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autoCompressPictures="0"/>
  <mc:AlternateContent xmlns:mc="http://schemas.openxmlformats.org/markup-compatibility/2006">
    <mc:Choice Requires="x15">
      <x15ac:absPath xmlns:x15ac="http://schemas.microsoft.com/office/spreadsheetml/2010/11/ac" url="C:\Users\mr Morrison\Documents\Documents\Documents\BOB's STUFF\Documents\EXCEL Spreadsheets\Basketball\MASTER Workbooks\"/>
    </mc:Choice>
  </mc:AlternateContent>
  <bookViews>
    <workbookView xWindow="0" yWindow="0" windowWidth="28800" windowHeight="12060" activeTab="1"/>
  </bookViews>
  <sheets>
    <sheet name="COLLECTION" sheetId="1" r:id="rId1"/>
    <sheet name="ROSTER" sheetId="9" r:id="rId2"/>
    <sheet name="GAME STATS" sheetId="7" r:id="rId3"/>
    <sheet name="TOTALS &amp; AVERAGES" sheetId="6" r:id="rId4"/>
    <sheet name="PERFORMANCE" sheetId="8" r:id="rId5"/>
  </sheets>
  <definedNames>
    <definedName name="_xlnm._FilterDatabase" localSheetId="3" hidden="1">'TOTALS &amp; AVERAGES'!$B$7:$BM$56</definedName>
  </definedNames>
  <calcPr calcId="15251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B2573" i="7" l="1"/>
  <c r="B2571" i="7"/>
  <c r="B2569" i="7"/>
  <c r="B2567" i="7"/>
  <c r="C2574" i="7"/>
  <c r="C2572" i="7"/>
  <c r="C2570" i="7"/>
  <c r="C2573" i="7"/>
  <c r="C2571" i="7"/>
  <c r="C2569" i="7"/>
  <c r="C2568" i="7"/>
  <c r="C2567" i="7"/>
  <c r="C2565" i="7"/>
  <c r="C2566" i="7"/>
  <c r="C2564" i="7"/>
  <c r="B2565" i="7"/>
  <c r="BL5024" i="7"/>
  <c r="BL5026" i="7"/>
  <c r="BL5028" i="7"/>
  <c r="BL5030" i="7"/>
  <c r="BL4988" i="7"/>
  <c r="BL4990" i="7"/>
  <c r="BL4992" i="7"/>
  <c r="BL4994" i="7"/>
  <c r="BL4996" i="7"/>
  <c r="BL4998" i="7"/>
  <c r="BL5000" i="7"/>
  <c r="BL5002" i="7"/>
  <c r="BL5004" i="7"/>
  <c r="BL5006" i="7"/>
  <c r="BL5008" i="7"/>
  <c r="BL5010" i="7"/>
  <c r="BL5012" i="7"/>
  <c r="BL5014" i="7"/>
  <c r="BL5016" i="7"/>
  <c r="BL5018" i="7"/>
  <c r="BL5020" i="7"/>
  <c r="BL5022" i="7"/>
  <c r="BL5032" i="7"/>
  <c r="BF5037" i="7"/>
  <c r="BJ5037" i="7"/>
  <c r="BR4983" i="7"/>
  <c r="BL4961" i="7"/>
  <c r="BL4963" i="7"/>
  <c r="BL4965" i="7"/>
  <c r="BL4967" i="7"/>
  <c r="BL4925" i="7"/>
  <c r="BL4927" i="7"/>
  <c r="BL4929" i="7"/>
  <c r="BL4931" i="7"/>
  <c r="BL4933" i="7"/>
  <c r="BL4935" i="7"/>
  <c r="BL4937" i="7"/>
  <c r="BL4939" i="7"/>
  <c r="BL4941" i="7"/>
  <c r="BL4943" i="7"/>
  <c r="BL4945" i="7"/>
  <c r="BL4947" i="7"/>
  <c r="BL4949" i="7"/>
  <c r="BL4951" i="7"/>
  <c r="BL4953" i="7"/>
  <c r="BL4955" i="7"/>
  <c r="BL4957" i="7"/>
  <c r="BL4959" i="7"/>
  <c r="BL4969" i="7"/>
  <c r="BF4974" i="7"/>
  <c r="BJ4974" i="7"/>
  <c r="BR4920" i="7"/>
  <c r="BL4898" i="7"/>
  <c r="BL4900" i="7"/>
  <c r="BL4902" i="7"/>
  <c r="BL4904" i="7"/>
  <c r="BL4862" i="7"/>
  <c r="BL4864" i="7"/>
  <c r="BL4866" i="7"/>
  <c r="BL4868" i="7"/>
  <c r="BL4870" i="7"/>
  <c r="BL4872" i="7"/>
  <c r="BL4874" i="7"/>
  <c r="BL4876" i="7"/>
  <c r="BL4878" i="7"/>
  <c r="BL4880" i="7"/>
  <c r="BL4882" i="7"/>
  <c r="BL4884" i="7"/>
  <c r="BL4886" i="7"/>
  <c r="BL4888" i="7"/>
  <c r="BL4890" i="7"/>
  <c r="BL4892" i="7"/>
  <c r="BL4894" i="7"/>
  <c r="BL4896" i="7"/>
  <c r="BL4906" i="7"/>
  <c r="BF4911" i="7"/>
  <c r="BJ4911" i="7"/>
  <c r="BR4857" i="7"/>
  <c r="BL4835" i="7"/>
  <c r="BL4837" i="7"/>
  <c r="BL4839" i="7"/>
  <c r="BL4841" i="7"/>
  <c r="BL4799" i="7"/>
  <c r="BL4801" i="7"/>
  <c r="BL4803" i="7"/>
  <c r="BL4805" i="7"/>
  <c r="BL4807" i="7"/>
  <c r="BL4809" i="7"/>
  <c r="BL4811" i="7"/>
  <c r="BL4813" i="7"/>
  <c r="BL4815" i="7"/>
  <c r="BL4817" i="7"/>
  <c r="BL4819" i="7"/>
  <c r="BL4821" i="7"/>
  <c r="BL4823" i="7"/>
  <c r="BL4825" i="7"/>
  <c r="BL4827" i="7"/>
  <c r="BL4829" i="7"/>
  <c r="BL4831" i="7"/>
  <c r="BL4833" i="7"/>
  <c r="BL4843" i="7"/>
  <c r="BF4848" i="7"/>
  <c r="BJ4848" i="7"/>
  <c r="BR4794" i="7"/>
  <c r="BL4772" i="7"/>
  <c r="BL4774" i="7"/>
  <c r="BL4776" i="7"/>
  <c r="BL4778" i="7"/>
  <c r="BL4736" i="7"/>
  <c r="BL4738" i="7"/>
  <c r="BL4740" i="7"/>
  <c r="BL4742" i="7"/>
  <c r="BL4744" i="7"/>
  <c r="BL4746" i="7"/>
  <c r="BL4748" i="7"/>
  <c r="BL4750" i="7"/>
  <c r="BL4752" i="7"/>
  <c r="BL4754" i="7"/>
  <c r="BL4756" i="7"/>
  <c r="BL4758" i="7"/>
  <c r="BL4760" i="7"/>
  <c r="BL4762" i="7"/>
  <c r="BL4764" i="7"/>
  <c r="BL4766" i="7"/>
  <c r="BL4768" i="7"/>
  <c r="BL4770" i="7"/>
  <c r="BL4780" i="7"/>
  <c r="BF4785" i="7"/>
  <c r="BJ4785" i="7"/>
  <c r="BR4731" i="7"/>
  <c r="BL4709" i="7"/>
  <c r="BL4711" i="7"/>
  <c r="BL4713" i="7"/>
  <c r="BL4715" i="7"/>
  <c r="BL4673" i="7"/>
  <c r="BL4675" i="7"/>
  <c r="BL4677" i="7"/>
  <c r="BL4679" i="7"/>
  <c r="BL4681" i="7"/>
  <c r="BL4683" i="7"/>
  <c r="BL4685" i="7"/>
  <c r="BL4687" i="7"/>
  <c r="BL4689" i="7"/>
  <c r="BL4691" i="7"/>
  <c r="BL4693" i="7"/>
  <c r="BL4695" i="7"/>
  <c r="BL4697" i="7"/>
  <c r="BL4699" i="7"/>
  <c r="BL4701" i="7"/>
  <c r="BL4703" i="7"/>
  <c r="BL4705" i="7"/>
  <c r="BL4707" i="7"/>
  <c r="BL4717" i="7"/>
  <c r="BF4722" i="7"/>
  <c r="BJ4722" i="7"/>
  <c r="BR4668" i="7"/>
  <c r="BL4646" i="7"/>
  <c r="BL4648" i="7"/>
  <c r="BL4650" i="7"/>
  <c r="BL4652" i="7"/>
  <c r="BL4610" i="7"/>
  <c r="BL4612" i="7"/>
  <c r="BL4614" i="7"/>
  <c r="BL4616" i="7"/>
  <c r="BL4618" i="7"/>
  <c r="BL4620" i="7"/>
  <c r="BL4622" i="7"/>
  <c r="BL4624" i="7"/>
  <c r="BL4626" i="7"/>
  <c r="BL4628" i="7"/>
  <c r="BL4630" i="7"/>
  <c r="BL4632" i="7"/>
  <c r="BL4634" i="7"/>
  <c r="BL4636" i="7"/>
  <c r="BL4638" i="7"/>
  <c r="BL4640" i="7"/>
  <c r="BL4642" i="7"/>
  <c r="BL4644" i="7"/>
  <c r="BL4654" i="7"/>
  <c r="BF4659" i="7"/>
  <c r="BJ4659" i="7"/>
  <c r="BR4605" i="7"/>
  <c r="BL4583" i="7"/>
  <c r="BL4585" i="7"/>
  <c r="BL4587" i="7"/>
  <c r="BL4589" i="7"/>
  <c r="BL4547" i="7"/>
  <c r="BL4549" i="7"/>
  <c r="BL4551" i="7"/>
  <c r="BL4553" i="7"/>
  <c r="BL4555" i="7"/>
  <c r="BL4557" i="7"/>
  <c r="BL4559" i="7"/>
  <c r="BL4561" i="7"/>
  <c r="BL4563" i="7"/>
  <c r="BL4565" i="7"/>
  <c r="BL4567" i="7"/>
  <c r="BL4569" i="7"/>
  <c r="BL4571" i="7"/>
  <c r="BL4573" i="7"/>
  <c r="BL4575" i="7"/>
  <c r="BL4577" i="7"/>
  <c r="BL4579" i="7"/>
  <c r="BL4581" i="7"/>
  <c r="BL4591" i="7"/>
  <c r="BF4596" i="7"/>
  <c r="BJ4596" i="7"/>
  <c r="BR4542" i="7"/>
  <c r="BL4520" i="7"/>
  <c r="BL4522" i="7"/>
  <c r="BL4524" i="7"/>
  <c r="BL4526" i="7"/>
  <c r="BL4484" i="7"/>
  <c r="BL4486" i="7"/>
  <c r="BL4488" i="7"/>
  <c r="BL4490" i="7"/>
  <c r="BL4492" i="7"/>
  <c r="BL4494" i="7"/>
  <c r="BL4496" i="7"/>
  <c r="BL4498" i="7"/>
  <c r="BL4500" i="7"/>
  <c r="BL4502" i="7"/>
  <c r="BL4504" i="7"/>
  <c r="BL4506" i="7"/>
  <c r="BL4508" i="7"/>
  <c r="BL4510" i="7"/>
  <c r="BL4512" i="7"/>
  <c r="BL4514" i="7"/>
  <c r="BL4516" i="7"/>
  <c r="BL4518" i="7"/>
  <c r="BL4528" i="7"/>
  <c r="BF4533" i="7"/>
  <c r="BJ4533" i="7"/>
  <c r="BR4479" i="7"/>
  <c r="BL4457" i="7"/>
  <c r="BL4459" i="7"/>
  <c r="BL4461" i="7"/>
  <c r="BL4463" i="7"/>
  <c r="BL4421" i="7"/>
  <c r="BL4423" i="7"/>
  <c r="BL4425" i="7"/>
  <c r="BL4427" i="7"/>
  <c r="BL4429" i="7"/>
  <c r="BL4431" i="7"/>
  <c r="BL4433" i="7"/>
  <c r="BL4435" i="7"/>
  <c r="BL4437" i="7"/>
  <c r="BL4439" i="7"/>
  <c r="BL4441" i="7"/>
  <c r="BL4443" i="7"/>
  <c r="BL4445" i="7"/>
  <c r="BL4447" i="7"/>
  <c r="BL4449" i="7"/>
  <c r="BL4451" i="7"/>
  <c r="BL4453" i="7"/>
  <c r="BL4455" i="7"/>
  <c r="BL4465" i="7"/>
  <c r="BF4470" i="7"/>
  <c r="BJ4470" i="7"/>
  <c r="BR4416" i="7"/>
  <c r="BL4394" i="7"/>
  <c r="BL4396" i="7"/>
  <c r="BL4398" i="7"/>
  <c r="BL4400" i="7"/>
  <c r="BL4358" i="7"/>
  <c r="BL4360" i="7"/>
  <c r="BL4362" i="7"/>
  <c r="BL4364" i="7"/>
  <c r="BL4366" i="7"/>
  <c r="BL4368" i="7"/>
  <c r="BL4370" i="7"/>
  <c r="BL4372" i="7"/>
  <c r="BL4374" i="7"/>
  <c r="BL4376" i="7"/>
  <c r="BL4378" i="7"/>
  <c r="BL4380" i="7"/>
  <c r="BL4382" i="7"/>
  <c r="BL4384" i="7"/>
  <c r="BL4386" i="7"/>
  <c r="BL4388" i="7"/>
  <c r="BL4390" i="7"/>
  <c r="BL4392" i="7"/>
  <c r="BL4402" i="7"/>
  <c r="BF4407" i="7"/>
  <c r="BJ4407" i="7"/>
  <c r="BR4353" i="7"/>
  <c r="BL4331" i="7"/>
  <c r="BL4333" i="7"/>
  <c r="BL4335" i="7"/>
  <c r="BL4337" i="7"/>
  <c r="BL4295" i="7"/>
  <c r="BL4297" i="7"/>
  <c r="BL4299" i="7"/>
  <c r="BL4301" i="7"/>
  <c r="BL4303" i="7"/>
  <c r="BL4305" i="7"/>
  <c r="BL4307" i="7"/>
  <c r="BL4309" i="7"/>
  <c r="BL4311" i="7"/>
  <c r="BL4313" i="7"/>
  <c r="BL4315" i="7"/>
  <c r="BL4317" i="7"/>
  <c r="BL4319" i="7"/>
  <c r="BL4321" i="7"/>
  <c r="BL4323" i="7"/>
  <c r="BL4325" i="7"/>
  <c r="BL4327" i="7"/>
  <c r="BL4329" i="7"/>
  <c r="BL4339" i="7"/>
  <c r="BF4344" i="7"/>
  <c r="BJ4344" i="7"/>
  <c r="BR4290" i="7"/>
  <c r="BL4268" i="7"/>
  <c r="BL4270" i="7"/>
  <c r="BL4272" i="7"/>
  <c r="BL4274" i="7"/>
  <c r="BL4232" i="7"/>
  <c r="BL4234" i="7"/>
  <c r="BL4236" i="7"/>
  <c r="BL4238" i="7"/>
  <c r="BL4240" i="7"/>
  <c r="BL4242" i="7"/>
  <c r="BL4244" i="7"/>
  <c r="BL4246" i="7"/>
  <c r="BL4248" i="7"/>
  <c r="BL4250" i="7"/>
  <c r="BL4252" i="7"/>
  <c r="BL4254" i="7"/>
  <c r="BL4256" i="7"/>
  <c r="BL4258" i="7"/>
  <c r="BL4260" i="7"/>
  <c r="BL4262" i="7"/>
  <c r="BL4264" i="7"/>
  <c r="BL4266" i="7"/>
  <c r="BL4276" i="7"/>
  <c r="BF4281" i="7"/>
  <c r="BJ4281" i="7"/>
  <c r="BR4227" i="7"/>
  <c r="BL4205" i="7"/>
  <c r="BL4207" i="7"/>
  <c r="BL4209" i="7"/>
  <c r="BL4211" i="7"/>
  <c r="BL4169" i="7"/>
  <c r="BL4171" i="7"/>
  <c r="BL4173" i="7"/>
  <c r="BL4175" i="7"/>
  <c r="BL4177" i="7"/>
  <c r="BL4179" i="7"/>
  <c r="BL4181" i="7"/>
  <c r="BL4183" i="7"/>
  <c r="BL4185" i="7"/>
  <c r="BL4187" i="7"/>
  <c r="BL4189" i="7"/>
  <c r="BL4191" i="7"/>
  <c r="BL4193" i="7"/>
  <c r="BL4195" i="7"/>
  <c r="BL4197" i="7"/>
  <c r="BL4199" i="7"/>
  <c r="BL4201" i="7"/>
  <c r="BL4203" i="7"/>
  <c r="BL4213" i="7"/>
  <c r="BF4218" i="7"/>
  <c r="BJ4218" i="7"/>
  <c r="BR4164" i="7"/>
  <c r="BL4142" i="7"/>
  <c r="BL4144" i="7"/>
  <c r="BL4146" i="7"/>
  <c r="BL4148" i="7"/>
  <c r="BL4106" i="7"/>
  <c r="BL4108" i="7"/>
  <c r="BL4110" i="7"/>
  <c r="BL4112" i="7"/>
  <c r="BL4114" i="7"/>
  <c r="BL4116" i="7"/>
  <c r="BL4118" i="7"/>
  <c r="BL4120" i="7"/>
  <c r="BL4122" i="7"/>
  <c r="BL4124" i="7"/>
  <c r="BL4126" i="7"/>
  <c r="BL4128" i="7"/>
  <c r="BL4130" i="7"/>
  <c r="BL4132" i="7"/>
  <c r="BL4134" i="7"/>
  <c r="BL4136" i="7"/>
  <c r="BL4138" i="7"/>
  <c r="BL4140" i="7"/>
  <c r="BL4150" i="7"/>
  <c r="BF4155" i="7"/>
  <c r="BJ4155" i="7"/>
  <c r="BR4101" i="7"/>
  <c r="BL4079" i="7"/>
  <c r="BL4081" i="7"/>
  <c r="BL4083" i="7"/>
  <c r="BL4085" i="7"/>
  <c r="BL4043" i="7"/>
  <c r="BL4045" i="7"/>
  <c r="BL4047" i="7"/>
  <c r="BL4049" i="7"/>
  <c r="BL4051" i="7"/>
  <c r="BL4053" i="7"/>
  <c r="BL4055" i="7"/>
  <c r="BL4057" i="7"/>
  <c r="BL4059" i="7"/>
  <c r="BL4061" i="7"/>
  <c r="BL4063" i="7"/>
  <c r="BL4065" i="7"/>
  <c r="BL4067" i="7"/>
  <c r="BL4069" i="7"/>
  <c r="BL4071" i="7"/>
  <c r="BL4073" i="7"/>
  <c r="BL4075" i="7"/>
  <c r="BL4077" i="7"/>
  <c r="BL4087" i="7"/>
  <c r="BF4092" i="7"/>
  <c r="BJ4092" i="7"/>
  <c r="BR4038" i="7"/>
  <c r="BL4016" i="7"/>
  <c r="BL4018" i="7"/>
  <c r="BL4020" i="7"/>
  <c r="BL4022" i="7"/>
  <c r="BL3980" i="7"/>
  <c r="BL3982" i="7"/>
  <c r="BL3984" i="7"/>
  <c r="BL3986" i="7"/>
  <c r="BL3988" i="7"/>
  <c r="BL3990" i="7"/>
  <c r="BL3992" i="7"/>
  <c r="BL3994" i="7"/>
  <c r="BL3996" i="7"/>
  <c r="BL3998" i="7"/>
  <c r="BL4000" i="7"/>
  <c r="BL4002" i="7"/>
  <c r="BL4004" i="7"/>
  <c r="BL4006" i="7"/>
  <c r="BL4008" i="7"/>
  <c r="BL4010" i="7"/>
  <c r="BL4012" i="7"/>
  <c r="BL4014" i="7"/>
  <c r="BL4024" i="7"/>
  <c r="BF4029" i="7"/>
  <c r="BJ4029" i="7"/>
  <c r="BR3975" i="7"/>
  <c r="BL3953" i="7"/>
  <c r="BL3955" i="7"/>
  <c r="BL3957" i="7"/>
  <c r="BL3959" i="7"/>
  <c r="BL3917" i="7"/>
  <c r="BL3919" i="7"/>
  <c r="BL3921" i="7"/>
  <c r="BL3923" i="7"/>
  <c r="BL3925" i="7"/>
  <c r="BL3927" i="7"/>
  <c r="BL3929" i="7"/>
  <c r="BL3931" i="7"/>
  <c r="BL3933" i="7"/>
  <c r="BL3935" i="7"/>
  <c r="BL3937" i="7"/>
  <c r="BL3939" i="7"/>
  <c r="BL3941" i="7"/>
  <c r="BL3943" i="7"/>
  <c r="BL3945" i="7"/>
  <c r="BL3947" i="7"/>
  <c r="BL3949" i="7"/>
  <c r="BL3951" i="7"/>
  <c r="BL3961" i="7"/>
  <c r="BF3966" i="7"/>
  <c r="BJ3966" i="7"/>
  <c r="BR3912" i="7"/>
  <c r="BL3134" i="7"/>
  <c r="BL3136" i="7"/>
  <c r="BL3138" i="7"/>
  <c r="BL3140" i="7"/>
  <c r="BL3098" i="7"/>
  <c r="BL3100" i="7"/>
  <c r="BL3102" i="7"/>
  <c r="BL3104" i="7"/>
  <c r="BL3106" i="7"/>
  <c r="BL3108" i="7"/>
  <c r="BL3110" i="7"/>
  <c r="BL3112" i="7"/>
  <c r="BL3114" i="7"/>
  <c r="BL3116" i="7"/>
  <c r="BL3118" i="7"/>
  <c r="BL3120" i="7"/>
  <c r="BL3122" i="7"/>
  <c r="BL3124" i="7"/>
  <c r="BL3126" i="7"/>
  <c r="BL3128" i="7"/>
  <c r="BL3130" i="7"/>
  <c r="BL3132" i="7"/>
  <c r="BL3142" i="7"/>
  <c r="BF3147" i="7"/>
  <c r="BJ3147" i="7"/>
  <c r="BR3093" i="7"/>
  <c r="BL3071" i="7"/>
  <c r="BL3073" i="7"/>
  <c r="BL3075" i="7"/>
  <c r="BL3077" i="7"/>
  <c r="BL3035" i="7"/>
  <c r="BL3037" i="7"/>
  <c r="BL3039" i="7"/>
  <c r="BL3041" i="7"/>
  <c r="BL3043" i="7"/>
  <c r="BL3045" i="7"/>
  <c r="BL3047" i="7"/>
  <c r="BL3049" i="7"/>
  <c r="BL3051" i="7"/>
  <c r="BL3053" i="7"/>
  <c r="BL3055" i="7"/>
  <c r="BL3057" i="7"/>
  <c r="BL3059" i="7"/>
  <c r="BL3061" i="7"/>
  <c r="BL3063" i="7"/>
  <c r="BL3065" i="7"/>
  <c r="BL3067" i="7"/>
  <c r="BL3069" i="7"/>
  <c r="BL3079" i="7"/>
  <c r="BF3084" i="7"/>
  <c r="BJ3084" i="7"/>
  <c r="BR3030" i="7"/>
  <c r="BL3008" i="7"/>
  <c r="BL3010" i="7"/>
  <c r="BL3012" i="7"/>
  <c r="BL3014" i="7"/>
  <c r="BL2972" i="7"/>
  <c r="BL2974" i="7"/>
  <c r="BL2976" i="7"/>
  <c r="BL2978" i="7"/>
  <c r="BL2980" i="7"/>
  <c r="BL2982" i="7"/>
  <c r="BL2984" i="7"/>
  <c r="BL2986" i="7"/>
  <c r="BL2988" i="7"/>
  <c r="BL2990" i="7"/>
  <c r="BL2992" i="7"/>
  <c r="BL2994" i="7"/>
  <c r="BL2996" i="7"/>
  <c r="BL2998" i="7"/>
  <c r="BL3000" i="7"/>
  <c r="BL3002" i="7"/>
  <c r="BL3004" i="7"/>
  <c r="BL3006" i="7"/>
  <c r="BL3016" i="7"/>
  <c r="BF3021" i="7"/>
  <c r="BJ3021" i="7"/>
  <c r="BR2967" i="7"/>
  <c r="BL2945" i="7"/>
  <c r="BL2947" i="7"/>
  <c r="BL2949" i="7"/>
  <c r="BL2951" i="7"/>
  <c r="BL2909" i="7"/>
  <c r="BL2911" i="7"/>
  <c r="BL2913" i="7"/>
  <c r="BL2915" i="7"/>
  <c r="BL2917" i="7"/>
  <c r="BL2919" i="7"/>
  <c r="BL2921" i="7"/>
  <c r="BL2923" i="7"/>
  <c r="BL2925" i="7"/>
  <c r="BL2927" i="7"/>
  <c r="BL2929" i="7"/>
  <c r="BL2931" i="7"/>
  <c r="BL2933" i="7"/>
  <c r="BL2935" i="7"/>
  <c r="BL2937" i="7"/>
  <c r="BL2939" i="7"/>
  <c r="BL2941" i="7"/>
  <c r="BL2943" i="7"/>
  <c r="BL2953" i="7"/>
  <c r="BF2958" i="7"/>
  <c r="BJ2958" i="7"/>
  <c r="BR2904" i="7"/>
  <c r="BL2882" i="7"/>
  <c r="BL2884" i="7"/>
  <c r="BL2886" i="7"/>
  <c r="BL2888" i="7"/>
  <c r="BL2846" i="7"/>
  <c r="BL2848" i="7"/>
  <c r="BL2850" i="7"/>
  <c r="BL2852" i="7"/>
  <c r="BL2854" i="7"/>
  <c r="BL2856" i="7"/>
  <c r="BL2858" i="7"/>
  <c r="BL2860" i="7"/>
  <c r="BL2862" i="7"/>
  <c r="BL2864" i="7"/>
  <c r="BL2866" i="7"/>
  <c r="BL2868" i="7"/>
  <c r="BL2870" i="7"/>
  <c r="BL2872" i="7"/>
  <c r="BL2874" i="7"/>
  <c r="BL2876" i="7"/>
  <c r="BL2878" i="7"/>
  <c r="BL2880" i="7"/>
  <c r="BL2890" i="7"/>
  <c r="BF2895" i="7"/>
  <c r="BJ2895" i="7"/>
  <c r="BR2841" i="7"/>
  <c r="BL2819" i="7"/>
  <c r="BL2821" i="7"/>
  <c r="BL2823" i="7"/>
  <c r="BL2825" i="7"/>
  <c r="BL2783" i="7"/>
  <c r="BL2785" i="7"/>
  <c r="BL2787" i="7"/>
  <c r="BL2789" i="7"/>
  <c r="BL2791" i="7"/>
  <c r="BL2793" i="7"/>
  <c r="BL2795" i="7"/>
  <c r="BL2797" i="7"/>
  <c r="BL2799" i="7"/>
  <c r="BL2801" i="7"/>
  <c r="BL2803" i="7"/>
  <c r="BL2805" i="7"/>
  <c r="BL2807" i="7"/>
  <c r="BL2809" i="7"/>
  <c r="BL2811" i="7"/>
  <c r="BL2813" i="7"/>
  <c r="BL2815" i="7"/>
  <c r="BL2817" i="7"/>
  <c r="BL2827" i="7"/>
  <c r="BF2832" i="7"/>
  <c r="BJ2832" i="7"/>
  <c r="BR2778" i="7"/>
  <c r="BL2756" i="7"/>
  <c r="BL2758" i="7"/>
  <c r="BL2760" i="7"/>
  <c r="BL2762" i="7"/>
  <c r="BL2720" i="7"/>
  <c r="BL2722" i="7"/>
  <c r="BL2724" i="7"/>
  <c r="BL2726" i="7"/>
  <c r="BL2728" i="7"/>
  <c r="BL2730" i="7"/>
  <c r="BL2732" i="7"/>
  <c r="BL2734" i="7"/>
  <c r="BL2736" i="7"/>
  <c r="BL2738" i="7"/>
  <c r="BL2740" i="7"/>
  <c r="BL2742" i="7"/>
  <c r="BL2744" i="7"/>
  <c r="BL2746" i="7"/>
  <c r="BL2748" i="7"/>
  <c r="BL2750" i="7"/>
  <c r="BL2752" i="7"/>
  <c r="BL2754" i="7"/>
  <c r="BL2764" i="7"/>
  <c r="BF2769" i="7"/>
  <c r="BJ2769" i="7"/>
  <c r="BR2715" i="7"/>
  <c r="BL2693" i="7"/>
  <c r="BL2695" i="7"/>
  <c r="BL2697" i="7"/>
  <c r="BL2699" i="7"/>
  <c r="BL2657" i="7"/>
  <c r="BL2659" i="7"/>
  <c r="BL2661" i="7"/>
  <c r="BL2663" i="7"/>
  <c r="BL2665" i="7"/>
  <c r="BL2667" i="7"/>
  <c r="BL2669" i="7"/>
  <c r="BL2671" i="7"/>
  <c r="BL2673" i="7"/>
  <c r="BL2675" i="7"/>
  <c r="BL2677" i="7"/>
  <c r="BL2679" i="7"/>
  <c r="BL2681" i="7"/>
  <c r="BL2683" i="7"/>
  <c r="BL2685" i="7"/>
  <c r="BL2687" i="7"/>
  <c r="BL2689" i="7"/>
  <c r="BL2691" i="7"/>
  <c r="BL2701" i="7"/>
  <c r="BF2706" i="7"/>
  <c r="BJ2706" i="7"/>
  <c r="BR2652" i="7"/>
  <c r="BL2630" i="7"/>
  <c r="BL2632" i="7"/>
  <c r="BL2634" i="7"/>
  <c r="BL2636" i="7"/>
  <c r="BL2594" i="7"/>
  <c r="BL2596" i="7"/>
  <c r="BL2598" i="7"/>
  <c r="BL2600" i="7"/>
  <c r="BL2602" i="7"/>
  <c r="BL2604" i="7"/>
  <c r="BL2606" i="7"/>
  <c r="BL2608" i="7"/>
  <c r="BL2610" i="7"/>
  <c r="BL2612" i="7"/>
  <c r="BL2614" i="7"/>
  <c r="BL2616" i="7"/>
  <c r="BL2618" i="7"/>
  <c r="BL2620" i="7"/>
  <c r="BL2622" i="7"/>
  <c r="BL2624" i="7"/>
  <c r="BL2626" i="7"/>
  <c r="BL2628" i="7"/>
  <c r="BL2638" i="7"/>
  <c r="BF2643" i="7"/>
  <c r="BJ2643" i="7"/>
  <c r="BR2589" i="7"/>
  <c r="BL2567" i="7"/>
  <c r="BL2569" i="7"/>
  <c r="BL2571" i="7"/>
  <c r="BL2573" i="7"/>
  <c r="BL2531" i="7"/>
  <c r="BL2533" i="7"/>
  <c r="BL2535" i="7"/>
  <c r="BL2537" i="7"/>
  <c r="BL2539" i="7"/>
  <c r="BL2541" i="7"/>
  <c r="BL2543" i="7"/>
  <c r="BL2545" i="7"/>
  <c r="BL2547" i="7"/>
  <c r="BL2549" i="7"/>
  <c r="BL2551" i="7"/>
  <c r="BL2553" i="7"/>
  <c r="BL2555" i="7"/>
  <c r="BL2557" i="7"/>
  <c r="BL2559" i="7"/>
  <c r="BL2561" i="7"/>
  <c r="BL2563" i="7"/>
  <c r="BL2565" i="7"/>
  <c r="BL2575" i="7"/>
  <c r="BF2580" i="7"/>
  <c r="BJ2580" i="7"/>
  <c r="BR2526" i="7"/>
  <c r="BL2504" i="7"/>
  <c r="BL2506" i="7"/>
  <c r="BL2508" i="7"/>
  <c r="BL2510" i="7"/>
  <c r="BL2468" i="7"/>
  <c r="BL2470" i="7"/>
  <c r="BL2472" i="7"/>
  <c r="BL2474" i="7"/>
  <c r="BL2476" i="7"/>
  <c r="BL2478" i="7"/>
  <c r="BL2480" i="7"/>
  <c r="BL2482" i="7"/>
  <c r="BL2484" i="7"/>
  <c r="BL2486" i="7"/>
  <c r="BL2488" i="7"/>
  <c r="BL2490" i="7"/>
  <c r="BL2492" i="7"/>
  <c r="BL2494" i="7"/>
  <c r="BL2496" i="7"/>
  <c r="BL2498" i="7"/>
  <c r="BL2500" i="7"/>
  <c r="BL2502" i="7"/>
  <c r="BL2512" i="7"/>
  <c r="BF2517" i="7"/>
  <c r="BJ2517" i="7"/>
  <c r="BR2463" i="7"/>
  <c r="BL2441" i="7"/>
  <c r="BL2443" i="7"/>
  <c r="BL2445" i="7"/>
  <c r="BL2447" i="7"/>
  <c r="BL2405" i="7"/>
  <c r="BL2407" i="7"/>
  <c r="BL2409" i="7"/>
  <c r="BL2411" i="7"/>
  <c r="BL2413" i="7"/>
  <c r="BL2415" i="7"/>
  <c r="BL2417" i="7"/>
  <c r="BL2419" i="7"/>
  <c r="BL2421" i="7"/>
  <c r="BL2423" i="7"/>
  <c r="BL2425" i="7"/>
  <c r="BL2427" i="7"/>
  <c r="BL2429" i="7"/>
  <c r="BL2431" i="7"/>
  <c r="BL2433" i="7"/>
  <c r="BL2435" i="7"/>
  <c r="BL2437" i="7"/>
  <c r="BL2439" i="7"/>
  <c r="BL2449" i="7"/>
  <c r="BF2454" i="7"/>
  <c r="BJ2454" i="7"/>
  <c r="BR2400" i="7"/>
  <c r="BL2378" i="7"/>
  <c r="BL2380" i="7"/>
  <c r="BL2382" i="7"/>
  <c r="BL2384" i="7"/>
  <c r="BL2342" i="7"/>
  <c r="BL2344" i="7"/>
  <c r="BL2346" i="7"/>
  <c r="BL2348" i="7"/>
  <c r="BL2350" i="7"/>
  <c r="BL2352" i="7"/>
  <c r="BL2354" i="7"/>
  <c r="BL2356" i="7"/>
  <c r="BL2358" i="7"/>
  <c r="BL2360" i="7"/>
  <c r="BL2362" i="7"/>
  <c r="BL2364" i="7"/>
  <c r="BL2366" i="7"/>
  <c r="BL2368" i="7"/>
  <c r="BL2370" i="7"/>
  <c r="BL2372" i="7"/>
  <c r="BL2374" i="7"/>
  <c r="BL2376" i="7"/>
  <c r="BL2386" i="7"/>
  <c r="BF2391" i="7"/>
  <c r="BJ2391" i="7"/>
  <c r="BR2337" i="7"/>
  <c r="BL2315" i="7"/>
  <c r="BL2317" i="7"/>
  <c r="BL2319" i="7"/>
  <c r="BL2321" i="7"/>
  <c r="BL2279" i="7"/>
  <c r="BL2281" i="7"/>
  <c r="BL2283" i="7"/>
  <c r="BL2285" i="7"/>
  <c r="BL2287" i="7"/>
  <c r="BL2289" i="7"/>
  <c r="BL2291" i="7"/>
  <c r="BL2293" i="7"/>
  <c r="BL2295" i="7"/>
  <c r="BL2297" i="7"/>
  <c r="BL2299" i="7"/>
  <c r="BL2301" i="7"/>
  <c r="BL2303" i="7"/>
  <c r="BL2305" i="7"/>
  <c r="BL2307" i="7"/>
  <c r="BL2309" i="7"/>
  <c r="BL2311" i="7"/>
  <c r="BL2313" i="7"/>
  <c r="BL2323" i="7"/>
  <c r="BF2328" i="7"/>
  <c r="BJ2328" i="7"/>
  <c r="BR2274" i="7"/>
  <c r="BL2252" i="7"/>
  <c r="BL2254" i="7"/>
  <c r="BL2256" i="7"/>
  <c r="BL2258" i="7"/>
  <c r="BL2216" i="7"/>
  <c r="BL2218" i="7"/>
  <c r="BL2220" i="7"/>
  <c r="BL2222" i="7"/>
  <c r="BL2224" i="7"/>
  <c r="BL2226" i="7"/>
  <c r="BL2228" i="7"/>
  <c r="BL2230" i="7"/>
  <c r="BL2232" i="7"/>
  <c r="BL2234" i="7"/>
  <c r="BL2236" i="7"/>
  <c r="BL2238" i="7"/>
  <c r="BL2240" i="7"/>
  <c r="BL2242" i="7"/>
  <c r="BL2244" i="7"/>
  <c r="BL2246" i="7"/>
  <c r="BL2248" i="7"/>
  <c r="BL2250" i="7"/>
  <c r="BL2260" i="7"/>
  <c r="BF2265" i="7"/>
  <c r="BJ2265" i="7"/>
  <c r="BR2211" i="7"/>
  <c r="BL2189" i="7"/>
  <c r="BL2191" i="7"/>
  <c r="BL2193" i="7"/>
  <c r="BL2195" i="7"/>
  <c r="BL2153" i="7"/>
  <c r="BL2155" i="7"/>
  <c r="BL2157" i="7"/>
  <c r="BL2159" i="7"/>
  <c r="BL2161" i="7"/>
  <c r="BL2163" i="7"/>
  <c r="BL2165" i="7"/>
  <c r="BL2167" i="7"/>
  <c r="BL2169" i="7"/>
  <c r="BL2171" i="7"/>
  <c r="BL2173" i="7"/>
  <c r="BL2175" i="7"/>
  <c r="BL2177" i="7"/>
  <c r="BL2179" i="7"/>
  <c r="BL2181" i="7"/>
  <c r="BL2183" i="7"/>
  <c r="BL2185" i="7"/>
  <c r="BL2187" i="7"/>
  <c r="BL2197" i="7"/>
  <c r="BF2202" i="7"/>
  <c r="BJ2202" i="7"/>
  <c r="BR2148" i="7"/>
  <c r="BL2126" i="7"/>
  <c r="BL2128" i="7"/>
  <c r="BL2130" i="7"/>
  <c r="BL2132" i="7"/>
  <c r="BL2090" i="7"/>
  <c r="BL2092" i="7"/>
  <c r="BL2094" i="7"/>
  <c r="BL2096" i="7"/>
  <c r="BL2098" i="7"/>
  <c r="BL2100" i="7"/>
  <c r="BL2102" i="7"/>
  <c r="BL2104" i="7"/>
  <c r="BL2106" i="7"/>
  <c r="BL2108" i="7"/>
  <c r="BL2110" i="7"/>
  <c r="BL2112" i="7"/>
  <c r="BL2114" i="7"/>
  <c r="BL2116" i="7"/>
  <c r="BL2118" i="7"/>
  <c r="BL2120" i="7"/>
  <c r="BL2122" i="7"/>
  <c r="BL2124" i="7"/>
  <c r="BL2134" i="7"/>
  <c r="BF2139" i="7"/>
  <c r="BJ2139" i="7"/>
  <c r="BR2085" i="7"/>
  <c r="BL2063" i="7"/>
  <c r="BL2065" i="7"/>
  <c r="BL2067" i="7"/>
  <c r="BL2069" i="7"/>
  <c r="BL2027" i="7"/>
  <c r="BL2029" i="7"/>
  <c r="BL2031" i="7"/>
  <c r="BL2033" i="7"/>
  <c r="BL2035" i="7"/>
  <c r="BL2037" i="7"/>
  <c r="BL2039" i="7"/>
  <c r="BL2041" i="7"/>
  <c r="BL2043" i="7"/>
  <c r="BL2045" i="7"/>
  <c r="BL2047" i="7"/>
  <c r="BL2049" i="7"/>
  <c r="BL2051" i="7"/>
  <c r="BL2053" i="7"/>
  <c r="BL2055" i="7"/>
  <c r="BL2057" i="7"/>
  <c r="BL2059" i="7"/>
  <c r="BL2061" i="7"/>
  <c r="BL2071" i="7"/>
  <c r="BF2076" i="7"/>
  <c r="BJ2076" i="7"/>
  <c r="BR2022" i="7"/>
  <c r="BL2000" i="7"/>
  <c r="BL2002" i="7"/>
  <c r="BL2004" i="7"/>
  <c r="BL2006" i="7"/>
  <c r="BL1964" i="7"/>
  <c r="BL1966" i="7"/>
  <c r="BL1968" i="7"/>
  <c r="BL1970" i="7"/>
  <c r="BL1972" i="7"/>
  <c r="BL1974" i="7"/>
  <c r="BL1976" i="7"/>
  <c r="BL1978" i="7"/>
  <c r="BL1980" i="7"/>
  <c r="BL1982" i="7"/>
  <c r="BL1984" i="7"/>
  <c r="BL1986" i="7"/>
  <c r="BL1988" i="7"/>
  <c r="BL1990" i="7"/>
  <c r="BL1992" i="7"/>
  <c r="BL1994" i="7"/>
  <c r="BL1996" i="7"/>
  <c r="BL1998" i="7"/>
  <c r="BL2008" i="7"/>
  <c r="BF2013" i="7"/>
  <c r="BJ2013" i="7"/>
  <c r="BR1959" i="7"/>
  <c r="BL1937" i="7"/>
  <c r="BL1939" i="7"/>
  <c r="BL1941" i="7"/>
  <c r="BL1943" i="7"/>
  <c r="BL1901" i="7"/>
  <c r="BL1903" i="7"/>
  <c r="BL1905" i="7"/>
  <c r="BL1907" i="7"/>
  <c r="BL1909" i="7"/>
  <c r="BL1911" i="7"/>
  <c r="BL1913" i="7"/>
  <c r="BL1915" i="7"/>
  <c r="BL1917" i="7"/>
  <c r="BL1919" i="7"/>
  <c r="BL1921" i="7"/>
  <c r="BL1923" i="7"/>
  <c r="BL1925" i="7"/>
  <c r="BL1927" i="7"/>
  <c r="BL1929" i="7"/>
  <c r="BL1931" i="7"/>
  <c r="BL1933" i="7"/>
  <c r="BL1935" i="7"/>
  <c r="BL1945" i="7"/>
  <c r="BF1950" i="7"/>
  <c r="BJ1950" i="7"/>
  <c r="BR1896" i="7"/>
  <c r="BL1874" i="7"/>
  <c r="BL1876" i="7"/>
  <c r="BL1878" i="7"/>
  <c r="BL1880" i="7"/>
  <c r="BL1838" i="7"/>
  <c r="BL1840" i="7"/>
  <c r="BL1842" i="7"/>
  <c r="BL1844" i="7"/>
  <c r="BL1846" i="7"/>
  <c r="BL1848" i="7"/>
  <c r="BL1850" i="7"/>
  <c r="BL1852" i="7"/>
  <c r="BL1854" i="7"/>
  <c r="BL1856" i="7"/>
  <c r="BL1858" i="7"/>
  <c r="BL1860" i="7"/>
  <c r="BL1862" i="7"/>
  <c r="BL1864" i="7"/>
  <c r="BL1866" i="7"/>
  <c r="BL1868" i="7"/>
  <c r="BL1870" i="7"/>
  <c r="BL1872" i="7"/>
  <c r="BL1882" i="7"/>
  <c r="BF1887" i="7"/>
  <c r="BJ1887" i="7"/>
  <c r="BR1833" i="7"/>
  <c r="BL1811" i="7"/>
  <c r="BL1813" i="7"/>
  <c r="BL1815" i="7"/>
  <c r="BL1817" i="7"/>
  <c r="BL1775" i="7"/>
  <c r="BL1777" i="7"/>
  <c r="BL1779" i="7"/>
  <c r="BL1781" i="7"/>
  <c r="BL1783" i="7"/>
  <c r="BL1785" i="7"/>
  <c r="BL1787" i="7"/>
  <c r="BL1789" i="7"/>
  <c r="BL1791" i="7"/>
  <c r="BL1793" i="7"/>
  <c r="BL1795" i="7"/>
  <c r="BL1797" i="7"/>
  <c r="BL1799" i="7"/>
  <c r="BL1801" i="7"/>
  <c r="BL1803" i="7"/>
  <c r="BL1805" i="7"/>
  <c r="BL1807" i="7"/>
  <c r="BL1809" i="7"/>
  <c r="BL1819" i="7"/>
  <c r="BF1824" i="7"/>
  <c r="BJ1824" i="7"/>
  <c r="BR1770" i="7"/>
  <c r="BL1748" i="7"/>
  <c r="BL1750" i="7"/>
  <c r="BL1752" i="7"/>
  <c r="BL1754" i="7"/>
  <c r="BL1712" i="7"/>
  <c r="BL1714" i="7"/>
  <c r="BL1716" i="7"/>
  <c r="BL1718" i="7"/>
  <c r="BL1720" i="7"/>
  <c r="BL1722" i="7"/>
  <c r="BL1724" i="7"/>
  <c r="BL1726" i="7"/>
  <c r="BL1728" i="7"/>
  <c r="BL1730" i="7"/>
  <c r="BL1732" i="7"/>
  <c r="BL1734" i="7"/>
  <c r="BL1736" i="7"/>
  <c r="BL1738" i="7"/>
  <c r="BL1740" i="7"/>
  <c r="BL1742" i="7"/>
  <c r="BL1744" i="7"/>
  <c r="BL1746" i="7"/>
  <c r="BL1756" i="7"/>
  <c r="BF1761" i="7"/>
  <c r="BJ1761" i="7"/>
  <c r="BR1707" i="7"/>
  <c r="BL1685" i="7"/>
  <c r="BL1687" i="7"/>
  <c r="BL1689" i="7"/>
  <c r="BL1691" i="7"/>
  <c r="BL1649" i="7"/>
  <c r="BL1651" i="7"/>
  <c r="BL1653" i="7"/>
  <c r="BL1655" i="7"/>
  <c r="BL1657" i="7"/>
  <c r="BL1659" i="7"/>
  <c r="BL1661" i="7"/>
  <c r="BL1663" i="7"/>
  <c r="BL1665" i="7"/>
  <c r="BL1667" i="7"/>
  <c r="BL1669" i="7"/>
  <c r="BL1671" i="7"/>
  <c r="BL1673" i="7"/>
  <c r="BL1675" i="7"/>
  <c r="BL1677" i="7"/>
  <c r="BL1679" i="7"/>
  <c r="BL1681" i="7"/>
  <c r="BL1683" i="7"/>
  <c r="BL1693" i="7"/>
  <c r="BF1698" i="7"/>
  <c r="BJ1698" i="7"/>
  <c r="BR1644" i="7"/>
  <c r="BL1622" i="7"/>
  <c r="BL1624" i="7"/>
  <c r="BL1626" i="7"/>
  <c r="BL1628" i="7"/>
  <c r="BL1586" i="7"/>
  <c r="BL1588" i="7"/>
  <c r="BL1590" i="7"/>
  <c r="BL1592" i="7"/>
  <c r="BL1594" i="7"/>
  <c r="BL1596" i="7"/>
  <c r="BL1598" i="7"/>
  <c r="BL1600" i="7"/>
  <c r="BL1602" i="7"/>
  <c r="BL1604" i="7"/>
  <c r="BL1606" i="7"/>
  <c r="BL1608" i="7"/>
  <c r="BL1610" i="7"/>
  <c r="BL1612" i="7"/>
  <c r="BL1614" i="7"/>
  <c r="BL1616" i="7"/>
  <c r="BL1618" i="7"/>
  <c r="BL1620" i="7"/>
  <c r="BL1630" i="7"/>
  <c r="BF1635" i="7"/>
  <c r="BJ1635" i="7"/>
  <c r="BR1581" i="7"/>
  <c r="BL1559" i="7"/>
  <c r="BL1561" i="7"/>
  <c r="BL1563" i="7"/>
  <c r="BL1565" i="7"/>
  <c r="BL1523" i="7"/>
  <c r="BL1525" i="7"/>
  <c r="BL1527" i="7"/>
  <c r="BL1529" i="7"/>
  <c r="BL1531" i="7"/>
  <c r="BL1533" i="7"/>
  <c r="BL1535" i="7"/>
  <c r="BL1537" i="7"/>
  <c r="BL1539" i="7"/>
  <c r="BL1541" i="7"/>
  <c r="BL1543" i="7"/>
  <c r="BL1545" i="7"/>
  <c r="BL1547" i="7"/>
  <c r="BL1549" i="7"/>
  <c r="BL1551" i="7"/>
  <c r="BL1553" i="7"/>
  <c r="BL1555" i="7"/>
  <c r="BL1557" i="7"/>
  <c r="BL1567" i="7"/>
  <c r="BF1572" i="7"/>
  <c r="BJ1572" i="7"/>
  <c r="BR1518" i="7"/>
  <c r="BL1496" i="7"/>
  <c r="BL1498" i="7"/>
  <c r="BL1500" i="7"/>
  <c r="BL1502" i="7"/>
  <c r="BL1460" i="7"/>
  <c r="BL1462" i="7"/>
  <c r="BL1464" i="7"/>
  <c r="BL1466" i="7"/>
  <c r="BL1468" i="7"/>
  <c r="BL1470" i="7"/>
  <c r="BL1472" i="7"/>
  <c r="BL1474" i="7"/>
  <c r="BL1476" i="7"/>
  <c r="BL1478" i="7"/>
  <c r="BL1480" i="7"/>
  <c r="BL1482" i="7"/>
  <c r="BL1484" i="7"/>
  <c r="BL1486" i="7"/>
  <c r="BL1488" i="7"/>
  <c r="BL1490" i="7"/>
  <c r="BL1492" i="7"/>
  <c r="BL1494" i="7"/>
  <c r="BL1504" i="7"/>
  <c r="BF1509" i="7"/>
  <c r="BJ1509" i="7"/>
  <c r="BR1455" i="7"/>
  <c r="BL1433" i="7"/>
  <c r="BL1435" i="7"/>
  <c r="BL1437" i="7"/>
  <c r="BL1439" i="7"/>
  <c r="BL1397" i="7"/>
  <c r="BL1399" i="7"/>
  <c r="BL1401" i="7"/>
  <c r="BL1403" i="7"/>
  <c r="BL1405" i="7"/>
  <c r="BL1407" i="7"/>
  <c r="BL1409" i="7"/>
  <c r="BL1411" i="7"/>
  <c r="BL1413" i="7"/>
  <c r="BL1415" i="7"/>
  <c r="BL1417" i="7"/>
  <c r="BL1419" i="7"/>
  <c r="BL1421" i="7"/>
  <c r="BL1423" i="7"/>
  <c r="BL1425" i="7"/>
  <c r="BL1427" i="7"/>
  <c r="BL1429" i="7"/>
  <c r="BL1431" i="7"/>
  <c r="BL1441" i="7"/>
  <c r="BF1446" i="7"/>
  <c r="BJ1446" i="7"/>
  <c r="BR1392" i="7"/>
  <c r="BL1370" i="7"/>
  <c r="BL1372" i="7"/>
  <c r="BL1374" i="7"/>
  <c r="BL1376" i="7"/>
  <c r="BL1334" i="7"/>
  <c r="BL1336" i="7"/>
  <c r="BL1338" i="7"/>
  <c r="BL1340" i="7"/>
  <c r="BL1342" i="7"/>
  <c r="BL1344" i="7"/>
  <c r="BL1346" i="7"/>
  <c r="BL1348" i="7"/>
  <c r="BL1350" i="7"/>
  <c r="BL1352" i="7"/>
  <c r="BL1354" i="7"/>
  <c r="BL1356" i="7"/>
  <c r="BL1358" i="7"/>
  <c r="BL1360" i="7"/>
  <c r="BL1362" i="7"/>
  <c r="BL1364" i="7"/>
  <c r="BL1366" i="7"/>
  <c r="BL1368" i="7"/>
  <c r="BL1378" i="7"/>
  <c r="BF1383" i="7"/>
  <c r="BJ1383" i="7"/>
  <c r="BR1329" i="7"/>
  <c r="BL1307" i="7"/>
  <c r="BL1309" i="7"/>
  <c r="BL1311" i="7"/>
  <c r="BL1313" i="7"/>
  <c r="BL1271" i="7"/>
  <c r="BL1273" i="7"/>
  <c r="BL1275" i="7"/>
  <c r="BL1277" i="7"/>
  <c r="BL1279" i="7"/>
  <c r="BL1281" i="7"/>
  <c r="BL1283" i="7"/>
  <c r="BL1285" i="7"/>
  <c r="BL1287" i="7"/>
  <c r="BL1289" i="7"/>
  <c r="BL1291" i="7"/>
  <c r="BL1293" i="7"/>
  <c r="BL1295" i="7"/>
  <c r="BL1297" i="7"/>
  <c r="BL1299" i="7"/>
  <c r="BL1301" i="7"/>
  <c r="BL1303" i="7"/>
  <c r="BL1305" i="7"/>
  <c r="BL1315" i="7"/>
  <c r="BF1320" i="7"/>
  <c r="BJ1320" i="7"/>
  <c r="BR1266" i="7"/>
  <c r="BL1244" i="7"/>
  <c r="BL1246" i="7"/>
  <c r="BL1248" i="7"/>
  <c r="BL1250" i="7"/>
  <c r="BL1208" i="7"/>
  <c r="BL1210" i="7"/>
  <c r="BL1212" i="7"/>
  <c r="BL1214" i="7"/>
  <c r="BL1216" i="7"/>
  <c r="BL1218" i="7"/>
  <c r="BL1220" i="7"/>
  <c r="BL1222" i="7"/>
  <c r="BL1224" i="7"/>
  <c r="BL1226" i="7"/>
  <c r="BL1228" i="7"/>
  <c r="BL1230" i="7"/>
  <c r="BL1232" i="7"/>
  <c r="BL1234" i="7"/>
  <c r="BL1236" i="7"/>
  <c r="BL1238" i="7"/>
  <c r="BL1240" i="7"/>
  <c r="BL1242" i="7"/>
  <c r="BL1252" i="7"/>
  <c r="BF1257" i="7"/>
  <c r="BJ1257" i="7"/>
  <c r="BR1203" i="7"/>
  <c r="BL1181" i="7"/>
  <c r="BL1183" i="7"/>
  <c r="BL1185" i="7"/>
  <c r="BL1187" i="7"/>
  <c r="BL1145" i="7"/>
  <c r="BL1147" i="7"/>
  <c r="BL1149" i="7"/>
  <c r="BL1151" i="7"/>
  <c r="BL1153" i="7"/>
  <c r="BL1155" i="7"/>
  <c r="BL1157" i="7"/>
  <c r="BL1159" i="7"/>
  <c r="BL1161" i="7"/>
  <c r="BL1163" i="7"/>
  <c r="BL1165" i="7"/>
  <c r="BL1167" i="7"/>
  <c r="BL1169" i="7"/>
  <c r="BL1171" i="7"/>
  <c r="BL1173" i="7"/>
  <c r="BL1175" i="7"/>
  <c r="BL1177" i="7"/>
  <c r="BL1179" i="7"/>
  <c r="BL1189" i="7"/>
  <c r="BF1194" i="7"/>
  <c r="BJ1194" i="7"/>
  <c r="BR1140" i="7"/>
  <c r="BL1118" i="7"/>
  <c r="BL1120" i="7"/>
  <c r="BL1122" i="7"/>
  <c r="BL1124" i="7"/>
  <c r="BL1082" i="7"/>
  <c r="BL1084" i="7"/>
  <c r="BL1086" i="7"/>
  <c r="BL1088" i="7"/>
  <c r="BL1090" i="7"/>
  <c r="BL1092" i="7"/>
  <c r="BL1094" i="7"/>
  <c r="BL1096" i="7"/>
  <c r="BL1098" i="7"/>
  <c r="BL1100" i="7"/>
  <c r="BL1102" i="7"/>
  <c r="BL1104" i="7"/>
  <c r="BL1106" i="7"/>
  <c r="BL1108" i="7"/>
  <c r="BL1110" i="7"/>
  <c r="BL1112" i="7"/>
  <c r="BL1114" i="7"/>
  <c r="BL1116" i="7"/>
  <c r="BL1126" i="7"/>
  <c r="BF1131" i="7"/>
  <c r="BJ1131" i="7"/>
  <c r="BR1077" i="7"/>
  <c r="BL1055" i="7"/>
  <c r="BL1057" i="7"/>
  <c r="BL1059" i="7"/>
  <c r="BL1061" i="7"/>
  <c r="BL1019" i="7"/>
  <c r="BL1021" i="7"/>
  <c r="BL1023" i="7"/>
  <c r="BL1025" i="7"/>
  <c r="BL1027" i="7"/>
  <c r="BL1029" i="7"/>
  <c r="BL1031" i="7"/>
  <c r="BL1033" i="7"/>
  <c r="BL1035" i="7"/>
  <c r="BL1037" i="7"/>
  <c r="BL1039" i="7"/>
  <c r="BL1041" i="7"/>
  <c r="BL1043" i="7"/>
  <c r="BL1045" i="7"/>
  <c r="BL1047" i="7"/>
  <c r="BL1049" i="7"/>
  <c r="BL1051" i="7"/>
  <c r="BL1053" i="7"/>
  <c r="BL1063" i="7"/>
  <c r="BF1068" i="7"/>
  <c r="BJ1068" i="7"/>
  <c r="BR1014" i="7"/>
  <c r="BL992" i="7"/>
  <c r="BL994" i="7"/>
  <c r="BL996" i="7"/>
  <c r="BL998" i="7"/>
  <c r="BL956" i="7"/>
  <c r="BL958" i="7"/>
  <c r="BL960" i="7"/>
  <c r="BL962" i="7"/>
  <c r="BL964" i="7"/>
  <c r="BL966" i="7"/>
  <c r="BL968" i="7"/>
  <c r="BL970" i="7"/>
  <c r="BL972" i="7"/>
  <c r="BL974" i="7"/>
  <c r="BL976" i="7"/>
  <c r="BL978" i="7"/>
  <c r="BL980" i="7"/>
  <c r="BL982" i="7"/>
  <c r="BL984" i="7"/>
  <c r="BL986" i="7"/>
  <c r="BL988" i="7"/>
  <c r="BL990" i="7"/>
  <c r="BL1000" i="7"/>
  <c r="BF1005" i="7"/>
  <c r="BJ1005" i="7"/>
  <c r="BR951" i="7"/>
  <c r="BL929" i="7"/>
  <c r="BL931" i="7"/>
  <c r="BL933" i="7"/>
  <c r="BL935" i="7"/>
  <c r="BL893" i="7"/>
  <c r="BL895" i="7"/>
  <c r="BL897" i="7"/>
  <c r="BL899" i="7"/>
  <c r="BL901" i="7"/>
  <c r="BL903" i="7"/>
  <c r="BL905" i="7"/>
  <c r="BL907" i="7"/>
  <c r="BL909" i="7"/>
  <c r="BL911" i="7"/>
  <c r="BL913" i="7"/>
  <c r="BL915" i="7"/>
  <c r="BL917" i="7"/>
  <c r="BL919" i="7"/>
  <c r="BL921" i="7"/>
  <c r="BL923" i="7"/>
  <c r="BL925" i="7"/>
  <c r="BL927" i="7"/>
  <c r="BL937" i="7"/>
  <c r="BF942" i="7"/>
  <c r="BJ942" i="7"/>
  <c r="BR888" i="7"/>
  <c r="BL866" i="7"/>
  <c r="BL868" i="7"/>
  <c r="BL870" i="7"/>
  <c r="BL872" i="7"/>
  <c r="BL830" i="7"/>
  <c r="BL832" i="7"/>
  <c r="BL834" i="7"/>
  <c r="BL836" i="7"/>
  <c r="BL838" i="7"/>
  <c r="BL840" i="7"/>
  <c r="BL842" i="7"/>
  <c r="BL844" i="7"/>
  <c r="BL846" i="7"/>
  <c r="BL848" i="7"/>
  <c r="BL850" i="7"/>
  <c r="BL852" i="7"/>
  <c r="BL854" i="7"/>
  <c r="BL856" i="7"/>
  <c r="BL858" i="7"/>
  <c r="BL860" i="7"/>
  <c r="BL862" i="7"/>
  <c r="BL864" i="7"/>
  <c r="BL874" i="7"/>
  <c r="BF879" i="7"/>
  <c r="BJ879" i="7"/>
  <c r="BR825" i="7"/>
  <c r="BL803" i="7"/>
  <c r="BL805" i="7"/>
  <c r="BL807" i="7"/>
  <c r="BL809" i="7"/>
  <c r="BL767" i="7"/>
  <c r="BL769" i="7"/>
  <c r="BL771" i="7"/>
  <c r="BL773" i="7"/>
  <c r="BL775" i="7"/>
  <c r="BL777" i="7"/>
  <c r="BL779" i="7"/>
  <c r="BL781" i="7"/>
  <c r="BL783" i="7"/>
  <c r="BL785" i="7"/>
  <c r="BL787" i="7"/>
  <c r="BL789" i="7"/>
  <c r="BL791" i="7"/>
  <c r="BL793" i="7"/>
  <c r="BL795" i="7"/>
  <c r="BL797" i="7"/>
  <c r="BL799" i="7"/>
  <c r="BL801" i="7"/>
  <c r="BL811" i="7"/>
  <c r="BF816" i="7"/>
  <c r="BJ816" i="7"/>
  <c r="BR762" i="7"/>
  <c r="BL740" i="7"/>
  <c r="BL742" i="7"/>
  <c r="BL744" i="7"/>
  <c r="BL746" i="7"/>
  <c r="BL704" i="7"/>
  <c r="BL706" i="7"/>
  <c r="BL708" i="7"/>
  <c r="BL710" i="7"/>
  <c r="BL712" i="7"/>
  <c r="BL714" i="7"/>
  <c r="BL716" i="7"/>
  <c r="BL718" i="7"/>
  <c r="BL720" i="7"/>
  <c r="BL722" i="7"/>
  <c r="BL724" i="7"/>
  <c r="BL726" i="7"/>
  <c r="BL728" i="7"/>
  <c r="BL730" i="7"/>
  <c r="BL732" i="7"/>
  <c r="BL734" i="7"/>
  <c r="BL736" i="7"/>
  <c r="BL738" i="7"/>
  <c r="BL748" i="7"/>
  <c r="BF753" i="7"/>
  <c r="BJ753" i="7"/>
  <c r="BR699" i="7"/>
  <c r="BL677" i="7"/>
  <c r="BL679" i="7"/>
  <c r="BL681" i="7"/>
  <c r="BL683" i="7"/>
  <c r="BL641" i="7"/>
  <c r="BL643" i="7"/>
  <c r="BL645" i="7"/>
  <c r="BL647" i="7"/>
  <c r="BL649" i="7"/>
  <c r="BL651" i="7"/>
  <c r="BL653" i="7"/>
  <c r="BL655" i="7"/>
  <c r="BL657" i="7"/>
  <c r="BL659" i="7"/>
  <c r="BL661" i="7"/>
  <c r="BL663" i="7"/>
  <c r="BL665" i="7"/>
  <c r="BL667" i="7"/>
  <c r="BL669" i="7"/>
  <c r="BL671" i="7"/>
  <c r="BL673" i="7"/>
  <c r="BL675" i="7"/>
  <c r="BL685" i="7"/>
  <c r="BF690" i="7"/>
  <c r="BJ690" i="7"/>
  <c r="BR636" i="7"/>
  <c r="BL614" i="7"/>
  <c r="BL616" i="7"/>
  <c r="BL618" i="7"/>
  <c r="BL620" i="7"/>
  <c r="BL578" i="7"/>
  <c r="BL580" i="7"/>
  <c r="BL582" i="7"/>
  <c r="BL584" i="7"/>
  <c r="BL586" i="7"/>
  <c r="BL588" i="7"/>
  <c r="BL590" i="7"/>
  <c r="BL592" i="7"/>
  <c r="BL594" i="7"/>
  <c r="BL596" i="7"/>
  <c r="BL598" i="7"/>
  <c r="BL600" i="7"/>
  <c r="BL602" i="7"/>
  <c r="BL604" i="7"/>
  <c r="BL606" i="7"/>
  <c r="BL608" i="7"/>
  <c r="BL610" i="7"/>
  <c r="BL612" i="7"/>
  <c r="BL622" i="7"/>
  <c r="BF627" i="7"/>
  <c r="BJ627" i="7"/>
  <c r="BR573" i="7"/>
  <c r="BL551" i="7"/>
  <c r="BL553" i="7"/>
  <c r="BL555" i="7"/>
  <c r="BL557" i="7"/>
  <c r="BL515" i="7"/>
  <c r="BL517" i="7"/>
  <c r="BL519" i="7"/>
  <c r="BL521" i="7"/>
  <c r="BL523" i="7"/>
  <c r="BL525" i="7"/>
  <c r="BL527" i="7"/>
  <c r="BL529" i="7"/>
  <c r="BL531" i="7"/>
  <c r="BL533" i="7"/>
  <c r="BL535" i="7"/>
  <c r="BL537" i="7"/>
  <c r="BL539" i="7"/>
  <c r="BL541" i="7"/>
  <c r="BL543" i="7"/>
  <c r="BL545" i="7"/>
  <c r="BL547" i="7"/>
  <c r="BL549" i="7"/>
  <c r="BL559" i="7"/>
  <c r="BF564" i="7"/>
  <c r="BJ564" i="7"/>
  <c r="BR510" i="7"/>
  <c r="BL488" i="7"/>
  <c r="BL490" i="7"/>
  <c r="BL492" i="7"/>
  <c r="BL494" i="7"/>
  <c r="BL452" i="7"/>
  <c r="BL454" i="7"/>
  <c r="BL456" i="7"/>
  <c r="BL458" i="7"/>
  <c r="BL460" i="7"/>
  <c r="BL462" i="7"/>
  <c r="BL464" i="7"/>
  <c r="BL466" i="7"/>
  <c r="BL468" i="7"/>
  <c r="BL470" i="7"/>
  <c r="BL472" i="7"/>
  <c r="BL474" i="7"/>
  <c r="BL476" i="7"/>
  <c r="BL478" i="7"/>
  <c r="BL480" i="7"/>
  <c r="BL482" i="7"/>
  <c r="BL484" i="7"/>
  <c r="BL486" i="7"/>
  <c r="BL496" i="7"/>
  <c r="BF501" i="7"/>
  <c r="BJ501" i="7"/>
  <c r="BR447" i="7"/>
  <c r="BL425" i="7"/>
  <c r="BL427" i="7"/>
  <c r="BL429" i="7"/>
  <c r="BL431" i="7"/>
  <c r="BL389" i="7"/>
  <c r="BL391" i="7"/>
  <c r="BL393" i="7"/>
  <c r="BL395" i="7"/>
  <c r="BL397" i="7"/>
  <c r="BL399" i="7"/>
  <c r="BL401" i="7"/>
  <c r="BL403" i="7"/>
  <c r="BL405" i="7"/>
  <c r="BL407" i="7"/>
  <c r="BL409" i="7"/>
  <c r="BL411" i="7"/>
  <c r="BL413" i="7"/>
  <c r="BL415" i="7"/>
  <c r="BL417" i="7"/>
  <c r="BL419" i="7"/>
  <c r="BL421" i="7"/>
  <c r="BL423" i="7"/>
  <c r="BL433" i="7"/>
  <c r="BF438" i="7"/>
  <c r="BJ438" i="7"/>
  <c r="BR384" i="7"/>
  <c r="BL362" i="7"/>
  <c r="BL364" i="7"/>
  <c r="BL366" i="7"/>
  <c r="BL368" i="7"/>
  <c r="BL326" i="7"/>
  <c r="BL328" i="7"/>
  <c r="BL330" i="7"/>
  <c r="BL332" i="7"/>
  <c r="BL334" i="7"/>
  <c r="BL336" i="7"/>
  <c r="BL338" i="7"/>
  <c r="BL340" i="7"/>
  <c r="BL342" i="7"/>
  <c r="BL344" i="7"/>
  <c r="BL346" i="7"/>
  <c r="BL348" i="7"/>
  <c r="BL350" i="7"/>
  <c r="BL352" i="7"/>
  <c r="BL354" i="7"/>
  <c r="BL356" i="7"/>
  <c r="BL358" i="7"/>
  <c r="BL360" i="7"/>
  <c r="BL370" i="7"/>
  <c r="BF375" i="7"/>
  <c r="BJ375" i="7"/>
  <c r="BR321" i="7"/>
  <c r="BL299" i="7"/>
  <c r="BL301" i="7"/>
  <c r="BL303" i="7"/>
  <c r="BL305" i="7"/>
  <c r="BL263" i="7"/>
  <c r="BL265" i="7"/>
  <c r="BL267" i="7"/>
  <c r="BL269" i="7"/>
  <c r="BL271" i="7"/>
  <c r="BL273" i="7"/>
  <c r="BL275" i="7"/>
  <c r="BL277" i="7"/>
  <c r="BL279" i="7"/>
  <c r="BL281" i="7"/>
  <c r="BL283" i="7"/>
  <c r="BL285" i="7"/>
  <c r="BL287" i="7"/>
  <c r="BL289" i="7"/>
  <c r="BL291" i="7"/>
  <c r="BL293" i="7"/>
  <c r="BL295" i="7"/>
  <c r="BL297" i="7"/>
  <c r="BL307" i="7"/>
  <c r="BF312" i="7"/>
  <c r="BJ312" i="7"/>
  <c r="BR258" i="7"/>
  <c r="BL236" i="7"/>
  <c r="BL238" i="7"/>
  <c r="BL240" i="7"/>
  <c r="BL242" i="7"/>
  <c r="BL200" i="7"/>
  <c r="BL202" i="7"/>
  <c r="BL204" i="7"/>
  <c r="BL206" i="7"/>
  <c r="BL208" i="7"/>
  <c r="BL210" i="7"/>
  <c r="BL212" i="7"/>
  <c r="BL214" i="7"/>
  <c r="BL216" i="7"/>
  <c r="BL218" i="7"/>
  <c r="BL220" i="7"/>
  <c r="BL222" i="7"/>
  <c r="BL224" i="7"/>
  <c r="BL226" i="7"/>
  <c r="BL228" i="7"/>
  <c r="BL230" i="7"/>
  <c r="BL232" i="7"/>
  <c r="BL234" i="7"/>
  <c r="BL244" i="7"/>
  <c r="BF249" i="7"/>
  <c r="BJ249" i="7"/>
  <c r="BR195" i="7"/>
  <c r="BL173" i="7"/>
  <c r="BL175" i="7"/>
  <c r="BL177" i="7"/>
  <c r="BL179" i="7"/>
  <c r="BL137" i="7"/>
  <c r="BL139" i="7"/>
  <c r="BL141" i="7"/>
  <c r="BL143" i="7"/>
  <c r="BL145" i="7"/>
  <c r="BL147" i="7"/>
  <c r="BL149" i="7"/>
  <c r="BL151" i="7"/>
  <c r="BL153" i="7"/>
  <c r="BL155" i="7"/>
  <c r="BL157" i="7"/>
  <c r="BL159" i="7"/>
  <c r="BL161" i="7"/>
  <c r="BL163" i="7"/>
  <c r="BL165" i="7"/>
  <c r="BL167" i="7"/>
  <c r="BL169" i="7"/>
  <c r="BL171" i="7"/>
  <c r="BL181" i="7"/>
  <c r="BF186" i="7"/>
  <c r="BJ186" i="7"/>
  <c r="BR132" i="7"/>
  <c r="BL110" i="7"/>
  <c r="BL112" i="7"/>
  <c r="BL114" i="7"/>
  <c r="BL116" i="7"/>
  <c r="BL106" i="7"/>
  <c r="BL74" i="7"/>
  <c r="BL76" i="7"/>
  <c r="BL78" i="7"/>
  <c r="BL80" i="7"/>
  <c r="BL82" i="7"/>
  <c r="BL84" i="7"/>
  <c r="BL86" i="7"/>
  <c r="BL88" i="7"/>
  <c r="BL90" i="7"/>
  <c r="BL92" i="7"/>
  <c r="BL94" i="7"/>
  <c r="BL96" i="7"/>
  <c r="BL98" i="7"/>
  <c r="BL100" i="7"/>
  <c r="BL102" i="7"/>
  <c r="BL104" i="7"/>
  <c r="BL108" i="7"/>
  <c r="BL118" i="7"/>
  <c r="BF123" i="7"/>
  <c r="BJ123" i="7"/>
  <c r="BR69" i="7"/>
  <c r="BL47" i="7"/>
  <c r="BL49" i="7"/>
  <c r="BL51" i="7"/>
  <c r="BL53" i="7"/>
  <c r="BL43" i="7"/>
  <c r="BL55" i="7"/>
  <c r="BF60" i="7"/>
  <c r="BJ60" i="7"/>
  <c r="BR6" i="7"/>
  <c r="BL3197" i="7"/>
  <c r="BL3199" i="7"/>
  <c r="BL3201" i="7"/>
  <c r="BL3203" i="7"/>
  <c r="BL3161" i="7"/>
  <c r="BL3163" i="7"/>
  <c r="BL3165" i="7"/>
  <c r="BL3167" i="7"/>
  <c r="BL3169" i="7"/>
  <c r="BL3171" i="7"/>
  <c r="BL3173" i="7"/>
  <c r="BL3175" i="7"/>
  <c r="BL3177" i="7"/>
  <c r="BL3179" i="7"/>
  <c r="BL3181" i="7"/>
  <c r="BL3183" i="7"/>
  <c r="BL3185" i="7"/>
  <c r="BL3187" i="7"/>
  <c r="BL3189" i="7"/>
  <c r="BL3191" i="7"/>
  <c r="BL3193" i="7"/>
  <c r="BL3195" i="7"/>
  <c r="BL3205" i="7"/>
  <c r="BF3210" i="7"/>
  <c r="BJ3210" i="7"/>
  <c r="BR3156" i="7"/>
  <c r="BL3260" i="7"/>
  <c r="BL3262" i="7"/>
  <c r="BL3264" i="7"/>
  <c r="BL3266" i="7"/>
  <c r="BL3224" i="7"/>
  <c r="BL3226" i="7"/>
  <c r="BL3228" i="7"/>
  <c r="BL3230" i="7"/>
  <c r="BL3232" i="7"/>
  <c r="BL3234" i="7"/>
  <c r="BL3236" i="7"/>
  <c r="BL3238" i="7"/>
  <c r="BL3240" i="7"/>
  <c r="BL3242" i="7"/>
  <c r="BL3244" i="7"/>
  <c r="BL3246" i="7"/>
  <c r="BL3248" i="7"/>
  <c r="BL3250" i="7"/>
  <c r="BL3252" i="7"/>
  <c r="BL3254" i="7"/>
  <c r="BL3256" i="7"/>
  <c r="BL3258" i="7"/>
  <c r="BL3268" i="7"/>
  <c r="BF3273" i="7"/>
  <c r="BJ3273" i="7"/>
  <c r="BR3219" i="7"/>
  <c r="BL3323" i="7"/>
  <c r="BL3325" i="7"/>
  <c r="BL3327" i="7"/>
  <c r="BL3329" i="7"/>
  <c r="BL3287" i="7"/>
  <c r="BL3289" i="7"/>
  <c r="BL3291" i="7"/>
  <c r="BL3293" i="7"/>
  <c r="BL3295" i="7"/>
  <c r="BL3297" i="7"/>
  <c r="BL3299" i="7"/>
  <c r="BL3301" i="7"/>
  <c r="BL3303" i="7"/>
  <c r="BL3305" i="7"/>
  <c r="BL3307" i="7"/>
  <c r="BL3309" i="7"/>
  <c r="BL3311" i="7"/>
  <c r="BL3313" i="7"/>
  <c r="BL3315" i="7"/>
  <c r="BL3317" i="7"/>
  <c r="BL3319" i="7"/>
  <c r="BL3321" i="7"/>
  <c r="BL3331" i="7"/>
  <c r="BF3336" i="7"/>
  <c r="BJ3336" i="7"/>
  <c r="BR3282" i="7"/>
  <c r="BL3386" i="7"/>
  <c r="BL3388" i="7"/>
  <c r="BL3390" i="7"/>
  <c r="BL3392" i="7"/>
  <c r="BL3350" i="7"/>
  <c r="BL3352" i="7"/>
  <c r="BL3354" i="7"/>
  <c r="BL3356" i="7"/>
  <c r="BL3358" i="7"/>
  <c r="BL3360" i="7"/>
  <c r="BL3362" i="7"/>
  <c r="BL3364" i="7"/>
  <c r="BL3366" i="7"/>
  <c r="BL3368" i="7"/>
  <c r="BL3370" i="7"/>
  <c r="BL3372" i="7"/>
  <c r="BL3374" i="7"/>
  <c r="BL3376" i="7"/>
  <c r="BL3378" i="7"/>
  <c r="BL3380" i="7"/>
  <c r="BL3382" i="7"/>
  <c r="BL3384" i="7"/>
  <c r="BL3394" i="7"/>
  <c r="BF3399" i="7"/>
  <c r="BJ3399" i="7"/>
  <c r="BR3345" i="7"/>
  <c r="BL3449" i="7"/>
  <c r="BL3451" i="7"/>
  <c r="BL3453" i="7"/>
  <c r="BL3455" i="7"/>
  <c r="BL3413" i="7"/>
  <c r="BL3415" i="7"/>
  <c r="BL3417" i="7"/>
  <c r="BL3419" i="7"/>
  <c r="BL3421" i="7"/>
  <c r="BL3423" i="7"/>
  <c r="BL3425" i="7"/>
  <c r="BL3427" i="7"/>
  <c r="BL3429" i="7"/>
  <c r="BL3431" i="7"/>
  <c r="BL3433" i="7"/>
  <c r="BL3435" i="7"/>
  <c r="BL3437" i="7"/>
  <c r="BL3439" i="7"/>
  <c r="BL3441" i="7"/>
  <c r="BL3443" i="7"/>
  <c r="BL3445" i="7"/>
  <c r="BL3447" i="7"/>
  <c r="BL3457" i="7"/>
  <c r="BF3462" i="7"/>
  <c r="BJ3462" i="7"/>
  <c r="BR3408" i="7"/>
  <c r="BL3512" i="7"/>
  <c r="BL3514" i="7"/>
  <c r="BL3516" i="7"/>
  <c r="BL3518" i="7"/>
  <c r="BL3476" i="7"/>
  <c r="BL3478" i="7"/>
  <c r="BL3480" i="7"/>
  <c r="BL3482" i="7"/>
  <c r="BL3484" i="7"/>
  <c r="BL3486" i="7"/>
  <c r="BL3488" i="7"/>
  <c r="BL3490" i="7"/>
  <c r="BL3492" i="7"/>
  <c r="BL3494" i="7"/>
  <c r="BL3496" i="7"/>
  <c r="BL3498" i="7"/>
  <c r="BL3500" i="7"/>
  <c r="BL3502" i="7"/>
  <c r="BL3504" i="7"/>
  <c r="BL3506" i="7"/>
  <c r="BL3508" i="7"/>
  <c r="BL3510" i="7"/>
  <c r="BL3520" i="7"/>
  <c r="BF3525" i="7"/>
  <c r="BJ3525" i="7"/>
  <c r="BR3471" i="7"/>
  <c r="BL3575" i="7"/>
  <c r="BL3577" i="7"/>
  <c r="BL3579" i="7"/>
  <c r="BL3581" i="7"/>
  <c r="BL3539" i="7"/>
  <c r="BL3541" i="7"/>
  <c r="BL3543" i="7"/>
  <c r="BL3545" i="7"/>
  <c r="BL3547" i="7"/>
  <c r="BL3549" i="7"/>
  <c r="BL3551" i="7"/>
  <c r="BL3553" i="7"/>
  <c r="BL3555" i="7"/>
  <c r="BL3557" i="7"/>
  <c r="BL3559" i="7"/>
  <c r="BL3561" i="7"/>
  <c r="BL3563" i="7"/>
  <c r="BL3565" i="7"/>
  <c r="BL3567" i="7"/>
  <c r="BL3569" i="7"/>
  <c r="BL3571" i="7"/>
  <c r="BL3573" i="7"/>
  <c r="BL3583" i="7"/>
  <c r="BF3588" i="7"/>
  <c r="BJ3588" i="7"/>
  <c r="BR3534" i="7"/>
  <c r="BL3638" i="7"/>
  <c r="BL3640" i="7"/>
  <c r="BL3642" i="7"/>
  <c r="BL3644" i="7"/>
  <c r="BL3602" i="7"/>
  <c r="BL3604" i="7"/>
  <c r="BL3606" i="7"/>
  <c r="BL3608" i="7"/>
  <c r="BL3610" i="7"/>
  <c r="BL3612" i="7"/>
  <c r="BL3614" i="7"/>
  <c r="BL3616" i="7"/>
  <c r="BL3618" i="7"/>
  <c r="BL3620" i="7"/>
  <c r="BL3622" i="7"/>
  <c r="BL3624" i="7"/>
  <c r="BL3626" i="7"/>
  <c r="BL3628" i="7"/>
  <c r="BL3630" i="7"/>
  <c r="BL3632" i="7"/>
  <c r="BL3634" i="7"/>
  <c r="BL3636" i="7"/>
  <c r="BL3646" i="7"/>
  <c r="BF3651" i="7"/>
  <c r="BJ3651" i="7"/>
  <c r="BR3597" i="7"/>
  <c r="BL3701" i="7"/>
  <c r="BL3703" i="7"/>
  <c r="BL3705" i="7"/>
  <c r="BL3707" i="7"/>
  <c r="BL3665" i="7"/>
  <c r="BL3667" i="7"/>
  <c r="BL3669" i="7"/>
  <c r="BL3671" i="7"/>
  <c r="BL3673" i="7"/>
  <c r="BL3675" i="7"/>
  <c r="BL3677" i="7"/>
  <c r="BL3679" i="7"/>
  <c r="BL3681" i="7"/>
  <c r="BL3683" i="7"/>
  <c r="BL3685" i="7"/>
  <c r="BL3687" i="7"/>
  <c r="BL3689" i="7"/>
  <c r="BL3691" i="7"/>
  <c r="BL3693" i="7"/>
  <c r="BL3695" i="7"/>
  <c r="BL3697" i="7"/>
  <c r="BL3699" i="7"/>
  <c r="BL3709" i="7"/>
  <c r="BF3714" i="7"/>
  <c r="BJ3714" i="7"/>
  <c r="BR3660" i="7"/>
  <c r="BL3764" i="7"/>
  <c r="BL3766" i="7"/>
  <c r="BL3768" i="7"/>
  <c r="BL3770" i="7"/>
  <c r="BL3728" i="7"/>
  <c r="BL3730" i="7"/>
  <c r="BL3732" i="7"/>
  <c r="BL3734" i="7"/>
  <c r="BL3736" i="7"/>
  <c r="BL3738" i="7"/>
  <c r="BL3740" i="7"/>
  <c r="BL3742" i="7"/>
  <c r="BL3744" i="7"/>
  <c r="BL3746" i="7"/>
  <c r="BL3748" i="7"/>
  <c r="BL3750" i="7"/>
  <c r="BL3752" i="7"/>
  <c r="BL3754" i="7"/>
  <c r="BL3756" i="7"/>
  <c r="BL3758" i="7"/>
  <c r="BL3760" i="7"/>
  <c r="BL3762" i="7"/>
  <c r="BL3772" i="7"/>
  <c r="BF3777" i="7"/>
  <c r="BJ3777" i="7"/>
  <c r="BR3723" i="7"/>
  <c r="BL3827" i="7"/>
  <c r="BL3829" i="7"/>
  <c r="BL3831" i="7"/>
  <c r="BL3833" i="7"/>
  <c r="BL3791" i="7"/>
  <c r="BL3793" i="7"/>
  <c r="BL3795" i="7"/>
  <c r="BL3797" i="7"/>
  <c r="BL3799" i="7"/>
  <c r="BL3801" i="7"/>
  <c r="BL3803" i="7"/>
  <c r="BL3805" i="7"/>
  <c r="BL3807" i="7"/>
  <c r="BL3809" i="7"/>
  <c r="BL3811" i="7"/>
  <c r="BL3813" i="7"/>
  <c r="BL3815" i="7"/>
  <c r="BL3817" i="7"/>
  <c r="BL3819" i="7"/>
  <c r="BL3821" i="7"/>
  <c r="BL3823" i="7"/>
  <c r="BL3825" i="7"/>
  <c r="BL3835" i="7"/>
  <c r="BF3840" i="7"/>
  <c r="BJ3840" i="7"/>
  <c r="BR3786" i="7"/>
  <c r="BL3890" i="7"/>
  <c r="BL3892" i="7"/>
  <c r="BL3894" i="7"/>
  <c r="BL3896" i="7"/>
  <c r="BL3854" i="7"/>
  <c r="BL3856" i="7"/>
  <c r="BL3858" i="7"/>
  <c r="BL3860" i="7"/>
  <c r="BL3862" i="7"/>
  <c r="BL3864" i="7"/>
  <c r="BL3866" i="7"/>
  <c r="BL3868" i="7"/>
  <c r="BL3870" i="7"/>
  <c r="BL3872" i="7"/>
  <c r="BL3874" i="7"/>
  <c r="BL3876" i="7"/>
  <c r="BL3878" i="7"/>
  <c r="BL3880" i="7"/>
  <c r="BL3882" i="7"/>
  <c r="BL3884" i="7"/>
  <c r="BL3886" i="7"/>
  <c r="BL3888" i="7"/>
  <c r="BL3898" i="7"/>
  <c r="BF3903" i="7"/>
  <c r="BJ3903" i="7"/>
  <c r="BR3849" i="7"/>
  <c r="AQ58" i="6"/>
  <c r="AM58" i="6"/>
  <c r="AG58" i="6"/>
  <c r="X58" i="6"/>
  <c r="S58" i="6"/>
  <c r="O58" i="6"/>
  <c r="J58" i="6"/>
  <c r="F58" i="6"/>
  <c r="BQ6" i="7"/>
  <c r="BQ69" i="7"/>
  <c r="BQ132" i="7"/>
  <c r="BQ195" i="7"/>
  <c r="BQ258" i="7"/>
  <c r="BQ321" i="7"/>
  <c r="BQ384" i="7"/>
  <c r="BQ447" i="7"/>
  <c r="BQ510" i="7"/>
  <c r="BQ573" i="7"/>
  <c r="BQ636" i="7"/>
  <c r="BQ699" i="7"/>
  <c r="BQ762" i="7"/>
  <c r="BQ825" i="7"/>
  <c r="BQ888" i="7"/>
  <c r="BQ951" i="7"/>
  <c r="BQ1014" i="7"/>
  <c r="BQ1077" i="7"/>
  <c r="BQ1140" i="7"/>
  <c r="BQ1203" i="7"/>
  <c r="BQ1266" i="7"/>
  <c r="BQ1329" i="7"/>
  <c r="BQ1392" i="7"/>
  <c r="BQ1455" i="7"/>
  <c r="BQ1518" i="7"/>
  <c r="BQ1581" i="7"/>
  <c r="BQ1644" i="7"/>
  <c r="BQ1707" i="7"/>
  <c r="BQ1770" i="7"/>
  <c r="BQ1833" i="7"/>
  <c r="BQ1896" i="7"/>
  <c r="BQ1959" i="7"/>
  <c r="BQ2022" i="7"/>
  <c r="BQ2085" i="7"/>
  <c r="BQ2148" i="7"/>
  <c r="BQ2211" i="7"/>
  <c r="BQ2274" i="7"/>
  <c r="BQ2337" i="7"/>
  <c r="BQ2400" i="7"/>
  <c r="BQ2463" i="7"/>
  <c r="BQ2526" i="7"/>
  <c r="BQ2589" i="7"/>
  <c r="BQ2652" i="7"/>
  <c r="BQ2715" i="7"/>
  <c r="BQ2778" i="7"/>
  <c r="BQ2841" i="7"/>
  <c r="BQ2904" i="7"/>
  <c r="BQ2967" i="7"/>
  <c r="BQ3030" i="7"/>
  <c r="BQ3093" i="7"/>
  <c r="BQ2521" i="7"/>
  <c r="BQ3156" i="7"/>
  <c r="BQ3219" i="7"/>
  <c r="BQ3282" i="7"/>
  <c r="BQ3345" i="7"/>
  <c r="BQ3408" i="7"/>
  <c r="BQ3471" i="7"/>
  <c r="BQ3534" i="7"/>
  <c r="BQ3597" i="7"/>
  <c r="BQ3660" i="7"/>
  <c r="BQ3723" i="7"/>
  <c r="BQ3786" i="7"/>
  <c r="BQ3849" i="7"/>
  <c r="BQ3912" i="7"/>
  <c r="BQ3975" i="7"/>
  <c r="BQ4038" i="7"/>
  <c r="BQ4101" i="7"/>
  <c r="BQ4164" i="7"/>
  <c r="BQ4227" i="7"/>
  <c r="BQ4290" i="7"/>
  <c r="BQ4353" i="7"/>
  <c r="BQ4416" i="7"/>
  <c r="BQ4479" i="7"/>
  <c r="BQ4542" i="7"/>
  <c r="BQ4605" i="7"/>
  <c r="BQ4668" i="7"/>
  <c r="BQ4731" i="7"/>
  <c r="BQ4794" i="7"/>
  <c r="BQ4857" i="7"/>
  <c r="BQ4920" i="7"/>
  <c r="BQ4983" i="7"/>
  <c r="BQ5041" i="7"/>
  <c r="K55" i="6"/>
  <c r="K117" i="6"/>
  <c r="BK55" i="6"/>
  <c r="AV120" i="7"/>
  <c r="BH120" i="7"/>
  <c r="AV183" i="7"/>
  <c r="BH183" i="7"/>
  <c r="AV246" i="7"/>
  <c r="BH246" i="7"/>
  <c r="AV309" i="7"/>
  <c r="BH309" i="7"/>
  <c r="AV372" i="7"/>
  <c r="BH372" i="7"/>
  <c r="AV435" i="7"/>
  <c r="BH435" i="7"/>
  <c r="AV498" i="7"/>
  <c r="BH498" i="7"/>
  <c r="AV561" i="7"/>
  <c r="BH561" i="7"/>
  <c r="AV624" i="7"/>
  <c r="BH624" i="7"/>
  <c r="AV687" i="7"/>
  <c r="BH687" i="7"/>
  <c r="AV750" i="7"/>
  <c r="BH750" i="7"/>
  <c r="AV813" i="7"/>
  <c r="BH813" i="7"/>
  <c r="AV876" i="7"/>
  <c r="BH876" i="7"/>
  <c r="AV939" i="7"/>
  <c r="BH939" i="7"/>
  <c r="AV1002" i="7"/>
  <c r="BH1002" i="7"/>
  <c r="AV1065" i="7"/>
  <c r="BH1065" i="7"/>
  <c r="AV1128" i="7"/>
  <c r="BH1128" i="7"/>
  <c r="AV1191" i="7"/>
  <c r="BH1191" i="7"/>
  <c r="AV1254" i="7"/>
  <c r="BH1254" i="7"/>
  <c r="AV1317" i="7"/>
  <c r="BH1317" i="7"/>
  <c r="AV1380" i="7"/>
  <c r="BH1380" i="7"/>
  <c r="AV1443" i="7"/>
  <c r="BH1443" i="7"/>
  <c r="AV1506" i="7"/>
  <c r="BH1506" i="7"/>
  <c r="AV1569" i="7"/>
  <c r="BH1569" i="7"/>
  <c r="AV1632" i="7"/>
  <c r="BH1632" i="7"/>
  <c r="AV1695" i="7"/>
  <c r="BH1695" i="7"/>
  <c r="AV1758" i="7"/>
  <c r="BH1758" i="7"/>
  <c r="AV1821" i="7"/>
  <c r="BH1821" i="7"/>
  <c r="AV1884" i="7"/>
  <c r="BH1884" i="7"/>
  <c r="AV1947" i="7"/>
  <c r="BH1947" i="7"/>
  <c r="AV2010" i="7"/>
  <c r="BH2010" i="7"/>
  <c r="AV2073" i="7"/>
  <c r="BH2073" i="7"/>
  <c r="AV2136" i="7"/>
  <c r="BH2136" i="7"/>
  <c r="AV2199" i="7"/>
  <c r="BH2199" i="7"/>
  <c r="AV2262" i="7"/>
  <c r="BH2262" i="7"/>
  <c r="AV2325" i="7"/>
  <c r="BH2325" i="7"/>
  <c r="AV2388" i="7"/>
  <c r="BH2388" i="7"/>
  <c r="AV2451" i="7"/>
  <c r="BH2451" i="7"/>
  <c r="AV2514" i="7"/>
  <c r="BH2514" i="7"/>
  <c r="AV2577" i="7"/>
  <c r="BH2577" i="7"/>
  <c r="AV2640" i="7"/>
  <c r="BH2640" i="7"/>
  <c r="AV2703" i="7"/>
  <c r="BH2703" i="7"/>
  <c r="AV2766" i="7"/>
  <c r="BH2766" i="7"/>
  <c r="AV2829" i="7"/>
  <c r="BH2829" i="7"/>
  <c r="AV2892" i="7"/>
  <c r="BH2892" i="7"/>
  <c r="AV2955" i="7"/>
  <c r="BH2955" i="7"/>
  <c r="AV3018" i="7"/>
  <c r="BH3018" i="7"/>
  <c r="AV3081" i="7"/>
  <c r="BH3081" i="7"/>
  <c r="AV3144" i="7"/>
  <c r="BH3144" i="7"/>
  <c r="AV3207" i="7"/>
  <c r="BH3207" i="7"/>
  <c r="AV3270" i="7"/>
  <c r="BH3270" i="7"/>
  <c r="AV3333" i="7"/>
  <c r="BH3333" i="7"/>
  <c r="AV3396" i="7"/>
  <c r="BH3396" i="7"/>
  <c r="AV3459" i="7"/>
  <c r="BH3459" i="7"/>
  <c r="AV3522" i="7"/>
  <c r="BH3522" i="7"/>
  <c r="AV3585" i="7"/>
  <c r="BH3585" i="7"/>
  <c r="AV3648" i="7"/>
  <c r="BH3648" i="7"/>
  <c r="AV3711" i="7"/>
  <c r="BH3711" i="7"/>
  <c r="AV3774" i="7"/>
  <c r="BH3774" i="7"/>
  <c r="AV3837" i="7"/>
  <c r="BH3837" i="7"/>
  <c r="AV3900" i="7"/>
  <c r="BH3900" i="7"/>
  <c r="AV3963" i="7"/>
  <c r="BH3963" i="7"/>
  <c r="AV4026" i="7"/>
  <c r="BH4026" i="7"/>
  <c r="AV4089" i="7"/>
  <c r="BH4089" i="7"/>
  <c r="AV4152" i="7"/>
  <c r="BH4152" i="7"/>
  <c r="AV4215" i="7"/>
  <c r="BH4215" i="7"/>
  <c r="AV4278" i="7"/>
  <c r="BH4278" i="7"/>
  <c r="AV4341" i="7"/>
  <c r="BH4341" i="7"/>
  <c r="AV4404" i="7"/>
  <c r="BH4404" i="7"/>
  <c r="AV4467" i="7"/>
  <c r="BH4467" i="7"/>
  <c r="AV4530" i="7"/>
  <c r="BH4530" i="7"/>
  <c r="AV4593" i="7"/>
  <c r="BH4593" i="7"/>
  <c r="AV4656" i="7"/>
  <c r="BH4656" i="7"/>
  <c r="AV4719" i="7"/>
  <c r="BH4719" i="7"/>
  <c r="AV4782" i="7"/>
  <c r="BH4782" i="7"/>
  <c r="AV4845" i="7"/>
  <c r="BH4845" i="7"/>
  <c r="AV4908" i="7"/>
  <c r="BH4908" i="7"/>
  <c r="AV4971" i="7"/>
  <c r="BH4971" i="7"/>
  <c r="AV5034" i="7"/>
  <c r="BH5034" i="7"/>
  <c r="BG55" i="6"/>
  <c r="AT120" i="7"/>
  <c r="BF120" i="7"/>
  <c r="AT183" i="7"/>
  <c r="BF183" i="7"/>
  <c r="AT246" i="7"/>
  <c r="BF246" i="7"/>
  <c r="AT309" i="7"/>
  <c r="BF309" i="7"/>
  <c r="AT372" i="7"/>
  <c r="BF372" i="7"/>
  <c r="AT435" i="7"/>
  <c r="BF435" i="7"/>
  <c r="AT498" i="7"/>
  <c r="BF498" i="7"/>
  <c r="AT561" i="7"/>
  <c r="BF561" i="7"/>
  <c r="AT624" i="7"/>
  <c r="BF624" i="7"/>
  <c r="AT687" i="7"/>
  <c r="BF687" i="7"/>
  <c r="AT750" i="7"/>
  <c r="BF750" i="7"/>
  <c r="AT813" i="7"/>
  <c r="BF813" i="7"/>
  <c r="AT876" i="7"/>
  <c r="BF876" i="7"/>
  <c r="AT939" i="7"/>
  <c r="BF939" i="7"/>
  <c r="AT1002" i="7"/>
  <c r="BF1002" i="7"/>
  <c r="AT1065" i="7"/>
  <c r="BF1065" i="7"/>
  <c r="AT1128" i="7"/>
  <c r="BF1128" i="7"/>
  <c r="AT1191" i="7"/>
  <c r="BF1191" i="7"/>
  <c r="AT1254" i="7"/>
  <c r="BF1254" i="7"/>
  <c r="AT1317" i="7"/>
  <c r="BF1317" i="7"/>
  <c r="AT1380" i="7"/>
  <c r="BF1380" i="7"/>
  <c r="AT1443" i="7"/>
  <c r="BF1443" i="7"/>
  <c r="AT1506" i="7"/>
  <c r="BF1506" i="7"/>
  <c r="AT1569" i="7"/>
  <c r="BF1569" i="7"/>
  <c r="AT1632" i="7"/>
  <c r="BF1632" i="7"/>
  <c r="AT1695" i="7"/>
  <c r="BF1695" i="7"/>
  <c r="AT1758" i="7"/>
  <c r="BF1758" i="7"/>
  <c r="AT1821" i="7"/>
  <c r="BF1821" i="7"/>
  <c r="AT1884" i="7"/>
  <c r="BF1884" i="7"/>
  <c r="AT1947" i="7"/>
  <c r="BF1947" i="7"/>
  <c r="AT2010" i="7"/>
  <c r="BF2010" i="7"/>
  <c r="AT2073" i="7"/>
  <c r="BF2073" i="7"/>
  <c r="AT2136" i="7"/>
  <c r="BF2136" i="7"/>
  <c r="AT2199" i="7"/>
  <c r="BF2199" i="7"/>
  <c r="AT2262" i="7"/>
  <c r="BF2262" i="7"/>
  <c r="AT2325" i="7"/>
  <c r="BF2325" i="7"/>
  <c r="AT2388" i="7"/>
  <c r="BF2388" i="7"/>
  <c r="AT2451" i="7"/>
  <c r="BF2451" i="7"/>
  <c r="AT2514" i="7"/>
  <c r="BF2514" i="7"/>
  <c r="AT2577" i="7"/>
  <c r="BF2577" i="7"/>
  <c r="AT2640" i="7"/>
  <c r="BF2640" i="7"/>
  <c r="AT2703" i="7"/>
  <c r="BF2703" i="7"/>
  <c r="AT2766" i="7"/>
  <c r="BF2766" i="7"/>
  <c r="AT2829" i="7"/>
  <c r="BF2829" i="7"/>
  <c r="AT2892" i="7"/>
  <c r="BF2892" i="7"/>
  <c r="AT2955" i="7"/>
  <c r="BF2955" i="7"/>
  <c r="AT3018" i="7"/>
  <c r="BF3018" i="7"/>
  <c r="AT3081" i="7"/>
  <c r="BF3081" i="7"/>
  <c r="AT3144" i="7"/>
  <c r="BF3144" i="7"/>
  <c r="AT3207" i="7"/>
  <c r="BF3207" i="7"/>
  <c r="AT3270" i="7"/>
  <c r="BF3270" i="7"/>
  <c r="AT3333" i="7"/>
  <c r="BF3333" i="7"/>
  <c r="AT3396" i="7"/>
  <c r="BF3396" i="7"/>
  <c r="AT3459" i="7"/>
  <c r="BF3459" i="7"/>
  <c r="AT3522" i="7"/>
  <c r="BF3522" i="7"/>
  <c r="AT3585" i="7"/>
  <c r="BF3585" i="7"/>
  <c r="AT3648" i="7"/>
  <c r="BF3648" i="7"/>
  <c r="AT3711" i="7"/>
  <c r="BF3711" i="7"/>
  <c r="AT3774" i="7"/>
  <c r="BF3774" i="7"/>
  <c r="AT3837" i="7"/>
  <c r="BF3837" i="7"/>
  <c r="AT3900" i="7"/>
  <c r="BF3900" i="7"/>
  <c r="AT3963" i="7"/>
  <c r="BF3963" i="7"/>
  <c r="AT4026" i="7"/>
  <c r="BF4026" i="7"/>
  <c r="AT4089" i="7"/>
  <c r="BF4089" i="7"/>
  <c r="AT4152" i="7"/>
  <c r="BF4152" i="7"/>
  <c r="AT4215" i="7"/>
  <c r="BF4215" i="7"/>
  <c r="AT4278" i="7"/>
  <c r="BF4278" i="7"/>
  <c r="AT4341" i="7"/>
  <c r="BF4341" i="7"/>
  <c r="AT4404" i="7"/>
  <c r="BF4404" i="7"/>
  <c r="AT4467" i="7"/>
  <c r="BF4467" i="7"/>
  <c r="AT4530" i="7"/>
  <c r="BF4530" i="7"/>
  <c r="AT4593" i="7"/>
  <c r="BF4593" i="7"/>
  <c r="AT4656" i="7"/>
  <c r="BF4656" i="7"/>
  <c r="AT4719" i="7"/>
  <c r="BF4719" i="7"/>
  <c r="AT4782" i="7"/>
  <c r="BF4782" i="7"/>
  <c r="AT4845" i="7"/>
  <c r="BF4845" i="7"/>
  <c r="AT4908" i="7"/>
  <c r="BF4908" i="7"/>
  <c r="AT4971" i="7"/>
  <c r="BF4971" i="7"/>
  <c r="AT5034" i="7"/>
  <c r="BF5034" i="7"/>
  <c r="BE55" i="6"/>
  <c r="BA55" i="6"/>
  <c r="AY55" i="6"/>
  <c r="AU55" i="6"/>
  <c r="AS55" i="6"/>
  <c r="AO55" i="6"/>
  <c r="AM55" i="6"/>
  <c r="AA55" i="6"/>
  <c r="AC55" i="6"/>
  <c r="AF120" i="7"/>
  <c r="AF183" i="7"/>
  <c r="AF246" i="7"/>
  <c r="AF309" i="7"/>
  <c r="AF372" i="7"/>
  <c r="AF435" i="7"/>
  <c r="AF498" i="7"/>
  <c r="AF561" i="7"/>
  <c r="AF624" i="7"/>
  <c r="AF687" i="7"/>
  <c r="AF750" i="7"/>
  <c r="AF813" i="7"/>
  <c r="AF876" i="7"/>
  <c r="AF939" i="7"/>
  <c r="AF1002" i="7"/>
  <c r="AF1065" i="7"/>
  <c r="AF1128" i="7"/>
  <c r="AF1191" i="7"/>
  <c r="AF1254" i="7"/>
  <c r="AF1317" i="7"/>
  <c r="AF1380" i="7"/>
  <c r="AF1443" i="7"/>
  <c r="AF1506" i="7"/>
  <c r="AF1569" i="7"/>
  <c r="AF1632" i="7"/>
  <c r="AF1695" i="7"/>
  <c r="AF1758" i="7"/>
  <c r="AF1821" i="7"/>
  <c r="AF1884" i="7"/>
  <c r="AF1947" i="7"/>
  <c r="AF2010" i="7"/>
  <c r="AF2073" i="7"/>
  <c r="AF2136" i="7"/>
  <c r="AF2199" i="7"/>
  <c r="AF2262" i="7"/>
  <c r="AF2325" i="7"/>
  <c r="AF2388" i="7"/>
  <c r="AF2451" i="7"/>
  <c r="AF2514" i="7"/>
  <c r="AF2577" i="7"/>
  <c r="AF2640" i="7"/>
  <c r="AF2703" i="7"/>
  <c r="AF2766" i="7"/>
  <c r="AF2829" i="7"/>
  <c r="AF2892" i="7"/>
  <c r="AF2955" i="7"/>
  <c r="AF3018" i="7"/>
  <c r="AF3081" i="7"/>
  <c r="AF3144" i="7"/>
  <c r="AF3207" i="7"/>
  <c r="AF3270" i="7"/>
  <c r="AF3333" i="7"/>
  <c r="AF3396" i="7"/>
  <c r="AF3459" i="7"/>
  <c r="AF3522" i="7"/>
  <c r="AF3585" i="7"/>
  <c r="AF3648" i="7"/>
  <c r="AF3711" i="7"/>
  <c r="AF3774" i="7"/>
  <c r="AF3837" i="7"/>
  <c r="AF3900" i="7"/>
  <c r="AF3963" i="7"/>
  <c r="AF4026" i="7"/>
  <c r="AF4089" i="7"/>
  <c r="AF4152" i="7"/>
  <c r="AF4215" i="7"/>
  <c r="AF4278" i="7"/>
  <c r="AF4341" i="7"/>
  <c r="AF4404" i="7"/>
  <c r="AF4467" i="7"/>
  <c r="AF4530" i="7"/>
  <c r="AF4593" i="7"/>
  <c r="AF4656" i="7"/>
  <c r="AF4719" i="7"/>
  <c r="AF4782" i="7"/>
  <c r="AF4845" i="7"/>
  <c r="AF4908" i="7"/>
  <c r="AF4971" i="7"/>
  <c r="AE55" i="6"/>
  <c r="AG55" i="6"/>
  <c r="AI55" i="6"/>
  <c r="Y55" i="6"/>
  <c r="X55" i="6"/>
  <c r="W55" i="6"/>
  <c r="S55" i="6"/>
  <c r="U55" i="6"/>
  <c r="Q55" i="6"/>
  <c r="M49" i="6"/>
  <c r="M45" i="6"/>
  <c r="M47" i="6"/>
  <c r="M51" i="6"/>
  <c r="M9" i="6"/>
  <c r="M11" i="6"/>
  <c r="M13" i="6"/>
  <c r="M15" i="6"/>
  <c r="M17" i="6"/>
  <c r="M19" i="6"/>
  <c r="M21" i="6"/>
  <c r="M23" i="6"/>
  <c r="M25" i="6"/>
  <c r="M27" i="6"/>
  <c r="M29" i="6"/>
  <c r="M31" i="6"/>
  <c r="M33" i="6"/>
  <c r="M35" i="6"/>
  <c r="M37" i="6"/>
  <c r="M39" i="6"/>
  <c r="M41" i="6"/>
  <c r="M43" i="6"/>
  <c r="M53" i="6"/>
  <c r="M56" i="6"/>
  <c r="M55" i="6"/>
  <c r="O55" i="6"/>
  <c r="J55" i="6"/>
  <c r="AY51" i="6"/>
  <c r="BK117" i="6"/>
  <c r="BA51" i="6"/>
  <c r="AC51" i="6"/>
  <c r="AI51" i="6"/>
  <c r="AO51" i="6"/>
  <c r="BK51" i="6"/>
  <c r="AI49" i="6"/>
  <c r="AC49" i="6"/>
  <c r="AO49" i="6"/>
  <c r="BA49" i="6"/>
  <c r="BK49" i="6"/>
  <c r="AC45" i="6"/>
  <c r="AI45" i="6"/>
  <c r="AO45" i="6"/>
  <c r="BA45" i="6"/>
  <c r="BK45" i="6"/>
  <c r="AC47" i="6"/>
  <c r="AI47" i="6"/>
  <c r="AO47" i="6"/>
  <c r="BA47" i="6"/>
  <c r="BK47" i="6"/>
  <c r="BA41" i="6"/>
  <c r="AC41" i="6"/>
  <c r="AI41" i="6"/>
  <c r="AO41" i="6"/>
  <c r="BK41" i="6"/>
  <c r="AC9" i="6"/>
  <c r="AI9" i="6"/>
  <c r="AO9" i="6"/>
  <c r="BA9" i="6"/>
  <c r="BK9" i="6"/>
  <c r="AC11" i="6"/>
  <c r="AI11" i="6"/>
  <c r="AO11" i="6"/>
  <c r="BA11" i="6"/>
  <c r="BK11" i="6"/>
  <c r="AC13" i="6"/>
  <c r="AI13" i="6"/>
  <c r="AO13" i="6"/>
  <c r="BA13" i="6"/>
  <c r="BK13" i="6"/>
  <c r="AC15" i="6"/>
  <c r="AI15" i="6"/>
  <c r="AO15" i="6"/>
  <c r="BA15" i="6"/>
  <c r="BK15" i="6"/>
  <c r="AC17" i="6"/>
  <c r="AI17" i="6"/>
  <c r="AO17" i="6"/>
  <c r="BA17" i="6"/>
  <c r="BK17" i="6"/>
  <c r="AC19" i="6"/>
  <c r="AI19" i="6"/>
  <c r="AO19" i="6"/>
  <c r="BA19" i="6"/>
  <c r="BK19" i="6"/>
  <c r="AC21" i="6"/>
  <c r="AI21" i="6"/>
  <c r="AO21" i="6"/>
  <c r="BA21" i="6"/>
  <c r="BK21" i="6"/>
  <c r="AC23" i="6"/>
  <c r="AI23" i="6"/>
  <c r="AO23" i="6"/>
  <c r="BA23" i="6"/>
  <c r="BK23" i="6"/>
  <c r="AC25" i="6"/>
  <c r="AI25" i="6"/>
  <c r="AO25" i="6"/>
  <c r="BA25" i="6"/>
  <c r="BK25" i="6"/>
  <c r="AC27" i="6"/>
  <c r="AI27" i="6"/>
  <c r="AO27" i="6"/>
  <c r="BA27" i="6"/>
  <c r="BK27" i="6"/>
  <c r="AC29" i="6"/>
  <c r="AI29" i="6"/>
  <c r="AO29" i="6"/>
  <c r="BA29" i="6"/>
  <c r="BK29" i="6"/>
  <c r="AC31" i="6"/>
  <c r="AI31" i="6"/>
  <c r="AO31" i="6"/>
  <c r="BA31" i="6"/>
  <c r="BK31" i="6"/>
  <c r="AC33" i="6"/>
  <c r="AI33" i="6"/>
  <c r="AO33" i="6"/>
  <c r="BA33" i="6"/>
  <c r="BK33" i="6"/>
  <c r="AC35" i="6"/>
  <c r="AI35" i="6"/>
  <c r="AO35" i="6"/>
  <c r="BA35" i="6"/>
  <c r="BK35" i="6"/>
  <c r="AC37" i="6"/>
  <c r="AI37" i="6"/>
  <c r="AO37" i="6"/>
  <c r="BA37" i="6"/>
  <c r="BK37" i="6"/>
  <c r="AC39" i="6"/>
  <c r="AI39" i="6"/>
  <c r="AO39" i="6"/>
  <c r="BA39" i="6"/>
  <c r="BK39" i="6"/>
  <c r="AC43" i="6"/>
  <c r="AI43" i="6"/>
  <c r="AO43" i="6"/>
  <c r="BA43" i="6"/>
  <c r="BK43" i="6"/>
  <c r="BK53" i="6"/>
  <c r="BK115" i="6"/>
  <c r="BR2521" i="7"/>
  <c r="BR5041" i="7"/>
  <c r="BJ59" i="6"/>
  <c r="BA61" i="6"/>
  <c r="BA123" i="6"/>
  <c r="BF59" i="6"/>
  <c r="AW61" i="6"/>
  <c r="AW123" i="6"/>
  <c r="AQ61" i="6"/>
  <c r="AQ123" i="6"/>
  <c r="AM61" i="6"/>
  <c r="AM123" i="6"/>
  <c r="AG61" i="6"/>
  <c r="AG123" i="6"/>
  <c r="AC61" i="6"/>
  <c r="AC123" i="6"/>
  <c r="X61" i="6"/>
  <c r="X123" i="6"/>
  <c r="W125" i="7"/>
  <c r="W188" i="7"/>
  <c r="W251" i="7"/>
  <c r="W314" i="7"/>
  <c r="W377" i="7"/>
  <c r="W440" i="7"/>
  <c r="W503" i="7"/>
  <c r="W566" i="7"/>
  <c r="W629" i="7"/>
  <c r="W692" i="7"/>
  <c r="W755" i="7"/>
  <c r="W818" i="7"/>
  <c r="W881" i="7"/>
  <c r="W944" i="7"/>
  <c r="W1007" i="7"/>
  <c r="W1070" i="7"/>
  <c r="W1133" i="7"/>
  <c r="W1196" i="7"/>
  <c r="W1259" i="7"/>
  <c r="W1322" i="7"/>
  <c r="W1385" i="7"/>
  <c r="W1448" i="7"/>
  <c r="W1511" i="7"/>
  <c r="W1574" i="7"/>
  <c r="W1637" i="7"/>
  <c r="W1700" i="7"/>
  <c r="W1763" i="7"/>
  <c r="W1826" i="7"/>
  <c r="W1889" i="7"/>
  <c r="W1952" i="7"/>
  <c r="W2015" i="7"/>
  <c r="W2078" i="7"/>
  <c r="W2141" i="7"/>
  <c r="W2204" i="7"/>
  <c r="W2267" i="7"/>
  <c r="W2330" i="7"/>
  <c r="W2393" i="7"/>
  <c r="W2456" i="7"/>
  <c r="W2519" i="7"/>
  <c r="W2582" i="7"/>
  <c r="W2645" i="7"/>
  <c r="W2708" i="7"/>
  <c r="W2771" i="7"/>
  <c r="W2834" i="7"/>
  <c r="W2897" i="7"/>
  <c r="W2960" i="7"/>
  <c r="W3023" i="7"/>
  <c r="W3086" i="7"/>
  <c r="W3149" i="7"/>
  <c r="S61" i="6"/>
  <c r="S123" i="6"/>
  <c r="S125" i="7"/>
  <c r="S188" i="7"/>
  <c r="S251" i="7"/>
  <c r="S314" i="7"/>
  <c r="S377" i="7"/>
  <c r="S440" i="7"/>
  <c r="S503" i="7"/>
  <c r="S566" i="7"/>
  <c r="S629" i="7"/>
  <c r="S692" i="7"/>
  <c r="S755" i="7"/>
  <c r="S818" i="7"/>
  <c r="S881" i="7"/>
  <c r="S944" i="7"/>
  <c r="S1007" i="7"/>
  <c r="S1070" i="7"/>
  <c r="S1133" i="7"/>
  <c r="S1196" i="7"/>
  <c r="S1259" i="7"/>
  <c r="S1322" i="7"/>
  <c r="S1385" i="7"/>
  <c r="S1448" i="7"/>
  <c r="S1511" i="7"/>
  <c r="S1574" i="7"/>
  <c r="S1637" i="7"/>
  <c r="S1700" i="7"/>
  <c r="S1763" i="7"/>
  <c r="S1826" i="7"/>
  <c r="S1889" i="7"/>
  <c r="S1952" i="7"/>
  <c r="S2015" i="7"/>
  <c r="S2078" i="7"/>
  <c r="S2141" i="7"/>
  <c r="S2204" i="7"/>
  <c r="S2267" i="7"/>
  <c r="S2330" i="7"/>
  <c r="S2393" i="7"/>
  <c r="S2456" i="7"/>
  <c r="S2519" i="7"/>
  <c r="S2582" i="7"/>
  <c r="S2645" i="7"/>
  <c r="S2708" i="7"/>
  <c r="S2771" i="7"/>
  <c r="S2834" i="7"/>
  <c r="S2897" i="7"/>
  <c r="S2960" i="7"/>
  <c r="S3023" i="7"/>
  <c r="S3086" i="7"/>
  <c r="S3149" i="7"/>
  <c r="O61" i="6"/>
  <c r="O123" i="6"/>
  <c r="L125" i="7"/>
  <c r="L188" i="7"/>
  <c r="L251" i="7"/>
  <c r="L314" i="7"/>
  <c r="L377" i="7"/>
  <c r="L440" i="7"/>
  <c r="L503" i="7"/>
  <c r="L566" i="7"/>
  <c r="L629" i="7"/>
  <c r="L692" i="7"/>
  <c r="L755" i="7"/>
  <c r="L818" i="7"/>
  <c r="L881" i="7"/>
  <c r="L944" i="7"/>
  <c r="L1007" i="7"/>
  <c r="L1070" i="7"/>
  <c r="L1133" i="7"/>
  <c r="L1196" i="7"/>
  <c r="L1259" i="7"/>
  <c r="L1322" i="7"/>
  <c r="L1385" i="7"/>
  <c r="L1448" i="7"/>
  <c r="L1511" i="7"/>
  <c r="L1574" i="7"/>
  <c r="L1637" i="7"/>
  <c r="L1700" i="7"/>
  <c r="L1763" i="7"/>
  <c r="L1826" i="7"/>
  <c r="L1889" i="7"/>
  <c r="L1952" i="7"/>
  <c r="L2015" i="7"/>
  <c r="L2078" i="7"/>
  <c r="L2141" i="7"/>
  <c r="L2204" i="7"/>
  <c r="L2267" i="7"/>
  <c r="L2330" i="7"/>
  <c r="L2393" i="7"/>
  <c r="L2456" i="7"/>
  <c r="L2519" i="7"/>
  <c r="L2582" i="7"/>
  <c r="L2645" i="7"/>
  <c r="L2708" i="7"/>
  <c r="L2771" i="7"/>
  <c r="L2834" i="7"/>
  <c r="L2897" i="7"/>
  <c r="L2960" i="7"/>
  <c r="L3023" i="7"/>
  <c r="L3086" i="7"/>
  <c r="L3149" i="7"/>
  <c r="J61" i="6"/>
  <c r="J123" i="6"/>
  <c r="H125" i="7"/>
  <c r="H188" i="7"/>
  <c r="H251" i="7"/>
  <c r="H314" i="7"/>
  <c r="H377" i="7"/>
  <c r="H440" i="7"/>
  <c r="H503" i="7"/>
  <c r="H566" i="7"/>
  <c r="H629" i="7"/>
  <c r="H692" i="7"/>
  <c r="H755" i="7"/>
  <c r="H818" i="7"/>
  <c r="H881" i="7"/>
  <c r="H944" i="7"/>
  <c r="H1007" i="7"/>
  <c r="H1070" i="7"/>
  <c r="H1133" i="7"/>
  <c r="H1196" i="7"/>
  <c r="H1259" i="7"/>
  <c r="H1322" i="7"/>
  <c r="H1385" i="7"/>
  <c r="H1448" i="7"/>
  <c r="H1511" i="7"/>
  <c r="H1574" i="7"/>
  <c r="H1637" i="7"/>
  <c r="H1700" i="7"/>
  <c r="H1763" i="7"/>
  <c r="H1826" i="7"/>
  <c r="H1889" i="7"/>
  <c r="H1952" i="7"/>
  <c r="H2015" i="7"/>
  <c r="H2078" i="7"/>
  <c r="H2141" i="7"/>
  <c r="H2204" i="7"/>
  <c r="H2267" i="7"/>
  <c r="H2330" i="7"/>
  <c r="H2393" i="7"/>
  <c r="H2456" i="7"/>
  <c r="H2519" i="7"/>
  <c r="H2582" i="7"/>
  <c r="H2645" i="7"/>
  <c r="H2708" i="7"/>
  <c r="H2771" i="7"/>
  <c r="H2834" i="7"/>
  <c r="H2897" i="7"/>
  <c r="H2960" i="7"/>
  <c r="H3023" i="7"/>
  <c r="H3086" i="7"/>
  <c r="H3149" i="7"/>
  <c r="F61" i="6"/>
  <c r="F123" i="6"/>
  <c r="BA58" i="6"/>
  <c r="BA120" i="6"/>
  <c r="AW58" i="6"/>
  <c r="AW120" i="6"/>
  <c r="AQ120" i="6"/>
  <c r="AM120" i="6"/>
  <c r="AG120" i="6"/>
  <c r="AC58" i="6"/>
  <c r="AC120" i="6"/>
  <c r="X120" i="6"/>
  <c r="S120" i="6"/>
  <c r="O120" i="6"/>
  <c r="J120" i="6"/>
  <c r="F120" i="6"/>
  <c r="BG117" i="6"/>
  <c r="BE117" i="6"/>
  <c r="BA117" i="6"/>
  <c r="AY117" i="6"/>
  <c r="AU117" i="6"/>
  <c r="AS117" i="6"/>
  <c r="AO117" i="6"/>
  <c r="AM117" i="6"/>
  <c r="AI117" i="6"/>
  <c r="AG117" i="6"/>
  <c r="AC117" i="6"/>
  <c r="AA117" i="6"/>
  <c r="Y117" i="6"/>
  <c r="X117" i="6"/>
  <c r="W117" i="6"/>
  <c r="U117" i="6"/>
  <c r="S117" i="6"/>
  <c r="Q117" i="6"/>
  <c r="M117" i="6"/>
  <c r="J117" i="6"/>
  <c r="BG51" i="6"/>
  <c r="BG49" i="6"/>
  <c r="BG45" i="6"/>
  <c r="BG47" i="6"/>
  <c r="BG41" i="6"/>
  <c r="BG9" i="6"/>
  <c r="BG11" i="6"/>
  <c r="BG13" i="6"/>
  <c r="BG15" i="6"/>
  <c r="BG17" i="6"/>
  <c r="BG19" i="6"/>
  <c r="BG21" i="6"/>
  <c r="BG23" i="6"/>
  <c r="BG25" i="6"/>
  <c r="BG27" i="6"/>
  <c r="BG29" i="6"/>
  <c r="BG31" i="6"/>
  <c r="BG33" i="6"/>
  <c r="BG35" i="6"/>
  <c r="BG37" i="6"/>
  <c r="BG39" i="6"/>
  <c r="BG43" i="6"/>
  <c r="BG53" i="6"/>
  <c r="BG115" i="6"/>
  <c r="AA51" i="6"/>
  <c r="AG51" i="6"/>
  <c r="AM51" i="6"/>
  <c r="BE51" i="6"/>
  <c r="AG49" i="6"/>
  <c r="AA49" i="6"/>
  <c r="AM49" i="6"/>
  <c r="AY49" i="6"/>
  <c r="BE49" i="6"/>
  <c r="AA45" i="6"/>
  <c r="AG45" i="6"/>
  <c r="AM45" i="6"/>
  <c r="AY45" i="6"/>
  <c r="BE45" i="6"/>
  <c r="AA47" i="6"/>
  <c r="AG47" i="6"/>
  <c r="AM47" i="6"/>
  <c r="AY47" i="6"/>
  <c r="BE47" i="6"/>
  <c r="AY41" i="6"/>
  <c r="AA41" i="6"/>
  <c r="AG41" i="6"/>
  <c r="AM41" i="6"/>
  <c r="BE41" i="6"/>
  <c r="AA9" i="6"/>
  <c r="AG9" i="6"/>
  <c r="AM9" i="6"/>
  <c r="AY9" i="6"/>
  <c r="BE9" i="6"/>
  <c r="AA11" i="6"/>
  <c r="AG11" i="6"/>
  <c r="AM11" i="6"/>
  <c r="AY11" i="6"/>
  <c r="BE11" i="6"/>
  <c r="AA13" i="6"/>
  <c r="AG13" i="6"/>
  <c r="AM13" i="6"/>
  <c r="AY13" i="6"/>
  <c r="BE13" i="6"/>
  <c r="AA15" i="6"/>
  <c r="AG15" i="6"/>
  <c r="AM15" i="6"/>
  <c r="AY15" i="6"/>
  <c r="BE15" i="6"/>
  <c r="AA17" i="6"/>
  <c r="AG17" i="6"/>
  <c r="AM17" i="6"/>
  <c r="AY17" i="6"/>
  <c r="BE17" i="6"/>
  <c r="AA19" i="6"/>
  <c r="AG19" i="6"/>
  <c r="AM19" i="6"/>
  <c r="AY19" i="6"/>
  <c r="BE19" i="6"/>
  <c r="AA21" i="6"/>
  <c r="AG21" i="6"/>
  <c r="AM21" i="6"/>
  <c r="AY21" i="6"/>
  <c r="BE21" i="6"/>
  <c r="AA23" i="6"/>
  <c r="AG23" i="6"/>
  <c r="AM23" i="6"/>
  <c r="AY23" i="6"/>
  <c r="BE23" i="6"/>
  <c r="AA25" i="6"/>
  <c r="AG25" i="6"/>
  <c r="AM25" i="6"/>
  <c r="AY25" i="6"/>
  <c r="BE25" i="6"/>
  <c r="AA27" i="6"/>
  <c r="AG27" i="6"/>
  <c r="AM27" i="6"/>
  <c r="AY27" i="6"/>
  <c r="BE27" i="6"/>
  <c r="AA29" i="6"/>
  <c r="AG29" i="6"/>
  <c r="AM29" i="6"/>
  <c r="AY29" i="6"/>
  <c r="BE29" i="6"/>
  <c r="AA31" i="6"/>
  <c r="AG31" i="6"/>
  <c r="AM31" i="6"/>
  <c r="AY31" i="6"/>
  <c r="BE31" i="6"/>
  <c r="AA33" i="6"/>
  <c r="AG33" i="6"/>
  <c r="AM33" i="6"/>
  <c r="AY33" i="6"/>
  <c r="BE33" i="6"/>
  <c r="AA35" i="6"/>
  <c r="AG35" i="6"/>
  <c r="AM35" i="6"/>
  <c r="AY35" i="6"/>
  <c r="BE35" i="6"/>
  <c r="AA37" i="6"/>
  <c r="AG37" i="6"/>
  <c r="AM37" i="6"/>
  <c r="AY37" i="6"/>
  <c r="BE37" i="6"/>
  <c r="AA39" i="6"/>
  <c r="AG39" i="6"/>
  <c r="AM39" i="6"/>
  <c r="AY39" i="6"/>
  <c r="BE39" i="6"/>
  <c r="AA43" i="6"/>
  <c r="AG43" i="6"/>
  <c r="AM43" i="6"/>
  <c r="AY43" i="6"/>
  <c r="BE43" i="6"/>
  <c r="BE53" i="6"/>
  <c r="BE115" i="6"/>
  <c r="BA53" i="6"/>
  <c r="BA115" i="6"/>
  <c r="AY53" i="6"/>
  <c r="AY115" i="6"/>
  <c r="AU49" i="6"/>
  <c r="AU45" i="6"/>
  <c r="AU47" i="6"/>
  <c r="AU51" i="6"/>
  <c r="AU9" i="6"/>
  <c r="AU11" i="6"/>
  <c r="AU13" i="6"/>
  <c r="AU15" i="6"/>
  <c r="AU17" i="6"/>
  <c r="AU19" i="6"/>
  <c r="AU21" i="6"/>
  <c r="AU23" i="6"/>
  <c r="AU25" i="6"/>
  <c r="AU27" i="6"/>
  <c r="AU29" i="6"/>
  <c r="AU31" i="6"/>
  <c r="AU33" i="6"/>
  <c r="AU35" i="6"/>
  <c r="AU37" i="6"/>
  <c r="AU39" i="6"/>
  <c r="AU41" i="6"/>
  <c r="AU43" i="6"/>
  <c r="AU53" i="6"/>
  <c r="AU115" i="6"/>
  <c r="AS49" i="6"/>
  <c r="AS45" i="6"/>
  <c r="AS47" i="6"/>
  <c r="AS51" i="6"/>
  <c r="AS9" i="6"/>
  <c r="AS11" i="6"/>
  <c r="AS13" i="6"/>
  <c r="AS15" i="6"/>
  <c r="AS17" i="6"/>
  <c r="AS19" i="6"/>
  <c r="AS21" i="6"/>
  <c r="AS23" i="6"/>
  <c r="AS25" i="6"/>
  <c r="AS27" i="6"/>
  <c r="AS29" i="6"/>
  <c r="AS31" i="6"/>
  <c r="AS33" i="6"/>
  <c r="AS35" i="6"/>
  <c r="AS37" i="6"/>
  <c r="AS39" i="6"/>
  <c r="AS41" i="6"/>
  <c r="AS43" i="6"/>
  <c r="AS53" i="6"/>
  <c r="AS115" i="6"/>
  <c r="AO53" i="6"/>
  <c r="AO115" i="6"/>
  <c r="AM53" i="6"/>
  <c r="AM115" i="6"/>
  <c r="AI53" i="6"/>
  <c r="AI115" i="6"/>
  <c r="AG53" i="6"/>
  <c r="AG115" i="6"/>
  <c r="AC53" i="6"/>
  <c r="AC115" i="6"/>
  <c r="AA53" i="6"/>
  <c r="AA115" i="6"/>
  <c r="Y53" i="6"/>
  <c r="Y115" i="6"/>
  <c r="X49" i="6"/>
  <c r="X45" i="6"/>
  <c r="X47" i="6"/>
  <c r="X51" i="6"/>
  <c r="X9" i="6"/>
  <c r="X11" i="6"/>
  <c r="X13" i="6"/>
  <c r="X15" i="6"/>
  <c r="X17" i="6"/>
  <c r="X19" i="6"/>
  <c r="X21" i="6"/>
  <c r="X23" i="6"/>
  <c r="X25" i="6"/>
  <c r="X27" i="6"/>
  <c r="X29" i="6"/>
  <c r="X31" i="6"/>
  <c r="X33" i="6"/>
  <c r="X35" i="6"/>
  <c r="X37" i="6"/>
  <c r="X39" i="6"/>
  <c r="X41" i="6"/>
  <c r="X43" i="6"/>
  <c r="X53" i="6"/>
  <c r="X115" i="6"/>
  <c r="W49" i="6"/>
  <c r="W45" i="6"/>
  <c r="W47" i="6"/>
  <c r="W51" i="6"/>
  <c r="W9" i="6"/>
  <c r="W11" i="6"/>
  <c r="W13" i="6"/>
  <c r="W15" i="6"/>
  <c r="W17" i="6"/>
  <c r="W19" i="6"/>
  <c r="W21" i="6"/>
  <c r="W23" i="6"/>
  <c r="W25" i="6"/>
  <c r="W27" i="6"/>
  <c r="W29" i="6"/>
  <c r="W31" i="6"/>
  <c r="W33" i="6"/>
  <c r="W35" i="6"/>
  <c r="W37" i="6"/>
  <c r="W39" i="6"/>
  <c r="W41" i="6"/>
  <c r="W43" i="6"/>
  <c r="W53" i="6"/>
  <c r="W115" i="6"/>
  <c r="S49" i="6"/>
  <c r="S45" i="6"/>
  <c r="S47" i="6"/>
  <c r="S51" i="6"/>
  <c r="S9" i="6"/>
  <c r="S11" i="6"/>
  <c r="S13" i="6"/>
  <c r="S15" i="6"/>
  <c r="S17" i="6"/>
  <c r="S19" i="6"/>
  <c r="S21" i="6"/>
  <c r="S23" i="6"/>
  <c r="S25" i="6"/>
  <c r="S27" i="6"/>
  <c r="S29" i="6"/>
  <c r="S31" i="6"/>
  <c r="S33" i="6"/>
  <c r="S35" i="6"/>
  <c r="S37" i="6"/>
  <c r="S39" i="6"/>
  <c r="S41" i="6"/>
  <c r="S43" i="6"/>
  <c r="S53" i="6"/>
  <c r="S115" i="6"/>
  <c r="Q49" i="6"/>
  <c r="Q45" i="6"/>
  <c r="Q47" i="6"/>
  <c r="Q51" i="6"/>
  <c r="Q9" i="6"/>
  <c r="Q11" i="6"/>
  <c r="Q13" i="6"/>
  <c r="Q15" i="6"/>
  <c r="Q17" i="6"/>
  <c r="Q19" i="6"/>
  <c r="Q21" i="6"/>
  <c r="Q23" i="6"/>
  <c r="Q25" i="6"/>
  <c r="Q27" i="6"/>
  <c r="Q29" i="6"/>
  <c r="Q31" i="6"/>
  <c r="Q33" i="6"/>
  <c r="Q35" i="6"/>
  <c r="Q37" i="6"/>
  <c r="Q39" i="6"/>
  <c r="Q41" i="6"/>
  <c r="Q43" i="6"/>
  <c r="Q53" i="6"/>
  <c r="Q115" i="6"/>
  <c r="M115" i="6"/>
  <c r="K49" i="6"/>
  <c r="K45" i="6"/>
  <c r="K47" i="6"/>
  <c r="K51" i="6"/>
  <c r="K9" i="6"/>
  <c r="K11" i="6"/>
  <c r="K13" i="6"/>
  <c r="K15" i="6"/>
  <c r="K17" i="6"/>
  <c r="K19" i="6"/>
  <c r="K21" i="6"/>
  <c r="K23" i="6"/>
  <c r="K25" i="6"/>
  <c r="K27" i="6"/>
  <c r="K29" i="6"/>
  <c r="K31" i="6"/>
  <c r="K33" i="6"/>
  <c r="K35" i="6"/>
  <c r="K37" i="6"/>
  <c r="K39" i="6"/>
  <c r="K41" i="6"/>
  <c r="K43" i="6"/>
  <c r="K53" i="6"/>
  <c r="K115" i="6"/>
  <c r="J45" i="6"/>
  <c r="J47" i="6"/>
  <c r="J49" i="6"/>
  <c r="J51" i="6"/>
  <c r="J9" i="6"/>
  <c r="J11" i="6"/>
  <c r="J13" i="6"/>
  <c r="J15" i="6"/>
  <c r="J17" i="6"/>
  <c r="J19" i="6"/>
  <c r="J21" i="6"/>
  <c r="J23" i="6"/>
  <c r="J25" i="6"/>
  <c r="J27" i="6"/>
  <c r="J29" i="6"/>
  <c r="J31" i="6"/>
  <c r="J33" i="6"/>
  <c r="J35" i="6"/>
  <c r="J37" i="6"/>
  <c r="J39" i="6"/>
  <c r="J41" i="6"/>
  <c r="J43" i="6"/>
  <c r="J53" i="6"/>
  <c r="J115" i="6"/>
  <c r="C3" i="8"/>
  <c r="Y8" i="8"/>
  <c r="Z8" i="8"/>
  <c r="AD8" i="8"/>
  <c r="AG8" i="8"/>
  <c r="Y9" i="8"/>
  <c r="Z9" i="8"/>
  <c r="AD9" i="8"/>
  <c r="AG9" i="8"/>
  <c r="Y10" i="8"/>
  <c r="Z10" i="8"/>
  <c r="AD10" i="8"/>
  <c r="AG10" i="8"/>
  <c r="Y11" i="8"/>
  <c r="Z11" i="8"/>
  <c r="AD11" i="8"/>
  <c r="AG11" i="8"/>
  <c r="Y12" i="8"/>
  <c r="Z12" i="8"/>
  <c r="AD12" i="8"/>
  <c r="AG12" i="8"/>
  <c r="Y13" i="8"/>
  <c r="Z13" i="8"/>
  <c r="AD13" i="8"/>
  <c r="AG13" i="8"/>
  <c r="Y14" i="8"/>
  <c r="Z14" i="8"/>
  <c r="AD14" i="8"/>
  <c r="AG14" i="8"/>
  <c r="Y15" i="8"/>
  <c r="Z15" i="8"/>
  <c r="AD15" i="8"/>
  <c r="AG15" i="8"/>
  <c r="Y16" i="8"/>
  <c r="Z16" i="8"/>
  <c r="AD16" i="8"/>
  <c r="AG16" i="8"/>
  <c r="Y17" i="8"/>
  <c r="Z17" i="8"/>
  <c r="AD17" i="8"/>
  <c r="AG17" i="8"/>
  <c r="Y18" i="8"/>
  <c r="Z18" i="8"/>
  <c r="AD18" i="8"/>
  <c r="AG18" i="8"/>
  <c r="Y19" i="8"/>
  <c r="Z19" i="8"/>
  <c r="AD19" i="8"/>
  <c r="AG19" i="8"/>
  <c r="Y20" i="8"/>
  <c r="Z20" i="8"/>
  <c r="AD20" i="8"/>
  <c r="AG20" i="8"/>
  <c r="Y21" i="8"/>
  <c r="Z21" i="8"/>
  <c r="AD21" i="8"/>
  <c r="AG21" i="8"/>
  <c r="Y22" i="8"/>
  <c r="Z22" i="8"/>
  <c r="AD22" i="8"/>
  <c r="AG22" i="8"/>
  <c r="Y23" i="8"/>
  <c r="Z23" i="8"/>
  <c r="AD23" i="8"/>
  <c r="AG23" i="8"/>
  <c r="Y24" i="8"/>
  <c r="Z24" i="8"/>
  <c r="AD24" i="8"/>
  <c r="AG24" i="8"/>
  <c r="Y25" i="8"/>
  <c r="Z25" i="8"/>
  <c r="AD25" i="8"/>
  <c r="AG25" i="8"/>
  <c r="Y26" i="8"/>
  <c r="Z26" i="8"/>
  <c r="AD26" i="8"/>
  <c r="AG26" i="8"/>
  <c r="Y27" i="8"/>
  <c r="Z27" i="8"/>
  <c r="AD27" i="8"/>
  <c r="AG27" i="8"/>
  <c r="Y28" i="8"/>
  <c r="Z28" i="8"/>
  <c r="AD28" i="8"/>
  <c r="AG28" i="8"/>
  <c r="Y29" i="8"/>
  <c r="Z29" i="8"/>
  <c r="AB29" i="8"/>
  <c r="AD29" i="8"/>
  <c r="AG29" i="8"/>
  <c r="Y30" i="8"/>
  <c r="Z30" i="8"/>
  <c r="AD30" i="8"/>
  <c r="AG30" i="8"/>
  <c r="Y31" i="8"/>
  <c r="Z31" i="8"/>
  <c r="AD31" i="8"/>
  <c r="AG31" i="8"/>
  <c r="Y32" i="8"/>
  <c r="Z32" i="8"/>
  <c r="AD32" i="8"/>
  <c r="AG32" i="8"/>
  <c r="Y33" i="8"/>
  <c r="Z33" i="8"/>
  <c r="AD33" i="8"/>
  <c r="AG33" i="8"/>
  <c r="Y34" i="8"/>
  <c r="Z34" i="8"/>
  <c r="AD34" i="8"/>
  <c r="AG34" i="8"/>
  <c r="Y35" i="8"/>
  <c r="Z35" i="8"/>
  <c r="AD35" i="8"/>
  <c r="AG35" i="8"/>
  <c r="Y36" i="8"/>
  <c r="Z36" i="8"/>
  <c r="AD36" i="8"/>
  <c r="AG36" i="8"/>
  <c r="Y37" i="8"/>
  <c r="Z37" i="8"/>
  <c r="AD37" i="8"/>
  <c r="AG37" i="8"/>
  <c r="Y38" i="8"/>
  <c r="Z38" i="8"/>
  <c r="AD38" i="8"/>
  <c r="AG38" i="8"/>
  <c r="Y39" i="8"/>
  <c r="Z39" i="8"/>
  <c r="AD39" i="8"/>
  <c r="AG39" i="8"/>
  <c r="Y40" i="8"/>
  <c r="Z40" i="8"/>
  <c r="AD40" i="8"/>
  <c r="AG40" i="8"/>
  <c r="Y41" i="8"/>
  <c r="Z41" i="8"/>
  <c r="AD41" i="8"/>
  <c r="AG41" i="8"/>
  <c r="Y42" i="8"/>
  <c r="Z42" i="8"/>
  <c r="AD42" i="8"/>
  <c r="AG42" i="8"/>
  <c r="Y43" i="8"/>
  <c r="Z43" i="8"/>
  <c r="AD43" i="8"/>
  <c r="AG43" i="8"/>
  <c r="Y44" i="8"/>
  <c r="Z44" i="8"/>
  <c r="AD44" i="8"/>
  <c r="AG44" i="8"/>
  <c r="Y45" i="8"/>
  <c r="Z45" i="8"/>
  <c r="AD45" i="8"/>
  <c r="AG45" i="8"/>
  <c r="Y46" i="8"/>
  <c r="Z46" i="8"/>
  <c r="AD46" i="8"/>
  <c r="AG46" i="8"/>
  <c r="Y47" i="8"/>
  <c r="Z47" i="8"/>
  <c r="AB47" i="8"/>
  <c r="AD47" i="8"/>
  <c r="AG47" i="8"/>
  <c r="AG48" i="8"/>
  <c r="H8" i="8"/>
  <c r="I8" i="8"/>
  <c r="K8" i="8"/>
  <c r="M8" i="8"/>
  <c r="P8" i="8"/>
  <c r="H9" i="8"/>
  <c r="I9" i="8"/>
  <c r="K9" i="8"/>
  <c r="M9" i="8"/>
  <c r="P9" i="8"/>
  <c r="H10" i="8"/>
  <c r="I10" i="8"/>
  <c r="M10" i="8"/>
  <c r="P10" i="8"/>
  <c r="H11" i="8"/>
  <c r="I11" i="8"/>
  <c r="M11" i="8"/>
  <c r="P11" i="8"/>
  <c r="H12" i="8"/>
  <c r="I12" i="8"/>
  <c r="M12" i="8"/>
  <c r="P12" i="8"/>
  <c r="H13" i="8"/>
  <c r="I13" i="8"/>
  <c r="M13" i="8"/>
  <c r="P13" i="8"/>
  <c r="H14" i="8"/>
  <c r="I14" i="8"/>
  <c r="M14" i="8"/>
  <c r="P14" i="8"/>
  <c r="H15" i="8"/>
  <c r="I15" i="8"/>
  <c r="M15" i="8"/>
  <c r="P15" i="8"/>
  <c r="H16" i="8"/>
  <c r="I16" i="8"/>
  <c r="M16" i="8"/>
  <c r="P16" i="8"/>
  <c r="H17" i="8"/>
  <c r="I17" i="8"/>
  <c r="M17" i="8"/>
  <c r="P17" i="8"/>
  <c r="H18" i="8"/>
  <c r="I18" i="8"/>
  <c r="M18" i="8"/>
  <c r="P18" i="8"/>
  <c r="H19" i="8"/>
  <c r="I19" i="8"/>
  <c r="M19" i="8"/>
  <c r="P19" i="8"/>
  <c r="H20" i="8"/>
  <c r="I20" i="8"/>
  <c r="M20" i="8"/>
  <c r="P20" i="8"/>
  <c r="H21" i="8"/>
  <c r="I21" i="8"/>
  <c r="M21" i="8"/>
  <c r="P21" i="8"/>
  <c r="H22" i="8"/>
  <c r="I22" i="8"/>
  <c r="M22" i="8"/>
  <c r="P22" i="8"/>
  <c r="H23" i="8"/>
  <c r="I23" i="8"/>
  <c r="M23" i="8"/>
  <c r="P23" i="8"/>
  <c r="H24" i="8"/>
  <c r="I24" i="8"/>
  <c r="M24" i="8"/>
  <c r="P24" i="8"/>
  <c r="H25" i="8"/>
  <c r="I25" i="8"/>
  <c r="M25" i="8"/>
  <c r="P25" i="8"/>
  <c r="H26" i="8"/>
  <c r="I26" i="8"/>
  <c r="M26" i="8"/>
  <c r="P26" i="8"/>
  <c r="H27" i="8"/>
  <c r="I27" i="8"/>
  <c r="M27" i="8"/>
  <c r="P27" i="8"/>
  <c r="H28" i="8"/>
  <c r="I28" i="8"/>
  <c r="M28" i="8"/>
  <c r="P28" i="8"/>
  <c r="H29" i="8"/>
  <c r="I29" i="8"/>
  <c r="M29" i="8"/>
  <c r="P29" i="8"/>
  <c r="H30" i="8"/>
  <c r="I30" i="8"/>
  <c r="M30" i="8"/>
  <c r="P30" i="8"/>
  <c r="H31" i="8"/>
  <c r="I31" i="8"/>
  <c r="M31" i="8"/>
  <c r="P31" i="8"/>
  <c r="H32" i="8"/>
  <c r="I32" i="8"/>
  <c r="M32" i="8"/>
  <c r="P32" i="8"/>
  <c r="H33" i="8"/>
  <c r="I33" i="8"/>
  <c r="M33" i="8"/>
  <c r="P33" i="8"/>
  <c r="H34" i="8"/>
  <c r="I34" i="8"/>
  <c r="M34" i="8"/>
  <c r="P34" i="8"/>
  <c r="H35" i="8"/>
  <c r="I35" i="8"/>
  <c r="M35" i="8"/>
  <c r="P35" i="8"/>
  <c r="H36" i="8"/>
  <c r="I36" i="8"/>
  <c r="M36" i="8"/>
  <c r="P36" i="8"/>
  <c r="H37" i="8"/>
  <c r="I37" i="8"/>
  <c r="M37" i="8"/>
  <c r="P37" i="8"/>
  <c r="H38" i="8"/>
  <c r="I38" i="8"/>
  <c r="M38" i="8"/>
  <c r="P38" i="8"/>
  <c r="H39" i="8"/>
  <c r="I39" i="8"/>
  <c r="M39" i="8"/>
  <c r="P39" i="8"/>
  <c r="H40" i="8"/>
  <c r="I40" i="8"/>
  <c r="M40" i="8"/>
  <c r="P40" i="8"/>
  <c r="H41" i="8"/>
  <c r="I41" i="8"/>
  <c r="M41" i="8"/>
  <c r="P41" i="8"/>
  <c r="H42" i="8"/>
  <c r="I42" i="8"/>
  <c r="M42" i="8"/>
  <c r="P42" i="8"/>
  <c r="H43" i="8"/>
  <c r="I43" i="8"/>
  <c r="M43" i="8"/>
  <c r="P43" i="8"/>
  <c r="H44" i="8"/>
  <c r="I44" i="8"/>
  <c r="M44" i="8"/>
  <c r="P44" i="8"/>
  <c r="H45" i="8"/>
  <c r="I45" i="8"/>
  <c r="M45" i="8"/>
  <c r="P45" i="8"/>
  <c r="H46" i="8"/>
  <c r="I46" i="8"/>
  <c r="M46" i="8"/>
  <c r="P46" i="8"/>
  <c r="H47" i="8"/>
  <c r="I47" i="8"/>
  <c r="M47" i="8"/>
  <c r="P47" i="8"/>
  <c r="P48" i="8"/>
  <c r="Z5" i="8"/>
  <c r="AF8" i="8"/>
  <c r="AF9" i="8"/>
  <c r="AF10" i="8"/>
  <c r="AF11" i="8"/>
  <c r="AF12" i="8"/>
  <c r="AF13" i="8"/>
  <c r="AF14" i="8"/>
  <c r="AF15" i="8"/>
  <c r="AF16" i="8"/>
  <c r="AF17" i="8"/>
  <c r="AF18" i="8"/>
  <c r="AF19" i="8"/>
  <c r="AF20" i="8"/>
  <c r="AF21" i="8"/>
  <c r="AF22" i="8"/>
  <c r="AF23" i="8"/>
  <c r="AF24" i="8"/>
  <c r="AF25" i="8"/>
  <c r="AF26" i="8"/>
  <c r="AF27" i="8"/>
  <c r="AF28" i="8"/>
  <c r="AF29" i="8"/>
  <c r="AF30" i="8"/>
  <c r="AF31" i="8"/>
  <c r="AF32" i="8"/>
  <c r="AF33" i="8"/>
  <c r="AF34" i="8"/>
  <c r="AF35" i="8"/>
  <c r="AF36" i="8"/>
  <c r="AF37" i="8"/>
  <c r="AF38" i="8"/>
  <c r="AF39" i="8"/>
  <c r="AF40" i="8"/>
  <c r="AF41" i="8"/>
  <c r="AF42" i="8"/>
  <c r="AF43" i="8"/>
  <c r="AF44" i="8"/>
  <c r="AF45" i="8"/>
  <c r="AF46" i="8"/>
  <c r="AF47" i="8"/>
  <c r="AF48" i="8"/>
  <c r="O8" i="8"/>
  <c r="O9" i="8"/>
  <c r="O10" i="8"/>
  <c r="O11" i="8"/>
  <c r="O12" i="8"/>
  <c r="O13" i="8"/>
  <c r="O14" i="8"/>
  <c r="O15" i="8"/>
  <c r="O16" i="8"/>
  <c r="O17" i="8"/>
  <c r="O18" i="8"/>
  <c r="O19" i="8"/>
  <c r="O20" i="8"/>
  <c r="O21" i="8"/>
  <c r="O22" i="8"/>
  <c r="O23" i="8"/>
  <c r="O24" i="8"/>
  <c r="O25" i="8"/>
  <c r="O26" i="8"/>
  <c r="O27" i="8"/>
  <c r="O28" i="8"/>
  <c r="O29" i="8"/>
  <c r="O30" i="8"/>
  <c r="O31" i="8"/>
  <c r="O32" i="8"/>
  <c r="O33" i="8"/>
  <c r="O34" i="8"/>
  <c r="O35" i="8"/>
  <c r="O36" i="8"/>
  <c r="O37" i="8"/>
  <c r="O38" i="8"/>
  <c r="O39" i="8"/>
  <c r="O40" i="8"/>
  <c r="O41" i="8"/>
  <c r="O42" i="8"/>
  <c r="O43" i="8"/>
  <c r="O44" i="8"/>
  <c r="O45" i="8"/>
  <c r="O46" i="8"/>
  <c r="O47" i="8"/>
  <c r="O48" i="8"/>
  <c r="X5" i="8"/>
  <c r="AE8" i="8"/>
  <c r="AE9" i="8"/>
  <c r="AE10" i="8"/>
  <c r="AE11" i="8"/>
  <c r="AE12" i="8"/>
  <c r="AE13" i="8"/>
  <c r="AE14" i="8"/>
  <c r="AE15" i="8"/>
  <c r="AE16" i="8"/>
  <c r="AE17" i="8"/>
  <c r="AE18" i="8"/>
  <c r="AE19" i="8"/>
  <c r="AE20" i="8"/>
  <c r="AE21" i="8"/>
  <c r="AE22" i="8"/>
  <c r="AE23" i="8"/>
  <c r="AE24" i="8"/>
  <c r="AE25" i="8"/>
  <c r="AE26" i="8"/>
  <c r="AE27" i="8"/>
  <c r="AE28" i="8"/>
  <c r="AE29" i="8"/>
  <c r="AE30" i="8"/>
  <c r="AE31" i="8"/>
  <c r="AE32" i="8"/>
  <c r="AE33" i="8"/>
  <c r="AE34" i="8"/>
  <c r="AE35" i="8"/>
  <c r="AE36" i="8"/>
  <c r="AE37" i="8"/>
  <c r="AE38" i="8"/>
  <c r="AE39" i="8"/>
  <c r="AE40" i="8"/>
  <c r="AE41" i="8"/>
  <c r="AE42" i="8"/>
  <c r="AE43" i="8"/>
  <c r="AE44" i="8"/>
  <c r="AE45" i="8"/>
  <c r="AE46" i="8"/>
  <c r="AE47" i="8"/>
  <c r="AE48" i="8"/>
  <c r="N8" i="8"/>
  <c r="N9" i="8"/>
  <c r="N10" i="8"/>
  <c r="N11" i="8"/>
  <c r="N12" i="8"/>
  <c r="N13" i="8"/>
  <c r="N14" i="8"/>
  <c r="N15" i="8"/>
  <c r="N16" i="8"/>
  <c r="N17" i="8"/>
  <c r="N18" i="8"/>
  <c r="N19" i="8"/>
  <c r="N20" i="8"/>
  <c r="N21" i="8"/>
  <c r="N22" i="8"/>
  <c r="N23" i="8"/>
  <c r="N24" i="8"/>
  <c r="N25" i="8"/>
  <c r="N26" i="8"/>
  <c r="N27" i="8"/>
  <c r="N28" i="8"/>
  <c r="N29" i="8"/>
  <c r="N30" i="8"/>
  <c r="N31" i="8"/>
  <c r="N32" i="8"/>
  <c r="N33" i="8"/>
  <c r="N34" i="8"/>
  <c r="N35" i="8"/>
  <c r="N36" i="8"/>
  <c r="N37" i="8"/>
  <c r="N38" i="8"/>
  <c r="N39" i="8"/>
  <c r="N40" i="8"/>
  <c r="N41" i="8"/>
  <c r="N42" i="8"/>
  <c r="N43" i="8"/>
  <c r="N44" i="8"/>
  <c r="N45" i="8"/>
  <c r="N46" i="8"/>
  <c r="N47" i="8"/>
  <c r="N48" i="8"/>
  <c r="V5" i="8"/>
  <c r="W3" i="8"/>
  <c r="T3" i="8"/>
  <c r="AC47" i="8"/>
  <c r="AC46" i="8"/>
  <c r="AC45" i="8"/>
  <c r="AC44" i="8"/>
  <c r="AC43" i="8"/>
  <c r="AC42" i="8"/>
  <c r="AC41" i="8"/>
  <c r="AC40" i="8"/>
  <c r="AC39" i="8"/>
  <c r="AC38" i="8"/>
  <c r="AC37" i="8"/>
  <c r="AC36" i="8"/>
  <c r="AC35" i="8"/>
  <c r="AC34" i="8"/>
  <c r="AC33" i="8"/>
  <c r="AC32" i="8"/>
  <c r="AC31" i="8"/>
  <c r="AC30" i="8"/>
  <c r="AC29" i="8"/>
  <c r="AC28" i="8"/>
  <c r="AC27" i="8"/>
  <c r="AC26" i="8"/>
  <c r="AC25" i="8"/>
  <c r="AC24" i="8"/>
  <c r="AC23" i="8"/>
  <c r="AC22" i="8"/>
  <c r="AC21" i="8"/>
  <c r="AC20" i="8"/>
  <c r="AC19" i="8"/>
  <c r="AC18" i="8"/>
  <c r="AB46" i="8"/>
  <c r="AB45" i="8"/>
  <c r="AB44" i="8"/>
  <c r="AB43" i="8"/>
  <c r="AB42" i="8"/>
  <c r="AB41" i="8"/>
  <c r="AB40" i="8"/>
  <c r="AB39" i="8"/>
  <c r="AB38" i="8"/>
  <c r="AB37" i="8"/>
  <c r="AB36" i="8"/>
  <c r="AB35" i="8"/>
  <c r="AB34" i="8"/>
  <c r="AB33" i="8"/>
  <c r="AB32" i="8"/>
  <c r="AB31" i="8"/>
  <c r="AB30" i="8"/>
  <c r="AB28" i="8"/>
  <c r="AB27" i="8"/>
  <c r="AB26" i="8"/>
  <c r="AB25" i="8"/>
  <c r="AB24" i="8"/>
  <c r="AB23" i="8"/>
  <c r="AB22" i="8"/>
  <c r="AB21" i="8"/>
  <c r="AB20" i="8"/>
  <c r="AB19" i="8"/>
  <c r="AB18" i="8"/>
  <c r="S47" i="8"/>
  <c r="S46" i="8"/>
  <c r="S45" i="8"/>
  <c r="S44" i="8"/>
  <c r="S43" i="8"/>
  <c r="S42" i="8"/>
  <c r="S41" i="8"/>
  <c r="S40" i="8"/>
  <c r="S39" i="8"/>
  <c r="S38" i="8"/>
  <c r="S37" i="8"/>
  <c r="S36" i="8"/>
  <c r="S35" i="8"/>
  <c r="S34" i="8"/>
  <c r="S33" i="8"/>
  <c r="S32" i="8"/>
  <c r="S31" i="8"/>
  <c r="S30" i="8"/>
  <c r="S29" i="8"/>
  <c r="S28" i="8"/>
  <c r="S27" i="8"/>
  <c r="S26" i="8"/>
  <c r="S25" i="8"/>
  <c r="S24" i="8"/>
  <c r="S23" i="8"/>
  <c r="S22" i="8"/>
  <c r="S21" i="8"/>
  <c r="S20" i="8"/>
  <c r="S19" i="8"/>
  <c r="S18" i="8"/>
  <c r="T16" i="8"/>
  <c r="T17" i="8"/>
  <c r="T18" i="8"/>
  <c r="T19" i="8"/>
  <c r="T20" i="8"/>
  <c r="T21" i="8"/>
  <c r="T22" i="8"/>
  <c r="T23" i="8"/>
  <c r="T24" i="8"/>
  <c r="T25" i="8"/>
  <c r="T26" i="8"/>
  <c r="T27" i="8"/>
  <c r="T28" i="8"/>
  <c r="E4" i="7"/>
  <c r="T29" i="8"/>
  <c r="T30" i="8"/>
  <c r="T31" i="8"/>
  <c r="T32" i="8"/>
  <c r="T33" i="8"/>
  <c r="T34" i="8"/>
  <c r="T35" i="8"/>
  <c r="T36" i="8"/>
  <c r="T37" i="8"/>
  <c r="T38" i="8"/>
  <c r="T39" i="8"/>
  <c r="T40" i="8"/>
  <c r="T41" i="8"/>
  <c r="T42" i="8"/>
  <c r="T43" i="8"/>
  <c r="T44" i="8"/>
  <c r="T45" i="8"/>
  <c r="T46" i="8"/>
  <c r="T47" i="8"/>
  <c r="Y11" i="6"/>
  <c r="AF76" i="7"/>
  <c r="AF139" i="7"/>
  <c r="AF202" i="7"/>
  <c r="AF265" i="7"/>
  <c r="AF328" i="7"/>
  <c r="AF391" i="7"/>
  <c r="AF454" i="7"/>
  <c r="AF517" i="7"/>
  <c r="AF580" i="7"/>
  <c r="AF643" i="7"/>
  <c r="AF706" i="7"/>
  <c r="AF769" i="7"/>
  <c r="AF832" i="7"/>
  <c r="AF895" i="7"/>
  <c r="AF958" i="7"/>
  <c r="AF1021" i="7"/>
  <c r="AF1084" i="7"/>
  <c r="AF1147" i="7"/>
  <c r="AF1210" i="7"/>
  <c r="AF1273" i="7"/>
  <c r="AF1336" i="7"/>
  <c r="AF1399" i="7"/>
  <c r="AF1462" i="7"/>
  <c r="AF1525" i="7"/>
  <c r="AF1588" i="7"/>
  <c r="AF1651" i="7"/>
  <c r="AF1714" i="7"/>
  <c r="AF1777" i="7"/>
  <c r="AF1840" i="7"/>
  <c r="AF1903" i="7"/>
  <c r="AF1966" i="7"/>
  <c r="AF2029" i="7"/>
  <c r="AF2092" i="7"/>
  <c r="AF2155" i="7"/>
  <c r="AF2218" i="7"/>
  <c r="AF2281" i="7"/>
  <c r="AF2344" i="7"/>
  <c r="AF2407" i="7"/>
  <c r="AF2470" i="7"/>
  <c r="AF2533" i="7"/>
  <c r="AF2596" i="7"/>
  <c r="AF2659" i="7"/>
  <c r="AF2722" i="7"/>
  <c r="AF2785" i="7"/>
  <c r="AF2848" i="7"/>
  <c r="AF2911" i="7"/>
  <c r="AF2974" i="7"/>
  <c r="AF3037" i="7"/>
  <c r="AF3100" i="7"/>
  <c r="AF3163" i="7"/>
  <c r="AF3226" i="7"/>
  <c r="AF3289" i="7"/>
  <c r="AF3352" i="7"/>
  <c r="AF3415" i="7"/>
  <c r="AF3478" i="7"/>
  <c r="AF3541" i="7"/>
  <c r="AF3604" i="7"/>
  <c r="AF3667" i="7"/>
  <c r="AF3730" i="7"/>
  <c r="AF3793" i="7"/>
  <c r="AF3856" i="7"/>
  <c r="AF3919" i="7"/>
  <c r="AF3982" i="7"/>
  <c r="AF4045" i="7"/>
  <c r="AF4108" i="7"/>
  <c r="AF4171" i="7"/>
  <c r="AF4234" i="7"/>
  <c r="AF4297" i="7"/>
  <c r="AF4360" i="7"/>
  <c r="AF4423" i="7"/>
  <c r="AF4486" i="7"/>
  <c r="AF4549" i="7"/>
  <c r="AF4612" i="7"/>
  <c r="AF4675" i="7"/>
  <c r="AF4738" i="7"/>
  <c r="AF4801" i="7"/>
  <c r="AF4864" i="7"/>
  <c r="AF4927" i="7"/>
  <c r="AF4990" i="7"/>
  <c r="AE11" i="6"/>
  <c r="Y13" i="6"/>
  <c r="AF78" i="7"/>
  <c r="AF141" i="7"/>
  <c r="AF204" i="7"/>
  <c r="AF267" i="7"/>
  <c r="AF330" i="7"/>
  <c r="AF393" i="7"/>
  <c r="AF456" i="7"/>
  <c r="AF519" i="7"/>
  <c r="AF582" i="7"/>
  <c r="AF645" i="7"/>
  <c r="AF708" i="7"/>
  <c r="AF771" i="7"/>
  <c r="AF834" i="7"/>
  <c r="AF897" i="7"/>
  <c r="AF960" i="7"/>
  <c r="AF1023" i="7"/>
  <c r="AF1086" i="7"/>
  <c r="AF1149" i="7"/>
  <c r="AF1212" i="7"/>
  <c r="AF1275" i="7"/>
  <c r="AF1338" i="7"/>
  <c r="AF1401" i="7"/>
  <c r="AF1464" i="7"/>
  <c r="AF1527" i="7"/>
  <c r="AF1590" i="7"/>
  <c r="AF1653" i="7"/>
  <c r="AF1716" i="7"/>
  <c r="AF1779" i="7"/>
  <c r="AF1842" i="7"/>
  <c r="AF1905" i="7"/>
  <c r="AF1968" i="7"/>
  <c r="AF2031" i="7"/>
  <c r="AF2094" i="7"/>
  <c r="AF2157" i="7"/>
  <c r="AF2220" i="7"/>
  <c r="AF2283" i="7"/>
  <c r="AF2346" i="7"/>
  <c r="AF2409" i="7"/>
  <c r="AF2472" i="7"/>
  <c r="AF2535" i="7"/>
  <c r="AF2598" i="7"/>
  <c r="AF2661" i="7"/>
  <c r="AF2724" i="7"/>
  <c r="AF2787" i="7"/>
  <c r="AF2850" i="7"/>
  <c r="AF2913" i="7"/>
  <c r="AF2976" i="7"/>
  <c r="AF3039" i="7"/>
  <c r="AF3102" i="7"/>
  <c r="AF3165" i="7"/>
  <c r="AF3228" i="7"/>
  <c r="AF3291" i="7"/>
  <c r="AF3354" i="7"/>
  <c r="AF3417" i="7"/>
  <c r="AF3480" i="7"/>
  <c r="AF3543" i="7"/>
  <c r="AF3606" i="7"/>
  <c r="AF3669" i="7"/>
  <c r="AF3732" i="7"/>
  <c r="AF3795" i="7"/>
  <c r="AF3858" i="7"/>
  <c r="AF3921" i="7"/>
  <c r="AF3984" i="7"/>
  <c r="AF4047" i="7"/>
  <c r="AF4110" i="7"/>
  <c r="AF4173" i="7"/>
  <c r="AF4236" i="7"/>
  <c r="AF4299" i="7"/>
  <c r="AF4362" i="7"/>
  <c r="AF4425" i="7"/>
  <c r="AF4488" i="7"/>
  <c r="AF4551" i="7"/>
  <c r="AF4614" i="7"/>
  <c r="AF4677" i="7"/>
  <c r="AF4740" i="7"/>
  <c r="AF4803" i="7"/>
  <c r="AF4866" i="7"/>
  <c r="AF4929" i="7"/>
  <c r="AF4992" i="7"/>
  <c r="AE13" i="6"/>
  <c r="Y15" i="6"/>
  <c r="AF80" i="7"/>
  <c r="AF143" i="7"/>
  <c r="AF206" i="7"/>
  <c r="AF269" i="7"/>
  <c r="AF332" i="7"/>
  <c r="AF395" i="7"/>
  <c r="AF458" i="7"/>
  <c r="AF521" i="7"/>
  <c r="AF584" i="7"/>
  <c r="AF647" i="7"/>
  <c r="AF710" i="7"/>
  <c r="AF773" i="7"/>
  <c r="AF836" i="7"/>
  <c r="AF899" i="7"/>
  <c r="AF962" i="7"/>
  <c r="AF1025" i="7"/>
  <c r="AF1088" i="7"/>
  <c r="AF1151" i="7"/>
  <c r="AF1214" i="7"/>
  <c r="AF1277" i="7"/>
  <c r="AF1340" i="7"/>
  <c r="AF1403" i="7"/>
  <c r="AF1466" i="7"/>
  <c r="AF1529" i="7"/>
  <c r="AF1592" i="7"/>
  <c r="AF1655" i="7"/>
  <c r="AF1718" i="7"/>
  <c r="AF1781" i="7"/>
  <c r="AF1844" i="7"/>
  <c r="AF1907" i="7"/>
  <c r="AF1970" i="7"/>
  <c r="AF2033" i="7"/>
  <c r="AF2096" i="7"/>
  <c r="AF2159" i="7"/>
  <c r="AF2222" i="7"/>
  <c r="AF2285" i="7"/>
  <c r="AF2348" i="7"/>
  <c r="AF2411" i="7"/>
  <c r="AF2474" i="7"/>
  <c r="AF2537" i="7"/>
  <c r="AF2600" i="7"/>
  <c r="AF2663" i="7"/>
  <c r="AF2726" i="7"/>
  <c r="AF2789" i="7"/>
  <c r="AF2852" i="7"/>
  <c r="AF2915" i="7"/>
  <c r="AF2978" i="7"/>
  <c r="AF3041" i="7"/>
  <c r="AF3104" i="7"/>
  <c r="AF3167" i="7"/>
  <c r="AF3230" i="7"/>
  <c r="AF3293" i="7"/>
  <c r="AF3356" i="7"/>
  <c r="AF3419" i="7"/>
  <c r="AF3482" i="7"/>
  <c r="AF3545" i="7"/>
  <c r="AF3608" i="7"/>
  <c r="AF3671" i="7"/>
  <c r="AF3734" i="7"/>
  <c r="AF3797" i="7"/>
  <c r="AF3860" i="7"/>
  <c r="AF3923" i="7"/>
  <c r="AF3986" i="7"/>
  <c r="AF4049" i="7"/>
  <c r="AF4112" i="7"/>
  <c r="AF4175" i="7"/>
  <c r="AF4238" i="7"/>
  <c r="AF4301" i="7"/>
  <c r="AF4364" i="7"/>
  <c r="AF4427" i="7"/>
  <c r="AF4490" i="7"/>
  <c r="AF4553" i="7"/>
  <c r="AF4616" i="7"/>
  <c r="AF4679" i="7"/>
  <c r="AF4742" i="7"/>
  <c r="AF4805" i="7"/>
  <c r="AF4868" i="7"/>
  <c r="AF4931" i="7"/>
  <c r="AF4994" i="7"/>
  <c r="AE15" i="6"/>
  <c r="Y17" i="6"/>
  <c r="AF82" i="7"/>
  <c r="AF145" i="7"/>
  <c r="AF208" i="7"/>
  <c r="AF271" i="7"/>
  <c r="AF334" i="7"/>
  <c r="AF397" i="7"/>
  <c r="AF460" i="7"/>
  <c r="AF523" i="7"/>
  <c r="AF586" i="7"/>
  <c r="AF649" i="7"/>
  <c r="AF712" i="7"/>
  <c r="AF775" i="7"/>
  <c r="AF838" i="7"/>
  <c r="AF901" i="7"/>
  <c r="AF964" i="7"/>
  <c r="AF1027" i="7"/>
  <c r="AF1090" i="7"/>
  <c r="AF1153" i="7"/>
  <c r="AF1216" i="7"/>
  <c r="AF1279" i="7"/>
  <c r="AF1342" i="7"/>
  <c r="AF1405" i="7"/>
  <c r="AF1468" i="7"/>
  <c r="AF1531" i="7"/>
  <c r="AF1594" i="7"/>
  <c r="AF1657" i="7"/>
  <c r="AF1720" i="7"/>
  <c r="AF1783" i="7"/>
  <c r="AF1846" i="7"/>
  <c r="AF1909" i="7"/>
  <c r="AF1972" i="7"/>
  <c r="AF2035" i="7"/>
  <c r="AF2098" i="7"/>
  <c r="AF2161" i="7"/>
  <c r="AF2224" i="7"/>
  <c r="AF2287" i="7"/>
  <c r="AF2350" i="7"/>
  <c r="AF2413" i="7"/>
  <c r="AF2476" i="7"/>
  <c r="AF2539" i="7"/>
  <c r="AF2602" i="7"/>
  <c r="AF2665" i="7"/>
  <c r="AF2728" i="7"/>
  <c r="AF2791" i="7"/>
  <c r="AF2854" i="7"/>
  <c r="AF2917" i="7"/>
  <c r="AF2980" i="7"/>
  <c r="AF3043" i="7"/>
  <c r="AF3106" i="7"/>
  <c r="AF3169" i="7"/>
  <c r="AF3232" i="7"/>
  <c r="AF3295" i="7"/>
  <c r="AF3358" i="7"/>
  <c r="AF3421" i="7"/>
  <c r="AF3484" i="7"/>
  <c r="AF3547" i="7"/>
  <c r="AF3610" i="7"/>
  <c r="AF3673" i="7"/>
  <c r="AF3736" i="7"/>
  <c r="AF3799" i="7"/>
  <c r="AF3862" i="7"/>
  <c r="AF3925" i="7"/>
  <c r="AF3988" i="7"/>
  <c r="AF4051" i="7"/>
  <c r="AF4114" i="7"/>
  <c r="AF4177" i="7"/>
  <c r="AF4240" i="7"/>
  <c r="AF4303" i="7"/>
  <c r="AF4366" i="7"/>
  <c r="AF4429" i="7"/>
  <c r="AF4492" i="7"/>
  <c r="AF4555" i="7"/>
  <c r="AF4618" i="7"/>
  <c r="AF4681" i="7"/>
  <c r="AF4744" i="7"/>
  <c r="AF4807" i="7"/>
  <c r="AF4870" i="7"/>
  <c r="AF4933" i="7"/>
  <c r="AF4996" i="7"/>
  <c r="AE17" i="6"/>
  <c r="Y19" i="6"/>
  <c r="AF84" i="7"/>
  <c r="AF147" i="7"/>
  <c r="AF210" i="7"/>
  <c r="AF273" i="7"/>
  <c r="AF336" i="7"/>
  <c r="AF399" i="7"/>
  <c r="AF462" i="7"/>
  <c r="AF525" i="7"/>
  <c r="AF588" i="7"/>
  <c r="AF651" i="7"/>
  <c r="AF714" i="7"/>
  <c r="AF777" i="7"/>
  <c r="AF840" i="7"/>
  <c r="AF903" i="7"/>
  <c r="AF966" i="7"/>
  <c r="AF1029" i="7"/>
  <c r="AF1092" i="7"/>
  <c r="AF1155" i="7"/>
  <c r="AF1218" i="7"/>
  <c r="AF1281" i="7"/>
  <c r="AF1344" i="7"/>
  <c r="AF1407" i="7"/>
  <c r="AF1470" i="7"/>
  <c r="AF1533" i="7"/>
  <c r="AF1596" i="7"/>
  <c r="AF1659" i="7"/>
  <c r="AF1722" i="7"/>
  <c r="AF1785" i="7"/>
  <c r="AF1848" i="7"/>
  <c r="AF1911" i="7"/>
  <c r="AF1974" i="7"/>
  <c r="AF2037" i="7"/>
  <c r="AF2100" i="7"/>
  <c r="AF2163" i="7"/>
  <c r="AF2226" i="7"/>
  <c r="AF2289" i="7"/>
  <c r="AF2352" i="7"/>
  <c r="AF2415" i="7"/>
  <c r="AF2478" i="7"/>
  <c r="AF2541" i="7"/>
  <c r="AF2604" i="7"/>
  <c r="AF2667" i="7"/>
  <c r="AF2730" i="7"/>
  <c r="AF2793" i="7"/>
  <c r="AF2856" i="7"/>
  <c r="AF2919" i="7"/>
  <c r="AF2982" i="7"/>
  <c r="AF3045" i="7"/>
  <c r="AF3108" i="7"/>
  <c r="AF3171" i="7"/>
  <c r="AF3234" i="7"/>
  <c r="AF3297" i="7"/>
  <c r="AF3360" i="7"/>
  <c r="AF3423" i="7"/>
  <c r="AF3486" i="7"/>
  <c r="AF3549" i="7"/>
  <c r="AF3612" i="7"/>
  <c r="AF3675" i="7"/>
  <c r="AF3738" i="7"/>
  <c r="AF3801" i="7"/>
  <c r="AF3864" i="7"/>
  <c r="AF3927" i="7"/>
  <c r="AF3990" i="7"/>
  <c r="AF4053" i="7"/>
  <c r="AF4116" i="7"/>
  <c r="AF4179" i="7"/>
  <c r="AF4242" i="7"/>
  <c r="AF4305" i="7"/>
  <c r="AF4368" i="7"/>
  <c r="AF4431" i="7"/>
  <c r="AF4494" i="7"/>
  <c r="AF4557" i="7"/>
  <c r="AF4620" i="7"/>
  <c r="AF4683" i="7"/>
  <c r="AF4746" i="7"/>
  <c r="AF4809" i="7"/>
  <c r="AF4872" i="7"/>
  <c r="AF4935" i="7"/>
  <c r="AF4998" i="7"/>
  <c r="AE19" i="6"/>
  <c r="Y21" i="6"/>
  <c r="AF86" i="7"/>
  <c r="AF149" i="7"/>
  <c r="AF212" i="7"/>
  <c r="AF275" i="7"/>
  <c r="AF338" i="7"/>
  <c r="AF401" i="7"/>
  <c r="AF464" i="7"/>
  <c r="AF527" i="7"/>
  <c r="AF590" i="7"/>
  <c r="AF653" i="7"/>
  <c r="AF716" i="7"/>
  <c r="AF779" i="7"/>
  <c r="AF842" i="7"/>
  <c r="AF905" i="7"/>
  <c r="AF968" i="7"/>
  <c r="AF1031" i="7"/>
  <c r="AF1094" i="7"/>
  <c r="AF1157" i="7"/>
  <c r="AF1220" i="7"/>
  <c r="AF1283" i="7"/>
  <c r="AF1346" i="7"/>
  <c r="AF1409" i="7"/>
  <c r="AF1472" i="7"/>
  <c r="AF1535" i="7"/>
  <c r="AF1598" i="7"/>
  <c r="AF1661" i="7"/>
  <c r="AF1724" i="7"/>
  <c r="AF1787" i="7"/>
  <c r="AF1850" i="7"/>
  <c r="AF1913" i="7"/>
  <c r="AF1976" i="7"/>
  <c r="AF2039" i="7"/>
  <c r="AF2102" i="7"/>
  <c r="AF2165" i="7"/>
  <c r="AF2228" i="7"/>
  <c r="AF2291" i="7"/>
  <c r="AF2354" i="7"/>
  <c r="AF2417" i="7"/>
  <c r="AF2480" i="7"/>
  <c r="AF2543" i="7"/>
  <c r="AF2606" i="7"/>
  <c r="AF2669" i="7"/>
  <c r="AF2732" i="7"/>
  <c r="AF2795" i="7"/>
  <c r="AF2858" i="7"/>
  <c r="AF2921" i="7"/>
  <c r="AF2984" i="7"/>
  <c r="AF3047" i="7"/>
  <c r="AF3110" i="7"/>
  <c r="AF3173" i="7"/>
  <c r="AF3236" i="7"/>
  <c r="AF3299" i="7"/>
  <c r="AF3362" i="7"/>
  <c r="AF3425" i="7"/>
  <c r="AF3488" i="7"/>
  <c r="AF3551" i="7"/>
  <c r="AF3614" i="7"/>
  <c r="AF3677" i="7"/>
  <c r="AF3740" i="7"/>
  <c r="AF3803" i="7"/>
  <c r="AF3866" i="7"/>
  <c r="AF3929" i="7"/>
  <c r="AF3992" i="7"/>
  <c r="AF4055" i="7"/>
  <c r="AF4118" i="7"/>
  <c r="AF4181" i="7"/>
  <c r="AF4244" i="7"/>
  <c r="AF4307" i="7"/>
  <c r="AF4370" i="7"/>
  <c r="AF4433" i="7"/>
  <c r="AF4496" i="7"/>
  <c r="AF4559" i="7"/>
  <c r="AF4622" i="7"/>
  <c r="AF4685" i="7"/>
  <c r="AF4748" i="7"/>
  <c r="AF4811" i="7"/>
  <c r="AF4874" i="7"/>
  <c r="AF4937" i="7"/>
  <c r="AF5000" i="7"/>
  <c r="AE21" i="6"/>
  <c r="Y23" i="6"/>
  <c r="AF88" i="7"/>
  <c r="AF151" i="7"/>
  <c r="AF214" i="7"/>
  <c r="AF277" i="7"/>
  <c r="AF340" i="7"/>
  <c r="AF403" i="7"/>
  <c r="AF466" i="7"/>
  <c r="AF529" i="7"/>
  <c r="AF592" i="7"/>
  <c r="AF655" i="7"/>
  <c r="AF718" i="7"/>
  <c r="AF781" i="7"/>
  <c r="AF844" i="7"/>
  <c r="AF907" i="7"/>
  <c r="AF970" i="7"/>
  <c r="AF1033" i="7"/>
  <c r="AF1096" i="7"/>
  <c r="AF1159" i="7"/>
  <c r="AF1222" i="7"/>
  <c r="AF1285" i="7"/>
  <c r="AF1348" i="7"/>
  <c r="AF1411" i="7"/>
  <c r="AF1474" i="7"/>
  <c r="AF1537" i="7"/>
  <c r="AF1600" i="7"/>
  <c r="AF1663" i="7"/>
  <c r="AF1726" i="7"/>
  <c r="AF1789" i="7"/>
  <c r="AF1852" i="7"/>
  <c r="AF1915" i="7"/>
  <c r="AF1978" i="7"/>
  <c r="AF2041" i="7"/>
  <c r="AF2104" i="7"/>
  <c r="AF2167" i="7"/>
  <c r="AF2230" i="7"/>
  <c r="AF2293" i="7"/>
  <c r="AF2356" i="7"/>
  <c r="AF2419" i="7"/>
  <c r="AF2482" i="7"/>
  <c r="AF2545" i="7"/>
  <c r="AF2608" i="7"/>
  <c r="AF2671" i="7"/>
  <c r="AF2734" i="7"/>
  <c r="AF2797" i="7"/>
  <c r="AF2860" i="7"/>
  <c r="AF2923" i="7"/>
  <c r="AF2986" i="7"/>
  <c r="AF3049" i="7"/>
  <c r="AF3112" i="7"/>
  <c r="AF3175" i="7"/>
  <c r="AF3238" i="7"/>
  <c r="AF3301" i="7"/>
  <c r="AF3364" i="7"/>
  <c r="AF3427" i="7"/>
  <c r="AF3490" i="7"/>
  <c r="AF3553" i="7"/>
  <c r="AF3616" i="7"/>
  <c r="AF3679" i="7"/>
  <c r="AF3742" i="7"/>
  <c r="AF3805" i="7"/>
  <c r="AF3868" i="7"/>
  <c r="AF3931" i="7"/>
  <c r="AF3994" i="7"/>
  <c r="AF4057" i="7"/>
  <c r="AF4120" i="7"/>
  <c r="AF4183" i="7"/>
  <c r="AF4246" i="7"/>
  <c r="AF4309" i="7"/>
  <c r="AF4372" i="7"/>
  <c r="AF4435" i="7"/>
  <c r="AF4498" i="7"/>
  <c r="AF4561" i="7"/>
  <c r="AF4624" i="7"/>
  <c r="AF4687" i="7"/>
  <c r="AF4750" i="7"/>
  <c r="AF4813" i="7"/>
  <c r="AF4876" i="7"/>
  <c r="AF4939" i="7"/>
  <c r="AF5002" i="7"/>
  <c r="AE23" i="6"/>
  <c r="Y25" i="6"/>
  <c r="AF90" i="7"/>
  <c r="AF153" i="7"/>
  <c r="AF216" i="7"/>
  <c r="AF279" i="7"/>
  <c r="AF342" i="7"/>
  <c r="AF405" i="7"/>
  <c r="AF468" i="7"/>
  <c r="AF531" i="7"/>
  <c r="AF594" i="7"/>
  <c r="AF657" i="7"/>
  <c r="AF720" i="7"/>
  <c r="AF783" i="7"/>
  <c r="AF846" i="7"/>
  <c r="AF909" i="7"/>
  <c r="AF972" i="7"/>
  <c r="AF1035" i="7"/>
  <c r="AF1098" i="7"/>
  <c r="AF1161" i="7"/>
  <c r="AF1224" i="7"/>
  <c r="AF1287" i="7"/>
  <c r="AF1350" i="7"/>
  <c r="AF1413" i="7"/>
  <c r="AF1476" i="7"/>
  <c r="AF1539" i="7"/>
  <c r="AF1602" i="7"/>
  <c r="AF1665" i="7"/>
  <c r="AF1728" i="7"/>
  <c r="AF1791" i="7"/>
  <c r="AF1854" i="7"/>
  <c r="AF1917" i="7"/>
  <c r="AF1980" i="7"/>
  <c r="AF2043" i="7"/>
  <c r="AF2106" i="7"/>
  <c r="AF2169" i="7"/>
  <c r="AF2232" i="7"/>
  <c r="AF2295" i="7"/>
  <c r="AF2358" i="7"/>
  <c r="AF2421" i="7"/>
  <c r="AF2484" i="7"/>
  <c r="AF2547" i="7"/>
  <c r="AF2610" i="7"/>
  <c r="AF2673" i="7"/>
  <c r="AF2736" i="7"/>
  <c r="AF2799" i="7"/>
  <c r="AF2862" i="7"/>
  <c r="AF2925" i="7"/>
  <c r="AF2988" i="7"/>
  <c r="AF3051" i="7"/>
  <c r="AF3114" i="7"/>
  <c r="AF3177" i="7"/>
  <c r="AF3240" i="7"/>
  <c r="AF3303" i="7"/>
  <c r="AF3366" i="7"/>
  <c r="AF3429" i="7"/>
  <c r="AF3492" i="7"/>
  <c r="AF3555" i="7"/>
  <c r="AF3618" i="7"/>
  <c r="AF3681" i="7"/>
  <c r="AF3744" i="7"/>
  <c r="AF3807" i="7"/>
  <c r="AF3870" i="7"/>
  <c r="AF3933" i="7"/>
  <c r="AF3996" i="7"/>
  <c r="AF4059" i="7"/>
  <c r="AF4122" i="7"/>
  <c r="AF4185" i="7"/>
  <c r="AF4248" i="7"/>
  <c r="AF4311" i="7"/>
  <c r="AF4374" i="7"/>
  <c r="AF4437" i="7"/>
  <c r="AF4500" i="7"/>
  <c r="AF4563" i="7"/>
  <c r="AF4626" i="7"/>
  <c r="AF4689" i="7"/>
  <c r="AF4752" i="7"/>
  <c r="AF4815" i="7"/>
  <c r="AF4878" i="7"/>
  <c r="AF4941" i="7"/>
  <c r="AF5004" i="7"/>
  <c r="AE25" i="6"/>
  <c r="Y27" i="6"/>
  <c r="AF92" i="7"/>
  <c r="AF155" i="7"/>
  <c r="AF218" i="7"/>
  <c r="AF281" i="7"/>
  <c r="AF344" i="7"/>
  <c r="AF407" i="7"/>
  <c r="AF470" i="7"/>
  <c r="AF533" i="7"/>
  <c r="AF596" i="7"/>
  <c r="AF659" i="7"/>
  <c r="AF722" i="7"/>
  <c r="AF785" i="7"/>
  <c r="AF848" i="7"/>
  <c r="AF911" i="7"/>
  <c r="AF974" i="7"/>
  <c r="AF1037" i="7"/>
  <c r="AF1100" i="7"/>
  <c r="AF1163" i="7"/>
  <c r="AF1226" i="7"/>
  <c r="AF1289" i="7"/>
  <c r="AF1352" i="7"/>
  <c r="AF1415" i="7"/>
  <c r="AF1478" i="7"/>
  <c r="AF1541" i="7"/>
  <c r="AF1604" i="7"/>
  <c r="AF1667" i="7"/>
  <c r="AF1730" i="7"/>
  <c r="AF1793" i="7"/>
  <c r="AF1856" i="7"/>
  <c r="AF1919" i="7"/>
  <c r="AF1982" i="7"/>
  <c r="AF2045" i="7"/>
  <c r="AF2108" i="7"/>
  <c r="AF2171" i="7"/>
  <c r="AF2234" i="7"/>
  <c r="AF2297" i="7"/>
  <c r="AF2360" i="7"/>
  <c r="AF2423" i="7"/>
  <c r="AF2486" i="7"/>
  <c r="AF2549" i="7"/>
  <c r="AF2612" i="7"/>
  <c r="AF2675" i="7"/>
  <c r="AF2738" i="7"/>
  <c r="AF2801" i="7"/>
  <c r="AF2864" i="7"/>
  <c r="AF2927" i="7"/>
  <c r="AF2990" i="7"/>
  <c r="AF3053" i="7"/>
  <c r="AF3116" i="7"/>
  <c r="AF3179" i="7"/>
  <c r="AF3242" i="7"/>
  <c r="AF3305" i="7"/>
  <c r="AF3368" i="7"/>
  <c r="AF3431" i="7"/>
  <c r="AF3494" i="7"/>
  <c r="AF3557" i="7"/>
  <c r="AF3620" i="7"/>
  <c r="AF3683" i="7"/>
  <c r="AF3746" i="7"/>
  <c r="AF3809" i="7"/>
  <c r="AF3872" i="7"/>
  <c r="AF3935" i="7"/>
  <c r="AF3998" i="7"/>
  <c r="AF4061" i="7"/>
  <c r="AF4124" i="7"/>
  <c r="AF4187" i="7"/>
  <c r="AF4250" i="7"/>
  <c r="AF4313" i="7"/>
  <c r="AF4376" i="7"/>
  <c r="AF4439" i="7"/>
  <c r="AF4502" i="7"/>
  <c r="AF4565" i="7"/>
  <c r="AF4628" i="7"/>
  <c r="AF4691" i="7"/>
  <c r="AF4754" i="7"/>
  <c r="AF4817" i="7"/>
  <c r="AF4880" i="7"/>
  <c r="AF4943" i="7"/>
  <c r="AF5006" i="7"/>
  <c r="AE27" i="6"/>
  <c r="Y29" i="6"/>
  <c r="AF94" i="7"/>
  <c r="AF157" i="7"/>
  <c r="AF220" i="7"/>
  <c r="AF283" i="7"/>
  <c r="AF346" i="7"/>
  <c r="AF409" i="7"/>
  <c r="AF472" i="7"/>
  <c r="AF535" i="7"/>
  <c r="AF598" i="7"/>
  <c r="AF661" i="7"/>
  <c r="AF724" i="7"/>
  <c r="AF787" i="7"/>
  <c r="AF850" i="7"/>
  <c r="AF913" i="7"/>
  <c r="AF976" i="7"/>
  <c r="AF1039" i="7"/>
  <c r="AF1102" i="7"/>
  <c r="AF1165" i="7"/>
  <c r="AF1228" i="7"/>
  <c r="AF1291" i="7"/>
  <c r="AF1354" i="7"/>
  <c r="AF1417" i="7"/>
  <c r="AF1480" i="7"/>
  <c r="AF1543" i="7"/>
  <c r="AF1606" i="7"/>
  <c r="AF1669" i="7"/>
  <c r="AF1732" i="7"/>
  <c r="AF1795" i="7"/>
  <c r="AF1858" i="7"/>
  <c r="AF1921" i="7"/>
  <c r="AF1984" i="7"/>
  <c r="AF2047" i="7"/>
  <c r="AF2110" i="7"/>
  <c r="AF2173" i="7"/>
  <c r="AF2236" i="7"/>
  <c r="AF2299" i="7"/>
  <c r="AF2362" i="7"/>
  <c r="AF2425" i="7"/>
  <c r="AF2488" i="7"/>
  <c r="AF2551" i="7"/>
  <c r="AF2614" i="7"/>
  <c r="AF2677" i="7"/>
  <c r="AF2740" i="7"/>
  <c r="AF2803" i="7"/>
  <c r="AF2866" i="7"/>
  <c r="AF2929" i="7"/>
  <c r="AF2992" i="7"/>
  <c r="AF3055" i="7"/>
  <c r="AF3118" i="7"/>
  <c r="AF3181" i="7"/>
  <c r="AF3244" i="7"/>
  <c r="AF3307" i="7"/>
  <c r="AF3370" i="7"/>
  <c r="AF3433" i="7"/>
  <c r="AF3496" i="7"/>
  <c r="AF3559" i="7"/>
  <c r="AF3622" i="7"/>
  <c r="AF3685" i="7"/>
  <c r="AF3748" i="7"/>
  <c r="AF3811" i="7"/>
  <c r="AF3874" i="7"/>
  <c r="AF3937" i="7"/>
  <c r="AF4000" i="7"/>
  <c r="AF4063" i="7"/>
  <c r="AF4126" i="7"/>
  <c r="AF4189" i="7"/>
  <c r="AF4252" i="7"/>
  <c r="AF4315" i="7"/>
  <c r="AF4378" i="7"/>
  <c r="AF4441" i="7"/>
  <c r="AF4504" i="7"/>
  <c r="AF4567" i="7"/>
  <c r="AF4630" i="7"/>
  <c r="AF4693" i="7"/>
  <c r="AF4756" i="7"/>
  <c r="AF4819" i="7"/>
  <c r="AF4882" i="7"/>
  <c r="AF4945" i="7"/>
  <c r="AF5008" i="7"/>
  <c r="AE29" i="6"/>
  <c r="Y31" i="6"/>
  <c r="AF96" i="7"/>
  <c r="AF159" i="7"/>
  <c r="AF222" i="7"/>
  <c r="AF285" i="7"/>
  <c r="AF348" i="7"/>
  <c r="AF411" i="7"/>
  <c r="AF474" i="7"/>
  <c r="AF537" i="7"/>
  <c r="AF600" i="7"/>
  <c r="AF663" i="7"/>
  <c r="AF726" i="7"/>
  <c r="AF789" i="7"/>
  <c r="AF852" i="7"/>
  <c r="AF915" i="7"/>
  <c r="AF978" i="7"/>
  <c r="AF1041" i="7"/>
  <c r="AF1104" i="7"/>
  <c r="AF1167" i="7"/>
  <c r="AF1230" i="7"/>
  <c r="AF1293" i="7"/>
  <c r="AF1356" i="7"/>
  <c r="AF1419" i="7"/>
  <c r="AF1482" i="7"/>
  <c r="AF1545" i="7"/>
  <c r="AF1608" i="7"/>
  <c r="AF1671" i="7"/>
  <c r="AF1734" i="7"/>
  <c r="AF1797" i="7"/>
  <c r="AF1860" i="7"/>
  <c r="AF1923" i="7"/>
  <c r="AF1986" i="7"/>
  <c r="AF2049" i="7"/>
  <c r="AF2112" i="7"/>
  <c r="AF2175" i="7"/>
  <c r="AF2238" i="7"/>
  <c r="AF2301" i="7"/>
  <c r="AF2364" i="7"/>
  <c r="AF2427" i="7"/>
  <c r="AF2490" i="7"/>
  <c r="AF2553" i="7"/>
  <c r="AF2616" i="7"/>
  <c r="AF2679" i="7"/>
  <c r="AF2742" i="7"/>
  <c r="AF2805" i="7"/>
  <c r="AF2868" i="7"/>
  <c r="AF2931" i="7"/>
  <c r="AF2994" i="7"/>
  <c r="AF3057" i="7"/>
  <c r="AF3120" i="7"/>
  <c r="AF3183" i="7"/>
  <c r="AF3246" i="7"/>
  <c r="AF3309" i="7"/>
  <c r="AF3372" i="7"/>
  <c r="AF3435" i="7"/>
  <c r="AF3498" i="7"/>
  <c r="AF3561" i="7"/>
  <c r="AF3624" i="7"/>
  <c r="AF3687" i="7"/>
  <c r="AF3750" i="7"/>
  <c r="AF3813" i="7"/>
  <c r="AF3876" i="7"/>
  <c r="AF3939" i="7"/>
  <c r="AF4002" i="7"/>
  <c r="AF4065" i="7"/>
  <c r="AF4128" i="7"/>
  <c r="AF4191" i="7"/>
  <c r="AF4254" i="7"/>
  <c r="AF4317" i="7"/>
  <c r="AF4380" i="7"/>
  <c r="AF4443" i="7"/>
  <c r="AF4506" i="7"/>
  <c r="AF4569" i="7"/>
  <c r="AF4632" i="7"/>
  <c r="AF4695" i="7"/>
  <c r="AF4758" i="7"/>
  <c r="AF4821" i="7"/>
  <c r="AF4884" i="7"/>
  <c r="AF4947" i="7"/>
  <c r="AF5010" i="7"/>
  <c r="AE31" i="6"/>
  <c r="Y33" i="6"/>
  <c r="AF98" i="7"/>
  <c r="AF161" i="7"/>
  <c r="AF224" i="7"/>
  <c r="AF287" i="7"/>
  <c r="AF350" i="7"/>
  <c r="AF413" i="7"/>
  <c r="AF476" i="7"/>
  <c r="AF539" i="7"/>
  <c r="AF602" i="7"/>
  <c r="AF665" i="7"/>
  <c r="AF728" i="7"/>
  <c r="AF791" i="7"/>
  <c r="AF854" i="7"/>
  <c r="AF917" i="7"/>
  <c r="AF980" i="7"/>
  <c r="AF1043" i="7"/>
  <c r="AF1106" i="7"/>
  <c r="AF1169" i="7"/>
  <c r="AF1232" i="7"/>
  <c r="AF1295" i="7"/>
  <c r="AF1358" i="7"/>
  <c r="AF1421" i="7"/>
  <c r="AF1484" i="7"/>
  <c r="AF1547" i="7"/>
  <c r="AF1610" i="7"/>
  <c r="AF1673" i="7"/>
  <c r="AF1736" i="7"/>
  <c r="AF1799" i="7"/>
  <c r="AF1862" i="7"/>
  <c r="AF1925" i="7"/>
  <c r="AF1988" i="7"/>
  <c r="AF2051" i="7"/>
  <c r="AF2114" i="7"/>
  <c r="AF2177" i="7"/>
  <c r="AF2240" i="7"/>
  <c r="AF2303" i="7"/>
  <c r="AF2366" i="7"/>
  <c r="AF2429" i="7"/>
  <c r="AF2492" i="7"/>
  <c r="AF2555" i="7"/>
  <c r="AF2618" i="7"/>
  <c r="AF2681" i="7"/>
  <c r="AF2744" i="7"/>
  <c r="AF2807" i="7"/>
  <c r="AF2870" i="7"/>
  <c r="AF2933" i="7"/>
  <c r="AF2996" i="7"/>
  <c r="AF3059" i="7"/>
  <c r="AF3122" i="7"/>
  <c r="AF3185" i="7"/>
  <c r="AF3248" i="7"/>
  <c r="AF3311" i="7"/>
  <c r="AF3374" i="7"/>
  <c r="AF3437" i="7"/>
  <c r="AF3500" i="7"/>
  <c r="AF3563" i="7"/>
  <c r="AF3626" i="7"/>
  <c r="AF3689" i="7"/>
  <c r="AF3752" i="7"/>
  <c r="AF3815" i="7"/>
  <c r="AF3878" i="7"/>
  <c r="AF3941" i="7"/>
  <c r="AF4004" i="7"/>
  <c r="AF4067" i="7"/>
  <c r="AF4130" i="7"/>
  <c r="AF4193" i="7"/>
  <c r="AF4256" i="7"/>
  <c r="AF4319" i="7"/>
  <c r="AF4382" i="7"/>
  <c r="AF4445" i="7"/>
  <c r="AF4508" i="7"/>
  <c r="AF4571" i="7"/>
  <c r="AF4634" i="7"/>
  <c r="AF4697" i="7"/>
  <c r="AF4760" i="7"/>
  <c r="AF4823" i="7"/>
  <c r="AF4886" i="7"/>
  <c r="AF4949" i="7"/>
  <c r="AF5012" i="7"/>
  <c r="AE33" i="6"/>
  <c r="Y35" i="6"/>
  <c r="AF100" i="7"/>
  <c r="AF163" i="7"/>
  <c r="AF226" i="7"/>
  <c r="AF289" i="7"/>
  <c r="AF352" i="7"/>
  <c r="AF415" i="7"/>
  <c r="AF478" i="7"/>
  <c r="AF541" i="7"/>
  <c r="AF604" i="7"/>
  <c r="AF667" i="7"/>
  <c r="AF730" i="7"/>
  <c r="AF793" i="7"/>
  <c r="AF856" i="7"/>
  <c r="AF919" i="7"/>
  <c r="AF982" i="7"/>
  <c r="AF1045" i="7"/>
  <c r="AF1108" i="7"/>
  <c r="AF1171" i="7"/>
  <c r="AF1234" i="7"/>
  <c r="AF1297" i="7"/>
  <c r="AF1360" i="7"/>
  <c r="AF1423" i="7"/>
  <c r="AF1486" i="7"/>
  <c r="AF1549" i="7"/>
  <c r="AF1612" i="7"/>
  <c r="AF1675" i="7"/>
  <c r="AF1738" i="7"/>
  <c r="AF1801" i="7"/>
  <c r="AF1864" i="7"/>
  <c r="AF1927" i="7"/>
  <c r="AF1990" i="7"/>
  <c r="AF2053" i="7"/>
  <c r="AF2116" i="7"/>
  <c r="AF2179" i="7"/>
  <c r="AF2242" i="7"/>
  <c r="AF2305" i="7"/>
  <c r="AF2368" i="7"/>
  <c r="AF2431" i="7"/>
  <c r="AF2494" i="7"/>
  <c r="AF2557" i="7"/>
  <c r="AF2620" i="7"/>
  <c r="AF2683" i="7"/>
  <c r="AF2746" i="7"/>
  <c r="AF2809" i="7"/>
  <c r="AF2872" i="7"/>
  <c r="AF2935" i="7"/>
  <c r="AF2998" i="7"/>
  <c r="AF3061" i="7"/>
  <c r="AF3124" i="7"/>
  <c r="AF3187" i="7"/>
  <c r="AF3250" i="7"/>
  <c r="AF3313" i="7"/>
  <c r="AF3376" i="7"/>
  <c r="AF3439" i="7"/>
  <c r="AF3502" i="7"/>
  <c r="AF3565" i="7"/>
  <c r="AF3628" i="7"/>
  <c r="AF3691" i="7"/>
  <c r="AF3754" i="7"/>
  <c r="AF3817" i="7"/>
  <c r="AF3880" i="7"/>
  <c r="AF3943" i="7"/>
  <c r="AF4006" i="7"/>
  <c r="AF4069" i="7"/>
  <c r="AF4132" i="7"/>
  <c r="AF4195" i="7"/>
  <c r="AF4258" i="7"/>
  <c r="AF4321" i="7"/>
  <c r="AF4384" i="7"/>
  <c r="AF4447" i="7"/>
  <c r="AF4510" i="7"/>
  <c r="AF4573" i="7"/>
  <c r="AF4636" i="7"/>
  <c r="AF4699" i="7"/>
  <c r="AF4762" i="7"/>
  <c r="AF4825" i="7"/>
  <c r="AF4888" i="7"/>
  <c r="AF4951" i="7"/>
  <c r="AF5014" i="7"/>
  <c r="AE35" i="6"/>
  <c r="Y37" i="6"/>
  <c r="AF102" i="7"/>
  <c r="AF165" i="7"/>
  <c r="AF228" i="7"/>
  <c r="AF291" i="7"/>
  <c r="AF354" i="7"/>
  <c r="AF417" i="7"/>
  <c r="AF480" i="7"/>
  <c r="AF543" i="7"/>
  <c r="AF606" i="7"/>
  <c r="AF669" i="7"/>
  <c r="AF732" i="7"/>
  <c r="AF795" i="7"/>
  <c r="AF858" i="7"/>
  <c r="AF921" i="7"/>
  <c r="AF984" i="7"/>
  <c r="AF1047" i="7"/>
  <c r="AF1110" i="7"/>
  <c r="AF1173" i="7"/>
  <c r="AF1236" i="7"/>
  <c r="AF1299" i="7"/>
  <c r="AF1362" i="7"/>
  <c r="AF1425" i="7"/>
  <c r="AF1488" i="7"/>
  <c r="AF1551" i="7"/>
  <c r="AF1614" i="7"/>
  <c r="AF1677" i="7"/>
  <c r="AF1740" i="7"/>
  <c r="AF1803" i="7"/>
  <c r="AF1866" i="7"/>
  <c r="AF1929" i="7"/>
  <c r="AF1992" i="7"/>
  <c r="AF2055" i="7"/>
  <c r="AF2118" i="7"/>
  <c r="AF2181" i="7"/>
  <c r="AF2244" i="7"/>
  <c r="AF2307" i="7"/>
  <c r="AF2370" i="7"/>
  <c r="AF2433" i="7"/>
  <c r="AF2496" i="7"/>
  <c r="AF2559" i="7"/>
  <c r="AF2622" i="7"/>
  <c r="AF2685" i="7"/>
  <c r="AF2748" i="7"/>
  <c r="AF2811" i="7"/>
  <c r="AF2874" i="7"/>
  <c r="AF2937" i="7"/>
  <c r="AF3000" i="7"/>
  <c r="AF3063" i="7"/>
  <c r="AF3126" i="7"/>
  <c r="AF3189" i="7"/>
  <c r="AF3252" i="7"/>
  <c r="AF3315" i="7"/>
  <c r="AF3378" i="7"/>
  <c r="AF3441" i="7"/>
  <c r="AF3504" i="7"/>
  <c r="AF3567" i="7"/>
  <c r="AF3630" i="7"/>
  <c r="AF3693" i="7"/>
  <c r="AF3756" i="7"/>
  <c r="AF3819" i="7"/>
  <c r="AF3882" i="7"/>
  <c r="AF3945" i="7"/>
  <c r="AF4008" i="7"/>
  <c r="AF4071" i="7"/>
  <c r="AF4134" i="7"/>
  <c r="AF4197" i="7"/>
  <c r="AF4260" i="7"/>
  <c r="AF4323" i="7"/>
  <c r="AF4386" i="7"/>
  <c r="AF4449" i="7"/>
  <c r="AF4512" i="7"/>
  <c r="AF4575" i="7"/>
  <c r="AF4638" i="7"/>
  <c r="AF4701" i="7"/>
  <c r="AF4764" i="7"/>
  <c r="AF4827" i="7"/>
  <c r="AF4890" i="7"/>
  <c r="AF4953" i="7"/>
  <c r="AF5016" i="7"/>
  <c r="AE37" i="6"/>
  <c r="Y39" i="6"/>
  <c r="AF104" i="7"/>
  <c r="AF167" i="7"/>
  <c r="AF230" i="7"/>
  <c r="AF293" i="7"/>
  <c r="AF356" i="7"/>
  <c r="AF419" i="7"/>
  <c r="AF482" i="7"/>
  <c r="AF545" i="7"/>
  <c r="AF608" i="7"/>
  <c r="AF671" i="7"/>
  <c r="AF734" i="7"/>
  <c r="AF797" i="7"/>
  <c r="AF860" i="7"/>
  <c r="AF923" i="7"/>
  <c r="AF986" i="7"/>
  <c r="AF1049" i="7"/>
  <c r="AF1112" i="7"/>
  <c r="AF1175" i="7"/>
  <c r="AF1238" i="7"/>
  <c r="AF1301" i="7"/>
  <c r="AF1364" i="7"/>
  <c r="AF1427" i="7"/>
  <c r="AF1490" i="7"/>
  <c r="AF1553" i="7"/>
  <c r="AF1616" i="7"/>
  <c r="AF1679" i="7"/>
  <c r="AF1742" i="7"/>
  <c r="AF1805" i="7"/>
  <c r="AF1868" i="7"/>
  <c r="AF1931" i="7"/>
  <c r="AF1994" i="7"/>
  <c r="AF2057" i="7"/>
  <c r="AF2120" i="7"/>
  <c r="AF2183" i="7"/>
  <c r="AF2246" i="7"/>
  <c r="AF2309" i="7"/>
  <c r="AF2372" i="7"/>
  <c r="AF2435" i="7"/>
  <c r="AF2498" i="7"/>
  <c r="AF2561" i="7"/>
  <c r="AF2624" i="7"/>
  <c r="AF2687" i="7"/>
  <c r="AF2750" i="7"/>
  <c r="AF2813" i="7"/>
  <c r="AF2876" i="7"/>
  <c r="AF2939" i="7"/>
  <c r="AF3002" i="7"/>
  <c r="AF3065" i="7"/>
  <c r="AF3128" i="7"/>
  <c r="AF3191" i="7"/>
  <c r="AF3254" i="7"/>
  <c r="AF3317" i="7"/>
  <c r="AF3380" i="7"/>
  <c r="AF3443" i="7"/>
  <c r="AF3506" i="7"/>
  <c r="AF3569" i="7"/>
  <c r="AF3632" i="7"/>
  <c r="AF3695" i="7"/>
  <c r="AF3758" i="7"/>
  <c r="AF3821" i="7"/>
  <c r="AF3884" i="7"/>
  <c r="AF3947" i="7"/>
  <c r="AF4010" i="7"/>
  <c r="AF4073" i="7"/>
  <c r="AF4136" i="7"/>
  <c r="AF4199" i="7"/>
  <c r="AF4262" i="7"/>
  <c r="AF4325" i="7"/>
  <c r="AF4388" i="7"/>
  <c r="AF4451" i="7"/>
  <c r="AF4514" i="7"/>
  <c r="AF4577" i="7"/>
  <c r="AF4640" i="7"/>
  <c r="AF4703" i="7"/>
  <c r="AF4766" i="7"/>
  <c r="AF4829" i="7"/>
  <c r="AF4892" i="7"/>
  <c r="AF4955" i="7"/>
  <c r="AF5018" i="7"/>
  <c r="AE39" i="6"/>
  <c r="Y41" i="6"/>
  <c r="AF106" i="7"/>
  <c r="AF169" i="7"/>
  <c r="AF232" i="7"/>
  <c r="AF295" i="7"/>
  <c r="AF358" i="7"/>
  <c r="AF421" i="7"/>
  <c r="AF484" i="7"/>
  <c r="AF547" i="7"/>
  <c r="AF610" i="7"/>
  <c r="AF673" i="7"/>
  <c r="AF736" i="7"/>
  <c r="AF799" i="7"/>
  <c r="AF862" i="7"/>
  <c r="AF925" i="7"/>
  <c r="AF988" i="7"/>
  <c r="AF1051" i="7"/>
  <c r="AF1114" i="7"/>
  <c r="AF1177" i="7"/>
  <c r="AF1240" i="7"/>
  <c r="AF1303" i="7"/>
  <c r="AF1366" i="7"/>
  <c r="AF1429" i="7"/>
  <c r="AF1492" i="7"/>
  <c r="AF1555" i="7"/>
  <c r="AF1618" i="7"/>
  <c r="AF1681" i="7"/>
  <c r="AF1744" i="7"/>
  <c r="AF1807" i="7"/>
  <c r="AF1870" i="7"/>
  <c r="AF1933" i="7"/>
  <c r="AF1996" i="7"/>
  <c r="AF2059" i="7"/>
  <c r="AF2122" i="7"/>
  <c r="AF2185" i="7"/>
  <c r="AF2248" i="7"/>
  <c r="AF2311" i="7"/>
  <c r="AF2374" i="7"/>
  <c r="AF2437" i="7"/>
  <c r="AF2500" i="7"/>
  <c r="AF2563" i="7"/>
  <c r="AF2626" i="7"/>
  <c r="AF2689" i="7"/>
  <c r="AF2752" i="7"/>
  <c r="AF2815" i="7"/>
  <c r="AF2878" i="7"/>
  <c r="AF2941" i="7"/>
  <c r="AF3004" i="7"/>
  <c r="AF3067" i="7"/>
  <c r="AF3130" i="7"/>
  <c r="AF3193" i="7"/>
  <c r="AF3256" i="7"/>
  <c r="AF3319" i="7"/>
  <c r="AF3382" i="7"/>
  <c r="AF3445" i="7"/>
  <c r="AF3508" i="7"/>
  <c r="AF3571" i="7"/>
  <c r="AF3634" i="7"/>
  <c r="AF3697" i="7"/>
  <c r="AF3760" i="7"/>
  <c r="AF3823" i="7"/>
  <c r="AF3886" i="7"/>
  <c r="AF3949" i="7"/>
  <c r="AF4012" i="7"/>
  <c r="AF4075" i="7"/>
  <c r="AF4138" i="7"/>
  <c r="AF4201" i="7"/>
  <c r="AF4264" i="7"/>
  <c r="AF4327" i="7"/>
  <c r="AF4390" i="7"/>
  <c r="AF4453" i="7"/>
  <c r="AF4516" i="7"/>
  <c r="AF4579" i="7"/>
  <c r="AF4642" i="7"/>
  <c r="AF4705" i="7"/>
  <c r="AF4768" i="7"/>
  <c r="AF4831" i="7"/>
  <c r="AF4894" i="7"/>
  <c r="AF4957" i="7"/>
  <c r="AF5020" i="7"/>
  <c r="AE41" i="6"/>
  <c r="Y43" i="6"/>
  <c r="AF108" i="7"/>
  <c r="AF171" i="7"/>
  <c r="AF234" i="7"/>
  <c r="AF297" i="7"/>
  <c r="AF360" i="7"/>
  <c r="AF423" i="7"/>
  <c r="AF486" i="7"/>
  <c r="AF549" i="7"/>
  <c r="AF612" i="7"/>
  <c r="AF675" i="7"/>
  <c r="AF738" i="7"/>
  <c r="AF801" i="7"/>
  <c r="AF864" i="7"/>
  <c r="AF927" i="7"/>
  <c r="AF990" i="7"/>
  <c r="AF1053" i="7"/>
  <c r="AF1116" i="7"/>
  <c r="AF1179" i="7"/>
  <c r="AF1242" i="7"/>
  <c r="AF1305" i="7"/>
  <c r="AF1368" i="7"/>
  <c r="AF1431" i="7"/>
  <c r="AF1494" i="7"/>
  <c r="AF1557" i="7"/>
  <c r="AF1620" i="7"/>
  <c r="AF1683" i="7"/>
  <c r="AF1746" i="7"/>
  <c r="AF1809" i="7"/>
  <c r="AF1872" i="7"/>
  <c r="AF1935" i="7"/>
  <c r="AF1998" i="7"/>
  <c r="AF2061" i="7"/>
  <c r="AF2124" i="7"/>
  <c r="AF2187" i="7"/>
  <c r="AF2250" i="7"/>
  <c r="AF2313" i="7"/>
  <c r="AF2376" i="7"/>
  <c r="AF2439" i="7"/>
  <c r="AF2502" i="7"/>
  <c r="AF2565" i="7"/>
  <c r="AF2628" i="7"/>
  <c r="AF2691" i="7"/>
  <c r="AF2754" i="7"/>
  <c r="AF2817" i="7"/>
  <c r="AF2880" i="7"/>
  <c r="AF2943" i="7"/>
  <c r="AF3006" i="7"/>
  <c r="AF3069" i="7"/>
  <c r="AF3132" i="7"/>
  <c r="AF3195" i="7"/>
  <c r="AF3258" i="7"/>
  <c r="AF3321" i="7"/>
  <c r="AF3384" i="7"/>
  <c r="AF3447" i="7"/>
  <c r="AF3510" i="7"/>
  <c r="AF3573" i="7"/>
  <c r="AF3636" i="7"/>
  <c r="AF3699" i="7"/>
  <c r="AF3762" i="7"/>
  <c r="AF3825" i="7"/>
  <c r="AF3888" i="7"/>
  <c r="AF3951" i="7"/>
  <c r="AF4014" i="7"/>
  <c r="AF4077" i="7"/>
  <c r="AF4140" i="7"/>
  <c r="AF4203" i="7"/>
  <c r="AF4266" i="7"/>
  <c r="AF4329" i="7"/>
  <c r="AF4392" i="7"/>
  <c r="AF4455" i="7"/>
  <c r="AF4518" i="7"/>
  <c r="AF4581" i="7"/>
  <c r="AF4644" i="7"/>
  <c r="AF4707" i="7"/>
  <c r="AF4770" i="7"/>
  <c r="AF4833" i="7"/>
  <c r="AF4896" i="7"/>
  <c r="AF4959" i="7"/>
  <c r="AF5022" i="7"/>
  <c r="AE43" i="6"/>
  <c r="Y45" i="6"/>
  <c r="AF47" i="7"/>
  <c r="AF110" i="7"/>
  <c r="AF173" i="7"/>
  <c r="AF236" i="7"/>
  <c r="AF299" i="7"/>
  <c r="AF362" i="7"/>
  <c r="AF425" i="7"/>
  <c r="AF488" i="7"/>
  <c r="AF551" i="7"/>
  <c r="AF614" i="7"/>
  <c r="AF677" i="7"/>
  <c r="AF740" i="7"/>
  <c r="AF803" i="7"/>
  <c r="AF866" i="7"/>
  <c r="AF929" i="7"/>
  <c r="AF992" i="7"/>
  <c r="AF1055" i="7"/>
  <c r="AF1118" i="7"/>
  <c r="AF1181" i="7"/>
  <c r="AF1244" i="7"/>
  <c r="AF1307" i="7"/>
  <c r="AF1370" i="7"/>
  <c r="AF1433" i="7"/>
  <c r="AF1496" i="7"/>
  <c r="AF1559" i="7"/>
  <c r="AF1622" i="7"/>
  <c r="AF1685" i="7"/>
  <c r="AF1748" i="7"/>
  <c r="AF1811" i="7"/>
  <c r="AF1874" i="7"/>
  <c r="AF1937" i="7"/>
  <c r="AF2000" i="7"/>
  <c r="AF2063" i="7"/>
  <c r="AF2126" i="7"/>
  <c r="AF2189" i="7"/>
  <c r="AF2252" i="7"/>
  <c r="AF2315" i="7"/>
  <c r="AF2378" i="7"/>
  <c r="AF2441" i="7"/>
  <c r="AF2504" i="7"/>
  <c r="AF2567" i="7"/>
  <c r="AF2630" i="7"/>
  <c r="AF2693" i="7"/>
  <c r="AF2756" i="7"/>
  <c r="AF2819" i="7"/>
  <c r="AF2882" i="7"/>
  <c r="AF2945" i="7"/>
  <c r="AF3008" i="7"/>
  <c r="AF3071" i="7"/>
  <c r="AF3134" i="7"/>
  <c r="AF3197" i="7"/>
  <c r="AF3260" i="7"/>
  <c r="AF3323" i="7"/>
  <c r="AF3386" i="7"/>
  <c r="AF3449" i="7"/>
  <c r="AF3512" i="7"/>
  <c r="AF3575" i="7"/>
  <c r="AF3638" i="7"/>
  <c r="AF3701" i="7"/>
  <c r="AF3764" i="7"/>
  <c r="AF3827" i="7"/>
  <c r="AF3890" i="7"/>
  <c r="AF3953" i="7"/>
  <c r="AF4016" i="7"/>
  <c r="AF4079" i="7"/>
  <c r="AF4142" i="7"/>
  <c r="AF4205" i="7"/>
  <c r="AF4268" i="7"/>
  <c r="AF4331" i="7"/>
  <c r="AF4394" i="7"/>
  <c r="AF4457" i="7"/>
  <c r="AF4520" i="7"/>
  <c r="AF4583" i="7"/>
  <c r="AF4646" i="7"/>
  <c r="AF4709" i="7"/>
  <c r="AF4772" i="7"/>
  <c r="AF4835" i="7"/>
  <c r="AF4898" i="7"/>
  <c r="AF4961" i="7"/>
  <c r="AF5024" i="7"/>
  <c r="AE45" i="6"/>
  <c r="Y47" i="6"/>
  <c r="AF49" i="7"/>
  <c r="AF112" i="7"/>
  <c r="AF175" i="7"/>
  <c r="AF238" i="7"/>
  <c r="AF301" i="7"/>
  <c r="AF364" i="7"/>
  <c r="AF427" i="7"/>
  <c r="AF490" i="7"/>
  <c r="AF553" i="7"/>
  <c r="AF616" i="7"/>
  <c r="AF679" i="7"/>
  <c r="AF742" i="7"/>
  <c r="AF805" i="7"/>
  <c r="AF868" i="7"/>
  <c r="AF931" i="7"/>
  <c r="AF994" i="7"/>
  <c r="AF1057" i="7"/>
  <c r="AF1120" i="7"/>
  <c r="AF1183" i="7"/>
  <c r="AF1246" i="7"/>
  <c r="AF1309" i="7"/>
  <c r="AF1372" i="7"/>
  <c r="AF1435" i="7"/>
  <c r="AF1498" i="7"/>
  <c r="AF1561" i="7"/>
  <c r="AF1624" i="7"/>
  <c r="AF1687" i="7"/>
  <c r="AF1750" i="7"/>
  <c r="AF1813" i="7"/>
  <c r="AF1876" i="7"/>
  <c r="AF1939" i="7"/>
  <c r="AF2002" i="7"/>
  <c r="AF2065" i="7"/>
  <c r="AF2128" i="7"/>
  <c r="AF2191" i="7"/>
  <c r="AF2254" i="7"/>
  <c r="AF2317" i="7"/>
  <c r="AF2380" i="7"/>
  <c r="AF2443" i="7"/>
  <c r="AF2506" i="7"/>
  <c r="AF2569" i="7"/>
  <c r="AF2632" i="7"/>
  <c r="AF2695" i="7"/>
  <c r="AF2758" i="7"/>
  <c r="AF2821" i="7"/>
  <c r="AF2884" i="7"/>
  <c r="AF2947" i="7"/>
  <c r="AF3010" i="7"/>
  <c r="AF3073" i="7"/>
  <c r="AF3136" i="7"/>
  <c r="AF3199" i="7"/>
  <c r="AF3262" i="7"/>
  <c r="AF3325" i="7"/>
  <c r="AF3388" i="7"/>
  <c r="AF3451" i="7"/>
  <c r="AF3514" i="7"/>
  <c r="AF3577" i="7"/>
  <c r="AF3640" i="7"/>
  <c r="AF3703" i="7"/>
  <c r="AF3766" i="7"/>
  <c r="AF3829" i="7"/>
  <c r="AF3892" i="7"/>
  <c r="AF3955" i="7"/>
  <c r="AF4018" i="7"/>
  <c r="AF4081" i="7"/>
  <c r="AF4144" i="7"/>
  <c r="AF4207" i="7"/>
  <c r="AF4270" i="7"/>
  <c r="AF4333" i="7"/>
  <c r="AF4396" i="7"/>
  <c r="AF4459" i="7"/>
  <c r="AF4522" i="7"/>
  <c r="AF4585" i="7"/>
  <c r="AF4648" i="7"/>
  <c r="AF4711" i="7"/>
  <c r="AF4774" i="7"/>
  <c r="AF4837" i="7"/>
  <c r="AF4900" i="7"/>
  <c r="AF4963" i="7"/>
  <c r="AF5026" i="7"/>
  <c r="AE47" i="6"/>
  <c r="Y49" i="6"/>
  <c r="AE49" i="6"/>
  <c r="Y51" i="6"/>
  <c r="AE51" i="6"/>
  <c r="U11" i="6"/>
  <c r="U13" i="6"/>
  <c r="U15" i="6"/>
  <c r="U17" i="6"/>
  <c r="U19" i="6"/>
  <c r="U21" i="6"/>
  <c r="U23" i="6"/>
  <c r="U25" i="6"/>
  <c r="U27" i="6"/>
  <c r="U29" i="6"/>
  <c r="U31" i="6"/>
  <c r="U33" i="6"/>
  <c r="U35" i="6"/>
  <c r="U37" i="6"/>
  <c r="U39" i="6"/>
  <c r="U41" i="6"/>
  <c r="U43" i="6"/>
  <c r="U45" i="6"/>
  <c r="U47" i="6"/>
  <c r="U49" i="6"/>
  <c r="U51" i="6"/>
  <c r="F76" i="7"/>
  <c r="F139" i="7"/>
  <c r="F202" i="7"/>
  <c r="F265" i="7"/>
  <c r="F328" i="7"/>
  <c r="F391" i="7"/>
  <c r="F454" i="7"/>
  <c r="F517" i="7"/>
  <c r="F580" i="7"/>
  <c r="F643" i="7"/>
  <c r="F706" i="7"/>
  <c r="F769" i="7"/>
  <c r="F832" i="7"/>
  <c r="F895" i="7"/>
  <c r="F958" i="7"/>
  <c r="F1021" i="7"/>
  <c r="F1084" i="7"/>
  <c r="F1147" i="7"/>
  <c r="F1210" i="7"/>
  <c r="F1273" i="7"/>
  <c r="F1336" i="7"/>
  <c r="F1399" i="7"/>
  <c r="F1462" i="7"/>
  <c r="F1525" i="7"/>
  <c r="F1588" i="7"/>
  <c r="F1651" i="7"/>
  <c r="F1714" i="7"/>
  <c r="F1777" i="7"/>
  <c r="F1840" i="7"/>
  <c r="F1903" i="7"/>
  <c r="F1966" i="7"/>
  <c r="F2029" i="7"/>
  <c r="F2092" i="7"/>
  <c r="F2155" i="7"/>
  <c r="F2218" i="7"/>
  <c r="F2281" i="7"/>
  <c r="F2344" i="7"/>
  <c r="F2407" i="7"/>
  <c r="F2470" i="7"/>
  <c r="F2533" i="7"/>
  <c r="F2596" i="7"/>
  <c r="F2659" i="7"/>
  <c r="F2722" i="7"/>
  <c r="F2785" i="7"/>
  <c r="F2848" i="7"/>
  <c r="F2911" i="7"/>
  <c r="F2974" i="7"/>
  <c r="F3037" i="7"/>
  <c r="F3100" i="7"/>
  <c r="F3163" i="7"/>
  <c r="F3226" i="7"/>
  <c r="F3289" i="7"/>
  <c r="F3352" i="7"/>
  <c r="F3415" i="7"/>
  <c r="F3478" i="7"/>
  <c r="F3541" i="7"/>
  <c r="F3604" i="7"/>
  <c r="F3667" i="7"/>
  <c r="F3730" i="7"/>
  <c r="F3793" i="7"/>
  <c r="F3856" i="7"/>
  <c r="F3919" i="7"/>
  <c r="F3982" i="7"/>
  <c r="F4045" i="7"/>
  <c r="F4108" i="7"/>
  <c r="F4171" i="7"/>
  <c r="F4234" i="7"/>
  <c r="F4297" i="7"/>
  <c r="F4360" i="7"/>
  <c r="F4423" i="7"/>
  <c r="F4486" i="7"/>
  <c r="F4549" i="7"/>
  <c r="F4612" i="7"/>
  <c r="F4675" i="7"/>
  <c r="F4738" i="7"/>
  <c r="F4801" i="7"/>
  <c r="F4864" i="7"/>
  <c r="F4927" i="7"/>
  <c r="F4990" i="7"/>
  <c r="F11" i="6"/>
  <c r="G76" i="7"/>
  <c r="G139" i="7"/>
  <c r="G202" i="7"/>
  <c r="G265" i="7"/>
  <c r="G328" i="7"/>
  <c r="G391" i="7"/>
  <c r="G454" i="7"/>
  <c r="G517" i="7"/>
  <c r="G580" i="7"/>
  <c r="G643" i="7"/>
  <c r="G706" i="7"/>
  <c r="G769" i="7"/>
  <c r="G832" i="7"/>
  <c r="G895" i="7"/>
  <c r="G958" i="7"/>
  <c r="G1021" i="7"/>
  <c r="G1084" i="7"/>
  <c r="G1147" i="7"/>
  <c r="G1210" i="7"/>
  <c r="G1273" i="7"/>
  <c r="G1336" i="7"/>
  <c r="G1399" i="7"/>
  <c r="G1462" i="7"/>
  <c r="G1525" i="7"/>
  <c r="G1588" i="7"/>
  <c r="G1651" i="7"/>
  <c r="G1714" i="7"/>
  <c r="G1777" i="7"/>
  <c r="G1840" i="7"/>
  <c r="G1903" i="7"/>
  <c r="G1966" i="7"/>
  <c r="G2029" i="7"/>
  <c r="G2092" i="7"/>
  <c r="G2155" i="7"/>
  <c r="G2218" i="7"/>
  <c r="G2281" i="7"/>
  <c r="G2344" i="7"/>
  <c r="G2407" i="7"/>
  <c r="G2470" i="7"/>
  <c r="G2533" i="7"/>
  <c r="G2596" i="7"/>
  <c r="G2659" i="7"/>
  <c r="G2722" i="7"/>
  <c r="G2785" i="7"/>
  <c r="G2848" i="7"/>
  <c r="G2911" i="7"/>
  <c r="G2974" i="7"/>
  <c r="G3037" i="7"/>
  <c r="G3100" i="7"/>
  <c r="G3163" i="7"/>
  <c r="G3226" i="7"/>
  <c r="G3289" i="7"/>
  <c r="G3352" i="7"/>
  <c r="G3415" i="7"/>
  <c r="G3478" i="7"/>
  <c r="G3541" i="7"/>
  <c r="G3604" i="7"/>
  <c r="G3667" i="7"/>
  <c r="G3730" i="7"/>
  <c r="G3793" i="7"/>
  <c r="G3856" i="7"/>
  <c r="G3919" i="7"/>
  <c r="G3982" i="7"/>
  <c r="G4045" i="7"/>
  <c r="G4108" i="7"/>
  <c r="G4171" i="7"/>
  <c r="G4234" i="7"/>
  <c r="G4297" i="7"/>
  <c r="G4360" i="7"/>
  <c r="G4423" i="7"/>
  <c r="G4486" i="7"/>
  <c r="G4549" i="7"/>
  <c r="G4612" i="7"/>
  <c r="G4675" i="7"/>
  <c r="G4738" i="7"/>
  <c r="G4801" i="7"/>
  <c r="G4864" i="7"/>
  <c r="G4927" i="7"/>
  <c r="G4990" i="7"/>
  <c r="H11" i="6"/>
  <c r="F78" i="7"/>
  <c r="F141" i="7"/>
  <c r="F204" i="7"/>
  <c r="F267" i="7"/>
  <c r="F330" i="7"/>
  <c r="F393" i="7"/>
  <c r="F456" i="7"/>
  <c r="F519" i="7"/>
  <c r="F582" i="7"/>
  <c r="F645" i="7"/>
  <c r="F708" i="7"/>
  <c r="F771" i="7"/>
  <c r="F834" i="7"/>
  <c r="F897" i="7"/>
  <c r="F960" i="7"/>
  <c r="F1023" i="7"/>
  <c r="F1086" i="7"/>
  <c r="F1149" i="7"/>
  <c r="F1212" i="7"/>
  <c r="F1275" i="7"/>
  <c r="F1338" i="7"/>
  <c r="F1401" i="7"/>
  <c r="F1464" i="7"/>
  <c r="F1527" i="7"/>
  <c r="F1590" i="7"/>
  <c r="F1653" i="7"/>
  <c r="F1716" i="7"/>
  <c r="F1779" i="7"/>
  <c r="F1842" i="7"/>
  <c r="F1905" i="7"/>
  <c r="F1968" i="7"/>
  <c r="F2031" i="7"/>
  <c r="F2094" i="7"/>
  <c r="F2157" i="7"/>
  <c r="F2220" i="7"/>
  <c r="F2283" i="7"/>
  <c r="F2346" i="7"/>
  <c r="F2409" i="7"/>
  <c r="F2472" i="7"/>
  <c r="F2535" i="7"/>
  <c r="F2598" i="7"/>
  <c r="F2661" i="7"/>
  <c r="F2724" i="7"/>
  <c r="F2787" i="7"/>
  <c r="F2850" i="7"/>
  <c r="F2913" i="7"/>
  <c r="F2976" i="7"/>
  <c r="F3039" i="7"/>
  <c r="F3102" i="7"/>
  <c r="F3165" i="7"/>
  <c r="F3228" i="7"/>
  <c r="F3291" i="7"/>
  <c r="F3354" i="7"/>
  <c r="F3417" i="7"/>
  <c r="F3480" i="7"/>
  <c r="F3543" i="7"/>
  <c r="F3606" i="7"/>
  <c r="F3669" i="7"/>
  <c r="F3732" i="7"/>
  <c r="F3795" i="7"/>
  <c r="F3858" i="7"/>
  <c r="F3921" i="7"/>
  <c r="F3984" i="7"/>
  <c r="F4047" i="7"/>
  <c r="F4110" i="7"/>
  <c r="F4173" i="7"/>
  <c r="F4236" i="7"/>
  <c r="F4299" i="7"/>
  <c r="F4362" i="7"/>
  <c r="F4425" i="7"/>
  <c r="F4488" i="7"/>
  <c r="F4551" i="7"/>
  <c r="F4614" i="7"/>
  <c r="F4677" i="7"/>
  <c r="F4740" i="7"/>
  <c r="F4803" i="7"/>
  <c r="F4866" i="7"/>
  <c r="F4929" i="7"/>
  <c r="F4992" i="7"/>
  <c r="F13" i="6"/>
  <c r="G78" i="7"/>
  <c r="G141" i="7"/>
  <c r="G204" i="7"/>
  <c r="G267" i="7"/>
  <c r="G330" i="7"/>
  <c r="G393" i="7"/>
  <c r="G456" i="7"/>
  <c r="G519" i="7"/>
  <c r="G582" i="7"/>
  <c r="G645" i="7"/>
  <c r="G708" i="7"/>
  <c r="G771" i="7"/>
  <c r="G834" i="7"/>
  <c r="G897" i="7"/>
  <c r="G960" i="7"/>
  <c r="G1023" i="7"/>
  <c r="G1086" i="7"/>
  <c r="G1149" i="7"/>
  <c r="G1212" i="7"/>
  <c r="G1275" i="7"/>
  <c r="G1338" i="7"/>
  <c r="G1401" i="7"/>
  <c r="G1464" i="7"/>
  <c r="G1527" i="7"/>
  <c r="G1590" i="7"/>
  <c r="G1653" i="7"/>
  <c r="G1716" i="7"/>
  <c r="G1779" i="7"/>
  <c r="G1842" i="7"/>
  <c r="G1905" i="7"/>
  <c r="G1968" i="7"/>
  <c r="G2031" i="7"/>
  <c r="G2094" i="7"/>
  <c r="G2157" i="7"/>
  <c r="G2220" i="7"/>
  <c r="G2283" i="7"/>
  <c r="G2346" i="7"/>
  <c r="G2409" i="7"/>
  <c r="G2472" i="7"/>
  <c r="G2535" i="7"/>
  <c r="G2598" i="7"/>
  <c r="G2661" i="7"/>
  <c r="G2724" i="7"/>
  <c r="G2787" i="7"/>
  <c r="G2850" i="7"/>
  <c r="G2913" i="7"/>
  <c r="G2976" i="7"/>
  <c r="G3039" i="7"/>
  <c r="G3102" i="7"/>
  <c r="G3165" i="7"/>
  <c r="G3228" i="7"/>
  <c r="G3291" i="7"/>
  <c r="G3354" i="7"/>
  <c r="G3417" i="7"/>
  <c r="G3480" i="7"/>
  <c r="G3543" i="7"/>
  <c r="G3606" i="7"/>
  <c r="G3669" i="7"/>
  <c r="G3732" i="7"/>
  <c r="G3795" i="7"/>
  <c r="G3858" i="7"/>
  <c r="G3921" i="7"/>
  <c r="G3984" i="7"/>
  <c r="G4047" i="7"/>
  <c r="G4110" i="7"/>
  <c r="G4173" i="7"/>
  <c r="G4236" i="7"/>
  <c r="G4299" i="7"/>
  <c r="G4362" i="7"/>
  <c r="G4425" i="7"/>
  <c r="G4488" i="7"/>
  <c r="G4551" i="7"/>
  <c r="G4614" i="7"/>
  <c r="G4677" i="7"/>
  <c r="G4740" i="7"/>
  <c r="G4803" i="7"/>
  <c r="G4866" i="7"/>
  <c r="G4929" i="7"/>
  <c r="G4992" i="7"/>
  <c r="H13" i="6"/>
  <c r="F80" i="7"/>
  <c r="F143" i="7"/>
  <c r="F206" i="7"/>
  <c r="F269" i="7"/>
  <c r="F332" i="7"/>
  <c r="F395" i="7"/>
  <c r="F458" i="7"/>
  <c r="F521" i="7"/>
  <c r="F584" i="7"/>
  <c r="F647" i="7"/>
  <c r="F710" i="7"/>
  <c r="F773" i="7"/>
  <c r="F836" i="7"/>
  <c r="F899" i="7"/>
  <c r="F962" i="7"/>
  <c r="F1025" i="7"/>
  <c r="F1088" i="7"/>
  <c r="F1151" i="7"/>
  <c r="F1214" i="7"/>
  <c r="F1277" i="7"/>
  <c r="F1340" i="7"/>
  <c r="F1403" i="7"/>
  <c r="F1466" i="7"/>
  <c r="F1529" i="7"/>
  <c r="F1592" i="7"/>
  <c r="F1655" i="7"/>
  <c r="F1718" i="7"/>
  <c r="F1781" i="7"/>
  <c r="F1844" i="7"/>
  <c r="F1907" i="7"/>
  <c r="F1970" i="7"/>
  <c r="F2033" i="7"/>
  <c r="F2096" i="7"/>
  <c r="F2159" i="7"/>
  <c r="F2222" i="7"/>
  <c r="F2285" i="7"/>
  <c r="F2348" i="7"/>
  <c r="F2411" i="7"/>
  <c r="F2474" i="7"/>
  <c r="F2537" i="7"/>
  <c r="F2600" i="7"/>
  <c r="F2663" i="7"/>
  <c r="F2726" i="7"/>
  <c r="F2789" i="7"/>
  <c r="F2852" i="7"/>
  <c r="F2915" i="7"/>
  <c r="F2978" i="7"/>
  <c r="F3041" i="7"/>
  <c r="F3104" i="7"/>
  <c r="F3167" i="7"/>
  <c r="F3230" i="7"/>
  <c r="F3293" i="7"/>
  <c r="F3356" i="7"/>
  <c r="F3419" i="7"/>
  <c r="F3482" i="7"/>
  <c r="F3545" i="7"/>
  <c r="F3608" i="7"/>
  <c r="F3671" i="7"/>
  <c r="F3734" i="7"/>
  <c r="F3797" i="7"/>
  <c r="F3860" i="7"/>
  <c r="F3923" i="7"/>
  <c r="F3986" i="7"/>
  <c r="F4049" i="7"/>
  <c r="F4112" i="7"/>
  <c r="F4175" i="7"/>
  <c r="F4238" i="7"/>
  <c r="F4301" i="7"/>
  <c r="F4364" i="7"/>
  <c r="F4427" i="7"/>
  <c r="F4490" i="7"/>
  <c r="F4553" i="7"/>
  <c r="F4616" i="7"/>
  <c r="F4679" i="7"/>
  <c r="F4742" i="7"/>
  <c r="F4805" i="7"/>
  <c r="F4868" i="7"/>
  <c r="F4931" i="7"/>
  <c r="F4994" i="7"/>
  <c r="F15" i="6"/>
  <c r="G80" i="7"/>
  <c r="G143" i="7"/>
  <c r="G206" i="7"/>
  <c r="G269" i="7"/>
  <c r="G332" i="7"/>
  <c r="G395" i="7"/>
  <c r="G458" i="7"/>
  <c r="G521" i="7"/>
  <c r="G584" i="7"/>
  <c r="G647" i="7"/>
  <c r="G710" i="7"/>
  <c r="G773" i="7"/>
  <c r="G836" i="7"/>
  <c r="G899" i="7"/>
  <c r="G962" i="7"/>
  <c r="G1025" i="7"/>
  <c r="G1088" i="7"/>
  <c r="G1151" i="7"/>
  <c r="G1214" i="7"/>
  <c r="G1277" i="7"/>
  <c r="G1340" i="7"/>
  <c r="G1403" i="7"/>
  <c r="G1466" i="7"/>
  <c r="G1529" i="7"/>
  <c r="G1592" i="7"/>
  <c r="G1655" i="7"/>
  <c r="G1718" i="7"/>
  <c r="G1781" i="7"/>
  <c r="G1844" i="7"/>
  <c r="G1907" i="7"/>
  <c r="G1970" i="7"/>
  <c r="G2033" i="7"/>
  <c r="G2096" i="7"/>
  <c r="G2159" i="7"/>
  <c r="G2222" i="7"/>
  <c r="G2285" i="7"/>
  <c r="G2348" i="7"/>
  <c r="G2411" i="7"/>
  <c r="G2474" i="7"/>
  <c r="G2537" i="7"/>
  <c r="G2600" i="7"/>
  <c r="G2663" i="7"/>
  <c r="G2726" i="7"/>
  <c r="G2789" i="7"/>
  <c r="G2852" i="7"/>
  <c r="G2915" i="7"/>
  <c r="G2978" i="7"/>
  <c r="G3041" i="7"/>
  <c r="G3104" i="7"/>
  <c r="G3167" i="7"/>
  <c r="G3230" i="7"/>
  <c r="G3293" i="7"/>
  <c r="G3356" i="7"/>
  <c r="G3419" i="7"/>
  <c r="G3482" i="7"/>
  <c r="G3545" i="7"/>
  <c r="G3608" i="7"/>
  <c r="G3671" i="7"/>
  <c r="G3734" i="7"/>
  <c r="G3797" i="7"/>
  <c r="G3860" i="7"/>
  <c r="G3923" i="7"/>
  <c r="G3986" i="7"/>
  <c r="G4049" i="7"/>
  <c r="G4112" i="7"/>
  <c r="G4175" i="7"/>
  <c r="G4238" i="7"/>
  <c r="G4301" i="7"/>
  <c r="G4364" i="7"/>
  <c r="G4427" i="7"/>
  <c r="G4490" i="7"/>
  <c r="G4553" i="7"/>
  <c r="G4616" i="7"/>
  <c r="G4679" i="7"/>
  <c r="G4742" i="7"/>
  <c r="G4805" i="7"/>
  <c r="G4868" i="7"/>
  <c r="G4931" i="7"/>
  <c r="G4994" i="7"/>
  <c r="H15" i="6"/>
  <c r="F82" i="7"/>
  <c r="F145" i="7"/>
  <c r="F208" i="7"/>
  <c r="F271" i="7"/>
  <c r="F334" i="7"/>
  <c r="F397" i="7"/>
  <c r="F460" i="7"/>
  <c r="F523" i="7"/>
  <c r="F586" i="7"/>
  <c r="F649" i="7"/>
  <c r="F712" i="7"/>
  <c r="F775" i="7"/>
  <c r="F838" i="7"/>
  <c r="F901" i="7"/>
  <c r="F964" i="7"/>
  <c r="F1027" i="7"/>
  <c r="F1090" i="7"/>
  <c r="F1153" i="7"/>
  <c r="F1216" i="7"/>
  <c r="F1279" i="7"/>
  <c r="F1342" i="7"/>
  <c r="F1405" i="7"/>
  <c r="F1468" i="7"/>
  <c r="F1531" i="7"/>
  <c r="F1594" i="7"/>
  <c r="F1657" i="7"/>
  <c r="F1720" i="7"/>
  <c r="F1783" i="7"/>
  <c r="F1846" i="7"/>
  <c r="F1909" i="7"/>
  <c r="F1972" i="7"/>
  <c r="F2035" i="7"/>
  <c r="F2098" i="7"/>
  <c r="F2161" i="7"/>
  <c r="F2224" i="7"/>
  <c r="F2287" i="7"/>
  <c r="F2350" i="7"/>
  <c r="F2413" i="7"/>
  <c r="F2476" i="7"/>
  <c r="F2539" i="7"/>
  <c r="F2602" i="7"/>
  <c r="F2665" i="7"/>
  <c r="F2728" i="7"/>
  <c r="F2791" i="7"/>
  <c r="F2854" i="7"/>
  <c r="F2917" i="7"/>
  <c r="F2980" i="7"/>
  <c r="F3043" i="7"/>
  <c r="F3106" i="7"/>
  <c r="F3169" i="7"/>
  <c r="F3232" i="7"/>
  <c r="F3295" i="7"/>
  <c r="F3358" i="7"/>
  <c r="F3421" i="7"/>
  <c r="F3484" i="7"/>
  <c r="F3547" i="7"/>
  <c r="F3610" i="7"/>
  <c r="F3673" i="7"/>
  <c r="F3736" i="7"/>
  <c r="F3799" i="7"/>
  <c r="F3862" i="7"/>
  <c r="F3925" i="7"/>
  <c r="F3988" i="7"/>
  <c r="F4051" i="7"/>
  <c r="F4114" i="7"/>
  <c r="F4177" i="7"/>
  <c r="F4240" i="7"/>
  <c r="F4303" i="7"/>
  <c r="F4366" i="7"/>
  <c r="F4429" i="7"/>
  <c r="F4492" i="7"/>
  <c r="F4555" i="7"/>
  <c r="F4618" i="7"/>
  <c r="F4681" i="7"/>
  <c r="F4744" i="7"/>
  <c r="F4807" i="7"/>
  <c r="F4870" i="7"/>
  <c r="F4933" i="7"/>
  <c r="F4996" i="7"/>
  <c r="F17" i="6"/>
  <c r="G82" i="7"/>
  <c r="G145" i="7"/>
  <c r="G208" i="7"/>
  <c r="G271" i="7"/>
  <c r="G334" i="7"/>
  <c r="G397" i="7"/>
  <c r="G460" i="7"/>
  <c r="G523" i="7"/>
  <c r="G586" i="7"/>
  <c r="G649" i="7"/>
  <c r="G712" i="7"/>
  <c r="G775" i="7"/>
  <c r="G838" i="7"/>
  <c r="G901" i="7"/>
  <c r="G964" i="7"/>
  <c r="G1027" i="7"/>
  <c r="G1090" i="7"/>
  <c r="G1153" i="7"/>
  <c r="G1216" i="7"/>
  <c r="G1279" i="7"/>
  <c r="G1342" i="7"/>
  <c r="G1405" i="7"/>
  <c r="G1468" i="7"/>
  <c r="G1531" i="7"/>
  <c r="G1594" i="7"/>
  <c r="G1657" i="7"/>
  <c r="G1720" i="7"/>
  <c r="G1783" i="7"/>
  <c r="G1846" i="7"/>
  <c r="G1909" i="7"/>
  <c r="G1972" i="7"/>
  <c r="G2035" i="7"/>
  <c r="G2098" i="7"/>
  <c r="G2161" i="7"/>
  <c r="G2224" i="7"/>
  <c r="G2287" i="7"/>
  <c r="G2350" i="7"/>
  <c r="G2413" i="7"/>
  <c r="G2476" i="7"/>
  <c r="G2539" i="7"/>
  <c r="G2602" i="7"/>
  <c r="G2665" i="7"/>
  <c r="G2728" i="7"/>
  <c r="G2791" i="7"/>
  <c r="G2854" i="7"/>
  <c r="G2917" i="7"/>
  <c r="G2980" i="7"/>
  <c r="G3043" i="7"/>
  <c r="G3106" i="7"/>
  <c r="G3169" i="7"/>
  <c r="G3232" i="7"/>
  <c r="G3295" i="7"/>
  <c r="G3358" i="7"/>
  <c r="G3421" i="7"/>
  <c r="G3484" i="7"/>
  <c r="G3547" i="7"/>
  <c r="G3610" i="7"/>
  <c r="G3673" i="7"/>
  <c r="G3736" i="7"/>
  <c r="G3799" i="7"/>
  <c r="G3862" i="7"/>
  <c r="G3925" i="7"/>
  <c r="G3988" i="7"/>
  <c r="G4051" i="7"/>
  <c r="G4114" i="7"/>
  <c r="G4177" i="7"/>
  <c r="G4240" i="7"/>
  <c r="G4303" i="7"/>
  <c r="G4366" i="7"/>
  <c r="G4429" i="7"/>
  <c r="G4492" i="7"/>
  <c r="G4555" i="7"/>
  <c r="G4618" i="7"/>
  <c r="G4681" i="7"/>
  <c r="G4744" i="7"/>
  <c r="G4807" i="7"/>
  <c r="G4870" i="7"/>
  <c r="G4933" i="7"/>
  <c r="G4996" i="7"/>
  <c r="H17" i="6"/>
  <c r="F84" i="7"/>
  <c r="F147" i="7"/>
  <c r="F210" i="7"/>
  <c r="F273" i="7"/>
  <c r="F336" i="7"/>
  <c r="F399" i="7"/>
  <c r="F462" i="7"/>
  <c r="F525" i="7"/>
  <c r="F588" i="7"/>
  <c r="F651" i="7"/>
  <c r="F714" i="7"/>
  <c r="F777" i="7"/>
  <c r="F840" i="7"/>
  <c r="F903" i="7"/>
  <c r="F966" i="7"/>
  <c r="F1029" i="7"/>
  <c r="F1092" i="7"/>
  <c r="F1155" i="7"/>
  <c r="F1218" i="7"/>
  <c r="F1281" i="7"/>
  <c r="F1344" i="7"/>
  <c r="F1407" i="7"/>
  <c r="F1470" i="7"/>
  <c r="F1533" i="7"/>
  <c r="F1596" i="7"/>
  <c r="F1659" i="7"/>
  <c r="F1722" i="7"/>
  <c r="F1785" i="7"/>
  <c r="F1848" i="7"/>
  <c r="F1911" i="7"/>
  <c r="F1974" i="7"/>
  <c r="F2037" i="7"/>
  <c r="F2100" i="7"/>
  <c r="F2163" i="7"/>
  <c r="F2226" i="7"/>
  <c r="F2289" i="7"/>
  <c r="F2352" i="7"/>
  <c r="F2415" i="7"/>
  <c r="F2478" i="7"/>
  <c r="F2541" i="7"/>
  <c r="F2604" i="7"/>
  <c r="F2667" i="7"/>
  <c r="F2730" i="7"/>
  <c r="F2793" i="7"/>
  <c r="F2856" i="7"/>
  <c r="F2919" i="7"/>
  <c r="F2982" i="7"/>
  <c r="F3045" i="7"/>
  <c r="F3108" i="7"/>
  <c r="F3171" i="7"/>
  <c r="F3234" i="7"/>
  <c r="F3297" i="7"/>
  <c r="F3360" i="7"/>
  <c r="F3423" i="7"/>
  <c r="F3486" i="7"/>
  <c r="F3549" i="7"/>
  <c r="F3612" i="7"/>
  <c r="F3675" i="7"/>
  <c r="F3738" i="7"/>
  <c r="F3801" i="7"/>
  <c r="F3864" i="7"/>
  <c r="F3927" i="7"/>
  <c r="F3990" i="7"/>
  <c r="F4053" i="7"/>
  <c r="F4116" i="7"/>
  <c r="F4179" i="7"/>
  <c r="F4242" i="7"/>
  <c r="F4305" i="7"/>
  <c r="F4368" i="7"/>
  <c r="F4431" i="7"/>
  <c r="F4494" i="7"/>
  <c r="F4557" i="7"/>
  <c r="F4620" i="7"/>
  <c r="F4683" i="7"/>
  <c r="F4746" i="7"/>
  <c r="F4809" i="7"/>
  <c r="F4872" i="7"/>
  <c r="F4935" i="7"/>
  <c r="F4998" i="7"/>
  <c r="F19" i="6"/>
  <c r="G84" i="7"/>
  <c r="G147" i="7"/>
  <c r="G210" i="7"/>
  <c r="G273" i="7"/>
  <c r="G336" i="7"/>
  <c r="G399" i="7"/>
  <c r="G462" i="7"/>
  <c r="G525" i="7"/>
  <c r="G588" i="7"/>
  <c r="G651" i="7"/>
  <c r="G714" i="7"/>
  <c r="G777" i="7"/>
  <c r="G840" i="7"/>
  <c r="G903" i="7"/>
  <c r="G966" i="7"/>
  <c r="G1029" i="7"/>
  <c r="G1092" i="7"/>
  <c r="G1155" i="7"/>
  <c r="G1218" i="7"/>
  <c r="G1281" i="7"/>
  <c r="G1344" i="7"/>
  <c r="G1407" i="7"/>
  <c r="G1470" i="7"/>
  <c r="G1533" i="7"/>
  <c r="G1596" i="7"/>
  <c r="G1659" i="7"/>
  <c r="G1722" i="7"/>
  <c r="G1785" i="7"/>
  <c r="G1848" i="7"/>
  <c r="G1911" i="7"/>
  <c r="G1974" i="7"/>
  <c r="G2037" i="7"/>
  <c r="G2100" i="7"/>
  <c r="G2163" i="7"/>
  <c r="G2226" i="7"/>
  <c r="G2289" i="7"/>
  <c r="G2352" i="7"/>
  <c r="G2415" i="7"/>
  <c r="G2478" i="7"/>
  <c r="G2541" i="7"/>
  <c r="G2604" i="7"/>
  <c r="G2667" i="7"/>
  <c r="G2730" i="7"/>
  <c r="G2793" i="7"/>
  <c r="G2856" i="7"/>
  <c r="G2919" i="7"/>
  <c r="G2982" i="7"/>
  <c r="G3045" i="7"/>
  <c r="G3108" i="7"/>
  <c r="G3171" i="7"/>
  <c r="G3234" i="7"/>
  <c r="G3297" i="7"/>
  <c r="G3360" i="7"/>
  <c r="G3423" i="7"/>
  <c r="G3486" i="7"/>
  <c r="G3549" i="7"/>
  <c r="G3612" i="7"/>
  <c r="G3675" i="7"/>
  <c r="G3738" i="7"/>
  <c r="G3801" i="7"/>
  <c r="G3864" i="7"/>
  <c r="G3927" i="7"/>
  <c r="G3990" i="7"/>
  <c r="G4053" i="7"/>
  <c r="G4116" i="7"/>
  <c r="G4179" i="7"/>
  <c r="G4242" i="7"/>
  <c r="G4305" i="7"/>
  <c r="G4368" i="7"/>
  <c r="G4431" i="7"/>
  <c r="G4494" i="7"/>
  <c r="G4557" i="7"/>
  <c r="G4620" i="7"/>
  <c r="G4683" i="7"/>
  <c r="G4746" i="7"/>
  <c r="G4809" i="7"/>
  <c r="G4872" i="7"/>
  <c r="G4935" i="7"/>
  <c r="G4998" i="7"/>
  <c r="H19" i="6"/>
  <c r="F86" i="7"/>
  <c r="F149" i="7"/>
  <c r="F212" i="7"/>
  <c r="F275" i="7"/>
  <c r="F338" i="7"/>
  <c r="F401" i="7"/>
  <c r="F464" i="7"/>
  <c r="F527" i="7"/>
  <c r="F590" i="7"/>
  <c r="F653" i="7"/>
  <c r="F716" i="7"/>
  <c r="F779" i="7"/>
  <c r="F842" i="7"/>
  <c r="F905" i="7"/>
  <c r="F968" i="7"/>
  <c r="F1031" i="7"/>
  <c r="F1094" i="7"/>
  <c r="F1157" i="7"/>
  <c r="F1220" i="7"/>
  <c r="F1283" i="7"/>
  <c r="F1346" i="7"/>
  <c r="F1409" i="7"/>
  <c r="F1472" i="7"/>
  <c r="F1535" i="7"/>
  <c r="F1598" i="7"/>
  <c r="F1661" i="7"/>
  <c r="F1724" i="7"/>
  <c r="F1787" i="7"/>
  <c r="F1850" i="7"/>
  <c r="F1913" i="7"/>
  <c r="F1976" i="7"/>
  <c r="F2039" i="7"/>
  <c r="F2102" i="7"/>
  <c r="F2165" i="7"/>
  <c r="F2228" i="7"/>
  <c r="F2291" i="7"/>
  <c r="F2354" i="7"/>
  <c r="F2417" i="7"/>
  <c r="F2480" i="7"/>
  <c r="F2543" i="7"/>
  <c r="F2606" i="7"/>
  <c r="F2669" i="7"/>
  <c r="F2732" i="7"/>
  <c r="F2795" i="7"/>
  <c r="F2858" i="7"/>
  <c r="F2921" i="7"/>
  <c r="F2984" i="7"/>
  <c r="F3047" i="7"/>
  <c r="F3110" i="7"/>
  <c r="F3173" i="7"/>
  <c r="F3236" i="7"/>
  <c r="F3299" i="7"/>
  <c r="F3362" i="7"/>
  <c r="F3425" i="7"/>
  <c r="F3488" i="7"/>
  <c r="F3551" i="7"/>
  <c r="F3614" i="7"/>
  <c r="F3677" i="7"/>
  <c r="F3740" i="7"/>
  <c r="F3803" i="7"/>
  <c r="F3866" i="7"/>
  <c r="F3929" i="7"/>
  <c r="F3992" i="7"/>
  <c r="F4055" i="7"/>
  <c r="F4118" i="7"/>
  <c r="F4181" i="7"/>
  <c r="F4244" i="7"/>
  <c r="F4307" i="7"/>
  <c r="F4370" i="7"/>
  <c r="F4433" i="7"/>
  <c r="F4496" i="7"/>
  <c r="F4559" i="7"/>
  <c r="F4622" i="7"/>
  <c r="F4685" i="7"/>
  <c r="F4748" i="7"/>
  <c r="F4811" i="7"/>
  <c r="F4874" i="7"/>
  <c r="F4937" i="7"/>
  <c r="F5000" i="7"/>
  <c r="F21" i="6"/>
  <c r="G86" i="7"/>
  <c r="G149" i="7"/>
  <c r="G212" i="7"/>
  <c r="G275" i="7"/>
  <c r="G338" i="7"/>
  <c r="G401" i="7"/>
  <c r="G464" i="7"/>
  <c r="G527" i="7"/>
  <c r="G590" i="7"/>
  <c r="G653" i="7"/>
  <c r="G716" i="7"/>
  <c r="G779" i="7"/>
  <c r="G842" i="7"/>
  <c r="G905" i="7"/>
  <c r="G968" i="7"/>
  <c r="G1031" i="7"/>
  <c r="G1094" i="7"/>
  <c r="G1157" i="7"/>
  <c r="G1220" i="7"/>
  <c r="G1283" i="7"/>
  <c r="G1346" i="7"/>
  <c r="G1409" i="7"/>
  <c r="G1472" i="7"/>
  <c r="G1535" i="7"/>
  <c r="G1598" i="7"/>
  <c r="G1661" i="7"/>
  <c r="G1724" i="7"/>
  <c r="G1787" i="7"/>
  <c r="G1850" i="7"/>
  <c r="G1913" i="7"/>
  <c r="G1976" i="7"/>
  <c r="G2039" i="7"/>
  <c r="G2102" i="7"/>
  <c r="G2165" i="7"/>
  <c r="G2228" i="7"/>
  <c r="G2291" i="7"/>
  <c r="G2354" i="7"/>
  <c r="G2417" i="7"/>
  <c r="G2480" i="7"/>
  <c r="G2543" i="7"/>
  <c r="G2606" i="7"/>
  <c r="G2669" i="7"/>
  <c r="G2732" i="7"/>
  <c r="G2795" i="7"/>
  <c r="G2858" i="7"/>
  <c r="G2921" i="7"/>
  <c r="G2984" i="7"/>
  <c r="G3047" i="7"/>
  <c r="G3110" i="7"/>
  <c r="G3173" i="7"/>
  <c r="G3236" i="7"/>
  <c r="G3299" i="7"/>
  <c r="G3362" i="7"/>
  <c r="G3425" i="7"/>
  <c r="G3488" i="7"/>
  <c r="G3551" i="7"/>
  <c r="G3614" i="7"/>
  <c r="G3677" i="7"/>
  <c r="G3740" i="7"/>
  <c r="G3803" i="7"/>
  <c r="G3866" i="7"/>
  <c r="G3929" i="7"/>
  <c r="G3992" i="7"/>
  <c r="G4055" i="7"/>
  <c r="G4118" i="7"/>
  <c r="G4181" i="7"/>
  <c r="G4244" i="7"/>
  <c r="G4307" i="7"/>
  <c r="G4370" i="7"/>
  <c r="G4433" i="7"/>
  <c r="G4496" i="7"/>
  <c r="G4559" i="7"/>
  <c r="G4622" i="7"/>
  <c r="G4685" i="7"/>
  <c r="G4748" i="7"/>
  <c r="G4811" i="7"/>
  <c r="G4874" i="7"/>
  <c r="G4937" i="7"/>
  <c r="G5000" i="7"/>
  <c r="H21" i="6"/>
  <c r="F88" i="7"/>
  <c r="F151" i="7"/>
  <c r="F214" i="7"/>
  <c r="F277" i="7"/>
  <c r="F340" i="7"/>
  <c r="F403" i="7"/>
  <c r="F466" i="7"/>
  <c r="F529" i="7"/>
  <c r="F592" i="7"/>
  <c r="F655" i="7"/>
  <c r="F718" i="7"/>
  <c r="F781" i="7"/>
  <c r="F844" i="7"/>
  <c r="F907" i="7"/>
  <c r="F970" i="7"/>
  <c r="F1033" i="7"/>
  <c r="F1096" i="7"/>
  <c r="F1159" i="7"/>
  <c r="F1222" i="7"/>
  <c r="F1285" i="7"/>
  <c r="F1348" i="7"/>
  <c r="F1411" i="7"/>
  <c r="F1474" i="7"/>
  <c r="F1537" i="7"/>
  <c r="F1600" i="7"/>
  <c r="F1663" i="7"/>
  <c r="F1726" i="7"/>
  <c r="F1789" i="7"/>
  <c r="F1852" i="7"/>
  <c r="F1915" i="7"/>
  <c r="F1978" i="7"/>
  <c r="F2041" i="7"/>
  <c r="F2104" i="7"/>
  <c r="F2167" i="7"/>
  <c r="F2230" i="7"/>
  <c r="F2293" i="7"/>
  <c r="F2356" i="7"/>
  <c r="F2419" i="7"/>
  <c r="F2482" i="7"/>
  <c r="F2545" i="7"/>
  <c r="F2608" i="7"/>
  <c r="F2671" i="7"/>
  <c r="F2734" i="7"/>
  <c r="F2797" i="7"/>
  <c r="F2860" i="7"/>
  <c r="F2923" i="7"/>
  <c r="F2986" i="7"/>
  <c r="F3049" i="7"/>
  <c r="F3112" i="7"/>
  <c r="F3175" i="7"/>
  <c r="F3238" i="7"/>
  <c r="F3301" i="7"/>
  <c r="F3364" i="7"/>
  <c r="F3427" i="7"/>
  <c r="F3490" i="7"/>
  <c r="F3553" i="7"/>
  <c r="F3616" i="7"/>
  <c r="F3679" i="7"/>
  <c r="F3742" i="7"/>
  <c r="F3805" i="7"/>
  <c r="F3868" i="7"/>
  <c r="F3931" i="7"/>
  <c r="F3994" i="7"/>
  <c r="F4057" i="7"/>
  <c r="F4120" i="7"/>
  <c r="F4183" i="7"/>
  <c r="F4246" i="7"/>
  <c r="F4309" i="7"/>
  <c r="F4372" i="7"/>
  <c r="F4435" i="7"/>
  <c r="F4498" i="7"/>
  <c r="F4561" i="7"/>
  <c r="F4624" i="7"/>
  <c r="F4687" i="7"/>
  <c r="F4750" i="7"/>
  <c r="F4813" i="7"/>
  <c r="F4876" i="7"/>
  <c r="F4939" i="7"/>
  <c r="F5002" i="7"/>
  <c r="F23" i="6"/>
  <c r="G88" i="7"/>
  <c r="G151" i="7"/>
  <c r="G214" i="7"/>
  <c r="G277" i="7"/>
  <c r="G340" i="7"/>
  <c r="G403" i="7"/>
  <c r="G466" i="7"/>
  <c r="G529" i="7"/>
  <c r="G592" i="7"/>
  <c r="G655" i="7"/>
  <c r="G718" i="7"/>
  <c r="G781" i="7"/>
  <c r="G844" i="7"/>
  <c r="G907" i="7"/>
  <c r="G970" i="7"/>
  <c r="G1033" i="7"/>
  <c r="G1096" i="7"/>
  <c r="G1159" i="7"/>
  <c r="G1222" i="7"/>
  <c r="G1285" i="7"/>
  <c r="G1348" i="7"/>
  <c r="G1411" i="7"/>
  <c r="G1474" i="7"/>
  <c r="G1537" i="7"/>
  <c r="G1600" i="7"/>
  <c r="G1663" i="7"/>
  <c r="G1726" i="7"/>
  <c r="G1789" i="7"/>
  <c r="G1852" i="7"/>
  <c r="G1915" i="7"/>
  <c r="G1978" i="7"/>
  <c r="G2041" i="7"/>
  <c r="G2104" i="7"/>
  <c r="G2167" i="7"/>
  <c r="G2230" i="7"/>
  <c r="G2293" i="7"/>
  <c r="G2356" i="7"/>
  <c r="G2419" i="7"/>
  <c r="G2482" i="7"/>
  <c r="G2545" i="7"/>
  <c r="G2608" i="7"/>
  <c r="G2671" i="7"/>
  <c r="G2734" i="7"/>
  <c r="G2797" i="7"/>
  <c r="G2860" i="7"/>
  <c r="G2923" i="7"/>
  <c r="G2986" i="7"/>
  <c r="G3049" i="7"/>
  <c r="G3112" i="7"/>
  <c r="G3175" i="7"/>
  <c r="G3238" i="7"/>
  <c r="G3301" i="7"/>
  <c r="G3364" i="7"/>
  <c r="G3427" i="7"/>
  <c r="G3490" i="7"/>
  <c r="G3553" i="7"/>
  <c r="G3616" i="7"/>
  <c r="G3679" i="7"/>
  <c r="G3742" i="7"/>
  <c r="G3805" i="7"/>
  <c r="G3868" i="7"/>
  <c r="G3931" i="7"/>
  <c r="G3994" i="7"/>
  <c r="G4057" i="7"/>
  <c r="G4120" i="7"/>
  <c r="G4183" i="7"/>
  <c r="G4246" i="7"/>
  <c r="G4309" i="7"/>
  <c r="G4372" i="7"/>
  <c r="G4435" i="7"/>
  <c r="G4498" i="7"/>
  <c r="G4561" i="7"/>
  <c r="G4624" i="7"/>
  <c r="G4687" i="7"/>
  <c r="G4750" i="7"/>
  <c r="G4813" i="7"/>
  <c r="G4876" i="7"/>
  <c r="G4939" i="7"/>
  <c r="G5002" i="7"/>
  <c r="H23" i="6"/>
  <c r="F90" i="7"/>
  <c r="F153" i="7"/>
  <c r="F216" i="7"/>
  <c r="F279" i="7"/>
  <c r="F342" i="7"/>
  <c r="F405" i="7"/>
  <c r="F468" i="7"/>
  <c r="F531" i="7"/>
  <c r="F594" i="7"/>
  <c r="F657" i="7"/>
  <c r="F720" i="7"/>
  <c r="F783" i="7"/>
  <c r="F846" i="7"/>
  <c r="F909" i="7"/>
  <c r="F972" i="7"/>
  <c r="F1035" i="7"/>
  <c r="F1098" i="7"/>
  <c r="F1161" i="7"/>
  <c r="F1224" i="7"/>
  <c r="F1287" i="7"/>
  <c r="F1350" i="7"/>
  <c r="F1413" i="7"/>
  <c r="F1476" i="7"/>
  <c r="F1539" i="7"/>
  <c r="F1602" i="7"/>
  <c r="F1665" i="7"/>
  <c r="F1728" i="7"/>
  <c r="F1791" i="7"/>
  <c r="F1854" i="7"/>
  <c r="F1917" i="7"/>
  <c r="F1980" i="7"/>
  <c r="F2043" i="7"/>
  <c r="F2106" i="7"/>
  <c r="F2169" i="7"/>
  <c r="F2232" i="7"/>
  <c r="F2295" i="7"/>
  <c r="F2358" i="7"/>
  <c r="F2421" i="7"/>
  <c r="F2484" i="7"/>
  <c r="F2547" i="7"/>
  <c r="F2610" i="7"/>
  <c r="F2673" i="7"/>
  <c r="F2736" i="7"/>
  <c r="F2799" i="7"/>
  <c r="F2862" i="7"/>
  <c r="F2925" i="7"/>
  <c r="F2988" i="7"/>
  <c r="F3051" i="7"/>
  <c r="F3114" i="7"/>
  <c r="F3177" i="7"/>
  <c r="F3240" i="7"/>
  <c r="F3303" i="7"/>
  <c r="F3366" i="7"/>
  <c r="F3429" i="7"/>
  <c r="F3492" i="7"/>
  <c r="F3555" i="7"/>
  <c r="F3618" i="7"/>
  <c r="F3681" i="7"/>
  <c r="F3744" i="7"/>
  <c r="F3807" i="7"/>
  <c r="F3870" i="7"/>
  <c r="F3933" i="7"/>
  <c r="F3996" i="7"/>
  <c r="F4059" i="7"/>
  <c r="F4122" i="7"/>
  <c r="F4185" i="7"/>
  <c r="F4248" i="7"/>
  <c r="F4311" i="7"/>
  <c r="F4374" i="7"/>
  <c r="F4437" i="7"/>
  <c r="F4500" i="7"/>
  <c r="F4563" i="7"/>
  <c r="F4626" i="7"/>
  <c r="F4689" i="7"/>
  <c r="F4752" i="7"/>
  <c r="F4815" i="7"/>
  <c r="F4878" i="7"/>
  <c r="F4941" i="7"/>
  <c r="F5004" i="7"/>
  <c r="F25" i="6"/>
  <c r="G90" i="7"/>
  <c r="G153" i="7"/>
  <c r="G216" i="7"/>
  <c r="G279" i="7"/>
  <c r="G342" i="7"/>
  <c r="G405" i="7"/>
  <c r="G468" i="7"/>
  <c r="G531" i="7"/>
  <c r="G594" i="7"/>
  <c r="G657" i="7"/>
  <c r="G720" i="7"/>
  <c r="G783" i="7"/>
  <c r="G846" i="7"/>
  <c r="G909" i="7"/>
  <c r="G972" i="7"/>
  <c r="G1035" i="7"/>
  <c r="G1098" i="7"/>
  <c r="G1161" i="7"/>
  <c r="G1224" i="7"/>
  <c r="G1287" i="7"/>
  <c r="G1350" i="7"/>
  <c r="G1413" i="7"/>
  <c r="G1476" i="7"/>
  <c r="G1539" i="7"/>
  <c r="G1602" i="7"/>
  <c r="G1665" i="7"/>
  <c r="G1728" i="7"/>
  <c r="G1791" i="7"/>
  <c r="G1854" i="7"/>
  <c r="G1917" i="7"/>
  <c r="G1980" i="7"/>
  <c r="G2043" i="7"/>
  <c r="G2106" i="7"/>
  <c r="G2169" i="7"/>
  <c r="G2232" i="7"/>
  <c r="G2295" i="7"/>
  <c r="G2358" i="7"/>
  <c r="G2421" i="7"/>
  <c r="G2484" i="7"/>
  <c r="G2547" i="7"/>
  <c r="G2610" i="7"/>
  <c r="G2673" i="7"/>
  <c r="G2736" i="7"/>
  <c r="G2799" i="7"/>
  <c r="G2862" i="7"/>
  <c r="G2925" i="7"/>
  <c r="G2988" i="7"/>
  <c r="G3051" i="7"/>
  <c r="G3114" i="7"/>
  <c r="G3177" i="7"/>
  <c r="G3240" i="7"/>
  <c r="G3303" i="7"/>
  <c r="G3366" i="7"/>
  <c r="G3429" i="7"/>
  <c r="G3492" i="7"/>
  <c r="G3555" i="7"/>
  <c r="G3618" i="7"/>
  <c r="G3681" i="7"/>
  <c r="G3744" i="7"/>
  <c r="G3807" i="7"/>
  <c r="G3870" i="7"/>
  <c r="G3933" i="7"/>
  <c r="G3996" i="7"/>
  <c r="G4059" i="7"/>
  <c r="G4122" i="7"/>
  <c r="G4185" i="7"/>
  <c r="G4248" i="7"/>
  <c r="G4311" i="7"/>
  <c r="G4374" i="7"/>
  <c r="G4437" i="7"/>
  <c r="G4500" i="7"/>
  <c r="G4563" i="7"/>
  <c r="G4626" i="7"/>
  <c r="G4689" i="7"/>
  <c r="G4752" i="7"/>
  <c r="G4815" i="7"/>
  <c r="G4878" i="7"/>
  <c r="G4941" i="7"/>
  <c r="G5004" i="7"/>
  <c r="H25" i="6"/>
  <c r="F92" i="7"/>
  <c r="F155" i="7"/>
  <c r="F218" i="7"/>
  <c r="F281" i="7"/>
  <c r="F344" i="7"/>
  <c r="F407" i="7"/>
  <c r="F470" i="7"/>
  <c r="F533" i="7"/>
  <c r="F596" i="7"/>
  <c r="F659" i="7"/>
  <c r="F722" i="7"/>
  <c r="F785" i="7"/>
  <c r="F848" i="7"/>
  <c r="F911" i="7"/>
  <c r="F974" i="7"/>
  <c r="F1037" i="7"/>
  <c r="F1100" i="7"/>
  <c r="F1163" i="7"/>
  <c r="F1226" i="7"/>
  <c r="F1289" i="7"/>
  <c r="F1352" i="7"/>
  <c r="F1415" i="7"/>
  <c r="F1478" i="7"/>
  <c r="F1541" i="7"/>
  <c r="F1604" i="7"/>
  <c r="F1667" i="7"/>
  <c r="F1730" i="7"/>
  <c r="F1793" i="7"/>
  <c r="F1856" i="7"/>
  <c r="F1919" i="7"/>
  <c r="F1982" i="7"/>
  <c r="F2045" i="7"/>
  <c r="F2108" i="7"/>
  <c r="F2171" i="7"/>
  <c r="F2234" i="7"/>
  <c r="F2297" i="7"/>
  <c r="F2360" i="7"/>
  <c r="F2423" i="7"/>
  <c r="F2486" i="7"/>
  <c r="F2549" i="7"/>
  <c r="F2612" i="7"/>
  <c r="F2675" i="7"/>
  <c r="F2738" i="7"/>
  <c r="F2801" i="7"/>
  <c r="F2864" i="7"/>
  <c r="F2927" i="7"/>
  <c r="F2990" i="7"/>
  <c r="F3053" i="7"/>
  <c r="F3116" i="7"/>
  <c r="F3179" i="7"/>
  <c r="F3242" i="7"/>
  <c r="F3305" i="7"/>
  <c r="F3368" i="7"/>
  <c r="F3431" i="7"/>
  <c r="F3494" i="7"/>
  <c r="F3557" i="7"/>
  <c r="F3620" i="7"/>
  <c r="F3683" i="7"/>
  <c r="F3746" i="7"/>
  <c r="F3809" i="7"/>
  <c r="F3872" i="7"/>
  <c r="F3935" i="7"/>
  <c r="F3998" i="7"/>
  <c r="F4061" i="7"/>
  <c r="F4124" i="7"/>
  <c r="F4187" i="7"/>
  <c r="F4250" i="7"/>
  <c r="F4313" i="7"/>
  <c r="F4376" i="7"/>
  <c r="F4439" i="7"/>
  <c r="F4502" i="7"/>
  <c r="F4565" i="7"/>
  <c r="F4628" i="7"/>
  <c r="F4691" i="7"/>
  <c r="F4754" i="7"/>
  <c r="F4817" i="7"/>
  <c r="F4880" i="7"/>
  <c r="F4943" i="7"/>
  <c r="F5006" i="7"/>
  <c r="F27" i="6"/>
  <c r="G92" i="7"/>
  <c r="G155" i="7"/>
  <c r="G218" i="7"/>
  <c r="G281" i="7"/>
  <c r="G344" i="7"/>
  <c r="G407" i="7"/>
  <c r="G470" i="7"/>
  <c r="G533" i="7"/>
  <c r="G596" i="7"/>
  <c r="G659" i="7"/>
  <c r="G722" i="7"/>
  <c r="G785" i="7"/>
  <c r="G848" i="7"/>
  <c r="G911" i="7"/>
  <c r="G974" i="7"/>
  <c r="G1037" i="7"/>
  <c r="G1100" i="7"/>
  <c r="G1163" i="7"/>
  <c r="G1226" i="7"/>
  <c r="G1289" i="7"/>
  <c r="G1352" i="7"/>
  <c r="G1415" i="7"/>
  <c r="G1478" i="7"/>
  <c r="G1541" i="7"/>
  <c r="G1604" i="7"/>
  <c r="G1667" i="7"/>
  <c r="G1730" i="7"/>
  <c r="G1793" i="7"/>
  <c r="G1856" i="7"/>
  <c r="G1919" i="7"/>
  <c r="G1982" i="7"/>
  <c r="G2045" i="7"/>
  <c r="G2108" i="7"/>
  <c r="G2171" i="7"/>
  <c r="G2234" i="7"/>
  <c r="G2297" i="7"/>
  <c r="G2360" i="7"/>
  <c r="G2423" i="7"/>
  <c r="G2486" i="7"/>
  <c r="G2549" i="7"/>
  <c r="G2612" i="7"/>
  <c r="G2675" i="7"/>
  <c r="G2738" i="7"/>
  <c r="G2801" i="7"/>
  <c r="G2864" i="7"/>
  <c r="G2927" i="7"/>
  <c r="G2990" i="7"/>
  <c r="G3053" i="7"/>
  <c r="G3116" i="7"/>
  <c r="G3179" i="7"/>
  <c r="G3242" i="7"/>
  <c r="G3305" i="7"/>
  <c r="G3368" i="7"/>
  <c r="G3431" i="7"/>
  <c r="G3494" i="7"/>
  <c r="G3557" i="7"/>
  <c r="G3620" i="7"/>
  <c r="G3683" i="7"/>
  <c r="G3746" i="7"/>
  <c r="G3809" i="7"/>
  <c r="G3872" i="7"/>
  <c r="G3935" i="7"/>
  <c r="G3998" i="7"/>
  <c r="G4061" i="7"/>
  <c r="G4124" i="7"/>
  <c r="G4187" i="7"/>
  <c r="G4250" i="7"/>
  <c r="G4313" i="7"/>
  <c r="G4376" i="7"/>
  <c r="G4439" i="7"/>
  <c r="G4502" i="7"/>
  <c r="G4565" i="7"/>
  <c r="G4628" i="7"/>
  <c r="G4691" i="7"/>
  <c r="G4754" i="7"/>
  <c r="G4817" i="7"/>
  <c r="G4880" i="7"/>
  <c r="G4943" i="7"/>
  <c r="G5006" i="7"/>
  <c r="H27" i="6"/>
  <c r="F94" i="7"/>
  <c r="F157" i="7"/>
  <c r="F220" i="7"/>
  <c r="F283" i="7"/>
  <c r="F346" i="7"/>
  <c r="F409" i="7"/>
  <c r="F472" i="7"/>
  <c r="F535" i="7"/>
  <c r="F598" i="7"/>
  <c r="F661" i="7"/>
  <c r="F724" i="7"/>
  <c r="F787" i="7"/>
  <c r="F850" i="7"/>
  <c r="F913" i="7"/>
  <c r="F976" i="7"/>
  <c r="F1039" i="7"/>
  <c r="F1102" i="7"/>
  <c r="F1165" i="7"/>
  <c r="F1228" i="7"/>
  <c r="F1291" i="7"/>
  <c r="F1354" i="7"/>
  <c r="F1417" i="7"/>
  <c r="F1480" i="7"/>
  <c r="F1543" i="7"/>
  <c r="F1606" i="7"/>
  <c r="F1669" i="7"/>
  <c r="F1732" i="7"/>
  <c r="F1795" i="7"/>
  <c r="F1858" i="7"/>
  <c r="F1921" i="7"/>
  <c r="F1984" i="7"/>
  <c r="F2047" i="7"/>
  <c r="F2110" i="7"/>
  <c r="F2173" i="7"/>
  <c r="F2236" i="7"/>
  <c r="F2299" i="7"/>
  <c r="F2362" i="7"/>
  <c r="F2425" i="7"/>
  <c r="F2488" i="7"/>
  <c r="F2551" i="7"/>
  <c r="F2614" i="7"/>
  <c r="F2677" i="7"/>
  <c r="F2740" i="7"/>
  <c r="F2803" i="7"/>
  <c r="F2866" i="7"/>
  <c r="F2929" i="7"/>
  <c r="F2992" i="7"/>
  <c r="F3055" i="7"/>
  <c r="F3118" i="7"/>
  <c r="F3181" i="7"/>
  <c r="F3244" i="7"/>
  <c r="F3307" i="7"/>
  <c r="F3370" i="7"/>
  <c r="F3433" i="7"/>
  <c r="F3496" i="7"/>
  <c r="F3559" i="7"/>
  <c r="F3622" i="7"/>
  <c r="F3685" i="7"/>
  <c r="F3748" i="7"/>
  <c r="F3811" i="7"/>
  <c r="F3874" i="7"/>
  <c r="F3937" i="7"/>
  <c r="F4000" i="7"/>
  <c r="F4063" i="7"/>
  <c r="F4126" i="7"/>
  <c r="F4189" i="7"/>
  <c r="F4252" i="7"/>
  <c r="F4315" i="7"/>
  <c r="F4378" i="7"/>
  <c r="F4441" i="7"/>
  <c r="F4504" i="7"/>
  <c r="F4567" i="7"/>
  <c r="F4630" i="7"/>
  <c r="F4693" i="7"/>
  <c r="F4756" i="7"/>
  <c r="F4819" i="7"/>
  <c r="F4882" i="7"/>
  <c r="F4945" i="7"/>
  <c r="F5008" i="7"/>
  <c r="F29" i="6"/>
  <c r="G94" i="7"/>
  <c r="G157" i="7"/>
  <c r="G220" i="7"/>
  <c r="G283" i="7"/>
  <c r="G346" i="7"/>
  <c r="G409" i="7"/>
  <c r="G472" i="7"/>
  <c r="G535" i="7"/>
  <c r="G598" i="7"/>
  <c r="G661" i="7"/>
  <c r="G724" i="7"/>
  <c r="G787" i="7"/>
  <c r="G850" i="7"/>
  <c r="G913" i="7"/>
  <c r="G976" i="7"/>
  <c r="G1039" i="7"/>
  <c r="G1102" i="7"/>
  <c r="G1165" i="7"/>
  <c r="G1228" i="7"/>
  <c r="G1291" i="7"/>
  <c r="G1354" i="7"/>
  <c r="G1417" i="7"/>
  <c r="G1480" i="7"/>
  <c r="G1543" i="7"/>
  <c r="G1606" i="7"/>
  <c r="G1669" i="7"/>
  <c r="G1732" i="7"/>
  <c r="G1795" i="7"/>
  <c r="G1858" i="7"/>
  <c r="G1921" i="7"/>
  <c r="G1984" i="7"/>
  <c r="G2047" i="7"/>
  <c r="G2110" i="7"/>
  <c r="G2173" i="7"/>
  <c r="G2236" i="7"/>
  <c r="G2299" i="7"/>
  <c r="G2362" i="7"/>
  <c r="G2425" i="7"/>
  <c r="G2488" i="7"/>
  <c r="G2551" i="7"/>
  <c r="G2614" i="7"/>
  <c r="G2677" i="7"/>
  <c r="G2740" i="7"/>
  <c r="G2803" i="7"/>
  <c r="G2866" i="7"/>
  <c r="G2929" i="7"/>
  <c r="G2992" i="7"/>
  <c r="G3055" i="7"/>
  <c r="G3118" i="7"/>
  <c r="G3181" i="7"/>
  <c r="G3244" i="7"/>
  <c r="G3307" i="7"/>
  <c r="G3370" i="7"/>
  <c r="G3433" i="7"/>
  <c r="G3496" i="7"/>
  <c r="G3559" i="7"/>
  <c r="G3622" i="7"/>
  <c r="G3685" i="7"/>
  <c r="G3748" i="7"/>
  <c r="G3811" i="7"/>
  <c r="G3874" i="7"/>
  <c r="G3937" i="7"/>
  <c r="G4000" i="7"/>
  <c r="G4063" i="7"/>
  <c r="G4126" i="7"/>
  <c r="G4189" i="7"/>
  <c r="G4252" i="7"/>
  <c r="G4315" i="7"/>
  <c r="G4378" i="7"/>
  <c r="G4441" i="7"/>
  <c r="G4504" i="7"/>
  <c r="G4567" i="7"/>
  <c r="G4630" i="7"/>
  <c r="G4693" i="7"/>
  <c r="G4756" i="7"/>
  <c r="G4819" i="7"/>
  <c r="G4882" i="7"/>
  <c r="G4945" i="7"/>
  <c r="G5008" i="7"/>
  <c r="H29" i="6"/>
  <c r="F96" i="7"/>
  <c r="F159" i="7"/>
  <c r="F222" i="7"/>
  <c r="F285" i="7"/>
  <c r="F348" i="7"/>
  <c r="F411" i="7"/>
  <c r="F474" i="7"/>
  <c r="F537" i="7"/>
  <c r="F600" i="7"/>
  <c r="F663" i="7"/>
  <c r="F726" i="7"/>
  <c r="F789" i="7"/>
  <c r="F852" i="7"/>
  <c r="F915" i="7"/>
  <c r="F978" i="7"/>
  <c r="F1041" i="7"/>
  <c r="F1104" i="7"/>
  <c r="F1167" i="7"/>
  <c r="F1230" i="7"/>
  <c r="F1293" i="7"/>
  <c r="F1356" i="7"/>
  <c r="F1419" i="7"/>
  <c r="F1482" i="7"/>
  <c r="F1545" i="7"/>
  <c r="F1608" i="7"/>
  <c r="F1671" i="7"/>
  <c r="F1734" i="7"/>
  <c r="F1797" i="7"/>
  <c r="F1860" i="7"/>
  <c r="F1923" i="7"/>
  <c r="F1986" i="7"/>
  <c r="F2049" i="7"/>
  <c r="F2112" i="7"/>
  <c r="F2175" i="7"/>
  <c r="F2238" i="7"/>
  <c r="F2301" i="7"/>
  <c r="F2364" i="7"/>
  <c r="F2427" i="7"/>
  <c r="F2490" i="7"/>
  <c r="F2553" i="7"/>
  <c r="F2616" i="7"/>
  <c r="F2679" i="7"/>
  <c r="F2742" i="7"/>
  <c r="F2805" i="7"/>
  <c r="F2868" i="7"/>
  <c r="F2931" i="7"/>
  <c r="F2994" i="7"/>
  <c r="F3057" i="7"/>
  <c r="F3120" i="7"/>
  <c r="F3183" i="7"/>
  <c r="F3246" i="7"/>
  <c r="F3309" i="7"/>
  <c r="F3372" i="7"/>
  <c r="F3435" i="7"/>
  <c r="F3498" i="7"/>
  <c r="F3561" i="7"/>
  <c r="F3624" i="7"/>
  <c r="F3687" i="7"/>
  <c r="F3750" i="7"/>
  <c r="F3813" i="7"/>
  <c r="F3876" i="7"/>
  <c r="F3939" i="7"/>
  <c r="F4002" i="7"/>
  <c r="F4065" i="7"/>
  <c r="F4128" i="7"/>
  <c r="F4191" i="7"/>
  <c r="F4254" i="7"/>
  <c r="F4317" i="7"/>
  <c r="F4380" i="7"/>
  <c r="F4443" i="7"/>
  <c r="F4506" i="7"/>
  <c r="F4569" i="7"/>
  <c r="F4632" i="7"/>
  <c r="F4695" i="7"/>
  <c r="F4758" i="7"/>
  <c r="F4821" i="7"/>
  <c r="F4884" i="7"/>
  <c r="F4947" i="7"/>
  <c r="F5010" i="7"/>
  <c r="F31" i="6"/>
  <c r="G96" i="7"/>
  <c r="G159" i="7"/>
  <c r="G222" i="7"/>
  <c r="G285" i="7"/>
  <c r="G348" i="7"/>
  <c r="G411" i="7"/>
  <c r="G474" i="7"/>
  <c r="G537" i="7"/>
  <c r="G600" i="7"/>
  <c r="G663" i="7"/>
  <c r="G726" i="7"/>
  <c r="G789" i="7"/>
  <c r="G852" i="7"/>
  <c r="G915" i="7"/>
  <c r="G978" i="7"/>
  <c r="G1041" i="7"/>
  <c r="G1104" i="7"/>
  <c r="G1167" i="7"/>
  <c r="G1230" i="7"/>
  <c r="G1293" i="7"/>
  <c r="G1356" i="7"/>
  <c r="G1419" i="7"/>
  <c r="G1482" i="7"/>
  <c r="G1545" i="7"/>
  <c r="G1608" i="7"/>
  <c r="G1671" i="7"/>
  <c r="G1734" i="7"/>
  <c r="G1797" i="7"/>
  <c r="G1860" i="7"/>
  <c r="G1923" i="7"/>
  <c r="G1986" i="7"/>
  <c r="G2049" i="7"/>
  <c r="G2112" i="7"/>
  <c r="G2175" i="7"/>
  <c r="G2238" i="7"/>
  <c r="G2301" i="7"/>
  <c r="G2364" i="7"/>
  <c r="G2427" i="7"/>
  <c r="G2490" i="7"/>
  <c r="G2553" i="7"/>
  <c r="G2616" i="7"/>
  <c r="G2679" i="7"/>
  <c r="G2742" i="7"/>
  <c r="G2805" i="7"/>
  <c r="G2868" i="7"/>
  <c r="G2931" i="7"/>
  <c r="G2994" i="7"/>
  <c r="G3057" i="7"/>
  <c r="G3120" i="7"/>
  <c r="G3183" i="7"/>
  <c r="G3246" i="7"/>
  <c r="G3309" i="7"/>
  <c r="G3372" i="7"/>
  <c r="G3435" i="7"/>
  <c r="G3498" i="7"/>
  <c r="G3561" i="7"/>
  <c r="G3624" i="7"/>
  <c r="G3687" i="7"/>
  <c r="G3750" i="7"/>
  <c r="G3813" i="7"/>
  <c r="G3876" i="7"/>
  <c r="G3939" i="7"/>
  <c r="G4002" i="7"/>
  <c r="G4065" i="7"/>
  <c r="G4128" i="7"/>
  <c r="G4191" i="7"/>
  <c r="G4254" i="7"/>
  <c r="G4317" i="7"/>
  <c r="G4380" i="7"/>
  <c r="G4443" i="7"/>
  <c r="G4506" i="7"/>
  <c r="G4569" i="7"/>
  <c r="G4632" i="7"/>
  <c r="G4695" i="7"/>
  <c r="G4758" i="7"/>
  <c r="G4821" i="7"/>
  <c r="G4884" i="7"/>
  <c r="G4947" i="7"/>
  <c r="G5010" i="7"/>
  <c r="H31" i="6"/>
  <c r="F98" i="7"/>
  <c r="F161" i="7"/>
  <c r="F224" i="7"/>
  <c r="F287" i="7"/>
  <c r="F350" i="7"/>
  <c r="F413" i="7"/>
  <c r="F476" i="7"/>
  <c r="F539" i="7"/>
  <c r="F602" i="7"/>
  <c r="F665" i="7"/>
  <c r="F728" i="7"/>
  <c r="F791" i="7"/>
  <c r="F854" i="7"/>
  <c r="F917" i="7"/>
  <c r="F980" i="7"/>
  <c r="F1043" i="7"/>
  <c r="F1106" i="7"/>
  <c r="F1169" i="7"/>
  <c r="F1232" i="7"/>
  <c r="F1295" i="7"/>
  <c r="F1358" i="7"/>
  <c r="F1421" i="7"/>
  <c r="F1484" i="7"/>
  <c r="F1547" i="7"/>
  <c r="F1610" i="7"/>
  <c r="F1673" i="7"/>
  <c r="F1736" i="7"/>
  <c r="F1799" i="7"/>
  <c r="F1862" i="7"/>
  <c r="F1925" i="7"/>
  <c r="F1988" i="7"/>
  <c r="F2051" i="7"/>
  <c r="F2114" i="7"/>
  <c r="F2177" i="7"/>
  <c r="F2240" i="7"/>
  <c r="F2303" i="7"/>
  <c r="F2366" i="7"/>
  <c r="F2429" i="7"/>
  <c r="F2492" i="7"/>
  <c r="F2555" i="7"/>
  <c r="F2618" i="7"/>
  <c r="F2681" i="7"/>
  <c r="F2744" i="7"/>
  <c r="F2807" i="7"/>
  <c r="F2870" i="7"/>
  <c r="F2933" i="7"/>
  <c r="F2996" i="7"/>
  <c r="F3059" i="7"/>
  <c r="F3122" i="7"/>
  <c r="F3185" i="7"/>
  <c r="F3248" i="7"/>
  <c r="F3311" i="7"/>
  <c r="F3374" i="7"/>
  <c r="F3437" i="7"/>
  <c r="F3500" i="7"/>
  <c r="F3563" i="7"/>
  <c r="F3626" i="7"/>
  <c r="F3689" i="7"/>
  <c r="F3752" i="7"/>
  <c r="F3815" i="7"/>
  <c r="F3878" i="7"/>
  <c r="F3941" i="7"/>
  <c r="F4004" i="7"/>
  <c r="F4067" i="7"/>
  <c r="F4130" i="7"/>
  <c r="F4193" i="7"/>
  <c r="F4256" i="7"/>
  <c r="F4319" i="7"/>
  <c r="F4382" i="7"/>
  <c r="F4445" i="7"/>
  <c r="F4508" i="7"/>
  <c r="F4571" i="7"/>
  <c r="F4634" i="7"/>
  <c r="F4697" i="7"/>
  <c r="F4760" i="7"/>
  <c r="F4823" i="7"/>
  <c r="F4886" i="7"/>
  <c r="F4949" i="7"/>
  <c r="F5012" i="7"/>
  <c r="F33" i="6"/>
  <c r="G98" i="7"/>
  <c r="G161" i="7"/>
  <c r="G224" i="7"/>
  <c r="G287" i="7"/>
  <c r="G350" i="7"/>
  <c r="G413" i="7"/>
  <c r="G476" i="7"/>
  <c r="G539" i="7"/>
  <c r="G602" i="7"/>
  <c r="G665" i="7"/>
  <c r="G728" i="7"/>
  <c r="G791" i="7"/>
  <c r="G854" i="7"/>
  <c r="G917" i="7"/>
  <c r="G980" i="7"/>
  <c r="G1043" i="7"/>
  <c r="G1106" i="7"/>
  <c r="G1169" i="7"/>
  <c r="G1232" i="7"/>
  <c r="G1295" i="7"/>
  <c r="G1358" i="7"/>
  <c r="G1421" i="7"/>
  <c r="G1484" i="7"/>
  <c r="G1547" i="7"/>
  <c r="G1610" i="7"/>
  <c r="G1673" i="7"/>
  <c r="G1736" i="7"/>
  <c r="G1799" i="7"/>
  <c r="G1862" i="7"/>
  <c r="G1925" i="7"/>
  <c r="G1988" i="7"/>
  <c r="G2051" i="7"/>
  <c r="G2114" i="7"/>
  <c r="G2177" i="7"/>
  <c r="G2240" i="7"/>
  <c r="G2303" i="7"/>
  <c r="G2366" i="7"/>
  <c r="G2429" i="7"/>
  <c r="G2492" i="7"/>
  <c r="G2555" i="7"/>
  <c r="G2618" i="7"/>
  <c r="G2681" i="7"/>
  <c r="G2744" i="7"/>
  <c r="G2807" i="7"/>
  <c r="G2870" i="7"/>
  <c r="G2933" i="7"/>
  <c r="G2996" i="7"/>
  <c r="G3059" i="7"/>
  <c r="G3122" i="7"/>
  <c r="G3185" i="7"/>
  <c r="G3248" i="7"/>
  <c r="G3311" i="7"/>
  <c r="G3374" i="7"/>
  <c r="G3437" i="7"/>
  <c r="G3500" i="7"/>
  <c r="G3563" i="7"/>
  <c r="G3626" i="7"/>
  <c r="G3689" i="7"/>
  <c r="G3752" i="7"/>
  <c r="G3815" i="7"/>
  <c r="G3878" i="7"/>
  <c r="G3941" i="7"/>
  <c r="G4004" i="7"/>
  <c r="G4067" i="7"/>
  <c r="G4130" i="7"/>
  <c r="G4193" i="7"/>
  <c r="G4256" i="7"/>
  <c r="G4319" i="7"/>
  <c r="G4382" i="7"/>
  <c r="G4445" i="7"/>
  <c r="G4508" i="7"/>
  <c r="G4571" i="7"/>
  <c r="G4634" i="7"/>
  <c r="G4697" i="7"/>
  <c r="G4760" i="7"/>
  <c r="G4823" i="7"/>
  <c r="G4886" i="7"/>
  <c r="G4949" i="7"/>
  <c r="G5012" i="7"/>
  <c r="H33" i="6"/>
  <c r="F100" i="7"/>
  <c r="F163" i="7"/>
  <c r="F226" i="7"/>
  <c r="F289" i="7"/>
  <c r="F352" i="7"/>
  <c r="F415" i="7"/>
  <c r="F478" i="7"/>
  <c r="F541" i="7"/>
  <c r="F604" i="7"/>
  <c r="F667" i="7"/>
  <c r="F730" i="7"/>
  <c r="F793" i="7"/>
  <c r="F856" i="7"/>
  <c r="F919" i="7"/>
  <c r="F982" i="7"/>
  <c r="F1045" i="7"/>
  <c r="F1108" i="7"/>
  <c r="F1171" i="7"/>
  <c r="F1234" i="7"/>
  <c r="F1297" i="7"/>
  <c r="F1360" i="7"/>
  <c r="F1423" i="7"/>
  <c r="F1486" i="7"/>
  <c r="F1549" i="7"/>
  <c r="F1612" i="7"/>
  <c r="F1675" i="7"/>
  <c r="F1738" i="7"/>
  <c r="F1801" i="7"/>
  <c r="F1864" i="7"/>
  <c r="F1927" i="7"/>
  <c r="F1990" i="7"/>
  <c r="F2053" i="7"/>
  <c r="F2116" i="7"/>
  <c r="F2179" i="7"/>
  <c r="F2242" i="7"/>
  <c r="F2305" i="7"/>
  <c r="F2368" i="7"/>
  <c r="F2431" i="7"/>
  <c r="F2494" i="7"/>
  <c r="F2557" i="7"/>
  <c r="F2620" i="7"/>
  <c r="F2683" i="7"/>
  <c r="F2746" i="7"/>
  <c r="F2809" i="7"/>
  <c r="F2872" i="7"/>
  <c r="F2935" i="7"/>
  <c r="F2998" i="7"/>
  <c r="F3061" i="7"/>
  <c r="F3124" i="7"/>
  <c r="F3187" i="7"/>
  <c r="F3250" i="7"/>
  <c r="F3313" i="7"/>
  <c r="F3376" i="7"/>
  <c r="F3439" i="7"/>
  <c r="F3502" i="7"/>
  <c r="F3565" i="7"/>
  <c r="F3628" i="7"/>
  <c r="F3691" i="7"/>
  <c r="F3754" i="7"/>
  <c r="F3817" i="7"/>
  <c r="F3880" i="7"/>
  <c r="F3943" i="7"/>
  <c r="F4006" i="7"/>
  <c r="F4069" i="7"/>
  <c r="F4132" i="7"/>
  <c r="F4195" i="7"/>
  <c r="F4258" i="7"/>
  <c r="F4321" i="7"/>
  <c r="F4384" i="7"/>
  <c r="F4447" i="7"/>
  <c r="F4510" i="7"/>
  <c r="F4573" i="7"/>
  <c r="F4636" i="7"/>
  <c r="F4699" i="7"/>
  <c r="F4762" i="7"/>
  <c r="F4825" i="7"/>
  <c r="F4888" i="7"/>
  <c r="F4951" i="7"/>
  <c r="F5014" i="7"/>
  <c r="F35" i="6"/>
  <c r="G100" i="7"/>
  <c r="G163" i="7"/>
  <c r="G226" i="7"/>
  <c r="G289" i="7"/>
  <c r="G352" i="7"/>
  <c r="G415" i="7"/>
  <c r="G478" i="7"/>
  <c r="G541" i="7"/>
  <c r="G604" i="7"/>
  <c r="G667" i="7"/>
  <c r="G730" i="7"/>
  <c r="G793" i="7"/>
  <c r="G856" i="7"/>
  <c r="G919" i="7"/>
  <c r="G982" i="7"/>
  <c r="G1045" i="7"/>
  <c r="G1108" i="7"/>
  <c r="G1171" i="7"/>
  <c r="G1234" i="7"/>
  <c r="G1297" i="7"/>
  <c r="G1360" i="7"/>
  <c r="G1423" i="7"/>
  <c r="G1486" i="7"/>
  <c r="G1549" i="7"/>
  <c r="G1612" i="7"/>
  <c r="G1675" i="7"/>
  <c r="G1738" i="7"/>
  <c r="G1801" i="7"/>
  <c r="G1864" i="7"/>
  <c r="G1927" i="7"/>
  <c r="G1990" i="7"/>
  <c r="G2053" i="7"/>
  <c r="G2116" i="7"/>
  <c r="G2179" i="7"/>
  <c r="G2242" i="7"/>
  <c r="G2305" i="7"/>
  <c r="G2368" i="7"/>
  <c r="G2431" i="7"/>
  <c r="G2494" i="7"/>
  <c r="G2557" i="7"/>
  <c r="G2620" i="7"/>
  <c r="G2683" i="7"/>
  <c r="G2746" i="7"/>
  <c r="G2809" i="7"/>
  <c r="G2872" i="7"/>
  <c r="G2935" i="7"/>
  <c r="G2998" i="7"/>
  <c r="G3061" i="7"/>
  <c r="G3124" i="7"/>
  <c r="G3187" i="7"/>
  <c r="G3250" i="7"/>
  <c r="G3313" i="7"/>
  <c r="G3376" i="7"/>
  <c r="G3439" i="7"/>
  <c r="G3502" i="7"/>
  <c r="G3565" i="7"/>
  <c r="G3628" i="7"/>
  <c r="G3691" i="7"/>
  <c r="G3754" i="7"/>
  <c r="G3817" i="7"/>
  <c r="G3880" i="7"/>
  <c r="G3943" i="7"/>
  <c r="G4006" i="7"/>
  <c r="G4069" i="7"/>
  <c r="G4132" i="7"/>
  <c r="G4195" i="7"/>
  <c r="G4258" i="7"/>
  <c r="G4321" i="7"/>
  <c r="G4384" i="7"/>
  <c r="G4447" i="7"/>
  <c r="G4510" i="7"/>
  <c r="G4573" i="7"/>
  <c r="G4636" i="7"/>
  <c r="G4699" i="7"/>
  <c r="G4762" i="7"/>
  <c r="G4825" i="7"/>
  <c r="G4888" i="7"/>
  <c r="G4951" i="7"/>
  <c r="G5014" i="7"/>
  <c r="H35" i="6"/>
  <c r="F102" i="7"/>
  <c r="F165" i="7"/>
  <c r="F228" i="7"/>
  <c r="F291" i="7"/>
  <c r="F354" i="7"/>
  <c r="F417" i="7"/>
  <c r="F480" i="7"/>
  <c r="F543" i="7"/>
  <c r="F606" i="7"/>
  <c r="F669" i="7"/>
  <c r="F732" i="7"/>
  <c r="F795" i="7"/>
  <c r="F858" i="7"/>
  <c r="F921" i="7"/>
  <c r="F984" i="7"/>
  <c r="F1047" i="7"/>
  <c r="F1110" i="7"/>
  <c r="F1173" i="7"/>
  <c r="F1236" i="7"/>
  <c r="F1299" i="7"/>
  <c r="F1362" i="7"/>
  <c r="F1425" i="7"/>
  <c r="F1488" i="7"/>
  <c r="F1551" i="7"/>
  <c r="F1614" i="7"/>
  <c r="F1677" i="7"/>
  <c r="F1740" i="7"/>
  <c r="F1803" i="7"/>
  <c r="F1866" i="7"/>
  <c r="F1929" i="7"/>
  <c r="F1992" i="7"/>
  <c r="F2055" i="7"/>
  <c r="F2118" i="7"/>
  <c r="F2181" i="7"/>
  <c r="F2244" i="7"/>
  <c r="F2307" i="7"/>
  <c r="F2370" i="7"/>
  <c r="F2433" i="7"/>
  <c r="F2496" i="7"/>
  <c r="F2559" i="7"/>
  <c r="F2622" i="7"/>
  <c r="F2685" i="7"/>
  <c r="F2748" i="7"/>
  <c r="F2811" i="7"/>
  <c r="F2874" i="7"/>
  <c r="F2937" i="7"/>
  <c r="F3000" i="7"/>
  <c r="F3063" i="7"/>
  <c r="F3126" i="7"/>
  <c r="F3189" i="7"/>
  <c r="F3252" i="7"/>
  <c r="F3315" i="7"/>
  <c r="F3378" i="7"/>
  <c r="F3441" i="7"/>
  <c r="F3504" i="7"/>
  <c r="F3567" i="7"/>
  <c r="F3630" i="7"/>
  <c r="F3693" i="7"/>
  <c r="F3756" i="7"/>
  <c r="F3819" i="7"/>
  <c r="F3882" i="7"/>
  <c r="F3945" i="7"/>
  <c r="F4008" i="7"/>
  <c r="F4071" i="7"/>
  <c r="F4134" i="7"/>
  <c r="F4197" i="7"/>
  <c r="F4260" i="7"/>
  <c r="F4323" i="7"/>
  <c r="F4386" i="7"/>
  <c r="F4449" i="7"/>
  <c r="F4512" i="7"/>
  <c r="F4575" i="7"/>
  <c r="F4638" i="7"/>
  <c r="F4701" i="7"/>
  <c r="F4764" i="7"/>
  <c r="F4827" i="7"/>
  <c r="F4890" i="7"/>
  <c r="F4953" i="7"/>
  <c r="F5016" i="7"/>
  <c r="F37" i="6"/>
  <c r="G102" i="7"/>
  <c r="G165" i="7"/>
  <c r="G228" i="7"/>
  <c r="G291" i="7"/>
  <c r="G354" i="7"/>
  <c r="G417" i="7"/>
  <c r="G480" i="7"/>
  <c r="G543" i="7"/>
  <c r="G606" i="7"/>
  <c r="G669" i="7"/>
  <c r="G732" i="7"/>
  <c r="G795" i="7"/>
  <c r="G858" i="7"/>
  <c r="G921" i="7"/>
  <c r="G984" i="7"/>
  <c r="G1047" i="7"/>
  <c r="G1110" i="7"/>
  <c r="G1173" i="7"/>
  <c r="G1236" i="7"/>
  <c r="G1299" i="7"/>
  <c r="G1362" i="7"/>
  <c r="G1425" i="7"/>
  <c r="G1488" i="7"/>
  <c r="G1551" i="7"/>
  <c r="G1614" i="7"/>
  <c r="G1677" i="7"/>
  <c r="G1740" i="7"/>
  <c r="G1803" i="7"/>
  <c r="G1866" i="7"/>
  <c r="G1929" i="7"/>
  <c r="G1992" i="7"/>
  <c r="G2055" i="7"/>
  <c r="G2118" i="7"/>
  <c r="G2181" i="7"/>
  <c r="G2244" i="7"/>
  <c r="G2307" i="7"/>
  <c r="G2370" i="7"/>
  <c r="G2433" i="7"/>
  <c r="G2496" i="7"/>
  <c r="G2559" i="7"/>
  <c r="G2622" i="7"/>
  <c r="G2685" i="7"/>
  <c r="G2748" i="7"/>
  <c r="G2811" i="7"/>
  <c r="G2874" i="7"/>
  <c r="G2937" i="7"/>
  <c r="G3000" i="7"/>
  <c r="G3063" i="7"/>
  <c r="G3126" i="7"/>
  <c r="G3189" i="7"/>
  <c r="G3252" i="7"/>
  <c r="G3315" i="7"/>
  <c r="G3378" i="7"/>
  <c r="G3441" i="7"/>
  <c r="G3504" i="7"/>
  <c r="G3567" i="7"/>
  <c r="G3630" i="7"/>
  <c r="G3693" i="7"/>
  <c r="G3756" i="7"/>
  <c r="G3819" i="7"/>
  <c r="G3882" i="7"/>
  <c r="G3945" i="7"/>
  <c r="G4008" i="7"/>
  <c r="G4071" i="7"/>
  <c r="G4134" i="7"/>
  <c r="G4197" i="7"/>
  <c r="G4260" i="7"/>
  <c r="G4323" i="7"/>
  <c r="G4386" i="7"/>
  <c r="G4449" i="7"/>
  <c r="G4512" i="7"/>
  <c r="G4575" i="7"/>
  <c r="G4638" i="7"/>
  <c r="G4701" i="7"/>
  <c r="G4764" i="7"/>
  <c r="G4827" i="7"/>
  <c r="G4890" i="7"/>
  <c r="G4953" i="7"/>
  <c r="G5016" i="7"/>
  <c r="H37" i="6"/>
  <c r="F104" i="7"/>
  <c r="F167" i="7"/>
  <c r="F230" i="7"/>
  <c r="F293" i="7"/>
  <c r="F356" i="7"/>
  <c r="F419" i="7"/>
  <c r="F482" i="7"/>
  <c r="F545" i="7"/>
  <c r="F608" i="7"/>
  <c r="F671" i="7"/>
  <c r="F734" i="7"/>
  <c r="F797" i="7"/>
  <c r="F860" i="7"/>
  <c r="F923" i="7"/>
  <c r="F986" i="7"/>
  <c r="F1049" i="7"/>
  <c r="F1112" i="7"/>
  <c r="F1175" i="7"/>
  <c r="F1238" i="7"/>
  <c r="F1301" i="7"/>
  <c r="F1364" i="7"/>
  <c r="F1427" i="7"/>
  <c r="F1490" i="7"/>
  <c r="F1553" i="7"/>
  <c r="F1616" i="7"/>
  <c r="F1679" i="7"/>
  <c r="F1742" i="7"/>
  <c r="F1805" i="7"/>
  <c r="F1868" i="7"/>
  <c r="F1931" i="7"/>
  <c r="F1994" i="7"/>
  <c r="F2057" i="7"/>
  <c r="F2120" i="7"/>
  <c r="F2183" i="7"/>
  <c r="F2246" i="7"/>
  <c r="F2309" i="7"/>
  <c r="F2372" i="7"/>
  <c r="F2435" i="7"/>
  <c r="F2498" i="7"/>
  <c r="F2561" i="7"/>
  <c r="F2624" i="7"/>
  <c r="F2687" i="7"/>
  <c r="F2750" i="7"/>
  <c r="F2813" i="7"/>
  <c r="F2876" i="7"/>
  <c r="F2939" i="7"/>
  <c r="F3002" i="7"/>
  <c r="F3065" i="7"/>
  <c r="F3128" i="7"/>
  <c r="F3191" i="7"/>
  <c r="F3254" i="7"/>
  <c r="F3317" i="7"/>
  <c r="F3380" i="7"/>
  <c r="F3443" i="7"/>
  <c r="F3506" i="7"/>
  <c r="F3569" i="7"/>
  <c r="F3632" i="7"/>
  <c r="F3695" i="7"/>
  <c r="F3758" i="7"/>
  <c r="F3821" i="7"/>
  <c r="F3884" i="7"/>
  <c r="F3947" i="7"/>
  <c r="F4010" i="7"/>
  <c r="F4073" i="7"/>
  <c r="F4136" i="7"/>
  <c r="F4199" i="7"/>
  <c r="F4262" i="7"/>
  <c r="F4325" i="7"/>
  <c r="F4388" i="7"/>
  <c r="F4451" i="7"/>
  <c r="F4514" i="7"/>
  <c r="F4577" i="7"/>
  <c r="F4640" i="7"/>
  <c r="F4703" i="7"/>
  <c r="F4766" i="7"/>
  <c r="F4829" i="7"/>
  <c r="F4892" i="7"/>
  <c r="F4955" i="7"/>
  <c r="F5018" i="7"/>
  <c r="F39" i="6"/>
  <c r="G104" i="7"/>
  <c r="G167" i="7"/>
  <c r="G230" i="7"/>
  <c r="G293" i="7"/>
  <c r="G356" i="7"/>
  <c r="G419" i="7"/>
  <c r="G482" i="7"/>
  <c r="G545" i="7"/>
  <c r="G608" i="7"/>
  <c r="G671" i="7"/>
  <c r="G734" i="7"/>
  <c r="G797" i="7"/>
  <c r="G860" i="7"/>
  <c r="G923" i="7"/>
  <c r="G986" i="7"/>
  <c r="G1049" i="7"/>
  <c r="G1112" i="7"/>
  <c r="G1175" i="7"/>
  <c r="G1238" i="7"/>
  <c r="G1301" i="7"/>
  <c r="G1364" i="7"/>
  <c r="G1427" i="7"/>
  <c r="G1490" i="7"/>
  <c r="G1553" i="7"/>
  <c r="G1616" i="7"/>
  <c r="G1679" i="7"/>
  <c r="G1742" i="7"/>
  <c r="G1805" i="7"/>
  <c r="G1868" i="7"/>
  <c r="G1931" i="7"/>
  <c r="G1994" i="7"/>
  <c r="G2057" i="7"/>
  <c r="G2120" i="7"/>
  <c r="G2183" i="7"/>
  <c r="G2246" i="7"/>
  <c r="G2309" i="7"/>
  <c r="G2372" i="7"/>
  <c r="G2435" i="7"/>
  <c r="G2498" i="7"/>
  <c r="G2561" i="7"/>
  <c r="G2624" i="7"/>
  <c r="G2687" i="7"/>
  <c r="G2750" i="7"/>
  <c r="G2813" i="7"/>
  <c r="G2876" i="7"/>
  <c r="G2939" i="7"/>
  <c r="G3002" i="7"/>
  <c r="G3065" i="7"/>
  <c r="G3128" i="7"/>
  <c r="G3191" i="7"/>
  <c r="G3254" i="7"/>
  <c r="G3317" i="7"/>
  <c r="G3380" i="7"/>
  <c r="G3443" i="7"/>
  <c r="G3506" i="7"/>
  <c r="G3569" i="7"/>
  <c r="G3632" i="7"/>
  <c r="G3695" i="7"/>
  <c r="G3758" i="7"/>
  <c r="G3821" i="7"/>
  <c r="G3884" i="7"/>
  <c r="G3947" i="7"/>
  <c r="G4010" i="7"/>
  <c r="G4073" i="7"/>
  <c r="G4136" i="7"/>
  <c r="G4199" i="7"/>
  <c r="G4262" i="7"/>
  <c r="G4325" i="7"/>
  <c r="G4388" i="7"/>
  <c r="G4451" i="7"/>
  <c r="G4514" i="7"/>
  <c r="G4577" i="7"/>
  <c r="G4640" i="7"/>
  <c r="G4703" i="7"/>
  <c r="G4766" i="7"/>
  <c r="G4829" i="7"/>
  <c r="G4892" i="7"/>
  <c r="G4955" i="7"/>
  <c r="G5018" i="7"/>
  <c r="H39" i="6"/>
  <c r="F106" i="7"/>
  <c r="F169" i="7"/>
  <c r="F232" i="7"/>
  <c r="F295" i="7"/>
  <c r="F358" i="7"/>
  <c r="F421" i="7"/>
  <c r="F484" i="7"/>
  <c r="F547" i="7"/>
  <c r="F610" i="7"/>
  <c r="F673" i="7"/>
  <c r="F736" i="7"/>
  <c r="F799" i="7"/>
  <c r="F862" i="7"/>
  <c r="F925" i="7"/>
  <c r="F988" i="7"/>
  <c r="F1051" i="7"/>
  <c r="F1114" i="7"/>
  <c r="F1177" i="7"/>
  <c r="F1240" i="7"/>
  <c r="F1303" i="7"/>
  <c r="F1366" i="7"/>
  <c r="F1429" i="7"/>
  <c r="F1492" i="7"/>
  <c r="F1555" i="7"/>
  <c r="F1618" i="7"/>
  <c r="F1681" i="7"/>
  <c r="F1744" i="7"/>
  <c r="F1807" i="7"/>
  <c r="F1870" i="7"/>
  <c r="F1933" i="7"/>
  <c r="F1996" i="7"/>
  <c r="F2059" i="7"/>
  <c r="F2122" i="7"/>
  <c r="F2185" i="7"/>
  <c r="F2248" i="7"/>
  <c r="F2311" i="7"/>
  <c r="F2374" i="7"/>
  <c r="F2437" i="7"/>
  <c r="F2500" i="7"/>
  <c r="F2563" i="7"/>
  <c r="F2626" i="7"/>
  <c r="F2689" i="7"/>
  <c r="F2752" i="7"/>
  <c r="F2815" i="7"/>
  <c r="F2878" i="7"/>
  <c r="F2941" i="7"/>
  <c r="F3004" i="7"/>
  <c r="F3067" i="7"/>
  <c r="F3130" i="7"/>
  <c r="F3193" i="7"/>
  <c r="F3256" i="7"/>
  <c r="F3319" i="7"/>
  <c r="F3382" i="7"/>
  <c r="F3445" i="7"/>
  <c r="F3508" i="7"/>
  <c r="F3571" i="7"/>
  <c r="F3634" i="7"/>
  <c r="F3697" i="7"/>
  <c r="F3760" i="7"/>
  <c r="F3823" i="7"/>
  <c r="F3886" i="7"/>
  <c r="F3949" i="7"/>
  <c r="F4012" i="7"/>
  <c r="F4075" i="7"/>
  <c r="F4138" i="7"/>
  <c r="F4201" i="7"/>
  <c r="F4264" i="7"/>
  <c r="F4327" i="7"/>
  <c r="F4390" i="7"/>
  <c r="F4453" i="7"/>
  <c r="F4516" i="7"/>
  <c r="F4579" i="7"/>
  <c r="F4642" i="7"/>
  <c r="F4705" i="7"/>
  <c r="F4768" i="7"/>
  <c r="F4831" i="7"/>
  <c r="F4894" i="7"/>
  <c r="F4957" i="7"/>
  <c r="F5020" i="7"/>
  <c r="F41" i="6"/>
  <c r="G106" i="7"/>
  <c r="G169" i="7"/>
  <c r="G232" i="7"/>
  <c r="G295" i="7"/>
  <c r="G358" i="7"/>
  <c r="G421" i="7"/>
  <c r="G484" i="7"/>
  <c r="G547" i="7"/>
  <c r="G610" i="7"/>
  <c r="G673" i="7"/>
  <c r="G736" i="7"/>
  <c r="G799" i="7"/>
  <c r="G862" i="7"/>
  <c r="G925" i="7"/>
  <c r="G988" i="7"/>
  <c r="G1051" i="7"/>
  <c r="G1114" i="7"/>
  <c r="G1177" i="7"/>
  <c r="G1240" i="7"/>
  <c r="G1303" i="7"/>
  <c r="G1366" i="7"/>
  <c r="G1429" i="7"/>
  <c r="G1492" i="7"/>
  <c r="G1555" i="7"/>
  <c r="G1618" i="7"/>
  <c r="G1681" i="7"/>
  <c r="G1744" i="7"/>
  <c r="G1807" i="7"/>
  <c r="G1870" i="7"/>
  <c r="G1933" i="7"/>
  <c r="G1996" i="7"/>
  <c r="G2059" i="7"/>
  <c r="G2122" i="7"/>
  <c r="G2185" i="7"/>
  <c r="G2248" i="7"/>
  <c r="G2311" i="7"/>
  <c r="G2374" i="7"/>
  <c r="G2437" i="7"/>
  <c r="G2500" i="7"/>
  <c r="G2563" i="7"/>
  <c r="G2626" i="7"/>
  <c r="G2689" i="7"/>
  <c r="G2752" i="7"/>
  <c r="G2815" i="7"/>
  <c r="G2878" i="7"/>
  <c r="G2941" i="7"/>
  <c r="G3004" i="7"/>
  <c r="G3067" i="7"/>
  <c r="G3130" i="7"/>
  <c r="G3193" i="7"/>
  <c r="G3256" i="7"/>
  <c r="G3319" i="7"/>
  <c r="G3382" i="7"/>
  <c r="G3445" i="7"/>
  <c r="G3508" i="7"/>
  <c r="G3571" i="7"/>
  <c r="G3634" i="7"/>
  <c r="G3697" i="7"/>
  <c r="G3760" i="7"/>
  <c r="G3823" i="7"/>
  <c r="G3886" i="7"/>
  <c r="G3949" i="7"/>
  <c r="G4012" i="7"/>
  <c r="G4075" i="7"/>
  <c r="G4138" i="7"/>
  <c r="G4201" i="7"/>
  <c r="G4264" i="7"/>
  <c r="G4327" i="7"/>
  <c r="G4390" i="7"/>
  <c r="G4453" i="7"/>
  <c r="G4516" i="7"/>
  <c r="G4579" i="7"/>
  <c r="G4642" i="7"/>
  <c r="G4705" i="7"/>
  <c r="G4768" i="7"/>
  <c r="G4831" i="7"/>
  <c r="G4894" i="7"/>
  <c r="G4957" i="7"/>
  <c r="G5020" i="7"/>
  <c r="H41" i="6"/>
  <c r="F108" i="7"/>
  <c r="F171" i="7"/>
  <c r="F234" i="7"/>
  <c r="F297" i="7"/>
  <c r="F360" i="7"/>
  <c r="F423" i="7"/>
  <c r="F486" i="7"/>
  <c r="F549" i="7"/>
  <c r="F612" i="7"/>
  <c r="F675" i="7"/>
  <c r="F738" i="7"/>
  <c r="F801" i="7"/>
  <c r="F864" i="7"/>
  <c r="F927" i="7"/>
  <c r="F990" i="7"/>
  <c r="F1053" i="7"/>
  <c r="F1116" i="7"/>
  <c r="F1179" i="7"/>
  <c r="F1242" i="7"/>
  <c r="F1305" i="7"/>
  <c r="F1368" i="7"/>
  <c r="F1431" i="7"/>
  <c r="F1494" i="7"/>
  <c r="F1557" i="7"/>
  <c r="F1620" i="7"/>
  <c r="F1683" i="7"/>
  <c r="F1746" i="7"/>
  <c r="F1809" i="7"/>
  <c r="F1872" i="7"/>
  <c r="F1935" i="7"/>
  <c r="F1998" i="7"/>
  <c r="F2061" i="7"/>
  <c r="F2124" i="7"/>
  <c r="F2187" i="7"/>
  <c r="F2250" i="7"/>
  <c r="F2313" i="7"/>
  <c r="F2376" i="7"/>
  <c r="F2439" i="7"/>
  <c r="F2502" i="7"/>
  <c r="F2565" i="7"/>
  <c r="F2628" i="7"/>
  <c r="F2691" i="7"/>
  <c r="F2754" i="7"/>
  <c r="F2817" i="7"/>
  <c r="F2880" i="7"/>
  <c r="F2943" i="7"/>
  <c r="F3006" i="7"/>
  <c r="F3069" i="7"/>
  <c r="F3132" i="7"/>
  <c r="F3195" i="7"/>
  <c r="F3258" i="7"/>
  <c r="F3321" i="7"/>
  <c r="F3384" i="7"/>
  <c r="F3447" i="7"/>
  <c r="F3510" i="7"/>
  <c r="F3573" i="7"/>
  <c r="F3636" i="7"/>
  <c r="F3699" i="7"/>
  <c r="F3762" i="7"/>
  <c r="F3825" i="7"/>
  <c r="F3888" i="7"/>
  <c r="F3951" i="7"/>
  <c r="F4014" i="7"/>
  <c r="F4077" i="7"/>
  <c r="F4140" i="7"/>
  <c r="F4203" i="7"/>
  <c r="F4266" i="7"/>
  <c r="F4329" i="7"/>
  <c r="F4392" i="7"/>
  <c r="F4455" i="7"/>
  <c r="F4518" i="7"/>
  <c r="F4581" i="7"/>
  <c r="F4644" i="7"/>
  <c r="F4707" i="7"/>
  <c r="F4770" i="7"/>
  <c r="F4833" i="7"/>
  <c r="F4896" i="7"/>
  <c r="F4959" i="7"/>
  <c r="F5022" i="7"/>
  <c r="F43" i="6"/>
  <c r="G108" i="7"/>
  <c r="G171" i="7"/>
  <c r="G234" i="7"/>
  <c r="G297" i="7"/>
  <c r="G360" i="7"/>
  <c r="G423" i="7"/>
  <c r="G486" i="7"/>
  <c r="G549" i="7"/>
  <c r="G612" i="7"/>
  <c r="G675" i="7"/>
  <c r="G738" i="7"/>
  <c r="G801" i="7"/>
  <c r="G864" i="7"/>
  <c r="G927" i="7"/>
  <c r="G990" i="7"/>
  <c r="G1053" i="7"/>
  <c r="G1116" i="7"/>
  <c r="G1179" i="7"/>
  <c r="G1242" i="7"/>
  <c r="G1305" i="7"/>
  <c r="G1368" i="7"/>
  <c r="G1431" i="7"/>
  <c r="G1494" i="7"/>
  <c r="G1557" i="7"/>
  <c r="G1620" i="7"/>
  <c r="G1683" i="7"/>
  <c r="G1746" i="7"/>
  <c r="G1809" i="7"/>
  <c r="G1872" i="7"/>
  <c r="G1935" i="7"/>
  <c r="G1998" i="7"/>
  <c r="G2061" i="7"/>
  <c r="G2124" i="7"/>
  <c r="G2187" i="7"/>
  <c r="G2250" i="7"/>
  <c r="G2313" i="7"/>
  <c r="G2376" i="7"/>
  <c r="G2439" i="7"/>
  <c r="G2502" i="7"/>
  <c r="G2565" i="7"/>
  <c r="G2628" i="7"/>
  <c r="G2691" i="7"/>
  <c r="G2754" i="7"/>
  <c r="G2817" i="7"/>
  <c r="G2880" i="7"/>
  <c r="G2943" i="7"/>
  <c r="G3006" i="7"/>
  <c r="G3069" i="7"/>
  <c r="G3132" i="7"/>
  <c r="G3195" i="7"/>
  <c r="G3258" i="7"/>
  <c r="G3321" i="7"/>
  <c r="G3384" i="7"/>
  <c r="G3447" i="7"/>
  <c r="G3510" i="7"/>
  <c r="G3573" i="7"/>
  <c r="G3636" i="7"/>
  <c r="G3699" i="7"/>
  <c r="G3762" i="7"/>
  <c r="G3825" i="7"/>
  <c r="G3888" i="7"/>
  <c r="G3951" i="7"/>
  <c r="G4014" i="7"/>
  <c r="G4077" i="7"/>
  <c r="G4140" i="7"/>
  <c r="G4203" i="7"/>
  <c r="G4266" i="7"/>
  <c r="G4329" i="7"/>
  <c r="G4392" i="7"/>
  <c r="G4455" i="7"/>
  <c r="G4518" i="7"/>
  <c r="G4581" i="7"/>
  <c r="G4644" i="7"/>
  <c r="G4707" i="7"/>
  <c r="G4770" i="7"/>
  <c r="G4833" i="7"/>
  <c r="G4896" i="7"/>
  <c r="G4959" i="7"/>
  <c r="G5022" i="7"/>
  <c r="H43" i="6"/>
  <c r="F47" i="7"/>
  <c r="F110" i="7"/>
  <c r="F173" i="7"/>
  <c r="F236" i="7"/>
  <c r="F299" i="7"/>
  <c r="F362" i="7"/>
  <c r="F425" i="7"/>
  <c r="F488" i="7"/>
  <c r="F551" i="7"/>
  <c r="F614" i="7"/>
  <c r="F677" i="7"/>
  <c r="F740" i="7"/>
  <c r="F803" i="7"/>
  <c r="F866" i="7"/>
  <c r="F929" i="7"/>
  <c r="F992" i="7"/>
  <c r="F1055" i="7"/>
  <c r="F1118" i="7"/>
  <c r="F1181" i="7"/>
  <c r="F1244" i="7"/>
  <c r="F1307" i="7"/>
  <c r="F1370" i="7"/>
  <c r="F1433" i="7"/>
  <c r="F1496" i="7"/>
  <c r="F1559" i="7"/>
  <c r="F1622" i="7"/>
  <c r="F1685" i="7"/>
  <c r="F1748" i="7"/>
  <c r="F1811" i="7"/>
  <c r="F1874" i="7"/>
  <c r="F1937" i="7"/>
  <c r="F2000" i="7"/>
  <c r="F2063" i="7"/>
  <c r="F2126" i="7"/>
  <c r="F2189" i="7"/>
  <c r="F2252" i="7"/>
  <c r="F2315" i="7"/>
  <c r="F2378" i="7"/>
  <c r="F2441" i="7"/>
  <c r="F2504" i="7"/>
  <c r="F2567" i="7"/>
  <c r="F2630" i="7"/>
  <c r="F2693" i="7"/>
  <c r="F2756" i="7"/>
  <c r="F2819" i="7"/>
  <c r="F2882" i="7"/>
  <c r="F2945" i="7"/>
  <c r="F3008" i="7"/>
  <c r="F3071" i="7"/>
  <c r="F3134" i="7"/>
  <c r="F3197" i="7"/>
  <c r="F3260" i="7"/>
  <c r="F3323" i="7"/>
  <c r="F3386" i="7"/>
  <c r="F3449" i="7"/>
  <c r="F3512" i="7"/>
  <c r="F3575" i="7"/>
  <c r="F3638" i="7"/>
  <c r="F3701" i="7"/>
  <c r="F3764" i="7"/>
  <c r="F3827" i="7"/>
  <c r="F3890" i="7"/>
  <c r="F3953" i="7"/>
  <c r="F4016" i="7"/>
  <c r="F4079" i="7"/>
  <c r="F4142" i="7"/>
  <c r="F4205" i="7"/>
  <c r="F4268" i="7"/>
  <c r="F4331" i="7"/>
  <c r="F4394" i="7"/>
  <c r="F4457" i="7"/>
  <c r="F4520" i="7"/>
  <c r="F4583" i="7"/>
  <c r="F4646" i="7"/>
  <c r="F4709" i="7"/>
  <c r="F4772" i="7"/>
  <c r="F4835" i="7"/>
  <c r="F4898" i="7"/>
  <c r="F4961" i="7"/>
  <c r="F5024" i="7"/>
  <c r="F45" i="6"/>
  <c r="G47" i="7"/>
  <c r="G110" i="7"/>
  <c r="G173" i="7"/>
  <c r="G236" i="7"/>
  <c r="G299" i="7"/>
  <c r="G362" i="7"/>
  <c r="G425" i="7"/>
  <c r="G488" i="7"/>
  <c r="G551" i="7"/>
  <c r="G614" i="7"/>
  <c r="G677" i="7"/>
  <c r="G740" i="7"/>
  <c r="G803" i="7"/>
  <c r="G866" i="7"/>
  <c r="G929" i="7"/>
  <c r="G992" i="7"/>
  <c r="G1055" i="7"/>
  <c r="G1118" i="7"/>
  <c r="G1181" i="7"/>
  <c r="G1244" i="7"/>
  <c r="G1307" i="7"/>
  <c r="G1370" i="7"/>
  <c r="G1433" i="7"/>
  <c r="G1496" i="7"/>
  <c r="G1559" i="7"/>
  <c r="G1622" i="7"/>
  <c r="G1685" i="7"/>
  <c r="G1748" i="7"/>
  <c r="G1811" i="7"/>
  <c r="G1874" i="7"/>
  <c r="G1937" i="7"/>
  <c r="G2000" i="7"/>
  <c r="G2063" i="7"/>
  <c r="G2126" i="7"/>
  <c r="G2189" i="7"/>
  <c r="G2252" i="7"/>
  <c r="G2315" i="7"/>
  <c r="G2378" i="7"/>
  <c r="G2441" i="7"/>
  <c r="G2504" i="7"/>
  <c r="G2567" i="7"/>
  <c r="G2630" i="7"/>
  <c r="G2693" i="7"/>
  <c r="G2756" i="7"/>
  <c r="G2819" i="7"/>
  <c r="G2882" i="7"/>
  <c r="G2945" i="7"/>
  <c r="G3008" i="7"/>
  <c r="G3071" i="7"/>
  <c r="G3134" i="7"/>
  <c r="G3197" i="7"/>
  <c r="G3260" i="7"/>
  <c r="G3323" i="7"/>
  <c r="G3386" i="7"/>
  <c r="G3449" i="7"/>
  <c r="G3512" i="7"/>
  <c r="G3575" i="7"/>
  <c r="G3638" i="7"/>
  <c r="G3701" i="7"/>
  <c r="G3764" i="7"/>
  <c r="G3827" i="7"/>
  <c r="G3890" i="7"/>
  <c r="G3953" i="7"/>
  <c r="G4016" i="7"/>
  <c r="G4079" i="7"/>
  <c r="G4142" i="7"/>
  <c r="G4205" i="7"/>
  <c r="G4268" i="7"/>
  <c r="G4331" i="7"/>
  <c r="G4394" i="7"/>
  <c r="G4457" i="7"/>
  <c r="G4520" i="7"/>
  <c r="G4583" i="7"/>
  <c r="G4646" i="7"/>
  <c r="G4709" i="7"/>
  <c r="G4772" i="7"/>
  <c r="G4835" i="7"/>
  <c r="G4898" i="7"/>
  <c r="G4961" i="7"/>
  <c r="G5024" i="7"/>
  <c r="H45" i="6"/>
  <c r="F49" i="7"/>
  <c r="F112" i="7"/>
  <c r="F175" i="7"/>
  <c r="F238" i="7"/>
  <c r="F301" i="7"/>
  <c r="F364" i="7"/>
  <c r="F427" i="7"/>
  <c r="F490" i="7"/>
  <c r="F553" i="7"/>
  <c r="F616" i="7"/>
  <c r="F679" i="7"/>
  <c r="F742" i="7"/>
  <c r="F805" i="7"/>
  <c r="F868" i="7"/>
  <c r="F931" i="7"/>
  <c r="F994" i="7"/>
  <c r="F1057" i="7"/>
  <c r="F1120" i="7"/>
  <c r="F1183" i="7"/>
  <c r="F1246" i="7"/>
  <c r="F1309" i="7"/>
  <c r="F1372" i="7"/>
  <c r="F1435" i="7"/>
  <c r="F1498" i="7"/>
  <c r="F1561" i="7"/>
  <c r="F1624" i="7"/>
  <c r="F1687" i="7"/>
  <c r="F1750" i="7"/>
  <c r="F1813" i="7"/>
  <c r="F1876" i="7"/>
  <c r="F1939" i="7"/>
  <c r="F2002" i="7"/>
  <c r="F2065" i="7"/>
  <c r="F2128" i="7"/>
  <c r="F2191" i="7"/>
  <c r="F2254" i="7"/>
  <c r="F2317" i="7"/>
  <c r="F2380" i="7"/>
  <c r="F2443" i="7"/>
  <c r="F2506" i="7"/>
  <c r="F2569" i="7"/>
  <c r="F2632" i="7"/>
  <c r="F2695" i="7"/>
  <c r="F2758" i="7"/>
  <c r="F2821" i="7"/>
  <c r="F2884" i="7"/>
  <c r="F2947" i="7"/>
  <c r="F3010" i="7"/>
  <c r="F3073" i="7"/>
  <c r="F3136" i="7"/>
  <c r="F3199" i="7"/>
  <c r="F3262" i="7"/>
  <c r="F3325" i="7"/>
  <c r="F3388" i="7"/>
  <c r="F3451" i="7"/>
  <c r="F3514" i="7"/>
  <c r="F3577" i="7"/>
  <c r="F3640" i="7"/>
  <c r="F3703" i="7"/>
  <c r="F3766" i="7"/>
  <c r="F3829" i="7"/>
  <c r="F3892" i="7"/>
  <c r="F3955" i="7"/>
  <c r="F4018" i="7"/>
  <c r="F4081" i="7"/>
  <c r="F4144" i="7"/>
  <c r="F4207" i="7"/>
  <c r="F4270" i="7"/>
  <c r="F4333" i="7"/>
  <c r="F4396" i="7"/>
  <c r="F4459" i="7"/>
  <c r="F4522" i="7"/>
  <c r="F4585" i="7"/>
  <c r="F4648" i="7"/>
  <c r="F4711" i="7"/>
  <c r="F4774" i="7"/>
  <c r="F4837" i="7"/>
  <c r="F4900" i="7"/>
  <c r="F4963" i="7"/>
  <c r="F5026" i="7"/>
  <c r="F47" i="6"/>
  <c r="G49" i="7"/>
  <c r="G112" i="7"/>
  <c r="G175" i="7"/>
  <c r="G238" i="7"/>
  <c r="G301" i="7"/>
  <c r="G364" i="7"/>
  <c r="G427" i="7"/>
  <c r="G490" i="7"/>
  <c r="G553" i="7"/>
  <c r="G616" i="7"/>
  <c r="G679" i="7"/>
  <c r="G742" i="7"/>
  <c r="G805" i="7"/>
  <c r="G868" i="7"/>
  <c r="G931" i="7"/>
  <c r="G994" i="7"/>
  <c r="G1057" i="7"/>
  <c r="G1120" i="7"/>
  <c r="G1183" i="7"/>
  <c r="G1246" i="7"/>
  <c r="G1309" i="7"/>
  <c r="G1372" i="7"/>
  <c r="G1435" i="7"/>
  <c r="G1498" i="7"/>
  <c r="G1561" i="7"/>
  <c r="G1624" i="7"/>
  <c r="G1687" i="7"/>
  <c r="G1750" i="7"/>
  <c r="G1813" i="7"/>
  <c r="G1876" i="7"/>
  <c r="G1939" i="7"/>
  <c r="G2002" i="7"/>
  <c r="G2065" i="7"/>
  <c r="G2128" i="7"/>
  <c r="G2191" i="7"/>
  <c r="G2254" i="7"/>
  <c r="G2317" i="7"/>
  <c r="G2380" i="7"/>
  <c r="G2443" i="7"/>
  <c r="G2506" i="7"/>
  <c r="G2569" i="7"/>
  <c r="G2632" i="7"/>
  <c r="G2695" i="7"/>
  <c r="G2758" i="7"/>
  <c r="G2821" i="7"/>
  <c r="G2884" i="7"/>
  <c r="G2947" i="7"/>
  <c r="G3010" i="7"/>
  <c r="G3073" i="7"/>
  <c r="G3136" i="7"/>
  <c r="G3199" i="7"/>
  <c r="G3262" i="7"/>
  <c r="G3325" i="7"/>
  <c r="G3388" i="7"/>
  <c r="G3451" i="7"/>
  <c r="G3514" i="7"/>
  <c r="G3577" i="7"/>
  <c r="G3640" i="7"/>
  <c r="G3703" i="7"/>
  <c r="G3766" i="7"/>
  <c r="G3829" i="7"/>
  <c r="G3892" i="7"/>
  <c r="G3955" i="7"/>
  <c r="G4018" i="7"/>
  <c r="G4081" i="7"/>
  <c r="G4144" i="7"/>
  <c r="G4207" i="7"/>
  <c r="G4270" i="7"/>
  <c r="G4333" i="7"/>
  <c r="G4396" i="7"/>
  <c r="G4459" i="7"/>
  <c r="G4522" i="7"/>
  <c r="G4585" i="7"/>
  <c r="G4648" i="7"/>
  <c r="G4711" i="7"/>
  <c r="G4774" i="7"/>
  <c r="G4837" i="7"/>
  <c r="G4900" i="7"/>
  <c r="G4963" i="7"/>
  <c r="G5026" i="7"/>
  <c r="H47" i="6"/>
  <c r="F51" i="7"/>
  <c r="F114" i="7"/>
  <c r="F177" i="7"/>
  <c r="F240" i="7"/>
  <c r="F303" i="7"/>
  <c r="F366" i="7"/>
  <c r="F429" i="7"/>
  <c r="F492" i="7"/>
  <c r="F555" i="7"/>
  <c r="F618" i="7"/>
  <c r="F681" i="7"/>
  <c r="F744" i="7"/>
  <c r="F807" i="7"/>
  <c r="F870" i="7"/>
  <c r="F933" i="7"/>
  <c r="F996" i="7"/>
  <c r="F1059" i="7"/>
  <c r="F1122" i="7"/>
  <c r="F1185" i="7"/>
  <c r="F1248" i="7"/>
  <c r="F1311" i="7"/>
  <c r="F1374" i="7"/>
  <c r="F1437" i="7"/>
  <c r="F1500" i="7"/>
  <c r="F1563" i="7"/>
  <c r="F1626" i="7"/>
  <c r="F1689" i="7"/>
  <c r="F1752" i="7"/>
  <c r="F1815" i="7"/>
  <c r="F1878" i="7"/>
  <c r="F1941" i="7"/>
  <c r="F2004" i="7"/>
  <c r="F2067" i="7"/>
  <c r="F2130" i="7"/>
  <c r="F2193" i="7"/>
  <c r="F2256" i="7"/>
  <c r="F2319" i="7"/>
  <c r="F2382" i="7"/>
  <c r="F2445" i="7"/>
  <c r="F2508" i="7"/>
  <c r="F2571" i="7"/>
  <c r="F2634" i="7"/>
  <c r="F2697" i="7"/>
  <c r="F2760" i="7"/>
  <c r="F2823" i="7"/>
  <c r="F2886" i="7"/>
  <c r="F2949" i="7"/>
  <c r="F3012" i="7"/>
  <c r="F3075" i="7"/>
  <c r="F3138" i="7"/>
  <c r="F3201" i="7"/>
  <c r="F3264" i="7"/>
  <c r="F3327" i="7"/>
  <c r="F3390" i="7"/>
  <c r="F3453" i="7"/>
  <c r="F3516" i="7"/>
  <c r="F3579" i="7"/>
  <c r="F3642" i="7"/>
  <c r="F3705" i="7"/>
  <c r="F3768" i="7"/>
  <c r="F3831" i="7"/>
  <c r="F3894" i="7"/>
  <c r="F3957" i="7"/>
  <c r="F4020" i="7"/>
  <c r="F4083" i="7"/>
  <c r="F4146" i="7"/>
  <c r="F4209" i="7"/>
  <c r="F4272" i="7"/>
  <c r="F4335" i="7"/>
  <c r="F4398" i="7"/>
  <c r="F4461" i="7"/>
  <c r="F4524" i="7"/>
  <c r="F4587" i="7"/>
  <c r="F4650" i="7"/>
  <c r="F4713" i="7"/>
  <c r="F4776" i="7"/>
  <c r="F4839" i="7"/>
  <c r="F4902" i="7"/>
  <c r="F4965" i="7"/>
  <c r="F5028" i="7"/>
  <c r="F49" i="6"/>
  <c r="G51" i="7"/>
  <c r="G114" i="7"/>
  <c r="G177" i="7"/>
  <c r="G240" i="7"/>
  <c r="G303" i="7"/>
  <c r="G366" i="7"/>
  <c r="G429" i="7"/>
  <c r="G492" i="7"/>
  <c r="G555" i="7"/>
  <c r="G618" i="7"/>
  <c r="G681" i="7"/>
  <c r="G744" i="7"/>
  <c r="G807" i="7"/>
  <c r="G870" i="7"/>
  <c r="G933" i="7"/>
  <c r="G996" i="7"/>
  <c r="G1059" i="7"/>
  <c r="G1122" i="7"/>
  <c r="G1185" i="7"/>
  <c r="G1248" i="7"/>
  <c r="G1311" i="7"/>
  <c r="G1374" i="7"/>
  <c r="G1437" i="7"/>
  <c r="G1500" i="7"/>
  <c r="G1563" i="7"/>
  <c r="G1626" i="7"/>
  <c r="G1689" i="7"/>
  <c r="G1752" i="7"/>
  <c r="G1815" i="7"/>
  <c r="G1878" i="7"/>
  <c r="G1941" i="7"/>
  <c r="G2004" i="7"/>
  <c r="G2067" i="7"/>
  <c r="G2130" i="7"/>
  <c r="G2193" i="7"/>
  <c r="G2256" i="7"/>
  <c r="G2319" i="7"/>
  <c r="G2382" i="7"/>
  <c r="G2445" i="7"/>
  <c r="G2508" i="7"/>
  <c r="G2571" i="7"/>
  <c r="G2634" i="7"/>
  <c r="G2697" i="7"/>
  <c r="G2760" i="7"/>
  <c r="G2823" i="7"/>
  <c r="G2886" i="7"/>
  <c r="G2949" i="7"/>
  <c r="G3012" i="7"/>
  <c r="G3075" i="7"/>
  <c r="G3138" i="7"/>
  <c r="G3201" i="7"/>
  <c r="G3264" i="7"/>
  <c r="G3327" i="7"/>
  <c r="G3390" i="7"/>
  <c r="G3453" i="7"/>
  <c r="G3516" i="7"/>
  <c r="G3579" i="7"/>
  <c r="G3642" i="7"/>
  <c r="G3705" i="7"/>
  <c r="G3768" i="7"/>
  <c r="G3831" i="7"/>
  <c r="G3894" i="7"/>
  <c r="G3957" i="7"/>
  <c r="G4020" i="7"/>
  <c r="G4083" i="7"/>
  <c r="G4146" i="7"/>
  <c r="G4209" i="7"/>
  <c r="G4272" i="7"/>
  <c r="G4335" i="7"/>
  <c r="G4398" i="7"/>
  <c r="G4461" i="7"/>
  <c r="G4524" i="7"/>
  <c r="G4587" i="7"/>
  <c r="G4650" i="7"/>
  <c r="G4713" i="7"/>
  <c r="G4776" i="7"/>
  <c r="G4839" i="7"/>
  <c r="G4902" i="7"/>
  <c r="G4965" i="7"/>
  <c r="G5028" i="7"/>
  <c r="H49" i="6"/>
  <c r="F53" i="7"/>
  <c r="F116" i="7"/>
  <c r="F179" i="7"/>
  <c r="F242" i="7"/>
  <c r="F305" i="7"/>
  <c r="F368" i="7"/>
  <c r="F431" i="7"/>
  <c r="F494" i="7"/>
  <c r="F557" i="7"/>
  <c r="F620" i="7"/>
  <c r="F683" i="7"/>
  <c r="F746" i="7"/>
  <c r="F809" i="7"/>
  <c r="F872" i="7"/>
  <c r="F935" i="7"/>
  <c r="F998" i="7"/>
  <c r="F1061" i="7"/>
  <c r="F1124" i="7"/>
  <c r="F1187" i="7"/>
  <c r="F1250" i="7"/>
  <c r="F1313" i="7"/>
  <c r="F1376" i="7"/>
  <c r="F1439" i="7"/>
  <c r="F1502" i="7"/>
  <c r="F1565" i="7"/>
  <c r="F1628" i="7"/>
  <c r="F1691" i="7"/>
  <c r="F1754" i="7"/>
  <c r="F1817" i="7"/>
  <c r="F1880" i="7"/>
  <c r="F1943" i="7"/>
  <c r="F2006" i="7"/>
  <c r="F2069" i="7"/>
  <c r="F2132" i="7"/>
  <c r="F2195" i="7"/>
  <c r="F2258" i="7"/>
  <c r="F2321" i="7"/>
  <c r="F2384" i="7"/>
  <c r="F2447" i="7"/>
  <c r="F2510" i="7"/>
  <c r="F2573" i="7"/>
  <c r="F2636" i="7"/>
  <c r="F2699" i="7"/>
  <c r="F2762" i="7"/>
  <c r="F2825" i="7"/>
  <c r="F2888" i="7"/>
  <c r="F2951" i="7"/>
  <c r="F3014" i="7"/>
  <c r="F3077" i="7"/>
  <c r="F3140" i="7"/>
  <c r="F3203" i="7"/>
  <c r="F3266" i="7"/>
  <c r="F3329" i="7"/>
  <c r="F3392" i="7"/>
  <c r="F3455" i="7"/>
  <c r="F3518" i="7"/>
  <c r="F3581" i="7"/>
  <c r="F3644" i="7"/>
  <c r="F3707" i="7"/>
  <c r="F3770" i="7"/>
  <c r="F3833" i="7"/>
  <c r="F3896" i="7"/>
  <c r="F3959" i="7"/>
  <c r="F4022" i="7"/>
  <c r="F4085" i="7"/>
  <c r="F4148" i="7"/>
  <c r="F4211" i="7"/>
  <c r="F4274" i="7"/>
  <c r="F4337" i="7"/>
  <c r="F4400" i="7"/>
  <c r="F4463" i="7"/>
  <c r="F4526" i="7"/>
  <c r="F4589" i="7"/>
  <c r="F4652" i="7"/>
  <c r="F4715" i="7"/>
  <c r="F4778" i="7"/>
  <c r="F4841" i="7"/>
  <c r="F4904" i="7"/>
  <c r="F4967" i="7"/>
  <c r="F5030" i="7"/>
  <c r="F51" i="6"/>
  <c r="G53" i="7"/>
  <c r="G116" i="7"/>
  <c r="G179" i="7"/>
  <c r="G242" i="7"/>
  <c r="G305" i="7"/>
  <c r="G368" i="7"/>
  <c r="G431" i="7"/>
  <c r="G494" i="7"/>
  <c r="G557" i="7"/>
  <c r="G620" i="7"/>
  <c r="G683" i="7"/>
  <c r="G746" i="7"/>
  <c r="G809" i="7"/>
  <c r="G872" i="7"/>
  <c r="G935" i="7"/>
  <c r="G998" i="7"/>
  <c r="G1061" i="7"/>
  <c r="G1124" i="7"/>
  <c r="G1187" i="7"/>
  <c r="G1250" i="7"/>
  <c r="G1313" i="7"/>
  <c r="G1376" i="7"/>
  <c r="G1439" i="7"/>
  <c r="G1502" i="7"/>
  <c r="G1565" i="7"/>
  <c r="G1628" i="7"/>
  <c r="G1691" i="7"/>
  <c r="G1754" i="7"/>
  <c r="G1817" i="7"/>
  <c r="G1880" i="7"/>
  <c r="G1943" i="7"/>
  <c r="G2006" i="7"/>
  <c r="G2069" i="7"/>
  <c r="G2132" i="7"/>
  <c r="G2195" i="7"/>
  <c r="G2258" i="7"/>
  <c r="G2321" i="7"/>
  <c r="G2384" i="7"/>
  <c r="G2447" i="7"/>
  <c r="G2510" i="7"/>
  <c r="G2573" i="7"/>
  <c r="G2636" i="7"/>
  <c r="G2699" i="7"/>
  <c r="G2762" i="7"/>
  <c r="G2825" i="7"/>
  <c r="G2888" i="7"/>
  <c r="G2951" i="7"/>
  <c r="G3014" i="7"/>
  <c r="G3077" i="7"/>
  <c r="G3140" i="7"/>
  <c r="G3203" i="7"/>
  <c r="G3266" i="7"/>
  <c r="G3329" i="7"/>
  <c r="G3392" i="7"/>
  <c r="G3455" i="7"/>
  <c r="G3518" i="7"/>
  <c r="G3581" i="7"/>
  <c r="G3644" i="7"/>
  <c r="G3707" i="7"/>
  <c r="G3770" i="7"/>
  <c r="G3833" i="7"/>
  <c r="G3896" i="7"/>
  <c r="G3959" i="7"/>
  <c r="G4022" i="7"/>
  <c r="G4085" i="7"/>
  <c r="G4148" i="7"/>
  <c r="G4211" i="7"/>
  <c r="G4274" i="7"/>
  <c r="G4337" i="7"/>
  <c r="G4400" i="7"/>
  <c r="G4463" i="7"/>
  <c r="G4526" i="7"/>
  <c r="G4589" i="7"/>
  <c r="G4652" i="7"/>
  <c r="G4715" i="7"/>
  <c r="G4778" i="7"/>
  <c r="G4841" i="7"/>
  <c r="G4904" i="7"/>
  <c r="G4967" i="7"/>
  <c r="G5030" i="7"/>
  <c r="H51" i="6"/>
  <c r="F74" i="7"/>
  <c r="F137" i="7"/>
  <c r="F200" i="7"/>
  <c r="F263" i="7"/>
  <c r="F326" i="7"/>
  <c r="F389" i="7"/>
  <c r="F452" i="7"/>
  <c r="F515" i="7"/>
  <c r="F578" i="7"/>
  <c r="F641" i="7"/>
  <c r="F704" i="7"/>
  <c r="F767" i="7"/>
  <c r="F830" i="7"/>
  <c r="F893" i="7"/>
  <c r="F956" i="7"/>
  <c r="F1019" i="7"/>
  <c r="F1082" i="7"/>
  <c r="F1145" i="7"/>
  <c r="F1208" i="7"/>
  <c r="F1271" i="7"/>
  <c r="F1334" i="7"/>
  <c r="F1397" i="7"/>
  <c r="F1460" i="7"/>
  <c r="F1523" i="7"/>
  <c r="F1586" i="7"/>
  <c r="F1649" i="7"/>
  <c r="F1712" i="7"/>
  <c r="F1775" i="7"/>
  <c r="F1838" i="7"/>
  <c r="F1901" i="7"/>
  <c r="F1964" i="7"/>
  <c r="F2027" i="7"/>
  <c r="F2090" i="7"/>
  <c r="F2153" i="7"/>
  <c r="F2216" i="7"/>
  <c r="F2279" i="7"/>
  <c r="F2342" i="7"/>
  <c r="F2405" i="7"/>
  <c r="F2468" i="7"/>
  <c r="F2531" i="7"/>
  <c r="F2594" i="7"/>
  <c r="F2657" i="7"/>
  <c r="F2720" i="7"/>
  <c r="F2783" i="7"/>
  <c r="F2846" i="7"/>
  <c r="F2909" i="7"/>
  <c r="F2972" i="7"/>
  <c r="F3035" i="7"/>
  <c r="F3098" i="7"/>
  <c r="F3161" i="7"/>
  <c r="F3224" i="7"/>
  <c r="F3287" i="7"/>
  <c r="F3350" i="7"/>
  <c r="F3413" i="7"/>
  <c r="F3476" i="7"/>
  <c r="F3539" i="7"/>
  <c r="F3602" i="7"/>
  <c r="F3665" i="7"/>
  <c r="F3728" i="7"/>
  <c r="F3791" i="7"/>
  <c r="F3854" i="7"/>
  <c r="F3917" i="7"/>
  <c r="F3980" i="7"/>
  <c r="F4043" i="7"/>
  <c r="F4106" i="7"/>
  <c r="F4169" i="7"/>
  <c r="F4232" i="7"/>
  <c r="F4295" i="7"/>
  <c r="F4358" i="7"/>
  <c r="F4421" i="7"/>
  <c r="F4484" i="7"/>
  <c r="F4547" i="7"/>
  <c r="F4610" i="7"/>
  <c r="F4673" i="7"/>
  <c r="F4736" i="7"/>
  <c r="F4799" i="7"/>
  <c r="F4862" i="7"/>
  <c r="F4925" i="7"/>
  <c r="F4988" i="7"/>
  <c r="F9" i="6"/>
  <c r="G74" i="7"/>
  <c r="G137" i="7"/>
  <c r="G200" i="7"/>
  <c r="G263" i="7"/>
  <c r="G326" i="7"/>
  <c r="G389" i="7"/>
  <c r="G452" i="7"/>
  <c r="G515" i="7"/>
  <c r="G578" i="7"/>
  <c r="G641" i="7"/>
  <c r="G704" i="7"/>
  <c r="G767" i="7"/>
  <c r="G830" i="7"/>
  <c r="G893" i="7"/>
  <c r="G956" i="7"/>
  <c r="G1019" i="7"/>
  <c r="G1082" i="7"/>
  <c r="G1145" i="7"/>
  <c r="G1208" i="7"/>
  <c r="G1271" i="7"/>
  <c r="G1334" i="7"/>
  <c r="G1397" i="7"/>
  <c r="G1460" i="7"/>
  <c r="G1523" i="7"/>
  <c r="G1586" i="7"/>
  <c r="G1649" i="7"/>
  <c r="G1712" i="7"/>
  <c r="G1775" i="7"/>
  <c r="G1838" i="7"/>
  <c r="G1901" i="7"/>
  <c r="G1964" i="7"/>
  <c r="G2027" i="7"/>
  <c r="G2090" i="7"/>
  <c r="G2153" i="7"/>
  <c r="G2216" i="7"/>
  <c r="G2279" i="7"/>
  <c r="G2342" i="7"/>
  <c r="G2405" i="7"/>
  <c r="G2468" i="7"/>
  <c r="G2531" i="7"/>
  <c r="G2594" i="7"/>
  <c r="G2657" i="7"/>
  <c r="G2720" i="7"/>
  <c r="G2783" i="7"/>
  <c r="G2846" i="7"/>
  <c r="G2909" i="7"/>
  <c r="G2972" i="7"/>
  <c r="G3035" i="7"/>
  <c r="G3098" i="7"/>
  <c r="G3161" i="7"/>
  <c r="G3224" i="7"/>
  <c r="G3287" i="7"/>
  <c r="G3350" i="7"/>
  <c r="G3413" i="7"/>
  <c r="G3476" i="7"/>
  <c r="G3539" i="7"/>
  <c r="G3602" i="7"/>
  <c r="G3665" i="7"/>
  <c r="G3728" i="7"/>
  <c r="G3791" i="7"/>
  <c r="G3854" i="7"/>
  <c r="G3917" i="7"/>
  <c r="G3980" i="7"/>
  <c r="G4043" i="7"/>
  <c r="G4106" i="7"/>
  <c r="G4169" i="7"/>
  <c r="G4232" i="7"/>
  <c r="G4295" i="7"/>
  <c r="G4358" i="7"/>
  <c r="G4421" i="7"/>
  <c r="G4484" i="7"/>
  <c r="G4547" i="7"/>
  <c r="G4610" i="7"/>
  <c r="G4673" i="7"/>
  <c r="G4736" i="7"/>
  <c r="G4799" i="7"/>
  <c r="G4862" i="7"/>
  <c r="G4925" i="7"/>
  <c r="G4988" i="7"/>
  <c r="H9" i="6"/>
  <c r="AF74" i="7"/>
  <c r="AF137" i="7"/>
  <c r="AF200" i="7"/>
  <c r="AF263" i="7"/>
  <c r="AF326" i="7"/>
  <c r="AF389" i="7"/>
  <c r="AF452" i="7"/>
  <c r="AF515" i="7"/>
  <c r="AF578" i="7"/>
  <c r="AF641" i="7"/>
  <c r="AF704" i="7"/>
  <c r="AF767" i="7"/>
  <c r="AF830" i="7"/>
  <c r="AF893" i="7"/>
  <c r="AF956" i="7"/>
  <c r="AF1019" i="7"/>
  <c r="AF1082" i="7"/>
  <c r="AF1145" i="7"/>
  <c r="AF1208" i="7"/>
  <c r="AF1271" i="7"/>
  <c r="AF1334" i="7"/>
  <c r="AF1397" i="7"/>
  <c r="AF1460" i="7"/>
  <c r="AF1523" i="7"/>
  <c r="AF1586" i="7"/>
  <c r="AF1649" i="7"/>
  <c r="AF1712" i="7"/>
  <c r="AF1775" i="7"/>
  <c r="AF1838" i="7"/>
  <c r="AF1901" i="7"/>
  <c r="AF1964" i="7"/>
  <c r="AF2027" i="7"/>
  <c r="AF2090" i="7"/>
  <c r="AF2153" i="7"/>
  <c r="AF2216" i="7"/>
  <c r="AF2279" i="7"/>
  <c r="AF2342" i="7"/>
  <c r="AF2405" i="7"/>
  <c r="AF2468" i="7"/>
  <c r="AF2531" i="7"/>
  <c r="AF2594" i="7"/>
  <c r="AF2657" i="7"/>
  <c r="AF2720" i="7"/>
  <c r="AF2783" i="7"/>
  <c r="AF2846" i="7"/>
  <c r="AF2909" i="7"/>
  <c r="AF2972" i="7"/>
  <c r="AF3035" i="7"/>
  <c r="AF3098" i="7"/>
  <c r="AF3161" i="7"/>
  <c r="AF3224" i="7"/>
  <c r="AF3287" i="7"/>
  <c r="AF3350" i="7"/>
  <c r="AF3413" i="7"/>
  <c r="AF3476" i="7"/>
  <c r="AF3539" i="7"/>
  <c r="AF3602" i="7"/>
  <c r="AF3665" i="7"/>
  <c r="AF3728" i="7"/>
  <c r="AF3791" i="7"/>
  <c r="AF3854" i="7"/>
  <c r="AF3917" i="7"/>
  <c r="AF3980" i="7"/>
  <c r="AF4043" i="7"/>
  <c r="AF4106" i="7"/>
  <c r="AF4169" i="7"/>
  <c r="AF4232" i="7"/>
  <c r="AF4295" i="7"/>
  <c r="AF4358" i="7"/>
  <c r="AF4421" i="7"/>
  <c r="AF4484" i="7"/>
  <c r="AF4547" i="7"/>
  <c r="AF4610" i="7"/>
  <c r="AF4673" i="7"/>
  <c r="AF4736" i="7"/>
  <c r="AF4799" i="7"/>
  <c r="AF4862" i="7"/>
  <c r="AF4925" i="7"/>
  <c r="AF4988" i="7"/>
  <c r="AE9" i="6"/>
  <c r="Y9" i="6"/>
  <c r="U9" i="6"/>
  <c r="BJ5039" i="7"/>
  <c r="BF5039" i="7"/>
  <c r="AY5039" i="7"/>
  <c r="AU5039" i="7"/>
  <c r="AN5039" i="7"/>
  <c r="AJ5039" i="7"/>
  <c r="W5039" i="7"/>
  <c r="S5039" i="7"/>
  <c r="L5039" i="7"/>
  <c r="H5039" i="7"/>
  <c r="L5032" i="7"/>
  <c r="J5032" i="7"/>
  <c r="N5032" i="7"/>
  <c r="N5034" i="7"/>
  <c r="N5035" i="7"/>
  <c r="L5035" i="7"/>
  <c r="J5035" i="7"/>
  <c r="BJ5034" i="7"/>
  <c r="BD5034" i="7"/>
  <c r="AX5034" i="7"/>
  <c r="AR5034" i="7"/>
  <c r="AL5034" i="7"/>
  <c r="AZ5032" i="7"/>
  <c r="BB5032" i="7"/>
  <c r="AB5032" i="7"/>
  <c r="AH5032" i="7"/>
  <c r="AN5032" i="7"/>
  <c r="AT5032" i="7"/>
  <c r="AD5032" i="7"/>
  <c r="AJ5032" i="7"/>
  <c r="AP5032" i="7"/>
  <c r="AV5032" i="7"/>
  <c r="H5032" i="7"/>
  <c r="P5032" i="7"/>
  <c r="BP5032" i="7"/>
  <c r="X5032" i="7"/>
  <c r="R5032" i="7"/>
  <c r="V5032" i="7"/>
  <c r="Z5032" i="7"/>
  <c r="BO5032" i="7"/>
  <c r="BF5032" i="7"/>
  <c r="BH5032" i="7"/>
  <c r="BJ5032" i="7"/>
  <c r="BD5032" i="7"/>
  <c r="AX5032" i="7"/>
  <c r="AR5032" i="7"/>
  <c r="AL5032" i="7"/>
  <c r="AF5032" i="7"/>
  <c r="T5032" i="7"/>
  <c r="C5031" i="7"/>
  <c r="AT5030" i="7"/>
  <c r="AV5030" i="7"/>
  <c r="BP5030" i="7"/>
  <c r="N5030" i="7"/>
  <c r="BO5030" i="7"/>
  <c r="BF5030" i="7"/>
  <c r="BJ5030" i="7"/>
  <c r="BH5030" i="7"/>
  <c r="BD5030" i="7"/>
  <c r="AX5030" i="7"/>
  <c r="AR5030" i="7"/>
  <c r="AL5030" i="7"/>
  <c r="C5030" i="7"/>
  <c r="B5030" i="7"/>
  <c r="C5029" i="7"/>
  <c r="AT5028" i="7"/>
  <c r="AV5028" i="7"/>
  <c r="BP5028" i="7"/>
  <c r="N5028" i="7"/>
  <c r="BO5028" i="7"/>
  <c r="BF5028" i="7"/>
  <c r="BH5028" i="7"/>
  <c r="BJ5028" i="7"/>
  <c r="BD5028" i="7"/>
  <c r="AX5028" i="7"/>
  <c r="AR5028" i="7"/>
  <c r="AL5028" i="7"/>
  <c r="C5028" i="7"/>
  <c r="B5028" i="7"/>
  <c r="C5027" i="7"/>
  <c r="AT5026" i="7"/>
  <c r="AV5026" i="7"/>
  <c r="BP5026" i="7"/>
  <c r="N5026" i="7"/>
  <c r="BO5026" i="7"/>
  <c r="BF5026" i="7"/>
  <c r="BJ5026" i="7"/>
  <c r="BH5026" i="7"/>
  <c r="BD5026" i="7"/>
  <c r="AX5026" i="7"/>
  <c r="AR5026" i="7"/>
  <c r="AL5026" i="7"/>
  <c r="C5026" i="7"/>
  <c r="B5026" i="7"/>
  <c r="C5025" i="7"/>
  <c r="AT5024" i="7"/>
  <c r="AV5024" i="7"/>
  <c r="BP5024" i="7"/>
  <c r="N5024" i="7"/>
  <c r="BO5024" i="7"/>
  <c r="BF5024" i="7"/>
  <c r="BJ5024" i="7"/>
  <c r="BH5024" i="7"/>
  <c r="BD5024" i="7"/>
  <c r="AX5024" i="7"/>
  <c r="AR5024" i="7"/>
  <c r="AL5024" i="7"/>
  <c r="C5024" i="7"/>
  <c r="B5024" i="7"/>
  <c r="C5023" i="7"/>
  <c r="AT5022" i="7"/>
  <c r="AV5022" i="7"/>
  <c r="BP5022" i="7"/>
  <c r="N5022" i="7"/>
  <c r="BO5022" i="7"/>
  <c r="BF5022" i="7"/>
  <c r="BJ5022" i="7"/>
  <c r="BH5022" i="7"/>
  <c r="BD5022" i="7"/>
  <c r="AX5022" i="7"/>
  <c r="AR5022" i="7"/>
  <c r="AL5022" i="7"/>
  <c r="C5022" i="7"/>
  <c r="B5022" i="7"/>
  <c r="C5021" i="7"/>
  <c r="AT5020" i="7"/>
  <c r="AV5020" i="7"/>
  <c r="BP5020" i="7"/>
  <c r="N5020" i="7"/>
  <c r="BO5020" i="7"/>
  <c r="BF5020" i="7"/>
  <c r="BJ5020" i="7"/>
  <c r="BH5020" i="7"/>
  <c r="BD5020" i="7"/>
  <c r="AX5020" i="7"/>
  <c r="AR5020" i="7"/>
  <c r="AL5020" i="7"/>
  <c r="C5020" i="7"/>
  <c r="B5020" i="7"/>
  <c r="C5019" i="7"/>
  <c r="AT5018" i="7"/>
  <c r="AV5018" i="7"/>
  <c r="BP5018" i="7"/>
  <c r="N5018" i="7"/>
  <c r="BO5018" i="7"/>
  <c r="BF5018" i="7"/>
  <c r="BJ5018" i="7"/>
  <c r="BH5018" i="7"/>
  <c r="BD5018" i="7"/>
  <c r="AX5018" i="7"/>
  <c r="AR5018" i="7"/>
  <c r="AL5018" i="7"/>
  <c r="C5018" i="7"/>
  <c r="B5018" i="7"/>
  <c r="C5017" i="7"/>
  <c r="AT5016" i="7"/>
  <c r="AV5016" i="7"/>
  <c r="BP5016" i="7"/>
  <c r="N5016" i="7"/>
  <c r="BO5016" i="7"/>
  <c r="BF5016" i="7"/>
  <c r="BJ5016" i="7"/>
  <c r="BH5016" i="7"/>
  <c r="BD5016" i="7"/>
  <c r="AX5016" i="7"/>
  <c r="AR5016" i="7"/>
  <c r="AL5016" i="7"/>
  <c r="C5016" i="7"/>
  <c r="B5016" i="7"/>
  <c r="C5015" i="7"/>
  <c r="AT5014" i="7"/>
  <c r="AV5014" i="7"/>
  <c r="BP5014" i="7"/>
  <c r="N5014" i="7"/>
  <c r="BO5014" i="7"/>
  <c r="BF5014" i="7"/>
  <c r="BJ5014" i="7"/>
  <c r="BH5014" i="7"/>
  <c r="BD5014" i="7"/>
  <c r="AX5014" i="7"/>
  <c r="AR5014" i="7"/>
  <c r="AL5014" i="7"/>
  <c r="C5014" i="7"/>
  <c r="B5014" i="7"/>
  <c r="C5013" i="7"/>
  <c r="AT5012" i="7"/>
  <c r="AV5012" i="7"/>
  <c r="BP5012" i="7"/>
  <c r="N5012" i="7"/>
  <c r="BO5012" i="7"/>
  <c r="BF5012" i="7"/>
  <c r="BJ5012" i="7"/>
  <c r="BH5012" i="7"/>
  <c r="BD5012" i="7"/>
  <c r="AX5012" i="7"/>
  <c r="AR5012" i="7"/>
  <c r="AL5012" i="7"/>
  <c r="C5012" i="7"/>
  <c r="B5012" i="7"/>
  <c r="C5011" i="7"/>
  <c r="AT5010" i="7"/>
  <c r="AV5010" i="7"/>
  <c r="BP5010" i="7"/>
  <c r="N5010" i="7"/>
  <c r="BO5010" i="7"/>
  <c r="BF5010" i="7"/>
  <c r="BJ5010" i="7"/>
  <c r="BH5010" i="7"/>
  <c r="BD5010" i="7"/>
  <c r="AX5010" i="7"/>
  <c r="AR5010" i="7"/>
  <c r="AL5010" i="7"/>
  <c r="C5010" i="7"/>
  <c r="B5010" i="7"/>
  <c r="C5009" i="7"/>
  <c r="AT5008" i="7"/>
  <c r="AV5008" i="7"/>
  <c r="BP5008" i="7"/>
  <c r="N5008" i="7"/>
  <c r="BO5008" i="7"/>
  <c r="BF5008" i="7"/>
  <c r="BJ5008" i="7"/>
  <c r="BH5008" i="7"/>
  <c r="BD5008" i="7"/>
  <c r="AX5008" i="7"/>
  <c r="AR5008" i="7"/>
  <c r="AL5008" i="7"/>
  <c r="C5008" i="7"/>
  <c r="B5008" i="7"/>
  <c r="C5007" i="7"/>
  <c r="AT5006" i="7"/>
  <c r="AV5006" i="7"/>
  <c r="BP5006" i="7"/>
  <c r="N5006" i="7"/>
  <c r="BO5006" i="7"/>
  <c r="BF5006" i="7"/>
  <c r="BJ5006" i="7"/>
  <c r="BH5006" i="7"/>
  <c r="BD5006" i="7"/>
  <c r="AX5006" i="7"/>
  <c r="AR5006" i="7"/>
  <c r="AL5006" i="7"/>
  <c r="C5006" i="7"/>
  <c r="B5006" i="7"/>
  <c r="C5005" i="7"/>
  <c r="AT5004" i="7"/>
  <c r="AV5004" i="7"/>
  <c r="BP5004" i="7"/>
  <c r="N5004" i="7"/>
  <c r="BO5004" i="7"/>
  <c r="BF5004" i="7"/>
  <c r="BJ5004" i="7"/>
  <c r="BH5004" i="7"/>
  <c r="BD5004" i="7"/>
  <c r="AX5004" i="7"/>
  <c r="AR5004" i="7"/>
  <c r="AL5004" i="7"/>
  <c r="C5004" i="7"/>
  <c r="B5004" i="7"/>
  <c r="C5003" i="7"/>
  <c r="AT5002" i="7"/>
  <c r="AV5002" i="7"/>
  <c r="BP5002" i="7"/>
  <c r="N5002" i="7"/>
  <c r="BO5002" i="7"/>
  <c r="BF5002" i="7"/>
  <c r="BJ5002" i="7"/>
  <c r="BH5002" i="7"/>
  <c r="BD5002" i="7"/>
  <c r="AX5002" i="7"/>
  <c r="AR5002" i="7"/>
  <c r="AL5002" i="7"/>
  <c r="C5002" i="7"/>
  <c r="B5002" i="7"/>
  <c r="C5001" i="7"/>
  <c r="AT5000" i="7"/>
  <c r="AV5000" i="7"/>
  <c r="BP5000" i="7"/>
  <c r="N5000" i="7"/>
  <c r="BO5000" i="7"/>
  <c r="BF5000" i="7"/>
  <c r="BJ5000" i="7"/>
  <c r="BH5000" i="7"/>
  <c r="BD5000" i="7"/>
  <c r="AX5000" i="7"/>
  <c r="AR5000" i="7"/>
  <c r="AL5000" i="7"/>
  <c r="C5000" i="7"/>
  <c r="B5000" i="7"/>
  <c r="C4999" i="7"/>
  <c r="AT4998" i="7"/>
  <c r="AV4998" i="7"/>
  <c r="BP4998" i="7"/>
  <c r="N4998" i="7"/>
  <c r="BO4998" i="7"/>
  <c r="BF4998" i="7"/>
  <c r="BJ4998" i="7"/>
  <c r="BH4998" i="7"/>
  <c r="BD4998" i="7"/>
  <c r="AX4998" i="7"/>
  <c r="AR4998" i="7"/>
  <c r="AL4998" i="7"/>
  <c r="C4998" i="7"/>
  <c r="B4998" i="7"/>
  <c r="BR4997" i="7"/>
  <c r="C4997" i="7"/>
  <c r="BR4996" i="7"/>
  <c r="AT4996" i="7"/>
  <c r="AV4996" i="7"/>
  <c r="BP4996" i="7"/>
  <c r="N4996" i="7"/>
  <c r="BO4996" i="7"/>
  <c r="BF4996" i="7"/>
  <c r="BJ4996" i="7"/>
  <c r="BH4996" i="7"/>
  <c r="BD4996" i="7"/>
  <c r="AX4996" i="7"/>
  <c r="AR4996" i="7"/>
  <c r="AL4996" i="7"/>
  <c r="C4996" i="7"/>
  <c r="B4996" i="7"/>
  <c r="BR4995" i="7"/>
  <c r="C4995" i="7"/>
  <c r="BR4994" i="7"/>
  <c r="AT4994" i="7"/>
  <c r="AV4994" i="7"/>
  <c r="BP4994" i="7"/>
  <c r="N4994" i="7"/>
  <c r="BO4994" i="7"/>
  <c r="BF4994" i="7"/>
  <c r="BJ4994" i="7"/>
  <c r="BH4994" i="7"/>
  <c r="BD4994" i="7"/>
  <c r="AX4994" i="7"/>
  <c r="AR4994" i="7"/>
  <c r="AL4994" i="7"/>
  <c r="C4994" i="7"/>
  <c r="B4994" i="7"/>
  <c r="BR4993" i="7"/>
  <c r="C4993" i="7"/>
  <c r="BR4992" i="7"/>
  <c r="AT4992" i="7"/>
  <c r="AV4992" i="7"/>
  <c r="BP4992" i="7"/>
  <c r="N4992" i="7"/>
  <c r="BO4992" i="7"/>
  <c r="BF4992" i="7"/>
  <c r="BJ4992" i="7"/>
  <c r="BH4992" i="7"/>
  <c r="BD4992" i="7"/>
  <c r="AX4992" i="7"/>
  <c r="AR4992" i="7"/>
  <c r="AL4992" i="7"/>
  <c r="C4992" i="7"/>
  <c r="B4992" i="7"/>
  <c r="BR4991" i="7"/>
  <c r="C4991" i="7"/>
  <c r="BR4990" i="7"/>
  <c r="AT4990" i="7"/>
  <c r="AV4990" i="7"/>
  <c r="BP4990" i="7"/>
  <c r="N4990" i="7"/>
  <c r="BO4990" i="7"/>
  <c r="BF4990" i="7"/>
  <c r="BJ4990" i="7"/>
  <c r="BH4990" i="7"/>
  <c r="BD4990" i="7"/>
  <c r="AX4990" i="7"/>
  <c r="AR4990" i="7"/>
  <c r="AL4990" i="7"/>
  <c r="C4990" i="7"/>
  <c r="B4990" i="7"/>
  <c r="BR4989" i="7"/>
  <c r="C4989" i="7"/>
  <c r="BR4988" i="7"/>
  <c r="AT4988" i="7"/>
  <c r="AV4988" i="7"/>
  <c r="BP4988" i="7"/>
  <c r="N4988" i="7"/>
  <c r="BO4988" i="7"/>
  <c r="BF4988" i="7"/>
  <c r="BJ4988" i="7"/>
  <c r="BH4988" i="7"/>
  <c r="BD4988" i="7"/>
  <c r="AX4988" i="7"/>
  <c r="AR4988" i="7"/>
  <c r="AL4988" i="7"/>
  <c r="C4988" i="7"/>
  <c r="B4988" i="7"/>
  <c r="E4981" i="7"/>
  <c r="BJ4976" i="7"/>
  <c r="BF4976" i="7"/>
  <c r="AY4976" i="7"/>
  <c r="AU4976" i="7"/>
  <c r="AN4976" i="7"/>
  <c r="AJ4976" i="7"/>
  <c r="W4976" i="7"/>
  <c r="S4976" i="7"/>
  <c r="L4976" i="7"/>
  <c r="H4976" i="7"/>
  <c r="L4969" i="7"/>
  <c r="J4969" i="7"/>
  <c r="N4969" i="7"/>
  <c r="N4971" i="7"/>
  <c r="N4972" i="7"/>
  <c r="L4972" i="7"/>
  <c r="J4972" i="7"/>
  <c r="BJ4971" i="7"/>
  <c r="BD4971" i="7"/>
  <c r="AX4971" i="7"/>
  <c r="AR4971" i="7"/>
  <c r="AL4971" i="7"/>
  <c r="AZ4969" i="7"/>
  <c r="BB4969" i="7"/>
  <c r="AB4969" i="7"/>
  <c r="AH4969" i="7"/>
  <c r="AN4969" i="7"/>
  <c r="AT4969" i="7"/>
  <c r="AD4969" i="7"/>
  <c r="AJ4969" i="7"/>
  <c r="AP4969" i="7"/>
  <c r="AV4969" i="7"/>
  <c r="H4969" i="7"/>
  <c r="P4969" i="7"/>
  <c r="BP4969" i="7"/>
  <c r="X4969" i="7"/>
  <c r="R4969" i="7"/>
  <c r="V4969" i="7"/>
  <c r="Z4969" i="7"/>
  <c r="BO4969" i="7"/>
  <c r="BF4969" i="7"/>
  <c r="BJ4969" i="7"/>
  <c r="BH4969" i="7"/>
  <c r="BD4969" i="7"/>
  <c r="AX4969" i="7"/>
  <c r="AR4969" i="7"/>
  <c r="AL4969" i="7"/>
  <c r="AF4969" i="7"/>
  <c r="T4969" i="7"/>
  <c r="C4968" i="7"/>
  <c r="AT4967" i="7"/>
  <c r="AV4967" i="7"/>
  <c r="BP4967" i="7"/>
  <c r="N4967" i="7"/>
  <c r="BO4967" i="7"/>
  <c r="BF4967" i="7"/>
  <c r="BJ4967" i="7"/>
  <c r="BH4967" i="7"/>
  <c r="BD4967" i="7"/>
  <c r="AX4967" i="7"/>
  <c r="AR4967" i="7"/>
  <c r="AL4967" i="7"/>
  <c r="C4967" i="7"/>
  <c r="B4967" i="7"/>
  <c r="C4966" i="7"/>
  <c r="AT4965" i="7"/>
  <c r="AV4965" i="7"/>
  <c r="BP4965" i="7"/>
  <c r="N4965" i="7"/>
  <c r="BO4965" i="7"/>
  <c r="BF4965" i="7"/>
  <c r="BJ4965" i="7"/>
  <c r="BH4965" i="7"/>
  <c r="BD4965" i="7"/>
  <c r="AX4965" i="7"/>
  <c r="AR4965" i="7"/>
  <c r="AL4965" i="7"/>
  <c r="C4965" i="7"/>
  <c r="B4965" i="7"/>
  <c r="C4964" i="7"/>
  <c r="AT4963" i="7"/>
  <c r="AV4963" i="7"/>
  <c r="BP4963" i="7"/>
  <c r="N4963" i="7"/>
  <c r="BO4963" i="7"/>
  <c r="BF4963" i="7"/>
  <c r="BJ4963" i="7"/>
  <c r="BH4963" i="7"/>
  <c r="BD4963" i="7"/>
  <c r="AX4963" i="7"/>
  <c r="AR4963" i="7"/>
  <c r="AL4963" i="7"/>
  <c r="C4963" i="7"/>
  <c r="B4963" i="7"/>
  <c r="C4962" i="7"/>
  <c r="AT4961" i="7"/>
  <c r="AV4961" i="7"/>
  <c r="BP4961" i="7"/>
  <c r="N4961" i="7"/>
  <c r="BO4961" i="7"/>
  <c r="BF4961" i="7"/>
  <c r="BJ4961" i="7"/>
  <c r="BH4961" i="7"/>
  <c r="BD4961" i="7"/>
  <c r="AX4961" i="7"/>
  <c r="AR4961" i="7"/>
  <c r="AL4961" i="7"/>
  <c r="C4961" i="7"/>
  <c r="B4961" i="7"/>
  <c r="C4960" i="7"/>
  <c r="AT4959" i="7"/>
  <c r="AV4959" i="7"/>
  <c r="BP4959" i="7"/>
  <c r="N4959" i="7"/>
  <c r="BO4959" i="7"/>
  <c r="BF4959" i="7"/>
  <c r="BJ4959" i="7"/>
  <c r="BH4959" i="7"/>
  <c r="BD4959" i="7"/>
  <c r="AX4959" i="7"/>
  <c r="AR4959" i="7"/>
  <c r="AL4959" i="7"/>
  <c r="C4959" i="7"/>
  <c r="B4959" i="7"/>
  <c r="C4958" i="7"/>
  <c r="AT4957" i="7"/>
  <c r="AV4957" i="7"/>
  <c r="BP4957" i="7"/>
  <c r="N4957" i="7"/>
  <c r="BO4957" i="7"/>
  <c r="BF4957" i="7"/>
  <c r="BJ4957" i="7"/>
  <c r="BH4957" i="7"/>
  <c r="BD4957" i="7"/>
  <c r="AX4957" i="7"/>
  <c r="AR4957" i="7"/>
  <c r="AL4957" i="7"/>
  <c r="C4957" i="7"/>
  <c r="B4957" i="7"/>
  <c r="C4956" i="7"/>
  <c r="AT4955" i="7"/>
  <c r="AV4955" i="7"/>
  <c r="BP4955" i="7"/>
  <c r="N4955" i="7"/>
  <c r="BO4955" i="7"/>
  <c r="BF4955" i="7"/>
  <c r="BJ4955" i="7"/>
  <c r="BH4955" i="7"/>
  <c r="BD4955" i="7"/>
  <c r="AX4955" i="7"/>
  <c r="AR4955" i="7"/>
  <c r="AL4955" i="7"/>
  <c r="C4955" i="7"/>
  <c r="B4955" i="7"/>
  <c r="C4954" i="7"/>
  <c r="AT4953" i="7"/>
  <c r="AV4953" i="7"/>
  <c r="BP4953" i="7"/>
  <c r="N4953" i="7"/>
  <c r="BO4953" i="7"/>
  <c r="BF4953" i="7"/>
  <c r="BJ4953" i="7"/>
  <c r="BH4953" i="7"/>
  <c r="BD4953" i="7"/>
  <c r="AX4953" i="7"/>
  <c r="AR4953" i="7"/>
  <c r="AL4953" i="7"/>
  <c r="C4953" i="7"/>
  <c r="B4953" i="7"/>
  <c r="C4952" i="7"/>
  <c r="AT4951" i="7"/>
  <c r="AV4951" i="7"/>
  <c r="BP4951" i="7"/>
  <c r="N4951" i="7"/>
  <c r="BO4951" i="7"/>
  <c r="BF4951" i="7"/>
  <c r="BJ4951" i="7"/>
  <c r="BH4951" i="7"/>
  <c r="BD4951" i="7"/>
  <c r="AX4951" i="7"/>
  <c r="AR4951" i="7"/>
  <c r="AL4951" i="7"/>
  <c r="C4951" i="7"/>
  <c r="B4951" i="7"/>
  <c r="C4950" i="7"/>
  <c r="AT4949" i="7"/>
  <c r="AV4949" i="7"/>
  <c r="BP4949" i="7"/>
  <c r="N4949" i="7"/>
  <c r="BO4949" i="7"/>
  <c r="BF4949" i="7"/>
  <c r="BJ4949" i="7"/>
  <c r="BH4949" i="7"/>
  <c r="BD4949" i="7"/>
  <c r="AX4949" i="7"/>
  <c r="AR4949" i="7"/>
  <c r="AL4949" i="7"/>
  <c r="C4949" i="7"/>
  <c r="B4949" i="7"/>
  <c r="C4948" i="7"/>
  <c r="AT4947" i="7"/>
  <c r="AV4947" i="7"/>
  <c r="BP4947" i="7"/>
  <c r="N4947" i="7"/>
  <c r="BO4947" i="7"/>
  <c r="BF4947" i="7"/>
  <c r="BJ4947" i="7"/>
  <c r="BH4947" i="7"/>
  <c r="BD4947" i="7"/>
  <c r="AX4947" i="7"/>
  <c r="AR4947" i="7"/>
  <c r="AL4947" i="7"/>
  <c r="C4947" i="7"/>
  <c r="B4947" i="7"/>
  <c r="C4946" i="7"/>
  <c r="AT4945" i="7"/>
  <c r="AV4945" i="7"/>
  <c r="BP4945" i="7"/>
  <c r="N4945" i="7"/>
  <c r="BO4945" i="7"/>
  <c r="BF4945" i="7"/>
  <c r="BJ4945" i="7"/>
  <c r="BH4945" i="7"/>
  <c r="BD4945" i="7"/>
  <c r="AX4945" i="7"/>
  <c r="AR4945" i="7"/>
  <c r="AL4945" i="7"/>
  <c r="C4945" i="7"/>
  <c r="B4945" i="7"/>
  <c r="C4944" i="7"/>
  <c r="AT4943" i="7"/>
  <c r="AV4943" i="7"/>
  <c r="BP4943" i="7"/>
  <c r="N4943" i="7"/>
  <c r="BO4943" i="7"/>
  <c r="BF4943" i="7"/>
  <c r="BJ4943" i="7"/>
  <c r="BH4943" i="7"/>
  <c r="BD4943" i="7"/>
  <c r="AX4943" i="7"/>
  <c r="AR4943" i="7"/>
  <c r="AL4943" i="7"/>
  <c r="C4943" i="7"/>
  <c r="B4943" i="7"/>
  <c r="C4942" i="7"/>
  <c r="AT4941" i="7"/>
  <c r="AV4941" i="7"/>
  <c r="BP4941" i="7"/>
  <c r="N4941" i="7"/>
  <c r="BO4941" i="7"/>
  <c r="BF4941" i="7"/>
  <c r="BJ4941" i="7"/>
  <c r="BH4941" i="7"/>
  <c r="BD4941" i="7"/>
  <c r="AX4941" i="7"/>
  <c r="AR4941" i="7"/>
  <c r="AL4941" i="7"/>
  <c r="C4941" i="7"/>
  <c r="B4941" i="7"/>
  <c r="C4940" i="7"/>
  <c r="AT4939" i="7"/>
  <c r="AV4939" i="7"/>
  <c r="BP4939" i="7"/>
  <c r="N4939" i="7"/>
  <c r="BO4939" i="7"/>
  <c r="BF4939" i="7"/>
  <c r="BJ4939" i="7"/>
  <c r="BH4939" i="7"/>
  <c r="BD4939" i="7"/>
  <c r="AX4939" i="7"/>
  <c r="AR4939" i="7"/>
  <c r="AL4939" i="7"/>
  <c r="C4939" i="7"/>
  <c r="B4939" i="7"/>
  <c r="C4938" i="7"/>
  <c r="AT4937" i="7"/>
  <c r="AV4937" i="7"/>
  <c r="BP4937" i="7"/>
  <c r="N4937" i="7"/>
  <c r="BO4937" i="7"/>
  <c r="BF4937" i="7"/>
  <c r="BJ4937" i="7"/>
  <c r="BH4937" i="7"/>
  <c r="BD4937" i="7"/>
  <c r="AX4937" i="7"/>
  <c r="AR4937" i="7"/>
  <c r="AL4937" i="7"/>
  <c r="C4937" i="7"/>
  <c r="B4937" i="7"/>
  <c r="C4936" i="7"/>
  <c r="AT4935" i="7"/>
  <c r="AV4935" i="7"/>
  <c r="BP4935" i="7"/>
  <c r="N4935" i="7"/>
  <c r="BO4935" i="7"/>
  <c r="BF4935" i="7"/>
  <c r="BJ4935" i="7"/>
  <c r="BH4935" i="7"/>
  <c r="BD4935" i="7"/>
  <c r="AX4935" i="7"/>
  <c r="AR4935" i="7"/>
  <c r="AL4935" i="7"/>
  <c r="C4935" i="7"/>
  <c r="B4935" i="7"/>
  <c r="BR4934" i="7"/>
  <c r="C4934" i="7"/>
  <c r="BR4933" i="7"/>
  <c r="AT4933" i="7"/>
  <c r="AV4933" i="7"/>
  <c r="BP4933" i="7"/>
  <c r="N4933" i="7"/>
  <c r="BO4933" i="7"/>
  <c r="BF4933" i="7"/>
  <c r="BJ4933" i="7"/>
  <c r="BH4933" i="7"/>
  <c r="BD4933" i="7"/>
  <c r="AX4933" i="7"/>
  <c r="AR4933" i="7"/>
  <c r="AL4933" i="7"/>
  <c r="C4933" i="7"/>
  <c r="B4933" i="7"/>
  <c r="BR4932" i="7"/>
  <c r="C4932" i="7"/>
  <c r="BR4931" i="7"/>
  <c r="AT4931" i="7"/>
  <c r="AV4931" i="7"/>
  <c r="BP4931" i="7"/>
  <c r="N4931" i="7"/>
  <c r="BO4931" i="7"/>
  <c r="BF4931" i="7"/>
  <c r="BJ4931" i="7"/>
  <c r="BH4931" i="7"/>
  <c r="BD4931" i="7"/>
  <c r="AX4931" i="7"/>
  <c r="AR4931" i="7"/>
  <c r="AL4931" i="7"/>
  <c r="C4931" i="7"/>
  <c r="B4931" i="7"/>
  <c r="BR4930" i="7"/>
  <c r="C4930" i="7"/>
  <c r="BR4929" i="7"/>
  <c r="AT4929" i="7"/>
  <c r="AV4929" i="7"/>
  <c r="BP4929" i="7"/>
  <c r="N4929" i="7"/>
  <c r="BO4929" i="7"/>
  <c r="BF4929" i="7"/>
  <c r="BJ4929" i="7"/>
  <c r="BH4929" i="7"/>
  <c r="BD4929" i="7"/>
  <c r="AX4929" i="7"/>
  <c r="AR4929" i="7"/>
  <c r="AL4929" i="7"/>
  <c r="C4929" i="7"/>
  <c r="B4929" i="7"/>
  <c r="BR4928" i="7"/>
  <c r="C4928" i="7"/>
  <c r="BR4927" i="7"/>
  <c r="AT4927" i="7"/>
  <c r="AV4927" i="7"/>
  <c r="BP4927" i="7"/>
  <c r="N4927" i="7"/>
  <c r="BO4927" i="7"/>
  <c r="BF4927" i="7"/>
  <c r="BJ4927" i="7"/>
  <c r="BH4927" i="7"/>
  <c r="BD4927" i="7"/>
  <c r="AX4927" i="7"/>
  <c r="AR4927" i="7"/>
  <c r="AL4927" i="7"/>
  <c r="C4927" i="7"/>
  <c r="B4927" i="7"/>
  <c r="BR4926" i="7"/>
  <c r="C4926" i="7"/>
  <c r="BR4925" i="7"/>
  <c r="AT4925" i="7"/>
  <c r="AV4925" i="7"/>
  <c r="BP4925" i="7"/>
  <c r="N4925" i="7"/>
  <c r="BO4925" i="7"/>
  <c r="BF4925" i="7"/>
  <c r="BJ4925" i="7"/>
  <c r="BH4925" i="7"/>
  <c r="BD4925" i="7"/>
  <c r="AX4925" i="7"/>
  <c r="AR4925" i="7"/>
  <c r="AL4925" i="7"/>
  <c r="C4925" i="7"/>
  <c r="B4925" i="7"/>
  <c r="E4918" i="7"/>
  <c r="BJ4913" i="7"/>
  <c r="BF4913" i="7"/>
  <c r="AY4913" i="7"/>
  <c r="AU4913" i="7"/>
  <c r="AN4913" i="7"/>
  <c r="AJ4913" i="7"/>
  <c r="W4913" i="7"/>
  <c r="S4913" i="7"/>
  <c r="L4913" i="7"/>
  <c r="H4913" i="7"/>
  <c r="L4906" i="7"/>
  <c r="J4906" i="7"/>
  <c r="N4906" i="7"/>
  <c r="N4908" i="7"/>
  <c r="N4909" i="7"/>
  <c r="L4909" i="7"/>
  <c r="J4909" i="7"/>
  <c r="BJ4908" i="7"/>
  <c r="BD4908" i="7"/>
  <c r="AX4908" i="7"/>
  <c r="AR4908" i="7"/>
  <c r="AL4908" i="7"/>
  <c r="AZ4906" i="7"/>
  <c r="BB4906" i="7"/>
  <c r="AB4906" i="7"/>
  <c r="AH4906" i="7"/>
  <c r="AN4906" i="7"/>
  <c r="AT4906" i="7"/>
  <c r="AD4906" i="7"/>
  <c r="AJ4906" i="7"/>
  <c r="AP4906" i="7"/>
  <c r="AV4906" i="7"/>
  <c r="H4906" i="7"/>
  <c r="P4906" i="7"/>
  <c r="BP4906" i="7"/>
  <c r="X4906" i="7"/>
  <c r="R4906" i="7"/>
  <c r="V4906" i="7"/>
  <c r="Z4906" i="7"/>
  <c r="BO4906" i="7"/>
  <c r="BF4906" i="7"/>
  <c r="BJ4906" i="7"/>
  <c r="BH4906" i="7"/>
  <c r="BD4906" i="7"/>
  <c r="AX4906" i="7"/>
  <c r="AR4906" i="7"/>
  <c r="AL4906" i="7"/>
  <c r="AF4906" i="7"/>
  <c r="T4906" i="7"/>
  <c r="C4905" i="7"/>
  <c r="AT4904" i="7"/>
  <c r="AV4904" i="7"/>
  <c r="BP4904" i="7"/>
  <c r="N4904" i="7"/>
  <c r="BO4904" i="7"/>
  <c r="BF4904" i="7"/>
  <c r="BJ4904" i="7"/>
  <c r="BH4904" i="7"/>
  <c r="BD4904" i="7"/>
  <c r="AX4904" i="7"/>
  <c r="AR4904" i="7"/>
  <c r="AL4904" i="7"/>
  <c r="C4904" i="7"/>
  <c r="B4904" i="7"/>
  <c r="C4903" i="7"/>
  <c r="AT4902" i="7"/>
  <c r="AV4902" i="7"/>
  <c r="BP4902" i="7"/>
  <c r="N4902" i="7"/>
  <c r="BO4902" i="7"/>
  <c r="BF4902" i="7"/>
  <c r="BJ4902" i="7"/>
  <c r="BH4902" i="7"/>
  <c r="BD4902" i="7"/>
  <c r="AX4902" i="7"/>
  <c r="AR4902" i="7"/>
  <c r="AL4902" i="7"/>
  <c r="C4902" i="7"/>
  <c r="B4902" i="7"/>
  <c r="C4901" i="7"/>
  <c r="AT4900" i="7"/>
  <c r="AV4900" i="7"/>
  <c r="BP4900" i="7"/>
  <c r="N4900" i="7"/>
  <c r="BO4900" i="7"/>
  <c r="BF4900" i="7"/>
  <c r="BJ4900" i="7"/>
  <c r="BH4900" i="7"/>
  <c r="BD4900" i="7"/>
  <c r="AX4900" i="7"/>
  <c r="AR4900" i="7"/>
  <c r="AL4900" i="7"/>
  <c r="C4900" i="7"/>
  <c r="B4900" i="7"/>
  <c r="C4899" i="7"/>
  <c r="AT4898" i="7"/>
  <c r="AV4898" i="7"/>
  <c r="BP4898" i="7"/>
  <c r="N4898" i="7"/>
  <c r="BO4898" i="7"/>
  <c r="BF4898" i="7"/>
  <c r="BJ4898" i="7"/>
  <c r="BH4898" i="7"/>
  <c r="BD4898" i="7"/>
  <c r="AX4898" i="7"/>
  <c r="AR4898" i="7"/>
  <c r="AL4898" i="7"/>
  <c r="C4898" i="7"/>
  <c r="B4898" i="7"/>
  <c r="C4897" i="7"/>
  <c r="AT4896" i="7"/>
  <c r="AV4896" i="7"/>
  <c r="BP4896" i="7"/>
  <c r="N4896" i="7"/>
  <c r="BO4896" i="7"/>
  <c r="BF4896" i="7"/>
  <c r="BJ4896" i="7"/>
  <c r="BH4896" i="7"/>
  <c r="BD4896" i="7"/>
  <c r="AX4896" i="7"/>
  <c r="AR4896" i="7"/>
  <c r="AL4896" i="7"/>
  <c r="C4896" i="7"/>
  <c r="B4896" i="7"/>
  <c r="C4895" i="7"/>
  <c r="AT4894" i="7"/>
  <c r="AV4894" i="7"/>
  <c r="BP4894" i="7"/>
  <c r="N4894" i="7"/>
  <c r="BO4894" i="7"/>
  <c r="BF4894" i="7"/>
  <c r="BJ4894" i="7"/>
  <c r="BH4894" i="7"/>
  <c r="BD4894" i="7"/>
  <c r="AX4894" i="7"/>
  <c r="AR4894" i="7"/>
  <c r="AL4894" i="7"/>
  <c r="C4894" i="7"/>
  <c r="B4894" i="7"/>
  <c r="C4893" i="7"/>
  <c r="AT4892" i="7"/>
  <c r="AV4892" i="7"/>
  <c r="BP4892" i="7"/>
  <c r="N4892" i="7"/>
  <c r="BO4892" i="7"/>
  <c r="BF4892" i="7"/>
  <c r="BJ4892" i="7"/>
  <c r="BH4892" i="7"/>
  <c r="BD4892" i="7"/>
  <c r="AX4892" i="7"/>
  <c r="AR4892" i="7"/>
  <c r="AL4892" i="7"/>
  <c r="C4892" i="7"/>
  <c r="B4892" i="7"/>
  <c r="C4891" i="7"/>
  <c r="AT4890" i="7"/>
  <c r="AV4890" i="7"/>
  <c r="BP4890" i="7"/>
  <c r="N4890" i="7"/>
  <c r="BO4890" i="7"/>
  <c r="BF4890" i="7"/>
  <c r="BJ4890" i="7"/>
  <c r="BH4890" i="7"/>
  <c r="BD4890" i="7"/>
  <c r="AX4890" i="7"/>
  <c r="AR4890" i="7"/>
  <c r="AL4890" i="7"/>
  <c r="C4890" i="7"/>
  <c r="B4890" i="7"/>
  <c r="C4889" i="7"/>
  <c r="AT4888" i="7"/>
  <c r="AV4888" i="7"/>
  <c r="BP4888" i="7"/>
  <c r="N4888" i="7"/>
  <c r="BO4888" i="7"/>
  <c r="BF4888" i="7"/>
  <c r="BJ4888" i="7"/>
  <c r="BH4888" i="7"/>
  <c r="BD4888" i="7"/>
  <c r="AX4888" i="7"/>
  <c r="AR4888" i="7"/>
  <c r="AL4888" i="7"/>
  <c r="C4888" i="7"/>
  <c r="B4888" i="7"/>
  <c r="C4887" i="7"/>
  <c r="AT4886" i="7"/>
  <c r="AV4886" i="7"/>
  <c r="BP4886" i="7"/>
  <c r="N4886" i="7"/>
  <c r="BO4886" i="7"/>
  <c r="BF4886" i="7"/>
  <c r="BJ4886" i="7"/>
  <c r="BH4886" i="7"/>
  <c r="BD4886" i="7"/>
  <c r="AX4886" i="7"/>
  <c r="AR4886" i="7"/>
  <c r="AL4886" i="7"/>
  <c r="C4886" i="7"/>
  <c r="B4886" i="7"/>
  <c r="C4885" i="7"/>
  <c r="AT4884" i="7"/>
  <c r="AV4884" i="7"/>
  <c r="BP4884" i="7"/>
  <c r="N4884" i="7"/>
  <c r="BO4884" i="7"/>
  <c r="BF4884" i="7"/>
  <c r="BJ4884" i="7"/>
  <c r="BH4884" i="7"/>
  <c r="BD4884" i="7"/>
  <c r="AX4884" i="7"/>
  <c r="AR4884" i="7"/>
  <c r="AL4884" i="7"/>
  <c r="C4884" i="7"/>
  <c r="B4884" i="7"/>
  <c r="C4883" i="7"/>
  <c r="AT4882" i="7"/>
  <c r="AV4882" i="7"/>
  <c r="BP4882" i="7"/>
  <c r="N4882" i="7"/>
  <c r="BO4882" i="7"/>
  <c r="BF4882" i="7"/>
  <c r="BJ4882" i="7"/>
  <c r="BH4882" i="7"/>
  <c r="BD4882" i="7"/>
  <c r="AX4882" i="7"/>
  <c r="AR4882" i="7"/>
  <c r="AL4882" i="7"/>
  <c r="C4882" i="7"/>
  <c r="B4882" i="7"/>
  <c r="C4881" i="7"/>
  <c r="AT4880" i="7"/>
  <c r="AV4880" i="7"/>
  <c r="BP4880" i="7"/>
  <c r="N4880" i="7"/>
  <c r="BO4880" i="7"/>
  <c r="BF4880" i="7"/>
  <c r="BJ4880" i="7"/>
  <c r="BH4880" i="7"/>
  <c r="BD4880" i="7"/>
  <c r="AX4880" i="7"/>
  <c r="AR4880" i="7"/>
  <c r="AL4880" i="7"/>
  <c r="C4880" i="7"/>
  <c r="B4880" i="7"/>
  <c r="C4879" i="7"/>
  <c r="AT4878" i="7"/>
  <c r="AV4878" i="7"/>
  <c r="BP4878" i="7"/>
  <c r="N4878" i="7"/>
  <c r="BO4878" i="7"/>
  <c r="BF4878" i="7"/>
  <c r="BJ4878" i="7"/>
  <c r="BH4878" i="7"/>
  <c r="BD4878" i="7"/>
  <c r="AX4878" i="7"/>
  <c r="AR4878" i="7"/>
  <c r="AL4878" i="7"/>
  <c r="C4878" i="7"/>
  <c r="B4878" i="7"/>
  <c r="C4877" i="7"/>
  <c r="AT4876" i="7"/>
  <c r="AV4876" i="7"/>
  <c r="BP4876" i="7"/>
  <c r="N4876" i="7"/>
  <c r="BO4876" i="7"/>
  <c r="BF4876" i="7"/>
  <c r="BJ4876" i="7"/>
  <c r="BH4876" i="7"/>
  <c r="BD4876" i="7"/>
  <c r="AX4876" i="7"/>
  <c r="AR4876" i="7"/>
  <c r="AL4876" i="7"/>
  <c r="C4876" i="7"/>
  <c r="B4876" i="7"/>
  <c r="C4875" i="7"/>
  <c r="AT4874" i="7"/>
  <c r="AV4874" i="7"/>
  <c r="BP4874" i="7"/>
  <c r="N4874" i="7"/>
  <c r="BO4874" i="7"/>
  <c r="BF4874" i="7"/>
  <c r="BJ4874" i="7"/>
  <c r="BH4874" i="7"/>
  <c r="BD4874" i="7"/>
  <c r="AX4874" i="7"/>
  <c r="AR4874" i="7"/>
  <c r="AL4874" i="7"/>
  <c r="C4874" i="7"/>
  <c r="B4874" i="7"/>
  <c r="C4873" i="7"/>
  <c r="AT4872" i="7"/>
  <c r="AV4872" i="7"/>
  <c r="BP4872" i="7"/>
  <c r="N4872" i="7"/>
  <c r="BO4872" i="7"/>
  <c r="BF4872" i="7"/>
  <c r="BJ4872" i="7"/>
  <c r="BH4872" i="7"/>
  <c r="BD4872" i="7"/>
  <c r="AX4872" i="7"/>
  <c r="AR4872" i="7"/>
  <c r="AL4872" i="7"/>
  <c r="C4872" i="7"/>
  <c r="B4872" i="7"/>
  <c r="BR4871" i="7"/>
  <c r="C4871" i="7"/>
  <c r="BR4870" i="7"/>
  <c r="AT4870" i="7"/>
  <c r="AV4870" i="7"/>
  <c r="BP4870" i="7"/>
  <c r="N4870" i="7"/>
  <c r="BO4870" i="7"/>
  <c r="BF4870" i="7"/>
  <c r="BJ4870" i="7"/>
  <c r="BH4870" i="7"/>
  <c r="BD4870" i="7"/>
  <c r="AX4870" i="7"/>
  <c r="AR4870" i="7"/>
  <c r="AL4870" i="7"/>
  <c r="C4870" i="7"/>
  <c r="B4870" i="7"/>
  <c r="BR4869" i="7"/>
  <c r="C4869" i="7"/>
  <c r="BR4868" i="7"/>
  <c r="AT4868" i="7"/>
  <c r="AV4868" i="7"/>
  <c r="BP4868" i="7"/>
  <c r="N4868" i="7"/>
  <c r="BO4868" i="7"/>
  <c r="BF4868" i="7"/>
  <c r="BJ4868" i="7"/>
  <c r="BH4868" i="7"/>
  <c r="BD4868" i="7"/>
  <c r="AX4868" i="7"/>
  <c r="AR4868" i="7"/>
  <c r="AL4868" i="7"/>
  <c r="C4868" i="7"/>
  <c r="B4868" i="7"/>
  <c r="BR4867" i="7"/>
  <c r="C4867" i="7"/>
  <c r="BR4866" i="7"/>
  <c r="AT4866" i="7"/>
  <c r="AV4866" i="7"/>
  <c r="BP4866" i="7"/>
  <c r="N4866" i="7"/>
  <c r="BO4866" i="7"/>
  <c r="BF4866" i="7"/>
  <c r="BJ4866" i="7"/>
  <c r="BH4866" i="7"/>
  <c r="BD4866" i="7"/>
  <c r="AX4866" i="7"/>
  <c r="AR4866" i="7"/>
  <c r="AL4866" i="7"/>
  <c r="C4866" i="7"/>
  <c r="B4866" i="7"/>
  <c r="BR4865" i="7"/>
  <c r="C4865" i="7"/>
  <c r="BR4864" i="7"/>
  <c r="AT4864" i="7"/>
  <c r="AV4864" i="7"/>
  <c r="BP4864" i="7"/>
  <c r="N4864" i="7"/>
  <c r="BO4864" i="7"/>
  <c r="BF4864" i="7"/>
  <c r="BJ4864" i="7"/>
  <c r="BH4864" i="7"/>
  <c r="BD4864" i="7"/>
  <c r="AX4864" i="7"/>
  <c r="AR4864" i="7"/>
  <c r="AL4864" i="7"/>
  <c r="C4864" i="7"/>
  <c r="B4864" i="7"/>
  <c r="BR4863" i="7"/>
  <c r="C4863" i="7"/>
  <c r="BR4862" i="7"/>
  <c r="AT4862" i="7"/>
  <c r="AV4862" i="7"/>
  <c r="BP4862" i="7"/>
  <c r="N4862" i="7"/>
  <c r="BO4862" i="7"/>
  <c r="BF4862" i="7"/>
  <c r="BJ4862" i="7"/>
  <c r="BH4862" i="7"/>
  <c r="BD4862" i="7"/>
  <c r="AX4862" i="7"/>
  <c r="AR4862" i="7"/>
  <c r="AL4862" i="7"/>
  <c r="C4862" i="7"/>
  <c r="B4862" i="7"/>
  <c r="E4855" i="7"/>
  <c r="BJ4850" i="7"/>
  <c r="BF4850" i="7"/>
  <c r="AY4850" i="7"/>
  <c r="AU4850" i="7"/>
  <c r="AN4850" i="7"/>
  <c r="AJ4850" i="7"/>
  <c r="W4850" i="7"/>
  <c r="S4850" i="7"/>
  <c r="L4850" i="7"/>
  <c r="H4850" i="7"/>
  <c r="L4843" i="7"/>
  <c r="J4843" i="7"/>
  <c r="N4843" i="7"/>
  <c r="N4845" i="7"/>
  <c r="N4846" i="7"/>
  <c r="L4846" i="7"/>
  <c r="J4846" i="7"/>
  <c r="BJ4845" i="7"/>
  <c r="BD4845" i="7"/>
  <c r="AX4845" i="7"/>
  <c r="AR4845" i="7"/>
  <c r="AL4845" i="7"/>
  <c r="AZ4843" i="7"/>
  <c r="BB4843" i="7"/>
  <c r="AB4843" i="7"/>
  <c r="AH4843" i="7"/>
  <c r="AN4843" i="7"/>
  <c r="AT4843" i="7"/>
  <c r="AD4843" i="7"/>
  <c r="AJ4843" i="7"/>
  <c r="AP4843" i="7"/>
  <c r="AV4843" i="7"/>
  <c r="H4843" i="7"/>
  <c r="P4843" i="7"/>
  <c r="BP4843" i="7"/>
  <c r="X4843" i="7"/>
  <c r="R4843" i="7"/>
  <c r="V4843" i="7"/>
  <c r="Z4843" i="7"/>
  <c r="BO4843" i="7"/>
  <c r="BF4843" i="7"/>
  <c r="BJ4843" i="7"/>
  <c r="BH4843" i="7"/>
  <c r="BD4843" i="7"/>
  <c r="AX4843" i="7"/>
  <c r="AR4843" i="7"/>
  <c r="AL4843" i="7"/>
  <c r="AF4843" i="7"/>
  <c r="T4843" i="7"/>
  <c r="C4842" i="7"/>
  <c r="AT4841" i="7"/>
  <c r="AV4841" i="7"/>
  <c r="BP4841" i="7"/>
  <c r="N4841" i="7"/>
  <c r="BO4841" i="7"/>
  <c r="BF4841" i="7"/>
  <c r="BJ4841" i="7"/>
  <c r="BH4841" i="7"/>
  <c r="BD4841" i="7"/>
  <c r="AX4841" i="7"/>
  <c r="AR4841" i="7"/>
  <c r="AL4841" i="7"/>
  <c r="C4841" i="7"/>
  <c r="B4841" i="7"/>
  <c r="C4840" i="7"/>
  <c r="AT4839" i="7"/>
  <c r="AV4839" i="7"/>
  <c r="BP4839" i="7"/>
  <c r="N4839" i="7"/>
  <c r="BO4839" i="7"/>
  <c r="BF4839" i="7"/>
  <c r="BJ4839" i="7"/>
  <c r="BH4839" i="7"/>
  <c r="BD4839" i="7"/>
  <c r="AX4839" i="7"/>
  <c r="AR4839" i="7"/>
  <c r="AL4839" i="7"/>
  <c r="C4839" i="7"/>
  <c r="B4839" i="7"/>
  <c r="C4838" i="7"/>
  <c r="AT4837" i="7"/>
  <c r="AV4837" i="7"/>
  <c r="BP4837" i="7"/>
  <c r="N4837" i="7"/>
  <c r="BO4837" i="7"/>
  <c r="BF4837" i="7"/>
  <c r="BJ4837" i="7"/>
  <c r="BH4837" i="7"/>
  <c r="BD4837" i="7"/>
  <c r="AX4837" i="7"/>
  <c r="AR4837" i="7"/>
  <c r="AL4837" i="7"/>
  <c r="C4837" i="7"/>
  <c r="B4837" i="7"/>
  <c r="C4836" i="7"/>
  <c r="AT4835" i="7"/>
  <c r="AV4835" i="7"/>
  <c r="BP4835" i="7"/>
  <c r="N4835" i="7"/>
  <c r="BO4835" i="7"/>
  <c r="BF4835" i="7"/>
  <c r="BJ4835" i="7"/>
  <c r="BH4835" i="7"/>
  <c r="BD4835" i="7"/>
  <c r="AX4835" i="7"/>
  <c r="AR4835" i="7"/>
  <c r="AL4835" i="7"/>
  <c r="C4835" i="7"/>
  <c r="B4835" i="7"/>
  <c r="C4834" i="7"/>
  <c r="AT4833" i="7"/>
  <c r="AV4833" i="7"/>
  <c r="BP4833" i="7"/>
  <c r="N4833" i="7"/>
  <c r="BO4833" i="7"/>
  <c r="BF4833" i="7"/>
  <c r="BJ4833" i="7"/>
  <c r="BH4833" i="7"/>
  <c r="BD4833" i="7"/>
  <c r="AX4833" i="7"/>
  <c r="AR4833" i="7"/>
  <c r="AL4833" i="7"/>
  <c r="C4833" i="7"/>
  <c r="B4833" i="7"/>
  <c r="C4832" i="7"/>
  <c r="AT4831" i="7"/>
  <c r="AV4831" i="7"/>
  <c r="BP4831" i="7"/>
  <c r="N4831" i="7"/>
  <c r="BO4831" i="7"/>
  <c r="BF4831" i="7"/>
  <c r="BJ4831" i="7"/>
  <c r="BH4831" i="7"/>
  <c r="BD4831" i="7"/>
  <c r="AX4831" i="7"/>
  <c r="AR4831" i="7"/>
  <c r="AL4831" i="7"/>
  <c r="C4831" i="7"/>
  <c r="B4831" i="7"/>
  <c r="C4830" i="7"/>
  <c r="AT4829" i="7"/>
  <c r="AV4829" i="7"/>
  <c r="BP4829" i="7"/>
  <c r="N4829" i="7"/>
  <c r="BO4829" i="7"/>
  <c r="BF4829" i="7"/>
  <c r="BJ4829" i="7"/>
  <c r="BH4829" i="7"/>
  <c r="BD4829" i="7"/>
  <c r="AX4829" i="7"/>
  <c r="AR4829" i="7"/>
  <c r="AL4829" i="7"/>
  <c r="C4829" i="7"/>
  <c r="B4829" i="7"/>
  <c r="C4828" i="7"/>
  <c r="AT4827" i="7"/>
  <c r="AV4827" i="7"/>
  <c r="BP4827" i="7"/>
  <c r="N4827" i="7"/>
  <c r="BO4827" i="7"/>
  <c r="BF4827" i="7"/>
  <c r="BJ4827" i="7"/>
  <c r="BH4827" i="7"/>
  <c r="BD4827" i="7"/>
  <c r="AX4827" i="7"/>
  <c r="AR4827" i="7"/>
  <c r="AL4827" i="7"/>
  <c r="C4827" i="7"/>
  <c r="B4827" i="7"/>
  <c r="C4826" i="7"/>
  <c r="AT4825" i="7"/>
  <c r="AV4825" i="7"/>
  <c r="BP4825" i="7"/>
  <c r="N4825" i="7"/>
  <c r="BO4825" i="7"/>
  <c r="BF4825" i="7"/>
  <c r="BJ4825" i="7"/>
  <c r="BH4825" i="7"/>
  <c r="BD4825" i="7"/>
  <c r="AX4825" i="7"/>
  <c r="AR4825" i="7"/>
  <c r="AL4825" i="7"/>
  <c r="C4825" i="7"/>
  <c r="B4825" i="7"/>
  <c r="C4824" i="7"/>
  <c r="AT4823" i="7"/>
  <c r="AV4823" i="7"/>
  <c r="BP4823" i="7"/>
  <c r="N4823" i="7"/>
  <c r="BO4823" i="7"/>
  <c r="BF4823" i="7"/>
  <c r="BJ4823" i="7"/>
  <c r="BH4823" i="7"/>
  <c r="BD4823" i="7"/>
  <c r="AX4823" i="7"/>
  <c r="AR4823" i="7"/>
  <c r="AL4823" i="7"/>
  <c r="C4823" i="7"/>
  <c r="B4823" i="7"/>
  <c r="C4822" i="7"/>
  <c r="AT4821" i="7"/>
  <c r="AV4821" i="7"/>
  <c r="BP4821" i="7"/>
  <c r="N4821" i="7"/>
  <c r="BO4821" i="7"/>
  <c r="BF4821" i="7"/>
  <c r="BJ4821" i="7"/>
  <c r="BH4821" i="7"/>
  <c r="BD4821" i="7"/>
  <c r="AX4821" i="7"/>
  <c r="AR4821" i="7"/>
  <c r="AL4821" i="7"/>
  <c r="C4821" i="7"/>
  <c r="B4821" i="7"/>
  <c r="C4820" i="7"/>
  <c r="AT4819" i="7"/>
  <c r="AV4819" i="7"/>
  <c r="BP4819" i="7"/>
  <c r="N4819" i="7"/>
  <c r="BO4819" i="7"/>
  <c r="BF4819" i="7"/>
  <c r="BJ4819" i="7"/>
  <c r="BH4819" i="7"/>
  <c r="BD4819" i="7"/>
  <c r="AX4819" i="7"/>
  <c r="AR4819" i="7"/>
  <c r="AL4819" i="7"/>
  <c r="C4819" i="7"/>
  <c r="B4819" i="7"/>
  <c r="C4818" i="7"/>
  <c r="AT4817" i="7"/>
  <c r="AV4817" i="7"/>
  <c r="BP4817" i="7"/>
  <c r="N4817" i="7"/>
  <c r="BO4817" i="7"/>
  <c r="BF4817" i="7"/>
  <c r="BJ4817" i="7"/>
  <c r="BH4817" i="7"/>
  <c r="BD4817" i="7"/>
  <c r="AX4817" i="7"/>
  <c r="AR4817" i="7"/>
  <c r="AL4817" i="7"/>
  <c r="C4817" i="7"/>
  <c r="B4817" i="7"/>
  <c r="C4816" i="7"/>
  <c r="AT4815" i="7"/>
  <c r="AV4815" i="7"/>
  <c r="BP4815" i="7"/>
  <c r="N4815" i="7"/>
  <c r="BO4815" i="7"/>
  <c r="BF4815" i="7"/>
  <c r="BJ4815" i="7"/>
  <c r="BH4815" i="7"/>
  <c r="BD4815" i="7"/>
  <c r="AX4815" i="7"/>
  <c r="AR4815" i="7"/>
  <c r="AL4815" i="7"/>
  <c r="C4815" i="7"/>
  <c r="B4815" i="7"/>
  <c r="C4814" i="7"/>
  <c r="AT4813" i="7"/>
  <c r="AV4813" i="7"/>
  <c r="BP4813" i="7"/>
  <c r="N4813" i="7"/>
  <c r="BO4813" i="7"/>
  <c r="BF4813" i="7"/>
  <c r="BJ4813" i="7"/>
  <c r="BH4813" i="7"/>
  <c r="BD4813" i="7"/>
  <c r="AX4813" i="7"/>
  <c r="AR4813" i="7"/>
  <c r="AL4813" i="7"/>
  <c r="C4813" i="7"/>
  <c r="B4813" i="7"/>
  <c r="C4812" i="7"/>
  <c r="AT4811" i="7"/>
  <c r="AV4811" i="7"/>
  <c r="BP4811" i="7"/>
  <c r="N4811" i="7"/>
  <c r="BO4811" i="7"/>
  <c r="BF4811" i="7"/>
  <c r="BJ4811" i="7"/>
  <c r="BH4811" i="7"/>
  <c r="BD4811" i="7"/>
  <c r="AX4811" i="7"/>
  <c r="AR4811" i="7"/>
  <c r="AL4811" i="7"/>
  <c r="C4811" i="7"/>
  <c r="B4811" i="7"/>
  <c r="C4810" i="7"/>
  <c r="AT4809" i="7"/>
  <c r="AV4809" i="7"/>
  <c r="BP4809" i="7"/>
  <c r="N4809" i="7"/>
  <c r="BO4809" i="7"/>
  <c r="BF4809" i="7"/>
  <c r="BJ4809" i="7"/>
  <c r="BH4809" i="7"/>
  <c r="BD4809" i="7"/>
  <c r="AX4809" i="7"/>
  <c r="AR4809" i="7"/>
  <c r="AL4809" i="7"/>
  <c r="C4809" i="7"/>
  <c r="B4809" i="7"/>
  <c r="BR4808" i="7"/>
  <c r="C4808" i="7"/>
  <c r="BR4807" i="7"/>
  <c r="AT4807" i="7"/>
  <c r="AV4807" i="7"/>
  <c r="BP4807" i="7"/>
  <c r="N4807" i="7"/>
  <c r="BO4807" i="7"/>
  <c r="BF4807" i="7"/>
  <c r="BJ4807" i="7"/>
  <c r="BH4807" i="7"/>
  <c r="BD4807" i="7"/>
  <c r="AX4807" i="7"/>
  <c r="AR4807" i="7"/>
  <c r="AL4807" i="7"/>
  <c r="C4807" i="7"/>
  <c r="B4807" i="7"/>
  <c r="BR4806" i="7"/>
  <c r="C4806" i="7"/>
  <c r="BR4805" i="7"/>
  <c r="AT4805" i="7"/>
  <c r="AV4805" i="7"/>
  <c r="BP4805" i="7"/>
  <c r="N4805" i="7"/>
  <c r="BO4805" i="7"/>
  <c r="BF4805" i="7"/>
  <c r="BJ4805" i="7"/>
  <c r="BH4805" i="7"/>
  <c r="BD4805" i="7"/>
  <c r="AX4805" i="7"/>
  <c r="AR4805" i="7"/>
  <c r="AL4805" i="7"/>
  <c r="C4805" i="7"/>
  <c r="B4805" i="7"/>
  <c r="BR4804" i="7"/>
  <c r="C4804" i="7"/>
  <c r="BR4803" i="7"/>
  <c r="AT4803" i="7"/>
  <c r="AV4803" i="7"/>
  <c r="BP4803" i="7"/>
  <c r="N4803" i="7"/>
  <c r="BO4803" i="7"/>
  <c r="BF4803" i="7"/>
  <c r="BJ4803" i="7"/>
  <c r="BH4803" i="7"/>
  <c r="BD4803" i="7"/>
  <c r="AX4803" i="7"/>
  <c r="AR4803" i="7"/>
  <c r="AL4803" i="7"/>
  <c r="C4803" i="7"/>
  <c r="B4803" i="7"/>
  <c r="BR4802" i="7"/>
  <c r="C4802" i="7"/>
  <c r="BR4801" i="7"/>
  <c r="AT4801" i="7"/>
  <c r="AV4801" i="7"/>
  <c r="BP4801" i="7"/>
  <c r="N4801" i="7"/>
  <c r="BO4801" i="7"/>
  <c r="BF4801" i="7"/>
  <c r="BJ4801" i="7"/>
  <c r="BH4801" i="7"/>
  <c r="BD4801" i="7"/>
  <c r="AX4801" i="7"/>
  <c r="AR4801" i="7"/>
  <c r="AL4801" i="7"/>
  <c r="C4801" i="7"/>
  <c r="B4801" i="7"/>
  <c r="BR4800" i="7"/>
  <c r="C4800" i="7"/>
  <c r="BR4799" i="7"/>
  <c r="AT4799" i="7"/>
  <c r="AV4799" i="7"/>
  <c r="BP4799" i="7"/>
  <c r="N4799" i="7"/>
  <c r="BO4799" i="7"/>
  <c r="BF4799" i="7"/>
  <c r="BJ4799" i="7"/>
  <c r="BH4799" i="7"/>
  <c r="BD4799" i="7"/>
  <c r="AX4799" i="7"/>
  <c r="AR4799" i="7"/>
  <c r="AL4799" i="7"/>
  <c r="C4799" i="7"/>
  <c r="B4799" i="7"/>
  <c r="E4792" i="7"/>
  <c r="BJ4787" i="7"/>
  <c r="BF4787" i="7"/>
  <c r="AY4787" i="7"/>
  <c r="AU4787" i="7"/>
  <c r="AN4787" i="7"/>
  <c r="AJ4787" i="7"/>
  <c r="W4787" i="7"/>
  <c r="S4787" i="7"/>
  <c r="L4787" i="7"/>
  <c r="H4787" i="7"/>
  <c r="L4780" i="7"/>
  <c r="J4780" i="7"/>
  <c r="N4780" i="7"/>
  <c r="N4782" i="7"/>
  <c r="N4783" i="7"/>
  <c r="L4783" i="7"/>
  <c r="J4783" i="7"/>
  <c r="BJ4782" i="7"/>
  <c r="BD4782" i="7"/>
  <c r="AX4782" i="7"/>
  <c r="AR4782" i="7"/>
  <c r="AL4782" i="7"/>
  <c r="AZ4780" i="7"/>
  <c r="BB4780" i="7"/>
  <c r="AB4780" i="7"/>
  <c r="AH4780" i="7"/>
  <c r="AN4780" i="7"/>
  <c r="AT4780" i="7"/>
  <c r="AD4780" i="7"/>
  <c r="AJ4780" i="7"/>
  <c r="AP4780" i="7"/>
  <c r="AV4780" i="7"/>
  <c r="H4780" i="7"/>
  <c r="P4780" i="7"/>
  <c r="BP4780" i="7"/>
  <c r="X4780" i="7"/>
  <c r="R4780" i="7"/>
  <c r="V4780" i="7"/>
  <c r="Z4780" i="7"/>
  <c r="BO4780" i="7"/>
  <c r="BF4780" i="7"/>
  <c r="BJ4780" i="7"/>
  <c r="BH4780" i="7"/>
  <c r="BD4780" i="7"/>
  <c r="AX4780" i="7"/>
  <c r="AR4780" i="7"/>
  <c r="AL4780" i="7"/>
  <c r="AF4780" i="7"/>
  <c r="T4780" i="7"/>
  <c r="C4779" i="7"/>
  <c r="AT4778" i="7"/>
  <c r="AV4778" i="7"/>
  <c r="BP4778" i="7"/>
  <c r="N4778" i="7"/>
  <c r="BO4778" i="7"/>
  <c r="BF4778" i="7"/>
  <c r="BJ4778" i="7"/>
  <c r="BH4778" i="7"/>
  <c r="BD4778" i="7"/>
  <c r="AX4778" i="7"/>
  <c r="AR4778" i="7"/>
  <c r="AL4778" i="7"/>
  <c r="C4778" i="7"/>
  <c r="B4778" i="7"/>
  <c r="C4777" i="7"/>
  <c r="AT4776" i="7"/>
  <c r="AV4776" i="7"/>
  <c r="BP4776" i="7"/>
  <c r="N4776" i="7"/>
  <c r="BO4776" i="7"/>
  <c r="BF4776" i="7"/>
  <c r="BJ4776" i="7"/>
  <c r="BH4776" i="7"/>
  <c r="BD4776" i="7"/>
  <c r="AX4776" i="7"/>
  <c r="AR4776" i="7"/>
  <c r="AL4776" i="7"/>
  <c r="C4776" i="7"/>
  <c r="B4776" i="7"/>
  <c r="C4775" i="7"/>
  <c r="AT4774" i="7"/>
  <c r="AV4774" i="7"/>
  <c r="BP4774" i="7"/>
  <c r="N4774" i="7"/>
  <c r="BO4774" i="7"/>
  <c r="BF4774" i="7"/>
  <c r="BJ4774" i="7"/>
  <c r="BH4774" i="7"/>
  <c r="BD4774" i="7"/>
  <c r="AX4774" i="7"/>
  <c r="AR4774" i="7"/>
  <c r="AL4774" i="7"/>
  <c r="C4774" i="7"/>
  <c r="B4774" i="7"/>
  <c r="C4773" i="7"/>
  <c r="AT4772" i="7"/>
  <c r="AV4772" i="7"/>
  <c r="BP4772" i="7"/>
  <c r="N4772" i="7"/>
  <c r="BO4772" i="7"/>
  <c r="BF4772" i="7"/>
  <c r="BJ4772" i="7"/>
  <c r="BH4772" i="7"/>
  <c r="BD4772" i="7"/>
  <c r="AX4772" i="7"/>
  <c r="AR4772" i="7"/>
  <c r="AL4772" i="7"/>
  <c r="C4772" i="7"/>
  <c r="B4772" i="7"/>
  <c r="C4771" i="7"/>
  <c r="AT4770" i="7"/>
  <c r="AV4770" i="7"/>
  <c r="BP4770" i="7"/>
  <c r="N4770" i="7"/>
  <c r="BO4770" i="7"/>
  <c r="BF4770" i="7"/>
  <c r="BJ4770" i="7"/>
  <c r="BH4770" i="7"/>
  <c r="BD4770" i="7"/>
  <c r="AX4770" i="7"/>
  <c r="AR4770" i="7"/>
  <c r="AL4770" i="7"/>
  <c r="C4770" i="7"/>
  <c r="B4770" i="7"/>
  <c r="C4769" i="7"/>
  <c r="AT4768" i="7"/>
  <c r="AV4768" i="7"/>
  <c r="BP4768" i="7"/>
  <c r="N4768" i="7"/>
  <c r="BO4768" i="7"/>
  <c r="BF4768" i="7"/>
  <c r="BJ4768" i="7"/>
  <c r="BH4768" i="7"/>
  <c r="BD4768" i="7"/>
  <c r="AX4768" i="7"/>
  <c r="AR4768" i="7"/>
  <c r="AL4768" i="7"/>
  <c r="C4768" i="7"/>
  <c r="B4768" i="7"/>
  <c r="C4767" i="7"/>
  <c r="AT4766" i="7"/>
  <c r="AV4766" i="7"/>
  <c r="BP4766" i="7"/>
  <c r="N4766" i="7"/>
  <c r="BO4766" i="7"/>
  <c r="BF4766" i="7"/>
  <c r="BJ4766" i="7"/>
  <c r="BH4766" i="7"/>
  <c r="BD4766" i="7"/>
  <c r="AX4766" i="7"/>
  <c r="AR4766" i="7"/>
  <c r="AL4766" i="7"/>
  <c r="C4766" i="7"/>
  <c r="B4766" i="7"/>
  <c r="C4765" i="7"/>
  <c r="AT4764" i="7"/>
  <c r="AV4764" i="7"/>
  <c r="BP4764" i="7"/>
  <c r="N4764" i="7"/>
  <c r="BO4764" i="7"/>
  <c r="BF4764" i="7"/>
  <c r="BJ4764" i="7"/>
  <c r="BH4764" i="7"/>
  <c r="BD4764" i="7"/>
  <c r="AX4764" i="7"/>
  <c r="AR4764" i="7"/>
  <c r="AL4764" i="7"/>
  <c r="C4764" i="7"/>
  <c r="B4764" i="7"/>
  <c r="C4763" i="7"/>
  <c r="AT4762" i="7"/>
  <c r="AV4762" i="7"/>
  <c r="BP4762" i="7"/>
  <c r="N4762" i="7"/>
  <c r="BO4762" i="7"/>
  <c r="BF4762" i="7"/>
  <c r="BJ4762" i="7"/>
  <c r="BH4762" i="7"/>
  <c r="BD4762" i="7"/>
  <c r="AX4762" i="7"/>
  <c r="AR4762" i="7"/>
  <c r="AL4762" i="7"/>
  <c r="C4762" i="7"/>
  <c r="B4762" i="7"/>
  <c r="C4761" i="7"/>
  <c r="AT4760" i="7"/>
  <c r="AV4760" i="7"/>
  <c r="BP4760" i="7"/>
  <c r="N4760" i="7"/>
  <c r="BO4760" i="7"/>
  <c r="BF4760" i="7"/>
  <c r="BJ4760" i="7"/>
  <c r="BH4760" i="7"/>
  <c r="BD4760" i="7"/>
  <c r="AX4760" i="7"/>
  <c r="AR4760" i="7"/>
  <c r="AL4760" i="7"/>
  <c r="C4760" i="7"/>
  <c r="B4760" i="7"/>
  <c r="C4759" i="7"/>
  <c r="AT4758" i="7"/>
  <c r="AV4758" i="7"/>
  <c r="BP4758" i="7"/>
  <c r="N4758" i="7"/>
  <c r="BO4758" i="7"/>
  <c r="BF4758" i="7"/>
  <c r="BJ4758" i="7"/>
  <c r="BH4758" i="7"/>
  <c r="BD4758" i="7"/>
  <c r="AX4758" i="7"/>
  <c r="AR4758" i="7"/>
  <c r="AL4758" i="7"/>
  <c r="C4758" i="7"/>
  <c r="B4758" i="7"/>
  <c r="C4757" i="7"/>
  <c r="AT4756" i="7"/>
  <c r="AV4756" i="7"/>
  <c r="BP4756" i="7"/>
  <c r="N4756" i="7"/>
  <c r="BO4756" i="7"/>
  <c r="BF4756" i="7"/>
  <c r="BJ4756" i="7"/>
  <c r="BH4756" i="7"/>
  <c r="BD4756" i="7"/>
  <c r="AX4756" i="7"/>
  <c r="AR4756" i="7"/>
  <c r="AL4756" i="7"/>
  <c r="C4756" i="7"/>
  <c r="B4756" i="7"/>
  <c r="C4755" i="7"/>
  <c r="AT4754" i="7"/>
  <c r="AV4754" i="7"/>
  <c r="BP4754" i="7"/>
  <c r="N4754" i="7"/>
  <c r="BO4754" i="7"/>
  <c r="BF4754" i="7"/>
  <c r="BJ4754" i="7"/>
  <c r="BH4754" i="7"/>
  <c r="BD4754" i="7"/>
  <c r="AX4754" i="7"/>
  <c r="AR4754" i="7"/>
  <c r="AL4754" i="7"/>
  <c r="C4754" i="7"/>
  <c r="B4754" i="7"/>
  <c r="C4753" i="7"/>
  <c r="AT4752" i="7"/>
  <c r="AV4752" i="7"/>
  <c r="BP4752" i="7"/>
  <c r="N4752" i="7"/>
  <c r="BO4752" i="7"/>
  <c r="BF4752" i="7"/>
  <c r="BJ4752" i="7"/>
  <c r="BH4752" i="7"/>
  <c r="BD4752" i="7"/>
  <c r="AX4752" i="7"/>
  <c r="AR4752" i="7"/>
  <c r="AL4752" i="7"/>
  <c r="C4752" i="7"/>
  <c r="B4752" i="7"/>
  <c r="C4751" i="7"/>
  <c r="AT4750" i="7"/>
  <c r="AV4750" i="7"/>
  <c r="BP4750" i="7"/>
  <c r="N4750" i="7"/>
  <c r="BO4750" i="7"/>
  <c r="BF4750" i="7"/>
  <c r="BJ4750" i="7"/>
  <c r="BH4750" i="7"/>
  <c r="BD4750" i="7"/>
  <c r="AX4750" i="7"/>
  <c r="AR4750" i="7"/>
  <c r="AL4750" i="7"/>
  <c r="C4750" i="7"/>
  <c r="B4750" i="7"/>
  <c r="C4749" i="7"/>
  <c r="AT4748" i="7"/>
  <c r="AV4748" i="7"/>
  <c r="BP4748" i="7"/>
  <c r="N4748" i="7"/>
  <c r="BO4748" i="7"/>
  <c r="BF4748" i="7"/>
  <c r="BJ4748" i="7"/>
  <c r="BH4748" i="7"/>
  <c r="BD4748" i="7"/>
  <c r="AX4748" i="7"/>
  <c r="AR4748" i="7"/>
  <c r="AL4748" i="7"/>
  <c r="C4748" i="7"/>
  <c r="B4748" i="7"/>
  <c r="C4747" i="7"/>
  <c r="AT4746" i="7"/>
  <c r="AV4746" i="7"/>
  <c r="BP4746" i="7"/>
  <c r="N4746" i="7"/>
  <c r="BO4746" i="7"/>
  <c r="BF4746" i="7"/>
  <c r="BJ4746" i="7"/>
  <c r="BH4746" i="7"/>
  <c r="BD4746" i="7"/>
  <c r="AX4746" i="7"/>
  <c r="AR4746" i="7"/>
  <c r="AL4746" i="7"/>
  <c r="C4746" i="7"/>
  <c r="B4746" i="7"/>
  <c r="BR4745" i="7"/>
  <c r="C4745" i="7"/>
  <c r="BR4744" i="7"/>
  <c r="AT4744" i="7"/>
  <c r="AV4744" i="7"/>
  <c r="BP4744" i="7"/>
  <c r="N4744" i="7"/>
  <c r="BO4744" i="7"/>
  <c r="BF4744" i="7"/>
  <c r="BJ4744" i="7"/>
  <c r="BH4744" i="7"/>
  <c r="BD4744" i="7"/>
  <c r="AX4744" i="7"/>
  <c r="AR4744" i="7"/>
  <c r="AL4744" i="7"/>
  <c r="C4744" i="7"/>
  <c r="B4744" i="7"/>
  <c r="BR4743" i="7"/>
  <c r="C4743" i="7"/>
  <c r="BR4742" i="7"/>
  <c r="AT4742" i="7"/>
  <c r="AV4742" i="7"/>
  <c r="BP4742" i="7"/>
  <c r="N4742" i="7"/>
  <c r="BO4742" i="7"/>
  <c r="BF4742" i="7"/>
  <c r="BJ4742" i="7"/>
  <c r="BH4742" i="7"/>
  <c r="BD4742" i="7"/>
  <c r="AX4742" i="7"/>
  <c r="AR4742" i="7"/>
  <c r="AL4742" i="7"/>
  <c r="C4742" i="7"/>
  <c r="B4742" i="7"/>
  <c r="BR4741" i="7"/>
  <c r="C4741" i="7"/>
  <c r="BR4740" i="7"/>
  <c r="AT4740" i="7"/>
  <c r="AV4740" i="7"/>
  <c r="BP4740" i="7"/>
  <c r="N4740" i="7"/>
  <c r="BO4740" i="7"/>
  <c r="BF4740" i="7"/>
  <c r="BJ4740" i="7"/>
  <c r="BH4740" i="7"/>
  <c r="BD4740" i="7"/>
  <c r="AX4740" i="7"/>
  <c r="AR4740" i="7"/>
  <c r="AL4740" i="7"/>
  <c r="C4740" i="7"/>
  <c r="B4740" i="7"/>
  <c r="BR4739" i="7"/>
  <c r="C4739" i="7"/>
  <c r="BR4738" i="7"/>
  <c r="AT4738" i="7"/>
  <c r="AV4738" i="7"/>
  <c r="BP4738" i="7"/>
  <c r="N4738" i="7"/>
  <c r="BO4738" i="7"/>
  <c r="BF4738" i="7"/>
  <c r="BJ4738" i="7"/>
  <c r="BH4738" i="7"/>
  <c r="BD4738" i="7"/>
  <c r="AX4738" i="7"/>
  <c r="AR4738" i="7"/>
  <c r="AL4738" i="7"/>
  <c r="C4738" i="7"/>
  <c r="B4738" i="7"/>
  <c r="BR4737" i="7"/>
  <c r="C4737" i="7"/>
  <c r="BR4736" i="7"/>
  <c r="AT4736" i="7"/>
  <c r="AV4736" i="7"/>
  <c r="BP4736" i="7"/>
  <c r="N4736" i="7"/>
  <c r="BO4736" i="7"/>
  <c r="BF4736" i="7"/>
  <c r="BJ4736" i="7"/>
  <c r="BH4736" i="7"/>
  <c r="BD4736" i="7"/>
  <c r="AX4736" i="7"/>
  <c r="AR4736" i="7"/>
  <c r="AL4736" i="7"/>
  <c r="C4736" i="7"/>
  <c r="B4736" i="7"/>
  <c r="E4729" i="7"/>
  <c r="AB5" i="8"/>
  <c r="E4666" i="7"/>
  <c r="B4673" i="7"/>
  <c r="C4673" i="7"/>
  <c r="N4673" i="7"/>
  <c r="AL4673" i="7"/>
  <c r="AR4673" i="7"/>
  <c r="AT4673" i="7"/>
  <c r="AV4673" i="7"/>
  <c r="AX4673" i="7"/>
  <c r="BD4673" i="7"/>
  <c r="BF4673" i="7"/>
  <c r="BH4673" i="7"/>
  <c r="BJ4673" i="7"/>
  <c r="BO4673" i="7"/>
  <c r="BP4673" i="7"/>
  <c r="BR4673" i="7"/>
  <c r="C4674" i="7"/>
  <c r="BR4674" i="7"/>
  <c r="B4675" i="7"/>
  <c r="C4675" i="7"/>
  <c r="N4675" i="7"/>
  <c r="AL4675" i="7"/>
  <c r="AR4675" i="7"/>
  <c r="AT4675" i="7"/>
  <c r="AV4675" i="7"/>
  <c r="AX4675" i="7"/>
  <c r="BD4675" i="7"/>
  <c r="BF4675" i="7"/>
  <c r="BH4675" i="7"/>
  <c r="BJ4675" i="7"/>
  <c r="BO4675" i="7"/>
  <c r="BP4675" i="7"/>
  <c r="BR4675" i="7"/>
  <c r="C4676" i="7"/>
  <c r="BR4676" i="7"/>
  <c r="B4677" i="7"/>
  <c r="C4677" i="7"/>
  <c r="N4677" i="7"/>
  <c r="AL4677" i="7"/>
  <c r="AR4677" i="7"/>
  <c r="AT4677" i="7"/>
  <c r="AV4677" i="7"/>
  <c r="AX4677" i="7"/>
  <c r="BD4677" i="7"/>
  <c r="BF4677" i="7"/>
  <c r="BH4677" i="7"/>
  <c r="BJ4677" i="7"/>
  <c r="BO4677" i="7"/>
  <c r="BP4677" i="7"/>
  <c r="BR4677" i="7"/>
  <c r="C4678" i="7"/>
  <c r="BR4678" i="7"/>
  <c r="B4679" i="7"/>
  <c r="C4679" i="7"/>
  <c r="N4679" i="7"/>
  <c r="AL4679" i="7"/>
  <c r="AR4679" i="7"/>
  <c r="AT4679" i="7"/>
  <c r="AV4679" i="7"/>
  <c r="AX4679" i="7"/>
  <c r="BD4679" i="7"/>
  <c r="BF4679" i="7"/>
  <c r="BH4679" i="7"/>
  <c r="BJ4679" i="7"/>
  <c r="BO4679" i="7"/>
  <c r="BP4679" i="7"/>
  <c r="BR4679" i="7"/>
  <c r="C4680" i="7"/>
  <c r="BR4680" i="7"/>
  <c r="B4681" i="7"/>
  <c r="C4681" i="7"/>
  <c r="N4681" i="7"/>
  <c r="AL4681" i="7"/>
  <c r="AR4681" i="7"/>
  <c r="AT4681" i="7"/>
  <c r="AV4681" i="7"/>
  <c r="AX4681" i="7"/>
  <c r="BD4681" i="7"/>
  <c r="BF4681" i="7"/>
  <c r="BH4681" i="7"/>
  <c r="BJ4681" i="7"/>
  <c r="BO4681" i="7"/>
  <c r="BP4681" i="7"/>
  <c r="BR4681" i="7"/>
  <c r="C4682" i="7"/>
  <c r="BR4682" i="7"/>
  <c r="B4683" i="7"/>
  <c r="C4683" i="7"/>
  <c r="N4683" i="7"/>
  <c r="AL4683" i="7"/>
  <c r="AR4683" i="7"/>
  <c r="AT4683" i="7"/>
  <c r="AV4683" i="7"/>
  <c r="AX4683" i="7"/>
  <c r="BD4683" i="7"/>
  <c r="BF4683" i="7"/>
  <c r="BH4683" i="7"/>
  <c r="BJ4683" i="7"/>
  <c r="BO4683" i="7"/>
  <c r="BP4683" i="7"/>
  <c r="C4684" i="7"/>
  <c r="B4685" i="7"/>
  <c r="C4685" i="7"/>
  <c r="N4685" i="7"/>
  <c r="AL4685" i="7"/>
  <c r="AR4685" i="7"/>
  <c r="AT4685" i="7"/>
  <c r="AV4685" i="7"/>
  <c r="AX4685" i="7"/>
  <c r="BD4685" i="7"/>
  <c r="BF4685" i="7"/>
  <c r="BH4685" i="7"/>
  <c r="BJ4685" i="7"/>
  <c r="BO4685" i="7"/>
  <c r="BP4685" i="7"/>
  <c r="C4686" i="7"/>
  <c r="B4687" i="7"/>
  <c r="C4687" i="7"/>
  <c r="N4687" i="7"/>
  <c r="AL4687" i="7"/>
  <c r="AR4687" i="7"/>
  <c r="AT4687" i="7"/>
  <c r="AV4687" i="7"/>
  <c r="AX4687" i="7"/>
  <c r="BD4687" i="7"/>
  <c r="BF4687" i="7"/>
  <c r="BH4687" i="7"/>
  <c r="BJ4687" i="7"/>
  <c r="BO4687" i="7"/>
  <c r="BP4687" i="7"/>
  <c r="C4688" i="7"/>
  <c r="B4689" i="7"/>
  <c r="C4689" i="7"/>
  <c r="N4689" i="7"/>
  <c r="AL4689" i="7"/>
  <c r="AR4689" i="7"/>
  <c r="AT4689" i="7"/>
  <c r="AV4689" i="7"/>
  <c r="AX4689" i="7"/>
  <c r="BD4689" i="7"/>
  <c r="BF4689" i="7"/>
  <c r="BH4689" i="7"/>
  <c r="BJ4689" i="7"/>
  <c r="BO4689" i="7"/>
  <c r="BP4689" i="7"/>
  <c r="C4690" i="7"/>
  <c r="B4691" i="7"/>
  <c r="C4691" i="7"/>
  <c r="N4691" i="7"/>
  <c r="AL4691" i="7"/>
  <c r="AR4691" i="7"/>
  <c r="AT4691" i="7"/>
  <c r="AV4691" i="7"/>
  <c r="AX4691" i="7"/>
  <c r="BD4691" i="7"/>
  <c r="BF4691" i="7"/>
  <c r="BH4691" i="7"/>
  <c r="BJ4691" i="7"/>
  <c r="BO4691" i="7"/>
  <c r="BP4691" i="7"/>
  <c r="C4692" i="7"/>
  <c r="B4693" i="7"/>
  <c r="C4693" i="7"/>
  <c r="N4693" i="7"/>
  <c r="AL4693" i="7"/>
  <c r="AR4693" i="7"/>
  <c r="AT4693" i="7"/>
  <c r="AV4693" i="7"/>
  <c r="AX4693" i="7"/>
  <c r="BD4693" i="7"/>
  <c r="BF4693" i="7"/>
  <c r="BH4693" i="7"/>
  <c r="BJ4693" i="7"/>
  <c r="BO4693" i="7"/>
  <c r="BP4693" i="7"/>
  <c r="C4694" i="7"/>
  <c r="B4695" i="7"/>
  <c r="C4695" i="7"/>
  <c r="N4695" i="7"/>
  <c r="AL4695" i="7"/>
  <c r="AR4695" i="7"/>
  <c r="AT4695" i="7"/>
  <c r="AV4695" i="7"/>
  <c r="AX4695" i="7"/>
  <c r="BD4695" i="7"/>
  <c r="BF4695" i="7"/>
  <c r="BH4695" i="7"/>
  <c r="BJ4695" i="7"/>
  <c r="BO4695" i="7"/>
  <c r="BP4695" i="7"/>
  <c r="C4696" i="7"/>
  <c r="B4697" i="7"/>
  <c r="C4697" i="7"/>
  <c r="N4697" i="7"/>
  <c r="AL4697" i="7"/>
  <c r="AR4697" i="7"/>
  <c r="AT4697" i="7"/>
  <c r="AV4697" i="7"/>
  <c r="AX4697" i="7"/>
  <c r="BD4697" i="7"/>
  <c r="BF4697" i="7"/>
  <c r="BH4697" i="7"/>
  <c r="BJ4697" i="7"/>
  <c r="BO4697" i="7"/>
  <c r="BP4697" i="7"/>
  <c r="C4698" i="7"/>
  <c r="B4699" i="7"/>
  <c r="C4699" i="7"/>
  <c r="N4699" i="7"/>
  <c r="AL4699" i="7"/>
  <c r="AR4699" i="7"/>
  <c r="AT4699" i="7"/>
  <c r="AV4699" i="7"/>
  <c r="AX4699" i="7"/>
  <c r="BD4699" i="7"/>
  <c r="BF4699" i="7"/>
  <c r="BH4699" i="7"/>
  <c r="BJ4699" i="7"/>
  <c r="BO4699" i="7"/>
  <c r="BP4699" i="7"/>
  <c r="C4700" i="7"/>
  <c r="B4701" i="7"/>
  <c r="C4701" i="7"/>
  <c r="N4701" i="7"/>
  <c r="AL4701" i="7"/>
  <c r="AR4701" i="7"/>
  <c r="AT4701" i="7"/>
  <c r="AV4701" i="7"/>
  <c r="AX4701" i="7"/>
  <c r="BD4701" i="7"/>
  <c r="BF4701" i="7"/>
  <c r="BH4701" i="7"/>
  <c r="BJ4701" i="7"/>
  <c r="BO4701" i="7"/>
  <c r="BP4701" i="7"/>
  <c r="C4702" i="7"/>
  <c r="B4703" i="7"/>
  <c r="C4703" i="7"/>
  <c r="N4703" i="7"/>
  <c r="AL4703" i="7"/>
  <c r="AR4703" i="7"/>
  <c r="AT4703" i="7"/>
  <c r="AV4703" i="7"/>
  <c r="AX4703" i="7"/>
  <c r="BD4703" i="7"/>
  <c r="BF4703" i="7"/>
  <c r="BH4703" i="7"/>
  <c r="BJ4703" i="7"/>
  <c r="BO4703" i="7"/>
  <c r="BP4703" i="7"/>
  <c r="C4704" i="7"/>
  <c r="B4705" i="7"/>
  <c r="C4705" i="7"/>
  <c r="N4705" i="7"/>
  <c r="AL4705" i="7"/>
  <c r="AR4705" i="7"/>
  <c r="AT4705" i="7"/>
  <c r="AV4705" i="7"/>
  <c r="AX4705" i="7"/>
  <c r="BD4705" i="7"/>
  <c r="BF4705" i="7"/>
  <c r="BH4705" i="7"/>
  <c r="BJ4705" i="7"/>
  <c r="BO4705" i="7"/>
  <c r="BP4705" i="7"/>
  <c r="C4706" i="7"/>
  <c r="B4707" i="7"/>
  <c r="C4707" i="7"/>
  <c r="N4707" i="7"/>
  <c r="AL4707" i="7"/>
  <c r="AR4707" i="7"/>
  <c r="AT4707" i="7"/>
  <c r="AV4707" i="7"/>
  <c r="AX4707" i="7"/>
  <c r="BD4707" i="7"/>
  <c r="BF4707" i="7"/>
  <c r="BH4707" i="7"/>
  <c r="BJ4707" i="7"/>
  <c r="BO4707" i="7"/>
  <c r="BP4707" i="7"/>
  <c r="C4708" i="7"/>
  <c r="B4709" i="7"/>
  <c r="C4709" i="7"/>
  <c r="N4709" i="7"/>
  <c r="AL4709" i="7"/>
  <c r="AR4709" i="7"/>
  <c r="AT4709" i="7"/>
  <c r="AV4709" i="7"/>
  <c r="AX4709" i="7"/>
  <c r="BD4709" i="7"/>
  <c r="BF4709" i="7"/>
  <c r="BH4709" i="7"/>
  <c r="BJ4709" i="7"/>
  <c r="BO4709" i="7"/>
  <c r="BP4709" i="7"/>
  <c r="C4710" i="7"/>
  <c r="B4711" i="7"/>
  <c r="C4711" i="7"/>
  <c r="N4711" i="7"/>
  <c r="AL4711" i="7"/>
  <c r="AR4711" i="7"/>
  <c r="AT4711" i="7"/>
  <c r="AV4711" i="7"/>
  <c r="AX4711" i="7"/>
  <c r="BD4711" i="7"/>
  <c r="BF4711" i="7"/>
  <c r="BH4711" i="7"/>
  <c r="BJ4711" i="7"/>
  <c r="BO4711" i="7"/>
  <c r="BP4711" i="7"/>
  <c r="C4712" i="7"/>
  <c r="B4713" i="7"/>
  <c r="C4713" i="7"/>
  <c r="N4713" i="7"/>
  <c r="AL4713" i="7"/>
  <c r="AR4713" i="7"/>
  <c r="AT4713" i="7"/>
  <c r="AV4713" i="7"/>
  <c r="AX4713" i="7"/>
  <c r="BD4713" i="7"/>
  <c r="BF4713" i="7"/>
  <c r="BH4713" i="7"/>
  <c r="BJ4713" i="7"/>
  <c r="BO4713" i="7"/>
  <c r="BP4713" i="7"/>
  <c r="C4714" i="7"/>
  <c r="B4715" i="7"/>
  <c r="C4715" i="7"/>
  <c r="N4715" i="7"/>
  <c r="AL4715" i="7"/>
  <c r="AR4715" i="7"/>
  <c r="AT4715" i="7"/>
  <c r="AV4715" i="7"/>
  <c r="AX4715" i="7"/>
  <c r="BD4715" i="7"/>
  <c r="BF4715" i="7"/>
  <c r="BH4715" i="7"/>
  <c r="BJ4715" i="7"/>
  <c r="BO4715" i="7"/>
  <c r="BP4715" i="7"/>
  <c r="C4716" i="7"/>
  <c r="H4717" i="7"/>
  <c r="J4717" i="7"/>
  <c r="L4717" i="7"/>
  <c r="N4717" i="7"/>
  <c r="P4717" i="7"/>
  <c r="R4717" i="7"/>
  <c r="T4717" i="7"/>
  <c r="V4717" i="7"/>
  <c r="X4717" i="7"/>
  <c r="Z4717" i="7"/>
  <c r="AB4717" i="7"/>
  <c r="AD4717" i="7"/>
  <c r="AF4717" i="7"/>
  <c r="AH4717" i="7"/>
  <c r="AJ4717" i="7"/>
  <c r="AL4717" i="7"/>
  <c r="AN4717" i="7"/>
  <c r="AP4717" i="7"/>
  <c r="AR4717" i="7"/>
  <c r="AT4717" i="7"/>
  <c r="AV4717" i="7"/>
  <c r="AX4717" i="7"/>
  <c r="AZ4717" i="7"/>
  <c r="BB4717" i="7"/>
  <c r="BD4717" i="7"/>
  <c r="BF4717" i="7"/>
  <c r="BH4717" i="7"/>
  <c r="BJ4717" i="7"/>
  <c r="BO4717" i="7"/>
  <c r="BP4717" i="7"/>
  <c r="N4719" i="7"/>
  <c r="AL4719" i="7"/>
  <c r="AR4719" i="7"/>
  <c r="AX4719" i="7"/>
  <c r="BD4719" i="7"/>
  <c r="BJ4719" i="7"/>
  <c r="J4720" i="7"/>
  <c r="L4720" i="7"/>
  <c r="N4720" i="7"/>
  <c r="H4724" i="7"/>
  <c r="L4724" i="7"/>
  <c r="S4724" i="7"/>
  <c r="W4724" i="7"/>
  <c r="AJ4724" i="7"/>
  <c r="AN4724" i="7"/>
  <c r="AU4724" i="7"/>
  <c r="AY4724" i="7"/>
  <c r="BF4724" i="7"/>
  <c r="BJ4724" i="7"/>
  <c r="E4603" i="7"/>
  <c r="B4610" i="7"/>
  <c r="C4610" i="7"/>
  <c r="N4610" i="7"/>
  <c r="AL4610" i="7"/>
  <c r="AR4610" i="7"/>
  <c r="AT4610" i="7"/>
  <c r="AV4610" i="7"/>
  <c r="AX4610" i="7"/>
  <c r="BD4610" i="7"/>
  <c r="BF4610" i="7"/>
  <c r="BH4610" i="7"/>
  <c r="BJ4610" i="7"/>
  <c r="BO4610" i="7"/>
  <c r="BP4610" i="7"/>
  <c r="BR4610" i="7"/>
  <c r="C4611" i="7"/>
  <c r="BR4611" i="7"/>
  <c r="B4612" i="7"/>
  <c r="C4612" i="7"/>
  <c r="N4612" i="7"/>
  <c r="AL4612" i="7"/>
  <c r="AR4612" i="7"/>
  <c r="AT4612" i="7"/>
  <c r="AV4612" i="7"/>
  <c r="AX4612" i="7"/>
  <c r="BD4612" i="7"/>
  <c r="BF4612" i="7"/>
  <c r="BH4612" i="7"/>
  <c r="BJ4612" i="7"/>
  <c r="BO4612" i="7"/>
  <c r="BP4612" i="7"/>
  <c r="BR4612" i="7"/>
  <c r="C4613" i="7"/>
  <c r="BR4613" i="7"/>
  <c r="B4614" i="7"/>
  <c r="C4614" i="7"/>
  <c r="N4614" i="7"/>
  <c r="AL4614" i="7"/>
  <c r="AR4614" i="7"/>
  <c r="AT4614" i="7"/>
  <c r="AV4614" i="7"/>
  <c r="AX4614" i="7"/>
  <c r="BD4614" i="7"/>
  <c r="BF4614" i="7"/>
  <c r="BH4614" i="7"/>
  <c r="BJ4614" i="7"/>
  <c r="BO4614" i="7"/>
  <c r="BP4614" i="7"/>
  <c r="BR4614" i="7"/>
  <c r="C4615" i="7"/>
  <c r="BR4615" i="7"/>
  <c r="B4616" i="7"/>
  <c r="C4616" i="7"/>
  <c r="N4616" i="7"/>
  <c r="AL4616" i="7"/>
  <c r="AR4616" i="7"/>
  <c r="AT4616" i="7"/>
  <c r="AV4616" i="7"/>
  <c r="AX4616" i="7"/>
  <c r="BD4616" i="7"/>
  <c r="BF4616" i="7"/>
  <c r="BH4616" i="7"/>
  <c r="BJ4616" i="7"/>
  <c r="BO4616" i="7"/>
  <c r="BP4616" i="7"/>
  <c r="BR4616" i="7"/>
  <c r="C4617" i="7"/>
  <c r="BR4617" i="7"/>
  <c r="B4618" i="7"/>
  <c r="C4618" i="7"/>
  <c r="N4618" i="7"/>
  <c r="AL4618" i="7"/>
  <c r="AR4618" i="7"/>
  <c r="AT4618" i="7"/>
  <c r="AV4618" i="7"/>
  <c r="AX4618" i="7"/>
  <c r="BD4618" i="7"/>
  <c r="BF4618" i="7"/>
  <c r="BH4618" i="7"/>
  <c r="BJ4618" i="7"/>
  <c r="BO4618" i="7"/>
  <c r="BP4618" i="7"/>
  <c r="BR4618" i="7"/>
  <c r="C4619" i="7"/>
  <c r="BR4619" i="7"/>
  <c r="B4620" i="7"/>
  <c r="C4620" i="7"/>
  <c r="N4620" i="7"/>
  <c r="AL4620" i="7"/>
  <c r="AR4620" i="7"/>
  <c r="AT4620" i="7"/>
  <c r="AV4620" i="7"/>
  <c r="AX4620" i="7"/>
  <c r="BD4620" i="7"/>
  <c r="BF4620" i="7"/>
  <c r="BH4620" i="7"/>
  <c r="BJ4620" i="7"/>
  <c r="BO4620" i="7"/>
  <c r="BP4620" i="7"/>
  <c r="C4621" i="7"/>
  <c r="B4622" i="7"/>
  <c r="C4622" i="7"/>
  <c r="N4622" i="7"/>
  <c r="AL4622" i="7"/>
  <c r="AR4622" i="7"/>
  <c r="AT4622" i="7"/>
  <c r="AV4622" i="7"/>
  <c r="AX4622" i="7"/>
  <c r="BD4622" i="7"/>
  <c r="BF4622" i="7"/>
  <c r="BH4622" i="7"/>
  <c r="BJ4622" i="7"/>
  <c r="BO4622" i="7"/>
  <c r="BP4622" i="7"/>
  <c r="C4623" i="7"/>
  <c r="B4624" i="7"/>
  <c r="C4624" i="7"/>
  <c r="N4624" i="7"/>
  <c r="AL4624" i="7"/>
  <c r="AR4624" i="7"/>
  <c r="AT4624" i="7"/>
  <c r="AV4624" i="7"/>
  <c r="AX4624" i="7"/>
  <c r="BD4624" i="7"/>
  <c r="BF4624" i="7"/>
  <c r="BH4624" i="7"/>
  <c r="BJ4624" i="7"/>
  <c r="BO4624" i="7"/>
  <c r="BP4624" i="7"/>
  <c r="C4625" i="7"/>
  <c r="B4626" i="7"/>
  <c r="C4626" i="7"/>
  <c r="N4626" i="7"/>
  <c r="AL4626" i="7"/>
  <c r="AR4626" i="7"/>
  <c r="AT4626" i="7"/>
  <c r="AV4626" i="7"/>
  <c r="AX4626" i="7"/>
  <c r="BD4626" i="7"/>
  <c r="BF4626" i="7"/>
  <c r="BH4626" i="7"/>
  <c r="BJ4626" i="7"/>
  <c r="BO4626" i="7"/>
  <c r="BP4626" i="7"/>
  <c r="C4627" i="7"/>
  <c r="B4628" i="7"/>
  <c r="C4628" i="7"/>
  <c r="N4628" i="7"/>
  <c r="AL4628" i="7"/>
  <c r="AR4628" i="7"/>
  <c r="AT4628" i="7"/>
  <c r="AV4628" i="7"/>
  <c r="AX4628" i="7"/>
  <c r="BD4628" i="7"/>
  <c r="BF4628" i="7"/>
  <c r="BH4628" i="7"/>
  <c r="BJ4628" i="7"/>
  <c r="BO4628" i="7"/>
  <c r="BP4628" i="7"/>
  <c r="C4629" i="7"/>
  <c r="B4630" i="7"/>
  <c r="C4630" i="7"/>
  <c r="N4630" i="7"/>
  <c r="AL4630" i="7"/>
  <c r="AR4630" i="7"/>
  <c r="AT4630" i="7"/>
  <c r="AV4630" i="7"/>
  <c r="AX4630" i="7"/>
  <c r="BD4630" i="7"/>
  <c r="BF4630" i="7"/>
  <c r="BH4630" i="7"/>
  <c r="BJ4630" i="7"/>
  <c r="BO4630" i="7"/>
  <c r="BP4630" i="7"/>
  <c r="C4631" i="7"/>
  <c r="B4632" i="7"/>
  <c r="C4632" i="7"/>
  <c r="N4632" i="7"/>
  <c r="AL4632" i="7"/>
  <c r="AR4632" i="7"/>
  <c r="AT4632" i="7"/>
  <c r="AV4632" i="7"/>
  <c r="AX4632" i="7"/>
  <c r="BD4632" i="7"/>
  <c r="BF4632" i="7"/>
  <c r="BH4632" i="7"/>
  <c r="BJ4632" i="7"/>
  <c r="BO4632" i="7"/>
  <c r="BP4632" i="7"/>
  <c r="C4633" i="7"/>
  <c r="B4634" i="7"/>
  <c r="C4634" i="7"/>
  <c r="N4634" i="7"/>
  <c r="AL4634" i="7"/>
  <c r="AR4634" i="7"/>
  <c r="AT4634" i="7"/>
  <c r="AV4634" i="7"/>
  <c r="AX4634" i="7"/>
  <c r="BD4634" i="7"/>
  <c r="BF4634" i="7"/>
  <c r="BH4634" i="7"/>
  <c r="BJ4634" i="7"/>
  <c r="BO4634" i="7"/>
  <c r="BP4634" i="7"/>
  <c r="C4635" i="7"/>
  <c r="B4636" i="7"/>
  <c r="C4636" i="7"/>
  <c r="N4636" i="7"/>
  <c r="AL4636" i="7"/>
  <c r="AR4636" i="7"/>
  <c r="AT4636" i="7"/>
  <c r="AV4636" i="7"/>
  <c r="AX4636" i="7"/>
  <c r="BD4636" i="7"/>
  <c r="BF4636" i="7"/>
  <c r="BH4636" i="7"/>
  <c r="BJ4636" i="7"/>
  <c r="BO4636" i="7"/>
  <c r="BP4636" i="7"/>
  <c r="C4637" i="7"/>
  <c r="B4638" i="7"/>
  <c r="C4638" i="7"/>
  <c r="N4638" i="7"/>
  <c r="AL4638" i="7"/>
  <c r="AR4638" i="7"/>
  <c r="AT4638" i="7"/>
  <c r="AV4638" i="7"/>
  <c r="AX4638" i="7"/>
  <c r="BD4638" i="7"/>
  <c r="BF4638" i="7"/>
  <c r="BH4638" i="7"/>
  <c r="BJ4638" i="7"/>
  <c r="BO4638" i="7"/>
  <c r="BP4638" i="7"/>
  <c r="C4639" i="7"/>
  <c r="B4640" i="7"/>
  <c r="C4640" i="7"/>
  <c r="N4640" i="7"/>
  <c r="AL4640" i="7"/>
  <c r="AR4640" i="7"/>
  <c r="AT4640" i="7"/>
  <c r="AV4640" i="7"/>
  <c r="AX4640" i="7"/>
  <c r="BD4640" i="7"/>
  <c r="BF4640" i="7"/>
  <c r="BH4640" i="7"/>
  <c r="BJ4640" i="7"/>
  <c r="BO4640" i="7"/>
  <c r="BP4640" i="7"/>
  <c r="C4641" i="7"/>
  <c r="B4642" i="7"/>
  <c r="C4642" i="7"/>
  <c r="N4642" i="7"/>
  <c r="AL4642" i="7"/>
  <c r="AR4642" i="7"/>
  <c r="AT4642" i="7"/>
  <c r="AV4642" i="7"/>
  <c r="AX4642" i="7"/>
  <c r="BD4642" i="7"/>
  <c r="BF4642" i="7"/>
  <c r="BH4642" i="7"/>
  <c r="BJ4642" i="7"/>
  <c r="BO4642" i="7"/>
  <c r="BP4642" i="7"/>
  <c r="C4643" i="7"/>
  <c r="B4644" i="7"/>
  <c r="C4644" i="7"/>
  <c r="N4644" i="7"/>
  <c r="AL4644" i="7"/>
  <c r="AR4644" i="7"/>
  <c r="AT4644" i="7"/>
  <c r="AV4644" i="7"/>
  <c r="AX4644" i="7"/>
  <c r="BD4644" i="7"/>
  <c r="BF4644" i="7"/>
  <c r="BH4644" i="7"/>
  <c r="BJ4644" i="7"/>
  <c r="BO4644" i="7"/>
  <c r="BP4644" i="7"/>
  <c r="C4645" i="7"/>
  <c r="B4646" i="7"/>
  <c r="C4646" i="7"/>
  <c r="N4646" i="7"/>
  <c r="AL4646" i="7"/>
  <c r="AR4646" i="7"/>
  <c r="AT4646" i="7"/>
  <c r="AV4646" i="7"/>
  <c r="AX4646" i="7"/>
  <c r="BD4646" i="7"/>
  <c r="BF4646" i="7"/>
  <c r="BH4646" i="7"/>
  <c r="BJ4646" i="7"/>
  <c r="BO4646" i="7"/>
  <c r="BP4646" i="7"/>
  <c r="C4647" i="7"/>
  <c r="B4648" i="7"/>
  <c r="C4648" i="7"/>
  <c r="N4648" i="7"/>
  <c r="AL4648" i="7"/>
  <c r="AR4648" i="7"/>
  <c r="AT4648" i="7"/>
  <c r="AV4648" i="7"/>
  <c r="AX4648" i="7"/>
  <c r="BD4648" i="7"/>
  <c r="BF4648" i="7"/>
  <c r="BH4648" i="7"/>
  <c r="BJ4648" i="7"/>
  <c r="BO4648" i="7"/>
  <c r="BP4648" i="7"/>
  <c r="C4649" i="7"/>
  <c r="B4650" i="7"/>
  <c r="C4650" i="7"/>
  <c r="N4650" i="7"/>
  <c r="AL4650" i="7"/>
  <c r="AR4650" i="7"/>
  <c r="AT4650" i="7"/>
  <c r="AV4650" i="7"/>
  <c r="AX4650" i="7"/>
  <c r="BD4650" i="7"/>
  <c r="BF4650" i="7"/>
  <c r="BH4650" i="7"/>
  <c r="BJ4650" i="7"/>
  <c r="BO4650" i="7"/>
  <c r="BP4650" i="7"/>
  <c r="C4651" i="7"/>
  <c r="B4652" i="7"/>
  <c r="C4652" i="7"/>
  <c r="N4652" i="7"/>
  <c r="AL4652" i="7"/>
  <c r="AR4652" i="7"/>
  <c r="AT4652" i="7"/>
  <c r="AV4652" i="7"/>
  <c r="AX4652" i="7"/>
  <c r="BD4652" i="7"/>
  <c r="BF4652" i="7"/>
  <c r="BH4652" i="7"/>
  <c r="BJ4652" i="7"/>
  <c r="BO4652" i="7"/>
  <c r="BP4652" i="7"/>
  <c r="C4653" i="7"/>
  <c r="H4654" i="7"/>
  <c r="J4654" i="7"/>
  <c r="L4654" i="7"/>
  <c r="N4654" i="7"/>
  <c r="P4654" i="7"/>
  <c r="R4654" i="7"/>
  <c r="T4654" i="7"/>
  <c r="V4654" i="7"/>
  <c r="X4654" i="7"/>
  <c r="Z4654" i="7"/>
  <c r="AB4654" i="7"/>
  <c r="AD4654" i="7"/>
  <c r="AF4654" i="7"/>
  <c r="AH4654" i="7"/>
  <c r="AJ4654" i="7"/>
  <c r="AL4654" i="7"/>
  <c r="AN4654" i="7"/>
  <c r="AP4654" i="7"/>
  <c r="AR4654" i="7"/>
  <c r="AT4654" i="7"/>
  <c r="AV4654" i="7"/>
  <c r="AX4654" i="7"/>
  <c r="AZ4654" i="7"/>
  <c r="BB4654" i="7"/>
  <c r="BD4654" i="7"/>
  <c r="BF4654" i="7"/>
  <c r="BH4654" i="7"/>
  <c r="BJ4654" i="7"/>
  <c r="BO4654" i="7"/>
  <c r="BP4654" i="7"/>
  <c r="N4656" i="7"/>
  <c r="AL4656" i="7"/>
  <c r="AR4656" i="7"/>
  <c r="AX4656" i="7"/>
  <c r="BD4656" i="7"/>
  <c r="BJ4656" i="7"/>
  <c r="J4657" i="7"/>
  <c r="L4657" i="7"/>
  <c r="N4657" i="7"/>
  <c r="H4661" i="7"/>
  <c r="L4661" i="7"/>
  <c r="S4661" i="7"/>
  <c r="W4661" i="7"/>
  <c r="AJ4661" i="7"/>
  <c r="AN4661" i="7"/>
  <c r="AU4661" i="7"/>
  <c r="AY4661" i="7"/>
  <c r="BF4661" i="7"/>
  <c r="BJ4661" i="7"/>
  <c r="E4540" i="7"/>
  <c r="B4547" i="7"/>
  <c r="C4547" i="7"/>
  <c r="N4547" i="7"/>
  <c r="AL4547" i="7"/>
  <c r="AR4547" i="7"/>
  <c r="AT4547" i="7"/>
  <c r="AV4547" i="7"/>
  <c r="AX4547" i="7"/>
  <c r="BD4547" i="7"/>
  <c r="BF4547" i="7"/>
  <c r="BH4547" i="7"/>
  <c r="BJ4547" i="7"/>
  <c r="BO4547" i="7"/>
  <c r="BP4547" i="7"/>
  <c r="BR4547" i="7"/>
  <c r="C4548" i="7"/>
  <c r="BR4548" i="7"/>
  <c r="B4549" i="7"/>
  <c r="C4549" i="7"/>
  <c r="N4549" i="7"/>
  <c r="AL4549" i="7"/>
  <c r="AR4549" i="7"/>
  <c r="AT4549" i="7"/>
  <c r="AV4549" i="7"/>
  <c r="AX4549" i="7"/>
  <c r="BD4549" i="7"/>
  <c r="BF4549" i="7"/>
  <c r="BH4549" i="7"/>
  <c r="BJ4549" i="7"/>
  <c r="BO4549" i="7"/>
  <c r="BP4549" i="7"/>
  <c r="BR4549" i="7"/>
  <c r="C4550" i="7"/>
  <c r="BR4550" i="7"/>
  <c r="B4551" i="7"/>
  <c r="C4551" i="7"/>
  <c r="N4551" i="7"/>
  <c r="AL4551" i="7"/>
  <c r="AR4551" i="7"/>
  <c r="AT4551" i="7"/>
  <c r="AV4551" i="7"/>
  <c r="AX4551" i="7"/>
  <c r="BD4551" i="7"/>
  <c r="BF4551" i="7"/>
  <c r="BH4551" i="7"/>
  <c r="BJ4551" i="7"/>
  <c r="BO4551" i="7"/>
  <c r="BP4551" i="7"/>
  <c r="BR4551" i="7"/>
  <c r="C4552" i="7"/>
  <c r="BR4552" i="7"/>
  <c r="B4553" i="7"/>
  <c r="C4553" i="7"/>
  <c r="N4553" i="7"/>
  <c r="AL4553" i="7"/>
  <c r="AR4553" i="7"/>
  <c r="AT4553" i="7"/>
  <c r="AV4553" i="7"/>
  <c r="AX4553" i="7"/>
  <c r="BD4553" i="7"/>
  <c r="BF4553" i="7"/>
  <c r="BH4553" i="7"/>
  <c r="BJ4553" i="7"/>
  <c r="BO4553" i="7"/>
  <c r="BP4553" i="7"/>
  <c r="BR4553" i="7"/>
  <c r="C4554" i="7"/>
  <c r="BR4554" i="7"/>
  <c r="B4555" i="7"/>
  <c r="C4555" i="7"/>
  <c r="N4555" i="7"/>
  <c r="AL4555" i="7"/>
  <c r="AR4555" i="7"/>
  <c r="AT4555" i="7"/>
  <c r="AV4555" i="7"/>
  <c r="AX4555" i="7"/>
  <c r="BD4555" i="7"/>
  <c r="BF4555" i="7"/>
  <c r="BH4555" i="7"/>
  <c r="BJ4555" i="7"/>
  <c r="BO4555" i="7"/>
  <c r="BP4555" i="7"/>
  <c r="BR4555" i="7"/>
  <c r="C4556" i="7"/>
  <c r="BR4556" i="7"/>
  <c r="B4557" i="7"/>
  <c r="C4557" i="7"/>
  <c r="N4557" i="7"/>
  <c r="AL4557" i="7"/>
  <c r="AR4557" i="7"/>
  <c r="AT4557" i="7"/>
  <c r="AV4557" i="7"/>
  <c r="AX4557" i="7"/>
  <c r="BD4557" i="7"/>
  <c r="BF4557" i="7"/>
  <c r="BH4557" i="7"/>
  <c r="BJ4557" i="7"/>
  <c r="BO4557" i="7"/>
  <c r="BP4557" i="7"/>
  <c r="C4558" i="7"/>
  <c r="B4559" i="7"/>
  <c r="C4559" i="7"/>
  <c r="N4559" i="7"/>
  <c r="AL4559" i="7"/>
  <c r="AR4559" i="7"/>
  <c r="AT4559" i="7"/>
  <c r="AV4559" i="7"/>
  <c r="AX4559" i="7"/>
  <c r="BD4559" i="7"/>
  <c r="BF4559" i="7"/>
  <c r="BH4559" i="7"/>
  <c r="BJ4559" i="7"/>
  <c r="BO4559" i="7"/>
  <c r="BP4559" i="7"/>
  <c r="C4560" i="7"/>
  <c r="B4561" i="7"/>
  <c r="C4561" i="7"/>
  <c r="N4561" i="7"/>
  <c r="AL4561" i="7"/>
  <c r="AR4561" i="7"/>
  <c r="AT4561" i="7"/>
  <c r="AV4561" i="7"/>
  <c r="AX4561" i="7"/>
  <c r="BD4561" i="7"/>
  <c r="BF4561" i="7"/>
  <c r="BH4561" i="7"/>
  <c r="BJ4561" i="7"/>
  <c r="BO4561" i="7"/>
  <c r="BP4561" i="7"/>
  <c r="C4562" i="7"/>
  <c r="B4563" i="7"/>
  <c r="C4563" i="7"/>
  <c r="N4563" i="7"/>
  <c r="AL4563" i="7"/>
  <c r="AR4563" i="7"/>
  <c r="AT4563" i="7"/>
  <c r="AV4563" i="7"/>
  <c r="AX4563" i="7"/>
  <c r="BD4563" i="7"/>
  <c r="BF4563" i="7"/>
  <c r="BH4563" i="7"/>
  <c r="BJ4563" i="7"/>
  <c r="BO4563" i="7"/>
  <c r="BP4563" i="7"/>
  <c r="C4564" i="7"/>
  <c r="B4565" i="7"/>
  <c r="C4565" i="7"/>
  <c r="N4565" i="7"/>
  <c r="AL4565" i="7"/>
  <c r="AR4565" i="7"/>
  <c r="AT4565" i="7"/>
  <c r="AV4565" i="7"/>
  <c r="AX4565" i="7"/>
  <c r="BD4565" i="7"/>
  <c r="BF4565" i="7"/>
  <c r="BH4565" i="7"/>
  <c r="BJ4565" i="7"/>
  <c r="BO4565" i="7"/>
  <c r="BP4565" i="7"/>
  <c r="C4566" i="7"/>
  <c r="B4567" i="7"/>
  <c r="C4567" i="7"/>
  <c r="N4567" i="7"/>
  <c r="AL4567" i="7"/>
  <c r="AR4567" i="7"/>
  <c r="AT4567" i="7"/>
  <c r="AV4567" i="7"/>
  <c r="AX4567" i="7"/>
  <c r="BD4567" i="7"/>
  <c r="BF4567" i="7"/>
  <c r="BH4567" i="7"/>
  <c r="BJ4567" i="7"/>
  <c r="BO4567" i="7"/>
  <c r="BP4567" i="7"/>
  <c r="C4568" i="7"/>
  <c r="B4569" i="7"/>
  <c r="C4569" i="7"/>
  <c r="N4569" i="7"/>
  <c r="AL4569" i="7"/>
  <c r="AR4569" i="7"/>
  <c r="AT4569" i="7"/>
  <c r="AV4569" i="7"/>
  <c r="AX4569" i="7"/>
  <c r="BD4569" i="7"/>
  <c r="BF4569" i="7"/>
  <c r="BH4569" i="7"/>
  <c r="BJ4569" i="7"/>
  <c r="BO4569" i="7"/>
  <c r="BP4569" i="7"/>
  <c r="C4570" i="7"/>
  <c r="B4571" i="7"/>
  <c r="C4571" i="7"/>
  <c r="N4571" i="7"/>
  <c r="AL4571" i="7"/>
  <c r="AR4571" i="7"/>
  <c r="AT4571" i="7"/>
  <c r="AV4571" i="7"/>
  <c r="AX4571" i="7"/>
  <c r="BD4571" i="7"/>
  <c r="BF4571" i="7"/>
  <c r="BH4571" i="7"/>
  <c r="BJ4571" i="7"/>
  <c r="BO4571" i="7"/>
  <c r="BP4571" i="7"/>
  <c r="C4572" i="7"/>
  <c r="B4573" i="7"/>
  <c r="C4573" i="7"/>
  <c r="N4573" i="7"/>
  <c r="AL4573" i="7"/>
  <c r="AR4573" i="7"/>
  <c r="AT4573" i="7"/>
  <c r="AV4573" i="7"/>
  <c r="AX4573" i="7"/>
  <c r="BD4573" i="7"/>
  <c r="BF4573" i="7"/>
  <c r="BH4573" i="7"/>
  <c r="BJ4573" i="7"/>
  <c r="BO4573" i="7"/>
  <c r="BP4573" i="7"/>
  <c r="C4574" i="7"/>
  <c r="B4575" i="7"/>
  <c r="C4575" i="7"/>
  <c r="N4575" i="7"/>
  <c r="AL4575" i="7"/>
  <c r="AR4575" i="7"/>
  <c r="AT4575" i="7"/>
  <c r="AV4575" i="7"/>
  <c r="AX4575" i="7"/>
  <c r="BD4575" i="7"/>
  <c r="BF4575" i="7"/>
  <c r="BH4575" i="7"/>
  <c r="BJ4575" i="7"/>
  <c r="BO4575" i="7"/>
  <c r="BP4575" i="7"/>
  <c r="C4576" i="7"/>
  <c r="B4577" i="7"/>
  <c r="C4577" i="7"/>
  <c r="N4577" i="7"/>
  <c r="AL4577" i="7"/>
  <c r="AR4577" i="7"/>
  <c r="AT4577" i="7"/>
  <c r="AV4577" i="7"/>
  <c r="AX4577" i="7"/>
  <c r="BD4577" i="7"/>
  <c r="BF4577" i="7"/>
  <c r="BH4577" i="7"/>
  <c r="BJ4577" i="7"/>
  <c r="BO4577" i="7"/>
  <c r="BP4577" i="7"/>
  <c r="C4578" i="7"/>
  <c r="B4579" i="7"/>
  <c r="C4579" i="7"/>
  <c r="N4579" i="7"/>
  <c r="AL4579" i="7"/>
  <c r="AR4579" i="7"/>
  <c r="AT4579" i="7"/>
  <c r="AV4579" i="7"/>
  <c r="AX4579" i="7"/>
  <c r="BD4579" i="7"/>
  <c r="BF4579" i="7"/>
  <c r="BH4579" i="7"/>
  <c r="BJ4579" i="7"/>
  <c r="BO4579" i="7"/>
  <c r="BP4579" i="7"/>
  <c r="C4580" i="7"/>
  <c r="B4581" i="7"/>
  <c r="C4581" i="7"/>
  <c r="N4581" i="7"/>
  <c r="AL4581" i="7"/>
  <c r="AR4581" i="7"/>
  <c r="AT4581" i="7"/>
  <c r="AV4581" i="7"/>
  <c r="AX4581" i="7"/>
  <c r="BD4581" i="7"/>
  <c r="BF4581" i="7"/>
  <c r="BH4581" i="7"/>
  <c r="BJ4581" i="7"/>
  <c r="BO4581" i="7"/>
  <c r="BP4581" i="7"/>
  <c r="C4582" i="7"/>
  <c r="B4583" i="7"/>
  <c r="C4583" i="7"/>
  <c r="N4583" i="7"/>
  <c r="AL4583" i="7"/>
  <c r="AR4583" i="7"/>
  <c r="AT4583" i="7"/>
  <c r="AV4583" i="7"/>
  <c r="AX4583" i="7"/>
  <c r="BD4583" i="7"/>
  <c r="BF4583" i="7"/>
  <c r="BH4583" i="7"/>
  <c r="BJ4583" i="7"/>
  <c r="BO4583" i="7"/>
  <c r="BP4583" i="7"/>
  <c r="C4584" i="7"/>
  <c r="B4585" i="7"/>
  <c r="C4585" i="7"/>
  <c r="N4585" i="7"/>
  <c r="AL4585" i="7"/>
  <c r="AR4585" i="7"/>
  <c r="AT4585" i="7"/>
  <c r="AV4585" i="7"/>
  <c r="AX4585" i="7"/>
  <c r="BD4585" i="7"/>
  <c r="BF4585" i="7"/>
  <c r="BH4585" i="7"/>
  <c r="BJ4585" i="7"/>
  <c r="BO4585" i="7"/>
  <c r="BP4585" i="7"/>
  <c r="C4586" i="7"/>
  <c r="B4587" i="7"/>
  <c r="C4587" i="7"/>
  <c r="N4587" i="7"/>
  <c r="AL4587" i="7"/>
  <c r="AR4587" i="7"/>
  <c r="AT4587" i="7"/>
  <c r="AV4587" i="7"/>
  <c r="AX4587" i="7"/>
  <c r="BD4587" i="7"/>
  <c r="BF4587" i="7"/>
  <c r="BH4587" i="7"/>
  <c r="BJ4587" i="7"/>
  <c r="BO4587" i="7"/>
  <c r="BP4587" i="7"/>
  <c r="C4588" i="7"/>
  <c r="B4589" i="7"/>
  <c r="C4589" i="7"/>
  <c r="N4589" i="7"/>
  <c r="AL4589" i="7"/>
  <c r="AR4589" i="7"/>
  <c r="AT4589" i="7"/>
  <c r="AV4589" i="7"/>
  <c r="AX4589" i="7"/>
  <c r="BD4589" i="7"/>
  <c r="BF4589" i="7"/>
  <c r="BH4589" i="7"/>
  <c r="BJ4589" i="7"/>
  <c r="BO4589" i="7"/>
  <c r="BP4589" i="7"/>
  <c r="C4590" i="7"/>
  <c r="H4591" i="7"/>
  <c r="J4591" i="7"/>
  <c r="L4591" i="7"/>
  <c r="N4591" i="7"/>
  <c r="P4591" i="7"/>
  <c r="R4591" i="7"/>
  <c r="T4591" i="7"/>
  <c r="V4591" i="7"/>
  <c r="X4591" i="7"/>
  <c r="Z4591" i="7"/>
  <c r="AB4591" i="7"/>
  <c r="AD4591" i="7"/>
  <c r="AF4591" i="7"/>
  <c r="AH4591" i="7"/>
  <c r="AJ4591" i="7"/>
  <c r="AL4591" i="7"/>
  <c r="AN4591" i="7"/>
  <c r="AP4591" i="7"/>
  <c r="AR4591" i="7"/>
  <c r="AT4591" i="7"/>
  <c r="AV4591" i="7"/>
  <c r="AX4591" i="7"/>
  <c r="AZ4591" i="7"/>
  <c r="BB4591" i="7"/>
  <c r="BD4591" i="7"/>
  <c r="BF4591" i="7"/>
  <c r="BH4591" i="7"/>
  <c r="BJ4591" i="7"/>
  <c r="BO4591" i="7"/>
  <c r="BP4591" i="7"/>
  <c r="N4593" i="7"/>
  <c r="AL4593" i="7"/>
  <c r="AR4593" i="7"/>
  <c r="AX4593" i="7"/>
  <c r="BD4593" i="7"/>
  <c r="BJ4593" i="7"/>
  <c r="J4594" i="7"/>
  <c r="L4594" i="7"/>
  <c r="N4594" i="7"/>
  <c r="H4598" i="7"/>
  <c r="L4598" i="7"/>
  <c r="S4598" i="7"/>
  <c r="W4598" i="7"/>
  <c r="AJ4598" i="7"/>
  <c r="AN4598" i="7"/>
  <c r="AU4598" i="7"/>
  <c r="AY4598" i="7"/>
  <c r="BF4598" i="7"/>
  <c r="BJ4598" i="7"/>
  <c r="E4477" i="7"/>
  <c r="B4484" i="7"/>
  <c r="C4484" i="7"/>
  <c r="N4484" i="7"/>
  <c r="AL4484" i="7"/>
  <c r="AR4484" i="7"/>
  <c r="AT4484" i="7"/>
  <c r="AV4484" i="7"/>
  <c r="AX4484" i="7"/>
  <c r="BD4484" i="7"/>
  <c r="BF4484" i="7"/>
  <c r="BH4484" i="7"/>
  <c r="BJ4484" i="7"/>
  <c r="BO4484" i="7"/>
  <c r="BP4484" i="7"/>
  <c r="BR4484" i="7"/>
  <c r="C4485" i="7"/>
  <c r="BR4485" i="7"/>
  <c r="B4486" i="7"/>
  <c r="C4486" i="7"/>
  <c r="N4486" i="7"/>
  <c r="AL4486" i="7"/>
  <c r="AR4486" i="7"/>
  <c r="AT4486" i="7"/>
  <c r="AV4486" i="7"/>
  <c r="AX4486" i="7"/>
  <c r="BD4486" i="7"/>
  <c r="BF4486" i="7"/>
  <c r="BH4486" i="7"/>
  <c r="BJ4486" i="7"/>
  <c r="BO4486" i="7"/>
  <c r="BP4486" i="7"/>
  <c r="BR4486" i="7"/>
  <c r="C4487" i="7"/>
  <c r="BR4487" i="7"/>
  <c r="B4488" i="7"/>
  <c r="C4488" i="7"/>
  <c r="N4488" i="7"/>
  <c r="AL4488" i="7"/>
  <c r="AR4488" i="7"/>
  <c r="AT4488" i="7"/>
  <c r="AV4488" i="7"/>
  <c r="AX4488" i="7"/>
  <c r="BD4488" i="7"/>
  <c r="BF4488" i="7"/>
  <c r="BH4488" i="7"/>
  <c r="BJ4488" i="7"/>
  <c r="BO4488" i="7"/>
  <c r="BP4488" i="7"/>
  <c r="BR4488" i="7"/>
  <c r="C4489" i="7"/>
  <c r="BR4489" i="7"/>
  <c r="B4490" i="7"/>
  <c r="C4490" i="7"/>
  <c r="N4490" i="7"/>
  <c r="AL4490" i="7"/>
  <c r="AR4490" i="7"/>
  <c r="AT4490" i="7"/>
  <c r="AV4490" i="7"/>
  <c r="AX4490" i="7"/>
  <c r="BD4490" i="7"/>
  <c r="BF4490" i="7"/>
  <c r="BH4490" i="7"/>
  <c r="BJ4490" i="7"/>
  <c r="BO4490" i="7"/>
  <c r="BP4490" i="7"/>
  <c r="BR4490" i="7"/>
  <c r="C4491" i="7"/>
  <c r="BR4491" i="7"/>
  <c r="B4492" i="7"/>
  <c r="C4492" i="7"/>
  <c r="N4492" i="7"/>
  <c r="AL4492" i="7"/>
  <c r="AR4492" i="7"/>
  <c r="AT4492" i="7"/>
  <c r="AV4492" i="7"/>
  <c r="AX4492" i="7"/>
  <c r="BD4492" i="7"/>
  <c r="BF4492" i="7"/>
  <c r="BH4492" i="7"/>
  <c r="BJ4492" i="7"/>
  <c r="BO4492" i="7"/>
  <c r="BP4492" i="7"/>
  <c r="BR4492" i="7"/>
  <c r="C4493" i="7"/>
  <c r="BR4493" i="7"/>
  <c r="B4494" i="7"/>
  <c r="C4494" i="7"/>
  <c r="N4494" i="7"/>
  <c r="AL4494" i="7"/>
  <c r="AR4494" i="7"/>
  <c r="AT4494" i="7"/>
  <c r="AV4494" i="7"/>
  <c r="AX4494" i="7"/>
  <c r="BD4494" i="7"/>
  <c r="BF4494" i="7"/>
  <c r="BH4494" i="7"/>
  <c r="BJ4494" i="7"/>
  <c r="BO4494" i="7"/>
  <c r="BP4494" i="7"/>
  <c r="C4495" i="7"/>
  <c r="B4496" i="7"/>
  <c r="C4496" i="7"/>
  <c r="N4496" i="7"/>
  <c r="AL4496" i="7"/>
  <c r="AR4496" i="7"/>
  <c r="AT4496" i="7"/>
  <c r="AV4496" i="7"/>
  <c r="AX4496" i="7"/>
  <c r="BD4496" i="7"/>
  <c r="BF4496" i="7"/>
  <c r="BH4496" i="7"/>
  <c r="BJ4496" i="7"/>
  <c r="BO4496" i="7"/>
  <c r="BP4496" i="7"/>
  <c r="C4497" i="7"/>
  <c r="B4498" i="7"/>
  <c r="C4498" i="7"/>
  <c r="N4498" i="7"/>
  <c r="AL4498" i="7"/>
  <c r="AR4498" i="7"/>
  <c r="AT4498" i="7"/>
  <c r="AV4498" i="7"/>
  <c r="AX4498" i="7"/>
  <c r="BD4498" i="7"/>
  <c r="BF4498" i="7"/>
  <c r="BH4498" i="7"/>
  <c r="BJ4498" i="7"/>
  <c r="BO4498" i="7"/>
  <c r="BP4498" i="7"/>
  <c r="C4499" i="7"/>
  <c r="B4500" i="7"/>
  <c r="C4500" i="7"/>
  <c r="N4500" i="7"/>
  <c r="AL4500" i="7"/>
  <c r="AR4500" i="7"/>
  <c r="AT4500" i="7"/>
  <c r="AV4500" i="7"/>
  <c r="AX4500" i="7"/>
  <c r="BD4500" i="7"/>
  <c r="BF4500" i="7"/>
  <c r="BH4500" i="7"/>
  <c r="BJ4500" i="7"/>
  <c r="BO4500" i="7"/>
  <c r="BP4500" i="7"/>
  <c r="C4501" i="7"/>
  <c r="B4502" i="7"/>
  <c r="C4502" i="7"/>
  <c r="N4502" i="7"/>
  <c r="AL4502" i="7"/>
  <c r="AR4502" i="7"/>
  <c r="AT4502" i="7"/>
  <c r="AV4502" i="7"/>
  <c r="AX4502" i="7"/>
  <c r="BD4502" i="7"/>
  <c r="BF4502" i="7"/>
  <c r="BH4502" i="7"/>
  <c r="BJ4502" i="7"/>
  <c r="BO4502" i="7"/>
  <c r="BP4502" i="7"/>
  <c r="C4503" i="7"/>
  <c r="B4504" i="7"/>
  <c r="C4504" i="7"/>
  <c r="N4504" i="7"/>
  <c r="AL4504" i="7"/>
  <c r="AR4504" i="7"/>
  <c r="AT4504" i="7"/>
  <c r="AV4504" i="7"/>
  <c r="AX4504" i="7"/>
  <c r="BD4504" i="7"/>
  <c r="BF4504" i="7"/>
  <c r="BH4504" i="7"/>
  <c r="BJ4504" i="7"/>
  <c r="BO4504" i="7"/>
  <c r="BP4504" i="7"/>
  <c r="C4505" i="7"/>
  <c r="B4506" i="7"/>
  <c r="C4506" i="7"/>
  <c r="N4506" i="7"/>
  <c r="AL4506" i="7"/>
  <c r="AR4506" i="7"/>
  <c r="AT4506" i="7"/>
  <c r="AV4506" i="7"/>
  <c r="AX4506" i="7"/>
  <c r="BD4506" i="7"/>
  <c r="BF4506" i="7"/>
  <c r="BH4506" i="7"/>
  <c r="BJ4506" i="7"/>
  <c r="BO4506" i="7"/>
  <c r="BP4506" i="7"/>
  <c r="C4507" i="7"/>
  <c r="B4508" i="7"/>
  <c r="C4508" i="7"/>
  <c r="N4508" i="7"/>
  <c r="AL4508" i="7"/>
  <c r="AR4508" i="7"/>
  <c r="AT4508" i="7"/>
  <c r="AV4508" i="7"/>
  <c r="AX4508" i="7"/>
  <c r="BD4508" i="7"/>
  <c r="BF4508" i="7"/>
  <c r="BH4508" i="7"/>
  <c r="BJ4508" i="7"/>
  <c r="BO4508" i="7"/>
  <c r="BP4508" i="7"/>
  <c r="C4509" i="7"/>
  <c r="B4510" i="7"/>
  <c r="C4510" i="7"/>
  <c r="N4510" i="7"/>
  <c r="AL4510" i="7"/>
  <c r="AR4510" i="7"/>
  <c r="AT4510" i="7"/>
  <c r="AV4510" i="7"/>
  <c r="AX4510" i="7"/>
  <c r="BD4510" i="7"/>
  <c r="BF4510" i="7"/>
  <c r="BH4510" i="7"/>
  <c r="BJ4510" i="7"/>
  <c r="BO4510" i="7"/>
  <c r="BP4510" i="7"/>
  <c r="C4511" i="7"/>
  <c r="B4512" i="7"/>
  <c r="C4512" i="7"/>
  <c r="N4512" i="7"/>
  <c r="AL4512" i="7"/>
  <c r="AR4512" i="7"/>
  <c r="AT4512" i="7"/>
  <c r="AV4512" i="7"/>
  <c r="AX4512" i="7"/>
  <c r="BD4512" i="7"/>
  <c r="BF4512" i="7"/>
  <c r="BH4512" i="7"/>
  <c r="BJ4512" i="7"/>
  <c r="BO4512" i="7"/>
  <c r="BP4512" i="7"/>
  <c r="C4513" i="7"/>
  <c r="B4514" i="7"/>
  <c r="C4514" i="7"/>
  <c r="N4514" i="7"/>
  <c r="AL4514" i="7"/>
  <c r="AR4514" i="7"/>
  <c r="AT4514" i="7"/>
  <c r="AV4514" i="7"/>
  <c r="AX4514" i="7"/>
  <c r="BD4514" i="7"/>
  <c r="BF4514" i="7"/>
  <c r="BH4514" i="7"/>
  <c r="BJ4514" i="7"/>
  <c r="BO4514" i="7"/>
  <c r="BP4514" i="7"/>
  <c r="C4515" i="7"/>
  <c r="B4516" i="7"/>
  <c r="C4516" i="7"/>
  <c r="N4516" i="7"/>
  <c r="AL4516" i="7"/>
  <c r="AR4516" i="7"/>
  <c r="AT4516" i="7"/>
  <c r="AV4516" i="7"/>
  <c r="AX4516" i="7"/>
  <c r="BD4516" i="7"/>
  <c r="BF4516" i="7"/>
  <c r="BH4516" i="7"/>
  <c r="BJ4516" i="7"/>
  <c r="BO4516" i="7"/>
  <c r="BP4516" i="7"/>
  <c r="C4517" i="7"/>
  <c r="B4518" i="7"/>
  <c r="C4518" i="7"/>
  <c r="N4518" i="7"/>
  <c r="AL4518" i="7"/>
  <c r="AR4518" i="7"/>
  <c r="AT4518" i="7"/>
  <c r="AV4518" i="7"/>
  <c r="AX4518" i="7"/>
  <c r="BD4518" i="7"/>
  <c r="BF4518" i="7"/>
  <c r="BH4518" i="7"/>
  <c r="BJ4518" i="7"/>
  <c r="BO4518" i="7"/>
  <c r="BP4518" i="7"/>
  <c r="C4519" i="7"/>
  <c r="B4520" i="7"/>
  <c r="C4520" i="7"/>
  <c r="N4520" i="7"/>
  <c r="AL4520" i="7"/>
  <c r="AR4520" i="7"/>
  <c r="AT4520" i="7"/>
  <c r="AV4520" i="7"/>
  <c r="AX4520" i="7"/>
  <c r="BD4520" i="7"/>
  <c r="BF4520" i="7"/>
  <c r="BH4520" i="7"/>
  <c r="BJ4520" i="7"/>
  <c r="BO4520" i="7"/>
  <c r="BP4520" i="7"/>
  <c r="C4521" i="7"/>
  <c r="B4522" i="7"/>
  <c r="C4522" i="7"/>
  <c r="N4522" i="7"/>
  <c r="AL4522" i="7"/>
  <c r="AR4522" i="7"/>
  <c r="AT4522" i="7"/>
  <c r="AV4522" i="7"/>
  <c r="AX4522" i="7"/>
  <c r="BD4522" i="7"/>
  <c r="BF4522" i="7"/>
  <c r="BH4522" i="7"/>
  <c r="BJ4522" i="7"/>
  <c r="BO4522" i="7"/>
  <c r="BP4522" i="7"/>
  <c r="C4523" i="7"/>
  <c r="B4524" i="7"/>
  <c r="C4524" i="7"/>
  <c r="N4524" i="7"/>
  <c r="AL4524" i="7"/>
  <c r="AR4524" i="7"/>
  <c r="AT4524" i="7"/>
  <c r="AV4524" i="7"/>
  <c r="AX4524" i="7"/>
  <c r="BD4524" i="7"/>
  <c r="BF4524" i="7"/>
  <c r="BH4524" i="7"/>
  <c r="BJ4524" i="7"/>
  <c r="BO4524" i="7"/>
  <c r="BP4524" i="7"/>
  <c r="C4525" i="7"/>
  <c r="B4526" i="7"/>
  <c r="C4526" i="7"/>
  <c r="N4526" i="7"/>
  <c r="AL4526" i="7"/>
  <c r="AR4526" i="7"/>
  <c r="AT4526" i="7"/>
  <c r="AV4526" i="7"/>
  <c r="AX4526" i="7"/>
  <c r="BD4526" i="7"/>
  <c r="BF4526" i="7"/>
  <c r="BH4526" i="7"/>
  <c r="BJ4526" i="7"/>
  <c r="BO4526" i="7"/>
  <c r="BP4526" i="7"/>
  <c r="C4527" i="7"/>
  <c r="H4528" i="7"/>
  <c r="J4528" i="7"/>
  <c r="L4528" i="7"/>
  <c r="N4528" i="7"/>
  <c r="P4528" i="7"/>
  <c r="R4528" i="7"/>
  <c r="T4528" i="7"/>
  <c r="V4528" i="7"/>
  <c r="X4528" i="7"/>
  <c r="Z4528" i="7"/>
  <c r="AB4528" i="7"/>
  <c r="AD4528" i="7"/>
  <c r="AF4528" i="7"/>
  <c r="AH4528" i="7"/>
  <c r="AJ4528" i="7"/>
  <c r="AL4528" i="7"/>
  <c r="AN4528" i="7"/>
  <c r="AP4528" i="7"/>
  <c r="AR4528" i="7"/>
  <c r="AT4528" i="7"/>
  <c r="AV4528" i="7"/>
  <c r="AX4528" i="7"/>
  <c r="AZ4528" i="7"/>
  <c r="BB4528" i="7"/>
  <c r="BD4528" i="7"/>
  <c r="BF4528" i="7"/>
  <c r="BH4528" i="7"/>
  <c r="BJ4528" i="7"/>
  <c r="BO4528" i="7"/>
  <c r="BP4528" i="7"/>
  <c r="N4530" i="7"/>
  <c r="AL4530" i="7"/>
  <c r="AR4530" i="7"/>
  <c r="AX4530" i="7"/>
  <c r="BD4530" i="7"/>
  <c r="BJ4530" i="7"/>
  <c r="J4531" i="7"/>
  <c r="L4531" i="7"/>
  <c r="N4531" i="7"/>
  <c r="H4535" i="7"/>
  <c r="L4535" i="7"/>
  <c r="S4535" i="7"/>
  <c r="W4535" i="7"/>
  <c r="AJ4535" i="7"/>
  <c r="AN4535" i="7"/>
  <c r="AU4535" i="7"/>
  <c r="AY4535" i="7"/>
  <c r="BF4535" i="7"/>
  <c r="BJ4535" i="7"/>
  <c r="E4414" i="7"/>
  <c r="B4421" i="7"/>
  <c r="C4421" i="7"/>
  <c r="N4421" i="7"/>
  <c r="AL4421" i="7"/>
  <c r="AR4421" i="7"/>
  <c r="AT4421" i="7"/>
  <c r="AV4421" i="7"/>
  <c r="AX4421" i="7"/>
  <c r="BD4421" i="7"/>
  <c r="BF4421" i="7"/>
  <c r="BH4421" i="7"/>
  <c r="BJ4421" i="7"/>
  <c r="BO4421" i="7"/>
  <c r="BP4421" i="7"/>
  <c r="BR4421" i="7"/>
  <c r="C4422" i="7"/>
  <c r="BR4422" i="7"/>
  <c r="B4423" i="7"/>
  <c r="C4423" i="7"/>
  <c r="N4423" i="7"/>
  <c r="AL4423" i="7"/>
  <c r="AR4423" i="7"/>
  <c r="AT4423" i="7"/>
  <c r="AV4423" i="7"/>
  <c r="AX4423" i="7"/>
  <c r="BD4423" i="7"/>
  <c r="BF4423" i="7"/>
  <c r="BH4423" i="7"/>
  <c r="BJ4423" i="7"/>
  <c r="BO4423" i="7"/>
  <c r="BP4423" i="7"/>
  <c r="BR4423" i="7"/>
  <c r="C4424" i="7"/>
  <c r="BR4424" i="7"/>
  <c r="B4425" i="7"/>
  <c r="C4425" i="7"/>
  <c r="N4425" i="7"/>
  <c r="AL4425" i="7"/>
  <c r="AR4425" i="7"/>
  <c r="AT4425" i="7"/>
  <c r="AV4425" i="7"/>
  <c r="AX4425" i="7"/>
  <c r="BD4425" i="7"/>
  <c r="BF4425" i="7"/>
  <c r="BH4425" i="7"/>
  <c r="BJ4425" i="7"/>
  <c r="BO4425" i="7"/>
  <c r="BP4425" i="7"/>
  <c r="BR4425" i="7"/>
  <c r="C4426" i="7"/>
  <c r="BR4426" i="7"/>
  <c r="B4427" i="7"/>
  <c r="C4427" i="7"/>
  <c r="N4427" i="7"/>
  <c r="AL4427" i="7"/>
  <c r="AR4427" i="7"/>
  <c r="AT4427" i="7"/>
  <c r="AV4427" i="7"/>
  <c r="AX4427" i="7"/>
  <c r="BD4427" i="7"/>
  <c r="BF4427" i="7"/>
  <c r="BH4427" i="7"/>
  <c r="BJ4427" i="7"/>
  <c r="BO4427" i="7"/>
  <c r="BP4427" i="7"/>
  <c r="BR4427" i="7"/>
  <c r="C4428" i="7"/>
  <c r="BR4428" i="7"/>
  <c r="B4429" i="7"/>
  <c r="C4429" i="7"/>
  <c r="N4429" i="7"/>
  <c r="AL4429" i="7"/>
  <c r="AR4429" i="7"/>
  <c r="AT4429" i="7"/>
  <c r="AV4429" i="7"/>
  <c r="AX4429" i="7"/>
  <c r="BD4429" i="7"/>
  <c r="BF4429" i="7"/>
  <c r="BH4429" i="7"/>
  <c r="BJ4429" i="7"/>
  <c r="BO4429" i="7"/>
  <c r="BP4429" i="7"/>
  <c r="BR4429" i="7"/>
  <c r="C4430" i="7"/>
  <c r="BR4430" i="7"/>
  <c r="B4431" i="7"/>
  <c r="C4431" i="7"/>
  <c r="N4431" i="7"/>
  <c r="AL4431" i="7"/>
  <c r="AR4431" i="7"/>
  <c r="AT4431" i="7"/>
  <c r="AV4431" i="7"/>
  <c r="AX4431" i="7"/>
  <c r="BD4431" i="7"/>
  <c r="BF4431" i="7"/>
  <c r="BH4431" i="7"/>
  <c r="BJ4431" i="7"/>
  <c r="BO4431" i="7"/>
  <c r="BP4431" i="7"/>
  <c r="C4432" i="7"/>
  <c r="B4433" i="7"/>
  <c r="C4433" i="7"/>
  <c r="N4433" i="7"/>
  <c r="AL4433" i="7"/>
  <c r="AR4433" i="7"/>
  <c r="AT4433" i="7"/>
  <c r="AV4433" i="7"/>
  <c r="AX4433" i="7"/>
  <c r="BD4433" i="7"/>
  <c r="BF4433" i="7"/>
  <c r="BH4433" i="7"/>
  <c r="BJ4433" i="7"/>
  <c r="BO4433" i="7"/>
  <c r="BP4433" i="7"/>
  <c r="C4434" i="7"/>
  <c r="B4435" i="7"/>
  <c r="C4435" i="7"/>
  <c r="N4435" i="7"/>
  <c r="AL4435" i="7"/>
  <c r="AR4435" i="7"/>
  <c r="AT4435" i="7"/>
  <c r="AV4435" i="7"/>
  <c r="AX4435" i="7"/>
  <c r="BD4435" i="7"/>
  <c r="BF4435" i="7"/>
  <c r="BH4435" i="7"/>
  <c r="BJ4435" i="7"/>
  <c r="BO4435" i="7"/>
  <c r="BP4435" i="7"/>
  <c r="C4436" i="7"/>
  <c r="B4437" i="7"/>
  <c r="C4437" i="7"/>
  <c r="N4437" i="7"/>
  <c r="AL4437" i="7"/>
  <c r="AR4437" i="7"/>
  <c r="AT4437" i="7"/>
  <c r="AV4437" i="7"/>
  <c r="AX4437" i="7"/>
  <c r="BD4437" i="7"/>
  <c r="BF4437" i="7"/>
  <c r="BH4437" i="7"/>
  <c r="BJ4437" i="7"/>
  <c r="BO4437" i="7"/>
  <c r="BP4437" i="7"/>
  <c r="C4438" i="7"/>
  <c r="B4439" i="7"/>
  <c r="C4439" i="7"/>
  <c r="N4439" i="7"/>
  <c r="AL4439" i="7"/>
  <c r="AR4439" i="7"/>
  <c r="AT4439" i="7"/>
  <c r="AV4439" i="7"/>
  <c r="AX4439" i="7"/>
  <c r="BD4439" i="7"/>
  <c r="BF4439" i="7"/>
  <c r="BH4439" i="7"/>
  <c r="BJ4439" i="7"/>
  <c r="BO4439" i="7"/>
  <c r="BP4439" i="7"/>
  <c r="C4440" i="7"/>
  <c r="B4441" i="7"/>
  <c r="C4441" i="7"/>
  <c r="N4441" i="7"/>
  <c r="AL4441" i="7"/>
  <c r="AR4441" i="7"/>
  <c r="AT4441" i="7"/>
  <c r="AV4441" i="7"/>
  <c r="AX4441" i="7"/>
  <c r="BD4441" i="7"/>
  <c r="BF4441" i="7"/>
  <c r="BH4441" i="7"/>
  <c r="BJ4441" i="7"/>
  <c r="BO4441" i="7"/>
  <c r="BP4441" i="7"/>
  <c r="C4442" i="7"/>
  <c r="B4443" i="7"/>
  <c r="C4443" i="7"/>
  <c r="N4443" i="7"/>
  <c r="AL4443" i="7"/>
  <c r="AR4443" i="7"/>
  <c r="AT4443" i="7"/>
  <c r="AV4443" i="7"/>
  <c r="AX4443" i="7"/>
  <c r="BD4443" i="7"/>
  <c r="BF4443" i="7"/>
  <c r="BH4443" i="7"/>
  <c r="BJ4443" i="7"/>
  <c r="BO4443" i="7"/>
  <c r="BP4443" i="7"/>
  <c r="C4444" i="7"/>
  <c r="B4445" i="7"/>
  <c r="C4445" i="7"/>
  <c r="N4445" i="7"/>
  <c r="AL4445" i="7"/>
  <c r="AR4445" i="7"/>
  <c r="AT4445" i="7"/>
  <c r="AV4445" i="7"/>
  <c r="AX4445" i="7"/>
  <c r="BD4445" i="7"/>
  <c r="BF4445" i="7"/>
  <c r="BH4445" i="7"/>
  <c r="BJ4445" i="7"/>
  <c r="BO4445" i="7"/>
  <c r="BP4445" i="7"/>
  <c r="C4446" i="7"/>
  <c r="B4447" i="7"/>
  <c r="C4447" i="7"/>
  <c r="N4447" i="7"/>
  <c r="AL4447" i="7"/>
  <c r="AR4447" i="7"/>
  <c r="AT4447" i="7"/>
  <c r="AV4447" i="7"/>
  <c r="AX4447" i="7"/>
  <c r="BD4447" i="7"/>
  <c r="BF4447" i="7"/>
  <c r="BH4447" i="7"/>
  <c r="BJ4447" i="7"/>
  <c r="BO4447" i="7"/>
  <c r="BP4447" i="7"/>
  <c r="C4448" i="7"/>
  <c r="B4449" i="7"/>
  <c r="C4449" i="7"/>
  <c r="N4449" i="7"/>
  <c r="AL4449" i="7"/>
  <c r="AR4449" i="7"/>
  <c r="AT4449" i="7"/>
  <c r="AV4449" i="7"/>
  <c r="AX4449" i="7"/>
  <c r="BD4449" i="7"/>
  <c r="BF4449" i="7"/>
  <c r="BH4449" i="7"/>
  <c r="BJ4449" i="7"/>
  <c r="BO4449" i="7"/>
  <c r="BP4449" i="7"/>
  <c r="C4450" i="7"/>
  <c r="B4451" i="7"/>
  <c r="C4451" i="7"/>
  <c r="N4451" i="7"/>
  <c r="AL4451" i="7"/>
  <c r="AR4451" i="7"/>
  <c r="AT4451" i="7"/>
  <c r="AV4451" i="7"/>
  <c r="AX4451" i="7"/>
  <c r="BD4451" i="7"/>
  <c r="BF4451" i="7"/>
  <c r="BH4451" i="7"/>
  <c r="BJ4451" i="7"/>
  <c r="BO4451" i="7"/>
  <c r="BP4451" i="7"/>
  <c r="C4452" i="7"/>
  <c r="B4453" i="7"/>
  <c r="C4453" i="7"/>
  <c r="N4453" i="7"/>
  <c r="AL4453" i="7"/>
  <c r="AR4453" i="7"/>
  <c r="AT4453" i="7"/>
  <c r="AV4453" i="7"/>
  <c r="AX4453" i="7"/>
  <c r="BD4453" i="7"/>
  <c r="BF4453" i="7"/>
  <c r="BH4453" i="7"/>
  <c r="BJ4453" i="7"/>
  <c r="BO4453" i="7"/>
  <c r="BP4453" i="7"/>
  <c r="C4454" i="7"/>
  <c r="B4455" i="7"/>
  <c r="C4455" i="7"/>
  <c r="N4455" i="7"/>
  <c r="AL4455" i="7"/>
  <c r="AR4455" i="7"/>
  <c r="AT4455" i="7"/>
  <c r="AV4455" i="7"/>
  <c r="AX4455" i="7"/>
  <c r="BD4455" i="7"/>
  <c r="BF4455" i="7"/>
  <c r="BH4455" i="7"/>
  <c r="BJ4455" i="7"/>
  <c r="BO4455" i="7"/>
  <c r="BP4455" i="7"/>
  <c r="C4456" i="7"/>
  <c r="B4457" i="7"/>
  <c r="C4457" i="7"/>
  <c r="N4457" i="7"/>
  <c r="AL4457" i="7"/>
  <c r="AR4457" i="7"/>
  <c r="AT4457" i="7"/>
  <c r="AV4457" i="7"/>
  <c r="AX4457" i="7"/>
  <c r="BD4457" i="7"/>
  <c r="BF4457" i="7"/>
  <c r="BH4457" i="7"/>
  <c r="BJ4457" i="7"/>
  <c r="BO4457" i="7"/>
  <c r="BP4457" i="7"/>
  <c r="C4458" i="7"/>
  <c r="B4459" i="7"/>
  <c r="C4459" i="7"/>
  <c r="N4459" i="7"/>
  <c r="AL4459" i="7"/>
  <c r="AR4459" i="7"/>
  <c r="AT4459" i="7"/>
  <c r="AV4459" i="7"/>
  <c r="AX4459" i="7"/>
  <c r="BD4459" i="7"/>
  <c r="BF4459" i="7"/>
  <c r="BH4459" i="7"/>
  <c r="BJ4459" i="7"/>
  <c r="BO4459" i="7"/>
  <c r="BP4459" i="7"/>
  <c r="C4460" i="7"/>
  <c r="B4461" i="7"/>
  <c r="C4461" i="7"/>
  <c r="N4461" i="7"/>
  <c r="AL4461" i="7"/>
  <c r="AR4461" i="7"/>
  <c r="AT4461" i="7"/>
  <c r="AV4461" i="7"/>
  <c r="AX4461" i="7"/>
  <c r="BD4461" i="7"/>
  <c r="BF4461" i="7"/>
  <c r="BH4461" i="7"/>
  <c r="BJ4461" i="7"/>
  <c r="BO4461" i="7"/>
  <c r="BP4461" i="7"/>
  <c r="C4462" i="7"/>
  <c r="B4463" i="7"/>
  <c r="C4463" i="7"/>
  <c r="N4463" i="7"/>
  <c r="AL4463" i="7"/>
  <c r="AR4463" i="7"/>
  <c r="AT4463" i="7"/>
  <c r="AV4463" i="7"/>
  <c r="AX4463" i="7"/>
  <c r="BD4463" i="7"/>
  <c r="BF4463" i="7"/>
  <c r="BH4463" i="7"/>
  <c r="BJ4463" i="7"/>
  <c r="BO4463" i="7"/>
  <c r="BP4463" i="7"/>
  <c r="C4464" i="7"/>
  <c r="H4465" i="7"/>
  <c r="J4465" i="7"/>
  <c r="L4465" i="7"/>
  <c r="N4465" i="7"/>
  <c r="P4465" i="7"/>
  <c r="R4465" i="7"/>
  <c r="T4465" i="7"/>
  <c r="V4465" i="7"/>
  <c r="X4465" i="7"/>
  <c r="Z4465" i="7"/>
  <c r="AB4465" i="7"/>
  <c r="AD4465" i="7"/>
  <c r="AF4465" i="7"/>
  <c r="AH4465" i="7"/>
  <c r="AJ4465" i="7"/>
  <c r="AL4465" i="7"/>
  <c r="AN4465" i="7"/>
  <c r="AP4465" i="7"/>
  <c r="AR4465" i="7"/>
  <c r="AT4465" i="7"/>
  <c r="AV4465" i="7"/>
  <c r="AX4465" i="7"/>
  <c r="AZ4465" i="7"/>
  <c r="BB4465" i="7"/>
  <c r="BD4465" i="7"/>
  <c r="BF4465" i="7"/>
  <c r="BH4465" i="7"/>
  <c r="BJ4465" i="7"/>
  <c r="BO4465" i="7"/>
  <c r="BP4465" i="7"/>
  <c r="N4467" i="7"/>
  <c r="AL4467" i="7"/>
  <c r="AR4467" i="7"/>
  <c r="AX4467" i="7"/>
  <c r="BD4467" i="7"/>
  <c r="BJ4467" i="7"/>
  <c r="J4468" i="7"/>
  <c r="L4468" i="7"/>
  <c r="N4468" i="7"/>
  <c r="H4472" i="7"/>
  <c r="L4472" i="7"/>
  <c r="S4472" i="7"/>
  <c r="W4472" i="7"/>
  <c r="AJ4472" i="7"/>
  <c r="AN4472" i="7"/>
  <c r="AU4472" i="7"/>
  <c r="AY4472" i="7"/>
  <c r="BF4472" i="7"/>
  <c r="BJ4472" i="7"/>
  <c r="E4351" i="7"/>
  <c r="B4358" i="7"/>
  <c r="C4358" i="7"/>
  <c r="N4358" i="7"/>
  <c r="AL4358" i="7"/>
  <c r="AR4358" i="7"/>
  <c r="AT4358" i="7"/>
  <c r="AV4358" i="7"/>
  <c r="AX4358" i="7"/>
  <c r="BD4358" i="7"/>
  <c r="BF4358" i="7"/>
  <c r="BH4358" i="7"/>
  <c r="BJ4358" i="7"/>
  <c r="BO4358" i="7"/>
  <c r="BP4358" i="7"/>
  <c r="BR4358" i="7"/>
  <c r="C4359" i="7"/>
  <c r="BR4359" i="7"/>
  <c r="B4360" i="7"/>
  <c r="C4360" i="7"/>
  <c r="N4360" i="7"/>
  <c r="AL4360" i="7"/>
  <c r="AR4360" i="7"/>
  <c r="AT4360" i="7"/>
  <c r="AV4360" i="7"/>
  <c r="AX4360" i="7"/>
  <c r="BD4360" i="7"/>
  <c r="BF4360" i="7"/>
  <c r="BH4360" i="7"/>
  <c r="BJ4360" i="7"/>
  <c r="BO4360" i="7"/>
  <c r="BP4360" i="7"/>
  <c r="BR4360" i="7"/>
  <c r="C4361" i="7"/>
  <c r="BR4361" i="7"/>
  <c r="B4362" i="7"/>
  <c r="C4362" i="7"/>
  <c r="N4362" i="7"/>
  <c r="AL4362" i="7"/>
  <c r="AR4362" i="7"/>
  <c r="AT4362" i="7"/>
  <c r="AV4362" i="7"/>
  <c r="AX4362" i="7"/>
  <c r="BD4362" i="7"/>
  <c r="BF4362" i="7"/>
  <c r="BH4362" i="7"/>
  <c r="BJ4362" i="7"/>
  <c r="BO4362" i="7"/>
  <c r="BP4362" i="7"/>
  <c r="BR4362" i="7"/>
  <c r="C4363" i="7"/>
  <c r="BR4363" i="7"/>
  <c r="B4364" i="7"/>
  <c r="C4364" i="7"/>
  <c r="N4364" i="7"/>
  <c r="AL4364" i="7"/>
  <c r="AR4364" i="7"/>
  <c r="AT4364" i="7"/>
  <c r="AV4364" i="7"/>
  <c r="AX4364" i="7"/>
  <c r="BD4364" i="7"/>
  <c r="BF4364" i="7"/>
  <c r="BH4364" i="7"/>
  <c r="BJ4364" i="7"/>
  <c r="BO4364" i="7"/>
  <c r="BP4364" i="7"/>
  <c r="BR4364" i="7"/>
  <c r="C4365" i="7"/>
  <c r="BR4365" i="7"/>
  <c r="B4366" i="7"/>
  <c r="C4366" i="7"/>
  <c r="N4366" i="7"/>
  <c r="AL4366" i="7"/>
  <c r="AR4366" i="7"/>
  <c r="AT4366" i="7"/>
  <c r="AV4366" i="7"/>
  <c r="AX4366" i="7"/>
  <c r="BD4366" i="7"/>
  <c r="BF4366" i="7"/>
  <c r="BH4366" i="7"/>
  <c r="BJ4366" i="7"/>
  <c r="BO4366" i="7"/>
  <c r="BP4366" i="7"/>
  <c r="BR4366" i="7"/>
  <c r="C4367" i="7"/>
  <c r="BR4367" i="7"/>
  <c r="B4368" i="7"/>
  <c r="C4368" i="7"/>
  <c r="N4368" i="7"/>
  <c r="AL4368" i="7"/>
  <c r="AR4368" i="7"/>
  <c r="AT4368" i="7"/>
  <c r="AV4368" i="7"/>
  <c r="AX4368" i="7"/>
  <c r="BD4368" i="7"/>
  <c r="BF4368" i="7"/>
  <c r="BH4368" i="7"/>
  <c r="BJ4368" i="7"/>
  <c r="BO4368" i="7"/>
  <c r="BP4368" i="7"/>
  <c r="C4369" i="7"/>
  <c r="B4370" i="7"/>
  <c r="C4370" i="7"/>
  <c r="N4370" i="7"/>
  <c r="AL4370" i="7"/>
  <c r="AR4370" i="7"/>
  <c r="AT4370" i="7"/>
  <c r="AV4370" i="7"/>
  <c r="AX4370" i="7"/>
  <c r="BD4370" i="7"/>
  <c r="BF4370" i="7"/>
  <c r="BH4370" i="7"/>
  <c r="BJ4370" i="7"/>
  <c r="BO4370" i="7"/>
  <c r="BP4370" i="7"/>
  <c r="C4371" i="7"/>
  <c r="B4372" i="7"/>
  <c r="C4372" i="7"/>
  <c r="N4372" i="7"/>
  <c r="AL4372" i="7"/>
  <c r="AR4372" i="7"/>
  <c r="AT4372" i="7"/>
  <c r="AV4372" i="7"/>
  <c r="AX4372" i="7"/>
  <c r="BD4372" i="7"/>
  <c r="BF4372" i="7"/>
  <c r="BH4372" i="7"/>
  <c r="BJ4372" i="7"/>
  <c r="BO4372" i="7"/>
  <c r="BP4372" i="7"/>
  <c r="C4373" i="7"/>
  <c r="B4374" i="7"/>
  <c r="C4374" i="7"/>
  <c r="N4374" i="7"/>
  <c r="AL4374" i="7"/>
  <c r="AR4374" i="7"/>
  <c r="AT4374" i="7"/>
  <c r="AV4374" i="7"/>
  <c r="AX4374" i="7"/>
  <c r="BD4374" i="7"/>
  <c r="BF4374" i="7"/>
  <c r="BH4374" i="7"/>
  <c r="BJ4374" i="7"/>
  <c r="BO4374" i="7"/>
  <c r="BP4374" i="7"/>
  <c r="C4375" i="7"/>
  <c r="B4376" i="7"/>
  <c r="C4376" i="7"/>
  <c r="N4376" i="7"/>
  <c r="AL4376" i="7"/>
  <c r="AR4376" i="7"/>
  <c r="AT4376" i="7"/>
  <c r="AV4376" i="7"/>
  <c r="AX4376" i="7"/>
  <c r="BD4376" i="7"/>
  <c r="BF4376" i="7"/>
  <c r="BH4376" i="7"/>
  <c r="BJ4376" i="7"/>
  <c r="BO4376" i="7"/>
  <c r="BP4376" i="7"/>
  <c r="C4377" i="7"/>
  <c r="B4378" i="7"/>
  <c r="C4378" i="7"/>
  <c r="N4378" i="7"/>
  <c r="AL4378" i="7"/>
  <c r="AR4378" i="7"/>
  <c r="AT4378" i="7"/>
  <c r="AV4378" i="7"/>
  <c r="AX4378" i="7"/>
  <c r="BD4378" i="7"/>
  <c r="BF4378" i="7"/>
  <c r="BH4378" i="7"/>
  <c r="BJ4378" i="7"/>
  <c r="BO4378" i="7"/>
  <c r="BP4378" i="7"/>
  <c r="C4379" i="7"/>
  <c r="B4380" i="7"/>
  <c r="C4380" i="7"/>
  <c r="N4380" i="7"/>
  <c r="AL4380" i="7"/>
  <c r="AR4380" i="7"/>
  <c r="AT4380" i="7"/>
  <c r="AV4380" i="7"/>
  <c r="AX4380" i="7"/>
  <c r="BD4380" i="7"/>
  <c r="BF4380" i="7"/>
  <c r="BH4380" i="7"/>
  <c r="BJ4380" i="7"/>
  <c r="BO4380" i="7"/>
  <c r="BP4380" i="7"/>
  <c r="C4381" i="7"/>
  <c r="B4382" i="7"/>
  <c r="C4382" i="7"/>
  <c r="N4382" i="7"/>
  <c r="AL4382" i="7"/>
  <c r="AR4382" i="7"/>
  <c r="AT4382" i="7"/>
  <c r="AV4382" i="7"/>
  <c r="AX4382" i="7"/>
  <c r="BD4382" i="7"/>
  <c r="BF4382" i="7"/>
  <c r="BH4382" i="7"/>
  <c r="BJ4382" i="7"/>
  <c r="BO4382" i="7"/>
  <c r="BP4382" i="7"/>
  <c r="C4383" i="7"/>
  <c r="B4384" i="7"/>
  <c r="C4384" i="7"/>
  <c r="N4384" i="7"/>
  <c r="AL4384" i="7"/>
  <c r="AR4384" i="7"/>
  <c r="AT4384" i="7"/>
  <c r="AV4384" i="7"/>
  <c r="AX4384" i="7"/>
  <c r="BD4384" i="7"/>
  <c r="BF4384" i="7"/>
  <c r="BH4384" i="7"/>
  <c r="BJ4384" i="7"/>
  <c r="BO4384" i="7"/>
  <c r="BP4384" i="7"/>
  <c r="C4385" i="7"/>
  <c r="B4386" i="7"/>
  <c r="C4386" i="7"/>
  <c r="N4386" i="7"/>
  <c r="AL4386" i="7"/>
  <c r="AR4386" i="7"/>
  <c r="AT4386" i="7"/>
  <c r="AV4386" i="7"/>
  <c r="AX4386" i="7"/>
  <c r="BD4386" i="7"/>
  <c r="BF4386" i="7"/>
  <c r="BH4386" i="7"/>
  <c r="BJ4386" i="7"/>
  <c r="BO4386" i="7"/>
  <c r="BP4386" i="7"/>
  <c r="C4387" i="7"/>
  <c r="B4388" i="7"/>
  <c r="C4388" i="7"/>
  <c r="N4388" i="7"/>
  <c r="AL4388" i="7"/>
  <c r="AR4388" i="7"/>
  <c r="AT4388" i="7"/>
  <c r="AV4388" i="7"/>
  <c r="AX4388" i="7"/>
  <c r="BD4388" i="7"/>
  <c r="BF4388" i="7"/>
  <c r="BH4388" i="7"/>
  <c r="BJ4388" i="7"/>
  <c r="BO4388" i="7"/>
  <c r="BP4388" i="7"/>
  <c r="C4389" i="7"/>
  <c r="B4390" i="7"/>
  <c r="C4390" i="7"/>
  <c r="N4390" i="7"/>
  <c r="AL4390" i="7"/>
  <c r="AR4390" i="7"/>
  <c r="AT4390" i="7"/>
  <c r="AV4390" i="7"/>
  <c r="AX4390" i="7"/>
  <c r="BD4390" i="7"/>
  <c r="BF4390" i="7"/>
  <c r="BH4390" i="7"/>
  <c r="BJ4390" i="7"/>
  <c r="BO4390" i="7"/>
  <c r="BP4390" i="7"/>
  <c r="C4391" i="7"/>
  <c r="B4392" i="7"/>
  <c r="C4392" i="7"/>
  <c r="N4392" i="7"/>
  <c r="AL4392" i="7"/>
  <c r="AR4392" i="7"/>
  <c r="AT4392" i="7"/>
  <c r="AV4392" i="7"/>
  <c r="AX4392" i="7"/>
  <c r="BD4392" i="7"/>
  <c r="BF4392" i="7"/>
  <c r="BH4392" i="7"/>
  <c r="BJ4392" i="7"/>
  <c r="BO4392" i="7"/>
  <c r="BP4392" i="7"/>
  <c r="C4393" i="7"/>
  <c r="B4394" i="7"/>
  <c r="C4394" i="7"/>
  <c r="N4394" i="7"/>
  <c r="AL4394" i="7"/>
  <c r="AR4394" i="7"/>
  <c r="AT4394" i="7"/>
  <c r="AV4394" i="7"/>
  <c r="AX4394" i="7"/>
  <c r="BD4394" i="7"/>
  <c r="BF4394" i="7"/>
  <c r="BH4394" i="7"/>
  <c r="BJ4394" i="7"/>
  <c r="BO4394" i="7"/>
  <c r="BP4394" i="7"/>
  <c r="C4395" i="7"/>
  <c r="B4396" i="7"/>
  <c r="C4396" i="7"/>
  <c r="N4396" i="7"/>
  <c r="AL4396" i="7"/>
  <c r="AR4396" i="7"/>
  <c r="AT4396" i="7"/>
  <c r="AV4396" i="7"/>
  <c r="AX4396" i="7"/>
  <c r="BD4396" i="7"/>
  <c r="BF4396" i="7"/>
  <c r="BH4396" i="7"/>
  <c r="BJ4396" i="7"/>
  <c r="BO4396" i="7"/>
  <c r="BP4396" i="7"/>
  <c r="C4397" i="7"/>
  <c r="B4398" i="7"/>
  <c r="C4398" i="7"/>
  <c r="N4398" i="7"/>
  <c r="AL4398" i="7"/>
  <c r="AR4398" i="7"/>
  <c r="AT4398" i="7"/>
  <c r="AV4398" i="7"/>
  <c r="AX4398" i="7"/>
  <c r="BD4398" i="7"/>
  <c r="BF4398" i="7"/>
  <c r="BH4398" i="7"/>
  <c r="BJ4398" i="7"/>
  <c r="BO4398" i="7"/>
  <c r="BP4398" i="7"/>
  <c r="C4399" i="7"/>
  <c r="B4400" i="7"/>
  <c r="C4400" i="7"/>
  <c r="N4400" i="7"/>
  <c r="AL4400" i="7"/>
  <c r="AR4400" i="7"/>
  <c r="AT4400" i="7"/>
  <c r="AV4400" i="7"/>
  <c r="AX4400" i="7"/>
  <c r="BD4400" i="7"/>
  <c r="BF4400" i="7"/>
  <c r="BH4400" i="7"/>
  <c r="BJ4400" i="7"/>
  <c r="BO4400" i="7"/>
  <c r="BP4400" i="7"/>
  <c r="C4401" i="7"/>
  <c r="H4402" i="7"/>
  <c r="J4402" i="7"/>
  <c r="L4402" i="7"/>
  <c r="N4402" i="7"/>
  <c r="P4402" i="7"/>
  <c r="R4402" i="7"/>
  <c r="T4402" i="7"/>
  <c r="V4402" i="7"/>
  <c r="X4402" i="7"/>
  <c r="Z4402" i="7"/>
  <c r="AB4402" i="7"/>
  <c r="AD4402" i="7"/>
  <c r="AF4402" i="7"/>
  <c r="AH4402" i="7"/>
  <c r="AJ4402" i="7"/>
  <c r="AL4402" i="7"/>
  <c r="AN4402" i="7"/>
  <c r="AP4402" i="7"/>
  <c r="AR4402" i="7"/>
  <c r="AT4402" i="7"/>
  <c r="AV4402" i="7"/>
  <c r="AX4402" i="7"/>
  <c r="AZ4402" i="7"/>
  <c r="BB4402" i="7"/>
  <c r="BD4402" i="7"/>
  <c r="BF4402" i="7"/>
  <c r="BH4402" i="7"/>
  <c r="BJ4402" i="7"/>
  <c r="BO4402" i="7"/>
  <c r="BP4402" i="7"/>
  <c r="N4404" i="7"/>
  <c r="AL4404" i="7"/>
  <c r="AR4404" i="7"/>
  <c r="AX4404" i="7"/>
  <c r="BD4404" i="7"/>
  <c r="BJ4404" i="7"/>
  <c r="J4405" i="7"/>
  <c r="L4405" i="7"/>
  <c r="N4405" i="7"/>
  <c r="H4409" i="7"/>
  <c r="L4409" i="7"/>
  <c r="S4409" i="7"/>
  <c r="W4409" i="7"/>
  <c r="AJ4409" i="7"/>
  <c r="AN4409" i="7"/>
  <c r="AU4409" i="7"/>
  <c r="AY4409" i="7"/>
  <c r="BF4409" i="7"/>
  <c r="BJ4409" i="7"/>
  <c r="E4288" i="7"/>
  <c r="B4295" i="7"/>
  <c r="C4295" i="7"/>
  <c r="N4295" i="7"/>
  <c r="AL4295" i="7"/>
  <c r="AR4295" i="7"/>
  <c r="AT4295" i="7"/>
  <c r="AV4295" i="7"/>
  <c r="AX4295" i="7"/>
  <c r="BD4295" i="7"/>
  <c r="BF4295" i="7"/>
  <c r="BH4295" i="7"/>
  <c r="BJ4295" i="7"/>
  <c r="BO4295" i="7"/>
  <c r="BP4295" i="7"/>
  <c r="BR4295" i="7"/>
  <c r="C4296" i="7"/>
  <c r="BR4296" i="7"/>
  <c r="B4297" i="7"/>
  <c r="C4297" i="7"/>
  <c r="N4297" i="7"/>
  <c r="AL4297" i="7"/>
  <c r="AR4297" i="7"/>
  <c r="AT4297" i="7"/>
  <c r="AV4297" i="7"/>
  <c r="AX4297" i="7"/>
  <c r="BD4297" i="7"/>
  <c r="BF4297" i="7"/>
  <c r="BH4297" i="7"/>
  <c r="BJ4297" i="7"/>
  <c r="BO4297" i="7"/>
  <c r="BP4297" i="7"/>
  <c r="BR4297" i="7"/>
  <c r="C4298" i="7"/>
  <c r="BR4298" i="7"/>
  <c r="B4299" i="7"/>
  <c r="C4299" i="7"/>
  <c r="N4299" i="7"/>
  <c r="AL4299" i="7"/>
  <c r="AR4299" i="7"/>
  <c r="AT4299" i="7"/>
  <c r="AV4299" i="7"/>
  <c r="AX4299" i="7"/>
  <c r="BD4299" i="7"/>
  <c r="BF4299" i="7"/>
  <c r="BH4299" i="7"/>
  <c r="BJ4299" i="7"/>
  <c r="BO4299" i="7"/>
  <c r="BP4299" i="7"/>
  <c r="BR4299" i="7"/>
  <c r="C4300" i="7"/>
  <c r="BR4300" i="7"/>
  <c r="B4301" i="7"/>
  <c r="C4301" i="7"/>
  <c r="N4301" i="7"/>
  <c r="AL4301" i="7"/>
  <c r="AR4301" i="7"/>
  <c r="AT4301" i="7"/>
  <c r="AV4301" i="7"/>
  <c r="AX4301" i="7"/>
  <c r="BD4301" i="7"/>
  <c r="BF4301" i="7"/>
  <c r="BH4301" i="7"/>
  <c r="BJ4301" i="7"/>
  <c r="BO4301" i="7"/>
  <c r="BP4301" i="7"/>
  <c r="BR4301" i="7"/>
  <c r="C4302" i="7"/>
  <c r="BR4302" i="7"/>
  <c r="B4303" i="7"/>
  <c r="C4303" i="7"/>
  <c r="N4303" i="7"/>
  <c r="AL4303" i="7"/>
  <c r="AR4303" i="7"/>
  <c r="AT4303" i="7"/>
  <c r="AV4303" i="7"/>
  <c r="AX4303" i="7"/>
  <c r="BD4303" i="7"/>
  <c r="BF4303" i="7"/>
  <c r="BH4303" i="7"/>
  <c r="BJ4303" i="7"/>
  <c r="BO4303" i="7"/>
  <c r="BP4303" i="7"/>
  <c r="BR4303" i="7"/>
  <c r="C4304" i="7"/>
  <c r="BR4304" i="7"/>
  <c r="B4305" i="7"/>
  <c r="C4305" i="7"/>
  <c r="N4305" i="7"/>
  <c r="AL4305" i="7"/>
  <c r="AR4305" i="7"/>
  <c r="AT4305" i="7"/>
  <c r="AV4305" i="7"/>
  <c r="AX4305" i="7"/>
  <c r="BD4305" i="7"/>
  <c r="BF4305" i="7"/>
  <c r="BH4305" i="7"/>
  <c r="BJ4305" i="7"/>
  <c r="BO4305" i="7"/>
  <c r="BP4305" i="7"/>
  <c r="C4306" i="7"/>
  <c r="B4307" i="7"/>
  <c r="C4307" i="7"/>
  <c r="N4307" i="7"/>
  <c r="AL4307" i="7"/>
  <c r="AR4307" i="7"/>
  <c r="AT4307" i="7"/>
  <c r="AV4307" i="7"/>
  <c r="AX4307" i="7"/>
  <c r="BD4307" i="7"/>
  <c r="BF4307" i="7"/>
  <c r="BH4307" i="7"/>
  <c r="BJ4307" i="7"/>
  <c r="BO4307" i="7"/>
  <c r="BP4307" i="7"/>
  <c r="C4308" i="7"/>
  <c r="B4309" i="7"/>
  <c r="C4309" i="7"/>
  <c r="N4309" i="7"/>
  <c r="AL4309" i="7"/>
  <c r="AR4309" i="7"/>
  <c r="AT4309" i="7"/>
  <c r="AV4309" i="7"/>
  <c r="AX4309" i="7"/>
  <c r="BD4309" i="7"/>
  <c r="BF4309" i="7"/>
  <c r="BH4309" i="7"/>
  <c r="BJ4309" i="7"/>
  <c r="BO4309" i="7"/>
  <c r="BP4309" i="7"/>
  <c r="C4310" i="7"/>
  <c r="B4311" i="7"/>
  <c r="C4311" i="7"/>
  <c r="N4311" i="7"/>
  <c r="AL4311" i="7"/>
  <c r="AR4311" i="7"/>
  <c r="AT4311" i="7"/>
  <c r="AV4311" i="7"/>
  <c r="AX4311" i="7"/>
  <c r="BD4311" i="7"/>
  <c r="BF4311" i="7"/>
  <c r="BH4311" i="7"/>
  <c r="BJ4311" i="7"/>
  <c r="BO4311" i="7"/>
  <c r="BP4311" i="7"/>
  <c r="C4312" i="7"/>
  <c r="B4313" i="7"/>
  <c r="C4313" i="7"/>
  <c r="N4313" i="7"/>
  <c r="AL4313" i="7"/>
  <c r="AR4313" i="7"/>
  <c r="AT4313" i="7"/>
  <c r="AV4313" i="7"/>
  <c r="AX4313" i="7"/>
  <c r="BD4313" i="7"/>
  <c r="BF4313" i="7"/>
  <c r="BH4313" i="7"/>
  <c r="BJ4313" i="7"/>
  <c r="BO4313" i="7"/>
  <c r="BP4313" i="7"/>
  <c r="C4314" i="7"/>
  <c r="B4315" i="7"/>
  <c r="C4315" i="7"/>
  <c r="N4315" i="7"/>
  <c r="AL4315" i="7"/>
  <c r="AR4315" i="7"/>
  <c r="AT4315" i="7"/>
  <c r="AV4315" i="7"/>
  <c r="AX4315" i="7"/>
  <c r="BD4315" i="7"/>
  <c r="BF4315" i="7"/>
  <c r="BH4315" i="7"/>
  <c r="BJ4315" i="7"/>
  <c r="BO4315" i="7"/>
  <c r="BP4315" i="7"/>
  <c r="C4316" i="7"/>
  <c r="B4317" i="7"/>
  <c r="C4317" i="7"/>
  <c r="N4317" i="7"/>
  <c r="AL4317" i="7"/>
  <c r="AR4317" i="7"/>
  <c r="AT4317" i="7"/>
  <c r="AV4317" i="7"/>
  <c r="AX4317" i="7"/>
  <c r="BD4317" i="7"/>
  <c r="BF4317" i="7"/>
  <c r="BH4317" i="7"/>
  <c r="BJ4317" i="7"/>
  <c r="BO4317" i="7"/>
  <c r="BP4317" i="7"/>
  <c r="C4318" i="7"/>
  <c r="B4319" i="7"/>
  <c r="C4319" i="7"/>
  <c r="N4319" i="7"/>
  <c r="AL4319" i="7"/>
  <c r="AR4319" i="7"/>
  <c r="AT4319" i="7"/>
  <c r="AV4319" i="7"/>
  <c r="AX4319" i="7"/>
  <c r="BD4319" i="7"/>
  <c r="BF4319" i="7"/>
  <c r="BH4319" i="7"/>
  <c r="BJ4319" i="7"/>
  <c r="BO4319" i="7"/>
  <c r="BP4319" i="7"/>
  <c r="C4320" i="7"/>
  <c r="B4321" i="7"/>
  <c r="C4321" i="7"/>
  <c r="N4321" i="7"/>
  <c r="AL4321" i="7"/>
  <c r="AR4321" i="7"/>
  <c r="AT4321" i="7"/>
  <c r="AV4321" i="7"/>
  <c r="AX4321" i="7"/>
  <c r="BD4321" i="7"/>
  <c r="BF4321" i="7"/>
  <c r="BH4321" i="7"/>
  <c r="BJ4321" i="7"/>
  <c r="BO4321" i="7"/>
  <c r="BP4321" i="7"/>
  <c r="C4322" i="7"/>
  <c r="B4323" i="7"/>
  <c r="C4323" i="7"/>
  <c r="N4323" i="7"/>
  <c r="AL4323" i="7"/>
  <c r="AR4323" i="7"/>
  <c r="AT4323" i="7"/>
  <c r="AV4323" i="7"/>
  <c r="AX4323" i="7"/>
  <c r="BD4323" i="7"/>
  <c r="BF4323" i="7"/>
  <c r="BH4323" i="7"/>
  <c r="BJ4323" i="7"/>
  <c r="BO4323" i="7"/>
  <c r="BP4323" i="7"/>
  <c r="C4324" i="7"/>
  <c r="B4325" i="7"/>
  <c r="C4325" i="7"/>
  <c r="N4325" i="7"/>
  <c r="AL4325" i="7"/>
  <c r="AR4325" i="7"/>
  <c r="AT4325" i="7"/>
  <c r="AV4325" i="7"/>
  <c r="AX4325" i="7"/>
  <c r="BD4325" i="7"/>
  <c r="BF4325" i="7"/>
  <c r="BH4325" i="7"/>
  <c r="BJ4325" i="7"/>
  <c r="BO4325" i="7"/>
  <c r="BP4325" i="7"/>
  <c r="C4326" i="7"/>
  <c r="B4327" i="7"/>
  <c r="C4327" i="7"/>
  <c r="N4327" i="7"/>
  <c r="AL4327" i="7"/>
  <c r="AR4327" i="7"/>
  <c r="AT4327" i="7"/>
  <c r="AV4327" i="7"/>
  <c r="AX4327" i="7"/>
  <c r="BD4327" i="7"/>
  <c r="BF4327" i="7"/>
  <c r="BH4327" i="7"/>
  <c r="BJ4327" i="7"/>
  <c r="BO4327" i="7"/>
  <c r="BP4327" i="7"/>
  <c r="C4328" i="7"/>
  <c r="B4329" i="7"/>
  <c r="C4329" i="7"/>
  <c r="N4329" i="7"/>
  <c r="AL4329" i="7"/>
  <c r="AR4329" i="7"/>
  <c r="AT4329" i="7"/>
  <c r="AV4329" i="7"/>
  <c r="AX4329" i="7"/>
  <c r="BD4329" i="7"/>
  <c r="BF4329" i="7"/>
  <c r="BH4329" i="7"/>
  <c r="BJ4329" i="7"/>
  <c r="BO4329" i="7"/>
  <c r="BP4329" i="7"/>
  <c r="C4330" i="7"/>
  <c r="B4331" i="7"/>
  <c r="C4331" i="7"/>
  <c r="N4331" i="7"/>
  <c r="AL4331" i="7"/>
  <c r="AR4331" i="7"/>
  <c r="AT4331" i="7"/>
  <c r="AV4331" i="7"/>
  <c r="AX4331" i="7"/>
  <c r="BD4331" i="7"/>
  <c r="BF4331" i="7"/>
  <c r="BH4331" i="7"/>
  <c r="BJ4331" i="7"/>
  <c r="BO4331" i="7"/>
  <c r="BP4331" i="7"/>
  <c r="C4332" i="7"/>
  <c r="B4333" i="7"/>
  <c r="C4333" i="7"/>
  <c r="N4333" i="7"/>
  <c r="AL4333" i="7"/>
  <c r="AR4333" i="7"/>
  <c r="AT4333" i="7"/>
  <c r="AV4333" i="7"/>
  <c r="AX4333" i="7"/>
  <c r="BD4333" i="7"/>
  <c r="BF4333" i="7"/>
  <c r="BH4333" i="7"/>
  <c r="BJ4333" i="7"/>
  <c r="BO4333" i="7"/>
  <c r="BP4333" i="7"/>
  <c r="C4334" i="7"/>
  <c r="B4335" i="7"/>
  <c r="C4335" i="7"/>
  <c r="N4335" i="7"/>
  <c r="AL4335" i="7"/>
  <c r="AR4335" i="7"/>
  <c r="AT4335" i="7"/>
  <c r="AV4335" i="7"/>
  <c r="AX4335" i="7"/>
  <c r="BD4335" i="7"/>
  <c r="BF4335" i="7"/>
  <c r="BH4335" i="7"/>
  <c r="BJ4335" i="7"/>
  <c r="BO4335" i="7"/>
  <c r="BP4335" i="7"/>
  <c r="C4336" i="7"/>
  <c r="B4337" i="7"/>
  <c r="C4337" i="7"/>
  <c r="N4337" i="7"/>
  <c r="AL4337" i="7"/>
  <c r="AR4337" i="7"/>
  <c r="AT4337" i="7"/>
  <c r="AV4337" i="7"/>
  <c r="AX4337" i="7"/>
  <c r="BD4337" i="7"/>
  <c r="BF4337" i="7"/>
  <c r="BH4337" i="7"/>
  <c r="BJ4337" i="7"/>
  <c r="BO4337" i="7"/>
  <c r="BP4337" i="7"/>
  <c r="C4338" i="7"/>
  <c r="H4339" i="7"/>
  <c r="J4339" i="7"/>
  <c r="L4339" i="7"/>
  <c r="N4339" i="7"/>
  <c r="P4339" i="7"/>
  <c r="R4339" i="7"/>
  <c r="T4339" i="7"/>
  <c r="V4339" i="7"/>
  <c r="X4339" i="7"/>
  <c r="Z4339" i="7"/>
  <c r="AB4339" i="7"/>
  <c r="AD4339" i="7"/>
  <c r="AF4339" i="7"/>
  <c r="AH4339" i="7"/>
  <c r="AJ4339" i="7"/>
  <c r="AL4339" i="7"/>
  <c r="AN4339" i="7"/>
  <c r="AP4339" i="7"/>
  <c r="AR4339" i="7"/>
  <c r="AT4339" i="7"/>
  <c r="AV4339" i="7"/>
  <c r="AX4339" i="7"/>
  <c r="AZ4339" i="7"/>
  <c r="BB4339" i="7"/>
  <c r="BD4339" i="7"/>
  <c r="BF4339" i="7"/>
  <c r="BH4339" i="7"/>
  <c r="BJ4339" i="7"/>
  <c r="BO4339" i="7"/>
  <c r="BP4339" i="7"/>
  <c r="N4341" i="7"/>
  <c r="AL4341" i="7"/>
  <c r="AR4341" i="7"/>
  <c r="AX4341" i="7"/>
  <c r="BD4341" i="7"/>
  <c r="BJ4341" i="7"/>
  <c r="J4342" i="7"/>
  <c r="L4342" i="7"/>
  <c r="N4342" i="7"/>
  <c r="H4346" i="7"/>
  <c r="L4346" i="7"/>
  <c r="S4346" i="7"/>
  <c r="W4346" i="7"/>
  <c r="AJ4346" i="7"/>
  <c r="AN4346" i="7"/>
  <c r="AU4346" i="7"/>
  <c r="AY4346" i="7"/>
  <c r="BF4346" i="7"/>
  <c r="BJ4346" i="7"/>
  <c r="E4225" i="7"/>
  <c r="B4232" i="7"/>
  <c r="C4232" i="7"/>
  <c r="N4232" i="7"/>
  <c r="AL4232" i="7"/>
  <c r="AR4232" i="7"/>
  <c r="AT4232" i="7"/>
  <c r="AV4232" i="7"/>
  <c r="AX4232" i="7"/>
  <c r="BD4232" i="7"/>
  <c r="BF4232" i="7"/>
  <c r="BH4232" i="7"/>
  <c r="BJ4232" i="7"/>
  <c r="BO4232" i="7"/>
  <c r="BP4232" i="7"/>
  <c r="BR4232" i="7"/>
  <c r="C4233" i="7"/>
  <c r="BR4233" i="7"/>
  <c r="B4234" i="7"/>
  <c r="C4234" i="7"/>
  <c r="N4234" i="7"/>
  <c r="AL4234" i="7"/>
  <c r="AR4234" i="7"/>
  <c r="AT4234" i="7"/>
  <c r="AV4234" i="7"/>
  <c r="AX4234" i="7"/>
  <c r="BD4234" i="7"/>
  <c r="BF4234" i="7"/>
  <c r="BH4234" i="7"/>
  <c r="BJ4234" i="7"/>
  <c r="BO4234" i="7"/>
  <c r="BP4234" i="7"/>
  <c r="BR4234" i="7"/>
  <c r="C4235" i="7"/>
  <c r="BR4235" i="7"/>
  <c r="B4236" i="7"/>
  <c r="C4236" i="7"/>
  <c r="N4236" i="7"/>
  <c r="AL4236" i="7"/>
  <c r="AR4236" i="7"/>
  <c r="AT4236" i="7"/>
  <c r="AV4236" i="7"/>
  <c r="AX4236" i="7"/>
  <c r="BD4236" i="7"/>
  <c r="BF4236" i="7"/>
  <c r="BH4236" i="7"/>
  <c r="BJ4236" i="7"/>
  <c r="BO4236" i="7"/>
  <c r="BP4236" i="7"/>
  <c r="BR4236" i="7"/>
  <c r="C4237" i="7"/>
  <c r="BR4237" i="7"/>
  <c r="B4238" i="7"/>
  <c r="C4238" i="7"/>
  <c r="N4238" i="7"/>
  <c r="AL4238" i="7"/>
  <c r="AR4238" i="7"/>
  <c r="AT4238" i="7"/>
  <c r="AV4238" i="7"/>
  <c r="AX4238" i="7"/>
  <c r="BD4238" i="7"/>
  <c r="BF4238" i="7"/>
  <c r="BH4238" i="7"/>
  <c r="BJ4238" i="7"/>
  <c r="BO4238" i="7"/>
  <c r="BP4238" i="7"/>
  <c r="BR4238" i="7"/>
  <c r="C4239" i="7"/>
  <c r="BR4239" i="7"/>
  <c r="B4240" i="7"/>
  <c r="C4240" i="7"/>
  <c r="N4240" i="7"/>
  <c r="AL4240" i="7"/>
  <c r="AR4240" i="7"/>
  <c r="AT4240" i="7"/>
  <c r="AV4240" i="7"/>
  <c r="AX4240" i="7"/>
  <c r="BD4240" i="7"/>
  <c r="BF4240" i="7"/>
  <c r="BH4240" i="7"/>
  <c r="BJ4240" i="7"/>
  <c r="BO4240" i="7"/>
  <c r="BP4240" i="7"/>
  <c r="BR4240" i="7"/>
  <c r="C4241" i="7"/>
  <c r="BR4241" i="7"/>
  <c r="B4242" i="7"/>
  <c r="C4242" i="7"/>
  <c r="N4242" i="7"/>
  <c r="AL4242" i="7"/>
  <c r="AR4242" i="7"/>
  <c r="AT4242" i="7"/>
  <c r="AV4242" i="7"/>
  <c r="AX4242" i="7"/>
  <c r="BD4242" i="7"/>
  <c r="BF4242" i="7"/>
  <c r="BH4242" i="7"/>
  <c r="BJ4242" i="7"/>
  <c r="BO4242" i="7"/>
  <c r="BP4242" i="7"/>
  <c r="C4243" i="7"/>
  <c r="B4244" i="7"/>
  <c r="C4244" i="7"/>
  <c r="N4244" i="7"/>
  <c r="AL4244" i="7"/>
  <c r="AR4244" i="7"/>
  <c r="AT4244" i="7"/>
  <c r="AV4244" i="7"/>
  <c r="AX4244" i="7"/>
  <c r="BD4244" i="7"/>
  <c r="BF4244" i="7"/>
  <c r="BH4244" i="7"/>
  <c r="BJ4244" i="7"/>
  <c r="BO4244" i="7"/>
  <c r="BP4244" i="7"/>
  <c r="C4245" i="7"/>
  <c r="B4246" i="7"/>
  <c r="C4246" i="7"/>
  <c r="N4246" i="7"/>
  <c r="AL4246" i="7"/>
  <c r="AR4246" i="7"/>
  <c r="AT4246" i="7"/>
  <c r="AV4246" i="7"/>
  <c r="AX4246" i="7"/>
  <c r="BD4246" i="7"/>
  <c r="BF4246" i="7"/>
  <c r="BH4246" i="7"/>
  <c r="BJ4246" i="7"/>
  <c r="BO4246" i="7"/>
  <c r="BP4246" i="7"/>
  <c r="C4247" i="7"/>
  <c r="B4248" i="7"/>
  <c r="C4248" i="7"/>
  <c r="N4248" i="7"/>
  <c r="AL4248" i="7"/>
  <c r="AR4248" i="7"/>
  <c r="AT4248" i="7"/>
  <c r="AV4248" i="7"/>
  <c r="AX4248" i="7"/>
  <c r="BD4248" i="7"/>
  <c r="BF4248" i="7"/>
  <c r="BH4248" i="7"/>
  <c r="BJ4248" i="7"/>
  <c r="BO4248" i="7"/>
  <c r="BP4248" i="7"/>
  <c r="C4249" i="7"/>
  <c r="B4250" i="7"/>
  <c r="C4250" i="7"/>
  <c r="N4250" i="7"/>
  <c r="AL4250" i="7"/>
  <c r="AR4250" i="7"/>
  <c r="AT4250" i="7"/>
  <c r="AV4250" i="7"/>
  <c r="AX4250" i="7"/>
  <c r="BD4250" i="7"/>
  <c r="BF4250" i="7"/>
  <c r="BH4250" i="7"/>
  <c r="BJ4250" i="7"/>
  <c r="BO4250" i="7"/>
  <c r="BP4250" i="7"/>
  <c r="C4251" i="7"/>
  <c r="B4252" i="7"/>
  <c r="C4252" i="7"/>
  <c r="N4252" i="7"/>
  <c r="AL4252" i="7"/>
  <c r="AR4252" i="7"/>
  <c r="AT4252" i="7"/>
  <c r="AV4252" i="7"/>
  <c r="AX4252" i="7"/>
  <c r="BD4252" i="7"/>
  <c r="BF4252" i="7"/>
  <c r="BH4252" i="7"/>
  <c r="BJ4252" i="7"/>
  <c r="BO4252" i="7"/>
  <c r="BP4252" i="7"/>
  <c r="C4253" i="7"/>
  <c r="B4254" i="7"/>
  <c r="C4254" i="7"/>
  <c r="N4254" i="7"/>
  <c r="AL4254" i="7"/>
  <c r="AR4254" i="7"/>
  <c r="AT4254" i="7"/>
  <c r="AV4254" i="7"/>
  <c r="AX4254" i="7"/>
  <c r="BD4254" i="7"/>
  <c r="BF4254" i="7"/>
  <c r="BH4254" i="7"/>
  <c r="BJ4254" i="7"/>
  <c r="BO4254" i="7"/>
  <c r="BP4254" i="7"/>
  <c r="C4255" i="7"/>
  <c r="B4256" i="7"/>
  <c r="C4256" i="7"/>
  <c r="N4256" i="7"/>
  <c r="AL4256" i="7"/>
  <c r="AR4256" i="7"/>
  <c r="AT4256" i="7"/>
  <c r="AV4256" i="7"/>
  <c r="AX4256" i="7"/>
  <c r="BD4256" i="7"/>
  <c r="BF4256" i="7"/>
  <c r="BH4256" i="7"/>
  <c r="BJ4256" i="7"/>
  <c r="BO4256" i="7"/>
  <c r="BP4256" i="7"/>
  <c r="C4257" i="7"/>
  <c r="B4258" i="7"/>
  <c r="C4258" i="7"/>
  <c r="N4258" i="7"/>
  <c r="AL4258" i="7"/>
  <c r="AR4258" i="7"/>
  <c r="AT4258" i="7"/>
  <c r="AV4258" i="7"/>
  <c r="AX4258" i="7"/>
  <c r="BD4258" i="7"/>
  <c r="BF4258" i="7"/>
  <c r="BH4258" i="7"/>
  <c r="BJ4258" i="7"/>
  <c r="BO4258" i="7"/>
  <c r="BP4258" i="7"/>
  <c r="C4259" i="7"/>
  <c r="B4260" i="7"/>
  <c r="C4260" i="7"/>
  <c r="N4260" i="7"/>
  <c r="AL4260" i="7"/>
  <c r="AR4260" i="7"/>
  <c r="AT4260" i="7"/>
  <c r="AV4260" i="7"/>
  <c r="AX4260" i="7"/>
  <c r="BD4260" i="7"/>
  <c r="BF4260" i="7"/>
  <c r="BH4260" i="7"/>
  <c r="BJ4260" i="7"/>
  <c r="BO4260" i="7"/>
  <c r="BP4260" i="7"/>
  <c r="C4261" i="7"/>
  <c r="B4262" i="7"/>
  <c r="C4262" i="7"/>
  <c r="N4262" i="7"/>
  <c r="AL4262" i="7"/>
  <c r="AR4262" i="7"/>
  <c r="AT4262" i="7"/>
  <c r="AV4262" i="7"/>
  <c r="AX4262" i="7"/>
  <c r="BD4262" i="7"/>
  <c r="BF4262" i="7"/>
  <c r="BH4262" i="7"/>
  <c r="BJ4262" i="7"/>
  <c r="BO4262" i="7"/>
  <c r="BP4262" i="7"/>
  <c r="C4263" i="7"/>
  <c r="B4264" i="7"/>
  <c r="C4264" i="7"/>
  <c r="N4264" i="7"/>
  <c r="AL4264" i="7"/>
  <c r="AR4264" i="7"/>
  <c r="AT4264" i="7"/>
  <c r="AV4264" i="7"/>
  <c r="AX4264" i="7"/>
  <c r="BD4264" i="7"/>
  <c r="BF4264" i="7"/>
  <c r="BH4264" i="7"/>
  <c r="BJ4264" i="7"/>
  <c r="BO4264" i="7"/>
  <c r="BP4264" i="7"/>
  <c r="C4265" i="7"/>
  <c r="B4266" i="7"/>
  <c r="C4266" i="7"/>
  <c r="N4266" i="7"/>
  <c r="AL4266" i="7"/>
  <c r="AR4266" i="7"/>
  <c r="AT4266" i="7"/>
  <c r="AV4266" i="7"/>
  <c r="AX4266" i="7"/>
  <c r="BD4266" i="7"/>
  <c r="BF4266" i="7"/>
  <c r="BH4266" i="7"/>
  <c r="BJ4266" i="7"/>
  <c r="BO4266" i="7"/>
  <c r="BP4266" i="7"/>
  <c r="C4267" i="7"/>
  <c r="B4268" i="7"/>
  <c r="C4268" i="7"/>
  <c r="N4268" i="7"/>
  <c r="AL4268" i="7"/>
  <c r="AR4268" i="7"/>
  <c r="AT4268" i="7"/>
  <c r="AV4268" i="7"/>
  <c r="AX4268" i="7"/>
  <c r="BD4268" i="7"/>
  <c r="BF4268" i="7"/>
  <c r="BH4268" i="7"/>
  <c r="BJ4268" i="7"/>
  <c r="BO4268" i="7"/>
  <c r="BP4268" i="7"/>
  <c r="C4269" i="7"/>
  <c r="B4270" i="7"/>
  <c r="C4270" i="7"/>
  <c r="N4270" i="7"/>
  <c r="AL4270" i="7"/>
  <c r="AR4270" i="7"/>
  <c r="AT4270" i="7"/>
  <c r="AV4270" i="7"/>
  <c r="AX4270" i="7"/>
  <c r="BD4270" i="7"/>
  <c r="BF4270" i="7"/>
  <c r="BH4270" i="7"/>
  <c r="BJ4270" i="7"/>
  <c r="BO4270" i="7"/>
  <c r="BP4270" i="7"/>
  <c r="C4271" i="7"/>
  <c r="B4272" i="7"/>
  <c r="C4272" i="7"/>
  <c r="N4272" i="7"/>
  <c r="AL4272" i="7"/>
  <c r="AR4272" i="7"/>
  <c r="AT4272" i="7"/>
  <c r="AV4272" i="7"/>
  <c r="AX4272" i="7"/>
  <c r="BD4272" i="7"/>
  <c r="BF4272" i="7"/>
  <c r="BH4272" i="7"/>
  <c r="BJ4272" i="7"/>
  <c r="BO4272" i="7"/>
  <c r="BP4272" i="7"/>
  <c r="C4273" i="7"/>
  <c r="B4274" i="7"/>
  <c r="C4274" i="7"/>
  <c r="N4274" i="7"/>
  <c r="AL4274" i="7"/>
  <c r="AR4274" i="7"/>
  <c r="AT4274" i="7"/>
  <c r="AV4274" i="7"/>
  <c r="AX4274" i="7"/>
  <c r="BD4274" i="7"/>
  <c r="BF4274" i="7"/>
  <c r="BH4274" i="7"/>
  <c r="BJ4274" i="7"/>
  <c r="BO4274" i="7"/>
  <c r="BP4274" i="7"/>
  <c r="C4275" i="7"/>
  <c r="H4276" i="7"/>
  <c r="J4276" i="7"/>
  <c r="L4276" i="7"/>
  <c r="N4276" i="7"/>
  <c r="P4276" i="7"/>
  <c r="R4276" i="7"/>
  <c r="T4276" i="7"/>
  <c r="V4276" i="7"/>
  <c r="X4276" i="7"/>
  <c r="Z4276" i="7"/>
  <c r="AB4276" i="7"/>
  <c r="AD4276" i="7"/>
  <c r="AF4276" i="7"/>
  <c r="AH4276" i="7"/>
  <c r="AJ4276" i="7"/>
  <c r="AL4276" i="7"/>
  <c r="AN4276" i="7"/>
  <c r="AP4276" i="7"/>
  <c r="AR4276" i="7"/>
  <c r="AT4276" i="7"/>
  <c r="AV4276" i="7"/>
  <c r="AX4276" i="7"/>
  <c r="AZ4276" i="7"/>
  <c r="BB4276" i="7"/>
  <c r="BD4276" i="7"/>
  <c r="BF4276" i="7"/>
  <c r="BH4276" i="7"/>
  <c r="BJ4276" i="7"/>
  <c r="BO4276" i="7"/>
  <c r="BP4276" i="7"/>
  <c r="N4278" i="7"/>
  <c r="AL4278" i="7"/>
  <c r="AR4278" i="7"/>
  <c r="AX4278" i="7"/>
  <c r="BD4278" i="7"/>
  <c r="BJ4278" i="7"/>
  <c r="J4279" i="7"/>
  <c r="L4279" i="7"/>
  <c r="N4279" i="7"/>
  <c r="H4283" i="7"/>
  <c r="L4283" i="7"/>
  <c r="S4283" i="7"/>
  <c r="W4283" i="7"/>
  <c r="AJ4283" i="7"/>
  <c r="AN4283" i="7"/>
  <c r="AU4283" i="7"/>
  <c r="AY4283" i="7"/>
  <c r="BF4283" i="7"/>
  <c r="BJ4283" i="7"/>
  <c r="E4162" i="7"/>
  <c r="B4169" i="7"/>
  <c r="C4169" i="7"/>
  <c r="N4169" i="7"/>
  <c r="AL4169" i="7"/>
  <c r="AR4169" i="7"/>
  <c r="AT4169" i="7"/>
  <c r="AV4169" i="7"/>
  <c r="AX4169" i="7"/>
  <c r="BD4169" i="7"/>
  <c r="BF4169" i="7"/>
  <c r="BH4169" i="7"/>
  <c r="BJ4169" i="7"/>
  <c r="BO4169" i="7"/>
  <c r="BP4169" i="7"/>
  <c r="BR4169" i="7"/>
  <c r="C4170" i="7"/>
  <c r="BR4170" i="7"/>
  <c r="B4171" i="7"/>
  <c r="C4171" i="7"/>
  <c r="N4171" i="7"/>
  <c r="AL4171" i="7"/>
  <c r="AR4171" i="7"/>
  <c r="AT4171" i="7"/>
  <c r="AV4171" i="7"/>
  <c r="AX4171" i="7"/>
  <c r="BD4171" i="7"/>
  <c r="BF4171" i="7"/>
  <c r="BH4171" i="7"/>
  <c r="BJ4171" i="7"/>
  <c r="BO4171" i="7"/>
  <c r="BP4171" i="7"/>
  <c r="BR4171" i="7"/>
  <c r="C4172" i="7"/>
  <c r="BR4172" i="7"/>
  <c r="B4173" i="7"/>
  <c r="C4173" i="7"/>
  <c r="N4173" i="7"/>
  <c r="AL4173" i="7"/>
  <c r="AR4173" i="7"/>
  <c r="AT4173" i="7"/>
  <c r="AV4173" i="7"/>
  <c r="AX4173" i="7"/>
  <c r="BD4173" i="7"/>
  <c r="BF4173" i="7"/>
  <c r="BH4173" i="7"/>
  <c r="BJ4173" i="7"/>
  <c r="BO4173" i="7"/>
  <c r="BP4173" i="7"/>
  <c r="BR4173" i="7"/>
  <c r="C4174" i="7"/>
  <c r="BR4174" i="7"/>
  <c r="B4175" i="7"/>
  <c r="C4175" i="7"/>
  <c r="N4175" i="7"/>
  <c r="AL4175" i="7"/>
  <c r="AR4175" i="7"/>
  <c r="AT4175" i="7"/>
  <c r="AV4175" i="7"/>
  <c r="AX4175" i="7"/>
  <c r="BD4175" i="7"/>
  <c r="BF4175" i="7"/>
  <c r="BH4175" i="7"/>
  <c r="BJ4175" i="7"/>
  <c r="BO4175" i="7"/>
  <c r="BP4175" i="7"/>
  <c r="BR4175" i="7"/>
  <c r="C4176" i="7"/>
  <c r="BR4176" i="7"/>
  <c r="B4177" i="7"/>
  <c r="C4177" i="7"/>
  <c r="N4177" i="7"/>
  <c r="AL4177" i="7"/>
  <c r="AR4177" i="7"/>
  <c r="AT4177" i="7"/>
  <c r="AV4177" i="7"/>
  <c r="AX4177" i="7"/>
  <c r="BD4177" i="7"/>
  <c r="BF4177" i="7"/>
  <c r="BH4177" i="7"/>
  <c r="BJ4177" i="7"/>
  <c r="BO4177" i="7"/>
  <c r="BP4177" i="7"/>
  <c r="BR4177" i="7"/>
  <c r="C4178" i="7"/>
  <c r="BR4178" i="7"/>
  <c r="B4179" i="7"/>
  <c r="C4179" i="7"/>
  <c r="N4179" i="7"/>
  <c r="AL4179" i="7"/>
  <c r="AR4179" i="7"/>
  <c r="AT4179" i="7"/>
  <c r="AV4179" i="7"/>
  <c r="AX4179" i="7"/>
  <c r="BD4179" i="7"/>
  <c r="BF4179" i="7"/>
  <c r="BH4179" i="7"/>
  <c r="BJ4179" i="7"/>
  <c r="BO4179" i="7"/>
  <c r="BP4179" i="7"/>
  <c r="C4180" i="7"/>
  <c r="B4181" i="7"/>
  <c r="C4181" i="7"/>
  <c r="N4181" i="7"/>
  <c r="AL4181" i="7"/>
  <c r="AR4181" i="7"/>
  <c r="AT4181" i="7"/>
  <c r="AV4181" i="7"/>
  <c r="AX4181" i="7"/>
  <c r="BD4181" i="7"/>
  <c r="BF4181" i="7"/>
  <c r="BH4181" i="7"/>
  <c r="BJ4181" i="7"/>
  <c r="BO4181" i="7"/>
  <c r="BP4181" i="7"/>
  <c r="C4182" i="7"/>
  <c r="B4183" i="7"/>
  <c r="C4183" i="7"/>
  <c r="N4183" i="7"/>
  <c r="AL4183" i="7"/>
  <c r="AR4183" i="7"/>
  <c r="AT4183" i="7"/>
  <c r="AV4183" i="7"/>
  <c r="AX4183" i="7"/>
  <c r="BD4183" i="7"/>
  <c r="BF4183" i="7"/>
  <c r="BH4183" i="7"/>
  <c r="BJ4183" i="7"/>
  <c r="BO4183" i="7"/>
  <c r="BP4183" i="7"/>
  <c r="C4184" i="7"/>
  <c r="B4185" i="7"/>
  <c r="C4185" i="7"/>
  <c r="N4185" i="7"/>
  <c r="AL4185" i="7"/>
  <c r="AR4185" i="7"/>
  <c r="AT4185" i="7"/>
  <c r="AV4185" i="7"/>
  <c r="AX4185" i="7"/>
  <c r="BD4185" i="7"/>
  <c r="BF4185" i="7"/>
  <c r="BH4185" i="7"/>
  <c r="BJ4185" i="7"/>
  <c r="BO4185" i="7"/>
  <c r="BP4185" i="7"/>
  <c r="C4186" i="7"/>
  <c r="B4187" i="7"/>
  <c r="C4187" i="7"/>
  <c r="N4187" i="7"/>
  <c r="AL4187" i="7"/>
  <c r="AR4187" i="7"/>
  <c r="AT4187" i="7"/>
  <c r="AV4187" i="7"/>
  <c r="AX4187" i="7"/>
  <c r="BD4187" i="7"/>
  <c r="BF4187" i="7"/>
  <c r="BH4187" i="7"/>
  <c r="BJ4187" i="7"/>
  <c r="BO4187" i="7"/>
  <c r="BP4187" i="7"/>
  <c r="C4188" i="7"/>
  <c r="B4189" i="7"/>
  <c r="C4189" i="7"/>
  <c r="N4189" i="7"/>
  <c r="AL4189" i="7"/>
  <c r="AR4189" i="7"/>
  <c r="AT4189" i="7"/>
  <c r="AV4189" i="7"/>
  <c r="AX4189" i="7"/>
  <c r="BD4189" i="7"/>
  <c r="BF4189" i="7"/>
  <c r="BH4189" i="7"/>
  <c r="BJ4189" i="7"/>
  <c r="BO4189" i="7"/>
  <c r="BP4189" i="7"/>
  <c r="C4190" i="7"/>
  <c r="B4191" i="7"/>
  <c r="C4191" i="7"/>
  <c r="N4191" i="7"/>
  <c r="AL4191" i="7"/>
  <c r="AR4191" i="7"/>
  <c r="AT4191" i="7"/>
  <c r="AV4191" i="7"/>
  <c r="AX4191" i="7"/>
  <c r="BD4191" i="7"/>
  <c r="BF4191" i="7"/>
  <c r="BH4191" i="7"/>
  <c r="BJ4191" i="7"/>
  <c r="BO4191" i="7"/>
  <c r="BP4191" i="7"/>
  <c r="C4192" i="7"/>
  <c r="B4193" i="7"/>
  <c r="C4193" i="7"/>
  <c r="N4193" i="7"/>
  <c r="AL4193" i="7"/>
  <c r="AR4193" i="7"/>
  <c r="AT4193" i="7"/>
  <c r="AV4193" i="7"/>
  <c r="AX4193" i="7"/>
  <c r="BD4193" i="7"/>
  <c r="BF4193" i="7"/>
  <c r="BH4193" i="7"/>
  <c r="BJ4193" i="7"/>
  <c r="BO4193" i="7"/>
  <c r="BP4193" i="7"/>
  <c r="C4194" i="7"/>
  <c r="B4195" i="7"/>
  <c r="C4195" i="7"/>
  <c r="N4195" i="7"/>
  <c r="AL4195" i="7"/>
  <c r="AR4195" i="7"/>
  <c r="AT4195" i="7"/>
  <c r="AV4195" i="7"/>
  <c r="AX4195" i="7"/>
  <c r="BD4195" i="7"/>
  <c r="BF4195" i="7"/>
  <c r="BH4195" i="7"/>
  <c r="BJ4195" i="7"/>
  <c r="BO4195" i="7"/>
  <c r="BP4195" i="7"/>
  <c r="C4196" i="7"/>
  <c r="B4197" i="7"/>
  <c r="C4197" i="7"/>
  <c r="N4197" i="7"/>
  <c r="AL4197" i="7"/>
  <c r="AR4197" i="7"/>
  <c r="AT4197" i="7"/>
  <c r="AV4197" i="7"/>
  <c r="AX4197" i="7"/>
  <c r="BD4197" i="7"/>
  <c r="BF4197" i="7"/>
  <c r="BH4197" i="7"/>
  <c r="BJ4197" i="7"/>
  <c r="BO4197" i="7"/>
  <c r="BP4197" i="7"/>
  <c r="C4198" i="7"/>
  <c r="B4199" i="7"/>
  <c r="C4199" i="7"/>
  <c r="N4199" i="7"/>
  <c r="AL4199" i="7"/>
  <c r="AR4199" i="7"/>
  <c r="AT4199" i="7"/>
  <c r="AV4199" i="7"/>
  <c r="AX4199" i="7"/>
  <c r="BD4199" i="7"/>
  <c r="BF4199" i="7"/>
  <c r="BH4199" i="7"/>
  <c r="BJ4199" i="7"/>
  <c r="BO4199" i="7"/>
  <c r="BP4199" i="7"/>
  <c r="C4200" i="7"/>
  <c r="B4201" i="7"/>
  <c r="C4201" i="7"/>
  <c r="N4201" i="7"/>
  <c r="AL4201" i="7"/>
  <c r="AR4201" i="7"/>
  <c r="AT4201" i="7"/>
  <c r="AV4201" i="7"/>
  <c r="AX4201" i="7"/>
  <c r="BD4201" i="7"/>
  <c r="BF4201" i="7"/>
  <c r="BH4201" i="7"/>
  <c r="BJ4201" i="7"/>
  <c r="BO4201" i="7"/>
  <c r="BP4201" i="7"/>
  <c r="C4202" i="7"/>
  <c r="B4203" i="7"/>
  <c r="C4203" i="7"/>
  <c r="N4203" i="7"/>
  <c r="AL4203" i="7"/>
  <c r="AR4203" i="7"/>
  <c r="AT4203" i="7"/>
  <c r="AV4203" i="7"/>
  <c r="AX4203" i="7"/>
  <c r="BD4203" i="7"/>
  <c r="BF4203" i="7"/>
  <c r="BH4203" i="7"/>
  <c r="BJ4203" i="7"/>
  <c r="BO4203" i="7"/>
  <c r="BP4203" i="7"/>
  <c r="C4204" i="7"/>
  <c r="B4205" i="7"/>
  <c r="C4205" i="7"/>
  <c r="N4205" i="7"/>
  <c r="AL4205" i="7"/>
  <c r="AR4205" i="7"/>
  <c r="AT4205" i="7"/>
  <c r="AV4205" i="7"/>
  <c r="AX4205" i="7"/>
  <c r="BD4205" i="7"/>
  <c r="BF4205" i="7"/>
  <c r="BH4205" i="7"/>
  <c r="BJ4205" i="7"/>
  <c r="BO4205" i="7"/>
  <c r="BP4205" i="7"/>
  <c r="C4206" i="7"/>
  <c r="B4207" i="7"/>
  <c r="C4207" i="7"/>
  <c r="N4207" i="7"/>
  <c r="AL4207" i="7"/>
  <c r="AR4207" i="7"/>
  <c r="AT4207" i="7"/>
  <c r="AV4207" i="7"/>
  <c r="AX4207" i="7"/>
  <c r="BD4207" i="7"/>
  <c r="BF4207" i="7"/>
  <c r="BH4207" i="7"/>
  <c r="BJ4207" i="7"/>
  <c r="BO4207" i="7"/>
  <c r="BP4207" i="7"/>
  <c r="C4208" i="7"/>
  <c r="B4209" i="7"/>
  <c r="C4209" i="7"/>
  <c r="N4209" i="7"/>
  <c r="AL4209" i="7"/>
  <c r="AR4209" i="7"/>
  <c r="AT4209" i="7"/>
  <c r="AV4209" i="7"/>
  <c r="AX4209" i="7"/>
  <c r="BD4209" i="7"/>
  <c r="BF4209" i="7"/>
  <c r="BH4209" i="7"/>
  <c r="BJ4209" i="7"/>
  <c r="BO4209" i="7"/>
  <c r="BP4209" i="7"/>
  <c r="C4210" i="7"/>
  <c r="B4211" i="7"/>
  <c r="C4211" i="7"/>
  <c r="N4211" i="7"/>
  <c r="AL4211" i="7"/>
  <c r="AR4211" i="7"/>
  <c r="AT4211" i="7"/>
  <c r="AV4211" i="7"/>
  <c r="AX4211" i="7"/>
  <c r="BD4211" i="7"/>
  <c r="BF4211" i="7"/>
  <c r="BH4211" i="7"/>
  <c r="BJ4211" i="7"/>
  <c r="BO4211" i="7"/>
  <c r="BP4211" i="7"/>
  <c r="C4212" i="7"/>
  <c r="H4213" i="7"/>
  <c r="J4213" i="7"/>
  <c r="L4213" i="7"/>
  <c r="N4213" i="7"/>
  <c r="P4213" i="7"/>
  <c r="R4213" i="7"/>
  <c r="T4213" i="7"/>
  <c r="V4213" i="7"/>
  <c r="X4213" i="7"/>
  <c r="Z4213" i="7"/>
  <c r="AB4213" i="7"/>
  <c r="AD4213" i="7"/>
  <c r="AF4213" i="7"/>
  <c r="AH4213" i="7"/>
  <c r="AJ4213" i="7"/>
  <c r="AL4213" i="7"/>
  <c r="AN4213" i="7"/>
  <c r="AP4213" i="7"/>
  <c r="AR4213" i="7"/>
  <c r="AT4213" i="7"/>
  <c r="AV4213" i="7"/>
  <c r="AX4213" i="7"/>
  <c r="AZ4213" i="7"/>
  <c r="BB4213" i="7"/>
  <c r="BD4213" i="7"/>
  <c r="BF4213" i="7"/>
  <c r="BH4213" i="7"/>
  <c r="BJ4213" i="7"/>
  <c r="BO4213" i="7"/>
  <c r="BP4213" i="7"/>
  <c r="N4215" i="7"/>
  <c r="AL4215" i="7"/>
  <c r="AR4215" i="7"/>
  <c r="AX4215" i="7"/>
  <c r="BD4215" i="7"/>
  <c r="BJ4215" i="7"/>
  <c r="J4216" i="7"/>
  <c r="L4216" i="7"/>
  <c r="N4216" i="7"/>
  <c r="H4220" i="7"/>
  <c r="L4220" i="7"/>
  <c r="S4220" i="7"/>
  <c r="W4220" i="7"/>
  <c r="AJ4220" i="7"/>
  <c r="AN4220" i="7"/>
  <c r="AU4220" i="7"/>
  <c r="AY4220" i="7"/>
  <c r="BF4220" i="7"/>
  <c r="BJ4220" i="7"/>
  <c r="E4099" i="7"/>
  <c r="B4106" i="7"/>
  <c r="C4106" i="7"/>
  <c r="N4106" i="7"/>
  <c r="AL4106" i="7"/>
  <c r="AR4106" i="7"/>
  <c r="AT4106" i="7"/>
  <c r="AV4106" i="7"/>
  <c r="AX4106" i="7"/>
  <c r="BD4106" i="7"/>
  <c r="BF4106" i="7"/>
  <c r="BH4106" i="7"/>
  <c r="BJ4106" i="7"/>
  <c r="BO4106" i="7"/>
  <c r="BP4106" i="7"/>
  <c r="BR4106" i="7"/>
  <c r="C4107" i="7"/>
  <c r="BR4107" i="7"/>
  <c r="B4108" i="7"/>
  <c r="C4108" i="7"/>
  <c r="N4108" i="7"/>
  <c r="AL4108" i="7"/>
  <c r="AR4108" i="7"/>
  <c r="AT4108" i="7"/>
  <c r="AV4108" i="7"/>
  <c r="AX4108" i="7"/>
  <c r="BD4108" i="7"/>
  <c r="BF4108" i="7"/>
  <c r="BH4108" i="7"/>
  <c r="BJ4108" i="7"/>
  <c r="BO4108" i="7"/>
  <c r="BP4108" i="7"/>
  <c r="BR4108" i="7"/>
  <c r="C4109" i="7"/>
  <c r="BR4109" i="7"/>
  <c r="B4110" i="7"/>
  <c r="C4110" i="7"/>
  <c r="N4110" i="7"/>
  <c r="AL4110" i="7"/>
  <c r="AR4110" i="7"/>
  <c r="AT4110" i="7"/>
  <c r="AV4110" i="7"/>
  <c r="AX4110" i="7"/>
  <c r="BD4110" i="7"/>
  <c r="BF4110" i="7"/>
  <c r="BH4110" i="7"/>
  <c r="BJ4110" i="7"/>
  <c r="BO4110" i="7"/>
  <c r="BP4110" i="7"/>
  <c r="BR4110" i="7"/>
  <c r="C4111" i="7"/>
  <c r="BR4111" i="7"/>
  <c r="B4112" i="7"/>
  <c r="C4112" i="7"/>
  <c r="N4112" i="7"/>
  <c r="AL4112" i="7"/>
  <c r="AR4112" i="7"/>
  <c r="AT4112" i="7"/>
  <c r="AV4112" i="7"/>
  <c r="AX4112" i="7"/>
  <c r="BD4112" i="7"/>
  <c r="BF4112" i="7"/>
  <c r="BH4112" i="7"/>
  <c r="BJ4112" i="7"/>
  <c r="BO4112" i="7"/>
  <c r="BP4112" i="7"/>
  <c r="BR4112" i="7"/>
  <c r="C4113" i="7"/>
  <c r="BR4113" i="7"/>
  <c r="B4114" i="7"/>
  <c r="C4114" i="7"/>
  <c r="N4114" i="7"/>
  <c r="AL4114" i="7"/>
  <c r="AR4114" i="7"/>
  <c r="AT4114" i="7"/>
  <c r="AV4114" i="7"/>
  <c r="AX4114" i="7"/>
  <c r="BD4114" i="7"/>
  <c r="BF4114" i="7"/>
  <c r="BH4114" i="7"/>
  <c r="BJ4114" i="7"/>
  <c r="BO4114" i="7"/>
  <c r="BP4114" i="7"/>
  <c r="BR4114" i="7"/>
  <c r="C4115" i="7"/>
  <c r="BR4115" i="7"/>
  <c r="B4116" i="7"/>
  <c r="C4116" i="7"/>
  <c r="N4116" i="7"/>
  <c r="AL4116" i="7"/>
  <c r="AR4116" i="7"/>
  <c r="AT4116" i="7"/>
  <c r="AV4116" i="7"/>
  <c r="AX4116" i="7"/>
  <c r="BD4116" i="7"/>
  <c r="BF4116" i="7"/>
  <c r="BH4116" i="7"/>
  <c r="BJ4116" i="7"/>
  <c r="BO4116" i="7"/>
  <c r="BP4116" i="7"/>
  <c r="C4117" i="7"/>
  <c r="B4118" i="7"/>
  <c r="C4118" i="7"/>
  <c r="N4118" i="7"/>
  <c r="AL4118" i="7"/>
  <c r="AR4118" i="7"/>
  <c r="AT4118" i="7"/>
  <c r="AV4118" i="7"/>
  <c r="AX4118" i="7"/>
  <c r="BD4118" i="7"/>
  <c r="BF4118" i="7"/>
  <c r="BH4118" i="7"/>
  <c r="BJ4118" i="7"/>
  <c r="BO4118" i="7"/>
  <c r="BP4118" i="7"/>
  <c r="C4119" i="7"/>
  <c r="B4120" i="7"/>
  <c r="C4120" i="7"/>
  <c r="N4120" i="7"/>
  <c r="AL4120" i="7"/>
  <c r="AR4120" i="7"/>
  <c r="AT4120" i="7"/>
  <c r="AV4120" i="7"/>
  <c r="AX4120" i="7"/>
  <c r="BD4120" i="7"/>
  <c r="BF4120" i="7"/>
  <c r="BH4120" i="7"/>
  <c r="BJ4120" i="7"/>
  <c r="BO4120" i="7"/>
  <c r="BP4120" i="7"/>
  <c r="C4121" i="7"/>
  <c r="B4122" i="7"/>
  <c r="C4122" i="7"/>
  <c r="N4122" i="7"/>
  <c r="AL4122" i="7"/>
  <c r="AR4122" i="7"/>
  <c r="AT4122" i="7"/>
  <c r="AV4122" i="7"/>
  <c r="AX4122" i="7"/>
  <c r="BD4122" i="7"/>
  <c r="BF4122" i="7"/>
  <c r="BH4122" i="7"/>
  <c r="BJ4122" i="7"/>
  <c r="BO4122" i="7"/>
  <c r="BP4122" i="7"/>
  <c r="C4123" i="7"/>
  <c r="B4124" i="7"/>
  <c r="C4124" i="7"/>
  <c r="N4124" i="7"/>
  <c r="AL4124" i="7"/>
  <c r="AR4124" i="7"/>
  <c r="AT4124" i="7"/>
  <c r="AV4124" i="7"/>
  <c r="AX4124" i="7"/>
  <c r="BD4124" i="7"/>
  <c r="BF4124" i="7"/>
  <c r="BH4124" i="7"/>
  <c r="BJ4124" i="7"/>
  <c r="BO4124" i="7"/>
  <c r="BP4124" i="7"/>
  <c r="C4125" i="7"/>
  <c r="B4126" i="7"/>
  <c r="C4126" i="7"/>
  <c r="N4126" i="7"/>
  <c r="AL4126" i="7"/>
  <c r="AR4126" i="7"/>
  <c r="AT4126" i="7"/>
  <c r="AV4126" i="7"/>
  <c r="AX4126" i="7"/>
  <c r="BD4126" i="7"/>
  <c r="BF4126" i="7"/>
  <c r="BH4126" i="7"/>
  <c r="BJ4126" i="7"/>
  <c r="BO4126" i="7"/>
  <c r="BP4126" i="7"/>
  <c r="C4127" i="7"/>
  <c r="B4128" i="7"/>
  <c r="C4128" i="7"/>
  <c r="N4128" i="7"/>
  <c r="AL4128" i="7"/>
  <c r="AR4128" i="7"/>
  <c r="AT4128" i="7"/>
  <c r="AV4128" i="7"/>
  <c r="AX4128" i="7"/>
  <c r="BD4128" i="7"/>
  <c r="BF4128" i="7"/>
  <c r="BH4128" i="7"/>
  <c r="BJ4128" i="7"/>
  <c r="BO4128" i="7"/>
  <c r="BP4128" i="7"/>
  <c r="C4129" i="7"/>
  <c r="B4130" i="7"/>
  <c r="C4130" i="7"/>
  <c r="N4130" i="7"/>
  <c r="AL4130" i="7"/>
  <c r="AR4130" i="7"/>
  <c r="AT4130" i="7"/>
  <c r="AV4130" i="7"/>
  <c r="AX4130" i="7"/>
  <c r="BD4130" i="7"/>
  <c r="BF4130" i="7"/>
  <c r="BH4130" i="7"/>
  <c r="BJ4130" i="7"/>
  <c r="BO4130" i="7"/>
  <c r="BP4130" i="7"/>
  <c r="C4131" i="7"/>
  <c r="B4132" i="7"/>
  <c r="C4132" i="7"/>
  <c r="N4132" i="7"/>
  <c r="AL4132" i="7"/>
  <c r="AR4132" i="7"/>
  <c r="AT4132" i="7"/>
  <c r="AV4132" i="7"/>
  <c r="AX4132" i="7"/>
  <c r="BD4132" i="7"/>
  <c r="BF4132" i="7"/>
  <c r="BH4132" i="7"/>
  <c r="BJ4132" i="7"/>
  <c r="BO4132" i="7"/>
  <c r="BP4132" i="7"/>
  <c r="C4133" i="7"/>
  <c r="B4134" i="7"/>
  <c r="C4134" i="7"/>
  <c r="N4134" i="7"/>
  <c r="AL4134" i="7"/>
  <c r="AR4134" i="7"/>
  <c r="AT4134" i="7"/>
  <c r="AV4134" i="7"/>
  <c r="AX4134" i="7"/>
  <c r="BD4134" i="7"/>
  <c r="BF4134" i="7"/>
  <c r="BH4134" i="7"/>
  <c r="BJ4134" i="7"/>
  <c r="BO4134" i="7"/>
  <c r="BP4134" i="7"/>
  <c r="C4135" i="7"/>
  <c r="B4136" i="7"/>
  <c r="C4136" i="7"/>
  <c r="N4136" i="7"/>
  <c r="AL4136" i="7"/>
  <c r="AR4136" i="7"/>
  <c r="AT4136" i="7"/>
  <c r="AV4136" i="7"/>
  <c r="AX4136" i="7"/>
  <c r="BD4136" i="7"/>
  <c r="BF4136" i="7"/>
  <c r="BH4136" i="7"/>
  <c r="BJ4136" i="7"/>
  <c r="BO4136" i="7"/>
  <c r="BP4136" i="7"/>
  <c r="C4137" i="7"/>
  <c r="B4138" i="7"/>
  <c r="C4138" i="7"/>
  <c r="N4138" i="7"/>
  <c r="AL4138" i="7"/>
  <c r="AR4138" i="7"/>
  <c r="AT4138" i="7"/>
  <c r="AV4138" i="7"/>
  <c r="AX4138" i="7"/>
  <c r="BD4138" i="7"/>
  <c r="BF4138" i="7"/>
  <c r="BH4138" i="7"/>
  <c r="BJ4138" i="7"/>
  <c r="BO4138" i="7"/>
  <c r="BP4138" i="7"/>
  <c r="C4139" i="7"/>
  <c r="B4140" i="7"/>
  <c r="C4140" i="7"/>
  <c r="N4140" i="7"/>
  <c r="AL4140" i="7"/>
  <c r="AR4140" i="7"/>
  <c r="AT4140" i="7"/>
  <c r="AV4140" i="7"/>
  <c r="AX4140" i="7"/>
  <c r="BD4140" i="7"/>
  <c r="BF4140" i="7"/>
  <c r="BH4140" i="7"/>
  <c r="BJ4140" i="7"/>
  <c r="BO4140" i="7"/>
  <c r="BP4140" i="7"/>
  <c r="C4141" i="7"/>
  <c r="B4142" i="7"/>
  <c r="C4142" i="7"/>
  <c r="N4142" i="7"/>
  <c r="AL4142" i="7"/>
  <c r="AR4142" i="7"/>
  <c r="AT4142" i="7"/>
  <c r="AV4142" i="7"/>
  <c r="AX4142" i="7"/>
  <c r="BD4142" i="7"/>
  <c r="BF4142" i="7"/>
  <c r="BH4142" i="7"/>
  <c r="BJ4142" i="7"/>
  <c r="BO4142" i="7"/>
  <c r="BP4142" i="7"/>
  <c r="C4143" i="7"/>
  <c r="B4144" i="7"/>
  <c r="C4144" i="7"/>
  <c r="N4144" i="7"/>
  <c r="AL4144" i="7"/>
  <c r="AR4144" i="7"/>
  <c r="AT4144" i="7"/>
  <c r="AV4144" i="7"/>
  <c r="AX4144" i="7"/>
  <c r="BD4144" i="7"/>
  <c r="BF4144" i="7"/>
  <c r="BH4144" i="7"/>
  <c r="BJ4144" i="7"/>
  <c r="BO4144" i="7"/>
  <c r="BP4144" i="7"/>
  <c r="C4145" i="7"/>
  <c r="B4146" i="7"/>
  <c r="C4146" i="7"/>
  <c r="N4146" i="7"/>
  <c r="AL4146" i="7"/>
  <c r="AR4146" i="7"/>
  <c r="AT4146" i="7"/>
  <c r="AV4146" i="7"/>
  <c r="AX4146" i="7"/>
  <c r="BD4146" i="7"/>
  <c r="BF4146" i="7"/>
  <c r="BH4146" i="7"/>
  <c r="BJ4146" i="7"/>
  <c r="BO4146" i="7"/>
  <c r="BP4146" i="7"/>
  <c r="C4147" i="7"/>
  <c r="B4148" i="7"/>
  <c r="C4148" i="7"/>
  <c r="N4148" i="7"/>
  <c r="AL4148" i="7"/>
  <c r="AR4148" i="7"/>
  <c r="AT4148" i="7"/>
  <c r="AV4148" i="7"/>
  <c r="AX4148" i="7"/>
  <c r="BD4148" i="7"/>
  <c r="BF4148" i="7"/>
  <c r="BH4148" i="7"/>
  <c r="BJ4148" i="7"/>
  <c r="BO4148" i="7"/>
  <c r="BP4148" i="7"/>
  <c r="C4149" i="7"/>
  <c r="H4150" i="7"/>
  <c r="J4150" i="7"/>
  <c r="L4150" i="7"/>
  <c r="N4150" i="7"/>
  <c r="P4150" i="7"/>
  <c r="R4150" i="7"/>
  <c r="T4150" i="7"/>
  <c r="V4150" i="7"/>
  <c r="X4150" i="7"/>
  <c r="Z4150" i="7"/>
  <c r="AB4150" i="7"/>
  <c r="AD4150" i="7"/>
  <c r="AF4150" i="7"/>
  <c r="AH4150" i="7"/>
  <c r="AJ4150" i="7"/>
  <c r="AL4150" i="7"/>
  <c r="AN4150" i="7"/>
  <c r="AP4150" i="7"/>
  <c r="AR4150" i="7"/>
  <c r="AT4150" i="7"/>
  <c r="AV4150" i="7"/>
  <c r="AX4150" i="7"/>
  <c r="AZ4150" i="7"/>
  <c r="BB4150" i="7"/>
  <c r="BD4150" i="7"/>
  <c r="BF4150" i="7"/>
  <c r="BH4150" i="7"/>
  <c r="BJ4150" i="7"/>
  <c r="BO4150" i="7"/>
  <c r="BP4150" i="7"/>
  <c r="N4152" i="7"/>
  <c r="AL4152" i="7"/>
  <c r="AR4152" i="7"/>
  <c r="AX4152" i="7"/>
  <c r="BD4152" i="7"/>
  <c r="BJ4152" i="7"/>
  <c r="J4153" i="7"/>
  <c r="L4153" i="7"/>
  <c r="N4153" i="7"/>
  <c r="H4157" i="7"/>
  <c r="L4157" i="7"/>
  <c r="S4157" i="7"/>
  <c r="W4157" i="7"/>
  <c r="AJ4157" i="7"/>
  <c r="AN4157" i="7"/>
  <c r="AU4157" i="7"/>
  <c r="AY4157" i="7"/>
  <c r="BF4157" i="7"/>
  <c r="BJ4157" i="7"/>
  <c r="E4036" i="7"/>
  <c r="B4043" i="7"/>
  <c r="C4043" i="7"/>
  <c r="N4043" i="7"/>
  <c r="AL4043" i="7"/>
  <c r="AR4043" i="7"/>
  <c r="AT4043" i="7"/>
  <c r="AV4043" i="7"/>
  <c r="AX4043" i="7"/>
  <c r="BD4043" i="7"/>
  <c r="BF4043" i="7"/>
  <c r="BH4043" i="7"/>
  <c r="BJ4043" i="7"/>
  <c r="BO4043" i="7"/>
  <c r="BP4043" i="7"/>
  <c r="BR4043" i="7"/>
  <c r="C4044" i="7"/>
  <c r="BR4044" i="7"/>
  <c r="B4045" i="7"/>
  <c r="C4045" i="7"/>
  <c r="N4045" i="7"/>
  <c r="AL4045" i="7"/>
  <c r="AR4045" i="7"/>
  <c r="AT4045" i="7"/>
  <c r="AV4045" i="7"/>
  <c r="AX4045" i="7"/>
  <c r="BD4045" i="7"/>
  <c r="BF4045" i="7"/>
  <c r="BH4045" i="7"/>
  <c r="BJ4045" i="7"/>
  <c r="BO4045" i="7"/>
  <c r="BP4045" i="7"/>
  <c r="BR4045" i="7"/>
  <c r="C4046" i="7"/>
  <c r="BR4046" i="7"/>
  <c r="B4047" i="7"/>
  <c r="C4047" i="7"/>
  <c r="N4047" i="7"/>
  <c r="AL4047" i="7"/>
  <c r="AR4047" i="7"/>
  <c r="AT4047" i="7"/>
  <c r="AV4047" i="7"/>
  <c r="AX4047" i="7"/>
  <c r="BD4047" i="7"/>
  <c r="BF4047" i="7"/>
  <c r="BH4047" i="7"/>
  <c r="BJ4047" i="7"/>
  <c r="BO4047" i="7"/>
  <c r="BP4047" i="7"/>
  <c r="BR4047" i="7"/>
  <c r="C4048" i="7"/>
  <c r="BR4048" i="7"/>
  <c r="B4049" i="7"/>
  <c r="C4049" i="7"/>
  <c r="N4049" i="7"/>
  <c r="AL4049" i="7"/>
  <c r="AR4049" i="7"/>
  <c r="AT4049" i="7"/>
  <c r="AV4049" i="7"/>
  <c r="AX4049" i="7"/>
  <c r="BD4049" i="7"/>
  <c r="BF4049" i="7"/>
  <c r="BH4049" i="7"/>
  <c r="BJ4049" i="7"/>
  <c r="BO4049" i="7"/>
  <c r="BP4049" i="7"/>
  <c r="BR4049" i="7"/>
  <c r="C4050" i="7"/>
  <c r="BR4050" i="7"/>
  <c r="B4051" i="7"/>
  <c r="C4051" i="7"/>
  <c r="N4051" i="7"/>
  <c r="AL4051" i="7"/>
  <c r="AR4051" i="7"/>
  <c r="AT4051" i="7"/>
  <c r="AV4051" i="7"/>
  <c r="AX4051" i="7"/>
  <c r="BD4051" i="7"/>
  <c r="BF4051" i="7"/>
  <c r="BH4051" i="7"/>
  <c r="BJ4051" i="7"/>
  <c r="BO4051" i="7"/>
  <c r="BP4051" i="7"/>
  <c r="BR4051" i="7"/>
  <c r="C4052" i="7"/>
  <c r="BR4052" i="7"/>
  <c r="B4053" i="7"/>
  <c r="C4053" i="7"/>
  <c r="N4053" i="7"/>
  <c r="AL4053" i="7"/>
  <c r="AR4053" i="7"/>
  <c r="AT4053" i="7"/>
  <c r="AV4053" i="7"/>
  <c r="AX4053" i="7"/>
  <c r="BD4053" i="7"/>
  <c r="BF4053" i="7"/>
  <c r="BH4053" i="7"/>
  <c r="BJ4053" i="7"/>
  <c r="BO4053" i="7"/>
  <c r="BP4053" i="7"/>
  <c r="C4054" i="7"/>
  <c r="B4055" i="7"/>
  <c r="C4055" i="7"/>
  <c r="N4055" i="7"/>
  <c r="AL4055" i="7"/>
  <c r="AR4055" i="7"/>
  <c r="AT4055" i="7"/>
  <c r="AV4055" i="7"/>
  <c r="AX4055" i="7"/>
  <c r="BD4055" i="7"/>
  <c r="BF4055" i="7"/>
  <c r="BH4055" i="7"/>
  <c r="BJ4055" i="7"/>
  <c r="BO4055" i="7"/>
  <c r="BP4055" i="7"/>
  <c r="C4056" i="7"/>
  <c r="B4057" i="7"/>
  <c r="C4057" i="7"/>
  <c r="N4057" i="7"/>
  <c r="AL4057" i="7"/>
  <c r="AR4057" i="7"/>
  <c r="AT4057" i="7"/>
  <c r="AV4057" i="7"/>
  <c r="AX4057" i="7"/>
  <c r="BD4057" i="7"/>
  <c r="BF4057" i="7"/>
  <c r="BH4057" i="7"/>
  <c r="BJ4057" i="7"/>
  <c r="BO4057" i="7"/>
  <c r="BP4057" i="7"/>
  <c r="C4058" i="7"/>
  <c r="B4059" i="7"/>
  <c r="C4059" i="7"/>
  <c r="N4059" i="7"/>
  <c r="AL4059" i="7"/>
  <c r="AR4059" i="7"/>
  <c r="AT4059" i="7"/>
  <c r="AV4059" i="7"/>
  <c r="AX4059" i="7"/>
  <c r="BD4059" i="7"/>
  <c r="BF4059" i="7"/>
  <c r="BH4059" i="7"/>
  <c r="BJ4059" i="7"/>
  <c r="BO4059" i="7"/>
  <c r="BP4059" i="7"/>
  <c r="C4060" i="7"/>
  <c r="B4061" i="7"/>
  <c r="C4061" i="7"/>
  <c r="N4061" i="7"/>
  <c r="AL4061" i="7"/>
  <c r="AR4061" i="7"/>
  <c r="AT4061" i="7"/>
  <c r="AV4061" i="7"/>
  <c r="AX4061" i="7"/>
  <c r="BD4061" i="7"/>
  <c r="BF4061" i="7"/>
  <c r="BH4061" i="7"/>
  <c r="BJ4061" i="7"/>
  <c r="BO4061" i="7"/>
  <c r="BP4061" i="7"/>
  <c r="C4062" i="7"/>
  <c r="B4063" i="7"/>
  <c r="C4063" i="7"/>
  <c r="N4063" i="7"/>
  <c r="AL4063" i="7"/>
  <c r="AR4063" i="7"/>
  <c r="AT4063" i="7"/>
  <c r="AV4063" i="7"/>
  <c r="AX4063" i="7"/>
  <c r="BD4063" i="7"/>
  <c r="BF4063" i="7"/>
  <c r="BH4063" i="7"/>
  <c r="BJ4063" i="7"/>
  <c r="BO4063" i="7"/>
  <c r="BP4063" i="7"/>
  <c r="C4064" i="7"/>
  <c r="B4065" i="7"/>
  <c r="C4065" i="7"/>
  <c r="N4065" i="7"/>
  <c r="AL4065" i="7"/>
  <c r="AR4065" i="7"/>
  <c r="AT4065" i="7"/>
  <c r="AV4065" i="7"/>
  <c r="AX4065" i="7"/>
  <c r="BD4065" i="7"/>
  <c r="BF4065" i="7"/>
  <c r="BH4065" i="7"/>
  <c r="BJ4065" i="7"/>
  <c r="BO4065" i="7"/>
  <c r="BP4065" i="7"/>
  <c r="C4066" i="7"/>
  <c r="B4067" i="7"/>
  <c r="C4067" i="7"/>
  <c r="N4067" i="7"/>
  <c r="AL4067" i="7"/>
  <c r="AR4067" i="7"/>
  <c r="AT4067" i="7"/>
  <c r="AV4067" i="7"/>
  <c r="AX4067" i="7"/>
  <c r="BD4067" i="7"/>
  <c r="BF4067" i="7"/>
  <c r="BH4067" i="7"/>
  <c r="BJ4067" i="7"/>
  <c r="BO4067" i="7"/>
  <c r="BP4067" i="7"/>
  <c r="C4068" i="7"/>
  <c r="B4069" i="7"/>
  <c r="C4069" i="7"/>
  <c r="N4069" i="7"/>
  <c r="AL4069" i="7"/>
  <c r="AR4069" i="7"/>
  <c r="AT4069" i="7"/>
  <c r="AV4069" i="7"/>
  <c r="AX4069" i="7"/>
  <c r="BD4069" i="7"/>
  <c r="BF4069" i="7"/>
  <c r="BH4069" i="7"/>
  <c r="BJ4069" i="7"/>
  <c r="BO4069" i="7"/>
  <c r="BP4069" i="7"/>
  <c r="C4070" i="7"/>
  <c r="B4071" i="7"/>
  <c r="C4071" i="7"/>
  <c r="N4071" i="7"/>
  <c r="AL4071" i="7"/>
  <c r="AR4071" i="7"/>
  <c r="AT4071" i="7"/>
  <c r="AV4071" i="7"/>
  <c r="AX4071" i="7"/>
  <c r="BD4071" i="7"/>
  <c r="BF4071" i="7"/>
  <c r="BH4071" i="7"/>
  <c r="BJ4071" i="7"/>
  <c r="BO4071" i="7"/>
  <c r="BP4071" i="7"/>
  <c r="C4072" i="7"/>
  <c r="B4073" i="7"/>
  <c r="C4073" i="7"/>
  <c r="N4073" i="7"/>
  <c r="AL4073" i="7"/>
  <c r="AR4073" i="7"/>
  <c r="AT4073" i="7"/>
  <c r="AV4073" i="7"/>
  <c r="AX4073" i="7"/>
  <c r="BD4073" i="7"/>
  <c r="BF4073" i="7"/>
  <c r="BH4073" i="7"/>
  <c r="BJ4073" i="7"/>
  <c r="BO4073" i="7"/>
  <c r="BP4073" i="7"/>
  <c r="C4074" i="7"/>
  <c r="B4075" i="7"/>
  <c r="C4075" i="7"/>
  <c r="N4075" i="7"/>
  <c r="AL4075" i="7"/>
  <c r="AR4075" i="7"/>
  <c r="AT4075" i="7"/>
  <c r="AV4075" i="7"/>
  <c r="AX4075" i="7"/>
  <c r="BD4075" i="7"/>
  <c r="BF4075" i="7"/>
  <c r="BH4075" i="7"/>
  <c r="BJ4075" i="7"/>
  <c r="BO4075" i="7"/>
  <c r="BP4075" i="7"/>
  <c r="C4076" i="7"/>
  <c r="B4077" i="7"/>
  <c r="C4077" i="7"/>
  <c r="N4077" i="7"/>
  <c r="AL4077" i="7"/>
  <c r="AR4077" i="7"/>
  <c r="AT4077" i="7"/>
  <c r="AV4077" i="7"/>
  <c r="AX4077" i="7"/>
  <c r="BD4077" i="7"/>
  <c r="BF4077" i="7"/>
  <c r="BH4077" i="7"/>
  <c r="BJ4077" i="7"/>
  <c r="BO4077" i="7"/>
  <c r="BP4077" i="7"/>
  <c r="C4078" i="7"/>
  <c r="B4079" i="7"/>
  <c r="C4079" i="7"/>
  <c r="N4079" i="7"/>
  <c r="AL4079" i="7"/>
  <c r="AR4079" i="7"/>
  <c r="AT4079" i="7"/>
  <c r="AV4079" i="7"/>
  <c r="AX4079" i="7"/>
  <c r="BD4079" i="7"/>
  <c r="BF4079" i="7"/>
  <c r="BH4079" i="7"/>
  <c r="BJ4079" i="7"/>
  <c r="BO4079" i="7"/>
  <c r="BP4079" i="7"/>
  <c r="C4080" i="7"/>
  <c r="B4081" i="7"/>
  <c r="C4081" i="7"/>
  <c r="N4081" i="7"/>
  <c r="AL4081" i="7"/>
  <c r="AR4081" i="7"/>
  <c r="AT4081" i="7"/>
  <c r="AV4081" i="7"/>
  <c r="AX4081" i="7"/>
  <c r="BD4081" i="7"/>
  <c r="BF4081" i="7"/>
  <c r="BH4081" i="7"/>
  <c r="BJ4081" i="7"/>
  <c r="BO4081" i="7"/>
  <c r="BP4081" i="7"/>
  <c r="C4082" i="7"/>
  <c r="B4083" i="7"/>
  <c r="C4083" i="7"/>
  <c r="N4083" i="7"/>
  <c r="AL4083" i="7"/>
  <c r="AR4083" i="7"/>
  <c r="AT4083" i="7"/>
  <c r="AV4083" i="7"/>
  <c r="AX4083" i="7"/>
  <c r="BD4083" i="7"/>
  <c r="BF4083" i="7"/>
  <c r="BH4083" i="7"/>
  <c r="BJ4083" i="7"/>
  <c r="BO4083" i="7"/>
  <c r="BP4083" i="7"/>
  <c r="C4084" i="7"/>
  <c r="B4085" i="7"/>
  <c r="C4085" i="7"/>
  <c r="N4085" i="7"/>
  <c r="AL4085" i="7"/>
  <c r="AR4085" i="7"/>
  <c r="AT4085" i="7"/>
  <c r="AV4085" i="7"/>
  <c r="AX4085" i="7"/>
  <c r="BD4085" i="7"/>
  <c r="BF4085" i="7"/>
  <c r="BH4085" i="7"/>
  <c r="BJ4085" i="7"/>
  <c r="BO4085" i="7"/>
  <c r="BP4085" i="7"/>
  <c r="C4086" i="7"/>
  <c r="H4087" i="7"/>
  <c r="J4087" i="7"/>
  <c r="L4087" i="7"/>
  <c r="N4087" i="7"/>
  <c r="P4087" i="7"/>
  <c r="R4087" i="7"/>
  <c r="T4087" i="7"/>
  <c r="V4087" i="7"/>
  <c r="X4087" i="7"/>
  <c r="Z4087" i="7"/>
  <c r="AB4087" i="7"/>
  <c r="AD4087" i="7"/>
  <c r="AF4087" i="7"/>
  <c r="AH4087" i="7"/>
  <c r="AJ4087" i="7"/>
  <c r="AL4087" i="7"/>
  <c r="AN4087" i="7"/>
  <c r="AP4087" i="7"/>
  <c r="AR4087" i="7"/>
  <c r="AT4087" i="7"/>
  <c r="AV4087" i="7"/>
  <c r="AX4087" i="7"/>
  <c r="AZ4087" i="7"/>
  <c r="BB4087" i="7"/>
  <c r="BD4087" i="7"/>
  <c r="BF4087" i="7"/>
  <c r="BH4087" i="7"/>
  <c r="BJ4087" i="7"/>
  <c r="BO4087" i="7"/>
  <c r="BP4087" i="7"/>
  <c r="N4089" i="7"/>
  <c r="AL4089" i="7"/>
  <c r="AR4089" i="7"/>
  <c r="AX4089" i="7"/>
  <c r="BD4089" i="7"/>
  <c r="BJ4089" i="7"/>
  <c r="J4090" i="7"/>
  <c r="L4090" i="7"/>
  <c r="N4090" i="7"/>
  <c r="H4094" i="7"/>
  <c r="L4094" i="7"/>
  <c r="S4094" i="7"/>
  <c r="W4094" i="7"/>
  <c r="AJ4094" i="7"/>
  <c r="AN4094" i="7"/>
  <c r="AU4094" i="7"/>
  <c r="AY4094" i="7"/>
  <c r="BF4094" i="7"/>
  <c r="BJ4094" i="7"/>
  <c r="E3973" i="7"/>
  <c r="B3980" i="7"/>
  <c r="C3980" i="7"/>
  <c r="N3980" i="7"/>
  <c r="AL3980" i="7"/>
  <c r="AR3980" i="7"/>
  <c r="AT3980" i="7"/>
  <c r="AV3980" i="7"/>
  <c r="AX3980" i="7"/>
  <c r="BD3980" i="7"/>
  <c r="BF3980" i="7"/>
  <c r="BH3980" i="7"/>
  <c r="BJ3980" i="7"/>
  <c r="BO3980" i="7"/>
  <c r="BP3980" i="7"/>
  <c r="BR3980" i="7"/>
  <c r="C3981" i="7"/>
  <c r="BR3981" i="7"/>
  <c r="B3982" i="7"/>
  <c r="C3982" i="7"/>
  <c r="N3982" i="7"/>
  <c r="AL3982" i="7"/>
  <c r="AR3982" i="7"/>
  <c r="AT3982" i="7"/>
  <c r="AV3982" i="7"/>
  <c r="AX3982" i="7"/>
  <c r="BD3982" i="7"/>
  <c r="BF3982" i="7"/>
  <c r="BH3982" i="7"/>
  <c r="BJ3982" i="7"/>
  <c r="BO3982" i="7"/>
  <c r="BP3982" i="7"/>
  <c r="BR3982" i="7"/>
  <c r="C3983" i="7"/>
  <c r="BR3983" i="7"/>
  <c r="B3984" i="7"/>
  <c r="C3984" i="7"/>
  <c r="N3984" i="7"/>
  <c r="AL3984" i="7"/>
  <c r="AR3984" i="7"/>
  <c r="AT3984" i="7"/>
  <c r="AV3984" i="7"/>
  <c r="AX3984" i="7"/>
  <c r="BD3984" i="7"/>
  <c r="BF3984" i="7"/>
  <c r="BH3984" i="7"/>
  <c r="BJ3984" i="7"/>
  <c r="BO3984" i="7"/>
  <c r="BP3984" i="7"/>
  <c r="BR3984" i="7"/>
  <c r="C3985" i="7"/>
  <c r="BR3985" i="7"/>
  <c r="B3986" i="7"/>
  <c r="C3986" i="7"/>
  <c r="N3986" i="7"/>
  <c r="AL3986" i="7"/>
  <c r="AR3986" i="7"/>
  <c r="AT3986" i="7"/>
  <c r="AV3986" i="7"/>
  <c r="AX3986" i="7"/>
  <c r="BD3986" i="7"/>
  <c r="BF3986" i="7"/>
  <c r="BH3986" i="7"/>
  <c r="BJ3986" i="7"/>
  <c r="BO3986" i="7"/>
  <c r="BP3986" i="7"/>
  <c r="BR3986" i="7"/>
  <c r="C3987" i="7"/>
  <c r="BR3987" i="7"/>
  <c r="B3988" i="7"/>
  <c r="C3988" i="7"/>
  <c r="N3988" i="7"/>
  <c r="AL3988" i="7"/>
  <c r="AR3988" i="7"/>
  <c r="AT3988" i="7"/>
  <c r="AV3988" i="7"/>
  <c r="AX3988" i="7"/>
  <c r="BD3988" i="7"/>
  <c r="BF3988" i="7"/>
  <c r="BH3988" i="7"/>
  <c r="BJ3988" i="7"/>
  <c r="BO3988" i="7"/>
  <c r="BP3988" i="7"/>
  <c r="BR3988" i="7"/>
  <c r="C3989" i="7"/>
  <c r="BR3989" i="7"/>
  <c r="B3990" i="7"/>
  <c r="C3990" i="7"/>
  <c r="N3990" i="7"/>
  <c r="AL3990" i="7"/>
  <c r="AR3990" i="7"/>
  <c r="AT3990" i="7"/>
  <c r="AV3990" i="7"/>
  <c r="AX3990" i="7"/>
  <c r="BD3990" i="7"/>
  <c r="BF3990" i="7"/>
  <c r="BH3990" i="7"/>
  <c r="BJ3990" i="7"/>
  <c r="BO3990" i="7"/>
  <c r="BP3990" i="7"/>
  <c r="C3991" i="7"/>
  <c r="B3992" i="7"/>
  <c r="C3992" i="7"/>
  <c r="N3992" i="7"/>
  <c r="AL3992" i="7"/>
  <c r="AR3992" i="7"/>
  <c r="AT3992" i="7"/>
  <c r="AV3992" i="7"/>
  <c r="AX3992" i="7"/>
  <c r="BD3992" i="7"/>
  <c r="BF3992" i="7"/>
  <c r="BH3992" i="7"/>
  <c r="BJ3992" i="7"/>
  <c r="BO3992" i="7"/>
  <c r="BP3992" i="7"/>
  <c r="C3993" i="7"/>
  <c r="B3994" i="7"/>
  <c r="C3994" i="7"/>
  <c r="N3994" i="7"/>
  <c r="AL3994" i="7"/>
  <c r="AR3994" i="7"/>
  <c r="AT3994" i="7"/>
  <c r="AV3994" i="7"/>
  <c r="AX3994" i="7"/>
  <c r="BD3994" i="7"/>
  <c r="BF3994" i="7"/>
  <c r="BH3994" i="7"/>
  <c r="BJ3994" i="7"/>
  <c r="BO3994" i="7"/>
  <c r="BP3994" i="7"/>
  <c r="C3995" i="7"/>
  <c r="B3996" i="7"/>
  <c r="C3996" i="7"/>
  <c r="N3996" i="7"/>
  <c r="AL3996" i="7"/>
  <c r="AR3996" i="7"/>
  <c r="AT3996" i="7"/>
  <c r="AV3996" i="7"/>
  <c r="AX3996" i="7"/>
  <c r="BD3996" i="7"/>
  <c r="BF3996" i="7"/>
  <c r="BH3996" i="7"/>
  <c r="BJ3996" i="7"/>
  <c r="BO3996" i="7"/>
  <c r="BP3996" i="7"/>
  <c r="C3997" i="7"/>
  <c r="B3998" i="7"/>
  <c r="C3998" i="7"/>
  <c r="N3998" i="7"/>
  <c r="AL3998" i="7"/>
  <c r="AR3998" i="7"/>
  <c r="AT3998" i="7"/>
  <c r="AV3998" i="7"/>
  <c r="AX3998" i="7"/>
  <c r="BD3998" i="7"/>
  <c r="BF3998" i="7"/>
  <c r="BH3998" i="7"/>
  <c r="BJ3998" i="7"/>
  <c r="BO3998" i="7"/>
  <c r="BP3998" i="7"/>
  <c r="C3999" i="7"/>
  <c r="B4000" i="7"/>
  <c r="C4000" i="7"/>
  <c r="N4000" i="7"/>
  <c r="AL4000" i="7"/>
  <c r="AR4000" i="7"/>
  <c r="AT4000" i="7"/>
  <c r="AV4000" i="7"/>
  <c r="AX4000" i="7"/>
  <c r="BD4000" i="7"/>
  <c r="BF4000" i="7"/>
  <c r="BH4000" i="7"/>
  <c r="BJ4000" i="7"/>
  <c r="BO4000" i="7"/>
  <c r="BP4000" i="7"/>
  <c r="C4001" i="7"/>
  <c r="B4002" i="7"/>
  <c r="C4002" i="7"/>
  <c r="N4002" i="7"/>
  <c r="AL4002" i="7"/>
  <c r="AR4002" i="7"/>
  <c r="AT4002" i="7"/>
  <c r="AV4002" i="7"/>
  <c r="AX4002" i="7"/>
  <c r="BD4002" i="7"/>
  <c r="BF4002" i="7"/>
  <c r="BH4002" i="7"/>
  <c r="BJ4002" i="7"/>
  <c r="BO4002" i="7"/>
  <c r="BP4002" i="7"/>
  <c r="C4003" i="7"/>
  <c r="B4004" i="7"/>
  <c r="C4004" i="7"/>
  <c r="N4004" i="7"/>
  <c r="AL4004" i="7"/>
  <c r="AR4004" i="7"/>
  <c r="AT4004" i="7"/>
  <c r="AV4004" i="7"/>
  <c r="AX4004" i="7"/>
  <c r="BD4004" i="7"/>
  <c r="BF4004" i="7"/>
  <c r="BH4004" i="7"/>
  <c r="BJ4004" i="7"/>
  <c r="BO4004" i="7"/>
  <c r="BP4004" i="7"/>
  <c r="C4005" i="7"/>
  <c r="B4006" i="7"/>
  <c r="C4006" i="7"/>
  <c r="N4006" i="7"/>
  <c r="AL4006" i="7"/>
  <c r="AR4006" i="7"/>
  <c r="AT4006" i="7"/>
  <c r="AV4006" i="7"/>
  <c r="AX4006" i="7"/>
  <c r="BD4006" i="7"/>
  <c r="BF4006" i="7"/>
  <c r="BH4006" i="7"/>
  <c r="BJ4006" i="7"/>
  <c r="BO4006" i="7"/>
  <c r="BP4006" i="7"/>
  <c r="C4007" i="7"/>
  <c r="B4008" i="7"/>
  <c r="C4008" i="7"/>
  <c r="N4008" i="7"/>
  <c r="AL4008" i="7"/>
  <c r="AR4008" i="7"/>
  <c r="AT4008" i="7"/>
  <c r="AV4008" i="7"/>
  <c r="AX4008" i="7"/>
  <c r="BD4008" i="7"/>
  <c r="BF4008" i="7"/>
  <c r="BH4008" i="7"/>
  <c r="BJ4008" i="7"/>
  <c r="BO4008" i="7"/>
  <c r="BP4008" i="7"/>
  <c r="C4009" i="7"/>
  <c r="B4010" i="7"/>
  <c r="C4010" i="7"/>
  <c r="N4010" i="7"/>
  <c r="AL4010" i="7"/>
  <c r="AR4010" i="7"/>
  <c r="AT4010" i="7"/>
  <c r="AV4010" i="7"/>
  <c r="AX4010" i="7"/>
  <c r="BD4010" i="7"/>
  <c r="BF4010" i="7"/>
  <c r="BH4010" i="7"/>
  <c r="BJ4010" i="7"/>
  <c r="BO4010" i="7"/>
  <c r="BP4010" i="7"/>
  <c r="C4011" i="7"/>
  <c r="B4012" i="7"/>
  <c r="C4012" i="7"/>
  <c r="N4012" i="7"/>
  <c r="AL4012" i="7"/>
  <c r="AR4012" i="7"/>
  <c r="AT4012" i="7"/>
  <c r="AV4012" i="7"/>
  <c r="AX4012" i="7"/>
  <c r="BD4012" i="7"/>
  <c r="BF4012" i="7"/>
  <c r="BH4012" i="7"/>
  <c r="BJ4012" i="7"/>
  <c r="BO4012" i="7"/>
  <c r="BP4012" i="7"/>
  <c r="C4013" i="7"/>
  <c r="B4014" i="7"/>
  <c r="C4014" i="7"/>
  <c r="N4014" i="7"/>
  <c r="AL4014" i="7"/>
  <c r="AR4014" i="7"/>
  <c r="AT4014" i="7"/>
  <c r="AV4014" i="7"/>
  <c r="AX4014" i="7"/>
  <c r="BD4014" i="7"/>
  <c r="BF4014" i="7"/>
  <c r="BH4014" i="7"/>
  <c r="BJ4014" i="7"/>
  <c r="BO4014" i="7"/>
  <c r="BP4014" i="7"/>
  <c r="C4015" i="7"/>
  <c r="B4016" i="7"/>
  <c r="C4016" i="7"/>
  <c r="N4016" i="7"/>
  <c r="AL4016" i="7"/>
  <c r="AR4016" i="7"/>
  <c r="AT4016" i="7"/>
  <c r="AV4016" i="7"/>
  <c r="AX4016" i="7"/>
  <c r="BD4016" i="7"/>
  <c r="BF4016" i="7"/>
  <c r="BH4016" i="7"/>
  <c r="BJ4016" i="7"/>
  <c r="BO4016" i="7"/>
  <c r="BP4016" i="7"/>
  <c r="C4017" i="7"/>
  <c r="B4018" i="7"/>
  <c r="C4018" i="7"/>
  <c r="N4018" i="7"/>
  <c r="AL4018" i="7"/>
  <c r="AR4018" i="7"/>
  <c r="AT4018" i="7"/>
  <c r="AV4018" i="7"/>
  <c r="AX4018" i="7"/>
  <c r="BD4018" i="7"/>
  <c r="BF4018" i="7"/>
  <c r="BH4018" i="7"/>
  <c r="BJ4018" i="7"/>
  <c r="BO4018" i="7"/>
  <c r="BP4018" i="7"/>
  <c r="C4019" i="7"/>
  <c r="B4020" i="7"/>
  <c r="C4020" i="7"/>
  <c r="N4020" i="7"/>
  <c r="AL4020" i="7"/>
  <c r="AR4020" i="7"/>
  <c r="AT4020" i="7"/>
  <c r="AV4020" i="7"/>
  <c r="AX4020" i="7"/>
  <c r="BD4020" i="7"/>
  <c r="BF4020" i="7"/>
  <c r="BH4020" i="7"/>
  <c r="BJ4020" i="7"/>
  <c r="BO4020" i="7"/>
  <c r="BP4020" i="7"/>
  <c r="C4021" i="7"/>
  <c r="B4022" i="7"/>
  <c r="C4022" i="7"/>
  <c r="N4022" i="7"/>
  <c r="AL4022" i="7"/>
  <c r="AR4022" i="7"/>
  <c r="AT4022" i="7"/>
  <c r="AV4022" i="7"/>
  <c r="AX4022" i="7"/>
  <c r="BD4022" i="7"/>
  <c r="BF4022" i="7"/>
  <c r="BH4022" i="7"/>
  <c r="BJ4022" i="7"/>
  <c r="BO4022" i="7"/>
  <c r="BP4022" i="7"/>
  <c r="C4023" i="7"/>
  <c r="H4024" i="7"/>
  <c r="J4024" i="7"/>
  <c r="L4024" i="7"/>
  <c r="N4024" i="7"/>
  <c r="P4024" i="7"/>
  <c r="R4024" i="7"/>
  <c r="T4024" i="7"/>
  <c r="V4024" i="7"/>
  <c r="X4024" i="7"/>
  <c r="Z4024" i="7"/>
  <c r="AB4024" i="7"/>
  <c r="AD4024" i="7"/>
  <c r="AF4024" i="7"/>
  <c r="AH4024" i="7"/>
  <c r="AJ4024" i="7"/>
  <c r="AL4024" i="7"/>
  <c r="AN4024" i="7"/>
  <c r="AP4024" i="7"/>
  <c r="AR4024" i="7"/>
  <c r="AT4024" i="7"/>
  <c r="AV4024" i="7"/>
  <c r="AX4024" i="7"/>
  <c r="AZ4024" i="7"/>
  <c r="BB4024" i="7"/>
  <c r="BD4024" i="7"/>
  <c r="BF4024" i="7"/>
  <c r="BH4024" i="7"/>
  <c r="BJ4024" i="7"/>
  <c r="BO4024" i="7"/>
  <c r="BP4024" i="7"/>
  <c r="N4026" i="7"/>
  <c r="AL4026" i="7"/>
  <c r="AR4026" i="7"/>
  <c r="AX4026" i="7"/>
  <c r="BD4026" i="7"/>
  <c r="BJ4026" i="7"/>
  <c r="J4027" i="7"/>
  <c r="L4027" i="7"/>
  <c r="N4027" i="7"/>
  <c r="H4031" i="7"/>
  <c r="L4031" i="7"/>
  <c r="S4031" i="7"/>
  <c r="W4031" i="7"/>
  <c r="AJ4031" i="7"/>
  <c r="AN4031" i="7"/>
  <c r="AU4031" i="7"/>
  <c r="AY4031" i="7"/>
  <c r="BF4031" i="7"/>
  <c r="BJ4031" i="7"/>
  <c r="E3910" i="7"/>
  <c r="B3917" i="7"/>
  <c r="C3917" i="7"/>
  <c r="N3917" i="7"/>
  <c r="AL3917" i="7"/>
  <c r="AR3917" i="7"/>
  <c r="AT3917" i="7"/>
  <c r="AV3917" i="7"/>
  <c r="AX3917" i="7"/>
  <c r="BD3917" i="7"/>
  <c r="BF3917" i="7"/>
  <c r="BH3917" i="7"/>
  <c r="BJ3917" i="7"/>
  <c r="BO3917" i="7"/>
  <c r="BP3917" i="7"/>
  <c r="BR3917" i="7"/>
  <c r="C3918" i="7"/>
  <c r="BR3918" i="7"/>
  <c r="B3919" i="7"/>
  <c r="C3919" i="7"/>
  <c r="N3919" i="7"/>
  <c r="AL3919" i="7"/>
  <c r="AR3919" i="7"/>
  <c r="AT3919" i="7"/>
  <c r="AV3919" i="7"/>
  <c r="AX3919" i="7"/>
  <c r="BD3919" i="7"/>
  <c r="BF3919" i="7"/>
  <c r="BH3919" i="7"/>
  <c r="BJ3919" i="7"/>
  <c r="BO3919" i="7"/>
  <c r="BP3919" i="7"/>
  <c r="BR3919" i="7"/>
  <c r="C3920" i="7"/>
  <c r="BR3920" i="7"/>
  <c r="B3921" i="7"/>
  <c r="C3921" i="7"/>
  <c r="N3921" i="7"/>
  <c r="AL3921" i="7"/>
  <c r="AR3921" i="7"/>
  <c r="AT3921" i="7"/>
  <c r="AV3921" i="7"/>
  <c r="AX3921" i="7"/>
  <c r="BD3921" i="7"/>
  <c r="BF3921" i="7"/>
  <c r="BH3921" i="7"/>
  <c r="BJ3921" i="7"/>
  <c r="BO3921" i="7"/>
  <c r="BP3921" i="7"/>
  <c r="BR3921" i="7"/>
  <c r="C3922" i="7"/>
  <c r="BR3922" i="7"/>
  <c r="B3923" i="7"/>
  <c r="C3923" i="7"/>
  <c r="N3923" i="7"/>
  <c r="AL3923" i="7"/>
  <c r="AR3923" i="7"/>
  <c r="AT3923" i="7"/>
  <c r="AV3923" i="7"/>
  <c r="AX3923" i="7"/>
  <c r="BD3923" i="7"/>
  <c r="BF3923" i="7"/>
  <c r="BH3923" i="7"/>
  <c r="BJ3923" i="7"/>
  <c r="BO3923" i="7"/>
  <c r="BP3923" i="7"/>
  <c r="BR3923" i="7"/>
  <c r="C3924" i="7"/>
  <c r="BR3924" i="7"/>
  <c r="B3925" i="7"/>
  <c r="C3925" i="7"/>
  <c r="N3925" i="7"/>
  <c r="AL3925" i="7"/>
  <c r="AR3925" i="7"/>
  <c r="AT3925" i="7"/>
  <c r="AV3925" i="7"/>
  <c r="AX3925" i="7"/>
  <c r="BD3925" i="7"/>
  <c r="BF3925" i="7"/>
  <c r="BH3925" i="7"/>
  <c r="BJ3925" i="7"/>
  <c r="BO3925" i="7"/>
  <c r="BP3925" i="7"/>
  <c r="BR3925" i="7"/>
  <c r="C3926" i="7"/>
  <c r="BR3926" i="7"/>
  <c r="B3927" i="7"/>
  <c r="C3927" i="7"/>
  <c r="N3927" i="7"/>
  <c r="AL3927" i="7"/>
  <c r="AR3927" i="7"/>
  <c r="AT3927" i="7"/>
  <c r="AV3927" i="7"/>
  <c r="AX3927" i="7"/>
  <c r="BD3927" i="7"/>
  <c r="BF3927" i="7"/>
  <c r="BH3927" i="7"/>
  <c r="BJ3927" i="7"/>
  <c r="BO3927" i="7"/>
  <c r="BP3927" i="7"/>
  <c r="C3928" i="7"/>
  <c r="B3929" i="7"/>
  <c r="C3929" i="7"/>
  <c r="N3929" i="7"/>
  <c r="AL3929" i="7"/>
  <c r="AR3929" i="7"/>
  <c r="AT3929" i="7"/>
  <c r="AV3929" i="7"/>
  <c r="AX3929" i="7"/>
  <c r="BD3929" i="7"/>
  <c r="BF3929" i="7"/>
  <c r="BH3929" i="7"/>
  <c r="BJ3929" i="7"/>
  <c r="BO3929" i="7"/>
  <c r="BP3929" i="7"/>
  <c r="C3930" i="7"/>
  <c r="B3931" i="7"/>
  <c r="C3931" i="7"/>
  <c r="N3931" i="7"/>
  <c r="AL3931" i="7"/>
  <c r="AR3931" i="7"/>
  <c r="AT3931" i="7"/>
  <c r="AV3931" i="7"/>
  <c r="AX3931" i="7"/>
  <c r="BD3931" i="7"/>
  <c r="BF3931" i="7"/>
  <c r="BH3931" i="7"/>
  <c r="BJ3931" i="7"/>
  <c r="BO3931" i="7"/>
  <c r="BP3931" i="7"/>
  <c r="C3932" i="7"/>
  <c r="B3933" i="7"/>
  <c r="C3933" i="7"/>
  <c r="N3933" i="7"/>
  <c r="AL3933" i="7"/>
  <c r="AR3933" i="7"/>
  <c r="AT3933" i="7"/>
  <c r="AV3933" i="7"/>
  <c r="AX3933" i="7"/>
  <c r="BD3933" i="7"/>
  <c r="BF3933" i="7"/>
  <c r="BH3933" i="7"/>
  <c r="BJ3933" i="7"/>
  <c r="BO3933" i="7"/>
  <c r="BP3933" i="7"/>
  <c r="C3934" i="7"/>
  <c r="B3935" i="7"/>
  <c r="C3935" i="7"/>
  <c r="N3935" i="7"/>
  <c r="AL3935" i="7"/>
  <c r="AR3935" i="7"/>
  <c r="AT3935" i="7"/>
  <c r="AV3935" i="7"/>
  <c r="AX3935" i="7"/>
  <c r="BD3935" i="7"/>
  <c r="BF3935" i="7"/>
  <c r="BH3935" i="7"/>
  <c r="BJ3935" i="7"/>
  <c r="BO3935" i="7"/>
  <c r="BP3935" i="7"/>
  <c r="C3936" i="7"/>
  <c r="B3937" i="7"/>
  <c r="C3937" i="7"/>
  <c r="N3937" i="7"/>
  <c r="AL3937" i="7"/>
  <c r="AR3937" i="7"/>
  <c r="AT3937" i="7"/>
  <c r="AV3937" i="7"/>
  <c r="AX3937" i="7"/>
  <c r="BD3937" i="7"/>
  <c r="BF3937" i="7"/>
  <c r="BH3937" i="7"/>
  <c r="BJ3937" i="7"/>
  <c r="BO3937" i="7"/>
  <c r="BP3937" i="7"/>
  <c r="C3938" i="7"/>
  <c r="B3939" i="7"/>
  <c r="C3939" i="7"/>
  <c r="N3939" i="7"/>
  <c r="AL3939" i="7"/>
  <c r="AR3939" i="7"/>
  <c r="AT3939" i="7"/>
  <c r="AV3939" i="7"/>
  <c r="AX3939" i="7"/>
  <c r="BD3939" i="7"/>
  <c r="BF3939" i="7"/>
  <c r="BH3939" i="7"/>
  <c r="BJ3939" i="7"/>
  <c r="BO3939" i="7"/>
  <c r="BP3939" i="7"/>
  <c r="C3940" i="7"/>
  <c r="B3941" i="7"/>
  <c r="C3941" i="7"/>
  <c r="N3941" i="7"/>
  <c r="AL3941" i="7"/>
  <c r="AR3941" i="7"/>
  <c r="AT3941" i="7"/>
  <c r="AV3941" i="7"/>
  <c r="AX3941" i="7"/>
  <c r="BD3941" i="7"/>
  <c r="BF3941" i="7"/>
  <c r="BH3941" i="7"/>
  <c r="BJ3941" i="7"/>
  <c r="BO3941" i="7"/>
  <c r="BP3941" i="7"/>
  <c r="C3942" i="7"/>
  <c r="B3943" i="7"/>
  <c r="C3943" i="7"/>
  <c r="N3943" i="7"/>
  <c r="AL3943" i="7"/>
  <c r="AR3943" i="7"/>
  <c r="AT3943" i="7"/>
  <c r="AV3943" i="7"/>
  <c r="AX3943" i="7"/>
  <c r="BD3943" i="7"/>
  <c r="BF3943" i="7"/>
  <c r="BH3943" i="7"/>
  <c r="BJ3943" i="7"/>
  <c r="BO3943" i="7"/>
  <c r="BP3943" i="7"/>
  <c r="C3944" i="7"/>
  <c r="B3945" i="7"/>
  <c r="C3945" i="7"/>
  <c r="N3945" i="7"/>
  <c r="AL3945" i="7"/>
  <c r="AR3945" i="7"/>
  <c r="AT3945" i="7"/>
  <c r="AV3945" i="7"/>
  <c r="AX3945" i="7"/>
  <c r="BD3945" i="7"/>
  <c r="BF3945" i="7"/>
  <c r="BH3945" i="7"/>
  <c r="BJ3945" i="7"/>
  <c r="BO3945" i="7"/>
  <c r="BP3945" i="7"/>
  <c r="C3946" i="7"/>
  <c r="B3947" i="7"/>
  <c r="C3947" i="7"/>
  <c r="N3947" i="7"/>
  <c r="AL3947" i="7"/>
  <c r="AR3947" i="7"/>
  <c r="AT3947" i="7"/>
  <c r="AV3947" i="7"/>
  <c r="AX3947" i="7"/>
  <c r="BD3947" i="7"/>
  <c r="BF3947" i="7"/>
  <c r="BH3947" i="7"/>
  <c r="BJ3947" i="7"/>
  <c r="BO3947" i="7"/>
  <c r="BP3947" i="7"/>
  <c r="C3948" i="7"/>
  <c r="B3949" i="7"/>
  <c r="C3949" i="7"/>
  <c r="N3949" i="7"/>
  <c r="AL3949" i="7"/>
  <c r="AR3949" i="7"/>
  <c r="AT3949" i="7"/>
  <c r="AV3949" i="7"/>
  <c r="AX3949" i="7"/>
  <c r="BD3949" i="7"/>
  <c r="BF3949" i="7"/>
  <c r="BH3949" i="7"/>
  <c r="BJ3949" i="7"/>
  <c r="BO3949" i="7"/>
  <c r="BP3949" i="7"/>
  <c r="C3950" i="7"/>
  <c r="B3951" i="7"/>
  <c r="C3951" i="7"/>
  <c r="N3951" i="7"/>
  <c r="AL3951" i="7"/>
  <c r="AR3951" i="7"/>
  <c r="AT3951" i="7"/>
  <c r="AV3951" i="7"/>
  <c r="AX3951" i="7"/>
  <c r="BD3951" i="7"/>
  <c r="BF3951" i="7"/>
  <c r="BH3951" i="7"/>
  <c r="BJ3951" i="7"/>
  <c r="BO3951" i="7"/>
  <c r="BP3951" i="7"/>
  <c r="C3952" i="7"/>
  <c r="B3953" i="7"/>
  <c r="C3953" i="7"/>
  <c r="N3953" i="7"/>
  <c r="AL3953" i="7"/>
  <c r="AR3953" i="7"/>
  <c r="AT3953" i="7"/>
  <c r="AV3953" i="7"/>
  <c r="AX3953" i="7"/>
  <c r="BD3953" i="7"/>
  <c r="BF3953" i="7"/>
  <c r="BH3953" i="7"/>
  <c r="BJ3953" i="7"/>
  <c r="BO3953" i="7"/>
  <c r="BP3953" i="7"/>
  <c r="C3954" i="7"/>
  <c r="B3955" i="7"/>
  <c r="C3955" i="7"/>
  <c r="N3955" i="7"/>
  <c r="AL3955" i="7"/>
  <c r="AR3955" i="7"/>
  <c r="AT3955" i="7"/>
  <c r="AV3955" i="7"/>
  <c r="AX3955" i="7"/>
  <c r="BD3955" i="7"/>
  <c r="BF3955" i="7"/>
  <c r="BH3955" i="7"/>
  <c r="BJ3955" i="7"/>
  <c r="BO3955" i="7"/>
  <c r="BP3955" i="7"/>
  <c r="C3956" i="7"/>
  <c r="B3957" i="7"/>
  <c r="C3957" i="7"/>
  <c r="N3957" i="7"/>
  <c r="AL3957" i="7"/>
  <c r="AR3957" i="7"/>
  <c r="AT3957" i="7"/>
  <c r="AV3957" i="7"/>
  <c r="AX3957" i="7"/>
  <c r="BD3957" i="7"/>
  <c r="BF3957" i="7"/>
  <c r="BH3957" i="7"/>
  <c r="BJ3957" i="7"/>
  <c r="BO3957" i="7"/>
  <c r="BP3957" i="7"/>
  <c r="C3958" i="7"/>
  <c r="B3959" i="7"/>
  <c r="C3959" i="7"/>
  <c r="N3959" i="7"/>
  <c r="AL3959" i="7"/>
  <c r="AR3959" i="7"/>
  <c r="AT3959" i="7"/>
  <c r="AV3959" i="7"/>
  <c r="AX3959" i="7"/>
  <c r="BD3959" i="7"/>
  <c r="BF3959" i="7"/>
  <c r="BH3959" i="7"/>
  <c r="BJ3959" i="7"/>
  <c r="BO3959" i="7"/>
  <c r="BP3959" i="7"/>
  <c r="C3960" i="7"/>
  <c r="H3961" i="7"/>
  <c r="J3961" i="7"/>
  <c r="L3961" i="7"/>
  <c r="N3961" i="7"/>
  <c r="P3961" i="7"/>
  <c r="R3961" i="7"/>
  <c r="T3961" i="7"/>
  <c r="V3961" i="7"/>
  <c r="X3961" i="7"/>
  <c r="Z3961" i="7"/>
  <c r="AB3961" i="7"/>
  <c r="AD3961" i="7"/>
  <c r="AF3961" i="7"/>
  <c r="AH3961" i="7"/>
  <c r="AJ3961" i="7"/>
  <c r="AL3961" i="7"/>
  <c r="AN3961" i="7"/>
  <c r="AP3961" i="7"/>
  <c r="AR3961" i="7"/>
  <c r="AT3961" i="7"/>
  <c r="AV3961" i="7"/>
  <c r="AX3961" i="7"/>
  <c r="AZ3961" i="7"/>
  <c r="BB3961" i="7"/>
  <c r="BD3961" i="7"/>
  <c r="BF3961" i="7"/>
  <c r="BH3961" i="7"/>
  <c r="BJ3961" i="7"/>
  <c r="BO3961" i="7"/>
  <c r="BP3961" i="7"/>
  <c r="N3963" i="7"/>
  <c r="AL3963" i="7"/>
  <c r="AR3963" i="7"/>
  <c r="AX3963" i="7"/>
  <c r="BD3963" i="7"/>
  <c r="BJ3963" i="7"/>
  <c r="J3964" i="7"/>
  <c r="L3964" i="7"/>
  <c r="N3964" i="7"/>
  <c r="H3968" i="7"/>
  <c r="L3968" i="7"/>
  <c r="S3968" i="7"/>
  <c r="W3968" i="7"/>
  <c r="AJ3968" i="7"/>
  <c r="AN3968" i="7"/>
  <c r="AU3968" i="7"/>
  <c r="AY3968" i="7"/>
  <c r="BF3968" i="7"/>
  <c r="BJ3968" i="7"/>
  <c r="E3847" i="7"/>
  <c r="B3854" i="7"/>
  <c r="C3854" i="7"/>
  <c r="N3854" i="7"/>
  <c r="AL3854" i="7"/>
  <c r="AR3854" i="7"/>
  <c r="AT3854" i="7"/>
  <c r="AV3854" i="7"/>
  <c r="AX3854" i="7"/>
  <c r="BD3854" i="7"/>
  <c r="BF3854" i="7"/>
  <c r="BH3854" i="7"/>
  <c r="BJ3854" i="7"/>
  <c r="BO3854" i="7"/>
  <c r="BP3854" i="7"/>
  <c r="BR3854" i="7"/>
  <c r="C3855" i="7"/>
  <c r="BR3855" i="7"/>
  <c r="B3856" i="7"/>
  <c r="C3856" i="7"/>
  <c r="N3856" i="7"/>
  <c r="AL3856" i="7"/>
  <c r="AR3856" i="7"/>
  <c r="AT3856" i="7"/>
  <c r="AV3856" i="7"/>
  <c r="AX3856" i="7"/>
  <c r="BD3856" i="7"/>
  <c r="BF3856" i="7"/>
  <c r="BH3856" i="7"/>
  <c r="BJ3856" i="7"/>
  <c r="BO3856" i="7"/>
  <c r="BP3856" i="7"/>
  <c r="BR3856" i="7"/>
  <c r="C3857" i="7"/>
  <c r="BR3857" i="7"/>
  <c r="B3858" i="7"/>
  <c r="C3858" i="7"/>
  <c r="N3858" i="7"/>
  <c r="AL3858" i="7"/>
  <c r="AR3858" i="7"/>
  <c r="AT3858" i="7"/>
  <c r="AV3858" i="7"/>
  <c r="AX3858" i="7"/>
  <c r="BD3858" i="7"/>
  <c r="BF3858" i="7"/>
  <c r="BH3858" i="7"/>
  <c r="BJ3858" i="7"/>
  <c r="BO3858" i="7"/>
  <c r="BP3858" i="7"/>
  <c r="BR3858" i="7"/>
  <c r="C3859" i="7"/>
  <c r="BR3859" i="7"/>
  <c r="B3860" i="7"/>
  <c r="C3860" i="7"/>
  <c r="N3860" i="7"/>
  <c r="AL3860" i="7"/>
  <c r="AR3860" i="7"/>
  <c r="AT3860" i="7"/>
  <c r="AV3860" i="7"/>
  <c r="AX3860" i="7"/>
  <c r="BD3860" i="7"/>
  <c r="BF3860" i="7"/>
  <c r="BH3860" i="7"/>
  <c r="BJ3860" i="7"/>
  <c r="BO3860" i="7"/>
  <c r="BP3860" i="7"/>
  <c r="BR3860" i="7"/>
  <c r="C3861" i="7"/>
  <c r="BR3861" i="7"/>
  <c r="B3862" i="7"/>
  <c r="C3862" i="7"/>
  <c r="N3862" i="7"/>
  <c r="AL3862" i="7"/>
  <c r="AR3862" i="7"/>
  <c r="AT3862" i="7"/>
  <c r="AV3862" i="7"/>
  <c r="AX3862" i="7"/>
  <c r="BD3862" i="7"/>
  <c r="BF3862" i="7"/>
  <c r="BH3862" i="7"/>
  <c r="BJ3862" i="7"/>
  <c r="BO3862" i="7"/>
  <c r="BP3862" i="7"/>
  <c r="BR3862" i="7"/>
  <c r="C3863" i="7"/>
  <c r="BR3863" i="7"/>
  <c r="B3864" i="7"/>
  <c r="C3864" i="7"/>
  <c r="N3864" i="7"/>
  <c r="AL3864" i="7"/>
  <c r="AR3864" i="7"/>
  <c r="AT3864" i="7"/>
  <c r="AV3864" i="7"/>
  <c r="AX3864" i="7"/>
  <c r="BD3864" i="7"/>
  <c r="BF3864" i="7"/>
  <c r="BH3864" i="7"/>
  <c r="BJ3864" i="7"/>
  <c r="BO3864" i="7"/>
  <c r="BP3864" i="7"/>
  <c r="C3865" i="7"/>
  <c r="B3866" i="7"/>
  <c r="C3866" i="7"/>
  <c r="N3866" i="7"/>
  <c r="AL3866" i="7"/>
  <c r="AR3866" i="7"/>
  <c r="AT3866" i="7"/>
  <c r="AV3866" i="7"/>
  <c r="AX3866" i="7"/>
  <c r="BD3866" i="7"/>
  <c r="BF3866" i="7"/>
  <c r="BH3866" i="7"/>
  <c r="BJ3866" i="7"/>
  <c r="BO3866" i="7"/>
  <c r="BP3866" i="7"/>
  <c r="C3867" i="7"/>
  <c r="B3868" i="7"/>
  <c r="C3868" i="7"/>
  <c r="N3868" i="7"/>
  <c r="AL3868" i="7"/>
  <c r="AR3868" i="7"/>
  <c r="AT3868" i="7"/>
  <c r="AV3868" i="7"/>
  <c r="AX3868" i="7"/>
  <c r="BD3868" i="7"/>
  <c r="BF3868" i="7"/>
  <c r="BH3868" i="7"/>
  <c r="BJ3868" i="7"/>
  <c r="BO3868" i="7"/>
  <c r="BP3868" i="7"/>
  <c r="C3869" i="7"/>
  <c r="B3870" i="7"/>
  <c r="C3870" i="7"/>
  <c r="N3870" i="7"/>
  <c r="AL3870" i="7"/>
  <c r="AR3870" i="7"/>
  <c r="AT3870" i="7"/>
  <c r="AV3870" i="7"/>
  <c r="AX3870" i="7"/>
  <c r="BD3870" i="7"/>
  <c r="BF3870" i="7"/>
  <c r="BH3870" i="7"/>
  <c r="BJ3870" i="7"/>
  <c r="BO3870" i="7"/>
  <c r="BP3870" i="7"/>
  <c r="C3871" i="7"/>
  <c r="B3872" i="7"/>
  <c r="C3872" i="7"/>
  <c r="N3872" i="7"/>
  <c r="AL3872" i="7"/>
  <c r="AR3872" i="7"/>
  <c r="AT3872" i="7"/>
  <c r="AV3872" i="7"/>
  <c r="AX3872" i="7"/>
  <c r="BD3872" i="7"/>
  <c r="BF3872" i="7"/>
  <c r="BH3872" i="7"/>
  <c r="BJ3872" i="7"/>
  <c r="BO3872" i="7"/>
  <c r="BP3872" i="7"/>
  <c r="C3873" i="7"/>
  <c r="B3874" i="7"/>
  <c r="C3874" i="7"/>
  <c r="N3874" i="7"/>
  <c r="AL3874" i="7"/>
  <c r="AR3874" i="7"/>
  <c r="AT3874" i="7"/>
  <c r="AV3874" i="7"/>
  <c r="AX3874" i="7"/>
  <c r="BD3874" i="7"/>
  <c r="BF3874" i="7"/>
  <c r="BH3874" i="7"/>
  <c r="BJ3874" i="7"/>
  <c r="BO3874" i="7"/>
  <c r="BP3874" i="7"/>
  <c r="C3875" i="7"/>
  <c r="B3876" i="7"/>
  <c r="C3876" i="7"/>
  <c r="N3876" i="7"/>
  <c r="AL3876" i="7"/>
  <c r="AR3876" i="7"/>
  <c r="AT3876" i="7"/>
  <c r="AV3876" i="7"/>
  <c r="AX3876" i="7"/>
  <c r="BD3876" i="7"/>
  <c r="BF3876" i="7"/>
  <c r="BH3876" i="7"/>
  <c r="BJ3876" i="7"/>
  <c r="BO3876" i="7"/>
  <c r="BP3876" i="7"/>
  <c r="C3877" i="7"/>
  <c r="B3878" i="7"/>
  <c r="C3878" i="7"/>
  <c r="N3878" i="7"/>
  <c r="AL3878" i="7"/>
  <c r="AR3878" i="7"/>
  <c r="AT3878" i="7"/>
  <c r="AV3878" i="7"/>
  <c r="AX3878" i="7"/>
  <c r="BD3878" i="7"/>
  <c r="BF3878" i="7"/>
  <c r="BH3878" i="7"/>
  <c r="BJ3878" i="7"/>
  <c r="BO3878" i="7"/>
  <c r="BP3878" i="7"/>
  <c r="C3879" i="7"/>
  <c r="B3880" i="7"/>
  <c r="C3880" i="7"/>
  <c r="N3880" i="7"/>
  <c r="AL3880" i="7"/>
  <c r="AR3880" i="7"/>
  <c r="AT3880" i="7"/>
  <c r="AV3880" i="7"/>
  <c r="AX3880" i="7"/>
  <c r="BD3880" i="7"/>
  <c r="BF3880" i="7"/>
  <c r="BH3880" i="7"/>
  <c r="BJ3880" i="7"/>
  <c r="BO3880" i="7"/>
  <c r="BP3880" i="7"/>
  <c r="C3881" i="7"/>
  <c r="B3882" i="7"/>
  <c r="C3882" i="7"/>
  <c r="N3882" i="7"/>
  <c r="AL3882" i="7"/>
  <c r="AR3882" i="7"/>
  <c r="AT3882" i="7"/>
  <c r="AV3882" i="7"/>
  <c r="AX3882" i="7"/>
  <c r="BD3882" i="7"/>
  <c r="BF3882" i="7"/>
  <c r="BH3882" i="7"/>
  <c r="BJ3882" i="7"/>
  <c r="BO3882" i="7"/>
  <c r="BP3882" i="7"/>
  <c r="C3883" i="7"/>
  <c r="B3884" i="7"/>
  <c r="C3884" i="7"/>
  <c r="N3884" i="7"/>
  <c r="AL3884" i="7"/>
  <c r="AR3884" i="7"/>
  <c r="AT3884" i="7"/>
  <c r="AV3884" i="7"/>
  <c r="AX3884" i="7"/>
  <c r="BD3884" i="7"/>
  <c r="BF3884" i="7"/>
  <c r="BH3884" i="7"/>
  <c r="BJ3884" i="7"/>
  <c r="BO3884" i="7"/>
  <c r="BP3884" i="7"/>
  <c r="C3885" i="7"/>
  <c r="B3886" i="7"/>
  <c r="C3886" i="7"/>
  <c r="N3886" i="7"/>
  <c r="AL3886" i="7"/>
  <c r="AR3886" i="7"/>
  <c r="AT3886" i="7"/>
  <c r="AV3886" i="7"/>
  <c r="AX3886" i="7"/>
  <c r="BD3886" i="7"/>
  <c r="BF3886" i="7"/>
  <c r="BH3886" i="7"/>
  <c r="BJ3886" i="7"/>
  <c r="BO3886" i="7"/>
  <c r="BP3886" i="7"/>
  <c r="C3887" i="7"/>
  <c r="B3888" i="7"/>
  <c r="C3888" i="7"/>
  <c r="N3888" i="7"/>
  <c r="AL3888" i="7"/>
  <c r="AR3888" i="7"/>
  <c r="AT3888" i="7"/>
  <c r="AV3888" i="7"/>
  <c r="AX3888" i="7"/>
  <c r="BD3888" i="7"/>
  <c r="BF3888" i="7"/>
  <c r="BH3888" i="7"/>
  <c r="BJ3888" i="7"/>
  <c r="BO3888" i="7"/>
  <c r="BP3888" i="7"/>
  <c r="C3889" i="7"/>
  <c r="B3890" i="7"/>
  <c r="C3890" i="7"/>
  <c r="N3890" i="7"/>
  <c r="AL3890" i="7"/>
  <c r="AR3890" i="7"/>
  <c r="AT3890" i="7"/>
  <c r="AV3890" i="7"/>
  <c r="AX3890" i="7"/>
  <c r="BD3890" i="7"/>
  <c r="BF3890" i="7"/>
  <c r="BH3890" i="7"/>
  <c r="BJ3890" i="7"/>
  <c r="BO3890" i="7"/>
  <c r="BP3890" i="7"/>
  <c r="C3891" i="7"/>
  <c r="B3892" i="7"/>
  <c r="C3892" i="7"/>
  <c r="N3892" i="7"/>
  <c r="AL3892" i="7"/>
  <c r="AR3892" i="7"/>
  <c r="AT3892" i="7"/>
  <c r="AV3892" i="7"/>
  <c r="AX3892" i="7"/>
  <c r="BD3892" i="7"/>
  <c r="BF3892" i="7"/>
  <c r="BH3892" i="7"/>
  <c r="BJ3892" i="7"/>
  <c r="BO3892" i="7"/>
  <c r="BP3892" i="7"/>
  <c r="C3893" i="7"/>
  <c r="B3894" i="7"/>
  <c r="C3894" i="7"/>
  <c r="N3894" i="7"/>
  <c r="AL3894" i="7"/>
  <c r="AR3894" i="7"/>
  <c r="AT3894" i="7"/>
  <c r="AV3894" i="7"/>
  <c r="AX3894" i="7"/>
  <c r="BD3894" i="7"/>
  <c r="BF3894" i="7"/>
  <c r="BH3894" i="7"/>
  <c r="BJ3894" i="7"/>
  <c r="BO3894" i="7"/>
  <c r="BP3894" i="7"/>
  <c r="C3895" i="7"/>
  <c r="B3896" i="7"/>
  <c r="C3896" i="7"/>
  <c r="N3896" i="7"/>
  <c r="AL3896" i="7"/>
  <c r="AR3896" i="7"/>
  <c r="AT3896" i="7"/>
  <c r="AV3896" i="7"/>
  <c r="AX3896" i="7"/>
  <c r="BD3896" i="7"/>
  <c r="BF3896" i="7"/>
  <c r="BH3896" i="7"/>
  <c r="BJ3896" i="7"/>
  <c r="BO3896" i="7"/>
  <c r="BP3896" i="7"/>
  <c r="C3897" i="7"/>
  <c r="H3898" i="7"/>
  <c r="J3898" i="7"/>
  <c r="L3898" i="7"/>
  <c r="N3898" i="7"/>
  <c r="P3898" i="7"/>
  <c r="R3898" i="7"/>
  <c r="T3898" i="7"/>
  <c r="V3898" i="7"/>
  <c r="X3898" i="7"/>
  <c r="Z3898" i="7"/>
  <c r="AB3898" i="7"/>
  <c r="AD3898" i="7"/>
  <c r="AF3898" i="7"/>
  <c r="AH3898" i="7"/>
  <c r="AJ3898" i="7"/>
  <c r="AL3898" i="7"/>
  <c r="AN3898" i="7"/>
  <c r="AP3898" i="7"/>
  <c r="AR3898" i="7"/>
  <c r="AT3898" i="7"/>
  <c r="AV3898" i="7"/>
  <c r="AX3898" i="7"/>
  <c r="AZ3898" i="7"/>
  <c r="BB3898" i="7"/>
  <c r="BD3898" i="7"/>
  <c r="BF3898" i="7"/>
  <c r="BH3898" i="7"/>
  <c r="BJ3898" i="7"/>
  <c r="BO3898" i="7"/>
  <c r="BP3898" i="7"/>
  <c r="N3900" i="7"/>
  <c r="AL3900" i="7"/>
  <c r="AR3900" i="7"/>
  <c r="AX3900" i="7"/>
  <c r="BD3900" i="7"/>
  <c r="BJ3900" i="7"/>
  <c r="J3901" i="7"/>
  <c r="L3901" i="7"/>
  <c r="N3901" i="7"/>
  <c r="H3905" i="7"/>
  <c r="L3905" i="7"/>
  <c r="S3905" i="7"/>
  <c r="W3905" i="7"/>
  <c r="AJ3905" i="7"/>
  <c r="AN3905" i="7"/>
  <c r="AU3905" i="7"/>
  <c r="AY3905" i="7"/>
  <c r="BF3905" i="7"/>
  <c r="BJ3905" i="7"/>
  <c r="E3784" i="7"/>
  <c r="B3791" i="7"/>
  <c r="C3791" i="7"/>
  <c r="N3791" i="7"/>
  <c r="AL3791" i="7"/>
  <c r="AR3791" i="7"/>
  <c r="AT3791" i="7"/>
  <c r="AV3791" i="7"/>
  <c r="AX3791" i="7"/>
  <c r="BD3791" i="7"/>
  <c r="BF3791" i="7"/>
  <c r="BH3791" i="7"/>
  <c r="BJ3791" i="7"/>
  <c r="BO3791" i="7"/>
  <c r="BP3791" i="7"/>
  <c r="BR3791" i="7"/>
  <c r="C3792" i="7"/>
  <c r="BR3792" i="7"/>
  <c r="B3793" i="7"/>
  <c r="C3793" i="7"/>
  <c r="N3793" i="7"/>
  <c r="AL3793" i="7"/>
  <c r="AR3793" i="7"/>
  <c r="AT3793" i="7"/>
  <c r="AV3793" i="7"/>
  <c r="AX3793" i="7"/>
  <c r="BD3793" i="7"/>
  <c r="BF3793" i="7"/>
  <c r="BH3793" i="7"/>
  <c r="BJ3793" i="7"/>
  <c r="BO3793" i="7"/>
  <c r="BP3793" i="7"/>
  <c r="BR3793" i="7"/>
  <c r="C3794" i="7"/>
  <c r="BR3794" i="7"/>
  <c r="B3795" i="7"/>
  <c r="C3795" i="7"/>
  <c r="N3795" i="7"/>
  <c r="AL3795" i="7"/>
  <c r="AR3795" i="7"/>
  <c r="AT3795" i="7"/>
  <c r="AV3795" i="7"/>
  <c r="AX3795" i="7"/>
  <c r="BD3795" i="7"/>
  <c r="BF3795" i="7"/>
  <c r="BH3795" i="7"/>
  <c r="BJ3795" i="7"/>
  <c r="BO3795" i="7"/>
  <c r="BP3795" i="7"/>
  <c r="BR3795" i="7"/>
  <c r="C3796" i="7"/>
  <c r="BR3796" i="7"/>
  <c r="B3797" i="7"/>
  <c r="C3797" i="7"/>
  <c r="N3797" i="7"/>
  <c r="AL3797" i="7"/>
  <c r="AR3797" i="7"/>
  <c r="AT3797" i="7"/>
  <c r="AV3797" i="7"/>
  <c r="AX3797" i="7"/>
  <c r="BD3797" i="7"/>
  <c r="BF3797" i="7"/>
  <c r="BH3797" i="7"/>
  <c r="BJ3797" i="7"/>
  <c r="BO3797" i="7"/>
  <c r="BP3797" i="7"/>
  <c r="BR3797" i="7"/>
  <c r="C3798" i="7"/>
  <c r="BR3798" i="7"/>
  <c r="B3799" i="7"/>
  <c r="C3799" i="7"/>
  <c r="N3799" i="7"/>
  <c r="AL3799" i="7"/>
  <c r="AR3799" i="7"/>
  <c r="AT3799" i="7"/>
  <c r="AV3799" i="7"/>
  <c r="AX3799" i="7"/>
  <c r="BD3799" i="7"/>
  <c r="BF3799" i="7"/>
  <c r="BH3799" i="7"/>
  <c r="BJ3799" i="7"/>
  <c r="BO3799" i="7"/>
  <c r="BP3799" i="7"/>
  <c r="BR3799" i="7"/>
  <c r="C3800" i="7"/>
  <c r="BR3800" i="7"/>
  <c r="B3801" i="7"/>
  <c r="C3801" i="7"/>
  <c r="N3801" i="7"/>
  <c r="AL3801" i="7"/>
  <c r="AR3801" i="7"/>
  <c r="AT3801" i="7"/>
  <c r="AV3801" i="7"/>
  <c r="AX3801" i="7"/>
  <c r="BD3801" i="7"/>
  <c r="BF3801" i="7"/>
  <c r="BH3801" i="7"/>
  <c r="BJ3801" i="7"/>
  <c r="BO3801" i="7"/>
  <c r="BP3801" i="7"/>
  <c r="C3802" i="7"/>
  <c r="B3803" i="7"/>
  <c r="C3803" i="7"/>
  <c r="N3803" i="7"/>
  <c r="AL3803" i="7"/>
  <c r="AR3803" i="7"/>
  <c r="AT3803" i="7"/>
  <c r="AV3803" i="7"/>
  <c r="AX3803" i="7"/>
  <c r="BD3803" i="7"/>
  <c r="BF3803" i="7"/>
  <c r="BH3803" i="7"/>
  <c r="BJ3803" i="7"/>
  <c r="BO3803" i="7"/>
  <c r="BP3803" i="7"/>
  <c r="C3804" i="7"/>
  <c r="B3805" i="7"/>
  <c r="C3805" i="7"/>
  <c r="N3805" i="7"/>
  <c r="AL3805" i="7"/>
  <c r="AR3805" i="7"/>
  <c r="AT3805" i="7"/>
  <c r="AV3805" i="7"/>
  <c r="AX3805" i="7"/>
  <c r="BD3805" i="7"/>
  <c r="BF3805" i="7"/>
  <c r="BH3805" i="7"/>
  <c r="BJ3805" i="7"/>
  <c r="BO3805" i="7"/>
  <c r="BP3805" i="7"/>
  <c r="C3806" i="7"/>
  <c r="B3807" i="7"/>
  <c r="C3807" i="7"/>
  <c r="N3807" i="7"/>
  <c r="AL3807" i="7"/>
  <c r="AR3807" i="7"/>
  <c r="AT3807" i="7"/>
  <c r="AV3807" i="7"/>
  <c r="AX3807" i="7"/>
  <c r="BD3807" i="7"/>
  <c r="BF3807" i="7"/>
  <c r="BH3807" i="7"/>
  <c r="BJ3807" i="7"/>
  <c r="BO3807" i="7"/>
  <c r="BP3807" i="7"/>
  <c r="C3808" i="7"/>
  <c r="B3809" i="7"/>
  <c r="C3809" i="7"/>
  <c r="N3809" i="7"/>
  <c r="AL3809" i="7"/>
  <c r="AR3809" i="7"/>
  <c r="AT3809" i="7"/>
  <c r="AV3809" i="7"/>
  <c r="AX3809" i="7"/>
  <c r="BD3809" i="7"/>
  <c r="BF3809" i="7"/>
  <c r="BH3809" i="7"/>
  <c r="BJ3809" i="7"/>
  <c r="BO3809" i="7"/>
  <c r="BP3809" i="7"/>
  <c r="C3810" i="7"/>
  <c r="B3811" i="7"/>
  <c r="C3811" i="7"/>
  <c r="N3811" i="7"/>
  <c r="AL3811" i="7"/>
  <c r="AR3811" i="7"/>
  <c r="AT3811" i="7"/>
  <c r="AV3811" i="7"/>
  <c r="AX3811" i="7"/>
  <c r="BD3811" i="7"/>
  <c r="BF3811" i="7"/>
  <c r="BH3811" i="7"/>
  <c r="BJ3811" i="7"/>
  <c r="BO3811" i="7"/>
  <c r="BP3811" i="7"/>
  <c r="C3812" i="7"/>
  <c r="B3813" i="7"/>
  <c r="C3813" i="7"/>
  <c r="N3813" i="7"/>
  <c r="AL3813" i="7"/>
  <c r="AR3813" i="7"/>
  <c r="AT3813" i="7"/>
  <c r="AV3813" i="7"/>
  <c r="AX3813" i="7"/>
  <c r="BD3813" i="7"/>
  <c r="BF3813" i="7"/>
  <c r="BH3813" i="7"/>
  <c r="BJ3813" i="7"/>
  <c r="BO3813" i="7"/>
  <c r="BP3813" i="7"/>
  <c r="C3814" i="7"/>
  <c r="B3815" i="7"/>
  <c r="C3815" i="7"/>
  <c r="N3815" i="7"/>
  <c r="AL3815" i="7"/>
  <c r="AR3815" i="7"/>
  <c r="AT3815" i="7"/>
  <c r="AV3815" i="7"/>
  <c r="AX3815" i="7"/>
  <c r="BD3815" i="7"/>
  <c r="BF3815" i="7"/>
  <c r="BH3815" i="7"/>
  <c r="BJ3815" i="7"/>
  <c r="BO3815" i="7"/>
  <c r="BP3815" i="7"/>
  <c r="C3816" i="7"/>
  <c r="B3817" i="7"/>
  <c r="C3817" i="7"/>
  <c r="N3817" i="7"/>
  <c r="AL3817" i="7"/>
  <c r="AR3817" i="7"/>
  <c r="AT3817" i="7"/>
  <c r="AV3817" i="7"/>
  <c r="AX3817" i="7"/>
  <c r="BD3817" i="7"/>
  <c r="BF3817" i="7"/>
  <c r="BH3817" i="7"/>
  <c r="BJ3817" i="7"/>
  <c r="BO3817" i="7"/>
  <c r="BP3817" i="7"/>
  <c r="C3818" i="7"/>
  <c r="B3819" i="7"/>
  <c r="C3819" i="7"/>
  <c r="N3819" i="7"/>
  <c r="AL3819" i="7"/>
  <c r="AR3819" i="7"/>
  <c r="AT3819" i="7"/>
  <c r="AV3819" i="7"/>
  <c r="AX3819" i="7"/>
  <c r="BD3819" i="7"/>
  <c r="BF3819" i="7"/>
  <c r="BH3819" i="7"/>
  <c r="BJ3819" i="7"/>
  <c r="BO3819" i="7"/>
  <c r="BP3819" i="7"/>
  <c r="C3820" i="7"/>
  <c r="B3821" i="7"/>
  <c r="C3821" i="7"/>
  <c r="N3821" i="7"/>
  <c r="AL3821" i="7"/>
  <c r="AR3821" i="7"/>
  <c r="AT3821" i="7"/>
  <c r="AV3821" i="7"/>
  <c r="AX3821" i="7"/>
  <c r="BD3821" i="7"/>
  <c r="BF3821" i="7"/>
  <c r="BH3821" i="7"/>
  <c r="BJ3821" i="7"/>
  <c r="BO3821" i="7"/>
  <c r="BP3821" i="7"/>
  <c r="C3822" i="7"/>
  <c r="B3823" i="7"/>
  <c r="C3823" i="7"/>
  <c r="N3823" i="7"/>
  <c r="AL3823" i="7"/>
  <c r="AR3823" i="7"/>
  <c r="AT3823" i="7"/>
  <c r="AV3823" i="7"/>
  <c r="AX3823" i="7"/>
  <c r="BD3823" i="7"/>
  <c r="BF3823" i="7"/>
  <c r="BH3823" i="7"/>
  <c r="BJ3823" i="7"/>
  <c r="BO3823" i="7"/>
  <c r="BP3823" i="7"/>
  <c r="C3824" i="7"/>
  <c r="B3825" i="7"/>
  <c r="C3825" i="7"/>
  <c r="N3825" i="7"/>
  <c r="AL3825" i="7"/>
  <c r="AR3825" i="7"/>
  <c r="AT3825" i="7"/>
  <c r="AV3825" i="7"/>
  <c r="AX3825" i="7"/>
  <c r="BD3825" i="7"/>
  <c r="BF3825" i="7"/>
  <c r="BH3825" i="7"/>
  <c r="BJ3825" i="7"/>
  <c r="BO3825" i="7"/>
  <c r="BP3825" i="7"/>
  <c r="C3826" i="7"/>
  <c r="B3827" i="7"/>
  <c r="C3827" i="7"/>
  <c r="N3827" i="7"/>
  <c r="AL3827" i="7"/>
  <c r="AR3827" i="7"/>
  <c r="AT3827" i="7"/>
  <c r="AV3827" i="7"/>
  <c r="AX3827" i="7"/>
  <c r="BD3827" i="7"/>
  <c r="BF3827" i="7"/>
  <c r="BH3827" i="7"/>
  <c r="BJ3827" i="7"/>
  <c r="BO3827" i="7"/>
  <c r="BP3827" i="7"/>
  <c r="C3828" i="7"/>
  <c r="B3829" i="7"/>
  <c r="C3829" i="7"/>
  <c r="N3829" i="7"/>
  <c r="AL3829" i="7"/>
  <c r="AR3829" i="7"/>
  <c r="AT3829" i="7"/>
  <c r="AV3829" i="7"/>
  <c r="AX3829" i="7"/>
  <c r="BD3829" i="7"/>
  <c r="BF3829" i="7"/>
  <c r="BH3829" i="7"/>
  <c r="BJ3829" i="7"/>
  <c r="BO3829" i="7"/>
  <c r="BP3829" i="7"/>
  <c r="C3830" i="7"/>
  <c r="B3831" i="7"/>
  <c r="C3831" i="7"/>
  <c r="N3831" i="7"/>
  <c r="AL3831" i="7"/>
  <c r="AR3831" i="7"/>
  <c r="AT3831" i="7"/>
  <c r="AV3831" i="7"/>
  <c r="AX3831" i="7"/>
  <c r="BD3831" i="7"/>
  <c r="BF3831" i="7"/>
  <c r="BH3831" i="7"/>
  <c r="BJ3831" i="7"/>
  <c r="BO3831" i="7"/>
  <c r="BP3831" i="7"/>
  <c r="C3832" i="7"/>
  <c r="B3833" i="7"/>
  <c r="C3833" i="7"/>
  <c r="N3833" i="7"/>
  <c r="AL3833" i="7"/>
  <c r="AR3833" i="7"/>
  <c r="AT3833" i="7"/>
  <c r="AV3833" i="7"/>
  <c r="AX3833" i="7"/>
  <c r="BD3833" i="7"/>
  <c r="BF3833" i="7"/>
  <c r="BH3833" i="7"/>
  <c r="BJ3833" i="7"/>
  <c r="BO3833" i="7"/>
  <c r="BP3833" i="7"/>
  <c r="C3834" i="7"/>
  <c r="H3835" i="7"/>
  <c r="J3835" i="7"/>
  <c r="L3835" i="7"/>
  <c r="N3835" i="7"/>
  <c r="P3835" i="7"/>
  <c r="R3835" i="7"/>
  <c r="T3835" i="7"/>
  <c r="V3835" i="7"/>
  <c r="X3835" i="7"/>
  <c r="Z3835" i="7"/>
  <c r="AB3835" i="7"/>
  <c r="AD3835" i="7"/>
  <c r="AF3835" i="7"/>
  <c r="AH3835" i="7"/>
  <c r="AJ3835" i="7"/>
  <c r="AL3835" i="7"/>
  <c r="AN3835" i="7"/>
  <c r="AP3835" i="7"/>
  <c r="AR3835" i="7"/>
  <c r="AT3835" i="7"/>
  <c r="AV3835" i="7"/>
  <c r="AX3835" i="7"/>
  <c r="AZ3835" i="7"/>
  <c r="BB3835" i="7"/>
  <c r="BD3835" i="7"/>
  <c r="BF3835" i="7"/>
  <c r="BH3835" i="7"/>
  <c r="BJ3835" i="7"/>
  <c r="BO3835" i="7"/>
  <c r="BP3835" i="7"/>
  <c r="N3837" i="7"/>
  <c r="AL3837" i="7"/>
  <c r="AR3837" i="7"/>
  <c r="AX3837" i="7"/>
  <c r="BD3837" i="7"/>
  <c r="BJ3837" i="7"/>
  <c r="J3838" i="7"/>
  <c r="L3838" i="7"/>
  <c r="N3838" i="7"/>
  <c r="H3842" i="7"/>
  <c r="L3842" i="7"/>
  <c r="S3842" i="7"/>
  <c r="W3842" i="7"/>
  <c r="AJ3842" i="7"/>
  <c r="AN3842" i="7"/>
  <c r="AU3842" i="7"/>
  <c r="AY3842" i="7"/>
  <c r="BF3842" i="7"/>
  <c r="BJ3842" i="7"/>
  <c r="E3721" i="7"/>
  <c r="B3728" i="7"/>
  <c r="C3728" i="7"/>
  <c r="N3728" i="7"/>
  <c r="AL3728" i="7"/>
  <c r="AR3728" i="7"/>
  <c r="AT3728" i="7"/>
  <c r="AV3728" i="7"/>
  <c r="AX3728" i="7"/>
  <c r="BD3728" i="7"/>
  <c r="BF3728" i="7"/>
  <c r="BH3728" i="7"/>
  <c r="BJ3728" i="7"/>
  <c r="BO3728" i="7"/>
  <c r="BP3728" i="7"/>
  <c r="BR3728" i="7"/>
  <c r="C3729" i="7"/>
  <c r="BR3729" i="7"/>
  <c r="B3730" i="7"/>
  <c r="C3730" i="7"/>
  <c r="N3730" i="7"/>
  <c r="AL3730" i="7"/>
  <c r="AR3730" i="7"/>
  <c r="AT3730" i="7"/>
  <c r="AV3730" i="7"/>
  <c r="AX3730" i="7"/>
  <c r="BD3730" i="7"/>
  <c r="BF3730" i="7"/>
  <c r="BH3730" i="7"/>
  <c r="BJ3730" i="7"/>
  <c r="BO3730" i="7"/>
  <c r="BP3730" i="7"/>
  <c r="BR3730" i="7"/>
  <c r="C3731" i="7"/>
  <c r="BR3731" i="7"/>
  <c r="B3732" i="7"/>
  <c r="C3732" i="7"/>
  <c r="N3732" i="7"/>
  <c r="AL3732" i="7"/>
  <c r="AR3732" i="7"/>
  <c r="AT3732" i="7"/>
  <c r="AV3732" i="7"/>
  <c r="AX3732" i="7"/>
  <c r="BD3732" i="7"/>
  <c r="BF3732" i="7"/>
  <c r="BH3732" i="7"/>
  <c r="BJ3732" i="7"/>
  <c r="BO3732" i="7"/>
  <c r="BP3732" i="7"/>
  <c r="BR3732" i="7"/>
  <c r="C3733" i="7"/>
  <c r="BR3733" i="7"/>
  <c r="B3734" i="7"/>
  <c r="C3734" i="7"/>
  <c r="N3734" i="7"/>
  <c r="AL3734" i="7"/>
  <c r="AR3734" i="7"/>
  <c r="AT3734" i="7"/>
  <c r="AV3734" i="7"/>
  <c r="AX3734" i="7"/>
  <c r="BD3734" i="7"/>
  <c r="BF3734" i="7"/>
  <c r="BH3734" i="7"/>
  <c r="BJ3734" i="7"/>
  <c r="BO3734" i="7"/>
  <c r="BP3734" i="7"/>
  <c r="BR3734" i="7"/>
  <c r="C3735" i="7"/>
  <c r="BR3735" i="7"/>
  <c r="B3736" i="7"/>
  <c r="C3736" i="7"/>
  <c r="N3736" i="7"/>
  <c r="AL3736" i="7"/>
  <c r="AR3736" i="7"/>
  <c r="AT3736" i="7"/>
  <c r="AV3736" i="7"/>
  <c r="AX3736" i="7"/>
  <c r="BD3736" i="7"/>
  <c r="BF3736" i="7"/>
  <c r="BH3736" i="7"/>
  <c r="BJ3736" i="7"/>
  <c r="BO3736" i="7"/>
  <c r="BP3736" i="7"/>
  <c r="BR3736" i="7"/>
  <c r="C3737" i="7"/>
  <c r="BR3737" i="7"/>
  <c r="B3738" i="7"/>
  <c r="C3738" i="7"/>
  <c r="N3738" i="7"/>
  <c r="AL3738" i="7"/>
  <c r="AR3738" i="7"/>
  <c r="AT3738" i="7"/>
  <c r="AV3738" i="7"/>
  <c r="AX3738" i="7"/>
  <c r="BD3738" i="7"/>
  <c r="BF3738" i="7"/>
  <c r="BH3738" i="7"/>
  <c r="BJ3738" i="7"/>
  <c r="BO3738" i="7"/>
  <c r="BP3738" i="7"/>
  <c r="C3739" i="7"/>
  <c r="B3740" i="7"/>
  <c r="C3740" i="7"/>
  <c r="N3740" i="7"/>
  <c r="AL3740" i="7"/>
  <c r="AR3740" i="7"/>
  <c r="AT3740" i="7"/>
  <c r="AV3740" i="7"/>
  <c r="AX3740" i="7"/>
  <c r="BD3740" i="7"/>
  <c r="BF3740" i="7"/>
  <c r="BH3740" i="7"/>
  <c r="BJ3740" i="7"/>
  <c r="BO3740" i="7"/>
  <c r="BP3740" i="7"/>
  <c r="C3741" i="7"/>
  <c r="B3742" i="7"/>
  <c r="C3742" i="7"/>
  <c r="N3742" i="7"/>
  <c r="AL3742" i="7"/>
  <c r="AR3742" i="7"/>
  <c r="AT3742" i="7"/>
  <c r="AV3742" i="7"/>
  <c r="AX3742" i="7"/>
  <c r="BD3742" i="7"/>
  <c r="BF3742" i="7"/>
  <c r="BH3742" i="7"/>
  <c r="BJ3742" i="7"/>
  <c r="BO3742" i="7"/>
  <c r="BP3742" i="7"/>
  <c r="C3743" i="7"/>
  <c r="B3744" i="7"/>
  <c r="C3744" i="7"/>
  <c r="N3744" i="7"/>
  <c r="AL3744" i="7"/>
  <c r="AR3744" i="7"/>
  <c r="AT3744" i="7"/>
  <c r="AV3744" i="7"/>
  <c r="AX3744" i="7"/>
  <c r="BD3744" i="7"/>
  <c r="BF3744" i="7"/>
  <c r="BH3744" i="7"/>
  <c r="BJ3744" i="7"/>
  <c r="BO3744" i="7"/>
  <c r="BP3744" i="7"/>
  <c r="C3745" i="7"/>
  <c r="B3746" i="7"/>
  <c r="C3746" i="7"/>
  <c r="N3746" i="7"/>
  <c r="AL3746" i="7"/>
  <c r="AR3746" i="7"/>
  <c r="AT3746" i="7"/>
  <c r="AV3746" i="7"/>
  <c r="AX3746" i="7"/>
  <c r="BD3746" i="7"/>
  <c r="BF3746" i="7"/>
  <c r="BH3746" i="7"/>
  <c r="BJ3746" i="7"/>
  <c r="BO3746" i="7"/>
  <c r="BP3746" i="7"/>
  <c r="C3747" i="7"/>
  <c r="B3748" i="7"/>
  <c r="C3748" i="7"/>
  <c r="N3748" i="7"/>
  <c r="AL3748" i="7"/>
  <c r="AR3748" i="7"/>
  <c r="AT3748" i="7"/>
  <c r="AV3748" i="7"/>
  <c r="AX3748" i="7"/>
  <c r="BD3748" i="7"/>
  <c r="BF3748" i="7"/>
  <c r="BH3748" i="7"/>
  <c r="BJ3748" i="7"/>
  <c r="BO3748" i="7"/>
  <c r="BP3748" i="7"/>
  <c r="C3749" i="7"/>
  <c r="B3750" i="7"/>
  <c r="C3750" i="7"/>
  <c r="N3750" i="7"/>
  <c r="AL3750" i="7"/>
  <c r="AR3750" i="7"/>
  <c r="AT3750" i="7"/>
  <c r="AV3750" i="7"/>
  <c r="AX3750" i="7"/>
  <c r="BD3750" i="7"/>
  <c r="BF3750" i="7"/>
  <c r="BH3750" i="7"/>
  <c r="BJ3750" i="7"/>
  <c r="BO3750" i="7"/>
  <c r="BP3750" i="7"/>
  <c r="C3751" i="7"/>
  <c r="B3752" i="7"/>
  <c r="C3752" i="7"/>
  <c r="N3752" i="7"/>
  <c r="AL3752" i="7"/>
  <c r="AR3752" i="7"/>
  <c r="AT3752" i="7"/>
  <c r="AV3752" i="7"/>
  <c r="AX3752" i="7"/>
  <c r="BD3752" i="7"/>
  <c r="BF3752" i="7"/>
  <c r="BH3752" i="7"/>
  <c r="BJ3752" i="7"/>
  <c r="BO3752" i="7"/>
  <c r="BP3752" i="7"/>
  <c r="C3753" i="7"/>
  <c r="B3754" i="7"/>
  <c r="C3754" i="7"/>
  <c r="N3754" i="7"/>
  <c r="AL3754" i="7"/>
  <c r="AR3754" i="7"/>
  <c r="AT3754" i="7"/>
  <c r="AV3754" i="7"/>
  <c r="AX3754" i="7"/>
  <c r="BD3754" i="7"/>
  <c r="BF3754" i="7"/>
  <c r="BH3754" i="7"/>
  <c r="BJ3754" i="7"/>
  <c r="BO3754" i="7"/>
  <c r="BP3754" i="7"/>
  <c r="C3755" i="7"/>
  <c r="B3756" i="7"/>
  <c r="C3756" i="7"/>
  <c r="N3756" i="7"/>
  <c r="AL3756" i="7"/>
  <c r="AR3756" i="7"/>
  <c r="AT3756" i="7"/>
  <c r="AV3756" i="7"/>
  <c r="AX3756" i="7"/>
  <c r="BD3756" i="7"/>
  <c r="BF3756" i="7"/>
  <c r="BH3756" i="7"/>
  <c r="BJ3756" i="7"/>
  <c r="BO3756" i="7"/>
  <c r="BP3756" i="7"/>
  <c r="C3757" i="7"/>
  <c r="B3758" i="7"/>
  <c r="C3758" i="7"/>
  <c r="N3758" i="7"/>
  <c r="AL3758" i="7"/>
  <c r="AR3758" i="7"/>
  <c r="AT3758" i="7"/>
  <c r="AV3758" i="7"/>
  <c r="AX3758" i="7"/>
  <c r="BD3758" i="7"/>
  <c r="BF3758" i="7"/>
  <c r="BH3758" i="7"/>
  <c r="BJ3758" i="7"/>
  <c r="BO3758" i="7"/>
  <c r="BP3758" i="7"/>
  <c r="C3759" i="7"/>
  <c r="B3760" i="7"/>
  <c r="C3760" i="7"/>
  <c r="N3760" i="7"/>
  <c r="AL3760" i="7"/>
  <c r="AR3760" i="7"/>
  <c r="AT3760" i="7"/>
  <c r="AV3760" i="7"/>
  <c r="AX3760" i="7"/>
  <c r="BD3760" i="7"/>
  <c r="BF3760" i="7"/>
  <c r="BH3760" i="7"/>
  <c r="BJ3760" i="7"/>
  <c r="BO3760" i="7"/>
  <c r="BP3760" i="7"/>
  <c r="C3761" i="7"/>
  <c r="B3762" i="7"/>
  <c r="C3762" i="7"/>
  <c r="N3762" i="7"/>
  <c r="AL3762" i="7"/>
  <c r="AR3762" i="7"/>
  <c r="AT3762" i="7"/>
  <c r="AV3762" i="7"/>
  <c r="AX3762" i="7"/>
  <c r="BD3762" i="7"/>
  <c r="BF3762" i="7"/>
  <c r="BH3762" i="7"/>
  <c r="BJ3762" i="7"/>
  <c r="BO3762" i="7"/>
  <c r="BP3762" i="7"/>
  <c r="C3763" i="7"/>
  <c r="B3764" i="7"/>
  <c r="C3764" i="7"/>
  <c r="N3764" i="7"/>
  <c r="AL3764" i="7"/>
  <c r="AR3764" i="7"/>
  <c r="AT3764" i="7"/>
  <c r="AV3764" i="7"/>
  <c r="AX3764" i="7"/>
  <c r="BD3764" i="7"/>
  <c r="BF3764" i="7"/>
  <c r="BH3764" i="7"/>
  <c r="BJ3764" i="7"/>
  <c r="BO3764" i="7"/>
  <c r="BP3764" i="7"/>
  <c r="C3765" i="7"/>
  <c r="B3766" i="7"/>
  <c r="C3766" i="7"/>
  <c r="N3766" i="7"/>
  <c r="AL3766" i="7"/>
  <c r="AR3766" i="7"/>
  <c r="AT3766" i="7"/>
  <c r="AV3766" i="7"/>
  <c r="AX3766" i="7"/>
  <c r="BD3766" i="7"/>
  <c r="BF3766" i="7"/>
  <c r="BH3766" i="7"/>
  <c r="BJ3766" i="7"/>
  <c r="BO3766" i="7"/>
  <c r="BP3766" i="7"/>
  <c r="C3767" i="7"/>
  <c r="B3768" i="7"/>
  <c r="C3768" i="7"/>
  <c r="N3768" i="7"/>
  <c r="AL3768" i="7"/>
  <c r="AR3768" i="7"/>
  <c r="AT3768" i="7"/>
  <c r="AV3768" i="7"/>
  <c r="AX3768" i="7"/>
  <c r="BD3768" i="7"/>
  <c r="BF3768" i="7"/>
  <c r="BH3768" i="7"/>
  <c r="BJ3768" i="7"/>
  <c r="BO3768" i="7"/>
  <c r="BP3768" i="7"/>
  <c r="C3769" i="7"/>
  <c r="B3770" i="7"/>
  <c r="C3770" i="7"/>
  <c r="N3770" i="7"/>
  <c r="AL3770" i="7"/>
  <c r="AR3770" i="7"/>
  <c r="AT3770" i="7"/>
  <c r="AV3770" i="7"/>
  <c r="AX3770" i="7"/>
  <c r="BD3770" i="7"/>
  <c r="BF3770" i="7"/>
  <c r="BH3770" i="7"/>
  <c r="BJ3770" i="7"/>
  <c r="BO3770" i="7"/>
  <c r="BP3770" i="7"/>
  <c r="C3771" i="7"/>
  <c r="H3772" i="7"/>
  <c r="J3772" i="7"/>
  <c r="L3772" i="7"/>
  <c r="N3772" i="7"/>
  <c r="P3772" i="7"/>
  <c r="R3772" i="7"/>
  <c r="T3772" i="7"/>
  <c r="V3772" i="7"/>
  <c r="X3772" i="7"/>
  <c r="Z3772" i="7"/>
  <c r="AB3772" i="7"/>
  <c r="AD3772" i="7"/>
  <c r="AF3772" i="7"/>
  <c r="AH3772" i="7"/>
  <c r="AJ3772" i="7"/>
  <c r="AL3772" i="7"/>
  <c r="AN3772" i="7"/>
  <c r="AP3772" i="7"/>
  <c r="AR3772" i="7"/>
  <c r="AT3772" i="7"/>
  <c r="AV3772" i="7"/>
  <c r="AX3772" i="7"/>
  <c r="AZ3772" i="7"/>
  <c r="BB3772" i="7"/>
  <c r="BD3772" i="7"/>
  <c r="BF3772" i="7"/>
  <c r="BH3772" i="7"/>
  <c r="BJ3772" i="7"/>
  <c r="BO3772" i="7"/>
  <c r="BP3772" i="7"/>
  <c r="N3774" i="7"/>
  <c r="AL3774" i="7"/>
  <c r="AR3774" i="7"/>
  <c r="AX3774" i="7"/>
  <c r="BD3774" i="7"/>
  <c r="BJ3774" i="7"/>
  <c r="J3775" i="7"/>
  <c r="L3775" i="7"/>
  <c r="N3775" i="7"/>
  <c r="H3779" i="7"/>
  <c r="L3779" i="7"/>
  <c r="S3779" i="7"/>
  <c r="W3779" i="7"/>
  <c r="AJ3779" i="7"/>
  <c r="AN3779" i="7"/>
  <c r="AU3779" i="7"/>
  <c r="AY3779" i="7"/>
  <c r="BF3779" i="7"/>
  <c r="BJ3779" i="7"/>
  <c r="E3658" i="7"/>
  <c r="B3665" i="7"/>
  <c r="C3665" i="7"/>
  <c r="N3665" i="7"/>
  <c r="AL3665" i="7"/>
  <c r="AR3665" i="7"/>
  <c r="AT3665" i="7"/>
  <c r="AV3665" i="7"/>
  <c r="AX3665" i="7"/>
  <c r="BD3665" i="7"/>
  <c r="BF3665" i="7"/>
  <c r="BH3665" i="7"/>
  <c r="BJ3665" i="7"/>
  <c r="BO3665" i="7"/>
  <c r="BP3665" i="7"/>
  <c r="BR3665" i="7"/>
  <c r="C3666" i="7"/>
  <c r="BR3666" i="7"/>
  <c r="B3667" i="7"/>
  <c r="C3667" i="7"/>
  <c r="N3667" i="7"/>
  <c r="AL3667" i="7"/>
  <c r="AR3667" i="7"/>
  <c r="AT3667" i="7"/>
  <c r="AV3667" i="7"/>
  <c r="AX3667" i="7"/>
  <c r="BD3667" i="7"/>
  <c r="BF3667" i="7"/>
  <c r="BH3667" i="7"/>
  <c r="BJ3667" i="7"/>
  <c r="BO3667" i="7"/>
  <c r="BP3667" i="7"/>
  <c r="BR3667" i="7"/>
  <c r="C3668" i="7"/>
  <c r="BR3668" i="7"/>
  <c r="B3669" i="7"/>
  <c r="C3669" i="7"/>
  <c r="N3669" i="7"/>
  <c r="AL3669" i="7"/>
  <c r="AR3669" i="7"/>
  <c r="AT3669" i="7"/>
  <c r="AV3669" i="7"/>
  <c r="AX3669" i="7"/>
  <c r="BD3669" i="7"/>
  <c r="BF3669" i="7"/>
  <c r="BH3669" i="7"/>
  <c r="BJ3669" i="7"/>
  <c r="BO3669" i="7"/>
  <c r="BP3669" i="7"/>
  <c r="BR3669" i="7"/>
  <c r="C3670" i="7"/>
  <c r="BR3670" i="7"/>
  <c r="B3671" i="7"/>
  <c r="C3671" i="7"/>
  <c r="N3671" i="7"/>
  <c r="AL3671" i="7"/>
  <c r="AR3671" i="7"/>
  <c r="AT3671" i="7"/>
  <c r="AV3671" i="7"/>
  <c r="AX3671" i="7"/>
  <c r="BD3671" i="7"/>
  <c r="BF3671" i="7"/>
  <c r="BH3671" i="7"/>
  <c r="BJ3671" i="7"/>
  <c r="BO3671" i="7"/>
  <c r="BP3671" i="7"/>
  <c r="BR3671" i="7"/>
  <c r="C3672" i="7"/>
  <c r="BR3672" i="7"/>
  <c r="B3673" i="7"/>
  <c r="C3673" i="7"/>
  <c r="N3673" i="7"/>
  <c r="AL3673" i="7"/>
  <c r="AR3673" i="7"/>
  <c r="AT3673" i="7"/>
  <c r="AV3673" i="7"/>
  <c r="AX3673" i="7"/>
  <c r="BD3673" i="7"/>
  <c r="BF3673" i="7"/>
  <c r="BH3673" i="7"/>
  <c r="BJ3673" i="7"/>
  <c r="BO3673" i="7"/>
  <c r="BP3673" i="7"/>
  <c r="BR3673" i="7"/>
  <c r="C3674" i="7"/>
  <c r="BR3674" i="7"/>
  <c r="B3675" i="7"/>
  <c r="C3675" i="7"/>
  <c r="N3675" i="7"/>
  <c r="AL3675" i="7"/>
  <c r="AR3675" i="7"/>
  <c r="AT3675" i="7"/>
  <c r="AV3675" i="7"/>
  <c r="AX3675" i="7"/>
  <c r="BD3675" i="7"/>
  <c r="BF3675" i="7"/>
  <c r="BH3675" i="7"/>
  <c r="BJ3675" i="7"/>
  <c r="BO3675" i="7"/>
  <c r="BP3675" i="7"/>
  <c r="C3676" i="7"/>
  <c r="B3677" i="7"/>
  <c r="C3677" i="7"/>
  <c r="N3677" i="7"/>
  <c r="AL3677" i="7"/>
  <c r="AR3677" i="7"/>
  <c r="AT3677" i="7"/>
  <c r="AV3677" i="7"/>
  <c r="AX3677" i="7"/>
  <c r="BD3677" i="7"/>
  <c r="BF3677" i="7"/>
  <c r="BH3677" i="7"/>
  <c r="BJ3677" i="7"/>
  <c r="BO3677" i="7"/>
  <c r="BP3677" i="7"/>
  <c r="C3678" i="7"/>
  <c r="B3679" i="7"/>
  <c r="C3679" i="7"/>
  <c r="N3679" i="7"/>
  <c r="AL3679" i="7"/>
  <c r="AR3679" i="7"/>
  <c r="AT3679" i="7"/>
  <c r="AV3679" i="7"/>
  <c r="AX3679" i="7"/>
  <c r="BD3679" i="7"/>
  <c r="BF3679" i="7"/>
  <c r="BH3679" i="7"/>
  <c r="BJ3679" i="7"/>
  <c r="BO3679" i="7"/>
  <c r="BP3679" i="7"/>
  <c r="C3680" i="7"/>
  <c r="B3681" i="7"/>
  <c r="C3681" i="7"/>
  <c r="N3681" i="7"/>
  <c r="AL3681" i="7"/>
  <c r="AR3681" i="7"/>
  <c r="AT3681" i="7"/>
  <c r="AV3681" i="7"/>
  <c r="AX3681" i="7"/>
  <c r="BD3681" i="7"/>
  <c r="BF3681" i="7"/>
  <c r="BH3681" i="7"/>
  <c r="BJ3681" i="7"/>
  <c r="BO3681" i="7"/>
  <c r="BP3681" i="7"/>
  <c r="C3682" i="7"/>
  <c r="B3683" i="7"/>
  <c r="C3683" i="7"/>
  <c r="N3683" i="7"/>
  <c r="AL3683" i="7"/>
  <c r="AR3683" i="7"/>
  <c r="AT3683" i="7"/>
  <c r="AV3683" i="7"/>
  <c r="AX3683" i="7"/>
  <c r="BD3683" i="7"/>
  <c r="BF3683" i="7"/>
  <c r="BH3683" i="7"/>
  <c r="BJ3683" i="7"/>
  <c r="BO3683" i="7"/>
  <c r="BP3683" i="7"/>
  <c r="C3684" i="7"/>
  <c r="B3685" i="7"/>
  <c r="C3685" i="7"/>
  <c r="N3685" i="7"/>
  <c r="AL3685" i="7"/>
  <c r="AR3685" i="7"/>
  <c r="AT3685" i="7"/>
  <c r="AV3685" i="7"/>
  <c r="AX3685" i="7"/>
  <c r="BD3685" i="7"/>
  <c r="BF3685" i="7"/>
  <c r="BH3685" i="7"/>
  <c r="BJ3685" i="7"/>
  <c r="BO3685" i="7"/>
  <c r="BP3685" i="7"/>
  <c r="C3686" i="7"/>
  <c r="B3687" i="7"/>
  <c r="C3687" i="7"/>
  <c r="N3687" i="7"/>
  <c r="AL3687" i="7"/>
  <c r="AR3687" i="7"/>
  <c r="AT3687" i="7"/>
  <c r="AV3687" i="7"/>
  <c r="AX3687" i="7"/>
  <c r="BD3687" i="7"/>
  <c r="BF3687" i="7"/>
  <c r="BH3687" i="7"/>
  <c r="BJ3687" i="7"/>
  <c r="BO3687" i="7"/>
  <c r="BP3687" i="7"/>
  <c r="C3688" i="7"/>
  <c r="B3689" i="7"/>
  <c r="C3689" i="7"/>
  <c r="N3689" i="7"/>
  <c r="AL3689" i="7"/>
  <c r="AR3689" i="7"/>
  <c r="AT3689" i="7"/>
  <c r="AV3689" i="7"/>
  <c r="AX3689" i="7"/>
  <c r="BD3689" i="7"/>
  <c r="BF3689" i="7"/>
  <c r="BH3689" i="7"/>
  <c r="BJ3689" i="7"/>
  <c r="BO3689" i="7"/>
  <c r="BP3689" i="7"/>
  <c r="C3690" i="7"/>
  <c r="B3691" i="7"/>
  <c r="C3691" i="7"/>
  <c r="N3691" i="7"/>
  <c r="AL3691" i="7"/>
  <c r="AR3691" i="7"/>
  <c r="AT3691" i="7"/>
  <c r="AV3691" i="7"/>
  <c r="AX3691" i="7"/>
  <c r="BD3691" i="7"/>
  <c r="BF3691" i="7"/>
  <c r="BH3691" i="7"/>
  <c r="BJ3691" i="7"/>
  <c r="BO3691" i="7"/>
  <c r="BP3691" i="7"/>
  <c r="C3692" i="7"/>
  <c r="B3693" i="7"/>
  <c r="C3693" i="7"/>
  <c r="N3693" i="7"/>
  <c r="AL3693" i="7"/>
  <c r="AR3693" i="7"/>
  <c r="AT3693" i="7"/>
  <c r="AV3693" i="7"/>
  <c r="AX3693" i="7"/>
  <c r="BD3693" i="7"/>
  <c r="BF3693" i="7"/>
  <c r="BH3693" i="7"/>
  <c r="BJ3693" i="7"/>
  <c r="BO3693" i="7"/>
  <c r="BP3693" i="7"/>
  <c r="C3694" i="7"/>
  <c r="B3695" i="7"/>
  <c r="C3695" i="7"/>
  <c r="N3695" i="7"/>
  <c r="AL3695" i="7"/>
  <c r="AR3695" i="7"/>
  <c r="AT3695" i="7"/>
  <c r="AV3695" i="7"/>
  <c r="AX3695" i="7"/>
  <c r="BD3695" i="7"/>
  <c r="BF3695" i="7"/>
  <c r="BH3695" i="7"/>
  <c r="BJ3695" i="7"/>
  <c r="BO3695" i="7"/>
  <c r="BP3695" i="7"/>
  <c r="C3696" i="7"/>
  <c r="B3697" i="7"/>
  <c r="C3697" i="7"/>
  <c r="N3697" i="7"/>
  <c r="AL3697" i="7"/>
  <c r="AR3697" i="7"/>
  <c r="AT3697" i="7"/>
  <c r="AV3697" i="7"/>
  <c r="AX3697" i="7"/>
  <c r="BD3697" i="7"/>
  <c r="BF3697" i="7"/>
  <c r="BH3697" i="7"/>
  <c r="BJ3697" i="7"/>
  <c r="BO3697" i="7"/>
  <c r="BP3697" i="7"/>
  <c r="C3698" i="7"/>
  <c r="B3699" i="7"/>
  <c r="C3699" i="7"/>
  <c r="N3699" i="7"/>
  <c r="AL3699" i="7"/>
  <c r="AR3699" i="7"/>
  <c r="AT3699" i="7"/>
  <c r="AV3699" i="7"/>
  <c r="AX3699" i="7"/>
  <c r="BD3699" i="7"/>
  <c r="BF3699" i="7"/>
  <c r="BH3699" i="7"/>
  <c r="BJ3699" i="7"/>
  <c r="BO3699" i="7"/>
  <c r="BP3699" i="7"/>
  <c r="C3700" i="7"/>
  <c r="B3701" i="7"/>
  <c r="C3701" i="7"/>
  <c r="N3701" i="7"/>
  <c r="AL3701" i="7"/>
  <c r="AR3701" i="7"/>
  <c r="AT3701" i="7"/>
  <c r="AV3701" i="7"/>
  <c r="AX3701" i="7"/>
  <c r="BD3701" i="7"/>
  <c r="BF3701" i="7"/>
  <c r="BH3701" i="7"/>
  <c r="BJ3701" i="7"/>
  <c r="BO3701" i="7"/>
  <c r="BP3701" i="7"/>
  <c r="C3702" i="7"/>
  <c r="B3703" i="7"/>
  <c r="C3703" i="7"/>
  <c r="N3703" i="7"/>
  <c r="AL3703" i="7"/>
  <c r="AR3703" i="7"/>
  <c r="AT3703" i="7"/>
  <c r="AV3703" i="7"/>
  <c r="AX3703" i="7"/>
  <c r="BD3703" i="7"/>
  <c r="BF3703" i="7"/>
  <c r="BH3703" i="7"/>
  <c r="BJ3703" i="7"/>
  <c r="BO3703" i="7"/>
  <c r="BP3703" i="7"/>
  <c r="C3704" i="7"/>
  <c r="B3705" i="7"/>
  <c r="C3705" i="7"/>
  <c r="N3705" i="7"/>
  <c r="AL3705" i="7"/>
  <c r="AR3705" i="7"/>
  <c r="AT3705" i="7"/>
  <c r="AV3705" i="7"/>
  <c r="AX3705" i="7"/>
  <c r="BD3705" i="7"/>
  <c r="BF3705" i="7"/>
  <c r="BH3705" i="7"/>
  <c r="BJ3705" i="7"/>
  <c r="BO3705" i="7"/>
  <c r="BP3705" i="7"/>
  <c r="C3706" i="7"/>
  <c r="B3707" i="7"/>
  <c r="C3707" i="7"/>
  <c r="N3707" i="7"/>
  <c r="AL3707" i="7"/>
  <c r="AR3707" i="7"/>
  <c r="AT3707" i="7"/>
  <c r="AV3707" i="7"/>
  <c r="AX3707" i="7"/>
  <c r="BD3707" i="7"/>
  <c r="BF3707" i="7"/>
  <c r="BH3707" i="7"/>
  <c r="BJ3707" i="7"/>
  <c r="BO3707" i="7"/>
  <c r="BP3707" i="7"/>
  <c r="C3708" i="7"/>
  <c r="H3709" i="7"/>
  <c r="J3709" i="7"/>
  <c r="L3709" i="7"/>
  <c r="N3709" i="7"/>
  <c r="P3709" i="7"/>
  <c r="R3709" i="7"/>
  <c r="T3709" i="7"/>
  <c r="V3709" i="7"/>
  <c r="X3709" i="7"/>
  <c r="Z3709" i="7"/>
  <c r="AB3709" i="7"/>
  <c r="AD3709" i="7"/>
  <c r="AF3709" i="7"/>
  <c r="AH3709" i="7"/>
  <c r="AJ3709" i="7"/>
  <c r="AL3709" i="7"/>
  <c r="AN3709" i="7"/>
  <c r="AP3709" i="7"/>
  <c r="AR3709" i="7"/>
  <c r="AT3709" i="7"/>
  <c r="AV3709" i="7"/>
  <c r="AX3709" i="7"/>
  <c r="AZ3709" i="7"/>
  <c r="BB3709" i="7"/>
  <c r="BD3709" i="7"/>
  <c r="BF3709" i="7"/>
  <c r="BH3709" i="7"/>
  <c r="BJ3709" i="7"/>
  <c r="BO3709" i="7"/>
  <c r="BP3709" i="7"/>
  <c r="N3711" i="7"/>
  <c r="AL3711" i="7"/>
  <c r="AR3711" i="7"/>
  <c r="AX3711" i="7"/>
  <c r="BD3711" i="7"/>
  <c r="BJ3711" i="7"/>
  <c r="J3712" i="7"/>
  <c r="L3712" i="7"/>
  <c r="N3712" i="7"/>
  <c r="H3716" i="7"/>
  <c r="L3716" i="7"/>
  <c r="S3716" i="7"/>
  <c r="W3716" i="7"/>
  <c r="AJ3716" i="7"/>
  <c r="AN3716" i="7"/>
  <c r="AU3716" i="7"/>
  <c r="AY3716" i="7"/>
  <c r="BF3716" i="7"/>
  <c r="BJ3716" i="7"/>
  <c r="E3595" i="7"/>
  <c r="B3602" i="7"/>
  <c r="C3602" i="7"/>
  <c r="N3602" i="7"/>
  <c r="AL3602" i="7"/>
  <c r="AR3602" i="7"/>
  <c r="AT3602" i="7"/>
  <c r="AV3602" i="7"/>
  <c r="AX3602" i="7"/>
  <c r="BD3602" i="7"/>
  <c r="BF3602" i="7"/>
  <c r="BH3602" i="7"/>
  <c r="BJ3602" i="7"/>
  <c r="BO3602" i="7"/>
  <c r="BP3602" i="7"/>
  <c r="BR3602" i="7"/>
  <c r="C3603" i="7"/>
  <c r="BR3603" i="7"/>
  <c r="B3604" i="7"/>
  <c r="C3604" i="7"/>
  <c r="N3604" i="7"/>
  <c r="AL3604" i="7"/>
  <c r="AR3604" i="7"/>
  <c r="AT3604" i="7"/>
  <c r="AV3604" i="7"/>
  <c r="AX3604" i="7"/>
  <c r="BD3604" i="7"/>
  <c r="BF3604" i="7"/>
  <c r="BH3604" i="7"/>
  <c r="BJ3604" i="7"/>
  <c r="BO3604" i="7"/>
  <c r="BP3604" i="7"/>
  <c r="BR3604" i="7"/>
  <c r="C3605" i="7"/>
  <c r="BR3605" i="7"/>
  <c r="B3606" i="7"/>
  <c r="C3606" i="7"/>
  <c r="N3606" i="7"/>
  <c r="AL3606" i="7"/>
  <c r="AR3606" i="7"/>
  <c r="AT3606" i="7"/>
  <c r="AV3606" i="7"/>
  <c r="AX3606" i="7"/>
  <c r="BD3606" i="7"/>
  <c r="BF3606" i="7"/>
  <c r="BH3606" i="7"/>
  <c r="BJ3606" i="7"/>
  <c r="BO3606" i="7"/>
  <c r="BP3606" i="7"/>
  <c r="BR3606" i="7"/>
  <c r="C3607" i="7"/>
  <c r="BR3607" i="7"/>
  <c r="B3608" i="7"/>
  <c r="C3608" i="7"/>
  <c r="N3608" i="7"/>
  <c r="AL3608" i="7"/>
  <c r="AR3608" i="7"/>
  <c r="AT3608" i="7"/>
  <c r="AV3608" i="7"/>
  <c r="AX3608" i="7"/>
  <c r="BD3608" i="7"/>
  <c r="BF3608" i="7"/>
  <c r="BH3608" i="7"/>
  <c r="BJ3608" i="7"/>
  <c r="BO3608" i="7"/>
  <c r="BP3608" i="7"/>
  <c r="BR3608" i="7"/>
  <c r="C3609" i="7"/>
  <c r="BR3609" i="7"/>
  <c r="B3610" i="7"/>
  <c r="C3610" i="7"/>
  <c r="N3610" i="7"/>
  <c r="AL3610" i="7"/>
  <c r="AR3610" i="7"/>
  <c r="AT3610" i="7"/>
  <c r="AV3610" i="7"/>
  <c r="AX3610" i="7"/>
  <c r="BD3610" i="7"/>
  <c r="BF3610" i="7"/>
  <c r="BH3610" i="7"/>
  <c r="BJ3610" i="7"/>
  <c r="BO3610" i="7"/>
  <c r="BP3610" i="7"/>
  <c r="BR3610" i="7"/>
  <c r="C3611" i="7"/>
  <c r="BR3611" i="7"/>
  <c r="B3612" i="7"/>
  <c r="C3612" i="7"/>
  <c r="N3612" i="7"/>
  <c r="AL3612" i="7"/>
  <c r="AR3612" i="7"/>
  <c r="AT3612" i="7"/>
  <c r="AV3612" i="7"/>
  <c r="AX3612" i="7"/>
  <c r="BD3612" i="7"/>
  <c r="BF3612" i="7"/>
  <c r="BH3612" i="7"/>
  <c r="BJ3612" i="7"/>
  <c r="BO3612" i="7"/>
  <c r="BP3612" i="7"/>
  <c r="C3613" i="7"/>
  <c r="B3614" i="7"/>
  <c r="C3614" i="7"/>
  <c r="N3614" i="7"/>
  <c r="AL3614" i="7"/>
  <c r="AR3614" i="7"/>
  <c r="AT3614" i="7"/>
  <c r="AV3614" i="7"/>
  <c r="AX3614" i="7"/>
  <c r="BD3614" i="7"/>
  <c r="BF3614" i="7"/>
  <c r="BH3614" i="7"/>
  <c r="BJ3614" i="7"/>
  <c r="BO3614" i="7"/>
  <c r="BP3614" i="7"/>
  <c r="C3615" i="7"/>
  <c r="B3616" i="7"/>
  <c r="C3616" i="7"/>
  <c r="N3616" i="7"/>
  <c r="AL3616" i="7"/>
  <c r="AR3616" i="7"/>
  <c r="AT3616" i="7"/>
  <c r="AV3616" i="7"/>
  <c r="AX3616" i="7"/>
  <c r="BD3616" i="7"/>
  <c r="BF3616" i="7"/>
  <c r="BH3616" i="7"/>
  <c r="BJ3616" i="7"/>
  <c r="BO3616" i="7"/>
  <c r="BP3616" i="7"/>
  <c r="C3617" i="7"/>
  <c r="B3618" i="7"/>
  <c r="C3618" i="7"/>
  <c r="N3618" i="7"/>
  <c r="AL3618" i="7"/>
  <c r="AR3618" i="7"/>
  <c r="AT3618" i="7"/>
  <c r="AV3618" i="7"/>
  <c r="AX3618" i="7"/>
  <c r="BD3618" i="7"/>
  <c r="BF3618" i="7"/>
  <c r="BH3618" i="7"/>
  <c r="BJ3618" i="7"/>
  <c r="BO3618" i="7"/>
  <c r="BP3618" i="7"/>
  <c r="C3619" i="7"/>
  <c r="B3620" i="7"/>
  <c r="C3620" i="7"/>
  <c r="N3620" i="7"/>
  <c r="AL3620" i="7"/>
  <c r="AR3620" i="7"/>
  <c r="AT3620" i="7"/>
  <c r="AV3620" i="7"/>
  <c r="AX3620" i="7"/>
  <c r="BD3620" i="7"/>
  <c r="BF3620" i="7"/>
  <c r="BH3620" i="7"/>
  <c r="BJ3620" i="7"/>
  <c r="BO3620" i="7"/>
  <c r="BP3620" i="7"/>
  <c r="C3621" i="7"/>
  <c r="B3622" i="7"/>
  <c r="C3622" i="7"/>
  <c r="N3622" i="7"/>
  <c r="AL3622" i="7"/>
  <c r="AR3622" i="7"/>
  <c r="AT3622" i="7"/>
  <c r="AV3622" i="7"/>
  <c r="AX3622" i="7"/>
  <c r="BD3622" i="7"/>
  <c r="BF3622" i="7"/>
  <c r="BH3622" i="7"/>
  <c r="BJ3622" i="7"/>
  <c r="BO3622" i="7"/>
  <c r="BP3622" i="7"/>
  <c r="C3623" i="7"/>
  <c r="B3624" i="7"/>
  <c r="C3624" i="7"/>
  <c r="N3624" i="7"/>
  <c r="AL3624" i="7"/>
  <c r="AR3624" i="7"/>
  <c r="AT3624" i="7"/>
  <c r="AV3624" i="7"/>
  <c r="AX3624" i="7"/>
  <c r="BD3624" i="7"/>
  <c r="BF3624" i="7"/>
  <c r="BH3624" i="7"/>
  <c r="BJ3624" i="7"/>
  <c r="BO3624" i="7"/>
  <c r="BP3624" i="7"/>
  <c r="C3625" i="7"/>
  <c r="B3626" i="7"/>
  <c r="C3626" i="7"/>
  <c r="N3626" i="7"/>
  <c r="AL3626" i="7"/>
  <c r="AR3626" i="7"/>
  <c r="AT3626" i="7"/>
  <c r="AV3626" i="7"/>
  <c r="AX3626" i="7"/>
  <c r="BD3626" i="7"/>
  <c r="BF3626" i="7"/>
  <c r="BH3626" i="7"/>
  <c r="BJ3626" i="7"/>
  <c r="BO3626" i="7"/>
  <c r="BP3626" i="7"/>
  <c r="C3627" i="7"/>
  <c r="B3628" i="7"/>
  <c r="C3628" i="7"/>
  <c r="N3628" i="7"/>
  <c r="AL3628" i="7"/>
  <c r="AR3628" i="7"/>
  <c r="AT3628" i="7"/>
  <c r="AV3628" i="7"/>
  <c r="AX3628" i="7"/>
  <c r="BD3628" i="7"/>
  <c r="BF3628" i="7"/>
  <c r="BH3628" i="7"/>
  <c r="BJ3628" i="7"/>
  <c r="BO3628" i="7"/>
  <c r="BP3628" i="7"/>
  <c r="C3629" i="7"/>
  <c r="B3630" i="7"/>
  <c r="C3630" i="7"/>
  <c r="N3630" i="7"/>
  <c r="AL3630" i="7"/>
  <c r="AR3630" i="7"/>
  <c r="AT3630" i="7"/>
  <c r="AV3630" i="7"/>
  <c r="AX3630" i="7"/>
  <c r="BD3630" i="7"/>
  <c r="BF3630" i="7"/>
  <c r="BH3630" i="7"/>
  <c r="BJ3630" i="7"/>
  <c r="BO3630" i="7"/>
  <c r="BP3630" i="7"/>
  <c r="C3631" i="7"/>
  <c r="B3632" i="7"/>
  <c r="C3632" i="7"/>
  <c r="N3632" i="7"/>
  <c r="AL3632" i="7"/>
  <c r="AR3632" i="7"/>
  <c r="AT3632" i="7"/>
  <c r="AV3632" i="7"/>
  <c r="AX3632" i="7"/>
  <c r="BD3632" i="7"/>
  <c r="BF3632" i="7"/>
  <c r="BH3632" i="7"/>
  <c r="BJ3632" i="7"/>
  <c r="BO3632" i="7"/>
  <c r="BP3632" i="7"/>
  <c r="C3633" i="7"/>
  <c r="B3634" i="7"/>
  <c r="C3634" i="7"/>
  <c r="N3634" i="7"/>
  <c r="AL3634" i="7"/>
  <c r="AR3634" i="7"/>
  <c r="AT3634" i="7"/>
  <c r="AV3634" i="7"/>
  <c r="AX3634" i="7"/>
  <c r="BD3634" i="7"/>
  <c r="BF3634" i="7"/>
  <c r="BH3634" i="7"/>
  <c r="BJ3634" i="7"/>
  <c r="BO3634" i="7"/>
  <c r="BP3634" i="7"/>
  <c r="C3635" i="7"/>
  <c r="B3636" i="7"/>
  <c r="C3636" i="7"/>
  <c r="N3636" i="7"/>
  <c r="AL3636" i="7"/>
  <c r="AR3636" i="7"/>
  <c r="AT3636" i="7"/>
  <c r="AV3636" i="7"/>
  <c r="AX3636" i="7"/>
  <c r="BD3636" i="7"/>
  <c r="BF3636" i="7"/>
  <c r="BH3636" i="7"/>
  <c r="BJ3636" i="7"/>
  <c r="BO3636" i="7"/>
  <c r="BP3636" i="7"/>
  <c r="C3637" i="7"/>
  <c r="B3638" i="7"/>
  <c r="C3638" i="7"/>
  <c r="N3638" i="7"/>
  <c r="AL3638" i="7"/>
  <c r="AR3638" i="7"/>
  <c r="AT3638" i="7"/>
  <c r="AV3638" i="7"/>
  <c r="AX3638" i="7"/>
  <c r="BD3638" i="7"/>
  <c r="BF3638" i="7"/>
  <c r="BH3638" i="7"/>
  <c r="BJ3638" i="7"/>
  <c r="BO3638" i="7"/>
  <c r="BP3638" i="7"/>
  <c r="C3639" i="7"/>
  <c r="B3640" i="7"/>
  <c r="C3640" i="7"/>
  <c r="N3640" i="7"/>
  <c r="AL3640" i="7"/>
  <c r="AR3640" i="7"/>
  <c r="AT3640" i="7"/>
  <c r="AV3640" i="7"/>
  <c r="AX3640" i="7"/>
  <c r="BD3640" i="7"/>
  <c r="BF3640" i="7"/>
  <c r="BH3640" i="7"/>
  <c r="BJ3640" i="7"/>
  <c r="BO3640" i="7"/>
  <c r="BP3640" i="7"/>
  <c r="C3641" i="7"/>
  <c r="B3642" i="7"/>
  <c r="C3642" i="7"/>
  <c r="N3642" i="7"/>
  <c r="AL3642" i="7"/>
  <c r="AR3642" i="7"/>
  <c r="AT3642" i="7"/>
  <c r="AV3642" i="7"/>
  <c r="AX3642" i="7"/>
  <c r="BD3642" i="7"/>
  <c r="BF3642" i="7"/>
  <c r="BH3642" i="7"/>
  <c r="BJ3642" i="7"/>
  <c r="BO3642" i="7"/>
  <c r="BP3642" i="7"/>
  <c r="C3643" i="7"/>
  <c r="B3644" i="7"/>
  <c r="C3644" i="7"/>
  <c r="N3644" i="7"/>
  <c r="AL3644" i="7"/>
  <c r="AR3644" i="7"/>
  <c r="AT3644" i="7"/>
  <c r="AV3644" i="7"/>
  <c r="AX3644" i="7"/>
  <c r="BD3644" i="7"/>
  <c r="BF3644" i="7"/>
  <c r="BH3644" i="7"/>
  <c r="BJ3644" i="7"/>
  <c r="BO3644" i="7"/>
  <c r="BP3644" i="7"/>
  <c r="C3645" i="7"/>
  <c r="H3646" i="7"/>
  <c r="J3646" i="7"/>
  <c r="L3646" i="7"/>
  <c r="N3646" i="7"/>
  <c r="P3646" i="7"/>
  <c r="R3646" i="7"/>
  <c r="T3646" i="7"/>
  <c r="V3646" i="7"/>
  <c r="X3646" i="7"/>
  <c r="Z3646" i="7"/>
  <c r="AB3646" i="7"/>
  <c r="AD3646" i="7"/>
  <c r="AF3646" i="7"/>
  <c r="AH3646" i="7"/>
  <c r="AJ3646" i="7"/>
  <c r="AL3646" i="7"/>
  <c r="AN3646" i="7"/>
  <c r="AP3646" i="7"/>
  <c r="AR3646" i="7"/>
  <c r="AT3646" i="7"/>
  <c r="AV3646" i="7"/>
  <c r="AX3646" i="7"/>
  <c r="AZ3646" i="7"/>
  <c r="BB3646" i="7"/>
  <c r="BD3646" i="7"/>
  <c r="BF3646" i="7"/>
  <c r="BH3646" i="7"/>
  <c r="BJ3646" i="7"/>
  <c r="BO3646" i="7"/>
  <c r="BP3646" i="7"/>
  <c r="N3648" i="7"/>
  <c r="AL3648" i="7"/>
  <c r="AR3648" i="7"/>
  <c r="AX3648" i="7"/>
  <c r="BD3648" i="7"/>
  <c r="BJ3648" i="7"/>
  <c r="J3649" i="7"/>
  <c r="L3649" i="7"/>
  <c r="N3649" i="7"/>
  <c r="H3653" i="7"/>
  <c r="L3653" i="7"/>
  <c r="S3653" i="7"/>
  <c r="W3653" i="7"/>
  <c r="AJ3653" i="7"/>
  <c r="AN3653" i="7"/>
  <c r="AU3653" i="7"/>
  <c r="AY3653" i="7"/>
  <c r="BF3653" i="7"/>
  <c r="BJ3653" i="7"/>
  <c r="E3532" i="7"/>
  <c r="B3539" i="7"/>
  <c r="C3539" i="7"/>
  <c r="N3539" i="7"/>
  <c r="AL3539" i="7"/>
  <c r="AR3539" i="7"/>
  <c r="AT3539" i="7"/>
  <c r="AV3539" i="7"/>
  <c r="AX3539" i="7"/>
  <c r="BD3539" i="7"/>
  <c r="BF3539" i="7"/>
  <c r="BH3539" i="7"/>
  <c r="BJ3539" i="7"/>
  <c r="BO3539" i="7"/>
  <c r="BP3539" i="7"/>
  <c r="BR3539" i="7"/>
  <c r="C3540" i="7"/>
  <c r="BR3540" i="7"/>
  <c r="B3541" i="7"/>
  <c r="C3541" i="7"/>
  <c r="N3541" i="7"/>
  <c r="AL3541" i="7"/>
  <c r="AR3541" i="7"/>
  <c r="AT3541" i="7"/>
  <c r="AV3541" i="7"/>
  <c r="AX3541" i="7"/>
  <c r="BD3541" i="7"/>
  <c r="BF3541" i="7"/>
  <c r="BH3541" i="7"/>
  <c r="BJ3541" i="7"/>
  <c r="BO3541" i="7"/>
  <c r="BP3541" i="7"/>
  <c r="BR3541" i="7"/>
  <c r="C3542" i="7"/>
  <c r="BR3542" i="7"/>
  <c r="B3543" i="7"/>
  <c r="C3543" i="7"/>
  <c r="N3543" i="7"/>
  <c r="AL3543" i="7"/>
  <c r="AR3543" i="7"/>
  <c r="AT3543" i="7"/>
  <c r="AV3543" i="7"/>
  <c r="AX3543" i="7"/>
  <c r="BD3543" i="7"/>
  <c r="BF3543" i="7"/>
  <c r="BH3543" i="7"/>
  <c r="BJ3543" i="7"/>
  <c r="BO3543" i="7"/>
  <c r="BP3543" i="7"/>
  <c r="BR3543" i="7"/>
  <c r="C3544" i="7"/>
  <c r="BR3544" i="7"/>
  <c r="B3545" i="7"/>
  <c r="C3545" i="7"/>
  <c r="N3545" i="7"/>
  <c r="AL3545" i="7"/>
  <c r="AR3545" i="7"/>
  <c r="AT3545" i="7"/>
  <c r="AV3545" i="7"/>
  <c r="AX3545" i="7"/>
  <c r="BD3545" i="7"/>
  <c r="BF3545" i="7"/>
  <c r="BH3545" i="7"/>
  <c r="BJ3545" i="7"/>
  <c r="BO3545" i="7"/>
  <c r="BP3545" i="7"/>
  <c r="BR3545" i="7"/>
  <c r="C3546" i="7"/>
  <c r="BR3546" i="7"/>
  <c r="B3547" i="7"/>
  <c r="C3547" i="7"/>
  <c r="N3547" i="7"/>
  <c r="AL3547" i="7"/>
  <c r="AR3547" i="7"/>
  <c r="AT3547" i="7"/>
  <c r="AV3547" i="7"/>
  <c r="AX3547" i="7"/>
  <c r="BD3547" i="7"/>
  <c r="BF3547" i="7"/>
  <c r="BH3547" i="7"/>
  <c r="BJ3547" i="7"/>
  <c r="BO3547" i="7"/>
  <c r="BP3547" i="7"/>
  <c r="BR3547" i="7"/>
  <c r="C3548" i="7"/>
  <c r="BR3548" i="7"/>
  <c r="B3549" i="7"/>
  <c r="C3549" i="7"/>
  <c r="N3549" i="7"/>
  <c r="AL3549" i="7"/>
  <c r="AR3549" i="7"/>
  <c r="AT3549" i="7"/>
  <c r="AV3549" i="7"/>
  <c r="AX3549" i="7"/>
  <c r="BD3549" i="7"/>
  <c r="BF3549" i="7"/>
  <c r="BH3549" i="7"/>
  <c r="BJ3549" i="7"/>
  <c r="BO3549" i="7"/>
  <c r="BP3549" i="7"/>
  <c r="C3550" i="7"/>
  <c r="B3551" i="7"/>
  <c r="C3551" i="7"/>
  <c r="N3551" i="7"/>
  <c r="AL3551" i="7"/>
  <c r="AR3551" i="7"/>
  <c r="AT3551" i="7"/>
  <c r="AV3551" i="7"/>
  <c r="AX3551" i="7"/>
  <c r="BD3551" i="7"/>
  <c r="BF3551" i="7"/>
  <c r="BH3551" i="7"/>
  <c r="BJ3551" i="7"/>
  <c r="BO3551" i="7"/>
  <c r="BP3551" i="7"/>
  <c r="C3552" i="7"/>
  <c r="B3553" i="7"/>
  <c r="C3553" i="7"/>
  <c r="N3553" i="7"/>
  <c r="AL3553" i="7"/>
  <c r="AR3553" i="7"/>
  <c r="AT3553" i="7"/>
  <c r="AV3553" i="7"/>
  <c r="AX3553" i="7"/>
  <c r="BD3553" i="7"/>
  <c r="BF3553" i="7"/>
  <c r="BH3553" i="7"/>
  <c r="BJ3553" i="7"/>
  <c r="BO3553" i="7"/>
  <c r="BP3553" i="7"/>
  <c r="C3554" i="7"/>
  <c r="B3555" i="7"/>
  <c r="C3555" i="7"/>
  <c r="N3555" i="7"/>
  <c r="AL3555" i="7"/>
  <c r="AR3555" i="7"/>
  <c r="AT3555" i="7"/>
  <c r="AV3555" i="7"/>
  <c r="AX3555" i="7"/>
  <c r="BD3555" i="7"/>
  <c r="BF3555" i="7"/>
  <c r="BH3555" i="7"/>
  <c r="BJ3555" i="7"/>
  <c r="BO3555" i="7"/>
  <c r="BP3555" i="7"/>
  <c r="C3556" i="7"/>
  <c r="B3557" i="7"/>
  <c r="C3557" i="7"/>
  <c r="N3557" i="7"/>
  <c r="AL3557" i="7"/>
  <c r="AR3557" i="7"/>
  <c r="AT3557" i="7"/>
  <c r="AV3557" i="7"/>
  <c r="AX3557" i="7"/>
  <c r="BD3557" i="7"/>
  <c r="BF3557" i="7"/>
  <c r="BH3557" i="7"/>
  <c r="BJ3557" i="7"/>
  <c r="BO3557" i="7"/>
  <c r="BP3557" i="7"/>
  <c r="C3558" i="7"/>
  <c r="B3559" i="7"/>
  <c r="C3559" i="7"/>
  <c r="N3559" i="7"/>
  <c r="AL3559" i="7"/>
  <c r="AR3559" i="7"/>
  <c r="AT3559" i="7"/>
  <c r="AV3559" i="7"/>
  <c r="AX3559" i="7"/>
  <c r="BD3559" i="7"/>
  <c r="BF3559" i="7"/>
  <c r="BH3559" i="7"/>
  <c r="BJ3559" i="7"/>
  <c r="BO3559" i="7"/>
  <c r="BP3559" i="7"/>
  <c r="C3560" i="7"/>
  <c r="B3561" i="7"/>
  <c r="C3561" i="7"/>
  <c r="N3561" i="7"/>
  <c r="AL3561" i="7"/>
  <c r="AR3561" i="7"/>
  <c r="AT3561" i="7"/>
  <c r="AV3561" i="7"/>
  <c r="AX3561" i="7"/>
  <c r="BD3561" i="7"/>
  <c r="BF3561" i="7"/>
  <c r="BH3561" i="7"/>
  <c r="BJ3561" i="7"/>
  <c r="BO3561" i="7"/>
  <c r="BP3561" i="7"/>
  <c r="C3562" i="7"/>
  <c r="B3563" i="7"/>
  <c r="C3563" i="7"/>
  <c r="N3563" i="7"/>
  <c r="AL3563" i="7"/>
  <c r="AR3563" i="7"/>
  <c r="AT3563" i="7"/>
  <c r="AV3563" i="7"/>
  <c r="AX3563" i="7"/>
  <c r="BD3563" i="7"/>
  <c r="BF3563" i="7"/>
  <c r="BH3563" i="7"/>
  <c r="BJ3563" i="7"/>
  <c r="BO3563" i="7"/>
  <c r="BP3563" i="7"/>
  <c r="C3564" i="7"/>
  <c r="B3565" i="7"/>
  <c r="C3565" i="7"/>
  <c r="N3565" i="7"/>
  <c r="AL3565" i="7"/>
  <c r="AR3565" i="7"/>
  <c r="AT3565" i="7"/>
  <c r="AV3565" i="7"/>
  <c r="AX3565" i="7"/>
  <c r="BD3565" i="7"/>
  <c r="BF3565" i="7"/>
  <c r="BH3565" i="7"/>
  <c r="BJ3565" i="7"/>
  <c r="BO3565" i="7"/>
  <c r="BP3565" i="7"/>
  <c r="C3566" i="7"/>
  <c r="B3567" i="7"/>
  <c r="C3567" i="7"/>
  <c r="N3567" i="7"/>
  <c r="AL3567" i="7"/>
  <c r="AR3567" i="7"/>
  <c r="AT3567" i="7"/>
  <c r="AV3567" i="7"/>
  <c r="AX3567" i="7"/>
  <c r="BD3567" i="7"/>
  <c r="BF3567" i="7"/>
  <c r="BH3567" i="7"/>
  <c r="BJ3567" i="7"/>
  <c r="BO3567" i="7"/>
  <c r="BP3567" i="7"/>
  <c r="C3568" i="7"/>
  <c r="B3569" i="7"/>
  <c r="C3569" i="7"/>
  <c r="N3569" i="7"/>
  <c r="AL3569" i="7"/>
  <c r="AR3569" i="7"/>
  <c r="AT3569" i="7"/>
  <c r="AV3569" i="7"/>
  <c r="AX3569" i="7"/>
  <c r="BD3569" i="7"/>
  <c r="BF3569" i="7"/>
  <c r="BH3569" i="7"/>
  <c r="BJ3569" i="7"/>
  <c r="BO3569" i="7"/>
  <c r="BP3569" i="7"/>
  <c r="C3570" i="7"/>
  <c r="B3571" i="7"/>
  <c r="C3571" i="7"/>
  <c r="N3571" i="7"/>
  <c r="AL3571" i="7"/>
  <c r="AR3571" i="7"/>
  <c r="AT3571" i="7"/>
  <c r="AV3571" i="7"/>
  <c r="AX3571" i="7"/>
  <c r="BD3571" i="7"/>
  <c r="BF3571" i="7"/>
  <c r="BH3571" i="7"/>
  <c r="BJ3571" i="7"/>
  <c r="BO3571" i="7"/>
  <c r="BP3571" i="7"/>
  <c r="C3572" i="7"/>
  <c r="B3573" i="7"/>
  <c r="C3573" i="7"/>
  <c r="N3573" i="7"/>
  <c r="AL3573" i="7"/>
  <c r="AR3573" i="7"/>
  <c r="AT3573" i="7"/>
  <c r="AV3573" i="7"/>
  <c r="AX3573" i="7"/>
  <c r="BD3573" i="7"/>
  <c r="BF3573" i="7"/>
  <c r="BH3573" i="7"/>
  <c r="BJ3573" i="7"/>
  <c r="BO3573" i="7"/>
  <c r="BP3573" i="7"/>
  <c r="C3574" i="7"/>
  <c r="B3575" i="7"/>
  <c r="C3575" i="7"/>
  <c r="N3575" i="7"/>
  <c r="AL3575" i="7"/>
  <c r="AR3575" i="7"/>
  <c r="AT3575" i="7"/>
  <c r="AV3575" i="7"/>
  <c r="AX3575" i="7"/>
  <c r="BD3575" i="7"/>
  <c r="BF3575" i="7"/>
  <c r="BH3575" i="7"/>
  <c r="BJ3575" i="7"/>
  <c r="BO3575" i="7"/>
  <c r="BP3575" i="7"/>
  <c r="C3576" i="7"/>
  <c r="B3577" i="7"/>
  <c r="C3577" i="7"/>
  <c r="N3577" i="7"/>
  <c r="AL3577" i="7"/>
  <c r="AR3577" i="7"/>
  <c r="AT3577" i="7"/>
  <c r="AV3577" i="7"/>
  <c r="AX3577" i="7"/>
  <c r="BD3577" i="7"/>
  <c r="BF3577" i="7"/>
  <c r="BH3577" i="7"/>
  <c r="BJ3577" i="7"/>
  <c r="BO3577" i="7"/>
  <c r="BP3577" i="7"/>
  <c r="C3578" i="7"/>
  <c r="B3579" i="7"/>
  <c r="C3579" i="7"/>
  <c r="N3579" i="7"/>
  <c r="AL3579" i="7"/>
  <c r="AR3579" i="7"/>
  <c r="AT3579" i="7"/>
  <c r="AV3579" i="7"/>
  <c r="AX3579" i="7"/>
  <c r="BD3579" i="7"/>
  <c r="BF3579" i="7"/>
  <c r="BH3579" i="7"/>
  <c r="BJ3579" i="7"/>
  <c r="BO3579" i="7"/>
  <c r="BP3579" i="7"/>
  <c r="C3580" i="7"/>
  <c r="B3581" i="7"/>
  <c r="C3581" i="7"/>
  <c r="N3581" i="7"/>
  <c r="AL3581" i="7"/>
  <c r="AR3581" i="7"/>
  <c r="AT3581" i="7"/>
  <c r="AV3581" i="7"/>
  <c r="AX3581" i="7"/>
  <c r="BD3581" i="7"/>
  <c r="BF3581" i="7"/>
  <c r="BH3581" i="7"/>
  <c r="BJ3581" i="7"/>
  <c r="BO3581" i="7"/>
  <c r="BP3581" i="7"/>
  <c r="C3582" i="7"/>
  <c r="H3583" i="7"/>
  <c r="J3583" i="7"/>
  <c r="L3583" i="7"/>
  <c r="N3583" i="7"/>
  <c r="P3583" i="7"/>
  <c r="R3583" i="7"/>
  <c r="T3583" i="7"/>
  <c r="V3583" i="7"/>
  <c r="X3583" i="7"/>
  <c r="Z3583" i="7"/>
  <c r="AB3583" i="7"/>
  <c r="AD3583" i="7"/>
  <c r="AF3583" i="7"/>
  <c r="AH3583" i="7"/>
  <c r="AJ3583" i="7"/>
  <c r="AL3583" i="7"/>
  <c r="AN3583" i="7"/>
  <c r="AP3583" i="7"/>
  <c r="AR3583" i="7"/>
  <c r="AT3583" i="7"/>
  <c r="AV3583" i="7"/>
  <c r="AX3583" i="7"/>
  <c r="AZ3583" i="7"/>
  <c r="BB3583" i="7"/>
  <c r="BD3583" i="7"/>
  <c r="BF3583" i="7"/>
  <c r="BH3583" i="7"/>
  <c r="BJ3583" i="7"/>
  <c r="BO3583" i="7"/>
  <c r="BP3583" i="7"/>
  <c r="N3585" i="7"/>
  <c r="AL3585" i="7"/>
  <c r="AR3585" i="7"/>
  <c r="AX3585" i="7"/>
  <c r="BD3585" i="7"/>
  <c r="BJ3585" i="7"/>
  <c r="J3586" i="7"/>
  <c r="L3586" i="7"/>
  <c r="N3586" i="7"/>
  <c r="H3590" i="7"/>
  <c r="L3590" i="7"/>
  <c r="S3590" i="7"/>
  <c r="W3590" i="7"/>
  <c r="AJ3590" i="7"/>
  <c r="AN3590" i="7"/>
  <c r="AU3590" i="7"/>
  <c r="AY3590" i="7"/>
  <c r="BF3590" i="7"/>
  <c r="BJ3590" i="7"/>
  <c r="E3469" i="7"/>
  <c r="B3476" i="7"/>
  <c r="C3476" i="7"/>
  <c r="N3476" i="7"/>
  <c r="AL3476" i="7"/>
  <c r="AR3476" i="7"/>
  <c r="AT3476" i="7"/>
  <c r="AV3476" i="7"/>
  <c r="AX3476" i="7"/>
  <c r="BD3476" i="7"/>
  <c r="BF3476" i="7"/>
  <c r="BH3476" i="7"/>
  <c r="BJ3476" i="7"/>
  <c r="BO3476" i="7"/>
  <c r="BP3476" i="7"/>
  <c r="BR3476" i="7"/>
  <c r="C3477" i="7"/>
  <c r="BR3477" i="7"/>
  <c r="B3478" i="7"/>
  <c r="C3478" i="7"/>
  <c r="N3478" i="7"/>
  <c r="AL3478" i="7"/>
  <c r="AR3478" i="7"/>
  <c r="AT3478" i="7"/>
  <c r="AV3478" i="7"/>
  <c r="AX3478" i="7"/>
  <c r="BD3478" i="7"/>
  <c r="BF3478" i="7"/>
  <c r="BH3478" i="7"/>
  <c r="BJ3478" i="7"/>
  <c r="BO3478" i="7"/>
  <c r="BP3478" i="7"/>
  <c r="BR3478" i="7"/>
  <c r="C3479" i="7"/>
  <c r="BR3479" i="7"/>
  <c r="B3480" i="7"/>
  <c r="C3480" i="7"/>
  <c r="N3480" i="7"/>
  <c r="AL3480" i="7"/>
  <c r="AR3480" i="7"/>
  <c r="AT3480" i="7"/>
  <c r="AV3480" i="7"/>
  <c r="AX3480" i="7"/>
  <c r="BD3480" i="7"/>
  <c r="BF3480" i="7"/>
  <c r="BH3480" i="7"/>
  <c r="BJ3480" i="7"/>
  <c r="BO3480" i="7"/>
  <c r="BP3480" i="7"/>
  <c r="BR3480" i="7"/>
  <c r="C3481" i="7"/>
  <c r="BR3481" i="7"/>
  <c r="B3482" i="7"/>
  <c r="C3482" i="7"/>
  <c r="N3482" i="7"/>
  <c r="AL3482" i="7"/>
  <c r="AR3482" i="7"/>
  <c r="AT3482" i="7"/>
  <c r="AV3482" i="7"/>
  <c r="AX3482" i="7"/>
  <c r="BD3482" i="7"/>
  <c r="BF3482" i="7"/>
  <c r="BH3482" i="7"/>
  <c r="BJ3482" i="7"/>
  <c r="BO3482" i="7"/>
  <c r="BP3482" i="7"/>
  <c r="BR3482" i="7"/>
  <c r="C3483" i="7"/>
  <c r="BR3483" i="7"/>
  <c r="B3484" i="7"/>
  <c r="C3484" i="7"/>
  <c r="N3484" i="7"/>
  <c r="AL3484" i="7"/>
  <c r="AR3484" i="7"/>
  <c r="AT3484" i="7"/>
  <c r="AV3484" i="7"/>
  <c r="AX3484" i="7"/>
  <c r="BD3484" i="7"/>
  <c r="BF3484" i="7"/>
  <c r="BH3484" i="7"/>
  <c r="BJ3484" i="7"/>
  <c r="BO3484" i="7"/>
  <c r="BP3484" i="7"/>
  <c r="BR3484" i="7"/>
  <c r="C3485" i="7"/>
  <c r="BR3485" i="7"/>
  <c r="B3486" i="7"/>
  <c r="C3486" i="7"/>
  <c r="N3486" i="7"/>
  <c r="AL3486" i="7"/>
  <c r="AR3486" i="7"/>
  <c r="AT3486" i="7"/>
  <c r="AV3486" i="7"/>
  <c r="AX3486" i="7"/>
  <c r="BD3486" i="7"/>
  <c r="BF3486" i="7"/>
  <c r="BH3486" i="7"/>
  <c r="BJ3486" i="7"/>
  <c r="BO3486" i="7"/>
  <c r="BP3486" i="7"/>
  <c r="C3487" i="7"/>
  <c r="B3488" i="7"/>
  <c r="C3488" i="7"/>
  <c r="N3488" i="7"/>
  <c r="AL3488" i="7"/>
  <c r="AR3488" i="7"/>
  <c r="AT3488" i="7"/>
  <c r="AV3488" i="7"/>
  <c r="AX3488" i="7"/>
  <c r="BD3488" i="7"/>
  <c r="BF3488" i="7"/>
  <c r="BH3488" i="7"/>
  <c r="BJ3488" i="7"/>
  <c r="BO3488" i="7"/>
  <c r="BP3488" i="7"/>
  <c r="C3489" i="7"/>
  <c r="B3490" i="7"/>
  <c r="C3490" i="7"/>
  <c r="N3490" i="7"/>
  <c r="AL3490" i="7"/>
  <c r="AR3490" i="7"/>
  <c r="AT3490" i="7"/>
  <c r="AV3490" i="7"/>
  <c r="AX3490" i="7"/>
  <c r="BD3490" i="7"/>
  <c r="BF3490" i="7"/>
  <c r="BH3490" i="7"/>
  <c r="BJ3490" i="7"/>
  <c r="BO3490" i="7"/>
  <c r="BP3490" i="7"/>
  <c r="C3491" i="7"/>
  <c r="B3492" i="7"/>
  <c r="C3492" i="7"/>
  <c r="N3492" i="7"/>
  <c r="AL3492" i="7"/>
  <c r="AR3492" i="7"/>
  <c r="AT3492" i="7"/>
  <c r="AV3492" i="7"/>
  <c r="AX3492" i="7"/>
  <c r="BD3492" i="7"/>
  <c r="BF3492" i="7"/>
  <c r="BH3492" i="7"/>
  <c r="BJ3492" i="7"/>
  <c r="BO3492" i="7"/>
  <c r="BP3492" i="7"/>
  <c r="C3493" i="7"/>
  <c r="B3494" i="7"/>
  <c r="C3494" i="7"/>
  <c r="N3494" i="7"/>
  <c r="AL3494" i="7"/>
  <c r="AR3494" i="7"/>
  <c r="AT3494" i="7"/>
  <c r="AV3494" i="7"/>
  <c r="AX3494" i="7"/>
  <c r="BD3494" i="7"/>
  <c r="BF3494" i="7"/>
  <c r="BH3494" i="7"/>
  <c r="BJ3494" i="7"/>
  <c r="BO3494" i="7"/>
  <c r="BP3494" i="7"/>
  <c r="C3495" i="7"/>
  <c r="B3496" i="7"/>
  <c r="C3496" i="7"/>
  <c r="N3496" i="7"/>
  <c r="AL3496" i="7"/>
  <c r="AR3496" i="7"/>
  <c r="AT3496" i="7"/>
  <c r="AV3496" i="7"/>
  <c r="AX3496" i="7"/>
  <c r="BD3496" i="7"/>
  <c r="BF3496" i="7"/>
  <c r="BH3496" i="7"/>
  <c r="BJ3496" i="7"/>
  <c r="BO3496" i="7"/>
  <c r="BP3496" i="7"/>
  <c r="C3497" i="7"/>
  <c r="B3498" i="7"/>
  <c r="C3498" i="7"/>
  <c r="N3498" i="7"/>
  <c r="AL3498" i="7"/>
  <c r="AR3498" i="7"/>
  <c r="AT3498" i="7"/>
  <c r="AV3498" i="7"/>
  <c r="AX3498" i="7"/>
  <c r="BD3498" i="7"/>
  <c r="BF3498" i="7"/>
  <c r="BH3498" i="7"/>
  <c r="BJ3498" i="7"/>
  <c r="BO3498" i="7"/>
  <c r="BP3498" i="7"/>
  <c r="C3499" i="7"/>
  <c r="B3500" i="7"/>
  <c r="C3500" i="7"/>
  <c r="N3500" i="7"/>
  <c r="AL3500" i="7"/>
  <c r="AR3500" i="7"/>
  <c r="AT3500" i="7"/>
  <c r="AV3500" i="7"/>
  <c r="AX3500" i="7"/>
  <c r="BD3500" i="7"/>
  <c r="BF3500" i="7"/>
  <c r="BH3500" i="7"/>
  <c r="BJ3500" i="7"/>
  <c r="BO3500" i="7"/>
  <c r="BP3500" i="7"/>
  <c r="C3501" i="7"/>
  <c r="B3502" i="7"/>
  <c r="C3502" i="7"/>
  <c r="N3502" i="7"/>
  <c r="AL3502" i="7"/>
  <c r="AR3502" i="7"/>
  <c r="AT3502" i="7"/>
  <c r="AV3502" i="7"/>
  <c r="AX3502" i="7"/>
  <c r="BD3502" i="7"/>
  <c r="BF3502" i="7"/>
  <c r="BH3502" i="7"/>
  <c r="BJ3502" i="7"/>
  <c r="BO3502" i="7"/>
  <c r="BP3502" i="7"/>
  <c r="C3503" i="7"/>
  <c r="B3504" i="7"/>
  <c r="C3504" i="7"/>
  <c r="N3504" i="7"/>
  <c r="AL3504" i="7"/>
  <c r="AR3504" i="7"/>
  <c r="AT3504" i="7"/>
  <c r="AV3504" i="7"/>
  <c r="AX3504" i="7"/>
  <c r="BD3504" i="7"/>
  <c r="BF3504" i="7"/>
  <c r="BH3504" i="7"/>
  <c r="BJ3504" i="7"/>
  <c r="BO3504" i="7"/>
  <c r="BP3504" i="7"/>
  <c r="C3505" i="7"/>
  <c r="B3506" i="7"/>
  <c r="C3506" i="7"/>
  <c r="N3506" i="7"/>
  <c r="AL3506" i="7"/>
  <c r="AR3506" i="7"/>
  <c r="AT3506" i="7"/>
  <c r="AV3506" i="7"/>
  <c r="AX3506" i="7"/>
  <c r="BD3506" i="7"/>
  <c r="BF3506" i="7"/>
  <c r="BH3506" i="7"/>
  <c r="BJ3506" i="7"/>
  <c r="BO3506" i="7"/>
  <c r="BP3506" i="7"/>
  <c r="C3507" i="7"/>
  <c r="B3508" i="7"/>
  <c r="C3508" i="7"/>
  <c r="N3508" i="7"/>
  <c r="AL3508" i="7"/>
  <c r="AR3508" i="7"/>
  <c r="AT3508" i="7"/>
  <c r="AV3508" i="7"/>
  <c r="AX3508" i="7"/>
  <c r="BD3508" i="7"/>
  <c r="BF3508" i="7"/>
  <c r="BH3508" i="7"/>
  <c r="BJ3508" i="7"/>
  <c r="BO3508" i="7"/>
  <c r="BP3508" i="7"/>
  <c r="C3509" i="7"/>
  <c r="B3510" i="7"/>
  <c r="C3510" i="7"/>
  <c r="N3510" i="7"/>
  <c r="AL3510" i="7"/>
  <c r="AR3510" i="7"/>
  <c r="AT3510" i="7"/>
  <c r="AV3510" i="7"/>
  <c r="AX3510" i="7"/>
  <c r="BD3510" i="7"/>
  <c r="BF3510" i="7"/>
  <c r="BH3510" i="7"/>
  <c r="BJ3510" i="7"/>
  <c r="BO3510" i="7"/>
  <c r="BP3510" i="7"/>
  <c r="C3511" i="7"/>
  <c r="B3512" i="7"/>
  <c r="C3512" i="7"/>
  <c r="N3512" i="7"/>
  <c r="AL3512" i="7"/>
  <c r="AR3512" i="7"/>
  <c r="AT3512" i="7"/>
  <c r="AV3512" i="7"/>
  <c r="AX3512" i="7"/>
  <c r="BD3512" i="7"/>
  <c r="BF3512" i="7"/>
  <c r="BH3512" i="7"/>
  <c r="BJ3512" i="7"/>
  <c r="BO3512" i="7"/>
  <c r="BP3512" i="7"/>
  <c r="C3513" i="7"/>
  <c r="B3514" i="7"/>
  <c r="C3514" i="7"/>
  <c r="N3514" i="7"/>
  <c r="AL3514" i="7"/>
  <c r="AR3514" i="7"/>
  <c r="AT3514" i="7"/>
  <c r="AV3514" i="7"/>
  <c r="AX3514" i="7"/>
  <c r="BD3514" i="7"/>
  <c r="BF3514" i="7"/>
  <c r="BH3514" i="7"/>
  <c r="BJ3514" i="7"/>
  <c r="BO3514" i="7"/>
  <c r="BP3514" i="7"/>
  <c r="C3515" i="7"/>
  <c r="B3516" i="7"/>
  <c r="C3516" i="7"/>
  <c r="N3516" i="7"/>
  <c r="AL3516" i="7"/>
  <c r="AR3516" i="7"/>
  <c r="AT3516" i="7"/>
  <c r="AV3516" i="7"/>
  <c r="AX3516" i="7"/>
  <c r="BD3516" i="7"/>
  <c r="BF3516" i="7"/>
  <c r="BH3516" i="7"/>
  <c r="BJ3516" i="7"/>
  <c r="BO3516" i="7"/>
  <c r="BP3516" i="7"/>
  <c r="C3517" i="7"/>
  <c r="B3518" i="7"/>
  <c r="C3518" i="7"/>
  <c r="N3518" i="7"/>
  <c r="AL3518" i="7"/>
  <c r="AR3518" i="7"/>
  <c r="AT3518" i="7"/>
  <c r="AV3518" i="7"/>
  <c r="AX3518" i="7"/>
  <c r="BD3518" i="7"/>
  <c r="BF3518" i="7"/>
  <c r="BH3518" i="7"/>
  <c r="BJ3518" i="7"/>
  <c r="BO3518" i="7"/>
  <c r="BP3518" i="7"/>
  <c r="C3519" i="7"/>
  <c r="H3520" i="7"/>
  <c r="J3520" i="7"/>
  <c r="L3520" i="7"/>
  <c r="N3520" i="7"/>
  <c r="P3520" i="7"/>
  <c r="R3520" i="7"/>
  <c r="T3520" i="7"/>
  <c r="V3520" i="7"/>
  <c r="X3520" i="7"/>
  <c r="Z3520" i="7"/>
  <c r="AB3520" i="7"/>
  <c r="AD3520" i="7"/>
  <c r="AF3520" i="7"/>
  <c r="AH3520" i="7"/>
  <c r="AJ3520" i="7"/>
  <c r="AL3520" i="7"/>
  <c r="AN3520" i="7"/>
  <c r="AP3520" i="7"/>
  <c r="AR3520" i="7"/>
  <c r="AT3520" i="7"/>
  <c r="AV3520" i="7"/>
  <c r="AX3520" i="7"/>
  <c r="AZ3520" i="7"/>
  <c r="BB3520" i="7"/>
  <c r="BD3520" i="7"/>
  <c r="BF3520" i="7"/>
  <c r="BH3520" i="7"/>
  <c r="BJ3520" i="7"/>
  <c r="BO3520" i="7"/>
  <c r="BP3520" i="7"/>
  <c r="N3522" i="7"/>
  <c r="AL3522" i="7"/>
  <c r="AR3522" i="7"/>
  <c r="AX3522" i="7"/>
  <c r="BD3522" i="7"/>
  <c r="BJ3522" i="7"/>
  <c r="J3523" i="7"/>
  <c r="L3523" i="7"/>
  <c r="N3523" i="7"/>
  <c r="H3527" i="7"/>
  <c r="L3527" i="7"/>
  <c r="S3527" i="7"/>
  <c r="W3527" i="7"/>
  <c r="AJ3527" i="7"/>
  <c r="AN3527" i="7"/>
  <c r="AU3527" i="7"/>
  <c r="AY3527" i="7"/>
  <c r="BF3527" i="7"/>
  <c r="BJ3527" i="7"/>
  <c r="E3406" i="7"/>
  <c r="B3413" i="7"/>
  <c r="C3413" i="7"/>
  <c r="N3413" i="7"/>
  <c r="AL3413" i="7"/>
  <c r="AR3413" i="7"/>
  <c r="AT3413" i="7"/>
  <c r="AV3413" i="7"/>
  <c r="AX3413" i="7"/>
  <c r="BD3413" i="7"/>
  <c r="BF3413" i="7"/>
  <c r="BH3413" i="7"/>
  <c r="BJ3413" i="7"/>
  <c r="BO3413" i="7"/>
  <c r="BP3413" i="7"/>
  <c r="BR3413" i="7"/>
  <c r="C3414" i="7"/>
  <c r="BR3414" i="7"/>
  <c r="B3415" i="7"/>
  <c r="C3415" i="7"/>
  <c r="N3415" i="7"/>
  <c r="AL3415" i="7"/>
  <c r="AR3415" i="7"/>
  <c r="AT3415" i="7"/>
  <c r="AV3415" i="7"/>
  <c r="AX3415" i="7"/>
  <c r="BD3415" i="7"/>
  <c r="BF3415" i="7"/>
  <c r="BH3415" i="7"/>
  <c r="BJ3415" i="7"/>
  <c r="BO3415" i="7"/>
  <c r="BP3415" i="7"/>
  <c r="BR3415" i="7"/>
  <c r="C3416" i="7"/>
  <c r="BR3416" i="7"/>
  <c r="B3417" i="7"/>
  <c r="C3417" i="7"/>
  <c r="N3417" i="7"/>
  <c r="AL3417" i="7"/>
  <c r="AR3417" i="7"/>
  <c r="AT3417" i="7"/>
  <c r="AV3417" i="7"/>
  <c r="AX3417" i="7"/>
  <c r="BD3417" i="7"/>
  <c r="BF3417" i="7"/>
  <c r="BH3417" i="7"/>
  <c r="BJ3417" i="7"/>
  <c r="BO3417" i="7"/>
  <c r="BP3417" i="7"/>
  <c r="BR3417" i="7"/>
  <c r="C3418" i="7"/>
  <c r="BR3418" i="7"/>
  <c r="B3419" i="7"/>
  <c r="C3419" i="7"/>
  <c r="N3419" i="7"/>
  <c r="AL3419" i="7"/>
  <c r="AR3419" i="7"/>
  <c r="AT3419" i="7"/>
  <c r="AV3419" i="7"/>
  <c r="AX3419" i="7"/>
  <c r="BD3419" i="7"/>
  <c r="BF3419" i="7"/>
  <c r="BH3419" i="7"/>
  <c r="BJ3419" i="7"/>
  <c r="BO3419" i="7"/>
  <c r="BP3419" i="7"/>
  <c r="BR3419" i="7"/>
  <c r="C3420" i="7"/>
  <c r="BR3420" i="7"/>
  <c r="B3421" i="7"/>
  <c r="C3421" i="7"/>
  <c r="N3421" i="7"/>
  <c r="AL3421" i="7"/>
  <c r="AR3421" i="7"/>
  <c r="AT3421" i="7"/>
  <c r="AV3421" i="7"/>
  <c r="AX3421" i="7"/>
  <c r="BD3421" i="7"/>
  <c r="BF3421" i="7"/>
  <c r="BH3421" i="7"/>
  <c r="BJ3421" i="7"/>
  <c r="BO3421" i="7"/>
  <c r="BP3421" i="7"/>
  <c r="BR3421" i="7"/>
  <c r="C3422" i="7"/>
  <c r="BR3422" i="7"/>
  <c r="B3423" i="7"/>
  <c r="C3423" i="7"/>
  <c r="N3423" i="7"/>
  <c r="AL3423" i="7"/>
  <c r="AR3423" i="7"/>
  <c r="AT3423" i="7"/>
  <c r="AV3423" i="7"/>
  <c r="AX3423" i="7"/>
  <c r="BD3423" i="7"/>
  <c r="BF3423" i="7"/>
  <c r="BH3423" i="7"/>
  <c r="BJ3423" i="7"/>
  <c r="BO3423" i="7"/>
  <c r="BP3423" i="7"/>
  <c r="C3424" i="7"/>
  <c r="B3425" i="7"/>
  <c r="C3425" i="7"/>
  <c r="N3425" i="7"/>
  <c r="AL3425" i="7"/>
  <c r="AR3425" i="7"/>
  <c r="AT3425" i="7"/>
  <c r="AV3425" i="7"/>
  <c r="AX3425" i="7"/>
  <c r="BD3425" i="7"/>
  <c r="BF3425" i="7"/>
  <c r="BH3425" i="7"/>
  <c r="BJ3425" i="7"/>
  <c r="BO3425" i="7"/>
  <c r="BP3425" i="7"/>
  <c r="C3426" i="7"/>
  <c r="B3427" i="7"/>
  <c r="C3427" i="7"/>
  <c r="N3427" i="7"/>
  <c r="AL3427" i="7"/>
  <c r="AR3427" i="7"/>
  <c r="AT3427" i="7"/>
  <c r="AV3427" i="7"/>
  <c r="AX3427" i="7"/>
  <c r="BD3427" i="7"/>
  <c r="BF3427" i="7"/>
  <c r="BH3427" i="7"/>
  <c r="BJ3427" i="7"/>
  <c r="BO3427" i="7"/>
  <c r="BP3427" i="7"/>
  <c r="C3428" i="7"/>
  <c r="B3429" i="7"/>
  <c r="C3429" i="7"/>
  <c r="N3429" i="7"/>
  <c r="AL3429" i="7"/>
  <c r="AR3429" i="7"/>
  <c r="AT3429" i="7"/>
  <c r="AV3429" i="7"/>
  <c r="AX3429" i="7"/>
  <c r="BD3429" i="7"/>
  <c r="BF3429" i="7"/>
  <c r="BH3429" i="7"/>
  <c r="BJ3429" i="7"/>
  <c r="BO3429" i="7"/>
  <c r="BP3429" i="7"/>
  <c r="C3430" i="7"/>
  <c r="B3431" i="7"/>
  <c r="C3431" i="7"/>
  <c r="N3431" i="7"/>
  <c r="AL3431" i="7"/>
  <c r="AR3431" i="7"/>
  <c r="AT3431" i="7"/>
  <c r="AV3431" i="7"/>
  <c r="AX3431" i="7"/>
  <c r="BD3431" i="7"/>
  <c r="BF3431" i="7"/>
  <c r="BH3431" i="7"/>
  <c r="BJ3431" i="7"/>
  <c r="BO3431" i="7"/>
  <c r="BP3431" i="7"/>
  <c r="C3432" i="7"/>
  <c r="B3433" i="7"/>
  <c r="C3433" i="7"/>
  <c r="N3433" i="7"/>
  <c r="AL3433" i="7"/>
  <c r="AR3433" i="7"/>
  <c r="AT3433" i="7"/>
  <c r="AV3433" i="7"/>
  <c r="AX3433" i="7"/>
  <c r="BD3433" i="7"/>
  <c r="BF3433" i="7"/>
  <c r="BH3433" i="7"/>
  <c r="BJ3433" i="7"/>
  <c r="BO3433" i="7"/>
  <c r="BP3433" i="7"/>
  <c r="C3434" i="7"/>
  <c r="B3435" i="7"/>
  <c r="C3435" i="7"/>
  <c r="N3435" i="7"/>
  <c r="AL3435" i="7"/>
  <c r="AR3435" i="7"/>
  <c r="AT3435" i="7"/>
  <c r="AV3435" i="7"/>
  <c r="AX3435" i="7"/>
  <c r="BD3435" i="7"/>
  <c r="BF3435" i="7"/>
  <c r="BH3435" i="7"/>
  <c r="BJ3435" i="7"/>
  <c r="BO3435" i="7"/>
  <c r="BP3435" i="7"/>
  <c r="C3436" i="7"/>
  <c r="B3437" i="7"/>
  <c r="C3437" i="7"/>
  <c r="N3437" i="7"/>
  <c r="AL3437" i="7"/>
  <c r="AR3437" i="7"/>
  <c r="AT3437" i="7"/>
  <c r="AV3437" i="7"/>
  <c r="AX3437" i="7"/>
  <c r="BD3437" i="7"/>
  <c r="BF3437" i="7"/>
  <c r="BH3437" i="7"/>
  <c r="BJ3437" i="7"/>
  <c r="BO3437" i="7"/>
  <c r="BP3437" i="7"/>
  <c r="C3438" i="7"/>
  <c r="B3439" i="7"/>
  <c r="C3439" i="7"/>
  <c r="N3439" i="7"/>
  <c r="AL3439" i="7"/>
  <c r="AR3439" i="7"/>
  <c r="AT3439" i="7"/>
  <c r="AV3439" i="7"/>
  <c r="AX3439" i="7"/>
  <c r="BD3439" i="7"/>
  <c r="BF3439" i="7"/>
  <c r="BH3439" i="7"/>
  <c r="BJ3439" i="7"/>
  <c r="BO3439" i="7"/>
  <c r="BP3439" i="7"/>
  <c r="C3440" i="7"/>
  <c r="B3441" i="7"/>
  <c r="C3441" i="7"/>
  <c r="N3441" i="7"/>
  <c r="AL3441" i="7"/>
  <c r="AR3441" i="7"/>
  <c r="AT3441" i="7"/>
  <c r="AV3441" i="7"/>
  <c r="AX3441" i="7"/>
  <c r="BD3441" i="7"/>
  <c r="BF3441" i="7"/>
  <c r="BH3441" i="7"/>
  <c r="BJ3441" i="7"/>
  <c r="BO3441" i="7"/>
  <c r="BP3441" i="7"/>
  <c r="C3442" i="7"/>
  <c r="B3443" i="7"/>
  <c r="C3443" i="7"/>
  <c r="N3443" i="7"/>
  <c r="AL3443" i="7"/>
  <c r="AR3443" i="7"/>
  <c r="AT3443" i="7"/>
  <c r="AV3443" i="7"/>
  <c r="AX3443" i="7"/>
  <c r="BD3443" i="7"/>
  <c r="BF3443" i="7"/>
  <c r="BH3443" i="7"/>
  <c r="BJ3443" i="7"/>
  <c r="BO3443" i="7"/>
  <c r="BP3443" i="7"/>
  <c r="C3444" i="7"/>
  <c r="B3445" i="7"/>
  <c r="C3445" i="7"/>
  <c r="N3445" i="7"/>
  <c r="AL3445" i="7"/>
  <c r="AR3445" i="7"/>
  <c r="AT3445" i="7"/>
  <c r="AV3445" i="7"/>
  <c r="AX3445" i="7"/>
  <c r="BD3445" i="7"/>
  <c r="BF3445" i="7"/>
  <c r="BH3445" i="7"/>
  <c r="BJ3445" i="7"/>
  <c r="BO3445" i="7"/>
  <c r="BP3445" i="7"/>
  <c r="C3446" i="7"/>
  <c r="B3447" i="7"/>
  <c r="C3447" i="7"/>
  <c r="N3447" i="7"/>
  <c r="AL3447" i="7"/>
  <c r="AR3447" i="7"/>
  <c r="AT3447" i="7"/>
  <c r="AV3447" i="7"/>
  <c r="AX3447" i="7"/>
  <c r="BD3447" i="7"/>
  <c r="BF3447" i="7"/>
  <c r="BH3447" i="7"/>
  <c r="BJ3447" i="7"/>
  <c r="BO3447" i="7"/>
  <c r="BP3447" i="7"/>
  <c r="C3448" i="7"/>
  <c r="B3449" i="7"/>
  <c r="C3449" i="7"/>
  <c r="N3449" i="7"/>
  <c r="AL3449" i="7"/>
  <c r="AR3449" i="7"/>
  <c r="AT3449" i="7"/>
  <c r="AV3449" i="7"/>
  <c r="AX3449" i="7"/>
  <c r="BD3449" i="7"/>
  <c r="BF3449" i="7"/>
  <c r="BH3449" i="7"/>
  <c r="BJ3449" i="7"/>
  <c r="BO3449" i="7"/>
  <c r="BP3449" i="7"/>
  <c r="C3450" i="7"/>
  <c r="B3451" i="7"/>
  <c r="C3451" i="7"/>
  <c r="N3451" i="7"/>
  <c r="AL3451" i="7"/>
  <c r="AR3451" i="7"/>
  <c r="AT3451" i="7"/>
  <c r="AV3451" i="7"/>
  <c r="AX3451" i="7"/>
  <c r="BD3451" i="7"/>
  <c r="BF3451" i="7"/>
  <c r="BH3451" i="7"/>
  <c r="BJ3451" i="7"/>
  <c r="BO3451" i="7"/>
  <c r="BP3451" i="7"/>
  <c r="C3452" i="7"/>
  <c r="B3453" i="7"/>
  <c r="C3453" i="7"/>
  <c r="N3453" i="7"/>
  <c r="AL3453" i="7"/>
  <c r="AR3453" i="7"/>
  <c r="AT3453" i="7"/>
  <c r="AV3453" i="7"/>
  <c r="AX3453" i="7"/>
  <c r="BD3453" i="7"/>
  <c r="BF3453" i="7"/>
  <c r="BH3453" i="7"/>
  <c r="BJ3453" i="7"/>
  <c r="BO3453" i="7"/>
  <c r="BP3453" i="7"/>
  <c r="C3454" i="7"/>
  <c r="B3455" i="7"/>
  <c r="C3455" i="7"/>
  <c r="N3455" i="7"/>
  <c r="AL3455" i="7"/>
  <c r="AR3455" i="7"/>
  <c r="AT3455" i="7"/>
  <c r="AV3455" i="7"/>
  <c r="AX3455" i="7"/>
  <c r="BD3455" i="7"/>
  <c r="BF3455" i="7"/>
  <c r="BH3455" i="7"/>
  <c r="BJ3455" i="7"/>
  <c r="BO3455" i="7"/>
  <c r="BP3455" i="7"/>
  <c r="C3456" i="7"/>
  <c r="H3457" i="7"/>
  <c r="J3457" i="7"/>
  <c r="L3457" i="7"/>
  <c r="N3457" i="7"/>
  <c r="P3457" i="7"/>
  <c r="R3457" i="7"/>
  <c r="T3457" i="7"/>
  <c r="V3457" i="7"/>
  <c r="X3457" i="7"/>
  <c r="Z3457" i="7"/>
  <c r="AB3457" i="7"/>
  <c r="AD3457" i="7"/>
  <c r="AF3457" i="7"/>
  <c r="AH3457" i="7"/>
  <c r="AJ3457" i="7"/>
  <c r="AL3457" i="7"/>
  <c r="AN3457" i="7"/>
  <c r="AP3457" i="7"/>
  <c r="AR3457" i="7"/>
  <c r="AT3457" i="7"/>
  <c r="AV3457" i="7"/>
  <c r="AX3457" i="7"/>
  <c r="AZ3457" i="7"/>
  <c r="BB3457" i="7"/>
  <c r="BD3457" i="7"/>
  <c r="BF3457" i="7"/>
  <c r="BH3457" i="7"/>
  <c r="BJ3457" i="7"/>
  <c r="BO3457" i="7"/>
  <c r="BP3457" i="7"/>
  <c r="N3459" i="7"/>
  <c r="AL3459" i="7"/>
  <c r="AR3459" i="7"/>
  <c r="AX3459" i="7"/>
  <c r="BD3459" i="7"/>
  <c r="BJ3459" i="7"/>
  <c r="J3460" i="7"/>
  <c r="L3460" i="7"/>
  <c r="N3460" i="7"/>
  <c r="H3464" i="7"/>
  <c r="L3464" i="7"/>
  <c r="S3464" i="7"/>
  <c r="W3464" i="7"/>
  <c r="AJ3464" i="7"/>
  <c r="AN3464" i="7"/>
  <c r="AU3464" i="7"/>
  <c r="AY3464" i="7"/>
  <c r="BF3464" i="7"/>
  <c r="BJ3464" i="7"/>
  <c r="E3343" i="7"/>
  <c r="B3350" i="7"/>
  <c r="C3350" i="7"/>
  <c r="N3350" i="7"/>
  <c r="AL3350" i="7"/>
  <c r="AR3350" i="7"/>
  <c r="AT3350" i="7"/>
  <c r="AV3350" i="7"/>
  <c r="AX3350" i="7"/>
  <c r="BD3350" i="7"/>
  <c r="BF3350" i="7"/>
  <c r="BH3350" i="7"/>
  <c r="BJ3350" i="7"/>
  <c r="BO3350" i="7"/>
  <c r="BP3350" i="7"/>
  <c r="BR3350" i="7"/>
  <c r="C3351" i="7"/>
  <c r="BR3351" i="7"/>
  <c r="B3352" i="7"/>
  <c r="C3352" i="7"/>
  <c r="N3352" i="7"/>
  <c r="AL3352" i="7"/>
  <c r="AR3352" i="7"/>
  <c r="AT3352" i="7"/>
  <c r="AV3352" i="7"/>
  <c r="AX3352" i="7"/>
  <c r="BD3352" i="7"/>
  <c r="BF3352" i="7"/>
  <c r="BH3352" i="7"/>
  <c r="BJ3352" i="7"/>
  <c r="BO3352" i="7"/>
  <c r="BP3352" i="7"/>
  <c r="BR3352" i="7"/>
  <c r="C3353" i="7"/>
  <c r="BR3353" i="7"/>
  <c r="B3354" i="7"/>
  <c r="C3354" i="7"/>
  <c r="N3354" i="7"/>
  <c r="AL3354" i="7"/>
  <c r="AR3354" i="7"/>
  <c r="AT3354" i="7"/>
  <c r="AV3354" i="7"/>
  <c r="AX3354" i="7"/>
  <c r="BD3354" i="7"/>
  <c r="BF3354" i="7"/>
  <c r="BH3354" i="7"/>
  <c r="BJ3354" i="7"/>
  <c r="BO3354" i="7"/>
  <c r="BP3354" i="7"/>
  <c r="BR3354" i="7"/>
  <c r="C3355" i="7"/>
  <c r="BR3355" i="7"/>
  <c r="B3356" i="7"/>
  <c r="C3356" i="7"/>
  <c r="N3356" i="7"/>
  <c r="AL3356" i="7"/>
  <c r="AR3356" i="7"/>
  <c r="AT3356" i="7"/>
  <c r="AV3356" i="7"/>
  <c r="AX3356" i="7"/>
  <c r="BD3356" i="7"/>
  <c r="BF3356" i="7"/>
  <c r="BH3356" i="7"/>
  <c r="BJ3356" i="7"/>
  <c r="BO3356" i="7"/>
  <c r="BP3356" i="7"/>
  <c r="BR3356" i="7"/>
  <c r="C3357" i="7"/>
  <c r="BR3357" i="7"/>
  <c r="B3358" i="7"/>
  <c r="C3358" i="7"/>
  <c r="N3358" i="7"/>
  <c r="AL3358" i="7"/>
  <c r="AR3358" i="7"/>
  <c r="AT3358" i="7"/>
  <c r="AV3358" i="7"/>
  <c r="AX3358" i="7"/>
  <c r="BD3358" i="7"/>
  <c r="BF3358" i="7"/>
  <c r="BH3358" i="7"/>
  <c r="BJ3358" i="7"/>
  <c r="BO3358" i="7"/>
  <c r="BP3358" i="7"/>
  <c r="BR3358" i="7"/>
  <c r="C3359" i="7"/>
  <c r="BR3359" i="7"/>
  <c r="B3360" i="7"/>
  <c r="C3360" i="7"/>
  <c r="N3360" i="7"/>
  <c r="AL3360" i="7"/>
  <c r="AR3360" i="7"/>
  <c r="AT3360" i="7"/>
  <c r="AV3360" i="7"/>
  <c r="AX3360" i="7"/>
  <c r="BD3360" i="7"/>
  <c r="BF3360" i="7"/>
  <c r="BH3360" i="7"/>
  <c r="BJ3360" i="7"/>
  <c r="BO3360" i="7"/>
  <c r="BP3360" i="7"/>
  <c r="C3361" i="7"/>
  <c r="B3362" i="7"/>
  <c r="C3362" i="7"/>
  <c r="N3362" i="7"/>
  <c r="AL3362" i="7"/>
  <c r="AR3362" i="7"/>
  <c r="AT3362" i="7"/>
  <c r="AV3362" i="7"/>
  <c r="AX3362" i="7"/>
  <c r="BD3362" i="7"/>
  <c r="BF3362" i="7"/>
  <c r="BH3362" i="7"/>
  <c r="BJ3362" i="7"/>
  <c r="BO3362" i="7"/>
  <c r="BP3362" i="7"/>
  <c r="C3363" i="7"/>
  <c r="B3364" i="7"/>
  <c r="C3364" i="7"/>
  <c r="N3364" i="7"/>
  <c r="AL3364" i="7"/>
  <c r="AR3364" i="7"/>
  <c r="AT3364" i="7"/>
  <c r="AV3364" i="7"/>
  <c r="AX3364" i="7"/>
  <c r="BD3364" i="7"/>
  <c r="BF3364" i="7"/>
  <c r="BH3364" i="7"/>
  <c r="BJ3364" i="7"/>
  <c r="BO3364" i="7"/>
  <c r="BP3364" i="7"/>
  <c r="C3365" i="7"/>
  <c r="B3366" i="7"/>
  <c r="C3366" i="7"/>
  <c r="N3366" i="7"/>
  <c r="AL3366" i="7"/>
  <c r="AR3366" i="7"/>
  <c r="AT3366" i="7"/>
  <c r="AV3366" i="7"/>
  <c r="AX3366" i="7"/>
  <c r="BD3366" i="7"/>
  <c r="BF3366" i="7"/>
  <c r="BH3366" i="7"/>
  <c r="BJ3366" i="7"/>
  <c r="BO3366" i="7"/>
  <c r="BP3366" i="7"/>
  <c r="C3367" i="7"/>
  <c r="B3368" i="7"/>
  <c r="C3368" i="7"/>
  <c r="N3368" i="7"/>
  <c r="AL3368" i="7"/>
  <c r="AR3368" i="7"/>
  <c r="AT3368" i="7"/>
  <c r="AV3368" i="7"/>
  <c r="AX3368" i="7"/>
  <c r="BD3368" i="7"/>
  <c r="BF3368" i="7"/>
  <c r="BH3368" i="7"/>
  <c r="BJ3368" i="7"/>
  <c r="BO3368" i="7"/>
  <c r="BP3368" i="7"/>
  <c r="C3369" i="7"/>
  <c r="B3370" i="7"/>
  <c r="C3370" i="7"/>
  <c r="N3370" i="7"/>
  <c r="AL3370" i="7"/>
  <c r="AR3370" i="7"/>
  <c r="AT3370" i="7"/>
  <c r="AV3370" i="7"/>
  <c r="AX3370" i="7"/>
  <c r="BD3370" i="7"/>
  <c r="BF3370" i="7"/>
  <c r="BH3370" i="7"/>
  <c r="BJ3370" i="7"/>
  <c r="BO3370" i="7"/>
  <c r="BP3370" i="7"/>
  <c r="C3371" i="7"/>
  <c r="B3372" i="7"/>
  <c r="C3372" i="7"/>
  <c r="N3372" i="7"/>
  <c r="AL3372" i="7"/>
  <c r="AR3372" i="7"/>
  <c r="AT3372" i="7"/>
  <c r="AV3372" i="7"/>
  <c r="AX3372" i="7"/>
  <c r="BD3372" i="7"/>
  <c r="BF3372" i="7"/>
  <c r="BH3372" i="7"/>
  <c r="BJ3372" i="7"/>
  <c r="BO3372" i="7"/>
  <c r="BP3372" i="7"/>
  <c r="C3373" i="7"/>
  <c r="B3374" i="7"/>
  <c r="C3374" i="7"/>
  <c r="N3374" i="7"/>
  <c r="AL3374" i="7"/>
  <c r="AR3374" i="7"/>
  <c r="AT3374" i="7"/>
  <c r="AV3374" i="7"/>
  <c r="AX3374" i="7"/>
  <c r="BD3374" i="7"/>
  <c r="BF3374" i="7"/>
  <c r="BH3374" i="7"/>
  <c r="BJ3374" i="7"/>
  <c r="BO3374" i="7"/>
  <c r="BP3374" i="7"/>
  <c r="C3375" i="7"/>
  <c r="B3376" i="7"/>
  <c r="C3376" i="7"/>
  <c r="N3376" i="7"/>
  <c r="AL3376" i="7"/>
  <c r="AR3376" i="7"/>
  <c r="AT3376" i="7"/>
  <c r="AV3376" i="7"/>
  <c r="AX3376" i="7"/>
  <c r="BD3376" i="7"/>
  <c r="BF3376" i="7"/>
  <c r="BH3376" i="7"/>
  <c r="BJ3376" i="7"/>
  <c r="BO3376" i="7"/>
  <c r="BP3376" i="7"/>
  <c r="C3377" i="7"/>
  <c r="B3378" i="7"/>
  <c r="C3378" i="7"/>
  <c r="N3378" i="7"/>
  <c r="AL3378" i="7"/>
  <c r="AR3378" i="7"/>
  <c r="AT3378" i="7"/>
  <c r="AV3378" i="7"/>
  <c r="AX3378" i="7"/>
  <c r="BD3378" i="7"/>
  <c r="BF3378" i="7"/>
  <c r="BH3378" i="7"/>
  <c r="BJ3378" i="7"/>
  <c r="BO3378" i="7"/>
  <c r="BP3378" i="7"/>
  <c r="C3379" i="7"/>
  <c r="B3380" i="7"/>
  <c r="C3380" i="7"/>
  <c r="N3380" i="7"/>
  <c r="AL3380" i="7"/>
  <c r="AR3380" i="7"/>
  <c r="AT3380" i="7"/>
  <c r="AV3380" i="7"/>
  <c r="AX3380" i="7"/>
  <c r="BD3380" i="7"/>
  <c r="BF3380" i="7"/>
  <c r="BH3380" i="7"/>
  <c r="BJ3380" i="7"/>
  <c r="BO3380" i="7"/>
  <c r="BP3380" i="7"/>
  <c r="C3381" i="7"/>
  <c r="B3382" i="7"/>
  <c r="C3382" i="7"/>
  <c r="N3382" i="7"/>
  <c r="AL3382" i="7"/>
  <c r="AR3382" i="7"/>
  <c r="AT3382" i="7"/>
  <c r="AV3382" i="7"/>
  <c r="AX3382" i="7"/>
  <c r="BD3382" i="7"/>
  <c r="BF3382" i="7"/>
  <c r="BH3382" i="7"/>
  <c r="BJ3382" i="7"/>
  <c r="BO3382" i="7"/>
  <c r="BP3382" i="7"/>
  <c r="C3383" i="7"/>
  <c r="B3384" i="7"/>
  <c r="C3384" i="7"/>
  <c r="N3384" i="7"/>
  <c r="AL3384" i="7"/>
  <c r="AR3384" i="7"/>
  <c r="AT3384" i="7"/>
  <c r="AV3384" i="7"/>
  <c r="AX3384" i="7"/>
  <c r="BD3384" i="7"/>
  <c r="BF3384" i="7"/>
  <c r="BH3384" i="7"/>
  <c r="BJ3384" i="7"/>
  <c r="BO3384" i="7"/>
  <c r="BP3384" i="7"/>
  <c r="C3385" i="7"/>
  <c r="B3386" i="7"/>
  <c r="C3386" i="7"/>
  <c r="N3386" i="7"/>
  <c r="AL3386" i="7"/>
  <c r="AR3386" i="7"/>
  <c r="AT3386" i="7"/>
  <c r="AV3386" i="7"/>
  <c r="AX3386" i="7"/>
  <c r="BD3386" i="7"/>
  <c r="BF3386" i="7"/>
  <c r="BH3386" i="7"/>
  <c r="BJ3386" i="7"/>
  <c r="BO3386" i="7"/>
  <c r="BP3386" i="7"/>
  <c r="C3387" i="7"/>
  <c r="B3388" i="7"/>
  <c r="C3388" i="7"/>
  <c r="N3388" i="7"/>
  <c r="AL3388" i="7"/>
  <c r="AR3388" i="7"/>
  <c r="AT3388" i="7"/>
  <c r="AV3388" i="7"/>
  <c r="AX3388" i="7"/>
  <c r="BD3388" i="7"/>
  <c r="BF3388" i="7"/>
  <c r="BH3388" i="7"/>
  <c r="BJ3388" i="7"/>
  <c r="BO3388" i="7"/>
  <c r="BP3388" i="7"/>
  <c r="C3389" i="7"/>
  <c r="B3390" i="7"/>
  <c r="C3390" i="7"/>
  <c r="N3390" i="7"/>
  <c r="AL3390" i="7"/>
  <c r="AR3390" i="7"/>
  <c r="AT3390" i="7"/>
  <c r="AV3390" i="7"/>
  <c r="AX3390" i="7"/>
  <c r="BD3390" i="7"/>
  <c r="BF3390" i="7"/>
  <c r="BH3390" i="7"/>
  <c r="BJ3390" i="7"/>
  <c r="BO3390" i="7"/>
  <c r="BP3390" i="7"/>
  <c r="C3391" i="7"/>
  <c r="B3392" i="7"/>
  <c r="C3392" i="7"/>
  <c r="N3392" i="7"/>
  <c r="AL3392" i="7"/>
  <c r="AR3392" i="7"/>
  <c r="AT3392" i="7"/>
  <c r="AV3392" i="7"/>
  <c r="AX3392" i="7"/>
  <c r="BD3392" i="7"/>
  <c r="BF3392" i="7"/>
  <c r="BH3392" i="7"/>
  <c r="BJ3392" i="7"/>
  <c r="BO3392" i="7"/>
  <c r="BP3392" i="7"/>
  <c r="C3393" i="7"/>
  <c r="H3394" i="7"/>
  <c r="J3394" i="7"/>
  <c r="L3394" i="7"/>
  <c r="N3394" i="7"/>
  <c r="P3394" i="7"/>
  <c r="R3394" i="7"/>
  <c r="T3394" i="7"/>
  <c r="V3394" i="7"/>
  <c r="X3394" i="7"/>
  <c r="Z3394" i="7"/>
  <c r="AB3394" i="7"/>
  <c r="AD3394" i="7"/>
  <c r="AF3394" i="7"/>
  <c r="AH3394" i="7"/>
  <c r="AJ3394" i="7"/>
  <c r="AL3394" i="7"/>
  <c r="AN3394" i="7"/>
  <c r="AP3394" i="7"/>
  <c r="AR3394" i="7"/>
  <c r="AT3394" i="7"/>
  <c r="AV3394" i="7"/>
  <c r="AX3394" i="7"/>
  <c r="AZ3394" i="7"/>
  <c r="BB3394" i="7"/>
  <c r="BD3394" i="7"/>
  <c r="BF3394" i="7"/>
  <c r="BH3394" i="7"/>
  <c r="BJ3394" i="7"/>
  <c r="BO3394" i="7"/>
  <c r="BP3394" i="7"/>
  <c r="N3396" i="7"/>
  <c r="AL3396" i="7"/>
  <c r="AR3396" i="7"/>
  <c r="AX3396" i="7"/>
  <c r="BD3396" i="7"/>
  <c r="BJ3396" i="7"/>
  <c r="J3397" i="7"/>
  <c r="L3397" i="7"/>
  <c r="N3397" i="7"/>
  <c r="H3401" i="7"/>
  <c r="L3401" i="7"/>
  <c r="S3401" i="7"/>
  <c r="W3401" i="7"/>
  <c r="AJ3401" i="7"/>
  <c r="AN3401" i="7"/>
  <c r="AU3401" i="7"/>
  <c r="AY3401" i="7"/>
  <c r="BF3401" i="7"/>
  <c r="BJ3401" i="7"/>
  <c r="E3280" i="7"/>
  <c r="B3287" i="7"/>
  <c r="C3287" i="7"/>
  <c r="N3287" i="7"/>
  <c r="AL3287" i="7"/>
  <c r="AR3287" i="7"/>
  <c r="AT3287" i="7"/>
  <c r="AV3287" i="7"/>
  <c r="AX3287" i="7"/>
  <c r="BD3287" i="7"/>
  <c r="BF3287" i="7"/>
  <c r="BH3287" i="7"/>
  <c r="BJ3287" i="7"/>
  <c r="BO3287" i="7"/>
  <c r="BP3287" i="7"/>
  <c r="BR3287" i="7"/>
  <c r="C3288" i="7"/>
  <c r="BR3288" i="7"/>
  <c r="B3289" i="7"/>
  <c r="C3289" i="7"/>
  <c r="N3289" i="7"/>
  <c r="AL3289" i="7"/>
  <c r="AR3289" i="7"/>
  <c r="AT3289" i="7"/>
  <c r="AV3289" i="7"/>
  <c r="AX3289" i="7"/>
  <c r="BD3289" i="7"/>
  <c r="BF3289" i="7"/>
  <c r="BH3289" i="7"/>
  <c r="BJ3289" i="7"/>
  <c r="BO3289" i="7"/>
  <c r="BP3289" i="7"/>
  <c r="BR3289" i="7"/>
  <c r="C3290" i="7"/>
  <c r="BR3290" i="7"/>
  <c r="B3291" i="7"/>
  <c r="C3291" i="7"/>
  <c r="N3291" i="7"/>
  <c r="AL3291" i="7"/>
  <c r="AR3291" i="7"/>
  <c r="AT3291" i="7"/>
  <c r="AV3291" i="7"/>
  <c r="AX3291" i="7"/>
  <c r="BD3291" i="7"/>
  <c r="BF3291" i="7"/>
  <c r="BH3291" i="7"/>
  <c r="BJ3291" i="7"/>
  <c r="BO3291" i="7"/>
  <c r="BP3291" i="7"/>
  <c r="BR3291" i="7"/>
  <c r="C3292" i="7"/>
  <c r="BR3292" i="7"/>
  <c r="B3293" i="7"/>
  <c r="C3293" i="7"/>
  <c r="N3293" i="7"/>
  <c r="AL3293" i="7"/>
  <c r="AR3293" i="7"/>
  <c r="AT3293" i="7"/>
  <c r="AV3293" i="7"/>
  <c r="AX3293" i="7"/>
  <c r="BD3293" i="7"/>
  <c r="BF3293" i="7"/>
  <c r="BH3293" i="7"/>
  <c r="BJ3293" i="7"/>
  <c r="BO3293" i="7"/>
  <c r="BP3293" i="7"/>
  <c r="BR3293" i="7"/>
  <c r="C3294" i="7"/>
  <c r="BR3294" i="7"/>
  <c r="B3295" i="7"/>
  <c r="C3295" i="7"/>
  <c r="N3295" i="7"/>
  <c r="AL3295" i="7"/>
  <c r="AR3295" i="7"/>
  <c r="AT3295" i="7"/>
  <c r="AV3295" i="7"/>
  <c r="AX3295" i="7"/>
  <c r="BD3295" i="7"/>
  <c r="BF3295" i="7"/>
  <c r="BH3295" i="7"/>
  <c r="BJ3295" i="7"/>
  <c r="BO3295" i="7"/>
  <c r="BP3295" i="7"/>
  <c r="BR3295" i="7"/>
  <c r="C3296" i="7"/>
  <c r="BR3296" i="7"/>
  <c r="B3297" i="7"/>
  <c r="C3297" i="7"/>
  <c r="N3297" i="7"/>
  <c r="AL3297" i="7"/>
  <c r="AR3297" i="7"/>
  <c r="AT3297" i="7"/>
  <c r="AV3297" i="7"/>
  <c r="AX3297" i="7"/>
  <c r="BD3297" i="7"/>
  <c r="BF3297" i="7"/>
  <c r="BH3297" i="7"/>
  <c r="BJ3297" i="7"/>
  <c r="BO3297" i="7"/>
  <c r="BP3297" i="7"/>
  <c r="C3298" i="7"/>
  <c r="B3299" i="7"/>
  <c r="C3299" i="7"/>
  <c r="N3299" i="7"/>
  <c r="AL3299" i="7"/>
  <c r="AR3299" i="7"/>
  <c r="AT3299" i="7"/>
  <c r="AV3299" i="7"/>
  <c r="AX3299" i="7"/>
  <c r="BD3299" i="7"/>
  <c r="BF3299" i="7"/>
  <c r="BH3299" i="7"/>
  <c r="BJ3299" i="7"/>
  <c r="BO3299" i="7"/>
  <c r="BP3299" i="7"/>
  <c r="C3300" i="7"/>
  <c r="B3301" i="7"/>
  <c r="C3301" i="7"/>
  <c r="N3301" i="7"/>
  <c r="AL3301" i="7"/>
  <c r="AR3301" i="7"/>
  <c r="AT3301" i="7"/>
  <c r="AV3301" i="7"/>
  <c r="AX3301" i="7"/>
  <c r="BD3301" i="7"/>
  <c r="BF3301" i="7"/>
  <c r="BH3301" i="7"/>
  <c r="BJ3301" i="7"/>
  <c r="BO3301" i="7"/>
  <c r="BP3301" i="7"/>
  <c r="C3302" i="7"/>
  <c r="B3303" i="7"/>
  <c r="C3303" i="7"/>
  <c r="N3303" i="7"/>
  <c r="AL3303" i="7"/>
  <c r="AR3303" i="7"/>
  <c r="AT3303" i="7"/>
  <c r="AV3303" i="7"/>
  <c r="AX3303" i="7"/>
  <c r="BD3303" i="7"/>
  <c r="BF3303" i="7"/>
  <c r="BH3303" i="7"/>
  <c r="BJ3303" i="7"/>
  <c r="BO3303" i="7"/>
  <c r="BP3303" i="7"/>
  <c r="C3304" i="7"/>
  <c r="B3305" i="7"/>
  <c r="C3305" i="7"/>
  <c r="N3305" i="7"/>
  <c r="AL3305" i="7"/>
  <c r="AR3305" i="7"/>
  <c r="AT3305" i="7"/>
  <c r="AV3305" i="7"/>
  <c r="AX3305" i="7"/>
  <c r="BD3305" i="7"/>
  <c r="BF3305" i="7"/>
  <c r="BH3305" i="7"/>
  <c r="BJ3305" i="7"/>
  <c r="BO3305" i="7"/>
  <c r="BP3305" i="7"/>
  <c r="C3306" i="7"/>
  <c r="B3307" i="7"/>
  <c r="C3307" i="7"/>
  <c r="N3307" i="7"/>
  <c r="AL3307" i="7"/>
  <c r="AR3307" i="7"/>
  <c r="AT3307" i="7"/>
  <c r="AV3307" i="7"/>
  <c r="AX3307" i="7"/>
  <c r="BD3307" i="7"/>
  <c r="BF3307" i="7"/>
  <c r="BH3307" i="7"/>
  <c r="BJ3307" i="7"/>
  <c r="BO3307" i="7"/>
  <c r="BP3307" i="7"/>
  <c r="C3308" i="7"/>
  <c r="B3309" i="7"/>
  <c r="C3309" i="7"/>
  <c r="N3309" i="7"/>
  <c r="AL3309" i="7"/>
  <c r="AR3309" i="7"/>
  <c r="AT3309" i="7"/>
  <c r="AV3309" i="7"/>
  <c r="AX3309" i="7"/>
  <c r="BD3309" i="7"/>
  <c r="BF3309" i="7"/>
  <c r="BH3309" i="7"/>
  <c r="BJ3309" i="7"/>
  <c r="BO3309" i="7"/>
  <c r="BP3309" i="7"/>
  <c r="C3310" i="7"/>
  <c r="B3311" i="7"/>
  <c r="C3311" i="7"/>
  <c r="N3311" i="7"/>
  <c r="AL3311" i="7"/>
  <c r="AR3311" i="7"/>
  <c r="AT3311" i="7"/>
  <c r="AV3311" i="7"/>
  <c r="AX3311" i="7"/>
  <c r="BD3311" i="7"/>
  <c r="BF3311" i="7"/>
  <c r="BH3311" i="7"/>
  <c r="BJ3311" i="7"/>
  <c r="BO3311" i="7"/>
  <c r="BP3311" i="7"/>
  <c r="C3312" i="7"/>
  <c r="B3313" i="7"/>
  <c r="C3313" i="7"/>
  <c r="N3313" i="7"/>
  <c r="AL3313" i="7"/>
  <c r="AR3313" i="7"/>
  <c r="AT3313" i="7"/>
  <c r="AV3313" i="7"/>
  <c r="AX3313" i="7"/>
  <c r="BD3313" i="7"/>
  <c r="BF3313" i="7"/>
  <c r="BH3313" i="7"/>
  <c r="BJ3313" i="7"/>
  <c r="BO3313" i="7"/>
  <c r="BP3313" i="7"/>
  <c r="C3314" i="7"/>
  <c r="B3315" i="7"/>
  <c r="C3315" i="7"/>
  <c r="N3315" i="7"/>
  <c r="AL3315" i="7"/>
  <c r="AR3315" i="7"/>
  <c r="AT3315" i="7"/>
  <c r="AV3315" i="7"/>
  <c r="AX3315" i="7"/>
  <c r="BD3315" i="7"/>
  <c r="BF3315" i="7"/>
  <c r="BH3315" i="7"/>
  <c r="BJ3315" i="7"/>
  <c r="BO3315" i="7"/>
  <c r="BP3315" i="7"/>
  <c r="C3316" i="7"/>
  <c r="B3317" i="7"/>
  <c r="C3317" i="7"/>
  <c r="N3317" i="7"/>
  <c r="AL3317" i="7"/>
  <c r="AR3317" i="7"/>
  <c r="AT3317" i="7"/>
  <c r="AV3317" i="7"/>
  <c r="AX3317" i="7"/>
  <c r="BD3317" i="7"/>
  <c r="BF3317" i="7"/>
  <c r="BH3317" i="7"/>
  <c r="BJ3317" i="7"/>
  <c r="BO3317" i="7"/>
  <c r="BP3317" i="7"/>
  <c r="C3318" i="7"/>
  <c r="B3319" i="7"/>
  <c r="C3319" i="7"/>
  <c r="N3319" i="7"/>
  <c r="AL3319" i="7"/>
  <c r="AR3319" i="7"/>
  <c r="AT3319" i="7"/>
  <c r="AV3319" i="7"/>
  <c r="AX3319" i="7"/>
  <c r="BD3319" i="7"/>
  <c r="BF3319" i="7"/>
  <c r="BH3319" i="7"/>
  <c r="BJ3319" i="7"/>
  <c r="BO3319" i="7"/>
  <c r="BP3319" i="7"/>
  <c r="C3320" i="7"/>
  <c r="B3321" i="7"/>
  <c r="C3321" i="7"/>
  <c r="N3321" i="7"/>
  <c r="AL3321" i="7"/>
  <c r="AR3321" i="7"/>
  <c r="AT3321" i="7"/>
  <c r="AV3321" i="7"/>
  <c r="AX3321" i="7"/>
  <c r="BD3321" i="7"/>
  <c r="BF3321" i="7"/>
  <c r="BH3321" i="7"/>
  <c r="BJ3321" i="7"/>
  <c r="BO3321" i="7"/>
  <c r="BP3321" i="7"/>
  <c r="C3322" i="7"/>
  <c r="B3323" i="7"/>
  <c r="C3323" i="7"/>
  <c r="N3323" i="7"/>
  <c r="AL3323" i="7"/>
  <c r="AR3323" i="7"/>
  <c r="AT3323" i="7"/>
  <c r="AV3323" i="7"/>
  <c r="AX3323" i="7"/>
  <c r="BD3323" i="7"/>
  <c r="BF3323" i="7"/>
  <c r="BH3323" i="7"/>
  <c r="BJ3323" i="7"/>
  <c r="BO3323" i="7"/>
  <c r="BP3323" i="7"/>
  <c r="C3324" i="7"/>
  <c r="B3325" i="7"/>
  <c r="C3325" i="7"/>
  <c r="N3325" i="7"/>
  <c r="AL3325" i="7"/>
  <c r="AR3325" i="7"/>
  <c r="AT3325" i="7"/>
  <c r="AV3325" i="7"/>
  <c r="AX3325" i="7"/>
  <c r="BD3325" i="7"/>
  <c r="BF3325" i="7"/>
  <c r="BH3325" i="7"/>
  <c r="BJ3325" i="7"/>
  <c r="BO3325" i="7"/>
  <c r="BP3325" i="7"/>
  <c r="C3326" i="7"/>
  <c r="B3327" i="7"/>
  <c r="C3327" i="7"/>
  <c r="N3327" i="7"/>
  <c r="AL3327" i="7"/>
  <c r="AR3327" i="7"/>
  <c r="AT3327" i="7"/>
  <c r="AV3327" i="7"/>
  <c r="AX3327" i="7"/>
  <c r="BD3327" i="7"/>
  <c r="BF3327" i="7"/>
  <c r="BH3327" i="7"/>
  <c r="BJ3327" i="7"/>
  <c r="BO3327" i="7"/>
  <c r="BP3327" i="7"/>
  <c r="C3328" i="7"/>
  <c r="B3329" i="7"/>
  <c r="C3329" i="7"/>
  <c r="N3329" i="7"/>
  <c r="AL3329" i="7"/>
  <c r="AR3329" i="7"/>
  <c r="AT3329" i="7"/>
  <c r="AV3329" i="7"/>
  <c r="AX3329" i="7"/>
  <c r="BD3329" i="7"/>
  <c r="BF3329" i="7"/>
  <c r="BH3329" i="7"/>
  <c r="BJ3329" i="7"/>
  <c r="BO3329" i="7"/>
  <c r="BP3329" i="7"/>
  <c r="C3330" i="7"/>
  <c r="H3331" i="7"/>
  <c r="J3331" i="7"/>
  <c r="L3331" i="7"/>
  <c r="N3331" i="7"/>
  <c r="P3331" i="7"/>
  <c r="R3331" i="7"/>
  <c r="T3331" i="7"/>
  <c r="V3331" i="7"/>
  <c r="X3331" i="7"/>
  <c r="Z3331" i="7"/>
  <c r="AB3331" i="7"/>
  <c r="AD3331" i="7"/>
  <c r="AF3331" i="7"/>
  <c r="AH3331" i="7"/>
  <c r="AJ3331" i="7"/>
  <c r="AL3331" i="7"/>
  <c r="AN3331" i="7"/>
  <c r="AP3331" i="7"/>
  <c r="AR3331" i="7"/>
  <c r="AT3331" i="7"/>
  <c r="AV3331" i="7"/>
  <c r="AX3331" i="7"/>
  <c r="AZ3331" i="7"/>
  <c r="BB3331" i="7"/>
  <c r="BD3331" i="7"/>
  <c r="BF3331" i="7"/>
  <c r="BH3331" i="7"/>
  <c r="BJ3331" i="7"/>
  <c r="BO3331" i="7"/>
  <c r="BP3331" i="7"/>
  <c r="N3333" i="7"/>
  <c r="AL3333" i="7"/>
  <c r="AR3333" i="7"/>
  <c r="AX3333" i="7"/>
  <c r="BD3333" i="7"/>
  <c r="BJ3333" i="7"/>
  <c r="J3334" i="7"/>
  <c r="L3334" i="7"/>
  <c r="N3334" i="7"/>
  <c r="H3338" i="7"/>
  <c r="L3338" i="7"/>
  <c r="S3338" i="7"/>
  <c r="W3338" i="7"/>
  <c r="AJ3338" i="7"/>
  <c r="AN3338" i="7"/>
  <c r="AU3338" i="7"/>
  <c r="AY3338" i="7"/>
  <c r="BF3338" i="7"/>
  <c r="BJ3338" i="7"/>
  <c r="E3217" i="7"/>
  <c r="B3224" i="7"/>
  <c r="C3224" i="7"/>
  <c r="N3224" i="7"/>
  <c r="AL3224" i="7"/>
  <c r="AR3224" i="7"/>
  <c r="AT3224" i="7"/>
  <c r="AV3224" i="7"/>
  <c r="AX3224" i="7"/>
  <c r="BD3224" i="7"/>
  <c r="BF3224" i="7"/>
  <c r="BH3224" i="7"/>
  <c r="BJ3224" i="7"/>
  <c r="BO3224" i="7"/>
  <c r="BP3224" i="7"/>
  <c r="BR3224" i="7"/>
  <c r="C3225" i="7"/>
  <c r="BR3225" i="7"/>
  <c r="B3226" i="7"/>
  <c r="C3226" i="7"/>
  <c r="N3226" i="7"/>
  <c r="AL3226" i="7"/>
  <c r="AR3226" i="7"/>
  <c r="AT3226" i="7"/>
  <c r="AV3226" i="7"/>
  <c r="AX3226" i="7"/>
  <c r="BD3226" i="7"/>
  <c r="BF3226" i="7"/>
  <c r="BH3226" i="7"/>
  <c r="BJ3226" i="7"/>
  <c r="BO3226" i="7"/>
  <c r="BP3226" i="7"/>
  <c r="BR3226" i="7"/>
  <c r="C3227" i="7"/>
  <c r="BR3227" i="7"/>
  <c r="B3228" i="7"/>
  <c r="C3228" i="7"/>
  <c r="N3228" i="7"/>
  <c r="AL3228" i="7"/>
  <c r="AR3228" i="7"/>
  <c r="AT3228" i="7"/>
  <c r="AV3228" i="7"/>
  <c r="AX3228" i="7"/>
  <c r="BD3228" i="7"/>
  <c r="BF3228" i="7"/>
  <c r="BH3228" i="7"/>
  <c r="BJ3228" i="7"/>
  <c r="BO3228" i="7"/>
  <c r="BP3228" i="7"/>
  <c r="BR3228" i="7"/>
  <c r="C3229" i="7"/>
  <c r="BR3229" i="7"/>
  <c r="B3230" i="7"/>
  <c r="C3230" i="7"/>
  <c r="N3230" i="7"/>
  <c r="AL3230" i="7"/>
  <c r="AR3230" i="7"/>
  <c r="AT3230" i="7"/>
  <c r="AV3230" i="7"/>
  <c r="AX3230" i="7"/>
  <c r="BD3230" i="7"/>
  <c r="BF3230" i="7"/>
  <c r="BH3230" i="7"/>
  <c r="BJ3230" i="7"/>
  <c r="BO3230" i="7"/>
  <c r="BP3230" i="7"/>
  <c r="BR3230" i="7"/>
  <c r="C3231" i="7"/>
  <c r="BR3231" i="7"/>
  <c r="B3232" i="7"/>
  <c r="C3232" i="7"/>
  <c r="N3232" i="7"/>
  <c r="AL3232" i="7"/>
  <c r="AR3232" i="7"/>
  <c r="AT3232" i="7"/>
  <c r="AV3232" i="7"/>
  <c r="AX3232" i="7"/>
  <c r="BD3232" i="7"/>
  <c r="BF3232" i="7"/>
  <c r="BH3232" i="7"/>
  <c r="BJ3232" i="7"/>
  <c r="BO3232" i="7"/>
  <c r="BP3232" i="7"/>
  <c r="BR3232" i="7"/>
  <c r="C3233" i="7"/>
  <c r="BR3233" i="7"/>
  <c r="B3234" i="7"/>
  <c r="C3234" i="7"/>
  <c r="N3234" i="7"/>
  <c r="AL3234" i="7"/>
  <c r="AR3234" i="7"/>
  <c r="AT3234" i="7"/>
  <c r="AV3234" i="7"/>
  <c r="AX3234" i="7"/>
  <c r="BD3234" i="7"/>
  <c r="BF3234" i="7"/>
  <c r="BH3234" i="7"/>
  <c r="BJ3234" i="7"/>
  <c r="BO3234" i="7"/>
  <c r="BP3234" i="7"/>
  <c r="C3235" i="7"/>
  <c r="B3236" i="7"/>
  <c r="C3236" i="7"/>
  <c r="N3236" i="7"/>
  <c r="AL3236" i="7"/>
  <c r="AR3236" i="7"/>
  <c r="AT3236" i="7"/>
  <c r="AV3236" i="7"/>
  <c r="AX3236" i="7"/>
  <c r="BD3236" i="7"/>
  <c r="BF3236" i="7"/>
  <c r="BH3236" i="7"/>
  <c r="BJ3236" i="7"/>
  <c r="BO3236" i="7"/>
  <c r="BP3236" i="7"/>
  <c r="C3237" i="7"/>
  <c r="B3238" i="7"/>
  <c r="C3238" i="7"/>
  <c r="N3238" i="7"/>
  <c r="AL3238" i="7"/>
  <c r="AR3238" i="7"/>
  <c r="AT3238" i="7"/>
  <c r="AV3238" i="7"/>
  <c r="AX3238" i="7"/>
  <c r="BD3238" i="7"/>
  <c r="BF3238" i="7"/>
  <c r="BH3238" i="7"/>
  <c r="BJ3238" i="7"/>
  <c r="BO3238" i="7"/>
  <c r="BP3238" i="7"/>
  <c r="C3239" i="7"/>
  <c r="B3240" i="7"/>
  <c r="C3240" i="7"/>
  <c r="N3240" i="7"/>
  <c r="AL3240" i="7"/>
  <c r="AR3240" i="7"/>
  <c r="AT3240" i="7"/>
  <c r="AV3240" i="7"/>
  <c r="AX3240" i="7"/>
  <c r="BD3240" i="7"/>
  <c r="BF3240" i="7"/>
  <c r="BH3240" i="7"/>
  <c r="BJ3240" i="7"/>
  <c r="BO3240" i="7"/>
  <c r="BP3240" i="7"/>
  <c r="C3241" i="7"/>
  <c r="B3242" i="7"/>
  <c r="C3242" i="7"/>
  <c r="N3242" i="7"/>
  <c r="AL3242" i="7"/>
  <c r="AR3242" i="7"/>
  <c r="AT3242" i="7"/>
  <c r="AV3242" i="7"/>
  <c r="AX3242" i="7"/>
  <c r="BD3242" i="7"/>
  <c r="BF3242" i="7"/>
  <c r="BH3242" i="7"/>
  <c r="BJ3242" i="7"/>
  <c r="BO3242" i="7"/>
  <c r="BP3242" i="7"/>
  <c r="C3243" i="7"/>
  <c r="B3244" i="7"/>
  <c r="C3244" i="7"/>
  <c r="N3244" i="7"/>
  <c r="AL3244" i="7"/>
  <c r="AR3244" i="7"/>
  <c r="AT3244" i="7"/>
  <c r="AV3244" i="7"/>
  <c r="AX3244" i="7"/>
  <c r="BD3244" i="7"/>
  <c r="BF3244" i="7"/>
  <c r="BH3244" i="7"/>
  <c r="BJ3244" i="7"/>
  <c r="BO3244" i="7"/>
  <c r="BP3244" i="7"/>
  <c r="C3245" i="7"/>
  <c r="B3246" i="7"/>
  <c r="C3246" i="7"/>
  <c r="N3246" i="7"/>
  <c r="AL3246" i="7"/>
  <c r="AR3246" i="7"/>
  <c r="AT3246" i="7"/>
  <c r="AV3246" i="7"/>
  <c r="AX3246" i="7"/>
  <c r="BD3246" i="7"/>
  <c r="BF3246" i="7"/>
  <c r="BH3246" i="7"/>
  <c r="BJ3246" i="7"/>
  <c r="BO3246" i="7"/>
  <c r="BP3246" i="7"/>
  <c r="C3247" i="7"/>
  <c r="B3248" i="7"/>
  <c r="C3248" i="7"/>
  <c r="N3248" i="7"/>
  <c r="AL3248" i="7"/>
  <c r="AR3248" i="7"/>
  <c r="AT3248" i="7"/>
  <c r="AV3248" i="7"/>
  <c r="AX3248" i="7"/>
  <c r="BD3248" i="7"/>
  <c r="BF3248" i="7"/>
  <c r="BH3248" i="7"/>
  <c r="BJ3248" i="7"/>
  <c r="BO3248" i="7"/>
  <c r="BP3248" i="7"/>
  <c r="C3249" i="7"/>
  <c r="B3250" i="7"/>
  <c r="C3250" i="7"/>
  <c r="N3250" i="7"/>
  <c r="AL3250" i="7"/>
  <c r="AR3250" i="7"/>
  <c r="AT3250" i="7"/>
  <c r="AV3250" i="7"/>
  <c r="AX3250" i="7"/>
  <c r="BD3250" i="7"/>
  <c r="BF3250" i="7"/>
  <c r="BH3250" i="7"/>
  <c r="BJ3250" i="7"/>
  <c r="BO3250" i="7"/>
  <c r="BP3250" i="7"/>
  <c r="C3251" i="7"/>
  <c r="B3252" i="7"/>
  <c r="C3252" i="7"/>
  <c r="N3252" i="7"/>
  <c r="AL3252" i="7"/>
  <c r="AR3252" i="7"/>
  <c r="AT3252" i="7"/>
  <c r="AV3252" i="7"/>
  <c r="AX3252" i="7"/>
  <c r="BD3252" i="7"/>
  <c r="BF3252" i="7"/>
  <c r="BH3252" i="7"/>
  <c r="BJ3252" i="7"/>
  <c r="BO3252" i="7"/>
  <c r="BP3252" i="7"/>
  <c r="C3253" i="7"/>
  <c r="B3254" i="7"/>
  <c r="C3254" i="7"/>
  <c r="N3254" i="7"/>
  <c r="AL3254" i="7"/>
  <c r="AR3254" i="7"/>
  <c r="AT3254" i="7"/>
  <c r="AV3254" i="7"/>
  <c r="AX3254" i="7"/>
  <c r="BD3254" i="7"/>
  <c r="BF3254" i="7"/>
  <c r="BH3254" i="7"/>
  <c r="BJ3254" i="7"/>
  <c r="BO3254" i="7"/>
  <c r="BP3254" i="7"/>
  <c r="C3255" i="7"/>
  <c r="B3256" i="7"/>
  <c r="C3256" i="7"/>
  <c r="N3256" i="7"/>
  <c r="AL3256" i="7"/>
  <c r="AR3256" i="7"/>
  <c r="AT3256" i="7"/>
  <c r="AV3256" i="7"/>
  <c r="AX3256" i="7"/>
  <c r="BD3256" i="7"/>
  <c r="BF3256" i="7"/>
  <c r="BH3256" i="7"/>
  <c r="BJ3256" i="7"/>
  <c r="BO3256" i="7"/>
  <c r="BP3256" i="7"/>
  <c r="C3257" i="7"/>
  <c r="B3258" i="7"/>
  <c r="C3258" i="7"/>
  <c r="N3258" i="7"/>
  <c r="AL3258" i="7"/>
  <c r="AR3258" i="7"/>
  <c r="AT3258" i="7"/>
  <c r="AV3258" i="7"/>
  <c r="AX3258" i="7"/>
  <c r="BD3258" i="7"/>
  <c r="BF3258" i="7"/>
  <c r="BH3258" i="7"/>
  <c r="BJ3258" i="7"/>
  <c r="BO3258" i="7"/>
  <c r="BP3258" i="7"/>
  <c r="C3259" i="7"/>
  <c r="B3260" i="7"/>
  <c r="C3260" i="7"/>
  <c r="N3260" i="7"/>
  <c r="AL3260" i="7"/>
  <c r="AR3260" i="7"/>
  <c r="AT3260" i="7"/>
  <c r="AV3260" i="7"/>
  <c r="AX3260" i="7"/>
  <c r="BD3260" i="7"/>
  <c r="BF3260" i="7"/>
  <c r="BH3260" i="7"/>
  <c r="BJ3260" i="7"/>
  <c r="BO3260" i="7"/>
  <c r="BP3260" i="7"/>
  <c r="C3261" i="7"/>
  <c r="B3262" i="7"/>
  <c r="C3262" i="7"/>
  <c r="N3262" i="7"/>
  <c r="AL3262" i="7"/>
  <c r="AR3262" i="7"/>
  <c r="AT3262" i="7"/>
  <c r="AV3262" i="7"/>
  <c r="AX3262" i="7"/>
  <c r="BD3262" i="7"/>
  <c r="BF3262" i="7"/>
  <c r="BH3262" i="7"/>
  <c r="BJ3262" i="7"/>
  <c r="BO3262" i="7"/>
  <c r="BP3262" i="7"/>
  <c r="C3263" i="7"/>
  <c r="B3264" i="7"/>
  <c r="C3264" i="7"/>
  <c r="N3264" i="7"/>
  <c r="AL3264" i="7"/>
  <c r="AR3264" i="7"/>
  <c r="AT3264" i="7"/>
  <c r="AV3264" i="7"/>
  <c r="AX3264" i="7"/>
  <c r="BD3264" i="7"/>
  <c r="BF3264" i="7"/>
  <c r="BH3264" i="7"/>
  <c r="BJ3264" i="7"/>
  <c r="BO3264" i="7"/>
  <c r="BP3264" i="7"/>
  <c r="C3265" i="7"/>
  <c r="B3266" i="7"/>
  <c r="C3266" i="7"/>
  <c r="N3266" i="7"/>
  <c r="AL3266" i="7"/>
  <c r="AR3266" i="7"/>
  <c r="AT3266" i="7"/>
  <c r="AV3266" i="7"/>
  <c r="AX3266" i="7"/>
  <c r="BD3266" i="7"/>
  <c r="BF3266" i="7"/>
  <c r="BH3266" i="7"/>
  <c r="BJ3266" i="7"/>
  <c r="BO3266" i="7"/>
  <c r="BP3266" i="7"/>
  <c r="C3267" i="7"/>
  <c r="H3268" i="7"/>
  <c r="J3268" i="7"/>
  <c r="L3268" i="7"/>
  <c r="N3268" i="7"/>
  <c r="P3268" i="7"/>
  <c r="R3268" i="7"/>
  <c r="T3268" i="7"/>
  <c r="V3268" i="7"/>
  <c r="X3268" i="7"/>
  <c r="Z3268" i="7"/>
  <c r="AB3268" i="7"/>
  <c r="AD3268" i="7"/>
  <c r="AF3268" i="7"/>
  <c r="AH3268" i="7"/>
  <c r="AJ3268" i="7"/>
  <c r="AL3268" i="7"/>
  <c r="AN3268" i="7"/>
  <c r="AP3268" i="7"/>
  <c r="AR3268" i="7"/>
  <c r="AT3268" i="7"/>
  <c r="AV3268" i="7"/>
  <c r="AX3268" i="7"/>
  <c r="AZ3268" i="7"/>
  <c r="BB3268" i="7"/>
  <c r="BD3268" i="7"/>
  <c r="BF3268" i="7"/>
  <c r="BH3268" i="7"/>
  <c r="BJ3268" i="7"/>
  <c r="BO3268" i="7"/>
  <c r="BP3268" i="7"/>
  <c r="N3270" i="7"/>
  <c r="AL3270" i="7"/>
  <c r="AR3270" i="7"/>
  <c r="AX3270" i="7"/>
  <c r="BD3270" i="7"/>
  <c r="BJ3270" i="7"/>
  <c r="J3271" i="7"/>
  <c r="L3271" i="7"/>
  <c r="N3271" i="7"/>
  <c r="H3275" i="7"/>
  <c r="L3275" i="7"/>
  <c r="S3275" i="7"/>
  <c r="W3275" i="7"/>
  <c r="AJ3275" i="7"/>
  <c r="AN3275" i="7"/>
  <c r="AU3275" i="7"/>
  <c r="AY3275" i="7"/>
  <c r="BF3275" i="7"/>
  <c r="BJ3275" i="7"/>
  <c r="E3154" i="7"/>
  <c r="B3161" i="7"/>
  <c r="C3161" i="7"/>
  <c r="N3161" i="7"/>
  <c r="AL3161" i="7"/>
  <c r="AR3161" i="7"/>
  <c r="AT3161" i="7"/>
  <c r="AV3161" i="7"/>
  <c r="AX3161" i="7"/>
  <c r="BD3161" i="7"/>
  <c r="BF3161" i="7"/>
  <c r="BH3161" i="7"/>
  <c r="BJ3161" i="7"/>
  <c r="BO3161" i="7"/>
  <c r="BP3161" i="7"/>
  <c r="BR3161" i="7"/>
  <c r="C3162" i="7"/>
  <c r="BR3162" i="7"/>
  <c r="B3163" i="7"/>
  <c r="C3163" i="7"/>
  <c r="N3163" i="7"/>
  <c r="AL3163" i="7"/>
  <c r="AR3163" i="7"/>
  <c r="AT3163" i="7"/>
  <c r="AV3163" i="7"/>
  <c r="AX3163" i="7"/>
  <c r="BD3163" i="7"/>
  <c r="BF3163" i="7"/>
  <c r="BH3163" i="7"/>
  <c r="BJ3163" i="7"/>
  <c r="BO3163" i="7"/>
  <c r="BP3163" i="7"/>
  <c r="BR3163" i="7"/>
  <c r="C3164" i="7"/>
  <c r="BR3164" i="7"/>
  <c r="B3165" i="7"/>
  <c r="C3165" i="7"/>
  <c r="N3165" i="7"/>
  <c r="AL3165" i="7"/>
  <c r="AR3165" i="7"/>
  <c r="AT3165" i="7"/>
  <c r="AV3165" i="7"/>
  <c r="AX3165" i="7"/>
  <c r="BD3165" i="7"/>
  <c r="BF3165" i="7"/>
  <c r="BH3165" i="7"/>
  <c r="BJ3165" i="7"/>
  <c r="BO3165" i="7"/>
  <c r="BP3165" i="7"/>
  <c r="BR3165" i="7"/>
  <c r="C3166" i="7"/>
  <c r="BR3166" i="7"/>
  <c r="B3167" i="7"/>
  <c r="C3167" i="7"/>
  <c r="N3167" i="7"/>
  <c r="AL3167" i="7"/>
  <c r="AR3167" i="7"/>
  <c r="AT3167" i="7"/>
  <c r="AV3167" i="7"/>
  <c r="AX3167" i="7"/>
  <c r="BD3167" i="7"/>
  <c r="BF3167" i="7"/>
  <c r="BH3167" i="7"/>
  <c r="BJ3167" i="7"/>
  <c r="BO3167" i="7"/>
  <c r="BP3167" i="7"/>
  <c r="BR3167" i="7"/>
  <c r="C3168" i="7"/>
  <c r="BR3168" i="7"/>
  <c r="B3169" i="7"/>
  <c r="C3169" i="7"/>
  <c r="N3169" i="7"/>
  <c r="AL3169" i="7"/>
  <c r="AR3169" i="7"/>
  <c r="AT3169" i="7"/>
  <c r="AV3169" i="7"/>
  <c r="AX3169" i="7"/>
  <c r="BD3169" i="7"/>
  <c r="BF3169" i="7"/>
  <c r="BH3169" i="7"/>
  <c r="BJ3169" i="7"/>
  <c r="BO3169" i="7"/>
  <c r="BP3169" i="7"/>
  <c r="BR3169" i="7"/>
  <c r="C3170" i="7"/>
  <c r="BR3170" i="7"/>
  <c r="B3171" i="7"/>
  <c r="C3171" i="7"/>
  <c r="N3171" i="7"/>
  <c r="AL3171" i="7"/>
  <c r="AR3171" i="7"/>
  <c r="AT3171" i="7"/>
  <c r="AV3171" i="7"/>
  <c r="AX3171" i="7"/>
  <c r="BD3171" i="7"/>
  <c r="BF3171" i="7"/>
  <c r="BH3171" i="7"/>
  <c r="BJ3171" i="7"/>
  <c r="BO3171" i="7"/>
  <c r="BP3171" i="7"/>
  <c r="C3172" i="7"/>
  <c r="B3173" i="7"/>
  <c r="C3173" i="7"/>
  <c r="N3173" i="7"/>
  <c r="AL3173" i="7"/>
  <c r="AR3173" i="7"/>
  <c r="AT3173" i="7"/>
  <c r="AV3173" i="7"/>
  <c r="AX3173" i="7"/>
  <c r="BD3173" i="7"/>
  <c r="BF3173" i="7"/>
  <c r="BH3173" i="7"/>
  <c r="BJ3173" i="7"/>
  <c r="BO3173" i="7"/>
  <c r="BP3173" i="7"/>
  <c r="C3174" i="7"/>
  <c r="B3175" i="7"/>
  <c r="C3175" i="7"/>
  <c r="N3175" i="7"/>
  <c r="AL3175" i="7"/>
  <c r="AR3175" i="7"/>
  <c r="AT3175" i="7"/>
  <c r="AV3175" i="7"/>
  <c r="AX3175" i="7"/>
  <c r="BD3175" i="7"/>
  <c r="BF3175" i="7"/>
  <c r="BH3175" i="7"/>
  <c r="BJ3175" i="7"/>
  <c r="BO3175" i="7"/>
  <c r="BP3175" i="7"/>
  <c r="C3176" i="7"/>
  <c r="B3177" i="7"/>
  <c r="C3177" i="7"/>
  <c r="N3177" i="7"/>
  <c r="AL3177" i="7"/>
  <c r="AR3177" i="7"/>
  <c r="AT3177" i="7"/>
  <c r="AV3177" i="7"/>
  <c r="AX3177" i="7"/>
  <c r="BD3177" i="7"/>
  <c r="BF3177" i="7"/>
  <c r="BH3177" i="7"/>
  <c r="BJ3177" i="7"/>
  <c r="BO3177" i="7"/>
  <c r="BP3177" i="7"/>
  <c r="C3178" i="7"/>
  <c r="B3179" i="7"/>
  <c r="C3179" i="7"/>
  <c r="N3179" i="7"/>
  <c r="AL3179" i="7"/>
  <c r="AR3179" i="7"/>
  <c r="AT3179" i="7"/>
  <c r="AV3179" i="7"/>
  <c r="AX3179" i="7"/>
  <c r="BD3179" i="7"/>
  <c r="BF3179" i="7"/>
  <c r="BH3179" i="7"/>
  <c r="BJ3179" i="7"/>
  <c r="BO3179" i="7"/>
  <c r="BP3179" i="7"/>
  <c r="C3180" i="7"/>
  <c r="B3181" i="7"/>
  <c r="C3181" i="7"/>
  <c r="N3181" i="7"/>
  <c r="AL3181" i="7"/>
  <c r="AR3181" i="7"/>
  <c r="AT3181" i="7"/>
  <c r="AV3181" i="7"/>
  <c r="AX3181" i="7"/>
  <c r="BD3181" i="7"/>
  <c r="BF3181" i="7"/>
  <c r="BH3181" i="7"/>
  <c r="BJ3181" i="7"/>
  <c r="BO3181" i="7"/>
  <c r="BP3181" i="7"/>
  <c r="C3182" i="7"/>
  <c r="B3183" i="7"/>
  <c r="C3183" i="7"/>
  <c r="N3183" i="7"/>
  <c r="AL3183" i="7"/>
  <c r="AR3183" i="7"/>
  <c r="AT3183" i="7"/>
  <c r="AV3183" i="7"/>
  <c r="AX3183" i="7"/>
  <c r="BD3183" i="7"/>
  <c r="BF3183" i="7"/>
  <c r="BH3183" i="7"/>
  <c r="BJ3183" i="7"/>
  <c r="BO3183" i="7"/>
  <c r="BP3183" i="7"/>
  <c r="C3184" i="7"/>
  <c r="B3185" i="7"/>
  <c r="C3185" i="7"/>
  <c r="N3185" i="7"/>
  <c r="AL3185" i="7"/>
  <c r="AR3185" i="7"/>
  <c r="AT3185" i="7"/>
  <c r="AV3185" i="7"/>
  <c r="AX3185" i="7"/>
  <c r="BD3185" i="7"/>
  <c r="BF3185" i="7"/>
  <c r="BH3185" i="7"/>
  <c r="BJ3185" i="7"/>
  <c r="BO3185" i="7"/>
  <c r="BP3185" i="7"/>
  <c r="C3186" i="7"/>
  <c r="B3187" i="7"/>
  <c r="C3187" i="7"/>
  <c r="N3187" i="7"/>
  <c r="AL3187" i="7"/>
  <c r="AR3187" i="7"/>
  <c r="AT3187" i="7"/>
  <c r="AV3187" i="7"/>
  <c r="AX3187" i="7"/>
  <c r="BD3187" i="7"/>
  <c r="BF3187" i="7"/>
  <c r="BH3187" i="7"/>
  <c r="BJ3187" i="7"/>
  <c r="BO3187" i="7"/>
  <c r="BP3187" i="7"/>
  <c r="C3188" i="7"/>
  <c r="B3189" i="7"/>
  <c r="C3189" i="7"/>
  <c r="N3189" i="7"/>
  <c r="AL3189" i="7"/>
  <c r="AR3189" i="7"/>
  <c r="AT3189" i="7"/>
  <c r="AV3189" i="7"/>
  <c r="AX3189" i="7"/>
  <c r="BD3189" i="7"/>
  <c r="BF3189" i="7"/>
  <c r="BH3189" i="7"/>
  <c r="BJ3189" i="7"/>
  <c r="BO3189" i="7"/>
  <c r="BP3189" i="7"/>
  <c r="C3190" i="7"/>
  <c r="B3191" i="7"/>
  <c r="C3191" i="7"/>
  <c r="N3191" i="7"/>
  <c r="AL3191" i="7"/>
  <c r="AR3191" i="7"/>
  <c r="AT3191" i="7"/>
  <c r="AV3191" i="7"/>
  <c r="AX3191" i="7"/>
  <c r="BD3191" i="7"/>
  <c r="BF3191" i="7"/>
  <c r="BH3191" i="7"/>
  <c r="BJ3191" i="7"/>
  <c r="BO3191" i="7"/>
  <c r="BP3191" i="7"/>
  <c r="C3192" i="7"/>
  <c r="B3193" i="7"/>
  <c r="C3193" i="7"/>
  <c r="N3193" i="7"/>
  <c r="AL3193" i="7"/>
  <c r="AR3193" i="7"/>
  <c r="AT3193" i="7"/>
  <c r="AV3193" i="7"/>
  <c r="AX3193" i="7"/>
  <c r="BD3193" i="7"/>
  <c r="BF3193" i="7"/>
  <c r="BH3193" i="7"/>
  <c r="BJ3193" i="7"/>
  <c r="BO3193" i="7"/>
  <c r="BP3193" i="7"/>
  <c r="C3194" i="7"/>
  <c r="B3195" i="7"/>
  <c r="C3195" i="7"/>
  <c r="N3195" i="7"/>
  <c r="AL3195" i="7"/>
  <c r="AR3195" i="7"/>
  <c r="AT3195" i="7"/>
  <c r="AV3195" i="7"/>
  <c r="AX3195" i="7"/>
  <c r="BD3195" i="7"/>
  <c r="BF3195" i="7"/>
  <c r="BH3195" i="7"/>
  <c r="BJ3195" i="7"/>
  <c r="BO3195" i="7"/>
  <c r="BP3195" i="7"/>
  <c r="C3196" i="7"/>
  <c r="B3197" i="7"/>
  <c r="C3197" i="7"/>
  <c r="N3197" i="7"/>
  <c r="AL3197" i="7"/>
  <c r="AR3197" i="7"/>
  <c r="AT3197" i="7"/>
  <c r="AV3197" i="7"/>
  <c r="AX3197" i="7"/>
  <c r="BD3197" i="7"/>
  <c r="BF3197" i="7"/>
  <c r="BH3197" i="7"/>
  <c r="BJ3197" i="7"/>
  <c r="BO3197" i="7"/>
  <c r="BP3197" i="7"/>
  <c r="C3198" i="7"/>
  <c r="B3199" i="7"/>
  <c r="C3199" i="7"/>
  <c r="N3199" i="7"/>
  <c r="AL3199" i="7"/>
  <c r="AR3199" i="7"/>
  <c r="AT3199" i="7"/>
  <c r="AV3199" i="7"/>
  <c r="AX3199" i="7"/>
  <c r="BD3199" i="7"/>
  <c r="BF3199" i="7"/>
  <c r="BH3199" i="7"/>
  <c r="BJ3199" i="7"/>
  <c r="BO3199" i="7"/>
  <c r="BP3199" i="7"/>
  <c r="C3200" i="7"/>
  <c r="B3201" i="7"/>
  <c r="C3201" i="7"/>
  <c r="N3201" i="7"/>
  <c r="AL3201" i="7"/>
  <c r="AR3201" i="7"/>
  <c r="AT3201" i="7"/>
  <c r="AV3201" i="7"/>
  <c r="AX3201" i="7"/>
  <c r="BD3201" i="7"/>
  <c r="BF3201" i="7"/>
  <c r="BH3201" i="7"/>
  <c r="BJ3201" i="7"/>
  <c r="BO3201" i="7"/>
  <c r="BP3201" i="7"/>
  <c r="C3202" i="7"/>
  <c r="B3203" i="7"/>
  <c r="C3203" i="7"/>
  <c r="N3203" i="7"/>
  <c r="AL3203" i="7"/>
  <c r="AR3203" i="7"/>
  <c r="AT3203" i="7"/>
  <c r="AV3203" i="7"/>
  <c r="AX3203" i="7"/>
  <c r="BD3203" i="7"/>
  <c r="BF3203" i="7"/>
  <c r="BH3203" i="7"/>
  <c r="BJ3203" i="7"/>
  <c r="BO3203" i="7"/>
  <c r="BP3203" i="7"/>
  <c r="C3204" i="7"/>
  <c r="H3205" i="7"/>
  <c r="J3205" i="7"/>
  <c r="L3205" i="7"/>
  <c r="N3205" i="7"/>
  <c r="P3205" i="7"/>
  <c r="R3205" i="7"/>
  <c r="T3205" i="7"/>
  <c r="V3205" i="7"/>
  <c r="X3205" i="7"/>
  <c r="Z3205" i="7"/>
  <c r="AB3205" i="7"/>
  <c r="AD3205" i="7"/>
  <c r="AF3205" i="7"/>
  <c r="AH3205" i="7"/>
  <c r="AJ3205" i="7"/>
  <c r="AL3205" i="7"/>
  <c r="AN3205" i="7"/>
  <c r="AP3205" i="7"/>
  <c r="AR3205" i="7"/>
  <c r="AT3205" i="7"/>
  <c r="AV3205" i="7"/>
  <c r="AX3205" i="7"/>
  <c r="AZ3205" i="7"/>
  <c r="BB3205" i="7"/>
  <c r="BD3205" i="7"/>
  <c r="BF3205" i="7"/>
  <c r="BH3205" i="7"/>
  <c r="BJ3205" i="7"/>
  <c r="BO3205" i="7"/>
  <c r="BP3205" i="7"/>
  <c r="N3207" i="7"/>
  <c r="AL3207" i="7"/>
  <c r="AR3207" i="7"/>
  <c r="AX3207" i="7"/>
  <c r="BD3207" i="7"/>
  <c r="BJ3207" i="7"/>
  <c r="J3208" i="7"/>
  <c r="L3208" i="7"/>
  <c r="N3208" i="7"/>
  <c r="H3212" i="7"/>
  <c r="L3212" i="7"/>
  <c r="S3212" i="7"/>
  <c r="W3212" i="7"/>
  <c r="AJ3212" i="7"/>
  <c r="AN3212" i="7"/>
  <c r="AU3212" i="7"/>
  <c r="AY3212" i="7"/>
  <c r="BF3212" i="7"/>
  <c r="BJ3212" i="7"/>
  <c r="G5" i="6"/>
  <c r="B3140" i="7"/>
  <c r="B3138" i="7"/>
  <c r="B3136" i="7"/>
  <c r="B3077" i="7"/>
  <c r="B3075" i="7"/>
  <c r="B3073" i="7"/>
  <c r="B3014" i="7"/>
  <c r="B3012" i="7"/>
  <c r="B3010" i="7"/>
  <c r="B2951" i="7"/>
  <c r="B2949" i="7"/>
  <c r="B2947" i="7"/>
  <c r="B2888" i="7"/>
  <c r="B2886" i="7"/>
  <c r="B2884" i="7"/>
  <c r="B2825" i="7"/>
  <c r="B2823" i="7"/>
  <c r="B2821" i="7"/>
  <c r="B2762" i="7"/>
  <c r="B2760" i="7"/>
  <c r="B2758" i="7"/>
  <c r="B2699" i="7"/>
  <c r="B2697" i="7"/>
  <c r="B2695" i="7"/>
  <c r="B2636" i="7"/>
  <c r="B2634" i="7"/>
  <c r="B2632" i="7"/>
  <c r="B2510" i="7"/>
  <c r="B2508" i="7"/>
  <c r="B2506" i="7"/>
  <c r="B2447" i="7"/>
  <c r="B2445" i="7"/>
  <c r="B2443" i="7"/>
  <c r="B2384" i="7"/>
  <c r="B2382" i="7"/>
  <c r="B2380" i="7"/>
  <c r="B2321" i="7"/>
  <c r="B2319" i="7"/>
  <c r="B2317" i="7"/>
  <c r="B2258" i="7"/>
  <c r="B2256" i="7"/>
  <c r="B2254" i="7"/>
  <c r="B2195" i="7"/>
  <c r="B2193" i="7"/>
  <c r="B2191" i="7"/>
  <c r="B2132" i="7"/>
  <c r="B2130" i="7"/>
  <c r="B2128" i="7"/>
  <c r="B2069" i="7"/>
  <c r="B2067" i="7"/>
  <c r="B2065" i="7"/>
  <c r="B2006" i="7"/>
  <c r="B2004" i="7"/>
  <c r="B2002" i="7"/>
  <c r="B1943" i="7"/>
  <c r="B1941" i="7"/>
  <c r="B1939" i="7"/>
  <c r="B1880" i="7"/>
  <c r="B1878" i="7"/>
  <c r="B1876" i="7"/>
  <c r="B1874" i="7"/>
  <c r="C1874" i="7"/>
  <c r="C1875" i="7"/>
  <c r="B1813" i="7"/>
  <c r="B1815" i="7"/>
  <c r="B1817" i="7"/>
  <c r="B1750" i="7"/>
  <c r="B1752" i="7"/>
  <c r="B1754" i="7"/>
  <c r="B1687" i="7"/>
  <c r="B1689" i="7"/>
  <c r="B1691" i="7"/>
  <c r="B1624" i="7"/>
  <c r="B1626" i="7"/>
  <c r="B1628" i="7"/>
  <c r="B1561" i="7"/>
  <c r="B1563" i="7"/>
  <c r="B1565" i="7"/>
  <c r="B1498" i="7"/>
  <c r="B1500" i="7"/>
  <c r="B1502" i="7"/>
  <c r="B1435" i="7"/>
  <c r="B1437" i="7"/>
  <c r="B1439" i="7"/>
  <c r="B1372" i="7"/>
  <c r="B1374" i="7"/>
  <c r="B1376" i="7"/>
  <c r="B1309" i="7"/>
  <c r="B1311" i="7"/>
  <c r="B1313" i="7"/>
  <c r="B1246" i="7"/>
  <c r="B1248" i="7"/>
  <c r="B1250" i="7"/>
  <c r="B1183" i="7"/>
  <c r="B1185" i="7"/>
  <c r="B1187" i="7"/>
  <c r="B1120" i="7"/>
  <c r="B1122" i="7"/>
  <c r="B1124" i="7"/>
  <c r="B1057" i="7"/>
  <c r="B1059" i="7"/>
  <c r="B1061" i="7"/>
  <c r="B994" i="7"/>
  <c r="B996" i="7"/>
  <c r="B998" i="7"/>
  <c r="B931" i="7"/>
  <c r="B933" i="7"/>
  <c r="B935" i="7"/>
  <c r="B868" i="7"/>
  <c r="B870" i="7"/>
  <c r="B872" i="7"/>
  <c r="B805" i="7"/>
  <c r="B807" i="7"/>
  <c r="B809" i="7"/>
  <c r="B742" i="7"/>
  <c r="B744" i="7"/>
  <c r="B746" i="7"/>
  <c r="B679" i="7"/>
  <c r="B681" i="7"/>
  <c r="B683" i="7"/>
  <c r="B616" i="7"/>
  <c r="B618" i="7"/>
  <c r="B620" i="7"/>
  <c r="B553" i="7"/>
  <c r="B555" i="7"/>
  <c r="B557" i="7"/>
  <c r="B490" i="7"/>
  <c r="B492" i="7"/>
  <c r="B494" i="7"/>
  <c r="B427" i="7"/>
  <c r="B429" i="7"/>
  <c r="B431" i="7"/>
  <c r="B114" i="7"/>
  <c r="B116" i="7"/>
  <c r="B49" i="7"/>
  <c r="B51" i="7"/>
  <c r="B53" i="7"/>
  <c r="BD3144" i="7"/>
  <c r="BJ3144" i="7"/>
  <c r="AR3144" i="7"/>
  <c r="AL3144" i="7"/>
  <c r="N3144" i="7"/>
  <c r="BB3142" i="7"/>
  <c r="AZ3142" i="7"/>
  <c r="AP3142" i="7"/>
  <c r="AN3142" i="7"/>
  <c r="AR3142" i="7"/>
  <c r="AJ3142" i="7"/>
  <c r="AH3142" i="7"/>
  <c r="AL3142" i="7"/>
  <c r="AD3142" i="7"/>
  <c r="AV3142" i="7"/>
  <c r="BH3142" i="7"/>
  <c r="AB3142" i="7"/>
  <c r="AT3142" i="7"/>
  <c r="Z3142" i="7"/>
  <c r="X3142" i="7"/>
  <c r="V3142" i="7"/>
  <c r="T3142" i="7"/>
  <c r="R3142" i="7"/>
  <c r="P3142" i="7"/>
  <c r="L3142" i="7"/>
  <c r="L3145" i="7"/>
  <c r="J3142" i="7"/>
  <c r="J3145" i="7"/>
  <c r="H3142" i="7"/>
  <c r="C3141" i="7"/>
  <c r="BD3140" i="7"/>
  <c r="AV3140" i="7"/>
  <c r="BH3140" i="7"/>
  <c r="AT3140" i="7"/>
  <c r="BF3140" i="7"/>
  <c r="AR3140" i="7"/>
  <c r="AL3140" i="7"/>
  <c r="N3140" i="7"/>
  <c r="C3140" i="7"/>
  <c r="C3139" i="7"/>
  <c r="BD3138" i="7"/>
  <c r="AV3138" i="7"/>
  <c r="BH3138" i="7"/>
  <c r="AT3138" i="7"/>
  <c r="BF3138" i="7"/>
  <c r="AR3138" i="7"/>
  <c r="AL3138" i="7"/>
  <c r="N3138" i="7"/>
  <c r="C3138" i="7"/>
  <c r="C3137" i="7"/>
  <c r="BD3136" i="7"/>
  <c r="AV3136" i="7"/>
  <c r="BH3136" i="7"/>
  <c r="AT3136" i="7"/>
  <c r="BF3136" i="7"/>
  <c r="AR3136" i="7"/>
  <c r="AL3136" i="7"/>
  <c r="N3136" i="7"/>
  <c r="BR74" i="7"/>
  <c r="BR75" i="7"/>
  <c r="BR76" i="7"/>
  <c r="BR77" i="7"/>
  <c r="BR78" i="7"/>
  <c r="BR79" i="7"/>
  <c r="BO3136" i="7"/>
  <c r="C3136" i="7"/>
  <c r="BD3081" i="7"/>
  <c r="BJ3081" i="7"/>
  <c r="AR3081" i="7"/>
  <c r="AL3081" i="7"/>
  <c r="N3081" i="7"/>
  <c r="BB3079" i="7"/>
  <c r="AZ3079" i="7"/>
  <c r="AP3079" i="7"/>
  <c r="AN3079" i="7"/>
  <c r="AR3079" i="7"/>
  <c r="AJ3079" i="7"/>
  <c r="AH3079" i="7"/>
  <c r="AL3079" i="7"/>
  <c r="AD3079" i="7"/>
  <c r="AV3079" i="7"/>
  <c r="BH3079" i="7"/>
  <c r="AB3079" i="7"/>
  <c r="AT3079" i="7"/>
  <c r="Z3079" i="7"/>
  <c r="X3079" i="7"/>
  <c r="V3079" i="7"/>
  <c r="T3079" i="7"/>
  <c r="R3079" i="7"/>
  <c r="P3079" i="7"/>
  <c r="L3079" i="7"/>
  <c r="L3082" i="7"/>
  <c r="J3079" i="7"/>
  <c r="J3082" i="7"/>
  <c r="H3079" i="7"/>
  <c r="C3078" i="7"/>
  <c r="BD3077" i="7"/>
  <c r="AV3077" i="7"/>
  <c r="BH3077" i="7"/>
  <c r="AT3077" i="7"/>
  <c r="BF3077" i="7"/>
  <c r="AR3077" i="7"/>
  <c r="AL3077" i="7"/>
  <c r="N3077" i="7"/>
  <c r="C3077" i="7"/>
  <c r="C3076" i="7"/>
  <c r="BD3075" i="7"/>
  <c r="AV3075" i="7"/>
  <c r="BH3075" i="7"/>
  <c r="AT3075" i="7"/>
  <c r="BF3075" i="7"/>
  <c r="AR3075" i="7"/>
  <c r="AL3075" i="7"/>
  <c r="N3075" i="7"/>
  <c r="C3075" i="7"/>
  <c r="C3074" i="7"/>
  <c r="BD3073" i="7"/>
  <c r="AV3073" i="7"/>
  <c r="BH3073" i="7"/>
  <c r="AT3073" i="7"/>
  <c r="BF3073" i="7"/>
  <c r="AR3073" i="7"/>
  <c r="AL3073" i="7"/>
  <c r="N3073" i="7"/>
  <c r="BO3073" i="7"/>
  <c r="C3073" i="7"/>
  <c r="BD3018" i="7"/>
  <c r="BJ3018" i="7"/>
  <c r="AR3018" i="7"/>
  <c r="AL3018" i="7"/>
  <c r="N3018" i="7"/>
  <c r="BB3016" i="7"/>
  <c r="AZ3016" i="7"/>
  <c r="AP3016" i="7"/>
  <c r="AN3016" i="7"/>
  <c r="AR3016" i="7"/>
  <c r="AJ3016" i="7"/>
  <c r="AH3016" i="7"/>
  <c r="AL3016" i="7"/>
  <c r="AD3016" i="7"/>
  <c r="AV3016" i="7"/>
  <c r="BH3016" i="7"/>
  <c r="AB3016" i="7"/>
  <c r="AT3016" i="7"/>
  <c r="Z3016" i="7"/>
  <c r="X3016" i="7"/>
  <c r="V3016" i="7"/>
  <c r="T3016" i="7"/>
  <c r="R3016" i="7"/>
  <c r="P3016" i="7"/>
  <c r="L3016" i="7"/>
  <c r="L3019" i="7"/>
  <c r="J3016" i="7"/>
  <c r="J3019" i="7"/>
  <c r="H3016" i="7"/>
  <c r="C3015" i="7"/>
  <c r="BD3014" i="7"/>
  <c r="AV3014" i="7"/>
  <c r="BH3014" i="7"/>
  <c r="AT3014" i="7"/>
  <c r="BF3014" i="7"/>
  <c r="AR3014" i="7"/>
  <c r="AL3014" i="7"/>
  <c r="N3014" i="7"/>
  <c r="BO3014" i="7"/>
  <c r="C3014" i="7"/>
  <c r="C3013" i="7"/>
  <c r="BD3012" i="7"/>
  <c r="AV3012" i="7"/>
  <c r="BH3012" i="7"/>
  <c r="AT3012" i="7"/>
  <c r="BF3012" i="7"/>
  <c r="AR3012" i="7"/>
  <c r="AL3012" i="7"/>
  <c r="N3012" i="7"/>
  <c r="C3012" i="7"/>
  <c r="C3011" i="7"/>
  <c r="BD3010" i="7"/>
  <c r="AV3010" i="7"/>
  <c r="BH3010" i="7"/>
  <c r="AT3010" i="7"/>
  <c r="BF3010" i="7"/>
  <c r="AR3010" i="7"/>
  <c r="AL3010" i="7"/>
  <c r="N3010" i="7"/>
  <c r="C3010" i="7"/>
  <c r="BD2955" i="7"/>
  <c r="BJ2955" i="7"/>
  <c r="AR2955" i="7"/>
  <c r="AL2955" i="7"/>
  <c r="N2955" i="7"/>
  <c r="BB2953" i="7"/>
  <c r="AZ2953" i="7"/>
  <c r="AP2953" i="7"/>
  <c r="AN2953" i="7"/>
  <c r="AR2953" i="7"/>
  <c r="AJ2953" i="7"/>
  <c r="AH2953" i="7"/>
  <c r="AL2953" i="7"/>
  <c r="AD2953" i="7"/>
  <c r="AV2953" i="7"/>
  <c r="BH2953" i="7"/>
  <c r="AB2953" i="7"/>
  <c r="AT2953" i="7"/>
  <c r="Z2953" i="7"/>
  <c r="X2953" i="7"/>
  <c r="V2953" i="7"/>
  <c r="T2953" i="7"/>
  <c r="R2953" i="7"/>
  <c r="P2953" i="7"/>
  <c r="L2953" i="7"/>
  <c r="L2956" i="7"/>
  <c r="J2953" i="7"/>
  <c r="J2956" i="7"/>
  <c r="H2953" i="7"/>
  <c r="C2952" i="7"/>
  <c r="BD2951" i="7"/>
  <c r="AV2951" i="7"/>
  <c r="BH2951" i="7"/>
  <c r="AT2951" i="7"/>
  <c r="BF2951" i="7"/>
  <c r="AR2951" i="7"/>
  <c r="AL2951" i="7"/>
  <c r="N2951" i="7"/>
  <c r="BO2951" i="7"/>
  <c r="C2951" i="7"/>
  <c r="C2950" i="7"/>
  <c r="BD2949" i="7"/>
  <c r="AV2949" i="7"/>
  <c r="BH2949" i="7"/>
  <c r="AT2949" i="7"/>
  <c r="BF2949" i="7"/>
  <c r="AR2949" i="7"/>
  <c r="AL2949" i="7"/>
  <c r="N2949" i="7"/>
  <c r="BO2949" i="7"/>
  <c r="C2949" i="7"/>
  <c r="C2948" i="7"/>
  <c r="BD2947" i="7"/>
  <c r="AV2947" i="7"/>
  <c r="BH2947" i="7"/>
  <c r="AT2947" i="7"/>
  <c r="BF2947" i="7"/>
  <c r="AR2947" i="7"/>
  <c r="AL2947" i="7"/>
  <c r="N2947" i="7"/>
  <c r="C2947" i="7"/>
  <c r="BD2892" i="7"/>
  <c r="BJ2892" i="7"/>
  <c r="AR2892" i="7"/>
  <c r="AL2892" i="7"/>
  <c r="N2892" i="7"/>
  <c r="BB2890" i="7"/>
  <c r="AZ2890" i="7"/>
  <c r="AP2890" i="7"/>
  <c r="AN2890" i="7"/>
  <c r="AJ2890" i="7"/>
  <c r="AH2890" i="7"/>
  <c r="AD2890" i="7"/>
  <c r="AV2890" i="7"/>
  <c r="BH2890" i="7"/>
  <c r="AB2890" i="7"/>
  <c r="Z2890" i="7"/>
  <c r="X2890" i="7"/>
  <c r="V2890" i="7"/>
  <c r="T2890" i="7"/>
  <c r="R2890" i="7"/>
  <c r="P2890" i="7"/>
  <c r="L2890" i="7"/>
  <c r="L2893" i="7"/>
  <c r="J2890" i="7"/>
  <c r="H2890" i="7"/>
  <c r="C2889" i="7"/>
  <c r="BD2888" i="7"/>
  <c r="AV2888" i="7"/>
  <c r="BH2888" i="7"/>
  <c r="AT2888" i="7"/>
  <c r="BF2888" i="7"/>
  <c r="AR2888" i="7"/>
  <c r="AL2888" i="7"/>
  <c r="N2888" i="7"/>
  <c r="C2888" i="7"/>
  <c r="C2887" i="7"/>
  <c r="BD2886" i="7"/>
  <c r="AV2886" i="7"/>
  <c r="BH2886" i="7"/>
  <c r="AT2886" i="7"/>
  <c r="BF2886" i="7"/>
  <c r="AR2886" i="7"/>
  <c r="AL2886" i="7"/>
  <c r="N2886" i="7"/>
  <c r="C2886" i="7"/>
  <c r="C2885" i="7"/>
  <c r="BD2884" i="7"/>
  <c r="AV2884" i="7"/>
  <c r="BH2884" i="7"/>
  <c r="AT2884" i="7"/>
  <c r="BF2884" i="7"/>
  <c r="AR2884" i="7"/>
  <c r="AL2884" i="7"/>
  <c r="N2884" i="7"/>
  <c r="C2884" i="7"/>
  <c r="BD2829" i="7"/>
  <c r="BJ2829" i="7"/>
  <c r="AR2829" i="7"/>
  <c r="AL2829" i="7"/>
  <c r="N2829" i="7"/>
  <c r="BB2827" i="7"/>
  <c r="AZ2827" i="7"/>
  <c r="AP2827" i="7"/>
  <c r="AN2827" i="7"/>
  <c r="AJ2827" i="7"/>
  <c r="AH2827" i="7"/>
  <c r="AD2827" i="7"/>
  <c r="AV2827" i="7"/>
  <c r="BH2827" i="7"/>
  <c r="AB2827" i="7"/>
  <c r="AT2827" i="7"/>
  <c r="Z2827" i="7"/>
  <c r="X2827" i="7"/>
  <c r="V2827" i="7"/>
  <c r="T2827" i="7"/>
  <c r="R2827" i="7"/>
  <c r="P2827" i="7"/>
  <c r="L2827" i="7"/>
  <c r="L2830" i="7"/>
  <c r="J2827" i="7"/>
  <c r="J2830" i="7"/>
  <c r="H2827" i="7"/>
  <c r="C2826" i="7"/>
  <c r="BD2825" i="7"/>
  <c r="AV2825" i="7"/>
  <c r="BH2825" i="7"/>
  <c r="AT2825" i="7"/>
  <c r="BF2825" i="7"/>
  <c r="AR2825" i="7"/>
  <c r="AL2825" i="7"/>
  <c r="N2825" i="7"/>
  <c r="BO2825" i="7"/>
  <c r="C2825" i="7"/>
  <c r="C2824" i="7"/>
  <c r="BD2823" i="7"/>
  <c r="AV2823" i="7"/>
  <c r="BH2823" i="7"/>
  <c r="AT2823" i="7"/>
  <c r="BF2823" i="7"/>
  <c r="AR2823" i="7"/>
  <c r="AL2823" i="7"/>
  <c r="N2823" i="7"/>
  <c r="C2823" i="7"/>
  <c r="C2822" i="7"/>
  <c r="BD2821" i="7"/>
  <c r="AV2821" i="7"/>
  <c r="BH2821" i="7"/>
  <c r="AT2821" i="7"/>
  <c r="BF2821" i="7"/>
  <c r="AR2821" i="7"/>
  <c r="AL2821" i="7"/>
  <c r="N2821" i="7"/>
  <c r="C2821" i="7"/>
  <c r="BD2766" i="7"/>
  <c r="BJ2766" i="7"/>
  <c r="AR2766" i="7"/>
  <c r="AL2766" i="7"/>
  <c r="N2766" i="7"/>
  <c r="BB2764" i="7"/>
  <c r="AZ2764" i="7"/>
  <c r="AP2764" i="7"/>
  <c r="AN2764" i="7"/>
  <c r="AJ2764" i="7"/>
  <c r="AH2764" i="7"/>
  <c r="AD2764" i="7"/>
  <c r="AV2764" i="7"/>
  <c r="BH2764" i="7"/>
  <c r="AB2764" i="7"/>
  <c r="AT2764" i="7"/>
  <c r="Z2764" i="7"/>
  <c r="X2764" i="7"/>
  <c r="V2764" i="7"/>
  <c r="T2764" i="7"/>
  <c r="R2764" i="7"/>
  <c r="P2764" i="7"/>
  <c r="L2764" i="7"/>
  <c r="L2767" i="7"/>
  <c r="J2764" i="7"/>
  <c r="J2767" i="7"/>
  <c r="H2764" i="7"/>
  <c r="C2763" i="7"/>
  <c r="BD2762" i="7"/>
  <c r="AV2762" i="7"/>
  <c r="BH2762" i="7"/>
  <c r="AT2762" i="7"/>
  <c r="BF2762" i="7"/>
  <c r="AR2762" i="7"/>
  <c r="AL2762" i="7"/>
  <c r="N2762" i="7"/>
  <c r="C2762" i="7"/>
  <c r="C2761" i="7"/>
  <c r="BD2760" i="7"/>
  <c r="AV2760" i="7"/>
  <c r="BH2760" i="7"/>
  <c r="AT2760" i="7"/>
  <c r="BF2760" i="7"/>
  <c r="AR2760" i="7"/>
  <c r="AL2760" i="7"/>
  <c r="N2760" i="7"/>
  <c r="C2760" i="7"/>
  <c r="C2759" i="7"/>
  <c r="BD2758" i="7"/>
  <c r="AV2758" i="7"/>
  <c r="BH2758" i="7"/>
  <c r="AT2758" i="7"/>
  <c r="BF2758" i="7"/>
  <c r="AR2758" i="7"/>
  <c r="AL2758" i="7"/>
  <c r="N2758" i="7"/>
  <c r="C2758" i="7"/>
  <c r="BD2703" i="7"/>
  <c r="BJ2703" i="7"/>
  <c r="AR2703" i="7"/>
  <c r="AL2703" i="7"/>
  <c r="N2703" i="7"/>
  <c r="BB2701" i="7"/>
  <c r="AZ2701" i="7"/>
  <c r="AP2701" i="7"/>
  <c r="AN2701" i="7"/>
  <c r="AJ2701" i="7"/>
  <c r="AH2701" i="7"/>
  <c r="AD2701" i="7"/>
  <c r="AV2701" i="7"/>
  <c r="BH2701" i="7"/>
  <c r="AB2701" i="7"/>
  <c r="AT2701" i="7"/>
  <c r="Z2701" i="7"/>
  <c r="X2701" i="7"/>
  <c r="V2701" i="7"/>
  <c r="T2701" i="7"/>
  <c r="R2701" i="7"/>
  <c r="P2701" i="7"/>
  <c r="L2701" i="7"/>
  <c r="L2704" i="7"/>
  <c r="J2701" i="7"/>
  <c r="J2704" i="7"/>
  <c r="H2701" i="7"/>
  <c r="C2700" i="7"/>
  <c r="BD2699" i="7"/>
  <c r="AV2699" i="7"/>
  <c r="BH2699" i="7"/>
  <c r="AT2699" i="7"/>
  <c r="BF2699" i="7"/>
  <c r="AR2699" i="7"/>
  <c r="AL2699" i="7"/>
  <c r="N2699" i="7"/>
  <c r="BO2699" i="7"/>
  <c r="C2699" i="7"/>
  <c r="C2698" i="7"/>
  <c r="BD2697" i="7"/>
  <c r="AV2697" i="7"/>
  <c r="BH2697" i="7"/>
  <c r="AT2697" i="7"/>
  <c r="BF2697" i="7"/>
  <c r="AR2697" i="7"/>
  <c r="AL2697" i="7"/>
  <c r="N2697" i="7"/>
  <c r="C2697" i="7"/>
  <c r="C2696" i="7"/>
  <c r="BD2695" i="7"/>
  <c r="AV2695" i="7"/>
  <c r="BH2695" i="7"/>
  <c r="AT2695" i="7"/>
  <c r="BF2695" i="7"/>
  <c r="AR2695" i="7"/>
  <c r="AL2695" i="7"/>
  <c r="N2695" i="7"/>
  <c r="C2695" i="7"/>
  <c r="BD2640" i="7"/>
  <c r="BJ2640" i="7"/>
  <c r="AR2640" i="7"/>
  <c r="AL2640" i="7"/>
  <c r="N2640" i="7"/>
  <c r="BB2638" i="7"/>
  <c r="AZ2638" i="7"/>
  <c r="AP2638" i="7"/>
  <c r="AN2638" i="7"/>
  <c r="AJ2638" i="7"/>
  <c r="AH2638" i="7"/>
  <c r="AD2638" i="7"/>
  <c r="AV2638" i="7"/>
  <c r="BH2638" i="7"/>
  <c r="AB2638" i="7"/>
  <c r="AT2638" i="7"/>
  <c r="Z2638" i="7"/>
  <c r="X2638" i="7"/>
  <c r="V2638" i="7"/>
  <c r="T2638" i="7"/>
  <c r="R2638" i="7"/>
  <c r="P2638" i="7"/>
  <c r="L2638" i="7"/>
  <c r="L2641" i="7"/>
  <c r="J2638" i="7"/>
  <c r="J2641" i="7"/>
  <c r="H2638" i="7"/>
  <c r="C2637" i="7"/>
  <c r="BD2636" i="7"/>
  <c r="AV2636" i="7"/>
  <c r="BH2636" i="7"/>
  <c r="AT2636" i="7"/>
  <c r="BF2636" i="7"/>
  <c r="AR2636" i="7"/>
  <c r="AL2636" i="7"/>
  <c r="N2636" i="7"/>
  <c r="C2636" i="7"/>
  <c r="C2635" i="7"/>
  <c r="BD2634" i="7"/>
  <c r="AV2634" i="7"/>
  <c r="BH2634" i="7"/>
  <c r="AT2634" i="7"/>
  <c r="BF2634" i="7"/>
  <c r="AR2634" i="7"/>
  <c r="AL2634" i="7"/>
  <c r="N2634" i="7"/>
  <c r="C2634" i="7"/>
  <c r="C2633" i="7"/>
  <c r="BD2632" i="7"/>
  <c r="AV2632" i="7"/>
  <c r="BH2632" i="7"/>
  <c r="AT2632" i="7"/>
  <c r="BF2632" i="7"/>
  <c r="AR2632" i="7"/>
  <c r="AL2632" i="7"/>
  <c r="N2632" i="7"/>
  <c r="C2632" i="7"/>
  <c r="BD2577" i="7"/>
  <c r="BJ2577" i="7"/>
  <c r="AR2577" i="7"/>
  <c r="AL2577" i="7"/>
  <c r="N2577" i="7"/>
  <c r="BB2575" i="7"/>
  <c r="AZ2575" i="7"/>
  <c r="AP2575" i="7"/>
  <c r="AN2575" i="7"/>
  <c r="AJ2575" i="7"/>
  <c r="AH2575" i="7"/>
  <c r="AD2575" i="7"/>
  <c r="AV2575" i="7"/>
  <c r="BH2575" i="7"/>
  <c r="AB2575" i="7"/>
  <c r="AT2575" i="7"/>
  <c r="Z2575" i="7"/>
  <c r="X2575" i="7"/>
  <c r="V2575" i="7"/>
  <c r="T2575" i="7"/>
  <c r="R2575" i="7"/>
  <c r="P2575" i="7"/>
  <c r="L2575" i="7"/>
  <c r="L2578" i="7"/>
  <c r="J2575" i="7"/>
  <c r="J2578" i="7"/>
  <c r="H2575" i="7"/>
  <c r="BD2573" i="7"/>
  <c r="AV2573" i="7"/>
  <c r="BH2573" i="7"/>
  <c r="AT2573" i="7"/>
  <c r="BF2573" i="7"/>
  <c r="AR2573" i="7"/>
  <c r="AL2573" i="7"/>
  <c r="N2573" i="7"/>
  <c r="BD2571" i="7"/>
  <c r="AV2571" i="7"/>
  <c r="BH2571" i="7"/>
  <c r="AT2571" i="7"/>
  <c r="BF2571" i="7"/>
  <c r="AR2571" i="7"/>
  <c r="AL2571" i="7"/>
  <c r="N2571" i="7"/>
  <c r="BD2569" i="7"/>
  <c r="AV2569" i="7"/>
  <c r="BH2569" i="7"/>
  <c r="AT2569" i="7"/>
  <c r="BF2569" i="7"/>
  <c r="AR2569" i="7"/>
  <c r="AL2569" i="7"/>
  <c r="N2569" i="7"/>
  <c r="BD2514" i="7"/>
  <c r="BJ2514" i="7"/>
  <c r="AR2514" i="7"/>
  <c r="AL2514" i="7"/>
  <c r="N2514" i="7"/>
  <c r="BB2512" i="7"/>
  <c r="AZ2512" i="7"/>
  <c r="AP2512" i="7"/>
  <c r="AN2512" i="7"/>
  <c r="AJ2512" i="7"/>
  <c r="AH2512" i="7"/>
  <c r="AD2512" i="7"/>
  <c r="AV2512" i="7"/>
  <c r="BH2512" i="7"/>
  <c r="AB2512" i="7"/>
  <c r="AT2512" i="7"/>
  <c r="Z2512" i="7"/>
  <c r="X2512" i="7"/>
  <c r="V2512" i="7"/>
  <c r="T2512" i="7"/>
  <c r="R2512" i="7"/>
  <c r="P2512" i="7"/>
  <c r="L2512" i="7"/>
  <c r="L2515" i="7"/>
  <c r="J2512" i="7"/>
  <c r="J2515" i="7"/>
  <c r="H2512" i="7"/>
  <c r="C2511" i="7"/>
  <c r="BD2510" i="7"/>
  <c r="AV2510" i="7"/>
  <c r="BH2510" i="7"/>
  <c r="AT2510" i="7"/>
  <c r="BF2510" i="7"/>
  <c r="AR2510" i="7"/>
  <c r="AL2510" i="7"/>
  <c r="N2510" i="7"/>
  <c r="BO2510" i="7"/>
  <c r="C2510" i="7"/>
  <c r="C2509" i="7"/>
  <c r="BD2508" i="7"/>
  <c r="AV2508" i="7"/>
  <c r="BH2508" i="7"/>
  <c r="AT2508" i="7"/>
  <c r="BF2508" i="7"/>
  <c r="AR2508" i="7"/>
  <c r="AL2508" i="7"/>
  <c r="N2508" i="7"/>
  <c r="BO2508" i="7"/>
  <c r="C2508" i="7"/>
  <c r="C2507" i="7"/>
  <c r="BD2506" i="7"/>
  <c r="AV2506" i="7"/>
  <c r="BH2506" i="7"/>
  <c r="AT2506" i="7"/>
  <c r="BF2506" i="7"/>
  <c r="AR2506" i="7"/>
  <c r="AL2506" i="7"/>
  <c r="N2506" i="7"/>
  <c r="BO2506" i="7"/>
  <c r="C2506" i="7"/>
  <c r="BD2451" i="7"/>
  <c r="BJ2451" i="7"/>
  <c r="AR2451" i="7"/>
  <c r="AL2451" i="7"/>
  <c r="N2451" i="7"/>
  <c r="BB2449" i="7"/>
  <c r="AZ2449" i="7"/>
  <c r="AP2449" i="7"/>
  <c r="AN2449" i="7"/>
  <c r="AR2449" i="7"/>
  <c r="AJ2449" i="7"/>
  <c r="AH2449" i="7"/>
  <c r="AL2449" i="7"/>
  <c r="AD2449" i="7"/>
  <c r="AV2449" i="7"/>
  <c r="BH2449" i="7"/>
  <c r="AB2449" i="7"/>
  <c r="AT2449" i="7"/>
  <c r="Z2449" i="7"/>
  <c r="X2449" i="7"/>
  <c r="V2449" i="7"/>
  <c r="T2449" i="7"/>
  <c r="R2449" i="7"/>
  <c r="P2449" i="7"/>
  <c r="L2449" i="7"/>
  <c r="L2452" i="7"/>
  <c r="J2449" i="7"/>
  <c r="J2452" i="7"/>
  <c r="H2449" i="7"/>
  <c r="C2448" i="7"/>
  <c r="BD2447" i="7"/>
  <c r="AV2447" i="7"/>
  <c r="BH2447" i="7"/>
  <c r="AT2447" i="7"/>
  <c r="BF2447" i="7"/>
  <c r="AR2447" i="7"/>
  <c r="AL2447" i="7"/>
  <c r="N2447" i="7"/>
  <c r="C2447" i="7"/>
  <c r="C2446" i="7"/>
  <c r="BD2445" i="7"/>
  <c r="AV2445" i="7"/>
  <c r="BH2445" i="7"/>
  <c r="AT2445" i="7"/>
  <c r="BF2445" i="7"/>
  <c r="AR2445" i="7"/>
  <c r="AL2445" i="7"/>
  <c r="N2445" i="7"/>
  <c r="C2445" i="7"/>
  <c r="C2444" i="7"/>
  <c r="BD2443" i="7"/>
  <c r="AV2443" i="7"/>
  <c r="BH2443" i="7"/>
  <c r="AT2443" i="7"/>
  <c r="BF2443" i="7"/>
  <c r="AR2443" i="7"/>
  <c r="AL2443" i="7"/>
  <c r="N2443" i="7"/>
  <c r="BO2443" i="7"/>
  <c r="C2443" i="7"/>
  <c r="BD2388" i="7"/>
  <c r="BJ2388" i="7"/>
  <c r="AR2388" i="7"/>
  <c r="AL2388" i="7"/>
  <c r="N2388" i="7"/>
  <c r="BB2386" i="7"/>
  <c r="AZ2386" i="7"/>
  <c r="AP2386" i="7"/>
  <c r="AN2386" i="7"/>
  <c r="AR2386" i="7"/>
  <c r="AJ2386" i="7"/>
  <c r="AH2386" i="7"/>
  <c r="AL2386" i="7"/>
  <c r="AD2386" i="7"/>
  <c r="AV2386" i="7"/>
  <c r="BH2386" i="7"/>
  <c r="AB2386" i="7"/>
  <c r="AT2386" i="7"/>
  <c r="Z2386" i="7"/>
  <c r="X2386" i="7"/>
  <c r="V2386" i="7"/>
  <c r="T2386" i="7"/>
  <c r="R2386" i="7"/>
  <c r="P2386" i="7"/>
  <c r="L2386" i="7"/>
  <c r="L2389" i="7"/>
  <c r="J2386" i="7"/>
  <c r="J2389" i="7"/>
  <c r="H2386" i="7"/>
  <c r="C2385" i="7"/>
  <c r="BD2384" i="7"/>
  <c r="AV2384" i="7"/>
  <c r="BH2384" i="7"/>
  <c r="AT2384" i="7"/>
  <c r="BF2384" i="7"/>
  <c r="AR2384" i="7"/>
  <c r="AL2384" i="7"/>
  <c r="N2384" i="7"/>
  <c r="BO2384" i="7"/>
  <c r="C2384" i="7"/>
  <c r="C2383" i="7"/>
  <c r="BD2382" i="7"/>
  <c r="AV2382" i="7"/>
  <c r="BH2382" i="7"/>
  <c r="AT2382" i="7"/>
  <c r="BF2382" i="7"/>
  <c r="AR2382" i="7"/>
  <c r="AL2382" i="7"/>
  <c r="N2382" i="7"/>
  <c r="BO2382" i="7"/>
  <c r="C2382" i="7"/>
  <c r="C2381" i="7"/>
  <c r="BD2380" i="7"/>
  <c r="AV2380" i="7"/>
  <c r="BH2380" i="7"/>
  <c r="AT2380" i="7"/>
  <c r="BF2380" i="7"/>
  <c r="AR2380" i="7"/>
  <c r="AL2380" i="7"/>
  <c r="N2380" i="7"/>
  <c r="C2380" i="7"/>
  <c r="BD2325" i="7"/>
  <c r="BJ2325" i="7"/>
  <c r="AR2325" i="7"/>
  <c r="AL2325" i="7"/>
  <c r="N2325" i="7"/>
  <c r="BB2323" i="7"/>
  <c r="AZ2323" i="7"/>
  <c r="AP2323" i="7"/>
  <c r="AN2323" i="7"/>
  <c r="AR2323" i="7"/>
  <c r="AJ2323" i="7"/>
  <c r="AH2323" i="7"/>
  <c r="AL2323" i="7"/>
  <c r="AD2323" i="7"/>
  <c r="AV2323" i="7"/>
  <c r="BH2323" i="7"/>
  <c r="AB2323" i="7"/>
  <c r="AT2323" i="7"/>
  <c r="Z2323" i="7"/>
  <c r="X2323" i="7"/>
  <c r="V2323" i="7"/>
  <c r="T2323" i="7"/>
  <c r="R2323" i="7"/>
  <c r="P2323" i="7"/>
  <c r="L2323" i="7"/>
  <c r="L2326" i="7"/>
  <c r="J2323" i="7"/>
  <c r="J2326" i="7"/>
  <c r="H2323" i="7"/>
  <c r="C2322" i="7"/>
  <c r="BD2321" i="7"/>
  <c r="AV2321" i="7"/>
  <c r="BH2321" i="7"/>
  <c r="AT2321" i="7"/>
  <c r="BF2321" i="7"/>
  <c r="AR2321" i="7"/>
  <c r="AL2321" i="7"/>
  <c r="N2321" i="7"/>
  <c r="C2321" i="7"/>
  <c r="C2320" i="7"/>
  <c r="BD2319" i="7"/>
  <c r="AV2319" i="7"/>
  <c r="BH2319" i="7"/>
  <c r="AT2319" i="7"/>
  <c r="BF2319" i="7"/>
  <c r="BJ2319" i="7"/>
  <c r="AR2319" i="7"/>
  <c r="AL2319" i="7"/>
  <c r="N2319" i="7"/>
  <c r="C2319" i="7"/>
  <c r="C2318" i="7"/>
  <c r="BD2317" i="7"/>
  <c r="AV2317" i="7"/>
  <c r="BH2317" i="7"/>
  <c r="AT2317" i="7"/>
  <c r="BF2317" i="7"/>
  <c r="AR2317" i="7"/>
  <c r="AL2317" i="7"/>
  <c r="N2317" i="7"/>
  <c r="BO2317" i="7"/>
  <c r="C2317" i="7"/>
  <c r="BD2262" i="7"/>
  <c r="BJ2262" i="7"/>
  <c r="AR2262" i="7"/>
  <c r="AL2262" i="7"/>
  <c r="N2262" i="7"/>
  <c r="BB2260" i="7"/>
  <c r="AZ2260" i="7"/>
  <c r="AP2260" i="7"/>
  <c r="AN2260" i="7"/>
  <c r="AR2260" i="7"/>
  <c r="AJ2260" i="7"/>
  <c r="AH2260" i="7"/>
  <c r="AL2260" i="7"/>
  <c r="AD2260" i="7"/>
  <c r="AV2260" i="7"/>
  <c r="BH2260" i="7"/>
  <c r="AB2260" i="7"/>
  <c r="AT2260" i="7"/>
  <c r="Z2260" i="7"/>
  <c r="X2260" i="7"/>
  <c r="V2260" i="7"/>
  <c r="T2260" i="7"/>
  <c r="R2260" i="7"/>
  <c r="P2260" i="7"/>
  <c r="L2260" i="7"/>
  <c r="L2263" i="7"/>
  <c r="J2260" i="7"/>
  <c r="J2263" i="7"/>
  <c r="H2260" i="7"/>
  <c r="C2259" i="7"/>
  <c r="BD2258" i="7"/>
  <c r="AV2258" i="7"/>
  <c r="BH2258" i="7"/>
  <c r="AT2258" i="7"/>
  <c r="BF2258" i="7"/>
  <c r="AR2258" i="7"/>
  <c r="AL2258" i="7"/>
  <c r="N2258" i="7"/>
  <c r="BO2258" i="7"/>
  <c r="C2258" i="7"/>
  <c r="C2257" i="7"/>
  <c r="BD2256" i="7"/>
  <c r="AV2256" i="7"/>
  <c r="BH2256" i="7"/>
  <c r="AT2256" i="7"/>
  <c r="BF2256" i="7"/>
  <c r="AR2256" i="7"/>
  <c r="AL2256" i="7"/>
  <c r="N2256" i="7"/>
  <c r="C2256" i="7"/>
  <c r="C2255" i="7"/>
  <c r="BD2254" i="7"/>
  <c r="AV2254" i="7"/>
  <c r="BH2254" i="7"/>
  <c r="AT2254" i="7"/>
  <c r="BF2254" i="7"/>
  <c r="AR2254" i="7"/>
  <c r="AL2254" i="7"/>
  <c r="N2254" i="7"/>
  <c r="C2254" i="7"/>
  <c r="BD2199" i="7"/>
  <c r="BJ2199" i="7"/>
  <c r="AR2199" i="7"/>
  <c r="AL2199" i="7"/>
  <c r="N2199" i="7"/>
  <c r="BB2197" i="7"/>
  <c r="AZ2197" i="7"/>
  <c r="AP2197" i="7"/>
  <c r="AN2197" i="7"/>
  <c r="AR2197" i="7"/>
  <c r="AJ2197" i="7"/>
  <c r="AH2197" i="7"/>
  <c r="AL2197" i="7"/>
  <c r="AD2197" i="7"/>
  <c r="AV2197" i="7"/>
  <c r="BH2197" i="7"/>
  <c r="AB2197" i="7"/>
  <c r="AT2197" i="7"/>
  <c r="Z2197" i="7"/>
  <c r="X2197" i="7"/>
  <c r="V2197" i="7"/>
  <c r="T2197" i="7"/>
  <c r="R2197" i="7"/>
  <c r="P2197" i="7"/>
  <c r="L2197" i="7"/>
  <c r="L2200" i="7"/>
  <c r="J2197" i="7"/>
  <c r="J2200" i="7"/>
  <c r="H2197" i="7"/>
  <c r="C2196" i="7"/>
  <c r="BD2195" i="7"/>
  <c r="AV2195" i="7"/>
  <c r="BH2195" i="7"/>
  <c r="AT2195" i="7"/>
  <c r="BF2195" i="7"/>
  <c r="AR2195" i="7"/>
  <c r="AL2195" i="7"/>
  <c r="N2195" i="7"/>
  <c r="C2195" i="7"/>
  <c r="C2194" i="7"/>
  <c r="BD2193" i="7"/>
  <c r="AV2193" i="7"/>
  <c r="BH2193" i="7"/>
  <c r="AT2193" i="7"/>
  <c r="BF2193" i="7"/>
  <c r="AR2193" i="7"/>
  <c r="AL2193" i="7"/>
  <c r="N2193" i="7"/>
  <c r="C2193" i="7"/>
  <c r="C2192" i="7"/>
  <c r="BD2191" i="7"/>
  <c r="AV2191" i="7"/>
  <c r="BH2191" i="7"/>
  <c r="AT2191" i="7"/>
  <c r="BF2191" i="7"/>
  <c r="AR2191" i="7"/>
  <c r="AL2191" i="7"/>
  <c r="N2191" i="7"/>
  <c r="BO2191" i="7"/>
  <c r="C2191" i="7"/>
  <c r="BD2136" i="7"/>
  <c r="BJ2136" i="7"/>
  <c r="AR2136" i="7"/>
  <c r="AL2136" i="7"/>
  <c r="N2136" i="7"/>
  <c r="BB2134" i="7"/>
  <c r="AZ2134" i="7"/>
  <c r="AP2134" i="7"/>
  <c r="AN2134" i="7"/>
  <c r="AR2134" i="7"/>
  <c r="AJ2134" i="7"/>
  <c r="AH2134" i="7"/>
  <c r="AL2134" i="7"/>
  <c r="AD2134" i="7"/>
  <c r="AV2134" i="7"/>
  <c r="BH2134" i="7"/>
  <c r="AB2134" i="7"/>
  <c r="AT2134" i="7"/>
  <c r="Z2134" i="7"/>
  <c r="X2134" i="7"/>
  <c r="V2134" i="7"/>
  <c r="T2134" i="7"/>
  <c r="R2134" i="7"/>
  <c r="P2134" i="7"/>
  <c r="L2134" i="7"/>
  <c r="L2137" i="7"/>
  <c r="J2134" i="7"/>
  <c r="J2137" i="7"/>
  <c r="H2134" i="7"/>
  <c r="C2133" i="7"/>
  <c r="BD2132" i="7"/>
  <c r="AV2132" i="7"/>
  <c r="BH2132" i="7"/>
  <c r="AT2132" i="7"/>
  <c r="BF2132" i="7"/>
  <c r="AR2132" i="7"/>
  <c r="AL2132" i="7"/>
  <c r="N2132" i="7"/>
  <c r="BO2132" i="7"/>
  <c r="C2132" i="7"/>
  <c r="C2131" i="7"/>
  <c r="BD2130" i="7"/>
  <c r="AV2130" i="7"/>
  <c r="BH2130" i="7"/>
  <c r="AT2130" i="7"/>
  <c r="BF2130" i="7"/>
  <c r="AR2130" i="7"/>
  <c r="AL2130" i="7"/>
  <c r="N2130" i="7"/>
  <c r="BO2130" i="7"/>
  <c r="C2130" i="7"/>
  <c r="C2129" i="7"/>
  <c r="BD2128" i="7"/>
  <c r="AV2128" i="7"/>
  <c r="BH2128" i="7"/>
  <c r="AT2128" i="7"/>
  <c r="BF2128" i="7"/>
  <c r="AR2128" i="7"/>
  <c r="AL2128" i="7"/>
  <c r="N2128" i="7"/>
  <c r="C2128" i="7"/>
  <c r="BD2073" i="7"/>
  <c r="BJ2073" i="7"/>
  <c r="AR2073" i="7"/>
  <c r="AL2073" i="7"/>
  <c r="N2073" i="7"/>
  <c r="BB2071" i="7"/>
  <c r="AZ2071" i="7"/>
  <c r="AP2071" i="7"/>
  <c r="AN2071" i="7"/>
  <c r="AR2071" i="7"/>
  <c r="AJ2071" i="7"/>
  <c r="AH2071" i="7"/>
  <c r="AL2071" i="7"/>
  <c r="AD2071" i="7"/>
  <c r="AV2071" i="7"/>
  <c r="BH2071" i="7"/>
  <c r="AB2071" i="7"/>
  <c r="AT2071" i="7"/>
  <c r="Z2071" i="7"/>
  <c r="X2071" i="7"/>
  <c r="V2071" i="7"/>
  <c r="T2071" i="7"/>
  <c r="R2071" i="7"/>
  <c r="P2071" i="7"/>
  <c r="L2071" i="7"/>
  <c r="L2074" i="7"/>
  <c r="J2071" i="7"/>
  <c r="J2074" i="7"/>
  <c r="H2071" i="7"/>
  <c r="C2070" i="7"/>
  <c r="BD2069" i="7"/>
  <c r="AV2069" i="7"/>
  <c r="BH2069" i="7"/>
  <c r="AT2069" i="7"/>
  <c r="BF2069" i="7"/>
  <c r="AR2069" i="7"/>
  <c r="AL2069" i="7"/>
  <c r="N2069" i="7"/>
  <c r="C2069" i="7"/>
  <c r="C2068" i="7"/>
  <c r="BD2067" i="7"/>
  <c r="AV2067" i="7"/>
  <c r="BH2067" i="7"/>
  <c r="AT2067" i="7"/>
  <c r="BF2067" i="7"/>
  <c r="AR2067" i="7"/>
  <c r="AL2067" i="7"/>
  <c r="N2067" i="7"/>
  <c r="C2067" i="7"/>
  <c r="C2066" i="7"/>
  <c r="BD2065" i="7"/>
  <c r="AV2065" i="7"/>
  <c r="BH2065" i="7"/>
  <c r="AT2065" i="7"/>
  <c r="BF2065" i="7"/>
  <c r="AR2065" i="7"/>
  <c r="AL2065" i="7"/>
  <c r="N2065" i="7"/>
  <c r="BO2065" i="7"/>
  <c r="C2065" i="7"/>
  <c r="BD2010" i="7"/>
  <c r="BJ2010" i="7"/>
  <c r="AR2010" i="7"/>
  <c r="AL2010" i="7"/>
  <c r="N2010" i="7"/>
  <c r="BB2008" i="7"/>
  <c r="AZ2008" i="7"/>
  <c r="AP2008" i="7"/>
  <c r="AN2008" i="7"/>
  <c r="AR2008" i="7"/>
  <c r="AJ2008" i="7"/>
  <c r="AH2008" i="7"/>
  <c r="AL2008" i="7"/>
  <c r="AD2008" i="7"/>
  <c r="AV2008" i="7"/>
  <c r="BH2008" i="7"/>
  <c r="AB2008" i="7"/>
  <c r="AT2008" i="7"/>
  <c r="Z2008" i="7"/>
  <c r="X2008" i="7"/>
  <c r="V2008" i="7"/>
  <c r="T2008" i="7"/>
  <c r="R2008" i="7"/>
  <c r="P2008" i="7"/>
  <c r="L2008" i="7"/>
  <c r="L2011" i="7"/>
  <c r="J2008" i="7"/>
  <c r="J2011" i="7"/>
  <c r="H2008" i="7"/>
  <c r="C2007" i="7"/>
  <c r="BD2006" i="7"/>
  <c r="AV2006" i="7"/>
  <c r="BH2006" i="7"/>
  <c r="AT2006" i="7"/>
  <c r="BF2006" i="7"/>
  <c r="AR2006" i="7"/>
  <c r="AL2006" i="7"/>
  <c r="N2006" i="7"/>
  <c r="C2006" i="7"/>
  <c r="C2005" i="7"/>
  <c r="BD2004" i="7"/>
  <c r="AV2004" i="7"/>
  <c r="BH2004" i="7"/>
  <c r="AT2004" i="7"/>
  <c r="BF2004" i="7"/>
  <c r="AR2004" i="7"/>
  <c r="AL2004" i="7"/>
  <c r="N2004" i="7"/>
  <c r="C2004" i="7"/>
  <c r="C2003" i="7"/>
  <c r="BD2002" i="7"/>
  <c r="AV2002" i="7"/>
  <c r="BH2002" i="7"/>
  <c r="AT2002" i="7"/>
  <c r="BF2002" i="7"/>
  <c r="AR2002" i="7"/>
  <c r="AL2002" i="7"/>
  <c r="N2002" i="7"/>
  <c r="BO2002" i="7"/>
  <c r="C2002" i="7"/>
  <c r="BD1947" i="7"/>
  <c r="BJ1947" i="7"/>
  <c r="AR1947" i="7"/>
  <c r="AL1947" i="7"/>
  <c r="N1947" i="7"/>
  <c r="BB1945" i="7"/>
  <c r="AZ1945" i="7"/>
  <c r="AP1945" i="7"/>
  <c r="AN1945" i="7"/>
  <c r="AR1945" i="7"/>
  <c r="AJ1945" i="7"/>
  <c r="AH1945" i="7"/>
  <c r="AD1945" i="7"/>
  <c r="AV1945" i="7"/>
  <c r="BH1945" i="7"/>
  <c r="AB1945" i="7"/>
  <c r="Z1945" i="7"/>
  <c r="X1945" i="7"/>
  <c r="V1945" i="7"/>
  <c r="T1945" i="7"/>
  <c r="R1945" i="7"/>
  <c r="P1945" i="7"/>
  <c r="L1945" i="7"/>
  <c r="L1948" i="7"/>
  <c r="J1945" i="7"/>
  <c r="J1948" i="7"/>
  <c r="H1945" i="7"/>
  <c r="C1944" i="7"/>
  <c r="BD1943" i="7"/>
  <c r="AV1943" i="7"/>
  <c r="BH1943" i="7"/>
  <c r="AT1943" i="7"/>
  <c r="BR81" i="7"/>
  <c r="BR80" i="7"/>
  <c r="BR82" i="7"/>
  <c r="BR83" i="7"/>
  <c r="BP1943" i="7"/>
  <c r="AR1943" i="7"/>
  <c r="AL1943" i="7"/>
  <c r="N1943" i="7"/>
  <c r="C1943" i="7"/>
  <c r="C1942" i="7"/>
  <c r="BD1941" i="7"/>
  <c r="AV1941" i="7"/>
  <c r="BH1941" i="7"/>
  <c r="AT1941" i="7"/>
  <c r="AR1941" i="7"/>
  <c r="AL1941" i="7"/>
  <c r="N1941" i="7"/>
  <c r="BO1941" i="7"/>
  <c r="C1941" i="7"/>
  <c r="C1940" i="7"/>
  <c r="BD1939" i="7"/>
  <c r="AV1939" i="7"/>
  <c r="BH1939" i="7"/>
  <c r="AT1939" i="7"/>
  <c r="AR1939" i="7"/>
  <c r="AL1939" i="7"/>
  <c r="N1939" i="7"/>
  <c r="C1939" i="7"/>
  <c r="BD1884" i="7"/>
  <c r="BJ1884" i="7"/>
  <c r="AR1884" i="7"/>
  <c r="AL1884" i="7"/>
  <c r="N1884" i="7"/>
  <c r="BB1882" i="7"/>
  <c r="AZ1882" i="7"/>
  <c r="AP1882" i="7"/>
  <c r="AN1882" i="7"/>
  <c r="AR1882" i="7"/>
  <c r="AJ1882" i="7"/>
  <c r="AH1882" i="7"/>
  <c r="AL1882" i="7"/>
  <c r="AD1882" i="7"/>
  <c r="AV1882" i="7"/>
  <c r="BH1882" i="7"/>
  <c r="AB1882" i="7"/>
  <c r="AT1882" i="7"/>
  <c r="Z1882" i="7"/>
  <c r="X1882" i="7"/>
  <c r="V1882" i="7"/>
  <c r="T1882" i="7"/>
  <c r="R1882" i="7"/>
  <c r="P1882" i="7"/>
  <c r="L1882" i="7"/>
  <c r="L1885" i="7"/>
  <c r="J1882" i="7"/>
  <c r="J1885" i="7"/>
  <c r="H1882" i="7"/>
  <c r="C1881" i="7"/>
  <c r="BD1880" i="7"/>
  <c r="AV1880" i="7"/>
  <c r="BH1880" i="7"/>
  <c r="AT1880" i="7"/>
  <c r="BF1880" i="7"/>
  <c r="AR1880" i="7"/>
  <c r="AL1880" i="7"/>
  <c r="N1880" i="7"/>
  <c r="BO1880" i="7"/>
  <c r="C1880" i="7"/>
  <c r="C1879" i="7"/>
  <c r="BD1878" i="7"/>
  <c r="AV1878" i="7"/>
  <c r="BH1878" i="7"/>
  <c r="AT1878" i="7"/>
  <c r="BF1878" i="7"/>
  <c r="BJ1878" i="7"/>
  <c r="AR1878" i="7"/>
  <c r="AL1878" i="7"/>
  <c r="N1878" i="7"/>
  <c r="C1878" i="7"/>
  <c r="C1877" i="7"/>
  <c r="BD1876" i="7"/>
  <c r="AV1876" i="7"/>
  <c r="BH1876" i="7"/>
  <c r="AT1876" i="7"/>
  <c r="BF1876" i="7"/>
  <c r="AR1876" i="7"/>
  <c r="AL1876" i="7"/>
  <c r="N1876" i="7"/>
  <c r="C1876" i="7"/>
  <c r="BD1821" i="7"/>
  <c r="BJ1821" i="7"/>
  <c r="AR1821" i="7"/>
  <c r="AL1821" i="7"/>
  <c r="N1821" i="7"/>
  <c r="BB1819" i="7"/>
  <c r="AZ1819" i="7"/>
  <c r="AP1819" i="7"/>
  <c r="AN1819" i="7"/>
  <c r="AR1819" i="7"/>
  <c r="AJ1819" i="7"/>
  <c r="AH1819" i="7"/>
  <c r="AL1819" i="7"/>
  <c r="AD1819" i="7"/>
  <c r="AB1819" i="7"/>
  <c r="AT1819" i="7"/>
  <c r="Z1819" i="7"/>
  <c r="X1819" i="7"/>
  <c r="V1819" i="7"/>
  <c r="T1819" i="7"/>
  <c r="R1819" i="7"/>
  <c r="P1819" i="7"/>
  <c r="L1819" i="7"/>
  <c r="L1822" i="7"/>
  <c r="J1819" i="7"/>
  <c r="J1822" i="7"/>
  <c r="H1819" i="7"/>
  <c r="C1818" i="7"/>
  <c r="BD1817" i="7"/>
  <c r="AV1817" i="7"/>
  <c r="BH1817" i="7"/>
  <c r="AT1817" i="7"/>
  <c r="BF1817" i="7"/>
  <c r="AR1817" i="7"/>
  <c r="AL1817" i="7"/>
  <c r="N1817" i="7"/>
  <c r="C1817" i="7"/>
  <c r="C1816" i="7"/>
  <c r="BD1815" i="7"/>
  <c r="AV1815" i="7"/>
  <c r="BH1815" i="7"/>
  <c r="AT1815" i="7"/>
  <c r="BF1815" i="7"/>
  <c r="AR1815" i="7"/>
  <c r="AL1815" i="7"/>
  <c r="N1815" i="7"/>
  <c r="C1815" i="7"/>
  <c r="C1814" i="7"/>
  <c r="BD1813" i="7"/>
  <c r="AV1813" i="7"/>
  <c r="BH1813" i="7"/>
  <c r="AT1813" i="7"/>
  <c r="BF1813" i="7"/>
  <c r="AR1813" i="7"/>
  <c r="AL1813" i="7"/>
  <c r="N1813" i="7"/>
  <c r="C1813" i="7"/>
  <c r="BD1758" i="7"/>
  <c r="BJ1758" i="7"/>
  <c r="AR1758" i="7"/>
  <c r="AL1758" i="7"/>
  <c r="N1758" i="7"/>
  <c r="BB1756" i="7"/>
  <c r="AZ1756" i="7"/>
  <c r="AP1756" i="7"/>
  <c r="AN1756" i="7"/>
  <c r="AR1756" i="7"/>
  <c r="AJ1756" i="7"/>
  <c r="AH1756" i="7"/>
  <c r="AL1756" i="7"/>
  <c r="AD1756" i="7"/>
  <c r="AV1756" i="7"/>
  <c r="BH1756" i="7"/>
  <c r="AB1756" i="7"/>
  <c r="AT1756" i="7"/>
  <c r="Z1756" i="7"/>
  <c r="X1756" i="7"/>
  <c r="V1756" i="7"/>
  <c r="T1756" i="7"/>
  <c r="R1756" i="7"/>
  <c r="P1756" i="7"/>
  <c r="L1756" i="7"/>
  <c r="L1759" i="7"/>
  <c r="J1756" i="7"/>
  <c r="J1759" i="7"/>
  <c r="H1756" i="7"/>
  <c r="C1755" i="7"/>
  <c r="BD1754" i="7"/>
  <c r="AV1754" i="7"/>
  <c r="BH1754" i="7"/>
  <c r="AT1754" i="7"/>
  <c r="BF1754" i="7"/>
  <c r="AR1754" i="7"/>
  <c r="AL1754" i="7"/>
  <c r="N1754" i="7"/>
  <c r="BO1754" i="7"/>
  <c r="C1754" i="7"/>
  <c r="C1753" i="7"/>
  <c r="BD1752" i="7"/>
  <c r="AV1752" i="7"/>
  <c r="BH1752" i="7"/>
  <c r="AT1752" i="7"/>
  <c r="BF1752" i="7"/>
  <c r="BJ1752" i="7"/>
  <c r="AR1752" i="7"/>
  <c r="AL1752" i="7"/>
  <c r="N1752" i="7"/>
  <c r="C1752" i="7"/>
  <c r="C1751" i="7"/>
  <c r="BD1750" i="7"/>
  <c r="AV1750" i="7"/>
  <c r="BH1750" i="7"/>
  <c r="AT1750" i="7"/>
  <c r="BF1750" i="7"/>
  <c r="AR1750" i="7"/>
  <c r="AL1750" i="7"/>
  <c r="N1750" i="7"/>
  <c r="C1750" i="7"/>
  <c r="BD1695" i="7"/>
  <c r="BJ1695" i="7"/>
  <c r="AR1695" i="7"/>
  <c r="AL1695" i="7"/>
  <c r="N1695" i="7"/>
  <c r="BB1693" i="7"/>
  <c r="AZ1693" i="7"/>
  <c r="AP1693" i="7"/>
  <c r="AN1693" i="7"/>
  <c r="AR1693" i="7"/>
  <c r="AJ1693" i="7"/>
  <c r="AH1693" i="7"/>
  <c r="AL1693" i="7"/>
  <c r="AD1693" i="7"/>
  <c r="AV1693" i="7"/>
  <c r="BH1693" i="7"/>
  <c r="AB1693" i="7"/>
  <c r="AT1693" i="7"/>
  <c r="Z1693" i="7"/>
  <c r="X1693" i="7"/>
  <c r="V1693" i="7"/>
  <c r="T1693" i="7"/>
  <c r="R1693" i="7"/>
  <c r="P1693" i="7"/>
  <c r="L1693" i="7"/>
  <c r="L1696" i="7"/>
  <c r="J1693" i="7"/>
  <c r="J1696" i="7"/>
  <c r="H1693" i="7"/>
  <c r="C1692" i="7"/>
  <c r="BD1691" i="7"/>
  <c r="AV1691" i="7"/>
  <c r="BH1691" i="7"/>
  <c r="AT1691" i="7"/>
  <c r="BF1691" i="7"/>
  <c r="AR1691" i="7"/>
  <c r="AL1691" i="7"/>
  <c r="N1691" i="7"/>
  <c r="BO1691" i="7"/>
  <c r="C1691" i="7"/>
  <c r="C1690" i="7"/>
  <c r="BD1689" i="7"/>
  <c r="AV1689" i="7"/>
  <c r="BH1689" i="7"/>
  <c r="AT1689" i="7"/>
  <c r="BF1689" i="7"/>
  <c r="BJ1689" i="7"/>
  <c r="AR1689" i="7"/>
  <c r="AL1689" i="7"/>
  <c r="N1689" i="7"/>
  <c r="C1689" i="7"/>
  <c r="C1688" i="7"/>
  <c r="BD1687" i="7"/>
  <c r="AV1687" i="7"/>
  <c r="BH1687" i="7"/>
  <c r="AT1687" i="7"/>
  <c r="BF1687" i="7"/>
  <c r="AR1687" i="7"/>
  <c r="AL1687" i="7"/>
  <c r="N1687" i="7"/>
  <c r="C1687" i="7"/>
  <c r="BD1632" i="7"/>
  <c r="BJ1632" i="7"/>
  <c r="AR1632" i="7"/>
  <c r="AL1632" i="7"/>
  <c r="N1632" i="7"/>
  <c r="BB1630" i="7"/>
  <c r="AZ1630" i="7"/>
  <c r="AP1630" i="7"/>
  <c r="AN1630" i="7"/>
  <c r="AR1630" i="7"/>
  <c r="AJ1630" i="7"/>
  <c r="AH1630" i="7"/>
  <c r="AL1630" i="7"/>
  <c r="AD1630" i="7"/>
  <c r="AV1630" i="7"/>
  <c r="BH1630" i="7"/>
  <c r="AB1630" i="7"/>
  <c r="AT1630" i="7"/>
  <c r="Z1630" i="7"/>
  <c r="X1630" i="7"/>
  <c r="V1630" i="7"/>
  <c r="T1630" i="7"/>
  <c r="R1630" i="7"/>
  <c r="P1630" i="7"/>
  <c r="L1630" i="7"/>
  <c r="L1633" i="7"/>
  <c r="J1630" i="7"/>
  <c r="J1633" i="7"/>
  <c r="H1630" i="7"/>
  <c r="C1629" i="7"/>
  <c r="BD1628" i="7"/>
  <c r="AV1628" i="7"/>
  <c r="BH1628" i="7"/>
  <c r="AT1628" i="7"/>
  <c r="BF1628" i="7"/>
  <c r="AR1628" i="7"/>
  <c r="AL1628" i="7"/>
  <c r="N1628" i="7"/>
  <c r="BO1628" i="7"/>
  <c r="C1628" i="7"/>
  <c r="C1627" i="7"/>
  <c r="BD1626" i="7"/>
  <c r="AV1626" i="7"/>
  <c r="BH1626" i="7"/>
  <c r="AT1626" i="7"/>
  <c r="BF1626" i="7"/>
  <c r="BJ1626" i="7"/>
  <c r="AR1626" i="7"/>
  <c r="AL1626" i="7"/>
  <c r="N1626" i="7"/>
  <c r="BO1626" i="7"/>
  <c r="C1626" i="7"/>
  <c r="C1625" i="7"/>
  <c r="BD1624" i="7"/>
  <c r="AV1624" i="7"/>
  <c r="BH1624" i="7"/>
  <c r="AT1624" i="7"/>
  <c r="BF1624" i="7"/>
  <c r="AR1624" i="7"/>
  <c r="AL1624" i="7"/>
  <c r="N1624" i="7"/>
  <c r="C1624" i="7"/>
  <c r="BD1569" i="7"/>
  <c r="BJ1569" i="7"/>
  <c r="AR1569" i="7"/>
  <c r="AL1569" i="7"/>
  <c r="N1569" i="7"/>
  <c r="BB1567" i="7"/>
  <c r="AZ1567" i="7"/>
  <c r="AP1567" i="7"/>
  <c r="AN1567" i="7"/>
  <c r="AR1567" i="7"/>
  <c r="AJ1567" i="7"/>
  <c r="AH1567" i="7"/>
  <c r="AL1567" i="7"/>
  <c r="AD1567" i="7"/>
  <c r="AV1567" i="7"/>
  <c r="BH1567" i="7"/>
  <c r="AB1567" i="7"/>
  <c r="AT1567" i="7"/>
  <c r="Z1567" i="7"/>
  <c r="X1567" i="7"/>
  <c r="V1567" i="7"/>
  <c r="T1567" i="7"/>
  <c r="R1567" i="7"/>
  <c r="P1567" i="7"/>
  <c r="L1567" i="7"/>
  <c r="L1570" i="7"/>
  <c r="J1567" i="7"/>
  <c r="J1570" i="7"/>
  <c r="H1567" i="7"/>
  <c r="C1566" i="7"/>
  <c r="BD1565" i="7"/>
  <c r="AV1565" i="7"/>
  <c r="BH1565" i="7"/>
  <c r="AT1565" i="7"/>
  <c r="BF1565" i="7"/>
  <c r="AR1565" i="7"/>
  <c r="AL1565" i="7"/>
  <c r="N1565" i="7"/>
  <c r="C1565" i="7"/>
  <c r="C1564" i="7"/>
  <c r="BD1563" i="7"/>
  <c r="AV1563" i="7"/>
  <c r="BH1563" i="7"/>
  <c r="AT1563" i="7"/>
  <c r="BF1563" i="7"/>
  <c r="AR1563" i="7"/>
  <c r="AL1563" i="7"/>
  <c r="N1563" i="7"/>
  <c r="C1563" i="7"/>
  <c r="C1562" i="7"/>
  <c r="BD1561" i="7"/>
  <c r="AV1561" i="7"/>
  <c r="BH1561" i="7"/>
  <c r="AT1561" i="7"/>
  <c r="BF1561" i="7"/>
  <c r="AR1561" i="7"/>
  <c r="AL1561" i="7"/>
  <c r="N1561" i="7"/>
  <c r="C1561" i="7"/>
  <c r="BD1506" i="7"/>
  <c r="BJ1506" i="7"/>
  <c r="AR1506" i="7"/>
  <c r="AL1506" i="7"/>
  <c r="N1506" i="7"/>
  <c r="BB1504" i="7"/>
  <c r="AZ1504" i="7"/>
  <c r="AP1504" i="7"/>
  <c r="AN1504" i="7"/>
  <c r="AR1504" i="7"/>
  <c r="AJ1504" i="7"/>
  <c r="AH1504" i="7"/>
  <c r="AL1504" i="7"/>
  <c r="AD1504" i="7"/>
  <c r="AV1504" i="7"/>
  <c r="BH1504" i="7"/>
  <c r="AB1504" i="7"/>
  <c r="AT1504" i="7"/>
  <c r="Z1504" i="7"/>
  <c r="X1504" i="7"/>
  <c r="V1504" i="7"/>
  <c r="T1504" i="7"/>
  <c r="R1504" i="7"/>
  <c r="P1504" i="7"/>
  <c r="L1504" i="7"/>
  <c r="L1507" i="7"/>
  <c r="J1504" i="7"/>
  <c r="J1507" i="7"/>
  <c r="H1504" i="7"/>
  <c r="C1503" i="7"/>
  <c r="BD1502" i="7"/>
  <c r="AV1502" i="7"/>
  <c r="BH1502" i="7"/>
  <c r="AT1502" i="7"/>
  <c r="BF1502" i="7"/>
  <c r="AR1502" i="7"/>
  <c r="AL1502" i="7"/>
  <c r="N1502" i="7"/>
  <c r="BO1502" i="7"/>
  <c r="C1502" i="7"/>
  <c r="C1501" i="7"/>
  <c r="BD1500" i="7"/>
  <c r="AV1500" i="7"/>
  <c r="BH1500" i="7"/>
  <c r="AT1500" i="7"/>
  <c r="BF1500" i="7"/>
  <c r="BJ1500" i="7"/>
  <c r="AR1500" i="7"/>
  <c r="AL1500" i="7"/>
  <c r="N1500" i="7"/>
  <c r="BO1500" i="7"/>
  <c r="C1500" i="7"/>
  <c r="C1499" i="7"/>
  <c r="BD1498" i="7"/>
  <c r="AV1498" i="7"/>
  <c r="BH1498" i="7"/>
  <c r="AT1498" i="7"/>
  <c r="BF1498" i="7"/>
  <c r="AR1498" i="7"/>
  <c r="AL1498" i="7"/>
  <c r="N1498" i="7"/>
  <c r="C1498" i="7"/>
  <c r="BD1443" i="7"/>
  <c r="BJ1443" i="7"/>
  <c r="AR1443" i="7"/>
  <c r="AL1443" i="7"/>
  <c r="N1443" i="7"/>
  <c r="BB1441" i="7"/>
  <c r="AZ1441" i="7"/>
  <c r="AP1441" i="7"/>
  <c r="AN1441" i="7"/>
  <c r="AR1441" i="7"/>
  <c r="AJ1441" i="7"/>
  <c r="AH1441" i="7"/>
  <c r="AL1441" i="7"/>
  <c r="AD1441" i="7"/>
  <c r="AV1441" i="7"/>
  <c r="BH1441" i="7"/>
  <c r="AB1441" i="7"/>
  <c r="AT1441" i="7"/>
  <c r="Z1441" i="7"/>
  <c r="X1441" i="7"/>
  <c r="V1441" i="7"/>
  <c r="T1441" i="7"/>
  <c r="R1441" i="7"/>
  <c r="P1441" i="7"/>
  <c r="L1441" i="7"/>
  <c r="L1444" i="7"/>
  <c r="J1441" i="7"/>
  <c r="J1444" i="7"/>
  <c r="H1441" i="7"/>
  <c r="C1440" i="7"/>
  <c r="BD1439" i="7"/>
  <c r="AV1439" i="7"/>
  <c r="BH1439" i="7"/>
  <c r="AT1439" i="7"/>
  <c r="BF1439" i="7"/>
  <c r="AR1439" i="7"/>
  <c r="AL1439" i="7"/>
  <c r="N1439" i="7"/>
  <c r="C1439" i="7"/>
  <c r="C1438" i="7"/>
  <c r="BD1437" i="7"/>
  <c r="AV1437" i="7"/>
  <c r="BH1437" i="7"/>
  <c r="AT1437" i="7"/>
  <c r="BF1437" i="7"/>
  <c r="AR1437" i="7"/>
  <c r="AL1437" i="7"/>
  <c r="N1437" i="7"/>
  <c r="C1437" i="7"/>
  <c r="C1436" i="7"/>
  <c r="BD1435" i="7"/>
  <c r="AV1435" i="7"/>
  <c r="BH1435" i="7"/>
  <c r="AT1435" i="7"/>
  <c r="BF1435" i="7"/>
  <c r="AR1435" i="7"/>
  <c r="AL1435" i="7"/>
  <c r="N1435" i="7"/>
  <c r="C1435" i="7"/>
  <c r="BD1380" i="7"/>
  <c r="BJ1380" i="7"/>
  <c r="AR1380" i="7"/>
  <c r="AL1380" i="7"/>
  <c r="N1380" i="7"/>
  <c r="BB1378" i="7"/>
  <c r="AZ1378" i="7"/>
  <c r="AP1378" i="7"/>
  <c r="AN1378" i="7"/>
  <c r="AR1378" i="7"/>
  <c r="AJ1378" i="7"/>
  <c r="AH1378" i="7"/>
  <c r="AL1378" i="7"/>
  <c r="AD1378" i="7"/>
  <c r="AV1378" i="7"/>
  <c r="BH1378" i="7"/>
  <c r="AB1378" i="7"/>
  <c r="AT1378" i="7"/>
  <c r="Z1378" i="7"/>
  <c r="X1378" i="7"/>
  <c r="V1378" i="7"/>
  <c r="T1378" i="7"/>
  <c r="R1378" i="7"/>
  <c r="P1378" i="7"/>
  <c r="L1378" i="7"/>
  <c r="L1381" i="7"/>
  <c r="J1378" i="7"/>
  <c r="J1381" i="7"/>
  <c r="H1378" i="7"/>
  <c r="C1377" i="7"/>
  <c r="BD1376" i="7"/>
  <c r="AV1376" i="7"/>
  <c r="BH1376" i="7"/>
  <c r="AT1376" i="7"/>
  <c r="BF1376" i="7"/>
  <c r="AR1376" i="7"/>
  <c r="AL1376" i="7"/>
  <c r="N1376" i="7"/>
  <c r="BO1376" i="7"/>
  <c r="C1376" i="7"/>
  <c r="C1375" i="7"/>
  <c r="BD1374" i="7"/>
  <c r="AV1374" i="7"/>
  <c r="BH1374" i="7"/>
  <c r="AT1374" i="7"/>
  <c r="BF1374" i="7"/>
  <c r="AR1374" i="7"/>
  <c r="AL1374" i="7"/>
  <c r="N1374" i="7"/>
  <c r="C1374" i="7"/>
  <c r="C1373" i="7"/>
  <c r="BD1372" i="7"/>
  <c r="AV1372" i="7"/>
  <c r="BH1372" i="7"/>
  <c r="AT1372" i="7"/>
  <c r="BF1372" i="7"/>
  <c r="AR1372" i="7"/>
  <c r="AL1372" i="7"/>
  <c r="N1372" i="7"/>
  <c r="C1372" i="7"/>
  <c r="BD1317" i="7"/>
  <c r="BJ1317" i="7"/>
  <c r="AR1317" i="7"/>
  <c r="AL1317" i="7"/>
  <c r="N1317" i="7"/>
  <c r="BB1315" i="7"/>
  <c r="AZ1315" i="7"/>
  <c r="AP1315" i="7"/>
  <c r="AN1315" i="7"/>
  <c r="AR1315" i="7"/>
  <c r="AJ1315" i="7"/>
  <c r="AH1315" i="7"/>
  <c r="AL1315" i="7"/>
  <c r="AD1315" i="7"/>
  <c r="AV1315" i="7"/>
  <c r="BH1315" i="7"/>
  <c r="AB1315" i="7"/>
  <c r="AT1315" i="7"/>
  <c r="Z1315" i="7"/>
  <c r="X1315" i="7"/>
  <c r="V1315" i="7"/>
  <c r="T1315" i="7"/>
  <c r="R1315" i="7"/>
  <c r="P1315" i="7"/>
  <c r="L1315" i="7"/>
  <c r="L1318" i="7"/>
  <c r="J1315" i="7"/>
  <c r="J1318" i="7"/>
  <c r="H1315" i="7"/>
  <c r="C1314" i="7"/>
  <c r="BD1313" i="7"/>
  <c r="AV1313" i="7"/>
  <c r="BH1313" i="7"/>
  <c r="AT1313" i="7"/>
  <c r="BF1313" i="7"/>
  <c r="AR1313" i="7"/>
  <c r="AL1313" i="7"/>
  <c r="N1313" i="7"/>
  <c r="C1313" i="7"/>
  <c r="C1312" i="7"/>
  <c r="BD1311" i="7"/>
  <c r="AV1311" i="7"/>
  <c r="BH1311" i="7"/>
  <c r="AT1311" i="7"/>
  <c r="BF1311" i="7"/>
  <c r="AR1311" i="7"/>
  <c r="AL1311" i="7"/>
  <c r="N1311" i="7"/>
  <c r="C1311" i="7"/>
  <c r="C1310" i="7"/>
  <c r="BD1309" i="7"/>
  <c r="AV1309" i="7"/>
  <c r="BH1309" i="7"/>
  <c r="AT1309" i="7"/>
  <c r="BF1309" i="7"/>
  <c r="AR1309" i="7"/>
  <c r="AL1309" i="7"/>
  <c r="N1309" i="7"/>
  <c r="C1309" i="7"/>
  <c r="BD1254" i="7"/>
  <c r="BJ1254" i="7"/>
  <c r="AR1254" i="7"/>
  <c r="AL1254" i="7"/>
  <c r="N1254" i="7"/>
  <c r="BB1252" i="7"/>
  <c r="AZ1252" i="7"/>
  <c r="AP1252" i="7"/>
  <c r="AN1252" i="7"/>
  <c r="AR1252" i="7"/>
  <c r="AJ1252" i="7"/>
  <c r="AH1252" i="7"/>
  <c r="AD1252" i="7"/>
  <c r="AV1252" i="7"/>
  <c r="BH1252" i="7"/>
  <c r="AB1252" i="7"/>
  <c r="Z1252" i="7"/>
  <c r="X1252" i="7"/>
  <c r="V1252" i="7"/>
  <c r="T1252" i="7"/>
  <c r="R1252" i="7"/>
  <c r="P1252" i="7"/>
  <c r="L1252" i="7"/>
  <c r="L1255" i="7"/>
  <c r="J1252" i="7"/>
  <c r="J1255" i="7"/>
  <c r="H1252" i="7"/>
  <c r="C1251" i="7"/>
  <c r="BD1250" i="7"/>
  <c r="AV1250" i="7"/>
  <c r="BH1250" i="7"/>
  <c r="AT1250" i="7"/>
  <c r="AR1250" i="7"/>
  <c r="AL1250" i="7"/>
  <c r="N1250" i="7"/>
  <c r="C1250" i="7"/>
  <c r="C1249" i="7"/>
  <c r="BD1248" i="7"/>
  <c r="AV1248" i="7"/>
  <c r="BH1248" i="7"/>
  <c r="AT1248" i="7"/>
  <c r="AR1248" i="7"/>
  <c r="AL1248" i="7"/>
  <c r="N1248" i="7"/>
  <c r="BO1248" i="7"/>
  <c r="C1248" i="7"/>
  <c r="C1247" i="7"/>
  <c r="BD1246" i="7"/>
  <c r="AV1246" i="7"/>
  <c r="BH1246" i="7"/>
  <c r="AT1246" i="7"/>
  <c r="AR1246" i="7"/>
  <c r="AL1246" i="7"/>
  <c r="N1246" i="7"/>
  <c r="C1246" i="7"/>
  <c r="BD1191" i="7"/>
  <c r="BJ1191" i="7"/>
  <c r="AR1191" i="7"/>
  <c r="AL1191" i="7"/>
  <c r="N1191" i="7"/>
  <c r="BB1189" i="7"/>
  <c r="AZ1189" i="7"/>
  <c r="AP1189" i="7"/>
  <c r="AN1189" i="7"/>
  <c r="AR1189" i="7"/>
  <c r="AJ1189" i="7"/>
  <c r="AH1189" i="7"/>
  <c r="AL1189" i="7"/>
  <c r="AD1189" i="7"/>
  <c r="AV1189" i="7"/>
  <c r="BH1189" i="7"/>
  <c r="AB1189" i="7"/>
  <c r="AT1189" i="7"/>
  <c r="Z1189" i="7"/>
  <c r="X1189" i="7"/>
  <c r="V1189" i="7"/>
  <c r="T1189" i="7"/>
  <c r="R1189" i="7"/>
  <c r="P1189" i="7"/>
  <c r="L1189" i="7"/>
  <c r="L1192" i="7"/>
  <c r="J1189" i="7"/>
  <c r="J1192" i="7"/>
  <c r="H1189" i="7"/>
  <c r="C1188" i="7"/>
  <c r="BD1187" i="7"/>
  <c r="AV1187" i="7"/>
  <c r="BH1187" i="7"/>
  <c r="AT1187" i="7"/>
  <c r="BF1187" i="7"/>
  <c r="AR1187" i="7"/>
  <c r="AL1187" i="7"/>
  <c r="N1187" i="7"/>
  <c r="BO1187" i="7"/>
  <c r="C1187" i="7"/>
  <c r="C1186" i="7"/>
  <c r="BD1185" i="7"/>
  <c r="AV1185" i="7"/>
  <c r="BH1185" i="7"/>
  <c r="AT1185" i="7"/>
  <c r="BF1185" i="7"/>
  <c r="AR1185" i="7"/>
  <c r="AL1185" i="7"/>
  <c r="N1185" i="7"/>
  <c r="BO1185" i="7"/>
  <c r="C1185" i="7"/>
  <c r="C1184" i="7"/>
  <c r="BD1183" i="7"/>
  <c r="AV1183" i="7"/>
  <c r="BH1183" i="7"/>
  <c r="AT1183" i="7"/>
  <c r="BF1183" i="7"/>
  <c r="AR1183" i="7"/>
  <c r="AL1183" i="7"/>
  <c r="N1183" i="7"/>
  <c r="BO1183" i="7"/>
  <c r="C1183" i="7"/>
  <c r="BD1128" i="7"/>
  <c r="BJ1128" i="7"/>
  <c r="AR1128" i="7"/>
  <c r="AL1128" i="7"/>
  <c r="N1128" i="7"/>
  <c r="BB1126" i="7"/>
  <c r="AZ1126" i="7"/>
  <c r="AP1126" i="7"/>
  <c r="AN1126" i="7"/>
  <c r="AR1126" i="7"/>
  <c r="AJ1126" i="7"/>
  <c r="AH1126" i="7"/>
  <c r="AL1126" i="7"/>
  <c r="AD1126" i="7"/>
  <c r="AV1126" i="7"/>
  <c r="BH1126" i="7"/>
  <c r="AB1126" i="7"/>
  <c r="AT1126" i="7"/>
  <c r="Z1126" i="7"/>
  <c r="X1126" i="7"/>
  <c r="V1126" i="7"/>
  <c r="T1126" i="7"/>
  <c r="R1126" i="7"/>
  <c r="P1126" i="7"/>
  <c r="L1126" i="7"/>
  <c r="L1129" i="7"/>
  <c r="J1126" i="7"/>
  <c r="J1129" i="7"/>
  <c r="H1126" i="7"/>
  <c r="C1125" i="7"/>
  <c r="BD1124" i="7"/>
  <c r="AV1124" i="7"/>
  <c r="BH1124" i="7"/>
  <c r="AT1124" i="7"/>
  <c r="BF1124" i="7"/>
  <c r="AR1124" i="7"/>
  <c r="AL1124" i="7"/>
  <c r="N1124" i="7"/>
  <c r="C1124" i="7"/>
  <c r="C1123" i="7"/>
  <c r="BD1122" i="7"/>
  <c r="AV1122" i="7"/>
  <c r="BH1122" i="7"/>
  <c r="AT1122" i="7"/>
  <c r="BF1122" i="7"/>
  <c r="AR1122" i="7"/>
  <c r="AL1122" i="7"/>
  <c r="N1122" i="7"/>
  <c r="C1122" i="7"/>
  <c r="C1121" i="7"/>
  <c r="BD1120" i="7"/>
  <c r="AV1120" i="7"/>
  <c r="BH1120" i="7"/>
  <c r="AT1120" i="7"/>
  <c r="BF1120" i="7"/>
  <c r="AR1120" i="7"/>
  <c r="AL1120" i="7"/>
  <c r="N1120" i="7"/>
  <c r="BO1120" i="7"/>
  <c r="C1120" i="7"/>
  <c r="BD1065" i="7"/>
  <c r="BJ1065" i="7"/>
  <c r="AR1065" i="7"/>
  <c r="AL1065" i="7"/>
  <c r="N1065" i="7"/>
  <c r="BB1063" i="7"/>
  <c r="AZ1063" i="7"/>
  <c r="AP1063" i="7"/>
  <c r="AN1063" i="7"/>
  <c r="AR1063" i="7"/>
  <c r="AJ1063" i="7"/>
  <c r="AH1063" i="7"/>
  <c r="AL1063" i="7"/>
  <c r="AD1063" i="7"/>
  <c r="AV1063" i="7"/>
  <c r="BH1063" i="7"/>
  <c r="AB1063" i="7"/>
  <c r="AT1063" i="7"/>
  <c r="Z1063" i="7"/>
  <c r="X1063" i="7"/>
  <c r="V1063" i="7"/>
  <c r="T1063" i="7"/>
  <c r="R1063" i="7"/>
  <c r="P1063" i="7"/>
  <c r="L1063" i="7"/>
  <c r="L1066" i="7"/>
  <c r="J1063" i="7"/>
  <c r="J1066" i="7"/>
  <c r="H1063" i="7"/>
  <c r="C1062" i="7"/>
  <c r="BD1061" i="7"/>
  <c r="AV1061" i="7"/>
  <c r="BH1061" i="7"/>
  <c r="AT1061" i="7"/>
  <c r="BF1061" i="7"/>
  <c r="AR1061" i="7"/>
  <c r="AL1061" i="7"/>
  <c r="N1061" i="7"/>
  <c r="C1061" i="7"/>
  <c r="C1060" i="7"/>
  <c r="BD1059" i="7"/>
  <c r="AV1059" i="7"/>
  <c r="BH1059" i="7"/>
  <c r="AT1059" i="7"/>
  <c r="BF1059" i="7"/>
  <c r="AR1059" i="7"/>
  <c r="AL1059" i="7"/>
  <c r="N1059" i="7"/>
  <c r="C1059" i="7"/>
  <c r="C1058" i="7"/>
  <c r="BD1057" i="7"/>
  <c r="AV1057" i="7"/>
  <c r="BH1057" i="7"/>
  <c r="AT1057" i="7"/>
  <c r="BF1057" i="7"/>
  <c r="AR1057" i="7"/>
  <c r="AL1057" i="7"/>
  <c r="N1057" i="7"/>
  <c r="BO1057" i="7"/>
  <c r="C1057" i="7"/>
  <c r="BD1002" i="7"/>
  <c r="BJ1002" i="7"/>
  <c r="AR1002" i="7"/>
  <c r="AL1002" i="7"/>
  <c r="N1002" i="7"/>
  <c r="BB1000" i="7"/>
  <c r="AZ1000" i="7"/>
  <c r="AP1000" i="7"/>
  <c r="AN1000" i="7"/>
  <c r="AR1000" i="7"/>
  <c r="AJ1000" i="7"/>
  <c r="AH1000" i="7"/>
  <c r="AL1000" i="7"/>
  <c r="AD1000" i="7"/>
  <c r="AV1000" i="7"/>
  <c r="BH1000" i="7"/>
  <c r="AB1000" i="7"/>
  <c r="AT1000" i="7"/>
  <c r="Z1000" i="7"/>
  <c r="X1000" i="7"/>
  <c r="V1000" i="7"/>
  <c r="T1000" i="7"/>
  <c r="R1000" i="7"/>
  <c r="P1000" i="7"/>
  <c r="L1000" i="7"/>
  <c r="L1003" i="7"/>
  <c r="J1000" i="7"/>
  <c r="J1003" i="7"/>
  <c r="H1000" i="7"/>
  <c r="C999" i="7"/>
  <c r="BD998" i="7"/>
  <c r="AV998" i="7"/>
  <c r="BH998" i="7"/>
  <c r="AT998" i="7"/>
  <c r="BF998" i="7"/>
  <c r="AR998" i="7"/>
  <c r="AL998" i="7"/>
  <c r="N998" i="7"/>
  <c r="C998" i="7"/>
  <c r="C997" i="7"/>
  <c r="BD996" i="7"/>
  <c r="AV996" i="7"/>
  <c r="BH996" i="7"/>
  <c r="AT996" i="7"/>
  <c r="BF996" i="7"/>
  <c r="AR996" i="7"/>
  <c r="AL996" i="7"/>
  <c r="N996" i="7"/>
  <c r="C996" i="7"/>
  <c r="C995" i="7"/>
  <c r="BD994" i="7"/>
  <c r="AV994" i="7"/>
  <c r="BH994" i="7"/>
  <c r="AT994" i="7"/>
  <c r="BF994" i="7"/>
  <c r="AR994" i="7"/>
  <c r="AL994" i="7"/>
  <c r="N994" i="7"/>
  <c r="BO994" i="7"/>
  <c r="C994" i="7"/>
  <c r="BD939" i="7"/>
  <c r="BJ939" i="7"/>
  <c r="AR939" i="7"/>
  <c r="AL939" i="7"/>
  <c r="N939" i="7"/>
  <c r="BB937" i="7"/>
  <c r="AZ937" i="7"/>
  <c r="AP937" i="7"/>
  <c r="AN937" i="7"/>
  <c r="AR937" i="7"/>
  <c r="AJ937" i="7"/>
  <c r="AH937" i="7"/>
  <c r="AL937" i="7"/>
  <c r="AD937" i="7"/>
  <c r="AV937" i="7"/>
  <c r="BH937" i="7"/>
  <c r="AB937" i="7"/>
  <c r="AT937" i="7"/>
  <c r="Z937" i="7"/>
  <c r="X937" i="7"/>
  <c r="V937" i="7"/>
  <c r="T937" i="7"/>
  <c r="R937" i="7"/>
  <c r="P937" i="7"/>
  <c r="L937" i="7"/>
  <c r="L940" i="7"/>
  <c r="J937" i="7"/>
  <c r="J940" i="7"/>
  <c r="H937" i="7"/>
  <c r="C936" i="7"/>
  <c r="BD935" i="7"/>
  <c r="AV935" i="7"/>
  <c r="BH935" i="7"/>
  <c r="AT935" i="7"/>
  <c r="BF935" i="7"/>
  <c r="AR935" i="7"/>
  <c r="AL935" i="7"/>
  <c r="N935" i="7"/>
  <c r="BO935" i="7"/>
  <c r="C935" i="7"/>
  <c r="C934" i="7"/>
  <c r="BD933" i="7"/>
  <c r="AV933" i="7"/>
  <c r="BH933" i="7"/>
  <c r="AT933" i="7"/>
  <c r="BF933" i="7"/>
  <c r="AR933" i="7"/>
  <c r="AL933" i="7"/>
  <c r="N933" i="7"/>
  <c r="C933" i="7"/>
  <c r="C932" i="7"/>
  <c r="BD931" i="7"/>
  <c r="AV931" i="7"/>
  <c r="BH931" i="7"/>
  <c r="AT931" i="7"/>
  <c r="BF931" i="7"/>
  <c r="AR931" i="7"/>
  <c r="AL931" i="7"/>
  <c r="N931" i="7"/>
  <c r="C931" i="7"/>
  <c r="BD876" i="7"/>
  <c r="BJ876" i="7"/>
  <c r="AR876" i="7"/>
  <c r="AL876" i="7"/>
  <c r="N876" i="7"/>
  <c r="BB874" i="7"/>
  <c r="AZ874" i="7"/>
  <c r="AP874" i="7"/>
  <c r="AN874" i="7"/>
  <c r="AR874" i="7"/>
  <c r="AJ874" i="7"/>
  <c r="AH874" i="7"/>
  <c r="AL874" i="7"/>
  <c r="AD874" i="7"/>
  <c r="AV874" i="7"/>
  <c r="BH874" i="7"/>
  <c r="AB874" i="7"/>
  <c r="AT874" i="7"/>
  <c r="Z874" i="7"/>
  <c r="X874" i="7"/>
  <c r="V874" i="7"/>
  <c r="T874" i="7"/>
  <c r="R874" i="7"/>
  <c r="P874" i="7"/>
  <c r="L874" i="7"/>
  <c r="L877" i="7"/>
  <c r="J874" i="7"/>
  <c r="J877" i="7"/>
  <c r="H874" i="7"/>
  <c r="C873" i="7"/>
  <c r="BD872" i="7"/>
  <c r="AV872" i="7"/>
  <c r="BH872" i="7"/>
  <c r="AT872" i="7"/>
  <c r="BF872" i="7"/>
  <c r="AR872" i="7"/>
  <c r="AL872" i="7"/>
  <c r="N872" i="7"/>
  <c r="C872" i="7"/>
  <c r="C871" i="7"/>
  <c r="BD870" i="7"/>
  <c r="AV870" i="7"/>
  <c r="BH870" i="7"/>
  <c r="AT870" i="7"/>
  <c r="BF870" i="7"/>
  <c r="AR870" i="7"/>
  <c r="AL870" i="7"/>
  <c r="N870" i="7"/>
  <c r="C870" i="7"/>
  <c r="C869" i="7"/>
  <c r="BD868" i="7"/>
  <c r="AV868" i="7"/>
  <c r="BH868" i="7"/>
  <c r="AT868" i="7"/>
  <c r="BF868" i="7"/>
  <c r="AR868" i="7"/>
  <c r="AL868" i="7"/>
  <c r="N868" i="7"/>
  <c r="C868" i="7"/>
  <c r="BD813" i="7"/>
  <c r="BJ813" i="7"/>
  <c r="AR813" i="7"/>
  <c r="AL813" i="7"/>
  <c r="N813" i="7"/>
  <c r="BB811" i="7"/>
  <c r="AZ811" i="7"/>
  <c r="AP811" i="7"/>
  <c r="AN811" i="7"/>
  <c r="AJ811" i="7"/>
  <c r="AH811" i="7"/>
  <c r="AD811" i="7"/>
  <c r="AV811" i="7"/>
  <c r="BH811" i="7"/>
  <c r="AB811" i="7"/>
  <c r="AT811" i="7"/>
  <c r="Z811" i="7"/>
  <c r="X811" i="7"/>
  <c r="V811" i="7"/>
  <c r="T811" i="7"/>
  <c r="R811" i="7"/>
  <c r="P811" i="7"/>
  <c r="L811" i="7"/>
  <c r="L814" i="7"/>
  <c r="J811" i="7"/>
  <c r="J814" i="7"/>
  <c r="H811" i="7"/>
  <c r="C810" i="7"/>
  <c r="BD809" i="7"/>
  <c r="AV809" i="7"/>
  <c r="BH809" i="7"/>
  <c r="AT809" i="7"/>
  <c r="BF809" i="7"/>
  <c r="AR809" i="7"/>
  <c r="AL809" i="7"/>
  <c r="N809" i="7"/>
  <c r="BO809" i="7"/>
  <c r="C809" i="7"/>
  <c r="C808" i="7"/>
  <c r="BD807" i="7"/>
  <c r="AV807" i="7"/>
  <c r="BH807" i="7"/>
  <c r="AT807" i="7"/>
  <c r="BF807" i="7"/>
  <c r="BJ807" i="7"/>
  <c r="AR807" i="7"/>
  <c r="AL807" i="7"/>
  <c r="N807" i="7"/>
  <c r="C807" i="7"/>
  <c r="C806" i="7"/>
  <c r="BD805" i="7"/>
  <c r="AV805" i="7"/>
  <c r="BH805" i="7"/>
  <c r="AT805" i="7"/>
  <c r="BF805" i="7"/>
  <c r="AR805" i="7"/>
  <c r="AL805" i="7"/>
  <c r="N805" i="7"/>
  <c r="C805" i="7"/>
  <c r="BD750" i="7"/>
  <c r="BJ750" i="7"/>
  <c r="AR750" i="7"/>
  <c r="AL750" i="7"/>
  <c r="N750" i="7"/>
  <c r="BB748" i="7"/>
  <c r="AZ748" i="7"/>
  <c r="AP748" i="7"/>
  <c r="AN748" i="7"/>
  <c r="AJ748" i="7"/>
  <c r="AH748" i="7"/>
  <c r="AD748" i="7"/>
  <c r="AV748" i="7"/>
  <c r="BH748" i="7"/>
  <c r="AB748" i="7"/>
  <c r="AT748" i="7"/>
  <c r="Z748" i="7"/>
  <c r="X748" i="7"/>
  <c r="V748" i="7"/>
  <c r="T748" i="7"/>
  <c r="R748" i="7"/>
  <c r="P748" i="7"/>
  <c r="L748" i="7"/>
  <c r="L751" i="7"/>
  <c r="J748" i="7"/>
  <c r="J751" i="7"/>
  <c r="H748" i="7"/>
  <c r="C747" i="7"/>
  <c r="BD746" i="7"/>
  <c r="AV746" i="7"/>
  <c r="BH746" i="7"/>
  <c r="AT746" i="7"/>
  <c r="BF746" i="7"/>
  <c r="AR746" i="7"/>
  <c r="AL746" i="7"/>
  <c r="N746" i="7"/>
  <c r="C746" i="7"/>
  <c r="C745" i="7"/>
  <c r="BD744" i="7"/>
  <c r="AV744" i="7"/>
  <c r="BH744" i="7"/>
  <c r="AT744" i="7"/>
  <c r="BF744" i="7"/>
  <c r="BJ744" i="7"/>
  <c r="AR744" i="7"/>
  <c r="AL744" i="7"/>
  <c r="N744" i="7"/>
  <c r="C744" i="7"/>
  <c r="C743" i="7"/>
  <c r="BD742" i="7"/>
  <c r="AV742" i="7"/>
  <c r="BH742" i="7"/>
  <c r="AT742" i="7"/>
  <c r="BF742" i="7"/>
  <c r="AR742" i="7"/>
  <c r="AL742" i="7"/>
  <c r="N742" i="7"/>
  <c r="C742" i="7"/>
  <c r="BD687" i="7"/>
  <c r="BJ687" i="7"/>
  <c r="AR687" i="7"/>
  <c r="AL687" i="7"/>
  <c r="N687" i="7"/>
  <c r="BB685" i="7"/>
  <c r="AZ685" i="7"/>
  <c r="AP685" i="7"/>
  <c r="AN685" i="7"/>
  <c r="AJ685" i="7"/>
  <c r="AH685" i="7"/>
  <c r="AD685" i="7"/>
  <c r="AV685" i="7"/>
  <c r="BH685" i="7"/>
  <c r="AB685" i="7"/>
  <c r="AT685" i="7"/>
  <c r="Z685" i="7"/>
  <c r="X685" i="7"/>
  <c r="V685" i="7"/>
  <c r="T685" i="7"/>
  <c r="R685" i="7"/>
  <c r="P685" i="7"/>
  <c r="L685" i="7"/>
  <c r="L688" i="7"/>
  <c r="J685" i="7"/>
  <c r="J688" i="7"/>
  <c r="H685" i="7"/>
  <c r="C684" i="7"/>
  <c r="BD683" i="7"/>
  <c r="AV683" i="7"/>
  <c r="BH683" i="7"/>
  <c r="AT683" i="7"/>
  <c r="BF683" i="7"/>
  <c r="AR683" i="7"/>
  <c r="AL683" i="7"/>
  <c r="N683" i="7"/>
  <c r="BO683" i="7"/>
  <c r="C683" i="7"/>
  <c r="C682" i="7"/>
  <c r="BD681" i="7"/>
  <c r="AV681" i="7"/>
  <c r="BH681" i="7"/>
  <c r="AT681" i="7"/>
  <c r="BF681" i="7"/>
  <c r="AR681" i="7"/>
  <c r="AL681" i="7"/>
  <c r="N681" i="7"/>
  <c r="BO681" i="7"/>
  <c r="C681" i="7"/>
  <c r="C680" i="7"/>
  <c r="BD679" i="7"/>
  <c r="AV679" i="7"/>
  <c r="BH679" i="7"/>
  <c r="AT679" i="7"/>
  <c r="BF679" i="7"/>
  <c r="AR679" i="7"/>
  <c r="AL679" i="7"/>
  <c r="N679" i="7"/>
  <c r="C679" i="7"/>
  <c r="BD624" i="7"/>
  <c r="BJ624" i="7"/>
  <c r="AR624" i="7"/>
  <c r="AL624" i="7"/>
  <c r="N624" i="7"/>
  <c r="BB622" i="7"/>
  <c r="AZ622" i="7"/>
  <c r="AP622" i="7"/>
  <c r="AN622" i="7"/>
  <c r="AJ622" i="7"/>
  <c r="AH622" i="7"/>
  <c r="AD622" i="7"/>
  <c r="AV622" i="7"/>
  <c r="BH622" i="7"/>
  <c r="AB622" i="7"/>
  <c r="Z622" i="7"/>
  <c r="X622" i="7"/>
  <c r="V622" i="7"/>
  <c r="T622" i="7"/>
  <c r="R622" i="7"/>
  <c r="P622" i="7"/>
  <c r="L622" i="7"/>
  <c r="L625" i="7"/>
  <c r="J622" i="7"/>
  <c r="J625" i="7"/>
  <c r="H622" i="7"/>
  <c r="C621" i="7"/>
  <c r="BD620" i="7"/>
  <c r="AV620" i="7"/>
  <c r="BH620" i="7"/>
  <c r="AT620" i="7"/>
  <c r="BF620" i="7"/>
  <c r="AR620" i="7"/>
  <c r="AL620" i="7"/>
  <c r="N620" i="7"/>
  <c r="C620" i="7"/>
  <c r="C619" i="7"/>
  <c r="BD618" i="7"/>
  <c r="AV618" i="7"/>
  <c r="BH618" i="7"/>
  <c r="AT618" i="7"/>
  <c r="BF618" i="7"/>
  <c r="AR618" i="7"/>
  <c r="AL618" i="7"/>
  <c r="N618" i="7"/>
  <c r="C618" i="7"/>
  <c r="C617" i="7"/>
  <c r="BD616" i="7"/>
  <c r="AV616" i="7"/>
  <c r="BH616" i="7"/>
  <c r="AT616" i="7"/>
  <c r="BF616" i="7"/>
  <c r="AR616" i="7"/>
  <c r="AL616" i="7"/>
  <c r="N616" i="7"/>
  <c r="C616" i="7"/>
  <c r="BD561" i="7"/>
  <c r="BJ561" i="7"/>
  <c r="AR561" i="7"/>
  <c r="AL561" i="7"/>
  <c r="N561" i="7"/>
  <c r="BB559" i="7"/>
  <c r="AZ559" i="7"/>
  <c r="AP559" i="7"/>
  <c r="AN559" i="7"/>
  <c r="AJ559" i="7"/>
  <c r="AH559" i="7"/>
  <c r="AD559" i="7"/>
  <c r="AB559" i="7"/>
  <c r="AT559" i="7"/>
  <c r="Z559" i="7"/>
  <c r="X559" i="7"/>
  <c r="V559" i="7"/>
  <c r="T559" i="7"/>
  <c r="R559" i="7"/>
  <c r="P559" i="7"/>
  <c r="L559" i="7"/>
  <c r="L562" i="7"/>
  <c r="J559" i="7"/>
  <c r="J562" i="7"/>
  <c r="H559" i="7"/>
  <c r="C558" i="7"/>
  <c r="BD557" i="7"/>
  <c r="AV557" i="7"/>
  <c r="AT557" i="7"/>
  <c r="BP557" i="7"/>
  <c r="BF557" i="7"/>
  <c r="AR557" i="7"/>
  <c r="AL557" i="7"/>
  <c r="N557" i="7"/>
  <c r="C557" i="7"/>
  <c r="C556" i="7"/>
  <c r="BD555" i="7"/>
  <c r="AV555" i="7"/>
  <c r="AT555" i="7"/>
  <c r="BF555" i="7"/>
  <c r="AR555" i="7"/>
  <c r="AL555" i="7"/>
  <c r="N555" i="7"/>
  <c r="C555" i="7"/>
  <c r="C554" i="7"/>
  <c r="N553" i="7"/>
  <c r="BO553" i="7"/>
  <c r="BD553" i="7"/>
  <c r="AV553" i="7"/>
  <c r="AT553" i="7"/>
  <c r="BP553" i="7"/>
  <c r="BF553" i="7"/>
  <c r="AR553" i="7"/>
  <c r="AL553" i="7"/>
  <c r="C553" i="7"/>
  <c r="BD498" i="7"/>
  <c r="BJ498" i="7"/>
  <c r="AR498" i="7"/>
  <c r="AL498" i="7"/>
  <c r="N498" i="7"/>
  <c r="BB496" i="7"/>
  <c r="AZ496" i="7"/>
  <c r="AP496" i="7"/>
  <c r="AN496" i="7"/>
  <c r="AJ496" i="7"/>
  <c r="AH496" i="7"/>
  <c r="AD496" i="7"/>
  <c r="AV496" i="7"/>
  <c r="BH496" i="7"/>
  <c r="AB496" i="7"/>
  <c r="AT496" i="7"/>
  <c r="Z496" i="7"/>
  <c r="X496" i="7"/>
  <c r="V496" i="7"/>
  <c r="T496" i="7"/>
  <c r="R496" i="7"/>
  <c r="P496" i="7"/>
  <c r="L496" i="7"/>
  <c r="L499" i="7"/>
  <c r="J496" i="7"/>
  <c r="J499" i="7"/>
  <c r="H496" i="7"/>
  <c r="C495" i="7"/>
  <c r="BD494" i="7"/>
  <c r="AV494" i="7"/>
  <c r="BH494" i="7"/>
  <c r="AT494" i="7"/>
  <c r="BF494" i="7"/>
  <c r="AR494" i="7"/>
  <c r="AL494" i="7"/>
  <c r="N494" i="7"/>
  <c r="C494" i="7"/>
  <c r="C493" i="7"/>
  <c r="BD492" i="7"/>
  <c r="AV492" i="7"/>
  <c r="BH492" i="7"/>
  <c r="AT492" i="7"/>
  <c r="BF492" i="7"/>
  <c r="AR492" i="7"/>
  <c r="AL492" i="7"/>
  <c r="N492" i="7"/>
  <c r="C492" i="7"/>
  <c r="C491" i="7"/>
  <c r="BD490" i="7"/>
  <c r="AV490" i="7"/>
  <c r="BH490" i="7"/>
  <c r="AT490" i="7"/>
  <c r="BF490" i="7"/>
  <c r="AR490" i="7"/>
  <c r="AL490" i="7"/>
  <c r="N490" i="7"/>
  <c r="C490" i="7"/>
  <c r="BD435" i="7"/>
  <c r="BJ435" i="7"/>
  <c r="AR435" i="7"/>
  <c r="AL435" i="7"/>
  <c r="N435" i="7"/>
  <c r="BB433" i="7"/>
  <c r="AZ433" i="7"/>
  <c r="AP433" i="7"/>
  <c r="AN433" i="7"/>
  <c r="AJ433" i="7"/>
  <c r="AH433" i="7"/>
  <c r="AD433" i="7"/>
  <c r="AV433" i="7"/>
  <c r="BH433" i="7"/>
  <c r="AB433" i="7"/>
  <c r="Z433" i="7"/>
  <c r="X433" i="7"/>
  <c r="V433" i="7"/>
  <c r="T433" i="7"/>
  <c r="R433" i="7"/>
  <c r="P433" i="7"/>
  <c r="L433" i="7"/>
  <c r="L436" i="7"/>
  <c r="J433" i="7"/>
  <c r="J436" i="7"/>
  <c r="H433" i="7"/>
  <c r="C432" i="7"/>
  <c r="BD431" i="7"/>
  <c r="AV431" i="7"/>
  <c r="BH431" i="7"/>
  <c r="AT431" i="7"/>
  <c r="BF431" i="7"/>
  <c r="AR431" i="7"/>
  <c r="AL431" i="7"/>
  <c r="N431" i="7"/>
  <c r="BO431" i="7"/>
  <c r="C431" i="7"/>
  <c r="C430" i="7"/>
  <c r="BD429" i="7"/>
  <c r="AV429" i="7"/>
  <c r="BH429" i="7"/>
  <c r="AT429" i="7"/>
  <c r="BF429" i="7"/>
  <c r="BJ429" i="7"/>
  <c r="AR429" i="7"/>
  <c r="AL429" i="7"/>
  <c r="N429" i="7"/>
  <c r="C429" i="7"/>
  <c r="C428" i="7"/>
  <c r="BD427" i="7"/>
  <c r="AV427" i="7"/>
  <c r="BH427" i="7"/>
  <c r="AT427" i="7"/>
  <c r="BF427" i="7"/>
  <c r="AR427" i="7"/>
  <c r="AL427" i="7"/>
  <c r="N427" i="7"/>
  <c r="C427" i="7"/>
  <c r="H370" i="7"/>
  <c r="H55" i="7"/>
  <c r="H118" i="7"/>
  <c r="H181" i="7"/>
  <c r="H244" i="7"/>
  <c r="H307" i="7"/>
  <c r="B175" i="7"/>
  <c r="B177" i="7"/>
  <c r="B179" i="7"/>
  <c r="B238" i="7"/>
  <c r="B240" i="7"/>
  <c r="B242" i="7"/>
  <c r="B301" i="7"/>
  <c r="B303" i="7"/>
  <c r="B305" i="7"/>
  <c r="B364" i="7"/>
  <c r="B366" i="7"/>
  <c r="B368" i="7"/>
  <c r="BD372" i="7"/>
  <c r="BJ372" i="7"/>
  <c r="AR372" i="7"/>
  <c r="AL372" i="7"/>
  <c r="N372" i="7"/>
  <c r="BB370" i="7"/>
  <c r="AZ370" i="7"/>
  <c r="AP370" i="7"/>
  <c r="AN370" i="7"/>
  <c r="AJ370" i="7"/>
  <c r="AH370" i="7"/>
  <c r="AD370" i="7"/>
  <c r="AV370" i="7"/>
  <c r="BH370" i="7"/>
  <c r="AB370" i="7"/>
  <c r="AT370" i="7"/>
  <c r="Z370" i="7"/>
  <c r="X370" i="7"/>
  <c r="V370" i="7"/>
  <c r="T370" i="7"/>
  <c r="R370" i="7"/>
  <c r="P370" i="7"/>
  <c r="L370" i="7"/>
  <c r="L373" i="7"/>
  <c r="J370" i="7"/>
  <c r="J373" i="7"/>
  <c r="C369" i="7"/>
  <c r="BD368" i="7"/>
  <c r="AV368" i="7"/>
  <c r="BH368" i="7"/>
  <c r="AT368" i="7"/>
  <c r="BF368" i="7"/>
  <c r="AR368" i="7"/>
  <c r="AL368" i="7"/>
  <c r="N368" i="7"/>
  <c r="C368" i="7"/>
  <c r="C367" i="7"/>
  <c r="BD366" i="7"/>
  <c r="AV366" i="7"/>
  <c r="BH366" i="7"/>
  <c r="AT366" i="7"/>
  <c r="BF366" i="7"/>
  <c r="AR366" i="7"/>
  <c r="AL366" i="7"/>
  <c r="N366" i="7"/>
  <c r="C366" i="7"/>
  <c r="C365" i="7"/>
  <c r="BD364" i="7"/>
  <c r="AV364" i="7"/>
  <c r="BH364" i="7"/>
  <c r="AT364" i="7"/>
  <c r="BF364" i="7"/>
  <c r="AR364" i="7"/>
  <c r="AL364" i="7"/>
  <c r="N364" i="7"/>
  <c r="C364" i="7"/>
  <c r="BD309" i="7"/>
  <c r="BJ309" i="7"/>
  <c r="AR309" i="7"/>
  <c r="AL309" i="7"/>
  <c r="N309" i="7"/>
  <c r="BB307" i="7"/>
  <c r="AZ307" i="7"/>
  <c r="AP307" i="7"/>
  <c r="AN307" i="7"/>
  <c r="AR307" i="7"/>
  <c r="AJ307" i="7"/>
  <c r="AH307" i="7"/>
  <c r="AL307" i="7"/>
  <c r="AD307" i="7"/>
  <c r="AV307" i="7"/>
  <c r="BH307" i="7"/>
  <c r="AB307" i="7"/>
  <c r="AT307" i="7"/>
  <c r="Z307" i="7"/>
  <c r="X307" i="7"/>
  <c r="V307" i="7"/>
  <c r="T307" i="7"/>
  <c r="R307" i="7"/>
  <c r="P307" i="7"/>
  <c r="L307" i="7"/>
  <c r="L310" i="7"/>
  <c r="J307" i="7"/>
  <c r="J310" i="7"/>
  <c r="C306" i="7"/>
  <c r="BD305" i="7"/>
  <c r="AV305" i="7"/>
  <c r="BH305" i="7"/>
  <c r="AT305" i="7"/>
  <c r="BF305" i="7"/>
  <c r="AR305" i="7"/>
  <c r="AL305" i="7"/>
  <c r="N305" i="7"/>
  <c r="C305" i="7"/>
  <c r="C304" i="7"/>
  <c r="BD303" i="7"/>
  <c r="AV303" i="7"/>
  <c r="BH303" i="7"/>
  <c r="AT303" i="7"/>
  <c r="BF303" i="7"/>
  <c r="AR303" i="7"/>
  <c r="AL303" i="7"/>
  <c r="N303" i="7"/>
  <c r="C303" i="7"/>
  <c r="C302" i="7"/>
  <c r="BD301" i="7"/>
  <c r="AV301" i="7"/>
  <c r="BH301" i="7"/>
  <c r="AT301" i="7"/>
  <c r="BF301" i="7"/>
  <c r="AR301" i="7"/>
  <c r="AL301" i="7"/>
  <c r="N301" i="7"/>
  <c r="C301" i="7"/>
  <c r="BD246" i="7"/>
  <c r="BJ246" i="7"/>
  <c r="AR246" i="7"/>
  <c r="AL246" i="7"/>
  <c r="N246" i="7"/>
  <c r="BB244" i="7"/>
  <c r="AZ244" i="7"/>
  <c r="AP244" i="7"/>
  <c r="AN244" i="7"/>
  <c r="AJ244" i="7"/>
  <c r="AH244" i="7"/>
  <c r="AD244" i="7"/>
  <c r="AV244" i="7"/>
  <c r="BH244" i="7"/>
  <c r="AB244" i="7"/>
  <c r="AT244" i="7"/>
  <c r="Z244" i="7"/>
  <c r="X244" i="7"/>
  <c r="V244" i="7"/>
  <c r="T244" i="7"/>
  <c r="R244" i="7"/>
  <c r="P244" i="7"/>
  <c r="L244" i="7"/>
  <c r="L247" i="7"/>
  <c r="J244" i="7"/>
  <c r="J247" i="7"/>
  <c r="C243" i="7"/>
  <c r="BD242" i="7"/>
  <c r="AV242" i="7"/>
  <c r="BH242" i="7"/>
  <c r="AT242" i="7"/>
  <c r="BF242" i="7"/>
  <c r="BJ242" i="7"/>
  <c r="AR242" i="7"/>
  <c r="AL242" i="7"/>
  <c r="N242" i="7"/>
  <c r="C242" i="7"/>
  <c r="C241" i="7"/>
  <c r="BD240" i="7"/>
  <c r="AV240" i="7"/>
  <c r="BH240" i="7"/>
  <c r="AT240" i="7"/>
  <c r="BF240" i="7"/>
  <c r="AR240" i="7"/>
  <c r="AL240" i="7"/>
  <c r="N240" i="7"/>
  <c r="C240" i="7"/>
  <c r="C239" i="7"/>
  <c r="BD238" i="7"/>
  <c r="AV238" i="7"/>
  <c r="BH238" i="7"/>
  <c r="AT238" i="7"/>
  <c r="BF238" i="7"/>
  <c r="AR238" i="7"/>
  <c r="AL238" i="7"/>
  <c r="N238" i="7"/>
  <c r="BO238" i="7"/>
  <c r="C238" i="7"/>
  <c r="BD183" i="7"/>
  <c r="BJ183" i="7"/>
  <c r="AR183" i="7"/>
  <c r="AL183" i="7"/>
  <c r="N183" i="7"/>
  <c r="BB181" i="7"/>
  <c r="AZ181" i="7"/>
  <c r="AP181" i="7"/>
  <c r="AN181" i="7"/>
  <c r="AR181" i="7"/>
  <c r="AJ181" i="7"/>
  <c r="AH181" i="7"/>
  <c r="AL181" i="7"/>
  <c r="AD181" i="7"/>
  <c r="AV181" i="7"/>
  <c r="BH181" i="7"/>
  <c r="AB181" i="7"/>
  <c r="AT181" i="7"/>
  <c r="Z181" i="7"/>
  <c r="X181" i="7"/>
  <c r="V181" i="7"/>
  <c r="T181" i="7"/>
  <c r="R181" i="7"/>
  <c r="P181" i="7"/>
  <c r="L181" i="7"/>
  <c r="L184" i="7"/>
  <c r="J181" i="7"/>
  <c r="J184" i="7"/>
  <c r="C180" i="7"/>
  <c r="BD179" i="7"/>
  <c r="AV179" i="7"/>
  <c r="BH179" i="7"/>
  <c r="AT179" i="7"/>
  <c r="BF179" i="7"/>
  <c r="AR179" i="7"/>
  <c r="AL179" i="7"/>
  <c r="N179" i="7"/>
  <c r="C179" i="7"/>
  <c r="C178" i="7"/>
  <c r="BD177" i="7"/>
  <c r="AV177" i="7"/>
  <c r="BH177" i="7"/>
  <c r="AT177" i="7"/>
  <c r="BF177" i="7"/>
  <c r="AR177" i="7"/>
  <c r="AL177" i="7"/>
  <c r="N177" i="7"/>
  <c r="C177" i="7"/>
  <c r="C176" i="7"/>
  <c r="BD175" i="7"/>
  <c r="AV175" i="7"/>
  <c r="BH175" i="7"/>
  <c r="AT175" i="7"/>
  <c r="BF175" i="7"/>
  <c r="AR175" i="7"/>
  <c r="AL175" i="7"/>
  <c r="N175" i="7"/>
  <c r="C175" i="7"/>
  <c r="B112" i="7"/>
  <c r="B110" i="7"/>
  <c r="BD120" i="7"/>
  <c r="BJ120" i="7"/>
  <c r="AR120" i="7"/>
  <c r="AL120" i="7"/>
  <c r="N120" i="7"/>
  <c r="BB118" i="7"/>
  <c r="AZ118" i="7"/>
  <c r="AP118" i="7"/>
  <c r="AN118" i="7"/>
  <c r="AJ118" i="7"/>
  <c r="AH118" i="7"/>
  <c r="AD118" i="7"/>
  <c r="AB118" i="7"/>
  <c r="AT118" i="7"/>
  <c r="Z118" i="7"/>
  <c r="X118" i="7"/>
  <c r="V118" i="7"/>
  <c r="T118" i="7"/>
  <c r="R118" i="7"/>
  <c r="P118" i="7"/>
  <c r="L118" i="7"/>
  <c r="L121" i="7"/>
  <c r="J118" i="7"/>
  <c r="J121" i="7"/>
  <c r="C117" i="7"/>
  <c r="BD116" i="7"/>
  <c r="AV116" i="7"/>
  <c r="BH116" i="7"/>
  <c r="AT116" i="7"/>
  <c r="BF116" i="7"/>
  <c r="BJ116" i="7"/>
  <c r="AR116" i="7"/>
  <c r="AL116" i="7"/>
  <c r="N116" i="7"/>
  <c r="C116" i="7"/>
  <c r="C115" i="7"/>
  <c r="BD114" i="7"/>
  <c r="AV114" i="7"/>
  <c r="BH114" i="7"/>
  <c r="AT114" i="7"/>
  <c r="BF114" i="7"/>
  <c r="AR114" i="7"/>
  <c r="AL114" i="7"/>
  <c r="N114" i="7"/>
  <c r="C114" i="7"/>
  <c r="C113" i="7"/>
  <c r="BD112" i="7"/>
  <c r="AV112" i="7"/>
  <c r="BH112" i="7"/>
  <c r="AT112" i="7"/>
  <c r="BF112" i="7"/>
  <c r="AR112" i="7"/>
  <c r="AL112" i="7"/>
  <c r="N112" i="7"/>
  <c r="C112" i="7"/>
  <c r="BD51" i="7"/>
  <c r="BD53" i="7"/>
  <c r="AT51" i="7"/>
  <c r="BF51" i="7"/>
  <c r="AV51" i="7"/>
  <c r="BH51" i="7"/>
  <c r="AT53" i="7"/>
  <c r="BF53" i="7"/>
  <c r="AV53" i="7"/>
  <c r="BH53" i="7"/>
  <c r="AR51" i="7"/>
  <c r="AR53" i="7"/>
  <c r="BB55" i="7"/>
  <c r="AZ55" i="7"/>
  <c r="AP55" i="7"/>
  <c r="AN55" i="7"/>
  <c r="R55" i="7"/>
  <c r="T55" i="7"/>
  <c r="V55" i="7"/>
  <c r="X55" i="7"/>
  <c r="Z55" i="7"/>
  <c r="AB55" i="7"/>
  <c r="AD55" i="7"/>
  <c r="AH55" i="7"/>
  <c r="AJ55" i="7"/>
  <c r="P55" i="7"/>
  <c r="L55" i="7"/>
  <c r="J55" i="7"/>
  <c r="AL51" i="7"/>
  <c r="AL53" i="7"/>
  <c r="N51" i="7"/>
  <c r="N53" i="7"/>
  <c r="AK49" i="6"/>
  <c r="C112" i="6"/>
  <c r="C111" i="6"/>
  <c r="C110" i="6"/>
  <c r="C109" i="6"/>
  <c r="C113" i="6"/>
  <c r="C114" i="6"/>
  <c r="B109" i="6"/>
  <c r="B111" i="6"/>
  <c r="B113" i="6"/>
  <c r="C52" i="6"/>
  <c r="C51" i="6"/>
  <c r="C50" i="6"/>
  <c r="C49" i="6"/>
  <c r="C48" i="6"/>
  <c r="C47" i="6"/>
  <c r="B47" i="6"/>
  <c r="B49" i="6"/>
  <c r="B51" i="6"/>
  <c r="C52" i="7"/>
  <c r="C51" i="7"/>
  <c r="C50" i="7"/>
  <c r="C49" i="7"/>
  <c r="C53" i="7"/>
  <c r="C54" i="7"/>
  <c r="E3091" i="7"/>
  <c r="E3028" i="7"/>
  <c r="E2965" i="7"/>
  <c r="E2902" i="7"/>
  <c r="E2839" i="7"/>
  <c r="E2776" i="7"/>
  <c r="E2713" i="7"/>
  <c r="E2650" i="7"/>
  <c r="E2587" i="7"/>
  <c r="E2524" i="7"/>
  <c r="E2461" i="7"/>
  <c r="E2398" i="7"/>
  <c r="E2335" i="7"/>
  <c r="E2272" i="7"/>
  <c r="E2209" i="7"/>
  <c r="E2146" i="7"/>
  <c r="E2083" i="7"/>
  <c r="E2020" i="7"/>
  <c r="E1957" i="7"/>
  <c r="E1894" i="7"/>
  <c r="E1831" i="7"/>
  <c r="E1768" i="7"/>
  <c r="E1705" i="7"/>
  <c r="E1642" i="7"/>
  <c r="E1579" i="7"/>
  <c r="E1516" i="7"/>
  <c r="E1453" i="7"/>
  <c r="E1390" i="7"/>
  <c r="E1327" i="7"/>
  <c r="E1264" i="7"/>
  <c r="E1201" i="7"/>
  <c r="E1138" i="7"/>
  <c r="E1075" i="7"/>
  <c r="E1012" i="7"/>
  <c r="E949" i="7"/>
  <c r="E886" i="7"/>
  <c r="E823" i="7"/>
  <c r="E760" i="7"/>
  <c r="E697" i="7"/>
  <c r="E634" i="7"/>
  <c r="E571" i="7"/>
  <c r="E508" i="7"/>
  <c r="E445" i="7"/>
  <c r="E382" i="7"/>
  <c r="E319" i="7"/>
  <c r="E256" i="7"/>
  <c r="E193" i="7"/>
  <c r="E130" i="7"/>
  <c r="E67" i="7"/>
  <c r="BO2569" i="7"/>
  <c r="BO2380" i="7"/>
  <c r="BJ2193" i="7"/>
  <c r="BO2128" i="7"/>
  <c r="BJ2004" i="7"/>
  <c r="AV1819" i="7"/>
  <c r="BH1819" i="7"/>
  <c r="BO1813" i="7"/>
  <c r="BJ1815" i="7"/>
  <c r="BO1750" i="7"/>
  <c r="BO1624" i="7"/>
  <c r="BO1561" i="7"/>
  <c r="BJ1561" i="7"/>
  <c r="BO1498" i="7"/>
  <c r="BO1435" i="7"/>
  <c r="BJ1439" i="7"/>
  <c r="BO1372" i="7"/>
  <c r="BO1309" i="7"/>
  <c r="AT622" i="7"/>
  <c r="BJ618" i="7"/>
  <c r="AT433" i="7"/>
  <c r="BO364" i="7"/>
  <c r="AO111" i="6"/>
  <c r="BJ368" i="7"/>
  <c r="BO3140" i="7"/>
  <c r="BO931" i="7"/>
  <c r="BJ998" i="7"/>
  <c r="BJ1124" i="7"/>
  <c r="BJ1187" i="7"/>
  <c r="BP1250" i="7"/>
  <c r="BJ1372" i="7"/>
  <c r="BO1687" i="7"/>
  <c r="BO1876" i="7"/>
  <c r="BO2254" i="7"/>
  <c r="BO3010" i="7"/>
  <c r="BJ3077" i="7"/>
  <c r="BO3138" i="7"/>
  <c r="BJ933" i="7"/>
  <c r="BO998" i="7"/>
  <c r="BJ1059" i="7"/>
  <c r="BO1061" i="7"/>
  <c r="BO1124" i="7"/>
  <c r="BP1248" i="7"/>
  <c r="BO1250" i="7"/>
  <c r="BO1313" i="7"/>
  <c r="BJ1374" i="7"/>
  <c r="BO1439" i="7"/>
  <c r="BO1565" i="7"/>
  <c r="BO1817" i="7"/>
  <c r="BP1941" i="7"/>
  <c r="BO1943" i="7"/>
  <c r="BO2006" i="7"/>
  <c r="BO2069" i="7"/>
  <c r="BO2195" i="7"/>
  <c r="BO2321" i="7"/>
  <c r="BO2447" i="7"/>
  <c r="BO2571" i="7"/>
  <c r="BO2636" i="7"/>
  <c r="BO2762" i="7"/>
  <c r="BO2888" i="7"/>
  <c r="BJ3012" i="7"/>
  <c r="BO3077" i="7"/>
  <c r="BJ3140" i="7"/>
  <c r="BO179" i="7"/>
  <c r="BO240" i="7"/>
  <c r="BO305" i="7"/>
  <c r="BO366" i="7"/>
  <c r="BO494" i="7"/>
  <c r="BO620" i="7"/>
  <c r="BO746" i="7"/>
  <c r="BO872" i="7"/>
  <c r="BJ114" i="7"/>
  <c r="AL118" i="7"/>
  <c r="AR118" i="7"/>
  <c r="BD118" i="7"/>
  <c r="BO175" i="7"/>
  <c r="BJ175" i="7"/>
  <c r="BO177" i="7"/>
  <c r="BO242" i="7"/>
  <c r="AL244" i="7"/>
  <c r="AR244" i="7"/>
  <c r="BO301" i="7"/>
  <c r="BO303" i="7"/>
  <c r="BJ305" i="7"/>
  <c r="BO368" i="7"/>
  <c r="AL370" i="7"/>
  <c r="AR370" i="7"/>
  <c r="BO427" i="7"/>
  <c r="BO429" i="7"/>
  <c r="AL433" i="7"/>
  <c r="AR433" i="7"/>
  <c r="BO490" i="7"/>
  <c r="BO492" i="7"/>
  <c r="BJ494" i="7"/>
  <c r="AL496" i="7"/>
  <c r="AR496" i="7"/>
  <c r="AL559" i="7"/>
  <c r="AR559" i="7"/>
  <c r="BO616" i="7"/>
  <c r="BO618" i="7"/>
  <c r="AL622" i="7"/>
  <c r="AR622" i="7"/>
  <c r="BO679" i="7"/>
  <c r="BJ683" i="7"/>
  <c r="AL685" i="7"/>
  <c r="AR685" i="7"/>
  <c r="BO742" i="7"/>
  <c r="BJ742" i="7"/>
  <c r="BO744" i="7"/>
  <c r="AL748" i="7"/>
  <c r="AR748" i="7"/>
  <c r="BO805" i="7"/>
  <c r="BO807" i="7"/>
  <c r="AL811" i="7"/>
  <c r="AR811" i="7"/>
  <c r="BO868" i="7"/>
  <c r="BO870" i="7"/>
  <c r="BJ872" i="7"/>
  <c r="BO933" i="7"/>
  <c r="BO996" i="7"/>
  <c r="BO1059" i="7"/>
  <c r="BO1122" i="7"/>
  <c r="BO1311" i="7"/>
  <c r="BO1374" i="7"/>
  <c r="BO1437" i="7"/>
  <c r="BO1563" i="7"/>
  <c r="BO1689" i="7"/>
  <c r="BO1752" i="7"/>
  <c r="BO1815" i="7"/>
  <c r="BO1878" i="7"/>
  <c r="BO2004" i="7"/>
  <c r="BO2067" i="7"/>
  <c r="BJ2069" i="7"/>
  <c r="BJ2132" i="7"/>
  <c r="BO2193" i="7"/>
  <c r="BO2256" i="7"/>
  <c r="BJ2258" i="7"/>
  <c r="BO2319" i="7"/>
  <c r="BJ2384" i="7"/>
  <c r="BO2445" i="7"/>
  <c r="BJ2447" i="7"/>
  <c r="BJ2510" i="7"/>
  <c r="AL2512" i="7"/>
  <c r="AR2512" i="7"/>
  <c r="BO2573" i="7"/>
  <c r="AL2575" i="7"/>
  <c r="AR2575" i="7"/>
  <c r="BO2632" i="7"/>
  <c r="BO2634" i="7"/>
  <c r="AL2638" i="7"/>
  <c r="AR2638" i="7"/>
  <c r="BO2695" i="7"/>
  <c r="BO2697" i="7"/>
  <c r="BJ2699" i="7"/>
  <c r="AL2701" i="7"/>
  <c r="AR2701" i="7"/>
  <c r="BO2758" i="7"/>
  <c r="BO2760" i="7"/>
  <c r="BJ2762" i="7"/>
  <c r="AL2764" i="7"/>
  <c r="AR2764" i="7"/>
  <c r="BO2821" i="7"/>
  <c r="BO2823" i="7"/>
  <c r="BJ2825" i="7"/>
  <c r="AL2827" i="7"/>
  <c r="AR2827" i="7"/>
  <c r="BO2884" i="7"/>
  <c r="BO2886" i="7"/>
  <c r="N2890" i="7"/>
  <c r="N2893" i="7"/>
  <c r="AR2890" i="7"/>
  <c r="BO2947" i="7"/>
  <c r="BJ2951" i="7"/>
  <c r="BO3012" i="7"/>
  <c r="BO3075" i="7"/>
  <c r="BJ53" i="7"/>
  <c r="BJ51" i="7"/>
  <c r="AX53" i="7"/>
  <c r="BJ177" i="7"/>
  <c r="BO557" i="7"/>
  <c r="AV559" i="7"/>
  <c r="BH559" i="7"/>
  <c r="BJ805" i="7"/>
  <c r="BJ931" i="7"/>
  <c r="BO1246" i="7"/>
  <c r="BP1246" i="7"/>
  <c r="AT1252" i="7"/>
  <c r="BF1252" i="7"/>
  <c r="BJ1252" i="7"/>
  <c r="BJ1311" i="7"/>
  <c r="BJ1563" i="7"/>
  <c r="BJ2571" i="7"/>
  <c r="AT2890" i="7"/>
  <c r="AX2890" i="7"/>
  <c r="AX51" i="7"/>
  <c r="BJ112" i="7"/>
  <c r="AV118" i="7"/>
  <c r="BH118" i="7"/>
  <c r="BP555" i="7"/>
  <c r="BO555" i="7"/>
  <c r="BJ1876" i="7"/>
  <c r="BO1939" i="7"/>
  <c r="BP1939" i="7"/>
  <c r="AT1945" i="7"/>
  <c r="BF1945" i="7"/>
  <c r="BJ1945" i="7"/>
  <c r="BJ2634" i="7"/>
  <c r="BJ2886" i="7"/>
  <c r="BJ3010" i="7"/>
  <c r="BF3142" i="7"/>
  <c r="BJ3142" i="7"/>
  <c r="AX3142" i="7"/>
  <c r="BJ3136" i="7"/>
  <c r="BJ3138" i="7"/>
  <c r="BP3142" i="7"/>
  <c r="BP3136" i="7"/>
  <c r="BP3138" i="7"/>
  <c r="BP3140" i="7"/>
  <c r="BD3142" i="7"/>
  <c r="AX3136" i="7"/>
  <c r="AX3138" i="7"/>
  <c r="AX3140" i="7"/>
  <c r="N3142" i="7"/>
  <c r="N3145" i="7"/>
  <c r="AX3144" i="7"/>
  <c r="BF3079" i="7"/>
  <c r="BJ3079" i="7"/>
  <c r="AX3079" i="7"/>
  <c r="BJ3073" i="7"/>
  <c r="BJ3075" i="7"/>
  <c r="BP3079" i="7"/>
  <c r="BP3073" i="7"/>
  <c r="BP3075" i="7"/>
  <c r="BP3077" i="7"/>
  <c r="BD3079" i="7"/>
  <c r="AX3073" i="7"/>
  <c r="AX3075" i="7"/>
  <c r="AX3077" i="7"/>
  <c r="N3079" i="7"/>
  <c r="N3082" i="7"/>
  <c r="AX3081" i="7"/>
  <c r="BF3016" i="7"/>
  <c r="BJ3016" i="7"/>
  <c r="AX3016" i="7"/>
  <c r="BP3016" i="7"/>
  <c r="BJ3014" i="7"/>
  <c r="BP3010" i="7"/>
  <c r="BP3012" i="7"/>
  <c r="BP3014" i="7"/>
  <c r="BD3016" i="7"/>
  <c r="AX3010" i="7"/>
  <c r="AX3012" i="7"/>
  <c r="AX3014" i="7"/>
  <c r="N3016" i="7"/>
  <c r="N3019" i="7"/>
  <c r="AX3018" i="7"/>
  <c r="BF2953" i="7"/>
  <c r="BJ2953" i="7"/>
  <c r="AX2953" i="7"/>
  <c r="BJ2947" i="7"/>
  <c r="BJ2949" i="7"/>
  <c r="BP2953" i="7"/>
  <c r="BP2947" i="7"/>
  <c r="BP2949" i="7"/>
  <c r="BP2951" i="7"/>
  <c r="BD2953" i="7"/>
  <c r="AX2947" i="7"/>
  <c r="AX2949" i="7"/>
  <c r="AX2951" i="7"/>
  <c r="N2953" i="7"/>
  <c r="N2956" i="7"/>
  <c r="AX2955" i="7"/>
  <c r="BJ2888" i="7"/>
  <c r="BF2890" i="7"/>
  <c r="BJ2890" i="7"/>
  <c r="BJ2884" i="7"/>
  <c r="H113" i="6"/>
  <c r="BP2884" i="7"/>
  <c r="BP2886" i="7"/>
  <c r="BP2888" i="7"/>
  <c r="BD2890" i="7"/>
  <c r="J2893" i="7"/>
  <c r="AX2884" i="7"/>
  <c r="AX2886" i="7"/>
  <c r="AX2888" i="7"/>
  <c r="AL2890" i="7"/>
  <c r="AX2892" i="7"/>
  <c r="BF2827" i="7"/>
  <c r="BJ2827" i="7"/>
  <c r="AX2827" i="7"/>
  <c r="BJ2821" i="7"/>
  <c r="BJ2823" i="7"/>
  <c r="BP2827" i="7"/>
  <c r="BP2821" i="7"/>
  <c r="BP2823" i="7"/>
  <c r="BP2825" i="7"/>
  <c r="BD2827" i="7"/>
  <c r="AX2821" i="7"/>
  <c r="AX2823" i="7"/>
  <c r="AX2825" i="7"/>
  <c r="N2827" i="7"/>
  <c r="N2830" i="7"/>
  <c r="AX2829" i="7"/>
  <c r="BF2764" i="7"/>
  <c r="BJ2764" i="7"/>
  <c r="AX2764" i="7"/>
  <c r="BJ2758" i="7"/>
  <c r="BJ2760" i="7"/>
  <c r="BP2764" i="7"/>
  <c r="BP2758" i="7"/>
  <c r="BP2760" i="7"/>
  <c r="BP2762" i="7"/>
  <c r="BD2764" i="7"/>
  <c r="AX2758" i="7"/>
  <c r="AX2760" i="7"/>
  <c r="AX2762" i="7"/>
  <c r="N2764" i="7"/>
  <c r="N2767" i="7"/>
  <c r="AX2766" i="7"/>
  <c r="BF2701" i="7"/>
  <c r="BJ2701" i="7"/>
  <c r="AX2701" i="7"/>
  <c r="BJ2695" i="7"/>
  <c r="BJ2697" i="7"/>
  <c r="BP2701" i="7"/>
  <c r="BP2695" i="7"/>
  <c r="BP2697" i="7"/>
  <c r="BP2699" i="7"/>
  <c r="BD2701" i="7"/>
  <c r="AX2695" i="7"/>
  <c r="AX2697" i="7"/>
  <c r="AX2699" i="7"/>
  <c r="N2701" i="7"/>
  <c r="N2704" i="7"/>
  <c r="AX2703" i="7"/>
  <c r="BF2638" i="7"/>
  <c r="BJ2638" i="7"/>
  <c r="AX2638" i="7"/>
  <c r="BJ2632" i="7"/>
  <c r="BP2638" i="7"/>
  <c r="BJ2636" i="7"/>
  <c r="BP2632" i="7"/>
  <c r="BP2634" i="7"/>
  <c r="BP2636" i="7"/>
  <c r="BD2638" i="7"/>
  <c r="AX2632" i="7"/>
  <c r="AX2634" i="7"/>
  <c r="AX2636" i="7"/>
  <c r="N2638" i="7"/>
  <c r="N2641" i="7"/>
  <c r="AX2640" i="7"/>
  <c r="BF2575" i="7"/>
  <c r="BJ2575" i="7"/>
  <c r="AX2575" i="7"/>
  <c r="BJ2569" i="7"/>
  <c r="BP2575" i="7"/>
  <c r="BJ2573" i="7"/>
  <c r="BP2569" i="7"/>
  <c r="BP2571" i="7"/>
  <c r="BP2573" i="7"/>
  <c r="BD2575" i="7"/>
  <c r="AX2569" i="7"/>
  <c r="AX2571" i="7"/>
  <c r="AX2573" i="7"/>
  <c r="N2575" i="7"/>
  <c r="N2578" i="7"/>
  <c r="AX2577" i="7"/>
  <c r="BF2512" i="7"/>
  <c r="BJ2512" i="7"/>
  <c r="AX2512" i="7"/>
  <c r="BJ2506" i="7"/>
  <c r="BJ2508" i="7"/>
  <c r="BP2512" i="7"/>
  <c r="BP2506" i="7"/>
  <c r="BP2508" i="7"/>
  <c r="BP2510" i="7"/>
  <c r="BD2512" i="7"/>
  <c r="AX2506" i="7"/>
  <c r="AX2508" i="7"/>
  <c r="AX2510" i="7"/>
  <c r="N2512" i="7"/>
  <c r="N2515" i="7"/>
  <c r="AX2514" i="7"/>
  <c r="BF2449" i="7"/>
  <c r="BJ2449" i="7"/>
  <c r="AX2449" i="7"/>
  <c r="BJ2443" i="7"/>
  <c r="BJ2445" i="7"/>
  <c r="BP2449" i="7"/>
  <c r="BP2443" i="7"/>
  <c r="BP2445" i="7"/>
  <c r="BP2447" i="7"/>
  <c r="BD2449" i="7"/>
  <c r="AX2443" i="7"/>
  <c r="AX2445" i="7"/>
  <c r="AX2447" i="7"/>
  <c r="N2449" i="7"/>
  <c r="N2452" i="7"/>
  <c r="AX2451" i="7"/>
  <c r="BF2386" i="7"/>
  <c r="BJ2386" i="7"/>
  <c r="AX2386" i="7"/>
  <c r="BJ2380" i="7"/>
  <c r="BJ2382" i="7"/>
  <c r="BP2386" i="7"/>
  <c r="BP2380" i="7"/>
  <c r="BP2382" i="7"/>
  <c r="BP2384" i="7"/>
  <c r="BD2386" i="7"/>
  <c r="AX2380" i="7"/>
  <c r="AX2382" i="7"/>
  <c r="AX2384" i="7"/>
  <c r="N2386" i="7"/>
  <c r="N2389" i="7"/>
  <c r="AX2388" i="7"/>
  <c r="BF2323" i="7"/>
  <c r="BJ2323" i="7"/>
  <c r="AX2323" i="7"/>
  <c r="BJ2317" i="7"/>
  <c r="BP2323" i="7"/>
  <c r="BJ2321" i="7"/>
  <c r="BP2317" i="7"/>
  <c r="BP2319" i="7"/>
  <c r="BP2321" i="7"/>
  <c r="BD2323" i="7"/>
  <c r="AX2317" i="7"/>
  <c r="AX2319" i="7"/>
  <c r="AX2321" i="7"/>
  <c r="N2323" i="7"/>
  <c r="N2326" i="7"/>
  <c r="AX2325" i="7"/>
  <c r="BF2260" i="7"/>
  <c r="BJ2260" i="7"/>
  <c r="AX2260" i="7"/>
  <c r="BJ2254" i="7"/>
  <c r="BJ2256" i="7"/>
  <c r="BP2260" i="7"/>
  <c r="BP2254" i="7"/>
  <c r="BP2256" i="7"/>
  <c r="BP2258" i="7"/>
  <c r="BD2260" i="7"/>
  <c r="AX2254" i="7"/>
  <c r="AX2256" i="7"/>
  <c r="AX2258" i="7"/>
  <c r="N2260" i="7"/>
  <c r="N2263" i="7"/>
  <c r="AX2262" i="7"/>
  <c r="BF2197" i="7"/>
  <c r="BJ2197" i="7"/>
  <c r="AX2197" i="7"/>
  <c r="BJ2191" i="7"/>
  <c r="BP2197" i="7"/>
  <c r="BJ2195" i="7"/>
  <c r="BP2191" i="7"/>
  <c r="BP2193" i="7"/>
  <c r="BP2195" i="7"/>
  <c r="BD2197" i="7"/>
  <c r="AX2191" i="7"/>
  <c r="AX2193" i="7"/>
  <c r="AX2195" i="7"/>
  <c r="N2197" i="7"/>
  <c r="N2200" i="7"/>
  <c r="AX2199" i="7"/>
  <c r="BF2134" i="7"/>
  <c r="BJ2134" i="7"/>
  <c r="AX2134" i="7"/>
  <c r="BJ2128" i="7"/>
  <c r="BJ2130" i="7"/>
  <c r="BP2134" i="7"/>
  <c r="BP2128" i="7"/>
  <c r="BP2130" i="7"/>
  <c r="BP2132" i="7"/>
  <c r="BD2134" i="7"/>
  <c r="AX2128" i="7"/>
  <c r="AX2130" i="7"/>
  <c r="AX2132" i="7"/>
  <c r="N2134" i="7"/>
  <c r="N2137" i="7"/>
  <c r="AX2136" i="7"/>
  <c r="BF2071" i="7"/>
  <c r="BJ2071" i="7"/>
  <c r="AX2071" i="7"/>
  <c r="BJ2065" i="7"/>
  <c r="BJ2067" i="7"/>
  <c r="BP2071" i="7"/>
  <c r="BP2065" i="7"/>
  <c r="BP2067" i="7"/>
  <c r="BP2069" i="7"/>
  <c r="BD2071" i="7"/>
  <c r="AX2065" i="7"/>
  <c r="AX2067" i="7"/>
  <c r="AX2069" i="7"/>
  <c r="N2071" i="7"/>
  <c r="N2074" i="7"/>
  <c r="AX2073" i="7"/>
  <c r="BF2008" i="7"/>
  <c r="BJ2008" i="7"/>
  <c r="AX2008" i="7"/>
  <c r="BJ2002" i="7"/>
  <c r="BP2008" i="7"/>
  <c r="BJ2006" i="7"/>
  <c r="BP2002" i="7"/>
  <c r="BP2004" i="7"/>
  <c r="BP2006" i="7"/>
  <c r="BD2008" i="7"/>
  <c r="AX2002" i="7"/>
  <c r="AX2004" i="7"/>
  <c r="AX2006" i="7"/>
  <c r="N2008" i="7"/>
  <c r="N2011" i="7"/>
  <c r="AX2010" i="7"/>
  <c r="AX1945" i="7"/>
  <c r="AX1939" i="7"/>
  <c r="BF1939" i="7"/>
  <c r="BJ1939" i="7"/>
  <c r="AX1941" i="7"/>
  <c r="BF1941" i="7"/>
  <c r="BJ1941" i="7"/>
  <c r="AX1943" i="7"/>
  <c r="BF1943" i="7"/>
  <c r="BJ1943" i="7"/>
  <c r="N1945" i="7"/>
  <c r="N1948" i="7"/>
  <c r="AL1945" i="7"/>
  <c r="AX1947" i="7"/>
  <c r="BD1945" i="7"/>
  <c r="BF1882" i="7"/>
  <c r="BJ1882" i="7"/>
  <c r="AX1882" i="7"/>
  <c r="BP1882" i="7"/>
  <c r="BJ1880" i="7"/>
  <c r="BP1876" i="7"/>
  <c r="BP1878" i="7"/>
  <c r="BP1880" i="7"/>
  <c r="BD1882" i="7"/>
  <c r="AX1876" i="7"/>
  <c r="AX1878" i="7"/>
  <c r="AX1880" i="7"/>
  <c r="N1882" i="7"/>
  <c r="N1885" i="7"/>
  <c r="AX1884" i="7"/>
  <c r="BF1819" i="7"/>
  <c r="BJ1819" i="7"/>
  <c r="AX1819" i="7"/>
  <c r="BJ1813" i="7"/>
  <c r="BP1819" i="7"/>
  <c r="BJ1817" i="7"/>
  <c r="BP1813" i="7"/>
  <c r="BP1815" i="7"/>
  <c r="BP1817" i="7"/>
  <c r="BD1819" i="7"/>
  <c r="AX1813" i="7"/>
  <c r="AX1815" i="7"/>
  <c r="AX1817" i="7"/>
  <c r="N1819" i="7"/>
  <c r="N1822" i="7"/>
  <c r="AX1821" i="7"/>
  <c r="BF1756" i="7"/>
  <c r="BJ1756" i="7"/>
  <c r="AX1756" i="7"/>
  <c r="BJ1750" i="7"/>
  <c r="BP1756" i="7"/>
  <c r="BJ1754" i="7"/>
  <c r="BP1750" i="7"/>
  <c r="BP1752" i="7"/>
  <c r="BP1754" i="7"/>
  <c r="BD1756" i="7"/>
  <c r="AX1750" i="7"/>
  <c r="AX1752" i="7"/>
  <c r="AX1754" i="7"/>
  <c r="N1756" i="7"/>
  <c r="N1759" i="7"/>
  <c r="AX1758" i="7"/>
  <c r="BF1693" i="7"/>
  <c r="BJ1693" i="7"/>
  <c r="AX1693" i="7"/>
  <c r="BJ1687" i="7"/>
  <c r="BP1693" i="7"/>
  <c r="BJ1691" i="7"/>
  <c r="BP1687" i="7"/>
  <c r="BP1689" i="7"/>
  <c r="BP1691" i="7"/>
  <c r="BD1693" i="7"/>
  <c r="AX1687" i="7"/>
  <c r="AX1689" i="7"/>
  <c r="AX1691" i="7"/>
  <c r="N1693" i="7"/>
  <c r="N1696" i="7"/>
  <c r="AX1695" i="7"/>
  <c r="BF1630" i="7"/>
  <c r="BJ1630" i="7"/>
  <c r="AX1630" i="7"/>
  <c r="BJ1624" i="7"/>
  <c r="BP1630" i="7"/>
  <c r="BJ1628" i="7"/>
  <c r="BP1624" i="7"/>
  <c r="BP1626" i="7"/>
  <c r="BP1628" i="7"/>
  <c r="BD1630" i="7"/>
  <c r="AX1624" i="7"/>
  <c r="AX1626" i="7"/>
  <c r="AX1628" i="7"/>
  <c r="N1630" i="7"/>
  <c r="N1633" i="7"/>
  <c r="AX1632" i="7"/>
  <c r="BF1567" i="7"/>
  <c r="BJ1567" i="7"/>
  <c r="AX1567" i="7"/>
  <c r="BP1567" i="7"/>
  <c r="BJ1565" i="7"/>
  <c r="BP1561" i="7"/>
  <c r="BP1563" i="7"/>
  <c r="BP1565" i="7"/>
  <c r="BD1567" i="7"/>
  <c r="AX1561" i="7"/>
  <c r="AX1563" i="7"/>
  <c r="AX1565" i="7"/>
  <c r="N1567" i="7"/>
  <c r="N1570" i="7"/>
  <c r="AX1569" i="7"/>
  <c r="BF1504" i="7"/>
  <c r="BJ1504" i="7"/>
  <c r="AX1504" i="7"/>
  <c r="BJ1498" i="7"/>
  <c r="BP1504" i="7"/>
  <c r="BJ1502" i="7"/>
  <c r="BP1498" i="7"/>
  <c r="BP1500" i="7"/>
  <c r="BP1502" i="7"/>
  <c r="BD1504" i="7"/>
  <c r="AX1498" i="7"/>
  <c r="AX1500" i="7"/>
  <c r="AX1502" i="7"/>
  <c r="N1504" i="7"/>
  <c r="N1507" i="7"/>
  <c r="AX1506" i="7"/>
  <c r="BF1441" i="7"/>
  <c r="BJ1441" i="7"/>
  <c r="AX1441" i="7"/>
  <c r="BJ1435" i="7"/>
  <c r="BJ1437" i="7"/>
  <c r="BP1441" i="7"/>
  <c r="BP1435" i="7"/>
  <c r="BP1437" i="7"/>
  <c r="BP1439" i="7"/>
  <c r="BD1441" i="7"/>
  <c r="AX1435" i="7"/>
  <c r="AX1437" i="7"/>
  <c r="AX1439" i="7"/>
  <c r="N1441" i="7"/>
  <c r="N1444" i="7"/>
  <c r="AX1443" i="7"/>
  <c r="BF1378" i="7"/>
  <c r="BJ1378" i="7"/>
  <c r="AX1378" i="7"/>
  <c r="BP1378" i="7"/>
  <c r="BJ1376" i="7"/>
  <c r="BP1372" i="7"/>
  <c r="BP1374" i="7"/>
  <c r="BP1376" i="7"/>
  <c r="BD1378" i="7"/>
  <c r="AX1372" i="7"/>
  <c r="AX1374" i="7"/>
  <c r="AX1376" i="7"/>
  <c r="N1378" i="7"/>
  <c r="N1381" i="7"/>
  <c r="AX1380" i="7"/>
  <c r="BF1315" i="7"/>
  <c r="BJ1315" i="7"/>
  <c r="AX1315" i="7"/>
  <c r="BJ1309" i="7"/>
  <c r="BP1315" i="7"/>
  <c r="BJ1313" i="7"/>
  <c r="BP1309" i="7"/>
  <c r="BP1311" i="7"/>
  <c r="BP1313" i="7"/>
  <c r="BD1315" i="7"/>
  <c r="AX1309" i="7"/>
  <c r="AX1311" i="7"/>
  <c r="AX1313" i="7"/>
  <c r="N1315" i="7"/>
  <c r="N1318" i="7"/>
  <c r="AX1317" i="7"/>
  <c r="AX1252" i="7"/>
  <c r="AX1246" i="7"/>
  <c r="BF1246" i="7"/>
  <c r="BJ1246" i="7"/>
  <c r="AX1248" i="7"/>
  <c r="BF1248" i="7"/>
  <c r="BJ1248" i="7"/>
  <c r="AX1250" i="7"/>
  <c r="BF1250" i="7"/>
  <c r="BJ1250" i="7"/>
  <c r="N1252" i="7"/>
  <c r="N1255" i="7"/>
  <c r="AL1252" i="7"/>
  <c r="AX1254" i="7"/>
  <c r="BD1252" i="7"/>
  <c r="BF1189" i="7"/>
  <c r="BJ1189" i="7"/>
  <c r="AX1189" i="7"/>
  <c r="BJ1183" i="7"/>
  <c r="BJ1185" i="7"/>
  <c r="BP1189" i="7"/>
  <c r="BP1183" i="7"/>
  <c r="BP1185" i="7"/>
  <c r="BP1187" i="7"/>
  <c r="BD1189" i="7"/>
  <c r="AX1183" i="7"/>
  <c r="AX1185" i="7"/>
  <c r="AX1187" i="7"/>
  <c r="N1189" i="7"/>
  <c r="N1192" i="7"/>
  <c r="AX1191" i="7"/>
  <c r="BF1126" i="7"/>
  <c r="BJ1126" i="7"/>
  <c r="AX1126" i="7"/>
  <c r="BJ1120" i="7"/>
  <c r="BJ1122" i="7"/>
  <c r="BP1126" i="7"/>
  <c r="BP1120" i="7"/>
  <c r="BP1122" i="7"/>
  <c r="BP1124" i="7"/>
  <c r="BD1126" i="7"/>
  <c r="AX1120" i="7"/>
  <c r="AX1122" i="7"/>
  <c r="AX1124" i="7"/>
  <c r="N1126" i="7"/>
  <c r="N1129" i="7"/>
  <c r="AX1128" i="7"/>
  <c r="BF1063" i="7"/>
  <c r="BJ1063" i="7"/>
  <c r="AX1063" i="7"/>
  <c r="BJ1057" i="7"/>
  <c r="BP1063" i="7"/>
  <c r="BJ1061" i="7"/>
  <c r="BP1057" i="7"/>
  <c r="BP1059" i="7"/>
  <c r="BP1061" i="7"/>
  <c r="BD1063" i="7"/>
  <c r="AX1057" i="7"/>
  <c r="AX1059" i="7"/>
  <c r="AX1061" i="7"/>
  <c r="N1063" i="7"/>
  <c r="N1066" i="7"/>
  <c r="AX1065" i="7"/>
  <c r="BF1000" i="7"/>
  <c r="BJ1000" i="7"/>
  <c r="AX1000" i="7"/>
  <c r="BJ994" i="7"/>
  <c r="BJ996" i="7"/>
  <c r="BP1000" i="7"/>
  <c r="BP994" i="7"/>
  <c r="BP996" i="7"/>
  <c r="BP998" i="7"/>
  <c r="BD1000" i="7"/>
  <c r="AX994" i="7"/>
  <c r="AX996" i="7"/>
  <c r="AX998" i="7"/>
  <c r="N1000" i="7"/>
  <c r="N1003" i="7"/>
  <c r="AX1002" i="7"/>
  <c r="BF937" i="7"/>
  <c r="BJ937" i="7"/>
  <c r="AX937" i="7"/>
  <c r="BP937" i="7"/>
  <c r="BJ935" i="7"/>
  <c r="BP931" i="7"/>
  <c r="BP933" i="7"/>
  <c r="BP935" i="7"/>
  <c r="BD937" i="7"/>
  <c r="AX931" i="7"/>
  <c r="AX933" i="7"/>
  <c r="AX935" i="7"/>
  <c r="N937" i="7"/>
  <c r="N940" i="7"/>
  <c r="AX939" i="7"/>
  <c r="BF874" i="7"/>
  <c r="BJ874" i="7"/>
  <c r="AX874" i="7"/>
  <c r="BJ868" i="7"/>
  <c r="BJ870" i="7"/>
  <c r="BP874" i="7"/>
  <c r="BP868" i="7"/>
  <c r="BP870" i="7"/>
  <c r="BP872" i="7"/>
  <c r="BD874" i="7"/>
  <c r="AX868" i="7"/>
  <c r="AX870" i="7"/>
  <c r="AX872" i="7"/>
  <c r="N874" i="7"/>
  <c r="N877" i="7"/>
  <c r="AX876" i="7"/>
  <c r="BF811" i="7"/>
  <c r="BJ811" i="7"/>
  <c r="AX811" i="7"/>
  <c r="BP811" i="7"/>
  <c r="BJ809" i="7"/>
  <c r="BP805" i="7"/>
  <c r="BP807" i="7"/>
  <c r="BP809" i="7"/>
  <c r="BD811" i="7"/>
  <c r="AX805" i="7"/>
  <c r="AX807" i="7"/>
  <c r="AX809" i="7"/>
  <c r="N811" i="7"/>
  <c r="N814" i="7"/>
  <c r="AX813" i="7"/>
  <c r="BF748" i="7"/>
  <c r="BJ748" i="7"/>
  <c r="AX748" i="7"/>
  <c r="BP748" i="7"/>
  <c r="BJ746" i="7"/>
  <c r="BP742" i="7"/>
  <c r="BP744" i="7"/>
  <c r="BP746" i="7"/>
  <c r="BD748" i="7"/>
  <c r="AX742" i="7"/>
  <c r="AX744" i="7"/>
  <c r="AX746" i="7"/>
  <c r="N748" i="7"/>
  <c r="N751" i="7"/>
  <c r="AX750" i="7"/>
  <c r="BF685" i="7"/>
  <c r="BJ685" i="7"/>
  <c r="AX685" i="7"/>
  <c r="BJ679" i="7"/>
  <c r="BJ681" i="7"/>
  <c r="BP685" i="7"/>
  <c r="BP679" i="7"/>
  <c r="BP681" i="7"/>
  <c r="BP683" i="7"/>
  <c r="BD685" i="7"/>
  <c r="AX679" i="7"/>
  <c r="AX681" i="7"/>
  <c r="AX683" i="7"/>
  <c r="N685" i="7"/>
  <c r="N688" i="7"/>
  <c r="AX687" i="7"/>
  <c r="BF622" i="7"/>
  <c r="BJ622" i="7"/>
  <c r="AX622" i="7"/>
  <c r="BJ616" i="7"/>
  <c r="BP622" i="7"/>
  <c r="BJ620" i="7"/>
  <c r="BP616" i="7"/>
  <c r="BP618" i="7"/>
  <c r="BP620" i="7"/>
  <c r="BD622" i="7"/>
  <c r="AX616" i="7"/>
  <c r="AX618" i="7"/>
  <c r="AX620" i="7"/>
  <c r="N622" i="7"/>
  <c r="N625" i="7"/>
  <c r="AX624" i="7"/>
  <c r="BF559" i="7"/>
  <c r="BJ559" i="7"/>
  <c r="AX559" i="7"/>
  <c r="BP559" i="7"/>
  <c r="BH553" i="7"/>
  <c r="BJ553" i="7"/>
  <c r="BH555" i="7"/>
  <c r="BJ555" i="7"/>
  <c r="BH557" i="7"/>
  <c r="BJ557" i="7"/>
  <c r="BD559" i="7"/>
  <c r="AX553" i="7"/>
  <c r="AX555" i="7"/>
  <c r="AX557" i="7"/>
  <c r="N559" i="7"/>
  <c r="N562" i="7"/>
  <c r="AX561" i="7"/>
  <c r="BF496" i="7"/>
  <c r="BJ496" i="7"/>
  <c r="AX496" i="7"/>
  <c r="BJ490" i="7"/>
  <c r="BJ492" i="7"/>
  <c r="BP496" i="7"/>
  <c r="BP490" i="7"/>
  <c r="BP492" i="7"/>
  <c r="BP494" i="7"/>
  <c r="BD496" i="7"/>
  <c r="AX490" i="7"/>
  <c r="AX492" i="7"/>
  <c r="AX494" i="7"/>
  <c r="N496" i="7"/>
  <c r="N499" i="7"/>
  <c r="AX498" i="7"/>
  <c r="BF433" i="7"/>
  <c r="BJ433" i="7"/>
  <c r="AX433" i="7"/>
  <c r="BJ427" i="7"/>
  <c r="BP433" i="7"/>
  <c r="BJ431" i="7"/>
  <c r="BP427" i="7"/>
  <c r="BP429" i="7"/>
  <c r="BP431" i="7"/>
  <c r="BD433" i="7"/>
  <c r="AX427" i="7"/>
  <c r="AX429" i="7"/>
  <c r="AX431" i="7"/>
  <c r="N433" i="7"/>
  <c r="N436" i="7"/>
  <c r="AX435" i="7"/>
  <c r="BF370" i="7"/>
  <c r="BJ370" i="7"/>
  <c r="AX370" i="7"/>
  <c r="BJ364" i="7"/>
  <c r="BJ366" i="7"/>
  <c r="BP370" i="7"/>
  <c r="BP364" i="7"/>
  <c r="BP366" i="7"/>
  <c r="BP368" i="7"/>
  <c r="BD370" i="7"/>
  <c r="AX364" i="7"/>
  <c r="AX366" i="7"/>
  <c r="AX368" i="7"/>
  <c r="N370" i="7"/>
  <c r="N373" i="7"/>
  <c r="AX372" i="7"/>
  <c r="BF307" i="7"/>
  <c r="BJ307" i="7"/>
  <c r="AX307" i="7"/>
  <c r="BJ301" i="7"/>
  <c r="BJ303" i="7"/>
  <c r="BP307" i="7"/>
  <c r="BP301" i="7"/>
  <c r="BP303" i="7"/>
  <c r="BP305" i="7"/>
  <c r="BD307" i="7"/>
  <c r="AX301" i="7"/>
  <c r="AX303" i="7"/>
  <c r="AX305" i="7"/>
  <c r="N307" i="7"/>
  <c r="N310" i="7"/>
  <c r="AX309" i="7"/>
  <c r="BF244" i="7"/>
  <c r="BJ244" i="7"/>
  <c r="AX244" i="7"/>
  <c r="BJ238" i="7"/>
  <c r="BJ240" i="7"/>
  <c r="BP244" i="7"/>
  <c r="BP238" i="7"/>
  <c r="BP240" i="7"/>
  <c r="BP242" i="7"/>
  <c r="BD244" i="7"/>
  <c r="AX238" i="7"/>
  <c r="AX240" i="7"/>
  <c r="AX242" i="7"/>
  <c r="N244" i="7"/>
  <c r="N247" i="7"/>
  <c r="AX246" i="7"/>
  <c r="BF181" i="7"/>
  <c r="BJ181" i="7"/>
  <c r="AX181" i="7"/>
  <c r="BP181" i="7"/>
  <c r="BJ179" i="7"/>
  <c r="BP175" i="7"/>
  <c r="BP177" i="7"/>
  <c r="BP179" i="7"/>
  <c r="BD181" i="7"/>
  <c r="AX175" i="7"/>
  <c r="AX177" i="7"/>
  <c r="AX179" i="7"/>
  <c r="N181" i="7"/>
  <c r="N184" i="7"/>
  <c r="AX183" i="7"/>
  <c r="BF118" i="7"/>
  <c r="BJ118" i="7"/>
  <c r="AX118" i="7"/>
  <c r="AX112" i="7"/>
  <c r="AX114" i="7"/>
  <c r="AX116" i="7"/>
  <c r="N118" i="7"/>
  <c r="N121" i="7"/>
  <c r="AX120" i="7"/>
  <c r="BC51" i="6"/>
  <c r="BC49" i="6"/>
  <c r="AQ51" i="6"/>
  <c r="AQ49" i="6"/>
  <c r="BI49" i="6"/>
  <c r="AK51" i="6"/>
  <c r="O51" i="6"/>
  <c r="O49" i="6"/>
  <c r="AY113" i="6"/>
  <c r="BA113" i="6"/>
  <c r="Q113" i="6"/>
  <c r="F113" i="6"/>
  <c r="AM113" i="6"/>
  <c r="AG113" i="6"/>
  <c r="W113" i="6"/>
  <c r="M113" i="6"/>
  <c r="J113" i="6"/>
  <c r="K113" i="6"/>
  <c r="S113" i="6"/>
  <c r="U113" i="6"/>
  <c r="X113" i="6"/>
  <c r="AI113" i="6"/>
  <c r="AO113" i="6"/>
  <c r="Y113" i="6"/>
  <c r="F3" i="8"/>
  <c r="C108" i="6"/>
  <c r="C107" i="6"/>
  <c r="B107" i="6"/>
  <c r="C106" i="6"/>
  <c r="C105" i="6"/>
  <c r="B105" i="6"/>
  <c r="C104" i="6"/>
  <c r="C103" i="6"/>
  <c r="B103" i="6"/>
  <c r="C102" i="6"/>
  <c r="C101" i="6"/>
  <c r="B101" i="6"/>
  <c r="C100" i="6"/>
  <c r="C99" i="6"/>
  <c r="B99" i="6"/>
  <c r="C98" i="6"/>
  <c r="C97" i="6"/>
  <c r="B97" i="6"/>
  <c r="C96" i="6"/>
  <c r="C95" i="6"/>
  <c r="B95" i="6"/>
  <c r="C94" i="6"/>
  <c r="C93" i="6"/>
  <c r="B93" i="6"/>
  <c r="C92" i="6"/>
  <c r="C91" i="6"/>
  <c r="B91" i="6"/>
  <c r="C90" i="6"/>
  <c r="C89" i="6"/>
  <c r="B89" i="6"/>
  <c r="C88" i="6"/>
  <c r="C87" i="6"/>
  <c r="B87" i="6"/>
  <c r="C86" i="6"/>
  <c r="C85" i="6"/>
  <c r="B85" i="6"/>
  <c r="C84" i="6"/>
  <c r="C83" i="6"/>
  <c r="B83" i="6"/>
  <c r="C82" i="6"/>
  <c r="C81" i="6"/>
  <c r="B81" i="6"/>
  <c r="C80" i="6"/>
  <c r="C79" i="6"/>
  <c r="B79" i="6"/>
  <c r="C78" i="6"/>
  <c r="C77" i="6"/>
  <c r="B77" i="6"/>
  <c r="C76" i="6"/>
  <c r="C75" i="6"/>
  <c r="B75" i="6"/>
  <c r="C74" i="6"/>
  <c r="C73" i="6"/>
  <c r="B73" i="6"/>
  <c r="C72" i="6"/>
  <c r="C71" i="6"/>
  <c r="B71" i="6"/>
  <c r="C46" i="6"/>
  <c r="C45" i="6"/>
  <c r="B45" i="6"/>
  <c r="C44" i="6"/>
  <c r="C43" i="6"/>
  <c r="B43" i="6"/>
  <c r="C42" i="6"/>
  <c r="C41" i="6"/>
  <c r="B41" i="6"/>
  <c r="C40" i="6"/>
  <c r="C39" i="6"/>
  <c r="B39" i="6"/>
  <c r="C38" i="6"/>
  <c r="C37" i="6"/>
  <c r="B37" i="6"/>
  <c r="C36" i="6"/>
  <c r="C35" i="6"/>
  <c r="B35" i="6"/>
  <c r="C34" i="6"/>
  <c r="C33" i="6"/>
  <c r="B33" i="6"/>
  <c r="C32" i="6"/>
  <c r="C31" i="6"/>
  <c r="B31" i="6"/>
  <c r="C30" i="6"/>
  <c r="C29" i="6"/>
  <c r="B29" i="6"/>
  <c r="C28" i="6"/>
  <c r="C27" i="6"/>
  <c r="B27" i="6"/>
  <c r="C26" i="6"/>
  <c r="C25" i="6"/>
  <c r="B25" i="6"/>
  <c r="C24" i="6"/>
  <c r="C23" i="6"/>
  <c r="B23" i="6"/>
  <c r="C22" i="6"/>
  <c r="C21" i="6"/>
  <c r="B21" i="6"/>
  <c r="C20" i="6"/>
  <c r="C19" i="6"/>
  <c r="B19" i="6"/>
  <c r="C18" i="6"/>
  <c r="C17" i="6"/>
  <c r="B17" i="6"/>
  <c r="C16" i="6"/>
  <c r="C15" i="6"/>
  <c r="B15" i="6"/>
  <c r="C14" i="6"/>
  <c r="C13" i="6"/>
  <c r="B13" i="6"/>
  <c r="C12" i="6"/>
  <c r="C11" i="6"/>
  <c r="B11" i="6"/>
  <c r="C10" i="6"/>
  <c r="AN5" i="6"/>
  <c r="C9" i="6"/>
  <c r="B9" i="6"/>
  <c r="C94" i="7"/>
  <c r="B108" i="7"/>
  <c r="B106" i="7"/>
  <c r="B104" i="7"/>
  <c r="B102" i="7"/>
  <c r="B100" i="7"/>
  <c r="B98" i="7"/>
  <c r="B96" i="7"/>
  <c r="B94" i="7"/>
  <c r="B92" i="7"/>
  <c r="B90" i="7"/>
  <c r="B88" i="7"/>
  <c r="B86" i="7"/>
  <c r="B84" i="7"/>
  <c r="B82" i="7"/>
  <c r="B80" i="7"/>
  <c r="B78" i="7"/>
  <c r="C3135" i="7"/>
  <c r="C3134" i="7"/>
  <c r="B3134" i="7"/>
  <c r="C3133" i="7"/>
  <c r="C3132" i="7"/>
  <c r="B3132" i="7"/>
  <c r="C3131" i="7"/>
  <c r="C3130" i="7"/>
  <c r="B3130" i="7"/>
  <c r="C3129" i="7"/>
  <c r="C3128" i="7"/>
  <c r="B3128" i="7"/>
  <c r="C3127" i="7"/>
  <c r="C3126" i="7"/>
  <c r="B3126" i="7"/>
  <c r="C3125" i="7"/>
  <c r="C3124" i="7"/>
  <c r="B3124" i="7"/>
  <c r="C3123" i="7"/>
  <c r="C3122" i="7"/>
  <c r="B3122" i="7"/>
  <c r="C3121" i="7"/>
  <c r="C3120" i="7"/>
  <c r="B3120" i="7"/>
  <c r="C3119" i="7"/>
  <c r="C3118" i="7"/>
  <c r="B3118" i="7"/>
  <c r="C3117" i="7"/>
  <c r="C3116" i="7"/>
  <c r="B3116" i="7"/>
  <c r="C3115" i="7"/>
  <c r="C3114" i="7"/>
  <c r="B3114" i="7"/>
  <c r="C3113" i="7"/>
  <c r="C3112" i="7"/>
  <c r="B3112" i="7"/>
  <c r="C3111" i="7"/>
  <c r="C3110" i="7"/>
  <c r="B3110" i="7"/>
  <c r="C3109" i="7"/>
  <c r="C3108" i="7"/>
  <c r="B3108" i="7"/>
  <c r="C3107" i="7"/>
  <c r="C3106" i="7"/>
  <c r="B3106" i="7"/>
  <c r="C3105" i="7"/>
  <c r="C3104" i="7"/>
  <c r="B3104" i="7"/>
  <c r="C3103" i="7"/>
  <c r="C3102" i="7"/>
  <c r="B3102" i="7"/>
  <c r="C3101" i="7"/>
  <c r="C3100" i="7"/>
  <c r="B3100" i="7"/>
  <c r="C3099" i="7"/>
  <c r="C3098" i="7"/>
  <c r="B3098" i="7"/>
  <c r="C3072" i="7"/>
  <c r="C3071" i="7"/>
  <c r="B3071" i="7"/>
  <c r="C3070" i="7"/>
  <c r="C3069" i="7"/>
  <c r="B3069" i="7"/>
  <c r="C3068" i="7"/>
  <c r="C3067" i="7"/>
  <c r="B3067" i="7"/>
  <c r="C3066" i="7"/>
  <c r="C3065" i="7"/>
  <c r="B3065" i="7"/>
  <c r="C3064" i="7"/>
  <c r="C3063" i="7"/>
  <c r="B3063" i="7"/>
  <c r="C3062" i="7"/>
  <c r="C3061" i="7"/>
  <c r="B3061" i="7"/>
  <c r="C3060" i="7"/>
  <c r="C3059" i="7"/>
  <c r="B3059" i="7"/>
  <c r="C3058" i="7"/>
  <c r="C3057" i="7"/>
  <c r="B3057" i="7"/>
  <c r="C3056" i="7"/>
  <c r="C3055" i="7"/>
  <c r="B3055" i="7"/>
  <c r="C3054" i="7"/>
  <c r="C3053" i="7"/>
  <c r="B3053" i="7"/>
  <c r="C3052" i="7"/>
  <c r="C3051" i="7"/>
  <c r="B3051" i="7"/>
  <c r="C3050" i="7"/>
  <c r="C3049" i="7"/>
  <c r="B3049" i="7"/>
  <c r="C3048" i="7"/>
  <c r="C3047" i="7"/>
  <c r="B3047" i="7"/>
  <c r="C3046" i="7"/>
  <c r="C3045" i="7"/>
  <c r="B3045" i="7"/>
  <c r="C3044" i="7"/>
  <c r="C3043" i="7"/>
  <c r="B3043" i="7"/>
  <c r="C3042" i="7"/>
  <c r="C3041" i="7"/>
  <c r="B3041" i="7"/>
  <c r="C3040" i="7"/>
  <c r="C3039" i="7"/>
  <c r="B3039" i="7"/>
  <c r="C3038" i="7"/>
  <c r="C3037" i="7"/>
  <c r="B3037" i="7"/>
  <c r="C3036" i="7"/>
  <c r="C3035" i="7"/>
  <c r="B3035" i="7"/>
  <c r="C3009" i="7"/>
  <c r="C3008" i="7"/>
  <c r="B3008" i="7"/>
  <c r="C3007" i="7"/>
  <c r="C3006" i="7"/>
  <c r="B3006" i="7"/>
  <c r="C3005" i="7"/>
  <c r="C3004" i="7"/>
  <c r="B3004" i="7"/>
  <c r="C3003" i="7"/>
  <c r="C3002" i="7"/>
  <c r="B3002" i="7"/>
  <c r="C3001" i="7"/>
  <c r="C3000" i="7"/>
  <c r="B3000" i="7"/>
  <c r="C2999" i="7"/>
  <c r="C2998" i="7"/>
  <c r="B2998" i="7"/>
  <c r="C2997" i="7"/>
  <c r="C2996" i="7"/>
  <c r="B2996" i="7"/>
  <c r="C2995" i="7"/>
  <c r="C2994" i="7"/>
  <c r="B2994" i="7"/>
  <c r="C2993" i="7"/>
  <c r="C2992" i="7"/>
  <c r="B2992" i="7"/>
  <c r="C2991" i="7"/>
  <c r="C2990" i="7"/>
  <c r="B2990" i="7"/>
  <c r="C2989" i="7"/>
  <c r="C2988" i="7"/>
  <c r="B2988" i="7"/>
  <c r="C2987" i="7"/>
  <c r="C2986" i="7"/>
  <c r="B2986" i="7"/>
  <c r="C2985" i="7"/>
  <c r="C2984" i="7"/>
  <c r="B2984" i="7"/>
  <c r="C2983" i="7"/>
  <c r="C2982" i="7"/>
  <c r="B2982" i="7"/>
  <c r="C2981" i="7"/>
  <c r="C2980" i="7"/>
  <c r="B2980" i="7"/>
  <c r="C2979" i="7"/>
  <c r="C2978" i="7"/>
  <c r="B2978" i="7"/>
  <c r="C2977" i="7"/>
  <c r="C2976" i="7"/>
  <c r="B2976" i="7"/>
  <c r="C2975" i="7"/>
  <c r="C2974" i="7"/>
  <c r="B2974" i="7"/>
  <c r="C2973" i="7"/>
  <c r="C2972" i="7"/>
  <c r="B2972" i="7"/>
  <c r="C2946" i="7"/>
  <c r="C2945" i="7"/>
  <c r="B2945" i="7"/>
  <c r="C2944" i="7"/>
  <c r="C2943" i="7"/>
  <c r="B2943" i="7"/>
  <c r="C2942" i="7"/>
  <c r="C2941" i="7"/>
  <c r="B2941" i="7"/>
  <c r="C2940" i="7"/>
  <c r="C2939" i="7"/>
  <c r="B2939" i="7"/>
  <c r="C2938" i="7"/>
  <c r="C2937" i="7"/>
  <c r="B2937" i="7"/>
  <c r="C2936" i="7"/>
  <c r="C2935" i="7"/>
  <c r="B2935" i="7"/>
  <c r="C2934" i="7"/>
  <c r="C2933" i="7"/>
  <c r="B2933" i="7"/>
  <c r="C2932" i="7"/>
  <c r="C2931" i="7"/>
  <c r="B2931" i="7"/>
  <c r="C2930" i="7"/>
  <c r="C2929" i="7"/>
  <c r="B2929" i="7"/>
  <c r="C2928" i="7"/>
  <c r="C2927" i="7"/>
  <c r="B2927" i="7"/>
  <c r="C2926" i="7"/>
  <c r="C2925" i="7"/>
  <c r="B2925" i="7"/>
  <c r="C2924" i="7"/>
  <c r="C2923" i="7"/>
  <c r="B2923" i="7"/>
  <c r="C2922" i="7"/>
  <c r="C2921" i="7"/>
  <c r="B2921" i="7"/>
  <c r="C2920" i="7"/>
  <c r="C2919" i="7"/>
  <c r="B2919" i="7"/>
  <c r="C2918" i="7"/>
  <c r="C2917" i="7"/>
  <c r="B2917" i="7"/>
  <c r="C2916" i="7"/>
  <c r="C2915" i="7"/>
  <c r="B2915" i="7"/>
  <c r="C2914" i="7"/>
  <c r="C2913" i="7"/>
  <c r="B2913" i="7"/>
  <c r="C2912" i="7"/>
  <c r="C2911" i="7"/>
  <c r="B2911" i="7"/>
  <c r="C2910" i="7"/>
  <c r="C2909" i="7"/>
  <c r="B2909" i="7"/>
  <c r="C2883" i="7"/>
  <c r="C2882" i="7"/>
  <c r="B2882" i="7"/>
  <c r="C2881" i="7"/>
  <c r="C2880" i="7"/>
  <c r="B2880" i="7"/>
  <c r="C2879" i="7"/>
  <c r="C2878" i="7"/>
  <c r="B2878" i="7"/>
  <c r="C2877" i="7"/>
  <c r="C2876" i="7"/>
  <c r="B2876" i="7"/>
  <c r="C2875" i="7"/>
  <c r="C2874" i="7"/>
  <c r="B2874" i="7"/>
  <c r="C2873" i="7"/>
  <c r="C2872" i="7"/>
  <c r="B2872" i="7"/>
  <c r="C2871" i="7"/>
  <c r="C2870" i="7"/>
  <c r="B2870" i="7"/>
  <c r="C2869" i="7"/>
  <c r="C2868" i="7"/>
  <c r="B2868" i="7"/>
  <c r="C2867" i="7"/>
  <c r="C2866" i="7"/>
  <c r="B2866" i="7"/>
  <c r="C2865" i="7"/>
  <c r="C2864" i="7"/>
  <c r="B2864" i="7"/>
  <c r="C2863" i="7"/>
  <c r="C2862" i="7"/>
  <c r="B2862" i="7"/>
  <c r="C2861" i="7"/>
  <c r="C2860" i="7"/>
  <c r="B2860" i="7"/>
  <c r="C2859" i="7"/>
  <c r="C2858" i="7"/>
  <c r="B2858" i="7"/>
  <c r="C2857" i="7"/>
  <c r="C2856" i="7"/>
  <c r="B2856" i="7"/>
  <c r="C2855" i="7"/>
  <c r="C2854" i="7"/>
  <c r="B2854" i="7"/>
  <c r="C2853" i="7"/>
  <c r="C2852" i="7"/>
  <c r="B2852" i="7"/>
  <c r="C2851" i="7"/>
  <c r="C2850" i="7"/>
  <c r="B2850" i="7"/>
  <c r="C2849" i="7"/>
  <c r="C2848" i="7"/>
  <c r="B2848" i="7"/>
  <c r="C2847" i="7"/>
  <c r="C2846" i="7"/>
  <c r="B2846" i="7"/>
  <c r="C2820" i="7"/>
  <c r="C2819" i="7"/>
  <c r="B2819" i="7"/>
  <c r="C2818" i="7"/>
  <c r="C2817" i="7"/>
  <c r="B2817" i="7"/>
  <c r="C2816" i="7"/>
  <c r="C2815" i="7"/>
  <c r="B2815" i="7"/>
  <c r="C2814" i="7"/>
  <c r="C2813" i="7"/>
  <c r="B2813" i="7"/>
  <c r="C2812" i="7"/>
  <c r="C2811" i="7"/>
  <c r="B2811" i="7"/>
  <c r="C2810" i="7"/>
  <c r="C2809" i="7"/>
  <c r="B2809" i="7"/>
  <c r="C2808" i="7"/>
  <c r="C2807" i="7"/>
  <c r="B2807" i="7"/>
  <c r="C2806" i="7"/>
  <c r="C2805" i="7"/>
  <c r="B2805" i="7"/>
  <c r="C2804" i="7"/>
  <c r="C2803" i="7"/>
  <c r="B2803" i="7"/>
  <c r="C2802" i="7"/>
  <c r="C2801" i="7"/>
  <c r="B2801" i="7"/>
  <c r="C2800" i="7"/>
  <c r="C2799" i="7"/>
  <c r="B2799" i="7"/>
  <c r="C2798" i="7"/>
  <c r="C2797" i="7"/>
  <c r="B2797" i="7"/>
  <c r="C2796" i="7"/>
  <c r="C2795" i="7"/>
  <c r="B2795" i="7"/>
  <c r="C2794" i="7"/>
  <c r="C2793" i="7"/>
  <c r="B2793" i="7"/>
  <c r="C2792" i="7"/>
  <c r="C2791" i="7"/>
  <c r="B2791" i="7"/>
  <c r="C2790" i="7"/>
  <c r="C2789" i="7"/>
  <c r="B2789" i="7"/>
  <c r="C2788" i="7"/>
  <c r="C2787" i="7"/>
  <c r="B2787" i="7"/>
  <c r="C2786" i="7"/>
  <c r="C2785" i="7"/>
  <c r="B2785" i="7"/>
  <c r="C2784" i="7"/>
  <c r="C2783" i="7"/>
  <c r="B2783" i="7"/>
  <c r="C2757" i="7"/>
  <c r="C2756" i="7"/>
  <c r="B2756" i="7"/>
  <c r="C2755" i="7"/>
  <c r="C2754" i="7"/>
  <c r="B2754" i="7"/>
  <c r="C2753" i="7"/>
  <c r="C2752" i="7"/>
  <c r="B2752" i="7"/>
  <c r="C2751" i="7"/>
  <c r="C2750" i="7"/>
  <c r="B2750" i="7"/>
  <c r="C2749" i="7"/>
  <c r="C2748" i="7"/>
  <c r="B2748" i="7"/>
  <c r="C2747" i="7"/>
  <c r="C2746" i="7"/>
  <c r="B2746" i="7"/>
  <c r="C2745" i="7"/>
  <c r="C2744" i="7"/>
  <c r="B2744" i="7"/>
  <c r="C2743" i="7"/>
  <c r="C2742" i="7"/>
  <c r="B2742" i="7"/>
  <c r="C2741" i="7"/>
  <c r="C2740" i="7"/>
  <c r="B2740" i="7"/>
  <c r="C2739" i="7"/>
  <c r="C2738" i="7"/>
  <c r="B2738" i="7"/>
  <c r="C2737" i="7"/>
  <c r="C2736" i="7"/>
  <c r="B2736" i="7"/>
  <c r="C2735" i="7"/>
  <c r="C2734" i="7"/>
  <c r="B2734" i="7"/>
  <c r="C2733" i="7"/>
  <c r="C2732" i="7"/>
  <c r="B2732" i="7"/>
  <c r="C2731" i="7"/>
  <c r="C2730" i="7"/>
  <c r="B2730" i="7"/>
  <c r="C2729" i="7"/>
  <c r="C2728" i="7"/>
  <c r="B2728" i="7"/>
  <c r="C2727" i="7"/>
  <c r="C2726" i="7"/>
  <c r="B2726" i="7"/>
  <c r="C2725" i="7"/>
  <c r="C2724" i="7"/>
  <c r="B2724" i="7"/>
  <c r="C2723" i="7"/>
  <c r="C2722" i="7"/>
  <c r="B2722" i="7"/>
  <c r="C2721" i="7"/>
  <c r="C2720" i="7"/>
  <c r="B2720" i="7"/>
  <c r="C2694" i="7"/>
  <c r="C2693" i="7"/>
  <c r="B2693" i="7"/>
  <c r="C2692" i="7"/>
  <c r="C2691" i="7"/>
  <c r="B2691" i="7"/>
  <c r="C2690" i="7"/>
  <c r="C2689" i="7"/>
  <c r="B2689" i="7"/>
  <c r="C2688" i="7"/>
  <c r="C2687" i="7"/>
  <c r="B2687" i="7"/>
  <c r="C2686" i="7"/>
  <c r="C2685" i="7"/>
  <c r="B2685" i="7"/>
  <c r="C2684" i="7"/>
  <c r="C2683" i="7"/>
  <c r="B2683" i="7"/>
  <c r="C2682" i="7"/>
  <c r="C2681" i="7"/>
  <c r="B2681" i="7"/>
  <c r="C2680" i="7"/>
  <c r="C2679" i="7"/>
  <c r="B2679" i="7"/>
  <c r="C2678" i="7"/>
  <c r="C2677" i="7"/>
  <c r="B2677" i="7"/>
  <c r="C2676" i="7"/>
  <c r="C2675" i="7"/>
  <c r="B2675" i="7"/>
  <c r="C2674" i="7"/>
  <c r="C2673" i="7"/>
  <c r="B2673" i="7"/>
  <c r="C2672" i="7"/>
  <c r="C2671" i="7"/>
  <c r="B2671" i="7"/>
  <c r="C2670" i="7"/>
  <c r="C2669" i="7"/>
  <c r="B2669" i="7"/>
  <c r="C2668" i="7"/>
  <c r="C2667" i="7"/>
  <c r="B2667" i="7"/>
  <c r="C2666" i="7"/>
  <c r="C2665" i="7"/>
  <c r="B2665" i="7"/>
  <c r="C2664" i="7"/>
  <c r="C2663" i="7"/>
  <c r="B2663" i="7"/>
  <c r="C2662" i="7"/>
  <c r="C2661" i="7"/>
  <c r="B2661" i="7"/>
  <c r="C2660" i="7"/>
  <c r="C2659" i="7"/>
  <c r="B2659" i="7"/>
  <c r="C2658" i="7"/>
  <c r="C2657" i="7"/>
  <c r="B2657" i="7"/>
  <c r="C2631" i="7"/>
  <c r="C2630" i="7"/>
  <c r="B2630" i="7"/>
  <c r="C2629" i="7"/>
  <c r="C2628" i="7"/>
  <c r="B2628" i="7"/>
  <c r="C2627" i="7"/>
  <c r="C2626" i="7"/>
  <c r="B2626" i="7"/>
  <c r="C2625" i="7"/>
  <c r="C2624" i="7"/>
  <c r="B2624" i="7"/>
  <c r="C2623" i="7"/>
  <c r="C2622" i="7"/>
  <c r="B2622" i="7"/>
  <c r="C2621" i="7"/>
  <c r="C2620" i="7"/>
  <c r="B2620" i="7"/>
  <c r="C2619" i="7"/>
  <c r="C2618" i="7"/>
  <c r="B2618" i="7"/>
  <c r="C2617" i="7"/>
  <c r="C2616" i="7"/>
  <c r="B2616" i="7"/>
  <c r="C2615" i="7"/>
  <c r="C2614" i="7"/>
  <c r="B2614" i="7"/>
  <c r="C2613" i="7"/>
  <c r="C2612" i="7"/>
  <c r="B2612" i="7"/>
  <c r="C2611" i="7"/>
  <c r="C2610" i="7"/>
  <c r="B2610" i="7"/>
  <c r="C2609" i="7"/>
  <c r="C2608" i="7"/>
  <c r="B2608" i="7"/>
  <c r="C2607" i="7"/>
  <c r="C2606" i="7"/>
  <c r="B2606" i="7"/>
  <c r="C2605" i="7"/>
  <c r="C2604" i="7"/>
  <c r="B2604" i="7"/>
  <c r="C2603" i="7"/>
  <c r="C2602" i="7"/>
  <c r="B2602" i="7"/>
  <c r="C2601" i="7"/>
  <c r="C2600" i="7"/>
  <c r="B2600" i="7"/>
  <c r="C2599" i="7"/>
  <c r="C2598" i="7"/>
  <c r="B2598" i="7"/>
  <c r="C2597" i="7"/>
  <c r="C2596" i="7"/>
  <c r="B2596" i="7"/>
  <c r="C2595" i="7"/>
  <c r="C2594" i="7"/>
  <c r="B2594" i="7"/>
  <c r="C2563" i="7"/>
  <c r="B2563" i="7"/>
  <c r="C2562" i="7"/>
  <c r="C2561" i="7"/>
  <c r="B2561" i="7"/>
  <c r="C2560" i="7"/>
  <c r="C2559" i="7"/>
  <c r="B2559" i="7"/>
  <c r="C2558" i="7"/>
  <c r="C2557" i="7"/>
  <c r="B2557" i="7"/>
  <c r="C2556" i="7"/>
  <c r="C2555" i="7"/>
  <c r="B2555" i="7"/>
  <c r="C2554" i="7"/>
  <c r="C2553" i="7"/>
  <c r="B2553" i="7"/>
  <c r="C2552" i="7"/>
  <c r="C2551" i="7"/>
  <c r="B2551" i="7"/>
  <c r="C2550" i="7"/>
  <c r="C2549" i="7"/>
  <c r="B2549" i="7"/>
  <c r="C2548" i="7"/>
  <c r="C2547" i="7"/>
  <c r="B2547" i="7"/>
  <c r="C2546" i="7"/>
  <c r="C2545" i="7"/>
  <c r="B2545" i="7"/>
  <c r="C2544" i="7"/>
  <c r="C2543" i="7"/>
  <c r="B2543" i="7"/>
  <c r="C2542" i="7"/>
  <c r="C2541" i="7"/>
  <c r="B2541" i="7"/>
  <c r="C2540" i="7"/>
  <c r="C2539" i="7"/>
  <c r="B2539" i="7"/>
  <c r="C2538" i="7"/>
  <c r="C2537" i="7"/>
  <c r="B2537" i="7"/>
  <c r="C2536" i="7"/>
  <c r="C2535" i="7"/>
  <c r="B2535" i="7"/>
  <c r="C2534" i="7"/>
  <c r="C2533" i="7"/>
  <c r="B2533" i="7"/>
  <c r="C2532" i="7"/>
  <c r="C2531" i="7"/>
  <c r="B2531" i="7"/>
  <c r="C2505" i="7"/>
  <c r="C2504" i="7"/>
  <c r="B2504" i="7"/>
  <c r="C2503" i="7"/>
  <c r="C2502" i="7"/>
  <c r="B2502" i="7"/>
  <c r="C2501" i="7"/>
  <c r="C2500" i="7"/>
  <c r="B2500" i="7"/>
  <c r="C2499" i="7"/>
  <c r="C2498" i="7"/>
  <c r="B2498" i="7"/>
  <c r="C2497" i="7"/>
  <c r="C2496" i="7"/>
  <c r="B2496" i="7"/>
  <c r="C2495" i="7"/>
  <c r="C2494" i="7"/>
  <c r="B2494" i="7"/>
  <c r="C2493" i="7"/>
  <c r="C2492" i="7"/>
  <c r="B2492" i="7"/>
  <c r="C2491" i="7"/>
  <c r="C2490" i="7"/>
  <c r="B2490" i="7"/>
  <c r="C2489" i="7"/>
  <c r="C2488" i="7"/>
  <c r="B2488" i="7"/>
  <c r="C2487" i="7"/>
  <c r="C2486" i="7"/>
  <c r="B2486" i="7"/>
  <c r="C2485" i="7"/>
  <c r="C2484" i="7"/>
  <c r="B2484" i="7"/>
  <c r="C2483" i="7"/>
  <c r="C2482" i="7"/>
  <c r="B2482" i="7"/>
  <c r="C2481" i="7"/>
  <c r="C2480" i="7"/>
  <c r="B2480" i="7"/>
  <c r="C2479" i="7"/>
  <c r="C2478" i="7"/>
  <c r="B2478" i="7"/>
  <c r="C2477" i="7"/>
  <c r="C2476" i="7"/>
  <c r="B2476" i="7"/>
  <c r="C2475" i="7"/>
  <c r="C2474" i="7"/>
  <c r="B2474" i="7"/>
  <c r="C2473" i="7"/>
  <c r="C2472" i="7"/>
  <c r="B2472" i="7"/>
  <c r="C2471" i="7"/>
  <c r="C2470" i="7"/>
  <c r="B2470" i="7"/>
  <c r="C2469" i="7"/>
  <c r="C2468" i="7"/>
  <c r="B2468" i="7"/>
  <c r="C2442" i="7"/>
  <c r="C2441" i="7"/>
  <c r="B2441" i="7"/>
  <c r="C2440" i="7"/>
  <c r="C2439" i="7"/>
  <c r="B2439" i="7"/>
  <c r="C2438" i="7"/>
  <c r="C2437" i="7"/>
  <c r="B2437" i="7"/>
  <c r="C2436" i="7"/>
  <c r="C2435" i="7"/>
  <c r="B2435" i="7"/>
  <c r="C2434" i="7"/>
  <c r="C2433" i="7"/>
  <c r="B2433" i="7"/>
  <c r="C2432" i="7"/>
  <c r="C2431" i="7"/>
  <c r="B2431" i="7"/>
  <c r="C2430" i="7"/>
  <c r="C2429" i="7"/>
  <c r="B2429" i="7"/>
  <c r="C2428" i="7"/>
  <c r="C2427" i="7"/>
  <c r="B2427" i="7"/>
  <c r="C2426" i="7"/>
  <c r="C2425" i="7"/>
  <c r="B2425" i="7"/>
  <c r="C2424" i="7"/>
  <c r="C2423" i="7"/>
  <c r="B2423" i="7"/>
  <c r="C2422" i="7"/>
  <c r="C2421" i="7"/>
  <c r="B2421" i="7"/>
  <c r="C2420" i="7"/>
  <c r="C2419" i="7"/>
  <c r="B2419" i="7"/>
  <c r="C2418" i="7"/>
  <c r="C2417" i="7"/>
  <c r="B2417" i="7"/>
  <c r="C2416" i="7"/>
  <c r="C2415" i="7"/>
  <c r="B2415" i="7"/>
  <c r="C2414" i="7"/>
  <c r="C2413" i="7"/>
  <c r="B2413" i="7"/>
  <c r="C2412" i="7"/>
  <c r="C2411" i="7"/>
  <c r="B2411" i="7"/>
  <c r="C2410" i="7"/>
  <c r="C2409" i="7"/>
  <c r="B2409" i="7"/>
  <c r="C2408" i="7"/>
  <c r="C2407" i="7"/>
  <c r="B2407" i="7"/>
  <c r="C2406" i="7"/>
  <c r="C2405" i="7"/>
  <c r="B2405" i="7"/>
  <c r="C2379" i="7"/>
  <c r="C2378" i="7"/>
  <c r="B2378" i="7"/>
  <c r="C2377" i="7"/>
  <c r="C2376" i="7"/>
  <c r="B2376" i="7"/>
  <c r="C2375" i="7"/>
  <c r="C2374" i="7"/>
  <c r="B2374" i="7"/>
  <c r="C2373" i="7"/>
  <c r="C2372" i="7"/>
  <c r="B2372" i="7"/>
  <c r="C2371" i="7"/>
  <c r="C2370" i="7"/>
  <c r="B2370" i="7"/>
  <c r="C2369" i="7"/>
  <c r="C2368" i="7"/>
  <c r="B2368" i="7"/>
  <c r="C2367" i="7"/>
  <c r="C2366" i="7"/>
  <c r="B2366" i="7"/>
  <c r="C2365" i="7"/>
  <c r="C2364" i="7"/>
  <c r="B2364" i="7"/>
  <c r="C2363" i="7"/>
  <c r="C2362" i="7"/>
  <c r="B2362" i="7"/>
  <c r="C2361" i="7"/>
  <c r="C2360" i="7"/>
  <c r="B2360" i="7"/>
  <c r="C2359" i="7"/>
  <c r="C2358" i="7"/>
  <c r="B2358" i="7"/>
  <c r="C2357" i="7"/>
  <c r="C2356" i="7"/>
  <c r="B2356" i="7"/>
  <c r="C2355" i="7"/>
  <c r="C2354" i="7"/>
  <c r="B2354" i="7"/>
  <c r="C2353" i="7"/>
  <c r="C2352" i="7"/>
  <c r="B2352" i="7"/>
  <c r="C2351" i="7"/>
  <c r="C2350" i="7"/>
  <c r="B2350" i="7"/>
  <c r="C2349" i="7"/>
  <c r="C2348" i="7"/>
  <c r="B2348" i="7"/>
  <c r="C2347" i="7"/>
  <c r="C2346" i="7"/>
  <c r="B2346" i="7"/>
  <c r="C2345" i="7"/>
  <c r="C2344" i="7"/>
  <c r="B2344" i="7"/>
  <c r="C2343" i="7"/>
  <c r="C2342" i="7"/>
  <c r="B2342" i="7"/>
  <c r="C2316" i="7"/>
  <c r="C2315" i="7"/>
  <c r="B2315" i="7"/>
  <c r="C2314" i="7"/>
  <c r="C2313" i="7"/>
  <c r="B2313" i="7"/>
  <c r="C2312" i="7"/>
  <c r="C2311" i="7"/>
  <c r="B2311" i="7"/>
  <c r="C2310" i="7"/>
  <c r="C2309" i="7"/>
  <c r="B2309" i="7"/>
  <c r="C2308" i="7"/>
  <c r="C2307" i="7"/>
  <c r="B2307" i="7"/>
  <c r="C2306" i="7"/>
  <c r="C2305" i="7"/>
  <c r="B2305" i="7"/>
  <c r="C2304" i="7"/>
  <c r="C2303" i="7"/>
  <c r="B2303" i="7"/>
  <c r="C2302" i="7"/>
  <c r="C2301" i="7"/>
  <c r="B2301" i="7"/>
  <c r="C2300" i="7"/>
  <c r="C2299" i="7"/>
  <c r="B2299" i="7"/>
  <c r="C2298" i="7"/>
  <c r="C2297" i="7"/>
  <c r="B2297" i="7"/>
  <c r="C2296" i="7"/>
  <c r="C2295" i="7"/>
  <c r="B2295" i="7"/>
  <c r="C2294" i="7"/>
  <c r="C2293" i="7"/>
  <c r="B2293" i="7"/>
  <c r="C2292" i="7"/>
  <c r="C2291" i="7"/>
  <c r="B2291" i="7"/>
  <c r="C2290" i="7"/>
  <c r="C2289" i="7"/>
  <c r="B2289" i="7"/>
  <c r="C2288" i="7"/>
  <c r="C2287" i="7"/>
  <c r="B2287" i="7"/>
  <c r="C2286" i="7"/>
  <c r="C2285" i="7"/>
  <c r="B2285" i="7"/>
  <c r="C2284" i="7"/>
  <c r="C2283" i="7"/>
  <c r="B2283" i="7"/>
  <c r="C2282" i="7"/>
  <c r="C2281" i="7"/>
  <c r="B2281" i="7"/>
  <c r="C2280" i="7"/>
  <c r="C2279" i="7"/>
  <c r="B2279" i="7"/>
  <c r="C2253" i="7"/>
  <c r="C2252" i="7"/>
  <c r="B2252" i="7"/>
  <c r="C2251" i="7"/>
  <c r="C2250" i="7"/>
  <c r="B2250" i="7"/>
  <c r="C2249" i="7"/>
  <c r="C2248" i="7"/>
  <c r="B2248" i="7"/>
  <c r="C2247" i="7"/>
  <c r="C2246" i="7"/>
  <c r="B2246" i="7"/>
  <c r="C2245" i="7"/>
  <c r="C2244" i="7"/>
  <c r="B2244" i="7"/>
  <c r="C2243" i="7"/>
  <c r="C2242" i="7"/>
  <c r="B2242" i="7"/>
  <c r="C2241" i="7"/>
  <c r="C2240" i="7"/>
  <c r="B2240" i="7"/>
  <c r="C2239" i="7"/>
  <c r="C2238" i="7"/>
  <c r="B2238" i="7"/>
  <c r="C2237" i="7"/>
  <c r="C2236" i="7"/>
  <c r="B2236" i="7"/>
  <c r="C2235" i="7"/>
  <c r="C2234" i="7"/>
  <c r="B2234" i="7"/>
  <c r="C2233" i="7"/>
  <c r="C2232" i="7"/>
  <c r="B2232" i="7"/>
  <c r="C2231" i="7"/>
  <c r="C2230" i="7"/>
  <c r="B2230" i="7"/>
  <c r="C2229" i="7"/>
  <c r="C2228" i="7"/>
  <c r="B2228" i="7"/>
  <c r="C2227" i="7"/>
  <c r="C2226" i="7"/>
  <c r="B2226" i="7"/>
  <c r="C2225" i="7"/>
  <c r="C2224" i="7"/>
  <c r="B2224" i="7"/>
  <c r="C2223" i="7"/>
  <c r="C2222" i="7"/>
  <c r="B2222" i="7"/>
  <c r="C2221" i="7"/>
  <c r="C2220" i="7"/>
  <c r="B2220" i="7"/>
  <c r="C2219" i="7"/>
  <c r="C2218" i="7"/>
  <c r="B2218" i="7"/>
  <c r="C2217" i="7"/>
  <c r="C2216" i="7"/>
  <c r="B2216" i="7"/>
  <c r="C2190" i="7"/>
  <c r="C2189" i="7"/>
  <c r="B2189" i="7"/>
  <c r="C2188" i="7"/>
  <c r="C2187" i="7"/>
  <c r="B2187" i="7"/>
  <c r="C2186" i="7"/>
  <c r="C2185" i="7"/>
  <c r="B2185" i="7"/>
  <c r="C2184" i="7"/>
  <c r="C2183" i="7"/>
  <c r="B2183" i="7"/>
  <c r="C2182" i="7"/>
  <c r="C2181" i="7"/>
  <c r="B2181" i="7"/>
  <c r="C2180" i="7"/>
  <c r="C2179" i="7"/>
  <c r="B2179" i="7"/>
  <c r="C2178" i="7"/>
  <c r="C2177" i="7"/>
  <c r="B2177" i="7"/>
  <c r="C2176" i="7"/>
  <c r="C2175" i="7"/>
  <c r="B2175" i="7"/>
  <c r="C2174" i="7"/>
  <c r="C2173" i="7"/>
  <c r="B2173" i="7"/>
  <c r="C2172" i="7"/>
  <c r="C2171" i="7"/>
  <c r="B2171" i="7"/>
  <c r="C2170" i="7"/>
  <c r="C2169" i="7"/>
  <c r="B2169" i="7"/>
  <c r="C2168" i="7"/>
  <c r="C2167" i="7"/>
  <c r="B2167" i="7"/>
  <c r="C2166" i="7"/>
  <c r="C2165" i="7"/>
  <c r="B2165" i="7"/>
  <c r="C2164" i="7"/>
  <c r="C2163" i="7"/>
  <c r="B2163" i="7"/>
  <c r="C2162" i="7"/>
  <c r="C2161" i="7"/>
  <c r="B2161" i="7"/>
  <c r="C2160" i="7"/>
  <c r="C2159" i="7"/>
  <c r="B2159" i="7"/>
  <c r="C2158" i="7"/>
  <c r="C2157" i="7"/>
  <c r="B2157" i="7"/>
  <c r="C2156" i="7"/>
  <c r="C2155" i="7"/>
  <c r="B2155" i="7"/>
  <c r="C2154" i="7"/>
  <c r="C2153" i="7"/>
  <c r="B2153" i="7"/>
  <c r="C2127" i="7"/>
  <c r="C2126" i="7"/>
  <c r="B2126" i="7"/>
  <c r="C2125" i="7"/>
  <c r="C2124" i="7"/>
  <c r="B2124" i="7"/>
  <c r="C2123" i="7"/>
  <c r="C2122" i="7"/>
  <c r="B2122" i="7"/>
  <c r="C2121" i="7"/>
  <c r="C2120" i="7"/>
  <c r="B2120" i="7"/>
  <c r="C2119" i="7"/>
  <c r="C2118" i="7"/>
  <c r="B2118" i="7"/>
  <c r="C2117" i="7"/>
  <c r="C2116" i="7"/>
  <c r="B2116" i="7"/>
  <c r="C2115" i="7"/>
  <c r="C2114" i="7"/>
  <c r="B2114" i="7"/>
  <c r="C2113" i="7"/>
  <c r="C2112" i="7"/>
  <c r="B2112" i="7"/>
  <c r="C2111" i="7"/>
  <c r="C2110" i="7"/>
  <c r="B2110" i="7"/>
  <c r="C2109" i="7"/>
  <c r="C2108" i="7"/>
  <c r="B2108" i="7"/>
  <c r="C2107" i="7"/>
  <c r="C2106" i="7"/>
  <c r="B2106" i="7"/>
  <c r="C2105" i="7"/>
  <c r="C2104" i="7"/>
  <c r="B2104" i="7"/>
  <c r="C2103" i="7"/>
  <c r="C2102" i="7"/>
  <c r="B2102" i="7"/>
  <c r="C2101" i="7"/>
  <c r="C2100" i="7"/>
  <c r="B2100" i="7"/>
  <c r="C2099" i="7"/>
  <c r="C2098" i="7"/>
  <c r="B2098" i="7"/>
  <c r="C2097" i="7"/>
  <c r="C2096" i="7"/>
  <c r="B2096" i="7"/>
  <c r="C2095" i="7"/>
  <c r="C2094" i="7"/>
  <c r="B2094" i="7"/>
  <c r="C2093" i="7"/>
  <c r="C2092" i="7"/>
  <c r="B2092" i="7"/>
  <c r="C2091" i="7"/>
  <c r="C2090" i="7"/>
  <c r="B2090" i="7"/>
  <c r="C2064" i="7"/>
  <c r="C2063" i="7"/>
  <c r="B2063" i="7"/>
  <c r="C2062" i="7"/>
  <c r="C2061" i="7"/>
  <c r="B2061" i="7"/>
  <c r="C2060" i="7"/>
  <c r="C2059" i="7"/>
  <c r="B2059" i="7"/>
  <c r="C2058" i="7"/>
  <c r="C2057" i="7"/>
  <c r="B2057" i="7"/>
  <c r="C2056" i="7"/>
  <c r="C2055" i="7"/>
  <c r="B2055" i="7"/>
  <c r="C2054" i="7"/>
  <c r="C2053" i="7"/>
  <c r="B2053" i="7"/>
  <c r="C2052" i="7"/>
  <c r="C2051" i="7"/>
  <c r="B2051" i="7"/>
  <c r="C2050" i="7"/>
  <c r="C2049" i="7"/>
  <c r="B2049" i="7"/>
  <c r="C2048" i="7"/>
  <c r="C2047" i="7"/>
  <c r="B2047" i="7"/>
  <c r="C2046" i="7"/>
  <c r="C2045" i="7"/>
  <c r="B2045" i="7"/>
  <c r="C2044" i="7"/>
  <c r="C2043" i="7"/>
  <c r="B2043" i="7"/>
  <c r="C2042" i="7"/>
  <c r="C2041" i="7"/>
  <c r="B2041" i="7"/>
  <c r="C2040" i="7"/>
  <c r="C2039" i="7"/>
  <c r="B2039" i="7"/>
  <c r="C2038" i="7"/>
  <c r="C2037" i="7"/>
  <c r="B2037" i="7"/>
  <c r="C2036" i="7"/>
  <c r="C2035" i="7"/>
  <c r="B2035" i="7"/>
  <c r="C2034" i="7"/>
  <c r="C2033" i="7"/>
  <c r="B2033" i="7"/>
  <c r="C2032" i="7"/>
  <c r="C2031" i="7"/>
  <c r="B2031" i="7"/>
  <c r="C2030" i="7"/>
  <c r="C2029" i="7"/>
  <c r="B2029" i="7"/>
  <c r="C2028" i="7"/>
  <c r="C2027" i="7"/>
  <c r="B2027" i="7"/>
  <c r="C2001" i="7"/>
  <c r="C2000" i="7"/>
  <c r="B2000" i="7"/>
  <c r="C1999" i="7"/>
  <c r="C1998" i="7"/>
  <c r="B1998" i="7"/>
  <c r="C1997" i="7"/>
  <c r="C1996" i="7"/>
  <c r="B1996" i="7"/>
  <c r="C1995" i="7"/>
  <c r="C1994" i="7"/>
  <c r="B1994" i="7"/>
  <c r="C1993" i="7"/>
  <c r="C1992" i="7"/>
  <c r="B1992" i="7"/>
  <c r="C1991" i="7"/>
  <c r="C1990" i="7"/>
  <c r="B1990" i="7"/>
  <c r="C1989" i="7"/>
  <c r="C1988" i="7"/>
  <c r="B1988" i="7"/>
  <c r="C1987" i="7"/>
  <c r="C1986" i="7"/>
  <c r="B1986" i="7"/>
  <c r="C1985" i="7"/>
  <c r="C1984" i="7"/>
  <c r="B1984" i="7"/>
  <c r="C1983" i="7"/>
  <c r="C1982" i="7"/>
  <c r="B1982" i="7"/>
  <c r="C1981" i="7"/>
  <c r="C1980" i="7"/>
  <c r="B1980" i="7"/>
  <c r="C1979" i="7"/>
  <c r="C1978" i="7"/>
  <c r="B1978" i="7"/>
  <c r="C1977" i="7"/>
  <c r="C1976" i="7"/>
  <c r="B1976" i="7"/>
  <c r="C1975" i="7"/>
  <c r="C1974" i="7"/>
  <c r="B1974" i="7"/>
  <c r="C1973" i="7"/>
  <c r="C1972" i="7"/>
  <c r="B1972" i="7"/>
  <c r="C1971" i="7"/>
  <c r="C1970" i="7"/>
  <c r="B1970" i="7"/>
  <c r="C1969" i="7"/>
  <c r="C1968" i="7"/>
  <c r="B1968" i="7"/>
  <c r="C1967" i="7"/>
  <c r="C1966" i="7"/>
  <c r="B1966" i="7"/>
  <c r="C1965" i="7"/>
  <c r="C1964" i="7"/>
  <c r="B1964" i="7"/>
  <c r="C1938" i="7"/>
  <c r="C1937" i="7"/>
  <c r="B1937" i="7"/>
  <c r="C1936" i="7"/>
  <c r="C1935" i="7"/>
  <c r="B1935" i="7"/>
  <c r="C1934" i="7"/>
  <c r="C1933" i="7"/>
  <c r="B1933" i="7"/>
  <c r="C1932" i="7"/>
  <c r="C1931" i="7"/>
  <c r="B1931" i="7"/>
  <c r="C1930" i="7"/>
  <c r="C1929" i="7"/>
  <c r="B1929" i="7"/>
  <c r="C1928" i="7"/>
  <c r="C1927" i="7"/>
  <c r="B1927" i="7"/>
  <c r="C1926" i="7"/>
  <c r="C1925" i="7"/>
  <c r="B1925" i="7"/>
  <c r="C1924" i="7"/>
  <c r="C1923" i="7"/>
  <c r="B1923" i="7"/>
  <c r="C1922" i="7"/>
  <c r="C1921" i="7"/>
  <c r="B1921" i="7"/>
  <c r="C1920" i="7"/>
  <c r="C1919" i="7"/>
  <c r="B1919" i="7"/>
  <c r="C1918" i="7"/>
  <c r="C1917" i="7"/>
  <c r="B1917" i="7"/>
  <c r="C1916" i="7"/>
  <c r="C1915" i="7"/>
  <c r="B1915" i="7"/>
  <c r="C1914" i="7"/>
  <c r="C1913" i="7"/>
  <c r="B1913" i="7"/>
  <c r="C1912" i="7"/>
  <c r="C1911" i="7"/>
  <c r="B1911" i="7"/>
  <c r="C1910" i="7"/>
  <c r="C1909" i="7"/>
  <c r="B1909" i="7"/>
  <c r="C1908" i="7"/>
  <c r="C1907" i="7"/>
  <c r="B1907" i="7"/>
  <c r="C1906" i="7"/>
  <c r="C1905" i="7"/>
  <c r="B1905" i="7"/>
  <c r="C1904" i="7"/>
  <c r="C1903" i="7"/>
  <c r="B1903" i="7"/>
  <c r="C1902" i="7"/>
  <c r="C1901" i="7"/>
  <c r="B1901" i="7"/>
  <c r="C1873" i="7"/>
  <c r="C1872" i="7"/>
  <c r="B1872" i="7"/>
  <c r="C1871" i="7"/>
  <c r="C1870" i="7"/>
  <c r="B1870" i="7"/>
  <c r="C1869" i="7"/>
  <c r="C1868" i="7"/>
  <c r="B1868" i="7"/>
  <c r="C1867" i="7"/>
  <c r="C1866" i="7"/>
  <c r="B1866" i="7"/>
  <c r="C1865" i="7"/>
  <c r="C1864" i="7"/>
  <c r="B1864" i="7"/>
  <c r="C1863" i="7"/>
  <c r="C1862" i="7"/>
  <c r="B1862" i="7"/>
  <c r="C1861" i="7"/>
  <c r="C1860" i="7"/>
  <c r="B1860" i="7"/>
  <c r="C1859" i="7"/>
  <c r="C1858" i="7"/>
  <c r="B1858" i="7"/>
  <c r="C1857" i="7"/>
  <c r="C1856" i="7"/>
  <c r="B1856" i="7"/>
  <c r="C1855" i="7"/>
  <c r="C1854" i="7"/>
  <c r="B1854" i="7"/>
  <c r="C1853" i="7"/>
  <c r="C1852" i="7"/>
  <c r="B1852" i="7"/>
  <c r="C1851" i="7"/>
  <c r="C1850" i="7"/>
  <c r="B1850" i="7"/>
  <c r="C1849" i="7"/>
  <c r="C1848" i="7"/>
  <c r="B1848" i="7"/>
  <c r="C1847" i="7"/>
  <c r="C1846" i="7"/>
  <c r="B1846" i="7"/>
  <c r="C1845" i="7"/>
  <c r="C1844" i="7"/>
  <c r="B1844" i="7"/>
  <c r="C1843" i="7"/>
  <c r="C1842" i="7"/>
  <c r="B1842" i="7"/>
  <c r="C1841" i="7"/>
  <c r="C1840" i="7"/>
  <c r="B1840" i="7"/>
  <c r="C1839" i="7"/>
  <c r="C1838" i="7"/>
  <c r="B1838" i="7"/>
  <c r="C1812" i="7"/>
  <c r="C1811" i="7"/>
  <c r="B1811" i="7"/>
  <c r="C1810" i="7"/>
  <c r="C1809" i="7"/>
  <c r="B1809" i="7"/>
  <c r="C1808" i="7"/>
  <c r="C1807" i="7"/>
  <c r="B1807" i="7"/>
  <c r="C1806" i="7"/>
  <c r="C1805" i="7"/>
  <c r="B1805" i="7"/>
  <c r="C1804" i="7"/>
  <c r="C1803" i="7"/>
  <c r="B1803" i="7"/>
  <c r="C1802" i="7"/>
  <c r="C1801" i="7"/>
  <c r="B1801" i="7"/>
  <c r="C1800" i="7"/>
  <c r="C1799" i="7"/>
  <c r="B1799" i="7"/>
  <c r="C1798" i="7"/>
  <c r="C1797" i="7"/>
  <c r="B1797" i="7"/>
  <c r="C1796" i="7"/>
  <c r="C1795" i="7"/>
  <c r="B1795" i="7"/>
  <c r="C1794" i="7"/>
  <c r="C1793" i="7"/>
  <c r="B1793" i="7"/>
  <c r="C1792" i="7"/>
  <c r="C1791" i="7"/>
  <c r="B1791" i="7"/>
  <c r="C1790" i="7"/>
  <c r="C1789" i="7"/>
  <c r="B1789" i="7"/>
  <c r="C1788" i="7"/>
  <c r="C1787" i="7"/>
  <c r="B1787" i="7"/>
  <c r="C1786" i="7"/>
  <c r="C1785" i="7"/>
  <c r="B1785" i="7"/>
  <c r="C1784" i="7"/>
  <c r="C1783" i="7"/>
  <c r="B1783" i="7"/>
  <c r="C1782" i="7"/>
  <c r="C1781" i="7"/>
  <c r="B1781" i="7"/>
  <c r="C1780" i="7"/>
  <c r="C1779" i="7"/>
  <c r="B1779" i="7"/>
  <c r="C1778" i="7"/>
  <c r="C1777" i="7"/>
  <c r="B1777" i="7"/>
  <c r="C1776" i="7"/>
  <c r="C1775" i="7"/>
  <c r="B1775" i="7"/>
  <c r="C1749" i="7"/>
  <c r="C1748" i="7"/>
  <c r="B1748" i="7"/>
  <c r="C1747" i="7"/>
  <c r="C1746" i="7"/>
  <c r="B1746" i="7"/>
  <c r="C1745" i="7"/>
  <c r="C1744" i="7"/>
  <c r="B1744" i="7"/>
  <c r="C1743" i="7"/>
  <c r="C1742" i="7"/>
  <c r="B1742" i="7"/>
  <c r="C1741" i="7"/>
  <c r="C1740" i="7"/>
  <c r="B1740" i="7"/>
  <c r="C1739" i="7"/>
  <c r="C1738" i="7"/>
  <c r="B1738" i="7"/>
  <c r="C1737" i="7"/>
  <c r="C1736" i="7"/>
  <c r="B1736" i="7"/>
  <c r="C1735" i="7"/>
  <c r="C1734" i="7"/>
  <c r="B1734" i="7"/>
  <c r="C1733" i="7"/>
  <c r="C1732" i="7"/>
  <c r="B1732" i="7"/>
  <c r="C1731" i="7"/>
  <c r="C1730" i="7"/>
  <c r="B1730" i="7"/>
  <c r="C1729" i="7"/>
  <c r="C1728" i="7"/>
  <c r="B1728" i="7"/>
  <c r="C1727" i="7"/>
  <c r="C1726" i="7"/>
  <c r="B1726" i="7"/>
  <c r="C1725" i="7"/>
  <c r="C1724" i="7"/>
  <c r="B1724" i="7"/>
  <c r="C1723" i="7"/>
  <c r="C1722" i="7"/>
  <c r="B1722" i="7"/>
  <c r="C1721" i="7"/>
  <c r="C1720" i="7"/>
  <c r="B1720" i="7"/>
  <c r="C1719" i="7"/>
  <c r="C1718" i="7"/>
  <c r="B1718" i="7"/>
  <c r="C1717" i="7"/>
  <c r="C1716" i="7"/>
  <c r="B1716" i="7"/>
  <c r="C1715" i="7"/>
  <c r="C1714" i="7"/>
  <c r="B1714" i="7"/>
  <c r="C1713" i="7"/>
  <c r="C1712" i="7"/>
  <c r="B1712" i="7"/>
  <c r="C1686" i="7"/>
  <c r="C1685" i="7"/>
  <c r="B1685" i="7"/>
  <c r="C1684" i="7"/>
  <c r="C1683" i="7"/>
  <c r="B1683" i="7"/>
  <c r="C1682" i="7"/>
  <c r="C1681" i="7"/>
  <c r="B1681" i="7"/>
  <c r="C1680" i="7"/>
  <c r="C1679" i="7"/>
  <c r="B1679" i="7"/>
  <c r="C1678" i="7"/>
  <c r="C1677" i="7"/>
  <c r="B1677" i="7"/>
  <c r="C1676" i="7"/>
  <c r="C1675" i="7"/>
  <c r="B1675" i="7"/>
  <c r="C1674" i="7"/>
  <c r="C1673" i="7"/>
  <c r="B1673" i="7"/>
  <c r="C1672" i="7"/>
  <c r="C1671" i="7"/>
  <c r="B1671" i="7"/>
  <c r="C1670" i="7"/>
  <c r="C1669" i="7"/>
  <c r="B1669" i="7"/>
  <c r="C1668" i="7"/>
  <c r="C1667" i="7"/>
  <c r="B1667" i="7"/>
  <c r="C1666" i="7"/>
  <c r="C1665" i="7"/>
  <c r="B1665" i="7"/>
  <c r="C1664" i="7"/>
  <c r="C1663" i="7"/>
  <c r="B1663" i="7"/>
  <c r="C1662" i="7"/>
  <c r="C1661" i="7"/>
  <c r="B1661" i="7"/>
  <c r="C1660" i="7"/>
  <c r="C1659" i="7"/>
  <c r="B1659" i="7"/>
  <c r="C1658" i="7"/>
  <c r="C1657" i="7"/>
  <c r="B1657" i="7"/>
  <c r="C1656" i="7"/>
  <c r="C1655" i="7"/>
  <c r="B1655" i="7"/>
  <c r="C1654" i="7"/>
  <c r="C1653" i="7"/>
  <c r="B1653" i="7"/>
  <c r="C1652" i="7"/>
  <c r="C1651" i="7"/>
  <c r="B1651" i="7"/>
  <c r="C1650" i="7"/>
  <c r="C1649" i="7"/>
  <c r="B1649" i="7"/>
  <c r="C1623" i="7"/>
  <c r="C1622" i="7"/>
  <c r="B1622" i="7"/>
  <c r="C1621" i="7"/>
  <c r="C1620" i="7"/>
  <c r="B1620" i="7"/>
  <c r="C1619" i="7"/>
  <c r="C1618" i="7"/>
  <c r="B1618" i="7"/>
  <c r="C1617" i="7"/>
  <c r="C1616" i="7"/>
  <c r="B1616" i="7"/>
  <c r="C1615" i="7"/>
  <c r="C1614" i="7"/>
  <c r="B1614" i="7"/>
  <c r="C1613" i="7"/>
  <c r="C1612" i="7"/>
  <c r="B1612" i="7"/>
  <c r="C1611" i="7"/>
  <c r="C1610" i="7"/>
  <c r="B1610" i="7"/>
  <c r="C1609" i="7"/>
  <c r="C1608" i="7"/>
  <c r="B1608" i="7"/>
  <c r="C1607" i="7"/>
  <c r="C1606" i="7"/>
  <c r="B1606" i="7"/>
  <c r="C1605" i="7"/>
  <c r="C1604" i="7"/>
  <c r="B1604" i="7"/>
  <c r="C1603" i="7"/>
  <c r="C1602" i="7"/>
  <c r="B1602" i="7"/>
  <c r="C1601" i="7"/>
  <c r="C1600" i="7"/>
  <c r="B1600" i="7"/>
  <c r="C1599" i="7"/>
  <c r="C1598" i="7"/>
  <c r="B1598" i="7"/>
  <c r="C1597" i="7"/>
  <c r="C1596" i="7"/>
  <c r="B1596" i="7"/>
  <c r="C1595" i="7"/>
  <c r="C1594" i="7"/>
  <c r="B1594" i="7"/>
  <c r="C1593" i="7"/>
  <c r="C1592" i="7"/>
  <c r="B1592" i="7"/>
  <c r="C1591" i="7"/>
  <c r="C1590" i="7"/>
  <c r="B1590" i="7"/>
  <c r="C1589" i="7"/>
  <c r="C1588" i="7"/>
  <c r="B1588" i="7"/>
  <c r="C1587" i="7"/>
  <c r="C1586" i="7"/>
  <c r="B1586" i="7"/>
  <c r="C1560" i="7"/>
  <c r="C1559" i="7"/>
  <c r="B1559" i="7"/>
  <c r="C1558" i="7"/>
  <c r="C1557" i="7"/>
  <c r="B1557" i="7"/>
  <c r="C1556" i="7"/>
  <c r="C1555" i="7"/>
  <c r="B1555" i="7"/>
  <c r="C1554" i="7"/>
  <c r="C1553" i="7"/>
  <c r="B1553" i="7"/>
  <c r="C1552" i="7"/>
  <c r="C1551" i="7"/>
  <c r="B1551" i="7"/>
  <c r="C1550" i="7"/>
  <c r="C1549" i="7"/>
  <c r="B1549" i="7"/>
  <c r="C1548" i="7"/>
  <c r="C1547" i="7"/>
  <c r="B1547" i="7"/>
  <c r="C1546" i="7"/>
  <c r="C1545" i="7"/>
  <c r="B1545" i="7"/>
  <c r="C1544" i="7"/>
  <c r="C1543" i="7"/>
  <c r="B1543" i="7"/>
  <c r="C1542" i="7"/>
  <c r="C1541" i="7"/>
  <c r="B1541" i="7"/>
  <c r="C1540" i="7"/>
  <c r="C1539" i="7"/>
  <c r="B1539" i="7"/>
  <c r="C1538" i="7"/>
  <c r="C1537" i="7"/>
  <c r="B1537" i="7"/>
  <c r="C1536" i="7"/>
  <c r="C1535" i="7"/>
  <c r="B1535" i="7"/>
  <c r="C1534" i="7"/>
  <c r="C1533" i="7"/>
  <c r="B1533" i="7"/>
  <c r="C1532" i="7"/>
  <c r="C1531" i="7"/>
  <c r="B1531" i="7"/>
  <c r="C1530" i="7"/>
  <c r="C1529" i="7"/>
  <c r="B1529" i="7"/>
  <c r="C1528" i="7"/>
  <c r="C1527" i="7"/>
  <c r="B1527" i="7"/>
  <c r="C1526" i="7"/>
  <c r="C1525" i="7"/>
  <c r="B1525" i="7"/>
  <c r="C1524" i="7"/>
  <c r="C1523" i="7"/>
  <c r="B1523" i="7"/>
  <c r="C1497" i="7"/>
  <c r="C1496" i="7"/>
  <c r="B1496" i="7"/>
  <c r="C1495" i="7"/>
  <c r="C1494" i="7"/>
  <c r="B1494" i="7"/>
  <c r="C1493" i="7"/>
  <c r="C1492" i="7"/>
  <c r="B1492" i="7"/>
  <c r="C1491" i="7"/>
  <c r="C1490" i="7"/>
  <c r="B1490" i="7"/>
  <c r="C1489" i="7"/>
  <c r="C1488" i="7"/>
  <c r="B1488" i="7"/>
  <c r="C1487" i="7"/>
  <c r="C1486" i="7"/>
  <c r="B1486" i="7"/>
  <c r="C1485" i="7"/>
  <c r="C1484" i="7"/>
  <c r="B1484" i="7"/>
  <c r="C1483" i="7"/>
  <c r="C1482" i="7"/>
  <c r="B1482" i="7"/>
  <c r="C1481" i="7"/>
  <c r="C1480" i="7"/>
  <c r="B1480" i="7"/>
  <c r="C1479" i="7"/>
  <c r="C1478" i="7"/>
  <c r="B1478" i="7"/>
  <c r="C1477" i="7"/>
  <c r="C1476" i="7"/>
  <c r="B1476" i="7"/>
  <c r="C1475" i="7"/>
  <c r="C1474" i="7"/>
  <c r="B1474" i="7"/>
  <c r="C1473" i="7"/>
  <c r="C1472" i="7"/>
  <c r="B1472" i="7"/>
  <c r="C1471" i="7"/>
  <c r="C1470" i="7"/>
  <c r="B1470" i="7"/>
  <c r="C1469" i="7"/>
  <c r="C1468" i="7"/>
  <c r="B1468" i="7"/>
  <c r="C1467" i="7"/>
  <c r="C1466" i="7"/>
  <c r="B1466" i="7"/>
  <c r="C1465" i="7"/>
  <c r="C1464" i="7"/>
  <c r="B1464" i="7"/>
  <c r="C1463" i="7"/>
  <c r="C1462" i="7"/>
  <c r="B1462" i="7"/>
  <c r="C1461" i="7"/>
  <c r="C1460" i="7"/>
  <c r="B1460" i="7"/>
  <c r="C1434" i="7"/>
  <c r="C1433" i="7"/>
  <c r="B1433" i="7"/>
  <c r="C1432" i="7"/>
  <c r="C1431" i="7"/>
  <c r="B1431" i="7"/>
  <c r="C1430" i="7"/>
  <c r="C1429" i="7"/>
  <c r="B1429" i="7"/>
  <c r="C1428" i="7"/>
  <c r="C1427" i="7"/>
  <c r="B1427" i="7"/>
  <c r="C1426" i="7"/>
  <c r="C1425" i="7"/>
  <c r="B1425" i="7"/>
  <c r="C1424" i="7"/>
  <c r="C1423" i="7"/>
  <c r="B1423" i="7"/>
  <c r="C1422" i="7"/>
  <c r="C1421" i="7"/>
  <c r="B1421" i="7"/>
  <c r="C1420" i="7"/>
  <c r="C1419" i="7"/>
  <c r="B1419" i="7"/>
  <c r="C1418" i="7"/>
  <c r="C1417" i="7"/>
  <c r="B1417" i="7"/>
  <c r="C1416" i="7"/>
  <c r="C1415" i="7"/>
  <c r="B1415" i="7"/>
  <c r="C1414" i="7"/>
  <c r="C1413" i="7"/>
  <c r="B1413" i="7"/>
  <c r="C1412" i="7"/>
  <c r="C1411" i="7"/>
  <c r="B1411" i="7"/>
  <c r="C1410" i="7"/>
  <c r="C1409" i="7"/>
  <c r="B1409" i="7"/>
  <c r="C1408" i="7"/>
  <c r="C1407" i="7"/>
  <c r="B1407" i="7"/>
  <c r="C1406" i="7"/>
  <c r="C1405" i="7"/>
  <c r="B1405" i="7"/>
  <c r="C1404" i="7"/>
  <c r="C1403" i="7"/>
  <c r="B1403" i="7"/>
  <c r="C1402" i="7"/>
  <c r="C1401" i="7"/>
  <c r="B1401" i="7"/>
  <c r="C1400" i="7"/>
  <c r="C1399" i="7"/>
  <c r="B1399" i="7"/>
  <c r="C1398" i="7"/>
  <c r="C1397" i="7"/>
  <c r="B1397" i="7"/>
  <c r="C1371" i="7"/>
  <c r="C1370" i="7"/>
  <c r="B1370" i="7"/>
  <c r="C1369" i="7"/>
  <c r="C1368" i="7"/>
  <c r="B1368" i="7"/>
  <c r="C1367" i="7"/>
  <c r="C1366" i="7"/>
  <c r="B1366" i="7"/>
  <c r="C1365" i="7"/>
  <c r="C1364" i="7"/>
  <c r="B1364" i="7"/>
  <c r="C1363" i="7"/>
  <c r="C1362" i="7"/>
  <c r="B1362" i="7"/>
  <c r="C1361" i="7"/>
  <c r="C1360" i="7"/>
  <c r="B1360" i="7"/>
  <c r="C1359" i="7"/>
  <c r="C1358" i="7"/>
  <c r="B1358" i="7"/>
  <c r="C1357" i="7"/>
  <c r="C1356" i="7"/>
  <c r="B1356" i="7"/>
  <c r="C1355" i="7"/>
  <c r="C1354" i="7"/>
  <c r="B1354" i="7"/>
  <c r="C1353" i="7"/>
  <c r="C1352" i="7"/>
  <c r="B1352" i="7"/>
  <c r="C1351" i="7"/>
  <c r="C1350" i="7"/>
  <c r="B1350" i="7"/>
  <c r="C1349" i="7"/>
  <c r="C1348" i="7"/>
  <c r="B1348" i="7"/>
  <c r="C1347" i="7"/>
  <c r="C1346" i="7"/>
  <c r="B1346" i="7"/>
  <c r="C1345" i="7"/>
  <c r="C1344" i="7"/>
  <c r="B1344" i="7"/>
  <c r="C1343" i="7"/>
  <c r="C1342" i="7"/>
  <c r="B1342" i="7"/>
  <c r="C1341" i="7"/>
  <c r="C1340" i="7"/>
  <c r="B1340" i="7"/>
  <c r="C1339" i="7"/>
  <c r="C1338" i="7"/>
  <c r="B1338" i="7"/>
  <c r="C1337" i="7"/>
  <c r="C1336" i="7"/>
  <c r="B1336" i="7"/>
  <c r="C1335" i="7"/>
  <c r="C1334" i="7"/>
  <c r="B1334" i="7"/>
  <c r="C1308" i="7"/>
  <c r="C1307" i="7"/>
  <c r="B1307" i="7"/>
  <c r="C1306" i="7"/>
  <c r="C1305" i="7"/>
  <c r="B1305" i="7"/>
  <c r="C1304" i="7"/>
  <c r="C1303" i="7"/>
  <c r="B1303" i="7"/>
  <c r="C1302" i="7"/>
  <c r="C1301" i="7"/>
  <c r="B1301" i="7"/>
  <c r="C1300" i="7"/>
  <c r="C1299" i="7"/>
  <c r="B1299" i="7"/>
  <c r="C1298" i="7"/>
  <c r="C1297" i="7"/>
  <c r="B1297" i="7"/>
  <c r="C1296" i="7"/>
  <c r="C1295" i="7"/>
  <c r="B1295" i="7"/>
  <c r="C1294" i="7"/>
  <c r="C1293" i="7"/>
  <c r="B1293" i="7"/>
  <c r="C1292" i="7"/>
  <c r="C1291" i="7"/>
  <c r="B1291" i="7"/>
  <c r="C1290" i="7"/>
  <c r="C1289" i="7"/>
  <c r="B1289" i="7"/>
  <c r="C1288" i="7"/>
  <c r="C1287" i="7"/>
  <c r="B1287" i="7"/>
  <c r="C1286" i="7"/>
  <c r="C1285" i="7"/>
  <c r="B1285" i="7"/>
  <c r="C1284" i="7"/>
  <c r="C1283" i="7"/>
  <c r="B1283" i="7"/>
  <c r="C1282" i="7"/>
  <c r="C1281" i="7"/>
  <c r="B1281" i="7"/>
  <c r="C1280" i="7"/>
  <c r="C1279" i="7"/>
  <c r="B1279" i="7"/>
  <c r="C1278" i="7"/>
  <c r="C1277" i="7"/>
  <c r="B1277" i="7"/>
  <c r="C1276" i="7"/>
  <c r="C1275" i="7"/>
  <c r="B1275" i="7"/>
  <c r="C1274" i="7"/>
  <c r="C1273" i="7"/>
  <c r="B1273" i="7"/>
  <c r="C1272" i="7"/>
  <c r="C1271" i="7"/>
  <c r="B1271" i="7"/>
  <c r="C1245" i="7"/>
  <c r="C1244" i="7"/>
  <c r="B1244" i="7"/>
  <c r="C1243" i="7"/>
  <c r="C1242" i="7"/>
  <c r="B1242" i="7"/>
  <c r="C1241" i="7"/>
  <c r="C1240" i="7"/>
  <c r="B1240" i="7"/>
  <c r="C1239" i="7"/>
  <c r="C1238" i="7"/>
  <c r="B1238" i="7"/>
  <c r="C1237" i="7"/>
  <c r="C1236" i="7"/>
  <c r="B1236" i="7"/>
  <c r="C1235" i="7"/>
  <c r="C1234" i="7"/>
  <c r="B1234" i="7"/>
  <c r="C1233" i="7"/>
  <c r="C1232" i="7"/>
  <c r="B1232" i="7"/>
  <c r="C1231" i="7"/>
  <c r="C1230" i="7"/>
  <c r="B1230" i="7"/>
  <c r="C1229" i="7"/>
  <c r="C1228" i="7"/>
  <c r="B1228" i="7"/>
  <c r="C1227" i="7"/>
  <c r="C1226" i="7"/>
  <c r="B1226" i="7"/>
  <c r="C1225" i="7"/>
  <c r="C1224" i="7"/>
  <c r="B1224" i="7"/>
  <c r="C1223" i="7"/>
  <c r="C1222" i="7"/>
  <c r="B1222" i="7"/>
  <c r="C1221" i="7"/>
  <c r="C1220" i="7"/>
  <c r="B1220" i="7"/>
  <c r="C1219" i="7"/>
  <c r="C1218" i="7"/>
  <c r="B1218" i="7"/>
  <c r="C1217" i="7"/>
  <c r="C1216" i="7"/>
  <c r="B1216" i="7"/>
  <c r="C1215" i="7"/>
  <c r="C1214" i="7"/>
  <c r="B1214" i="7"/>
  <c r="C1213" i="7"/>
  <c r="C1212" i="7"/>
  <c r="B1212" i="7"/>
  <c r="C1211" i="7"/>
  <c r="C1210" i="7"/>
  <c r="B1210" i="7"/>
  <c r="C1209" i="7"/>
  <c r="C1208" i="7"/>
  <c r="B1208" i="7"/>
  <c r="C1182" i="7"/>
  <c r="C1181" i="7"/>
  <c r="B1181" i="7"/>
  <c r="C1180" i="7"/>
  <c r="C1179" i="7"/>
  <c r="B1179" i="7"/>
  <c r="C1178" i="7"/>
  <c r="C1177" i="7"/>
  <c r="B1177" i="7"/>
  <c r="C1176" i="7"/>
  <c r="C1175" i="7"/>
  <c r="B1175" i="7"/>
  <c r="C1174" i="7"/>
  <c r="C1173" i="7"/>
  <c r="B1173" i="7"/>
  <c r="C1172" i="7"/>
  <c r="C1171" i="7"/>
  <c r="B1171" i="7"/>
  <c r="C1170" i="7"/>
  <c r="C1169" i="7"/>
  <c r="B1169" i="7"/>
  <c r="C1168" i="7"/>
  <c r="C1167" i="7"/>
  <c r="B1167" i="7"/>
  <c r="C1166" i="7"/>
  <c r="C1165" i="7"/>
  <c r="B1165" i="7"/>
  <c r="C1164" i="7"/>
  <c r="C1163" i="7"/>
  <c r="B1163" i="7"/>
  <c r="C1162" i="7"/>
  <c r="C1161" i="7"/>
  <c r="B1161" i="7"/>
  <c r="C1160" i="7"/>
  <c r="C1159" i="7"/>
  <c r="B1159" i="7"/>
  <c r="C1158" i="7"/>
  <c r="C1157" i="7"/>
  <c r="B1157" i="7"/>
  <c r="C1156" i="7"/>
  <c r="C1155" i="7"/>
  <c r="B1155" i="7"/>
  <c r="C1154" i="7"/>
  <c r="C1153" i="7"/>
  <c r="B1153" i="7"/>
  <c r="C1152" i="7"/>
  <c r="C1151" i="7"/>
  <c r="B1151" i="7"/>
  <c r="C1150" i="7"/>
  <c r="C1149" i="7"/>
  <c r="B1149" i="7"/>
  <c r="C1148" i="7"/>
  <c r="C1147" i="7"/>
  <c r="B1147" i="7"/>
  <c r="C1146" i="7"/>
  <c r="C1145" i="7"/>
  <c r="B1145" i="7"/>
  <c r="C1119" i="7"/>
  <c r="C1118" i="7"/>
  <c r="B1118" i="7"/>
  <c r="C1117" i="7"/>
  <c r="C1116" i="7"/>
  <c r="B1116" i="7"/>
  <c r="C1115" i="7"/>
  <c r="C1114" i="7"/>
  <c r="B1114" i="7"/>
  <c r="C1113" i="7"/>
  <c r="C1112" i="7"/>
  <c r="B1112" i="7"/>
  <c r="C1111" i="7"/>
  <c r="C1110" i="7"/>
  <c r="B1110" i="7"/>
  <c r="C1109" i="7"/>
  <c r="C1108" i="7"/>
  <c r="B1108" i="7"/>
  <c r="C1107" i="7"/>
  <c r="C1106" i="7"/>
  <c r="B1106" i="7"/>
  <c r="C1105" i="7"/>
  <c r="C1104" i="7"/>
  <c r="B1104" i="7"/>
  <c r="C1103" i="7"/>
  <c r="C1102" i="7"/>
  <c r="B1102" i="7"/>
  <c r="C1101" i="7"/>
  <c r="C1100" i="7"/>
  <c r="B1100" i="7"/>
  <c r="C1099" i="7"/>
  <c r="C1098" i="7"/>
  <c r="B1098" i="7"/>
  <c r="C1097" i="7"/>
  <c r="C1096" i="7"/>
  <c r="B1096" i="7"/>
  <c r="C1095" i="7"/>
  <c r="C1094" i="7"/>
  <c r="B1094" i="7"/>
  <c r="C1093" i="7"/>
  <c r="C1092" i="7"/>
  <c r="B1092" i="7"/>
  <c r="C1091" i="7"/>
  <c r="C1090" i="7"/>
  <c r="B1090" i="7"/>
  <c r="C1089" i="7"/>
  <c r="C1088" i="7"/>
  <c r="B1088" i="7"/>
  <c r="C1087" i="7"/>
  <c r="C1086" i="7"/>
  <c r="B1086" i="7"/>
  <c r="C1085" i="7"/>
  <c r="C1084" i="7"/>
  <c r="B1084" i="7"/>
  <c r="C1083" i="7"/>
  <c r="C1082" i="7"/>
  <c r="B1082" i="7"/>
  <c r="C1056" i="7"/>
  <c r="C1055" i="7"/>
  <c r="B1055" i="7"/>
  <c r="C1054" i="7"/>
  <c r="C1053" i="7"/>
  <c r="B1053" i="7"/>
  <c r="C1052" i="7"/>
  <c r="C1051" i="7"/>
  <c r="B1051" i="7"/>
  <c r="C1050" i="7"/>
  <c r="C1049" i="7"/>
  <c r="B1049" i="7"/>
  <c r="C1048" i="7"/>
  <c r="C1047" i="7"/>
  <c r="B1047" i="7"/>
  <c r="C1046" i="7"/>
  <c r="C1045" i="7"/>
  <c r="B1045" i="7"/>
  <c r="C1044" i="7"/>
  <c r="C1043" i="7"/>
  <c r="B1043" i="7"/>
  <c r="C1042" i="7"/>
  <c r="C1041" i="7"/>
  <c r="B1041" i="7"/>
  <c r="C1040" i="7"/>
  <c r="C1039" i="7"/>
  <c r="B1039" i="7"/>
  <c r="C1038" i="7"/>
  <c r="C1037" i="7"/>
  <c r="B1037" i="7"/>
  <c r="C1036" i="7"/>
  <c r="C1035" i="7"/>
  <c r="B1035" i="7"/>
  <c r="C1034" i="7"/>
  <c r="C1033" i="7"/>
  <c r="B1033" i="7"/>
  <c r="C1032" i="7"/>
  <c r="C1031" i="7"/>
  <c r="B1031" i="7"/>
  <c r="C1030" i="7"/>
  <c r="C1029" i="7"/>
  <c r="B1029" i="7"/>
  <c r="C1028" i="7"/>
  <c r="C1027" i="7"/>
  <c r="B1027" i="7"/>
  <c r="C1026" i="7"/>
  <c r="C1025" i="7"/>
  <c r="B1025" i="7"/>
  <c r="C1024" i="7"/>
  <c r="C1023" i="7"/>
  <c r="B1023" i="7"/>
  <c r="C1022" i="7"/>
  <c r="C1021" i="7"/>
  <c r="B1021" i="7"/>
  <c r="C1020" i="7"/>
  <c r="C1019" i="7"/>
  <c r="B1019" i="7"/>
  <c r="C993" i="7"/>
  <c r="C992" i="7"/>
  <c r="B992" i="7"/>
  <c r="C991" i="7"/>
  <c r="C990" i="7"/>
  <c r="B990" i="7"/>
  <c r="C989" i="7"/>
  <c r="C988" i="7"/>
  <c r="B988" i="7"/>
  <c r="C987" i="7"/>
  <c r="C986" i="7"/>
  <c r="B986" i="7"/>
  <c r="C985" i="7"/>
  <c r="C984" i="7"/>
  <c r="B984" i="7"/>
  <c r="C983" i="7"/>
  <c r="C982" i="7"/>
  <c r="B982" i="7"/>
  <c r="C981" i="7"/>
  <c r="C980" i="7"/>
  <c r="B980" i="7"/>
  <c r="C979" i="7"/>
  <c r="C978" i="7"/>
  <c r="B978" i="7"/>
  <c r="C977" i="7"/>
  <c r="C976" i="7"/>
  <c r="B976" i="7"/>
  <c r="C975" i="7"/>
  <c r="C974" i="7"/>
  <c r="B974" i="7"/>
  <c r="C973" i="7"/>
  <c r="C972" i="7"/>
  <c r="B972" i="7"/>
  <c r="C971" i="7"/>
  <c r="C970" i="7"/>
  <c r="B970" i="7"/>
  <c r="C969" i="7"/>
  <c r="C968" i="7"/>
  <c r="B968" i="7"/>
  <c r="C967" i="7"/>
  <c r="C966" i="7"/>
  <c r="B966" i="7"/>
  <c r="C965" i="7"/>
  <c r="C964" i="7"/>
  <c r="B964" i="7"/>
  <c r="C963" i="7"/>
  <c r="C962" i="7"/>
  <c r="B962" i="7"/>
  <c r="C961" i="7"/>
  <c r="C960" i="7"/>
  <c r="B960" i="7"/>
  <c r="C959" i="7"/>
  <c r="C958" i="7"/>
  <c r="B958" i="7"/>
  <c r="C957" i="7"/>
  <c r="C956" i="7"/>
  <c r="B956" i="7"/>
  <c r="C930" i="7"/>
  <c r="C929" i="7"/>
  <c r="B929" i="7"/>
  <c r="C928" i="7"/>
  <c r="C927" i="7"/>
  <c r="B927" i="7"/>
  <c r="C926" i="7"/>
  <c r="C925" i="7"/>
  <c r="B925" i="7"/>
  <c r="C924" i="7"/>
  <c r="C923" i="7"/>
  <c r="B923" i="7"/>
  <c r="C922" i="7"/>
  <c r="C921" i="7"/>
  <c r="B921" i="7"/>
  <c r="C920" i="7"/>
  <c r="C919" i="7"/>
  <c r="B919" i="7"/>
  <c r="C918" i="7"/>
  <c r="C917" i="7"/>
  <c r="B917" i="7"/>
  <c r="C916" i="7"/>
  <c r="C915" i="7"/>
  <c r="B915" i="7"/>
  <c r="C914" i="7"/>
  <c r="C913" i="7"/>
  <c r="B913" i="7"/>
  <c r="C912" i="7"/>
  <c r="C911" i="7"/>
  <c r="B911" i="7"/>
  <c r="C910" i="7"/>
  <c r="C909" i="7"/>
  <c r="B909" i="7"/>
  <c r="C908" i="7"/>
  <c r="C907" i="7"/>
  <c r="B907" i="7"/>
  <c r="C906" i="7"/>
  <c r="C905" i="7"/>
  <c r="B905" i="7"/>
  <c r="C904" i="7"/>
  <c r="C903" i="7"/>
  <c r="B903" i="7"/>
  <c r="C902" i="7"/>
  <c r="C901" i="7"/>
  <c r="B901" i="7"/>
  <c r="C900" i="7"/>
  <c r="C899" i="7"/>
  <c r="B899" i="7"/>
  <c r="C898" i="7"/>
  <c r="C897" i="7"/>
  <c r="B897" i="7"/>
  <c r="C896" i="7"/>
  <c r="C895" i="7"/>
  <c r="B895" i="7"/>
  <c r="C894" i="7"/>
  <c r="C893" i="7"/>
  <c r="B893" i="7"/>
  <c r="C867" i="7"/>
  <c r="C866" i="7"/>
  <c r="B866" i="7"/>
  <c r="C865" i="7"/>
  <c r="C864" i="7"/>
  <c r="B864" i="7"/>
  <c r="C863" i="7"/>
  <c r="C862" i="7"/>
  <c r="B862" i="7"/>
  <c r="C861" i="7"/>
  <c r="C860" i="7"/>
  <c r="B860" i="7"/>
  <c r="C859" i="7"/>
  <c r="C858" i="7"/>
  <c r="B858" i="7"/>
  <c r="C857" i="7"/>
  <c r="C856" i="7"/>
  <c r="B856" i="7"/>
  <c r="C855" i="7"/>
  <c r="C854" i="7"/>
  <c r="B854" i="7"/>
  <c r="C853" i="7"/>
  <c r="C852" i="7"/>
  <c r="B852" i="7"/>
  <c r="C851" i="7"/>
  <c r="C850" i="7"/>
  <c r="B850" i="7"/>
  <c r="C849" i="7"/>
  <c r="C848" i="7"/>
  <c r="B848" i="7"/>
  <c r="C847" i="7"/>
  <c r="C846" i="7"/>
  <c r="B846" i="7"/>
  <c r="C845" i="7"/>
  <c r="C844" i="7"/>
  <c r="B844" i="7"/>
  <c r="C843" i="7"/>
  <c r="C842" i="7"/>
  <c r="B842" i="7"/>
  <c r="C841" i="7"/>
  <c r="C840" i="7"/>
  <c r="B840" i="7"/>
  <c r="C839" i="7"/>
  <c r="C838" i="7"/>
  <c r="B838" i="7"/>
  <c r="C837" i="7"/>
  <c r="C836" i="7"/>
  <c r="B836" i="7"/>
  <c r="C835" i="7"/>
  <c r="C834" i="7"/>
  <c r="B834" i="7"/>
  <c r="C833" i="7"/>
  <c r="C832" i="7"/>
  <c r="B832" i="7"/>
  <c r="C831" i="7"/>
  <c r="C830" i="7"/>
  <c r="B830" i="7"/>
  <c r="C804" i="7"/>
  <c r="C803" i="7"/>
  <c r="B803" i="7"/>
  <c r="C802" i="7"/>
  <c r="C801" i="7"/>
  <c r="B801" i="7"/>
  <c r="C800" i="7"/>
  <c r="C799" i="7"/>
  <c r="B799" i="7"/>
  <c r="C798" i="7"/>
  <c r="C797" i="7"/>
  <c r="B797" i="7"/>
  <c r="C796" i="7"/>
  <c r="C795" i="7"/>
  <c r="B795" i="7"/>
  <c r="C794" i="7"/>
  <c r="C793" i="7"/>
  <c r="B793" i="7"/>
  <c r="C792" i="7"/>
  <c r="C791" i="7"/>
  <c r="B791" i="7"/>
  <c r="C790" i="7"/>
  <c r="C789" i="7"/>
  <c r="B789" i="7"/>
  <c r="C788" i="7"/>
  <c r="C787" i="7"/>
  <c r="B787" i="7"/>
  <c r="C786" i="7"/>
  <c r="C785" i="7"/>
  <c r="B785" i="7"/>
  <c r="C784" i="7"/>
  <c r="C783" i="7"/>
  <c r="B783" i="7"/>
  <c r="C782" i="7"/>
  <c r="C781" i="7"/>
  <c r="B781" i="7"/>
  <c r="C780" i="7"/>
  <c r="C779" i="7"/>
  <c r="B779" i="7"/>
  <c r="C778" i="7"/>
  <c r="C777" i="7"/>
  <c r="B777" i="7"/>
  <c r="C776" i="7"/>
  <c r="C775" i="7"/>
  <c r="B775" i="7"/>
  <c r="C774" i="7"/>
  <c r="C773" i="7"/>
  <c r="B773" i="7"/>
  <c r="C772" i="7"/>
  <c r="C771" i="7"/>
  <c r="B771" i="7"/>
  <c r="C770" i="7"/>
  <c r="C769" i="7"/>
  <c r="B769" i="7"/>
  <c r="C768" i="7"/>
  <c r="C767" i="7"/>
  <c r="B767" i="7"/>
  <c r="C741" i="7"/>
  <c r="C740" i="7"/>
  <c r="B740" i="7"/>
  <c r="C739" i="7"/>
  <c r="C738" i="7"/>
  <c r="B738" i="7"/>
  <c r="C737" i="7"/>
  <c r="C736" i="7"/>
  <c r="B736" i="7"/>
  <c r="C735" i="7"/>
  <c r="C734" i="7"/>
  <c r="B734" i="7"/>
  <c r="C733" i="7"/>
  <c r="C732" i="7"/>
  <c r="B732" i="7"/>
  <c r="C731" i="7"/>
  <c r="C730" i="7"/>
  <c r="B730" i="7"/>
  <c r="C729" i="7"/>
  <c r="C728" i="7"/>
  <c r="B728" i="7"/>
  <c r="C727" i="7"/>
  <c r="C726" i="7"/>
  <c r="B726" i="7"/>
  <c r="C725" i="7"/>
  <c r="C724" i="7"/>
  <c r="B724" i="7"/>
  <c r="C723" i="7"/>
  <c r="C722" i="7"/>
  <c r="B722" i="7"/>
  <c r="C721" i="7"/>
  <c r="C720" i="7"/>
  <c r="B720" i="7"/>
  <c r="C719" i="7"/>
  <c r="C718" i="7"/>
  <c r="B718" i="7"/>
  <c r="C717" i="7"/>
  <c r="C716" i="7"/>
  <c r="B716" i="7"/>
  <c r="C715" i="7"/>
  <c r="C714" i="7"/>
  <c r="B714" i="7"/>
  <c r="C713" i="7"/>
  <c r="C712" i="7"/>
  <c r="B712" i="7"/>
  <c r="C711" i="7"/>
  <c r="C710" i="7"/>
  <c r="B710" i="7"/>
  <c r="C709" i="7"/>
  <c r="C708" i="7"/>
  <c r="B708" i="7"/>
  <c r="C707" i="7"/>
  <c r="C706" i="7"/>
  <c r="B706" i="7"/>
  <c r="C705" i="7"/>
  <c r="C704" i="7"/>
  <c r="B704" i="7"/>
  <c r="C678" i="7"/>
  <c r="C677" i="7"/>
  <c r="B677" i="7"/>
  <c r="C676" i="7"/>
  <c r="C675" i="7"/>
  <c r="B675" i="7"/>
  <c r="C674" i="7"/>
  <c r="C673" i="7"/>
  <c r="B673" i="7"/>
  <c r="C672" i="7"/>
  <c r="C671" i="7"/>
  <c r="B671" i="7"/>
  <c r="C670" i="7"/>
  <c r="C669" i="7"/>
  <c r="B669" i="7"/>
  <c r="C668" i="7"/>
  <c r="C667" i="7"/>
  <c r="B667" i="7"/>
  <c r="C666" i="7"/>
  <c r="C665" i="7"/>
  <c r="B665" i="7"/>
  <c r="C664" i="7"/>
  <c r="C663" i="7"/>
  <c r="B663" i="7"/>
  <c r="C662" i="7"/>
  <c r="C661" i="7"/>
  <c r="B661" i="7"/>
  <c r="C660" i="7"/>
  <c r="C659" i="7"/>
  <c r="B659" i="7"/>
  <c r="C658" i="7"/>
  <c r="C657" i="7"/>
  <c r="B657" i="7"/>
  <c r="C656" i="7"/>
  <c r="C655" i="7"/>
  <c r="B655" i="7"/>
  <c r="C654" i="7"/>
  <c r="C653" i="7"/>
  <c r="B653" i="7"/>
  <c r="C652" i="7"/>
  <c r="C651" i="7"/>
  <c r="B651" i="7"/>
  <c r="C650" i="7"/>
  <c r="C649" i="7"/>
  <c r="B649" i="7"/>
  <c r="C648" i="7"/>
  <c r="C647" i="7"/>
  <c r="B647" i="7"/>
  <c r="C646" i="7"/>
  <c r="C645" i="7"/>
  <c r="B645" i="7"/>
  <c r="C644" i="7"/>
  <c r="C643" i="7"/>
  <c r="B643" i="7"/>
  <c r="C642" i="7"/>
  <c r="C641" i="7"/>
  <c r="B641" i="7"/>
  <c r="C615" i="7"/>
  <c r="C614" i="7"/>
  <c r="B614" i="7"/>
  <c r="C613" i="7"/>
  <c r="C612" i="7"/>
  <c r="B612" i="7"/>
  <c r="C611" i="7"/>
  <c r="C610" i="7"/>
  <c r="B610" i="7"/>
  <c r="C609" i="7"/>
  <c r="C608" i="7"/>
  <c r="B608" i="7"/>
  <c r="C607" i="7"/>
  <c r="C606" i="7"/>
  <c r="B606" i="7"/>
  <c r="C605" i="7"/>
  <c r="C604" i="7"/>
  <c r="B604" i="7"/>
  <c r="C603" i="7"/>
  <c r="C602" i="7"/>
  <c r="B602" i="7"/>
  <c r="C601" i="7"/>
  <c r="C600" i="7"/>
  <c r="B600" i="7"/>
  <c r="C599" i="7"/>
  <c r="C598" i="7"/>
  <c r="B598" i="7"/>
  <c r="C597" i="7"/>
  <c r="C596" i="7"/>
  <c r="B596" i="7"/>
  <c r="C595" i="7"/>
  <c r="C594" i="7"/>
  <c r="B594" i="7"/>
  <c r="C593" i="7"/>
  <c r="C592" i="7"/>
  <c r="B592" i="7"/>
  <c r="C591" i="7"/>
  <c r="C590" i="7"/>
  <c r="B590" i="7"/>
  <c r="C589" i="7"/>
  <c r="C588" i="7"/>
  <c r="B588" i="7"/>
  <c r="C587" i="7"/>
  <c r="C586" i="7"/>
  <c r="B586" i="7"/>
  <c r="C585" i="7"/>
  <c r="C584" i="7"/>
  <c r="B584" i="7"/>
  <c r="C583" i="7"/>
  <c r="C582" i="7"/>
  <c r="B582" i="7"/>
  <c r="C581" i="7"/>
  <c r="C580" i="7"/>
  <c r="B580" i="7"/>
  <c r="C579" i="7"/>
  <c r="C578" i="7"/>
  <c r="B578" i="7"/>
  <c r="C552" i="7"/>
  <c r="C551" i="7"/>
  <c r="B551" i="7"/>
  <c r="C550" i="7"/>
  <c r="C549" i="7"/>
  <c r="B549" i="7"/>
  <c r="C548" i="7"/>
  <c r="C547" i="7"/>
  <c r="B547" i="7"/>
  <c r="C546" i="7"/>
  <c r="C545" i="7"/>
  <c r="B545" i="7"/>
  <c r="C544" i="7"/>
  <c r="C543" i="7"/>
  <c r="B543" i="7"/>
  <c r="C542" i="7"/>
  <c r="C541" i="7"/>
  <c r="B541" i="7"/>
  <c r="C540" i="7"/>
  <c r="C539" i="7"/>
  <c r="B539" i="7"/>
  <c r="C538" i="7"/>
  <c r="C537" i="7"/>
  <c r="B537" i="7"/>
  <c r="C536" i="7"/>
  <c r="C535" i="7"/>
  <c r="B535" i="7"/>
  <c r="C534" i="7"/>
  <c r="C533" i="7"/>
  <c r="B533" i="7"/>
  <c r="C532" i="7"/>
  <c r="C531" i="7"/>
  <c r="B531" i="7"/>
  <c r="C530" i="7"/>
  <c r="C529" i="7"/>
  <c r="B529" i="7"/>
  <c r="C528" i="7"/>
  <c r="C527" i="7"/>
  <c r="B527" i="7"/>
  <c r="C526" i="7"/>
  <c r="C525" i="7"/>
  <c r="B525" i="7"/>
  <c r="C524" i="7"/>
  <c r="C523" i="7"/>
  <c r="B523" i="7"/>
  <c r="C522" i="7"/>
  <c r="C521" i="7"/>
  <c r="B521" i="7"/>
  <c r="C520" i="7"/>
  <c r="C519" i="7"/>
  <c r="B519" i="7"/>
  <c r="C518" i="7"/>
  <c r="C517" i="7"/>
  <c r="B517" i="7"/>
  <c r="C516" i="7"/>
  <c r="C515" i="7"/>
  <c r="B515" i="7"/>
  <c r="C489" i="7"/>
  <c r="C488" i="7"/>
  <c r="B488" i="7"/>
  <c r="C487" i="7"/>
  <c r="C486" i="7"/>
  <c r="B486" i="7"/>
  <c r="C485" i="7"/>
  <c r="C484" i="7"/>
  <c r="B484" i="7"/>
  <c r="C483" i="7"/>
  <c r="C482" i="7"/>
  <c r="B482" i="7"/>
  <c r="C481" i="7"/>
  <c r="C480" i="7"/>
  <c r="B480" i="7"/>
  <c r="C479" i="7"/>
  <c r="C478" i="7"/>
  <c r="B478" i="7"/>
  <c r="C477" i="7"/>
  <c r="C476" i="7"/>
  <c r="B476" i="7"/>
  <c r="C475" i="7"/>
  <c r="C474" i="7"/>
  <c r="B474" i="7"/>
  <c r="C473" i="7"/>
  <c r="C472" i="7"/>
  <c r="B472" i="7"/>
  <c r="C471" i="7"/>
  <c r="C470" i="7"/>
  <c r="B470" i="7"/>
  <c r="C469" i="7"/>
  <c r="C468" i="7"/>
  <c r="B468" i="7"/>
  <c r="C467" i="7"/>
  <c r="C466" i="7"/>
  <c r="B466" i="7"/>
  <c r="C465" i="7"/>
  <c r="C464" i="7"/>
  <c r="B464" i="7"/>
  <c r="C463" i="7"/>
  <c r="C462" i="7"/>
  <c r="B462" i="7"/>
  <c r="C461" i="7"/>
  <c r="C460" i="7"/>
  <c r="B460" i="7"/>
  <c r="C459" i="7"/>
  <c r="C458" i="7"/>
  <c r="B458" i="7"/>
  <c r="C457" i="7"/>
  <c r="C456" i="7"/>
  <c r="B456" i="7"/>
  <c r="C455" i="7"/>
  <c r="C454" i="7"/>
  <c r="B454" i="7"/>
  <c r="C453" i="7"/>
  <c r="C452" i="7"/>
  <c r="B452" i="7"/>
  <c r="C426" i="7"/>
  <c r="C425" i="7"/>
  <c r="B425" i="7"/>
  <c r="C424" i="7"/>
  <c r="C423" i="7"/>
  <c r="B423" i="7"/>
  <c r="C422" i="7"/>
  <c r="C421" i="7"/>
  <c r="B421" i="7"/>
  <c r="C420" i="7"/>
  <c r="C419" i="7"/>
  <c r="B419" i="7"/>
  <c r="C418" i="7"/>
  <c r="C417" i="7"/>
  <c r="B417" i="7"/>
  <c r="C416" i="7"/>
  <c r="C415" i="7"/>
  <c r="B415" i="7"/>
  <c r="C414" i="7"/>
  <c r="C413" i="7"/>
  <c r="B413" i="7"/>
  <c r="C412" i="7"/>
  <c r="C411" i="7"/>
  <c r="B411" i="7"/>
  <c r="C410" i="7"/>
  <c r="C409" i="7"/>
  <c r="B409" i="7"/>
  <c r="C408" i="7"/>
  <c r="C407" i="7"/>
  <c r="B407" i="7"/>
  <c r="C406" i="7"/>
  <c r="C405" i="7"/>
  <c r="B405" i="7"/>
  <c r="C404" i="7"/>
  <c r="C403" i="7"/>
  <c r="B403" i="7"/>
  <c r="C402" i="7"/>
  <c r="C401" i="7"/>
  <c r="B401" i="7"/>
  <c r="C400" i="7"/>
  <c r="C399" i="7"/>
  <c r="B399" i="7"/>
  <c r="C398" i="7"/>
  <c r="C397" i="7"/>
  <c r="B397" i="7"/>
  <c r="C396" i="7"/>
  <c r="C395" i="7"/>
  <c r="B395" i="7"/>
  <c r="C394" i="7"/>
  <c r="C393" i="7"/>
  <c r="B393" i="7"/>
  <c r="C392" i="7"/>
  <c r="C391" i="7"/>
  <c r="B391" i="7"/>
  <c r="C390" i="7"/>
  <c r="C389" i="7"/>
  <c r="B389" i="7"/>
  <c r="C363" i="7"/>
  <c r="C362" i="7"/>
  <c r="B362" i="7"/>
  <c r="C361" i="7"/>
  <c r="C360" i="7"/>
  <c r="B360" i="7"/>
  <c r="C359" i="7"/>
  <c r="C358" i="7"/>
  <c r="B358" i="7"/>
  <c r="C357" i="7"/>
  <c r="C356" i="7"/>
  <c r="B356" i="7"/>
  <c r="C355" i="7"/>
  <c r="C354" i="7"/>
  <c r="B354" i="7"/>
  <c r="C353" i="7"/>
  <c r="C352" i="7"/>
  <c r="B352" i="7"/>
  <c r="C351" i="7"/>
  <c r="C350" i="7"/>
  <c r="B350" i="7"/>
  <c r="C349" i="7"/>
  <c r="C348" i="7"/>
  <c r="B348" i="7"/>
  <c r="C347" i="7"/>
  <c r="C346" i="7"/>
  <c r="B346" i="7"/>
  <c r="C345" i="7"/>
  <c r="C344" i="7"/>
  <c r="B344" i="7"/>
  <c r="C343" i="7"/>
  <c r="C342" i="7"/>
  <c r="B342" i="7"/>
  <c r="C341" i="7"/>
  <c r="C340" i="7"/>
  <c r="B340" i="7"/>
  <c r="C339" i="7"/>
  <c r="C338" i="7"/>
  <c r="B338" i="7"/>
  <c r="C337" i="7"/>
  <c r="C336" i="7"/>
  <c r="B336" i="7"/>
  <c r="C335" i="7"/>
  <c r="C334" i="7"/>
  <c r="B334" i="7"/>
  <c r="C333" i="7"/>
  <c r="C332" i="7"/>
  <c r="B332" i="7"/>
  <c r="C331" i="7"/>
  <c r="C330" i="7"/>
  <c r="B330" i="7"/>
  <c r="C329" i="7"/>
  <c r="C328" i="7"/>
  <c r="B328" i="7"/>
  <c r="C327" i="7"/>
  <c r="C326" i="7"/>
  <c r="B326" i="7"/>
  <c r="C300" i="7"/>
  <c r="C299" i="7"/>
  <c r="B299" i="7"/>
  <c r="C298" i="7"/>
  <c r="C297" i="7"/>
  <c r="B297" i="7"/>
  <c r="C296" i="7"/>
  <c r="C295" i="7"/>
  <c r="B295" i="7"/>
  <c r="C294" i="7"/>
  <c r="C293" i="7"/>
  <c r="B293" i="7"/>
  <c r="C292" i="7"/>
  <c r="C291" i="7"/>
  <c r="B291" i="7"/>
  <c r="C290" i="7"/>
  <c r="C289" i="7"/>
  <c r="B289" i="7"/>
  <c r="C288" i="7"/>
  <c r="C287" i="7"/>
  <c r="B287" i="7"/>
  <c r="C286" i="7"/>
  <c r="C285" i="7"/>
  <c r="B285" i="7"/>
  <c r="C284" i="7"/>
  <c r="C283" i="7"/>
  <c r="B283" i="7"/>
  <c r="C282" i="7"/>
  <c r="C281" i="7"/>
  <c r="B281" i="7"/>
  <c r="C280" i="7"/>
  <c r="C279" i="7"/>
  <c r="B279" i="7"/>
  <c r="C278" i="7"/>
  <c r="C277" i="7"/>
  <c r="B277" i="7"/>
  <c r="C276" i="7"/>
  <c r="C275" i="7"/>
  <c r="B275" i="7"/>
  <c r="C274" i="7"/>
  <c r="C273" i="7"/>
  <c r="B273" i="7"/>
  <c r="C272" i="7"/>
  <c r="C271" i="7"/>
  <c r="B271" i="7"/>
  <c r="C270" i="7"/>
  <c r="C269" i="7"/>
  <c r="B269" i="7"/>
  <c r="C268" i="7"/>
  <c r="C267" i="7"/>
  <c r="B267" i="7"/>
  <c r="C266" i="7"/>
  <c r="C265" i="7"/>
  <c r="B265" i="7"/>
  <c r="C264" i="7"/>
  <c r="C263" i="7"/>
  <c r="B263" i="7"/>
  <c r="C237" i="7"/>
  <c r="C236" i="7"/>
  <c r="B236" i="7"/>
  <c r="C235" i="7"/>
  <c r="C234" i="7"/>
  <c r="B234" i="7"/>
  <c r="C233" i="7"/>
  <c r="C232" i="7"/>
  <c r="B232" i="7"/>
  <c r="C231" i="7"/>
  <c r="C230" i="7"/>
  <c r="B230" i="7"/>
  <c r="C229" i="7"/>
  <c r="C228" i="7"/>
  <c r="B228" i="7"/>
  <c r="C227" i="7"/>
  <c r="C226" i="7"/>
  <c r="B226" i="7"/>
  <c r="C225" i="7"/>
  <c r="C224" i="7"/>
  <c r="B224" i="7"/>
  <c r="C223" i="7"/>
  <c r="C222" i="7"/>
  <c r="B222" i="7"/>
  <c r="C221" i="7"/>
  <c r="C220" i="7"/>
  <c r="B220" i="7"/>
  <c r="C219" i="7"/>
  <c r="C218" i="7"/>
  <c r="B218" i="7"/>
  <c r="C217" i="7"/>
  <c r="C216" i="7"/>
  <c r="B216" i="7"/>
  <c r="C215" i="7"/>
  <c r="C214" i="7"/>
  <c r="B214" i="7"/>
  <c r="C213" i="7"/>
  <c r="C212" i="7"/>
  <c r="B212" i="7"/>
  <c r="C211" i="7"/>
  <c r="C210" i="7"/>
  <c r="B210" i="7"/>
  <c r="C209" i="7"/>
  <c r="C208" i="7"/>
  <c r="B208" i="7"/>
  <c r="C207" i="7"/>
  <c r="C206" i="7"/>
  <c r="B206" i="7"/>
  <c r="C205" i="7"/>
  <c r="C204" i="7"/>
  <c r="B204" i="7"/>
  <c r="C203" i="7"/>
  <c r="C202" i="7"/>
  <c r="B202" i="7"/>
  <c r="C201" i="7"/>
  <c r="C200" i="7"/>
  <c r="B200" i="7"/>
  <c r="C174" i="7"/>
  <c r="C173" i="7"/>
  <c r="B173" i="7"/>
  <c r="C172" i="7"/>
  <c r="C171" i="7"/>
  <c r="B171" i="7"/>
  <c r="C170" i="7"/>
  <c r="C169" i="7"/>
  <c r="B169" i="7"/>
  <c r="C168" i="7"/>
  <c r="C167" i="7"/>
  <c r="B167" i="7"/>
  <c r="C166" i="7"/>
  <c r="C165" i="7"/>
  <c r="B165" i="7"/>
  <c r="C164" i="7"/>
  <c r="C163" i="7"/>
  <c r="B163" i="7"/>
  <c r="C162" i="7"/>
  <c r="C161" i="7"/>
  <c r="B161" i="7"/>
  <c r="C160" i="7"/>
  <c r="C159" i="7"/>
  <c r="B159" i="7"/>
  <c r="C158" i="7"/>
  <c r="C157" i="7"/>
  <c r="B157" i="7"/>
  <c r="C156" i="7"/>
  <c r="C155" i="7"/>
  <c r="B155" i="7"/>
  <c r="C154" i="7"/>
  <c r="C153" i="7"/>
  <c r="B153" i="7"/>
  <c r="C152" i="7"/>
  <c r="C151" i="7"/>
  <c r="B151" i="7"/>
  <c r="C150" i="7"/>
  <c r="C149" i="7"/>
  <c r="B149" i="7"/>
  <c r="C148" i="7"/>
  <c r="C147" i="7"/>
  <c r="B147" i="7"/>
  <c r="C146" i="7"/>
  <c r="C145" i="7"/>
  <c r="B145" i="7"/>
  <c r="C144" i="7"/>
  <c r="C143" i="7"/>
  <c r="B143" i="7"/>
  <c r="C142" i="7"/>
  <c r="C141" i="7"/>
  <c r="B141" i="7"/>
  <c r="C140" i="7"/>
  <c r="C139" i="7"/>
  <c r="B139" i="7"/>
  <c r="C138" i="7"/>
  <c r="C137" i="7"/>
  <c r="B137" i="7"/>
  <c r="C111" i="7"/>
  <c r="C110" i="7"/>
  <c r="C109" i="7"/>
  <c r="C108" i="7"/>
  <c r="C107" i="7"/>
  <c r="C106" i="7"/>
  <c r="C105" i="7"/>
  <c r="C104" i="7"/>
  <c r="C103" i="7"/>
  <c r="C102" i="7"/>
  <c r="C101" i="7"/>
  <c r="C100" i="7"/>
  <c r="C99" i="7"/>
  <c r="C98" i="7"/>
  <c r="C97" i="7"/>
  <c r="C96" i="7"/>
  <c r="C95" i="7"/>
  <c r="C93" i="7"/>
  <c r="C92" i="7"/>
  <c r="C91" i="7"/>
  <c r="C90" i="7"/>
  <c r="C89" i="7"/>
  <c r="C88" i="7"/>
  <c r="C87" i="7"/>
  <c r="C86" i="7"/>
  <c r="C85" i="7"/>
  <c r="C84" i="7"/>
  <c r="C83" i="7"/>
  <c r="C82" i="7"/>
  <c r="C81" i="7"/>
  <c r="C80" i="7"/>
  <c r="C79" i="7"/>
  <c r="C78" i="7"/>
  <c r="C77" i="7"/>
  <c r="C76" i="7"/>
  <c r="B76" i="7"/>
  <c r="C75" i="7"/>
  <c r="C74" i="7"/>
  <c r="B74" i="7"/>
  <c r="C48" i="7"/>
  <c r="C47" i="7"/>
  <c r="B47" i="7"/>
  <c r="C46" i="7"/>
  <c r="C45" i="7"/>
  <c r="B45" i="7"/>
  <c r="C44" i="7"/>
  <c r="C43" i="7"/>
  <c r="B43" i="7"/>
  <c r="C42" i="7"/>
  <c r="C41" i="7"/>
  <c r="B41" i="7"/>
  <c r="C40" i="7"/>
  <c r="C39" i="7"/>
  <c r="B39" i="7"/>
  <c r="C38" i="7"/>
  <c r="C37" i="7"/>
  <c r="B37" i="7"/>
  <c r="C36" i="7"/>
  <c r="C35" i="7"/>
  <c r="B35" i="7"/>
  <c r="C34" i="7"/>
  <c r="C33" i="7"/>
  <c r="B33" i="7"/>
  <c r="C32" i="7"/>
  <c r="C31" i="7"/>
  <c r="B31" i="7"/>
  <c r="C30" i="7"/>
  <c r="C29" i="7"/>
  <c r="B29" i="7"/>
  <c r="C28" i="7"/>
  <c r="C27" i="7"/>
  <c r="B27" i="7"/>
  <c r="C26" i="7"/>
  <c r="C25" i="7"/>
  <c r="B25" i="7"/>
  <c r="C24" i="7"/>
  <c r="C23" i="7"/>
  <c r="B23" i="7"/>
  <c r="C22" i="7"/>
  <c r="C21" i="7"/>
  <c r="B21" i="7"/>
  <c r="C20" i="7"/>
  <c r="C19" i="7"/>
  <c r="B19" i="7"/>
  <c r="C18" i="7"/>
  <c r="C17" i="7"/>
  <c r="B17" i="7"/>
  <c r="C16" i="7"/>
  <c r="C15" i="7"/>
  <c r="B15" i="7"/>
  <c r="C14" i="7"/>
  <c r="C13" i="7"/>
  <c r="B13" i="7"/>
  <c r="C12" i="7"/>
  <c r="B11" i="7"/>
  <c r="C11" i="7"/>
  <c r="BD3134" i="7"/>
  <c r="AV3134" i="7"/>
  <c r="BH3134" i="7"/>
  <c r="AT3134" i="7"/>
  <c r="BF3134" i="7"/>
  <c r="BJ3134" i="7"/>
  <c r="AR3134" i="7"/>
  <c r="AL3134" i="7"/>
  <c r="N3134" i="7"/>
  <c r="BD3132" i="7"/>
  <c r="AV3132" i="7"/>
  <c r="BH3132" i="7"/>
  <c r="AT3132" i="7"/>
  <c r="BF3132" i="7"/>
  <c r="BJ3132" i="7"/>
  <c r="AR3132" i="7"/>
  <c r="AL3132" i="7"/>
  <c r="N3132" i="7"/>
  <c r="BD3130" i="7"/>
  <c r="AV3130" i="7"/>
  <c r="BH3130" i="7"/>
  <c r="AT3130" i="7"/>
  <c r="BF3130" i="7"/>
  <c r="BJ3130" i="7"/>
  <c r="AR3130" i="7"/>
  <c r="AL3130" i="7"/>
  <c r="N3130" i="7"/>
  <c r="BD3128" i="7"/>
  <c r="AV3128" i="7"/>
  <c r="BH3128" i="7"/>
  <c r="AT3128" i="7"/>
  <c r="BF3128" i="7"/>
  <c r="BJ3128" i="7"/>
  <c r="AR3128" i="7"/>
  <c r="AL3128" i="7"/>
  <c r="N3128" i="7"/>
  <c r="BD3126" i="7"/>
  <c r="AV3126" i="7"/>
  <c r="BH3126" i="7"/>
  <c r="AT3126" i="7"/>
  <c r="BF3126" i="7"/>
  <c r="BJ3126" i="7"/>
  <c r="AR3126" i="7"/>
  <c r="AL3126" i="7"/>
  <c r="N3126" i="7"/>
  <c r="BD3124" i="7"/>
  <c r="AV3124" i="7"/>
  <c r="BH3124" i="7"/>
  <c r="AT3124" i="7"/>
  <c r="BF3124" i="7"/>
  <c r="BJ3124" i="7"/>
  <c r="AR3124" i="7"/>
  <c r="AL3124" i="7"/>
  <c r="N3124" i="7"/>
  <c r="BD3122" i="7"/>
  <c r="AV3122" i="7"/>
  <c r="BH3122" i="7"/>
  <c r="AT3122" i="7"/>
  <c r="BF3122" i="7"/>
  <c r="BJ3122" i="7"/>
  <c r="AR3122" i="7"/>
  <c r="AL3122" i="7"/>
  <c r="N3122" i="7"/>
  <c r="BD3120" i="7"/>
  <c r="AV3120" i="7"/>
  <c r="BH3120" i="7"/>
  <c r="AT3120" i="7"/>
  <c r="BF3120" i="7"/>
  <c r="AR3120" i="7"/>
  <c r="AL3120" i="7"/>
  <c r="N3120" i="7"/>
  <c r="BD3118" i="7"/>
  <c r="AV3118" i="7"/>
  <c r="BH3118" i="7"/>
  <c r="AT3118" i="7"/>
  <c r="BF3118" i="7"/>
  <c r="BJ3118" i="7"/>
  <c r="AR3118" i="7"/>
  <c r="AL3118" i="7"/>
  <c r="N3118" i="7"/>
  <c r="BD3116" i="7"/>
  <c r="AV3116" i="7"/>
  <c r="BH3116" i="7"/>
  <c r="AT3116" i="7"/>
  <c r="BF3116" i="7"/>
  <c r="BJ3116" i="7"/>
  <c r="AR3116" i="7"/>
  <c r="AL3116" i="7"/>
  <c r="N3116" i="7"/>
  <c r="BD3114" i="7"/>
  <c r="AV3114" i="7"/>
  <c r="BH3114" i="7"/>
  <c r="AT3114" i="7"/>
  <c r="BF3114" i="7"/>
  <c r="BJ3114" i="7"/>
  <c r="AR3114" i="7"/>
  <c r="AL3114" i="7"/>
  <c r="N3114" i="7"/>
  <c r="BD3112" i="7"/>
  <c r="AV3112" i="7"/>
  <c r="BH3112" i="7"/>
  <c r="AT3112" i="7"/>
  <c r="BF3112" i="7"/>
  <c r="BJ3112" i="7"/>
  <c r="AR3112" i="7"/>
  <c r="AL3112" i="7"/>
  <c r="N3112" i="7"/>
  <c r="BD3110" i="7"/>
  <c r="AV3110" i="7"/>
  <c r="BH3110" i="7"/>
  <c r="AT3110" i="7"/>
  <c r="BF3110" i="7"/>
  <c r="BJ3110" i="7"/>
  <c r="AR3110" i="7"/>
  <c r="AL3110" i="7"/>
  <c r="N3110" i="7"/>
  <c r="BD3108" i="7"/>
  <c r="AV3108" i="7"/>
  <c r="BH3108" i="7"/>
  <c r="AT3108" i="7"/>
  <c r="BF3108" i="7"/>
  <c r="AR3108" i="7"/>
  <c r="AL3108" i="7"/>
  <c r="N3108" i="7"/>
  <c r="BD3106" i="7"/>
  <c r="AV3106" i="7"/>
  <c r="BH3106" i="7"/>
  <c r="AT3106" i="7"/>
  <c r="BF3106" i="7"/>
  <c r="BJ3106" i="7"/>
  <c r="AR3106" i="7"/>
  <c r="AL3106" i="7"/>
  <c r="N3106" i="7"/>
  <c r="BD3104" i="7"/>
  <c r="AV3104" i="7"/>
  <c r="BH3104" i="7"/>
  <c r="AT3104" i="7"/>
  <c r="BF3104" i="7"/>
  <c r="BJ3104" i="7"/>
  <c r="AR3104" i="7"/>
  <c r="AL3104" i="7"/>
  <c r="N3104" i="7"/>
  <c r="BD3102" i="7"/>
  <c r="AV3102" i="7"/>
  <c r="BH3102" i="7"/>
  <c r="AT3102" i="7"/>
  <c r="BF3102" i="7"/>
  <c r="BJ3102" i="7"/>
  <c r="AR3102" i="7"/>
  <c r="AL3102" i="7"/>
  <c r="N3102" i="7"/>
  <c r="BD3100" i="7"/>
  <c r="AV3100" i="7"/>
  <c r="BH3100" i="7"/>
  <c r="AT3100" i="7"/>
  <c r="BF3100" i="7"/>
  <c r="BJ3100" i="7"/>
  <c r="AR3100" i="7"/>
  <c r="AL3100" i="7"/>
  <c r="N3100" i="7"/>
  <c r="BD3098" i="7"/>
  <c r="AV3098" i="7"/>
  <c r="BH3098" i="7"/>
  <c r="AT3098" i="7"/>
  <c r="BF3098" i="7"/>
  <c r="BJ3098" i="7"/>
  <c r="AR3098" i="7"/>
  <c r="AL3098" i="7"/>
  <c r="AF3142" i="7"/>
  <c r="N3098" i="7"/>
  <c r="BD3071" i="7"/>
  <c r="AV3071" i="7"/>
  <c r="BH3071" i="7"/>
  <c r="AT3071" i="7"/>
  <c r="BF3071" i="7"/>
  <c r="BJ3071" i="7"/>
  <c r="AR3071" i="7"/>
  <c r="AL3071" i="7"/>
  <c r="N3071" i="7"/>
  <c r="BD3069" i="7"/>
  <c r="AV3069" i="7"/>
  <c r="BH3069" i="7"/>
  <c r="AT3069" i="7"/>
  <c r="BF3069" i="7"/>
  <c r="BJ3069" i="7"/>
  <c r="AR3069" i="7"/>
  <c r="AL3069" i="7"/>
  <c r="N3069" i="7"/>
  <c r="BD3067" i="7"/>
  <c r="AV3067" i="7"/>
  <c r="BH3067" i="7"/>
  <c r="AT3067" i="7"/>
  <c r="BF3067" i="7"/>
  <c r="BJ3067" i="7"/>
  <c r="AR3067" i="7"/>
  <c r="AL3067" i="7"/>
  <c r="N3067" i="7"/>
  <c r="BD3065" i="7"/>
  <c r="AV3065" i="7"/>
  <c r="BH3065" i="7"/>
  <c r="AT3065" i="7"/>
  <c r="BF3065" i="7"/>
  <c r="BJ3065" i="7"/>
  <c r="AR3065" i="7"/>
  <c r="AL3065" i="7"/>
  <c r="N3065" i="7"/>
  <c r="BD3063" i="7"/>
  <c r="AV3063" i="7"/>
  <c r="BH3063" i="7"/>
  <c r="AT3063" i="7"/>
  <c r="BF3063" i="7"/>
  <c r="BJ3063" i="7"/>
  <c r="AR3063" i="7"/>
  <c r="AL3063" i="7"/>
  <c r="N3063" i="7"/>
  <c r="BD3061" i="7"/>
  <c r="AV3061" i="7"/>
  <c r="BH3061" i="7"/>
  <c r="AT3061" i="7"/>
  <c r="BF3061" i="7"/>
  <c r="BJ3061" i="7"/>
  <c r="AR3061" i="7"/>
  <c r="AL3061" i="7"/>
  <c r="N3061" i="7"/>
  <c r="BD3059" i="7"/>
  <c r="AV3059" i="7"/>
  <c r="BH3059" i="7"/>
  <c r="AT3059" i="7"/>
  <c r="BF3059" i="7"/>
  <c r="BJ3059" i="7"/>
  <c r="AR3059" i="7"/>
  <c r="AL3059" i="7"/>
  <c r="N3059" i="7"/>
  <c r="BD3057" i="7"/>
  <c r="AV3057" i="7"/>
  <c r="BH3057" i="7"/>
  <c r="AT3057" i="7"/>
  <c r="BF3057" i="7"/>
  <c r="BJ3057" i="7"/>
  <c r="AR3057" i="7"/>
  <c r="AL3057" i="7"/>
  <c r="N3057" i="7"/>
  <c r="BD3055" i="7"/>
  <c r="AV3055" i="7"/>
  <c r="BH3055" i="7"/>
  <c r="AT3055" i="7"/>
  <c r="BF3055" i="7"/>
  <c r="BJ3055" i="7"/>
  <c r="AR3055" i="7"/>
  <c r="AL3055" i="7"/>
  <c r="N3055" i="7"/>
  <c r="BD3053" i="7"/>
  <c r="AV3053" i="7"/>
  <c r="BH3053" i="7"/>
  <c r="AT3053" i="7"/>
  <c r="BF3053" i="7"/>
  <c r="BJ3053" i="7"/>
  <c r="AR3053" i="7"/>
  <c r="AL3053" i="7"/>
  <c r="N3053" i="7"/>
  <c r="BD3051" i="7"/>
  <c r="AV3051" i="7"/>
  <c r="BH3051" i="7"/>
  <c r="AT3051" i="7"/>
  <c r="BF3051" i="7"/>
  <c r="BJ3051" i="7"/>
  <c r="AR3051" i="7"/>
  <c r="AL3051" i="7"/>
  <c r="N3051" i="7"/>
  <c r="BD3049" i="7"/>
  <c r="AV3049" i="7"/>
  <c r="BH3049" i="7"/>
  <c r="AT3049" i="7"/>
  <c r="BF3049" i="7"/>
  <c r="BJ3049" i="7"/>
  <c r="AR3049" i="7"/>
  <c r="AL3049" i="7"/>
  <c r="N3049" i="7"/>
  <c r="BD3047" i="7"/>
  <c r="AV3047" i="7"/>
  <c r="BH3047" i="7"/>
  <c r="AT3047" i="7"/>
  <c r="BF3047" i="7"/>
  <c r="BJ3047" i="7"/>
  <c r="AR3047" i="7"/>
  <c r="AL3047" i="7"/>
  <c r="N3047" i="7"/>
  <c r="BD3045" i="7"/>
  <c r="AV3045" i="7"/>
  <c r="BH3045" i="7"/>
  <c r="AT3045" i="7"/>
  <c r="BF3045" i="7"/>
  <c r="AR3045" i="7"/>
  <c r="AL3045" i="7"/>
  <c r="N3045" i="7"/>
  <c r="BD3043" i="7"/>
  <c r="AV3043" i="7"/>
  <c r="BH3043" i="7"/>
  <c r="AT3043" i="7"/>
  <c r="BF3043" i="7"/>
  <c r="BJ3043" i="7"/>
  <c r="AR3043" i="7"/>
  <c r="AL3043" i="7"/>
  <c r="N3043" i="7"/>
  <c r="BD3041" i="7"/>
  <c r="AV3041" i="7"/>
  <c r="BH3041" i="7"/>
  <c r="AT3041" i="7"/>
  <c r="BF3041" i="7"/>
  <c r="BJ3041" i="7"/>
  <c r="AR3041" i="7"/>
  <c r="AL3041" i="7"/>
  <c r="N3041" i="7"/>
  <c r="BD3039" i="7"/>
  <c r="AV3039" i="7"/>
  <c r="BH3039" i="7"/>
  <c r="AT3039" i="7"/>
  <c r="BF3039" i="7"/>
  <c r="BJ3039" i="7"/>
  <c r="AR3039" i="7"/>
  <c r="AL3039" i="7"/>
  <c r="N3039" i="7"/>
  <c r="BD3037" i="7"/>
  <c r="AV3037" i="7"/>
  <c r="BH3037" i="7"/>
  <c r="AT3037" i="7"/>
  <c r="BF3037" i="7"/>
  <c r="BJ3037" i="7"/>
  <c r="AR3037" i="7"/>
  <c r="AL3037" i="7"/>
  <c r="N3037" i="7"/>
  <c r="BD3035" i="7"/>
  <c r="AV3035" i="7"/>
  <c r="BH3035" i="7"/>
  <c r="AT3035" i="7"/>
  <c r="BF3035" i="7"/>
  <c r="AR3035" i="7"/>
  <c r="AL3035" i="7"/>
  <c r="AF3079" i="7"/>
  <c r="N3035" i="7"/>
  <c r="BD3008" i="7"/>
  <c r="AV3008" i="7"/>
  <c r="BH3008" i="7"/>
  <c r="AT3008" i="7"/>
  <c r="BF3008" i="7"/>
  <c r="BJ3008" i="7"/>
  <c r="AR3008" i="7"/>
  <c r="AL3008" i="7"/>
  <c r="N3008" i="7"/>
  <c r="BD3006" i="7"/>
  <c r="AV3006" i="7"/>
  <c r="BH3006" i="7"/>
  <c r="AT3006" i="7"/>
  <c r="BF3006" i="7"/>
  <c r="BJ3006" i="7"/>
  <c r="AR3006" i="7"/>
  <c r="AL3006" i="7"/>
  <c r="N3006" i="7"/>
  <c r="BD3004" i="7"/>
  <c r="AV3004" i="7"/>
  <c r="BH3004" i="7"/>
  <c r="AT3004" i="7"/>
  <c r="BF3004" i="7"/>
  <c r="BJ3004" i="7"/>
  <c r="AR3004" i="7"/>
  <c r="AL3004" i="7"/>
  <c r="N3004" i="7"/>
  <c r="BD3002" i="7"/>
  <c r="AV3002" i="7"/>
  <c r="BH3002" i="7"/>
  <c r="AT3002" i="7"/>
  <c r="BF3002" i="7"/>
  <c r="BJ3002" i="7"/>
  <c r="AR3002" i="7"/>
  <c r="AL3002" i="7"/>
  <c r="N3002" i="7"/>
  <c r="BD3000" i="7"/>
  <c r="AV3000" i="7"/>
  <c r="BH3000" i="7"/>
  <c r="AT3000" i="7"/>
  <c r="BF3000" i="7"/>
  <c r="BJ3000" i="7"/>
  <c r="AR3000" i="7"/>
  <c r="AL3000" i="7"/>
  <c r="N3000" i="7"/>
  <c r="BD2998" i="7"/>
  <c r="AV2998" i="7"/>
  <c r="BH2998" i="7"/>
  <c r="AT2998" i="7"/>
  <c r="BF2998" i="7"/>
  <c r="BJ2998" i="7"/>
  <c r="AR2998" i="7"/>
  <c r="AL2998" i="7"/>
  <c r="N2998" i="7"/>
  <c r="BD2996" i="7"/>
  <c r="AV2996" i="7"/>
  <c r="BH2996" i="7"/>
  <c r="AT2996" i="7"/>
  <c r="BF2996" i="7"/>
  <c r="BJ2996" i="7"/>
  <c r="AR2996" i="7"/>
  <c r="AL2996" i="7"/>
  <c r="N2996" i="7"/>
  <c r="BD2994" i="7"/>
  <c r="AV2994" i="7"/>
  <c r="BH2994" i="7"/>
  <c r="AT2994" i="7"/>
  <c r="BF2994" i="7"/>
  <c r="AR2994" i="7"/>
  <c r="AL2994" i="7"/>
  <c r="N2994" i="7"/>
  <c r="BD2992" i="7"/>
  <c r="AV2992" i="7"/>
  <c r="BH2992" i="7"/>
  <c r="AT2992" i="7"/>
  <c r="BF2992" i="7"/>
  <c r="BJ2992" i="7"/>
  <c r="AR2992" i="7"/>
  <c r="AL2992" i="7"/>
  <c r="N2992" i="7"/>
  <c r="BD2990" i="7"/>
  <c r="AV2990" i="7"/>
  <c r="BH2990" i="7"/>
  <c r="AT2990" i="7"/>
  <c r="BF2990" i="7"/>
  <c r="BJ2990" i="7"/>
  <c r="AR2990" i="7"/>
  <c r="AL2990" i="7"/>
  <c r="N2990" i="7"/>
  <c r="BD2988" i="7"/>
  <c r="AV2988" i="7"/>
  <c r="BH2988" i="7"/>
  <c r="AT2988" i="7"/>
  <c r="BF2988" i="7"/>
  <c r="BJ2988" i="7"/>
  <c r="AR2988" i="7"/>
  <c r="AL2988" i="7"/>
  <c r="N2988" i="7"/>
  <c r="BD2986" i="7"/>
  <c r="AV2986" i="7"/>
  <c r="BH2986" i="7"/>
  <c r="AT2986" i="7"/>
  <c r="BF2986" i="7"/>
  <c r="BJ2986" i="7"/>
  <c r="AR2986" i="7"/>
  <c r="AL2986" i="7"/>
  <c r="N2986" i="7"/>
  <c r="BD2984" i="7"/>
  <c r="AV2984" i="7"/>
  <c r="BH2984" i="7"/>
  <c r="AT2984" i="7"/>
  <c r="BF2984" i="7"/>
  <c r="BJ2984" i="7"/>
  <c r="AR2984" i="7"/>
  <c r="AL2984" i="7"/>
  <c r="N2984" i="7"/>
  <c r="BD2982" i="7"/>
  <c r="AV2982" i="7"/>
  <c r="BH2982" i="7"/>
  <c r="AT2982" i="7"/>
  <c r="BF2982" i="7"/>
  <c r="AR2982" i="7"/>
  <c r="AL2982" i="7"/>
  <c r="N2982" i="7"/>
  <c r="BD2980" i="7"/>
  <c r="AV2980" i="7"/>
  <c r="BH2980" i="7"/>
  <c r="AT2980" i="7"/>
  <c r="BF2980" i="7"/>
  <c r="BJ2980" i="7"/>
  <c r="AR2980" i="7"/>
  <c r="AL2980" i="7"/>
  <c r="N2980" i="7"/>
  <c r="BD2978" i="7"/>
  <c r="AV2978" i="7"/>
  <c r="BH2978" i="7"/>
  <c r="AT2978" i="7"/>
  <c r="BF2978" i="7"/>
  <c r="BJ2978" i="7"/>
  <c r="AR2978" i="7"/>
  <c r="AL2978" i="7"/>
  <c r="N2978" i="7"/>
  <c r="BD2976" i="7"/>
  <c r="AV2976" i="7"/>
  <c r="BH2976" i="7"/>
  <c r="AT2976" i="7"/>
  <c r="BF2976" i="7"/>
  <c r="BJ2976" i="7"/>
  <c r="AR2976" i="7"/>
  <c r="AL2976" i="7"/>
  <c r="N2976" i="7"/>
  <c r="BD2974" i="7"/>
  <c r="AV2974" i="7"/>
  <c r="BH2974" i="7"/>
  <c r="AT2974" i="7"/>
  <c r="BF2974" i="7"/>
  <c r="BJ2974" i="7"/>
  <c r="AR2974" i="7"/>
  <c r="AL2974" i="7"/>
  <c r="N2974" i="7"/>
  <c r="BD2972" i="7"/>
  <c r="AV2972" i="7"/>
  <c r="BH2972" i="7"/>
  <c r="AT2972" i="7"/>
  <c r="BF2972" i="7"/>
  <c r="AR2972" i="7"/>
  <c r="AL2972" i="7"/>
  <c r="AF3016" i="7"/>
  <c r="N2972" i="7"/>
  <c r="BD2945" i="7"/>
  <c r="AV2945" i="7"/>
  <c r="BH2945" i="7"/>
  <c r="AT2945" i="7"/>
  <c r="BF2945" i="7"/>
  <c r="BJ2945" i="7"/>
  <c r="AR2945" i="7"/>
  <c r="AL2945" i="7"/>
  <c r="N2945" i="7"/>
  <c r="BD2943" i="7"/>
  <c r="AV2943" i="7"/>
  <c r="BH2943" i="7"/>
  <c r="AT2943" i="7"/>
  <c r="BF2943" i="7"/>
  <c r="BJ2943" i="7"/>
  <c r="AR2943" i="7"/>
  <c r="AL2943" i="7"/>
  <c r="N2943" i="7"/>
  <c r="BD2941" i="7"/>
  <c r="AV2941" i="7"/>
  <c r="BH2941" i="7"/>
  <c r="AT2941" i="7"/>
  <c r="BF2941" i="7"/>
  <c r="BJ2941" i="7"/>
  <c r="AR2941" i="7"/>
  <c r="AL2941" i="7"/>
  <c r="N2941" i="7"/>
  <c r="BD2939" i="7"/>
  <c r="AV2939" i="7"/>
  <c r="BH2939" i="7"/>
  <c r="AT2939" i="7"/>
  <c r="BF2939" i="7"/>
  <c r="BJ2939" i="7"/>
  <c r="AR2939" i="7"/>
  <c r="AL2939" i="7"/>
  <c r="N2939" i="7"/>
  <c r="BD2937" i="7"/>
  <c r="AV2937" i="7"/>
  <c r="BH2937" i="7"/>
  <c r="AT2937" i="7"/>
  <c r="BF2937" i="7"/>
  <c r="BJ2937" i="7"/>
  <c r="AR2937" i="7"/>
  <c r="AL2937" i="7"/>
  <c r="N2937" i="7"/>
  <c r="BD2935" i="7"/>
  <c r="AV2935" i="7"/>
  <c r="BH2935" i="7"/>
  <c r="AT2935" i="7"/>
  <c r="BF2935" i="7"/>
  <c r="BJ2935" i="7"/>
  <c r="AR2935" i="7"/>
  <c r="AL2935" i="7"/>
  <c r="N2935" i="7"/>
  <c r="BD2933" i="7"/>
  <c r="AV2933" i="7"/>
  <c r="BH2933" i="7"/>
  <c r="AT2933" i="7"/>
  <c r="BF2933" i="7"/>
  <c r="BJ2933" i="7"/>
  <c r="AR2933" i="7"/>
  <c r="AL2933" i="7"/>
  <c r="N2933" i="7"/>
  <c r="BD2931" i="7"/>
  <c r="AV2931" i="7"/>
  <c r="BH2931" i="7"/>
  <c r="AT2931" i="7"/>
  <c r="BF2931" i="7"/>
  <c r="AR2931" i="7"/>
  <c r="AL2931" i="7"/>
  <c r="N2931" i="7"/>
  <c r="BD2929" i="7"/>
  <c r="AV2929" i="7"/>
  <c r="BH2929" i="7"/>
  <c r="AT2929" i="7"/>
  <c r="BF2929" i="7"/>
  <c r="BJ2929" i="7"/>
  <c r="AR2929" i="7"/>
  <c r="AL2929" i="7"/>
  <c r="N2929" i="7"/>
  <c r="BD2927" i="7"/>
  <c r="AV2927" i="7"/>
  <c r="BH2927" i="7"/>
  <c r="AT2927" i="7"/>
  <c r="BF2927" i="7"/>
  <c r="BJ2927" i="7"/>
  <c r="AR2927" i="7"/>
  <c r="AL2927" i="7"/>
  <c r="N2927" i="7"/>
  <c r="BD2925" i="7"/>
  <c r="AV2925" i="7"/>
  <c r="BH2925" i="7"/>
  <c r="AT2925" i="7"/>
  <c r="BF2925" i="7"/>
  <c r="BJ2925" i="7"/>
  <c r="AR2925" i="7"/>
  <c r="AL2925" i="7"/>
  <c r="N2925" i="7"/>
  <c r="BD2923" i="7"/>
  <c r="AV2923" i="7"/>
  <c r="BH2923" i="7"/>
  <c r="AT2923" i="7"/>
  <c r="BF2923" i="7"/>
  <c r="BJ2923" i="7"/>
  <c r="AR2923" i="7"/>
  <c r="AL2923" i="7"/>
  <c r="N2923" i="7"/>
  <c r="BD2921" i="7"/>
  <c r="AV2921" i="7"/>
  <c r="BH2921" i="7"/>
  <c r="AT2921" i="7"/>
  <c r="BF2921" i="7"/>
  <c r="BJ2921" i="7"/>
  <c r="AR2921" i="7"/>
  <c r="AL2921" i="7"/>
  <c r="N2921" i="7"/>
  <c r="BD2919" i="7"/>
  <c r="AV2919" i="7"/>
  <c r="BH2919" i="7"/>
  <c r="AT2919" i="7"/>
  <c r="BF2919" i="7"/>
  <c r="AR2919" i="7"/>
  <c r="AL2919" i="7"/>
  <c r="N2919" i="7"/>
  <c r="BD2917" i="7"/>
  <c r="AV2917" i="7"/>
  <c r="BH2917" i="7"/>
  <c r="AT2917" i="7"/>
  <c r="BF2917" i="7"/>
  <c r="BJ2917" i="7"/>
  <c r="AR2917" i="7"/>
  <c r="AL2917" i="7"/>
  <c r="N2917" i="7"/>
  <c r="BD2915" i="7"/>
  <c r="AV2915" i="7"/>
  <c r="BH2915" i="7"/>
  <c r="AT2915" i="7"/>
  <c r="BF2915" i="7"/>
  <c r="BJ2915" i="7"/>
  <c r="AR2915" i="7"/>
  <c r="AL2915" i="7"/>
  <c r="N2915" i="7"/>
  <c r="BD2913" i="7"/>
  <c r="AV2913" i="7"/>
  <c r="BH2913" i="7"/>
  <c r="AT2913" i="7"/>
  <c r="BF2913" i="7"/>
  <c r="BJ2913" i="7"/>
  <c r="AR2913" i="7"/>
  <c r="AL2913" i="7"/>
  <c r="N2913" i="7"/>
  <c r="BD2911" i="7"/>
  <c r="AV2911" i="7"/>
  <c r="BH2911" i="7"/>
  <c r="AT2911" i="7"/>
  <c r="BF2911" i="7"/>
  <c r="BJ2911" i="7"/>
  <c r="AR2911" i="7"/>
  <c r="AL2911" i="7"/>
  <c r="N2911" i="7"/>
  <c r="BD2909" i="7"/>
  <c r="AV2909" i="7"/>
  <c r="BH2909" i="7"/>
  <c r="AT2909" i="7"/>
  <c r="BF2909" i="7"/>
  <c r="AR2909" i="7"/>
  <c r="AL2909" i="7"/>
  <c r="N2909" i="7"/>
  <c r="BD2882" i="7"/>
  <c r="AV2882" i="7"/>
  <c r="BH2882" i="7"/>
  <c r="AT2882" i="7"/>
  <c r="BF2882" i="7"/>
  <c r="BJ2882" i="7"/>
  <c r="AR2882" i="7"/>
  <c r="AL2882" i="7"/>
  <c r="N2882" i="7"/>
  <c r="BD2880" i="7"/>
  <c r="AV2880" i="7"/>
  <c r="BH2880" i="7"/>
  <c r="AT2880" i="7"/>
  <c r="BF2880" i="7"/>
  <c r="BJ2880" i="7"/>
  <c r="AR2880" i="7"/>
  <c r="AL2880" i="7"/>
  <c r="N2880" i="7"/>
  <c r="BD2878" i="7"/>
  <c r="AV2878" i="7"/>
  <c r="BH2878" i="7"/>
  <c r="AT2878" i="7"/>
  <c r="BF2878" i="7"/>
  <c r="BJ2878" i="7"/>
  <c r="AR2878" i="7"/>
  <c r="AL2878" i="7"/>
  <c r="N2878" i="7"/>
  <c r="BD2876" i="7"/>
  <c r="AV2876" i="7"/>
  <c r="BH2876" i="7"/>
  <c r="AT2876" i="7"/>
  <c r="BF2876" i="7"/>
  <c r="BJ2876" i="7"/>
  <c r="AR2876" i="7"/>
  <c r="AL2876" i="7"/>
  <c r="N2876" i="7"/>
  <c r="BD2874" i="7"/>
  <c r="AV2874" i="7"/>
  <c r="BH2874" i="7"/>
  <c r="AT2874" i="7"/>
  <c r="BF2874" i="7"/>
  <c r="BJ2874" i="7"/>
  <c r="AR2874" i="7"/>
  <c r="AL2874" i="7"/>
  <c r="N2874" i="7"/>
  <c r="BD2872" i="7"/>
  <c r="AV2872" i="7"/>
  <c r="BH2872" i="7"/>
  <c r="AT2872" i="7"/>
  <c r="BF2872" i="7"/>
  <c r="BJ2872" i="7"/>
  <c r="AR2872" i="7"/>
  <c r="AL2872" i="7"/>
  <c r="N2872" i="7"/>
  <c r="BD2870" i="7"/>
  <c r="AV2870" i="7"/>
  <c r="BH2870" i="7"/>
  <c r="AT2870" i="7"/>
  <c r="BF2870" i="7"/>
  <c r="BJ2870" i="7"/>
  <c r="AR2870" i="7"/>
  <c r="AL2870" i="7"/>
  <c r="N2870" i="7"/>
  <c r="BD2868" i="7"/>
  <c r="AV2868" i="7"/>
  <c r="BH2868" i="7"/>
  <c r="AT2868" i="7"/>
  <c r="BF2868" i="7"/>
  <c r="AR2868" i="7"/>
  <c r="AL2868" i="7"/>
  <c r="N2868" i="7"/>
  <c r="BD2866" i="7"/>
  <c r="AV2866" i="7"/>
  <c r="BH2866" i="7"/>
  <c r="AT2866" i="7"/>
  <c r="BF2866" i="7"/>
  <c r="BJ2866" i="7"/>
  <c r="AR2866" i="7"/>
  <c r="AL2866" i="7"/>
  <c r="N2866" i="7"/>
  <c r="BD2864" i="7"/>
  <c r="AV2864" i="7"/>
  <c r="BH2864" i="7"/>
  <c r="AT2864" i="7"/>
  <c r="BF2864" i="7"/>
  <c r="BJ2864" i="7"/>
  <c r="AR2864" i="7"/>
  <c r="AL2864" i="7"/>
  <c r="N2864" i="7"/>
  <c r="BD2862" i="7"/>
  <c r="AV2862" i="7"/>
  <c r="BH2862" i="7"/>
  <c r="AT2862" i="7"/>
  <c r="BF2862" i="7"/>
  <c r="BJ2862" i="7"/>
  <c r="AR2862" i="7"/>
  <c r="AL2862" i="7"/>
  <c r="N2862" i="7"/>
  <c r="BD2860" i="7"/>
  <c r="AV2860" i="7"/>
  <c r="BH2860" i="7"/>
  <c r="AT2860" i="7"/>
  <c r="BF2860" i="7"/>
  <c r="BJ2860" i="7"/>
  <c r="AR2860" i="7"/>
  <c r="AL2860" i="7"/>
  <c r="N2860" i="7"/>
  <c r="BD2858" i="7"/>
  <c r="AV2858" i="7"/>
  <c r="BH2858" i="7"/>
  <c r="AT2858" i="7"/>
  <c r="BF2858" i="7"/>
  <c r="BJ2858" i="7"/>
  <c r="AR2858" i="7"/>
  <c r="AL2858" i="7"/>
  <c r="N2858" i="7"/>
  <c r="BD2856" i="7"/>
  <c r="AV2856" i="7"/>
  <c r="BH2856" i="7"/>
  <c r="AT2856" i="7"/>
  <c r="BF2856" i="7"/>
  <c r="AR2856" i="7"/>
  <c r="AL2856" i="7"/>
  <c r="N2856" i="7"/>
  <c r="BD2854" i="7"/>
  <c r="AV2854" i="7"/>
  <c r="BH2854" i="7"/>
  <c r="AT2854" i="7"/>
  <c r="BF2854" i="7"/>
  <c r="BJ2854" i="7"/>
  <c r="AR2854" i="7"/>
  <c r="AL2854" i="7"/>
  <c r="N2854" i="7"/>
  <c r="BD2852" i="7"/>
  <c r="AV2852" i="7"/>
  <c r="BH2852" i="7"/>
  <c r="AT2852" i="7"/>
  <c r="BF2852" i="7"/>
  <c r="BJ2852" i="7"/>
  <c r="AR2852" i="7"/>
  <c r="AL2852" i="7"/>
  <c r="N2852" i="7"/>
  <c r="BD2850" i="7"/>
  <c r="AV2850" i="7"/>
  <c r="BH2850" i="7"/>
  <c r="AT2850" i="7"/>
  <c r="BF2850" i="7"/>
  <c r="BJ2850" i="7"/>
  <c r="AR2850" i="7"/>
  <c r="AL2850" i="7"/>
  <c r="N2850" i="7"/>
  <c r="BD2848" i="7"/>
  <c r="AV2848" i="7"/>
  <c r="BH2848" i="7"/>
  <c r="AT2848" i="7"/>
  <c r="BF2848" i="7"/>
  <c r="BJ2848" i="7"/>
  <c r="AR2848" i="7"/>
  <c r="AL2848" i="7"/>
  <c r="N2848" i="7"/>
  <c r="BD2846" i="7"/>
  <c r="AV2846" i="7"/>
  <c r="BH2846" i="7"/>
  <c r="AT2846" i="7"/>
  <c r="BF2846" i="7"/>
  <c r="BJ2846" i="7"/>
  <c r="AR2846" i="7"/>
  <c r="AL2846" i="7"/>
  <c r="N2846" i="7"/>
  <c r="BD2819" i="7"/>
  <c r="AV2819" i="7"/>
  <c r="BH2819" i="7"/>
  <c r="AT2819" i="7"/>
  <c r="BF2819" i="7"/>
  <c r="BJ2819" i="7"/>
  <c r="AR2819" i="7"/>
  <c r="AL2819" i="7"/>
  <c r="N2819" i="7"/>
  <c r="BD2817" i="7"/>
  <c r="AV2817" i="7"/>
  <c r="BH2817" i="7"/>
  <c r="AT2817" i="7"/>
  <c r="BF2817" i="7"/>
  <c r="BJ2817" i="7"/>
  <c r="AR2817" i="7"/>
  <c r="AL2817" i="7"/>
  <c r="N2817" i="7"/>
  <c r="BD2815" i="7"/>
  <c r="AV2815" i="7"/>
  <c r="BH2815" i="7"/>
  <c r="AT2815" i="7"/>
  <c r="BF2815" i="7"/>
  <c r="BJ2815" i="7"/>
  <c r="AR2815" i="7"/>
  <c r="AL2815" i="7"/>
  <c r="N2815" i="7"/>
  <c r="BD2813" i="7"/>
  <c r="AV2813" i="7"/>
  <c r="BH2813" i="7"/>
  <c r="AT2813" i="7"/>
  <c r="BF2813" i="7"/>
  <c r="BJ2813" i="7"/>
  <c r="AR2813" i="7"/>
  <c r="AL2813" i="7"/>
  <c r="N2813" i="7"/>
  <c r="BD2811" i="7"/>
  <c r="AV2811" i="7"/>
  <c r="BH2811" i="7"/>
  <c r="AT2811" i="7"/>
  <c r="BF2811" i="7"/>
  <c r="BJ2811" i="7"/>
  <c r="AR2811" i="7"/>
  <c r="AL2811" i="7"/>
  <c r="N2811" i="7"/>
  <c r="BD2809" i="7"/>
  <c r="AV2809" i="7"/>
  <c r="BH2809" i="7"/>
  <c r="AT2809" i="7"/>
  <c r="BF2809" i="7"/>
  <c r="BJ2809" i="7"/>
  <c r="AR2809" i="7"/>
  <c r="AL2809" i="7"/>
  <c r="N2809" i="7"/>
  <c r="BD2807" i="7"/>
  <c r="AV2807" i="7"/>
  <c r="BH2807" i="7"/>
  <c r="AT2807" i="7"/>
  <c r="BF2807" i="7"/>
  <c r="BJ2807" i="7"/>
  <c r="AR2807" i="7"/>
  <c r="AL2807" i="7"/>
  <c r="N2807" i="7"/>
  <c r="BD2805" i="7"/>
  <c r="AV2805" i="7"/>
  <c r="BH2805" i="7"/>
  <c r="AT2805" i="7"/>
  <c r="BF2805" i="7"/>
  <c r="BJ2805" i="7"/>
  <c r="AR2805" i="7"/>
  <c r="AL2805" i="7"/>
  <c r="N2805" i="7"/>
  <c r="BD2803" i="7"/>
  <c r="AV2803" i="7"/>
  <c r="BH2803" i="7"/>
  <c r="AT2803" i="7"/>
  <c r="BF2803" i="7"/>
  <c r="BJ2803" i="7"/>
  <c r="AR2803" i="7"/>
  <c r="AL2803" i="7"/>
  <c r="N2803" i="7"/>
  <c r="BD2801" i="7"/>
  <c r="AV2801" i="7"/>
  <c r="BH2801" i="7"/>
  <c r="AT2801" i="7"/>
  <c r="BF2801" i="7"/>
  <c r="BJ2801" i="7"/>
  <c r="AR2801" i="7"/>
  <c r="AL2801" i="7"/>
  <c r="N2801" i="7"/>
  <c r="BD2799" i="7"/>
  <c r="AV2799" i="7"/>
  <c r="BH2799" i="7"/>
  <c r="AT2799" i="7"/>
  <c r="BF2799" i="7"/>
  <c r="BJ2799" i="7"/>
  <c r="AR2799" i="7"/>
  <c r="AL2799" i="7"/>
  <c r="N2799" i="7"/>
  <c r="BD2797" i="7"/>
  <c r="AV2797" i="7"/>
  <c r="BH2797" i="7"/>
  <c r="AT2797" i="7"/>
  <c r="BF2797" i="7"/>
  <c r="BJ2797" i="7"/>
  <c r="AR2797" i="7"/>
  <c r="AL2797" i="7"/>
  <c r="N2797" i="7"/>
  <c r="BD2795" i="7"/>
  <c r="AV2795" i="7"/>
  <c r="BH2795" i="7"/>
  <c r="AT2795" i="7"/>
  <c r="BF2795" i="7"/>
  <c r="BJ2795" i="7"/>
  <c r="AR2795" i="7"/>
  <c r="AL2795" i="7"/>
  <c r="N2795" i="7"/>
  <c r="BD2793" i="7"/>
  <c r="AV2793" i="7"/>
  <c r="BH2793" i="7"/>
  <c r="AT2793" i="7"/>
  <c r="BF2793" i="7"/>
  <c r="AR2793" i="7"/>
  <c r="AL2793" i="7"/>
  <c r="N2793" i="7"/>
  <c r="BD2791" i="7"/>
  <c r="AV2791" i="7"/>
  <c r="BH2791" i="7"/>
  <c r="AT2791" i="7"/>
  <c r="BF2791" i="7"/>
  <c r="BJ2791" i="7"/>
  <c r="AR2791" i="7"/>
  <c r="AL2791" i="7"/>
  <c r="N2791" i="7"/>
  <c r="BD2789" i="7"/>
  <c r="AV2789" i="7"/>
  <c r="BH2789" i="7"/>
  <c r="AT2789" i="7"/>
  <c r="BF2789" i="7"/>
  <c r="BJ2789" i="7"/>
  <c r="AR2789" i="7"/>
  <c r="AL2789" i="7"/>
  <c r="N2789" i="7"/>
  <c r="BD2787" i="7"/>
  <c r="AV2787" i="7"/>
  <c r="BH2787" i="7"/>
  <c r="AT2787" i="7"/>
  <c r="BF2787" i="7"/>
  <c r="BJ2787" i="7"/>
  <c r="AR2787" i="7"/>
  <c r="AL2787" i="7"/>
  <c r="N2787" i="7"/>
  <c r="BD2785" i="7"/>
  <c r="AV2785" i="7"/>
  <c r="BH2785" i="7"/>
  <c r="AT2785" i="7"/>
  <c r="BF2785" i="7"/>
  <c r="BJ2785" i="7"/>
  <c r="AR2785" i="7"/>
  <c r="AL2785" i="7"/>
  <c r="N2785" i="7"/>
  <c r="BD2783" i="7"/>
  <c r="AV2783" i="7"/>
  <c r="BH2783" i="7"/>
  <c r="AT2783" i="7"/>
  <c r="BF2783" i="7"/>
  <c r="AR2783" i="7"/>
  <c r="AL2783" i="7"/>
  <c r="N2783" i="7"/>
  <c r="BD2756" i="7"/>
  <c r="AV2756" i="7"/>
  <c r="BH2756" i="7"/>
  <c r="AT2756" i="7"/>
  <c r="BF2756" i="7"/>
  <c r="BJ2756" i="7"/>
  <c r="AR2756" i="7"/>
  <c r="AL2756" i="7"/>
  <c r="N2756" i="7"/>
  <c r="BD2754" i="7"/>
  <c r="AV2754" i="7"/>
  <c r="BH2754" i="7"/>
  <c r="AT2754" i="7"/>
  <c r="BF2754" i="7"/>
  <c r="BJ2754" i="7"/>
  <c r="AR2754" i="7"/>
  <c r="AL2754" i="7"/>
  <c r="N2754" i="7"/>
  <c r="BD2752" i="7"/>
  <c r="AV2752" i="7"/>
  <c r="BH2752" i="7"/>
  <c r="AT2752" i="7"/>
  <c r="BF2752" i="7"/>
  <c r="BJ2752" i="7"/>
  <c r="AR2752" i="7"/>
  <c r="AL2752" i="7"/>
  <c r="N2752" i="7"/>
  <c r="BD2750" i="7"/>
  <c r="AV2750" i="7"/>
  <c r="BH2750" i="7"/>
  <c r="AT2750" i="7"/>
  <c r="BF2750" i="7"/>
  <c r="BJ2750" i="7"/>
  <c r="AR2750" i="7"/>
  <c r="AL2750" i="7"/>
  <c r="N2750" i="7"/>
  <c r="BD2748" i="7"/>
  <c r="AV2748" i="7"/>
  <c r="BH2748" i="7"/>
  <c r="AT2748" i="7"/>
  <c r="BF2748" i="7"/>
  <c r="BJ2748" i="7"/>
  <c r="AR2748" i="7"/>
  <c r="AL2748" i="7"/>
  <c r="N2748" i="7"/>
  <c r="BD2746" i="7"/>
  <c r="AV2746" i="7"/>
  <c r="BH2746" i="7"/>
  <c r="AT2746" i="7"/>
  <c r="BF2746" i="7"/>
  <c r="BJ2746" i="7"/>
  <c r="AR2746" i="7"/>
  <c r="AL2746" i="7"/>
  <c r="N2746" i="7"/>
  <c r="BD2744" i="7"/>
  <c r="AV2744" i="7"/>
  <c r="BH2744" i="7"/>
  <c r="AT2744" i="7"/>
  <c r="BF2744" i="7"/>
  <c r="BJ2744" i="7"/>
  <c r="AR2744" i="7"/>
  <c r="AL2744" i="7"/>
  <c r="N2744" i="7"/>
  <c r="BD2742" i="7"/>
  <c r="AV2742" i="7"/>
  <c r="BH2742" i="7"/>
  <c r="AT2742" i="7"/>
  <c r="BF2742" i="7"/>
  <c r="BJ2742" i="7"/>
  <c r="AR2742" i="7"/>
  <c r="AL2742" i="7"/>
  <c r="N2742" i="7"/>
  <c r="BD2740" i="7"/>
  <c r="AV2740" i="7"/>
  <c r="BH2740" i="7"/>
  <c r="AT2740" i="7"/>
  <c r="BF2740" i="7"/>
  <c r="BJ2740" i="7"/>
  <c r="AR2740" i="7"/>
  <c r="AL2740" i="7"/>
  <c r="N2740" i="7"/>
  <c r="BD2738" i="7"/>
  <c r="AV2738" i="7"/>
  <c r="BH2738" i="7"/>
  <c r="AT2738" i="7"/>
  <c r="BF2738" i="7"/>
  <c r="BJ2738" i="7"/>
  <c r="AR2738" i="7"/>
  <c r="AL2738" i="7"/>
  <c r="N2738" i="7"/>
  <c r="BD2736" i="7"/>
  <c r="AV2736" i="7"/>
  <c r="BH2736" i="7"/>
  <c r="AT2736" i="7"/>
  <c r="BF2736" i="7"/>
  <c r="BJ2736" i="7"/>
  <c r="AR2736" i="7"/>
  <c r="AL2736" i="7"/>
  <c r="N2736" i="7"/>
  <c r="BD2734" i="7"/>
  <c r="AV2734" i="7"/>
  <c r="BH2734" i="7"/>
  <c r="AT2734" i="7"/>
  <c r="BF2734" i="7"/>
  <c r="BJ2734" i="7"/>
  <c r="AR2734" i="7"/>
  <c r="AL2734" i="7"/>
  <c r="N2734" i="7"/>
  <c r="BD2732" i="7"/>
  <c r="AV2732" i="7"/>
  <c r="BH2732" i="7"/>
  <c r="AT2732" i="7"/>
  <c r="BF2732" i="7"/>
  <c r="BJ2732" i="7"/>
  <c r="AR2732" i="7"/>
  <c r="AL2732" i="7"/>
  <c r="N2732" i="7"/>
  <c r="BD2730" i="7"/>
  <c r="AV2730" i="7"/>
  <c r="BH2730" i="7"/>
  <c r="AT2730" i="7"/>
  <c r="BF2730" i="7"/>
  <c r="BJ2730" i="7"/>
  <c r="AR2730" i="7"/>
  <c r="AL2730" i="7"/>
  <c r="N2730" i="7"/>
  <c r="BD2728" i="7"/>
  <c r="AV2728" i="7"/>
  <c r="BH2728" i="7"/>
  <c r="AT2728" i="7"/>
  <c r="BF2728" i="7"/>
  <c r="BJ2728" i="7"/>
  <c r="AR2728" i="7"/>
  <c r="AL2728" i="7"/>
  <c r="N2728" i="7"/>
  <c r="BD2726" i="7"/>
  <c r="AV2726" i="7"/>
  <c r="BH2726" i="7"/>
  <c r="AT2726" i="7"/>
  <c r="BF2726" i="7"/>
  <c r="BJ2726" i="7"/>
  <c r="AR2726" i="7"/>
  <c r="AL2726" i="7"/>
  <c r="N2726" i="7"/>
  <c r="BD2724" i="7"/>
  <c r="AV2724" i="7"/>
  <c r="BH2724" i="7"/>
  <c r="AT2724" i="7"/>
  <c r="BF2724" i="7"/>
  <c r="BJ2724" i="7"/>
  <c r="AR2724" i="7"/>
  <c r="AL2724" i="7"/>
  <c r="N2724" i="7"/>
  <c r="BD2722" i="7"/>
  <c r="AV2722" i="7"/>
  <c r="BH2722" i="7"/>
  <c r="AT2722" i="7"/>
  <c r="BF2722" i="7"/>
  <c r="BJ2722" i="7"/>
  <c r="AR2722" i="7"/>
  <c r="AL2722" i="7"/>
  <c r="N2722" i="7"/>
  <c r="BD2720" i="7"/>
  <c r="AV2720" i="7"/>
  <c r="BH2720" i="7"/>
  <c r="AT2720" i="7"/>
  <c r="BF2720" i="7"/>
  <c r="AR2720" i="7"/>
  <c r="AL2720" i="7"/>
  <c r="AF2764" i="7"/>
  <c r="N2720" i="7"/>
  <c r="BD2693" i="7"/>
  <c r="AV2693" i="7"/>
  <c r="BH2693" i="7"/>
  <c r="AT2693" i="7"/>
  <c r="BF2693" i="7"/>
  <c r="BJ2693" i="7"/>
  <c r="AR2693" i="7"/>
  <c r="AL2693" i="7"/>
  <c r="N2693" i="7"/>
  <c r="BD2691" i="7"/>
  <c r="AV2691" i="7"/>
  <c r="BH2691" i="7"/>
  <c r="AT2691" i="7"/>
  <c r="BF2691" i="7"/>
  <c r="BJ2691" i="7"/>
  <c r="AR2691" i="7"/>
  <c r="AL2691" i="7"/>
  <c r="N2691" i="7"/>
  <c r="BD2689" i="7"/>
  <c r="AV2689" i="7"/>
  <c r="BH2689" i="7"/>
  <c r="AT2689" i="7"/>
  <c r="BF2689" i="7"/>
  <c r="BJ2689" i="7"/>
  <c r="AR2689" i="7"/>
  <c r="AL2689" i="7"/>
  <c r="N2689" i="7"/>
  <c r="BD2687" i="7"/>
  <c r="AV2687" i="7"/>
  <c r="BH2687" i="7"/>
  <c r="AT2687" i="7"/>
  <c r="BF2687" i="7"/>
  <c r="BJ2687" i="7"/>
  <c r="AR2687" i="7"/>
  <c r="AL2687" i="7"/>
  <c r="N2687" i="7"/>
  <c r="BD2685" i="7"/>
  <c r="AV2685" i="7"/>
  <c r="BH2685" i="7"/>
  <c r="AT2685" i="7"/>
  <c r="BF2685" i="7"/>
  <c r="BJ2685" i="7"/>
  <c r="AR2685" i="7"/>
  <c r="AL2685" i="7"/>
  <c r="N2685" i="7"/>
  <c r="BD2683" i="7"/>
  <c r="AV2683" i="7"/>
  <c r="BH2683" i="7"/>
  <c r="AT2683" i="7"/>
  <c r="BF2683" i="7"/>
  <c r="BJ2683" i="7"/>
  <c r="AR2683" i="7"/>
  <c r="AL2683" i="7"/>
  <c r="N2683" i="7"/>
  <c r="BD2681" i="7"/>
  <c r="AV2681" i="7"/>
  <c r="BH2681" i="7"/>
  <c r="AT2681" i="7"/>
  <c r="BF2681" i="7"/>
  <c r="BJ2681" i="7"/>
  <c r="AR2681" i="7"/>
  <c r="AL2681" i="7"/>
  <c r="N2681" i="7"/>
  <c r="BD2679" i="7"/>
  <c r="AV2679" i="7"/>
  <c r="BH2679" i="7"/>
  <c r="AT2679" i="7"/>
  <c r="BF2679" i="7"/>
  <c r="BJ2679" i="7"/>
  <c r="AR2679" i="7"/>
  <c r="AL2679" i="7"/>
  <c r="N2679" i="7"/>
  <c r="BD2677" i="7"/>
  <c r="AV2677" i="7"/>
  <c r="BH2677" i="7"/>
  <c r="AT2677" i="7"/>
  <c r="BF2677" i="7"/>
  <c r="BJ2677" i="7"/>
  <c r="AR2677" i="7"/>
  <c r="AL2677" i="7"/>
  <c r="N2677" i="7"/>
  <c r="BD2675" i="7"/>
  <c r="AV2675" i="7"/>
  <c r="BH2675" i="7"/>
  <c r="AT2675" i="7"/>
  <c r="BF2675" i="7"/>
  <c r="BJ2675" i="7"/>
  <c r="AR2675" i="7"/>
  <c r="AL2675" i="7"/>
  <c r="N2675" i="7"/>
  <c r="BD2673" i="7"/>
  <c r="AV2673" i="7"/>
  <c r="BH2673" i="7"/>
  <c r="AT2673" i="7"/>
  <c r="BF2673" i="7"/>
  <c r="BJ2673" i="7"/>
  <c r="AR2673" i="7"/>
  <c r="AL2673" i="7"/>
  <c r="N2673" i="7"/>
  <c r="BD2671" i="7"/>
  <c r="AV2671" i="7"/>
  <c r="BH2671" i="7"/>
  <c r="AT2671" i="7"/>
  <c r="BF2671" i="7"/>
  <c r="BJ2671" i="7"/>
  <c r="AR2671" i="7"/>
  <c r="AL2671" i="7"/>
  <c r="N2671" i="7"/>
  <c r="BD2669" i="7"/>
  <c r="AV2669" i="7"/>
  <c r="BH2669" i="7"/>
  <c r="AT2669" i="7"/>
  <c r="BF2669" i="7"/>
  <c r="BJ2669" i="7"/>
  <c r="AR2669" i="7"/>
  <c r="AL2669" i="7"/>
  <c r="N2669" i="7"/>
  <c r="BD2667" i="7"/>
  <c r="AV2667" i="7"/>
  <c r="BH2667" i="7"/>
  <c r="AT2667" i="7"/>
  <c r="BF2667" i="7"/>
  <c r="BJ2667" i="7"/>
  <c r="AR2667" i="7"/>
  <c r="AL2667" i="7"/>
  <c r="N2667" i="7"/>
  <c r="BD2665" i="7"/>
  <c r="AV2665" i="7"/>
  <c r="BH2665" i="7"/>
  <c r="AT2665" i="7"/>
  <c r="BF2665" i="7"/>
  <c r="BJ2665" i="7"/>
  <c r="AR2665" i="7"/>
  <c r="AL2665" i="7"/>
  <c r="N2665" i="7"/>
  <c r="BD2663" i="7"/>
  <c r="AV2663" i="7"/>
  <c r="BH2663" i="7"/>
  <c r="AT2663" i="7"/>
  <c r="BF2663" i="7"/>
  <c r="BJ2663" i="7"/>
  <c r="AR2663" i="7"/>
  <c r="AL2663" i="7"/>
  <c r="N2663" i="7"/>
  <c r="BD2661" i="7"/>
  <c r="AV2661" i="7"/>
  <c r="BH2661" i="7"/>
  <c r="AT2661" i="7"/>
  <c r="BF2661" i="7"/>
  <c r="BJ2661" i="7"/>
  <c r="AR2661" i="7"/>
  <c r="AL2661" i="7"/>
  <c r="N2661" i="7"/>
  <c r="BD2659" i="7"/>
  <c r="AV2659" i="7"/>
  <c r="BH2659" i="7"/>
  <c r="AT2659" i="7"/>
  <c r="BF2659" i="7"/>
  <c r="BJ2659" i="7"/>
  <c r="AR2659" i="7"/>
  <c r="AL2659" i="7"/>
  <c r="N2659" i="7"/>
  <c r="BD2657" i="7"/>
  <c r="AV2657" i="7"/>
  <c r="BH2657" i="7"/>
  <c r="AT2657" i="7"/>
  <c r="BF2657" i="7"/>
  <c r="AR2657" i="7"/>
  <c r="AL2657" i="7"/>
  <c r="N2657" i="7"/>
  <c r="BD2630" i="7"/>
  <c r="AV2630" i="7"/>
  <c r="BH2630" i="7"/>
  <c r="AT2630" i="7"/>
  <c r="BF2630" i="7"/>
  <c r="BJ2630" i="7"/>
  <c r="AR2630" i="7"/>
  <c r="AL2630" i="7"/>
  <c r="N2630" i="7"/>
  <c r="BD2628" i="7"/>
  <c r="AV2628" i="7"/>
  <c r="BH2628" i="7"/>
  <c r="AT2628" i="7"/>
  <c r="BF2628" i="7"/>
  <c r="BJ2628" i="7"/>
  <c r="AR2628" i="7"/>
  <c r="AL2628" i="7"/>
  <c r="N2628" i="7"/>
  <c r="BD2626" i="7"/>
  <c r="AV2626" i="7"/>
  <c r="BH2626" i="7"/>
  <c r="AT2626" i="7"/>
  <c r="BF2626" i="7"/>
  <c r="BJ2626" i="7"/>
  <c r="AR2626" i="7"/>
  <c r="AL2626" i="7"/>
  <c r="N2626" i="7"/>
  <c r="BD2624" i="7"/>
  <c r="AV2624" i="7"/>
  <c r="BH2624" i="7"/>
  <c r="AT2624" i="7"/>
  <c r="BF2624" i="7"/>
  <c r="BJ2624" i="7"/>
  <c r="AR2624" i="7"/>
  <c r="AL2624" i="7"/>
  <c r="N2624" i="7"/>
  <c r="BD2622" i="7"/>
  <c r="AV2622" i="7"/>
  <c r="BH2622" i="7"/>
  <c r="AT2622" i="7"/>
  <c r="BF2622" i="7"/>
  <c r="BJ2622" i="7"/>
  <c r="AR2622" i="7"/>
  <c r="AL2622" i="7"/>
  <c r="N2622" i="7"/>
  <c r="BD2620" i="7"/>
  <c r="AV2620" i="7"/>
  <c r="BH2620" i="7"/>
  <c r="AT2620" i="7"/>
  <c r="BF2620" i="7"/>
  <c r="BJ2620" i="7"/>
  <c r="AR2620" i="7"/>
  <c r="AL2620" i="7"/>
  <c r="N2620" i="7"/>
  <c r="BD2618" i="7"/>
  <c r="AV2618" i="7"/>
  <c r="BH2618" i="7"/>
  <c r="AT2618" i="7"/>
  <c r="BF2618" i="7"/>
  <c r="BJ2618" i="7"/>
  <c r="AR2618" i="7"/>
  <c r="AL2618" i="7"/>
  <c r="N2618" i="7"/>
  <c r="BD2616" i="7"/>
  <c r="AV2616" i="7"/>
  <c r="BH2616" i="7"/>
  <c r="AT2616" i="7"/>
  <c r="BF2616" i="7"/>
  <c r="BJ2616" i="7"/>
  <c r="AR2616" i="7"/>
  <c r="AL2616" i="7"/>
  <c r="N2616" i="7"/>
  <c r="BD2614" i="7"/>
  <c r="AV2614" i="7"/>
  <c r="BH2614" i="7"/>
  <c r="AT2614" i="7"/>
  <c r="BF2614" i="7"/>
  <c r="BJ2614" i="7"/>
  <c r="AR2614" i="7"/>
  <c r="AL2614" i="7"/>
  <c r="N2614" i="7"/>
  <c r="BD2612" i="7"/>
  <c r="AV2612" i="7"/>
  <c r="BH2612" i="7"/>
  <c r="AT2612" i="7"/>
  <c r="BF2612" i="7"/>
  <c r="BJ2612" i="7"/>
  <c r="AR2612" i="7"/>
  <c r="AL2612" i="7"/>
  <c r="N2612" i="7"/>
  <c r="BD2610" i="7"/>
  <c r="AV2610" i="7"/>
  <c r="BH2610" i="7"/>
  <c r="AT2610" i="7"/>
  <c r="BF2610" i="7"/>
  <c r="BJ2610" i="7"/>
  <c r="AR2610" i="7"/>
  <c r="AL2610" i="7"/>
  <c r="N2610" i="7"/>
  <c r="BD2608" i="7"/>
  <c r="AV2608" i="7"/>
  <c r="BH2608" i="7"/>
  <c r="AT2608" i="7"/>
  <c r="BF2608" i="7"/>
  <c r="BJ2608" i="7"/>
  <c r="AR2608" i="7"/>
  <c r="AL2608" i="7"/>
  <c r="N2608" i="7"/>
  <c r="BD2606" i="7"/>
  <c r="AV2606" i="7"/>
  <c r="BH2606" i="7"/>
  <c r="AT2606" i="7"/>
  <c r="BF2606" i="7"/>
  <c r="BJ2606" i="7"/>
  <c r="AR2606" i="7"/>
  <c r="AL2606" i="7"/>
  <c r="N2606" i="7"/>
  <c r="BD2604" i="7"/>
  <c r="AV2604" i="7"/>
  <c r="BH2604" i="7"/>
  <c r="AT2604" i="7"/>
  <c r="BF2604" i="7"/>
  <c r="BJ2604" i="7"/>
  <c r="AR2604" i="7"/>
  <c r="AL2604" i="7"/>
  <c r="N2604" i="7"/>
  <c r="BD2602" i="7"/>
  <c r="AV2602" i="7"/>
  <c r="BH2602" i="7"/>
  <c r="AT2602" i="7"/>
  <c r="BF2602" i="7"/>
  <c r="BJ2602" i="7"/>
  <c r="AR2602" i="7"/>
  <c r="AL2602" i="7"/>
  <c r="N2602" i="7"/>
  <c r="BD2600" i="7"/>
  <c r="AV2600" i="7"/>
  <c r="BH2600" i="7"/>
  <c r="AT2600" i="7"/>
  <c r="BF2600" i="7"/>
  <c r="BJ2600" i="7"/>
  <c r="AR2600" i="7"/>
  <c r="AL2600" i="7"/>
  <c r="N2600" i="7"/>
  <c r="BD2598" i="7"/>
  <c r="AV2598" i="7"/>
  <c r="BH2598" i="7"/>
  <c r="AT2598" i="7"/>
  <c r="BF2598" i="7"/>
  <c r="BJ2598" i="7"/>
  <c r="AR2598" i="7"/>
  <c r="AL2598" i="7"/>
  <c r="N2598" i="7"/>
  <c r="BD2596" i="7"/>
  <c r="AV2596" i="7"/>
  <c r="BH2596" i="7"/>
  <c r="AT2596" i="7"/>
  <c r="BF2596" i="7"/>
  <c r="BJ2596" i="7"/>
  <c r="AR2596" i="7"/>
  <c r="AL2596" i="7"/>
  <c r="N2596" i="7"/>
  <c r="BD2594" i="7"/>
  <c r="AV2594" i="7"/>
  <c r="BH2594" i="7"/>
  <c r="AT2594" i="7"/>
  <c r="BF2594" i="7"/>
  <c r="AR2594" i="7"/>
  <c r="AL2594" i="7"/>
  <c r="AF2638" i="7"/>
  <c r="N2594" i="7"/>
  <c r="BD2567" i="7"/>
  <c r="AV2567" i="7"/>
  <c r="BH2567" i="7"/>
  <c r="AT2567" i="7"/>
  <c r="BF2567" i="7"/>
  <c r="BJ2567" i="7"/>
  <c r="AR2567" i="7"/>
  <c r="AL2567" i="7"/>
  <c r="N2567" i="7"/>
  <c r="BD2565" i="7"/>
  <c r="AV2565" i="7"/>
  <c r="BH2565" i="7"/>
  <c r="AT2565" i="7"/>
  <c r="BF2565" i="7"/>
  <c r="BJ2565" i="7"/>
  <c r="AR2565" i="7"/>
  <c r="AL2565" i="7"/>
  <c r="N2565" i="7"/>
  <c r="BD2563" i="7"/>
  <c r="AV2563" i="7"/>
  <c r="BH2563" i="7"/>
  <c r="AT2563" i="7"/>
  <c r="BF2563" i="7"/>
  <c r="BJ2563" i="7"/>
  <c r="AR2563" i="7"/>
  <c r="AL2563" i="7"/>
  <c r="N2563" i="7"/>
  <c r="BD2561" i="7"/>
  <c r="AV2561" i="7"/>
  <c r="BH2561" i="7"/>
  <c r="AT2561" i="7"/>
  <c r="BF2561" i="7"/>
  <c r="BJ2561" i="7"/>
  <c r="AR2561" i="7"/>
  <c r="AL2561" i="7"/>
  <c r="N2561" i="7"/>
  <c r="BD2559" i="7"/>
  <c r="AV2559" i="7"/>
  <c r="BH2559" i="7"/>
  <c r="AT2559" i="7"/>
  <c r="BF2559" i="7"/>
  <c r="BJ2559" i="7"/>
  <c r="AR2559" i="7"/>
  <c r="AL2559" i="7"/>
  <c r="N2559" i="7"/>
  <c r="BD2557" i="7"/>
  <c r="AV2557" i="7"/>
  <c r="BH2557" i="7"/>
  <c r="AT2557" i="7"/>
  <c r="BF2557" i="7"/>
  <c r="BJ2557" i="7"/>
  <c r="AR2557" i="7"/>
  <c r="AL2557" i="7"/>
  <c r="N2557" i="7"/>
  <c r="BD2555" i="7"/>
  <c r="AV2555" i="7"/>
  <c r="BH2555" i="7"/>
  <c r="AT2555" i="7"/>
  <c r="BF2555" i="7"/>
  <c r="BJ2555" i="7"/>
  <c r="AR2555" i="7"/>
  <c r="AL2555" i="7"/>
  <c r="N2555" i="7"/>
  <c r="BD2553" i="7"/>
  <c r="AV2553" i="7"/>
  <c r="BH2553" i="7"/>
  <c r="AT2553" i="7"/>
  <c r="BF2553" i="7"/>
  <c r="AR2553" i="7"/>
  <c r="AL2553" i="7"/>
  <c r="N2553" i="7"/>
  <c r="BD2551" i="7"/>
  <c r="AV2551" i="7"/>
  <c r="BH2551" i="7"/>
  <c r="AT2551" i="7"/>
  <c r="BF2551" i="7"/>
  <c r="BJ2551" i="7"/>
  <c r="AR2551" i="7"/>
  <c r="AL2551" i="7"/>
  <c r="N2551" i="7"/>
  <c r="BD2549" i="7"/>
  <c r="AV2549" i="7"/>
  <c r="BH2549" i="7"/>
  <c r="AT2549" i="7"/>
  <c r="BF2549" i="7"/>
  <c r="BJ2549" i="7"/>
  <c r="AR2549" i="7"/>
  <c r="AL2549" i="7"/>
  <c r="N2549" i="7"/>
  <c r="BD2547" i="7"/>
  <c r="AV2547" i="7"/>
  <c r="BH2547" i="7"/>
  <c r="AT2547" i="7"/>
  <c r="BF2547" i="7"/>
  <c r="BJ2547" i="7"/>
  <c r="AR2547" i="7"/>
  <c r="AL2547" i="7"/>
  <c r="N2547" i="7"/>
  <c r="BD2545" i="7"/>
  <c r="AV2545" i="7"/>
  <c r="BH2545" i="7"/>
  <c r="AT2545" i="7"/>
  <c r="BF2545" i="7"/>
  <c r="BJ2545" i="7"/>
  <c r="AR2545" i="7"/>
  <c r="AL2545" i="7"/>
  <c r="N2545" i="7"/>
  <c r="BD2543" i="7"/>
  <c r="AV2543" i="7"/>
  <c r="BH2543" i="7"/>
  <c r="AT2543" i="7"/>
  <c r="BF2543" i="7"/>
  <c r="BJ2543" i="7"/>
  <c r="AR2543" i="7"/>
  <c r="AL2543" i="7"/>
  <c r="N2543" i="7"/>
  <c r="BD2541" i="7"/>
  <c r="AV2541" i="7"/>
  <c r="BH2541" i="7"/>
  <c r="AT2541" i="7"/>
  <c r="BF2541" i="7"/>
  <c r="BJ2541" i="7"/>
  <c r="AR2541" i="7"/>
  <c r="AL2541" i="7"/>
  <c r="N2541" i="7"/>
  <c r="BD2539" i="7"/>
  <c r="AV2539" i="7"/>
  <c r="BH2539" i="7"/>
  <c r="AT2539" i="7"/>
  <c r="BF2539" i="7"/>
  <c r="BJ2539" i="7"/>
  <c r="AR2539" i="7"/>
  <c r="AL2539" i="7"/>
  <c r="N2539" i="7"/>
  <c r="BD2537" i="7"/>
  <c r="AV2537" i="7"/>
  <c r="BH2537" i="7"/>
  <c r="AT2537" i="7"/>
  <c r="BF2537" i="7"/>
  <c r="BJ2537" i="7"/>
  <c r="AR2537" i="7"/>
  <c r="AL2537" i="7"/>
  <c r="N2537" i="7"/>
  <c r="BD2535" i="7"/>
  <c r="AV2535" i="7"/>
  <c r="BH2535" i="7"/>
  <c r="AT2535" i="7"/>
  <c r="BF2535" i="7"/>
  <c r="BJ2535" i="7"/>
  <c r="AR2535" i="7"/>
  <c r="AL2535" i="7"/>
  <c r="N2535" i="7"/>
  <c r="BD2533" i="7"/>
  <c r="AV2533" i="7"/>
  <c r="BH2533" i="7"/>
  <c r="AT2533" i="7"/>
  <c r="BF2533" i="7"/>
  <c r="BJ2533" i="7"/>
  <c r="AR2533" i="7"/>
  <c r="AL2533" i="7"/>
  <c r="N2533" i="7"/>
  <c r="BD2531" i="7"/>
  <c r="AV2531" i="7"/>
  <c r="BH2531" i="7"/>
  <c r="AT2531" i="7"/>
  <c r="BF2531" i="7"/>
  <c r="AR2531" i="7"/>
  <c r="AL2531" i="7"/>
  <c r="N2531" i="7"/>
  <c r="BD2504" i="7"/>
  <c r="AV2504" i="7"/>
  <c r="BH2504" i="7"/>
  <c r="AT2504" i="7"/>
  <c r="BF2504" i="7"/>
  <c r="BJ2504" i="7"/>
  <c r="AR2504" i="7"/>
  <c r="AL2504" i="7"/>
  <c r="N2504" i="7"/>
  <c r="BD2502" i="7"/>
  <c r="AV2502" i="7"/>
  <c r="BH2502" i="7"/>
  <c r="AT2502" i="7"/>
  <c r="BF2502" i="7"/>
  <c r="BJ2502" i="7"/>
  <c r="AR2502" i="7"/>
  <c r="AL2502" i="7"/>
  <c r="N2502" i="7"/>
  <c r="BD2500" i="7"/>
  <c r="AV2500" i="7"/>
  <c r="BH2500" i="7"/>
  <c r="AT2500" i="7"/>
  <c r="BF2500" i="7"/>
  <c r="BJ2500" i="7"/>
  <c r="AR2500" i="7"/>
  <c r="AL2500" i="7"/>
  <c r="N2500" i="7"/>
  <c r="BD2498" i="7"/>
  <c r="AV2498" i="7"/>
  <c r="BH2498" i="7"/>
  <c r="AT2498" i="7"/>
  <c r="BF2498" i="7"/>
  <c r="BJ2498" i="7"/>
  <c r="AR2498" i="7"/>
  <c r="AL2498" i="7"/>
  <c r="N2498" i="7"/>
  <c r="BD2496" i="7"/>
  <c r="AV2496" i="7"/>
  <c r="BH2496" i="7"/>
  <c r="AT2496" i="7"/>
  <c r="BF2496" i="7"/>
  <c r="BJ2496" i="7"/>
  <c r="AR2496" i="7"/>
  <c r="AL2496" i="7"/>
  <c r="N2496" i="7"/>
  <c r="BD2494" i="7"/>
  <c r="AV2494" i="7"/>
  <c r="BH2494" i="7"/>
  <c r="AT2494" i="7"/>
  <c r="BF2494" i="7"/>
  <c r="BJ2494" i="7"/>
  <c r="AR2494" i="7"/>
  <c r="AL2494" i="7"/>
  <c r="N2494" i="7"/>
  <c r="BD2492" i="7"/>
  <c r="AV2492" i="7"/>
  <c r="BH2492" i="7"/>
  <c r="AT2492" i="7"/>
  <c r="BF2492" i="7"/>
  <c r="BJ2492" i="7"/>
  <c r="AR2492" i="7"/>
  <c r="AL2492" i="7"/>
  <c r="N2492" i="7"/>
  <c r="BD2490" i="7"/>
  <c r="AV2490" i="7"/>
  <c r="BH2490" i="7"/>
  <c r="AT2490" i="7"/>
  <c r="BF2490" i="7"/>
  <c r="BJ2490" i="7"/>
  <c r="AR2490" i="7"/>
  <c r="AL2490" i="7"/>
  <c r="N2490" i="7"/>
  <c r="BD2488" i="7"/>
  <c r="AV2488" i="7"/>
  <c r="BH2488" i="7"/>
  <c r="AT2488" i="7"/>
  <c r="BF2488" i="7"/>
  <c r="BJ2488" i="7"/>
  <c r="AR2488" i="7"/>
  <c r="AL2488" i="7"/>
  <c r="N2488" i="7"/>
  <c r="BD2486" i="7"/>
  <c r="AV2486" i="7"/>
  <c r="BH2486" i="7"/>
  <c r="AT2486" i="7"/>
  <c r="BF2486" i="7"/>
  <c r="BJ2486" i="7"/>
  <c r="AR2486" i="7"/>
  <c r="AL2486" i="7"/>
  <c r="N2486" i="7"/>
  <c r="BD2484" i="7"/>
  <c r="AV2484" i="7"/>
  <c r="BH2484" i="7"/>
  <c r="AT2484" i="7"/>
  <c r="BF2484" i="7"/>
  <c r="BJ2484" i="7"/>
  <c r="AR2484" i="7"/>
  <c r="AL2484" i="7"/>
  <c r="N2484" i="7"/>
  <c r="BD2482" i="7"/>
  <c r="AV2482" i="7"/>
  <c r="BH2482" i="7"/>
  <c r="AT2482" i="7"/>
  <c r="BF2482" i="7"/>
  <c r="BJ2482" i="7"/>
  <c r="AR2482" i="7"/>
  <c r="AL2482" i="7"/>
  <c r="N2482" i="7"/>
  <c r="BD2480" i="7"/>
  <c r="AV2480" i="7"/>
  <c r="BH2480" i="7"/>
  <c r="AT2480" i="7"/>
  <c r="BF2480" i="7"/>
  <c r="BJ2480" i="7"/>
  <c r="AR2480" i="7"/>
  <c r="AL2480" i="7"/>
  <c r="N2480" i="7"/>
  <c r="BD2478" i="7"/>
  <c r="AV2478" i="7"/>
  <c r="BH2478" i="7"/>
  <c r="AT2478" i="7"/>
  <c r="BF2478" i="7"/>
  <c r="BJ2478" i="7"/>
  <c r="AR2478" i="7"/>
  <c r="AL2478" i="7"/>
  <c r="N2478" i="7"/>
  <c r="BD2476" i="7"/>
  <c r="AV2476" i="7"/>
  <c r="BH2476" i="7"/>
  <c r="AT2476" i="7"/>
  <c r="BF2476" i="7"/>
  <c r="BJ2476" i="7"/>
  <c r="AR2476" i="7"/>
  <c r="AL2476" i="7"/>
  <c r="N2476" i="7"/>
  <c r="BD2474" i="7"/>
  <c r="AV2474" i="7"/>
  <c r="BH2474" i="7"/>
  <c r="AT2474" i="7"/>
  <c r="BF2474" i="7"/>
  <c r="BJ2474" i="7"/>
  <c r="AR2474" i="7"/>
  <c r="AL2474" i="7"/>
  <c r="N2474" i="7"/>
  <c r="BD2472" i="7"/>
  <c r="AV2472" i="7"/>
  <c r="BH2472" i="7"/>
  <c r="AT2472" i="7"/>
  <c r="BF2472" i="7"/>
  <c r="BJ2472" i="7"/>
  <c r="AR2472" i="7"/>
  <c r="AL2472" i="7"/>
  <c r="N2472" i="7"/>
  <c r="BD2470" i="7"/>
  <c r="AV2470" i="7"/>
  <c r="BH2470" i="7"/>
  <c r="AT2470" i="7"/>
  <c r="BF2470" i="7"/>
  <c r="BJ2470" i="7"/>
  <c r="AR2470" i="7"/>
  <c r="AL2470" i="7"/>
  <c r="N2470" i="7"/>
  <c r="BD2468" i="7"/>
  <c r="AV2468" i="7"/>
  <c r="BH2468" i="7"/>
  <c r="AT2468" i="7"/>
  <c r="BF2468" i="7"/>
  <c r="AR2468" i="7"/>
  <c r="AL2468" i="7"/>
  <c r="N2468" i="7"/>
  <c r="BD2441" i="7"/>
  <c r="AV2441" i="7"/>
  <c r="BH2441" i="7"/>
  <c r="AT2441" i="7"/>
  <c r="BF2441" i="7"/>
  <c r="BJ2441" i="7"/>
  <c r="AR2441" i="7"/>
  <c r="AL2441" i="7"/>
  <c r="N2441" i="7"/>
  <c r="BD2439" i="7"/>
  <c r="AV2439" i="7"/>
  <c r="BH2439" i="7"/>
  <c r="AT2439" i="7"/>
  <c r="BF2439" i="7"/>
  <c r="BJ2439" i="7"/>
  <c r="AR2439" i="7"/>
  <c r="AL2439" i="7"/>
  <c r="N2439" i="7"/>
  <c r="BD2437" i="7"/>
  <c r="AV2437" i="7"/>
  <c r="BH2437" i="7"/>
  <c r="AT2437" i="7"/>
  <c r="BF2437" i="7"/>
  <c r="BJ2437" i="7"/>
  <c r="AR2437" i="7"/>
  <c r="AL2437" i="7"/>
  <c r="N2437" i="7"/>
  <c r="BD2435" i="7"/>
  <c r="AV2435" i="7"/>
  <c r="BH2435" i="7"/>
  <c r="AT2435" i="7"/>
  <c r="BF2435" i="7"/>
  <c r="BJ2435" i="7"/>
  <c r="AR2435" i="7"/>
  <c r="AL2435" i="7"/>
  <c r="N2435" i="7"/>
  <c r="BD2433" i="7"/>
  <c r="AV2433" i="7"/>
  <c r="BH2433" i="7"/>
  <c r="AT2433" i="7"/>
  <c r="BF2433" i="7"/>
  <c r="BJ2433" i="7"/>
  <c r="AR2433" i="7"/>
  <c r="AL2433" i="7"/>
  <c r="N2433" i="7"/>
  <c r="BD2431" i="7"/>
  <c r="AV2431" i="7"/>
  <c r="BH2431" i="7"/>
  <c r="AT2431" i="7"/>
  <c r="BF2431" i="7"/>
  <c r="BJ2431" i="7"/>
  <c r="AR2431" i="7"/>
  <c r="AL2431" i="7"/>
  <c r="N2431" i="7"/>
  <c r="BD2429" i="7"/>
  <c r="AV2429" i="7"/>
  <c r="BH2429" i="7"/>
  <c r="AT2429" i="7"/>
  <c r="BF2429" i="7"/>
  <c r="BJ2429" i="7"/>
  <c r="AR2429" i="7"/>
  <c r="AL2429" i="7"/>
  <c r="N2429" i="7"/>
  <c r="BD2427" i="7"/>
  <c r="AV2427" i="7"/>
  <c r="BH2427" i="7"/>
  <c r="AT2427" i="7"/>
  <c r="BF2427" i="7"/>
  <c r="AR2427" i="7"/>
  <c r="AL2427" i="7"/>
  <c r="N2427" i="7"/>
  <c r="BD2425" i="7"/>
  <c r="AV2425" i="7"/>
  <c r="BH2425" i="7"/>
  <c r="AT2425" i="7"/>
  <c r="BF2425" i="7"/>
  <c r="BJ2425" i="7"/>
  <c r="AR2425" i="7"/>
  <c r="AL2425" i="7"/>
  <c r="N2425" i="7"/>
  <c r="BD2423" i="7"/>
  <c r="AV2423" i="7"/>
  <c r="BH2423" i="7"/>
  <c r="AT2423" i="7"/>
  <c r="BF2423" i="7"/>
  <c r="BJ2423" i="7"/>
  <c r="AR2423" i="7"/>
  <c r="AL2423" i="7"/>
  <c r="N2423" i="7"/>
  <c r="BD2421" i="7"/>
  <c r="AV2421" i="7"/>
  <c r="BH2421" i="7"/>
  <c r="AT2421" i="7"/>
  <c r="BF2421" i="7"/>
  <c r="BJ2421" i="7"/>
  <c r="AR2421" i="7"/>
  <c r="AL2421" i="7"/>
  <c r="N2421" i="7"/>
  <c r="BD2419" i="7"/>
  <c r="AV2419" i="7"/>
  <c r="BH2419" i="7"/>
  <c r="AT2419" i="7"/>
  <c r="BF2419" i="7"/>
  <c r="BJ2419" i="7"/>
  <c r="AR2419" i="7"/>
  <c r="AL2419" i="7"/>
  <c r="N2419" i="7"/>
  <c r="BD2417" i="7"/>
  <c r="AV2417" i="7"/>
  <c r="BH2417" i="7"/>
  <c r="AT2417" i="7"/>
  <c r="BF2417" i="7"/>
  <c r="BJ2417" i="7"/>
  <c r="AR2417" i="7"/>
  <c r="AL2417" i="7"/>
  <c r="N2417" i="7"/>
  <c r="BD2415" i="7"/>
  <c r="AV2415" i="7"/>
  <c r="BH2415" i="7"/>
  <c r="AT2415" i="7"/>
  <c r="BF2415" i="7"/>
  <c r="BJ2415" i="7"/>
  <c r="AR2415" i="7"/>
  <c r="AL2415" i="7"/>
  <c r="N2415" i="7"/>
  <c r="BD2413" i="7"/>
  <c r="AV2413" i="7"/>
  <c r="BH2413" i="7"/>
  <c r="AT2413" i="7"/>
  <c r="BF2413" i="7"/>
  <c r="BJ2413" i="7"/>
  <c r="AR2413" i="7"/>
  <c r="AL2413" i="7"/>
  <c r="N2413" i="7"/>
  <c r="BD2411" i="7"/>
  <c r="AV2411" i="7"/>
  <c r="BH2411" i="7"/>
  <c r="AT2411" i="7"/>
  <c r="BF2411" i="7"/>
  <c r="BJ2411" i="7"/>
  <c r="AR2411" i="7"/>
  <c r="AL2411" i="7"/>
  <c r="N2411" i="7"/>
  <c r="BD2409" i="7"/>
  <c r="AV2409" i="7"/>
  <c r="BH2409" i="7"/>
  <c r="AT2409" i="7"/>
  <c r="BF2409" i="7"/>
  <c r="BJ2409" i="7"/>
  <c r="AR2409" i="7"/>
  <c r="AL2409" i="7"/>
  <c r="N2409" i="7"/>
  <c r="BD2407" i="7"/>
  <c r="AV2407" i="7"/>
  <c r="BH2407" i="7"/>
  <c r="AT2407" i="7"/>
  <c r="BF2407" i="7"/>
  <c r="BJ2407" i="7"/>
  <c r="AR2407" i="7"/>
  <c r="AL2407" i="7"/>
  <c r="N2407" i="7"/>
  <c r="BF2456" i="7"/>
  <c r="BD2405" i="7"/>
  <c r="AV2405" i="7"/>
  <c r="BH2405" i="7"/>
  <c r="AT2405" i="7"/>
  <c r="BF2405" i="7"/>
  <c r="AR2405" i="7"/>
  <c r="AL2405" i="7"/>
  <c r="AF2449" i="7"/>
  <c r="N2405" i="7"/>
  <c r="BD2378" i="7"/>
  <c r="AV2378" i="7"/>
  <c r="BH2378" i="7"/>
  <c r="AT2378" i="7"/>
  <c r="BF2378" i="7"/>
  <c r="BJ2378" i="7"/>
  <c r="AR2378" i="7"/>
  <c r="AL2378" i="7"/>
  <c r="N2378" i="7"/>
  <c r="BD2376" i="7"/>
  <c r="AV2376" i="7"/>
  <c r="BH2376" i="7"/>
  <c r="AT2376" i="7"/>
  <c r="BF2376" i="7"/>
  <c r="BJ2376" i="7"/>
  <c r="AR2376" i="7"/>
  <c r="AL2376" i="7"/>
  <c r="N2376" i="7"/>
  <c r="BD2374" i="7"/>
  <c r="AV2374" i="7"/>
  <c r="BH2374" i="7"/>
  <c r="AT2374" i="7"/>
  <c r="BF2374" i="7"/>
  <c r="BJ2374" i="7"/>
  <c r="AR2374" i="7"/>
  <c r="AL2374" i="7"/>
  <c r="N2374" i="7"/>
  <c r="BD2372" i="7"/>
  <c r="AV2372" i="7"/>
  <c r="BH2372" i="7"/>
  <c r="AT2372" i="7"/>
  <c r="BF2372" i="7"/>
  <c r="BJ2372" i="7"/>
  <c r="AR2372" i="7"/>
  <c r="AL2372" i="7"/>
  <c r="N2372" i="7"/>
  <c r="BD2370" i="7"/>
  <c r="AV2370" i="7"/>
  <c r="BH2370" i="7"/>
  <c r="AT2370" i="7"/>
  <c r="BF2370" i="7"/>
  <c r="BJ2370" i="7"/>
  <c r="AR2370" i="7"/>
  <c r="AL2370" i="7"/>
  <c r="N2370" i="7"/>
  <c r="BD2368" i="7"/>
  <c r="AV2368" i="7"/>
  <c r="BH2368" i="7"/>
  <c r="AT2368" i="7"/>
  <c r="BF2368" i="7"/>
  <c r="BJ2368" i="7"/>
  <c r="AR2368" i="7"/>
  <c r="AL2368" i="7"/>
  <c r="N2368" i="7"/>
  <c r="BD2366" i="7"/>
  <c r="AV2366" i="7"/>
  <c r="BH2366" i="7"/>
  <c r="AT2366" i="7"/>
  <c r="BF2366" i="7"/>
  <c r="BJ2366" i="7"/>
  <c r="AR2366" i="7"/>
  <c r="AL2366" i="7"/>
  <c r="N2366" i="7"/>
  <c r="BD2364" i="7"/>
  <c r="AV2364" i="7"/>
  <c r="BH2364" i="7"/>
  <c r="AT2364" i="7"/>
  <c r="BF2364" i="7"/>
  <c r="BJ2364" i="7"/>
  <c r="AR2364" i="7"/>
  <c r="AL2364" i="7"/>
  <c r="N2364" i="7"/>
  <c r="BD2362" i="7"/>
  <c r="AV2362" i="7"/>
  <c r="BH2362" i="7"/>
  <c r="AT2362" i="7"/>
  <c r="BF2362" i="7"/>
  <c r="BJ2362" i="7"/>
  <c r="AR2362" i="7"/>
  <c r="AL2362" i="7"/>
  <c r="N2362" i="7"/>
  <c r="BD2360" i="7"/>
  <c r="AV2360" i="7"/>
  <c r="BH2360" i="7"/>
  <c r="AT2360" i="7"/>
  <c r="BF2360" i="7"/>
  <c r="BJ2360" i="7"/>
  <c r="AR2360" i="7"/>
  <c r="AL2360" i="7"/>
  <c r="N2360" i="7"/>
  <c r="BD2358" i="7"/>
  <c r="AV2358" i="7"/>
  <c r="BH2358" i="7"/>
  <c r="AT2358" i="7"/>
  <c r="BF2358" i="7"/>
  <c r="BJ2358" i="7"/>
  <c r="AR2358" i="7"/>
  <c r="AL2358" i="7"/>
  <c r="N2358" i="7"/>
  <c r="BD2356" i="7"/>
  <c r="AV2356" i="7"/>
  <c r="BH2356" i="7"/>
  <c r="AT2356" i="7"/>
  <c r="BF2356" i="7"/>
  <c r="BJ2356" i="7"/>
  <c r="AR2356" i="7"/>
  <c r="AL2356" i="7"/>
  <c r="N2356" i="7"/>
  <c r="BD2354" i="7"/>
  <c r="AV2354" i="7"/>
  <c r="BH2354" i="7"/>
  <c r="AT2354" i="7"/>
  <c r="BF2354" i="7"/>
  <c r="BJ2354" i="7"/>
  <c r="AR2354" i="7"/>
  <c r="AL2354" i="7"/>
  <c r="N2354" i="7"/>
  <c r="BD2352" i="7"/>
  <c r="AV2352" i="7"/>
  <c r="BH2352" i="7"/>
  <c r="AT2352" i="7"/>
  <c r="BF2352" i="7"/>
  <c r="AR2352" i="7"/>
  <c r="AL2352" i="7"/>
  <c r="N2352" i="7"/>
  <c r="BD2350" i="7"/>
  <c r="AV2350" i="7"/>
  <c r="BH2350" i="7"/>
  <c r="AT2350" i="7"/>
  <c r="BF2350" i="7"/>
  <c r="BJ2350" i="7"/>
  <c r="AR2350" i="7"/>
  <c r="AL2350" i="7"/>
  <c r="N2350" i="7"/>
  <c r="BD2348" i="7"/>
  <c r="AV2348" i="7"/>
  <c r="BH2348" i="7"/>
  <c r="AT2348" i="7"/>
  <c r="BF2348" i="7"/>
  <c r="BJ2348" i="7"/>
  <c r="AR2348" i="7"/>
  <c r="AL2348" i="7"/>
  <c r="N2348" i="7"/>
  <c r="BD2346" i="7"/>
  <c r="AV2346" i="7"/>
  <c r="BH2346" i="7"/>
  <c r="AT2346" i="7"/>
  <c r="BF2346" i="7"/>
  <c r="BJ2346" i="7"/>
  <c r="AR2346" i="7"/>
  <c r="AL2346" i="7"/>
  <c r="N2346" i="7"/>
  <c r="BD2344" i="7"/>
  <c r="AV2344" i="7"/>
  <c r="BH2344" i="7"/>
  <c r="AT2344" i="7"/>
  <c r="BF2344" i="7"/>
  <c r="BJ2344" i="7"/>
  <c r="AR2344" i="7"/>
  <c r="AL2344" i="7"/>
  <c r="N2344" i="7"/>
  <c r="BD2342" i="7"/>
  <c r="AV2342" i="7"/>
  <c r="BH2342" i="7"/>
  <c r="AT2342" i="7"/>
  <c r="BF2342" i="7"/>
  <c r="AR2342" i="7"/>
  <c r="AL2342" i="7"/>
  <c r="AF2386" i="7"/>
  <c r="N2342" i="7"/>
  <c r="BD2315" i="7"/>
  <c r="AV2315" i="7"/>
  <c r="BH2315" i="7"/>
  <c r="AT2315" i="7"/>
  <c r="BF2315" i="7"/>
  <c r="BJ2315" i="7"/>
  <c r="AR2315" i="7"/>
  <c r="AL2315" i="7"/>
  <c r="N2315" i="7"/>
  <c r="BD2313" i="7"/>
  <c r="AV2313" i="7"/>
  <c r="BH2313" i="7"/>
  <c r="AT2313" i="7"/>
  <c r="BF2313" i="7"/>
  <c r="BJ2313" i="7"/>
  <c r="AR2313" i="7"/>
  <c r="AL2313" i="7"/>
  <c r="N2313" i="7"/>
  <c r="BD2311" i="7"/>
  <c r="AV2311" i="7"/>
  <c r="BH2311" i="7"/>
  <c r="AT2311" i="7"/>
  <c r="BF2311" i="7"/>
  <c r="BJ2311" i="7"/>
  <c r="AR2311" i="7"/>
  <c r="AL2311" i="7"/>
  <c r="N2311" i="7"/>
  <c r="BD2309" i="7"/>
  <c r="AV2309" i="7"/>
  <c r="BH2309" i="7"/>
  <c r="AT2309" i="7"/>
  <c r="BF2309" i="7"/>
  <c r="BJ2309" i="7"/>
  <c r="AR2309" i="7"/>
  <c r="AL2309" i="7"/>
  <c r="N2309" i="7"/>
  <c r="BD2307" i="7"/>
  <c r="AV2307" i="7"/>
  <c r="BH2307" i="7"/>
  <c r="AT2307" i="7"/>
  <c r="BF2307" i="7"/>
  <c r="BJ2307" i="7"/>
  <c r="AR2307" i="7"/>
  <c r="AL2307" i="7"/>
  <c r="N2307" i="7"/>
  <c r="BD2305" i="7"/>
  <c r="AV2305" i="7"/>
  <c r="BH2305" i="7"/>
  <c r="AT2305" i="7"/>
  <c r="BF2305" i="7"/>
  <c r="BJ2305" i="7"/>
  <c r="AR2305" i="7"/>
  <c r="AL2305" i="7"/>
  <c r="N2305" i="7"/>
  <c r="BD2303" i="7"/>
  <c r="AV2303" i="7"/>
  <c r="BH2303" i="7"/>
  <c r="AT2303" i="7"/>
  <c r="BF2303" i="7"/>
  <c r="BJ2303" i="7"/>
  <c r="AR2303" i="7"/>
  <c r="AL2303" i="7"/>
  <c r="N2303" i="7"/>
  <c r="BD2301" i="7"/>
  <c r="AV2301" i="7"/>
  <c r="BH2301" i="7"/>
  <c r="AT2301" i="7"/>
  <c r="BF2301" i="7"/>
  <c r="AR2301" i="7"/>
  <c r="AL2301" i="7"/>
  <c r="N2301" i="7"/>
  <c r="BD2299" i="7"/>
  <c r="AV2299" i="7"/>
  <c r="BH2299" i="7"/>
  <c r="AT2299" i="7"/>
  <c r="BF2299" i="7"/>
  <c r="BJ2299" i="7"/>
  <c r="AR2299" i="7"/>
  <c r="AL2299" i="7"/>
  <c r="N2299" i="7"/>
  <c r="BD2297" i="7"/>
  <c r="AV2297" i="7"/>
  <c r="BH2297" i="7"/>
  <c r="AT2297" i="7"/>
  <c r="BF2297" i="7"/>
  <c r="BJ2297" i="7"/>
  <c r="AR2297" i="7"/>
  <c r="AL2297" i="7"/>
  <c r="N2297" i="7"/>
  <c r="BD2295" i="7"/>
  <c r="AV2295" i="7"/>
  <c r="BH2295" i="7"/>
  <c r="AT2295" i="7"/>
  <c r="BF2295" i="7"/>
  <c r="BJ2295" i="7"/>
  <c r="AR2295" i="7"/>
  <c r="AL2295" i="7"/>
  <c r="N2295" i="7"/>
  <c r="BD2293" i="7"/>
  <c r="AV2293" i="7"/>
  <c r="BH2293" i="7"/>
  <c r="AT2293" i="7"/>
  <c r="BF2293" i="7"/>
  <c r="BJ2293" i="7"/>
  <c r="AR2293" i="7"/>
  <c r="AL2293" i="7"/>
  <c r="N2293" i="7"/>
  <c r="BD2291" i="7"/>
  <c r="AV2291" i="7"/>
  <c r="BH2291" i="7"/>
  <c r="AT2291" i="7"/>
  <c r="BF2291" i="7"/>
  <c r="BJ2291" i="7"/>
  <c r="AR2291" i="7"/>
  <c r="AL2291" i="7"/>
  <c r="N2291" i="7"/>
  <c r="BD2289" i="7"/>
  <c r="AV2289" i="7"/>
  <c r="BH2289" i="7"/>
  <c r="AT2289" i="7"/>
  <c r="BF2289" i="7"/>
  <c r="BJ2289" i="7"/>
  <c r="AR2289" i="7"/>
  <c r="AL2289" i="7"/>
  <c r="N2289" i="7"/>
  <c r="BD2287" i="7"/>
  <c r="AV2287" i="7"/>
  <c r="BH2287" i="7"/>
  <c r="AT2287" i="7"/>
  <c r="BF2287" i="7"/>
  <c r="BJ2287" i="7"/>
  <c r="AR2287" i="7"/>
  <c r="AL2287" i="7"/>
  <c r="N2287" i="7"/>
  <c r="BD2285" i="7"/>
  <c r="AV2285" i="7"/>
  <c r="BH2285" i="7"/>
  <c r="AT2285" i="7"/>
  <c r="BF2285" i="7"/>
  <c r="BJ2285" i="7"/>
  <c r="AR2285" i="7"/>
  <c r="AL2285" i="7"/>
  <c r="N2285" i="7"/>
  <c r="BD2283" i="7"/>
  <c r="AV2283" i="7"/>
  <c r="BH2283" i="7"/>
  <c r="AT2283" i="7"/>
  <c r="BF2283" i="7"/>
  <c r="BJ2283" i="7"/>
  <c r="AR2283" i="7"/>
  <c r="AL2283" i="7"/>
  <c r="N2283" i="7"/>
  <c r="BD2281" i="7"/>
  <c r="AV2281" i="7"/>
  <c r="BH2281" i="7"/>
  <c r="AT2281" i="7"/>
  <c r="BF2281" i="7"/>
  <c r="BJ2281" i="7"/>
  <c r="AR2281" i="7"/>
  <c r="AL2281" i="7"/>
  <c r="N2281" i="7"/>
  <c r="BD2279" i="7"/>
  <c r="AV2279" i="7"/>
  <c r="BH2279" i="7"/>
  <c r="AT2279" i="7"/>
  <c r="BF2279" i="7"/>
  <c r="AR2279" i="7"/>
  <c r="AL2279" i="7"/>
  <c r="AF2323" i="7"/>
  <c r="N2279" i="7"/>
  <c r="BD2252" i="7"/>
  <c r="AV2252" i="7"/>
  <c r="BH2252" i="7"/>
  <c r="AT2252" i="7"/>
  <c r="BF2252" i="7"/>
  <c r="BJ2252" i="7"/>
  <c r="AR2252" i="7"/>
  <c r="AL2252" i="7"/>
  <c r="N2252" i="7"/>
  <c r="BD2250" i="7"/>
  <c r="AV2250" i="7"/>
  <c r="BH2250" i="7"/>
  <c r="AT2250" i="7"/>
  <c r="BF2250" i="7"/>
  <c r="BJ2250" i="7"/>
  <c r="AR2250" i="7"/>
  <c r="AL2250" i="7"/>
  <c r="N2250" i="7"/>
  <c r="BD2248" i="7"/>
  <c r="AV2248" i="7"/>
  <c r="BH2248" i="7"/>
  <c r="AT2248" i="7"/>
  <c r="BF2248" i="7"/>
  <c r="BJ2248" i="7"/>
  <c r="AR2248" i="7"/>
  <c r="AL2248" i="7"/>
  <c r="N2248" i="7"/>
  <c r="BD2246" i="7"/>
  <c r="AV2246" i="7"/>
  <c r="BH2246" i="7"/>
  <c r="AT2246" i="7"/>
  <c r="BF2246" i="7"/>
  <c r="BJ2246" i="7"/>
  <c r="AR2246" i="7"/>
  <c r="AL2246" i="7"/>
  <c r="N2246" i="7"/>
  <c r="BD2244" i="7"/>
  <c r="AV2244" i="7"/>
  <c r="BH2244" i="7"/>
  <c r="AT2244" i="7"/>
  <c r="BF2244" i="7"/>
  <c r="BJ2244" i="7"/>
  <c r="AR2244" i="7"/>
  <c r="AL2244" i="7"/>
  <c r="N2244" i="7"/>
  <c r="BD2242" i="7"/>
  <c r="AV2242" i="7"/>
  <c r="BH2242" i="7"/>
  <c r="AT2242" i="7"/>
  <c r="BF2242" i="7"/>
  <c r="BJ2242" i="7"/>
  <c r="AR2242" i="7"/>
  <c r="AL2242" i="7"/>
  <c r="N2242" i="7"/>
  <c r="BD2240" i="7"/>
  <c r="AV2240" i="7"/>
  <c r="BH2240" i="7"/>
  <c r="AT2240" i="7"/>
  <c r="BF2240" i="7"/>
  <c r="BJ2240" i="7"/>
  <c r="AR2240" i="7"/>
  <c r="AL2240" i="7"/>
  <c r="N2240" i="7"/>
  <c r="BD2238" i="7"/>
  <c r="AV2238" i="7"/>
  <c r="BH2238" i="7"/>
  <c r="AT2238" i="7"/>
  <c r="BF2238" i="7"/>
  <c r="AR2238" i="7"/>
  <c r="AL2238" i="7"/>
  <c r="N2238" i="7"/>
  <c r="BD2236" i="7"/>
  <c r="AV2236" i="7"/>
  <c r="BH2236" i="7"/>
  <c r="AT2236" i="7"/>
  <c r="BF2236" i="7"/>
  <c r="BJ2236" i="7"/>
  <c r="AR2236" i="7"/>
  <c r="AL2236" i="7"/>
  <c r="N2236" i="7"/>
  <c r="BD2234" i="7"/>
  <c r="AV2234" i="7"/>
  <c r="BH2234" i="7"/>
  <c r="AT2234" i="7"/>
  <c r="BF2234" i="7"/>
  <c r="BJ2234" i="7"/>
  <c r="AR2234" i="7"/>
  <c r="AL2234" i="7"/>
  <c r="N2234" i="7"/>
  <c r="BD2232" i="7"/>
  <c r="AV2232" i="7"/>
  <c r="BH2232" i="7"/>
  <c r="AT2232" i="7"/>
  <c r="BF2232" i="7"/>
  <c r="BJ2232" i="7"/>
  <c r="AR2232" i="7"/>
  <c r="AL2232" i="7"/>
  <c r="N2232" i="7"/>
  <c r="BD2230" i="7"/>
  <c r="AV2230" i="7"/>
  <c r="BH2230" i="7"/>
  <c r="AT2230" i="7"/>
  <c r="BF2230" i="7"/>
  <c r="BJ2230" i="7"/>
  <c r="AR2230" i="7"/>
  <c r="AL2230" i="7"/>
  <c r="N2230" i="7"/>
  <c r="BD2228" i="7"/>
  <c r="AV2228" i="7"/>
  <c r="BH2228" i="7"/>
  <c r="AT2228" i="7"/>
  <c r="BF2228" i="7"/>
  <c r="BJ2228" i="7"/>
  <c r="AR2228" i="7"/>
  <c r="AL2228" i="7"/>
  <c r="N2228" i="7"/>
  <c r="BD2226" i="7"/>
  <c r="AV2226" i="7"/>
  <c r="BH2226" i="7"/>
  <c r="AT2226" i="7"/>
  <c r="BF2226" i="7"/>
  <c r="BJ2226" i="7"/>
  <c r="AR2226" i="7"/>
  <c r="AL2226" i="7"/>
  <c r="N2226" i="7"/>
  <c r="BD2224" i="7"/>
  <c r="AV2224" i="7"/>
  <c r="BH2224" i="7"/>
  <c r="AT2224" i="7"/>
  <c r="BF2224" i="7"/>
  <c r="BJ2224" i="7"/>
  <c r="AR2224" i="7"/>
  <c r="AL2224" i="7"/>
  <c r="N2224" i="7"/>
  <c r="BD2222" i="7"/>
  <c r="AV2222" i="7"/>
  <c r="BH2222" i="7"/>
  <c r="AT2222" i="7"/>
  <c r="BF2222" i="7"/>
  <c r="BJ2222" i="7"/>
  <c r="AR2222" i="7"/>
  <c r="AL2222" i="7"/>
  <c r="N2222" i="7"/>
  <c r="BD2220" i="7"/>
  <c r="AV2220" i="7"/>
  <c r="BH2220" i="7"/>
  <c r="AT2220" i="7"/>
  <c r="BF2220" i="7"/>
  <c r="BJ2220" i="7"/>
  <c r="AR2220" i="7"/>
  <c r="AL2220" i="7"/>
  <c r="N2220" i="7"/>
  <c r="BD2218" i="7"/>
  <c r="AV2218" i="7"/>
  <c r="BH2218" i="7"/>
  <c r="AT2218" i="7"/>
  <c r="BF2218" i="7"/>
  <c r="BJ2218" i="7"/>
  <c r="AR2218" i="7"/>
  <c r="AL2218" i="7"/>
  <c r="N2218" i="7"/>
  <c r="BD2216" i="7"/>
  <c r="AV2216" i="7"/>
  <c r="BH2216" i="7"/>
  <c r="AT2216" i="7"/>
  <c r="BF2216" i="7"/>
  <c r="AR2216" i="7"/>
  <c r="AL2216" i="7"/>
  <c r="AF2260" i="7"/>
  <c r="N2216" i="7"/>
  <c r="BD2189" i="7"/>
  <c r="AV2189" i="7"/>
  <c r="BH2189" i="7"/>
  <c r="AT2189" i="7"/>
  <c r="BF2189" i="7"/>
  <c r="BJ2189" i="7"/>
  <c r="AR2189" i="7"/>
  <c r="AL2189" i="7"/>
  <c r="N2189" i="7"/>
  <c r="BD2187" i="7"/>
  <c r="AV2187" i="7"/>
  <c r="BH2187" i="7"/>
  <c r="AT2187" i="7"/>
  <c r="BF2187" i="7"/>
  <c r="BJ2187" i="7"/>
  <c r="AR2187" i="7"/>
  <c r="AL2187" i="7"/>
  <c r="N2187" i="7"/>
  <c r="BD2185" i="7"/>
  <c r="AV2185" i="7"/>
  <c r="BH2185" i="7"/>
  <c r="AT2185" i="7"/>
  <c r="BF2185" i="7"/>
  <c r="BJ2185" i="7"/>
  <c r="AR2185" i="7"/>
  <c r="AL2185" i="7"/>
  <c r="N2185" i="7"/>
  <c r="BD2183" i="7"/>
  <c r="AV2183" i="7"/>
  <c r="BH2183" i="7"/>
  <c r="AT2183" i="7"/>
  <c r="BF2183" i="7"/>
  <c r="BJ2183" i="7"/>
  <c r="AR2183" i="7"/>
  <c r="AL2183" i="7"/>
  <c r="N2183" i="7"/>
  <c r="BD2181" i="7"/>
  <c r="AV2181" i="7"/>
  <c r="BH2181" i="7"/>
  <c r="AT2181" i="7"/>
  <c r="BF2181" i="7"/>
  <c r="BJ2181" i="7"/>
  <c r="AR2181" i="7"/>
  <c r="AL2181" i="7"/>
  <c r="N2181" i="7"/>
  <c r="BD2179" i="7"/>
  <c r="AV2179" i="7"/>
  <c r="BH2179" i="7"/>
  <c r="AT2179" i="7"/>
  <c r="BF2179" i="7"/>
  <c r="BJ2179" i="7"/>
  <c r="AR2179" i="7"/>
  <c r="AL2179" i="7"/>
  <c r="N2179" i="7"/>
  <c r="BD2177" i="7"/>
  <c r="AV2177" i="7"/>
  <c r="BH2177" i="7"/>
  <c r="AT2177" i="7"/>
  <c r="BF2177" i="7"/>
  <c r="BJ2177" i="7"/>
  <c r="AR2177" i="7"/>
  <c r="AL2177" i="7"/>
  <c r="N2177" i="7"/>
  <c r="BD2175" i="7"/>
  <c r="AV2175" i="7"/>
  <c r="BH2175" i="7"/>
  <c r="AT2175" i="7"/>
  <c r="BF2175" i="7"/>
  <c r="AR2175" i="7"/>
  <c r="AL2175" i="7"/>
  <c r="N2175" i="7"/>
  <c r="BD2173" i="7"/>
  <c r="AV2173" i="7"/>
  <c r="BH2173" i="7"/>
  <c r="AT2173" i="7"/>
  <c r="BF2173" i="7"/>
  <c r="BJ2173" i="7"/>
  <c r="AR2173" i="7"/>
  <c r="AL2173" i="7"/>
  <c r="N2173" i="7"/>
  <c r="BD2171" i="7"/>
  <c r="AV2171" i="7"/>
  <c r="BH2171" i="7"/>
  <c r="AT2171" i="7"/>
  <c r="BF2171" i="7"/>
  <c r="BJ2171" i="7"/>
  <c r="AR2171" i="7"/>
  <c r="AL2171" i="7"/>
  <c r="N2171" i="7"/>
  <c r="BD2169" i="7"/>
  <c r="AV2169" i="7"/>
  <c r="BH2169" i="7"/>
  <c r="AT2169" i="7"/>
  <c r="BF2169" i="7"/>
  <c r="BJ2169" i="7"/>
  <c r="AR2169" i="7"/>
  <c r="AL2169" i="7"/>
  <c r="N2169" i="7"/>
  <c r="BD2167" i="7"/>
  <c r="AV2167" i="7"/>
  <c r="BH2167" i="7"/>
  <c r="AT2167" i="7"/>
  <c r="BF2167" i="7"/>
  <c r="BJ2167" i="7"/>
  <c r="AR2167" i="7"/>
  <c r="AL2167" i="7"/>
  <c r="N2167" i="7"/>
  <c r="BD2165" i="7"/>
  <c r="AV2165" i="7"/>
  <c r="BH2165" i="7"/>
  <c r="AT2165" i="7"/>
  <c r="BF2165" i="7"/>
  <c r="BJ2165" i="7"/>
  <c r="AR2165" i="7"/>
  <c r="AL2165" i="7"/>
  <c r="N2165" i="7"/>
  <c r="BD2163" i="7"/>
  <c r="AV2163" i="7"/>
  <c r="BH2163" i="7"/>
  <c r="AT2163" i="7"/>
  <c r="BF2163" i="7"/>
  <c r="AR2163" i="7"/>
  <c r="AL2163" i="7"/>
  <c r="N2163" i="7"/>
  <c r="BD2161" i="7"/>
  <c r="AV2161" i="7"/>
  <c r="BH2161" i="7"/>
  <c r="AT2161" i="7"/>
  <c r="BF2161" i="7"/>
  <c r="BJ2161" i="7"/>
  <c r="AR2161" i="7"/>
  <c r="AL2161" i="7"/>
  <c r="N2161" i="7"/>
  <c r="BD2159" i="7"/>
  <c r="AV2159" i="7"/>
  <c r="BH2159" i="7"/>
  <c r="AT2159" i="7"/>
  <c r="BF2159" i="7"/>
  <c r="BJ2159" i="7"/>
  <c r="AR2159" i="7"/>
  <c r="AL2159" i="7"/>
  <c r="N2159" i="7"/>
  <c r="BD2157" i="7"/>
  <c r="AV2157" i="7"/>
  <c r="BH2157" i="7"/>
  <c r="AT2157" i="7"/>
  <c r="BF2157" i="7"/>
  <c r="BJ2157" i="7"/>
  <c r="AR2157" i="7"/>
  <c r="AL2157" i="7"/>
  <c r="N2157" i="7"/>
  <c r="BD2155" i="7"/>
  <c r="AV2155" i="7"/>
  <c r="BH2155" i="7"/>
  <c r="AT2155" i="7"/>
  <c r="BF2155" i="7"/>
  <c r="BJ2155" i="7"/>
  <c r="AR2155" i="7"/>
  <c r="AL2155" i="7"/>
  <c r="N2155" i="7"/>
  <c r="BD2153" i="7"/>
  <c r="AV2153" i="7"/>
  <c r="BH2153" i="7"/>
  <c r="AT2153" i="7"/>
  <c r="BF2153" i="7"/>
  <c r="AR2153" i="7"/>
  <c r="AL2153" i="7"/>
  <c r="AF2197" i="7"/>
  <c r="N2153" i="7"/>
  <c r="BD2126" i="7"/>
  <c r="AV2126" i="7"/>
  <c r="BH2126" i="7"/>
  <c r="AT2126" i="7"/>
  <c r="BF2126" i="7"/>
  <c r="BJ2126" i="7"/>
  <c r="AR2126" i="7"/>
  <c r="AL2126" i="7"/>
  <c r="N2126" i="7"/>
  <c r="BD2124" i="7"/>
  <c r="AV2124" i="7"/>
  <c r="BH2124" i="7"/>
  <c r="AT2124" i="7"/>
  <c r="BF2124" i="7"/>
  <c r="BJ2124" i="7"/>
  <c r="AR2124" i="7"/>
  <c r="AL2124" i="7"/>
  <c r="N2124" i="7"/>
  <c r="BD2122" i="7"/>
  <c r="AV2122" i="7"/>
  <c r="BH2122" i="7"/>
  <c r="AT2122" i="7"/>
  <c r="BF2122" i="7"/>
  <c r="BJ2122" i="7"/>
  <c r="AR2122" i="7"/>
  <c r="AL2122" i="7"/>
  <c r="N2122" i="7"/>
  <c r="BD2120" i="7"/>
  <c r="AV2120" i="7"/>
  <c r="BH2120" i="7"/>
  <c r="AT2120" i="7"/>
  <c r="BF2120" i="7"/>
  <c r="BJ2120" i="7"/>
  <c r="AR2120" i="7"/>
  <c r="AL2120" i="7"/>
  <c r="N2120" i="7"/>
  <c r="BD2118" i="7"/>
  <c r="AV2118" i="7"/>
  <c r="BH2118" i="7"/>
  <c r="AT2118" i="7"/>
  <c r="BF2118" i="7"/>
  <c r="BJ2118" i="7"/>
  <c r="AR2118" i="7"/>
  <c r="AL2118" i="7"/>
  <c r="N2118" i="7"/>
  <c r="BD2116" i="7"/>
  <c r="AV2116" i="7"/>
  <c r="BH2116" i="7"/>
  <c r="AT2116" i="7"/>
  <c r="BF2116" i="7"/>
  <c r="BJ2116" i="7"/>
  <c r="AR2116" i="7"/>
  <c r="AL2116" i="7"/>
  <c r="N2116" i="7"/>
  <c r="BD2114" i="7"/>
  <c r="AV2114" i="7"/>
  <c r="BH2114" i="7"/>
  <c r="AT2114" i="7"/>
  <c r="BF2114" i="7"/>
  <c r="BJ2114" i="7"/>
  <c r="AR2114" i="7"/>
  <c r="AL2114" i="7"/>
  <c r="N2114" i="7"/>
  <c r="BD2112" i="7"/>
  <c r="AV2112" i="7"/>
  <c r="BH2112" i="7"/>
  <c r="AT2112" i="7"/>
  <c r="BF2112" i="7"/>
  <c r="BJ2112" i="7"/>
  <c r="AR2112" i="7"/>
  <c r="AL2112" i="7"/>
  <c r="N2112" i="7"/>
  <c r="BD2110" i="7"/>
  <c r="AV2110" i="7"/>
  <c r="BH2110" i="7"/>
  <c r="AT2110" i="7"/>
  <c r="BF2110" i="7"/>
  <c r="BJ2110" i="7"/>
  <c r="AR2110" i="7"/>
  <c r="AL2110" i="7"/>
  <c r="N2110" i="7"/>
  <c r="BD2108" i="7"/>
  <c r="AV2108" i="7"/>
  <c r="BH2108" i="7"/>
  <c r="AT2108" i="7"/>
  <c r="BF2108" i="7"/>
  <c r="BJ2108" i="7"/>
  <c r="AR2108" i="7"/>
  <c r="AL2108" i="7"/>
  <c r="N2108" i="7"/>
  <c r="BD2106" i="7"/>
  <c r="AV2106" i="7"/>
  <c r="BH2106" i="7"/>
  <c r="AT2106" i="7"/>
  <c r="BF2106" i="7"/>
  <c r="BJ2106" i="7"/>
  <c r="AR2106" i="7"/>
  <c r="AL2106" i="7"/>
  <c r="N2106" i="7"/>
  <c r="BD2104" i="7"/>
  <c r="AV2104" i="7"/>
  <c r="BH2104" i="7"/>
  <c r="AT2104" i="7"/>
  <c r="BF2104" i="7"/>
  <c r="BJ2104" i="7"/>
  <c r="AR2104" i="7"/>
  <c r="AL2104" i="7"/>
  <c r="N2104" i="7"/>
  <c r="BD2102" i="7"/>
  <c r="AV2102" i="7"/>
  <c r="BH2102" i="7"/>
  <c r="AT2102" i="7"/>
  <c r="BF2102" i="7"/>
  <c r="BJ2102" i="7"/>
  <c r="AR2102" i="7"/>
  <c r="AL2102" i="7"/>
  <c r="N2102" i="7"/>
  <c r="BD2100" i="7"/>
  <c r="AV2100" i="7"/>
  <c r="BH2100" i="7"/>
  <c r="AT2100" i="7"/>
  <c r="BF2100" i="7"/>
  <c r="BJ2100" i="7"/>
  <c r="AR2100" i="7"/>
  <c r="AL2100" i="7"/>
  <c r="N2100" i="7"/>
  <c r="BD2098" i="7"/>
  <c r="AV2098" i="7"/>
  <c r="BH2098" i="7"/>
  <c r="AT2098" i="7"/>
  <c r="BF2098" i="7"/>
  <c r="BJ2098" i="7"/>
  <c r="AR2098" i="7"/>
  <c r="AL2098" i="7"/>
  <c r="N2098" i="7"/>
  <c r="BD2096" i="7"/>
  <c r="AV2096" i="7"/>
  <c r="BH2096" i="7"/>
  <c r="AT2096" i="7"/>
  <c r="BF2096" i="7"/>
  <c r="BJ2096" i="7"/>
  <c r="AR2096" i="7"/>
  <c r="AL2096" i="7"/>
  <c r="N2096" i="7"/>
  <c r="BD2094" i="7"/>
  <c r="AV2094" i="7"/>
  <c r="BH2094" i="7"/>
  <c r="AT2094" i="7"/>
  <c r="BF2094" i="7"/>
  <c r="BJ2094" i="7"/>
  <c r="AR2094" i="7"/>
  <c r="AL2094" i="7"/>
  <c r="N2094" i="7"/>
  <c r="BD2092" i="7"/>
  <c r="AV2092" i="7"/>
  <c r="BH2092" i="7"/>
  <c r="AT2092" i="7"/>
  <c r="BF2092" i="7"/>
  <c r="BJ2092" i="7"/>
  <c r="AR2092" i="7"/>
  <c r="AL2092" i="7"/>
  <c r="N2092" i="7"/>
  <c r="BD2090" i="7"/>
  <c r="AV2090" i="7"/>
  <c r="BH2090" i="7"/>
  <c r="AT2090" i="7"/>
  <c r="BF2090" i="7"/>
  <c r="BJ2090" i="7"/>
  <c r="AR2090" i="7"/>
  <c r="AL2090" i="7"/>
  <c r="AF2134" i="7"/>
  <c r="N2090" i="7"/>
  <c r="BD2063" i="7"/>
  <c r="AV2063" i="7"/>
  <c r="BH2063" i="7"/>
  <c r="AT2063" i="7"/>
  <c r="BF2063" i="7"/>
  <c r="BJ2063" i="7"/>
  <c r="AR2063" i="7"/>
  <c r="AL2063" i="7"/>
  <c r="N2063" i="7"/>
  <c r="BD2061" i="7"/>
  <c r="AV2061" i="7"/>
  <c r="BH2061" i="7"/>
  <c r="AT2061" i="7"/>
  <c r="BF2061" i="7"/>
  <c r="BJ2061" i="7"/>
  <c r="AR2061" i="7"/>
  <c r="AL2061" i="7"/>
  <c r="N2061" i="7"/>
  <c r="BD2059" i="7"/>
  <c r="AV2059" i="7"/>
  <c r="BH2059" i="7"/>
  <c r="AT2059" i="7"/>
  <c r="BF2059" i="7"/>
  <c r="BJ2059" i="7"/>
  <c r="AR2059" i="7"/>
  <c r="AL2059" i="7"/>
  <c r="N2059" i="7"/>
  <c r="BD2057" i="7"/>
  <c r="AV2057" i="7"/>
  <c r="BH2057" i="7"/>
  <c r="AT2057" i="7"/>
  <c r="BF2057" i="7"/>
  <c r="BJ2057" i="7"/>
  <c r="AR2057" i="7"/>
  <c r="AL2057" i="7"/>
  <c r="N2057" i="7"/>
  <c r="BD2055" i="7"/>
  <c r="AV2055" i="7"/>
  <c r="BH2055" i="7"/>
  <c r="AT2055" i="7"/>
  <c r="BF2055" i="7"/>
  <c r="BJ2055" i="7"/>
  <c r="AR2055" i="7"/>
  <c r="AL2055" i="7"/>
  <c r="N2055" i="7"/>
  <c r="BD2053" i="7"/>
  <c r="AV2053" i="7"/>
  <c r="BH2053" i="7"/>
  <c r="AT2053" i="7"/>
  <c r="BF2053" i="7"/>
  <c r="BJ2053" i="7"/>
  <c r="AR2053" i="7"/>
  <c r="AL2053" i="7"/>
  <c r="N2053" i="7"/>
  <c r="BD2051" i="7"/>
  <c r="AV2051" i="7"/>
  <c r="BH2051" i="7"/>
  <c r="AT2051" i="7"/>
  <c r="BF2051" i="7"/>
  <c r="BJ2051" i="7"/>
  <c r="AR2051" i="7"/>
  <c r="AL2051" i="7"/>
  <c r="N2051" i="7"/>
  <c r="BD2049" i="7"/>
  <c r="AV2049" i="7"/>
  <c r="BH2049" i="7"/>
  <c r="AT2049" i="7"/>
  <c r="BF2049" i="7"/>
  <c r="AR2049" i="7"/>
  <c r="AL2049" i="7"/>
  <c r="N2049" i="7"/>
  <c r="BD2047" i="7"/>
  <c r="AV2047" i="7"/>
  <c r="BH2047" i="7"/>
  <c r="AT2047" i="7"/>
  <c r="BF2047" i="7"/>
  <c r="BJ2047" i="7"/>
  <c r="AR2047" i="7"/>
  <c r="AL2047" i="7"/>
  <c r="N2047" i="7"/>
  <c r="BD2045" i="7"/>
  <c r="AV2045" i="7"/>
  <c r="BH2045" i="7"/>
  <c r="AT2045" i="7"/>
  <c r="BF2045" i="7"/>
  <c r="BJ2045" i="7"/>
  <c r="AR2045" i="7"/>
  <c r="AL2045" i="7"/>
  <c r="N2045" i="7"/>
  <c r="BD2043" i="7"/>
  <c r="AV2043" i="7"/>
  <c r="BH2043" i="7"/>
  <c r="AT2043" i="7"/>
  <c r="BF2043" i="7"/>
  <c r="BJ2043" i="7"/>
  <c r="AR2043" i="7"/>
  <c r="AL2043" i="7"/>
  <c r="N2043" i="7"/>
  <c r="BD2041" i="7"/>
  <c r="AV2041" i="7"/>
  <c r="BH2041" i="7"/>
  <c r="AT2041" i="7"/>
  <c r="BF2041" i="7"/>
  <c r="BJ2041" i="7"/>
  <c r="AR2041" i="7"/>
  <c r="AL2041" i="7"/>
  <c r="N2041" i="7"/>
  <c r="BD2039" i="7"/>
  <c r="AV2039" i="7"/>
  <c r="BH2039" i="7"/>
  <c r="AT2039" i="7"/>
  <c r="BF2039" i="7"/>
  <c r="BJ2039" i="7"/>
  <c r="AR2039" i="7"/>
  <c r="AL2039" i="7"/>
  <c r="N2039" i="7"/>
  <c r="BD2037" i="7"/>
  <c r="AV2037" i="7"/>
  <c r="BH2037" i="7"/>
  <c r="AT2037" i="7"/>
  <c r="BF2037" i="7"/>
  <c r="AR2037" i="7"/>
  <c r="AL2037" i="7"/>
  <c r="N2037" i="7"/>
  <c r="BD2035" i="7"/>
  <c r="AV2035" i="7"/>
  <c r="BH2035" i="7"/>
  <c r="AT2035" i="7"/>
  <c r="BF2035" i="7"/>
  <c r="BJ2035" i="7"/>
  <c r="AR2035" i="7"/>
  <c r="AL2035" i="7"/>
  <c r="N2035" i="7"/>
  <c r="BD2033" i="7"/>
  <c r="AV2033" i="7"/>
  <c r="BH2033" i="7"/>
  <c r="AT2033" i="7"/>
  <c r="BF2033" i="7"/>
  <c r="BJ2033" i="7"/>
  <c r="AR2033" i="7"/>
  <c r="AL2033" i="7"/>
  <c r="N2033" i="7"/>
  <c r="BD2031" i="7"/>
  <c r="AV2031" i="7"/>
  <c r="BH2031" i="7"/>
  <c r="AT2031" i="7"/>
  <c r="BF2031" i="7"/>
  <c r="BJ2031" i="7"/>
  <c r="AR2031" i="7"/>
  <c r="AL2031" i="7"/>
  <c r="N2031" i="7"/>
  <c r="BD2029" i="7"/>
  <c r="AV2029" i="7"/>
  <c r="BH2029" i="7"/>
  <c r="AT2029" i="7"/>
  <c r="BF2029" i="7"/>
  <c r="BJ2029" i="7"/>
  <c r="AR2029" i="7"/>
  <c r="AL2029" i="7"/>
  <c r="N2029" i="7"/>
  <c r="BD2027" i="7"/>
  <c r="AV2027" i="7"/>
  <c r="BH2027" i="7"/>
  <c r="AT2027" i="7"/>
  <c r="BF2027" i="7"/>
  <c r="AR2027" i="7"/>
  <c r="AL2027" i="7"/>
  <c r="AF2071" i="7"/>
  <c r="N2027" i="7"/>
  <c r="BD2000" i="7"/>
  <c r="AV2000" i="7"/>
  <c r="BH2000" i="7"/>
  <c r="AT2000" i="7"/>
  <c r="BF2000" i="7"/>
  <c r="BJ2000" i="7"/>
  <c r="AR2000" i="7"/>
  <c r="AL2000" i="7"/>
  <c r="N2000" i="7"/>
  <c r="BD1998" i="7"/>
  <c r="AV1998" i="7"/>
  <c r="BH1998" i="7"/>
  <c r="AT1998" i="7"/>
  <c r="BF1998" i="7"/>
  <c r="BJ1998" i="7"/>
  <c r="AR1998" i="7"/>
  <c r="AL1998" i="7"/>
  <c r="N1998" i="7"/>
  <c r="BD1996" i="7"/>
  <c r="AV1996" i="7"/>
  <c r="BH1996" i="7"/>
  <c r="AT1996" i="7"/>
  <c r="BF1996" i="7"/>
  <c r="BJ1996" i="7"/>
  <c r="AR1996" i="7"/>
  <c r="AL1996" i="7"/>
  <c r="N1996" i="7"/>
  <c r="BD1994" i="7"/>
  <c r="AV1994" i="7"/>
  <c r="BH1994" i="7"/>
  <c r="AT1994" i="7"/>
  <c r="BF1994" i="7"/>
  <c r="BJ1994" i="7"/>
  <c r="AR1994" i="7"/>
  <c r="AL1994" i="7"/>
  <c r="N1994" i="7"/>
  <c r="BD1992" i="7"/>
  <c r="AV1992" i="7"/>
  <c r="BH1992" i="7"/>
  <c r="AT1992" i="7"/>
  <c r="BF1992" i="7"/>
  <c r="BJ1992" i="7"/>
  <c r="AR1992" i="7"/>
  <c r="AL1992" i="7"/>
  <c r="N1992" i="7"/>
  <c r="BD1990" i="7"/>
  <c r="AV1990" i="7"/>
  <c r="BH1990" i="7"/>
  <c r="AT1990" i="7"/>
  <c r="BF1990" i="7"/>
  <c r="BJ1990" i="7"/>
  <c r="AR1990" i="7"/>
  <c r="AL1990" i="7"/>
  <c r="N1990" i="7"/>
  <c r="BD1988" i="7"/>
  <c r="AV1988" i="7"/>
  <c r="BH1988" i="7"/>
  <c r="AT1988" i="7"/>
  <c r="BF1988" i="7"/>
  <c r="BJ1988" i="7"/>
  <c r="AR1988" i="7"/>
  <c r="AL1988" i="7"/>
  <c r="N1988" i="7"/>
  <c r="BD1986" i="7"/>
  <c r="AV1986" i="7"/>
  <c r="BH1986" i="7"/>
  <c r="AT1986" i="7"/>
  <c r="BF1986" i="7"/>
  <c r="BJ1986" i="7"/>
  <c r="AR1986" i="7"/>
  <c r="AL1986" i="7"/>
  <c r="N1986" i="7"/>
  <c r="BD1984" i="7"/>
  <c r="AV1984" i="7"/>
  <c r="BH1984" i="7"/>
  <c r="AT1984" i="7"/>
  <c r="BF1984" i="7"/>
  <c r="BJ1984" i="7"/>
  <c r="AR1984" i="7"/>
  <c r="AL1984" i="7"/>
  <c r="N1984" i="7"/>
  <c r="BD1982" i="7"/>
  <c r="AV1982" i="7"/>
  <c r="BH1982" i="7"/>
  <c r="AT1982" i="7"/>
  <c r="BF1982" i="7"/>
  <c r="BJ1982" i="7"/>
  <c r="AR1982" i="7"/>
  <c r="AL1982" i="7"/>
  <c r="N1982" i="7"/>
  <c r="BD1980" i="7"/>
  <c r="AV1980" i="7"/>
  <c r="BH1980" i="7"/>
  <c r="AT1980" i="7"/>
  <c r="BF1980" i="7"/>
  <c r="BJ1980" i="7"/>
  <c r="AR1980" i="7"/>
  <c r="AL1980" i="7"/>
  <c r="N1980" i="7"/>
  <c r="BD1978" i="7"/>
  <c r="AV1978" i="7"/>
  <c r="BH1978" i="7"/>
  <c r="AT1978" i="7"/>
  <c r="BF1978" i="7"/>
  <c r="BJ1978" i="7"/>
  <c r="AR1978" i="7"/>
  <c r="AL1978" i="7"/>
  <c r="N1978" i="7"/>
  <c r="BD1976" i="7"/>
  <c r="AV1976" i="7"/>
  <c r="BH1976" i="7"/>
  <c r="AT1976" i="7"/>
  <c r="BF1976" i="7"/>
  <c r="BJ1976" i="7"/>
  <c r="AR1976" i="7"/>
  <c r="AL1976" i="7"/>
  <c r="N1976" i="7"/>
  <c r="BD1974" i="7"/>
  <c r="AV1974" i="7"/>
  <c r="BH1974" i="7"/>
  <c r="AT1974" i="7"/>
  <c r="BF1974" i="7"/>
  <c r="BJ1974" i="7"/>
  <c r="AR1974" i="7"/>
  <c r="AL1974" i="7"/>
  <c r="N1974" i="7"/>
  <c r="BD1972" i="7"/>
  <c r="AV1972" i="7"/>
  <c r="BH1972" i="7"/>
  <c r="AT1972" i="7"/>
  <c r="BF1972" i="7"/>
  <c r="BJ1972" i="7"/>
  <c r="AR1972" i="7"/>
  <c r="AL1972" i="7"/>
  <c r="N1972" i="7"/>
  <c r="BD1970" i="7"/>
  <c r="AV1970" i="7"/>
  <c r="BH1970" i="7"/>
  <c r="AT1970" i="7"/>
  <c r="BF1970" i="7"/>
  <c r="BJ1970" i="7"/>
  <c r="AR1970" i="7"/>
  <c r="AL1970" i="7"/>
  <c r="N1970" i="7"/>
  <c r="BD1968" i="7"/>
  <c r="AV1968" i="7"/>
  <c r="BH1968" i="7"/>
  <c r="AT1968" i="7"/>
  <c r="BF1968" i="7"/>
  <c r="BJ1968" i="7"/>
  <c r="AR1968" i="7"/>
  <c r="AL1968" i="7"/>
  <c r="N1968" i="7"/>
  <c r="BD1966" i="7"/>
  <c r="AV1966" i="7"/>
  <c r="BH1966" i="7"/>
  <c r="AT1966" i="7"/>
  <c r="BF1966" i="7"/>
  <c r="BJ1966" i="7"/>
  <c r="AR1966" i="7"/>
  <c r="AL1966" i="7"/>
  <c r="N1966" i="7"/>
  <c r="BD1964" i="7"/>
  <c r="AV1964" i="7"/>
  <c r="BH1964" i="7"/>
  <c r="AT1964" i="7"/>
  <c r="BF1964" i="7"/>
  <c r="BJ1964" i="7"/>
  <c r="AR1964" i="7"/>
  <c r="AL1964" i="7"/>
  <c r="AF2008" i="7"/>
  <c r="N1964" i="7"/>
  <c r="BD1937" i="7"/>
  <c r="AV1937" i="7"/>
  <c r="BH1937" i="7"/>
  <c r="AT1937" i="7"/>
  <c r="BF1937" i="7"/>
  <c r="BJ1937" i="7"/>
  <c r="AR1937" i="7"/>
  <c r="AL1937" i="7"/>
  <c r="N1937" i="7"/>
  <c r="BD1935" i="7"/>
  <c r="AV1935" i="7"/>
  <c r="BH1935" i="7"/>
  <c r="AT1935" i="7"/>
  <c r="BF1935" i="7"/>
  <c r="BJ1935" i="7"/>
  <c r="AR1935" i="7"/>
  <c r="AL1935" i="7"/>
  <c r="N1935" i="7"/>
  <c r="BD1933" i="7"/>
  <c r="AV1933" i="7"/>
  <c r="BH1933" i="7"/>
  <c r="AT1933" i="7"/>
  <c r="BF1933" i="7"/>
  <c r="BJ1933" i="7"/>
  <c r="AR1933" i="7"/>
  <c r="AL1933" i="7"/>
  <c r="N1933" i="7"/>
  <c r="BD1931" i="7"/>
  <c r="AV1931" i="7"/>
  <c r="BH1931" i="7"/>
  <c r="AT1931" i="7"/>
  <c r="BF1931" i="7"/>
  <c r="BJ1931" i="7"/>
  <c r="AR1931" i="7"/>
  <c r="AL1931" i="7"/>
  <c r="N1931" i="7"/>
  <c r="BD1929" i="7"/>
  <c r="AV1929" i="7"/>
  <c r="BH1929" i="7"/>
  <c r="AT1929" i="7"/>
  <c r="BF1929" i="7"/>
  <c r="BJ1929" i="7"/>
  <c r="AR1929" i="7"/>
  <c r="AL1929" i="7"/>
  <c r="N1929" i="7"/>
  <c r="BD1927" i="7"/>
  <c r="AV1927" i="7"/>
  <c r="BH1927" i="7"/>
  <c r="AT1927" i="7"/>
  <c r="BF1927" i="7"/>
  <c r="BJ1927" i="7"/>
  <c r="AR1927" i="7"/>
  <c r="AL1927" i="7"/>
  <c r="N1927" i="7"/>
  <c r="BD1925" i="7"/>
  <c r="AV1925" i="7"/>
  <c r="BH1925" i="7"/>
  <c r="AT1925" i="7"/>
  <c r="BF1925" i="7"/>
  <c r="BJ1925" i="7"/>
  <c r="AR1925" i="7"/>
  <c r="AL1925" i="7"/>
  <c r="N1925" i="7"/>
  <c r="BD1923" i="7"/>
  <c r="AV1923" i="7"/>
  <c r="BH1923" i="7"/>
  <c r="AT1923" i="7"/>
  <c r="BF1923" i="7"/>
  <c r="AR1923" i="7"/>
  <c r="AL1923" i="7"/>
  <c r="N1923" i="7"/>
  <c r="BD1921" i="7"/>
  <c r="AV1921" i="7"/>
  <c r="BH1921" i="7"/>
  <c r="AT1921" i="7"/>
  <c r="BF1921" i="7"/>
  <c r="BJ1921" i="7"/>
  <c r="AR1921" i="7"/>
  <c r="AL1921" i="7"/>
  <c r="N1921" i="7"/>
  <c r="BD1919" i="7"/>
  <c r="AV1919" i="7"/>
  <c r="BH1919" i="7"/>
  <c r="AT1919" i="7"/>
  <c r="BF1919" i="7"/>
  <c r="BJ1919" i="7"/>
  <c r="AR1919" i="7"/>
  <c r="AL1919" i="7"/>
  <c r="N1919" i="7"/>
  <c r="BD1917" i="7"/>
  <c r="AV1917" i="7"/>
  <c r="BH1917" i="7"/>
  <c r="AT1917" i="7"/>
  <c r="BF1917" i="7"/>
  <c r="BJ1917" i="7"/>
  <c r="AR1917" i="7"/>
  <c r="AL1917" i="7"/>
  <c r="N1917" i="7"/>
  <c r="BD1915" i="7"/>
  <c r="AV1915" i="7"/>
  <c r="BH1915" i="7"/>
  <c r="AT1915" i="7"/>
  <c r="BF1915" i="7"/>
  <c r="BJ1915" i="7"/>
  <c r="AR1915" i="7"/>
  <c r="AL1915" i="7"/>
  <c r="N1915" i="7"/>
  <c r="BD1913" i="7"/>
  <c r="AV1913" i="7"/>
  <c r="BH1913" i="7"/>
  <c r="AT1913" i="7"/>
  <c r="BF1913" i="7"/>
  <c r="BJ1913" i="7"/>
  <c r="AR1913" i="7"/>
  <c r="AL1913" i="7"/>
  <c r="N1913" i="7"/>
  <c r="BD1911" i="7"/>
  <c r="AV1911" i="7"/>
  <c r="BH1911" i="7"/>
  <c r="AT1911" i="7"/>
  <c r="BF1911" i="7"/>
  <c r="AR1911" i="7"/>
  <c r="AL1911" i="7"/>
  <c r="N1911" i="7"/>
  <c r="BD1909" i="7"/>
  <c r="AV1909" i="7"/>
  <c r="BH1909" i="7"/>
  <c r="AT1909" i="7"/>
  <c r="BF1909" i="7"/>
  <c r="BJ1909" i="7"/>
  <c r="AR1909" i="7"/>
  <c r="AL1909" i="7"/>
  <c r="N1909" i="7"/>
  <c r="BD1907" i="7"/>
  <c r="AV1907" i="7"/>
  <c r="BH1907" i="7"/>
  <c r="AT1907" i="7"/>
  <c r="BF1907" i="7"/>
  <c r="BJ1907" i="7"/>
  <c r="AR1907" i="7"/>
  <c r="AL1907" i="7"/>
  <c r="N1907" i="7"/>
  <c r="BD1905" i="7"/>
  <c r="AV1905" i="7"/>
  <c r="BH1905" i="7"/>
  <c r="AT1905" i="7"/>
  <c r="BF1905" i="7"/>
  <c r="BJ1905" i="7"/>
  <c r="AR1905" i="7"/>
  <c r="AL1905" i="7"/>
  <c r="N1905" i="7"/>
  <c r="BD1903" i="7"/>
  <c r="AV1903" i="7"/>
  <c r="BH1903" i="7"/>
  <c r="AT1903" i="7"/>
  <c r="BF1903" i="7"/>
  <c r="BJ1903" i="7"/>
  <c r="AR1903" i="7"/>
  <c r="AL1903" i="7"/>
  <c r="N1903" i="7"/>
  <c r="BD1901" i="7"/>
  <c r="AV1901" i="7"/>
  <c r="BH1901" i="7"/>
  <c r="AT1901" i="7"/>
  <c r="BF1901" i="7"/>
  <c r="AR1901" i="7"/>
  <c r="AL1901" i="7"/>
  <c r="AF1945" i="7"/>
  <c r="N1901" i="7"/>
  <c r="BD1874" i="7"/>
  <c r="AV1874" i="7"/>
  <c r="BH1874" i="7"/>
  <c r="AT1874" i="7"/>
  <c r="BF1874" i="7"/>
  <c r="BJ1874" i="7"/>
  <c r="AR1874" i="7"/>
  <c r="AL1874" i="7"/>
  <c r="N1874" i="7"/>
  <c r="BD1872" i="7"/>
  <c r="AV1872" i="7"/>
  <c r="BH1872" i="7"/>
  <c r="AT1872" i="7"/>
  <c r="BF1872" i="7"/>
  <c r="BJ1872" i="7"/>
  <c r="AR1872" i="7"/>
  <c r="AL1872" i="7"/>
  <c r="N1872" i="7"/>
  <c r="BD1870" i="7"/>
  <c r="AV1870" i="7"/>
  <c r="BH1870" i="7"/>
  <c r="AT1870" i="7"/>
  <c r="BF1870" i="7"/>
  <c r="BJ1870" i="7"/>
  <c r="AR1870" i="7"/>
  <c r="AL1870" i="7"/>
  <c r="N1870" i="7"/>
  <c r="BD1868" i="7"/>
  <c r="AV1868" i="7"/>
  <c r="BH1868" i="7"/>
  <c r="AT1868" i="7"/>
  <c r="BF1868" i="7"/>
  <c r="BJ1868" i="7"/>
  <c r="AR1868" i="7"/>
  <c r="AL1868" i="7"/>
  <c r="N1868" i="7"/>
  <c r="BD1866" i="7"/>
  <c r="AV1866" i="7"/>
  <c r="BH1866" i="7"/>
  <c r="AT1866" i="7"/>
  <c r="BF1866" i="7"/>
  <c r="BJ1866" i="7"/>
  <c r="AR1866" i="7"/>
  <c r="AL1866" i="7"/>
  <c r="N1866" i="7"/>
  <c r="BD1864" i="7"/>
  <c r="AV1864" i="7"/>
  <c r="BH1864" i="7"/>
  <c r="AT1864" i="7"/>
  <c r="BF1864" i="7"/>
  <c r="BJ1864" i="7"/>
  <c r="AR1864" i="7"/>
  <c r="AL1864" i="7"/>
  <c r="N1864" i="7"/>
  <c r="BD1862" i="7"/>
  <c r="AV1862" i="7"/>
  <c r="BH1862" i="7"/>
  <c r="AT1862" i="7"/>
  <c r="BF1862" i="7"/>
  <c r="BJ1862" i="7"/>
  <c r="AR1862" i="7"/>
  <c r="AL1862" i="7"/>
  <c r="N1862" i="7"/>
  <c r="BD1860" i="7"/>
  <c r="AV1860" i="7"/>
  <c r="BH1860" i="7"/>
  <c r="AT1860" i="7"/>
  <c r="BF1860" i="7"/>
  <c r="AR1860" i="7"/>
  <c r="AL1860" i="7"/>
  <c r="N1860" i="7"/>
  <c r="BD1858" i="7"/>
  <c r="AV1858" i="7"/>
  <c r="BH1858" i="7"/>
  <c r="AT1858" i="7"/>
  <c r="BF1858" i="7"/>
  <c r="BJ1858" i="7"/>
  <c r="AR1858" i="7"/>
  <c r="AL1858" i="7"/>
  <c r="N1858" i="7"/>
  <c r="BD1856" i="7"/>
  <c r="AV1856" i="7"/>
  <c r="BH1856" i="7"/>
  <c r="AT1856" i="7"/>
  <c r="BF1856" i="7"/>
  <c r="BJ1856" i="7"/>
  <c r="AR1856" i="7"/>
  <c r="AL1856" i="7"/>
  <c r="N1856" i="7"/>
  <c r="BD1854" i="7"/>
  <c r="AV1854" i="7"/>
  <c r="BH1854" i="7"/>
  <c r="AT1854" i="7"/>
  <c r="BF1854" i="7"/>
  <c r="BJ1854" i="7"/>
  <c r="AR1854" i="7"/>
  <c r="AL1854" i="7"/>
  <c r="N1854" i="7"/>
  <c r="BD1852" i="7"/>
  <c r="AV1852" i="7"/>
  <c r="BH1852" i="7"/>
  <c r="AT1852" i="7"/>
  <c r="BF1852" i="7"/>
  <c r="BJ1852" i="7"/>
  <c r="AR1852" i="7"/>
  <c r="AL1852" i="7"/>
  <c r="N1852" i="7"/>
  <c r="BD1850" i="7"/>
  <c r="AV1850" i="7"/>
  <c r="BH1850" i="7"/>
  <c r="AT1850" i="7"/>
  <c r="BF1850" i="7"/>
  <c r="BJ1850" i="7"/>
  <c r="AR1850" i="7"/>
  <c r="AL1850" i="7"/>
  <c r="N1850" i="7"/>
  <c r="BD1848" i="7"/>
  <c r="AV1848" i="7"/>
  <c r="BH1848" i="7"/>
  <c r="AT1848" i="7"/>
  <c r="BF1848" i="7"/>
  <c r="BJ1848" i="7"/>
  <c r="AR1848" i="7"/>
  <c r="AL1848" i="7"/>
  <c r="N1848" i="7"/>
  <c r="BD1846" i="7"/>
  <c r="AV1846" i="7"/>
  <c r="BH1846" i="7"/>
  <c r="AT1846" i="7"/>
  <c r="BF1846" i="7"/>
  <c r="BJ1846" i="7"/>
  <c r="AR1846" i="7"/>
  <c r="AL1846" i="7"/>
  <c r="N1846" i="7"/>
  <c r="BD1844" i="7"/>
  <c r="AV1844" i="7"/>
  <c r="BH1844" i="7"/>
  <c r="AT1844" i="7"/>
  <c r="BF1844" i="7"/>
  <c r="BJ1844" i="7"/>
  <c r="AR1844" i="7"/>
  <c r="AL1844" i="7"/>
  <c r="N1844" i="7"/>
  <c r="BD1842" i="7"/>
  <c r="AV1842" i="7"/>
  <c r="BH1842" i="7"/>
  <c r="AT1842" i="7"/>
  <c r="BF1842" i="7"/>
  <c r="BJ1842" i="7"/>
  <c r="AR1842" i="7"/>
  <c r="AL1842" i="7"/>
  <c r="N1842" i="7"/>
  <c r="BD1840" i="7"/>
  <c r="AV1840" i="7"/>
  <c r="BH1840" i="7"/>
  <c r="AT1840" i="7"/>
  <c r="BF1840" i="7"/>
  <c r="BJ1840" i="7"/>
  <c r="AR1840" i="7"/>
  <c r="AL1840" i="7"/>
  <c r="N1840" i="7"/>
  <c r="BD1838" i="7"/>
  <c r="AV1838" i="7"/>
  <c r="BH1838" i="7"/>
  <c r="AT1838" i="7"/>
  <c r="BF1838" i="7"/>
  <c r="AR1838" i="7"/>
  <c r="AL1838" i="7"/>
  <c r="AF1882" i="7"/>
  <c r="N1838" i="7"/>
  <c r="BD1811" i="7"/>
  <c r="AV1811" i="7"/>
  <c r="BH1811" i="7"/>
  <c r="AT1811" i="7"/>
  <c r="BF1811" i="7"/>
  <c r="BJ1811" i="7"/>
  <c r="AR1811" i="7"/>
  <c r="AL1811" i="7"/>
  <c r="N1811" i="7"/>
  <c r="BD1809" i="7"/>
  <c r="AV1809" i="7"/>
  <c r="BH1809" i="7"/>
  <c r="AT1809" i="7"/>
  <c r="BF1809" i="7"/>
  <c r="BJ1809" i="7"/>
  <c r="AR1809" i="7"/>
  <c r="AL1809" i="7"/>
  <c r="N1809" i="7"/>
  <c r="BD1807" i="7"/>
  <c r="AV1807" i="7"/>
  <c r="BH1807" i="7"/>
  <c r="AT1807" i="7"/>
  <c r="BF1807" i="7"/>
  <c r="BJ1807" i="7"/>
  <c r="AR1807" i="7"/>
  <c r="AL1807" i="7"/>
  <c r="N1807" i="7"/>
  <c r="BD1805" i="7"/>
  <c r="AV1805" i="7"/>
  <c r="BH1805" i="7"/>
  <c r="AT1805" i="7"/>
  <c r="BF1805" i="7"/>
  <c r="BJ1805" i="7"/>
  <c r="AR1805" i="7"/>
  <c r="AL1805" i="7"/>
  <c r="N1805" i="7"/>
  <c r="BD1803" i="7"/>
  <c r="AV1803" i="7"/>
  <c r="BH1803" i="7"/>
  <c r="AT1803" i="7"/>
  <c r="BF1803" i="7"/>
  <c r="BJ1803" i="7"/>
  <c r="AR1803" i="7"/>
  <c r="AL1803" i="7"/>
  <c r="N1803" i="7"/>
  <c r="BD1801" i="7"/>
  <c r="AV1801" i="7"/>
  <c r="BH1801" i="7"/>
  <c r="AT1801" i="7"/>
  <c r="BF1801" i="7"/>
  <c r="BJ1801" i="7"/>
  <c r="AR1801" i="7"/>
  <c r="AL1801" i="7"/>
  <c r="N1801" i="7"/>
  <c r="BD1799" i="7"/>
  <c r="AV1799" i="7"/>
  <c r="BH1799" i="7"/>
  <c r="AT1799" i="7"/>
  <c r="BF1799" i="7"/>
  <c r="BJ1799" i="7"/>
  <c r="AR1799" i="7"/>
  <c r="AL1799" i="7"/>
  <c r="N1799" i="7"/>
  <c r="BD1797" i="7"/>
  <c r="AV1797" i="7"/>
  <c r="BH1797" i="7"/>
  <c r="AT1797" i="7"/>
  <c r="BF1797" i="7"/>
  <c r="AR1797" i="7"/>
  <c r="AL1797" i="7"/>
  <c r="N1797" i="7"/>
  <c r="BD1795" i="7"/>
  <c r="AV1795" i="7"/>
  <c r="BH1795" i="7"/>
  <c r="AT1795" i="7"/>
  <c r="BF1795" i="7"/>
  <c r="BJ1795" i="7"/>
  <c r="AR1795" i="7"/>
  <c r="AL1795" i="7"/>
  <c r="N1795" i="7"/>
  <c r="BD1793" i="7"/>
  <c r="AV1793" i="7"/>
  <c r="BH1793" i="7"/>
  <c r="AT1793" i="7"/>
  <c r="BF1793" i="7"/>
  <c r="BJ1793" i="7"/>
  <c r="AR1793" i="7"/>
  <c r="AL1793" i="7"/>
  <c r="N1793" i="7"/>
  <c r="BD1791" i="7"/>
  <c r="AV1791" i="7"/>
  <c r="BH1791" i="7"/>
  <c r="AT1791" i="7"/>
  <c r="BF1791" i="7"/>
  <c r="BJ1791" i="7"/>
  <c r="AR1791" i="7"/>
  <c r="AL1791" i="7"/>
  <c r="N1791" i="7"/>
  <c r="BD1789" i="7"/>
  <c r="AV1789" i="7"/>
  <c r="BH1789" i="7"/>
  <c r="AT1789" i="7"/>
  <c r="BF1789" i="7"/>
  <c r="BJ1789" i="7"/>
  <c r="AR1789" i="7"/>
  <c r="AL1789" i="7"/>
  <c r="N1789" i="7"/>
  <c r="BD1787" i="7"/>
  <c r="AV1787" i="7"/>
  <c r="BH1787" i="7"/>
  <c r="AT1787" i="7"/>
  <c r="BF1787" i="7"/>
  <c r="BJ1787" i="7"/>
  <c r="AR1787" i="7"/>
  <c r="AL1787" i="7"/>
  <c r="N1787" i="7"/>
  <c r="BD1785" i="7"/>
  <c r="AV1785" i="7"/>
  <c r="BH1785" i="7"/>
  <c r="AT1785" i="7"/>
  <c r="BF1785" i="7"/>
  <c r="AR1785" i="7"/>
  <c r="AL1785" i="7"/>
  <c r="N1785" i="7"/>
  <c r="BD1783" i="7"/>
  <c r="AV1783" i="7"/>
  <c r="BH1783" i="7"/>
  <c r="AT1783" i="7"/>
  <c r="BF1783" i="7"/>
  <c r="BJ1783" i="7"/>
  <c r="AR1783" i="7"/>
  <c r="AL1783" i="7"/>
  <c r="N1783" i="7"/>
  <c r="BD1781" i="7"/>
  <c r="AV1781" i="7"/>
  <c r="BH1781" i="7"/>
  <c r="AT1781" i="7"/>
  <c r="BF1781" i="7"/>
  <c r="BJ1781" i="7"/>
  <c r="AR1781" i="7"/>
  <c r="AL1781" i="7"/>
  <c r="N1781" i="7"/>
  <c r="BD1779" i="7"/>
  <c r="AV1779" i="7"/>
  <c r="BH1779" i="7"/>
  <c r="AT1779" i="7"/>
  <c r="BF1779" i="7"/>
  <c r="BJ1779" i="7"/>
  <c r="AR1779" i="7"/>
  <c r="AL1779" i="7"/>
  <c r="N1779" i="7"/>
  <c r="BD1777" i="7"/>
  <c r="AV1777" i="7"/>
  <c r="BH1777" i="7"/>
  <c r="AT1777" i="7"/>
  <c r="BF1777" i="7"/>
  <c r="BJ1777" i="7"/>
  <c r="AR1777" i="7"/>
  <c r="AL1777" i="7"/>
  <c r="N1777" i="7"/>
  <c r="BD1775" i="7"/>
  <c r="AV1775" i="7"/>
  <c r="BH1775" i="7"/>
  <c r="AT1775" i="7"/>
  <c r="BF1775" i="7"/>
  <c r="AR1775" i="7"/>
  <c r="AL1775" i="7"/>
  <c r="AF1819" i="7"/>
  <c r="N1775" i="7"/>
  <c r="BD1748" i="7"/>
  <c r="AV1748" i="7"/>
  <c r="BH1748" i="7"/>
  <c r="AT1748" i="7"/>
  <c r="BF1748" i="7"/>
  <c r="BJ1748" i="7"/>
  <c r="AR1748" i="7"/>
  <c r="AL1748" i="7"/>
  <c r="N1748" i="7"/>
  <c r="BD1746" i="7"/>
  <c r="AV1746" i="7"/>
  <c r="BH1746" i="7"/>
  <c r="AT1746" i="7"/>
  <c r="BF1746" i="7"/>
  <c r="BJ1746" i="7"/>
  <c r="AR1746" i="7"/>
  <c r="AL1746" i="7"/>
  <c r="N1746" i="7"/>
  <c r="BD1744" i="7"/>
  <c r="AV1744" i="7"/>
  <c r="BH1744" i="7"/>
  <c r="AT1744" i="7"/>
  <c r="BF1744" i="7"/>
  <c r="BJ1744" i="7"/>
  <c r="AR1744" i="7"/>
  <c r="AL1744" i="7"/>
  <c r="N1744" i="7"/>
  <c r="BD1742" i="7"/>
  <c r="AV1742" i="7"/>
  <c r="BH1742" i="7"/>
  <c r="AT1742" i="7"/>
  <c r="BF1742" i="7"/>
  <c r="BJ1742" i="7"/>
  <c r="AR1742" i="7"/>
  <c r="AL1742" i="7"/>
  <c r="N1742" i="7"/>
  <c r="BD1740" i="7"/>
  <c r="AV1740" i="7"/>
  <c r="BH1740" i="7"/>
  <c r="AT1740" i="7"/>
  <c r="BF1740" i="7"/>
  <c r="BJ1740" i="7"/>
  <c r="AR1740" i="7"/>
  <c r="AL1740" i="7"/>
  <c r="N1740" i="7"/>
  <c r="BD1738" i="7"/>
  <c r="AV1738" i="7"/>
  <c r="BH1738" i="7"/>
  <c r="AT1738" i="7"/>
  <c r="BF1738" i="7"/>
  <c r="BJ1738" i="7"/>
  <c r="AR1738" i="7"/>
  <c r="AL1738" i="7"/>
  <c r="N1738" i="7"/>
  <c r="BD1736" i="7"/>
  <c r="AV1736" i="7"/>
  <c r="BH1736" i="7"/>
  <c r="AT1736" i="7"/>
  <c r="BF1736" i="7"/>
  <c r="BJ1736" i="7"/>
  <c r="AR1736" i="7"/>
  <c r="AL1736" i="7"/>
  <c r="N1736" i="7"/>
  <c r="BD1734" i="7"/>
  <c r="AV1734" i="7"/>
  <c r="BH1734" i="7"/>
  <c r="AT1734" i="7"/>
  <c r="BF1734" i="7"/>
  <c r="BJ1734" i="7"/>
  <c r="AR1734" i="7"/>
  <c r="AL1734" i="7"/>
  <c r="N1734" i="7"/>
  <c r="BD1732" i="7"/>
  <c r="AV1732" i="7"/>
  <c r="BH1732" i="7"/>
  <c r="AT1732" i="7"/>
  <c r="BF1732" i="7"/>
  <c r="BJ1732" i="7"/>
  <c r="AR1732" i="7"/>
  <c r="AL1732" i="7"/>
  <c r="N1732" i="7"/>
  <c r="BD1730" i="7"/>
  <c r="AV1730" i="7"/>
  <c r="BH1730" i="7"/>
  <c r="AT1730" i="7"/>
  <c r="BF1730" i="7"/>
  <c r="BJ1730" i="7"/>
  <c r="AR1730" i="7"/>
  <c r="AL1730" i="7"/>
  <c r="N1730" i="7"/>
  <c r="BD1728" i="7"/>
  <c r="AV1728" i="7"/>
  <c r="BH1728" i="7"/>
  <c r="AT1728" i="7"/>
  <c r="BF1728" i="7"/>
  <c r="BJ1728" i="7"/>
  <c r="AR1728" i="7"/>
  <c r="AL1728" i="7"/>
  <c r="N1728" i="7"/>
  <c r="BD1726" i="7"/>
  <c r="AV1726" i="7"/>
  <c r="BH1726" i="7"/>
  <c r="AT1726" i="7"/>
  <c r="BF1726" i="7"/>
  <c r="BJ1726" i="7"/>
  <c r="AR1726" i="7"/>
  <c r="AL1726" i="7"/>
  <c r="N1726" i="7"/>
  <c r="BD1724" i="7"/>
  <c r="AV1724" i="7"/>
  <c r="BH1724" i="7"/>
  <c r="AT1724" i="7"/>
  <c r="BF1724" i="7"/>
  <c r="BJ1724" i="7"/>
  <c r="AR1724" i="7"/>
  <c r="AL1724" i="7"/>
  <c r="N1724" i="7"/>
  <c r="BD1722" i="7"/>
  <c r="AV1722" i="7"/>
  <c r="BH1722" i="7"/>
  <c r="AT1722" i="7"/>
  <c r="BF1722" i="7"/>
  <c r="AR1722" i="7"/>
  <c r="AL1722" i="7"/>
  <c r="N1722" i="7"/>
  <c r="BD1720" i="7"/>
  <c r="AV1720" i="7"/>
  <c r="BH1720" i="7"/>
  <c r="AT1720" i="7"/>
  <c r="BF1720" i="7"/>
  <c r="BJ1720" i="7"/>
  <c r="AR1720" i="7"/>
  <c r="AL1720" i="7"/>
  <c r="N1720" i="7"/>
  <c r="BD1718" i="7"/>
  <c r="AV1718" i="7"/>
  <c r="BH1718" i="7"/>
  <c r="AT1718" i="7"/>
  <c r="BF1718" i="7"/>
  <c r="BJ1718" i="7"/>
  <c r="AR1718" i="7"/>
  <c r="AL1718" i="7"/>
  <c r="N1718" i="7"/>
  <c r="BD1716" i="7"/>
  <c r="AV1716" i="7"/>
  <c r="BH1716" i="7"/>
  <c r="AT1716" i="7"/>
  <c r="BF1716" i="7"/>
  <c r="BJ1716" i="7"/>
  <c r="AR1716" i="7"/>
  <c r="AL1716" i="7"/>
  <c r="N1716" i="7"/>
  <c r="BD1714" i="7"/>
  <c r="AV1714" i="7"/>
  <c r="BH1714" i="7"/>
  <c r="AT1714" i="7"/>
  <c r="BF1714" i="7"/>
  <c r="BJ1714" i="7"/>
  <c r="AR1714" i="7"/>
  <c r="AL1714" i="7"/>
  <c r="N1714" i="7"/>
  <c r="BD1712" i="7"/>
  <c r="AV1712" i="7"/>
  <c r="BH1712" i="7"/>
  <c r="AT1712" i="7"/>
  <c r="BF1712" i="7"/>
  <c r="BJ1712" i="7"/>
  <c r="AR1712" i="7"/>
  <c r="AL1712" i="7"/>
  <c r="AF1756" i="7"/>
  <c r="N1712" i="7"/>
  <c r="BD1685" i="7"/>
  <c r="AV1685" i="7"/>
  <c r="BH1685" i="7"/>
  <c r="AT1685" i="7"/>
  <c r="BF1685" i="7"/>
  <c r="BJ1685" i="7"/>
  <c r="AR1685" i="7"/>
  <c r="AL1685" i="7"/>
  <c r="N1685" i="7"/>
  <c r="BD1683" i="7"/>
  <c r="AV1683" i="7"/>
  <c r="BH1683" i="7"/>
  <c r="AT1683" i="7"/>
  <c r="AR1683" i="7"/>
  <c r="AL1683" i="7"/>
  <c r="N1683" i="7"/>
  <c r="BD1681" i="7"/>
  <c r="AV1681" i="7"/>
  <c r="BH1681" i="7"/>
  <c r="AT1681" i="7"/>
  <c r="BF1681" i="7"/>
  <c r="BJ1681" i="7"/>
  <c r="AR1681" i="7"/>
  <c r="AL1681" i="7"/>
  <c r="N1681" i="7"/>
  <c r="BD1679" i="7"/>
  <c r="AV1679" i="7"/>
  <c r="BH1679" i="7"/>
  <c r="AT1679" i="7"/>
  <c r="AR1679" i="7"/>
  <c r="AL1679" i="7"/>
  <c r="N1679" i="7"/>
  <c r="BD1677" i="7"/>
  <c r="AV1677" i="7"/>
  <c r="BH1677" i="7"/>
  <c r="AT1677" i="7"/>
  <c r="BF1677" i="7"/>
  <c r="BJ1677" i="7"/>
  <c r="AR1677" i="7"/>
  <c r="AL1677" i="7"/>
  <c r="N1677" i="7"/>
  <c r="BD1675" i="7"/>
  <c r="AV1675" i="7"/>
  <c r="BH1675" i="7"/>
  <c r="AT1675" i="7"/>
  <c r="AR1675" i="7"/>
  <c r="AL1675" i="7"/>
  <c r="N1675" i="7"/>
  <c r="BD1673" i="7"/>
  <c r="AV1673" i="7"/>
  <c r="BH1673" i="7"/>
  <c r="AT1673" i="7"/>
  <c r="BF1673" i="7"/>
  <c r="BJ1673" i="7"/>
  <c r="AR1673" i="7"/>
  <c r="AL1673" i="7"/>
  <c r="N1673" i="7"/>
  <c r="BD1671" i="7"/>
  <c r="AV1671" i="7"/>
  <c r="BH1671" i="7"/>
  <c r="AT1671" i="7"/>
  <c r="AR1671" i="7"/>
  <c r="AL1671" i="7"/>
  <c r="N1671" i="7"/>
  <c r="BD1669" i="7"/>
  <c r="AV1669" i="7"/>
  <c r="BH1669" i="7"/>
  <c r="AT1669" i="7"/>
  <c r="BF1669" i="7"/>
  <c r="BJ1669" i="7"/>
  <c r="AR1669" i="7"/>
  <c r="AL1669" i="7"/>
  <c r="N1669" i="7"/>
  <c r="BD1667" i="7"/>
  <c r="AV1667" i="7"/>
  <c r="BH1667" i="7"/>
  <c r="AT1667" i="7"/>
  <c r="AR1667" i="7"/>
  <c r="AL1667" i="7"/>
  <c r="N1667" i="7"/>
  <c r="BD1665" i="7"/>
  <c r="AV1665" i="7"/>
  <c r="BH1665" i="7"/>
  <c r="AT1665" i="7"/>
  <c r="BF1665" i="7"/>
  <c r="BJ1665" i="7"/>
  <c r="AR1665" i="7"/>
  <c r="AL1665" i="7"/>
  <c r="N1665" i="7"/>
  <c r="BD1663" i="7"/>
  <c r="AV1663" i="7"/>
  <c r="BH1663" i="7"/>
  <c r="AT1663" i="7"/>
  <c r="AR1663" i="7"/>
  <c r="AL1663" i="7"/>
  <c r="N1663" i="7"/>
  <c r="BD1661" i="7"/>
  <c r="AV1661" i="7"/>
  <c r="BH1661" i="7"/>
  <c r="AT1661" i="7"/>
  <c r="BF1661" i="7"/>
  <c r="BJ1661" i="7"/>
  <c r="AR1661" i="7"/>
  <c r="AL1661" i="7"/>
  <c r="N1661" i="7"/>
  <c r="BD1659" i="7"/>
  <c r="AV1659" i="7"/>
  <c r="BH1659" i="7"/>
  <c r="AT1659" i="7"/>
  <c r="AR1659" i="7"/>
  <c r="AL1659" i="7"/>
  <c r="N1659" i="7"/>
  <c r="BD1657" i="7"/>
  <c r="AV1657" i="7"/>
  <c r="BH1657" i="7"/>
  <c r="AT1657" i="7"/>
  <c r="BF1657" i="7"/>
  <c r="BJ1657" i="7"/>
  <c r="AR1657" i="7"/>
  <c r="AL1657" i="7"/>
  <c r="N1657" i="7"/>
  <c r="BD1655" i="7"/>
  <c r="AV1655" i="7"/>
  <c r="BH1655" i="7"/>
  <c r="AT1655" i="7"/>
  <c r="AR1655" i="7"/>
  <c r="AL1655" i="7"/>
  <c r="N1655" i="7"/>
  <c r="BD1653" i="7"/>
  <c r="AV1653" i="7"/>
  <c r="BH1653" i="7"/>
  <c r="AT1653" i="7"/>
  <c r="BF1653" i="7"/>
  <c r="BJ1653" i="7"/>
  <c r="AR1653" i="7"/>
  <c r="AL1653" i="7"/>
  <c r="N1653" i="7"/>
  <c r="BD1651" i="7"/>
  <c r="AV1651" i="7"/>
  <c r="BH1651" i="7"/>
  <c r="AT1651" i="7"/>
  <c r="AR1651" i="7"/>
  <c r="AL1651" i="7"/>
  <c r="N1651" i="7"/>
  <c r="BD1649" i="7"/>
  <c r="AV1649" i="7"/>
  <c r="BH1649" i="7"/>
  <c r="AT1649" i="7"/>
  <c r="BF1649" i="7"/>
  <c r="AR1649" i="7"/>
  <c r="AL1649" i="7"/>
  <c r="AF1693" i="7"/>
  <c r="N1649" i="7"/>
  <c r="BD1622" i="7"/>
  <c r="AV1622" i="7"/>
  <c r="BH1622" i="7"/>
  <c r="AT1622" i="7"/>
  <c r="BF1622" i="7"/>
  <c r="BJ1622" i="7"/>
  <c r="AR1622" i="7"/>
  <c r="AL1622" i="7"/>
  <c r="N1622" i="7"/>
  <c r="BD1620" i="7"/>
  <c r="AV1620" i="7"/>
  <c r="BH1620" i="7"/>
  <c r="AT1620" i="7"/>
  <c r="BF1620" i="7"/>
  <c r="BJ1620" i="7"/>
  <c r="AR1620" i="7"/>
  <c r="AL1620" i="7"/>
  <c r="N1620" i="7"/>
  <c r="BD1618" i="7"/>
  <c r="AV1618" i="7"/>
  <c r="BH1618" i="7"/>
  <c r="AT1618" i="7"/>
  <c r="BF1618" i="7"/>
  <c r="BJ1618" i="7"/>
  <c r="AR1618" i="7"/>
  <c r="AL1618" i="7"/>
  <c r="N1618" i="7"/>
  <c r="BD1616" i="7"/>
  <c r="AV1616" i="7"/>
  <c r="BH1616" i="7"/>
  <c r="AT1616" i="7"/>
  <c r="BF1616" i="7"/>
  <c r="BJ1616" i="7"/>
  <c r="AR1616" i="7"/>
  <c r="AL1616" i="7"/>
  <c r="N1616" i="7"/>
  <c r="BD1614" i="7"/>
  <c r="AV1614" i="7"/>
  <c r="BH1614" i="7"/>
  <c r="AT1614" i="7"/>
  <c r="BF1614" i="7"/>
  <c r="BJ1614" i="7"/>
  <c r="AR1614" i="7"/>
  <c r="AL1614" i="7"/>
  <c r="N1614" i="7"/>
  <c r="BD1612" i="7"/>
  <c r="AV1612" i="7"/>
  <c r="BH1612" i="7"/>
  <c r="AT1612" i="7"/>
  <c r="BF1612" i="7"/>
  <c r="BJ1612" i="7"/>
  <c r="AR1612" i="7"/>
  <c r="AL1612" i="7"/>
  <c r="N1612" i="7"/>
  <c r="BD1610" i="7"/>
  <c r="AV1610" i="7"/>
  <c r="BH1610" i="7"/>
  <c r="AT1610" i="7"/>
  <c r="BF1610" i="7"/>
  <c r="BJ1610" i="7"/>
  <c r="AR1610" i="7"/>
  <c r="AL1610" i="7"/>
  <c r="N1610" i="7"/>
  <c r="BD1608" i="7"/>
  <c r="AV1608" i="7"/>
  <c r="BH1608" i="7"/>
  <c r="AT1608" i="7"/>
  <c r="BF1608" i="7"/>
  <c r="BJ1608" i="7"/>
  <c r="AR1608" i="7"/>
  <c r="AL1608" i="7"/>
  <c r="N1608" i="7"/>
  <c r="BD1606" i="7"/>
  <c r="AV1606" i="7"/>
  <c r="BH1606" i="7"/>
  <c r="AT1606" i="7"/>
  <c r="BF1606" i="7"/>
  <c r="BJ1606" i="7"/>
  <c r="AR1606" i="7"/>
  <c r="AL1606" i="7"/>
  <c r="N1606" i="7"/>
  <c r="BD1604" i="7"/>
  <c r="AV1604" i="7"/>
  <c r="BH1604" i="7"/>
  <c r="AT1604" i="7"/>
  <c r="BF1604" i="7"/>
  <c r="BJ1604" i="7"/>
  <c r="AR1604" i="7"/>
  <c r="AL1604" i="7"/>
  <c r="N1604" i="7"/>
  <c r="BD1602" i="7"/>
  <c r="AV1602" i="7"/>
  <c r="BH1602" i="7"/>
  <c r="AT1602" i="7"/>
  <c r="BF1602" i="7"/>
  <c r="BJ1602" i="7"/>
  <c r="AR1602" i="7"/>
  <c r="AL1602" i="7"/>
  <c r="N1602" i="7"/>
  <c r="BD1600" i="7"/>
  <c r="AV1600" i="7"/>
  <c r="BH1600" i="7"/>
  <c r="AT1600" i="7"/>
  <c r="BF1600" i="7"/>
  <c r="BJ1600" i="7"/>
  <c r="AR1600" i="7"/>
  <c r="AL1600" i="7"/>
  <c r="N1600" i="7"/>
  <c r="BD1598" i="7"/>
  <c r="AV1598" i="7"/>
  <c r="BH1598" i="7"/>
  <c r="AT1598" i="7"/>
  <c r="BF1598" i="7"/>
  <c r="BJ1598" i="7"/>
  <c r="AR1598" i="7"/>
  <c r="AL1598" i="7"/>
  <c r="N1598" i="7"/>
  <c r="BD1596" i="7"/>
  <c r="AV1596" i="7"/>
  <c r="BH1596" i="7"/>
  <c r="AT1596" i="7"/>
  <c r="BF1596" i="7"/>
  <c r="AR1596" i="7"/>
  <c r="AL1596" i="7"/>
  <c r="N1596" i="7"/>
  <c r="BD1594" i="7"/>
  <c r="AV1594" i="7"/>
  <c r="BH1594" i="7"/>
  <c r="AT1594" i="7"/>
  <c r="BF1594" i="7"/>
  <c r="BJ1594" i="7"/>
  <c r="AR1594" i="7"/>
  <c r="AL1594" i="7"/>
  <c r="N1594" i="7"/>
  <c r="BD1592" i="7"/>
  <c r="AV1592" i="7"/>
  <c r="BH1592" i="7"/>
  <c r="AT1592" i="7"/>
  <c r="BF1592" i="7"/>
  <c r="BJ1592" i="7"/>
  <c r="AR1592" i="7"/>
  <c r="AL1592" i="7"/>
  <c r="N1592" i="7"/>
  <c r="BD1590" i="7"/>
  <c r="AV1590" i="7"/>
  <c r="BH1590" i="7"/>
  <c r="AT1590" i="7"/>
  <c r="BF1590" i="7"/>
  <c r="BJ1590" i="7"/>
  <c r="AR1590" i="7"/>
  <c r="AL1590" i="7"/>
  <c r="N1590" i="7"/>
  <c r="BD1588" i="7"/>
  <c r="AV1588" i="7"/>
  <c r="BH1588" i="7"/>
  <c r="AT1588" i="7"/>
  <c r="BF1588" i="7"/>
  <c r="BJ1588" i="7"/>
  <c r="AR1588" i="7"/>
  <c r="AL1588" i="7"/>
  <c r="N1588" i="7"/>
  <c r="BD1586" i="7"/>
  <c r="AV1586" i="7"/>
  <c r="BH1586" i="7"/>
  <c r="AT1586" i="7"/>
  <c r="BF1586" i="7"/>
  <c r="AR1586" i="7"/>
  <c r="AL1586" i="7"/>
  <c r="AF1630" i="7"/>
  <c r="N1586" i="7"/>
  <c r="BD1559" i="7"/>
  <c r="AV1559" i="7"/>
  <c r="BH1559" i="7"/>
  <c r="AT1559" i="7"/>
  <c r="BF1559" i="7"/>
  <c r="BJ1559" i="7"/>
  <c r="AR1559" i="7"/>
  <c r="AL1559" i="7"/>
  <c r="N1559" i="7"/>
  <c r="BD1557" i="7"/>
  <c r="AV1557" i="7"/>
  <c r="BH1557" i="7"/>
  <c r="AT1557" i="7"/>
  <c r="BF1557" i="7"/>
  <c r="BJ1557" i="7"/>
  <c r="AR1557" i="7"/>
  <c r="AL1557" i="7"/>
  <c r="N1557" i="7"/>
  <c r="BD1555" i="7"/>
  <c r="AV1555" i="7"/>
  <c r="BH1555" i="7"/>
  <c r="AT1555" i="7"/>
  <c r="BF1555" i="7"/>
  <c r="BJ1555" i="7"/>
  <c r="AR1555" i="7"/>
  <c r="AL1555" i="7"/>
  <c r="N1555" i="7"/>
  <c r="BD1553" i="7"/>
  <c r="AV1553" i="7"/>
  <c r="BH1553" i="7"/>
  <c r="AT1553" i="7"/>
  <c r="BF1553" i="7"/>
  <c r="BJ1553" i="7"/>
  <c r="AR1553" i="7"/>
  <c r="AL1553" i="7"/>
  <c r="N1553" i="7"/>
  <c r="BD1551" i="7"/>
  <c r="AV1551" i="7"/>
  <c r="BH1551" i="7"/>
  <c r="AT1551" i="7"/>
  <c r="BF1551" i="7"/>
  <c r="BJ1551" i="7"/>
  <c r="AR1551" i="7"/>
  <c r="AL1551" i="7"/>
  <c r="N1551" i="7"/>
  <c r="BD1549" i="7"/>
  <c r="AV1549" i="7"/>
  <c r="BH1549" i="7"/>
  <c r="AT1549" i="7"/>
  <c r="BF1549" i="7"/>
  <c r="BJ1549" i="7"/>
  <c r="AR1549" i="7"/>
  <c r="AL1549" i="7"/>
  <c r="N1549" i="7"/>
  <c r="BD1547" i="7"/>
  <c r="AV1547" i="7"/>
  <c r="BH1547" i="7"/>
  <c r="AT1547" i="7"/>
  <c r="BF1547" i="7"/>
  <c r="BJ1547" i="7"/>
  <c r="AR1547" i="7"/>
  <c r="AL1547" i="7"/>
  <c r="N1547" i="7"/>
  <c r="BD1545" i="7"/>
  <c r="AV1545" i="7"/>
  <c r="BH1545" i="7"/>
  <c r="AT1545" i="7"/>
  <c r="BF1545" i="7"/>
  <c r="AR1545" i="7"/>
  <c r="AL1545" i="7"/>
  <c r="N1545" i="7"/>
  <c r="BD1543" i="7"/>
  <c r="AV1543" i="7"/>
  <c r="BH1543" i="7"/>
  <c r="AT1543" i="7"/>
  <c r="BF1543" i="7"/>
  <c r="BJ1543" i="7"/>
  <c r="AR1543" i="7"/>
  <c r="AL1543" i="7"/>
  <c r="N1543" i="7"/>
  <c r="BD1541" i="7"/>
  <c r="AV1541" i="7"/>
  <c r="BH1541" i="7"/>
  <c r="AT1541" i="7"/>
  <c r="BF1541" i="7"/>
  <c r="BJ1541" i="7"/>
  <c r="AR1541" i="7"/>
  <c r="AL1541" i="7"/>
  <c r="N1541" i="7"/>
  <c r="BD1539" i="7"/>
  <c r="AV1539" i="7"/>
  <c r="BH1539" i="7"/>
  <c r="AT1539" i="7"/>
  <c r="BF1539" i="7"/>
  <c r="BJ1539" i="7"/>
  <c r="AR1539" i="7"/>
  <c r="AL1539" i="7"/>
  <c r="N1539" i="7"/>
  <c r="BD1537" i="7"/>
  <c r="AV1537" i="7"/>
  <c r="BH1537" i="7"/>
  <c r="AT1537" i="7"/>
  <c r="BF1537" i="7"/>
  <c r="BJ1537" i="7"/>
  <c r="AR1537" i="7"/>
  <c r="AL1537" i="7"/>
  <c r="N1537" i="7"/>
  <c r="BD1535" i="7"/>
  <c r="AV1535" i="7"/>
  <c r="BH1535" i="7"/>
  <c r="AT1535" i="7"/>
  <c r="BF1535" i="7"/>
  <c r="BJ1535" i="7"/>
  <c r="AR1535" i="7"/>
  <c r="AL1535" i="7"/>
  <c r="N1535" i="7"/>
  <c r="BD1533" i="7"/>
  <c r="AV1533" i="7"/>
  <c r="BH1533" i="7"/>
  <c r="AT1533" i="7"/>
  <c r="BF1533" i="7"/>
  <c r="AR1533" i="7"/>
  <c r="AL1533" i="7"/>
  <c r="N1533" i="7"/>
  <c r="BD1531" i="7"/>
  <c r="AV1531" i="7"/>
  <c r="BH1531" i="7"/>
  <c r="AT1531" i="7"/>
  <c r="BF1531" i="7"/>
  <c r="BJ1531" i="7"/>
  <c r="AR1531" i="7"/>
  <c r="AL1531" i="7"/>
  <c r="N1531" i="7"/>
  <c r="BD1529" i="7"/>
  <c r="AV1529" i="7"/>
  <c r="BH1529" i="7"/>
  <c r="AT1529" i="7"/>
  <c r="BF1529" i="7"/>
  <c r="BJ1529" i="7"/>
  <c r="AR1529" i="7"/>
  <c r="AL1529" i="7"/>
  <c r="N1529" i="7"/>
  <c r="BD1527" i="7"/>
  <c r="AV1527" i="7"/>
  <c r="BH1527" i="7"/>
  <c r="AT1527" i="7"/>
  <c r="BF1527" i="7"/>
  <c r="BJ1527" i="7"/>
  <c r="AR1527" i="7"/>
  <c r="AL1527" i="7"/>
  <c r="N1527" i="7"/>
  <c r="BD1525" i="7"/>
  <c r="AV1525" i="7"/>
  <c r="BH1525" i="7"/>
  <c r="AT1525" i="7"/>
  <c r="BF1525" i="7"/>
  <c r="BJ1525" i="7"/>
  <c r="AR1525" i="7"/>
  <c r="AL1525" i="7"/>
  <c r="N1525" i="7"/>
  <c r="BD1523" i="7"/>
  <c r="AV1523" i="7"/>
  <c r="BH1523" i="7"/>
  <c r="AT1523" i="7"/>
  <c r="BF1523" i="7"/>
  <c r="AR1523" i="7"/>
  <c r="AL1523" i="7"/>
  <c r="AF1567" i="7"/>
  <c r="N1523" i="7"/>
  <c r="BD1496" i="7"/>
  <c r="AV1496" i="7"/>
  <c r="BH1496" i="7"/>
  <c r="AT1496" i="7"/>
  <c r="BF1496" i="7"/>
  <c r="BJ1496" i="7"/>
  <c r="AR1496" i="7"/>
  <c r="AL1496" i="7"/>
  <c r="N1496" i="7"/>
  <c r="BD1494" i="7"/>
  <c r="AV1494" i="7"/>
  <c r="BH1494" i="7"/>
  <c r="AT1494" i="7"/>
  <c r="BF1494" i="7"/>
  <c r="BJ1494" i="7"/>
  <c r="AR1494" i="7"/>
  <c r="AL1494" i="7"/>
  <c r="N1494" i="7"/>
  <c r="BD1492" i="7"/>
  <c r="AV1492" i="7"/>
  <c r="BH1492" i="7"/>
  <c r="AT1492" i="7"/>
  <c r="BF1492" i="7"/>
  <c r="BJ1492" i="7"/>
  <c r="AR1492" i="7"/>
  <c r="AL1492" i="7"/>
  <c r="N1492" i="7"/>
  <c r="BD1490" i="7"/>
  <c r="AV1490" i="7"/>
  <c r="BH1490" i="7"/>
  <c r="AT1490" i="7"/>
  <c r="BF1490" i="7"/>
  <c r="BJ1490" i="7"/>
  <c r="AR1490" i="7"/>
  <c r="AL1490" i="7"/>
  <c r="N1490" i="7"/>
  <c r="BD1488" i="7"/>
  <c r="AV1488" i="7"/>
  <c r="BH1488" i="7"/>
  <c r="AT1488" i="7"/>
  <c r="BF1488" i="7"/>
  <c r="BJ1488" i="7"/>
  <c r="AR1488" i="7"/>
  <c r="AL1488" i="7"/>
  <c r="N1488" i="7"/>
  <c r="BD1486" i="7"/>
  <c r="AV1486" i="7"/>
  <c r="BH1486" i="7"/>
  <c r="AT1486" i="7"/>
  <c r="BF1486" i="7"/>
  <c r="BJ1486" i="7"/>
  <c r="AR1486" i="7"/>
  <c r="AL1486" i="7"/>
  <c r="N1486" i="7"/>
  <c r="BD1484" i="7"/>
  <c r="AV1484" i="7"/>
  <c r="BH1484" i="7"/>
  <c r="AT1484" i="7"/>
  <c r="BF1484" i="7"/>
  <c r="BJ1484" i="7"/>
  <c r="AR1484" i="7"/>
  <c r="AL1484" i="7"/>
  <c r="N1484" i="7"/>
  <c r="BD1482" i="7"/>
  <c r="AV1482" i="7"/>
  <c r="BH1482" i="7"/>
  <c r="AT1482" i="7"/>
  <c r="BF1482" i="7"/>
  <c r="AR1482" i="7"/>
  <c r="AL1482" i="7"/>
  <c r="N1482" i="7"/>
  <c r="BD1480" i="7"/>
  <c r="AV1480" i="7"/>
  <c r="BH1480" i="7"/>
  <c r="AT1480" i="7"/>
  <c r="BF1480" i="7"/>
  <c r="BJ1480" i="7"/>
  <c r="AR1480" i="7"/>
  <c r="AL1480" i="7"/>
  <c r="N1480" i="7"/>
  <c r="BD1478" i="7"/>
  <c r="AV1478" i="7"/>
  <c r="BH1478" i="7"/>
  <c r="AT1478" i="7"/>
  <c r="BF1478" i="7"/>
  <c r="BJ1478" i="7"/>
  <c r="AR1478" i="7"/>
  <c r="AL1478" i="7"/>
  <c r="N1478" i="7"/>
  <c r="BD1476" i="7"/>
  <c r="AV1476" i="7"/>
  <c r="BH1476" i="7"/>
  <c r="AT1476" i="7"/>
  <c r="BF1476" i="7"/>
  <c r="BJ1476" i="7"/>
  <c r="AR1476" i="7"/>
  <c r="AL1476" i="7"/>
  <c r="N1476" i="7"/>
  <c r="BD1474" i="7"/>
  <c r="AV1474" i="7"/>
  <c r="BH1474" i="7"/>
  <c r="AT1474" i="7"/>
  <c r="BF1474" i="7"/>
  <c r="BJ1474" i="7"/>
  <c r="AR1474" i="7"/>
  <c r="AL1474" i="7"/>
  <c r="N1474" i="7"/>
  <c r="BD1472" i="7"/>
  <c r="AV1472" i="7"/>
  <c r="BH1472" i="7"/>
  <c r="AT1472" i="7"/>
  <c r="BF1472" i="7"/>
  <c r="BJ1472" i="7"/>
  <c r="AR1472" i="7"/>
  <c r="AL1472" i="7"/>
  <c r="N1472" i="7"/>
  <c r="BD1470" i="7"/>
  <c r="AV1470" i="7"/>
  <c r="BH1470" i="7"/>
  <c r="AT1470" i="7"/>
  <c r="BF1470" i="7"/>
  <c r="BJ1470" i="7"/>
  <c r="AR1470" i="7"/>
  <c r="AL1470" i="7"/>
  <c r="N1470" i="7"/>
  <c r="BD1468" i="7"/>
  <c r="AV1468" i="7"/>
  <c r="BH1468" i="7"/>
  <c r="AT1468" i="7"/>
  <c r="BF1468" i="7"/>
  <c r="BJ1468" i="7"/>
  <c r="AR1468" i="7"/>
  <c r="AL1468" i="7"/>
  <c r="N1468" i="7"/>
  <c r="BD1466" i="7"/>
  <c r="AV1466" i="7"/>
  <c r="BH1466" i="7"/>
  <c r="AT1466" i="7"/>
  <c r="BF1466" i="7"/>
  <c r="BJ1466" i="7"/>
  <c r="AR1466" i="7"/>
  <c r="AL1466" i="7"/>
  <c r="N1466" i="7"/>
  <c r="BD1464" i="7"/>
  <c r="AV1464" i="7"/>
  <c r="BH1464" i="7"/>
  <c r="AT1464" i="7"/>
  <c r="BF1464" i="7"/>
  <c r="BJ1464" i="7"/>
  <c r="AR1464" i="7"/>
  <c r="AL1464" i="7"/>
  <c r="N1464" i="7"/>
  <c r="BD1462" i="7"/>
  <c r="AV1462" i="7"/>
  <c r="BH1462" i="7"/>
  <c r="AT1462" i="7"/>
  <c r="BF1462" i="7"/>
  <c r="BJ1462" i="7"/>
  <c r="AR1462" i="7"/>
  <c r="AL1462" i="7"/>
  <c r="N1462" i="7"/>
  <c r="BD1460" i="7"/>
  <c r="AV1460" i="7"/>
  <c r="BH1460" i="7"/>
  <c r="AT1460" i="7"/>
  <c r="BF1460" i="7"/>
  <c r="BJ1460" i="7"/>
  <c r="AR1460" i="7"/>
  <c r="AL1460" i="7"/>
  <c r="AF1504" i="7"/>
  <c r="N1460" i="7"/>
  <c r="BD1433" i="7"/>
  <c r="AV1433" i="7"/>
  <c r="BH1433" i="7"/>
  <c r="AT1433" i="7"/>
  <c r="BF1433" i="7"/>
  <c r="BJ1433" i="7"/>
  <c r="AR1433" i="7"/>
  <c r="AL1433" i="7"/>
  <c r="N1433" i="7"/>
  <c r="BD1431" i="7"/>
  <c r="AV1431" i="7"/>
  <c r="BH1431" i="7"/>
  <c r="AT1431" i="7"/>
  <c r="BF1431" i="7"/>
  <c r="BJ1431" i="7"/>
  <c r="AR1431" i="7"/>
  <c r="AL1431" i="7"/>
  <c r="N1431" i="7"/>
  <c r="BD1429" i="7"/>
  <c r="AV1429" i="7"/>
  <c r="BH1429" i="7"/>
  <c r="AT1429" i="7"/>
  <c r="BF1429" i="7"/>
  <c r="BJ1429" i="7"/>
  <c r="AR1429" i="7"/>
  <c r="AL1429" i="7"/>
  <c r="N1429" i="7"/>
  <c r="BD1427" i="7"/>
  <c r="AV1427" i="7"/>
  <c r="BH1427" i="7"/>
  <c r="AT1427" i="7"/>
  <c r="BF1427" i="7"/>
  <c r="BJ1427" i="7"/>
  <c r="AR1427" i="7"/>
  <c r="AL1427" i="7"/>
  <c r="N1427" i="7"/>
  <c r="BD1425" i="7"/>
  <c r="AV1425" i="7"/>
  <c r="BH1425" i="7"/>
  <c r="AT1425" i="7"/>
  <c r="BF1425" i="7"/>
  <c r="BJ1425" i="7"/>
  <c r="AR1425" i="7"/>
  <c r="AL1425" i="7"/>
  <c r="N1425" i="7"/>
  <c r="BD1423" i="7"/>
  <c r="AV1423" i="7"/>
  <c r="BH1423" i="7"/>
  <c r="AT1423" i="7"/>
  <c r="BF1423" i="7"/>
  <c r="BJ1423" i="7"/>
  <c r="AR1423" i="7"/>
  <c r="AL1423" i="7"/>
  <c r="N1423" i="7"/>
  <c r="BD1421" i="7"/>
  <c r="AV1421" i="7"/>
  <c r="BH1421" i="7"/>
  <c r="AT1421" i="7"/>
  <c r="BF1421" i="7"/>
  <c r="BJ1421" i="7"/>
  <c r="AR1421" i="7"/>
  <c r="AL1421" i="7"/>
  <c r="N1421" i="7"/>
  <c r="BD1419" i="7"/>
  <c r="AV1419" i="7"/>
  <c r="BH1419" i="7"/>
  <c r="AT1419" i="7"/>
  <c r="BF1419" i="7"/>
  <c r="BJ1419" i="7"/>
  <c r="AR1419" i="7"/>
  <c r="AL1419" i="7"/>
  <c r="N1419" i="7"/>
  <c r="BD1417" i="7"/>
  <c r="AV1417" i="7"/>
  <c r="BH1417" i="7"/>
  <c r="AT1417" i="7"/>
  <c r="BF1417" i="7"/>
  <c r="BJ1417" i="7"/>
  <c r="AR1417" i="7"/>
  <c r="AL1417" i="7"/>
  <c r="N1417" i="7"/>
  <c r="BD1415" i="7"/>
  <c r="AV1415" i="7"/>
  <c r="BH1415" i="7"/>
  <c r="AT1415" i="7"/>
  <c r="BF1415" i="7"/>
  <c r="BJ1415" i="7"/>
  <c r="AR1415" i="7"/>
  <c r="AL1415" i="7"/>
  <c r="N1415" i="7"/>
  <c r="BD1413" i="7"/>
  <c r="AV1413" i="7"/>
  <c r="BH1413" i="7"/>
  <c r="AT1413" i="7"/>
  <c r="BF1413" i="7"/>
  <c r="BJ1413" i="7"/>
  <c r="AR1413" i="7"/>
  <c r="AL1413" i="7"/>
  <c r="N1413" i="7"/>
  <c r="BD1411" i="7"/>
  <c r="AV1411" i="7"/>
  <c r="BH1411" i="7"/>
  <c r="AT1411" i="7"/>
  <c r="BF1411" i="7"/>
  <c r="BJ1411" i="7"/>
  <c r="AR1411" i="7"/>
  <c r="AL1411" i="7"/>
  <c r="N1411" i="7"/>
  <c r="BD1409" i="7"/>
  <c r="AV1409" i="7"/>
  <c r="BH1409" i="7"/>
  <c r="AT1409" i="7"/>
  <c r="BF1409" i="7"/>
  <c r="BJ1409" i="7"/>
  <c r="AR1409" i="7"/>
  <c r="AL1409" i="7"/>
  <c r="N1409" i="7"/>
  <c r="BD1407" i="7"/>
  <c r="AV1407" i="7"/>
  <c r="BH1407" i="7"/>
  <c r="AT1407" i="7"/>
  <c r="BF1407" i="7"/>
  <c r="BJ1407" i="7"/>
  <c r="AR1407" i="7"/>
  <c r="AL1407" i="7"/>
  <c r="N1407" i="7"/>
  <c r="BD1405" i="7"/>
  <c r="AV1405" i="7"/>
  <c r="BH1405" i="7"/>
  <c r="AT1405" i="7"/>
  <c r="BF1405" i="7"/>
  <c r="BJ1405" i="7"/>
  <c r="AR1405" i="7"/>
  <c r="AL1405" i="7"/>
  <c r="N1405" i="7"/>
  <c r="BD1403" i="7"/>
  <c r="AV1403" i="7"/>
  <c r="BH1403" i="7"/>
  <c r="AT1403" i="7"/>
  <c r="BF1403" i="7"/>
  <c r="BJ1403" i="7"/>
  <c r="AR1403" i="7"/>
  <c r="AL1403" i="7"/>
  <c r="N1403" i="7"/>
  <c r="BD1401" i="7"/>
  <c r="AV1401" i="7"/>
  <c r="BH1401" i="7"/>
  <c r="AT1401" i="7"/>
  <c r="BF1401" i="7"/>
  <c r="BJ1401" i="7"/>
  <c r="AR1401" i="7"/>
  <c r="AL1401" i="7"/>
  <c r="N1401" i="7"/>
  <c r="BD1399" i="7"/>
  <c r="AV1399" i="7"/>
  <c r="BH1399" i="7"/>
  <c r="AT1399" i="7"/>
  <c r="BF1399" i="7"/>
  <c r="BJ1399" i="7"/>
  <c r="AR1399" i="7"/>
  <c r="AL1399" i="7"/>
  <c r="N1399" i="7"/>
  <c r="BD1397" i="7"/>
  <c r="AV1397" i="7"/>
  <c r="BH1397" i="7"/>
  <c r="AT1397" i="7"/>
  <c r="BF1397" i="7"/>
  <c r="AR1397" i="7"/>
  <c r="AL1397" i="7"/>
  <c r="AF1441" i="7"/>
  <c r="N1397" i="7"/>
  <c r="BD1370" i="7"/>
  <c r="AV1370" i="7"/>
  <c r="BH1370" i="7"/>
  <c r="AT1370" i="7"/>
  <c r="BF1370" i="7"/>
  <c r="BJ1370" i="7"/>
  <c r="AR1370" i="7"/>
  <c r="AL1370" i="7"/>
  <c r="N1370" i="7"/>
  <c r="BD1368" i="7"/>
  <c r="AV1368" i="7"/>
  <c r="BH1368" i="7"/>
  <c r="AT1368" i="7"/>
  <c r="BF1368" i="7"/>
  <c r="BJ1368" i="7"/>
  <c r="AR1368" i="7"/>
  <c r="AL1368" i="7"/>
  <c r="N1368" i="7"/>
  <c r="BD1366" i="7"/>
  <c r="AV1366" i="7"/>
  <c r="BH1366" i="7"/>
  <c r="AT1366" i="7"/>
  <c r="BF1366" i="7"/>
  <c r="BJ1366" i="7"/>
  <c r="AR1366" i="7"/>
  <c r="AL1366" i="7"/>
  <c r="N1366" i="7"/>
  <c r="BD1364" i="7"/>
  <c r="AV1364" i="7"/>
  <c r="BH1364" i="7"/>
  <c r="AT1364" i="7"/>
  <c r="BF1364" i="7"/>
  <c r="BJ1364" i="7"/>
  <c r="AR1364" i="7"/>
  <c r="AL1364" i="7"/>
  <c r="N1364" i="7"/>
  <c r="BD1362" i="7"/>
  <c r="AV1362" i="7"/>
  <c r="BH1362" i="7"/>
  <c r="AT1362" i="7"/>
  <c r="BF1362" i="7"/>
  <c r="BJ1362" i="7"/>
  <c r="AR1362" i="7"/>
  <c r="AL1362" i="7"/>
  <c r="N1362" i="7"/>
  <c r="BD1360" i="7"/>
  <c r="AV1360" i="7"/>
  <c r="BH1360" i="7"/>
  <c r="AT1360" i="7"/>
  <c r="BF1360" i="7"/>
  <c r="BJ1360" i="7"/>
  <c r="AR1360" i="7"/>
  <c r="AL1360" i="7"/>
  <c r="N1360" i="7"/>
  <c r="BD1358" i="7"/>
  <c r="AV1358" i="7"/>
  <c r="BH1358" i="7"/>
  <c r="AT1358" i="7"/>
  <c r="BF1358" i="7"/>
  <c r="BJ1358" i="7"/>
  <c r="AR1358" i="7"/>
  <c r="AL1358" i="7"/>
  <c r="N1358" i="7"/>
  <c r="BD1356" i="7"/>
  <c r="AV1356" i="7"/>
  <c r="BH1356" i="7"/>
  <c r="AT1356" i="7"/>
  <c r="BF1356" i="7"/>
  <c r="BJ1356" i="7"/>
  <c r="AR1356" i="7"/>
  <c r="AL1356" i="7"/>
  <c r="N1356" i="7"/>
  <c r="BD1354" i="7"/>
  <c r="AV1354" i="7"/>
  <c r="BH1354" i="7"/>
  <c r="AT1354" i="7"/>
  <c r="BF1354" i="7"/>
  <c r="BJ1354" i="7"/>
  <c r="AR1354" i="7"/>
  <c r="AL1354" i="7"/>
  <c r="N1354" i="7"/>
  <c r="BD1352" i="7"/>
  <c r="AV1352" i="7"/>
  <c r="BH1352" i="7"/>
  <c r="AT1352" i="7"/>
  <c r="BF1352" i="7"/>
  <c r="BJ1352" i="7"/>
  <c r="AR1352" i="7"/>
  <c r="AL1352" i="7"/>
  <c r="N1352" i="7"/>
  <c r="BD1350" i="7"/>
  <c r="AV1350" i="7"/>
  <c r="BH1350" i="7"/>
  <c r="AT1350" i="7"/>
  <c r="BF1350" i="7"/>
  <c r="BJ1350" i="7"/>
  <c r="AR1350" i="7"/>
  <c r="AL1350" i="7"/>
  <c r="N1350" i="7"/>
  <c r="BD1348" i="7"/>
  <c r="AV1348" i="7"/>
  <c r="BH1348" i="7"/>
  <c r="AT1348" i="7"/>
  <c r="BF1348" i="7"/>
  <c r="BJ1348" i="7"/>
  <c r="AR1348" i="7"/>
  <c r="AL1348" i="7"/>
  <c r="N1348" i="7"/>
  <c r="BD1346" i="7"/>
  <c r="AV1346" i="7"/>
  <c r="BH1346" i="7"/>
  <c r="AT1346" i="7"/>
  <c r="BF1346" i="7"/>
  <c r="BJ1346" i="7"/>
  <c r="AR1346" i="7"/>
  <c r="AL1346" i="7"/>
  <c r="N1346" i="7"/>
  <c r="BD1344" i="7"/>
  <c r="AV1344" i="7"/>
  <c r="BH1344" i="7"/>
  <c r="AT1344" i="7"/>
  <c r="BF1344" i="7"/>
  <c r="AR1344" i="7"/>
  <c r="AL1344" i="7"/>
  <c r="N1344" i="7"/>
  <c r="BD1342" i="7"/>
  <c r="AV1342" i="7"/>
  <c r="BH1342" i="7"/>
  <c r="AT1342" i="7"/>
  <c r="BF1342" i="7"/>
  <c r="BJ1342" i="7"/>
  <c r="AR1342" i="7"/>
  <c r="AL1342" i="7"/>
  <c r="N1342" i="7"/>
  <c r="BD1340" i="7"/>
  <c r="AV1340" i="7"/>
  <c r="BH1340" i="7"/>
  <c r="AT1340" i="7"/>
  <c r="BF1340" i="7"/>
  <c r="BJ1340" i="7"/>
  <c r="AR1340" i="7"/>
  <c r="AL1340" i="7"/>
  <c r="N1340" i="7"/>
  <c r="BD1338" i="7"/>
  <c r="AV1338" i="7"/>
  <c r="BH1338" i="7"/>
  <c r="AT1338" i="7"/>
  <c r="BF1338" i="7"/>
  <c r="BJ1338" i="7"/>
  <c r="AR1338" i="7"/>
  <c r="AL1338" i="7"/>
  <c r="N1338" i="7"/>
  <c r="BD1336" i="7"/>
  <c r="AV1336" i="7"/>
  <c r="BH1336" i="7"/>
  <c r="AT1336" i="7"/>
  <c r="BF1336" i="7"/>
  <c r="BJ1336" i="7"/>
  <c r="AR1336" i="7"/>
  <c r="AL1336" i="7"/>
  <c r="N1336" i="7"/>
  <c r="BD1334" i="7"/>
  <c r="AV1334" i="7"/>
  <c r="BH1334" i="7"/>
  <c r="AT1334" i="7"/>
  <c r="BF1334" i="7"/>
  <c r="AR1334" i="7"/>
  <c r="AL1334" i="7"/>
  <c r="AF1378" i="7"/>
  <c r="N1334" i="7"/>
  <c r="BD1307" i="7"/>
  <c r="AV1307" i="7"/>
  <c r="BH1307" i="7"/>
  <c r="AT1307" i="7"/>
  <c r="BF1307" i="7"/>
  <c r="BJ1307" i="7"/>
  <c r="AR1307" i="7"/>
  <c r="AL1307" i="7"/>
  <c r="N1307" i="7"/>
  <c r="BD1305" i="7"/>
  <c r="AV1305" i="7"/>
  <c r="BH1305" i="7"/>
  <c r="AT1305" i="7"/>
  <c r="BF1305" i="7"/>
  <c r="BJ1305" i="7"/>
  <c r="AR1305" i="7"/>
  <c r="AL1305" i="7"/>
  <c r="N1305" i="7"/>
  <c r="BD1303" i="7"/>
  <c r="AV1303" i="7"/>
  <c r="BH1303" i="7"/>
  <c r="AT1303" i="7"/>
  <c r="BF1303" i="7"/>
  <c r="BJ1303" i="7"/>
  <c r="AR1303" i="7"/>
  <c r="AL1303" i="7"/>
  <c r="N1303" i="7"/>
  <c r="BD1301" i="7"/>
  <c r="AV1301" i="7"/>
  <c r="BH1301" i="7"/>
  <c r="AT1301" i="7"/>
  <c r="BF1301" i="7"/>
  <c r="BJ1301" i="7"/>
  <c r="AR1301" i="7"/>
  <c r="AL1301" i="7"/>
  <c r="N1301" i="7"/>
  <c r="BD1299" i="7"/>
  <c r="AV1299" i="7"/>
  <c r="BH1299" i="7"/>
  <c r="AT1299" i="7"/>
  <c r="BF1299" i="7"/>
  <c r="BJ1299" i="7"/>
  <c r="AR1299" i="7"/>
  <c r="AL1299" i="7"/>
  <c r="N1299" i="7"/>
  <c r="BD1297" i="7"/>
  <c r="AV1297" i="7"/>
  <c r="BH1297" i="7"/>
  <c r="AT1297" i="7"/>
  <c r="BF1297" i="7"/>
  <c r="BJ1297" i="7"/>
  <c r="AR1297" i="7"/>
  <c r="AL1297" i="7"/>
  <c r="N1297" i="7"/>
  <c r="BD1295" i="7"/>
  <c r="AV1295" i="7"/>
  <c r="BH1295" i="7"/>
  <c r="AT1295" i="7"/>
  <c r="BF1295" i="7"/>
  <c r="BJ1295" i="7"/>
  <c r="AR1295" i="7"/>
  <c r="AL1295" i="7"/>
  <c r="N1295" i="7"/>
  <c r="BD1293" i="7"/>
  <c r="AV1293" i="7"/>
  <c r="BH1293" i="7"/>
  <c r="AT1293" i="7"/>
  <c r="BF1293" i="7"/>
  <c r="AR1293" i="7"/>
  <c r="AL1293" i="7"/>
  <c r="N1293" i="7"/>
  <c r="BD1291" i="7"/>
  <c r="AV1291" i="7"/>
  <c r="BH1291" i="7"/>
  <c r="AT1291" i="7"/>
  <c r="BF1291" i="7"/>
  <c r="BJ1291" i="7"/>
  <c r="AR1291" i="7"/>
  <c r="AL1291" i="7"/>
  <c r="N1291" i="7"/>
  <c r="BD1289" i="7"/>
  <c r="AV1289" i="7"/>
  <c r="BH1289" i="7"/>
  <c r="AT1289" i="7"/>
  <c r="BF1289" i="7"/>
  <c r="BJ1289" i="7"/>
  <c r="AR1289" i="7"/>
  <c r="AL1289" i="7"/>
  <c r="N1289" i="7"/>
  <c r="BD1287" i="7"/>
  <c r="AV1287" i="7"/>
  <c r="BH1287" i="7"/>
  <c r="AT1287" i="7"/>
  <c r="BF1287" i="7"/>
  <c r="BJ1287" i="7"/>
  <c r="AR1287" i="7"/>
  <c r="AL1287" i="7"/>
  <c r="N1287" i="7"/>
  <c r="BD1285" i="7"/>
  <c r="AV1285" i="7"/>
  <c r="BH1285" i="7"/>
  <c r="AT1285" i="7"/>
  <c r="BF1285" i="7"/>
  <c r="BJ1285" i="7"/>
  <c r="AR1285" i="7"/>
  <c r="AL1285" i="7"/>
  <c r="N1285" i="7"/>
  <c r="BD1283" i="7"/>
  <c r="AV1283" i="7"/>
  <c r="BH1283" i="7"/>
  <c r="AT1283" i="7"/>
  <c r="BF1283" i="7"/>
  <c r="BJ1283" i="7"/>
  <c r="AR1283" i="7"/>
  <c r="AL1283" i="7"/>
  <c r="N1283" i="7"/>
  <c r="BD1281" i="7"/>
  <c r="AV1281" i="7"/>
  <c r="BH1281" i="7"/>
  <c r="AT1281" i="7"/>
  <c r="BF1281" i="7"/>
  <c r="AR1281" i="7"/>
  <c r="AL1281" i="7"/>
  <c r="N1281" i="7"/>
  <c r="BD1279" i="7"/>
  <c r="AV1279" i="7"/>
  <c r="BH1279" i="7"/>
  <c r="AT1279" i="7"/>
  <c r="BF1279" i="7"/>
  <c r="BJ1279" i="7"/>
  <c r="AR1279" i="7"/>
  <c r="AL1279" i="7"/>
  <c r="N1279" i="7"/>
  <c r="BD1277" i="7"/>
  <c r="AV1277" i="7"/>
  <c r="BH1277" i="7"/>
  <c r="AT1277" i="7"/>
  <c r="BF1277" i="7"/>
  <c r="BJ1277" i="7"/>
  <c r="AR1277" i="7"/>
  <c r="AL1277" i="7"/>
  <c r="N1277" i="7"/>
  <c r="BD1275" i="7"/>
  <c r="AV1275" i="7"/>
  <c r="BH1275" i="7"/>
  <c r="AT1275" i="7"/>
  <c r="BF1275" i="7"/>
  <c r="BJ1275" i="7"/>
  <c r="AR1275" i="7"/>
  <c r="AL1275" i="7"/>
  <c r="N1275" i="7"/>
  <c r="BD1273" i="7"/>
  <c r="AV1273" i="7"/>
  <c r="BH1273" i="7"/>
  <c r="AT1273" i="7"/>
  <c r="BF1273" i="7"/>
  <c r="BJ1273" i="7"/>
  <c r="AR1273" i="7"/>
  <c r="AL1273" i="7"/>
  <c r="N1273" i="7"/>
  <c r="BD1271" i="7"/>
  <c r="AV1271" i="7"/>
  <c r="BH1271" i="7"/>
  <c r="AT1271" i="7"/>
  <c r="BF1271" i="7"/>
  <c r="BJ1271" i="7"/>
  <c r="AR1271" i="7"/>
  <c r="AL1271" i="7"/>
  <c r="AF1315" i="7"/>
  <c r="N1271" i="7"/>
  <c r="BD1244" i="7"/>
  <c r="AV1244" i="7"/>
  <c r="BH1244" i="7"/>
  <c r="AT1244" i="7"/>
  <c r="BF1244" i="7"/>
  <c r="BJ1244" i="7"/>
  <c r="AR1244" i="7"/>
  <c r="AL1244" i="7"/>
  <c r="N1244" i="7"/>
  <c r="BD1242" i="7"/>
  <c r="AV1242" i="7"/>
  <c r="BH1242" i="7"/>
  <c r="AT1242" i="7"/>
  <c r="BF1242" i="7"/>
  <c r="BJ1242" i="7"/>
  <c r="AR1242" i="7"/>
  <c r="AL1242" i="7"/>
  <c r="N1242" i="7"/>
  <c r="BD1240" i="7"/>
  <c r="AV1240" i="7"/>
  <c r="BH1240" i="7"/>
  <c r="AT1240" i="7"/>
  <c r="BF1240" i="7"/>
  <c r="BJ1240" i="7"/>
  <c r="AR1240" i="7"/>
  <c r="AL1240" i="7"/>
  <c r="N1240" i="7"/>
  <c r="BD1238" i="7"/>
  <c r="AV1238" i="7"/>
  <c r="BH1238" i="7"/>
  <c r="AT1238" i="7"/>
  <c r="BF1238" i="7"/>
  <c r="BJ1238" i="7"/>
  <c r="AR1238" i="7"/>
  <c r="AL1238" i="7"/>
  <c r="N1238" i="7"/>
  <c r="BD1236" i="7"/>
  <c r="AV1236" i="7"/>
  <c r="BH1236" i="7"/>
  <c r="AT1236" i="7"/>
  <c r="BF1236" i="7"/>
  <c r="BJ1236" i="7"/>
  <c r="AR1236" i="7"/>
  <c r="AL1236" i="7"/>
  <c r="N1236" i="7"/>
  <c r="BD1234" i="7"/>
  <c r="AV1234" i="7"/>
  <c r="BH1234" i="7"/>
  <c r="AT1234" i="7"/>
  <c r="BF1234" i="7"/>
  <c r="BJ1234" i="7"/>
  <c r="AR1234" i="7"/>
  <c r="AL1234" i="7"/>
  <c r="N1234" i="7"/>
  <c r="BD1232" i="7"/>
  <c r="AV1232" i="7"/>
  <c r="BH1232" i="7"/>
  <c r="AT1232" i="7"/>
  <c r="BF1232" i="7"/>
  <c r="BJ1232" i="7"/>
  <c r="AR1232" i="7"/>
  <c r="AL1232" i="7"/>
  <c r="N1232" i="7"/>
  <c r="BD1230" i="7"/>
  <c r="AV1230" i="7"/>
  <c r="BH1230" i="7"/>
  <c r="AT1230" i="7"/>
  <c r="BF1230" i="7"/>
  <c r="AR1230" i="7"/>
  <c r="AL1230" i="7"/>
  <c r="N1230" i="7"/>
  <c r="BD1228" i="7"/>
  <c r="AV1228" i="7"/>
  <c r="BH1228" i="7"/>
  <c r="AT1228" i="7"/>
  <c r="BF1228" i="7"/>
  <c r="BJ1228" i="7"/>
  <c r="AR1228" i="7"/>
  <c r="AL1228" i="7"/>
  <c r="N1228" i="7"/>
  <c r="BD1226" i="7"/>
  <c r="AV1226" i="7"/>
  <c r="BH1226" i="7"/>
  <c r="AT1226" i="7"/>
  <c r="BF1226" i="7"/>
  <c r="BJ1226" i="7"/>
  <c r="AR1226" i="7"/>
  <c r="AL1226" i="7"/>
  <c r="N1226" i="7"/>
  <c r="BD1224" i="7"/>
  <c r="AV1224" i="7"/>
  <c r="BH1224" i="7"/>
  <c r="AT1224" i="7"/>
  <c r="BF1224" i="7"/>
  <c r="BJ1224" i="7"/>
  <c r="AR1224" i="7"/>
  <c r="AL1224" i="7"/>
  <c r="N1224" i="7"/>
  <c r="BD1222" i="7"/>
  <c r="AV1222" i="7"/>
  <c r="BH1222" i="7"/>
  <c r="AT1222" i="7"/>
  <c r="BF1222" i="7"/>
  <c r="BJ1222" i="7"/>
  <c r="AR1222" i="7"/>
  <c r="AL1222" i="7"/>
  <c r="N1222" i="7"/>
  <c r="BD1220" i="7"/>
  <c r="AV1220" i="7"/>
  <c r="BH1220" i="7"/>
  <c r="AT1220" i="7"/>
  <c r="BF1220" i="7"/>
  <c r="BJ1220" i="7"/>
  <c r="AR1220" i="7"/>
  <c r="AL1220" i="7"/>
  <c r="N1220" i="7"/>
  <c r="BD1218" i="7"/>
  <c r="AV1218" i="7"/>
  <c r="BH1218" i="7"/>
  <c r="AT1218" i="7"/>
  <c r="BF1218" i="7"/>
  <c r="AR1218" i="7"/>
  <c r="AL1218" i="7"/>
  <c r="N1218" i="7"/>
  <c r="BD1216" i="7"/>
  <c r="AV1216" i="7"/>
  <c r="BH1216" i="7"/>
  <c r="AT1216" i="7"/>
  <c r="BF1216" i="7"/>
  <c r="BJ1216" i="7"/>
  <c r="AR1216" i="7"/>
  <c r="AL1216" i="7"/>
  <c r="N1216" i="7"/>
  <c r="BD1214" i="7"/>
  <c r="AV1214" i="7"/>
  <c r="BH1214" i="7"/>
  <c r="AT1214" i="7"/>
  <c r="BF1214" i="7"/>
  <c r="BJ1214" i="7"/>
  <c r="AR1214" i="7"/>
  <c r="AL1214" i="7"/>
  <c r="N1214" i="7"/>
  <c r="BD1212" i="7"/>
  <c r="AV1212" i="7"/>
  <c r="BH1212" i="7"/>
  <c r="AT1212" i="7"/>
  <c r="BF1212" i="7"/>
  <c r="BJ1212" i="7"/>
  <c r="AR1212" i="7"/>
  <c r="AL1212" i="7"/>
  <c r="N1212" i="7"/>
  <c r="BD1210" i="7"/>
  <c r="AV1210" i="7"/>
  <c r="BH1210" i="7"/>
  <c r="AT1210" i="7"/>
  <c r="BF1210" i="7"/>
  <c r="BJ1210" i="7"/>
  <c r="AR1210" i="7"/>
  <c r="AL1210" i="7"/>
  <c r="N1210" i="7"/>
  <c r="BD1208" i="7"/>
  <c r="AV1208" i="7"/>
  <c r="BH1208" i="7"/>
  <c r="AT1208" i="7"/>
  <c r="BF1208" i="7"/>
  <c r="AR1208" i="7"/>
  <c r="AL1208" i="7"/>
  <c r="AF1252" i="7"/>
  <c r="N1208" i="7"/>
  <c r="BD1181" i="7"/>
  <c r="AV1181" i="7"/>
  <c r="BH1181" i="7"/>
  <c r="AT1181" i="7"/>
  <c r="BF1181" i="7"/>
  <c r="BJ1181" i="7"/>
  <c r="AR1181" i="7"/>
  <c r="AL1181" i="7"/>
  <c r="N1181" i="7"/>
  <c r="BD1179" i="7"/>
  <c r="AV1179" i="7"/>
  <c r="BH1179" i="7"/>
  <c r="AT1179" i="7"/>
  <c r="BF1179" i="7"/>
  <c r="BJ1179" i="7"/>
  <c r="AR1179" i="7"/>
  <c r="AL1179" i="7"/>
  <c r="N1179" i="7"/>
  <c r="BD1177" i="7"/>
  <c r="AV1177" i="7"/>
  <c r="BH1177" i="7"/>
  <c r="AT1177" i="7"/>
  <c r="BF1177" i="7"/>
  <c r="BJ1177" i="7"/>
  <c r="AR1177" i="7"/>
  <c r="AL1177" i="7"/>
  <c r="N1177" i="7"/>
  <c r="BD1175" i="7"/>
  <c r="AV1175" i="7"/>
  <c r="BH1175" i="7"/>
  <c r="AT1175" i="7"/>
  <c r="BF1175" i="7"/>
  <c r="BJ1175" i="7"/>
  <c r="AR1175" i="7"/>
  <c r="AL1175" i="7"/>
  <c r="N1175" i="7"/>
  <c r="BD1173" i="7"/>
  <c r="AV1173" i="7"/>
  <c r="BH1173" i="7"/>
  <c r="AT1173" i="7"/>
  <c r="BF1173" i="7"/>
  <c r="BJ1173" i="7"/>
  <c r="AR1173" i="7"/>
  <c r="AL1173" i="7"/>
  <c r="N1173" i="7"/>
  <c r="BD1171" i="7"/>
  <c r="AV1171" i="7"/>
  <c r="BH1171" i="7"/>
  <c r="AT1171" i="7"/>
  <c r="BF1171" i="7"/>
  <c r="BJ1171" i="7"/>
  <c r="AR1171" i="7"/>
  <c r="AL1171" i="7"/>
  <c r="N1171" i="7"/>
  <c r="BD1169" i="7"/>
  <c r="AV1169" i="7"/>
  <c r="BH1169" i="7"/>
  <c r="AT1169" i="7"/>
  <c r="BF1169" i="7"/>
  <c r="BJ1169" i="7"/>
  <c r="AR1169" i="7"/>
  <c r="AL1169" i="7"/>
  <c r="N1169" i="7"/>
  <c r="BD1167" i="7"/>
  <c r="AV1167" i="7"/>
  <c r="BH1167" i="7"/>
  <c r="AT1167" i="7"/>
  <c r="BF1167" i="7"/>
  <c r="AR1167" i="7"/>
  <c r="AL1167" i="7"/>
  <c r="N1167" i="7"/>
  <c r="BD1165" i="7"/>
  <c r="AV1165" i="7"/>
  <c r="BH1165" i="7"/>
  <c r="AT1165" i="7"/>
  <c r="BF1165" i="7"/>
  <c r="BJ1165" i="7"/>
  <c r="AR1165" i="7"/>
  <c r="AL1165" i="7"/>
  <c r="N1165" i="7"/>
  <c r="BD1163" i="7"/>
  <c r="AV1163" i="7"/>
  <c r="BH1163" i="7"/>
  <c r="AT1163" i="7"/>
  <c r="BF1163" i="7"/>
  <c r="BJ1163" i="7"/>
  <c r="AR1163" i="7"/>
  <c r="AL1163" i="7"/>
  <c r="N1163" i="7"/>
  <c r="BD1161" i="7"/>
  <c r="AV1161" i="7"/>
  <c r="BH1161" i="7"/>
  <c r="AT1161" i="7"/>
  <c r="BF1161" i="7"/>
  <c r="BJ1161" i="7"/>
  <c r="AR1161" i="7"/>
  <c r="AL1161" i="7"/>
  <c r="N1161" i="7"/>
  <c r="BD1159" i="7"/>
  <c r="AV1159" i="7"/>
  <c r="BH1159" i="7"/>
  <c r="AT1159" i="7"/>
  <c r="BF1159" i="7"/>
  <c r="BJ1159" i="7"/>
  <c r="AR1159" i="7"/>
  <c r="AL1159" i="7"/>
  <c r="N1159" i="7"/>
  <c r="BD1157" i="7"/>
  <c r="AV1157" i="7"/>
  <c r="BH1157" i="7"/>
  <c r="AT1157" i="7"/>
  <c r="BF1157" i="7"/>
  <c r="BJ1157" i="7"/>
  <c r="AR1157" i="7"/>
  <c r="AL1157" i="7"/>
  <c r="N1157" i="7"/>
  <c r="BD1155" i="7"/>
  <c r="AV1155" i="7"/>
  <c r="BH1155" i="7"/>
  <c r="AT1155" i="7"/>
  <c r="BF1155" i="7"/>
  <c r="AR1155" i="7"/>
  <c r="AL1155" i="7"/>
  <c r="N1155" i="7"/>
  <c r="BD1153" i="7"/>
  <c r="AV1153" i="7"/>
  <c r="BH1153" i="7"/>
  <c r="AT1153" i="7"/>
  <c r="BF1153" i="7"/>
  <c r="BJ1153" i="7"/>
  <c r="AR1153" i="7"/>
  <c r="AL1153" i="7"/>
  <c r="N1153" i="7"/>
  <c r="BD1151" i="7"/>
  <c r="AV1151" i="7"/>
  <c r="BH1151" i="7"/>
  <c r="AT1151" i="7"/>
  <c r="BF1151" i="7"/>
  <c r="BJ1151" i="7"/>
  <c r="AR1151" i="7"/>
  <c r="AL1151" i="7"/>
  <c r="N1151" i="7"/>
  <c r="BD1149" i="7"/>
  <c r="AV1149" i="7"/>
  <c r="BH1149" i="7"/>
  <c r="AT1149" i="7"/>
  <c r="BF1149" i="7"/>
  <c r="BJ1149" i="7"/>
  <c r="AR1149" i="7"/>
  <c r="AL1149" i="7"/>
  <c r="N1149" i="7"/>
  <c r="BD1147" i="7"/>
  <c r="AV1147" i="7"/>
  <c r="BH1147" i="7"/>
  <c r="AT1147" i="7"/>
  <c r="BF1147" i="7"/>
  <c r="BJ1147" i="7"/>
  <c r="AR1147" i="7"/>
  <c r="AL1147" i="7"/>
  <c r="N1147" i="7"/>
  <c r="BD1145" i="7"/>
  <c r="AV1145" i="7"/>
  <c r="BH1145" i="7"/>
  <c r="AT1145" i="7"/>
  <c r="BF1145" i="7"/>
  <c r="BJ1145" i="7"/>
  <c r="AR1145" i="7"/>
  <c r="AL1145" i="7"/>
  <c r="AF1189" i="7"/>
  <c r="N1145" i="7"/>
  <c r="BD1118" i="7"/>
  <c r="AV1118" i="7"/>
  <c r="BH1118" i="7"/>
  <c r="AT1118" i="7"/>
  <c r="BF1118" i="7"/>
  <c r="BJ1118" i="7"/>
  <c r="AR1118" i="7"/>
  <c r="AL1118" i="7"/>
  <c r="N1118" i="7"/>
  <c r="BD1116" i="7"/>
  <c r="AV1116" i="7"/>
  <c r="BH1116" i="7"/>
  <c r="AT1116" i="7"/>
  <c r="BF1116" i="7"/>
  <c r="BJ1116" i="7"/>
  <c r="AR1116" i="7"/>
  <c r="AL1116" i="7"/>
  <c r="N1116" i="7"/>
  <c r="BD1114" i="7"/>
  <c r="AV1114" i="7"/>
  <c r="BH1114" i="7"/>
  <c r="AT1114" i="7"/>
  <c r="BF1114" i="7"/>
  <c r="BJ1114" i="7"/>
  <c r="AR1114" i="7"/>
  <c r="AL1114" i="7"/>
  <c r="N1114" i="7"/>
  <c r="BD1112" i="7"/>
  <c r="AV1112" i="7"/>
  <c r="BH1112" i="7"/>
  <c r="AT1112" i="7"/>
  <c r="BF1112" i="7"/>
  <c r="BJ1112" i="7"/>
  <c r="AR1112" i="7"/>
  <c r="AL1112" i="7"/>
  <c r="N1112" i="7"/>
  <c r="BD1110" i="7"/>
  <c r="AV1110" i="7"/>
  <c r="BH1110" i="7"/>
  <c r="AT1110" i="7"/>
  <c r="BF1110" i="7"/>
  <c r="BJ1110" i="7"/>
  <c r="AR1110" i="7"/>
  <c r="AL1110" i="7"/>
  <c r="N1110" i="7"/>
  <c r="BD1108" i="7"/>
  <c r="AV1108" i="7"/>
  <c r="BH1108" i="7"/>
  <c r="AT1108" i="7"/>
  <c r="BF1108" i="7"/>
  <c r="BJ1108" i="7"/>
  <c r="AR1108" i="7"/>
  <c r="AL1108" i="7"/>
  <c r="N1108" i="7"/>
  <c r="BD1106" i="7"/>
  <c r="AV1106" i="7"/>
  <c r="BH1106" i="7"/>
  <c r="AT1106" i="7"/>
  <c r="BF1106" i="7"/>
  <c r="BJ1106" i="7"/>
  <c r="AR1106" i="7"/>
  <c r="AL1106" i="7"/>
  <c r="N1106" i="7"/>
  <c r="BD1104" i="7"/>
  <c r="AV1104" i="7"/>
  <c r="BH1104" i="7"/>
  <c r="AT1104" i="7"/>
  <c r="BF1104" i="7"/>
  <c r="BJ1104" i="7"/>
  <c r="AR1104" i="7"/>
  <c r="AL1104" i="7"/>
  <c r="N1104" i="7"/>
  <c r="BD1102" i="7"/>
  <c r="AV1102" i="7"/>
  <c r="BH1102" i="7"/>
  <c r="AT1102" i="7"/>
  <c r="BF1102" i="7"/>
  <c r="BJ1102" i="7"/>
  <c r="AR1102" i="7"/>
  <c r="AL1102" i="7"/>
  <c r="N1102" i="7"/>
  <c r="BD1100" i="7"/>
  <c r="AV1100" i="7"/>
  <c r="BH1100" i="7"/>
  <c r="AT1100" i="7"/>
  <c r="BF1100" i="7"/>
  <c r="BJ1100" i="7"/>
  <c r="AR1100" i="7"/>
  <c r="AL1100" i="7"/>
  <c r="N1100" i="7"/>
  <c r="BD1098" i="7"/>
  <c r="AV1098" i="7"/>
  <c r="BH1098" i="7"/>
  <c r="AT1098" i="7"/>
  <c r="BF1098" i="7"/>
  <c r="BJ1098" i="7"/>
  <c r="AR1098" i="7"/>
  <c r="AL1098" i="7"/>
  <c r="N1098" i="7"/>
  <c r="BD1096" i="7"/>
  <c r="AV1096" i="7"/>
  <c r="BH1096" i="7"/>
  <c r="AT1096" i="7"/>
  <c r="BF1096" i="7"/>
  <c r="BJ1096" i="7"/>
  <c r="AR1096" i="7"/>
  <c r="AL1096" i="7"/>
  <c r="N1096" i="7"/>
  <c r="BD1094" i="7"/>
  <c r="AV1094" i="7"/>
  <c r="BH1094" i="7"/>
  <c r="AT1094" i="7"/>
  <c r="BF1094" i="7"/>
  <c r="BJ1094" i="7"/>
  <c r="AR1094" i="7"/>
  <c r="AL1094" i="7"/>
  <c r="N1094" i="7"/>
  <c r="BD1092" i="7"/>
  <c r="AV1092" i="7"/>
  <c r="BH1092" i="7"/>
  <c r="AT1092" i="7"/>
  <c r="BF1092" i="7"/>
  <c r="AR1092" i="7"/>
  <c r="AL1092" i="7"/>
  <c r="N1092" i="7"/>
  <c r="BD1090" i="7"/>
  <c r="AV1090" i="7"/>
  <c r="BH1090" i="7"/>
  <c r="AT1090" i="7"/>
  <c r="BF1090" i="7"/>
  <c r="BJ1090" i="7"/>
  <c r="AR1090" i="7"/>
  <c r="AL1090" i="7"/>
  <c r="N1090" i="7"/>
  <c r="BD1088" i="7"/>
  <c r="AV1088" i="7"/>
  <c r="BH1088" i="7"/>
  <c r="AT1088" i="7"/>
  <c r="BF1088" i="7"/>
  <c r="BJ1088" i="7"/>
  <c r="AR1088" i="7"/>
  <c r="AL1088" i="7"/>
  <c r="N1088" i="7"/>
  <c r="BD1086" i="7"/>
  <c r="AV1086" i="7"/>
  <c r="BH1086" i="7"/>
  <c r="AT1086" i="7"/>
  <c r="BF1086" i="7"/>
  <c r="BJ1086" i="7"/>
  <c r="AR1086" i="7"/>
  <c r="AL1086" i="7"/>
  <c r="N1086" i="7"/>
  <c r="BD1084" i="7"/>
  <c r="AV1084" i="7"/>
  <c r="BH1084" i="7"/>
  <c r="AT1084" i="7"/>
  <c r="BF1084" i="7"/>
  <c r="BJ1084" i="7"/>
  <c r="AR1084" i="7"/>
  <c r="AL1084" i="7"/>
  <c r="N1084" i="7"/>
  <c r="BD1082" i="7"/>
  <c r="AV1082" i="7"/>
  <c r="BH1082" i="7"/>
  <c r="AT1082" i="7"/>
  <c r="BF1082" i="7"/>
  <c r="AR1082" i="7"/>
  <c r="AL1082" i="7"/>
  <c r="AF1126" i="7"/>
  <c r="N1082" i="7"/>
  <c r="BD1055" i="7"/>
  <c r="AV1055" i="7"/>
  <c r="BH1055" i="7"/>
  <c r="AT1055" i="7"/>
  <c r="BF1055" i="7"/>
  <c r="BJ1055" i="7"/>
  <c r="AR1055" i="7"/>
  <c r="AL1055" i="7"/>
  <c r="N1055" i="7"/>
  <c r="BD1053" i="7"/>
  <c r="AV1053" i="7"/>
  <c r="BH1053" i="7"/>
  <c r="AT1053" i="7"/>
  <c r="BF1053" i="7"/>
  <c r="BJ1053" i="7"/>
  <c r="AR1053" i="7"/>
  <c r="AL1053" i="7"/>
  <c r="N1053" i="7"/>
  <c r="BD1051" i="7"/>
  <c r="AV1051" i="7"/>
  <c r="BH1051" i="7"/>
  <c r="AT1051" i="7"/>
  <c r="BF1051" i="7"/>
  <c r="BJ1051" i="7"/>
  <c r="AR1051" i="7"/>
  <c r="AL1051" i="7"/>
  <c r="N1051" i="7"/>
  <c r="BD1049" i="7"/>
  <c r="AV1049" i="7"/>
  <c r="BH1049" i="7"/>
  <c r="AT1049" i="7"/>
  <c r="BF1049" i="7"/>
  <c r="BJ1049" i="7"/>
  <c r="AR1049" i="7"/>
  <c r="AL1049" i="7"/>
  <c r="N1049" i="7"/>
  <c r="BD1047" i="7"/>
  <c r="AV1047" i="7"/>
  <c r="BH1047" i="7"/>
  <c r="AT1047" i="7"/>
  <c r="BF1047" i="7"/>
  <c r="BJ1047" i="7"/>
  <c r="AR1047" i="7"/>
  <c r="AL1047" i="7"/>
  <c r="N1047" i="7"/>
  <c r="BD1045" i="7"/>
  <c r="AV1045" i="7"/>
  <c r="BH1045" i="7"/>
  <c r="AT1045" i="7"/>
  <c r="BF1045" i="7"/>
  <c r="BJ1045" i="7"/>
  <c r="AR1045" i="7"/>
  <c r="AL1045" i="7"/>
  <c r="N1045" i="7"/>
  <c r="BD1043" i="7"/>
  <c r="AV1043" i="7"/>
  <c r="BH1043" i="7"/>
  <c r="AT1043" i="7"/>
  <c r="BF1043" i="7"/>
  <c r="BJ1043" i="7"/>
  <c r="AR1043" i="7"/>
  <c r="AL1043" i="7"/>
  <c r="N1043" i="7"/>
  <c r="BD1041" i="7"/>
  <c r="AV1041" i="7"/>
  <c r="BH1041" i="7"/>
  <c r="AT1041" i="7"/>
  <c r="BF1041" i="7"/>
  <c r="AR1041" i="7"/>
  <c r="AL1041" i="7"/>
  <c r="N1041" i="7"/>
  <c r="BD1039" i="7"/>
  <c r="AV1039" i="7"/>
  <c r="BH1039" i="7"/>
  <c r="AT1039" i="7"/>
  <c r="BF1039" i="7"/>
  <c r="BJ1039" i="7"/>
  <c r="AR1039" i="7"/>
  <c r="AL1039" i="7"/>
  <c r="N1039" i="7"/>
  <c r="BD1037" i="7"/>
  <c r="AV1037" i="7"/>
  <c r="BH1037" i="7"/>
  <c r="AT1037" i="7"/>
  <c r="BF1037" i="7"/>
  <c r="BJ1037" i="7"/>
  <c r="AR1037" i="7"/>
  <c r="AL1037" i="7"/>
  <c r="N1037" i="7"/>
  <c r="BD1035" i="7"/>
  <c r="AV1035" i="7"/>
  <c r="BH1035" i="7"/>
  <c r="AT1035" i="7"/>
  <c r="BF1035" i="7"/>
  <c r="BJ1035" i="7"/>
  <c r="AR1035" i="7"/>
  <c r="AL1035" i="7"/>
  <c r="N1035" i="7"/>
  <c r="BD1033" i="7"/>
  <c r="AV1033" i="7"/>
  <c r="BH1033" i="7"/>
  <c r="AT1033" i="7"/>
  <c r="BF1033" i="7"/>
  <c r="BJ1033" i="7"/>
  <c r="AR1033" i="7"/>
  <c r="AL1033" i="7"/>
  <c r="N1033" i="7"/>
  <c r="BD1031" i="7"/>
  <c r="AV1031" i="7"/>
  <c r="BH1031" i="7"/>
  <c r="AT1031" i="7"/>
  <c r="BF1031" i="7"/>
  <c r="BJ1031" i="7"/>
  <c r="AR1031" i="7"/>
  <c r="AL1031" i="7"/>
  <c r="N1031" i="7"/>
  <c r="BD1029" i="7"/>
  <c r="AV1029" i="7"/>
  <c r="BH1029" i="7"/>
  <c r="AT1029" i="7"/>
  <c r="BF1029" i="7"/>
  <c r="BJ1029" i="7"/>
  <c r="AR1029" i="7"/>
  <c r="AL1029" i="7"/>
  <c r="N1029" i="7"/>
  <c r="BD1027" i="7"/>
  <c r="AV1027" i="7"/>
  <c r="BH1027" i="7"/>
  <c r="AT1027" i="7"/>
  <c r="BF1027" i="7"/>
  <c r="BJ1027" i="7"/>
  <c r="AR1027" i="7"/>
  <c r="AL1027" i="7"/>
  <c r="N1027" i="7"/>
  <c r="BD1025" i="7"/>
  <c r="AV1025" i="7"/>
  <c r="BH1025" i="7"/>
  <c r="AT1025" i="7"/>
  <c r="BF1025" i="7"/>
  <c r="BJ1025" i="7"/>
  <c r="AR1025" i="7"/>
  <c r="AL1025" i="7"/>
  <c r="N1025" i="7"/>
  <c r="BD1023" i="7"/>
  <c r="AV1023" i="7"/>
  <c r="BH1023" i="7"/>
  <c r="AT1023" i="7"/>
  <c r="BF1023" i="7"/>
  <c r="BJ1023" i="7"/>
  <c r="AR1023" i="7"/>
  <c r="AL1023" i="7"/>
  <c r="N1023" i="7"/>
  <c r="BD1021" i="7"/>
  <c r="AV1021" i="7"/>
  <c r="BH1021" i="7"/>
  <c r="AT1021" i="7"/>
  <c r="BF1021" i="7"/>
  <c r="BJ1021" i="7"/>
  <c r="AR1021" i="7"/>
  <c r="AL1021" i="7"/>
  <c r="N1021" i="7"/>
  <c r="BD1019" i="7"/>
  <c r="AV1019" i="7"/>
  <c r="BH1019" i="7"/>
  <c r="AT1019" i="7"/>
  <c r="BF1019" i="7"/>
  <c r="BJ1019" i="7"/>
  <c r="AR1019" i="7"/>
  <c r="AL1019" i="7"/>
  <c r="AF1063" i="7"/>
  <c r="N1019" i="7"/>
  <c r="BD992" i="7"/>
  <c r="AV992" i="7"/>
  <c r="BH992" i="7"/>
  <c r="AT992" i="7"/>
  <c r="BF992" i="7"/>
  <c r="BJ992" i="7"/>
  <c r="AR992" i="7"/>
  <c r="AL992" i="7"/>
  <c r="N992" i="7"/>
  <c r="BD990" i="7"/>
  <c r="AV990" i="7"/>
  <c r="BH990" i="7"/>
  <c r="AT990" i="7"/>
  <c r="BF990" i="7"/>
  <c r="BJ990" i="7"/>
  <c r="AR990" i="7"/>
  <c r="AL990" i="7"/>
  <c r="N990" i="7"/>
  <c r="BD988" i="7"/>
  <c r="AV988" i="7"/>
  <c r="BH988" i="7"/>
  <c r="AT988" i="7"/>
  <c r="BF988" i="7"/>
  <c r="BJ988" i="7"/>
  <c r="AR988" i="7"/>
  <c r="AL988" i="7"/>
  <c r="N988" i="7"/>
  <c r="BD986" i="7"/>
  <c r="AV986" i="7"/>
  <c r="BH986" i="7"/>
  <c r="AT986" i="7"/>
  <c r="BF986" i="7"/>
  <c r="BJ986" i="7"/>
  <c r="AR986" i="7"/>
  <c r="AL986" i="7"/>
  <c r="N986" i="7"/>
  <c r="BD984" i="7"/>
  <c r="AV984" i="7"/>
  <c r="BH984" i="7"/>
  <c r="AT984" i="7"/>
  <c r="BF984" i="7"/>
  <c r="BJ984" i="7"/>
  <c r="AR984" i="7"/>
  <c r="AL984" i="7"/>
  <c r="N984" i="7"/>
  <c r="BD982" i="7"/>
  <c r="AV982" i="7"/>
  <c r="BH982" i="7"/>
  <c r="AT982" i="7"/>
  <c r="BF982" i="7"/>
  <c r="BJ982" i="7"/>
  <c r="AR982" i="7"/>
  <c r="AL982" i="7"/>
  <c r="N982" i="7"/>
  <c r="BD980" i="7"/>
  <c r="AV980" i="7"/>
  <c r="BH980" i="7"/>
  <c r="AT980" i="7"/>
  <c r="BF980" i="7"/>
  <c r="BJ980" i="7"/>
  <c r="AR980" i="7"/>
  <c r="AL980" i="7"/>
  <c r="N980" i="7"/>
  <c r="BD978" i="7"/>
  <c r="AV978" i="7"/>
  <c r="BH978" i="7"/>
  <c r="AT978" i="7"/>
  <c r="BF978" i="7"/>
  <c r="BJ978" i="7"/>
  <c r="AR978" i="7"/>
  <c r="AL978" i="7"/>
  <c r="N978" i="7"/>
  <c r="BD976" i="7"/>
  <c r="AV976" i="7"/>
  <c r="BH976" i="7"/>
  <c r="AT976" i="7"/>
  <c r="BF976" i="7"/>
  <c r="BJ976" i="7"/>
  <c r="AR976" i="7"/>
  <c r="AL976" i="7"/>
  <c r="N976" i="7"/>
  <c r="BD974" i="7"/>
  <c r="AV974" i="7"/>
  <c r="BH974" i="7"/>
  <c r="AT974" i="7"/>
  <c r="BF974" i="7"/>
  <c r="BJ974" i="7"/>
  <c r="AR974" i="7"/>
  <c r="AL974" i="7"/>
  <c r="N974" i="7"/>
  <c r="BD972" i="7"/>
  <c r="AV972" i="7"/>
  <c r="BH972" i="7"/>
  <c r="AT972" i="7"/>
  <c r="BF972" i="7"/>
  <c r="BJ972" i="7"/>
  <c r="AR972" i="7"/>
  <c r="AL972" i="7"/>
  <c r="N972" i="7"/>
  <c r="BD970" i="7"/>
  <c r="AV970" i="7"/>
  <c r="BH970" i="7"/>
  <c r="AT970" i="7"/>
  <c r="BF970" i="7"/>
  <c r="BJ970" i="7"/>
  <c r="AR970" i="7"/>
  <c r="AL970" i="7"/>
  <c r="N970" i="7"/>
  <c r="BD968" i="7"/>
  <c r="AV968" i="7"/>
  <c r="BH968" i="7"/>
  <c r="AT968" i="7"/>
  <c r="BF968" i="7"/>
  <c r="BJ968" i="7"/>
  <c r="AR968" i="7"/>
  <c r="AL968" i="7"/>
  <c r="N968" i="7"/>
  <c r="BD966" i="7"/>
  <c r="AV966" i="7"/>
  <c r="BH966" i="7"/>
  <c r="AT966" i="7"/>
  <c r="BF966" i="7"/>
  <c r="BJ966" i="7"/>
  <c r="AR966" i="7"/>
  <c r="AL966" i="7"/>
  <c r="N966" i="7"/>
  <c r="BD964" i="7"/>
  <c r="AV964" i="7"/>
  <c r="BH964" i="7"/>
  <c r="AT964" i="7"/>
  <c r="BF964" i="7"/>
  <c r="BJ964" i="7"/>
  <c r="AR964" i="7"/>
  <c r="AL964" i="7"/>
  <c r="N964" i="7"/>
  <c r="BD962" i="7"/>
  <c r="AV962" i="7"/>
  <c r="BH962" i="7"/>
  <c r="AT962" i="7"/>
  <c r="BF962" i="7"/>
  <c r="BJ962" i="7"/>
  <c r="AR962" i="7"/>
  <c r="AL962" i="7"/>
  <c r="N962" i="7"/>
  <c r="BD960" i="7"/>
  <c r="AV960" i="7"/>
  <c r="BH960" i="7"/>
  <c r="AT960" i="7"/>
  <c r="BF960" i="7"/>
  <c r="BJ960" i="7"/>
  <c r="AR960" i="7"/>
  <c r="AL960" i="7"/>
  <c r="N960" i="7"/>
  <c r="BD958" i="7"/>
  <c r="AV958" i="7"/>
  <c r="BH958" i="7"/>
  <c r="AT958" i="7"/>
  <c r="BF958" i="7"/>
  <c r="BJ958" i="7"/>
  <c r="AR958" i="7"/>
  <c r="AL958" i="7"/>
  <c r="N958" i="7"/>
  <c r="BD956" i="7"/>
  <c r="AV956" i="7"/>
  <c r="BH956" i="7"/>
  <c r="AT956" i="7"/>
  <c r="BF956" i="7"/>
  <c r="BJ956" i="7"/>
  <c r="AR956" i="7"/>
  <c r="AL956" i="7"/>
  <c r="AF1000" i="7"/>
  <c r="N956" i="7"/>
  <c r="BD929" i="7"/>
  <c r="AV929" i="7"/>
  <c r="BH929" i="7"/>
  <c r="AT929" i="7"/>
  <c r="BF929" i="7"/>
  <c r="BJ929" i="7"/>
  <c r="AR929" i="7"/>
  <c r="AL929" i="7"/>
  <c r="N929" i="7"/>
  <c r="BD927" i="7"/>
  <c r="AV927" i="7"/>
  <c r="BH927" i="7"/>
  <c r="AT927" i="7"/>
  <c r="BF927" i="7"/>
  <c r="BJ927" i="7"/>
  <c r="AR927" i="7"/>
  <c r="AL927" i="7"/>
  <c r="N927" i="7"/>
  <c r="BD925" i="7"/>
  <c r="AV925" i="7"/>
  <c r="BH925" i="7"/>
  <c r="AT925" i="7"/>
  <c r="BF925" i="7"/>
  <c r="BJ925" i="7"/>
  <c r="AR925" i="7"/>
  <c r="AL925" i="7"/>
  <c r="N925" i="7"/>
  <c r="BD923" i="7"/>
  <c r="AV923" i="7"/>
  <c r="BH923" i="7"/>
  <c r="AT923" i="7"/>
  <c r="BF923" i="7"/>
  <c r="BJ923" i="7"/>
  <c r="AR923" i="7"/>
  <c r="AL923" i="7"/>
  <c r="N923" i="7"/>
  <c r="BD921" i="7"/>
  <c r="AV921" i="7"/>
  <c r="BH921" i="7"/>
  <c r="AT921" i="7"/>
  <c r="BF921" i="7"/>
  <c r="BJ921" i="7"/>
  <c r="AR921" i="7"/>
  <c r="AL921" i="7"/>
  <c r="N921" i="7"/>
  <c r="BD919" i="7"/>
  <c r="AV919" i="7"/>
  <c r="BH919" i="7"/>
  <c r="AT919" i="7"/>
  <c r="BF919" i="7"/>
  <c r="BJ919" i="7"/>
  <c r="AR919" i="7"/>
  <c r="AL919" i="7"/>
  <c r="N919" i="7"/>
  <c r="BD917" i="7"/>
  <c r="AV917" i="7"/>
  <c r="BH917" i="7"/>
  <c r="AT917" i="7"/>
  <c r="BF917" i="7"/>
  <c r="BJ917" i="7"/>
  <c r="AR917" i="7"/>
  <c r="AL917" i="7"/>
  <c r="N917" i="7"/>
  <c r="BD915" i="7"/>
  <c r="AV915" i="7"/>
  <c r="BH915" i="7"/>
  <c r="AT915" i="7"/>
  <c r="BF915" i="7"/>
  <c r="BJ915" i="7"/>
  <c r="AR915" i="7"/>
  <c r="AL915" i="7"/>
  <c r="N915" i="7"/>
  <c r="BD913" i="7"/>
  <c r="AV913" i="7"/>
  <c r="BH913" i="7"/>
  <c r="AT913" i="7"/>
  <c r="BF913" i="7"/>
  <c r="BJ913" i="7"/>
  <c r="AR913" i="7"/>
  <c r="AL913" i="7"/>
  <c r="N913" i="7"/>
  <c r="BD911" i="7"/>
  <c r="AV911" i="7"/>
  <c r="BH911" i="7"/>
  <c r="AT911" i="7"/>
  <c r="BF911" i="7"/>
  <c r="BJ911" i="7"/>
  <c r="AR911" i="7"/>
  <c r="AL911" i="7"/>
  <c r="N911" i="7"/>
  <c r="BD909" i="7"/>
  <c r="AV909" i="7"/>
  <c r="BH909" i="7"/>
  <c r="AT909" i="7"/>
  <c r="BF909" i="7"/>
  <c r="BJ909" i="7"/>
  <c r="AR909" i="7"/>
  <c r="AL909" i="7"/>
  <c r="N909" i="7"/>
  <c r="BD907" i="7"/>
  <c r="AV907" i="7"/>
  <c r="BH907" i="7"/>
  <c r="AT907" i="7"/>
  <c r="BF907" i="7"/>
  <c r="BJ907" i="7"/>
  <c r="AR907" i="7"/>
  <c r="AL907" i="7"/>
  <c r="N907" i="7"/>
  <c r="BD905" i="7"/>
  <c r="AV905" i="7"/>
  <c r="BH905" i="7"/>
  <c r="AT905" i="7"/>
  <c r="BF905" i="7"/>
  <c r="BJ905" i="7"/>
  <c r="AR905" i="7"/>
  <c r="AL905" i="7"/>
  <c r="N905" i="7"/>
  <c r="BD903" i="7"/>
  <c r="AV903" i="7"/>
  <c r="BH903" i="7"/>
  <c r="AT903" i="7"/>
  <c r="BF903" i="7"/>
  <c r="AR903" i="7"/>
  <c r="AL903" i="7"/>
  <c r="N903" i="7"/>
  <c r="BD901" i="7"/>
  <c r="AV901" i="7"/>
  <c r="BH901" i="7"/>
  <c r="AT901" i="7"/>
  <c r="BF901" i="7"/>
  <c r="BJ901" i="7"/>
  <c r="AR901" i="7"/>
  <c r="AL901" i="7"/>
  <c r="N901" i="7"/>
  <c r="BD899" i="7"/>
  <c r="AV899" i="7"/>
  <c r="BH899" i="7"/>
  <c r="AT899" i="7"/>
  <c r="BF899" i="7"/>
  <c r="BJ899" i="7"/>
  <c r="AR899" i="7"/>
  <c r="AL899" i="7"/>
  <c r="N899" i="7"/>
  <c r="BD897" i="7"/>
  <c r="AV897" i="7"/>
  <c r="BH897" i="7"/>
  <c r="AT897" i="7"/>
  <c r="BF897" i="7"/>
  <c r="BJ897" i="7"/>
  <c r="AR897" i="7"/>
  <c r="AL897" i="7"/>
  <c r="N897" i="7"/>
  <c r="BD895" i="7"/>
  <c r="AV895" i="7"/>
  <c r="BH895" i="7"/>
  <c r="AT895" i="7"/>
  <c r="BF895" i="7"/>
  <c r="BJ895" i="7"/>
  <c r="AR895" i="7"/>
  <c r="AL895" i="7"/>
  <c r="N895" i="7"/>
  <c r="BD893" i="7"/>
  <c r="AV893" i="7"/>
  <c r="BH893" i="7"/>
  <c r="AT893" i="7"/>
  <c r="BF893" i="7"/>
  <c r="AR893" i="7"/>
  <c r="AL893" i="7"/>
  <c r="AF937" i="7"/>
  <c r="N893" i="7"/>
  <c r="BD866" i="7"/>
  <c r="AV866" i="7"/>
  <c r="BH866" i="7"/>
  <c r="AT866" i="7"/>
  <c r="BF866" i="7"/>
  <c r="BJ866" i="7"/>
  <c r="AR866" i="7"/>
  <c r="AL866" i="7"/>
  <c r="N866" i="7"/>
  <c r="BD864" i="7"/>
  <c r="AV864" i="7"/>
  <c r="BH864" i="7"/>
  <c r="AT864" i="7"/>
  <c r="BF864" i="7"/>
  <c r="BJ864" i="7"/>
  <c r="AR864" i="7"/>
  <c r="AL864" i="7"/>
  <c r="N864" i="7"/>
  <c r="BD862" i="7"/>
  <c r="AV862" i="7"/>
  <c r="BH862" i="7"/>
  <c r="AT862" i="7"/>
  <c r="BF862" i="7"/>
  <c r="BJ862" i="7"/>
  <c r="AR862" i="7"/>
  <c r="AL862" i="7"/>
  <c r="N862" i="7"/>
  <c r="BD860" i="7"/>
  <c r="AV860" i="7"/>
  <c r="BH860" i="7"/>
  <c r="AT860" i="7"/>
  <c r="BF860" i="7"/>
  <c r="BJ860" i="7"/>
  <c r="AR860" i="7"/>
  <c r="AL860" i="7"/>
  <c r="N860" i="7"/>
  <c r="BD858" i="7"/>
  <c r="AV858" i="7"/>
  <c r="BH858" i="7"/>
  <c r="AT858" i="7"/>
  <c r="BF858" i="7"/>
  <c r="BJ858" i="7"/>
  <c r="AR858" i="7"/>
  <c r="AL858" i="7"/>
  <c r="N858" i="7"/>
  <c r="BD856" i="7"/>
  <c r="AV856" i="7"/>
  <c r="BH856" i="7"/>
  <c r="AT856" i="7"/>
  <c r="BF856" i="7"/>
  <c r="BJ856" i="7"/>
  <c r="AR856" i="7"/>
  <c r="AL856" i="7"/>
  <c r="N856" i="7"/>
  <c r="BD854" i="7"/>
  <c r="AV854" i="7"/>
  <c r="BH854" i="7"/>
  <c r="AT854" i="7"/>
  <c r="BF854" i="7"/>
  <c r="BJ854" i="7"/>
  <c r="AR854" i="7"/>
  <c r="AL854" i="7"/>
  <c r="N854" i="7"/>
  <c r="BD852" i="7"/>
  <c r="AV852" i="7"/>
  <c r="BH852" i="7"/>
  <c r="AT852" i="7"/>
  <c r="BF852" i="7"/>
  <c r="AR852" i="7"/>
  <c r="AL852" i="7"/>
  <c r="N852" i="7"/>
  <c r="BD850" i="7"/>
  <c r="AV850" i="7"/>
  <c r="BH850" i="7"/>
  <c r="AT850" i="7"/>
  <c r="BF850" i="7"/>
  <c r="BJ850" i="7"/>
  <c r="AR850" i="7"/>
  <c r="AL850" i="7"/>
  <c r="N850" i="7"/>
  <c r="BD848" i="7"/>
  <c r="AV848" i="7"/>
  <c r="BH848" i="7"/>
  <c r="AT848" i="7"/>
  <c r="BF848" i="7"/>
  <c r="BJ848" i="7"/>
  <c r="AR848" i="7"/>
  <c r="AL848" i="7"/>
  <c r="N848" i="7"/>
  <c r="BD846" i="7"/>
  <c r="AV846" i="7"/>
  <c r="BH846" i="7"/>
  <c r="AT846" i="7"/>
  <c r="BF846" i="7"/>
  <c r="BJ846" i="7"/>
  <c r="AR846" i="7"/>
  <c r="AL846" i="7"/>
  <c r="N846" i="7"/>
  <c r="BD844" i="7"/>
  <c r="AV844" i="7"/>
  <c r="BH844" i="7"/>
  <c r="AT844" i="7"/>
  <c r="BF844" i="7"/>
  <c r="BJ844" i="7"/>
  <c r="AR844" i="7"/>
  <c r="AL844" i="7"/>
  <c r="N844" i="7"/>
  <c r="BD842" i="7"/>
  <c r="AV842" i="7"/>
  <c r="BH842" i="7"/>
  <c r="AT842" i="7"/>
  <c r="BF842" i="7"/>
  <c r="BJ842" i="7"/>
  <c r="AR842" i="7"/>
  <c r="AL842" i="7"/>
  <c r="N842" i="7"/>
  <c r="BD840" i="7"/>
  <c r="AV840" i="7"/>
  <c r="BH840" i="7"/>
  <c r="AT840" i="7"/>
  <c r="BF840" i="7"/>
  <c r="BJ840" i="7"/>
  <c r="AR840" i="7"/>
  <c r="AL840" i="7"/>
  <c r="N840" i="7"/>
  <c r="BD838" i="7"/>
  <c r="AV838" i="7"/>
  <c r="BH838" i="7"/>
  <c r="AT838" i="7"/>
  <c r="BF838" i="7"/>
  <c r="BJ838" i="7"/>
  <c r="AR838" i="7"/>
  <c r="AL838" i="7"/>
  <c r="N838" i="7"/>
  <c r="BD836" i="7"/>
  <c r="AV836" i="7"/>
  <c r="BH836" i="7"/>
  <c r="AT836" i="7"/>
  <c r="BF836" i="7"/>
  <c r="BJ836" i="7"/>
  <c r="AR836" i="7"/>
  <c r="AL836" i="7"/>
  <c r="N836" i="7"/>
  <c r="BD834" i="7"/>
  <c r="AV834" i="7"/>
  <c r="BH834" i="7"/>
  <c r="AT834" i="7"/>
  <c r="BF834" i="7"/>
  <c r="BJ834" i="7"/>
  <c r="AR834" i="7"/>
  <c r="AL834" i="7"/>
  <c r="N834" i="7"/>
  <c r="BD832" i="7"/>
  <c r="AV832" i="7"/>
  <c r="BH832" i="7"/>
  <c r="AT832" i="7"/>
  <c r="BF832" i="7"/>
  <c r="BJ832" i="7"/>
  <c r="AR832" i="7"/>
  <c r="AL832" i="7"/>
  <c r="N832" i="7"/>
  <c r="BD830" i="7"/>
  <c r="AV830" i="7"/>
  <c r="BH830" i="7"/>
  <c r="AT830" i="7"/>
  <c r="BF830" i="7"/>
  <c r="AR830" i="7"/>
  <c r="AL830" i="7"/>
  <c r="AF874" i="7"/>
  <c r="N830" i="7"/>
  <c r="BD803" i="7"/>
  <c r="AV803" i="7"/>
  <c r="BH803" i="7"/>
  <c r="AT803" i="7"/>
  <c r="BF803" i="7"/>
  <c r="BJ803" i="7"/>
  <c r="AR803" i="7"/>
  <c r="AL803" i="7"/>
  <c r="N803" i="7"/>
  <c r="BD801" i="7"/>
  <c r="AV801" i="7"/>
  <c r="BH801" i="7"/>
  <c r="AT801" i="7"/>
  <c r="BF801" i="7"/>
  <c r="BJ801" i="7"/>
  <c r="AR801" i="7"/>
  <c r="AL801" i="7"/>
  <c r="N801" i="7"/>
  <c r="BD799" i="7"/>
  <c r="AV799" i="7"/>
  <c r="BH799" i="7"/>
  <c r="AT799" i="7"/>
  <c r="BF799" i="7"/>
  <c r="BJ799" i="7"/>
  <c r="AR799" i="7"/>
  <c r="AL799" i="7"/>
  <c r="N799" i="7"/>
  <c r="BD797" i="7"/>
  <c r="AV797" i="7"/>
  <c r="BH797" i="7"/>
  <c r="AT797" i="7"/>
  <c r="BF797" i="7"/>
  <c r="BJ797" i="7"/>
  <c r="AR797" i="7"/>
  <c r="AL797" i="7"/>
  <c r="N797" i="7"/>
  <c r="BD795" i="7"/>
  <c r="AV795" i="7"/>
  <c r="BH795" i="7"/>
  <c r="AT795" i="7"/>
  <c r="BF795" i="7"/>
  <c r="BJ795" i="7"/>
  <c r="AR795" i="7"/>
  <c r="AL795" i="7"/>
  <c r="N795" i="7"/>
  <c r="BD793" i="7"/>
  <c r="AV793" i="7"/>
  <c r="BH793" i="7"/>
  <c r="AT793" i="7"/>
  <c r="BF793" i="7"/>
  <c r="BJ793" i="7"/>
  <c r="AR793" i="7"/>
  <c r="AL793" i="7"/>
  <c r="N793" i="7"/>
  <c r="BD791" i="7"/>
  <c r="AV791" i="7"/>
  <c r="BH791" i="7"/>
  <c r="AT791" i="7"/>
  <c r="BF791" i="7"/>
  <c r="BJ791" i="7"/>
  <c r="AR791" i="7"/>
  <c r="AL791" i="7"/>
  <c r="N791" i="7"/>
  <c r="BD789" i="7"/>
  <c r="AV789" i="7"/>
  <c r="BH789" i="7"/>
  <c r="AT789" i="7"/>
  <c r="BF789" i="7"/>
  <c r="AR789" i="7"/>
  <c r="AL789" i="7"/>
  <c r="N789" i="7"/>
  <c r="BD787" i="7"/>
  <c r="AV787" i="7"/>
  <c r="BH787" i="7"/>
  <c r="AT787" i="7"/>
  <c r="BF787" i="7"/>
  <c r="BJ787" i="7"/>
  <c r="AR787" i="7"/>
  <c r="AL787" i="7"/>
  <c r="N787" i="7"/>
  <c r="BD785" i="7"/>
  <c r="AV785" i="7"/>
  <c r="BH785" i="7"/>
  <c r="AT785" i="7"/>
  <c r="BF785" i="7"/>
  <c r="BJ785" i="7"/>
  <c r="AR785" i="7"/>
  <c r="AL785" i="7"/>
  <c r="N785" i="7"/>
  <c r="BD783" i="7"/>
  <c r="AV783" i="7"/>
  <c r="BH783" i="7"/>
  <c r="AT783" i="7"/>
  <c r="BF783" i="7"/>
  <c r="BJ783" i="7"/>
  <c r="AR783" i="7"/>
  <c r="AL783" i="7"/>
  <c r="N783" i="7"/>
  <c r="BD781" i="7"/>
  <c r="AV781" i="7"/>
  <c r="BH781" i="7"/>
  <c r="AT781" i="7"/>
  <c r="BF781" i="7"/>
  <c r="BJ781" i="7"/>
  <c r="AR781" i="7"/>
  <c r="AL781" i="7"/>
  <c r="N781" i="7"/>
  <c r="BD779" i="7"/>
  <c r="AV779" i="7"/>
  <c r="BH779" i="7"/>
  <c r="AT779" i="7"/>
  <c r="BF779" i="7"/>
  <c r="BJ779" i="7"/>
  <c r="AR779" i="7"/>
  <c r="AL779" i="7"/>
  <c r="N779" i="7"/>
  <c r="BD777" i="7"/>
  <c r="AV777" i="7"/>
  <c r="BH777" i="7"/>
  <c r="AT777" i="7"/>
  <c r="BF777" i="7"/>
  <c r="BJ777" i="7"/>
  <c r="AR777" i="7"/>
  <c r="AL777" i="7"/>
  <c r="N777" i="7"/>
  <c r="BD775" i="7"/>
  <c r="AV775" i="7"/>
  <c r="BH775" i="7"/>
  <c r="AT775" i="7"/>
  <c r="BF775" i="7"/>
  <c r="BJ775" i="7"/>
  <c r="AR775" i="7"/>
  <c r="AL775" i="7"/>
  <c r="N775" i="7"/>
  <c r="BD773" i="7"/>
  <c r="AV773" i="7"/>
  <c r="BH773" i="7"/>
  <c r="AT773" i="7"/>
  <c r="BF773" i="7"/>
  <c r="BJ773" i="7"/>
  <c r="AR773" i="7"/>
  <c r="AL773" i="7"/>
  <c r="N773" i="7"/>
  <c r="BD771" i="7"/>
  <c r="AV771" i="7"/>
  <c r="BH771" i="7"/>
  <c r="AT771" i="7"/>
  <c r="BF771" i="7"/>
  <c r="BJ771" i="7"/>
  <c r="AR771" i="7"/>
  <c r="AL771" i="7"/>
  <c r="N771" i="7"/>
  <c r="BD769" i="7"/>
  <c r="AV769" i="7"/>
  <c r="BH769" i="7"/>
  <c r="AT769" i="7"/>
  <c r="BF769" i="7"/>
  <c r="BJ769" i="7"/>
  <c r="AR769" i="7"/>
  <c r="AL769" i="7"/>
  <c r="N769" i="7"/>
  <c r="BD767" i="7"/>
  <c r="AV767" i="7"/>
  <c r="BH767" i="7"/>
  <c r="AT767" i="7"/>
  <c r="BF767" i="7"/>
  <c r="AR767" i="7"/>
  <c r="AL767" i="7"/>
  <c r="AF811" i="7"/>
  <c r="N767" i="7"/>
  <c r="BD740" i="7"/>
  <c r="AV740" i="7"/>
  <c r="BH740" i="7"/>
  <c r="AT740" i="7"/>
  <c r="BF740" i="7"/>
  <c r="BJ740" i="7"/>
  <c r="AR740" i="7"/>
  <c r="AL740" i="7"/>
  <c r="N740" i="7"/>
  <c r="BD738" i="7"/>
  <c r="AV738" i="7"/>
  <c r="BH738" i="7"/>
  <c r="AT738" i="7"/>
  <c r="BF738" i="7"/>
  <c r="BJ738" i="7"/>
  <c r="AR738" i="7"/>
  <c r="AL738" i="7"/>
  <c r="N738" i="7"/>
  <c r="BD736" i="7"/>
  <c r="AV736" i="7"/>
  <c r="BH736" i="7"/>
  <c r="AT736" i="7"/>
  <c r="BF736" i="7"/>
  <c r="BJ736" i="7"/>
  <c r="AR736" i="7"/>
  <c r="AL736" i="7"/>
  <c r="N736" i="7"/>
  <c r="BD734" i="7"/>
  <c r="AV734" i="7"/>
  <c r="BH734" i="7"/>
  <c r="AT734" i="7"/>
  <c r="BF734" i="7"/>
  <c r="BJ734" i="7"/>
  <c r="AR734" i="7"/>
  <c r="AL734" i="7"/>
  <c r="N734" i="7"/>
  <c r="BD732" i="7"/>
  <c r="AV732" i="7"/>
  <c r="BH732" i="7"/>
  <c r="AT732" i="7"/>
  <c r="BF732" i="7"/>
  <c r="BJ732" i="7"/>
  <c r="AR732" i="7"/>
  <c r="AL732" i="7"/>
  <c r="N732" i="7"/>
  <c r="BD730" i="7"/>
  <c r="AV730" i="7"/>
  <c r="BH730" i="7"/>
  <c r="AT730" i="7"/>
  <c r="BF730" i="7"/>
  <c r="BJ730" i="7"/>
  <c r="AR730" i="7"/>
  <c r="AL730" i="7"/>
  <c r="N730" i="7"/>
  <c r="BD728" i="7"/>
  <c r="AV728" i="7"/>
  <c r="BH728" i="7"/>
  <c r="AT728" i="7"/>
  <c r="BF728" i="7"/>
  <c r="BJ728" i="7"/>
  <c r="AR728" i="7"/>
  <c r="AL728" i="7"/>
  <c r="N728" i="7"/>
  <c r="BD726" i="7"/>
  <c r="AV726" i="7"/>
  <c r="BH726" i="7"/>
  <c r="AT726" i="7"/>
  <c r="BF726" i="7"/>
  <c r="BJ726" i="7"/>
  <c r="AR726" i="7"/>
  <c r="AL726" i="7"/>
  <c r="N726" i="7"/>
  <c r="BD724" i="7"/>
  <c r="AV724" i="7"/>
  <c r="BH724" i="7"/>
  <c r="AT724" i="7"/>
  <c r="BF724" i="7"/>
  <c r="BJ724" i="7"/>
  <c r="AR724" i="7"/>
  <c r="AL724" i="7"/>
  <c r="N724" i="7"/>
  <c r="BD722" i="7"/>
  <c r="AV722" i="7"/>
  <c r="BH722" i="7"/>
  <c r="AT722" i="7"/>
  <c r="BF722" i="7"/>
  <c r="BJ722" i="7"/>
  <c r="AR722" i="7"/>
  <c r="AL722" i="7"/>
  <c r="N722" i="7"/>
  <c r="BD720" i="7"/>
  <c r="AV720" i="7"/>
  <c r="BH720" i="7"/>
  <c r="AT720" i="7"/>
  <c r="BF720" i="7"/>
  <c r="BJ720" i="7"/>
  <c r="AR720" i="7"/>
  <c r="AL720" i="7"/>
  <c r="N720" i="7"/>
  <c r="BD718" i="7"/>
  <c r="AV718" i="7"/>
  <c r="BH718" i="7"/>
  <c r="AT718" i="7"/>
  <c r="BF718" i="7"/>
  <c r="BJ718" i="7"/>
  <c r="AR718" i="7"/>
  <c r="AL718" i="7"/>
  <c r="N718" i="7"/>
  <c r="BD716" i="7"/>
  <c r="AV716" i="7"/>
  <c r="BH716" i="7"/>
  <c r="AT716" i="7"/>
  <c r="BF716" i="7"/>
  <c r="BJ716" i="7"/>
  <c r="AR716" i="7"/>
  <c r="AL716" i="7"/>
  <c r="N716" i="7"/>
  <c r="BD714" i="7"/>
  <c r="AV714" i="7"/>
  <c r="BH714" i="7"/>
  <c r="AT714" i="7"/>
  <c r="BF714" i="7"/>
  <c r="BJ714" i="7"/>
  <c r="AR714" i="7"/>
  <c r="AL714" i="7"/>
  <c r="N714" i="7"/>
  <c r="BD712" i="7"/>
  <c r="AV712" i="7"/>
  <c r="BH712" i="7"/>
  <c r="AT712" i="7"/>
  <c r="BF712" i="7"/>
  <c r="BJ712" i="7"/>
  <c r="AR712" i="7"/>
  <c r="AL712" i="7"/>
  <c r="N712" i="7"/>
  <c r="BD710" i="7"/>
  <c r="AV710" i="7"/>
  <c r="BH710" i="7"/>
  <c r="AT710" i="7"/>
  <c r="BF710" i="7"/>
  <c r="BJ710" i="7"/>
  <c r="AR710" i="7"/>
  <c r="AL710" i="7"/>
  <c r="N710" i="7"/>
  <c r="BD708" i="7"/>
  <c r="AV708" i="7"/>
  <c r="BH708" i="7"/>
  <c r="AT708" i="7"/>
  <c r="BF708" i="7"/>
  <c r="BJ708" i="7"/>
  <c r="AR708" i="7"/>
  <c r="AL708" i="7"/>
  <c r="N708" i="7"/>
  <c r="BD706" i="7"/>
  <c r="AV706" i="7"/>
  <c r="BH706" i="7"/>
  <c r="AT706" i="7"/>
  <c r="BF706" i="7"/>
  <c r="BJ706" i="7"/>
  <c r="AR706" i="7"/>
  <c r="AL706" i="7"/>
  <c r="N706" i="7"/>
  <c r="BD704" i="7"/>
  <c r="AV704" i="7"/>
  <c r="BH704" i="7"/>
  <c r="AT704" i="7"/>
  <c r="BF704" i="7"/>
  <c r="AR704" i="7"/>
  <c r="AL704" i="7"/>
  <c r="AF748" i="7"/>
  <c r="N704" i="7"/>
  <c r="BD677" i="7"/>
  <c r="AV677" i="7"/>
  <c r="BH677" i="7"/>
  <c r="AT677" i="7"/>
  <c r="BF677" i="7"/>
  <c r="BJ677" i="7"/>
  <c r="AR677" i="7"/>
  <c r="AL677" i="7"/>
  <c r="N677" i="7"/>
  <c r="BD675" i="7"/>
  <c r="AV675" i="7"/>
  <c r="BH675" i="7"/>
  <c r="AT675" i="7"/>
  <c r="BF675" i="7"/>
  <c r="BJ675" i="7"/>
  <c r="AR675" i="7"/>
  <c r="AL675" i="7"/>
  <c r="N675" i="7"/>
  <c r="BD673" i="7"/>
  <c r="AV673" i="7"/>
  <c r="BH673" i="7"/>
  <c r="AT673" i="7"/>
  <c r="BF673" i="7"/>
  <c r="BJ673" i="7"/>
  <c r="AR673" i="7"/>
  <c r="AL673" i="7"/>
  <c r="N673" i="7"/>
  <c r="BD671" i="7"/>
  <c r="AV671" i="7"/>
  <c r="BH671" i="7"/>
  <c r="AT671" i="7"/>
  <c r="BF671" i="7"/>
  <c r="BJ671" i="7"/>
  <c r="AR671" i="7"/>
  <c r="AL671" i="7"/>
  <c r="N671" i="7"/>
  <c r="BD669" i="7"/>
  <c r="AV669" i="7"/>
  <c r="BH669" i="7"/>
  <c r="AT669" i="7"/>
  <c r="BF669" i="7"/>
  <c r="BJ669" i="7"/>
  <c r="AR669" i="7"/>
  <c r="AL669" i="7"/>
  <c r="N669" i="7"/>
  <c r="BD667" i="7"/>
  <c r="AV667" i="7"/>
  <c r="BH667" i="7"/>
  <c r="AT667" i="7"/>
  <c r="BF667" i="7"/>
  <c r="BJ667" i="7"/>
  <c r="AR667" i="7"/>
  <c r="AL667" i="7"/>
  <c r="N667" i="7"/>
  <c r="BD665" i="7"/>
  <c r="AV665" i="7"/>
  <c r="BH665" i="7"/>
  <c r="AT665" i="7"/>
  <c r="BF665" i="7"/>
  <c r="BJ665" i="7"/>
  <c r="AR665" i="7"/>
  <c r="AL665" i="7"/>
  <c r="N665" i="7"/>
  <c r="BD663" i="7"/>
  <c r="AV663" i="7"/>
  <c r="BH663" i="7"/>
  <c r="AT663" i="7"/>
  <c r="BF663" i="7"/>
  <c r="BJ663" i="7"/>
  <c r="AR663" i="7"/>
  <c r="AL663" i="7"/>
  <c r="N663" i="7"/>
  <c r="BD661" i="7"/>
  <c r="AV661" i="7"/>
  <c r="BH661" i="7"/>
  <c r="AT661" i="7"/>
  <c r="BF661" i="7"/>
  <c r="BJ661" i="7"/>
  <c r="AR661" i="7"/>
  <c r="AL661" i="7"/>
  <c r="N661" i="7"/>
  <c r="BD659" i="7"/>
  <c r="AV659" i="7"/>
  <c r="BH659" i="7"/>
  <c r="AT659" i="7"/>
  <c r="BF659" i="7"/>
  <c r="BJ659" i="7"/>
  <c r="AR659" i="7"/>
  <c r="AL659" i="7"/>
  <c r="N659" i="7"/>
  <c r="BD657" i="7"/>
  <c r="AV657" i="7"/>
  <c r="BH657" i="7"/>
  <c r="AT657" i="7"/>
  <c r="BF657" i="7"/>
  <c r="BJ657" i="7"/>
  <c r="AR657" i="7"/>
  <c r="AL657" i="7"/>
  <c r="N657" i="7"/>
  <c r="BD655" i="7"/>
  <c r="AV655" i="7"/>
  <c r="BH655" i="7"/>
  <c r="AT655" i="7"/>
  <c r="BF655" i="7"/>
  <c r="BJ655" i="7"/>
  <c r="AR655" i="7"/>
  <c r="AL655" i="7"/>
  <c r="N655" i="7"/>
  <c r="BD653" i="7"/>
  <c r="AV653" i="7"/>
  <c r="BH653" i="7"/>
  <c r="AT653" i="7"/>
  <c r="BF653" i="7"/>
  <c r="BJ653" i="7"/>
  <c r="AR653" i="7"/>
  <c r="AL653" i="7"/>
  <c r="N653" i="7"/>
  <c r="BD651" i="7"/>
  <c r="AV651" i="7"/>
  <c r="BH651" i="7"/>
  <c r="AT651" i="7"/>
  <c r="BF651" i="7"/>
  <c r="BJ651" i="7"/>
  <c r="AR651" i="7"/>
  <c r="AL651" i="7"/>
  <c r="N651" i="7"/>
  <c r="BD649" i="7"/>
  <c r="AV649" i="7"/>
  <c r="BH649" i="7"/>
  <c r="AT649" i="7"/>
  <c r="BF649" i="7"/>
  <c r="BJ649" i="7"/>
  <c r="AR649" i="7"/>
  <c r="AL649" i="7"/>
  <c r="N649" i="7"/>
  <c r="BD647" i="7"/>
  <c r="AV647" i="7"/>
  <c r="BH647" i="7"/>
  <c r="AT647" i="7"/>
  <c r="BF647" i="7"/>
  <c r="BJ647" i="7"/>
  <c r="AR647" i="7"/>
  <c r="AL647" i="7"/>
  <c r="N647" i="7"/>
  <c r="BD645" i="7"/>
  <c r="AV645" i="7"/>
  <c r="BH645" i="7"/>
  <c r="AT645" i="7"/>
  <c r="BF645" i="7"/>
  <c r="BJ645" i="7"/>
  <c r="AR645" i="7"/>
  <c r="AL645" i="7"/>
  <c r="N645" i="7"/>
  <c r="BD643" i="7"/>
  <c r="AV643" i="7"/>
  <c r="BH643" i="7"/>
  <c r="AT643" i="7"/>
  <c r="BF643" i="7"/>
  <c r="BJ643" i="7"/>
  <c r="AR643" i="7"/>
  <c r="AL643" i="7"/>
  <c r="N643" i="7"/>
  <c r="BD641" i="7"/>
  <c r="AV641" i="7"/>
  <c r="BH641" i="7"/>
  <c r="AT641" i="7"/>
  <c r="BF641" i="7"/>
  <c r="BJ641" i="7"/>
  <c r="AR641" i="7"/>
  <c r="AL641" i="7"/>
  <c r="AF685" i="7"/>
  <c r="N641" i="7"/>
  <c r="BD614" i="7"/>
  <c r="AV614" i="7"/>
  <c r="BH614" i="7"/>
  <c r="AT614" i="7"/>
  <c r="BF614" i="7"/>
  <c r="BJ614" i="7"/>
  <c r="AR614" i="7"/>
  <c r="AL614" i="7"/>
  <c r="N614" i="7"/>
  <c r="BD612" i="7"/>
  <c r="AV612" i="7"/>
  <c r="BH612" i="7"/>
  <c r="AT612" i="7"/>
  <c r="BF612" i="7"/>
  <c r="BJ612" i="7"/>
  <c r="AR612" i="7"/>
  <c r="AL612" i="7"/>
  <c r="N612" i="7"/>
  <c r="BD610" i="7"/>
  <c r="AV610" i="7"/>
  <c r="BH610" i="7"/>
  <c r="AT610" i="7"/>
  <c r="BF610" i="7"/>
  <c r="BJ610" i="7"/>
  <c r="AR610" i="7"/>
  <c r="AL610" i="7"/>
  <c r="N610" i="7"/>
  <c r="BD608" i="7"/>
  <c r="AV608" i="7"/>
  <c r="BH608" i="7"/>
  <c r="AT608" i="7"/>
  <c r="BF608" i="7"/>
  <c r="BJ608" i="7"/>
  <c r="AR608" i="7"/>
  <c r="AL608" i="7"/>
  <c r="N608" i="7"/>
  <c r="BD606" i="7"/>
  <c r="AV606" i="7"/>
  <c r="BH606" i="7"/>
  <c r="AT606" i="7"/>
  <c r="BF606" i="7"/>
  <c r="BJ606" i="7"/>
  <c r="AR606" i="7"/>
  <c r="AL606" i="7"/>
  <c r="N606" i="7"/>
  <c r="BD604" i="7"/>
  <c r="AV604" i="7"/>
  <c r="BH604" i="7"/>
  <c r="AT604" i="7"/>
  <c r="BF604" i="7"/>
  <c r="BJ604" i="7"/>
  <c r="AR604" i="7"/>
  <c r="AL604" i="7"/>
  <c r="N604" i="7"/>
  <c r="BD602" i="7"/>
  <c r="AV602" i="7"/>
  <c r="BH602" i="7"/>
  <c r="AT602" i="7"/>
  <c r="BF602" i="7"/>
  <c r="BJ602" i="7"/>
  <c r="AR602" i="7"/>
  <c r="AL602" i="7"/>
  <c r="N602" i="7"/>
  <c r="BD600" i="7"/>
  <c r="AV600" i="7"/>
  <c r="BH600" i="7"/>
  <c r="AT600" i="7"/>
  <c r="BF600" i="7"/>
  <c r="AR600" i="7"/>
  <c r="AL600" i="7"/>
  <c r="N600" i="7"/>
  <c r="BD598" i="7"/>
  <c r="AV598" i="7"/>
  <c r="BH598" i="7"/>
  <c r="AT598" i="7"/>
  <c r="BF598" i="7"/>
  <c r="BJ598" i="7"/>
  <c r="AR598" i="7"/>
  <c r="AL598" i="7"/>
  <c r="N598" i="7"/>
  <c r="BD596" i="7"/>
  <c r="AV596" i="7"/>
  <c r="BH596" i="7"/>
  <c r="AT596" i="7"/>
  <c r="BF596" i="7"/>
  <c r="BJ596" i="7"/>
  <c r="AR596" i="7"/>
  <c r="AL596" i="7"/>
  <c r="N596" i="7"/>
  <c r="BD594" i="7"/>
  <c r="AV594" i="7"/>
  <c r="BH594" i="7"/>
  <c r="AT594" i="7"/>
  <c r="BF594" i="7"/>
  <c r="BJ594" i="7"/>
  <c r="AR594" i="7"/>
  <c r="AL594" i="7"/>
  <c r="N594" i="7"/>
  <c r="BD592" i="7"/>
  <c r="AV592" i="7"/>
  <c r="BH592" i="7"/>
  <c r="AT592" i="7"/>
  <c r="BF592" i="7"/>
  <c r="BJ592" i="7"/>
  <c r="AR592" i="7"/>
  <c r="AL592" i="7"/>
  <c r="N592" i="7"/>
  <c r="BD590" i="7"/>
  <c r="AV590" i="7"/>
  <c r="BH590" i="7"/>
  <c r="AT590" i="7"/>
  <c r="BF590" i="7"/>
  <c r="BJ590" i="7"/>
  <c r="AR590" i="7"/>
  <c r="AL590" i="7"/>
  <c r="N590" i="7"/>
  <c r="BD588" i="7"/>
  <c r="AV588" i="7"/>
  <c r="BH588" i="7"/>
  <c r="AT588" i="7"/>
  <c r="BF588" i="7"/>
  <c r="BJ588" i="7"/>
  <c r="AR588" i="7"/>
  <c r="AL588" i="7"/>
  <c r="N588" i="7"/>
  <c r="BD586" i="7"/>
  <c r="AV586" i="7"/>
  <c r="BH586" i="7"/>
  <c r="AT586" i="7"/>
  <c r="BF586" i="7"/>
  <c r="BJ586" i="7"/>
  <c r="AR586" i="7"/>
  <c r="AL586" i="7"/>
  <c r="N586" i="7"/>
  <c r="BD584" i="7"/>
  <c r="AV584" i="7"/>
  <c r="BH584" i="7"/>
  <c r="AT584" i="7"/>
  <c r="BF584" i="7"/>
  <c r="BJ584" i="7"/>
  <c r="AR584" i="7"/>
  <c r="AL584" i="7"/>
  <c r="N584" i="7"/>
  <c r="BD582" i="7"/>
  <c r="AV582" i="7"/>
  <c r="BH582" i="7"/>
  <c r="AT582" i="7"/>
  <c r="BF582" i="7"/>
  <c r="BJ582" i="7"/>
  <c r="AR582" i="7"/>
  <c r="AL582" i="7"/>
  <c r="N582" i="7"/>
  <c r="BD580" i="7"/>
  <c r="AV580" i="7"/>
  <c r="BH580" i="7"/>
  <c r="AT580" i="7"/>
  <c r="BF580" i="7"/>
  <c r="BJ580" i="7"/>
  <c r="AR580" i="7"/>
  <c r="AL580" i="7"/>
  <c r="N580" i="7"/>
  <c r="BD578" i="7"/>
  <c r="AV578" i="7"/>
  <c r="BH578" i="7"/>
  <c r="AT578" i="7"/>
  <c r="BF578" i="7"/>
  <c r="BJ578" i="7"/>
  <c r="AR578" i="7"/>
  <c r="AL578" i="7"/>
  <c r="AF622" i="7"/>
  <c r="N578" i="7"/>
  <c r="BD551" i="7"/>
  <c r="AV551" i="7"/>
  <c r="BH551" i="7"/>
  <c r="AT551" i="7"/>
  <c r="BF551" i="7"/>
  <c r="BJ551" i="7"/>
  <c r="AR551" i="7"/>
  <c r="AL551" i="7"/>
  <c r="N551" i="7"/>
  <c r="BD549" i="7"/>
  <c r="AV549" i="7"/>
  <c r="BH549" i="7"/>
  <c r="AT549" i="7"/>
  <c r="BF549" i="7"/>
  <c r="BJ549" i="7"/>
  <c r="AR549" i="7"/>
  <c r="AL549" i="7"/>
  <c r="N549" i="7"/>
  <c r="BD547" i="7"/>
  <c r="AV547" i="7"/>
  <c r="BH547" i="7"/>
  <c r="AT547" i="7"/>
  <c r="BF547" i="7"/>
  <c r="BJ547" i="7"/>
  <c r="AR547" i="7"/>
  <c r="AL547" i="7"/>
  <c r="N547" i="7"/>
  <c r="BD545" i="7"/>
  <c r="AV545" i="7"/>
  <c r="BH545" i="7"/>
  <c r="AT545" i="7"/>
  <c r="BF545" i="7"/>
  <c r="BJ545" i="7"/>
  <c r="AR545" i="7"/>
  <c r="AL545" i="7"/>
  <c r="N545" i="7"/>
  <c r="BD543" i="7"/>
  <c r="AV543" i="7"/>
  <c r="BH543" i="7"/>
  <c r="AT543" i="7"/>
  <c r="BF543" i="7"/>
  <c r="BJ543" i="7"/>
  <c r="AR543" i="7"/>
  <c r="AL543" i="7"/>
  <c r="N543" i="7"/>
  <c r="BD541" i="7"/>
  <c r="AV541" i="7"/>
  <c r="BH541" i="7"/>
  <c r="AT541" i="7"/>
  <c r="BF541" i="7"/>
  <c r="BJ541" i="7"/>
  <c r="AR541" i="7"/>
  <c r="AL541" i="7"/>
  <c r="N541" i="7"/>
  <c r="BD539" i="7"/>
  <c r="AV539" i="7"/>
  <c r="BH539" i="7"/>
  <c r="AT539" i="7"/>
  <c r="BF539" i="7"/>
  <c r="BJ539" i="7"/>
  <c r="AR539" i="7"/>
  <c r="AL539" i="7"/>
  <c r="N539" i="7"/>
  <c r="BD537" i="7"/>
  <c r="AV537" i="7"/>
  <c r="BH537" i="7"/>
  <c r="AT537" i="7"/>
  <c r="BF537" i="7"/>
  <c r="BJ537" i="7"/>
  <c r="AR537" i="7"/>
  <c r="AL537" i="7"/>
  <c r="N537" i="7"/>
  <c r="BD535" i="7"/>
  <c r="AV535" i="7"/>
  <c r="BH535" i="7"/>
  <c r="AT535" i="7"/>
  <c r="BF535" i="7"/>
  <c r="BJ535" i="7"/>
  <c r="AR535" i="7"/>
  <c r="AL535" i="7"/>
  <c r="N535" i="7"/>
  <c r="BD533" i="7"/>
  <c r="AV533" i="7"/>
  <c r="BH533" i="7"/>
  <c r="AT533" i="7"/>
  <c r="BF533" i="7"/>
  <c r="BJ533" i="7"/>
  <c r="AR533" i="7"/>
  <c r="AL533" i="7"/>
  <c r="N533" i="7"/>
  <c r="BD531" i="7"/>
  <c r="AV531" i="7"/>
  <c r="BH531" i="7"/>
  <c r="AT531" i="7"/>
  <c r="BF531" i="7"/>
  <c r="BJ531" i="7"/>
  <c r="AR531" i="7"/>
  <c r="AL531" i="7"/>
  <c r="N531" i="7"/>
  <c r="BD529" i="7"/>
  <c r="AV529" i="7"/>
  <c r="BH529" i="7"/>
  <c r="AT529" i="7"/>
  <c r="BF529" i="7"/>
  <c r="BJ529" i="7"/>
  <c r="AR529" i="7"/>
  <c r="AL529" i="7"/>
  <c r="N529" i="7"/>
  <c r="BD527" i="7"/>
  <c r="AV527" i="7"/>
  <c r="BH527" i="7"/>
  <c r="AT527" i="7"/>
  <c r="BF527" i="7"/>
  <c r="BJ527" i="7"/>
  <c r="AR527" i="7"/>
  <c r="AL527" i="7"/>
  <c r="N527" i="7"/>
  <c r="BD525" i="7"/>
  <c r="AV525" i="7"/>
  <c r="BH525" i="7"/>
  <c r="AT525" i="7"/>
  <c r="BF525" i="7"/>
  <c r="BJ525" i="7"/>
  <c r="AR525" i="7"/>
  <c r="AL525" i="7"/>
  <c r="N525" i="7"/>
  <c r="BD523" i="7"/>
  <c r="AV523" i="7"/>
  <c r="BH523" i="7"/>
  <c r="AT523" i="7"/>
  <c r="BF523" i="7"/>
  <c r="BJ523" i="7"/>
  <c r="AR523" i="7"/>
  <c r="AL523" i="7"/>
  <c r="N523" i="7"/>
  <c r="BD521" i="7"/>
  <c r="AV521" i="7"/>
  <c r="BH521" i="7"/>
  <c r="AT521" i="7"/>
  <c r="BF521" i="7"/>
  <c r="BJ521" i="7"/>
  <c r="AR521" i="7"/>
  <c r="AL521" i="7"/>
  <c r="N521" i="7"/>
  <c r="BD519" i="7"/>
  <c r="AV519" i="7"/>
  <c r="BH519" i="7"/>
  <c r="AT519" i="7"/>
  <c r="BF519" i="7"/>
  <c r="BJ519" i="7"/>
  <c r="AR519" i="7"/>
  <c r="AL519" i="7"/>
  <c r="N519" i="7"/>
  <c r="BD517" i="7"/>
  <c r="AV517" i="7"/>
  <c r="BH517" i="7"/>
  <c r="AT517" i="7"/>
  <c r="BF517" i="7"/>
  <c r="BJ517" i="7"/>
  <c r="AR517" i="7"/>
  <c r="AL517" i="7"/>
  <c r="N517" i="7"/>
  <c r="BD515" i="7"/>
  <c r="AV515" i="7"/>
  <c r="BH515" i="7"/>
  <c r="AT515" i="7"/>
  <c r="BF515" i="7"/>
  <c r="BJ515" i="7"/>
  <c r="AR515" i="7"/>
  <c r="AL515" i="7"/>
  <c r="AF559" i="7"/>
  <c r="N515" i="7"/>
  <c r="BD488" i="7"/>
  <c r="AV488" i="7"/>
  <c r="BH488" i="7"/>
  <c r="AT488" i="7"/>
  <c r="BF488" i="7"/>
  <c r="BJ488" i="7"/>
  <c r="AR488" i="7"/>
  <c r="AL488" i="7"/>
  <c r="N488" i="7"/>
  <c r="BD486" i="7"/>
  <c r="AV486" i="7"/>
  <c r="BH486" i="7"/>
  <c r="AT486" i="7"/>
  <c r="BF486" i="7"/>
  <c r="BJ486" i="7"/>
  <c r="AR486" i="7"/>
  <c r="AL486" i="7"/>
  <c r="N486" i="7"/>
  <c r="BD484" i="7"/>
  <c r="AV484" i="7"/>
  <c r="BH484" i="7"/>
  <c r="AT484" i="7"/>
  <c r="BF484" i="7"/>
  <c r="BJ484" i="7"/>
  <c r="AR484" i="7"/>
  <c r="AL484" i="7"/>
  <c r="N484" i="7"/>
  <c r="BD482" i="7"/>
  <c r="AV482" i="7"/>
  <c r="BH482" i="7"/>
  <c r="AT482" i="7"/>
  <c r="BF482" i="7"/>
  <c r="BJ482" i="7"/>
  <c r="AR482" i="7"/>
  <c r="AL482" i="7"/>
  <c r="N482" i="7"/>
  <c r="BD480" i="7"/>
  <c r="AV480" i="7"/>
  <c r="BH480" i="7"/>
  <c r="AT480" i="7"/>
  <c r="BF480" i="7"/>
  <c r="BJ480" i="7"/>
  <c r="AR480" i="7"/>
  <c r="AL480" i="7"/>
  <c r="N480" i="7"/>
  <c r="BD478" i="7"/>
  <c r="AV478" i="7"/>
  <c r="BH478" i="7"/>
  <c r="AT478" i="7"/>
  <c r="BF478" i="7"/>
  <c r="BJ478" i="7"/>
  <c r="AR478" i="7"/>
  <c r="AL478" i="7"/>
  <c r="N478" i="7"/>
  <c r="BD476" i="7"/>
  <c r="AV476" i="7"/>
  <c r="BH476" i="7"/>
  <c r="AT476" i="7"/>
  <c r="BF476" i="7"/>
  <c r="BJ476" i="7"/>
  <c r="AR476" i="7"/>
  <c r="AL476" i="7"/>
  <c r="N476" i="7"/>
  <c r="BD474" i="7"/>
  <c r="AV474" i="7"/>
  <c r="BH474" i="7"/>
  <c r="AT474" i="7"/>
  <c r="BF474" i="7"/>
  <c r="BJ474" i="7"/>
  <c r="AR474" i="7"/>
  <c r="AL474" i="7"/>
  <c r="N474" i="7"/>
  <c r="BD472" i="7"/>
  <c r="AV472" i="7"/>
  <c r="BH472" i="7"/>
  <c r="AT472" i="7"/>
  <c r="BF472" i="7"/>
  <c r="BJ472" i="7"/>
  <c r="AR472" i="7"/>
  <c r="AL472" i="7"/>
  <c r="N472" i="7"/>
  <c r="BD470" i="7"/>
  <c r="AV470" i="7"/>
  <c r="BH470" i="7"/>
  <c r="AT470" i="7"/>
  <c r="BF470" i="7"/>
  <c r="BJ470" i="7"/>
  <c r="AR470" i="7"/>
  <c r="AL470" i="7"/>
  <c r="N470" i="7"/>
  <c r="BD468" i="7"/>
  <c r="AV468" i="7"/>
  <c r="BH468" i="7"/>
  <c r="AT468" i="7"/>
  <c r="BF468" i="7"/>
  <c r="BJ468" i="7"/>
  <c r="AR468" i="7"/>
  <c r="AL468" i="7"/>
  <c r="N468" i="7"/>
  <c r="BD466" i="7"/>
  <c r="AV466" i="7"/>
  <c r="BH466" i="7"/>
  <c r="AT466" i="7"/>
  <c r="BF466" i="7"/>
  <c r="BJ466" i="7"/>
  <c r="AR466" i="7"/>
  <c r="AL466" i="7"/>
  <c r="N466" i="7"/>
  <c r="BD464" i="7"/>
  <c r="AV464" i="7"/>
  <c r="BH464" i="7"/>
  <c r="AT464" i="7"/>
  <c r="BF464" i="7"/>
  <c r="BJ464" i="7"/>
  <c r="AR464" i="7"/>
  <c r="AL464" i="7"/>
  <c r="N464" i="7"/>
  <c r="BD462" i="7"/>
  <c r="AV462" i="7"/>
  <c r="BH462" i="7"/>
  <c r="AT462" i="7"/>
  <c r="BF462" i="7"/>
  <c r="BJ462" i="7"/>
  <c r="AR462" i="7"/>
  <c r="AL462" i="7"/>
  <c r="N462" i="7"/>
  <c r="BD460" i="7"/>
  <c r="AV460" i="7"/>
  <c r="BH460" i="7"/>
  <c r="AT460" i="7"/>
  <c r="BF460" i="7"/>
  <c r="BJ460" i="7"/>
  <c r="AR460" i="7"/>
  <c r="AL460" i="7"/>
  <c r="N460" i="7"/>
  <c r="BD458" i="7"/>
  <c r="AV458" i="7"/>
  <c r="BH458" i="7"/>
  <c r="AT458" i="7"/>
  <c r="BF458" i="7"/>
  <c r="BJ458" i="7"/>
  <c r="AR458" i="7"/>
  <c r="AL458" i="7"/>
  <c r="N458" i="7"/>
  <c r="BD456" i="7"/>
  <c r="AV456" i="7"/>
  <c r="BH456" i="7"/>
  <c r="AT456" i="7"/>
  <c r="BF456" i="7"/>
  <c r="BJ456" i="7"/>
  <c r="AR456" i="7"/>
  <c r="AL456" i="7"/>
  <c r="N456" i="7"/>
  <c r="BD454" i="7"/>
  <c r="AV454" i="7"/>
  <c r="BH454" i="7"/>
  <c r="AT454" i="7"/>
  <c r="BF454" i="7"/>
  <c r="BJ454" i="7"/>
  <c r="AR454" i="7"/>
  <c r="AL454" i="7"/>
  <c r="N454" i="7"/>
  <c r="BD452" i="7"/>
  <c r="AV452" i="7"/>
  <c r="BH452" i="7"/>
  <c r="AT452" i="7"/>
  <c r="BF452" i="7"/>
  <c r="BJ452" i="7"/>
  <c r="AR452" i="7"/>
  <c r="AL452" i="7"/>
  <c r="AF496" i="7"/>
  <c r="N452" i="7"/>
  <c r="BD425" i="7"/>
  <c r="AV425" i="7"/>
  <c r="BH425" i="7"/>
  <c r="AT425" i="7"/>
  <c r="BF425" i="7"/>
  <c r="BJ425" i="7"/>
  <c r="AR425" i="7"/>
  <c r="AL425" i="7"/>
  <c r="N425" i="7"/>
  <c r="BD423" i="7"/>
  <c r="AV423" i="7"/>
  <c r="BH423" i="7"/>
  <c r="AT423" i="7"/>
  <c r="BF423" i="7"/>
  <c r="BJ423" i="7"/>
  <c r="AR423" i="7"/>
  <c r="AL423" i="7"/>
  <c r="N423" i="7"/>
  <c r="BD421" i="7"/>
  <c r="AV421" i="7"/>
  <c r="BH421" i="7"/>
  <c r="AT421" i="7"/>
  <c r="BF421" i="7"/>
  <c r="BJ421" i="7"/>
  <c r="AR421" i="7"/>
  <c r="AL421" i="7"/>
  <c r="N421" i="7"/>
  <c r="BD419" i="7"/>
  <c r="AV419" i="7"/>
  <c r="BH419" i="7"/>
  <c r="AT419" i="7"/>
  <c r="BF419" i="7"/>
  <c r="BJ419" i="7"/>
  <c r="AR419" i="7"/>
  <c r="AL419" i="7"/>
  <c r="N419" i="7"/>
  <c r="BD417" i="7"/>
  <c r="AV417" i="7"/>
  <c r="BH417" i="7"/>
  <c r="AT417" i="7"/>
  <c r="BF417" i="7"/>
  <c r="BJ417" i="7"/>
  <c r="AR417" i="7"/>
  <c r="AL417" i="7"/>
  <c r="N417" i="7"/>
  <c r="BD415" i="7"/>
  <c r="AV415" i="7"/>
  <c r="BH415" i="7"/>
  <c r="AT415" i="7"/>
  <c r="BF415" i="7"/>
  <c r="BJ415" i="7"/>
  <c r="AR415" i="7"/>
  <c r="AL415" i="7"/>
  <c r="N415" i="7"/>
  <c r="BD413" i="7"/>
  <c r="AV413" i="7"/>
  <c r="BH413" i="7"/>
  <c r="AT413" i="7"/>
  <c r="BF413" i="7"/>
  <c r="BJ413" i="7"/>
  <c r="AR413" i="7"/>
  <c r="AL413" i="7"/>
  <c r="N413" i="7"/>
  <c r="BD411" i="7"/>
  <c r="AV411" i="7"/>
  <c r="BH411" i="7"/>
  <c r="AT411" i="7"/>
  <c r="BF411" i="7"/>
  <c r="BJ411" i="7"/>
  <c r="AR411" i="7"/>
  <c r="AL411" i="7"/>
  <c r="N411" i="7"/>
  <c r="BD409" i="7"/>
  <c r="AV409" i="7"/>
  <c r="BH409" i="7"/>
  <c r="AT409" i="7"/>
  <c r="BF409" i="7"/>
  <c r="BJ409" i="7"/>
  <c r="AR409" i="7"/>
  <c r="AL409" i="7"/>
  <c r="N409" i="7"/>
  <c r="BD407" i="7"/>
  <c r="AV407" i="7"/>
  <c r="BH407" i="7"/>
  <c r="AT407" i="7"/>
  <c r="BF407" i="7"/>
  <c r="BJ407" i="7"/>
  <c r="AR407" i="7"/>
  <c r="AL407" i="7"/>
  <c r="N407" i="7"/>
  <c r="BD405" i="7"/>
  <c r="AV405" i="7"/>
  <c r="BH405" i="7"/>
  <c r="AT405" i="7"/>
  <c r="BF405" i="7"/>
  <c r="BJ405" i="7"/>
  <c r="AR405" i="7"/>
  <c r="AL405" i="7"/>
  <c r="N405" i="7"/>
  <c r="BD403" i="7"/>
  <c r="AV403" i="7"/>
  <c r="BH403" i="7"/>
  <c r="AT403" i="7"/>
  <c r="BF403" i="7"/>
  <c r="BJ403" i="7"/>
  <c r="AR403" i="7"/>
  <c r="AL403" i="7"/>
  <c r="N403" i="7"/>
  <c r="BD401" i="7"/>
  <c r="AV401" i="7"/>
  <c r="BH401" i="7"/>
  <c r="AT401" i="7"/>
  <c r="BF401" i="7"/>
  <c r="BJ401" i="7"/>
  <c r="AR401" i="7"/>
  <c r="AL401" i="7"/>
  <c r="N401" i="7"/>
  <c r="BD399" i="7"/>
  <c r="AV399" i="7"/>
  <c r="BH399" i="7"/>
  <c r="AT399" i="7"/>
  <c r="BF399" i="7"/>
  <c r="BJ399" i="7"/>
  <c r="AR399" i="7"/>
  <c r="AL399" i="7"/>
  <c r="N399" i="7"/>
  <c r="BD397" i="7"/>
  <c r="AV397" i="7"/>
  <c r="BH397" i="7"/>
  <c r="AT397" i="7"/>
  <c r="BF397" i="7"/>
  <c r="BJ397" i="7"/>
  <c r="AR397" i="7"/>
  <c r="AL397" i="7"/>
  <c r="N397" i="7"/>
  <c r="BD395" i="7"/>
  <c r="AV395" i="7"/>
  <c r="BH395" i="7"/>
  <c r="AT395" i="7"/>
  <c r="BF395" i="7"/>
  <c r="BJ395" i="7"/>
  <c r="AR395" i="7"/>
  <c r="AL395" i="7"/>
  <c r="N395" i="7"/>
  <c r="BD393" i="7"/>
  <c r="AV393" i="7"/>
  <c r="BH393" i="7"/>
  <c r="AT393" i="7"/>
  <c r="BF393" i="7"/>
  <c r="BJ393" i="7"/>
  <c r="AR393" i="7"/>
  <c r="AL393" i="7"/>
  <c r="N393" i="7"/>
  <c r="BD391" i="7"/>
  <c r="AV391" i="7"/>
  <c r="BH391" i="7"/>
  <c r="AT391" i="7"/>
  <c r="BF391" i="7"/>
  <c r="BJ391" i="7"/>
  <c r="AR391" i="7"/>
  <c r="AL391" i="7"/>
  <c r="N391" i="7"/>
  <c r="BD389" i="7"/>
  <c r="AV389" i="7"/>
  <c r="BH389" i="7"/>
  <c r="AT389" i="7"/>
  <c r="BF389" i="7"/>
  <c r="BJ389" i="7"/>
  <c r="AR389" i="7"/>
  <c r="AL389" i="7"/>
  <c r="AF433" i="7"/>
  <c r="N389" i="7"/>
  <c r="BD362" i="7"/>
  <c r="AV362" i="7"/>
  <c r="BH362" i="7"/>
  <c r="AT362" i="7"/>
  <c r="BF362" i="7"/>
  <c r="BJ362" i="7"/>
  <c r="AR362" i="7"/>
  <c r="AL362" i="7"/>
  <c r="N362" i="7"/>
  <c r="BD360" i="7"/>
  <c r="AV360" i="7"/>
  <c r="BH360" i="7"/>
  <c r="AT360" i="7"/>
  <c r="BF360" i="7"/>
  <c r="BJ360" i="7"/>
  <c r="AR360" i="7"/>
  <c r="AL360" i="7"/>
  <c r="N360" i="7"/>
  <c r="BD358" i="7"/>
  <c r="AV358" i="7"/>
  <c r="BH358" i="7"/>
  <c r="AT358" i="7"/>
  <c r="BF358" i="7"/>
  <c r="BJ358" i="7"/>
  <c r="AR358" i="7"/>
  <c r="AL358" i="7"/>
  <c r="N358" i="7"/>
  <c r="BD356" i="7"/>
  <c r="AV356" i="7"/>
  <c r="BH356" i="7"/>
  <c r="AT356" i="7"/>
  <c r="BF356" i="7"/>
  <c r="BJ356" i="7"/>
  <c r="AR356" i="7"/>
  <c r="AL356" i="7"/>
  <c r="N356" i="7"/>
  <c r="BD354" i="7"/>
  <c r="AV354" i="7"/>
  <c r="BH354" i="7"/>
  <c r="AT354" i="7"/>
  <c r="BF354" i="7"/>
  <c r="BJ354" i="7"/>
  <c r="AR354" i="7"/>
  <c r="AL354" i="7"/>
  <c r="N354" i="7"/>
  <c r="BD352" i="7"/>
  <c r="AV352" i="7"/>
  <c r="BH352" i="7"/>
  <c r="AT352" i="7"/>
  <c r="BF352" i="7"/>
  <c r="BJ352" i="7"/>
  <c r="AR352" i="7"/>
  <c r="AL352" i="7"/>
  <c r="N352" i="7"/>
  <c r="BD350" i="7"/>
  <c r="AV350" i="7"/>
  <c r="BH350" i="7"/>
  <c r="AT350" i="7"/>
  <c r="BF350" i="7"/>
  <c r="BJ350" i="7"/>
  <c r="AR350" i="7"/>
  <c r="AL350" i="7"/>
  <c r="N350" i="7"/>
  <c r="BD348" i="7"/>
  <c r="AV348" i="7"/>
  <c r="BH348" i="7"/>
  <c r="AT348" i="7"/>
  <c r="BF348" i="7"/>
  <c r="BJ348" i="7"/>
  <c r="AR348" i="7"/>
  <c r="AL348" i="7"/>
  <c r="N348" i="7"/>
  <c r="BD346" i="7"/>
  <c r="AV346" i="7"/>
  <c r="BH346" i="7"/>
  <c r="AT346" i="7"/>
  <c r="BF346" i="7"/>
  <c r="BJ346" i="7"/>
  <c r="AR346" i="7"/>
  <c r="AL346" i="7"/>
  <c r="N346" i="7"/>
  <c r="BD344" i="7"/>
  <c r="AV344" i="7"/>
  <c r="BH344" i="7"/>
  <c r="AT344" i="7"/>
  <c r="BF344" i="7"/>
  <c r="BJ344" i="7"/>
  <c r="AR344" i="7"/>
  <c r="AL344" i="7"/>
  <c r="N344" i="7"/>
  <c r="BD342" i="7"/>
  <c r="AV342" i="7"/>
  <c r="BH342" i="7"/>
  <c r="AT342" i="7"/>
  <c r="BF342" i="7"/>
  <c r="BJ342" i="7"/>
  <c r="AR342" i="7"/>
  <c r="AL342" i="7"/>
  <c r="N342" i="7"/>
  <c r="BD340" i="7"/>
  <c r="AV340" i="7"/>
  <c r="BH340" i="7"/>
  <c r="AT340" i="7"/>
  <c r="BF340" i="7"/>
  <c r="BJ340" i="7"/>
  <c r="AR340" i="7"/>
  <c r="AL340" i="7"/>
  <c r="N340" i="7"/>
  <c r="BD338" i="7"/>
  <c r="AV338" i="7"/>
  <c r="BH338" i="7"/>
  <c r="AT338" i="7"/>
  <c r="BF338" i="7"/>
  <c r="BJ338" i="7"/>
  <c r="AR338" i="7"/>
  <c r="AL338" i="7"/>
  <c r="N338" i="7"/>
  <c r="BD336" i="7"/>
  <c r="AV336" i="7"/>
  <c r="BH336" i="7"/>
  <c r="AT336" i="7"/>
  <c r="BF336" i="7"/>
  <c r="AR336" i="7"/>
  <c r="AL336" i="7"/>
  <c r="N336" i="7"/>
  <c r="BD334" i="7"/>
  <c r="AV334" i="7"/>
  <c r="BH334" i="7"/>
  <c r="AT334" i="7"/>
  <c r="BF334" i="7"/>
  <c r="BJ334" i="7"/>
  <c r="AR334" i="7"/>
  <c r="AL334" i="7"/>
  <c r="N334" i="7"/>
  <c r="BD332" i="7"/>
  <c r="AV332" i="7"/>
  <c r="BH332" i="7"/>
  <c r="AT332" i="7"/>
  <c r="BF332" i="7"/>
  <c r="BJ332" i="7"/>
  <c r="AR332" i="7"/>
  <c r="AL332" i="7"/>
  <c r="N332" i="7"/>
  <c r="BD330" i="7"/>
  <c r="AV330" i="7"/>
  <c r="BH330" i="7"/>
  <c r="AT330" i="7"/>
  <c r="BF330" i="7"/>
  <c r="BJ330" i="7"/>
  <c r="AR330" i="7"/>
  <c r="AL330" i="7"/>
  <c r="N330" i="7"/>
  <c r="BD328" i="7"/>
  <c r="AV328" i="7"/>
  <c r="BH328" i="7"/>
  <c r="AT328" i="7"/>
  <c r="BF328" i="7"/>
  <c r="BJ328" i="7"/>
  <c r="AR328" i="7"/>
  <c r="AL328" i="7"/>
  <c r="N328" i="7"/>
  <c r="BD326" i="7"/>
  <c r="AV326" i="7"/>
  <c r="BH326" i="7"/>
  <c r="AT326" i="7"/>
  <c r="BF326" i="7"/>
  <c r="BJ326" i="7"/>
  <c r="AR326" i="7"/>
  <c r="AL326" i="7"/>
  <c r="AF370" i="7"/>
  <c r="N326" i="7"/>
  <c r="BD299" i="7"/>
  <c r="AV299" i="7"/>
  <c r="BH299" i="7"/>
  <c r="AT299" i="7"/>
  <c r="BF299" i="7"/>
  <c r="BJ299" i="7"/>
  <c r="AR299" i="7"/>
  <c r="AL299" i="7"/>
  <c r="N299" i="7"/>
  <c r="BD297" i="7"/>
  <c r="AV297" i="7"/>
  <c r="BH297" i="7"/>
  <c r="AT297" i="7"/>
  <c r="BF297" i="7"/>
  <c r="BJ297" i="7"/>
  <c r="AR297" i="7"/>
  <c r="AL297" i="7"/>
  <c r="N297" i="7"/>
  <c r="BD295" i="7"/>
  <c r="AV295" i="7"/>
  <c r="BH295" i="7"/>
  <c r="AT295" i="7"/>
  <c r="BF295" i="7"/>
  <c r="BJ295" i="7"/>
  <c r="AR295" i="7"/>
  <c r="AL295" i="7"/>
  <c r="N295" i="7"/>
  <c r="BD293" i="7"/>
  <c r="AV293" i="7"/>
  <c r="BH293" i="7"/>
  <c r="AT293" i="7"/>
  <c r="BF293" i="7"/>
  <c r="BJ293" i="7"/>
  <c r="AR293" i="7"/>
  <c r="AL293" i="7"/>
  <c r="N293" i="7"/>
  <c r="BD291" i="7"/>
  <c r="AV291" i="7"/>
  <c r="BH291" i="7"/>
  <c r="AT291" i="7"/>
  <c r="BF291" i="7"/>
  <c r="BJ291" i="7"/>
  <c r="AR291" i="7"/>
  <c r="AL291" i="7"/>
  <c r="N291" i="7"/>
  <c r="BD289" i="7"/>
  <c r="AV289" i="7"/>
  <c r="BH289" i="7"/>
  <c r="AT289" i="7"/>
  <c r="BF289" i="7"/>
  <c r="BJ289" i="7"/>
  <c r="AR289" i="7"/>
  <c r="AL289" i="7"/>
  <c r="N289" i="7"/>
  <c r="BD287" i="7"/>
  <c r="AV287" i="7"/>
  <c r="BH287" i="7"/>
  <c r="AT287" i="7"/>
  <c r="BF287" i="7"/>
  <c r="BJ287" i="7"/>
  <c r="AR287" i="7"/>
  <c r="AL287" i="7"/>
  <c r="N287" i="7"/>
  <c r="BD285" i="7"/>
  <c r="AV285" i="7"/>
  <c r="BH285" i="7"/>
  <c r="AT285" i="7"/>
  <c r="BF285" i="7"/>
  <c r="BJ285" i="7"/>
  <c r="AR285" i="7"/>
  <c r="AL285" i="7"/>
  <c r="N285" i="7"/>
  <c r="BD283" i="7"/>
  <c r="AV283" i="7"/>
  <c r="BH283" i="7"/>
  <c r="AT283" i="7"/>
  <c r="BF283" i="7"/>
  <c r="BJ283" i="7"/>
  <c r="AR283" i="7"/>
  <c r="AL283" i="7"/>
  <c r="N283" i="7"/>
  <c r="BD281" i="7"/>
  <c r="AV281" i="7"/>
  <c r="BH281" i="7"/>
  <c r="AT281" i="7"/>
  <c r="BF281" i="7"/>
  <c r="BJ281" i="7"/>
  <c r="AR281" i="7"/>
  <c r="AL281" i="7"/>
  <c r="N281" i="7"/>
  <c r="BD279" i="7"/>
  <c r="AV279" i="7"/>
  <c r="BH279" i="7"/>
  <c r="AT279" i="7"/>
  <c r="BF279" i="7"/>
  <c r="BJ279" i="7"/>
  <c r="AR279" i="7"/>
  <c r="AL279" i="7"/>
  <c r="N279" i="7"/>
  <c r="BD277" i="7"/>
  <c r="AV277" i="7"/>
  <c r="BH277" i="7"/>
  <c r="AT277" i="7"/>
  <c r="BF277" i="7"/>
  <c r="BJ277" i="7"/>
  <c r="AR277" i="7"/>
  <c r="AL277" i="7"/>
  <c r="N277" i="7"/>
  <c r="BD275" i="7"/>
  <c r="AV275" i="7"/>
  <c r="BH275" i="7"/>
  <c r="AT275" i="7"/>
  <c r="BF275" i="7"/>
  <c r="BJ275" i="7"/>
  <c r="AR275" i="7"/>
  <c r="AL275" i="7"/>
  <c r="N275" i="7"/>
  <c r="BD273" i="7"/>
  <c r="AV273" i="7"/>
  <c r="BH273" i="7"/>
  <c r="AT273" i="7"/>
  <c r="BF273" i="7"/>
  <c r="BJ273" i="7"/>
  <c r="AR273" i="7"/>
  <c r="AL273" i="7"/>
  <c r="N273" i="7"/>
  <c r="BD271" i="7"/>
  <c r="AV271" i="7"/>
  <c r="BH271" i="7"/>
  <c r="AT271" i="7"/>
  <c r="BF271" i="7"/>
  <c r="BJ271" i="7"/>
  <c r="AR271" i="7"/>
  <c r="AL271" i="7"/>
  <c r="N271" i="7"/>
  <c r="BD269" i="7"/>
  <c r="AV269" i="7"/>
  <c r="BH269" i="7"/>
  <c r="AT269" i="7"/>
  <c r="BF269" i="7"/>
  <c r="BJ269" i="7"/>
  <c r="AR269" i="7"/>
  <c r="AL269" i="7"/>
  <c r="N269" i="7"/>
  <c r="BD267" i="7"/>
  <c r="AV267" i="7"/>
  <c r="BH267" i="7"/>
  <c r="AT267" i="7"/>
  <c r="BF267" i="7"/>
  <c r="BJ267" i="7"/>
  <c r="AR267" i="7"/>
  <c r="AL267" i="7"/>
  <c r="N267" i="7"/>
  <c r="BD265" i="7"/>
  <c r="AV265" i="7"/>
  <c r="BH265" i="7"/>
  <c r="AT265" i="7"/>
  <c r="BF265" i="7"/>
  <c r="BJ265" i="7"/>
  <c r="AR265" i="7"/>
  <c r="AL265" i="7"/>
  <c r="N265" i="7"/>
  <c r="C12" i="8"/>
  <c r="BD263" i="7"/>
  <c r="AV263" i="7"/>
  <c r="BH263" i="7"/>
  <c r="AT263" i="7"/>
  <c r="BF263" i="7"/>
  <c r="BJ263" i="7"/>
  <c r="AR263" i="7"/>
  <c r="AL263" i="7"/>
  <c r="AF307" i="7"/>
  <c r="N263" i="7"/>
  <c r="BD236" i="7"/>
  <c r="AV236" i="7"/>
  <c r="BH236" i="7"/>
  <c r="AT236" i="7"/>
  <c r="BF236" i="7"/>
  <c r="BJ236" i="7"/>
  <c r="AR236" i="7"/>
  <c r="AL236" i="7"/>
  <c r="N236" i="7"/>
  <c r="BD234" i="7"/>
  <c r="AV234" i="7"/>
  <c r="BH234" i="7"/>
  <c r="AT234" i="7"/>
  <c r="BF234" i="7"/>
  <c r="BJ234" i="7"/>
  <c r="AR234" i="7"/>
  <c r="AL234" i="7"/>
  <c r="N234" i="7"/>
  <c r="BD232" i="7"/>
  <c r="AV232" i="7"/>
  <c r="BH232" i="7"/>
  <c r="AT232" i="7"/>
  <c r="BF232" i="7"/>
  <c r="BJ232" i="7"/>
  <c r="AR232" i="7"/>
  <c r="AL232" i="7"/>
  <c r="N232" i="7"/>
  <c r="BD230" i="7"/>
  <c r="AV230" i="7"/>
  <c r="BH230" i="7"/>
  <c r="AT230" i="7"/>
  <c r="BF230" i="7"/>
  <c r="BJ230" i="7"/>
  <c r="AR230" i="7"/>
  <c r="AL230" i="7"/>
  <c r="N230" i="7"/>
  <c r="BD228" i="7"/>
  <c r="AV228" i="7"/>
  <c r="BH228" i="7"/>
  <c r="AT228" i="7"/>
  <c r="BF228" i="7"/>
  <c r="BJ228" i="7"/>
  <c r="AR228" i="7"/>
  <c r="AL228" i="7"/>
  <c r="N228" i="7"/>
  <c r="BD226" i="7"/>
  <c r="AV226" i="7"/>
  <c r="BH226" i="7"/>
  <c r="AT226" i="7"/>
  <c r="BF226" i="7"/>
  <c r="BJ226" i="7"/>
  <c r="AR226" i="7"/>
  <c r="AL226" i="7"/>
  <c r="N226" i="7"/>
  <c r="BD224" i="7"/>
  <c r="AV224" i="7"/>
  <c r="BH224" i="7"/>
  <c r="AT224" i="7"/>
  <c r="BF224" i="7"/>
  <c r="BJ224" i="7"/>
  <c r="AR224" i="7"/>
  <c r="AL224" i="7"/>
  <c r="N224" i="7"/>
  <c r="BD222" i="7"/>
  <c r="AV222" i="7"/>
  <c r="BH222" i="7"/>
  <c r="AT222" i="7"/>
  <c r="BF222" i="7"/>
  <c r="BJ222" i="7"/>
  <c r="AR222" i="7"/>
  <c r="AL222" i="7"/>
  <c r="N222" i="7"/>
  <c r="BD220" i="7"/>
  <c r="AV220" i="7"/>
  <c r="BH220" i="7"/>
  <c r="AT220" i="7"/>
  <c r="BF220" i="7"/>
  <c r="BJ220" i="7"/>
  <c r="AR220" i="7"/>
  <c r="AL220" i="7"/>
  <c r="N220" i="7"/>
  <c r="BD218" i="7"/>
  <c r="AV218" i="7"/>
  <c r="BH218" i="7"/>
  <c r="AT218" i="7"/>
  <c r="BF218" i="7"/>
  <c r="BJ218" i="7"/>
  <c r="AR218" i="7"/>
  <c r="AL218" i="7"/>
  <c r="N218" i="7"/>
  <c r="BD216" i="7"/>
  <c r="AV216" i="7"/>
  <c r="BH216" i="7"/>
  <c r="AT216" i="7"/>
  <c r="BF216" i="7"/>
  <c r="BJ216" i="7"/>
  <c r="AR216" i="7"/>
  <c r="AL216" i="7"/>
  <c r="N216" i="7"/>
  <c r="BD214" i="7"/>
  <c r="AV214" i="7"/>
  <c r="BH214" i="7"/>
  <c r="AT214" i="7"/>
  <c r="BF214" i="7"/>
  <c r="BJ214" i="7"/>
  <c r="AR214" i="7"/>
  <c r="AL214" i="7"/>
  <c r="N214" i="7"/>
  <c r="BD212" i="7"/>
  <c r="AV212" i="7"/>
  <c r="BH212" i="7"/>
  <c r="AT212" i="7"/>
  <c r="BF212" i="7"/>
  <c r="BJ212" i="7"/>
  <c r="AR212" i="7"/>
  <c r="AL212" i="7"/>
  <c r="N212" i="7"/>
  <c r="BD210" i="7"/>
  <c r="AV210" i="7"/>
  <c r="BH210" i="7"/>
  <c r="AT210" i="7"/>
  <c r="BF210" i="7"/>
  <c r="BJ210" i="7"/>
  <c r="AR210" i="7"/>
  <c r="AL210" i="7"/>
  <c r="N210" i="7"/>
  <c r="BD208" i="7"/>
  <c r="AV208" i="7"/>
  <c r="BH208" i="7"/>
  <c r="AT208" i="7"/>
  <c r="BF208" i="7"/>
  <c r="BJ208" i="7"/>
  <c r="AR208" i="7"/>
  <c r="AL208" i="7"/>
  <c r="N208" i="7"/>
  <c r="BD206" i="7"/>
  <c r="AV206" i="7"/>
  <c r="BH206" i="7"/>
  <c r="AT206" i="7"/>
  <c r="BF206" i="7"/>
  <c r="BJ206" i="7"/>
  <c r="AR206" i="7"/>
  <c r="AL206" i="7"/>
  <c r="N206" i="7"/>
  <c r="BD204" i="7"/>
  <c r="AV204" i="7"/>
  <c r="BH204" i="7"/>
  <c r="AT204" i="7"/>
  <c r="BF204" i="7"/>
  <c r="BJ204" i="7"/>
  <c r="AR204" i="7"/>
  <c r="AL204" i="7"/>
  <c r="N204" i="7"/>
  <c r="BD202" i="7"/>
  <c r="AV202" i="7"/>
  <c r="BH202" i="7"/>
  <c r="AT202" i="7"/>
  <c r="BF202" i="7"/>
  <c r="BJ202" i="7"/>
  <c r="AR202" i="7"/>
  <c r="AL202" i="7"/>
  <c r="N202" i="7"/>
  <c r="BD200" i="7"/>
  <c r="AV200" i="7"/>
  <c r="BH200" i="7"/>
  <c r="AT200" i="7"/>
  <c r="BF200" i="7"/>
  <c r="BJ200" i="7"/>
  <c r="AR200" i="7"/>
  <c r="AL200" i="7"/>
  <c r="AF244" i="7"/>
  <c r="N200" i="7"/>
  <c r="BD173" i="7"/>
  <c r="AV173" i="7"/>
  <c r="BH173" i="7"/>
  <c r="AT173" i="7"/>
  <c r="BF173" i="7"/>
  <c r="BJ173" i="7"/>
  <c r="AR173" i="7"/>
  <c r="AL173" i="7"/>
  <c r="N173" i="7"/>
  <c r="BD171" i="7"/>
  <c r="AV171" i="7"/>
  <c r="BH171" i="7"/>
  <c r="AT171" i="7"/>
  <c r="BF171" i="7"/>
  <c r="BJ171" i="7"/>
  <c r="AR171" i="7"/>
  <c r="AL171" i="7"/>
  <c r="N171" i="7"/>
  <c r="BD169" i="7"/>
  <c r="AV169" i="7"/>
  <c r="BH169" i="7"/>
  <c r="AT169" i="7"/>
  <c r="BF169" i="7"/>
  <c r="BJ169" i="7"/>
  <c r="AR169" i="7"/>
  <c r="AL169" i="7"/>
  <c r="N169" i="7"/>
  <c r="BD167" i="7"/>
  <c r="AV167" i="7"/>
  <c r="BH167" i="7"/>
  <c r="AT167" i="7"/>
  <c r="BF167" i="7"/>
  <c r="BJ167" i="7"/>
  <c r="AR167" i="7"/>
  <c r="AL167" i="7"/>
  <c r="N167" i="7"/>
  <c r="BD165" i="7"/>
  <c r="AV165" i="7"/>
  <c r="BH165" i="7"/>
  <c r="AT165" i="7"/>
  <c r="BF165" i="7"/>
  <c r="BJ165" i="7"/>
  <c r="AR165" i="7"/>
  <c r="AL165" i="7"/>
  <c r="N165" i="7"/>
  <c r="BD163" i="7"/>
  <c r="AV163" i="7"/>
  <c r="BH163" i="7"/>
  <c r="AT163" i="7"/>
  <c r="BF163" i="7"/>
  <c r="BJ163" i="7"/>
  <c r="AR163" i="7"/>
  <c r="AL163" i="7"/>
  <c r="N163" i="7"/>
  <c r="BD161" i="7"/>
  <c r="AV161" i="7"/>
  <c r="BH161" i="7"/>
  <c r="AT161" i="7"/>
  <c r="BF161" i="7"/>
  <c r="BJ161" i="7"/>
  <c r="AR161" i="7"/>
  <c r="AL161" i="7"/>
  <c r="N161" i="7"/>
  <c r="BD159" i="7"/>
  <c r="AV159" i="7"/>
  <c r="BH159" i="7"/>
  <c r="AT159" i="7"/>
  <c r="BF159" i="7"/>
  <c r="BJ159" i="7"/>
  <c r="AR159" i="7"/>
  <c r="AL159" i="7"/>
  <c r="N159" i="7"/>
  <c r="BD157" i="7"/>
  <c r="AV157" i="7"/>
  <c r="BH157" i="7"/>
  <c r="AT157" i="7"/>
  <c r="BF157" i="7"/>
  <c r="BJ157" i="7"/>
  <c r="AR157" i="7"/>
  <c r="AL157" i="7"/>
  <c r="N157" i="7"/>
  <c r="BD155" i="7"/>
  <c r="AV155" i="7"/>
  <c r="BH155" i="7"/>
  <c r="AT155" i="7"/>
  <c r="BF155" i="7"/>
  <c r="BJ155" i="7"/>
  <c r="AR155" i="7"/>
  <c r="AL155" i="7"/>
  <c r="N155" i="7"/>
  <c r="BD153" i="7"/>
  <c r="AV153" i="7"/>
  <c r="BH153" i="7"/>
  <c r="AT153" i="7"/>
  <c r="BF153" i="7"/>
  <c r="BJ153" i="7"/>
  <c r="AR153" i="7"/>
  <c r="AL153" i="7"/>
  <c r="N153" i="7"/>
  <c r="BD151" i="7"/>
  <c r="AV151" i="7"/>
  <c r="BH151" i="7"/>
  <c r="AT151" i="7"/>
  <c r="BF151" i="7"/>
  <c r="BJ151" i="7"/>
  <c r="AR151" i="7"/>
  <c r="AL151" i="7"/>
  <c r="N151" i="7"/>
  <c r="BD149" i="7"/>
  <c r="AV149" i="7"/>
  <c r="BH149" i="7"/>
  <c r="AT149" i="7"/>
  <c r="BF149" i="7"/>
  <c r="BJ149" i="7"/>
  <c r="AR149" i="7"/>
  <c r="AL149" i="7"/>
  <c r="N149" i="7"/>
  <c r="BD147" i="7"/>
  <c r="AV147" i="7"/>
  <c r="BH147" i="7"/>
  <c r="AT147" i="7"/>
  <c r="BF147" i="7"/>
  <c r="BJ147" i="7"/>
  <c r="AR147" i="7"/>
  <c r="AL147" i="7"/>
  <c r="N147" i="7"/>
  <c r="BD145" i="7"/>
  <c r="AV145" i="7"/>
  <c r="BH145" i="7"/>
  <c r="AT145" i="7"/>
  <c r="BF145" i="7"/>
  <c r="BJ145" i="7"/>
  <c r="AR145" i="7"/>
  <c r="AL145" i="7"/>
  <c r="N145" i="7"/>
  <c r="BD143" i="7"/>
  <c r="AV143" i="7"/>
  <c r="BH143" i="7"/>
  <c r="AT143" i="7"/>
  <c r="BF143" i="7"/>
  <c r="BJ143" i="7"/>
  <c r="AR143" i="7"/>
  <c r="AL143" i="7"/>
  <c r="N143" i="7"/>
  <c r="BD141" i="7"/>
  <c r="AV141" i="7"/>
  <c r="BH141" i="7"/>
  <c r="AT141" i="7"/>
  <c r="BF141" i="7"/>
  <c r="BJ141" i="7"/>
  <c r="AR141" i="7"/>
  <c r="AL141" i="7"/>
  <c r="N141" i="7"/>
  <c r="BD139" i="7"/>
  <c r="AV139" i="7"/>
  <c r="BH139" i="7"/>
  <c r="AT139" i="7"/>
  <c r="BF139" i="7"/>
  <c r="BJ139" i="7"/>
  <c r="AR139" i="7"/>
  <c r="AL139" i="7"/>
  <c r="N139" i="7"/>
  <c r="BD137" i="7"/>
  <c r="AV137" i="7"/>
  <c r="BH137" i="7"/>
  <c r="AT137" i="7"/>
  <c r="BF137" i="7"/>
  <c r="BJ137" i="7"/>
  <c r="AR137" i="7"/>
  <c r="AL137" i="7"/>
  <c r="AF181" i="7"/>
  <c r="N137" i="7"/>
  <c r="AY3149" i="7"/>
  <c r="AU3149" i="7"/>
  <c r="AN3149" i="7"/>
  <c r="AJ3149" i="7"/>
  <c r="BJ3149" i="7"/>
  <c r="AY3086" i="7"/>
  <c r="AU3086" i="7"/>
  <c r="AN3086" i="7"/>
  <c r="AJ3086" i="7"/>
  <c r="BJ3086" i="7"/>
  <c r="AY3023" i="7"/>
  <c r="AU3023" i="7"/>
  <c r="AN3023" i="7"/>
  <c r="AJ3023" i="7"/>
  <c r="BJ3023" i="7"/>
  <c r="AY2960" i="7"/>
  <c r="AU2960" i="7"/>
  <c r="AN2960" i="7"/>
  <c r="AJ2960" i="7"/>
  <c r="BJ2960" i="7"/>
  <c r="AY2897" i="7"/>
  <c r="AU2897" i="7"/>
  <c r="AN2897" i="7"/>
  <c r="AJ2897" i="7"/>
  <c r="BJ2897" i="7"/>
  <c r="AY2834" i="7"/>
  <c r="AU2834" i="7"/>
  <c r="AN2834" i="7"/>
  <c r="AJ2834" i="7"/>
  <c r="BJ2834" i="7"/>
  <c r="AY2771" i="7"/>
  <c r="AU2771" i="7"/>
  <c r="AN2771" i="7"/>
  <c r="AJ2771" i="7"/>
  <c r="BJ2771" i="7"/>
  <c r="AY2708" i="7"/>
  <c r="AU2708" i="7"/>
  <c r="AN2708" i="7"/>
  <c r="AJ2708" i="7"/>
  <c r="BJ2708" i="7"/>
  <c r="AY2645" i="7"/>
  <c r="AU2645" i="7"/>
  <c r="AN2645" i="7"/>
  <c r="AJ2645" i="7"/>
  <c r="BJ2645" i="7"/>
  <c r="AY2582" i="7"/>
  <c r="AU2582" i="7"/>
  <c r="AN2582" i="7"/>
  <c r="AJ2582" i="7"/>
  <c r="BJ2582" i="7"/>
  <c r="AY2519" i="7"/>
  <c r="AU2519" i="7"/>
  <c r="AN2519" i="7"/>
  <c r="AJ2519" i="7"/>
  <c r="BJ2519" i="7"/>
  <c r="AY2456" i="7"/>
  <c r="AU2456" i="7"/>
  <c r="AN2456" i="7"/>
  <c r="AJ2456" i="7"/>
  <c r="BJ2456" i="7"/>
  <c r="AY2393" i="7"/>
  <c r="AU2393" i="7"/>
  <c r="AN2393" i="7"/>
  <c r="AJ2393" i="7"/>
  <c r="BJ2393" i="7"/>
  <c r="AY2330" i="7"/>
  <c r="AU2330" i="7"/>
  <c r="AN2330" i="7"/>
  <c r="AJ2330" i="7"/>
  <c r="BJ2330" i="7"/>
  <c r="AY2267" i="7"/>
  <c r="AU2267" i="7"/>
  <c r="AN2267" i="7"/>
  <c r="AJ2267" i="7"/>
  <c r="BJ2267" i="7"/>
  <c r="AY2204" i="7"/>
  <c r="AU2204" i="7"/>
  <c r="AN2204" i="7"/>
  <c r="AJ2204" i="7"/>
  <c r="BJ2204" i="7"/>
  <c r="AY2141" i="7"/>
  <c r="AU2141" i="7"/>
  <c r="AN2141" i="7"/>
  <c r="AJ2141" i="7"/>
  <c r="BJ2141" i="7"/>
  <c r="AY2078" i="7"/>
  <c r="AU2078" i="7"/>
  <c r="AN2078" i="7"/>
  <c r="AJ2078" i="7"/>
  <c r="BJ2078" i="7"/>
  <c r="AY2015" i="7"/>
  <c r="AU2015" i="7"/>
  <c r="AN2015" i="7"/>
  <c r="AJ2015" i="7"/>
  <c r="BJ2015" i="7"/>
  <c r="AY1952" i="7"/>
  <c r="AU1952" i="7"/>
  <c r="AN1952" i="7"/>
  <c r="AJ1952" i="7"/>
  <c r="BJ1952" i="7"/>
  <c r="AY1889" i="7"/>
  <c r="AU1889" i="7"/>
  <c r="AN1889" i="7"/>
  <c r="AJ1889" i="7"/>
  <c r="BJ1889" i="7"/>
  <c r="AY1826" i="7"/>
  <c r="AU1826" i="7"/>
  <c r="AN1826" i="7"/>
  <c r="AJ1826" i="7"/>
  <c r="BJ1826" i="7"/>
  <c r="AY1763" i="7"/>
  <c r="AU1763" i="7"/>
  <c r="AN1763" i="7"/>
  <c r="AJ1763" i="7"/>
  <c r="BJ1763" i="7"/>
  <c r="AY1700" i="7"/>
  <c r="AU1700" i="7"/>
  <c r="AN1700" i="7"/>
  <c r="AJ1700" i="7"/>
  <c r="BJ1700" i="7"/>
  <c r="AY1637" i="7"/>
  <c r="AU1637" i="7"/>
  <c r="AN1637" i="7"/>
  <c r="AJ1637" i="7"/>
  <c r="BJ1637" i="7"/>
  <c r="AY1574" i="7"/>
  <c r="AU1574" i="7"/>
  <c r="AN1574" i="7"/>
  <c r="AJ1574" i="7"/>
  <c r="BJ1574" i="7"/>
  <c r="AY1511" i="7"/>
  <c r="AU1511" i="7"/>
  <c r="AN1511" i="7"/>
  <c r="AJ1511" i="7"/>
  <c r="BJ1511" i="7"/>
  <c r="AY1448" i="7"/>
  <c r="AU1448" i="7"/>
  <c r="AN1448" i="7"/>
  <c r="AJ1448" i="7"/>
  <c r="BJ1448" i="7"/>
  <c r="AY1385" i="7"/>
  <c r="AU1385" i="7"/>
  <c r="AN1385" i="7"/>
  <c r="AJ1385" i="7"/>
  <c r="BJ1385" i="7"/>
  <c r="AY1322" i="7"/>
  <c r="AU1322" i="7"/>
  <c r="AN1322" i="7"/>
  <c r="AJ1322" i="7"/>
  <c r="BJ1322" i="7"/>
  <c r="AY1259" i="7"/>
  <c r="AU1259" i="7"/>
  <c r="AN1259" i="7"/>
  <c r="AJ1259" i="7"/>
  <c r="BJ1259" i="7"/>
  <c r="AY1196" i="7"/>
  <c r="AU1196" i="7"/>
  <c r="AN1196" i="7"/>
  <c r="AJ1196" i="7"/>
  <c r="BJ1196" i="7"/>
  <c r="AY1133" i="7"/>
  <c r="AU1133" i="7"/>
  <c r="AN1133" i="7"/>
  <c r="AJ1133" i="7"/>
  <c r="BJ1133" i="7"/>
  <c r="AY1070" i="7"/>
  <c r="AU1070" i="7"/>
  <c r="AN1070" i="7"/>
  <c r="AJ1070" i="7"/>
  <c r="BJ1070" i="7"/>
  <c r="AY1007" i="7"/>
  <c r="AU1007" i="7"/>
  <c r="AN1007" i="7"/>
  <c r="AJ1007" i="7"/>
  <c r="BJ1007" i="7"/>
  <c r="AY944" i="7"/>
  <c r="AU944" i="7"/>
  <c r="AN944" i="7"/>
  <c r="AJ944" i="7"/>
  <c r="BJ944" i="7"/>
  <c r="AY881" i="7"/>
  <c r="AU881" i="7"/>
  <c r="AN881" i="7"/>
  <c r="AJ881" i="7"/>
  <c r="BJ881" i="7"/>
  <c r="AY818" i="7"/>
  <c r="AU818" i="7"/>
  <c r="AN818" i="7"/>
  <c r="AJ818" i="7"/>
  <c r="BJ818" i="7"/>
  <c r="AY755" i="7"/>
  <c r="AU755" i="7"/>
  <c r="AN755" i="7"/>
  <c r="AJ755" i="7"/>
  <c r="BJ755" i="7"/>
  <c r="AY692" i="7"/>
  <c r="AU692" i="7"/>
  <c r="AN692" i="7"/>
  <c r="AJ692" i="7"/>
  <c r="BJ692" i="7"/>
  <c r="AY629" i="7"/>
  <c r="AU629" i="7"/>
  <c r="AN629" i="7"/>
  <c r="AJ629" i="7"/>
  <c r="BJ629" i="7"/>
  <c r="AY566" i="7"/>
  <c r="AU566" i="7"/>
  <c r="AN566" i="7"/>
  <c r="AJ566" i="7"/>
  <c r="BJ566" i="7"/>
  <c r="AY503" i="7"/>
  <c r="AU503" i="7"/>
  <c r="AN503" i="7"/>
  <c r="AJ503" i="7"/>
  <c r="BJ503" i="7"/>
  <c r="AY440" i="7"/>
  <c r="AU440" i="7"/>
  <c r="AN440" i="7"/>
  <c r="AJ440" i="7"/>
  <c r="BJ440" i="7"/>
  <c r="AY377" i="7"/>
  <c r="AU377" i="7"/>
  <c r="AN377" i="7"/>
  <c r="AJ377" i="7"/>
  <c r="BJ377" i="7"/>
  <c r="AY314" i="7"/>
  <c r="AU314" i="7"/>
  <c r="AN314" i="7"/>
  <c r="AJ314" i="7"/>
  <c r="BJ314" i="7"/>
  <c r="AY251" i="7"/>
  <c r="AU251" i="7"/>
  <c r="AN251" i="7"/>
  <c r="AJ251" i="7"/>
  <c r="BJ251" i="7"/>
  <c r="AY188" i="7"/>
  <c r="AU188" i="7"/>
  <c r="AN188" i="7"/>
  <c r="AJ188" i="7"/>
  <c r="BJ188" i="7"/>
  <c r="AY125" i="7"/>
  <c r="AU125" i="7"/>
  <c r="AN125" i="7"/>
  <c r="AJ125" i="7"/>
  <c r="BJ125" i="7"/>
  <c r="N84" i="7"/>
  <c r="AL84" i="7"/>
  <c r="AR84" i="7"/>
  <c r="AT84" i="7"/>
  <c r="AV84" i="7"/>
  <c r="AX84" i="7"/>
  <c r="BD84" i="7"/>
  <c r="BF84" i="7"/>
  <c r="BH84" i="7"/>
  <c r="BJ84" i="7"/>
  <c r="BD110" i="7"/>
  <c r="AV110" i="7"/>
  <c r="BH110" i="7"/>
  <c r="AT110" i="7"/>
  <c r="BF110" i="7"/>
  <c r="BJ110" i="7"/>
  <c r="AR110" i="7"/>
  <c r="AL110" i="7"/>
  <c r="N110" i="7"/>
  <c r="BD108" i="7"/>
  <c r="AV108" i="7"/>
  <c r="BH108" i="7"/>
  <c r="AT108" i="7"/>
  <c r="BF108" i="7"/>
  <c r="BJ108" i="7"/>
  <c r="AR108" i="7"/>
  <c r="AL108" i="7"/>
  <c r="N108" i="7"/>
  <c r="BD106" i="7"/>
  <c r="AV106" i="7"/>
  <c r="BH106" i="7"/>
  <c r="AT106" i="7"/>
  <c r="BF106" i="7"/>
  <c r="BJ106" i="7"/>
  <c r="AR106" i="7"/>
  <c r="AL106" i="7"/>
  <c r="N106" i="7"/>
  <c r="BD104" i="7"/>
  <c r="AV104" i="7"/>
  <c r="BH104" i="7"/>
  <c r="AT104" i="7"/>
  <c r="BF104" i="7"/>
  <c r="BJ104" i="7"/>
  <c r="AR104" i="7"/>
  <c r="AL104" i="7"/>
  <c r="N104" i="7"/>
  <c r="BD102" i="7"/>
  <c r="AV102" i="7"/>
  <c r="BH102" i="7"/>
  <c r="AT102" i="7"/>
  <c r="BF102" i="7"/>
  <c r="BJ102" i="7"/>
  <c r="AR102" i="7"/>
  <c r="AL102" i="7"/>
  <c r="N102" i="7"/>
  <c r="BD100" i="7"/>
  <c r="AV100" i="7"/>
  <c r="BH100" i="7"/>
  <c r="AT100" i="7"/>
  <c r="BF100" i="7"/>
  <c r="BJ100" i="7"/>
  <c r="AR100" i="7"/>
  <c r="AL100" i="7"/>
  <c r="N100" i="7"/>
  <c r="BD98" i="7"/>
  <c r="AV98" i="7"/>
  <c r="BH98" i="7"/>
  <c r="AT98" i="7"/>
  <c r="BF98" i="7"/>
  <c r="BJ98" i="7"/>
  <c r="AR98" i="7"/>
  <c r="AL98" i="7"/>
  <c r="N98" i="7"/>
  <c r="BD96" i="7"/>
  <c r="AV96" i="7"/>
  <c r="BH96" i="7"/>
  <c r="AT96" i="7"/>
  <c r="BF96" i="7"/>
  <c r="BJ96" i="7"/>
  <c r="AR96" i="7"/>
  <c r="AL96" i="7"/>
  <c r="N96" i="7"/>
  <c r="BD94" i="7"/>
  <c r="AV94" i="7"/>
  <c r="BH94" i="7"/>
  <c r="AT94" i="7"/>
  <c r="BF94" i="7"/>
  <c r="BJ94" i="7"/>
  <c r="AR94" i="7"/>
  <c r="AL94" i="7"/>
  <c r="N94" i="7"/>
  <c r="BD92" i="7"/>
  <c r="AV92" i="7"/>
  <c r="BH92" i="7"/>
  <c r="AT92" i="7"/>
  <c r="BF92" i="7"/>
  <c r="BJ92" i="7"/>
  <c r="AR92" i="7"/>
  <c r="AL92" i="7"/>
  <c r="N92" i="7"/>
  <c r="BD90" i="7"/>
  <c r="AV90" i="7"/>
  <c r="BH90" i="7"/>
  <c r="AT90" i="7"/>
  <c r="BF90" i="7"/>
  <c r="BJ90" i="7"/>
  <c r="AR90" i="7"/>
  <c r="AL90" i="7"/>
  <c r="N90" i="7"/>
  <c r="BD88" i="7"/>
  <c r="AV88" i="7"/>
  <c r="BH88" i="7"/>
  <c r="AT88" i="7"/>
  <c r="BF88" i="7"/>
  <c r="BJ88" i="7"/>
  <c r="AR88" i="7"/>
  <c r="AL88" i="7"/>
  <c r="N88" i="7"/>
  <c r="BD86" i="7"/>
  <c r="AV86" i="7"/>
  <c r="BH86" i="7"/>
  <c r="AT86" i="7"/>
  <c r="BF86" i="7"/>
  <c r="BJ86" i="7"/>
  <c r="AR86" i="7"/>
  <c r="AL86" i="7"/>
  <c r="N86" i="7"/>
  <c r="BD82" i="7"/>
  <c r="AV82" i="7"/>
  <c r="BH82" i="7"/>
  <c r="AT82" i="7"/>
  <c r="BF82" i="7"/>
  <c r="BJ82" i="7"/>
  <c r="AR82" i="7"/>
  <c r="AL82" i="7"/>
  <c r="N82" i="7"/>
  <c r="BD80" i="7"/>
  <c r="AV80" i="7"/>
  <c r="BH80" i="7"/>
  <c r="AT80" i="7"/>
  <c r="BF80" i="7"/>
  <c r="BJ80" i="7"/>
  <c r="AR80" i="7"/>
  <c r="AL80" i="7"/>
  <c r="N80" i="7"/>
  <c r="BD78" i="7"/>
  <c r="AV78" i="7"/>
  <c r="BH78" i="7"/>
  <c r="AT78" i="7"/>
  <c r="BF78" i="7"/>
  <c r="BJ78" i="7"/>
  <c r="AR78" i="7"/>
  <c r="AL78" i="7"/>
  <c r="N78" i="7"/>
  <c r="BD76" i="7"/>
  <c r="AV76" i="7"/>
  <c r="BH76" i="7"/>
  <c r="AT76" i="7"/>
  <c r="BF76" i="7"/>
  <c r="BJ76" i="7"/>
  <c r="AR76" i="7"/>
  <c r="AL76" i="7"/>
  <c r="N76" i="7"/>
  <c r="BD74" i="7"/>
  <c r="AV74" i="7"/>
  <c r="BH74" i="7"/>
  <c r="AT74" i="7"/>
  <c r="BF74" i="7"/>
  <c r="BJ74" i="7"/>
  <c r="AR74" i="7"/>
  <c r="AL74" i="7"/>
  <c r="AF118" i="7"/>
  <c r="N74" i="7"/>
  <c r="AY62" i="7"/>
  <c r="AU62" i="7"/>
  <c r="AN62" i="7"/>
  <c r="AJ62" i="7"/>
  <c r="BJ62" i="7"/>
  <c r="B8" i="8"/>
  <c r="B9" i="8"/>
  <c r="B10" i="8"/>
  <c r="B11" i="8"/>
  <c r="B12" i="8"/>
  <c r="B13" i="8"/>
  <c r="B14" i="8"/>
  <c r="B15" i="8"/>
  <c r="B16" i="8"/>
  <c r="B17" i="8"/>
  <c r="B18" i="8"/>
  <c r="B19" i="8"/>
  <c r="B20" i="8"/>
  <c r="B21" i="8"/>
  <c r="B22" i="8"/>
  <c r="B23" i="8"/>
  <c r="B24" i="8"/>
  <c r="B25" i="8"/>
  <c r="B26" i="8"/>
  <c r="B27" i="8"/>
  <c r="B28" i="8"/>
  <c r="B29" i="8"/>
  <c r="B30" i="8"/>
  <c r="B31" i="8"/>
  <c r="B32" i="8"/>
  <c r="B33" i="8"/>
  <c r="B34" i="8"/>
  <c r="B35" i="8"/>
  <c r="B36" i="8"/>
  <c r="B37" i="8"/>
  <c r="B38" i="8"/>
  <c r="B39" i="8"/>
  <c r="B40" i="8"/>
  <c r="B41" i="8"/>
  <c r="B42" i="8"/>
  <c r="B43" i="8"/>
  <c r="B44" i="8"/>
  <c r="B45" i="8"/>
  <c r="B46" i="8"/>
  <c r="B47" i="8"/>
  <c r="S8" i="8"/>
  <c r="S9" i="8"/>
  <c r="S10" i="8"/>
  <c r="S11" i="8"/>
  <c r="S12" i="8"/>
  <c r="S13" i="8"/>
  <c r="S14" i="8"/>
  <c r="S15" i="8"/>
  <c r="S16" i="8"/>
  <c r="S17" i="8"/>
  <c r="AN67" i="6"/>
  <c r="AK9" i="6"/>
  <c r="AK11" i="6"/>
  <c r="AQ11" i="6"/>
  <c r="BC11" i="6"/>
  <c r="AK13" i="6"/>
  <c r="AQ13" i="6"/>
  <c r="BC13" i="6"/>
  <c r="AK15" i="6"/>
  <c r="BC15" i="6"/>
  <c r="AK17" i="6"/>
  <c r="BC17" i="6"/>
  <c r="AK19" i="6"/>
  <c r="AQ19" i="6"/>
  <c r="BC19" i="6"/>
  <c r="AK21" i="6"/>
  <c r="AQ21" i="6"/>
  <c r="BC21" i="6"/>
  <c r="AK23" i="6"/>
  <c r="AQ23" i="6"/>
  <c r="BC23" i="6"/>
  <c r="AK25" i="6"/>
  <c r="AQ25" i="6"/>
  <c r="BC25" i="6"/>
  <c r="AK27" i="6"/>
  <c r="AQ27" i="6"/>
  <c r="BC27" i="6"/>
  <c r="AQ29" i="6"/>
  <c r="BC29" i="6"/>
  <c r="AK33" i="6"/>
  <c r="AQ33" i="6"/>
  <c r="BC33" i="6"/>
  <c r="AK35" i="6"/>
  <c r="AQ35" i="6"/>
  <c r="BC35" i="6"/>
  <c r="AK37" i="6"/>
  <c r="AQ37" i="6"/>
  <c r="BC37" i="6"/>
  <c r="AK39" i="6"/>
  <c r="AQ39" i="6"/>
  <c r="BC39" i="6"/>
  <c r="AK41" i="6"/>
  <c r="AQ41" i="6"/>
  <c r="BC41" i="6"/>
  <c r="AK43" i="6"/>
  <c r="AQ43" i="6"/>
  <c r="BC43" i="6"/>
  <c r="AK45" i="6"/>
  <c r="AQ45" i="6"/>
  <c r="BC45" i="6"/>
  <c r="BC55" i="6"/>
  <c r="G67" i="6"/>
  <c r="F11" i="7"/>
  <c r="G11" i="7"/>
  <c r="N11" i="7"/>
  <c r="AF11" i="7"/>
  <c r="AL11" i="7"/>
  <c r="AR11" i="7"/>
  <c r="AT11" i="7"/>
  <c r="AV11" i="7"/>
  <c r="BD11" i="7"/>
  <c r="BH11" i="7"/>
  <c r="BL11" i="7"/>
  <c r="BR11" i="7"/>
  <c r="BR12" i="7"/>
  <c r="F13" i="7"/>
  <c r="G13" i="7"/>
  <c r="N13" i="7"/>
  <c r="AF13" i="7"/>
  <c r="AL13" i="7"/>
  <c r="AR13" i="7"/>
  <c r="AT13" i="7"/>
  <c r="AV13" i="7"/>
  <c r="AX13" i="7"/>
  <c r="BD13" i="7"/>
  <c r="BF13" i="7"/>
  <c r="BH13" i="7"/>
  <c r="BJ13" i="7"/>
  <c r="BL13" i="7"/>
  <c r="BR13" i="7"/>
  <c r="BR14" i="7"/>
  <c r="F15" i="7"/>
  <c r="G15" i="7"/>
  <c r="N15" i="7"/>
  <c r="AF15" i="7"/>
  <c r="AL15" i="7"/>
  <c r="AR15" i="7"/>
  <c r="AT15" i="7"/>
  <c r="AV15" i="7"/>
  <c r="AX15" i="7"/>
  <c r="BD15" i="7"/>
  <c r="BF15" i="7"/>
  <c r="BH15" i="7"/>
  <c r="BJ15" i="7"/>
  <c r="BL15" i="7"/>
  <c r="BR15" i="7"/>
  <c r="BR16" i="7"/>
  <c r="F17" i="7"/>
  <c r="G17" i="7"/>
  <c r="N17" i="7"/>
  <c r="AF17" i="7"/>
  <c r="AL17" i="7"/>
  <c r="AR17" i="7"/>
  <c r="AT17" i="7"/>
  <c r="AV17" i="7"/>
  <c r="AX17" i="7"/>
  <c r="BD17" i="7"/>
  <c r="BF17" i="7"/>
  <c r="BH17" i="7"/>
  <c r="BJ17" i="7"/>
  <c r="BL17" i="7"/>
  <c r="BR17" i="7"/>
  <c r="BR18" i="7"/>
  <c r="F19" i="7"/>
  <c r="G19" i="7"/>
  <c r="N19" i="7"/>
  <c r="AF19" i="7"/>
  <c r="AL19" i="7"/>
  <c r="AR19" i="7"/>
  <c r="AT19" i="7"/>
  <c r="AV19" i="7"/>
  <c r="AX19" i="7"/>
  <c r="BD19" i="7"/>
  <c r="BF19" i="7"/>
  <c r="BH19" i="7"/>
  <c r="BJ19" i="7"/>
  <c r="BL19" i="7"/>
  <c r="BR19" i="7"/>
  <c r="BR20" i="7"/>
  <c r="F21" i="7"/>
  <c r="G21" i="7"/>
  <c r="N21" i="7"/>
  <c r="AF21" i="7"/>
  <c r="AL21" i="7"/>
  <c r="AR21" i="7"/>
  <c r="AT21" i="7"/>
  <c r="BF21" i="7"/>
  <c r="BJ21" i="7"/>
  <c r="AV21" i="7"/>
  <c r="BD21" i="7"/>
  <c r="BH21" i="7"/>
  <c r="BL21" i="7"/>
  <c r="F23" i="7"/>
  <c r="G23" i="7"/>
  <c r="N23" i="7"/>
  <c r="AF23" i="7"/>
  <c r="AL23" i="7"/>
  <c r="AR23" i="7"/>
  <c r="AT23" i="7"/>
  <c r="AV23" i="7"/>
  <c r="AX23" i="7"/>
  <c r="BD23" i="7"/>
  <c r="BF23" i="7"/>
  <c r="BH23" i="7"/>
  <c r="BJ23" i="7"/>
  <c r="BL23" i="7"/>
  <c r="F25" i="7"/>
  <c r="Y85" i="6"/>
  <c r="G25" i="7"/>
  <c r="N25" i="7"/>
  <c r="AF25" i="7"/>
  <c r="AL25" i="7"/>
  <c r="AR25" i="7"/>
  <c r="AT25" i="7"/>
  <c r="AV25" i="7"/>
  <c r="AX25" i="7"/>
  <c r="BD25" i="7"/>
  <c r="BF25" i="7"/>
  <c r="BH25" i="7"/>
  <c r="BJ25" i="7"/>
  <c r="BL25" i="7"/>
  <c r="F27" i="7"/>
  <c r="M87" i="6"/>
  <c r="G27" i="7"/>
  <c r="N27" i="7"/>
  <c r="AF27" i="7"/>
  <c r="AL27" i="7"/>
  <c r="AR27" i="7"/>
  <c r="AT27" i="7"/>
  <c r="AV27" i="7"/>
  <c r="AX27" i="7"/>
  <c r="BD27" i="7"/>
  <c r="BF27" i="7"/>
  <c r="BH27" i="7"/>
  <c r="BJ27" i="7"/>
  <c r="BL27" i="7"/>
  <c r="F29" i="7"/>
  <c r="G29" i="7"/>
  <c r="N29" i="7"/>
  <c r="AF29" i="7"/>
  <c r="AL29" i="7"/>
  <c r="AR29" i="7"/>
  <c r="AT29" i="7"/>
  <c r="AV29" i="7"/>
  <c r="AX29" i="7"/>
  <c r="BD29" i="7"/>
  <c r="BF29" i="7"/>
  <c r="BH29" i="7"/>
  <c r="BJ29" i="7"/>
  <c r="BL29" i="7"/>
  <c r="F31" i="7"/>
  <c r="G31" i="7"/>
  <c r="N31" i="7"/>
  <c r="AF31" i="7"/>
  <c r="AL31" i="7"/>
  <c r="AR31" i="7"/>
  <c r="AT31" i="7"/>
  <c r="AV31" i="7"/>
  <c r="AX31" i="7"/>
  <c r="BD31" i="7"/>
  <c r="BF31" i="7"/>
  <c r="BH31" i="7"/>
  <c r="BJ31" i="7"/>
  <c r="BL31" i="7"/>
  <c r="F33" i="7"/>
  <c r="AG93" i="6"/>
  <c r="AK93" i="6"/>
  <c r="G33" i="7"/>
  <c r="N33" i="7"/>
  <c r="AF33" i="7"/>
  <c r="AL33" i="7"/>
  <c r="AR33" i="7"/>
  <c r="AT33" i="7"/>
  <c r="AV33" i="7"/>
  <c r="AX33" i="7"/>
  <c r="BD33" i="7"/>
  <c r="BF33" i="7"/>
  <c r="BJ33" i="7"/>
  <c r="BH33" i="7"/>
  <c r="BL33" i="7"/>
  <c r="F35" i="7"/>
  <c r="G35" i="7"/>
  <c r="N35" i="7"/>
  <c r="AF35" i="7"/>
  <c r="AL35" i="7"/>
  <c r="AR35" i="7"/>
  <c r="AT35" i="7"/>
  <c r="AV35" i="7"/>
  <c r="AX35" i="7"/>
  <c r="BD35" i="7"/>
  <c r="BF35" i="7"/>
  <c r="BH35" i="7"/>
  <c r="BJ35" i="7"/>
  <c r="BL35" i="7"/>
  <c r="F37" i="7"/>
  <c r="G37" i="7"/>
  <c r="N37" i="7"/>
  <c r="AF37" i="7"/>
  <c r="AL37" i="7"/>
  <c r="AR37" i="7"/>
  <c r="AT37" i="7"/>
  <c r="AV37" i="7"/>
  <c r="AX37" i="7"/>
  <c r="BD37" i="7"/>
  <c r="BF37" i="7"/>
  <c r="BH37" i="7"/>
  <c r="BJ37" i="7"/>
  <c r="BL37" i="7"/>
  <c r="F39" i="7"/>
  <c r="X99" i="6"/>
  <c r="G39" i="7"/>
  <c r="N39" i="7"/>
  <c r="AF39" i="7"/>
  <c r="AL39" i="7"/>
  <c r="AR39" i="7"/>
  <c r="AT39" i="7"/>
  <c r="AV39" i="7"/>
  <c r="AX39" i="7"/>
  <c r="BD39" i="7"/>
  <c r="BF39" i="7"/>
  <c r="BH39" i="7"/>
  <c r="BJ39" i="7"/>
  <c r="BL39" i="7"/>
  <c r="F41" i="7"/>
  <c r="G41" i="7"/>
  <c r="N41" i="7"/>
  <c r="AF41" i="7"/>
  <c r="AL41" i="7"/>
  <c r="AR41" i="7"/>
  <c r="AT41" i="7"/>
  <c r="AV41" i="7"/>
  <c r="AX41" i="7"/>
  <c r="BD41" i="7"/>
  <c r="BF41" i="7"/>
  <c r="BH41" i="7"/>
  <c r="BJ41" i="7"/>
  <c r="BL41" i="7"/>
  <c r="F43" i="7"/>
  <c r="M103" i="6"/>
  <c r="G43" i="7"/>
  <c r="N43" i="7"/>
  <c r="AF43" i="7"/>
  <c r="AL43" i="7"/>
  <c r="AR43" i="7"/>
  <c r="AT43" i="7"/>
  <c r="AV43" i="7"/>
  <c r="AX43" i="7"/>
  <c r="BD43" i="7"/>
  <c r="BF43" i="7"/>
  <c r="BH43" i="7"/>
  <c r="BJ43" i="7"/>
  <c r="F45" i="7"/>
  <c r="AI105" i="6"/>
  <c r="G45" i="7"/>
  <c r="N45" i="7"/>
  <c r="AF45" i="7"/>
  <c r="AL45" i="7"/>
  <c r="AR45" i="7"/>
  <c r="AT45" i="7"/>
  <c r="AV45" i="7"/>
  <c r="AX45" i="7"/>
  <c r="BD45" i="7"/>
  <c r="BF45" i="7"/>
  <c r="BH45" i="7"/>
  <c r="BJ45" i="7"/>
  <c r="BL45" i="7"/>
  <c r="N47" i="7"/>
  <c r="AL47" i="7"/>
  <c r="AR47" i="7"/>
  <c r="AT47" i="7"/>
  <c r="AV47" i="7"/>
  <c r="AX47" i="7"/>
  <c r="BD47" i="7"/>
  <c r="BF47" i="7"/>
  <c r="BH47" i="7"/>
  <c r="BJ47" i="7"/>
  <c r="N49" i="7"/>
  <c r="AL49" i="7"/>
  <c r="AR49" i="7"/>
  <c r="AT49" i="7"/>
  <c r="BF49" i="7"/>
  <c r="AV49" i="7"/>
  <c r="BD49" i="7"/>
  <c r="BH49" i="7"/>
  <c r="J58" i="7"/>
  <c r="AR55" i="7"/>
  <c r="N57" i="7"/>
  <c r="AF57" i="7"/>
  <c r="AL57" i="7"/>
  <c r="AR57" i="7"/>
  <c r="AT57" i="7"/>
  <c r="AV57" i="7"/>
  <c r="AX57" i="7"/>
  <c r="BD57" i="7"/>
  <c r="BF57" i="7"/>
  <c r="BH57" i="7"/>
  <c r="L58" i="7"/>
  <c r="H62" i="7"/>
  <c r="L62" i="7"/>
  <c r="S62" i="7"/>
  <c r="W62" i="7"/>
  <c r="BR137" i="7"/>
  <c r="BR138" i="7"/>
  <c r="BR139" i="7"/>
  <c r="BR140" i="7"/>
  <c r="BR141" i="7"/>
  <c r="BR142" i="7"/>
  <c r="BR143" i="7"/>
  <c r="BR144" i="7"/>
  <c r="BR145" i="7"/>
  <c r="BR146" i="7"/>
  <c r="BR200" i="7"/>
  <c r="BR201" i="7"/>
  <c r="BR202" i="7"/>
  <c r="BR203" i="7"/>
  <c r="BR204" i="7"/>
  <c r="BR205" i="7"/>
  <c r="BR206" i="7"/>
  <c r="BR207" i="7"/>
  <c r="BR208" i="7"/>
  <c r="BR209" i="7"/>
  <c r="BR263" i="7"/>
  <c r="BR264" i="7"/>
  <c r="BR265" i="7"/>
  <c r="BR266" i="7"/>
  <c r="BR267" i="7"/>
  <c r="BR268" i="7"/>
  <c r="BR269" i="7"/>
  <c r="BR270" i="7"/>
  <c r="BR271" i="7"/>
  <c r="BR272" i="7"/>
  <c r="BR326" i="7"/>
  <c r="BR327" i="7"/>
  <c r="BR328" i="7"/>
  <c r="BR329" i="7"/>
  <c r="BR330" i="7"/>
  <c r="BR331" i="7"/>
  <c r="BR332" i="7"/>
  <c r="BR333" i="7"/>
  <c r="BR334" i="7"/>
  <c r="BR335" i="7"/>
  <c r="BR389" i="7"/>
  <c r="BR390" i="7"/>
  <c r="BR391" i="7"/>
  <c r="BR392" i="7"/>
  <c r="BR393" i="7"/>
  <c r="BR394" i="7"/>
  <c r="BR395" i="7"/>
  <c r="BR396" i="7"/>
  <c r="BR397" i="7"/>
  <c r="BR398" i="7"/>
  <c r="BR452" i="7"/>
  <c r="BR453" i="7"/>
  <c r="BR454" i="7"/>
  <c r="BR455" i="7"/>
  <c r="BR456" i="7"/>
  <c r="BR457" i="7"/>
  <c r="BR458" i="7"/>
  <c r="BR459" i="7"/>
  <c r="BR460" i="7"/>
  <c r="BR461" i="7"/>
  <c r="BR515" i="7"/>
  <c r="BR516" i="7"/>
  <c r="BR517" i="7"/>
  <c r="BR518" i="7"/>
  <c r="BR519" i="7"/>
  <c r="BR520" i="7"/>
  <c r="BR521" i="7"/>
  <c r="BR522" i="7"/>
  <c r="BR523" i="7"/>
  <c r="BR524" i="7"/>
  <c r="BR578" i="7"/>
  <c r="BR579" i="7"/>
  <c r="BR580" i="7"/>
  <c r="BR581" i="7"/>
  <c r="BR582" i="7"/>
  <c r="BR583" i="7"/>
  <c r="BR584" i="7"/>
  <c r="BR585" i="7"/>
  <c r="BR586" i="7"/>
  <c r="BR587" i="7"/>
  <c r="BR641" i="7"/>
  <c r="BR642" i="7"/>
  <c r="BR643" i="7"/>
  <c r="BR644" i="7"/>
  <c r="BR645" i="7"/>
  <c r="BR646" i="7"/>
  <c r="BR647" i="7"/>
  <c r="BR648" i="7"/>
  <c r="BR649" i="7"/>
  <c r="BR650" i="7"/>
  <c r="BR704" i="7"/>
  <c r="BR705" i="7"/>
  <c r="BR706" i="7"/>
  <c r="BR707" i="7"/>
  <c r="BR708" i="7"/>
  <c r="BR709" i="7"/>
  <c r="BR710" i="7"/>
  <c r="BR711" i="7"/>
  <c r="BR712" i="7"/>
  <c r="BR713" i="7"/>
  <c r="BR767" i="7"/>
  <c r="BR768" i="7"/>
  <c r="BR769" i="7"/>
  <c r="BR770" i="7"/>
  <c r="BR771" i="7"/>
  <c r="BR772" i="7"/>
  <c r="BR773" i="7"/>
  <c r="BR774" i="7"/>
  <c r="BR775" i="7"/>
  <c r="BR776" i="7"/>
  <c r="BR830" i="7"/>
  <c r="BR831" i="7"/>
  <c r="BR832" i="7"/>
  <c r="BR833" i="7"/>
  <c r="BR834" i="7"/>
  <c r="BR835" i="7"/>
  <c r="BR836" i="7"/>
  <c r="BR837" i="7"/>
  <c r="BR838" i="7"/>
  <c r="BR839" i="7"/>
  <c r="BR893" i="7"/>
  <c r="BR894" i="7"/>
  <c r="BR895" i="7"/>
  <c r="BR896" i="7"/>
  <c r="BR897" i="7"/>
  <c r="BR898" i="7"/>
  <c r="BR899" i="7"/>
  <c r="BR900" i="7"/>
  <c r="BR901" i="7"/>
  <c r="BR902" i="7"/>
  <c r="BR956" i="7"/>
  <c r="BR957" i="7"/>
  <c r="BR958" i="7"/>
  <c r="BR959" i="7"/>
  <c r="BR960" i="7"/>
  <c r="BR961" i="7"/>
  <c r="BR962" i="7"/>
  <c r="BR963" i="7"/>
  <c r="BR964" i="7"/>
  <c r="BR965" i="7"/>
  <c r="BR1019" i="7"/>
  <c r="BR1020" i="7"/>
  <c r="BR1021" i="7"/>
  <c r="BR1022" i="7"/>
  <c r="BR1023" i="7"/>
  <c r="BR1024" i="7"/>
  <c r="BR1025" i="7"/>
  <c r="BR1026" i="7"/>
  <c r="BR1027" i="7"/>
  <c r="BR1028" i="7"/>
  <c r="BR1082" i="7"/>
  <c r="BR1083" i="7"/>
  <c r="BR1084" i="7"/>
  <c r="BR1085" i="7"/>
  <c r="BR1086" i="7"/>
  <c r="BR1087" i="7"/>
  <c r="BR1088" i="7"/>
  <c r="BR1089" i="7"/>
  <c r="BR1090" i="7"/>
  <c r="BR1091" i="7"/>
  <c r="BR1145" i="7"/>
  <c r="BR1146" i="7"/>
  <c r="BR1147" i="7"/>
  <c r="BR1148" i="7"/>
  <c r="BR1149" i="7"/>
  <c r="BR1150" i="7"/>
  <c r="BR1151" i="7"/>
  <c r="BR1152" i="7"/>
  <c r="BR1153" i="7"/>
  <c r="BR1154" i="7"/>
  <c r="BR1208" i="7"/>
  <c r="BR1209" i="7"/>
  <c r="BR1210" i="7"/>
  <c r="BR1211" i="7"/>
  <c r="BR1212" i="7"/>
  <c r="BR1213" i="7"/>
  <c r="BR1214" i="7"/>
  <c r="BR1215" i="7"/>
  <c r="BR1216" i="7"/>
  <c r="BR1217" i="7"/>
  <c r="BR1271" i="7"/>
  <c r="BR1272" i="7"/>
  <c r="BR1273" i="7"/>
  <c r="BR1274" i="7"/>
  <c r="BR1275" i="7"/>
  <c r="BR1276" i="7"/>
  <c r="BR1277" i="7"/>
  <c r="BR1278" i="7"/>
  <c r="BR1279" i="7"/>
  <c r="BR1280" i="7"/>
  <c r="BR1334" i="7"/>
  <c r="BR1335" i="7"/>
  <c r="BR1336" i="7"/>
  <c r="BR1337" i="7"/>
  <c r="BR1338" i="7"/>
  <c r="BR1339" i="7"/>
  <c r="BR1340" i="7"/>
  <c r="BR1341" i="7"/>
  <c r="BR1342" i="7"/>
  <c r="BR1343" i="7"/>
  <c r="BR1397" i="7"/>
  <c r="BR1398" i="7"/>
  <c r="BR1399" i="7"/>
  <c r="BR1400" i="7"/>
  <c r="BR1401" i="7"/>
  <c r="BR1402" i="7"/>
  <c r="BR1403" i="7"/>
  <c r="BR1404" i="7"/>
  <c r="BR1405" i="7"/>
  <c r="BR1406" i="7"/>
  <c r="BR1460" i="7"/>
  <c r="BR1461" i="7"/>
  <c r="BR1462" i="7"/>
  <c r="BR1463" i="7"/>
  <c r="BR1464" i="7"/>
  <c r="BR1465" i="7"/>
  <c r="BR1466" i="7"/>
  <c r="BR1467" i="7"/>
  <c r="BR1468" i="7"/>
  <c r="BR1469" i="7"/>
  <c r="BR1523" i="7"/>
  <c r="BR1524" i="7"/>
  <c r="BR1525" i="7"/>
  <c r="BR1526" i="7"/>
  <c r="BR1527" i="7"/>
  <c r="BR1528" i="7"/>
  <c r="BR1529" i="7"/>
  <c r="BR1530" i="7"/>
  <c r="BR1531" i="7"/>
  <c r="BR1532" i="7"/>
  <c r="BR1586" i="7"/>
  <c r="BR1587" i="7"/>
  <c r="BR1588" i="7"/>
  <c r="BR1589" i="7"/>
  <c r="BR1590" i="7"/>
  <c r="BR1591" i="7"/>
  <c r="BR1592" i="7"/>
  <c r="BR1593" i="7"/>
  <c r="BR1594" i="7"/>
  <c r="BR1595" i="7"/>
  <c r="BR1649" i="7"/>
  <c r="BR1650" i="7"/>
  <c r="BR1651" i="7"/>
  <c r="BR1652" i="7"/>
  <c r="BR1653" i="7"/>
  <c r="BR1654" i="7"/>
  <c r="BR1655" i="7"/>
  <c r="BR1656" i="7"/>
  <c r="BR1657" i="7"/>
  <c r="BR1658" i="7"/>
  <c r="BR1712" i="7"/>
  <c r="BR1713" i="7"/>
  <c r="BR1714" i="7"/>
  <c r="BR1715" i="7"/>
  <c r="BR1716" i="7"/>
  <c r="BR1717" i="7"/>
  <c r="BR1718" i="7"/>
  <c r="BR1719" i="7"/>
  <c r="BR1720" i="7"/>
  <c r="BR1721" i="7"/>
  <c r="BR1775" i="7"/>
  <c r="BR1776" i="7"/>
  <c r="BR1777" i="7"/>
  <c r="BR1778" i="7"/>
  <c r="BR1779" i="7"/>
  <c r="BR1780" i="7"/>
  <c r="BR1781" i="7"/>
  <c r="BR1782" i="7"/>
  <c r="BR1783" i="7"/>
  <c r="BR1784" i="7"/>
  <c r="BR1838" i="7"/>
  <c r="BR1839" i="7"/>
  <c r="BR1840" i="7"/>
  <c r="BR1841" i="7"/>
  <c r="BR1842" i="7"/>
  <c r="BR1843" i="7"/>
  <c r="BR1844" i="7"/>
  <c r="BR1845" i="7"/>
  <c r="BR1846" i="7"/>
  <c r="BR1847" i="7"/>
  <c r="BR1901" i="7"/>
  <c r="BR1902" i="7"/>
  <c r="BR1903" i="7"/>
  <c r="BR1904" i="7"/>
  <c r="BR1905" i="7"/>
  <c r="BR1906" i="7"/>
  <c r="BR1907" i="7"/>
  <c r="BR1908" i="7"/>
  <c r="BR1909" i="7"/>
  <c r="BR1910" i="7"/>
  <c r="BR1964" i="7"/>
  <c r="BR1965" i="7"/>
  <c r="BR1966" i="7"/>
  <c r="BR1967" i="7"/>
  <c r="BR1968" i="7"/>
  <c r="BR1969" i="7"/>
  <c r="BR1970" i="7"/>
  <c r="BR1971" i="7"/>
  <c r="BR1972" i="7"/>
  <c r="BR1973" i="7"/>
  <c r="BR2027" i="7"/>
  <c r="BR2028" i="7"/>
  <c r="BR2029" i="7"/>
  <c r="BR2030" i="7"/>
  <c r="BR2031" i="7"/>
  <c r="BR2032" i="7"/>
  <c r="BR2033" i="7"/>
  <c r="BR2034" i="7"/>
  <c r="BR2035" i="7"/>
  <c r="BR2036" i="7"/>
  <c r="BR2090" i="7"/>
  <c r="BR2091" i="7"/>
  <c r="BR2092" i="7"/>
  <c r="BR2093" i="7"/>
  <c r="BR2094" i="7"/>
  <c r="BR2095" i="7"/>
  <c r="BR2096" i="7"/>
  <c r="BR2097" i="7"/>
  <c r="BR2098" i="7"/>
  <c r="BR2099" i="7"/>
  <c r="BR2153" i="7"/>
  <c r="BR2154" i="7"/>
  <c r="BR2155" i="7"/>
  <c r="BR2156" i="7"/>
  <c r="BR2157" i="7"/>
  <c r="BR2158" i="7"/>
  <c r="BR2159" i="7"/>
  <c r="BR2160" i="7"/>
  <c r="BR2161" i="7"/>
  <c r="BR2162" i="7"/>
  <c r="BR2216" i="7"/>
  <c r="BR2217" i="7"/>
  <c r="BR2218" i="7"/>
  <c r="BR2219" i="7"/>
  <c r="BR2220" i="7"/>
  <c r="BR2221" i="7"/>
  <c r="BR2222" i="7"/>
  <c r="BR2223" i="7"/>
  <c r="BR2224" i="7"/>
  <c r="BR2225" i="7"/>
  <c r="BR2279" i="7"/>
  <c r="BR2280" i="7"/>
  <c r="BR2281" i="7"/>
  <c r="BR2282" i="7"/>
  <c r="BR2283" i="7"/>
  <c r="BR2284" i="7"/>
  <c r="BR2285" i="7"/>
  <c r="BR2286" i="7"/>
  <c r="BR2287" i="7"/>
  <c r="BR2288" i="7"/>
  <c r="BR2342" i="7"/>
  <c r="BR2343" i="7"/>
  <c r="BR2344" i="7"/>
  <c r="BR2345" i="7"/>
  <c r="BR2346" i="7"/>
  <c r="BR2347" i="7"/>
  <c r="BR2348" i="7"/>
  <c r="BR2349" i="7"/>
  <c r="BR2350" i="7"/>
  <c r="BR2351" i="7"/>
  <c r="BR2405" i="7"/>
  <c r="BR2406" i="7"/>
  <c r="BR2407" i="7"/>
  <c r="BR2408" i="7"/>
  <c r="BR2409" i="7"/>
  <c r="BR2410" i="7"/>
  <c r="BR2411" i="7"/>
  <c r="BR2412" i="7"/>
  <c r="BR2413" i="7"/>
  <c r="BR2414" i="7"/>
  <c r="BR2468" i="7"/>
  <c r="BR2469" i="7"/>
  <c r="BR2470" i="7"/>
  <c r="BR2471" i="7"/>
  <c r="BR2472" i="7"/>
  <c r="BR2473" i="7"/>
  <c r="BR2474" i="7"/>
  <c r="BR2475" i="7"/>
  <c r="BR2476" i="7"/>
  <c r="BR2477" i="7"/>
  <c r="BR2531" i="7"/>
  <c r="BR2532" i="7"/>
  <c r="BR2533" i="7"/>
  <c r="BR2534" i="7"/>
  <c r="BR2535" i="7"/>
  <c r="BR2536" i="7"/>
  <c r="BR2537" i="7"/>
  <c r="BR2538" i="7"/>
  <c r="BR2539" i="7"/>
  <c r="BR2540" i="7"/>
  <c r="BR2594" i="7"/>
  <c r="BR2595" i="7"/>
  <c r="BR2596" i="7"/>
  <c r="BR2597" i="7"/>
  <c r="BR2598" i="7"/>
  <c r="BR2599" i="7"/>
  <c r="BR2600" i="7"/>
  <c r="BR2601" i="7"/>
  <c r="BR2602" i="7"/>
  <c r="BR2603" i="7"/>
  <c r="BR2657" i="7"/>
  <c r="BR2658" i="7"/>
  <c r="BR2659" i="7"/>
  <c r="BR2660" i="7"/>
  <c r="BR2661" i="7"/>
  <c r="BR2662" i="7"/>
  <c r="BR2663" i="7"/>
  <c r="BR2664" i="7"/>
  <c r="BR2665" i="7"/>
  <c r="BR2666" i="7"/>
  <c r="BR2720" i="7"/>
  <c r="BR2721" i="7"/>
  <c r="BR2722" i="7"/>
  <c r="BR2723" i="7"/>
  <c r="BR2724" i="7"/>
  <c r="BR2725" i="7"/>
  <c r="BR2726" i="7"/>
  <c r="BR2727" i="7"/>
  <c r="BR2728" i="7"/>
  <c r="BR2729" i="7"/>
  <c r="BR2783" i="7"/>
  <c r="BR2784" i="7"/>
  <c r="BR2785" i="7"/>
  <c r="BR2786" i="7"/>
  <c r="BR2787" i="7"/>
  <c r="BR2788" i="7"/>
  <c r="BR2789" i="7"/>
  <c r="BR2790" i="7"/>
  <c r="BR2791" i="7"/>
  <c r="BR2792" i="7"/>
  <c r="BR2846" i="7"/>
  <c r="BR2847" i="7"/>
  <c r="BR2848" i="7"/>
  <c r="BR2849" i="7"/>
  <c r="BR2850" i="7"/>
  <c r="BR2851" i="7"/>
  <c r="BR2852" i="7"/>
  <c r="BR2853" i="7"/>
  <c r="BR2854" i="7"/>
  <c r="BR2855" i="7"/>
  <c r="BR2909" i="7"/>
  <c r="BR2910" i="7"/>
  <c r="BR2911" i="7"/>
  <c r="BR2912" i="7"/>
  <c r="BR2913" i="7"/>
  <c r="BR2914" i="7"/>
  <c r="BR2915" i="7"/>
  <c r="BR2916" i="7"/>
  <c r="BR2917" i="7"/>
  <c r="BR2918" i="7"/>
  <c r="BR2972" i="7"/>
  <c r="BR2973" i="7"/>
  <c r="BR2974" i="7"/>
  <c r="BR2975" i="7"/>
  <c r="BR2976" i="7"/>
  <c r="BR2977" i="7"/>
  <c r="BR2978" i="7"/>
  <c r="BR2979" i="7"/>
  <c r="BR2980" i="7"/>
  <c r="BR2981" i="7"/>
  <c r="BR3035" i="7"/>
  <c r="BR3036" i="7"/>
  <c r="BR3037" i="7"/>
  <c r="BR3038" i="7"/>
  <c r="BR3039" i="7"/>
  <c r="BR3040" i="7"/>
  <c r="BR3041" i="7"/>
  <c r="BR3042" i="7"/>
  <c r="BR3043" i="7"/>
  <c r="BR3044" i="7"/>
  <c r="BR3098" i="7"/>
  <c r="BR3099" i="7"/>
  <c r="BR3100" i="7"/>
  <c r="BR3101" i="7"/>
  <c r="BR3102" i="7"/>
  <c r="BR3103" i="7"/>
  <c r="BR3104" i="7"/>
  <c r="BR3105" i="7"/>
  <c r="BR3106" i="7"/>
  <c r="BR3107" i="7"/>
  <c r="BP3128" i="7"/>
  <c r="BD55" i="7"/>
  <c r="AL55" i="7"/>
  <c r="AX1208" i="7"/>
  <c r="AX1210" i="7"/>
  <c r="AX1212" i="7"/>
  <c r="AX1214" i="7"/>
  <c r="AX1216" i="7"/>
  <c r="AX1218" i="7"/>
  <c r="AX1220" i="7"/>
  <c r="AX1222" i="7"/>
  <c r="AX1224" i="7"/>
  <c r="AX1226" i="7"/>
  <c r="AX1228" i="7"/>
  <c r="AX1230" i="7"/>
  <c r="AX1232" i="7"/>
  <c r="AX1234" i="7"/>
  <c r="AX1236" i="7"/>
  <c r="AX1238" i="7"/>
  <c r="AX1240" i="7"/>
  <c r="AX1242" i="7"/>
  <c r="AX1244" i="7"/>
  <c r="AX1145" i="7"/>
  <c r="AX1147" i="7"/>
  <c r="AX1149" i="7"/>
  <c r="AX1151" i="7"/>
  <c r="AX1153" i="7"/>
  <c r="AX1155" i="7"/>
  <c r="AX1157" i="7"/>
  <c r="AX1159" i="7"/>
  <c r="AX1161" i="7"/>
  <c r="AX1163" i="7"/>
  <c r="AX1165" i="7"/>
  <c r="AX1167" i="7"/>
  <c r="AX1169" i="7"/>
  <c r="AX1171" i="7"/>
  <c r="AX1173" i="7"/>
  <c r="AX1175" i="7"/>
  <c r="AX1177" i="7"/>
  <c r="AX1179" i="7"/>
  <c r="AX1181" i="7"/>
  <c r="AX1082" i="7"/>
  <c r="AX1084" i="7"/>
  <c r="AX1086" i="7"/>
  <c r="AX1088" i="7"/>
  <c r="AX1090" i="7"/>
  <c r="AX1092" i="7"/>
  <c r="AX1094" i="7"/>
  <c r="AX1096" i="7"/>
  <c r="AX1098" i="7"/>
  <c r="AX1100" i="7"/>
  <c r="AX1102" i="7"/>
  <c r="AX1104" i="7"/>
  <c r="AX1106" i="7"/>
  <c r="AX1108" i="7"/>
  <c r="AX1110" i="7"/>
  <c r="AX1112" i="7"/>
  <c r="AX1114" i="7"/>
  <c r="AX1116" i="7"/>
  <c r="AX1118" i="7"/>
  <c r="AX1019" i="7"/>
  <c r="AX1021" i="7"/>
  <c r="AX1023" i="7"/>
  <c r="AX1025" i="7"/>
  <c r="AX1027" i="7"/>
  <c r="AX1029" i="7"/>
  <c r="AX1031" i="7"/>
  <c r="AX1033" i="7"/>
  <c r="AX1035" i="7"/>
  <c r="AX1037" i="7"/>
  <c r="AX1039" i="7"/>
  <c r="AX1041" i="7"/>
  <c r="AX1043" i="7"/>
  <c r="AX1045" i="7"/>
  <c r="AX1047" i="7"/>
  <c r="AX1049" i="7"/>
  <c r="AX1051" i="7"/>
  <c r="AX1053" i="7"/>
  <c r="AX1055" i="7"/>
  <c r="AX956" i="7"/>
  <c r="AX958" i="7"/>
  <c r="AX960" i="7"/>
  <c r="AX962" i="7"/>
  <c r="AX964" i="7"/>
  <c r="AX966" i="7"/>
  <c r="AX968" i="7"/>
  <c r="AX970" i="7"/>
  <c r="AX972" i="7"/>
  <c r="AX974" i="7"/>
  <c r="AX976" i="7"/>
  <c r="AX978" i="7"/>
  <c r="AX980" i="7"/>
  <c r="AX982" i="7"/>
  <c r="AX984" i="7"/>
  <c r="AX986" i="7"/>
  <c r="AX988" i="7"/>
  <c r="AX990" i="7"/>
  <c r="AX992" i="7"/>
  <c r="AX893" i="7"/>
  <c r="AX895" i="7"/>
  <c r="AX897" i="7"/>
  <c r="AX899" i="7"/>
  <c r="AX901" i="7"/>
  <c r="AX903" i="7"/>
  <c r="AX905" i="7"/>
  <c r="AX907" i="7"/>
  <c r="AX909" i="7"/>
  <c r="AX911" i="7"/>
  <c r="AX913" i="7"/>
  <c r="AX915" i="7"/>
  <c r="AX917" i="7"/>
  <c r="AX919" i="7"/>
  <c r="AX921" i="7"/>
  <c r="AX923" i="7"/>
  <c r="AX925" i="7"/>
  <c r="AX927" i="7"/>
  <c r="AX929" i="7"/>
  <c r="AX830" i="7"/>
  <c r="AX832" i="7"/>
  <c r="AX834" i="7"/>
  <c r="AX836" i="7"/>
  <c r="AX838" i="7"/>
  <c r="AX840" i="7"/>
  <c r="AX842" i="7"/>
  <c r="AX844" i="7"/>
  <c r="AX846" i="7"/>
  <c r="AX848" i="7"/>
  <c r="AX850" i="7"/>
  <c r="AX852" i="7"/>
  <c r="AX854" i="7"/>
  <c r="AX856" i="7"/>
  <c r="AX858" i="7"/>
  <c r="AX860" i="7"/>
  <c r="AX862" i="7"/>
  <c r="AX864" i="7"/>
  <c r="AX866" i="7"/>
  <c r="AX767" i="7"/>
  <c r="AX769" i="7"/>
  <c r="AX771" i="7"/>
  <c r="AX773" i="7"/>
  <c r="AX775" i="7"/>
  <c r="AX777" i="7"/>
  <c r="AX779" i="7"/>
  <c r="AX781" i="7"/>
  <c r="AX783" i="7"/>
  <c r="AX785" i="7"/>
  <c r="AX787" i="7"/>
  <c r="AX789" i="7"/>
  <c r="AX791" i="7"/>
  <c r="AX793" i="7"/>
  <c r="AX795" i="7"/>
  <c r="AX797" i="7"/>
  <c r="AX799" i="7"/>
  <c r="AX801" i="7"/>
  <c r="AX803" i="7"/>
  <c r="BJ704" i="7"/>
  <c r="AX704" i="7"/>
  <c r="AX706" i="7"/>
  <c r="AX708" i="7"/>
  <c r="AX710" i="7"/>
  <c r="AX712" i="7"/>
  <c r="AX714" i="7"/>
  <c r="AX716" i="7"/>
  <c r="AX718" i="7"/>
  <c r="AX720" i="7"/>
  <c r="AX722" i="7"/>
  <c r="AX724" i="7"/>
  <c r="AX726" i="7"/>
  <c r="AX728" i="7"/>
  <c r="AX730" i="7"/>
  <c r="AX732" i="7"/>
  <c r="AX734" i="7"/>
  <c r="AX736" i="7"/>
  <c r="AX738" i="7"/>
  <c r="AX740" i="7"/>
  <c r="AX643" i="7"/>
  <c r="AX647" i="7"/>
  <c r="AX649" i="7"/>
  <c r="AX651" i="7"/>
  <c r="AX653" i="7"/>
  <c r="AX655" i="7"/>
  <c r="AX657" i="7"/>
  <c r="AX659" i="7"/>
  <c r="AX661" i="7"/>
  <c r="AX663" i="7"/>
  <c r="AX665" i="7"/>
  <c r="AX667" i="7"/>
  <c r="AX669" i="7"/>
  <c r="AX671" i="7"/>
  <c r="AX673" i="7"/>
  <c r="AX675" i="7"/>
  <c r="AX677" i="7"/>
  <c r="AX578" i="7"/>
  <c r="AX580" i="7"/>
  <c r="AX582" i="7"/>
  <c r="AX584" i="7"/>
  <c r="AX586" i="7"/>
  <c r="AX588" i="7"/>
  <c r="AX590" i="7"/>
  <c r="AX592" i="7"/>
  <c r="AX594" i="7"/>
  <c r="AX596" i="7"/>
  <c r="AX598" i="7"/>
  <c r="AX600" i="7"/>
  <c r="AX602" i="7"/>
  <c r="AX604" i="7"/>
  <c r="AX606" i="7"/>
  <c r="AX608" i="7"/>
  <c r="AX610" i="7"/>
  <c r="AX612" i="7"/>
  <c r="AX614" i="7"/>
  <c r="AX515" i="7"/>
  <c r="AX517" i="7"/>
  <c r="AX519" i="7"/>
  <c r="AX521" i="7"/>
  <c r="AX523" i="7"/>
  <c r="AX525" i="7"/>
  <c r="AX527" i="7"/>
  <c r="AX529" i="7"/>
  <c r="AX531" i="7"/>
  <c r="AX533" i="7"/>
  <c r="AX535" i="7"/>
  <c r="AX537" i="7"/>
  <c r="AX539" i="7"/>
  <c r="AX541" i="7"/>
  <c r="AX543" i="7"/>
  <c r="AX545" i="7"/>
  <c r="AX547" i="7"/>
  <c r="AX549" i="7"/>
  <c r="AX551" i="7"/>
  <c r="AX452" i="7"/>
  <c r="AX456" i="7"/>
  <c r="AX460" i="7"/>
  <c r="AX464" i="7"/>
  <c r="AX468" i="7"/>
  <c r="AX472" i="7"/>
  <c r="AX476" i="7"/>
  <c r="AX480" i="7"/>
  <c r="AX482" i="7"/>
  <c r="AX484" i="7"/>
  <c r="AX486" i="7"/>
  <c r="AX488" i="7"/>
  <c r="AX389" i="7"/>
  <c r="AX391" i="7"/>
  <c r="AX393" i="7"/>
  <c r="AX395" i="7"/>
  <c r="AX397" i="7"/>
  <c r="AX399" i="7"/>
  <c r="AX401" i="7"/>
  <c r="AX403" i="7"/>
  <c r="AX405" i="7"/>
  <c r="AX407" i="7"/>
  <c r="AX409" i="7"/>
  <c r="AX411" i="7"/>
  <c r="AX413" i="7"/>
  <c r="AX415" i="7"/>
  <c r="AX417" i="7"/>
  <c r="AX419" i="7"/>
  <c r="AX421" i="7"/>
  <c r="AX423" i="7"/>
  <c r="AX425" i="7"/>
  <c r="AX326" i="7"/>
  <c r="AX328" i="7"/>
  <c r="AX330" i="7"/>
  <c r="AX332" i="7"/>
  <c r="AX334" i="7"/>
  <c r="AX336" i="7"/>
  <c r="AX338" i="7"/>
  <c r="AX340" i="7"/>
  <c r="AX342" i="7"/>
  <c r="AX344" i="7"/>
  <c r="AX346" i="7"/>
  <c r="AX348" i="7"/>
  <c r="AX350" i="7"/>
  <c r="AX352" i="7"/>
  <c r="AX354" i="7"/>
  <c r="AX356" i="7"/>
  <c r="AX358" i="7"/>
  <c r="AX360" i="7"/>
  <c r="AX362" i="7"/>
  <c r="AX263" i="7"/>
  <c r="AX265" i="7"/>
  <c r="AX267" i="7"/>
  <c r="AX269" i="7"/>
  <c r="AX271" i="7"/>
  <c r="AX273" i="7"/>
  <c r="AX275" i="7"/>
  <c r="AX277" i="7"/>
  <c r="AX279" i="7"/>
  <c r="AX281" i="7"/>
  <c r="AX283" i="7"/>
  <c r="AX285" i="7"/>
  <c r="AX287" i="7"/>
  <c r="AX289" i="7"/>
  <c r="AX291" i="7"/>
  <c r="AX293" i="7"/>
  <c r="AX295" i="7"/>
  <c r="AX297" i="7"/>
  <c r="AX299" i="7"/>
  <c r="AX200" i="7"/>
  <c r="AX202" i="7"/>
  <c r="AX204" i="7"/>
  <c r="AX206" i="7"/>
  <c r="AX208" i="7"/>
  <c r="AX210" i="7"/>
  <c r="AX212" i="7"/>
  <c r="AX214" i="7"/>
  <c r="AX216" i="7"/>
  <c r="AX218" i="7"/>
  <c r="AX220" i="7"/>
  <c r="AX222" i="7"/>
  <c r="AX224" i="7"/>
  <c r="AX226" i="7"/>
  <c r="AX228" i="7"/>
  <c r="AX230" i="7"/>
  <c r="AX232" i="7"/>
  <c r="AX234" i="7"/>
  <c r="AX236" i="7"/>
  <c r="AX137" i="7"/>
  <c r="AX141" i="7"/>
  <c r="AX143" i="7"/>
  <c r="AX145" i="7"/>
  <c r="AX149" i="7"/>
  <c r="AX151" i="7"/>
  <c r="AX153" i="7"/>
  <c r="AX155" i="7"/>
  <c r="AX157" i="7"/>
  <c r="AX159" i="7"/>
  <c r="AX161" i="7"/>
  <c r="AX163" i="7"/>
  <c r="AX165" i="7"/>
  <c r="AX167" i="7"/>
  <c r="AX169" i="7"/>
  <c r="AX171" i="7"/>
  <c r="AX173" i="7"/>
  <c r="AX76" i="7"/>
  <c r="AX80" i="7"/>
  <c r="AX88" i="7"/>
  <c r="AX92" i="7"/>
  <c r="AX96" i="7"/>
  <c r="AX100" i="7"/>
  <c r="AX104" i="7"/>
  <c r="AX108" i="7"/>
  <c r="AX74" i="7"/>
  <c r="AX78" i="7"/>
  <c r="AX82" i="7"/>
  <c r="AX86" i="7"/>
  <c r="AX90" i="7"/>
  <c r="AX94" i="7"/>
  <c r="AX98" i="7"/>
  <c r="AX102" i="7"/>
  <c r="AX106" i="7"/>
  <c r="AX110" i="7"/>
  <c r="AX3098" i="7"/>
  <c r="AX3100" i="7"/>
  <c r="AX3102" i="7"/>
  <c r="AX3104" i="7"/>
  <c r="AX3106" i="7"/>
  <c r="AX3108" i="7"/>
  <c r="AX3110" i="7"/>
  <c r="AX3112" i="7"/>
  <c r="AX3114" i="7"/>
  <c r="AX3116" i="7"/>
  <c r="AX3118" i="7"/>
  <c r="AX3120" i="7"/>
  <c r="AX3122" i="7"/>
  <c r="AX3124" i="7"/>
  <c r="AX3126" i="7"/>
  <c r="AX3128" i="7"/>
  <c r="AX3130" i="7"/>
  <c r="AX3132" i="7"/>
  <c r="AX3134" i="7"/>
  <c r="AX3035" i="7"/>
  <c r="AX3037" i="7"/>
  <c r="AX3039" i="7"/>
  <c r="AX3041" i="7"/>
  <c r="AX3043" i="7"/>
  <c r="AX3045" i="7"/>
  <c r="AX3047" i="7"/>
  <c r="AX3049" i="7"/>
  <c r="AX3051" i="7"/>
  <c r="AX3053" i="7"/>
  <c r="AX3055" i="7"/>
  <c r="AX3057" i="7"/>
  <c r="AX3059" i="7"/>
  <c r="AX3061" i="7"/>
  <c r="AX3063" i="7"/>
  <c r="AX3065" i="7"/>
  <c r="AX3067" i="7"/>
  <c r="AX3069" i="7"/>
  <c r="AX3071" i="7"/>
  <c r="AX2972" i="7"/>
  <c r="AX2974" i="7"/>
  <c r="AX2976" i="7"/>
  <c r="AX2978" i="7"/>
  <c r="AX2980" i="7"/>
  <c r="AX2982" i="7"/>
  <c r="AX2984" i="7"/>
  <c r="AX2986" i="7"/>
  <c r="AX2988" i="7"/>
  <c r="AX2990" i="7"/>
  <c r="AX2992" i="7"/>
  <c r="AX2994" i="7"/>
  <c r="AX2996" i="7"/>
  <c r="AX2998" i="7"/>
  <c r="AX3000" i="7"/>
  <c r="AX3002" i="7"/>
  <c r="AX3004" i="7"/>
  <c r="AX3006" i="7"/>
  <c r="AX3008" i="7"/>
  <c r="AX2909" i="7"/>
  <c r="AX2911" i="7"/>
  <c r="AX2913" i="7"/>
  <c r="AX2915" i="7"/>
  <c r="AX2917" i="7"/>
  <c r="AX2919" i="7"/>
  <c r="AX2921" i="7"/>
  <c r="AX2923" i="7"/>
  <c r="AX2925" i="7"/>
  <c r="AX2927" i="7"/>
  <c r="AX2929" i="7"/>
  <c r="AX2931" i="7"/>
  <c r="AX2933" i="7"/>
  <c r="AX2935" i="7"/>
  <c r="AX2937" i="7"/>
  <c r="AX2939" i="7"/>
  <c r="AX2941" i="7"/>
  <c r="AX2943" i="7"/>
  <c r="AX2945" i="7"/>
  <c r="AX2846" i="7"/>
  <c r="AX2848" i="7"/>
  <c r="AX2850" i="7"/>
  <c r="AX2852" i="7"/>
  <c r="AX2854" i="7"/>
  <c r="AX2856" i="7"/>
  <c r="AX2858" i="7"/>
  <c r="AX2860" i="7"/>
  <c r="AX2862" i="7"/>
  <c r="AX2864" i="7"/>
  <c r="AX2866" i="7"/>
  <c r="AX2868" i="7"/>
  <c r="AX2870" i="7"/>
  <c r="AX2872" i="7"/>
  <c r="AX2874" i="7"/>
  <c r="AX2876" i="7"/>
  <c r="AX2878" i="7"/>
  <c r="AX2880" i="7"/>
  <c r="AX2882" i="7"/>
  <c r="AX2783" i="7"/>
  <c r="AX2785" i="7"/>
  <c r="AX2787" i="7"/>
  <c r="AX2789" i="7"/>
  <c r="AX2791" i="7"/>
  <c r="AX2793" i="7"/>
  <c r="AX2795" i="7"/>
  <c r="AX2797" i="7"/>
  <c r="AX2799" i="7"/>
  <c r="AX2801" i="7"/>
  <c r="AX2803" i="7"/>
  <c r="AX2805" i="7"/>
  <c r="AX2807" i="7"/>
  <c r="AX2809" i="7"/>
  <c r="AX2811" i="7"/>
  <c r="AX2813" i="7"/>
  <c r="AX2815" i="7"/>
  <c r="AX2817" i="7"/>
  <c r="AX2819" i="7"/>
  <c r="AX2720" i="7"/>
  <c r="AX2722" i="7"/>
  <c r="AX2724" i="7"/>
  <c r="AX2726" i="7"/>
  <c r="AX2728" i="7"/>
  <c r="AX2730" i="7"/>
  <c r="AX2732" i="7"/>
  <c r="AX2734" i="7"/>
  <c r="AX2736" i="7"/>
  <c r="AX2738" i="7"/>
  <c r="AX2740" i="7"/>
  <c r="AX2742" i="7"/>
  <c r="AX2744" i="7"/>
  <c r="AX2746" i="7"/>
  <c r="AX2748" i="7"/>
  <c r="AX2750" i="7"/>
  <c r="AX2752" i="7"/>
  <c r="AX2754" i="7"/>
  <c r="AX2756" i="7"/>
  <c r="AX2657" i="7"/>
  <c r="AX2659" i="7"/>
  <c r="AX2661" i="7"/>
  <c r="AX2663" i="7"/>
  <c r="AX2665" i="7"/>
  <c r="AX2667" i="7"/>
  <c r="AX2669" i="7"/>
  <c r="AX2671" i="7"/>
  <c r="AX2673" i="7"/>
  <c r="AX2675" i="7"/>
  <c r="AX2677" i="7"/>
  <c r="AX2679" i="7"/>
  <c r="AX2681" i="7"/>
  <c r="AX2683" i="7"/>
  <c r="AX2685" i="7"/>
  <c r="AX2687" i="7"/>
  <c r="AX2689" i="7"/>
  <c r="AX2691" i="7"/>
  <c r="AX2693" i="7"/>
  <c r="AX2594" i="7"/>
  <c r="AX2596" i="7"/>
  <c r="AX2598" i="7"/>
  <c r="AX2600" i="7"/>
  <c r="AX2602" i="7"/>
  <c r="AX2604" i="7"/>
  <c r="AX2606" i="7"/>
  <c r="AX2608" i="7"/>
  <c r="AX2610" i="7"/>
  <c r="AX2612" i="7"/>
  <c r="AX2614" i="7"/>
  <c r="AX2616" i="7"/>
  <c r="AX2618" i="7"/>
  <c r="AX2620" i="7"/>
  <c r="AX2622" i="7"/>
  <c r="AX2624" i="7"/>
  <c r="AX2626" i="7"/>
  <c r="AX2628" i="7"/>
  <c r="AX2630" i="7"/>
  <c r="AX2531" i="7"/>
  <c r="AX2533" i="7"/>
  <c r="AX2535" i="7"/>
  <c r="AX2537" i="7"/>
  <c r="AX2539" i="7"/>
  <c r="AX2541" i="7"/>
  <c r="AX2543" i="7"/>
  <c r="AX2545" i="7"/>
  <c r="AX2547" i="7"/>
  <c r="AX2549" i="7"/>
  <c r="AX2551" i="7"/>
  <c r="AX2553" i="7"/>
  <c r="AX2555" i="7"/>
  <c r="AX2557" i="7"/>
  <c r="AX2559" i="7"/>
  <c r="AX2561" i="7"/>
  <c r="AX2563" i="7"/>
  <c r="AX2565" i="7"/>
  <c r="AX2567" i="7"/>
  <c r="AX2468" i="7"/>
  <c r="AX2470" i="7"/>
  <c r="AX2472" i="7"/>
  <c r="AX2474" i="7"/>
  <c r="AX2476" i="7"/>
  <c r="AX2478" i="7"/>
  <c r="AX2480" i="7"/>
  <c r="AX2482" i="7"/>
  <c r="AX2484" i="7"/>
  <c r="AX2486" i="7"/>
  <c r="AX2488" i="7"/>
  <c r="AX2490" i="7"/>
  <c r="AX2492" i="7"/>
  <c r="AX2494" i="7"/>
  <c r="AX2496" i="7"/>
  <c r="AX2498" i="7"/>
  <c r="AX2500" i="7"/>
  <c r="AX2502" i="7"/>
  <c r="AX2504" i="7"/>
  <c r="AX2405" i="7"/>
  <c r="AX2407" i="7"/>
  <c r="AX2409" i="7"/>
  <c r="AX2411" i="7"/>
  <c r="AX2413" i="7"/>
  <c r="AX2415" i="7"/>
  <c r="AX2417" i="7"/>
  <c r="AX2419" i="7"/>
  <c r="AX2421" i="7"/>
  <c r="AX2423" i="7"/>
  <c r="AX2425" i="7"/>
  <c r="AX2427" i="7"/>
  <c r="AX2429" i="7"/>
  <c r="AX2431" i="7"/>
  <c r="AX2433" i="7"/>
  <c r="AX2435" i="7"/>
  <c r="AX2437" i="7"/>
  <c r="AX2439" i="7"/>
  <c r="AX2441" i="7"/>
  <c r="AX2342" i="7"/>
  <c r="AX2344" i="7"/>
  <c r="AX2346" i="7"/>
  <c r="AX2348" i="7"/>
  <c r="AX2350" i="7"/>
  <c r="AX2352" i="7"/>
  <c r="AX2354" i="7"/>
  <c r="AX2356" i="7"/>
  <c r="AX2358" i="7"/>
  <c r="AX2360" i="7"/>
  <c r="AX2362" i="7"/>
  <c r="AX2364" i="7"/>
  <c r="AX2366" i="7"/>
  <c r="AX2368" i="7"/>
  <c r="AX2370" i="7"/>
  <c r="AX2372" i="7"/>
  <c r="AX2374" i="7"/>
  <c r="AX2376" i="7"/>
  <c r="AX2378" i="7"/>
  <c r="AX2279" i="7"/>
  <c r="AX2281" i="7"/>
  <c r="AX2283" i="7"/>
  <c r="AX2285" i="7"/>
  <c r="AX2287" i="7"/>
  <c r="AX2289" i="7"/>
  <c r="AX2291" i="7"/>
  <c r="AX2293" i="7"/>
  <c r="AX2295" i="7"/>
  <c r="AX2297" i="7"/>
  <c r="AX2299" i="7"/>
  <c r="AX2301" i="7"/>
  <c r="AX2303" i="7"/>
  <c r="AX2305" i="7"/>
  <c r="AX2307" i="7"/>
  <c r="AX2309" i="7"/>
  <c r="AX2311" i="7"/>
  <c r="AX2313" i="7"/>
  <c r="AX2315" i="7"/>
  <c r="AX2216" i="7"/>
  <c r="AX2218" i="7"/>
  <c r="AX2220" i="7"/>
  <c r="AX2222" i="7"/>
  <c r="AX2224" i="7"/>
  <c r="AX2226" i="7"/>
  <c r="AX2228" i="7"/>
  <c r="AX2230" i="7"/>
  <c r="AX2232" i="7"/>
  <c r="AX2234" i="7"/>
  <c r="AX2236" i="7"/>
  <c r="AX2238" i="7"/>
  <c r="AX2240" i="7"/>
  <c r="AX2242" i="7"/>
  <c r="AX2244" i="7"/>
  <c r="AX2246" i="7"/>
  <c r="AX2248" i="7"/>
  <c r="AX2250" i="7"/>
  <c r="AX2252" i="7"/>
  <c r="AX2153" i="7"/>
  <c r="AX2155" i="7"/>
  <c r="AX2157" i="7"/>
  <c r="AX2159" i="7"/>
  <c r="AX2161" i="7"/>
  <c r="AX2163" i="7"/>
  <c r="AX2165" i="7"/>
  <c r="AX2167" i="7"/>
  <c r="AX2169" i="7"/>
  <c r="AX2171" i="7"/>
  <c r="AX2173" i="7"/>
  <c r="AX2175" i="7"/>
  <c r="AX2177" i="7"/>
  <c r="AX2179" i="7"/>
  <c r="AX2181" i="7"/>
  <c r="AX2183" i="7"/>
  <c r="AX2185" i="7"/>
  <c r="AX2187" i="7"/>
  <c r="AX2189" i="7"/>
  <c r="AX2090" i="7"/>
  <c r="AX2092" i="7"/>
  <c r="AX2094" i="7"/>
  <c r="AX2096" i="7"/>
  <c r="AX2098" i="7"/>
  <c r="AX2100" i="7"/>
  <c r="AX2102" i="7"/>
  <c r="AX2104" i="7"/>
  <c r="AX2106" i="7"/>
  <c r="AX2108" i="7"/>
  <c r="AX2110" i="7"/>
  <c r="AX2112" i="7"/>
  <c r="AX2114" i="7"/>
  <c r="AX2116" i="7"/>
  <c r="AX2118" i="7"/>
  <c r="AX2120" i="7"/>
  <c r="AX2122" i="7"/>
  <c r="AX2124" i="7"/>
  <c r="AX2126" i="7"/>
  <c r="AX2027" i="7"/>
  <c r="AX2029" i="7"/>
  <c r="AX2031" i="7"/>
  <c r="AX2033" i="7"/>
  <c r="AX2035" i="7"/>
  <c r="AX2037" i="7"/>
  <c r="AX2039" i="7"/>
  <c r="AX2041" i="7"/>
  <c r="AX2043" i="7"/>
  <c r="AX2045" i="7"/>
  <c r="AX2047" i="7"/>
  <c r="AX2049" i="7"/>
  <c r="AX2051" i="7"/>
  <c r="AX2053" i="7"/>
  <c r="AX2055" i="7"/>
  <c r="AX2057" i="7"/>
  <c r="AX2059" i="7"/>
  <c r="AX2061" i="7"/>
  <c r="AX2063" i="7"/>
  <c r="AX1964" i="7"/>
  <c r="AX1966" i="7"/>
  <c r="AX1968" i="7"/>
  <c r="AX1970" i="7"/>
  <c r="AX1972" i="7"/>
  <c r="AX1974" i="7"/>
  <c r="AX1976" i="7"/>
  <c r="AX1978" i="7"/>
  <c r="AX1980" i="7"/>
  <c r="AX1982" i="7"/>
  <c r="AX1984" i="7"/>
  <c r="AX1986" i="7"/>
  <c r="AX1988" i="7"/>
  <c r="AX1990" i="7"/>
  <c r="AX1992" i="7"/>
  <c r="AX1994" i="7"/>
  <c r="AX1996" i="7"/>
  <c r="AX1998" i="7"/>
  <c r="AX2000" i="7"/>
  <c r="AX1901" i="7"/>
  <c r="AX1903" i="7"/>
  <c r="AX1905" i="7"/>
  <c r="AX1907" i="7"/>
  <c r="AX1909" i="7"/>
  <c r="AX1911" i="7"/>
  <c r="AX1913" i="7"/>
  <c r="AX1915" i="7"/>
  <c r="AX1917" i="7"/>
  <c r="AX1919" i="7"/>
  <c r="AX1921" i="7"/>
  <c r="AX1923" i="7"/>
  <c r="AX1925" i="7"/>
  <c r="AX1927" i="7"/>
  <c r="AX1929" i="7"/>
  <c r="AX1931" i="7"/>
  <c r="AX1933" i="7"/>
  <c r="AX1935" i="7"/>
  <c r="AX1937" i="7"/>
  <c r="AX1838" i="7"/>
  <c r="AX1840" i="7"/>
  <c r="AX1842" i="7"/>
  <c r="AX1844" i="7"/>
  <c r="AX1846" i="7"/>
  <c r="AX1848" i="7"/>
  <c r="AX1850" i="7"/>
  <c r="AX1852" i="7"/>
  <c r="AX1854" i="7"/>
  <c r="AX1856" i="7"/>
  <c r="AX1858" i="7"/>
  <c r="AX1860" i="7"/>
  <c r="AX1862" i="7"/>
  <c r="AX1864" i="7"/>
  <c r="AX1866" i="7"/>
  <c r="AX1868" i="7"/>
  <c r="AX1870" i="7"/>
  <c r="AX1872" i="7"/>
  <c r="AX1874" i="7"/>
  <c r="AX1775" i="7"/>
  <c r="AX1777" i="7"/>
  <c r="AX1779" i="7"/>
  <c r="AX1781" i="7"/>
  <c r="AX1783" i="7"/>
  <c r="AX1785" i="7"/>
  <c r="AX1787" i="7"/>
  <c r="AX1789" i="7"/>
  <c r="AX1791" i="7"/>
  <c r="AX1793" i="7"/>
  <c r="AX1795" i="7"/>
  <c r="AX1797" i="7"/>
  <c r="AX1799" i="7"/>
  <c r="AX1801" i="7"/>
  <c r="AX1803" i="7"/>
  <c r="AX1805" i="7"/>
  <c r="AX1807" i="7"/>
  <c r="AX1809" i="7"/>
  <c r="AX1811" i="7"/>
  <c r="AX1712" i="7"/>
  <c r="AX1714" i="7"/>
  <c r="AX1716" i="7"/>
  <c r="AX1718" i="7"/>
  <c r="AX1720" i="7"/>
  <c r="AX1722" i="7"/>
  <c r="AX1724" i="7"/>
  <c r="AX1726" i="7"/>
  <c r="AX1728" i="7"/>
  <c r="AX1730" i="7"/>
  <c r="AX1732" i="7"/>
  <c r="AX1734" i="7"/>
  <c r="AX1736" i="7"/>
  <c r="AX1738" i="7"/>
  <c r="AX1740" i="7"/>
  <c r="AX1742" i="7"/>
  <c r="AX1744" i="7"/>
  <c r="AX1746" i="7"/>
  <c r="AX1748" i="7"/>
  <c r="BP1669" i="7"/>
  <c r="AX1651" i="7"/>
  <c r="BF1651" i="7"/>
  <c r="BJ1651" i="7"/>
  <c r="AX1655" i="7"/>
  <c r="BF1655" i="7"/>
  <c r="BJ1655" i="7"/>
  <c r="AX1659" i="7"/>
  <c r="BF1659" i="7"/>
  <c r="BJ1659" i="7"/>
  <c r="AX1663" i="7"/>
  <c r="BF1663" i="7"/>
  <c r="BJ1663" i="7"/>
  <c r="AX1667" i="7"/>
  <c r="BF1667" i="7"/>
  <c r="BJ1667" i="7"/>
  <c r="AX1671" i="7"/>
  <c r="BF1671" i="7"/>
  <c r="BJ1671" i="7"/>
  <c r="AX1675" i="7"/>
  <c r="BF1675" i="7"/>
  <c r="BJ1675" i="7"/>
  <c r="AX1679" i="7"/>
  <c r="BF1679" i="7"/>
  <c r="BJ1679" i="7"/>
  <c r="AX1683" i="7"/>
  <c r="BF1683" i="7"/>
  <c r="BJ1683" i="7"/>
  <c r="AX1649" i="7"/>
  <c r="AX1653" i="7"/>
  <c r="AX1657" i="7"/>
  <c r="AX1661" i="7"/>
  <c r="AX1665" i="7"/>
  <c r="AX1669" i="7"/>
  <c r="AX1673" i="7"/>
  <c r="AX1677" i="7"/>
  <c r="AX1681" i="7"/>
  <c r="AX1685" i="7"/>
  <c r="BJ1586" i="7"/>
  <c r="BJ1596" i="7"/>
  <c r="AX1586" i="7"/>
  <c r="AX1588" i="7"/>
  <c r="AX1590" i="7"/>
  <c r="AX1592" i="7"/>
  <c r="AX1594" i="7"/>
  <c r="AX1596" i="7"/>
  <c r="AX1598" i="7"/>
  <c r="AX1600" i="7"/>
  <c r="AX1602" i="7"/>
  <c r="AX1604" i="7"/>
  <c r="AX1606" i="7"/>
  <c r="AX1608" i="7"/>
  <c r="AX1610" i="7"/>
  <c r="AX1612" i="7"/>
  <c r="AX1614" i="7"/>
  <c r="AX1616" i="7"/>
  <c r="AX1618" i="7"/>
  <c r="AX1620" i="7"/>
  <c r="AX1622" i="7"/>
  <c r="AX1523" i="7"/>
  <c r="AX1525" i="7"/>
  <c r="AX1527" i="7"/>
  <c r="AX1529" i="7"/>
  <c r="AX1531" i="7"/>
  <c r="AX1533" i="7"/>
  <c r="AX1535" i="7"/>
  <c r="AX1537" i="7"/>
  <c r="AX1539" i="7"/>
  <c r="AX1541" i="7"/>
  <c r="AX1543" i="7"/>
  <c r="AX1545" i="7"/>
  <c r="AX1547" i="7"/>
  <c r="AX1549" i="7"/>
  <c r="AX1551" i="7"/>
  <c r="AX1553" i="7"/>
  <c r="AX1555" i="7"/>
  <c r="AX1557" i="7"/>
  <c r="AX1559" i="7"/>
  <c r="AX1460" i="7"/>
  <c r="AX1462" i="7"/>
  <c r="AX1464" i="7"/>
  <c r="AX1466" i="7"/>
  <c r="AX1468" i="7"/>
  <c r="AX1470" i="7"/>
  <c r="AX1472" i="7"/>
  <c r="AX1474" i="7"/>
  <c r="AX1476" i="7"/>
  <c r="AX1478" i="7"/>
  <c r="AX1480" i="7"/>
  <c r="AX1482" i="7"/>
  <c r="AX1484" i="7"/>
  <c r="AX1486" i="7"/>
  <c r="AX1488" i="7"/>
  <c r="AX1490" i="7"/>
  <c r="AX1492" i="7"/>
  <c r="AX1494" i="7"/>
  <c r="AX1496" i="7"/>
  <c r="AX1397" i="7"/>
  <c r="AX1399" i="7"/>
  <c r="AX1401" i="7"/>
  <c r="AX1403" i="7"/>
  <c r="AX1405" i="7"/>
  <c r="AX1407" i="7"/>
  <c r="AX1409" i="7"/>
  <c r="AX1411" i="7"/>
  <c r="AX1413" i="7"/>
  <c r="AX1415" i="7"/>
  <c r="AX1417" i="7"/>
  <c r="AX1419" i="7"/>
  <c r="AX1421" i="7"/>
  <c r="AX1423" i="7"/>
  <c r="AX1425" i="7"/>
  <c r="AX1427" i="7"/>
  <c r="AX1429" i="7"/>
  <c r="AX1431" i="7"/>
  <c r="AX1433" i="7"/>
  <c r="BJ1334" i="7"/>
  <c r="BJ1344" i="7"/>
  <c r="AX1334" i="7"/>
  <c r="AX1336" i="7"/>
  <c r="AX1338" i="7"/>
  <c r="AX1340" i="7"/>
  <c r="AX1342" i="7"/>
  <c r="AX1344" i="7"/>
  <c r="AX1346" i="7"/>
  <c r="AX1348" i="7"/>
  <c r="AX1350" i="7"/>
  <c r="AX1352" i="7"/>
  <c r="AX1354" i="7"/>
  <c r="AX1356" i="7"/>
  <c r="AX1358" i="7"/>
  <c r="AX1360" i="7"/>
  <c r="AX1362" i="7"/>
  <c r="AX1364" i="7"/>
  <c r="AX1366" i="7"/>
  <c r="AX1368" i="7"/>
  <c r="AX1370" i="7"/>
  <c r="AX1271" i="7"/>
  <c r="AX1273" i="7"/>
  <c r="AX1275" i="7"/>
  <c r="AX1277" i="7"/>
  <c r="AX1279" i="7"/>
  <c r="AX1281" i="7"/>
  <c r="AX1283" i="7"/>
  <c r="AX1285" i="7"/>
  <c r="AX1287" i="7"/>
  <c r="AX1289" i="7"/>
  <c r="AX1291" i="7"/>
  <c r="AX1293" i="7"/>
  <c r="AX1295" i="7"/>
  <c r="AX1297" i="7"/>
  <c r="AX1299" i="7"/>
  <c r="AX1301" i="7"/>
  <c r="AX1303" i="7"/>
  <c r="AX1305" i="7"/>
  <c r="AX1307" i="7"/>
  <c r="BJ2238" i="7"/>
  <c r="BJ2153" i="7"/>
  <c r="BJ2163" i="7"/>
  <c r="BJ2175" i="7"/>
  <c r="BC9" i="6"/>
  <c r="BJ2027" i="7"/>
  <c r="BJ2049" i="7"/>
  <c r="BJ1923" i="7"/>
  <c r="BJ1911" i="7"/>
  <c r="BJ1901" i="7"/>
  <c r="BJ1838" i="7"/>
  <c r="BJ1860" i="7"/>
  <c r="BJ1775" i="7"/>
  <c r="BJ1785" i="7"/>
  <c r="BJ1797" i="7"/>
  <c r="BJ1722" i="7"/>
  <c r="BP1651" i="7"/>
  <c r="BP1683" i="7"/>
  <c r="BJ1649" i="7"/>
  <c r="BJ1523" i="7"/>
  <c r="BJ1533" i="7"/>
  <c r="BJ1545" i="7"/>
  <c r="BA107" i="6"/>
  <c r="BJ1397" i="7"/>
  <c r="BJ1293" i="7"/>
  <c r="BJ1208" i="7"/>
  <c r="BJ1218" i="7"/>
  <c r="BJ1230" i="7"/>
  <c r="BJ1155" i="7"/>
  <c r="BJ1167" i="7"/>
  <c r="BJ1082" i="7"/>
  <c r="BJ1041" i="7"/>
  <c r="BQ3025" i="7"/>
  <c r="BJ893" i="7"/>
  <c r="BJ903" i="7"/>
  <c r="BJ830" i="7"/>
  <c r="BJ852" i="7"/>
  <c r="BJ767" i="7"/>
  <c r="BQ1891" i="7"/>
  <c r="BO643" i="7"/>
  <c r="AX645" i="7"/>
  <c r="AX641" i="7"/>
  <c r="BP645" i="7"/>
  <c r="BJ600" i="7"/>
  <c r="AX478" i="7"/>
  <c r="AX474" i="7"/>
  <c r="AX470" i="7"/>
  <c r="AX466" i="7"/>
  <c r="AX462" i="7"/>
  <c r="AX458" i="7"/>
  <c r="AX454" i="7"/>
  <c r="BP486" i="7"/>
  <c r="BP454" i="7"/>
  <c r="AW13" i="6"/>
  <c r="BC31" i="6"/>
  <c r="BJ336" i="7"/>
  <c r="BP224" i="7"/>
  <c r="AQ9" i="6"/>
  <c r="AX147" i="7"/>
  <c r="AX139" i="7"/>
  <c r="BP141" i="7"/>
  <c r="AX21" i="7"/>
  <c r="BP11" i="7"/>
  <c r="BF11" i="7"/>
  <c r="BJ11" i="7"/>
  <c r="AX11" i="7"/>
  <c r="AV55" i="7"/>
  <c r="BH55" i="7"/>
  <c r="AT55" i="7"/>
  <c r="BF55" i="7"/>
  <c r="AK31" i="6"/>
  <c r="U89" i="6"/>
  <c r="AI97" i="6"/>
  <c r="H101" i="6"/>
  <c r="F73" i="6"/>
  <c r="AI77" i="6"/>
  <c r="AI83" i="6"/>
  <c r="Y91" i="6"/>
  <c r="AA95" i="6"/>
  <c r="AI71" i="6"/>
  <c r="BJ789" i="7"/>
  <c r="BJ1092" i="7"/>
  <c r="BJ1482" i="7"/>
  <c r="BJ1281" i="7"/>
  <c r="BJ2037" i="7"/>
  <c r="BJ2216" i="7"/>
  <c r="BJ2720" i="7"/>
  <c r="AQ31" i="6"/>
  <c r="BJ3108" i="7"/>
  <c r="BJ3120" i="7"/>
  <c r="BJ3035" i="7"/>
  <c r="BJ3045" i="7"/>
  <c r="BJ2972" i="7"/>
  <c r="BJ2982" i="7"/>
  <c r="BJ2994" i="7"/>
  <c r="BJ2909" i="7"/>
  <c r="BJ2919" i="7"/>
  <c r="BJ2931" i="7"/>
  <c r="BJ2856" i="7"/>
  <c r="BJ2868" i="7"/>
  <c r="BJ2783" i="7"/>
  <c r="BJ2793" i="7"/>
  <c r="BJ2657" i="7"/>
  <c r="S103" i="6"/>
  <c r="BJ2594" i="7"/>
  <c r="BJ2531" i="7"/>
  <c r="BJ2553" i="7"/>
  <c r="BJ2468" i="7"/>
  <c r="J87" i="6"/>
  <c r="BJ2405" i="7"/>
  <c r="BJ2427" i="7"/>
  <c r="AW17" i="6"/>
  <c r="BI13" i="6"/>
  <c r="AQ15" i="6"/>
  <c r="BJ2342" i="7"/>
  <c r="BJ2352" i="7"/>
  <c r="AQ17" i="6"/>
  <c r="BR3025" i="7"/>
  <c r="BJ2279" i="7"/>
  <c r="BJ2301" i="7"/>
  <c r="BP3002" i="7"/>
  <c r="BP2994" i="7"/>
  <c r="BP2986" i="7"/>
  <c r="BP2978" i="7"/>
  <c r="BP2876" i="7"/>
  <c r="BP2868" i="7"/>
  <c r="BP2860" i="7"/>
  <c r="BP2852" i="7"/>
  <c r="BP2813" i="7"/>
  <c r="BP2805" i="7"/>
  <c r="BP2797" i="7"/>
  <c r="BP2789" i="7"/>
  <c r="BP2750" i="7"/>
  <c r="BP2742" i="7"/>
  <c r="BO2734" i="7"/>
  <c r="BO2726" i="7"/>
  <c r="BO2687" i="7"/>
  <c r="BO2679" i="7"/>
  <c r="BO2671" i="7"/>
  <c r="BO2663" i="7"/>
  <c r="BO2439" i="7"/>
  <c r="BO2431" i="7"/>
  <c r="BO2423" i="7"/>
  <c r="BO2415" i="7"/>
  <c r="BO2372" i="7"/>
  <c r="BO2364" i="7"/>
  <c r="BO2356" i="7"/>
  <c r="BO2348" i="7"/>
  <c r="BO2250" i="7"/>
  <c r="BO2242" i="7"/>
  <c r="BO2234" i="7"/>
  <c r="BO2226" i="7"/>
  <c r="BP1903" i="7"/>
  <c r="BP1872" i="7"/>
  <c r="BO1866" i="7"/>
  <c r="BO1862" i="7"/>
  <c r="BO1858" i="7"/>
  <c r="BO1854" i="7"/>
  <c r="BO1850" i="7"/>
  <c r="BO1838" i="7"/>
  <c r="BP1809" i="7"/>
  <c r="BP1805" i="7"/>
  <c r="BP1801" i="7"/>
  <c r="BP1797" i="7"/>
  <c r="BP1793" i="7"/>
  <c r="BP1789" i="7"/>
  <c r="BO1779" i="7"/>
  <c r="BP1746" i="7"/>
  <c r="BP1742" i="7"/>
  <c r="BP1738" i="7"/>
  <c r="BP1734" i="7"/>
  <c r="BP1730" i="7"/>
  <c r="BP1726" i="7"/>
  <c r="BO1716" i="7"/>
  <c r="BP1586" i="7"/>
  <c r="BP1525" i="7"/>
  <c r="BP1462" i="7"/>
  <c r="BO466" i="7"/>
  <c r="BO147" i="7"/>
  <c r="BO74" i="7"/>
  <c r="BO1901" i="7"/>
  <c r="BP1838" i="7"/>
  <c r="BP1775" i="7"/>
  <c r="BP1712" i="7"/>
  <c r="BO1588" i="7"/>
  <c r="BO1527" i="7"/>
  <c r="BO1523" i="7"/>
  <c r="BO1464" i="7"/>
  <c r="BO1460" i="7"/>
  <c r="BO1336" i="7"/>
  <c r="BO1147" i="7"/>
  <c r="BO1084" i="7"/>
  <c r="BO958" i="7"/>
  <c r="BP856" i="7"/>
  <c r="BO854" i="7"/>
  <c r="BP852" i="7"/>
  <c r="BP850" i="7"/>
  <c r="BP836" i="7"/>
  <c r="BO852" i="7"/>
  <c r="BP740" i="7"/>
  <c r="BO738" i="7"/>
  <c r="BP736" i="7"/>
  <c r="BO734" i="7"/>
  <c r="BP732" i="7"/>
  <c r="BO730" i="7"/>
  <c r="BP728" i="7"/>
  <c r="BO726" i="7"/>
  <c r="BP724" i="7"/>
  <c r="BO722" i="7"/>
  <c r="BP720" i="7"/>
  <c r="BO718" i="7"/>
  <c r="BP716" i="7"/>
  <c r="BO714" i="7"/>
  <c r="BP712" i="7"/>
  <c r="BO710" i="7"/>
  <c r="BP708" i="7"/>
  <c r="BP464" i="7"/>
  <c r="BO415" i="7"/>
  <c r="BP299" i="7"/>
  <c r="BO297" i="7"/>
  <c r="BP295" i="7"/>
  <c r="BO293" i="7"/>
  <c r="BP291" i="7"/>
  <c r="BO289" i="7"/>
  <c r="BP287" i="7"/>
  <c r="BO285" i="7"/>
  <c r="BP283" i="7"/>
  <c r="BO281" i="7"/>
  <c r="BP279" i="7"/>
  <c r="BO277" i="7"/>
  <c r="BP275" i="7"/>
  <c r="BO273" i="7"/>
  <c r="BP271" i="7"/>
  <c r="BO269" i="7"/>
  <c r="BP267" i="7"/>
  <c r="BP234" i="7"/>
  <c r="BP171" i="7"/>
  <c r="BO169" i="7"/>
  <c r="BP167" i="7"/>
  <c r="BO165" i="7"/>
  <c r="BP163" i="7"/>
  <c r="BO161" i="7"/>
  <c r="BP159" i="7"/>
  <c r="BO157" i="7"/>
  <c r="BP155" i="7"/>
  <c r="BO153" i="7"/>
  <c r="BP151" i="7"/>
  <c r="BO149" i="7"/>
  <c r="BP147" i="7"/>
  <c r="BO145" i="7"/>
  <c r="BP143" i="7"/>
  <c r="BO141" i="7"/>
  <c r="BO137" i="7"/>
  <c r="BO110" i="7"/>
  <c r="BO102" i="7"/>
  <c r="BO94" i="7"/>
  <c r="BO86" i="7"/>
  <c r="BO139" i="7"/>
  <c r="BO151" i="7"/>
  <c r="BP2480" i="7"/>
  <c r="BP2488" i="7"/>
  <c r="BP2496" i="7"/>
  <c r="BP2504" i="7"/>
  <c r="BP2535" i="7"/>
  <c r="BP2543" i="7"/>
  <c r="BP2551" i="7"/>
  <c r="BP2559" i="7"/>
  <c r="BP2567" i="7"/>
  <c r="BP2598" i="7"/>
  <c r="BP2606" i="7"/>
  <c r="BP2614" i="7"/>
  <c r="BP2622" i="7"/>
  <c r="BP2630" i="7"/>
  <c r="BP2663" i="7"/>
  <c r="BP2671" i="7"/>
  <c r="BP2679" i="7"/>
  <c r="BP2687" i="7"/>
  <c r="BP2726" i="7"/>
  <c r="BP2730" i="7"/>
  <c r="BP2734" i="7"/>
  <c r="BP2738" i="7"/>
  <c r="BO2470" i="7"/>
  <c r="BO2474" i="7"/>
  <c r="BO2478" i="7"/>
  <c r="BO2482" i="7"/>
  <c r="BO2486" i="7"/>
  <c r="BO2490" i="7"/>
  <c r="BO2494" i="7"/>
  <c r="BO2498" i="7"/>
  <c r="BO2502" i="7"/>
  <c r="BO2533" i="7"/>
  <c r="BO2537" i="7"/>
  <c r="BO2541" i="7"/>
  <c r="BO2545" i="7"/>
  <c r="BO2549" i="7"/>
  <c r="BO2553" i="7"/>
  <c r="BO2557" i="7"/>
  <c r="BO2561" i="7"/>
  <c r="BO2565" i="7"/>
  <c r="BO2596" i="7"/>
  <c r="BO2600" i="7"/>
  <c r="BO2604" i="7"/>
  <c r="BO2608" i="7"/>
  <c r="BO2612" i="7"/>
  <c r="BO2616" i="7"/>
  <c r="BO2620" i="7"/>
  <c r="BO2624" i="7"/>
  <c r="BO2628" i="7"/>
  <c r="BO2657" i="7"/>
  <c r="BO2661" i="7"/>
  <c r="BO2665" i="7"/>
  <c r="BO2669" i="7"/>
  <c r="BO2673" i="7"/>
  <c r="BO2677" i="7"/>
  <c r="BO2681" i="7"/>
  <c r="BO2685" i="7"/>
  <c r="BO2689" i="7"/>
  <c r="BO2693" i="7"/>
  <c r="BO2720" i="7"/>
  <c r="BO2724" i="7"/>
  <c r="BO2728" i="7"/>
  <c r="BO2732" i="7"/>
  <c r="BO2736" i="7"/>
  <c r="BP2287" i="7"/>
  <c r="BP2291" i="7"/>
  <c r="BP2295" i="7"/>
  <c r="BP2299" i="7"/>
  <c r="BP2303" i="7"/>
  <c r="BP2307" i="7"/>
  <c r="BP2311" i="7"/>
  <c r="BP2315" i="7"/>
  <c r="BO2281" i="7"/>
  <c r="BO2285" i="7"/>
  <c r="BO2289" i="7"/>
  <c r="BO2293" i="7"/>
  <c r="BO2297" i="7"/>
  <c r="BO2301" i="7"/>
  <c r="BO2305" i="7"/>
  <c r="BO2309" i="7"/>
  <c r="BO2313" i="7"/>
  <c r="BP2161" i="7"/>
  <c r="BP2165" i="7"/>
  <c r="BP2169" i="7"/>
  <c r="BP2173" i="7"/>
  <c r="BP2177" i="7"/>
  <c r="BP2181" i="7"/>
  <c r="BP2185" i="7"/>
  <c r="BP2189" i="7"/>
  <c r="BO2155" i="7"/>
  <c r="BO2159" i="7"/>
  <c r="BO2163" i="7"/>
  <c r="BO2167" i="7"/>
  <c r="BO2171" i="7"/>
  <c r="BO2175" i="7"/>
  <c r="BO2179" i="7"/>
  <c r="BO2183" i="7"/>
  <c r="BO2187" i="7"/>
  <c r="BP2098" i="7"/>
  <c r="BP2102" i="7"/>
  <c r="BP2106" i="7"/>
  <c r="BP2110" i="7"/>
  <c r="BP2114" i="7"/>
  <c r="BP2118" i="7"/>
  <c r="BP2122" i="7"/>
  <c r="BP2126" i="7"/>
  <c r="BO2092" i="7"/>
  <c r="BO2096" i="7"/>
  <c r="BO2100" i="7"/>
  <c r="BO2104" i="7"/>
  <c r="BO2108" i="7"/>
  <c r="BO2112" i="7"/>
  <c r="BO2116" i="7"/>
  <c r="BO2120" i="7"/>
  <c r="BO2124" i="7"/>
  <c r="BP2035" i="7"/>
  <c r="BP2039" i="7"/>
  <c r="BP2043" i="7"/>
  <c r="BP2047" i="7"/>
  <c r="BP2051" i="7"/>
  <c r="BP2055" i="7"/>
  <c r="BP2059" i="7"/>
  <c r="BP2063" i="7"/>
  <c r="BO2029" i="7"/>
  <c r="BO2033" i="7"/>
  <c r="BO2037" i="7"/>
  <c r="BO2041" i="7"/>
  <c r="BO2045" i="7"/>
  <c r="BO2049" i="7"/>
  <c r="BO2053" i="7"/>
  <c r="BO2057" i="7"/>
  <c r="BO2061" i="7"/>
  <c r="BP1972" i="7"/>
  <c r="BP1976" i="7"/>
  <c r="BP1980" i="7"/>
  <c r="BP1984" i="7"/>
  <c r="BP1988" i="7"/>
  <c r="BP1992" i="7"/>
  <c r="BP1996" i="7"/>
  <c r="BP2000" i="7"/>
  <c r="BO1966" i="7"/>
  <c r="BO1970" i="7"/>
  <c r="BO1974" i="7"/>
  <c r="BO1978" i="7"/>
  <c r="BO1982" i="7"/>
  <c r="BO1986" i="7"/>
  <c r="BO1990" i="7"/>
  <c r="BO1994" i="7"/>
  <c r="BO1998" i="7"/>
  <c r="BP2468" i="7"/>
  <c r="BP2279" i="7"/>
  <c r="BP2153" i="7"/>
  <c r="BP2090" i="7"/>
  <c r="BP2027" i="7"/>
  <c r="BP1964" i="7"/>
  <c r="BP2407" i="7"/>
  <c r="BP2411" i="7"/>
  <c r="BP2415" i="7"/>
  <c r="BP2419" i="7"/>
  <c r="BP2423" i="7"/>
  <c r="BP2427" i="7"/>
  <c r="BP2431" i="7"/>
  <c r="BP2435" i="7"/>
  <c r="BP2439" i="7"/>
  <c r="BO2409" i="7"/>
  <c r="BO2413" i="7"/>
  <c r="BO2417" i="7"/>
  <c r="BO2421" i="7"/>
  <c r="BO2425" i="7"/>
  <c r="BO2429" i="7"/>
  <c r="BO2433" i="7"/>
  <c r="BO2437" i="7"/>
  <c r="BO2441" i="7"/>
  <c r="BP2344" i="7"/>
  <c r="BP2348" i="7"/>
  <c r="BP2352" i="7"/>
  <c r="BP2356" i="7"/>
  <c r="BP2360" i="7"/>
  <c r="BP2364" i="7"/>
  <c r="BP2368" i="7"/>
  <c r="BP2372" i="7"/>
  <c r="BP2376" i="7"/>
  <c r="BO2346" i="7"/>
  <c r="BO2350" i="7"/>
  <c r="BO2354" i="7"/>
  <c r="BO2358" i="7"/>
  <c r="BO2362" i="7"/>
  <c r="BO2366" i="7"/>
  <c r="BO2370" i="7"/>
  <c r="BO2374" i="7"/>
  <c r="BO2378" i="7"/>
  <c r="BP2218" i="7"/>
  <c r="BP2222" i="7"/>
  <c r="BP2226" i="7"/>
  <c r="BP2230" i="7"/>
  <c r="BP2234" i="7"/>
  <c r="BP2238" i="7"/>
  <c r="BP2242" i="7"/>
  <c r="BP2246" i="7"/>
  <c r="BP2250" i="7"/>
  <c r="BO2220" i="7"/>
  <c r="BO2224" i="7"/>
  <c r="BO2228" i="7"/>
  <c r="BO2232" i="7"/>
  <c r="BO2236" i="7"/>
  <c r="BO2240" i="7"/>
  <c r="BO2244" i="7"/>
  <c r="BO2248" i="7"/>
  <c r="BO2252" i="7"/>
  <c r="BO3071" i="7"/>
  <c r="BP3069" i="7"/>
  <c r="BO3067" i="7"/>
  <c r="BP3065" i="7"/>
  <c r="BO3063" i="7"/>
  <c r="BP3061" i="7"/>
  <c r="BO3059" i="7"/>
  <c r="BP3057" i="7"/>
  <c r="BO3055" i="7"/>
  <c r="BP3053" i="7"/>
  <c r="BO3051" i="7"/>
  <c r="BP3049" i="7"/>
  <c r="BO3047" i="7"/>
  <c r="BP3045" i="7"/>
  <c r="BO3043" i="7"/>
  <c r="BP3041" i="7"/>
  <c r="BO3039" i="7"/>
  <c r="BP3037" i="7"/>
  <c r="BO3035" i="7"/>
  <c r="BP3008" i="7"/>
  <c r="BO3006" i="7"/>
  <c r="BP3004" i="7"/>
  <c r="BO3002" i="7"/>
  <c r="BP3000" i="7"/>
  <c r="BO2998" i="7"/>
  <c r="BP2996" i="7"/>
  <c r="BO2994" i="7"/>
  <c r="BP2992" i="7"/>
  <c r="BO2990" i="7"/>
  <c r="BP2988" i="7"/>
  <c r="BO2986" i="7"/>
  <c r="BP2984" i="7"/>
  <c r="BO2982" i="7"/>
  <c r="BP2980" i="7"/>
  <c r="BO2978" i="7"/>
  <c r="BP2976" i="7"/>
  <c r="BO2974" i="7"/>
  <c r="BP2972" i="7"/>
  <c r="BO2945" i="7"/>
  <c r="BP2943" i="7"/>
  <c r="BO2941" i="7"/>
  <c r="BP2939" i="7"/>
  <c r="BO2937" i="7"/>
  <c r="BP2935" i="7"/>
  <c r="BO2933" i="7"/>
  <c r="BP2931" i="7"/>
  <c r="BO2929" i="7"/>
  <c r="BP2927" i="7"/>
  <c r="BO2925" i="7"/>
  <c r="BP2923" i="7"/>
  <c r="BO2921" i="7"/>
  <c r="BP2919" i="7"/>
  <c r="BO2917" i="7"/>
  <c r="BP2915" i="7"/>
  <c r="BO2913" i="7"/>
  <c r="BP2911" i="7"/>
  <c r="BO2909" i="7"/>
  <c r="BP2882" i="7"/>
  <c r="BO2880" i="7"/>
  <c r="BP2878" i="7"/>
  <c r="BO2876" i="7"/>
  <c r="BP2874" i="7"/>
  <c r="BO2872" i="7"/>
  <c r="BP2870" i="7"/>
  <c r="BO2868" i="7"/>
  <c r="BP2866" i="7"/>
  <c r="BO2864" i="7"/>
  <c r="BP2862" i="7"/>
  <c r="BO2860" i="7"/>
  <c r="BP2858" i="7"/>
  <c r="BO2856" i="7"/>
  <c r="BP2854" i="7"/>
  <c r="BO2852" i="7"/>
  <c r="BP2850" i="7"/>
  <c r="BO2848" i="7"/>
  <c r="BP2846" i="7"/>
  <c r="BP2819" i="7"/>
  <c r="BO2817" i="7"/>
  <c r="BP2815" i="7"/>
  <c r="BO2813" i="7"/>
  <c r="BP2811" i="7"/>
  <c r="BO2809" i="7"/>
  <c r="BP2807" i="7"/>
  <c r="BO2805" i="7"/>
  <c r="BP2803" i="7"/>
  <c r="BO2801" i="7"/>
  <c r="BP2799" i="7"/>
  <c r="BO2797" i="7"/>
  <c r="BP2795" i="7"/>
  <c r="BO2793" i="7"/>
  <c r="BP2791" i="7"/>
  <c r="BO2789" i="7"/>
  <c r="BP2787" i="7"/>
  <c r="BO2785" i="7"/>
  <c r="BP2783" i="7"/>
  <c r="BP2756" i="7"/>
  <c r="BO2754" i="7"/>
  <c r="BP2752" i="7"/>
  <c r="BO2750" i="7"/>
  <c r="BP2748" i="7"/>
  <c r="BO2746" i="7"/>
  <c r="BP2744" i="7"/>
  <c r="BO2742" i="7"/>
  <c r="BP2740" i="7"/>
  <c r="BO2630" i="7"/>
  <c r="BP2628" i="7"/>
  <c r="BO2626" i="7"/>
  <c r="BP2624" i="7"/>
  <c r="BO2622" i="7"/>
  <c r="BP2620" i="7"/>
  <c r="BO2618" i="7"/>
  <c r="BP2616" i="7"/>
  <c r="BO2614" i="7"/>
  <c r="BP2612" i="7"/>
  <c r="BO2610" i="7"/>
  <c r="BP2608" i="7"/>
  <c r="BO2606" i="7"/>
  <c r="BP2604" i="7"/>
  <c r="BO2602" i="7"/>
  <c r="BP2600" i="7"/>
  <c r="BO2598" i="7"/>
  <c r="BP2596" i="7"/>
  <c r="BO2594" i="7"/>
  <c r="BO2567" i="7"/>
  <c r="BP2565" i="7"/>
  <c r="BO2563" i="7"/>
  <c r="BP2561" i="7"/>
  <c r="BO2559" i="7"/>
  <c r="BP2557" i="7"/>
  <c r="BO2555" i="7"/>
  <c r="BP2553" i="7"/>
  <c r="BO2551" i="7"/>
  <c r="BP2549" i="7"/>
  <c r="BO2547" i="7"/>
  <c r="BP2545" i="7"/>
  <c r="BO2543" i="7"/>
  <c r="BP2541" i="7"/>
  <c r="BO2539" i="7"/>
  <c r="BP2537" i="7"/>
  <c r="BO2535" i="7"/>
  <c r="BP2533" i="7"/>
  <c r="BO2531" i="7"/>
  <c r="BO2504" i="7"/>
  <c r="BP2502" i="7"/>
  <c r="BO2500" i="7"/>
  <c r="BP2498" i="7"/>
  <c r="BO2496" i="7"/>
  <c r="BP2494" i="7"/>
  <c r="BO2492" i="7"/>
  <c r="BP2490" i="7"/>
  <c r="BO2488" i="7"/>
  <c r="BP2486" i="7"/>
  <c r="BO2484" i="7"/>
  <c r="BP2482" i="7"/>
  <c r="BO2480" i="7"/>
  <c r="BP2478" i="7"/>
  <c r="BO2476" i="7"/>
  <c r="BP2474" i="7"/>
  <c r="BO2472" i="7"/>
  <c r="BP2470" i="7"/>
  <c r="BO2468" i="7"/>
  <c r="BO2405" i="7"/>
  <c r="BO2342" i="7"/>
  <c r="BO2315" i="7"/>
  <c r="BP2313" i="7"/>
  <c r="BO2311" i="7"/>
  <c r="BP2309" i="7"/>
  <c r="BO2307" i="7"/>
  <c r="BP2305" i="7"/>
  <c r="BO2303" i="7"/>
  <c r="BP2301" i="7"/>
  <c r="BO2299" i="7"/>
  <c r="BP2297" i="7"/>
  <c r="BO2295" i="7"/>
  <c r="BP2293" i="7"/>
  <c r="BO2291" i="7"/>
  <c r="BP2289" i="7"/>
  <c r="BO2287" i="7"/>
  <c r="BP2285" i="7"/>
  <c r="BO2283" i="7"/>
  <c r="BP2281" i="7"/>
  <c r="BO2279" i="7"/>
  <c r="BO2216" i="7"/>
  <c r="BO2189" i="7"/>
  <c r="BP2187" i="7"/>
  <c r="BO2185" i="7"/>
  <c r="BP2183" i="7"/>
  <c r="BO2181" i="7"/>
  <c r="BP2179" i="7"/>
  <c r="BO2177" i="7"/>
  <c r="BP2175" i="7"/>
  <c r="BO2173" i="7"/>
  <c r="BP2171" i="7"/>
  <c r="BO2169" i="7"/>
  <c r="BP2167" i="7"/>
  <c r="BO2165" i="7"/>
  <c r="BP2163" i="7"/>
  <c r="BO2161" i="7"/>
  <c r="BP2159" i="7"/>
  <c r="BO2157" i="7"/>
  <c r="BP2155" i="7"/>
  <c r="BO2153" i="7"/>
  <c r="BO2126" i="7"/>
  <c r="BP2124" i="7"/>
  <c r="BO2122" i="7"/>
  <c r="BP2120" i="7"/>
  <c r="BO2118" i="7"/>
  <c r="BP2116" i="7"/>
  <c r="BO2114" i="7"/>
  <c r="BP2112" i="7"/>
  <c r="BO2110" i="7"/>
  <c r="BP2108" i="7"/>
  <c r="BO2106" i="7"/>
  <c r="BP2104" i="7"/>
  <c r="BO2102" i="7"/>
  <c r="BP2100" i="7"/>
  <c r="BO2098" i="7"/>
  <c r="BP2096" i="7"/>
  <c r="BO2094" i="7"/>
  <c r="BP2092" i="7"/>
  <c r="BO2090" i="7"/>
  <c r="BO2063" i="7"/>
  <c r="BP2061" i="7"/>
  <c r="BO2059" i="7"/>
  <c r="BP2057" i="7"/>
  <c r="BO2055" i="7"/>
  <c r="BP2053" i="7"/>
  <c r="BO2051" i="7"/>
  <c r="BP2049" i="7"/>
  <c r="BO2047" i="7"/>
  <c r="BP2045" i="7"/>
  <c r="BO2043" i="7"/>
  <c r="BP2041" i="7"/>
  <c r="BO2039" i="7"/>
  <c r="BP2037" i="7"/>
  <c r="BO2035" i="7"/>
  <c r="BP2033" i="7"/>
  <c r="BO2031" i="7"/>
  <c r="BP2029" i="7"/>
  <c r="BO2027" i="7"/>
  <c r="BO2000" i="7"/>
  <c r="BP1998" i="7"/>
  <c r="BO1996" i="7"/>
  <c r="BP1994" i="7"/>
  <c r="BO1992" i="7"/>
  <c r="BP1990" i="7"/>
  <c r="BO1988" i="7"/>
  <c r="BP1986" i="7"/>
  <c r="BO1984" i="7"/>
  <c r="BP1982" i="7"/>
  <c r="BO1980" i="7"/>
  <c r="BP1978" i="7"/>
  <c r="BO1976" i="7"/>
  <c r="BP1974" i="7"/>
  <c r="BO1972" i="7"/>
  <c r="BP1970" i="7"/>
  <c r="BO1968" i="7"/>
  <c r="BP1966" i="7"/>
  <c r="BO1964" i="7"/>
  <c r="BP1663" i="7"/>
  <c r="BP1671" i="7"/>
  <c r="BP1279" i="7"/>
  <c r="BP1283" i="7"/>
  <c r="BP1287" i="7"/>
  <c r="BP1291" i="7"/>
  <c r="BP1295" i="7"/>
  <c r="BP1299" i="7"/>
  <c r="BP1303" i="7"/>
  <c r="BP1307" i="7"/>
  <c r="BO1273" i="7"/>
  <c r="BO1277" i="7"/>
  <c r="BO1281" i="7"/>
  <c r="BO1285" i="7"/>
  <c r="BO1289" i="7"/>
  <c r="BO1293" i="7"/>
  <c r="BO1297" i="7"/>
  <c r="BO1301" i="7"/>
  <c r="BO1305" i="7"/>
  <c r="BP1216" i="7"/>
  <c r="BP1220" i="7"/>
  <c r="BP1224" i="7"/>
  <c r="BP1228" i="7"/>
  <c r="BP1232" i="7"/>
  <c r="BP1236" i="7"/>
  <c r="BP1240" i="7"/>
  <c r="BP1244" i="7"/>
  <c r="BO1210" i="7"/>
  <c r="BO1214" i="7"/>
  <c r="BO1218" i="7"/>
  <c r="BO1222" i="7"/>
  <c r="BO1226" i="7"/>
  <c r="BO1230" i="7"/>
  <c r="BO1234" i="7"/>
  <c r="BO1238" i="7"/>
  <c r="BO1242" i="7"/>
  <c r="BP1027" i="7"/>
  <c r="BP1031" i="7"/>
  <c r="BP1035" i="7"/>
  <c r="BP1039" i="7"/>
  <c r="BP1043" i="7"/>
  <c r="BP1047" i="7"/>
  <c r="BP1051" i="7"/>
  <c r="BP1055" i="7"/>
  <c r="BO1021" i="7"/>
  <c r="BO1025" i="7"/>
  <c r="BO1029" i="7"/>
  <c r="BO1033" i="7"/>
  <c r="BO1037" i="7"/>
  <c r="BO1041" i="7"/>
  <c r="BO1045" i="7"/>
  <c r="BO1049" i="7"/>
  <c r="BO1053" i="7"/>
  <c r="BP901" i="7"/>
  <c r="BP905" i="7"/>
  <c r="BP909" i="7"/>
  <c r="BP913" i="7"/>
  <c r="BP917" i="7"/>
  <c r="BP921" i="7"/>
  <c r="BP925" i="7"/>
  <c r="BP929" i="7"/>
  <c r="BO895" i="7"/>
  <c r="BO899" i="7"/>
  <c r="BO903" i="7"/>
  <c r="BO907" i="7"/>
  <c r="BO911" i="7"/>
  <c r="BO915" i="7"/>
  <c r="BO919" i="7"/>
  <c r="BO923" i="7"/>
  <c r="BO927" i="7"/>
  <c r="BP838" i="7"/>
  <c r="BP840" i="7"/>
  <c r="BP846" i="7"/>
  <c r="BP848" i="7"/>
  <c r="BP854" i="7"/>
  <c r="BP858" i="7"/>
  <c r="BP862" i="7"/>
  <c r="BP866" i="7"/>
  <c r="BP460" i="7"/>
  <c r="BP468" i="7"/>
  <c r="BP476" i="7"/>
  <c r="BP456" i="7"/>
  <c r="BP472" i="7"/>
  <c r="BP82" i="7"/>
  <c r="BP84" i="7"/>
  <c r="BP86" i="7"/>
  <c r="BP88" i="7"/>
  <c r="BP90" i="7"/>
  <c r="BP92" i="7"/>
  <c r="BP94" i="7"/>
  <c r="BP96" i="7"/>
  <c r="BP98" i="7"/>
  <c r="BP100" i="7"/>
  <c r="BP102" i="7"/>
  <c r="BP104" i="7"/>
  <c r="BP106" i="7"/>
  <c r="BP108" i="7"/>
  <c r="BP110" i="7"/>
  <c r="BP112" i="7"/>
  <c r="BP19" i="7"/>
  <c r="BP23" i="7"/>
  <c r="BP25" i="7"/>
  <c r="BP29" i="7"/>
  <c r="BP31" i="7"/>
  <c r="BP37" i="7"/>
  <c r="BP41" i="7"/>
  <c r="BP47" i="7"/>
  <c r="BP13" i="7"/>
  <c r="BP39" i="7"/>
  <c r="BP2472" i="7"/>
  <c r="BP2283" i="7"/>
  <c r="BP2157" i="7"/>
  <c r="BP2094" i="7"/>
  <c r="BP2031" i="7"/>
  <c r="BP1968" i="7"/>
  <c r="BP1937" i="7"/>
  <c r="BO1935" i="7"/>
  <c r="BP1933" i="7"/>
  <c r="BO1931" i="7"/>
  <c r="BP1929" i="7"/>
  <c r="BO1927" i="7"/>
  <c r="BP1925" i="7"/>
  <c r="BO1923" i="7"/>
  <c r="BP1921" i="7"/>
  <c r="BO1919" i="7"/>
  <c r="BP1917" i="7"/>
  <c r="BO1915" i="7"/>
  <c r="BP1913" i="7"/>
  <c r="BO1911" i="7"/>
  <c r="BP1909" i="7"/>
  <c r="BO1907" i="7"/>
  <c r="BP1905" i="7"/>
  <c r="BO1903" i="7"/>
  <c r="BP1874" i="7"/>
  <c r="BO1872" i="7"/>
  <c r="BP1870" i="7"/>
  <c r="BO1868" i="7"/>
  <c r="BP1866" i="7"/>
  <c r="BO1864" i="7"/>
  <c r="BP1862" i="7"/>
  <c r="BO1860" i="7"/>
  <c r="BP1858" i="7"/>
  <c r="BO1856" i="7"/>
  <c r="BP1854" i="7"/>
  <c r="BO1852" i="7"/>
  <c r="BP1850" i="7"/>
  <c r="BO1848" i="7"/>
  <c r="BP1846" i="7"/>
  <c r="BO1844" i="7"/>
  <c r="BP1842" i="7"/>
  <c r="BO1840" i="7"/>
  <c r="BP1811" i="7"/>
  <c r="BO1809" i="7"/>
  <c r="BP1807" i="7"/>
  <c r="BO1805" i="7"/>
  <c r="BP1803" i="7"/>
  <c r="BO1801" i="7"/>
  <c r="BP1799" i="7"/>
  <c r="BO1797" i="7"/>
  <c r="BP1795" i="7"/>
  <c r="BO1793" i="7"/>
  <c r="BP1791" i="7"/>
  <c r="BO1789" i="7"/>
  <c r="BP1787" i="7"/>
  <c r="BO1785" i="7"/>
  <c r="BP1783" i="7"/>
  <c r="BO1781" i="7"/>
  <c r="BP1779" i="7"/>
  <c r="BO1777" i="7"/>
  <c r="BP1748" i="7"/>
  <c r="BO1746" i="7"/>
  <c r="BP1744" i="7"/>
  <c r="BO1742" i="7"/>
  <c r="BP1740" i="7"/>
  <c r="BO1738" i="7"/>
  <c r="BP1736" i="7"/>
  <c r="BO1734" i="7"/>
  <c r="BP1732" i="7"/>
  <c r="BO1730" i="7"/>
  <c r="BP1728" i="7"/>
  <c r="BO1726" i="7"/>
  <c r="BP1724" i="7"/>
  <c r="BO1722" i="7"/>
  <c r="BP1720" i="7"/>
  <c r="BO1718" i="7"/>
  <c r="BP1716" i="7"/>
  <c r="BO1714" i="7"/>
  <c r="BO1683" i="7"/>
  <c r="BO1675" i="7"/>
  <c r="BO1667" i="7"/>
  <c r="BO1659" i="7"/>
  <c r="BO1622" i="7"/>
  <c r="BP1620" i="7"/>
  <c r="BO1618" i="7"/>
  <c r="BP1616" i="7"/>
  <c r="BO1614" i="7"/>
  <c r="BP1612" i="7"/>
  <c r="BO1610" i="7"/>
  <c r="BP1608" i="7"/>
  <c r="BO1606" i="7"/>
  <c r="BP1604" i="7"/>
  <c r="BO1602" i="7"/>
  <c r="BP1600" i="7"/>
  <c r="BO1598" i="7"/>
  <c r="BP1596" i="7"/>
  <c r="BO1594" i="7"/>
  <c r="BP1592" i="7"/>
  <c r="BO1590" i="7"/>
  <c r="BP1588" i="7"/>
  <c r="BP1559" i="7"/>
  <c r="BO1557" i="7"/>
  <c r="BP1555" i="7"/>
  <c r="BO1553" i="7"/>
  <c r="BP1551" i="7"/>
  <c r="BO1549" i="7"/>
  <c r="BP1547" i="7"/>
  <c r="BO1545" i="7"/>
  <c r="BP1543" i="7"/>
  <c r="BO1541" i="7"/>
  <c r="BP1539" i="7"/>
  <c r="BO1537" i="7"/>
  <c r="BP1535" i="7"/>
  <c r="BO1533" i="7"/>
  <c r="BP1531" i="7"/>
  <c r="BO1529" i="7"/>
  <c r="BP1527" i="7"/>
  <c r="BO1525" i="7"/>
  <c r="BP1496" i="7"/>
  <c r="BO1494" i="7"/>
  <c r="BP1492" i="7"/>
  <c r="BO1490" i="7"/>
  <c r="BP1488" i="7"/>
  <c r="BO1486" i="7"/>
  <c r="BP1484" i="7"/>
  <c r="BO1482" i="7"/>
  <c r="BP1480" i="7"/>
  <c r="BO1478" i="7"/>
  <c r="BP1476" i="7"/>
  <c r="BO1474" i="7"/>
  <c r="BP1472" i="7"/>
  <c r="BO1470" i="7"/>
  <c r="BP1468" i="7"/>
  <c r="BO1466" i="7"/>
  <c r="BP1464" i="7"/>
  <c r="BO1462" i="7"/>
  <c r="BP1433" i="7"/>
  <c r="BP1431" i="7"/>
  <c r="BP1429" i="7"/>
  <c r="BP1427" i="7"/>
  <c r="BP1425" i="7"/>
  <c r="BP1423" i="7"/>
  <c r="BP1421" i="7"/>
  <c r="BP1419" i="7"/>
  <c r="BP1417" i="7"/>
  <c r="BP1415" i="7"/>
  <c r="BP1413" i="7"/>
  <c r="BP1411" i="7"/>
  <c r="BP1409" i="7"/>
  <c r="BP1407" i="7"/>
  <c r="BP1405" i="7"/>
  <c r="BP1403" i="7"/>
  <c r="BP1401" i="7"/>
  <c r="BP1399" i="7"/>
  <c r="BP1370" i="7"/>
  <c r="BO1368" i="7"/>
  <c r="BP1366" i="7"/>
  <c r="BO1364" i="7"/>
  <c r="BP1362" i="7"/>
  <c r="BO1360" i="7"/>
  <c r="BP1358" i="7"/>
  <c r="BO1356" i="7"/>
  <c r="BP1354" i="7"/>
  <c r="BO1352" i="7"/>
  <c r="BP1350" i="7"/>
  <c r="BO1348" i="7"/>
  <c r="BP1346" i="7"/>
  <c r="BO1344" i="7"/>
  <c r="BP1342" i="7"/>
  <c r="BO1340" i="7"/>
  <c r="BP1338" i="7"/>
  <c r="BP1271" i="7"/>
  <c r="BP1208" i="7"/>
  <c r="BP1181" i="7"/>
  <c r="BO1179" i="7"/>
  <c r="BP1177" i="7"/>
  <c r="BO1175" i="7"/>
  <c r="BP1173" i="7"/>
  <c r="BO1171" i="7"/>
  <c r="BP1169" i="7"/>
  <c r="BO1167" i="7"/>
  <c r="BP1165" i="7"/>
  <c r="BO1163" i="7"/>
  <c r="BP1161" i="7"/>
  <c r="BO1159" i="7"/>
  <c r="BP1157" i="7"/>
  <c r="BO1155" i="7"/>
  <c r="BP1153" i="7"/>
  <c r="BO1151" i="7"/>
  <c r="BP1149" i="7"/>
  <c r="BP1118" i="7"/>
  <c r="BO1116" i="7"/>
  <c r="BP1114" i="7"/>
  <c r="BO1112" i="7"/>
  <c r="BP1110" i="7"/>
  <c r="BO1108" i="7"/>
  <c r="BP1106" i="7"/>
  <c r="BO1104" i="7"/>
  <c r="BP1102" i="7"/>
  <c r="BO1100" i="7"/>
  <c r="BP1098" i="7"/>
  <c r="BO1096" i="7"/>
  <c r="BP1094" i="7"/>
  <c r="BO1092" i="7"/>
  <c r="BP1090" i="7"/>
  <c r="BO1088" i="7"/>
  <c r="BP1086" i="7"/>
  <c r="BP1019" i="7"/>
  <c r="BP992" i="7"/>
  <c r="BO990" i="7"/>
  <c r="BP988" i="7"/>
  <c r="BO986" i="7"/>
  <c r="BP984" i="7"/>
  <c r="BO982" i="7"/>
  <c r="BP980" i="7"/>
  <c r="BO978" i="7"/>
  <c r="BP976" i="7"/>
  <c r="BO974" i="7"/>
  <c r="BP972" i="7"/>
  <c r="BO970" i="7"/>
  <c r="BP968" i="7"/>
  <c r="BO966" i="7"/>
  <c r="BP964" i="7"/>
  <c r="BO962" i="7"/>
  <c r="BP960" i="7"/>
  <c r="BP893" i="7"/>
  <c r="BP830" i="7"/>
  <c r="BO830" i="7"/>
  <c r="BO578" i="7"/>
  <c r="BO515" i="7"/>
  <c r="BO468" i="7"/>
  <c r="BP17" i="7"/>
  <c r="BO423" i="7"/>
  <c r="BO401" i="7"/>
  <c r="BO848" i="7"/>
  <c r="BO1677" i="7"/>
  <c r="BO1665" i="7"/>
  <c r="BO1673" i="7"/>
  <c r="BO1669" i="7"/>
  <c r="BO1399" i="7"/>
  <c r="BO1403" i="7"/>
  <c r="BO1407" i="7"/>
  <c r="BO1411" i="7"/>
  <c r="BO1415" i="7"/>
  <c r="BO1419" i="7"/>
  <c r="BO1423" i="7"/>
  <c r="BO1427" i="7"/>
  <c r="BO1431" i="7"/>
  <c r="BO1397" i="7"/>
  <c r="BO1401" i="7"/>
  <c r="BO1405" i="7"/>
  <c r="BO1409" i="7"/>
  <c r="BO1413" i="7"/>
  <c r="BO1417" i="7"/>
  <c r="BO1421" i="7"/>
  <c r="BO1425" i="7"/>
  <c r="BO1429" i="7"/>
  <c r="BO1433" i="7"/>
  <c r="BP1336" i="7"/>
  <c r="BP1340" i="7"/>
  <c r="BP1344" i="7"/>
  <c r="BP1348" i="7"/>
  <c r="BO1338" i="7"/>
  <c r="BO1342" i="7"/>
  <c r="BO1346" i="7"/>
  <c r="BO1350" i="7"/>
  <c r="BP1147" i="7"/>
  <c r="BP1151" i="7"/>
  <c r="BP1155" i="7"/>
  <c r="BP1159" i="7"/>
  <c r="BP1163" i="7"/>
  <c r="BP1167" i="7"/>
  <c r="BP1171" i="7"/>
  <c r="BP1175" i="7"/>
  <c r="BP1179" i="7"/>
  <c r="BO1149" i="7"/>
  <c r="BO1153" i="7"/>
  <c r="BO1157" i="7"/>
  <c r="BO1161" i="7"/>
  <c r="BO1165" i="7"/>
  <c r="BO1169" i="7"/>
  <c r="BO1173" i="7"/>
  <c r="BO1177" i="7"/>
  <c r="BO1181" i="7"/>
  <c r="BP1084" i="7"/>
  <c r="BP1088" i="7"/>
  <c r="BP1092" i="7"/>
  <c r="BP1096" i="7"/>
  <c r="BP1100" i="7"/>
  <c r="BP1104" i="7"/>
  <c r="BP1108" i="7"/>
  <c r="BP1112" i="7"/>
  <c r="BP1116" i="7"/>
  <c r="BO1086" i="7"/>
  <c r="BO1090" i="7"/>
  <c r="BO1094" i="7"/>
  <c r="BO1098" i="7"/>
  <c r="BO1102" i="7"/>
  <c r="BO1106" i="7"/>
  <c r="BO1110" i="7"/>
  <c r="BO1114" i="7"/>
  <c r="BO1118" i="7"/>
  <c r="BP958" i="7"/>
  <c r="BP962" i="7"/>
  <c r="BP966" i="7"/>
  <c r="BP970" i="7"/>
  <c r="BP974" i="7"/>
  <c r="BP978" i="7"/>
  <c r="BP982" i="7"/>
  <c r="BP986" i="7"/>
  <c r="BP990" i="7"/>
  <c r="BO960" i="7"/>
  <c r="BO964" i="7"/>
  <c r="BO968" i="7"/>
  <c r="BO972" i="7"/>
  <c r="BO976" i="7"/>
  <c r="BO980" i="7"/>
  <c r="BO984" i="7"/>
  <c r="BO988" i="7"/>
  <c r="BO992" i="7"/>
  <c r="BO844" i="7"/>
  <c r="BO832" i="7"/>
  <c r="BO840" i="7"/>
  <c r="BO836" i="7"/>
  <c r="BO834" i="7"/>
  <c r="BO842" i="7"/>
  <c r="BO850" i="7"/>
  <c r="BO856" i="7"/>
  <c r="BO860" i="7"/>
  <c r="BO864" i="7"/>
  <c r="BP655" i="7"/>
  <c r="BP659" i="7"/>
  <c r="BP673" i="7"/>
  <c r="BP675" i="7"/>
  <c r="BO671" i="7"/>
  <c r="BO663" i="7"/>
  <c r="BO645" i="7"/>
  <c r="BO649" i="7"/>
  <c r="BO653" i="7"/>
  <c r="BO655" i="7"/>
  <c r="BO659" i="7"/>
  <c r="BO665" i="7"/>
  <c r="BO673" i="7"/>
  <c r="BO675" i="7"/>
  <c r="BO657" i="7"/>
  <c r="BO661" i="7"/>
  <c r="BO677" i="7"/>
  <c r="BP580" i="7"/>
  <c r="BP584" i="7"/>
  <c r="BP588" i="7"/>
  <c r="BP592" i="7"/>
  <c r="BP596" i="7"/>
  <c r="BP600" i="7"/>
  <c r="BP604" i="7"/>
  <c r="BP608" i="7"/>
  <c r="BP612" i="7"/>
  <c r="BP578" i="7"/>
  <c r="BP582" i="7"/>
  <c r="BP586" i="7"/>
  <c r="BP590" i="7"/>
  <c r="BP594" i="7"/>
  <c r="BP598" i="7"/>
  <c r="BP602" i="7"/>
  <c r="BP606" i="7"/>
  <c r="BP610" i="7"/>
  <c r="BP614" i="7"/>
  <c r="BO582" i="7"/>
  <c r="BO586" i="7"/>
  <c r="BO590" i="7"/>
  <c r="BO594" i="7"/>
  <c r="BO598" i="7"/>
  <c r="BO602" i="7"/>
  <c r="BO606" i="7"/>
  <c r="BO610" i="7"/>
  <c r="BO614" i="7"/>
  <c r="BO580" i="7"/>
  <c r="BO584" i="7"/>
  <c r="BO588" i="7"/>
  <c r="BO592" i="7"/>
  <c r="BO596" i="7"/>
  <c r="BO600" i="7"/>
  <c r="BO604" i="7"/>
  <c r="BO608" i="7"/>
  <c r="BO612" i="7"/>
  <c r="BP517" i="7"/>
  <c r="BP521" i="7"/>
  <c r="BP525" i="7"/>
  <c r="BP529" i="7"/>
  <c r="BP533" i="7"/>
  <c r="BP537" i="7"/>
  <c r="BP541" i="7"/>
  <c r="BP545" i="7"/>
  <c r="BP549" i="7"/>
  <c r="BP515" i="7"/>
  <c r="BP519" i="7"/>
  <c r="BP523" i="7"/>
  <c r="BP527" i="7"/>
  <c r="BP531" i="7"/>
  <c r="BP535" i="7"/>
  <c r="BP539" i="7"/>
  <c r="BP543" i="7"/>
  <c r="BP547" i="7"/>
  <c r="BP551" i="7"/>
  <c r="BO519" i="7"/>
  <c r="BO523" i="7"/>
  <c r="BO527" i="7"/>
  <c r="BO531" i="7"/>
  <c r="BO535" i="7"/>
  <c r="BO539" i="7"/>
  <c r="BO543" i="7"/>
  <c r="BO547" i="7"/>
  <c r="BO551" i="7"/>
  <c r="BO517" i="7"/>
  <c r="BO521" i="7"/>
  <c r="BO525" i="7"/>
  <c r="BO529" i="7"/>
  <c r="BO533" i="7"/>
  <c r="BO537" i="7"/>
  <c r="BO541" i="7"/>
  <c r="BO545" i="7"/>
  <c r="BO549" i="7"/>
  <c r="BO458" i="7"/>
  <c r="BO460" i="7"/>
  <c r="BO474" i="7"/>
  <c r="BO476" i="7"/>
  <c r="BP389" i="7"/>
  <c r="BP391" i="7"/>
  <c r="BP393" i="7"/>
  <c r="BP395" i="7"/>
  <c r="BP397" i="7"/>
  <c r="BP399" i="7"/>
  <c r="BP401" i="7"/>
  <c r="BP403" i="7"/>
  <c r="BP405" i="7"/>
  <c r="BP407" i="7"/>
  <c r="BP409" i="7"/>
  <c r="BP411" i="7"/>
  <c r="BP413" i="7"/>
  <c r="BP415" i="7"/>
  <c r="BP417" i="7"/>
  <c r="BP419" i="7"/>
  <c r="BP421" i="7"/>
  <c r="BP423" i="7"/>
  <c r="BP425" i="7"/>
  <c r="BP326" i="7"/>
  <c r="BP328" i="7"/>
  <c r="BP330" i="7"/>
  <c r="BP332" i="7"/>
  <c r="BP334" i="7"/>
  <c r="BP336" i="7"/>
  <c r="BP338" i="7"/>
  <c r="BP340" i="7"/>
  <c r="BP342" i="7"/>
  <c r="BP344" i="7"/>
  <c r="BP346" i="7"/>
  <c r="BP348" i="7"/>
  <c r="BP350" i="7"/>
  <c r="BP352" i="7"/>
  <c r="BP354" i="7"/>
  <c r="BP356" i="7"/>
  <c r="BP358" i="7"/>
  <c r="BP360" i="7"/>
  <c r="BP362" i="7"/>
  <c r="BP208" i="7"/>
  <c r="BP210" i="7"/>
  <c r="BP218" i="7"/>
  <c r="BP226" i="7"/>
  <c r="BP202" i="7"/>
  <c r="BP206" i="7"/>
  <c r="BP214" i="7"/>
  <c r="BP230" i="7"/>
  <c r="BO220" i="7"/>
  <c r="BO218" i="7"/>
  <c r="BO216" i="7"/>
  <c r="BO214" i="7"/>
  <c r="BO212" i="7"/>
  <c r="BO210" i="7"/>
  <c r="BO202" i="7"/>
  <c r="BO206" i="7"/>
  <c r="BO234" i="7"/>
  <c r="BO232" i="7"/>
  <c r="BO230" i="7"/>
  <c r="BO228" i="7"/>
  <c r="BO226" i="7"/>
  <c r="BO224" i="7"/>
  <c r="BO222" i="7"/>
  <c r="BO200" i="7"/>
  <c r="BO204" i="7"/>
  <c r="BO208" i="7"/>
  <c r="BO76" i="7"/>
  <c r="BO80" i="7"/>
  <c r="BO84" i="7"/>
  <c r="BO88" i="7"/>
  <c r="BO92" i="7"/>
  <c r="BO96" i="7"/>
  <c r="BO100" i="7"/>
  <c r="BO104" i="7"/>
  <c r="BO108" i="7"/>
  <c r="BO11" i="7"/>
  <c r="BO13" i="7"/>
  <c r="BO15" i="7"/>
  <c r="BO17" i="7"/>
  <c r="BO19" i="7"/>
  <c r="BO21" i="7"/>
  <c r="BO27" i="7"/>
  <c r="BO33" i="7"/>
  <c r="BO35" i="7"/>
  <c r="BO37" i="7"/>
  <c r="BO39" i="7"/>
  <c r="BO41" i="7"/>
  <c r="BO43" i="7"/>
  <c r="BO31" i="7"/>
  <c r="BP1907" i="7"/>
  <c r="BP1844" i="7"/>
  <c r="BP1781" i="7"/>
  <c r="BP1718" i="7"/>
  <c r="BP1590" i="7"/>
  <c r="BP1529" i="7"/>
  <c r="BP1466" i="7"/>
  <c r="BO1334" i="7"/>
  <c r="BO1145" i="7"/>
  <c r="BO1082" i="7"/>
  <c r="BO956" i="7"/>
  <c r="BO452" i="7"/>
  <c r="BO413" i="7"/>
  <c r="BO391" i="7"/>
  <c r="BO389" i="7"/>
  <c r="BO393" i="7"/>
  <c r="BO484" i="7"/>
  <c r="BO667" i="7"/>
  <c r="BP767" i="7"/>
  <c r="BP769" i="7"/>
  <c r="BP771" i="7"/>
  <c r="BP773" i="7"/>
  <c r="BP775" i="7"/>
  <c r="BP777" i="7"/>
  <c r="BP779" i="7"/>
  <c r="BP781" i="7"/>
  <c r="BP783" i="7"/>
  <c r="BP785" i="7"/>
  <c r="BP787" i="7"/>
  <c r="BP789" i="7"/>
  <c r="BP791" i="7"/>
  <c r="BP793" i="7"/>
  <c r="BP795" i="7"/>
  <c r="BP797" i="7"/>
  <c r="BP799" i="7"/>
  <c r="BP801" i="7"/>
  <c r="BP706" i="7"/>
  <c r="BP710" i="7"/>
  <c r="BP714" i="7"/>
  <c r="BP718" i="7"/>
  <c r="BP722" i="7"/>
  <c r="BP726" i="7"/>
  <c r="BP730" i="7"/>
  <c r="BP734" i="7"/>
  <c r="BP738" i="7"/>
  <c r="BO708" i="7"/>
  <c r="BO712" i="7"/>
  <c r="BO716" i="7"/>
  <c r="BO720" i="7"/>
  <c r="BO724" i="7"/>
  <c r="BO728" i="7"/>
  <c r="BO732" i="7"/>
  <c r="BO736" i="7"/>
  <c r="BO740" i="7"/>
  <c r="BP643" i="7"/>
  <c r="BP647" i="7"/>
  <c r="BP651" i="7"/>
  <c r="BP657" i="7"/>
  <c r="BP661" i="7"/>
  <c r="BP663" i="7"/>
  <c r="BP669" i="7"/>
  <c r="BP671" i="7"/>
  <c r="BP677" i="7"/>
  <c r="BO488" i="7"/>
  <c r="BO454" i="7"/>
  <c r="BO456" i="7"/>
  <c r="BO462" i="7"/>
  <c r="BO464" i="7"/>
  <c r="BO470" i="7"/>
  <c r="BO472" i="7"/>
  <c r="BO478" i="7"/>
  <c r="BO480" i="7"/>
  <c r="BO411" i="7"/>
  <c r="BO407" i="7"/>
  <c r="BO395" i="7"/>
  <c r="BO399" i="7"/>
  <c r="BO403" i="7"/>
  <c r="BO409" i="7"/>
  <c r="BO417" i="7"/>
  <c r="BO421" i="7"/>
  <c r="BO425" i="7"/>
  <c r="BP265" i="7"/>
  <c r="BP269" i="7"/>
  <c r="BP273" i="7"/>
  <c r="BP277" i="7"/>
  <c r="BP281" i="7"/>
  <c r="BP285" i="7"/>
  <c r="BP289" i="7"/>
  <c r="BP293" i="7"/>
  <c r="BP297" i="7"/>
  <c r="BO267" i="7"/>
  <c r="BO271" i="7"/>
  <c r="BO275" i="7"/>
  <c r="BO279" i="7"/>
  <c r="BO283" i="7"/>
  <c r="BO287" i="7"/>
  <c r="BO291" i="7"/>
  <c r="BO295" i="7"/>
  <c r="BO299" i="7"/>
  <c r="BP1275" i="7"/>
  <c r="BP1212" i="7"/>
  <c r="BP1023" i="7"/>
  <c r="BP897" i="7"/>
  <c r="BP832" i="7"/>
  <c r="BO704" i="7"/>
  <c r="BO263" i="7"/>
  <c r="BP74" i="7"/>
  <c r="BP15" i="7"/>
  <c r="BO419" i="7"/>
  <c r="BO405" i="7"/>
  <c r="BO397" i="7"/>
  <c r="BP204" i="7"/>
  <c r="BP80" i="7"/>
  <c r="BP78" i="7"/>
  <c r="BP76" i="7"/>
  <c r="BO143" i="7"/>
  <c r="BP484" i="7"/>
  <c r="BP232" i="7"/>
  <c r="BP3100" i="7"/>
  <c r="BO2915" i="7"/>
  <c r="BO2376" i="7"/>
  <c r="BP1915" i="7"/>
  <c r="BO1842" i="7"/>
  <c r="BP1677" i="7"/>
  <c r="BO1661" i="7"/>
  <c r="BP1594" i="7"/>
  <c r="BP1602" i="7"/>
  <c r="BO1539" i="7"/>
  <c r="BP1460" i="7"/>
  <c r="BO1476" i="7"/>
  <c r="BP1397" i="7"/>
  <c r="BO1299" i="7"/>
  <c r="BO1236" i="7"/>
  <c r="BO1023" i="7"/>
  <c r="BO1031" i="7"/>
  <c r="BP907" i="7"/>
  <c r="BP864" i="7"/>
  <c r="BO846" i="7"/>
  <c r="BP704" i="7"/>
  <c r="BP488" i="7"/>
  <c r="BP27" i="7"/>
  <c r="BO47" i="7"/>
  <c r="BP1356" i="7"/>
  <c r="BP1364" i="7"/>
  <c r="BO1271" i="7"/>
  <c r="BO1279" i="7"/>
  <c r="BO1287" i="7"/>
  <c r="BO1295" i="7"/>
  <c r="BO1303" i="7"/>
  <c r="BO1208" i="7"/>
  <c r="BO1216" i="7"/>
  <c r="BO1224" i="7"/>
  <c r="BO1232" i="7"/>
  <c r="BO1240" i="7"/>
  <c r="BP667" i="7"/>
  <c r="BP649" i="7"/>
  <c r="BP641" i="7"/>
  <c r="BO641" i="7"/>
  <c r="BO647" i="7"/>
  <c r="BP173" i="7"/>
  <c r="BP145" i="7"/>
  <c r="BP137" i="7"/>
  <c r="BO155" i="7"/>
  <c r="BO159" i="7"/>
  <c r="BO163" i="7"/>
  <c r="BO167" i="7"/>
  <c r="BO171" i="7"/>
  <c r="BO90" i="7"/>
  <c r="BO106" i="7"/>
  <c r="BO112" i="7"/>
  <c r="BP2722" i="7"/>
  <c r="BP2691" i="7"/>
  <c r="BP2683" i="7"/>
  <c r="BP2675" i="7"/>
  <c r="BP2667" i="7"/>
  <c r="BP2659" i="7"/>
  <c r="BP2626" i="7"/>
  <c r="BP2618" i="7"/>
  <c r="BP2610" i="7"/>
  <c r="BP2602" i="7"/>
  <c r="BP2594" i="7"/>
  <c r="BP2563" i="7"/>
  <c r="BP2555" i="7"/>
  <c r="BP2547" i="7"/>
  <c r="BP2539" i="7"/>
  <c r="BP2531" i="7"/>
  <c r="BP2500" i="7"/>
  <c r="BP2492" i="7"/>
  <c r="BP2484" i="7"/>
  <c r="BP2476" i="7"/>
  <c r="BO1651" i="7"/>
  <c r="BP1714" i="7"/>
  <c r="BP1777" i="7"/>
  <c r="BP1840" i="7"/>
  <c r="BO1905" i="7"/>
  <c r="BP1523" i="7"/>
  <c r="BO1586" i="7"/>
  <c r="BO1671" i="7"/>
  <c r="BO1712" i="7"/>
  <c r="BO1724" i="7"/>
  <c r="BO1728" i="7"/>
  <c r="BO1732" i="7"/>
  <c r="BO1736" i="7"/>
  <c r="BO1740" i="7"/>
  <c r="BO1744" i="7"/>
  <c r="BO1748" i="7"/>
  <c r="BO1775" i="7"/>
  <c r="BO1787" i="7"/>
  <c r="BO1791" i="7"/>
  <c r="BO1795" i="7"/>
  <c r="BO1799" i="7"/>
  <c r="BO1803" i="7"/>
  <c r="BO1807" i="7"/>
  <c r="BO1811" i="7"/>
  <c r="BP1852" i="7"/>
  <c r="BP1856" i="7"/>
  <c r="BP1860" i="7"/>
  <c r="BP1864" i="7"/>
  <c r="BP1868" i="7"/>
  <c r="BO2222" i="7"/>
  <c r="BO2230" i="7"/>
  <c r="BO2238" i="7"/>
  <c r="BO2246" i="7"/>
  <c r="BO2352" i="7"/>
  <c r="BO2360" i="7"/>
  <c r="BO2368" i="7"/>
  <c r="BO2411" i="7"/>
  <c r="BO2419" i="7"/>
  <c r="BO2427" i="7"/>
  <c r="BO2435" i="7"/>
  <c r="BO2667" i="7"/>
  <c r="BO2675" i="7"/>
  <c r="BO2683" i="7"/>
  <c r="BO2691" i="7"/>
  <c r="BO2722" i="7"/>
  <c r="BO2730" i="7"/>
  <c r="BO2738" i="7"/>
  <c r="BP2746" i="7"/>
  <c r="BP2754" i="7"/>
  <c r="BP2785" i="7"/>
  <c r="BP2793" i="7"/>
  <c r="BP2801" i="7"/>
  <c r="BP2809" i="7"/>
  <c r="BP2817" i="7"/>
  <c r="BP2848" i="7"/>
  <c r="BP2856" i="7"/>
  <c r="BP2864" i="7"/>
  <c r="BP2872" i="7"/>
  <c r="BP2880" i="7"/>
  <c r="BP2974" i="7"/>
  <c r="BP2982" i="7"/>
  <c r="BP2990" i="7"/>
  <c r="BP2998" i="7"/>
  <c r="BP3006" i="7"/>
  <c r="BP216" i="7"/>
  <c r="BP462" i="7"/>
  <c r="BP478" i="7"/>
  <c r="BP1655" i="7"/>
  <c r="BP1667" i="7"/>
  <c r="BP1675" i="7"/>
  <c r="BP1661" i="7"/>
  <c r="BP3132" i="7"/>
  <c r="BP3124" i="7"/>
  <c r="BP3116" i="7"/>
  <c r="BP3108" i="7"/>
  <c r="BO3065" i="7"/>
  <c r="BO3049" i="7"/>
  <c r="BO2931" i="7"/>
  <c r="BP1931" i="7"/>
  <c r="BP1618" i="7"/>
  <c r="BO1555" i="7"/>
  <c r="BO1492" i="7"/>
  <c r="BP1273" i="7"/>
  <c r="BP1210" i="7"/>
  <c r="BO1047" i="7"/>
  <c r="BP923" i="7"/>
  <c r="BP43" i="7"/>
  <c r="BP3098" i="7"/>
  <c r="BP3102" i="7"/>
  <c r="BP3106" i="7"/>
  <c r="BP3110" i="7"/>
  <c r="BP3114" i="7"/>
  <c r="BP3118" i="7"/>
  <c r="BP3122" i="7"/>
  <c r="BP3126" i="7"/>
  <c r="BP3130" i="7"/>
  <c r="BP3134" i="7"/>
  <c r="BP2736" i="7"/>
  <c r="BP2732" i="7"/>
  <c r="BP2728" i="7"/>
  <c r="BP2724" i="7"/>
  <c r="BP2720" i="7"/>
  <c r="BP2693" i="7"/>
  <c r="BP2689" i="7"/>
  <c r="BP2685" i="7"/>
  <c r="BP2681" i="7"/>
  <c r="BP2677" i="7"/>
  <c r="BP2673" i="7"/>
  <c r="BP2669" i="7"/>
  <c r="BP2665" i="7"/>
  <c r="BP2661" i="7"/>
  <c r="BO2911" i="7"/>
  <c r="BO2919" i="7"/>
  <c r="BO2927" i="7"/>
  <c r="BO2935" i="7"/>
  <c r="BO2943" i="7"/>
  <c r="BO3037" i="7"/>
  <c r="BO3045" i="7"/>
  <c r="BO3053" i="7"/>
  <c r="BO3061" i="7"/>
  <c r="BO3069" i="7"/>
  <c r="BO3008" i="7"/>
  <c r="BO3004" i="7"/>
  <c r="BO3000" i="7"/>
  <c r="BO2996" i="7"/>
  <c r="BO2992" i="7"/>
  <c r="BO2988" i="7"/>
  <c r="BO2984" i="7"/>
  <c r="BO2980" i="7"/>
  <c r="BO2976" i="7"/>
  <c r="BO2972" i="7"/>
  <c r="BO2882" i="7"/>
  <c r="BO2878" i="7"/>
  <c r="BO2874" i="7"/>
  <c r="BO2870" i="7"/>
  <c r="BO2866" i="7"/>
  <c r="BO2862" i="7"/>
  <c r="BO2858" i="7"/>
  <c r="BO2854" i="7"/>
  <c r="BO2850" i="7"/>
  <c r="BO2846" i="7"/>
  <c r="BO2819" i="7"/>
  <c r="BO2815" i="7"/>
  <c r="BO2811" i="7"/>
  <c r="BO2807" i="7"/>
  <c r="BO2803" i="7"/>
  <c r="BO2799" i="7"/>
  <c r="BO2795" i="7"/>
  <c r="BO2791" i="7"/>
  <c r="BO2787" i="7"/>
  <c r="BO2783" i="7"/>
  <c r="BO2756" i="7"/>
  <c r="BO2752" i="7"/>
  <c r="BO2748" i="7"/>
  <c r="BO2744" i="7"/>
  <c r="BO2740" i="7"/>
  <c r="BP2441" i="7"/>
  <c r="BP2437" i="7"/>
  <c r="BP2433" i="7"/>
  <c r="BP2429" i="7"/>
  <c r="BP2425" i="7"/>
  <c r="BP2421" i="7"/>
  <c r="BP2417" i="7"/>
  <c r="BP2413" i="7"/>
  <c r="BP2409" i="7"/>
  <c r="BO2407" i="7"/>
  <c r="BP2378" i="7"/>
  <c r="BP2374" i="7"/>
  <c r="BP2370" i="7"/>
  <c r="BP2366" i="7"/>
  <c r="BP2362" i="7"/>
  <c r="BP2358" i="7"/>
  <c r="BP2354" i="7"/>
  <c r="BP2350" i="7"/>
  <c r="BP2346" i="7"/>
  <c r="BO2344" i="7"/>
  <c r="BP2252" i="7"/>
  <c r="BP2248" i="7"/>
  <c r="BP2244" i="7"/>
  <c r="BP2240" i="7"/>
  <c r="BP2236" i="7"/>
  <c r="BP2232" i="7"/>
  <c r="BP2228" i="7"/>
  <c r="BP2224" i="7"/>
  <c r="BP2220" i="7"/>
  <c r="BP1911" i="7"/>
  <c r="BP1919" i="7"/>
  <c r="BP1927" i="7"/>
  <c r="BP1935" i="7"/>
  <c r="BP1901" i="7"/>
  <c r="BO1846" i="7"/>
  <c r="BO1874" i="7"/>
  <c r="BO1870" i="7"/>
  <c r="BP1681" i="7"/>
  <c r="BP1673" i="7"/>
  <c r="BP1665" i="7"/>
  <c r="BP1657" i="7"/>
  <c r="BP1649" i="7"/>
  <c r="BP1659" i="7"/>
  <c r="BP1679" i="7"/>
  <c r="BO1655" i="7"/>
  <c r="BO1681" i="7"/>
  <c r="BO1657" i="7"/>
  <c r="BO1649" i="7"/>
  <c r="BO1653" i="7"/>
  <c r="BP1598" i="7"/>
  <c r="BP1606" i="7"/>
  <c r="BP1614" i="7"/>
  <c r="BP1622" i="7"/>
  <c r="BO1535" i="7"/>
  <c r="BO1543" i="7"/>
  <c r="BO1551" i="7"/>
  <c r="BO1559" i="7"/>
  <c r="BO1472" i="7"/>
  <c r="BO1480" i="7"/>
  <c r="BO1488" i="7"/>
  <c r="BO1496" i="7"/>
  <c r="BP1021" i="7"/>
  <c r="BO1019" i="7"/>
  <c r="BO1027" i="7"/>
  <c r="BO1035" i="7"/>
  <c r="BO1043" i="7"/>
  <c r="BO1051" i="7"/>
  <c r="BP895" i="7"/>
  <c r="BP903" i="7"/>
  <c r="BP911" i="7"/>
  <c r="BP919" i="7"/>
  <c r="BP927" i="7"/>
  <c r="BP834" i="7"/>
  <c r="BP842" i="7"/>
  <c r="BO858" i="7"/>
  <c r="BO862" i="7"/>
  <c r="BO866" i="7"/>
  <c r="BP803" i="7"/>
  <c r="BP482" i="7"/>
  <c r="BP474" i="7"/>
  <c r="BP466" i="7"/>
  <c r="BP458" i="7"/>
  <c r="BO482" i="7"/>
  <c r="BO486" i="7"/>
  <c r="BP236" i="7"/>
  <c r="BP228" i="7"/>
  <c r="BP220" i="7"/>
  <c r="BP212" i="7"/>
  <c r="BP35" i="7"/>
  <c r="BP45" i="7"/>
  <c r="BP21" i="7"/>
  <c r="BO25" i="7"/>
  <c r="BO29" i="7"/>
  <c r="BO45" i="7"/>
  <c r="BO2218" i="7"/>
  <c r="BO1909" i="7"/>
  <c r="BO1592" i="7"/>
  <c r="BP1533" i="7"/>
  <c r="BP1470" i="7"/>
  <c r="BO265" i="7"/>
  <c r="BP2657" i="7"/>
  <c r="BO3098" i="7"/>
  <c r="BP2405" i="7"/>
  <c r="BP2342" i="7"/>
  <c r="BP2216" i="7"/>
  <c r="BP1848" i="7"/>
  <c r="BO1783" i="7"/>
  <c r="BO1720" i="7"/>
  <c r="BP1334" i="7"/>
  <c r="BO1354" i="7"/>
  <c r="BP1281" i="7"/>
  <c r="BP1218" i="7"/>
  <c r="BP1145" i="7"/>
  <c r="BP1082" i="7"/>
  <c r="BP1029" i="7"/>
  <c r="BP956" i="7"/>
  <c r="BO893" i="7"/>
  <c r="BO838" i="7"/>
  <c r="BO706" i="7"/>
  <c r="BP452" i="7"/>
  <c r="BP263" i="7"/>
  <c r="BP200" i="7"/>
  <c r="BO78" i="7"/>
  <c r="BO2659" i="7"/>
  <c r="BP899" i="7"/>
  <c r="BP222" i="7"/>
  <c r="BP153" i="7"/>
  <c r="BO3134" i="7"/>
  <c r="BO3132" i="7"/>
  <c r="BO3130" i="7"/>
  <c r="BO3128" i="7"/>
  <c r="BO3126" i="7"/>
  <c r="BO3124" i="7"/>
  <c r="BO3122" i="7"/>
  <c r="BO3120" i="7"/>
  <c r="BO3118" i="7"/>
  <c r="BO3116" i="7"/>
  <c r="BO3114" i="7"/>
  <c r="BO3112" i="7"/>
  <c r="BO3110" i="7"/>
  <c r="BO3108" i="7"/>
  <c r="BO3106" i="7"/>
  <c r="BO3104" i="7"/>
  <c r="BO3102" i="7"/>
  <c r="BO3100" i="7"/>
  <c r="BP3071" i="7"/>
  <c r="BP3067" i="7"/>
  <c r="BP3063" i="7"/>
  <c r="BP3059" i="7"/>
  <c r="BP3055" i="7"/>
  <c r="BP3051" i="7"/>
  <c r="BP3047" i="7"/>
  <c r="BP3043" i="7"/>
  <c r="BP3039" i="7"/>
  <c r="BP3035" i="7"/>
  <c r="BP2945" i="7"/>
  <c r="BP2941" i="7"/>
  <c r="BP2937" i="7"/>
  <c r="BP2933" i="7"/>
  <c r="BP2929" i="7"/>
  <c r="BP2925" i="7"/>
  <c r="BP2921" i="7"/>
  <c r="BP2917" i="7"/>
  <c r="BP2913" i="7"/>
  <c r="BP2909" i="7"/>
  <c r="BO1937" i="7"/>
  <c r="BO1933" i="7"/>
  <c r="BO1929" i="7"/>
  <c r="BO1925" i="7"/>
  <c r="BO1921" i="7"/>
  <c r="BO1917" i="7"/>
  <c r="BO1913" i="7"/>
  <c r="BO1663" i="7"/>
  <c r="BO1620" i="7"/>
  <c r="BO1616" i="7"/>
  <c r="BO1612" i="7"/>
  <c r="BO1608" i="7"/>
  <c r="BO1604" i="7"/>
  <c r="BO1600" i="7"/>
  <c r="BO1596" i="7"/>
  <c r="BP1557" i="7"/>
  <c r="BP1553" i="7"/>
  <c r="BP1549" i="7"/>
  <c r="BP1545" i="7"/>
  <c r="BP1541" i="7"/>
  <c r="BP1537" i="7"/>
  <c r="BP1494" i="7"/>
  <c r="BP1490" i="7"/>
  <c r="BP1486" i="7"/>
  <c r="BP1482" i="7"/>
  <c r="BP1478" i="7"/>
  <c r="BP1474" i="7"/>
  <c r="BO1370" i="7"/>
  <c r="BO1366" i="7"/>
  <c r="BO1362" i="7"/>
  <c r="BO1358" i="7"/>
  <c r="BP1305" i="7"/>
  <c r="BP1301" i="7"/>
  <c r="BP1297" i="7"/>
  <c r="BP1293" i="7"/>
  <c r="BP1289" i="7"/>
  <c r="BP1285" i="7"/>
  <c r="BP1277" i="7"/>
  <c r="BP1242" i="7"/>
  <c r="BP1238" i="7"/>
  <c r="BP1234" i="7"/>
  <c r="BP1230" i="7"/>
  <c r="BP1226" i="7"/>
  <c r="BP1222" i="7"/>
  <c r="BP1214" i="7"/>
  <c r="BP1053" i="7"/>
  <c r="BP1049" i="7"/>
  <c r="BP1045" i="7"/>
  <c r="BP1041" i="7"/>
  <c r="BP1037" i="7"/>
  <c r="BP1033" i="7"/>
  <c r="BP1025" i="7"/>
  <c r="BO929" i="7"/>
  <c r="BO925" i="7"/>
  <c r="BO921" i="7"/>
  <c r="BO917" i="7"/>
  <c r="BO913" i="7"/>
  <c r="BO909" i="7"/>
  <c r="BO905" i="7"/>
  <c r="BO901" i="7"/>
  <c r="BO897" i="7"/>
  <c r="BP844" i="7"/>
  <c r="BP1785" i="7"/>
  <c r="BO1275" i="7"/>
  <c r="BO1039" i="7"/>
  <c r="BO236" i="7"/>
  <c r="BI31" i="6"/>
  <c r="Q71" i="6"/>
  <c r="BP55" i="7"/>
  <c r="BP1352" i="7"/>
  <c r="BP480" i="7"/>
  <c r="J105" i="6"/>
  <c r="BP1923" i="7"/>
  <c r="BP1610" i="7"/>
  <c r="BO1547" i="7"/>
  <c r="BO1468" i="7"/>
  <c r="BP1360" i="7"/>
  <c r="BO1283" i="7"/>
  <c r="BO1220" i="7"/>
  <c r="BO1055" i="7"/>
  <c r="BO669" i="7"/>
  <c r="BP157" i="7"/>
  <c r="BO173" i="7"/>
  <c r="BO82" i="7"/>
  <c r="AA71" i="6"/>
  <c r="AE71" i="6"/>
  <c r="AX55" i="7"/>
  <c r="BP1722" i="7"/>
  <c r="BO1679" i="7"/>
  <c r="BO1531" i="7"/>
  <c r="BO1484" i="7"/>
  <c r="BO1212" i="7"/>
  <c r="BP161" i="7"/>
  <c r="BO98" i="7"/>
  <c r="BP1368" i="7"/>
  <c r="BP165" i="7"/>
  <c r="BO1291" i="7"/>
  <c r="BO1228" i="7"/>
  <c r="BP915" i="7"/>
  <c r="BP860" i="7"/>
  <c r="BI17" i="6"/>
  <c r="O11" i="6"/>
  <c r="BI9" i="6"/>
  <c r="X101" i="6"/>
  <c r="AM71" i="6"/>
  <c r="AQ71" i="6"/>
  <c r="F85" i="6"/>
  <c r="AC87" i="6"/>
  <c r="BI37" i="6"/>
  <c r="AI85" i="6"/>
  <c r="AY97" i="6"/>
  <c r="BC97" i="6"/>
  <c r="AA91" i="6"/>
  <c r="AE91" i="6"/>
  <c r="AG91" i="6"/>
  <c r="AK91" i="6"/>
  <c r="AC101" i="6"/>
  <c r="AY87" i="6"/>
  <c r="BC87" i="6"/>
  <c r="F93" i="6"/>
  <c r="K85" i="6"/>
  <c r="AY99" i="6"/>
  <c r="BC99" i="6"/>
  <c r="W87" i="6"/>
  <c r="X85" i="6"/>
  <c r="AM111" i="6"/>
  <c r="W111" i="6"/>
  <c r="S111" i="6"/>
  <c r="F111" i="6"/>
  <c r="H111" i="6"/>
  <c r="Q111" i="6"/>
  <c r="AY111" i="6"/>
  <c r="Y111" i="6"/>
  <c r="BA111" i="6"/>
  <c r="X111" i="6"/>
  <c r="AG111" i="6"/>
  <c r="BE111" i="6"/>
  <c r="U111" i="6"/>
  <c r="M111" i="6"/>
  <c r="K111" i="6"/>
  <c r="AI111" i="6"/>
  <c r="AU111" i="6"/>
  <c r="J111" i="6"/>
  <c r="O113" i="6"/>
  <c r="BJ57" i="7"/>
  <c r="AQ55" i="6"/>
  <c r="AK55" i="6"/>
  <c r="AW55" i="6"/>
  <c r="BF3149" i="7"/>
  <c r="AF2701" i="7"/>
  <c r="BF2708" i="7"/>
  <c r="AF2827" i="7"/>
  <c r="BF2834" i="7"/>
  <c r="AF2890" i="7"/>
  <c r="AF2953" i="7"/>
  <c r="BP1252" i="7"/>
  <c r="BP1945" i="7"/>
  <c r="BP2890" i="7"/>
  <c r="AF2512" i="7"/>
  <c r="AF2575" i="7"/>
  <c r="BF2582" i="7"/>
  <c r="BF755" i="7"/>
  <c r="L19" i="8"/>
  <c r="BF881" i="7"/>
  <c r="L21" i="8"/>
  <c r="BO937" i="7"/>
  <c r="BF944" i="7"/>
  <c r="K22" i="8"/>
  <c r="L23" i="8"/>
  <c r="BF1007" i="7"/>
  <c r="BF1070" i="7"/>
  <c r="K24" i="8"/>
  <c r="K25" i="8"/>
  <c r="BF1133" i="7"/>
  <c r="BO1189" i="7"/>
  <c r="BF1196" i="7"/>
  <c r="C26" i="8"/>
  <c r="BF1259" i="7"/>
  <c r="L27" i="8"/>
  <c r="BF1322" i="7"/>
  <c r="BO1378" i="7"/>
  <c r="BF1385" i="7"/>
  <c r="K29" i="8"/>
  <c r="BF1448" i="7"/>
  <c r="L32" i="8"/>
  <c r="BF1574" i="7"/>
  <c r="C33" i="8"/>
  <c r="BF1637" i="7"/>
  <c r="BF1700" i="7"/>
  <c r="C34" i="8"/>
  <c r="BF1763" i="7"/>
  <c r="BF1826" i="7"/>
  <c r="BF1889" i="7"/>
  <c r="BO1882" i="7"/>
  <c r="BF1952" i="7"/>
  <c r="C38" i="8"/>
  <c r="BF2015" i="7"/>
  <c r="L39" i="8"/>
  <c r="BF2078" i="7"/>
  <c r="K41" i="8"/>
  <c r="BF2141" i="7"/>
  <c r="AB8" i="8"/>
  <c r="AB11" i="8"/>
  <c r="BF2771" i="7"/>
  <c r="BF3023" i="7"/>
  <c r="AB16" i="8"/>
  <c r="BF3086" i="7"/>
  <c r="BF125" i="7"/>
  <c r="BO118" i="7"/>
  <c r="BF188" i="7"/>
  <c r="BF251" i="7"/>
  <c r="BF377" i="7"/>
  <c r="BF440" i="7"/>
  <c r="K14" i="8"/>
  <c r="K15" i="8"/>
  <c r="BF503" i="7"/>
  <c r="BF566" i="7"/>
  <c r="BF629" i="7"/>
  <c r="L17" i="8"/>
  <c r="BF692" i="7"/>
  <c r="BF818" i="7"/>
  <c r="K31" i="8"/>
  <c r="BF1511" i="7"/>
  <c r="BF2204" i="7"/>
  <c r="L42" i="8"/>
  <c r="L43" i="8"/>
  <c r="BF2267" i="7"/>
  <c r="BF2330" i="7"/>
  <c r="BF2393" i="7"/>
  <c r="BF2645" i="7"/>
  <c r="AB12" i="8"/>
  <c r="BO2890" i="7"/>
  <c r="BF2897" i="7"/>
  <c r="BF2960" i="7"/>
  <c r="U53" i="6"/>
  <c r="O43" i="6"/>
  <c r="AF55" i="7"/>
  <c r="AE117" i="6"/>
  <c r="BC117" i="6"/>
  <c r="O117" i="6"/>
  <c r="BO3142" i="7"/>
  <c r="BO3079" i="7"/>
  <c r="BO3016" i="7"/>
  <c r="BO2827" i="7"/>
  <c r="BO2764" i="7"/>
  <c r="BO2701" i="7"/>
  <c r="BO2638" i="7"/>
  <c r="BO2575" i="7"/>
  <c r="BO2512" i="7"/>
  <c r="BO2449" i="7"/>
  <c r="BO2386" i="7"/>
  <c r="BO2323" i="7"/>
  <c r="BO2260" i="7"/>
  <c r="BO2197" i="7"/>
  <c r="BO2134" i="7"/>
  <c r="BO2071" i="7"/>
  <c r="BO2008" i="7"/>
  <c r="BO1945" i="7"/>
  <c r="L36" i="8"/>
  <c r="BO1819" i="7"/>
  <c r="BO1756" i="7"/>
  <c r="BO1693" i="7"/>
  <c r="BO1630" i="7"/>
  <c r="BO1567" i="7"/>
  <c r="BO1504" i="7"/>
  <c r="BO1441" i="7"/>
  <c r="BO1315" i="7"/>
  <c r="BO1252" i="7"/>
  <c r="AQ111" i="6"/>
  <c r="BO1126" i="7"/>
  <c r="BO1063" i="7"/>
  <c r="BO1000" i="7"/>
  <c r="BG113" i="6"/>
  <c r="BO874" i="7"/>
  <c r="BO811" i="7"/>
  <c r="BO748" i="7"/>
  <c r="BO685" i="7"/>
  <c r="BO622" i="7"/>
  <c r="AC109" i="6"/>
  <c r="BE113" i="6"/>
  <c r="BO559" i="7"/>
  <c r="BO496" i="7"/>
  <c r="BO433" i="7"/>
  <c r="AU113" i="6"/>
  <c r="BO370" i="7"/>
  <c r="BO307" i="7"/>
  <c r="AS113" i="6"/>
  <c r="BO244" i="7"/>
  <c r="BC47" i="6"/>
  <c r="BO181" i="7"/>
  <c r="AK47" i="6"/>
  <c r="AW49" i="6"/>
  <c r="AK53" i="6"/>
  <c r="BJ49" i="7"/>
  <c r="AQ47" i="6"/>
  <c r="AX49" i="7"/>
  <c r="AQ53" i="6"/>
  <c r="BO49" i="7"/>
  <c r="BC113" i="6"/>
  <c r="BK113" i="6"/>
  <c r="AQ113" i="6"/>
  <c r="AK113" i="6"/>
  <c r="BJ55" i="7"/>
  <c r="AW51" i="6"/>
  <c r="BI51" i="6"/>
  <c r="N55" i="7"/>
  <c r="BO55" i="7"/>
  <c r="Y105" i="6"/>
  <c r="AA87" i="6"/>
  <c r="AE87" i="6"/>
  <c r="X87" i="6"/>
  <c r="K109" i="6"/>
  <c r="AG85" i="6"/>
  <c r="AK85" i="6"/>
  <c r="BA85" i="6"/>
  <c r="F103" i="6"/>
  <c r="M83" i="6"/>
  <c r="AM73" i="6"/>
  <c r="AQ73" i="6"/>
  <c r="K87" i="6"/>
  <c r="AM93" i="6"/>
  <c r="AQ93" i="6"/>
  <c r="AC85" i="6"/>
  <c r="BI41" i="6"/>
  <c r="AW29" i="6"/>
  <c r="BI21" i="6"/>
  <c r="O17" i="6"/>
  <c r="BI15" i="6"/>
  <c r="AE53" i="6"/>
  <c r="O13" i="6"/>
  <c r="AW11" i="6"/>
  <c r="AK29" i="6"/>
  <c r="BA95" i="6"/>
  <c r="AC9" i="8"/>
  <c r="L16" i="8"/>
  <c r="K23" i="8"/>
  <c r="C37" i="8"/>
  <c r="BI11" i="6"/>
  <c r="X95" i="6"/>
  <c r="AI73" i="6"/>
  <c r="K97" i="6"/>
  <c r="BA97" i="6"/>
  <c r="M97" i="6"/>
  <c r="H97" i="6"/>
  <c r="C23" i="8"/>
  <c r="K18" i="8"/>
  <c r="BI33" i="6"/>
  <c r="Q95" i="6"/>
  <c r="Q83" i="6"/>
  <c r="X73" i="6"/>
  <c r="AO97" i="6"/>
  <c r="Q97" i="6"/>
  <c r="F83" i="6"/>
  <c r="Q73" i="6"/>
  <c r="Y97" i="6"/>
  <c r="Y83" i="6"/>
  <c r="J97" i="6"/>
  <c r="AG101" i="6"/>
  <c r="AK101" i="6"/>
  <c r="AI95" i="6"/>
  <c r="AA83" i="6"/>
  <c r="AE83" i="6"/>
  <c r="U77" i="6"/>
  <c r="AO101" i="6"/>
  <c r="Y71" i="6"/>
  <c r="AA77" i="6"/>
  <c r="AE77" i="6"/>
  <c r="X91" i="6"/>
  <c r="X77" i="6"/>
  <c r="AA89" i="6"/>
  <c r="AE89" i="6"/>
  <c r="U71" i="6"/>
  <c r="AI89" i="6"/>
  <c r="C9" i="8"/>
  <c r="C17" i="8"/>
  <c r="O45" i="6"/>
  <c r="BI25" i="6"/>
  <c r="O25" i="6"/>
  <c r="K56" i="6"/>
  <c r="C16" i="8"/>
  <c r="L13" i="8"/>
  <c r="AO71" i="6"/>
  <c r="L8" i="8"/>
  <c r="K28" i="8"/>
  <c r="T11" i="8"/>
  <c r="AM91" i="6"/>
  <c r="AQ91" i="6"/>
  <c r="AI101" i="6"/>
  <c r="AU101" i="6"/>
  <c r="M71" i="6"/>
  <c r="AY77" i="6"/>
  <c r="BC77" i="6"/>
  <c r="M91" i="6"/>
  <c r="U101" i="6"/>
  <c r="K77" i="6"/>
  <c r="S91" i="6"/>
  <c r="Q91" i="6"/>
  <c r="AO105" i="6"/>
  <c r="BA105" i="6"/>
  <c r="C8" i="8"/>
  <c r="BA77" i="6"/>
  <c r="Y101" i="6"/>
  <c r="BA71" i="6"/>
  <c r="M101" i="6"/>
  <c r="F91" i="6"/>
  <c r="Q87" i="6"/>
  <c r="S87" i="6"/>
  <c r="AI87" i="6"/>
  <c r="AM87" i="6"/>
  <c r="AQ87" i="6"/>
  <c r="BA87" i="6"/>
  <c r="AI109" i="6"/>
  <c r="S93" i="6"/>
  <c r="S85" i="6"/>
  <c r="Q85" i="6"/>
  <c r="W85" i="6"/>
  <c r="AO85" i="6"/>
  <c r="AU85" i="6"/>
  <c r="AG107" i="6"/>
  <c r="AK107" i="6"/>
  <c r="AY103" i="6"/>
  <c r="BC103" i="6"/>
  <c r="AG99" i="6"/>
  <c r="AK99" i="6"/>
  <c r="W89" i="6"/>
  <c r="AG71" i="6"/>
  <c r="AK71" i="6"/>
  <c r="X107" i="6"/>
  <c r="AA99" i="6"/>
  <c r="AE99" i="6"/>
  <c r="Q89" i="6"/>
  <c r="F109" i="6"/>
  <c r="Y87" i="6"/>
  <c r="AY107" i="6"/>
  <c r="BC107" i="6"/>
  <c r="W103" i="6"/>
  <c r="M93" i="6"/>
  <c r="H85" i="6"/>
  <c r="AW33" i="6"/>
  <c r="O21" i="6"/>
  <c r="K17" i="8"/>
  <c r="L20" i="8"/>
  <c r="C25" i="8"/>
  <c r="AB13" i="8"/>
  <c r="T13" i="8"/>
  <c r="AC13" i="8"/>
  <c r="T15" i="8"/>
  <c r="AC15" i="8"/>
  <c r="BP3112" i="7"/>
  <c r="BO2923" i="7"/>
  <c r="BP139" i="7"/>
  <c r="AC95" i="6"/>
  <c r="J95" i="6"/>
  <c r="AY83" i="6"/>
  <c r="BC83" i="6"/>
  <c r="K83" i="6"/>
  <c r="O83" i="6"/>
  <c r="H73" i="6"/>
  <c r="K73" i="6"/>
  <c r="U97" i="6"/>
  <c r="S97" i="6"/>
  <c r="F97" i="6"/>
  <c r="AM97" i="6"/>
  <c r="AQ97" i="6"/>
  <c r="X83" i="6"/>
  <c r="W73" i="6"/>
  <c r="W97" i="6"/>
  <c r="AG97" i="6"/>
  <c r="AK97" i="6"/>
  <c r="AA97" i="6"/>
  <c r="AE97" i="6"/>
  <c r="AM95" i="6"/>
  <c r="AQ95" i="6"/>
  <c r="U73" i="6"/>
  <c r="X97" i="6"/>
  <c r="AY95" i="6"/>
  <c r="BC95" i="6"/>
  <c r="AO73" i="6"/>
  <c r="AC97" i="6"/>
  <c r="AU97" i="6"/>
  <c r="N58" i="7"/>
  <c r="L41" i="8"/>
  <c r="C30" i="8"/>
  <c r="K30" i="8"/>
  <c r="L30" i="8"/>
  <c r="H81" i="6"/>
  <c r="F81" i="6"/>
  <c r="AY81" i="6"/>
  <c r="BC81" i="6"/>
  <c r="BA81" i="6"/>
  <c r="K81" i="6"/>
  <c r="Y81" i="6"/>
  <c r="AO79" i="6"/>
  <c r="M79" i="6"/>
  <c r="Y79" i="6"/>
  <c r="AC79" i="6"/>
  <c r="AY79" i="6"/>
  <c r="BC79" i="6"/>
  <c r="H79" i="6"/>
  <c r="AI75" i="6"/>
  <c r="J75" i="6"/>
  <c r="BA75" i="6"/>
  <c r="X75" i="6"/>
  <c r="AC75" i="6"/>
  <c r="F75" i="6"/>
  <c r="C32" i="8"/>
  <c r="BO116" i="7"/>
  <c r="BO114" i="7"/>
  <c r="BF314" i="7"/>
  <c r="BJ121" i="6"/>
  <c r="J77" i="6"/>
  <c r="AG89" i="6"/>
  <c r="AK89" i="6"/>
  <c r="BA89" i="6"/>
  <c r="M89" i="6"/>
  <c r="F107" i="6"/>
  <c r="F89" i="6"/>
  <c r="S89" i="6"/>
  <c r="AY101" i="6"/>
  <c r="BC101" i="6"/>
  <c r="L18" i="8"/>
  <c r="L9" i="8"/>
  <c r="C18" i="8"/>
  <c r="K33" i="8"/>
  <c r="C40" i="8"/>
  <c r="AC12" i="8"/>
  <c r="BP114" i="7"/>
  <c r="BP116" i="7"/>
  <c r="BO3041" i="7"/>
  <c r="BO1307" i="7"/>
  <c r="BP665" i="7"/>
  <c r="BO23" i="7"/>
  <c r="O35" i="6"/>
  <c r="O27" i="6"/>
  <c r="O23" i="6"/>
  <c r="O19" i="6"/>
  <c r="O97" i="6"/>
  <c r="O33" i="6"/>
  <c r="BI29" i="6"/>
  <c r="O29" i="6"/>
  <c r="AW27" i="6"/>
  <c r="BI23" i="6"/>
  <c r="AW21" i="6"/>
  <c r="AS71" i="6"/>
  <c r="AW71" i="6"/>
  <c r="J91" i="6"/>
  <c r="C35" i="8"/>
  <c r="AC11" i="8"/>
  <c r="C39" i="8"/>
  <c r="T12" i="8"/>
  <c r="K38" i="8"/>
  <c r="K16" i="8"/>
  <c r="AY91" i="6"/>
  <c r="BC91" i="6"/>
  <c r="H77" i="6"/>
  <c r="AM101" i="6"/>
  <c r="AQ101" i="6"/>
  <c r="K71" i="6"/>
  <c r="H71" i="6"/>
  <c r="W71" i="6"/>
  <c r="K101" i="6"/>
  <c r="O101" i="6"/>
  <c r="W77" i="6"/>
  <c r="AO77" i="6"/>
  <c r="AO91" i="6"/>
  <c r="AY71" i="6"/>
  <c r="BC71" i="6"/>
  <c r="X71" i="6"/>
  <c r="S101" i="6"/>
  <c r="W101" i="6"/>
  <c r="M77" i="6"/>
  <c r="O77" i="6"/>
  <c r="K91" i="6"/>
  <c r="U91" i="6"/>
  <c r="AC91" i="6"/>
  <c r="K105" i="6"/>
  <c r="S105" i="6"/>
  <c r="Q105" i="6"/>
  <c r="AC105" i="6"/>
  <c r="BK105" i="6"/>
  <c r="AA105" i="6"/>
  <c r="AE105" i="6"/>
  <c r="K12" i="8"/>
  <c r="AC10" i="8"/>
  <c r="J101" i="6"/>
  <c r="J71" i="6"/>
  <c r="F77" i="6"/>
  <c r="F71" i="6"/>
  <c r="Q101" i="6"/>
  <c r="Y77" i="6"/>
  <c r="W91" i="6"/>
  <c r="AS97" i="6"/>
  <c r="AW97" i="6"/>
  <c r="AM109" i="6"/>
  <c r="BA109" i="6"/>
  <c r="J93" i="6"/>
  <c r="AI93" i="6"/>
  <c r="U79" i="6"/>
  <c r="X79" i="6"/>
  <c r="AY75" i="6"/>
  <c r="BC75" i="6"/>
  <c r="H75" i="6"/>
  <c r="M75" i="6"/>
  <c r="X103" i="6"/>
  <c r="BA103" i="6"/>
  <c r="U99" i="6"/>
  <c r="AM99" i="6"/>
  <c r="AQ99" i="6"/>
  <c r="AI91" i="6"/>
  <c r="AA101" i="6"/>
  <c r="AE101" i="6"/>
  <c r="K89" i="6"/>
  <c r="AY89" i="6"/>
  <c r="BC89" i="6"/>
  <c r="J89" i="6"/>
  <c r="AM89" i="6"/>
  <c r="AC71" i="6"/>
  <c r="AU71" i="6"/>
  <c r="S71" i="6"/>
  <c r="AG103" i="6"/>
  <c r="AK103" i="6"/>
  <c r="Y99" i="6"/>
  <c r="H91" i="6"/>
  <c r="F101" i="6"/>
  <c r="X89" i="6"/>
  <c r="H89" i="6"/>
  <c r="AC89" i="6"/>
  <c r="H109" i="6"/>
  <c r="AG81" i="6"/>
  <c r="AK81" i="6"/>
  <c r="Q81" i="6"/>
  <c r="X81" i="6"/>
  <c r="AI81" i="6"/>
  <c r="U81" i="6"/>
  <c r="Y89" i="6"/>
  <c r="K103" i="6"/>
  <c r="O103" i="6"/>
  <c r="AO99" i="6"/>
  <c r="Y93" i="6"/>
  <c r="S79" i="6"/>
  <c r="J79" i="6"/>
  <c r="F79" i="6"/>
  <c r="AM75" i="6"/>
  <c r="AQ75" i="6"/>
  <c r="AO75" i="6"/>
  <c r="AO89" i="6"/>
  <c r="BA101" i="6"/>
  <c r="BG101" i="6"/>
  <c r="BA91" i="6"/>
  <c r="L22" i="8"/>
  <c r="BK97" i="6"/>
  <c r="BI19" i="6"/>
  <c r="AW23" i="6"/>
  <c r="BI27" i="6"/>
  <c r="BI35" i="6"/>
  <c r="AW19" i="6"/>
  <c r="L29" i="8"/>
  <c r="C36" i="8"/>
  <c r="L40" i="8"/>
  <c r="C42" i="8"/>
  <c r="T10" i="8"/>
  <c r="C19" i="8"/>
  <c r="K19" i="8"/>
  <c r="C20" i="8"/>
  <c r="O41" i="6"/>
  <c r="O39" i="6"/>
  <c r="O37" i="6"/>
  <c r="AW31" i="6"/>
  <c r="O31" i="6"/>
  <c r="AW25" i="6"/>
  <c r="BG97" i="6"/>
  <c r="O47" i="6"/>
  <c r="BI45" i="6"/>
  <c r="BI43" i="6"/>
  <c r="AW35" i="6"/>
  <c r="K21" i="8"/>
  <c r="S95" i="6"/>
  <c r="K35" i="8"/>
  <c r="K39" i="8"/>
  <c r="C41" i="8"/>
  <c r="L45" i="8"/>
  <c r="L33" i="8"/>
  <c r="F105" i="6"/>
  <c r="M105" i="6"/>
  <c r="U105" i="6"/>
  <c r="W105" i="6"/>
  <c r="H105" i="6"/>
  <c r="X105" i="6"/>
  <c r="AG105" i="6"/>
  <c r="AY105" i="6"/>
  <c r="BC105" i="6"/>
  <c r="AM105" i="6"/>
  <c r="AQ105" i="6"/>
  <c r="AC8" i="8"/>
  <c r="C31" i="8"/>
  <c r="C10" i="8"/>
  <c r="AG95" i="6"/>
  <c r="AK95" i="6"/>
  <c r="F95" i="6"/>
  <c r="H95" i="6"/>
  <c r="W95" i="6"/>
  <c r="W109" i="6"/>
  <c r="Q109" i="6"/>
  <c r="AG109" i="6"/>
  <c r="X109" i="6"/>
  <c r="H93" i="6"/>
  <c r="U93" i="6"/>
  <c r="AO93" i="6"/>
  <c r="AY93" i="6"/>
  <c r="BC93" i="6"/>
  <c r="BA93" i="6"/>
  <c r="AA79" i="6"/>
  <c r="AG79" i="6"/>
  <c r="AK79" i="6"/>
  <c r="AM79" i="6"/>
  <c r="AQ79" i="6"/>
  <c r="AI79" i="6"/>
  <c r="Q75" i="6"/>
  <c r="K75" i="6"/>
  <c r="AG75" i="6"/>
  <c r="AK75" i="6"/>
  <c r="W75" i="6"/>
  <c r="AA107" i="6"/>
  <c r="AE107" i="6"/>
  <c r="AO103" i="6"/>
  <c r="AM103" i="6"/>
  <c r="AQ103" i="6"/>
  <c r="AI103" i="6"/>
  <c r="AA103" i="6"/>
  <c r="AC103" i="6"/>
  <c r="AU103" i="6"/>
  <c r="S99" i="6"/>
  <c r="M99" i="6"/>
  <c r="K99" i="6"/>
  <c r="J99" i="6"/>
  <c r="S83" i="6"/>
  <c r="U83" i="6"/>
  <c r="BA83" i="6"/>
  <c r="AO83" i="6"/>
  <c r="AG73" i="6"/>
  <c r="AK73" i="6"/>
  <c r="Y73" i="6"/>
  <c r="S73" i="6"/>
  <c r="J73" i="6"/>
  <c r="W107" i="6"/>
  <c r="S107" i="6"/>
  <c r="Y103" i="6"/>
  <c r="H103" i="6"/>
  <c r="F99" i="6"/>
  <c r="H99" i="6"/>
  <c r="BA99" i="6"/>
  <c r="AG83" i="6"/>
  <c r="AK83" i="6"/>
  <c r="W83" i="6"/>
  <c r="AC83" i="6"/>
  <c r="AU83" i="6"/>
  <c r="AC73" i="6"/>
  <c r="M73" i="6"/>
  <c r="O73" i="6"/>
  <c r="U109" i="6"/>
  <c r="AM81" i="6"/>
  <c r="AQ81" i="6"/>
  <c r="AO81" i="6"/>
  <c r="J81" i="6"/>
  <c r="W81" i="6"/>
  <c r="S81" i="6"/>
  <c r="M81" i="6"/>
  <c r="AC81" i="6"/>
  <c r="AA81" i="6"/>
  <c r="K107" i="6"/>
  <c r="M95" i="6"/>
  <c r="K95" i="6"/>
  <c r="Y95" i="6"/>
  <c r="J83" i="6"/>
  <c r="AA73" i="6"/>
  <c r="U95" i="6"/>
  <c r="H83" i="6"/>
  <c r="AY73" i="6"/>
  <c r="BC73" i="6"/>
  <c r="AI99" i="6"/>
  <c r="K93" i="6"/>
  <c r="W79" i="6"/>
  <c r="K79" i="6"/>
  <c r="Q79" i="6"/>
  <c r="BA79" i="6"/>
  <c r="AA75" i="6"/>
  <c r="U75" i="6"/>
  <c r="Y75" i="6"/>
  <c r="S75" i="6"/>
  <c r="AM83" i="6"/>
  <c r="AQ83" i="6"/>
  <c r="AO95" i="6"/>
  <c r="K10" i="8"/>
  <c r="AI107" i="6"/>
  <c r="T8" i="8"/>
  <c r="AW41" i="6"/>
  <c r="AW37" i="6"/>
  <c r="BI39" i="6"/>
  <c r="K13" i="8"/>
  <c r="AW39" i="6"/>
  <c r="L31" i="8"/>
  <c r="C29" i="8"/>
  <c r="C24" i="8"/>
  <c r="K26" i="8"/>
  <c r="O9" i="6"/>
  <c r="AE95" i="6"/>
  <c r="L15" i="8"/>
  <c r="C21" i="8"/>
  <c r="O87" i="6"/>
  <c r="AW43" i="6"/>
  <c r="AB17" i="8"/>
  <c r="L34" i="8"/>
  <c r="K34" i="8"/>
  <c r="AA109" i="6"/>
  <c r="J109" i="6"/>
  <c r="AY109" i="6"/>
  <c r="S109" i="6"/>
  <c r="M109" i="6"/>
  <c r="Y109" i="6"/>
  <c r="AO109" i="6"/>
  <c r="J103" i="6"/>
  <c r="Q103" i="6"/>
  <c r="U103" i="6"/>
  <c r="W99" i="6"/>
  <c r="Q99" i="6"/>
  <c r="AC99" i="6"/>
  <c r="AC93" i="6"/>
  <c r="W93" i="6"/>
  <c r="AA93" i="6"/>
  <c r="X93" i="6"/>
  <c r="Q93" i="6"/>
  <c r="C15" i="8"/>
  <c r="S77" i="6"/>
  <c r="AC77" i="6"/>
  <c r="Q77" i="6"/>
  <c r="AO87" i="6"/>
  <c r="F87" i="6"/>
  <c r="AG87" i="6"/>
  <c r="U87" i="6"/>
  <c r="H87" i="6"/>
  <c r="AY85" i="6"/>
  <c r="BC85" i="6"/>
  <c r="U85" i="6"/>
  <c r="AA85" i="6"/>
  <c r="AM85" i="6"/>
  <c r="AQ85" i="6"/>
  <c r="J85" i="6"/>
  <c r="M85" i="6"/>
  <c r="O85" i="6"/>
  <c r="K40" i="8"/>
  <c r="K42" i="8"/>
  <c r="L44" i="8"/>
  <c r="AB10" i="8"/>
  <c r="L14" i="8"/>
  <c r="BP1685" i="7"/>
  <c r="BO1244" i="7"/>
  <c r="BP653" i="7"/>
  <c r="BO651" i="7"/>
  <c r="BP470" i="7"/>
  <c r="BP169" i="7"/>
  <c r="BP118" i="7"/>
  <c r="BP49" i="7"/>
  <c r="AW45" i="6"/>
  <c r="O15" i="6"/>
  <c r="BP3104" i="7"/>
  <c r="BO2939" i="7"/>
  <c r="AW15" i="6"/>
  <c r="AW9" i="6"/>
  <c r="BK85" i="6"/>
  <c r="AM77" i="6"/>
  <c r="AQ77" i="6"/>
  <c r="U107" i="6"/>
  <c r="M107" i="6"/>
  <c r="Y107" i="6"/>
  <c r="AO107" i="6"/>
  <c r="H107" i="6"/>
  <c r="AC107" i="6"/>
  <c r="J107" i="6"/>
  <c r="Q107" i="6"/>
  <c r="AM107" i="6"/>
  <c r="AC16" i="8"/>
  <c r="AG77" i="6"/>
  <c r="L10" i="8"/>
  <c r="L24" i="8"/>
  <c r="L38" i="8"/>
  <c r="BP149" i="7"/>
  <c r="BO1685" i="7"/>
  <c r="K36" i="8"/>
  <c r="BP1653" i="7"/>
  <c r="L12" i="8"/>
  <c r="C22" i="8"/>
  <c r="L25" i="8"/>
  <c r="L26" i="8"/>
  <c r="BP33" i="7"/>
  <c r="BP3120" i="7"/>
  <c r="BO3057" i="7"/>
  <c r="BA73" i="6"/>
  <c r="AW113" i="6"/>
  <c r="BK111" i="6"/>
  <c r="BF2519" i="7"/>
  <c r="C47" i="8"/>
  <c r="L47" i="8"/>
  <c r="K47" i="8"/>
  <c r="AK111" i="6"/>
  <c r="O111" i="6"/>
  <c r="K43" i="8"/>
  <c r="C43" i="8"/>
  <c r="BC111" i="6"/>
  <c r="AS111" i="6"/>
  <c r="AW111" i="6"/>
  <c r="BG111" i="6"/>
  <c r="BI111" i="6"/>
  <c r="K32" i="8"/>
  <c r="AK109" i="6"/>
  <c r="BC53" i="6"/>
  <c r="C14" i="8"/>
  <c r="C13" i="8"/>
  <c r="M118" i="6"/>
  <c r="K118" i="6"/>
  <c r="AK117" i="6"/>
  <c r="AW117" i="6"/>
  <c r="AB14" i="8"/>
  <c r="T14" i="8"/>
  <c r="AC14" i="8"/>
  <c r="BO2953" i="7"/>
  <c r="BC115" i="6"/>
  <c r="AB15" i="8"/>
  <c r="U115" i="6"/>
  <c r="AQ117" i="6"/>
  <c r="BI55" i="6"/>
  <c r="AC17" i="8"/>
  <c r="C45" i="8"/>
  <c r="K45" i="8"/>
  <c r="K20" i="8"/>
  <c r="L35" i="8"/>
  <c r="L28" i="8"/>
  <c r="C28" i="8"/>
  <c r="BF121" i="6"/>
  <c r="O89" i="6"/>
  <c r="AE115" i="6"/>
  <c r="AQ115" i="6"/>
  <c r="BI117" i="6"/>
  <c r="AB9" i="8"/>
  <c r="T9" i="8"/>
  <c r="C44" i="8"/>
  <c r="K44" i="8"/>
  <c r="K11" i="8"/>
  <c r="C11" i="8"/>
  <c r="L11" i="8"/>
  <c r="L37" i="8"/>
  <c r="K37" i="8"/>
  <c r="C27" i="8"/>
  <c r="K27" i="8"/>
  <c r="AK115" i="6"/>
  <c r="AW47" i="6"/>
  <c r="BI113" i="6"/>
  <c r="BC109" i="6"/>
  <c r="AQ109" i="6"/>
  <c r="BI47" i="6"/>
  <c r="O109" i="6"/>
  <c r="AU105" i="6"/>
  <c r="BK71" i="6"/>
  <c r="O93" i="6"/>
  <c r="AU73" i="6"/>
  <c r="BG85" i="6"/>
  <c r="BE71" i="6"/>
  <c r="BI71" i="6"/>
  <c r="O79" i="6"/>
  <c r="BE97" i="6"/>
  <c r="BI97" i="6"/>
  <c r="BK89" i="6"/>
  <c r="O107" i="6"/>
  <c r="AU77" i="6"/>
  <c r="BE91" i="6"/>
  <c r="BI91" i="6"/>
  <c r="AS95" i="6"/>
  <c r="AW95" i="6"/>
  <c r="AS91" i="6"/>
  <c r="AW91" i="6"/>
  <c r="AS101" i="6"/>
  <c r="AW101" i="6"/>
  <c r="BK91" i="6"/>
  <c r="O91" i="6"/>
  <c r="O71" i="6"/>
  <c r="BG75" i="6"/>
  <c r="BG105" i="6"/>
  <c r="BG71" i="6"/>
  <c r="AS105" i="6"/>
  <c r="AW105" i="6"/>
  <c r="BK101" i="6"/>
  <c r="BG83" i="6"/>
  <c r="BE95" i="6"/>
  <c r="BI95" i="6"/>
  <c r="AU95" i="6"/>
  <c r="O105" i="6"/>
  <c r="AS89" i="6"/>
  <c r="AW89" i="6"/>
  <c r="BE101" i="6"/>
  <c r="BI101" i="6"/>
  <c r="O53" i="6"/>
  <c r="O75" i="6"/>
  <c r="O115" i="6"/>
  <c r="O118" i="6"/>
  <c r="O95" i="6"/>
  <c r="BG89" i="6"/>
  <c r="AU91" i="6"/>
  <c r="O56" i="6"/>
  <c r="BK75" i="6"/>
  <c r="BG77" i="6"/>
  <c r="BG91" i="6"/>
  <c r="BK83" i="6"/>
  <c r="O81" i="6"/>
  <c r="AU79" i="6"/>
  <c r="AU75" i="6"/>
  <c r="C46" i="8"/>
  <c r="K46" i="8"/>
  <c r="L46" i="8"/>
  <c r="AQ89" i="6"/>
  <c r="BE89" i="6"/>
  <c r="BI89" i="6"/>
  <c r="O99" i="6"/>
  <c r="AS99" i="6"/>
  <c r="AW99" i="6"/>
  <c r="AU89" i="6"/>
  <c r="BE99" i="6"/>
  <c r="BI99" i="6"/>
  <c r="BK79" i="6"/>
  <c r="AE75" i="6"/>
  <c r="BE75" i="6"/>
  <c r="BI75" i="6"/>
  <c r="AS75" i="6"/>
  <c r="AW75" i="6"/>
  <c r="AE73" i="6"/>
  <c r="BE73" i="6"/>
  <c r="BI73" i="6"/>
  <c r="AS73" i="6"/>
  <c r="AW73" i="6"/>
  <c r="AU81" i="6"/>
  <c r="BG81" i="6"/>
  <c r="BG103" i="6"/>
  <c r="BK103" i="6"/>
  <c r="AE79" i="6"/>
  <c r="AS79" i="6"/>
  <c r="AW79" i="6"/>
  <c r="BE79" i="6"/>
  <c r="BI79" i="6"/>
  <c r="AK105" i="6"/>
  <c r="BE105" i="6"/>
  <c r="BI105" i="6"/>
  <c r="AS81" i="6"/>
  <c r="AW81" i="6"/>
  <c r="BE81" i="6"/>
  <c r="BI81" i="6"/>
  <c r="AE81" i="6"/>
  <c r="AE103" i="6"/>
  <c r="BE103" i="6"/>
  <c r="BI103" i="6"/>
  <c r="AS103" i="6"/>
  <c r="AW103" i="6"/>
  <c r="BK95" i="6"/>
  <c r="BG95" i="6"/>
  <c r="BK81" i="6"/>
  <c r="BG79" i="6"/>
  <c r="BE83" i="6"/>
  <c r="BI83" i="6"/>
  <c r="AS83" i="6"/>
  <c r="AW83" i="6"/>
  <c r="BF62" i="7"/>
  <c r="AK87" i="6"/>
  <c r="AS87" i="6"/>
  <c r="AW87" i="6"/>
  <c r="BE87" i="6"/>
  <c r="BI87" i="6"/>
  <c r="AU87" i="6"/>
  <c r="BK87" i="6"/>
  <c r="BG87" i="6"/>
  <c r="BK99" i="6"/>
  <c r="BG99" i="6"/>
  <c r="BK109" i="6"/>
  <c r="BG109" i="6"/>
  <c r="AU109" i="6"/>
  <c r="BE109" i="6"/>
  <c r="AE109" i="6"/>
  <c r="AS109" i="6"/>
  <c r="AE85" i="6"/>
  <c r="BE85" i="6"/>
  <c r="BI85" i="6"/>
  <c r="AS85" i="6"/>
  <c r="AW85" i="6"/>
  <c r="AU99" i="6"/>
  <c r="BK77" i="6"/>
  <c r="AS93" i="6"/>
  <c r="AW93" i="6"/>
  <c r="BE93" i="6"/>
  <c r="BI93" i="6"/>
  <c r="AE93" i="6"/>
  <c r="BG93" i="6"/>
  <c r="BK93" i="6"/>
  <c r="AU93" i="6"/>
  <c r="AK77" i="6"/>
  <c r="AS77" i="6"/>
  <c r="AW77" i="6"/>
  <c r="BE77" i="6"/>
  <c r="BI77" i="6"/>
  <c r="AU107" i="6"/>
  <c r="BG107" i="6"/>
  <c r="BK107" i="6"/>
  <c r="AQ107" i="6"/>
  <c r="BE107" i="6"/>
  <c r="BI107" i="6"/>
  <c r="AS107" i="6"/>
  <c r="AW107" i="6"/>
  <c r="BG73" i="6"/>
  <c r="BK73" i="6"/>
  <c r="BI53" i="6"/>
  <c r="BI115" i="6"/>
  <c r="AW53" i="6"/>
  <c r="AW115" i="6"/>
  <c r="AW109" i="6"/>
  <c r="BI109" i="6"/>
  <c r="BR1891" i="7"/>
  <c r="E5" i="8"/>
  <c r="I5" i="8"/>
  <c r="G5" i="8"/>
  <c r="K5" i="8"/>
</calcChain>
</file>

<file path=xl/comments1.xml><?xml version="1.0" encoding="utf-8"?>
<comments xmlns="http://schemas.openxmlformats.org/spreadsheetml/2006/main">
  <authors>
    <author>Bob Morrison</author>
  </authors>
  <commentList>
    <comment ref="F6" authorId="0" shapeId="0">
      <text>
        <r>
          <rPr>
            <b/>
            <sz val="16"/>
            <color indexed="81"/>
            <rFont val="Tahoma"/>
            <family val="2"/>
          </rPr>
          <t>Indicate your STARTERS in this column</t>
        </r>
      </text>
    </comment>
  </commentList>
</comments>
</file>

<file path=xl/sharedStrings.xml><?xml version="1.0" encoding="utf-8"?>
<sst xmlns="http://schemas.openxmlformats.org/spreadsheetml/2006/main" count="9291" uniqueCount="141">
  <si>
    <t>No.</t>
  </si>
  <si>
    <t>NAME</t>
  </si>
  <si>
    <t>TURNOVERS</t>
  </si>
  <si>
    <t>INTERCEPT</t>
  </si>
  <si>
    <t>FREE THROWS</t>
  </si>
  <si>
    <t>%</t>
  </si>
  <si>
    <t>LAYUPS</t>
  </si>
  <si>
    <t>REBOUNDS</t>
  </si>
  <si>
    <t>OFFENSIVE</t>
  </si>
  <si>
    <t>BASKETBALL PLAYING STATISTICS</t>
  </si>
  <si>
    <t>TEAM</t>
  </si>
  <si>
    <t>COMPETITION</t>
  </si>
  <si>
    <t>DATE</t>
  </si>
  <si>
    <t>OPPONENTS</t>
  </si>
  <si>
    <t>/</t>
  </si>
  <si>
    <t>DEF</t>
  </si>
  <si>
    <t>OFF</t>
  </si>
  <si>
    <t>TOT</t>
  </si>
  <si>
    <t>VENUE</t>
  </si>
  <si>
    <t>ATP</t>
  </si>
  <si>
    <t>MADE</t>
  </si>
  <si>
    <t>STEAL</t>
  </si>
  <si>
    <t>TOTAL POINTS</t>
  </si>
  <si>
    <t xml:space="preserve">TEAM    </t>
  </si>
  <si>
    <t>PLAY</t>
  </si>
  <si>
    <t>FORNAME</t>
  </si>
  <si>
    <t>SURNAME</t>
  </si>
  <si>
    <t>SEASON</t>
  </si>
  <si>
    <t>GAMES</t>
  </si>
  <si>
    <t xml:space="preserve">1st                     Quarter       </t>
  </si>
  <si>
    <t>BLOCKS</t>
  </si>
  <si>
    <t>ASSISTS</t>
  </si>
  <si>
    <t>STEALS</t>
  </si>
  <si>
    <t xml:space="preserve">OPPONENTS   </t>
  </si>
  <si>
    <t xml:space="preserve"> </t>
  </si>
  <si>
    <t>*</t>
  </si>
  <si>
    <t>FOULS</t>
  </si>
  <si>
    <t>DEFENSE</t>
  </si>
  <si>
    <t>OFFENSE</t>
  </si>
  <si>
    <t>CHARGES</t>
  </si>
  <si>
    <t>PERIOD POINTS</t>
  </si>
  <si>
    <t>% WON</t>
  </si>
  <si>
    <t>2nd           Quarter    SCORE</t>
  </si>
  <si>
    <t>ATTP</t>
  </si>
  <si>
    <t>2nd           Quarter      POINTS</t>
  </si>
  <si>
    <t>4th           Quarter  POINTS</t>
  </si>
  <si>
    <t>4th           Quarter     SCORE</t>
  </si>
  <si>
    <t xml:space="preserve">1st                   Quarter           SCORE           </t>
  </si>
  <si>
    <t xml:space="preserve">1st                   Quarter     POINTS           </t>
  </si>
  <si>
    <t>3rd       Quarter</t>
  </si>
  <si>
    <t>2nd     Quarter</t>
  </si>
  <si>
    <t>For</t>
  </si>
  <si>
    <t>Against</t>
  </si>
  <si>
    <t>AVERAGE    SCORES</t>
  </si>
  <si>
    <t>AVERAGE    POINTS</t>
  </si>
  <si>
    <t>SCORES</t>
  </si>
  <si>
    <t>After  Overtime</t>
  </si>
  <si>
    <t>2 POINT SHOTS</t>
  </si>
  <si>
    <t>3 POINT SHOTS</t>
  </si>
  <si>
    <t>2 PT SHOTS</t>
  </si>
  <si>
    <t>3PT SHOTS</t>
  </si>
  <si>
    <t>TOT. FG  SHOTS</t>
  </si>
  <si>
    <t>TOTAL SHOTS</t>
  </si>
  <si>
    <t>TOT.FG SHOTS</t>
  </si>
  <si>
    <t>AVG FG SHOTS</t>
  </si>
  <si>
    <t>PtsR</t>
  </si>
  <si>
    <t>RebR</t>
  </si>
  <si>
    <t>AstR</t>
  </si>
  <si>
    <t>StlR</t>
  </si>
  <si>
    <t>BlkR</t>
  </si>
  <si>
    <t>ChgR</t>
  </si>
  <si>
    <t>FgmR</t>
  </si>
  <si>
    <t>FtmR</t>
  </si>
  <si>
    <t>FlsR</t>
  </si>
  <si>
    <t>TroR</t>
  </si>
  <si>
    <t>Overtime</t>
  </si>
  <si>
    <t>N</t>
  </si>
  <si>
    <t>D</t>
  </si>
  <si>
    <t>TOTAL         SCORES</t>
  </si>
  <si>
    <t>TOTAL          POINTS</t>
  </si>
  <si>
    <t>MISS</t>
  </si>
  <si>
    <t>L</t>
  </si>
  <si>
    <t>P</t>
  </si>
  <si>
    <t>W</t>
  </si>
  <si>
    <t>SEASONS RESULTS AND PERFORMANCE</t>
  </si>
  <si>
    <t>PERFORMANCE</t>
  </si>
  <si>
    <r>
      <rPr>
        <b/>
        <sz val="20"/>
        <color indexed="8"/>
        <rFont val="Calibri"/>
        <family val="2"/>
      </rPr>
      <t>1st</t>
    </r>
    <r>
      <rPr>
        <sz val="18"/>
        <color indexed="8"/>
        <rFont val="Calibri"/>
        <family val="2"/>
      </rPr>
      <t xml:space="preserve">                                 Quarter</t>
    </r>
    <r>
      <rPr>
        <sz val="17"/>
        <color indexed="8"/>
        <rFont val="Calibri"/>
        <family val="2"/>
      </rPr>
      <t xml:space="preserve">                                   </t>
    </r>
    <r>
      <rPr>
        <sz val="18"/>
        <color indexed="8"/>
        <rFont val="Calibri"/>
        <family val="2"/>
      </rPr>
      <t xml:space="preserve"> Points</t>
    </r>
  </si>
  <si>
    <r>
      <rPr>
        <b/>
        <sz val="24"/>
        <rFont val="Calibri"/>
        <family val="2"/>
      </rPr>
      <t>%</t>
    </r>
    <r>
      <rPr>
        <b/>
        <sz val="22"/>
        <rFont val="Calibri"/>
        <family val="2"/>
      </rPr>
      <t xml:space="preserve"> WON</t>
    </r>
  </si>
  <si>
    <t>TEAM  AND  PLAYERS  AVERAGES  PER  GAME</t>
  </si>
  <si>
    <t>BASKETBALL  PLAYING  STATISTICS</t>
  </si>
  <si>
    <t>TEAM  AND  PLAYERS  TOTALS  FOR  SEASON</t>
  </si>
  <si>
    <t>PLAYED</t>
  </si>
  <si>
    <r>
      <rPr>
        <b/>
        <sz val="20"/>
        <color indexed="8"/>
        <rFont val="Calibri"/>
        <family val="2"/>
      </rPr>
      <t>4th</t>
    </r>
    <r>
      <rPr>
        <sz val="18"/>
        <color indexed="8"/>
        <rFont val="Calibri"/>
        <family val="2"/>
      </rPr>
      <t xml:space="preserve">   Quarter Score</t>
    </r>
  </si>
  <si>
    <r>
      <rPr>
        <b/>
        <sz val="20"/>
        <color indexed="8"/>
        <rFont val="Calibri"/>
        <family val="2"/>
      </rPr>
      <t>4th</t>
    </r>
    <r>
      <rPr>
        <sz val="18"/>
        <color indexed="8"/>
        <rFont val="Calibri"/>
        <family val="2"/>
      </rPr>
      <t xml:space="preserve">  Quarter Points</t>
    </r>
  </si>
  <si>
    <r>
      <rPr>
        <b/>
        <sz val="20"/>
        <color indexed="8"/>
        <rFont val="Calibri"/>
        <family val="2"/>
      </rPr>
      <t>1st</t>
    </r>
    <r>
      <rPr>
        <sz val="18"/>
        <color indexed="8"/>
        <rFont val="Calibri"/>
        <family val="2"/>
      </rPr>
      <t xml:space="preserve">                                      Quarter </t>
    </r>
    <r>
      <rPr>
        <sz val="17"/>
        <color indexed="8"/>
        <rFont val="Calibri"/>
        <family val="2"/>
      </rPr>
      <t xml:space="preserve">                                  </t>
    </r>
    <r>
      <rPr>
        <sz val="18"/>
        <color indexed="8"/>
        <rFont val="Calibri"/>
        <family val="2"/>
      </rPr>
      <t>Score</t>
    </r>
  </si>
  <si>
    <t>STARTS</t>
  </si>
  <si>
    <t>Play</t>
  </si>
  <si>
    <t>Start</t>
  </si>
  <si>
    <t>S/Y/N</t>
  </si>
  <si>
    <t xml:space="preserve">OPPONENTS    </t>
  </si>
  <si>
    <t>4th        Quarter</t>
  </si>
  <si>
    <t>4th       Quarter</t>
  </si>
  <si>
    <t>4th         Quarter</t>
  </si>
  <si>
    <t>FORCE</t>
  </si>
  <si>
    <t>NON      FORCE</t>
  </si>
  <si>
    <t>NON  FORCE</t>
  </si>
  <si>
    <t>GAME END AVERAGE</t>
  </si>
  <si>
    <t>GAME END TOTALS</t>
  </si>
  <si>
    <t>AVG SHOTS</t>
  </si>
  <si>
    <t>AVG POINTS</t>
  </si>
  <si>
    <t>3rd        Quarter   SCORE</t>
  </si>
  <si>
    <t xml:space="preserve">3rd        Quarter      POINTS  </t>
  </si>
  <si>
    <t>FINAL   SCORE</t>
  </si>
  <si>
    <t>Overtime    Points</t>
  </si>
  <si>
    <r>
      <rPr>
        <b/>
        <sz val="22"/>
        <rFont val="Calibri"/>
        <family val="2"/>
      </rPr>
      <t>TOTAL</t>
    </r>
    <r>
      <rPr>
        <b/>
        <sz val="18"/>
        <rFont val="Calibri"/>
        <family val="2"/>
      </rPr>
      <t xml:space="preserve"> </t>
    </r>
    <r>
      <rPr>
        <b/>
        <sz val="20"/>
        <rFont val="Calibri"/>
        <family val="2"/>
      </rPr>
      <t>POINTS</t>
    </r>
  </si>
  <si>
    <t>STARTS %</t>
  </si>
  <si>
    <t>UFORCED</t>
  </si>
  <si>
    <t>START</t>
  </si>
  <si>
    <t>FORCED</t>
  </si>
  <si>
    <t>SQUAD No</t>
  </si>
  <si>
    <t>Home :-</t>
  </si>
  <si>
    <t>Email :-</t>
  </si>
  <si>
    <t>PHONE Nos</t>
  </si>
  <si>
    <t>CELL/MOBILE Nos</t>
  </si>
  <si>
    <t>COACH</t>
  </si>
  <si>
    <t>ADDRESSES</t>
  </si>
  <si>
    <t xml:space="preserve">TEAM  </t>
  </si>
  <si>
    <t xml:space="preserve">SEASON  </t>
  </si>
  <si>
    <t xml:space="preserve">LOST  </t>
  </si>
  <si>
    <t xml:space="preserve">WON  </t>
  </si>
  <si>
    <t>Designed by BOBBYWONKENOBE</t>
  </si>
  <si>
    <t>Version 4G   Designed by Bobbywonkenobe</t>
  </si>
  <si>
    <r>
      <rPr>
        <b/>
        <sz val="20"/>
        <color indexed="8"/>
        <rFont val="Calibri"/>
        <family val="2"/>
      </rPr>
      <t xml:space="preserve">3rd  </t>
    </r>
    <r>
      <rPr>
        <sz val="18"/>
        <color indexed="8"/>
        <rFont val="Calibri"/>
        <family val="2"/>
      </rPr>
      <t xml:space="preserve"> Quarter Score</t>
    </r>
  </si>
  <si>
    <r>
      <rPr>
        <b/>
        <sz val="20"/>
        <color indexed="8"/>
        <rFont val="Calibri"/>
        <family val="2"/>
      </rPr>
      <t xml:space="preserve">3rd  </t>
    </r>
    <r>
      <rPr>
        <sz val="18"/>
        <color indexed="8"/>
        <rFont val="Calibri"/>
        <family val="2"/>
      </rPr>
      <t xml:space="preserve"> Quarter Points</t>
    </r>
  </si>
  <si>
    <r>
      <rPr>
        <b/>
        <sz val="20"/>
        <color indexed="8"/>
        <rFont val="Calibri"/>
        <family val="2"/>
      </rPr>
      <t>2nd</t>
    </r>
    <r>
      <rPr>
        <sz val="18"/>
        <color indexed="8"/>
        <rFont val="Calibri"/>
        <family val="2"/>
      </rPr>
      <t xml:space="preserve">   Quarter Score</t>
    </r>
  </si>
  <si>
    <r>
      <rPr>
        <b/>
        <sz val="20"/>
        <color indexed="8"/>
        <rFont val="Calibri"/>
        <family val="2"/>
      </rPr>
      <t xml:space="preserve">2nd  </t>
    </r>
    <r>
      <rPr>
        <sz val="18"/>
        <color indexed="8"/>
        <rFont val="Calibri"/>
        <family val="2"/>
      </rPr>
      <t xml:space="preserve"> Quarter Points</t>
    </r>
  </si>
  <si>
    <r>
      <rPr>
        <b/>
        <sz val="20"/>
        <color indexed="8"/>
        <rFont val="Calibri"/>
        <family val="2"/>
      </rPr>
      <t>Overtime</t>
    </r>
    <r>
      <rPr>
        <sz val="18"/>
        <color indexed="8"/>
        <rFont val="Calibri"/>
        <family val="2"/>
      </rPr>
      <t xml:space="preserve">   Points</t>
    </r>
  </si>
  <si>
    <t>Version 4G Designed by Bobbywonkenobe</t>
  </si>
  <si>
    <t>Version 4G Designed by BOBBYWONKENOBE</t>
  </si>
  <si>
    <t xml:space="preserve">% WON     </t>
  </si>
  <si>
    <t>Version 4G  Designed by BOBBYWONKENOBE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</si>
</sst>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41" formatCode="_-* #,##0_-;\-* #,##0_-;_-* &quot;-&quot;_-;_-@_-"/>
    <numFmt numFmtId="164" formatCode="0.0"/>
    <numFmt numFmtId="165" formatCode="m/d/yy;@"/>
    <numFmt numFmtId="166" formatCode="0.000"/>
    <numFmt numFmtId="167" formatCode="&quot;&quot;"/>
    <numFmt numFmtId="168" formatCode="#,##0_ ;\-#,##0\ "/>
    <numFmt numFmtId="170" formatCode="mm/dd/yy"/>
  </numFmts>
  <fonts count="91" x14ac:knownFonts="1">
    <font>
      <sz val="11"/>
      <color theme="1"/>
      <name val="Calibri"/>
      <family val="2"/>
      <scheme val="minor"/>
    </font>
    <font>
      <sz val="12"/>
      <color indexed="8"/>
      <name val="Calibri"/>
      <family val="2"/>
    </font>
    <font>
      <sz val="14"/>
      <color indexed="8"/>
      <name val="Calibri"/>
      <family val="2"/>
    </font>
    <font>
      <b/>
      <sz val="16"/>
      <color indexed="8"/>
      <name val="Calibri"/>
      <family val="2"/>
    </font>
    <font>
      <b/>
      <sz val="18"/>
      <color indexed="8"/>
      <name val="Calibri"/>
      <family val="2"/>
    </font>
    <font>
      <sz val="18"/>
      <color indexed="8"/>
      <name val="Calibri"/>
      <family val="2"/>
    </font>
    <font>
      <sz val="16"/>
      <color indexed="8"/>
      <name val="Calibri"/>
      <family val="2"/>
    </font>
    <font>
      <b/>
      <sz val="20"/>
      <color indexed="8"/>
      <name val="Calibri"/>
      <family val="2"/>
    </font>
    <font>
      <sz val="12"/>
      <color indexed="8"/>
      <name val="Calibri"/>
      <family val="2"/>
    </font>
    <font>
      <sz val="11"/>
      <color indexed="8"/>
      <name val="Calibri"/>
      <family val="2"/>
    </font>
    <font>
      <sz val="9"/>
      <color indexed="8"/>
      <name val="Calibri"/>
      <family val="2"/>
    </font>
    <font>
      <b/>
      <sz val="24"/>
      <color indexed="8"/>
      <name val="Calibri"/>
      <family val="2"/>
    </font>
    <font>
      <b/>
      <sz val="22"/>
      <color indexed="8"/>
      <name val="Calibri"/>
      <family val="2"/>
    </font>
    <font>
      <sz val="17"/>
      <color indexed="8"/>
      <name val="Calibri"/>
      <family val="2"/>
    </font>
    <font>
      <b/>
      <sz val="17"/>
      <color indexed="8"/>
      <name val="Calibri"/>
      <family val="2"/>
    </font>
    <font>
      <sz val="14"/>
      <color indexed="8"/>
      <name val="Calibri"/>
      <family val="2"/>
    </font>
    <font>
      <sz val="16"/>
      <color indexed="8"/>
      <name val="Calibri"/>
      <family val="2"/>
    </font>
    <font>
      <i/>
      <sz val="12"/>
      <color indexed="8"/>
      <name val="Comic Sans MS"/>
      <family val="4"/>
    </font>
    <font>
      <i/>
      <sz val="14"/>
      <color indexed="8"/>
      <name val="Comic Sans MS"/>
      <family val="4"/>
    </font>
    <font>
      <sz val="18"/>
      <color indexed="8"/>
      <name val="Calibri"/>
      <family val="2"/>
    </font>
    <font>
      <i/>
      <sz val="18"/>
      <color indexed="8"/>
      <name val="Comic Sans MS"/>
      <family val="4"/>
    </font>
    <font>
      <b/>
      <sz val="20"/>
      <color indexed="8"/>
      <name val="Calibri"/>
      <family val="2"/>
    </font>
    <font>
      <b/>
      <sz val="18"/>
      <color indexed="8"/>
      <name val="Calibri"/>
      <family val="2"/>
    </font>
    <font>
      <b/>
      <sz val="16"/>
      <color indexed="8"/>
      <name val="Calibri"/>
      <family val="2"/>
    </font>
    <font>
      <i/>
      <sz val="10"/>
      <color indexed="8"/>
      <name val="Comic Sans MS"/>
      <family val="4"/>
    </font>
    <font>
      <sz val="8"/>
      <name val="Calibri"/>
      <family val="2"/>
    </font>
    <font>
      <sz val="15"/>
      <color indexed="8"/>
      <name val="Calibri"/>
      <family val="2"/>
    </font>
    <font>
      <i/>
      <sz val="20"/>
      <color indexed="8"/>
      <name val="Calibri"/>
      <family val="2"/>
    </font>
    <font>
      <b/>
      <sz val="28"/>
      <color indexed="8"/>
      <name val="Calibri"/>
      <family val="2"/>
    </font>
    <font>
      <sz val="20"/>
      <name val="Calibri"/>
      <family val="2"/>
    </font>
    <font>
      <sz val="12"/>
      <name val="Calibri"/>
      <family val="2"/>
    </font>
    <font>
      <b/>
      <sz val="26"/>
      <name val="Calibri"/>
      <family val="2"/>
    </font>
    <font>
      <sz val="22"/>
      <name val="Calibri"/>
      <family val="2"/>
    </font>
    <font>
      <i/>
      <sz val="20"/>
      <name val="Comic Sans MS"/>
      <family val="4"/>
    </font>
    <font>
      <sz val="14"/>
      <name val="Calibri"/>
      <family val="2"/>
    </font>
    <font>
      <i/>
      <sz val="14"/>
      <name val="Calibri"/>
      <family val="2"/>
    </font>
    <font>
      <sz val="11"/>
      <name val="Calibri"/>
      <family val="2"/>
    </font>
    <font>
      <b/>
      <sz val="20"/>
      <name val="Calibri"/>
      <family val="2"/>
    </font>
    <font>
      <b/>
      <sz val="14"/>
      <name val="Calibri"/>
      <family val="2"/>
    </font>
    <font>
      <b/>
      <sz val="16"/>
      <name val="Calibri"/>
      <family val="2"/>
    </font>
    <font>
      <b/>
      <sz val="18"/>
      <name val="Calibri"/>
      <family val="2"/>
    </font>
    <font>
      <b/>
      <sz val="22"/>
      <name val="Calibri"/>
      <family val="2"/>
    </font>
    <font>
      <sz val="16"/>
      <name val="Calibri"/>
      <family val="2"/>
    </font>
    <font>
      <sz val="18"/>
      <name val="Calibri"/>
      <family val="2"/>
    </font>
    <font>
      <sz val="17"/>
      <name val="Calibri"/>
      <family val="2"/>
    </font>
    <font>
      <b/>
      <sz val="24"/>
      <name val="Calibri"/>
      <family val="2"/>
    </font>
    <font>
      <i/>
      <sz val="22"/>
      <name val="Comic Sans MS"/>
      <family val="4"/>
    </font>
    <font>
      <i/>
      <sz val="14"/>
      <name val="Comic Sans MS"/>
      <family val="4"/>
    </font>
    <font>
      <sz val="26"/>
      <name val="Calibri"/>
      <family val="2"/>
    </font>
    <font>
      <b/>
      <sz val="11"/>
      <name val="Calibri"/>
      <family val="2"/>
    </font>
    <font>
      <i/>
      <sz val="10"/>
      <name val="Comic Sans MS"/>
      <family val="4"/>
    </font>
    <font>
      <b/>
      <sz val="16"/>
      <color indexed="81"/>
      <name val="Tahoma"/>
      <family val="2"/>
    </font>
    <font>
      <b/>
      <sz val="8"/>
      <color indexed="8"/>
      <name val="Calibri"/>
      <family val="2"/>
    </font>
    <font>
      <u/>
      <sz val="8.25"/>
      <color theme="10"/>
      <name val="Calibri"/>
      <family val="2"/>
    </font>
    <font>
      <sz val="12"/>
      <color theme="1"/>
      <name val="Calibri"/>
      <family val="2"/>
      <scheme val="minor"/>
    </font>
    <font>
      <sz val="12"/>
      <color theme="1"/>
      <name val="Comic Sans MS"/>
      <family val="4"/>
    </font>
    <font>
      <sz val="11"/>
      <name val="Calibri"/>
      <family val="2"/>
      <scheme val="minor"/>
    </font>
    <font>
      <sz val="14"/>
      <name val="Calibri"/>
      <family val="2"/>
      <scheme val="minor"/>
    </font>
    <font>
      <sz val="26"/>
      <name val="Calibri"/>
      <family val="2"/>
      <scheme val="minor"/>
    </font>
    <font>
      <sz val="20"/>
      <name val="Calibri"/>
      <family val="2"/>
      <scheme val="minor"/>
    </font>
    <font>
      <sz val="16"/>
      <name val="Calibri"/>
      <family val="2"/>
      <scheme val="minor"/>
    </font>
    <font>
      <sz val="22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sz val="14"/>
      <color theme="1"/>
      <name val="Comic Sans MS"/>
      <family val="4"/>
    </font>
    <font>
      <i/>
      <sz val="10"/>
      <color theme="1"/>
      <name val="Comic Sans MS"/>
      <family val="4"/>
    </font>
    <font>
      <sz val="18"/>
      <color theme="1"/>
      <name val="Calibri"/>
      <family val="2"/>
      <scheme val="minor"/>
    </font>
    <font>
      <i/>
      <u/>
      <sz val="14"/>
      <color theme="10"/>
      <name val="Calibri"/>
      <family val="2"/>
    </font>
    <font>
      <i/>
      <sz val="11"/>
      <color theme="1"/>
      <name val="Calibri"/>
      <family val="2"/>
      <scheme val="minor"/>
    </font>
    <font>
      <b/>
      <sz val="20"/>
      <name val="Calibri"/>
      <family val="2"/>
      <scheme val="minor"/>
    </font>
    <font>
      <b/>
      <sz val="16"/>
      <color theme="1"/>
      <name val="Calibri"/>
      <family val="2"/>
      <scheme val="minor"/>
    </font>
    <font>
      <i/>
      <sz val="8"/>
      <color theme="1"/>
      <name val="Comic Sans MS"/>
      <family val="4"/>
    </font>
    <font>
      <i/>
      <sz val="22"/>
      <color indexed="8"/>
      <name val="Comic Sans MS"/>
      <family val="4"/>
    </font>
    <font>
      <i/>
      <sz val="28"/>
      <color indexed="8"/>
      <name val="Comic Sans MS"/>
      <family val="4"/>
    </font>
    <font>
      <i/>
      <sz val="14"/>
      <color theme="1"/>
      <name val="Comic Sans MS"/>
      <family val="4"/>
    </font>
    <font>
      <i/>
      <sz val="28"/>
      <name val="Comic Sans MS"/>
      <family val="4"/>
    </font>
    <font>
      <b/>
      <sz val="28"/>
      <name val="Calibri"/>
      <family val="2"/>
    </font>
    <font>
      <b/>
      <sz val="24"/>
      <name val="Calibri"/>
      <family val="2"/>
      <scheme val="minor"/>
    </font>
    <font>
      <sz val="24"/>
      <name val="Calibri"/>
      <family val="2"/>
      <scheme val="minor"/>
    </font>
    <font>
      <b/>
      <i/>
      <sz val="24"/>
      <name val="Calibri"/>
      <family val="2"/>
    </font>
    <font>
      <sz val="24"/>
      <name val="Calibri"/>
      <family val="2"/>
    </font>
    <font>
      <b/>
      <sz val="26"/>
      <color indexed="8"/>
      <name val="Calibri"/>
      <family val="2"/>
    </font>
    <font>
      <sz val="24"/>
      <color indexed="8"/>
      <name val="Calibri"/>
      <family val="2"/>
    </font>
    <font>
      <sz val="24"/>
      <color theme="1"/>
      <name val="Calibri"/>
      <family val="2"/>
      <scheme val="minor"/>
    </font>
    <font>
      <b/>
      <sz val="24"/>
      <color theme="1"/>
      <name val="Calibri"/>
      <family val="2"/>
      <scheme val="minor"/>
    </font>
    <font>
      <b/>
      <i/>
      <sz val="24"/>
      <color indexed="8"/>
      <name val="Calibri"/>
      <family val="2"/>
    </font>
    <font>
      <i/>
      <sz val="20"/>
      <color theme="1"/>
      <name val="Comic Sans MS"/>
      <family val="4"/>
    </font>
    <font>
      <i/>
      <sz val="11"/>
      <color indexed="8"/>
      <name val="Comic Sans MS"/>
      <family val="4"/>
    </font>
    <font>
      <sz val="22"/>
      <color theme="1"/>
      <name val="Calibri"/>
      <family val="2"/>
      <scheme val="minor"/>
    </font>
    <font>
      <sz val="20"/>
      <color indexed="8"/>
      <name val="Calibri"/>
      <family val="2"/>
    </font>
    <font>
      <sz val="36"/>
      <name val="Calibri"/>
      <family val="2"/>
    </font>
  </fonts>
  <fills count="14">
    <fill>
      <patternFill patternType="none"/>
    </fill>
    <fill>
      <patternFill patternType="gray125"/>
    </fill>
    <fill>
      <patternFill patternType="solid">
        <fgColor indexed="12"/>
        <bgColor indexed="64"/>
      </patternFill>
    </fill>
    <fill>
      <patternFill patternType="solid">
        <fgColor indexed="44"/>
        <bgColor indexed="64"/>
      </patternFill>
    </fill>
    <fill>
      <patternFill patternType="gray125">
        <bgColor indexed="44"/>
      </patternFill>
    </fill>
    <fill>
      <patternFill patternType="solid">
        <fgColor rgb="FFFF9933"/>
        <bgColor indexed="64"/>
      </patternFill>
    </fill>
    <fill>
      <patternFill patternType="solid">
        <fgColor rgb="FFCC6600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CC66"/>
        <bgColor indexed="64"/>
      </patternFill>
    </fill>
    <fill>
      <patternFill patternType="solid">
        <fgColor rgb="FF99CCFF"/>
        <bgColor indexed="64"/>
      </patternFill>
    </fill>
    <fill>
      <patternFill patternType="gray125">
        <bgColor rgb="FFFFCC99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CDBB4F"/>
        <bgColor indexed="64"/>
      </patternFill>
    </fill>
  </fills>
  <borders count="233">
    <border>
      <left/>
      <right/>
      <top/>
      <bottom/>
      <diagonal/>
    </border>
    <border>
      <left/>
      <right style="dotted">
        <color auto="1"/>
      </right>
      <top style="dotted">
        <color auto="1"/>
      </top>
      <bottom style="thin">
        <color auto="1"/>
      </bottom>
      <diagonal/>
    </border>
    <border>
      <left style="dotted">
        <color auto="1"/>
      </left>
      <right style="dotted">
        <color auto="1"/>
      </right>
      <top style="dotted">
        <color auto="1"/>
      </top>
      <bottom style="thin">
        <color auto="1"/>
      </bottom>
      <diagonal/>
    </border>
    <border>
      <left style="dotted">
        <color auto="1"/>
      </left>
      <right/>
      <top style="dotted">
        <color auto="1"/>
      </top>
      <bottom style="thin">
        <color auto="1"/>
      </bottom>
      <diagonal/>
    </border>
    <border>
      <left style="dotted">
        <color auto="1"/>
      </left>
      <right style="thin">
        <color auto="1"/>
      </right>
      <top style="dotted">
        <color auto="1"/>
      </top>
      <bottom style="thin">
        <color auto="1"/>
      </bottom>
      <diagonal/>
    </border>
    <border>
      <left style="thin">
        <color auto="1"/>
      </left>
      <right style="dotted">
        <color auto="1"/>
      </right>
      <top style="dotted">
        <color auto="1"/>
      </top>
      <bottom style="thin">
        <color auto="1"/>
      </bottom>
      <diagonal/>
    </border>
    <border>
      <left/>
      <right style="dotted">
        <color auto="1"/>
      </right>
      <top style="dotted">
        <color auto="1"/>
      </top>
      <bottom style="dotted">
        <color auto="1"/>
      </bottom>
      <diagonal/>
    </border>
    <border>
      <left style="dotted">
        <color auto="1"/>
      </left>
      <right style="dotted">
        <color auto="1"/>
      </right>
      <top style="dotted">
        <color auto="1"/>
      </top>
      <bottom style="dotted">
        <color auto="1"/>
      </bottom>
      <diagonal/>
    </border>
    <border>
      <left style="dotted">
        <color auto="1"/>
      </left>
      <right/>
      <top style="dotted">
        <color auto="1"/>
      </top>
      <bottom style="dotted">
        <color auto="1"/>
      </bottom>
      <diagonal/>
    </border>
    <border>
      <left style="dotted">
        <color auto="1"/>
      </left>
      <right style="thin">
        <color auto="1"/>
      </right>
      <top style="dotted">
        <color auto="1"/>
      </top>
      <bottom style="dotted">
        <color auto="1"/>
      </bottom>
      <diagonal/>
    </border>
    <border>
      <left style="thin">
        <color auto="1"/>
      </left>
      <right style="dotted">
        <color auto="1"/>
      </right>
      <top style="dotted">
        <color auto="1"/>
      </top>
      <bottom style="dotted">
        <color auto="1"/>
      </bottom>
      <diagonal/>
    </border>
    <border>
      <left/>
      <right style="dotted">
        <color auto="1"/>
      </right>
      <top style="dotted">
        <color auto="1"/>
      </top>
      <bottom style="medium">
        <color auto="1"/>
      </bottom>
      <diagonal/>
    </border>
    <border>
      <left style="dotted">
        <color auto="1"/>
      </left>
      <right style="dotted">
        <color auto="1"/>
      </right>
      <top style="dotted">
        <color auto="1"/>
      </top>
      <bottom style="medium">
        <color auto="1"/>
      </bottom>
      <diagonal/>
    </border>
    <border>
      <left style="dotted">
        <color auto="1"/>
      </left>
      <right/>
      <top style="dotted">
        <color auto="1"/>
      </top>
      <bottom style="medium">
        <color auto="1"/>
      </bottom>
      <diagonal/>
    </border>
    <border>
      <left style="dotted">
        <color auto="1"/>
      </left>
      <right style="thin">
        <color auto="1"/>
      </right>
      <top style="dotted">
        <color auto="1"/>
      </top>
      <bottom style="medium">
        <color auto="1"/>
      </bottom>
      <diagonal/>
    </border>
    <border>
      <left style="thin">
        <color auto="1"/>
      </left>
      <right style="dotted">
        <color auto="1"/>
      </right>
      <top style="dotted">
        <color auto="1"/>
      </top>
      <bottom style="medium">
        <color auto="1"/>
      </bottom>
      <diagonal/>
    </border>
    <border>
      <left/>
      <right style="dotted">
        <color auto="1"/>
      </right>
      <top/>
      <bottom style="dotted">
        <color auto="1"/>
      </bottom>
      <diagonal/>
    </border>
    <border>
      <left style="dotted">
        <color auto="1"/>
      </left>
      <right style="dotted">
        <color auto="1"/>
      </right>
      <top/>
      <bottom style="dotted">
        <color auto="1"/>
      </bottom>
      <diagonal/>
    </border>
    <border>
      <left style="dotted">
        <color auto="1"/>
      </left>
      <right/>
      <top/>
      <bottom style="dotted">
        <color auto="1"/>
      </bottom>
      <diagonal/>
    </border>
    <border>
      <left style="dotted">
        <color auto="1"/>
      </left>
      <right style="thin">
        <color auto="1"/>
      </right>
      <top/>
      <bottom style="dotted">
        <color auto="1"/>
      </bottom>
      <diagonal/>
    </border>
    <border>
      <left style="thin">
        <color auto="1"/>
      </left>
      <right style="dotted">
        <color auto="1"/>
      </right>
      <top/>
      <bottom style="dotted">
        <color auto="1"/>
      </bottom>
      <diagonal/>
    </border>
    <border>
      <left/>
      <right style="dotted">
        <color auto="1"/>
      </right>
      <top/>
      <bottom/>
      <diagonal/>
    </border>
    <border>
      <left style="dotted">
        <color auto="1"/>
      </left>
      <right style="dotted">
        <color auto="1"/>
      </right>
      <top/>
      <bottom/>
      <diagonal/>
    </border>
    <border>
      <left style="dotted">
        <color auto="1"/>
      </left>
      <right/>
      <top/>
      <bottom/>
      <diagonal/>
    </border>
    <border>
      <left style="thin">
        <color auto="1"/>
      </left>
      <right style="dotted">
        <color auto="1"/>
      </right>
      <top/>
      <bottom/>
      <diagonal/>
    </border>
    <border>
      <left style="dotted">
        <color auto="1"/>
      </left>
      <right/>
      <top style="medium">
        <color auto="1"/>
      </top>
      <bottom/>
      <diagonal/>
    </border>
    <border>
      <left/>
      <right style="dotted">
        <color auto="1"/>
      </right>
      <top style="medium">
        <color auto="1"/>
      </top>
      <bottom/>
      <diagonal/>
    </border>
    <border>
      <left style="dotted">
        <color auto="1"/>
      </left>
      <right style="dotted">
        <color auto="1"/>
      </right>
      <top style="medium">
        <color auto="1"/>
      </top>
      <bottom/>
      <diagonal/>
    </border>
    <border>
      <left style="thin">
        <color auto="1"/>
      </left>
      <right style="dotted">
        <color auto="1"/>
      </right>
      <top style="medium">
        <color auto="1"/>
      </top>
      <bottom/>
      <diagonal/>
    </border>
    <border>
      <left style="dotted">
        <color auto="1"/>
      </left>
      <right style="thin">
        <color auto="1"/>
      </right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/>
      <top/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double">
        <color auto="1"/>
      </right>
      <top/>
      <bottom style="medium">
        <color auto="1"/>
      </bottom>
      <diagonal/>
    </border>
    <border>
      <left style="double">
        <color auto="1"/>
      </left>
      <right style="double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 style="double">
        <color auto="1"/>
      </bottom>
      <diagonal/>
    </border>
    <border>
      <left/>
      <right style="double">
        <color auto="1"/>
      </right>
      <top/>
      <bottom style="double">
        <color auto="1"/>
      </bottom>
      <diagonal/>
    </border>
    <border>
      <left/>
      <right/>
      <top style="double">
        <color auto="1"/>
      </top>
      <bottom/>
      <diagonal/>
    </border>
    <border>
      <left/>
      <right style="double">
        <color auto="1"/>
      </right>
      <top style="double">
        <color auto="1"/>
      </top>
      <bottom/>
      <diagonal/>
    </border>
    <border>
      <left/>
      <right/>
      <top style="double">
        <color auto="1"/>
      </top>
      <bottom style="double">
        <color auto="1"/>
      </bottom>
      <diagonal/>
    </border>
    <border>
      <left/>
      <right style="double">
        <color auto="1"/>
      </right>
      <top/>
      <bottom/>
      <diagonal/>
    </border>
    <border>
      <left/>
      <right/>
      <top/>
      <bottom style="double">
        <color auto="1"/>
      </bottom>
      <diagonal/>
    </border>
    <border>
      <left style="thin">
        <color auto="1"/>
      </left>
      <right style="thin">
        <color auto="1"/>
      </right>
      <top/>
      <bottom style="dotted">
        <color auto="1"/>
      </bottom>
      <diagonal/>
    </border>
    <border>
      <left style="thin">
        <color auto="1"/>
      </left>
      <right/>
      <top/>
      <bottom/>
      <diagonal/>
    </border>
    <border>
      <left style="double">
        <color auto="1"/>
      </left>
      <right/>
      <top style="double">
        <color auto="1"/>
      </top>
      <bottom/>
      <diagonal/>
    </border>
    <border>
      <left style="double">
        <color auto="1"/>
      </left>
      <right/>
      <top/>
      <bottom/>
      <diagonal/>
    </border>
    <border>
      <left style="double">
        <color auto="1"/>
      </left>
      <right/>
      <top/>
      <bottom style="double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dotted">
        <color auto="1"/>
      </top>
      <bottom style="dotted">
        <color auto="1"/>
      </bottom>
      <diagonal/>
    </border>
    <border>
      <left style="thin">
        <color auto="1"/>
      </left>
      <right style="thin">
        <color auto="1"/>
      </right>
      <top style="dotted">
        <color auto="1"/>
      </top>
      <bottom style="medium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double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 style="double">
        <color auto="1"/>
      </left>
      <right/>
      <top style="thin">
        <color auto="1"/>
      </top>
      <bottom style="double">
        <color auto="1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 style="double">
        <color auto="1"/>
      </left>
      <right/>
      <top style="medium">
        <color auto="1"/>
      </top>
      <bottom style="double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/>
      <diagonal/>
    </border>
    <border>
      <left style="thin">
        <color auto="1"/>
      </left>
      <right style="thin">
        <color auto="1"/>
      </right>
      <top style="dashDotDot">
        <color auto="1"/>
      </top>
      <bottom style="thin">
        <color auto="1"/>
      </bottom>
      <diagonal/>
    </border>
    <border>
      <left style="double">
        <color auto="1"/>
      </left>
      <right/>
      <top style="double">
        <color auto="1"/>
      </top>
      <bottom style="double">
        <color auto="1"/>
      </bottom>
      <diagonal/>
    </border>
    <border>
      <left/>
      <right style="double">
        <color auto="1"/>
      </right>
      <top style="double">
        <color auto="1"/>
      </top>
      <bottom style="double">
        <color auto="1"/>
      </bottom>
      <diagonal/>
    </border>
    <border>
      <left style="double">
        <color auto="1"/>
      </left>
      <right style="double">
        <color auto="1"/>
      </right>
      <top/>
      <bottom/>
      <diagonal/>
    </border>
    <border>
      <left/>
      <right/>
      <top/>
      <bottom style="dotted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double">
        <color auto="1"/>
      </right>
      <top/>
      <bottom style="thin">
        <color auto="1"/>
      </bottom>
      <diagonal/>
    </border>
    <border>
      <left/>
      <right style="double">
        <color auto="1"/>
      </right>
      <top style="medium">
        <color auto="1"/>
      </top>
      <bottom/>
      <diagonal/>
    </border>
    <border>
      <left style="thin">
        <color auto="1"/>
      </left>
      <right/>
      <top style="medium">
        <color auto="1"/>
      </top>
      <bottom/>
      <diagonal/>
    </border>
    <border>
      <left style="thin">
        <color auto="1"/>
      </left>
      <right/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 style="double">
        <color auto="1"/>
      </top>
      <bottom/>
      <diagonal/>
    </border>
    <border>
      <left style="medium">
        <color auto="1"/>
      </left>
      <right style="double">
        <color auto="1"/>
      </right>
      <top style="double">
        <color auto="1"/>
      </top>
      <bottom/>
      <diagonal/>
    </border>
    <border>
      <left style="medium">
        <color auto="1"/>
      </left>
      <right style="medium">
        <color auto="1"/>
      </right>
      <top style="dotted">
        <color auto="1"/>
      </top>
      <bottom style="medium">
        <color auto="1"/>
      </bottom>
      <diagonal/>
    </border>
    <border>
      <left style="medium">
        <color auto="1"/>
      </left>
      <right style="double">
        <color auto="1"/>
      </right>
      <top style="dotted">
        <color auto="1"/>
      </top>
      <bottom style="medium">
        <color auto="1"/>
      </bottom>
      <diagonal/>
    </border>
    <border>
      <left style="medium">
        <color auto="1"/>
      </left>
      <right style="double">
        <color auto="1"/>
      </right>
      <top style="medium">
        <color auto="1"/>
      </top>
      <bottom/>
      <diagonal/>
    </border>
    <border>
      <left style="double">
        <color auto="1"/>
      </left>
      <right style="medium">
        <color auto="1"/>
      </right>
      <top style="double">
        <color auto="1"/>
      </top>
      <bottom style="double">
        <color auto="1"/>
      </bottom>
      <diagonal/>
    </border>
    <border>
      <left style="medium">
        <color auto="1"/>
      </left>
      <right style="medium">
        <color auto="1"/>
      </right>
      <top style="double">
        <color auto="1"/>
      </top>
      <bottom style="double">
        <color auto="1"/>
      </bottom>
      <diagonal/>
    </border>
    <border>
      <left style="medium">
        <color auto="1"/>
      </left>
      <right style="double">
        <color auto="1"/>
      </right>
      <top style="double">
        <color auto="1"/>
      </top>
      <bottom style="double">
        <color auto="1"/>
      </bottom>
      <diagonal/>
    </border>
    <border>
      <left style="medium">
        <color auto="1"/>
      </left>
      <right style="dotted">
        <color auto="1"/>
      </right>
      <top style="double">
        <color auto="1"/>
      </top>
      <bottom/>
      <diagonal/>
    </border>
    <border>
      <left style="medium">
        <color auto="1"/>
      </left>
      <right style="dotted">
        <color auto="1"/>
      </right>
      <top style="dotted">
        <color auto="1"/>
      </top>
      <bottom style="medium">
        <color auto="1"/>
      </bottom>
      <diagonal/>
    </border>
    <border>
      <left style="medium">
        <color auto="1"/>
      </left>
      <right style="dotted">
        <color auto="1"/>
      </right>
      <top style="medium">
        <color auto="1"/>
      </top>
      <bottom/>
      <diagonal/>
    </border>
    <border>
      <left/>
      <right style="medium">
        <color auto="1"/>
      </right>
      <top style="dotted">
        <color auto="1"/>
      </top>
      <bottom style="medium">
        <color auto="1"/>
      </bottom>
      <diagonal/>
    </border>
    <border>
      <left/>
      <right style="medium">
        <color auto="1"/>
      </right>
      <top style="double">
        <color auto="1"/>
      </top>
      <bottom/>
      <diagonal/>
    </border>
    <border>
      <left style="dotted">
        <color auto="1"/>
      </left>
      <right style="medium">
        <color auto="1"/>
      </right>
      <top style="medium">
        <color auto="1"/>
      </top>
      <bottom style="dotted">
        <color auto="1"/>
      </bottom>
      <diagonal/>
    </border>
    <border>
      <left/>
      <right style="medium">
        <color auto="1"/>
      </right>
      <top style="dotted">
        <color auto="1"/>
      </top>
      <bottom/>
      <diagonal/>
    </border>
    <border>
      <left style="thin">
        <color auto="1"/>
      </left>
      <right style="thin">
        <color auto="1"/>
      </right>
      <top style="double">
        <color auto="1"/>
      </top>
      <bottom style="dotted">
        <color auto="1"/>
      </bottom>
      <diagonal/>
    </border>
    <border>
      <left style="thin">
        <color auto="1"/>
      </left>
      <right style="thin">
        <color auto="1"/>
      </right>
      <top style="dotted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double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double">
        <color auto="1"/>
      </top>
      <bottom/>
      <diagonal/>
    </border>
    <border>
      <left/>
      <right style="thin">
        <color auto="1"/>
      </right>
      <top style="double">
        <color auto="1"/>
      </top>
      <bottom/>
      <diagonal/>
    </border>
    <border>
      <left style="dotted">
        <color auto="1"/>
      </left>
      <right style="dotted">
        <color auto="1"/>
      </right>
      <top/>
      <bottom style="thin">
        <color auto="1"/>
      </bottom>
      <diagonal/>
    </border>
    <border>
      <left style="double">
        <color auto="1"/>
      </left>
      <right style="thin">
        <color auto="1"/>
      </right>
      <top/>
      <bottom style="thin">
        <color auto="1"/>
      </bottom>
      <diagonal/>
    </border>
    <border>
      <left/>
      <right style="dotted">
        <color auto="1"/>
      </right>
      <top style="double">
        <color auto="1"/>
      </top>
      <bottom style="dotted">
        <color auto="1"/>
      </bottom>
      <diagonal/>
    </border>
    <border>
      <left style="dotted">
        <color auto="1"/>
      </left>
      <right style="dotted">
        <color auto="1"/>
      </right>
      <top style="double">
        <color auto="1"/>
      </top>
      <bottom style="dotted">
        <color auto="1"/>
      </bottom>
      <diagonal/>
    </border>
    <border>
      <left style="dotted">
        <color auto="1"/>
      </left>
      <right/>
      <top style="double">
        <color auto="1"/>
      </top>
      <bottom style="dotted">
        <color auto="1"/>
      </bottom>
      <diagonal/>
    </border>
    <border>
      <left style="dotted">
        <color auto="1"/>
      </left>
      <right style="thin">
        <color auto="1"/>
      </right>
      <top/>
      <bottom style="thin">
        <color auto="1"/>
      </bottom>
      <diagonal/>
    </border>
    <border>
      <left style="double">
        <color auto="1"/>
      </left>
      <right style="thin">
        <color auto="1"/>
      </right>
      <top style="double">
        <color auto="1"/>
      </top>
      <bottom/>
      <diagonal/>
    </border>
    <border>
      <left style="double">
        <color auto="1"/>
      </left>
      <right style="thin">
        <color auto="1"/>
      </right>
      <top/>
      <bottom/>
      <diagonal/>
    </border>
    <border>
      <left style="double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dotted">
        <color auto="1"/>
      </right>
      <top style="double">
        <color auto="1"/>
      </top>
      <bottom style="dotted">
        <color auto="1"/>
      </bottom>
      <diagonal/>
    </border>
    <border>
      <left style="dotted">
        <color auto="1"/>
      </left>
      <right style="thin">
        <color auto="1"/>
      </right>
      <top style="double">
        <color auto="1"/>
      </top>
      <bottom style="dotted">
        <color auto="1"/>
      </bottom>
      <diagonal/>
    </border>
    <border>
      <left/>
      <right/>
      <top style="double">
        <color auto="1"/>
      </top>
      <bottom style="dotted">
        <color auto="1"/>
      </bottom>
      <diagonal/>
    </border>
    <border>
      <left/>
      <right style="thin">
        <color auto="1"/>
      </right>
      <top style="double">
        <color auto="1"/>
      </top>
      <bottom style="dotted">
        <color auto="1"/>
      </bottom>
      <diagonal/>
    </border>
    <border>
      <left/>
      <right/>
      <top style="dotted">
        <color auto="1"/>
      </top>
      <bottom style="thin">
        <color auto="1"/>
      </bottom>
      <diagonal/>
    </border>
    <border>
      <left style="thin">
        <color auto="1"/>
      </left>
      <right style="dotted">
        <color auto="1"/>
      </right>
      <top/>
      <bottom style="thin">
        <color auto="1"/>
      </bottom>
      <diagonal/>
    </border>
    <border>
      <left style="thin">
        <color auto="1"/>
      </left>
      <right/>
      <top style="double">
        <color auto="1"/>
      </top>
      <bottom style="dotted">
        <color auto="1"/>
      </bottom>
      <diagonal/>
    </border>
    <border>
      <left style="dotted">
        <color auto="1"/>
      </left>
      <right style="thin">
        <color auto="1"/>
      </right>
      <top/>
      <bottom/>
      <diagonal/>
    </border>
    <border>
      <left style="double">
        <color auto="1"/>
      </left>
      <right/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/>
      <diagonal/>
    </border>
    <border>
      <left/>
      <right style="thin">
        <color auto="1"/>
      </right>
      <top/>
      <bottom/>
      <diagonal/>
    </border>
    <border>
      <left style="double">
        <color auto="1"/>
      </left>
      <right/>
      <top/>
      <bottom style="medium">
        <color auto="1"/>
      </bottom>
      <diagonal/>
    </border>
    <border>
      <left/>
      <right style="thin">
        <color auto="1"/>
      </right>
      <top/>
      <bottom style="medium">
        <color auto="1"/>
      </bottom>
      <diagonal/>
    </border>
    <border>
      <left style="double">
        <color auto="1"/>
      </left>
      <right style="medium">
        <color auto="1"/>
      </right>
      <top style="double">
        <color auto="1"/>
      </top>
      <bottom style="medium">
        <color auto="1"/>
      </bottom>
      <diagonal/>
    </border>
    <border>
      <left style="double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double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dashDotDot">
        <color auto="1"/>
      </right>
      <top style="thin">
        <color auto="1"/>
      </top>
      <bottom/>
      <diagonal/>
    </border>
    <border>
      <left style="thin">
        <color auto="1"/>
      </left>
      <right style="dashDotDot">
        <color auto="1"/>
      </right>
      <top/>
      <bottom style="thin">
        <color auto="1"/>
      </bottom>
      <diagonal/>
    </border>
    <border>
      <left style="dashDotDot">
        <color auto="1"/>
      </left>
      <right/>
      <top style="dashDotDot">
        <color auto="1"/>
      </top>
      <bottom style="thin">
        <color auto="1"/>
      </bottom>
      <diagonal/>
    </border>
    <border>
      <left/>
      <right style="thin">
        <color auto="1"/>
      </right>
      <top style="dashDotDot">
        <color auto="1"/>
      </top>
      <bottom style="thin">
        <color auto="1"/>
      </bottom>
      <diagonal/>
    </border>
    <border>
      <left style="dotted">
        <color auto="1"/>
      </left>
      <right/>
      <top style="dashDotDot">
        <color auto="1"/>
      </top>
      <bottom style="thin">
        <color auto="1"/>
      </bottom>
      <diagonal/>
    </border>
    <border>
      <left/>
      <right style="dashDotDot">
        <color auto="1"/>
      </right>
      <top style="dashDotDot">
        <color auto="1"/>
      </top>
      <bottom style="thin">
        <color auto="1"/>
      </bottom>
      <diagonal/>
    </border>
    <border>
      <left/>
      <right style="dotted">
        <color auto="1"/>
      </right>
      <top style="dashDotDot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dashDotDot">
        <color auto="1"/>
      </bottom>
      <diagonal/>
    </border>
    <border>
      <left style="thin">
        <color auto="1"/>
      </left>
      <right style="medium">
        <color auto="1"/>
      </right>
      <top style="double">
        <color auto="1"/>
      </top>
      <bottom style="dashDotDot">
        <color auto="1"/>
      </bottom>
      <diagonal/>
    </border>
    <border>
      <left style="thin">
        <color auto="1"/>
      </left>
      <right/>
      <top style="double">
        <color auto="1"/>
      </top>
      <bottom style="dashDotDot">
        <color auto="1"/>
      </bottom>
      <diagonal/>
    </border>
    <border>
      <left style="double">
        <color auto="1"/>
      </left>
      <right style="double">
        <color auto="1"/>
      </right>
      <top style="thin">
        <color auto="1"/>
      </top>
      <bottom/>
      <diagonal/>
    </border>
    <border>
      <left style="double">
        <color auto="1"/>
      </left>
      <right style="double">
        <color auto="1"/>
      </right>
      <top/>
      <bottom style="thin">
        <color auto="1"/>
      </bottom>
      <diagonal/>
    </border>
    <border>
      <left/>
      <right/>
      <top style="dashDotDot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double">
        <color auto="1"/>
      </bottom>
      <diagonal/>
    </border>
    <border>
      <left/>
      <right style="double">
        <color auto="1"/>
      </right>
      <top style="medium">
        <color auto="1"/>
      </top>
      <bottom style="double">
        <color auto="1"/>
      </bottom>
      <diagonal/>
    </border>
    <border>
      <left/>
      <right style="thin">
        <color auto="1"/>
      </right>
      <top style="medium">
        <color auto="1"/>
      </top>
      <bottom style="double">
        <color auto="1"/>
      </bottom>
      <diagonal/>
    </border>
    <border>
      <left/>
      <right style="dotted">
        <color auto="1"/>
      </right>
      <top style="medium">
        <color auto="1"/>
      </top>
      <bottom style="double">
        <color auto="1"/>
      </bottom>
      <diagonal/>
    </border>
    <border>
      <left style="medium">
        <color auto="1"/>
      </left>
      <right/>
      <top style="double">
        <color auto="1"/>
      </top>
      <bottom/>
      <diagonal/>
    </border>
    <border>
      <left style="medium">
        <color auto="1"/>
      </left>
      <right/>
      <top/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double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 style="double">
        <color auto="1"/>
      </left>
      <right style="double">
        <color auto="1"/>
      </right>
      <top style="double">
        <color auto="1"/>
      </top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dotted">
        <color auto="1"/>
      </left>
      <right/>
      <top style="thin">
        <color auto="1"/>
      </top>
      <bottom/>
      <diagonal/>
    </border>
    <border>
      <left/>
      <right style="dashDotDot">
        <color auto="1"/>
      </right>
      <top style="thin">
        <color auto="1"/>
      </top>
      <bottom/>
      <diagonal/>
    </border>
    <border>
      <left style="dotted">
        <color auto="1"/>
      </left>
      <right/>
      <top/>
      <bottom style="thin">
        <color auto="1"/>
      </bottom>
      <diagonal/>
    </border>
    <border>
      <left/>
      <right style="dashDotDot">
        <color auto="1"/>
      </right>
      <top/>
      <bottom style="thin">
        <color auto="1"/>
      </bottom>
      <diagonal/>
    </border>
    <border>
      <left style="dashDotDot">
        <color auto="1"/>
      </left>
      <right/>
      <top style="thin">
        <color auto="1"/>
      </top>
      <bottom/>
      <diagonal/>
    </border>
    <border>
      <left style="dashDotDot">
        <color auto="1"/>
      </left>
      <right/>
      <top/>
      <bottom style="thin">
        <color auto="1"/>
      </bottom>
      <diagonal/>
    </border>
    <border>
      <left/>
      <right style="dotted">
        <color auto="1"/>
      </right>
      <top style="thin">
        <color auto="1"/>
      </top>
      <bottom/>
      <diagonal/>
    </border>
    <border>
      <left/>
      <right style="dotted">
        <color auto="1"/>
      </right>
      <top/>
      <bottom style="thin">
        <color auto="1"/>
      </bottom>
      <diagonal/>
    </border>
    <border>
      <left style="dotted">
        <color auto="1"/>
      </left>
      <right/>
      <top/>
      <bottom style="medium">
        <color auto="1"/>
      </bottom>
      <diagonal/>
    </border>
    <border>
      <left/>
      <right style="dotted">
        <color auto="1"/>
      </right>
      <top/>
      <bottom style="medium">
        <color auto="1"/>
      </bottom>
      <diagonal/>
    </border>
    <border>
      <left style="dashDotDot">
        <color auto="1"/>
      </left>
      <right/>
      <top style="medium">
        <color auto="1"/>
      </top>
      <bottom/>
      <diagonal/>
    </border>
    <border>
      <left style="dashDotDot">
        <color auto="1"/>
      </left>
      <right/>
      <top/>
      <bottom style="medium">
        <color auto="1"/>
      </bottom>
      <diagonal/>
    </border>
    <border>
      <left/>
      <right style="dashDotDot">
        <color auto="1"/>
      </right>
      <top style="medium">
        <color auto="1"/>
      </top>
      <bottom/>
      <diagonal/>
    </border>
    <border>
      <left/>
      <right style="dashDotDot">
        <color auto="1"/>
      </right>
      <top/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double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dotted">
        <color auto="1"/>
      </left>
      <right/>
      <top style="medium">
        <color auto="1"/>
      </top>
      <bottom style="medium">
        <color auto="1"/>
      </bottom>
      <diagonal/>
    </border>
    <border>
      <left/>
      <right style="dotted">
        <color auto="1"/>
      </right>
      <top style="medium">
        <color auto="1"/>
      </top>
      <bottom style="medium">
        <color auto="1"/>
      </bottom>
      <diagonal/>
    </border>
    <border>
      <left style="dashDotDot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dashed">
        <color auto="1"/>
      </right>
      <top/>
      <bottom/>
      <diagonal/>
    </border>
    <border>
      <left/>
      <right style="dashed">
        <color auto="1"/>
      </right>
      <top style="thin">
        <color auto="1"/>
      </top>
      <bottom style="thin">
        <color auto="1"/>
      </bottom>
      <diagonal/>
    </border>
    <border>
      <left style="dashed">
        <color auto="1"/>
      </left>
      <right/>
      <top style="medium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dashed">
        <color auto="1"/>
      </left>
      <right/>
      <top/>
      <bottom style="medium">
        <color auto="1"/>
      </bottom>
      <diagonal/>
    </border>
    <border>
      <left style="dotted">
        <color auto="1"/>
      </left>
      <right/>
      <top style="medium">
        <color auto="1"/>
      </top>
      <bottom style="double">
        <color auto="1"/>
      </bottom>
      <diagonal/>
    </border>
    <border>
      <left/>
      <right style="dashed">
        <color auto="1"/>
      </right>
      <top style="medium">
        <color auto="1"/>
      </top>
      <bottom style="double">
        <color auto="1"/>
      </bottom>
      <diagonal/>
    </border>
    <border>
      <left style="dashed">
        <color auto="1"/>
      </left>
      <right/>
      <top style="medium">
        <color auto="1"/>
      </top>
      <bottom style="double">
        <color auto="1"/>
      </bottom>
      <diagonal/>
    </border>
    <border>
      <left style="dashed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dashed">
        <color auto="1"/>
      </left>
      <right/>
      <top/>
      <bottom/>
      <diagonal/>
    </border>
    <border>
      <left/>
      <right style="dashed">
        <color auto="1"/>
      </right>
      <top style="medium">
        <color auto="1"/>
      </top>
      <bottom/>
      <diagonal/>
    </border>
    <border>
      <left/>
      <right style="dashed">
        <color auto="1"/>
      </right>
      <top/>
      <bottom style="medium">
        <color auto="1"/>
      </bottom>
      <diagonal/>
    </border>
    <border>
      <left style="dashed">
        <color auto="1"/>
      </left>
      <right/>
      <top style="medium">
        <color auto="1"/>
      </top>
      <bottom style="medium">
        <color auto="1"/>
      </bottom>
      <diagonal/>
    </border>
    <border>
      <left style="double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dotted">
        <color auto="1"/>
      </left>
      <right/>
      <top style="thin">
        <color auto="1"/>
      </top>
      <bottom style="medium">
        <color auto="1"/>
      </bottom>
      <diagonal/>
    </border>
    <border>
      <left/>
      <right style="dashed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 style="dashed">
        <color auto="1"/>
      </left>
      <right/>
      <top style="thin">
        <color auto="1"/>
      </top>
      <bottom style="medium">
        <color auto="1"/>
      </bottom>
      <diagonal/>
    </border>
    <border>
      <left/>
      <right style="double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dotted">
        <color auto="1"/>
      </right>
      <top style="medium">
        <color auto="1"/>
      </top>
      <bottom style="medium">
        <color auto="1"/>
      </bottom>
      <diagonal/>
    </border>
    <border>
      <left style="dotted">
        <color auto="1"/>
      </left>
      <right style="dotted">
        <color auto="1"/>
      </right>
      <top style="medium">
        <color auto="1"/>
      </top>
      <bottom style="medium">
        <color auto="1"/>
      </bottom>
      <diagonal/>
    </border>
    <border>
      <left style="dotted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double">
        <color auto="1"/>
      </bottom>
      <diagonal/>
    </border>
    <border>
      <left style="thin">
        <color auto="1"/>
      </left>
      <right style="dotted">
        <color auto="1"/>
      </right>
      <top style="medium">
        <color auto="1"/>
      </top>
      <bottom style="double">
        <color auto="1"/>
      </bottom>
      <diagonal/>
    </border>
    <border>
      <left style="dotted">
        <color auto="1"/>
      </left>
      <right style="dotted">
        <color auto="1"/>
      </right>
      <top style="medium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dotted">
        <color auto="1"/>
      </bottom>
      <diagonal/>
    </border>
    <border>
      <left/>
      <right style="dashed">
        <color auto="1"/>
      </right>
      <top style="medium">
        <color auto="1"/>
      </top>
      <bottom style="medium">
        <color auto="1"/>
      </bottom>
      <diagonal/>
    </border>
    <border>
      <left style="double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/>
      <top style="double">
        <color auto="1"/>
      </top>
      <bottom style="thin">
        <color auto="1"/>
      </bottom>
      <diagonal/>
    </border>
    <border>
      <left/>
      <right/>
      <top style="double">
        <color auto="1"/>
      </top>
      <bottom style="thin">
        <color auto="1"/>
      </bottom>
      <diagonal/>
    </border>
    <border>
      <left/>
      <right style="thin">
        <color auto="1"/>
      </right>
      <top style="double">
        <color auto="1"/>
      </top>
      <bottom style="thin">
        <color auto="1"/>
      </bottom>
      <diagonal/>
    </border>
    <border>
      <left/>
      <right style="medium">
        <color auto="1"/>
      </right>
      <top style="double">
        <color auto="1"/>
      </top>
      <bottom style="thin">
        <color auto="1"/>
      </bottom>
      <diagonal/>
    </border>
    <border>
      <left/>
      <right style="dotted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double">
        <color auto="1"/>
      </right>
      <top style="double">
        <color auto="1"/>
      </top>
      <bottom/>
      <diagonal/>
    </border>
    <border>
      <left style="double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medium">
        <color auto="1"/>
      </top>
      <bottom style="thin">
        <color auto="1"/>
      </bottom>
      <diagonal/>
    </border>
    <border>
      <left style="double">
        <color auto="1"/>
      </left>
      <right style="medium">
        <color auto="1"/>
      </right>
      <top/>
      <bottom style="medium">
        <color auto="1"/>
      </bottom>
      <diagonal/>
    </border>
    <border>
      <left/>
      <right/>
      <top/>
      <bottom style="dashed">
        <color auto="1"/>
      </bottom>
      <diagonal/>
    </border>
    <border>
      <left style="thin">
        <color auto="1"/>
      </left>
      <right style="thin">
        <color auto="1"/>
      </right>
      <top style="dotted">
        <color auto="1"/>
      </top>
      <bottom/>
      <diagonal/>
    </border>
    <border>
      <left style="thin">
        <color auto="1"/>
      </left>
      <right/>
      <top style="dotted">
        <color auto="1"/>
      </top>
      <bottom/>
      <diagonal/>
    </border>
    <border>
      <left/>
      <right/>
      <top style="dotted">
        <color auto="1"/>
      </top>
      <bottom/>
      <diagonal/>
    </border>
    <border>
      <left style="thin">
        <color auto="1"/>
      </left>
      <right style="dotted">
        <color auto="1"/>
      </right>
      <top style="dotted">
        <color auto="1"/>
      </top>
      <bottom/>
      <diagonal/>
    </border>
    <border>
      <left style="dotted">
        <color auto="1"/>
      </left>
      <right style="dotted">
        <color auto="1"/>
      </right>
      <top style="dotted">
        <color auto="1"/>
      </top>
      <bottom/>
      <diagonal/>
    </border>
    <border>
      <left style="dotted">
        <color auto="1"/>
      </left>
      <right style="thin">
        <color auto="1"/>
      </right>
      <top style="dotted">
        <color auto="1"/>
      </top>
      <bottom/>
      <diagonal/>
    </border>
    <border>
      <left/>
      <right style="dotted">
        <color auto="1"/>
      </right>
      <top style="dotted">
        <color auto="1"/>
      </top>
      <bottom/>
      <diagonal/>
    </border>
    <border>
      <left style="dotted">
        <color auto="1"/>
      </left>
      <right/>
      <top style="dotted">
        <color auto="1"/>
      </top>
      <bottom/>
      <diagonal/>
    </border>
    <border>
      <left/>
      <right style="dotted">
        <color auto="1"/>
      </right>
      <top style="medium">
        <color auto="1"/>
      </top>
      <bottom style="dotted">
        <color auto="1"/>
      </bottom>
      <diagonal/>
    </border>
    <border>
      <left style="dotted">
        <color auto="1"/>
      </left>
      <right style="dotted">
        <color auto="1"/>
      </right>
      <top style="medium">
        <color auto="1"/>
      </top>
      <bottom style="dotted">
        <color auto="1"/>
      </bottom>
      <diagonal/>
    </border>
    <border>
      <left style="dotted">
        <color auto="1"/>
      </left>
      <right/>
      <top style="medium">
        <color auto="1"/>
      </top>
      <bottom style="dotted">
        <color auto="1"/>
      </bottom>
      <diagonal/>
    </border>
    <border>
      <left style="thin">
        <color auto="1"/>
      </left>
      <right style="dotted">
        <color auto="1"/>
      </right>
      <top style="medium">
        <color auto="1"/>
      </top>
      <bottom style="dotted">
        <color auto="1"/>
      </bottom>
      <diagonal/>
    </border>
    <border>
      <left style="dotted">
        <color auto="1"/>
      </left>
      <right style="thin">
        <color auto="1"/>
      </right>
      <top style="medium">
        <color auto="1"/>
      </top>
      <bottom style="dotted">
        <color auto="1"/>
      </bottom>
      <diagonal/>
    </border>
  </borders>
  <cellStyleXfs count="2">
    <xf numFmtId="0" fontId="0" fillId="0" borderId="0"/>
    <xf numFmtId="0" fontId="53" fillId="0" borderId="0" applyNumberFormat="0" applyFill="0" applyBorder="0" applyAlignment="0" applyProtection="0">
      <alignment vertical="top"/>
      <protection locked="0"/>
    </xf>
  </cellStyleXfs>
  <cellXfs count="929">
    <xf numFmtId="0" fontId="0" fillId="0" borderId="0" xfId="0"/>
    <xf numFmtId="0" fontId="0" fillId="0" borderId="1" xfId="0" applyFill="1" applyBorder="1" applyProtection="1">
      <protection locked="0"/>
    </xf>
    <xf numFmtId="0" fontId="0" fillId="0" borderId="2" xfId="0" applyFill="1" applyBorder="1" applyProtection="1">
      <protection locked="0"/>
    </xf>
    <xf numFmtId="0" fontId="0" fillId="0" borderId="3" xfId="0" applyFill="1" applyBorder="1" applyProtection="1">
      <protection locked="0"/>
    </xf>
    <xf numFmtId="0" fontId="0" fillId="0" borderId="4" xfId="0" applyFill="1" applyBorder="1" applyProtection="1">
      <protection locked="0"/>
    </xf>
    <xf numFmtId="0" fontId="0" fillId="0" borderId="5" xfId="0" applyFill="1" applyBorder="1" applyProtection="1">
      <protection locked="0"/>
    </xf>
    <xf numFmtId="0" fontId="0" fillId="0" borderId="6" xfId="0" applyFill="1" applyBorder="1" applyProtection="1">
      <protection locked="0"/>
    </xf>
    <xf numFmtId="0" fontId="0" fillId="0" borderId="7" xfId="0" applyFill="1" applyBorder="1" applyProtection="1">
      <protection locked="0"/>
    </xf>
    <xf numFmtId="0" fontId="0" fillId="0" borderId="8" xfId="0" applyFill="1" applyBorder="1" applyProtection="1">
      <protection locked="0"/>
    </xf>
    <xf numFmtId="0" fontId="0" fillId="0" borderId="9" xfId="0" applyFill="1" applyBorder="1" applyProtection="1">
      <protection locked="0"/>
    </xf>
    <xf numFmtId="0" fontId="0" fillId="0" borderId="10" xfId="0" applyFill="1" applyBorder="1" applyProtection="1">
      <protection locked="0"/>
    </xf>
    <xf numFmtId="0" fontId="0" fillId="0" borderId="11" xfId="0" applyFill="1" applyBorder="1" applyProtection="1">
      <protection locked="0"/>
    </xf>
    <xf numFmtId="0" fontId="0" fillId="0" borderId="12" xfId="0" applyFill="1" applyBorder="1" applyProtection="1">
      <protection locked="0"/>
    </xf>
    <xf numFmtId="0" fontId="0" fillId="0" borderId="13" xfId="0" applyFill="1" applyBorder="1" applyProtection="1">
      <protection locked="0"/>
    </xf>
    <xf numFmtId="0" fontId="0" fillId="0" borderId="14" xfId="0" applyFill="1" applyBorder="1" applyProtection="1">
      <protection locked="0"/>
    </xf>
    <xf numFmtId="0" fontId="0" fillId="0" borderId="0" xfId="0" applyProtection="1"/>
    <xf numFmtId="0" fontId="15" fillId="0" borderId="0" xfId="0" applyFont="1" applyProtection="1"/>
    <xf numFmtId="0" fontId="1" fillId="0" borderId="0" xfId="0" applyFont="1" applyProtection="1"/>
    <xf numFmtId="0" fontId="0" fillId="0" borderId="15" xfId="0" applyFill="1" applyBorder="1" applyProtection="1">
      <protection locked="0"/>
    </xf>
    <xf numFmtId="0" fontId="0" fillId="0" borderId="16" xfId="0" applyFill="1" applyBorder="1" applyProtection="1">
      <protection locked="0"/>
    </xf>
    <xf numFmtId="0" fontId="0" fillId="0" borderId="17" xfId="0" applyFill="1" applyBorder="1" applyProtection="1">
      <protection locked="0"/>
    </xf>
    <xf numFmtId="0" fontId="0" fillId="0" borderId="18" xfId="0" applyFill="1" applyBorder="1" applyProtection="1">
      <protection locked="0"/>
    </xf>
    <xf numFmtId="0" fontId="0" fillId="0" borderId="19" xfId="0" applyFill="1" applyBorder="1" applyProtection="1">
      <protection locked="0"/>
    </xf>
    <xf numFmtId="0" fontId="0" fillId="0" borderId="20" xfId="0" applyFill="1" applyBorder="1" applyProtection="1">
      <protection locked="0"/>
    </xf>
    <xf numFmtId="0" fontId="6" fillId="0" borderId="0" xfId="0" applyFont="1" applyProtection="1"/>
    <xf numFmtId="0" fontId="26" fillId="0" borderId="0" xfId="0" applyFont="1" applyProtection="1"/>
    <xf numFmtId="0" fontId="0" fillId="0" borderId="0" xfId="0" applyProtection="1">
      <protection hidden="1"/>
    </xf>
    <xf numFmtId="0" fontId="11" fillId="0" borderId="0" xfId="0" applyFont="1" applyProtection="1">
      <protection hidden="1"/>
    </xf>
    <xf numFmtId="0" fontId="2" fillId="0" borderId="0" xfId="0" applyFont="1" applyProtection="1">
      <protection hidden="1"/>
    </xf>
    <xf numFmtId="0" fontId="5" fillId="0" borderId="0" xfId="0" applyFont="1" applyAlignment="1" applyProtection="1">
      <alignment vertical="center"/>
      <protection hidden="1"/>
    </xf>
    <xf numFmtId="0" fontId="10" fillId="0" borderId="0" xfId="0" applyFont="1" applyAlignment="1" applyProtection="1">
      <alignment vertical="center"/>
      <protection hidden="1"/>
    </xf>
    <xf numFmtId="0" fontId="5" fillId="0" borderId="0" xfId="0" applyFont="1" applyProtection="1">
      <protection hidden="1"/>
    </xf>
    <xf numFmtId="0" fontId="1" fillId="0" borderId="0" xfId="0" applyFont="1" applyProtection="1">
      <protection hidden="1"/>
    </xf>
    <xf numFmtId="49" fontId="0" fillId="0" borderId="0" xfId="0" applyNumberFormat="1" applyProtection="1">
      <protection hidden="1"/>
    </xf>
    <xf numFmtId="38" fontId="0" fillId="0" borderId="0" xfId="0" applyNumberFormat="1" applyProtection="1">
      <protection hidden="1"/>
    </xf>
    <xf numFmtId="0" fontId="8" fillId="0" borderId="0" xfId="0" applyFont="1" applyProtection="1">
      <protection hidden="1"/>
    </xf>
    <xf numFmtId="0" fontId="28" fillId="0" borderId="0" xfId="0" applyFont="1" applyProtection="1">
      <protection hidden="1"/>
    </xf>
    <xf numFmtId="0" fontId="54" fillId="0" borderId="0" xfId="0" applyFont="1" applyAlignment="1">
      <alignment horizontal="center" vertical="center"/>
    </xf>
    <xf numFmtId="0" fontId="54" fillId="0" borderId="0" xfId="0" applyFont="1" applyAlignment="1">
      <alignment vertical="center"/>
    </xf>
    <xf numFmtId="0" fontId="54" fillId="0" borderId="0" xfId="0" applyFont="1" applyAlignment="1">
      <alignment horizontal="center"/>
    </xf>
    <xf numFmtId="0" fontId="54" fillId="0" borderId="0" xfId="0" applyFont="1"/>
    <xf numFmtId="166" fontId="54" fillId="0" borderId="0" xfId="0" applyNumberFormat="1" applyFont="1" applyAlignment="1">
      <alignment horizontal="center"/>
    </xf>
    <xf numFmtId="0" fontId="54" fillId="0" borderId="0" xfId="0" applyFont="1" applyAlignment="1">
      <alignment horizontal="center" vertical="center"/>
    </xf>
    <xf numFmtId="0" fontId="0" fillId="0" borderId="21" xfId="0" applyFill="1" applyBorder="1" applyProtection="1">
      <protection locked="0"/>
    </xf>
    <xf numFmtId="0" fontId="0" fillId="0" borderId="22" xfId="0" applyFill="1" applyBorder="1" applyProtection="1">
      <protection locked="0"/>
    </xf>
    <xf numFmtId="0" fontId="0" fillId="0" borderId="23" xfId="0" applyFill="1" applyBorder="1" applyProtection="1">
      <protection locked="0"/>
    </xf>
    <xf numFmtId="0" fontId="0" fillId="0" borderId="24" xfId="0" applyFill="1" applyBorder="1" applyProtection="1">
      <protection locked="0"/>
    </xf>
    <xf numFmtId="0" fontId="0" fillId="0" borderId="25" xfId="0" applyFill="1" applyBorder="1" applyProtection="1">
      <protection locked="0"/>
    </xf>
    <xf numFmtId="0" fontId="0" fillId="0" borderId="26" xfId="0" applyFill="1" applyBorder="1" applyProtection="1">
      <protection locked="0"/>
    </xf>
    <xf numFmtId="0" fontId="0" fillId="0" borderId="27" xfId="0" applyFill="1" applyBorder="1" applyProtection="1">
      <protection locked="0"/>
    </xf>
    <xf numFmtId="0" fontId="0" fillId="0" borderId="28" xfId="0" applyFill="1" applyBorder="1" applyProtection="1">
      <protection locked="0"/>
    </xf>
    <xf numFmtId="0" fontId="0" fillId="0" borderId="29" xfId="0" applyFill="1" applyBorder="1" applyProtection="1">
      <protection locked="0"/>
    </xf>
    <xf numFmtId="0" fontId="55" fillId="0" borderId="0" xfId="0" applyFont="1" applyAlignment="1">
      <alignment horizontal="center"/>
    </xf>
    <xf numFmtId="0" fontId="56" fillId="2" borderId="0" xfId="0" applyFont="1" applyFill="1" applyProtection="1">
      <protection hidden="1"/>
    </xf>
    <xf numFmtId="0" fontId="29" fillId="2" borderId="0" xfId="0" applyFont="1" applyFill="1" applyProtection="1">
      <protection hidden="1"/>
    </xf>
    <xf numFmtId="0" fontId="56" fillId="0" borderId="0" xfId="0" applyFont="1" applyProtection="1">
      <protection hidden="1"/>
    </xf>
    <xf numFmtId="0" fontId="31" fillId="2" borderId="0" xfId="0" applyFont="1" applyFill="1" applyProtection="1">
      <protection hidden="1"/>
    </xf>
    <xf numFmtId="0" fontId="58" fillId="0" borderId="0" xfId="0" applyFont="1" applyProtection="1">
      <protection hidden="1"/>
    </xf>
    <xf numFmtId="0" fontId="59" fillId="0" borderId="0" xfId="0" applyFont="1" applyProtection="1">
      <protection hidden="1"/>
    </xf>
    <xf numFmtId="0" fontId="34" fillId="2" borderId="0" xfId="0" applyFont="1" applyFill="1" applyProtection="1">
      <protection hidden="1"/>
    </xf>
    <xf numFmtId="0" fontId="29" fillId="0" borderId="0" xfId="0" applyFont="1" applyFill="1" applyProtection="1">
      <protection hidden="1"/>
    </xf>
    <xf numFmtId="0" fontId="29" fillId="0" borderId="0" xfId="0" applyFont="1" applyProtection="1">
      <protection hidden="1"/>
    </xf>
    <xf numFmtId="0" fontId="29" fillId="2" borderId="0" xfId="0" applyFont="1" applyFill="1" applyAlignment="1" applyProtection="1">
      <alignment vertical="center"/>
      <protection hidden="1"/>
    </xf>
    <xf numFmtId="0" fontId="42" fillId="2" borderId="0" xfId="0" applyFont="1" applyFill="1" applyAlignment="1" applyProtection="1">
      <alignment vertical="center"/>
      <protection hidden="1"/>
    </xf>
    <xf numFmtId="0" fontId="60" fillId="0" borderId="0" xfId="0" applyFont="1" applyProtection="1">
      <protection hidden="1"/>
    </xf>
    <xf numFmtId="0" fontId="57" fillId="0" borderId="0" xfId="0" applyFont="1" applyAlignment="1" applyProtection="1">
      <alignment horizontal="center"/>
      <protection hidden="1"/>
    </xf>
    <xf numFmtId="0" fontId="43" fillId="0" borderId="0" xfId="0" applyFont="1" applyFill="1" applyProtection="1">
      <protection hidden="1"/>
    </xf>
    <xf numFmtId="0" fontId="61" fillId="2" borderId="0" xfId="0" applyFont="1" applyFill="1" applyProtection="1">
      <protection hidden="1"/>
    </xf>
    <xf numFmtId="0" fontId="61" fillId="0" borderId="0" xfId="0" applyFont="1" applyProtection="1">
      <protection hidden="1"/>
    </xf>
    <xf numFmtId="0" fontId="57" fillId="3" borderId="37" xfId="0" applyFont="1" applyFill="1" applyBorder="1" applyProtection="1">
      <protection hidden="1"/>
    </xf>
    <xf numFmtId="164" fontId="56" fillId="3" borderId="38" xfId="0" applyNumberFormat="1" applyFont="1" applyFill="1" applyBorder="1" applyProtection="1">
      <protection hidden="1"/>
    </xf>
    <xf numFmtId="0" fontId="38" fillId="0" borderId="39" xfId="0" applyFont="1" applyFill="1" applyBorder="1" applyAlignment="1" applyProtection="1">
      <alignment horizontal="center" vertical="center"/>
      <protection hidden="1"/>
    </xf>
    <xf numFmtId="164" fontId="61" fillId="3" borderId="40" xfId="0" applyNumberFormat="1" applyFont="1" applyFill="1" applyBorder="1" applyProtection="1">
      <protection hidden="1"/>
    </xf>
    <xf numFmtId="0" fontId="38" fillId="3" borderId="0" xfId="0" applyFont="1" applyFill="1" applyBorder="1" applyAlignment="1" applyProtection="1">
      <alignment horizontal="center" vertical="center" wrapText="1"/>
      <protection hidden="1"/>
    </xf>
    <xf numFmtId="164" fontId="56" fillId="3" borderId="40" xfId="0" applyNumberFormat="1" applyFont="1" applyFill="1" applyBorder="1" applyProtection="1">
      <protection hidden="1"/>
    </xf>
    <xf numFmtId="0" fontId="57" fillId="3" borderId="41" xfId="0" applyFont="1" applyFill="1" applyBorder="1" applyProtection="1">
      <protection hidden="1"/>
    </xf>
    <xf numFmtId="164" fontId="50" fillId="3" borderId="36" xfId="0" applyNumberFormat="1" applyFont="1" applyFill="1" applyBorder="1" applyAlignment="1" applyProtection="1">
      <alignment horizontal="center"/>
      <protection hidden="1"/>
    </xf>
    <xf numFmtId="0" fontId="57" fillId="0" borderId="0" xfId="0" applyFont="1" applyProtection="1">
      <protection hidden="1"/>
    </xf>
    <xf numFmtId="164" fontId="56" fillId="0" borderId="0" xfId="0" applyNumberFormat="1" applyFont="1" applyProtection="1">
      <protection hidden="1"/>
    </xf>
    <xf numFmtId="0" fontId="0" fillId="0" borderId="0" xfId="0" applyFill="1" applyProtection="1"/>
    <xf numFmtId="0" fontId="6" fillId="0" borderId="0" xfId="0" applyFont="1" applyFill="1" applyAlignment="1" applyProtection="1">
      <alignment horizontal="center" vertical="center"/>
    </xf>
    <xf numFmtId="0" fontId="3" fillId="0" borderId="0" xfId="0" applyFont="1" applyFill="1" applyAlignment="1" applyProtection="1">
      <alignment vertical="center"/>
    </xf>
    <xf numFmtId="0" fontId="26" fillId="0" borderId="0" xfId="0" applyFont="1" applyFill="1" applyAlignment="1" applyProtection="1">
      <alignment vertical="center"/>
    </xf>
    <xf numFmtId="0" fontId="26" fillId="0" borderId="0" xfId="0" applyFont="1" applyFill="1" applyProtection="1"/>
    <xf numFmtId="0" fontId="6" fillId="0" borderId="0" xfId="0" applyFont="1" applyFill="1" applyProtection="1"/>
    <xf numFmtId="0" fontId="15" fillId="0" borderId="0" xfId="0" applyFont="1" applyFill="1" applyProtection="1"/>
    <xf numFmtId="0" fontId="1" fillId="0" borderId="0" xfId="0" applyFont="1" applyFill="1" applyProtection="1"/>
    <xf numFmtId="0" fontId="1" fillId="0" borderId="0" xfId="0" applyFont="1" applyFill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0" fillId="0" borderId="43" xfId="0" applyFill="1" applyBorder="1" applyProtection="1">
      <protection locked="0"/>
    </xf>
    <xf numFmtId="0" fontId="0" fillId="0" borderId="37" xfId="0" applyFill="1" applyBorder="1" applyProtection="1"/>
    <xf numFmtId="0" fontId="19" fillId="0" borderId="0" xfId="0" applyFont="1" applyFill="1" applyBorder="1" applyAlignment="1" applyProtection="1">
      <alignment horizontal="center" vertical="center" wrapText="1"/>
    </xf>
    <xf numFmtId="0" fontId="5" fillId="0" borderId="0" xfId="0" applyFont="1" applyFill="1" applyProtection="1"/>
    <xf numFmtId="0" fontId="5" fillId="0" borderId="44" xfId="0" applyFont="1" applyFill="1" applyBorder="1" applyProtection="1"/>
    <xf numFmtId="0" fontId="0" fillId="0" borderId="38" xfId="0" applyFill="1" applyBorder="1" applyProtection="1"/>
    <xf numFmtId="0" fontId="5" fillId="0" borderId="45" xfId="0" applyFont="1" applyFill="1" applyBorder="1" applyProtection="1"/>
    <xf numFmtId="0" fontId="16" fillId="0" borderId="0" xfId="0" applyFont="1" applyFill="1" applyBorder="1" applyAlignment="1" applyProtection="1">
      <alignment horizontal="center" wrapText="1"/>
    </xf>
    <xf numFmtId="0" fontId="16" fillId="0" borderId="40" xfId="0" applyFont="1" applyFill="1" applyBorder="1" applyAlignment="1" applyProtection="1">
      <alignment horizontal="center" wrapText="1"/>
    </xf>
    <xf numFmtId="0" fontId="15" fillId="0" borderId="0" xfId="0" applyFont="1" applyFill="1" applyBorder="1" applyProtection="1"/>
    <xf numFmtId="0" fontId="5" fillId="0" borderId="46" xfId="0" applyFont="1" applyFill="1" applyBorder="1" applyProtection="1"/>
    <xf numFmtId="0" fontId="0" fillId="0" borderId="41" xfId="0" applyFill="1" applyBorder="1" applyProtection="1"/>
    <xf numFmtId="0" fontId="62" fillId="0" borderId="0" xfId="0" applyFont="1" applyAlignment="1">
      <alignment horizontal="center" vertical="center"/>
    </xf>
    <xf numFmtId="0" fontId="62" fillId="0" borderId="0" xfId="0" applyFont="1" applyAlignment="1">
      <alignment vertical="center"/>
    </xf>
    <xf numFmtId="0" fontId="0" fillId="0" borderId="50" xfId="0" applyFill="1" applyBorder="1" applyProtection="1">
      <protection locked="0"/>
    </xf>
    <xf numFmtId="0" fontId="0" fillId="6" borderId="0" xfId="0" applyFill="1" applyProtection="1">
      <protection hidden="1"/>
    </xf>
    <xf numFmtId="0" fontId="54" fillId="6" borderId="0" xfId="0" applyFont="1" applyFill="1"/>
    <xf numFmtId="0" fontId="54" fillId="6" borderId="0" xfId="0" applyFont="1" applyFill="1" applyAlignment="1">
      <alignment horizontal="center"/>
    </xf>
    <xf numFmtId="166" fontId="54" fillId="6" borderId="0" xfId="0" applyNumberFormat="1" applyFont="1" applyFill="1" applyAlignment="1">
      <alignment horizontal="center"/>
    </xf>
    <xf numFmtId="0" fontId="55" fillId="6" borderId="0" xfId="0" applyFont="1" applyFill="1" applyAlignment="1">
      <alignment horizontal="center"/>
    </xf>
    <xf numFmtId="0" fontId="54" fillId="6" borderId="0" xfId="0" applyFont="1" applyFill="1" applyAlignment="1">
      <alignment horizontal="center" vertical="center"/>
    </xf>
    <xf numFmtId="0" fontId="62" fillId="6" borderId="0" xfId="0" applyFont="1" applyFill="1" applyAlignment="1">
      <alignment horizontal="center" vertical="center"/>
    </xf>
    <xf numFmtId="0" fontId="54" fillId="6" borderId="0" xfId="0" applyFont="1" applyFill="1" applyAlignment="1">
      <alignment vertical="center"/>
    </xf>
    <xf numFmtId="0" fontId="62" fillId="6" borderId="0" xfId="0" applyFont="1" applyFill="1" applyAlignment="1">
      <alignment vertical="center"/>
    </xf>
    <xf numFmtId="0" fontId="54" fillId="7" borderId="0" xfId="0" applyFont="1" applyFill="1" applyAlignment="1">
      <alignment horizontal="center" vertical="center"/>
    </xf>
    <xf numFmtId="0" fontId="55" fillId="7" borderId="0" xfId="0" applyFont="1" applyFill="1" applyAlignment="1">
      <alignment horizontal="center" vertical="center"/>
    </xf>
    <xf numFmtId="41" fontId="64" fillId="7" borderId="0" xfId="0" applyNumberFormat="1" applyFont="1" applyFill="1" applyBorder="1" applyAlignment="1">
      <alignment horizontal="center" vertical="center"/>
    </xf>
    <xf numFmtId="41" fontId="54" fillId="7" borderId="0" xfId="0" applyNumberFormat="1" applyFont="1" applyFill="1" applyAlignment="1">
      <alignment horizontal="center" vertical="center"/>
    </xf>
    <xf numFmtId="0" fontId="54" fillId="7" borderId="0" xfId="0" applyFont="1" applyFill="1" applyAlignment="1">
      <alignment horizontal="left" vertical="center"/>
    </xf>
    <xf numFmtId="0" fontId="55" fillId="7" borderId="0" xfId="0" applyFont="1" applyFill="1" applyBorder="1" applyAlignment="1">
      <alignment horizontal="center" vertical="center"/>
    </xf>
    <xf numFmtId="2" fontId="55" fillId="7" borderId="0" xfId="0" applyNumberFormat="1" applyFont="1" applyFill="1" applyBorder="1" applyAlignment="1">
      <alignment horizontal="center" vertical="center"/>
    </xf>
    <xf numFmtId="0" fontId="54" fillId="7" borderId="0" xfId="0" applyFont="1" applyFill="1" applyAlignment="1">
      <alignment vertical="center"/>
    </xf>
    <xf numFmtId="165" fontId="54" fillId="7" borderId="53" xfId="0" applyNumberFormat="1" applyFont="1" applyFill="1" applyBorder="1" applyAlignment="1">
      <alignment horizontal="center" vertical="center"/>
    </xf>
    <xf numFmtId="0" fontId="55" fillId="7" borderId="54" xfId="0" applyFont="1" applyFill="1" applyBorder="1" applyAlignment="1">
      <alignment horizontal="center" vertical="center"/>
    </xf>
    <xf numFmtId="1" fontId="55" fillId="7" borderId="54" xfId="0" applyNumberFormat="1" applyFont="1" applyFill="1" applyBorder="1" applyAlignment="1">
      <alignment horizontal="center" vertical="center"/>
    </xf>
    <xf numFmtId="167" fontId="65" fillId="7" borderId="54" xfId="0" applyNumberFormat="1" applyFont="1" applyFill="1" applyBorder="1" applyAlignment="1">
      <alignment horizontal="left" vertical="center" indent="2"/>
    </xf>
    <xf numFmtId="0" fontId="55" fillId="7" borderId="55" xfId="0" applyFont="1" applyFill="1" applyBorder="1" applyAlignment="1">
      <alignment horizontal="center" vertical="center"/>
    </xf>
    <xf numFmtId="0" fontId="54" fillId="7" borderId="56" xfId="0" applyFont="1" applyFill="1" applyBorder="1" applyAlignment="1">
      <alignment horizontal="center"/>
    </xf>
    <xf numFmtId="0" fontId="55" fillId="7" borderId="57" xfId="0" applyFont="1" applyFill="1" applyBorder="1" applyAlignment="1">
      <alignment horizontal="center"/>
    </xf>
    <xf numFmtId="0" fontId="55" fillId="7" borderId="57" xfId="0" applyFont="1" applyFill="1" applyBorder="1"/>
    <xf numFmtId="0" fontId="28" fillId="6" borderId="0" xfId="0" applyFont="1" applyFill="1" applyProtection="1">
      <protection hidden="1"/>
    </xf>
    <xf numFmtId="0" fontId="11" fillId="6" borderId="0" xfId="0" applyFont="1" applyFill="1" applyProtection="1">
      <protection hidden="1"/>
    </xf>
    <xf numFmtId="0" fontId="2" fillId="6" borderId="0" xfId="0" applyFont="1" applyFill="1" applyProtection="1">
      <protection hidden="1"/>
    </xf>
    <xf numFmtId="0" fontId="5" fillId="6" borderId="0" xfId="0" applyFont="1" applyFill="1" applyAlignment="1" applyProtection="1">
      <alignment vertical="center"/>
      <protection hidden="1"/>
    </xf>
    <xf numFmtId="0" fontId="10" fillId="6" borderId="0" xfId="0" applyFont="1" applyFill="1" applyAlignment="1" applyProtection="1">
      <alignment vertical="center"/>
      <protection hidden="1"/>
    </xf>
    <xf numFmtId="0" fontId="5" fillId="6" borderId="0" xfId="0" applyFont="1" applyFill="1" applyProtection="1">
      <protection hidden="1"/>
    </xf>
    <xf numFmtId="0" fontId="1" fillId="6" borderId="0" xfId="0" applyFont="1" applyFill="1" applyProtection="1">
      <protection hidden="1"/>
    </xf>
    <xf numFmtId="49" fontId="0" fillId="6" borderId="0" xfId="0" applyNumberFormat="1" applyFill="1" applyProtection="1">
      <protection hidden="1"/>
    </xf>
    <xf numFmtId="38" fontId="0" fillId="6" borderId="0" xfId="0" applyNumberFormat="1" applyFill="1" applyProtection="1">
      <protection hidden="1"/>
    </xf>
    <xf numFmtId="0" fontId="8" fillId="6" borderId="0" xfId="0" applyFont="1" applyFill="1" applyProtection="1">
      <protection hidden="1"/>
    </xf>
    <xf numFmtId="164" fontId="31" fillId="8" borderId="0" xfId="0" applyNumberFormat="1" applyFont="1" applyFill="1" applyAlignment="1" applyProtection="1">
      <alignment horizontal="center"/>
      <protection hidden="1"/>
    </xf>
    <xf numFmtId="0" fontId="29" fillId="8" borderId="0" xfId="0" applyFont="1" applyFill="1" applyAlignment="1" applyProtection="1">
      <alignment horizontal="center"/>
      <protection hidden="1"/>
    </xf>
    <xf numFmtId="0" fontId="56" fillId="8" borderId="0" xfId="0" applyFont="1" applyFill="1" applyAlignment="1" applyProtection="1">
      <alignment horizontal="center"/>
      <protection hidden="1"/>
    </xf>
    <xf numFmtId="0" fontId="57" fillId="8" borderId="0" xfId="0" applyFont="1" applyFill="1" applyAlignment="1" applyProtection="1">
      <alignment horizontal="center"/>
      <protection hidden="1"/>
    </xf>
    <xf numFmtId="0" fontId="30" fillId="8" borderId="0" xfId="0" applyFont="1" applyFill="1" applyAlignment="1" applyProtection="1">
      <alignment horizontal="center"/>
      <protection hidden="1"/>
    </xf>
    <xf numFmtId="0" fontId="33" fillId="8" borderId="0" xfId="0" applyNumberFormat="1" applyFont="1" applyFill="1" applyBorder="1" applyAlignment="1" applyProtection="1">
      <alignment horizontal="center" vertical="center"/>
      <protection hidden="1"/>
    </xf>
    <xf numFmtId="0" fontId="34" fillId="8" borderId="0" xfId="0" applyFont="1" applyFill="1" applyAlignment="1" applyProtection="1">
      <alignment horizontal="center"/>
      <protection hidden="1"/>
    </xf>
    <xf numFmtId="0" fontId="35" fillId="8" borderId="0" xfId="0" applyFont="1" applyFill="1" applyBorder="1" applyAlignment="1" applyProtection="1">
      <alignment horizontal="center" vertical="center"/>
      <protection hidden="1"/>
    </xf>
    <xf numFmtId="0" fontId="36" fillId="8" borderId="0" xfId="0" applyFont="1" applyFill="1" applyBorder="1" applyAlignment="1" applyProtection="1">
      <alignment horizontal="center" vertical="center"/>
      <protection hidden="1"/>
    </xf>
    <xf numFmtId="0" fontId="36" fillId="8" borderId="0" xfId="0" applyFont="1" applyFill="1" applyAlignment="1" applyProtection="1">
      <alignment horizontal="center" vertical="center"/>
      <protection hidden="1"/>
    </xf>
    <xf numFmtId="0" fontId="35" fillId="8" borderId="0" xfId="0" applyFont="1" applyFill="1" applyBorder="1" applyAlignment="1" applyProtection="1">
      <alignment horizontal="center"/>
      <protection hidden="1"/>
    </xf>
    <xf numFmtId="0" fontId="34" fillId="8" borderId="0" xfId="0" applyFont="1" applyFill="1" applyBorder="1" applyAlignment="1" applyProtection="1">
      <alignment horizontal="center"/>
      <protection hidden="1"/>
    </xf>
    <xf numFmtId="164" fontId="34" fillId="8" borderId="0" xfId="0" applyNumberFormat="1" applyFont="1" applyFill="1" applyBorder="1" applyAlignment="1" applyProtection="1">
      <alignment horizontal="center"/>
      <protection hidden="1"/>
    </xf>
    <xf numFmtId="0" fontId="59" fillId="8" borderId="0" xfId="0" applyFont="1" applyFill="1" applyBorder="1" applyAlignment="1" applyProtection="1">
      <alignment horizontal="center"/>
      <protection hidden="1"/>
    </xf>
    <xf numFmtId="164" fontId="59" fillId="8" borderId="0" xfId="0" applyNumberFormat="1" applyFont="1" applyFill="1" applyBorder="1" applyAlignment="1" applyProtection="1">
      <alignment horizontal="center"/>
      <protection hidden="1"/>
    </xf>
    <xf numFmtId="164" fontId="56" fillId="8" borderId="0" xfId="0" applyNumberFormat="1" applyFont="1" applyFill="1" applyAlignment="1" applyProtection="1">
      <alignment horizontal="center"/>
      <protection hidden="1"/>
    </xf>
    <xf numFmtId="0" fontId="29" fillId="8" borderId="0" xfId="0" applyFont="1" applyFill="1" applyProtection="1">
      <protection hidden="1"/>
    </xf>
    <xf numFmtId="0" fontId="56" fillId="8" borderId="0" xfId="0" applyFont="1" applyFill="1" applyProtection="1">
      <protection hidden="1"/>
    </xf>
    <xf numFmtId="0" fontId="57" fillId="8" borderId="0" xfId="0" applyFont="1" applyFill="1" applyProtection="1">
      <protection hidden="1"/>
    </xf>
    <xf numFmtId="0" fontId="30" fillId="8" borderId="0" xfId="0" applyFont="1" applyFill="1" applyProtection="1">
      <protection hidden="1"/>
    </xf>
    <xf numFmtId="164" fontId="56" fillId="8" borderId="0" xfId="0" applyNumberFormat="1" applyFont="1" applyFill="1" applyProtection="1">
      <protection hidden="1"/>
    </xf>
    <xf numFmtId="0" fontId="29" fillId="8" borderId="44" xfId="0" applyFont="1" applyFill="1" applyBorder="1" applyProtection="1">
      <protection hidden="1"/>
    </xf>
    <xf numFmtId="0" fontId="56" fillId="8" borderId="37" xfId="0" applyFont="1" applyFill="1" applyBorder="1" applyProtection="1">
      <protection hidden="1"/>
    </xf>
    <xf numFmtId="0" fontId="29" fillId="8" borderId="45" xfId="0" applyFont="1" applyFill="1" applyBorder="1" applyProtection="1">
      <protection hidden="1"/>
    </xf>
    <xf numFmtId="0" fontId="39" fillId="8" borderId="0" xfId="0" applyFont="1" applyFill="1" applyBorder="1" applyAlignment="1" applyProtection="1">
      <alignment horizontal="center" vertical="center" wrapText="1"/>
      <protection hidden="1"/>
    </xf>
    <xf numFmtId="0" fontId="29" fillId="8" borderId="46" xfId="0" applyFont="1" applyFill="1" applyBorder="1" applyProtection="1">
      <protection hidden="1"/>
    </xf>
    <xf numFmtId="0" fontId="56" fillId="8" borderId="41" xfId="0" applyFont="1" applyFill="1" applyBorder="1" applyProtection="1">
      <protection hidden="1"/>
    </xf>
    <xf numFmtId="0" fontId="30" fillId="8" borderId="37" xfId="0" applyFont="1" applyFill="1" applyBorder="1" applyProtection="1">
      <protection hidden="1"/>
    </xf>
    <xf numFmtId="0" fontId="56" fillId="8" borderId="38" xfId="0" applyFont="1" applyFill="1" applyBorder="1" applyProtection="1">
      <protection hidden="1"/>
    </xf>
    <xf numFmtId="0" fontId="38" fillId="8" borderId="0" xfId="0" applyFont="1" applyFill="1" applyBorder="1" applyAlignment="1" applyProtection="1">
      <alignment horizontal="center" vertical="center" wrapText="1"/>
      <protection hidden="1"/>
    </xf>
    <xf numFmtId="0" fontId="48" fillId="8" borderId="0" xfId="0" applyFont="1" applyFill="1" applyBorder="1" applyAlignment="1" applyProtection="1">
      <alignment horizontal="center" vertical="top" wrapText="1"/>
      <protection hidden="1"/>
    </xf>
    <xf numFmtId="0" fontId="31" fillId="8" borderId="0" xfId="0" applyFont="1" applyFill="1" applyBorder="1" applyAlignment="1" applyProtection="1">
      <alignment horizontal="center" vertical="center" wrapText="1"/>
      <protection hidden="1"/>
    </xf>
    <xf numFmtId="0" fontId="30" fillId="8" borderId="41" xfId="0" applyFont="1" applyFill="1" applyBorder="1" applyProtection="1">
      <protection hidden="1"/>
    </xf>
    <xf numFmtId="0" fontId="58" fillId="8" borderId="0" xfId="0" applyFont="1" applyFill="1" applyBorder="1" applyProtection="1">
      <protection hidden="1"/>
    </xf>
    <xf numFmtId="0" fontId="61" fillId="8" borderId="0" xfId="0" applyFont="1" applyFill="1" applyBorder="1" applyProtection="1">
      <protection hidden="1"/>
    </xf>
    <xf numFmtId="0" fontId="61" fillId="8" borderId="40" xfId="0" applyFont="1" applyFill="1" applyBorder="1" applyProtection="1">
      <protection hidden="1"/>
    </xf>
    <xf numFmtId="0" fontId="56" fillId="8" borderId="0" xfId="0" applyFont="1" applyFill="1" applyBorder="1" applyProtection="1">
      <protection hidden="1"/>
    </xf>
    <xf numFmtId="0" fontId="49" fillId="8" borderId="0" xfId="0" applyFont="1" applyFill="1" applyBorder="1" applyAlignment="1" applyProtection="1">
      <alignment horizontal="center" vertical="top" wrapText="1"/>
      <protection hidden="1"/>
    </xf>
    <xf numFmtId="0" fontId="40" fillId="8" borderId="0" xfId="0" applyFont="1" applyFill="1" applyBorder="1" applyAlignment="1" applyProtection="1">
      <alignment horizontal="center" vertical="center"/>
      <protection hidden="1"/>
    </xf>
    <xf numFmtId="0" fontId="48" fillId="8" borderId="41" xfId="0" applyFont="1" applyFill="1" applyBorder="1" applyAlignment="1" applyProtection="1">
      <alignment horizontal="center" vertical="center"/>
      <protection hidden="1"/>
    </xf>
    <xf numFmtId="0" fontId="31" fillId="8" borderId="41" xfId="0" applyFont="1" applyFill="1" applyBorder="1" applyAlignment="1" applyProtection="1">
      <alignment horizontal="center" vertical="center"/>
      <protection hidden="1"/>
    </xf>
    <xf numFmtId="0" fontId="56" fillId="8" borderId="40" xfId="0" applyFont="1" applyFill="1" applyBorder="1" applyProtection="1">
      <protection hidden="1"/>
    </xf>
    <xf numFmtId="0" fontId="15" fillId="0" borderId="62" xfId="0" applyFont="1" applyFill="1" applyBorder="1" applyAlignment="1" applyProtection="1">
      <alignment horizontal="center" vertical="center"/>
      <protection locked="0"/>
    </xf>
    <xf numFmtId="0" fontId="15" fillId="0" borderId="39" xfId="0" applyFont="1" applyFill="1" applyBorder="1" applyAlignment="1" applyProtection="1">
      <alignment horizontal="center" vertical="center"/>
      <protection locked="0"/>
    </xf>
    <xf numFmtId="0" fontId="15" fillId="0" borderId="63" xfId="0" applyFont="1" applyFill="1" applyBorder="1" applyAlignment="1" applyProtection="1">
      <alignment horizontal="center" vertical="center"/>
      <protection locked="0"/>
    </xf>
    <xf numFmtId="0" fontId="15" fillId="0" borderId="0" xfId="0" applyFont="1" applyBorder="1" applyProtection="1"/>
    <xf numFmtId="0" fontId="32" fillId="8" borderId="0" xfId="0" applyFont="1" applyFill="1" applyAlignment="1" applyProtection="1">
      <alignment horizontal="center" vertical="center"/>
      <protection hidden="1"/>
    </xf>
    <xf numFmtId="0" fontId="0" fillId="0" borderId="0" xfId="0" applyFill="1" applyBorder="1" applyProtection="1">
      <protection locked="0"/>
    </xf>
    <xf numFmtId="0" fontId="0" fillId="0" borderId="66" xfId="0" applyFill="1" applyBorder="1" applyProtection="1">
      <protection locked="0"/>
    </xf>
    <xf numFmtId="0" fontId="0" fillId="0" borderId="30" xfId="0" applyFill="1" applyBorder="1" applyProtection="1">
      <protection locked="0"/>
    </xf>
    <xf numFmtId="0" fontId="0" fillId="0" borderId="31" xfId="0" applyFill="1" applyBorder="1" applyProtection="1">
      <protection locked="0"/>
    </xf>
    <xf numFmtId="0" fontId="15" fillId="0" borderId="40" xfId="0" applyFont="1" applyFill="1" applyBorder="1" applyAlignment="1" applyProtection="1">
      <alignment horizontal="center" vertical="center"/>
      <protection locked="0"/>
    </xf>
    <xf numFmtId="0" fontId="0" fillId="0" borderId="40" xfId="0" applyFill="1" applyBorder="1" applyProtection="1">
      <protection locked="0"/>
    </xf>
    <xf numFmtId="0" fontId="0" fillId="0" borderId="67" xfId="0" applyFill="1" applyBorder="1" applyProtection="1">
      <protection locked="0"/>
    </xf>
    <xf numFmtId="0" fontId="0" fillId="0" borderId="68" xfId="0" applyFill="1" applyBorder="1" applyProtection="1">
      <protection locked="0"/>
    </xf>
    <xf numFmtId="0" fontId="0" fillId="0" borderId="33" xfId="0" applyFill="1" applyBorder="1" applyProtection="1">
      <protection locked="0"/>
    </xf>
    <xf numFmtId="0" fontId="0" fillId="0" borderId="69" xfId="0" applyFill="1" applyBorder="1" applyProtection="1">
      <protection locked="0"/>
    </xf>
    <xf numFmtId="0" fontId="0" fillId="0" borderId="70" xfId="0" applyFill="1" applyBorder="1" applyProtection="1">
      <protection locked="0"/>
    </xf>
    <xf numFmtId="0" fontId="6" fillId="0" borderId="65" xfId="0" applyFont="1" applyFill="1" applyBorder="1" applyAlignment="1" applyProtection="1">
      <alignment horizontal="center" vertical="center"/>
    </xf>
    <xf numFmtId="0" fontId="4" fillId="0" borderId="0" xfId="0" applyFont="1" applyFill="1" applyAlignment="1" applyProtection="1">
      <alignment horizontal="right" vertical="center"/>
    </xf>
    <xf numFmtId="1" fontId="18" fillId="0" borderId="71" xfId="0" applyNumberFormat="1" applyFont="1" applyBorder="1" applyAlignment="1" applyProtection="1">
      <alignment horizontal="center" vertical="center"/>
      <protection locked="0" hidden="1"/>
    </xf>
    <xf numFmtId="1" fontId="18" fillId="0" borderId="72" xfId="0" applyNumberFormat="1" applyFont="1" applyBorder="1" applyAlignment="1" applyProtection="1">
      <alignment horizontal="center" vertical="center"/>
      <protection locked="0" hidden="1"/>
    </xf>
    <xf numFmtId="0" fontId="18" fillId="0" borderId="73" xfId="0" applyFont="1" applyBorder="1" applyAlignment="1" applyProtection="1">
      <alignment horizontal="center" vertical="center"/>
      <protection locked="0" hidden="1"/>
    </xf>
    <xf numFmtId="1" fontId="18" fillId="0" borderId="74" xfId="0" applyNumberFormat="1" applyFont="1" applyBorder="1" applyAlignment="1" applyProtection="1">
      <alignment horizontal="center" vertical="center"/>
      <protection locked="0" hidden="1"/>
    </xf>
    <xf numFmtId="0" fontId="18" fillId="0" borderId="75" xfId="0" applyFont="1" applyBorder="1" applyAlignment="1" applyProtection="1">
      <alignment horizontal="center" vertical="center"/>
      <protection locked="0" hidden="1"/>
    </xf>
    <xf numFmtId="0" fontId="18" fillId="0" borderId="76" xfId="0" applyFont="1" applyBorder="1" applyAlignment="1" applyProtection="1">
      <alignment horizontal="center" vertical="center"/>
      <protection locked="0" hidden="1"/>
    </xf>
    <xf numFmtId="0" fontId="67" fillId="0" borderId="83" xfId="1" applyFont="1" applyBorder="1" applyAlignment="1" applyProtection="1">
      <alignment vertical="center" wrapText="1"/>
      <protection locked="0" hidden="1"/>
    </xf>
    <xf numFmtId="0" fontId="18" fillId="0" borderId="84" xfId="0" applyFont="1" applyBorder="1" applyAlignment="1" applyProtection="1">
      <alignment horizontal="left" vertical="center"/>
      <protection locked="0" hidden="1"/>
    </xf>
    <xf numFmtId="0" fontId="18" fillId="0" borderId="85" xfId="0" applyFont="1" applyBorder="1" applyAlignment="1" applyProtection="1">
      <alignment horizontal="left" vertical="center"/>
      <protection locked="0" hidden="1"/>
    </xf>
    <xf numFmtId="0" fontId="53" fillId="0" borderId="86" xfId="1" applyBorder="1" applyAlignment="1" applyProtection="1">
      <alignment horizontal="left" vertical="center" wrapText="1"/>
      <protection locked="0" hidden="1"/>
    </xf>
    <xf numFmtId="0" fontId="6" fillId="0" borderId="42" xfId="0" applyFont="1" applyFill="1" applyBorder="1" applyAlignment="1" applyProtection="1">
      <alignment horizontal="center" vertical="top"/>
    </xf>
    <xf numFmtId="0" fontId="6" fillId="0" borderId="88" xfId="0" applyFont="1" applyFill="1" applyBorder="1" applyAlignment="1" applyProtection="1">
      <alignment horizontal="center" vertical="top"/>
    </xf>
    <xf numFmtId="0" fontId="6" fillId="0" borderId="47" xfId="0" applyFont="1" applyFill="1" applyBorder="1" applyAlignment="1" applyProtection="1">
      <alignment horizontal="center" vertical="top"/>
    </xf>
    <xf numFmtId="0" fontId="6" fillId="0" borderId="48" xfId="0" applyFont="1" applyFill="1" applyBorder="1" applyAlignment="1" applyProtection="1">
      <alignment horizontal="center" vertical="top"/>
    </xf>
    <xf numFmtId="0" fontId="6" fillId="0" borderId="49" xfId="0" applyFont="1" applyFill="1" applyBorder="1" applyAlignment="1" applyProtection="1">
      <alignment horizontal="center" vertical="top"/>
    </xf>
    <xf numFmtId="0" fontId="6" fillId="0" borderId="200" xfId="0" applyFont="1" applyFill="1" applyBorder="1" applyAlignment="1" applyProtection="1">
      <alignment horizontal="center" vertical="top"/>
    </xf>
    <xf numFmtId="0" fontId="66" fillId="0" borderId="0" xfId="0" applyFont="1" applyProtection="1"/>
    <xf numFmtId="0" fontId="66" fillId="0" borderId="0" xfId="0" applyFont="1" applyAlignment="1" applyProtection="1">
      <alignment horizontal="right"/>
    </xf>
    <xf numFmtId="49" fontId="20" fillId="0" borderId="46" xfId="0" applyNumberFormat="1" applyFont="1" applyBorder="1" applyAlignment="1" applyProtection="1">
      <alignment horizontal="center" vertical="center" wrapText="1"/>
      <protection hidden="1"/>
    </xf>
    <xf numFmtId="0" fontId="20" fillId="0" borderId="35" xfId="0" applyFont="1" applyBorder="1" applyAlignment="1" applyProtection="1">
      <alignment horizontal="center" vertical="center" wrapText="1"/>
      <protection hidden="1"/>
    </xf>
    <xf numFmtId="0" fontId="66" fillId="0" borderId="0" xfId="0" applyFont="1" applyAlignment="1" applyProtection="1">
      <alignment horizontal="center" vertical="center"/>
    </xf>
    <xf numFmtId="0" fontId="29" fillId="8" borderId="61" xfId="0" applyFont="1" applyFill="1" applyBorder="1" applyAlignment="1" applyProtection="1">
      <alignment horizontal="center" vertical="center"/>
      <protection hidden="1"/>
    </xf>
    <xf numFmtId="0" fontId="41" fillId="8" borderId="60" xfId="0" applyFont="1" applyFill="1" applyBorder="1" applyAlignment="1" applyProtection="1">
      <alignment horizontal="center" vertical="center"/>
      <protection hidden="1"/>
    </xf>
    <xf numFmtId="0" fontId="77" fillId="2" borderId="0" xfId="0" applyFont="1" applyFill="1" applyProtection="1">
      <protection hidden="1"/>
    </xf>
    <xf numFmtId="0" fontId="45" fillId="3" borderId="30" xfId="0" applyFont="1" applyFill="1" applyBorder="1" applyAlignment="1" applyProtection="1">
      <alignment horizontal="center" vertical="center"/>
      <protection hidden="1"/>
    </xf>
    <xf numFmtId="0" fontId="77" fillId="0" borderId="0" xfId="0" applyFont="1" applyProtection="1">
      <protection hidden="1"/>
    </xf>
    <xf numFmtId="0" fontId="45" fillId="3" borderId="31" xfId="0" applyFont="1" applyFill="1" applyBorder="1" applyAlignment="1" applyProtection="1">
      <alignment horizontal="center" vertical="center"/>
      <protection hidden="1"/>
    </xf>
    <xf numFmtId="0" fontId="78" fillId="2" borderId="0" xfId="0" applyFont="1" applyFill="1" applyProtection="1">
      <protection hidden="1"/>
    </xf>
    <xf numFmtId="0" fontId="45" fillId="3" borderId="32" xfId="0" applyFont="1" applyFill="1" applyBorder="1" applyAlignment="1" applyProtection="1">
      <alignment horizontal="center" vertical="center"/>
      <protection hidden="1"/>
    </xf>
    <xf numFmtId="164" fontId="45" fillId="4" borderId="33" xfId="0" applyNumberFormat="1" applyFont="1" applyFill="1" applyBorder="1" applyAlignment="1" applyProtection="1">
      <alignment vertical="center"/>
      <protection hidden="1"/>
    </xf>
    <xf numFmtId="164" fontId="45" fillId="4" borderId="34" xfId="0" applyNumberFormat="1" applyFont="1" applyFill="1" applyBorder="1" applyAlignment="1" applyProtection="1">
      <alignment vertical="center"/>
      <protection hidden="1"/>
    </xf>
    <xf numFmtId="0" fontId="78" fillId="0" borderId="0" xfId="0" applyFont="1" applyProtection="1">
      <protection hidden="1"/>
    </xf>
    <xf numFmtId="0" fontId="80" fillId="8" borderId="58" xfId="0" applyFont="1" applyFill="1" applyBorder="1" applyProtection="1">
      <protection hidden="1"/>
    </xf>
    <xf numFmtId="0" fontId="45" fillId="8" borderId="35" xfId="0" applyFont="1" applyFill="1" applyBorder="1" applyAlignment="1" applyProtection="1">
      <alignment horizontal="center" vertical="center"/>
      <protection hidden="1"/>
    </xf>
    <xf numFmtId="0" fontId="45" fillId="3" borderId="35" xfId="0" applyFont="1" applyFill="1" applyBorder="1" applyAlignment="1" applyProtection="1">
      <alignment horizontal="center" vertical="center"/>
      <protection hidden="1"/>
    </xf>
    <xf numFmtId="164" fontId="78" fillId="3" borderId="36" xfId="0" applyNumberFormat="1" applyFont="1" applyFill="1" applyBorder="1" applyProtection="1">
      <protection hidden="1"/>
    </xf>
    <xf numFmtId="0" fontId="76" fillId="8" borderId="0" xfId="0" applyFont="1" applyFill="1" applyBorder="1" applyAlignment="1" applyProtection="1">
      <alignment horizontal="center" vertical="top" wrapText="1"/>
      <protection hidden="1"/>
    </xf>
    <xf numFmtId="0" fontId="82" fillId="5" borderId="0" xfId="0" applyFont="1" applyFill="1" applyBorder="1" applyAlignment="1" applyProtection="1">
      <alignment horizontal="center" vertical="top" wrapText="1"/>
      <protection hidden="1"/>
    </xf>
    <xf numFmtId="0" fontId="11" fillId="5" borderId="45" xfId="0" applyFont="1" applyFill="1" applyBorder="1" applyAlignment="1" applyProtection="1">
      <alignment vertical="top" wrapText="1"/>
      <protection hidden="1"/>
    </xf>
    <xf numFmtId="1" fontId="84" fillId="6" borderId="0" xfId="0" applyNumberFormat="1" applyFont="1" applyFill="1" applyProtection="1">
      <protection hidden="1"/>
    </xf>
    <xf numFmtId="1" fontId="84" fillId="0" borderId="0" xfId="0" applyNumberFormat="1" applyFont="1" applyProtection="1">
      <protection hidden="1"/>
    </xf>
    <xf numFmtId="0" fontId="84" fillId="6" borderId="0" xfId="0" applyFont="1" applyFill="1" applyProtection="1">
      <protection hidden="1"/>
    </xf>
    <xf numFmtId="168" fontId="11" fillId="7" borderId="47" xfId="0" applyNumberFormat="1" applyFont="1" applyFill="1" applyBorder="1" applyAlignment="1" applyProtection="1">
      <alignment horizontal="center" vertical="center"/>
      <protection hidden="1"/>
    </xf>
    <xf numFmtId="0" fontId="84" fillId="0" borderId="0" xfId="0" applyFont="1" applyProtection="1">
      <protection hidden="1"/>
    </xf>
    <xf numFmtId="0" fontId="11" fillId="5" borderId="45" xfId="0" applyFont="1" applyFill="1" applyBorder="1" applyAlignment="1" applyProtection="1">
      <alignment horizontal="center" vertical="top" wrapText="1"/>
      <protection hidden="1"/>
    </xf>
    <xf numFmtId="0" fontId="62" fillId="6" borderId="0" xfId="0" applyFont="1" applyFill="1" applyAlignment="1"/>
    <xf numFmtId="0" fontId="62" fillId="7" borderId="0" xfId="0" applyFont="1" applyFill="1" applyAlignment="1">
      <alignment horizontal="left"/>
    </xf>
    <xf numFmtId="0" fontId="64" fillId="7" borderId="51" xfId="0" applyFont="1" applyFill="1" applyBorder="1" applyAlignment="1">
      <alignment horizontal="center"/>
    </xf>
    <xf numFmtId="0" fontId="62" fillId="7" borderId="0" xfId="0" applyFont="1" applyFill="1" applyAlignment="1">
      <alignment horizontal="right"/>
    </xf>
    <xf numFmtId="0" fontId="64" fillId="7" borderId="52" xfId="0" applyFont="1" applyFill="1" applyBorder="1" applyAlignment="1">
      <alignment horizontal="center"/>
    </xf>
    <xf numFmtId="2" fontId="64" fillId="7" borderId="51" xfId="0" applyNumberFormat="1" applyFont="1" applyFill="1" applyBorder="1" applyAlignment="1">
      <alignment horizontal="center"/>
    </xf>
    <xf numFmtId="0" fontId="62" fillId="7" borderId="0" xfId="0" applyFont="1" applyFill="1" applyAlignment="1"/>
    <xf numFmtId="0" fontId="64" fillId="7" borderId="0" xfId="0" applyFont="1" applyFill="1" applyAlignment="1">
      <alignment horizontal="center"/>
    </xf>
    <xf numFmtId="0" fontId="62" fillId="0" borderId="0" xfId="0" applyFont="1" applyAlignment="1">
      <alignment horizontal="center"/>
    </xf>
    <xf numFmtId="0" fontId="62" fillId="6" borderId="0" xfId="0" applyFont="1" applyFill="1" applyAlignment="1">
      <alignment horizontal="center"/>
    </xf>
    <xf numFmtId="0" fontId="62" fillId="0" borderId="0" xfId="0" applyFont="1" applyAlignment="1"/>
    <xf numFmtId="0" fontId="63" fillId="6" borderId="0" xfId="0" applyFont="1" applyFill="1" applyAlignment="1">
      <alignment vertical="center"/>
    </xf>
    <xf numFmtId="0" fontId="63" fillId="0" borderId="0" xfId="0" applyFont="1" applyAlignment="1">
      <alignment horizontal="center" vertical="center"/>
    </xf>
    <xf numFmtId="0" fontId="63" fillId="6" borderId="0" xfId="0" applyFont="1" applyFill="1" applyAlignment="1">
      <alignment horizontal="center" vertical="center"/>
    </xf>
    <xf numFmtId="0" fontId="63" fillId="0" borderId="0" xfId="0" applyFont="1" applyAlignment="1">
      <alignment vertical="center"/>
    </xf>
    <xf numFmtId="0" fontId="62" fillId="7" borderId="104" xfId="0" applyFont="1" applyFill="1" applyBorder="1" applyAlignment="1">
      <alignment horizontal="center" vertical="center"/>
    </xf>
    <xf numFmtId="0" fontId="62" fillId="7" borderId="60" xfId="0" applyFont="1" applyFill="1" applyBorder="1" applyAlignment="1">
      <alignment horizontal="center" vertical="center"/>
    </xf>
    <xf numFmtId="0" fontId="64" fillId="7" borderId="212" xfId="0" applyFont="1" applyFill="1" applyBorder="1" applyAlignment="1">
      <alignment horizontal="center" vertical="center"/>
    </xf>
    <xf numFmtId="165" fontId="54" fillId="7" borderId="213" xfId="0" applyNumberFormat="1" applyFont="1" applyFill="1" applyBorder="1" applyAlignment="1">
      <alignment horizontal="center" vertical="center"/>
    </xf>
    <xf numFmtId="0" fontId="55" fillId="7" borderId="214" xfId="0" applyFont="1" applyFill="1" applyBorder="1" applyAlignment="1">
      <alignment horizontal="center" vertical="center"/>
    </xf>
    <xf numFmtId="1" fontId="55" fillId="7" borderId="214" xfId="0" applyNumberFormat="1" applyFont="1" applyFill="1" applyBorder="1" applyAlignment="1">
      <alignment horizontal="center" vertical="center"/>
    </xf>
    <xf numFmtId="167" fontId="65" fillId="7" borderId="214" xfId="0" applyNumberFormat="1" applyFont="1" applyFill="1" applyBorder="1" applyAlignment="1">
      <alignment horizontal="left" vertical="center" indent="2"/>
    </xf>
    <xf numFmtId="0" fontId="55" fillId="7" borderId="217" xfId="0" applyFont="1" applyFill="1" applyBorder="1" applyAlignment="1">
      <alignment horizontal="center" vertical="center"/>
    </xf>
    <xf numFmtId="0" fontId="22" fillId="0" borderId="0" xfId="0" applyFont="1" applyFill="1" applyBorder="1" applyAlignment="1" applyProtection="1">
      <alignment horizontal="center" vertical="center"/>
    </xf>
    <xf numFmtId="0" fontId="45" fillId="8" borderId="35" xfId="0" applyFont="1" applyFill="1" applyBorder="1" applyAlignment="1" applyProtection="1">
      <alignment horizontal="center" vertical="center"/>
      <protection hidden="1"/>
    </xf>
    <xf numFmtId="0" fontId="11" fillId="5" borderId="45" xfId="0" applyFont="1" applyFill="1" applyBorder="1" applyAlignment="1" applyProtection="1">
      <alignment horizontal="center" vertical="top" wrapText="1"/>
      <protection hidden="1"/>
    </xf>
    <xf numFmtId="0" fontId="0" fillId="0" borderId="22" xfId="0" applyFill="1" applyBorder="1" applyAlignment="1" applyProtection="1">
      <alignment horizontal="center" vertical="center"/>
      <protection locked="0"/>
    </xf>
    <xf numFmtId="0" fontId="0" fillId="0" borderId="98" xfId="0" applyFill="1" applyBorder="1" applyAlignment="1" applyProtection="1">
      <alignment horizontal="center" vertical="center"/>
      <protection locked="0"/>
    </xf>
    <xf numFmtId="0" fontId="0" fillId="0" borderId="24" xfId="0" applyFill="1" applyBorder="1" applyAlignment="1" applyProtection="1">
      <alignment horizontal="center" vertical="center"/>
      <protection locked="0"/>
    </xf>
    <xf numFmtId="0" fontId="0" fillId="0" borderId="112" xfId="0" applyFill="1" applyBorder="1" applyAlignment="1" applyProtection="1">
      <alignment horizontal="center" vertical="center"/>
      <protection locked="0"/>
    </xf>
    <xf numFmtId="0" fontId="88" fillId="0" borderId="89" xfId="0" applyFont="1" applyFill="1" applyBorder="1" applyAlignment="1" applyProtection="1">
      <alignment horizontal="center" vertical="center"/>
      <protection locked="0"/>
    </xf>
    <xf numFmtId="0" fontId="88" fillId="0" borderId="90" xfId="0" applyFont="1" applyFill="1" applyBorder="1" applyAlignment="1" applyProtection="1">
      <alignment horizontal="center" vertical="center"/>
      <protection locked="0"/>
    </xf>
    <xf numFmtId="0" fontId="88" fillId="0" borderId="93" xfId="0" applyFont="1" applyFill="1" applyBorder="1" applyAlignment="1" applyProtection="1">
      <alignment horizontal="center" vertical="center"/>
      <protection locked="0"/>
    </xf>
    <xf numFmtId="0" fontId="88" fillId="0" borderId="50" xfId="0" applyFont="1" applyFill="1" applyBorder="1" applyAlignment="1" applyProtection="1">
      <alignment horizontal="center" vertical="center"/>
      <protection locked="0"/>
    </xf>
    <xf numFmtId="0" fontId="88" fillId="0" borderId="66" xfId="0" applyFont="1" applyFill="1" applyBorder="1" applyAlignment="1" applyProtection="1">
      <alignment horizontal="center" vertical="center"/>
      <protection locked="0"/>
    </xf>
    <xf numFmtId="0" fontId="88" fillId="0" borderId="94" xfId="0" applyFont="1" applyFill="1" applyBorder="1" applyAlignment="1" applyProtection="1">
      <alignment horizontal="center" vertical="center"/>
      <protection locked="0"/>
    </xf>
    <xf numFmtId="0" fontId="0" fillId="0" borderId="114" xfId="0" applyFill="1" applyBorder="1" applyAlignment="1" applyProtection="1">
      <alignment horizontal="center" vertical="center"/>
      <protection locked="0"/>
    </xf>
    <xf numFmtId="0" fontId="0" fillId="0" borderId="103" xfId="0" applyFill="1" applyBorder="1" applyAlignment="1" applyProtection="1">
      <alignment horizontal="center" vertical="center"/>
      <protection locked="0"/>
    </xf>
    <xf numFmtId="0" fontId="68" fillId="0" borderId="41" xfId="0" applyFont="1" applyFill="1" applyBorder="1" applyAlignment="1" applyProtection="1">
      <alignment horizontal="center"/>
    </xf>
    <xf numFmtId="0" fontId="68" fillId="0" borderId="36" xfId="0" applyFont="1" applyFill="1" applyBorder="1" applyAlignment="1" applyProtection="1">
      <alignment horizontal="center"/>
    </xf>
    <xf numFmtId="0" fontId="13" fillId="0" borderId="0" xfId="0" applyFont="1" applyFill="1" applyBorder="1" applyAlignment="1" applyProtection="1">
      <alignment horizontal="center" vertical="center" wrapText="1"/>
    </xf>
    <xf numFmtId="0" fontId="13" fillId="0" borderId="40" xfId="0" applyFont="1" applyFill="1" applyBorder="1" applyAlignment="1" applyProtection="1">
      <alignment horizontal="center" vertical="center" wrapText="1"/>
    </xf>
    <xf numFmtId="0" fontId="89" fillId="0" borderId="105" xfId="0" applyFont="1" applyFill="1" applyBorder="1" applyAlignment="1" applyProtection="1">
      <alignment horizontal="center" vertical="center"/>
      <protection locked="0"/>
    </xf>
    <xf numFmtId="0" fontId="89" fillId="0" borderId="99" xfId="0" applyFont="1" applyFill="1" applyBorder="1" applyAlignment="1" applyProtection="1">
      <alignment horizontal="center" vertical="center"/>
      <protection locked="0"/>
    </xf>
    <xf numFmtId="0" fontId="4" fillId="0" borderId="0" xfId="0" applyFont="1" applyFill="1" applyBorder="1" applyAlignment="1" applyProtection="1">
      <alignment horizontal="center" vertical="center"/>
    </xf>
    <xf numFmtId="0" fontId="22" fillId="0" borderId="0" xfId="0" applyFont="1" applyFill="1" applyBorder="1" applyAlignment="1" applyProtection="1">
      <alignment horizontal="center" vertical="center"/>
    </xf>
    <xf numFmtId="0" fontId="12" fillId="0" borderId="0" xfId="0" applyFont="1" applyFill="1" applyAlignment="1" applyProtection="1">
      <alignment horizontal="center" vertical="center"/>
    </xf>
    <xf numFmtId="0" fontId="4" fillId="0" borderId="0" xfId="0" applyFont="1" applyFill="1" applyAlignment="1" applyProtection="1">
      <alignment horizontal="center" vertical="center"/>
    </xf>
    <xf numFmtId="0" fontId="5" fillId="0" borderId="45" xfId="0" applyFont="1" applyFill="1" applyBorder="1" applyAlignment="1" applyProtection="1">
      <alignment horizontal="center" wrapText="1"/>
    </xf>
    <xf numFmtId="0" fontId="19" fillId="0" borderId="0" xfId="0" applyFont="1" applyFill="1" applyBorder="1" applyAlignment="1" applyProtection="1">
      <alignment horizontal="center" wrapText="1"/>
    </xf>
    <xf numFmtId="0" fontId="19" fillId="0" borderId="40" xfId="0" applyFont="1" applyFill="1" applyBorder="1" applyAlignment="1" applyProtection="1">
      <alignment horizontal="center" wrapText="1"/>
    </xf>
    <xf numFmtId="0" fontId="21" fillId="0" borderId="0" xfId="0" applyFont="1" applyFill="1" applyBorder="1" applyAlignment="1" applyProtection="1">
      <alignment horizontal="center" vertical="center" wrapText="1"/>
    </xf>
    <xf numFmtId="0" fontId="21" fillId="0" borderId="40" xfId="0" applyFont="1" applyFill="1" applyBorder="1" applyAlignment="1" applyProtection="1">
      <alignment horizontal="center" vertical="center" wrapText="1"/>
    </xf>
    <xf numFmtId="0" fontId="19" fillId="0" borderId="0" xfId="0" applyFont="1" applyFill="1" applyBorder="1" applyAlignment="1" applyProtection="1">
      <alignment horizontal="center" vertical="center" wrapText="1"/>
    </xf>
    <xf numFmtId="0" fontId="19" fillId="0" borderId="40" xfId="0" applyFont="1" applyFill="1" applyBorder="1" applyAlignment="1" applyProtection="1">
      <alignment horizontal="center" vertical="center" wrapText="1"/>
    </xf>
    <xf numFmtId="0" fontId="5" fillId="0" borderId="0" xfId="0" applyFont="1" applyFill="1" applyBorder="1" applyAlignment="1" applyProtection="1">
      <alignment horizontal="center" wrapText="1"/>
    </xf>
    <xf numFmtId="0" fontId="4" fillId="0" borderId="115" xfId="0" applyFont="1" applyFill="1" applyBorder="1" applyAlignment="1" applyProtection="1">
      <alignment horizontal="center" vertical="center"/>
    </xf>
    <xf numFmtId="0" fontId="4" fillId="0" borderId="30" xfId="0" applyFont="1" applyFill="1" applyBorder="1" applyAlignment="1" applyProtection="1">
      <alignment horizontal="center" vertical="center"/>
    </xf>
    <xf numFmtId="0" fontId="4" fillId="0" borderId="116" xfId="0" applyFont="1" applyFill="1" applyBorder="1" applyAlignment="1" applyProtection="1">
      <alignment horizontal="center" vertical="center"/>
    </xf>
    <xf numFmtId="0" fontId="4" fillId="0" borderId="45" xfId="0" applyFont="1" applyFill="1" applyBorder="1" applyAlignment="1" applyProtection="1">
      <alignment horizontal="center" vertical="center"/>
    </xf>
    <xf numFmtId="0" fontId="4" fillId="0" borderId="117" xfId="0" applyFont="1" applyFill="1" applyBorder="1" applyAlignment="1" applyProtection="1">
      <alignment horizontal="center" vertical="center"/>
    </xf>
    <xf numFmtId="0" fontId="4" fillId="0" borderId="118" xfId="0" applyFont="1" applyFill="1" applyBorder="1" applyAlignment="1" applyProtection="1">
      <alignment horizontal="center" vertical="center"/>
    </xf>
    <xf numFmtId="0" fontId="4" fillId="0" borderId="31" xfId="0" applyFont="1" applyFill="1" applyBorder="1" applyAlignment="1" applyProtection="1">
      <alignment horizontal="center" vertical="center"/>
    </xf>
    <xf numFmtId="0" fontId="4" fillId="0" borderId="119" xfId="0" applyFont="1" applyFill="1" applyBorder="1" applyAlignment="1" applyProtection="1">
      <alignment horizontal="center" vertical="center"/>
    </xf>
    <xf numFmtId="0" fontId="15" fillId="0" borderId="62" xfId="0" applyFont="1" applyFill="1" applyBorder="1" applyAlignment="1" applyProtection="1">
      <alignment horizontal="center" vertical="center"/>
      <protection locked="0"/>
    </xf>
    <xf numFmtId="0" fontId="15" fillId="0" borderId="39" xfId="0" applyFont="1" applyFill="1" applyBorder="1" applyAlignment="1" applyProtection="1">
      <alignment horizontal="center" vertical="center"/>
      <protection locked="0"/>
    </xf>
    <xf numFmtId="0" fontId="15" fillId="0" borderId="63" xfId="0" applyFont="1" applyFill="1" applyBorder="1" applyAlignment="1" applyProtection="1">
      <alignment horizontal="center" vertical="center"/>
      <protection locked="0"/>
    </xf>
    <xf numFmtId="49" fontId="20" fillId="0" borderId="218" xfId="0" applyNumberFormat="1" applyFont="1" applyBorder="1" applyAlignment="1" applyProtection="1">
      <alignment horizontal="center" vertical="center"/>
      <protection locked="0" hidden="1"/>
    </xf>
    <xf numFmtId="49" fontId="20" fillId="0" borderId="121" xfId="0" applyNumberFormat="1" applyFont="1" applyBorder="1" applyAlignment="1" applyProtection="1">
      <alignment horizontal="center" vertical="center"/>
      <protection locked="0" hidden="1"/>
    </xf>
    <xf numFmtId="0" fontId="20" fillId="0" borderId="51" xfId="0" applyFont="1" applyBorder="1" applyAlignment="1" applyProtection="1">
      <alignment horizontal="center" vertical="center" wrapText="1"/>
      <protection locked="0" hidden="1"/>
    </xf>
    <xf numFmtId="49" fontId="20" fillId="0" borderId="51" xfId="0" applyNumberFormat="1" applyFont="1" applyBorder="1" applyAlignment="1" applyProtection="1">
      <alignment horizontal="center" vertical="center" wrapText="1"/>
      <protection locked="0" hidden="1"/>
    </xf>
    <xf numFmtId="49" fontId="20" fillId="0" borderId="121" xfId="0" applyNumberFormat="1" applyFont="1" applyBorder="1" applyAlignment="1" applyProtection="1">
      <alignment horizontal="center" vertical="center" wrapText="1"/>
      <protection locked="0" hidden="1"/>
    </xf>
    <xf numFmtId="0" fontId="86" fillId="0" borderId="65" xfId="0" applyFont="1" applyFill="1" applyBorder="1" applyAlignment="1" applyProtection="1">
      <alignment horizontal="center" vertical="center"/>
      <protection locked="0"/>
    </xf>
    <xf numFmtId="49" fontId="20" fillId="0" borderId="120" xfId="0" applyNumberFormat="1" applyFont="1" applyBorder="1" applyAlignment="1" applyProtection="1">
      <alignment horizontal="center" vertical="center"/>
      <protection locked="0" hidden="1"/>
    </xf>
    <xf numFmtId="0" fontId="20" fillId="0" borderId="122" xfId="0" applyFont="1" applyBorder="1" applyAlignment="1" applyProtection="1">
      <alignment horizontal="center" vertical="center"/>
      <protection locked="0" hidden="1"/>
    </xf>
    <xf numFmtId="0" fontId="20" fillId="0" borderId="51" xfId="0" applyFont="1" applyBorder="1" applyAlignment="1" applyProtection="1">
      <alignment horizontal="center" vertical="center"/>
      <protection locked="0" hidden="1"/>
    </xf>
    <xf numFmtId="49" fontId="20" fillId="0" borderId="122" xfId="0" applyNumberFormat="1" applyFont="1" applyBorder="1" applyAlignment="1" applyProtection="1">
      <alignment horizontal="center" vertical="center"/>
      <protection locked="0" hidden="1"/>
    </xf>
    <xf numFmtId="49" fontId="20" fillId="0" borderId="51" xfId="0" applyNumberFormat="1" applyFont="1" applyBorder="1" applyAlignment="1" applyProtection="1">
      <alignment horizontal="center" vertical="center"/>
      <protection locked="0" hidden="1"/>
    </xf>
    <xf numFmtId="0" fontId="17" fillId="0" borderId="35" xfId="0" applyFont="1" applyBorder="1" applyAlignment="1" applyProtection="1">
      <alignment horizontal="center" vertical="center"/>
      <protection hidden="1"/>
    </xf>
    <xf numFmtId="1" fontId="87" fillId="0" borderId="35" xfId="0" applyNumberFormat="1" applyFont="1" applyBorder="1" applyAlignment="1" applyProtection="1">
      <alignment horizontal="center" vertical="center"/>
      <protection hidden="1"/>
    </xf>
    <xf numFmtId="1" fontId="87" fillId="0" borderId="138" xfId="0" applyNumberFormat="1" applyFont="1" applyBorder="1" applyAlignment="1" applyProtection="1">
      <alignment horizontal="center" vertical="center"/>
      <protection hidden="1"/>
    </xf>
    <xf numFmtId="0" fontId="41" fillId="8" borderId="45" xfId="0" applyFont="1" applyFill="1" applyBorder="1" applyAlignment="1" applyProtection="1">
      <alignment horizontal="center" vertical="center"/>
      <protection hidden="1"/>
    </xf>
    <xf numFmtId="0" fontId="41" fillId="8" borderId="0" xfId="0" applyFont="1" applyFill="1" applyBorder="1" applyAlignment="1" applyProtection="1">
      <alignment horizontal="center" vertical="center"/>
      <protection hidden="1"/>
    </xf>
    <xf numFmtId="0" fontId="37" fillId="8" borderId="0" xfId="0" applyFont="1" applyFill="1" applyBorder="1" applyAlignment="1" applyProtection="1">
      <alignment horizontal="center" vertical="center" wrapText="1"/>
      <protection hidden="1"/>
    </xf>
    <xf numFmtId="0" fontId="76" fillId="0" borderId="62" xfId="0" applyFont="1" applyFill="1" applyBorder="1" applyAlignment="1" applyProtection="1">
      <alignment horizontal="center" vertical="center"/>
      <protection locked="0" hidden="1"/>
    </xf>
    <xf numFmtId="0" fontId="76" fillId="0" borderId="39" xfId="0" applyFont="1" applyFill="1" applyBorder="1" applyAlignment="1" applyProtection="1">
      <alignment horizontal="center" vertical="center"/>
      <protection locked="0" hidden="1"/>
    </xf>
    <xf numFmtId="0" fontId="76" fillId="0" borderId="63" xfId="0" applyFont="1" applyFill="1" applyBorder="1" applyAlignment="1" applyProtection="1">
      <alignment horizontal="center" vertical="center"/>
      <protection locked="0" hidden="1"/>
    </xf>
    <xf numFmtId="0" fontId="37" fillId="8" borderId="45" xfId="0" applyFont="1" applyFill="1" applyBorder="1" applyAlignment="1" applyProtection="1">
      <alignment horizontal="center" vertical="top" wrapText="1"/>
      <protection hidden="1"/>
    </xf>
    <xf numFmtId="0" fontId="37" fillId="8" borderId="0" xfId="0" applyFont="1" applyFill="1" applyBorder="1" applyAlignment="1" applyProtection="1">
      <alignment horizontal="center" vertical="top" wrapText="1"/>
      <protection hidden="1"/>
    </xf>
    <xf numFmtId="0" fontId="37" fillId="8" borderId="40" xfId="0" applyFont="1" applyFill="1" applyBorder="1" applyAlignment="1" applyProtection="1">
      <alignment horizontal="center" vertical="top" wrapText="1"/>
      <protection hidden="1"/>
    </xf>
    <xf numFmtId="0" fontId="41" fillId="8" borderId="45" xfId="0" applyFont="1" applyFill="1" applyBorder="1" applyAlignment="1" applyProtection="1">
      <alignment horizontal="center" vertical="center" wrapText="1"/>
      <protection hidden="1"/>
    </xf>
    <xf numFmtId="0" fontId="41" fillId="8" borderId="0" xfId="0" applyFont="1" applyFill="1" applyBorder="1" applyAlignment="1" applyProtection="1">
      <alignment horizontal="center" vertical="center" wrapText="1"/>
      <protection hidden="1"/>
    </xf>
    <xf numFmtId="0" fontId="41" fillId="8" borderId="40" xfId="0" applyFont="1" applyFill="1" applyBorder="1" applyAlignment="1" applyProtection="1">
      <alignment horizontal="center" vertical="center" wrapText="1"/>
      <protection hidden="1"/>
    </xf>
    <xf numFmtId="0" fontId="76" fillId="7" borderId="62" xfId="0" applyFont="1" applyFill="1" applyBorder="1" applyAlignment="1" applyProtection="1">
      <alignment horizontal="center" vertical="center"/>
      <protection hidden="1"/>
    </xf>
    <xf numFmtId="0" fontId="76" fillId="7" borderId="39" xfId="0" applyFont="1" applyFill="1" applyBorder="1" applyAlignment="1" applyProtection="1">
      <alignment horizontal="center" vertical="center"/>
      <protection hidden="1"/>
    </xf>
    <xf numFmtId="0" fontId="76" fillId="7" borderId="63" xfId="0" applyFont="1" applyFill="1" applyBorder="1" applyAlignment="1" applyProtection="1">
      <alignment horizontal="center" vertical="center"/>
      <protection hidden="1"/>
    </xf>
    <xf numFmtId="0" fontId="50" fillId="8" borderId="41" xfId="0" applyFont="1" applyFill="1" applyBorder="1" applyAlignment="1" applyProtection="1">
      <alignment horizontal="center"/>
      <protection hidden="1"/>
    </xf>
    <xf numFmtId="0" fontId="50" fillId="8" borderId="36" xfId="0" applyFont="1" applyFill="1" applyBorder="1" applyAlignment="1" applyProtection="1">
      <alignment horizontal="center"/>
      <protection hidden="1"/>
    </xf>
    <xf numFmtId="0" fontId="45" fillId="8" borderId="164" xfId="0" applyFont="1" applyFill="1" applyBorder="1" applyAlignment="1" applyProtection="1">
      <alignment horizontal="center" vertical="center"/>
      <protection hidden="1"/>
    </xf>
    <xf numFmtId="0" fontId="45" fillId="8" borderId="32" xfId="0" applyFont="1" applyFill="1" applyBorder="1" applyAlignment="1" applyProtection="1">
      <alignment horizontal="center" vertical="center"/>
      <protection hidden="1"/>
    </xf>
    <xf numFmtId="0" fontId="45" fillId="8" borderId="163" xfId="0" applyFont="1" applyFill="1" applyBorder="1" applyAlignment="1" applyProtection="1">
      <alignment horizontal="center" vertical="center"/>
      <protection hidden="1"/>
    </xf>
    <xf numFmtId="1" fontId="45" fillId="0" borderId="69" xfId="0" applyNumberFormat="1" applyFont="1" applyFill="1" applyBorder="1" applyAlignment="1" applyProtection="1">
      <alignment horizontal="center" vertical="center"/>
      <protection locked="0" hidden="1"/>
    </xf>
    <xf numFmtId="1" fontId="45" fillId="0" borderId="116" xfId="0" applyNumberFormat="1" applyFont="1" applyFill="1" applyBorder="1" applyAlignment="1" applyProtection="1">
      <alignment horizontal="center" vertical="center"/>
      <protection locked="0" hidden="1"/>
    </xf>
    <xf numFmtId="1" fontId="79" fillId="0" borderId="59" xfId="0" applyNumberFormat="1" applyFont="1" applyFill="1" applyBorder="1" applyAlignment="1" applyProtection="1">
      <alignment horizontal="center" vertical="center"/>
      <protection locked="0" hidden="1"/>
    </xf>
    <xf numFmtId="1" fontId="79" fillId="0" borderId="168" xfId="0" applyNumberFormat="1" applyFont="1" applyFill="1" applyBorder="1" applyAlignment="1" applyProtection="1">
      <alignment horizontal="center" vertical="center"/>
      <protection locked="0" hidden="1"/>
    </xf>
    <xf numFmtId="1" fontId="79" fillId="0" borderId="167" xfId="0" applyNumberFormat="1" applyFont="1" applyFill="1" applyBorder="1" applyAlignment="1" applyProtection="1">
      <alignment horizontal="center" vertical="center"/>
      <protection locked="0" hidden="1"/>
    </xf>
    <xf numFmtId="1" fontId="79" fillId="0" borderId="32" xfId="0" applyNumberFormat="1" applyFont="1" applyFill="1" applyBorder="1" applyAlignment="1" applyProtection="1">
      <alignment horizontal="center" vertical="center"/>
      <protection locked="0" hidden="1"/>
    </xf>
    <xf numFmtId="1" fontId="45" fillId="7" borderId="169" xfId="0" applyNumberFormat="1" applyFont="1" applyFill="1" applyBorder="1" applyAlignment="1" applyProtection="1">
      <alignment horizontal="center" vertical="center"/>
      <protection hidden="1"/>
    </xf>
    <xf numFmtId="1" fontId="45" fillId="7" borderId="163" xfId="0" applyNumberFormat="1" applyFont="1" applyFill="1" applyBorder="1" applyAlignment="1" applyProtection="1">
      <alignment horizontal="center" vertical="center"/>
      <protection hidden="1"/>
    </xf>
    <xf numFmtId="1" fontId="45" fillId="0" borderId="32" xfId="0" applyNumberFormat="1" applyFont="1" applyFill="1" applyBorder="1" applyAlignment="1" applyProtection="1">
      <alignment horizontal="center" vertical="center"/>
      <protection locked="0" hidden="1"/>
    </xf>
    <xf numFmtId="1" fontId="45" fillId="0" borderId="163" xfId="0" applyNumberFormat="1" applyFont="1" applyFill="1" applyBorder="1" applyAlignment="1" applyProtection="1">
      <alignment horizontal="center" vertical="center"/>
      <protection locked="0" hidden="1"/>
    </xf>
    <xf numFmtId="1" fontId="79" fillId="0" borderId="163" xfId="0" applyNumberFormat="1" applyFont="1" applyFill="1" applyBorder="1" applyAlignment="1" applyProtection="1">
      <alignment horizontal="center" vertical="center"/>
      <protection locked="0" hidden="1"/>
    </xf>
    <xf numFmtId="1" fontId="45" fillId="7" borderId="159" xfId="0" applyNumberFormat="1" applyFont="1" applyFill="1" applyBorder="1" applyAlignment="1" applyProtection="1">
      <alignment horizontal="center" vertical="center"/>
      <protection locked="0" hidden="1"/>
    </xf>
    <xf numFmtId="1" fontId="45" fillId="7" borderId="116" xfId="0" applyNumberFormat="1" applyFont="1" applyFill="1" applyBorder="1" applyAlignment="1" applyProtection="1">
      <alignment horizontal="center" vertical="center"/>
      <protection locked="0" hidden="1"/>
    </xf>
    <xf numFmtId="1" fontId="45" fillId="7" borderId="159" xfId="0" applyNumberFormat="1" applyFont="1" applyFill="1" applyBorder="1" applyAlignment="1" applyProtection="1">
      <alignment horizontal="center" vertical="center"/>
      <protection hidden="1"/>
    </xf>
    <xf numFmtId="1" fontId="45" fillId="7" borderId="116" xfId="0" applyNumberFormat="1" applyFont="1" applyFill="1" applyBorder="1" applyAlignment="1" applyProtection="1">
      <alignment horizontal="center" vertical="center"/>
      <protection hidden="1"/>
    </xf>
    <xf numFmtId="1" fontId="45" fillId="7" borderId="59" xfId="0" applyNumberFormat="1" applyFont="1" applyFill="1" applyBorder="1" applyAlignment="1" applyProtection="1">
      <alignment horizontal="center" vertical="center"/>
      <protection hidden="1"/>
    </xf>
    <xf numFmtId="1" fontId="45" fillId="7" borderId="168" xfId="0" applyNumberFormat="1" applyFont="1" applyFill="1" applyBorder="1" applyAlignment="1" applyProtection="1">
      <alignment horizontal="center" vertical="center"/>
      <protection hidden="1"/>
    </xf>
    <xf numFmtId="1" fontId="45" fillId="7" borderId="167" xfId="0" applyNumberFormat="1" applyFont="1" applyFill="1" applyBorder="1" applyAlignment="1" applyProtection="1">
      <alignment horizontal="center" vertical="center"/>
      <protection hidden="1"/>
    </xf>
    <xf numFmtId="1" fontId="45" fillId="7" borderId="32" xfId="0" applyNumberFormat="1" applyFont="1" applyFill="1" applyBorder="1" applyAlignment="1" applyProtection="1">
      <alignment horizontal="center" vertical="center"/>
      <protection hidden="1"/>
    </xf>
    <xf numFmtId="0" fontId="79" fillId="0" borderId="143" xfId="0" applyFont="1" applyFill="1" applyBorder="1" applyAlignment="1" applyProtection="1">
      <alignment horizontal="center" vertical="center"/>
      <protection locked="0" hidden="1"/>
    </xf>
    <xf numFmtId="0" fontId="79" fillId="0" borderId="32" xfId="0" applyFont="1" applyFill="1" applyBorder="1" applyAlignment="1" applyProtection="1">
      <alignment horizontal="center" vertical="center"/>
      <protection locked="0" hidden="1"/>
    </xf>
    <xf numFmtId="0" fontId="79" fillId="0" borderId="144" xfId="0" applyFont="1" applyFill="1" applyBorder="1" applyAlignment="1" applyProtection="1">
      <alignment horizontal="center" vertical="center"/>
      <protection locked="0" hidden="1"/>
    </xf>
    <xf numFmtId="0" fontId="45" fillId="8" borderId="35" xfId="0" applyFont="1" applyFill="1" applyBorder="1" applyAlignment="1" applyProtection="1">
      <alignment horizontal="center" vertical="center"/>
      <protection hidden="1"/>
    </xf>
    <xf numFmtId="0" fontId="45" fillId="8" borderId="139" xfId="0" applyFont="1" applyFill="1" applyBorder="1" applyAlignment="1" applyProtection="1">
      <alignment horizontal="center" vertical="center"/>
      <protection hidden="1"/>
    </xf>
    <xf numFmtId="1" fontId="45" fillId="7" borderId="137" xfId="0" applyNumberFormat="1" applyFont="1" applyFill="1" applyBorder="1" applyAlignment="1" applyProtection="1">
      <alignment horizontal="center" vertical="center"/>
      <protection hidden="1"/>
    </xf>
    <xf numFmtId="1" fontId="45" fillId="7" borderId="140" xfId="0" applyNumberFormat="1" applyFont="1" applyFill="1" applyBorder="1" applyAlignment="1" applyProtection="1">
      <alignment horizontal="center" vertical="center"/>
      <protection hidden="1"/>
    </xf>
    <xf numFmtId="1" fontId="45" fillId="7" borderId="139" xfId="0" applyNumberFormat="1" applyFont="1" applyFill="1" applyBorder="1" applyAlignment="1" applyProtection="1">
      <alignment horizontal="center" vertical="center"/>
      <protection hidden="1"/>
    </xf>
    <xf numFmtId="0" fontId="78" fillId="8" borderId="137" xfId="0" applyFont="1" applyFill="1" applyBorder="1" applyAlignment="1" applyProtection="1">
      <alignment horizontal="center"/>
      <protection hidden="1"/>
    </xf>
    <xf numFmtId="0" fontId="78" fillId="8" borderId="35" xfId="0" applyFont="1" applyFill="1" applyBorder="1" applyAlignment="1" applyProtection="1">
      <alignment horizontal="center"/>
      <protection hidden="1"/>
    </xf>
    <xf numFmtId="0" fontId="80" fillId="8" borderId="35" xfId="0" applyFont="1" applyFill="1" applyBorder="1" applyAlignment="1" applyProtection="1">
      <alignment horizontal="center"/>
      <protection hidden="1"/>
    </xf>
    <xf numFmtId="0" fontId="78" fillId="8" borderId="138" xfId="0" applyFont="1" applyFill="1" applyBorder="1" applyAlignment="1" applyProtection="1">
      <alignment horizontal="center"/>
      <protection hidden="1"/>
    </xf>
    <xf numFmtId="0" fontId="45" fillId="8" borderId="115" xfId="0" applyFont="1" applyFill="1" applyBorder="1" applyAlignment="1" applyProtection="1">
      <alignment horizontal="center" vertical="center"/>
      <protection hidden="1"/>
    </xf>
    <xf numFmtId="0" fontId="45" fillId="8" borderId="30" xfId="0" applyFont="1" applyFill="1" applyBorder="1" applyAlignment="1" applyProtection="1">
      <alignment horizontal="center" vertical="center"/>
      <protection hidden="1"/>
    </xf>
    <xf numFmtId="0" fontId="45" fillId="8" borderId="118" xfId="0" applyFont="1" applyFill="1" applyBorder="1" applyAlignment="1" applyProtection="1">
      <alignment horizontal="center" vertical="center"/>
      <protection hidden="1"/>
    </xf>
    <xf numFmtId="0" fontId="45" fillId="8" borderId="31" xfId="0" applyFont="1" applyFill="1" applyBorder="1" applyAlignment="1" applyProtection="1">
      <alignment horizontal="center" vertical="center"/>
      <protection hidden="1"/>
    </xf>
    <xf numFmtId="0" fontId="45" fillId="8" borderId="116" xfId="0" applyFont="1" applyFill="1" applyBorder="1" applyAlignment="1" applyProtection="1">
      <alignment horizontal="center" vertical="center"/>
      <protection hidden="1"/>
    </xf>
    <xf numFmtId="0" fontId="45" fillId="8" borderId="119" xfId="0" applyFont="1" applyFill="1" applyBorder="1" applyAlignment="1" applyProtection="1">
      <alignment horizontal="center" vertical="center"/>
      <protection hidden="1"/>
    </xf>
    <xf numFmtId="1" fontId="45" fillId="7" borderId="69" xfId="0" applyNumberFormat="1" applyFont="1" applyFill="1" applyBorder="1" applyAlignment="1" applyProtection="1">
      <alignment horizontal="center" vertical="center"/>
      <protection hidden="1"/>
    </xf>
    <xf numFmtId="1" fontId="45" fillId="7" borderId="26" xfId="0" applyNumberFormat="1" applyFont="1" applyFill="1" applyBorder="1" applyAlignment="1" applyProtection="1">
      <alignment horizontal="center" vertical="center"/>
      <protection hidden="1"/>
    </xf>
    <xf numFmtId="1" fontId="45" fillId="7" borderId="70" xfId="0" applyNumberFormat="1" applyFont="1" applyFill="1" applyBorder="1" applyAlignment="1" applyProtection="1">
      <alignment horizontal="center" vertical="center"/>
      <protection hidden="1"/>
    </xf>
    <xf numFmtId="1" fontId="45" fillId="7" borderId="158" xfId="0" applyNumberFormat="1" applyFont="1" applyFill="1" applyBorder="1" applyAlignment="1" applyProtection="1">
      <alignment horizontal="center" vertical="center"/>
      <protection hidden="1"/>
    </xf>
    <xf numFmtId="1" fontId="45" fillId="7" borderId="25" xfId="0" applyNumberFormat="1" applyFont="1" applyFill="1" applyBorder="1" applyAlignment="1" applyProtection="1">
      <alignment horizontal="center" vertical="center"/>
      <protection hidden="1"/>
    </xf>
    <xf numFmtId="1" fontId="45" fillId="7" borderId="30" xfId="0" applyNumberFormat="1" applyFont="1" applyFill="1" applyBorder="1" applyAlignment="1" applyProtection="1">
      <alignment horizontal="center" vertical="center"/>
      <protection hidden="1"/>
    </xf>
    <xf numFmtId="1" fontId="45" fillId="7" borderId="157" xfId="0" applyNumberFormat="1" applyFont="1" applyFill="1" applyBorder="1" applyAlignment="1" applyProtection="1">
      <alignment horizontal="center" vertical="center"/>
      <protection hidden="1"/>
    </xf>
    <xf numFmtId="1" fontId="45" fillId="7" borderId="31" xfId="0" applyNumberFormat="1" applyFont="1" applyFill="1" applyBorder="1" applyAlignment="1" applyProtection="1">
      <alignment horizontal="center" vertical="center"/>
      <protection hidden="1"/>
    </xf>
    <xf numFmtId="1" fontId="45" fillId="7" borderId="160" xfId="0" applyNumberFormat="1" applyFont="1" applyFill="1" applyBorder="1" applyAlignment="1" applyProtection="1">
      <alignment horizontal="center" vertical="center"/>
      <protection hidden="1"/>
    </xf>
    <xf numFmtId="1" fontId="45" fillId="7" borderId="119" xfId="0" applyNumberFormat="1" applyFont="1" applyFill="1" applyBorder="1" applyAlignment="1" applyProtection="1">
      <alignment horizontal="center" vertical="center"/>
      <protection hidden="1"/>
    </xf>
    <xf numFmtId="1" fontId="45" fillId="7" borderId="161" xfId="0" applyNumberFormat="1" applyFont="1" applyFill="1" applyBorder="1" applyAlignment="1" applyProtection="1">
      <alignment horizontal="center" vertical="center"/>
      <protection hidden="1"/>
    </xf>
    <xf numFmtId="1" fontId="45" fillId="7" borderId="162" xfId="0" applyNumberFormat="1" applyFont="1" applyFill="1" applyBorder="1" applyAlignment="1" applyProtection="1">
      <alignment horizontal="center" vertical="center"/>
      <protection hidden="1"/>
    </xf>
    <xf numFmtId="1" fontId="45" fillId="7" borderId="165" xfId="0" applyNumberFormat="1" applyFont="1" applyFill="1" applyBorder="1" applyAlignment="1" applyProtection="1">
      <alignment horizontal="center" vertical="center"/>
      <protection hidden="1"/>
    </xf>
    <xf numFmtId="1" fontId="45" fillId="7" borderId="166" xfId="0" applyNumberFormat="1" applyFont="1" applyFill="1" applyBorder="1" applyAlignment="1" applyProtection="1">
      <alignment horizontal="center" vertical="center"/>
      <protection hidden="1"/>
    </xf>
    <xf numFmtId="0" fontId="45" fillId="7" borderId="145" xfId="0" applyFont="1" applyFill="1" applyBorder="1" applyAlignment="1" applyProtection="1">
      <alignment horizontal="center" vertical="center"/>
      <protection hidden="1"/>
    </xf>
    <xf numFmtId="0" fontId="45" fillId="7" borderId="30" xfId="0" applyFont="1" applyFill="1" applyBorder="1" applyAlignment="1" applyProtection="1">
      <alignment horizontal="center" vertical="center"/>
      <protection hidden="1"/>
    </xf>
    <xf numFmtId="0" fontId="45" fillId="7" borderId="68" xfId="0" applyFont="1" applyFill="1" applyBorder="1" applyAlignment="1" applyProtection="1">
      <alignment horizontal="center" vertical="center"/>
      <protection hidden="1"/>
    </xf>
    <xf numFmtId="0" fontId="45" fillId="7" borderId="146" xfId="0" applyFont="1" applyFill="1" applyBorder="1" applyAlignment="1" applyProtection="1">
      <alignment horizontal="center" vertical="center"/>
      <protection hidden="1"/>
    </xf>
    <xf numFmtId="0" fontId="45" fillId="7" borderId="31" xfId="0" applyFont="1" applyFill="1" applyBorder="1" applyAlignment="1" applyProtection="1">
      <alignment horizontal="center" vertical="center"/>
      <protection hidden="1"/>
    </xf>
    <xf numFmtId="0" fontId="45" fillId="7" borderId="33" xfId="0" applyFont="1" applyFill="1" applyBorder="1" applyAlignment="1" applyProtection="1">
      <alignment horizontal="center" vertical="center"/>
      <protection hidden="1"/>
    </xf>
    <xf numFmtId="164" fontId="45" fillId="3" borderId="91" xfId="0" applyNumberFormat="1" applyFont="1" applyFill="1" applyBorder="1" applyAlignment="1" applyProtection="1">
      <alignment horizontal="center" vertical="center"/>
      <protection hidden="1"/>
    </xf>
    <xf numFmtId="164" fontId="45" fillId="3" borderId="67" xfId="0" applyNumberFormat="1" applyFont="1" applyFill="1" applyBorder="1" applyAlignment="1" applyProtection="1">
      <alignment horizontal="center" vertical="center"/>
      <protection hidden="1"/>
    </xf>
    <xf numFmtId="164" fontId="45" fillId="3" borderId="134" xfId="0" applyNumberFormat="1" applyFont="1" applyFill="1" applyBorder="1" applyAlignment="1" applyProtection="1">
      <alignment horizontal="center" vertical="center"/>
      <protection hidden="1"/>
    </xf>
    <xf numFmtId="164" fontId="45" fillId="3" borderId="135" xfId="0" applyNumberFormat="1" applyFont="1" applyFill="1" applyBorder="1" applyAlignment="1" applyProtection="1">
      <alignment horizontal="center" vertical="center"/>
      <protection hidden="1"/>
    </xf>
    <xf numFmtId="0" fontId="45" fillId="7" borderId="148" xfId="0" applyFont="1" applyFill="1" applyBorder="1" applyAlignment="1" applyProtection="1">
      <alignment horizontal="center" vertical="center"/>
      <protection hidden="1"/>
    </xf>
    <xf numFmtId="0" fontId="45" fillId="7" borderId="90" xfId="0" applyFont="1" applyFill="1" applyBorder="1" applyAlignment="1" applyProtection="1">
      <alignment horizontal="center" vertical="center"/>
      <protection hidden="1"/>
    </xf>
    <xf numFmtId="0" fontId="45" fillId="7" borderId="91" xfId="0" applyFont="1" applyFill="1" applyBorder="1" applyAlignment="1" applyProtection="1">
      <alignment horizontal="center" vertical="center"/>
      <protection hidden="1"/>
    </xf>
    <xf numFmtId="0" fontId="45" fillId="7" borderId="142" xfId="0" applyFont="1" applyFill="1" applyBorder="1" applyAlignment="1" applyProtection="1">
      <alignment horizontal="center" vertical="center"/>
      <protection hidden="1"/>
    </xf>
    <xf numFmtId="0" fontId="45" fillId="7" borderId="66" xfId="0" applyFont="1" applyFill="1" applyBorder="1" applyAlignment="1" applyProtection="1">
      <alignment horizontal="center" vertical="center"/>
      <protection hidden="1"/>
    </xf>
    <xf numFmtId="0" fontId="45" fillId="7" borderId="67" xfId="0" applyFont="1" applyFill="1" applyBorder="1" applyAlignment="1" applyProtection="1">
      <alignment horizontal="center" vertical="center"/>
      <protection hidden="1"/>
    </xf>
    <xf numFmtId="0" fontId="46" fillId="7" borderId="50" xfId="0" applyFont="1" applyFill="1" applyBorder="1" applyAlignment="1" applyProtection="1">
      <alignment horizontal="center" vertical="center"/>
      <protection hidden="1"/>
    </xf>
    <xf numFmtId="0" fontId="46" fillId="7" borderId="94" xfId="0" applyFont="1" applyFill="1" applyBorder="1" applyAlignment="1" applyProtection="1">
      <alignment horizontal="center" vertical="center"/>
      <protection hidden="1"/>
    </xf>
    <xf numFmtId="49" fontId="33" fillId="7" borderId="106" xfId="0" applyNumberFormat="1" applyFont="1" applyFill="1" applyBorder="1" applyAlignment="1" applyProtection="1">
      <alignment horizontal="center" vertical="center"/>
      <protection hidden="1"/>
    </xf>
    <xf numFmtId="49" fontId="33" fillId="7" borderId="99" xfId="0" applyNumberFormat="1" applyFont="1" applyFill="1" applyBorder="1" applyAlignment="1" applyProtection="1">
      <alignment horizontal="center" vertical="center"/>
      <protection hidden="1"/>
    </xf>
    <xf numFmtId="0" fontId="46" fillId="7" borderId="89" xfId="0" applyFont="1" applyFill="1" applyBorder="1" applyAlignment="1" applyProtection="1">
      <alignment horizontal="center" vertical="center"/>
      <protection hidden="1"/>
    </xf>
    <xf numFmtId="0" fontId="46" fillId="7" borderId="93" xfId="0" applyFont="1" applyFill="1" applyBorder="1" applyAlignment="1" applyProtection="1">
      <alignment horizontal="center" vertical="center"/>
      <protection hidden="1"/>
    </xf>
    <xf numFmtId="0" fontId="46" fillId="0" borderId="123" xfId="0" applyFont="1" applyFill="1" applyBorder="1" applyAlignment="1" applyProtection="1">
      <alignment horizontal="center" vertical="center"/>
      <protection locked="0" hidden="1"/>
    </xf>
    <xf numFmtId="0" fontId="46" fillId="0" borderId="95" xfId="0" applyFont="1" applyFill="1" applyBorder="1" applyAlignment="1" applyProtection="1">
      <alignment horizontal="center" vertical="center"/>
      <protection locked="0" hidden="1"/>
    </xf>
    <xf numFmtId="0" fontId="47" fillId="9" borderId="123" xfId="0" applyFont="1" applyFill="1" applyBorder="1" applyAlignment="1" applyProtection="1">
      <alignment horizontal="center" vertical="center"/>
      <protection hidden="1"/>
    </xf>
    <xf numFmtId="0" fontId="47" fillId="9" borderId="95" xfId="0" applyFont="1" applyFill="1" applyBorder="1" applyAlignment="1" applyProtection="1">
      <alignment horizontal="center" vertical="center"/>
      <protection hidden="1"/>
    </xf>
    <xf numFmtId="0" fontId="47" fillId="9" borderId="124" xfId="0" applyFont="1" applyFill="1" applyBorder="1" applyAlignment="1" applyProtection="1">
      <alignment horizontal="center" vertical="center"/>
      <protection hidden="1"/>
    </xf>
    <xf numFmtId="0" fontId="47" fillId="9" borderId="125" xfId="0" applyFont="1" applyFill="1" applyBorder="1" applyAlignment="1" applyProtection="1">
      <alignment horizontal="center" vertical="center"/>
      <protection hidden="1"/>
    </xf>
    <xf numFmtId="1" fontId="46" fillId="0" borderId="153" xfId="0" applyNumberFormat="1" applyFont="1" applyFill="1" applyBorder="1" applyAlignment="1" applyProtection="1">
      <alignment horizontal="center" vertical="center"/>
      <protection locked="0" hidden="1"/>
    </xf>
    <xf numFmtId="1" fontId="46" fillId="0" borderId="93" xfId="0" applyNumberFormat="1" applyFont="1" applyFill="1" applyBorder="1" applyAlignment="1" applyProtection="1">
      <alignment horizontal="center" vertical="center"/>
      <protection locked="0" hidden="1"/>
    </xf>
    <xf numFmtId="1" fontId="46" fillId="0" borderId="154" xfId="0" applyNumberFormat="1" applyFont="1" applyFill="1" applyBorder="1" applyAlignment="1" applyProtection="1">
      <alignment horizontal="center" vertical="center"/>
      <protection locked="0" hidden="1"/>
    </xf>
    <xf numFmtId="1" fontId="46" fillId="0" borderId="94" xfId="0" applyNumberFormat="1" applyFont="1" applyFill="1" applyBorder="1" applyAlignment="1" applyProtection="1">
      <alignment horizontal="center" vertical="center"/>
      <protection locked="0" hidden="1"/>
    </xf>
    <xf numFmtId="1" fontId="46" fillId="0" borderId="89" xfId="0" applyNumberFormat="1" applyFont="1" applyFill="1" applyBorder="1" applyAlignment="1" applyProtection="1">
      <alignment horizontal="center" vertical="center"/>
      <protection locked="0" hidden="1"/>
    </xf>
    <xf numFmtId="1" fontId="46" fillId="0" borderId="155" xfId="0" applyNumberFormat="1" applyFont="1" applyFill="1" applyBorder="1" applyAlignment="1" applyProtection="1">
      <alignment horizontal="center" vertical="center"/>
      <protection locked="0" hidden="1"/>
    </xf>
    <xf numFmtId="1" fontId="46" fillId="0" borderId="50" xfId="0" applyNumberFormat="1" applyFont="1" applyFill="1" applyBorder="1" applyAlignment="1" applyProtection="1">
      <alignment horizontal="center" vertical="center"/>
      <protection locked="0" hidden="1"/>
    </xf>
    <xf numFmtId="1" fontId="46" fillId="0" borderId="156" xfId="0" applyNumberFormat="1" applyFont="1" applyFill="1" applyBorder="1" applyAlignment="1" applyProtection="1">
      <alignment horizontal="center" vertical="center"/>
      <protection locked="0" hidden="1"/>
    </xf>
    <xf numFmtId="1" fontId="46" fillId="0" borderId="149" xfId="0" applyNumberFormat="1" applyFont="1" applyFill="1" applyBorder="1" applyAlignment="1" applyProtection="1">
      <alignment horizontal="center" vertical="center"/>
      <protection locked="0" hidden="1"/>
    </xf>
    <xf numFmtId="1" fontId="46" fillId="0" borderId="150" xfId="0" applyNumberFormat="1" applyFont="1" applyFill="1" applyBorder="1" applyAlignment="1" applyProtection="1">
      <alignment horizontal="center" vertical="center"/>
      <protection locked="0" hidden="1"/>
    </xf>
    <xf numFmtId="1" fontId="46" fillId="0" borderId="151" xfId="0" applyNumberFormat="1" applyFont="1" applyFill="1" applyBorder="1" applyAlignment="1" applyProtection="1">
      <alignment horizontal="center" vertical="center"/>
      <protection locked="0" hidden="1"/>
    </xf>
    <xf numFmtId="1" fontId="46" fillId="0" borderId="152" xfId="0" applyNumberFormat="1" applyFont="1" applyFill="1" applyBorder="1" applyAlignment="1" applyProtection="1">
      <alignment horizontal="center" vertical="center"/>
      <protection locked="0" hidden="1"/>
    </xf>
    <xf numFmtId="1" fontId="45" fillId="7" borderId="90" xfId="0" applyNumberFormat="1" applyFont="1" applyFill="1" applyBorder="1" applyAlignment="1" applyProtection="1">
      <alignment horizontal="center" vertical="center"/>
      <protection hidden="1"/>
    </xf>
    <xf numFmtId="1" fontId="45" fillId="7" borderId="150" xfId="0" applyNumberFormat="1" applyFont="1" applyFill="1" applyBorder="1" applyAlignment="1" applyProtection="1">
      <alignment horizontal="center" vertical="center"/>
      <protection hidden="1"/>
    </xf>
    <xf numFmtId="1" fontId="45" fillId="7" borderId="66" xfId="0" applyNumberFormat="1" applyFont="1" applyFill="1" applyBorder="1" applyAlignment="1" applyProtection="1">
      <alignment horizontal="center" vertical="center"/>
      <protection hidden="1"/>
    </xf>
    <xf numFmtId="1" fontId="45" fillId="7" borderId="152" xfId="0" applyNumberFormat="1" applyFont="1" applyFill="1" applyBorder="1" applyAlignment="1" applyProtection="1">
      <alignment horizontal="center" vertical="center"/>
      <protection hidden="1"/>
    </xf>
    <xf numFmtId="1" fontId="46" fillId="0" borderId="90" xfId="0" applyNumberFormat="1" applyFont="1" applyFill="1" applyBorder="1" applyAlignment="1" applyProtection="1">
      <alignment horizontal="center" vertical="center"/>
      <protection locked="0" hidden="1"/>
    </xf>
    <xf numFmtId="1" fontId="46" fillId="0" borderId="66" xfId="0" applyNumberFormat="1" applyFont="1" applyFill="1" applyBorder="1" applyAlignment="1" applyProtection="1">
      <alignment horizontal="center" vertical="center"/>
      <protection locked="0" hidden="1"/>
    </xf>
    <xf numFmtId="1" fontId="41" fillId="7" borderId="153" xfId="0" applyNumberFormat="1" applyFont="1" applyFill="1" applyBorder="1" applyAlignment="1" applyProtection="1">
      <alignment horizontal="center" vertical="center"/>
      <protection hidden="1"/>
    </xf>
    <xf numFmtId="1" fontId="41" fillId="7" borderId="93" xfId="0" applyNumberFormat="1" applyFont="1" applyFill="1" applyBorder="1" applyAlignment="1" applyProtection="1">
      <alignment horizontal="center" vertical="center"/>
      <protection hidden="1"/>
    </xf>
    <xf numFmtId="1" fontId="41" fillId="7" borderId="154" xfId="0" applyNumberFormat="1" applyFont="1" applyFill="1" applyBorder="1" applyAlignment="1" applyProtection="1">
      <alignment horizontal="center" vertical="center"/>
      <protection hidden="1"/>
    </xf>
    <xf numFmtId="1" fontId="41" fillId="7" borderId="94" xfId="0" applyNumberFormat="1" applyFont="1" applyFill="1" applyBorder="1" applyAlignment="1" applyProtection="1">
      <alignment horizontal="center" vertical="center"/>
      <protection hidden="1"/>
    </xf>
    <xf numFmtId="1" fontId="45" fillId="7" borderId="153" xfId="0" applyNumberFormat="1" applyFont="1" applyFill="1" applyBorder="1" applyAlignment="1" applyProtection="1">
      <alignment horizontal="center" vertical="center"/>
      <protection hidden="1"/>
    </xf>
    <xf numFmtId="1" fontId="45" fillId="7" borderId="93" xfId="0" applyNumberFormat="1" applyFont="1" applyFill="1" applyBorder="1" applyAlignment="1" applyProtection="1">
      <alignment horizontal="center" vertical="center"/>
      <protection hidden="1"/>
    </xf>
    <xf numFmtId="1" fontId="45" fillId="7" borderId="154" xfId="0" applyNumberFormat="1" applyFont="1" applyFill="1" applyBorder="1" applyAlignment="1" applyProtection="1">
      <alignment horizontal="center" vertical="center"/>
      <protection hidden="1"/>
    </xf>
    <xf numFmtId="1" fontId="45" fillId="7" borderId="94" xfId="0" applyNumberFormat="1" applyFont="1" applyFill="1" applyBorder="1" applyAlignment="1" applyProtection="1">
      <alignment horizontal="center" vertical="center"/>
      <protection hidden="1"/>
    </xf>
    <xf numFmtId="1" fontId="80" fillId="7" borderId="89" xfId="0" applyNumberFormat="1" applyFont="1" applyFill="1" applyBorder="1" applyAlignment="1" applyProtection="1">
      <alignment horizontal="center" vertical="center"/>
      <protection hidden="1"/>
    </xf>
    <xf numFmtId="1" fontId="80" fillId="7" borderId="155" xfId="0" applyNumberFormat="1" applyFont="1" applyFill="1" applyBorder="1" applyAlignment="1" applyProtection="1">
      <alignment horizontal="center" vertical="center"/>
      <protection hidden="1"/>
    </xf>
    <xf numFmtId="1" fontId="80" fillId="7" borderId="50" xfId="0" applyNumberFormat="1" applyFont="1" applyFill="1" applyBorder="1" applyAlignment="1" applyProtection="1">
      <alignment horizontal="center" vertical="center"/>
      <protection hidden="1"/>
    </xf>
    <xf numFmtId="1" fontId="80" fillId="7" borderId="156" xfId="0" applyNumberFormat="1" applyFont="1" applyFill="1" applyBorder="1" applyAlignment="1" applyProtection="1">
      <alignment horizontal="center" vertical="center"/>
      <protection hidden="1"/>
    </xf>
    <xf numFmtId="1" fontId="80" fillId="7" borderId="149" xfId="0" applyNumberFormat="1" applyFont="1" applyFill="1" applyBorder="1" applyAlignment="1" applyProtection="1">
      <alignment horizontal="center" vertical="center"/>
      <protection hidden="1"/>
    </xf>
    <xf numFmtId="1" fontId="80" fillId="7" borderId="150" xfId="0" applyNumberFormat="1" applyFont="1" applyFill="1" applyBorder="1" applyAlignment="1" applyProtection="1">
      <alignment horizontal="center" vertical="center"/>
      <protection hidden="1"/>
    </xf>
    <xf numFmtId="1" fontId="80" fillId="7" borderId="151" xfId="0" applyNumberFormat="1" applyFont="1" applyFill="1" applyBorder="1" applyAlignment="1" applyProtection="1">
      <alignment horizontal="center" vertical="center"/>
      <protection hidden="1"/>
    </xf>
    <xf numFmtId="1" fontId="80" fillId="7" borderId="152" xfId="0" applyNumberFormat="1" applyFont="1" applyFill="1" applyBorder="1" applyAlignment="1" applyProtection="1">
      <alignment horizontal="center" vertical="center"/>
      <protection hidden="1"/>
    </xf>
    <xf numFmtId="0" fontId="33" fillId="7" borderId="106" xfId="0" applyNumberFormat="1" applyFont="1" applyFill="1" applyBorder="1" applyAlignment="1" applyProtection="1">
      <alignment horizontal="center" vertical="center"/>
      <protection hidden="1"/>
    </xf>
    <xf numFmtId="0" fontId="33" fillId="7" borderId="99" xfId="0" applyNumberFormat="1" applyFont="1" applyFill="1" applyBorder="1" applyAlignment="1" applyProtection="1">
      <alignment horizontal="center" vertical="center"/>
      <protection hidden="1"/>
    </xf>
    <xf numFmtId="0" fontId="69" fillId="8" borderId="0" xfId="0" applyFont="1" applyFill="1" applyBorder="1" applyAlignment="1" applyProtection="1">
      <alignment horizontal="center" vertical="center" wrapText="1"/>
      <protection hidden="1"/>
    </xf>
    <xf numFmtId="0" fontId="75" fillId="8" borderId="65" xfId="0" applyNumberFormat="1" applyFont="1" applyFill="1" applyBorder="1" applyAlignment="1" applyProtection="1">
      <alignment horizontal="center" vertical="center"/>
      <protection hidden="1"/>
    </xf>
    <xf numFmtId="0" fontId="75" fillId="0" borderId="0" xfId="0" applyFont="1" applyFill="1" applyBorder="1" applyAlignment="1" applyProtection="1">
      <alignment horizontal="center" vertical="center"/>
      <protection locked="0" hidden="1"/>
    </xf>
    <xf numFmtId="0" fontId="75" fillId="0" borderId="65" xfId="0" applyFont="1" applyFill="1" applyBorder="1" applyAlignment="1" applyProtection="1">
      <alignment horizontal="center" vertical="center"/>
      <protection locked="0" hidden="1"/>
    </xf>
    <xf numFmtId="170" fontId="75" fillId="0" borderId="65" xfId="0" applyNumberFormat="1" applyFont="1" applyFill="1" applyBorder="1" applyAlignment="1" applyProtection="1">
      <alignment horizontal="center" vertical="center"/>
      <protection locked="0" hidden="1"/>
    </xf>
    <xf numFmtId="0" fontId="41" fillId="8" borderId="50" xfId="0" applyFont="1" applyFill="1" applyBorder="1" applyAlignment="1" applyProtection="1">
      <alignment horizontal="center" vertical="center"/>
      <protection hidden="1"/>
    </xf>
    <xf numFmtId="0" fontId="38" fillId="8" borderId="60" xfId="0" applyFont="1" applyFill="1" applyBorder="1" applyAlignment="1" applyProtection="1">
      <alignment horizontal="center" vertical="center"/>
      <protection hidden="1"/>
    </xf>
    <xf numFmtId="0" fontId="38" fillId="8" borderId="95" xfId="0" applyFont="1" applyFill="1" applyBorder="1" applyAlignment="1" applyProtection="1">
      <alignment horizontal="center" vertical="center"/>
      <protection hidden="1"/>
    </xf>
    <xf numFmtId="0" fontId="37" fillId="8" borderId="96" xfId="0" applyFont="1" applyFill="1" applyBorder="1" applyAlignment="1" applyProtection="1">
      <alignment horizontal="center" vertical="center" textRotation="60"/>
      <protection hidden="1"/>
    </xf>
    <xf numFmtId="0" fontId="37" fillId="8" borderId="97" xfId="0" applyFont="1" applyFill="1" applyBorder="1" applyAlignment="1" applyProtection="1">
      <alignment horizontal="center" vertical="center" textRotation="60"/>
      <protection hidden="1"/>
    </xf>
    <xf numFmtId="0" fontId="37" fillId="8" borderId="50" xfId="0" applyFont="1" applyFill="1" applyBorder="1" applyAlignment="1" applyProtection="1">
      <alignment horizontal="center" vertical="center" textRotation="60"/>
      <protection hidden="1"/>
    </xf>
    <xf numFmtId="0" fontId="37" fillId="8" borderId="94" xfId="0" applyFont="1" applyFill="1" applyBorder="1" applyAlignment="1" applyProtection="1">
      <alignment horizontal="center" vertical="center" textRotation="60"/>
      <protection hidden="1"/>
    </xf>
    <xf numFmtId="0" fontId="41" fillId="8" borderId="131" xfId="0" applyFont="1" applyFill="1" applyBorder="1" applyAlignment="1" applyProtection="1">
      <alignment horizontal="center" vertical="center"/>
      <protection hidden="1"/>
    </xf>
    <xf numFmtId="0" fontId="37" fillId="8" borderId="96" xfId="0" applyFont="1" applyFill="1" applyBorder="1" applyAlignment="1" applyProtection="1">
      <alignment horizontal="center" vertical="center" textRotation="59"/>
      <protection hidden="1"/>
    </xf>
    <xf numFmtId="0" fontId="37" fillId="8" borderId="97" xfId="0" applyFont="1" applyFill="1" applyBorder="1" applyAlignment="1" applyProtection="1">
      <alignment horizontal="center" vertical="center" textRotation="59"/>
      <protection hidden="1"/>
    </xf>
    <xf numFmtId="0" fontId="37" fillId="8" borderId="50" xfId="0" applyFont="1" applyFill="1" applyBorder="1" applyAlignment="1" applyProtection="1">
      <alignment horizontal="center" vertical="center" textRotation="59"/>
      <protection hidden="1"/>
    </xf>
    <xf numFmtId="0" fontId="37" fillId="8" borderId="94" xfId="0" applyFont="1" applyFill="1" applyBorder="1" applyAlignment="1" applyProtection="1">
      <alignment horizontal="center" vertical="center" textRotation="59"/>
      <protection hidden="1"/>
    </xf>
    <xf numFmtId="0" fontId="40" fillId="8" borderId="96" xfId="0" applyFont="1" applyFill="1" applyBorder="1" applyAlignment="1" applyProtection="1">
      <alignment horizontal="center" vertical="center" textRotation="59"/>
      <protection hidden="1"/>
    </xf>
    <xf numFmtId="0" fontId="40" fillId="8" borderId="97" xfId="0" applyFont="1" applyFill="1" applyBorder="1" applyAlignment="1" applyProtection="1">
      <alignment horizontal="center" vertical="center" textRotation="59"/>
      <protection hidden="1"/>
    </xf>
    <xf numFmtId="0" fontId="40" fillId="8" borderId="50" xfId="0" applyFont="1" applyFill="1" applyBorder="1" applyAlignment="1" applyProtection="1">
      <alignment horizontal="center" vertical="center" textRotation="59"/>
      <protection hidden="1"/>
    </xf>
    <xf numFmtId="0" fontId="40" fillId="8" borderId="94" xfId="0" applyFont="1" applyFill="1" applyBorder="1" applyAlignment="1" applyProtection="1">
      <alignment horizontal="center" vertical="center" textRotation="59"/>
      <protection hidden="1"/>
    </xf>
    <xf numFmtId="0" fontId="37" fillId="8" borderId="131" xfId="0" applyFont="1" applyFill="1" applyBorder="1" applyAlignment="1" applyProtection="1">
      <alignment horizontal="center" vertical="center"/>
      <protection hidden="1"/>
    </xf>
    <xf numFmtId="0" fontId="41" fillId="8" borderId="133" xfId="0" applyFont="1" applyFill="1" applyBorder="1" applyAlignment="1" applyProtection="1">
      <alignment horizontal="center" vertical="center"/>
      <protection hidden="1"/>
    </xf>
    <xf numFmtId="0" fontId="41" fillId="8" borderId="132" xfId="0" applyFont="1" applyFill="1" applyBorder="1" applyAlignment="1" applyProtection="1">
      <alignment horizontal="center" vertical="center"/>
      <protection hidden="1"/>
    </xf>
    <xf numFmtId="0" fontId="41" fillId="8" borderId="141" xfId="0" applyFont="1" applyFill="1" applyBorder="1" applyAlignment="1" applyProtection="1">
      <alignment horizontal="center" vertical="center" wrapText="1"/>
      <protection hidden="1"/>
    </xf>
    <xf numFmtId="0" fontId="41" fillId="8" borderId="37" xfId="0" applyFont="1" applyFill="1" applyBorder="1" applyAlignment="1" applyProtection="1">
      <alignment horizontal="center" vertical="center" wrapText="1"/>
      <protection hidden="1"/>
    </xf>
    <xf numFmtId="0" fontId="41" fillId="8" borderId="38" xfId="0" applyFont="1" applyFill="1" applyBorder="1" applyAlignment="1" applyProtection="1">
      <alignment horizontal="center" vertical="center" wrapText="1"/>
      <protection hidden="1"/>
    </xf>
    <xf numFmtId="0" fontId="41" fillId="8" borderId="142" xfId="0" applyFont="1" applyFill="1" applyBorder="1" applyAlignment="1" applyProtection="1">
      <alignment horizontal="center" vertical="center" wrapText="1"/>
      <protection hidden="1"/>
    </xf>
    <xf numFmtId="0" fontId="41" fillId="8" borderId="66" xfId="0" applyFont="1" applyFill="1" applyBorder="1" applyAlignment="1" applyProtection="1">
      <alignment horizontal="center" vertical="center" wrapText="1"/>
      <protection hidden="1"/>
    </xf>
    <xf numFmtId="0" fontId="41" fillId="8" borderId="67" xfId="0" applyFont="1" applyFill="1" applyBorder="1" applyAlignment="1" applyProtection="1">
      <alignment horizontal="center" vertical="center" wrapText="1"/>
      <protection hidden="1"/>
    </xf>
    <xf numFmtId="164" fontId="40" fillId="8" borderId="147" xfId="0" applyNumberFormat="1" applyFont="1" applyFill="1" applyBorder="1" applyAlignment="1" applyProtection="1">
      <alignment horizontal="center" vertical="center" wrapText="1"/>
      <protection hidden="1"/>
    </xf>
    <xf numFmtId="164" fontId="40" fillId="8" borderId="135" xfId="0" applyNumberFormat="1" applyFont="1" applyFill="1" applyBorder="1" applyAlignment="1" applyProtection="1">
      <alignment horizontal="center" vertical="center" wrapText="1"/>
      <protection hidden="1"/>
    </xf>
    <xf numFmtId="0" fontId="32" fillId="8" borderId="50" xfId="0" applyFont="1" applyFill="1" applyBorder="1" applyAlignment="1" applyProtection="1">
      <alignment horizontal="center" vertical="center"/>
      <protection hidden="1"/>
    </xf>
    <xf numFmtId="0" fontId="32" fillId="8" borderId="66" xfId="0" applyFont="1" applyFill="1" applyBorder="1" applyAlignment="1" applyProtection="1">
      <alignment horizontal="center" vertical="center"/>
      <protection hidden="1"/>
    </xf>
    <xf numFmtId="0" fontId="32" fillId="8" borderId="128" xfId="0" applyFont="1" applyFill="1" applyBorder="1" applyAlignment="1" applyProtection="1">
      <alignment horizontal="center" vertical="center"/>
      <protection hidden="1"/>
    </xf>
    <xf numFmtId="0" fontId="32" fillId="8" borderId="129" xfId="0" applyFont="1" applyFill="1" applyBorder="1" applyAlignment="1" applyProtection="1">
      <alignment horizontal="center" vertical="center"/>
      <protection hidden="1"/>
    </xf>
    <xf numFmtId="0" fontId="41" fillId="8" borderId="126" xfId="0" applyFont="1" applyFill="1" applyBorder="1" applyAlignment="1" applyProtection="1">
      <alignment horizontal="center" vertical="center"/>
      <protection hidden="1"/>
    </xf>
    <xf numFmtId="0" fontId="41" fillId="8" borderId="127" xfId="0" applyFont="1" applyFill="1" applyBorder="1" applyAlignment="1" applyProtection="1">
      <alignment horizontal="center" vertical="center"/>
      <protection hidden="1"/>
    </xf>
    <xf numFmtId="0" fontId="43" fillId="8" borderId="50" xfId="0" applyFont="1" applyFill="1" applyBorder="1" applyAlignment="1" applyProtection="1">
      <alignment horizontal="center" vertical="center"/>
      <protection hidden="1"/>
    </xf>
    <xf numFmtId="0" fontId="43" fillId="8" borderId="66" xfId="0" applyFont="1" applyFill="1" applyBorder="1" applyAlignment="1" applyProtection="1">
      <alignment horizontal="center" vertical="center"/>
      <protection hidden="1"/>
    </xf>
    <xf numFmtId="0" fontId="43" fillId="8" borderId="128" xfId="0" applyFont="1" applyFill="1" applyBorder="1" applyAlignment="1" applyProtection="1">
      <alignment horizontal="center" vertical="center" wrapText="1"/>
      <protection hidden="1"/>
    </xf>
    <xf numFmtId="0" fontId="43" fillId="8" borderId="130" xfId="0" applyFont="1" applyFill="1" applyBorder="1" applyAlignment="1" applyProtection="1">
      <alignment horizontal="center" vertical="center" wrapText="1"/>
      <protection hidden="1"/>
    </xf>
    <xf numFmtId="0" fontId="43" fillId="8" borderId="128" xfId="0" applyFont="1" applyFill="1" applyBorder="1" applyAlignment="1" applyProtection="1">
      <alignment horizontal="center" vertical="center"/>
      <protection hidden="1"/>
    </xf>
    <xf numFmtId="0" fontId="43" fillId="8" borderId="129" xfId="0" applyFont="1" applyFill="1" applyBorder="1" applyAlignment="1" applyProtection="1">
      <alignment horizontal="center" vertical="center"/>
      <protection hidden="1"/>
    </xf>
    <xf numFmtId="0" fontId="44" fillId="8" borderId="50" xfId="0" applyFont="1" applyFill="1" applyBorder="1" applyAlignment="1" applyProtection="1">
      <alignment horizontal="center" vertical="center"/>
      <protection hidden="1"/>
    </xf>
    <xf numFmtId="0" fontId="44" fillId="8" borderId="66" xfId="0" applyFont="1" applyFill="1" applyBorder="1" applyAlignment="1" applyProtection="1">
      <alignment horizontal="center" vertical="center"/>
      <protection hidden="1"/>
    </xf>
    <xf numFmtId="0" fontId="44" fillId="8" borderId="128" xfId="0" applyFont="1" applyFill="1" applyBorder="1" applyAlignment="1" applyProtection="1">
      <alignment horizontal="center" vertical="center"/>
      <protection hidden="1"/>
    </xf>
    <xf numFmtId="0" fontId="44" fillId="8" borderId="129" xfId="0" applyFont="1" applyFill="1" applyBorder="1" applyAlignment="1" applyProtection="1">
      <alignment horizontal="center" vertical="center"/>
      <protection hidden="1"/>
    </xf>
    <xf numFmtId="0" fontId="45" fillId="8" borderId="126" xfId="0" applyFont="1" applyFill="1" applyBorder="1" applyAlignment="1" applyProtection="1">
      <alignment horizontal="center" vertical="center"/>
      <protection hidden="1"/>
    </xf>
    <xf numFmtId="0" fontId="45" fillId="8" borderId="127" xfId="0" applyFont="1" applyFill="1" applyBorder="1" applyAlignment="1" applyProtection="1">
      <alignment horizontal="center" vertical="center"/>
      <protection hidden="1"/>
    </xf>
    <xf numFmtId="0" fontId="31" fillId="8" borderId="126" xfId="0" applyFont="1" applyFill="1" applyBorder="1" applyAlignment="1" applyProtection="1">
      <alignment horizontal="center" vertical="center"/>
      <protection hidden="1"/>
    </xf>
    <xf numFmtId="0" fontId="31" fillId="8" borderId="127" xfId="0" applyFont="1" applyFill="1" applyBorder="1" applyAlignment="1" applyProtection="1">
      <alignment horizontal="center" vertical="center"/>
      <protection hidden="1"/>
    </xf>
    <xf numFmtId="0" fontId="41" fillId="8" borderId="66" xfId="0" applyFont="1" applyFill="1" applyBorder="1" applyAlignment="1" applyProtection="1">
      <alignment horizontal="center" vertical="center"/>
      <protection hidden="1"/>
    </xf>
    <xf numFmtId="0" fontId="41" fillId="8" borderId="128" xfId="0" applyFont="1" applyFill="1" applyBorder="1" applyAlignment="1" applyProtection="1">
      <alignment horizontal="center" vertical="center"/>
      <protection hidden="1"/>
    </xf>
    <xf numFmtId="0" fontId="41" fillId="8" borderId="129" xfId="0" applyFont="1" applyFill="1" applyBorder="1" applyAlignment="1" applyProtection="1">
      <alignment horizontal="center" vertical="center"/>
      <protection hidden="1"/>
    </xf>
    <xf numFmtId="0" fontId="31" fillId="8" borderId="136" xfId="0" applyFont="1" applyFill="1" applyBorder="1" applyAlignment="1" applyProtection="1">
      <alignment horizontal="center" vertical="center"/>
      <protection hidden="1"/>
    </xf>
    <xf numFmtId="0" fontId="11" fillId="7" borderId="62" xfId="0" applyFont="1" applyFill="1" applyBorder="1" applyAlignment="1" applyProtection="1">
      <alignment horizontal="center" vertical="center" wrapText="1"/>
      <protection hidden="1"/>
    </xf>
    <xf numFmtId="0" fontId="11" fillId="7" borderId="39" xfId="0" applyFont="1" applyFill="1" applyBorder="1" applyAlignment="1" applyProtection="1">
      <alignment horizontal="center" vertical="center" wrapText="1"/>
      <protection hidden="1"/>
    </xf>
    <xf numFmtId="0" fontId="11" fillId="7" borderId="63" xfId="0" applyFont="1" applyFill="1" applyBorder="1" applyAlignment="1" applyProtection="1">
      <alignment horizontal="center" vertical="center" wrapText="1"/>
      <protection hidden="1"/>
    </xf>
    <xf numFmtId="1" fontId="11" fillId="7" borderId="137" xfId="0" applyNumberFormat="1" applyFont="1" applyFill="1" applyBorder="1" applyAlignment="1" applyProtection="1">
      <alignment horizontal="center" vertical="center"/>
      <protection hidden="1"/>
    </xf>
    <xf numFmtId="1" fontId="11" fillId="7" borderId="177" xfId="0" applyNumberFormat="1" applyFont="1" applyFill="1" applyBorder="1" applyAlignment="1" applyProtection="1">
      <alignment horizontal="center" vertical="center"/>
      <protection hidden="1"/>
    </xf>
    <xf numFmtId="1" fontId="11" fillId="7" borderId="178" xfId="0" applyNumberFormat="1" applyFont="1" applyFill="1" applyBorder="1" applyAlignment="1" applyProtection="1">
      <alignment horizontal="center" vertical="center"/>
      <protection hidden="1"/>
    </xf>
    <xf numFmtId="1" fontId="11" fillId="7" borderId="185" xfId="0" applyNumberFormat="1" applyFont="1" applyFill="1" applyBorder="1" applyAlignment="1" applyProtection="1">
      <alignment horizontal="center" vertical="center"/>
      <protection hidden="1"/>
    </xf>
    <xf numFmtId="1" fontId="11" fillId="7" borderId="163" xfId="0" applyNumberFormat="1" applyFont="1" applyFill="1" applyBorder="1" applyAlignment="1" applyProtection="1">
      <alignment horizontal="center" vertical="center"/>
      <protection hidden="1"/>
    </xf>
    <xf numFmtId="1" fontId="27" fillId="7" borderId="170" xfId="0" applyNumberFormat="1" applyFont="1" applyFill="1" applyBorder="1" applyAlignment="1" applyProtection="1">
      <alignment horizontal="center" vertical="center"/>
      <protection hidden="1"/>
    </xf>
    <xf numFmtId="1" fontId="27" fillId="7" borderId="172" xfId="0" applyNumberFormat="1" applyFont="1" applyFill="1" applyBorder="1" applyAlignment="1" applyProtection="1">
      <alignment horizontal="center" vertical="center"/>
      <protection hidden="1"/>
    </xf>
    <xf numFmtId="1" fontId="27" fillId="7" borderId="54" xfId="0" applyNumberFormat="1" applyFont="1" applyFill="1" applyBorder="1" applyAlignment="1" applyProtection="1">
      <alignment horizontal="center" vertical="center"/>
      <protection hidden="1"/>
    </xf>
    <xf numFmtId="168" fontId="11" fillId="7" borderId="59" xfId="0" applyNumberFormat="1" applyFont="1" applyFill="1" applyBorder="1" applyAlignment="1" applyProtection="1">
      <alignment horizontal="center" vertical="center"/>
      <protection hidden="1"/>
    </xf>
    <xf numFmtId="168" fontId="11" fillId="7" borderId="201" xfId="0" applyNumberFormat="1" applyFont="1" applyFill="1" applyBorder="1" applyAlignment="1" applyProtection="1">
      <alignment horizontal="center" vertical="center"/>
      <protection hidden="1"/>
    </xf>
    <xf numFmtId="1" fontId="11" fillId="7" borderId="145" xfId="0" applyNumberFormat="1" applyFont="1" applyFill="1" applyBorder="1" applyAlignment="1" applyProtection="1">
      <alignment horizontal="center" vertical="center"/>
      <protection hidden="1"/>
    </xf>
    <xf numFmtId="1" fontId="11" fillId="7" borderId="30" xfId="0" applyNumberFormat="1" applyFont="1" applyFill="1" applyBorder="1" applyAlignment="1" applyProtection="1">
      <alignment horizontal="center" vertical="center"/>
      <protection hidden="1"/>
    </xf>
    <xf numFmtId="1" fontId="11" fillId="7" borderId="68" xfId="0" applyNumberFormat="1" applyFont="1" applyFill="1" applyBorder="1" applyAlignment="1" applyProtection="1">
      <alignment horizontal="center" vertical="center"/>
      <protection hidden="1"/>
    </xf>
    <xf numFmtId="1" fontId="11" fillId="7" borderId="146" xfId="0" applyNumberFormat="1" applyFont="1" applyFill="1" applyBorder="1" applyAlignment="1" applyProtection="1">
      <alignment horizontal="center" vertical="center"/>
      <protection hidden="1"/>
    </xf>
    <xf numFmtId="1" fontId="11" fillId="7" borderId="31" xfId="0" applyNumberFormat="1" applyFont="1" applyFill="1" applyBorder="1" applyAlignment="1" applyProtection="1">
      <alignment horizontal="center" vertical="center"/>
      <protection hidden="1"/>
    </xf>
    <xf numFmtId="1" fontId="11" fillId="7" borderId="33" xfId="0" applyNumberFormat="1" applyFont="1" applyFill="1" applyBorder="1" applyAlignment="1" applyProtection="1">
      <alignment horizontal="center" vertical="center"/>
      <protection hidden="1"/>
    </xf>
    <xf numFmtId="1" fontId="85" fillId="10" borderId="69" xfId="0" applyNumberFormat="1" applyFont="1" applyFill="1" applyBorder="1" applyAlignment="1" applyProtection="1">
      <alignment horizontal="center" vertical="center"/>
      <protection hidden="1"/>
    </xf>
    <xf numFmtId="1" fontId="85" fillId="10" borderId="116" xfId="0" applyNumberFormat="1" applyFont="1" applyFill="1" applyBorder="1" applyAlignment="1" applyProtection="1">
      <alignment horizontal="center" vertical="center"/>
      <protection hidden="1"/>
    </xf>
    <xf numFmtId="1" fontId="85" fillId="10" borderId="70" xfId="0" applyNumberFormat="1" applyFont="1" applyFill="1" applyBorder="1" applyAlignment="1" applyProtection="1">
      <alignment horizontal="center" vertical="center"/>
      <protection hidden="1"/>
    </xf>
    <xf numFmtId="1" fontId="85" fillId="10" borderId="119" xfId="0" applyNumberFormat="1" applyFont="1" applyFill="1" applyBorder="1" applyAlignment="1" applyProtection="1">
      <alignment horizontal="center" vertical="center"/>
      <protection hidden="1"/>
    </xf>
    <xf numFmtId="1" fontId="85" fillId="10" borderId="59" xfId="0" applyNumberFormat="1" applyFont="1" applyFill="1" applyBorder="1" applyAlignment="1" applyProtection="1">
      <alignment horizontal="center" vertical="center"/>
      <protection hidden="1"/>
    </xf>
    <xf numFmtId="1" fontId="85" fillId="10" borderId="163" xfId="0" applyNumberFormat="1" applyFont="1" applyFill="1" applyBorder="1" applyAlignment="1" applyProtection="1">
      <alignment horizontal="center" vertical="center"/>
      <protection hidden="1"/>
    </xf>
    <xf numFmtId="0" fontId="72" fillId="7" borderId="50" xfId="0" applyFont="1" applyFill="1" applyBorder="1" applyAlignment="1" applyProtection="1">
      <alignment horizontal="center" vertical="center"/>
      <protection hidden="1"/>
    </xf>
    <xf numFmtId="0" fontId="72" fillId="7" borderId="66" xfId="0" applyFont="1" applyFill="1" applyBorder="1" applyAlignment="1" applyProtection="1">
      <alignment horizontal="center" vertical="center"/>
      <protection hidden="1"/>
    </xf>
    <xf numFmtId="0" fontId="72" fillId="7" borderId="94" xfId="0" applyFont="1" applyFill="1" applyBorder="1" applyAlignment="1" applyProtection="1">
      <alignment horizontal="center" vertical="center"/>
      <protection hidden="1"/>
    </xf>
    <xf numFmtId="0" fontId="72" fillId="7" borderId="89" xfId="0" applyFont="1" applyFill="1" applyBorder="1" applyAlignment="1" applyProtection="1">
      <alignment horizontal="center" vertical="center"/>
      <protection hidden="1"/>
    </xf>
    <xf numFmtId="0" fontId="72" fillId="7" borderId="90" xfId="0" applyFont="1" applyFill="1" applyBorder="1" applyAlignment="1" applyProtection="1">
      <alignment horizontal="center" vertical="center"/>
      <protection hidden="1"/>
    </xf>
    <xf numFmtId="0" fontId="72" fillId="7" borderId="93" xfId="0" applyFont="1" applyFill="1" applyBorder="1" applyAlignment="1" applyProtection="1">
      <alignment horizontal="center" vertical="center"/>
      <protection hidden="1"/>
    </xf>
    <xf numFmtId="1" fontId="27" fillId="7" borderId="69" xfId="0" applyNumberFormat="1" applyFont="1" applyFill="1" applyBorder="1" applyAlignment="1" applyProtection="1">
      <alignment horizontal="center" vertical="center"/>
      <protection hidden="1"/>
    </xf>
    <xf numFmtId="1" fontId="27" fillId="7" borderId="116" xfId="0" applyNumberFormat="1" applyFont="1" applyFill="1" applyBorder="1" applyAlignment="1" applyProtection="1">
      <alignment horizontal="center" vertical="center"/>
      <protection hidden="1"/>
    </xf>
    <xf numFmtId="1" fontId="27" fillId="7" borderId="183" xfId="0" applyNumberFormat="1" applyFont="1" applyFill="1" applyBorder="1" applyAlignment="1" applyProtection="1">
      <alignment horizontal="center" vertical="center"/>
      <protection hidden="1"/>
    </xf>
    <xf numFmtId="1" fontId="27" fillId="7" borderId="43" xfId="0" applyNumberFormat="1" applyFont="1" applyFill="1" applyBorder="1" applyAlignment="1" applyProtection="1">
      <alignment horizontal="center" vertical="center"/>
      <protection hidden="1"/>
    </xf>
    <xf numFmtId="1" fontId="27" fillId="7" borderId="171" xfId="0" applyNumberFormat="1" applyFont="1" applyFill="1" applyBorder="1" applyAlignment="1" applyProtection="1">
      <alignment horizontal="center" vertical="center"/>
      <protection hidden="1"/>
    </xf>
    <xf numFmtId="0" fontId="72" fillId="7" borderId="69" xfId="0" applyFont="1" applyFill="1" applyBorder="1" applyAlignment="1" applyProtection="1">
      <alignment horizontal="center" vertical="center"/>
      <protection hidden="1"/>
    </xf>
    <xf numFmtId="0" fontId="72" fillId="7" borderId="30" xfId="0" applyFont="1" applyFill="1" applyBorder="1" applyAlignment="1" applyProtection="1">
      <alignment horizontal="center" vertical="center"/>
      <protection hidden="1"/>
    </xf>
    <xf numFmtId="0" fontId="72" fillId="7" borderId="116" xfId="0" applyFont="1" applyFill="1" applyBorder="1" applyAlignment="1" applyProtection="1">
      <alignment horizontal="center" vertical="center"/>
      <protection hidden="1"/>
    </xf>
    <xf numFmtId="1" fontId="11" fillId="7" borderId="173" xfId="0" applyNumberFormat="1" applyFont="1" applyFill="1" applyBorder="1" applyAlignment="1" applyProtection="1">
      <alignment horizontal="center" vertical="center"/>
      <protection hidden="1"/>
    </xf>
    <xf numFmtId="1" fontId="11" fillId="7" borderId="165" xfId="0" applyNumberFormat="1" applyFont="1" applyFill="1" applyBorder="1" applyAlignment="1" applyProtection="1">
      <alignment horizontal="center" vertical="center"/>
      <protection hidden="1"/>
    </xf>
    <xf numFmtId="1" fontId="11" fillId="7" borderId="175" xfId="0" applyNumberFormat="1" applyFont="1" applyFill="1" applyBorder="1" applyAlignment="1" applyProtection="1">
      <alignment horizontal="center" vertical="center"/>
      <protection hidden="1"/>
    </xf>
    <xf numFmtId="1" fontId="11" fillId="7" borderId="166" xfId="0" applyNumberFormat="1" applyFont="1" applyFill="1" applyBorder="1" applyAlignment="1" applyProtection="1">
      <alignment horizontal="center" vertical="center"/>
      <protection hidden="1"/>
    </xf>
    <xf numFmtId="1" fontId="11" fillId="7" borderId="116" xfId="0" applyNumberFormat="1" applyFont="1" applyFill="1" applyBorder="1" applyAlignment="1" applyProtection="1">
      <alignment horizontal="center" vertical="center"/>
      <protection hidden="1"/>
    </xf>
    <xf numFmtId="1" fontId="11" fillId="7" borderId="119" xfId="0" applyNumberFormat="1" applyFont="1" applyFill="1" applyBorder="1" applyAlignment="1" applyProtection="1">
      <alignment horizontal="center" vertical="center"/>
      <protection hidden="1"/>
    </xf>
    <xf numFmtId="168" fontId="11" fillId="7" borderId="143" xfId="0" applyNumberFormat="1" applyFont="1" applyFill="1" applyBorder="1" applyAlignment="1" applyProtection="1">
      <alignment horizontal="center" vertical="center"/>
      <protection hidden="1"/>
    </xf>
    <xf numFmtId="168" fontId="11" fillId="7" borderId="32" xfId="0" applyNumberFormat="1" applyFont="1" applyFill="1" applyBorder="1" applyAlignment="1" applyProtection="1">
      <alignment horizontal="center" vertical="center"/>
      <protection hidden="1"/>
    </xf>
    <xf numFmtId="168" fontId="11" fillId="7" borderId="144" xfId="0" applyNumberFormat="1" applyFont="1" applyFill="1" applyBorder="1" applyAlignment="1" applyProtection="1">
      <alignment horizontal="center" vertical="center"/>
      <protection hidden="1"/>
    </xf>
    <xf numFmtId="0" fontId="11" fillId="7" borderId="164" xfId="0" applyFont="1" applyFill="1" applyBorder="1" applyAlignment="1" applyProtection="1">
      <alignment horizontal="center" vertical="center"/>
      <protection hidden="1"/>
    </xf>
    <xf numFmtId="0" fontId="11" fillId="7" borderId="32" xfId="0" applyFont="1" applyFill="1" applyBorder="1" applyAlignment="1" applyProtection="1">
      <alignment horizontal="center" vertical="center"/>
      <protection hidden="1"/>
    </xf>
    <xf numFmtId="0" fontId="11" fillId="7" borderId="163" xfId="0" applyFont="1" applyFill="1" applyBorder="1" applyAlignment="1" applyProtection="1">
      <alignment horizontal="center" vertical="center"/>
      <protection hidden="1"/>
    </xf>
    <xf numFmtId="1" fontId="11" fillId="7" borderId="183" xfId="0" applyNumberFormat="1" applyFont="1" applyFill="1" applyBorder="1" applyAlignment="1" applyProtection="1">
      <alignment horizontal="center" vertical="center"/>
      <protection hidden="1"/>
    </xf>
    <xf numFmtId="1" fontId="11" fillId="7" borderId="184" xfId="0" applyNumberFormat="1" applyFont="1" applyFill="1" applyBorder="1" applyAlignment="1" applyProtection="1">
      <alignment horizontal="center" vertical="center"/>
      <protection hidden="1"/>
    </xf>
    <xf numFmtId="1" fontId="27" fillId="7" borderId="179" xfId="0" applyNumberFormat="1" applyFont="1" applyFill="1" applyBorder="1" applyAlignment="1" applyProtection="1">
      <alignment horizontal="center" vertical="center"/>
      <protection hidden="1"/>
    </xf>
    <xf numFmtId="49" fontId="72" fillId="7" borderId="106" xfId="0" applyNumberFormat="1" applyFont="1" applyFill="1" applyBorder="1" applyAlignment="1" applyProtection="1">
      <alignment horizontal="center" vertical="center"/>
      <protection hidden="1"/>
    </xf>
    <xf numFmtId="49" fontId="72" fillId="7" borderId="99" xfId="0" applyNumberFormat="1" applyFont="1" applyFill="1" applyBorder="1" applyAlignment="1" applyProtection="1">
      <alignment horizontal="center" vertical="center"/>
      <protection hidden="1"/>
    </xf>
    <xf numFmtId="1" fontId="7" fillId="7" borderId="179" xfId="0" applyNumberFormat="1" applyFont="1" applyFill="1" applyBorder="1" applyAlignment="1" applyProtection="1">
      <alignment horizontal="center" vertical="center"/>
      <protection hidden="1"/>
    </xf>
    <xf numFmtId="1" fontId="7" fillId="7" borderId="174" xfId="0" applyNumberFormat="1" applyFont="1" applyFill="1" applyBorder="1" applyAlignment="1" applyProtection="1">
      <alignment horizontal="center" vertical="center"/>
      <protection hidden="1"/>
    </xf>
    <xf numFmtId="1" fontId="11" fillId="7" borderId="69" xfId="0" applyNumberFormat="1" applyFont="1" applyFill="1" applyBorder="1" applyAlignment="1" applyProtection="1">
      <alignment horizontal="center" vertical="center"/>
      <protection hidden="1"/>
    </xf>
    <xf numFmtId="1" fontId="11" fillId="7" borderId="70" xfId="0" applyNumberFormat="1" applyFont="1" applyFill="1" applyBorder="1" applyAlignment="1" applyProtection="1">
      <alignment horizontal="center" vertical="center"/>
      <protection hidden="1"/>
    </xf>
    <xf numFmtId="1" fontId="11" fillId="7" borderId="47" xfId="0" applyNumberFormat="1" applyFont="1" applyFill="1" applyBorder="1" applyAlignment="1" applyProtection="1">
      <alignment horizontal="center" vertical="center"/>
      <protection hidden="1"/>
    </xf>
    <xf numFmtId="1" fontId="11" fillId="7" borderId="181" xfId="0" applyNumberFormat="1" applyFont="1" applyFill="1" applyBorder="1" applyAlignment="1" applyProtection="1">
      <alignment horizontal="center" vertical="center"/>
      <protection hidden="1"/>
    </xf>
    <xf numFmtId="1" fontId="11" fillId="7" borderId="208" xfId="0" applyNumberFormat="1" applyFont="1" applyFill="1" applyBorder="1" applyAlignment="1" applyProtection="1">
      <alignment horizontal="center" vertical="center"/>
      <protection hidden="1"/>
    </xf>
    <xf numFmtId="1" fontId="11" fillId="7" borderId="115" xfId="0" applyNumberFormat="1" applyFont="1" applyFill="1" applyBorder="1" applyAlignment="1" applyProtection="1">
      <alignment horizontal="center" vertical="center"/>
      <protection hidden="1"/>
    </xf>
    <xf numFmtId="1" fontId="11" fillId="7" borderId="118" xfId="0" applyNumberFormat="1" applyFont="1" applyFill="1" applyBorder="1" applyAlignment="1" applyProtection="1">
      <alignment horizontal="center" vertical="center"/>
      <protection hidden="1"/>
    </xf>
    <xf numFmtId="1" fontId="11" fillId="7" borderId="139" xfId="0" applyNumberFormat="1" applyFont="1" applyFill="1" applyBorder="1" applyAlignment="1" applyProtection="1">
      <alignment horizontal="center" vertical="center"/>
      <protection hidden="1"/>
    </xf>
    <xf numFmtId="1" fontId="7" fillId="7" borderId="173" xfId="0" applyNumberFormat="1" applyFont="1" applyFill="1" applyBorder="1" applyAlignment="1" applyProtection="1">
      <alignment horizontal="center" vertical="center"/>
      <protection hidden="1"/>
    </xf>
    <xf numFmtId="1" fontId="7" fillId="7" borderId="116" xfId="0" applyNumberFormat="1" applyFont="1" applyFill="1" applyBorder="1" applyAlignment="1" applyProtection="1">
      <alignment horizontal="center" vertical="center"/>
      <protection hidden="1"/>
    </xf>
    <xf numFmtId="49" fontId="72" fillId="7" borderId="186" xfId="0" applyNumberFormat="1" applyFont="1" applyFill="1" applyBorder="1" applyAlignment="1" applyProtection="1">
      <alignment horizontal="center" vertical="center"/>
      <protection hidden="1"/>
    </xf>
    <xf numFmtId="1" fontId="7" fillId="7" borderId="165" xfId="0" applyNumberFormat="1" applyFont="1" applyFill="1" applyBorder="1" applyAlignment="1" applyProtection="1">
      <alignment horizontal="center" vertical="center"/>
      <protection hidden="1"/>
    </xf>
    <xf numFmtId="0" fontId="7" fillId="7" borderId="148" xfId="0" applyFont="1" applyFill="1" applyBorder="1" applyAlignment="1" applyProtection="1">
      <alignment horizontal="center" vertical="center"/>
      <protection hidden="1"/>
    </xf>
    <xf numFmtId="0" fontId="7" fillId="7" borderId="90" xfId="0" applyFont="1" applyFill="1" applyBorder="1" applyAlignment="1" applyProtection="1">
      <alignment horizontal="center" vertical="center"/>
      <protection hidden="1"/>
    </xf>
    <xf numFmtId="0" fontId="7" fillId="7" borderId="91" xfId="0" applyFont="1" applyFill="1" applyBorder="1" applyAlignment="1" applyProtection="1">
      <alignment horizontal="center" vertical="center"/>
      <protection hidden="1"/>
    </xf>
    <xf numFmtId="0" fontId="7" fillId="7" borderId="142" xfId="0" applyFont="1" applyFill="1" applyBorder="1" applyAlignment="1" applyProtection="1">
      <alignment horizontal="center" vertical="center"/>
      <protection hidden="1"/>
    </xf>
    <xf numFmtId="0" fontId="7" fillId="7" borderId="66" xfId="0" applyFont="1" applyFill="1" applyBorder="1" applyAlignment="1" applyProtection="1">
      <alignment horizontal="center" vertical="center"/>
      <protection hidden="1"/>
    </xf>
    <xf numFmtId="0" fontId="7" fillId="7" borderId="67" xfId="0" applyFont="1" applyFill="1" applyBorder="1" applyAlignment="1" applyProtection="1">
      <alignment horizontal="center" vertical="center"/>
      <protection hidden="1"/>
    </xf>
    <xf numFmtId="1" fontId="27" fillId="7" borderId="174" xfId="0" applyNumberFormat="1" applyFont="1" applyFill="1" applyBorder="1" applyAlignment="1" applyProtection="1">
      <alignment horizontal="center" vertical="center"/>
      <protection hidden="1"/>
    </xf>
    <xf numFmtId="1" fontId="7" fillId="7" borderId="210" xfId="0" applyNumberFormat="1" applyFont="1" applyFill="1" applyBorder="1" applyAlignment="1" applyProtection="1">
      <alignment horizontal="center" vertical="center"/>
      <protection hidden="1"/>
    </xf>
    <xf numFmtId="0" fontId="7" fillId="7" borderId="145" xfId="0" applyFont="1" applyFill="1" applyBorder="1" applyAlignment="1" applyProtection="1">
      <alignment horizontal="center" vertical="center"/>
      <protection hidden="1"/>
    </xf>
    <xf numFmtId="0" fontId="7" fillId="7" borderId="30" xfId="0" applyFont="1" applyFill="1" applyBorder="1" applyAlignment="1" applyProtection="1">
      <alignment horizontal="center" vertical="center"/>
      <protection hidden="1"/>
    </xf>
    <xf numFmtId="0" fontId="7" fillId="7" borderId="68" xfId="0" applyFont="1" applyFill="1" applyBorder="1" applyAlignment="1" applyProtection="1">
      <alignment horizontal="center" vertical="center"/>
      <protection hidden="1"/>
    </xf>
    <xf numFmtId="1" fontId="27" fillId="7" borderId="173" xfId="0" applyNumberFormat="1" applyFont="1" applyFill="1" applyBorder="1" applyAlignment="1" applyProtection="1">
      <alignment horizontal="center" vertical="center"/>
      <protection hidden="1"/>
    </xf>
    <xf numFmtId="1" fontId="27" fillId="7" borderId="182" xfId="0" applyNumberFormat="1" applyFont="1" applyFill="1" applyBorder="1" applyAlignment="1" applyProtection="1">
      <alignment horizontal="center" vertical="center"/>
      <protection hidden="1"/>
    </xf>
    <xf numFmtId="1" fontId="7" fillId="7" borderId="182" xfId="0" applyNumberFormat="1" applyFont="1" applyFill="1" applyBorder="1" applyAlignment="1" applyProtection="1">
      <alignment horizontal="center" vertical="center"/>
      <protection hidden="1"/>
    </xf>
    <xf numFmtId="1" fontId="7" fillId="7" borderId="117" xfId="0" applyNumberFormat="1" applyFont="1" applyFill="1" applyBorder="1" applyAlignment="1" applyProtection="1">
      <alignment horizontal="center" vertical="center"/>
      <protection hidden="1"/>
    </xf>
    <xf numFmtId="1" fontId="7" fillId="7" borderId="209" xfId="0" applyNumberFormat="1" applyFont="1" applyFill="1" applyBorder="1" applyAlignment="1" applyProtection="1">
      <alignment horizontal="center" vertical="center"/>
      <protection hidden="1"/>
    </xf>
    <xf numFmtId="41" fontId="73" fillId="7" borderId="65" xfId="0" applyNumberFormat="1" applyFont="1" applyFill="1" applyBorder="1" applyAlignment="1" applyProtection="1">
      <alignment horizontal="center" vertical="center"/>
      <protection hidden="1"/>
    </xf>
    <xf numFmtId="1" fontId="27" fillId="7" borderId="47" xfId="0" applyNumberFormat="1" applyFont="1" applyFill="1" applyBorder="1" applyAlignment="1" applyProtection="1">
      <alignment horizontal="center" vertical="center"/>
      <protection hidden="1"/>
    </xf>
    <xf numFmtId="1" fontId="27" fillId="7" borderId="92" xfId="0" applyNumberFormat="1" applyFont="1" applyFill="1" applyBorder="1" applyAlignment="1" applyProtection="1">
      <alignment horizontal="center" vertical="center"/>
      <protection hidden="1"/>
    </xf>
    <xf numFmtId="41" fontId="73" fillId="7" borderId="65" xfId="0" applyNumberFormat="1" applyFont="1" applyFill="1" applyBorder="1" applyAlignment="1" applyProtection="1">
      <alignment horizontal="center"/>
      <protection hidden="1"/>
    </xf>
    <xf numFmtId="1" fontId="27" fillId="7" borderId="117" xfId="0" applyNumberFormat="1" applyFont="1" applyFill="1" applyBorder="1" applyAlignment="1" applyProtection="1">
      <alignment horizontal="center" vertical="center"/>
      <protection hidden="1"/>
    </xf>
    <xf numFmtId="1" fontId="11" fillId="7" borderId="26" xfId="0" applyNumberFormat="1" applyFont="1" applyFill="1" applyBorder="1" applyAlignment="1" applyProtection="1">
      <alignment horizontal="center" vertical="center"/>
      <protection hidden="1"/>
    </xf>
    <xf numFmtId="1" fontId="11" fillId="7" borderId="158" xfId="0" applyNumberFormat="1" applyFont="1" applyFill="1" applyBorder="1" applyAlignment="1" applyProtection="1">
      <alignment horizontal="center" vertical="center"/>
      <protection hidden="1"/>
    </xf>
    <xf numFmtId="1" fontId="11" fillId="7" borderId="25" xfId="0" applyNumberFormat="1" applyFont="1" applyFill="1" applyBorder="1" applyAlignment="1" applyProtection="1">
      <alignment horizontal="center" vertical="center"/>
      <protection hidden="1"/>
    </xf>
    <xf numFmtId="1" fontId="11" fillId="7" borderId="157" xfId="0" applyNumberFormat="1" applyFont="1" applyFill="1" applyBorder="1" applyAlignment="1" applyProtection="1">
      <alignment horizontal="center" vertical="center"/>
      <protection hidden="1"/>
    </xf>
    <xf numFmtId="49" fontId="72" fillId="7" borderId="202" xfId="0" applyNumberFormat="1" applyFont="1" applyFill="1" applyBorder="1" applyAlignment="1" applyProtection="1">
      <alignment horizontal="center" vertical="center"/>
      <protection hidden="1"/>
    </xf>
    <xf numFmtId="1" fontId="27" fillId="7" borderId="187" xfId="0" applyNumberFormat="1" applyFont="1" applyFill="1" applyBorder="1" applyAlignment="1" applyProtection="1">
      <alignment horizontal="center" vertical="center"/>
      <protection hidden="1"/>
    </xf>
    <xf numFmtId="1" fontId="27" fillId="7" borderId="189" xfId="0" applyNumberFormat="1" applyFont="1" applyFill="1" applyBorder="1" applyAlignment="1" applyProtection="1">
      <alignment horizontal="center" vertical="center"/>
      <protection hidden="1"/>
    </xf>
    <xf numFmtId="1" fontId="27" fillId="7" borderId="211" xfId="0" applyNumberFormat="1" applyFont="1" applyFill="1" applyBorder="1" applyAlignment="1" applyProtection="1">
      <alignment horizontal="center" vertical="center"/>
      <protection hidden="1"/>
    </xf>
    <xf numFmtId="1" fontId="7" fillId="7" borderId="191" xfId="0" applyNumberFormat="1" applyFont="1" applyFill="1" applyBorder="1" applyAlignment="1" applyProtection="1">
      <alignment horizontal="center" vertical="center"/>
      <protection hidden="1"/>
    </xf>
    <xf numFmtId="1" fontId="7" fillId="7" borderId="180" xfId="0" applyNumberFormat="1" applyFont="1" applyFill="1" applyBorder="1" applyAlignment="1" applyProtection="1">
      <alignment horizontal="center" vertical="center"/>
      <protection hidden="1"/>
    </xf>
    <xf numFmtId="1" fontId="27" fillId="7" borderId="180" xfId="0" applyNumberFormat="1" applyFont="1" applyFill="1" applyBorder="1" applyAlignment="1" applyProtection="1">
      <alignment horizontal="center" vertical="center"/>
      <protection hidden="1"/>
    </xf>
    <xf numFmtId="1" fontId="27" fillId="7" borderId="191" xfId="0" applyNumberFormat="1" applyFont="1" applyFill="1" applyBorder="1" applyAlignment="1" applyProtection="1">
      <alignment horizontal="center" vertical="center"/>
      <protection hidden="1"/>
    </xf>
    <xf numFmtId="1" fontId="7" fillId="7" borderId="175" xfId="0" applyNumberFormat="1" applyFont="1" applyFill="1" applyBorder="1" applyAlignment="1" applyProtection="1">
      <alignment horizontal="center" vertical="center"/>
      <protection hidden="1"/>
    </xf>
    <xf numFmtId="1" fontId="7" fillId="7" borderId="166" xfId="0" applyNumberFormat="1" applyFont="1" applyFill="1" applyBorder="1" applyAlignment="1" applyProtection="1">
      <alignment horizontal="center" vertical="center"/>
      <protection hidden="1"/>
    </xf>
    <xf numFmtId="0" fontId="7" fillId="7" borderId="146" xfId="0" applyFont="1" applyFill="1" applyBorder="1" applyAlignment="1" applyProtection="1">
      <alignment horizontal="center" vertical="center"/>
      <protection hidden="1"/>
    </xf>
    <xf numFmtId="0" fontId="7" fillId="7" borderId="31" xfId="0" applyFont="1" applyFill="1" applyBorder="1" applyAlignment="1" applyProtection="1">
      <alignment horizontal="center" vertical="center"/>
      <protection hidden="1"/>
    </xf>
    <xf numFmtId="0" fontId="7" fillId="7" borderId="33" xfId="0" applyFont="1" applyFill="1" applyBorder="1" applyAlignment="1" applyProtection="1">
      <alignment horizontal="center" vertical="center"/>
      <protection hidden="1"/>
    </xf>
    <xf numFmtId="0" fontId="72" fillId="7" borderId="70" xfId="0" applyFont="1" applyFill="1" applyBorder="1" applyAlignment="1" applyProtection="1">
      <alignment horizontal="center" vertical="center"/>
      <protection hidden="1"/>
    </xf>
    <xf numFmtId="0" fontId="72" fillId="7" borderId="31" xfId="0" applyFont="1" applyFill="1" applyBorder="1" applyAlignment="1" applyProtection="1">
      <alignment horizontal="center" vertical="center"/>
      <protection hidden="1"/>
    </xf>
    <xf numFmtId="0" fontId="72" fillId="7" borderId="119" xfId="0" applyFont="1" applyFill="1" applyBorder="1" applyAlignment="1" applyProtection="1">
      <alignment horizontal="center" vertical="center"/>
      <protection hidden="1"/>
    </xf>
    <xf numFmtId="0" fontId="54" fillId="7" borderId="57" xfId="0" applyFont="1" applyFill="1" applyBorder="1" applyAlignment="1">
      <alignment horizontal="center"/>
    </xf>
    <xf numFmtId="166" fontId="54" fillId="7" borderId="57" xfId="0" applyNumberFormat="1" applyFont="1" applyFill="1" applyBorder="1" applyAlignment="1">
      <alignment horizontal="center" vertical="center"/>
    </xf>
    <xf numFmtId="0" fontId="71" fillId="7" borderId="57" xfId="0" applyFont="1" applyFill="1" applyBorder="1" applyAlignment="1">
      <alignment horizontal="center"/>
    </xf>
    <xf numFmtId="0" fontId="71" fillId="7" borderId="192" xfId="0" applyFont="1" applyFill="1" applyBorder="1" applyAlignment="1">
      <alignment horizontal="center"/>
    </xf>
    <xf numFmtId="0" fontId="65" fillId="7" borderId="54" xfId="0" applyFont="1" applyFill="1" applyBorder="1" applyAlignment="1">
      <alignment horizontal="right" vertical="center" indent="2"/>
    </xf>
    <xf numFmtId="166" fontId="54" fillId="7" borderId="170" xfId="0" applyNumberFormat="1" applyFont="1" applyFill="1" applyBorder="1" applyAlignment="1">
      <alignment horizontal="center" vertical="center"/>
    </xf>
    <xf numFmtId="166" fontId="54" fillId="7" borderId="174" xfId="0" applyNumberFormat="1" applyFont="1" applyFill="1" applyBorder="1" applyAlignment="1">
      <alignment horizontal="center" vertical="center"/>
    </xf>
    <xf numFmtId="0" fontId="70" fillId="7" borderId="0" xfId="0" applyFont="1" applyFill="1" applyAlignment="1">
      <alignment horizontal="center" vertical="center"/>
    </xf>
    <xf numFmtId="41" fontId="74" fillId="7" borderId="62" xfId="0" applyNumberFormat="1" applyFont="1" applyFill="1" applyBorder="1" applyAlignment="1">
      <alignment horizontal="center" vertical="center"/>
    </xf>
    <xf numFmtId="41" fontId="74" fillId="7" borderId="63" xfId="0" applyNumberFormat="1" applyFont="1" applyFill="1" applyBorder="1" applyAlignment="1">
      <alignment horizontal="center" vertical="center"/>
    </xf>
    <xf numFmtId="41" fontId="74" fillId="7" borderId="39" xfId="0" applyNumberFormat="1" applyFont="1" applyFill="1" applyBorder="1" applyAlignment="1">
      <alignment horizontal="center" vertical="center"/>
    </xf>
    <xf numFmtId="0" fontId="62" fillId="7" borderId="0" xfId="0" applyFont="1" applyFill="1" applyAlignment="1">
      <alignment horizontal="left"/>
    </xf>
    <xf numFmtId="0" fontId="62" fillId="7" borderId="60" xfId="0" applyFont="1" applyFill="1" applyBorder="1" applyAlignment="1">
      <alignment horizontal="center" vertical="center"/>
    </xf>
    <xf numFmtId="166" fontId="62" fillId="7" borderId="96" xfId="0" applyNumberFormat="1" applyFont="1" applyFill="1" applyBorder="1" applyAlignment="1">
      <alignment horizontal="center" vertical="center"/>
    </xf>
    <xf numFmtId="166" fontId="62" fillId="7" borderId="97" xfId="0" applyNumberFormat="1" applyFont="1" applyFill="1" applyBorder="1" applyAlignment="1">
      <alignment horizontal="center" vertical="center"/>
    </xf>
    <xf numFmtId="0" fontId="65" fillId="7" borderId="214" xfId="0" applyFont="1" applyFill="1" applyBorder="1" applyAlignment="1">
      <alignment horizontal="right" vertical="center" indent="2"/>
    </xf>
    <xf numFmtId="166" fontId="54" fillId="7" borderId="215" xfId="0" applyNumberFormat="1" applyFont="1" applyFill="1" applyBorder="1" applyAlignment="1">
      <alignment horizontal="center" vertical="center"/>
    </xf>
    <xf numFmtId="166" fontId="54" fillId="7" borderId="216" xfId="0" applyNumberFormat="1" applyFont="1" applyFill="1" applyBorder="1" applyAlignment="1">
      <alignment horizontal="center" vertical="center"/>
    </xf>
    <xf numFmtId="0" fontId="89" fillId="1" borderId="105" xfId="0" applyFont="1" applyFill="1" applyBorder="1" applyAlignment="1" applyProtection="1">
      <alignment horizontal="center" vertical="center"/>
      <protection locked="0"/>
    </xf>
    <xf numFmtId="0" fontId="88" fillId="1" borderId="89" xfId="0" applyFont="1" applyFill="1" applyBorder="1" applyAlignment="1" applyProtection="1">
      <alignment horizontal="center" vertical="center"/>
      <protection locked="0"/>
    </xf>
    <xf numFmtId="0" fontId="88" fillId="1" borderId="90" xfId="0" applyFont="1" applyFill="1" applyBorder="1" applyAlignment="1" applyProtection="1">
      <alignment horizontal="center" vertical="center"/>
      <protection locked="0"/>
    </xf>
    <xf numFmtId="0" fontId="88" fillId="1" borderId="93" xfId="0" applyFont="1" applyFill="1" applyBorder="1" applyAlignment="1" applyProtection="1">
      <alignment horizontal="center" vertical="center"/>
      <protection locked="0"/>
    </xf>
    <xf numFmtId="0" fontId="0" fillId="1" borderId="43" xfId="0" applyFill="1" applyBorder="1" applyProtection="1">
      <protection locked="0"/>
    </xf>
    <xf numFmtId="0" fontId="0" fillId="1" borderId="24" xfId="0" applyFill="1" applyBorder="1" applyAlignment="1" applyProtection="1">
      <alignment horizontal="center" vertical="center"/>
      <protection locked="0"/>
    </xf>
    <xf numFmtId="0" fontId="0" fillId="1" borderId="22" xfId="0" applyFill="1" applyBorder="1" applyAlignment="1" applyProtection="1">
      <alignment horizontal="center" vertical="center"/>
      <protection locked="0"/>
    </xf>
    <xf numFmtId="0" fontId="0" fillId="1" borderId="114" xfId="0" applyFill="1" applyBorder="1" applyAlignment="1" applyProtection="1">
      <alignment horizontal="center" vertical="center"/>
      <protection locked="0"/>
    </xf>
    <xf numFmtId="0" fontId="6" fillId="1" borderId="42" xfId="0" applyFont="1" applyFill="1" applyBorder="1" applyAlignment="1" applyProtection="1">
      <alignment horizontal="center" vertical="top"/>
    </xf>
    <xf numFmtId="0" fontId="0" fillId="1" borderId="16" xfId="0" applyFill="1" applyBorder="1" applyProtection="1">
      <protection locked="0"/>
    </xf>
    <xf numFmtId="0" fontId="0" fillId="1" borderId="17" xfId="0" applyFill="1" applyBorder="1" applyProtection="1">
      <protection locked="0"/>
    </xf>
    <xf numFmtId="0" fontId="0" fillId="1" borderId="18" xfId="0" applyFill="1" applyBorder="1" applyProtection="1">
      <protection locked="0"/>
    </xf>
    <xf numFmtId="0" fontId="0" fillId="1" borderId="20" xfId="0" applyFill="1" applyBorder="1" applyProtection="1">
      <protection locked="0"/>
    </xf>
    <xf numFmtId="0" fontId="0" fillId="1" borderId="19" xfId="0" applyFill="1" applyBorder="1" applyProtection="1">
      <protection locked="0"/>
    </xf>
    <xf numFmtId="0" fontId="0" fillId="1" borderId="0" xfId="0" applyFill="1" applyBorder="1" applyProtection="1">
      <protection locked="0"/>
    </xf>
    <xf numFmtId="0" fontId="0" fillId="1" borderId="40" xfId="0" applyFill="1" applyBorder="1" applyProtection="1">
      <protection locked="0"/>
    </xf>
    <xf numFmtId="0" fontId="89" fillId="1" borderId="99" xfId="0" applyFont="1" applyFill="1" applyBorder="1" applyAlignment="1" applyProtection="1">
      <alignment horizontal="center" vertical="center"/>
      <protection locked="0"/>
    </xf>
    <xf numFmtId="0" fontId="88" fillId="1" borderId="50" xfId="0" applyFont="1" applyFill="1" applyBorder="1" applyAlignment="1" applyProtection="1">
      <alignment horizontal="center" vertical="center"/>
      <protection locked="0"/>
    </xf>
    <xf numFmtId="0" fontId="88" fillId="1" borderId="66" xfId="0" applyFont="1" applyFill="1" applyBorder="1" applyAlignment="1" applyProtection="1">
      <alignment horizontal="center" vertical="center"/>
      <protection locked="0"/>
    </xf>
    <xf numFmtId="0" fontId="88" fillId="1" borderId="94" xfId="0" applyFont="1" applyFill="1" applyBorder="1" applyAlignment="1" applyProtection="1">
      <alignment horizontal="center" vertical="center"/>
      <protection locked="0"/>
    </xf>
    <xf numFmtId="0" fontId="0" fillId="1" borderId="50" xfId="0" applyFill="1" applyBorder="1" applyProtection="1">
      <protection locked="0"/>
    </xf>
    <xf numFmtId="0" fontId="0" fillId="1" borderId="112" xfId="0" applyFill="1" applyBorder="1" applyAlignment="1" applyProtection="1">
      <alignment horizontal="center" vertical="center"/>
      <protection locked="0"/>
    </xf>
    <xf numFmtId="0" fontId="0" fillId="1" borderId="98" xfId="0" applyFill="1" applyBorder="1" applyAlignment="1" applyProtection="1">
      <alignment horizontal="center" vertical="center"/>
      <protection locked="0"/>
    </xf>
    <xf numFmtId="0" fontId="0" fillId="1" borderId="103" xfId="0" applyFill="1" applyBorder="1" applyAlignment="1" applyProtection="1">
      <alignment horizontal="center" vertical="center"/>
      <protection locked="0"/>
    </xf>
    <xf numFmtId="0" fontId="6" fillId="1" borderId="88" xfId="0" applyFont="1" applyFill="1" applyBorder="1" applyAlignment="1" applyProtection="1">
      <alignment horizontal="center" vertical="top"/>
    </xf>
    <xf numFmtId="0" fontId="0" fillId="1" borderId="1" xfId="0" applyFill="1" applyBorder="1" applyProtection="1">
      <protection locked="0"/>
    </xf>
    <xf numFmtId="0" fontId="0" fillId="1" borderId="2" xfId="0" applyFill="1" applyBorder="1" applyProtection="1">
      <protection locked="0"/>
    </xf>
    <xf numFmtId="0" fontId="0" fillId="1" borderId="3" xfId="0" applyFill="1" applyBorder="1" applyProtection="1">
      <protection locked="0"/>
    </xf>
    <xf numFmtId="0" fontId="0" fillId="1" borderId="5" xfId="0" applyFill="1" applyBorder="1" applyProtection="1">
      <protection locked="0"/>
    </xf>
    <xf numFmtId="0" fontId="0" fillId="1" borderId="4" xfId="0" applyFill="1" applyBorder="1" applyProtection="1">
      <protection locked="0"/>
    </xf>
    <xf numFmtId="0" fontId="0" fillId="1" borderId="66" xfId="0" applyFill="1" applyBorder="1" applyProtection="1">
      <protection locked="0"/>
    </xf>
    <xf numFmtId="0" fontId="0" fillId="1" borderId="67" xfId="0" applyFill="1" applyBorder="1" applyProtection="1">
      <protection locked="0"/>
    </xf>
    <xf numFmtId="0" fontId="16" fillId="0" borderId="219" xfId="0" applyFont="1" applyFill="1" applyBorder="1" applyAlignment="1" applyProtection="1">
      <alignment horizontal="center" vertical="center"/>
    </xf>
    <xf numFmtId="0" fontId="4" fillId="1" borderId="104" xfId="0" applyFont="1" applyFill="1" applyBorder="1" applyAlignment="1" applyProtection="1">
      <alignment horizontal="center" vertical="center"/>
    </xf>
    <xf numFmtId="0" fontId="4" fillId="1" borderId="96" xfId="0" applyFont="1" applyFill="1" applyBorder="1" applyAlignment="1" applyProtection="1">
      <alignment horizontal="center" vertical="center"/>
    </xf>
    <xf numFmtId="0" fontId="4" fillId="1" borderId="37" xfId="0" applyFont="1" applyFill="1" applyBorder="1" applyAlignment="1" applyProtection="1">
      <alignment horizontal="center" vertical="center"/>
    </xf>
    <xf numFmtId="0" fontId="4" fillId="1" borderId="97" xfId="0" applyFont="1" applyFill="1" applyBorder="1" applyAlignment="1" applyProtection="1">
      <alignment horizontal="center" vertical="center"/>
    </xf>
    <xf numFmtId="0" fontId="52" fillId="1" borderId="60" xfId="0" applyFont="1" applyFill="1" applyBorder="1" applyAlignment="1" applyProtection="1">
      <alignment horizontal="center" vertical="center" textRotation="255"/>
    </xf>
    <xf numFmtId="0" fontId="6" fillId="1" borderId="87" xfId="0" applyFont="1" applyFill="1" applyBorder="1" applyAlignment="1" applyProtection="1">
      <alignment horizontal="center" vertical="center"/>
    </xf>
    <xf numFmtId="0" fontId="3" fillId="1" borderId="113" xfId="0" applyFont="1" applyFill="1" applyBorder="1" applyAlignment="1" applyProtection="1">
      <alignment horizontal="center" vertical="center"/>
    </xf>
    <xf numFmtId="0" fontId="3" fillId="1" borderId="109" xfId="0" applyFont="1" applyFill="1" applyBorder="1" applyAlignment="1" applyProtection="1">
      <alignment horizontal="center" vertical="center"/>
    </xf>
    <xf numFmtId="0" fontId="3" fillId="1" borderId="110" xfId="0" applyFont="1" applyFill="1" applyBorder="1" applyAlignment="1" applyProtection="1">
      <alignment horizontal="center" vertical="center"/>
    </xf>
    <xf numFmtId="0" fontId="3" fillId="1" borderId="100" xfId="0" applyFont="1" applyFill="1" applyBorder="1" applyAlignment="1" applyProtection="1">
      <alignment horizontal="center" vertical="center"/>
    </xf>
    <xf numFmtId="0" fontId="3" fillId="1" borderId="101" xfId="0" applyFont="1" applyFill="1" applyBorder="1" applyAlignment="1" applyProtection="1">
      <alignment horizontal="center" vertical="center"/>
    </xf>
    <xf numFmtId="0" fontId="3" fillId="1" borderId="102" xfId="0" applyFont="1" applyFill="1" applyBorder="1" applyAlignment="1" applyProtection="1">
      <alignment horizontal="center" vertical="center"/>
    </xf>
    <xf numFmtId="0" fontId="3" fillId="1" borderId="107" xfId="0" applyFont="1" applyFill="1" applyBorder="1" applyAlignment="1" applyProtection="1">
      <alignment horizontal="center" vertical="center"/>
    </xf>
    <xf numFmtId="0" fontId="3" fillId="1" borderId="108" xfId="0" applyFont="1" applyFill="1" applyBorder="1" applyAlignment="1" applyProtection="1">
      <alignment horizontal="center" vertical="center"/>
    </xf>
    <xf numFmtId="0" fontId="3" fillId="1" borderId="96" xfId="0" applyFont="1" applyFill="1" applyBorder="1" applyAlignment="1" applyProtection="1">
      <alignment horizontal="center" vertical="center" wrapText="1"/>
    </xf>
    <xf numFmtId="0" fontId="3" fillId="1" borderId="37" xfId="0" applyFont="1" applyFill="1" applyBorder="1" applyAlignment="1" applyProtection="1">
      <alignment horizontal="center" vertical="center" wrapText="1"/>
    </xf>
    <xf numFmtId="0" fontId="3" fillId="1" borderId="38" xfId="0" applyFont="1" applyFill="1" applyBorder="1" applyAlignment="1" applyProtection="1">
      <alignment horizontal="center" vertical="center" wrapText="1"/>
    </xf>
    <xf numFmtId="0" fontId="26" fillId="1" borderId="111" xfId="0" applyFont="1" applyFill="1" applyBorder="1" applyAlignment="1" applyProtection="1">
      <alignment horizontal="center" vertical="center"/>
    </xf>
    <xf numFmtId="0" fontId="26" fillId="1" borderId="5" xfId="0" applyFont="1" applyFill="1" applyBorder="1" applyAlignment="1" applyProtection="1">
      <alignment horizontal="center" vertical="center"/>
    </xf>
    <xf numFmtId="0" fontId="26" fillId="1" borderId="2" xfId="0" applyFont="1" applyFill="1" applyBorder="1" applyAlignment="1" applyProtection="1">
      <alignment horizontal="center" vertical="center"/>
    </xf>
    <xf numFmtId="0" fontId="26" fillId="1" borderId="4" xfId="0" applyFont="1" applyFill="1" applyBorder="1" applyAlignment="1" applyProtection="1">
      <alignment horizontal="center" vertical="center"/>
    </xf>
    <xf numFmtId="0" fontId="26" fillId="1" borderId="1" xfId="0" applyFont="1" applyFill="1" applyBorder="1" applyAlignment="1" applyProtection="1">
      <alignment horizontal="center" vertical="center"/>
    </xf>
    <xf numFmtId="0" fontId="26" fillId="1" borderId="3" xfId="0" applyFont="1" applyFill="1" applyBorder="1" applyAlignment="1" applyProtection="1">
      <alignment horizontal="center" vertical="center"/>
    </xf>
    <xf numFmtId="0" fontId="3" fillId="1" borderId="50" xfId="0" applyFont="1" applyFill="1" applyBorder="1" applyAlignment="1" applyProtection="1">
      <alignment horizontal="center" vertical="center" wrapText="1"/>
    </xf>
    <xf numFmtId="0" fontId="3" fillId="1" borderId="66" xfId="0" applyFont="1" applyFill="1" applyBorder="1" applyAlignment="1" applyProtection="1">
      <alignment horizontal="center" vertical="center" wrapText="1"/>
    </xf>
    <xf numFmtId="0" fontId="3" fillId="1" borderId="67" xfId="0" applyFont="1" applyFill="1" applyBorder="1" applyAlignment="1" applyProtection="1">
      <alignment horizontal="center" vertical="center" wrapText="1"/>
    </xf>
    <xf numFmtId="0" fontId="26" fillId="1" borderId="193" xfId="0" applyFont="1" applyFill="1" applyBorder="1" applyAlignment="1" applyProtection="1">
      <alignment horizontal="center" vertical="top"/>
    </xf>
    <xf numFmtId="0" fontId="26" fillId="1" borderId="15" xfId="0" applyFont="1" applyFill="1" applyBorder="1" applyAlignment="1" applyProtection="1">
      <alignment horizontal="center" vertical="center"/>
    </xf>
    <xf numFmtId="0" fontId="26" fillId="1" borderId="12" xfId="0" applyFont="1" applyFill="1" applyBorder="1" applyAlignment="1" applyProtection="1">
      <alignment horizontal="center" vertical="center"/>
    </xf>
    <xf numFmtId="0" fontId="26" fillId="1" borderId="14" xfId="0" applyFont="1" applyFill="1" applyBorder="1" applyAlignment="1" applyProtection="1">
      <alignment horizontal="center" vertical="center"/>
    </xf>
    <xf numFmtId="0" fontId="26" fillId="1" borderId="32" xfId="0" applyFont="1" applyFill="1" applyBorder="1" applyAlignment="1" applyProtection="1">
      <alignment horizontal="center" vertical="center"/>
    </xf>
    <xf numFmtId="0" fontId="26" fillId="1" borderId="163" xfId="0" applyFont="1" applyFill="1" applyBorder="1" applyAlignment="1" applyProtection="1">
      <alignment horizontal="center" vertical="center"/>
    </xf>
    <xf numFmtId="0" fontId="26" fillId="1" borderId="59" xfId="0" applyFont="1" applyFill="1" applyBorder="1" applyAlignment="1" applyProtection="1">
      <alignment horizontal="center" vertical="center"/>
    </xf>
    <xf numFmtId="0" fontId="26" fillId="1" borderId="194" xfId="0" applyFont="1" applyFill="1" applyBorder="1" applyAlignment="1" applyProtection="1">
      <alignment horizontal="center" vertical="center"/>
    </xf>
    <xf numFmtId="0" fontId="26" fillId="1" borderId="195" xfId="0" applyFont="1" applyFill="1" applyBorder="1" applyAlignment="1" applyProtection="1">
      <alignment horizontal="center" vertical="center"/>
    </xf>
    <xf numFmtId="0" fontId="26" fillId="1" borderId="167" xfId="0" applyFont="1" applyFill="1" applyBorder="1" applyAlignment="1" applyProtection="1">
      <alignment horizontal="center" vertical="center"/>
    </xf>
    <xf numFmtId="0" fontId="26" fillId="1" borderId="196" xfId="0" applyFont="1" applyFill="1" applyBorder="1" applyAlignment="1" applyProtection="1">
      <alignment horizontal="center" vertical="center"/>
    </xf>
    <xf numFmtId="0" fontId="23" fillId="1" borderId="46" xfId="0" applyFont="1" applyFill="1" applyBorder="1" applyAlignment="1" applyProtection="1">
      <alignment horizontal="center" vertical="center"/>
    </xf>
    <xf numFmtId="0" fontId="23" fillId="1" borderId="41" xfId="0" applyFont="1" applyFill="1" applyBorder="1" applyAlignment="1" applyProtection="1">
      <alignment horizontal="center" vertical="center"/>
    </xf>
    <xf numFmtId="0" fontId="3" fillId="1" borderId="50" xfId="0" applyFont="1" applyFill="1" applyBorder="1" applyAlignment="1" applyProtection="1">
      <alignment horizontal="center" vertical="center"/>
    </xf>
    <xf numFmtId="0" fontId="3" fillId="1" borderId="66" xfId="0" applyFont="1" applyFill="1" applyBorder="1" applyAlignment="1" applyProtection="1">
      <alignment horizontal="center" vertical="center"/>
    </xf>
    <xf numFmtId="0" fontId="3" fillId="1" borderId="94" xfId="0" applyFont="1" applyFill="1" applyBorder="1" applyAlignment="1" applyProtection="1">
      <alignment horizontal="center" vertical="center"/>
    </xf>
    <xf numFmtId="0" fontId="6" fillId="1" borderId="197" xfId="0" applyFont="1" applyFill="1" applyBorder="1" applyAlignment="1" applyProtection="1">
      <alignment horizontal="center" vertical="top"/>
    </xf>
    <xf numFmtId="0" fontId="3" fillId="1" borderId="137" xfId="0" applyFont="1" applyFill="1" applyBorder="1" applyAlignment="1" applyProtection="1">
      <alignment horizontal="center" vertical="center"/>
    </xf>
    <xf numFmtId="0" fontId="3" fillId="1" borderId="35" xfId="0" applyFont="1" applyFill="1" applyBorder="1" applyAlignment="1" applyProtection="1">
      <alignment horizontal="center" vertical="center"/>
    </xf>
    <xf numFmtId="0" fontId="3" fillId="1" borderId="139" xfId="0" applyFont="1" applyFill="1" applyBorder="1" applyAlignment="1" applyProtection="1">
      <alignment horizontal="center" vertical="center"/>
    </xf>
    <xf numFmtId="0" fontId="3" fillId="1" borderId="198" xfId="0" applyFont="1" applyFill="1" applyBorder="1" applyAlignment="1" applyProtection="1">
      <alignment horizontal="center" vertical="center"/>
    </xf>
    <xf numFmtId="0" fontId="3" fillId="1" borderId="199" xfId="0" applyFont="1" applyFill="1" applyBorder="1" applyAlignment="1" applyProtection="1">
      <alignment horizontal="center" vertical="center"/>
    </xf>
    <xf numFmtId="0" fontId="3" fillId="1" borderId="176" xfId="0" applyFont="1" applyFill="1" applyBorder="1" applyAlignment="1" applyProtection="1">
      <alignment horizontal="center" vertical="center"/>
    </xf>
    <xf numFmtId="0" fontId="7" fillId="0" borderId="0" xfId="0" applyFont="1" applyFill="1" applyBorder="1" applyAlignment="1" applyProtection="1">
      <alignment horizontal="center" vertical="center" wrapText="1"/>
    </xf>
    <xf numFmtId="0" fontId="5" fillId="0" borderId="0" xfId="0" applyFont="1" applyFill="1" applyBorder="1" applyAlignment="1" applyProtection="1">
      <alignment horizontal="center" vertical="center" wrapText="1"/>
    </xf>
    <xf numFmtId="0" fontId="3" fillId="1" borderId="43" xfId="0" applyFont="1" applyFill="1" applyBorder="1" applyAlignment="1" applyProtection="1">
      <alignment horizontal="center" vertical="center" wrapText="1"/>
    </xf>
    <xf numFmtId="0" fontId="3" fillId="1" borderId="0" xfId="0" applyFont="1" applyFill="1" applyBorder="1" applyAlignment="1" applyProtection="1">
      <alignment horizontal="center" vertical="center" wrapText="1"/>
    </xf>
    <xf numFmtId="0" fontId="3" fillId="1" borderId="40" xfId="0" applyFont="1" applyFill="1" applyBorder="1" applyAlignment="1" applyProtection="1">
      <alignment horizontal="center" vertical="center" wrapText="1"/>
    </xf>
    <xf numFmtId="0" fontId="23" fillId="1" borderId="45" xfId="0" applyFont="1" applyFill="1" applyBorder="1" applyAlignment="1" applyProtection="1">
      <alignment horizontal="center" vertical="center"/>
    </xf>
    <xf numFmtId="0" fontId="23" fillId="1" borderId="0" xfId="0" applyFont="1" applyFill="1" applyBorder="1" applyAlignment="1" applyProtection="1">
      <alignment horizontal="center" vertical="center"/>
    </xf>
    <xf numFmtId="0" fontId="3" fillId="1" borderId="43" xfId="0" applyFont="1" applyFill="1" applyBorder="1" applyAlignment="1" applyProtection="1">
      <alignment horizontal="center" vertical="center"/>
    </xf>
    <xf numFmtId="0" fontId="3" fillId="1" borderId="0" xfId="0" applyFont="1" applyFill="1" applyBorder="1" applyAlignment="1" applyProtection="1">
      <alignment horizontal="center" vertical="center"/>
    </xf>
    <xf numFmtId="0" fontId="3" fillId="1" borderId="117" xfId="0" applyFont="1" applyFill="1" applyBorder="1" applyAlignment="1" applyProtection="1">
      <alignment horizontal="center" vertical="center"/>
    </xf>
    <xf numFmtId="0" fontId="26" fillId="1" borderId="181" xfId="0" applyFont="1" applyFill="1" applyBorder="1" applyAlignment="1" applyProtection="1">
      <alignment horizontal="center" vertical="top"/>
    </xf>
    <xf numFmtId="0" fontId="26" fillId="1" borderId="50" xfId="0" applyFont="1" applyFill="1" applyBorder="1" applyAlignment="1" applyProtection="1">
      <alignment horizontal="center" vertical="center"/>
    </xf>
    <xf numFmtId="0" fontId="26" fillId="1" borderId="66" xfId="0" applyFont="1" applyFill="1" applyBorder="1" applyAlignment="1" applyProtection="1">
      <alignment horizontal="center" vertical="center"/>
    </xf>
    <xf numFmtId="0" fontId="4" fillId="1" borderId="105" xfId="0" applyFont="1" applyFill="1" applyBorder="1" applyAlignment="1" applyProtection="1">
      <alignment horizontal="center" vertical="center"/>
    </xf>
    <xf numFmtId="0" fontId="4" fillId="1" borderId="43" xfId="0" applyFont="1" applyFill="1" applyBorder="1" applyAlignment="1" applyProtection="1">
      <alignment horizontal="center" vertical="center"/>
    </xf>
    <xf numFmtId="0" fontId="4" fillId="1" borderId="0" xfId="0" applyFont="1" applyFill="1" applyBorder="1" applyAlignment="1" applyProtection="1">
      <alignment horizontal="center" vertical="center"/>
    </xf>
    <xf numFmtId="0" fontId="4" fillId="1" borderId="117" xfId="0" applyFont="1" applyFill="1" applyBorder="1" applyAlignment="1" applyProtection="1">
      <alignment horizontal="center" vertical="center"/>
    </xf>
    <xf numFmtId="0" fontId="52" fillId="1" borderId="92" xfId="0" applyFont="1" applyFill="1" applyBorder="1" applyAlignment="1" applyProtection="1">
      <alignment horizontal="center" vertical="center" textRotation="255"/>
    </xf>
    <xf numFmtId="0" fontId="26" fillId="1" borderId="220" xfId="0" applyFont="1" applyFill="1" applyBorder="1" applyAlignment="1" applyProtection="1">
      <alignment horizontal="center" vertical="center"/>
    </xf>
    <xf numFmtId="0" fontId="26" fillId="1" borderId="221" xfId="0" applyFont="1" applyFill="1" applyBorder="1" applyAlignment="1" applyProtection="1">
      <alignment horizontal="center" vertical="center"/>
    </xf>
    <xf numFmtId="0" fontId="26" fillId="1" borderId="222" xfId="0" applyFont="1" applyFill="1" applyBorder="1" applyAlignment="1" applyProtection="1">
      <alignment horizontal="center" vertical="center"/>
    </xf>
    <xf numFmtId="0" fontId="26" fillId="1" borderId="223" xfId="0" applyFont="1" applyFill="1" applyBorder="1" applyAlignment="1" applyProtection="1">
      <alignment horizontal="center" vertical="center"/>
    </xf>
    <xf numFmtId="0" fontId="26" fillId="1" borderId="224" xfId="0" applyFont="1" applyFill="1" applyBorder="1" applyAlignment="1" applyProtection="1">
      <alignment horizontal="center" vertical="center"/>
    </xf>
    <xf numFmtId="0" fontId="26" fillId="1" borderId="225" xfId="0" applyFont="1" applyFill="1" applyBorder="1" applyAlignment="1" applyProtection="1">
      <alignment horizontal="center" vertical="center"/>
    </xf>
    <xf numFmtId="0" fontId="26" fillId="1" borderId="226" xfId="0" applyFont="1" applyFill="1" applyBorder="1" applyAlignment="1" applyProtection="1">
      <alignment horizontal="center" vertical="center"/>
    </xf>
    <xf numFmtId="0" fontId="26" fillId="1" borderId="227" xfId="0" applyFont="1" applyFill="1" applyBorder="1" applyAlignment="1" applyProtection="1">
      <alignment horizontal="center" vertical="center"/>
    </xf>
    <xf numFmtId="0" fontId="89" fillId="0" borderId="186" xfId="0" applyFont="1" applyFill="1" applyBorder="1" applyAlignment="1" applyProtection="1">
      <alignment horizontal="center" vertical="center"/>
      <protection locked="0"/>
    </xf>
    <xf numFmtId="0" fontId="88" fillId="0" borderId="69" xfId="0" applyFont="1" applyFill="1" applyBorder="1" applyAlignment="1" applyProtection="1">
      <alignment horizontal="center" vertical="center"/>
      <protection locked="0"/>
    </xf>
    <xf numFmtId="0" fontId="88" fillId="0" borderId="30" xfId="0" applyFont="1" applyFill="1" applyBorder="1" applyAlignment="1" applyProtection="1">
      <alignment horizontal="center" vertical="center"/>
      <protection locked="0"/>
    </xf>
    <xf numFmtId="0" fontId="88" fillId="0" borderId="116" xfId="0" applyFont="1" applyFill="1" applyBorder="1" applyAlignment="1" applyProtection="1">
      <alignment horizontal="center" vertical="center"/>
      <protection locked="0"/>
    </xf>
    <xf numFmtId="0" fontId="0" fillId="0" borderId="28" xfId="0" applyFill="1" applyBorder="1" applyAlignment="1" applyProtection="1">
      <alignment horizontal="center" vertical="center"/>
      <protection locked="0"/>
    </xf>
    <xf numFmtId="0" fontId="0" fillId="0" borderId="27" xfId="0" applyFill="1" applyBorder="1" applyAlignment="1" applyProtection="1">
      <alignment horizontal="center" vertical="center"/>
      <protection locked="0"/>
    </xf>
    <xf numFmtId="0" fontId="0" fillId="0" borderId="29" xfId="0" applyFill="1" applyBorder="1" applyAlignment="1" applyProtection="1">
      <alignment horizontal="center" vertical="center"/>
      <protection locked="0"/>
    </xf>
    <xf numFmtId="0" fontId="0" fillId="0" borderId="228" xfId="0" applyFill="1" applyBorder="1" applyProtection="1">
      <protection locked="0"/>
    </xf>
    <xf numFmtId="0" fontId="0" fillId="0" borderId="229" xfId="0" applyFill="1" applyBorder="1" applyProtection="1">
      <protection locked="0"/>
    </xf>
    <xf numFmtId="0" fontId="0" fillId="0" borderId="230" xfId="0" applyFill="1" applyBorder="1" applyProtection="1">
      <protection locked="0"/>
    </xf>
    <xf numFmtId="0" fontId="0" fillId="0" borderId="231" xfId="0" applyFill="1" applyBorder="1" applyProtection="1">
      <protection locked="0"/>
    </xf>
    <xf numFmtId="0" fontId="0" fillId="0" borderId="232" xfId="0" applyFill="1" applyBorder="1" applyProtection="1">
      <protection locked="0"/>
    </xf>
    <xf numFmtId="0" fontId="66" fillId="11" borderId="0" xfId="0" applyFont="1" applyFill="1" applyProtection="1"/>
    <xf numFmtId="0" fontId="66" fillId="12" borderId="0" xfId="0" applyFont="1" applyFill="1" applyProtection="1"/>
    <xf numFmtId="0" fontId="66" fillId="11" borderId="0" xfId="0" applyFont="1" applyFill="1" applyAlignment="1" applyProtection="1">
      <alignment horizontal="right"/>
    </xf>
    <xf numFmtId="0" fontId="66" fillId="11" borderId="77" xfId="0" applyFont="1" applyFill="1" applyBorder="1" applyAlignment="1" applyProtection="1">
      <alignment horizontal="center" vertical="center"/>
    </xf>
    <xf numFmtId="0" fontId="66" fillId="11" borderId="78" xfId="0" applyFont="1" applyFill="1" applyBorder="1" applyAlignment="1" applyProtection="1">
      <alignment horizontal="center" vertical="center"/>
    </xf>
    <xf numFmtId="0" fontId="66" fillId="11" borderId="78" xfId="0" applyFont="1" applyFill="1" applyBorder="1" applyAlignment="1" applyProtection="1">
      <alignment horizontal="center" vertical="center"/>
    </xf>
    <xf numFmtId="0" fontId="66" fillId="11" borderId="79" xfId="0" applyFont="1" applyFill="1" applyBorder="1" applyAlignment="1" applyProtection="1">
      <alignment horizontal="center" vertical="center"/>
    </xf>
    <xf numFmtId="0" fontId="17" fillId="11" borderId="80" xfId="0" applyFont="1" applyFill="1" applyBorder="1" applyAlignment="1" applyProtection="1">
      <alignment horizontal="center" vertical="center"/>
      <protection hidden="1"/>
    </xf>
    <xf numFmtId="0" fontId="17" fillId="11" borderId="81" xfId="0" applyFont="1" applyFill="1" applyBorder="1" applyAlignment="1" applyProtection="1">
      <alignment vertical="center" wrapText="1"/>
      <protection hidden="1"/>
    </xf>
    <xf numFmtId="0" fontId="17" fillId="11" borderId="82" xfId="0" applyFont="1" applyFill="1" applyBorder="1" applyAlignment="1" applyProtection="1">
      <alignment horizontal="center" vertical="center"/>
      <protection hidden="1"/>
    </xf>
    <xf numFmtId="49" fontId="20" fillId="11" borderId="121" xfId="0" applyNumberFormat="1" applyFont="1" applyFill="1" applyBorder="1" applyAlignment="1" applyProtection="1">
      <alignment horizontal="center" vertical="center" wrapText="1"/>
      <protection hidden="1"/>
    </xf>
    <xf numFmtId="0" fontId="0" fillId="12" borderId="0" xfId="0" applyFill="1" applyProtection="1"/>
    <xf numFmtId="0" fontId="66" fillId="12" borderId="0" xfId="0" applyFont="1" applyFill="1" applyAlignment="1" applyProtection="1">
      <alignment horizontal="right"/>
    </xf>
    <xf numFmtId="0" fontId="66" fillId="12" borderId="0" xfId="0" applyFont="1" applyFill="1" applyAlignment="1" applyProtection="1">
      <alignment horizontal="center" vertical="center"/>
    </xf>
    <xf numFmtId="0" fontId="56" fillId="12" borderId="0" xfId="0" applyFont="1" applyFill="1" applyProtection="1">
      <protection hidden="1"/>
    </xf>
    <xf numFmtId="0" fontId="29" fillId="12" borderId="0" xfId="0" applyFont="1" applyFill="1" applyProtection="1">
      <protection hidden="1"/>
    </xf>
    <xf numFmtId="0" fontId="57" fillId="12" borderId="0" xfId="0" applyFont="1" applyFill="1" applyProtection="1">
      <protection hidden="1"/>
    </xf>
    <xf numFmtId="0" fontId="30" fillId="12" borderId="0" xfId="0" applyFont="1" applyFill="1" applyProtection="1">
      <protection hidden="1"/>
    </xf>
    <xf numFmtId="164" fontId="56" fillId="12" borderId="0" xfId="0" applyNumberFormat="1" applyFont="1" applyFill="1" applyProtection="1">
      <protection hidden="1"/>
    </xf>
    <xf numFmtId="0" fontId="31" fillId="12" borderId="0" xfId="0" applyFont="1" applyFill="1" applyProtection="1">
      <protection hidden="1"/>
    </xf>
    <xf numFmtId="0" fontId="34" fillId="12" borderId="0" xfId="0" applyFont="1" applyFill="1" applyProtection="1">
      <protection hidden="1"/>
    </xf>
    <xf numFmtId="0" fontId="29" fillId="12" borderId="0" xfId="0" applyFont="1" applyFill="1" applyAlignment="1" applyProtection="1">
      <alignment vertical="center"/>
      <protection hidden="1"/>
    </xf>
    <xf numFmtId="0" fontId="42" fillId="12" borderId="0" xfId="0" applyFont="1" applyFill="1" applyAlignment="1" applyProtection="1">
      <alignment vertical="center"/>
      <protection hidden="1"/>
    </xf>
    <xf numFmtId="0" fontId="43" fillId="12" borderId="0" xfId="0" applyFont="1" applyFill="1" applyProtection="1">
      <protection hidden="1"/>
    </xf>
    <xf numFmtId="0" fontId="77" fillId="12" borderId="0" xfId="0" applyFont="1" applyFill="1" applyProtection="1">
      <protection hidden="1"/>
    </xf>
    <xf numFmtId="0" fontId="78" fillId="12" borderId="0" xfId="0" applyFont="1" applyFill="1" applyProtection="1">
      <protection hidden="1"/>
    </xf>
    <xf numFmtId="0" fontId="61" fillId="12" borderId="0" xfId="0" applyFont="1" applyFill="1" applyProtection="1">
      <protection hidden="1"/>
    </xf>
    <xf numFmtId="0" fontId="80" fillId="8" borderId="0" xfId="0" applyFont="1" applyFill="1" applyBorder="1" applyAlignment="1" applyProtection="1">
      <alignment horizontal="center" vertical="center"/>
      <protection hidden="1"/>
    </xf>
    <xf numFmtId="0" fontId="80" fillId="8" borderId="0" xfId="0" applyFont="1" applyFill="1" applyAlignment="1" applyProtection="1">
      <alignment horizontal="right" vertical="center" indent="1"/>
      <protection hidden="1"/>
    </xf>
    <xf numFmtId="0" fontId="80" fillId="8" borderId="0" xfId="0" applyFont="1" applyFill="1" applyAlignment="1" applyProtection="1">
      <alignment horizontal="right" vertical="center"/>
      <protection hidden="1"/>
    </xf>
    <xf numFmtId="0" fontId="31" fillId="8" borderId="104" xfId="0" applyFont="1" applyFill="1" applyBorder="1" applyAlignment="1" applyProtection="1">
      <alignment horizontal="center" vertical="center"/>
      <protection hidden="1"/>
    </xf>
    <xf numFmtId="0" fontId="31" fillId="8" borderId="96" xfId="0" applyFont="1" applyFill="1" applyBorder="1" applyAlignment="1" applyProtection="1">
      <alignment horizontal="center" vertical="center"/>
      <protection hidden="1"/>
    </xf>
    <xf numFmtId="0" fontId="31" fillId="8" borderId="97" xfId="0" applyFont="1" applyFill="1" applyBorder="1" applyAlignment="1" applyProtection="1">
      <alignment horizontal="center" vertical="center"/>
      <protection hidden="1"/>
    </xf>
    <xf numFmtId="0" fontId="31" fillId="8" borderId="99" xfId="0" applyFont="1" applyFill="1" applyBorder="1" applyAlignment="1" applyProtection="1">
      <alignment horizontal="center" vertical="center"/>
      <protection hidden="1"/>
    </xf>
    <xf numFmtId="0" fontId="31" fillId="8" borderId="50" xfId="0" applyFont="1" applyFill="1" applyBorder="1" applyAlignment="1" applyProtection="1">
      <alignment horizontal="center" vertical="center"/>
      <protection hidden="1"/>
    </xf>
    <xf numFmtId="0" fontId="31" fillId="8" borderId="94" xfId="0" applyFont="1" applyFill="1" applyBorder="1" applyAlignment="1" applyProtection="1">
      <alignment horizontal="center" vertical="center"/>
      <protection hidden="1"/>
    </xf>
    <xf numFmtId="0" fontId="90" fillId="8" borderId="0" xfId="0" applyFont="1" applyFill="1" applyAlignment="1" applyProtection="1">
      <alignment horizontal="center"/>
      <protection hidden="1"/>
    </xf>
    <xf numFmtId="0" fontId="28" fillId="13" borderId="0" xfId="0" applyFont="1" applyFill="1" applyAlignment="1" applyProtection="1">
      <alignment horizontal="center"/>
      <protection hidden="1"/>
    </xf>
    <xf numFmtId="0" fontId="1" fillId="13" borderId="0" xfId="0" applyFont="1" applyFill="1" applyAlignment="1" applyProtection="1">
      <alignment horizontal="center"/>
      <protection hidden="1"/>
    </xf>
    <xf numFmtId="49" fontId="0" fillId="13" borderId="0" xfId="0" applyNumberFormat="1" applyFill="1" applyAlignment="1" applyProtection="1">
      <alignment horizontal="center"/>
      <protection hidden="1"/>
    </xf>
    <xf numFmtId="0" fontId="0" fillId="13" borderId="0" xfId="0" applyFill="1" applyAlignment="1" applyProtection="1">
      <alignment horizontal="center"/>
      <protection hidden="1"/>
    </xf>
    <xf numFmtId="38" fontId="0" fillId="13" borderId="0" xfId="0" applyNumberFormat="1" applyFill="1" applyAlignment="1" applyProtection="1">
      <alignment horizontal="center"/>
      <protection hidden="1"/>
    </xf>
    <xf numFmtId="0" fontId="8" fillId="13" borderId="0" xfId="0" applyFont="1" applyFill="1" applyAlignment="1" applyProtection="1">
      <alignment horizontal="center"/>
      <protection hidden="1"/>
    </xf>
    <xf numFmtId="0" fontId="11" fillId="13" borderId="0" xfId="0" applyFont="1" applyFill="1" applyAlignment="1" applyProtection="1">
      <alignment horizontal="center"/>
      <protection hidden="1"/>
    </xf>
    <xf numFmtId="0" fontId="7" fillId="13" borderId="0" xfId="0" applyFont="1" applyFill="1" applyAlignment="1" applyProtection="1">
      <alignment horizontal="center"/>
      <protection hidden="1"/>
    </xf>
    <xf numFmtId="49" fontId="8" fillId="13" borderId="0" xfId="0" applyNumberFormat="1" applyFont="1" applyFill="1" applyAlignment="1" applyProtection="1">
      <alignment horizontal="center"/>
      <protection hidden="1"/>
    </xf>
    <xf numFmtId="0" fontId="11" fillId="13" borderId="104" xfId="0" applyFont="1" applyFill="1" applyBorder="1" applyAlignment="1" applyProtection="1">
      <alignment horizontal="center" vertical="center"/>
      <protection hidden="1"/>
    </xf>
    <xf numFmtId="0" fontId="11" fillId="13" borderId="96" xfId="0" applyFont="1" applyFill="1" applyBorder="1" applyAlignment="1" applyProtection="1">
      <alignment horizontal="center" vertical="center"/>
      <protection hidden="1"/>
    </xf>
    <xf numFmtId="0" fontId="11" fillId="13" borderId="37" xfId="0" applyFont="1" applyFill="1" applyBorder="1" applyAlignment="1" applyProtection="1">
      <alignment horizontal="center" vertical="center"/>
      <protection hidden="1"/>
    </xf>
    <xf numFmtId="0" fontId="11" fillId="13" borderId="97" xfId="0" applyFont="1" applyFill="1" applyBorder="1" applyAlignment="1" applyProtection="1">
      <alignment horizontal="center" vertical="center"/>
      <protection hidden="1"/>
    </xf>
    <xf numFmtId="0" fontId="11" fillId="13" borderId="202" xfId="0" applyFont="1" applyFill="1" applyBorder="1" applyAlignment="1" applyProtection="1">
      <alignment horizontal="center" vertical="center"/>
      <protection hidden="1"/>
    </xf>
    <xf numFmtId="0" fontId="11" fillId="13" borderId="70" xfId="0" applyFont="1" applyFill="1" applyBorder="1" applyAlignment="1" applyProtection="1">
      <alignment horizontal="center" vertical="center"/>
      <protection hidden="1"/>
    </xf>
    <xf numFmtId="0" fontId="11" fillId="13" borderId="31" xfId="0" applyFont="1" applyFill="1" applyBorder="1" applyAlignment="1" applyProtection="1">
      <alignment horizontal="center" vertical="center"/>
      <protection hidden="1"/>
    </xf>
    <xf numFmtId="0" fontId="11" fillId="13" borderId="119" xfId="0" applyFont="1" applyFill="1" applyBorder="1" applyAlignment="1" applyProtection="1">
      <alignment horizontal="center" vertical="center"/>
      <protection hidden="1"/>
    </xf>
    <xf numFmtId="38" fontId="8" fillId="13" borderId="0" xfId="0" applyNumberFormat="1" applyFont="1" applyFill="1" applyAlignment="1" applyProtection="1">
      <alignment horizontal="center"/>
      <protection hidden="1"/>
    </xf>
    <xf numFmtId="0" fontId="9" fillId="13" borderId="0" xfId="0" applyFont="1" applyFill="1" applyBorder="1" applyAlignment="1" applyProtection="1">
      <alignment horizontal="center" vertical="center"/>
      <protection hidden="1"/>
    </xf>
    <xf numFmtId="0" fontId="9" fillId="13" borderId="0" xfId="0" applyFont="1" applyFill="1" applyAlignment="1" applyProtection="1">
      <alignment horizontal="center" vertical="center"/>
      <protection hidden="1"/>
    </xf>
    <xf numFmtId="0" fontId="12" fillId="13" borderId="96" xfId="0" applyFont="1" applyFill="1" applyBorder="1" applyAlignment="1" applyProtection="1">
      <alignment horizontal="center" vertical="center" textRotation="59"/>
      <protection hidden="1"/>
    </xf>
    <xf numFmtId="0" fontId="12" fillId="13" borderId="97" xfId="0" applyFont="1" applyFill="1" applyBorder="1" applyAlignment="1" applyProtection="1">
      <alignment horizontal="center" vertical="center" textRotation="59"/>
      <protection hidden="1"/>
    </xf>
    <xf numFmtId="0" fontId="12" fillId="13" borderId="60" xfId="0" applyFont="1" applyFill="1" applyBorder="1" applyAlignment="1" applyProtection="1">
      <alignment horizontal="center" vertical="center" textRotation="58"/>
      <protection hidden="1"/>
    </xf>
    <xf numFmtId="0" fontId="12" fillId="13" borderId="203" xfId="0" applyFont="1" applyFill="1" applyBorder="1" applyAlignment="1" applyProtection="1">
      <alignment horizontal="center" vertical="center"/>
      <protection hidden="1"/>
    </xf>
    <xf numFmtId="0" fontId="12" fillId="13" borderId="204" xfId="0" applyFont="1" applyFill="1" applyBorder="1" applyAlignment="1" applyProtection="1">
      <alignment horizontal="center" vertical="center"/>
      <protection hidden="1"/>
    </xf>
    <xf numFmtId="0" fontId="12" fillId="13" borderId="205" xfId="0" applyFont="1" applyFill="1" applyBorder="1" applyAlignment="1" applyProtection="1">
      <alignment horizontal="center" vertical="center"/>
      <protection hidden="1"/>
    </xf>
    <xf numFmtId="0" fontId="12" fillId="13" borderId="60" xfId="0" applyFont="1" applyFill="1" applyBorder="1" applyAlignment="1" applyProtection="1">
      <alignment horizontal="center" vertical="center" textRotation="60"/>
      <protection hidden="1"/>
    </xf>
    <xf numFmtId="0" fontId="12" fillId="13" borderId="60" xfId="0" applyFont="1" applyFill="1" applyBorder="1" applyAlignment="1" applyProtection="1">
      <alignment horizontal="center" vertical="center" textRotation="59"/>
      <protection hidden="1"/>
    </xf>
    <xf numFmtId="0" fontId="12" fillId="13" borderId="96" xfId="0" applyFont="1" applyFill="1" applyBorder="1" applyAlignment="1" applyProtection="1">
      <alignment horizontal="center" vertical="center" textRotation="58"/>
      <protection hidden="1"/>
    </xf>
    <xf numFmtId="0" fontId="12" fillId="13" borderId="97" xfId="0" applyFont="1" applyFill="1" applyBorder="1" applyAlignment="1" applyProtection="1">
      <alignment horizontal="center" vertical="center" textRotation="58"/>
      <protection hidden="1"/>
    </xf>
    <xf numFmtId="0" fontId="4" fillId="13" borderId="203" xfId="0" applyFont="1" applyFill="1" applyBorder="1" applyAlignment="1" applyProtection="1">
      <alignment horizontal="center" vertical="center"/>
      <protection hidden="1"/>
    </xf>
    <xf numFmtId="0" fontId="4" fillId="13" borderId="204" xfId="0" applyFont="1" applyFill="1" applyBorder="1" applyAlignment="1" applyProtection="1">
      <alignment horizontal="center" vertical="center"/>
      <protection hidden="1"/>
    </xf>
    <xf numFmtId="0" fontId="4" fillId="13" borderId="205" xfId="0" applyFont="1" applyFill="1" applyBorder="1" applyAlignment="1" applyProtection="1">
      <alignment horizontal="center" vertical="center"/>
      <protection hidden="1"/>
    </xf>
    <xf numFmtId="0" fontId="12" fillId="13" borderId="206" xfId="0" applyFont="1" applyFill="1" applyBorder="1" applyAlignment="1" applyProtection="1">
      <alignment horizontal="center" vertical="center"/>
      <protection hidden="1"/>
    </xf>
    <xf numFmtId="0" fontId="12" fillId="13" borderId="141" xfId="0" applyFont="1" applyFill="1" applyBorder="1" applyAlignment="1" applyProtection="1">
      <alignment horizontal="center" vertical="center" wrapText="1"/>
      <protection hidden="1"/>
    </xf>
    <xf numFmtId="0" fontId="12" fillId="13" borderId="37" xfId="0" applyFont="1" applyFill="1" applyBorder="1" applyAlignment="1" applyProtection="1">
      <alignment horizontal="center" vertical="center" wrapText="1"/>
      <protection hidden="1"/>
    </xf>
    <xf numFmtId="0" fontId="12" fillId="13" borderId="38" xfId="0" applyFont="1" applyFill="1" applyBorder="1" applyAlignment="1" applyProtection="1">
      <alignment horizontal="center" vertical="center" wrapText="1"/>
      <protection hidden="1"/>
    </xf>
    <xf numFmtId="0" fontId="12" fillId="13" borderId="70" xfId="0" applyFont="1" applyFill="1" applyBorder="1" applyAlignment="1" applyProtection="1">
      <alignment horizontal="center" vertical="center" textRotation="59"/>
      <protection hidden="1"/>
    </xf>
    <xf numFmtId="0" fontId="12" fillId="13" borderId="119" xfId="0" applyFont="1" applyFill="1" applyBorder="1" applyAlignment="1" applyProtection="1">
      <alignment horizontal="center" vertical="center" textRotation="59"/>
      <protection hidden="1"/>
    </xf>
    <xf numFmtId="0" fontId="12" fillId="13" borderId="181" xfId="0" applyFont="1" applyFill="1" applyBorder="1" applyAlignment="1" applyProtection="1">
      <alignment horizontal="center" vertical="center" textRotation="58"/>
      <protection hidden="1"/>
    </xf>
    <xf numFmtId="0" fontId="7" fillId="13" borderId="187" xfId="0" applyFont="1" applyFill="1" applyBorder="1" applyAlignment="1" applyProtection="1">
      <alignment horizontal="center" vertical="center"/>
      <protection hidden="1"/>
    </xf>
    <xf numFmtId="0" fontId="7" fillId="13" borderId="189" xfId="0" applyFont="1" applyFill="1" applyBorder="1" applyAlignment="1" applyProtection="1">
      <alignment horizontal="center" vertical="center"/>
      <protection hidden="1"/>
    </xf>
    <xf numFmtId="0" fontId="7" fillId="13" borderId="191" xfId="0" applyFont="1" applyFill="1" applyBorder="1" applyAlignment="1" applyProtection="1">
      <alignment horizontal="center" vertical="center"/>
      <protection hidden="1"/>
    </xf>
    <xf numFmtId="0" fontId="7" fillId="13" borderId="180" xfId="0" applyFont="1" applyFill="1" applyBorder="1" applyAlignment="1" applyProtection="1">
      <alignment horizontal="center" vertical="center"/>
      <protection hidden="1"/>
    </xf>
    <xf numFmtId="0" fontId="7" fillId="13" borderId="191" xfId="0" applyFont="1" applyFill="1" applyBorder="1" applyAlignment="1" applyProtection="1">
      <alignment horizontal="center" vertical="center" wrapText="1"/>
      <protection hidden="1"/>
    </xf>
    <xf numFmtId="0" fontId="7" fillId="13" borderId="180" xfId="0" applyFont="1" applyFill="1" applyBorder="1" applyAlignment="1" applyProtection="1">
      <alignment horizontal="center" vertical="center" wrapText="1"/>
      <protection hidden="1"/>
    </xf>
    <xf numFmtId="38" fontId="7" fillId="13" borderId="187" xfId="0" applyNumberFormat="1" applyFont="1" applyFill="1" applyBorder="1" applyAlignment="1" applyProtection="1">
      <alignment horizontal="center" vertical="center"/>
      <protection hidden="1"/>
    </xf>
    <xf numFmtId="38" fontId="7" fillId="13" borderId="180" xfId="0" applyNumberFormat="1" applyFont="1" applyFill="1" applyBorder="1" applyAlignment="1" applyProtection="1">
      <alignment horizontal="center" vertical="center"/>
      <protection hidden="1"/>
    </xf>
    <xf numFmtId="0" fontId="12" fillId="13" borderId="181" xfId="0" applyFont="1" applyFill="1" applyBorder="1" applyAlignment="1" applyProtection="1">
      <alignment horizontal="center" vertical="center" textRotation="60"/>
      <protection hidden="1"/>
    </xf>
    <xf numFmtId="0" fontId="12" fillId="13" borderId="181" xfId="0" applyFont="1" applyFill="1" applyBorder="1" applyAlignment="1" applyProtection="1">
      <alignment horizontal="center" vertical="center" textRotation="59"/>
      <protection hidden="1"/>
    </xf>
    <xf numFmtId="0" fontId="12" fillId="13" borderId="70" xfId="0" applyFont="1" applyFill="1" applyBorder="1" applyAlignment="1" applyProtection="1">
      <alignment horizontal="center" vertical="center" textRotation="58"/>
      <protection hidden="1"/>
    </xf>
    <xf numFmtId="0" fontId="12" fillId="13" borderId="119" xfId="0" applyFont="1" applyFill="1" applyBorder="1" applyAlignment="1" applyProtection="1">
      <alignment horizontal="center" vertical="center" textRotation="58"/>
      <protection hidden="1"/>
    </xf>
    <xf numFmtId="0" fontId="14" fillId="13" borderId="187" xfId="0" applyFont="1" applyFill="1" applyBorder="1" applyAlignment="1" applyProtection="1">
      <alignment horizontal="center" vertical="center"/>
      <protection hidden="1"/>
    </xf>
    <xf numFmtId="0" fontId="14" fillId="13" borderId="207" xfId="0" applyFont="1" applyFill="1" applyBorder="1" applyAlignment="1" applyProtection="1">
      <alignment horizontal="center" vertical="center"/>
      <protection hidden="1"/>
    </xf>
    <xf numFmtId="0" fontId="14" fillId="13" borderId="188" xfId="0" applyFont="1" applyFill="1" applyBorder="1" applyAlignment="1" applyProtection="1">
      <alignment horizontal="center" vertical="center"/>
      <protection hidden="1"/>
    </xf>
    <xf numFmtId="0" fontId="14" fillId="13" borderId="189" xfId="0" applyFont="1" applyFill="1" applyBorder="1" applyAlignment="1" applyProtection="1">
      <alignment horizontal="center" vertical="center"/>
      <protection hidden="1"/>
    </xf>
    <xf numFmtId="0" fontId="11" fillId="13" borderId="191" xfId="0" applyFont="1" applyFill="1" applyBorder="1" applyAlignment="1" applyProtection="1">
      <alignment horizontal="center" vertical="center"/>
      <protection hidden="1"/>
    </xf>
    <xf numFmtId="0" fontId="11" fillId="13" borderId="180" xfId="0" applyFont="1" applyFill="1" applyBorder="1" applyAlignment="1" applyProtection="1">
      <alignment horizontal="center" vertical="center"/>
      <protection hidden="1"/>
    </xf>
    <xf numFmtId="0" fontId="81" fillId="13" borderId="191" xfId="0" applyFont="1" applyFill="1" applyBorder="1" applyAlignment="1" applyProtection="1">
      <alignment horizontal="center" vertical="center"/>
      <protection hidden="1"/>
    </xf>
    <xf numFmtId="0" fontId="81" fillId="13" borderId="180" xfId="0" applyFont="1" applyFill="1" applyBorder="1" applyAlignment="1" applyProtection="1">
      <alignment horizontal="center" vertical="center"/>
      <protection hidden="1"/>
    </xf>
    <xf numFmtId="0" fontId="81" fillId="13" borderId="190" xfId="0" applyFont="1" applyFill="1" applyBorder="1" applyAlignment="1" applyProtection="1">
      <alignment horizontal="center" vertical="center"/>
      <protection hidden="1"/>
    </xf>
    <xf numFmtId="0" fontId="12" fillId="13" borderId="146" xfId="0" applyFont="1" applyFill="1" applyBorder="1" applyAlignment="1" applyProtection="1">
      <alignment horizontal="center" vertical="center" wrapText="1"/>
      <protection hidden="1"/>
    </xf>
    <xf numFmtId="0" fontId="12" fillId="13" borderId="31" xfId="0" applyFont="1" applyFill="1" applyBorder="1" applyAlignment="1" applyProtection="1">
      <alignment horizontal="center" vertical="center" wrapText="1"/>
      <protection hidden="1"/>
    </xf>
    <xf numFmtId="0" fontId="12" fillId="13" borderId="33" xfId="0" applyFont="1" applyFill="1" applyBorder="1" applyAlignment="1" applyProtection="1">
      <alignment horizontal="center" vertical="center" wrapText="1"/>
      <protection hidden="1"/>
    </xf>
    <xf numFmtId="0" fontId="11" fillId="13" borderId="0" xfId="0" applyFont="1" applyFill="1" applyBorder="1" applyAlignment="1" applyProtection="1">
      <alignment horizontal="center" vertical="center"/>
      <protection hidden="1"/>
    </xf>
    <xf numFmtId="0" fontId="0" fillId="13" borderId="0" xfId="0" applyFill="1" applyBorder="1" applyAlignment="1" applyProtection="1">
      <alignment horizontal="center"/>
      <protection hidden="1"/>
    </xf>
    <xf numFmtId="1" fontId="11" fillId="13" borderId="58" xfId="0" applyNumberFormat="1" applyFont="1" applyFill="1" applyBorder="1" applyProtection="1">
      <protection hidden="1"/>
    </xf>
    <xf numFmtId="1" fontId="11" fillId="13" borderId="35" xfId="0" applyNumberFormat="1" applyFont="1" applyFill="1" applyBorder="1" applyAlignment="1" applyProtection="1">
      <alignment horizontal="center" vertical="center"/>
      <protection hidden="1"/>
    </xf>
    <xf numFmtId="0" fontId="1" fillId="13" borderId="44" xfId="0" applyFont="1" applyFill="1" applyBorder="1" applyProtection="1">
      <protection hidden="1"/>
    </xf>
    <xf numFmtId="49" fontId="0" fillId="13" borderId="37" xfId="0" applyNumberFormat="1" applyFill="1" applyBorder="1" applyProtection="1">
      <protection hidden="1"/>
    </xf>
    <xf numFmtId="0" fontId="7" fillId="13" borderId="45" xfId="0" applyFont="1" applyFill="1" applyBorder="1" applyAlignment="1" applyProtection="1">
      <alignment horizontal="center" vertical="center" wrapText="1"/>
      <protection hidden="1"/>
    </xf>
    <xf numFmtId="0" fontId="7" fillId="13" borderId="0" xfId="0" applyFont="1" applyFill="1" applyBorder="1" applyAlignment="1" applyProtection="1">
      <alignment horizontal="center" vertical="center" wrapText="1"/>
      <protection hidden="1"/>
    </xf>
    <xf numFmtId="1" fontId="11" fillId="13" borderId="35" xfId="0" applyNumberFormat="1" applyFont="1" applyFill="1" applyBorder="1" applyAlignment="1" applyProtection="1">
      <alignment horizontal="center" vertical="center"/>
      <protection hidden="1"/>
    </xf>
    <xf numFmtId="0" fontId="0" fillId="13" borderId="37" xfId="0" applyFill="1" applyBorder="1" applyProtection="1">
      <protection hidden="1"/>
    </xf>
    <xf numFmtId="0" fontId="66" fillId="13" borderId="37" xfId="0" applyFont="1" applyFill="1" applyBorder="1" applyAlignment="1" applyProtection="1">
      <alignment horizontal="center" vertical="center"/>
      <protection hidden="1"/>
    </xf>
    <xf numFmtId="0" fontId="7" fillId="13" borderId="0" xfId="0" applyFont="1" applyFill="1" applyBorder="1" applyAlignment="1" applyProtection="1">
      <alignment horizontal="center" vertical="center" wrapText="1"/>
      <protection hidden="1"/>
    </xf>
    <xf numFmtId="0" fontId="0" fillId="13" borderId="40" xfId="0" applyFill="1" applyBorder="1" applyProtection="1">
      <protection hidden="1"/>
    </xf>
    <xf numFmtId="0" fontId="0" fillId="13" borderId="0" xfId="0" applyFill="1" applyBorder="1" applyProtection="1">
      <protection hidden="1"/>
    </xf>
    <xf numFmtId="0" fontId="66" fillId="13" borderId="0" xfId="0" applyFont="1" applyFill="1" applyBorder="1" applyAlignment="1" applyProtection="1">
      <alignment horizontal="center" vertical="center"/>
      <protection hidden="1"/>
    </xf>
    <xf numFmtId="0" fontId="0" fillId="13" borderId="41" xfId="0" applyFill="1" applyBorder="1" applyProtection="1">
      <protection hidden="1"/>
    </xf>
    <xf numFmtId="0" fontId="7" fillId="13" borderId="45" xfId="0" applyFont="1" applyFill="1" applyBorder="1" applyAlignment="1" applyProtection="1">
      <alignment horizontal="center" vertical="center" wrapText="1"/>
      <protection hidden="1"/>
    </xf>
    <xf numFmtId="0" fontId="1" fillId="13" borderId="45" xfId="0" applyFont="1" applyFill="1" applyBorder="1" applyProtection="1">
      <protection hidden="1"/>
    </xf>
    <xf numFmtId="49" fontId="0" fillId="13" borderId="0" xfId="0" applyNumberFormat="1" applyFill="1" applyBorder="1" applyProtection="1">
      <protection hidden="1"/>
    </xf>
    <xf numFmtId="0" fontId="1" fillId="13" borderId="46" xfId="0" applyFont="1" applyFill="1" applyBorder="1" applyProtection="1">
      <protection hidden="1"/>
    </xf>
    <xf numFmtId="49" fontId="0" fillId="13" borderId="41" xfId="0" applyNumberFormat="1" applyFill="1" applyBorder="1" applyProtection="1">
      <protection hidden="1"/>
    </xf>
    <xf numFmtId="1" fontId="84" fillId="13" borderId="137" xfId="0" applyNumberFormat="1" applyFont="1" applyFill="1" applyBorder="1" applyAlignment="1" applyProtection="1">
      <alignment horizontal="center" vertical="center"/>
      <protection hidden="1"/>
    </xf>
    <xf numFmtId="1" fontId="84" fillId="13" borderId="35" xfId="0" applyNumberFormat="1" applyFont="1" applyFill="1" applyBorder="1" applyAlignment="1" applyProtection="1">
      <alignment horizontal="center" vertical="center"/>
      <protection hidden="1"/>
    </xf>
    <xf numFmtId="1" fontId="11" fillId="13" borderId="35" xfId="0" applyNumberFormat="1" applyFont="1" applyFill="1" applyBorder="1" applyAlignment="1" applyProtection="1">
      <alignment vertical="center"/>
      <protection hidden="1"/>
    </xf>
    <xf numFmtId="1" fontId="84" fillId="13" borderId="138" xfId="0" applyNumberFormat="1" applyFont="1" applyFill="1" applyBorder="1" applyAlignment="1" applyProtection="1">
      <alignment horizontal="center" vertical="center"/>
      <protection hidden="1"/>
    </xf>
    <xf numFmtId="0" fontId="66" fillId="13" borderId="39" xfId="0" applyFont="1" applyFill="1" applyBorder="1" applyAlignment="1" applyProtection="1">
      <alignment horizontal="center" vertical="center"/>
      <protection hidden="1"/>
    </xf>
    <xf numFmtId="38" fontId="0" fillId="13" borderId="37" xfId="0" applyNumberFormat="1" applyFill="1" applyBorder="1" applyProtection="1">
      <protection hidden="1"/>
    </xf>
    <xf numFmtId="0" fontId="0" fillId="13" borderId="0" xfId="0" applyFill="1" applyProtection="1">
      <protection hidden="1"/>
    </xf>
    <xf numFmtId="0" fontId="8" fillId="13" borderId="37" xfId="0" applyFont="1" applyFill="1" applyBorder="1" applyProtection="1">
      <protection hidden="1"/>
    </xf>
    <xf numFmtId="0" fontId="66" fillId="13" borderId="39" xfId="0" applyFont="1" applyFill="1" applyBorder="1" applyAlignment="1" applyProtection="1">
      <alignment horizontal="center"/>
      <protection hidden="1"/>
    </xf>
    <xf numFmtId="0" fontId="66" fillId="13" borderId="37" xfId="0" applyFont="1" applyFill="1" applyBorder="1" applyAlignment="1" applyProtection="1">
      <alignment horizontal="center" vertical="center"/>
      <protection hidden="1"/>
    </xf>
    <xf numFmtId="0" fontId="0" fillId="13" borderId="38" xfId="0" applyFill="1" applyBorder="1" applyProtection="1">
      <protection hidden="1"/>
    </xf>
    <xf numFmtId="0" fontId="16" fillId="13" borderId="0" xfId="0" applyFont="1" applyFill="1" applyBorder="1" applyAlignment="1" applyProtection="1">
      <alignment horizontal="center" vertical="top" wrapText="1"/>
      <protection hidden="1"/>
    </xf>
    <xf numFmtId="0" fontId="82" fillId="13" borderId="0" xfId="0" applyFont="1" applyFill="1" applyBorder="1" applyAlignment="1" applyProtection="1">
      <alignment horizontal="center" vertical="top" wrapText="1"/>
      <protection hidden="1"/>
    </xf>
    <xf numFmtId="0" fontId="7" fillId="13" borderId="0" xfId="0" applyFont="1" applyFill="1" applyBorder="1" applyAlignment="1" applyProtection="1">
      <alignment horizontal="center" vertical="top" wrapText="1"/>
      <protection hidden="1"/>
    </xf>
    <xf numFmtId="0" fontId="7" fillId="13" borderId="40" xfId="0" applyFont="1" applyFill="1" applyBorder="1" applyAlignment="1" applyProtection="1">
      <alignment horizontal="center" vertical="top" wrapText="1"/>
      <protection hidden="1"/>
    </xf>
    <xf numFmtId="0" fontId="66" fillId="13" borderId="41" xfId="0" applyFont="1" applyFill="1" applyBorder="1" applyAlignment="1" applyProtection="1">
      <alignment horizontal="center" vertical="center"/>
      <protection hidden="1"/>
    </xf>
    <xf numFmtId="38" fontId="0" fillId="13" borderId="0" xfId="0" applyNumberFormat="1" applyFill="1" applyBorder="1" applyProtection="1">
      <protection hidden="1"/>
    </xf>
    <xf numFmtId="0" fontId="8" fillId="13" borderId="0" xfId="0" applyFont="1" applyFill="1" applyBorder="1" applyProtection="1">
      <protection hidden="1"/>
    </xf>
    <xf numFmtId="0" fontId="66" fillId="13" borderId="41" xfId="0" applyFont="1" applyFill="1" applyBorder="1" applyAlignment="1" applyProtection="1">
      <alignment horizontal="center"/>
      <protection hidden="1"/>
    </xf>
    <xf numFmtId="38" fontId="0" fillId="13" borderId="41" xfId="0" applyNumberFormat="1" applyFill="1" applyBorder="1" applyProtection="1">
      <protection hidden="1"/>
    </xf>
    <xf numFmtId="0" fontId="8" fillId="13" borderId="41" xfId="0" applyFont="1" applyFill="1" applyBorder="1" applyProtection="1">
      <protection hidden="1"/>
    </xf>
    <xf numFmtId="0" fontId="24" fillId="13" borderId="41" xfId="0" applyFont="1" applyFill="1" applyBorder="1" applyAlignment="1" applyProtection="1">
      <alignment horizontal="center"/>
      <protection hidden="1"/>
    </xf>
    <xf numFmtId="0" fontId="24" fillId="13" borderId="36" xfId="0" applyFont="1" applyFill="1" applyBorder="1" applyAlignment="1" applyProtection="1">
      <alignment horizontal="center"/>
      <protection hidden="1"/>
    </xf>
    <xf numFmtId="0" fontId="7" fillId="13" borderId="45" xfId="0" applyFont="1" applyFill="1" applyBorder="1" applyAlignment="1" applyProtection="1">
      <alignment horizontal="center" vertical="top" wrapText="1"/>
      <protection hidden="1"/>
    </xf>
    <xf numFmtId="0" fontId="7" fillId="13" borderId="0" xfId="0" applyFont="1" applyFill="1" applyBorder="1" applyAlignment="1" applyProtection="1">
      <alignment horizontal="center" vertical="top" wrapText="1"/>
      <protection hidden="1"/>
    </xf>
    <xf numFmtId="0" fontId="7" fillId="13" borderId="40" xfId="0" applyFont="1" applyFill="1" applyBorder="1" applyAlignment="1" applyProtection="1">
      <alignment horizontal="center" vertical="top" wrapText="1"/>
      <protection hidden="1"/>
    </xf>
    <xf numFmtId="0" fontId="82" fillId="13" borderId="64" xfId="0" applyFont="1" applyFill="1" applyBorder="1" applyAlignment="1" applyProtection="1">
      <alignment horizontal="center" vertical="top" wrapText="1"/>
      <protection hidden="1"/>
    </xf>
    <xf numFmtId="0" fontId="11" fillId="13" borderId="45" xfId="0" applyFont="1" applyFill="1" applyBorder="1" applyAlignment="1" applyProtection="1">
      <alignment horizontal="center" vertical="top" wrapText="1"/>
      <protection hidden="1"/>
    </xf>
    <xf numFmtId="0" fontId="11" fillId="13" borderId="0" xfId="0" applyFont="1" applyFill="1" applyBorder="1" applyAlignment="1" applyProtection="1">
      <alignment horizontal="center" vertical="top" wrapText="1"/>
      <protection hidden="1"/>
    </xf>
    <xf numFmtId="0" fontId="7" fillId="13" borderId="40" xfId="0" applyFont="1" applyFill="1" applyBorder="1" applyAlignment="1" applyProtection="1">
      <alignment horizontal="center" vertical="center" wrapText="1"/>
      <protection hidden="1"/>
    </xf>
    <xf numFmtId="0" fontId="82" fillId="13" borderId="40" xfId="0" applyFont="1" applyFill="1" applyBorder="1" applyAlignment="1" applyProtection="1">
      <alignment horizontal="center" vertical="top" wrapText="1"/>
      <protection hidden="1"/>
    </xf>
    <xf numFmtId="0" fontId="5" fillId="13" borderId="41" xfId="0" applyFont="1" applyFill="1" applyBorder="1" applyAlignment="1" applyProtection="1">
      <alignment horizontal="center" wrapText="1"/>
      <protection hidden="1"/>
    </xf>
    <xf numFmtId="0" fontId="11" fillId="13" borderId="44" xfId="0" applyFont="1" applyFill="1" applyBorder="1" applyAlignment="1" applyProtection="1">
      <alignment horizontal="center" vertical="center" wrapText="1"/>
      <protection hidden="1"/>
    </xf>
    <xf numFmtId="0" fontId="11" fillId="13" borderId="37" xfId="0" applyFont="1" applyFill="1" applyBorder="1" applyAlignment="1" applyProtection="1">
      <alignment horizontal="center" vertical="center" wrapText="1"/>
      <protection hidden="1"/>
    </xf>
    <xf numFmtId="0" fontId="11" fillId="13" borderId="38" xfId="0" applyFont="1" applyFill="1" applyBorder="1" applyAlignment="1" applyProtection="1">
      <alignment horizontal="center" vertical="center" wrapText="1"/>
      <protection hidden="1"/>
    </xf>
    <xf numFmtId="0" fontId="11" fillId="13" borderId="46" xfId="0" applyFont="1" applyFill="1" applyBorder="1" applyAlignment="1" applyProtection="1">
      <alignment horizontal="center" vertical="center" wrapText="1"/>
      <protection hidden="1"/>
    </xf>
    <xf numFmtId="0" fontId="11" fillId="13" borderId="41" xfId="0" applyFont="1" applyFill="1" applyBorder="1" applyAlignment="1" applyProtection="1">
      <alignment horizontal="center" vertical="center" wrapText="1"/>
      <protection hidden="1"/>
    </xf>
    <xf numFmtId="0" fontId="11" fillId="13" borderId="36" xfId="0" applyFont="1" applyFill="1" applyBorder="1" applyAlignment="1" applyProtection="1">
      <alignment horizontal="center" vertical="center" wrapText="1"/>
      <protection hidden="1"/>
    </xf>
    <xf numFmtId="0" fontId="83" fillId="13" borderId="0" xfId="0" applyFont="1" applyFill="1" applyBorder="1" applyProtection="1">
      <protection hidden="1"/>
    </xf>
    <xf numFmtId="0" fontId="4" fillId="0" borderId="65" xfId="0" applyFont="1" applyFill="1" applyBorder="1" applyAlignment="1" applyProtection="1">
      <alignment horizontal="center" vertical="center"/>
    </xf>
    <xf numFmtId="1" fontId="11" fillId="13" borderId="35" xfId="0" applyNumberFormat="1" applyFont="1" applyFill="1" applyBorder="1" applyAlignment="1" applyProtection="1">
      <alignment horizontal="right" vertical="center"/>
      <protection hidden="1"/>
    </xf>
    <xf numFmtId="1" fontId="11" fillId="13" borderId="139" xfId="0" applyNumberFormat="1" applyFont="1" applyFill="1" applyBorder="1" applyAlignment="1" applyProtection="1">
      <alignment horizontal="right" vertical="center"/>
      <protection hidden="1"/>
    </xf>
  </cellXfs>
  <cellStyles count="2">
    <cellStyle name="Hyperlink" xfId="1" builtinId="8"/>
    <cellStyle name="Normal" xfId="0" builtinId="0"/>
  </cellStyles>
  <dxfs count="0"/>
  <tableStyles count="0" defaultTableStyle="TableStyleMedium9" defaultPivotStyle="PivotStyleLight16"/>
  <colors>
    <mruColors>
      <color rgb="FFCDBB4F"/>
      <color rgb="FFFFCC66"/>
      <color rgb="FFFF9900"/>
      <color rgb="FF99CC00"/>
      <color rgb="FFF2EC7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0000"/>
  </sheetPr>
  <dimension ref="A1:CR43"/>
  <sheetViews>
    <sheetView showGridLines="0" zoomScale="87" zoomScaleNormal="87" workbookViewId="0">
      <selection activeCell="CL4" sqref="CL4:CQ4"/>
    </sheetView>
  </sheetViews>
  <sheetFormatPr defaultColWidth="9" defaultRowHeight="15.75" x14ac:dyDescent="0.25"/>
  <cols>
    <col min="1" max="1" width="1.42578125" style="79" customWidth="1"/>
    <col min="2" max="2" width="7" style="17" customWidth="1"/>
    <col min="3" max="3" width="32.28515625" style="15" customWidth="1"/>
    <col min="4" max="5" width="2.42578125" style="15" customWidth="1"/>
    <col min="6" max="6" width="5.85546875" style="15" customWidth="1"/>
    <col min="7" max="11" width="2.42578125" style="15" customWidth="1"/>
    <col min="12" max="12" width="2.42578125" style="79" customWidth="1"/>
    <col min="13" max="95" width="2.42578125" style="15" customWidth="1"/>
    <col min="96" max="96" width="1.42578125" style="79" customWidth="1"/>
    <col min="97" max="16384" width="9" style="15"/>
  </cols>
  <sheetData>
    <row r="1" spans="2:96" s="79" customFormat="1" ht="13.35" customHeight="1" x14ac:dyDescent="0.25">
      <c r="B1" s="86"/>
    </row>
    <row r="2" spans="2:96" s="81" customFormat="1" ht="32.25" customHeight="1" x14ac:dyDescent="0.25">
      <c r="B2" s="290" t="s">
        <v>9</v>
      </c>
      <c r="C2" s="290"/>
      <c r="D2" s="290"/>
      <c r="E2" s="290"/>
      <c r="F2" s="290"/>
      <c r="G2" s="290"/>
      <c r="H2" s="290"/>
      <c r="I2" s="290"/>
      <c r="J2" s="290"/>
      <c r="K2" s="290"/>
      <c r="L2" s="290"/>
      <c r="M2" s="290"/>
      <c r="N2" s="290"/>
      <c r="O2" s="290"/>
      <c r="P2" s="290"/>
      <c r="Q2" s="290"/>
      <c r="R2" s="290"/>
      <c r="S2" s="290"/>
      <c r="T2" s="290"/>
      <c r="U2" s="290"/>
      <c r="V2" s="290"/>
      <c r="W2" s="290"/>
      <c r="X2" s="290"/>
      <c r="Y2" s="290"/>
      <c r="Z2" s="290"/>
      <c r="AA2" s="290"/>
      <c r="AB2" s="290"/>
      <c r="AC2" s="290"/>
      <c r="AD2" s="290"/>
      <c r="AE2" s="290"/>
      <c r="AF2" s="290"/>
      <c r="AG2" s="290"/>
      <c r="AH2" s="290"/>
      <c r="AI2" s="290"/>
      <c r="AJ2" s="290"/>
      <c r="AK2" s="290"/>
      <c r="AL2" s="290"/>
      <c r="AM2" s="290"/>
      <c r="AN2" s="290"/>
      <c r="AO2" s="290"/>
      <c r="AP2" s="290"/>
      <c r="AQ2" s="290"/>
      <c r="AR2" s="290"/>
      <c r="AS2" s="290"/>
      <c r="AT2" s="290"/>
      <c r="AU2" s="290"/>
      <c r="AV2" s="290"/>
      <c r="AW2" s="290"/>
      <c r="AX2" s="290"/>
      <c r="AY2" s="290"/>
      <c r="AZ2" s="290"/>
      <c r="BA2" s="290"/>
      <c r="BB2" s="290"/>
      <c r="BC2" s="290"/>
      <c r="BD2" s="290"/>
      <c r="BE2" s="290"/>
      <c r="BF2" s="290"/>
      <c r="BG2" s="290"/>
      <c r="BH2" s="290"/>
      <c r="BI2" s="290"/>
      <c r="BJ2" s="290"/>
      <c r="BK2" s="290"/>
      <c r="BL2" s="290"/>
      <c r="BM2" s="290"/>
      <c r="BN2" s="290"/>
      <c r="BO2" s="290"/>
      <c r="BP2" s="290"/>
      <c r="BQ2" s="290"/>
      <c r="BR2" s="290"/>
      <c r="BS2" s="290"/>
      <c r="BT2" s="290"/>
      <c r="BU2" s="290"/>
      <c r="BV2" s="290"/>
      <c r="BW2" s="290"/>
      <c r="BX2" s="290"/>
      <c r="BY2" s="290"/>
      <c r="BZ2" s="290"/>
      <c r="CA2" s="290"/>
      <c r="CB2" s="290"/>
      <c r="CC2" s="290"/>
      <c r="CD2" s="290"/>
      <c r="CE2" s="290"/>
      <c r="CF2" s="290"/>
      <c r="CG2" s="290"/>
      <c r="CH2" s="290"/>
      <c r="CI2" s="290"/>
      <c r="CJ2" s="290"/>
      <c r="CK2" s="290"/>
      <c r="CL2" s="290"/>
      <c r="CM2" s="290"/>
      <c r="CN2" s="290"/>
      <c r="CO2" s="290"/>
      <c r="CP2" s="290"/>
      <c r="CQ2" s="290"/>
      <c r="CR2" s="290"/>
    </row>
    <row r="3" spans="2:96" s="79" customFormat="1" ht="8.1" customHeight="1" x14ac:dyDescent="0.25">
      <c r="B3" s="87"/>
      <c r="C3" s="88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88"/>
      <c r="BH3" s="88"/>
      <c r="BI3" s="88"/>
      <c r="BJ3" s="88"/>
      <c r="BK3" s="88"/>
      <c r="BL3" s="88"/>
      <c r="BM3" s="88"/>
      <c r="BN3" s="88"/>
      <c r="BO3" s="88"/>
      <c r="BP3" s="88"/>
      <c r="BQ3" s="88"/>
      <c r="BR3" s="88"/>
      <c r="BS3" s="88"/>
      <c r="BT3" s="88"/>
      <c r="BU3" s="88"/>
      <c r="BV3" s="88"/>
      <c r="BW3" s="88"/>
      <c r="BX3" s="88"/>
      <c r="BY3" s="88"/>
      <c r="BZ3" s="88"/>
      <c r="CA3" s="88"/>
      <c r="CB3" s="88"/>
      <c r="CC3" s="88"/>
      <c r="CD3" s="88"/>
      <c r="CE3" s="88"/>
      <c r="CF3" s="88"/>
      <c r="CG3" s="88"/>
      <c r="CH3" s="88"/>
      <c r="CI3" s="88"/>
      <c r="CJ3" s="88"/>
      <c r="CK3" s="88"/>
      <c r="CL3" s="88"/>
      <c r="CM3" s="88"/>
      <c r="CN3" s="88"/>
      <c r="CO3" s="88"/>
      <c r="CP3" s="88"/>
      <c r="CQ3" s="88"/>
    </row>
    <row r="4" spans="2:96" s="80" customFormat="1" ht="32.25" customHeight="1" x14ac:dyDescent="0.25">
      <c r="C4" s="198" t="s">
        <v>23</v>
      </c>
      <c r="D4" s="926"/>
      <c r="E4" s="926"/>
      <c r="F4" s="926"/>
      <c r="G4" s="926"/>
      <c r="H4" s="926"/>
      <c r="I4" s="926"/>
      <c r="J4" s="926"/>
      <c r="K4" s="926"/>
      <c r="L4" s="926"/>
      <c r="M4" s="926"/>
      <c r="N4" s="926"/>
      <c r="O4" s="926"/>
      <c r="P4" s="926"/>
      <c r="Q4" s="926"/>
      <c r="R4" s="926"/>
      <c r="S4" s="926"/>
      <c r="T4" s="926"/>
      <c r="U4" s="926"/>
      <c r="V4" s="926"/>
      <c r="W4" s="926"/>
      <c r="X4" s="926"/>
      <c r="Y4" s="926"/>
      <c r="Z4" s="926"/>
      <c r="AA4" s="926"/>
      <c r="AB4" s="288" t="s">
        <v>13</v>
      </c>
      <c r="AC4" s="288"/>
      <c r="AD4" s="288"/>
      <c r="AE4" s="288"/>
      <c r="AF4" s="288"/>
      <c r="AG4" s="288"/>
      <c r="AH4" s="288"/>
      <c r="AI4" s="288"/>
      <c r="AJ4" s="926"/>
      <c r="AK4" s="926"/>
      <c r="AL4" s="926"/>
      <c r="AM4" s="926"/>
      <c r="AN4" s="926"/>
      <c r="AO4" s="926"/>
      <c r="AP4" s="926"/>
      <c r="AQ4" s="926"/>
      <c r="AR4" s="926"/>
      <c r="AS4" s="926"/>
      <c r="AT4" s="926"/>
      <c r="AU4" s="926"/>
      <c r="AV4" s="926"/>
      <c r="AW4" s="926"/>
      <c r="AX4" s="926"/>
      <c r="AY4" s="926"/>
      <c r="AZ4" s="926"/>
      <c r="BA4" s="926"/>
      <c r="BB4" s="926"/>
      <c r="BC4" s="926"/>
      <c r="BD4" s="926"/>
      <c r="BE4" s="926"/>
      <c r="BF4" s="926"/>
      <c r="BG4" s="926"/>
      <c r="BH4" s="926"/>
      <c r="BI4" s="289" t="s">
        <v>11</v>
      </c>
      <c r="BJ4" s="289"/>
      <c r="BK4" s="289"/>
      <c r="BL4" s="289"/>
      <c r="BM4" s="289"/>
      <c r="BN4" s="289"/>
      <c r="BO4" s="289"/>
      <c r="BP4" s="289"/>
      <c r="BQ4" s="289"/>
      <c r="BR4" s="267"/>
      <c r="BS4" s="677"/>
      <c r="BT4" s="677"/>
      <c r="BU4" s="677"/>
      <c r="BV4" s="677"/>
      <c r="BW4" s="677"/>
      <c r="BX4" s="677"/>
      <c r="BY4" s="677"/>
      <c r="BZ4" s="677"/>
      <c r="CA4" s="677"/>
      <c r="CB4" s="677"/>
      <c r="CC4" s="677"/>
      <c r="CD4" s="677"/>
      <c r="CE4" s="677"/>
      <c r="CF4" s="677"/>
      <c r="CG4" s="677"/>
      <c r="CH4" s="291" t="s">
        <v>12</v>
      </c>
      <c r="CI4" s="291"/>
      <c r="CJ4" s="291"/>
      <c r="CK4" s="291"/>
      <c r="CL4" s="926"/>
      <c r="CM4" s="926"/>
      <c r="CN4" s="926"/>
      <c r="CO4" s="926"/>
      <c r="CP4" s="926"/>
      <c r="CQ4" s="926"/>
      <c r="CR4" s="197"/>
    </row>
    <row r="5" spans="2:96" s="79" customFormat="1" ht="13.35" customHeight="1" thickBot="1" x14ac:dyDescent="0.3">
      <c r="B5" s="86"/>
    </row>
    <row r="6" spans="2:96" s="81" customFormat="1" ht="30" customHeight="1" thickTop="1" x14ac:dyDescent="0.25">
      <c r="B6" s="678" t="s">
        <v>0</v>
      </c>
      <c r="C6" s="679" t="s">
        <v>1</v>
      </c>
      <c r="D6" s="680"/>
      <c r="E6" s="681"/>
      <c r="F6" s="682" t="s">
        <v>117</v>
      </c>
      <c r="G6" s="679" t="s">
        <v>36</v>
      </c>
      <c r="H6" s="680"/>
      <c r="I6" s="680"/>
      <c r="J6" s="680"/>
      <c r="K6" s="681"/>
      <c r="L6" s="683" t="s">
        <v>35</v>
      </c>
      <c r="M6" s="684" t="s">
        <v>7</v>
      </c>
      <c r="N6" s="685"/>
      <c r="O6" s="685"/>
      <c r="P6" s="685"/>
      <c r="Q6" s="685"/>
      <c r="R6" s="685"/>
      <c r="S6" s="685"/>
      <c r="T6" s="685"/>
      <c r="U6" s="685"/>
      <c r="V6" s="686"/>
      <c r="W6" s="683" t="s">
        <v>35</v>
      </c>
      <c r="X6" s="687" t="s">
        <v>2</v>
      </c>
      <c r="Y6" s="688"/>
      <c r="Z6" s="688"/>
      <c r="AA6" s="688"/>
      <c r="AB6" s="688"/>
      <c r="AC6" s="688"/>
      <c r="AD6" s="688"/>
      <c r="AE6" s="688"/>
      <c r="AF6" s="688"/>
      <c r="AG6" s="688"/>
      <c r="AH6" s="688"/>
      <c r="AI6" s="688"/>
      <c r="AJ6" s="688"/>
      <c r="AK6" s="688"/>
      <c r="AL6" s="689"/>
      <c r="AM6" s="683" t="s">
        <v>35</v>
      </c>
      <c r="AN6" s="685" t="s">
        <v>30</v>
      </c>
      <c r="AO6" s="685"/>
      <c r="AP6" s="685"/>
      <c r="AQ6" s="685"/>
      <c r="AR6" s="686"/>
      <c r="AS6" s="683" t="s">
        <v>35</v>
      </c>
      <c r="AT6" s="685" t="s">
        <v>31</v>
      </c>
      <c r="AU6" s="685"/>
      <c r="AV6" s="685"/>
      <c r="AW6" s="685"/>
      <c r="AX6" s="686"/>
      <c r="AY6" s="683" t="s">
        <v>35</v>
      </c>
      <c r="AZ6" s="685" t="s">
        <v>39</v>
      </c>
      <c r="BA6" s="685"/>
      <c r="BB6" s="685"/>
      <c r="BC6" s="685"/>
      <c r="BD6" s="685"/>
      <c r="BE6" s="683" t="s">
        <v>35</v>
      </c>
      <c r="BF6" s="690" t="s">
        <v>57</v>
      </c>
      <c r="BG6" s="688"/>
      <c r="BH6" s="688"/>
      <c r="BI6" s="688"/>
      <c r="BJ6" s="688"/>
      <c r="BK6" s="688"/>
      <c r="BL6" s="688"/>
      <c r="BM6" s="688"/>
      <c r="BN6" s="688"/>
      <c r="BO6" s="689"/>
      <c r="BP6" s="683" t="s">
        <v>35</v>
      </c>
      <c r="BQ6" s="690" t="s">
        <v>58</v>
      </c>
      <c r="BR6" s="688"/>
      <c r="BS6" s="688"/>
      <c r="BT6" s="688"/>
      <c r="BU6" s="688"/>
      <c r="BV6" s="688"/>
      <c r="BW6" s="688"/>
      <c r="BX6" s="688"/>
      <c r="BY6" s="688"/>
      <c r="BZ6" s="689"/>
      <c r="CA6" s="683" t="s">
        <v>35</v>
      </c>
      <c r="CB6" s="690" t="s">
        <v>4</v>
      </c>
      <c r="CC6" s="688"/>
      <c r="CD6" s="688"/>
      <c r="CE6" s="688"/>
      <c r="CF6" s="688"/>
      <c r="CG6" s="688"/>
      <c r="CH6" s="688"/>
      <c r="CI6" s="688"/>
      <c r="CJ6" s="688"/>
      <c r="CK6" s="691"/>
      <c r="CL6" s="692" t="s">
        <v>22</v>
      </c>
      <c r="CM6" s="693"/>
      <c r="CN6" s="693"/>
      <c r="CO6" s="693"/>
      <c r="CP6" s="693"/>
      <c r="CQ6" s="694"/>
    </row>
    <row r="7" spans="2:96" s="82" customFormat="1" ht="29.25" customHeight="1" thickBot="1" x14ac:dyDescent="0.3">
      <c r="B7" s="740"/>
      <c r="C7" s="741"/>
      <c r="D7" s="742"/>
      <c r="E7" s="743"/>
      <c r="F7" s="744"/>
      <c r="G7" s="741"/>
      <c r="H7" s="742"/>
      <c r="I7" s="742"/>
      <c r="J7" s="742"/>
      <c r="K7" s="743"/>
      <c r="L7" s="745" t="s">
        <v>35</v>
      </c>
      <c r="M7" s="746" t="s">
        <v>37</v>
      </c>
      <c r="N7" s="747"/>
      <c r="O7" s="747"/>
      <c r="P7" s="747"/>
      <c r="Q7" s="747"/>
      <c r="R7" s="748" t="s">
        <v>38</v>
      </c>
      <c r="S7" s="749"/>
      <c r="T7" s="749"/>
      <c r="U7" s="749"/>
      <c r="V7" s="750"/>
      <c r="W7" s="745" t="s">
        <v>35</v>
      </c>
      <c r="X7" s="751" t="s">
        <v>118</v>
      </c>
      <c r="Y7" s="749"/>
      <c r="Z7" s="749"/>
      <c r="AA7" s="749"/>
      <c r="AB7" s="752"/>
      <c r="AC7" s="748" t="s">
        <v>116</v>
      </c>
      <c r="AD7" s="749"/>
      <c r="AE7" s="749"/>
      <c r="AF7" s="749"/>
      <c r="AG7" s="750"/>
      <c r="AH7" s="748" t="s">
        <v>32</v>
      </c>
      <c r="AI7" s="749"/>
      <c r="AJ7" s="749"/>
      <c r="AK7" s="749"/>
      <c r="AL7" s="750"/>
      <c r="AM7" s="745" t="s">
        <v>35</v>
      </c>
      <c r="AN7" s="751" t="s">
        <v>20</v>
      </c>
      <c r="AO7" s="749"/>
      <c r="AP7" s="749"/>
      <c r="AQ7" s="749"/>
      <c r="AR7" s="750"/>
      <c r="AS7" s="745" t="s">
        <v>35</v>
      </c>
      <c r="AT7" s="751" t="s">
        <v>20</v>
      </c>
      <c r="AU7" s="749"/>
      <c r="AV7" s="749"/>
      <c r="AW7" s="749"/>
      <c r="AX7" s="750"/>
      <c r="AY7" s="745" t="s">
        <v>35</v>
      </c>
      <c r="AZ7" s="751" t="s">
        <v>20</v>
      </c>
      <c r="BA7" s="749"/>
      <c r="BB7" s="749"/>
      <c r="BC7" s="749"/>
      <c r="BD7" s="752"/>
      <c r="BE7" s="745" t="s">
        <v>35</v>
      </c>
      <c r="BF7" s="748" t="s">
        <v>80</v>
      </c>
      <c r="BG7" s="749"/>
      <c r="BH7" s="749"/>
      <c r="BI7" s="749"/>
      <c r="BJ7" s="752"/>
      <c r="BK7" s="748" t="s">
        <v>20</v>
      </c>
      <c r="BL7" s="749"/>
      <c r="BM7" s="749"/>
      <c r="BN7" s="749"/>
      <c r="BO7" s="750"/>
      <c r="BP7" s="745" t="s">
        <v>35</v>
      </c>
      <c r="BQ7" s="748" t="s">
        <v>80</v>
      </c>
      <c r="BR7" s="749"/>
      <c r="BS7" s="749"/>
      <c r="BT7" s="749"/>
      <c r="BU7" s="752"/>
      <c r="BV7" s="748" t="s">
        <v>20</v>
      </c>
      <c r="BW7" s="749"/>
      <c r="BX7" s="749"/>
      <c r="BY7" s="749"/>
      <c r="BZ7" s="750"/>
      <c r="CA7" s="745" t="s">
        <v>35</v>
      </c>
      <c r="CB7" s="748" t="s">
        <v>80</v>
      </c>
      <c r="CC7" s="749"/>
      <c r="CD7" s="749"/>
      <c r="CE7" s="749"/>
      <c r="CF7" s="752"/>
      <c r="CG7" s="748" t="s">
        <v>20</v>
      </c>
      <c r="CH7" s="749"/>
      <c r="CI7" s="749"/>
      <c r="CJ7" s="749"/>
      <c r="CK7" s="750"/>
      <c r="CL7" s="729"/>
      <c r="CM7" s="730"/>
      <c r="CN7" s="730"/>
      <c r="CO7" s="730"/>
      <c r="CP7" s="730"/>
      <c r="CQ7" s="731"/>
    </row>
    <row r="8" spans="2:96" ht="24.75" customHeight="1" x14ac:dyDescent="0.25">
      <c r="B8" s="753"/>
      <c r="C8" s="754"/>
      <c r="D8" s="755"/>
      <c r="E8" s="756"/>
      <c r="F8" s="195"/>
      <c r="G8" s="757">
        <v>1</v>
      </c>
      <c r="H8" s="758">
        <v>2</v>
      </c>
      <c r="I8" s="758">
        <v>3</v>
      </c>
      <c r="J8" s="758">
        <v>4</v>
      </c>
      <c r="K8" s="759">
        <v>5</v>
      </c>
      <c r="L8" s="214" t="s">
        <v>35</v>
      </c>
      <c r="M8" s="760"/>
      <c r="N8" s="761"/>
      <c r="O8" s="761"/>
      <c r="P8" s="761"/>
      <c r="Q8" s="762"/>
      <c r="R8" s="763"/>
      <c r="S8" s="761"/>
      <c r="T8" s="761"/>
      <c r="U8" s="761"/>
      <c r="V8" s="764"/>
      <c r="W8" s="214" t="s">
        <v>35</v>
      </c>
      <c r="X8" s="760"/>
      <c r="Y8" s="761"/>
      <c r="Z8" s="761"/>
      <c r="AA8" s="761"/>
      <c r="AB8" s="762"/>
      <c r="AC8" s="763"/>
      <c r="AD8" s="761"/>
      <c r="AE8" s="761"/>
      <c r="AF8" s="761"/>
      <c r="AG8" s="764"/>
      <c r="AH8" s="763"/>
      <c r="AI8" s="761"/>
      <c r="AJ8" s="761"/>
      <c r="AK8" s="761"/>
      <c r="AL8" s="764"/>
      <c r="AM8" s="214" t="s">
        <v>35</v>
      </c>
      <c r="AN8" s="760"/>
      <c r="AO8" s="761"/>
      <c r="AP8" s="761"/>
      <c r="AQ8" s="761"/>
      <c r="AR8" s="764"/>
      <c r="AS8" s="214" t="s">
        <v>35</v>
      </c>
      <c r="AT8" s="760"/>
      <c r="AU8" s="761"/>
      <c r="AV8" s="761"/>
      <c r="AW8" s="761"/>
      <c r="AX8" s="764"/>
      <c r="AY8" s="214" t="s">
        <v>35</v>
      </c>
      <c r="AZ8" s="760"/>
      <c r="BA8" s="761"/>
      <c r="BB8" s="761"/>
      <c r="BC8" s="761"/>
      <c r="BD8" s="762"/>
      <c r="BE8" s="214" t="s">
        <v>35</v>
      </c>
      <c r="BF8" s="763"/>
      <c r="BG8" s="761"/>
      <c r="BH8" s="761"/>
      <c r="BI8" s="761"/>
      <c r="BJ8" s="762"/>
      <c r="BK8" s="763"/>
      <c r="BL8" s="761"/>
      <c r="BM8" s="761"/>
      <c r="BN8" s="761"/>
      <c r="BO8" s="764"/>
      <c r="BP8" s="214" t="s">
        <v>35</v>
      </c>
      <c r="BQ8" s="763"/>
      <c r="BR8" s="761"/>
      <c r="BS8" s="761"/>
      <c r="BT8" s="761"/>
      <c r="BU8" s="762"/>
      <c r="BV8" s="763"/>
      <c r="BW8" s="761"/>
      <c r="BX8" s="761"/>
      <c r="BY8" s="761"/>
      <c r="BZ8" s="764"/>
      <c r="CA8" s="214" t="s">
        <v>35</v>
      </c>
      <c r="CB8" s="763"/>
      <c r="CC8" s="761"/>
      <c r="CD8" s="761"/>
      <c r="CE8" s="761"/>
      <c r="CF8" s="762"/>
      <c r="CG8" s="763"/>
      <c r="CH8" s="761"/>
      <c r="CI8" s="761"/>
      <c r="CJ8" s="761"/>
      <c r="CK8" s="764"/>
      <c r="CL8" s="188"/>
      <c r="CM8" s="188"/>
      <c r="CN8" s="188"/>
      <c r="CO8" s="188"/>
      <c r="CP8" s="188"/>
      <c r="CQ8" s="193"/>
    </row>
    <row r="9" spans="2:96" ht="24.75" customHeight="1" x14ac:dyDescent="0.25">
      <c r="B9" s="287"/>
      <c r="C9" s="277"/>
      <c r="D9" s="278"/>
      <c r="E9" s="279"/>
      <c r="F9" s="103"/>
      <c r="G9" s="273"/>
      <c r="H9" s="271"/>
      <c r="I9" s="271"/>
      <c r="J9" s="271"/>
      <c r="K9" s="281"/>
      <c r="L9" s="210" t="s">
        <v>35</v>
      </c>
      <c r="M9" s="1"/>
      <c r="N9" s="2"/>
      <c r="O9" s="2"/>
      <c r="P9" s="2"/>
      <c r="Q9" s="3"/>
      <c r="R9" s="5"/>
      <c r="S9" s="2"/>
      <c r="T9" s="2"/>
      <c r="U9" s="2"/>
      <c r="V9" s="4"/>
      <c r="W9" s="210" t="s">
        <v>35</v>
      </c>
      <c r="X9" s="5"/>
      <c r="Y9" s="2"/>
      <c r="Z9" s="2"/>
      <c r="AA9" s="2"/>
      <c r="AB9" s="3"/>
      <c r="AC9" s="5"/>
      <c r="AD9" s="2"/>
      <c r="AE9" s="2"/>
      <c r="AF9" s="2"/>
      <c r="AG9" s="4"/>
      <c r="AH9" s="5"/>
      <c r="AI9" s="2"/>
      <c r="AJ9" s="2"/>
      <c r="AK9" s="2"/>
      <c r="AL9" s="4"/>
      <c r="AM9" s="210" t="s">
        <v>35</v>
      </c>
      <c r="AN9" s="1"/>
      <c r="AO9" s="2"/>
      <c r="AP9" s="2"/>
      <c r="AQ9" s="2"/>
      <c r="AR9" s="4"/>
      <c r="AS9" s="210" t="s">
        <v>35</v>
      </c>
      <c r="AT9" s="1"/>
      <c r="AU9" s="2"/>
      <c r="AV9" s="2"/>
      <c r="AW9" s="2"/>
      <c r="AX9" s="4"/>
      <c r="AY9" s="210" t="s">
        <v>35</v>
      </c>
      <c r="AZ9" s="1"/>
      <c r="BA9" s="2"/>
      <c r="BB9" s="2"/>
      <c r="BC9" s="2"/>
      <c r="BD9" s="3"/>
      <c r="BE9" s="210" t="s">
        <v>35</v>
      </c>
      <c r="BF9" s="5"/>
      <c r="BG9" s="2"/>
      <c r="BH9" s="2"/>
      <c r="BI9" s="2"/>
      <c r="BJ9" s="3"/>
      <c r="BK9" s="5"/>
      <c r="BL9" s="2"/>
      <c r="BM9" s="2"/>
      <c r="BN9" s="2"/>
      <c r="BO9" s="4"/>
      <c r="BP9" s="210" t="s">
        <v>35</v>
      </c>
      <c r="BQ9" s="5"/>
      <c r="BR9" s="2"/>
      <c r="BS9" s="2"/>
      <c r="BT9" s="2"/>
      <c r="BU9" s="3"/>
      <c r="BV9" s="5"/>
      <c r="BW9" s="2"/>
      <c r="BX9" s="2"/>
      <c r="BY9" s="2"/>
      <c r="BZ9" s="4"/>
      <c r="CA9" s="210" t="s">
        <v>35</v>
      </c>
      <c r="CB9" s="5"/>
      <c r="CC9" s="2"/>
      <c r="CD9" s="2"/>
      <c r="CE9" s="2"/>
      <c r="CF9" s="3"/>
      <c r="CG9" s="5"/>
      <c r="CH9" s="2"/>
      <c r="CI9" s="2"/>
      <c r="CJ9" s="2"/>
      <c r="CK9" s="4"/>
      <c r="CL9" s="187"/>
      <c r="CM9" s="187"/>
      <c r="CN9" s="187"/>
      <c r="CO9" s="187"/>
      <c r="CP9" s="187"/>
      <c r="CQ9" s="192"/>
    </row>
    <row r="10" spans="2:96" ht="24.75" customHeight="1" x14ac:dyDescent="0.25">
      <c r="B10" s="645"/>
      <c r="C10" s="646"/>
      <c r="D10" s="647"/>
      <c r="E10" s="648"/>
      <c r="F10" s="649"/>
      <c r="G10" s="650">
        <v>1</v>
      </c>
      <c r="H10" s="651">
        <v>2</v>
      </c>
      <c r="I10" s="651">
        <v>3</v>
      </c>
      <c r="J10" s="651">
        <v>4</v>
      </c>
      <c r="K10" s="652">
        <v>5</v>
      </c>
      <c r="L10" s="653" t="s">
        <v>35</v>
      </c>
      <c r="M10" s="654"/>
      <c r="N10" s="655"/>
      <c r="O10" s="655"/>
      <c r="P10" s="655"/>
      <c r="Q10" s="656"/>
      <c r="R10" s="657"/>
      <c r="S10" s="655"/>
      <c r="T10" s="655"/>
      <c r="U10" s="655"/>
      <c r="V10" s="658"/>
      <c r="W10" s="653" t="s">
        <v>35</v>
      </c>
      <c r="X10" s="654"/>
      <c r="Y10" s="655"/>
      <c r="Z10" s="655"/>
      <c r="AA10" s="655"/>
      <c r="AB10" s="656"/>
      <c r="AC10" s="657"/>
      <c r="AD10" s="655"/>
      <c r="AE10" s="655"/>
      <c r="AF10" s="655"/>
      <c r="AG10" s="658"/>
      <c r="AH10" s="657"/>
      <c r="AI10" s="655"/>
      <c r="AJ10" s="655"/>
      <c r="AK10" s="655"/>
      <c r="AL10" s="658"/>
      <c r="AM10" s="653" t="s">
        <v>35</v>
      </c>
      <c r="AN10" s="654"/>
      <c r="AO10" s="655"/>
      <c r="AP10" s="655"/>
      <c r="AQ10" s="655"/>
      <c r="AR10" s="658"/>
      <c r="AS10" s="653" t="s">
        <v>35</v>
      </c>
      <c r="AT10" s="654"/>
      <c r="AU10" s="655"/>
      <c r="AV10" s="655"/>
      <c r="AW10" s="655"/>
      <c r="AX10" s="658"/>
      <c r="AY10" s="653" t="s">
        <v>35</v>
      </c>
      <c r="AZ10" s="654"/>
      <c r="BA10" s="655"/>
      <c r="BB10" s="655"/>
      <c r="BC10" s="655"/>
      <c r="BD10" s="656"/>
      <c r="BE10" s="653" t="s">
        <v>35</v>
      </c>
      <c r="BF10" s="657"/>
      <c r="BG10" s="655"/>
      <c r="BH10" s="655"/>
      <c r="BI10" s="655"/>
      <c r="BJ10" s="656"/>
      <c r="BK10" s="657"/>
      <c r="BL10" s="655"/>
      <c r="BM10" s="655"/>
      <c r="BN10" s="655"/>
      <c r="BO10" s="658"/>
      <c r="BP10" s="653" t="s">
        <v>35</v>
      </c>
      <c r="BQ10" s="657"/>
      <c r="BR10" s="655"/>
      <c r="BS10" s="655"/>
      <c r="BT10" s="655"/>
      <c r="BU10" s="656"/>
      <c r="BV10" s="657"/>
      <c r="BW10" s="655"/>
      <c r="BX10" s="655"/>
      <c r="BY10" s="655"/>
      <c r="BZ10" s="658"/>
      <c r="CA10" s="653" t="s">
        <v>35</v>
      </c>
      <c r="CB10" s="657"/>
      <c r="CC10" s="655"/>
      <c r="CD10" s="655"/>
      <c r="CE10" s="655"/>
      <c r="CF10" s="656"/>
      <c r="CG10" s="657"/>
      <c r="CH10" s="655"/>
      <c r="CI10" s="655"/>
      <c r="CJ10" s="655"/>
      <c r="CK10" s="658"/>
      <c r="CL10" s="659"/>
      <c r="CM10" s="659"/>
      <c r="CN10" s="659"/>
      <c r="CO10" s="659"/>
      <c r="CP10" s="659"/>
      <c r="CQ10" s="660"/>
    </row>
    <row r="11" spans="2:96" ht="24.75" customHeight="1" x14ac:dyDescent="0.25">
      <c r="B11" s="661"/>
      <c r="C11" s="662"/>
      <c r="D11" s="663"/>
      <c r="E11" s="664"/>
      <c r="F11" s="665"/>
      <c r="G11" s="666"/>
      <c r="H11" s="667"/>
      <c r="I11" s="667"/>
      <c r="J11" s="667"/>
      <c r="K11" s="668"/>
      <c r="L11" s="669" t="s">
        <v>35</v>
      </c>
      <c r="M11" s="670"/>
      <c r="N11" s="671"/>
      <c r="O11" s="671"/>
      <c r="P11" s="671"/>
      <c r="Q11" s="672"/>
      <c r="R11" s="673"/>
      <c r="S11" s="671"/>
      <c r="T11" s="671"/>
      <c r="U11" s="671"/>
      <c r="V11" s="674"/>
      <c r="W11" s="669" t="s">
        <v>35</v>
      </c>
      <c r="X11" s="673"/>
      <c r="Y11" s="671"/>
      <c r="Z11" s="671"/>
      <c r="AA11" s="671"/>
      <c r="AB11" s="672"/>
      <c r="AC11" s="673"/>
      <c r="AD11" s="671"/>
      <c r="AE11" s="671"/>
      <c r="AF11" s="671"/>
      <c r="AG11" s="674"/>
      <c r="AH11" s="673"/>
      <c r="AI11" s="671"/>
      <c r="AJ11" s="671"/>
      <c r="AK11" s="671"/>
      <c r="AL11" s="674"/>
      <c r="AM11" s="669" t="s">
        <v>35</v>
      </c>
      <c r="AN11" s="670"/>
      <c r="AO11" s="671"/>
      <c r="AP11" s="671"/>
      <c r="AQ11" s="671"/>
      <c r="AR11" s="674"/>
      <c r="AS11" s="669" t="s">
        <v>35</v>
      </c>
      <c r="AT11" s="670"/>
      <c r="AU11" s="671"/>
      <c r="AV11" s="671"/>
      <c r="AW11" s="671"/>
      <c r="AX11" s="674"/>
      <c r="AY11" s="669" t="s">
        <v>35</v>
      </c>
      <c r="AZ11" s="670"/>
      <c r="BA11" s="671"/>
      <c r="BB11" s="671"/>
      <c r="BC11" s="671"/>
      <c r="BD11" s="672"/>
      <c r="BE11" s="669" t="s">
        <v>35</v>
      </c>
      <c r="BF11" s="673"/>
      <c r="BG11" s="671"/>
      <c r="BH11" s="671"/>
      <c r="BI11" s="671"/>
      <c r="BJ11" s="672"/>
      <c r="BK11" s="673"/>
      <c r="BL11" s="671"/>
      <c r="BM11" s="671"/>
      <c r="BN11" s="671"/>
      <c r="BO11" s="674"/>
      <c r="BP11" s="669" t="s">
        <v>35</v>
      </c>
      <c r="BQ11" s="673"/>
      <c r="BR11" s="671"/>
      <c r="BS11" s="671"/>
      <c r="BT11" s="671"/>
      <c r="BU11" s="672"/>
      <c r="BV11" s="673"/>
      <c r="BW11" s="671"/>
      <c r="BX11" s="671"/>
      <c r="BY11" s="671"/>
      <c r="BZ11" s="674"/>
      <c r="CA11" s="669" t="s">
        <v>35</v>
      </c>
      <c r="CB11" s="673"/>
      <c r="CC11" s="671"/>
      <c r="CD11" s="671"/>
      <c r="CE11" s="671"/>
      <c r="CF11" s="672"/>
      <c r="CG11" s="673"/>
      <c r="CH11" s="671"/>
      <c r="CI11" s="671"/>
      <c r="CJ11" s="671"/>
      <c r="CK11" s="674"/>
      <c r="CL11" s="675"/>
      <c r="CM11" s="675"/>
      <c r="CN11" s="675"/>
      <c r="CO11" s="675"/>
      <c r="CP11" s="675"/>
      <c r="CQ11" s="676"/>
    </row>
    <row r="12" spans="2:96" ht="24.75" customHeight="1" x14ac:dyDescent="0.25">
      <c r="B12" s="286"/>
      <c r="C12" s="274"/>
      <c r="D12" s="275"/>
      <c r="E12" s="276"/>
      <c r="F12" s="89"/>
      <c r="G12" s="272">
        <v>1</v>
      </c>
      <c r="H12" s="270">
        <v>2</v>
      </c>
      <c r="I12" s="270">
        <v>3</v>
      </c>
      <c r="J12" s="270">
        <v>4</v>
      </c>
      <c r="K12" s="280">
        <v>5</v>
      </c>
      <c r="L12" s="209" t="s">
        <v>35</v>
      </c>
      <c r="M12" s="19"/>
      <c r="N12" s="20"/>
      <c r="O12" s="20"/>
      <c r="P12" s="20"/>
      <c r="Q12" s="21"/>
      <c r="R12" s="23"/>
      <c r="S12" s="20"/>
      <c r="T12" s="20"/>
      <c r="U12" s="20"/>
      <c r="V12" s="22"/>
      <c r="W12" s="209" t="s">
        <v>35</v>
      </c>
      <c r="X12" s="19"/>
      <c r="Y12" s="20"/>
      <c r="Z12" s="20"/>
      <c r="AA12" s="20"/>
      <c r="AB12" s="21"/>
      <c r="AC12" s="23"/>
      <c r="AD12" s="20"/>
      <c r="AE12" s="20"/>
      <c r="AF12" s="20"/>
      <c r="AG12" s="22"/>
      <c r="AH12" s="23"/>
      <c r="AI12" s="20"/>
      <c r="AJ12" s="20"/>
      <c r="AK12" s="20"/>
      <c r="AL12" s="22"/>
      <c r="AM12" s="209" t="s">
        <v>35</v>
      </c>
      <c r="AN12" s="19"/>
      <c r="AO12" s="20"/>
      <c r="AP12" s="20"/>
      <c r="AQ12" s="20"/>
      <c r="AR12" s="22"/>
      <c r="AS12" s="209" t="s">
        <v>35</v>
      </c>
      <c r="AT12" s="19"/>
      <c r="AU12" s="20"/>
      <c r="AV12" s="20"/>
      <c r="AW12" s="20"/>
      <c r="AX12" s="22"/>
      <c r="AY12" s="209" t="s">
        <v>35</v>
      </c>
      <c r="AZ12" s="19"/>
      <c r="BA12" s="20"/>
      <c r="BB12" s="20"/>
      <c r="BC12" s="20"/>
      <c r="BD12" s="21"/>
      <c r="BE12" s="209" t="s">
        <v>35</v>
      </c>
      <c r="BF12" s="23"/>
      <c r="BG12" s="20"/>
      <c r="BH12" s="20"/>
      <c r="BI12" s="20"/>
      <c r="BJ12" s="21"/>
      <c r="BK12" s="23"/>
      <c r="BL12" s="20"/>
      <c r="BM12" s="20"/>
      <c r="BN12" s="20"/>
      <c r="BO12" s="22"/>
      <c r="BP12" s="209" t="s">
        <v>35</v>
      </c>
      <c r="BQ12" s="23"/>
      <c r="BR12" s="20"/>
      <c r="BS12" s="20"/>
      <c r="BT12" s="20"/>
      <c r="BU12" s="21"/>
      <c r="BV12" s="23"/>
      <c r="BW12" s="20"/>
      <c r="BX12" s="20"/>
      <c r="BY12" s="20"/>
      <c r="BZ12" s="22"/>
      <c r="CA12" s="209" t="s">
        <v>35</v>
      </c>
      <c r="CB12" s="23"/>
      <c r="CC12" s="20"/>
      <c r="CD12" s="20"/>
      <c r="CE12" s="20"/>
      <c r="CF12" s="21"/>
      <c r="CG12" s="23"/>
      <c r="CH12" s="20"/>
      <c r="CI12" s="20"/>
      <c r="CJ12" s="20"/>
      <c r="CK12" s="22"/>
      <c r="CL12" s="186"/>
      <c r="CM12" s="186"/>
      <c r="CN12" s="186"/>
      <c r="CO12" s="186"/>
      <c r="CP12" s="186"/>
      <c r="CQ12" s="191"/>
    </row>
    <row r="13" spans="2:96" ht="24.75" customHeight="1" x14ac:dyDescent="0.25">
      <c r="B13" s="287"/>
      <c r="C13" s="277"/>
      <c r="D13" s="278"/>
      <c r="E13" s="279"/>
      <c r="F13" s="103"/>
      <c r="G13" s="273"/>
      <c r="H13" s="271"/>
      <c r="I13" s="271"/>
      <c r="J13" s="271"/>
      <c r="K13" s="281"/>
      <c r="L13" s="210" t="s">
        <v>35</v>
      </c>
      <c r="M13" s="1"/>
      <c r="N13" s="2"/>
      <c r="O13" s="2"/>
      <c r="P13" s="2"/>
      <c r="Q13" s="3"/>
      <c r="R13" s="5"/>
      <c r="S13" s="2"/>
      <c r="T13" s="2"/>
      <c r="U13" s="2"/>
      <c r="V13" s="4"/>
      <c r="W13" s="210" t="s">
        <v>35</v>
      </c>
      <c r="X13" s="5"/>
      <c r="Y13" s="2"/>
      <c r="Z13" s="2"/>
      <c r="AA13" s="2"/>
      <c r="AB13" s="3"/>
      <c r="AC13" s="5"/>
      <c r="AD13" s="2"/>
      <c r="AE13" s="2"/>
      <c r="AF13" s="2"/>
      <c r="AG13" s="4"/>
      <c r="AH13" s="5"/>
      <c r="AI13" s="2"/>
      <c r="AJ13" s="2"/>
      <c r="AK13" s="2"/>
      <c r="AL13" s="4"/>
      <c r="AM13" s="210" t="s">
        <v>35</v>
      </c>
      <c r="AN13" s="1"/>
      <c r="AO13" s="2"/>
      <c r="AP13" s="2"/>
      <c r="AQ13" s="2"/>
      <c r="AR13" s="4"/>
      <c r="AS13" s="210" t="s">
        <v>35</v>
      </c>
      <c r="AT13" s="1"/>
      <c r="AU13" s="2"/>
      <c r="AV13" s="2"/>
      <c r="AW13" s="2"/>
      <c r="AX13" s="4"/>
      <c r="AY13" s="210" t="s">
        <v>35</v>
      </c>
      <c r="AZ13" s="1"/>
      <c r="BA13" s="2"/>
      <c r="BB13" s="2"/>
      <c r="BC13" s="2"/>
      <c r="BD13" s="3"/>
      <c r="BE13" s="210" t="s">
        <v>35</v>
      </c>
      <c r="BF13" s="5"/>
      <c r="BG13" s="2"/>
      <c r="BH13" s="2"/>
      <c r="BI13" s="2"/>
      <c r="BJ13" s="3"/>
      <c r="BK13" s="5"/>
      <c r="BL13" s="2"/>
      <c r="BM13" s="2"/>
      <c r="BN13" s="2"/>
      <c r="BO13" s="4"/>
      <c r="BP13" s="210" t="s">
        <v>35</v>
      </c>
      <c r="BQ13" s="5"/>
      <c r="BR13" s="2"/>
      <c r="BS13" s="2"/>
      <c r="BT13" s="2"/>
      <c r="BU13" s="3"/>
      <c r="BV13" s="5"/>
      <c r="BW13" s="2"/>
      <c r="BX13" s="2"/>
      <c r="BY13" s="2"/>
      <c r="BZ13" s="4"/>
      <c r="CA13" s="210" t="s">
        <v>35</v>
      </c>
      <c r="CB13" s="5"/>
      <c r="CC13" s="2"/>
      <c r="CD13" s="2"/>
      <c r="CE13" s="2"/>
      <c r="CF13" s="3"/>
      <c r="CG13" s="5"/>
      <c r="CH13" s="2"/>
      <c r="CI13" s="2"/>
      <c r="CJ13" s="2"/>
      <c r="CK13" s="4"/>
      <c r="CL13" s="187"/>
      <c r="CM13" s="187"/>
      <c r="CN13" s="187"/>
      <c r="CO13" s="187"/>
      <c r="CP13" s="187"/>
      <c r="CQ13" s="192"/>
    </row>
    <row r="14" spans="2:96" ht="24.75" customHeight="1" x14ac:dyDescent="0.25">
      <c r="B14" s="645"/>
      <c r="C14" s="646"/>
      <c r="D14" s="647"/>
      <c r="E14" s="648"/>
      <c r="F14" s="649"/>
      <c r="G14" s="650">
        <v>1</v>
      </c>
      <c r="H14" s="651">
        <v>2</v>
      </c>
      <c r="I14" s="651">
        <v>3</v>
      </c>
      <c r="J14" s="651">
        <v>4</v>
      </c>
      <c r="K14" s="652">
        <v>5</v>
      </c>
      <c r="L14" s="653" t="s">
        <v>35</v>
      </c>
      <c r="M14" s="654"/>
      <c r="N14" s="655"/>
      <c r="O14" s="655"/>
      <c r="P14" s="655"/>
      <c r="Q14" s="656"/>
      <c r="R14" s="657"/>
      <c r="S14" s="655"/>
      <c r="T14" s="655"/>
      <c r="U14" s="655"/>
      <c r="V14" s="658"/>
      <c r="W14" s="653" t="s">
        <v>35</v>
      </c>
      <c r="X14" s="654"/>
      <c r="Y14" s="655"/>
      <c r="Z14" s="655"/>
      <c r="AA14" s="655"/>
      <c r="AB14" s="656"/>
      <c r="AC14" s="657"/>
      <c r="AD14" s="655"/>
      <c r="AE14" s="655"/>
      <c r="AF14" s="655"/>
      <c r="AG14" s="658"/>
      <c r="AH14" s="657"/>
      <c r="AI14" s="655"/>
      <c r="AJ14" s="655"/>
      <c r="AK14" s="655"/>
      <c r="AL14" s="658"/>
      <c r="AM14" s="653" t="s">
        <v>35</v>
      </c>
      <c r="AN14" s="654"/>
      <c r="AO14" s="655"/>
      <c r="AP14" s="655"/>
      <c r="AQ14" s="655"/>
      <c r="AR14" s="658"/>
      <c r="AS14" s="653" t="s">
        <v>35</v>
      </c>
      <c r="AT14" s="654"/>
      <c r="AU14" s="655"/>
      <c r="AV14" s="655"/>
      <c r="AW14" s="655"/>
      <c r="AX14" s="658"/>
      <c r="AY14" s="653" t="s">
        <v>35</v>
      </c>
      <c r="AZ14" s="654"/>
      <c r="BA14" s="655"/>
      <c r="BB14" s="655"/>
      <c r="BC14" s="655"/>
      <c r="BD14" s="656"/>
      <c r="BE14" s="653" t="s">
        <v>35</v>
      </c>
      <c r="BF14" s="657"/>
      <c r="BG14" s="655"/>
      <c r="BH14" s="655"/>
      <c r="BI14" s="655"/>
      <c r="BJ14" s="656"/>
      <c r="BK14" s="657"/>
      <c r="BL14" s="655"/>
      <c r="BM14" s="655"/>
      <c r="BN14" s="655"/>
      <c r="BO14" s="658"/>
      <c r="BP14" s="653" t="s">
        <v>35</v>
      </c>
      <c r="BQ14" s="657"/>
      <c r="BR14" s="655"/>
      <c r="BS14" s="655"/>
      <c r="BT14" s="655"/>
      <c r="BU14" s="656"/>
      <c r="BV14" s="657"/>
      <c r="BW14" s="655"/>
      <c r="BX14" s="655"/>
      <c r="BY14" s="655"/>
      <c r="BZ14" s="658"/>
      <c r="CA14" s="653" t="s">
        <v>35</v>
      </c>
      <c r="CB14" s="657"/>
      <c r="CC14" s="655"/>
      <c r="CD14" s="655"/>
      <c r="CE14" s="655"/>
      <c r="CF14" s="656"/>
      <c r="CG14" s="657"/>
      <c r="CH14" s="655"/>
      <c r="CI14" s="655"/>
      <c r="CJ14" s="655"/>
      <c r="CK14" s="658"/>
      <c r="CL14" s="659"/>
      <c r="CM14" s="659"/>
      <c r="CN14" s="659"/>
      <c r="CO14" s="659"/>
      <c r="CP14" s="659"/>
      <c r="CQ14" s="660"/>
    </row>
    <row r="15" spans="2:96" ht="24.75" customHeight="1" x14ac:dyDescent="0.25">
      <c r="B15" s="661"/>
      <c r="C15" s="662"/>
      <c r="D15" s="663"/>
      <c r="E15" s="664"/>
      <c r="F15" s="665"/>
      <c r="G15" s="666"/>
      <c r="H15" s="667"/>
      <c r="I15" s="667"/>
      <c r="J15" s="667"/>
      <c r="K15" s="668"/>
      <c r="L15" s="669" t="s">
        <v>35</v>
      </c>
      <c r="M15" s="670"/>
      <c r="N15" s="671"/>
      <c r="O15" s="671"/>
      <c r="P15" s="671"/>
      <c r="Q15" s="672"/>
      <c r="R15" s="673"/>
      <c r="S15" s="671"/>
      <c r="T15" s="671"/>
      <c r="U15" s="671"/>
      <c r="V15" s="674"/>
      <c r="W15" s="669" t="s">
        <v>35</v>
      </c>
      <c r="X15" s="673"/>
      <c r="Y15" s="671"/>
      <c r="Z15" s="671"/>
      <c r="AA15" s="671"/>
      <c r="AB15" s="672"/>
      <c r="AC15" s="673"/>
      <c r="AD15" s="671"/>
      <c r="AE15" s="671"/>
      <c r="AF15" s="671"/>
      <c r="AG15" s="674"/>
      <c r="AH15" s="673"/>
      <c r="AI15" s="671"/>
      <c r="AJ15" s="671"/>
      <c r="AK15" s="671"/>
      <c r="AL15" s="674"/>
      <c r="AM15" s="669" t="s">
        <v>35</v>
      </c>
      <c r="AN15" s="670"/>
      <c r="AO15" s="671"/>
      <c r="AP15" s="671"/>
      <c r="AQ15" s="671"/>
      <c r="AR15" s="674"/>
      <c r="AS15" s="669" t="s">
        <v>35</v>
      </c>
      <c r="AT15" s="670"/>
      <c r="AU15" s="671"/>
      <c r="AV15" s="671"/>
      <c r="AW15" s="671"/>
      <c r="AX15" s="674"/>
      <c r="AY15" s="669" t="s">
        <v>35</v>
      </c>
      <c r="AZ15" s="670"/>
      <c r="BA15" s="671"/>
      <c r="BB15" s="671"/>
      <c r="BC15" s="671"/>
      <c r="BD15" s="672"/>
      <c r="BE15" s="669" t="s">
        <v>35</v>
      </c>
      <c r="BF15" s="673"/>
      <c r="BG15" s="671"/>
      <c r="BH15" s="671"/>
      <c r="BI15" s="671"/>
      <c r="BJ15" s="672"/>
      <c r="BK15" s="673"/>
      <c r="BL15" s="671"/>
      <c r="BM15" s="671"/>
      <c r="BN15" s="671"/>
      <c r="BO15" s="674"/>
      <c r="BP15" s="669" t="s">
        <v>35</v>
      </c>
      <c r="BQ15" s="673"/>
      <c r="BR15" s="671"/>
      <c r="BS15" s="671"/>
      <c r="BT15" s="671"/>
      <c r="BU15" s="672"/>
      <c r="BV15" s="673"/>
      <c r="BW15" s="671"/>
      <c r="BX15" s="671"/>
      <c r="BY15" s="671"/>
      <c r="BZ15" s="674"/>
      <c r="CA15" s="669" t="s">
        <v>35</v>
      </c>
      <c r="CB15" s="673"/>
      <c r="CC15" s="671"/>
      <c r="CD15" s="671"/>
      <c r="CE15" s="671"/>
      <c r="CF15" s="672"/>
      <c r="CG15" s="673"/>
      <c r="CH15" s="671"/>
      <c r="CI15" s="671"/>
      <c r="CJ15" s="671"/>
      <c r="CK15" s="674"/>
      <c r="CL15" s="675"/>
      <c r="CM15" s="675"/>
      <c r="CN15" s="675"/>
      <c r="CO15" s="675"/>
      <c r="CP15" s="675"/>
      <c r="CQ15" s="676"/>
    </row>
    <row r="16" spans="2:96" ht="24.75" customHeight="1" x14ac:dyDescent="0.25">
      <c r="B16" s="286"/>
      <c r="C16" s="274"/>
      <c r="D16" s="275"/>
      <c r="E16" s="276"/>
      <c r="F16" s="89"/>
      <c r="G16" s="272">
        <v>1</v>
      </c>
      <c r="H16" s="270">
        <v>2</v>
      </c>
      <c r="I16" s="270">
        <v>3</v>
      </c>
      <c r="J16" s="270">
        <v>4</v>
      </c>
      <c r="K16" s="280">
        <v>5</v>
      </c>
      <c r="L16" s="209" t="s">
        <v>35</v>
      </c>
      <c r="M16" s="19"/>
      <c r="N16" s="20"/>
      <c r="O16" s="20"/>
      <c r="P16" s="20"/>
      <c r="Q16" s="21"/>
      <c r="R16" s="23"/>
      <c r="S16" s="20"/>
      <c r="T16" s="20"/>
      <c r="U16" s="20"/>
      <c r="V16" s="22"/>
      <c r="W16" s="209" t="s">
        <v>35</v>
      </c>
      <c r="X16" s="19"/>
      <c r="Y16" s="20"/>
      <c r="Z16" s="20"/>
      <c r="AA16" s="20"/>
      <c r="AB16" s="21"/>
      <c r="AC16" s="23"/>
      <c r="AD16" s="20"/>
      <c r="AE16" s="20"/>
      <c r="AF16" s="20"/>
      <c r="AG16" s="22"/>
      <c r="AH16" s="23"/>
      <c r="AI16" s="20"/>
      <c r="AJ16" s="20"/>
      <c r="AK16" s="20"/>
      <c r="AL16" s="22"/>
      <c r="AM16" s="209" t="s">
        <v>35</v>
      </c>
      <c r="AN16" s="19"/>
      <c r="AO16" s="20"/>
      <c r="AP16" s="20"/>
      <c r="AQ16" s="20"/>
      <c r="AR16" s="22"/>
      <c r="AS16" s="209" t="s">
        <v>35</v>
      </c>
      <c r="AT16" s="19"/>
      <c r="AU16" s="20"/>
      <c r="AV16" s="20"/>
      <c r="AW16" s="20"/>
      <c r="AX16" s="22"/>
      <c r="AY16" s="209" t="s">
        <v>35</v>
      </c>
      <c r="AZ16" s="19"/>
      <c r="BA16" s="20"/>
      <c r="BB16" s="20"/>
      <c r="BC16" s="20"/>
      <c r="BD16" s="21"/>
      <c r="BE16" s="209" t="s">
        <v>35</v>
      </c>
      <c r="BF16" s="23"/>
      <c r="BG16" s="20"/>
      <c r="BH16" s="20"/>
      <c r="BI16" s="20"/>
      <c r="BJ16" s="21"/>
      <c r="BK16" s="23"/>
      <c r="BL16" s="20"/>
      <c r="BM16" s="20"/>
      <c r="BN16" s="20"/>
      <c r="BO16" s="22"/>
      <c r="BP16" s="209" t="s">
        <v>35</v>
      </c>
      <c r="BQ16" s="23"/>
      <c r="BR16" s="20"/>
      <c r="BS16" s="20"/>
      <c r="BT16" s="20"/>
      <c r="BU16" s="21"/>
      <c r="BV16" s="23"/>
      <c r="BW16" s="20"/>
      <c r="BX16" s="20"/>
      <c r="BY16" s="20"/>
      <c r="BZ16" s="22"/>
      <c r="CA16" s="209" t="s">
        <v>35</v>
      </c>
      <c r="CB16" s="23"/>
      <c r="CC16" s="20"/>
      <c r="CD16" s="20"/>
      <c r="CE16" s="20"/>
      <c r="CF16" s="21"/>
      <c r="CG16" s="23"/>
      <c r="CH16" s="20"/>
      <c r="CI16" s="20"/>
      <c r="CJ16" s="20"/>
      <c r="CK16" s="22"/>
      <c r="CL16" s="186"/>
      <c r="CM16" s="186"/>
      <c r="CN16" s="186"/>
      <c r="CO16" s="186"/>
      <c r="CP16" s="186"/>
      <c r="CQ16" s="191"/>
    </row>
    <row r="17" spans="2:95" ht="24.75" customHeight="1" x14ac:dyDescent="0.25">
      <c r="B17" s="287"/>
      <c r="C17" s="277"/>
      <c r="D17" s="278"/>
      <c r="E17" s="279"/>
      <c r="F17" s="103"/>
      <c r="G17" s="273"/>
      <c r="H17" s="271"/>
      <c r="I17" s="271"/>
      <c r="J17" s="271"/>
      <c r="K17" s="281"/>
      <c r="L17" s="210" t="s">
        <v>35</v>
      </c>
      <c r="M17" s="1"/>
      <c r="N17" s="2"/>
      <c r="O17" s="2"/>
      <c r="P17" s="2"/>
      <c r="Q17" s="3"/>
      <c r="R17" s="5"/>
      <c r="S17" s="2"/>
      <c r="T17" s="2"/>
      <c r="U17" s="2"/>
      <c r="V17" s="4"/>
      <c r="W17" s="210" t="s">
        <v>35</v>
      </c>
      <c r="X17" s="5"/>
      <c r="Y17" s="2"/>
      <c r="Z17" s="2"/>
      <c r="AA17" s="2"/>
      <c r="AB17" s="3"/>
      <c r="AC17" s="5"/>
      <c r="AD17" s="2"/>
      <c r="AE17" s="2"/>
      <c r="AF17" s="2"/>
      <c r="AG17" s="4"/>
      <c r="AH17" s="5"/>
      <c r="AI17" s="2"/>
      <c r="AJ17" s="2"/>
      <c r="AK17" s="2"/>
      <c r="AL17" s="4"/>
      <c r="AM17" s="210" t="s">
        <v>35</v>
      </c>
      <c r="AN17" s="1"/>
      <c r="AO17" s="2"/>
      <c r="AP17" s="2"/>
      <c r="AQ17" s="2"/>
      <c r="AR17" s="4"/>
      <c r="AS17" s="210" t="s">
        <v>35</v>
      </c>
      <c r="AT17" s="1"/>
      <c r="AU17" s="2"/>
      <c r="AV17" s="2"/>
      <c r="AW17" s="2"/>
      <c r="AX17" s="4"/>
      <c r="AY17" s="210" t="s">
        <v>35</v>
      </c>
      <c r="AZ17" s="1"/>
      <c r="BA17" s="2"/>
      <c r="BB17" s="2"/>
      <c r="BC17" s="2"/>
      <c r="BD17" s="3"/>
      <c r="BE17" s="210" t="s">
        <v>35</v>
      </c>
      <c r="BF17" s="5"/>
      <c r="BG17" s="2"/>
      <c r="BH17" s="2"/>
      <c r="BI17" s="2"/>
      <c r="BJ17" s="3"/>
      <c r="BK17" s="5"/>
      <c r="BL17" s="2"/>
      <c r="BM17" s="2"/>
      <c r="BN17" s="2"/>
      <c r="BO17" s="4"/>
      <c r="BP17" s="210" t="s">
        <v>35</v>
      </c>
      <c r="BQ17" s="5"/>
      <c r="BR17" s="2"/>
      <c r="BS17" s="2"/>
      <c r="BT17" s="2"/>
      <c r="BU17" s="3"/>
      <c r="BV17" s="5"/>
      <c r="BW17" s="2"/>
      <c r="BX17" s="2"/>
      <c r="BY17" s="2"/>
      <c r="BZ17" s="4"/>
      <c r="CA17" s="210" t="s">
        <v>35</v>
      </c>
      <c r="CB17" s="5"/>
      <c r="CC17" s="2"/>
      <c r="CD17" s="2"/>
      <c r="CE17" s="2"/>
      <c r="CF17" s="3"/>
      <c r="CG17" s="5"/>
      <c r="CH17" s="2"/>
      <c r="CI17" s="2"/>
      <c r="CJ17" s="2"/>
      <c r="CK17" s="4"/>
      <c r="CL17" s="187"/>
      <c r="CM17" s="187"/>
      <c r="CN17" s="187"/>
      <c r="CO17" s="187"/>
      <c r="CP17" s="187"/>
      <c r="CQ17" s="192"/>
    </row>
    <row r="18" spans="2:95" ht="24.75" customHeight="1" x14ac:dyDescent="0.25">
      <c r="B18" s="645"/>
      <c r="C18" s="646"/>
      <c r="D18" s="647"/>
      <c r="E18" s="648"/>
      <c r="F18" s="649"/>
      <c r="G18" s="650">
        <v>1</v>
      </c>
      <c r="H18" s="651">
        <v>2</v>
      </c>
      <c r="I18" s="651">
        <v>3</v>
      </c>
      <c r="J18" s="651">
        <v>4</v>
      </c>
      <c r="K18" s="652">
        <v>5</v>
      </c>
      <c r="L18" s="653" t="s">
        <v>35</v>
      </c>
      <c r="M18" s="654"/>
      <c r="N18" s="655"/>
      <c r="O18" s="655"/>
      <c r="P18" s="655"/>
      <c r="Q18" s="656"/>
      <c r="R18" s="657"/>
      <c r="S18" s="655"/>
      <c r="T18" s="655"/>
      <c r="U18" s="655"/>
      <c r="V18" s="658"/>
      <c r="W18" s="653" t="s">
        <v>35</v>
      </c>
      <c r="X18" s="654"/>
      <c r="Y18" s="655"/>
      <c r="Z18" s="655"/>
      <c r="AA18" s="655"/>
      <c r="AB18" s="656"/>
      <c r="AC18" s="657"/>
      <c r="AD18" s="655"/>
      <c r="AE18" s="655"/>
      <c r="AF18" s="655"/>
      <c r="AG18" s="658"/>
      <c r="AH18" s="657"/>
      <c r="AI18" s="655"/>
      <c r="AJ18" s="655"/>
      <c r="AK18" s="655"/>
      <c r="AL18" s="658"/>
      <c r="AM18" s="653" t="s">
        <v>35</v>
      </c>
      <c r="AN18" s="654"/>
      <c r="AO18" s="655"/>
      <c r="AP18" s="655"/>
      <c r="AQ18" s="655"/>
      <c r="AR18" s="658"/>
      <c r="AS18" s="653" t="s">
        <v>35</v>
      </c>
      <c r="AT18" s="654"/>
      <c r="AU18" s="655"/>
      <c r="AV18" s="655"/>
      <c r="AW18" s="655"/>
      <c r="AX18" s="658"/>
      <c r="AY18" s="653" t="s">
        <v>35</v>
      </c>
      <c r="AZ18" s="654"/>
      <c r="BA18" s="655"/>
      <c r="BB18" s="655"/>
      <c r="BC18" s="655"/>
      <c r="BD18" s="656"/>
      <c r="BE18" s="653" t="s">
        <v>35</v>
      </c>
      <c r="BF18" s="657"/>
      <c r="BG18" s="655"/>
      <c r="BH18" s="655"/>
      <c r="BI18" s="655"/>
      <c r="BJ18" s="656"/>
      <c r="BK18" s="657"/>
      <c r="BL18" s="655"/>
      <c r="BM18" s="655"/>
      <c r="BN18" s="655"/>
      <c r="BO18" s="658"/>
      <c r="BP18" s="653" t="s">
        <v>35</v>
      </c>
      <c r="BQ18" s="657"/>
      <c r="BR18" s="655"/>
      <c r="BS18" s="655"/>
      <c r="BT18" s="655"/>
      <c r="BU18" s="656"/>
      <c r="BV18" s="657"/>
      <c r="BW18" s="655"/>
      <c r="BX18" s="655"/>
      <c r="BY18" s="655"/>
      <c r="BZ18" s="658"/>
      <c r="CA18" s="653" t="s">
        <v>35</v>
      </c>
      <c r="CB18" s="657"/>
      <c r="CC18" s="655"/>
      <c r="CD18" s="655"/>
      <c r="CE18" s="655"/>
      <c r="CF18" s="656"/>
      <c r="CG18" s="657"/>
      <c r="CH18" s="655"/>
      <c r="CI18" s="655"/>
      <c r="CJ18" s="655"/>
      <c r="CK18" s="658"/>
      <c r="CL18" s="659"/>
      <c r="CM18" s="659"/>
      <c r="CN18" s="659"/>
      <c r="CO18" s="659"/>
      <c r="CP18" s="659"/>
      <c r="CQ18" s="660"/>
    </row>
    <row r="19" spans="2:95" ht="24.75" customHeight="1" x14ac:dyDescent="0.25">
      <c r="B19" s="661"/>
      <c r="C19" s="662"/>
      <c r="D19" s="663"/>
      <c r="E19" s="664"/>
      <c r="F19" s="665"/>
      <c r="G19" s="666"/>
      <c r="H19" s="667"/>
      <c r="I19" s="667"/>
      <c r="J19" s="667"/>
      <c r="K19" s="668"/>
      <c r="L19" s="669" t="s">
        <v>35</v>
      </c>
      <c r="M19" s="670"/>
      <c r="N19" s="671"/>
      <c r="O19" s="671"/>
      <c r="P19" s="671"/>
      <c r="Q19" s="672"/>
      <c r="R19" s="673"/>
      <c r="S19" s="671"/>
      <c r="T19" s="671"/>
      <c r="U19" s="671"/>
      <c r="V19" s="674"/>
      <c r="W19" s="669" t="s">
        <v>35</v>
      </c>
      <c r="X19" s="673"/>
      <c r="Y19" s="671"/>
      <c r="Z19" s="671"/>
      <c r="AA19" s="671"/>
      <c r="AB19" s="672"/>
      <c r="AC19" s="673"/>
      <c r="AD19" s="671"/>
      <c r="AE19" s="671"/>
      <c r="AF19" s="671"/>
      <c r="AG19" s="674"/>
      <c r="AH19" s="673"/>
      <c r="AI19" s="671"/>
      <c r="AJ19" s="671"/>
      <c r="AK19" s="671"/>
      <c r="AL19" s="674"/>
      <c r="AM19" s="669" t="s">
        <v>35</v>
      </c>
      <c r="AN19" s="670"/>
      <c r="AO19" s="671"/>
      <c r="AP19" s="671"/>
      <c r="AQ19" s="671"/>
      <c r="AR19" s="674"/>
      <c r="AS19" s="669" t="s">
        <v>35</v>
      </c>
      <c r="AT19" s="670"/>
      <c r="AU19" s="671"/>
      <c r="AV19" s="671"/>
      <c r="AW19" s="671"/>
      <c r="AX19" s="674"/>
      <c r="AY19" s="669" t="s">
        <v>35</v>
      </c>
      <c r="AZ19" s="670"/>
      <c r="BA19" s="671"/>
      <c r="BB19" s="671"/>
      <c r="BC19" s="671"/>
      <c r="BD19" s="672"/>
      <c r="BE19" s="669" t="s">
        <v>35</v>
      </c>
      <c r="BF19" s="673"/>
      <c r="BG19" s="671"/>
      <c r="BH19" s="671"/>
      <c r="BI19" s="671"/>
      <c r="BJ19" s="672"/>
      <c r="BK19" s="673"/>
      <c r="BL19" s="671"/>
      <c r="BM19" s="671"/>
      <c r="BN19" s="671"/>
      <c r="BO19" s="674"/>
      <c r="BP19" s="669" t="s">
        <v>35</v>
      </c>
      <c r="BQ19" s="673"/>
      <c r="BR19" s="671"/>
      <c r="BS19" s="671"/>
      <c r="BT19" s="671"/>
      <c r="BU19" s="672"/>
      <c r="BV19" s="673"/>
      <c r="BW19" s="671"/>
      <c r="BX19" s="671"/>
      <c r="BY19" s="671"/>
      <c r="BZ19" s="674"/>
      <c r="CA19" s="669" t="s">
        <v>35</v>
      </c>
      <c r="CB19" s="673"/>
      <c r="CC19" s="671"/>
      <c r="CD19" s="671"/>
      <c r="CE19" s="671"/>
      <c r="CF19" s="672"/>
      <c r="CG19" s="673"/>
      <c r="CH19" s="671"/>
      <c r="CI19" s="671"/>
      <c r="CJ19" s="671"/>
      <c r="CK19" s="674"/>
      <c r="CL19" s="675"/>
      <c r="CM19" s="675"/>
      <c r="CN19" s="675"/>
      <c r="CO19" s="675"/>
      <c r="CP19" s="675"/>
      <c r="CQ19" s="676"/>
    </row>
    <row r="20" spans="2:95" ht="24.75" customHeight="1" x14ac:dyDescent="0.25">
      <c r="B20" s="286"/>
      <c r="C20" s="274"/>
      <c r="D20" s="275"/>
      <c r="E20" s="276"/>
      <c r="F20" s="89"/>
      <c r="G20" s="272">
        <v>1</v>
      </c>
      <c r="H20" s="270">
        <v>2</v>
      </c>
      <c r="I20" s="270">
        <v>3</v>
      </c>
      <c r="J20" s="270">
        <v>4</v>
      </c>
      <c r="K20" s="280">
        <v>5</v>
      </c>
      <c r="L20" s="209" t="s">
        <v>35</v>
      </c>
      <c r="M20" s="19"/>
      <c r="N20" s="20"/>
      <c r="O20" s="20"/>
      <c r="P20" s="20"/>
      <c r="Q20" s="21"/>
      <c r="R20" s="23"/>
      <c r="S20" s="20"/>
      <c r="T20" s="20"/>
      <c r="U20" s="20"/>
      <c r="V20" s="22"/>
      <c r="W20" s="209" t="s">
        <v>35</v>
      </c>
      <c r="X20" s="19"/>
      <c r="Y20" s="20"/>
      <c r="Z20" s="20"/>
      <c r="AA20" s="20"/>
      <c r="AB20" s="21"/>
      <c r="AC20" s="23"/>
      <c r="AD20" s="20"/>
      <c r="AE20" s="20"/>
      <c r="AF20" s="20"/>
      <c r="AG20" s="22"/>
      <c r="AH20" s="23"/>
      <c r="AI20" s="20"/>
      <c r="AJ20" s="20"/>
      <c r="AK20" s="20"/>
      <c r="AL20" s="22"/>
      <c r="AM20" s="209" t="s">
        <v>35</v>
      </c>
      <c r="AN20" s="19"/>
      <c r="AO20" s="20"/>
      <c r="AP20" s="20"/>
      <c r="AQ20" s="20"/>
      <c r="AR20" s="22"/>
      <c r="AS20" s="209" t="s">
        <v>35</v>
      </c>
      <c r="AT20" s="19"/>
      <c r="AU20" s="20"/>
      <c r="AV20" s="20"/>
      <c r="AW20" s="20"/>
      <c r="AX20" s="22"/>
      <c r="AY20" s="209" t="s">
        <v>35</v>
      </c>
      <c r="AZ20" s="19"/>
      <c r="BA20" s="20"/>
      <c r="BB20" s="20"/>
      <c r="BC20" s="20"/>
      <c r="BD20" s="21"/>
      <c r="BE20" s="209" t="s">
        <v>35</v>
      </c>
      <c r="BF20" s="23"/>
      <c r="BG20" s="20"/>
      <c r="BH20" s="20"/>
      <c r="BI20" s="20"/>
      <c r="BJ20" s="21"/>
      <c r="BK20" s="23"/>
      <c r="BL20" s="20"/>
      <c r="BM20" s="20"/>
      <c r="BN20" s="20"/>
      <c r="BO20" s="22"/>
      <c r="BP20" s="209" t="s">
        <v>35</v>
      </c>
      <c r="BQ20" s="23"/>
      <c r="BR20" s="20"/>
      <c r="BS20" s="20"/>
      <c r="BT20" s="20"/>
      <c r="BU20" s="21"/>
      <c r="BV20" s="23"/>
      <c r="BW20" s="20"/>
      <c r="BX20" s="20"/>
      <c r="BY20" s="20"/>
      <c r="BZ20" s="22"/>
      <c r="CA20" s="209" t="s">
        <v>35</v>
      </c>
      <c r="CB20" s="23"/>
      <c r="CC20" s="20"/>
      <c r="CD20" s="20"/>
      <c r="CE20" s="20"/>
      <c r="CF20" s="21"/>
      <c r="CG20" s="23"/>
      <c r="CH20" s="20"/>
      <c r="CI20" s="20"/>
      <c r="CJ20" s="20"/>
      <c r="CK20" s="22"/>
      <c r="CL20" s="186"/>
      <c r="CM20" s="186"/>
      <c r="CN20" s="186"/>
      <c r="CO20" s="186"/>
      <c r="CP20" s="186"/>
      <c r="CQ20" s="191"/>
    </row>
    <row r="21" spans="2:95" ht="24.75" customHeight="1" x14ac:dyDescent="0.25">
      <c r="B21" s="287"/>
      <c r="C21" s="277"/>
      <c r="D21" s="278"/>
      <c r="E21" s="279"/>
      <c r="F21" s="103"/>
      <c r="G21" s="273"/>
      <c r="H21" s="271"/>
      <c r="I21" s="271"/>
      <c r="J21" s="271"/>
      <c r="K21" s="281"/>
      <c r="L21" s="210" t="s">
        <v>35</v>
      </c>
      <c r="M21" s="1"/>
      <c r="N21" s="2"/>
      <c r="O21" s="2"/>
      <c r="P21" s="2"/>
      <c r="Q21" s="3"/>
      <c r="R21" s="5"/>
      <c r="S21" s="2"/>
      <c r="T21" s="2"/>
      <c r="U21" s="2"/>
      <c r="V21" s="4"/>
      <c r="W21" s="210" t="s">
        <v>35</v>
      </c>
      <c r="X21" s="5"/>
      <c r="Y21" s="2"/>
      <c r="Z21" s="2"/>
      <c r="AA21" s="2"/>
      <c r="AB21" s="3"/>
      <c r="AC21" s="5"/>
      <c r="AD21" s="2"/>
      <c r="AE21" s="2"/>
      <c r="AF21" s="2"/>
      <c r="AG21" s="4"/>
      <c r="AH21" s="5"/>
      <c r="AI21" s="2"/>
      <c r="AJ21" s="2"/>
      <c r="AK21" s="2"/>
      <c r="AL21" s="4"/>
      <c r="AM21" s="210" t="s">
        <v>35</v>
      </c>
      <c r="AN21" s="1"/>
      <c r="AO21" s="2"/>
      <c r="AP21" s="2"/>
      <c r="AQ21" s="2"/>
      <c r="AR21" s="4"/>
      <c r="AS21" s="210" t="s">
        <v>35</v>
      </c>
      <c r="AT21" s="1"/>
      <c r="AU21" s="2"/>
      <c r="AV21" s="2"/>
      <c r="AW21" s="2"/>
      <c r="AX21" s="4"/>
      <c r="AY21" s="210" t="s">
        <v>35</v>
      </c>
      <c r="AZ21" s="1"/>
      <c r="BA21" s="2"/>
      <c r="BB21" s="2"/>
      <c r="BC21" s="2"/>
      <c r="BD21" s="3"/>
      <c r="BE21" s="210" t="s">
        <v>35</v>
      </c>
      <c r="BF21" s="5"/>
      <c r="BG21" s="2"/>
      <c r="BH21" s="2"/>
      <c r="BI21" s="2"/>
      <c r="BJ21" s="3"/>
      <c r="BK21" s="5"/>
      <c r="BL21" s="2"/>
      <c r="BM21" s="2"/>
      <c r="BN21" s="2"/>
      <c r="BO21" s="4"/>
      <c r="BP21" s="210" t="s">
        <v>35</v>
      </c>
      <c r="BQ21" s="5"/>
      <c r="BR21" s="2"/>
      <c r="BS21" s="2"/>
      <c r="BT21" s="2"/>
      <c r="BU21" s="3"/>
      <c r="BV21" s="5"/>
      <c r="BW21" s="2"/>
      <c r="BX21" s="2"/>
      <c r="BY21" s="2"/>
      <c r="BZ21" s="4"/>
      <c r="CA21" s="210" t="s">
        <v>35</v>
      </c>
      <c r="CB21" s="5"/>
      <c r="CC21" s="2"/>
      <c r="CD21" s="2"/>
      <c r="CE21" s="2"/>
      <c r="CF21" s="3"/>
      <c r="CG21" s="5"/>
      <c r="CH21" s="2"/>
      <c r="CI21" s="2"/>
      <c r="CJ21" s="2"/>
      <c r="CK21" s="4"/>
      <c r="CL21" s="187"/>
      <c r="CM21" s="187"/>
      <c r="CN21" s="187"/>
      <c r="CO21" s="187"/>
      <c r="CP21" s="187"/>
      <c r="CQ21" s="192"/>
    </row>
    <row r="22" spans="2:95" ht="24.75" customHeight="1" x14ac:dyDescent="0.25">
      <c r="B22" s="645"/>
      <c r="C22" s="646"/>
      <c r="D22" s="647"/>
      <c r="E22" s="648"/>
      <c r="F22" s="649"/>
      <c r="G22" s="650">
        <v>1</v>
      </c>
      <c r="H22" s="651">
        <v>2</v>
      </c>
      <c r="I22" s="651">
        <v>3</v>
      </c>
      <c r="J22" s="651">
        <v>4</v>
      </c>
      <c r="K22" s="652">
        <v>5</v>
      </c>
      <c r="L22" s="653" t="s">
        <v>35</v>
      </c>
      <c r="M22" s="654"/>
      <c r="N22" s="655"/>
      <c r="O22" s="655"/>
      <c r="P22" s="655"/>
      <c r="Q22" s="656"/>
      <c r="R22" s="657"/>
      <c r="S22" s="655"/>
      <c r="T22" s="655"/>
      <c r="U22" s="655"/>
      <c r="V22" s="658"/>
      <c r="W22" s="653" t="s">
        <v>35</v>
      </c>
      <c r="X22" s="654"/>
      <c r="Y22" s="655"/>
      <c r="Z22" s="655"/>
      <c r="AA22" s="655"/>
      <c r="AB22" s="656"/>
      <c r="AC22" s="657"/>
      <c r="AD22" s="655"/>
      <c r="AE22" s="655"/>
      <c r="AF22" s="655"/>
      <c r="AG22" s="658"/>
      <c r="AH22" s="657"/>
      <c r="AI22" s="655"/>
      <c r="AJ22" s="655"/>
      <c r="AK22" s="655"/>
      <c r="AL22" s="658"/>
      <c r="AM22" s="653" t="s">
        <v>35</v>
      </c>
      <c r="AN22" s="654"/>
      <c r="AO22" s="655"/>
      <c r="AP22" s="655"/>
      <c r="AQ22" s="655"/>
      <c r="AR22" s="658"/>
      <c r="AS22" s="653" t="s">
        <v>35</v>
      </c>
      <c r="AT22" s="654"/>
      <c r="AU22" s="655"/>
      <c r="AV22" s="655"/>
      <c r="AW22" s="655"/>
      <c r="AX22" s="658"/>
      <c r="AY22" s="653" t="s">
        <v>35</v>
      </c>
      <c r="AZ22" s="654"/>
      <c r="BA22" s="655"/>
      <c r="BB22" s="655"/>
      <c r="BC22" s="655"/>
      <c r="BD22" s="656"/>
      <c r="BE22" s="653" t="s">
        <v>35</v>
      </c>
      <c r="BF22" s="657"/>
      <c r="BG22" s="655"/>
      <c r="BH22" s="655"/>
      <c r="BI22" s="655"/>
      <c r="BJ22" s="656"/>
      <c r="BK22" s="657"/>
      <c r="BL22" s="655"/>
      <c r="BM22" s="655"/>
      <c r="BN22" s="655"/>
      <c r="BO22" s="658"/>
      <c r="BP22" s="653" t="s">
        <v>35</v>
      </c>
      <c r="BQ22" s="657"/>
      <c r="BR22" s="655"/>
      <c r="BS22" s="655"/>
      <c r="BT22" s="655"/>
      <c r="BU22" s="656"/>
      <c r="BV22" s="657"/>
      <c r="BW22" s="655"/>
      <c r="BX22" s="655"/>
      <c r="BY22" s="655"/>
      <c r="BZ22" s="658"/>
      <c r="CA22" s="653" t="s">
        <v>35</v>
      </c>
      <c r="CB22" s="657"/>
      <c r="CC22" s="655"/>
      <c r="CD22" s="655"/>
      <c r="CE22" s="655"/>
      <c r="CF22" s="656"/>
      <c r="CG22" s="657"/>
      <c r="CH22" s="655"/>
      <c r="CI22" s="655"/>
      <c r="CJ22" s="655"/>
      <c r="CK22" s="658"/>
      <c r="CL22" s="659"/>
      <c r="CM22" s="659"/>
      <c r="CN22" s="659"/>
      <c r="CO22" s="659"/>
      <c r="CP22" s="659"/>
      <c r="CQ22" s="660"/>
    </row>
    <row r="23" spans="2:95" ht="24.75" customHeight="1" x14ac:dyDescent="0.25">
      <c r="B23" s="661"/>
      <c r="C23" s="662"/>
      <c r="D23" s="663"/>
      <c r="E23" s="664"/>
      <c r="F23" s="665"/>
      <c r="G23" s="666"/>
      <c r="H23" s="667"/>
      <c r="I23" s="667"/>
      <c r="J23" s="667"/>
      <c r="K23" s="668"/>
      <c r="L23" s="669" t="s">
        <v>35</v>
      </c>
      <c r="M23" s="670"/>
      <c r="N23" s="671"/>
      <c r="O23" s="671"/>
      <c r="P23" s="671"/>
      <c r="Q23" s="672"/>
      <c r="R23" s="673"/>
      <c r="S23" s="671"/>
      <c r="T23" s="671"/>
      <c r="U23" s="671"/>
      <c r="V23" s="674"/>
      <c r="W23" s="669" t="s">
        <v>35</v>
      </c>
      <c r="X23" s="673"/>
      <c r="Y23" s="671"/>
      <c r="Z23" s="671"/>
      <c r="AA23" s="671"/>
      <c r="AB23" s="672"/>
      <c r="AC23" s="673"/>
      <c r="AD23" s="671"/>
      <c r="AE23" s="671"/>
      <c r="AF23" s="671"/>
      <c r="AG23" s="674"/>
      <c r="AH23" s="673"/>
      <c r="AI23" s="671"/>
      <c r="AJ23" s="671"/>
      <c r="AK23" s="671"/>
      <c r="AL23" s="674"/>
      <c r="AM23" s="669" t="s">
        <v>35</v>
      </c>
      <c r="AN23" s="670"/>
      <c r="AO23" s="671"/>
      <c r="AP23" s="671"/>
      <c r="AQ23" s="671"/>
      <c r="AR23" s="674"/>
      <c r="AS23" s="669" t="s">
        <v>35</v>
      </c>
      <c r="AT23" s="670"/>
      <c r="AU23" s="671"/>
      <c r="AV23" s="671"/>
      <c r="AW23" s="671"/>
      <c r="AX23" s="674"/>
      <c r="AY23" s="669" t="s">
        <v>35</v>
      </c>
      <c r="AZ23" s="670"/>
      <c r="BA23" s="671"/>
      <c r="BB23" s="671"/>
      <c r="BC23" s="671"/>
      <c r="BD23" s="672"/>
      <c r="BE23" s="669" t="s">
        <v>35</v>
      </c>
      <c r="BF23" s="673"/>
      <c r="BG23" s="671"/>
      <c r="BH23" s="671"/>
      <c r="BI23" s="671"/>
      <c r="BJ23" s="672"/>
      <c r="BK23" s="673"/>
      <c r="BL23" s="671"/>
      <c r="BM23" s="671"/>
      <c r="BN23" s="671"/>
      <c r="BO23" s="674"/>
      <c r="BP23" s="669" t="s">
        <v>35</v>
      </c>
      <c r="BQ23" s="673"/>
      <c r="BR23" s="671"/>
      <c r="BS23" s="671"/>
      <c r="BT23" s="671"/>
      <c r="BU23" s="672"/>
      <c r="BV23" s="673"/>
      <c r="BW23" s="671"/>
      <c r="BX23" s="671"/>
      <c r="BY23" s="671"/>
      <c r="BZ23" s="674"/>
      <c r="CA23" s="669" t="s">
        <v>35</v>
      </c>
      <c r="CB23" s="673"/>
      <c r="CC23" s="671"/>
      <c r="CD23" s="671"/>
      <c r="CE23" s="671"/>
      <c r="CF23" s="672"/>
      <c r="CG23" s="673"/>
      <c r="CH23" s="671"/>
      <c r="CI23" s="671"/>
      <c r="CJ23" s="671"/>
      <c r="CK23" s="674"/>
      <c r="CL23" s="675"/>
      <c r="CM23" s="675"/>
      <c r="CN23" s="675"/>
      <c r="CO23" s="675"/>
      <c r="CP23" s="675"/>
      <c r="CQ23" s="676"/>
    </row>
    <row r="24" spans="2:95" ht="24.75" customHeight="1" x14ac:dyDescent="0.25">
      <c r="B24" s="286"/>
      <c r="C24" s="274"/>
      <c r="D24" s="275"/>
      <c r="E24" s="276"/>
      <c r="F24" s="89"/>
      <c r="G24" s="272">
        <v>1</v>
      </c>
      <c r="H24" s="270">
        <v>2</v>
      </c>
      <c r="I24" s="270">
        <v>3</v>
      </c>
      <c r="J24" s="270">
        <v>4</v>
      </c>
      <c r="K24" s="280">
        <v>5</v>
      </c>
      <c r="L24" s="209" t="s">
        <v>35</v>
      </c>
      <c r="M24" s="19"/>
      <c r="N24" s="20"/>
      <c r="O24" s="20"/>
      <c r="P24" s="20"/>
      <c r="Q24" s="21"/>
      <c r="R24" s="23"/>
      <c r="S24" s="20"/>
      <c r="T24" s="20"/>
      <c r="U24" s="20"/>
      <c r="V24" s="22"/>
      <c r="W24" s="209" t="s">
        <v>35</v>
      </c>
      <c r="X24" s="19"/>
      <c r="Y24" s="20"/>
      <c r="Z24" s="20"/>
      <c r="AA24" s="20"/>
      <c r="AB24" s="21"/>
      <c r="AC24" s="23"/>
      <c r="AD24" s="20"/>
      <c r="AE24" s="20"/>
      <c r="AF24" s="20"/>
      <c r="AG24" s="22"/>
      <c r="AH24" s="23"/>
      <c r="AI24" s="20"/>
      <c r="AJ24" s="20"/>
      <c r="AK24" s="20"/>
      <c r="AL24" s="22"/>
      <c r="AM24" s="209" t="s">
        <v>35</v>
      </c>
      <c r="AN24" s="19"/>
      <c r="AO24" s="20"/>
      <c r="AP24" s="20"/>
      <c r="AQ24" s="20"/>
      <c r="AR24" s="22"/>
      <c r="AS24" s="209" t="s">
        <v>35</v>
      </c>
      <c r="AT24" s="19"/>
      <c r="AU24" s="20"/>
      <c r="AV24" s="20"/>
      <c r="AW24" s="20"/>
      <c r="AX24" s="22"/>
      <c r="AY24" s="209" t="s">
        <v>35</v>
      </c>
      <c r="AZ24" s="19"/>
      <c r="BA24" s="20"/>
      <c r="BB24" s="20"/>
      <c r="BC24" s="20"/>
      <c r="BD24" s="21"/>
      <c r="BE24" s="209" t="s">
        <v>35</v>
      </c>
      <c r="BF24" s="23"/>
      <c r="BG24" s="20"/>
      <c r="BH24" s="20"/>
      <c r="BI24" s="20"/>
      <c r="BJ24" s="21"/>
      <c r="BK24" s="23"/>
      <c r="BL24" s="20"/>
      <c r="BM24" s="20"/>
      <c r="BN24" s="20"/>
      <c r="BO24" s="22"/>
      <c r="BP24" s="209" t="s">
        <v>35</v>
      </c>
      <c r="BQ24" s="23"/>
      <c r="BR24" s="20"/>
      <c r="BS24" s="20"/>
      <c r="BT24" s="20"/>
      <c r="BU24" s="21"/>
      <c r="BV24" s="23"/>
      <c r="BW24" s="20"/>
      <c r="BX24" s="20"/>
      <c r="BY24" s="20"/>
      <c r="BZ24" s="22"/>
      <c r="CA24" s="209" t="s">
        <v>35</v>
      </c>
      <c r="CB24" s="23"/>
      <c r="CC24" s="20"/>
      <c r="CD24" s="20"/>
      <c r="CE24" s="20"/>
      <c r="CF24" s="21"/>
      <c r="CG24" s="23"/>
      <c r="CH24" s="20"/>
      <c r="CI24" s="20"/>
      <c r="CJ24" s="20"/>
      <c r="CK24" s="22"/>
      <c r="CL24" s="186"/>
      <c r="CM24" s="186"/>
      <c r="CN24" s="186"/>
      <c r="CO24" s="186"/>
      <c r="CP24" s="186"/>
      <c r="CQ24" s="191"/>
    </row>
    <row r="25" spans="2:95" ht="24.75" customHeight="1" x14ac:dyDescent="0.25">
      <c r="B25" s="287"/>
      <c r="C25" s="277"/>
      <c r="D25" s="278"/>
      <c r="E25" s="279"/>
      <c r="F25" s="103"/>
      <c r="G25" s="273"/>
      <c r="H25" s="271"/>
      <c r="I25" s="271"/>
      <c r="J25" s="271"/>
      <c r="K25" s="281"/>
      <c r="L25" s="210" t="s">
        <v>35</v>
      </c>
      <c r="M25" s="1"/>
      <c r="N25" s="2"/>
      <c r="O25" s="2"/>
      <c r="P25" s="2"/>
      <c r="Q25" s="3"/>
      <c r="R25" s="5"/>
      <c r="S25" s="2"/>
      <c r="T25" s="2"/>
      <c r="U25" s="2"/>
      <c r="V25" s="4"/>
      <c r="W25" s="210" t="s">
        <v>35</v>
      </c>
      <c r="X25" s="5"/>
      <c r="Y25" s="2"/>
      <c r="Z25" s="2"/>
      <c r="AA25" s="2"/>
      <c r="AB25" s="3"/>
      <c r="AC25" s="5"/>
      <c r="AD25" s="2"/>
      <c r="AE25" s="2"/>
      <c r="AF25" s="2"/>
      <c r="AG25" s="4"/>
      <c r="AH25" s="5"/>
      <c r="AI25" s="2"/>
      <c r="AJ25" s="2"/>
      <c r="AK25" s="2"/>
      <c r="AL25" s="4"/>
      <c r="AM25" s="210" t="s">
        <v>35</v>
      </c>
      <c r="AN25" s="1"/>
      <c r="AO25" s="2"/>
      <c r="AP25" s="2"/>
      <c r="AQ25" s="2"/>
      <c r="AR25" s="4"/>
      <c r="AS25" s="210" t="s">
        <v>35</v>
      </c>
      <c r="AT25" s="1"/>
      <c r="AU25" s="2"/>
      <c r="AV25" s="2"/>
      <c r="AW25" s="2"/>
      <c r="AX25" s="4"/>
      <c r="AY25" s="210" t="s">
        <v>35</v>
      </c>
      <c r="AZ25" s="1"/>
      <c r="BA25" s="2"/>
      <c r="BB25" s="2"/>
      <c r="BC25" s="2"/>
      <c r="BD25" s="3"/>
      <c r="BE25" s="210" t="s">
        <v>35</v>
      </c>
      <c r="BF25" s="5"/>
      <c r="BG25" s="2"/>
      <c r="BH25" s="2"/>
      <c r="BI25" s="2"/>
      <c r="BJ25" s="3"/>
      <c r="BK25" s="5"/>
      <c r="BL25" s="2"/>
      <c r="BM25" s="2"/>
      <c r="BN25" s="2"/>
      <c r="BO25" s="4"/>
      <c r="BP25" s="210" t="s">
        <v>35</v>
      </c>
      <c r="BQ25" s="5"/>
      <c r="BR25" s="2"/>
      <c r="BS25" s="2"/>
      <c r="BT25" s="2"/>
      <c r="BU25" s="3"/>
      <c r="BV25" s="5"/>
      <c r="BW25" s="2"/>
      <c r="BX25" s="2"/>
      <c r="BY25" s="2"/>
      <c r="BZ25" s="4"/>
      <c r="CA25" s="210" t="s">
        <v>35</v>
      </c>
      <c r="CB25" s="5"/>
      <c r="CC25" s="2"/>
      <c r="CD25" s="2"/>
      <c r="CE25" s="2"/>
      <c r="CF25" s="3"/>
      <c r="CG25" s="5"/>
      <c r="CH25" s="2"/>
      <c r="CI25" s="2"/>
      <c r="CJ25" s="2"/>
      <c r="CK25" s="4"/>
      <c r="CL25" s="187"/>
      <c r="CM25" s="187"/>
      <c r="CN25" s="187"/>
      <c r="CO25" s="187"/>
      <c r="CP25" s="187"/>
      <c r="CQ25" s="192"/>
    </row>
    <row r="26" spans="2:95" ht="24.75" customHeight="1" x14ac:dyDescent="0.25">
      <c r="B26" s="645"/>
      <c r="C26" s="646"/>
      <c r="D26" s="647"/>
      <c r="E26" s="648"/>
      <c r="F26" s="649"/>
      <c r="G26" s="650">
        <v>1</v>
      </c>
      <c r="H26" s="651">
        <v>2</v>
      </c>
      <c r="I26" s="651">
        <v>3</v>
      </c>
      <c r="J26" s="651">
        <v>4</v>
      </c>
      <c r="K26" s="652">
        <v>5</v>
      </c>
      <c r="L26" s="653" t="s">
        <v>35</v>
      </c>
      <c r="M26" s="654"/>
      <c r="N26" s="655"/>
      <c r="O26" s="655"/>
      <c r="P26" s="655"/>
      <c r="Q26" s="656"/>
      <c r="R26" s="657"/>
      <c r="S26" s="655"/>
      <c r="T26" s="655"/>
      <c r="U26" s="655"/>
      <c r="V26" s="658"/>
      <c r="W26" s="653" t="s">
        <v>35</v>
      </c>
      <c r="X26" s="654"/>
      <c r="Y26" s="655"/>
      <c r="Z26" s="655"/>
      <c r="AA26" s="655"/>
      <c r="AB26" s="656"/>
      <c r="AC26" s="657"/>
      <c r="AD26" s="655"/>
      <c r="AE26" s="655"/>
      <c r="AF26" s="655"/>
      <c r="AG26" s="658"/>
      <c r="AH26" s="657"/>
      <c r="AI26" s="655"/>
      <c r="AJ26" s="655"/>
      <c r="AK26" s="655"/>
      <c r="AL26" s="658"/>
      <c r="AM26" s="653" t="s">
        <v>35</v>
      </c>
      <c r="AN26" s="654"/>
      <c r="AO26" s="655"/>
      <c r="AP26" s="655"/>
      <c r="AQ26" s="655"/>
      <c r="AR26" s="658"/>
      <c r="AS26" s="653" t="s">
        <v>35</v>
      </c>
      <c r="AT26" s="654"/>
      <c r="AU26" s="655"/>
      <c r="AV26" s="655"/>
      <c r="AW26" s="655"/>
      <c r="AX26" s="658"/>
      <c r="AY26" s="653" t="s">
        <v>35</v>
      </c>
      <c r="AZ26" s="654"/>
      <c r="BA26" s="655"/>
      <c r="BB26" s="655"/>
      <c r="BC26" s="655"/>
      <c r="BD26" s="656"/>
      <c r="BE26" s="653" t="s">
        <v>35</v>
      </c>
      <c r="BF26" s="657"/>
      <c r="BG26" s="655"/>
      <c r="BH26" s="655"/>
      <c r="BI26" s="655"/>
      <c r="BJ26" s="656"/>
      <c r="BK26" s="657"/>
      <c r="BL26" s="655"/>
      <c r="BM26" s="655"/>
      <c r="BN26" s="655"/>
      <c r="BO26" s="658"/>
      <c r="BP26" s="653" t="s">
        <v>35</v>
      </c>
      <c r="BQ26" s="657"/>
      <c r="BR26" s="655"/>
      <c r="BS26" s="655"/>
      <c r="BT26" s="655"/>
      <c r="BU26" s="656"/>
      <c r="BV26" s="657"/>
      <c r="BW26" s="655"/>
      <c r="BX26" s="655"/>
      <c r="BY26" s="655"/>
      <c r="BZ26" s="658"/>
      <c r="CA26" s="653" t="s">
        <v>35</v>
      </c>
      <c r="CB26" s="657"/>
      <c r="CC26" s="655"/>
      <c r="CD26" s="655"/>
      <c r="CE26" s="655"/>
      <c r="CF26" s="656"/>
      <c r="CG26" s="657"/>
      <c r="CH26" s="655"/>
      <c r="CI26" s="655"/>
      <c r="CJ26" s="655"/>
      <c r="CK26" s="658"/>
      <c r="CL26" s="659"/>
      <c r="CM26" s="659"/>
      <c r="CN26" s="659"/>
      <c r="CO26" s="659"/>
      <c r="CP26" s="659"/>
      <c r="CQ26" s="660"/>
    </row>
    <row r="27" spans="2:95" ht="24.75" customHeight="1" x14ac:dyDescent="0.25">
      <c r="B27" s="661"/>
      <c r="C27" s="662"/>
      <c r="D27" s="663"/>
      <c r="E27" s="664"/>
      <c r="F27" s="665"/>
      <c r="G27" s="666"/>
      <c r="H27" s="667"/>
      <c r="I27" s="667"/>
      <c r="J27" s="667"/>
      <c r="K27" s="668"/>
      <c r="L27" s="669" t="s">
        <v>35</v>
      </c>
      <c r="M27" s="670"/>
      <c r="N27" s="671"/>
      <c r="O27" s="671"/>
      <c r="P27" s="671"/>
      <c r="Q27" s="672"/>
      <c r="R27" s="673"/>
      <c r="S27" s="671"/>
      <c r="T27" s="671"/>
      <c r="U27" s="671"/>
      <c r="V27" s="674"/>
      <c r="W27" s="669" t="s">
        <v>35</v>
      </c>
      <c r="X27" s="673"/>
      <c r="Y27" s="671"/>
      <c r="Z27" s="671"/>
      <c r="AA27" s="671"/>
      <c r="AB27" s="672"/>
      <c r="AC27" s="673"/>
      <c r="AD27" s="671"/>
      <c r="AE27" s="671"/>
      <c r="AF27" s="671"/>
      <c r="AG27" s="674"/>
      <c r="AH27" s="673"/>
      <c r="AI27" s="671"/>
      <c r="AJ27" s="671"/>
      <c r="AK27" s="671"/>
      <c r="AL27" s="674"/>
      <c r="AM27" s="669" t="s">
        <v>35</v>
      </c>
      <c r="AN27" s="670"/>
      <c r="AO27" s="671"/>
      <c r="AP27" s="671"/>
      <c r="AQ27" s="671"/>
      <c r="AR27" s="674"/>
      <c r="AS27" s="669" t="s">
        <v>35</v>
      </c>
      <c r="AT27" s="670"/>
      <c r="AU27" s="671"/>
      <c r="AV27" s="671"/>
      <c r="AW27" s="671"/>
      <c r="AX27" s="674"/>
      <c r="AY27" s="669" t="s">
        <v>35</v>
      </c>
      <c r="AZ27" s="670"/>
      <c r="BA27" s="671"/>
      <c r="BB27" s="671"/>
      <c r="BC27" s="671"/>
      <c r="BD27" s="672"/>
      <c r="BE27" s="669" t="s">
        <v>35</v>
      </c>
      <c r="BF27" s="673"/>
      <c r="BG27" s="671"/>
      <c r="BH27" s="671"/>
      <c r="BI27" s="671"/>
      <c r="BJ27" s="672"/>
      <c r="BK27" s="673"/>
      <c r="BL27" s="671"/>
      <c r="BM27" s="671"/>
      <c r="BN27" s="671"/>
      <c r="BO27" s="674"/>
      <c r="BP27" s="669" t="s">
        <v>35</v>
      </c>
      <c r="BQ27" s="673"/>
      <c r="BR27" s="671"/>
      <c r="BS27" s="671"/>
      <c r="BT27" s="671"/>
      <c r="BU27" s="672"/>
      <c r="BV27" s="673"/>
      <c r="BW27" s="671"/>
      <c r="BX27" s="671"/>
      <c r="BY27" s="671"/>
      <c r="BZ27" s="674"/>
      <c r="CA27" s="669" t="s">
        <v>35</v>
      </c>
      <c r="CB27" s="673"/>
      <c r="CC27" s="671"/>
      <c r="CD27" s="671"/>
      <c r="CE27" s="671"/>
      <c r="CF27" s="672"/>
      <c r="CG27" s="673"/>
      <c r="CH27" s="671"/>
      <c r="CI27" s="671"/>
      <c r="CJ27" s="671"/>
      <c r="CK27" s="674"/>
      <c r="CL27" s="675"/>
      <c r="CM27" s="675"/>
      <c r="CN27" s="675"/>
      <c r="CO27" s="675"/>
      <c r="CP27" s="675"/>
      <c r="CQ27" s="676"/>
    </row>
    <row r="28" spans="2:95" ht="24.75" customHeight="1" x14ac:dyDescent="0.25">
      <c r="B28" s="286"/>
      <c r="C28" s="274"/>
      <c r="D28" s="275"/>
      <c r="E28" s="276"/>
      <c r="F28" s="89"/>
      <c r="G28" s="272">
        <v>1</v>
      </c>
      <c r="H28" s="270">
        <v>2</v>
      </c>
      <c r="I28" s="270">
        <v>3</v>
      </c>
      <c r="J28" s="270">
        <v>4</v>
      </c>
      <c r="K28" s="280">
        <v>5</v>
      </c>
      <c r="L28" s="209" t="s">
        <v>35</v>
      </c>
      <c r="M28" s="19"/>
      <c r="N28" s="20"/>
      <c r="O28" s="20"/>
      <c r="P28" s="20"/>
      <c r="Q28" s="21"/>
      <c r="R28" s="23"/>
      <c r="S28" s="20"/>
      <c r="T28" s="20"/>
      <c r="U28" s="20"/>
      <c r="V28" s="22"/>
      <c r="W28" s="209" t="s">
        <v>35</v>
      </c>
      <c r="X28" s="19"/>
      <c r="Y28" s="20"/>
      <c r="Z28" s="20"/>
      <c r="AA28" s="20"/>
      <c r="AB28" s="21"/>
      <c r="AC28" s="23"/>
      <c r="AD28" s="20"/>
      <c r="AE28" s="20"/>
      <c r="AF28" s="20"/>
      <c r="AG28" s="22"/>
      <c r="AH28" s="23"/>
      <c r="AI28" s="20"/>
      <c r="AJ28" s="20"/>
      <c r="AK28" s="20"/>
      <c r="AL28" s="22"/>
      <c r="AM28" s="209" t="s">
        <v>35</v>
      </c>
      <c r="AN28" s="19"/>
      <c r="AO28" s="20"/>
      <c r="AP28" s="20"/>
      <c r="AQ28" s="20"/>
      <c r="AR28" s="22"/>
      <c r="AS28" s="209" t="s">
        <v>35</v>
      </c>
      <c r="AT28" s="19"/>
      <c r="AU28" s="20"/>
      <c r="AV28" s="20"/>
      <c r="AW28" s="20"/>
      <c r="AX28" s="22"/>
      <c r="AY28" s="209" t="s">
        <v>35</v>
      </c>
      <c r="AZ28" s="19"/>
      <c r="BA28" s="20"/>
      <c r="BB28" s="20"/>
      <c r="BC28" s="20"/>
      <c r="BD28" s="21"/>
      <c r="BE28" s="209" t="s">
        <v>35</v>
      </c>
      <c r="BF28" s="23"/>
      <c r="BG28" s="20"/>
      <c r="BH28" s="20"/>
      <c r="BI28" s="20"/>
      <c r="BJ28" s="21"/>
      <c r="BK28" s="23"/>
      <c r="BL28" s="20"/>
      <c r="BM28" s="20"/>
      <c r="BN28" s="20"/>
      <c r="BO28" s="22"/>
      <c r="BP28" s="209" t="s">
        <v>35</v>
      </c>
      <c r="BQ28" s="23"/>
      <c r="BR28" s="20"/>
      <c r="BS28" s="20"/>
      <c r="BT28" s="20"/>
      <c r="BU28" s="21"/>
      <c r="BV28" s="23"/>
      <c r="BW28" s="20"/>
      <c r="BX28" s="20"/>
      <c r="BY28" s="20"/>
      <c r="BZ28" s="22"/>
      <c r="CA28" s="209" t="s">
        <v>35</v>
      </c>
      <c r="CB28" s="23"/>
      <c r="CC28" s="20"/>
      <c r="CD28" s="20"/>
      <c r="CE28" s="20"/>
      <c r="CF28" s="21"/>
      <c r="CG28" s="23"/>
      <c r="CH28" s="20"/>
      <c r="CI28" s="20"/>
      <c r="CJ28" s="20"/>
      <c r="CK28" s="22"/>
      <c r="CL28" s="186"/>
      <c r="CM28" s="186"/>
      <c r="CN28" s="186"/>
      <c r="CO28" s="186"/>
      <c r="CP28" s="186"/>
      <c r="CQ28" s="191"/>
    </row>
    <row r="29" spans="2:95" ht="24.75" customHeight="1" x14ac:dyDescent="0.25">
      <c r="B29" s="287"/>
      <c r="C29" s="277"/>
      <c r="D29" s="278"/>
      <c r="E29" s="279"/>
      <c r="F29" s="103"/>
      <c r="G29" s="273"/>
      <c r="H29" s="271"/>
      <c r="I29" s="271"/>
      <c r="J29" s="271"/>
      <c r="K29" s="281"/>
      <c r="L29" s="210" t="s">
        <v>35</v>
      </c>
      <c r="M29" s="1"/>
      <c r="N29" s="2"/>
      <c r="O29" s="2"/>
      <c r="P29" s="2"/>
      <c r="Q29" s="3"/>
      <c r="R29" s="5"/>
      <c r="S29" s="2"/>
      <c r="T29" s="2"/>
      <c r="U29" s="2"/>
      <c r="V29" s="4"/>
      <c r="W29" s="210" t="s">
        <v>35</v>
      </c>
      <c r="X29" s="5"/>
      <c r="Y29" s="2"/>
      <c r="Z29" s="2"/>
      <c r="AA29" s="2"/>
      <c r="AB29" s="3"/>
      <c r="AC29" s="5"/>
      <c r="AD29" s="2"/>
      <c r="AE29" s="2"/>
      <c r="AF29" s="2"/>
      <c r="AG29" s="4"/>
      <c r="AH29" s="5"/>
      <c r="AI29" s="2"/>
      <c r="AJ29" s="2"/>
      <c r="AK29" s="2"/>
      <c r="AL29" s="4"/>
      <c r="AM29" s="210" t="s">
        <v>35</v>
      </c>
      <c r="AN29" s="1"/>
      <c r="AO29" s="2"/>
      <c r="AP29" s="2"/>
      <c r="AQ29" s="2"/>
      <c r="AR29" s="4"/>
      <c r="AS29" s="210" t="s">
        <v>35</v>
      </c>
      <c r="AT29" s="1"/>
      <c r="AU29" s="2"/>
      <c r="AV29" s="2"/>
      <c r="AW29" s="2"/>
      <c r="AX29" s="4"/>
      <c r="AY29" s="210" t="s">
        <v>35</v>
      </c>
      <c r="AZ29" s="1"/>
      <c r="BA29" s="2"/>
      <c r="BB29" s="2"/>
      <c r="BC29" s="2"/>
      <c r="BD29" s="3"/>
      <c r="BE29" s="210" t="s">
        <v>35</v>
      </c>
      <c r="BF29" s="5"/>
      <c r="BG29" s="2"/>
      <c r="BH29" s="2"/>
      <c r="BI29" s="2"/>
      <c r="BJ29" s="3"/>
      <c r="BK29" s="5"/>
      <c r="BL29" s="2"/>
      <c r="BM29" s="2"/>
      <c r="BN29" s="2"/>
      <c r="BO29" s="4"/>
      <c r="BP29" s="210" t="s">
        <v>35</v>
      </c>
      <c r="BQ29" s="5"/>
      <c r="BR29" s="2"/>
      <c r="BS29" s="2"/>
      <c r="BT29" s="2"/>
      <c r="BU29" s="3"/>
      <c r="BV29" s="5"/>
      <c r="BW29" s="2"/>
      <c r="BX29" s="2"/>
      <c r="BY29" s="2"/>
      <c r="BZ29" s="4"/>
      <c r="CA29" s="210" t="s">
        <v>35</v>
      </c>
      <c r="CB29" s="5"/>
      <c r="CC29" s="2"/>
      <c r="CD29" s="2"/>
      <c r="CE29" s="2"/>
      <c r="CF29" s="3"/>
      <c r="CG29" s="5"/>
      <c r="CH29" s="2"/>
      <c r="CI29" s="2"/>
      <c r="CJ29" s="2"/>
      <c r="CK29" s="4"/>
      <c r="CL29" s="187"/>
      <c r="CM29" s="187"/>
      <c r="CN29" s="187"/>
      <c r="CO29" s="187"/>
      <c r="CP29" s="187"/>
      <c r="CQ29" s="192"/>
    </row>
    <row r="30" spans="2:95" ht="24.75" customHeight="1" x14ac:dyDescent="0.25">
      <c r="B30" s="645"/>
      <c r="C30" s="646"/>
      <c r="D30" s="647"/>
      <c r="E30" s="648"/>
      <c r="F30" s="649"/>
      <c r="G30" s="650">
        <v>1</v>
      </c>
      <c r="H30" s="651">
        <v>2</v>
      </c>
      <c r="I30" s="651">
        <v>3</v>
      </c>
      <c r="J30" s="651">
        <v>4</v>
      </c>
      <c r="K30" s="652">
        <v>5</v>
      </c>
      <c r="L30" s="653" t="s">
        <v>35</v>
      </c>
      <c r="M30" s="654"/>
      <c r="N30" s="655"/>
      <c r="O30" s="655"/>
      <c r="P30" s="655"/>
      <c r="Q30" s="656"/>
      <c r="R30" s="657"/>
      <c r="S30" s="655"/>
      <c r="T30" s="655"/>
      <c r="U30" s="655"/>
      <c r="V30" s="658"/>
      <c r="W30" s="653" t="s">
        <v>35</v>
      </c>
      <c r="X30" s="654"/>
      <c r="Y30" s="655"/>
      <c r="Z30" s="655"/>
      <c r="AA30" s="655"/>
      <c r="AB30" s="656"/>
      <c r="AC30" s="657"/>
      <c r="AD30" s="655"/>
      <c r="AE30" s="655"/>
      <c r="AF30" s="655"/>
      <c r="AG30" s="658"/>
      <c r="AH30" s="657"/>
      <c r="AI30" s="655"/>
      <c r="AJ30" s="655"/>
      <c r="AK30" s="655"/>
      <c r="AL30" s="658"/>
      <c r="AM30" s="653" t="s">
        <v>35</v>
      </c>
      <c r="AN30" s="654"/>
      <c r="AO30" s="655"/>
      <c r="AP30" s="655"/>
      <c r="AQ30" s="655"/>
      <c r="AR30" s="658"/>
      <c r="AS30" s="653" t="s">
        <v>35</v>
      </c>
      <c r="AT30" s="654"/>
      <c r="AU30" s="655"/>
      <c r="AV30" s="655"/>
      <c r="AW30" s="655"/>
      <c r="AX30" s="658"/>
      <c r="AY30" s="653" t="s">
        <v>35</v>
      </c>
      <c r="AZ30" s="654"/>
      <c r="BA30" s="655"/>
      <c r="BB30" s="655"/>
      <c r="BC30" s="655"/>
      <c r="BD30" s="656"/>
      <c r="BE30" s="653" t="s">
        <v>35</v>
      </c>
      <c r="BF30" s="657"/>
      <c r="BG30" s="655"/>
      <c r="BH30" s="655"/>
      <c r="BI30" s="655"/>
      <c r="BJ30" s="656"/>
      <c r="BK30" s="657"/>
      <c r="BL30" s="655"/>
      <c r="BM30" s="655"/>
      <c r="BN30" s="655"/>
      <c r="BO30" s="658"/>
      <c r="BP30" s="653" t="s">
        <v>35</v>
      </c>
      <c r="BQ30" s="657"/>
      <c r="BR30" s="655"/>
      <c r="BS30" s="655"/>
      <c r="BT30" s="655"/>
      <c r="BU30" s="656"/>
      <c r="BV30" s="657"/>
      <c r="BW30" s="655"/>
      <c r="BX30" s="655"/>
      <c r="BY30" s="655"/>
      <c r="BZ30" s="658"/>
      <c r="CA30" s="653" t="s">
        <v>35</v>
      </c>
      <c r="CB30" s="657"/>
      <c r="CC30" s="655"/>
      <c r="CD30" s="655"/>
      <c r="CE30" s="655"/>
      <c r="CF30" s="656"/>
      <c r="CG30" s="657"/>
      <c r="CH30" s="655"/>
      <c r="CI30" s="655"/>
      <c r="CJ30" s="655"/>
      <c r="CK30" s="658"/>
      <c r="CL30" s="659"/>
      <c r="CM30" s="659"/>
      <c r="CN30" s="659"/>
      <c r="CO30" s="659"/>
      <c r="CP30" s="659"/>
      <c r="CQ30" s="660"/>
    </row>
    <row r="31" spans="2:95" ht="24.75" customHeight="1" thickBot="1" x14ac:dyDescent="0.3">
      <c r="B31" s="661"/>
      <c r="C31" s="662"/>
      <c r="D31" s="663"/>
      <c r="E31" s="664"/>
      <c r="F31" s="665"/>
      <c r="G31" s="666"/>
      <c r="H31" s="667"/>
      <c r="I31" s="667"/>
      <c r="J31" s="667"/>
      <c r="K31" s="668"/>
      <c r="L31" s="669" t="s">
        <v>35</v>
      </c>
      <c r="M31" s="670"/>
      <c r="N31" s="671"/>
      <c r="O31" s="671"/>
      <c r="P31" s="671"/>
      <c r="Q31" s="672"/>
      <c r="R31" s="673"/>
      <c r="S31" s="671"/>
      <c r="T31" s="671"/>
      <c r="U31" s="671"/>
      <c r="V31" s="674"/>
      <c r="W31" s="669" t="s">
        <v>35</v>
      </c>
      <c r="X31" s="673"/>
      <c r="Y31" s="671"/>
      <c r="Z31" s="671"/>
      <c r="AA31" s="671"/>
      <c r="AB31" s="672"/>
      <c r="AC31" s="673"/>
      <c r="AD31" s="671"/>
      <c r="AE31" s="671"/>
      <c r="AF31" s="671"/>
      <c r="AG31" s="674"/>
      <c r="AH31" s="673"/>
      <c r="AI31" s="671"/>
      <c r="AJ31" s="671"/>
      <c r="AK31" s="671"/>
      <c r="AL31" s="674"/>
      <c r="AM31" s="669" t="s">
        <v>35</v>
      </c>
      <c r="AN31" s="670"/>
      <c r="AO31" s="671"/>
      <c r="AP31" s="671"/>
      <c r="AQ31" s="671"/>
      <c r="AR31" s="674"/>
      <c r="AS31" s="669" t="s">
        <v>35</v>
      </c>
      <c r="AT31" s="670"/>
      <c r="AU31" s="671"/>
      <c r="AV31" s="671"/>
      <c r="AW31" s="671"/>
      <c r="AX31" s="674"/>
      <c r="AY31" s="669" t="s">
        <v>35</v>
      </c>
      <c r="AZ31" s="670"/>
      <c r="BA31" s="671"/>
      <c r="BB31" s="671"/>
      <c r="BC31" s="671"/>
      <c r="BD31" s="672"/>
      <c r="BE31" s="669" t="s">
        <v>35</v>
      </c>
      <c r="BF31" s="673"/>
      <c r="BG31" s="671"/>
      <c r="BH31" s="671"/>
      <c r="BI31" s="671"/>
      <c r="BJ31" s="672"/>
      <c r="BK31" s="673"/>
      <c r="BL31" s="671"/>
      <c r="BM31" s="671"/>
      <c r="BN31" s="671"/>
      <c r="BO31" s="674"/>
      <c r="BP31" s="669" t="s">
        <v>35</v>
      </c>
      <c r="BQ31" s="673"/>
      <c r="BR31" s="671"/>
      <c r="BS31" s="671"/>
      <c r="BT31" s="671"/>
      <c r="BU31" s="672"/>
      <c r="BV31" s="673"/>
      <c r="BW31" s="671"/>
      <c r="BX31" s="671"/>
      <c r="BY31" s="671"/>
      <c r="BZ31" s="674"/>
      <c r="CA31" s="669" t="s">
        <v>35</v>
      </c>
      <c r="CB31" s="673"/>
      <c r="CC31" s="671"/>
      <c r="CD31" s="671"/>
      <c r="CE31" s="671"/>
      <c r="CF31" s="672"/>
      <c r="CG31" s="673"/>
      <c r="CH31" s="671"/>
      <c r="CI31" s="671"/>
      <c r="CJ31" s="671"/>
      <c r="CK31" s="674"/>
      <c r="CL31" s="675"/>
      <c r="CM31" s="675"/>
      <c r="CN31" s="675"/>
      <c r="CO31" s="675"/>
      <c r="CP31" s="675"/>
      <c r="CQ31" s="676"/>
    </row>
    <row r="32" spans="2:95" ht="24.75" customHeight="1" x14ac:dyDescent="0.25">
      <c r="B32" s="300" t="s">
        <v>99</v>
      </c>
      <c r="C32" s="301"/>
      <c r="D32" s="301"/>
      <c r="E32" s="301"/>
      <c r="F32" s="302"/>
      <c r="G32" s="50"/>
      <c r="H32" s="49"/>
      <c r="I32" s="49"/>
      <c r="J32" s="49"/>
      <c r="K32" s="47"/>
      <c r="L32" s="211" t="s">
        <v>35</v>
      </c>
      <c r="M32" s="48"/>
      <c r="N32" s="49"/>
      <c r="O32" s="49"/>
      <c r="P32" s="49"/>
      <c r="Q32" s="47"/>
      <c r="R32" s="50"/>
      <c r="S32" s="49"/>
      <c r="T32" s="49"/>
      <c r="U32" s="49"/>
      <c r="V32" s="51"/>
      <c r="W32" s="214" t="s">
        <v>35</v>
      </c>
      <c r="X32" s="50"/>
      <c r="Y32" s="49"/>
      <c r="Z32" s="49"/>
      <c r="AA32" s="49"/>
      <c r="AB32" s="51"/>
      <c r="AC32" s="50"/>
      <c r="AD32" s="49"/>
      <c r="AE32" s="49"/>
      <c r="AF32" s="49"/>
      <c r="AG32" s="51"/>
      <c r="AH32" s="50"/>
      <c r="AI32" s="49"/>
      <c r="AJ32" s="49"/>
      <c r="AK32" s="49"/>
      <c r="AL32" s="51"/>
      <c r="AM32" s="214" t="s">
        <v>35</v>
      </c>
      <c r="AN32" s="48"/>
      <c r="AO32" s="49"/>
      <c r="AP32" s="49"/>
      <c r="AQ32" s="49"/>
      <c r="AR32" s="47"/>
      <c r="AS32" s="214" t="s">
        <v>35</v>
      </c>
      <c r="AT32" s="50"/>
      <c r="AU32" s="49"/>
      <c r="AV32" s="49"/>
      <c r="AW32" s="49"/>
      <c r="AX32" s="51"/>
      <c r="AY32" s="214" t="s">
        <v>35</v>
      </c>
      <c r="AZ32" s="48"/>
      <c r="BA32" s="49"/>
      <c r="BB32" s="49"/>
      <c r="BC32" s="49"/>
      <c r="BD32" s="47"/>
      <c r="BE32" s="214" t="s">
        <v>35</v>
      </c>
      <c r="BF32" s="48"/>
      <c r="BG32" s="49"/>
      <c r="BH32" s="49"/>
      <c r="BI32" s="49"/>
      <c r="BJ32" s="47"/>
      <c r="BK32" s="50"/>
      <c r="BL32" s="49"/>
      <c r="BM32" s="49"/>
      <c r="BN32" s="49"/>
      <c r="BO32" s="47"/>
      <c r="BP32" s="214" t="s">
        <v>35</v>
      </c>
      <c r="BQ32" s="48"/>
      <c r="BR32" s="49"/>
      <c r="BS32" s="49"/>
      <c r="BT32" s="49"/>
      <c r="BU32" s="47"/>
      <c r="BV32" s="50"/>
      <c r="BW32" s="49"/>
      <c r="BX32" s="49"/>
      <c r="BY32" s="49"/>
      <c r="BZ32" s="47"/>
      <c r="CA32" s="214" t="s">
        <v>35</v>
      </c>
      <c r="CB32" s="48"/>
      <c r="CC32" s="49"/>
      <c r="CD32" s="49"/>
      <c r="CE32" s="49"/>
      <c r="CF32" s="47"/>
      <c r="CG32" s="50"/>
      <c r="CH32" s="49"/>
      <c r="CI32" s="49"/>
      <c r="CJ32" s="49"/>
      <c r="CK32" s="47"/>
      <c r="CL32" s="195"/>
      <c r="CM32" s="188"/>
      <c r="CN32" s="188"/>
      <c r="CO32" s="188"/>
      <c r="CP32" s="188"/>
      <c r="CQ32" s="193"/>
    </row>
    <row r="33" spans="1:96" ht="24.75" customHeight="1" x14ac:dyDescent="0.25">
      <c r="B33" s="303"/>
      <c r="C33" s="288"/>
      <c r="D33" s="288"/>
      <c r="E33" s="288"/>
      <c r="F33" s="304"/>
      <c r="G33" s="10"/>
      <c r="H33" s="7"/>
      <c r="I33" s="7"/>
      <c r="J33" s="7"/>
      <c r="K33" s="8"/>
      <c r="L33" s="212" t="s">
        <v>35</v>
      </c>
      <c r="M33" s="10"/>
      <c r="N33" s="7"/>
      <c r="O33" s="7"/>
      <c r="P33" s="7"/>
      <c r="Q33" s="8"/>
      <c r="R33" s="10"/>
      <c r="S33" s="7"/>
      <c r="T33" s="7"/>
      <c r="U33" s="7"/>
      <c r="V33" s="9"/>
      <c r="W33" s="212" t="s">
        <v>35</v>
      </c>
      <c r="X33" s="10"/>
      <c r="Y33" s="7"/>
      <c r="Z33" s="7"/>
      <c r="AA33" s="7"/>
      <c r="AB33" s="9"/>
      <c r="AC33" s="10"/>
      <c r="AD33" s="7"/>
      <c r="AE33" s="7"/>
      <c r="AF33" s="7"/>
      <c r="AG33" s="9"/>
      <c r="AH33" s="10"/>
      <c r="AI33" s="7"/>
      <c r="AJ33" s="7"/>
      <c r="AK33" s="7"/>
      <c r="AL33" s="9"/>
      <c r="AM33" s="212" t="s">
        <v>35</v>
      </c>
      <c r="AN33" s="6"/>
      <c r="AO33" s="7"/>
      <c r="AP33" s="7"/>
      <c r="AQ33" s="7"/>
      <c r="AR33" s="8"/>
      <c r="AS33" s="212" t="s">
        <v>35</v>
      </c>
      <c r="AT33" s="10"/>
      <c r="AU33" s="7"/>
      <c r="AV33" s="7"/>
      <c r="AW33" s="7"/>
      <c r="AX33" s="9"/>
      <c r="AY33" s="212" t="s">
        <v>35</v>
      </c>
      <c r="AZ33" s="6"/>
      <c r="BA33" s="7"/>
      <c r="BB33" s="7"/>
      <c r="BC33" s="7"/>
      <c r="BD33" s="8"/>
      <c r="BE33" s="212" t="s">
        <v>35</v>
      </c>
      <c r="BF33" s="6"/>
      <c r="BG33" s="7"/>
      <c r="BH33" s="7"/>
      <c r="BI33" s="7"/>
      <c r="BJ33" s="8"/>
      <c r="BK33" s="10"/>
      <c r="BL33" s="7"/>
      <c r="BM33" s="7"/>
      <c r="BN33" s="7"/>
      <c r="BO33" s="8"/>
      <c r="BP33" s="212" t="s">
        <v>35</v>
      </c>
      <c r="BQ33" s="6"/>
      <c r="BR33" s="7"/>
      <c r="BS33" s="7"/>
      <c r="BT33" s="7"/>
      <c r="BU33" s="8"/>
      <c r="BV33" s="10"/>
      <c r="BW33" s="7"/>
      <c r="BX33" s="7"/>
      <c r="BY33" s="7"/>
      <c r="BZ33" s="8"/>
      <c r="CA33" s="212" t="s">
        <v>35</v>
      </c>
      <c r="CB33" s="6"/>
      <c r="CC33" s="7"/>
      <c r="CD33" s="7"/>
      <c r="CE33" s="7"/>
      <c r="CF33" s="8"/>
      <c r="CG33" s="10"/>
      <c r="CH33" s="7"/>
      <c r="CI33" s="7"/>
      <c r="CJ33" s="7"/>
      <c r="CK33" s="8"/>
      <c r="CL33" s="89"/>
      <c r="CM33" s="186"/>
      <c r="CN33" s="186"/>
      <c r="CO33" s="186"/>
      <c r="CP33" s="186"/>
      <c r="CQ33" s="191"/>
    </row>
    <row r="34" spans="1:96" ht="24.75" customHeight="1" x14ac:dyDescent="0.25">
      <c r="B34" s="303"/>
      <c r="C34" s="288"/>
      <c r="D34" s="288"/>
      <c r="E34" s="288"/>
      <c r="F34" s="304"/>
      <c r="G34" s="23"/>
      <c r="H34" s="20"/>
      <c r="I34" s="20"/>
      <c r="J34" s="20"/>
      <c r="K34" s="21"/>
      <c r="L34" s="212" t="s">
        <v>35</v>
      </c>
      <c r="M34" s="19"/>
      <c r="N34" s="20"/>
      <c r="O34" s="20"/>
      <c r="P34" s="20"/>
      <c r="Q34" s="21"/>
      <c r="R34" s="23"/>
      <c r="S34" s="20"/>
      <c r="T34" s="20"/>
      <c r="U34" s="20"/>
      <c r="V34" s="22"/>
      <c r="W34" s="212" t="s">
        <v>35</v>
      </c>
      <c r="X34" s="23"/>
      <c r="Y34" s="20"/>
      <c r="Z34" s="20"/>
      <c r="AA34" s="20"/>
      <c r="AB34" s="22"/>
      <c r="AC34" s="23"/>
      <c r="AD34" s="20"/>
      <c r="AE34" s="20"/>
      <c r="AF34" s="20"/>
      <c r="AG34" s="22"/>
      <c r="AH34" s="23"/>
      <c r="AI34" s="20"/>
      <c r="AJ34" s="20"/>
      <c r="AK34" s="20"/>
      <c r="AL34" s="22"/>
      <c r="AM34" s="212" t="s">
        <v>35</v>
      </c>
      <c r="AN34" s="19"/>
      <c r="AO34" s="20"/>
      <c r="AP34" s="20"/>
      <c r="AQ34" s="20"/>
      <c r="AR34" s="21"/>
      <c r="AS34" s="212" t="s">
        <v>35</v>
      </c>
      <c r="AT34" s="23"/>
      <c r="AU34" s="20"/>
      <c r="AV34" s="20"/>
      <c r="AW34" s="20"/>
      <c r="AX34" s="22"/>
      <c r="AY34" s="212" t="s">
        <v>35</v>
      </c>
      <c r="AZ34" s="19"/>
      <c r="BA34" s="20"/>
      <c r="BB34" s="20"/>
      <c r="BC34" s="20"/>
      <c r="BD34" s="21"/>
      <c r="BE34" s="212" t="s">
        <v>35</v>
      </c>
      <c r="BF34" s="19"/>
      <c r="BG34" s="20"/>
      <c r="BH34" s="20"/>
      <c r="BI34" s="20"/>
      <c r="BJ34" s="21"/>
      <c r="BK34" s="23"/>
      <c r="BL34" s="20"/>
      <c r="BM34" s="20"/>
      <c r="BN34" s="20"/>
      <c r="BO34" s="21"/>
      <c r="BP34" s="212" t="s">
        <v>35</v>
      </c>
      <c r="BQ34" s="19"/>
      <c r="BR34" s="20"/>
      <c r="BS34" s="20"/>
      <c r="BT34" s="20"/>
      <c r="BU34" s="21"/>
      <c r="BV34" s="23"/>
      <c r="BW34" s="20"/>
      <c r="BX34" s="20"/>
      <c r="BY34" s="20"/>
      <c r="BZ34" s="21"/>
      <c r="CA34" s="212" t="s">
        <v>35</v>
      </c>
      <c r="CB34" s="43"/>
      <c r="CC34" s="44"/>
      <c r="CD34" s="44"/>
      <c r="CE34" s="44"/>
      <c r="CF34" s="45"/>
      <c r="CG34" s="46"/>
      <c r="CH34" s="44"/>
      <c r="CI34" s="44"/>
      <c r="CJ34" s="44"/>
      <c r="CK34" s="45"/>
      <c r="CL34" s="89"/>
      <c r="CM34" s="186"/>
      <c r="CN34" s="186"/>
      <c r="CO34" s="186"/>
      <c r="CP34" s="186"/>
      <c r="CQ34" s="191"/>
    </row>
    <row r="35" spans="1:96" ht="24.75" customHeight="1" thickBot="1" x14ac:dyDescent="0.3">
      <c r="B35" s="305"/>
      <c r="C35" s="306"/>
      <c r="D35" s="306"/>
      <c r="E35" s="306"/>
      <c r="F35" s="307"/>
      <c r="G35" s="18"/>
      <c r="H35" s="12"/>
      <c r="I35" s="12"/>
      <c r="J35" s="12"/>
      <c r="K35" s="13"/>
      <c r="L35" s="213" t="s">
        <v>35</v>
      </c>
      <c r="M35" s="11"/>
      <c r="N35" s="12"/>
      <c r="O35" s="12"/>
      <c r="P35" s="12"/>
      <c r="Q35" s="13"/>
      <c r="R35" s="18"/>
      <c r="S35" s="12"/>
      <c r="T35" s="12"/>
      <c r="U35" s="12"/>
      <c r="V35" s="14"/>
      <c r="W35" s="212" t="s">
        <v>35</v>
      </c>
      <c r="X35" s="18"/>
      <c r="Y35" s="12"/>
      <c r="Z35" s="12"/>
      <c r="AA35" s="12"/>
      <c r="AB35" s="14"/>
      <c r="AC35" s="18"/>
      <c r="AD35" s="12"/>
      <c r="AE35" s="12"/>
      <c r="AF35" s="12"/>
      <c r="AG35" s="14"/>
      <c r="AH35" s="18"/>
      <c r="AI35" s="12"/>
      <c r="AJ35" s="12"/>
      <c r="AK35" s="12"/>
      <c r="AL35" s="14"/>
      <c r="AM35" s="212" t="s">
        <v>35</v>
      </c>
      <c r="AN35" s="11"/>
      <c r="AO35" s="12"/>
      <c r="AP35" s="12"/>
      <c r="AQ35" s="12"/>
      <c r="AR35" s="13"/>
      <c r="AS35" s="212" t="s">
        <v>35</v>
      </c>
      <c r="AT35" s="18"/>
      <c r="AU35" s="12"/>
      <c r="AV35" s="12"/>
      <c r="AW35" s="12"/>
      <c r="AX35" s="14"/>
      <c r="AY35" s="212" t="s">
        <v>35</v>
      </c>
      <c r="AZ35" s="11"/>
      <c r="BA35" s="12"/>
      <c r="BB35" s="12"/>
      <c r="BC35" s="12"/>
      <c r="BD35" s="13"/>
      <c r="BE35" s="212" t="s">
        <v>35</v>
      </c>
      <c r="BF35" s="11"/>
      <c r="BG35" s="12"/>
      <c r="BH35" s="12"/>
      <c r="BI35" s="12"/>
      <c r="BJ35" s="13"/>
      <c r="BK35" s="18"/>
      <c r="BL35" s="12"/>
      <c r="BM35" s="12"/>
      <c r="BN35" s="12"/>
      <c r="BO35" s="13"/>
      <c r="BP35" s="212" t="s">
        <v>35</v>
      </c>
      <c r="BQ35" s="11"/>
      <c r="BR35" s="12"/>
      <c r="BS35" s="12"/>
      <c r="BT35" s="12"/>
      <c r="BU35" s="13"/>
      <c r="BV35" s="18"/>
      <c r="BW35" s="12"/>
      <c r="BX35" s="12"/>
      <c r="BY35" s="12"/>
      <c r="BZ35" s="13"/>
      <c r="CA35" s="212" t="s">
        <v>35</v>
      </c>
      <c r="CB35" s="11"/>
      <c r="CC35" s="12"/>
      <c r="CD35" s="12"/>
      <c r="CE35" s="12"/>
      <c r="CF35" s="13"/>
      <c r="CG35" s="18"/>
      <c r="CH35" s="12"/>
      <c r="CI35" s="12"/>
      <c r="CJ35" s="12"/>
      <c r="CK35" s="13"/>
      <c r="CL35" s="196"/>
      <c r="CM35" s="189"/>
      <c r="CN35" s="189"/>
      <c r="CO35" s="189"/>
      <c r="CP35" s="189"/>
      <c r="CQ35" s="194"/>
    </row>
    <row r="36" spans="1:96" s="25" customFormat="1" ht="29.25" customHeight="1" thickBot="1" x14ac:dyDescent="0.35">
      <c r="A36" s="83"/>
      <c r="B36" s="732"/>
      <c r="C36" s="733"/>
      <c r="D36" s="733"/>
      <c r="E36" s="733"/>
      <c r="F36" s="733"/>
      <c r="G36" s="734" t="s">
        <v>36</v>
      </c>
      <c r="H36" s="735"/>
      <c r="I36" s="735"/>
      <c r="J36" s="735"/>
      <c r="K36" s="736"/>
      <c r="L36" s="737" t="s">
        <v>35</v>
      </c>
      <c r="M36" s="738" t="s">
        <v>37</v>
      </c>
      <c r="N36" s="739"/>
      <c r="O36" s="695"/>
      <c r="P36" s="695"/>
      <c r="Q36" s="695"/>
      <c r="R36" s="705" t="s">
        <v>38</v>
      </c>
      <c r="S36" s="706"/>
      <c r="T36" s="706"/>
      <c r="U36" s="706"/>
      <c r="V36" s="707"/>
      <c r="W36" s="704" t="s">
        <v>35</v>
      </c>
      <c r="X36" s="699" t="s">
        <v>118</v>
      </c>
      <c r="Y36" s="697"/>
      <c r="Z36" s="697"/>
      <c r="AA36" s="697"/>
      <c r="AB36" s="700"/>
      <c r="AC36" s="696" t="s">
        <v>116</v>
      </c>
      <c r="AD36" s="697"/>
      <c r="AE36" s="697"/>
      <c r="AF36" s="697"/>
      <c r="AG36" s="698"/>
      <c r="AH36" s="696" t="s">
        <v>32</v>
      </c>
      <c r="AI36" s="697"/>
      <c r="AJ36" s="697"/>
      <c r="AK36" s="697"/>
      <c r="AL36" s="698"/>
      <c r="AM36" s="704" t="s">
        <v>35</v>
      </c>
      <c r="AN36" s="708" t="s">
        <v>20</v>
      </c>
      <c r="AO36" s="708"/>
      <c r="AP36" s="708"/>
      <c r="AQ36" s="708"/>
      <c r="AR36" s="709"/>
      <c r="AS36" s="704" t="s">
        <v>35</v>
      </c>
      <c r="AT36" s="708" t="s">
        <v>20</v>
      </c>
      <c r="AU36" s="708"/>
      <c r="AV36" s="708"/>
      <c r="AW36" s="708"/>
      <c r="AX36" s="709"/>
      <c r="AY36" s="704" t="s">
        <v>35</v>
      </c>
      <c r="AZ36" s="710" t="s">
        <v>20</v>
      </c>
      <c r="BA36" s="708"/>
      <c r="BB36" s="708"/>
      <c r="BC36" s="708"/>
      <c r="BD36" s="708"/>
      <c r="BE36" s="704" t="s">
        <v>35</v>
      </c>
      <c r="BF36" s="711" t="s">
        <v>80</v>
      </c>
      <c r="BG36" s="712"/>
      <c r="BH36" s="712"/>
      <c r="BI36" s="712"/>
      <c r="BJ36" s="713"/>
      <c r="BK36" s="711" t="s">
        <v>20</v>
      </c>
      <c r="BL36" s="712"/>
      <c r="BM36" s="712"/>
      <c r="BN36" s="712"/>
      <c r="BO36" s="714"/>
      <c r="BP36" s="704" t="s">
        <v>35</v>
      </c>
      <c r="BQ36" s="711" t="s">
        <v>80</v>
      </c>
      <c r="BR36" s="712"/>
      <c r="BS36" s="712"/>
      <c r="BT36" s="712"/>
      <c r="BU36" s="713"/>
      <c r="BV36" s="711" t="s">
        <v>20</v>
      </c>
      <c r="BW36" s="712"/>
      <c r="BX36" s="712"/>
      <c r="BY36" s="712"/>
      <c r="BZ36" s="714"/>
      <c r="CA36" s="704" t="s">
        <v>35</v>
      </c>
      <c r="CB36" s="711" t="s">
        <v>80</v>
      </c>
      <c r="CC36" s="712"/>
      <c r="CD36" s="712"/>
      <c r="CE36" s="712"/>
      <c r="CF36" s="713"/>
      <c r="CG36" s="711" t="s">
        <v>20</v>
      </c>
      <c r="CH36" s="712"/>
      <c r="CI36" s="712"/>
      <c r="CJ36" s="712"/>
      <c r="CK36" s="713"/>
      <c r="CL36" s="729" t="s">
        <v>22</v>
      </c>
      <c r="CM36" s="730"/>
      <c r="CN36" s="730"/>
      <c r="CO36" s="730"/>
      <c r="CP36" s="730"/>
      <c r="CQ36" s="731"/>
      <c r="CR36" s="83"/>
    </row>
    <row r="37" spans="1:96" s="24" customFormat="1" ht="24.6" customHeight="1" thickBot="1" x14ac:dyDescent="0.4">
      <c r="A37" s="84"/>
      <c r="B37" s="715"/>
      <c r="C37" s="716"/>
      <c r="D37" s="716"/>
      <c r="E37" s="716"/>
      <c r="F37" s="716"/>
      <c r="G37" s="717"/>
      <c r="H37" s="718"/>
      <c r="I37" s="718"/>
      <c r="J37" s="718"/>
      <c r="K37" s="719"/>
      <c r="L37" s="720" t="s">
        <v>35</v>
      </c>
      <c r="M37" s="721" t="s">
        <v>7</v>
      </c>
      <c r="N37" s="722"/>
      <c r="O37" s="722"/>
      <c r="P37" s="722"/>
      <c r="Q37" s="722"/>
      <c r="R37" s="722"/>
      <c r="S37" s="722"/>
      <c r="T37" s="722"/>
      <c r="U37" s="722"/>
      <c r="V37" s="723"/>
      <c r="W37" s="720" t="s">
        <v>35</v>
      </c>
      <c r="X37" s="724" t="s">
        <v>2</v>
      </c>
      <c r="Y37" s="725"/>
      <c r="Z37" s="725"/>
      <c r="AA37" s="725"/>
      <c r="AB37" s="725"/>
      <c r="AC37" s="725"/>
      <c r="AD37" s="725"/>
      <c r="AE37" s="725"/>
      <c r="AF37" s="725"/>
      <c r="AG37" s="725"/>
      <c r="AH37" s="725"/>
      <c r="AI37" s="725"/>
      <c r="AJ37" s="725"/>
      <c r="AK37" s="725"/>
      <c r="AL37" s="726"/>
      <c r="AM37" s="720" t="s">
        <v>35</v>
      </c>
      <c r="AN37" s="721" t="s">
        <v>30</v>
      </c>
      <c r="AO37" s="722"/>
      <c r="AP37" s="722"/>
      <c r="AQ37" s="722"/>
      <c r="AR37" s="722"/>
      <c r="AS37" s="720" t="s">
        <v>35</v>
      </c>
      <c r="AT37" s="721" t="s">
        <v>31</v>
      </c>
      <c r="AU37" s="722"/>
      <c r="AV37" s="722"/>
      <c r="AW37" s="722"/>
      <c r="AX37" s="722"/>
      <c r="AY37" s="720" t="s">
        <v>35</v>
      </c>
      <c r="AZ37" s="721" t="s">
        <v>39</v>
      </c>
      <c r="BA37" s="722"/>
      <c r="BB37" s="722"/>
      <c r="BC37" s="722"/>
      <c r="BD37" s="723"/>
      <c r="BE37" s="720" t="s">
        <v>35</v>
      </c>
      <c r="BF37" s="724" t="s">
        <v>57</v>
      </c>
      <c r="BG37" s="725"/>
      <c r="BH37" s="725"/>
      <c r="BI37" s="725"/>
      <c r="BJ37" s="725"/>
      <c r="BK37" s="725"/>
      <c r="BL37" s="725"/>
      <c r="BM37" s="725"/>
      <c r="BN37" s="725"/>
      <c r="BO37" s="726"/>
      <c r="BP37" s="720" t="s">
        <v>35</v>
      </c>
      <c r="BQ37" s="721" t="s">
        <v>58</v>
      </c>
      <c r="BR37" s="722"/>
      <c r="BS37" s="722"/>
      <c r="BT37" s="722"/>
      <c r="BU37" s="722"/>
      <c r="BV37" s="722"/>
      <c r="BW37" s="722"/>
      <c r="BX37" s="722"/>
      <c r="BY37" s="722"/>
      <c r="BZ37" s="723"/>
      <c r="CA37" s="720" t="s">
        <v>35</v>
      </c>
      <c r="CB37" s="724" t="s">
        <v>4</v>
      </c>
      <c r="CC37" s="725"/>
      <c r="CD37" s="725"/>
      <c r="CE37" s="725"/>
      <c r="CF37" s="725"/>
      <c r="CG37" s="725"/>
      <c r="CH37" s="725"/>
      <c r="CI37" s="725"/>
      <c r="CJ37" s="725"/>
      <c r="CK37" s="726"/>
      <c r="CL37" s="701"/>
      <c r="CM37" s="702"/>
      <c r="CN37" s="702"/>
      <c r="CO37" s="702"/>
      <c r="CP37" s="702"/>
      <c r="CQ37" s="703"/>
      <c r="CR37" s="84"/>
    </row>
    <row r="38" spans="1:96" ht="12.95" customHeight="1" thickTop="1" thickBot="1" x14ac:dyDescent="0.4">
      <c r="B38" s="93"/>
      <c r="C38" s="90"/>
      <c r="D38" s="90"/>
      <c r="E38" s="90"/>
      <c r="F38" s="90"/>
      <c r="G38" s="90"/>
      <c r="H38" s="90"/>
      <c r="I38" s="90"/>
      <c r="J38" s="90"/>
      <c r="K38" s="90"/>
      <c r="L38" s="90"/>
      <c r="M38" s="90"/>
      <c r="N38" s="90"/>
      <c r="O38" s="90"/>
      <c r="P38" s="90"/>
      <c r="Q38" s="90"/>
      <c r="R38" s="90"/>
      <c r="S38" s="90"/>
      <c r="T38" s="90"/>
      <c r="U38" s="90"/>
      <c r="V38" s="90"/>
      <c r="W38" s="90"/>
      <c r="X38" s="90"/>
      <c r="Y38" s="90"/>
      <c r="Z38" s="90"/>
      <c r="AA38" s="90"/>
      <c r="AB38" s="90"/>
      <c r="AC38" s="90"/>
      <c r="AD38" s="90"/>
      <c r="AE38" s="90"/>
      <c r="AF38" s="90"/>
      <c r="AG38" s="90"/>
      <c r="AH38" s="90"/>
      <c r="AI38" s="90"/>
      <c r="AJ38" s="90"/>
      <c r="AK38" s="90"/>
      <c r="AL38" s="90"/>
      <c r="AM38" s="90"/>
      <c r="AN38" s="90"/>
      <c r="AO38" s="90"/>
      <c r="AP38" s="90"/>
      <c r="AQ38" s="90"/>
      <c r="AR38" s="90"/>
      <c r="AS38" s="90"/>
      <c r="AT38" s="90"/>
      <c r="AU38" s="90"/>
      <c r="AV38" s="90"/>
      <c r="AW38" s="90"/>
      <c r="AX38" s="90"/>
      <c r="AY38" s="90"/>
      <c r="AZ38" s="90"/>
      <c r="BA38" s="90"/>
      <c r="BB38" s="90"/>
      <c r="BC38" s="90"/>
      <c r="BD38" s="90"/>
      <c r="BE38" s="90"/>
      <c r="BF38" s="90"/>
      <c r="BG38" s="90"/>
      <c r="BH38" s="90"/>
      <c r="BI38" s="90"/>
      <c r="BJ38" s="90"/>
      <c r="BK38" s="90"/>
      <c r="BL38" s="90"/>
      <c r="BM38" s="90"/>
      <c r="BN38" s="90"/>
      <c r="BO38" s="90"/>
      <c r="BP38" s="90"/>
      <c r="BQ38" s="90"/>
      <c r="BR38" s="90"/>
      <c r="BS38" s="90"/>
      <c r="BT38" s="90"/>
      <c r="BU38" s="90"/>
      <c r="BV38" s="90"/>
      <c r="BW38" s="90"/>
      <c r="BX38" s="90"/>
      <c r="BY38" s="90"/>
      <c r="BZ38" s="90"/>
      <c r="CA38" s="90"/>
      <c r="CB38" s="90"/>
      <c r="CC38" s="90"/>
      <c r="CD38" s="90"/>
      <c r="CE38" s="90"/>
      <c r="CF38" s="90"/>
      <c r="CG38" s="90"/>
      <c r="CH38" s="90"/>
      <c r="CI38" s="90"/>
      <c r="CJ38" s="90"/>
      <c r="CK38" s="90"/>
      <c r="CL38" s="90"/>
      <c r="CM38" s="90"/>
      <c r="CN38" s="90"/>
      <c r="CO38" s="90"/>
      <c r="CP38" s="90"/>
      <c r="CQ38" s="94"/>
    </row>
    <row r="39" spans="1:96" s="16" customFormat="1" ht="71.45" customHeight="1" thickTop="1" thickBot="1" x14ac:dyDescent="0.4">
      <c r="A39" s="85"/>
      <c r="B39" s="95"/>
      <c r="D39" s="284" t="s">
        <v>94</v>
      </c>
      <c r="E39" s="284"/>
      <c r="F39" s="284"/>
      <c r="G39" s="284"/>
      <c r="H39" s="284"/>
      <c r="I39" s="284"/>
      <c r="J39" s="285"/>
      <c r="K39" s="308"/>
      <c r="L39" s="309"/>
      <c r="M39" s="309"/>
      <c r="N39" s="309"/>
      <c r="O39" s="310"/>
      <c r="P39" s="91"/>
      <c r="Q39" s="308"/>
      <c r="R39" s="309"/>
      <c r="S39" s="309"/>
      <c r="T39" s="309"/>
      <c r="U39" s="310"/>
      <c r="V39" s="292" t="s">
        <v>134</v>
      </c>
      <c r="W39" s="293"/>
      <c r="X39" s="293"/>
      <c r="Y39" s="293"/>
      <c r="Z39" s="293"/>
      <c r="AA39" s="293"/>
      <c r="AB39" s="294"/>
      <c r="AC39" s="181"/>
      <c r="AD39" s="182"/>
      <c r="AE39" s="182"/>
      <c r="AF39" s="182"/>
      <c r="AG39" s="183"/>
      <c r="AH39" s="91"/>
      <c r="AI39" s="181"/>
      <c r="AJ39" s="182"/>
      <c r="AK39" s="182"/>
      <c r="AL39" s="182"/>
      <c r="AM39" s="183"/>
      <c r="AN39" s="292" t="s">
        <v>132</v>
      </c>
      <c r="AO39" s="293"/>
      <c r="AP39" s="293"/>
      <c r="AQ39" s="293"/>
      <c r="AR39" s="293"/>
      <c r="AS39" s="293"/>
      <c r="AT39" s="294"/>
      <c r="AU39" s="181"/>
      <c r="AV39" s="182"/>
      <c r="AW39" s="182"/>
      <c r="AX39" s="182"/>
      <c r="AY39" s="183"/>
      <c r="AZ39" s="91"/>
      <c r="BA39" s="181"/>
      <c r="BB39" s="182"/>
      <c r="BC39" s="182"/>
      <c r="BD39" s="182"/>
      <c r="BE39" s="183"/>
      <c r="BF39" s="292" t="s">
        <v>92</v>
      </c>
      <c r="BG39" s="299"/>
      <c r="BH39" s="299"/>
      <c r="BI39" s="299"/>
      <c r="BJ39" s="299"/>
      <c r="BK39" s="299"/>
      <c r="BL39" s="299"/>
      <c r="BM39" s="181"/>
      <c r="BN39" s="182"/>
      <c r="BO39" s="182"/>
      <c r="BP39" s="182"/>
      <c r="BQ39" s="183"/>
      <c r="BR39" s="91"/>
      <c r="BS39" s="181"/>
      <c r="BT39" s="182"/>
      <c r="BU39" s="182"/>
      <c r="BV39" s="182"/>
      <c r="BW39" s="183"/>
      <c r="BX39" s="184"/>
      <c r="BY39" s="727" t="s">
        <v>112</v>
      </c>
      <c r="BZ39" s="295"/>
      <c r="CA39" s="295"/>
      <c r="CB39" s="295"/>
      <c r="CC39" s="295"/>
      <c r="CD39" s="295"/>
      <c r="CE39" s="296"/>
      <c r="CF39" s="181"/>
      <c r="CG39" s="182"/>
      <c r="CH39" s="182"/>
      <c r="CI39" s="182"/>
      <c r="CJ39" s="183"/>
      <c r="CK39" s="91"/>
      <c r="CL39" s="181"/>
      <c r="CM39" s="182"/>
      <c r="CN39" s="182"/>
      <c r="CO39" s="182"/>
      <c r="CP39" s="183"/>
      <c r="CQ39" s="190"/>
      <c r="CR39" s="85"/>
    </row>
    <row r="40" spans="1:96" s="16" customFormat="1" ht="13.7" customHeight="1" thickTop="1" thickBot="1" x14ac:dyDescent="0.4">
      <c r="A40" s="85"/>
      <c r="B40" s="95"/>
      <c r="C40" s="91"/>
      <c r="D40" s="91"/>
      <c r="E40" s="91"/>
      <c r="F40" s="91"/>
      <c r="G40" s="98"/>
      <c r="H40" s="98"/>
      <c r="I40" s="98"/>
      <c r="J40" s="98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6"/>
      <c r="W40" s="96"/>
      <c r="X40" s="96"/>
      <c r="Y40" s="96"/>
      <c r="Z40" s="96"/>
      <c r="AA40" s="96"/>
      <c r="AB40" s="96"/>
      <c r="AC40" s="96"/>
      <c r="AD40" s="96"/>
      <c r="AE40" s="96"/>
      <c r="AF40" s="96"/>
      <c r="AG40" s="96"/>
      <c r="AH40" s="96"/>
      <c r="AI40" s="96"/>
      <c r="AJ40" s="96"/>
      <c r="AK40" s="96"/>
      <c r="AL40" s="96"/>
      <c r="AM40" s="96"/>
      <c r="AN40" s="96"/>
      <c r="AO40" s="96"/>
      <c r="AP40" s="96"/>
      <c r="AQ40" s="96"/>
      <c r="AR40" s="96"/>
      <c r="AS40" s="96"/>
      <c r="AU40" s="96"/>
      <c r="AV40" s="96"/>
      <c r="AW40" s="96"/>
      <c r="AX40" s="96"/>
      <c r="AY40" s="96"/>
      <c r="AZ40" s="96"/>
      <c r="BA40" s="96"/>
      <c r="BB40" s="96"/>
      <c r="BC40" s="96"/>
      <c r="BD40" s="96"/>
      <c r="BE40" s="96"/>
      <c r="BF40" s="96"/>
      <c r="BG40" s="96"/>
      <c r="BM40" s="96"/>
      <c r="BN40" s="96"/>
      <c r="BO40" s="96"/>
      <c r="BP40" s="96"/>
      <c r="BQ40" s="96"/>
      <c r="BR40" s="96"/>
      <c r="BS40" s="96"/>
      <c r="BT40" s="96"/>
      <c r="BU40" s="96"/>
      <c r="BV40" s="96"/>
      <c r="BW40" s="96"/>
      <c r="BX40" s="184"/>
      <c r="BY40" s="96"/>
      <c r="BZ40" s="96"/>
      <c r="CA40" s="96"/>
      <c r="CB40" s="96"/>
      <c r="CC40" s="96"/>
      <c r="CD40" s="96"/>
      <c r="CE40" s="96"/>
      <c r="CF40" s="96"/>
      <c r="CG40" s="96"/>
      <c r="CH40" s="96"/>
      <c r="CI40" s="96"/>
      <c r="CJ40" s="96"/>
      <c r="CK40" s="96"/>
      <c r="CL40" s="96"/>
      <c r="CM40" s="96"/>
      <c r="CN40" s="96"/>
      <c r="CO40" s="96"/>
      <c r="CP40" s="96"/>
      <c r="CQ40" s="97"/>
      <c r="CR40" s="85"/>
    </row>
    <row r="41" spans="1:96" s="16" customFormat="1" ht="73.349999999999994" customHeight="1" thickTop="1" thickBot="1" x14ac:dyDescent="0.4">
      <c r="A41" s="85"/>
      <c r="B41" s="95"/>
      <c r="D41" s="284" t="s">
        <v>86</v>
      </c>
      <c r="E41" s="284"/>
      <c r="F41" s="284"/>
      <c r="G41" s="284"/>
      <c r="H41" s="284"/>
      <c r="I41" s="284"/>
      <c r="J41" s="285"/>
      <c r="K41" s="308"/>
      <c r="L41" s="309"/>
      <c r="M41" s="309"/>
      <c r="N41" s="309"/>
      <c r="O41" s="310"/>
      <c r="P41" s="91"/>
      <c r="Q41" s="308"/>
      <c r="R41" s="309"/>
      <c r="S41" s="309"/>
      <c r="T41" s="309"/>
      <c r="U41" s="310"/>
      <c r="V41" s="292" t="s">
        <v>135</v>
      </c>
      <c r="W41" s="293"/>
      <c r="X41" s="293"/>
      <c r="Y41" s="293"/>
      <c r="Z41" s="293"/>
      <c r="AA41" s="293"/>
      <c r="AB41" s="294"/>
      <c r="AC41" s="181"/>
      <c r="AD41" s="182"/>
      <c r="AE41" s="182"/>
      <c r="AF41" s="182"/>
      <c r="AG41" s="183"/>
      <c r="AH41" s="91"/>
      <c r="AI41" s="181"/>
      <c r="AJ41" s="182"/>
      <c r="AK41" s="182"/>
      <c r="AL41" s="182"/>
      <c r="AM41" s="183"/>
      <c r="AN41" s="292" t="s">
        <v>133</v>
      </c>
      <c r="AO41" s="293"/>
      <c r="AP41" s="293"/>
      <c r="AQ41" s="293"/>
      <c r="AR41" s="293"/>
      <c r="AS41" s="293"/>
      <c r="AT41" s="294"/>
      <c r="AU41" s="181"/>
      <c r="AV41" s="182"/>
      <c r="AW41" s="182"/>
      <c r="AX41" s="182"/>
      <c r="AY41" s="183"/>
      <c r="AZ41" s="91"/>
      <c r="BA41" s="181"/>
      <c r="BB41" s="182"/>
      <c r="BC41" s="182"/>
      <c r="BD41" s="182"/>
      <c r="BE41" s="183"/>
      <c r="BF41" s="292" t="s">
        <v>93</v>
      </c>
      <c r="BG41" s="299"/>
      <c r="BH41" s="299"/>
      <c r="BI41" s="299"/>
      <c r="BJ41" s="299"/>
      <c r="BK41" s="299"/>
      <c r="BL41" s="299"/>
      <c r="BM41" s="181"/>
      <c r="BN41" s="182"/>
      <c r="BO41" s="182"/>
      <c r="BP41" s="182"/>
      <c r="BQ41" s="183"/>
      <c r="BR41" s="91"/>
      <c r="BS41" s="181"/>
      <c r="BT41" s="182"/>
      <c r="BU41" s="182"/>
      <c r="BV41" s="182"/>
      <c r="BW41" s="183"/>
      <c r="BX41" s="184"/>
      <c r="BY41" s="728" t="s">
        <v>136</v>
      </c>
      <c r="BZ41" s="297"/>
      <c r="CA41" s="297"/>
      <c r="CB41" s="297"/>
      <c r="CC41" s="297"/>
      <c r="CD41" s="297"/>
      <c r="CE41" s="298"/>
      <c r="CF41" s="181"/>
      <c r="CG41" s="182"/>
      <c r="CH41" s="182"/>
      <c r="CI41" s="182"/>
      <c r="CJ41" s="183"/>
      <c r="CK41" s="91"/>
      <c r="CL41" s="181"/>
      <c r="CM41" s="182"/>
      <c r="CN41" s="182"/>
      <c r="CO41" s="182"/>
      <c r="CP41" s="183"/>
      <c r="CQ41" s="190"/>
      <c r="CR41" s="85"/>
    </row>
    <row r="42" spans="1:96" ht="17.850000000000001" customHeight="1" thickTop="1" thickBot="1" x14ac:dyDescent="0.4">
      <c r="B42" s="99"/>
      <c r="C42" s="100"/>
      <c r="D42" s="100"/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T42" s="100"/>
      <c r="U42" s="100"/>
      <c r="V42" s="100"/>
      <c r="W42" s="100"/>
      <c r="X42" s="100"/>
      <c r="Y42" s="100"/>
      <c r="Z42" s="100"/>
      <c r="AA42" s="100"/>
      <c r="AB42" s="100"/>
      <c r="AC42" s="100"/>
      <c r="AD42" s="100"/>
      <c r="AE42" s="100"/>
      <c r="AF42" s="100"/>
      <c r="AG42" s="100"/>
      <c r="AH42" s="100"/>
      <c r="AI42" s="100"/>
      <c r="AJ42" s="100"/>
      <c r="AK42" s="100"/>
      <c r="AL42" s="100"/>
      <c r="AM42" s="100"/>
      <c r="AN42" s="100"/>
      <c r="AO42" s="100"/>
      <c r="AP42" s="100"/>
      <c r="AQ42" s="100"/>
      <c r="AR42" s="100"/>
      <c r="AS42" s="100"/>
      <c r="AT42" s="100"/>
      <c r="AU42" s="100"/>
      <c r="AV42" s="100"/>
      <c r="AW42" s="100"/>
      <c r="AX42" s="100"/>
      <c r="AY42" s="100"/>
      <c r="AZ42" s="100"/>
      <c r="BA42" s="100"/>
      <c r="BB42" s="100"/>
      <c r="BC42" s="100"/>
      <c r="BD42" s="100"/>
      <c r="BE42" s="100"/>
      <c r="BF42" s="100"/>
      <c r="BG42" s="100"/>
      <c r="BH42" s="100"/>
      <c r="BI42" s="100"/>
      <c r="BJ42" s="100"/>
      <c r="BK42" s="100"/>
      <c r="BL42" s="100"/>
      <c r="BM42" s="100"/>
      <c r="BN42" s="100"/>
      <c r="BO42" s="100"/>
      <c r="BP42" s="100"/>
      <c r="BQ42" s="100"/>
      <c r="BR42" s="100"/>
      <c r="BS42" s="100"/>
      <c r="BT42" s="100"/>
      <c r="BU42" s="100"/>
      <c r="BV42" s="100"/>
      <c r="BW42" s="100"/>
      <c r="BX42" s="100"/>
      <c r="BY42" s="100"/>
      <c r="BZ42" s="282" t="s">
        <v>131</v>
      </c>
      <c r="CA42" s="282"/>
      <c r="CB42" s="282"/>
      <c r="CC42" s="282"/>
      <c r="CD42" s="282"/>
      <c r="CE42" s="282"/>
      <c r="CF42" s="282"/>
      <c r="CG42" s="282"/>
      <c r="CH42" s="282"/>
      <c r="CI42" s="282"/>
      <c r="CJ42" s="282"/>
      <c r="CK42" s="282"/>
      <c r="CL42" s="282"/>
      <c r="CM42" s="282"/>
      <c r="CN42" s="282"/>
      <c r="CO42" s="282"/>
      <c r="CP42" s="282"/>
      <c r="CQ42" s="283"/>
    </row>
    <row r="43" spans="1:96" ht="8.85" customHeight="1" thickTop="1" x14ac:dyDescent="0.35">
      <c r="B43" s="92"/>
      <c r="C43" s="79"/>
      <c r="D43" s="79"/>
      <c r="E43" s="79"/>
      <c r="F43" s="79"/>
      <c r="G43" s="79"/>
      <c r="H43" s="79"/>
      <c r="I43" s="79"/>
      <c r="J43" s="79"/>
      <c r="K43" s="79"/>
      <c r="M43" s="79"/>
      <c r="N43" s="79"/>
      <c r="O43" s="79"/>
      <c r="P43" s="79"/>
      <c r="Q43" s="79"/>
      <c r="R43" s="79"/>
      <c r="S43" s="79"/>
      <c r="T43" s="79"/>
      <c r="U43" s="79"/>
      <c r="V43" s="79"/>
      <c r="W43" s="79"/>
      <c r="X43" s="79"/>
      <c r="Y43" s="79"/>
      <c r="Z43" s="79"/>
      <c r="AA43" s="79"/>
      <c r="AB43" s="79"/>
      <c r="AC43" s="79"/>
      <c r="AD43" s="79"/>
      <c r="AE43" s="79"/>
      <c r="AF43" s="79"/>
      <c r="AG43" s="79"/>
      <c r="AH43" s="79"/>
      <c r="AI43" s="79"/>
      <c r="AJ43" s="79"/>
      <c r="AK43" s="79"/>
      <c r="AL43" s="79"/>
      <c r="AM43" s="79"/>
      <c r="AN43" s="79"/>
      <c r="AO43" s="79"/>
      <c r="AP43" s="79"/>
      <c r="AQ43" s="79"/>
      <c r="AR43" s="79"/>
      <c r="AS43" s="79"/>
      <c r="AT43" s="79"/>
      <c r="AU43" s="79"/>
      <c r="AV43" s="79"/>
      <c r="AW43" s="79"/>
      <c r="AX43" s="79"/>
      <c r="AY43" s="79"/>
      <c r="AZ43" s="79"/>
      <c r="BA43" s="79"/>
      <c r="BB43" s="79"/>
      <c r="BC43" s="79"/>
      <c r="BD43" s="79"/>
      <c r="BE43" s="79"/>
      <c r="BF43" s="79"/>
      <c r="BG43" s="79"/>
      <c r="BH43" s="79"/>
      <c r="BI43" s="79"/>
      <c r="BJ43" s="79"/>
      <c r="BK43" s="79"/>
      <c r="BL43" s="79"/>
      <c r="BM43" s="79"/>
      <c r="BN43" s="79"/>
      <c r="BO43" s="79"/>
      <c r="BP43" s="79"/>
      <c r="BQ43" s="79"/>
      <c r="BR43" s="79"/>
      <c r="BS43" s="79"/>
      <c r="BT43" s="79"/>
      <c r="BU43" s="79"/>
      <c r="BV43" s="79"/>
      <c r="BW43" s="79"/>
      <c r="BX43" s="79"/>
      <c r="BY43" s="79"/>
      <c r="BZ43" s="79"/>
      <c r="CA43" s="79"/>
      <c r="CB43" s="79"/>
      <c r="CC43" s="79"/>
      <c r="CD43" s="79"/>
      <c r="CE43" s="79"/>
      <c r="CF43" s="79"/>
      <c r="CG43" s="79"/>
      <c r="CH43" s="79"/>
      <c r="CI43" s="79"/>
      <c r="CJ43" s="79"/>
      <c r="CK43" s="79"/>
      <c r="CL43" s="79"/>
      <c r="CM43" s="79"/>
      <c r="CN43" s="79"/>
      <c r="CO43" s="79"/>
      <c r="CP43" s="79"/>
      <c r="CQ43" s="79"/>
    </row>
  </sheetData>
  <sheetProtection selectLockedCells="1"/>
  <mergeCells count="159">
    <mergeCell ref="K39:O39"/>
    <mergeCell ref="Q39:U39"/>
    <mergeCell ref="K41:O41"/>
    <mergeCell ref="Q41:U41"/>
    <mergeCell ref="V41:AB41"/>
    <mergeCell ref="M36:Q36"/>
    <mergeCell ref="CL36:CQ37"/>
    <mergeCell ref="D4:AA4"/>
    <mergeCell ref="AJ4:BH4"/>
    <mergeCell ref="CL4:CQ4"/>
    <mergeCell ref="V39:AB39"/>
    <mergeCell ref="AZ7:BD7"/>
    <mergeCell ref="BV36:BZ36"/>
    <mergeCell ref="AZ37:BD37"/>
    <mergeCell ref="BY39:CE39"/>
    <mergeCell ref="BY41:CE41"/>
    <mergeCell ref="AN39:AT39"/>
    <mergeCell ref="AN41:AT41"/>
    <mergeCell ref="BF39:BL39"/>
    <mergeCell ref="BF41:BL41"/>
    <mergeCell ref="AN37:AR37"/>
    <mergeCell ref="AT7:AX7"/>
    <mergeCell ref="CB37:CK37"/>
    <mergeCell ref="CB36:CF36"/>
    <mergeCell ref="B2:CR2"/>
    <mergeCell ref="CH4:CK4"/>
    <mergeCell ref="BF7:BJ7"/>
    <mergeCell ref="BQ7:BU7"/>
    <mergeCell ref="BV7:BZ7"/>
    <mergeCell ref="BK7:BO7"/>
    <mergeCell ref="AT6:AX6"/>
    <mergeCell ref="BF6:BO6"/>
    <mergeCell ref="AN36:AR36"/>
    <mergeCell ref="AZ36:BD36"/>
    <mergeCell ref="R7:V7"/>
    <mergeCell ref="CB7:CF7"/>
    <mergeCell ref="CG7:CK7"/>
    <mergeCell ref="BK36:BO36"/>
    <mergeCell ref="BQ36:BU36"/>
    <mergeCell ref="K24:K25"/>
    <mergeCell ref="K28:K29"/>
    <mergeCell ref="J22:J23"/>
    <mergeCell ref="J30:J31"/>
    <mergeCell ref="CL6:CQ7"/>
    <mergeCell ref="B32:F35"/>
    <mergeCell ref="G36:K37"/>
    <mergeCell ref="BQ37:BZ37"/>
    <mergeCell ref="H22:H23"/>
    <mergeCell ref="I30:I31"/>
    <mergeCell ref="G28:G29"/>
    <mergeCell ref="H28:H29"/>
    <mergeCell ref="I28:I29"/>
    <mergeCell ref="J28:J29"/>
    <mergeCell ref="G26:G27"/>
    <mergeCell ref="H26:H27"/>
    <mergeCell ref="J26:J27"/>
    <mergeCell ref="I24:I25"/>
    <mergeCell ref="J24:J25"/>
    <mergeCell ref="R36:V36"/>
    <mergeCell ref="G30:G31"/>
    <mergeCell ref="H30:H31"/>
    <mergeCell ref="X37:AL37"/>
    <mergeCell ref="K22:K23"/>
    <mergeCell ref="M37:V37"/>
    <mergeCell ref="BS4:CG4"/>
    <mergeCell ref="X6:AL6"/>
    <mergeCell ref="X7:AB7"/>
    <mergeCell ref="AH7:AL7"/>
    <mergeCell ref="K18:K19"/>
    <mergeCell ref="B12:B13"/>
    <mergeCell ref="B14:B15"/>
    <mergeCell ref="K16:K17"/>
    <mergeCell ref="B18:B19"/>
    <mergeCell ref="B6:B7"/>
    <mergeCell ref="B8:B9"/>
    <mergeCell ref="B10:B11"/>
    <mergeCell ref="CB6:CK6"/>
    <mergeCell ref="AN6:AR6"/>
    <mergeCell ref="AZ6:BD6"/>
    <mergeCell ref="BQ6:BZ6"/>
    <mergeCell ref="G18:G19"/>
    <mergeCell ref="H18:H19"/>
    <mergeCell ref="G16:G17"/>
    <mergeCell ref="B16:B17"/>
    <mergeCell ref="AB4:AI4"/>
    <mergeCell ref="BI4:BQ4"/>
    <mergeCell ref="J12:J13"/>
    <mergeCell ref="J14:J15"/>
    <mergeCell ref="AT36:AX36"/>
    <mergeCell ref="AT37:AX37"/>
    <mergeCell ref="H10:H11"/>
    <mergeCell ref="B30:B31"/>
    <mergeCell ref="H16:H17"/>
    <mergeCell ref="B28:B29"/>
    <mergeCell ref="G22:G23"/>
    <mergeCell ref="B20:B21"/>
    <mergeCell ref="B24:B25"/>
    <mergeCell ref="B22:B23"/>
    <mergeCell ref="B26:B27"/>
    <mergeCell ref="J20:J21"/>
    <mergeCell ref="G20:G21"/>
    <mergeCell ref="H20:H21"/>
    <mergeCell ref="I26:I27"/>
    <mergeCell ref="I22:I23"/>
    <mergeCell ref="K12:K13"/>
    <mergeCell ref="I16:I17"/>
    <mergeCell ref="I18:I19"/>
    <mergeCell ref="J18:J19"/>
    <mergeCell ref="I20:I21"/>
    <mergeCell ref="K10:K11"/>
    <mergeCell ref="K20:K21"/>
    <mergeCell ref="G24:G25"/>
    <mergeCell ref="H24:H25"/>
    <mergeCell ref="G14:G15"/>
    <mergeCell ref="G6:K7"/>
    <mergeCell ref="M6:V6"/>
    <mergeCell ref="I12:I13"/>
    <mergeCell ref="C28:E29"/>
    <mergeCell ref="G12:G13"/>
    <mergeCell ref="BZ42:CQ42"/>
    <mergeCell ref="CG36:CK36"/>
    <mergeCell ref="F6:F7"/>
    <mergeCell ref="D39:J39"/>
    <mergeCell ref="D41:J41"/>
    <mergeCell ref="C6:E7"/>
    <mergeCell ref="C8:E9"/>
    <mergeCell ref="C10:E11"/>
    <mergeCell ref="C12:E13"/>
    <mergeCell ref="C14:E15"/>
    <mergeCell ref="BF37:BO37"/>
    <mergeCell ref="BF36:BJ36"/>
    <mergeCell ref="J16:J17"/>
    <mergeCell ref="K14:K15"/>
    <mergeCell ref="K26:K27"/>
    <mergeCell ref="K30:K31"/>
    <mergeCell ref="H14:H15"/>
    <mergeCell ref="I14:I15"/>
    <mergeCell ref="H12:H13"/>
    <mergeCell ref="M7:Q7"/>
    <mergeCell ref="AN7:AR7"/>
    <mergeCell ref="G10:G11"/>
    <mergeCell ref="C30:E31"/>
    <mergeCell ref="AC7:AG7"/>
    <mergeCell ref="X36:AB36"/>
    <mergeCell ref="AC36:AG36"/>
    <mergeCell ref="AH36:AL36"/>
    <mergeCell ref="C16:E17"/>
    <mergeCell ref="C18:E19"/>
    <mergeCell ref="C20:E21"/>
    <mergeCell ref="C22:E23"/>
    <mergeCell ref="C24:E25"/>
    <mergeCell ref="C26:E27"/>
    <mergeCell ref="H8:H9"/>
    <mergeCell ref="I8:I9"/>
    <mergeCell ref="J10:J11"/>
    <mergeCell ref="G8:G9"/>
    <mergeCell ref="K8:K9"/>
    <mergeCell ref="J8:J9"/>
    <mergeCell ref="I10:I11"/>
  </mergeCells>
  <phoneticPr fontId="0" type="noConversion"/>
  <printOptions horizontalCentered="1" verticalCentered="1"/>
  <pageMargins left="0.15748031496062992" right="0.11811023622047245" top="0.23622047244094491" bottom="0.11811023622047245" header="0.15748031496062992" footer="0.11811023622047245"/>
  <pageSetup paperSize="9" scale="50" orientation="landscape" horizontalDpi="360" verticalDpi="360" r:id="rId1"/>
  <legacyDrawing r:id="rId2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9"/>
  <sheetViews>
    <sheetView tabSelected="1" zoomScale="84" zoomScaleNormal="84" workbookViewId="0">
      <selection activeCell="D3" sqref="D3:F3"/>
    </sheetView>
  </sheetViews>
  <sheetFormatPr defaultColWidth="8.85546875" defaultRowHeight="15" x14ac:dyDescent="0.25"/>
  <cols>
    <col min="1" max="1" width="1.7109375" style="15" customWidth="1"/>
    <col min="2" max="2" width="17.85546875" style="15" customWidth="1"/>
    <col min="3" max="3" width="31.42578125" style="15" customWidth="1"/>
    <col min="4" max="4" width="37.42578125" style="15" customWidth="1"/>
    <col min="5" max="5" width="9.28515625" style="15" customWidth="1"/>
    <col min="6" max="6" width="95.140625" style="15" customWidth="1"/>
    <col min="7" max="7" width="26.7109375" style="15" customWidth="1"/>
    <col min="8" max="8" width="27" style="15" customWidth="1"/>
    <col min="9" max="9" width="1.42578125" style="15" customWidth="1"/>
    <col min="10" max="16384" width="8.85546875" style="15"/>
  </cols>
  <sheetData>
    <row r="1" spans="1:9" ht="9" customHeight="1" x14ac:dyDescent="0.25">
      <c r="A1" s="776"/>
      <c r="B1" s="776"/>
      <c r="C1" s="776"/>
      <c r="D1" s="776"/>
      <c r="E1" s="776"/>
      <c r="F1" s="776"/>
      <c r="G1" s="776"/>
      <c r="H1" s="776"/>
      <c r="I1" s="776"/>
    </row>
    <row r="2" spans="1:9" s="215" customFormat="1" ht="12" customHeight="1" x14ac:dyDescent="0.35">
      <c r="A2" s="766"/>
      <c r="B2" s="765"/>
      <c r="C2" s="765"/>
      <c r="D2" s="765"/>
      <c r="E2" s="765"/>
      <c r="F2" s="765"/>
      <c r="G2" s="765"/>
      <c r="H2" s="765"/>
      <c r="I2" s="766"/>
    </row>
    <row r="3" spans="1:9" s="216" customFormat="1" ht="26.25" customHeight="1" x14ac:dyDescent="0.35">
      <c r="A3" s="777"/>
      <c r="B3" s="767"/>
      <c r="C3" s="767" t="s">
        <v>126</v>
      </c>
      <c r="D3" s="316"/>
      <c r="E3" s="316"/>
      <c r="F3" s="316"/>
      <c r="G3" s="767"/>
      <c r="H3" s="767"/>
      <c r="I3" s="777"/>
    </row>
    <row r="4" spans="1:9" s="215" customFormat="1" ht="6.75" customHeight="1" x14ac:dyDescent="0.35">
      <c r="A4" s="766"/>
      <c r="B4" s="765"/>
      <c r="C4" s="765"/>
      <c r="D4" s="765"/>
      <c r="E4" s="765"/>
      <c r="F4" s="765"/>
      <c r="G4" s="765"/>
      <c r="H4" s="765"/>
      <c r="I4" s="766"/>
    </row>
    <row r="5" spans="1:9" s="215" customFormat="1" ht="23.25" customHeight="1" x14ac:dyDescent="0.35">
      <c r="A5" s="766"/>
      <c r="B5" s="765"/>
      <c r="C5" s="765"/>
      <c r="D5" s="767" t="s">
        <v>127</v>
      </c>
      <c r="E5" s="316"/>
      <c r="F5" s="316"/>
      <c r="G5" s="765"/>
      <c r="H5" s="765"/>
      <c r="I5" s="766"/>
    </row>
    <row r="6" spans="1:9" s="215" customFormat="1" ht="9.75" customHeight="1" thickBot="1" x14ac:dyDescent="0.4">
      <c r="A6" s="766"/>
      <c r="B6" s="765"/>
      <c r="C6" s="765"/>
      <c r="D6" s="765"/>
      <c r="E6" s="765"/>
      <c r="F6" s="765"/>
      <c r="G6" s="765"/>
      <c r="H6" s="765"/>
      <c r="I6" s="766"/>
    </row>
    <row r="7" spans="1:9" s="219" customFormat="1" ht="30.75" customHeight="1" thickTop="1" thickBot="1" x14ac:dyDescent="0.3">
      <c r="A7" s="778"/>
      <c r="B7" s="768" t="s">
        <v>119</v>
      </c>
      <c r="C7" s="769" t="s">
        <v>25</v>
      </c>
      <c r="D7" s="769" t="s">
        <v>26</v>
      </c>
      <c r="E7" s="770" t="s">
        <v>125</v>
      </c>
      <c r="F7" s="770"/>
      <c r="G7" s="769" t="s">
        <v>122</v>
      </c>
      <c r="H7" s="771" t="s">
        <v>123</v>
      </c>
      <c r="I7" s="778"/>
    </row>
    <row r="8" spans="1:9" ht="21" customHeight="1" thickTop="1" thickBot="1" x14ac:dyDescent="0.3">
      <c r="A8" s="776"/>
      <c r="B8" s="317"/>
      <c r="C8" s="318"/>
      <c r="D8" s="320"/>
      <c r="E8" s="772" t="s">
        <v>120</v>
      </c>
      <c r="F8" s="206"/>
      <c r="G8" s="200"/>
      <c r="H8" s="201"/>
      <c r="I8" s="776"/>
    </row>
    <row r="9" spans="1:9" ht="20.25" customHeight="1" thickBot="1" x14ac:dyDescent="0.3">
      <c r="A9" s="776"/>
      <c r="B9" s="312"/>
      <c r="C9" s="319"/>
      <c r="D9" s="321"/>
      <c r="E9" s="773" t="s">
        <v>121</v>
      </c>
      <c r="F9" s="208"/>
      <c r="G9" s="202"/>
      <c r="H9" s="203"/>
      <c r="I9" s="776"/>
    </row>
    <row r="10" spans="1:9" ht="20.25" customHeight="1" thickBot="1" x14ac:dyDescent="0.3">
      <c r="A10" s="776"/>
      <c r="B10" s="311"/>
      <c r="C10" s="313"/>
      <c r="D10" s="314"/>
      <c r="E10" s="774" t="s">
        <v>120</v>
      </c>
      <c r="F10" s="207"/>
      <c r="G10" s="199"/>
      <c r="H10" s="204"/>
      <c r="I10" s="776"/>
    </row>
    <row r="11" spans="1:9" ht="20.25" customHeight="1" thickBot="1" x14ac:dyDescent="0.3">
      <c r="A11" s="776"/>
      <c r="B11" s="312"/>
      <c r="C11" s="313"/>
      <c r="D11" s="314"/>
      <c r="E11" s="773" t="s">
        <v>121</v>
      </c>
      <c r="F11" s="205"/>
      <c r="G11" s="202"/>
      <c r="H11" s="203"/>
      <c r="I11" s="776"/>
    </row>
    <row r="12" spans="1:9" ht="20.25" customHeight="1" thickBot="1" x14ac:dyDescent="0.3">
      <c r="A12" s="776"/>
      <c r="B12" s="315"/>
      <c r="C12" s="313"/>
      <c r="D12" s="314"/>
      <c r="E12" s="774" t="s">
        <v>120</v>
      </c>
      <c r="F12" s="207"/>
      <c r="G12" s="199"/>
      <c r="H12" s="204"/>
      <c r="I12" s="776"/>
    </row>
    <row r="13" spans="1:9" ht="20.25" customHeight="1" thickBot="1" x14ac:dyDescent="0.3">
      <c r="A13" s="776"/>
      <c r="B13" s="315"/>
      <c r="C13" s="313"/>
      <c r="D13" s="314"/>
      <c r="E13" s="773" t="s">
        <v>121</v>
      </c>
      <c r="F13" s="205"/>
      <c r="G13" s="202"/>
      <c r="H13" s="203"/>
      <c r="I13" s="776"/>
    </row>
    <row r="14" spans="1:9" ht="20.25" customHeight="1" thickBot="1" x14ac:dyDescent="0.3">
      <c r="A14" s="776"/>
      <c r="B14" s="315"/>
      <c r="C14" s="313"/>
      <c r="D14" s="314"/>
      <c r="E14" s="774" t="s">
        <v>120</v>
      </c>
      <c r="F14" s="207"/>
      <c r="G14" s="199"/>
      <c r="H14" s="204"/>
      <c r="I14" s="776"/>
    </row>
    <row r="15" spans="1:9" ht="20.25" customHeight="1" thickBot="1" x14ac:dyDescent="0.3">
      <c r="A15" s="776"/>
      <c r="B15" s="315"/>
      <c r="C15" s="313"/>
      <c r="D15" s="314"/>
      <c r="E15" s="773" t="s">
        <v>121</v>
      </c>
      <c r="F15" s="205"/>
      <c r="G15" s="202"/>
      <c r="H15" s="203"/>
      <c r="I15" s="776"/>
    </row>
    <row r="16" spans="1:9" ht="20.25" customHeight="1" thickBot="1" x14ac:dyDescent="0.3">
      <c r="A16" s="776"/>
      <c r="B16" s="315"/>
      <c r="C16" s="313"/>
      <c r="D16" s="314"/>
      <c r="E16" s="774" t="s">
        <v>120</v>
      </c>
      <c r="F16" s="207"/>
      <c r="G16" s="199"/>
      <c r="H16" s="204"/>
      <c r="I16" s="776"/>
    </row>
    <row r="17" spans="1:9" ht="20.25" customHeight="1" thickBot="1" x14ac:dyDescent="0.3">
      <c r="A17" s="776"/>
      <c r="B17" s="315"/>
      <c r="C17" s="313"/>
      <c r="D17" s="314"/>
      <c r="E17" s="773" t="s">
        <v>121</v>
      </c>
      <c r="F17" s="205"/>
      <c r="G17" s="202"/>
      <c r="H17" s="203"/>
      <c r="I17" s="776"/>
    </row>
    <row r="18" spans="1:9" ht="20.25" customHeight="1" thickBot="1" x14ac:dyDescent="0.3">
      <c r="A18" s="776"/>
      <c r="B18" s="315"/>
      <c r="C18" s="313"/>
      <c r="D18" s="314"/>
      <c r="E18" s="774" t="s">
        <v>120</v>
      </c>
      <c r="F18" s="207"/>
      <c r="G18" s="199"/>
      <c r="H18" s="204"/>
      <c r="I18" s="776"/>
    </row>
    <row r="19" spans="1:9" ht="20.25" customHeight="1" thickBot="1" x14ac:dyDescent="0.3">
      <c r="A19" s="776"/>
      <c r="B19" s="315"/>
      <c r="C19" s="313"/>
      <c r="D19" s="314"/>
      <c r="E19" s="773" t="s">
        <v>121</v>
      </c>
      <c r="F19" s="205"/>
      <c r="G19" s="202"/>
      <c r="H19" s="203"/>
      <c r="I19" s="776"/>
    </row>
    <row r="20" spans="1:9" ht="20.25" customHeight="1" thickBot="1" x14ac:dyDescent="0.3">
      <c r="A20" s="776"/>
      <c r="B20" s="315"/>
      <c r="C20" s="313"/>
      <c r="D20" s="313"/>
      <c r="E20" s="774" t="s">
        <v>120</v>
      </c>
      <c r="F20" s="207"/>
      <c r="G20" s="199"/>
      <c r="H20" s="204"/>
      <c r="I20" s="776"/>
    </row>
    <row r="21" spans="1:9" ht="20.25" customHeight="1" thickBot="1" x14ac:dyDescent="0.3">
      <c r="A21" s="776"/>
      <c r="B21" s="315"/>
      <c r="C21" s="313"/>
      <c r="D21" s="313"/>
      <c r="E21" s="773" t="s">
        <v>121</v>
      </c>
      <c r="F21" s="205"/>
      <c r="G21" s="202"/>
      <c r="H21" s="203"/>
      <c r="I21" s="776"/>
    </row>
    <row r="22" spans="1:9" ht="20.25" customHeight="1" thickBot="1" x14ac:dyDescent="0.3">
      <c r="A22" s="776"/>
      <c r="B22" s="315"/>
      <c r="C22" s="313"/>
      <c r="D22" s="313"/>
      <c r="E22" s="774" t="s">
        <v>120</v>
      </c>
      <c r="F22" s="207"/>
      <c r="G22" s="199"/>
      <c r="H22" s="204"/>
      <c r="I22" s="776"/>
    </row>
    <row r="23" spans="1:9" ht="20.25" customHeight="1" thickBot="1" x14ac:dyDescent="0.3">
      <c r="A23" s="776"/>
      <c r="B23" s="315"/>
      <c r="C23" s="313"/>
      <c r="D23" s="313"/>
      <c r="E23" s="773" t="s">
        <v>121</v>
      </c>
      <c r="F23" s="205"/>
      <c r="G23" s="202"/>
      <c r="H23" s="203"/>
      <c r="I23" s="776"/>
    </row>
    <row r="24" spans="1:9" ht="20.25" customHeight="1" thickBot="1" x14ac:dyDescent="0.3">
      <c r="A24" s="776"/>
      <c r="B24" s="315"/>
      <c r="C24" s="313"/>
      <c r="D24" s="313"/>
      <c r="E24" s="774" t="s">
        <v>120</v>
      </c>
      <c r="F24" s="207"/>
      <c r="G24" s="199"/>
      <c r="H24" s="204"/>
      <c r="I24" s="776"/>
    </row>
    <row r="25" spans="1:9" ht="20.25" customHeight="1" thickBot="1" x14ac:dyDescent="0.3">
      <c r="A25" s="776"/>
      <c r="B25" s="315"/>
      <c r="C25" s="313"/>
      <c r="D25" s="313"/>
      <c r="E25" s="773" t="s">
        <v>121</v>
      </c>
      <c r="F25" s="205"/>
      <c r="G25" s="202"/>
      <c r="H25" s="203"/>
      <c r="I25" s="776"/>
    </row>
    <row r="26" spans="1:9" ht="20.25" customHeight="1" thickBot="1" x14ac:dyDescent="0.3">
      <c r="A26" s="776"/>
      <c r="B26" s="315"/>
      <c r="C26" s="313"/>
      <c r="D26" s="313"/>
      <c r="E26" s="774" t="s">
        <v>120</v>
      </c>
      <c r="F26" s="207"/>
      <c r="G26" s="199"/>
      <c r="H26" s="204"/>
      <c r="I26" s="776"/>
    </row>
    <row r="27" spans="1:9" ht="20.25" customHeight="1" thickBot="1" x14ac:dyDescent="0.3">
      <c r="A27" s="776"/>
      <c r="B27" s="315"/>
      <c r="C27" s="313"/>
      <c r="D27" s="313"/>
      <c r="E27" s="773" t="s">
        <v>121</v>
      </c>
      <c r="F27" s="205"/>
      <c r="G27" s="202"/>
      <c r="H27" s="203"/>
      <c r="I27" s="776"/>
    </row>
    <row r="28" spans="1:9" ht="20.25" customHeight="1" thickBot="1" x14ac:dyDescent="0.3">
      <c r="A28" s="776"/>
      <c r="B28" s="315"/>
      <c r="C28" s="313"/>
      <c r="D28" s="313"/>
      <c r="E28" s="774" t="s">
        <v>120</v>
      </c>
      <c r="F28" s="207"/>
      <c r="G28" s="199"/>
      <c r="H28" s="204"/>
      <c r="I28" s="776"/>
    </row>
    <row r="29" spans="1:9" ht="20.25" customHeight="1" thickBot="1" x14ac:dyDescent="0.3">
      <c r="A29" s="776"/>
      <c r="B29" s="315"/>
      <c r="C29" s="313"/>
      <c r="D29" s="313"/>
      <c r="E29" s="773" t="s">
        <v>121</v>
      </c>
      <c r="F29" s="205"/>
      <c r="G29" s="202"/>
      <c r="H29" s="203"/>
      <c r="I29" s="776"/>
    </row>
    <row r="30" spans="1:9" ht="20.25" customHeight="1" thickBot="1" x14ac:dyDescent="0.3">
      <c r="A30" s="776"/>
      <c r="B30" s="315"/>
      <c r="C30" s="313"/>
      <c r="D30" s="313"/>
      <c r="E30" s="774" t="s">
        <v>120</v>
      </c>
      <c r="F30" s="207"/>
      <c r="G30" s="199"/>
      <c r="H30" s="204"/>
      <c r="I30" s="776"/>
    </row>
    <row r="31" spans="1:9" ht="20.25" customHeight="1" thickBot="1" x14ac:dyDescent="0.3">
      <c r="A31" s="776"/>
      <c r="B31" s="315"/>
      <c r="C31" s="313"/>
      <c r="D31" s="313"/>
      <c r="E31" s="773" t="s">
        <v>121</v>
      </c>
      <c r="F31" s="205"/>
      <c r="G31" s="202"/>
      <c r="H31" s="203"/>
      <c r="I31" s="776"/>
    </row>
    <row r="32" spans="1:9" ht="20.25" customHeight="1" thickBot="1" x14ac:dyDescent="0.3">
      <c r="A32" s="776"/>
      <c r="B32" s="315"/>
      <c r="C32" s="313"/>
      <c r="D32" s="313"/>
      <c r="E32" s="774" t="s">
        <v>120</v>
      </c>
      <c r="F32" s="207"/>
      <c r="G32" s="199"/>
      <c r="H32" s="204"/>
      <c r="I32" s="776"/>
    </row>
    <row r="33" spans="1:9" ht="20.25" customHeight="1" thickBot="1" x14ac:dyDescent="0.3">
      <c r="A33" s="776"/>
      <c r="B33" s="315"/>
      <c r="C33" s="313"/>
      <c r="D33" s="313"/>
      <c r="E33" s="773" t="s">
        <v>121</v>
      </c>
      <c r="F33" s="205"/>
      <c r="G33" s="202"/>
      <c r="H33" s="203"/>
      <c r="I33" s="776"/>
    </row>
    <row r="34" spans="1:9" ht="20.25" customHeight="1" thickBot="1" x14ac:dyDescent="0.3">
      <c r="A34" s="776"/>
      <c r="B34" s="315"/>
      <c r="C34" s="313"/>
      <c r="D34" s="313"/>
      <c r="E34" s="774" t="s">
        <v>120</v>
      </c>
      <c r="F34" s="207"/>
      <c r="G34" s="199"/>
      <c r="H34" s="204"/>
      <c r="I34" s="776"/>
    </row>
    <row r="35" spans="1:9" ht="20.25" customHeight="1" thickBot="1" x14ac:dyDescent="0.3">
      <c r="A35" s="776"/>
      <c r="B35" s="315"/>
      <c r="C35" s="313"/>
      <c r="D35" s="313"/>
      <c r="E35" s="773" t="s">
        <v>121</v>
      </c>
      <c r="F35" s="205"/>
      <c r="G35" s="202"/>
      <c r="H35" s="203"/>
      <c r="I35" s="776"/>
    </row>
    <row r="36" spans="1:9" ht="20.25" customHeight="1" thickBot="1" x14ac:dyDescent="0.3">
      <c r="A36" s="776"/>
      <c r="B36" s="315"/>
      <c r="C36" s="313"/>
      <c r="D36" s="313"/>
      <c r="E36" s="774" t="s">
        <v>120</v>
      </c>
      <c r="F36" s="207"/>
      <c r="G36" s="199"/>
      <c r="H36" s="204"/>
      <c r="I36" s="776"/>
    </row>
    <row r="37" spans="1:9" ht="20.25" customHeight="1" thickBot="1" x14ac:dyDescent="0.3">
      <c r="A37" s="776"/>
      <c r="B37" s="315"/>
      <c r="C37" s="313"/>
      <c r="D37" s="313"/>
      <c r="E37" s="773" t="s">
        <v>121</v>
      </c>
      <c r="F37" s="205"/>
      <c r="G37" s="202"/>
      <c r="H37" s="203"/>
      <c r="I37" s="776"/>
    </row>
    <row r="38" spans="1:9" ht="20.25" customHeight="1" thickBot="1" x14ac:dyDescent="0.3">
      <c r="A38" s="776"/>
      <c r="B38" s="315"/>
      <c r="C38" s="313"/>
      <c r="D38" s="313"/>
      <c r="E38" s="774" t="s">
        <v>120</v>
      </c>
      <c r="F38" s="207"/>
      <c r="G38" s="199"/>
      <c r="H38" s="204"/>
      <c r="I38" s="776"/>
    </row>
    <row r="39" spans="1:9" ht="20.25" customHeight="1" thickBot="1" x14ac:dyDescent="0.3">
      <c r="A39" s="776"/>
      <c r="B39" s="315"/>
      <c r="C39" s="313"/>
      <c r="D39" s="313"/>
      <c r="E39" s="773" t="s">
        <v>121</v>
      </c>
      <c r="F39" s="205"/>
      <c r="G39" s="202"/>
      <c r="H39" s="203"/>
      <c r="I39" s="776"/>
    </row>
    <row r="40" spans="1:9" ht="20.25" customHeight="1" thickBot="1" x14ac:dyDescent="0.3">
      <c r="A40" s="776"/>
      <c r="B40" s="315"/>
      <c r="C40" s="313"/>
      <c r="D40" s="313"/>
      <c r="E40" s="774" t="s">
        <v>120</v>
      </c>
      <c r="F40" s="207"/>
      <c r="G40" s="199"/>
      <c r="H40" s="204"/>
      <c r="I40" s="776"/>
    </row>
    <row r="41" spans="1:9" ht="20.25" customHeight="1" thickBot="1" x14ac:dyDescent="0.3">
      <c r="A41" s="776"/>
      <c r="B41" s="315"/>
      <c r="C41" s="313"/>
      <c r="D41" s="313"/>
      <c r="E41" s="773" t="s">
        <v>121</v>
      </c>
      <c r="F41" s="205"/>
      <c r="G41" s="202"/>
      <c r="H41" s="203"/>
      <c r="I41" s="776"/>
    </row>
    <row r="42" spans="1:9" ht="20.25" customHeight="1" thickBot="1" x14ac:dyDescent="0.3">
      <c r="A42" s="776"/>
      <c r="B42" s="315"/>
      <c r="C42" s="313"/>
      <c r="D42" s="313"/>
      <c r="E42" s="774" t="s">
        <v>120</v>
      </c>
      <c r="F42" s="207"/>
      <c r="G42" s="199"/>
      <c r="H42" s="204"/>
      <c r="I42" s="776"/>
    </row>
    <row r="43" spans="1:9" ht="20.25" customHeight="1" thickBot="1" x14ac:dyDescent="0.3">
      <c r="A43" s="776"/>
      <c r="B43" s="315"/>
      <c r="C43" s="313"/>
      <c r="D43" s="313"/>
      <c r="E43" s="773" t="s">
        <v>121</v>
      </c>
      <c r="F43" s="205"/>
      <c r="G43" s="202"/>
      <c r="H43" s="203"/>
      <c r="I43" s="776"/>
    </row>
    <row r="44" spans="1:9" ht="20.25" hidden="1" customHeight="1" thickBot="1" x14ac:dyDescent="0.3">
      <c r="A44" s="776"/>
      <c r="B44" s="315"/>
      <c r="C44" s="313"/>
      <c r="D44" s="313"/>
      <c r="E44" s="774" t="s">
        <v>120</v>
      </c>
      <c r="F44" s="207"/>
      <c r="G44" s="199"/>
      <c r="H44" s="204"/>
      <c r="I44" s="776"/>
    </row>
    <row r="45" spans="1:9" ht="20.25" hidden="1" customHeight="1" thickBot="1" x14ac:dyDescent="0.3">
      <c r="A45" s="776"/>
      <c r="B45" s="315"/>
      <c r="C45" s="313"/>
      <c r="D45" s="313"/>
      <c r="E45" s="773" t="s">
        <v>121</v>
      </c>
      <c r="F45" s="205"/>
      <c r="G45" s="202"/>
      <c r="H45" s="203"/>
      <c r="I45" s="776"/>
    </row>
    <row r="46" spans="1:9" ht="20.25" hidden="1" customHeight="1" thickBot="1" x14ac:dyDescent="0.3">
      <c r="A46" s="776"/>
      <c r="B46" s="315"/>
      <c r="C46" s="313"/>
      <c r="D46" s="313"/>
      <c r="E46" s="774" t="s">
        <v>120</v>
      </c>
      <c r="F46" s="207"/>
      <c r="G46" s="199"/>
      <c r="H46" s="204"/>
      <c r="I46" s="776"/>
    </row>
    <row r="47" spans="1:9" ht="20.25" hidden="1" customHeight="1" thickBot="1" x14ac:dyDescent="0.3">
      <c r="A47" s="776"/>
      <c r="B47" s="315"/>
      <c r="C47" s="313"/>
      <c r="D47" s="313"/>
      <c r="E47" s="773" t="s">
        <v>121</v>
      </c>
      <c r="F47" s="205"/>
      <c r="G47" s="202"/>
      <c r="H47" s="203"/>
      <c r="I47" s="776"/>
    </row>
    <row r="48" spans="1:9" ht="20.25" hidden="1" customHeight="1" thickBot="1" x14ac:dyDescent="0.3">
      <c r="A48" s="776"/>
      <c r="B48" s="315"/>
      <c r="C48" s="313"/>
      <c r="D48" s="313"/>
      <c r="E48" s="774" t="s">
        <v>120</v>
      </c>
      <c r="F48" s="207"/>
      <c r="G48" s="199"/>
      <c r="H48" s="204"/>
      <c r="I48" s="776"/>
    </row>
    <row r="49" spans="1:9" ht="20.25" hidden="1" customHeight="1" thickBot="1" x14ac:dyDescent="0.3">
      <c r="A49" s="776"/>
      <c r="B49" s="315"/>
      <c r="C49" s="313"/>
      <c r="D49" s="313"/>
      <c r="E49" s="773" t="s">
        <v>121</v>
      </c>
      <c r="F49" s="205"/>
      <c r="G49" s="202"/>
      <c r="H49" s="203"/>
      <c r="I49" s="776"/>
    </row>
    <row r="50" spans="1:9" ht="20.25" hidden="1" customHeight="1" thickBot="1" x14ac:dyDescent="0.3">
      <c r="A50" s="776"/>
      <c r="B50" s="315"/>
      <c r="C50" s="313"/>
      <c r="D50" s="313"/>
      <c r="E50" s="774" t="s">
        <v>120</v>
      </c>
      <c r="F50" s="207"/>
      <c r="G50" s="199"/>
      <c r="H50" s="204"/>
      <c r="I50" s="776"/>
    </row>
    <row r="51" spans="1:9" ht="20.25" hidden="1" customHeight="1" thickBot="1" x14ac:dyDescent="0.3">
      <c r="A51" s="776"/>
      <c r="B51" s="315"/>
      <c r="C51" s="313"/>
      <c r="D51" s="313"/>
      <c r="E51" s="773" t="s">
        <v>121</v>
      </c>
      <c r="F51" s="205"/>
      <c r="G51" s="202"/>
      <c r="H51" s="203"/>
      <c r="I51" s="776"/>
    </row>
    <row r="52" spans="1:9" ht="20.25" customHeight="1" thickBot="1" x14ac:dyDescent="0.3">
      <c r="A52" s="776"/>
      <c r="B52" s="775" t="s">
        <v>124</v>
      </c>
      <c r="C52" s="313"/>
      <c r="D52" s="313"/>
      <c r="E52" s="774" t="s">
        <v>120</v>
      </c>
      <c r="F52" s="207"/>
      <c r="G52" s="199"/>
      <c r="H52" s="204"/>
      <c r="I52" s="776"/>
    </row>
    <row r="53" spans="1:9" ht="20.25" customHeight="1" thickBot="1" x14ac:dyDescent="0.3">
      <c r="A53" s="776"/>
      <c r="B53" s="775"/>
      <c r="C53" s="313"/>
      <c r="D53" s="313"/>
      <c r="E53" s="773" t="s">
        <v>121</v>
      </c>
      <c r="F53" s="205"/>
      <c r="G53" s="202"/>
      <c r="H53" s="203"/>
      <c r="I53" s="776"/>
    </row>
    <row r="54" spans="1:9" ht="20.25" customHeight="1" thickBot="1" x14ac:dyDescent="0.3">
      <c r="A54" s="776"/>
      <c r="B54" s="775" t="s">
        <v>124</v>
      </c>
      <c r="C54" s="313"/>
      <c r="D54" s="313"/>
      <c r="E54" s="774" t="s">
        <v>120</v>
      </c>
      <c r="F54" s="207"/>
      <c r="G54" s="199"/>
      <c r="H54" s="204"/>
      <c r="I54" s="776"/>
    </row>
    <row r="55" spans="1:9" ht="20.25" customHeight="1" thickBot="1" x14ac:dyDescent="0.3">
      <c r="A55" s="776"/>
      <c r="B55" s="775"/>
      <c r="C55" s="313"/>
      <c r="D55" s="313"/>
      <c r="E55" s="773" t="s">
        <v>121</v>
      </c>
      <c r="F55" s="205"/>
      <c r="G55" s="202"/>
      <c r="H55" s="203"/>
      <c r="I55" s="776"/>
    </row>
    <row r="56" spans="1:9" ht="20.25" customHeight="1" thickBot="1" x14ac:dyDescent="0.3">
      <c r="A56" s="776"/>
      <c r="B56" s="775" t="s">
        <v>124</v>
      </c>
      <c r="C56" s="313"/>
      <c r="D56" s="313"/>
      <c r="E56" s="774" t="s">
        <v>120</v>
      </c>
      <c r="F56" s="207"/>
      <c r="G56" s="199"/>
      <c r="H56" s="204"/>
      <c r="I56" s="776"/>
    </row>
    <row r="57" spans="1:9" ht="20.25" customHeight="1" thickBot="1" x14ac:dyDescent="0.3">
      <c r="A57" s="776"/>
      <c r="B57" s="775"/>
      <c r="C57" s="313"/>
      <c r="D57" s="313"/>
      <c r="E57" s="773" t="s">
        <v>121</v>
      </c>
      <c r="F57" s="205"/>
      <c r="G57" s="202"/>
      <c r="H57" s="203"/>
      <c r="I57" s="776"/>
    </row>
    <row r="58" spans="1:9" ht="12.75" customHeight="1" thickBot="1" x14ac:dyDescent="0.3">
      <c r="A58" s="776"/>
      <c r="B58" s="217"/>
      <c r="C58" s="218"/>
      <c r="D58" s="218"/>
      <c r="E58" s="322"/>
      <c r="F58" s="322"/>
      <c r="G58" s="323" t="s">
        <v>137</v>
      </c>
      <c r="H58" s="324"/>
      <c r="I58" s="776"/>
    </row>
    <row r="59" spans="1:9" ht="7.5" customHeight="1" thickTop="1" x14ac:dyDescent="0.25">
      <c r="A59" s="776"/>
      <c r="B59" s="776"/>
      <c r="C59" s="776"/>
      <c r="D59" s="776"/>
      <c r="E59" s="776"/>
      <c r="F59" s="776"/>
      <c r="G59" s="776"/>
      <c r="H59" s="776"/>
      <c r="I59" s="776"/>
    </row>
  </sheetData>
  <sheetProtection algorithmName="SHA-512" hashValue="EJB3K5GEsyi0FhWin48I4AU3sMiyw34LUIejcboK7QJiNZYGTLTy9Au430OJyBApjRGRTEo9D9uHxbasd7W/fQ==" saltValue="RODy24oiMTwvO3iI8BIipQ==" spinCount="100000" sheet="1" objects="1" scenarios="1" selectLockedCells="1"/>
  <mergeCells count="80">
    <mergeCell ref="G58:H58"/>
    <mergeCell ref="B52:B53"/>
    <mergeCell ref="C52:C53"/>
    <mergeCell ref="D52:D53"/>
    <mergeCell ref="B46:B47"/>
    <mergeCell ref="C46:C47"/>
    <mergeCell ref="D46:D47"/>
    <mergeCell ref="B48:B49"/>
    <mergeCell ref="C48:C49"/>
    <mergeCell ref="D48:D49"/>
    <mergeCell ref="B54:B55"/>
    <mergeCell ref="C54:C55"/>
    <mergeCell ref="D54:D55"/>
    <mergeCell ref="B8:B9"/>
    <mergeCell ref="C8:C9"/>
    <mergeCell ref="D8:D9"/>
    <mergeCell ref="E7:F7"/>
    <mergeCell ref="E58:F58"/>
    <mergeCell ref="D38:D39"/>
    <mergeCell ref="C34:C35"/>
    <mergeCell ref="D34:D35"/>
    <mergeCell ref="C42:C43"/>
    <mergeCell ref="D42:D43"/>
    <mergeCell ref="B36:B37"/>
    <mergeCell ref="C36:C37"/>
    <mergeCell ref="D36:D37"/>
    <mergeCell ref="B38:B39"/>
    <mergeCell ref="C38:C39"/>
    <mergeCell ref="B30:B31"/>
    <mergeCell ref="D3:F3"/>
    <mergeCell ref="B44:B45"/>
    <mergeCell ref="C44:C45"/>
    <mergeCell ref="D44:D45"/>
    <mergeCell ref="B56:B57"/>
    <mergeCell ref="C56:C57"/>
    <mergeCell ref="D56:D57"/>
    <mergeCell ref="B40:B41"/>
    <mergeCell ref="E5:F5"/>
    <mergeCell ref="B50:B51"/>
    <mergeCell ref="C50:C51"/>
    <mergeCell ref="D50:D51"/>
    <mergeCell ref="B42:B43"/>
    <mergeCell ref="D40:D41"/>
    <mergeCell ref="C40:C41"/>
    <mergeCell ref="B34:B35"/>
    <mergeCell ref="C30:C31"/>
    <mergeCell ref="D30:D31"/>
    <mergeCell ref="B32:B33"/>
    <mergeCell ref="C32:C33"/>
    <mergeCell ref="D32:D33"/>
    <mergeCell ref="B26:B27"/>
    <mergeCell ref="C26:C27"/>
    <mergeCell ref="D26:D27"/>
    <mergeCell ref="B28:B29"/>
    <mergeCell ref="C28:C29"/>
    <mergeCell ref="D28:D29"/>
    <mergeCell ref="B22:B23"/>
    <mergeCell ref="C22:C23"/>
    <mergeCell ref="D22:D23"/>
    <mergeCell ref="B24:B25"/>
    <mergeCell ref="C24:C25"/>
    <mergeCell ref="D24:D25"/>
    <mergeCell ref="B18:B19"/>
    <mergeCell ref="C18:C19"/>
    <mergeCell ref="D18:D19"/>
    <mergeCell ref="B20:B21"/>
    <mergeCell ref="C20:C21"/>
    <mergeCell ref="D20:D21"/>
    <mergeCell ref="B14:B15"/>
    <mergeCell ref="C14:C15"/>
    <mergeCell ref="D14:D15"/>
    <mergeCell ref="B16:B17"/>
    <mergeCell ref="C16:C17"/>
    <mergeCell ref="D16:D17"/>
    <mergeCell ref="B10:B11"/>
    <mergeCell ref="C10:C11"/>
    <mergeCell ref="D10:D11"/>
    <mergeCell ref="B12:B13"/>
    <mergeCell ref="C12:C13"/>
    <mergeCell ref="D12:D13"/>
  </mergeCells>
  <printOptions horizontalCentered="1" verticalCentered="1"/>
  <pageMargins left="0.55118110236220474" right="0.35433070866141736" top="0.27559055118110237" bottom="0.23622047244094491" header="0.19685039370078741" footer="0.19685039370078741"/>
  <pageSetup paperSize="9" scale="51" orientation="landscape" blackAndWhite="1" horizontalDpi="360" verticalDpi="360" r:id="rId1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BS5041"/>
  <sheetViews>
    <sheetView zoomScale="62" zoomScaleNormal="62" workbookViewId="0">
      <selection activeCell="E6" sqref="E6:AC6"/>
    </sheetView>
  </sheetViews>
  <sheetFormatPr defaultColWidth="9" defaultRowHeight="26.25" x14ac:dyDescent="0.4"/>
  <cols>
    <col min="1" max="1" width="2" style="55" customWidth="1"/>
    <col min="2" max="2" width="12.42578125" style="58" customWidth="1"/>
    <col min="3" max="3" width="21.42578125" style="55" customWidth="1"/>
    <col min="4" max="4" width="18.85546875" style="55" customWidth="1"/>
    <col min="5" max="5" width="9.7109375" style="55" customWidth="1"/>
    <col min="6" max="7" width="8.7109375" style="77" hidden="1" customWidth="1"/>
    <col min="8" max="21" width="5.7109375" style="55" customWidth="1"/>
    <col min="22" max="27" width="5.85546875" style="55" customWidth="1"/>
    <col min="28" max="33" width="5.7109375" style="55" hidden="1" customWidth="1"/>
    <col min="34" max="66" width="5.7109375" style="55" customWidth="1"/>
    <col min="67" max="68" width="11" style="78" hidden="1" customWidth="1"/>
    <col min="69" max="69" width="7.140625" style="55" hidden="1" customWidth="1"/>
    <col min="70" max="70" width="6.85546875" style="55" hidden="1" customWidth="1"/>
    <col min="71" max="71" width="1.85546875" style="55" customWidth="1"/>
    <col min="72" max="16384" width="9" style="55"/>
  </cols>
  <sheetData>
    <row r="1" spans="1:71" ht="12" customHeight="1" x14ac:dyDescent="0.4">
      <c r="A1" s="779"/>
      <c r="B1" s="780"/>
      <c r="C1" s="779"/>
      <c r="D1" s="779"/>
      <c r="E1" s="779"/>
      <c r="F1" s="781"/>
      <c r="G1" s="781"/>
      <c r="H1" s="779"/>
      <c r="I1" s="779"/>
      <c r="J1" s="779"/>
      <c r="K1" s="779"/>
      <c r="L1" s="779"/>
      <c r="M1" s="779"/>
      <c r="N1" s="779"/>
      <c r="O1" s="779"/>
      <c r="P1" s="779"/>
      <c r="Q1" s="779"/>
      <c r="R1" s="779"/>
      <c r="S1" s="779"/>
      <c r="T1" s="779"/>
      <c r="U1" s="779"/>
      <c r="V1" s="779"/>
      <c r="W1" s="779"/>
      <c r="X1" s="779"/>
      <c r="Y1" s="779"/>
      <c r="Z1" s="779"/>
      <c r="AA1" s="779"/>
      <c r="AB1" s="779"/>
      <c r="AC1" s="779"/>
      <c r="AD1" s="779"/>
      <c r="AE1" s="779"/>
      <c r="AF1" s="782"/>
      <c r="AG1" s="782"/>
      <c r="AH1" s="779"/>
      <c r="AI1" s="779"/>
      <c r="AJ1" s="779"/>
      <c r="AK1" s="779"/>
      <c r="AL1" s="779"/>
      <c r="AM1" s="779"/>
      <c r="AN1" s="779"/>
      <c r="AO1" s="779"/>
      <c r="AP1" s="779"/>
      <c r="AQ1" s="779"/>
      <c r="AR1" s="779"/>
      <c r="AS1" s="779"/>
      <c r="AT1" s="779"/>
      <c r="AU1" s="779"/>
      <c r="AV1" s="779"/>
      <c r="AW1" s="779"/>
      <c r="AX1" s="779"/>
      <c r="AY1" s="779"/>
      <c r="AZ1" s="779"/>
      <c r="BA1" s="779"/>
      <c r="BB1" s="779"/>
      <c r="BC1" s="779"/>
      <c r="BD1" s="779"/>
      <c r="BE1" s="779"/>
      <c r="BF1" s="779"/>
      <c r="BG1" s="779"/>
      <c r="BH1" s="779"/>
      <c r="BI1" s="779"/>
      <c r="BJ1" s="779"/>
      <c r="BK1" s="779"/>
      <c r="BL1" s="779"/>
      <c r="BM1" s="779"/>
      <c r="BN1" s="779"/>
      <c r="BO1" s="783"/>
      <c r="BP1" s="783"/>
      <c r="BQ1" s="779"/>
      <c r="BR1" s="779"/>
      <c r="BS1" s="779"/>
    </row>
    <row r="2" spans="1:71" s="57" customFormat="1" ht="46.5" x14ac:dyDescent="0.7">
      <c r="A2" s="784"/>
      <c r="B2" s="801" t="s">
        <v>9</v>
      </c>
      <c r="C2" s="801"/>
      <c r="D2" s="801"/>
      <c r="E2" s="801"/>
      <c r="F2" s="801"/>
      <c r="G2" s="801"/>
      <c r="H2" s="801"/>
      <c r="I2" s="801"/>
      <c r="J2" s="801"/>
      <c r="K2" s="801"/>
      <c r="L2" s="801"/>
      <c r="M2" s="801"/>
      <c r="N2" s="801"/>
      <c r="O2" s="801"/>
      <c r="P2" s="801"/>
      <c r="Q2" s="801"/>
      <c r="R2" s="801"/>
      <c r="S2" s="801"/>
      <c r="T2" s="801"/>
      <c r="U2" s="801"/>
      <c r="V2" s="801"/>
      <c r="W2" s="801"/>
      <c r="X2" s="801"/>
      <c r="Y2" s="801"/>
      <c r="Z2" s="801"/>
      <c r="AA2" s="801"/>
      <c r="AB2" s="801"/>
      <c r="AC2" s="801"/>
      <c r="AD2" s="801"/>
      <c r="AE2" s="801"/>
      <c r="AF2" s="801"/>
      <c r="AG2" s="801"/>
      <c r="AH2" s="801"/>
      <c r="AI2" s="801"/>
      <c r="AJ2" s="801"/>
      <c r="AK2" s="801"/>
      <c r="AL2" s="801"/>
      <c r="AM2" s="801"/>
      <c r="AN2" s="801"/>
      <c r="AO2" s="801"/>
      <c r="AP2" s="801"/>
      <c r="AQ2" s="801"/>
      <c r="AR2" s="801"/>
      <c r="AS2" s="801"/>
      <c r="AT2" s="801"/>
      <c r="AU2" s="801"/>
      <c r="AV2" s="801"/>
      <c r="AW2" s="801"/>
      <c r="AX2" s="801"/>
      <c r="AY2" s="801"/>
      <c r="AZ2" s="801"/>
      <c r="BA2" s="801"/>
      <c r="BB2" s="801"/>
      <c r="BC2" s="801"/>
      <c r="BD2" s="801"/>
      <c r="BE2" s="801"/>
      <c r="BF2" s="801"/>
      <c r="BG2" s="801"/>
      <c r="BH2" s="801"/>
      <c r="BI2" s="801"/>
      <c r="BJ2" s="801"/>
      <c r="BK2" s="801"/>
      <c r="BL2" s="801"/>
      <c r="BM2" s="801"/>
      <c r="BN2" s="801"/>
      <c r="BO2" s="139"/>
      <c r="BP2" s="139"/>
      <c r="BQ2" s="56"/>
      <c r="BR2" s="56"/>
      <c r="BS2" s="784"/>
    </row>
    <row r="3" spans="1:71" ht="11.1" customHeight="1" x14ac:dyDescent="0.4">
      <c r="A3" s="779"/>
      <c r="B3" s="140"/>
      <c r="C3" s="141"/>
      <c r="D3" s="141"/>
      <c r="E3" s="141"/>
      <c r="F3" s="142"/>
      <c r="G3" s="142"/>
      <c r="H3" s="141"/>
      <c r="I3" s="141"/>
      <c r="J3" s="141"/>
      <c r="K3" s="141"/>
      <c r="L3" s="141"/>
      <c r="M3" s="141"/>
      <c r="N3" s="141"/>
      <c r="O3" s="141"/>
      <c r="P3" s="141"/>
      <c r="Q3" s="141"/>
      <c r="R3" s="141"/>
      <c r="S3" s="141"/>
      <c r="T3" s="141"/>
      <c r="U3" s="141"/>
      <c r="V3" s="141"/>
      <c r="W3" s="141"/>
      <c r="X3" s="141"/>
      <c r="Y3" s="141"/>
      <c r="Z3" s="141"/>
      <c r="AA3" s="141"/>
      <c r="AB3" s="141"/>
      <c r="AC3" s="141"/>
      <c r="AD3" s="141"/>
      <c r="AE3" s="141"/>
      <c r="AF3" s="143"/>
      <c r="AG3" s="143"/>
      <c r="AH3" s="141"/>
      <c r="AI3" s="141"/>
      <c r="AJ3" s="141"/>
      <c r="AK3" s="141"/>
      <c r="AL3" s="141"/>
      <c r="AM3" s="141"/>
      <c r="AN3" s="141"/>
      <c r="AO3" s="141"/>
      <c r="AP3" s="141"/>
      <c r="AQ3" s="141"/>
      <c r="AR3" s="141"/>
      <c r="AS3" s="141"/>
      <c r="AT3" s="141"/>
      <c r="AU3" s="141"/>
      <c r="AV3" s="141"/>
      <c r="AW3" s="141"/>
      <c r="AX3" s="141"/>
      <c r="AY3" s="141"/>
      <c r="AZ3" s="141"/>
      <c r="BA3" s="141"/>
      <c r="BB3" s="141"/>
      <c r="BC3" s="141"/>
      <c r="BD3" s="141"/>
      <c r="BE3" s="141"/>
      <c r="BF3" s="141"/>
      <c r="BG3" s="141"/>
      <c r="BH3" s="141"/>
      <c r="BI3" s="141"/>
      <c r="BJ3" s="141"/>
      <c r="BK3" s="141"/>
      <c r="BL3" s="141"/>
      <c r="BM3" s="141"/>
      <c r="BN3" s="460"/>
      <c r="BO3" s="460"/>
      <c r="BP3" s="460"/>
      <c r="BQ3" s="53"/>
      <c r="BR3" s="53"/>
      <c r="BS3" s="779"/>
    </row>
    <row r="4" spans="1:71" s="58" customFormat="1" ht="36.75" customHeight="1" x14ac:dyDescent="0.4">
      <c r="A4" s="780"/>
      <c r="B4" s="140"/>
      <c r="C4" s="140"/>
      <c r="D4" s="793" t="s">
        <v>10</v>
      </c>
      <c r="E4" s="461" t="str">
        <f>IF(ROSTER!D$3="","",ROSTER!D$3)</f>
        <v/>
      </c>
      <c r="F4" s="461"/>
      <c r="G4" s="461"/>
      <c r="H4" s="461"/>
      <c r="I4" s="461"/>
      <c r="J4" s="461"/>
      <c r="K4" s="461"/>
      <c r="L4" s="461"/>
      <c r="M4" s="461"/>
      <c r="N4" s="461"/>
      <c r="O4" s="461"/>
      <c r="P4" s="461"/>
      <c r="Q4" s="461"/>
      <c r="R4" s="461"/>
      <c r="S4" s="461"/>
      <c r="T4" s="461"/>
      <c r="U4" s="461"/>
      <c r="V4" s="461"/>
      <c r="W4" s="461"/>
      <c r="X4" s="461"/>
      <c r="Y4" s="461"/>
      <c r="Z4" s="461"/>
      <c r="AA4" s="461"/>
      <c r="AB4" s="461"/>
      <c r="AC4" s="461"/>
      <c r="AD4" s="144"/>
      <c r="AE4" s="792" t="s">
        <v>11</v>
      </c>
      <c r="AF4" s="792"/>
      <c r="AG4" s="792"/>
      <c r="AH4" s="792"/>
      <c r="AI4" s="792"/>
      <c r="AJ4" s="792"/>
      <c r="AK4" s="792"/>
      <c r="AL4" s="792"/>
      <c r="AM4" s="792"/>
      <c r="AN4" s="462"/>
      <c r="AO4" s="462"/>
      <c r="AP4" s="462"/>
      <c r="AQ4" s="462"/>
      <c r="AR4" s="462"/>
      <c r="AS4" s="462"/>
      <c r="AT4" s="462"/>
      <c r="AU4" s="462"/>
      <c r="AV4" s="462"/>
      <c r="AW4" s="462"/>
      <c r="AX4" s="462"/>
      <c r="AY4" s="462"/>
      <c r="AZ4" s="462"/>
      <c r="BA4" s="462"/>
      <c r="BB4" s="462"/>
      <c r="BC4" s="462"/>
      <c r="BD4" s="462"/>
      <c r="BE4" s="462"/>
      <c r="BF4" s="462"/>
      <c r="BG4" s="462"/>
      <c r="BH4" s="462"/>
      <c r="BI4" s="462"/>
      <c r="BJ4" s="462"/>
      <c r="BK4" s="462"/>
      <c r="BL4" s="462"/>
      <c r="BM4" s="462"/>
      <c r="BN4" s="460"/>
      <c r="BO4" s="460"/>
      <c r="BP4" s="460"/>
      <c r="BQ4" s="54"/>
      <c r="BR4" s="54"/>
      <c r="BS4" s="780"/>
    </row>
    <row r="5" spans="1:71" ht="8.85" customHeight="1" x14ac:dyDescent="0.4">
      <c r="A5" s="785"/>
      <c r="B5" s="140"/>
      <c r="C5" s="143" t="s">
        <v>34</v>
      </c>
      <c r="D5" s="143"/>
      <c r="E5" s="143"/>
      <c r="F5" s="145"/>
      <c r="G5" s="145"/>
      <c r="H5" s="143"/>
      <c r="I5" s="143"/>
      <c r="J5" s="146"/>
      <c r="K5" s="146"/>
      <c r="L5" s="146"/>
      <c r="M5" s="146"/>
      <c r="N5" s="146"/>
      <c r="O5" s="146"/>
      <c r="P5" s="146"/>
      <c r="Q5" s="146"/>
      <c r="R5" s="146"/>
      <c r="S5" s="146"/>
      <c r="T5" s="146"/>
      <c r="U5" s="146"/>
      <c r="V5" s="146"/>
      <c r="W5" s="146"/>
      <c r="X5" s="146"/>
      <c r="Y5" s="146"/>
      <c r="Z5" s="146"/>
      <c r="AA5" s="146"/>
      <c r="AB5" s="146"/>
      <c r="AC5" s="146"/>
      <c r="AD5" s="146"/>
      <c r="AE5" s="146"/>
      <c r="AF5" s="146"/>
      <c r="AG5" s="143"/>
      <c r="AH5" s="147"/>
      <c r="AI5" s="148"/>
      <c r="AJ5" s="148"/>
      <c r="AK5" s="148"/>
      <c r="AL5" s="148"/>
      <c r="AM5" s="148"/>
      <c r="AN5" s="148"/>
      <c r="AO5" s="149"/>
      <c r="AP5" s="150"/>
      <c r="AQ5" s="150"/>
      <c r="AR5" s="150"/>
      <c r="AS5" s="150"/>
      <c r="AT5" s="150"/>
      <c r="AU5" s="150"/>
      <c r="AV5" s="150"/>
      <c r="AW5" s="150"/>
      <c r="AX5" s="150"/>
      <c r="AY5" s="150"/>
      <c r="AZ5" s="150"/>
      <c r="BA5" s="150"/>
      <c r="BB5" s="150"/>
      <c r="BC5" s="150"/>
      <c r="BD5" s="150"/>
      <c r="BE5" s="150"/>
      <c r="BF5" s="150"/>
      <c r="BG5" s="150"/>
      <c r="BH5" s="150"/>
      <c r="BI5" s="150"/>
      <c r="BJ5" s="150"/>
      <c r="BK5" s="150"/>
      <c r="BL5" s="150"/>
      <c r="BM5" s="150"/>
      <c r="BN5" s="150"/>
      <c r="BO5" s="151"/>
      <c r="BP5" s="151"/>
      <c r="BQ5" s="59"/>
      <c r="BR5" s="59"/>
      <c r="BS5" s="785"/>
    </row>
    <row r="6" spans="1:71" s="58" customFormat="1" ht="42.75" x14ac:dyDescent="0.4">
      <c r="A6" s="780"/>
      <c r="B6" s="140"/>
      <c r="C6" s="794" t="s">
        <v>33</v>
      </c>
      <c r="D6" s="794"/>
      <c r="E6" s="463"/>
      <c r="F6" s="463"/>
      <c r="G6" s="463"/>
      <c r="H6" s="463"/>
      <c r="I6" s="463"/>
      <c r="J6" s="463"/>
      <c r="K6" s="463"/>
      <c r="L6" s="463"/>
      <c r="M6" s="463"/>
      <c r="N6" s="463"/>
      <c r="O6" s="463"/>
      <c r="P6" s="463"/>
      <c r="Q6" s="463"/>
      <c r="R6" s="463"/>
      <c r="S6" s="463"/>
      <c r="T6" s="463"/>
      <c r="U6" s="463"/>
      <c r="V6" s="463"/>
      <c r="W6" s="463"/>
      <c r="X6" s="463"/>
      <c r="Y6" s="463"/>
      <c r="Z6" s="463"/>
      <c r="AA6" s="463"/>
      <c r="AB6" s="463"/>
      <c r="AC6" s="463"/>
      <c r="AD6" s="144"/>
      <c r="AE6" s="185" t="s">
        <v>18</v>
      </c>
      <c r="AF6" s="185"/>
      <c r="AG6" s="185"/>
      <c r="AH6" s="792" t="s">
        <v>18</v>
      </c>
      <c r="AI6" s="792"/>
      <c r="AJ6" s="792"/>
      <c r="AK6" s="792"/>
      <c r="AL6" s="792"/>
      <c r="AM6" s="792"/>
      <c r="AN6" s="463"/>
      <c r="AO6" s="463"/>
      <c r="AP6" s="463"/>
      <c r="AQ6" s="463"/>
      <c r="AR6" s="463"/>
      <c r="AS6" s="463"/>
      <c r="AT6" s="463"/>
      <c r="AU6" s="463"/>
      <c r="AV6" s="463"/>
      <c r="AW6" s="463"/>
      <c r="AX6" s="463"/>
      <c r="AY6" s="463"/>
      <c r="AZ6" s="463"/>
      <c r="BA6" s="792" t="s">
        <v>12</v>
      </c>
      <c r="BB6" s="792"/>
      <c r="BC6" s="792"/>
      <c r="BD6" s="464"/>
      <c r="BE6" s="464"/>
      <c r="BF6" s="464"/>
      <c r="BG6" s="464"/>
      <c r="BH6" s="464"/>
      <c r="BI6" s="464"/>
      <c r="BJ6" s="464"/>
      <c r="BK6" s="464"/>
      <c r="BL6" s="464"/>
      <c r="BM6" s="464"/>
      <c r="BN6" s="152"/>
      <c r="BO6" s="153"/>
      <c r="BP6" s="153"/>
      <c r="BQ6" s="60">
        <f>IF(BD6=0,0,1)</f>
        <v>0</v>
      </c>
      <c r="BR6" s="61">
        <f>IF((BF60+BJ60)&gt;(AU60+AY60),1,0)</f>
        <v>0</v>
      </c>
      <c r="BS6" s="786"/>
    </row>
    <row r="7" spans="1:71" ht="9.6" customHeight="1" x14ac:dyDescent="0.4">
      <c r="A7" s="779"/>
      <c r="B7" s="140"/>
      <c r="C7" s="141"/>
      <c r="D7" s="141"/>
      <c r="E7" s="141"/>
      <c r="F7" s="142"/>
      <c r="G7" s="142"/>
      <c r="H7" s="141"/>
      <c r="I7" s="141"/>
      <c r="J7" s="141"/>
      <c r="K7" s="141"/>
      <c r="L7" s="141"/>
      <c r="M7" s="141"/>
      <c r="N7" s="141"/>
      <c r="O7" s="141"/>
      <c r="P7" s="141"/>
      <c r="Q7" s="141"/>
      <c r="R7" s="141"/>
      <c r="S7" s="141"/>
      <c r="T7" s="141"/>
      <c r="U7" s="141"/>
      <c r="V7" s="141"/>
      <c r="W7" s="141"/>
      <c r="X7" s="141"/>
      <c r="Y7" s="141"/>
      <c r="Z7" s="141"/>
      <c r="AA7" s="141"/>
      <c r="AB7" s="141"/>
      <c r="AC7" s="141"/>
      <c r="AD7" s="141"/>
      <c r="AE7" s="141"/>
      <c r="AF7" s="143"/>
      <c r="AG7" s="143"/>
      <c r="AH7" s="141"/>
      <c r="AI7" s="141"/>
      <c r="AJ7" s="141"/>
      <c r="AK7" s="141"/>
      <c r="AL7" s="141"/>
      <c r="AM7" s="141"/>
      <c r="AN7" s="141"/>
      <c r="AO7" s="141"/>
      <c r="AP7" s="141"/>
      <c r="AQ7" s="141"/>
      <c r="AR7" s="141"/>
      <c r="AS7" s="141"/>
      <c r="AT7" s="141"/>
      <c r="AU7" s="141"/>
      <c r="AV7" s="141"/>
      <c r="AW7" s="141"/>
      <c r="AX7" s="141"/>
      <c r="AY7" s="141"/>
      <c r="AZ7" s="141"/>
      <c r="BA7" s="141"/>
      <c r="BB7" s="141"/>
      <c r="BC7" s="141"/>
      <c r="BD7" s="141"/>
      <c r="BE7" s="141"/>
      <c r="BF7" s="141"/>
      <c r="BG7" s="141"/>
      <c r="BH7" s="141"/>
      <c r="BI7" s="141"/>
      <c r="BJ7" s="141"/>
      <c r="BK7" s="141"/>
      <c r="BL7" s="141"/>
      <c r="BM7" s="141"/>
      <c r="BN7" s="141"/>
      <c r="BO7" s="154"/>
      <c r="BP7" s="154"/>
      <c r="BQ7" s="53"/>
      <c r="BR7" s="53"/>
      <c r="BS7" s="779"/>
    </row>
    <row r="8" spans="1:71" ht="8.85" customHeight="1" thickBot="1" x14ac:dyDescent="0.45">
      <c r="A8" s="779"/>
      <c r="B8" s="155"/>
      <c r="C8" s="156"/>
      <c r="D8" s="156"/>
      <c r="E8" s="156"/>
      <c r="F8" s="157"/>
      <c r="G8" s="157"/>
      <c r="H8" s="156"/>
      <c r="I8" s="156"/>
      <c r="J8" s="156"/>
      <c r="K8" s="156"/>
      <c r="L8" s="156"/>
      <c r="M8" s="156"/>
      <c r="N8" s="156"/>
      <c r="O8" s="156"/>
      <c r="P8" s="156"/>
      <c r="Q8" s="156"/>
      <c r="R8" s="156"/>
      <c r="S8" s="156"/>
      <c r="T8" s="156"/>
      <c r="U8" s="156"/>
      <c r="V8" s="156"/>
      <c r="W8" s="156"/>
      <c r="X8" s="156"/>
      <c r="Y8" s="156"/>
      <c r="Z8" s="156"/>
      <c r="AA8" s="156"/>
      <c r="AB8" s="156"/>
      <c r="AC8" s="156"/>
      <c r="AD8" s="156"/>
      <c r="AE8" s="156"/>
      <c r="AF8" s="158"/>
      <c r="AG8" s="158"/>
      <c r="AH8" s="156"/>
      <c r="AI8" s="156"/>
      <c r="AJ8" s="156"/>
      <c r="AK8" s="156"/>
      <c r="AL8" s="156"/>
      <c r="AM8" s="156"/>
      <c r="AN8" s="156"/>
      <c r="AO8" s="156"/>
      <c r="AP8" s="156"/>
      <c r="AQ8" s="156"/>
      <c r="AR8" s="156"/>
      <c r="AS8" s="156"/>
      <c r="AT8" s="156"/>
      <c r="AU8" s="156"/>
      <c r="AV8" s="156"/>
      <c r="AW8" s="156"/>
      <c r="AX8" s="156"/>
      <c r="AY8" s="156"/>
      <c r="AZ8" s="156"/>
      <c r="BA8" s="156"/>
      <c r="BB8" s="156"/>
      <c r="BC8" s="156"/>
      <c r="BD8" s="156"/>
      <c r="BE8" s="156"/>
      <c r="BF8" s="156"/>
      <c r="BG8" s="156"/>
      <c r="BH8" s="156"/>
      <c r="BI8" s="156"/>
      <c r="BJ8" s="156"/>
      <c r="BK8" s="156"/>
      <c r="BL8" s="156"/>
      <c r="BM8" s="156"/>
      <c r="BN8" s="156"/>
      <c r="BO8" s="159"/>
      <c r="BP8" s="159"/>
      <c r="BQ8" s="53"/>
      <c r="BR8" s="53"/>
      <c r="BS8" s="779"/>
    </row>
    <row r="9" spans="1:71" s="58" customFormat="1" ht="33.6" customHeight="1" thickTop="1" x14ac:dyDescent="0.4">
      <c r="A9" s="786"/>
      <c r="B9" s="795" t="s">
        <v>0</v>
      </c>
      <c r="C9" s="796" t="s">
        <v>1</v>
      </c>
      <c r="D9" s="797"/>
      <c r="E9" s="221" t="s">
        <v>24</v>
      </c>
      <c r="F9" s="466" t="s">
        <v>96</v>
      </c>
      <c r="G9" s="466" t="s">
        <v>97</v>
      </c>
      <c r="H9" s="468" t="s">
        <v>36</v>
      </c>
      <c r="I9" s="469"/>
      <c r="J9" s="472" t="s">
        <v>7</v>
      </c>
      <c r="K9" s="472"/>
      <c r="L9" s="472"/>
      <c r="M9" s="472"/>
      <c r="N9" s="472"/>
      <c r="O9" s="472"/>
      <c r="P9" s="472" t="s">
        <v>2</v>
      </c>
      <c r="Q9" s="472"/>
      <c r="R9" s="472"/>
      <c r="S9" s="472"/>
      <c r="T9" s="472"/>
      <c r="U9" s="472"/>
      <c r="V9" s="473" t="s">
        <v>30</v>
      </c>
      <c r="W9" s="474"/>
      <c r="X9" s="473" t="s">
        <v>31</v>
      </c>
      <c r="Y9" s="474"/>
      <c r="Z9" s="477" t="s">
        <v>39</v>
      </c>
      <c r="AA9" s="478"/>
      <c r="AB9" s="481" t="s">
        <v>6</v>
      </c>
      <c r="AC9" s="481"/>
      <c r="AD9" s="481"/>
      <c r="AE9" s="481"/>
      <c r="AF9" s="481"/>
      <c r="AG9" s="481"/>
      <c r="AH9" s="472" t="s">
        <v>59</v>
      </c>
      <c r="AI9" s="472"/>
      <c r="AJ9" s="472"/>
      <c r="AK9" s="472"/>
      <c r="AL9" s="472"/>
      <c r="AM9" s="472"/>
      <c r="AN9" s="472" t="s">
        <v>60</v>
      </c>
      <c r="AO9" s="472"/>
      <c r="AP9" s="472"/>
      <c r="AQ9" s="472"/>
      <c r="AR9" s="472"/>
      <c r="AS9" s="472"/>
      <c r="AT9" s="472" t="s">
        <v>61</v>
      </c>
      <c r="AU9" s="472"/>
      <c r="AV9" s="472"/>
      <c r="AW9" s="472"/>
      <c r="AX9" s="472"/>
      <c r="AY9" s="482"/>
      <c r="AZ9" s="472" t="s">
        <v>4</v>
      </c>
      <c r="BA9" s="472"/>
      <c r="BB9" s="472"/>
      <c r="BC9" s="472"/>
      <c r="BD9" s="472"/>
      <c r="BE9" s="472"/>
      <c r="BF9" s="472" t="s">
        <v>62</v>
      </c>
      <c r="BG9" s="472"/>
      <c r="BH9" s="472"/>
      <c r="BI9" s="472"/>
      <c r="BJ9" s="472"/>
      <c r="BK9" s="483"/>
      <c r="BL9" s="484" t="s">
        <v>114</v>
      </c>
      <c r="BM9" s="485"/>
      <c r="BN9" s="486"/>
      <c r="BO9" s="490" t="s">
        <v>76</v>
      </c>
      <c r="BP9" s="490" t="s">
        <v>77</v>
      </c>
      <c r="BQ9" s="62"/>
      <c r="BR9" s="62"/>
      <c r="BS9" s="786"/>
    </row>
    <row r="10" spans="1:71" s="64" customFormat="1" ht="45" customHeight="1" x14ac:dyDescent="0.35">
      <c r="A10" s="787"/>
      <c r="B10" s="798"/>
      <c r="C10" s="799"/>
      <c r="D10" s="800"/>
      <c r="E10" s="220" t="s">
        <v>98</v>
      </c>
      <c r="F10" s="467"/>
      <c r="G10" s="467"/>
      <c r="H10" s="470"/>
      <c r="I10" s="471"/>
      <c r="J10" s="492" t="s">
        <v>15</v>
      </c>
      <c r="K10" s="493"/>
      <c r="L10" s="494" t="s">
        <v>16</v>
      </c>
      <c r="M10" s="495"/>
      <c r="N10" s="496" t="s">
        <v>17</v>
      </c>
      <c r="O10" s="497" t="s">
        <v>8</v>
      </c>
      <c r="P10" s="498" t="s">
        <v>103</v>
      </c>
      <c r="Q10" s="499"/>
      <c r="R10" s="500" t="s">
        <v>104</v>
      </c>
      <c r="S10" s="501"/>
      <c r="T10" s="502" t="s">
        <v>21</v>
      </c>
      <c r="U10" s="503"/>
      <c r="V10" s="475"/>
      <c r="W10" s="476"/>
      <c r="X10" s="475"/>
      <c r="Y10" s="476"/>
      <c r="Z10" s="479"/>
      <c r="AA10" s="480"/>
      <c r="AB10" s="504" t="s">
        <v>43</v>
      </c>
      <c r="AC10" s="505"/>
      <c r="AD10" s="506" t="s">
        <v>20</v>
      </c>
      <c r="AE10" s="507" t="s">
        <v>3</v>
      </c>
      <c r="AF10" s="508" t="s">
        <v>5</v>
      </c>
      <c r="AG10" s="509"/>
      <c r="AH10" s="492" t="s">
        <v>43</v>
      </c>
      <c r="AI10" s="493"/>
      <c r="AJ10" s="494" t="s">
        <v>20</v>
      </c>
      <c r="AK10" s="495" t="s">
        <v>3</v>
      </c>
      <c r="AL10" s="510" t="s">
        <v>5</v>
      </c>
      <c r="AM10" s="511"/>
      <c r="AN10" s="492" t="s">
        <v>43</v>
      </c>
      <c r="AO10" s="493"/>
      <c r="AP10" s="494" t="s">
        <v>20</v>
      </c>
      <c r="AQ10" s="495" t="s">
        <v>3</v>
      </c>
      <c r="AR10" s="510" t="s">
        <v>5</v>
      </c>
      <c r="AS10" s="511"/>
      <c r="AT10" s="465" t="s">
        <v>43</v>
      </c>
      <c r="AU10" s="512"/>
      <c r="AV10" s="513" t="s">
        <v>20</v>
      </c>
      <c r="AW10" s="514" t="s">
        <v>3</v>
      </c>
      <c r="AX10" s="510" t="s">
        <v>5</v>
      </c>
      <c r="AY10" s="515"/>
      <c r="AZ10" s="492" t="s">
        <v>43</v>
      </c>
      <c r="BA10" s="493"/>
      <c r="BB10" s="494" t="s">
        <v>20</v>
      </c>
      <c r="BC10" s="495" t="s">
        <v>3</v>
      </c>
      <c r="BD10" s="510" t="s">
        <v>5</v>
      </c>
      <c r="BE10" s="511"/>
      <c r="BF10" s="465" t="s">
        <v>43</v>
      </c>
      <c r="BG10" s="512"/>
      <c r="BH10" s="513" t="s">
        <v>20</v>
      </c>
      <c r="BI10" s="514" t="s">
        <v>3</v>
      </c>
      <c r="BJ10" s="510" t="s">
        <v>5</v>
      </c>
      <c r="BK10" s="511"/>
      <c r="BL10" s="487"/>
      <c r="BM10" s="488"/>
      <c r="BN10" s="489"/>
      <c r="BO10" s="491"/>
      <c r="BP10" s="491"/>
      <c r="BQ10" s="63"/>
      <c r="BR10" s="63"/>
      <c r="BS10" s="787"/>
    </row>
    <row r="11" spans="1:71" ht="23.85" customHeight="1" x14ac:dyDescent="0.35">
      <c r="A11" s="788"/>
      <c r="B11" s="458" t="str">
        <f>IF(ROSTER!B$8="","",ROSTER!B$8)</f>
        <v/>
      </c>
      <c r="C11" s="416" t="str">
        <f>IF(ROSTER!C$8="","",ROSTER!C$8)</f>
        <v/>
      </c>
      <c r="D11" s="417"/>
      <c r="E11" s="418"/>
      <c r="F11" s="420">
        <f>IF(E11="y",1,IF(E11="S",1,0))</f>
        <v>0</v>
      </c>
      <c r="G11" s="422">
        <f>IF(E11="S",1,0)</f>
        <v>0</v>
      </c>
      <c r="H11" s="424"/>
      <c r="I11" s="425"/>
      <c r="J11" s="428"/>
      <c r="K11" s="429"/>
      <c r="L11" s="432"/>
      <c r="M11" s="433"/>
      <c r="N11" s="436">
        <f>L11+J11</f>
        <v>0</v>
      </c>
      <c r="O11" s="437"/>
      <c r="P11" s="428"/>
      <c r="Q11" s="429"/>
      <c r="R11" s="432"/>
      <c r="S11" s="440"/>
      <c r="T11" s="432"/>
      <c r="U11" s="425"/>
      <c r="V11" s="440"/>
      <c r="W11" s="425"/>
      <c r="X11" s="428"/>
      <c r="Y11" s="425"/>
      <c r="Z11" s="428"/>
      <c r="AA11" s="425"/>
      <c r="AB11" s="428"/>
      <c r="AC11" s="429"/>
      <c r="AD11" s="432"/>
      <c r="AE11" s="433"/>
      <c r="AF11" s="442">
        <f>IF(AB11=0,0,(AD11/AB11)*100)</f>
        <v>0</v>
      </c>
      <c r="AG11" s="443"/>
      <c r="AH11" s="428"/>
      <c r="AI11" s="429"/>
      <c r="AJ11" s="432"/>
      <c r="AK11" s="433"/>
      <c r="AL11" s="446">
        <f>IF(AH11=0,0,(AJ11/AH11)*100)</f>
        <v>0</v>
      </c>
      <c r="AM11" s="447"/>
      <c r="AN11" s="428"/>
      <c r="AO11" s="429"/>
      <c r="AP11" s="432"/>
      <c r="AQ11" s="433"/>
      <c r="AR11" s="446">
        <f>IF(AN11=0,0,(AP11/AN11)*100)</f>
        <v>0</v>
      </c>
      <c r="AS11" s="447"/>
      <c r="AT11" s="450">
        <f>AB11+AH11+AN11</f>
        <v>0</v>
      </c>
      <c r="AU11" s="451"/>
      <c r="AV11" s="454">
        <f>AD11+AJ11+AP11</f>
        <v>0</v>
      </c>
      <c r="AW11" s="455"/>
      <c r="AX11" s="446">
        <f>IF(AT11=0,0,(AV11/AT11)*100)</f>
        <v>0</v>
      </c>
      <c r="AY11" s="447"/>
      <c r="AZ11" s="428"/>
      <c r="BA11" s="429"/>
      <c r="BB11" s="432"/>
      <c r="BC11" s="433"/>
      <c r="BD11" s="446">
        <f>IF(AZ11=0,0,(BB11/AZ11)*100)</f>
        <v>0</v>
      </c>
      <c r="BE11" s="447"/>
      <c r="BF11" s="450">
        <f>AT11+AZ11</f>
        <v>0</v>
      </c>
      <c r="BG11" s="451"/>
      <c r="BH11" s="454">
        <f>AV11+BB11</f>
        <v>0</v>
      </c>
      <c r="BI11" s="455"/>
      <c r="BJ11" s="446">
        <f>IF(BF11=0,0,(BH11/BF11)*100)</f>
        <v>0</v>
      </c>
      <c r="BK11" s="447"/>
      <c r="BL11" s="406">
        <f>(AD11*2)+(AJ11*2)+(AP11*3)+BB11</f>
        <v>0</v>
      </c>
      <c r="BM11" s="407"/>
      <c r="BN11" s="408"/>
      <c r="BO11" s="404" t="e">
        <f>(BL11*BR$11)+(N11*BR$12)+(X11*BR$13)+(R11*BR$14)+(V11*BR$15)+(Z11*BR$16)</f>
        <v>#REF!</v>
      </c>
      <c r="BP11" s="404" t="e">
        <f>((AZ11-BB11)*BR$18)+((AT11-AV11)*BR$17)+(H11*BR$19)+(P11*BR$20)</f>
        <v>#REF!</v>
      </c>
      <c r="BQ11" s="65" t="s">
        <v>65</v>
      </c>
      <c r="BR11" s="66" t="e">
        <f>IF(#REF!="B",#REF!,IF(#REF!="C",#REF!,#REF!))</f>
        <v>#REF!</v>
      </c>
      <c r="BS11" s="787"/>
    </row>
    <row r="12" spans="1:71" ht="23.85" customHeight="1" x14ac:dyDescent="0.35">
      <c r="A12" s="788"/>
      <c r="B12" s="459"/>
      <c r="C12" s="412" t="str">
        <f>IF(ROSTER!D$8="","",ROSTER!D$8)</f>
        <v/>
      </c>
      <c r="D12" s="413"/>
      <c r="E12" s="419"/>
      <c r="F12" s="421"/>
      <c r="G12" s="423"/>
      <c r="H12" s="426"/>
      <c r="I12" s="427"/>
      <c r="J12" s="430"/>
      <c r="K12" s="431"/>
      <c r="L12" s="434"/>
      <c r="M12" s="435"/>
      <c r="N12" s="438" t="s">
        <v>14</v>
      </c>
      <c r="O12" s="439"/>
      <c r="P12" s="430"/>
      <c r="Q12" s="431"/>
      <c r="R12" s="434"/>
      <c r="S12" s="441"/>
      <c r="T12" s="434"/>
      <c r="U12" s="427"/>
      <c r="V12" s="441"/>
      <c r="W12" s="427"/>
      <c r="X12" s="430"/>
      <c r="Y12" s="427"/>
      <c r="Z12" s="430"/>
      <c r="AA12" s="427"/>
      <c r="AB12" s="430"/>
      <c r="AC12" s="431"/>
      <c r="AD12" s="434"/>
      <c r="AE12" s="435"/>
      <c r="AF12" s="444"/>
      <c r="AG12" s="445"/>
      <c r="AH12" s="430"/>
      <c r="AI12" s="431"/>
      <c r="AJ12" s="434"/>
      <c r="AK12" s="435"/>
      <c r="AL12" s="448"/>
      <c r="AM12" s="449"/>
      <c r="AN12" s="430"/>
      <c r="AO12" s="431"/>
      <c r="AP12" s="434"/>
      <c r="AQ12" s="435"/>
      <c r="AR12" s="448"/>
      <c r="AS12" s="449"/>
      <c r="AT12" s="452"/>
      <c r="AU12" s="453"/>
      <c r="AV12" s="456"/>
      <c r="AW12" s="457"/>
      <c r="AX12" s="448"/>
      <c r="AY12" s="449"/>
      <c r="AZ12" s="430"/>
      <c r="BA12" s="431"/>
      <c r="BB12" s="434"/>
      <c r="BC12" s="435"/>
      <c r="BD12" s="448"/>
      <c r="BE12" s="449"/>
      <c r="BF12" s="452"/>
      <c r="BG12" s="453"/>
      <c r="BH12" s="456"/>
      <c r="BI12" s="457"/>
      <c r="BJ12" s="448"/>
      <c r="BK12" s="449"/>
      <c r="BL12" s="409"/>
      <c r="BM12" s="410"/>
      <c r="BN12" s="411"/>
      <c r="BO12" s="405"/>
      <c r="BP12" s="405"/>
      <c r="BQ12" s="65" t="s">
        <v>66</v>
      </c>
      <c r="BR12" s="66" t="e">
        <f>IF(#REF!="B",#REF!,IF(#REF!="C",#REF!,#REF!))</f>
        <v>#REF!</v>
      </c>
      <c r="BS12" s="787"/>
    </row>
    <row r="13" spans="1:71" ht="21.75" customHeight="1" x14ac:dyDescent="0.35">
      <c r="A13" s="779"/>
      <c r="B13" s="458" t="str">
        <f>IF(ROSTER!B$10="","",ROSTER!B$10)</f>
        <v/>
      </c>
      <c r="C13" s="416" t="str">
        <f>IF(ROSTER!C$10="","",ROSTER!C$10)</f>
        <v/>
      </c>
      <c r="D13" s="417"/>
      <c r="E13" s="418"/>
      <c r="F13" s="420">
        <f>IF(E13="y",1,IF(E13="S",1,0))</f>
        <v>0</v>
      </c>
      <c r="G13" s="422">
        <f>IF(E13="S",1,0)</f>
        <v>0</v>
      </c>
      <c r="H13" s="424"/>
      <c r="I13" s="425"/>
      <c r="J13" s="428"/>
      <c r="K13" s="429"/>
      <c r="L13" s="432"/>
      <c r="M13" s="433"/>
      <c r="N13" s="436">
        <f>L13+J13</f>
        <v>0</v>
      </c>
      <c r="O13" s="437"/>
      <c r="P13" s="428"/>
      <c r="Q13" s="429"/>
      <c r="R13" s="432"/>
      <c r="S13" s="440"/>
      <c r="T13" s="432"/>
      <c r="U13" s="425"/>
      <c r="V13" s="440"/>
      <c r="W13" s="425"/>
      <c r="X13" s="428"/>
      <c r="Y13" s="425"/>
      <c r="Z13" s="428"/>
      <c r="AA13" s="425"/>
      <c r="AB13" s="428"/>
      <c r="AC13" s="429"/>
      <c r="AD13" s="432"/>
      <c r="AE13" s="433"/>
      <c r="AF13" s="442">
        <f>IF(AB13=0,0,(AD13/AB13)*100)</f>
        <v>0</v>
      </c>
      <c r="AG13" s="443"/>
      <c r="AH13" s="428"/>
      <c r="AI13" s="429"/>
      <c r="AJ13" s="432"/>
      <c r="AK13" s="433"/>
      <c r="AL13" s="446">
        <f>IF(AH13=0,0,(AJ13/AH13)*100)</f>
        <v>0</v>
      </c>
      <c r="AM13" s="447"/>
      <c r="AN13" s="428"/>
      <c r="AO13" s="429"/>
      <c r="AP13" s="432"/>
      <c r="AQ13" s="433"/>
      <c r="AR13" s="446">
        <f>IF(AN13=0,0,(AP13/AN13)*100)</f>
        <v>0</v>
      </c>
      <c r="AS13" s="447"/>
      <c r="AT13" s="450">
        <f>AB13+AH13+AN13</f>
        <v>0</v>
      </c>
      <c r="AU13" s="451"/>
      <c r="AV13" s="454">
        <f>AD13+AJ13+AP13</f>
        <v>0</v>
      </c>
      <c r="AW13" s="455"/>
      <c r="AX13" s="446">
        <f>IF(AT13=0,0,(AV13/AT13)*100)</f>
        <v>0</v>
      </c>
      <c r="AY13" s="447"/>
      <c r="AZ13" s="428"/>
      <c r="BA13" s="429"/>
      <c r="BB13" s="432"/>
      <c r="BC13" s="433"/>
      <c r="BD13" s="446">
        <f>IF(AZ13=0,0,(BB13/AZ13)*100)</f>
        <v>0</v>
      </c>
      <c r="BE13" s="447"/>
      <c r="BF13" s="450">
        <f>AT13+AZ13</f>
        <v>0</v>
      </c>
      <c r="BG13" s="451"/>
      <c r="BH13" s="454">
        <f>AV13+BB13</f>
        <v>0</v>
      </c>
      <c r="BI13" s="455"/>
      <c r="BJ13" s="446">
        <f>IF(BF13=0,0,(BH13/BF13)*100)</f>
        <v>0</v>
      </c>
      <c r="BK13" s="447"/>
      <c r="BL13" s="406">
        <f>(AD13*2)+(AJ13*2)+(AP13*3)+BB13</f>
        <v>0</v>
      </c>
      <c r="BM13" s="407"/>
      <c r="BN13" s="408"/>
      <c r="BO13" s="404" t="e">
        <f>(BL13*BR$11)+(N13*BR$12)+(X13*BR$13)+(R13*BR$14)+(V13*BR$15)+(Z13*BR$16)</f>
        <v>#REF!</v>
      </c>
      <c r="BP13" s="404" t="e">
        <f>((AZ13-BB13)*BR$18)+((AT13-AV13)*BR$17)+(H13*BR$19)+(P13*BR$20)</f>
        <v>#REF!</v>
      </c>
      <c r="BQ13" s="65" t="s">
        <v>67</v>
      </c>
      <c r="BR13" s="66" t="e">
        <f>IF(#REF!="B",#REF!,IF(#REF!="C",#REF!,#REF!))</f>
        <v>#REF!</v>
      </c>
      <c r="BS13" s="787"/>
    </row>
    <row r="14" spans="1:71" ht="21.75" customHeight="1" x14ac:dyDescent="0.35">
      <c r="A14" s="779"/>
      <c r="B14" s="459"/>
      <c r="C14" s="412" t="str">
        <f>IF(ROSTER!D$10="","",ROSTER!D$10)</f>
        <v/>
      </c>
      <c r="D14" s="413"/>
      <c r="E14" s="419"/>
      <c r="F14" s="421"/>
      <c r="G14" s="423"/>
      <c r="H14" s="426"/>
      <c r="I14" s="427"/>
      <c r="J14" s="430"/>
      <c r="K14" s="431"/>
      <c r="L14" s="434"/>
      <c r="M14" s="435"/>
      <c r="N14" s="438" t="s">
        <v>14</v>
      </c>
      <c r="O14" s="439"/>
      <c r="P14" s="430"/>
      <c r="Q14" s="431"/>
      <c r="R14" s="434"/>
      <c r="S14" s="441"/>
      <c r="T14" s="434"/>
      <c r="U14" s="427"/>
      <c r="V14" s="441"/>
      <c r="W14" s="427"/>
      <c r="X14" s="430"/>
      <c r="Y14" s="427"/>
      <c r="Z14" s="430"/>
      <c r="AA14" s="427"/>
      <c r="AB14" s="430"/>
      <c r="AC14" s="431"/>
      <c r="AD14" s="434"/>
      <c r="AE14" s="435"/>
      <c r="AF14" s="444"/>
      <c r="AG14" s="445"/>
      <c r="AH14" s="430"/>
      <c r="AI14" s="431"/>
      <c r="AJ14" s="434"/>
      <c r="AK14" s="435"/>
      <c r="AL14" s="448"/>
      <c r="AM14" s="449"/>
      <c r="AN14" s="430"/>
      <c r="AO14" s="431"/>
      <c r="AP14" s="434"/>
      <c r="AQ14" s="435"/>
      <c r="AR14" s="448"/>
      <c r="AS14" s="449"/>
      <c r="AT14" s="452"/>
      <c r="AU14" s="453"/>
      <c r="AV14" s="456"/>
      <c r="AW14" s="457"/>
      <c r="AX14" s="448"/>
      <c r="AY14" s="449"/>
      <c r="AZ14" s="430"/>
      <c r="BA14" s="431"/>
      <c r="BB14" s="434"/>
      <c r="BC14" s="435"/>
      <c r="BD14" s="448"/>
      <c r="BE14" s="449"/>
      <c r="BF14" s="452"/>
      <c r="BG14" s="453"/>
      <c r="BH14" s="456"/>
      <c r="BI14" s="457"/>
      <c r="BJ14" s="448"/>
      <c r="BK14" s="449"/>
      <c r="BL14" s="409"/>
      <c r="BM14" s="410"/>
      <c r="BN14" s="411"/>
      <c r="BO14" s="405"/>
      <c r="BP14" s="405"/>
      <c r="BQ14" s="65" t="s">
        <v>68</v>
      </c>
      <c r="BR14" s="66" t="e">
        <f>IF(#REF!="B",#REF!,IF(#REF!="C",#REF!,#REF!))</f>
        <v>#REF!</v>
      </c>
      <c r="BS14" s="787"/>
    </row>
    <row r="15" spans="1:71" ht="21.75" customHeight="1" x14ac:dyDescent="0.35">
      <c r="A15" s="779"/>
      <c r="B15" s="414" t="str">
        <f>IF(ROSTER!B12="","",ROSTER!B12)</f>
        <v/>
      </c>
      <c r="C15" s="416" t="str">
        <f>IF(ROSTER!C$12="","",ROSTER!C$12)</f>
        <v/>
      </c>
      <c r="D15" s="417"/>
      <c r="E15" s="418"/>
      <c r="F15" s="420">
        <f>IF(E15="y",1,IF(E15="S",1,0))</f>
        <v>0</v>
      </c>
      <c r="G15" s="422">
        <f>IF(E15="S",1,0)</f>
        <v>0</v>
      </c>
      <c r="H15" s="424"/>
      <c r="I15" s="425"/>
      <c r="J15" s="428"/>
      <c r="K15" s="429"/>
      <c r="L15" s="432"/>
      <c r="M15" s="433"/>
      <c r="N15" s="436">
        <f>L15+J15</f>
        <v>0</v>
      </c>
      <c r="O15" s="437"/>
      <c r="P15" s="428"/>
      <c r="Q15" s="429"/>
      <c r="R15" s="432"/>
      <c r="S15" s="440"/>
      <c r="T15" s="432"/>
      <c r="U15" s="425"/>
      <c r="V15" s="440"/>
      <c r="W15" s="425"/>
      <c r="X15" s="428"/>
      <c r="Y15" s="425"/>
      <c r="Z15" s="428"/>
      <c r="AA15" s="425"/>
      <c r="AB15" s="428"/>
      <c r="AC15" s="429"/>
      <c r="AD15" s="432"/>
      <c r="AE15" s="433"/>
      <c r="AF15" s="442">
        <f>IF(AB15=0,0,(AD15/AB15)*100)</f>
        <v>0</v>
      </c>
      <c r="AG15" s="443"/>
      <c r="AH15" s="428"/>
      <c r="AI15" s="429"/>
      <c r="AJ15" s="432"/>
      <c r="AK15" s="433"/>
      <c r="AL15" s="446">
        <f>IF(AH15=0,0,(AJ15/AH15)*100)</f>
        <v>0</v>
      </c>
      <c r="AM15" s="447"/>
      <c r="AN15" s="428"/>
      <c r="AO15" s="429"/>
      <c r="AP15" s="432"/>
      <c r="AQ15" s="433"/>
      <c r="AR15" s="446">
        <f>IF(AN15=0,0,(AP15/AN15)*100)</f>
        <v>0</v>
      </c>
      <c r="AS15" s="447"/>
      <c r="AT15" s="450">
        <f>AB15+AH15+AN15</f>
        <v>0</v>
      </c>
      <c r="AU15" s="451"/>
      <c r="AV15" s="454">
        <f>AD15+AJ15+AP15</f>
        <v>0</v>
      </c>
      <c r="AW15" s="455"/>
      <c r="AX15" s="446">
        <f>IF(AT15=0,0,(AV15/AT15)*100)</f>
        <v>0</v>
      </c>
      <c r="AY15" s="447"/>
      <c r="AZ15" s="428"/>
      <c r="BA15" s="429"/>
      <c r="BB15" s="432"/>
      <c r="BC15" s="433"/>
      <c r="BD15" s="446">
        <f>IF(AZ15=0,0,(BB15/AZ15)*100)</f>
        <v>0</v>
      </c>
      <c r="BE15" s="447"/>
      <c r="BF15" s="450">
        <f>AT15+AZ15</f>
        <v>0</v>
      </c>
      <c r="BG15" s="451"/>
      <c r="BH15" s="454">
        <f>AV15+BB15</f>
        <v>0</v>
      </c>
      <c r="BI15" s="455"/>
      <c r="BJ15" s="446">
        <f>IF(BF15=0,0,(BH15/BF15)*100)</f>
        <v>0</v>
      </c>
      <c r="BK15" s="447"/>
      <c r="BL15" s="406">
        <f>(AD15*2)+(AJ15*2)+(AP15*3)+BB15</f>
        <v>0</v>
      </c>
      <c r="BM15" s="407"/>
      <c r="BN15" s="408"/>
      <c r="BO15" s="404" t="e">
        <f>(BL15*BR$11)+(N15*BR$12)+(X15*BR$13)+(R15*BR$14)+(V15*BR$15)+(Z15*BR$16)</f>
        <v>#REF!</v>
      </c>
      <c r="BP15" s="404" t="e">
        <f>((AZ15-BB15)*BR$18)+((AT15-AV15)*BR$17)+(H15*BR$19)+(P15*BR$20)</f>
        <v>#REF!</v>
      </c>
      <c r="BQ15" s="65" t="s">
        <v>69</v>
      </c>
      <c r="BR15" s="66" t="e">
        <f>IF(#REF!="B",#REF!,IF(#REF!="C",#REF!,#REF!))</f>
        <v>#REF!</v>
      </c>
      <c r="BS15" s="787"/>
    </row>
    <row r="16" spans="1:71" ht="21.75" customHeight="1" x14ac:dyDescent="0.35">
      <c r="A16" s="779"/>
      <c r="B16" s="415"/>
      <c r="C16" s="412" t="str">
        <f>IF(ROSTER!D$12="","",ROSTER!D$12)</f>
        <v/>
      </c>
      <c r="D16" s="413"/>
      <c r="E16" s="419"/>
      <c r="F16" s="421"/>
      <c r="G16" s="423"/>
      <c r="H16" s="426"/>
      <c r="I16" s="427"/>
      <c r="J16" s="430"/>
      <c r="K16" s="431"/>
      <c r="L16" s="434"/>
      <c r="M16" s="435"/>
      <c r="N16" s="438" t="s">
        <v>14</v>
      </c>
      <c r="O16" s="439"/>
      <c r="P16" s="430"/>
      <c r="Q16" s="431"/>
      <c r="R16" s="434"/>
      <c r="S16" s="441"/>
      <c r="T16" s="434"/>
      <c r="U16" s="427"/>
      <c r="V16" s="441"/>
      <c r="W16" s="427"/>
      <c r="X16" s="430"/>
      <c r="Y16" s="427"/>
      <c r="Z16" s="430"/>
      <c r="AA16" s="427"/>
      <c r="AB16" s="430"/>
      <c r="AC16" s="431"/>
      <c r="AD16" s="434"/>
      <c r="AE16" s="435"/>
      <c r="AF16" s="444"/>
      <c r="AG16" s="445"/>
      <c r="AH16" s="430"/>
      <c r="AI16" s="431"/>
      <c r="AJ16" s="434"/>
      <c r="AK16" s="435"/>
      <c r="AL16" s="448"/>
      <c r="AM16" s="449"/>
      <c r="AN16" s="430"/>
      <c r="AO16" s="431"/>
      <c r="AP16" s="434"/>
      <c r="AQ16" s="435"/>
      <c r="AR16" s="448"/>
      <c r="AS16" s="449"/>
      <c r="AT16" s="452"/>
      <c r="AU16" s="453"/>
      <c r="AV16" s="456"/>
      <c r="AW16" s="457"/>
      <c r="AX16" s="448"/>
      <c r="AY16" s="449"/>
      <c r="AZ16" s="430"/>
      <c r="BA16" s="431"/>
      <c r="BB16" s="434"/>
      <c r="BC16" s="435"/>
      <c r="BD16" s="448"/>
      <c r="BE16" s="449"/>
      <c r="BF16" s="452"/>
      <c r="BG16" s="453"/>
      <c r="BH16" s="456"/>
      <c r="BI16" s="457"/>
      <c r="BJ16" s="448"/>
      <c r="BK16" s="449"/>
      <c r="BL16" s="409"/>
      <c r="BM16" s="410"/>
      <c r="BN16" s="411"/>
      <c r="BO16" s="405"/>
      <c r="BP16" s="405"/>
      <c r="BQ16" s="65" t="s">
        <v>70</v>
      </c>
      <c r="BR16" s="66" t="e">
        <f>IF(#REF!="B",#REF!,IF(#REF!="C",#REF!,#REF!))</f>
        <v>#REF!</v>
      </c>
      <c r="BS16" s="787"/>
    </row>
    <row r="17" spans="1:71" ht="21.75" customHeight="1" x14ac:dyDescent="0.35">
      <c r="A17" s="779"/>
      <c r="B17" s="414" t="str">
        <f>IF(ROSTER!B14="","",ROSTER!B14)</f>
        <v/>
      </c>
      <c r="C17" s="416" t="str">
        <f>IF(ROSTER!C$14="","",ROSTER!C$14)</f>
        <v/>
      </c>
      <c r="D17" s="417"/>
      <c r="E17" s="418"/>
      <c r="F17" s="420">
        <f>IF(E17="y",1,IF(E17="S",1,0))</f>
        <v>0</v>
      </c>
      <c r="G17" s="422">
        <f>IF(E17="S",1,0)</f>
        <v>0</v>
      </c>
      <c r="H17" s="424"/>
      <c r="I17" s="425"/>
      <c r="J17" s="428"/>
      <c r="K17" s="429"/>
      <c r="L17" s="432"/>
      <c r="M17" s="433"/>
      <c r="N17" s="436">
        <f>L17+J17</f>
        <v>0</v>
      </c>
      <c r="O17" s="437"/>
      <c r="P17" s="428"/>
      <c r="Q17" s="429"/>
      <c r="R17" s="432"/>
      <c r="S17" s="440"/>
      <c r="T17" s="432"/>
      <c r="U17" s="425"/>
      <c r="V17" s="440"/>
      <c r="W17" s="425"/>
      <c r="X17" s="428"/>
      <c r="Y17" s="425"/>
      <c r="Z17" s="428"/>
      <c r="AA17" s="425"/>
      <c r="AB17" s="428"/>
      <c r="AC17" s="429"/>
      <c r="AD17" s="432"/>
      <c r="AE17" s="433"/>
      <c r="AF17" s="442">
        <f>IF(AB17=0,0,(AD17/AB17)*100)</f>
        <v>0</v>
      </c>
      <c r="AG17" s="443"/>
      <c r="AH17" s="428"/>
      <c r="AI17" s="429"/>
      <c r="AJ17" s="432"/>
      <c r="AK17" s="433"/>
      <c r="AL17" s="446">
        <f>IF(AH17=0,0,(AJ17/AH17)*100)</f>
        <v>0</v>
      </c>
      <c r="AM17" s="447"/>
      <c r="AN17" s="428"/>
      <c r="AO17" s="429"/>
      <c r="AP17" s="432"/>
      <c r="AQ17" s="433"/>
      <c r="AR17" s="446">
        <f>IF(AN17=0,0,(AP17/AN17)*100)</f>
        <v>0</v>
      </c>
      <c r="AS17" s="447"/>
      <c r="AT17" s="450">
        <f>AB17+AH17+AN17</f>
        <v>0</v>
      </c>
      <c r="AU17" s="451"/>
      <c r="AV17" s="454">
        <f>AD17+AJ17+AP17</f>
        <v>0</v>
      </c>
      <c r="AW17" s="455"/>
      <c r="AX17" s="446">
        <f>IF(AT17=0,0,(AV17/AT17)*100)</f>
        <v>0</v>
      </c>
      <c r="AY17" s="447"/>
      <c r="AZ17" s="428"/>
      <c r="BA17" s="429"/>
      <c r="BB17" s="432"/>
      <c r="BC17" s="433"/>
      <c r="BD17" s="446">
        <f>IF(AZ17=0,0,(BB17/AZ17)*100)</f>
        <v>0</v>
      </c>
      <c r="BE17" s="447"/>
      <c r="BF17" s="450">
        <f>AT17+AZ17</f>
        <v>0</v>
      </c>
      <c r="BG17" s="451"/>
      <c r="BH17" s="454">
        <f>AV17+BB17</f>
        <v>0</v>
      </c>
      <c r="BI17" s="455"/>
      <c r="BJ17" s="446">
        <f>IF(BF17=0,0,(BH17/BF17)*100)</f>
        <v>0</v>
      </c>
      <c r="BK17" s="447"/>
      <c r="BL17" s="406">
        <f>(AD17*2)+(AJ17*2)+(AP17*3)+BB17</f>
        <v>0</v>
      </c>
      <c r="BM17" s="407"/>
      <c r="BN17" s="408"/>
      <c r="BO17" s="404" t="e">
        <f>(BL17*BR$11)+(N17*BR$12)+(X17*BR$13)+(R17*BR$14)+(V17*BR$15)+(Z17*BR$16)</f>
        <v>#REF!</v>
      </c>
      <c r="BP17" s="404" t="e">
        <f>((AZ17-BB17)*BR$18)+((AT17-AV17)*BR$17)+(H17*BR$19)+(P17*BR$20)</f>
        <v>#REF!</v>
      </c>
      <c r="BQ17" s="65" t="s">
        <v>71</v>
      </c>
      <c r="BR17" s="66" t="e">
        <f>IF(#REF!="B",#REF!,IF(#REF!="C",#REF!,#REF!))</f>
        <v>#REF!</v>
      </c>
      <c r="BS17" s="787"/>
    </row>
    <row r="18" spans="1:71" ht="21.75" customHeight="1" x14ac:dyDescent="0.35">
      <c r="A18" s="779"/>
      <c r="B18" s="415"/>
      <c r="C18" s="412" t="str">
        <f>IF(ROSTER!D$14="","",ROSTER!D$14)</f>
        <v/>
      </c>
      <c r="D18" s="413"/>
      <c r="E18" s="419"/>
      <c r="F18" s="421"/>
      <c r="G18" s="423"/>
      <c r="H18" s="426"/>
      <c r="I18" s="427"/>
      <c r="J18" s="430"/>
      <c r="K18" s="431"/>
      <c r="L18" s="434"/>
      <c r="M18" s="435"/>
      <c r="N18" s="438" t="s">
        <v>14</v>
      </c>
      <c r="O18" s="439"/>
      <c r="P18" s="430"/>
      <c r="Q18" s="431"/>
      <c r="R18" s="434"/>
      <c r="S18" s="441"/>
      <c r="T18" s="434"/>
      <c r="U18" s="427"/>
      <c r="V18" s="441"/>
      <c r="W18" s="427"/>
      <c r="X18" s="430"/>
      <c r="Y18" s="427"/>
      <c r="Z18" s="430"/>
      <c r="AA18" s="427"/>
      <c r="AB18" s="430"/>
      <c r="AC18" s="431"/>
      <c r="AD18" s="434"/>
      <c r="AE18" s="435"/>
      <c r="AF18" s="444"/>
      <c r="AG18" s="445"/>
      <c r="AH18" s="430"/>
      <c r="AI18" s="431"/>
      <c r="AJ18" s="434"/>
      <c r="AK18" s="435"/>
      <c r="AL18" s="448"/>
      <c r="AM18" s="449"/>
      <c r="AN18" s="430"/>
      <c r="AO18" s="431"/>
      <c r="AP18" s="434"/>
      <c r="AQ18" s="435"/>
      <c r="AR18" s="448"/>
      <c r="AS18" s="449"/>
      <c r="AT18" s="452"/>
      <c r="AU18" s="453"/>
      <c r="AV18" s="456"/>
      <c r="AW18" s="457"/>
      <c r="AX18" s="448"/>
      <c r="AY18" s="449"/>
      <c r="AZ18" s="430"/>
      <c r="BA18" s="431"/>
      <c r="BB18" s="434"/>
      <c r="BC18" s="435"/>
      <c r="BD18" s="448"/>
      <c r="BE18" s="449"/>
      <c r="BF18" s="452"/>
      <c r="BG18" s="453"/>
      <c r="BH18" s="456"/>
      <c r="BI18" s="457"/>
      <c r="BJ18" s="448"/>
      <c r="BK18" s="449"/>
      <c r="BL18" s="409"/>
      <c r="BM18" s="410"/>
      <c r="BN18" s="411"/>
      <c r="BO18" s="405"/>
      <c r="BP18" s="405"/>
      <c r="BQ18" s="65" t="s">
        <v>72</v>
      </c>
      <c r="BR18" s="66" t="e">
        <f>IF(#REF!="B",#REF!,IF(#REF!="C",#REF!,#REF!))</f>
        <v>#REF!</v>
      </c>
      <c r="BS18" s="787"/>
    </row>
    <row r="19" spans="1:71" ht="21.75" customHeight="1" x14ac:dyDescent="0.35">
      <c r="A19" s="779"/>
      <c r="B19" s="414" t="str">
        <f>IF(ROSTER!B16="","",ROSTER!B16)</f>
        <v/>
      </c>
      <c r="C19" s="416" t="str">
        <f>IF(ROSTER!C$16="","",ROSTER!C$16)</f>
        <v/>
      </c>
      <c r="D19" s="417"/>
      <c r="E19" s="418"/>
      <c r="F19" s="420">
        <f>IF(E19="y",1,IF(E19="S",1,0))</f>
        <v>0</v>
      </c>
      <c r="G19" s="422">
        <f>IF(E19="S",1,0)</f>
        <v>0</v>
      </c>
      <c r="H19" s="424"/>
      <c r="I19" s="425"/>
      <c r="J19" s="428"/>
      <c r="K19" s="429"/>
      <c r="L19" s="432"/>
      <c r="M19" s="433"/>
      <c r="N19" s="436">
        <f>L19+J19</f>
        <v>0</v>
      </c>
      <c r="O19" s="437"/>
      <c r="P19" s="428"/>
      <c r="Q19" s="429"/>
      <c r="R19" s="432"/>
      <c r="S19" s="440"/>
      <c r="T19" s="432"/>
      <c r="U19" s="425"/>
      <c r="V19" s="440"/>
      <c r="W19" s="425"/>
      <c r="X19" s="428"/>
      <c r="Y19" s="425"/>
      <c r="Z19" s="428"/>
      <c r="AA19" s="425"/>
      <c r="AB19" s="428"/>
      <c r="AC19" s="429"/>
      <c r="AD19" s="432"/>
      <c r="AE19" s="433"/>
      <c r="AF19" s="442">
        <f>IF(AB19=0,0,(AD19/AB19)*100)</f>
        <v>0</v>
      </c>
      <c r="AG19" s="443"/>
      <c r="AH19" s="428"/>
      <c r="AI19" s="429"/>
      <c r="AJ19" s="432"/>
      <c r="AK19" s="433"/>
      <c r="AL19" s="446">
        <f>IF(AH19=0,0,(AJ19/AH19)*100)</f>
        <v>0</v>
      </c>
      <c r="AM19" s="447"/>
      <c r="AN19" s="428"/>
      <c r="AO19" s="429"/>
      <c r="AP19" s="432"/>
      <c r="AQ19" s="433"/>
      <c r="AR19" s="446">
        <f>IF(AN19=0,0,(AP19/AN19)*100)</f>
        <v>0</v>
      </c>
      <c r="AS19" s="447"/>
      <c r="AT19" s="450">
        <f>AB19+AH19+AN19</f>
        <v>0</v>
      </c>
      <c r="AU19" s="451"/>
      <c r="AV19" s="454">
        <f>AD19+AJ19+AP19</f>
        <v>0</v>
      </c>
      <c r="AW19" s="455"/>
      <c r="AX19" s="446">
        <f>IF(AT19=0,0,(AV19/AT19)*100)</f>
        <v>0</v>
      </c>
      <c r="AY19" s="447"/>
      <c r="AZ19" s="428"/>
      <c r="BA19" s="429"/>
      <c r="BB19" s="432"/>
      <c r="BC19" s="433"/>
      <c r="BD19" s="446">
        <f>IF(AZ19=0,0,(BB19/AZ19)*100)</f>
        <v>0</v>
      </c>
      <c r="BE19" s="447"/>
      <c r="BF19" s="450">
        <f>AT19+AZ19</f>
        <v>0</v>
      </c>
      <c r="BG19" s="451"/>
      <c r="BH19" s="454">
        <f>AV19+BB19</f>
        <v>0</v>
      </c>
      <c r="BI19" s="455"/>
      <c r="BJ19" s="446">
        <f>IF(BF19=0,0,(BH19/BF19)*100)</f>
        <v>0</v>
      </c>
      <c r="BK19" s="447"/>
      <c r="BL19" s="406">
        <f>(AD19*2)+(AJ19*2)+(AP19*3)+BB19</f>
        <v>0</v>
      </c>
      <c r="BM19" s="407"/>
      <c r="BN19" s="408"/>
      <c r="BO19" s="404" t="e">
        <f>(BL19*BR$11)+(N19*BR$12)+(X19*BR$13)+(R19*BR$14)+(V19*BR$15)+(Z19*BR$16)</f>
        <v>#REF!</v>
      </c>
      <c r="BP19" s="404" t="e">
        <f>((AZ19-BB19)*BR$18)+((AT19-AV19)*BR$17)+(H19*BR$19)+(P19*BR$20)</f>
        <v>#REF!</v>
      </c>
      <c r="BQ19" s="65" t="s">
        <v>73</v>
      </c>
      <c r="BR19" s="66" t="e">
        <f>IF(#REF!="B",#REF!,IF(#REF!="C",#REF!,#REF!))</f>
        <v>#REF!</v>
      </c>
      <c r="BS19" s="787"/>
    </row>
    <row r="20" spans="1:71" ht="21.75" customHeight="1" x14ac:dyDescent="0.35">
      <c r="A20" s="779"/>
      <c r="B20" s="415"/>
      <c r="C20" s="412" t="str">
        <f>IF(ROSTER!D$16="","",ROSTER!D$16)</f>
        <v/>
      </c>
      <c r="D20" s="413"/>
      <c r="E20" s="419"/>
      <c r="F20" s="421"/>
      <c r="G20" s="423"/>
      <c r="H20" s="426"/>
      <c r="I20" s="427"/>
      <c r="J20" s="430"/>
      <c r="K20" s="431"/>
      <c r="L20" s="434"/>
      <c r="M20" s="435"/>
      <c r="N20" s="438" t="s">
        <v>14</v>
      </c>
      <c r="O20" s="439"/>
      <c r="P20" s="430"/>
      <c r="Q20" s="431"/>
      <c r="R20" s="434"/>
      <c r="S20" s="441"/>
      <c r="T20" s="434"/>
      <c r="U20" s="427"/>
      <c r="V20" s="441"/>
      <c r="W20" s="427"/>
      <c r="X20" s="430"/>
      <c r="Y20" s="427"/>
      <c r="Z20" s="430"/>
      <c r="AA20" s="427"/>
      <c r="AB20" s="430"/>
      <c r="AC20" s="431"/>
      <c r="AD20" s="434"/>
      <c r="AE20" s="435"/>
      <c r="AF20" s="444"/>
      <c r="AG20" s="445"/>
      <c r="AH20" s="430"/>
      <c r="AI20" s="431"/>
      <c r="AJ20" s="434"/>
      <c r="AK20" s="435"/>
      <c r="AL20" s="448"/>
      <c r="AM20" s="449"/>
      <c r="AN20" s="430"/>
      <c r="AO20" s="431"/>
      <c r="AP20" s="434"/>
      <c r="AQ20" s="435"/>
      <c r="AR20" s="448"/>
      <c r="AS20" s="449"/>
      <c r="AT20" s="452"/>
      <c r="AU20" s="453"/>
      <c r="AV20" s="456"/>
      <c r="AW20" s="457"/>
      <c r="AX20" s="448"/>
      <c r="AY20" s="449"/>
      <c r="AZ20" s="430"/>
      <c r="BA20" s="431"/>
      <c r="BB20" s="434"/>
      <c r="BC20" s="435"/>
      <c r="BD20" s="448"/>
      <c r="BE20" s="449"/>
      <c r="BF20" s="452"/>
      <c r="BG20" s="453"/>
      <c r="BH20" s="456"/>
      <c r="BI20" s="457"/>
      <c r="BJ20" s="448"/>
      <c r="BK20" s="449"/>
      <c r="BL20" s="409"/>
      <c r="BM20" s="410"/>
      <c r="BN20" s="411"/>
      <c r="BO20" s="405"/>
      <c r="BP20" s="405"/>
      <c r="BQ20" s="65" t="s">
        <v>74</v>
      </c>
      <c r="BR20" s="66" t="e">
        <f>IF(#REF!="B",#REF!,IF(#REF!="C",#REF!,#REF!))</f>
        <v>#REF!</v>
      </c>
      <c r="BS20" s="787"/>
    </row>
    <row r="21" spans="1:71" ht="21.75" customHeight="1" x14ac:dyDescent="0.25">
      <c r="A21" s="779"/>
      <c r="B21" s="414" t="str">
        <f>IF(ROSTER!B18="","",ROSTER!B18)</f>
        <v/>
      </c>
      <c r="C21" s="416" t="str">
        <f>IF(ROSTER!C$18="","",ROSTER!C$18)</f>
        <v/>
      </c>
      <c r="D21" s="417"/>
      <c r="E21" s="418"/>
      <c r="F21" s="420">
        <f>IF(E21="y",1,IF(E21="S",1,0))</f>
        <v>0</v>
      </c>
      <c r="G21" s="422">
        <f>IF(E21="S",1,0)</f>
        <v>0</v>
      </c>
      <c r="H21" s="424"/>
      <c r="I21" s="425"/>
      <c r="J21" s="428"/>
      <c r="K21" s="429"/>
      <c r="L21" s="432"/>
      <c r="M21" s="433"/>
      <c r="N21" s="436">
        <f>L21+J21</f>
        <v>0</v>
      </c>
      <c r="O21" s="437"/>
      <c r="P21" s="428"/>
      <c r="Q21" s="429"/>
      <c r="R21" s="432"/>
      <c r="S21" s="440"/>
      <c r="T21" s="432"/>
      <c r="U21" s="425"/>
      <c r="V21" s="440"/>
      <c r="W21" s="425"/>
      <c r="X21" s="428"/>
      <c r="Y21" s="425"/>
      <c r="Z21" s="428"/>
      <c r="AA21" s="425"/>
      <c r="AB21" s="428"/>
      <c r="AC21" s="429"/>
      <c r="AD21" s="432"/>
      <c r="AE21" s="433"/>
      <c r="AF21" s="442">
        <f>IF(AB21=0,0,(AD21/AB21)*100)</f>
        <v>0</v>
      </c>
      <c r="AG21" s="443"/>
      <c r="AH21" s="428"/>
      <c r="AI21" s="429"/>
      <c r="AJ21" s="432"/>
      <c r="AK21" s="433"/>
      <c r="AL21" s="446">
        <f>IF(AH21=0,0,(AJ21/AH21)*100)</f>
        <v>0</v>
      </c>
      <c r="AM21" s="447"/>
      <c r="AN21" s="428"/>
      <c r="AO21" s="429"/>
      <c r="AP21" s="432"/>
      <c r="AQ21" s="433"/>
      <c r="AR21" s="446">
        <f>IF(AN21=0,0,(AP21/AN21)*100)</f>
        <v>0</v>
      </c>
      <c r="AS21" s="447"/>
      <c r="AT21" s="450">
        <f>AB21+AH21+AN21</f>
        <v>0</v>
      </c>
      <c r="AU21" s="451"/>
      <c r="AV21" s="454">
        <f>AD21+AJ21+AP21</f>
        <v>0</v>
      </c>
      <c r="AW21" s="455"/>
      <c r="AX21" s="446">
        <f>IF(AT21=0,0,(AV21/AT21)*100)</f>
        <v>0</v>
      </c>
      <c r="AY21" s="447"/>
      <c r="AZ21" s="428"/>
      <c r="BA21" s="429"/>
      <c r="BB21" s="432"/>
      <c r="BC21" s="433"/>
      <c r="BD21" s="446">
        <f>IF(AZ21=0,0,(BB21/AZ21)*100)</f>
        <v>0</v>
      </c>
      <c r="BE21" s="447"/>
      <c r="BF21" s="450">
        <f>AT21+AZ21</f>
        <v>0</v>
      </c>
      <c r="BG21" s="451"/>
      <c r="BH21" s="454">
        <f>AV21+BB21</f>
        <v>0</v>
      </c>
      <c r="BI21" s="455"/>
      <c r="BJ21" s="446">
        <f>IF(BF21=0,0,(BH21/BF21)*100)</f>
        <v>0</v>
      </c>
      <c r="BK21" s="447"/>
      <c r="BL21" s="406">
        <f>(AD21*2)+(AJ21*2)+(AP21*3)+BB21</f>
        <v>0</v>
      </c>
      <c r="BM21" s="407"/>
      <c r="BN21" s="408"/>
      <c r="BO21" s="404" t="e">
        <f>(BL21*BR$11)+(N21*BR$12)+(X21*BR$13)+(R21*BR$14)+(V21*BR$15)+(Z21*BR$16)</f>
        <v>#REF!</v>
      </c>
      <c r="BP21" s="404" t="e">
        <f>((AZ21-BB21)*BR$18)+((AT21-AV21)*BR$17)+(H21*BR$19)+(P21*BR$20)</f>
        <v>#REF!</v>
      </c>
      <c r="BQ21" s="53"/>
      <c r="BR21" s="53"/>
      <c r="BS21" s="787"/>
    </row>
    <row r="22" spans="1:71" ht="21.75" customHeight="1" x14ac:dyDescent="0.25">
      <c r="A22" s="779"/>
      <c r="B22" s="415"/>
      <c r="C22" s="412" t="str">
        <f>IF(ROSTER!D$18="","",ROSTER!D$18)</f>
        <v/>
      </c>
      <c r="D22" s="413"/>
      <c r="E22" s="419"/>
      <c r="F22" s="421"/>
      <c r="G22" s="423"/>
      <c r="H22" s="426"/>
      <c r="I22" s="427"/>
      <c r="J22" s="430"/>
      <c r="K22" s="431"/>
      <c r="L22" s="434"/>
      <c r="M22" s="435"/>
      <c r="N22" s="438" t="s">
        <v>14</v>
      </c>
      <c r="O22" s="439"/>
      <c r="P22" s="430"/>
      <c r="Q22" s="431"/>
      <c r="R22" s="434"/>
      <c r="S22" s="441"/>
      <c r="T22" s="434"/>
      <c r="U22" s="427"/>
      <c r="V22" s="441"/>
      <c r="W22" s="427"/>
      <c r="X22" s="430"/>
      <c r="Y22" s="427"/>
      <c r="Z22" s="430"/>
      <c r="AA22" s="427"/>
      <c r="AB22" s="430"/>
      <c r="AC22" s="431"/>
      <c r="AD22" s="434"/>
      <c r="AE22" s="435"/>
      <c r="AF22" s="444"/>
      <c r="AG22" s="445"/>
      <c r="AH22" s="430"/>
      <c r="AI22" s="431"/>
      <c r="AJ22" s="434"/>
      <c r="AK22" s="435"/>
      <c r="AL22" s="448"/>
      <c r="AM22" s="449"/>
      <c r="AN22" s="430"/>
      <c r="AO22" s="431"/>
      <c r="AP22" s="434"/>
      <c r="AQ22" s="435"/>
      <c r="AR22" s="448"/>
      <c r="AS22" s="449"/>
      <c r="AT22" s="452"/>
      <c r="AU22" s="453"/>
      <c r="AV22" s="456"/>
      <c r="AW22" s="457"/>
      <c r="AX22" s="448"/>
      <c r="AY22" s="449"/>
      <c r="AZ22" s="430"/>
      <c r="BA22" s="431"/>
      <c r="BB22" s="434"/>
      <c r="BC22" s="435"/>
      <c r="BD22" s="448"/>
      <c r="BE22" s="449"/>
      <c r="BF22" s="452"/>
      <c r="BG22" s="453"/>
      <c r="BH22" s="456"/>
      <c r="BI22" s="457"/>
      <c r="BJ22" s="448"/>
      <c r="BK22" s="449"/>
      <c r="BL22" s="409"/>
      <c r="BM22" s="410"/>
      <c r="BN22" s="411"/>
      <c r="BO22" s="405"/>
      <c r="BP22" s="405"/>
      <c r="BQ22" s="53"/>
      <c r="BR22" s="53"/>
      <c r="BS22" s="779"/>
    </row>
    <row r="23" spans="1:71" ht="21.75" customHeight="1" x14ac:dyDescent="0.25">
      <c r="A23" s="779"/>
      <c r="B23" s="414" t="str">
        <f>IF(ROSTER!B20="","",ROSTER!B20)</f>
        <v/>
      </c>
      <c r="C23" s="416" t="str">
        <f>IF(ROSTER!C$20="","",ROSTER!C$20)</f>
        <v/>
      </c>
      <c r="D23" s="417"/>
      <c r="E23" s="418"/>
      <c r="F23" s="420">
        <f>IF(E23="y",1,IF(E23="S",1,0))</f>
        <v>0</v>
      </c>
      <c r="G23" s="422">
        <f>IF(E23="S",1,0)</f>
        <v>0</v>
      </c>
      <c r="H23" s="424"/>
      <c r="I23" s="425"/>
      <c r="J23" s="428"/>
      <c r="K23" s="429"/>
      <c r="L23" s="432"/>
      <c r="M23" s="433"/>
      <c r="N23" s="436">
        <f>L23+J23</f>
        <v>0</v>
      </c>
      <c r="O23" s="437"/>
      <c r="P23" s="428"/>
      <c r="Q23" s="429"/>
      <c r="R23" s="432"/>
      <c r="S23" s="440"/>
      <c r="T23" s="432"/>
      <c r="U23" s="425"/>
      <c r="V23" s="440"/>
      <c r="W23" s="425"/>
      <c r="X23" s="428"/>
      <c r="Y23" s="425"/>
      <c r="Z23" s="428"/>
      <c r="AA23" s="425"/>
      <c r="AB23" s="428"/>
      <c r="AC23" s="429"/>
      <c r="AD23" s="432"/>
      <c r="AE23" s="433"/>
      <c r="AF23" s="442">
        <f>IF(AB23=0,0,(AD23/AB23)*100)</f>
        <v>0</v>
      </c>
      <c r="AG23" s="443"/>
      <c r="AH23" s="428"/>
      <c r="AI23" s="429"/>
      <c r="AJ23" s="432"/>
      <c r="AK23" s="433"/>
      <c r="AL23" s="446">
        <f>IF(AH23=0,0,(AJ23/AH23)*100)</f>
        <v>0</v>
      </c>
      <c r="AM23" s="447"/>
      <c r="AN23" s="428"/>
      <c r="AO23" s="429"/>
      <c r="AP23" s="432"/>
      <c r="AQ23" s="433"/>
      <c r="AR23" s="446">
        <f>IF(AN23=0,0,(AP23/AN23)*100)</f>
        <v>0</v>
      </c>
      <c r="AS23" s="447"/>
      <c r="AT23" s="450">
        <f>AB23+AH23+AN23</f>
        <v>0</v>
      </c>
      <c r="AU23" s="451"/>
      <c r="AV23" s="454">
        <f>AD23+AJ23+AP23</f>
        <v>0</v>
      </c>
      <c r="AW23" s="455"/>
      <c r="AX23" s="446">
        <f>IF(AT23=0,0,(AV23/AT23)*100)</f>
        <v>0</v>
      </c>
      <c r="AY23" s="447"/>
      <c r="AZ23" s="428"/>
      <c r="BA23" s="429"/>
      <c r="BB23" s="432"/>
      <c r="BC23" s="433"/>
      <c r="BD23" s="446">
        <f>IF(AZ23=0,0,(BB23/AZ23)*100)</f>
        <v>0</v>
      </c>
      <c r="BE23" s="447"/>
      <c r="BF23" s="450">
        <f>AT23+AZ23</f>
        <v>0</v>
      </c>
      <c r="BG23" s="451"/>
      <c r="BH23" s="454">
        <f>AV23+BB23</f>
        <v>0</v>
      </c>
      <c r="BI23" s="455"/>
      <c r="BJ23" s="446">
        <f>IF(BF23=0,0,(BH23/BF23)*100)</f>
        <v>0</v>
      </c>
      <c r="BK23" s="447"/>
      <c r="BL23" s="406">
        <f>(AD23*2)+(AJ23*2)+(AP23*3)+BB23</f>
        <v>0</v>
      </c>
      <c r="BM23" s="407"/>
      <c r="BN23" s="408"/>
      <c r="BO23" s="404" t="e">
        <f>(BL23*BR$11)+(N23*BR$12)+(X23*BR$13)+(R23*BR$14)+(V23*BR$15)+(Z23*BR$16)</f>
        <v>#REF!</v>
      </c>
      <c r="BP23" s="404" t="e">
        <f>((AZ23-BB23)*BR$18)+((AT23-AV23)*BR$17)+(H23*BR$19)+(P23*BR$20)</f>
        <v>#REF!</v>
      </c>
      <c r="BQ23" s="53"/>
      <c r="BR23" s="53"/>
      <c r="BS23" s="779"/>
    </row>
    <row r="24" spans="1:71" ht="21.75" customHeight="1" x14ac:dyDescent="0.25">
      <c r="A24" s="779"/>
      <c r="B24" s="415"/>
      <c r="C24" s="412" t="str">
        <f>IF(ROSTER!D$20="","",ROSTER!D$20)</f>
        <v/>
      </c>
      <c r="D24" s="413"/>
      <c r="E24" s="419"/>
      <c r="F24" s="421"/>
      <c r="G24" s="423"/>
      <c r="H24" s="426"/>
      <c r="I24" s="427"/>
      <c r="J24" s="430"/>
      <c r="K24" s="431"/>
      <c r="L24" s="434"/>
      <c r="M24" s="435"/>
      <c r="N24" s="438" t="s">
        <v>14</v>
      </c>
      <c r="O24" s="439"/>
      <c r="P24" s="430"/>
      <c r="Q24" s="431"/>
      <c r="R24" s="434"/>
      <c r="S24" s="441"/>
      <c r="T24" s="434"/>
      <c r="U24" s="427"/>
      <c r="V24" s="441"/>
      <c r="W24" s="427"/>
      <c r="X24" s="430"/>
      <c r="Y24" s="427"/>
      <c r="Z24" s="430"/>
      <c r="AA24" s="427"/>
      <c r="AB24" s="430"/>
      <c r="AC24" s="431"/>
      <c r="AD24" s="434"/>
      <c r="AE24" s="435"/>
      <c r="AF24" s="444"/>
      <c r="AG24" s="445"/>
      <c r="AH24" s="430"/>
      <c r="AI24" s="431"/>
      <c r="AJ24" s="434"/>
      <c r="AK24" s="435"/>
      <c r="AL24" s="448"/>
      <c r="AM24" s="449"/>
      <c r="AN24" s="430"/>
      <c r="AO24" s="431"/>
      <c r="AP24" s="434"/>
      <c r="AQ24" s="435"/>
      <c r="AR24" s="448"/>
      <c r="AS24" s="449"/>
      <c r="AT24" s="452"/>
      <c r="AU24" s="453"/>
      <c r="AV24" s="456"/>
      <c r="AW24" s="457"/>
      <c r="AX24" s="448"/>
      <c r="AY24" s="449"/>
      <c r="AZ24" s="430"/>
      <c r="BA24" s="431"/>
      <c r="BB24" s="434"/>
      <c r="BC24" s="435"/>
      <c r="BD24" s="448"/>
      <c r="BE24" s="449"/>
      <c r="BF24" s="452"/>
      <c r="BG24" s="453"/>
      <c r="BH24" s="456"/>
      <c r="BI24" s="457"/>
      <c r="BJ24" s="448"/>
      <c r="BK24" s="449"/>
      <c r="BL24" s="409"/>
      <c r="BM24" s="410"/>
      <c r="BN24" s="411"/>
      <c r="BO24" s="405"/>
      <c r="BP24" s="405"/>
      <c r="BQ24" s="53"/>
      <c r="BR24" s="53"/>
      <c r="BS24" s="779"/>
    </row>
    <row r="25" spans="1:71" ht="21.75" customHeight="1" x14ac:dyDescent="0.25">
      <c r="A25" s="779"/>
      <c r="B25" s="414" t="str">
        <f>IF(ROSTER!B22="","",ROSTER!B22)</f>
        <v/>
      </c>
      <c r="C25" s="416" t="str">
        <f>IF(ROSTER!C$22="","",ROSTER!C$22)</f>
        <v/>
      </c>
      <c r="D25" s="417"/>
      <c r="E25" s="418"/>
      <c r="F25" s="420">
        <f>IF(E25="y",1,IF(E25="S",1,0))</f>
        <v>0</v>
      </c>
      <c r="G25" s="422">
        <f>IF(E25="S",1,0)</f>
        <v>0</v>
      </c>
      <c r="H25" s="424"/>
      <c r="I25" s="425"/>
      <c r="J25" s="428"/>
      <c r="K25" s="429"/>
      <c r="L25" s="432"/>
      <c r="M25" s="433"/>
      <c r="N25" s="436">
        <f>L25+J25</f>
        <v>0</v>
      </c>
      <c r="O25" s="437"/>
      <c r="P25" s="428"/>
      <c r="Q25" s="429"/>
      <c r="R25" s="432"/>
      <c r="S25" s="440"/>
      <c r="T25" s="432"/>
      <c r="U25" s="425"/>
      <c r="V25" s="440"/>
      <c r="W25" s="425"/>
      <c r="X25" s="428"/>
      <c r="Y25" s="425"/>
      <c r="Z25" s="428"/>
      <c r="AA25" s="425"/>
      <c r="AB25" s="428"/>
      <c r="AC25" s="429"/>
      <c r="AD25" s="432"/>
      <c r="AE25" s="433"/>
      <c r="AF25" s="442">
        <f>IF(AB25=0,0,(AD25/AB25)*100)</f>
        <v>0</v>
      </c>
      <c r="AG25" s="443"/>
      <c r="AH25" s="428"/>
      <c r="AI25" s="429"/>
      <c r="AJ25" s="432"/>
      <c r="AK25" s="433"/>
      <c r="AL25" s="446">
        <f>IF(AH25=0,0,(AJ25/AH25)*100)</f>
        <v>0</v>
      </c>
      <c r="AM25" s="447"/>
      <c r="AN25" s="428"/>
      <c r="AO25" s="429"/>
      <c r="AP25" s="432"/>
      <c r="AQ25" s="433"/>
      <c r="AR25" s="446">
        <f>IF(AN25=0,0,(AP25/AN25)*100)</f>
        <v>0</v>
      </c>
      <c r="AS25" s="447"/>
      <c r="AT25" s="450">
        <f>AB25+AH25+AN25</f>
        <v>0</v>
      </c>
      <c r="AU25" s="451"/>
      <c r="AV25" s="454">
        <f>AD25+AJ25+AP25</f>
        <v>0</v>
      </c>
      <c r="AW25" s="455"/>
      <c r="AX25" s="446">
        <f>IF(AT25=0,0,(AV25/AT25)*100)</f>
        <v>0</v>
      </c>
      <c r="AY25" s="447"/>
      <c r="AZ25" s="428"/>
      <c r="BA25" s="429"/>
      <c r="BB25" s="432"/>
      <c r="BC25" s="433"/>
      <c r="BD25" s="446">
        <f>IF(AZ25=0,0,(BB25/AZ25)*100)</f>
        <v>0</v>
      </c>
      <c r="BE25" s="447"/>
      <c r="BF25" s="450">
        <f>AT25+AZ25</f>
        <v>0</v>
      </c>
      <c r="BG25" s="451"/>
      <c r="BH25" s="454">
        <f>AV25+BB25</f>
        <v>0</v>
      </c>
      <c r="BI25" s="455"/>
      <c r="BJ25" s="446">
        <f>IF(BF25=0,0,(BH25/BF25)*100)</f>
        <v>0</v>
      </c>
      <c r="BK25" s="447"/>
      <c r="BL25" s="406">
        <f>(AD25*2)+(AJ25*2)+(AP25*3)+BB25</f>
        <v>0</v>
      </c>
      <c r="BM25" s="407"/>
      <c r="BN25" s="408"/>
      <c r="BO25" s="404" t="e">
        <f>(BL25*BR$11)+(N25*BR$12)+(X25*BR$13)+(R25*BR$14)+(V25*BR$15)+(Z25*BR$16)</f>
        <v>#REF!</v>
      </c>
      <c r="BP25" s="404" t="e">
        <f>((AZ25-BB25)*BR$18)+((AT25-AV25)*BR$17)+(H25*BR$19)+(P25*BR$20)</f>
        <v>#REF!</v>
      </c>
      <c r="BQ25" s="53"/>
      <c r="BR25" s="53"/>
      <c r="BS25" s="779"/>
    </row>
    <row r="26" spans="1:71" ht="21.75" customHeight="1" x14ac:dyDescent="0.25">
      <c r="A26" s="779"/>
      <c r="B26" s="415"/>
      <c r="C26" s="412" t="str">
        <f>IF(ROSTER!D$22="","",ROSTER!D$22)</f>
        <v/>
      </c>
      <c r="D26" s="413"/>
      <c r="E26" s="419"/>
      <c r="F26" s="421"/>
      <c r="G26" s="423"/>
      <c r="H26" s="426"/>
      <c r="I26" s="427"/>
      <c r="J26" s="430"/>
      <c r="K26" s="431"/>
      <c r="L26" s="434"/>
      <c r="M26" s="435"/>
      <c r="N26" s="438" t="s">
        <v>14</v>
      </c>
      <c r="O26" s="439"/>
      <c r="P26" s="430"/>
      <c r="Q26" s="431"/>
      <c r="R26" s="434"/>
      <c r="S26" s="441"/>
      <c r="T26" s="434"/>
      <c r="U26" s="427"/>
      <c r="V26" s="441"/>
      <c r="W26" s="427"/>
      <c r="X26" s="430"/>
      <c r="Y26" s="427"/>
      <c r="Z26" s="430"/>
      <c r="AA26" s="427"/>
      <c r="AB26" s="430"/>
      <c r="AC26" s="431"/>
      <c r="AD26" s="434"/>
      <c r="AE26" s="435"/>
      <c r="AF26" s="444"/>
      <c r="AG26" s="445"/>
      <c r="AH26" s="430"/>
      <c r="AI26" s="431"/>
      <c r="AJ26" s="434"/>
      <c r="AK26" s="435"/>
      <c r="AL26" s="448"/>
      <c r="AM26" s="449"/>
      <c r="AN26" s="430"/>
      <c r="AO26" s="431"/>
      <c r="AP26" s="434"/>
      <c r="AQ26" s="435"/>
      <c r="AR26" s="448"/>
      <c r="AS26" s="449"/>
      <c r="AT26" s="452"/>
      <c r="AU26" s="453"/>
      <c r="AV26" s="456"/>
      <c r="AW26" s="457"/>
      <c r="AX26" s="448"/>
      <c r="AY26" s="449"/>
      <c r="AZ26" s="430"/>
      <c r="BA26" s="431"/>
      <c r="BB26" s="434"/>
      <c r="BC26" s="435"/>
      <c r="BD26" s="448"/>
      <c r="BE26" s="449"/>
      <c r="BF26" s="452"/>
      <c r="BG26" s="453"/>
      <c r="BH26" s="456"/>
      <c r="BI26" s="457"/>
      <c r="BJ26" s="448"/>
      <c r="BK26" s="449"/>
      <c r="BL26" s="409"/>
      <c r="BM26" s="410"/>
      <c r="BN26" s="411"/>
      <c r="BO26" s="405"/>
      <c r="BP26" s="405"/>
      <c r="BQ26" s="53"/>
      <c r="BR26" s="53"/>
      <c r="BS26" s="779"/>
    </row>
    <row r="27" spans="1:71" ht="21.75" customHeight="1" x14ac:dyDescent="0.25">
      <c r="A27" s="779"/>
      <c r="B27" s="414" t="str">
        <f>IF(ROSTER!B24="","",ROSTER!B24)</f>
        <v/>
      </c>
      <c r="C27" s="416" t="str">
        <f>IF(ROSTER!C$24="","",ROSTER!C$24)</f>
        <v/>
      </c>
      <c r="D27" s="417"/>
      <c r="E27" s="418"/>
      <c r="F27" s="420">
        <f>IF(E27="y",1,IF(E27="S",1,0))</f>
        <v>0</v>
      </c>
      <c r="G27" s="422">
        <f>IF(E27="S",1,0)</f>
        <v>0</v>
      </c>
      <c r="H27" s="424"/>
      <c r="I27" s="425"/>
      <c r="J27" s="428"/>
      <c r="K27" s="429"/>
      <c r="L27" s="432"/>
      <c r="M27" s="433"/>
      <c r="N27" s="436">
        <f>L27+J27</f>
        <v>0</v>
      </c>
      <c r="O27" s="437"/>
      <c r="P27" s="428"/>
      <c r="Q27" s="429"/>
      <c r="R27" s="432"/>
      <c r="S27" s="440"/>
      <c r="T27" s="432"/>
      <c r="U27" s="425"/>
      <c r="V27" s="440"/>
      <c r="W27" s="425"/>
      <c r="X27" s="428"/>
      <c r="Y27" s="425"/>
      <c r="Z27" s="428"/>
      <c r="AA27" s="425"/>
      <c r="AB27" s="428"/>
      <c r="AC27" s="429"/>
      <c r="AD27" s="432"/>
      <c r="AE27" s="433"/>
      <c r="AF27" s="442">
        <f>IF(AB27=0,0,(AD27/AB27)*100)</f>
        <v>0</v>
      </c>
      <c r="AG27" s="443"/>
      <c r="AH27" s="428"/>
      <c r="AI27" s="429"/>
      <c r="AJ27" s="432"/>
      <c r="AK27" s="433"/>
      <c r="AL27" s="446">
        <f>IF(AH27=0,0,(AJ27/AH27)*100)</f>
        <v>0</v>
      </c>
      <c r="AM27" s="447"/>
      <c r="AN27" s="428"/>
      <c r="AO27" s="429"/>
      <c r="AP27" s="432"/>
      <c r="AQ27" s="433"/>
      <c r="AR27" s="446">
        <f>IF(AN27=0,0,(AP27/AN27)*100)</f>
        <v>0</v>
      </c>
      <c r="AS27" s="447"/>
      <c r="AT27" s="450">
        <f>AB27+AH27+AN27</f>
        <v>0</v>
      </c>
      <c r="AU27" s="451"/>
      <c r="AV27" s="454">
        <f>AD27+AJ27+AP27</f>
        <v>0</v>
      </c>
      <c r="AW27" s="455"/>
      <c r="AX27" s="446">
        <f>IF(AT27=0,0,(AV27/AT27)*100)</f>
        <v>0</v>
      </c>
      <c r="AY27" s="447"/>
      <c r="AZ27" s="428"/>
      <c r="BA27" s="429"/>
      <c r="BB27" s="432"/>
      <c r="BC27" s="433"/>
      <c r="BD27" s="446">
        <f>IF(AZ27=0,0,(BB27/AZ27)*100)</f>
        <v>0</v>
      </c>
      <c r="BE27" s="447"/>
      <c r="BF27" s="450">
        <f>AT27+AZ27</f>
        <v>0</v>
      </c>
      <c r="BG27" s="451"/>
      <c r="BH27" s="454">
        <f>AV27+BB27</f>
        <v>0</v>
      </c>
      <c r="BI27" s="455"/>
      <c r="BJ27" s="446">
        <f>IF(BF27=0,0,(BH27/BF27)*100)</f>
        <v>0</v>
      </c>
      <c r="BK27" s="447"/>
      <c r="BL27" s="406">
        <f>(AD27*2)+(AJ27*2)+(AP27*3)+BB27</f>
        <v>0</v>
      </c>
      <c r="BM27" s="407"/>
      <c r="BN27" s="408"/>
      <c r="BO27" s="404" t="e">
        <f>(BL27*BR$11)+(N27*BR$12)+(X27*BR$13)+(R27*BR$14)+(V27*BR$15)+(Z27*BR$16)</f>
        <v>#REF!</v>
      </c>
      <c r="BP27" s="404" t="e">
        <f>((AZ27-BB27)*BR$18)+((AT27-AV27)*BR$17)+(H27*BR$19)+(P27*BR$20)</f>
        <v>#REF!</v>
      </c>
      <c r="BQ27" s="53"/>
      <c r="BR27" s="53"/>
      <c r="BS27" s="779"/>
    </row>
    <row r="28" spans="1:71" ht="21.75" customHeight="1" x14ac:dyDescent="0.25">
      <c r="A28" s="779"/>
      <c r="B28" s="415"/>
      <c r="C28" s="412" t="str">
        <f>IF(ROSTER!D$24="","",ROSTER!D$24)</f>
        <v/>
      </c>
      <c r="D28" s="413"/>
      <c r="E28" s="419"/>
      <c r="F28" s="421"/>
      <c r="G28" s="423"/>
      <c r="H28" s="426"/>
      <c r="I28" s="427"/>
      <c r="J28" s="430"/>
      <c r="K28" s="431"/>
      <c r="L28" s="434"/>
      <c r="M28" s="435"/>
      <c r="N28" s="438" t="s">
        <v>14</v>
      </c>
      <c r="O28" s="439"/>
      <c r="P28" s="430"/>
      <c r="Q28" s="431"/>
      <c r="R28" s="434"/>
      <c r="S28" s="441"/>
      <c r="T28" s="434"/>
      <c r="U28" s="427"/>
      <c r="V28" s="441"/>
      <c r="W28" s="427"/>
      <c r="X28" s="430"/>
      <c r="Y28" s="427"/>
      <c r="Z28" s="430"/>
      <c r="AA28" s="427"/>
      <c r="AB28" s="430"/>
      <c r="AC28" s="431"/>
      <c r="AD28" s="434"/>
      <c r="AE28" s="435"/>
      <c r="AF28" s="444"/>
      <c r="AG28" s="445"/>
      <c r="AH28" s="430"/>
      <c r="AI28" s="431"/>
      <c r="AJ28" s="434"/>
      <c r="AK28" s="435"/>
      <c r="AL28" s="448"/>
      <c r="AM28" s="449"/>
      <c r="AN28" s="430"/>
      <c r="AO28" s="431"/>
      <c r="AP28" s="434"/>
      <c r="AQ28" s="435"/>
      <c r="AR28" s="448"/>
      <c r="AS28" s="449"/>
      <c r="AT28" s="452"/>
      <c r="AU28" s="453"/>
      <c r="AV28" s="456"/>
      <c r="AW28" s="457"/>
      <c r="AX28" s="448"/>
      <c r="AY28" s="449"/>
      <c r="AZ28" s="430"/>
      <c r="BA28" s="431"/>
      <c r="BB28" s="434"/>
      <c r="BC28" s="435"/>
      <c r="BD28" s="448"/>
      <c r="BE28" s="449"/>
      <c r="BF28" s="452"/>
      <c r="BG28" s="453"/>
      <c r="BH28" s="456"/>
      <c r="BI28" s="457"/>
      <c r="BJ28" s="448"/>
      <c r="BK28" s="449"/>
      <c r="BL28" s="409"/>
      <c r="BM28" s="410"/>
      <c r="BN28" s="411"/>
      <c r="BO28" s="405"/>
      <c r="BP28" s="405"/>
      <c r="BQ28" s="53"/>
      <c r="BR28" s="53"/>
      <c r="BS28" s="779"/>
    </row>
    <row r="29" spans="1:71" ht="21.75" customHeight="1" x14ac:dyDescent="0.25">
      <c r="A29" s="779"/>
      <c r="B29" s="414" t="str">
        <f>IF(ROSTER!B26="","",ROSTER!B26)</f>
        <v/>
      </c>
      <c r="C29" s="416" t="str">
        <f>IF(ROSTER!C$26="","",ROSTER!C$26)</f>
        <v/>
      </c>
      <c r="D29" s="417"/>
      <c r="E29" s="418"/>
      <c r="F29" s="420">
        <f>IF(E29="y",1,IF(E29="S",1,0))</f>
        <v>0</v>
      </c>
      <c r="G29" s="422">
        <f>IF(E29="S",1,0)</f>
        <v>0</v>
      </c>
      <c r="H29" s="424"/>
      <c r="I29" s="425"/>
      <c r="J29" s="428"/>
      <c r="K29" s="429"/>
      <c r="L29" s="432"/>
      <c r="M29" s="433"/>
      <c r="N29" s="436">
        <f>L29+J29</f>
        <v>0</v>
      </c>
      <c r="O29" s="437"/>
      <c r="P29" s="428"/>
      <c r="Q29" s="429"/>
      <c r="R29" s="432"/>
      <c r="S29" s="440"/>
      <c r="T29" s="432"/>
      <c r="U29" s="425"/>
      <c r="V29" s="440"/>
      <c r="W29" s="425"/>
      <c r="X29" s="428"/>
      <c r="Y29" s="425"/>
      <c r="Z29" s="428"/>
      <c r="AA29" s="425"/>
      <c r="AB29" s="428"/>
      <c r="AC29" s="429"/>
      <c r="AD29" s="432"/>
      <c r="AE29" s="433"/>
      <c r="AF29" s="442">
        <f>IF(AB29=0,0,(AD29/AB29)*100)</f>
        <v>0</v>
      </c>
      <c r="AG29" s="443"/>
      <c r="AH29" s="428"/>
      <c r="AI29" s="429"/>
      <c r="AJ29" s="432"/>
      <c r="AK29" s="433"/>
      <c r="AL29" s="446">
        <f>IF(AH29=0,0,(AJ29/AH29)*100)</f>
        <v>0</v>
      </c>
      <c r="AM29" s="447"/>
      <c r="AN29" s="428"/>
      <c r="AO29" s="429"/>
      <c r="AP29" s="432"/>
      <c r="AQ29" s="433"/>
      <c r="AR29" s="446">
        <f>IF(AN29=0,0,(AP29/AN29)*100)</f>
        <v>0</v>
      </c>
      <c r="AS29" s="447"/>
      <c r="AT29" s="450">
        <f>AB29+AH29+AN29</f>
        <v>0</v>
      </c>
      <c r="AU29" s="451"/>
      <c r="AV29" s="454">
        <f>AD29+AJ29+AP29</f>
        <v>0</v>
      </c>
      <c r="AW29" s="455"/>
      <c r="AX29" s="446">
        <f>IF(AT29=0,0,(AV29/AT29)*100)</f>
        <v>0</v>
      </c>
      <c r="AY29" s="447"/>
      <c r="AZ29" s="428"/>
      <c r="BA29" s="429"/>
      <c r="BB29" s="432"/>
      <c r="BC29" s="433"/>
      <c r="BD29" s="446">
        <f>IF(AZ29=0,0,(BB29/AZ29)*100)</f>
        <v>0</v>
      </c>
      <c r="BE29" s="447"/>
      <c r="BF29" s="450">
        <f>AT29+AZ29</f>
        <v>0</v>
      </c>
      <c r="BG29" s="451"/>
      <c r="BH29" s="454">
        <f>AV29+BB29</f>
        <v>0</v>
      </c>
      <c r="BI29" s="455"/>
      <c r="BJ29" s="446">
        <f>IF(BF29=0,0,(BH29/BF29)*100)</f>
        <v>0</v>
      </c>
      <c r="BK29" s="447"/>
      <c r="BL29" s="406">
        <f>(AD29*2)+(AJ29*2)+(AP29*3)+BB29</f>
        <v>0</v>
      </c>
      <c r="BM29" s="407"/>
      <c r="BN29" s="408"/>
      <c r="BO29" s="404" t="e">
        <f>(BL29*BR$11)+(N29*BR$12)+(X29*BR$13)+(R29*BR$14)+(V29*BR$15)+(Z29*BR$16)</f>
        <v>#REF!</v>
      </c>
      <c r="BP29" s="404" t="e">
        <f>((AZ29-BB29)*BR$18)+((AT29-AV29)*BR$17)+(H29*BR$19)+(P29*BR$20)</f>
        <v>#REF!</v>
      </c>
      <c r="BQ29" s="53"/>
      <c r="BR29" s="53"/>
      <c r="BS29" s="779"/>
    </row>
    <row r="30" spans="1:71" ht="21.75" customHeight="1" x14ac:dyDescent="0.25">
      <c r="A30" s="779"/>
      <c r="B30" s="415"/>
      <c r="C30" s="412" t="str">
        <f>IF(ROSTER!D$26="","",ROSTER!D$26)</f>
        <v/>
      </c>
      <c r="D30" s="413"/>
      <c r="E30" s="419"/>
      <c r="F30" s="421"/>
      <c r="G30" s="423"/>
      <c r="H30" s="426"/>
      <c r="I30" s="427"/>
      <c r="J30" s="430"/>
      <c r="K30" s="431"/>
      <c r="L30" s="434"/>
      <c r="M30" s="435"/>
      <c r="N30" s="438" t="s">
        <v>14</v>
      </c>
      <c r="O30" s="439"/>
      <c r="P30" s="430"/>
      <c r="Q30" s="431"/>
      <c r="R30" s="434"/>
      <c r="S30" s="441"/>
      <c r="T30" s="434"/>
      <c r="U30" s="427"/>
      <c r="V30" s="441"/>
      <c r="W30" s="427"/>
      <c r="X30" s="430"/>
      <c r="Y30" s="427"/>
      <c r="Z30" s="430"/>
      <c r="AA30" s="427"/>
      <c r="AB30" s="430"/>
      <c r="AC30" s="431"/>
      <c r="AD30" s="434"/>
      <c r="AE30" s="435"/>
      <c r="AF30" s="444"/>
      <c r="AG30" s="445"/>
      <c r="AH30" s="430"/>
      <c r="AI30" s="431"/>
      <c r="AJ30" s="434"/>
      <c r="AK30" s="435"/>
      <c r="AL30" s="448"/>
      <c r="AM30" s="449"/>
      <c r="AN30" s="430"/>
      <c r="AO30" s="431"/>
      <c r="AP30" s="434"/>
      <c r="AQ30" s="435"/>
      <c r="AR30" s="448"/>
      <c r="AS30" s="449"/>
      <c r="AT30" s="452"/>
      <c r="AU30" s="453"/>
      <c r="AV30" s="456"/>
      <c r="AW30" s="457"/>
      <c r="AX30" s="448"/>
      <c r="AY30" s="449"/>
      <c r="AZ30" s="430"/>
      <c r="BA30" s="431"/>
      <c r="BB30" s="434"/>
      <c r="BC30" s="435"/>
      <c r="BD30" s="448"/>
      <c r="BE30" s="449"/>
      <c r="BF30" s="452"/>
      <c r="BG30" s="453"/>
      <c r="BH30" s="456"/>
      <c r="BI30" s="457"/>
      <c r="BJ30" s="448"/>
      <c r="BK30" s="449"/>
      <c r="BL30" s="409"/>
      <c r="BM30" s="410"/>
      <c r="BN30" s="411"/>
      <c r="BO30" s="405"/>
      <c r="BP30" s="405"/>
      <c r="BQ30" s="53"/>
      <c r="BR30" s="53"/>
      <c r="BS30" s="779"/>
    </row>
    <row r="31" spans="1:71" ht="21.75" customHeight="1" x14ac:dyDescent="0.25">
      <c r="A31" s="779"/>
      <c r="B31" s="414" t="str">
        <f>IF(ROSTER!B28="","",ROSTER!B28)</f>
        <v/>
      </c>
      <c r="C31" s="416" t="str">
        <f>IF(ROSTER!C$28="","",ROSTER!C$28)</f>
        <v/>
      </c>
      <c r="D31" s="417"/>
      <c r="E31" s="418"/>
      <c r="F31" s="420">
        <f>IF(E31="y",1,IF(E31="S",1,0))</f>
        <v>0</v>
      </c>
      <c r="G31" s="422">
        <f>IF(E31="S",1,0)</f>
        <v>0</v>
      </c>
      <c r="H31" s="424"/>
      <c r="I31" s="425"/>
      <c r="J31" s="428"/>
      <c r="K31" s="429"/>
      <c r="L31" s="432"/>
      <c r="M31" s="433"/>
      <c r="N31" s="436">
        <f>L31+J31</f>
        <v>0</v>
      </c>
      <c r="O31" s="437"/>
      <c r="P31" s="428"/>
      <c r="Q31" s="429"/>
      <c r="R31" s="432"/>
      <c r="S31" s="440"/>
      <c r="T31" s="432"/>
      <c r="U31" s="425"/>
      <c r="V31" s="440"/>
      <c r="W31" s="425"/>
      <c r="X31" s="428"/>
      <c r="Y31" s="425"/>
      <c r="Z31" s="428"/>
      <c r="AA31" s="425"/>
      <c r="AB31" s="428"/>
      <c r="AC31" s="429"/>
      <c r="AD31" s="432"/>
      <c r="AE31" s="433"/>
      <c r="AF31" s="442">
        <f>IF(AB31=0,0,(AD31/AB31)*100)</f>
        <v>0</v>
      </c>
      <c r="AG31" s="443"/>
      <c r="AH31" s="428"/>
      <c r="AI31" s="429"/>
      <c r="AJ31" s="432"/>
      <c r="AK31" s="433"/>
      <c r="AL31" s="446">
        <f>IF(AH31=0,0,(AJ31/AH31)*100)</f>
        <v>0</v>
      </c>
      <c r="AM31" s="447"/>
      <c r="AN31" s="428"/>
      <c r="AO31" s="429"/>
      <c r="AP31" s="432"/>
      <c r="AQ31" s="433"/>
      <c r="AR31" s="446">
        <f>IF(AN31=0,0,(AP31/AN31)*100)</f>
        <v>0</v>
      </c>
      <c r="AS31" s="447"/>
      <c r="AT31" s="450">
        <f>AB31+AH31+AN31</f>
        <v>0</v>
      </c>
      <c r="AU31" s="451"/>
      <c r="AV31" s="454">
        <f>AD31+AJ31+AP31</f>
        <v>0</v>
      </c>
      <c r="AW31" s="455"/>
      <c r="AX31" s="446">
        <f>IF(AT31=0,0,(AV31/AT31)*100)</f>
        <v>0</v>
      </c>
      <c r="AY31" s="447"/>
      <c r="AZ31" s="428"/>
      <c r="BA31" s="429"/>
      <c r="BB31" s="432"/>
      <c r="BC31" s="433"/>
      <c r="BD31" s="446">
        <f>IF(AZ31=0,0,(BB31/AZ31)*100)</f>
        <v>0</v>
      </c>
      <c r="BE31" s="447"/>
      <c r="BF31" s="450">
        <f>AT31+AZ31</f>
        <v>0</v>
      </c>
      <c r="BG31" s="451"/>
      <c r="BH31" s="454">
        <f>AV31+BB31</f>
        <v>0</v>
      </c>
      <c r="BI31" s="455"/>
      <c r="BJ31" s="446">
        <f>IF(BF31=0,0,(BH31/BF31)*100)</f>
        <v>0</v>
      </c>
      <c r="BK31" s="447"/>
      <c r="BL31" s="406">
        <f>(AD31*2)+(AJ31*2)+(AP31*3)+BB31</f>
        <v>0</v>
      </c>
      <c r="BM31" s="407"/>
      <c r="BN31" s="408"/>
      <c r="BO31" s="404" t="e">
        <f>(BL31*BR$11)+(N31*BR$12)+(X31*BR$13)+(R31*BR$14)+(V31*BR$15)+(Z31*BR$16)</f>
        <v>#REF!</v>
      </c>
      <c r="BP31" s="404" t="e">
        <f>((AZ31-BB31)*BR$18)+((AT31-AV31)*BR$17)+(H31*BR$19)+(P31*BR$20)</f>
        <v>#REF!</v>
      </c>
      <c r="BQ31" s="53"/>
      <c r="BR31" s="53"/>
      <c r="BS31" s="779"/>
    </row>
    <row r="32" spans="1:71" ht="21.75" customHeight="1" x14ac:dyDescent="0.25">
      <c r="A32" s="779"/>
      <c r="B32" s="415"/>
      <c r="C32" s="412" t="str">
        <f>IF(ROSTER!D$28="","",ROSTER!D$28)</f>
        <v/>
      </c>
      <c r="D32" s="413"/>
      <c r="E32" s="419"/>
      <c r="F32" s="421"/>
      <c r="G32" s="423"/>
      <c r="H32" s="426"/>
      <c r="I32" s="427"/>
      <c r="J32" s="430"/>
      <c r="K32" s="431"/>
      <c r="L32" s="434"/>
      <c r="M32" s="435"/>
      <c r="N32" s="438" t="s">
        <v>14</v>
      </c>
      <c r="O32" s="439"/>
      <c r="P32" s="430"/>
      <c r="Q32" s="431"/>
      <c r="R32" s="434"/>
      <c r="S32" s="441"/>
      <c r="T32" s="434"/>
      <c r="U32" s="427"/>
      <c r="V32" s="441"/>
      <c r="W32" s="427"/>
      <c r="X32" s="430"/>
      <c r="Y32" s="427"/>
      <c r="Z32" s="430"/>
      <c r="AA32" s="427"/>
      <c r="AB32" s="430"/>
      <c r="AC32" s="431"/>
      <c r="AD32" s="434"/>
      <c r="AE32" s="435"/>
      <c r="AF32" s="444"/>
      <c r="AG32" s="445"/>
      <c r="AH32" s="430"/>
      <c r="AI32" s="431"/>
      <c r="AJ32" s="434"/>
      <c r="AK32" s="435"/>
      <c r="AL32" s="448"/>
      <c r="AM32" s="449"/>
      <c r="AN32" s="430"/>
      <c r="AO32" s="431"/>
      <c r="AP32" s="434"/>
      <c r="AQ32" s="435"/>
      <c r="AR32" s="448"/>
      <c r="AS32" s="449"/>
      <c r="AT32" s="452"/>
      <c r="AU32" s="453"/>
      <c r="AV32" s="456"/>
      <c r="AW32" s="457"/>
      <c r="AX32" s="448"/>
      <c r="AY32" s="449"/>
      <c r="AZ32" s="430"/>
      <c r="BA32" s="431"/>
      <c r="BB32" s="434"/>
      <c r="BC32" s="435"/>
      <c r="BD32" s="448"/>
      <c r="BE32" s="449"/>
      <c r="BF32" s="452"/>
      <c r="BG32" s="453"/>
      <c r="BH32" s="456"/>
      <c r="BI32" s="457"/>
      <c r="BJ32" s="448"/>
      <c r="BK32" s="449"/>
      <c r="BL32" s="409"/>
      <c r="BM32" s="410"/>
      <c r="BN32" s="411"/>
      <c r="BO32" s="405"/>
      <c r="BP32" s="405"/>
      <c r="BQ32" s="53"/>
      <c r="BR32" s="53"/>
      <c r="BS32" s="779"/>
    </row>
    <row r="33" spans="1:71" ht="21.75" customHeight="1" x14ac:dyDescent="0.25">
      <c r="A33" s="779"/>
      <c r="B33" s="414" t="str">
        <f>IF(ROSTER!B30="","",ROSTER!B30)</f>
        <v/>
      </c>
      <c r="C33" s="416" t="str">
        <f>IF(ROSTER!C$30="","",ROSTER!C$30)</f>
        <v/>
      </c>
      <c r="D33" s="417"/>
      <c r="E33" s="418"/>
      <c r="F33" s="420">
        <f>IF(E33="y",1,IF(E33="S",1,0))</f>
        <v>0</v>
      </c>
      <c r="G33" s="422">
        <f>IF(E33="S",1,0)</f>
        <v>0</v>
      </c>
      <c r="H33" s="424"/>
      <c r="I33" s="425"/>
      <c r="J33" s="428"/>
      <c r="K33" s="429"/>
      <c r="L33" s="432"/>
      <c r="M33" s="433"/>
      <c r="N33" s="436">
        <f>L33+J33</f>
        <v>0</v>
      </c>
      <c r="O33" s="437"/>
      <c r="P33" s="428"/>
      <c r="Q33" s="429"/>
      <c r="R33" s="432"/>
      <c r="S33" s="440"/>
      <c r="T33" s="432"/>
      <c r="U33" s="425"/>
      <c r="V33" s="440"/>
      <c r="W33" s="425"/>
      <c r="X33" s="428"/>
      <c r="Y33" s="425"/>
      <c r="Z33" s="428"/>
      <c r="AA33" s="425"/>
      <c r="AB33" s="428"/>
      <c r="AC33" s="429"/>
      <c r="AD33" s="432"/>
      <c r="AE33" s="433"/>
      <c r="AF33" s="442">
        <f>IF(AB33=0,0,(AD33/AB33)*100)</f>
        <v>0</v>
      </c>
      <c r="AG33" s="443"/>
      <c r="AH33" s="428"/>
      <c r="AI33" s="429"/>
      <c r="AJ33" s="432"/>
      <c r="AK33" s="433"/>
      <c r="AL33" s="446">
        <f>IF(AH33=0,0,(AJ33/AH33)*100)</f>
        <v>0</v>
      </c>
      <c r="AM33" s="447"/>
      <c r="AN33" s="428"/>
      <c r="AO33" s="429"/>
      <c r="AP33" s="432"/>
      <c r="AQ33" s="433"/>
      <c r="AR33" s="446">
        <f>IF(AN33=0,0,(AP33/AN33)*100)</f>
        <v>0</v>
      </c>
      <c r="AS33" s="447"/>
      <c r="AT33" s="450">
        <f>AB33+AH33+AN33</f>
        <v>0</v>
      </c>
      <c r="AU33" s="451"/>
      <c r="AV33" s="454">
        <f>AD33+AJ33+AP33</f>
        <v>0</v>
      </c>
      <c r="AW33" s="455"/>
      <c r="AX33" s="446">
        <f>IF(AT33=0,0,(AV33/AT33)*100)</f>
        <v>0</v>
      </c>
      <c r="AY33" s="447"/>
      <c r="AZ33" s="428"/>
      <c r="BA33" s="429"/>
      <c r="BB33" s="432"/>
      <c r="BC33" s="433"/>
      <c r="BD33" s="446">
        <f>IF(AZ33=0,0,(BB33/AZ33)*100)</f>
        <v>0</v>
      </c>
      <c r="BE33" s="447"/>
      <c r="BF33" s="450">
        <f>AT33+AZ33</f>
        <v>0</v>
      </c>
      <c r="BG33" s="451"/>
      <c r="BH33" s="454">
        <f>AV33+BB33</f>
        <v>0</v>
      </c>
      <c r="BI33" s="455"/>
      <c r="BJ33" s="446">
        <f>IF(BF33=0,0,(BH33/BF33)*100)</f>
        <v>0</v>
      </c>
      <c r="BK33" s="447"/>
      <c r="BL33" s="406">
        <f>(AD33*2)+(AJ33*2)+(AP33*3)+BB33</f>
        <v>0</v>
      </c>
      <c r="BM33" s="407"/>
      <c r="BN33" s="408"/>
      <c r="BO33" s="404" t="e">
        <f>(BL33*BR$11)+(N33*BR$12)+(X33*BR$13)+(R33*BR$14)+(V33*BR$15)+(Z33*BR$16)</f>
        <v>#REF!</v>
      </c>
      <c r="BP33" s="404" t="e">
        <f>((AZ33-BB33)*BR$18)+((AT33-AV33)*BR$17)+(H33*BR$19)+(P33*BR$20)</f>
        <v>#REF!</v>
      </c>
      <c r="BQ33" s="53"/>
      <c r="BR33" s="53"/>
      <c r="BS33" s="779"/>
    </row>
    <row r="34" spans="1:71" ht="21.75" customHeight="1" x14ac:dyDescent="0.25">
      <c r="A34" s="779"/>
      <c r="B34" s="415"/>
      <c r="C34" s="412" t="str">
        <f>IF(ROSTER!D$30="","",ROSTER!D$30)</f>
        <v/>
      </c>
      <c r="D34" s="413"/>
      <c r="E34" s="419"/>
      <c r="F34" s="421"/>
      <c r="G34" s="423"/>
      <c r="H34" s="426"/>
      <c r="I34" s="427"/>
      <c r="J34" s="430"/>
      <c r="K34" s="431"/>
      <c r="L34" s="434"/>
      <c r="M34" s="435"/>
      <c r="N34" s="438" t="s">
        <v>14</v>
      </c>
      <c r="O34" s="439"/>
      <c r="P34" s="430"/>
      <c r="Q34" s="431"/>
      <c r="R34" s="434"/>
      <c r="S34" s="441"/>
      <c r="T34" s="434"/>
      <c r="U34" s="427"/>
      <c r="V34" s="441"/>
      <c r="W34" s="427"/>
      <c r="X34" s="430"/>
      <c r="Y34" s="427"/>
      <c r="Z34" s="430"/>
      <c r="AA34" s="427"/>
      <c r="AB34" s="430"/>
      <c r="AC34" s="431"/>
      <c r="AD34" s="434"/>
      <c r="AE34" s="435"/>
      <c r="AF34" s="444"/>
      <c r="AG34" s="445"/>
      <c r="AH34" s="430"/>
      <c r="AI34" s="431"/>
      <c r="AJ34" s="434"/>
      <c r="AK34" s="435"/>
      <c r="AL34" s="448"/>
      <c r="AM34" s="449"/>
      <c r="AN34" s="430"/>
      <c r="AO34" s="431"/>
      <c r="AP34" s="434"/>
      <c r="AQ34" s="435"/>
      <c r="AR34" s="448"/>
      <c r="AS34" s="449"/>
      <c r="AT34" s="452"/>
      <c r="AU34" s="453"/>
      <c r="AV34" s="456"/>
      <c r="AW34" s="457"/>
      <c r="AX34" s="448"/>
      <c r="AY34" s="449"/>
      <c r="AZ34" s="430"/>
      <c r="BA34" s="431"/>
      <c r="BB34" s="434"/>
      <c r="BC34" s="435"/>
      <c r="BD34" s="448"/>
      <c r="BE34" s="449"/>
      <c r="BF34" s="452"/>
      <c r="BG34" s="453"/>
      <c r="BH34" s="456"/>
      <c r="BI34" s="457"/>
      <c r="BJ34" s="448"/>
      <c r="BK34" s="449"/>
      <c r="BL34" s="409"/>
      <c r="BM34" s="410"/>
      <c r="BN34" s="411"/>
      <c r="BO34" s="405"/>
      <c r="BP34" s="405"/>
      <c r="BQ34" s="53"/>
      <c r="BR34" s="53"/>
      <c r="BS34" s="779"/>
    </row>
    <row r="35" spans="1:71" ht="21.75" customHeight="1" x14ac:dyDescent="0.25">
      <c r="A35" s="779"/>
      <c r="B35" s="414" t="str">
        <f>IF(ROSTER!B32="","",ROSTER!B32)</f>
        <v/>
      </c>
      <c r="C35" s="416" t="str">
        <f>IF(ROSTER!C$32="","",ROSTER!C$32)</f>
        <v/>
      </c>
      <c r="D35" s="417"/>
      <c r="E35" s="418"/>
      <c r="F35" s="420">
        <f>IF(E35="y",1,IF(E35="S",1,0))</f>
        <v>0</v>
      </c>
      <c r="G35" s="422">
        <f>IF(E35="S",1,0)</f>
        <v>0</v>
      </c>
      <c r="H35" s="424"/>
      <c r="I35" s="425"/>
      <c r="J35" s="428"/>
      <c r="K35" s="429"/>
      <c r="L35" s="432"/>
      <c r="M35" s="433"/>
      <c r="N35" s="436">
        <f>L35+J35</f>
        <v>0</v>
      </c>
      <c r="O35" s="437"/>
      <c r="P35" s="428"/>
      <c r="Q35" s="429"/>
      <c r="R35" s="432"/>
      <c r="S35" s="440"/>
      <c r="T35" s="432"/>
      <c r="U35" s="425"/>
      <c r="V35" s="440"/>
      <c r="W35" s="425"/>
      <c r="X35" s="428"/>
      <c r="Y35" s="425"/>
      <c r="Z35" s="428"/>
      <c r="AA35" s="425"/>
      <c r="AB35" s="428"/>
      <c r="AC35" s="429"/>
      <c r="AD35" s="432"/>
      <c r="AE35" s="433"/>
      <c r="AF35" s="442">
        <f>IF(AB35=0,0,(AD35/AB35)*100)</f>
        <v>0</v>
      </c>
      <c r="AG35" s="443"/>
      <c r="AH35" s="428"/>
      <c r="AI35" s="429"/>
      <c r="AJ35" s="432"/>
      <c r="AK35" s="433"/>
      <c r="AL35" s="446">
        <f>IF(AH35=0,0,(AJ35/AH35)*100)</f>
        <v>0</v>
      </c>
      <c r="AM35" s="447"/>
      <c r="AN35" s="428"/>
      <c r="AO35" s="429"/>
      <c r="AP35" s="432"/>
      <c r="AQ35" s="433"/>
      <c r="AR35" s="446">
        <f>IF(AN35=0,0,(AP35/AN35)*100)</f>
        <v>0</v>
      </c>
      <c r="AS35" s="447"/>
      <c r="AT35" s="450">
        <f>AB35+AH35+AN35</f>
        <v>0</v>
      </c>
      <c r="AU35" s="451"/>
      <c r="AV35" s="454">
        <f>AD35+AJ35+AP35</f>
        <v>0</v>
      </c>
      <c r="AW35" s="455"/>
      <c r="AX35" s="446">
        <f>IF(AT35=0,0,(AV35/AT35)*100)</f>
        <v>0</v>
      </c>
      <c r="AY35" s="447"/>
      <c r="AZ35" s="428"/>
      <c r="BA35" s="429"/>
      <c r="BB35" s="432"/>
      <c r="BC35" s="433"/>
      <c r="BD35" s="446">
        <f>IF(AZ35=0,0,(BB35/AZ35)*100)</f>
        <v>0</v>
      </c>
      <c r="BE35" s="447"/>
      <c r="BF35" s="450">
        <f>AT35+AZ35</f>
        <v>0</v>
      </c>
      <c r="BG35" s="451"/>
      <c r="BH35" s="454">
        <f>AV35+BB35</f>
        <v>0</v>
      </c>
      <c r="BI35" s="455"/>
      <c r="BJ35" s="446">
        <f>IF(BF35=0,0,(BH35/BF35)*100)</f>
        <v>0</v>
      </c>
      <c r="BK35" s="447"/>
      <c r="BL35" s="406">
        <f>(AD35*2)+(AJ35*2)+(AP35*3)+BB35</f>
        <v>0</v>
      </c>
      <c r="BM35" s="407"/>
      <c r="BN35" s="408"/>
      <c r="BO35" s="404" t="e">
        <f>(BL35*BR$11)+(N35*BR$12)+(X35*BR$13)+(R35*BR$14)+(V35*BR$15)+(Z35*BR$16)</f>
        <v>#REF!</v>
      </c>
      <c r="BP35" s="404" t="e">
        <f>((AZ35-BB35)*BR$18)+((AT35-AV35)*BR$17)+(H35*BR$19)+(P35*BR$20)</f>
        <v>#REF!</v>
      </c>
      <c r="BQ35" s="53"/>
      <c r="BR35" s="53"/>
      <c r="BS35" s="779"/>
    </row>
    <row r="36" spans="1:71" ht="21.75" customHeight="1" x14ac:dyDescent="0.25">
      <c r="A36" s="779"/>
      <c r="B36" s="415"/>
      <c r="C36" s="412" t="str">
        <f>IF(ROSTER!D$32="","",ROSTER!D$32)</f>
        <v/>
      </c>
      <c r="D36" s="413"/>
      <c r="E36" s="419"/>
      <c r="F36" s="421"/>
      <c r="G36" s="423"/>
      <c r="H36" s="426"/>
      <c r="I36" s="427"/>
      <c r="J36" s="430"/>
      <c r="K36" s="431"/>
      <c r="L36" s="434"/>
      <c r="M36" s="435"/>
      <c r="N36" s="438" t="s">
        <v>14</v>
      </c>
      <c r="O36" s="439"/>
      <c r="P36" s="430"/>
      <c r="Q36" s="431"/>
      <c r="R36" s="434"/>
      <c r="S36" s="441"/>
      <c r="T36" s="434"/>
      <c r="U36" s="427"/>
      <c r="V36" s="441"/>
      <c r="W36" s="427"/>
      <c r="X36" s="430"/>
      <c r="Y36" s="427"/>
      <c r="Z36" s="430"/>
      <c r="AA36" s="427"/>
      <c r="AB36" s="430"/>
      <c r="AC36" s="431"/>
      <c r="AD36" s="434"/>
      <c r="AE36" s="435"/>
      <c r="AF36" s="444"/>
      <c r="AG36" s="445"/>
      <c r="AH36" s="430"/>
      <c r="AI36" s="431"/>
      <c r="AJ36" s="434"/>
      <c r="AK36" s="435"/>
      <c r="AL36" s="448"/>
      <c r="AM36" s="449"/>
      <c r="AN36" s="430"/>
      <c r="AO36" s="431"/>
      <c r="AP36" s="434"/>
      <c r="AQ36" s="435"/>
      <c r="AR36" s="448"/>
      <c r="AS36" s="449"/>
      <c r="AT36" s="452"/>
      <c r="AU36" s="453"/>
      <c r="AV36" s="456"/>
      <c r="AW36" s="457"/>
      <c r="AX36" s="448"/>
      <c r="AY36" s="449"/>
      <c r="AZ36" s="430"/>
      <c r="BA36" s="431"/>
      <c r="BB36" s="434"/>
      <c r="BC36" s="435"/>
      <c r="BD36" s="448"/>
      <c r="BE36" s="449"/>
      <c r="BF36" s="452"/>
      <c r="BG36" s="453"/>
      <c r="BH36" s="456"/>
      <c r="BI36" s="457"/>
      <c r="BJ36" s="448"/>
      <c r="BK36" s="449"/>
      <c r="BL36" s="409"/>
      <c r="BM36" s="410"/>
      <c r="BN36" s="411"/>
      <c r="BO36" s="405"/>
      <c r="BP36" s="405"/>
      <c r="BQ36" s="53"/>
      <c r="BR36" s="53"/>
      <c r="BS36" s="779"/>
    </row>
    <row r="37" spans="1:71" ht="21.75" customHeight="1" x14ac:dyDescent="0.25">
      <c r="A37" s="779"/>
      <c r="B37" s="414" t="str">
        <f>IF(ROSTER!B34="","",ROSTER!B34)</f>
        <v/>
      </c>
      <c r="C37" s="416" t="str">
        <f>IF(ROSTER!C$34="","",ROSTER!C$34)</f>
        <v/>
      </c>
      <c r="D37" s="417"/>
      <c r="E37" s="418"/>
      <c r="F37" s="420">
        <f>IF(E37="y",1,IF(E37="S",1,0))</f>
        <v>0</v>
      </c>
      <c r="G37" s="422">
        <f>IF(E37="S",1,0)</f>
        <v>0</v>
      </c>
      <c r="H37" s="424"/>
      <c r="I37" s="425"/>
      <c r="J37" s="428"/>
      <c r="K37" s="429"/>
      <c r="L37" s="432"/>
      <c r="M37" s="433"/>
      <c r="N37" s="436">
        <f>L37+J37</f>
        <v>0</v>
      </c>
      <c r="O37" s="437"/>
      <c r="P37" s="428"/>
      <c r="Q37" s="429"/>
      <c r="R37" s="432"/>
      <c r="S37" s="440"/>
      <c r="T37" s="432"/>
      <c r="U37" s="425"/>
      <c r="V37" s="440"/>
      <c r="W37" s="425"/>
      <c r="X37" s="428"/>
      <c r="Y37" s="425"/>
      <c r="Z37" s="428"/>
      <c r="AA37" s="425"/>
      <c r="AB37" s="428"/>
      <c r="AC37" s="429"/>
      <c r="AD37" s="432"/>
      <c r="AE37" s="433"/>
      <c r="AF37" s="442">
        <f>IF(AB37=0,0,(AD37/AB37)*100)</f>
        <v>0</v>
      </c>
      <c r="AG37" s="443"/>
      <c r="AH37" s="428"/>
      <c r="AI37" s="429"/>
      <c r="AJ37" s="432"/>
      <c r="AK37" s="433"/>
      <c r="AL37" s="446">
        <f>IF(AH37=0,0,(AJ37/AH37)*100)</f>
        <v>0</v>
      </c>
      <c r="AM37" s="447"/>
      <c r="AN37" s="428"/>
      <c r="AO37" s="429"/>
      <c r="AP37" s="432"/>
      <c r="AQ37" s="433"/>
      <c r="AR37" s="446">
        <f>IF(AN37=0,0,(AP37/AN37)*100)</f>
        <v>0</v>
      </c>
      <c r="AS37" s="447"/>
      <c r="AT37" s="450">
        <f>AB37+AH37+AN37</f>
        <v>0</v>
      </c>
      <c r="AU37" s="451"/>
      <c r="AV37" s="454">
        <f>AD37+AJ37+AP37</f>
        <v>0</v>
      </c>
      <c r="AW37" s="455"/>
      <c r="AX37" s="446">
        <f>IF(AT37=0,0,(AV37/AT37)*100)</f>
        <v>0</v>
      </c>
      <c r="AY37" s="447"/>
      <c r="AZ37" s="428"/>
      <c r="BA37" s="429"/>
      <c r="BB37" s="432"/>
      <c r="BC37" s="433"/>
      <c r="BD37" s="446">
        <f>IF(AZ37=0,0,(BB37/AZ37)*100)</f>
        <v>0</v>
      </c>
      <c r="BE37" s="447"/>
      <c r="BF37" s="450">
        <f>AT37+AZ37</f>
        <v>0</v>
      </c>
      <c r="BG37" s="451"/>
      <c r="BH37" s="454">
        <f>AV37+BB37</f>
        <v>0</v>
      </c>
      <c r="BI37" s="455"/>
      <c r="BJ37" s="446">
        <f>IF(BF37=0,0,(BH37/BF37)*100)</f>
        <v>0</v>
      </c>
      <c r="BK37" s="447"/>
      <c r="BL37" s="406">
        <f>(AD37*2)+(AJ37*2)+(AP37*3)+BB37</f>
        <v>0</v>
      </c>
      <c r="BM37" s="407"/>
      <c r="BN37" s="408"/>
      <c r="BO37" s="404" t="e">
        <f>(BL37*BR$11)+(N37*BR$12)+(X37*BR$13)+(R37*BR$14)+(V37*BR$15)+(Z37*BR$16)</f>
        <v>#REF!</v>
      </c>
      <c r="BP37" s="404" t="e">
        <f>((AZ37-BB37)*BR$18)+((AT37-AV37)*BR$17)+(H37*BR$19)+(P37*BR$20)</f>
        <v>#REF!</v>
      </c>
      <c r="BQ37" s="53"/>
      <c r="BR37" s="53"/>
      <c r="BS37" s="779"/>
    </row>
    <row r="38" spans="1:71" ht="21.75" customHeight="1" x14ac:dyDescent="0.25">
      <c r="A38" s="779"/>
      <c r="B38" s="415"/>
      <c r="C38" s="412" t="str">
        <f>IF(ROSTER!D$34="","",ROSTER!D$34)</f>
        <v/>
      </c>
      <c r="D38" s="413"/>
      <c r="E38" s="419"/>
      <c r="F38" s="421"/>
      <c r="G38" s="423"/>
      <c r="H38" s="426"/>
      <c r="I38" s="427"/>
      <c r="J38" s="430"/>
      <c r="K38" s="431"/>
      <c r="L38" s="434"/>
      <c r="M38" s="435"/>
      <c r="N38" s="438" t="s">
        <v>14</v>
      </c>
      <c r="O38" s="439"/>
      <c r="P38" s="430"/>
      <c r="Q38" s="431"/>
      <c r="R38" s="434"/>
      <c r="S38" s="441"/>
      <c r="T38" s="434"/>
      <c r="U38" s="427"/>
      <c r="V38" s="441"/>
      <c r="W38" s="427"/>
      <c r="X38" s="430"/>
      <c r="Y38" s="427"/>
      <c r="Z38" s="430"/>
      <c r="AA38" s="427"/>
      <c r="AB38" s="430"/>
      <c r="AC38" s="431"/>
      <c r="AD38" s="434"/>
      <c r="AE38" s="435"/>
      <c r="AF38" s="444"/>
      <c r="AG38" s="445"/>
      <c r="AH38" s="430"/>
      <c r="AI38" s="431"/>
      <c r="AJ38" s="434"/>
      <c r="AK38" s="435"/>
      <c r="AL38" s="448"/>
      <c r="AM38" s="449"/>
      <c r="AN38" s="430"/>
      <c r="AO38" s="431"/>
      <c r="AP38" s="434"/>
      <c r="AQ38" s="435"/>
      <c r="AR38" s="448"/>
      <c r="AS38" s="449"/>
      <c r="AT38" s="452"/>
      <c r="AU38" s="453"/>
      <c r="AV38" s="456"/>
      <c r="AW38" s="457"/>
      <c r="AX38" s="448"/>
      <c r="AY38" s="449"/>
      <c r="AZ38" s="430"/>
      <c r="BA38" s="431"/>
      <c r="BB38" s="434"/>
      <c r="BC38" s="435"/>
      <c r="BD38" s="448"/>
      <c r="BE38" s="449"/>
      <c r="BF38" s="452"/>
      <c r="BG38" s="453"/>
      <c r="BH38" s="456"/>
      <c r="BI38" s="457"/>
      <c r="BJ38" s="448"/>
      <c r="BK38" s="449"/>
      <c r="BL38" s="409"/>
      <c r="BM38" s="410"/>
      <c r="BN38" s="411"/>
      <c r="BO38" s="405"/>
      <c r="BP38" s="405"/>
      <c r="BQ38" s="53"/>
      <c r="BR38" s="53"/>
      <c r="BS38" s="779"/>
    </row>
    <row r="39" spans="1:71" ht="21.75" customHeight="1" x14ac:dyDescent="0.25">
      <c r="A39" s="779"/>
      <c r="B39" s="414" t="str">
        <f>IF(ROSTER!B36="","",ROSTER!B36)</f>
        <v/>
      </c>
      <c r="C39" s="416" t="str">
        <f>IF(ROSTER!C$36="","",ROSTER!C$36)</f>
        <v/>
      </c>
      <c r="D39" s="417"/>
      <c r="E39" s="418"/>
      <c r="F39" s="420">
        <f>IF(E39="y",1,IF(E39="S",1,0))</f>
        <v>0</v>
      </c>
      <c r="G39" s="422">
        <f>IF(E39="S",1,0)</f>
        <v>0</v>
      </c>
      <c r="H39" s="424"/>
      <c r="I39" s="425"/>
      <c r="J39" s="428"/>
      <c r="K39" s="429"/>
      <c r="L39" s="432"/>
      <c r="M39" s="433"/>
      <c r="N39" s="436">
        <f>L39+J39</f>
        <v>0</v>
      </c>
      <c r="O39" s="437"/>
      <c r="P39" s="428"/>
      <c r="Q39" s="429"/>
      <c r="R39" s="432"/>
      <c r="S39" s="440"/>
      <c r="T39" s="432"/>
      <c r="U39" s="425"/>
      <c r="V39" s="440"/>
      <c r="W39" s="425"/>
      <c r="X39" s="428"/>
      <c r="Y39" s="425"/>
      <c r="Z39" s="428"/>
      <c r="AA39" s="425"/>
      <c r="AB39" s="428"/>
      <c r="AC39" s="429"/>
      <c r="AD39" s="432"/>
      <c r="AE39" s="433"/>
      <c r="AF39" s="442">
        <f>IF(AB39=0,0,(AD39/AB39)*100)</f>
        <v>0</v>
      </c>
      <c r="AG39" s="443"/>
      <c r="AH39" s="428"/>
      <c r="AI39" s="429"/>
      <c r="AJ39" s="432"/>
      <c r="AK39" s="433"/>
      <c r="AL39" s="446">
        <f>IF(AH39=0,0,(AJ39/AH39)*100)</f>
        <v>0</v>
      </c>
      <c r="AM39" s="447"/>
      <c r="AN39" s="428"/>
      <c r="AO39" s="429"/>
      <c r="AP39" s="432"/>
      <c r="AQ39" s="433"/>
      <c r="AR39" s="446">
        <f>IF(AN39=0,0,(AP39/AN39)*100)</f>
        <v>0</v>
      </c>
      <c r="AS39" s="447"/>
      <c r="AT39" s="450">
        <f>AB39+AH39+AN39</f>
        <v>0</v>
      </c>
      <c r="AU39" s="451"/>
      <c r="AV39" s="454">
        <f>AD39+AJ39+AP39</f>
        <v>0</v>
      </c>
      <c r="AW39" s="455"/>
      <c r="AX39" s="446">
        <f>IF(AT39=0,0,(AV39/AT39)*100)</f>
        <v>0</v>
      </c>
      <c r="AY39" s="447"/>
      <c r="AZ39" s="428"/>
      <c r="BA39" s="429"/>
      <c r="BB39" s="432"/>
      <c r="BC39" s="433"/>
      <c r="BD39" s="446">
        <f>IF(AZ39=0,0,(BB39/AZ39)*100)</f>
        <v>0</v>
      </c>
      <c r="BE39" s="447"/>
      <c r="BF39" s="450">
        <f>AT39+AZ39</f>
        <v>0</v>
      </c>
      <c r="BG39" s="451"/>
      <c r="BH39" s="454">
        <f>AV39+BB39</f>
        <v>0</v>
      </c>
      <c r="BI39" s="455"/>
      <c r="BJ39" s="446">
        <f>IF(BF39=0,0,(BH39/BF39)*100)</f>
        <v>0</v>
      </c>
      <c r="BK39" s="447"/>
      <c r="BL39" s="406">
        <f>(AD39*2)+(AJ39*2)+(AP39*3)+BB39</f>
        <v>0</v>
      </c>
      <c r="BM39" s="407"/>
      <c r="BN39" s="408"/>
      <c r="BO39" s="404" t="e">
        <f>(BL39*BR$11)+(N39*BR$12)+(X39*BR$13)+(R39*BR$14)+(V39*BR$15)+(Z39*BR$16)</f>
        <v>#REF!</v>
      </c>
      <c r="BP39" s="404" t="e">
        <f>((AZ39-BB39)*BR$18)+((AT39-AV39)*BR$17)+(H39*BR$19)+(P39*BR$20)</f>
        <v>#REF!</v>
      </c>
      <c r="BQ39" s="53"/>
      <c r="BR39" s="53"/>
      <c r="BS39" s="779"/>
    </row>
    <row r="40" spans="1:71" ht="21.75" customHeight="1" x14ac:dyDescent="0.25">
      <c r="A40" s="779"/>
      <c r="B40" s="415"/>
      <c r="C40" s="412" t="str">
        <f>IF(ROSTER!D$36="","",ROSTER!D$36)</f>
        <v/>
      </c>
      <c r="D40" s="413"/>
      <c r="E40" s="419"/>
      <c r="F40" s="421"/>
      <c r="G40" s="423"/>
      <c r="H40" s="426"/>
      <c r="I40" s="427"/>
      <c r="J40" s="430"/>
      <c r="K40" s="431"/>
      <c r="L40" s="434"/>
      <c r="M40" s="435"/>
      <c r="N40" s="438" t="s">
        <v>14</v>
      </c>
      <c r="O40" s="439"/>
      <c r="P40" s="430"/>
      <c r="Q40" s="431"/>
      <c r="R40" s="434"/>
      <c r="S40" s="441"/>
      <c r="T40" s="434"/>
      <c r="U40" s="427"/>
      <c r="V40" s="441"/>
      <c r="W40" s="427"/>
      <c r="X40" s="430"/>
      <c r="Y40" s="427"/>
      <c r="Z40" s="430"/>
      <c r="AA40" s="427"/>
      <c r="AB40" s="430"/>
      <c r="AC40" s="431"/>
      <c r="AD40" s="434"/>
      <c r="AE40" s="435"/>
      <c r="AF40" s="444"/>
      <c r="AG40" s="445"/>
      <c r="AH40" s="430"/>
      <c r="AI40" s="431"/>
      <c r="AJ40" s="434"/>
      <c r="AK40" s="435"/>
      <c r="AL40" s="448"/>
      <c r="AM40" s="449"/>
      <c r="AN40" s="430"/>
      <c r="AO40" s="431"/>
      <c r="AP40" s="434"/>
      <c r="AQ40" s="435"/>
      <c r="AR40" s="448"/>
      <c r="AS40" s="449"/>
      <c r="AT40" s="452"/>
      <c r="AU40" s="453"/>
      <c r="AV40" s="456"/>
      <c r="AW40" s="457"/>
      <c r="AX40" s="448"/>
      <c r="AY40" s="449"/>
      <c r="AZ40" s="430"/>
      <c r="BA40" s="431"/>
      <c r="BB40" s="434"/>
      <c r="BC40" s="435"/>
      <c r="BD40" s="448"/>
      <c r="BE40" s="449"/>
      <c r="BF40" s="452"/>
      <c r="BG40" s="453"/>
      <c r="BH40" s="456"/>
      <c r="BI40" s="457"/>
      <c r="BJ40" s="448"/>
      <c r="BK40" s="449"/>
      <c r="BL40" s="409"/>
      <c r="BM40" s="410"/>
      <c r="BN40" s="411"/>
      <c r="BO40" s="405"/>
      <c r="BP40" s="405"/>
      <c r="BQ40" s="53"/>
      <c r="BR40" s="53"/>
      <c r="BS40" s="779"/>
    </row>
    <row r="41" spans="1:71" ht="21.75" customHeight="1" x14ac:dyDescent="0.25">
      <c r="A41" s="779"/>
      <c r="B41" s="414" t="str">
        <f>IF(ROSTER!B38="","",ROSTER!B38)</f>
        <v/>
      </c>
      <c r="C41" s="416" t="str">
        <f>IF(ROSTER!C$38="","",ROSTER!C$38)</f>
        <v/>
      </c>
      <c r="D41" s="417"/>
      <c r="E41" s="418"/>
      <c r="F41" s="420">
        <f>IF(E41="y",1,IF(E41="S",1,0))</f>
        <v>0</v>
      </c>
      <c r="G41" s="422">
        <f>IF(E41="S",1,0)</f>
        <v>0</v>
      </c>
      <c r="H41" s="424"/>
      <c r="I41" s="425"/>
      <c r="J41" s="428"/>
      <c r="K41" s="429"/>
      <c r="L41" s="432"/>
      <c r="M41" s="433"/>
      <c r="N41" s="436">
        <f>L41+J41</f>
        <v>0</v>
      </c>
      <c r="O41" s="437"/>
      <c r="P41" s="428"/>
      <c r="Q41" s="429"/>
      <c r="R41" s="432"/>
      <c r="S41" s="440"/>
      <c r="T41" s="432"/>
      <c r="U41" s="425"/>
      <c r="V41" s="440"/>
      <c r="W41" s="425"/>
      <c r="X41" s="428"/>
      <c r="Y41" s="425"/>
      <c r="Z41" s="428"/>
      <c r="AA41" s="425"/>
      <c r="AB41" s="428"/>
      <c r="AC41" s="429"/>
      <c r="AD41" s="432"/>
      <c r="AE41" s="433"/>
      <c r="AF41" s="442">
        <f>IF(AB41=0,0,(AD41/AB41)*100)</f>
        <v>0</v>
      </c>
      <c r="AG41" s="443"/>
      <c r="AH41" s="428"/>
      <c r="AI41" s="429"/>
      <c r="AJ41" s="432"/>
      <c r="AK41" s="433"/>
      <c r="AL41" s="446">
        <f>IF(AH41=0,0,(AJ41/AH41)*100)</f>
        <v>0</v>
      </c>
      <c r="AM41" s="447"/>
      <c r="AN41" s="428"/>
      <c r="AO41" s="429"/>
      <c r="AP41" s="432"/>
      <c r="AQ41" s="433"/>
      <c r="AR41" s="446">
        <f>IF(AN41=0,0,(AP41/AN41)*100)</f>
        <v>0</v>
      </c>
      <c r="AS41" s="447"/>
      <c r="AT41" s="450">
        <f>AB41+AH41+AN41</f>
        <v>0</v>
      </c>
      <c r="AU41" s="451"/>
      <c r="AV41" s="454">
        <f>AD41+AJ41+AP41</f>
        <v>0</v>
      </c>
      <c r="AW41" s="455"/>
      <c r="AX41" s="446">
        <f>IF(AT41=0,0,(AV41/AT41)*100)</f>
        <v>0</v>
      </c>
      <c r="AY41" s="447"/>
      <c r="AZ41" s="428"/>
      <c r="BA41" s="429"/>
      <c r="BB41" s="432"/>
      <c r="BC41" s="433"/>
      <c r="BD41" s="446">
        <f>IF(AZ41=0,0,(BB41/AZ41)*100)</f>
        <v>0</v>
      </c>
      <c r="BE41" s="447"/>
      <c r="BF41" s="450">
        <f>AT41+AZ41</f>
        <v>0</v>
      </c>
      <c r="BG41" s="451"/>
      <c r="BH41" s="454">
        <f>AV41+BB41</f>
        <v>0</v>
      </c>
      <c r="BI41" s="455"/>
      <c r="BJ41" s="446">
        <f>IF(BF41=0,0,(BH41/BF41)*100)</f>
        <v>0</v>
      </c>
      <c r="BK41" s="447"/>
      <c r="BL41" s="406">
        <f>(AD41*2)+(AJ41*2)+(AP41*3)+BB41</f>
        <v>0</v>
      </c>
      <c r="BM41" s="407"/>
      <c r="BN41" s="408"/>
      <c r="BO41" s="404" t="e">
        <f>(BL41*BR$11)+(N41*BR$12)+(X41*BR$13)+(R41*BR$14)+(V41*BR$15)+(Z41*BR$16)</f>
        <v>#REF!</v>
      </c>
      <c r="BP41" s="404" t="e">
        <f>((AZ41-BB41)*BR$18)+((AT41-AV41)*BR$17)+(H41*BR$19)+(P41*BR$20)</f>
        <v>#REF!</v>
      </c>
      <c r="BQ41" s="53"/>
      <c r="BR41" s="53"/>
      <c r="BS41" s="779"/>
    </row>
    <row r="42" spans="1:71" ht="21.75" customHeight="1" x14ac:dyDescent="0.25">
      <c r="A42" s="779"/>
      <c r="B42" s="415"/>
      <c r="C42" s="412" t="str">
        <f>IF(ROSTER!D$38="","",ROSTER!D$38)</f>
        <v/>
      </c>
      <c r="D42" s="413"/>
      <c r="E42" s="419"/>
      <c r="F42" s="421"/>
      <c r="G42" s="423"/>
      <c r="H42" s="426"/>
      <c r="I42" s="427"/>
      <c r="J42" s="430"/>
      <c r="K42" s="431"/>
      <c r="L42" s="434"/>
      <c r="M42" s="435"/>
      <c r="N42" s="438" t="s">
        <v>14</v>
      </c>
      <c r="O42" s="439"/>
      <c r="P42" s="430"/>
      <c r="Q42" s="431"/>
      <c r="R42" s="434"/>
      <c r="S42" s="441"/>
      <c r="T42" s="434"/>
      <c r="U42" s="427"/>
      <c r="V42" s="441"/>
      <c r="W42" s="427"/>
      <c r="X42" s="430"/>
      <c r="Y42" s="427"/>
      <c r="Z42" s="430"/>
      <c r="AA42" s="427"/>
      <c r="AB42" s="430"/>
      <c r="AC42" s="431"/>
      <c r="AD42" s="434"/>
      <c r="AE42" s="435"/>
      <c r="AF42" s="444"/>
      <c r="AG42" s="445"/>
      <c r="AH42" s="430"/>
      <c r="AI42" s="431"/>
      <c r="AJ42" s="434"/>
      <c r="AK42" s="435"/>
      <c r="AL42" s="448"/>
      <c r="AM42" s="449"/>
      <c r="AN42" s="430"/>
      <c r="AO42" s="431"/>
      <c r="AP42" s="434"/>
      <c r="AQ42" s="435"/>
      <c r="AR42" s="448"/>
      <c r="AS42" s="449"/>
      <c r="AT42" s="452"/>
      <c r="AU42" s="453"/>
      <c r="AV42" s="456"/>
      <c r="AW42" s="457"/>
      <c r="AX42" s="448"/>
      <c r="AY42" s="449"/>
      <c r="AZ42" s="430"/>
      <c r="BA42" s="431"/>
      <c r="BB42" s="434"/>
      <c r="BC42" s="435"/>
      <c r="BD42" s="448"/>
      <c r="BE42" s="449"/>
      <c r="BF42" s="452"/>
      <c r="BG42" s="453"/>
      <c r="BH42" s="456"/>
      <c r="BI42" s="457"/>
      <c r="BJ42" s="448"/>
      <c r="BK42" s="449"/>
      <c r="BL42" s="409"/>
      <c r="BM42" s="410"/>
      <c r="BN42" s="411"/>
      <c r="BO42" s="405"/>
      <c r="BP42" s="405"/>
      <c r="BQ42" s="53"/>
      <c r="BR42" s="53"/>
      <c r="BS42" s="779"/>
    </row>
    <row r="43" spans="1:71" ht="21.75" customHeight="1" x14ac:dyDescent="0.25">
      <c r="A43" s="779"/>
      <c r="B43" s="414" t="str">
        <f>IF(ROSTER!B40="","",ROSTER!B40)</f>
        <v/>
      </c>
      <c r="C43" s="416" t="str">
        <f>IF(ROSTER!C$40="","",ROSTER!C$40)</f>
        <v/>
      </c>
      <c r="D43" s="417"/>
      <c r="E43" s="418"/>
      <c r="F43" s="420">
        <f>IF(E43="y",1,IF(E43="S",1,0))</f>
        <v>0</v>
      </c>
      <c r="G43" s="422">
        <f>IF(E43="S",1,0)</f>
        <v>0</v>
      </c>
      <c r="H43" s="424"/>
      <c r="I43" s="425"/>
      <c r="J43" s="428"/>
      <c r="K43" s="429"/>
      <c r="L43" s="432"/>
      <c r="M43" s="433"/>
      <c r="N43" s="436">
        <f>L43+J43</f>
        <v>0</v>
      </c>
      <c r="O43" s="437"/>
      <c r="P43" s="428"/>
      <c r="Q43" s="429"/>
      <c r="R43" s="432"/>
      <c r="S43" s="440"/>
      <c r="T43" s="432"/>
      <c r="U43" s="425"/>
      <c r="V43" s="440"/>
      <c r="W43" s="425"/>
      <c r="X43" s="428"/>
      <c r="Y43" s="425"/>
      <c r="Z43" s="428"/>
      <c r="AA43" s="425"/>
      <c r="AB43" s="428"/>
      <c r="AC43" s="429"/>
      <c r="AD43" s="432"/>
      <c r="AE43" s="433"/>
      <c r="AF43" s="442">
        <f>IF(AB43=0,0,(AD43/AB43)*100)</f>
        <v>0</v>
      </c>
      <c r="AG43" s="443"/>
      <c r="AH43" s="428"/>
      <c r="AI43" s="429"/>
      <c r="AJ43" s="432"/>
      <c r="AK43" s="433"/>
      <c r="AL43" s="446">
        <f>IF(AH43=0,0,(AJ43/AH43)*100)</f>
        <v>0</v>
      </c>
      <c r="AM43" s="447"/>
      <c r="AN43" s="428"/>
      <c r="AO43" s="429"/>
      <c r="AP43" s="432"/>
      <c r="AQ43" s="433"/>
      <c r="AR43" s="446">
        <f>IF(AN43=0,0,(AP43/AN43)*100)</f>
        <v>0</v>
      </c>
      <c r="AS43" s="447"/>
      <c r="AT43" s="450">
        <f>AB43+AH43+AN43</f>
        <v>0</v>
      </c>
      <c r="AU43" s="451"/>
      <c r="AV43" s="454">
        <f>AD43+AJ43+AP43</f>
        <v>0</v>
      </c>
      <c r="AW43" s="455"/>
      <c r="AX43" s="446">
        <f>IF(AT43=0,0,(AV43/AT43)*100)</f>
        <v>0</v>
      </c>
      <c r="AY43" s="447"/>
      <c r="AZ43" s="428"/>
      <c r="BA43" s="429"/>
      <c r="BB43" s="432"/>
      <c r="BC43" s="433"/>
      <c r="BD43" s="446">
        <f>IF(AZ43=0,0,(BB43/AZ43)*100)</f>
        <v>0</v>
      </c>
      <c r="BE43" s="447"/>
      <c r="BF43" s="450">
        <f>AT43+AZ43</f>
        <v>0</v>
      </c>
      <c r="BG43" s="451"/>
      <c r="BH43" s="454">
        <f>AV43+BB43</f>
        <v>0</v>
      </c>
      <c r="BI43" s="455"/>
      <c r="BJ43" s="446">
        <f>IF(BF43=0,0,(BH43/BF43)*100)</f>
        <v>0</v>
      </c>
      <c r="BK43" s="447"/>
      <c r="BL43" s="406">
        <f>(AD43*2)+(AJ43*2)+(AP43*3)+BB43</f>
        <v>0</v>
      </c>
      <c r="BM43" s="407"/>
      <c r="BN43" s="408"/>
      <c r="BO43" s="404" t="e">
        <f>(BL43*BR$11)+(N43*BR$12)+(X43*BR$13)+(R43*BR$14)+(V43*BR$15)+(Z43*BR$16)</f>
        <v>#REF!</v>
      </c>
      <c r="BP43" s="404" t="e">
        <f>((AZ43-BB43)*BR$18)+((AT43-AV43)*BR$17)+(H43*BR$19)+(P43*BR$20)</f>
        <v>#REF!</v>
      </c>
      <c r="BQ43" s="53"/>
      <c r="BR43" s="53"/>
      <c r="BS43" s="779"/>
    </row>
    <row r="44" spans="1:71" ht="21.75" customHeight="1" x14ac:dyDescent="0.25">
      <c r="A44" s="779"/>
      <c r="B44" s="415"/>
      <c r="C44" s="412" t="str">
        <f>IF(ROSTER!D$40="","",ROSTER!D$40)</f>
        <v/>
      </c>
      <c r="D44" s="413"/>
      <c r="E44" s="419"/>
      <c r="F44" s="421"/>
      <c r="G44" s="423"/>
      <c r="H44" s="426"/>
      <c r="I44" s="427"/>
      <c r="J44" s="430"/>
      <c r="K44" s="431"/>
      <c r="L44" s="434"/>
      <c r="M44" s="435"/>
      <c r="N44" s="438" t="s">
        <v>14</v>
      </c>
      <c r="O44" s="439"/>
      <c r="P44" s="430"/>
      <c r="Q44" s="431"/>
      <c r="R44" s="434"/>
      <c r="S44" s="441"/>
      <c r="T44" s="434"/>
      <c r="U44" s="427"/>
      <c r="V44" s="441"/>
      <c r="W44" s="427"/>
      <c r="X44" s="430"/>
      <c r="Y44" s="427"/>
      <c r="Z44" s="430"/>
      <c r="AA44" s="427"/>
      <c r="AB44" s="430"/>
      <c r="AC44" s="431"/>
      <c r="AD44" s="434"/>
      <c r="AE44" s="435"/>
      <c r="AF44" s="444"/>
      <c r="AG44" s="445"/>
      <c r="AH44" s="430"/>
      <c r="AI44" s="431"/>
      <c r="AJ44" s="434"/>
      <c r="AK44" s="435"/>
      <c r="AL44" s="448"/>
      <c r="AM44" s="449"/>
      <c r="AN44" s="430"/>
      <c r="AO44" s="431"/>
      <c r="AP44" s="434"/>
      <c r="AQ44" s="435"/>
      <c r="AR44" s="448"/>
      <c r="AS44" s="449"/>
      <c r="AT44" s="452"/>
      <c r="AU44" s="453"/>
      <c r="AV44" s="456"/>
      <c r="AW44" s="457"/>
      <c r="AX44" s="448"/>
      <c r="AY44" s="449"/>
      <c r="AZ44" s="430"/>
      <c r="BA44" s="431"/>
      <c r="BB44" s="434"/>
      <c r="BC44" s="435"/>
      <c r="BD44" s="448"/>
      <c r="BE44" s="449"/>
      <c r="BF44" s="452"/>
      <c r="BG44" s="453"/>
      <c r="BH44" s="456"/>
      <c r="BI44" s="457"/>
      <c r="BJ44" s="448"/>
      <c r="BK44" s="449"/>
      <c r="BL44" s="409"/>
      <c r="BM44" s="410"/>
      <c r="BN44" s="411"/>
      <c r="BO44" s="405"/>
      <c r="BP44" s="405"/>
      <c r="BQ44" s="53"/>
      <c r="BR44" s="53"/>
      <c r="BS44" s="779"/>
    </row>
    <row r="45" spans="1:71" ht="21.75" customHeight="1" x14ac:dyDescent="0.25">
      <c r="A45" s="779"/>
      <c r="B45" s="414" t="str">
        <f>IF(ROSTER!B42="","",ROSTER!B42)</f>
        <v/>
      </c>
      <c r="C45" s="416" t="str">
        <f>IF(ROSTER!C$42="","",ROSTER!C$42)</f>
        <v/>
      </c>
      <c r="D45" s="417"/>
      <c r="E45" s="418"/>
      <c r="F45" s="420">
        <f>IF(E45="y",1,IF(E45="S",1,0))</f>
        <v>0</v>
      </c>
      <c r="G45" s="422">
        <f>IF(E45="S",1,0)</f>
        <v>0</v>
      </c>
      <c r="H45" s="424"/>
      <c r="I45" s="425"/>
      <c r="J45" s="428"/>
      <c r="K45" s="429"/>
      <c r="L45" s="432"/>
      <c r="M45" s="433"/>
      <c r="N45" s="436">
        <f>L45+J45</f>
        <v>0</v>
      </c>
      <c r="O45" s="437"/>
      <c r="P45" s="428"/>
      <c r="Q45" s="429"/>
      <c r="R45" s="432"/>
      <c r="S45" s="440"/>
      <c r="T45" s="432"/>
      <c r="U45" s="425"/>
      <c r="V45" s="440"/>
      <c r="W45" s="425"/>
      <c r="X45" s="428"/>
      <c r="Y45" s="425"/>
      <c r="Z45" s="428"/>
      <c r="AA45" s="425"/>
      <c r="AB45" s="428"/>
      <c r="AC45" s="429"/>
      <c r="AD45" s="432"/>
      <c r="AE45" s="433"/>
      <c r="AF45" s="442">
        <f>IF(AB45=0,0,(AD45/AB45)*100)</f>
        <v>0</v>
      </c>
      <c r="AG45" s="443"/>
      <c r="AH45" s="428"/>
      <c r="AI45" s="429"/>
      <c r="AJ45" s="432"/>
      <c r="AK45" s="433"/>
      <c r="AL45" s="446">
        <f>IF(AH45=0,0,(AJ45/AH45)*100)</f>
        <v>0</v>
      </c>
      <c r="AM45" s="447"/>
      <c r="AN45" s="428"/>
      <c r="AO45" s="429"/>
      <c r="AP45" s="432"/>
      <c r="AQ45" s="433"/>
      <c r="AR45" s="446">
        <f>IF(AN45=0,0,(AP45/AN45)*100)</f>
        <v>0</v>
      </c>
      <c r="AS45" s="447"/>
      <c r="AT45" s="450">
        <f>AB45+AH45+AN45</f>
        <v>0</v>
      </c>
      <c r="AU45" s="451"/>
      <c r="AV45" s="454">
        <f>AD45+AJ45+AP45</f>
        <v>0</v>
      </c>
      <c r="AW45" s="455"/>
      <c r="AX45" s="446">
        <f>IF(AT45=0,0,(AV45/AT45)*100)</f>
        <v>0</v>
      </c>
      <c r="AY45" s="447"/>
      <c r="AZ45" s="428"/>
      <c r="BA45" s="429"/>
      <c r="BB45" s="432"/>
      <c r="BC45" s="433"/>
      <c r="BD45" s="446">
        <f>IF(AZ45=0,0,(BB45/AZ45)*100)</f>
        <v>0</v>
      </c>
      <c r="BE45" s="447"/>
      <c r="BF45" s="450">
        <f>AT45+AZ45</f>
        <v>0</v>
      </c>
      <c r="BG45" s="451"/>
      <c r="BH45" s="454">
        <f>AV45+BB45</f>
        <v>0</v>
      </c>
      <c r="BI45" s="455"/>
      <c r="BJ45" s="446">
        <f>IF(BF45=0,0,(BH45/BF45)*100)</f>
        <v>0</v>
      </c>
      <c r="BK45" s="447"/>
      <c r="BL45" s="406">
        <f>(AD45*2)+(AJ45*2)+(AP45*3)+BB45</f>
        <v>0</v>
      </c>
      <c r="BM45" s="407"/>
      <c r="BN45" s="408"/>
      <c r="BO45" s="404" t="e">
        <f>(BL45*BR$11)+(N45*BR$12)+(X45*BR$13)+(R45*BR$14)+(V45*BR$15)+(Z45*BR$16)</f>
        <v>#REF!</v>
      </c>
      <c r="BP45" s="404" t="e">
        <f>((AZ45-BB45)*BR$18)+((AT45-AV45)*BR$17)+(H45*BR$19)+(P45*BR$20)</f>
        <v>#REF!</v>
      </c>
      <c r="BQ45" s="53"/>
      <c r="BR45" s="53"/>
      <c r="BS45" s="779"/>
    </row>
    <row r="46" spans="1:71" ht="21.75" customHeight="1" thickBot="1" x14ac:dyDescent="0.3">
      <c r="A46" s="779"/>
      <c r="B46" s="415"/>
      <c r="C46" s="412" t="str">
        <f>IF(ROSTER!D$42="","",ROSTER!D$42)</f>
        <v/>
      </c>
      <c r="D46" s="413"/>
      <c r="E46" s="419"/>
      <c r="F46" s="421"/>
      <c r="G46" s="423"/>
      <c r="H46" s="426"/>
      <c r="I46" s="427"/>
      <c r="J46" s="430"/>
      <c r="K46" s="431"/>
      <c r="L46" s="434"/>
      <c r="M46" s="435"/>
      <c r="N46" s="438" t="s">
        <v>14</v>
      </c>
      <c r="O46" s="439"/>
      <c r="P46" s="430"/>
      <c r="Q46" s="431"/>
      <c r="R46" s="434"/>
      <c r="S46" s="441"/>
      <c r="T46" s="434"/>
      <c r="U46" s="427"/>
      <c r="V46" s="441"/>
      <c r="W46" s="427"/>
      <c r="X46" s="430"/>
      <c r="Y46" s="427"/>
      <c r="Z46" s="430"/>
      <c r="AA46" s="427"/>
      <c r="AB46" s="430"/>
      <c r="AC46" s="431"/>
      <c r="AD46" s="434"/>
      <c r="AE46" s="435"/>
      <c r="AF46" s="444"/>
      <c r="AG46" s="445"/>
      <c r="AH46" s="430"/>
      <c r="AI46" s="431"/>
      <c r="AJ46" s="434"/>
      <c r="AK46" s="435"/>
      <c r="AL46" s="448"/>
      <c r="AM46" s="449"/>
      <c r="AN46" s="430"/>
      <c r="AO46" s="431"/>
      <c r="AP46" s="434"/>
      <c r="AQ46" s="435"/>
      <c r="AR46" s="448"/>
      <c r="AS46" s="449"/>
      <c r="AT46" s="452"/>
      <c r="AU46" s="453"/>
      <c r="AV46" s="456"/>
      <c r="AW46" s="457"/>
      <c r="AX46" s="448"/>
      <c r="AY46" s="449"/>
      <c r="AZ46" s="430"/>
      <c r="BA46" s="431"/>
      <c r="BB46" s="434"/>
      <c r="BC46" s="435"/>
      <c r="BD46" s="448"/>
      <c r="BE46" s="449"/>
      <c r="BF46" s="452"/>
      <c r="BG46" s="453"/>
      <c r="BH46" s="456"/>
      <c r="BI46" s="457"/>
      <c r="BJ46" s="448"/>
      <c r="BK46" s="449"/>
      <c r="BL46" s="409"/>
      <c r="BM46" s="410"/>
      <c r="BN46" s="411"/>
      <c r="BO46" s="405"/>
      <c r="BP46" s="405"/>
      <c r="BQ46" s="53"/>
      <c r="BR46" s="53"/>
      <c r="BS46" s="779"/>
    </row>
    <row r="47" spans="1:71" ht="21.75" hidden="1" customHeight="1" x14ac:dyDescent="0.25">
      <c r="A47" s="779"/>
      <c r="B47" s="414" t="str">
        <f>IF(ROSTER!B44="","",ROSTER!B44)</f>
        <v/>
      </c>
      <c r="C47" s="416" t="str">
        <f>IF(ROSTER!C$44="","",ROSTER!C$44)</f>
        <v/>
      </c>
      <c r="D47" s="417"/>
      <c r="E47" s="418"/>
      <c r="F47" s="420">
        <f>IF(E47="y",1,IF(E47="S",1,0))</f>
        <v>0</v>
      </c>
      <c r="G47" s="422">
        <f>IF(E47="S",1,0)</f>
        <v>0</v>
      </c>
      <c r="H47" s="424"/>
      <c r="I47" s="425"/>
      <c r="J47" s="428"/>
      <c r="K47" s="429"/>
      <c r="L47" s="432"/>
      <c r="M47" s="433"/>
      <c r="N47" s="436">
        <f>L47+J47</f>
        <v>0</v>
      </c>
      <c r="O47" s="437"/>
      <c r="P47" s="428"/>
      <c r="Q47" s="429"/>
      <c r="R47" s="432"/>
      <c r="S47" s="440"/>
      <c r="T47" s="432"/>
      <c r="U47" s="425"/>
      <c r="V47" s="440"/>
      <c r="W47" s="425"/>
      <c r="X47" s="428"/>
      <c r="Y47" s="425"/>
      <c r="Z47" s="428"/>
      <c r="AA47" s="425"/>
      <c r="AB47" s="428"/>
      <c r="AC47" s="429"/>
      <c r="AD47" s="432"/>
      <c r="AE47" s="433"/>
      <c r="AF47" s="442">
        <f>IF(AB47=0,0,(AD47/AB47)*100)</f>
        <v>0</v>
      </c>
      <c r="AG47" s="443"/>
      <c r="AH47" s="428"/>
      <c r="AI47" s="429"/>
      <c r="AJ47" s="432"/>
      <c r="AK47" s="433"/>
      <c r="AL47" s="446">
        <f>IF(AH47=0,0,(AJ47/AH47)*100)</f>
        <v>0</v>
      </c>
      <c r="AM47" s="447"/>
      <c r="AN47" s="428"/>
      <c r="AO47" s="429"/>
      <c r="AP47" s="432"/>
      <c r="AQ47" s="433"/>
      <c r="AR47" s="446">
        <f>IF(AN47=0,0,(AP47/AN47)*100)</f>
        <v>0</v>
      </c>
      <c r="AS47" s="447"/>
      <c r="AT47" s="450">
        <f>AB47+AH47+AN47</f>
        <v>0</v>
      </c>
      <c r="AU47" s="451"/>
      <c r="AV47" s="454">
        <f>AD47+AJ47+AP47</f>
        <v>0</v>
      </c>
      <c r="AW47" s="455"/>
      <c r="AX47" s="446">
        <f>IF(AT47=0,0,(AV47/AT47)*100)</f>
        <v>0</v>
      </c>
      <c r="AY47" s="447"/>
      <c r="AZ47" s="428"/>
      <c r="BA47" s="429"/>
      <c r="BB47" s="432"/>
      <c r="BC47" s="433"/>
      <c r="BD47" s="446">
        <f>IF(AZ47=0,0,(BB47/AZ47)*100)</f>
        <v>0</v>
      </c>
      <c r="BE47" s="447"/>
      <c r="BF47" s="450">
        <f>AT47+AZ47</f>
        <v>0</v>
      </c>
      <c r="BG47" s="451"/>
      <c r="BH47" s="454">
        <f>AV47+BB47</f>
        <v>0</v>
      </c>
      <c r="BI47" s="455"/>
      <c r="BJ47" s="446">
        <f>IF(BF47=0,0,(BH47/BF47)*100)</f>
        <v>0</v>
      </c>
      <c r="BK47" s="447"/>
      <c r="BL47" s="406">
        <f>(AD47*2)+(AJ47*2)+(AP47*3)+BB47</f>
        <v>0</v>
      </c>
      <c r="BM47" s="407"/>
      <c r="BN47" s="408"/>
      <c r="BO47" s="404" t="e">
        <f>(BL47*BR$11)+(N47*BR$12)+(X47*BR$13)+(R47*BR$14)+(V47*BR$15)+(Z47*BR$16)</f>
        <v>#REF!</v>
      </c>
      <c r="BP47" s="404" t="e">
        <f>((AZ47-BB47)*BR$18)+((AT47-AV47)*BR$17)+(H47*BR$19)+(P47*BR$20)</f>
        <v>#REF!</v>
      </c>
      <c r="BQ47" s="53"/>
      <c r="BR47" s="53"/>
      <c r="BS47" s="779"/>
    </row>
    <row r="48" spans="1:71" ht="21.75" hidden="1" customHeight="1" x14ac:dyDescent="0.25">
      <c r="A48" s="779"/>
      <c r="B48" s="415"/>
      <c r="C48" s="412" t="str">
        <f>IF(ROSTER!D$44="","",ROSTER!D$44)</f>
        <v/>
      </c>
      <c r="D48" s="413"/>
      <c r="E48" s="419"/>
      <c r="F48" s="421"/>
      <c r="G48" s="423"/>
      <c r="H48" s="426"/>
      <c r="I48" s="427"/>
      <c r="J48" s="430"/>
      <c r="K48" s="431"/>
      <c r="L48" s="434"/>
      <c r="M48" s="435"/>
      <c r="N48" s="438" t="s">
        <v>14</v>
      </c>
      <c r="O48" s="439"/>
      <c r="P48" s="430"/>
      <c r="Q48" s="431"/>
      <c r="R48" s="434"/>
      <c r="S48" s="441"/>
      <c r="T48" s="434"/>
      <c r="U48" s="427"/>
      <c r="V48" s="441"/>
      <c r="W48" s="427"/>
      <c r="X48" s="430"/>
      <c r="Y48" s="427"/>
      <c r="Z48" s="430"/>
      <c r="AA48" s="427"/>
      <c r="AB48" s="430"/>
      <c r="AC48" s="431"/>
      <c r="AD48" s="434"/>
      <c r="AE48" s="435"/>
      <c r="AF48" s="444"/>
      <c r="AG48" s="445"/>
      <c r="AH48" s="430"/>
      <c r="AI48" s="431"/>
      <c r="AJ48" s="434"/>
      <c r="AK48" s="435"/>
      <c r="AL48" s="448"/>
      <c r="AM48" s="449"/>
      <c r="AN48" s="430"/>
      <c r="AO48" s="431"/>
      <c r="AP48" s="434"/>
      <c r="AQ48" s="435"/>
      <c r="AR48" s="448"/>
      <c r="AS48" s="449"/>
      <c r="AT48" s="452"/>
      <c r="AU48" s="453"/>
      <c r="AV48" s="456"/>
      <c r="AW48" s="457"/>
      <c r="AX48" s="448"/>
      <c r="AY48" s="449"/>
      <c r="AZ48" s="430"/>
      <c r="BA48" s="431"/>
      <c r="BB48" s="434"/>
      <c r="BC48" s="435"/>
      <c r="BD48" s="448"/>
      <c r="BE48" s="449"/>
      <c r="BF48" s="452"/>
      <c r="BG48" s="453"/>
      <c r="BH48" s="456"/>
      <c r="BI48" s="457"/>
      <c r="BJ48" s="448"/>
      <c r="BK48" s="449"/>
      <c r="BL48" s="409"/>
      <c r="BM48" s="410"/>
      <c r="BN48" s="411"/>
      <c r="BO48" s="405"/>
      <c r="BP48" s="405"/>
      <c r="BQ48" s="53"/>
      <c r="BR48" s="53"/>
      <c r="BS48" s="779"/>
    </row>
    <row r="49" spans="1:71" ht="21.75" hidden="1" customHeight="1" x14ac:dyDescent="0.25">
      <c r="A49" s="779"/>
      <c r="B49" s="414" t="str">
        <f>IF(ROSTER!B46="","",ROSTER!B46)</f>
        <v/>
      </c>
      <c r="C49" s="416" t="str">
        <f>IF(ROSTER!C$46="","",ROSTER!C$46)</f>
        <v/>
      </c>
      <c r="D49" s="417"/>
      <c r="E49" s="418"/>
      <c r="F49" s="420">
        <f>IF(E49="y",1,IF(E49="S",1,0))</f>
        <v>0</v>
      </c>
      <c r="G49" s="422">
        <f>IF(E49="S",1,0)</f>
        <v>0</v>
      </c>
      <c r="H49" s="424"/>
      <c r="I49" s="425"/>
      <c r="J49" s="428"/>
      <c r="K49" s="429"/>
      <c r="L49" s="432"/>
      <c r="M49" s="433"/>
      <c r="N49" s="436">
        <f>L49+J49</f>
        <v>0</v>
      </c>
      <c r="O49" s="437"/>
      <c r="P49" s="428"/>
      <c r="Q49" s="429"/>
      <c r="R49" s="432"/>
      <c r="S49" s="440"/>
      <c r="T49" s="432"/>
      <c r="U49" s="425"/>
      <c r="V49" s="440"/>
      <c r="W49" s="425"/>
      <c r="X49" s="428"/>
      <c r="Y49" s="425"/>
      <c r="Z49" s="428"/>
      <c r="AA49" s="425"/>
      <c r="AB49" s="428"/>
      <c r="AC49" s="429"/>
      <c r="AD49" s="432"/>
      <c r="AE49" s="433"/>
      <c r="AF49" s="442">
        <f>IF(AB49=0,0,(AD49/AB49)*100)</f>
        <v>0</v>
      </c>
      <c r="AG49" s="443"/>
      <c r="AH49" s="428"/>
      <c r="AI49" s="429"/>
      <c r="AJ49" s="432"/>
      <c r="AK49" s="433"/>
      <c r="AL49" s="446">
        <f>IF(AH49=0,0,(AJ49/AH49)*100)</f>
        <v>0</v>
      </c>
      <c r="AM49" s="447"/>
      <c r="AN49" s="428"/>
      <c r="AO49" s="429"/>
      <c r="AP49" s="432"/>
      <c r="AQ49" s="433"/>
      <c r="AR49" s="446">
        <f>IF(AN49=0,0,(AP49/AN49)*100)</f>
        <v>0</v>
      </c>
      <c r="AS49" s="447"/>
      <c r="AT49" s="450">
        <f>AB49+AH49+AN49</f>
        <v>0</v>
      </c>
      <c r="AU49" s="451"/>
      <c r="AV49" s="454">
        <f>AD49+AJ49+AP49</f>
        <v>0</v>
      </c>
      <c r="AW49" s="455"/>
      <c r="AX49" s="446">
        <f>IF(AT49=0,0,(AV49/AT49)*100)</f>
        <v>0</v>
      </c>
      <c r="AY49" s="447"/>
      <c r="AZ49" s="428"/>
      <c r="BA49" s="429"/>
      <c r="BB49" s="432"/>
      <c r="BC49" s="433"/>
      <c r="BD49" s="446">
        <f>IF(AZ49=0,0,(BB49/AZ49)*100)</f>
        <v>0</v>
      </c>
      <c r="BE49" s="447"/>
      <c r="BF49" s="450">
        <f>AT49+AZ49</f>
        <v>0</v>
      </c>
      <c r="BG49" s="451"/>
      <c r="BH49" s="454">
        <f>AV49+BB49</f>
        <v>0</v>
      </c>
      <c r="BI49" s="455"/>
      <c r="BJ49" s="446">
        <f>IF(BF49=0,0,(BH49/BF49)*100)</f>
        <v>0</v>
      </c>
      <c r="BK49" s="447"/>
      <c r="BL49" s="406">
        <f>(AD49*2)+(AJ49*2)+(AP49*3)+BB49</f>
        <v>0</v>
      </c>
      <c r="BM49" s="407"/>
      <c r="BN49" s="408"/>
      <c r="BO49" s="402" t="e">
        <f>(BL49*BR$11)+(N49*BR$12)+(X49*BR$13)+(R49*BR$14)+(V49*BR$15)+(Z49*BR$16)</f>
        <v>#REF!</v>
      </c>
      <c r="BP49" s="404" t="e">
        <f>((AZ49-BB49)*BR$18)+((AT49-AV49)*BR$17)+(H49*BR$19)+(P49*BR$20)</f>
        <v>#REF!</v>
      </c>
      <c r="BQ49" s="53"/>
      <c r="BR49" s="53"/>
      <c r="BS49" s="779"/>
    </row>
    <row r="50" spans="1:71" ht="22.5" hidden="1" customHeight="1" x14ac:dyDescent="0.25">
      <c r="A50" s="779"/>
      <c r="B50" s="415"/>
      <c r="C50" s="412" t="str">
        <f>IF(ROSTER!D$46="","",ROSTER!D$46)</f>
        <v/>
      </c>
      <c r="D50" s="413"/>
      <c r="E50" s="419"/>
      <c r="F50" s="421"/>
      <c r="G50" s="423"/>
      <c r="H50" s="426"/>
      <c r="I50" s="427"/>
      <c r="J50" s="430"/>
      <c r="K50" s="431"/>
      <c r="L50" s="434"/>
      <c r="M50" s="435"/>
      <c r="N50" s="438" t="s">
        <v>14</v>
      </c>
      <c r="O50" s="439"/>
      <c r="P50" s="430"/>
      <c r="Q50" s="431"/>
      <c r="R50" s="434"/>
      <c r="S50" s="441"/>
      <c r="T50" s="434"/>
      <c r="U50" s="427"/>
      <c r="V50" s="441"/>
      <c r="W50" s="427"/>
      <c r="X50" s="430"/>
      <c r="Y50" s="427"/>
      <c r="Z50" s="430"/>
      <c r="AA50" s="427"/>
      <c r="AB50" s="430"/>
      <c r="AC50" s="431"/>
      <c r="AD50" s="434"/>
      <c r="AE50" s="435"/>
      <c r="AF50" s="444"/>
      <c r="AG50" s="445"/>
      <c r="AH50" s="430"/>
      <c r="AI50" s="431"/>
      <c r="AJ50" s="434"/>
      <c r="AK50" s="435"/>
      <c r="AL50" s="448"/>
      <c r="AM50" s="449"/>
      <c r="AN50" s="430"/>
      <c r="AO50" s="431"/>
      <c r="AP50" s="434"/>
      <c r="AQ50" s="435"/>
      <c r="AR50" s="448"/>
      <c r="AS50" s="449"/>
      <c r="AT50" s="452"/>
      <c r="AU50" s="453"/>
      <c r="AV50" s="456"/>
      <c r="AW50" s="457"/>
      <c r="AX50" s="448"/>
      <c r="AY50" s="449"/>
      <c r="AZ50" s="430"/>
      <c r="BA50" s="431"/>
      <c r="BB50" s="434"/>
      <c r="BC50" s="435"/>
      <c r="BD50" s="448"/>
      <c r="BE50" s="449"/>
      <c r="BF50" s="452"/>
      <c r="BG50" s="453"/>
      <c r="BH50" s="456"/>
      <c r="BI50" s="457"/>
      <c r="BJ50" s="448"/>
      <c r="BK50" s="449"/>
      <c r="BL50" s="409"/>
      <c r="BM50" s="410"/>
      <c r="BN50" s="411"/>
      <c r="BO50" s="403"/>
      <c r="BP50" s="405"/>
      <c r="BQ50" s="53"/>
      <c r="BR50" s="53"/>
      <c r="BS50" s="779"/>
    </row>
    <row r="51" spans="1:71" ht="21.75" hidden="1" customHeight="1" x14ac:dyDescent="0.25">
      <c r="A51" s="779"/>
      <c r="B51" s="414" t="str">
        <f>IF(ROSTER!B48="","",ROSTER!B48)</f>
        <v/>
      </c>
      <c r="C51" s="416" t="str">
        <f>IF(ROSTER!C$48="","",ROSTER!C$48)</f>
        <v/>
      </c>
      <c r="D51" s="417"/>
      <c r="E51" s="418"/>
      <c r="F51" s="420">
        <f t="shared" ref="F51" si="0">IF(E51="y",1,IF(E51="S",1,0))</f>
        <v>0</v>
      </c>
      <c r="G51" s="422">
        <f t="shared" ref="G51" si="1">IF(E51="S",1,0)</f>
        <v>0</v>
      </c>
      <c r="H51" s="424"/>
      <c r="I51" s="425"/>
      <c r="J51" s="428"/>
      <c r="K51" s="429"/>
      <c r="L51" s="432"/>
      <c r="M51" s="433"/>
      <c r="N51" s="436">
        <f t="shared" ref="N51" si="2">L51+J51</f>
        <v>0</v>
      </c>
      <c r="O51" s="437"/>
      <c r="P51" s="428"/>
      <c r="Q51" s="429"/>
      <c r="R51" s="432"/>
      <c r="S51" s="440"/>
      <c r="T51" s="432"/>
      <c r="U51" s="425"/>
      <c r="V51" s="440"/>
      <c r="W51" s="425"/>
      <c r="X51" s="428"/>
      <c r="Y51" s="425"/>
      <c r="Z51" s="428"/>
      <c r="AA51" s="425"/>
      <c r="AB51" s="428"/>
      <c r="AC51" s="429"/>
      <c r="AD51" s="432"/>
      <c r="AE51" s="433"/>
      <c r="AF51" s="442"/>
      <c r="AG51" s="443"/>
      <c r="AH51" s="428"/>
      <c r="AI51" s="429"/>
      <c r="AJ51" s="432"/>
      <c r="AK51" s="433"/>
      <c r="AL51" s="446">
        <f t="shared" ref="AL51" si="3">IF(AH51=0,0,(AJ51/AH51)*100)</f>
        <v>0</v>
      </c>
      <c r="AM51" s="447"/>
      <c r="AN51" s="428"/>
      <c r="AO51" s="429"/>
      <c r="AP51" s="432"/>
      <c r="AQ51" s="433"/>
      <c r="AR51" s="446">
        <f t="shared" ref="AR51" si="4">IF(AN51=0,0,(AP51/AN51)*100)</f>
        <v>0</v>
      </c>
      <c r="AS51" s="447"/>
      <c r="AT51" s="450">
        <f t="shared" ref="AT51" si="5">AB51+AH51+AN51</f>
        <v>0</v>
      </c>
      <c r="AU51" s="451"/>
      <c r="AV51" s="454">
        <f t="shared" ref="AV51" si="6">AD51+AJ51+AP51</f>
        <v>0</v>
      </c>
      <c r="AW51" s="455"/>
      <c r="AX51" s="446">
        <f t="shared" ref="AX51" si="7">IF(AT51=0,0,(AV51/AT51)*100)</f>
        <v>0</v>
      </c>
      <c r="AY51" s="447"/>
      <c r="AZ51" s="428"/>
      <c r="BA51" s="429"/>
      <c r="BB51" s="432"/>
      <c r="BC51" s="433"/>
      <c r="BD51" s="446">
        <f t="shared" ref="BD51" si="8">IF(AZ51=0,0,(BB51/AZ51)*100)</f>
        <v>0</v>
      </c>
      <c r="BE51" s="447"/>
      <c r="BF51" s="450">
        <f t="shared" ref="BF51" si="9">AT51+AZ51</f>
        <v>0</v>
      </c>
      <c r="BG51" s="451"/>
      <c r="BH51" s="454">
        <f t="shared" ref="BH51" si="10">AV51+BB51</f>
        <v>0</v>
      </c>
      <c r="BI51" s="455"/>
      <c r="BJ51" s="446">
        <f t="shared" ref="BJ51" si="11">IF(BF51=0,0,(BH51/BF51)*100)</f>
        <v>0</v>
      </c>
      <c r="BK51" s="447"/>
      <c r="BL51" s="406">
        <f t="shared" ref="BL51" si="12">(AD51*2)+(AJ51*2)+(AP51*3)+BB51</f>
        <v>0</v>
      </c>
      <c r="BM51" s="407"/>
      <c r="BN51" s="408"/>
      <c r="BO51" s="402"/>
      <c r="BP51" s="404"/>
      <c r="BQ51" s="53"/>
      <c r="BR51" s="53"/>
      <c r="BS51" s="779"/>
    </row>
    <row r="52" spans="1:71" ht="22.5" hidden="1" customHeight="1" x14ac:dyDescent="0.25">
      <c r="A52" s="779"/>
      <c r="B52" s="415"/>
      <c r="C52" s="412" t="str">
        <f>IF(ROSTER!D$48="","",ROSTER!D$48)</f>
        <v/>
      </c>
      <c r="D52" s="413"/>
      <c r="E52" s="419"/>
      <c r="F52" s="421"/>
      <c r="G52" s="423"/>
      <c r="H52" s="426"/>
      <c r="I52" s="427"/>
      <c r="J52" s="430"/>
      <c r="K52" s="431"/>
      <c r="L52" s="434"/>
      <c r="M52" s="435"/>
      <c r="N52" s="438" t="s">
        <v>14</v>
      </c>
      <c r="O52" s="439"/>
      <c r="P52" s="430"/>
      <c r="Q52" s="431"/>
      <c r="R52" s="434"/>
      <c r="S52" s="441"/>
      <c r="T52" s="434"/>
      <c r="U52" s="427"/>
      <c r="V52" s="441"/>
      <c r="W52" s="427"/>
      <c r="X52" s="430"/>
      <c r="Y52" s="427"/>
      <c r="Z52" s="430"/>
      <c r="AA52" s="427"/>
      <c r="AB52" s="430"/>
      <c r="AC52" s="431"/>
      <c r="AD52" s="434"/>
      <c r="AE52" s="435"/>
      <c r="AF52" s="444"/>
      <c r="AG52" s="445"/>
      <c r="AH52" s="430"/>
      <c r="AI52" s="431"/>
      <c r="AJ52" s="434"/>
      <c r="AK52" s="435"/>
      <c r="AL52" s="448"/>
      <c r="AM52" s="449"/>
      <c r="AN52" s="430"/>
      <c r="AO52" s="431"/>
      <c r="AP52" s="434"/>
      <c r="AQ52" s="435"/>
      <c r="AR52" s="448"/>
      <c r="AS52" s="449"/>
      <c r="AT52" s="452"/>
      <c r="AU52" s="453"/>
      <c r="AV52" s="456"/>
      <c r="AW52" s="457"/>
      <c r="AX52" s="448"/>
      <c r="AY52" s="449"/>
      <c r="AZ52" s="430"/>
      <c r="BA52" s="431"/>
      <c r="BB52" s="434"/>
      <c r="BC52" s="435"/>
      <c r="BD52" s="448"/>
      <c r="BE52" s="449"/>
      <c r="BF52" s="452"/>
      <c r="BG52" s="453"/>
      <c r="BH52" s="456"/>
      <c r="BI52" s="457"/>
      <c r="BJ52" s="448"/>
      <c r="BK52" s="449"/>
      <c r="BL52" s="409"/>
      <c r="BM52" s="410"/>
      <c r="BN52" s="411"/>
      <c r="BO52" s="403"/>
      <c r="BP52" s="405"/>
      <c r="BQ52" s="53"/>
      <c r="BR52" s="53"/>
      <c r="BS52" s="779"/>
    </row>
    <row r="53" spans="1:71" ht="21.75" hidden="1" customHeight="1" x14ac:dyDescent="0.25">
      <c r="A53" s="779"/>
      <c r="B53" s="414" t="str">
        <f>IF(ROSTER!B50="","",ROSTER!B50)</f>
        <v/>
      </c>
      <c r="C53" s="416" t="str">
        <f>IF(ROSTER!C$50="","",ROSTER!C$50)</f>
        <v/>
      </c>
      <c r="D53" s="417"/>
      <c r="E53" s="418"/>
      <c r="F53" s="420">
        <f t="shared" ref="F53" si="13">IF(E53="y",1,IF(E53="S",1,0))</f>
        <v>0</v>
      </c>
      <c r="G53" s="422">
        <f t="shared" ref="G53" si="14">IF(E53="S",1,0)</f>
        <v>0</v>
      </c>
      <c r="H53" s="424"/>
      <c r="I53" s="425"/>
      <c r="J53" s="428"/>
      <c r="K53" s="429"/>
      <c r="L53" s="432"/>
      <c r="M53" s="433"/>
      <c r="N53" s="436">
        <f t="shared" ref="N53" si="15">L53+J53</f>
        <v>0</v>
      </c>
      <c r="O53" s="437"/>
      <c r="P53" s="428"/>
      <c r="Q53" s="429"/>
      <c r="R53" s="432"/>
      <c r="S53" s="440"/>
      <c r="T53" s="432"/>
      <c r="U53" s="425"/>
      <c r="V53" s="440"/>
      <c r="W53" s="425"/>
      <c r="X53" s="428"/>
      <c r="Y53" s="425"/>
      <c r="Z53" s="428"/>
      <c r="AA53" s="425"/>
      <c r="AB53" s="428"/>
      <c r="AC53" s="429"/>
      <c r="AD53" s="432"/>
      <c r="AE53" s="433"/>
      <c r="AF53" s="442"/>
      <c r="AG53" s="443"/>
      <c r="AH53" s="428"/>
      <c r="AI53" s="429"/>
      <c r="AJ53" s="432"/>
      <c r="AK53" s="433"/>
      <c r="AL53" s="446">
        <f t="shared" ref="AL53" si="16">IF(AH53=0,0,(AJ53/AH53)*100)</f>
        <v>0</v>
      </c>
      <c r="AM53" s="447"/>
      <c r="AN53" s="428"/>
      <c r="AO53" s="429"/>
      <c r="AP53" s="432"/>
      <c r="AQ53" s="433"/>
      <c r="AR53" s="446">
        <f t="shared" ref="AR53" si="17">IF(AN53=0,0,(AP53/AN53)*100)</f>
        <v>0</v>
      </c>
      <c r="AS53" s="447"/>
      <c r="AT53" s="450">
        <f t="shared" ref="AT53" si="18">AB53+AH53+AN53</f>
        <v>0</v>
      </c>
      <c r="AU53" s="451"/>
      <c r="AV53" s="454">
        <f t="shared" ref="AV53" si="19">AD53+AJ53+AP53</f>
        <v>0</v>
      </c>
      <c r="AW53" s="455"/>
      <c r="AX53" s="446">
        <f t="shared" ref="AX53" si="20">IF(AT53=0,0,(AV53/AT53)*100)</f>
        <v>0</v>
      </c>
      <c r="AY53" s="447"/>
      <c r="AZ53" s="428"/>
      <c r="BA53" s="429"/>
      <c r="BB53" s="432"/>
      <c r="BC53" s="433"/>
      <c r="BD53" s="446">
        <f t="shared" ref="BD53" si="21">IF(AZ53=0,0,(BB53/AZ53)*100)</f>
        <v>0</v>
      </c>
      <c r="BE53" s="447"/>
      <c r="BF53" s="450">
        <f t="shared" ref="BF53" si="22">AT53+AZ53</f>
        <v>0</v>
      </c>
      <c r="BG53" s="451"/>
      <c r="BH53" s="454">
        <f t="shared" ref="BH53" si="23">AV53+BB53</f>
        <v>0</v>
      </c>
      <c r="BI53" s="455"/>
      <c r="BJ53" s="446">
        <f t="shared" ref="BJ53" si="24">IF(BF53=0,0,(BH53/BF53)*100)</f>
        <v>0</v>
      </c>
      <c r="BK53" s="447"/>
      <c r="BL53" s="406">
        <f t="shared" ref="BL53" si="25">(AD53*2)+(AJ53*2)+(AP53*3)+BB53</f>
        <v>0</v>
      </c>
      <c r="BM53" s="407"/>
      <c r="BN53" s="408"/>
      <c r="BO53" s="402"/>
      <c r="BP53" s="404"/>
      <c r="BQ53" s="53"/>
      <c r="BR53" s="53"/>
      <c r="BS53" s="779"/>
    </row>
    <row r="54" spans="1:71" ht="22.5" hidden="1" customHeight="1" thickBot="1" x14ac:dyDescent="0.3">
      <c r="A54" s="779"/>
      <c r="B54" s="415"/>
      <c r="C54" s="412" t="str">
        <f>IF(ROSTER!D$50="","",ROSTER!D$50)</f>
        <v/>
      </c>
      <c r="D54" s="413"/>
      <c r="E54" s="419"/>
      <c r="F54" s="421"/>
      <c r="G54" s="423"/>
      <c r="H54" s="426"/>
      <c r="I54" s="427"/>
      <c r="J54" s="430"/>
      <c r="K54" s="431"/>
      <c r="L54" s="434"/>
      <c r="M54" s="435"/>
      <c r="N54" s="438" t="s">
        <v>14</v>
      </c>
      <c r="O54" s="439"/>
      <c r="P54" s="430"/>
      <c r="Q54" s="431"/>
      <c r="R54" s="434"/>
      <c r="S54" s="441"/>
      <c r="T54" s="434"/>
      <c r="U54" s="427"/>
      <c r="V54" s="441"/>
      <c r="W54" s="427"/>
      <c r="X54" s="430"/>
      <c r="Y54" s="427"/>
      <c r="Z54" s="430"/>
      <c r="AA54" s="427"/>
      <c r="AB54" s="430"/>
      <c r="AC54" s="431"/>
      <c r="AD54" s="434"/>
      <c r="AE54" s="435"/>
      <c r="AF54" s="444"/>
      <c r="AG54" s="445"/>
      <c r="AH54" s="430"/>
      <c r="AI54" s="431"/>
      <c r="AJ54" s="434"/>
      <c r="AK54" s="435"/>
      <c r="AL54" s="448"/>
      <c r="AM54" s="449"/>
      <c r="AN54" s="430"/>
      <c r="AO54" s="431"/>
      <c r="AP54" s="434"/>
      <c r="AQ54" s="435"/>
      <c r="AR54" s="448"/>
      <c r="AS54" s="449"/>
      <c r="AT54" s="452"/>
      <c r="AU54" s="453"/>
      <c r="AV54" s="456"/>
      <c r="AW54" s="457"/>
      <c r="AX54" s="448"/>
      <c r="AY54" s="449"/>
      <c r="AZ54" s="430"/>
      <c r="BA54" s="431"/>
      <c r="BB54" s="434"/>
      <c r="BC54" s="435"/>
      <c r="BD54" s="448"/>
      <c r="BE54" s="449"/>
      <c r="BF54" s="452"/>
      <c r="BG54" s="453"/>
      <c r="BH54" s="456"/>
      <c r="BI54" s="457"/>
      <c r="BJ54" s="448"/>
      <c r="BK54" s="449"/>
      <c r="BL54" s="409"/>
      <c r="BM54" s="410"/>
      <c r="BN54" s="411"/>
      <c r="BO54" s="403"/>
      <c r="BP54" s="405"/>
      <c r="BQ54" s="53"/>
      <c r="BR54" s="53"/>
      <c r="BS54" s="779"/>
    </row>
    <row r="55" spans="1:71" s="224" customFormat="1" ht="33.6" customHeight="1" x14ac:dyDescent="0.5">
      <c r="A55" s="789"/>
      <c r="B55" s="376"/>
      <c r="C55" s="377"/>
      <c r="D55" s="377" t="s">
        <v>10</v>
      </c>
      <c r="E55" s="380"/>
      <c r="F55" s="223"/>
      <c r="G55" s="223"/>
      <c r="H55" s="382">
        <f>SUM(H11:I54)</f>
        <v>0</v>
      </c>
      <c r="I55" s="383"/>
      <c r="J55" s="382">
        <f>SUM(J11:K54)</f>
        <v>0</v>
      </c>
      <c r="K55" s="383"/>
      <c r="L55" s="386">
        <f>SUM(L11:M54)</f>
        <v>0</v>
      </c>
      <c r="M55" s="387"/>
      <c r="N55" s="358">
        <f>L55+J55</f>
        <v>0</v>
      </c>
      <c r="O55" s="359"/>
      <c r="P55" s="386">
        <f>SUM(P11:Q54)</f>
        <v>0</v>
      </c>
      <c r="Q55" s="383"/>
      <c r="R55" s="386">
        <f t="shared" ref="R55" si="26">SUM(R11:S54)</f>
        <v>0</v>
      </c>
      <c r="S55" s="387"/>
      <c r="T55" s="386">
        <f t="shared" ref="T55" si="27">SUM(T11:U54)</f>
        <v>0</v>
      </c>
      <c r="U55" s="359"/>
      <c r="V55" s="387">
        <f t="shared" ref="V55" si="28">SUM(V11:W54)</f>
        <v>0</v>
      </c>
      <c r="W55" s="387"/>
      <c r="X55" s="382">
        <f t="shared" ref="X55" si="29">SUM(X11:Y54)</f>
        <v>0</v>
      </c>
      <c r="Y55" s="359"/>
      <c r="Z55" s="382">
        <f t="shared" ref="Z55" si="30">SUM(Z11:AA54)</f>
        <v>0</v>
      </c>
      <c r="AA55" s="359"/>
      <c r="AB55" s="387">
        <f t="shared" ref="AB55" si="31">SUM(AB11:AC54)</f>
        <v>0</v>
      </c>
      <c r="AC55" s="383"/>
      <c r="AD55" s="386">
        <f t="shared" ref="AD55" si="32">SUM(AD11:AE54)</f>
        <v>0</v>
      </c>
      <c r="AE55" s="387"/>
      <c r="AF55" s="358">
        <f t="shared" ref="AF55" si="33">SUM(AF11:AG54)</f>
        <v>0</v>
      </c>
      <c r="AG55" s="359"/>
      <c r="AH55" s="386">
        <f t="shared" ref="AH55" si="34">SUM(AH11:AI54)</f>
        <v>0</v>
      </c>
      <c r="AI55" s="383"/>
      <c r="AJ55" s="386">
        <f t="shared" ref="AJ55" si="35">SUM(AJ11:AK54)</f>
        <v>0</v>
      </c>
      <c r="AK55" s="387"/>
      <c r="AL55" s="358">
        <f>IF(AH55=0,0,(AJ55/AH55)*100)</f>
        <v>0</v>
      </c>
      <c r="AM55" s="359"/>
      <c r="AN55" s="386">
        <f>SUM(AN11:AO54)</f>
        <v>0</v>
      </c>
      <c r="AO55" s="383"/>
      <c r="AP55" s="386">
        <f>SUM(AP11:AQ54)</f>
        <v>0</v>
      </c>
      <c r="AQ55" s="387"/>
      <c r="AR55" s="358">
        <f>IF(AN55=0,0,(AP55/AN55)*100)</f>
        <v>0</v>
      </c>
      <c r="AS55" s="359"/>
      <c r="AT55" s="382">
        <f>AB55+AH55+AN55</f>
        <v>0</v>
      </c>
      <c r="AU55" s="383"/>
      <c r="AV55" s="386">
        <f>AD55+AJ55+AP55</f>
        <v>0</v>
      </c>
      <c r="AW55" s="392"/>
      <c r="AX55" s="358">
        <f>IF(AT55=0,0,(AV55/AT55)*100)</f>
        <v>0</v>
      </c>
      <c r="AY55" s="359"/>
      <c r="AZ55" s="386">
        <f>SUM(AZ11:BA54)</f>
        <v>0</v>
      </c>
      <c r="BA55" s="383"/>
      <c r="BB55" s="386">
        <f>SUM(BB11:BC54)</f>
        <v>0</v>
      </c>
      <c r="BC55" s="387"/>
      <c r="BD55" s="358">
        <f>IF(AZ55=0,0,(BB55/AZ55)*100)</f>
        <v>0</v>
      </c>
      <c r="BE55" s="359"/>
      <c r="BF55" s="382">
        <f>AT55+AZ55</f>
        <v>0</v>
      </c>
      <c r="BG55" s="383"/>
      <c r="BH55" s="386">
        <f>AV55+BB55</f>
        <v>0</v>
      </c>
      <c r="BI55" s="392"/>
      <c r="BJ55" s="358">
        <f>IF(BF55=0,0,(BH55/BF55)*100)</f>
        <v>0</v>
      </c>
      <c r="BK55" s="394"/>
      <c r="BL55" s="396">
        <f>SUM(BL11:BN54)</f>
        <v>0</v>
      </c>
      <c r="BM55" s="397"/>
      <c r="BN55" s="398"/>
      <c r="BO55" s="402" t="e">
        <f>(BL55*BR$11)+(N55*BR$12)+(X55*BR$13)+(R55*BR$14)+(V55*BR$15)+(Z55*BR$16)</f>
        <v>#REF!</v>
      </c>
      <c r="BP55" s="404" t="e">
        <f>((AZ55-BB55)*BR$18)+((AT55-AV55)*BR$17)+(H55*BR$19)+(P55*BR$20)</f>
        <v>#REF!</v>
      </c>
      <c r="BQ55" s="222"/>
      <c r="BR55" s="222"/>
      <c r="BS55" s="789"/>
    </row>
    <row r="56" spans="1:71" s="224" customFormat="1" ht="33.950000000000003" customHeight="1" thickBot="1" x14ac:dyDescent="0.55000000000000004">
      <c r="A56" s="789"/>
      <c r="B56" s="378"/>
      <c r="C56" s="379"/>
      <c r="D56" s="379"/>
      <c r="E56" s="381"/>
      <c r="F56" s="225"/>
      <c r="G56" s="225"/>
      <c r="H56" s="384"/>
      <c r="I56" s="385"/>
      <c r="J56" s="384"/>
      <c r="K56" s="385"/>
      <c r="L56" s="388"/>
      <c r="M56" s="389"/>
      <c r="N56" s="390" t="s">
        <v>14</v>
      </c>
      <c r="O56" s="391"/>
      <c r="P56" s="388"/>
      <c r="Q56" s="385"/>
      <c r="R56" s="388"/>
      <c r="S56" s="389"/>
      <c r="T56" s="388"/>
      <c r="U56" s="391"/>
      <c r="V56" s="389"/>
      <c r="W56" s="389"/>
      <c r="X56" s="384"/>
      <c r="Y56" s="391"/>
      <c r="Z56" s="384"/>
      <c r="AA56" s="391"/>
      <c r="AB56" s="389"/>
      <c r="AC56" s="385"/>
      <c r="AD56" s="388"/>
      <c r="AE56" s="389"/>
      <c r="AF56" s="390"/>
      <c r="AG56" s="391"/>
      <c r="AH56" s="388"/>
      <c r="AI56" s="385"/>
      <c r="AJ56" s="388"/>
      <c r="AK56" s="389"/>
      <c r="AL56" s="390"/>
      <c r="AM56" s="391"/>
      <c r="AN56" s="388"/>
      <c r="AO56" s="385"/>
      <c r="AP56" s="388"/>
      <c r="AQ56" s="389"/>
      <c r="AR56" s="390"/>
      <c r="AS56" s="391"/>
      <c r="AT56" s="384"/>
      <c r="AU56" s="385"/>
      <c r="AV56" s="388"/>
      <c r="AW56" s="393"/>
      <c r="AX56" s="390"/>
      <c r="AY56" s="391"/>
      <c r="AZ56" s="388"/>
      <c r="BA56" s="385"/>
      <c r="BB56" s="388"/>
      <c r="BC56" s="389"/>
      <c r="BD56" s="390"/>
      <c r="BE56" s="391"/>
      <c r="BF56" s="384"/>
      <c r="BG56" s="385"/>
      <c r="BH56" s="388"/>
      <c r="BI56" s="393"/>
      <c r="BJ56" s="390"/>
      <c r="BK56" s="395"/>
      <c r="BL56" s="399"/>
      <c r="BM56" s="400"/>
      <c r="BN56" s="401"/>
      <c r="BO56" s="403"/>
      <c r="BP56" s="405"/>
      <c r="BQ56" s="222"/>
      <c r="BR56" s="222"/>
      <c r="BS56" s="789"/>
    </row>
    <row r="57" spans="1:71" s="230" customFormat="1" ht="48.2" customHeight="1" thickBot="1" x14ac:dyDescent="0.55000000000000004">
      <c r="A57" s="790"/>
      <c r="B57" s="342"/>
      <c r="C57" s="343"/>
      <c r="D57" s="343" t="s">
        <v>13</v>
      </c>
      <c r="E57" s="344"/>
      <c r="F57" s="227"/>
      <c r="G57" s="223"/>
      <c r="H57" s="345"/>
      <c r="I57" s="346"/>
      <c r="J57" s="347"/>
      <c r="K57" s="348"/>
      <c r="L57" s="349"/>
      <c r="M57" s="350"/>
      <c r="N57" s="351">
        <f>J57+L57</f>
        <v>0</v>
      </c>
      <c r="O57" s="352"/>
      <c r="P57" s="347"/>
      <c r="Q57" s="348"/>
      <c r="R57" s="349"/>
      <c r="S57" s="348"/>
      <c r="T57" s="353"/>
      <c r="U57" s="354"/>
      <c r="V57" s="347"/>
      <c r="W57" s="355"/>
      <c r="X57" s="345"/>
      <c r="Y57" s="346"/>
      <c r="Z57" s="347"/>
      <c r="AA57" s="355"/>
      <c r="AB57" s="347"/>
      <c r="AC57" s="348"/>
      <c r="AD57" s="349"/>
      <c r="AE57" s="350"/>
      <c r="AF57" s="356">
        <f>IF(AB57=0,0,(AD57/AB57)*100)</f>
        <v>0</v>
      </c>
      <c r="AG57" s="357"/>
      <c r="AH57" s="347"/>
      <c r="AI57" s="348"/>
      <c r="AJ57" s="349"/>
      <c r="AK57" s="350"/>
      <c r="AL57" s="358">
        <f>IF(AH57=0,0,(AJ57/AH57)*100)</f>
        <v>0</v>
      </c>
      <c r="AM57" s="359"/>
      <c r="AN57" s="347"/>
      <c r="AO57" s="348"/>
      <c r="AP57" s="349"/>
      <c r="AQ57" s="350"/>
      <c r="AR57" s="358">
        <f>IF(AN57=0,0,(AP57/AN57)*100)</f>
        <v>0</v>
      </c>
      <c r="AS57" s="359"/>
      <c r="AT57" s="360">
        <f>AB57+AH57+AN57</f>
        <v>0</v>
      </c>
      <c r="AU57" s="361"/>
      <c r="AV57" s="362">
        <f>AD57+AJ57+AP57</f>
        <v>0</v>
      </c>
      <c r="AW57" s="363"/>
      <c r="AX57" s="358">
        <f>IF(AT57=0,0,(AV57/AT57)*100)</f>
        <v>0</v>
      </c>
      <c r="AY57" s="359"/>
      <c r="AZ57" s="347"/>
      <c r="BA57" s="348"/>
      <c r="BB57" s="349"/>
      <c r="BC57" s="350"/>
      <c r="BD57" s="358">
        <f>IF(AZ57=0,0,(BB57/AZ57)*100)</f>
        <v>0</v>
      </c>
      <c r="BE57" s="359"/>
      <c r="BF57" s="360">
        <f>AT57+AZ57</f>
        <v>0</v>
      </c>
      <c r="BG57" s="361"/>
      <c r="BH57" s="362">
        <f>AV57+BB57</f>
        <v>0</v>
      </c>
      <c r="BI57" s="363"/>
      <c r="BJ57" s="358">
        <f>IF(BF57=0,0,(BH57/BF57)*100)</f>
        <v>0</v>
      </c>
      <c r="BK57" s="359"/>
      <c r="BL57" s="364"/>
      <c r="BM57" s="365"/>
      <c r="BN57" s="366"/>
      <c r="BO57" s="228"/>
      <c r="BP57" s="229"/>
      <c r="BQ57" s="226"/>
      <c r="BR57" s="226"/>
      <c r="BS57" s="790"/>
    </row>
    <row r="58" spans="1:71" s="230" customFormat="1" ht="48.95" customHeight="1" thickBot="1" x14ac:dyDescent="0.55000000000000004">
      <c r="A58" s="790"/>
      <c r="B58" s="231"/>
      <c r="C58" s="232"/>
      <c r="D58" s="367" t="s">
        <v>87</v>
      </c>
      <c r="E58" s="368"/>
      <c r="F58" s="233"/>
      <c r="G58" s="233"/>
      <c r="H58" s="232"/>
      <c r="I58" s="232"/>
      <c r="J58" s="369">
        <f>IF((J55+L57)=0,0,J55/(J55+L57)*100)</f>
        <v>0</v>
      </c>
      <c r="K58" s="370"/>
      <c r="L58" s="369">
        <f>IF((L55+J57)=0,0,L55/(L55+J57)*100)</f>
        <v>0</v>
      </c>
      <c r="M58" s="370"/>
      <c r="N58" s="369">
        <f>IF((N55+N57)=0,0,N55/(N55+N57)*100)</f>
        <v>0</v>
      </c>
      <c r="O58" s="371"/>
      <c r="P58" s="372"/>
      <c r="Q58" s="373"/>
      <c r="R58" s="373"/>
      <c r="S58" s="373"/>
      <c r="T58" s="374"/>
      <c r="U58" s="374"/>
      <c r="V58" s="373"/>
      <c r="W58" s="373"/>
      <c r="X58" s="373"/>
      <c r="Y58" s="373"/>
      <c r="Z58" s="373"/>
      <c r="AA58" s="373"/>
      <c r="AB58" s="373"/>
      <c r="AC58" s="373"/>
      <c r="AD58" s="373"/>
      <c r="AE58" s="373"/>
      <c r="AF58" s="373"/>
      <c r="AG58" s="373"/>
      <c r="AH58" s="373"/>
      <c r="AI58" s="373"/>
      <c r="AJ58" s="373"/>
      <c r="AK58" s="373"/>
      <c r="AL58" s="373"/>
      <c r="AM58" s="373"/>
      <c r="AN58" s="373"/>
      <c r="AO58" s="373"/>
      <c r="AP58" s="373"/>
      <c r="AQ58" s="373"/>
      <c r="AR58" s="373"/>
      <c r="AS58" s="373"/>
      <c r="AT58" s="373"/>
      <c r="AU58" s="373"/>
      <c r="AV58" s="373"/>
      <c r="AW58" s="373"/>
      <c r="AX58" s="373"/>
      <c r="AY58" s="373"/>
      <c r="AZ58" s="373"/>
      <c r="BA58" s="373"/>
      <c r="BB58" s="373"/>
      <c r="BC58" s="373"/>
      <c r="BD58" s="373"/>
      <c r="BE58" s="373"/>
      <c r="BF58" s="373"/>
      <c r="BG58" s="373"/>
      <c r="BH58" s="373"/>
      <c r="BI58" s="373"/>
      <c r="BJ58" s="373"/>
      <c r="BK58" s="373"/>
      <c r="BL58" s="373"/>
      <c r="BM58" s="373"/>
      <c r="BN58" s="375"/>
      <c r="BO58" s="234"/>
      <c r="BP58" s="234"/>
      <c r="BQ58" s="226"/>
      <c r="BR58" s="226"/>
      <c r="BS58" s="790"/>
    </row>
    <row r="59" spans="1:71" ht="15.75" customHeight="1" thickTop="1" thickBot="1" x14ac:dyDescent="0.45">
      <c r="A59" s="779"/>
      <c r="B59" s="160"/>
      <c r="C59" s="161"/>
      <c r="D59" s="161"/>
      <c r="E59" s="161"/>
      <c r="F59" s="69"/>
      <c r="G59" s="69"/>
      <c r="H59" s="161"/>
      <c r="I59" s="161"/>
      <c r="J59" s="161"/>
      <c r="K59" s="161"/>
      <c r="L59" s="161"/>
      <c r="M59" s="161"/>
      <c r="N59" s="161"/>
      <c r="O59" s="161"/>
      <c r="P59" s="161"/>
      <c r="Q59" s="161"/>
      <c r="R59" s="161"/>
      <c r="S59" s="161"/>
      <c r="T59" s="161"/>
      <c r="U59" s="161"/>
      <c r="V59" s="161"/>
      <c r="W59" s="161"/>
      <c r="X59" s="161"/>
      <c r="Y59" s="161"/>
      <c r="Z59" s="161"/>
      <c r="AA59" s="161"/>
      <c r="AB59" s="161"/>
      <c r="AC59" s="161"/>
      <c r="AD59" s="161"/>
      <c r="AE59" s="161"/>
      <c r="AF59" s="166"/>
      <c r="AG59" s="166"/>
      <c r="AH59" s="161"/>
      <c r="AI59" s="161"/>
      <c r="AJ59" s="161"/>
      <c r="AK59" s="161"/>
      <c r="AL59" s="161"/>
      <c r="AM59" s="161"/>
      <c r="AN59" s="161"/>
      <c r="AO59" s="161"/>
      <c r="AP59" s="161"/>
      <c r="AQ59" s="161"/>
      <c r="AR59" s="161"/>
      <c r="AS59" s="161"/>
      <c r="AT59" s="161"/>
      <c r="AU59" s="161"/>
      <c r="AV59" s="161"/>
      <c r="AW59" s="161"/>
      <c r="AX59" s="161"/>
      <c r="AY59" s="161"/>
      <c r="AZ59" s="161"/>
      <c r="BA59" s="161"/>
      <c r="BB59" s="161"/>
      <c r="BC59" s="161"/>
      <c r="BD59" s="161"/>
      <c r="BE59" s="161"/>
      <c r="BF59" s="161"/>
      <c r="BG59" s="161"/>
      <c r="BH59" s="161"/>
      <c r="BI59" s="161"/>
      <c r="BJ59" s="161"/>
      <c r="BK59" s="161"/>
      <c r="BL59" s="161"/>
      <c r="BM59" s="161"/>
      <c r="BN59" s="167"/>
      <c r="BO59" s="70"/>
      <c r="BP59" s="70"/>
      <c r="BQ59" s="53"/>
      <c r="BR59" s="53"/>
      <c r="BS59" s="779"/>
    </row>
    <row r="60" spans="1:71" s="68" customFormat="1" ht="80.25" customHeight="1" thickTop="1" thickBot="1" x14ac:dyDescent="0.5">
      <c r="A60" s="791"/>
      <c r="B60" s="325" t="s">
        <v>55</v>
      </c>
      <c r="C60" s="326"/>
      <c r="D60" s="327" t="s">
        <v>47</v>
      </c>
      <c r="E60" s="327"/>
      <c r="F60" s="71"/>
      <c r="G60" s="71"/>
      <c r="H60" s="328"/>
      <c r="I60" s="329"/>
      <c r="J60" s="330"/>
      <c r="K60" s="235"/>
      <c r="L60" s="328"/>
      <c r="M60" s="329"/>
      <c r="N60" s="330"/>
      <c r="O60" s="331" t="s">
        <v>42</v>
      </c>
      <c r="P60" s="332"/>
      <c r="Q60" s="332"/>
      <c r="R60" s="332"/>
      <c r="S60" s="328"/>
      <c r="T60" s="329"/>
      <c r="U60" s="330"/>
      <c r="V60" s="235"/>
      <c r="W60" s="328"/>
      <c r="X60" s="329"/>
      <c r="Y60" s="330"/>
      <c r="Z60" s="331" t="s">
        <v>110</v>
      </c>
      <c r="AA60" s="332"/>
      <c r="AB60" s="332"/>
      <c r="AC60" s="332"/>
      <c r="AD60" s="332"/>
      <c r="AE60" s="332"/>
      <c r="AF60" s="332"/>
      <c r="AG60" s="332"/>
      <c r="AH60" s="332"/>
      <c r="AI60" s="333"/>
      <c r="AJ60" s="328"/>
      <c r="AK60" s="329"/>
      <c r="AL60" s="330"/>
      <c r="AM60" s="235"/>
      <c r="AN60" s="328"/>
      <c r="AO60" s="329"/>
      <c r="AP60" s="330"/>
      <c r="AQ60" s="331" t="s">
        <v>46</v>
      </c>
      <c r="AR60" s="332"/>
      <c r="AS60" s="332"/>
      <c r="AT60" s="333"/>
      <c r="AU60" s="328"/>
      <c r="AV60" s="329"/>
      <c r="AW60" s="330"/>
      <c r="AX60" s="235"/>
      <c r="AY60" s="328"/>
      <c r="AZ60" s="329"/>
      <c r="BA60" s="330"/>
      <c r="BB60" s="334" t="s">
        <v>112</v>
      </c>
      <c r="BC60" s="335"/>
      <c r="BD60" s="335"/>
      <c r="BE60" s="336"/>
      <c r="BF60" s="337">
        <f>BL55</f>
        <v>0</v>
      </c>
      <c r="BG60" s="338"/>
      <c r="BH60" s="339"/>
      <c r="BI60" s="235"/>
      <c r="BJ60" s="337">
        <f>BL57</f>
        <v>0</v>
      </c>
      <c r="BK60" s="338"/>
      <c r="BL60" s="339"/>
      <c r="BM60" s="173"/>
      <c r="BN60" s="174"/>
      <c r="BO60" s="72"/>
      <c r="BP60" s="72"/>
      <c r="BQ60" s="67"/>
      <c r="BR60" s="67"/>
      <c r="BS60" s="791"/>
    </row>
    <row r="61" spans="1:71" ht="15.6" customHeight="1" thickTop="1" thickBot="1" x14ac:dyDescent="0.55000000000000004">
      <c r="A61" s="779"/>
      <c r="B61" s="162"/>
      <c r="C61" s="156"/>
      <c r="D61" s="163"/>
      <c r="E61" s="163"/>
      <c r="F61" s="73"/>
      <c r="G61" s="73"/>
      <c r="H61" s="170"/>
      <c r="I61" s="170"/>
      <c r="J61" s="170"/>
      <c r="K61" s="170"/>
      <c r="L61" s="170"/>
      <c r="M61" s="170"/>
      <c r="N61" s="170"/>
      <c r="O61" s="168"/>
      <c r="P61" s="168"/>
      <c r="Q61" s="168"/>
      <c r="R61" s="168"/>
      <c r="S61" s="170"/>
      <c r="T61" s="170"/>
      <c r="U61" s="170"/>
      <c r="V61" s="169"/>
      <c r="W61" s="170"/>
      <c r="X61" s="170"/>
      <c r="Y61" s="170"/>
      <c r="Z61" s="168"/>
      <c r="AA61" s="168"/>
      <c r="AB61" s="168"/>
      <c r="AC61" s="168"/>
      <c r="AD61" s="170"/>
      <c r="AE61" s="170"/>
      <c r="AF61" s="170"/>
      <c r="AG61" s="170"/>
      <c r="AH61" s="169"/>
      <c r="AI61" s="169"/>
      <c r="AJ61" s="170"/>
      <c r="AK61" s="168"/>
      <c r="AL61" s="168"/>
      <c r="AM61" s="168"/>
      <c r="AN61" s="168"/>
      <c r="AO61" s="170"/>
      <c r="AP61" s="170"/>
      <c r="AQ61" s="168"/>
      <c r="AR61" s="168"/>
      <c r="AS61" s="168"/>
      <c r="AT61" s="168"/>
      <c r="AU61" s="170"/>
      <c r="AV61" s="170"/>
      <c r="AW61" s="170"/>
      <c r="AX61" s="170"/>
      <c r="AY61" s="170"/>
      <c r="AZ61" s="172"/>
      <c r="BA61" s="172"/>
      <c r="BB61" s="168"/>
      <c r="BC61" s="176"/>
      <c r="BD61" s="177"/>
      <c r="BE61" s="177"/>
      <c r="BF61" s="178"/>
      <c r="BG61" s="178"/>
      <c r="BH61" s="172"/>
      <c r="BI61" s="170"/>
      <c r="BJ61" s="179"/>
      <c r="BK61" s="179"/>
      <c r="BL61" s="172"/>
      <c r="BM61" s="175"/>
      <c r="BN61" s="180"/>
      <c r="BO61" s="74"/>
      <c r="BP61" s="74"/>
      <c r="BQ61" s="53"/>
      <c r="BR61" s="53"/>
      <c r="BS61" s="779"/>
    </row>
    <row r="62" spans="1:71" s="68" customFormat="1" ht="80.25" customHeight="1" thickTop="1" thickBot="1" x14ac:dyDescent="0.5">
      <c r="A62" s="791"/>
      <c r="B62" s="334" t="s">
        <v>40</v>
      </c>
      <c r="C62" s="335"/>
      <c r="D62" s="327" t="s">
        <v>48</v>
      </c>
      <c r="E62" s="327"/>
      <c r="F62" s="71"/>
      <c r="G62" s="71"/>
      <c r="H62" s="337">
        <f>H60</f>
        <v>0</v>
      </c>
      <c r="I62" s="338"/>
      <c r="J62" s="339"/>
      <c r="K62" s="235"/>
      <c r="L62" s="337">
        <f>L60</f>
        <v>0</v>
      </c>
      <c r="M62" s="338"/>
      <c r="N62" s="339"/>
      <c r="O62" s="331" t="s">
        <v>44</v>
      </c>
      <c r="P62" s="332"/>
      <c r="Q62" s="332"/>
      <c r="R62" s="332"/>
      <c r="S62" s="337">
        <f>S60-H60</f>
        <v>0</v>
      </c>
      <c r="T62" s="338"/>
      <c r="U62" s="339"/>
      <c r="V62" s="235"/>
      <c r="W62" s="337">
        <f>W60-L60</f>
        <v>0</v>
      </c>
      <c r="X62" s="338"/>
      <c r="Y62" s="339"/>
      <c r="Z62" s="331" t="s">
        <v>111</v>
      </c>
      <c r="AA62" s="332"/>
      <c r="AB62" s="332"/>
      <c r="AC62" s="332"/>
      <c r="AD62" s="332"/>
      <c r="AE62" s="332"/>
      <c r="AF62" s="332"/>
      <c r="AG62" s="332"/>
      <c r="AH62" s="332"/>
      <c r="AI62" s="333"/>
      <c r="AJ62" s="337">
        <f>AJ60-S60</f>
        <v>0</v>
      </c>
      <c r="AK62" s="338"/>
      <c r="AL62" s="339"/>
      <c r="AM62" s="235"/>
      <c r="AN62" s="337">
        <f>AN60-W60</f>
        <v>0</v>
      </c>
      <c r="AO62" s="338"/>
      <c r="AP62" s="339"/>
      <c r="AQ62" s="331" t="s">
        <v>45</v>
      </c>
      <c r="AR62" s="332"/>
      <c r="AS62" s="332"/>
      <c r="AT62" s="333"/>
      <c r="AU62" s="337">
        <f>AU60-AJ60</f>
        <v>0</v>
      </c>
      <c r="AV62" s="338"/>
      <c r="AW62" s="339"/>
      <c r="AX62" s="235"/>
      <c r="AY62" s="337">
        <f>AY60-AN60</f>
        <v>0</v>
      </c>
      <c r="AZ62" s="338"/>
      <c r="BA62" s="339"/>
      <c r="BB62" s="334" t="s">
        <v>113</v>
      </c>
      <c r="BC62" s="335"/>
      <c r="BD62" s="335"/>
      <c r="BE62" s="336"/>
      <c r="BF62" s="337">
        <f>BF60-AU60</f>
        <v>0</v>
      </c>
      <c r="BG62" s="338"/>
      <c r="BH62" s="339"/>
      <c r="BI62" s="235"/>
      <c r="BJ62" s="337">
        <f>BJ60-AY60</f>
        <v>0</v>
      </c>
      <c r="BK62" s="338"/>
      <c r="BL62" s="339"/>
      <c r="BM62" s="173"/>
      <c r="BN62" s="174"/>
      <c r="BO62" s="72"/>
      <c r="BP62" s="72"/>
      <c r="BQ62" s="67"/>
      <c r="BR62" s="67"/>
      <c r="BS62" s="791"/>
    </row>
    <row r="63" spans="1:71" ht="15.75" customHeight="1" thickTop="1" thickBot="1" x14ac:dyDescent="0.45">
      <c r="A63" s="779"/>
      <c r="B63" s="164"/>
      <c r="C63" s="165"/>
      <c r="D63" s="165"/>
      <c r="E63" s="165"/>
      <c r="F63" s="75"/>
      <c r="G63" s="75"/>
      <c r="H63" s="165"/>
      <c r="I63" s="165"/>
      <c r="J63" s="165"/>
      <c r="K63" s="165"/>
      <c r="L63" s="165"/>
      <c r="M63" s="165"/>
      <c r="N63" s="165"/>
      <c r="O63" s="165"/>
      <c r="P63" s="165"/>
      <c r="Q63" s="165"/>
      <c r="R63" s="165"/>
      <c r="S63" s="165"/>
      <c r="T63" s="165"/>
      <c r="U63" s="165"/>
      <c r="V63" s="165"/>
      <c r="W63" s="165"/>
      <c r="X63" s="165"/>
      <c r="Y63" s="165"/>
      <c r="Z63" s="165"/>
      <c r="AA63" s="165"/>
      <c r="AB63" s="165"/>
      <c r="AC63" s="165"/>
      <c r="AD63" s="165"/>
      <c r="AE63" s="165"/>
      <c r="AF63" s="171"/>
      <c r="AG63" s="171"/>
      <c r="AH63" s="165"/>
      <c r="AI63" s="165"/>
      <c r="AJ63" s="165"/>
      <c r="AK63" s="165"/>
      <c r="AL63" s="165"/>
      <c r="AM63" s="165"/>
      <c r="AN63" s="165"/>
      <c r="AO63" s="165"/>
      <c r="AP63" s="165"/>
      <c r="AQ63" s="165"/>
      <c r="AR63" s="165"/>
      <c r="AS63" s="165"/>
      <c r="AT63" s="165"/>
      <c r="AU63" s="165"/>
      <c r="AV63" s="165"/>
      <c r="AW63" s="165"/>
      <c r="AX63" s="165"/>
      <c r="AY63" s="165"/>
      <c r="AZ63" s="165"/>
      <c r="BA63" s="340" t="s">
        <v>138</v>
      </c>
      <c r="BB63" s="340"/>
      <c r="BC63" s="340"/>
      <c r="BD63" s="340"/>
      <c r="BE63" s="340"/>
      <c r="BF63" s="340"/>
      <c r="BG63" s="340"/>
      <c r="BH63" s="340"/>
      <c r="BI63" s="340"/>
      <c r="BJ63" s="340"/>
      <c r="BK63" s="340"/>
      <c r="BL63" s="340"/>
      <c r="BM63" s="340"/>
      <c r="BN63" s="341"/>
      <c r="BO63" s="76"/>
      <c r="BP63" s="76"/>
      <c r="BQ63" s="53"/>
      <c r="BR63" s="53"/>
      <c r="BS63" s="779"/>
    </row>
    <row r="64" spans="1:71" ht="12" customHeight="1" thickTop="1" x14ac:dyDescent="0.4">
      <c r="A64" s="779"/>
      <c r="B64" s="780"/>
      <c r="C64" s="779"/>
      <c r="D64" s="779"/>
      <c r="E64" s="779"/>
      <c r="F64" s="781"/>
      <c r="G64" s="781"/>
      <c r="H64" s="779"/>
      <c r="I64" s="779"/>
      <c r="J64" s="779"/>
      <c r="K64" s="779"/>
      <c r="L64" s="779"/>
      <c r="M64" s="779"/>
      <c r="N64" s="779"/>
      <c r="O64" s="779"/>
      <c r="P64" s="779"/>
      <c r="Q64" s="779"/>
      <c r="R64" s="779"/>
      <c r="S64" s="779"/>
      <c r="T64" s="779"/>
      <c r="U64" s="779"/>
      <c r="V64" s="779"/>
      <c r="W64" s="779"/>
      <c r="X64" s="779"/>
      <c r="Y64" s="779"/>
      <c r="Z64" s="779"/>
      <c r="AA64" s="779"/>
      <c r="AB64" s="779"/>
      <c r="AC64" s="779"/>
      <c r="AD64" s="779"/>
      <c r="AE64" s="779"/>
      <c r="AF64" s="782"/>
      <c r="AG64" s="782"/>
      <c r="AH64" s="779"/>
      <c r="AI64" s="779"/>
      <c r="AJ64" s="779"/>
      <c r="AK64" s="779"/>
      <c r="AL64" s="779"/>
      <c r="AM64" s="779"/>
      <c r="AN64" s="779"/>
      <c r="AO64" s="779"/>
      <c r="AP64" s="779"/>
      <c r="AQ64" s="779"/>
      <c r="AR64" s="779"/>
      <c r="AS64" s="779"/>
      <c r="AT64" s="779"/>
      <c r="AU64" s="779"/>
      <c r="AV64" s="779"/>
      <c r="AW64" s="779"/>
      <c r="AX64" s="779"/>
      <c r="AY64" s="779"/>
      <c r="AZ64" s="779"/>
      <c r="BA64" s="779"/>
      <c r="BB64" s="779"/>
      <c r="BC64" s="779"/>
      <c r="BD64" s="779"/>
      <c r="BE64" s="779"/>
      <c r="BF64" s="779"/>
      <c r="BG64" s="779"/>
      <c r="BH64" s="779"/>
      <c r="BI64" s="779"/>
      <c r="BJ64" s="779"/>
      <c r="BK64" s="779"/>
      <c r="BL64" s="779"/>
      <c r="BM64" s="779"/>
      <c r="BN64" s="779"/>
      <c r="BO64" s="783"/>
      <c r="BP64" s="783"/>
      <c r="BQ64" s="779"/>
      <c r="BR64" s="779"/>
      <c r="BS64" s="779"/>
    </row>
    <row r="65" spans="1:71" s="57" customFormat="1" ht="46.5" x14ac:dyDescent="0.7">
      <c r="A65" s="784"/>
      <c r="B65" s="801" t="s">
        <v>9</v>
      </c>
      <c r="C65" s="801"/>
      <c r="D65" s="801"/>
      <c r="E65" s="801"/>
      <c r="F65" s="801"/>
      <c r="G65" s="801"/>
      <c r="H65" s="801"/>
      <c r="I65" s="801"/>
      <c r="J65" s="801"/>
      <c r="K65" s="801"/>
      <c r="L65" s="801"/>
      <c r="M65" s="801"/>
      <c r="N65" s="801"/>
      <c r="O65" s="801"/>
      <c r="P65" s="801"/>
      <c r="Q65" s="801"/>
      <c r="R65" s="801"/>
      <c r="S65" s="801"/>
      <c r="T65" s="801"/>
      <c r="U65" s="801"/>
      <c r="V65" s="801"/>
      <c r="W65" s="801"/>
      <c r="X65" s="801"/>
      <c r="Y65" s="801"/>
      <c r="Z65" s="801"/>
      <c r="AA65" s="801"/>
      <c r="AB65" s="801"/>
      <c r="AC65" s="801"/>
      <c r="AD65" s="801"/>
      <c r="AE65" s="801"/>
      <c r="AF65" s="801"/>
      <c r="AG65" s="801"/>
      <c r="AH65" s="801"/>
      <c r="AI65" s="801"/>
      <c r="AJ65" s="801"/>
      <c r="AK65" s="801"/>
      <c r="AL65" s="801"/>
      <c r="AM65" s="801"/>
      <c r="AN65" s="801"/>
      <c r="AO65" s="801"/>
      <c r="AP65" s="801"/>
      <c r="AQ65" s="801"/>
      <c r="AR65" s="801"/>
      <c r="AS65" s="801"/>
      <c r="AT65" s="801"/>
      <c r="AU65" s="801"/>
      <c r="AV65" s="801"/>
      <c r="AW65" s="801"/>
      <c r="AX65" s="801"/>
      <c r="AY65" s="801"/>
      <c r="AZ65" s="801"/>
      <c r="BA65" s="801"/>
      <c r="BB65" s="801"/>
      <c r="BC65" s="801"/>
      <c r="BD65" s="801"/>
      <c r="BE65" s="801"/>
      <c r="BF65" s="801"/>
      <c r="BG65" s="801"/>
      <c r="BH65" s="801"/>
      <c r="BI65" s="801"/>
      <c r="BJ65" s="801"/>
      <c r="BK65" s="801"/>
      <c r="BL65" s="801"/>
      <c r="BM65" s="801"/>
      <c r="BN65" s="801"/>
      <c r="BO65" s="139"/>
      <c r="BP65" s="139"/>
      <c r="BQ65" s="56"/>
      <c r="BR65" s="56"/>
      <c r="BS65" s="784"/>
    </row>
    <row r="66" spans="1:71" ht="11.1" customHeight="1" x14ac:dyDescent="0.4">
      <c r="A66" s="779"/>
      <c r="B66" s="140"/>
      <c r="C66" s="141"/>
      <c r="D66" s="141"/>
      <c r="E66" s="141"/>
      <c r="F66" s="142"/>
      <c r="G66" s="142"/>
      <c r="H66" s="141"/>
      <c r="I66" s="141"/>
      <c r="J66" s="141"/>
      <c r="K66" s="141"/>
      <c r="L66" s="141"/>
      <c r="M66" s="141"/>
      <c r="N66" s="141"/>
      <c r="O66" s="141"/>
      <c r="P66" s="141"/>
      <c r="Q66" s="141"/>
      <c r="R66" s="141"/>
      <c r="S66" s="141"/>
      <c r="T66" s="141"/>
      <c r="U66" s="141"/>
      <c r="V66" s="141"/>
      <c r="W66" s="141"/>
      <c r="X66" s="141"/>
      <c r="Y66" s="141"/>
      <c r="Z66" s="141"/>
      <c r="AA66" s="141"/>
      <c r="AB66" s="141"/>
      <c r="AC66" s="141"/>
      <c r="AD66" s="141"/>
      <c r="AE66" s="141"/>
      <c r="AF66" s="143"/>
      <c r="AG66" s="143"/>
      <c r="AH66" s="141"/>
      <c r="AI66" s="141"/>
      <c r="AJ66" s="141"/>
      <c r="AK66" s="141"/>
      <c r="AL66" s="141"/>
      <c r="AM66" s="141"/>
      <c r="AN66" s="141"/>
      <c r="AO66" s="141"/>
      <c r="AP66" s="141"/>
      <c r="AQ66" s="141"/>
      <c r="AR66" s="141"/>
      <c r="AS66" s="141"/>
      <c r="AT66" s="141"/>
      <c r="AU66" s="141"/>
      <c r="AV66" s="141"/>
      <c r="AW66" s="141"/>
      <c r="AX66" s="141"/>
      <c r="AY66" s="141"/>
      <c r="AZ66" s="141"/>
      <c r="BA66" s="141"/>
      <c r="BB66" s="141"/>
      <c r="BC66" s="141"/>
      <c r="BD66" s="141"/>
      <c r="BE66" s="141"/>
      <c r="BF66" s="141"/>
      <c r="BG66" s="141"/>
      <c r="BH66" s="141"/>
      <c r="BI66" s="141"/>
      <c r="BJ66" s="141"/>
      <c r="BK66" s="141"/>
      <c r="BL66" s="141"/>
      <c r="BM66" s="141"/>
      <c r="BN66" s="460"/>
      <c r="BO66" s="460"/>
      <c r="BP66" s="460"/>
      <c r="BQ66" s="53"/>
      <c r="BR66" s="53"/>
      <c r="BS66" s="779"/>
    </row>
    <row r="67" spans="1:71" s="58" customFormat="1" ht="36.75" customHeight="1" x14ac:dyDescent="0.4">
      <c r="A67" s="780"/>
      <c r="B67" s="140"/>
      <c r="C67" s="140"/>
      <c r="D67" s="793" t="s">
        <v>10</v>
      </c>
      <c r="E67" s="461" t="str">
        <f>IF(ROSTER!D$3="","",ROSTER!D$3)</f>
        <v/>
      </c>
      <c r="F67" s="461"/>
      <c r="G67" s="461"/>
      <c r="H67" s="461"/>
      <c r="I67" s="461"/>
      <c r="J67" s="461"/>
      <c r="K67" s="461"/>
      <c r="L67" s="461"/>
      <c r="M67" s="461"/>
      <c r="N67" s="461"/>
      <c r="O67" s="461"/>
      <c r="P67" s="461"/>
      <c r="Q67" s="461"/>
      <c r="R67" s="461"/>
      <c r="S67" s="461"/>
      <c r="T67" s="461"/>
      <c r="U67" s="461"/>
      <c r="V67" s="461"/>
      <c r="W67" s="461"/>
      <c r="X67" s="461"/>
      <c r="Y67" s="461"/>
      <c r="Z67" s="461"/>
      <c r="AA67" s="461"/>
      <c r="AB67" s="461"/>
      <c r="AC67" s="461"/>
      <c r="AD67" s="144"/>
      <c r="AE67" s="792" t="s">
        <v>11</v>
      </c>
      <c r="AF67" s="792"/>
      <c r="AG67" s="792"/>
      <c r="AH67" s="792"/>
      <c r="AI67" s="792"/>
      <c r="AJ67" s="792"/>
      <c r="AK67" s="792"/>
      <c r="AL67" s="792"/>
      <c r="AM67" s="792"/>
      <c r="AN67" s="462"/>
      <c r="AO67" s="462"/>
      <c r="AP67" s="462"/>
      <c r="AQ67" s="462"/>
      <c r="AR67" s="462"/>
      <c r="AS67" s="462"/>
      <c r="AT67" s="462"/>
      <c r="AU67" s="462"/>
      <c r="AV67" s="462"/>
      <c r="AW67" s="462"/>
      <c r="AX67" s="462"/>
      <c r="AY67" s="462"/>
      <c r="AZ67" s="462"/>
      <c r="BA67" s="462"/>
      <c r="BB67" s="462"/>
      <c r="BC67" s="462"/>
      <c r="BD67" s="462"/>
      <c r="BE67" s="462"/>
      <c r="BF67" s="462"/>
      <c r="BG67" s="462"/>
      <c r="BH67" s="462"/>
      <c r="BI67" s="462"/>
      <c r="BJ67" s="462"/>
      <c r="BK67" s="462"/>
      <c r="BL67" s="462"/>
      <c r="BM67" s="462"/>
      <c r="BN67" s="460"/>
      <c r="BO67" s="460"/>
      <c r="BP67" s="460"/>
      <c r="BQ67" s="54"/>
      <c r="BR67" s="54"/>
      <c r="BS67" s="780"/>
    </row>
    <row r="68" spans="1:71" ht="8.85" customHeight="1" x14ac:dyDescent="0.4">
      <c r="A68" s="785"/>
      <c r="B68" s="140"/>
      <c r="C68" s="143" t="s">
        <v>34</v>
      </c>
      <c r="D68" s="143"/>
      <c r="E68" s="143"/>
      <c r="F68" s="145"/>
      <c r="G68" s="145"/>
      <c r="H68" s="143"/>
      <c r="I68" s="143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3"/>
      <c r="AH68" s="147"/>
      <c r="AI68" s="148"/>
      <c r="AJ68" s="148"/>
      <c r="AK68" s="148"/>
      <c r="AL68" s="148"/>
      <c r="AM68" s="148"/>
      <c r="AN68" s="148"/>
      <c r="AO68" s="149"/>
      <c r="AP68" s="150"/>
      <c r="AQ68" s="150"/>
      <c r="AR68" s="150"/>
      <c r="AS68" s="150"/>
      <c r="AT68" s="150"/>
      <c r="AU68" s="150"/>
      <c r="AV68" s="150"/>
      <c r="AW68" s="150"/>
      <c r="AX68" s="150"/>
      <c r="AY68" s="150"/>
      <c r="AZ68" s="150"/>
      <c r="BA68" s="150"/>
      <c r="BB68" s="150"/>
      <c r="BC68" s="150"/>
      <c r="BD68" s="150"/>
      <c r="BE68" s="150"/>
      <c r="BF68" s="150"/>
      <c r="BG68" s="150"/>
      <c r="BH68" s="150"/>
      <c r="BI68" s="150"/>
      <c r="BJ68" s="150"/>
      <c r="BK68" s="150"/>
      <c r="BL68" s="150"/>
      <c r="BM68" s="150"/>
      <c r="BN68" s="150"/>
      <c r="BO68" s="151"/>
      <c r="BP68" s="151"/>
      <c r="BQ68" s="59"/>
      <c r="BR68" s="59"/>
      <c r="BS68" s="785"/>
    </row>
    <row r="69" spans="1:71" s="58" customFormat="1" ht="42.75" x14ac:dyDescent="0.4">
      <c r="A69" s="780"/>
      <c r="B69" s="140"/>
      <c r="C69" s="794" t="s">
        <v>33</v>
      </c>
      <c r="D69" s="794"/>
      <c r="E69" s="463"/>
      <c r="F69" s="463"/>
      <c r="G69" s="463"/>
      <c r="H69" s="463"/>
      <c r="I69" s="463"/>
      <c r="J69" s="463"/>
      <c r="K69" s="463"/>
      <c r="L69" s="463"/>
      <c r="M69" s="463"/>
      <c r="N69" s="463"/>
      <c r="O69" s="463"/>
      <c r="P69" s="463"/>
      <c r="Q69" s="463"/>
      <c r="R69" s="463"/>
      <c r="S69" s="463"/>
      <c r="T69" s="463"/>
      <c r="U69" s="463"/>
      <c r="V69" s="463"/>
      <c r="W69" s="463"/>
      <c r="X69" s="463"/>
      <c r="Y69" s="463"/>
      <c r="Z69" s="463"/>
      <c r="AA69" s="463"/>
      <c r="AB69" s="463"/>
      <c r="AC69" s="463"/>
      <c r="AD69" s="144"/>
      <c r="AE69" s="185" t="s">
        <v>18</v>
      </c>
      <c r="AF69" s="185"/>
      <c r="AG69" s="185"/>
      <c r="AH69" s="792" t="s">
        <v>18</v>
      </c>
      <c r="AI69" s="792"/>
      <c r="AJ69" s="792"/>
      <c r="AK69" s="792"/>
      <c r="AL69" s="792"/>
      <c r="AM69" s="792"/>
      <c r="AN69" s="463"/>
      <c r="AO69" s="463"/>
      <c r="AP69" s="463"/>
      <c r="AQ69" s="463"/>
      <c r="AR69" s="463"/>
      <c r="AS69" s="463"/>
      <c r="AT69" s="463"/>
      <c r="AU69" s="463"/>
      <c r="AV69" s="463"/>
      <c r="AW69" s="463"/>
      <c r="AX69" s="463"/>
      <c r="AY69" s="463"/>
      <c r="AZ69" s="463"/>
      <c r="BA69" s="792" t="s">
        <v>12</v>
      </c>
      <c r="BB69" s="792"/>
      <c r="BC69" s="792"/>
      <c r="BD69" s="464"/>
      <c r="BE69" s="464"/>
      <c r="BF69" s="464"/>
      <c r="BG69" s="464"/>
      <c r="BH69" s="464"/>
      <c r="BI69" s="464"/>
      <c r="BJ69" s="464"/>
      <c r="BK69" s="464"/>
      <c r="BL69" s="464"/>
      <c r="BM69" s="464"/>
      <c r="BN69" s="152"/>
      <c r="BO69" s="153"/>
      <c r="BP69" s="153"/>
      <c r="BQ69" s="60">
        <f>IF(BD69=0,0,1)</f>
        <v>0</v>
      </c>
      <c r="BR69" s="61">
        <f>IF((BF123+BJ123)&gt;(AU123+AY123),1,0)</f>
        <v>0</v>
      </c>
      <c r="BS69" s="786"/>
    </row>
    <row r="70" spans="1:71" ht="9.6" customHeight="1" x14ac:dyDescent="0.4">
      <c r="A70" s="779"/>
      <c r="B70" s="140"/>
      <c r="C70" s="141"/>
      <c r="D70" s="141"/>
      <c r="E70" s="141"/>
      <c r="F70" s="142"/>
      <c r="G70" s="142"/>
      <c r="H70" s="141"/>
      <c r="I70" s="141"/>
      <c r="J70" s="141"/>
      <c r="K70" s="141"/>
      <c r="L70" s="141"/>
      <c r="M70" s="141"/>
      <c r="N70" s="141"/>
      <c r="O70" s="141"/>
      <c r="P70" s="141"/>
      <c r="Q70" s="141"/>
      <c r="R70" s="141"/>
      <c r="S70" s="141"/>
      <c r="T70" s="141"/>
      <c r="U70" s="141"/>
      <c r="V70" s="141"/>
      <c r="W70" s="141"/>
      <c r="X70" s="141"/>
      <c r="Y70" s="141"/>
      <c r="Z70" s="141"/>
      <c r="AA70" s="141"/>
      <c r="AB70" s="141"/>
      <c r="AC70" s="141"/>
      <c r="AD70" s="141"/>
      <c r="AE70" s="141"/>
      <c r="AF70" s="143"/>
      <c r="AG70" s="143"/>
      <c r="AH70" s="141"/>
      <c r="AI70" s="141"/>
      <c r="AJ70" s="141"/>
      <c r="AK70" s="141"/>
      <c r="AL70" s="141"/>
      <c r="AM70" s="141"/>
      <c r="AN70" s="141"/>
      <c r="AO70" s="141"/>
      <c r="AP70" s="141"/>
      <c r="AQ70" s="141"/>
      <c r="AR70" s="141"/>
      <c r="AS70" s="141"/>
      <c r="AT70" s="141"/>
      <c r="AU70" s="141"/>
      <c r="AV70" s="141"/>
      <c r="AW70" s="141"/>
      <c r="AX70" s="141"/>
      <c r="AY70" s="141"/>
      <c r="AZ70" s="141"/>
      <c r="BA70" s="141"/>
      <c r="BB70" s="141"/>
      <c r="BC70" s="141"/>
      <c r="BD70" s="141"/>
      <c r="BE70" s="141"/>
      <c r="BF70" s="141"/>
      <c r="BG70" s="141"/>
      <c r="BH70" s="141"/>
      <c r="BI70" s="141"/>
      <c r="BJ70" s="141"/>
      <c r="BK70" s="141"/>
      <c r="BL70" s="141"/>
      <c r="BM70" s="141"/>
      <c r="BN70" s="141"/>
      <c r="BO70" s="154"/>
      <c r="BP70" s="154"/>
      <c r="BQ70" s="53"/>
      <c r="BR70" s="53"/>
      <c r="BS70" s="779"/>
    </row>
    <row r="71" spans="1:71" ht="8.85" customHeight="1" thickBot="1" x14ac:dyDescent="0.45">
      <c r="A71" s="779"/>
      <c r="B71" s="155"/>
      <c r="C71" s="156"/>
      <c r="D71" s="156"/>
      <c r="E71" s="156"/>
      <c r="F71" s="157"/>
      <c r="G71" s="157"/>
      <c r="H71" s="156"/>
      <c r="I71" s="156"/>
      <c r="J71" s="156"/>
      <c r="K71" s="156"/>
      <c r="L71" s="156"/>
      <c r="M71" s="156"/>
      <c r="N71" s="156"/>
      <c r="O71" s="156"/>
      <c r="P71" s="156"/>
      <c r="Q71" s="156"/>
      <c r="R71" s="156"/>
      <c r="S71" s="156"/>
      <c r="T71" s="156"/>
      <c r="U71" s="156"/>
      <c r="V71" s="156"/>
      <c r="W71" s="156"/>
      <c r="X71" s="156"/>
      <c r="Y71" s="156"/>
      <c r="Z71" s="156"/>
      <c r="AA71" s="156"/>
      <c r="AB71" s="156"/>
      <c r="AC71" s="156"/>
      <c r="AD71" s="156"/>
      <c r="AE71" s="156"/>
      <c r="AF71" s="158"/>
      <c r="AG71" s="158"/>
      <c r="AH71" s="156"/>
      <c r="AI71" s="156"/>
      <c r="AJ71" s="156"/>
      <c r="AK71" s="156"/>
      <c r="AL71" s="156"/>
      <c r="AM71" s="156"/>
      <c r="AN71" s="156"/>
      <c r="AO71" s="156"/>
      <c r="AP71" s="156"/>
      <c r="AQ71" s="156"/>
      <c r="AR71" s="156"/>
      <c r="AS71" s="156"/>
      <c r="AT71" s="156"/>
      <c r="AU71" s="156"/>
      <c r="AV71" s="156"/>
      <c r="AW71" s="156"/>
      <c r="AX71" s="156"/>
      <c r="AY71" s="156"/>
      <c r="AZ71" s="156"/>
      <c r="BA71" s="156"/>
      <c r="BB71" s="156"/>
      <c r="BC71" s="156"/>
      <c r="BD71" s="156"/>
      <c r="BE71" s="156"/>
      <c r="BF71" s="156"/>
      <c r="BG71" s="156"/>
      <c r="BH71" s="156"/>
      <c r="BI71" s="156"/>
      <c r="BJ71" s="156"/>
      <c r="BK71" s="156"/>
      <c r="BL71" s="156"/>
      <c r="BM71" s="156"/>
      <c r="BN71" s="156"/>
      <c r="BO71" s="159"/>
      <c r="BP71" s="159"/>
      <c r="BQ71" s="53"/>
      <c r="BR71" s="53"/>
      <c r="BS71" s="779"/>
    </row>
    <row r="72" spans="1:71" s="58" customFormat="1" ht="33.6" customHeight="1" thickTop="1" x14ac:dyDescent="0.4">
      <c r="A72" s="786"/>
      <c r="B72" s="795" t="s">
        <v>0</v>
      </c>
      <c r="C72" s="796" t="s">
        <v>1</v>
      </c>
      <c r="D72" s="797"/>
      <c r="E72" s="221" t="s">
        <v>24</v>
      </c>
      <c r="F72" s="466" t="s">
        <v>96</v>
      </c>
      <c r="G72" s="466" t="s">
        <v>97</v>
      </c>
      <c r="H72" s="468" t="s">
        <v>36</v>
      </c>
      <c r="I72" s="469"/>
      <c r="J72" s="472" t="s">
        <v>7</v>
      </c>
      <c r="K72" s="472"/>
      <c r="L72" s="472"/>
      <c r="M72" s="472"/>
      <c r="N72" s="472"/>
      <c r="O72" s="472"/>
      <c r="P72" s="472" t="s">
        <v>2</v>
      </c>
      <c r="Q72" s="472"/>
      <c r="R72" s="472"/>
      <c r="S72" s="472"/>
      <c r="T72" s="472"/>
      <c r="U72" s="472"/>
      <c r="V72" s="473" t="s">
        <v>30</v>
      </c>
      <c r="W72" s="474"/>
      <c r="X72" s="473" t="s">
        <v>31</v>
      </c>
      <c r="Y72" s="474"/>
      <c r="Z72" s="477" t="s">
        <v>39</v>
      </c>
      <c r="AA72" s="478"/>
      <c r="AB72" s="481" t="s">
        <v>6</v>
      </c>
      <c r="AC72" s="481"/>
      <c r="AD72" s="481"/>
      <c r="AE72" s="481"/>
      <c r="AF72" s="481"/>
      <c r="AG72" s="481"/>
      <c r="AH72" s="472" t="s">
        <v>59</v>
      </c>
      <c r="AI72" s="472"/>
      <c r="AJ72" s="472"/>
      <c r="AK72" s="472"/>
      <c r="AL72" s="472"/>
      <c r="AM72" s="472"/>
      <c r="AN72" s="472" t="s">
        <v>60</v>
      </c>
      <c r="AO72" s="472"/>
      <c r="AP72" s="472"/>
      <c r="AQ72" s="472"/>
      <c r="AR72" s="472"/>
      <c r="AS72" s="472"/>
      <c r="AT72" s="472" t="s">
        <v>61</v>
      </c>
      <c r="AU72" s="472"/>
      <c r="AV72" s="472"/>
      <c r="AW72" s="472"/>
      <c r="AX72" s="472"/>
      <c r="AY72" s="482"/>
      <c r="AZ72" s="472" t="s">
        <v>4</v>
      </c>
      <c r="BA72" s="472"/>
      <c r="BB72" s="472"/>
      <c r="BC72" s="472"/>
      <c r="BD72" s="472"/>
      <c r="BE72" s="472"/>
      <c r="BF72" s="472" t="s">
        <v>62</v>
      </c>
      <c r="BG72" s="472"/>
      <c r="BH72" s="472"/>
      <c r="BI72" s="472"/>
      <c r="BJ72" s="472"/>
      <c r="BK72" s="483"/>
      <c r="BL72" s="484" t="s">
        <v>114</v>
      </c>
      <c r="BM72" s="485"/>
      <c r="BN72" s="486"/>
      <c r="BO72" s="490" t="s">
        <v>76</v>
      </c>
      <c r="BP72" s="490" t="s">
        <v>77</v>
      </c>
      <c r="BQ72" s="62"/>
      <c r="BR72" s="62"/>
      <c r="BS72" s="786"/>
    </row>
    <row r="73" spans="1:71" s="64" customFormat="1" ht="45" customHeight="1" x14ac:dyDescent="0.35">
      <c r="A73" s="787"/>
      <c r="B73" s="798"/>
      <c r="C73" s="799"/>
      <c r="D73" s="800"/>
      <c r="E73" s="220" t="s">
        <v>98</v>
      </c>
      <c r="F73" s="467"/>
      <c r="G73" s="467"/>
      <c r="H73" s="470"/>
      <c r="I73" s="471"/>
      <c r="J73" s="492" t="s">
        <v>15</v>
      </c>
      <c r="K73" s="493"/>
      <c r="L73" s="494" t="s">
        <v>16</v>
      </c>
      <c r="M73" s="495"/>
      <c r="N73" s="496" t="s">
        <v>17</v>
      </c>
      <c r="O73" s="497" t="s">
        <v>8</v>
      </c>
      <c r="P73" s="498" t="s">
        <v>103</v>
      </c>
      <c r="Q73" s="499"/>
      <c r="R73" s="500" t="s">
        <v>104</v>
      </c>
      <c r="S73" s="501"/>
      <c r="T73" s="502" t="s">
        <v>21</v>
      </c>
      <c r="U73" s="503"/>
      <c r="V73" s="475"/>
      <c r="W73" s="476"/>
      <c r="X73" s="475"/>
      <c r="Y73" s="476"/>
      <c r="Z73" s="479"/>
      <c r="AA73" s="480"/>
      <c r="AB73" s="504" t="s">
        <v>43</v>
      </c>
      <c r="AC73" s="505"/>
      <c r="AD73" s="506" t="s">
        <v>20</v>
      </c>
      <c r="AE73" s="507" t="s">
        <v>3</v>
      </c>
      <c r="AF73" s="508" t="s">
        <v>5</v>
      </c>
      <c r="AG73" s="509"/>
      <c r="AH73" s="492" t="s">
        <v>43</v>
      </c>
      <c r="AI73" s="493"/>
      <c r="AJ73" s="494" t="s">
        <v>20</v>
      </c>
      <c r="AK73" s="495" t="s">
        <v>3</v>
      </c>
      <c r="AL73" s="510" t="s">
        <v>5</v>
      </c>
      <c r="AM73" s="511"/>
      <c r="AN73" s="492" t="s">
        <v>43</v>
      </c>
      <c r="AO73" s="493"/>
      <c r="AP73" s="494" t="s">
        <v>20</v>
      </c>
      <c r="AQ73" s="495" t="s">
        <v>3</v>
      </c>
      <c r="AR73" s="510" t="s">
        <v>5</v>
      </c>
      <c r="AS73" s="511"/>
      <c r="AT73" s="465" t="s">
        <v>43</v>
      </c>
      <c r="AU73" s="512"/>
      <c r="AV73" s="513" t="s">
        <v>20</v>
      </c>
      <c r="AW73" s="514" t="s">
        <v>3</v>
      </c>
      <c r="AX73" s="510" t="s">
        <v>5</v>
      </c>
      <c r="AY73" s="515"/>
      <c r="AZ73" s="492" t="s">
        <v>43</v>
      </c>
      <c r="BA73" s="493"/>
      <c r="BB73" s="494" t="s">
        <v>20</v>
      </c>
      <c r="BC73" s="495" t="s">
        <v>3</v>
      </c>
      <c r="BD73" s="510" t="s">
        <v>5</v>
      </c>
      <c r="BE73" s="511"/>
      <c r="BF73" s="465" t="s">
        <v>43</v>
      </c>
      <c r="BG73" s="512"/>
      <c r="BH73" s="513" t="s">
        <v>20</v>
      </c>
      <c r="BI73" s="514" t="s">
        <v>3</v>
      </c>
      <c r="BJ73" s="510" t="s">
        <v>5</v>
      </c>
      <c r="BK73" s="511"/>
      <c r="BL73" s="487"/>
      <c r="BM73" s="488"/>
      <c r="BN73" s="489"/>
      <c r="BO73" s="491"/>
      <c r="BP73" s="491"/>
      <c r="BQ73" s="63"/>
      <c r="BR73" s="63"/>
      <c r="BS73" s="787"/>
    </row>
    <row r="74" spans="1:71" ht="23.85" customHeight="1" x14ac:dyDescent="0.35">
      <c r="A74" s="788"/>
      <c r="B74" s="458" t="str">
        <f>IF(ROSTER!B$8="","",ROSTER!B$8)</f>
        <v/>
      </c>
      <c r="C74" s="416" t="str">
        <f>IF(ROSTER!C$8="","",ROSTER!C$8)</f>
        <v/>
      </c>
      <c r="D74" s="417"/>
      <c r="E74" s="418"/>
      <c r="F74" s="420">
        <f>IF(E74="y",1,IF(E74="S",1,0))</f>
        <v>0</v>
      </c>
      <c r="G74" s="422">
        <f>IF(E74="S",1,0)</f>
        <v>0</v>
      </c>
      <c r="H74" s="424"/>
      <c r="I74" s="425"/>
      <c r="J74" s="428"/>
      <c r="K74" s="429"/>
      <c r="L74" s="432"/>
      <c r="M74" s="433"/>
      <c r="N74" s="436">
        <f>L74+J74</f>
        <v>0</v>
      </c>
      <c r="O74" s="437"/>
      <c r="P74" s="428"/>
      <c r="Q74" s="429"/>
      <c r="R74" s="432"/>
      <c r="S74" s="440"/>
      <c r="T74" s="432"/>
      <c r="U74" s="425"/>
      <c r="V74" s="440"/>
      <c r="W74" s="425"/>
      <c r="X74" s="428"/>
      <c r="Y74" s="425"/>
      <c r="Z74" s="428"/>
      <c r="AA74" s="425"/>
      <c r="AB74" s="428"/>
      <c r="AC74" s="429"/>
      <c r="AD74" s="432"/>
      <c r="AE74" s="433"/>
      <c r="AF74" s="442">
        <f>IF(AB74=0,0,(AD74/AB74)*100)</f>
        <v>0</v>
      </c>
      <c r="AG74" s="443"/>
      <c r="AH74" s="428"/>
      <c r="AI74" s="429"/>
      <c r="AJ74" s="432"/>
      <c r="AK74" s="433"/>
      <c r="AL74" s="446">
        <f>IF(AH74=0,0,(AJ74/AH74)*100)</f>
        <v>0</v>
      </c>
      <c r="AM74" s="447"/>
      <c r="AN74" s="428"/>
      <c r="AO74" s="429"/>
      <c r="AP74" s="432"/>
      <c r="AQ74" s="433"/>
      <c r="AR74" s="446">
        <f>IF(AN74=0,0,(AP74/AN74)*100)</f>
        <v>0</v>
      </c>
      <c r="AS74" s="447"/>
      <c r="AT74" s="450">
        <f>AB74+AH74+AN74</f>
        <v>0</v>
      </c>
      <c r="AU74" s="451"/>
      <c r="AV74" s="454">
        <f>AD74+AJ74+AP74</f>
        <v>0</v>
      </c>
      <c r="AW74" s="455"/>
      <c r="AX74" s="446">
        <f>IF(AT74=0,0,(AV74/AT74)*100)</f>
        <v>0</v>
      </c>
      <c r="AY74" s="447"/>
      <c r="AZ74" s="428"/>
      <c r="BA74" s="429"/>
      <c r="BB74" s="432"/>
      <c r="BC74" s="433"/>
      <c r="BD74" s="446">
        <f>IF(AZ74=0,0,(BB74/AZ74)*100)</f>
        <v>0</v>
      </c>
      <c r="BE74" s="447"/>
      <c r="BF74" s="450">
        <f>AT74+AZ74</f>
        <v>0</v>
      </c>
      <c r="BG74" s="451"/>
      <c r="BH74" s="454">
        <f>AV74+BB74</f>
        <v>0</v>
      </c>
      <c r="BI74" s="455"/>
      <c r="BJ74" s="446">
        <f>IF(BF74=0,0,(BH74/BF74)*100)</f>
        <v>0</v>
      </c>
      <c r="BK74" s="447"/>
      <c r="BL74" s="406">
        <f>(AD74*2)+(AJ74*2)+(AP74*3)+BB74</f>
        <v>0</v>
      </c>
      <c r="BM74" s="407"/>
      <c r="BN74" s="408"/>
      <c r="BO74" s="404" t="e">
        <f>(BL74*BR$74)+(N74*BR$75)+(X74*BR$76)+(R74*BR$77)+(V74*BR$78)+(Z74*BR$79)</f>
        <v>#REF!</v>
      </c>
      <c r="BP74" s="404" t="e">
        <f>((AZ74-BB74)*BR$81)+((AT74-AV74)*BR$80)+(H74*BR$82)+(P74*BR$83)</f>
        <v>#REF!</v>
      </c>
      <c r="BQ74" s="65" t="s">
        <v>65</v>
      </c>
      <c r="BR74" s="66" t="e">
        <f>IF(#REF!="B",#REF!,IF(#REF!="C",#REF!,#REF!))</f>
        <v>#REF!</v>
      </c>
      <c r="BS74" s="787"/>
    </row>
    <row r="75" spans="1:71" ht="23.85" customHeight="1" x14ac:dyDescent="0.35">
      <c r="A75" s="788"/>
      <c r="B75" s="459"/>
      <c r="C75" s="412" t="str">
        <f>IF(ROSTER!D$8="","",ROSTER!D$8)</f>
        <v/>
      </c>
      <c r="D75" s="413"/>
      <c r="E75" s="419"/>
      <c r="F75" s="421"/>
      <c r="G75" s="423"/>
      <c r="H75" s="426"/>
      <c r="I75" s="427"/>
      <c r="J75" s="430"/>
      <c r="K75" s="431"/>
      <c r="L75" s="434"/>
      <c r="M75" s="435"/>
      <c r="N75" s="438" t="s">
        <v>14</v>
      </c>
      <c r="O75" s="439"/>
      <c r="P75" s="430"/>
      <c r="Q75" s="431"/>
      <c r="R75" s="434"/>
      <c r="S75" s="441"/>
      <c r="T75" s="434"/>
      <c r="U75" s="427"/>
      <c r="V75" s="441"/>
      <c r="W75" s="427"/>
      <c r="X75" s="430"/>
      <c r="Y75" s="427"/>
      <c r="Z75" s="430"/>
      <c r="AA75" s="427"/>
      <c r="AB75" s="430"/>
      <c r="AC75" s="431"/>
      <c r="AD75" s="434"/>
      <c r="AE75" s="435"/>
      <c r="AF75" s="444"/>
      <c r="AG75" s="445"/>
      <c r="AH75" s="430"/>
      <c r="AI75" s="431"/>
      <c r="AJ75" s="434"/>
      <c r="AK75" s="435"/>
      <c r="AL75" s="448"/>
      <c r="AM75" s="449"/>
      <c r="AN75" s="430"/>
      <c r="AO75" s="431"/>
      <c r="AP75" s="434"/>
      <c r="AQ75" s="435"/>
      <c r="AR75" s="448"/>
      <c r="AS75" s="449"/>
      <c r="AT75" s="452"/>
      <c r="AU75" s="453"/>
      <c r="AV75" s="456"/>
      <c r="AW75" s="457"/>
      <c r="AX75" s="448"/>
      <c r="AY75" s="449"/>
      <c r="AZ75" s="430"/>
      <c r="BA75" s="431"/>
      <c r="BB75" s="434"/>
      <c r="BC75" s="435"/>
      <c r="BD75" s="448"/>
      <c r="BE75" s="449"/>
      <c r="BF75" s="452"/>
      <c r="BG75" s="453"/>
      <c r="BH75" s="456"/>
      <c r="BI75" s="457"/>
      <c r="BJ75" s="448"/>
      <c r="BK75" s="449"/>
      <c r="BL75" s="409"/>
      <c r="BM75" s="410"/>
      <c r="BN75" s="411"/>
      <c r="BO75" s="405"/>
      <c r="BP75" s="405"/>
      <c r="BQ75" s="65" t="s">
        <v>66</v>
      </c>
      <c r="BR75" s="66" t="e">
        <f>IF(#REF!="B",#REF!,IF(#REF!="C",#REF!,#REF!))</f>
        <v>#REF!</v>
      </c>
      <c r="BS75" s="787"/>
    </row>
    <row r="76" spans="1:71" ht="21.75" customHeight="1" x14ac:dyDescent="0.35">
      <c r="A76" s="779"/>
      <c r="B76" s="458" t="str">
        <f>IF(ROSTER!B$10="","",ROSTER!B$10)</f>
        <v/>
      </c>
      <c r="C76" s="416" t="str">
        <f>IF(ROSTER!C$10="","",ROSTER!C$10)</f>
        <v/>
      </c>
      <c r="D76" s="417"/>
      <c r="E76" s="418"/>
      <c r="F76" s="420">
        <f>IF(E76="y",1,IF(E76="S",1,0))</f>
        <v>0</v>
      </c>
      <c r="G76" s="422">
        <f>IF(E76="S",1,0)</f>
        <v>0</v>
      </c>
      <c r="H76" s="424"/>
      <c r="I76" s="425"/>
      <c r="J76" s="428"/>
      <c r="K76" s="429"/>
      <c r="L76" s="432"/>
      <c r="M76" s="433"/>
      <c r="N76" s="436">
        <f>L76+J76</f>
        <v>0</v>
      </c>
      <c r="O76" s="437"/>
      <c r="P76" s="428"/>
      <c r="Q76" s="429"/>
      <c r="R76" s="432"/>
      <c r="S76" s="440"/>
      <c r="T76" s="432"/>
      <c r="U76" s="425"/>
      <c r="V76" s="440"/>
      <c r="W76" s="425"/>
      <c r="X76" s="428"/>
      <c r="Y76" s="425"/>
      <c r="Z76" s="428"/>
      <c r="AA76" s="425"/>
      <c r="AB76" s="428"/>
      <c r="AC76" s="429"/>
      <c r="AD76" s="432"/>
      <c r="AE76" s="433"/>
      <c r="AF76" s="442">
        <f>IF(AB76=0,0,(AD76/AB76)*100)</f>
        <v>0</v>
      </c>
      <c r="AG76" s="443"/>
      <c r="AH76" s="428"/>
      <c r="AI76" s="429"/>
      <c r="AJ76" s="432"/>
      <c r="AK76" s="433"/>
      <c r="AL76" s="446">
        <f>IF(AH76=0,0,(AJ76/AH76)*100)</f>
        <v>0</v>
      </c>
      <c r="AM76" s="447"/>
      <c r="AN76" s="428"/>
      <c r="AO76" s="429"/>
      <c r="AP76" s="432"/>
      <c r="AQ76" s="433"/>
      <c r="AR76" s="446">
        <f>IF(AN76=0,0,(AP76/AN76)*100)</f>
        <v>0</v>
      </c>
      <c r="AS76" s="447"/>
      <c r="AT76" s="450">
        <f>AB76+AH76+AN76</f>
        <v>0</v>
      </c>
      <c r="AU76" s="451"/>
      <c r="AV76" s="454">
        <f>AD76+AJ76+AP76</f>
        <v>0</v>
      </c>
      <c r="AW76" s="455"/>
      <c r="AX76" s="446">
        <f>IF(AT76=0,0,(AV76/AT76)*100)</f>
        <v>0</v>
      </c>
      <c r="AY76" s="447"/>
      <c r="AZ76" s="428"/>
      <c r="BA76" s="429"/>
      <c r="BB76" s="432"/>
      <c r="BC76" s="433"/>
      <c r="BD76" s="446">
        <f>IF(AZ76=0,0,(BB76/AZ76)*100)</f>
        <v>0</v>
      </c>
      <c r="BE76" s="447"/>
      <c r="BF76" s="450">
        <f>AT76+AZ76</f>
        <v>0</v>
      </c>
      <c r="BG76" s="451"/>
      <c r="BH76" s="454">
        <f>AV76+BB76</f>
        <v>0</v>
      </c>
      <c r="BI76" s="455"/>
      <c r="BJ76" s="446">
        <f>IF(BF76=0,0,(BH76/BF76)*100)</f>
        <v>0</v>
      </c>
      <c r="BK76" s="447"/>
      <c r="BL76" s="406">
        <f>(AD76*2)+(AJ76*2)+(AP76*3)+BB76</f>
        <v>0</v>
      </c>
      <c r="BM76" s="407"/>
      <c r="BN76" s="408"/>
      <c r="BO76" s="404" t="e">
        <f>(BL76*BR$74)+(N76*BR$75)+(X76*BR$76)+(R76*BR$77)+(V76*BR$78)+(Z76*BR$79)</f>
        <v>#REF!</v>
      </c>
      <c r="BP76" s="404" t="e">
        <f>((AZ76-BB76)*BR$81)+((AT76-AV76)*BR$80)+(H76*BR$82)+(P76*BR$83)</f>
        <v>#REF!</v>
      </c>
      <c r="BQ76" s="65" t="s">
        <v>67</v>
      </c>
      <c r="BR76" s="66" t="e">
        <f>IF(#REF!="B",#REF!,IF(#REF!="C",#REF!,#REF!))</f>
        <v>#REF!</v>
      </c>
      <c r="BS76" s="787"/>
    </row>
    <row r="77" spans="1:71" ht="21.75" customHeight="1" x14ac:dyDescent="0.35">
      <c r="A77" s="779"/>
      <c r="B77" s="459"/>
      <c r="C77" s="412" t="str">
        <f>IF(ROSTER!D$10="","",ROSTER!D$10)</f>
        <v/>
      </c>
      <c r="D77" s="413"/>
      <c r="E77" s="419"/>
      <c r="F77" s="421"/>
      <c r="G77" s="423"/>
      <c r="H77" s="426"/>
      <c r="I77" s="427"/>
      <c r="J77" s="430"/>
      <c r="K77" s="431"/>
      <c r="L77" s="434"/>
      <c r="M77" s="435"/>
      <c r="N77" s="438" t="s">
        <v>14</v>
      </c>
      <c r="O77" s="439"/>
      <c r="P77" s="430"/>
      <c r="Q77" s="431"/>
      <c r="R77" s="434"/>
      <c r="S77" s="441"/>
      <c r="T77" s="434"/>
      <c r="U77" s="427"/>
      <c r="V77" s="441"/>
      <c r="W77" s="427"/>
      <c r="X77" s="430"/>
      <c r="Y77" s="427"/>
      <c r="Z77" s="430"/>
      <c r="AA77" s="427"/>
      <c r="AB77" s="430"/>
      <c r="AC77" s="431"/>
      <c r="AD77" s="434"/>
      <c r="AE77" s="435"/>
      <c r="AF77" s="444"/>
      <c r="AG77" s="445"/>
      <c r="AH77" s="430"/>
      <c r="AI77" s="431"/>
      <c r="AJ77" s="434"/>
      <c r="AK77" s="435"/>
      <c r="AL77" s="448"/>
      <c r="AM77" s="449"/>
      <c r="AN77" s="430"/>
      <c r="AO77" s="431"/>
      <c r="AP77" s="434"/>
      <c r="AQ77" s="435"/>
      <c r="AR77" s="448"/>
      <c r="AS77" s="449"/>
      <c r="AT77" s="452"/>
      <c r="AU77" s="453"/>
      <c r="AV77" s="456"/>
      <c r="AW77" s="457"/>
      <c r="AX77" s="448"/>
      <c r="AY77" s="449"/>
      <c r="AZ77" s="430"/>
      <c r="BA77" s="431"/>
      <c r="BB77" s="434"/>
      <c r="BC77" s="435"/>
      <c r="BD77" s="448"/>
      <c r="BE77" s="449"/>
      <c r="BF77" s="452"/>
      <c r="BG77" s="453"/>
      <c r="BH77" s="456"/>
      <c r="BI77" s="457"/>
      <c r="BJ77" s="448"/>
      <c r="BK77" s="449"/>
      <c r="BL77" s="409"/>
      <c r="BM77" s="410"/>
      <c r="BN77" s="411"/>
      <c r="BO77" s="405"/>
      <c r="BP77" s="405"/>
      <c r="BQ77" s="65" t="s">
        <v>68</v>
      </c>
      <c r="BR77" s="66" t="e">
        <f>IF(#REF!="B",#REF!,IF(#REF!="C",#REF!,#REF!))</f>
        <v>#REF!</v>
      </c>
      <c r="BS77" s="787"/>
    </row>
    <row r="78" spans="1:71" ht="21.75" customHeight="1" x14ac:dyDescent="0.35">
      <c r="A78" s="779"/>
      <c r="B78" s="414" t="str">
        <f>IF(ROSTER!B$12="","",ROSTER!B$12)</f>
        <v/>
      </c>
      <c r="C78" s="416" t="str">
        <f>IF(ROSTER!C$12="","",ROSTER!C$12)</f>
        <v/>
      </c>
      <c r="D78" s="417"/>
      <c r="E78" s="418"/>
      <c r="F78" s="420">
        <f>IF(E78="y",1,IF(E78="S",1,0))</f>
        <v>0</v>
      </c>
      <c r="G78" s="422">
        <f>IF(E78="S",1,0)</f>
        <v>0</v>
      </c>
      <c r="H78" s="424"/>
      <c r="I78" s="425"/>
      <c r="J78" s="428"/>
      <c r="K78" s="429"/>
      <c r="L78" s="432"/>
      <c r="M78" s="433"/>
      <c r="N78" s="436">
        <f>L78+J78</f>
        <v>0</v>
      </c>
      <c r="O78" s="437"/>
      <c r="P78" s="428"/>
      <c r="Q78" s="429"/>
      <c r="R78" s="432"/>
      <c r="S78" s="440"/>
      <c r="T78" s="432"/>
      <c r="U78" s="425"/>
      <c r="V78" s="440"/>
      <c r="W78" s="425"/>
      <c r="X78" s="428"/>
      <c r="Y78" s="425"/>
      <c r="Z78" s="428"/>
      <c r="AA78" s="425"/>
      <c r="AB78" s="428"/>
      <c r="AC78" s="429"/>
      <c r="AD78" s="432"/>
      <c r="AE78" s="433"/>
      <c r="AF78" s="442">
        <f>IF(AB78=0,0,(AD78/AB78)*100)</f>
        <v>0</v>
      </c>
      <c r="AG78" s="443"/>
      <c r="AH78" s="428"/>
      <c r="AI78" s="429"/>
      <c r="AJ78" s="432"/>
      <c r="AK78" s="433"/>
      <c r="AL78" s="446">
        <f>IF(AH78=0,0,(AJ78/AH78)*100)</f>
        <v>0</v>
      </c>
      <c r="AM78" s="447"/>
      <c r="AN78" s="428"/>
      <c r="AO78" s="429"/>
      <c r="AP78" s="432"/>
      <c r="AQ78" s="433"/>
      <c r="AR78" s="446">
        <f>IF(AN78=0,0,(AP78/AN78)*100)</f>
        <v>0</v>
      </c>
      <c r="AS78" s="447"/>
      <c r="AT78" s="450">
        <f>AB78+AH78+AN78</f>
        <v>0</v>
      </c>
      <c r="AU78" s="451"/>
      <c r="AV78" s="454">
        <f>AD78+AJ78+AP78</f>
        <v>0</v>
      </c>
      <c r="AW78" s="455"/>
      <c r="AX78" s="446">
        <f>IF(AT78=0,0,(AV78/AT78)*100)</f>
        <v>0</v>
      </c>
      <c r="AY78" s="447"/>
      <c r="AZ78" s="428"/>
      <c r="BA78" s="429"/>
      <c r="BB78" s="432"/>
      <c r="BC78" s="433"/>
      <c r="BD78" s="446">
        <f>IF(AZ78=0,0,(BB78/AZ78)*100)</f>
        <v>0</v>
      </c>
      <c r="BE78" s="447"/>
      <c r="BF78" s="450">
        <f>AT78+AZ78</f>
        <v>0</v>
      </c>
      <c r="BG78" s="451"/>
      <c r="BH78" s="454">
        <f>AV78+BB78</f>
        <v>0</v>
      </c>
      <c r="BI78" s="455"/>
      <c r="BJ78" s="446">
        <f>IF(BF78=0,0,(BH78/BF78)*100)</f>
        <v>0</v>
      </c>
      <c r="BK78" s="447"/>
      <c r="BL78" s="406">
        <f>(AD78*2)+(AJ78*2)+(AP78*3)+BB78</f>
        <v>0</v>
      </c>
      <c r="BM78" s="407"/>
      <c r="BN78" s="408"/>
      <c r="BO78" s="404" t="e">
        <f>(BL78*BR$74)+(N78*BR$75)+(X78*BR$76)+(R78*BR$77)+(V78*BR$78)+(Z78*BR$79)</f>
        <v>#REF!</v>
      </c>
      <c r="BP78" s="404" t="e">
        <f>((AZ78-BB78)*BR$81)+((AT78-AV78)*BR$80)+(H78*BR$82)+(P78*BR$83)</f>
        <v>#REF!</v>
      </c>
      <c r="BQ78" s="65" t="s">
        <v>69</v>
      </c>
      <c r="BR78" s="66" t="e">
        <f>IF(#REF!="B",#REF!,IF(#REF!="C",#REF!,#REF!))</f>
        <v>#REF!</v>
      </c>
      <c r="BS78" s="787"/>
    </row>
    <row r="79" spans="1:71" ht="21.75" customHeight="1" x14ac:dyDescent="0.35">
      <c r="A79" s="779"/>
      <c r="B79" s="415"/>
      <c r="C79" s="412" t="str">
        <f>IF(ROSTER!D$12="","",ROSTER!D$12)</f>
        <v/>
      </c>
      <c r="D79" s="413"/>
      <c r="E79" s="419"/>
      <c r="F79" s="421"/>
      <c r="G79" s="423"/>
      <c r="H79" s="426"/>
      <c r="I79" s="427"/>
      <c r="J79" s="430"/>
      <c r="K79" s="431"/>
      <c r="L79" s="434"/>
      <c r="M79" s="435"/>
      <c r="N79" s="438" t="s">
        <v>14</v>
      </c>
      <c r="O79" s="439"/>
      <c r="P79" s="430"/>
      <c r="Q79" s="431"/>
      <c r="R79" s="434"/>
      <c r="S79" s="441"/>
      <c r="T79" s="434"/>
      <c r="U79" s="427"/>
      <c r="V79" s="441"/>
      <c r="W79" s="427"/>
      <c r="X79" s="430"/>
      <c r="Y79" s="427"/>
      <c r="Z79" s="430"/>
      <c r="AA79" s="427"/>
      <c r="AB79" s="430"/>
      <c r="AC79" s="431"/>
      <c r="AD79" s="434"/>
      <c r="AE79" s="435"/>
      <c r="AF79" s="444"/>
      <c r="AG79" s="445"/>
      <c r="AH79" s="430"/>
      <c r="AI79" s="431"/>
      <c r="AJ79" s="434"/>
      <c r="AK79" s="435"/>
      <c r="AL79" s="448"/>
      <c r="AM79" s="449"/>
      <c r="AN79" s="430"/>
      <c r="AO79" s="431"/>
      <c r="AP79" s="434"/>
      <c r="AQ79" s="435"/>
      <c r="AR79" s="448"/>
      <c r="AS79" s="449"/>
      <c r="AT79" s="452"/>
      <c r="AU79" s="453"/>
      <c r="AV79" s="456"/>
      <c r="AW79" s="457"/>
      <c r="AX79" s="448"/>
      <c r="AY79" s="449"/>
      <c r="AZ79" s="430"/>
      <c r="BA79" s="431"/>
      <c r="BB79" s="434"/>
      <c r="BC79" s="435"/>
      <c r="BD79" s="448"/>
      <c r="BE79" s="449"/>
      <c r="BF79" s="452"/>
      <c r="BG79" s="453"/>
      <c r="BH79" s="456"/>
      <c r="BI79" s="457"/>
      <c r="BJ79" s="448"/>
      <c r="BK79" s="449"/>
      <c r="BL79" s="409"/>
      <c r="BM79" s="410"/>
      <c r="BN79" s="411"/>
      <c r="BO79" s="405"/>
      <c r="BP79" s="405"/>
      <c r="BQ79" s="65" t="s">
        <v>70</v>
      </c>
      <c r="BR79" s="66" t="e">
        <f>IF(#REF!="B",#REF!,IF(#REF!="C",#REF!,#REF!))</f>
        <v>#REF!</v>
      </c>
      <c r="BS79" s="787"/>
    </row>
    <row r="80" spans="1:71" ht="21.75" customHeight="1" x14ac:dyDescent="0.35">
      <c r="A80" s="779"/>
      <c r="B80" s="414" t="str">
        <f>IF(ROSTER!B$14="","",ROSTER!B$14)</f>
        <v/>
      </c>
      <c r="C80" s="416" t="str">
        <f>IF(ROSTER!C$14="","",ROSTER!C$14)</f>
        <v/>
      </c>
      <c r="D80" s="417"/>
      <c r="E80" s="418"/>
      <c r="F80" s="420">
        <f>IF(E80="y",1,IF(E80="S",1,0))</f>
        <v>0</v>
      </c>
      <c r="G80" s="422">
        <f>IF(E80="S",1,0)</f>
        <v>0</v>
      </c>
      <c r="H80" s="424"/>
      <c r="I80" s="425"/>
      <c r="J80" s="428"/>
      <c r="K80" s="429"/>
      <c r="L80" s="432"/>
      <c r="M80" s="433"/>
      <c r="N80" s="436">
        <f>L80+J80</f>
        <v>0</v>
      </c>
      <c r="O80" s="437"/>
      <c r="P80" s="428"/>
      <c r="Q80" s="429"/>
      <c r="R80" s="432"/>
      <c r="S80" s="440"/>
      <c r="T80" s="432"/>
      <c r="U80" s="425"/>
      <c r="V80" s="440"/>
      <c r="W80" s="425"/>
      <c r="X80" s="428"/>
      <c r="Y80" s="425"/>
      <c r="Z80" s="428"/>
      <c r="AA80" s="425"/>
      <c r="AB80" s="428"/>
      <c r="AC80" s="429"/>
      <c r="AD80" s="432"/>
      <c r="AE80" s="433"/>
      <c r="AF80" s="442">
        <f>IF(AB80=0,0,(AD80/AB80)*100)</f>
        <v>0</v>
      </c>
      <c r="AG80" s="443"/>
      <c r="AH80" s="428"/>
      <c r="AI80" s="429"/>
      <c r="AJ80" s="432"/>
      <c r="AK80" s="433"/>
      <c r="AL80" s="446">
        <f>IF(AH80=0,0,(AJ80/AH80)*100)</f>
        <v>0</v>
      </c>
      <c r="AM80" s="447"/>
      <c r="AN80" s="428"/>
      <c r="AO80" s="429"/>
      <c r="AP80" s="432"/>
      <c r="AQ80" s="433"/>
      <c r="AR80" s="446">
        <f>IF(AN80=0,0,(AP80/AN80)*100)</f>
        <v>0</v>
      </c>
      <c r="AS80" s="447"/>
      <c r="AT80" s="450">
        <f>AB80+AH80+AN80</f>
        <v>0</v>
      </c>
      <c r="AU80" s="451"/>
      <c r="AV80" s="454">
        <f>AD80+AJ80+AP80</f>
        <v>0</v>
      </c>
      <c r="AW80" s="455"/>
      <c r="AX80" s="446">
        <f>IF(AT80=0,0,(AV80/AT80)*100)</f>
        <v>0</v>
      </c>
      <c r="AY80" s="447"/>
      <c r="AZ80" s="428"/>
      <c r="BA80" s="429"/>
      <c r="BB80" s="432"/>
      <c r="BC80" s="433"/>
      <c r="BD80" s="446">
        <f>IF(AZ80=0,0,(BB80/AZ80)*100)</f>
        <v>0</v>
      </c>
      <c r="BE80" s="447"/>
      <c r="BF80" s="450">
        <f>AT80+AZ80</f>
        <v>0</v>
      </c>
      <c r="BG80" s="451"/>
      <c r="BH80" s="454">
        <f>AV80+BB80</f>
        <v>0</v>
      </c>
      <c r="BI80" s="455"/>
      <c r="BJ80" s="446">
        <f>IF(BF80=0,0,(BH80/BF80)*100)</f>
        <v>0</v>
      </c>
      <c r="BK80" s="447"/>
      <c r="BL80" s="406">
        <f>(AD80*2)+(AJ80*2)+(AP80*3)+BB80</f>
        <v>0</v>
      </c>
      <c r="BM80" s="407"/>
      <c r="BN80" s="408"/>
      <c r="BO80" s="404" t="e">
        <f>(BL80*BR$74)+(N80*BR$75)+(X80*BR$76)+(R80*BR$77)+(V80*BR$78)+(Z80*BR$79)</f>
        <v>#REF!</v>
      </c>
      <c r="BP80" s="404" t="e">
        <f>((AZ80-BB80)*BR$81)+((AT80-AV80)*BR$80)+(H80*BR$82)+(P80*BR$83)</f>
        <v>#REF!</v>
      </c>
      <c r="BQ80" s="65" t="s">
        <v>71</v>
      </c>
      <c r="BR80" s="66" t="e">
        <f>IF(#REF!="B",#REF!,IF(#REF!="C",#REF!,#REF!))</f>
        <v>#REF!</v>
      </c>
      <c r="BS80" s="787"/>
    </row>
    <row r="81" spans="1:71" ht="21.75" customHeight="1" x14ac:dyDescent="0.35">
      <c r="A81" s="779"/>
      <c r="B81" s="415"/>
      <c r="C81" s="412" t="str">
        <f>IF(ROSTER!D$14="","",ROSTER!D$14)</f>
        <v/>
      </c>
      <c r="D81" s="413"/>
      <c r="E81" s="419"/>
      <c r="F81" s="421"/>
      <c r="G81" s="423"/>
      <c r="H81" s="426"/>
      <c r="I81" s="427"/>
      <c r="J81" s="430"/>
      <c r="K81" s="431"/>
      <c r="L81" s="434"/>
      <c r="M81" s="435"/>
      <c r="N81" s="438" t="s">
        <v>14</v>
      </c>
      <c r="O81" s="439"/>
      <c r="P81" s="430"/>
      <c r="Q81" s="431"/>
      <c r="R81" s="434"/>
      <c r="S81" s="441"/>
      <c r="T81" s="434"/>
      <c r="U81" s="427"/>
      <c r="V81" s="441"/>
      <c r="W81" s="427"/>
      <c r="X81" s="430"/>
      <c r="Y81" s="427"/>
      <c r="Z81" s="430"/>
      <c r="AA81" s="427"/>
      <c r="AB81" s="430"/>
      <c r="AC81" s="431"/>
      <c r="AD81" s="434"/>
      <c r="AE81" s="435"/>
      <c r="AF81" s="444"/>
      <c r="AG81" s="445"/>
      <c r="AH81" s="430"/>
      <c r="AI81" s="431"/>
      <c r="AJ81" s="434"/>
      <c r="AK81" s="435"/>
      <c r="AL81" s="448"/>
      <c r="AM81" s="449"/>
      <c r="AN81" s="430"/>
      <c r="AO81" s="431"/>
      <c r="AP81" s="434"/>
      <c r="AQ81" s="435"/>
      <c r="AR81" s="448"/>
      <c r="AS81" s="449"/>
      <c r="AT81" s="452"/>
      <c r="AU81" s="453"/>
      <c r="AV81" s="456"/>
      <c r="AW81" s="457"/>
      <c r="AX81" s="448"/>
      <c r="AY81" s="449"/>
      <c r="AZ81" s="430"/>
      <c r="BA81" s="431"/>
      <c r="BB81" s="434"/>
      <c r="BC81" s="435"/>
      <c r="BD81" s="448"/>
      <c r="BE81" s="449"/>
      <c r="BF81" s="452"/>
      <c r="BG81" s="453"/>
      <c r="BH81" s="456"/>
      <c r="BI81" s="457"/>
      <c r="BJ81" s="448"/>
      <c r="BK81" s="449"/>
      <c r="BL81" s="409"/>
      <c r="BM81" s="410"/>
      <c r="BN81" s="411"/>
      <c r="BO81" s="405"/>
      <c r="BP81" s="405"/>
      <c r="BQ81" s="65" t="s">
        <v>72</v>
      </c>
      <c r="BR81" s="66" t="e">
        <f>IF(#REF!="B",#REF!,IF(#REF!="C",#REF!,#REF!))</f>
        <v>#REF!</v>
      </c>
      <c r="BS81" s="787"/>
    </row>
    <row r="82" spans="1:71" ht="21.75" customHeight="1" x14ac:dyDescent="0.35">
      <c r="A82" s="779"/>
      <c r="B82" s="414" t="str">
        <f>IF(ROSTER!B$16="","",ROSTER!B$16)</f>
        <v/>
      </c>
      <c r="C82" s="416" t="str">
        <f>IF(ROSTER!C$16="","",ROSTER!C$16)</f>
        <v/>
      </c>
      <c r="D82" s="417"/>
      <c r="E82" s="418"/>
      <c r="F82" s="420">
        <f>IF(E82="y",1,IF(E82="S",1,0))</f>
        <v>0</v>
      </c>
      <c r="G82" s="422">
        <f>IF(E82="S",1,0)</f>
        <v>0</v>
      </c>
      <c r="H82" s="424"/>
      <c r="I82" s="425"/>
      <c r="J82" s="428"/>
      <c r="K82" s="429"/>
      <c r="L82" s="432"/>
      <c r="M82" s="433"/>
      <c r="N82" s="436">
        <f>L82+J82</f>
        <v>0</v>
      </c>
      <c r="O82" s="437"/>
      <c r="P82" s="428"/>
      <c r="Q82" s="429"/>
      <c r="R82" s="432"/>
      <c r="S82" s="440"/>
      <c r="T82" s="432"/>
      <c r="U82" s="425"/>
      <c r="V82" s="440"/>
      <c r="W82" s="425"/>
      <c r="X82" s="428"/>
      <c r="Y82" s="425"/>
      <c r="Z82" s="428"/>
      <c r="AA82" s="425"/>
      <c r="AB82" s="428"/>
      <c r="AC82" s="429"/>
      <c r="AD82" s="432"/>
      <c r="AE82" s="433"/>
      <c r="AF82" s="442">
        <f>IF(AB82=0,0,(AD82/AB82)*100)</f>
        <v>0</v>
      </c>
      <c r="AG82" s="443"/>
      <c r="AH82" s="428"/>
      <c r="AI82" s="429"/>
      <c r="AJ82" s="432"/>
      <c r="AK82" s="433"/>
      <c r="AL82" s="446">
        <f>IF(AH82=0,0,(AJ82/AH82)*100)</f>
        <v>0</v>
      </c>
      <c r="AM82" s="447"/>
      <c r="AN82" s="428"/>
      <c r="AO82" s="429"/>
      <c r="AP82" s="432"/>
      <c r="AQ82" s="433"/>
      <c r="AR82" s="446">
        <f>IF(AN82=0,0,(AP82/AN82)*100)</f>
        <v>0</v>
      </c>
      <c r="AS82" s="447"/>
      <c r="AT82" s="450">
        <f>AB82+AH82+AN82</f>
        <v>0</v>
      </c>
      <c r="AU82" s="451"/>
      <c r="AV82" s="454">
        <f>AD82+AJ82+AP82</f>
        <v>0</v>
      </c>
      <c r="AW82" s="455"/>
      <c r="AX82" s="446">
        <f>IF(AT82=0,0,(AV82/AT82)*100)</f>
        <v>0</v>
      </c>
      <c r="AY82" s="447"/>
      <c r="AZ82" s="428"/>
      <c r="BA82" s="429"/>
      <c r="BB82" s="432"/>
      <c r="BC82" s="433"/>
      <c r="BD82" s="446">
        <f>IF(AZ82=0,0,(BB82/AZ82)*100)</f>
        <v>0</v>
      </c>
      <c r="BE82" s="447"/>
      <c r="BF82" s="450">
        <f>AT82+AZ82</f>
        <v>0</v>
      </c>
      <c r="BG82" s="451"/>
      <c r="BH82" s="454">
        <f>AV82+BB82</f>
        <v>0</v>
      </c>
      <c r="BI82" s="455"/>
      <c r="BJ82" s="446">
        <f>IF(BF82=0,0,(BH82/BF82)*100)</f>
        <v>0</v>
      </c>
      <c r="BK82" s="447"/>
      <c r="BL82" s="406">
        <f>(AD82*2)+(AJ82*2)+(AP82*3)+BB82</f>
        <v>0</v>
      </c>
      <c r="BM82" s="407"/>
      <c r="BN82" s="408"/>
      <c r="BO82" s="404" t="e">
        <f>(BL82*BR$74)+(N82*BR$75)+(X82*BR$76)+(R82*BR$77)+(V82*BR$78)+(Z82*BR$79)</f>
        <v>#REF!</v>
      </c>
      <c r="BP82" s="404" t="e">
        <f>((AZ82-BB82)*BR$81)+((AT82-AV82)*BR$80)+(H82*BR$82)+(P82*BR$83)</f>
        <v>#REF!</v>
      </c>
      <c r="BQ82" s="65" t="s">
        <v>73</v>
      </c>
      <c r="BR82" s="66" t="e">
        <f>IF(#REF!="B",#REF!,IF(#REF!="C",#REF!,#REF!))</f>
        <v>#REF!</v>
      </c>
      <c r="BS82" s="787"/>
    </row>
    <row r="83" spans="1:71" ht="21.75" customHeight="1" x14ac:dyDescent="0.35">
      <c r="A83" s="779"/>
      <c r="B83" s="415"/>
      <c r="C83" s="412" t="str">
        <f>IF(ROSTER!D$16="","",ROSTER!D$16)</f>
        <v/>
      </c>
      <c r="D83" s="413"/>
      <c r="E83" s="419"/>
      <c r="F83" s="421"/>
      <c r="G83" s="423"/>
      <c r="H83" s="426"/>
      <c r="I83" s="427"/>
      <c r="J83" s="430"/>
      <c r="K83" s="431"/>
      <c r="L83" s="434"/>
      <c r="M83" s="435"/>
      <c r="N83" s="438" t="s">
        <v>14</v>
      </c>
      <c r="O83" s="439"/>
      <c r="P83" s="430"/>
      <c r="Q83" s="431"/>
      <c r="R83" s="434"/>
      <c r="S83" s="441"/>
      <c r="T83" s="434"/>
      <c r="U83" s="427"/>
      <c r="V83" s="441"/>
      <c r="W83" s="427"/>
      <c r="X83" s="430"/>
      <c r="Y83" s="427"/>
      <c r="Z83" s="430"/>
      <c r="AA83" s="427"/>
      <c r="AB83" s="430"/>
      <c r="AC83" s="431"/>
      <c r="AD83" s="434"/>
      <c r="AE83" s="435"/>
      <c r="AF83" s="444"/>
      <c r="AG83" s="445"/>
      <c r="AH83" s="430"/>
      <c r="AI83" s="431"/>
      <c r="AJ83" s="434"/>
      <c r="AK83" s="435"/>
      <c r="AL83" s="448"/>
      <c r="AM83" s="449"/>
      <c r="AN83" s="430"/>
      <c r="AO83" s="431"/>
      <c r="AP83" s="434"/>
      <c r="AQ83" s="435"/>
      <c r="AR83" s="448"/>
      <c r="AS83" s="449"/>
      <c r="AT83" s="452"/>
      <c r="AU83" s="453"/>
      <c r="AV83" s="456"/>
      <c r="AW83" s="457"/>
      <c r="AX83" s="448"/>
      <c r="AY83" s="449"/>
      <c r="AZ83" s="430"/>
      <c r="BA83" s="431"/>
      <c r="BB83" s="434"/>
      <c r="BC83" s="435"/>
      <c r="BD83" s="448"/>
      <c r="BE83" s="449"/>
      <c r="BF83" s="452"/>
      <c r="BG83" s="453"/>
      <c r="BH83" s="456"/>
      <c r="BI83" s="457"/>
      <c r="BJ83" s="448"/>
      <c r="BK83" s="449"/>
      <c r="BL83" s="409"/>
      <c r="BM83" s="410"/>
      <c r="BN83" s="411"/>
      <c r="BO83" s="405"/>
      <c r="BP83" s="405"/>
      <c r="BQ83" s="65" t="s">
        <v>74</v>
      </c>
      <c r="BR83" s="66" t="e">
        <f>IF(#REF!="B",#REF!,IF(#REF!="C",#REF!,#REF!))</f>
        <v>#REF!</v>
      </c>
      <c r="BS83" s="787"/>
    </row>
    <row r="84" spans="1:71" ht="21.75" customHeight="1" x14ac:dyDescent="0.25">
      <c r="A84" s="779"/>
      <c r="B84" s="414" t="str">
        <f>IF(ROSTER!B$18="","",ROSTER!B$18)</f>
        <v/>
      </c>
      <c r="C84" s="416" t="str">
        <f>IF(ROSTER!C$18="","",ROSTER!C$18)</f>
        <v/>
      </c>
      <c r="D84" s="417"/>
      <c r="E84" s="418"/>
      <c r="F84" s="420">
        <f>IF(E84="y",1,IF(E84="S",1,0))</f>
        <v>0</v>
      </c>
      <c r="G84" s="422">
        <f>IF(E84="S",1,0)</f>
        <v>0</v>
      </c>
      <c r="H84" s="424"/>
      <c r="I84" s="425"/>
      <c r="J84" s="428"/>
      <c r="K84" s="429"/>
      <c r="L84" s="432"/>
      <c r="M84" s="433"/>
      <c r="N84" s="436">
        <f>L84+J84</f>
        <v>0</v>
      </c>
      <c r="O84" s="437"/>
      <c r="P84" s="428"/>
      <c r="Q84" s="429"/>
      <c r="R84" s="432"/>
      <c r="S84" s="440"/>
      <c r="T84" s="432"/>
      <c r="U84" s="425"/>
      <c r="V84" s="440"/>
      <c r="W84" s="425"/>
      <c r="X84" s="428"/>
      <c r="Y84" s="425"/>
      <c r="Z84" s="428"/>
      <c r="AA84" s="425"/>
      <c r="AB84" s="428"/>
      <c r="AC84" s="429"/>
      <c r="AD84" s="432"/>
      <c r="AE84" s="433"/>
      <c r="AF84" s="442">
        <f>IF(AB84=0,0,(AD84/AB84)*100)</f>
        <v>0</v>
      </c>
      <c r="AG84" s="443"/>
      <c r="AH84" s="428"/>
      <c r="AI84" s="429"/>
      <c r="AJ84" s="432"/>
      <c r="AK84" s="433"/>
      <c r="AL84" s="446">
        <f>IF(AH84=0,0,(AJ84/AH84)*100)</f>
        <v>0</v>
      </c>
      <c r="AM84" s="447"/>
      <c r="AN84" s="428"/>
      <c r="AO84" s="429"/>
      <c r="AP84" s="432"/>
      <c r="AQ84" s="433"/>
      <c r="AR84" s="446">
        <f>IF(AN84=0,0,(AP84/AN84)*100)</f>
        <v>0</v>
      </c>
      <c r="AS84" s="447"/>
      <c r="AT84" s="450">
        <f>AB84+AH84+AN84</f>
        <v>0</v>
      </c>
      <c r="AU84" s="451"/>
      <c r="AV84" s="454">
        <f>AD84+AJ84+AP84</f>
        <v>0</v>
      </c>
      <c r="AW84" s="455"/>
      <c r="AX84" s="446">
        <f>IF(AT84=0,0,(AV84/AT84)*100)</f>
        <v>0</v>
      </c>
      <c r="AY84" s="447"/>
      <c r="AZ84" s="428"/>
      <c r="BA84" s="429"/>
      <c r="BB84" s="432"/>
      <c r="BC84" s="433"/>
      <c r="BD84" s="446">
        <f>IF(AZ84=0,0,(BB84/AZ84)*100)</f>
        <v>0</v>
      </c>
      <c r="BE84" s="447"/>
      <c r="BF84" s="450">
        <f>AT84+AZ84</f>
        <v>0</v>
      </c>
      <c r="BG84" s="451"/>
      <c r="BH84" s="454">
        <f>AV84+BB84</f>
        <v>0</v>
      </c>
      <c r="BI84" s="455"/>
      <c r="BJ84" s="446">
        <f>IF(BF84=0,0,(BH84/BF84)*100)</f>
        <v>0</v>
      </c>
      <c r="BK84" s="447"/>
      <c r="BL84" s="406">
        <f>(AD84*2)+(AJ84*2)+(AP84*3)+BB84</f>
        <v>0</v>
      </c>
      <c r="BM84" s="407"/>
      <c r="BN84" s="408"/>
      <c r="BO84" s="404" t="e">
        <f>(BL84*BR$74)+(N84*BR$75)+(X84*BR$76)+(R84*BR$77)+(V84*BR$78)+(Z84*BR$79)</f>
        <v>#REF!</v>
      </c>
      <c r="BP84" s="404" t="e">
        <f>((AZ84-BB84)*BR$81)+((AT84-AV84)*BR$80)+(H84*BR$82)+(P84*BR$83)</f>
        <v>#REF!</v>
      </c>
      <c r="BQ84" s="53"/>
      <c r="BR84" s="53"/>
      <c r="BS84" s="787"/>
    </row>
    <row r="85" spans="1:71" ht="21.75" customHeight="1" x14ac:dyDescent="0.25">
      <c r="A85" s="779"/>
      <c r="B85" s="415"/>
      <c r="C85" s="412" t="str">
        <f>IF(ROSTER!D$18="","",ROSTER!D$18)</f>
        <v/>
      </c>
      <c r="D85" s="413"/>
      <c r="E85" s="419"/>
      <c r="F85" s="421"/>
      <c r="G85" s="423"/>
      <c r="H85" s="426"/>
      <c r="I85" s="427"/>
      <c r="J85" s="430"/>
      <c r="K85" s="431"/>
      <c r="L85" s="434"/>
      <c r="M85" s="435"/>
      <c r="N85" s="438"/>
      <c r="O85" s="439"/>
      <c r="P85" s="430"/>
      <c r="Q85" s="431"/>
      <c r="R85" s="434"/>
      <c r="S85" s="441"/>
      <c r="T85" s="434"/>
      <c r="U85" s="427"/>
      <c r="V85" s="441"/>
      <c r="W85" s="427"/>
      <c r="X85" s="430"/>
      <c r="Y85" s="427"/>
      <c r="Z85" s="430"/>
      <c r="AA85" s="427"/>
      <c r="AB85" s="430"/>
      <c r="AC85" s="431"/>
      <c r="AD85" s="434"/>
      <c r="AE85" s="435"/>
      <c r="AF85" s="444"/>
      <c r="AG85" s="445"/>
      <c r="AH85" s="430"/>
      <c r="AI85" s="431"/>
      <c r="AJ85" s="434"/>
      <c r="AK85" s="435"/>
      <c r="AL85" s="448"/>
      <c r="AM85" s="449"/>
      <c r="AN85" s="430"/>
      <c r="AO85" s="431"/>
      <c r="AP85" s="434"/>
      <c r="AQ85" s="435"/>
      <c r="AR85" s="448"/>
      <c r="AS85" s="449"/>
      <c r="AT85" s="452"/>
      <c r="AU85" s="453"/>
      <c r="AV85" s="456"/>
      <c r="AW85" s="457"/>
      <c r="AX85" s="448"/>
      <c r="AY85" s="449"/>
      <c r="AZ85" s="430"/>
      <c r="BA85" s="431"/>
      <c r="BB85" s="434"/>
      <c r="BC85" s="435"/>
      <c r="BD85" s="448"/>
      <c r="BE85" s="449"/>
      <c r="BF85" s="452"/>
      <c r="BG85" s="453"/>
      <c r="BH85" s="456"/>
      <c r="BI85" s="457"/>
      <c r="BJ85" s="448"/>
      <c r="BK85" s="449"/>
      <c r="BL85" s="409"/>
      <c r="BM85" s="410"/>
      <c r="BN85" s="411"/>
      <c r="BO85" s="405"/>
      <c r="BP85" s="405"/>
      <c r="BQ85" s="53"/>
      <c r="BR85" s="53"/>
      <c r="BS85" s="779"/>
    </row>
    <row r="86" spans="1:71" ht="21.75" customHeight="1" x14ac:dyDescent="0.25">
      <c r="A86" s="779"/>
      <c r="B86" s="414" t="str">
        <f>IF(ROSTER!B$20="","",ROSTER!B$20)</f>
        <v/>
      </c>
      <c r="C86" s="416" t="str">
        <f>IF(ROSTER!C$20="","",ROSTER!C$20)</f>
        <v/>
      </c>
      <c r="D86" s="417"/>
      <c r="E86" s="418"/>
      <c r="F86" s="420">
        <f>IF(E86="y",1,IF(E86="S",1,0))</f>
        <v>0</v>
      </c>
      <c r="G86" s="422">
        <f>IF(E86="S",1,0)</f>
        <v>0</v>
      </c>
      <c r="H86" s="424"/>
      <c r="I86" s="425"/>
      <c r="J86" s="428"/>
      <c r="K86" s="429"/>
      <c r="L86" s="432"/>
      <c r="M86" s="433"/>
      <c r="N86" s="436">
        <f>L86+J86</f>
        <v>0</v>
      </c>
      <c r="O86" s="437"/>
      <c r="P86" s="428"/>
      <c r="Q86" s="429"/>
      <c r="R86" s="432"/>
      <c r="S86" s="440"/>
      <c r="T86" s="432"/>
      <c r="U86" s="425"/>
      <c r="V86" s="440"/>
      <c r="W86" s="425"/>
      <c r="X86" s="428"/>
      <c r="Y86" s="425"/>
      <c r="Z86" s="428"/>
      <c r="AA86" s="425"/>
      <c r="AB86" s="428"/>
      <c r="AC86" s="429"/>
      <c r="AD86" s="432"/>
      <c r="AE86" s="433"/>
      <c r="AF86" s="442">
        <f>IF(AB86=0,0,(AD86/AB86)*100)</f>
        <v>0</v>
      </c>
      <c r="AG86" s="443"/>
      <c r="AH86" s="428"/>
      <c r="AI86" s="429"/>
      <c r="AJ86" s="432"/>
      <c r="AK86" s="433"/>
      <c r="AL86" s="446">
        <f>IF(AH86=0,0,(AJ86/AH86)*100)</f>
        <v>0</v>
      </c>
      <c r="AM86" s="447"/>
      <c r="AN86" s="428"/>
      <c r="AO86" s="429"/>
      <c r="AP86" s="432"/>
      <c r="AQ86" s="433"/>
      <c r="AR86" s="446">
        <f>IF(AN86=0,0,(AP86/AN86)*100)</f>
        <v>0</v>
      </c>
      <c r="AS86" s="447"/>
      <c r="AT86" s="450">
        <f>AB86+AH86+AN86</f>
        <v>0</v>
      </c>
      <c r="AU86" s="451"/>
      <c r="AV86" s="454">
        <f>AD86+AJ86+AP86</f>
        <v>0</v>
      </c>
      <c r="AW86" s="455"/>
      <c r="AX86" s="446">
        <f>IF(AT86=0,0,(AV86/AT86)*100)</f>
        <v>0</v>
      </c>
      <c r="AY86" s="447"/>
      <c r="AZ86" s="428"/>
      <c r="BA86" s="429"/>
      <c r="BB86" s="432"/>
      <c r="BC86" s="433"/>
      <c r="BD86" s="446">
        <f>IF(AZ86=0,0,(BB86/AZ86)*100)</f>
        <v>0</v>
      </c>
      <c r="BE86" s="447"/>
      <c r="BF86" s="450">
        <f>AT86+AZ86</f>
        <v>0</v>
      </c>
      <c r="BG86" s="451"/>
      <c r="BH86" s="454">
        <f>AV86+BB86</f>
        <v>0</v>
      </c>
      <c r="BI86" s="455"/>
      <c r="BJ86" s="446">
        <f>IF(BF86=0,0,(BH86/BF86)*100)</f>
        <v>0</v>
      </c>
      <c r="BK86" s="447"/>
      <c r="BL86" s="406">
        <f>(AD86*2)+(AJ86*2)+(AP86*3)+BB86</f>
        <v>0</v>
      </c>
      <c r="BM86" s="407"/>
      <c r="BN86" s="408"/>
      <c r="BO86" s="404" t="e">
        <f>(BL86*BR$74)+(N86*BR$75)+(X86*BR$76)+(R86*BR$77)+(V86*BR$78)+(Z86*BR$79)</f>
        <v>#REF!</v>
      </c>
      <c r="BP86" s="404" t="e">
        <f>((AZ86-BB86)*BR$81)+((AT86-AV86)*BR$80)+(H86*BR$82)+(P86*BR$83)</f>
        <v>#REF!</v>
      </c>
      <c r="BQ86" s="53"/>
      <c r="BR86" s="53"/>
      <c r="BS86" s="779"/>
    </row>
    <row r="87" spans="1:71" ht="21.75" customHeight="1" x14ac:dyDescent="0.25">
      <c r="A87" s="779"/>
      <c r="B87" s="415"/>
      <c r="C87" s="412" t="str">
        <f>IF(ROSTER!D$20="","",ROSTER!D$20)</f>
        <v/>
      </c>
      <c r="D87" s="413"/>
      <c r="E87" s="419"/>
      <c r="F87" s="421"/>
      <c r="G87" s="423"/>
      <c r="H87" s="426"/>
      <c r="I87" s="427"/>
      <c r="J87" s="430"/>
      <c r="K87" s="431"/>
      <c r="L87" s="434"/>
      <c r="M87" s="435"/>
      <c r="N87" s="438" t="s">
        <v>14</v>
      </c>
      <c r="O87" s="439"/>
      <c r="P87" s="430"/>
      <c r="Q87" s="431"/>
      <c r="R87" s="434"/>
      <c r="S87" s="441"/>
      <c r="T87" s="434"/>
      <c r="U87" s="427"/>
      <c r="V87" s="441"/>
      <c r="W87" s="427"/>
      <c r="X87" s="430"/>
      <c r="Y87" s="427"/>
      <c r="Z87" s="430"/>
      <c r="AA87" s="427"/>
      <c r="AB87" s="430"/>
      <c r="AC87" s="431"/>
      <c r="AD87" s="434"/>
      <c r="AE87" s="435"/>
      <c r="AF87" s="444"/>
      <c r="AG87" s="445"/>
      <c r="AH87" s="430"/>
      <c r="AI87" s="431"/>
      <c r="AJ87" s="434"/>
      <c r="AK87" s="435"/>
      <c r="AL87" s="448"/>
      <c r="AM87" s="449"/>
      <c r="AN87" s="430"/>
      <c r="AO87" s="431"/>
      <c r="AP87" s="434"/>
      <c r="AQ87" s="435"/>
      <c r="AR87" s="448"/>
      <c r="AS87" s="449"/>
      <c r="AT87" s="452"/>
      <c r="AU87" s="453"/>
      <c r="AV87" s="456"/>
      <c r="AW87" s="457"/>
      <c r="AX87" s="448"/>
      <c r="AY87" s="449"/>
      <c r="AZ87" s="430"/>
      <c r="BA87" s="431"/>
      <c r="BB87" s="434"/>
      <c r="BC87" s="435"/>
      <c r="BD87" s="448"/>
      <c r="BE87" s="449"/>
      <c r="BF87" s="452"/>
      <c r="BG87" s="453"/>
      <c r="BH87" s="456"/>
      <c r="BI87" s="457"/>
      <c r="BJ87" s="448"/>
      <c r="BK87" s="449"/>
      <c r="BL87" s="409"/>
      <c r="BM87" s="410"/>
      <c r="BN87" s="411"/>
      <c r="BO87" s="405"/>
      <c r="BP87" s="405"/>
      <c r="BQ87" s="53"/>
      <c r="BR87" s="53"/>
      <c r="BS87" s="779"/>
    </row>
    <row r="88" spans="1:71" ht="21.75" customHeight="1" x14ac:dyDescent="0.25">
      <c r="A88" s="779"/>
      <c r="B88" s="414" t="str">
        <f>IF(ROSTER!B$22="","",ROSTER!B$22)</f>
        <v/>
      </c>
      <c r="C88" s="416" t="str">
        <f>IF(ROSTER!C$22="","",ROSTER!C$22)</f>
        <v/>
      </c>
      <c r="D88" s="417"/>
      <c r="E88" s="418"/>
      <c r="F88" s="420">
        <f>IF(E88="y",1,IF(E88="S",1,0))</f>
        <v>0</v>
      </c>
      <c r="G88" s="422">
        <f>IF(E88="S",1,0)</f>
        <v>0</v>
      </c>
      <c r="H88" s="424"/>
      <c r="I88" s="425"/>
      <c r="J88" s="428"/>
      <c r="K88" s="429"/>
      <c r="L88" s="432"/>
      <c r="M88" s="433"/>
      <c r="N88" s="436">
        <f>L88+J88</f>
        <v>0</v>
      </c>
      <c r="O88" s="437"/>
      <c r="P88" s="428"/>
      <c r="Q88" s="429"/>
      <c r="R88" s="432"/>
      <c r="S88" s="440"/>
      <c r="T88" s="432"/>
      <c r="U88" s="425"/>
      <c r="V88" s="440"/>
      <c r="W88" s="425"/>
      <c r="X88" s="428"/>
      <c r="Y88" s="425"/>
      <c r="Z88" s="428"/>
      <c r="AA88" s="425"/>
      <c r="AB88" s="428"/>
      <c r="AC88" s="429"/>
      <c r="AD88" s="432"/>
      <c r="AE88" s="433"/>
      <c r="AF88" s="442">
        <f>IF(AB88=0,0,(AD88/AB88)*100)</f>
        <v>0</v>
      </c>
      <c r="AG88" s="443"/>
      <c r="AH88" s="428"/>
      <c r="AI88" s="429"/>
      <c r="AJ88" s="432"/>
      <c r="AK88" s="433"/>
      <c r="AL88" s="446">
        <f>IF(AH88=0,0,(AJ88/AH88)*100)</f>
        <v>0</v>
      </c>
      <c r="AM88" s="447"/>
      <c r="AN88" s="428"/>
      <c r="AO88" s="429"/>
      <c r="AP88" s="432"/>
      <c r="AQ88" s="433"/>
      <c r="AR88" s="446">
        <f>IF(AN88=0,0,(AP88/AN88)*100)</f>
        <v>0</v>
      </c>
      <c r="AS88" s="447"/>
      <c r="AT88" s="450">
        <f>AB88+AH88+AN88</f>
        <v>0</v>
      </c>
      <c r="AU88" s="451"/>
      <c r="AV88" s="454">
        <f>AD88+AJ88+AP88</f>
        <v>0</v>
      </c>
      <c r="AW88" s="455"/>
      <c r="AX88" s="446">
        <f>IF(AT88=0,0,(AV88/AT88)*100)</f>
        <v>0</v>
      </c>
      <c r="AY88" s="447"/>
      <c r="AZ88" s="428"/>
      <c r="BA88" s="429"/>
      <c r="BB88" s="432"/>
      <c r="BC88" s="433"/>
      <c r="BD88" s="446">
        <f>IF(AZ88=0,0,(BB88/AZ88)*100)</f>
        <v>0</v>
      </c>
      <c r="BE88" s="447"/>
      <c r="BF88" s="450">
        <f>AT88+AZ88</f>
        <v>0</v>
      </c>
      <c r="BG88" s="451"/>
      <c r="BH88" s="454">
        <f>AV88+BB88</f>
        <v>0</v>
      </c>
      <c r="BI88" s="455"/>
      <c r="BJ88" s="446">
        <f>IF(BF88=0,0,(BH88/BF88)*100)</f>
        <v>0</v>
      </c>
      <c r="BK88" s="447"/>
      <c r="BL88" s="406">
        <f>(AD88*2)+(AJ88*2)+(AP88*3)+BB88</f>
        <v>0</v>
      </c>
      <c r="BM88" s="407"/>
      <c r="BN88" s="408"/>
      <c r="BO88" s="404" t="e">
        <f>(BL88*BR$74)+(N88*BR$75)+(X88*BR$76)+(R88*BR$77)+(V88*BR$78)+(Z88*BR$79)</f>
        <v>#REF!</v>
      </c>
      <c r="BP88" s="404" t="e">
        <f>((AZ88-BB88)*BR$81)+((AT88-AV88)*BR$80)+(H88*BR$82)+(P88*BR$83)</f>
        <v>#REF!</v>
      </c>
      <c r="BQ88" s="53"/>
      <c r="BR88" s="53"/>
      <c r="BS88" s="779"/>
    </row>
    <row r="89" spans="1:71" ht="21.75" customHeight="1" x14ac:dyDescent="0.25">
      <c r="A89" s="779"/>
      <c r="B89" s="415"/>
      <c r="C89" s="412" t="str">
        <f>IF(ROSTER!D$22="","",ROSTER!D$22)</f>
        <v/>
      </c>
      <c r="D89" s="413"/>
      <c r="E89" s="419"/>
      <c r="F89" s="421"/>
      <c r="G89" s="423"/>
      <c r="H89" s="426"/>
      <c r="I89" s="427"/>
      <c r="J89" s="430"/>
      <c r="K89" s="431"/>
      <c r="L89" s="434"/>
      <c r="M89" s="435"/>
      <c r="N89" s="438" t="s">
        <v>14</v>
      </c>
      <c r="O89" s="439"/>
      <c r="P89" s="430"/>
      <c r="Q89" s="431"/>
      <c r="R89" s="434"/>
      <c r="S89" s="441"/>
      <c r="T89" s="434"/>
      <c r="U89" s="427"/>
      <c r="V89" s="441"/>
      <c r="W89" s="427"/>
      <c r="X89" s="430"/>
      <c r="Y89" s="427"/>
      <c r="Z89" s="430"/>
      <c r="AA89" s="427"/>
      <c r="AB89" s="430"/>
      <c r="AC89" s="431"/>
      <c r="AD89" s="434"/>
      <c r="AE89" s="435"/>
      <c r="AF89" s="444"/>
      <c r="AG89" s="445"/>
      <c r="AH89" s="430"/>
      <c r="AI89" s="431"/>
      <c r="AJ89" s="434"/>
      <c r="AK89" s="435"/>
      <c r="AL89" s="448"/>
      <c r="AM89" s="449"/>
      <c r="AN89" s="430"/>
      <c r="AO89" s="431"/>
      <c r="AP89" s="434"/>
      <c r="AQ89" s="435"/>
      <c r="AR89" s="448"/>
      <c r="AS89" s="449"/>
      <c r="AT89" s="452"/>
      <c r="AU89" s="453"/>
      <c r="AV89" s="456"/>
      <c r="AW89" s="457"/>
      <c r="AX89" s="448"/>
      <c r="AY89" s="449"/>
      <c r="AZ89" s="430"/>
      <c r="BA89" s="431"/>
      <c r="BB89" s="434"/>
      <c r="BC89" s="435"/>
      <c r="BD89" s="448"/>
      <c r="BE89" s="449"/>
      <c r="BF89" s="452"/>
      <c r="BG89" s="453"/>
      <c r="BH89" s="456"/>
      <c r="BI89" s="457"/>
      <c r="BJ89" s="448"/>
      <c r="BK89" s="449"/>
      <c r="BL89" s="409"/>
      <c r="BM89" s="410"/>
      <c r="BN89" s="411"/>
      <c r="BO89" s="405"/>
      <c r="BP89" s="405"/>
      <c r="BQ89" s="53"/>
      <c r="BR89" s="53"/>
      <c r="BS89" s="779"/>
    </row>
    <row r="90" spans="1:71" ht="21.75" customHeight="1" x14ac:dyDescent="0.25">
      <c r="A90" s="779"/>
      <c r="B90" s="414" t="str">
        <f>IF(ROSTER!B$24="","",ROSTER!B$24)</f>
        <v/>
      </c>
      <c r="C90" s="416" t="str">
        <f>IF(ROSTER!C$24="","",ROSTER!C$24)</f>
        <v/>
      </c>
      <c r="D90" s="417"/>
      <c r="E90" s="418"/>
      <c r="F90" s="420">
        <f>IF(E90="y",1,IF(E90="S",1,0))</f>
        <v>0</v>
      </c>
      <c r="G90" s="422">
        <f>IF(E90="S",1,0)</f>
        <v>0</v>
      </c>
      <c r="H90" s="424"/>
      <c r="I90" s="425"/>
      <c r="J90" s="428"/>
      <c r="K90" s="429"/>
      <c r="L90" s="432"/>
      <c r="M90" s="433"/>
      <c r="N90" s="436">
        <f>L90+J90</f>
        <v>0</v>
      </c>
      <c r="O90" s="437"/>
      <c r="P90" s="428"/>
      <c r="Q90" s="429"/>
      <c r="R90" s="432"/>
      <c r="S90" s="440"/>
      <c r="T90" s="432"/>
      <c r="U90" s="425"/>
      <c r="V90" s="440"/>
      <c r="W90" s="425"/>
      <c r="X90" s="428"/>
      <c r="Y90" s="425"/>
      <c r="Z90" s="428"/>
      <c r="AA90" s="425"/>
      <c r="AB90" s="428"/>
      <c r="AC90" s="429"/>
      <c r="AD90" s="432"/>
      <c r="AE90" s="433"/>
      <c r="AF90" s="442">
        <f>IF(AB90=0,0,(AD90/AB90)*100)</f>
        <v>0</v>
      </c>
      <c r="AG90" s="443"/>
      <c r="AH90" s="428"/>
      <c r="AI90" s="429"/>
      <c r="AJ90" s="432"/>
      <c r="AK90" s="433"/>
      <c r="AL90" s="446">
        <f>IF(AH90=0,0,(AJ90/AH90)*100)</f>
        <v>0</v>
      </c>
      <c r="AM90" s="447"/>
      <c r="AN90" s="428"/>
      <c r="AO90" s="429"/>
      <c r="AP90" s="432"/>
      <c r="AQ90" s="433"/>
      <c r="AR90" s="446">
        <f>IF(AN90=0,0,(AP90/AN90)*100)</f>
        <v>0</v>
      </c>
      <c r="AS90" s="447"/>
      <c r="AT90" s="450">
        <f>AB90+AH90+AN90</f>
        <v>0</v>
      </c>
      <c r="AU90" s="451"/>
      <c r="AV90" s="454">
        <f>AD90+AJ90+AP90</f>
        <v>0</v>
      </c>
      <c r="AW90" s="455"/>
      <c r="AX90" s="446">
        <f>IF(AT90=0,0,(AV90/AT90)*100)</f>
        <v>0</v>
      </c>
      <c r="AY90" s="447"/>
      <c r="AZ90" s="428"/>
      <c r="BA90" s="429"/>
      <c r="BB90" s="432"/>
      <c r="BC90" s="433"/>
      <c r="BD90" s="446">
        <f>IF(AZ90=0,0,(BB90/AZ90)*100)</f>
        <v>0</v>
      </c>
      <c r="BE90" s="447"/>
      <c r="BF90" s="450">
        <f>AT90+AZ90</f>
        <v>0</v>
      </c>
      <c r="BG90" s="451"/>
      <c r="BH90" s="454">
        <f>AV90+BB90</f>
        <v>0</v>
      </c>
      <c r="BI90" s="455"/>
      <c r="BJ90" s="446">
        <f>IF(BF90=0,0,(BH90/BF90)*100)</f>
        <v>0</v>
      </c>
      <c r="BK90" s="447"/>
      <c r="BL90" s="406">
        <f>(AD90*2)+(AJ90*2)+(AP90*3)+BB90</f>
        <v>0</v>
      </c>
      <c r="BM90" s="407"/>
      <c r="BN90" s="408"/>
      <c r="BO90" s="404" t="e">
        <f>(BL90*BR$74)+(N90*BR$75)+(X90*BR$76)+(R90*BR$77)+(V90*BR$78)+(Z90*BR$79)</f>
        <v>#REF!</v>
      </c>
      <c r="BP90" s="404" t="e">
        <f>((AZ90-BB90)*BR$81)+((AT90-AV90)*BR$80)+(H90*BR$82)+(P90*BR$83)</f>
        <v>#REF!</v>
      </c>
      <c r="BQ90" s="53"/>
      <c r="BR90" s="53"/>
      <c r="BS90" s="779"/>
    </row>
    <row r="91" spans="1:71" ht="21.75" customHeight="1" x14ac:dyDescent="0.25">
      <c r="A91" s="779"/>
      <c r="B91" s="415"/>
      <c r="C91" s="412" t="str">
        <f>IF(ROSTER!D$24="","",ROSTER!D$24)</f>
        <v/>
      </c>
      <c r="D91" s="413"/>
      <c r="E91" s="419"/>
      <c r="F91" s="421"/>
      <c r="G91" s="423"/>
      <c r="H91" s="426"/>
      <c r="I91" s="427"/>
      <c r="J91" s="430"/>
      <c r="K91" s="431"/>
      <c r="L91" s="434"/>
      <c r="M91" s="435"/>
      <c r="N91" s="438" t="s">
        <v>14</v>
      </c>
      <c r="O91" s="439"/>
      <c r="P91" s="430"/>
      <c r="Q91" s="431"/>
      <c r="R91" s="434"/>
      <c r="S91" s="441"/>
      <c r="T91" s="434"/>
      <c r="U91" s="427"/>
      <c r="V91" s="441"/>
      <c r="W91" s="427"/>
      <c r="X91" s="430"/>
      <c r="Y91" s="427"/>
      <c r="Z91" s="430"/>
      <c r="AA91" s="427"/>
      <c r="AB91" s="430"/>
      <c r="AC91" s="431"/>
      <c r="AD91" s="434"/>
      <c r="AE91" s="435"/>
      <c r="AF91" s="444"/>
      <c r="AG91" s="445"/>
      <c r="AH91" s="430"/>
      <c r="AI91" s="431"/>
      <c r="AJ91" s="434"/>
      <c r="AK91" s="435"/>
      <c r="AL91" s="448"/>
      <c r="AM91" s="449"/>
      <c r="AN91" s="430"/>
      <c r="AO91" s="431"/>
      <c r="AP91" s="434"/>
      <c r="AQ91" s="435"/>
      <c r="AR91" s="448"/>
      <c r="AS91" s="449"/>
      <c r="AT91" s="452"/>
      <c r="AU91" s="453"/>
      <c r="AV91" s="456"/>
      <c r="AW91" s="457"/>
      <c r="AX91" s="448"/>
      <c r="AY91" s="449"/>
      <c r="AZ91" s="430"/>
      <c r="BA91" s="431"/>
      <c r="BB91" s="434"/>
      <c r="BC91" s="435"/>
      <c r="BD91" s="448"/>
      <c r="BE91" s="449"/>
      <c r="BF91" s="452"/>
      <c r="BG91" s="453"/>
      <c r="BH91" s="456"/>
      <c r="BI91" s="457"/>
      <c r="BJ91" s="448"/>
      <c r="BK91" s="449"/>
      <c r="BL91" s="409"/>
      <c r="BM91" s="410"/>
      <c r="BN91" s="411"/>
      <c r="BO91" s="405"/>
      <c r="BP91" s="405"/>
      <c r="BQ91" s="53"/>
      <c r="BR91" s="53"/>
      <c r="BS91" s="779"/>
    </row>
    <row r="92" spans="1:71" ht="21.75" customHeight="1" x14ac:dyDescent="0.25">
      <c r="A92" s="779"/>
      <c r="B92" s="414" t="str">
        <f>IF(ROSTER!B$26="","",ROSTER!B$26)</f>
        <v/>
      </c>
      <c r="C92" s="416" t="str">
        <f>IF(ROSTER!C$26="","",ROSTER!C$26)</f>
        <v/>
      </c>
      <c r="D92" s="417"/>
      <c r="E92" s="418"/>
      <c r="F92" s="420">
        <f>IF(E92="y",1,IF(E92="S",1,0))</f>
        <v>0</v>
      </c>
      <c r="G92" s="422">
        <f>IF(E92="S",1,0)</f>
        <v>0</v>
      </c>
      <c r="H92" s="424"/>
      <c r="I92" s="425"/>
      <c r="J92" s="428"/>
      <c r="K92" s="429"/>
      <c r="L92" s="432"/>
      <c r="M92" s="433"/>
      <c r="N92" s="436">
        <f>L92+J92</f>
        <v>0</v>
      </c>
      <c r="O92" s="437"/>
      <c r="P92" s="428"/>
      <c r="Q92" s="429"/>
      <c r="R92" s="432"/>
      <c r="S92" s="440"/>
      <c r="T92" s="432"/>
      <c r="U92" s="425"/>
      <c r="V92" s="440"/>
      <c r="W92" s="425"/>
      <c r="X92" s="428"/>
      <c r="Y92" s="425"/>
      <c r="Z92" s="428"/>
      <c r="AA92" s="425"/>
      <c r="AB92" s="428"/>
      <c r="AC92" s="429"/>
      <c r="AD92" s="432"/>
      <c r="AE92" s="433"/>
      <c r="AF92" s="442">
        <f>IF(AB92=0,0,(AD92/AB92)*100)</f>
        <v>0</v>
      </c>
      <c r="AG92" s="443"/>
      <c r="AH92" s="428"/>
      <c r="AI92" s="429"/>
      <c r="AJ92" s="432"/>
      <c r="AK92" s="433"/>
      <c r="AL92" s="446">
        <f>IF(AH92=0,0,(AJ92/AH92)*100)</f>
        <v>0</v>
      </c>
      <c r="AM92" s="447"/>
      <c r="AN92" s="428"/>
      <c r="AO92" s="429"/>
      <c r="AP92" s="432"/>
      <c r="AQ92" s="433"/>
      <c r="AR92" s="446">
        <f>IF(AN92=0,0,(AP92/AN92)*100)</f>
        <v>0</v>
      </c>
      <c r="AS92" s="447"/>
      <c r="AT92" s="450">
        <f>AB92+AH92+AN92</f>
        <v>0</v>
      </c>
      <c r="AU92" s="451"/>
      <c r="AV92" s="454">
        <f>AD92+AJ92+AP92</f>
        <v>0</v>
      </c>
      <c r="AW92" s="455"/>
      <c r="AX92" s="446">
        <f>IF(AT92=0,0,(AV92/AT92)*100)</f>
        <v>0</v>
      </c>
      <c r="AY92" s="447"/>
      <c r="AZ92" s="428"/>
      <c r="BA92" s="429"/>
      <c r="BB92" s="432"/>
      <c r="BC92" s="433"/>
      <c r="BD92" s="446">
        <f>IF(AZ92=0,0,(BB92/AZ92)*100)</f>
        <v>0</v>
      </c>
      <c r="BE92" s="447"/>
      <c r="BF92" s="450">
        <f>AT92+AZ92</f>
        <v>0</v>
      </c>
      <c r="BG92" s="451"/>
      <c r="BH92" s="454">
        <f>AV92+BB92</f>
        <v>0</v>
      </c>
      <c r="BI92" s="455"/>
      <c r="BJ92" s="446">
        <f>IF(BF92=0,0,(BH92/BF92)*100)</f>
        <v>0</v>
      </c>
      <c r="BK92" s="447"/>
      <c r="BL92" s="406">
        <f>(AD92*2)+(AJ92*2)+(AP92*3)+BB92</f>
        <v>0</v>
      </c>
      <c r="BM92" s="407"/>
      <c r="BN92" s="408"/>
      <c r="BO92" s="404" t="e">
        <f>(BL92*BR$74)+(N92*BR$75)+(X92*BR$76)+(R92*BR$77)+(V92*BR$78)+(Z92*BR$79)</f>
        <v>#REF!</v>
      </c>
      <c r="BP92" s="404" t="e">
        <f>((AZ92-BB92)*BR$81)+((AT92-AV92)*BR$80)+(H92*BR$82)+(P92*BR$83)</f>
        <v>#REF!</v>
      </c>
      <c r="BQ92" s="53"/>
      <c r="BR92" s="53"/>
      <c r="BS92" s="779"/>
    </row>
    <row r="93" spans="1:71" ht="21.75" customHeight="1" x14ac:dyDescent="0.25">
      <c r="A93" s="779"/>
      <c r="B93" s="415"/>
      <c r="C93" s="412" t="str">
        <f>IF(ROSTER!D$26="","",ROSTER!D$26)</f>
        <v/>
      </c>
      <c r="D93" s="413"/>
      <c r="E93" s="419"/>
      <c r="F93" s="421"/>
      <c r="G93" s="423"/>
      <c r="H93" s="426"/>
      <c r="I93" s="427"/>
      <c r="J93" s="430"/>
      <c r="K93" s="431"/>
      <c r="L93" s="434"/>
      <c r="M93" s="435"/>
      <c r="N93" s="438" t="s">
        <v>14</v>
      </c>
      <c r="O93" s="439"/>
      <c r="P93" s="430"/>
      <c r="Q93" s="431"/>
      <c r="R93" s="434"/>
      <c r="S93" s="441"/>
      <c r="T93" s="434"/>
      <c r="U93" s="427"/>
      <c r="V93" s="441"/>
      <c r="W93" s="427"/>
      <c r="X93" s="430"/>
      <c r="Y93" s="427"/>
      <c r="Z93" s="430"/>
      <c r="AA93" s="427"/>
      <c r="AB93" s="430"/>
      <c r="AC93" s="431"/>
      <c r="AD93" s="434"/>
      <c r="AE93" s="435"/>
      <c r="AF93" s="444"/>
      <c r="AG93" s="445"/>
      <c r="AH93" s="430"/>
      <c r="AI93" s="431"/>
      <c r="AJ93" s="434"/>
      <c r="AK93" s="435"/>
      <c r="AL93" s="448"/>
      <c r="AM93" s="449"/>
      <c r="AN93" s="430"/>
      <c r="AO93" s="431"/>
      <c r="AP93" s="434"/>
      <c r="AQ93" s="435"/>
      <c r="AR93" s="448"/>
      <c r="AS93" s="449"/>
      <c r="AT93" s="452"/>
      <c r="AU93" s="453"/>
      <c r="AV93" s="456"/>
      <c r="AW93" s="457"/>
      <c r="AX93" s="448"/>
      <c r="AY93" s="449"/>
      <c r="AZ93" s="430"/>
      <c r="BA93" s="431"/>
      <c r="BB93" s="434"/>
      <c r="BC93" s="435"/>
      <c r="BD93" s="448"/>
      <c r="BE93" s="449"/>
      <c r="BF93" s="452"/>
      <c r="BG93" s="453"/>
      <c r="BH93" s="456"/>
      <c r="BI93" s="457"/>
      <c r="BJ93" s="448"/>
      <c r="BK93" s="449"/>
      <c r="BL93" s="409"/>
      <c r="BM93" s="410"/>
      <c r="BN93" s="411"/>
      <c r="BO93" s="405"/>
      <c r="BP93" s="405"/>
      <c r="BQ93" s="53"/>
      <c r="BR93" s="53"/>
      <c r="BS93" s="779"/>
    </row>
    <row r="94" spans="1:71" ht="21.75" customHeight="1" x14ac:dyDescent="0.25">
      <c r="A94" s="779"/>
      <c r="B94" s="414" t="str">
        <f>IF(ROSTER!B$28="","",ROSTER!B$28)</f>
        <v/>
      </c>
      <c r="C94" s="416" t="str">
        <f>IF(ROSTER!C$28="","",ROSTER!C$28)</f>
        <v/>
      </c>
      <c r="D94" s="417"/>
      <c r="E94" s="418"/>
      <c r="F94" s="420">
        <f>IF(E94="y",1,IF(E94="S",1,0))</f>
        <v>0</v>
      </c>
      <c r="G94" s="422">
        <f>IF(E94="S",1,0)</f>
        <v>0</v>
      </c>
      <c r="H94" s="424"/>
      <c r="I94" s="425"/>
      <c r="J94" s="428"/>
      <c r="K94" s="429"/>
      <c r="L94" s="432"/>
      <c r="M94" s="433"/>
      <c r="N94" s="436">
        <f>L94+J94</f>
        <v>0</v>
      </c>
      <c r="O94" s="437"/>
      <c r="P94" s="428"/>
      <c r="Q94" s="429"/>
      <c r="R94" s="432"/>
      <c r="S94" s="440"/>
      <c r="T94" s="432"/>
      <c r="U94" s="425"/>
      <c r="V94" s="440"/>
      <c r="W94" s="425"/>
      <c r="X94" s="428"/>
      <c r="Y94" s="425"/>
      <c r="Z94" s="428"/>
      <c r="AA94" s="425"/>
      <c r="AB94" s="428"/>
      <c r="AC94" s="429"/>
      <c r="AD94" s="432"/>
      <c r="AE94" s="433"/>
      <c r="AF94" s="442">
        <f>IF(AB94=0,0,(AD94/AB94)*100)</f>
        <v>0</v>
      </c>
      <c r="AG94" s="443"/>
      <c r="AH94" s="428"/>
      <c r="AI94" s="429"/>
      <c r="AJ94" s="432"/>
      <c r="AK94" s="433"/>
      <c r="AL94" s="446">
        <f>IF(AH94=0,0,(AJ94/AH94)*100)</f>
        <v>0</v>
      </c>
      <c r="AM94" s="447"/>
      <c r="AN94" s="428"/>
      <c r="AO94" s="429"/>
      <c r="AP94" s="432"/>
      <c r="AQ94" s="433"/>
      <c r="AR94" s="446">
        <f>IF(AN94=0,0,(AP94/AN94)*100)</f>
        <v>0</v>
      </c>
      <c r="AS94" s="447"/>
      <c r="AT94" s="450">
        <f>AB94+AH94+AN94</f>
        <v>0</v>
      </c>
      <c r="AU94" s="451"/>
      <c r="AV94" s="454">
        <f>AD94+AJ94+AP94</f>
        <v>0</v>
      </c>
      <c r="AW94" s="455"/>
      <c r="AX94" s="446">
        <f>IF(AT94=0,0,(AV94/AT94)*100)</f>
        <v>0</v>
      </c>
      <c r="AY94" s="447"/>
      <c r="AZ94" s="428"/>
      <c r="BA94" s="429"/>
      <c r="BB94" s="432"/>
      <c r="BC94" s="433"/>
      <c r="BD94" s="446">
        <f>IF(AZ94=0,0,(BB94/AZ94)*100)</f>
        <v>0</v>
      </c>
      <c r="BE94" s="447"/>
      <c r="BF94" s="450">
        <f>AT94+AZ94</f>
        <v>0</v>
      </c>
      <c r="BG94" s="451"/>
      <c r="BH94" s="454">
        <f>AV94+BB94</f>
        <v>0</v>
      </c>
      <c r="BI94" s="455"/>
      <c r="BJ94" s="446">
        <f>IF(BF94=0,0,(BH94/BF94)*100)</f>
        <v>0</v>
      </c>
      <c r="BK94" s="447"/>
      <c r="BL94" s="406">
        <f>(AD94*2)+(AJ94*2)+(AP94*3)+BB94</f>
        <v>0</v>
      </c>
      <c r="BM94" s="407"/>
      <c r="BN94" s="408"/>
      <c r="BO94" s="404" t="e">
        <f>(BL94*BR$74)+(N94*BR$75)+(X94*BR$76)+(R94*BR$77)+(V94*BR$78)+(Z94*BR$79)</f>
        <v>#REF!</v>
      </c>
      <c r="BP94" s="404" t="e">
        <f>((AZ94-BB94)*BR$81)+((AT94-AV94)*BR$80)+(H94*BR$82)+(P94*BR$83)</f>
        <v>#REF!</v>
      </c>
      <c r="BQ94" s="53"/>
      <c r="BR94" s="53"/>
      <c r="BS94" s="779"/>
    </row>
    <row r="95" spans="1:71" ht="21.75" customHeight="1" x14ac:dyDescent="0.25">
      <c r="A95" s="779"/>
      <c r="B95" s="415"/>
      <c r="C95" s="412" t="str">
        <f>IF(ROSTER!D$28="","",ROSTER!D$28)</f>
        <v/>
      </c>
      <c r="D95" s="413"/>
      <c r="E95" s="419"/>
      <c r="F95" s="421"/>
      <c r="G95" s="423"/>
      <c r="H95" s="426"/>
      <c r="I95" s="427"/>
      <c r="J95" s="430"/>
      <c r="K95" s="431"/>
      <c r="L95" s="434"/>
      <c r="M95" s="435"/>
      <c r="N95" s="438" t="s">
        <v>14</v>
      </c>
      <c r="O95" s="439"/>
      <c r="P95" s="430"/>
      <c r="Q95" s="431"/>
      <c r="R95" s="434"/>
      <c r="S95" s="441"/>
      <c r="T95" s="434"/>
      <c r="U95" s="427"/>
      <c r="V95" s="441"/>
      <c r="W95" s="427"/>
      <c r="X95" s="430"/>
      <c r="Y95" s="427"/>
      <c r="Z95" s="430"/>
      <c r="AA95" s="427"/>
      <c r="AB95" s="430"/>
      <c r="AC95" s="431"/>
      <c r="AD95" s="434"/>
      <c r="AE95" s="435"/>
      <c r="AF95" s="444"/>
      <c r="AG95" s="445"/>
      <c r="AH95" s="430"/>
      <c r="AI95" s="431"/>
      <c r="AJ95" s="434"/>
      <c r="AK95" s="435"/>
      <c r="AL95" s="448"/>
      <c r="AM95" s="449"/>
      <c r="AN95" s="430"/>
      <c r="AO95" s="431"/>
      <c r="AP95" s="434"/>
      <c r="AQ95" s="435"/>
      <c r="AR95" s="448"/>
      <c r="AS95" s="449"/>
      <c r="AT95" s="452"/>
      <c r="AU95" s="453"/>
      <c r="AV95" s="456"/>
      <c r="AW95" s="457"/>
      <c r="AX95" s="448"/>
      <c r="AY95" s="449"/>
      <c r="AZ95" s="430"/>
      <c r="BA95" s="431"/>
      <c r="BB95" s="434"/>
      <c r="BC95" s="435"/>
      <c r="BD95" s="448"/>
      <c r="BE95" s="449"/>
      <c r="BF95" s="452"/>
      <c r="BG95" s="453"/>
      <c r="BH95" s="456"/>
      <c r="BI95" s="457"/>
      <c r="BJ95" s="448"/>
      <c r="BK95" s="449"/>
      <c r="BL95" s="409"/>
      <c r="BM95" s="410"/>
      <c r="BN95" s="411"/>
      <c r="BO95" s="405"/>
      <c r="BP95" s="405"/>
      <c r="BQ95" s="53"/>
      <c r="BR95" s="53"/>
      <c r="BS95" s="779"/>
    </row>
    <row r="96" spans="1:71" ht="21.75" customHeight="1" x14ac:dyDescent="0.25">
      <c r="A96" s="779"/>
      <c r="B96" s="414" t="str">
        <f>IF(ROSTER!B$30="","",ROSTER!B$30)</f>
        <v/>
      </c>
      <c r="C96" s="416" t="str">
        <f>IF(ROSTER!C$30="","",ROSTER!C$30)</f>
        <v/>
      </c>
      <c r="D96" s="417"/>
      <c r="E96" s="418"/>
      <c r="F96" s="420">
        <f>IF(E96="y",1,IF(E96="S",1,0))</f>
        <v>0</v>
      </c>
      <c r="G96" s="422">
        <f>IF(E96="S",1,0)</f>
        <v>0</v>
      </c>
      <c r="H96" s="424"/>
      <c r="I96" s="425"/>
      <c r="J96" s="428"/>
      <c r="K96" s="429"/>
      <c r="L96" s="432"/>
      <c r="M96" s="433"/>
      <c r="N96" s="436">
        <f>L96+J96</f>
        <v>0</v>
      </c>
      <c r="O96" s="437"/>
      <c r="P96" s="428"/>
      <c r="Q96" s="429"/>
      <c r="R96" s="432"/>
      <c r="S96" s="440"/>
      <c r="T96" s="432"/>
      <c r="U96" s="425"/>
      <c r="V96" s="440"/>
      <c r="W96" s="425"/>
      <c r="X96" s="428"/>
      <c r="Y96" s="425"/>
      <c r="Z96" s="428"/>
      <c r="AA96" s="425"/>
      <c r="AB96" s="428"/>
      <c r="AC96" s="429"/>
      <c r="AD96" s="432"/>
      <c r="AE96" s="433"/>
      <c r="AF96" s="442">
        <f>IF(AB96=0,0,(AD96/AB96)*100)</f>
        <v>0</v>
      </c>
      <c r="AG96" s="443"/>
      <c r="AH96" s="428"/>
      <c r="AI96" s="429"/>
      <c r="AJ96" s="432"/>
      <c r="AK96" s="433"/>
      <c r="AL96" s="446">
        <f>IF(AH96=0,0,(AJ96/AH96)*100)</f>
        <v>0</v>
      </c>
      <c r="AM96" s="447"/>
      <c r="AN96" s="428"/>
      <c r="AO96" s="429"/>
      <c r="AP96" s="432"/>
      <c r="AQ96" s="433"/>
      <c r="AR96" s="446">
        <f>IF(AN96=0,0,(AP96/AN96)*100)</f>
        <v>0</v>
      </c>
      <c r="AS96" s="447"/>
      <c r="AT96" s="450">
        <f>AB96+AH96+AN96</f>
        <v>0</v>
      </c>
      <c r="AU96" s="451"/>
      <c r="AV96" s="454">
        <f>AD96+AJ96+AP96</f>
        <v>0</v>
      </c>
      <c r="AW96" s="455"/>
      <c r="AX96" s="446">
        <f>IF(AT96=0,0,(AV96/AT96)*100)</f>
        <v>0</v>
      </c>
      <c r="AY96" s="447"/>
      <c r="AZ96" s="428"/>
      <c r="BA96" s="429"/>
      <c r="BB96" s="432"/>
      <c r="BC96" s="433"/>
      <c r="BD96" s="446">
        <f>IF(AZ96=0,0,(BB96/AZ96)*100)</f>
        <v>0</v>
      </c>
      <c r="BE96" s="447"/>
      <c r="BF96" s="450">
        <f>AT96+AZ96</f>
        <v>0</v>
      </c>
      <c r="BG96" s="451"/>
      <c r="BH96" s="454">
        <f>AV96+BB96</f>
        <v>0</v>
      </c>
      <c r="BI96" s="455"/>
      <c r="BJ96" s="446">
        <f>IF(BF96=0,0,(BH96/BF96)*100)</f>
        <v>0</v>
      </c>
      <c r="BK96" s="447"/>
      <c r="BL96" s="406">
        <f>(AD96*2)+(AJ96*2)+(AP96*3)+BB96</f>
        <v>0</v>
      </c>
      <c r="BM96" s="407"/>
      <c r="BN96" s="408"/>
      <c r="BO96" s="404" t="e">
        <f>(BL96*BR$74)+(N96*BR$75)+(X96*BR$76)+(R96*BR$77)+(V96*BR$78)+(Z96*BR$79)</f>
        <v>#REF!</v>
      </c>
      <c r="BP96" s="404" t="e">
        <f>((AZ96-BB96)*BR$81)+((AT96-AV96)*BR$80)+(H96*BR$82)+(P96*BR$83)</f>
        <v>#REF!</v>
      </c>
      <c r="BQ96" s="53"/>
      <c r="BR96" s="53"/>
      <c r="BS96" s="779"/>
    </row>
    <row r="97" spans="1:71" ht="21.75" customHeight="1" x14ac:dyDescent="0.25">
      <c r="A97" s="779"/>
      <c r="B97" s="415"/>
      <c r="C97" s="412" t="str">
        <f>IF(ROSTER!D$30="","",ROSTER!D$30)</f>
        <v/>
      </c>
      <c r="D97" s="413"/>
      <c r="E97" s="419"/>
      <c r="F97" s="421"/>
      <c r="G97" s="423"/>
      <c r="H97" s="426"/>
      <c r="I97" s="427"/>
      <c r="J97" s="430"/>
      <c r="K97" s="431"/>
      <c r="L97" s="434"/>
      <c r="M97" s="435"/>
      <c r="N97" s="438" t="s">
        <v>14</v>
      </c>
      <c r="O97" s="439"/>
      <c r="P97" s="430"/>
      <c r="Q97" s="431"/>
      <c r="R97" s="434"/>
      <c r="S97" s="441"/>
      <c r="T97" s="434"/>
      <c r="U97" s="427"/>
      <c r="V97" s="441"/>
      <c r="W97" s="427"/>
      <c r="X97" s="430"/>
      <c r="Y97" s="427"/>
      <c r="Z97" s="430"/>
      <c r="AA97" s="427"/>
      <c r="AB97" s="430"/>
      <c r="AC97" s="431"/>
      <c r="AD97" s="434"/>
      <c r="AE97" s="435"/>
      <c r="AF97" s="444"/>
      <c r="AG97" s="445"/>
      <c r="AH97" s="430"/>
      <c r="AI97" s="431"/>
      <c r="AJ97" s="434"/>
      <c r="AK97" s="435"/>
      <c r="AL97" s="448"/>
      <c r="AM97" s="449"/>
      <c r="AN97" s="430"/>
      <c r="AO97" s="431"/>
      <c r="AP97" s="434"/>
      <c r="AQ97" s="435"/>
      <c r="AR97" s="448"/>
      <c r="AS97" s="449"/>
      <c r="AT97" s="452"/>
      <c r="AU97" s="453"/>
      <c r="AV97" s="456"/>
      <c r="AW97" s="457"/>
      <c r="AX97" s="448"/>
      <c r="AY97" s="449"/>
      <c r="AZ97" s="430"/>
      <c r="BA97" s="431"/>
      <c r="BB97" s="434"/>
      <c r="BC97" s="435"/>
      <c r="BD97" s="448"/>
      <c r="BE97" s="449"/>
      <c r="BF97" s="452"/>
      <c r="BG97" s="453"/>
      <c r="BH97" s="456"/>
      <c r="BI97" s="457"/>
      <c r="BJ97" s="448"/>
      <c r="BK97" s="449"/>
      <c r="BL97" s="409"/>
      <c r="BM97" s="410"/>
      <c r="BN97" s="411"/>
      <c r="BO97" s="405"/>
      <c r="BP97" s="405"/>
      <c r="BQ97" s="53"/>
      <c r="BR97" s="53"/>
      <c r="BS97" s="779"/>
    </row>
    <row r="98" spans="1:71" ht="21.75" customHeight="1" x14ac:dyDescent="0.25">
      <c r="A98" s="779"/>
      <c r="B98" s="414" t="str">
        <f>IF(ROSTER!B$32="","",ROSTER!B$32)</f>
        <v/>
      </c>
      <c r="C98" s="416" t="str">
        <f>IF(ROSTER!C$32="","",ROSTER!C$32)</f>
        <v/>
      </c>
      <c r="D98" s="417"/>
      <c r="E98" s="418"/>
      <c r="F98" s="420">
        <f>IF(E98="y",1,IF(E98="S",1,0))</f>
        <v>0</v>
      </c>
      <c r="G98" s="422">
        <f>IF(E98="S",1,0)</f>
        <v>0</v>
      </c>
      <c r="H98" s="424"/>
      <c r="I98" s="425"/>
      <c r="J98" s="428"/>
      <c r="K98" s="429"/>
      <c r="L98" s="432"/>
      <c r="M98" s="433"/>
      <c r="N98" s="436">
        <f>L98+J98</f>
        <v>0</v>
      </c>
      <c r="O98" s="437"/>
      <c r="P98" s="428"/>
      <c r="Q98" s="429"/>
      <c r="R98" s="432"/>
      <c r="S98" s="440"/>
      <c r="T98" s="432"/>
      <c r="U98" s="425"/>
      <c r="V98" s="440"/>
      <c r="W98" s="425"/>
      <c r="X98" s="428"/>
      <c r="Y98" s="425"/>
      <c r="Z98" s="428"/>
      <c r="AA98" s="425"/>
      <c r="AB98" s="428"/>
      <c r="AC98" s="429"/>
      <c r="AD98" s="432"/>
      <c r="AE98" s="433"/>
      <c r="AF98" s="442">
        <f>IF(AB98=0,0,(AD98/AB98)*100)</f>
        <v>0</v>
      </c>
      <c r="AG98" s="443"/>
      <c r="AH98" s="428"/>
      <c r="AI98" s="429"/>
      <c r="AJ98" s="432"/>
      <c r="AK98" s="433"/>
      <c r="AL98" s="446">
        <f>IF(AH98=0,0,(AJ98/AH98)*100)</f>
        <v>0</v>
      </c>
      <c r="AM98" s="447"/>
      <c r="AN98" s="428"/>
      <c r="AO98" s="429"/>
      <c r="AP98" s="432"/>
      <c r="AQ98" s="433"/>
      <c r="AR98" s="446">
        <f>IF(AN98=0,0,(AP98/AN98)*100)</f>
        <v>0</v>
      </c>
      <c r="AS98" s="447"/>
      <c r="AT98" s="450">
        <f>AB98+AH98+AN98</f>
        <v>0</v>
      </c>
      <c r="AU98" s="451"/>
      <c r="AV98" s="454">
        <f>AD98+AJ98+AP98</f>
        <v>0</v>
      </c>
      <c r="AW98" s="455"/>
      <c r="AX98" s="446">
        <f>IF(AT98=0,0,(AV98/AT98)*100)</f>
        <v>0</v>
      </c>
      <c r="AY98" s="447"/>
      <c r="AZ98" s="428"/>
      <c r="BA98" s="429"/>
      <c r="BB98" s="432"/>
      <c r="BC98" s="433"/>
      <c r="BD98" s="446">
        <f>IF(AZ98=0,0,(BB98/AZ98)*100)</f>
        <v>0</v>
      </c>
      <c r="BE98" s="447"/>
      <c r="BF98" s="450">
        <f>AT98+AZ98</f>
        <v>0</v>
      </c>
      <c r="BG98" s="451"/>
      <c r="BH98" s="454">
        <f>AV98+BB98</f>
        <v>0</v>
      </c>
      <c r="BI98" s="455"/>
      <c r="BJ98" s="446">
        <f>IF(BF98=0,0,(BH98/BF98)*100)</f>
        <v>0</v>
      </c>
      <c r="BK98" s="447"/>
      <c r="BL98" s="406">
        <f>(AD98*2)+(AJ98*2)+(AP98*3)+BB98</f>
        <v>0</v>
      </c>
      <c r="BM98" s="407"/>
      <c r="BN98" s="408"/>
      <c r="BO98" s="404" t="e">
        <f>(BL98*BR$74)+(N98*BR$75)+(X98*BR$76)+(R98*BR$77)+(V98*BR$78)+(Z98*BR$79)</f>
        <v>#REF!</v>
      </c>
      <c r="BP98" s="404" t="e">
        <f>((AZ98-BB98)*BR$81)+((AT98-AV98)*BR$80)+(H98*BR$82)+(P98*BR$83)</f>
        <v>#REF!</v>
      </c>
      <c r="BQ98" s="53"/>
      <c r="BR98" s="53"/>
      <c r="BS98" s="779"/>
    </row>
    <row r="99" spans="1:71" ht="21.75" customHeight="1" x14ac:dyDescent="0.25">
      <c r="A99" s="779"/>
      <c r="B99" s="415"/>
      <c r="C99" s="412" t="str">
        <f>IF(ROSTER!D$32="","",ROSTER!D$32)</f>
        <v/>
      </c>
      <c r="D99" s="413"/>
      <c r="E99" s="419"/>
      <c r="F99" s="421"/>
      <c r="G99" s="423"/>
      <c r="H99" s="426"/>
      <c r="I99" s="427"/>
      <c r="J99" s="430"/>
      <c r="K99" s="431"/>
      <c r="L99" s="434"/>
      <c r="M99" s="435"/>
      <c r="N99" s="438" t="s">
        <v>14</v>
      </c>
      <c r="O99" s="439"/>
      <c r="P99" s="430"/>
      <c r="Q99" s="431"/>
      <c r="R99" s="434"/>
      <c r="S99" s="441"/>
      <c r="T99" s="434"/>
      <c r="U99" s="427"/>
      <c r="V99" s="441"/>
      <c r="W99" s="427"/>
      <c r="X99" s="430"/>
      <c r="Y99" s="427"/>
      <c r="Z99" s="430"/>
      <c r="AA99" s="427"/>
      <c r="AB99" s="430"/>
      <c r="AC99" s="431"/>
      <c r="AD99" s="434"/>
      <c r="AE99" s="435"/>
      <c r="AF99" s="444"/>
      <c r="AG99" s="445"/>
      <c r="AH99" s="430"/>
      <c r="AI99" s="431"/>
      <c r="AJ99" s="434"/>
      <c r="AK99" s="435"/>
      <c r="AL99" s="448"/>
      <c r="AM99" s="449"/>
      <c r="AN99" s="430"/>
      <c r="AO99" s="431"/>
      <c r="AP99" s="434"/>
      <c r="AQ99" s="435"/>
      <c r="AR99" s="448"/>
      <c r="AS99" s="449"/>
      <c r="AT99" s="452"/>
      <c r="AU99" s="453"/>
      <c r="AV99" s="456"/>
      <c r="AW99" s="457"/>
      <c r="AX99" s="448"/>
      <c r="AY99" s="449"/>
      <c r="AZ99" s="430"/>
      <c r="BA99" s="431"/>
      <c r="BB99" s="434"/>
      <c r="BC99" s="435"/>
      <c r="BD99" s="448"/>
      <c r="BE99" s="449"/>
      <c r="BF99" s="452"/>
      <c r="BG99" s="453"/>
      <c r="BH99" s="456"/>
      <c r="BI99" s="457"/>
      <c r="BJ99" s="448"/>
      <c r="BK99" s="449"/>
      <c r="BL99" s="409"/>
      <c r="BM99" s="410"/>
      <c r="BN99" s="411"/>
      <c r="BO99" s="405"/>
      <c r="BP99" s="405"/>
      <c r="BQ99" s="53"/>
      <c r="BR99" s="53"/>
      <c r="BS99" s="779"/>
    </row>
    <row r="100" spans="1:71" ht="21.75" customHeight="1" x14ac:dyDescent="0.25">
      <c r="A100" s="779"/>
      <c r="B100" s="414" t="str">
        <f>IF(ROSTER!B$34="","",ROSTER!B$34)</f>
        <v/>
      </c>
      <c r="C100" s="416" t="str">
        <f>IF(ROSTER!C$34="","",ROSTER!C$34)</f>
        <v/>
      </c>
      <c r="D100" s="417"/>
      <c r="E100" s="418"/>
      <c r="F100" s="420">
        <f>IF(E100="y",1,IF(E100="S",1,0))</f>
        <v>0</v>
      </c>
      <c r="G100" s="422">
        <f>IF(E100="S",1,0)</f>
        <v>0</v>
      </c>
      <c r="H100" s="424"/>
      <c r="I100" s="425"/>
      <c r="J100" s="428"/>
      <c r="K100" s="429"/>
      <c r="L100" s="432"/>
      <c r="M100" s="433"/>
      <c r="N100" s="436">
        <f>L100+J100</f>
        <v>0</v>
      </c>
      <c r="O100" s="437"/>
      <c r="P100" s="428"/>
      <c r="Q100" s="429"/>
      <c r="R100" s="432"/>
      <c r="S100" s="440"/>
      <c r="T100" s="432"/>
      <c r="U100" s="425"/>
      <c r="V100" s="440"/>
      <c r="W100" s="425"/>
      <c r="X100" s="428"/>
      <c r="Y100" s="425"/>
      <c r="Z100" s="428"/>
      <c r="AA100" s="425"/>
      <c r="AB100" s="428"/>
      <c r="AC100" s="429"/>
      <c r="AD100" s="432"/>
      <c r="AE100" s="433"/>
      <c r="AF100" s="442">
        <f>IF(AB100=0,0,(AD100/AB100)*100)</f>
        <v>0</v>
      </c>
      <c r="AG100" s="443"/>
      <c r="AH100" s="428"/>
      <c r="AI100" s="429"/>
      <c r="AJ100" s="432"/>
      <c r="AK100" s="433"/>
      <c r="AL100" s="446">
        <f>IF(AH100=0,0,(AJ100/AH100)*100)</f>
        <v>0</v>
      </c>
      <c r="AM100" s="447"/>
      <c r="AN100" s="428"/>
      <c r="AO100" s="429"/>
      <c r="AP100" s="432"/>
      <c r="AQ100" s="433"/>
      <c r="AR100" s="446">
        <f>IF(AN100=0,0,(AP100/AN100)*100)</f>
        <v>0</v>
      </c>
      <c r="AS100" s="447"/>
      <c r="AT100" s="450">
        <f>AB100+AH100+AN100</f>
        <v>0</v>
      </c>
      <c r="AU100" s="451"/>
      <c r="AV100" s="454">
        <f>AD100+AJ100+AP100</f>
        <v>0</v>
      </c>
      <c r="AW100" s="455"/>
      <c r="AX100" s="446">
        <f>IF(AT100=0,0,(AV100/AT100)*100)</f>
        <v>0</v>
      </c>
      <c r="AY100" s="447"/>
      <c r="AZ100" s="428"/>
      <c r="BA100" s="429"/>
      <c r="BB100" s="432"/>
      <c r="BC100" s="433"/>
      <c r="BD100" s="446">
        <f>IF(AZ100=0,0,(BB100/AZ100)*100)</f>
        <v>0</v>
      </c>
      <c r="BE100" s="447"/>
      <c r="BF100" s="450">
        <f>AT100+AZ100</f>
        <v>0</v>
      </c>
      <c r="BG100" s="451"/>
      <c r="BH100" s="454">
        <f>AV100+BB100</f>
        <v>0</v>
      </c>
      <c r="BI100" s="455"/>
      <c r="BJ100" s="446">
        <f>IF(BF100=0,0,(BH100/BF100)*100)</f>
        <v>0</v>
      </c>
      <c r="BK100" s="447"/>
      <c r="BL100" s="406">
        <f>(AD100*2)+(AJ100*2)+(AP100*3)+BB100</f>
        <v>0</v>
      </c>
      <c r="BM100" s="407"/>
      <c r="BN100" s="408"/>
      <c r="BO100" s="404" t="e">
        <f>(BL100*BR$74)+(N100*BR$75)+(X100*BR$76)+(R100*BR$77)+(V100*BR$78)+(Z100*BR$79)</f>
        <v>#REF!</v>
      </c>
      <c r="BP100" s="404" t="e">
        <f>((AZ100-BB100)*BR$81)+((AT100-AV100)*BR$80)+(H100*BR$82)+(P100*BR$83)</f>
        <v>#REF!</v>
      </c>
      <c r="BQ100" s="53"/>
      <c r="BR100" s="53"/>
      <c r="BS100" s="779"/>
    </row>
    <row r="101" spans="1:71" ht="21.75" customHeight="1" x14ac:dyDescent="0.25">
      <c r="A101" s="779"/>
      <c r="B101" s="415"/>
      <c r="C101" s="412" t="str">
        <f>IF(ROSTER!D$34="","",ROSTER!D$34)</f>
        <v/>
      </c>
      <c r="D101" s="413"/>
      <c r="E101" s="419"/>
      <c r="F101" s="421"/>
      <c r="G101" s="423"/>
      <c r="H101" s="426"/>
      <c r="I101" s="427"/>
      <c r="J101" s="430"/>
      <c r="K101" s="431"/>
      <c r="L101" s="434"/>
      <c r="M101" s="435"/>
      <c r="N101" s="438" t="s">
        <v>14</v>
      </c>
      <c r="O101" s="439"/>
      <c r="P101" s="430"/>
      <c r="Q101" s="431"/>
      <c r="R101" s="434"/>
      <c r="S101" s="441"/>
      <c r="T101" s="434"/>
      <c r="U101" s="427"/>
      <c r="V101" s="441"/>
      <c r="W101" s="427"/>
      <c r="X101" s="430"/>
      <c r="Y101" s="427"/>
      <c r="Z101" s="430"/>
      <c r="AA101" s="427"/>
      <c r="AB101" s="430"/>
      <c r="AC101" s="431"/>
      <c r="AD101" s="434"/>
      <c r="AE101" s="435"/>
      <c r="AF101" s="444"/>
      <c r="AG101" s="445"/>
      <c r="AH101" s="430"/>
      <c r="AI101" s="431"/>
      <c r="AJ101" s="434"/>
      <c r="AK101" s="435"/>
      <c r="AL101" s="448"/>
      <c r="AM101" s="449"/>
      <c r="AN101" s="430"/>
      <c r="AO101" s="431"/>
      <c r="AP101" s="434"/>
      <c r="AQ101" s="435"/>
      <c r="AR101" s="448"/>
      <c r="AS101" s="449"/>
      <c r="AT101" s="452"/>
      <c r="AU101" s="453"/>
      <c r="AV101" s="456"/>
      <c r="AW101" s="457"/>
      <c r="AX101" s="448"/>
      <c r="AY101" s="449"/>
      <c r="AZ101" s="430"/>
      <c r="BA101" s="431"/>
      <c r="BB101" s="434"/>
      <c r="BC101" s="435"/>
      <c r="BD101" s="448"/>
      <c r="BE101" s="449"/>
      <c r="BF101" s="452"/>
      <c r="BG101" s="453"/>
      <c r="BH101" s="456"/>
      <c r="BI101" s="457"/>
      <c r="BJ101" s="448"/>
      <c r="BK101" s="449"/>
      <c r="BL101" s="409"/>
      <c r="BM101" s="410"/>
      <c r="BN101" s="411"/>
      <c r="BO101" s="405"/>
      <c r="BP101" s="405"/>
      <c r="BQ101" s="53"/>
      <c r="BR101" s="53"/>
      <c r="BS101" s="779"/>
    </row>
    <row r="102" spans="1:71" ht="21.75" customHeight="1" x14ac:dyDescent="0.25">
      <c r="A102" s="779"/>
      <c r="B102" s="414" t="str">
        <f>IF(ROSTER!B$36="","",ROSTER!B$36)</f>
        <v/>
      </c>
      <c r="C102" s="416" t="str">
        <f>IF(ROSTER!C$36="","",ROSTER!C$36)</f>
        <v/>
      </c>
      <c r="D102" s="417"/>
      <c r="E102" s="418"/>
      <c r="F102" s="420">
        <f>IF(E102="y",1,IF(E102="S",1,0))</f>
        <v>0</v>
      </c>
      <c r="G102" s="422">
        <f>IF(E102="S",1,0)</f>
        <v>0</v>
      </c>
      <c r="H102" s="424"/>
      <c r="I102" s="425"/>
      <c r="J102" s="428"/>
      <c r="K102" s="429"/>
      <c r="L102" s="432"/>
      <c r="M102" s="433"/>
      <c r="N102" s="436">
        <f>L102+J102</f>
        <v>0</v>
      </c>
      <c r="O102" s="437"/>
      <c r="P102" s="428"/>
      <c r="Q102" s="429"/>
      <c r="R102" s="432"/>
      <c r="S102" s="440"/>
      <c r="T102" s="432"/>
      <c r="U102" s="425"/>
      <c r="V102" s="440"/>
      <c r="W102" s="425"/>
      <c r="X102" s="428"/>
      <c r="Y102" s="425"/>
      <c r="Z102" s="428"/>
      <c r="AA102" s="425"/>
      <c r="AB102" s="428"/>
      <c r="AC102" s="429"/>
      <c r="AD102" s="432"/>
      <c r="AE102" s="433"/>
      <c r="AF102" s="442">
        <f>IF(AB102=0,0,(AD102/AB102)*100)</f>
        <v>0</v>
      </c>
      <c r="AG102" s="443"/>
      <c r="AH102" s="428"/>
      <c r="AI102" s="429"/>
      <c r="AJ102" s="432"/>
      <c r="AK102" s="433"/>
      <c r="AL102" s="446">
        <f>IF(AH102=0,0,(AJ102/AH102)*100)</f>
        <v>0</v>
      </c>
      <c r="AM102" s="447"/>
      <c r="AN102" s="428"/>
      <c r="AO102" s="429"/>
      <c r="AP102" s="432"/>
      <c r="AQ102" s="433"/>
      <c r="AR102" s="446">
        <f>IF(AN102=0,0,(AP102/AN102)*100)</f>
        <v>0</v>
      </c>
      <c r="AS102" s="447"/>
      <c r="AT102" s="450">
        <f>AB102+AH102+AN102</f>
        <v>0</v>
      </c>
      <c r="AU102" s="451"/>
      <c r="AV102" s="454">
        <f>AD102+AJ102+AP102</f>
        <v>0</v>
      </c>
      <c r="AW102" s="455"/>
      <c r="AX102" s="446">
        <f>IF(AT102=0,0,(AV102/AT102)*100)</f>
        <v>0</v>
      </c>
      <c r="AY102" s="447"/>
      <c r="AZ102" s="428"/>
      <c r="BA102" s="429"/>
      <c r="BB102" s="432"/>
      <c r="BC102" s="433"/>
      <c r="BD102" s="446">
        <f>IF(AZ102=0,0,(BB102/AZ102)*100)</f>
        <v>0</v>
      </c>
      <c r="BE102" s="447"/>
      <c r="BF102" s="450">
        <f>AT102+AZ102</f>
        <v>0</v>
      </c>
      <c r="BG102" s="451"/>
      <c r="BH102" s="454">
        <f>AV102+BB102</f>
        <v>0</v>
      </c>
      <c r="BI102" s="455"/>
      <c r="BJ102" s="446">
        <f>IF(BF102=0,0,(BH102/BF102)*100)</f>
        <v>0</v>
      </c>
      <c r="BK102" s="447"/>
      <c r="BL102" s="406">
        <f>(AD102*2)+(AJ102*2)+(AP102*3)+BB102</f>
        <v>0</v>
      </c>
      <c r="BM102" s="407"/>
      <c r="BN102" s="408"/>
      <c r="BO102" s="404" t="e">
        <f>(BL102*BR$74)+(N102*BR$75)+(X102*BR$76)+(R102*BR$77)+(V102*BR$78)+(Z102*BR$79)</f>
        <v>#REF!</v>
      </c>
      <c r="BP102" s="404" t="e">
        <f>((AZ102-BB102)*BR$81)+((AT102-AV102)*BR$80)+(H102*BR$82)+(P102*BR$83)</f>
        <v>#REF!</v>
      </c>
      <c r="BQ102" s="53"/>
      <c r="BR102" s="53"/>
      <c r="BS102" s="779"/>
    </row>
    <row r="103" spans="1:71" ht="21.75" customHeight="1" x14ac:dyDescent="0.25">
      <c r="A103" s="779"/>
      <c r="B103" s="415"/>
      <c r="C103" s="412" t="str">
        <f>IF(ROSTER!D$36="","",ROSTER!D$36)</f>
        <v/>
      </c>
      <c r="D103" s="413"/>
      <c r="E103" s="419"/>
      <c r="F103" s="421"/>
      <c r="G103" s="423"/>
      <c r="H103" s="426"/>
      <c r="I103" s="427"/>
      <c r="J103" s="430"/>
      <c r="K103" s="431"/>
      <c r="L103" s="434"/>
      <c r="M103" s="435"/>
      <c r="N103" s="438" t="s">
        <v>14</v>
      </c>
      <c r="O103" s="439"/>
      <c r="P103" s="430"/>
      <c r="Q103" s="431"/>
      <c r="R103" s="434"/>
      <c r="S103" s="441"/>
      <c r="T103" s="434"/>
      <c r="U103" s="427"/>
      <c r="V103" s="441"/>
      <c r="W103" s="427"/>
      <c r="X103" s="430"/>
      <c r="Y103" s="427"/>
      <c r="Z103" s="430"/>
      <c r="AA103" s="427"/>
      <c r="AB103" s="430"/>
      <c r="AC103" s="431"/>
      <c r="AD103" s="434"/>
      <c r="AE103" s="435"/>
      <c r="AF103" s="444"/>
      <c r="AG103" s="445"/>
      <c r="AH103" s="430"/>
      <c r="AI103" s="431"/>
      <c r="AJ103" s="434"/>
      <c r="AK103" s="435"/>
      <c r="AL103" s="448"/>
      <c r="AM103" s="449"/>
      <c r="AN103" s="430"/>
      <c r="AO103" s="431"/>
      <c r="AP103" s="434"/>
      <c r="AQ103" s="435"/>
      <c r="AR103" s="448"/>
      <c r="AS103" s="449"/>
      <c r="AT103" s="452"/>
      <c r="AU103" s="453"/>
      <c r="AV103" s="456"/>
      <c r="AW103" s="457"/>
      <c r="AX103" s="448"/>
      <c r="AY103" s="449"/>
      <c r="AZ103" s="430"/>
      <c r="BA103" s="431"/>
      <c r="BB103" s="434"/>
      <c r="BC103" s="435"/>
      <c r="BD103" s="448"/>
      <c r="BE103" s="449"/>
      <c r="BF103" s="452"/>
      <c r="BG103" s="453"/>
      <c r="BH103" s="456"/>
      <c r="BI103" s="457"/>
      <c r="BJ103" s="448"/>
      <c r="BK103" s="449"/>
      <c r="BL103" s="409"/>
      <c r="BM103" s="410"/>
      <c r="BN103" s="411"/>
      <c r="BO103" s="405"/>
      <c r="BP103" s="405"/>
      <c r="BQ103" s="53"/>
      <c r="BR103" s="53"/>
      <c r="BS103" s="779"/>
    </row>
    <row r="104" spans="1:71" ht="21.75" customHeight="1" x14ac:dyDescent="0.25">
      <c r="A104" s="779"/>
      <c r="B104" s="414" t="str">
        <f>IF(ROSTER!B$38="","",ROSTER!B$38)</f>
        <v/>
      </c>
      <c r="C104" s="416" t="str">
        <f>IF(ROSTER!C$38="","",ROSTER!C$38)</f>
        <v/>
      </c>
      <c r="D104" s="417"/>
      <c r="E104" s="418"/>
      <c r="F104" s="420">
        <f>IF(E104="y",1,IF(E104="S",1,0))</f>
        <v>0</v>
      </c>
      <c r="G104" s="422">
        <f>IF(E104="S",1,0)</f>
        <v>0</v>
      </c>
      <c r="H104" s="424"/>
      <c r="I104" s="425"/>
      <c r="J104" s="428"/>
      <c r="K104" s="429"/>
      <c r="L104" s="432"/>
      <c r="M104" s="433"/>
      <c r="N104" s="436">
        <f>L104+J104</f>
        <v>0</v>
      </c>
      <c r="O104" s="437"/>
      <c r="P104" s="428"/>
      <c r="Q104" s="429"/>
      <c r="R104" s="432"/>
      <c r="S104" s="440"/>
      <c r="T104" s="432"/>
      <c r="U104" s="425"/>
      <c r="V104" s="440"/>
      <c r="W104" s="425"/>
      <c r="X104" s="428"/>
      <c r="Y104" s="425"/>
      <c r="Z104" s="428"/>
      <c r="AA104" s="425"/>
      <c r="AB104" s="428"/>
      <c r="AC104" s="429"/>
      <c r="AD104" s="432"/>
      <c r="AE104" s="433"/>
      <c r="AF104" s="442">
        <f>IF(AB104=0,0,(AD104/AB104)*100)</f>
        <v>0</v>
      </c>
      <c r="AG104" s="443"/>
      <c r="AH104" s="428"/>
      <c r="AI104" s="429"/>
      <c r="AJ104" s="432"/>
      <c r="AK104" s="433"/>
      <c r="AL104" s="446">
        <f>IF(AH104=0,0,(AJ104/AH104)*100)</f>
        <v>0</v>
      </c>
      <c r="AM104" s="447"/>
      <c r="AN104" s="428"/>
      <c r="AO104" s="429"/>
      <c r="AP104" s="432"/>
      <c r="AQ104" s="433"/>
      <c r="AR104" s="446">
        <f>IF(AN104=0,0,(AP104/AN104)*100)</f>
        <v>0</v>
      </c>
      <c r="AS104" s="447"/>
      <c r="AT104" s="450">
        <f>AB104+AH104+AN104</f>
        <v>0</v>
      </c>
      <c r="AU104" s="451"/>
      <c r="AV104" s="454">
        <f>AD104+AJ104+AP104</f>
        <v>0</v>
      </c>
      <c r="AW104" s="455"/>
      <c r="AX104" s="446">
        <f>IF(AT104=0,0,(AV104/AT104)*100)</f>
        <v>0</v>
      </c>
      <c r="AY104" s="447"/>
      <c r="AZ104" s="428"/>
      <c r="BA104" s="429"/>
      <c r="BB104" s="432"/>
      <c r="BC104" s="433"/>
      <c r="BD104" s="446">
        <f>IF(AZ104=0,0,(BB104/AZ104)*100)</f>
        <v>0</v>
      </c>
      <c r="BE104" s="447"/>
      <c r="BF104" s="450">
        <f>AT104+AZ104</f>
        <v>0</v>
      </c>
      <c r="BG104" s="451"/>
      <c r="BH104" s="454">
        <f>AV104+BB104</f>
        <v>0</v>
      </c>
      <c r="BI104" s="455"/>
      <c r="BJ104" s="446">
        <f>IF(BF104=0,0,(BH104/BF104)*100)</f>
        <v>0</v>
      </c>
      <c r="BK104" s="447"/>
      <c r="BL104" s="406">
        <f>(AD104*2)+(AJ104*2)+(AP104*3)+BB104</f>
        <v>0</v>
      </c>
      <c r="BM104" s="407"/>
      <c r="BN104" s="408"/>
      <c r="BO104" s="404" t="e">
        <f>(BL104*BR$74)+(N104*BR$75)+(X104*BR$76)+(R104*BR$77)+(V104*BR$78)+(Z104*BR$79)</f>
        <v>#REF!</v>
      </c>
      <c r="BP104" s="404" t="e">
        <f>((AZ104-BB104)*BR$81)+((AT104-AV104)*BR$80)+(H104*BR$82)+(P104*BR$83)</f>
        <v>#REF!</v>
      </c>
      <c r="BQ104" s="53"/>
      <c r="BR104" s="53"/>
      <c r="BS104" s="779"/>
    </row>
    <row r="105" spans="1:71" ht="21.75" customHeight="1" x14ac:dyDescent="0.25">
      <c r="A105" s="779"/>
      <c r="B105" s="415"/>
      <c r="C105" s="412" t="str">
        <f>IF(ROSTER!D$38="","",ROSTER!D$38)</f>
        <v/>
      </c>
      <c r="D105" s="413"/>
      <c r="E105" s="419"/>
      <c r="F105" s="421"/>
      <c r="G105" s="423"/>
      <c r="H105" s="426"/>
      <c r="I105" s="427"/>
      <c r="J105" s="430"/>
      <c r="K105" s="431"/>
      <c r="L105" s="434"/>
      <c r="M105" s="435"/>
      <c r="N105" s="438" t="s">
        <v>14</v>
      </c>
      <c r="O105" s="439"/>
      <c r="P105" s="430"/>
      <c r="Q105" s="431"/>
      <c r="R105" s="434"/>
      <c r="S105" s="441"/>
      <c r="T105" s="434"/>
      <c r="U105" s="427"/>
      <c r="V105" s="441"/>
      <c r="W105" s="427"/>
      <c r="X105" s="430"/>
      <c r="Y105" s="427"/>
      <c r="Z105" s="430"/>
      <c r="AA105" s="427"/>
      <c r="AB105" s="430"/>
      <c r="AC105" s="431"/>
      <c r="AD105" s="434"/>
      <c r="AE105" s="435"/>
      <c r="AF105" s="444"/>
      <c r="AG105" s="445"/>
      <c r="AH105" s="430"/>
      <c r="AI105" s="431"/>
      <c r="AJ105" s="434"/>
      <c r="AK105" s="435"/>
      <c r="AL105" s="448"/>
      <c r="AM105" s="449"/>
      <c r="AN105" s="430"/>
      <c r="AO105" s="431"/>
      <c r="AP105" s="434"/>
      <c r="AQ105" s="435"/>
      <c r="AR105" s="448"/>
      <c r="AS105" s="449"/>
      <c r="AT105" s="452"/>
      <c r="AU105" s="453"/>
      <c r="AV105" s="456"/>
      <c r="AW105" s="457"/>
      <c r="AX105" s="448"/>
      <c r="AY105" s="449"/>
      <c r="AZ105" s="430"/>
      <c r="BA105" s="431"/>
      <c r="BB105" s="434"/>
      <c r="BC105" s="435"/>
      <c r="BD105" s="448"/>
      <c r="BE105" s="449"/>
      <c r="BF105" s="452"/>
      <c r="BG105" s="453"/>
      <c r="BH105" s="456"/>
      <c r="BI105" s="457"/>
      <c r="BJ105" s="448"/>
      <c r="BK105" s="449"/>
      <c r="BL105" s="409"/>
      <c r="BM105" s="410"/>
      <c r="BN105" s="411"/>
      <c r="BO105" s="405"/>
      <c r="BP105" s="405"/>
      <c r="BQ105" s="53"/>
      <c r="BR105" s="53"/>
      <c r="BS105" s="779"/>
    </row>
    <row r="106" spans="1:71" ht="21.75" customHeight="1" x14ac:dyDescent="0.25">
      <c r="A106" s="779"/>
      <c r="B106" s="414" t="str">
        <f>IF(ROSTER!B$40="","",ROSTER!B$40)</f>
        <v/>
      </c>
      <c r="C106" s="416" t="str">
        <f>IF(ROSTER!C$40="","",ROSTER!C$40)</f>
        <v/>
      </c>
      <c r="D106" s="417"/>
      <c r="E106" s="418"/>
      <c r="F106" s="420">
        <f>IF(E106="y",1,IF(E106="S",1,0))</f>
        <v>0</v>
      </c>
      <c r="G106" s="422">
        <f>IF(E106="S",1,0)</f>
        <v>0</v>
      </c>
      <c r="H106" s="424"/>
      <c r="I106" s="425"/>
      <c r="J106" s="428"/>
      <c r="K106" s="429"/>
      <c r="L106" s="432"/>
      <c r="M106" s="433"/>
      <c r="N106" s="436">
        <f>L106+J106</f>
        <v>0</v>
      </c>
      <c r="O106" s="437"/>
      <c r="P106" s="428"/>
      <c r="Q106" s="429"/>
      <c r="R106" s="432"/>
      <c r="S106" s="440"/>
      <c r="T106" s="432"/>
      <c r="U106" s="425"/>
      <c r="V106" s="440"/>
      <c r="W106" s="425"/>
      <c r="X106" s="428"/>
      <c r="Y106" s="425"/>
      <c r="Z106" s="428"/>
      <c r="AA106" s="425"/>
      <c r="AB106" s="428"/>
      <c r="AC106" s="429"/>
      <c r="AD106" s="432"/>
      <c r="AE106" s="433"/>
      <c r="AF106" s="442">
        <f>IF(AB106=0,0,(AD106/AB106)*100)</f>
        <v>0</v>
      </c>
      <c r="AG106" s="443"/>
      <c r="AH106" s="428"/>
      <c r="AI106" s="429"/>
      <c r="AJ106" s="432"/>
      <c r="AK106" s="433"/>
      <c r="AL106" s="446">
        <f>IF(AH106=0,0,(AJ106/AH106)*100)</f>
        <v>0</v>
      </c>
      <c r="AM106" s="447"/>
      <c r="AN106" s="428"/>
      <c r="AO106" s="429"/>
      <c r="AP106" s="432"/>
      <c r="AQ106" s="433"/>
      <c r="AR106" s="446">
        <f>IF(AN106=0,0,(AP106/AN106)*100)</f>
        <v>0</v>
      </c>
      <c r="AS106" s="447"/>
      <c r="AT106" s="450">
        <f>AB106+AH106+AN106</f>
        <v>0</v>
      </c>
      <c r="AU106" s="451"/>
      <c r="AV106" s="454">
        <f>AD106+AJ106+AP106</f>
        <v>0</v>
      </c>
      <c r="AW106" s="455"/>
      <c r="AX106" s="446">
        <f>IF(AT106=0,0,(AV106/AT106)*100)</f>
        <v>0</v>
      </c>
      <c r="AY106" s="447"/>
      <c r="AZ106" s="428"/>
      <c r="BA106" s="429"/>
      <c r="BB106" s="432"/>
      <c r="BC106" s="433"/>
      <c r="BD106" s="446">
        <f>IF(AZ106=0,0,(BB106/AZ106)*100)</f>
        <v>0</v>
      </c>
      <c r="BE106" s="447"/>
      <c r="BF106" s="450">
        <f>AT106+AZ106</f>
        <v>0</v>
      </c>
      <c r="BG106" s="451"/>
      <c r="BH106" s="454">
        <f>AV106+BB106</f>
        <v>0</v>
      </c>
      <c r="BI106" s="455"/>
      <c r="BJ106" s="446">
        <f>IF(BF106=0,0,(BH106/BF106)*100)</f>
        <v>0</v>
      </c>
      <c r="BK106" s="447"/>
      <c r="BL106" s="406">
        <f>(AD106*2)+(AJ106*2)+(AP106*3)+BB106</f>
        <v>0</v>
      </c>
      <c r="BM106" s="407"/>
      <c r="BN106" s="408"/>
      <c r="BO106" s="404" t="e">
        <f>(BL106*BR$74)+(N106*BR$75)+(X106*BR$76)+(R106*BR$77)+(V106*BR$78)+(Z106*BR$79)</f>
        <v>#REF!</v>
      </c>
      <c r="BP106" s="404" t="e">
        <f>((AZ106-BB106)*BR$81)+((AT106-AV106)*BR$80)+(H106*BR$82)+(P106*BR$83)</f>
        <v>#REF!</v>
      </c>
      <c r="BQ106" s="53"/>
      <c r="BR106" s="53"/>
      <c r="BS106" s="779"/>
    </row>
    <row r="107" spans="1:71" ht="21.75" customHeight="1" x14ac:dyDescent="0.25">
      <c r="A107" s="779"/>
      <c r="B107" s="415"/>
      <c r="C107" s="412" t="str">
        <f>IF(ROSTER!D$40="","",ROSTER!D$40)</f>
        <v/>
      </c>
      <c r="D107" s="413"/>
      <c r="E107" s="419"/>
      <c r="F107" s="421"/>
      <c r="G107" s="423"/>
      <c r="H107" s="426"/>
      <c r="I107" s="427"/>
      <c r="J107" s="430"/>
      <c r="K107" s="431"/>
      <c r="L107" s="434"/>
      <c r="M107" s="435"/>
      <c r="N107" s="438" t="s">
        <v>14</v>
      </c>
      <c r="O107" s="439"/>
      <c r="P107" s="430"/>
      <c r="Q107" s="431"/>
      <c r="R107" s="434"/>
      <c r="S107" s="441"/>
      <c r="T107" s="434"/>
      <c r="U107" s="427"/>
      <c r="V107" s="441"/>
      <c r="W107" s="427"/>
      <c r="X107" s="430"/>
      <c r="Y107" s="427"/>
      <c r="Z107" s="430"/>
      <c r="AA107" s="427"/>
      <c r="AB107" s="430"/>
      <c r="AC107" s="431"/>
      <c r="AD107" s="434"/>
      <c r="AE107" s="435"/>
      <c r="AF107" s="444"/>
      <c r="AG107" s="445"/>
      <c r="AH107" s="430"/>
      <c r="AI107" s="431"/>
      <c r="AJ107" s="434"/>
      <c r="AK107" s="435"/>
      <c r="AL107" s="448"/>
      <c r="AM107" s="449"/>
      <c r="AN107" s="430"/>
      <c r="AO107" s="431"/>
      <c r="AP107" s="434"/>
      <c r="AQ107" s="435"/>
      <c r="AR107" s="448"/>
      <c r="AS107" s="449"/>
      <c r="AT107" s="452"/>
      <c r="AU107" s="453"/>
      <c r="AV107" s="456"/>
      <c r="AW107" s="457"/>
      <c r="AX107" s="448"/>
      <c r="AY107" s="449"/>
      <c r="AZ107" s="430"/>
      <c r="BA107" s="431"/>
      <c r="BB107" s="434"/>
      <c r="BC107" s="435"/>
      <c r="BD107" s="448"/>
      <c r="BE107" s="449"/>
      <c r="BF107" s="452"/>
      <c r="BG107" s="453"/>
      <c r="BH107" s="456"/>
      <c r="BI107" s="457"/>
      <c r="BJ107" s="448"/>
      <c r="BK107" s="449"/>
      <c r="BL107" s="409"/>
      <c r="BM107" s="410"/>
      <c r="BN107" s="411"/>
      <c r="BO107" s="405"/>
      <c r="BP107" s="405"/>
      <c r="BQ107" s="53"/>
      <c r="BR107" s="53"/>
      <c r="BS107" s="779"/>
    </row>
    <row r="108" spans="1:71" ht="21.75" customHeight="1" x14ac:dyDescent="0.25">
      <c r="A108" s="779"/>
      <c r="B108" s="414" t="str">
        <f>IF(ROSTER!B$42="","",ROSTER!B$42)</f>
        <v/>
      </c>
      <c r="C108" s="416" t="str">
        <f>IF(ROSTER!C$42="","",ROSTER!C$42)</f>
        <v/>
      </c>
      <c r="D108" s="417"/>
      <c r="E108" s="418"/>
      <c r="F108" s="420">
        <f>IF(E108="y",1,IF(E108="S",1,0))</f>
        <v>0</v>
      </c>
      <c r="G108" s="422">
        <f>IF(E108="S",1,0)</f>
        <v>0</v>
      </c>
      <c r="H108" s="424"/>
      <c r="I108" s="425"/>
      <c r="J108" s="428"/>
      <c r="K108" s="429"/>
      <c r="L108" s="432"/>
      <c r="M108" s="433"/>
      <c r="N108" s="436">
        <f>L108+J108</f>
        <v>0</v>
      </c>
      <c r="O108" s="437"/>
      <c r="P108" s="428"/>
      <c r="Q108" s="429"/>
      <c r="R108" s="432"/>
      <c r="S108" s="440"/>
      <c r="T108" s="432"/>
      <c r="U108" s="425"/>
      <c r="V108" s="440"/>
      <c r="W108" s="425"/>
      <c r="X108" s="428"/>
      <c r="Y108" s="425"/>
      <c r="Z108" s="428"/>
      <c r="AA108" s="425"/>
      <c r="AB108" s="428"/>
      <c r="AC108" s="429"/>
      <c r="AD108" s="432"/>
      <c r="AE108" s="433"/>
      <c r="AF108" s="442">
        <f>IF(AB108=0,0,(AD108/AB108)*100)</f>
        <v>0</v>
      </c>
      <c r="AG108" s="443"/>
      <c r="AH108" s="428"/>
      <c r="AI108" s="429"/>
      <c r="AJ108" s="432"/>
      <c r="AK108" s="433"/>
      <c r="AL108" s="446">
        <f>IF(AH108=0,0,(AJ108/AH108)*100)</f>
        <v>0</v>
      </c>
      <c r="AM108" s="447"/>
      <c r="AN108" s="428"/>
      <c r="AO108" s="429"/>
      <c r="AP108" s="432"/>
      <c r="AQ108" s="433"/>
      <c r="AR108" s="446">
        <f>IF(AN108=0,0,(AP108/AN108)*100)</f>
        <v>0</v>
      </c>
      <c r="AS108" s="447"/>
      <c r="AT108" s="450">
        <f>AB108+AH108+AN108</f>
        <v>0</v>
      </c>
      <c r="AU108" s="451"/>
      <c r="AV108" s="454">
        <f>AD108+AJ108+AP108</f>
        <v>0</v>
      </c>
      <c r="AW108" s="455"/>
      <c r="AX108" s="446">
        <f>IF(AT108=0,0,(AV108/AT108)*100)</f>
        <v>0</v>
      </c>
      <c r="AY108" s="447"/>
      <c r="AZ108" s="428"/>
      <c r="BA108" s="429"/>
      <c r="BB108" s="432"/>
      <c r="BC108" s="433"/>
      <c r="BD108" s="446">
        <f>IF(AZ108=0,0,(BB108/AZ108)*100)</f>
        <v>0</v>
      </c>
      <c r="BE108" s="447"/>
      <c r="BF108" s="450">
        <f>AT108+AZ108</f>
        <v>0</v>
      </c>
      <c r="BG108" s="451"/>
      <c r="BH108" s="454">
        <f>AV108+BB108</f>
        <v>0</v>
      </c>
      <c r="BI108" s="455"/>
      <c r="BJ108" s="446">
        <f>IF(BF108=0,0,(BH108/BF108)*100)</f>
        <v>0</v>
      </c>
      <c r="BK108" s="447"/>
      <c r="BL108" s="406">
        <f>(AD108*2)+(AJ108*2)+(AP108*3)+BB108</f>
        <v>0</v>
      </c>
      <c r="BM108" s="407"/>
      <c r="BN108" s="408"/>
      <c r="BO108" s="404" t="e">
        <f>(BL108*BR$74)+(N108*BR$75)+(X108*BR$76)+(R108*BR$77)+(V108*BR$78)+(Z108*BR$79)</f>
        <v>#REF!</v>
      </c>
      <c r="BP108" s="404" t="e">
        <f>((AZ108-BB108)*BR$81)+((AT108-AV108)*BR$80)+(H108*BR$82)+(P108*BR$83)</f>
        <v>#REF!</v>
      </c>
      <c r="BQ108" s="53"/>
      <c r="BR108" s="53"/>
      <c r="BS108" s="779"/>
    </row>
    <row r="109" spans="1:71" ht="21.75" customHeight="1" thickBot="1" x14ac:dyDescent="0.3">
      <c r="A109" s="779"/>
      <c r="B109" s="415"/>
      <c r="C109" s="412" t="str">
        <f>IF(ROSTER!D$42="","",ROSTER!D$42)</f>
        <v/>
      </c>
      <c r="D109" s="413"/>
      <c r="E109" s="419"/>
      <c r="F109" s="421"/>
      <c r="G109" s="423"/>
      <c r="H109" s="426"/>
      <c r="I109" s="427"/>
      <c r="J109" s="430"/>
      <c r="K109" s="431"/>
      <c r="L109" s="434"/>
      <c r="M109" s="435"/>
      <c r="N109" s="438" t="s">
        <v>14</v>
      </c>
      <c r="O109" s="439"/>
      <c r="P109" s="430"/>
      <c r="Q109" s="431"/>
      <c r="R109" s="434"/>
      <c r="S109" s="441"/>
      <c r="T109" s="434"/>
      <c r="U109" s="427"/>
      <c r="V109" s="441"/>
      <c r="W109" s="427"/>
      <c r="X109" s="430"/>
      <c r="Y109" s="427"/>
      <c r="Z109" s="430"/>
      <c r="AA109" s="427"/>
      <c r="AB109" s="430"/>
      <c r="AC109" s="431"/>
      <c r="AD109" s="434"/>
      <c r="AE109" s="435"/>
      <c r="AF109" s="444"/>
      <c r="AG109" s="445"/>
      <c r="AH109" s="430"/>
      <c r="AI109" s="431"/>
      <c r="AJ109" s="434"/>
      <c r="AK109" s="435"/>
      <c r="AL109" s="448"/>
      <c r="AM109" s="449"/>
      <c r="AN109" s="430"/>
      <c r="AO109" s="431"/>
      <c r="AP109" s="434"/>
      <c r="AQ109" s="435"/>
      <c r="AR109" s="448"/>
      <c r="AS109" s="449"/>
      <c r="AT109" s="452"/>
      <c r="AU109" s="453"/>
      <c r="AV109" s="456"/>
      <c r="AW109" s="457"/>
      <c r="AX109" s="448"/>
      <c r="AY109" s="449"/>
      <c r="AZ109" s="430"/>
      <c r="BA109" s="431"/>
      <c r="BB109" s="434"/>
      <c r="BC109" s="435"/>
      <c r="BD109" s="448"/>
      <c r="BE109" s="449"/>
      <c r="BF109" s="452"/>
      <c r="BG109" s="453"/>
      <c r="BH109" s="456"/>
      <c r="BI109" s="457"/>
      <c r="BJ109" s="448"/>
      <c r="BK109" s="449"/>
      <c r="BL109" s="409"/>
      <c r="BM109" s="410"/>
      <c r="BN109" s="411"/>
      <c r="BO109" s="405"/>
      <c r="BP109" s="405"/>
      <c r="BQ109" s="53"/>
      <c r="BR109" s="53"/>
      <c r="BS109" s="779"/>
    </row>
    <row r="110" spans="1:71" ht="21.75" hidden="1" customHeight="1" x14ac:dyDescent="0.3">
      <c r="A110" s="779"/>
      <c r="B110" s="414" t="str">
        <f>IF(ROSTER!B44="","",ROSTER!B44)</f>
        <v/>
      </c>
      <c r="C110" s="416" t="str">
        <f>IF(ROSTER!C$44="","",ROSTER!C$44)</f>
        <v/>
      </c>
      <c r="D110" s="417"/>
      <c r="E110" s="418"/>
      <c r="F110" s="420">
        <f>IF(E110="y",1,IF(E110="S",1,0))</f>
        <v>0</v>
      </c>
      <c r="G110" s="422">
        <f>IF(E110="S",1,0)</f>
        <v>0</v>
      </c>
      <c r="H110" s="424"/>
      <c r="I110" s="425"/>
      <c r="J110" s="428"/>
      <c r="K110" s="429"/>
      <c r="L110" s="432"/>
      <c r="M110" s="433"/>
      <c r="N110" s="436">
        <f>L110+J110</f>
        <v>0</v>
      </c>
      <c r="O110" s="437"/>
      <c r="P110" s="428"/>
      <c r="Q110" s="429"/>
      <c r="R110" s="432"/>
      <c r="S110" s="440"/>
      <c r="T110" s="432"/>
      <c r="U110" s="425"/>
      <c r="V110" s="440"/>
      <c r="W110" s="425"/>
      <c r="X110" s="428"/>
      <c r="Y110" s="425"/>
      <c r="Z110" s="428"/>
      <c r="AA110" s="425"/>
      <c r="AB110" s="428"/>
      <c r="AC110" s="429"/>
      <c r="AD110" s="432"/>
      <c r="AE110" s="433"/>
      <c r="AF110" s="442">
        <f>IF(AB110=0,0,(AD110/AB110)*100)</f>
        <v>0</v>
      </c>
      <c r="AG110" s="443"/>
      <c r="AH110" s="428"/>
      <c r="AI110" s="429"/>
      <c r="AJ110" s="432"/>
      <c r="AK110" s="433"/>
      <c r="AL110" s="446">
        <f>IF(AH110=0,0,(AJ110/AH110)*100)</f>
        <v>0</v>
      </c>
      <c r="AM110" s="447"/>
      <c r="AN110" s="428"/>
      <c r="AO110" s="429"/>
      <c r="AP110" s="432"/>
      <c r="AQ110" s="433"/>
      <c r="AR110" s="446">
        <f>IF(AN110=0,0,(AP110/AN110)*100)</f>
        <v>0</v>
      </c>
      <c r="AS110" s="447"/>
      <c r="AT110" s="450">
        <f>AB110+AH110+AN110</f>
        <v>0</v>
      </c>
      <c r="AU110" s="451"/>
      <c r="AV110" s="454">
        <f>AD110+AJ110+AP110</f>
        <v>0</v>
      </c>
      <c r="AW110" s="455"/>
      <c r="AX110" s="446">
        <f>IF(AT110=0,0,(AV110/AT110)*100)</f>
        <v>0</v>
      </c>
      <c r="AY110" s="447"/>
      <c r="AZ110" s="428"/>
      <c r="BA110" s="429"/>
      <c r="BB110" s="432"/>
      <c r="BC110" s="433"/>
      <c r="BD110" s="446">
        <f>IF(AZ110=0,0,(BB110/AZ110)*100)</f>
        <v>0</v>
      </c>
      <c r="BE110" s="447"/>
      <c r="BF110" s="450">
        <f>AT110+AZ110</f>
        <v>0</v>
      </c>
      <c r="BG110" s="451"/>
      <c r="BH110" s="454">
        <f>AV110+BB110</f>
        <v>0</v>
      </c>
      <c r="BI110" s="455"/>
      <c r="BJ110" s="446">
        <f>IF(BF110=0,0,(BH110/BF110)*100)</f>
        <v>0</v>
      </c>
      <c r="BK110" s="447"/>
      <c r="BL110" s="406">
        <f>(AD110*2)+(AJ110*2)+(AP110*3)+BB110</f>
        <v>0</v>
      </c>
      <c r="BM110" s="407"/>
      <c r="BN110" s="408"/>
      <c r="BO110" s="404" t="e">
        <f>(BL110*BR$74)+(N110*BR$75)+(X110*BR$76)+(R110*BR$77)+(V110*BR$78)+(Z110*BR$79)</f>
        <v>#REF!</v>
      </c>
      <c r="BP110" s="404" t="e">
        <f>((AZ110-BB110)*BR$81)+((AT110-AV110)*BR$80)+(H110*BR$82)+(P110*BR$83)</f>
        <v>#REF!</v>
      </c>
      <c r="BQ110" s="53"/>
      <c r="BR110" s="53"/>
      <c r="BS110" s="779"/>
    </row>
    <row r="111" spans="1:71" ht="21.75" hidden="1" customHeight="1" x14ac:dyDescent="0.3">
      <c r="A111" s="779"/>
      <c r="B111" s="415"/>
      <c r="C111" s="412" t="str">
        <f>IF(ROSTER!D$44="","",ROSTER!D$44)</f>
        <v/>
      </c>
      <c r="D111" s="413"/>
      <c r="E111" s="419"/>
      <c r="F111" s="421"/>
      <c r="G111" s="423"/>
      <c r="H111" s="426"/>
      <c r="I111" s="427"/>
      <c r="J111" s="430"/>
      <c r="K111" s="431"/>
      <c r="L111" s="434"/>
      <c r="M111" s="435"/>
      <c r="N111" s="438" t="s">
        <v>14</v>
      </c>
      <c r="O111" s="439"/>
      <c r="P111" s="430"/>
      <c r="Q111" s="431"/>
      <c r="R111" s="434"/>
      <c r="S111" s="441"/>
      <c r="T111" s="434"/>
      <c r="U111" s="427"/>
      <c r="V111" s="441"/>
      <c r="W111" s="427"/>
      <c r="X111" s="430"/>
      <c r="Y111" s="427"/>
      <c r="Z111" s="430"/>
      <c r="AA111" s="427"/>
      <c r="AB111" s="430"/>
      <c r="AC111" s="431"/>
      <c r="AD111" s="434"/>
      <c r="AE111" s="435"/>
      <c r="AF111" s="444"/>
      <c r="AG111" s="445"/>
      <c r="AH111" s="430"/>
      <c r="AI111" s="431"/>
      <c r="AJ111" s="434"/>
      <c r="AK111" s="435"/>
      <c r="AL111" s="448"/>
      <c r="AM111" s="449"/>
      <c r="AN111" s="430"/>
      <c r="AO111" s="431"/>
      <c r="AP111" s="434"/>
      <c r="AQ111" s="435"/>
      <c r="AR111" s="448"/>
      <c r="AS111" s="449"/>
      <c r="AT111" s="452"/>
      <c r="AU111" s="453"/>
      <c r="AV111" s="456"/>
      <c r="AW111" s="457"/>
      <c r="AX111" s="448"/>
      <c r="AY111" s="449"/>
      <c r="AZ111" s="430"/>
      <c r="BA111" s="431"/>
      <c r="BB111" s="434"/>
      <c r="BC111" s="435"/>
      <c r="BD111" s="448"/>
      <c r="BE111" s="449"/>
      <c r="BF111" s="452"/>
      <c r="BG111" s="453"/>
      <c r="BH111" s="456"/>
      <c r="BI111" s="457"/>
      <c r="BJ111" s="448"/>
      <c r="BK111" s="449"/>
      <c r="BL111" s="409"/>
      <c r="BM111" s="410"/>
      <c r="BN111" s="411"/>
      <c r="BO111" s="405"/>
      <c r="BP111" s="405"/>
      <c r="BQ111" s="53"/>
      <c r="BR111" s="53"/>
      <c r="BS111" s="779"/>
    </row>
    <row r="112" spans="1:71" ht="21.75" hidden="1" customHeight="1" x14ac:dyDescent="0.3">
      <c r="A112" s="779"/>
      <c r="B112" s="414" t="str">
        <f>IF(ROSTER!B46="","",ROSTER!B46)</f>
        <v/>
      </c>
      <c r="C112" s="416" t="str">
        <f>IF(ROSTER!C$46="","",ROSTER!C$46)</f>
        <v/>
      </c>
      <c r="D112" s="417"/>
      <c r="E112" s="418"/>
      <c r="F112" s="420">
        <f>IF(E112="y",1,IF(E112="S",1,0))</f>
        <v>0</v>
      </c>
      <c r="G112" s="422">
        <f>IF(E112="S",1,0)</f>
        <v>0</v>
      </c>
      <c r="H112" s="424"/>
      <c r="I112" s="425"/>
      <c r="J112" s="428"/>
      <c r="K112" s="429"/>
      <c r="L112" s="432"/>
      <c r="M112" s="433"/>
      <c r="N112" s="436">
        <f>L112+J112</f>
        <v>0</v>
      </c>
      <c r="O112" s="437"/>
      <c r="P112" s="428"/>
      <c r="Q112" s="429"/>
      <c r="R112" s="432"/>
      <c r="S112" s="440"/>
      <c r="T112" s="432"/>
      <c r="U112" s="425"/>
      <c r="V112" s="440"/>
      <c r="W112" s="425"/>
      <c r="X112" s="428"/>
      <c r="Y112" s="425"/>
      <c r="Z112" s="428"/>
      <c r="AA112" s="425"/>
      <c r="AB112" s="428"/>
      <c r="AC112" s="429"/>
      <c r="AD112" s="432"/>
      <c r="AE112" s="433"/>
      <c r="AF112" s="442">
        <f>IF(AB112=0,0,(AD112/AB112)*100)</f>
        <v>0</v>
      </c>
      <c r="AG112" s="443"/>
      <c r="AH112" s="428"/>
      <c r="AI112" s="429"/>
      <c r="AJ112" s="432"/>
      <c r="AK112" s="433"/>
      <c r="AL112" s="446">
        <f>IF(AH112=0,0,(AJ112/AH112)*100)</f>
        <v>0</v>
      </c>
      <c r="AM112" s="447"/>
      <c r="AN112" s="428"/>
      <c r="AO112" s="429"/>
      <c r="AP112" s="432"/>
      <c r="AQ112" s="433"/>
      <c r="AR112" s="446">
        <f>IF(AN112=0,0,(AP112/AN112)*100)</f>
        <v>0</v>
      </c>
      <c r="AS112" s="447"/>
      <c r="AT112" s="450">
        <f>AB112+AH112+AN112</f>
        <v>0</v>
      </c>
      <c r="AU112" s="451"/>
      <c r="AV112" s="454">
        <f>AD112+AJ112+AP112</f>
        <v>0</v>
      </c>
      <c r="AW112" s="455"/>
      <c r="AX112" s="446">
        <f>IF(AT112=0,0,(AV112/AT112)*100)</f>
        <v>0</v>
      </c>
      <c r="AY112" s="447"/>
      <c r="AZ112" s="428"/>
      <c r="BA112" s="429"/>
      <c r="BB112" s="432"/>
      <c r="BC112" s="433"/>
      <c r="BD112" s="446">
        <f>IF(AZ112=0,0,(BB112/AZ112)*100)</f>
        <v>0</v>
      </c>
      <c r="BE112" s="447"/>
      <c r="BF112" s="450">
        <f>AT112+AZ112</f>
        <v>0</v>
      </c>
      <c r="BG112" s="451"/>
      <c r="BH112" s="454">
        <f>AV112+BB112</f>
        <v>0</v>
      </c>
      <c r="BI112" s="455"/>
      <c r="BJ112" s="446">
        <f>IF(BF112=0,0,(BH112/BF112)*100)</f>
        <v>0</v>
      </c>
      <c r="BK112" s="447"/>
      <c r="BL112" s="406">
        <f>(AD112*2)+(AJ112*2)+(AP112*3)+BB112</f>
        <v>0</v>
      </c>
      <c r="BM112" s="407"/>
      <c r="BN112" s="408"/>
      <c r="BO112" s="402" t="e">
        <f>(BL112*BR$74)+(N112*BR$75)+(X112*BR$76)+(R112*BR$77)+(V112*BR$78)+(Z112*BR$79)</f>
        <v>#REF!</v>
      </c>
      <c r="BP112" s="404" t="e">
        <f>((AZ112-BB112)*BR$81)+((AT112-AV112)*BR$80)+(H112*BR$82)+(P112*BR$83)</f>
        <v>#REF!</v>
      </c>
      <c r="BQ112" s="53"/>
      <c r="BR112" s="53"/>
      <c r="BS112" s="779"/>
    </row>
    <row r="113" spans="1:71" ht="22.5" hidden="1" customHeight="1" x14ac:dyDescent="0.3">
      <c r="A113" s="779"/>
      <c r="B113" s="415"/>
      <c r="C113" s="412" t="str">
        <f>IF(ROSTER!D$46="","",ROSTER!D$46)</f>
        <v/>
      </c>
      <c r="D113" s="413"/>
      <c r="E113" s="419"/>
      <c r="F113" s="421"/>
      <c r="G113" s="423"/>
      <c r="H113" s="426"/>
      <c r="I113" s="427"/>
      <c r="J113" s="430"/>
      <c r="K113" s="431"/>
      <c r="L113" s="434"/>
      <c r="M113" s="435"/>
      <c r="N113" s="438" t="s">
        <v>14</v>
      </c>
      <c r="O113" s="439"/>
      <c r="P113" s="430"/>
      <c r="Q113" s="431"/>
      <c r="R113" s="434"/>
      <c r="S113" s="441"/>
      <c r="T113" s="434"/>
      <c r="U113" s="427"/>
      <c r="V113" s="441"/>
      <c r="W113" s="427"/>
      <c r="X113" s="430"/>
      <c r="Y113" s="427"/>
      <c r="Z113" s="430"/>
      <c r="AA113" s="427"/>
      <c r="AB113" s="430"/>
      <c r="AC113" s="431"/>
      <c r="AD113" s="434"/>
      <c r="AE113" s="435"/>
      <c r="AF113" s="444"/>
      <c r="AG113" s="445"/>
      <c r="AH113" s="430"/>
      <c r="AI113" s="431"/>
      <c r="AJ113" s="434"/>
      <c r="AK113" s="435"/>
      <c r="AL113" s="448"/>
      <c r="AM113" s="449"/>
      <c r="AN113" s="430"/>
      <c r="AO113" s="431"/>
      <c r="AP113" s="434"/>
      <c r="AQ113" s="435"/>
      <c r="AR113" s="448"/>
      <c r="AS113" s="449"/>
      <c r="AT113" s="452"/>
      <c r="AU113" s="453"/>
      <c r="AV113" s="456"/>
      <c r="AW113" s="457"/>
      <c r="AX113" s="448"/>
      <c r="AY113" s="449"/>
      <c r="AZ113" s="430"/>
      <c r="BA113" s="431"/>
      <c r="BB113" s="434"/>
      <c r="BC113" s="435"/>
      <c r="BD113" s="448"/>
      <c r="BE113" s="449"/>
      <c r="BF113" s="452"/>
      <c r="BG113" s="453"/>
      <c r="BH113" s="456"/>
      <c r="BI113" s="457"/>
      <c r="BJ113" s="448"/>
      <c r="BK113" s="449"/>
      <c r="BL113" s="409"/>
      <c r="BM113" s="410"/>
      <c r="BN113" s="411"/>
      <c r="BO113" s="403"/>
      <c r="BP113" s="405"/>
      <c r="BQ113" s="53"/>
      <c r="BR113" s="53"/>
      <c r="BS113" s="779"/>
    </row>
    <row r="114" spans="1:71" ht="21.75" hidden="1" customHeight="1" x14ac:dyDescent="0.3">
      <c r="A114" s="779"/>
      <c r="B114" s="414" t="str">
        <f>IF(ROSTER!B48="","",ROSTER!B48)</f>
        <v/>
      </c>
      <c r="C114" s="416" t="str">
        <f>IF(ROSTER!C$48="","",ROSTER!C$48)</f>
        <v/>
      </c>
      <c r="D114" s="417"/>
      <c r="E114" s="418"/>
      <c r="F114" s="420">
        <f t="shared" ref="F114" si="36">IF(E114="y",1,IF(E114="S",1,0))</f>
        <v>0</v>
      </c>
      <c r="G114" s="422">
        <f t="shared" ref="G114" si="37">IF(E114="S",1,0)</f>
        <v>0</v>
      </c>
      <c r="H114" s="424"/>
      <c r="I114" s="425"/>
      <c r="J114" s="428"/>
      <c r="K114" s="429"/>
      <c r="L114" s="432"/>
      <c r="M114" s="433"/>
      <c r="N114" s="436">
        <f t="shared" ref="N114" si="38">L114+J114</f>
        <v>0</v>
      </c>
      <c r="O114" s="437"/>
      <c r="P114" s="428"/>
      <c r="Q114" s="429"/>
      <c r="R114" s="432"/>
      <c r="S114" s="440"/>
      <c r="T114" s="432"/>
      <c r="U114" s="425"/>
      <c r="V114" s="440"/>
      <c r="W114" s="425"/>
      <c r="X114" s="428"/>
      <c r="Y114" s="425"/>
      <c r="Z114" s="428"/>
      <c r="AA114" s="425"/>
      <c r="AB114" s="428"/>
      <c r="AC114" s="429"/>
      <c r="AD114" s="432"/>
      <c r="AE114" s="433"/>
      <c r="AF114" s="442"/>
      <c r="AG114" s="443"/>
      <c r="AH114" s="428"/>
      <c r="AI114" s="429"/>
      <c r="AJ114" s="432"/>
      <c r="AK114" s="433"/>
      <c r="AL114" s="446">
        <f t="shared" ref="AL114" si="39">IF(AH114=0,0,(AJ114/AH114)*100)</f>
        <v>0</v>
      </c>
      <c r="AM114" s="447"/>
      <c r="AN114" s="428"/>
      <c r="AO114" s="429"/>
      <c r="AP114" s="432"/>
      <c r="AQ114" s="433"/>
      <c r="AR114" s="446">
        <f t="shared" ref="AR114" si="40">IF(AN114=0,0,(AP114/AN114)*100)</f>
        <v>0</v>
      </c>
      <c r="AS114" s="447"/>
      <c r="AT114" s="450">
        <f t="shared" ref="AT114" si="41">AB114+AH114+AN114</f>
        <v>0</v>
      </c>
      <c r="AU114" s="451"/>
      <c r="AV114" s="454">
        <f t="shared" ref="AV114" si="42">AD114+AJ114+AP114</f>
        <v>0</v>
      </c>
      <c r="AW114" s="455"/>
      <c r="AX114" s="446">
        <f t="shared" ref="AX114" si="43">IF(AT114=0,0,(AV114/AT114)*100)</f>
        <v>0</v>
      </c>
      <c r="AY114" s="447"/>
      <c r="AZ114" s="428"/>
      <c r="BA114" s="429"/>
      <c r="BB114" s="432"/>
      <c r="BC114" s="433"/>
      <c r="BD114" s="446">
        <f t="shared" ref="BD114" si="44">IF(AZ114=0,0,(BB114/AZ114)*100)</f>
        <v>0</v>
      </c>
      <c r="BE114" s="447"/>
      <c r="BF114" s="450">
        <f t="shared" ref="BF114" si="45">AT114+AZ114</f>
        <v>0</v>
      </c>
      <c r="BG114" s="451"/>
      <c r="BH114" s="454">
        <f t="shared" ref="BH114" si="46">AV114+BB114</f>
        <v>0</v>
      </c>
      <c r="BI114" s="455"/>
      <c r="BJ114" s="446">
        <f t="shared" ref="BJ114" si="47">IF(BF114=0,0,(BH114/BF114)*100)</f>
        <v>0</v>
      </c>
      <c r="BK114" s="447"/>
      <c r="BL114" s="406">
        <f t="shared" ref="BL114" si="48">(AD114*2)+(AJ114*2)+(AP114*3)+BB114</f>
        <v>0</v>
      </c>
      <c r="BM114" s="407"/>
      <c r="BN114" s="408"/>
      <c r="BO114" s="402" t="e">
        <f>(BL114*BR$74)+(N114*BR$75)+(X114*BR$76)+(R114*BR$77)+(V114*BR$78)+(Z114*BR$79)</f>
        <v>#REF!</v>
      </c>
      <c r="BP114" s="404" t="e">
        <f>((AZ114-BB114)*BR$81)+((AT114-AV114)*BR$80)+(H114*BR$82)+(P114*BR$83)</f>
        <v>#REF!</v>
      </c>
      <c r="BQ114" s="53"/>
      <c r="BR114" s="53"/>
      <c r="BS114" s="779"/>
    </row>
    <row r="115" spans="1:71" ht="22.5" hidden="1" customHeight="1" x14ac:dyDescent="0.3">
      <c r="A115" s="779"/>
      <c r="B115" s="415"/>
      <c r="C115" s="412" t="str">
        <f>IF(ROSTER!D$48="","",ROSTER!D$48)</f>
        <v/>
      </c>
      <c r="D115" s="413"/>
      <c r="E115" s="419"/>
      <c r="F115" s="421"/>
      <c r="G115" s="423"/>
      <c r="H115" s="426"/>
      <c r="I115" s="427"/>
      <c r="J115" s="430"/>
      <c r="K115" s="431"/>
      <c r="L115" s="434"/>
      <c r="M115" s="435"/>
      <c r="N115" s="438" t="s">
        <v>14</v>
      </c>
      <c r="O115" s="439"/>
      <c r="P115" s="430"/>
      <c r="Q115" s="431"/>
      <c r="R115" s="434"/>
      <c r="S115" s="441"/>
      <c r="T115" s="434"/>
      <c r="U115" s="427"/>
      <c r="V115" s="441"/>
      <c r="W115" s="427"/>
      <c r="X115" s="430"/>
      <c r="Y115" s="427"/>
      <c r="Z115" s="430"/>
      <c r="AA115" s="427"/>
      <c r="AB115" s="430"/>
      <c r="AC115" s="431"/>
      <c r="AD115" s="434"/>
      <c r="AE115" s="435"/>
      <c r="AF115" s="444"/>
      <c r="AG115" s="445"/>
      <c r="AH115" s="430"/>
      <c r="AI115" s="431"/>
      <c r="AJ115" s="434"/>
      <c r="AK115" s="435"/>
      <c r="AL115" s="448"/>
      <c r="AM115" s="449"/>
      <c r="AN115" s="430"/>
      <c r="AO115" s="431"/>
      <c r="AP115" s="434"/>
      <c r="AQ115" s="435"/>
      <c r="AR115" s="448"/>
      <c r="AS115" s="449"/>
      <c r="AT115" s="452"/>
      <c r="AU115" s="453"/>
      <c r="AV115" s="456"/>
      <c r="AW115" s="457"/>
      <c r="AX115" s="448"/>
      <c r="AY115" s="449"/>
      <c r="AZ115" s="430"/>
      <c r="BA115" s="431"/>
      <c r="BB115" s="434"/>
      <c r="BC115" s="435"/>
      <c r="BD115" s="448"/>
      <c r="BE115" s="449"/>
      <c r="BF115" s="452"/>
      <c r="BG115" s="453"/>
      <c r="BH115" s="456"/>
      <c r="BI115" s="457"/>
      <c r="BJ115" s="448"/>
      <c r="BK115" s="449"/>
      <c r="BL115" s="409"/>
      <c r="BM115" s="410"/>
      <c r="BN115" s="411"/>
      <c r="BO115" s="403"/>
      <c r="BP115" s="405"/>
      <c r="BQ115" s="53"/>
      <c r="BR115" s="53"/>
      <c r="BS115" s="779"/>
    </row>
    <row r="116" spans="1:71" ht="21.75" hidden="1" customHeight="1" x14ac:dyDescent="0.3">
      <c r="A116" s="779"/>
      <c r="B116" s="414" t="str">
        <f>IF(ROSTER!B50="","",ROSTER!B50)</f>
        <v/>
      </c>
      <c r="C116" s="416" t="str">
        <f>IF(ROSTER!C$50="","",ROSTER!C$50)</f>
        <v/>
      </c>
      <c r="D116" s="417"/>
      <c r="E116" s="418"/>
      <c r="F116" s="420">
        <f t="shared" ref="F116" si="49">IF(E116="y",1,IF(E116="S",1,0))</f>
        <v>0</v>
      </c>
      <c r="G116" s="422">
        <f t="shared" ref="G116" si="50">IF(E116="S",1,0)</f>
        <v>0</v>
      </c>
      <c r="H116" s="424"/>
      <c r="I116" s="425"/>
      <c r="J116" s="428"/>
      <c r="K116" s="429"/>
      <c r="L116" s="432"/>
      <c r="M116" s="433"/>
      <c r="N116" s="436">
        <f t="shared" ref="N116" si="51">L116+J116</f>
        <v>0</v>
      </c>
      <c r="O116" s="437"/>
      <c r="P116" s="428"/>
      <c r="Q116" s="429"/>
      <c r="R116" s="432"/>
      <c r="S116" s="440"/>
      <c r="T116" s="432"/>
      <c r="U116" s="425"/>
      <c r="V116" s="440"/>
      <c r="W116" s="425"/>
      <c r="X116" s="428"/>
      <c r="Y116" s="425"/>
      <c r="Z116" s="428"/>
      <c r="AA116" s="425"/>
      <c r="AB116" s="428"/>
      <c r="AC116" s="429"/>
      <c r="AD116" s="432"/>
      <c r="AE116" s="433"/>
      <c r="AF116" s="442"/>
      <c r="AG116" s="443"/>
      <c r="AH116" s="428"/>
      <c r="AI116" s="429"/>
      <c r="AJ116" s="432"/>
      <c r="AK116" s="433"/>
      <c r="AL116" s="446">
        <f t="shared" ref="AL116" si="52">IF(AH116=0,0,(AJ116/AH116)*100)</f>
        <v>0</v>
      </c>
      <c r="AM116" s="447"/>
      <c r="AN116" s="428"/>
      <c r="AO116" s="429"/>
      <c r="AP116" s="432"/>
      <c r="AQ116" s="433"/>
      <c r="AR116" s="446">
        <f t="shared" ref="AR116" si="53">IF(AN116=0,0,(AP116/AN116)*100)</f>
        <v>0</v>
      </c>
      <c r="AS116" s="447"/>
      <c r="AT116" s="450">
        <f t="shared" ref="AT116" si="54">AB116+AH116+AN116</f>
        <v>0</v>
      </c>
      <c r="AU116" s="451"/>
      <c r="AV116" s="454">
        <f t="shared" ref="AV116" si="55">AD116+AJ116+AP116</f>
        <v>0</v>
      </c>
      <c r="AW116" s="455"/>
      <c r="AX116" s="446">
        <f t="shared" ref="AX116" si="56">IF(AT116=0,0,(AV116/AT116)*100)</f>
        <v>0</v>
      </c>
      <c r="AY116" s="447"/>
      <c r="AZ116" s="428"/>
      <c r="BA116" s="429"/>
      <c r="BB116" s="432"/>
      <c r="BC116" s="433"/>
      <c r="BD116" s="446">
        <f t="shared" ref="BD116" si="57">IF(AZ116=0,0,(BB116/AZ116)*100)</f>
        <v>0</v>
      </c>
      <c r="BE116" s="447"/>
      <c r="BF116" s="450">
        <f t="shared" ref="BF116" si="58">AT116+AZ116</f>
        <v>0</v>
      </c>
      <c r="BG116" s="451"/>
      <c r="BH116" s="454">
        <f t="shared" ref="BH116" si="59">AV116+BB116</f>
        <v>0</v>
      </c>
      <c r="BI116" s="455"/>
      <c r="BJ116" s="446">
        <f t="shared" ref="BJ116" si="60">IF(BF116=0,0,(BH116/BF116)*100)</f>
        <v>0</v>
      </c>
      <c r="BK116" s="447"/>
      <c r="BL116" s="406">
        <f t="shared" ref="BL116" si="61">(AD116*2)+(AJ116*2)+(AP116*3)+BB116</f>
        <v>0</v>
      </c>
      <c r="BM116" s="407"/>
      <c r="BN116" s="408"/>
      <c r="BO116" s="402" t="e">
        <f>(BL116*BR$74)+(N116*BR$75)+(X116*BR$76)+(R116*BR$77)+(V116*BR$78)+(Z116*BR$79)</f>
        <v>#REF!</v>
      </c>
      <c r="BP116" s="404" t="e">
        <f>((AZ116-BB116)*BR$81)+((AT116-AV116)*BR$80)+(H116*BR$82)+(P116*BR$83)</f>
        <v>#REF!</v>
      </c>
      <c r="BQ116" s="53"/>
      <c r="BR116" s="53"/>
      <c r="BS116" s="779"/>
    </row>
    <row r="117" spans="1:71" ht="22.5" hidden="1" customHeight="1" thickBot="1" x14ac:dyDescent="0.3">
      <c r="A117" s="779"/>
      <c r="B117" s="415"/>
      <c r="C117" s="412" t="str">
        <f>IF(ROSTER!D$50="","",ROSTER!D$50)</f>
        <v/>
      </c>
      <c r="D117" s="413"/>
      <c r="E117" s="419"/>
      <c r="F117" s="421"/>
      <c r="G117" s="423"/>
      <c r="H117" s="426"/>
      <c r="I117" s="427"/>
      <c r="J117" s="430"/>
      <c r="K117" s="431"/>
      <c r="L117" s="434"/>
      <c r="M117" s="435"/>
      <c r="N117" s="438" t="s">
        <v>14</v>
      </c>
      <c r="O117" s="439"/>
      <c r="P117" s="430"/>
      <c r="Q117" s="431"/>
      <c r="R117" s="434"/>
      <c r="S117" s="441"/>
      <c r="T117" s="434"/>
      <c r="U117" s="427"/>
      <c r="V117" s="441"/>
      <c r="W117" s="427"/>
      <c r="X117" s="430"/>
      <c r="Y117" s="427"/>
      <c r="Z117" s="430"/>
      <c r="AA117" s="427"/>
      <c r="AB117" s="430"/>
      <c r="AC117" s="431"/>
      <c r="AD117" s="434"/>
      <c r="AE117" s="435"/>
      <c r="AF117" s="444"/>
      <c r="AG117" s="445"/>
      <c r="AH117" s="430"/>
      <c r="AI117" s="431"/>
      <c r="AJ117" s="434"/>
      <c r="AK117" s="435"/>
      <c r="AL117" s="448"/>
      <c r="AM117" s="449"/>
      <c r="AN117" s="430"/>
      <c r="AO117" s="431"/>
      <c r="AP117" s="434"/>
      <c r="AQ117" s="435"/>
      <c r="AR117" s="448"/>
      <c r="AS117" s="449"/>
      <c r="AT117" s="452"/>
      <c r="AU117" s="453"/>
      <c r="AV117" s="456"/>
      <c r="AW117" s="457"/>
      <c r="AX117" s="448"/>
      <c r="AY117" s="449"/>
      <c r="AZ117" s="430"/>
      <c r="BA117" s="431"/>
      <c r="BB117" s="434"/>
      <c r="BC117" s="435"/>
      <c r="BD117" s="448"/>
      <c r="BE117" s="449"/>
      <c r="BF117" s="452"/>
      <c r="BG117" s="453"/>
      <c r="BH117" s="456"/>
      <c r="BI117" s="457"/>
      <c r="BJ117" s="448"/>
      <c r="BK117" s="449"/>
      <c r="BL117" s="409"/>
      <c r="BM117" s="410"/>
      <c r="BN117" s="411"/>
      <c r="BO117" s="403"/>
      <c r="BP117" s="405"/>
      <c r="BQ117" s="53"/>
      <c r="BR117" s="53"/>
      <c r="BS117" s="779"/>
    </row>
    <row r="118" spans="1:71" s="224" customFormat="1" ht="33.6" customHeight="1" x14ac:dyDescent="0.5">
      <c r="A118" s="789"/>
      <c r="B118" s="376"/>
      <c r="C118" s="377"/>
      <c r="D118" s="377" t="s">
        <v>10</v>
      </c>
      <c r="E118" s="380"/>
      <c r="F118" s="223"/>
      <c r="G118" s="223"/>
      <c r="H118" s="382">
        <f>SUM(H74:I117)</f>
        <v>0</v>
      </c>
      <c r="I118" s="383"/>
      <c r="J118" s="382">
        <f>SUM(J74:K117)</f>
        <v>0</v>
      </c>
      <c r="K118" s="383"/>
      <c r="L118" s="386">
        <f>SUM(L74:M117)</f>
        <v>0</v>
      </c>
      <c r="M118" s="387"/>
      <c r="N118" s="358">
        <f>L118+J118</f>
        <v>0</v>
      </c>
      <c r="O118" s="359"/>
      <c r="P118" s="386">
        <f>SUM(P74:Q117)</f>
        <v>0</v>
      </c>
      <c r="Q118" s="383"/>
      <c r="R118" s="386">
        <f t="shared" ref="R118" si="62">SUM(R74:S117)</f>
        <v>0</v>
      </c>
      <c r="S118" s="387"/>
      <c r="T118" s="386">
        <f t="shared" ref="T118" si="63">SUM(T74:U117)</f>
        <v>0</v>
      </c>
      <c r="U118" s="359"/>
      <c r="V118" s="387">
        <f t="shared" ref="V118" si="64">SUM(V74:W117)</f>
        <v>0</v>
      </c>
      <c r="W118" s="387"/>
      <c r="X118" s="382">
        <f t="shared" ref="X118" si="65">SUM(X74:Y117)</f>
        <v>0</v>
      </c>
      <c r="Y118" s="359"/>
      <c r="Z118" s="382">
        <f t="shared" ref="Z118" si="66">SUM(Z74:AA117)</f>
        <v>0</v>
      </c>
      <c r="AA118" s="359"/>
      <c r="AB118" s="387">
        <f t="shared" ref="AB118" si="67">SUM(AB74:AC117)</f>
        <v>0</v>
      </c>
      <c r="AC118" s="383"/>
      <c r="AD118" s="386">
        <f t="shared" ref="AD118" si="68">SUM(AD74:AE117)</f>
        <v>0</v>
      </c>
      <c r="AE118" s="387"/>
      <c r="AF118" s="358">
        <f t="shared" ref="AF118" si="69">SUM(AF74:AG117)</f>
        <v>0</v>
      </c>
      <c r="AG118" s="359"/>
      <c r="AH118" s="386">
        <f t="shared" ref="AH118" si="70">SUM(AH74:AI117)</f>
        <v>0</v>
      </c>
      <c r="AI118" s="383"/>
      <c r="AJ118" s="386">
        <f t="shared" ref="AJ118" si="71">SUM(AJ74:AK117)</f>
        <v>0</v>
      </c>
      <c r="AK118" s="387"/>
      <c r="AL118" s="358">
        <f>IF(AH118=0,0,(AJ118/AH118)*100)</f>
        <v>0</v>
      </c>
      <c r="AM118" s="359"/>
      <c r="AN118" s="386">
        <f>SUM(AN74:AO117)</f>
        <v>0</v>
      </c>
      <c r="AO118" s="383"/>
      <c r="AP118" s="386">
        <f>SUM(AP74:AQ117)</f>
        <v>0</v>
      </c>
      <c r="AQ118" s="387"/>
      <c r="AR118" s="358">
        <f>IF(AN118=0,0,(AP118/AN118)*100)</f>
        <v>0</v>
      </c>
      <c r="AS118" s="359"/>
      <c r="AT118" s="382">
        <f>AB118+AH118+AN118</f>
        <v>0</v>
      </c>
      <c r="AU118" s="383"/>
      <c r="AV118" s="386">
        <f>AD118+AJ118+AP118</f>
        <v>0</v>
      </c>
      <c r="AW118" s="392"/>
      <c r="AX118" s="358">
        <f>IF(AT118=0,0,(AV118/AT118)*100)</f>
        <v>0</v>
      </c>
      <c r="AY118" s="359"/>
      <c r="AZ118" s="386">
        <f>SUM(AZ74:BA117)</f>
        <v>0</v>
      </c>
      <c r="BA118" s="383"/>
      <c r="BB118" s="386">
        <f>SUM(BB74:BC117)</f>
        <v>0</v>
      </c>
      <c r="BC118" s="387"/>
      <c r="BD118" s="358">
        <f>IF(AZ118=0,0,(BB118/AZ118)*100)</f>
        <v>0</v>
      </c>
      <c r="BE118" s="359"/>
      <c r="BF118" s="382">
        <f>AT118+AZ118</f>
        <v>0</v>
      </c>
      <c r="BG118" s="383"/>
      <c r="BH118" s="386">
        <f>AV118+BB118</f>
        <v>0</v>
      </c>
      <c r="BI118" s="392"/>
      <c r="BJ118" s="358">
        <f>IF(BF118=0,0,(BH118/BF118)*100)</f>
        <v>0</v>
      </c>
      <c r="BK118" s="394"/>
      <c r="BL118" s="396">
        <f>SUM(BL74:BN117)</f>
        <v>0</v>
      </c>
      <c r="BM118" s="397"/>
      <c r="BN118" s="398"/>
      <c r="BO118" s="402" t="e">
        <f>(BL118*BR$74)+(N118*BR$75)+(X118*BR$76)+(R118*BR$77)+(V118*BR$78)+(Z118*BR$79)</f>
        <v>#REF!</v>
      </c>
      <c r="BP118" s="404" t="e">
        <f>((AZ118-BB118)*BR$81)+((AT118-AV118)*BR$80)+(H118*BR$82)+(P118*BR$83)</f>
        <v>#REF!</v>
      </c>
      <c r="BQ118" s="222"/>
      <c r="BR118" s="222"/>
      <c r="BS118" s="789"/>
    </row>
    <row r="119" spans="1:71" s="224" customFormat="1" ht="33.950000000000003" customHeight="1" thickBot="1" x14ac:dyDescent="0.55000000000000004">
      <c r="A119" s="789"/>
      <c r="B119" s="378"/>
      <c r="C119" s="379"/>
      <c r="D119" s="379"/>
      <c r="E119" s="381"/>
      <c r="F119" s="225"/>
      <c r="G119" s="225"/>
      <c r="H119" s="384"/>
      <c r="I119" s="385"/>
      <c r="J119" s="384"/>
      <c r="K119" s="385"/>
      <c r="L119" s="388"/>
      <c r="M119" s="389"/>
      <c r="N119" s="390" t="s">
        <v>14</v>
      </c>
      <c r="O119" s="391"/>
      <c r="P119" s="388"/>
      <c r="Q119" s="385"/>
      <c r="R119" s="388"/>
      <c r="S119" s="389"/>
      <c r="T119" s="388"/>
      <c r="U119" s="391"/>
      <c r="V119" s="389"/>
      <c r="W119" s="389"/>
      <c r="X119" s="384"/>
      <c r="Y119" s="391"/>
      <c r="Z119" s="384"/>
      <c r="AA119" s="391"/>
      <c r="AB119" s="389"/>
      <c r="AC119" s="385"/>
      <c r="AD119" s="388"/>
      <c r="AE119" s="389"/>
      <c r="AF119" s="390"/>
      <c r="AG119" s="391"/>
      <c r="AH119" s="388"/>
      <c r="AI119" s="385"/>
      <c r="AJ119" s="388"/>
      <c r="AK119" s="389"/>
      <c r="AL119" s="390"/>
      <c r="AM119" s="391"/>
      <c r="AN119" s="388"/>
      <c r="AO119" s="385"/>
      <c r="AP119" s="388"/>
      <c r="AQ119" s="389"/>
      <c r="AR119" s="390"/>
      <c r="AS119" s="391"/>
      <c r="AT119" s="384"/>
      <c r="AU119" s="385"/>
      <c r="AV119" s="388"/>
      <c r="AW119" s="393"/>
      <c r="AX119" s="390"/>
      <c r="AY119" s="391"/>
      <c r="AZ119" s="388"/>
      <c r="BA119" s="385"/>
      <c r="BB119" s="388"/>
      <c r="BC119" s="389"/>
      <c r="BD119" s="390"/>
      <c r="BE119" s="391"/>
      <c r="BF119" s="384"/>
      <c r="BG119" s="385"/>
      <c r="BH119" s="388"/>
      <c r="BI119" s="393"/>
      <c r="BJ119" s="390"/>
      <c r="BK119" s="395"/>
      <c r="BL119" s="399"/>
      <c r="BM119" s="400"/>
      <c r="BN119" s="401"/>
      <c r="BO119" s="403"/>
      <c r="BP119" s="405"/>
      <c r="BQ119" s="222"/>
      <c r="BR119" s="222"/>
      <c r="BS119" s="789"/>
    </row>
    <row r="120" spans="1:71" s="230" customFormat="1" ht="48.2" customHeight="1" thickBot="1" x14ac:dyDescent="0.55000000000000004">
      <c r="A120" s="790"/>
      <c r="B120" s="342"/>
      <c r="C120" s="343"/>
      <c r="D120" s="343" t="s">
        <v>13</v>
      </c>
      <c r="E120" s="344"/>
      <c r="F120" s="227"/>
      <c r="G120" s="223"/>
      <c r="H120" s="345"/>
      <c r="I120" s="346"/>
      <c r="J120" s="347"/>
      <c r="K120" s="348"/>
      <c r="L120" s="349"/>
      <c r="M120" s="350"/>
      <c r="N120" s="351">
        <f>J120+L120</f>
        <v>0</v>
      </c>
      <c r="O120" s="352"/>
      <c r="P120" s="347"/>
      <c r="Q120" s="348"/>
      <c r="R120" s="349"/>
      <c r="S120" s="348"/>
      <c r="T120" s="353"/>
      <c r="U120" s="354"/>
      <c r="V120" s="347"/>
      <c r="W120" s="355"/>
      <c r="X120" s="345"/>
      <c r="Y120" s="346"/>
      <c r="Z120" s="347"/>
      <c r="AA120" s="355"/>
      <c r="AB120" s="347"/>
      <c r="AC120" s="348"/>
      <c r="AD120" s="349"/>
      <c r="AE120" s="350"/>
      <c r="AF120" s="356">
        <f>IF(AB120=0,0,(AD120/AB120)*100)</f>
        <v>0</v>
      </c>
      <c r="AG120" s="357"/>
      <c r="AH120" s="347"/>
      <c r="AI120" s="348"/>
      <c r="AJ120" s="349"/>
      <c r="AK120" s="350"/>
      <c r="AL120" s="358">
        <f>IF(AH120=0,0,(AJ120/AH120)*100)</f>
        <v>0</v>
      </c>
      <c r="AM120" s="359"/>
      <c r="AN120" s="347"/>
      <c r="AO120" s="348"/>
      <c r="AP120" s="349"/>
      <c r="AQ120" s="350"/>
      <c r="AR120" s="358">
        <f>IF(AN120=0,0,(AP120/AN120)*100)</f>
        <v>0</v>
      </c>
      <c r="AS120" s="359"/>
      <c r="AT120" s="360">
        <f>AB120+AH120+AN120</f>
        <v>0</v>
      </c>
      <c r="AU120" s="361"/>
      <c r="AV120" s="362">
        <f>AD120+AJ120+AP120</f>
        <v>0</v>
      </c>
      <c r="AW120" s="363"/>
      <c r="AX120" s="358">
        <f>IF(AT120=0,0,(AV120/AT120)*100)</f>
        <v>0</v>
      </c>
      <c r="AY120" s="359"/>
      <c r="AZ120" s="347"/>
      <c r="BA120" s="348"/>
      <c r="BB120" s="349"/>
      <c r="BC120" s="350"/>
      <c r="BD120" s="358">
        <f>IF(AZ120=0,0,(BB120/AZ120)*100)</f>
        <v>0</v>
      </c>
      <c r="BE120" s="359"/>
      <c r="BF120" s="360">
        <f>AT120+AZ120</f>
        <v>0</v>
      </c>
      <c r="BG120" s="361"/>
      <c r="BH120" s="362">
        <f>AV120+BB120</f>
        <v>0</v>
      </c>
      <c r="BI120" s="363"/>
      <c r="BJ120" s="358">
        <f>IF(BF120=0,0,(BH120/BF120)*100)</f>
        <v>0</v>
      </c>
      <c r="BK120" s="359"/>
      <c r="BL120" s="364"/>
      <c r="BM120" s="365"/>
      <c r="BN120" s="366"/>
      <c r="BO120" s="228"/>
      <c r="BP120" s="229"/>
      <c r="BQ120" s="226"/>
      <c r="BR120" s="226"/>
      <c r="BS120" s="790"/>
    </row>
    <row r="121" spans="1:71" s="230" customFormat="1" ht="48.95" customHeight="1" thickBot="1" x14ac:dyDescent="0.55000000000000004">
      <c r="A121" s="790"/>
      <c r="B121" s="231"/>
      <c r="C121" s="268"/>
      <c r="D121" s="367" t="s">
        <v>87</v>
      </c>
      <c r="E121" s="368"/>
      <c r="F121" s="233"/>
      <c r="G121" s="233"/>
      <c r="H121" s="268"/>
      <c r="I121" s="268"/>
      <c r="J121" s="369">
        <f>IF((J118+L120)=0,0,J118/(J118+L120)*100)</f>
        <v>0</v>
      </c>
      <c r="K121" s="370"/>
      <c r="L121" s="369">
        <f>IF((L118+J120)=0,0,L118/(L118+J120)*100)</f>
        <v>0</v>
      </c>
      <c r="M121" s="370"/>
      <c r="N121" s="369">
        <f>IF((N118+N120)=0,0,N118/(N118+N120)*100)</f>
        <v>0</v>
      </c>
      <c r="O121" s="371"/>
      <c r="P121" s="372"/>
      <c r="Q121" s="373"/>
      <c r="R121" s="373"/>
      <c r="S121" s="373"/>
      <c r="T121" s="374"/>
      <c r="U121" s="374"/>
      <c r="V121" s="373"/>
      <c r="W121" s="373"/>
      <c r="X121" s="373"/>
      <c r="Y121" s="373"/>
      <c r="Z121" s="373"/>
      <c r="AA121" s="373"/>
      <c r="AB121" s="373"/>
      <c r="AC121" s="373"/>
      <c r="AD121" s="373"/>
      <c r="AE121" s="373"/>
      <c r="AF121" s="373"/>
      <c r="AG121" s="373"/>
      <c r="AH121" s="373"/>
      <c r="AI121" s="373"/>
      <c r="AJ121" s="373"/>
      <c r="AK121" s="373"/>
      <c r="AL121" s="373"/>
      <c r="AM121" s="373"/>
      <c r="AN121" s="373"/>
      <c r="AO121" s="373"/>
      <c r="AP121" s="373"/>
      <c r="AQ121" s="373"/>
      <c r="AR121" s="373"/>
      <c r="AS121" s="373"/>
      <c r="AT121" s="373"/>
      <c r="AU121" s="373"/>
      <c r="AV121" s="373"/>
      <c r="AW121" s="373"/>
      <c r="AX121" s="373"/>
      <c r="AY121" s="373"/>
      <c r="AZ121" s="373"/>
      <c r="BA121" s="373"/>
      <c r="BB121" s="373"/>
      <c r="BC121" s="373"/>
      <c r="BD121" s="373"/>
      <c r="BE121" s="373"/>
      <c r="BF121" s="373"/>
      <c r="BG121" s="373"/>
      <c r="BH121" s="373"/>
      <c r="BI121" s="373"/>
      <c r="BJ121" s="373"/>
      <c r="BK121" s="373"/>
      <c r="BL121" s="373"/>
      <c r="BM121" s="373"/>
      <c r="BN121" s="375"/>
      <c r="BO121" s="234"/>
      <c r="BP121" s="234"/>
      <c r="BQ121" s="226"/>
      <c r="BR121" s="226"/>
      <c r="BS121" s="790"/>
    </row>
    <row r="122" spans="1:71" ht="15.75" customHeight="1" thickTop="1" thickBot="1" x14ac:dyDescent="0.45">
      <c r="A122" s="779"/>
      <c r="B122" s="160"/>
      <c r="C122" s="161"/>
      <c r="D122" s="161"/>
      <c r="E122" s="161"/>
      <c r="F122" s="69"/>
      <c r="G122" s="69"/>
      <c r="H122" s="161"/>
      <c r="I122" s="161"/>
      <c r="J122" s="161"/>
      <c r="K122" s="161"/>
      <c r="L122" s="161"/>
      <c r="M122" s="161"/>
      <c r="N122" s="161"/>
      <c r="O122" s="161"/>
      <c r="P122" s="161"/>
      <c r="Q122" s="161"/>
      <c r="R122" s="161"/>
      <c r="S122" s="161"/>
      <c r="T122" s="161"/>
      <c r="U122" s="161"/>
      <c r="V122" s="161"/>
      <c r="W122" s="161"/>
      <c r="X122" s="161"/>
      <c r="Y122" s="161"/>
      <c r="Z122" s="161"/>
      <c r="AA122" s="161"/>
      <c r="AB122" s="161"/>
      <c r="AC122" s="161"/>
      <c r="AD122" s="161"/>
      <c r="AE122" s="161"/>
      <c r="AF122" s="166"/>
      <c r="AG122" s="166"/>
      <c r="AH122" s="161"/>
      <c r="AI122" s="161"/>
      <c r="AJ122" s="161"/>
      <c r="AK122" s="161"/>
      <c r="AL122" s="161"/>
      <c r="AM122" s="161"/>
      <c r="AN122" s="161"/>
      <c r="AO122" s="161"/>
      <c r="AP122" s="161"/>
      <c r="AQ122" s="161"/>
      <c r="AR122" s="161"/>
      <c r="AS122" s="161"/>
      <c r="AT122" s="161"/>
      <c r="AU122" s="161"/>
      <c r="AV122" s="161"/>
      <c r="AW122" s="161"/>
      <c r="AX122" s="161"/>
      <c r="AY122" s="161"/>
      <c r="AZ122" s="161"/>
      <c r="BA122" s="161"/>
      <c r="BB122" s="161"/>
      <c r="BC122" s="161"/>
      <c r="BD122" s="161"/>
      <c r="BE122" s="161"/>
      <c r="BF122" s="161"/>
      <c r="BG122" s="161"/>
      <c r="BH122" s="161"/>
      <c r="BI122" s="161"/>
      <c r="BJ122" s="161"/>
      <c r="BK122" s="161"/>
      <c r="BL122" s="161"/>
      <c r="BM122" s="161"/>
      <c r="BN122" s="167"/>
      <c r="BO122" s="70"/>
      <c r="BP122" s="70"/>
      <c r="BQ122" s="53"/>
      <c r="BR122" s="53"/>
      <c r="BS122" s="779"/>
    </row>
    <row r="123" spans="1:71" s="68" customFormat="1" ht="80.25" customHeight="1" thickTop="1" thickBot="1" x14ac:dyDescent="0.5">
      <c r="A123" s="791"/>
      <c r="B123" s="325" t="s">
        <v>55</v>
      </c>
      <c r="C123" s="326"/>
      <c r="D123" s="327" t="s">
        <v>47</v>
      </c>
      <c r="E123" s="327"/>
      <c r="F123" s="71"/>
      <c r="G123" s="71"/>
      <c r="H123" s="328"/>
      <c r="I123" s="329"/>
      <c r="J123" s="330"/>
      <c r="K123" s="235"/>
      <c r="L123" s="328"/>
      <c r="M123" s="329"/>
      <c r="N123" s="330"/>
      <c r="O123" s="331" t="s">
        <v>42</v>
      </c>
      <c r="P123" s="332"/>
      <c r="Q123" s="332"/>
      <c r="R123" s="332"/>
      <c r="S123" s="328"/>
      <c r="T123" s="329"/>
      <c r="U123" s="330"/>
      <c r="V123" s="235"/>
      <c r="W123" s="328"/>
      <c r="X123" s="329"/>
      <c r="Y123" s="330"/>
      <c r="Z123" s="331" t="s">
        <v>110</v>
      </c>
      <c r="AA123" s="332"/>
      <c r="AB123" s="332"/>
      <c r="AC123" s="332"/>
      <c r="AD123" s="332"/>
      <c r="AE123" s="332"/>
      <c r="AF123" s="332"/>
      <c r="AG123" s="332"/>
      <c r="AH123" s="332"/>
      <c r="AI123" s="333"/>
      <c r="AJ123" s="328"/>
      <c r="AK123" s="329"/>
      <c r="AL123" s="330"/>
      <c r="AM123" s="235"/>
      <c r="AN123" s="328"/>
      <c r="AO123" s="329"/>
      <c r="AP123" s="330"/>
      <c r="AQ123" s="331" t="s">
        <v>46</v>
      </c>
      <c r="AR123" s="332"/>
      <c r="AS123" s="332"/>
      <c r="AT123" s="333"/>
      <c r="AU123" s="328"/>
      <c r="AV123" s="329"/>
      <c r="AW123" s="330"/>
      <c r="AX123" s="235"/>
      <c r="AY123" s="328"/>
      <c r="AZ123" s="329"/>
      <c r="BA123" s="330"/>
      <c r="BB123" s="334" t="s">
        <v>112</v>
      </c>
      <c r="BC123" s="335"/>
      <c r="BD123" s="335"/>
      <c r="BE123" s="336"/>
      <c r="BF123" s="337">
        <f>BL118</f>
        <v>0</v>
      </c>
      <c r="BG123" s="338"/>
      <c r="BH123" s="339"/>
      <c r="BI123" s="235"/>
      <c r="BJ123" s="337">
        <f>BL120</f>
        <v>0</v>
      </c>
      <c r="BK123" s="338"/>
      <c r="BL123" s="339"/>
      <c r="BM123" s="173"/>
      <c r="BN123" s="174"/>
      <c r="BO123" s="72"/>
      <c r="BP123" s="72"/>
      <c r="BQ123" s="67"/>
      <c r="BR123" s="67"/>
      <c r="BS123" s="791"/>
    </row>
    <row r="124" spans="1:71" ht="15.6" customHeight="1" thickTop="1" thickBot="1" x14ac:dyDescent="0.55000000000000004">
      <c r="A124" s="779"/>
      <c r="B124" s="162"/>
      <c r="C124" s="156"/>
      <c r="D124" s="163"/>
      <c r="E124" s="163"/>
      <c r="F124" s="73"/>
      <c r="G124" s="73"/>
      <c r="H124" s="170"/>
      <c r="I124" s="170"/>
      <c r="J124" s="170"/>
      <c r="K124" s="170"/>
      <c r="L124" s="170"/>
      <c r="M124" s="170"/>
      <c r="N124" s="170"/>
      <c r="O124" s="168"/>
      <c r="P124" s="168"/>
      <c r="Q124" s="168"/>
      <c r="R124" s="168"/>
      <c r="S124" s="170"/>
      <c r="T124" s="170"/>
      <c r="U124" s="170"/>
      <c r="V124" s="169"/>
      <c r="W124" s="170"/>
      <c r="X124" s="170"/>
      <c r="Y124" s="170"/>
      <c r="Z124" s="168"/>
      <c r="AA124" s="168"/>
      <c r="AB124" s="168"/>
      <c r="AC124" s="168"/>
      <c r="AD124" s="170"/>
      <c r="AE124" s="170"/>
      <c r="AF124" s="170"/>
      <c r="AG124" s="170"/>
      <c r="AH124" s="169"/>
      <c r="AI124" s="169"/>
      <c r="AJ124" s="170"/>
      <c r="AK124" s="168"/>
      <c r="AL124" s="168"/>
      <c r="AM124" s="168"/>
      <c r="AN124" s="168"/>
      <c r="AO124" s="170"/>
      <c r="AP124" s="170"/>
      <c r="AQ124" s="168"/>
      <c r="AR124" s="168"/>
      <c r="AS124" s="168"/>
      <c r="AT124" s="168"/>
      <c r="AU124" s="170"/>
      <c r="AV124" s="170"/>
      <c r="AW124" s="170"/>
      <c r="AX124" s="170"/>
      <c r="AY124" s="170"/>
      <c r="AZ124" s="172"/>
      <c r="BA124" s="172"/>
      <c r="BB124" s="168"/>
      <c r="BC124" s="176"/>
      <c r="BD124" s="177"/>
      <c r="BE124" s="177"/>
      <c r="BF124" s="178"/>
      <c r="BG124" s="178"/>
      <c r="BH124" s="172"/>
      <c r="BI124" s="170"/>
      <c r="BJ124" s="179"/>
      <c r="BK124" s="179"/>
      <c r="BL124" s="172"/>
      <c r="BM124" s="175"/>
      <c r="BN124" s="180"/>
      <c r="BO124" s="74"/>
      <c r="BP124" s="74"/>
      <c r="BQ124" s="53"/>
      <c r="BR124" s="53"/>
      <c r="BS124" s="779"/>
    </row>
    <row r="125" spans="1:71" s="68" customFormat="1" ht="80.25" customHeight="1" thickTop="1" thickBot="1" x14ac:dyDescent="0.5">
      <c r="A125" s="791"/>
      <c r="B125" s="334" t="s">
        <v>40</v>
      </c>
      <c r="C125" s="335"/>
      <c r="D125" s="327" t="s">
        <v>48</v>
      </c>
      <c r="E125" s="327"/>
      <c r="F125" s="71"/>
      <c r="G125" s="71"/>
      <c r="H125" s="337">
        <f>H123</f>
        <v>0</v>
      </c>
      <c r="I125" s="338"/>
      <c r="J125" s="339"/>
      <c r="K125" s="235"/>
      <c r="L125" s="337">
        <f>L123</f>
        <v>0</v>
      </c>
      <c r="M125" s="338"/>
      <c r="N125" s="339"/>
      <c r="O125" s="331" t="s">
        <v>44</v>
      </c>
      <c r="P125" s="332"/>
      <c r="Q125" s="332"/>
      <c r="R125" s="332"/>
      <c r="S125" s="337">
        <f>S123-H123</f>
        <v>0</v>
      </c>
      <c r="T125" s="338"/>
      <c r="U125" s="339"/>
      <c r="V125" s="235"/>
      <c r="W125" s="337">
        <f>W123-L123</f>
        <v>0</v>
      </c>
      <c r="X125" s="338"/>
      <c r="Y125" s="339"/>
      <c r="Z125" s="331" t="s">
        <v>111</v>
      </c>
      <c r="AA125" s="332"/>
      <c r="AB125" s="332"/>
      <c r="AC125" s="332"/>
      <c r="AD125" s="332"/>
      <c r="AE125" s="332"/>
      <c r="AF125" s="332"/>
      <c r="AG125" s="332"/>
      <c r="AH125" s="332"/>
      <c r="AI125" s="333"/>
      <c r="AJ125" s="337">
        <f>AJ123-S123</f>
        <v>0</v>
      </c>
      <c r="AK125" s="338"/>
      <c r="AL125" s="339"/>
      <c r="AM125" s="235"/>
      <c r="AN125" s="337">
        <f>AN123-W123</f>
        <v>0</v>
      </c>
      <c r="AO125" s="338"/>
      <c r="AP125" s="339"/>
      <c r="AQ125" s="331" t="s">
        <v>45</v>
      </c>
      <c r="AR125" s="332"/>
      <c r="AS125" s="332"/>
      <c r="AT125" s="333"/>
      <c r="AU125" s="337">
        <f>AU123-AJ123</f>
        <v>0</v>
      </c>
      <c r="AV125" s="338"/>
      <c r="AW125" s="339"/>
      <c r="AX125" s="235"/>
      <c r="AY125" s="337">
        <f>AY123-AN123</f>
        <v>0</v>
      </c>
      <c r="AZ125" s="338"/>
      <c r="BA125" s="339"/>
      <c r="BB125" s="334" t="s">
        <v>113</v>
      </c>
      <c r="BC125" s="335"/>
      <c r="BD125" s="335"/>
      <c r="BE125" s="336"/>
      <c r="BF125" s="337">
        <f>BF123-AU123</f>
        <v>0</v>
      </c>
      <c r="BG125" s="338"/>
      <c r="BH125" s="339"/>
      <c r="BI125" s="235"/>
      <c r="BJ125" s="337">
        <f>BJ123-AY123</f>
        <v>0</v>
      </c>
      <c r="BK125" s="338"/>
      <c r="BL125" s="339"/>
      <c r="BM125" s="173"/>
      <c r="BN125" s="174"/>
      <c r="BO125" s="72"/>
      <c r="BP125" s="72"/>
      <c r="BQ125" s="67"/>
      <c r="BR125" s="67"/>
      <c r="BS125" s="791"/>
    </row>
    <row r="126" spans="1:71" ht="15.75" customHeight="1" thickTop="1" thickBot="1" x14ac:dyDescent="0.45">
      <c r="A126" s="779"/>
      <c r="B126" s="164"/>
      <c r="C126" s="165"/>
      <c r="D126" s="165"/>
      <c r="E126" s="165"/>
      <c r="F126" s="75"/>
      <c r="G126" s="75"/>
      <c r="H126" s="165"/>
      <c r="I126" s="165"/>
      <c r="J126" s="165"/>
      <c r="K126" s="165"/>
      <c r="L126" s="165"/>
      <c r="M126" s="165"/>
      <c r="N126" s="165"/>
      <c r="O126" s="165"/>
      <c r="P126" s="165"/>
      <c r="Q126" s="165"/>
      <c r="R126" s="165"/>
      <c r="S126" s="165"/>
      <c r="T126" s="165"/>
      <c r="U126" s="165"/>
      <c r="V126" s="165"/>
      <c r="W126" s="165"/>
      <c r="X126" s="165"/>
      <c r="Y126" s="165"/>
      <c r="Z126" s="165"/>
      <c r="AA126" s="165"/>
      <c r="AB126" s="165"/>
      <c r="AC126" s="165"/>
      <c r="AD126" s="165"/>
      <c r="AE126" s="165"/>
      <c r="AF126" s="171"/>
      <c r="AG126" s="171"/>
      <c r="AH126" s="165"/>
      <c r="AI126" s="165"/>
      <c r="AJ126" s="165"/>
      <c r="AK126" s="165"/>
      <c r="AL126" s="165"/>
      <c r="AM126" s="165"/>
      <c r="AN126" s="165"/>
      <c r="AO126" s="165"/>
      <c r="AP126" s="165"/>
      <c r="AQ126" s="165"/>
      <c r="AR126" s="165"/>
      <c r="AS126" s="165"/>
      <c r="AT126" s="165"/>
      <c r="AU126" s="165"/>
      <c r="AV126" s="165"/>
      <c r="AW126" s="165"/>
      <c r="AX126" s="165"/>
      <c r="AY126" s="165"/>
      <c r="AZ126" s="165"/>
      <c r="BA126" s="340" t="s">
        <v>138</v>
      </c>
      <c r="BB126" s="340"/>
      <c r="BC126" s="340"/>
      <c r="BD126" s="340"/>
      <c r="BE126" s="340"/>
      <c r="BF126" s="340"/>
      <c r="BG126" s="340"/>
      <c r="BH126" s="340"/>
      <c r="BI126" s="340"/>
      <c r="BJ126" s="340"/>
      <c r="BK126" s="340"/>
      <c r="BL126" s="340"/>
      <c r="BM126" s="340"/>
      <c r="BN126" s="341"/>
      <c r="BO126" s="76"/>
      <c r="BP126" s="76"/>
      <c r="BQ126" s="53"/>
      <c r="BR126" s="53"/>
      <c r="BS126" s="779"/>
    </row>
    <row r="127" spans="1:71" ht="12" customHeight="1" thickTop="1" x14ac:dyDescent="0.4">
      <c r="A127" s="779"/>
      <c r="B127" s="780"/>
      <c r="C127" s="779"/>
      <c r="D127" s="779"/>
      <c r="E127" s="779"/>
      <c r="F127" s="781"/>
      <c r="G127" s="781"/>
      <c r="H127" s="779"/>
      <c r="I127" s="779"/>
      <c r="J127" s="779"/>
      <c r="K127" s="779"/>
      <c r="L127" s="779"/>
      <c r="M127" s="779"/>
      <c r="N127" s="779"/>
      <c r="O127" s="779"/>
      <c r="P127" s="779"/>
      <c r="Q127" s="779"/>
      <c r="R127" s="779"/>
      <c r="S127" s="779"/>
      <c r="T127" s="779"/>
      <c r="U127" s="779"/>
      <c r="V127" s="779"/>
      <c r="W127" s="779"/>
      <c r="X127" s="779"/>
      <c r="Y127" s="779"/>
      <c r="Z127" s="779"/>
      <c r="AA127" s="779"/>
      <c r="AB127" s="779"/>
      <c r="AC127" s="779"/>
      <c r="AD127" s="779"/>
      <c r="AE127" s="779"/>
      <c r="AF127" s="782"/>
      <c r="AG127" s="782"/>
      <c r="AH127" s="779"/>
      <c r="AI127" s="779"/>
      <c r="AJ127" s="779"/>
      <c r="AK127" s="779"/>
      <c r="AL127" s="779"/>
      <c r="AM127" s="779"/>
      <c r="AN127" s="779"/>
      <c r="AO127" s="779"/>
      <c r="AP127" s="779"/>
      <c r="AQ127" s="779"/>
      <c r="AR127" s="779"/>
      <c r="AS127" s="779"/>
      <c r="AT127" s="779"/>
      <c r="AU127" s="779"/>
      <c r="AV127" s="779"/>
      <c r="AW127" s="779"/>
      <c r="AX127" s="779"/>
      <c r="AY127" s="779"/>
      <c r="AZ127" s="779"/>
      <c r="BA127" s="779"/>
      <c r="BB127" s="779"/>
      <c r="BC127" s="779"/>
      <c r="BD127" s="779"/>
      <c r="BE127" s="779"/>
      <c r="BF127" s="779"/>
      <c r="BG127" s="779"/>
      <c r="BH127" s="779"/>
      <c r="BI127" s="779"/>
      <c r="BJ127" s="779"/>
      <c r="BK127" s="779"/>
      <c r="BL127" s="779"/>
      <c r="BM127" s="779"/>
      <c r="BN127" s="779"/>
      <c r="BO127" s="783"/>
      <c r="BP127" s="783"/>
      <c r="BQ127" s="779"/>
      <c r="BR127" s="779"/>
      <c r="BS127" s="779"/>
    </row>
    <row r="128" spans="1:71" s="57" customFormat="1" ht="46.5" x14ac:dyDescent="0.7">
      <c r="A128" s="784"/>
      <c r="B128" s="801" t="s">
        <v>9</v>
      </c>
      <c r="C128" s="801"/>
      <c r="D128" s="801"/>
      <c r="E128" s="801"/>
      <c r="F128" s="801"/>
      <c r="G128" s="801"/>
      <c r="H128" s="801"/>
      <c r="I128" s="801"/>
      <c r="J128" s="801"/>
      <c r="K128" s="801"/>
      <c r="L128" s="801"/>
      <c r="M128" s="801"/>
      <c r="N128" s="801"/>
      <c r="O128" s="801"/>
      <c r="P128" s="801"/>
      <c r="Q128" s="801"/>
      <c r="R128" s="801"/>
      <c r="S128" s="801"/>
      <c r="T128" s="801"/>
      <c r="U128" s="801"/>
      <c r="V128" s="801"/>
      <c r="W128" s="801"/>
      <c r="X128" s="801"/>
      <c r="Y128" s="801"/>
      <c r="Z128" s="801"/>
      <c r="AA128" s="801"/>
      <c r="AB128" s="801"/>
      <c r="AC128" s="801"/>
      <c r="AD128" s="801"/>
      <c r="AE128" s="801"/>
      <c r="AF128" s="801"/>
      <c r="AG128" s="801"/>
      <c r="AH128" s="801"/>
      <c r="AI128" s="801"/>
      <c r="AJ128" s="801"/>
      <c r="AK128" s="801"/>
      <c r="AL128" s="801"/>
      <c r="AM128" s="801"/>
      <c r="AN128" s="801"/>
      <c r="AO128" s="801"/>
      <c r="AP128" s="801"/>
      <c r="AQ128" s="801"/>
      <c r="AR128" s="801"/>
      <c r="AS128" s="801"/>
      <c r="AT128" s="801"/>
      <c r="AU128" s="801"/>
      <c r="AV128" s="801"/>
      <c r="AW128" s="801"/>
      <c r="AX128" s="801"/>
      <c r="AY128" s="801"/>
      <c r="AZ128" s="801"/>
      <c r="BA128" s="801"/>
      <c r="BB128" s="801"/>
      <c r="BC128" s="801"/>
      <c r="BD128" s="801"/>
      <c r="BE128" s="801"/>
      <c r="BF128" s="801"/>
      <c r="BG128" s="801"/>
      <c r="BH128" s="801"/>
      <c r="BI128" s="801"/>
      <c r="BJ128" s="801"/>
      <c r="BK128" s="801"/>
      <c r="BL128" s="801"/>
      <c r="BM128" s="801"/>
      <c r="BN128" s="801"/>
      <c r="BO128" s="139"/>
      <c r="BP128" s="139"/>
      <c r="BQ128" s="56"/>
      <c r="BR128" s="56"/>
      <c r="BS128" s="784"/>
    </row>
    <row r="129" spans="1:71" ht="11.1" customHeight="1" x14ac:dyDescent="0.4">
      <c r="A129" s="779"/>
      <c r="B129" s="140"/>
      <c r="C129" s="141"/>
      <c r="D129" s="141"/>
      <c r="E129" s="141"/>
      <c r="F129" s="142"/>
      <c r="G129" s="142"/>
      <c r="H129" s="141"/>
      <c r="I129" s="141"/>
      <c r="J129" s="141"/>
      <c r="K129" s="141"/>
      <c r="L129" s="141"/>
      <c r="M129" s="141"/>
      <c r="N129" s="141"/>
      <c r="O129" s="141"/>
      <c r="P129" s="141"/>
      <c r="Q129" s="141"/>
      <c r="R129" s="141"/>
      <c r="S129" s="141"/>
      <c r="T129" s="141"/>
      <c r="U129" s="141"/>
      <c r="V129" s="141"/>
      <c r="W129" s="141"/>
      <c r="X129" s="141"/>
      <c r="Y129" s="141"/>
      <c r="Z129" s="141"/>
      <c r="AA129" s="141"/>
      <c r="AB129" s="141"/>
      <c r="AC129" s="141"/>
      <c r="AD129" s="141"/>
      <c r="AE129" s="141"/>
      <c r="AF129" s="143"/>
      <c r="AG129" s="143"/>
      <c r="AH129" s="141"/>
      <c r="AI129" s="141"/>
      <c r="AJ129" s="141"/>
      <c r="AK129" s="141"/>
      <c r="AL129" s="141"/>
      <c r="AM129" s="141"/>
      <c r="AN129" s="141"/>
      <c r="AO129" s="141"/>
      <c r="AP129" s="141"/>
      <c r="AQ129" s="141"/>
      <c r="AR129" s="141"/>
      <c r="AS129" s="141"/>
      <c r="AT129" s="141"/>
      <c r="AU129" s="141"/>
      <c r="AV129" s="141"/>
      <c r="AW129" s="141"/>
      <c r="AX129" s="141"/>
      <c r="AY129" s="141"/>
      <c r="AZ129" s="141"/>
      <c r="BA129" s="141"/>
      <c r="BB129" s="141"/>
      <c r="BC129" s="141"/>
      <c r="BD129" s="141"/>
      <c r="BE129" s="141"/>
      <c r="BF129" s="141"/>
      <c r="BG129" s="141"/>
      <c r="BH129" s="141"/>
      <c r="BI129" s="141"/>
      <c r="BJ129" s="141"/>
      <c r="BK129" s="141"/>
      <c r="BL129" s="141"/>
      <c r="BM129" s="141"/>
      <c r="BN129" s="460"/>
      <c r="BO129" s="460"/>
      <c r="BP129" s="460"/>
      <c r="BQ129" s="53"/>
      <c r="BR129" s="53"/>
      <c r="BS129" s="779"/>
    </row>
    <row r="130" spans="1:71" s="58" customFormat="1" ht="36.75" customHeight="1" x14ac:dyDescent="0.4">
      <c r="A130" s="780"/>
      <c r="B130" s="140"/>
      <c r="C130" s="140"/>
      <c r="D130" s="793" t="s">
        <v>10</v>
      </c>
      <c r="E130" s="461" t="str">
        <f>IF(ROSTER!D$3="","",ROSTER!D$3)</f>
        <v/>
      </c>
      <c r="F130" s="461"/>
      <c r="G130" s="461"/>
      <c r="H130" s="461"/>
      <c r="I130" s="461"/>
      <c r="J130" s="461"/>
      <c r="K130" s="461"/>
      <c r="L130" s="461"/>
      <c r="M130" s="461"/>
      <c r="N130" s="461"/>
      <c r="O130" s="461"/>
      <c r="P130" s="461"/>
      <c r="Q130" s="461"/>
      <c r="R130" s="461"/>
      <c r="S130" s="461"/>
      <c r="T130" s="461"/>
      <c r="U130" s="461"/>
      <c r="V130" s="461"/>
      <c r="W130" s="461"/>
      <c r="X130" s="461"/>
      <c r="Y130" s="461"/>
      <c r="Z130" s="461"/>
      <c r="AA130" s="461"/>
      <c r="AB130" s="461"/>
      <c r="AC130" s="461"/>
      <c r="AD130" s="144"/>
      <c r="AE130" s="792" t="s">
        <v>11</v>
      </c>
      <c r="AF130" s="792"/>
      <c r="AG130" s="792"/>
      <c r="AH130" s="792"/>
      <c r="AI130" s="792"/>
      <c r="AJ130" s="792"/>
      <c r="AK130" s="792"/>
      <c r="AL130" s="792"/>
      <c r="AM130" s="792"/>
      <c r="AN130" s="462"/>
      <c r="AO130" s="462"/>
      <c r="AP130" s="462"/>
      <c r="AQ130" s="462"/>
      <c r="AR130" s="462"/>
      <c r="AS130" s="462"/>
      <c r="AT130" s="462"/>
      <c r="AU130" s="462"/>
      <c r="AV130" s="462"/>
      <c r="AW130" s="462"/>
      <c r="AX130" s="462"/>
      <c r="AY130" s="462"/>
      <c r="AZ130" s="462"/>
      <c r="BA130" s="462"/>
      <c r="BB130" s="462"/>
      <c r="BC130" s="462"/>
      <c r="BD130" s="462"/>
      <c r="BE130" s="462"/>
      <c r="BF130" s="462"/>
      <c r="BG130" s="462"/>
      <c r="BH130" s="462"/>
      <c r="BI130" s="462"/>
      <c r="BJ130" s="462"/>
      <c r="BK130" s="462"/>
      <c r="BL130" s="462"/>
      <c r="BM130" s="462"/>
      <c r="BN130" s="460"/>
      <c r="BO130" s="460"/>
      <c r="BP130" s="460"/>
      <c r="BQ130" s="54"/>
      <c r="BR130" s="54"/>
      <c r="BS130" s="780"/>
    </row>
    <row r="131" spans="1:71" ht="8.85" customHeight="1" x14ac:dyDescent="0.4">
      <c r="A131" s="785"/>
      <c r="B131" s="140"/>
      <c r="C131" s="143" t="s">
        <v>34</v>
      </c>
      <c r="D131" s="143"/>
      <c r="E131" s="143"/>
      <c r="F131" s="145"/>
      <c r="G131" s="145"/>
      <c r="H131" s="143"/>
      <c r="I131" s="143"/>
      <c r="J131" s="146"/>
      <c r="K131" s="146"/>
      <c r="L131" s="146"/>
      <c r="M131" s="146"/>
      <c r="N131" s="146"/>
      <c r="O131" s="146"/>
      <c r="P131" s="146"/>
      <c r="Q131" s="146"/>
      <c r="R131" s="146"/>
      <c r="S131" s="146"/>
      <c r="T131" s="146"/>
      <c r="U131" s="146"/>
      <c r="V131" s="146"/>
      <c r="W131" s="146"/>
      <c r="X131" s="146"/>
      <c r="Y131" s="146"/>
      <c r="Z131" s="146"/>
      <c r="AA131" s="146"/>
      <c r="AB131" s="146"/>
      <c r="AC131" s="146"/>
      <c r="AD131" s="146"/>
      <c r="AE131" s="146"/>
      <c r="AF131" s="146"/>
      <c r="AG131" s="143"/>
      <c r="AH131" s="147"/>
      <c r="AI131" s="148"/>
      <c r="AJ131" s="148"/>
      <c r="AK131" s="148"/>
      <c r="AL131" s="148"/>
      <c r="AM131" s="148"/>
      <c r="AN131" s="148"/>
      <c r="AO131" s="149"/>
      <c r="AP131" s="150"/>
      <c r="AQ131" s="150"/>
      <c r="AR131" s="150"/>
      <c r="AS131" s="150"/>
      <c r="AT131" s="150"/>
      <c r="AU131" s="150"/>
      <c r="AV131" s="150"/>
      <c r="AW131" s="150"/>
      <c r="AX131" s="150"/>
      <c r="AY131" s="150"/>
      <c r="AZ131" s="150"/>
      <c r="BA131" s="150"/>
      <c r="BB131" s="150"/>
      <c r="BC131" s="150"/>
      <c r="BD131" s="150"/>
      <c r="BE131" s="150"/>
      <c r="BF131" s="150"/>
      <c r="BG131" s="150"/>
      <c r="BH131" s="150"/>
      <c r="BI131" s="150"/>
      <c r="BJ131" s="150"/>
      <c r="BK131" s="150"/>
      <c r="BL131" s="150"/>
      <c r="BM131" s="150"/>
      <c r="BN131" s="150"/>
      <c r="BO131" s="151"/>
      <c r="BP131" s="151"/>
      <c r="BQ131" s="59"/>
      <c r="BR131" s="59"/>
      <c r="BS131" s="785"/>
    </row>
    <row r="132" spans="1:71" s="58" customFormat="1" ht="42.75" x14ac:dyDescent="0.4">
      <c r="A132" s="780"/>
      <c r="B132" s="140"/>
      <c r="C132" s="794" t="s">
        <v>33</v>
      </c>
      <c r="D132" s="794"/>
      <c r="E132" s="463"/>
      <c r="F132" s="463"/>
      <c r="G132" s="463"/>
      <c r="H132" s="463"/>
      <c r="I132" s="463"/>
      <c r="J132" s="463"/>
      <c r="K132" s="463"/>
      <c r="L132" s="463"/>
      <c r="M132" s="463"/>
      <c r="N132" s="463"/>
      <c r="O132" s="463"/>
      <c r="P132" s="463"/>
      <c r="Q132" s="463"/>
      <c r="R132" s="463"/>
      <c r="S132" s="463"/>
      <c r="T132" s="463"/>
      <c r="U132" s="463"/>
      <c r="V132" s="463"/>
      <c r="W132" s="463"/>
      <c r="X132" s="463"/>
      <c r="Y132" s="463"/>
      <c r="Z132" s="463"/>
      <c r="AA132" s="463"/>
      <c r="AB132" s="463"/>
      <c r="AC132" s="463"/>
      <c r="AD132" s="144"/>
      <c r="AE132" s="185" t="s">
        <v>18</v>
      </c>
      <c r="AF132" s="185"/>
      <c r="AG132" s="185"/>
      <c r="AH132" s="792" t="s">
        <v>18</v>
      </c>
      <c r="AI132" s="792"/>
      <c r="AJ132" s="792"/>
      <c r="AK132" s="792"/>
      <c r="AL132" s="792"/>
      <c r="AM132" s="792"/>
      <c r="AN132" s="463"/>
      <c r="AO132" s="463"/>
      <c r="AP132" s="463"/>
      <c r="AQ132" s="463"/>
      <c r="AR132" s="463"/>
      <c r="AS132" s="463"/>
      <c r="AT132" s="463"/>
      <c r="AU132" s="463"/>
      <c r="AV132" s="463"/>
      <c r="AW132" s="463"/>
      <c r="AX132" s="463"/>
      <c r="AY132" s="463"/>
      <c r="AZ132" s="463"/>
      <c r="BA132" s="792" t="s">
        <v>12</v>
      </c>
      <c r="BB132" s="792"/>
      <c r="BC132" s="792"/>
      <c r="BD132" s="464"/>
      <c r="BE132" s="464"/>
      <c r="BF132" s="464"/>
      <c r="BG132" s="464"/>
      <c r="BH132" s="464"/>
      <c r="BI132" s="464"/>
      <c r="BJ132" s="464"/>
      <c r="BK132" s="464"/>
      <c r="BL132" s="464"/>
      <c r="BM132" s="464"/>
      <c r="BN132" s="152"/>
      <c r="BO132" s="153"/>
      <c r="BP132" s="153"/>
      <c r="BQ132" s="60">
        <f>IF(BD132=0,0,1)</f>
        <v>0</v>
      </c>
      <c r="BR132" s="61">
        <f>IF((BF186+BJ186)&gt;(AU186+AY186),1,0)</f>
        <v>0</v>
      </c>
      <c r="BS132" s="786"/>
    </row>
    <row r="133" spans="1:71" ht="9.6" customHeight="1" x14ac:dyDescent="0.4">
      <c r="A133" s="779"/>
      <c r="B133" s="140"/>
      <c r="C133" s="141"/>
      <c r="D133" s="141"/>
      <c r="E133" s="141"/>
      <c r="F133" s="142"/>
      <c r="G133" s="142"/>
      <c r="H133" s="141"/>
      <c r="I133" s="141"/>
      <c r="J133" s="141"/>
      <c r="K133" s="141"/>
      <c r="L133" s="141"/>
      <c r="M133" s="141"/>
      <c r="N133" s="141"/>
      <c r="O133" s="141"/>
      <c r="P133" s="141"/>
      <c r="Q133" s="141"/>
      <c r="R133" s="141"/>
      <c r="S133" s="141"/>
      <c r="T133" s="141"/>
      <c r="U133" s="141"/>
      <c r="V133" s="141"/>
      <c r="W133" s="141"/>
      <c r="X133" s="141"/>
      <c r="Y133" s="141"/>
      <c r="Z133" s="141"/>
      <c r="AA133" s="141"/>
      <c r="AB133" s="141"/>
      <c r="AC133" s="141"/>
      <c r="AD133" s="141"/>
      <c r="AE133" s="141"/>
      <c r="AF133" s="143"/>
      <c r="AG133" s="143"/>
      <c r="AH133" s="141"/>
      <c r="AI133" s="141"/>
      <c r="AJ133" s="141"/>
      <c r="AK133" s="141"/>
      <c r="AL133" s="141"/>
      <c r="AM133" s="141"/>
      <c r="AN133" s="141"/>
      <c r="AO133" s="141"/>
      <c r="AP133" s="141"/>
      <c r="AQ133" s="141"/>
      <c r="AR133" s="141"/>
      <c r="AS133" s="141"/>
      <c r="AT133" s="141"/>
      <c r="AU133" s="141"/>
      <c r="AV133" s="141"/>
      <c r="AW133" s="141"/>
      <c r="AX133" s="141"/>
      <c r="AY133" s="141"/>
      <c r="AZ133" s="141"/>
      <c r="BA133" s="141"/>
      <c r="BB133" s="141"/>
      <c r="BC133" s="141"/>
      <c r="BD133" s="141"/>
      <c r="BE133" s="141"/>
      <c r="BF133" s="141"/>
      <c r="BG133" s="141"/>
      <c r="BH133" s="141"/>
      <c r="BI133" s="141"/>
      <c r="BJ133" s="141"/>
      <c r="BK133" s="141"/>
      <c r="BL133" s="141"/>
      <c r="BM133" s="141"/>
      <c r="BN133" s="141"/>
      <c r="BO133" s="154"/>
      <c r="BP133" s="154"/>
      <c r="BQ133" s="53"/>
      <c r="BR133" s="53"/>
      <c r="BS133" s="779"/>
    </row>
    <row r="134" spans="1:71" ht="8.85" customHeight="1" thickBot="1" x14ac:dyDescent="0.45">
      <c r="A134" s="779"/>
      <c r="B134" s="155"/>
      <c r="C134" s="156"/>
      <c r="D134" s="156"/>
      <c r="E134" s="156"/>
      <c r="F134" s="157"/>
      <c r="G134" s="157"/>
      <c r="H134" s="156"/>
      <c r="I134" s="156"/>
      <c r="J134" s="156"/>
      <c r="K134" s="156"/>
      <c r="L134" s="156"/>
      <c r="M134" s="156"/>
      <c r="N134" s="156"/>
      <c r="O134" s="156"/>
      <c r="P134" s="156"/>
      <c r="Q134" s="156"/>
      <c r="R134" s="156"/>
      <c r="S134" s="156"/>
      <c r="T134" s="156"/>
      <c r="U134" s="156"/>
      <c r="V134" s="156"/>
      <c r="W134" s="156"/>
      <c r="X134" s="156"/>
      <c r="Y134" s="156"/>
      <c r="Z134" s="156"/>
      <c r="AA134" s="156"/>
      <c r="AB134" s="156"/>
      <c r="AC134" s="156"/>
      <c r="AD134" s="156"/>
      <c r="AE134" s="156"/>
      <c r="AF134" s="158"/>
      <c r="AG134" s="158"/>
      <c r="AH134" s="156"/>
      <c r="AI134" s="156"/>
      <c r="AJ134" s="156"/>
      <c r="AK134" s="156"/>
      <c r="AL134" s="156"/>
      <c r="AM134" s="156"/>
      <c r="AN134" s="156"/>
      <c r="AO134" s="156"/>
      <c r="AP134" s="156"/>
      <c r="AQ134" s="156"/>
      <c r="AR134" s="156"/>
      <c r="AS134" s="156"/>
      <c r="AT134" s="156"/>
      <c r="AU134" s="156"/>
      <c r="AV134" s="156"/>
      <c r="AW134" s="156"/>
      <c r="AX134" s="156"/>
      <c r="AY134" s="156"/>
      <c r="AZ134" s="156"/>
      <c r="BA134" s="156"/>
      <c r="BB134" s="156"/>
      <c r="BC134" s="156"/>
      <c r="BD134" s="156"/>
      <c r="BE134" s="156"/>
      <c r="BF134" s="156"/>
      <c r="BG134" s="156"/>
      <c r="BH134" s="156"/>
      <c r="BI134" s="156"/>
      <c r="BJ134" s="156"/>
      <c r="BK134" s="156"/>
      <c r="BL134" s="156"/>
      <c r="BM134" s="156"/>
      <c r="BN134" s="156"/>
      <c r="BO134" s="159"/>
      <c r="BP134" s="159"/>
      <c r="BQ134" s="53"/>
      <c r="BR134" s="53"/>
      <c r="BS134" s="779"/>
    </row>
    <row r="135" spans="1:71" s="58" customFormat="1" ht="33.6" customHeight="1" thickTop="1" x14ac:dyDescent="0.4">
      <c r="A135" s="786"/>
      <c r="B135" s="795" t="s">
        <v>0</v>
      </c>
      <c r="C135" s="796" t="s">
        <v>1</v>
      </c>
      <c r="D135" s="797"/>
      <c r="E135" s="221" t="s">
        <v>24</v>
      </c>
      <c r="F135" s="466" t="s">
        <v>96</v>
      </c>
      <c r="G135" s="466" t="s">
        <v>97</v>
      </c>
      <c r="H135" s="468" t="s">
        <v>36</v>
      </c>
      <c r="I135" s="469"/>
      <c r="J135" s="472" t="s">
        <v>7</v>
      </c>
      <c r="K135" s="472"/>
      <c r="L135" s="472"/>
      <c r="M135" s="472"/>
      <c r="N135" s="472"/>
      <c r="O135" s="472"/>
      <c r="P135" s="472" t="s">
        <v>2</v>
      </c>
      <c r="Q135" s="472"/>
      <c r="R135" s="472"/>
      <c r="S135" s="472"/>
      <c r="T135" s="472"/>
      <c r="U135" s="472"/>
      <c r="V135" s="473" t="s">
        <v>30</v>
      </c>
      <c r="W135" s="474"/>
      <c r="X135" s="473" t="s">
        <v>31</v>
      </c>
      <c r="Y135" s="474"/>
      <c r="Z135" s="477" t="s">
        <v>39</v>
      </c>
      <c r="AA135" s="478"/>
      <c r="AB135" s="481" t="s">
        <v>6</v>
      </c>
      <c r="AC135" s="481"/>
      <c r="AD135" s="481"/>
      <c r="AE135" s="481"/>
      <c r="AF135" s="481"/>
      <c r="AG135" s="481"/>
      <c r="AH135" s="472" t="s">
        <v>59</v>
      </c>
      <c r="AI135" s="472"/>
      <c r="AJ135" s="472"/>
      <c r="AK135" s="472"/>
      <c r="AL135" s="472"/>
      <c r="AM135" s="472"/>
      <c r="AN135" s="472" t="s">
        <v>60</v>
      </c>
      <c r="AO135" s="472"/>
      <c r="AP135" s="472"/>
      <c r="AQ135" s="472"/>
      <c r="AR135" s="472"/>
      <c r="AS135" s="472"/>
      <c r="AT135" s="472" t="s">
        <v>61</v>
      </c>
      <c r="AU135" s="472"/>
      <c r="AV135" s="472"/>
      <c r="AW135" s="472"/>
      <c r="AX135" s="472"/>
      <c r="AY135" s="482"/>
      <c r="AZ135" s="472" t="s">
        <v>4</v>
      </c>
      <c r="BA135" s="472"/>
      <c r="BB135" s="472"/>
      <c r="BC135" s="472"/>
      <c r="BD135" s="472"/>
      <c r="BE135" s="472"/>
      <c r="BF135" s="472" t="s">
        <v>62</v>
      </c>
      <c r="BG135" s="472"/>
      <c r="BH135" s="472"/>
      <c r="BI135" s="472"/>
      <c r="BJ135" s="472"/>
      <c r="BK135" s="483"/>
      <c r="BL135" s="484" t="s">
        <v>114</v>
      </c>
      <c r="BM135" s="485"/>
      <c r="BN135" s="486"/>
      <c r="BO135" s="490" t="s">
        <v>76</v>
      </c>
      <c r="BP135" s="490" t="s">
        <v>77</v>
      </c>
      <c r="BQ135" s="62"/>
      <c r="BR135" s="62"/>
      <c r="BS135" s="786"/>
    </row>
    <row r="136" spans="1:71" s="64" customFormat="1" ht="45" customHeight="1" x14ac:dyDescent="0.35">
      <c r="A136" s="787"/>
      <c r="B136" s="798"/>
      <c r="C136" s="799"/>
      <c r="D136" s="800"/>
      <c r="E136" s="220" t="s">
        <v>98</v>
      </c>
      <c r="F136" s="467"/>
      <c r="G136" s="467"/>
      <c r="H136" s="470"/>
      <c r="I136" s="471"/>
      <c r="J136" s="492" t="s">
        <v>15</v>
      </c>
      <c r="K136" s="493"/>
      <c r="L136" s="494" t="s">
        <v>16</v>
      </c>
      <c r="M136" s="495"/>
      <c r="N136" s="496" t="s">
        <v>17</v>
      </c>
      <c r="O136" s="497" t="s">
        <v>8</v>
      </c>
      <c r="P136" s="498" t="s">
        <v>103</v>
      </c>
      <c r="Q136" s="499"/>
      <c r="R136" s="500" t="s">
        <v>104</v>
      </c>
      <c r="S136" s="501"/>
      <c r="T136" s="502" t="s">
        <v>21</v>
      </c>
      <c r="U136" s="503"/>
      <c r="V136" s="475"/>
      <c r="W136" s="476"/>
      <c r="X136" s="475"/>
      <c r="Y136" s="476"/>
      <c r="Z136" s="479"/>
      <c r="AA136" s="480"/>
      <c r="AB136" s="504" t="s">
        <v>43</v>
      </c>
      <c r="AC136" s="505"/>
      <c r="AD136" s="506" t="s">
        <v>20</v>
      </c>
      <c r="AE136" s="507" t="s">
        <v>3</v>
      </c>
      <c r="AF136" s="508" t="s">
        <v>5</v>
      </c>
      <c r="AG136" s="509"/>
      <c r="AH136" s="492" t="s">
        <v>43</v>
      </c>
      <c r="AI136" s="493"/>
      <c r="AJ136" s="494" t="s">
        <v>20</v>
      </c>
      <c r="AK136" s="495" t="s">
        <v>3</v>
      </c>
      <c r="AL136" s="510" t="s">
        <v>5</v>
      </c>
      <c r="AM136" s="511"/>
      <c r="AN136" s="492" t="s">
        <v>43</v>
      </c>
      <c r="AO136" s="493"/>
      <c r="AP136" s="494" t="s">
        <v>20</v>
      </c>
      <c r="AQ136" s="495" t="s">
        <v>3</v>
      </c>
      <c r="AR136" s="510" t="s">
        <v>5</v>
      </c>
      <c r="AS136" s="511"/>
      <c r="AT136" s="465" t="s">
        <v>43</v>
      </c>
      <c r="AU136" s="512"/>
      <c r="AV136" s="513" t="s">
        <v>20</v>
      </c>
      <c r="AW136" s="514" t="s">
        <v>3</v>
      </c>
      <c r="AX136" s="510" t="s">
        <v>5</v>
      </c>
      <c r="AY136" s="515"/>
      <c r="AZ136" s="492" t="s">
        <v>43</v>
      </c>
      <c r="BA136" s="493"/>
      <c r="BB136" s="494" t="s">
        <v>20</v>
      </c>
      <c r="BC136" s="495" t="s">
        <v>3</v>
      </c>
      <c r="BD136" s="510" t="s">
        <v>5</v>
      </c>
      <c r="BE136" s="511"/>
      <c r="BF136" s="465" t="s">
        <v>43</v>
      </c>
      <c r="BG136" s="512"/>
      <c r="BH136" s="513" t="s">
        <v>20</v>
      </c>
      <c r="BI136" s="514" t="s">
        <v>3</v>
      </c>
      <c r="BJ136" s="510" t="s">
        <v>5</v>
      </c>
      <c r="BK136" s="511"/>
      <c r="BL136" s="487"/>
      <c r="BM136" s="488"/>
      <c r="BN136" s="489"/>
      <c r="BO136" s="491"/>
      <c r="BP136" s="491"/>
      <c r="BQ136" s="63"/>
      <c r="BR136" s="63"/>
      <c r="BS136" s="787"/>
    </row>
    <row r="137" spans="1:71" ht="23.85" customHeight="1" x14ac:dyDescent="0.35">
      <c r="A137" s="788"/>
      <c r="B137" s="458" t="str">
        <f>IF(ROSTER!B8="","",ROSTER!B8)</f>
        <v/>
      </c>
      <c r="C137" s="416" t="str">
        <f>IF(ROSTER!C$8="","",ROSTER!C$8)</f>
        <v/>
      </c>
      <c r="D137" s="417"/>
      <c r="E137" s="418"/>
      <c r="F137" s="420">
        <f>IF(E137="y",1,IF(E137="S",1,0))</f>
        <v>0</v>
      </c>
      <c r="G137" s="422">
        <f>IF(E137="S",1,0)</f>
        <v>0</v>
      </c>
      <c r="H137" s="424"/>
      <c r="I137" s="425"/>
      <c r="J137" s="428"/>
      <c r="K137" s="429"/>
      <c r="L137" s="432"/>
      <c r="M137" s="433"/>
      <c r="N137" s="436">
        <f>L137+J137</f>
        <v>0</v>
      </c>
      <c r="O137" s="437"/>
      <c r="P137" s="428"/>
      <c r="Q137" s="429"/>
      <c r="R137" s="432"/>
      <c r="S137" s="440"/>
      <c r="T137" s="432"/>
      <c r="U137" s="425"/>
      <c r="V137" s="440"/>
      <c r="W137" s="425"/>
      <c r="X137" s="428"/>
      <c r="Y137" s="425"/>
      <c r="Z137" s="428"/>
      <c r="AA137" s="425"/>
      <c r="AB137" s="428"/>
      <c r="AC137" s="429"/>
      <c r="AD137" s="432"/>
      <c r="AE137" s="433"/>
      <c r="AF137" s="442">
        <f>IF(AB137=0,0,(AD137/AB137)*100)</f>
        <v>0</v>
      </c>
      <c r="AG137" s="443"/>
      <c r="AH137" s="428"/>
      <c r="AI137" s="429"/>
      <c r="AJ137" s="432"/>
      <c r="AK137" s="433"/>
      <c r="AL137" s="446">
        <f>IF(AH137=0,0,(AJ137/AH137)*100)</f>
        <v>0</v>
      </c>
      <c r="AM137" s="447"/>
      <c r="AN137" s="428"/>
      <c r="AO137" s="429"/>
      <c r="AP137" s="432"/>
      <c r="AQ137" s="433"/>
      <c r="AR137" s="446">
        <f>IF(AN137=0,0,(AP137/AN137)*100)</f>
        <v>0</v>
      </c>
      <c r="AS137" s="447"/>
      <c r="AT137" s="450">
        <f>AB137+AH137+AN137</f>
        <v>0</v>
      </c>
      <c r="AU137" s="451"/>
      <c r="AV137" s="454">
        <f>AD137+AJ137+AP137</f>
        <v>0</v>
      </c>
      <c r="AW137" s="455"/>
      <c r="AX137" s="446">
        <f>IF(AT137=0,0,(AV137/AT137)*100)</f>
        <v>0</v>
      </c>
      <c r="AY137" s="447"/>
      <c r="AZ137" s="428"/>
      <c r="BA137" s="429"/>
      <c r="BB137" s="432"/>
      <c r="BC137" s="433"/>
      <c r="BD137" s="446">
        <f>IF(AZ137=0,0,(BB137/AZ137)*100)</f>
        <v>0</v>
      </c>
      <c r="BE137" s="447"/>
      <c r="BF137" s="450">
        <f>AT137+AZ137</f>
        <v>0</v>
      </c>
      <c r="BG137" s="451"/>
      <c r="BH137" s="454">
        <f>AV137+BB137</f>
        <v>0</v>
      </c>
      <c r="BI137" s="455"/>
      <c r="BJ137" s="446">
        <f>IF(BF137=0,0,(BH137/BF137)*100)</f>
        <v>0</v>
      </c>
      <c r="BK137" s="447"/>
      <c r="BL137" s="406">
        <f>(AD137*2)+(AJ137*2)+(AP137*3)+BB137</f>
        <v>0</v>
      </c>
      <c r="BM137" s="407"/>
      <c r="BN137" s="408"/>
      <c r="BO137" s="404" t="e">
        <f>(BL137*BR$137)+(N137*BR$138)+(X137*BR$139)+(R137*BR$140)+(V137*BR$141)+(Z137*BR$142)</f>
        <v>#REF!</v>
      </c>
      <c r="BP137" s="404" t="e">
        <f>((AZ137-BB137)*BR$144)+((AT137-AV137)*BR$143)+(H137*BR$145)+(P137*BR$146)</f>
        <v>#REF!</v>
      </c>
      <c r="BQ137" s="65" t="s">
        <v>65</v>
      </c>
      <c r="BR137" s="66" t="e">
        <f>IF(#REF!="B",#REF!,IF(#REF!="C",#REF!,#REF!))</f>
        <v>#REF!</v>
      </c>
      <c r="BS137" s="787"/>
    </row>
    <row r="138" spans="1:71" ht="23.85" customHeight="1" x14ac:dyDescent="0.35">
      <c r="A138" s="788"/>
      <c r="B138" s="459"/>
      <c r="C138" s="412" t="str">
        <f>IF(ROSTER!D$8="","",ROSTER!D$8)</f>
        <v/>
      </c>
      <c r="D138" s="413"/>
      <c r="E138" s="419"/>
      <c r="F138" s="421"/>
      <c r="G138" s="423"/>
      <c r="H138" s="426"/>
      <c r="I138" s="427"/>
      <c r="J138" s="430"/>
      <c r="K138" s="431"/>
      <c r="L138" s="434"/>
      <c r="M138" s="435"/>
      <c r="N138" s="438" t="s">
        <v>14</v>
      </c>
      <c r="O138" s="439"/>
      <c r="P138" s="430"/>
      <c r="Q138" s="431"/>
      <c r="R138" s="434"/>
      <c r="S138" s="441"/>
      <c r="T138" s="434"/>
      <c r="U138" s="427"/>
      <c r="V138" s="441"/>
      <c r="W138" s="427"/>
      <c r="X138" s="430"/>
      <c r="Y138" s="427"/>
      <c r="Z138" s="430"/>
      <c r="AA138" s="427"/>
      <c r="AB138" s="430"/>
      <c r="AC138" s="431"/>
      <c r="AD138" s="434"/>
      <c r="AE138" s="435"/>
      <c r="AF138" s="444"/>
      <c r="AG138" s="445"/>
      <c r="AH138" s="430"/>
      <c r="AI138" s="431"/>
      <c r="AJ138" s="434"/>
      <c r="AK138" s="435"/>
      <c r="AL138" s="448"/>
      <c r="AM138" s="449"/>
      <c r="AN138" s="430"/>
      <c r="AO138" s="431"/>
      <c r="AP138" s="434"/>
      <c r="AQ138" s="435"/>
      <c r="AR138" s="448"/>
      <c r="AS138" s="449"/>
      <c r="AT138" s="452"/>
      <c r="AU138" s="453"/>
      <c r="AV138" s="456"/>
      <c r="AW138" s="457"/>
      <c r="AX138" s="448"/>
      <c r="AY138" s="449"/>
      <c r="AZ138" s="430"/>
      <c r="BA138" s="431"/>
      <c r="BB138" s="434"/>
      <c r="BC138" s="435"/>
      <c r="BD138" s="448"/>
      <c r="BE138" s="449"/>
      <c r="BF138" s="452"/>
      <c r="BG138" s="453"/>
      <c r="BH138" s="456"/>
      <c r="BI138" s="457"/>
      <c r="BJ138" s="448"/>
      <c r="BK138" s="449"/>
      <c r="BL138" s="409"/>
      <c r="BM138" s="410"/>
      <c r="BN138" s="411"/>
      <c r="BO138" s="405"/>
      <c r="BP138" s="405"/>
      <c r="BQ138" s="65" t="s">
        <v>66</v>
      </c>
      <c r="BR138" s="66" t="e">
        <f>IF(#REF!="B",#REF!,IF(#REF!="C",#REF!,#REF!))</f>
        <v>#REF!</v>
      </c>
      <c r="BS138" s="787"/>
    </row>
    <row r="139" spans="1:71" ht="21.75" customHeight="1" x14ac:dyDescent="0.35">
      <c r="A139" s="779"/>
      <c r="B139" s="458" t="str">
        <f>IF(ROSTER!B10="","",ROSTER!B10)</f>
        <v/>
      </c>
      <c r="C139" s="416" t="str">
        <f>IF(ROSTER!C$10="","",ROSTER!C$10)</f>
        <v/>
      </c>
      <c r="D139" s="417"/>
      <c r="E139" s="418"/>
      <c r="F139" s="420">
        <f>IF(E139="y",1,IF(E139="S",1,0))</f>
        <v>0</v>
      </c>
      <c r="G139" s="422">
        <f>IF(E139="S",1,0)</f>
        <v>0</v>
      </c>
      <c r="H139" s="424"/>
      <c r="I139" s="425"/>
      <c r="J139" s="428"/>
      <c r="K139" s="429"/>
      <c r="L139" s="432"/>
      <c r="M139" s="433"/>
      <c r="N139" s="436">
        <f>L139+J139</f>
        <v>0</v>
      </c>
      <c r="O139" s="437"/>
      <c r="P139" s="428"/>
      <c r="Q139" s="429"/>
      <c r="R139" s="432"/>
      <c r="S139" s="440"/>
      <c r="T139" s="432"/>
      <c r="U139" s="425"/>
      <c r="V139" s="440"/>
      <c r="W139" s="425"/>
      <c r="X139" s="428"/>
      <c r="Y139" s="425"/>
      <c r="Z139" s="428"/>
      <c r="AA139" s="425"/>
      <c r="AB139" s="428"/>
      <c r="AC139" s="429"/>
      <c r="AD139" s="432"/>
      <c r="AE139" s="433"/>
      <c r="AF139" s="442">
        <f>IF(AB139=0,0,(AD139/AB139)*100)</f>
        <v>0</v>
      </c>
      <c r="AG139" s="443"/>
      <c r="AH139" s="428"/>
      <c r="AI139" s="429"/>
      <c r="AJ139" s="432"/>
      <c r="AK139" s="433"/>
      <c r="AL139" s="446">
        <f>IF(AH139=0,0,(AJ139/AH139)*100)</f>
        <v>0</v>
      </c>
      <c r="AM139" s="447"/>
      <c r="AN139" s="428"/>
      <c r="AO139" s="429"/>
      <c r="AP139" s="432"/>
      <c r="AQ139" s="433"/>
      <c r="AR139" s="446">
        <f>IF(AN139=0,0,(AP139/AN139)*100)</f>
        <v>0</v>
      </c>
      <c r="AS139" s="447"/>
      <c r="AT139" s="450">
        <f>AB139+AH139+AN139</f>
        <v>0</v>
      </c>
      <c r="AU139" s="451"/>
      <c r="AV139" s="454">
        <f>AD139+AJ139+AP139</f>
        <v>0</v>
      </c>
      <c r="AW139" s="455"/>
      <c r="AX139" s="446">
        <f>IF(AT139=0,0,(AV139/AT139)*100)</f>
        <v>0</v>
      </c>
      <c r="AY139" s="447"/>
      <c r="AZ139" s="428"/>
      <c r="BA139" s="429"/>
      <c r="BB139" s="432"/>
      <c r="BC139" s="433"/>
      <c r="BD139" s="446">
        <f>IF(AZ139=0,0,(BB139/AZ139)*100)</f>
        <v>0</v>
      </c>
      <c r="BE139" s="447"/>
      <c r="BF139" s="450">
        <f>AT139+AZ139</f>
        <v>0</v>
      </c>
      <c r="BG139" s="451"/>
      <c r="BH139" s="454">
        <f>AV139+BB139</f>
        <v>0</v>
      </c>
      <c r="BI139" s="455"/>
      <c r="BJ139" s="446">
        <f>IF(BF139=0,0,(BH139/BF139)*100)</f>
        <v>0</v>
      </c>
      <c r="BK139" s="447"/>
      <c r="BL139" s="406">
        <f>(AD139*2)+(AJ139*2)+(AP139*3)+BB139</f>
        <v>0</v>
      </c>
      <c r="BM139" s="407"/>
      <c r="BN139" s="408"/>
      <c r="BO139" s="404" t="e">
        <f>(BL139*BR$137)+(N139*BR$138)+(X139*BR$139)+(R139*BR$140)+(V139*BR$141)+(Z139*BR$142)</f>
        <v>#REF!</v>
      </c>
      <c r="BP139" s="404" t="e">
        <f>((AZ139-BB139)*BR$144)+((AT139-AV139)*BR$143)+(H139*BR$145)+(P139*BR$146)</f>
        <v>#REF!</v>
      </c>
      <c r="BQ139" s="65" t="s">
        <v>67</v>
      </c>
      <c r="BR139" s="66" t="e">
        <f>IF(#REF!="B",#REF!,IF(#REF!="C",#REF!,#REF!))</f>
        <v>#REF!</v>
      </c>
      <c r="BS139" s="787"/>
    </row>
    <row r="140" spans="1:71" ht="21.75" customHeight="1" x14ac:dyDescent="0.35">
      <c r="A140" s="779"/>
      <c r="B140" s="459"/>
      <c r="C140" s="412" t="str">
        <f>IF(ROSTER!D$10="","",ROSTER!D$10)</f>
        <v/>
      </c>
      <c r="D140" s="413"/>
      <c r="E140" s="419"/>
      <c r="F140" s="421"/>
      <c r="G140" s="423"/>
      <c r="H140" s="426"/>
      <c r="I140" s="427"/>
      <c r="J140" s="430"/>
      <c r="K140" s="431"/>
      <c r="L140" s="434"/>
      <c r="M140" s="435"/>
      <c r="N140" s="438" t="s">
        <v>14</v>
      </c>
      <c r="O140" s="439"/>
      <c r="P140" s="430"/>
      <c r="Q140" s="431"/>
      <c r="R140" s="434"/>
      <c r="S140" s="441"/>
      <c r="T140" s="434"/>
      <c r="U140" s="427"/>
      <c r="V140" s="441"/>
      <c r="W140" s="427"/>
      <c r="X140" s="430"/>
      <c r="Y140" s="427"/>
      <c r="Z140" s="430"/>
      <c r="AA140" s="427"/>
      <c r="AB140" s="430"/>
      <c r="AC140" s="431"/>
      <c r="AD140" s="434"/>
      <c r="AE140" s="435"/>
      <c r="AF140" s="444"/>
      <c r="AG140" s="445"/>
      <c r="AH140" s="430"/>
      <c r="AI140" s="431"/>
      <c r="AJ140" s="434"/>
      <c r="AK140" s="435"/>
      <c r="AL140" s="448"/>
      <c r="AM140" s="449"/>
      <c r="AN140" s="430"/>
      <c r="AO140" s="431"/>
      <c r="AP140" s="434"/>
      <c r="AQ140" s="435"/>
      <c r="AR140" s="448"/>
      <c r="AS140" s="449"/>
      <c r="AT140" s="452"/>
      <c r="AU140" s="453"/>
      <c r="AV140" s="456"/>
      <c r="AW140" s="457"/>
      <c r="AX140" s="448"/>
      <c r="AY140" s="449"/>
      <c r="AZ140" s="430"/>
      <c r="BA140" s="431"/>
      <c r="BB140" s="434"/>
      <c r="BC140" s="435"/>
      <c r="BD140" s="448"/>
      <c r="BE140" s="449"/>
      <c r="BF140" s="452"/>
      <c r="BG140" s="453"/>
      <c r="BH140" s="456"/>
      <c r="BI140" s="457"/>
      <c r="BJ140" s="448"/>
      <c r="BK140" s="449"/>
      <c r="BL140" s="409"/>
      <c r="BM140" s="410"/>
      <c r="BN140" s="411"/>
      <c r="BO140" s="405"/>
      <c r="BP140" s="405"/>
      <c r="BQ140" s="65" t="s">
        <v>68</v>
      </c>
      <c r="BR140" s="66" t="e">
        <f>IF(#REF!="B",#REF!,IF(#REF!="C",#REF!,#REF!))</f>
        <v>#REF!</v>
      </c>
      <c r="BS140" s="787"/>
    </row>
    <row r="141" spans="1:71" ht="21.75" customHeight="1" x14ac:dyDescent="0.35">
      <c r="A141" s="779"/>
      <c r="B141" s="414" t="str">
        <f>IF(ROSTER!B12="","",ROSTER!B12)</f>
        <v/>
      </c>
      <c r="C141" s="416" t="str">
        <f>IF(ROSTER!C$12="","",ROSTER!C$12)</f>
        <v/>
      </c>
      <c r="D141" s="417"/>
      <c r="E141" s="418"/>
      <c r="F141" s="420">
        <f>IF(E141="y",1,IF(E141="S",1,0))</f>
        <v>0</v>
      </c>
      <c r="G141" s="422">
        <f>IF(E141="S",1,0)</f>
        <v>0</v>
      </c>
      <c r="H141" s="424"/>
      <c r="I141" s="425"/>
      <c r="J141" s="428"/>
      <c r="K141" s="429"/>
      <c r="L141" s="432"/>
      <c r="M141" s="433"/>
      <c r="N141" s="436">
        <f>L141+J141</f>
        <v>0</v>
      </c>
      <c r="O141" s="437"/>
      <c r="P141" s="428"/>
      <c r="Q141" s="429"/>
      <c r="R141" s="432"/>
      <c r="S141" s="440"/>
      <c r="T141" s="432"/>
      <c r="U141" s="425"/>
      <c r="V141" s="440"/>
      <c r="W141" s="425"/>
      <c r="X141" s="428"/>
      <c r="Y141" s="425"/>
      <c r="Z141" s="428"/>
      <c r="AA141" s="425"/>
      <c r="AB141" s="428"/>
      <c r="AC141" s="429"/>
      <c r="AD141" s="432"/>
      <c r="AE141" s="433"/>
      <c r="AF141" s="442">
        <f>IF(AB141=0,0,(AD141/AB141)*100)</f>
        <v>0</v>
      </c>
      <c r="AG141" s="443"/>
      <c r="AH141" s="428"/>
      <c r="AI141" s="429"/>
      <c r="AJ141" s="432"/>
      <c r="AK141" s="433"/>
      <c r="AL141" s="446">
        <f>IF(AH141=0,0,(AJ141/AH141)*100)</f>
        <v>0</v>
      </c>
      <c r="AM141" s="447"/>
      <c r="AN141" s="428"/>
      <c r="AO141" s="429"/>
      <c r="AP141" s="432"/>
      <c r="AQ141" s="433"/>
      <c r="AR141" s="446">
        <f>IF(AN141=0,0,(AP141/AN141)*100)</f>
        <v>0</v>
      </c>
      <c r="AS141" s="447"/>
      <c r="AT141" s="450">
        <f>AB141+AH141+AN141</f>
        <v>0</v>
      </c>
      <c r="AU141" s="451"/>
      <c r="AV141" s="454">
        <f>AD141+AJ141+AP141</f>
        <v>0</v>
      </c>
      <c r="AW141" s="455"/>
      <c r="AX141" s="446">
        <f>IF(AT141=0,0,(AV141/AT141)*100)</f>
        <v>0</v>
      </c>
      <c r="AY141" s="447"/>
      <c r="AZ141" s="428"/>
      <c r="BA141" s="429"/>
      <c r="BB141" s="432"/>
      <c r="BC141" s="433"/>
      <c r="BD141" s="446">
        <f>IF(AZ141=0,0,(BB141/AZ141)*100)</f>
        <v>0</v>
      </c>
      <c r="BE141" s="447"/>
      <c r="BF141" s="450">
        <f>AT141+AZ141</f>
        <v>0</v>
      </c>
      <c r="BG141" s="451"/>
      <c r="BH141" s="454">
        <f>AV141+BB141</f>
        <v>0</v>
      </c>
      <c r="BI141" s="455"/>
      <c r="BJ141" s="446">
        <f>IF(BF141=0,0,(BH141/BF141)*100)</f>
        <v>0</v>
      </c>
      <c r="BK141" s="447"/>
      <c r="BL141" s="406">
        <f>(AD141*2)+(AJ141*2)+(AP141*3)+BB141</f>
        <v>0</v>
      </c>
      <c r="BM141" s="407"/>
      <c r="BN141" s="408"/>
      <c r="BO141" s="404" t="e">
        <f>(BL141*BR$137)+(N141*BR$138)+(X141*BR$139)+(R141*BR$140)+(V141*BR$141)+(Z141*BR$142)</f>
        <v>#REF!</v>
      </c>
      <c r="BP141" s="404" t="e">
        <f>((AZ141-BB141)*BR$144)+((AT141-AV141)*BR$143)+(H141*BR$145)+(P141*BR$146)</f>
        <v>#REF!</v>
      </c>
      <c r="BQ141" s="65" t="s">
        <v>69</v>
      </c>
      <c r="BR141" s="66" t="e">
        <f>IF(#REF!="B",#REF!,IF(#REF!="C",#REF!,#REF!))</f>
        <v>#REF!</v>
      </c>
      <c r="BS141" s="787"/>
    </row>
    <row r="142" spans="1:71" ht="21.75" customHeight="1" x14ac:dyDescent="0.35">
      <c r="A142" s="779"/>
      <c r="B142" s="415"/>
      <c r="C142" s="412" t="str">
        <f>IF(ROSTER!D$12="","",ROSTER!D$12)</f>
        <v/>
      </c>
      <c r="D142" s="413"/>
      <c r="E142" s="419"/>
      <c r="F142" s="421"/>
      <c r="G142" s="423"/>
      <c r="H142" s="426"/>
      <c r="I142" s="427"/>
      <c r="J142" s="430"/>
      <c r="K142" s="431"/>
      <c r="L142" s="434"/>
      <c r="M142" s="435"/>
      <c r="N142" s="438" t="s">
        <v>14</v>
      </c>
      <c r="O142" s="439"/>
      <c r="P142" s="430"/>
      <c r="Q142" s="431"/>
      <c r="R142" s="434"/>
      <c r="S142" s="441"/>
      <c r="T142" s="434"/>
      <c r="U142" s="427"/>
      <c r="V142" s="441"/>
      <c r="W142" s="427"/>
      <c r="X142" s="430"/>
      <c r="Y142" s="427"/>
      <c r="Z142" s="430"/>
      <c r="AA142" s="427"/>
      <c r="AB142" s="430"/>
      <c r="AC142" s="431"/>
      <c r="AD142" s="434"/>
      <c r="AE142" s="435"/>
      <c r="AF142" s="444"/>
      <c r="AG142" s="445"/>
      <c r="AH142" s="430"/>
      <c r="AI142" s="431"/>
      <c r="AJ142" s="434"/>
      <c r="AK142" s="435"/>
      <c r="AL142" s="448"/>
      <c r="AM142" s="449"/>
      <c r="AN142" s="430"/>
      <c r="AO142" s="431"/>
      <c r="AP142" s="434"/>
      <c r="AQ142" s="435"/>
      <c r="AR142" s="448"/>
      <c r="AS142" s="449"/>
      <c r="AT142" s="452"/>
      <c r="AU142" s="453"/>
      <c r="AV142" s="456"/>
      <c r="AW142" s="457"/>
      <c r="AX142" s="448"/>
      <c r="AY142" s="449"/>
      <c r="AZ142" s="430"/>
      <c r="BA142" s="431"/>
      <c r="BB142" s="434"/>
      <c r="BC142" s="435"/>
      <c r="BD142" s="448"/>
      <c r="BE142" s="449"/>
      <c r="BF142" s="452"/>
      <c r="BG142" s="453"/>
      <c r="BH142" s="456"/>
      <c r="BI142" s="457"/>
      <c r="BJ142" s="448"/>
      <c r="BK142" s="449"/>
      <c r="BL142" s="409"/>
      <c r="BM142" s="410"/>
      <c r="BN142" s="411"/>
      <c r="BO142" s="405"/>
      <c r="BP142" s="405"/>
      <c r="BQ142" s="65" t="s">
        <v>70</v>
      </c>
      <c r="BR142" s="66" t="e">
        <f>IF(#REF!="B",#REF!,IF(#REF!="C",#REF!,#REF!))</f>
        <v>#REF!</v>
      </c>
      <c r="BS142" s="787"/>
    </row>
    <row r="143" spans="1:71" ht="21.75" customHeight="1" x14ac:dyDescent="0.35">
      <c r="A143" s="779"/>
      <c r="B143" s="414" t="str">
        <f>IF(ROSTER!B14="","",ROSTER!B14)</f>
        <v/>
      </c>
      <c r="C143" s="416" t="str">
        <f>IF(ROSTER!C$14="","",ROSTER!C$14)</f>
        <v/>
      </c>
      <c r="D143" s="417"/>
      <c r="E143" s="418"/>
      <c r="F143" s="420">
        <f>IF(E143="y",1,IF(E143="S",1,0))</f>
        <v>0</v>
      </c>
      <c r="G143" s="422">
        <f>IF(E143="S",1,0)</f>
        <v>0</v>
      </c>
      <c r="H143" s="424"/>
      <c r="I143" s="425"/>
      <c r="J143" s="428"/>
      <c r="K143" s="429"/>
      <c r="L143" s="432"/>
      <c r="M143" s="433"/>
      <c r="N143" s="436">
        <f>L143+J143</f>
        <v>0</v>
      </c>
      <c r="O143" s="437"/>
      <c r="P143" s="428"/>
      <c r="Q143" s="429"/>
      <c r="R143" s="432"/>
      <c r="S143" s="440"/>
      <c r="T143" s="432"/>
      <c r="U143" s="425"/>
      <c r="V143" s="440"/>
      <c r="W143" s="425"/>
      <c r="X143" s="428"/>
      <c r="Y143" s="425"/>
      <c r="Z143" s="428"/>
      <c r="AA143" s="425"/>
      <c r="AB143" s="428"/>
      <c r="AC143" s="429"/>
      <c r="AD143" s="432"/>
      <c r="AE143" s="433"/>
      <c r="AF143" s="442">
        <f>IF(AB143=0,0,(AD143/AB143)*100)</f>
        <v>0</v>
      </c>
      <c r="AG143" s="443"/>
      <c r="AH143" s="428"/>
      <c r="AI143" s="429"/>
      <c r="AJ143" s="432"/>
      <c r="AK143" s="433"/>
      <c r="AL143" s="446">
        <f>IF(AH143=0,0,(AJ143/AH143)*100)</f>
        <v>0</v>
      </c>
      <c r="AM143" s="447"/>
      <c r="AN143" s="428"/>
      <c r="AO143" s="429"/>
      <c r="AP143" s="432"/>
      <c r="AQ143" s="433"/>
      <c r="AR143" s="446">
        <f>IF(AN143=0,0,(AP143/AN143)*100)</f>
        <v>0</v>
      </c>
      <c r="AS143" s="447"/>
      <c r="AT143" s="450">
        <f>AB143+AH143+AN143</f>
        <v>0</v>
      </c>
      <c r="AU143" s="451"/>
      <c r="AV143" s="454">
        <f>AD143+AJ143+AP143</f>
        <v>0</v>
      </c>
      <c r="AW143" s="455"/>
      <c r="AX143" s="446">
        <f>IF(AT143=0,0,(AV143/AT143)*100)</f>
        <v>0</v>
      </c>
      <c r="AY143" s="447"/>
      <c r="AZ143" s="428"/>
      <c r="BA143" s="429"/>
      <c r="BB143" s="432"/>
      <c r="BC143" s="433"/>
      <c r="BD143" s="446">
        <f>IF(AZ143=0,0,(BB143/AZ143)*100)</f>
        <v>0</v>
      </c>
      <c r="BE143" s="447"/>
      <c r="BF143" s="450">
        <f>AT143+AZ143</f>
        <v>0</v>
      </c>
      <c r="BG143" s="451"/>
      <c r="BH143" s="454">
        <f>AV143+BB143</f>
        <v>0</v>
      </c>
      <c r="BI143" s="455"/>
      <c r="BJ143" s="446">
        <f>IF(BF143=0,0,(BH143/BF143)*100)</f>
        <v>0</v>
      </c>
      <c r="BK143" s="447"/>
      <c r="BL143" s="406">
        <f>(AD143*2)+(AJ143*2)+(AP143*3)+BB143</f>
        <v>0</v>
      </c>
      <c r="BM143" s="407"/>
      <c r="BN143" s="408"/>
      <c r="BO143" s="404" t="e">
        <f>(BL143*BR$137)+(N143*BR$138)+(X143*BR$139)+(R143*BR$140)+(V143*BR$141)+(Z143*BR$142)</f>
        <v>#REF!</v>
      </c>
      <c r="BP143" s="404" t="e">
        <f>((AZ143-BB143)*BR$144)+((AT143-AV143)*BR$143)+(H143*BR$145)+(P143*BR$146)</f>
        <v>#REF!</v>
      </c>
      <c r="BQ143" s="65" t="s">
        <v>71</v>
      </c>
      <c r="BR143" s="66" t="e">
        <f>IF(#REF!="B",#REF!,IF(#REF!="C",#REF!,#REF!))</f>
        <v>#REF!</v>
      </c>
      <c r="BS143" s="787"/>
    </row>
    <row r="144" spans="1:71" ht="21.75" customHeight="1" x14ac:dyDescent="0.35">
      <c r="A144" s="779"/>
      <c r="B144" s="415"/>
      <c r="C144" s="412" t="str">
        <f>IF(ROSTER!D$14="","",ROSTER!D$14)</f>
        <v/>
      </c>
      <c r="D144" s="413"/>
      <c r="E144" s="419"/>
      <c r="F144" s="421"/>
      <c r="G144" s="423"/>
      <c r="H144" s="426"/>
      <c r="I144" s="427"/>
      <c r="J144" s="430"/>
      <c r="K144" s="431"/>
      <c r="L144" s="434"/>
      <c r="M144" s="435"/>
      <c r="N144" s="438" t="s">
        <v>14</v>
      </c>
      <c r="O144" s="439"/>
      <c r="P144" s="430"/>
      <c r="Q144" s="431"/>
      <c r="R144" s="434"/>
      <c r="S144" s="441"/>
      <c r="T144" s="434"/>
      <c r="U144" s="427"/>
      <c r="V144" s="441"/>
      <c r="W144" s="427"/>
      <c r="X144" s="430"/>
      <c r="Y144" s="427"/>
      <c r="Z144" s="430"/>
      <c r="AA144" s="427"/>
      <c r="AB144" s="430"/>
      <c r="AC144" s="431"/>
      <c r="AD144" s="434"/>
      <c r="AE144" s="435"/>
      <c r="AF144" s="444"/>
      <c r="AG144" s="445"/>
      <c r="AH144" s="430"/>
      <c r="AI144" s="431"/>
      <c r="AJ144" s="434"/>
      <c r="AK144" s="435"/>
      <c r="AL144" s="448"/>
      <c r="AM144" s="449"/>
      <c r="AN144" s="430"/>
      <c r="AO144" s="431"/>
      <c r="AP144" s="434"/>
      <c r="AQ144" s="435"/>
      <c r="AR144" s="448"/>
      <c r="AS144" s="449"/>
      <c r="AT144" s="452"/>
      <c r="AU144" s="453"/>
      <c r="AV144" s="456"/>
      <c r="AW144" s="457"/>
      <c r="AX144" s="448"/>
      <c r="AY144" s="449"/>
      <c r="AZ144" s="430"/>
      <c r="BA144" s="431"/>
      <c r="BB144" s="434"/>
      <c r="BC144" s="435"/>
      <c r="BD144" s="448"/>
      <c r="BE144" s="449"/>
      <c r="BF144" s="452"/>
      <c r="BG144" s="453"/>
      <c r="BH144" s="456"/>
      <c r="BI144" s="457"/>
      <c r="BJ144" s="448"/>
      <c r="BK144" s="449"/>
      <c r="BL144" s="409"/>
      <c r="BM144" s="410"/>
      <c r="BN144" s="411"/>
      <c r="BO144" s="405"/>
      <c r="BP144" s="405"/>
      <c r="BQ144" s="65" t="s">
        <v>72</v>
      </c>
      <c r="BR144" s="66" t="e">
        <f>IF(#REF!="B",#REF!,IF(#REF!="C",#REF!,#REF!))</f>
        <v>#REF!</v>
      </c>
      <c r="BS144" s="787"/>
    </row>
    <row r="145" spans="1:71" ht="21.75" customHeight="1" x14ac:dyDescent="0.35">
      <c r="A145" s="779"/>
      <c r="B145" s="414" t="str">
        <f>IF(ROSTER!B16="","",ROSTER!B16)</f>
        <v/>
      </c>
      <c r="C145" s="416" t="str">
        <f>IF(ROSTER!C$16="","",ROSTER!C$16)</f>
        <v/>
      </c>
      <c r="D145" s="417"/>
      <c r="E145" s="418"/>
      <c r="F145" s="420">
        <f>IF(E145="y",1,IF(E145="S",1,0))</f>
        <v>0</v>
      </c>
      <c r="G145" s="422">
        <f>IF(E145="S",1,0)</f>
        <v>0</v>
      </c>
      <c r="H145" s="424"/>
      <c r="I145" s="425"/>
      <c r="J145" s="428"/>
      <c r="K145" s="429"/>
      <c r="L145" s="432"/>
      <c r="M145" s="433"/>
      <c r="N145" s="436">
        <f>L145+J145</f>
        <v>0</v>
      </c>
      <c r="O145" s="437"/>
      <c r="P145" s="428"/>
      <c r="Q145" s="429"/>
      <c r="R145" s="432"/>
      <c r="S145" s="440"/>
      <c r="T145" s="432"/>
      <c r="U145" s="425"/>
      <c r="V145" s="440"/>
      <c r="W145" s="425"/>
      <c r="X145" s="428"/>
      <c r="Y145" s="425"/>
      <c r="Z145" s="428"/>
      <c r="AA145" s="425"/>
      <c r="AB145" s="428"/>
      <c r="AC145" s="429"/>
      <c r="AD145" s="432"/>
      <c r="AE145" s="433"/>
      <c r="AF145" s="442">
        <f>IF(AB145=0,0,(AD145/AB145)*100)</f>
        <v>0</v>
      </c>
      <c r="AG145" s="443"/>
      <c r="AH145" s="428"/>
      <c r="AI145" s="429"/>
      <c r="AJ145" s="432"/>
      <c r="AK145" s="433"/>
      <c r="AL145" s="446">
        <f>IF(AH145=0,0,(AJ145/AH145)*100)</f>
        <v>0</v>
      </c>
      <c r="AM145" s="447"/>
      <c r="AN145" s="428"/>
      <c r="AO145" s="429"/>
      <c r="AP145" s="432"/>
      <c r="AQ145" s="433"/>
      <c r="AR145" s="446">
        <f>IF(AN145=0,0,(AP145/AN145)*100)</f>
        <v>0</v>
      </c>
      <c r="AS145" s="447"/>
      <c r="AT145" s="450">
        <f>AB145+AH145+AN145</f>
        <v>0</v>
      </c>
      <c r="AU145" s="451"/>
      <c r="AV145" s="454">
        <f>AD145+AJ145+AP145</f>
        <v>0</v>
      </c>
      <c r="AW145" s="455"/>
      <c r="AX145" s="446">
        <f>IF(AT145=0,0,(AV145/AT145)*100)</f>
        <v>0</v>
      </c>
      <c r="AY145" s="447"/>
      <c r="AZ145" s="428"/>
      <c r="BA145" s="429"/>
      <c r="BB145" s="432"/>
      <c r="BC145" s="433"/>
      <c r="BD145" s="446">
        <f>IF(AZ145=0,0,(BB145/AZ145)*100)</f>
        <v>0</v>
      </c>
      <c r="BE145" s="447"/>
      <c r="BF145" s="450">
        <f>AT145+AZ145</f>
        <v>0</v>
      </c>
      <c r="BG145" s="451"/>
      <c r="BH145" s="454">
        <f>AV145+BB145</f>
        <v>0</v>
      </c>
      <c r="BI145" s="455"/>
      <c r="BJ145" s="446">
        <f>IF(BF145=0,0,(BH145/BF145)*100)</f>
        <v>0</v>
      </c>
      <c r="BK145" s="447"/>
      <c r="BL145" s="406">
        <f>(AD145*2)+(AJ145*2)+(AP145*3)+BB145</f>
        <v>0</v>
      </c>
      <c r="BM145" s="407"/>
      <c r="BN145" s="408"/>
      <c r="BO145" s="404" t="e">
        <f>(BL145*BR$137)+(N145*BR$138)+(X145*BR$139)+(R145*BR$140)+(V145*BR$141)+(Z145*BR$142)</f>
        <v>#REF!</v>
      </c>
      <c r="BP145" s="404" t="e">
        <f>((AZ145-BB145)*BR$144)+((AT145-AV145)*BR$143)+(H145*BR$145)+(P145*BR$146)</f>
        <v>#REF!</v>
      </c>
      <c r="BQ145" s="65" t="s">
        <v>73</v>
      </c>
      <c r="BR145" s="66" t="e">
        <f>IF(#REF!="B",#REF!,IF(#REF!="C",#REF!,#REF!))</f>
        <v>#REF!</v>
      </c>
      <c r="BS145" s="787"/>
    </row>
    <row r="146" spans="1:71" ht="21.75" customHeight="1" x14ac:dyDescent="0.35">
      <c r="A146" s="779"/>
      <c r="B146" s="415"/>
      <c r="C146" s="412" t="str">
        <f>IF(ROSTER!D$16="","",ROSTER!D$16)</f>
        <v/>
      </c>
      <c r="D146" s="413"/>
      <c r="E146" s="419"/>
      <c r="F146" s="421"/>
      <c r="G146" s="423"/>
      <c r="H146" s="426"/>
      <c r="I146" s="427"/>
      <c r="J146" s="430"/>
      <c r="K146" s="431"/>
      <c r="L146" s="434"/>
      <c r="M146" s="435"/>
      <c r="N146" s="438" t="s">
        <v>14</v>
      </c>
      <c r="O146" s="439"/>
      <c r="P146" s="430"/>
      <c r="Q146" s="431"/>
      <c r="R146" s="434"/>
      <c r="S146" s="441"/>
      <c r="T146" s="434"/>
      <c r="U146" s="427"/>
      <c r="V146" s="441"/>
      <c r="W146" s="427"/>
      <c r="X146" s="430"/>
      <c r="Y146" s="427"/>
      <c r="Z146" s="430"/>
      <c r="AA146" s="427"/>
      <c r="AB146" s="430"/>
      <c r="AC146" s="431"/>
      <c r="AD146" s="434"/>
      <c r="AE146" s="435"/>
      <c r="AF146" s="444"/>
      <c r="AG146" s="445"/>
      <c r="AH146" s="430"/>
      <c r="AI146" s="431"/>
      <c r="AJ146" s="434"/>
      <c r="AK146" s="435"/>
      <c r="AL146" s="448"/>
      <c r="AM146" s="449"/>
      <c r="AN146" s="430"/>
      <c r="AO146" s="431"/>
      <c r="AP146" s="434"/>
      <c r="AQ146" s="435"/>
      <c r="AR146" s="448"/>
      <c r="AS146" s="449"/>
      <c r="AT146" s="452"/>
      <c r="AU146" s="453"/>
      <c r="AV146" s="456"/>
      <c r="AW146" s="457"/>
      <c r="AX146" s="448"/>
      <c r="AY146" s="449"/>
      <c r="AZ146" s="430"/>
      <c r="BA146" s="431"/>
      <c r="BB146" s="434"/>
      <c r="BC146" s="435"/>
      <c r="BD146" s="448"/>
      <c r="BE146" s="449"/>
      <c r="BF146" s="452"/>
      <c r="BG146" s="453"/>
      <c r="BH146" s="456"/>
      <c r="BI146" s="457"/>
      <c r="BJ146" s="448"/>
      <c r="BK146" s="449"/>
      <c r="BL146" s="409"/>
      <c r="BM146" s="410"/>
      <c r="BN146" s="411"/>
      <c r="BO146" s="405"/>
      <c r="BP146" s="405"/>
      <c r="BQ146" s="65" t="s">
        <v>74</v>
      </c>
      <c r="BR146" s="66" t="e">
        <f>IF(#REF!="B",#REF!,IF(#REF!="C",#REF!,#REF!))</f>
        <v>#REF!</v>
      </c>
      <c r="BS146" s="787"/>
    </row>
    <row r="147" spans="1:71" ht="21.75" customHeight="1" x14ac:dyDescent="0.25">
      <c r="A147" s="779"/>
      <c r="B147" s="414" t="str">
        <f>IF(ROSTER!B18="","",ROSTER!B18)</f>
        <v/>
      </c>
      <c r="C147" s="416" t="str">
        <f>IF(ROSTER!C$18="","",ROSTER!C$18)</f>
        <v/>
      </c>
      <c r="D147" s="417"/>
      <c r="E147" s="418"/>
      <c r="F147" s="420">
        <f>IF(E147="y",1,IF(E147="S",1,0))</f>
        <v>0</v>
      </c>
      <c r="G147" s="422">
        <f>IF(E147="S",1,0)</f>
        <v>0</v>
      </c>
      <c r="H147" s="424"/>
      <c r="I147" s="425"/>
      <c r="J147" s="428"/>
      <c r="K147" s="429"/>
      <c r="L147" s="432"/>
      <c r="M147" s="433"/>
      <c r="N147" s="436">
        <f>L147+J147</f>
        <v>0</v>
      </c>
      <c r="O147" s="437"/>
      <c r="P147" s="428"/>
      <c r="Q147" s="429"/>
      <c r="R147" s="432"/>
      <c r="S147" s="440"/>
      <c r="T147" s="432"/>
      <c r="U147" s="425"/>
      <c r="V147" s="440"/>
      <c r="W147" s="425"/>
      <c r="X147" s="428"/>
      <c r="Y147" s="425"/>
      <c r="Z147" s="428"/>
      <c r="AA147" s="425"/>
      <c r="AB147" s="428"/>
      <c r="AC147" s="429"/>
      <c r="AD147" s="432"/>
      <c r="AE147" s="433"/>
      <c r="AF147" s="442">
        <f>IF(AB147=0,0,(AD147/AB147)*100)</f>
        <v>0</v>
      </c>
      <c r="AG147" s="443"/>
      <c r="AH147" s="428"/>
      <c r="AI147" s="429"/>
      <c r="AJ147" s="432"/>
      <c r="AK147" s="433"/>
      <c r="AL147" s="446">
        <f>IF(AH147=0,0,(AJ147/AH147)*100)</f>
        <v>0</v>
      </c>
      <c r="AM147" s="447"/>
      <c r="AN147" s="428"/>
      <c r="AO147" s="429"/>
      <c r="AP147" s="432"/>
      <c r="AQ147" s="433"/>
      <c r="AR147" s="446">
        <f>IF(AN147=0,0,(AP147/AN147)*100)</f>
        <v>0</v>
      </c>
      <c r="AS147" s="447"/>
      <c r="AT147" s="450">
        <f>AB147+AH147+AN147</f>
        <v>0</v>
      </c>
      <c r="AU147" s="451"/>
      <c r="AV147" s="454">
        <f>AD147+AJ147+AP147</f>
        <v>0</v>
      </c>
      <c r="AW147" s="455"/>
      <c r="AX147" s="446">
        <f>IF(AT147=0,0,(AV147/AT147)*100)</f>
        <v>0</v>
      </c>
      <c r="AY147" s="447"/>
      <c r="AZ147" s="428"/>
      <c r="BA147" s="429"/>
      <c r="BB147" s="432"/>
      <c r="BC147" s="433"/>
      <c r="BD147" s="446">
        <f>IF(AZ147=0,0,(BB147/AZ147)*100)</f>
        <v>0</v>
      </c>
      <c r="BE147" s="447"/>
      <c r="BF147" s="450">
        <f>AT147+AZ147</f>
        <v>0</v>
      </c>
      <c r="BG147" s="451"/>
      <c r="BH147" s="454">
        <f>AV147+BB147</f>
        <v>0</v>
      </c>
      <c r="BI147" s="455"/>
      <c r="BJ147" s="446">
        <f>IF(BF147=0,0,(BH147/BF147)*100)</f>
        <v>0</v>
      </c>
      <c r="BK147" s="447"/>
      <c r="BL147" s="406">
        <f>(AD147*2)+(AJ147*2)+(AP147*3)+BB147</f>
        <v>0</v>
      </c>
      <c r="BM147" s="407"/>
      <c r="BN147" s="408"/>
      <c r="BO147" s="404" t="e">
        <f>(BL147*BR$137)+(N147*BR$138)+(X147*BR$139)+(R147*BR$140)+(V147*BR$141)+(Z147*BR$142)</f>
        <v>#REF!</v>
      </c>
      <c r="BP147" s="404" t="e">
        <f>((AZ147-BB147)*BR$144)+((AT147-AV147)*BR$143)+(H147*BR$145)+(P147*BR$146)</f>
        <v>#REF!</v>
      </c>
      <c r="BQ147" s="53"/>
      <c r="BR147" s="53"/>
      <c r="BS147" s="787"/>
    </row>
    <row r="148" spans="1:71" ht="21.75" customHeight="1" x14ac:dyDescent="0.25">
      <c r="A148" s="779"/>
      <c r="B148" s="415"/>
      <c r="C148" s="412" t="str">
        <f>IF(ROSTER!D$18="","",ROSTER!D$18)</f>
        <v/>
      </c>
      <c r="D148" s="413"/>
      <c r="E148" s="419"/>
      <c r="F148" s="421"/>
      <c r="G148" s="423"/>
      <c r="H148" s="426"/>
      <c r="I148" s="427"/>
      <c r="J148" s="430"/>
      <c r="K148" s="431"/>
      <c r="L148" s="434"/>
      <c r="M148" s="435"/>
      <c r="N148" s="438"/>
      <c r="O148" s="439"/>
      <c r="P148" s="430"/>
      <c r="Q148" s="431"/>
      <c r="R148" s="434"/>
      <c r="S148" s="441"/>
      <c r="T148" s="434"/>
      <c r="U148" s="427"/>
      <c r="V148" s="441"/>
      <c r="W148" s="427"/>
      <c r="X148" s="430"/>
      <c r="Y148" s="427"/>
      <c r="Z148" s="430"/>
      <c r="AA148" s="427"/>
      <c r="AB148" s="430"/>
      <c r="AC148" s="431"/>
      <c r="AD148" s="434"/>
      <c r="AE148" s="435"/>
      <c r="AF148" s="444"/>
      <c r="AG148" s="445"/>
      <c r="AH148" s="430"/>
      <c r="AI148" s="431"/>
      <c r="AJ148" s="434"/>
      <c r="AK148" s="435"/>
      <c r="AL148" s="448"/>
      <c r="AM148" s="449"/>
      <c r="AN148" s="430"/>
      <c r="AO148" s="431"/>
      <c r="AP148" s="434"/>
      <c r="AQ148" s="435"/>
      <c r="AR148" s="448"/>
      <c r="AS148" s="449"/>
      <c r="AT148" s="452"/>
      <c r="AU148" s="453"/>
      <c r="AV148" s="456"/>
      <c r="AW148" s="457"/>
      <c r="AX148" s="448"/>
      <c r="AY148" s="449"/>
      <c r="AZ148" s="430"/>
      <c r="BA148" s="431"/>
      <c r="BB148" s="434"/>
      <c r="BC148" s="435"/>
      <c r="BD148" s="448"/>
      <c r="BE148" s="449"/>
      <c r="BF148" s="452"/>
      <c r="BG148" s="453"/>
      <c r="BH148" s="456"/>
      <c r="BI148" s="457"/>
      <c r="BJ148" s="448"/>
      <c r="BK148" s="449"/>
      <c r="BL148" s="409"/>
      <c r="BM148" s="410"/>
      <c r="BN148" s="411"/>
      <c r="BO148" s="405"/>
      <c r="BP148" s="405"/>
      <c r="BQ148" s="53"/>
      <c r="BR148" s="53"/>
      <c r="BS148" s="779"/>
    </row>
    <row r="149" spans="1:71" ht="21.75" customHeight="1" x14ac:dyDescent="0.25">
      <c r="A149" s="779"/>
      <c r="B149" s="414" t="str">
        <f>IF(ROSTER!B20="","",ROSTER!B20)</f>
        <v/>
      </c>
      <c r="C149" s="416" t="str">
        <f>IF(ROSTER!C$20="","",ROSTER!C$20)</f>
        <v/>
      </c>
      <c r="D149" s="417"/>
      <c r="E149" s="418"/>
      <c r="F149" s="420">
        <f>IF(E149="y",1,IF(E149="S",1,0))</f>
        <v>0</v>
      </c>
      <c r="G149" s="422">
        <f>IF(E149="S",1,0)</f>
        <v>0</v>
      </c>
      <c r="H149" s="424"/>
      <c r="I149" s="425"/>
      <c r="J149" s="428"/>
      <c r="K149" s="429"/>
      <c r="L149" s="432"/>
      <c r="M149" s="433"/>
      <c r="N149" s="436">
        <f>L149+J149</f>
        <v>0</v>
      </c>
      <c r="O149" s="437"/>
      <c r="P149" s="428"/>
      <c r="Q149" s="429"/>
      <c r="R149" s="432"/>
      <c r="S149" s="440"/>
      <c r="T149" s="432"/>
      <c r="U149" s="425"/>
      <c r="V149" s="440"/>
      <c r="W149" s="425"/>
      <c r="X149" s="428"/>
      <c r="Y149" s="425"/>
      <c r="Z149" s="428"/>
      <c r="AA149" s="425"/>
      <c r="AB149" s="428"/>
      <c r="AC149" s="429"/>
      <c r="AD149" s="432"/>
      <c r="AE149" s="433"/>
      <c r="AF149" s="442">
        <f>IF(AB149=0,0,(AD149/AB149)*100)</f>
        <v>0</v>
      </c>
      <c r="AG149" s="443"/>
      <c r="AH149" s="428"/>
      <c r="AI149" s="429"/>
      <c r="AJ149" s="432"/>
      <c r="AK149" s="433"/>
      <c r="AL149" s="446">
        <f>IF(AH149=0,0,(AJ149/AH149)*100)</f>
        <v>0</v>
      </c>
      <c r="AM149" s="447"/>
      <c r="AN149" s="428"/>
      <c r="AO149" s="429"/>
      <c r="AP149" s="432"/>
      <c r="AQ149" s="433"/>
      <c r="AR149" s="446">
        <f>IF(AN149=0,0,(AP149/AN149)*100)</f>
        <v>0</v>
      </c>
      <c r="AS149" s="447"/>
      <c r="AT149" s="450">
        <f>AB149+AH149+AN149</f>
        <v>0</v>
      </c>
      <c r="AU149" s="451"/>
      <c r="AV149" s="454">
        <f>AD149+AJ149+AP149</f>
        <v>0</v>
      </c>
      <c r="AW149" s="455"/>
      <c r="AX149" s="446">
        <f>IF(AT149=0,0,(AV149/AT149)*100)</f>
        <v>0</v>
      </c>
      <c r="AY149" s="447"/>
      <c r="AZ149" s="428"/>
      <c r="BA149" s="429"/>
      <c r="BB149" s="432"/>
      <c r="BC149" s="433"/>
      <c r="BD149" s="446">
        <f>IF(AZ149=0,0,(BB149/AZ149)*100)</f>
        <v>0</v>
      </c>
      <c r="BE149" s="447"/>
      <c r="BF149" s="450">
        <f>AT149+AZ149</f>
        <v>0</v>
      </c>
      <c r="BG149" s="451"/>
      <c r="BH149" s="454">
        <f>AV149+BB149</f>
        <v>0</v>
      </c>
      <c r="BI149" s="455"/>
      <c r="BJ149" s="446">
        <f>IF(BF149=0,0,(BH149/BF149)*100)</f>
        <v>0</v>
      </c>
      <c r="BK149" s="447"/>
      <c r="BL149" s="406">
        <f>(AD149*2)+(AJ149*2)+(AP149*3)+BB149</f>
        <v>0</v>
      </c>
      <c r="BM149" s="407"/>
      <c r="BN149" s="408"/>
      <c r="BO149" s="404" t="e">
        <f>(BL149*BR$137)+(N149*BR$138)+(X149*BR$139)+(R149*BR$140)+(V149*BR$141)+(Z149*BR$142)</f>
        <v>#REF!</v>
      </c>
      <c r="BP149" s="404" t="e">
        <f>((AZ149-BB149)*BR$144)+((AT149-AV149)*BR$143)+(H149*BR$145)+(P149*BR$146)</f>
        <v>#REF!</v>
      </c>
      <c r="BQ149" s="53"/>
      <c r="BR149" s="53"/>
      <c r="BS149" s="779"/>
    </row>
    <row r="150" spans="1:71" ht="21.75" customHeight="1" x14ac:dyDescent="0.25">
      <c r="A150" s="779"/>
      <c r="B150" s="415"/>
      <c r="C150" s="412" t="str">
        <f>IF(ROSTER!D$20="","",ROSTER!D$20)</f>
        <v/>
      </c>
      <c r="D150" s="413"/>
      <c r="E150" s="419"/>
      <c r="F150" s="421"/>
      <c r="G150" s="423"/>
      <c r="H150" s="426"/>
      <c r="I150" s="427"/>
      <c r="J150" s="430"/>
      <c r="K150" s="431"/>
      <c r="L150" s="434"/>
      <c r="M150" s="435"/>
      <c r="N150" s="438" t="s">
        <v>14</v>
      </c>
      <c r="O150" s="439"/>
      <c r="P150" s="430"/>
      <c r="Q150" s="431"/>
      <c r="R150" s="434"/>
      <c r="S150" s="441"/>
      <c r="T150" s="434"/>
      <c r="U150" s="427"/>
      <c r="V150" s="441"/>
      <c r="W150" s="427"/>
      <c r="X150" s="430"/>
      <c r="Y150" s="427"/>
      <c r="Z150" s="430"/>
      <c r="AA150" s="427"/>
      <c r="AB150" s="430"/>
      <c r="AC150" s="431"/>
      <c r="AD150" s="434"/>
      <c r="AE150" s="435"/>
      <c r="AF150" s="444"/>
      <c r="AG150" s="445"/>
      <c r="AH150" s="430"/>
      <c r="AI150" s="431"/>
      <c r="AJ150" s="434"/>
      <c r="AK150" s="435"/>
      <c r="AL150" s="448"/>
      <c r="AM150" s="449"/>
      <c r="AN150" s="430"/>
      <c r="AO150" s="431"/>
      <c r="AP150" s="434"/>
      <c r="AQ150" s="435"/>
      <c r="AR150" s="448"/>
      <c r="AS150" s="449"/>
      <c r="AT150" s="452"/>
      <c r="AU150" s="453"/>
      <c r="AV150" s="456"/>
      <c r="AW150" s="457"/>
      <c r="AX150" s="448"/>
      <c r="AY150" s="449"/>
      <c r="AZ150" s="430"/>
      <c r="BA150" s="431"/>
      <c r="BB150" s="434"/>
      <c r="BC150" s="435"/>
      <c r="BD150" s="448"/>
      <c r="BE150" s="449"/>
      <c r="BF150" s="452"/>
      <c r="BG150" s="453"/>
      <c r="BH150" s="456"/>
      <c r="BI150" s="457"/>
      <c r="BJ150" s="448"/>
      <c r="BK150" s="449"/>
      <c r="BL150" s="409"/>
      <c r="BM150" s="410"/>
      <c r="BN150" s="411"/>
      <c r="BO150" s="405"/>
      <c r="BP150" s="405"/>
      <c r="BQ150" s="53"/>
      <c r="BR150" s="53"/>
      <c r="BS150" s="779"/>
    </row>
    <row r="151" spans="1:71" ht="21.75" customHeight="1" x14ac:dyDescent="0.25">
      <c r="A151" s="779"/>
      <c r="B151" s="414" t="str">
        <f>IF(ROSTER!B22="","",ROSTER!B22)</f>
        <v/>
      </c>
      <c r="C151" s="416" t="str">
        <f>IF(ROSTER!C$22="","",ROSTER!C$22)</f>
        <v/>
      </c>
      <c r="D151" s="417"/>
      <c r="E151" s="418"/>
      <c r="F151" s="420">
        <f>IF(E151="y",1,IF(E151="S",1,0))</f>
        <v>0</v>
      </c>
      <c r="G151" s="422">
        <f>IF(E151="S",1,0)</f>
        <v>0</v>
      </c>
      <c r="H151" s="424"/>
      <c r="I151" s="425"/>
      <c r="J151" s="428"/>
      <c r="K151" s="429"/>
      <c r="L151" s="432"/>
      <c r="M151" s="433"/>
      <c r="N151" s="436">
        <f>L151+J151</f>
        <v>0</v>
      </c>
      <c r="O151" s="437"/>
      <c r="P151" s="428"/>
      <c r="Q151" s="429"/>
      <c r="R151" s="432"/>
      <c r="S151" s="440"/>
      <c r="T151" s="432"/>
      <c r="U151" s="425"/>
      <c r="V151" s="440"/>
      <c r="W151" s="425"/>
      <c r="X151" s="428"/>
      <c r="Y151" s="425"/>
      <c r="Z151" s="428"/>
      <c r="AA151" s="425"/>
      <c r="AB151" s="428"/>
      <c r="AC151" s="429"/>
      <c r="AD151" s="432"/>
      <c r="AE151" s="433"/>
      <c r="AF151" s="442">
        <f>IF(AB151=0,0,(AD151/AB151)*100)</f>
        <v>0</v>
      </c>
      <c r="AG151" s="443"/>
      <c r="AH151" s="428"/>
      <c r="AI151" s="429"/>
      <c r="AJ151" s="432"/>
      <c r="AK151" s="433"/>
      <c r="AL151" s="446">
        <f>IF(AH151=0,0,(AJ151/AH151)*100)</f>
        <v>0</v>
      </c>
      <c r="AM151" s="447"/>
      <c r="AN151" s="428"/>
      <c r="AO151" s="429"/>
      <c r="AP151" s="432"/>
      <c r="AQ151" s="433"/>
      <c r="AR151" s="446">
        <f>IF(AN151=0,0,(AP151/AN151)*100)</f>
        <v>0</v>
      </c>
      <c r="AS151" s="447"/>
      <c r="AT151" s="450">
        <f>AB151+AH151+AN151</f>
        <v>0</v>
      </c>
      <c r="AU151" s="451"/>
      <c r="AV151" s="454">
        <f>AD151+AJ151+AP151</f>
        <v>0</v>
      </c>
      <c r="AW151" s="455"/>
      <c r="AX151" s="446">
        <f>IF(AT151=0,0,(AV151/AT151)*100)</f>
        <v>0</v>
      </c>
      <c r="AY151" s="447"/>
      <c r="AZ151" s="428"/>
      <c r="BA151" s="429"/>
      <c r="BB151" s="432"/>
      <c r="BC151" s="433"/>
      <c r="BD151" s="446">
        <f>IF(AZ151=0,0,(BB151/AZ151)*100)</f>
        <v>0</v>
      </c>
      <c r="BE151" s="447"/>
      <c r="BF151" s="450">
        <f>AT151+AZ151</f>
        <v>0</v>
      </c>
      <c r="BG151" s="451"/>
      <c r="BH151" s="454">
        <f>AV151+BB151</f>
        <v>0</v>
      </c>
      <c r="BI151" s="455"/>
      <c r="BJ151" s="446">
        <f>IF(BF151=0,0,(BH151/BF151)*100)</f>
        <v>0</v>
      </c>
      <c r="BK151" s="447"/>
      <c r="BL151" s="406">
        <f>(AD151*2)+(AJ151*2)+(AP151*3)+BB151</f>
        <v>0</v>
      </c>
      <c r="BM151" s="407"/>
      <c r="BN151" s="408"/>
      <c r="BO151" s="404" t="e">
        <f>(BL151*BR$137)+(N151*BR$138)+(X151*BR$139)+(R151*BR$140)+(V151*BR$141)+(Z151*BR$142)</f>
        <v>#REF!</v>
      </c>
      <c r="BP151" s="404" t="e">
        <f>((AZ151-BB151)*BR$144)+((AT151-AV151)*BR$143)+(H151*BR$145)+(P151*BR$146)</f>
        <v>#REF!</v>
      </c>
      <c r="BQ151" s="53"/>
      <c r="BR151" s="53"/>
      <c r="BS151" s="779"/>
    </row>
    <row r="152" spans="1:71" ht="21.75" customHeight="1" x14ac:dyDescent="0.25">
      <c r="A152" s="779"/>
      <c r="B152" s="415"/>
      <c r="C152" s="412" t="str">
        <f>IF(ROSTER!D$22="","",ROSTER!D$22)</f>
        <v/>
      </c>
      <c r="D152" s="413"/>
      <c r="E152" s="419"/>
      <c r="F152" s="421"/>
      <c r="G152" s="423"/>
      <c r="H152" s="426"/>
      <c r="I152" s="427"/>
      <c r="J152" s="430"/>
      <c r="K152" s="431"/>
      <c r="L152" s="434"/>
      <c r="M152" s="435"/>
      <c r="N152" s="438" t="s">
        <v>14</v>
      </c>
      <c r="O152" s="439"/>
      <c r="P152" s="430"/>
      <c r="Q152" s="431"/>
      <c r="R152" s="434"/>
      <c r="S152" s="441"/>
      <c r="T152" s="434"/>
      <c r="U152" s="427"/>
      <c r="V152" s="441"/>
      <c r="W152" s="427"/>
      <c r="X152" s="430"/>
      <c r="Y152" s="427"/>
      <c r="Z152" s="430"/>
      <c r="AA152" s="427"/>
      <c r="AB152" s="430"/>
      <c r="AC152" s="431"/>
      <c r="AD152" s="434"/>
      <c r="AE152" s="435"/>
      <c r="AF152" s="444"/>
      <c r="AG152" s="445"/>
      <c r="AH152" s="430"/>
      <c r="AI152" s="431"/>
      <c r="AJ152" s="434"/>
      <c r="AK152" s="435"/>
      <c r="AL152" s="448"/>
      <c r="AM152" s="449"/>
      <c r="AN152" s="430"/>
      <c r="AO152" s="431"/>
      <c r="AP152" s="434"/>
      <c r="AQ152" s="435"/>
      <c r="AR152" s="448"/>
      <c r="AS152" s="449"/>
      <c r="AT152" s="452"/>
      <c r="AU152" s="453"/>
      <c r="AV152" s="456"/>
      <c r="AW152" s="457"/>
      <c r="AX152" s="448"/>
      <c r="AY152" s="449"/>
      <c r="AZ152" s="430"/>
      <c r="BA152" s="431"/>
      <c r="BB152" s="434"/>
      <c r="BC152" s="435"/>
      <c r="BD152" s="448"/>
      <c r="BE152" s="449"/>
      <c r="BF152" s="452"/>
      <c r="BG152" s="453"/>
      <c r="BH152" s="456"/>
      <c r="BI152" s="457"/>
      <c r="BJ152" s="448"/>
      <c r="BK152" s="449"/>
      <c r="BL152" s="409"/>
      <c r="BM152" s="410"/>
      <c r="BN152" s="411"/>
      <c r="BO152" s="405"/>
      <c r="BP152" s="405"/>
      <c r="BQ152" s="53"/>
      <c r="BR152" s="53"/>
      <c r="BS152" s="779"/>
    </row>
    <row r="153" spans="1:71" ht="21.75" customHeight="1" x14ac:dyDescent="0.25">
      <c r="A153" s="779"/>
      <c r="B153" s="414" t="str">
        <f>IF(ROSTER!B24="","",ROSTER!B24)</f>
        <v/>
      </c>
      <c r="C153" s="416" t="str">
        <f>IF(ROSTER!C$24="","",ROSTER!C$24)</f>
        <v/>
      </c>
      <c r="D153" s="417"/>
      <c r="E153" s="418"/>
      <c r="F153" s="420">
        <f>IF(E153="y",1,IF(E153="S",1,0))</f>
        <v>0</v>
      </c>
      <c r="G153" s="422">
        <f>IF(E153="S",1,0)</f>
        <v>0</v>
      </c>
      <c r="H153" s="424"/>
      <c r="I153" s="425"/>
      <c r="J153" s="428"/>
      <c r="K153" s="429"/>
      <c r="L153" s="432"/>
      <c r="M153" s="433"/>
      <c r="N153" s="436">
        <f>L153+J153</f>
        <v>0</v>
      </c>
      <c r="O153" s="437"/>
      <c r="P153" s="428"/>
      <c r="Q153" s="429"/>
      <c r="R153" s="432"/>
      <c r="S153" s="440"/>
      <c r="T153" s="432"/>
      <c r="U153" s="425"/>
      <c r="V153" s="440"/>
      <c r="W153" s="425"/>
      <c r="X153" s="428"/>
      <c r="Y153" s="425"/>
      <c r="Z153" s="428"/>
      <c r="AA153" s="425"/>
      <c r="AB153" s="428"/>
      <c r="AC153" s="429"/>
      <c r="AD153" s="432"/>
      <c r="AE153" s="433"/>
      <c r="AF153" s="442">
        <f>IF(AB153=0,0,(AD153/AB153)*100)</f>
        <v>0</v>
      </c>
      <c r="AG153" s="443"/>
      <c r="AH153" s="428"/>
      <c r="AI153" s="429"/>
      <c r="AJ153" s="432"/>
      <c r="AK153" s="433"/>
      <c r="AL153" s="446">
        <f>IF(AH153=0,0,(AJ153/AH153)*100)</f>
        <v>0</v>
      </c>
      <c r="AM153" s="447"/>
      <c r="AN153" s="428"/>
      <c r="AO153" s="429"/>
      <c r="AP153" s="432"/>
      <c r="AQ153" s="433"/>
      <c r="AR153" s="446">
        <f>IF(AN153=0,0,(AP153/AN153)*100)</f>
        <v>0</v>
      </c>
      <c r="AS153" s="447"/>
      <c r="AT153" s="450">
        <f>AB153+AH153+AN153</f>
        <v>0</v>
      </c>
      <c r="AU153" s="451"/>
      <c r="AV153" s="454">
        <f>AD153+AJ153+AP153</f>
        <v>0</v>
      </c>
      <c r="AW153" s="455"/>
      <c r="AX153" s="446">
        <f>IF(AT153=0,0,(AV153/AT153)*100)</f>
        <v>0</v>
      </c>
      <c r="AY153" s="447"/>
      <c r="AZ153" s="428"/>
      <c r="BA153" s="429"/>
      <c r="BB153" s="432"/>
      <c r="BC153" s="433"/>
      <c r="BD153" s="446">
        <f>IF(AZ153=0,0,(BB153/AZ153)*100)</f>
        <v>0</v>
      </c>
      <c r="BE153" s="447"/>
      <c r="BF153" s="450">
        <f>AT153+AZ153</f>
        <v>0</v>
      </c>
      <c r="BG153" s="451"/>
      <c r="BH153" s="454">
        <f>AV153+BB153</f>
        <v>0</v>
      </c>
      <c r="BI153" s="455"/>
      <c r="BJ153" s="446">
        <f>IF(BF153=0,0,(BH153/BF153)*100)</f>
        <v>0</v>
      </c>
      <c r="BK153" s="447"/>
      <c r="BL153" s="406">
        <f>(AD153*2)+(AJ153*2)+(AP153*3)+BB153</f>
        <v>0</v>
      </c>
      <c r="BM153" s="407"/>
      <c r="BN153" s="408"/>
      <c r="BO153" s="404" t="e">
        <f>(BL153*BR$137)+(N153*BR$138)+(X153*BR$139)+(R153*BR$140)+(V153*BR$141)+(Z153*BR$142)</f>
        <v>#REF!</v>
      </c>
      <c r="BP153" s="404" t="e">
        <f>((AZ153-BB153)*BR$144)+((AT153-AV153)*BR$143)+(H153*BR$145)+(P153*BR$146)</f>
        <v>#REF!</v>
      </c>
      <c r="BQ153" s="53"/>
      <c r="BR153" s="53"/>
      <c r="BS153" s="779"/>
    </row>
    <row r="154" spans="1:71" ht="21.75" customHeight="1" x14ac:dyDescent="0.25">
      <c r="A154" s="779"/>
      <c r="B154" s="415"/>
      <c r="C154" s="412" t="str">
        <f>IF(ROSTER!D$24="","",ROSTER!D$24)</f>
        <v/>
      </c>
      <c r="D154" s="413"/>
      <c r="E154" s="419"/>
      <c r="F154" s="421"/>
      <c r="G154" s="423"/>
      <c r="H154" s="426"/>
      <c r="I154" s="427"/>
      <c r="J154" s="430"/>
      <c r="K154" s="431"/>
      <c r="L154" s="434"/>
      <c r="M154" s="435"/>
      <c r="N154" s="438" t="s">
        <v>14</v>
      </c>
      <c r="O154" s="439"/>
      <c r="P154" s="430"/>
      <c r="Q154" s="431"/>
      <c r="R154" s="434"/>
      <c r="S154" s="441"/>
      <c r="T154" s="434"/>
      <c r="U154" s="427"/>
      <c r="V154" s="441"/>
      <c r="W154" s="427"/>
      <c r="X154" s="430"/>
      <c r="Y154" s="427"/>
      <c r="Z154" s="430"/>
      <c r="AA154" s="427"/>
      <c r="AB154" s="430"/>
      <c r="AC154" s="431"/>
      <c r="AD154" s="434"/>
      <c r="AE154" s="435"/>
      <c r="AF154" s="444"/>
      <c r="AG154" s="445"/>
      <c r="AH154" s="430"/>
      <c r="AI154" s="431"/>
      <c r="AJ154" s="434"/>
      <c r="AK154" s="435"/>
      <c r="AL154" s="448"/>
      <c r="AM154" s="449"/>
      <c r="AN154" s="430"/>
      <c r="AO154" s="431"/>
      <c r="AP154" s="434"/>
      <c r="AQ154" s="435"/>
      <c r="AR154" s="448"/>
      <c r="AS154" s="449"/>
      <c r="AT154" s="452"/>
      <c r="AU154" s="453"/>
      <c r="AV154" s="456"/>
      <c r="AW154" s="457"/>
      <c r="AX154" s="448"/>
      <c r="AY154" s="449"/>
      <c r="AZ154" s="430"/>
      <c r="BA154" s="431"/>
      <c r="BB154" s="434"/>
      <c r="BC154" s="435"/>
      <c r="BD154" s="448"/>
      <c r="BE154" s="449"/>
      <c r="BF154" s="452"/>
      <c r="BG154" s="453"/>
      <c r="BH154" s="456"/>
      <c r="BI154" s="457"/>
      <c r="BJ154" s="448"/>
      <c r="BK154" s="449"/>
      <c r="BL154" s="409"/>
      <c r="BM154" s="410"/>
      <c r="BN154" s="411"/>
      <c r="BO154" s="405"/>
      <c r="BP154" s="405"/>
      <c r="BQ154" s="53"/>
      <c r="BR154" s="53"/>
      <c r="BS154" s="779"/>
    </row>
    <row r="155" spans="1:71" ht="21.75" customHeight="1" x14ac:dyDescent="0.25">
      <c r="A155" s="779"/>
      <c r="B155" s="414" t="str">
        <f>IF(ROSTER!B26="","",ROSTER!B26)</f>
        <v/>
      </c>
      <c r="C155" s="416" t="str">
        <f>IF(ROSTER!C$26="","",ROSTER!C$26)</f>
        <v/>
      </c>
      <c r="D155" s="417"/>
      <c r="E155" s="418"/>
      <c r="F155" s="420">
        <f>IF(E155="y",1,IF(E155="S",1,0))</f>
        <v>0</v>
      </c>
      <c r="G155" s="422">
        <f>IF(E155="S",1,0)</f>
        <v>0</v>
      </c>
      <c r="H155" s="424"/>
      <c r="I155" s="425"/>
      <c r="J155" s="428"/>
      <c r="K155" s="429"/>
      <c r="L155" s="432"/>
      <c r="M155" s="433"/>
      <c r="N155" s="436">
        <f>L155+J155</f>
        <v>0</v>
      </c>
      <c r="O155" s="437"/>
      <c r="P155" s="428"/>
      <c r="Q155" s="429"/>
      <c r="R155" s="432"/>
      <c r="S155" s="440"/>
      <c r="T155" s="432"/>
      <c r="U155" s="425"/>
      <c r="V155" s="440"/>
      <c r="W155" s="425"/>
      <c r="X155" s="428"/>
      <c r="Y155" s="425"/>
      <c r="Z155" s="428"/>
      <c r="AA155" s="425"/>
      <c r="AB155" s="428"/>
      <c r="AC155" s="429"/>
      <c r="AD155" s="432"/>
      <c r="AE155" s="433"/>
      <c r="AF155" s="442">
        <f>IF(AB155=0,0,(AD155/AB155)*100)</f>
        <v>0</v>
      </c>
      <c r="AG155" s="443"/>
      <c r="AH155" s="428"/>
      <c r="AI155" s="429"/>
      <c r="AJ155" s="432"/>
      <c r="AK155" s="433"/>
      <c r="AL155" s="446">
        <f>IF(AH155=0,0,(AJ155/AH155)*100)</f>
        <v>0</v>
      </c>
      <c r="AM155" s="447"/>
      <c r="AN155" s="428"/>
      <c r="AO155" s="429"/>
      <c r="AP155" s="432"/>
      <c r="AQ155" s="433"/>
      <c r="AR155" s="446">
        <f>IF(AN155=0,0,(AP155/AN155)*100)</f>
        <v>0</v>
      </c>
      <c r="AS155" s="447"/>
      <c r="AT155" s="450">
        <f>AB155+AH155+AN155</f>
        <v>0</v>
      </c>
      <c r="AU155" s="451"/>
      <c r="AV155" s="454">
        <f>AD155+AJ155+AP155</f>
        <v>0</v>
      </c>
      <c r="AW155" s="455"/>
      <c r="AX155" s="446">
        <f>IF(AT155=0,0,(AV155/AT155)*100)</f>
        <v>0</v>
      </c>
      <c r="AY155" s="447"/>
      <c r="AZ155" s="428"/>
      <c r="BA155" s="429"/>
      <c r="BB155" s="432"/>
      <c r="BC155" s="433"/>
      <c r="BD155" s="446">
        <f>IF(AZ155=0,0,(BB155/AZ155)*100)</f>
        <v>0</v>
      </c>
      <c r="BE155" s="447"/>
      <c r="BF155" s="450">
        <f>AT155+AZ155</f>
        <v>0</v>
      </c>
      <c r="BG155" s="451"/>
      <c r="BH155" s="454">
        <f>AV155+BB155</f>
        <v>0</v>
      </c>
      <c r="BI155" s="455"/>
      <c r="BJ155" s="446">
        <f>IF(BF155=0,0,(BH155/BF155)*100)</f>
        <v>0</v>
      </c>
      <c r="BK155" s="447"/>
      <c r="BL155" s="406">
        <f>(AD155*2)+(AJ155*2)+(AP155*3)+BB155</f>
        <v>0</v>
      </c>
      <c r="BM155" s="407"/>
      <c r="BN155" s="408"/>
      <c r="BO155" s="404" t="e">
        <f>(BL155*BR$137)+(N155*BR$138)+(X155*BR$139)+(R155*BR$140)+(V155*BR$141)+(Z155*BR$142)</f>
        <v>#REF!</v>
      </c>
      <c r="BP155" s="404" t="e">
        <f>((AZ155-BB155)*BR$144)+((AT155-AV155)*BR$143)+(H155*BR$145)+(P155*BR$146)</f>
        <v>#REF!</v>
      </c>
      <c r="BQ155" s="53"/>
      <c r="BR155" s="53"/>
      <c r="BS155" s="779"/>
    </row>
    <row r="156" spans="1:71" ht="21.75" customHeight="1" x14ac:dyDescent="0.25">
      <c r="A156" s="779"/>
      <c r="B156" s="415"/>
      <c r="C156" s="412" t="str">
        <f>IF(ROSTER!D$26="","",ROSTER!D$26)</f>
        <v/>
      </c>
      <c r="D156" s="413"/>
      <c r="E156" s="419"/>
      <c r="F156" s="421"/>
      <c r="G156" s="423"/>
      <c r="H156" s="426"/>
      <c r="I156" s="427"/>
      <c r="J156" s="430"/>
      <c r="K156" s="431"/>
      <c r="L156" s="434"/>
      <c r="M156" s="435"/>
      <c r="N156" s="438" t="s">
        <v>14</v>
      </c>
      <c r="O156" s="439"/>
      <c r="P156" s="430"/>
      <c r="Q156" s="431"/>
      <c r="R156" s="434"/>
      <c r="S156" s="441"/>
      <c r="T156" s="434"/>
      <c r="U156" s="427"/>
      <c r="V156" s="441"/>
      <c r="W156" s="427"/>
      <c r="X156" s="430"/>
      <c r="Y156" s="427"/>
      <c r="Z156" s="430"/>
      <c r="AA156" s="427"/>
      <c r="AB156" s="430"/>
      <c r="AC156" s="431"/>
      <c r="AD156" s="434"/>
      <c r="AE156" s="435"/>
      <c r="AF156" s="444"/>
      <c r="AG156" s="445"/>
      <c r="AH156" s="430"/>
      <c r="AI156" s="431"/>
      <c r="AJ156" s="434"/>
      <c r="AK156" s="435"/>
      <c r="AL156" s="448"/>
      <c r="AM156" s="449"/>
      <c r="AN156" s="430"/>
      <c r="AO156" s="431"/>
      <c r="AP156" s="434"/>
      <c r="AQ156" s="435"/>
      <c r="AR156" s="448"/>
      <c r="AS156" s="449"/>
      <c r="AT156" s="452"/>
      <c r="AU156" s="453"/>
      <c r="AV156" s="456"/>
      <c r="AW156" s="457"/>
      <c r="AX156" s="448"/>
      <c r="AY156" s="449"/>
      <c r="AZ156" s="430"/>
      <c r="BA156" s="431"/>
      <c r="BB156" s="434"/>
      <c r="BC156" s="435"/>
      <c r="BD156" s="448"/>
      <c r="BE156" s="449"/>
      <c r="BF156" s="452"/>
      <c r="BG156" s="453"/>
      <c r="BH156" s="456"/>
      <c r="BI156" s="457"/>
      <c r="BJ156" s="448"/>
      <c r="BK156" s="449"/>
      <c r="BL156" s="409"/>
      <c r="BM156" s="410"/>
      <c r="BN156" s="411"/>
      <c r="BO156" s="405"/>
      <c r="BP156" s="405"/>
      <c r="BQ156" s="53"/>
      <c r="BR156" s="53"/>
      <c r="BS156" s="779"/>
    </row>
    <row r="157" spans="1:71" ht="21.75" customHeight="1" x14ac:dyDescent="0.25">
      <c r="A157" s="779"/>
      <c r="B157" s="414" t="str">
        <f>IF(ROSTER!B28="","",ROSTER!B28)</f>
        <v/>
      </c>
      <c r="C157" s="416" t="str">
        <f>IF(ROSTER!C$28="","",ROSTER!C$28)</f>
        <v/>
      </c>
      <c r="D157" s="417"/>
      <c r="E157" s="418"/>
      <c r="F157" s="420">
        <f>IF(E157="y",1,IF(E157="S",1,0))</f>
        <v>0</v>
      </c>
      <c r="G157" s="422">
        <f>IF(E157="S",1,0)</f>
        <v>0</v>
      </c>
      <c r="H157" s="424"/>
      <c r="I157" s="425"/>
      <c r="J157" s="428"/>
      <c r="K157" s="429"/>
      <c r="L157" s="432"/>
      <c r="M157" s="433"/>
      <c r="N157" s="436">
        <f>L157+J157</f>
        <v>0</v>
      </c>
      <c r="O157" s="437"/>
      <c r="P157" s="428"/>
      <c r="Q157" s="429"/>
      <c r="R157" s="432"/>
      <c r="S157" s="440"/>
      <c r="T157" s="432"/>
      <c r="U157" s="425"/>
      <c r="V157" s="440"/>
      <c r="W157" s="425"/>
      <c r="X157" s="428"/>
      <c r="Y157" s="425"/>
      <c r="Z157" s="428"/>
      <c r="AA157" s="425"/>
      <c r="AB157" s="428"/>
      <c r="AC157" s="429"/>
      <c r="AD157" s="432"/>
      <c r="AE157" s="433"/>
      <c r="AF157" s="442">
        <f>IF(AB157=0,0,(AD157/AB157)*100)</f>
        <v>0</v>
      </c>
      <c r="AG157" s="443"/>
      <c r="AH157" s="428"/>
      <c r="AI157" s="429"/>
      <c r="AJ157" s="432"/>
      <c r="AK157" s="433"/>
      <c r="AL157" s="446">
        <f>IF(AH157=0,0,(AJ157/AH157)*100)</f>
        <v>0</v>
      </c>
      <c r="AM157" s="447"/>
      <c r="AN157" s="428"/>
      <c r="AO157" s="429"/>
      <c r="AP157" s="432"/>
      <c r="AQ157" s="433"/>
      <c r="AR157" s="446">
        <f>IF(AN157=0,0,(AP157/AN157)*100)</f>
        <v>0</v>
      </c>
      <c r="AS157" s="447"/>
      <c r="AT157" s="450">
        <f>AB157+AH157+AN157</f>
        <v>0</v>
      </c>
      <c r="AU157" s="451"/>
      <c r="AV157" s="454">
        <f>AD157+AJ157+AP157</f>
        <v>0</v>
      </c>
      <c r="AW157" s="455"/>
      <c r="AX157" s="446">
        <f>IF(AT157=0,0,(AV157/AT157)*100)</f>
        <v>0</v>
      </c>
      <c r="AY157" s="447"/>
      <c r="AZ157" s="428"/>
      <c r="BA157" s="429"/>
      <c r="BB157" s="432"/>
      <c r="BC157" s="433"/>
      <c r="BD157" s="446">
        <f>IF(AZ157=0,0,(BB157/AZ157)*100)</f>
        <v>0</v>
      </c>
      <c r="BE157" s="447"/>
      <c r="BF157" s="450">
        <f>AT157+AZ157</f>
        <v>0</v>
      </c>
      <c r="BG157" s="451"/>
      <c r="BH157" s="454">
        <f>AV157+BB157</f>
        <v>0</v>
      </c>
      <c r="BI157" s="455"/>
      <c r="BJ157" s="446">
        <f>IF(BF157=0,0,(BH157/BF157)*100)</f>
        <v>0</v>
      </c>
      <c r="BK157" s="447"/>
      <c r="BL157" s="406">
        <f>(AD157*2)+(AJ157*2)+(AP157*3)+BB157</f>
        <v>0</v>
      </c>
      <c r="BM157" s="407"/>
      <c r="BN157" s="408"/>
      <c r="BO157" s="404" t="e">
        <f>(BL157*BR$137)+(N157*BR$138)+(X157*BR$139)+(R157*BR$140)+(V157*BR$141)+(Z157*BR$142)</f>
        <v>#REF!</v>
      </c>
      <c r="BP157" s="404" t="e">
        <f>((AZ157-BB157)*BR$144)+((AT157-AV157)*BR$143)+(H157*BR$145)+(P157*BR$146)</f>
        <v>#REF!</v>
      </c>
      <c r="BQ157" s="53"/>
      <c r="BR157" s="53"/>
      <c r="BS157" s="779"/>
    </row>
    <row r="158" spans="1:71" ht="21.75" customHeight="1" x14ac:dyDescent="0.25">
      <c r="A158" s="779"/>
      <c r="B158" s="415"/>
      <c r="C158" s="412" t="str">
        <f>IF(ROSTER!D$28="","",ROSTER!D$28)</f>
        <v/>
      </c>
      <c r="D158" s="413"/>
      <c r="E158" s="419"/>
      <c r="F158" s="421"/>
      <c r="G158" s="423"/>
      <c r="H158" s="426"/>
      <c r="I158" s="427"/>
      <c r="J158" s="430"/>
      <c r="K158" s="431"/>
      <c r="L158" s="434"/>
      <c r="M158" s="435"/>
      <c r="N158" s="438" t="s">
        <v>14</v>
      </c>
      <c r="O158" s="439"/>
      <c r="P158" s="430"/>
      <c r="Q158" s="431"/>
      <c r="R158" s="434"/>
      <c r="S158" s="441"/>
      <c r="T158" s="434"/>
      <c r="U158" s="427"/>
      <c r="V158" s="441"/>
      <c r="W158" s="427"/>
      <c r="X158" s="430"/>
      <c r="Y158" s="427"/>
      <c r="Z158" s="430"/>
      <c r="AA158" s="427"/>
      <c r="AB158" s="430"/>
      <c r="AC158" s="431"/>
      <c r="AD158" s="434"/>
      <c r="AE158" s="435"/>
      <c r="AF158" s="444"/>
      <c r="AG158" s="445"/>
      <c r="AH158" s="430"/>
      <c r="AI158" s="431"/>
      <c r="AJ158" s="434"/>
      <c r="AK158" s="435"/>
      <c r="AL158" s="448"/>
      <c r="AM158" s="449"/>
      <c r="AN158" s="430"/>
      <c r="AO158" s="431"/>
      <c r="AP158" s="434"/>
      <c r="AQ158" s="435"/>
      <c r="AR158" s="448"/>
      <c r="AS158" s="449"/>
      <c r="AT158" s="452"/>
      <c r="AU158" s="453"/>
      <c r="AV158" s="456"/>
      <c r="AW158" s="457"/>
      <c r="AX158" s="448"/>
      <c r="AY158" s="449"/>
      <c r="AZ158" s="430"/>
      <c r="BA158" s="431"/>
      <c r="BB158" s="434"/>
      <c r="BC158" s="435"/>
      <c r="BD158" s="448"/>
      <c r="BE158" s="449"/>
      <c r="BF158" s="452"/>
      <c r="BG158" s="453"/>
      <c r="BH158" s="456"/>
      <c r="BI158" s="457"/>
      <c r="BJ158" s="448"/>
      <c r="BK158" s="449"/>
      <c r="BL158" s="409"/>
      <c r="BM158" s="410"/>
      <c r="BN158" s="411"/>
      <c r="BO158" s="405"/>
      <c r="BP158" s="405"/>
      <c r="BQ158" s="53"/>
      <c r="BR158" s="53"/>
      <c r="BS158" s="779"/>
    </row>
    <row r="159" spans="1:71" ht="21.75" customHeight="1" x14ac:dyDescent="0.25">
      <c r="A159" s="779"/>
      <c r="B159" s="414" t="str">
        <f>IF(ROSTER!B30="","",ROSTER!B30)</f>
        <v/>
      </c>
      <c r="C159" s="416" t="str">
        <f>IF(ROSTER!C$30="","",ROSTER!C$30)</f>
        <v/>
      </c>
      <c r="D159" s="417"/>
      <c r="E159" s="418"/>
      <c r="F159" s="420">
        <f>IF(E159="y",1,IF(E159="S",1,0))</f>
        <v>0</v>
      </c>
      <c r="G159" s="422">
        <f>IF(E159="S",1,0)</f>
        <v>0</v>
      </c>
      <c r="H159" s="424"/>
      <c r="I159" s="425"/>
      <c r="J159" s="428"/>
      <c r="K159" s="429"/>
      <c r="L159" s="432"/>
      <c r="M159" s="433"/>
      <c r="N159" s="436">
        <f>L159+J159</f>
        <v>0</v>
      </c>
      <c r="O159" s="437"/>
      <c r="P159" s="428"/>
      <c r="Q159" s="429"/>
      <c r="R159" s="432"/>
      <c r="S159" s="440"/>
      <c r="T159" s="432"/>
      <c r="U159" s="425"/>
      <c r="V159" s="440"/>
      <c r="W159" s="425"/>
      <c r="X159" s="428"/>
      <c r="Y159" s="425"/>
      <c r="Z159" s="428"/>
      <c r="AA159" s="425"/>
      <c r="AB159" s="428"/>
      <c r="AC159" s="429"/>
      <c r="AD159" s="432"/>
      <c r="AE159" s="433"/>
      <c r="AF159" s="442">
        <f>IF(AB159=0,0,(AD159/AB159)*100)</f>
        <v>0</v>
      </c>
      <c r="AG159" s="443"/>
      <c r="AH159" s="428"/>
      <c r="AI159" s="429"/>
      <c r="AJ159" s="432"/>
      <c r="AK159" s="433"/>
      <c r="AL159" s="446">
        <f>IF(AH159=0,0,(AJ159/AH159)*100)</f>
        <v>0</v>
      </c>
      <c r="AM159" s="447"/>
      <c r="AN159" s="428"/>
      <c r="AO159" s="429"/>
      <c r="AP159" s="432"/>
      <c r="AQ159" s="433"/>
      <c r="AR159" s="446">
        <f>IF(AN159=0,0,(AP159/AN159)*100)</f>
        <v>0</v>
      </c>
      <c r="AS159" s="447"/>
      <c r="AT159" s="450">
        <f>AB159+AH159+AN159</f>
        <v>0</v>
      </c>
      <c r="AU159" s="451"/>
      <c r="AV159" s="454">
        <f>AD159+AJ159+AP159</f>
        <v>0</v>
      </c>
      <c r="AW159" s="455"/>
      <c r="AX159" s="446">
        <f>IF(AT159=0,0,(AV159/AT159)*100)</f>
        <v>0</v>
      </c>
      <c r="AY159" s="447"/>
      <c r="AZ159" s="428"/>
      <c r="BA159" s="429"/>
      <c r="BB159" s="432"/>
      <c r="BC159" s="433"/>
      <c r="BD159" s="446">
        <f>IF(AZ159=0,0,(BB159/AZ159)*100)</f>
        <v>0</v>
      </c>
      <c r="BE159" s="447"/>
      <c r="BF159" s="450">
        <f>AT159+AZ159</f>
        <v>0</v>
      </c>
      <c r="BG159" s="451"/>
      <c r="BH159" s="454">
        <f>AV159+BB159</f>
        <v>0</v>
      </c>
      <c r="BI159" s="455"/>
      <c r="BJ159" s="446">
        <f>IF(BF159=0,0,(BH159/BF159)*100)</f>
        <v>0</v>
      </c>
      <c r="BK159" s="447"/>
      <c r="BL159" s="406">
        <f>(AD159*2)+(AJ159*2)+(AP159*3)+BB159</f>
        <v>0</v>
      </c>
      <c r="BM159" s="407"/>
      <c r="BN159" s="408"/>
      <c r="BO159" s="404" t="e">
        <f>(BL159*BR$137)+(N159*BR$138)+(X159*BR$139)+(R159*BR$140)+(V159*BR$141)+(Z159*BR$142)</f>
        <v>#REF!</v>
      </c>
      <c r="BP159" s="404" t="e">
        <f>((AZ159-BB159)*BR$144)+((AT159-AV159)*BR$143)+(H159*BR$145)+(P159*BR$146)</f>
        <v>#REF!</v>
      </c>
      <c r="BQ159" s="53"/>
      <c r="BR159" s="53"/>
      <c r="BS159" s="779"/>
    </row>
    <row r="160" spans="1:71" ht="21.75" customHeight="1" x14ac:dyDescent="0.25">
      <c r="A160" s="779"/>
      <c r="B160" s="415"/>
      <c r="C160" s="412" t="str">
        <f>IF(ROSTER!D$30="","",ROSTER!D$30)</f>
        <v/>
      </c>
      <c r="D160" s="413"/>
      <c r="E160" s="419"/>
      <c r="F160" s="421"/>
      <c r="G160" s="423"/>
      <c r="H160" s="426"/>
      <c r="I160" s="427"/>
      <c r="J160" s="430"/>
      <c r="K160" s="431"/>
      <c r="L160" s="434"/>
      <c r="M160" s="435"/>
      <c r="N160" s="438" t="s">
        <v>14</v>
      </c>
      <c r="O160" s="439"/>
      <c r="P160" s="430"/>
      <c r="Q160" s="431"/>
      <c r="R160" s="434"/>
      <c r="S160" s="441"/>
      <c r="T160" s="434"/>
      <c r="U160" s="427"/>
      <c r="V160" s="441"/>
      <c r="W160" s="427"/>
      <c r="X160" s="430"/>
      <c r="Y160" s="427"/>
      <c r="Z160" s="430"/>
      <c r="AA160" s="427"/>
      <c r="AB160" s="430"/>
      <c r="AC160" s="431"/>
      <c r="AD160" s="434"/>
      <c r="AE160" s="435"/>
      <c r="AF160" s="444"/>
      <c r="AG160" s="445"/>
      <c r="AH160" s="430"/>
      <c r="AI160" s="431"/>
      <c r="AJ160" s="434"/>
      <c r="AK160" s="435"/>
      <c r="AL160" s="448"/>
      <c r="AM160" s="449"/>
      <c r="AN160" s="430"/>
      <c r="AO160" s="431"/>
      <c r="AP160" s="434"/>
      <c r="AQ160" s="435"/>
      <c r="AR160" s="448"/>
      <c r="AS160" s="449"/>
      <c r="AT160" s="452"/>
      <c r="AU160" s="453"/>
      <c r="AV160" s="456"/>
      <c r="AW160" s="457"/>
      <c r="AX160" s="448"/>
      <c r="AY160" s="449"/>
      <c r="AZ160" s="430"/>
      <c r="BA160" s="431"/>
      <c r="BB160" s="434"/>
      <c r="BC160" s="435"/>
      <c r="BD160" s="448"/>
      <c r="BE160" s="449"/>
      <c r="BF160" s="452"/>
      <c r="BG160" s="453"/>
      <c r="BH160" s="456"/>
      <c r="BI160" s="457"/>
      <c r="BJ160" s="448"/>
      <c r="BK160" s="449"/>
      <c r="BL160" s="409"/>
      <c r="BM160" s="410"/>
      <c r="BN160" s="411"/>
      <c r="BO160" s="405"/>
      <c r="BP160" s="405"/>
      <c r="BQ160" s="53"/>
      <c r="BR160" s="53"/>
      <c r="BS160" s="779"/>
    </row>
    <row r="161" spans="1:71" ht="21.75" customHeight="1" x14ac:dyDescent="0.25">
      <c r="A161" s="779"/>
      <c r="B161" s="414" t="str">
        <f>IF(ROSTER!B32="","",ROSTER!B32)</f>
        <v/>
      </c>
      <c r="C161" s="416" t="str">
        <f>IF(ROSTER!C$32="","",ROSTER!C$32)</f>
        <v/>
      </c>
      <c r="D161" s="417"/>
      <c r="E161" s="418"/>
      <c r="F161" s="420">
        <f>IF(E161="y",1,IF(E161="S",1,0))</f>
        <v>0</v>
      </c>
      <c r="G161" s="422">
        <f>IF(E161="S",1,0)</f>
        <v>0</v>
      </c>
      <c r="H161" s="424"/>
      <c r="I161" s="425"/>
      <c r="J161" s="428"/>
      <c r="K161" s="429"/>
      <c r="L161" s="432"/>
      <c r="M161" s="433"/>
      <c r="N161" s="436">
        <f>L161+J161</f>
        <v>0</v>
      </c>
      <c r="O161" s="437"/>
      <c r="P161" s="428"/>
      <c r="Q161" s="429"/>
      <c r="R161" s="432"/>
      <c r="S161" s="440"/>
      <c r="T161" s="432"/>
      <c r="U161" s="425"/>
      <c r="V161" s="440"/>
      <c r="W161" s="425"/>
      <c r="X161" s="428"/>
      <c r="Y161" s="425"/>
      <c r="Z161" s="428"/>
      <c r="AA161" s="425"/>
      <c r="AB161" s="428"/>
      <c r="AC161" s="429"/>
      <c r="AD161" s="432"/>
      <c r="AE161" s="433"/>
      <c r="AF161" s="442">
        <f>IF(AB161=0,0,(AD161/AB161)*100)</f>
        <v>0</v>
      </c>
      <c r="AG161" s="443"/>
      <c r="AH161" s="428"/>
      <c r="AI161" s="429"/>
      <c r="AJ161" s="432"/>
      <c r="AK161" s="433"/>
      <c r="AL161" s="446">
        <f>IF(AH161=0,0,(AJ161/AH161)*100)</f>
        <v>0</v>
      </c>
      <c r="AM161" s="447"/>
      <c r="AN161" s="428"/>
      <c r="AO161" s="429"/>
      <c r="AP161" s="432"/>
      <c r="AQ161" s="433"/>
      <c r="AR161" s="446">
        <f>IF(AN161=0,0,(AP161/AN161)*100)</f>
        <v>0</v>
      </c>
      <c r="AS161" s="447"/>
      <c r="AT161" s="450">
        <f>AB161+AH161+AN161</f>
        <v>0</v>
      </c>
      <c r="AU161" s="451"/>
      <c r="AV161" s="454">
        <f>AD161+AJ161+AP161</f>
        <v>0</v>
      </c>
      <c r="AW161" s="455"/>
      <c r="AX161" s="446">
        <f>IF(AT161=0,0,(AV161/AT161)*100)</f>
        <v>0</v>
      </c>
      <c r="AY161" s="447"/>
      <c r="AZ161" s="428"/>
      <c r="BA161" s="429"/>
      <c r="BB161" s="432"/>
      <c r="BC161" s="433"/>
      <c r="BD161" s="446">
        <f>IF(AZ161=0,0,(BB161/AZ161)*100)</f>
        <v>0</v>
      </c>
      <c r="BE161" s="447"/>
      <c r="BF161" s="450">
        <f>AT161+AZ161</f>
        <v>0</v>
      </c>
      <c r="BG161" s="451"/>
      <c r="BH161" s="454">
        <f>AV161+BB161</f>
        <v>0</v>
      </c>
      <c r="BI161" s="455"/>
      <c r="BJ161" s="446">
        <f>IF(BF161=0,0,(BH161/BF161)*100)</f>
        <v>0</v>
      </c>
      <c r="BK161" s="447"/>
      <c r="BL161" s="406">
        <f>(AD161*2)+(AJ161*2)+(AP161*3)+BB161</f>
        <v>0</v>
      </c>
      <c r="BM161" s="407"/>
      <c r="BN161" s="408"/>
      <c r="BO161" s="404" t="e">
        <f>(BL161*BR$137)+(N161*BR$138)+(X161*BR$139)+(R161*BR$140)+(V161*BR$141)+(Z161*BR$142)</f>
        <v>#REF!</v>
      </c>
      <c r="BP161" s="404" t="e">
        <f>((AZ161-BB161)*BR$144)+((AT161-AV161)*BR$143)+(H161*BR$145)+(P161*BR$146)</f>
        <v>#REF!</v>
      </c>
      <c r="BQ161" s="53"/>
      <c r="BR161" s="53"/>
      <c r="BS161" s="779"/>
    </row>
    <row r="162" spans="1:71" ht="21.75" customHeight="1" x14ac:dyDescent="0.25">
      <c r="A162" s="779"/>
      <c r="B162" s="415"/>
      <c r="C162" s="412" t="str">
        <f>IF(ROSTER!D$32="","",ROSTER!D$32)</f>
        <v/>
      </c>
      <c r="D162" s="413"/>
      <c r="E162" s="419"/>
      <c r="F162" s="421"/>
      <c r="G162" s="423"/>
      <c r="H162" s="426"/>
      <c r="I162" s="427"/>
      <c r="J162" s="430"/>
      <c r="K162" s="431"/>
      <c r="L162" s="434"/>
      <c r="M162" s="435"/>
      <c r="N162" s="438" t="s">
        <v>14</v>
      </c>
      <c r="O162" s="439"/>
      <c r="P162" s="430"/>
      <c r="Q162" s="431"/>
      <c r="R162" s="434"/>
      <c r="S162" s="441"/>
      <c r="T162" s="434"/>
      <c r="U162" s="427"/>
      <c r="V162" s="441"/>
      <c r="W162" s="427"/>
      <c r="X162" s="430"/>
      <c r="Y162" s="427"/>
      <c r="Z162" s="430"/>
      <c r="AA162" s="427"/>
      <c r="AB162" s="430"/>
      <c r="AC162" s="431"/>
      <c r="AD162" s="434"/>
      <c r="AE162" s="435"/>
      <c r="AF162" s="444"/>
      <c r="AG162" s="445"/>
      <c r="AH162" s="430"/>
      <c r="AI162" s="431"/>
      <c r="AJ162" s="434"/>
      <c r="AK162" s="435"/>
      <c r="AL162" s="448"/>
      <c r="AM162" s="449"/>
      <c r="AN162" s="430"/>
      <c r="AO162" s="431"/>
      <c r="AP162" s="434"/>
      <c r="AQ162" s="435"/>
      <c r="AR162" s="448"/>
      <c r="AS162" s="449"/>
      <c r="AT162" s="452"/>
      <c r="AU162" s="453"/>
      <c r="AV162" s="456"/>
      <c r="AW162" s="457"/>
      <c r="AX162" s="448"/>
      <c r="AY162" s="449"/>
      <c r="AZ162" s="430"/>
      <c r="BA162" s="431"/>
      <c r="BB162" s="434"/>
      <c r="BC162" s="435"/>
      <c r="BD162" s="448"/>
      <c r="BE162" s="449"/>
      <c r="BF162" s="452"/>
      <c r="BG162" s="453"/>
      <c r="BH162" s="456"/>
      <c r="BI162" s="457"/>
      <c r="BJ162" s="448"/>
      <c r="BK162" s="449"/>
      <c r="BL162" s="409"/>
      <c r="BM162" s="410"/>
      <c r="BN162" s="411"/>
      <c r="BO162" s="405"/>
      <c r="BP162" s="405"/>
      <c r="BQ162" s="53"/>
      <c r="BR162" s="53"/>
      <c r="BS162" s="779"/>
    </row>
    <row r="163" spans="1:71" ht="21.75" customHeight="1" x14ac:dyDescent="0.25">
      <c r="A163" s="779"/>
      <c r="B163" s="414" t="str">
        <f>IF(ROSTER!B34="","",ROSTER!B34)</f>
        <v/>
      </c>
      <c r="C163" s="416" t="str">
        <f>IF(ROSTER!C$34="","",ROSTER!C$34)</f>
        <v/>
      </c>
      <c r="D163" s="417"/>
      <c r="E163" s="418"/>
      <c r="F163" s="420">
        <f>IF(E163="y",1,IF(E163="S",1,0))</f>
        <v>0</v>
      </c>
      <c r="G163" s="422">
        <f>IF(E163="S",1,0)</f>
        <v>0</v>
      </c>
      <c r="H163" s="424"/>
      <c r="I163" s="425"/>
      <c r="J163" s="428"/>
      <c r="K163" s="429"/>
      <c r="L163" s="432"/>
      <c r="M163" s="433"/>
      <c r="N163" s="436">
        <f>L163+J163</f>
        <v>0</v>
      </c>
      <c r="O163" s="437"/>
      <c r="P163" s="428"/>
      <c r="Q163" s="429"/>
      <c r="R163" s="432"/>
      <c r="S163" s="440"/>
      <c r="T163" s="432"/>
      <c r="U163" s="425"/>
      <c r="V163" s="440"/>
      <c r="W163" s="425"/>
      <c r="X163" s="428"/>
      <c r="Y163" s="425"/>
      <c r="Z163" s="428"/>
      <c r="AA163" s="425"/>
      <c r="AB163" s="428"/>
      <c r="AC163" s="429"/>
      <c r="AD163" s="432"/>
      <c r="AE163" s="433"/>
      <c r="AF163" s="442">
        <f>IF(AB163=0,0,(AD163/AB163)*100)</f>
        <v>0</v>
      </c>
      <c r="AG163" s="443"/>
      <c r="AH163" s="428"/>
      <c r="AI163" s="429"/>
      <c r="AJ163" s="432"/>
      <c r="AK163" s="433"/>
      <c r="AL163" s="446">
        <f>IF(AH163=0,0,(AJ163/AH163)*100)</f>
        <v>0</v>
      </c>
      <c r="AM163" s="447"/>
      <c r="AN163" s="428"/>
      <c r="AO163" s="429"/>
      <c r="AP163" s="432"/>
      <c r="AQ163" s="433"/>
      <c r="AR163" s="446">
        <f>IF(AN163=0,0,(AP163/AN163)*100)</f>
        <v>0</v>
      </c>
      <c r="AS163" s="447"/>
      <c r="AT163" s="450">
        <f>AB163+AH163+AN163</f>
        <v>0</v>
      </c>
      <c r="AU163" s="451"/>
      <c r="AV163" s="454">
        <f>AD163+AJ163+AP163</f>
        <v>0</v>
      </c>
      <c r="AW163" s="455"/>
      <c r="AX163" s="446">
        <f>IF(AT163=0,0,(AV163/AT163)*100)</f>
        <v>0</v>
      </c>
      <c r="AY163" s="447"/>
      <c r="AZ163" s="428"/>
      <c r="BA163" s="429"/>
      <c r="BB163" s="432"/>
      <c r="BC163" s="433"/>
      <c r="BD163" s="446">
        <f>IF(AZ163=0,0,(BB163/AZ163)*100)</f>
        <v>0</v>
      </c>
      <c r="BE163" s="447"/>
      <c r="BF163" s="450">
        <f>AT163+AZ163</f>
        <v>0</v>
      </c>
      <c r="BG163" s="451"/>
      <c r="BH163" s="454">
        <f>AV163+BB163</f>
        <v>0</v>
      </c>
      <c r="BI163" s="455"/>
      <c r="BJ163" s="446">
        <f>IF(BF163=0,0,(BH163/BF163)*100)</f>
        <v>0</v>
      </c>
      <c r="BK163" s="447"/>
      <c r="BL163" s="406">
        <f>(AD163*2)+(AJ163*2)+(AP163*3)+BB163</f>
        <v>0</v>
      </c>
      <c r="BM163" s="407"/>
      <c r="BN163" s="408"/>
      <c r="BO163" s="404" t="e">
        <f>(BL163*BR$137)+(N163*BR$138)+(X163*BR$139)+(R163*BR$140)+(V163*BR$141)+(Z163*BR$142)</f>
        <v>#REF!</v>
      </c>
      <c r="BP163" s="404" t="e">
        <f>((AZ163-BB163)*BR$144)+((AT163-AV163)*BR$143)+(H163*BR$145)+(P163*BR$146)</f>
        <v>#REF!</v>
      </c>
      <c r="BQ163" s="53"/>
      <c r="BR163" s="53"/>
      <c r="BS163" s="779"/>
    </row>
    <row r="164" spans="1:71" ht="21.75" customHeight="1" x14ac:dyDescent="0.25">
      <c r="A164" s="779"/>
      <c r="B164" s="415"/>
      <c r="C164" s="412" t="str">
        <f>IF(ROSTER!D$34="","",ROSTER!D$34)</f>
        <v/>
      </c>
      <c r="D164" s="413"/>
      <c r="E164" s="419"/>
      <c r="F164" s="421"/>
      <c r="G164" s="423"/>
      <c r="H164" s="426"/>
      <c r="I164" s="427"/>
      <c r="J164" s="430"/>
      <c r="K164" s="431"/>
      <c r="L164" s="434"/>
      <c r="M164" s="435"/>
      <c r="N164" s="438" t="s">
        <v>14</v>
      </c>
      <c r="O164" s="439"/>
      <c r="P164" s="430"/>
      <c r="Q164" s="431"/>
      <c r="R164" s="434"/>
      <c r="S164" s="441"/>
      <c r="T164" s="434"/>
      <c r="U164" s="427"/>
      <c r="V164" s="441"/>
      <c r="W164" s="427"/>
      <c r="X164" s="430"/>
      <c r="Y164" s="427"/>
      <c r="Z164" s="430"/>
      <c r="AA164" s="427"/>
      <c r="AB164" s="430"/>
      <c r="AC164" s="431"/>
      <c r="AD164" s="434"/>
      <c r="AE164" s="435"/>
      <c r="AF164" s="444"/>
      <c r="AG164" s="445"/>
      <c r="AH164" s="430"/>
      <c r="AI164" s="431"/>
      <c r="AJ164" s="434"/>
      <c r="AK164" s="435"/>
      <c r="AL164" s="448"/>
      <c r="AM164" s="449"/>
      <c r="AN164" s="430"/>
      <c r="AO164" s="431"/>
      <c r="AP164" s="434"/>
      <c r="AQ164" s="435"/>
      <c r="AR164" s="448"/>
      <c r="AS164" s="449"/>
      <c r="AT164" s="452"/>
      <c r="AU164" s="453"/>
      <c r="AV164" s="456"/>
      <c r="AW164" s="457"/>
      <c r="AX164" s="448"/>
      <c r="AY164" s="449"/>
      <c r="AZ164" s="430"/>
      <c r="BA164" s="431"/>
      <c r="BB164" s="434"/>
      <c r="BC164" s="435"/>
      <c r="BD164" s="448"/>
      <c r="BE164" s="449"/>
      <c r="BF164" s="452"/>
      <c r="BG164" s="453"/>
      <c r="BH164" s="456"/>
      <c r="BI164" s="457"/>
      <c r="BJ164" s="448"/>
      <c r="BK164" s="449"/>
      <c r="BL164" s="409"/>
      <c r="BM164" s="410"/>
      <c r="BN164" s="411"/>
      <c r="BO164" s="405"/>
      <c r="BP164" s="405"/>
      <c r="BQ164" s="53"/>
      <c r="BR164" s="53"/>
      <c r="BS164" s="779"/>
    </row>
    <row r="165" spans="1:71" ht="21.75" customHeight="1" x14ac:dyDescent="0.25">
      <c r="A165" s="779"/>
      <c r="B165" s="414" t="str">
        <f>IF(ROSTER!B36="","",ROSTER!B36)</f>
        <v/>
      </c>
      <c r="C165" s="416" t="str">
        <f>IF(ROSTER!C$36="","",ROSTER!C$36)</f>
        <v/>
      </c>
      <c r="D165" s="417"/>
      <c r="E165" s="418"/>
      <c r="F165" s="420">
        <f>IF(E165="y",1,IF(E165="S",1,0))</f>
        <v>0</v>
      </c>
      <c r="G165" s="422">
        <f>IF(E165="S",1,0)</f>
        <v>0</v>
      </c>
      <c r="H165" s="424"/>
      <c r="I165" s="425"/>
      <c r="J165" s="428"/>
      <c r="K165" s="429"/>
      <c r="L165" s="432"/>
      <c r="M165" s="433"/>
      <c r="N165" s="436">
        <f>L165+J165</f>
        <v>0</v>
      </c>
      <c r="O165" s="437"/>
      <c r="P165" s="428"/>
      <c r="Q165" s="429"/>
      <c r="R165" s="432"/>
      <c r="S165" s="440"/>
      <c r="T165" s="432"/>
      <c r="U165" s="425"/>
      <c r="V165" s="440"/>
      <c r="W165" s="425"/>
      <c r="X165" s="428"/>
      <c r="Y165" s="425"/>
      <c r="Z165" s="428"/>
      <c r="AA165" s="425"/>
      <c r="AB165" s="428"/>
      <c r="AC165" s="429"/>
      <c r="AD165" s="432"/>
      <c r="AE165" s="433"/>
      <c r="AF165" s="442">
        <f>IF(AB165=0,0,(AD165/AB165)*100)</f>
        <v>0</v>
      </c>
      <c r="AG165" s="443"/>
      <c r="AH165" s="428"/>
      <c r="AI165" s="429"/>
      <c r="AJ165" s="432"/>
      <c r="AK165" s="433"/>
      <c r="AL165" s="446">
        <f>IF(AH165=0,0,(AJ165/AH165)*100)</f>
        <v>0</v>
      </c>
      <c r="AM165" s="447"/>
      <c r="AN165" s="428"/>
      <c r="AO165" s="429"/>
      <c r="AP165" s="432"/>
      <c r="AQ165" s="433"/>
      <c r="AR165" s="446">
        <f>IF(AN165=0,0,(AP165/AN165)*100)</f>
        <v>0</v>
      </c>
      <c r="AS165" s="447"/>
      <c r="AT165" s="450">
        <f>AB165+AH165+AN165</f>
        <v>0</v>
      </c>
      <c r="AU165" s="451"/>
      <c r="AV165" s="454">
        <f>AD165+AJ165+AP165</f>
        <v>0</v>
      </c>
      <c r="AW165" s="455"/>
      <c r="AX165" s="446">
        <f>IF(AT165=0,0,(AV165/AT165)*100)</f>
        <v>0</v>
      </c>
      <c r="AY165" s="447"/>
      <c r="AZ165" s="428"/>
      <c r="BA165" s="429"/>
      <c r="BB165" s="432"/>
      <c r="BC165" s="433"/>
      <c r="BD165" s="446">
        <f>IF(AZ165=0,0,(BB165/AZ165)*100)</f>
        <v>0</v>
      </c>
      <c r="BE165" s="447"/>
      <c r="BF165" s="450">
        <f>AT165+AZ165</f>
        <v>0</v>
      </c>
      <c r="BG165" s="451"/>
      <c r="BH165" s="454">
        <f>AV165+BB165</f>
        <v>0</v>
      </c>
      <c r="BI165" s="455"/>
      <c r="BJ165" s="446">
        <f>IF(BF165=0,0,(BH165/BF165)*100)</f>
        <v>0</v>
      </c>
      <c r="BK165" s="447"/>
      <c r="BL165" s="406">
        <f>(AD165*2)+(AJ165*2)+(AP165*3)+BB165</f>
        <v>0</v>
      </c>
      <c r="BM165" s="407"/>
      <c r="BN165" s="408"/>
      <c r="BO165" s="404" t="e">
        <f>(BL165*BR$137)+(N165*BR$138)+(X165*BR$139)+(R165*BR$140)+(V165*BR$141)+(Z165*BR$142)</f>
        <v>#REF!</v>
      </c>
      <c r="BP165" s="404" t="e">
        <f>((AZ165-BB165)*BR$144)+((AT165-AV165)*BR$143)+(H165*BR$145)+(P165*BR$146)</f>
        <v>#REF!</v>
      </c>
      <c r="BQ165" s="53"/>
      <c r="BR165" s="53"/>
      <c r="BS165" s="779"/>
    </row>
    <row r="166" spans="1:71" ht="21.75" customHeight="1" x14ac:dyDescent="0.25">
      <c r="A166" s="779"/>
      <c r="B166" s="415"/>
      <c r="C166" s="412" t="str">
        <f>IF(ROSTER!D$36="","",ROSTER!D$36)</f>
        <v/>
      </c>
      <c r="D166" s="413"/>
      <c r="E166" s="419"/>
      <c r="F166" s="421"/>
      <c r="G166" s="423"/>
      <c r="H166" s="426"/>
      <c r="I166" s="427"/>
      <c r="J166" s="430"/>
      <c r="K166" s="431"/>
      <c r="L166" s="434"/>
      <c r="M166" s="435"/>
      <c r="N166" s="438" t="s">
        <v>14</v>
      </c>
      <c r="O166" s="439"/>
      <c r="P166" s="430"/>
      <c r="Q166" s="431"/>
      <c r="R166" s="434"/>
      <c r="S166" s="441"/>
      <c r="T166" s="434"/>
      <c r="U166" s="427"/>
      <c r="V166" s="441"/>
      <c r="W166" s="427"/>
      <c r="X166" s="430"/>
      <c r="Y166" s="427"/>
      <c r="Z166" s="430"/>
      <c r="AA166" s="427"/>
      <c r="AB166" s="430"/>
      <c r="AC166" s="431"/>
      <c r="AD166" s="434"/>
      <c r="AE166" s="435"/>
      <c r="AF166" s="444"/>
      <c r="AG166" s="445"/>
      <c r="AH166" s="430"/>
      <c r="AI166" s="431"/>
      <c r="AJ166" s="434"/>
      <c r="AK166" s="435"/>
      <c r="AL166" s="448"/>
      <c r="AM166" s="449"/>
      <c r="AN166" s="430"/>
      <c r="AO166" s="431"/>
      <c r="AP166" s="434"/>
      <c r="AQ166" s="435"/>
      <c r="AR166" s="448"/>
      <c r="AS166" s="449"/>
      <c r="AT166" s="452"/>
      <c r="AU166" s="453"/>
      <c r="AV166" s="456"/>
      <c r="AW166" s="457"/>
      <c r="AX166" s="448"/>
      <c r="AY166" s="449"/>
      <c r="AZ166" s="430"/>
      <c r="BA166" s="431"/>
      <c r="BB166" s="434"/>
      <c r="BC166" s="435"/>
      <c r="BD166" s="448"/>
      <c r="BE166" s="449"/>
      <c r="BF166" s="452"/>
      <c r="BG166" s="453"/>
      <c r="BH166" s="456"/>
      <c r="BI166" s="457"/>
      <c r="BJ166" s="448"/>
      <c r="BK166" s="449"/>
      <c r="BL166" s="409"/>
      <c r="BM166" s="410"/>
      <c r="BN166" s="411"/>
      <c r="BO166" s="405"/>
      <c r="BP166" s="405"/>
      <c r="BQ166" s="53"/>
      <c r="BR166" s="53"/>
      <c r="BS166" s="779"/>
    </row>
    <row r="167" spans="1:71" ht="21.75" customHeight="1" x14ac:dyDescent="0.25">
      <c r="A167" s="779"/>
      <c r="B167" s="414" t="str">
        <f>IF(ROSTER!B38="","",ROSTER!B38)</f>
        <v/>
      </c>
      <c r="C167" s="416" t="str">
        <f>IF(ROSTER!C$38="","",ROSTER!C$38)</f>
        <v/>
      </c>
      <c r="D167" s="417"/>
      <c r="E167" s="418"/>
      <c r="F167" s="420">
        <f>IF(E167="y",1,IF(E167="S",1,0))</f>
        <v>0</v>
      </c>
      <c r="G167" s="422">
        <f>IF(E167="S",1,0)</f>
        <v>0</v>
      </c>
      <c r="H167" s="424"/>
      <c r="I167" s="425"/>
      <c r="J167" s="428"/>
      <c r="K167" s="429"/>
      <c r="L167" s="432"/>
      <c r="M167" s="433"/>
      <c r="N167" s="436">
        <f>L167+J167</f>
        <v>0</v>
      </c>
      <c r="O167" s="437"/>
      <c r="P167" s="428"/>
      <c r="Q167" s="429"/>
      <c r="R167" s="432"/>
      <c r="S167" s="440"/>
      <c r="T167" s="432"/>
      <c r="U167" s="425"/>
      <c r="V167" s="440"/>
      <c r="W167" s="425"/>
      <c r="X167" s="428"/>
      <c r="Y167" s="425"/>
      <c r="Z167" s="428"/>
      <c r="AA167" s="425"/>
      <c r="AB167" s="428"/>
      <c r="AC167" s="429"/>
      <c r="AD167" s="432"/>
      <c r="AE167" s="433"/>
      <c r="AF167" s="442">
        <f>IF(AB167=0,0,(AD167/AB167)*100)</f>
        <v>0</v>
      </c>
      <c r="AG167" s="443"/>
      <c r="AH167" s="428"/>
      <c r="AI167" s="429"/>
      <c r="AJ167" s="432"/>
      <c r="AK167" s="433"/>
      <c r="AL167" s="446">
        <f>IF(AH167=0,0,(AJ167/AH167)*100)</f>
        <v>0</v>
      </c>
      <c r="AM167" s="447"/>
      <c r="AN167" s="428"/>
      <c r="AO167" s="429"/>
      <c r="AP167" s="432"/>
      <c r="AQ167" s="433"/>
      <c r="AR167" s="446">
        <f>IF(AN167=0,0,(AP167/AN167)*100)</f>
        <v>0</v>
      </c>
      <c r="AS167" s="447"/>
      <c r="AT167" s="450">
        <f>AB167+AH167+AN167</f>
        <v>0</v>
      </c>
      <c r="AU167" s="451"/>
      <c r="AV167" s="454">
        <f>AD167+AJ167+AP167</f>
        <v>0</v>
      </c>
      <c r="AW167" s="455"/>
      <c r="AX167" s="446">
        <f>IF(AT167=0,0,(AV167/AT167)*100)</f>
        <v>0</v>
      </c>
      <c r="AY167" s="447"/>
      <c r="AZ167" s="428"/>
      <c r="BA167" s="429"/>
      <c r="BB167" s="432"/>
      <c r="BC167" s="433"/>
      <c r="BD167" s="446">
        <f>IF(AZ167=0,0,(BB167/AZ167)*100)</f>
        <v>0</v>
      </c>
      <c r="BE167" s="447"/>
      <c r="BF167" s="450">
        <f>AT167+AZ167</f>
        <v>0</v>
      </c>
      <c r="BG167" s="451"/>
      <c r="BH167" s="454">
        <f>AV167+BB167</f>
        <v>0</v>
      </c>
      <c r="BI167" s="455"/>
      <c r="BJ167" s="446">
        <f>IF(BF167=0,0,(BH167/BF167)*100)</f>
        <v>0</v>
      </c>
      <c r="BK167" s="447"/>
      <c r="BL167" s="406">
        <f>(AD167*2)+(AJ167*2)+(AP167*3)+BB167</f>
        <v>0</v>
      </c>
      <c r="BM167" s="407"/>
      <c r="BN167" s="408"/>
      <c r="BO167" s="404" t="e">
        <f>(BL167*BR$137)+(N167*BR$138)+(X167*BR$139)+(R167*BR$140)+(V167*BR$141)+(Z167*BR$142)</f>
        <v>#REF!</v>
      </c>
      <c r="BP167" s="404" t="e">
        <f>((AZ167-BB167)*BR$144)+((AT167-AV167)*BR$143)+(H167*BR$145)+(P167*BR$146)</f>
        <v>#REF!</v>
      </c>
      <c r="BQ167" s="53"/>
      <c r="BR167" s="53"/>
      <c r="BS167" s="779"/>
    </row>
    <row r="168" spans="1:71" ht="21.75" customHeight="1" x14ac:dyDescent="0.25">
      <c r="A168" s="779"/>
      <c r="B168" s="415"/>
      <c r="C168" s="412" t="str">
        <f>IF(ROSTER!D$38="","",ROSTER!D$38)</f>
        <v/>
      </c>
      <c r="D168" s="413"/>
      <c r="E168" s="419"/>
      <c r="F168" s="421"/>
      <c r="G168" s="423"/>
      <c r="H168" s="426"/>
      <c r="I168" s="427"/>
      <c r="J168" s="430"/>
      <c r="K168" s="431"/>
      <c r="L168" s="434"/>
      <c r="M168" s="435"/>
      <c r="N168" s="438" t="s">
        <v>14</v>
      </c>
      <c r="O168" s="439"/>
      <c r="P168" s="430"/>
      <c r="Q168" s="431"/>
      <c r="R168" s="434"/>
      <c r="S168" s="441"/>
      <c r="T168" s="434"/>
      <c r="U168" s="427"/>
      <c r="V168" s="441"/>
      <c r="W168" s="427"/>
      <c r="X168" s="430"/>
      <c r="Y168" s="427"/>
      <c r="Z168" s="430"/>
      <c r="AA168" s="427"/>
      <c r="AB168" s="430"/>
      <c r="AC168" s="431"/>
      <c r="AD168" s="434"/>
      <c r="AE168" s="435"/>
      <c r="AF168" s="444"/>
      <c r="AG168" s="445"/>
      <c r="AH168" s="430"/>
      <c r="AI168" s="431"/>
      <c r="AJ168" s="434"/>
      <c r="AK168" s="435"/>
      <c r="AL168" s="448"/>
      <c r="AM168" s="449"/>
      <c r="AN168" s="430"/>
      <c r="AO168" s="431"/>
      <c r="AP168" s="434"/>
      <c r="AQ168" s="435"/>
      <c r="AR168" s="448"/>
      <c r="AS168" s="449"/>
      <c r="AT168" s="452"/>
      <c r="AU168" s="453"/>
      <c r="AV168" s="456"/>
      <c r="AW168" s="457"/>
      <c r="AX168" s="448"/>
      <c r="AY168" s="449"/>
      <c r="AZ168" s="430"/>
      <c r="BA168" s="431"/>
      <c r="BB168" s="434"/>
      <c r="BC168" s="435"/>
      <c r="BD168" s="448"/>
      <c r="BE168" s="449"/>
      <c r="BF168" s="452"/>
      <c r="BG168" s="453"/>
      <c r="BH168" s="456"/>
      <c r="BI168" s="457"/>
      <c r="BJ168" s="448"/>
      <c r="BK168" s="449"/>
      <c r="BL168" s="409"/>
      <c r="BM168" s="410"/>
      <c r="BN168" s="411"/>
      <c r="BO168" s="405"/>
      <c r="BP168" s="405"/>
      <c r="BQ168" s="53"/>
      <c r="BR168" s="53"/>
      <c r="BS168" s="779"/>
    </row>
    <row r="169" spans="1:71" ht="21.75" customHeight="1" x14ac:dyDescent="0.25">
      <c r="A169" s="779"/>
      <c r="B169" s="414" t="str">
        <f>IF(ROSTER!B40="","",ROSTER!B40)</f>
        <v/>
      </c>
      <c r="C169" s="416" t="str">
        <f>IF(ROSTER!C$40="","",ROSTER!C$40)</f>
        <v/>
      </c>
      <c r="D169" s="417"/>
      <c r="E169" s="418"/>
      <c r="F169" s="420">
        <f>IF(E169="y",1,IF(E169="S",1,0))</f>
        <v>0</v>
      </c>
      <c r="G169" s="422">
        <f>IF(E169="S",1,0)</f>
        <v>0</v>
      </c>
      <c r="H169" s="424"/>
      <c r="I169" s="425"/>
      <c r="J169" s="428"/>
      <c r="K169" s="429"/>
      <c r="L169" s="432"/>
      <c r="M169" s="433"/>
      <c r="N169" s="436">
        <f>L169+J169</f>
        <v>0</v>
      </c>
      <c r="O169" s="437"/>
      <c r="P169" s="428"/>
      <c r="Q169" s="429"/>
      <c r="R169" s="432"/>
      <c r="S169" s="440"/>
      <c r="T169" s="432"/>
      <c r="U169" s="425"/>
      <c r="V169" s="440"/>
      <c r="W169" s="425"/>
      <c r="X169" s="428"/>
      <c r="Y169" s="425"/>
      <c r="Z169" s="428"/>
      <c r="AA169" s="425"/>
      <c r="AB169" s="428"/>
      <c r="AC169" s="429"/>
      <c r="AD169" s="432"/>
      <c r="AE169" s="433"/>
      <c r="AF169" s="442">
        <f>IF(AB169=0,0,(AD169/AB169)*100)</f>
        <v>0</v>
      </c>
      <c r="AG169" s="443"/>
      <c r="AH169" s="428"/>
      <c r="AI169" s="429"/>
      <c r="AJ169" s="432"/>
      <c r="AK169" s="433"/>
      <c r="AL169" s="446">
        <f>IF(AH169=0,0,(AJ169/AH169)*100)</f>
        <v>0</v>
      </c>
      <c r="AM169" s="447"/>
      <c r="AN169" s="428"/>
      <c r="AO169" s="429"/>
      <c r="AP169" s="432"/>
      <c r="AQ169" s="433"/>
      <c r="AR169" s="446">
        <f>IF(AN169=0,0,(AP169/AN169)*100)</f>
        <v>0</v>
      </c>
      <c r="AS169" s="447"/>
      <c r="AT169" s="450">
        <f>AB169+AH169+AN169</f>
        <v>0</v>
      </c>
      <c r="AU169" s="451"/>
      <c r="AV169" s="454">
        <f>AD169+AJ169+AP169</f>
        <v>0</v>
      </c>
      <c r="AW169" s="455"/>
      <c r="AX169" s="446">
        <f>IF(AT169=0,0,(AV169/AT169)*100)</f>
        <v>0</v>
      </c>
      <c r="AY169" s="447"/>
      <c r="AZ169" s="428"/>
      <c r="BA169" s="429"/>
      <c r="BB169" s="432"/>
      <c r="BC169" s="433"/>
      <c r="BD169" s="446">
        <f>IF(AZ169=0,0,(BB169/AZ169)*100)</f>
        <v>0</v>
      </c>
      <c r="BE169" s="447"/>
      <c r="BF169" s="450">
        <f>AT169+AZ169</f>
        <v>0</v>
      </c>
      <c r="BG169" s="451"/>
      <c r="BH169" s="454">
        <f>AV169+BB169</f>
        <v>0</v>
      </c>
      <c r="BI169" s="455"/>
      <c r="BJ169" s="446">
        <f>IF(BF169=0,0,(BH169/BF169)*100)</f>
        <v>0</v>
      </c>
      <c r="BK169" s="447"/>
      <c r="BL169" s="406">
        <f>(AD169*2)+(AJ169*2)+(AP169*3)+BB169</f>
        <v>0</v>
      </c>
      <c r="BM169" s="407"/>
      <c r="BN169" s="408"/>
      <c r="BO169" s="404" t="e">
        <f>(BL169*BR$137)+(N169*BR$138)+(X169*BR$139)+(R169*BR$140)+(V169*BR$141)+(Z169*BR$142)</f>
        <v>#REF!</v>
      </c>
      <c r="BP169" s="404" t="e">
        <f>((AZ169-BB169)*BR$144)+((AT169-AV169)*BR$143)+(H169*BR$145)+(P169*BR$146)</f>
        <v>#REF!</v>
      </c>
      <c r="BQ169" s="53"/>
      <c r="BR169" s="53"/>
      <c r="BS169" s="779"/>
    </row>
    <row r="170" spans="1:71" ht="21.75" customHeight="1" x14ac:dyDescent="0.25">
      <c r="A170" s="779"/>
      <c r="B170" s="415"/>
      <c r="C170" s="412" t="str">
        <f>IF(ROSTER!D$40="","",ROSTER!D$40)</f>
        <v/>
      </c>
      <c r="D170" s="413"/>
      <c r="E170" s="419"/>
      <c r="F170" s="421"/>
      <c r="G170" s="423"/>
      <c r="H170" s="426"/>
      <c r="I170" s="427"/>
      <c r="J170" s="430"/>
      <c r="K170" s="431"/>
      <c r="L170" s="434"/>
      <c r="M170" s="435"/>
      <c r="N170" s="438" t="s">
        <v>14</v>
      </c>
      <c r="O170" s="439"/>
      <c r="P170" s="430"/>
      <c r="Q170" s="431"/>
      <c r="R170" s="434"/>
      <c r="S170" s="441"/>
      <c r="T170" s="434"/>
      <c r="U170" s="427"/>
      <c r="V170" s="441"/>
      <c r="W170" s="427"/>
      <c r="X170" s="430"/>
      <c r="Y170" s="427"/>
      <c r="Z170" s="430"/>
      <c r="AA170" s="427"/>
      <c r="AB170" s="430"/>
      <c r="AC170" s="431"/>
      <c r="AD170" s="434"/>
      <c r="AE170" s="435"/>
      <c r="AF170" s="444"/>
      <c r="AG170" s="445"/>
      <c r="AH170" s="430"/>
      <c r="AI170" s="431"/>
      <c r="AJ170" s="434"/>
      <c r="AK170" s="435"/>
      <c r="AL170" s="448"/>
      <c r="AM170" s="449"/>
      <c r="AN170" s="430"/>
      <c r="AO170" s="431"/>
      <c r="AP170" s="434"/>
      <c r="AQ170" s="435"/>
      <c r="AR170" s="448"/>
      <c r="AS170" s="449"/>
      <c r="AT170" s="452"/>
      <c r="AU170" s="453"/>
      <c r="AV170" s="456"/>
      <c r="AW170" s="457"/>
      <c r="AX170" s="448"/>
      <c r="AY170" s="449"/>
      <c r="AZ170" s="430"/>
      <c r="BA170" s="431"/>
      <c r="BB170" s="434"/>
      <c r="BC170" s="435"/>
      <c r="BD170" s="448"/>
      <c r="BE170" s="449"/>
      <c r="BF170" s="452"/>
      <c r="BG170" s="453"/>
      <c r="BH170" s="456"/>
      <c r="BI170" s="457"/>
      <c r="BJ170" s="448"/>
      <c r="BK170" s="449"/>
      <c r="BL170" s="409"/>
      <c r="BM170" s="410"/>
      <c r="BN170" s="411"/>
      <c r="BO170" s="405"/>
      <c r="BP170" s="405"/>
      <c r="BQ170" s="53"/>
      <c r="BR170" s="53"/>
      <c r="BS170" s="779"/>
    </row>
    <row r="171" spans="1:71" ht="21.75" customHeight="1" x14ac:dyDescent="0.25">
      <c r="A171" s="779"/>
      <c r="B171" s="414" t="str">
        <f>IF(ROSTER!B42="","",ROSTER!B42)</f>
        <v/>
      </c>
      <c r="C171" s="416" t="str">
        <f>IF(ROSTER!C$42="","",ROSTER!C$42)</f>
        <v/>
      </c>
      <c r="D171" s="417"/>
      <c r="E171" s="418"/>
      <c r="F171" s="420">
        <f>IF(E171="y",1,IF(E171="S",1,0))</f>
        <v>0</v>
      </c>
      <c r="G171" s="422">
        <f>IF(E171="S",1,0)</f>
        <v>0</v>
      </c>
      <c r="H171" s="424"/>
      <c r="I171" s="425"/>
      <c r="J171" s="428"/>
      <c r="K171" s="429"/>
      <c r="L171" s="432"/>
      <c r="M171" s="433"/>
      <c r="N171" s="436">
        <f>L171+J171</f>
        <v>0</v>
      </c>
      <c r="O171" s="437"/>
      <c r="P171" s="428"/>
      <c r="Q171" s="429"/>
      <c r="R171" s="432"/>
      <c r="S171" s="440"/>
      <c r="T171" s="432"/>
      <c r="U171" s="425"/>
      <c r="V171" s="440"/>
      <c r="W171" s="425"/>
      <c r="X171" s="428"/>
      <c r="Y171" s="425"/>
      <c r="Z171" s="428"/>
      <c r="AA171" s="425"/>
      <c r="AB171" s="428"/>
      <c r="AC171" s="429"/>
      <c r="AD171" s="432"/>
      <c r="AE171" s="433"/>
      <c r="AF171" s="442">
        <f>IF(AB171=0,0,(AD171/AB171)*100)</f>
        <v>0</v>
      </c>
      <c r="AG171" s="443"/>
      <c r="AH171" s="428"/>
      <c r="AI171" s="429"/>
      <c r="AJ171" s="432"/>
      <c r="AK171" s="433"/>
      <c r="AL171" s="446">
        <f>IF(AH171=0,0,(AJ171/AH171)*100)</f>
        <v>0</v>
      </c>
      <c r="AM171" s="447"/>
      <c r="AN171" s="428"/>
      <c r="AO171" s="429"/>
      <c r="AP171" s="432"/>
      <c r="AQ171" s="433"/>
      <c r="AR171" s="446">
        <f>IF(AN171=0,0,(AP171/AN171)*100)</f>
        <v>0</v>
      </c>
      <c r="AS171" s="447"/>
      <c r="AT171" s="450">
        <f>AB171+AH171+AN171</f>
        <v>0</v>
      </c>
      <c r="AU171" s="451"/>
      <c r="AV171" s="454">
        <f>AD171+AJ171+AP171</f>
        <v>0</v>
      </c>
      <c r="AW171" s="455"/>
      <c r="AX171" s="446">
        <f>IF(AT171=0,0,(AV171/AT171)*100)</f>
        <v>0</v>
      </c>
      <c r="AY171" s="447"/>
      <c r="AZ171" s="428"/>
      <c r="BA171" s="429"/>
      <c r="BB171" s="432"/>
      <c r="BC171" s="433"/>
      <c r="BD171" s="446">
        <f>IF(AZ171=0,0,(BB171/AZ171)*100)</f>
        <v>0</v>
      </c>
      <c r="BE171" s="447"/>
      <c r="BF171" s="450">
        <f>AT171+AZ171</f>
        <v>0</v>
      </c>
      <c r="BG171" s="451"/>
      <c r="BH171" s="454">
        <f>AV171+BB171</f>
        <v>0</v>
      </c>
      <c r="BI171" s="455"/>
      <c r="BJ171" s="446">
        <f>IF(BF171=0,0,(BH171/BF171)*100)</f>
        <v>0</v>
      </c>
      <c r="BK171" s="447"/>
      <c r="BL171" s="406">
        <f>(AD171*2)+(AJ171*2)+(AP171*3)+BB171</f>
        <v>0</v>
      </c>
      <c r="BM171" s="407"/>
      <c r="BN171" s="408"/>
      <c r="BO171" s="404" t="e">
        <f>(BL171*BR$137)+(N171*BR$138)+(X171*BR$139)+(R171*BR$140)+(V171*BR$141)+(Z171*BR$142)</f>
        <v>#REF!</v>
      </c>
      <c r="BP171" s="404" t="e">
        <f>((AZ171-BB171)*BR$144)+((AT171-AV171)*BR$143)+(H171*BR$145)+(P171*BR$146)</f>
        <v>#REF!</v>
      </c>
      <c r="BQ171" s="53"/>
      <c r="BR171" s="53"/>
      <c r="BS171" s="779"/>
    </row>
    <row r="172" spans="1:71" ht="21.75" customHeight="1" thickBot="1" x14ac:dyDescent="0.3">
      <c r="A172" s="779"/>
      <c r="B172" s="415"/>
      <c r="C172" s="412" t="str">
        <f>IF(ROSTER!D$42="","",ROSTER!D$42)</f>
        <v/>
      </c>
      <c r="D172" s="413"/>
      <c r="E172" s="419"/>
      <c r="F172" s="421"/>
      <c r="G172" s="423"/>
      <c r="H172" s="426"/>
      <c r="I172" s="427"/>
      <c r="J172" s="430"/>
      <c r="K172" s="431"/>
      <c r="L172" s="434"/>
      <c r="M172" s="435"/>
      <c r="N172" s="438" t="s">
        <v>14</v>
      </c>
      <c r="O172" s="439"/>
      <c r="P172" s="430"/>
      <c r="Q172" s="431"/>
      <c r="R172" s="434"/>
      <c r="S172" s="441"/>
      <c r="T172" s="434"/>
      <c r="U172" s="427"/>
      <c r="V172" s="441"/>
      <c r="W172" s="427"/>
      <c r="X172" s="430"/>
      <c r="Y172" s="427"/>
      <c r="Z172" s="430"/>
      <c r="AA172" s="427"/>
      <c r="AB172" s="430"/>
      <c r="AC172" s="431"/>
      <c r="AD172" s="434"/>
      <c r="AE172" s="435"/>
      <c r="AF172" s="444"/>
      <c r="AG172" s="445"/>
      <c r="AH172" s="430"/>
      <c r="AI172" s="431"/>
      <c r="AJ172" s="434"/>
      <c r="AK172" s="435"/>
      <c r="AL172" s="448"/>
      <c r="AM172" s="449"/>
      <c r="AN172" s="430"/>
      <c r="AO172" s="431"/>
      <c r="AP172" s="434"/>
      <c r="AQ172" s="435"/>
      <c r="AR172" s="448"/>
      <c r="AS172" s="449"/>
      <c r="AT172" s="452"/>
      <c r="AU172" s="453"/>
      <c r="AV172" s="456"/>
      <c r="AW172" s="457"/>
      <c r="AX172" s="448"/>
      <c r="AY172" s="449"/>
      <c r="AZ172" s="430"/>
      <c r="BA172" s="431"/>
      <c r="BB172" s="434"/>
      <c r="BC172" s="435"/>
      <c r="BD172" s="448"/>
      <c r="BE172" s="449"/>
      <c r="BF172" s="452"/>
      <c r="BG172" s="453"/>
      <c r="BH172" s="456"/>
      <c r="BI172" s="457"/>
      <c r="BJ172" s="448"/>
      <c r="BK172" s="449"/>
      <c r="BL172" s="409"/>
      <c r="BM172" s="410"/>
      <c r="BN172" s="411"/>
      <c r="BO172" s="405"/>
      <c r="BP172" s="405"/>
      <c r="BQ172" s="53"/>
      <c r="BR172" s="53"/>
      <c r="BS172" s="779"/>
    </row>
    <row r="173" spans="1:71" ht="21.75" hidden="1" customHeight="1" x14ac:dyDescent="0.3">
      <c r="A173" s="779"/>
      <c r="B173" s="414" t="str">
        <f>IF(ROSTER!B44="","",ROSTER!B44)</f>
        <v/>
      </c>
      <c r="C173" s="416" t="str">
        <f>IF(ROSTER!C$44="","",ROSTER!C$44)</f>
        <v/>
      </c>
      <c r="D173" s="417"/>
      <c r="E173" s="418"/>
      <c r="F173" s="420">
        <f>IF(E173="y",1,IF(E173="S",1,0))</f>
        <v>0</v>
      </c>
      <c r="G173" s="422">
        <f>IF(E173="S",1,0)</f>
        <v>0</v>
      </c>
      <c r="H173" s="424"/>
      <c r="I173" s="425"/>
      <c r="J173" s="428"/>
      <c r="K173" s="429"/>
      <c r="L173" s="432"/>
      <c r="M173" s="433"/>
      <c r="N173" s="436">
        <f>L173+J173</f>
        <v>0</v>
      </c>
      <c r="O173" s="437"/>
      <c r="P173" s="428"/>
      <c r="Q173" s="429"/>
      <c r="R173" s="432"/>
      <c r="S173" s="440"/>
      <c r="T173" s="432"/>
      <c r="U173" s="425"/>
      <c r="V173" s="440"/>
      <c r="W173" s="425"/>
      <c r="X173" s="428"/>
      <c r="Y173" s="425"/>
      <c r="Z173" s="428"/>
      <c r="AA173" s="425"/>
      <c r="AB173" s="428"/>
      <c r="AC173" s="429"/>
      <c r="AD173" s="432"/>
      <c r="AE173" s="433"/>
      <c r="AF173" s="442">
        <f>IF(AB173=0,0,(AD173/AB173)*100)</f>
        <v>0</v>
      </c>
      <c r="AG173" s="443"/>
      <c r="AH173" s="428"/>
      <c r="AI173" s="429"/>
      <c r="AJ173" s="432"/>
      <c r="AK173" s="433"/>
      <c r="AL173" s="446">
        <f>IF(AH173=0,0,(AJ173/AH173)*100)</f>
        <v>0</v>
      </c>
      <c r="AM173" s="447"/>
      <c r="AN173" s="428"/>
      <c r="AO173" s="429"/>
      <c r="AP173" s="432"/>
      <c r="AQ173" s="433"/>
      <c r="AR173" s="446">
        <f>IF(AN173=0,0,(AP173/AN173)*100)</f>
        <v>0</v>
      </c>
      <c r="AS173" s="447"/>
      <c r="AT173" s="450">
        <f>AB173+AH173+AN173</f>
        <v>0</v>
      </c>
      <c r="AU173" s="451"/>
      <c r="AV173" s="454">
        <f>AD173+AJ173+AP173</f>
        <v>0</v>
      </c>
      <c r="AW173" s="455"/>
      <c r="AX173" s="446">
        <f>IF(AT173=0,0,(AV173/AT173)*100)</f>
        <v>0</v>
      </c>
      <c r="AY173" s="447"/>
      <c r="AZ173" s="428"/>
      <c r="BA173" s="429"/>
      <c r="BB173" s="432"/>
      <c r="BC173" s="433"/>
      <c r="BD173" s="446">
        <f>IF(AZ173=0,0,(BB173/AZ173)*100)</f>
        <v>0</v>
      </c>
      <c r="BE173" s="447"/>
      <c r="BF173" s="450">
        <f>AT173+AZ173</f>
        <v>0</v>
      </c>
      <c r="BG173" s="451"/>
      <c r="BH173" s="454">
        <f>AV173+BB173</f>
        <v>0</v>
      </c>
      <c r="BI173" s="455"/>
      <c r="BJ173" s="446">
        <f>IF(BF173=0,0,(BH173/BF173)*100)</f>
        <v>0</v>
      </c>
      <c r="BK173" s="447"/>
      <c r="BL173" s="406">
        <f>(AD173*2)+(AJ173*2)+(AP173*3)+BB173</f>
        <v>0</v>
      </c>
      <c r="BM173" s="407"/>
      <c r="BN173" s="408"/>
      <c r="BO173" s="404" t="e">
        <f>(BL173*BR$137)+(N173*BR$138)+(X173*BR$139)+(R173*BR$140)+(V173*BR$141)+(Z173*BR$142)</f>
        <v>#REF!</v>
      </c>
      <c r="BP173" s="404" t="e">
        <f>((AZ173-BB173)*BR$144)+((AT173-AV173)*BR$143)+(H173*BR$145)+(P173*BR$146)</f>
        <v>#REF!</v>
      </c>
      <c r="BQ173" s="53"/>
      <c r="BR173" s="53"/>
      <c r="BS173" s="779"/>
    </row>
    <row r="174" spans="1:71" ht="21.75" hidden="1" customHeight="1" x14ac:dyDescent="0.3">
      <c r="A174" s="779"/>
      <c r="B174" s="415"/>
      <c r="C174" s="412" t="str">
        <f>IF(ROSTER!D$44="","",ROSTER!D$44)</f>
        <v/>
      </c>
      <c r="D174" s="413"/>
      <c r="E174" s="419"/>
      <c r="F174" s="421"/>
      <c r="G174" s="423"/>
      <c r="H174" s="426"/>
      <c r="I174" s="427"/>
      <c r="J174" s="430"/>
      <c r="K174" s="431"/>
      <c r="L174" s="434"/>
      <c r="M174" s="435"/>
      <c r="N174" s="438" t="s">
        <v>14</v>
      </c>
      <c r="O174" s="439"/>
      <c r="P174" s="430"/>
      <c r="Q174" s="431"/>
      <c r="R174" s="434"/>
      <c r="S174" s="441"/>
      <c r="T174" s="434"/>
      <c r="U174" s="427"/>
      <c r="V174" s="441"/>
      <c r="W174" s="427"/>
      <c r="X174" s="430"/>
      <c r="Y174" s="427"/>
      <c r="Z174" s="430"/>
      <c r="AA174" s="427"/>
      <c r="AB174" s="430"/>
      <c r="AC174" s="431"/>
      <c r="AD174" s="434"/>
      <c r="AE174" s="435"/>
      <c r="AF174" s="444"/>
      <c r="AG174" s="445"/>
      <c r="AH174" s="430"/>
      <c r="AI174" s="431"/>
      <c r="AJ174" s="434"/>
      <c r="AK174" s="435"/>
      <c r="AL174" s="448"/>
      <c r="AM174" s="449"/>
      <c r="AN174" s="430"/>
      <c r="AO174" s="431"/>
      <c r="AP174" s="434"/>
      <c r="AQ174" s="435"/>
      <c r="AR174" s="448"/>
      <c r="AS174" s="449"/>
      <c r="AT174" s="452"/>
      <c r="AU174" s="453"/>
      <c r="AV174" s="456"/>
      <c r="AW174" s="457"/>
      <c r="AX174" s="448"/>
      <c r="AY174" s="449"/>
      <c r="AZ174" s="430"/>
      <c r="BA174" s="431"/>
      <c r="BB174" s="434"/>
      <c r="BC174" s="435"/>
      <c r="BD174" s="448"/>
      <c r="BE174" s="449"/>
      <c r="BF174" s="452"/>
      <c r="BG174" s="453"/>
      <c r="BH174" s="456"/>
      <c r="BI174" s="457"/>
      <c r="BJ174" s="448"/>
      <c r="BK174" s="449"/>
      <c r="BL174" s="409"/>
      <c r="BM174" s="410"/>
      <c r="BN174" s="411"/>
      <c r="BO174" s="405"/>
      <c r="BP174" s="405"/>
      <c r="BQ174" s="53"/>
      <c r="BR174" s="53"/>
      <c r="BS174" s="779"/>
    </row>
    <row r="175" spans="1:71" ht="21.75" hidden="1" customHeight="1" x14ac:dyDescent="0.3">
      <c r="A175" s="779"/>
      <c r="B175" s="414" t="str">
        <f>IF(ROSTER!B46="","",ROSTER!B46)</f>
        <v/>
      </c>
      <c r="C175" s="416" t="str">
        <f>IF(ROSTER!C$46="","",ROSTER!C$46)</f>
        <v/>
      </c>
      <c r="D175" s="417"/>
      <c r="E175" s="418"/>
      <c r="F175" s="420">
        <f>IF(E175="y",1,IF(E175="S",1,0))</f>
        <v>0</v>
      </c>
      <c r="G175" s="422">
        <f>IF(E175="S",1,0)</f>
        <v>0</v>
      </c>
      <c r="H175" s="424"/>
      <c r="I175" s="425"/>
      <c r="J175" s="428"/>
      <c r="K175" s="429"/>
      <c r="L175" s="432"/>
      <c r="M175" s="433"/>
      <c r="N175" s="436">
        <f>L175+J175</f>
        <v>0</v>
      </c>
      <c r="O175" s="437"/>
      <c r="P175" s="428"/>
      <c r="Q175" s="429"/>
      <c r="R175" s="432"/>
      <c r="S175" s="440"/>
      <c r="T175" s="432"/>
      <c r="U175" s="425"/>
      <c r="V175" s="440"/>
      <c r="W175" s="425"/>
      <c r="X175" s="428"/>
      <c r="Y175" s="425"/>
      <c r="Z175" s="428"/>
      <c r="AA175" s="425"/>
      <c r="AB175" s="428"/>
      <c r="AC175" s="429"/>
      <c r="AD175" s="432"/>
      <c r="AE175" s="433"/>
      <c r="AF175" s="442">
        <f>IF(AB175=0,0,(AD175/AB175)*100)</f>
        <v>0</v>
      </c>
      <c r="AG175" s="443"/>
      <c r="AH175" s="428"/>
      <c r="AI175" s="429"/>
      <c r="AJ175" s="432"/>
      <c r="AK175" s="433"/>
      <c r="AL175" s="446">
        <f>IF(AH175=0,0,(AJ175/AH175)*100)</f>
        <v>0</v>
      </c>
      <c r="AM175" s="447"/>
      <c r="AN175" s="428"/>
      <c r="AO175" s="429"/>
      <c r="AP175" s="432"/>
      <c r="AQ175" s="433"/>
      <c r="AR175" s="446">
        <f>IF(AN175=0,0,(AP175/AN175)*100)</f>
        <v>0</v>
      </c>
      <c r="AS175" s="447"/>
      <c r="AT175" s="450">
        <f>AB175+AH175+AN175</f>
        <v>0</v>
      </c>
      <c r="AU175" s="451"/>
      <c r="AV175" s="454">
        <f>AD175+AJ175+AP175</f>
        <v>0</v>
      </c>
      <c r="AW175" s="455"/>
      <c r="AX175" s="446">
        <f>IF(AT175=0,0,(AV175/AT175)*100)</f>
        <v>0</v>
      </c>
      <c r="AY175" s="447"/>
      <c r="AZ175" s="428"/>
      <c r="BA175" s="429"/>
      <c r="BB175" s="432"/>
      <c r="BC175" s="433"/>
      <c r="BD175" s="446">
        <f>IF(AZ175=0,0,(BB175/AZ175)*100)</f>
        <v>0</v>
      </c>
      <c r="BE175" s="447"/>
      <c r="BF175" s="450">
        <f>AT175+AZ175</f>
        <v>0</v>
      </c>
      <c r="BG175" s="451"/>
      <c r="BH175" s="454">
        <f>AV175+BB175</f>
        <v>0</v>
      </c>
      <c r="BI175" s="455"/>
      <c r="BJ175" s="446">
        <f>IF(BF175=0,0,(BH175/BF175)*100)</f>
        <v>0</v>
      </c>
      <c r="BK175" s="447"/>
      <c r="BL175" s="406">
        <f>(AD175*2)+(AJ175*2)+(AP175*3)+BB175</f>
        <v>0</v>
      </c>
      <c r="BM175" s="407"/>
      <c r="BN175" s="408"/>
      <c r="BO175" s="402" t="e">
        <f>(BL175*BR$74)+(N175*BR$75)+(X175*BR$76)+(R175*BR$77)+(V175*BR$78)+(Z175*BR$79)</f>
        <v>#REF!</v>
      </c>
      <c r="BP175" s="404" t="e">
        <f>((AZ175-BB175)*BR$81)+((AT175-AV175)*BR$80)+(H175*BR$82)+(P175*BR$83)</f>
        <v>#REF!</v>
      </c>
      <c r="BQ175" s="53"/>
      <c r="BR175" s="53"/>
      <c r="BS175" s="779"/>
    </row>
    <row r="176" spans="1:71" ht="22.5" hidden="1" customHeight="1" x14ac:dyDescent="0.3">
      <c r="A176" s="779"/>
      <c r="B176" s="415"/>
      <c r="C176" s="412" t="str">
        <f>IF(ROSTER!D$46="","",ROSTER!D$46)</f>
        <v/>
      </c>
      <c r="D176" s="413"/>
      <c r="E176" s="419"/>
      <c r="F176" s="421"/>
      <c r="G176" s="423"/>
      <c r="H176" s="426"/>
      <c r="I176" s="427"/>
      <c r="J176" s="430"/>
      <c r="K176" s="431"/>
      <c r="L176" s="434"/>
      <c r="M176" s="435"/>
      <c r="N176" s="438" t="s">
        <v>14</v>
      </c>
      <c r="O176" s="439"/>
      <c r="P176" s="430"/>
      <c r="Q176" s="431"/>
      <c r="R176" s="434"/>
      <c r="S176" s="441"/>
      <c r="T176" s="434"/>
      <c r="U176" s="427"/>
      <c r="V176" s="441"/>
      <c r="W176" s="427"/>
      <c r="X176" s="430"/>
      <c r="Y176" s="427"/>
      <c r="Z176" s="430"/>
      <c r="AA176" s="427"/>
      <c r="AB176" s="430"/>
      <c r="AC176" s="431"/>
      <c r="AD176" s="434"/>
      <c r="AE176" s="435"/>
      <c r="AF176" s="444"/>
      <c r="AG176" s="445"/>
      <c r="AH176" s="430"/>
      <c r="AI176" s="431"/>
      <c r="AJ176" s="434"/>
      <c r="AK176" s="435"/>
      <c r="AL176" s="448"/>
      <c r="AM176" s="449"/>
      <c r="AN176" s="430"/>
      <c r="AO176" s="431"/>
      <c r="AP176" s="434"/>
      <c r="AQ176" s="435"/>
      <c r="AR176" s="448"/>
      <c r="AS176" s="449"/>
      <c r="AT176" s="452"/>
      <c r="AU176" s="453"/>
      <c r="AV176" s="456"/>
      <c r="AW176" s="457"/>
      <c r="AX176" s="448"/>
      <c r="AY176" s="449"/>
      <c r="AZ176" s="430"/>
      <c r="BA176" s="431"/>
      <c r="BB176" s="434"/>
      <c r="BC176" s="435"/>
      <c r="BD176" s="448"/>
      <c r="BE176" s="449"/>
      <c r="BF176" s="452"/>
      <c r="BG176" s="453"/>
      <c r="BH176" s="456"/>
      <c r="BI176" s="457"/>
      <c r="BJ176" s="448"/>
      <c r="BK176" s="449"/>
      <c r="BL176" s="409"/>
      <c r="BM176" s="410"/>
      <c r="BN176" s="411"/>
      <c r="BO176" s="403"/>
      <c r="BP176" s="405"/>
      <c r="BQ176" s="53"/>
      <c r="BR176" s="53"/>
      <c r="BS176" s="779"/>
    </row>
    <row r="177" spans="1:71" ht="21.75" hidden="1" customHeight="1" x14ac:dyDescent="0.3">
      <c r="A177" s="779"/>
      <c r="B177" s="414" t="str">
        <f>IF(ROSTER!B48="","",ROSTER!B48)</f>
        <v/>
      </c>
      <c r="C177" s="416" t="str">
        <f>IF(ROSTER!C$48="","",ROSTER!C$48)</f>
        <v/>
      </c>
      <c r="D177" s="417"/>
      <c r="E177" s="418"/>
      <c r="F177" s="420">
        <f t="shared" ref="F177" si="72">IF(E177="y",1,IF(E177="S",1,0))</f>
        <v>0</v>
      </c>
      <c r="G177" s="422">
        <f t="shared" ref="G177" si="73">IF(E177="S",1,0)</f>
        <v>0</v>
      </c>
      <c r="H177" s="424"/>
      <c r="I177" s="425"/>
      <c r="J177" s="428"/>
      <c r="K177" s="429"/>
      <c r="L177" s="432"/>
      <c r="M177" s="433"/>
      <c r="N177" s="436">
        <f t="shared" ref="N177" si="74">L177+J177</f>
        <v>0</v>
      </c>
      <c r="O177" s="437"/>
      <c r="P177" s="428"/>
      <c r="Q177" s="429"/>
      <c r="R177" s="432"/>
      <c r="S177" s="440"/>
      <c r="T177" s="432"/>
      <c r="U177" s="425"/>
      <c r="V177" s="440"/>
      <c r="W177" s="425"/>
      <c r="X177" s="428"/>
      <c r="Y177" s="425"/>
      <c r="Z177" s="428"/>
      <c r="AA177" s="425"/>
      <c r="AB177" s="428"/>
      <c r="AC177" s="429"/>
      <c r="AD177" s="432"/>
      <c r="AE177" s="433"/>
      <c r="AF177" s="442"/>
      <c r="AG177" s="443"/>
      <c r="AH177" s="428"/>
      <c r="AI177" s="429"/>
      <c r="AJ177" s="432"/>
      <c r="AK177" s="433"/>
      <c r="AL177" s="446">
        <f t="shared" ref="AL177" si="75">IF(AH177=0,0,(AJ177/AH177)*100)</f>
        <v>0</v>
      </c>
      <c r="AM177" s="447"/>
      <c r="AN177" s="428"/>
      <c r="AO177" s="429"/>
      <c r="AP177" s="432"/>
      <c r="AQ177" s="433"/>
      <c r="AR177" s="446">
        <f t="shared" ref="AR177" si="76">IF(AN177=0,0,(AP177/AN177)*100)</f>
        <v>0</v>
      </c>
      <c r="AS177" s="447"/>
      <c r="AT177" s="450">
        <f t="shared" ref="AT177" si="77">AB177+AH177+AN177</f>
        <v>0</v>
      </c>
      <c r="AU177" s="451"/>
      <c r="AV177" s="454">
        <f t="shared" ref="AV177" si="78">AD177+AJ177+AP177</f>
        <v>0</v>
      </c>
      <c r="AW177" s="455"/>
      <c r="AX177" s="446">
        <f t="shared" ref="AX177" si="79">IF(AT177=0,0,(AV177/AT177)*100)</f>
        <v>0</v>
      </c>
      <c r="AY177" s="447"/>
      <c r="AZ177" s="428"/>
      <c r="BA177" s="429"/>
      <c r="BB177" s="432"/>
      <c r="BC177" s="433"/>
      <c r="BD177" s="446">
        <f t="shared" ref="BD177" si="80">IF(AZ177=0,0,(BB177/AZ177)*100)</f>
        <v>0</v>
      </c>
      <c r="BE177" s="447"/>
      <c r="BF177" s="450">
        <f t="shared" ref="BF177" si="81">AT177+AZ177</f>
        <v>0</v>
      </c>
      <c r="BG177" s="451"/>
      <c r="BH177" s="454">
        <f t="shared" ref="BH177" si="82">AV177+BB177</f>
        <v>0</v>
      </c>
      <c r="BI177" s="455"/>
      <c r="BJ177" s="446">
        <f t="shared" ref="BJ177" si="83">IF(BF177=0,0,(BH177/BF177)*100)</f>
        <v>0</v>
      </c>
      <c r="BK177" s="447"/>
      <c r="BL177" s="406">
        <f t="shared" ref="BL177" si="84">(AD177*2)+(AJ177*2)+(AP177*3)+BB177</f>
        <v>0</v>
      </c>
      <c r="BM177" s="407"/>
      <c r="BN177" s="408"/>
      <c r="BO177" s="402" t="e">
        <f>(BL177*BR$74)+(N177*BR$75)+(X177*BR$76)+(R177*BR$77)+(V177*BR$78)+(Z177*BR$79)</f>
        <v>#REF!</v>
      </c>
      <c r="BP177" s="404" t="e">
        <f>((AZ177-BB177)*BR$81)+((AT177-AV177)*BR$80)+(H177*BR$82)+(P177*BR$83)</f>
        <v>#REF!</v>
      </c>
      <c r="BQ177" s="53"/>
      <c r="BR177" s="53"/>
      <c r="BS177" s="779"/>
    </row>
    <row r="178" spans="1:71" ht="22.5" hidden="1" customHeight="1" x14ac:dyDescent="0.3">
      <c r="A178" s="779"/>
      <c r="B178" s="415"/>
      <c r="C178" s="412" t="str">
        <f>IF(ROSTER!D$48="","",ROSTER!D$48)</f>
        <v/>
      </c>
      <c r="D178" s="413"/>
      <c r="E178" s="419"/>
      <c r="F178" s="421"/>
      <c r="G178" s="423"/>
      <c r="H178" s="426"/>
      <c r="I178" s="427"/>
      <c r="J178" s="430"/>
      <c r="K178" s="431"/>
      <c r="L178" s="434"/>
      <c r="M178" s="435"/>
      <c r="N178" s="438" t="s">
        <v>14</v>
      </c>
      <c r="O178" s="439"/>
      <c r="P178" s="430"/>
      <c r="Q178" s="431"/>
      <c r="R178" s="434"/>
      <c r="S178" s="441"/>
      <c r="T178" s="434"/>
      <c r="U178" s="427"/>
      <c r="V178" s="441"/>
      <c r="W178" s="427"/>
      <c r="X178" s="430"/>
      <c r="Y178" s="427"/>
      <c r="Z178" s="430"/>
      <c r="AA178" s="427"/>
      <c r="AB178" s="430"/>
      <c r="AC178" s="431"/>
      <c r="AD178" s="434"/>
      <c r="AE178" s="435"/>
      <c r="AF178" s="444"/>
      <c r="AG178" s="445"/>
      <c r="AH178" s="430"/>
      <c r="AI178" s="431"/>
      <c r="AJ178" s="434"/>
      <c r="AK178" s="435"/>
      <c r="AL178" s="448"/>
      <c r="AM178" s="449"/>
      <c r="AN178" s="430"/>
      <c r="AO178" s="431"/>
      <c r="AP178" s="434"/>
      <c r="AQ178" s="435"/>
      <c r="AR178" s="448"/>
      <c r="AS178" s="449"/>
      <c r="AT178" s="452"/>
      <c r="AU178" s="453"/>
      <c r="AV178" s="456"/>
      <c r="AW178" s="457"/>
      <c r="AX178" s="448"/>
      <c r="AY178" s="449"/>
      <c r="AZ178" s="430"/>
      <c r="BA178" s="431"/>
      <c r="BB178" s="434"/>
      <c r="BC178" s="435"/>
      <c r="BD178" s="448"/>
      <c r="BE178" s="449"/>
      <c r="BF178" s="452"/>
      <c r="BG178" s="453"/>
      <c r="BH178" s="456"/>
      <c r="BI178" s="457"/>
      <c r="BJ178" s="448"/>
      <c r="BK178" s="449"/>
      <c r="BL178" s="409"/>
      <c r="BM178" s="410"/>
      <c r="BN178" s="411"/>
      <c r="BO178" s="403"/>
      <c r="BP178" s="405"/>
      <c r="BQ178" s="53"/>
      <c r="BR178" s="53"/>
      <c r="BS178" s="779"/>
    </row>
    <row r="179" spans="1:71" ht="21.75" hidden="1" customHeight="1" x14ac:dyDescent="0.3">
      <c r="A179" s="779"/>
      <c r="B179" s="414" t="str">
        <f>IF(ROSTER!B50="","",ROSTER!B50)</f>
        <v/>
      </c>
      <c r="C179" s="416" t="str">
        <f>IF(ROSTER!C$50="","",ROSTER!C$50)</f>
        <v/>
      </c>
      <c r="D179" s="417"/>
      <c r="E179" s="418"/>
      <c r="F179" s="420">
        <f t="shared" ref="F179" si="85">IF(E179="y",1,IF(E179="S",1,0))</f>
        <v>0</v>
      </c>
      <c r="G179" s="422">
        <f t="shared" ref="G179" si="86">IF(E179="S",1,0)</f>
        <v>0</v>
      </c>
      <c r="H179" s="424"/>
      <c r="I179" s="425"/>
      <c r="J179" s="428"/>
      <c r="K179" s="429"/>
      <c r="L179" s="432"/>
      <c r="M179" s="433"/>
      <c r="N179" s="436">
        <f t="shared" ref="N179" si="87">L179+J179</f>
        <v>0</v>
      </c>
      <c r="O179" s="437"/>
      <c r="P179" s="428"/>
      <c r="Q179" s="429"/>
      <c r="R179" s="432"/>
      <c r="S179" s="440"/>
      <c r="T179" s="432"/>
      <c r="U179" s="425"/>
      <c r="V179" s="440"/>
      <c r="W179" s="425"/>
      <c r="X179" s="428"/>
      <c r="Y179" s="425"/>
      <c r="Z179" s="428"/>
      <c r="AA179" s="425"/>
      <c r="AB179" s="428"/>
      <c r="AC179" s="429"/>
      <c r="AD179" s="432"/>
      <c r="AE179" s="433"/>
      <c r="AF179" s="442"/>
      <c r="AG179" s="443"/>
      <c r="AH179" s="428"/>
      <c r="AI179" s="429"/>
      <c r="AJ179" s="432"/>
      <c r="AK179" s="433"/>
      <c r="AL179" s="446">
        <f t="shared" ref="AL179" si="88">IF(AH179=0,0,(AJ179/AH179)*100)</f>
        <v>0</v>
      </c>
      <c r="AM179" s="447"/>
      <c r="AN179" s="428"/>
      <c r="AO179" s="429"/>
      <c r="AP179" s="432"/>
      <c r="AQ179" s="433"/>
      <c r="AR179" s="446">
        <f t="shared" ref="AR179" si="89">IF(AN179=0,0,(AP179/AN179)*100)</f>
        <v>0</v>
      </c>
      <c r="AS179" s="447"/>
      <c r="AT179" s="450">
        <f t="shared" ref="AT179" si="90">AB179+AH179+AN179</f>
        <v>0</v>
      </c>
      <c r="AU179" s="451"/>
      <c r="AV179" s="454">
        <f t="shared" ref="AV179" si="91">AD179+AJ179+AP179</f>
        <v>0</v>
      </c>
      <c r="AW179" s="455"/>
      <c r="AX179" s="446">
        <f t="shared" ref="AX179" si="92">IF(AT179=0,0,(AV179/AT179)*100)</f>
        <v>0</v>
      </c>
      <c r="AY179" s="447"/>
      <c r="AZ179" s="428"/>
      <c r="BA179" s="429"/>
      <c r="BB179" s="432"/>
      <c r="BC179" s="433"/>
      <c r="BD179" s="446">
        <f t="shared" ref="BD179" si="93">IF(AZ179=0,0,(BB179/AZ179)*100)</f>
        <v>0</v>
      </c>
      <c r="BE179" s="447"/>
      <c r="BF179" s="450">
        <f t="shared" ref="BF179" si="94">AT179+AZ179</f>
        <v>0</v>
      </c>
      <c r="BG179" s="451"/>
      <c r="BH179" s="454">
        <f t="shared" ref="BH179" si="95">AV179+BB179</f>
        <v>0</v>
      </c>
      <c r="BI179" s="455"/>
      <c r="BJ179" s="446">
        <f t="shared" ref="BJ179" si="96">IF(BF179=0,0,(BH179/BF179)*100)</f>
        <v>0</v>
      </c>
      <c r="BK179" s="447"/>
      <c r="BL179" s="406">
        <f t="shared" ref="BL179" si="97">(AD179*2)+(AJ179*2)+(AP179*3)+BB179</f>
        <v>0</v>
      </c>
      <c r="BM179" s="407"/>
      <c r="BN179" s="408"/>
      <c r="BO179" s="402" t="e">
        <f>(BL179*BR$74)+(N179*BR$75)+(X179*BR$76)+(R179*BR$77)+(V179*BR$78)+(Z179*BR$79)</f>
        <v>#REF!</v>
      </c>
      <c r="BP179" s="404" t="e">
        <f>((AZ179-BB179)*BR$81)+((AT179-AV179)*BR$80)+(H179*BR$82)+(P179*BR$83)</f>
        <v>#REF!</v>
      </c>
      <c r="BQ179" s="53"/>
      <c r="BR179" s="53"/>
      <c r="BS179" s="779"/>
    </row>
    <row r="180" spans="1:71" ht="22.5" hidden="1" customHeight="1" thickBot="1" x14ac:dyDescent="0.3">
      <c r="A180" s="779"/>
      <c r="B180" s="415"/>
      <c r="C180" s="412" t="str">
        <f>IF(ROSTER!D$50="","",ROSTER!D$50)</f>
        <v/>
      </c>
      <c r="D180" s="413"/>
      <c r="E180" s="419"/>
      <c r="F180" s="421"/>
      <c r="G180" s="423"/>
      <c r="H180" s="426"/>
      <c r="I180" s="427"/>
      <c r="J180" s="430"/>
      <c r="K180" s="431"/>
      <c r="L180" s="434"/>
      <c r="M180" s="435"/>
      <c r="N180" s="438" t="s">
        <v>14</v>
      </c>
      <c r="O180" s="439"/>
      <c r="P180" s="430"/>
      <c r="Q180" s="431"/>
      <c r="R180" s="434"/>
      <c r="S180" s="441"/>
      <c r="T180" s="434"/>
      <c r="U180" s="427"/>
      <c r="V180" s="441"/>
      <c r="W180" s="427"/>
      <c r="X180" s="430"/>
      <c r="Y180" s="427"/>
      <c r="Z180" s="430"/>
      <c r="AA180" s="427"/>
      <c r="AB180" s="430"/>
      <c r="AC180" s="431"/>
      <c r="AD180" s="434"/>
      <c r="AE180" s="435"/>
      <c r="AF180" s="444"/>
      <c r="AG180" s="445"/>
      <c r="AH180" s="430"/>
      <c r="AI180" s="431"/>
      <c r="AJ180" s="434"/>
      <c r="AK180" s="435"/>
      <c r="AL180" s="448"/>
      <c r="AM180" s="449"/>
      <c r="AN180" s="430"/>
      <c r="AO180" s="431"/>
      <c r="AP180" s="434"/>
      <c r="AQ180" s="435"/>
      <c r="AR180" s="448"/>
      <c r="AS180" s="449"/>
      <c r="AT180" s="452"/>
      <c r="AU180" s="453"/>
      <c r="AV180" s="456"/>
      <c r="AW180" s="457"/>
      <c r="AX180" s="448"/>
      <c r="AY180" s="449"/>
      <c r="AZ180" s="430"/>
      <c r="BA180" s="431"/>
      <c r="BB180" s="434"/>
      <c r="BC180" s="435"/>
      <c r="BD180" s="448"/>
      <c r="BE180" s="449"/>
      <c r="BF180" s="452"/>
      <c r="BG180" s="453"/>
      <c r="BH180" s="456"/>
      <c r="BI180" s="457"/>
      <c r="BJ180" s="448"/>
      <c r="BK180" s="449"/>
      <c r="BL180" s="409"/>
      <c r="BM180" s="410"/>
      <c r="BN180" s="411"/>
      <c r="BO180" s="403"/>
      <c r="BP180" s="405"/>
      <c r="BQ180" s="53"/>
      <c r="BR180" s="53"/>
      <c r="BS180" s="779"/>
    </row>
    <row r="181" spans="1:71" s="224" customFormat="1" ht="33.6" customHeight="1" x14ac:dyDescent="0.5">
      <c r="A181" s="789"/>
      <c r="B181" s="376"/>
      <c r="C181" s="377"/>
      <c r="D181" s="377" t="s">
        <v>10</v>
      </c>
      <c r="E181" s="380"/>
      <c r="F181" s="223"/>
      <c r="G181" s="223"/>
      <c r="H181" s="382">
        <f>SUM(H137:I180)</f>
        <v>0</v>
      </c>
      <c r="I181" s="383"/>
      <c r="J181" s="382">
        <f>SUM(J137:K180)</f>
        <v>0</v>
      </c>
      <c r="K181" s="383"/>
      <c r="L181" s="386">
        <f>SUM(L137:M180)</f>
        <v>0</v>
      </c>
      <c r="M181" s="387"/>
      <c r="N181" s="358">
        <f>L181+J181</f>
        <v>0</v>
      </c>
      <c r="O181" s="359"/>
      <c r="P181" s="386">
        <f>SUM(P137:Q180)</f>
        <v>0</v>
      </c>
      <c r="Q181" s="383"/>
      <c r="R181" s="386">
        <f t="shared" ref="R181" si="98">SUM(R137:S180)</f>
        <v>0</v>
      </c>
      <c r="S181" s="387"/>
      <c r="T181" s="386">
        <f t="shared" ref="T181" si="99">SUM(T137:U180)</f>
        <v>0</v>
      </c>
      <c r="U181" s="359"/>
      <c r="V181" s="387">
        <f t="shared" ref="V181" si="100">SUM(V137:W180)</f>
        <v>0</v>
      </c>
      <c r="W181" s="387"/>
      <c r="X181" s="382">
        <f t="shared" ref="X181" si="101">SUM(X137:Y180)</f>
        <v>0</v>
      </c>
      <c r="Y181" s="359"/>
      <c r="Z181" s="382">
        <f t="shared" ref="Z181" si="102">SUM(Z137:AA180)</f>
        <v>0</v>
      </c>
      <c r="AA181" s="359"/>
      <c r="AB181" s="387">
        <f t="shared" ref="AB181" si="103">SUM(AB137:AC180)</f>
        <v>0</v>
      </c>
      <c r="AC181" s="383"/>
      <c r="AD181" s="386">
        <f t="shared" ref="AD181" si="104">SUM(AD137:AE180)</f>
        <v>0</v>
      </c>
      <c r="AE181" s="387"/>
      <c r="AF181" s="358">
        <f t="shared" ref="AF181" si="105">SUM(AF137:AG180)</f>
        <v>0</v>
      </c>
      <c r="AG181" s="359"/>
      <c r="AH181" s="386">
        <f t="shared" ref="AH181" si="106">SUM(AH137:AI180)</f>
        <v>0</v>
      </c>
      <c r="AI181" s="383"/>
      <c r="AJ181" s="386">
        <f t="shared" ref="AJ181" si="107">SUM(AJ137:AK180)</f>
        <v>0</v>
      </c>
      <c r="AK181" s="387"/>
      <c r="AL181" s="358">
        <f>IF(AH181=0,0,(AJ181/AH181)*100)</f>
        <v>0</v>
      </c>
      <c r="AM181" s="359"/>
      <c r="AN181" s="386">
        <f>SUM(AN137:AO180)</f>
        <v>0</v>
      </c>
      <c r="AO181" s="383"/>
      <c r="AP181" s="386">
        <f>SUM(AP137:AQ180)</f>
        <v>0</v>
      </c>
      <c r="AQ181" s="387"/>
      <c r="AR181" s="358">
        <f>IF(AN181=0,0,(AP181/AN181)*100)</f>
        <v>0</v>
      </c>
      <c r="AS181" s="359"/>
      <c r="AT181" s="382">
        <f>AB181+AH181+AN181</f>
        <v>0</v>
      </c>
      <c r="AU181" s="383"/>
      <c r="AV181" s="386">
        <f>AD181+AJ181+AP181</f>
        <v>0</v>
      </c>
      <c r="AW181" s="392"/>
      <c r="AX181" s="358">
        <f>IF(AT181=0,0,(AV181/AT181)*100)</f>
        <v>0</v>
      </c>
      <c r="AY181" s="359"/>
      <c r="AZ181" s="386">
        <f>SUM(AZ137:BA180)</f>
        <v>0</v>
      </c>
      <c r="BA181" s="383"/>
      <c r="BB181" s="386">
        <f>SUM(BB137:BC180)</f>
        <v>0</v>
      </c>
      <c r="BC181" s="387"/>
      <c r="BD181" s="358">
        <f>IF(AZ181=0,0,(BB181/AZ181)*100)</f>
        <v>0</v>
      </c>
      <c r="BE181" s="359"/>
      <c r="BF181" s="382">
        <f>AT181+AZ181</f>
        <v>0</v>
      </c>
      <c r="BG181" s="383"/>
      <c r="BH181" s="386">
        <f>AV181+BB181</f>
        <v>0</v>
      </c>
      <c r="BI181" s="392"/>
      <c r="BJ181" s="358">
        <f>IF(BF181=0,0,(BH181/BF181)*100)</f>
        <v>0</v>
      </c>
      <c r="BK181" s="394"/>
      <c r="BL181" s="396">
        <f>SUM(BL137:BN180)</f>
        <v>0</v>
      </c>
      <c r="BM181" s="397"/>
      <c r="BN181" s="398"/>
      <c r="BO181" s="402" t="e">
        <f>(BL181*BR$74)+(N181*BR$75)+(X181*BR$76)+(R181*BR$77)+(V181*BR$78)+(Z181*BR$79)</f>
        <v>#REF!</v>
      </c>
      <c r="BP181" s="404" t="e">
        <f>((AZ181-BB181)*BR$81)+((AT181-AV181)*BR$80)+(H181*BR$82)+(P181*BR$83)</f>
        <v>#REF!</v>
      </c>
      <c r="BQ181" s="222"/>
      <c r="BR181" s="222"/>
      <c r="BS181" s="789"/>
    </row>
    <row r="182" spans="1:71" s="224" customFormat="1" ht="33.950000000000003" customHeight="1" thickBot="1" x14ac:dyDescent="0.55000000000000004">
      <c r="A182" s="789"/>
      <c r="B182" s="378"/>
      <c r="C182" s="379"/>
      <c r="D182" s="379"/>
      <c r="E182" s="381"/>
      <c r="F182" s="225"/>
      <c r="G182" s="225"/>
      <c r="H182" s="384"/>
      <c r="I182" s="385"/>
      <c r="J182" s="384"/>
      <c r="K182" s="385"/>
      <c r="L182" s="388"/>
      <c r="M182" s="389"/>
      <c r="N182" s="390" t="s">
        <v>14</v>
      </c>
      <c r="O182" s="391"/>
      <c r="P182" s="388"/>
      <c r="Q182" s="385"/>
      <c r="R182" s="388"/>
      <c r="S182" s="389"/>
      <c r="T182" s="388"/>
      <c r="U182" s="391"/>
      <c r="V182" s="389"/>
      <c r="W182" s="389"/>
      <c r="X182" s="384"/>
      <c r="Y182" s="391"/>
      <c r="Z182" s="384"/>
      <c r="AA182" s="391"/>
      <c r="AB182" s="389"/>
      <c r="AC182" s="385"/>
      <c r="AD182" s="388"/>
      <c r="AE182" s="389"/>
      <c r="AF182" s="390"/>
      <c r="AG182" s="391"/>
      <c r="AH182" s="388"/>
      <c r="AI182" s="385"/>
      <c r="AJ182" s="388"/>
      <c r="AK182" s="389"/>
      <c r="AL182" s="390"/>
      <c r="AM182" s="391"/>
      <c r="AN182" s="388"/>
      <c r="AO182" s="385"/>
      <c r="AP182" s="388"/>
      <c r="AQ182" s="389"/>
      <c r="AR182" s="390"/>
      <c r="AS182" s="391"/>
      <c r="AT182" s="384"/>
      <c r="AU182" s="385"/>
      <c r="AV182" s="388"/>
      <c r="AW182" s="393"/>
      <c r="AX182" s="390"/>
      <c r="AY182" s="391"/>
      <c r="AZ182" s="388"/>
      <c r="BA182" s="385"/>
      <c r="BB182" s="388"/>
      <c r="BC182" s="389"/>
      <c r="BD182" s="390"/>
      <c r="BE182" s="391"/>
      <c r="BF182" s="384"/>
      <c r="BG182" s="385"/>
      <c r="BH182" s="388"/>
      <c r="BI182" s="393"/>
      <c r="BJ182" s="390"/>
      <c r="BK182" s="395"/>
      <c r="BL182" s="399"/>
      <c r="BM182" s="400"/>
      <c r="BN182" s="401"/>
      <c r="BO182" s="403"/>
      <c r="BP182" s="405"/>
      <c r="BQ182" s="222"/>
      <c r="BR182" s="222"/>
      <c r="BS182" s="789"/>
    </row>
    <row r="183" spans="1:71" s="230" customFormat="1" ht="48.2" customHeight="1" thickBot="1" x14ac:dyDescent="0.55000000000000004">
      <c r="A183" s="790"/>
      <c r="B183" s="342"/>
      <c r="C183" s="343"/>
      <c r="D183" s="343" t="s">
        <v>13</v>
      </c>
      <c r="E183" s="344"/>
      <c r="F183" s="227"/>
      <c r="G183" s="223"/>
      <c r="H183" s="345"/>
      <c r="I183" s="346"/>
      <c r="J183" s="347"/>
      <c r="K183" s="348"/>
      <c r="L183" s="349"/>
      <c r="M183" s="350"/>
      <c r="N183" s="351">
        <f>J183+L183</f>
        <v>0</v>
      </c>
      <c r="O183" s="352"/>
      <c r="P183" s="347"/>
      <c r="Q183" s="348"/>
      <c r="R183" s="349"/>
      <c r="S183" s="348"/>
      <c r="T183" s="353"/>
      <c r="U183" s="354"/>
      <c r="V183" s="347"/>
      <c r="W183" s="355"/>
      <c r="X183" s="345"/>
      <c r="Y183" s="346"/>
      <c r="Z183" s="347"/>
      <c r="AA183" s="355"/>
      <c r="AB183" s="347"/>
      <c r="AC183" s="348"/>
      <c r="AD183" s="349"/>
      <c r="AE183" s="350"/>
      <c r="AF183" s="356">
        <f>IF(AB183=0,0,(AD183/AB183)*100)</f>
        <v>0</v>
      </c>
      <c r="AG183" s="357"/>
      <c r="AH183" s="347"/>
      <c r="AI183" s="348"/>
      <c r="AJ183" s="349"/>
      <c r="AK183" s="350"/>
      <c r="AL183" s="358">
        <f>IF(AH183=0,0,(AJ183/AH183)*100)</f>
        <v>0</v>
      </c>
      <c r="AM183" s="359"/>
      <c r="AN183" s="347"/>
      <c r="AO183" s="348"/>
      <c r="AP183" s="349"/>
      <c r="AQ183" s="350"/>
      <c r="AR183" s="358">
        <f>IF(AN183=0,0,(AP183/AN183)*100)</f>
        <v>0</v>
      </c>
      <c r="AS183" s="359"/>
      <c r="AT183" s="360">
        <f>AB183+AH183+AN183</f>
        <v>0</v>
      </c>
      <c r="AU183" s="361"/>
      <c r="AV183" s="362">
        <f>AD183+AJ183+AP183</f>
        <v>0</v>
      </c>
      <c r="AW183" s="363"/>
      <c r="AX183" s="358">
        <f>IF(AT183=0,0,(AV183/AT183)*100)</f>
        <v>0</v>
      </c>
      <c r="AY183" s="359"/>
      <c r="AZ183" s="347"/>
      <c r="BA183" s="348"/>
      <c r="BB183" s="349"/>
      <c r="BC183" s="350"/>
      <c r="BD183" s="358">
        <f>IF(AZ183=0,0,(BB183/AZ183)*100)</f>
        <v>0</v>
      </c>
      <c r="BE183" s="359"/>
      <c r="BF183" s="360">
        <f>AT183+AZ183</f>
        <v>0</v>
      </c>
      <c r="BG183" s="361"/>
      <c r="BH183" s="362">
        <f>AV183+BB183</f>
        <v>0</v>
      </c>
      <c r="BI183" s="363"/>
      <c r="BJ183" s="358">
        <f>IF(BF183=0,0,(BH183/BF183)*100)</f>
        <v>0</v>
      </c>
      <c r="BK183" s="359"/>
      <c r="BL183" s="364"/>
      <c r="BM183" s="365"/>
      <c r="BN183" s="366"/>
      <c r="BO183" s="228"/>
      <c r="BP183" s="229"/>
      <c r="BQ183" s="226"/>
      <c r="BR183" s="226"/>
      <c r="BS183" s="790"/>
    </row>
    <row r="184" spans="1:71" s="230" customFormat="1" ht="48.95" customHeight="1" thickBot="1" x14ac:dyDescent="0.55000000000000004">
      <c r="A184" s="790"/>
      <c r="B184" s="231"/>
      <c r="C184" s="268"/>
      <c r="D184" s="367" t="s">
        <v>87</v>
      </c>
      <c r="E184" s="368"/>
      <c r="F184" s="233"/>
      <c r="G184" s="233"/>
      <c r="H184" s="268"/>
      <c r="I184" s="268"/>
      <c r="J184" s="369">
        <f>IF((J181+L183)=0,0,J181/(J181+L183)*100)</f>
        <v>0</v>
      </c>
      <c r="K184" s="370"/>
      <c r="L184" s="369">
        <f>IF((L181+J183)=0,0,L181/(L181+J183)*100)</f>
        <v>0</v>
      </c>
      <c r="M184" s="370"/>
      <c r="N184" s="369">
        <f>IF((N181+N183)=0,0,N181/(N181+N183)*100)</f>
        <v>0</v>
      </c>
      <c r="O184" s="371"/>
      <c r="P184" s="372"/>
      <c r="Q184" s="373"/>
      <c r="R184" s="373"/>
      <c r="S184" s="373"/>
      <c r="T184" s="374"/>
      <c r="U184" s="374"/>
      <c r="V184" s="373"/>
      <c r="W184" s="373"/>
      <c r="X184" s="373"/>
      <c r="Y184" s="373"/>
      <c r="Z184" s="373"/>
      <c r="AA184" s="373"/>
      <c r="AB184" s="373"/>
      <c r="AC184" s="373"/>
      <c r="AD184" s="373"/>
      <c r="AE184" s="373"/>
      <c r="AF184" s="373"/>
      <c r="AG184" s="373"/>
      <c r="AH184" s="373"/>
      <c r="AI184" s="373"/>
      <c r="AJ184" s="373"/>
      <c r="AK184" s="373"/>
      <c r="AL184" s="373"/>
      <c r="AM184" s="373"/>
      <c r="AN184" s="373"/>
      <c r="AO184" s="373"/>
      <c r="AP184" s="373"/>
      <c r="AQ184" s="373"/>
      <c r="AR184" s="373"/>
      <c r="AS184" s="373"/>
      <c r="AT184" s="373"/>
      <c r="AU184" s="373"/>
      <c r="AV184" s="373"/>
      <c r="AW184" s="373"/>
      <c r="AX184" s="373"/>
      <c r="AY184" s="373"/>
      <c r="AZ184" s="373"/>
      <c r="BA184" s="373"/>
      <c r="BB184" s="373"/>
      <c r="BC184" s="373"/>
      <c r="BD184" s="373"/>
      <c r="BE184" s="373"/>
      <c r="BF184" s="373"/>
      <c r="BG184" s="373"/>
      <c r="BH184" s="373"/>
      <c r="BI184" s="373"/>
      <c r="BJ184" s="373"/>
      <c r="BK184" s="373"/>
      <c r="BL184" s="373"/>
      <c r="BM184" s="373"/>
      <c r="BN184" s="375"/>
      <c r="BO184" s="234"/>
      <c r="BP184" s="234"/>
      <c r="BQ184" s="226"/>
      <c r="BR184" s="226"/>
      <c r="BS184" s="790"/>
    </row>
    <row r="185" spans="1:71" ht="15.75" customHeight="1" thickTop="1" thickBot="1" x14ac:dyDescent="0.45">
      <c r="A185" s="779"/>
      <c r="B185" s="160"/>
      <c r="C185" s="161"/>
      <c r="D185" s="161"/>
      <c r="E185" s="161"/>
      <c r="F185" s="69"/>
      <c r="G185" s="69"/>
      <c r="H185" s="161"/>
      <c r="I185" s="161"/>
      <c r="J185" s="161"/>
      <c r="K185" s="161"/>
      <c r="L185" s="161"/>
      <c r="M185" s="161"/>
      <c r="N185" s="161"/>
      <c r="O185" s="161"/>
      <c r="P185" s="161"/>
      <c r="Q185" s="161"/>
      <c r="R185" s="161"/>
      <c r="S185" s="161"/>
      <c r="T185" s="161"/>
      <c r="U185" s="161"/>
      <c r="V185" s="161"/>
      <c r="W185" s="161"/>
      <c r="X185" s="161"/>
      <c r="Y185" s="161"/>
      <c r="Z185" s="161"/>
      <c r="AA185" s="161"/>
      <c r="AB185" s="161"/>
      <c r="AC185" s="161"/>
      <c r="AD185" s="161"/>
      <c r="AE185" s="161"/>
      <c r="AF185" s="166"/>
      <c r="AG185" s="166"/>
      <c r="AH185" s="161"/>
      <c r="AI185" s="161"/>
      <c r="AJ185" s="161"/>
      <c r="AK185" s="161"/>
      <c r="AL185" s="161"/>
      <c r="AM185" s="161"/>
      <c r="AN185" s="161"/>
      <c r="AO185" s="161"/>
      <c r="AP185" s="161"/>
      <c r="AQ185" s="161"/>
      <c r="AR185" s="161"/>
      <c r="AS185" s="161"/>
      <c r="AT185" s="161"/>
      <c r="AU185" s="161"/>
      <c r="AV185" s="161"/>
      <c r="AW185" s="161"/>
      <c r="AX185" s="161"/>
      <c r="AY185" s="161"/>
      <c r="AZ185" s="161"/>
      <c r="BA185" s="161"/>
      <c r="BB185" s="161"/>
      <c r="BC185" s="161"/>
      <c r="BD185" s="161"/>
      <c r="BE185" s="161"/>
      <c r="BF185" s="161"/>
      <c r="BG185" s="161"/>
      <c r="BH185" s="161"/>
      <c r="BI185" s="161"/>
      <c r="BJ185" s="161"/>
      <c r="BK185" s="161"/>
      <c r="BL185" s="161"/>
      <c r="BM185" s="161"/>
      <c r="BN185" s="167"/>
      <c r="BO185" s="70"/>
      <c r="BP185" s="70"/>
      <c r="BQ185" s="53"/>
      <c r="BR185" s="53"/>
      <c r="BS185" s="779"/>
    </row>
    <row r="186" spans="1:71" s="68" customFormat="1" ht="80.25" customHeight="1" thickTop="1" thickBot="1" x14ac:dyDescent="0.5">
      <c r="A186" s="791"/>
      <c r="B186" s="325" t="s">
        <v>55</v>
      </c>
      <c r="C186" s="326"/>
      <c r="D186" s="327" t="s">
        <v>47</v>
      </c>
      <c r="E186" s="327"/>
      <c r="F186" s="71"/>
      <c r="G186" s="71"/>
      <c r="H186" s="328"/>
      <c r="I186" s="329"/>
      <c r="J186" s="330"/>
      <c r="K186" s="235"/>
      <c r="L186" s="328"/>
      <c r="M186" s="329"/>
      <c r="N186" s="330"/>
      <c r="O186" s="331" t="s">
        <v>42</v>
      </c>
      <c r="P186" s="332"/>
      <c r="Q186" s="332"/>
      <c r="R186" s="332"/>
      <c r="S186" s="328"/>
      <c r="T186" s="329"/>
      <c r="U186" s="330"/>
      <c r="V186" s="235"/>
      <c r="W186" s="328"/>
      <c r="X186" s="329"/>
      <c r="Y186" s="330"/>
      <c r="Z186" s="331" t="s">
        <v>110</v>
      </c>
      <c r="AA186" s="332"/>
      <c r="AB186" s="332"/>
      <c r="AC186" s="332"/>
      <c r="AD186" s="332"/>
      <c r="AE186" s="332"/>
      <c r="AF186" s="332"/>
      <c r="AG186" s="332"/>
      <c r="AH186" s="332"/>
      <c r="AI186" s="333"/>
      <c r="AJ186" s="328"/>
      <c r="AK186" s="329"/>
      <c r="AL186" s="330"/>
      <c r="AM186" s="235"/>
      <c r="AN186" s="328"/>
      <c r="AO186" s="329"/>
      <c r="AP186" s="330"/>
      <c r="AQ186" s="331" t="s">
        <v>46</v>
      </c>
      <c r="AR186" s="332"/>
      <c r="AS186" s="332"/>
      <c r="AT186" s="333"/>
      <c r="AU186" s="328"/>
      <c r="AV186" s="329"/>
      <c r="AW186" s="330"/>
      <c r="AX186" s="235"/>
      <c r="AY186" s="328"/>
      <c r="AZ186" s="329"/>
      <c r="BA186" s="330"/>
      <c r="BB186" s="334" t="s">
        <v>112</v>
      </c>
      <c r="BC186" s="335"/>
      <c r="BD186" s="335"/>
      <c r="BE186" s="336"/>
      <c r="BF186" s="337">
        <f>BL181</f>
        <v>0</v>
      </c>
      <c r="BG186" s="338"/>
      <c r="BH186" s="339"/>
      <c r="BI186" s="235"/>
      <c r="BJ186" s="337">
        <f>BL183</f>
        <v>0</v>
      </c>
      <c r="BK186" s="338"/>
      <c r="BL186" s="339"/>
      <c r="BM186" s="173"/>
      <c r="BN186" s="174"/>
      <c r="BO186" s="72"/>
      <c r="BP186" s="72"/>
      <c r="BQ186" s="67"/>
      <c r="BR186" s="67"/>
      <c r="BS186" s="791"/>
    </row>
    <row r="187" spans="1:71" ht="15.6" customHeight="1" thickTop="1" thickBot="1" x14ac:dyDescent="0.55000000000000004">
      <c r="A187" s="779"/>
      <c r="B187" s="162"/>
      <c r="C187" s="156"/>
      <c r="D187" s="163"/>
      <c r="E187" s="163"/>
      <c r="F187" s="73"/>
      <c r="G187" s="73"/>
      <c r="H187" s="170"/>
      <c r="I187" s="170"/>
      <c r="J187" s="170"/>
      <c r="K187" s="170"/>
      <c r="L187" s="170"/>
      <c r="M187" s="170"/>
      <c r="N187" s="170"/>
      <c r="O187" s="168"/>
      <c r="P187" s="168"/>
      <c r="Q187" s="168"/>
      <c r="R187" s="168"/>
      <c r="S187" s="170"/>
      <c r="T187" s="170"/>
      <c r="U187" s="170"/>
      <c r="V187" s="169"/>
      <c r="W187" s="170"/>
      <c r="X187" s="170"/>
      <c r="Y187" s="170"/>
      <c r="Z187" s="168"/>
      <c r="AA187" s="168"/>
      <c r="AB187" s="168"/>
      <c r="AC187" s="168"/>
      <c r="AD187" s="170"/>
      <c r="AE187" s="170"/>
      <c r="AF187" s="170"/>
      <c r="AG187" s="170"/>
      <c r="AH187" s="169"/>
      <c r="AI187" s="169"/>
      <c r="AJ187" s="170"/>
      <c r="AK187" s="168"/>
      <c r="AL187" s="168"/>
      <c r="AM187" s="168"/>
      <c r="AN187" s="168"/>
      <c r="AO187" s="170"/>
      <c r="AP187" s="170"/>
      <c r="AQ187" s="168"/>
      <c r="AR187" s="168"/>
      <c r="AS187" s="168"/>
      <c r="AT187" s="168"/>
      <c r="AU187" s="170"/>
      <c r="AV187" s="170"/>
      <c r="AW187" s="170"/>
      <c r="AX187" s="170"/>
      <c r="AY187" s="170"/>
      <c r="AZ187" s="172"/>
      <c r="BA187" s="172"/>
      <c r="BB187" s="168"/>
      <c r="BC187" s="176"/>
      <c r="BD187" s="177"/>
      <c r="BE187" s="177"/>
      <c r="BF187" s="178"/>
      <c r="BG187" s="178"/>
      <c r="BH187" s="172"/>
      <c r="BI187" s="170"/>
      <c r="BJ187" s="179"/>
      <c r="BK187" s="179"/>
      <c r="BL187" s="172"/>
      <c r="BM187" s="175"/>
      <c r="BN187" s="180"/>
      <c r="BO187" s="74"/>
      <c r="BP187" s="74"/>
      <c r="BQ187" s="53"/>
      <c r="BR187" s="53"/>
      <c r="BS187" s="779"/>
    </row>
    <row r="188" spans="1:71" s="68" customFormat="1" ht="80.25" customHeight="1" thickTop="1" thickBot="1" x14ac:dyDescent="0.5">
      <c r="A188" s="791"/>
      <c r="B188" s="334" t="s">
        <v>40</v>
      </c>
      <c r="C188" s="335"/>
      <c r="D188" s="327" t="s">
        <v>48</v>
      </c>
      <c r="E188" s="327"/>
      <c r="F188" s="71"/>
      <c r="G188" s="71"/>
      <c r="H188" s="337">
        <f>H186</f>
        <v>0</v>
      </c>
      <c r="I188" s="338"/>
      <c r="J188" s="339"/>
      <c r="K188" s="235"/>
      <c r="L188" s="337">
        <f>L186</f>
        <v>0</v>
      </c>
      <c r="M188" s="338"/>
      <c r="N188" s="339"/>
      <c r="O188" s="331" t="s">
        <v>44</v>
      </c>
      <c r="P188" s="332"/>
      <c r="Q188" s="332"/>
      <c r="R188" s="332"/>
      <c r="S188" s="337">
        <f>S186-H186</f>
        <v>0</v>
      </c>
      <c r="T188" s="338"/>
      <c r="U188" s="339"/>
      <c r="V188" s="235"/>
      <c r="W188" s="337">
        <f>W186-L186</f>
        <v>0</v>
      </c>
      <c r="X188" s="338"/>
      <c r="Y188" s="339"/>
      <c r="Z188" s="331" t="s">
        <v>111</v>
      </c>
      <c r="AA188" s="332"/>
      <c r="AB188" s="332"/>
      <c r="AC188" s="332"/>
      <c r="AD188" s="332"/>
      <c r="AE188" s="332"/>
      <c r="AF188" s="332"/>
      <c r="AG188" s="332"/>
      <c r="AH188" s="332"/>
      <c r="AI188" s="333"/>
      <c r="AJ188" s="337">
        <f>AJ186-S186</f>
        <v>0</v>
      </c>
      <c r="AK188" s="338"/>
      <c r="AL188" s="339"/>
      <c r="AM188" s="235"/>
      <c r="AN188" s="337">
        <f>AN186-W186</f>
        <v>0</v>
      </c>
      <c r="AO188" s="338"/>
      <c r="AP188" s="339"/>
      <c r="AQ188" s="331" t="s">
        <v>45</v>
      </c>
      <c r="AR188" s="332"/>
      <c r="AS188" s="332"/>
      <c r="AT188" s="333"/>
      <c r="AU188" s="337">
        <f>AU186-AJ186</f>
        <v>0</v>
      </c>
      <c r="AV188" s="338"/>
      <c r="AW188" s="339"/>
      <c r="AX188" s="235"/>
      <c r="AY188" s="337">
        <f>AY186-AN186</f>
        <v>0</v>
      </c>
      <c r="AZ188" s="338"/>
      <c r="BA188" s="339"/>
      <c r="BB188" s="334" t="s">
        <v>113</v>
      </c>
      <c r="BC188" s="335"/>
      <c r="BD188" s="335"/>
      <c r="BE188" s="336"/>
      <c r="BF188" s="337">
        <f>BF186-AU186</f>
        <v>0</v>
      </c>
      <c r="BG188" s="338"/>
      <c r="BH188" s="339"/>
      <c r="BI188" s="235"/>
      <c r="BJ188" s="337">
        <f>BJ186-AY186</f>
        <v>0</v>
      </c>
      <c r="BK188" s="338"/>
      <c r="BL188" s="339"/>
      <c r="BM188" s="173"/>
      <c r="BN188" s="174"/>
      <c r="BO188" s="72"/>
      <c r="BP188" s="72"/>
      <c r="BQ188" s="67"/>
      <c r="BR188" s="67"/>
      <c r="BS188" s="791"/>
    </row>
    <row r="189" spans="1:71" ht="15.75" customHeight="1" thickTop="1" thickBot="1" x14ac:dyDescent="0.45">
      <c r="A189" s="779"/>
      <c r="B189" s="164"/>
      <c r="C189" s="165"/>
      <c r="D189" s="165"/>
      <c r="E189" s="165"/>
      <c r="F189" s="75"/>
      <c r="G189" s="75"/>
      <c r="H189" s="165"/>
      <c r="I189" s="165"/>
      <c r="J189" s="165"/>
      <c r="K189" s="165"/>
      <c r="L189" s="165"/>
      <c r="M189" s="165"/>
      <c r="N189" s="165"/>
      <c r="O189" s="165"/>
      <c r="P189" s="165"/>
      <c r="Q189" s="165"/>
      <c r="R189" s="165"/>
      <c r="S189" s="165"/>
      <c r="T189" s="165"/>
      <c r="U189" s="165"/>
      <c r="V189" s="165"/>
      <c r="W189" s="165"/>
      <c r="X189" s="165"/>
      <c r="Y189" s="165"/>
      <c r="Z189" s="165"/>
      <c r="AA189" s="165"/>
      <c r="AB189" s="165"/>
      <c r="AC189" s="165"/>
      <c r="AD189" s="165"/>
      <c r="AE189" s="165"/>
      <c r="AF189" s="171"/>
      <c r="AG189" s="171"/>
      <c r="AH189" s="165"/>
      <c r="AI189" s="165"/>
      <c r="AJ189" s="165"/>
      <c r="AK189" s="165"/>
      <c r="AL189" s="165"/>
      <c r="AM189" s="165"/>
      <c r="AN189" s="165"/>
      <c r="AO189" s="165"/>
      <c r="AP189" s="165"/>
      <c r="AQ189" s="165"/>
      <c r="AR189" s="165"/>
      <c r="AS189" s="165"/>
      <c r="AT189" s="165"/>
      <c r="AU189" s="165"/>
      <c r="AV189" s="165"/>
      <c r="AW189" s="165"/>
      <c r="AX189" s="165"/>
      <c r="AY189" s="165"/>
      <c r="AZ189" s="165"/>
      <c r="BA189" s="340" t="s">
        <v>138</v>
      </c>
      <c r="BB189" s="340"/>
      <c r="BC189" s="340"/>
      <c r="BD189" s="340"/>
      <c r="BE189" s="340"/>
      <c r="BF189" s="340"/>
      <c r="BG189" s="340"/>
      <c r="BH189" s="340"/>
      <c r="BI189" s="340"/>
      <c r="BJ189" s="340"/>
      <c r="BK189" s="340"/>
      <c r="BL189" s="340"/>
      <c r="BM189" s="340"/>
      <c r="BN189" s="341"/>
      <c r="BO189" s="76"/>
      <c r="BP189" s="76"/>
      <c r="BQ189" s="53"/>
      <c r="BR189" s="53"/>
      <c r="BS189" s="779"/>
    </row>
    <row r="190" spans="1:71" ht="12" customHeight="1" thickTop="1" x14ac:dyDescent="0.4">
      <c r="A190" s="779"/>
      <c r="B190" s="780"/>
      <c r="C190" s="779"/>
      <c r="D190" s="779"/>
      <c r="E190" s="779"/>
      <c r="F190" s="781"/>
      <c r="G190" s="781"/>
      <c r="H190" s="779"/>
      <c r="I190" s="779"/>
      <c r="J190" s="779"/>
      <c r="K190" s="779"/>
      <c r="L190" s="779"/>
      <c r="M190" s="779"/>
      <c r="N190" s="779"/>
      <c r="O190" s="779"/>
      <c r="P190" s="779"/>
      <c r="Q190" s="779"/>
      <c r="R190" s="779"/>
      <c r="S190" s="779"/>
      <c r="T190" s="779"/>
      <c r="U190" s="779"/>
      <c r="V190" s="779"/>
      <c r="W190" s="779"/>
      <c r="X190" s="779"/>
      <c r="Y190" s="779"/>
      <c r="Z190" s="779"/>
      <c r="AA190" s="779"/>
      <c r="AB190" s="779"/>
      <c r="AC190" s="779"/>
      <c r="AD190" s="779"/>
      <c r="AE190" s="779"/>
      <c r="AF190" s="782"/>
      <c r="AG190" s="782"/>
      <c r="AH190" s="779"/>
      <c r="AI190" s="779"/>
      <c r="AJ190" s="779"/>
      <c r="AK190" s="779"/>
      <c r="AL190" s="779"/>
      <c r="AM190" s="779"/>
      <c r="AN190" s="779"/>
      <c r="AO190" s="779"/>
      <c r="AP190" s="779"/>
      <c r="AQ190" s="779"/>
      <c r="AR190" s="779"/>
      <c r="AS190" s="779"/>
      <c r="AT190" s="779"/>
      <c r="AU190" s="779"/>
      <c r="AV190" s="779"/>
      <c r="AW190" s="779"/>
      <c r="AX190" s="779"/>
      <c r="AY190" s="779"/>
      <c r="AZ190" s="779"/>
      <c r="BA190" s="779"/>
      <c r="BB190" s="779"/>
      <c r="BC190" s="779"/>
      <c r="BD190" s="779"/>
      <c r="BE190" s="779"/>
      <c r="BF190" s="779"/>
      <c r="BG190" s="779"/>
      <c r="BH190" s="779"/>
      <c r="BI190" s="779"/>
      <c r="BJ190" s="779"/>
      <c r="BK190" s="779"/>
      <c r="BL190" s="779"/>
      <c r="BM190" s="779"/>
      <c r="BN190" s="779"/>
      <c r="BO190" s="783"/>
      <c r="BP190" s="783"/>
      <c r="BQ190" s="779"/>
      <c r="BR190" s="779"/>
      <c r="BS190" s="779"/>
    </row>
    <row r="191" spans="1:71" s="57" customFormat="1" ht="46.5" x14ac:dyDescent="0.7">
      <c r="A191" s="784"/>
      <c r="B191" s="801" t="s">
        <v>9</v>
      </c>
      <c r="C191" s="801"/>
      <c r="D191" s="801"/>
      <c r="E191" s="801"/>
      <c r="F191" s="801"/>
      <c r="G191" s="801"/>
      <c r="H191" s="801"/>
      <c r="I191" s="801"/>
      <c r="J191" s="801"/>
      <c r="K191" s="801"/>
      <c r="L191" s="801"/>
      <c r="M191" s="801"/>
      <c r="N191" s="801"/>
      <c r="O191" s="801"/>
      <c r="P191" s="801"/>
      <c r="Q191" s="801"/>
      <c r="R191" s="801"/>
      <c r="S191" s="801"/>
      <c r="T191" s="801"/>
      <c r="U191" s="801"/>
      <c r="V191" s="801"/>
      <c r="W191" s="801"/>
      <c r="X191" s="801"/>
      <c r="Y191" s="801"/>
      <c r="Z191" s="801"/>
      <c r="AA191" s="801"/>
      <c r="AB191" s="801"/>
      <c r="AC191" s="801"/>
      <c r="AD191" s="801"/>
      <c r="AE191" s="801"/>
      <c r="AF191" s="801"/>
      <c r="AG191" s="801"/>
      <c r="AH191" s="801"/>
      <c r="AI191" s="801"/>
      <c r="AJ191" s="801"/>
      <c r="AK191" s="801"/>
      <c r="AL191" s="801"/>
      <c r="AM191" s="801"/>
      <c r="AN191" s="801"/>
      <c r="AO191" s="801"/>
      <c r="AP191" s="801"/>
      <c r="AQ191" s="801"/>
      <c r="AR191" s="801"/>
      <c r="AS191" s="801"/>
      <c r="AT191" s="801"/>
      <c r="AU191" s="801"/>
      <c r="AV191" s="801"/>
      <c r="AW191" s="801"/>
      <c r="AX191" s="801"/>
      <c r="AY191" s="801"/>
      <c r="AZ191" s="801"/>
      <c r="BA191" s="801"/>
      <c r="BB191" s="801"/>
      <c r="BC191" s="801"/>
      <c r="BD191" s="801"/>
      <c r="BE191" s="801"/>
      <c r="BF191" s="801"/>
      <c r="BG191" s="801"/>
      <c r="BH191" s="801"/>
      <c r="BI191" s="801"/>
      <c r="BJ191" s="801"/>
      <c r="BK191" s="801"/>
      <c r="BL191" s="801"/>
      <c r="BM191" s="801"/>
      <c r="BN191" s="801"/>
      <c r="BO191" s="139"/>
      <c r="BP191" s="139"/>
      <c r="BQ191" s="56"/>
      <c r="BR191" s="56"/>
      <c r="BS191" s="784"/>
    </row>
    <row r="192" spans="1:71" ht="11.1" customHeight="1" x14ac:dyDescent="0.4">
      <c r="A192" s="779"/>
      <c r="B192" s="140"/>
      <c r="C192" s="141"/>
      <c r="D192" s="141"/>
      <c r="E192" s="141"/>
      <c r="F192" s="142"/>
      <c r="G192" s="142"/>
      <c r="H192" s="141"/>
      <c r="I192" s="141"/>
      <c r="J192" s="141"/>
      <c r="K192" s="141"/>
      <c r="L192" s="141"/>
      <c r="M192" s="141"/>
      <c r="N192" s="141"/>
      <c r="O192" s="141"/>
      <c r="P192" s="141"/>
      <c r="Q192" s="141"/>
      <c r="R192" s="141"/>
      <c r="S192" s="141"/>
      <c r="T192" s="141"/>
      <c r="U192" s="141"/>
      <c r="V192" s="141"/>
      <c r="W192" s="141"/>
      <c r="X192" s="141"/>
      <c r="Y192" s="141"/>
      <c r="Z192" s="141"/>
      <c r="AA192" s="141"/>
      <c r="AB192" s="141"/>
      <c r="AC192" s="141"/>
      <c r="AD192" s="141"/>
      <c r="AE192" s="141"/>
      <c r="AF192" s="143"/>
      <c r="AG192" s="143"/>
      <c r="AH192" s="141"/>
      <c r="AI192" s="141"/>
      <c r="AJ192" s="141"/>
      <c r="AK192" s="141"/>
      <c r="AL192" s="141"/>
      <c r="AM192" s="141"/>
      <c r="AN192" s="141"/>
      <c r="AO192" s="141"/>
      <c r="AP192" s="141"/>
      <c r="AQ192" s="141"/>
      <c r="AR192" s="141"/>
      <c r="AS192" s="141"/>
      <c r="AT192" s="141"/>
      <c r="AU192" s="141"/>
      <c r="AV192" s="141"/>
      <c r="AW192" s="141"/>
      <c r="AX192" s="141"/>
      <c r="AY192" s="141"/>
      <c r="AZ192" s="141"/>
      <c r="BA192" s="141"/>
      <c r="BB192" s="141"/>
      <c r="BC192" s="141"/>
      <c r="BD192" s="141"/>
      <c r="BE192" s="141"/>
      <c r="BF192" s="141"/>
      <c r="BG192" s="141"/>
      <c r="BH192" s="141"/>
      <c r="BI192" s="141"/>
      <c r="BJ192" s="141"/>
      <c r="BK192" s="141"/>
      <c r="BL192" s="141"/>
      <c r="BM192" s="141"/>
      <c r="BN192" s="460"/>
      <c r="BO192" s="460"/>
      <c r="BP192" s="460"/>
      <c r="BQ192" s="53"/>
      <c r="BR192" s="53"/>
      <c r="BS192" s="779"/>
    </row>
    <row r="193" spans="1:71" s="58" customFormat="1" ht="36.75" customHeight="1" x14ac:dyDescent="0.4">
      <c r="A193" s="780"/>
      <c r="B193" s="140"/>
      <c r="C193" s="140"/>
      <c r="D193" s="793" t="s">
        <v>10</v>
      </c>
      <c r="E193" s="461" t="str">
        <f>IF(ROSTER!D$3="","",ROSTER!D$3)</f>
        <v/>
      </c>
      <c r="F193" s="461"/>
      <c r="G193" s="461"/>
      <c r="H193" s="461"/>
      <c r="I193" s="461"/>
      <c r="J193" s="461"/>
      <c r="K193" s="461"/>
      <c r="L193" s="461"/>
      <c r="M193" s="461"/>
      <c r="N193" s="461"/>
      <c r="O193" s="461"/>
      <c r="P193" s="461"/>
      <c r="Q193" s="461"/>
      <c r="R193" s="461"/>
      <c r="S193" s="461"/>
      <c r="T193" s="461"/>
      <c r="U193" s="461"/>
      <c r="V193" s="461"/>
      <c r="W193" s="461"/>
      <c r="X193" s="461"/>
      <c r="Y193" s="461"/>
      <c r="Z193" s="461"/>
      <c r="AA193" s="461"/>
      <c r="AB193" s="461"/>
      <c r="AC193" s="461"/>
      <c r="AD193" s="144"/>
      <c r="AE193" s="792" t="s">
        <v>11</v>
      </c>
      <c r="AF193" s="792"/>
      <c r="AG193" s="792"/>
      <c r="AH193" s="792"/>
      <c r="AI193" s="792"/>
      <c r="AJ193" s="792"/>
      <c r="AK193" s="792"/>
      <c r="AL193" s="792"/>
      <c r="AM193" s="792"/>
      <c r="AN193" s="462"/>
      <c r="AO193" s="462"/>
      <c r="AP193" s="462"/>
      <c r="AQ193" s="462"/>
      <c r="AR193" s="462"/>
      <c r="AS193" s="462"/>
      <c r="AT193" s="462"/>
      <c r="AU193" s="462"/>
      <c r="AV193" s="462"/>
      <c r="AW193" s="462"/>
      <c r="AX193" s="462"/>
      <c r="AY193" s="462"/>
      <c r="AZ193" s="462"/>
      <c r="BA193" s="462"/>
      <c r="BB193" s="462"/>
      <c r="BC193" s="462"/>
      <c r="BD193" s="462"/>
      <c r="BE193" s="462"/>
      <c r="BF193" s="462"/>
      <c r="BG193" s="462"/>
      <c r="BH193" s="462"/>
      <c r="BI193" s="462"/>
      <c r="BJ193" s="462"/>
      <c r="BK193" s="462"/>
      <c r="BL193" s="462"/>
      <c r="BM193" s="462"/>
      <c r="BN193" s="460"/>
      <c r="BO193" s="460"/>
      <c r="BP193" s="460"/>
      <c r="BQ193" s="54"/>
      <c r="BR193" s="54"/>
      <c r="BS193" s="780"/>
    </row>
    <row r="194" spans="1:71" ht="8.85" customHeight="1" x14ac:dyDescent="0.4">
      <c r="A194" s="785"/>
      <c r="B194" s="140"/>
      <c r="C194" s="143" t="s">
        <v>34</v>
      </c>
      <c r="D194" s="143"/>
      <c r="E194" s="143"/>
      <c r="F194" s="145"/>
      <c r="G194" s="145"/>
      <c r="H194" s="143"/>
      <c r="I194" s="143"/>
      <c r="J194" s="146"/>
      <c r="K194" s="146"/>
      <c r="L194" s="146"/>
      <c r="M194" s="146"/>
      <c r="N194" s="146"/>
      <c r="O194" s="146"/>
      <c r="P194" s="146"/>
      <c r="Q194" s="146"/>
      <c r="R194" s="146"/>
      <c r="S194" s="146"/>
      <c r="T194" s="146"/>
      <c r="U194" s="146"/>
      <c r="V194" s="146"/>
      <c r="W194" s="146"/>
      <c r="X194" s="146"/>
      <c r="Y194" s="146"/>
      <c r="Z194" s="146"/>
      <c r="AA194" s="146"/>
      <c r="AB194" s="146"/>
      <c r="AC194" s="146"/>
      <c r="AD194" s="146"/>
      <c r="AE194" s="146"/>
      <c r="AF194" s="146"/>
      <c r="AG194" s="143"/>
      <c r="AH194" s="147"/>
      <c r="AI194" s="148"/>
      <c r="AJ194" s="148"/>
      <c r="AK194" s="148"/>
      <c r="AL194" s="148"/>
      <c r="AM194" s="148"/>
      <c r="AN194" s="148"/>
      <c r="AO194" s="149"/>
      <c r="AP194" s="150"/>
      <c r="AQ194" s="150"/>
      <c r="AR194" s="150"/>
      <c r="AS194" s="150"/>
      <c r="AT194" s="150"/>
      <c r="AU194" s="150"/>
      <c r="AV194" s="150"/>
      <c r="AW194" s="150"/>
      <c r="AX194" s="150"/>
      <c r="AY194" s="150"/>
      <c r="AZ194" s="150"/>
      <c r="BA194" s="150"/>
      <c r="BB194" s="150"/>
      <c r="BC194" s="150"/>
      <c r="BD194" s="150"/>
      <c r="BE194" s="150"/>
      <c r="BF194" s="150"/>
      <c r="BG194" s="150"/>
      <c r="BH194" s="150"/>
      <c r="BI194" s="150"/>
      <c r="BJ194" s="150"/>
      <c r="BK194" s="150"/>
      <c r="BL194" s="150"/>
      <c r="BM194" s="150"/>
      <c r="BN194" s="150"/>
      <c r="BO194" s="151"/>
      <c r="BP194" s="151"/>
      <c r="BQ194" s="59"/>
      <c r="BR194" s="59"/>
      <c r="BS194" s="785"/>
    </row>
    <row r="195" spans="1:71" s="58" customFormat="1" ht="42.75" x14ac:dyDescent="0.4">
      <c r="A195" s="780"/>
      <c r="B195" s="140"/>
      <c r="C195" s="794" t="s">
        <v>33</v>
      </c>
      <c r="D195" s="794"/>
      <c r="E195" s="463"/>
      <c r="F195" s="463"/>
      <c r="G195" s="463"/>
      <c r="H195" s="463"/>
      <c r="I195" s="463"/>
      <c r="J195" s="463"/>
      <c r="K195" s="463"/>
      <c r="L195" s="463"/>
      <c r="M195" s="463"/>
      <c r="N195" s="463"/>
      <c r="O195" s="463"/>
      <c r="P195" s="463"/>
      <c r="Q195" s="463"/>
      <c r="R195" s="463"/>
      <c r="S195" s="463"/>
      <c r="T195" s="463"/>
      <c r="U195" s="463"/>
      <c r="V195" s="463"/>
      <c r="W195" s="463"/>
      <c r="X195" s="463"/>
      <c r="Y195" s="463"/>
      <c r="Z195" s="463"/>
      <c r="AA195" s="463"/>
      <c r="AB195" s="463"/>
      <c r="AC195" s="463"/>
      <c r="AD195" s="144"/>
      <c r="AE195" s="185" t="s">
        <v>18</v>
      </c>
      <c r="AF195" s="185"/>
      <c r="AG195" s="185"/>
      <c r="AH195" s="792" t="s">
        <v>18</v>
      </c>
      <c r="AI195" s="792"/>
      <c r="AJ195" s="792"/>
      <c r="AK195" s="792"/>
      <c r="AL195" s="792"/>
      <c r="AM195" s="792"/>
      <c r="AN195" s="463"/>
      <c r="AO195" s="463"/>
      <c r="AP195" s="463"/>
      <c r="AQ195" s="463"/>
      <c r="AR195" s="463"/>
      <c r="AS195" s="463"/>
      <c r="AT195" s="463"/>
      <c r="AU195" s="463"/>
      <c r="AV195" s="463"/>
      <c r="AW195" s="463"/>
      <c r="AX195" s="463"/>
      <c r="AY195" s="463"/>
      <c r="AZ195" s="463"/>
      <c r="BA195" s="792" t="s">
        <v>12</v>
      </c>
      <c r="BB195" s="792"/>
      <c r="BC195" s="792"/>
      <c r="BD195" s="464"/>
      <c r="BE195" s="464"/>
      <c r="BF195" s="464"/>
      <c r="BG195" s="464"/>
      <c r="BH195" s="464"/>
      <c r="BI195" s="464"/>
      <c r="BJ195" s="464"/>
      <c r="BK195" s="464"/>
      <c r="BL195" s="464"/>
      <c r="BM195" s="464"/>
      <c r="BN195" s="152"/>
      <c r="BO195" s="153"/>
      <c r="BP195" s="153"/>
      <c r="BQ195" s="60">
        <f>IF(BD195=0,0,1)</f>
        <v>0</v>
      </c>
      <c r="BR195" s="61">
        <f>IF((BF249+BJ249)&gt;(AU249+AY249),1,0)</f>
        <v>0</v>
      </c>
      <c r="BS195" s="786"/>
    </row>
    <row r="196" spans="1:71" ht="9.6" customHeight="1" x14ac:dyDescent="0.4">
      <c r="A196" s="779"/>
      <c r="B196" s="140"/>
      <c r="C196" s="141"/>
      <c r="D196" s="141"/>
      <c r="E196" s="141"/>
      <c r="F196" s="142"/>
      <c r="G196" s="142"/>
      <c r="H196" s="141"/>
      <c r="I196" s="141"/>
      <c r="J196" s="141"/>
      <c r="K196" s="141"/>
      <c r="L196" s="141"/>
      <c r="M196" s="141"/>
      <c r="N196" s="141"/>
      <c r="O196" s="141"/>
      <c r="P196" s="141"/>
      <c r="Q196" s="141"/>
      <c r="R196" s="141"/>
      <c r="S196" s="141"/>
      <c r="T196" s="141"/>
      <c r="U196" s="141"/>
      <c r="V196" s="141"/>
      <c r="W196" s="141"/>
      <c r="X196" s="141"/>
      <c r="Y196" s="141"/>
      <c r="Z196" s="141"/>
      <c r="AA196" s="141"/>
      <c r="AB196" s="141"/>
      <c r="AC196" s="141"/>
      <c r="AD196" s="141"/>
      <c r="AE196" s="141"/>
      <c r="AF196" s="143"/>
      <c r="AG196" s="143"/>
      <c r="AH196" s="141"/>
      <c r="AI196" s="141"/>
      <c r="AJ196" s="141"/>
      <c r="AK196" s="141"/>
      <c r="AL196" s="141"/>
      <c r="AM196" s="141"/>
      <c r="AN196" s="141"/>
      <c r="AO196" s="141"/>
      <c r="AP196" s="141"/>
      <c r="AQ196" s="141"/>
      <c r="AR196" s="141"/>
      <c r="AS196" s="141"/>
      <c r="AT196" s="141"/>
      <c r="AU196" s="141"/>
      <c r="AV196" s="141"/>
      <c r="AW196" s="141"/>
      <c r="AX196" s="141"/>
      <c r="AY196" s="141"/>
      <c r="AZ196" s="141"/>
      <c r="BA196" s="141"/>
      <c r="BB196" s="141"/>
      <c r="BC196" s="141"/>
      <c r="BD196" s="141"/>
      <c r="BE196" s="141"/>
      <c r="BF196" s="141"/>
      <c r="BG196" s="141"/>
      <c r="BH196" s="141"/>
      <c r="BI196" s="141"/>
      <c r="BJ196" s="141"/>
      <c r="BK196" s="141"/>
      <c r="BL196" s="141"/>
      <c r="BM196" s="141"/>
      <c r="BN196" s="141"/>
      <c r="BO196" s="154"/>
      <c r="BP196" s="154"/>
      <c r="BQ196" s="53"/>
      <c r="BR196" s="53"/>
      <c r="BS196" s="779"/>
    </row>
    <row r="197" spans="1:71" ht="8.85" customHeight="1" thickBot="1" x14ac:dyDescent="0.45">
      <c r="A197" s="779"/>
      <c r="B197" s="155"/>
      <c r="C197" s="156"/>
      <c r="D197" s="156"/>
      <c r="E197" s="156"/>
      <c r="F197" s="157"/>
      <c r="G197" s="157"/>
      <c r="H197" s="156"/>
      <c r="I197" s="156"/>
      <c r="J197" s="156"/>
      <c r="K197" s="156"/>
      <c r="L197" s="156"/>
      <c r="M197" s="156"/>
      <c r="N197" s="156"/>
      <c r="O197" s="156"/>
      <c r="P197" s="156"/>
      <c r="Q197" s="156"/>
      <c r="R197" s="156"/>
      <c r="S197" s="156"/>
      <c r="T197" s="156"/>
      <c r="U197" s="156"/>
      <c r="V197" s="156"/>
      <c r="W197" s="156"/>
      <c r="X197" s="156"/>
      <c r="Y197" s="156"/>
      <c r="Z197" s="156"/>
      <c r="AA197" s="156"/>
      <c r="AB197" s="156"/>
      <c r="AC197" s="156"/>
      <c r="AD197" s="156"/>
      <c r="AE197" s="156"/>
      <c r="AF197" s="158"/>
      <c r="AG197" s="158"/>
      <c r="AH197" s="156"/>
      <c r="AI197" s="156"/>
      <c r="AJ197" s="156"/>
      <c r="AK197" s="156"/>
      <c r="AL197" s="156"/>
      <c r="AM197" s="156"/>
      <c r="AN197" s="156"/>
      <c r="AO197" s="156"/>
      <c r="AP197" s="156"/>
      <c r="AQ197" s="156"/>
      <c r="AR197" s="156"/>
      <c r="AS197" s="156"/>
      <c r="AT197" s="156"/>
      <c r="AU197" s="156"/>
      <c r="AV197" s="156"/>
      <c r="AW197" s="156"/>
      <c r="AX197" s="156"/>
      <c r="AY197" s="156"/>
      <c r="AZ197" s="156"/>
      <c r="BA197" s="156"/>
      <c r="BB197" s="156"/>
      <c r="BC197" s="156"/>
      <c r="BD197" s="156"/>
      <c r="BE197" s="156"/>
      <c r="BF197" s="156"/>
      <c r="BG197" s="156"/>
      <c r="BH197" s="156"/>
      <c r="BI197" s="156"/>
      <c r="BJ197" s="156"/>
      <c r="BK197" s="156"/>
      <c r="BL197" s="156"/>
      <c r="BM197" s="156"/>
      <c r="BN197" s="156"/>
      <c r="BO197" s="159"/>
      <c r="BP197" s="159"/>
      <c r="BQ197" s="53"/>
      <c r="BR197" s="53"/>
      <c r="BS197" s="779"/>
    </row>
    <row r="198" spans="1:71" s="58" customFormat="1" ht="33.6" customHeight="1" thickTop="1" x14ac:dyDescent="0.4">
      <c r="A198" s="786"/>
      <c r="B198" s="795" t="s">
        <v>0</v>
      </c>
      <c r="C198" s="796" t="s">
        <v>1</v>
      </c>
      <c r="D198" s="797"/>
      <c r="E198" s="221" t="s">
        <v>24</v>
      </c>
      <c r="F198" s="466" t="s">
        <v>96</v>
      </c>
      <c r="G198" s="466" t="s">
        <v>97</v>
      </c>
      <c r="H198" s="468" t="s">
        <v>36</v>
      </c>
      <c r="I198" s="469"/>
      <c r="J198" s="472" t="s">
        <v>7</v>
      </c>
      <c r="K198" s="472"/>
      <c r="L198" s="472"/>
      <c r="M198" s="472"/>
      <c r="N198" s="472"/>
      <c r="O198" s="472"/>
      <c r="P198" s="472" t="s">
        <v>2</v>
      </c>
      <c r="Q198" s="472"/>
      <c r="R198" s="472"/>
      <c r="S198" s="472"/>
      <c r="T198" s="472"/>
      <c r="U198" s="472"/>
      <c r="V198" s="473" t="s">
        <v>30</v>
      </c>
      <c r="W198" s="474"/>
      <c r="X198" s="473" t="s">
        <v>31</v>
      </c>
      <c r="Y198" s="474"/>
      <c r="Z198" s="477" t="s">
        <v>39</v>
      </c>
      <c r="AA198" s="478"/>
      <c r="AB198" s="481" t="s">
        <v>6</v>
      </c>
      <c r="AC198" s="481"/>
      <c r="AD198" s="481"/>
      <c r="AE198" s="481"/>
      <c r="AF198" s="481"/>
      <c r="AG198" s="481"/>
      <c r="AH198" s="472" t="s">
        <v>59</v>
      </c>
      <c r="AI198" s="472"/>
      <c r="AJ198" s="472"/>
      <c r="AK198" s="472"/>
      <c r="AL198" s="472"/>
      <c r="AM198" s="472"/>
      <c r="AN198" s="472" t="s">
        <v>60</v>
      </c>
      <c r="AO198" s="472"/>
      <c r="AP198" s="472"/>
      <c r="AQ198" s="472"/>
      <c r="AR198" s="472"/>
      <c r="AS198" s="472"/>
      <c r="AT198" s="472" t="s">
        <v>61</v>
      </c>
      <c r="AU198" s="472"/>
      <c r="AV198" s="472"/>
      <c r="AW198" s="472"/>
      <c r="AX198" s="472"/>
      <c r="AY198" s="482"/>
      <c r="AZ198" s="472" t="s">
        <v>4</v>
      </c>
      <c r="BA198" s="472"/>
      <c r="BB198" s="472"/>
      <c r="BC198" s="472"/>
      <c r="BD198" s="472"/>
      <c r="BE198" s="472"/>
      <c r="BF198" s="472" t="s">
        <v>62</v>
      </c>
      <c r="BG198" s="472"/>
      <c r="BH198" s="472"/>
      <c r="BI198" s="472"/>
      <c r="BJ198" s="472"/>
      <c r="BK198" s="483"/>
      <c r="BL198" s="484" t="s">
        <v>114</v>
      </c>
      <c r="BM198" s="485"/>
      <c r="BN198" s="486"/>
      <c r="BO198" s="490" t="s">
        <v>76</v>
      </c>
      <c r="BP198" s="490" t="s">
        <v>77</v>
      </c>
      <c r="BQ198" s="62"/>
      <c r="BR198" s="62"/>
      <c r="BS198" s="786"/>
    </row>
    <row r="199" spans="1:71" s="64" customFormat="1" ht="45" customHeight="1" x14ac:dyDescent="0.35">
      <c r="A199" s="787"/>
      <c r="B199" s="798"/>
      <c r="C199" s="799"/>
      <c r="D199" s="800"/>
      <c r="E199" s="220" t="s">
        <v>98</v>
      </c>
      <c r="F199" s="467"/>
      <c r="G199" s="467"/>
      <c r="H199" s="470"/>
      <c r="I199" s="471"/>
      <c r="J199" s="492" t="s">
        <v>15</v>
      </c>
      <c r="K199" s="493"/>
      <c r="L199" s="494" t="s">
        <v>16</v>
      </c>
      <c r="M199" s="495"/>
      <c r="N199" s="496" t="s">
        <v>17</v>
      </c>
      <c r="O199" s="497" t="s">
        <v>8</v>
      </c>
      <c r="P199" s="498" t="s">
        <v>103</v>
      </c>
      <c r="Q199" s="499"/>
      <c r="R199" s="500" t="s">
        <v>104</v>
      </c>
      <c r="S199" s="501"/>
      <c r="T199" s="502" t="s">
        <v>21</v>
      </c>
      <c r="U199" s="503"/>
      <c r="V199" s="475"/>
      <c r="W199" s="476"/>
      <c r="X199" s="475"/>
      <c r="Y199" s="476"/>
      <c r="Z199" s="479"/>
      <c r="AA199" s="480"/>
      <c r="AB199" s="504" t="s">
        <v>43</v>
      </c>
      <c r="AC199" s="505"/>
      <c r="AD199" s="506" t="s">
        <v>20</v>
      </c>
      <c r="AE199" s="507" t="s">
        <v>3</v>
      </c>
      <c r="AF199" s="508" t="s">
        <v>5</v>
      </c>
      <c r="AG199" s="509"/>
      <c r="AH199" s="492" t="s">
        <v>43</v>
      </c>
      <c r="AI199" s="493"/>
      <c r="AJ199" s="494" t="s">
        <v>20</v>
      </c>
      <c r="AK199" s="495" t="s">
        <v>3</v>
      </c>
      <c r="AL199" s="510" t="s">
        <v>5</v>
      </c>
      <c r="AM199" s="511"/>
      <c r="AN199" s="492" t="s">
        <v>43</v>
      </c>
      <c r="AO199" s="493"/>
      <c r="AP199" s="494" t="s">
        <v>20</v>
      </c>
      <c r="AQ199" s="495" t="s">
        <v>3</v>
      </c>
      <c r="AR199" s="510" t="s">
        <v>5</v>
      </c>
      <c r="AS199" s="511"/>
      <c r="AT199" s="465" t="s">
        <v>43</v>
      </c>
      <c r="AU199" s="512"/>
      <c r="AV199" s="513" t="s">
        <v>20</v>
      </c>
      <c r="AW199" s="514" t="s">
        <v>3</v>
      </c>
      <c r="AX199" s="510" t="s">
        <v>5</v>
      </c>
      <c r="AY199" s="515"/>
      <c r="AZ199" s="492" t="s">
        <v>43</v>
      </c>
      <c r="BA199" s="493"/>
      <c r="BB199" s="494" t="s">
        <v>20</v>
      </c>
      <c r="BC199" s="495" t="s">
        <v>3</v>
      </c>
      <c r="BD199" s="510" t="s">
        <v>5</v>
      </c>
      <c r="BE199" s="511"/>
      <c r="BF199" s="465" t="s">
        <v>43</v>
      </c>
      <c r="BG199" s="512"/>
      <c r="BH199" s="513" t="s">
        <v>20</v>
      </c>
      <c r="BI199" s="514" t="s">
        <v>3</v>
      </c>
      <c r="BJ199" s="510" t="s">
        <v>5</v>
      </c>
      <c r="BK199" s="511"/>
      <c r="BL199" s="487"/>
      <c r="BM199" s="488"/>
      <c r="BN199" s="489"/>
      <c r="BO199" s="491"/>
      <c r="BP199" s="491"/>
      <c r="BQ199" s="63"/>
      <c r="BR199" s="63"/>
      <c r="BS199" s="787"/>
    </row>
    <row r="200" spans="1:71" ht="23.85" customHeight="1" x14ac:dyDescent="0.35">
      <c r="A200" s="788"/>
      <c r="B200" s="458" t="str">
        <f>IF(ROSTER!B8="","",ROSTER!B8)</f>
        <v/>
      </c>
      <c r="C200" s="416" t="str">
        <f>IF(ROSTER!C$8="","",ROSTER!C$8)</f>
        <v/>
      </c>
      <c r="D200" s="417"/>
      <c r="E200" s="418"/>
      <c r="F200" s="420">
        <f>IF(E200="y",1,IF(E200="S",1,0))</f>
        <v>0</v>
      </c>
      <c r="G200" s="422">
        <f>IF(E200="S",1,0)</f>
        <v>0</v>
      </c>
      <c r="H200" s="424"/>
      <c r="I200" s="425"/>
      <c r="J200" s="428"/>
      <c r="K200" s="429"/>
      <c r="L200" s="432"/>
      <c r="M200" s="433"/>
      <c r="N200" s="436">
        <f>L200+J200</f>
        <v>0</v>
      </c>
      <c r="O200" s="437"/>
      <c r="P200" s="428"/>
      <c r="Q200" s="429"/>
      <c r="R200" s="432"/>
      <c r="S200" s="440"/>
      <c r="T200" s="432"/>
      <c r="U200" s="425"/>
      <c r="V200" s="440"/>
      <c r="W200" s="425"/>
      <c r="X200" s="428"/>
      <c r="Y200" s="425"/>
      <c r="Z200" s="428"/>
      <c r="AA200" s="425"/>
      <c r="AB200" s="428"/>
      <c r="AC200" s="429"/>
      <c r="AD200" s="432"/>
      <c r="AE200" s="433"/>
      <c r="AF200" s="442">
        <f>IF(AB200=0,0,(AD200/AB200)*100)</f>
        <v>0</v>
      </c>
      <c r="AG200" s="443"/>
      <c r="AH200" s="428"/>
      <c r="AI200" s="429"/>
      <c r="AJ200" s="432"/>
      <c r="AK200" s="433"/>
      <c r="AL200" s="446">
        <f>IF(AH200=0,0,(AJ200/AH200)*100)</f>
        <v>0</v>
      </c>
      <c r="AM200" s="447"/>
      <c r="AN200" s="428"/>
      <c r="AO200" s="429"/>
      <c r="AP200" s="432"/>
      <c r="AQ200" s="433"/>
      <c r="AR200" s="446">
        <f>IF(AN200=0,0,(AP200/AN200)*100)</f>
        <v>0</v>
      </c>
      <c r="AS200" s="447"/>
      <c r="AT200" s="450">
        <f>AB200+AH200+AN200</f>
        <v>0</v>
      </c>
      <c r="AU200" s="451"/>
      <c r="AV200" s="454">
        <f>AD200+AJ200+AP200</f>
        <v>0</v>
      </c>
      <c r="AW200" s="455"/>
      <c r="AX200" s="446">
        <f>IF(AT200=0,0,(AV200/AT200)*100)</f>
        <v>0</v>
      </c>
      <c r="AY200" s="447"/>
      <c r="AZ200" s="428"/>
      <c r="BA200" s="429"/>
      <c r="BB200" s="432"/>
      <c r="BC200" s="433"/>
      <c r="BD200" s="446">
        <f>IF(AZ200=0,0,(BB200/AZ200)*100)</f>
        <v>0</v>
      </c>
      <c r="BE200" s="447"/>
      <c r="BF200" s="450">
        <f>AT200+AZ200</f>
        <v>0</v>
      </c>
      <c r="BG200" s="451"/>
      <c r="BH200" s="454">
        <f>AV200+BB200</f>
        <v>0</v>
      </c>
      <c r="BI200" s="455"/>
      <c r="BJ200" s="446">
        <f>IF(BF200=0,0,(BH200/BF200)*100)</f>
        <v>0</v>
      </c>
      <c r="BK200" s="447"/>
      <c r="BL200" s="406">
        <f>(AD200*2)+(AJ200*2)+(AP200*3)+BB200</f>
        <v>0</v>
      </c>
      <c r="BM200" s="407"/>
      <c r="BN200" s="408"/>
      <c r="BO200" s="404" t="e">
        <f>(BL200*BR$200)+(N200*BR$201)+(X200*BR$202)+(R200*BR$203)+(V200*BR$204)+(Z200*BR$205)</f>
        <v>#REF!</v>
      </c>
      <c r="BP200" s="404" t="e">
        <f>((AZ200-BB200)*BR$207)+((AT200-AV200)*BR$206)+(H200*BR$208)+(P200*BR$209)</f>
        <v>#REF!</v>
      </c>
      <c r="BQ200" s="65" t="s">
        <v>65</v>
      </c>
      <c r="BR200" s="66" t="e">
        <f>IF(#REF!="B",#REF!,IF(#REF!="C",#REF!,#REF!))</f>
        <v>#REF!</v>
      </c>
      <c r="BS200" s="787"/>
    </row>
    <row r="201" spans="1:71" ht="23.85" customHeight="1" x14ac:dyDescent="0.35">
      <c r="A201" s="788"/>
      <c r="B201" s="459"/>
      <c r="C201" s="412" t="str">
        <f>IF(ROSTER!D$8="","",ROSTER!D$8)</f>
        <v/>
      </c>
      <c r="D201" s="413"/>
      <c r="E201" s="419"/>
      <c r="F201" s="421"/>
      <c r="G201" s="423"/>
      <c r="H201" s="426"/>
      <c r="I201" s="427"/>
      <c r="J201" s="430"/>
      <c r="K201" s="431"/>
      <c r="L201" s="434"/>
      <c r="M201" s="435"/>
      <c r="N201" s="438" t="s">
        <v>14</v>
      </c>
      <c r="O201" s="439"/>
      <c r="P201" s="430"/>
      <c r="Q201" s="431"/>
      <c r="R201" s="434"/>
      <c r="S201" s="441"/>
      <c r="T201" s="434"/>
      <c r="U201" s="427"/>
      <c r="V201" s="441"/>
      <c r="W201" s="427"/>
      <c r="X201" s="430"/>
      <c r="Y201" s="427"/>
      <c r="Z201" s="430"/>
      <c r="AA201" s="427"/>
      <c r="AB201" s="430"/>
      <c r="AC201" s="431"/>
      <c r="AD201" s="434"/>
      <c r="AE201" s="435"/>
      <c r="AF201" s="444"/>
      <c r="AG201" s="445"/>
      <c r="AH201" s="430"/>
      <c r="AI201" s="431"/>
      <c r="AJ201" s="434"/>
      <c r="AK201" s="435"/>
      <c r="AL201" s="448"/>
      <c r="AM201" s="449"/>
      <c r="AN201" s="430"/>
      <c r="AO201" s="431"/>
      <c r="AP201" s="434"/>
      <c r="AQ201" s="435"/>
      <c r="AR201" s="448"/>
      <c r="AS201" s="449"/>
      <c r="AT201" s="452"/>
      <c r="AU201" s="453"/>
      <c r="AV201" s="456"/>
      <c r="AW201" s="457"/>
      <c r="AX201" s="448"/>
      <c r="AY201" s="449"/>
      <c r="AZ201" s="430"/>
      <c r="BA201" s="431"/>
      <c r="BB201" s="434"/>
      <c r="BC201" s="435"/>
      <c r="BD201" s="448"/>
      <c r="BE201" s="449"/>
      <c r="BF201" s="452"/>
      <c r="BG201" s="453"/>
      <c r="BH201" s="456"/>
      <c r="BI201" s="457"/>
      <c r="BJ201" s="448"/>
      <c r="BK201" s="449"/>
      <c r="BL201" s="409"/>
      <c r="BM201" s="410"/>
      <c r="BN201" s="411"/>
      <c r="BO201" s="405"/>
      <c r="BP201" s="405"/>
      <c r="BQ201" s="65" t="s">
        <v>66</v>
      </c>
      <c r="BR201" s="66" t="e">
        <f>IF(#REF!="B",#REF!,IF(#REF!="C",#REF!,#REF!))</f>
        <v>#REF!</v>
      </c>
      <c r="BS201" s="787"/>
    </row>
    <row r="202" spans="1:71" ht="21.75" customHeight="1" x14ac:dyDescent="0.35">
      <c r="A202" s="779"/>
      <c r="B202" s="458" t="str">
        <f>IF(ROSTER!B10="","",ROSTER!B10)</f>
        <v/>
      </c>
      <c r="C202" s="416" t="str">
        <f>IF(ROSTER!C$10="","",ROSTER!C$10)</f>
        <v/>
      </c>
      <c r="D202" s="417"/>
      <c r="E202" s="418"/>
      <c r="F202" s="420">
        <f>IF(E202="y",1,IF(E202="S",1,0))</f>
        <v>0</v>
      </c>
      <c r="G202" s="422">
        <f>IF(E202="S",1,0)</f>
        <v>0</v>
      </c>
      <c r="H202" s="424"/>
      <c r="I202" s="425"/>
      <c r="J202" s="428"/>
      <c r="K202" s="429"/>
      <c r="L202" s="432"/>
      <c r="M202" s="433"/>
      <c r="N202" s="436">
        <f>L202+J202</f>
        <v>0</v>
      </c>
      <c r="O202" s="437"/>
      <c r="P202" s="428"/>
      <c r="Q202" s="429"/>
      <c r="R202" s="432"/>
      <c r="S202" s="440"/>
      <c r="T202" s="432"/>
      <c r="U202" s="425"/>
      <c r="V202" s="440"/>
      <c r="W202" s="425"/>
      <c r="X202" s="428"/>
      <c r="Y202" s="425"/>
      <c r="Z202" s="428"/>
      <c r="AA202" s="425"/>
      <c r="AB202" s="428"/>
      <c r="AC202" s="429"/>
      <c r="AD202" s="432"/>
      <c r="AE202" s="433"/>
      <c r="AF202" s="442">
        <f>IF(AB202=0,0,(AD202/AB202)*100)</f>
        <v>0</v>
      </c>
      <c r="AG202" s="443"/>
      <c r="AH202" s="428"/>
      <c r="AI202" s="429"/>
      <c r="AJ202" s="432"/>
      <c r="AK202" s="433"/>
      <c r="AL202" s="446">
        <f>IF(AH202=0,0,(AJ202/AH202)*100)</f>
        <v>0</v>
      </c>
      <c r="AM202" s="447"/>
      <c r="AN202" s="428"/>
      <c r="AO202" s="429"/>
      <c r="AP202" s="432"/>
      <c r="AQ202" s="433"/>
      <c r="AR202" s="446">
        <f>IF(AN202=0,0,(AP202/AN202)*100)</f>
        <v>0</v>
      </c>
      <c r="AS202" s="447"/>
      <c r="AT202" s="450">
        <f>AB202+AH202+AN202</f>
        <v>0</v>
      </c>
      <c r="AU202" s="451"/>
      <c r="AV202" s="454">
        <f>AD202+AJ202+AP202</f>
        <v>0</v>
      </c>
      <c r="AW202" s="455"/>
      <c r="AX202" s="446">
        <f>IF(AT202=0,0,(AV202/AT202)*100)</f>
        <v>0</v>
      </c>
      <c r="AY202" s="447"/>
      <c r="AZ202" s="428"/>
      <c r="BA202" s="429"/>
      <c r="BB202" s="432"/>
      <c r="BC202" s="433"/>
      <c r="BD202" s="446">
        <f>IF(AZ202=0,0,(BB202/AZ202)*100)</f>
        <v>0</v>
      </c>
      <c r="BE202" s="447"/>
      <c r="BF202" s="450">
        <f>AT202+AZ202</f>
        <v>0</v>
      </c>
      <c r="BG202" s="451"/>
      <c r="BH202" s="454">
        <f>AV202+BB202</f>
        <v>0</v>
      </c>
      <c r="BI202" s="455"/>
      <c r="BJ202" s="446">
        <f>IF(BF202=0,0,(BH202/BF202)*100)</f>
        <v>0</v>
      </c>
      <c r="BK202" s="447"/>
      <c r="BL202" s="406">
        <f>(AD202*2)+(AJ202*2)+(AP202*3)+BB202</f>
        <v>0</v>
      </c>
      <c r="BM202" s="407"/>
      <c r="BN202" s="408"/>
      <c r="BO202" s="404" t="e">
        <f>(BL202*BR$200)+(N202*BR$201)+(X202*BR$202)+(R202*BR$203)+(V202*BR$204)+(Z202*BR$205)</f>
        <v>#REF!</v>
      </c>
      <c r="BP202" s="404" t="e">
        <f>((AZ202-BB202)*BR$207)+((AT202-AV202)*BR$206)+(H202*BR$208)+(P202*BR$209)</f>
        <v>#REF!</v>
      </c>
      <c r="BQ202" s="65" t="s">
        <v>67</v>
      </c>
      <c r="BR202" s="66" t="e">
        <f>IF(#REF!="B",#REF!,IF(#REF!="C",#REF!,#REF!))</f>
        <v>#REF!</v>
      </c>
      <c r="BS202" s="787"/>
    </row>
    <row r="203" spans="1:71" ht="21.75" customHeight="1" x14ac:dyDescent="0.35">
      <c r="A203" s="779"/>
      <c r="B203" s="459"/>
      <c r="C203" s="412" t="str">
        <f>IF(ROSTER!D$10="","",ROSTER!D$10)</f>
        <v/>
      </c>
      <c r="D203" s="413"/>
      <c r="E203" s="419"/>
      <c r="F203" s="421"/>
      <c r="G203" s="423"/>
      <c r="H203" s="426"/>
      <c r="I203" s="427"/>
      <c r="J203" s="430"/>
      <c r="K203" s="431"/>
      <c r="L203" s="434"/>
      <c r="M203" s="435"/>
      <c r="N203" s="438" t="s">
        <v>14</v>
      </c>
      <c r="O203" s="439"/>
      <c r="P203" s="430"/>
      <c r="Q203" s="431"/>
      <c r="R203" s="434"/>
      <c r="S203" s="441"/>
      <c r="T203" s="434"/>
      <c r="U203" s="427"/>
      <c r="V203" s="441"/>
      <c r="W203" s="427"/>
      <c r="X203" s="430"/>
      <c r="Y203" s="427"/>
      <c r="Z203" s="430"/>
      <c r="AA203" s="427"/>
      <c r="AB203" s="430"/>
      <c r="AC203" s="431"/>
      <c r="AD203" s="434"/>
      <c r="AE203" s="435"/>
      <c r="AF203" s="444"/>
      <c r="AG203" s="445"/>
      <c r="AH203" s="430"/>
      <c r="AI203" s="431"/>
      <c r="AJ203" s="434"/>
      <c r="AK203" s="435"/>
      <c r="AL203" s="448"/>
      <c r="AM203" s="449"/>
      <c r="AN203" s="430"/>
      <c r="AO203" s="431"/>
      <c r="AP203" s="434"/>
      <c r="AQ203" s="435"/>
      <c r="AR203" s="448"/>
      <c r="AS203" s="449"/>
      <c r="AT203" s="452"/>
      <c r="AU203" s="453"/>
      <c r="AV203" s="456"/>
      <c r="AW203" s="457"/>
      <c r="AX203" s="448"/>
      <c r="AY203" s="449"/>
      <c r="AZ203" s="430"/>
      <c r="BA203" s="431"/>
      <c r="BB203" s="434"/>
      <c r="BC203" s="435"/>
      <c r="BD203" s="448"/>
      <c r="BE203" s="449"/>
      <c r="BF203" s="452"/>
      <c r="BG203" s="453"/>
      <c r="BH203" s="456"/>
      <c r="BI203" s="457"/>
      <c r="BJ203" s="448"/>
      <c r="BK203" s="449"/>
      <c r="BL203" s="409"/>
      <c r="BM203" s="410"/>
      <c r="BN203" s="411"/>
      <c r="BO203" s="405"/>
      <c r="BP203" s="405"/>
      <c r="BQ203" s="65" t="s">
        <v>68</v>
      </c>
      <c r="BR203" s="66" t="e">
        <f>IF(#REF!="B",#REF!,IF(#REF!="C",#REF!,#REF!))</f>
        <v>#REF!</v>
      </c>
      <c r="BS203" s="787"/>
    </row>
    <row r="204" spans="1:71" ht="21.75" customHeight="1" x14ac:dyDescent="0.35">
      <c r="A204" s="779"/>
      <c r="B204" s="414" t="str">
        <f>IF(ROSTER!B12="","",ROSTER!B12)</f>
        <v/>
      </c>
      <c r="C204" s="416" t="str">
        <f>IF(ROSTER!C$12="","",ROSTER!C$12)</f>
        <v/>
      </c>
      <c r="D204" s="417"/>
      <c r="E204" s="418"/>
      <c r="F204" s="420">
        <f>IF(E204="y",1,IF(E204="S",1,0))</f>
        <v>0</v>
      </c>
      <c r="G204" s="422">
        <f>IF(E204="S",1,0)</f>
        <v>0</v>
      </c>
      <c r="H204" s="424"/>
      <c r="I204" s="425"/>
      <c r="J204" s="428"/>
      <c r="K204" s="429"/>
      <c r="L204" s="432"/>
      <c r="M204" s="433"/>
      <c r="N204" s="436">
        <f>L204+J204</f>
        <v>0</v>
      </c>
      <c r="O204" s="437"/>
      <c r="P204" s="428"/>
      <c r="Q204" s="429"/>
      <c r="R204" s="432"/>
      <c r="S204" s="440"/>
      <c r="T204" s="432"/>
      <c r="U204" s="425"/>
      <c r="V204" s="440"/>
      <c r="W204" s="425"/>
      <c r="X204" s="428"/>
      <c r="Y204" s="425"/>
      <c r="Z204" s="428"/>
      <c r="AA204" s="425"/>
      <c r="AB204" s="428"/>
      <c r="AC204" s="429"/>
      <c r="AD204" s="432"/>
      <c r="AE204" s="433"/>
      <c r="AF204" s="442">
        <f>IF(AB204=0,0,(AD204/AB204)*100)</f>
        <v>0</v>
      </c>
      <c r="AG204" s="443"/>
      <c r="AH204" s="428"/>
      <c r="AI204" s="429"/>
      <c r="AJ204" s="432"/>
      <c r="AK204" s="433"/>
      <c r="AL204" s="446">
        <f>IF(AH204=0,0,(AJ204/AH204)*100)</f>
        <v>0</v>
      </c>
      <c r="AM204" s="447"/>
      <c r="AN204" s="428"/>
      <c r="AO204" s="429"/>
      <c r="AP204" s="432"/>
      <c r="AQ204" s="433"/>
      <c r="AR204" s="446">
        <f>IF(AN204=0,0,(AP204/AN204)*100)</f>
        <v>0</v>
      </c>
      <c r="AS204" s="447"/>
      <c r="AT204" s="450">
        <f>AB204+AH204+AN204</f>
        <v>0</v>
      </c>
      <c r="AU204" s="451"/>
      <c r="AV204" s="454">
        <f>AD204+AJ204+AP204</f>
        <v>0</v>
      </c>
      <c r="AW204" s="455"/>
      <c r="AX204" s="446">
        <f>IF(AT204=0,0,(AV204/AT204)*100)</f>
        <v>0</v>
      </c>
      <c r="AY204" s="447"/>
      <c r="AZ204" s="428"/>
      <c r="BA204" s="429"/>
      <c r="BB204" s="432"/>
      <c r="BC204" s="433"/>
      <c r="BD204" s="446">
        <f>IF(AZ204=0,0,(BB204/AZ204)*100)</f>
        <v>0</v>
      </c>
      <c r="BE204" s="447"/>
      <c r="BF204" s="450">
        <f>AT204+AZ204</f>
        <v>0</v>
      </c>
      <c r="BG204" s="451"/>
      <c r="BH204" s="454">
        <f>AV204+BB204</f>
        <v>0</v>
      </c>
      <c r="BI204" s="455"/>
      <c r="BJ204" s="446">
        <f>IF(BF204=0,0,(BH204/BF204)*100)</f>
        <v>0</v>
      </c>
      <c r="BK204" s="447"/>
      <c r="BL204" s="406">
        <f>(AD204*2)+(AJ204*2)+(AP204*3)+BB204</f>
        <v>0</v>
      </c>
      <c r="BM204" s="407"/>
      <c r="BN204" s="408"/>
      <c r="BO204" s="404" t="e">
        <f>(BL204*BR$200)+(N204*BR$201)+(X204*BR$202)+(R204*BR$203)+(V204*BR$204)+(Z204*BR$205)</f>
        <v>#REF!</v>
      </c>
      <c r="BP204" s="404" t="e">
        <f>((AZ204-BB204)*BR$207)+((AT204-AV204)*BR$206)+(H204*BR$208)+(P204*BR$209)</f>
        <v>#REF!</v>
      </c>
      <c r="BQ204" s="65" t="s">
        <v>69</v>
      </c>
      <c r="BR204" s="66" t="e">
        <f>IF(#REF!="B",#REF!,IF(#REF!="C",#REF!,#REF!))</f>
        <v>#REF!</v>
      </c>
      <c r="BS204" s="787"/>
    </row>
    <row r="205" spans="1:71" ht="21.75" customHeight="1" x14ac:dyDescent="0.35">
      <c r="A205" s="779"/>
      <c r="B205" s="415"/>
      <c r="C205" s="412" t="str">
        <f>IF(ROSTER!D$12="","",ROSTER!D$12)</f>
        <v/>
      </c>
      <c r="D205" s="413"/>
      <c r="E205" s="419"/>
      <c r="F205" s="421"/>
      <c r="G205" s="423"/>
      <c r="H205" s="426"/>
      <c r="I205" s="427"/>
      <c r="J205" s="430"/>
      <c r="K205" s="431"/>
      <c r="L205" s="434"/>
      <c r="M205" s="435"/>
      <c r="N205" s="438" t="s">
        <v>14</v>
      </c>
      <c r="O205" s="439"/>
      <c r="P205" s="430"/>
      <c r="Q205" s="431"/>
      <c r="R205" s="434"/>
      <c r="S205" s="441"/>
      <c r="T205" s="434"/>
      <c r="U205" s="427"/>
      <c r="V205" s="441"/>
      <c r="W205" s="427"/>
      <c r="X205" s="430"/>
      <c r="Y205" s="427"/>
      <c r="Z205" s="430"/>
      <c r="AA205" s="427"/>
      <c r="AB205" s="430"/>
      <c r="AC205" s="431"/>
      <c r="AD205" s="434"/>
      <c r="AE205" s="435"/>
      <c r="AF205" s="444"/>
      <c r="AG205" s="445"/>
      <c r="AH205" s="430"/>
      <c r="AI205" s="431"/>
      <c r="AJ205" s="434"/>
      <c r="AK205" s="435"/>
      <c r="AL205" s="448"/>
      <c r="AM205" s="449"/>
      <c r="AN205" s="430"/>
      <c r="AO205" s="431"/>
      <c r="AP205" s="434"/>
      <c r="AQ205" s="435"/>
      <c r="AR205" s="448"/>
      <c r="AS205" s="449"/>
      <c r="AT205" s="452"/>
      <c r="AU205" s="453"/>
      <c r="AV205" s="456"/>
      <c r="AW205" s="457"/>
      <c r="AX205" s="448"/>
      <c r="AY205" s="449"/>
      <c r="AZ205" s="430"/>
      <c r="BA205" s="431"/>
      <c r="BB205" s="434"/>
      <c r="BC205" s="435"/>
      <c r="BD205" s="448"/>
      <c r="BE205" s="449"/>
      <c r="BF205" s="452"/>
      <c r="BG205" s="453"/>
      <c r="BH205" s="456"/>
      <c r="BI205" s="457"/>
      <c r="BJ205" s="448"/>
      <c r="BK205" s="449"/>
      <c r="BL205" s="409"/>
      <c r="BM205" s="410"/>
      <c r="BN205" s="411"/>
      <c r="BO205" s="405"/>
      <c r="BP205" s="405"/>
      <c r="BQ205" s="65" t="s">
        <v>70</v>
      </c>
      <c r="BR205" s="66" t="e">
        <f>IF(#REF!="B",#REF!,IF(#REF!="C",#REF!,#REF!))</f>
        <v>#REF!</v>
      </c>
      <c r="BS205" s="787"/>
    </row>
    <row r="206" spans="1:71" ht="21.75" customHeight="1" x14ac:dyDescent="0.35">
      <c r="A206" s="779"/>
      <c r="B206" s="414" t="str">
        <f>IF(ROSTER!B14="","",ROSTER!B14)</f>
        <v/>
      </c>
      <c r="C206" s="416" t="str">
        <f>IF(ROSTER!C$14="","",ROSTER!C$14)</f>
        <v/>
      </c>
      <c r="D206" s="417"/>
      <c r="E206" s="418"/>
      <c r="F206" s="420">
        <f>IF(E206="y",1,IF(E206="S",1,0))</f>
        <v>0</v>
      </c>
      <c r="G206" s="422">
        <f>IF(E206="S",1,0)</f>
        <v>0</v>
      </c>
      <c r="H206" s="424"/>
      <c r="I206" s="425"/>
      <c r="J206" s="428"/>
      <c r="K206" s="429"/>
      <c r="L206" s="432"/>
      <c r="M206" s="433"/>
      <c r="N206" s="436">
        <f>L206+J206</f>
        <v>0</v>
      </c>
      <c r="O206" s="437"/>
      <c r="P206" s="428"/>
      <c r="Q206" s="429"/>
      <c r="R206" s="432"/>
      <c r="S206" s="440"/>
      <c r="T206" s="432"/>
      <c r="U206" s="425"/>
      <c r="V206" s="440"/>
      <c r="W206" s="425"/>
      <c r="X206" s="428"/>
      <c r="Y206" s="425"/>
      <c r="Z206" s="428"/>
      <c r="AA206" s="425"/>
      <c r="AB206" s="428"/>
      <c r="AC206" s="429"/>
      <c r="AD206" s="432"/>
      <c r="AE206" s="433"/>
      <c r="AF206" s="442">
        <f>IF(AB206=0,0,(AD206/AB206)*100)</f>
        <v>0</v>
      </c>
      <c r="AG206" s="443"/>
      <c r="AH206" s="428"/>
      <c r="AI206" s="429"/>
      <c r="AJ206" s="432"/>
      <c r="AK206" s="433"/>
      <c r="AL206" s="446">
        <f>IF(AH206=0,0,(AJ206/AH206)*100)</f>
        <v>0</v>
      </c>
      <c r="AM206" s="447"/>
      <c r="AN206" s="428"/>
      <c r="AO206" s="429"/>
      <c r="AP206" s="432"/>
      <c r="AQ206" s="433"/>
      <c r="AR206" s="446">
        <f>IF(AN206=0,0,(AP206/AN206)*100)</f>
        <v>0</v>
      </c>
      <c r="AS206" s="447"/>
      <c r="AT206" s="450">
        <f>AB206+AH206+AN206</f>
        <v>0</v>
      </c>
      <c r="AU206" s="451"/>
      <c r="AV206" s="454">
        <f>AD206+AJ206+AP206</f>
        <v>0</v>
      </c>
      <c r="AW206" s="455"/>
      <c r="AX206" s="446">
        <f>IF(AT206=0,0,(AV206/AT206)*100)</f>
        <v>0</v>
      </c>
      <c r="AY206" s="447"/>
      <c r="AZ206" s="428"/>
      <c r="BA206" s="429"/>
      <c r="BB206" s="432"/>
      <c r="BC206" s="433"/>
      <c r="BD206" s="446">
        <f>IF(AZ206=0,0,(BB206/AZ206)*100)</f>
        <v>0</v>
      </c>
      <c r="BE206" s="447"/>
      <c r="BF206" s="450">
        <f>AT206+AZ206</f>
        <v>0</v>
      </c>
      <c r="BG206" s="451"/>
      <c r="BH206" s="454">
        <f>AV206+BB206</f>
        <v>0</v>
      </c>
      <c r="BI206" s="455"/>
      <c r="BJ206" s="446">
        <f>IF(BF206=0,0,(BH206/BF206)*100)</f>
        <v>0</v>
      </c>
      <c r="BK206" s="447"/>
      <c r="BL206" s="406">
        <f>(AD206*2)+(AJ206*2)+(AP206*3)+BB206</f>
        <v>0</v>
      </c>
      <c r="BM206" s="407"/>
      <c r="BN206" s="408"/>
      <c r="BO206" s="404" t="e">
        <f>(BL206*BR$200)+(N206*BR$201)+(X206*BR$202)+(R206*BR$203)+(V206*BR$204)+(Z206*BR$205)</f>
        <v>#REF!</v>
      </c>
      <c r="BP206" s="404" t="e">
        <f>((AZ206-BB206)*BR$207)+((AT206-AV206)*BR$206)+(H206*BR$208)+(P206*BR$209)</f>
        <v>#REF!</v>
      </c>
      <c r="BQ206" s="65" t="s">
        <v>71</v>
      </c>
      <c r="BR206" s="66" t="e">
        <f>IF(#REF!="B",#REF!,IF(#REF!="C",#REF!,#REF!))</f>
        <v>#REF!</v>
      </c>
      <c r="BS206" s="787"/>
    </row>
    <row r="207" spans="1:71" ht="21.75" customHeight="1" x14ac:dyDescent="0.35">
      <c r="A207" s="779"/>
      <c r="B207" s="415"/>
      <c r="C207" s="412" t="str">
        <f>IF(ROSTER!D$14="","",ROSTER!D$14)</f>
        <v/>
      </c>
      <c r="D207" s="413"/>
      <c r="E207" s="419"/>
      <c r="F207" s="421"/>
      <c r="G207" s="423"/>
      <c r="H207" s="426"/>
      <c r="I207" s="427"/>
      <c r="J207" s="430"/>
      <c r="K207" s="431"/>
      <c r="L207" s="434"/>
      <c r="M207" s="435"/>
      <c r="N207" s="438" t="s">
        <v>14</v>
      </c>
      <c r="O207" s="439"/>
      <c r="P207" s="430"/>
      <c r="Q207" s="431"/>
      <c r="R207" s="434"/>
      <c r="S207" s="441"/>
      <c r="T207" s="434"/>
      <c r="U207" s="427"/>
      <c r="V207" s="441"/>
      <c r="W207" s="427"/>
      <c r="X207" s="430"/>
      <c r="Y207" s="427"/>
      <c r="Z207" s="430"/>
      <c r="AA207" s="427"/>
      <c r="AB207" s="430"/>
      <c r="AC207" s="431"/>
      <c r="AD207" s="434"/>
      <c r="AE207" s="435"/>
      <c r="AF207" s="444"/>
      <c r="AG207" s="445"/>
      <c r="AH207" s="430"/>
      <c r="AI207" s="431"/>
      <c r="AJ207" s="434"/>
      <c r="AK207" s="435"/>
      <c r="AL207" s="448"/>
      <c r="AM207" s="449"/>
      <c r="AN207" s="430"/>
      <c r="AO207" s="431"/>
      <c r="AP207" s="434"/>
      <c r="AQ207" s="435"/>
      <c r="AR207" s="448"/>
      <c r="AS207" s="449"/>
      <c r="AT207" s="452"/>
      <c r="AU207" s="453"/>
      <c r="AV207" s="456"/>
      <c r="AW207" s="457"/>
      <c r="AX207" s="448"/>
      <c r="AY207" s="449"/>
      <c r="AZ207" s="430"/>
      <c r="BA207" s="431"/>
      <c r="BB207" s="434"/>
      <c r="BC207" s="435"/>
      <c r="BD207" s="448"/>
      <c r="BE207" s="449"/>
      <c r="BF207" s="452"/>
      <c r="BG207" s="453"/>
      <c r="BH207" s="456"/>
      <c r="BI207" s="457"/>
      <c r="BJ207" s="448"/>
      <c r="BK207" s="449"/>
      <c r="BL207" s="409"/>
      <c r="BM207" s="410"/>
      <c r="BN207" s="411"/>
      <c r="BO207" s="405"/>
      <c r="BP207" s="405"/>
      <c r="BQ207" s="65" t="s">
        <v>72</v>
      </c>
      <c r="BR207" s="66" t="e">
        <f>IF(#REF!="B",#REF!,IF(#REF!="C",#REF!,#REF!))</f>
        <v>#REF!</v>
      </c>
      <c r="BS207" s="787"/>
    </row>
    <row r="208" spans="1:71" ht="21.75" customHeight="1" x14ac:dyDescent="0.35">
      <c r="A208" s="779"/>
      <c r="B208" s="414" t="str">
        <f>IF(ROSTER!B16="","",ROSTER!B16)</f>
        <v/>
      </c>
      <c r="C208" s="416" t="str">
        <f>IF(ROSTER!C$16="","",ROSTER!C$16)</f>
        <v/>
      </c>
      <c r="D208" s="417"/>
      <c r="E208" s="418"/>
      <c r="F208" s="420">
        <f>IF(E208="y",1,IF(E208="S",1,0))</f>
        <v>0</v>
      </c>
      <c r="G208" s="422">
        <f>IF(E208="S",1,0)</f>
        <v>0</v>
      </c>
      <c r="H208" s="424"/>
      <c r="I208" s="425"/>
      <c r="J208" s="428"/>
      <c r="K208" s="429"/>
      <c r="L208" s="432"/>
      <c r="M208" s="433"/>
      <c r="N208" s="436">
        <f>L208+J208</f>
        <v>0</v>
      </c>
      <c r="O208" s="437"/>
      <c r="P208" s="428"/>
      <c r="Q208" s="429"/>
      <c r="R208" s="432"/>
      <c r="S208" s="440"/>
      <c r="T208" s="432"/>
      <c r="U208" s="425"/>
      <c r="V208" s="440"/>
      <c r="W208" s="425"/>
      <c r="X208" s="428"/>
      <c r="Y208" s="425"/>
      <c r="Z208" s="428"/>
      <c r="AA208" s="425"/>
      <c r="AB208" s="428"/>
      <c r="AC208" s="429"/>
      <c r="AD208" s="432"/>
      <c r="AE208" s="433"/>
      <c r="AF208" s="442">
        <f>IF(AB208=0,0,(AD208/AB208)*100)</f>
        <v>0</v>
      </c>
      <c r="AG208" s="443"/>
      <c r="AH208" s="428"/>
      <c r="AI208" s="429"/>
      <c r="AJ208" s="432"/>
      <c r="AK208" s="433"/>
      <c r="AL208" s="446">
        <f>IF(AH208=0,0,(AJ208/AH208)*100)</f>
        <v>0</v>
      </c>
      <c r="AM208" s="447"/>
      <c r="AN208" s="428"/>
      <c r="AO208" s="429"/>
      <c r="AP208" s="432"/>
      <c r="AQ208" s="433"/>
      <c r="AR208" s="446">
        <f>IF(AN208=0,0,(AP208/AN208)*100)</f>
        <v>0</v>
      </c>
      <c r="AS208" s="447"/>
      <c r="AT208" s="450">
        <f>AB208+AH208+AN208</f>
        <v>0</v>
      </c>
      <c r="AU208" s="451"/>
      <c r="AV208" s="454">
        <f>AD208+AJ208+AP208</f>
        <v>0</v>
      </c>
      <c r="AW208" s="455"/>
      <c r="AX208" s="446">
        <f>IF(AT208=0,0,(AV208/AT208)*100)</f>
        <v>0</v>
      </c>
      <c r="AY208" s="447"/>
      <c r="AZ208" s="428"/>
      <c r="BA208" s="429"/>
      <c r="BB208" s="432"/>
      <c r="BC208" s="433"/>
      <c r="BD208" s="446">
        <f>IF(AZ208=0,0,(BB208/AZ208)*100)</f>
        <v>0</v>
      </c>
      <c r="BE208" s="447"/>
      <c r="BF208" s="450">
        <f>AT208+AZ208</f>
        <v>0</v>
      </c>
      <c r="BG208" s="451"/>
      <c r="BH208" s="454">
        <f>AV208+BB208</f>
        <v>0</v>
      </c>
      <c r="BI208" s="455"/>
      <c r="BJ208" s="446">
        <f>IF(BF208=0,0,(BH208/BF208)*100)</f>
        <v>0</v>
      </c>
      <c r="BK208" s="447"/>
      <c r="BL208" s="406">
        <f>(AD208*2)+(AJ208*2)+(AP208*3)+BB208</f>
        <v>0</v>
      </c>
      <c r="BM208" s="407"/>
      <c r="BN208" s="408"/>
      <c r="BO208" s="404" t="e">
        <f>(BL208*BR$200)+(N208*BR$201)+(X208*BR$202)+(R208*BR$203)+(V208*BR$204)+(Z208*BR$205)</f>
        <v>#REF!</v>
      </c>
      <c r="BP208" s="404" t="e">
        <f>((AZ208-BB208)*BR$207)+((AT208-AV208)*BR$206)+(H208*BR$208)+(P208*BR$209)</f>
        <v>#REF!</v>
      </c>
      <c r="BQ208" s="65" t="s">
        <v>73</v>
      </c>
      <c r="BR208" s="66" t="e">
        <f>IF(#REF!="B",#REF!,IF(#REF!="C",#REF!,#REF!))</f>
        <v>#REF!</v>
      </c>
      <c r="BS208" s="787"/>
    </row>
    <row r="209" spans="1:71" ht="21.75" customHeight="1" x14ac:dyDescent="0.35">
      <c r="A209" s="779"/>
      <c r="B209" s="415"/>
      <c r="C209" s="412" t="str">
        <f>IF(ROSTER!D$16="","",ROSTER!D$16)</f>
        <v/>
      </c>
      <c r="D209" s="413"/>
      <c r="E209" s="419"/>
      <c r="F209" s="421"/>
      <c r="G209" s="423"/>
      <c r="H209" s="426"/>
      <c r="I209" s="427"/>
      <c r="J209" s="430"/>
      <c r="K209" s="431"/>
      <c r="L209" s="434"/>
      <c r="M209" s="435"/>
      <c r="N209" s="438" t="s">
        <v>14</v>
      </c>
      <c r="O209" s="439"/>
      <c r="P209" s="430"/>
      <c r="Q209" s="431"/>
      <c r="R209" s="434"/>
      <c r="S209" s="441"/>
      <c r="T209" s="434"/>
      <c r="U209" s="427"/>
      <c r="V209" s="441"/>
      <c r="W209" s="427"/>
      <c r="X209" s="430"/>
      <c r="Y209" s="427"/>
      <c r="Z209" s="430"/>
      <c r="AA209" s="427"/>
      <c r="AB209" s="430"/>
      <c r="AC209" s="431"/>
      <c r="AD209" s="434"/>
      <c r="AE209" s="435"/>
      <c r="AF209" s="444"/>
      <c r="AG209" s="445"/>
      <c r="AH209" s="430"/>
      <c r="AI209" s="431"/>
      <c r="AJ209" s="434"/>
      <c r="AK209" s="435"/>
      <c r="AL209" s="448"/>
      <c r="AM209" s="449"/>
      <c r="AN209" s="430"/>
      <c r="AO209" s="431"/>
      <c r="AP209" s="434"/>
      <c r="AQ209" s="435"/>
      <c r="AR209" s="448"/>
      <c r="AS209" s="449"/>
      <c r="AT209" s="452"/>
      <c r="AU209" s="453"/>
      <c r="AV209" s="456"/>
      <c r="AW209" s="457"/>
      <c r="AX209" s="448"/>
      <c r="AY209" s="449"/>
      <c r="AZ209" s="430"/>
      <c r="BA209" s="431"/>
      <c r="BB209" s="434"/>
      <c r="BC209" s="435"/>
      <c r="BD209" s="448"/>
      <c r="BE209" s="449"/>
      <c r="BF209" s="452"/>
      <c r="BG209" s="453"/>
      <c r="BH209" s="456"/>
      <c r="BI209" s="457"/>
      <c r="BJ209" s="448"/>
      <c r="BK209" s="449"/>
      <c r="BL209" s="409"/>
      <c r="BM209" s="410"/>
      <c r="BN209" s="411"/>
      <c r="BO209" s="405"/>
      <c r="BP209" s="405"/>
      <c r="BQ209" s="65" t="s">
        <v>74</v>
      </c>
      <c r="BR209" s="66" t="e">
        <f>IF(#REF!="B",#REF!,IF(#REF!="C",#REF!,#REF!))</f>
        <v>#REF!</v>
      </c>
      <c r="BS209" s="787"/>
    </row>
    <row r="210" spans="1:71" ht="21.75" customHeight="1" x14ac:dyDescent="0.25">
      <c r="A210" s="779"/>
      <c r="B210" s="414" t="str">
        <f>IF(ROSTER!B18="","",ROSTER!B18)</f>
        <v/>
      </c>
      <c r="C210" s="416" t="str">
        <f>IF(ROSTER!C$18="","",ROSTER!C$18)</f>
        <v/>
      </c>
      <c r="D210" s="417"/>
      <c r="E210" s="418"/>
      <c r="F210" s="420">
        <f>IF(E210="y",1,IF(E210="S",1,0))</f>
        <v>0</v>
      </c>
      <c r="G210" s="422">
        <f>IF(E210="S",1,0)</f>
        <v>0</v>
      </c>
      <c r="H210" s="424"/>
      <c r="I210" s="425"/>
      <c r="J210" s="428"/>
      <c r="K210" s="429"/>
      <c r="L210" s="432"/>
      <c r="M210" s="433"/>
      <c r="N210" s="436">
        <f>L210+J210</f>
        <v>0</v>
      </c>
      <c r="O210" s="437"/>
      <c r="P210" s="428"/>
      <c r="Q210" s="429"/>
      <c r="R210" s="432"/>
      <c r="S210" s="440"/>
      <c r="T210" s="432"/>
      <c r="U210" s="425"/>
      <c r="V210" s="440"/>
      <c r="W210" s="425"/>
      <c r="X210" s="428"/>
      <c r="Y210" s="425"/>
      <c r="Z210" s="428"/>
      <c r="AA210" s="425"/>
      <c r="AB210" s="428"/>
      <c r="AC210" s="429"/>
      <c r="AD210" s="432"/>
      <c r="AE210" s="433"/>
      <c r="AF210" s="442">
        <f>IF(AB210=0,0,(AD210/AB210)*100)</f>
        <v>0</v>
      </c>
      <c r="AG210" s="443"/>
      <c r="AH210" s="428"/>
      <c r="AI210" s="429"/>
      <c r="AJ210" s="432"/>
      <c r="AK210" s="433"/>
      <c r="AL210" s="446">
        <f>IF(AH210=0,0,(AJ210/AH210)*100)</f>
        <v>0</v>
      </c>
      <c r="AM210" s="447"/>
      <c r="AN210" s="428"/>
      <c r="AO210" s="429"/>
      <c r="AP210" s="432"/>
      <c r="AQ210" s="433"/>
      <c r="AR210" s="446">
        <f>IF(AN210=0,0,(AP210/AN210)*100)</f>
        <v>0</v>
      </c>
      <c r="AS210" s="447"/>
      <c r="AT210" s="450">
        <f>AB210+AH210+AN210</f>
        <v>0</v>
      </c>
      <c r="AU210" s="451"/>
      <c r="AV210" s="454">
        <f>AD210+AJ210+AP210</f>
        <v>0</v>
      </c>
      <c r="AW210" s="455"/>
      <c r="AX210" s="446">
        <f>IF(AT210=0,0,(AV210/AT210)*100)</f>
        <v>0</v>
      </c>
      <c r="AY210" s="447"/>
      <c r="AZ210" s="428"/>
      <c r="BA210" s="429"/>
      <c r="BB210" s="432"/>
      <c r="BC210" s="433"/>
      <c r="BD210" s="446">
        <f>IF(AZ210=0,0,(BB210/AZ210)*100)</f>
        <v>0</v>
      </c>
      <c r="BE210" s="447"/>
      <c r="BF210" s="450">
        <f>AT210+AZ210</f>
        <v>0</v>
      </c>
      <c r="BG210" s="451"/>
      <c r="BH210" s="454">
        <f>AV210+BB210</f>
        <v>0</v>
      </c>
      <c r="BI210" s="455"/>
      <c r="BJ210" s="446">
        <f>IF(BF210=0,0,(BH210/BF210)*100)</f>
        <v>0</v>
      </c>
      <c r="BK210" s="447"/>
      <c r="BL210" s="406">
        <f>(AD210*2)+(AJ210*2)+(AP210*3)+BB210</f>
        <v>0</v>
      </c>
      <c r="BM210" s="407"/>
      <c r="BN210" s="408"/>
      <c r="BO210" s="404" t="e">
        <f>(BL210*BR$200)+(N210*BR$201)+(X210*BR$202)+(R210*BR$203)+(V210*BR$204)+(Z210*BR$205)</f>
        <v>#REF!</v>
      </c>
      <c r="BP210" s="404" t="e">
        <f>((AZ210-BB210)*BR$207)+((AT210-AV210)*BR$206)+(H210*BR$208)+(P210*BR$209)</f>
        <v>#REF!</v>
      </c>
      <c r="BQ210" s="53"/>
      <c r="BR210" s="53"/>
      <c r="BS210" s="787"/>
    </row>
    <row r="211" spans="1:71" ht="21.75" customHeight="1" x14ac:dyDescent="0.25">
      <c r="A211" s="779"/>
      <c r="B211" s="415"/>
      <c r="C211" s="412" t="str">
        <f>IF(ROSTER!D$18="","",ROSTER!D$18)</f>
        <v/>
      </c>
      <c r="D211" s="413"/>
      <c r="E211" s="419"/>
      <c r="F211" s="421"/>
      <c r="G211" s="423"/>
      <c r="H211" s="426"/>
      <c r="I211" s="427"/>
      <c r="J211" s="430"/>
      <c r="K211" s="431"/>
      <c r="L211" s="434"/>
      <c r="M211" s="435"/>
      <c r="N211" s="438"/>
      <c r="O211" s="439"/>
      <c r="P211" s="430"/>
      <c r="Q211" s="431"/>
      <c r="R211" s="434"/>
      <c r="S211" s="441"/>
      <c r="T211" s="434"/>
      <c r="U211" s="427"/>
      <c r="V211" s="441"/>
      <c r="W211" s="427"/>
      <c r="X211" s="430"/>
      <c r="Y211" s="427"/>
      <c r="Z211" s="430"/>
      <c r="AA211" s="427"/>
      <c r="AB211" s="430"/>
      <c r="AC211" s="431"/>
      <c r="AD211" s="434"/>
      <c r="AE211" s="435"/>
      <c r="AF211" s="444"/>
      <c r="AG211" s="445"/>
      <c r="AH211" s="430"/>
      <c r="AI211" s="431"/>
      <c r="AJ211" s="434"/>
      <c r="AK211" s="435"/>
      <c r="AL211" s="448"/>
      <c r="AM211" s="449"/>
      <c r="AN211" s="430"/>
      <c r="AO211" s="431"/>
      <c r="AP211" s="434"/>
      <c r="AQ211" s="435"/>
      <c r="AR211" s="448"/>
      <c r="AS211" s="449"/>
      <c r="AT211" s="452"/>
      <c r="AU211" s="453"/>
      <c r="AV211" s="456"/>
      <c r="AW211" s="457"/>
      <c r="AX211" s="448"/>
      <c r="AY211" s="449"/>
      <c r="AZ211" s="430"/>
      <c r="BA211" s="431"/>
      <c r="BB211" s="434"/>
      <c r="BC211" s="435"/>
      <c r="BD211" s="448"/>
      <c r="BE211" s="449"/>
      <c r="BF211" s="452"/>
      <c r="BG211" s="453"/>
      <c r="BH211" s="456"/>
      <c r="BI211" s="457"/>
      <c r="BJ211" s="448"/>
      <c r="BK211" s="449"/>
      <c r="BL211" s="409"/>
      <c r="BM211" s="410"/>
      <c r="BN211" s="411"/>
      <c r="BO211" s="405"/>
      <c r="BP211" s="405"/>
      <c r="BQ211" s="53"/>
      <c r="BR211" s="53"/>
      <c r="BS211" s="779"/>
    </row>
    <row r="212" spans="1:71" ht="21.75" customHeight="1" x14ac:dyDescent="0.25">
      <c r="A212" s="779"/>
      <c r="B212" s="414" t="str">
        <f>IF(ROSTER!B20="","",ROSTER!B20)</f>
        <v/>
      </c>
      <c r="C212" s="416" t="str">
        <f>IF(ROSTER!C$20="","",ROSTER!C$20)</f>
        <v/>
      </c>
      <c r="D212" s="417"/>
      <c r="E212" s="418"/>
      <c r="F212" s="420">
        <f>IF(E212="y",1,IF(E212="S",1,0))</f>
        <v>0</v>
      </c>
      <c r="G212" s="422">
        <f>IF(E212="S",1,0)</f>
        <v>0</v>
      </c>
      <c r="H212" s="424"/>
      <c r="I212" s="425"/>
      <c r="J212" s="428"/>
      <c r="K212" s="429"/>
      <c r="L212" s="432"/>
      <c r="M212" s="433"/>
      <c r="N212" s="436">
        <f>L212+J212</f>
        <v>0</v>
      </c>
      <c r="O212" s="437"/>
      <c r="P212" s="428"/>
      <c r="Q212" s="429"/>
      <c r="R212" s="432"/>
      <c r="S212" s="440"/>
      <c r="T212" s="432"/>
      <c r="U212" s="425"/>
      <c r="V212" s="440"/>
      <c r="W212" s="425"/>
      <c r="X212" s="428"/>
      <c r="Y212" s="425"/>
      <c r="Z212" s="428"/>
      <c r="AA212" s="425"/>
      <c r="AB212" s="428"/>
      <c r="AC212" s="429"/>
      <c r="AD212" s="432"/>
      <c r="AE212" s="433"/>
      <c r="AF212" s="442">
        <f>IF(AB212=0,0,(AD212/AB212)*100)</f>
        <v>0</v>
      </c>
      <c r="AG212" s="443"/>
      <c r="AH212" s="428"/>
      <c r="AI212" s="429"/>
      <c r="AJ212" s="432"/>
      <c r="AK212" s="433"/>
      <c r="AL212" s="446">
        <f>IF(AH212=0,0,(AJ212/AH212)*100)</f>
        <v>0</v>
      </c>
      <c r="AM212" s="447"/>
      <c r="AN212" s="428"/>
      <c r="AO212" s="429"/>
      <c r="AP212" s="432"/>
      <c r="AQ212" s="433"/>
      <c r="AR212" s="446">
        <f>IF(AN212=0,0,(AP212/AN212)*100)</f>
        <v>0</v>
      </c>
      <c r="AS212" s="447"/>
      <c r="AT212" s="450">
        <f>AB212+AH212+AN212</f>
        <v>0</v>
      </c>
      <c r="AU212" s="451"/>
      <c r="AV212" s="454">
        <f>AD212+AJ212+AP212</f>
        <v>0</v>
      </c>
      <c r="AW212" s="455"/>
      <c r="AX212" s="446">
        <f>IF(AT212=0,0,(AV212/AT212)*100)</f>
        <v>0</v>
      </c>
      <c r="AY212" s="447"/>
      <c r="AZ212" s="428"/>
      <c r="BA212" s="429"/>
      <c r="BB212" s="432"/>
      <c r="BC212" s="433"/>
      <c r="BD212" s="446">
        <f>IF(AZ212=0,0,(BB212/AZ212)*100)</f>
        <v>0</v>
      </c>
      <c r="BE212" s="447"/>
      <c r="BF212" s="450">
        <f>AT212+AZ212</f>
        <v>0</v>
      </c>
      <c r="BG212" s="451"/>
      <c r="BH212" s="454">
        <f>AV212+BB212</f>
        <v>0</v>
      </c>
      <c r="BI212" s="455"/>
      <c r="BJ212" s="446">
        <f>IF(BF212=0,0,(BH212/BF212)*100)</f>
        <v>0</v>
      </c>
      <c r="BK212" s="447"/>
      <c r="BL212" s="406">
        <f>(AD212*2)+(AJ212*2)+(AP212*3)+BB212</f>
        <v>0</v>
      </c>
      <c r="BM212" s="407"/>
      <c r="BN212" s="408"/>
      <c r="BO212" s="404" t="e">
        <f>(BL212*BR$200)+(N212*BR$201)+(X212*BR$202)+(R212*BR$203)+(V212*BR$204)+(Z212*BR$205)</f>
        <v>#REF!</v>
      </c>
      <c r="BP212" s="404" t="e">
        <f>((AZ212-BB212)*BR$207)+((AT212-AV212)*BR$206)+(H212*BR$208)+(P212*BR$209)</f>
        <v>#REF!</v>
      </c>
      <c r="BQ212" s="53"/>
      <c r="BR212" s="53"/>
      <c r="BS212" s="779"/>
    </row>
    <row r="213" spans="1:71" ht="21.75" customHeight="1" x14ac:dyDescent="0.25">
      <c r="A213" s="779"/>
      <c r="B213" s="415"/>
      <c r="C213" s="412" t="str">
        <f>IF(ROSTER!D$20="","",ROSTER!D$20)</f>
        <v/>
      </c>
      <c r="D213" s="413"/>
      <c r="E213" s="419"/>
      <c r="F213" s="421"/>
      <c r="G213" s="423"/>
      <c r="H213" s="426"/>
      <c r="I213" s="427"/>
      <c r="J213" s="430"/>
      <c r="K213" s="431"/>
      <c r="L213" s="434"/>
      <c r="M213" s="435"/>
      <c r="N213" s="438" t="s">
        <v>14</v>
      </c>
      <c r="O213" s="439"/>
      <c r="P213" s="430"/>
      <c r="Q213" s="431"/>
      <c r="R213" s="434"/>
      <c r="S213" s="441"/>
      <c r="T213" s="434"/>
      <c r="U213" s="427"/>
      <c r="V213" s="441"/>
      <c r="W213" s="427"/>
      <c r="X213" s="430"/>
      <c r="Y213" s="427"/>
      <c r="Z213" s="430"/>
      <c r="AA213" s="427"/>
      <c r="AB213" s="430"/>
      <c r="AC213" s="431"/>
      <c r="AD213" s="434"/>
      <c r="AE213" s="435"/>
      <c r="AF213" s="444"/>
      <c r="AG213" s="445"/>
      <c r="AH213" s="430"/>
      <c r="AI213" s="431"/>
      <c r="AJ213" s="434"/>
      <c r="AK213" s="435"/>
      <c r="AL213" s="448"/>
      <c r="AM213" s="449"/>
      <c r="AN213" s="430"/>
      <c r="AO213" s="431"/>
      <c r="AP213" s="434"/>
      <c r="AQ213" s="435"/>
      <c r="AR213" s="448"/>
      <c r="AS213" s="449"/>
      <c r="AT213" s="452"/>
      <c r="AU213" s="453"/>
      <c r="AV213" s="456"/>
      <c r="AW213" s="457"/>
      <c r="AX213" s="448"/>
      <c r="AY213" s="449"/>
      <c r="AZ213" s="430"/>
      <c r="BA213" s="431"/>
      <c r="BB213" s="434"/>
      <c r="BC213" s="435"/>
      <c r="BD213" s="448"/>
      <c r="BE213" s="449"/>
      <c r="BF213" s="452"/>
      <c r="BG213" s="453"/>
      <c r="BH213" s="456"/>
      <c r="BI213" s="457"/>
      <c r="BJ213" s="448"/>
      <c r="BK213" s="449"/>
      <c r="BL213" s="409"/>
      <c r="BM213" s="410"/>
      <c r="BN213" s="411"/>
      <c r="BO213" s="405"/>
      <c r="BP213" s="405"/>
      <c r="BQ213" s="53"/>
      <c r="BR213" s="53"/>
      <c r="BS213" s="779"/>
    </row>
    <row r="214" spans="1:71" ht="21.75" customHeight="1" x14ac:dyDescent="0.25">
      <c r="A214" s="779"/>
      <c r="B214" s="414" t="str">
        <f>IF(ROSTER!B22="","",ROSTER!B22)</f>
        <v/>
      </c>
      <c r="C214" s="416" t="str">
        <f>IF(ROSTER!C$22="","",ROSTER!C$22)</f>
        <v/>
      </c>
      <c r="D214" s="417"/>
      <c r="E214" s="418"/>
      <c r="F214" s="420">
        <f>IF(E214="y",1,IF(E214="S",1,0))</f>
        <v>0</v>
      </c>
      <c r="G214" s="422">
        <f>IF(E214="S",1,0)</f>
        <v>0</v>
      </c>
      <c r="H214" s="424"/>
      <c r="I214" s="425"/>
      <c r="J214" s="428"/>
      <c r="K214" s="429"/>
      <c r="L214" s="432"/>
      <c r="M214" s="433"/>
      <c r="N214" s="436">
        <f>L214+J214</f>
        <v>0</v>
      </c>
      <c r="O214" s="437"/>
      <c r="P214" s="428"/>
      <c r="Q214" s="429"/>
      <c r="R214" s="432"/>
      <c r="S214" s="440"/>
      <c r="T214" s="432"/>
      <c r="U214" s="425"/>
      <c r="V214" s="440"/>
      <c r="W214" s="425"/>
      <c r="X214" s="428"/>
      <c r="Y214" s="425"/>
      <c r="Z214" s="428"/>
      <c r="AA214" s="425"/>
      <c r="AB214" s="428"/>
      <c r="AC214" s="429"/>
      <c r="AD214" s="432"/>
      <c r="AE214" s="433"/>
      <c r="AF214" s="442">
        <f>IF(AB214=0,0,(AD214/AB214)*100)</f>
        <v>0</v>
      </c>
      <c r="AG214" s="443"/>
      <c r="AH214" s="428"/>
      <c r="AI214" s="429"/>
      <c r="AJ214" s="432"/>
      <c r="AK214" s="433"/>
      <c r="AL214" s="446">
        <f>IF(AH214=0,0,(AJ214/AH214)*100)</f>
        <v>0</v>
      </c>
      <c r="AM214" s="447"/>
      <c r="AN214" s="428"/>
      <c r="AO214" s="429"/>
      <c r="AP214" s="432"/>
      <c r="AQ214" s="433"/>
      <c r="AR214" s="446">
        <f>IF(AN214=0,0,(AP214/AN214)*100)</f>
        <v>0</v>
      </c>
      <c r="AS214" s="447"/>
      <c r="AT214" s="450">
        <f>AB214+AH214+AN214</f>
        <v>0</v>
      </c>
      <c r="AU214" s="451"/>
      <c r="AV214" s="454">
        <f>AD214+AJ214+AP214</f>
        <v>0</v>
      </c>
      <c r="AW214" s="455"/>
      <c r="AX214" s="446">
        <f>IF(AT214=0,0,(AV214/AT214)*100)</f>
        <v>0</v>
      </c>
      <c r="AY214" s="447"/>
      <c r="AZ214" s="428"/>
      <c r="BA214" s="429"/>
      <c r="BB214" s="432"/>
      <c r="BC214" s="433"/>
      <c r="BD214" s="446">
        <f>IF(AZ214=0,0,(BB214/AZ214)*100)</f>
        <v>0</v>
      </c>
      <c r="BE214" s="447"/>
      <c r="BF214" s="450">
        <f>AT214+AZ214</f>
        <v>0</v>
      </c>
      <c r="BG214" s="451"/>
      <c r="BH214" s="454">
        <f>AV214+BB214</f>
        <v>0</v>
      </c>
      <c r="BI214" s="455"/>
      <c r="BJ214" s="446">
        <f>IF(BF214=0,0,(BH214/BF214)*100)</f>
        <v>0</v>
      </c>
      <c r="BK214" s="447"/>
      <c r="BL214" s="406">
        <f>(AD214*2)+(AJ214*2)+(AP214*3)+BB214</f>
        <v>0</v>
      </c>
      <c r="BM214" s="407"/>
      <c r="BN214" s="408"/>
      <c r="BO214" s="404" t="e">
        <f>(BL214*BR$200)+(N214*BR$201)+(X214*BR$202)+(R214*BR$203)+(V214*BR$204)+(Z214*BR$205)</f>
        <v>#REF!</v>
      </c>
      <c r="BP214" s="404" t="e">
        <f>((AZ214-BB214)*BR$207)+((AT214-AV214)*BR$206)+(H214*BR$208)+(P214*BR$209)</f>
        <v>#REF!</v>
      </c>
      <c r="BQ214" s="53"/>
      <c r="BR214" s="53"/>
      <c r="BS214" s="779"/>
    </row>
    <row r="215" spans="1:71" ht="21.75" customHeight="1" x14ac:dyDescent="0.25">
      <c r="A215" s="779"/>
      <c r="B215" s="415"/>
      <c r="C215" s="412" t="str">
        <f>IF(ROSTER!D$22="","",ROSTER!D$22)</f>
        <v/>
      </c>
      <c r="D215" s="413"/>
      <c r="E215" s="419"/>
      <c r="F215" s="421"/>
      <c r="G215" s="423"/>
      <c r="H215" s="426"/>
      <c r="I215" s="427"/>
      <c r="J215" s="430"/>
      <c r="K215" s="431"/>
      <c r="L215" s="434"/>
      <c r="M215" s="435"/>
      <c r="N215" s="438" t="s">
        <v>14</v>
      </c>
      <c r="O215" s="439"/>
      <c r="P215" s="430"/>
      <c r="Q215" s="431"/>
      <c r="R215" s="434"/>
      <c r="S215" s="441"/>
      <c r="T215" s="434"/>
      <c r="U215" s="427"/>
      <c r="V215" s="441"/>
      <c r="W215" s="427"/>
      <c r="X215" s="430"/>
      <c r="Y215" s="427"/>
      <c r="Z215" s="430"/>
      <c r="AA215" s="427"/>
      <c r="AB215" s="430"/>
      <c r="AC215" s="431"/>
      <c r="AD215" s="434"/>
      <c r="AE215" s="435"/>
      <c r="AF215" s="444"/>
      <c r="AG215" s="445"/>
      <c r="AH215" s="430"/>
      <c r="AI215" s="431"/>
      <c r="AJ215" s="434"/>
      <c r="AK215" s="435"/>
      <c r="AL215" s="448"/>
      <c r="AM215" s="449"/>
      <c r="AN215" s="430"/>
      <c r="AO215" s="431"/>
      <c r="AP215" s="434"/>
      <c r="AQ215" s="435"/>
      <c r="AR215" s="448"/>
      <c r="AS215" s="449"/>
      <c r="AT215" s="452"/>
      <c r="AU215" s="453"/>
      <c r="AV215" s="456"/>
      <c r="AW215" s="457"/>
      <c r="AX215" s="448"/>
      <c r="AY215" s="449"/>
      <c r="AZ215" s="430"/>
      <c r="BA215" s="431"/>
      <c r="BB215" s="434"/>
      <c r="BC215" s="435"/>
      <c r="BD215" s="448"/>
      <c r="BE215" s="449"/>
      <c r="BF215" s="452"/>
      <c r="BG215" s="453"/>
      <c r="BH215" s="456"/>
      <c r="BI215" s="457"/>
      <c r="BJ215" s="448"/>
      <c r="BK215" s="449"/>
      <c r="BL215" s="409"/>
      <c r="BM215" s="410"/>
      <c r="BN215" s="411"/>
      <c r="BO215" s="405"/>
      <c r="BP215" s="405"/>
      <c r="BQ215" s="53"/>
      <c r="BR215" s="53"/>
      <c r="BS215" s="779"/>
    </row>
    <row r="216" spans="1:71" ht="21.75" customHeight="1" x14ac:dyDescent="0.25">
      <c r="A216" s="779"/>
      <c r="B216" s="414" t="str">
        <f>IF(ROSTER!B24="","",ROSTER!B24)</f>
        <v/>
      </c>
      <c r="C216" s="416" t="str">
        <f>IF(ROSTER!C$24="","",ROSTER!C$24)</f>
        <v/>
      </c>
      <c r="D216" s="417"/>
      <c r="E216" s="418"/>
      <c r="F216" s="420">
        <f>IF(E216="y",1,IF(E216="S",1,0))</f>
        <v>0</v>
      </c>
      <c r="G216" s="422">
        <f>IF(E216="S",1,0)</f>
        <v>0</v>
      </c>
      <c r="H216" s="424"/>
      <c r="I216" s="425"/>
      <c r="J216" s="428"/>
      <c r="K216" s="429"/>
      <c r="L216" s="432"/>
      <c r="M216" s="433"/>
      <c r="N216" s="436">
        <f>L216+J216</f>
        <v>0</v>
      </c>
      <c r="O216" s="437"/>
      <c r="P216" s="428"/>
      <c r="Q216" s="429"/>
      <c r="R216" s="432"/>
      <c r="S216" s="440"/>
      <c r="T216" s="432"/>
      <c r="U216" s="425"/>
      <c r="V216" s="440"/>
      <c r="W216" s="425"/>
      <c r="X216" s="428"/>
      <c r="Y216" s="425"/>
      <c r="Z216" s="428"/>
      <c r="AA216" s="425"/>
      <c r="AB216" s="428"/>
      <c r="AC216" s="429"/>
      <c r="AD216" s="432"/>
      <c r="AE216" s="433"/>
      <c r="AF216" s="442">
        <f>IF(AB216=0,0,(AD216/AB216)*100)</f>
        <v>0</v>
      </c>
      <c r="AG216" s="443"/>
      <c r="AH216" s="428"/>
      <c r="AI216" s="429"/>
      <c r="AJ216" s="432"/>
      <c r="AK216" s="433"/>
      <c r="AL216" s="446">
        <f>IF(AH216=0,0,(AJ216/AH216)*100)</f>
        <v>0</v>
      </c>
      <c r="AM216" s="447"/>
      <c r="AN216" s="428"/>
      <c r="AO216" s="429"/>
      <c r="AP216" s="432"/>
      <c r="AQ216" s="433"/>
      <c r="AR216" s="446">
        <f>IF(AN216=0,0,(AP216/AN216)*100)</f>
        <v>0</v>
      </c>
      <c r="AS216" s="447"/>
      <c r="AT216" s="450">
        <f>AB216+AH216+AN216</f>
        <v>0</v>
      </c>
      <c r="AU216" s="451"/>
      <c r="AV216" s="454">
        <f>AD216+AJ216+AP216</f>
        <v>0</v>
      </c>
      <c r="AW216" s="455"/>
      <c r="AX216" s="446">
        <f>IF(AT216=0,0,(AV216/AT216)*100)</f>
        <v>0</v>
      </c>
      <c r="AY216" s="447"/>
      <c r="AZ216" s="428"/>
      <c r="BA216" s="429"/>
      <c r="BB216" s="432"/>
      <c r="BC216" s="433"/>
      <c r="BD216" s="446">
        <f>IF(AZ216=0,0,(BB216/AZ216)*100)</f>
        <v>0</v>
      </c>
      <c r="BE216" s="447"/>
      <c r="BF216" s="450">
        <f>AT216+AZ216</f>
        <v>0</v>
      </c>
      <c r="BG216" s="451"/>
      <c r="BH216" s="454">
        <f>AV216+BB216</f>
        <v>0</v>
      </c>
      <c r="BI216" s="455"/>
      <c r="BJ216" s="446">
        <f>IF(BF216=0,0,(BH216/BF216)*100)</f>
        <v>0</v>
      </c>
      <c r="BK216" s="447"/>
      <c r="BL216" s="406">
        <f>(AD216*2)+(AJ216*2)+(AP216*3)+BB216</f>
        <v>0</v>
      </c>
      <c r="BM216" s="407"/>
      <c r="BN216" s="408"/>
      <c r="BO216" s="404" t="e">
        <f>(BL216*BR$200)+(N216*BR$201)+(X216*BR$202)+(R216*BR$203)+(V216*BR$204)+(Z216*BR$205)</f>
        <v>#REF!</v>
      </c>
      <c r="BP216" s="404" t="e">
        <f>((AZ216-BB216)*BR$207)+((AT216-AV216)*BR$206)+(H216*BR$208)+(P216*BR$209)</f>
        <v>#REF!</v>
      </c>
      <c r="BQ216" s="53"/>
      <c r="BR216" s="53"/>
      <c r="BS216" s="779"/>
    </row>
    <row r="217" spans="1:71" ht="21.75" customHeight="1" x14ac:dyDescent="0.25">
      <c r="A217" s="779"/>
      <c r="B217" s="415"/>
      <c r="C217" s="412" t="str">
        <f>IF(ROSTER!D$24="","",ROSTER!D$24)</f>
        <v/>
      </c>
      <c r="D217" s="413"/>
      <c r="E217" s="419"/>
      <c r="F217" s="421"/>
      <c r="G217" s="423"/>
      <c r="H217" s="426"/>
      <c r="I217" s="427"/>
      <c r="J217" s="430"/>
      <c r="K217" s="431"/>
      <c r="L217" s="434"/>
      <c r="M217" s="435"/>
      <c r="N217" s="438" t="s">
        <v>14</v>
      </c>
      <c r="O217" s="439"/>
      <c r="P217" s="430"/>
      <c r="Q217" s="431"/>
      <c r="R217" s="434"/>
      <c r="S217" s="441"/>
      <c r="T217" s="434"/>
      <c r="U217" s="427"/>
      <c r="V217" s="441"/>
      <c r="W217" s="427"/>
      <c r="X217" s="430"/>
      <c r="Y217" s="427"/>
      <c r="Z217" s="430"/>
      <c r="AA217" s="427"/>
      <c r="AB217" s="430"/>
      <c r="AC217" s="431"/>
      <c r="AD217" s="434"/>
      <c r="AE217" s="435"/>
      <c r="AF217" s="444"/>
      <c r="AG217" s="445"/>
      <c r="AH217" s="430"/>
      <c r="AI217" s="431"/>
      <c r="AJ217" s="434"/>
      <c r="AK217" s="435"/>
      <c r="AL217" s="448"/>
      <c r="AM217" s="449"/>
      <c r="AN217" s="430"/>
      <c r="AO217" s="431"/>
      <c r="AP217" s="434"/>
      <c r="AQ217" s="435"/>
      <c r="AR217" s="448"/>
      <c r="AS217" s="449"/>
      <c r="AT217" s="452"/>
      <c r="AU217" s="453"/>
      <c r="AV217" s="456"/>
      <c r="AW217" s="457"/>
      <c r="AX217" s="448"/>
      <c r="AY217" s="449"/>
      <c r="AZ217" s="430"/>
      <c r="BA217" s="431"/>
      <c r="BB217" s="434"/>
      <c r="BC217" s="435"/>
      <c r="BD217" s="448"/>
      <c r="BE217" s="449"/>
      <c r="BF217" s="452"/>
      <c r="BG217" s="453"/>
      <c r="BH217" s="456"/>
      <c r="BI217" s="457"/>
      <c r="BJ217" s="448"/>
      <c r="BK217" s="449"/>
      <c r="BL217" s="409"/>
      <c r="BM217" s="410"/>
      <c r="BN217" s="411"/>
      <c r="BO217" s="405"/>
      <c r="BP217" s="405"/>
      <c r="BQ217" s="53"/>
      <c r="BR217" s="53"/>
      <c r="BS217" s="779"/>
    </row>
    <row r="218" spans="1:71" ht="21.75" customHeight="1" x14ac:dyDescent="0.25">
      <c r="A218" s="779"/>
      <c r="B218" s="414" t="str">
        <f>IF(ROSTER!B26="","",ROSTER!B26)</f>
        <v/>
      </c>
      <c r="C218" s="416" t="str">
        <f>IF(ROSTER!C$26="","",ROSTER!C$26)</f>
        <v/>
      </c>
      <c r="D218" s="417"/>
      <c r="E218" s="418"/>
      <c r="F218" s="420">
        <f>IF(E218="y",1,IF(E218="S",1,0))</f>
        <v>0</v>
      </c>
      <c r="G218" s="422">
        <f>IF(E218="S",1,0)</f>
        <v>0</v>
      </c>
      <c r="H218" s="424"/>
      <c r="I218" s="425"/>
      <c r="J218" s="428"/>
      <c r="K218" s="429"/>
      <c r="L218" s="432"/>
      <c r="M218" s="433"/>
      <c r="N218" s="436">
        <f>L218+J218</f>
        <v>0</v>
      </c>
      <c r="O218" s="437"/>
      <c r="P218" s="428"/>
      <c r="Q218" s="429"/>
      <c r="R218" s="432"/>
      <c r="S218" s="440"/>
      <c r="T218" s="432"/>
      <c r="U218" s="425"/>
      <c r="V218" s="440"/>
      <c r="W218" s="425"/>
      <c r="X218" s="428"/>
      <c r="Y218" s="425"/>
      <c r="Z218" s="428"/>
      <c r="AA218" s="425"/>
      <c r="AB218" s="428"/>
      <c r="AC218" s="429"/>
      <c r="AD218" s="432"/>
      <c r="AE218" s="433"/>
      <c r="AF218" s="442">
        <f>IF(AB218=0,0,(AD218/AB218)*100)</f>
        <v>0</v>
      </c>
      <c r="AG218" s="443"/>
      <c r="AH218" s="428"/>
      <c r="AI218" s="429"/>
      <c r="AJ218" s="432"/>
      <c r="AK218" s="433"/>
      <c r="AL218" s="446">
        <f>IF(AH218=0,0,(AJ218/AH218)*100)</f>
        <v>0</v>
      </c>
      <c r="AM218" s="447"/>
      <c r="AN218" s="428"/>
      <c r="AO218" s="429"/>
      <c r="AP218" s="432"/>
      <c r="AQ218" s="433"/>
      <c r="AR218" s="446">
        <f>IF(AN218=0,0,(AP218/AN218)*100)</f>
        <v>0</v>
      </c>
      <c r="AS218" s="447"/>
      <c r="AT218" s="450">
        <f>AB218+AH218+AN218</f>
        <v>0</v>
      </c>
      <c r="AU218" s="451"/>
      <c r="AV218" s="454">
        <f>AD218+AJ218+AP218</f>
        <v>0</v>
      </c>
      <c r="AW218" s="455"/>
      <c r="AX218" s="446">
        <f>IF(AT218=0,0,(AV218/AT218)*100)</f>
        <v>0</v>
      </c>
      <c r="AY218" s="447"/>
      <c r="AZ218" s="428"/>
      <c r="BA218" s="429"/>
      <c r="BB218" s="432"/>
      <c r="BC218" s="433"/>
      <c r="BD218" s="446">
        <f>IF(AZ218=0,0,(BB218/AZ218)*100)</f>
        <v>0</v>
      </c>
      <c r="BE218" s="447"/>
      <c r="BF218" s="450">
        <f>AT218+AZ218</f>
        <v>0</v>
      </c>
      <c r="BG218" s="451"/>
      <c r="BH218" s="454">
        <f>AV218+BB218</f>
        <v>0</v>
      </c>
      <c r="BI218" s="455"/>
      <c r="BJ218" s="446">
        <f>IF(BF218=0,0,(BH218/BF218)*100)</f>
        <v>0</v>
      </c>
      <c r="BK218" s="447"/>
      <c r="BL218" s="406">
        <f>(AD218*2)+(AJ218*2)+(AP218*3)+BB218</f>
        <v>0</v>
      </c>
      <c r="BM218" s="407"/>
      <c r="BN218" s="408"/>
      <c r="BO218" s="404" t="e">
        <f>(BL218*BR$200)+(N218*BR$201)+(X218*BR$202)+(R218*BR$203)+(V218*BR$204)+(Z218*BR$205)</f>
        <v>#REF!</v>
      </c>
      <c r="BP218" s="404" t="e">
        <f>((AZ218-BB218)*BR$207)+((AT218-AV218)*BR$206)+(H218*BR$208)+(P218*BR$209)</f>
        <v>#REF!</v>
      </c>
      <c r="BQ218" s="53"/>
      <c r="BR218" s="53"/>
      <c r="BS218" s="779"/>
    </row>
    <row r="219" spans="1:71" ht="21.75" customHeight="1" x14ac:dyDescent="0.25">
      <c r="A219" s="779"/>
      <c r="B219" s="415"/>
      <c r="C219" s="412" t="str">
        <f>IF(ROSTER!D$26="","",ROSTER!D$26)</f>
        <v/>
      </c>
      <c r="D219" s="413"/>
      <c r="E219" s="419"/>
      <c r="F219" s="421"/>
      <c r="G219" s="423"/>
      <c r="H219" s="426"/>
      <c r="I219" s="427"/>
      <c r="J219" s="430"/>
      <c r="K219" s="431"/>
      <c r="L219" s="434"/>
      <c r="M219" s="435"/>
      <c r="N219" s="438" t="s">
        <v>14</v>
      </c>
      <c r="O219" s="439"/>
      <c r="P219" s="430"/>
      <c r="Q219" s="431"/>
      <c r="R219" s="434"/>
      <c r="S219" s="441"/>
      <c r="T219" s="434"/>
      <c r="U219" s="427"/>
      <c r="V219" s="441"/>
      <c r="W219" s="427"/>
      <c r="X219" s="430"/>
      <c r="Y219" s="427"/>
      <c r="Z219" s="430"/>
      <c r="AA219" s="427"/>
      <c r="AB219" s="430"/>
      <c r="AC219" s="431"/>
      <c r="AD219" s="434"/>
      <c r="AE219" s="435"/>
      <c r="AF219" s="444"/>
      <c r="AG219" s="445"/>
      <c r="AH219" s="430"/>
      <c r="AI219" s="431"/>
      <c r="AJ219" s="434"/>
      <c r="AK219" s="435"/>
      <c r="AL219" s="448"/>
      <c r="AM219" s="449"/>
      <c r="AN219" s="430"/>
      <c r="AO219" s="431"/>
      <c r="AP219" s="434"/>
      <c r="AQ219" s="435"/>
      <c r="AR219" s="448"/>
      <c r="AS219" s="449"/>
      <c r="AT219" s="452"/>
      <c r="AU219" s="453"/>
      <c r="AV219" s="456"/>
      <c r="AW219" s="457"/>
      <c r="AX219" s="448"/>
      <c r="AY219" s="449"/>
      <c r="AZ219" s="430"/>
      <c r="BA219" s="431"/>
      <c r="BB219" s="434"/>
      <c r="BC219" s="435"/>
      <c r="BD219" s="448"/>
      <c r="BE219" s="449"/>
      <c r="BF219" s="452"/>
      <c r="BG219" s="453"/>
      <c r="BH219" s="456"/>
      <c r="BI219" s="457"/>
      <c r="BJ219" s="448"/>
      <c r="BK219" s="449"/>
      <c r="BL219" s="409"/>
      <c r="BM219" s="410"/>
      <c r="BN219" s="411"/>
      <c r="BO219" s="405"/>
      <c r="BP219" s="405"/>
      <c r="BQ219" s="53"/>
      <c r="BR219" s="53"/>
      <c r="BS219" s="779"/>
    </row>
    <row r="220" spans="1:71" ht="21.75" customHeight="1" x14ac:dyDescent="0.25">
      <c r="A220" s="779"/>
      <c r="B220" s="414" t="str">
        <f>IF(ROSTER!B28="","",ROSTER!B28)</f>
        <v/>
      </c>
      <c r="C220" s="416" t="str">
        <f>IF(ROSTER!C$28="","",ROSTER!C$28)</f>
        <v/>
      </c>
      <c r="D220" s="417"/>
      <c r="E220" s="418"/>
      <c r="F220" s="420">
        <f>IF(E220="y",1,IF(E220="S",1,0))</f>
        <v>0</v>
      </c>
      <c r="G220" s="422">
        <f>IF(E220="S",1,0)</f>
        <v>0</v>
      </c>
      <c r="H220" s="424"/>
      <c r="I220" s="425"/>
      <c r="J220" s="428"/>
      <c r="K220" s="429"/>
      <c r="L220" s="432"/>
      <c r="M220" s="433"/>
      <c r="N220" s="436">
        <f>L220+J220</f>
        <v>0</v>
      </c>
      <c r="O220" s="437"/>
      <c r="P220" s="428"/>
      <c r="Q220" s="429"/>
      <c r="R220" s="432"/>
      <c r="S220" s="440"/>
      <c r="T220" s="432"/>
      <c r="U220" s="425"/>
      <c r="V220" s="440"/>
      <c r="W220" s="425"/>
      <c r="X220" s="428"/>
      <c r="Y220" s="425"/>
      <c r="Z220" s="428"/>
      <c r="AA220" s="425"/>
      <c r="AB220" s="428"/>
      <c r="AC220" s="429"/>
      <c r="AD220" s="432"/>
      <c r="AE220" s="433"/>
      <c r="AF220" s="442">
        <f>IF(AB220=0,0,(AD220/AB220)*100)</f>
        <v>0</v>
      </c>
      <c r="AG220" s="443"/>
      <c r="AH220" s="428"/>
      <c r="AI220" s="429"/>
      <c r="AJ220" s="432"/>
      <c r="AK220" s="433"/>
      <c r="AL220" s="446">
        <f>IF(AH220=0,0,(AJ220/AH220)*100)</f>
        <v>0</v>
      </c>
      <c r="AM220" s="447"/>
      <c r="AN220" s="428"/>
      <c r="AO220" s="429"/>
      <c r="AP220" s="432"/>
      <c r="AQ220" s="433"/>
      <c r="AR220" s="446">
        <f>IF(AN220=0,0,(AP220/AN220)*100)</f>
        <v>0</v>
      </c>
      <c r="AS220" s="447"/>
      <c r="AT220" s="450">
        <f>AB220+AH220+AN220</f>
        <v>0</v>
      </c>
      <c r="AU220" s="451"/>
      <c r="AV220" s="454">
        <f>AD220+AJ220+AP220</f>
        <v>0</v>
      </c>
      <c r="AW220" s="455"/>
      <c r="AX220" s="446">
        <f>IF(AT220=0,0,(AV220/AT220)*100)</f>
        <v>0</v>
      </c>
      <c r="AY220" s="447"/>
      <c r="AZ220" s="428"/>
      <c r="BA220" s="429"/>
      <c r="BB220" s="432"/>
      <c r="BC220" s="433"/>
      <c r="BD220" s="446">
        <f>IF(AZ220=0,0,(BB220/AZ220)*100)</f>
        <v>0</v>
      </c>
      <c r="BE220" s="447"/>
      <c r="BF220" s="450">
        <f>AT220+AZ220</f>
        <v>0</v>
      </c>
      <c r="BG220" s="451"/>
      <c r="BH220" s="454">
        <f>AV220+BB220</f>
        <v>0</v>
      </c>
      <c r="BI220" s="455"/>
      <c r="BJ220" s="446">
        <f>IF(BF220=0,0,(BH220/BF220)*100)</f>
        <v>0</v>
      </c>
      <c r="BK220" s="447"/>
      <c r="BL220" s="406">
        <f>(AD220*2)+(AJ220*2)+(AP220*3)+BB220</f>
        <v>0</v>
      </c>
      <c r="BM220" s="407"/>
      <c r="BN220" s="408"/>
      <c r="BO220" s="404" t="e">
        <f>(BL220*BR$200)+(N220*BR$201)+(X220*BR$202)+(R220*BR$203)+(V220*BR$204)+(Z220*BR$205)</f>
        <v>#REF!</v>
      </c>
      <c r="BP220" s="404" t="e">
        <f>((AZ220-BB220)*BR$207)+((AT220-AV220)*BR$206)+(H220*BR$208)+(P220*BR$209)</f>
        <v>#REF!</v>
      </c>
      <c r="BQ220" s="53"/>
      <c r="BR220" s="53"/>
      <c r="BS220" s="779"/>
    </row>
    <row r="221" spans="1:71" ht="21.75" customHeight="1" x14ac:dyDescent="0.25">
      <c r="A221" s="779"/>
      <c r="B221" s="415"/>
      <c r="C221" s="412" t="str">
        <f>IF(ROSTER!D$28="","",ROSTER!D$28)</f>
        <v/>
      </c>
      <c r="D221" s="413"/>
      <c r="E221" s="419"/>
      <c r="F221" s="421"/>
      <c r="G221" s="423"/>
      <c r="H221" s="426"/>
      <c r="I221" s="427"/>
      <c r="J221" s="430"/>
      <c r="K221" s="431"/>
      <c r="L221" s="434"/>
      <c r="M221" s="435"/>
      <c r="N221" s="438" t="s">
        <v>14</v>
      </c>
      <c r="O221" s="439"/>
      <c r="P221" s="430"/>
      <c r="Q221" s="431"/>
      <c r="R221" s="434"/>
      <c r="S221" s="441"/>
      <c r="T221" s="434"/>
      <c r="U221" s="427"/>
      <c r="V221" s="441"/>
      <c r="W221" s="427"/>
      <c r="X221" s="430"/>
      <c r="Y221" s="427"/>
      <c r="Z221" s="430"/>
      <c r="AA221" s="427"/>
      <c r="AB221" s="430"/>
      <c r="AC221" s="431"/>
      <c r="AD221" s="434"/>
      <c r="AE221" s="435"/>
      <c r="AF221" s="444"/>
      <c r="AG221" s="445"/>
      <c r="AH221" s="430"/>
      <c r="AI221" s="431"/>
      <c r="AJ221" s="434"/>
      <c r="AK221" s="435"/>
      <c r="AL221" s="448"/>
      <c r="AM221" s="449"/>
      <c r="AN221" s="430"/>
      <c r="AO221" s="431"/>
      <c r="AP221" s="434"/>
      <c r="AQ221" s="435"/>
      <c r="AR221" s="448"/>
      <c r="AS221" s="449"/>
      <c r="AT221" s="452"/>
      <c r="AU221" s="453"/>
      <c r="AV221" s="456"/>
      <c r="AW221" s="457"/>
      <c r="AX221" s="448"/>
      <c r="AY221" s="449"/>
      <c r="AZ221" s="430"/>
      <c r="BA221" s="431"/>
      <c r="BB221" s="434"/>
      <c r="BC221" s="435"/>
      <c r="BD221" s="448"/>
      <c r="BE221" s="449"/>
      <c r="BF221" s="452"/>
      <c r="BG221" s="453"/>
      <c r="BH221" s="456"/>
      <c r="BI221" s="457"/>
      <c r="BJ221" s="448"/>
      <c r="BK221" s="449"/>
      <c r="BL221" s="409"/>
      <c r="BM221" s="410"/>
      <c r="BN221" s="411"/>
      <c r="BO221" s="405"/>
      <c r="BP221" s="405"/>
      <c r="BQ221" s="53"/>
      <c r="BR221" s="53"/>
      <c r="BS221" s="779"/>
    </row>
    <row r="222" spans="1:71" ht="21.75" customHeight="1" x14ac:dyDescent="0.25">
      <c r="A222" s="779"/>
      <c r="B222" s="414" t="str">
        <f>IF(ROSTER!B30="","",ROSTER!B30)</f>
        <v/>
      </c>
      <c r="C222" s="416" t="str">
        <f>IF(ROSTER!C$30="","",ROSTER!C$30)</f>
        <v/>
      </c>
      <c r="D222" s="417"/>
      <c r="E222" s="418"/>
      <c r="F222" s="420">
        <f>IF(E222="y",1,IF(E222="S",1,0))</f>
        <v>0</v>
      </c>
      <c r="G222" s="422">
        <f>IF(E222="S",1,0)</f>
        <v>0</v>
      </c>
      <c r="H222" s="424"/>
      <c r="I222" s="425"/>
      <c r="J222" s="428"/>
      <c r="K222" s="429"/>
      <c r="L222" s="432"/>
      <c r="M222" s="433"/>
      <c r="N222" s="436">
        <f>L222+J222</f>
        <v>0</v>
      </c>
      <c r="O222" s="437"/>
      <c r="P222" s="428"/>
      <c r="Q222" s="429"/>
      <c r="R222" s="432"/>
      <c r="S222" s="440"/>
      <c r="T222" s="432"/>
      <c r="U222" s="425"/>
      <c r="V222" s="440"/>
      <c r="W222" s="425"/>
      <c r="X222" s="428"/>
      <c r="Y222" s="425"/>
      <c r="Z222" s="428"/>
      <c r="AA222" s="425"/>
      <c r="AB222" s="428"/>
      <c r="AC222" s="429"/>
      <c r="AD222" s="432"/>
      <c r="AE222" s="433"/>
      <c r="AF222" s="442">
        <f>IF(AB222=0,0,(AD222/AB222)*100)</f>
        <v>0</v>
      </c>
      <c r="AG222" s="443"/>
      <c r="AH222" s="428"/>
      <c r="AI222" s="429"/>
      <c r="AJ222" s="432"/>
      <c r="AK222" s="433"/>
      <c r="AL222" s="446">
        <f>IF(AH222=0,0,(AJ222/AH222)*100)</f>
        <v>0</v>
      </c>
      <c r="AM222" s="447"/>
      <c r="AN222" s="428"/>
      <c r="AO222" s="429"/>
      <c r="AP222" s="432"/>
      <c r="AQ222" s="433"/>
      <c r="AR222" s="446">
        <f>IF(AN222=0,0,(AP222/AN222)*100)</f>
        <v>0</v>
      </c>
      <c r="AS222" s="447"/>
      <c r="AT222" s="450">
        <f>AB222+AH222+AN222</f>
        <v>0</v>
      </c>
      <c r="AU222" s="451"/>
      <c r="AV222" s="454">
        <f>AD222+AJ222+AP222</f>
        <v>0</v>
      </c>
      <c r="AW222" s="455"/>
      <c r="AX222" s="446">
        <f>IF(AT222=0,0,(AV222/AT222)*100)</f>
        <v>0</v>
      </c>
      <c r="AY222" s="447"/>
      <c r="AZ222" s="428"/>
      <c r="BA222" s="429"/>
      <c r="BB222" s="432"/>
      <c r="BC222" s="433"/>
      <c r="BD222" s="446">
        <f>IF(AZ222=0,0,(BB222/AZ222)*100)</f>
        <v>0</v>
      </c>
      <c r="BE222" s="447"/>
      <c r="BF222" s="450">
        <f>AT222+AZ222</f>
        <v>0</v>
      </c>
      <c r="BG222" s="451"/>
      <c r="BH222" s="454">
        <f>AV222+BB222</f>
        <v>0</v>
      </c>
      <c r="BI222" s="455"/>
      <c r="BJ222" s="446">
        <f>IF(BF222=0,0,(BH222/BF222)*100)</f>
        <v>0</v>
      </c>
      <c r="BK222" s="447"/>
      <c r="BL222" s="406">
        <f>(AD222*2)+(AJ222*2)+(AP222*3)+BB222</f>
        <v>0</v>
      </c>
      <c r="BM222" s="407"/>
      <c r="BN222" s="408"/>
      <c r="BO222" s="404" t="e">
        <f>(BL222*BR$200)+(N222*BR$201)+(X222*BR$202)+(R222*BR$203)+(V222*BR$204)+(Z222*BR$205)</f>
        <v>#REF!</v>
      </c>
      <c r="BP222" s="404" t="e">
        <f>((AZ222-BB222)*BR$207)+((AT222-AV222)*BR$206)+(H222*BR$208)+(P222*BR$209)</f>
        <v>#REF!</v>
      </c>
      <c r="BQ222" s="53"/>
      <c r="BR222" s="53"/>
      <c r="BS222" s="779"/>
    </row>
    <row r="223" spans="1:71" ht="21.75" customHeight="1" x14ac:dyDescent="0.25">
      <c r="A223" s="779"/>
      <c r="B223" s="415"/>
      <c r="C223" s="412" t="str">
        <f>IF(ROSTER!D$30="","",ROSTER!D$30)</f>
        <v/>
      </c>
      <c r="D223" s="413"/>
      <c r="E223" s="419"/>
      <c r="F223" s="421"/>
      <c r="G223" s="423"/>
      <c r="H223" s="426"/>
      <c r="I223" s="427"/>
      <c r="J223" s="430"/>
      <c r="K223" s="431"/>
      <c r="L223" s="434"/>
      <c r="M223" s="435"/>
      <c r="N223" s="438" t="s">
        <v>14</v>
      </c>
      <c r="O223" s="439"/>
      <c r="P223" s="430"/>
      <c r="Q223" s="431"/>
      <c r="R223" s="434"/>
      <c r="S223" s="441"/>
      <c r="T223" s="434"/>
      <c r="U223" s="427"/>
      <c r="V223" s="441"/>
      <c r="W223" s="427"/>
      <c r="X223" s="430"/>
      <c r="Y223" s="427"/>
      <c r="Z223" s="430"/>
      <c r="AA223" s="427"/>
      <c r="AB223" s="430"/>
      <c r="AC223" s="431"/>
      <c r="AD223" s="434"/>
      <c r="AE223" s="435"/>
      <c r="AF223" s="444"/>
      <c r="AG223" s="445"/>
      <c r="AH223" s="430"/>
      <c r="AI223" s="431"/>
      <c r="AJ223" s="434"/>
      <c r="AK223" s="435"/>
      <c r="AL223" s="448"/>
      <c r="AM223" s="449"/>
      <c r="AN223" s="430"/>
      <c r="AO223" s="431"/>
      <c r="AP223" s="434"/>
      <c r="AQ223" s="435"/>
      <c r="AR223" s="448"/>
      <c r="AS223" s="449"/>
      <c r="AT223" s="452"/>
      <c r="AU223" s="453"/>
      <c r="AV223" s="456"/>
      <c r="AW223" s="457"/>
      <c r="AX223" s="448"/>
      <c r="AY223" s="449"/>
      <c r="AZ223" s="430"/>
      <c r="BA223" s="431"/>
      <c r="BB223" s="434"/>
      <c r="BC223" s="435"/>
      <c r="BD223" s="448"/>
      <c r="BE223" s="449"/>
      <c r="BF223" s="452"/>
      <c r="BG223" s="453"/>
      <c r="BH223" s="456"/>
      <c r="BI223" s="457"/>
      <c r="BJ223" s="448"/>
      <c r="BK223" s="449"/>
      <c r="BL223" s="409"/>
      <c r="BM223" s="410"/>
      <c r="BN223" s="411"/>
      <c r="BO223" s="405"/>
      <c r="BP223" s="405"/>
      <c r="BQ223" s="53"/>
      <c r="BR223" s="53"/>
      <c r="BS223" s="779"/>
    </row>
    <row r="224" spans="1:71" ht="21.75" customHeight="1" x14ac:dyDescent="0.25">
      <c r="A224" s="779"/>
      <c r="B224" s="414" t="str">
        <f>IF(ROSTER!B32="","",ROSTER!B32)</f>
        <v/>
      </c>
      <c r="C224" s="416" t="str">
        <f>IF(ROSTER!C$32="","",ROSTER!C$32)</f>
        <v/>
      </c>
      <c r="D224" s="417"/>
      <c r="E224" s="418"/>
      <c r="F224" s="420">
        <f>IF(E224="y",1,IF(E224="S",1,0))</f>
        <v>0</v>
      </c>
      <c r="G224" s="422">
        <f>IF(E224="S",1,0)</f>
        <v>0</v>
      </c>
      <c r="H224" s="424"/>
      <c r="I224" s="425"/>
      <c r="J224" s="428"/>
      <c r="K224" s="429"/>
      <c r="L224" s="432"/>
      <c r="M224" s="433"/>
      <c r="N224" s="436">
        <f>L224+J224</f>
        <v>0</v>
      </c>
      <c r="O224" s="437"/>
      <c r="P224" s="428"/>
      <c r="Q224" s="429"/>
      <c r="R224" s="432"/>
      <c r="S224" s="440"/>
      <c r="T224" s="432"/>
      <c r="U224" s="425"/>
      <c r="V224" s="440"/>
      <c r="W224" s="425"/>
      <c r="X224" s="428"/>
      <c r="Y224" s="425"/>
      <c r="Z224" s="428"/>
      <c r="AA224" s="425"/>
      <c r="AB224" s="428"/>
      <c r="AC224" s="429"/>
      <c r="AD224" s="432"/>
      <c r="AE224" s="433"/>
      <c r="AF224" s="442">
        <f>IF(AB224=0,0,(AD224/AB224)*100)</f>
        <v>0</v>
      </c>
      <c r="AG224" s="443"/>
      <c r="AH224" s="428"/>
      <c r="AI224" s="429"/>
      <c r="AJ224" s="432"/>
      <c r="AK224" s="433"/>
      <c r="AL224" s="446">
        <f>IF(AH224=0,0,(AJ224/AH224)*100)</f>
        <v>0</v>
      </c>
      <c r="AM224" s="447"/>
      <c r="AN224" s="428"/>
      <c r="AO224" s="429"/>
      <c r="AP224" s="432"/>
      <c r="AQ224" s="433"/>
      <c r="AR224" s="446">
        <f>IF(AN224=0,0,(AP224/AN224)*100)</f>
        <v>0</v>
      </c>
      <c r="AS224" s="447"/>
      <c r="AT224" s="450">
        <f>AB224+AH224+AN224</f>
        <v>0</v>
      </c>
      <c r="AU224" s="451"/>
      <c r="AV224" s="454">
        <f>AD224+AJ224+AP224</f>
        <v>0</v>
      </c>
      <c r="AW224" s="455"/>
      <c r="AX224" s="446">
        <f>IF(AT224=0,0,(AV224/AT224)*100)</f>
        <v>0</v>
      </c>
      <c r="AY224" s="447"/>
      <c r="AZ224" s="428"/>
      <c r="BA224" s="429"/>
      <c r="BB224" s="432"/>
      <c r="BC224" s="433"/>
      <c r="BD224" s="446">
        <f>IF(AZ224=0,0,(BB224/AZ224)*100)</f>
        <v>0</v>
      </c>
      <c r="BE224" s="447"/>
      <c r="BF224" s="450">
        <f>AT224+AZ224</f>
        <v>0</v>
      </c>
      <c r="BG224" s="451"/>
      <c r="BH224" s="454">
        <f>AV224+BB224</f>
        <v>0</v>
      </c>
      <c r="BI224" s="455"/>
      <c r="BJ224" s="446">
        <f>IF(BF224=0,0,(BH224/BF224)*100)</f>
        <v>0</v>
      </c>
      <c r="BK224" s="447"/>
      <c r="BL224" s="406">
        <f>(AD224*2)+(AJ224*2)+(AP224*3)+BB224</f>
        <v>0</v>
      </c>
      <c r="BM224" s="407"/>
      <c r="BN224" s="408"/>
      <c r="BO224" s="404" t="e">
        <f>(BL224*BR$200)+(N224*BR$201)+(X224*BR$202)+(R224*BR$203)+(V224*BR$204)+(Z224*BR$205)</f>
        <v>#REF!</v>
      </c>
      <c r="BP224" s="404" t="e">
        <f>((AZ224-BB224)*BR$207)+((AT224-AV224)*BR$206)+(H224*BR$208)+(P224*BR$209)</f>
        <v>#REF!</v>
      </c>
      <c r="BQ224" s="53"/>
      <c r="BR224" s="53"/>
      <c r="BS224" s="779"/>
    </row>
    <row r="225" spans="1:71" ht="21.75" customHeight="1" x14ac:dyDescent="0.25">
      <c r="A225" s="779"/>
      <c r="B225" s="415"/>
      <c r="C225" s="412" t="str">
        <f>IF(ROSTER!D$32="","",ROSTER!D$32)</f>
        <v/>
      </c>
      <c r="D225" s="413"/>
      <c r="E225" s="419"/>
      <c r="F225" s="421"/>
      <c r="G225" s="423"/>
      <c r="H225" s="426"/>
      <c r="I225" s="427"/>
      <c r="J225" s="430"/>
      <c r="K225" s="431"/>
      <c r="L225" s="434"/>
      <c r="M225" s="435"/>
      <c r="N225" s="438" t="s">
        <v>14</v>
      </c>
      <c r="O225" s="439"/>
      <c r="P225" s="430"/>
      <c r="Q225" s="431"/>
      <c r="R225" s="434"/>
      <c r="S225" s="441"/>
      <c r="T225" s="434"/>
      <c r="U225" s="427"/>
      <c r="V225" s="441"/>
      <c r="W225" s="427"/>
      <c r="X225" s="430"/>
      <c r="Y225" s="427"/>
      <c r="Z225" s="430"/>
      <c r="AA225" s="427"/>
      <c r="AB225" s="430"/>
      <c r="AC225" s="431"/>
      <c r="AD225" s="434"/>
      <c r="AE225" s="435"/>
      <c r="AF225" s="444"/>
      <c r="AG225" s="445"/>
      <c r="AH225" s="430"/>
      <c r="AI225" s="431"/>
      <c r="AJ225" s="434"/>
      <c r="AK225" s="435"/>
      <c r="AL225" s="448"/>
      <c r="AM225" s="449"/>
      <c r="AN225" s="430"/>
      <c r="AO225" s="431"/>
      <c r="AP225" s="434"/>
      <c r="AQ225" s="435"/>
      <c r="AR225" s="448"/>
      <c r="AS225" s="449"/>
      <c r="AT225" s="452"/>
      <c r="AU225" s="453"/>
      <c r="AV225" s="456"/>
      <c r="AW225" s="457"/>
      <c r="AX225" s="448"/>
      <c r="AY225" s="449"/>
      <c r="AZ225" s="430"/>
      <c r="BA225" s="431"/>
      <c r="BB225" s="434"/>
      <c r="BC225" s="435"/>
      <c r="BD225" s="448"/>
      <c r="BE225" s="449"/>
      <c r="BF225" s="452"/>
      <c r="BG225" s="453"/>
      <c r="BH225" s="456"/>
      <c r="BI225" s="457"/>
      <c r="BJ225" s="448"/>
      <c r="BK225" s="449"/>
      <c r="BL225" s="409"/>
      <c r="BM225" s="410"/>
      <c r="BN225" s="411"/>
      <c r="BO225" s="405"/>
      <c r="BP225" s="405"/>
      <c r="BQ225" s="53"/>
      <c r="BR225" s="53"/>
      <c r="BS225" s="779"/>
    </row>
    <row r="226" spans="1:71" ht="21.75" customHeight="1" x14ac:dyDescent="0.25">
      <c r="A226" s="779"/>
      <c r="B226" s="414" t="str">
        <f>IF(ROSTER!B34="","",ROSTER!B34)</f>
        <v/>
      </c>
      <c r="C226" s="416" t="str">
        <f>IF(ROSTER!C$34="","",ROSTER!C$34)</f>
        <v/>
      </c>
      <c r="D226" s="417"/>
      <c r="E226" s="418"/>
      <c r="F226" s="420">
        <f>IF(E226="y",1,IF(E226="S",1,0))</f>
        <v>0</v>
      </c>
      <c r="G226" s="422">
        <f>IF(E226="S",1,0)</f>
        <v>0</v>
      </c>
      <c r="H226" s="424"/>
      <c r="I226" s="425"/>
      <c r="J226" s="428"/>
      <c r="K226" s="429"/>
      <c r="L226" s="432"/>
      <c r="M226" s="433"/>
      <c r="N226" s="436">
        <f>L226+J226</f>
        <v>0</v>
      </c>
      <c r="O226" s="437"/>
      <c r="P226" s="428"/>
      <c r="Q226" s="429"/>
      <c r="R226" s="432"/>
      <c r="S226" s="440"/>
      <c r="T226" s="432"/>
      <c r="U226" s="425"/>
      <c r="V226" s="440"/>
      <c r="W226" s="425"/>
      <c r="X226" s="428"/>
      <c r="Y226" s="425"/>
      <c r="Z226" s="428"/>
      <c r="AA226" s="425"/>
      <c r="AB226" s="428"/>
      <c r="AC226" s="429"/>
      <c r="AD226" s="432"/>
      <c r="AE226" s="433"/>
      <c r="AF226" s="442">
        <f>IF(AB226=0,0,(AD226/AB226)*100)</f>
        <v>0</v>
      </c>
      <c r="AG226" s="443"/>
      <c r="AH226" s="428"/>
      <c r="AI226" s="429"/>
      <c r="AJ226" s="432"/>
      <c r="AK226" s="433"/>
      <c r="AL226" s="446">
        <f>IF(AH226=0,0,(AJ226/AH226)*100)</f>
        <v>0</v>
      </c>
      <c r="AM226" s="447"/>
      <c r="AN226" s="428"/>
      <c r="AO226" s="429"/>
      <c r="AP226" s="432"/>
      <c r="AQ226" s="433"/>
      <c r="AR226" s="446">
        <f>IF(AN226=0,0,(AP226/AN226)*100)</f>
        <v>0</v>
      </c>
      <c r="AS226" s="447"/>
      <c r="AT226" s="450">
        <f>AB226+AH226+AN226</f>
        <v>0</v>
      </c>
      <c r="AU226" s="451"/>
      <c r="AV226" s="454">
        <f>AD226+AJ226+AP226</f>
        <v>0</v>
      </c>
      <c r="AW226" s="455"/>
      <c r="AX226" s="446">
        <f>IF(AT226=0,0,(AV226/AT226)*100)</f>
        <v>0</v>
      </c>
      <c r="AY226" s="447"/>
      <c r="AZ226" s="428"/>
      <c r="BA226" s="429"/>
      <c r="BB226" s="432"/>
      <c r="BC226" s="433"/>
      <c r="BD226" s="446">
        <f>IF(AZ226=0,0,(BB226/AZ226)*100)</f>
        <v>0</v>
      </c>
      <c r="BE226" s="447"/>
      <c r="BF226" s="450">
        <f>AT226+AZ226</f>
        <v>0</v>
      </c>
      <c r="BG226" s="451"/>
      <c r="BH226" s="454">
        <f>AV226+BB226</f>
        <v>0</v>
      </c>
      <c r="BI226" s="455"/>
      <c r="BJ226" s="446">
        <f>IF(BF226=0,0,(BH226/BF226)*100)</f>
        <v>0</v>
      </c>
      <c r="BK226" s="447"/>
      <c r="BL226" s="406">
        <f>(AD226*2)+(AJ226*2)+(AP226*3)+BB226</f>
        <v>0</v>
      </c>
      <c r="BM226" s="407"/>
      <c r="BN226" s="408"/>
      <c r="BO226" s="404" t="e">
        <f>(BL226*BR$200)+(N226*BR$201)+(X226*BR$202)+(R226*BR$203)+(V226*BR$204)+(Z226*BR$205)</f>
        <v>#REF!</v>
      </c>
      <c r="BP226" s="404" t="e">
        <f>((AZ226-BB226)*BR$207)+((AT226-AV226)*BR$206)+(H226*BR$208)+(P226*BR$209)</f>
        <v>#REF!</v>
      </c>
      <c r="BQ226" s="53"/>
      <c r="BR226" s="53"/>
      <c r="BS226" s="779"/>
    </row>
    <row r="227" spans="1:71" ht="21.75" customHeight="1" x14ac:dyDescent="0.25">
      <c r="A227" s="779"/>
      <c r="B227" s="415"/>
      <c r="C227" s="412" t="str">
        <f>IF(ROSTER!D$34="","",ROSTER!D$34)</f>
        <v/>
      </c>
      <c r="D227" s="413"/>
      <c r="E227" s="419"/>
      <c r="F227" s="421"/>
      <c r="G227" s="423"/>
      <c r="H227" s="426"/>
      <c r="I227" s="427"/>
      <c r="J227" s="430"/>
      <c r="K227" s="431"/>
      <c r="L227" s="434"/>
      <c r="M227" s="435"/>
      <c r="N227" s="438" t="s">
        <v>14</v>
      </c>
      <c r="O227" s="439"/>
      <c r="P227" s="430"/>
      <c r="Q227" s="431"/>
      <c r="R227" s="434"/>
      <c r="S227" s="441"/>
      <c r="T227" s="434"/>
      <c r="U227" s="427"/>
      <c r="V227" s="441"/>
      <c r="W227" s="427"/>
      <c r="X227" s="430"/>
      <c r="Y227" s="427"/>
      <c r="Z227" s="430"/>
      <c r="AA227" s="427"/>
      <c r="AB227" s="430"/>
      <c r="AC227" s="431"/>
      <c r="AD227" s="434"/>
      <c r="AE227" s="435"/>
      <c r="AF227" s="444"/>
      <c r="AG227" s="445"/>
      <c r="AH227" s="430"/>
      <c r="AI227" s="431"/>
      <c r="AJ227" s="434"/>
      <c r="AK227" s="435"/>
      <c r="AL227" s="448"/>
      <c r="AM227" s="449"/>
      <c r="AN227" s="430"/>
      <c r="AO227" s="431"/>
      <c r="AP227" s="434"/>
      <c r="AQ227" s="435"/>
      <c r="AR227" s="448"/>
      <c r="AS227" s="449"/>
      <c r="AT227" s="452"/>
      <c r="AU227" s="453"/>
      <c r="AV227" s="456"/>
      <c r="AW227" s="457"/>
      <c r="AX227" s="448"/>
      <c r="AY227" s="449"/>
      <c r="AZ227" s="430"/>
      <c r="BA227" s="431"/>
      <c r="BB227" s="434"/>
      <c r="BC227" s="435"/>
      <c r="BD227" s="448"/>
      <c r="BE227" s="449"/>
      <c r="BF227" s="452"/>
      <c r="BG227" s="453"/>
      <c r="BH227" s="456"/>
      <c r="BI227" s="457"/>
      <c r="BJ227" s="448"/>
      <c r="BK227" s="449"/>
      <c r="BL227" s="409"/>
      <c r="BM227" s="410"/>
      <c r="BN227" s="411"/>
      <c r="BO227" s="405"/>
      <c r="BP227" s="405"/>
      <c r="BQ227" s="53"/>
      <c r="BR227" s="53"/>
      <c r="BS227" s="779"/>
    </row>
    <row r="228" spans="1:71" ht="21.75" customHeight="1" x14ac:dyDescent="0.25">
      <c r="A228" s="779"/>
      <c r="B228" s="414" t="str">
        <f>IF(ROSTER!B36="","",ROSTER!B36)</f>
        <v/>
      </c>
      <c r="C228" s="416" t="str">
        <f>IF(ROSTER!C$36="","",ROSTER!C$36)</f>
        <v/>
      </c>
      <c r="D228" s="417"/>
      <c r="E228" s="418"/>
      <c r="F228" s="420">
        <f>IF(E228="y",1,IF(E228="S",1,0))</f>
        <v>0</v>
      </c>
      <c r="G228" s="422">
        <f>IF(E228="S",1,0)</f>
        <v>0</v>
      </c>
      <c r="H228" s="424"/>
      <c r="I228" s="425"/>
      <c r="J228" s="428"/>
      <c r="K228" s="429"/>
      <c r="L228" s="432"/>
      <c r="M228" s="433"/>
      <c r="N228" s="436">
        <f>L228+J228</f>
        <v>0</v>
      </c>
      <c r="O228" s="437"/>
      <c r="P228" s="428"/>
      <c r="Q228" s="429"/>
      <c r="R228" s="432"/>
      <c r="S228" s="440"/>
      <c r="T228" s="432"/>
      <c r="U228" s="425"/>
      <c r="V228" s="440"/>
      <c r="W228" s="425"/>
      <c r="X228" s="428"/>
      <c r="Y228" s="425"/>
      <c r="Z228" s="428"/>
      <c r="AA228" s="425"/>
      <c r="AB228" s="428"/>
      <c r="AC228" s="429"/>
      <c r="AD228" s="432"/>
      <c r="AE228" s="433"/>
      <c r="AF228" s="442">
        <f>IF(AB228=0,0,(AD228/AB228)*100)</f>
        <v>0</v>
      </c>
      <c r="AG228" s="443"/>
      <c r="AH228" s="428"/>
      <c r="AI228" s="429"/>
      <c r="AJ228" s="432"/>
      <c r="AK228" s="433"/>
      <c r="AL228" s="446">
        <f>IF(AH228=0,0,(AJ228/AH228)*100)</f>
        <v>0</v>
      </c>
      <c r="AM228" s="447"/>
      <c r="AN228" s="428"/>
      <c r="AO228" s="429"/>
      <c r="AP228" s="432"/>
      <c r="AQ228" s="433"/>
      <c r="AR228" s="446">
        <f>IF(AN228=0,0,(AP228/AN228)*100)</f>
        <v>0</v>
      </c>
      <c r="AS228" s="447"/>
      <c r="AT228" s="450">
        <f>AB228+AH228+AN228</f>
        <v>0</v>
      </c>
      <c r="AU228" s="451"/>
      <c r="AV228" s="454">
        <f>AD228+AJ228+AP228</f>
        <v>0</v>
      </c>
      <c r="AW228" s="455"/>
      <c r="AX228" s="446">
        <f>IF(AT228=0,0,(AV228/AT228)*100)</f>
        <v>0</v>
      </c>
      <c r="AY228" s="447"/>
      <c r="AZ228" s="428"/>
      <c r="BA228" s="429"/>
      <c r="BB228" s="432"/>
      <c r="BC228" s="433"/>
      <c r="BD228" s="446">
        <f>IF(AZ228=0,0,(BB228/AZ228)*100)</f>
        <v>0</v>
      </c>
      <c r="BE228" s="447"/>
      <c r="BF228" s="450">
        <f>AT228+AZ228</f>
        <v>0</v>
      </c>
      <c r="BG228" s="451"/>
      <c r="BH228" s="454">
        <f>AV228+BB228</f>
        <v>0</v>
      </c>
      <c r="BI228" s="455"/>
      <c r="BJ228" s="446">
        <f>IF(BF228=0,0,(BH228/BF228)*100)</f>
        <v>0</v>
      </c>
      <c r="BK228" s="447"/>
      <c r="BL228" s="406">
        <f>(AD228*2)+(AJ228*2)+(AP228*3)+BB228</f>
        <v>0</v>
      </c>
      <c r="BM228" s="407"/>
      <c r="BN228" s="408"/>
      <c r="BO228" s="404" t="e">
        <f>(BL228*BR$200)+(N228*BR$201)+(X228*BR$202)+(R228*BR$203)+(V228*BR$204)+(Z228*BR$205)</f>
        <v>#REF!</v>
      </c>
      <c r="BP228" s="404" t="e">
        <f>((AZ228-BB228)*BR$207)+((AT228-AV228)*BR$206)+(H228*BR$208)+(P228*BR$209)</f>
        <v>#REF!</v>
      </c>
      <c r="BQ228" s="53"/>
      <c r="BR228" s="53"/>
      <c r="BS228" s="779"/>
    </row>
    <row r="229" spans="1:71" ht="21.75" customHeight="1" x14ac:dyDescent="0.25">
      <c r="A229" s="779"/>
      <c r="B229" s="415"/>
      <c r="C229" s="412" t="str">
        <f>IF(ROSTER!D$36="","",ROSTER!D$36)</f>
        <v/>
      </c>
      <c r="D229" s="413"/>
      <c r="E229" s="419"/>
      <c r="F229" s="421"/>
      <c r="G229" s="423"/>
      <c r="H229" s="426"/>
      <c r="I229" s="427"/>
      <c r="J229" s="430"/>
      <c r="K229" s="431"/>
      <c r="L229" s="434"/>
      <c r="M229" s="435"/>
      <c r="N229" s="438" t="s">
        <v>14</v>
      </c>
      <c r="O229" s="439"/>
      <c r="P229" s="430"/>
      <c r="Q229" s="431"/>
      <c r="R229" s="434"/>
      <c r="S229" s="441"/>
      <c r="T229" s="434"/>
      <c r="U229" s="427"/>
      <c r="V229" s="441"/>
      <c r="W229" s="427"/>
      <c r="X229" s="430"/>
      <c r="Y229" s="427"/>
      <c r="Z229" s="430"/>
      <c r="AA229" s="427"/>
      <c r="AB229" s="430"/>
      <c r="AC229" s="431"/>
      <c r="AD229" s="434"/>
      <c r="AE229" s="435"/>
      <c r="AF229" s="444"/>
      <c r="AG229" s="445"/>
      <c r="AH229" s="430"/>
      <c r="AI229" s="431"/>
      <c r="AJ229" s="434"/>
      <c r="AK229" s="435"/>
      <c r="AL229" s="448"/>
      <c r="AM229" s="449"/>
      <c r="AN229" s="430"/>
      <c r="AO229" s="431"/>
      <c r="AP229" s="434"/>
      <c r="AQ229" s="435"/>
      <c r="AR229" s="448"/>
      <c r="AS229" s="449"/>
      <c r="AT229" s="452"/>
      <c r="AU229" s="453"/>
      <c r="AV229" s="456"/>
      <c r="AW229" s="457"/>
      <c r="AX229" s="448"/>
      <c r="AY229" s="449"/>
      <c r="AZ229" s="430"/>
      <c r="BA229" s="431"/>
      <c r="BB229" s="434"/>
      <c r="BC229" s="435"/>
      <c r="BD229" s="448"/>
      <c r="BE229" s="449"/>
      <c r="BF229" s="452"/>
      <c r="BG229" s="453"/>
      <c r="BH229" s="456"/>
      <c r="BI229" s="457"/>
      <c r="BJ229" s="448"/>
      <c r="BK229" s="449"/>
      <c r="BL229" s="409"/>
      <c r="BM229" s="410"/>
      <c r="BN229" s="411"/>
      <c r="BO229" s="405"/>
      <c r="BP229" s="405"/>
      <c r="BQ229" s="53"/>
      <c r="BR229" s="53"/>
      <c r="BS229" s="779"/>
    </row>
    <row r="230" spans="1:71" ht="21.75" customHeight="1" x14ac:dyDescent="0.25">
      <c r="A230" s="779"/>
      <c r="B230" s="414" t="str">
        <f>IF(ROSTER!B38="","",ROSTER!B38)</f>
        <v/>
      </c>
      <c r="C230" s="416" t="str">
        <f>IF(ROSTER!C$38="","",ROSTER!C$38)</f>
        <v/>
      </c>
      <c r="D230" s="417"/>
      <c r="E230" s="418"/>
      <c r="F230" s="420">
        <f>IF(E230="y",1,IF(E230="S",1,0))</f>
        <v>0</v>
      </c>
      <c r="G230" s="422">
        <f>IF(E230="S",1,0)</f>
        <v>0</v>
      </c>
      <c r="H230" s="424"/>
      <c r="I230" s="425"/>
      <c r="J230" s="428"/>
      <c r="K230" s="429"/>
      <c r="L230" s="432"/>
      <c r="M230" s="433"/>
      <c r="N230" s="436">
        <f>L230+J230</f>
        <v>0</v>
      </c>
      <c r="O230" s="437"/>
      <c r="P230" s="428"/>
      <c r="Q230" s="429"/>
      <c r="R230" s="432"/>
      <c r="S230" s="440"/>
      <c r="T230" s="432"/>
      <c r="U230" s="425"/>
      <c r="V230" s="440"/>
      <c r="W230" s="425"/>
      <c r="X230" s="428"/>
      <c r="Y230" s="425"/>
      <c r="Z230" s="428"/>
      <c r="AA230" s="425"/>
      <c r="AB230" s="428"/>
      <c r="AC230" s="429"/>
      <c r="AD230" s="432"/>
      <c r="AE230" s="433"/>
      <c r="AF230" s="442">
        <f>IF(AB230=0,0,(AD230/AB230)*100)</f>
        <v>0</v>
      </c>
      <c r="AG230" s="443"/>
      <c r="AH230" s="428"/>
      <c r="AI230" s="429"/>
      <c r="AJ230" s="432"/>
      <c r="AK230" s="433"/>
      <c r="AL230" s="446">
        <f>IF(AH230=0,0,(AJ230/AH230)*100)</f>
        <v>0</v>
      </c>
      <c r="AM230" s="447"/>
      <c r="AN230" s="428"/>
      <c r="AO230" s="429"/>
      <c r="AP230" s="432"/>
      <c r="AQ230" s="433"/>
      <c r="AR230" s="446">
        <f>IF(AN230=0,0,(AP230/AN230)*100)</f>
        <v>0</v>
      </c>
      <c r="AS230" s="447"/>
      <c r="AT230" s="450">
        <f>AB230+AH230+AN230</f>
        <v>0</v>
      </c>
      <c r="AU230" s="451"/>
      <c r="AV230" s="454">
        <f>AD230+AJ230+AP230</f>
        <v>0</v>
      </c>
      <c r="AW230" s="455"/>
      <c r="AX230" s="446">
        <f>IF(AT230=0,0,(AV230/AT230)*100)</f>
        <v>0</v>
      </c>
      <c r="AY230" s="447"/>
      <c r="AZ230" s="428"/>
      <c r="BA230" s="429"/>
      <c r="BB230" s="432"/>
      <c r="BC230" s="433"/>
      <c r="BD230" s="446">
        <f>IF(AZ230=0,0,(BB230/AZ230)*100)</f>
        <v>0</v>
      </c>
      <c r="BE230" s="447"/>
      <c r="BF230" s="450">
        <f>AT230+AZ230</f>
        <v>0</v>
      </c>
      <c r="BG230" s="451"/>
      <c r="BH230" s="454">
        <f>AV230+BB230</f>
        <v>0</v>
      </c>
      <c r="BI230" s="455"/>
      <c r="BJ230" s="446">
        <f>IF(BF230=0,0,(BH230/BF230)*100)</f>
        <v>0</v>
      </c>
      <c r="BK230" s="447"/>
      <c r="BL230" s="406">
        <f>(AD230*2)+(AJ230*2)+(AP230*3)+BB230</f>
        <v>0</v>
      </c>
      <c r="BM230" s="407"/>
      <c r="BN230" s="408"/>
      <c r="BO230" s="404" t="e">
        <f>(BL230*BR$200)+(N230*BR$201)+(X230*BR$202)+(R230*BR$203)+(V230*BR$204)+(Z230*BR$205)</f>
        <v>#REF!</v>
      </c>
      <c r="BP230" s="404" t="e">
        <f>((AZ230-BB230)*BR$207)+((AT230-AV230)*BR$206)+(H230*BR$208)+(P230*BR$209)</f>
        <v>#REF!</v>
      </c>
      <c r="BQ230" s="53"/>
      <c r="BR230" s="53"/>
      <c r="BS230" s="779"/>
    </row>
    <row r="231" spans="1:71" ht="21.75" customHeight="1" x14ac:dyDescent="0.25">
      <c r="A231" s="779"/>
      <c r="B231" s="415"/>
      <c r="C231" s="412" t="str">
        <f>IF(ROSTER!D$38="","",ROSTER!D$38)</f>
        <v/>
      </c>
      <c r="D231" s="413"/>
      <c r="E231" s="419"/>
      <c r="F231" s="421"/>
      <c r="G231" s="423"/>
      <c r="H231" s="426"/>
      <c r="I231" s="427"/>
      <c r="J231" s="430"/>
      <c r="K231" s="431"/>
      <c r="L231" s="434"/>
      <c r="M231" s="435"/>
      <c r="N231" s="438" t="s">
        <v>14</v>
      </c>
      <c r="O231" s="439"/>
      <c r="P231" s="430"/>
      <c r="Q231" s="431"/>
      <c r="R231" s="434"/>
      <c r="S231" s="441"/>
      <c r="T231" s="434"/>
      <c r="U231" s="427"/>
      <c r="V231" s="441"/>
      <c r="W231" s="427"/>
      <c r="X231" s="430"/>
      <c r="Y231" s="427"/>
      <c r="Z231" s="430"/>
      <c r="AA231" s="427"/>
      <c r="AB231" s="430"/>
      <c r="AC231" s="431"/>
      <c r="AD231" s="434"/>
      <c r="AE231" s="435"/>
      <c r="AF231" s="444"/>
      <c r="AG231" s="445"/>
      <c r="AH231" s="430"/>
      <c r="AI231" s="431"/>
      <c r="AJ231" s="434"/>
      <c r="AK231" s="435"/>
      <c r="AL231" s="448"/>
      <c r="AM231" s="449"/>
      <c r="AN231" s="430"/>
      <c r="AO231" s="431"/>
      <c r="AP231" s="434"/>
      <c r="AQ231" s="435"/>
      <c r="AR231" s="448"/>
      <c r="AS231" s="449"/>
      <c r="AT231" s="452"/>
      <c r="AU231" s="453"/>
      <c r="AV231" s="456"/>
      <c r="AW231" s="457"/>
      <c r="AX231" s="448"/>
      <c r="AY231" s="449"/>
      <c r="AZ231" s="430"/>
      <c r="BA231" s="431"/>
      <c r="BB231" s="434"/>
      <c r="BC231" s="435"/>
      <c r="BD231" s="448"/>
      <c r="BE231" s="449"/>
      <c r="BF231" s="452"/>
      <c r="BG231" s="453"/>
      <c r="BH231" s="456"/>
      <c r="BI231" s="457"/>
      <c r="BJ231" s="448"/>
      <c r="BK231" s="449"/>
      <c r="BL231" s="409"/>
      <c r="BM231" s="410"/>
      <c r="BN231" s="411"/>
      <c r="BO231" s="405"/>
      <c r="BP231" s="405"/>
      <c r="BQ231" s="53"/>
      <c r="BR231" s="53"/>
      <c r="BS231" s="779"/>
    </row>
    <row r="232" spans="1:71" ht="21.75" customHeight="1" x14ac:dyDescent="0.25">
      <c r="A232" s="779"/>
      <c r="B232" s="414" t="str">
        <f>IF(ROSTER!B40="","",ROSTER!B40)</f>
        <v/>
      </c>
      <c r="C232" s="416" t="str">
        <f>IF(ROSTER!C$40="","",ROSTER!C$40)</f>
        <v/>
      </c>
      <c r="D232" s="417"/>
      <c r="E232" s="418"/>
      <c r="F232" s="420">
        <f>IF(E232="y",1,IF(E232="S",1,0))</f>
        <v>0</v>
      </c>
      <c r="G232" s="422">
        <f>IF(E232="S",1,0)</f>
        <v>0</v>
      </c>
      <c r="H232" s="424"/>
      <c r="I232" s="425"/>
      <c r="J232" s="428"/>
      <c r="K232" s="429"/>
      <c r="L232" s="432"/>
      <c r="M232" s="433"/>
      <c r="N232" s="436">
        <f>L232+J232</f>
        <v>0</v>
      </c>
      <c r="O232" s="437"/>
      <c r="P232" s="428"/>
      <c r="Q232" s="429"/>
      <c r="R232" s="432"/>
      <c r="S232" s="440"/>
      <c r="T232" s="432"/>
      <c r="U232" s="425"/>
      <c r="V232" s="440"/>
      <c r="W232" s="425"/>
      <c r="X232" s="428"/>
      <c r="Y232" s="425"/>
      <c r="Z232" s="428"/>
      <c r="AA232" s="425"/>
      <c r="AB232" s="428"/>
      <c r="AC232" s="429"/>
      <c r="AD232" s="432"/>
      <c r="AE232" s="433"/>
      <c r="AF232" s="442">
        <f>IF(AB232=0,0,(AD232/AB232)*100)</f>
        <v>0</v>
      </c>
      <c r="AG232" s="443"/>
      <c r="AH232" s="428"/>
      <c r="AI232" s="429"/>
      <c r="AJ232" s="432"/>
      <c r="AK232" s="433"/>
      <c r="AL232" s="446">
        <f>IF(AH232=0,0,(AJ232/AH232)*100)</f>
        <v>0</v>
      </c>
      <c r="AM232" s="447"/>
      <c r="AN232" s="428"/>
      <c r="AO232" s="429"/>
      <c r="AP232" s="432"/>
      <c r="AQ232" s="433"/>
      <c r="AR232" s="446">
        <f>IF(AN232=0,0,(AP232/AN232)*100)</f>
        <v>0</v>
      </c>
      <c r="AS232" s="447"/>
      <c r="AT232" s="450">
        <f>AB232+AH232+AN232</f>
        <v>0</v>
      </c>
      <c r="AU232" s="451"/>
      <c r="AV232" s="454">
        <f>AD232+AJ232+AP232</f>
        <v>0</v>
      </c>
      <c r="AW232" s="455"/>
      <c r="AX232" s="446">
        <f>IF(AT232=0,0,(AV232/AT232)*100)</f>
        <v>0</v>
      </c>
      <c r="AY232" s="447"/>
      <c r="AZ232" s="428"/>
      <c r="BA232" s="429"/>
      <c r="BB232" s="432"/>
      <c r="BC232" s="433"/>
      <c r="BD232" s="446">
        <f>IF(AZ232=0,0,(BB232/AZ232)*100)</f>
        <v>0</v>
      </c>
      <c r="BE232" s="447"/>
      <c r="BF232" s="450">
        <f>AT232+AZ232</f>
        <v>0</v>
      </c>
      <c r="BG232" s="451"/>
      <c r="BH232" s="454">
        <f>AV232+BB232</f>
        <v>0</v>
      </c>
      <c r="BI232" s="455"/>
      <c r="BJ232" s="446">
        <f>IF(BF232=0,0,(BH232/BF232)*100)</f>
        <v>0</v>
      </c>
      <c r="BK232" s="447"/>
      <c r="BL232" s="406">
        <f>(AD232*2)+(AJ232*2)+(AP232*3)+BB232</f>
        <v>0</v>
      </c>
      <c r="BM232" s="407"/>
      <c r="BN232" s="408"/>
      <c r="BO232" s="404" t="e">
        <f>(BL232*BR$200)+(N232*BR$201)+(X232*BR$202)+(R232*BR$203)+(V232*BR$204)+(Z232*BR$205)</f>
        <v>#REF!</v>
      </c>
      <c r="BP232" s="404" t="e">
        <f>((AZ232-BB232)*BR$207)+((AT232-AV232)*BR$206)+(H232*BR$208)+(P232*BR$209)</f>
        <v>#REF!</v>
      </c>
      <c r="BQ232" s="53"/>
      <c r="BR232" s="53"/>
      <c r="BS232" s="779"/>
    </row>
    <row r="233" spans="1:71" ht="21.75" customHeight="1" x14ac:dyDescent="0.25">
      <c r="A233" s="779"/>
      <c r="B233" s="415"/>
      <c r="C233" s="412" t="str">
        <f>IF(ROSTER!D$40="","",ROSTER!D$40)</f>
        <v/>
      </c>
      <c r="D233" s="413"/>
      <c r="E233" s="419"/>
      <c r="F233" s="421"/>
      <c r="G233" s="423"/>
      <c r="H233" s="426"/>
      <c r="I233" s="427"/>
      <c r="J233" s="430"/>
      <c r="K233" s="431"/>
      <c r="L233" s="434"/>
      <c r="M233" s="435"/>
      <c r="N233" s="438" t="s">
        <v>14</v>
      </c>
      <c r="O233" s="439"/>
      <c r="P233" s="430"/>
      <c r="Q233" s="431"/>
      <c r="R233" s="434"/>
      <c r="S233" s="441"/>
      <c r="T233" s="434"/>
      <c r="U233" s="427"/>
      <c r="V233" s="441"/>
      <c r="W233" s="427"/>
      <c r="X233" s="430"/>
      <c r="Y233" s="427"/>
      <c r="Z233" s="430"/>
      <c r="AA233" s="427"/>
      <c r="AB233" s="430"/>
      <c r="AC233" s="431"/>
      <c r="AD233" s="434"/>
      <c r="AE233" s="435"/>
      <c r="AF233" s="444"/>
      <c r="AG233" s="445"/>
      <c r="AH233" s="430"/>
      <c r="AI233" s="431"/>
      <c r="AJ233" s="434"/>
      <c r="AK233" s="435"/>
      <c r="AL233" s="448"/>
      <c r="AM233" s="449"/>
      <c r="AN233" s="430"/>
      <c r="AO233" s="431"/>
      <c r="AP233" s="434"/>
      <c r="AQ233" s="435"/>
      <c r="AR233" s="448"/>
      <c r="AS233" s="449"/>
      <c r="AT233" s="452"/>
      <c r="AU233" s="453"/>
      <c r="AV233" s="456"/>
      <c r="AW233" s="457"/>
      <c r="AX233" s="448"/>
      <c r="AY233" s="449"/>
      <c r="AZ233" s="430"/>
      <c r="BA233" s="431"/>
      <c r="BB233" s="434"/>
      <c r="BC233" s="435"/>
      <c r="BD233" s="448"/>
      <c r="BE233" s="449"/>
      <c r="BF233" s="452"/>
      <c r="BG233" s="453"/>
      <c r="BH233" s="456"/>
      <c r="BI233" s="457"/>
      <c r="BJ233" s="448"/>
      <c r="BK233" s="449"/>
      <c r="BL233" s="409"/>
      <c r="BM233" s="410"/>
      <c r="BN233" s="411"/>
      <c r="BO233" s="405"/>
      <c r="BP233" s="405"/>
      <c r="BQ233" s="53"/>
      <c r="BR233" s="53"/>
      <c r="BS233" s="779"/>
    </row>
    <row r="234" spans="1:71" ht="21.75" customHeight="1" x14ac:dyDescent="0.25">
      <c r="A234" s="779"/>
      <c r="B234" s="414" t="str">
        <f>IF(ROSTER!B42="","",ROSTER!B42)</f>
        <v/>
      </c>
      <c r="C234" s="416" t="str">
        <f>IF(ROSTER!C$42="","",ROSTER!C$42)</f>
        <v/>
      </c>
      <c r="D234" s="417"/>
      <c r="E234" s="418"/>
      <c r="F234" s="420">
        <f>IF(E234="y",1,IF(E234="S",1,0))</f>
        <v>0</v>
      </c>
      <c r="G234" s="422">
        <f>IF(E234="S",1,0)</f>
        <v>0</v>
      </c>
      <c r="H234" s="424"/>
      <c r="I234" s="425"/>
      <c r="J234" s="428"/>
      <c r="K234" s="429"/>
      <c r="L234" s="432"/>
      <c r="M234" s="433"/>
      <c r="N234" s="436">
        <f>L234+J234</f>
        <v>0</v>
      </c>
      <c r="O234" s="437"/>
      <c r="P234" s="428"/>
      <c r="Q234" s="429"/>
      <c r="R234" s="432"/>
      <c r="S234" s="440"/>
      <c r="T234" s="432"/>
      <c r="U234" s="425"/>
      <c r="V234" s="440"/>
      <c r="W234" s="425"/>
      <c r="X234" s="428"/>
      <c r="Y234" s="425"/>
      <c r="Z234" s="428"/>
      <c r="AA234" s="425"/>
      <c r="AB234" s="428"/>
      <c r="AC234" s="429"/>
      <c r="AD234" s="432"/>
      <c r="AE234" s="433"/>
      <c r="AF234" s="442">
        <f>IF(AB234=0,0,(AD234/AB234)*100)</f>
        <v>0</v>
      </c>
      <c r="AG234" s="443"/>
      <c r="AH234" s="428"/>
      <c r="AI234" s="429"/>
      <c r="AJ234" s="432"/>
      <c r="AK234" s="433"/>
      <c r="AL234" s="446">
        <f>IF(AH234=0,0,(AJ234/AH234)*100)</f>
        <v>0</v>
      </c>
      <c r="AM234" s="447"/>
      <c r="AN234" s="428"/>
      <c r="AO234" s="429"/>
      <c r="AP234" s="432"/>
      <c r="AQ234" s="433"/>
      <c r="AR234" s="446">
        <f>IF(AN234=0,0,(AP234/AN234)*100)</f>
        <v>0</v>
      </c>
      <c r="AS234" s="447"/>
      <c r="AT234" s="450">
        <f>AB234+AH234+AN234</f>
        <v>0</v>
      </c>
      <c r="AU234" s="451"/>
      <c r="AV234" s="454">
        <f>AD234+AJ234+AP234</f>
        <v>0</v>
      </c>
      <c r="AW234" s="455"/>
      <c r="AX234" s="446">
        <f>IF(AT234=0,0,(AV234/AT234)*100)</f>
        <v>0</v>
      </c>
      <c r="AY234" s="447"/>
      <c r="AZ234" s="428"/>
      <c r="BA234" s="429"/>
      <c r="BB234" s="432"/>
      <c r="BC234" s="433"/>
      <c r="BD234" s="446">
        <f>IF(AZ234=0,0,(BB234/AZ234)*100)</f>
        <v>0</v>
      </c>
      <c r="BE234" s="447"/>
      <c r="BF234" s="450">
        <f>AT234+AZ234</f>
        <v>0</v>
      </c>
      <c r="BG234" s="451"/>
      <c r="BH234" s="454">
        <f>AV234+BB234</f>
        <v>0</v>
      </c>
      <c r="BI234" s="455"/>
      <c r="BJ234" s="446">
        <f>IF(BF234=0,0,(BH234/BF234)*100)</f>
        <v>0</v>
      </c>
      <c r="BK234" s="447"/>
      <c r="BL234" s="406">
        <f>(AD234*2)+(AJ234*2)+(AP234*3)+BB234</f>
        <v>0</v>
      </c>
      <c r="BM234" s="407"/>
      <c r="BN234" s="408"/>
      <c r="BO234" s="404" t="e">
        <f>(BL234*BR$200)+(N234*BR$201)+(X234*BR$202)+(R234*BR$203)+(V234*BR$204)+(Z234*BR$205)</f>
        <v>#REF!</v>
      </c>
      <c r="BP234" s="404" t="e">
        <f>((AZ234-BB234)*BR$207)+((AT234-AV234)*BR$206)+(H234*BR$208)+(P234*BR$209)</f>
        <v>#REF!</v>
      </c>
      <c r="BQ234" s="53"/>
      <c r="BR234" s="53"/>
      <c r="BS234" s="779"/>
    </row>
    <row r="235" spans="1:71" ht="21.75" customHeight="1" thickBot="1" x14ac:dyDescent="0.3">
      <c r="A235" s="779"/>
      <c r="B235" s="415"/>
      <c r="C235" s="412" t="str">
        <f>IF(ROSTER!D$42="","",ROSTER!D$42)</f>
        <v/>
      </c>
      <c r="D235" s="413"/>
      <c r="E235" s="419"/>
      <c r="F235" s="421"/>
      <c r="G235" s="423"/>
      <c r="H235" s="426"/>
      <c r="I235" s="427"/>
      <c r="J235" s="430"/>
      <c r="K235" s="431"/>
      <c r="L235" s="434"/>
      <c r="M235" s="435"/>
      <c r="N235" s="438" t="s">
        <v>14</v>
      </c>
      <c r="O235" s="439"/>
      <c r="P235" s="430"/>
      <c r="Q235" s="431"/>
      <c r="R235" s="434"/>
      <c r="S235" s="441"/>
      <c r="T235" s="434"/>
      <c r="U235" s="427"/>
      <c r="V235" s="441"/>
      <c r="W235" s="427"/>
      <c r="X235" s="430"/>
      <c r="Y235" s="427"/>
      <c r="Z235" s="430"/>
      <c r="AA235" s="427"/>
      <c r="AB235" s="430"/>
      <c r="AC235" s="431"/>
      <c r="AD235" s="434"/>
      <c r="AE235" s="435"/>
      <c r="AF235" s="444"/>
      <c r="AG235" s="445"/>
      <c r="AH235" s="430"/>
      <c r="AI235" s="431"/>
      <c r="AJ235" s="434"/>
      <c r="AK235" s="435"/>
      <c r="AL235" s="448"/>
      <c r="AM235" s="449"/>
      <c r="AN235" s="430"/>
      <c r="AO235" s="431"/>
      <c r="AP235" s="434"/>
      <c r="AQ235" s="435"/>
      <c r="AR235" s="448"/>
      <c r="AS235" s="449"/>
      <c r="AT235" s="452"/>
      <c r="AU235" s="453"/>
      <c r="AV235" s="456"/>
      <c r="AW235" s="457"/>
      <c r="AX235" s="448"/>
      <c r="AY235" s="449"/>
      <c r="AZ235" s="430"/>
      <c r="BA235" s="431"/>
      <c r="BB235" s="434"/>
      <c r="BC235" s="435"/>
      <c r="BD235" s="448"/>
      <c r="BE235" s="449"/>
      <c r="BF235" s="452"/>
      <c r="BG235" s="453"/>
      <c r="BH235" s="456"/>
      <c r="BI235" s="457"/>
      <c r="BJ235" s="448"/>
      <c r="BK235" s="449"/>
      <c r="BL235" s="409"/>
      <c r="BM235" s="410"/>
      <c r="BN235" s="411"/>
      <c r="BO235" s="405"/>
      <c r="BP235" s="405"/>
      <c r="BQ235" s="53"/>
      <c r="BR235" s="53"/>
      <c r="BS235" s="779"/>
    </row>
    <row r="236" spans="1:71" ht="21.75" hidden="1" customHeight="1" x14ac:dyDescent="0.3">
      <c r="A236" s="779"/>
      <c r="B236" s="414" t="str">
        <f>IF(ROSTER!B44="","",ROSTER!B44)</f>
        <v/>
      </c>
      <c r="C236" s="416" t="str">
        <f>IF(ROSTER!C$44="","",ROSTER!C$44)</f>
        <v/>
      </c>
      <c r="D236" s="417"/>
      <c r="E236" s="418"/>
      <c r="F236" s="420">
        <f>IF(E236="y",1,IF(E236="S",1,0))</f>
        <v>0</v>
      </c>
      <c r="G236" s="422">
        <f>IF(E236="S",1,0)</f>
        <v>0</v>
      </c>
      <c r="H236" s="424"/>
      <c r="I236" s="425"/>
      <c r="J236" s="428"/>
      <c r="K236" s="429"/>
      <c r="L236" s="432"/>
      <c r="M236" s="433"/>
      <c r="N236" s="436">
        <f>L236+J236</f>
        <v>0</v>
      </c>
      <c r="O236" s="437"/>
      <c r="P236" s="428"/>
      <c r="Q236" s="429"/>
      <c r="R236" s="432"/>
      <c r="S236" s="440"/>
      <c r="T236" s="432"/>
      <c r="U236" s="425"/>
      <c r="V236" s="440"/>
      <c r="W236" s="425"/>
      <c r="X236" s="428"/>
      <c r="Y236" s="425"/>
      <c r="Z236" s="428"/>
      <c r="AA236" s="425"/>
      <c r="AB236" s="428"/>
      <c r="AC236" s="429"/>
      <c r="AD236" s="432"/>
      <c r="AE236" s="433"/>
      <c r="AF236" s="442">
        <f>IF(AB236=0,0,(AD236/AB236)*100)</f>
        <v>0</v>
      </c>
      <c r="AG236" s="443"/>
      <c r="AH236" s="428"/>
      <c r="AI236" s="429"/>
      <c r="AJ236" s="432"/>
      <c r="AK236" s="433"/>
      <c r="AL236" s="446">
        <f>IF(AH236=0,0,(AJ236/AH236)*100)</f>
        <v>0</v>
      </c>
      <c r="AM236" s="447"/>
      <c r="AN236" s="428"/>
      <c r="AO236" s="429"/>
      <c r="AP236" s="432"/>
      <c r="AQ236" s="433"/>
      <c r="AR236" s="446">
        <f>IF(AN236=0,0,(AP236/AN236)*100)</f>
        <v>0</v>
      </c>
      <c r="AS236" s="447"/>
      <c r="AT236" s="450">
        <f>AB236+AH236+AN236</f>
        <v>0</v>
      </c>
      <c r="AU236" s="451"/>
      <c r="AV236" s="454">
        <f>AD236+AJ236+AP236</f>
        <v>0</v>
      </c>
      <c r="AW236" s="455"/>
      <c r="AX236" s="446">
        <f>IF(AT236=0,0,(AV236/AT236)*100)</f>
        <v>0</v>
      </c>
      <c r="AY236" s="447"/>
      <c r="AZ236" s="428"/>
      <c r="BA236" s="429"/>
      <c r="BB236" s="432"/>
      <c r="BC236" s="433"/>
      <c r="BD236" s="446">
        <f>IF(AZ236=0,0,(BB236/AZ236)*100)</f>
        <v>0</v>
      </c>
      <c r="BE236" s="447"/>
      <c r="BF236" s="450">
        <f>AT236+AZ236</f>
        <v>0</v>
      </c>
      <c r="BG236" s="451"/>
      <c r="BH236" s="454">
        <f>AV236+BB236</f>
        <v>0</v>
      </c>
      <c r="BI236" s="455"/>
      <c r="BJ236" s="446">
        <f>IF(BF236=0,0,(BH236/BF236)*100)</f>
        <v>0</v>
      </c>
      <c r="BK236" s="447"/>
      <c r="BL236" s="406">
        <f>(AD236*2)+(AJ236*2)+(AP236*3)+BB236</f>
        <v>0</v>
      </c>
      <c r="BM236" s="407"/>
      <c r="BN236" s="408"/>
      <c r="BO236" s="404" t="e">
        <f>(BL236*BR$200)+(N236*BR$201)+(X236*BR$202)+(R236*BR$203)+(V236*BR$204)+(Z236*BR$205)</f>
        <v>#REF!</v>
      </c>
      <c r="BP236" s="404" t="e">
        <f>((AZ236-BB236)*BR$207)+((AT236-AV236)*BR$206)+(H236*BR$208)+(P236*BR$209)</f>
        <v>#REF!</v>
      </c>
      <c r="BQ236" s="53"/>
      <c r="BR236" s="53"/>
      <c r="BS236" s="779"/>
    </row>
    <row r="237" spans="1:71" ht="21.75" hidden="1" customHeight="1" x14ac:dyDescent="0.3">
      <c r="A237" s="779"/>
      <c r="B237" s="415"/>
      <c r="C237" s="412" t="str">
        <f>IF(ROSTER!D$44="","",ROSTER!D$44)</f>
        <v/>
      </c>
      <c r="D237" s="413"/>
      <c r="E237" s="419"/>
      <c r="F237" s="421"/>
      <c r="G237" s="423"/>
      <c r="H237" s="426"/>
      <c r="I237" s="427"/>
      <c r="J237" s="430"/>
      <c r="K237" s="431"/>
      <c r="L237" s="434"/>
      <c r="M237" s="435"/>
      <c r="N237" s="438" t="s">
        <v>14</v>
      </c>
      <c r="O237" s="439"/>
      <c r="P237" s="430"/>
      <c r="Q237" s="431"/>
      <c r="R237" s="434"/>
      <c r="S237" s="441"/>
      <c r="T237" s="434"/>
      <c r="U237" s="427"/>
      <c r="V237" s="441"/>
      <c r="W237" s="427"/>
      <c r="X237" s="430"/>
      <c r="Y237" s="427"/>
      <c r="Z237" s="430"/>
      <c r="AA237" s="427"/>
      <c r="AB237" s="430"/>
      <c r="AC237" s="431"/>
      <c r="AD237" s="434"/>
      <c r="AE237" s="435"/>
      <c r="AF237" s="444"/>
      <c r="AG237" s="445"/>
      <c r="AH237" s="430"/>
      <c r="AI237" s="431"/>
      <c r="AJ237" s="434"/>
      <c r="AK237" s="435"/>
      <c r="AL237" s="448"/>
      <c r="AM237" s="449"/>
      <c r="AN237" s="430"/>
      <c r="AO237" s="431"/>
      <c r="AP237" s="434"/>
      <c r="AQ237" s="435"/>
      <c r="AR237" s="448"/>
      <c r="AS237" s="449"/>
      <c r="AT237" s="452"/>
      <c r="AU237" s="453"/>
      <c r="AV237" s="456"/>
      <c r="AW237" s="457"/>
      <c r="AX237" s="448"/>
      <c r="AY237" s="449"/>
      <c r="AZ237" s="430"/>
      <c r="BA237" s="431"/>
      <c r="BB237" s="434"/>
      <c r="BC237" s="435"/>
      <c r="BD237" s="448"/>
      <c r="BE237" s="449"/>
      <c r="BF237" s="452"/>
      <c r="BG237" s="453"/>
      <c r="BH237" s="456"/>
      <c r="BI237" s="457"/>
      <c r="BJ237" s="448"/>
      <c r="BK237" s="449"/>
      <c r="BL237" s="409"/>
      <c r="BM237" s="410"/>
      <c r="BN237" s="411"/>
      <c r="BO237" s="405"/>
      <c r="BP237" s="405"/>
      <c r="BQ237" s="53"/>
      <c r="BR237" s="53"/>
      <c r="BS237" s="779"/>
    </row>
    <row r="238" spans="1:71" ht="21.75" hidden="1" customHeight="1" x14ac:dyDescent="0.3">
      <c r="A238" s="779"/>
      <c r="B238" s="414" t="str">
        <f>IF(ROSTER!B46="","",ROSTER!B46)</f>
        <v/>
      </c>
      <c r="C238" s="416" t="str">
        <f>IF(ROSTER!C$46="","",ROSTER!C$46)</f>
        <v/>
      </c>
      <c r="D238" s="417"/>
      <c r="E238" s="418"/>
      <c r="F238" s="420">
        <f>IF(E238="y",1,IF(E238="S",1,0))</f>
        <v>0</v>
      </c>
      <c r="G238" s="422">
        <f>IF(E238="S",1,0)</f>
        <v>0</v>
      </c>
      <c r="H238" s="424"/>
      <c r="I238" s="425"/>
      <c r="J238" s="428"/>
      <c r="K238" s="429"/>
      <c r="L238" s="432"/>
      <c r="M238" s="433"/>
      <c r="N238" s="436">
        <f>L238+J238</f>
        <v>0</v>
      </c>
      <c r="O238" s="437"/>
      <c r="P238" s="428"/>
      <c r="Q238" s="429"/>
      <c r="R238" s="432"/>
      <c r="S238" s="440"/>
      <c r="T238" s="432"/>
      <c r="U238" s="425"/>
      <c r="V238" s="440"/>
      <c r="W238" s="425"/>
      <c r="X238" s="428"/>
      <c r="Y238" s="425"/>
      <c r="Z238" s="428"/>
      <c r="AA238" s="425"/>
      <c r="AB238" s="428"/>
      <c r="AC238" s="429"/>
      <c r="AD238" s="432"/>
      <c r="AE238" s="433"/>
      <c r="AF238" s="442">
        <f>IF(AB238=0,0,(AD238/AB238)*100)</f>
        <v>0</v>
      </c>
      <c r="AG238" s="443"/>
      <c r="AH238" s="428"/>
      <c r="AI238" s="429"/>
      <c r="AJ238" s="432"/>
      <c r="AK238" s="433"/>
      <c r="AL238" s="446">
        <f>IF(AH238=0,0,(AJ238/AH238)*100)</f>
        <v>0</v>
      </c>
      <c r="AM238" s="447"/>
      <c r="AN238" s="428"/>
      <c r="AO238" s="429"/>
      <c r="AP238" s="432"/>
      <c r="AQ238" s="433"/>
      <c r="AR238" s="446">
        <f>IF(AN238=0,0,(AP238/AN238)*100)</f>
        <v>0</v>
      </c>
      <c r="AS238" s="447"/>
      <c r="AT238" s="450">
        <f>AB238+AH238+AN238</f>
        <v>0</v>
      </c>
      <c r="AU238" s="451"/>
      <c r="AV238" s="454">
        <f>AD238+AJ238+AP238</f>
        <v>0</v>
      </c>
      <c r="AW238" s="455"/>
      <c r="AX238" s="446">
        <f>IF(AT238=0,0,(AV238/AT238)*100)</f>
        <v>0</v>
      </c>
      <c r="AY238" s="447"/>
      <c r="AZ238" s="428"/>
      <c r="BA238" s="429"/>
      <c r="BB238" s="432"/>
      <c r="BC238" s="433"/>
      <c r="BD238" s="446">
        <f>IF(AZ238=0,0,(BB238/AZ238)*100)</f>
        <v>0</v>
      </c>
      <c r="BE238" s="447"/>
      <c r="BF238" s="450">
        <f>AT238+AZ238</f>
        <v>0</v>
      </c>
      <c r="BG238" s="451"/>
      <c r="BH238" s="454">
        <f>AV238+BB238</f>
        <v>0</v>
      </c>
      <c r="BI238" s="455"/>
      <c r="BJ238" s="446">
        <f>IF(BF238=0,0,(BH238/BF238)*100)</f>
        <v>0</v>
      </c>
      <c r="BK238" s="447"/>
      <c r="BL238" s="406">
        <f>(AD238*2)+(AJ238*2)+(AP238*3)+BB238</f>
        <v>0</v>
      </c>
      <c r="BM238" s="407"/>
      <c r="BN238" s="408"/>
      <c r="BO238" s="402" t="e">
        <f>(BL238*BR$74)+(N238*BR$75)+(X238*BR$76)+(R238*BR$77)+(V238*BR$78)+(Z238*BR$79)</f>
        <v>#REF!</v>
      </c>
      <c r="BP238" s="404" t="e">
        <f>((AZ238-BB238)*BR$81)+((AT238-AV238)*BR$80)+(H238*BR$82)+(P238*BR$83)</f>
        <v>#REF!</v>
      </c>
      <c r="BQ238" s="53"/>
      <c r="BR238" s="53"/>
      <c r="BS238" s="779"/>
    </row>
    <row r="239" spans="1:71" ht="22.5" hidden="1" customHeight="1" x14ac:dyDescent="0.3">
      <c r="A239" s="779"/>
      <c r="B239" s="415"/>
      <c r="C239" s="412" t="str">
        <f>IF(ROSTER!D$46="","",ROSTER!D$46)</f>
        <v/>
      </c>
      <c r="D239" s="413"/>
      <c r="E239" s="419"/>
      <c r="F239" s="421"/>
      <c r="G239" s="423"/>
      <c r="H239" s="426"/>
      <c r="I239" s="427"/>
      <c r="J239" s="430"/>
      <c r="K239" s="431"/>
      <c r="L239" s="434"/>
      <c r="M239" s="435"/>
      <c r="N239" s="438" t="s">
        <v>14</v>
      </c>
      <c r="O239" s="439"/>
      <c r="P239" s="430"/>
      <c r="Q239" s="431"/>
      <c r="R239" s="434"/>
      <c r="S239" s="441"/>
      <c r="T239" s="434"/>
      <c r="U239" s="427"/>
      <c r="V239" s="441"/>
      <c r="W239" s="427"/>
      <c r="X239" s="430"/>
      <c r="Y239" s="427"/>
      <c r="Z239" s="430"/>
      <c r="AA239" s="427"/>
      <c r="AB239" s="430"/>
      <c r="AC239" s="431"/>
      <c r="AD239" s="434"/>
      <c r="AE239" s="435"/>
      <c r="AF239" s="444"/>
      <c r="AG239" s="445"/>
      <c r="AH239" s="430"/>
      <c r="AI239" s="431"/>
      <c r="AJ239" s="434"/>
      <c r="AK239" s="435"/>
      <c r="AL239" s="448"/>
      <c r="AM239" s="449"/>
      <c r="AN239" s="430"/>
      <c r="AO239" s="431"/>
      <c r="AP239" s="434"/>
      <c r="AQ239" s="435"/>
      <c r="AR239" s="448"/>
      <c r="AS239" s="449"/>
      <c r="AT239" s="452"/>
      <c r="AU239" s="453"/>
      <c r="AV239" s="456"/>
      <c r="AW239" s="457"/>
      <c r="AX239" s="448"/>
      <c r="AY239" s="449"/>
      <c r="AZ239" s="430"/>
      <c r="BA239" s="431"/>
      <c r="BB239" s="434"/>
      <c r="BC239" s="435"/>
      <c r="BD239" s="448"/>
      <c r="BE239" s="449"/>
      <c r="BF239" s="452"/>
      <c r="BG239" s="453"/>
      <c r="BH239" s="456"/>
      <c r="BI239" s="457"/>
      <c r="BJ239" s="448"/>
      <c r="BK239" s="449"/>
      <c r="BL239" s="409"/>
      <c r="BM239" s="410"/>
      <c r="BN239" s="411"/>
      <c r="BO239" s="403"/>
      <c r="BP239" s="405"/>
      <c r="BQ239" s="53"/>
      <c r="BR239" s="53"/>
      <c r="BS239" s="779"/>
    </row>
    <row r="240" spans="1:71" ht="21.75" hidden="1" customHeight="1" x14ac:dyDescent="0.3">
      <c r="A240" s="779"/>
      <c r="B240" s="414" t="str">
        <f>IF(ROSTER!B48="","",ROSTER!B48)</f>
        <v/>
      </c>
      <c r="C240" s="416" t="str">
        <f>IF(ROSTER!C$48="","",ROSTER!C$48)</f>
        <v/>
      </c>
      <c r="D240" s="417"/>
      <c r="E240" s="418"/>
      <c r="F240" s="420">
        <f t="shared" ref="F240" si="108">IF(E240="y",1,IF(E240="S",1,0))</f>
        <v>0</v>
      </c>
      <c r="G240" s="422">
        <f t="shared" ref="G240" si="109">IF(E240="S",1,0)</f>
        <v>0</v>
      </c>
      <c r="H240" s="424"/>
      <c r="I240" s="425"/>
      <c r="J240" s="428"/>
      <c r="K240" s="429"/>
      <c r="L240" s="432"/>
      <c r="M240" s="433"/>
      <c r="N240" s="436">
        <f t="shared" ref="N240" si="110">L240+J240</f>
        <v>0</v>
      </c>
      <c r="O240" s="437"/>
      <c r="P240" s="428"/>
      <c r="Q240" s="429"/>
      <c r="R240" s="432"/>
      <c r="S240" s="440"/>
      <c r="T240" s="432"/>
      <c r="U240" s="425"/>
      <c r="V240" s="440"/>
      <c r="W240" s="425"/>
      <c r="X240" s="428"/>
      <c r="Y240" s="425"/>
      <c r="Z240" s="428"/>
      <c r="AA240" s="425"/>
      <c r="AB240" s="428"/>
      <c r="AC240" s="429"/>
      <c r="AD240" s="432"/>
      <c r="AE240" s="433"/>
      <c r="AF240" s="442"/>
      <c r="AG240" s="443"/>
      <c r="AH240" s="428"/>
      <c r="AI240" s="429"/>
      <c r="AJ240" s="432"/>
      <c r="AK240" s="433"/>
      <c r="AL240" s="446">
        <f t="shared" ref="AL240" si="111">IF(AH240=0,0,(AJ240/AH240)*100)</f>
        <v>0</v>
      </c>
      <c r="AM240" s="447"/>
      <c r="AN240" s="428"/>
      <c r="AO240" s="429"/>
      <c r="AP240" s="432"/>
      <c r="AQ240" s="433"/>
      <c r="AR240" s="446">
        <f t="shared" ref="AR240" si="112">IF(AN240=0,0,(AP240/AN240)*100)</f>
        <v>0</v>
      </c>
      <c r="AS240" s="447"/>
      <c r="AT240" s="450">
        <f t="shared" ref="AT240" si="113">AB240+AH240+AN240</f>
        <v>0</v>
      </c>
      <c r="AU240" s="451"/>
      <c r="AV240" s="454">
        <f t="shared" ref="AV240" si="114">AD240+AJ240+AP240</f>
        <v>0</v>
      </c>
      <c r="AW240" s="455"/>
      <c r="AX240" s="446">
        <f t="shared" ref="AX240" si="115">IF(AT240=0,0,(AV240/AT240)*100)</f>
        <v>0</v>
      </c>
      <c r="AY240" s="447"/>
      <c r="AZ240" s="428"/>
      <c r="BA240" s="429"/>
      <c r="BB240" s="432"/>
      <c r="BC240" s="433"/>
      <c r="BD240" s="446">
        <f t="shared" ref="BD240" si="116">IF(AZ240=0,0,(BB240/AZ240)*100)</f>
        <v>0</v>
      </c>
      <c r="BE240" s="447"/>
      <c r="BF240" s="450">
        <f t="shared" ref="BF240" si="117">AT240+AZ240</f>
        <v>0</v>
      </c>
      <c r="BG240" s="451"/>
      <c r="BH240" s="454">
        <f t="shared" ref="BH240" si="118">AV240+BB240</f>
        <v>0</v>
      </c>
      <c r="BI240" s="455"/>
      <c r="BJ240" s="446">
        <f t="shared" ref="BJ240" si="119">IF(BF240=0,0,(BH240/BF240)*100)</f>
        <v>0</v>
      </c>
      <c r="BK240" s="447"/>
      <c r="BL240" s="406">
        <f t="shared" ref="BL240" si="120">(AD240*2)+(AJ240*2)+(AP240*3)+BB240</f>
        <v>0</v>
      </c>
      <c r="BM240" s="407"/>
      <c r="BN240" s="408"/>
      <c r="BO240" s="402" t="e">
        <f>(BL240*BR$74)+(N240*BR$75)+(X240*BR$76)+(R240*BR$77)+(V240*BR$78)+(Z240*BR$79)</f>
        <v>#REF!</v>
      </c>
      <c r="BP240" s="404" t="e">
        <f>((AZ240-BB240)*BR$81)+((AT240-AV240)*BR$80)+(H240*BR$82)+(P240*BR$83)</f>
        <v>#REF!</v>
      </c>
      <c r="BQ240" s="53"/>
      <c r="BR240" s="53"/>
      <c r="BS240" s="779"/>
    </row>
    <row r="241" spans="1:71" ht="22.5" hidden="1" customHeight="1" x14ac:dyDescent="0.3">
      <c r="A241" s="779"/>
      <c r="B241" s="415"/>
      <c r="C241" s="412" t="str">
        <f>IF(ROSTER!D$48="","",ROSTER!D$48)</f>
        <v/>
      </c>
      <c r="D241" s="413"/>
      <c r="E241" s="419"/>
      <c r="F241" s="421"/>
      <c r="G241" s="423"/>
      <c r="H241" s="426"/>
      <c r="I241" s="427"/>
      <c r="J241" s="430"/>
      <c r="K241" s="431"/>
      <c r="L241" s="434"/>
      <c r="M241" s="435"/>
      <c r="N241" s="438" t="s">
        <v>14</v>
      </c>
      <c r="O241" s="439"/>
      <c r="P241" s="430"/>
      <c r="Q241" s="431"/>
      <c r="R241" s="434"/>
      <c r="S241" s="441"/>
      <c r="T241" s="434"/>
      <c r="U241" s="427"/>
      <c r="V241" s="441"/>
      <c r="W241" s="427"/>
      <c r="X241" s="430"/>
      <c r="Y241" s="427"/>
      <c r="Z241" s="430"/>
      <c r="AA241" s="427"/>
      <c r="AB241" s="430"/>
      <c r="AC241" s="431"/>
      <c r="AD241" s="434"/>
      <c r="AE241" s="435"/>
      <c r="AF241" s="444"/>
      <c r="AG241" s="445"/>
      <c r="AH241" s="430"/>
      <c r="AI241" s="431"/>
      <c r="AJ241" s="434"/>
      <c r="AK241" s="435"/>
      <c r="AL241" s="448"/>
      <c r="AM241" s="449"/>
      <c r="AN241" s="430"/>
      <c r="AO241" s="431"/>
      <c r="AP241" s="434"/>
      <c r="AQ241" s="435"/>
      <c r="AR241" s="448"/>
      <c r="AS241" s="449"/>
      <c r="AT241" s="452"/>
      <c r="AU241" s="453"/>
      <c r="AV241" s="456"/>
      <c r="AW241" s="457"/>
      <c r="AX241" s="448"/>
      <c r="AY241" s="449"/>
      <c r="AZ241" s="430"/>
      <c r="BA241" s="431"/>
      <c r="BB241" s="434"/>
      <c r="BC241" s="435"/>
      <c r="BD241" s="448"/>
      <c r="BE241" s="449"/>
      <c r="BF241" s="452"/>
      <c r="BG241" s="453"/>
      <c r="BH241" s="456"/>
      <c r="BI241" s="457"/>
      <c r="BJ241" s="448"/>
      <c r="BK241" s="449"/>
      <c r="BL241" s="409"/>
      <c r="BM241" s="410"/>
      <c r="BN241" s="411"/>
      <c r="BO241" s="403"/>
      <c r="BP241" s="405"/>
      <c r="BQ241" s="53"/>
      <c r="BR241" s="53"/>
      <c r="BS241" s="779"/>
    </row>
    <row r="242" spans="1:71" ht="21.75" hidden="1" customHeight="1" x14ac:dyDescent="0.3">
      <c r="A242" s="779"/>
      <c r="B242" s="414" t="str">
        <f>IF(ROSTER!B50="","",ROSTER!B50)</f>
        <v/>
      </c>
      <c r="C242" s="416" t="str">
        <f>IF(ROSTER!C$50="","",ROSTER!C$50)</f>
        <v/>
      </c>
      <c r="D242" s="417"/>
      <c r="E242" s="418"/>
      <c r="F242" s="420">
        <f t="shared" ref="F242" si="121">IF(E242="y",1,IF(E242="S",1,0))</f>
        <v>0</v>
      </c>
      <c r="G242" s="422">
        <f t="shared" ref="G242" si="122">IF(E242="S",1,0)</f>
        <v>0</v>
      </c>
      <c r="H242" s="424"/>
      <c r="I242" s="425"/>
      <c r="J242" s="428"/>
      <c r="K242" s="429"/>
      <c r="L242" s="432"/>
      <c r="M242" s="433"/>
      <c r="N242" s="436">
        <f t="shared" ref="N242" si="123">L242+J242</f>
        <v>0</v>
      </c>
      <c r="O242" s="437"/>
      <c r="P242" s="428"/>
      <c r="Q242" s="429"/>
      <c r="R242" s="432"/>
      <c r="S242" s="440"/>
      <c r="T242" s="432"/>
      <c r="U242" s="425"/>
      <c r="V242" s="440"/>
      <c r="W242" s="425"/>
      <c r="X242" s="428"/>
      <c r="Y242" s="425"/>
      <c r="Z242" s="428"/>
      <c r="AA242" s="425"/>
      <c r="AB242" s="428"/>
      <c r="AC242" s="429"/>
      <c r="AD242" s="432"/>
      <c r="AE242" s="433"/>
      <c r="AF242" s="442"/>
      <c r="AG242" s="443"/>
      <c r="AH242" s="428"/>
      <c r="AI242" s="429"/>
      <c r="AJ242" s="432"/>
      <c r="AK242" s="433"/>
      <c r="AL242" s="446">
        <f t="shared" ref="AL242" si="124">IF(AH242=0,0,(AJ242/AH242)*100)</f>
        <v>0</v>
      </c>
      <c r="AM242" s="447"/>
      <c r="AN242" s="428"/>
      <c r="AO242" s="429"/>
      <c r="AP242" s="432"/>
      <c r="AQ242" s="433"/>
      <c r="AR242" s="446">
        <f t="shared" ref="AR242" si="125">IF(AN242=0,0,(AP242/AN242)*100)</f>
        <v>0</v>
      </c>
      <c r="AS242" s="447"/>
      <c r="AT242" s="450">
        <f t="shared" ref="AT242" si="126">AB242+AH242+AN242</f>
        <v>0</v>
      </c>
      <c r="AU242" s="451"/>
      <c r="AV242" s="454">
        <f t="shared" ref="AV242" si="127">AD242+AJ242+AP242</f>
        <v>0</v>
      </c>
      <c r="AW242" s="455"/>
      <c r="AX242" s="446">
        <f t="shared" ref="AX242" si="128">IF(AT242=0,0,(AV242/AT242)*100)</f>
        <v>0</v>
      </c>
      <c r="AY242" s="447"/>
      <c r="AZ242" s="428"/>
      <c r="BA242" s="429"/>
      <c r="BB242" s="432"/>
      <c r="BC242" s="433"/>
      <c r="BD242" s="446">
        <f t="shared" ref="BD242" si="129">IF(AZ242=0,0,(BB242/AZ242)*100)</f>
        <v>0</v>
      </c>
      <c r="BE242" s="447"/>
      <c r="BF242" s="450">
        <f t="shared" ref="BF242" si="130">AT242+AZ242</f>
        <v>0</v>
      </c>
      <c r="BG242" s="451"/>
      <c r="BH242" s="454">
        <f t="shared" ref="BH242" si="131">AV242+BB242</f>
        <v>0</v>
      </c>
      <c r="BI242" s="455"/>
      <c r="BJ242" s="446">
        <f t="shared" ref="BJ242" si="132">IF(BF242=0,0,(BH242/BF242)*100)</f>
        <v>0</v>
      </c>
      <c r="BK242" s="447"/>
      <c r="BL242" s="406">
        <f t="shared" ref="BL242" si="133">(AD242*2)+(AJ242*2)+(AP242*3)+BB242</f>
        <v>0</v>
      </c>
      <c r="BM242" s="407"/>
      <c r="BN242" s="408"/>
      <c r="BO242" s="402" t="e">
        <f>(BL242*BR$74)+(N242*BR$75)+(X242*BR$76)+(R242*BR$77)+(V242*BR$78)+(Z242*BR$79)</f>
        <v>#REF!</v>
      </c>
      <c r="BP242" s="404" t="e">
        <f>((AZ242-BB242)*BR$81)+((AT242-AV242)*BR$80)+(H242*BR$82)+(P242*BR$83)</f>
        <v>#REF!</v>
      </c>
      <c r="BQ242" s="53"/>
      <c r="BR242" s="53"/>
      <c r="BS242" s="779"/>
    </row>
    <row r="243" spans="1:71" ht="22.5" hidden="1" customHeight="1" thickBot="1" x14ac:dyDescent="0.3">
      <c r="A243" s="779"/>
      <c r="B243" s="415"/>
      <c r="C243" s="412" t="str">
        <f>IF(ROSTER!D$50="","",ROSTER!D$50)</f>
        <v/>
      </c>
      <c r="D243" s="413"/>
      <c r="E243" s="419"/>
      <c r="F243" s="421"/>
      <c r="G243" s="423"/>
      <c r="H243" s="426"/>
      <c r="I243" s="427"/>
      <c r="J243" s="430"/>
      <c r="K243" s="431"/>
      <c r="L243" s="434"/>
      <c r="M243" s="435"/>
      <c r="N243" s="438" t="s">
        <v>14</v>
      </c>
      <c r="O243" s="439"/>
      <c r="P243" s="430"/>
      <c r="Q243" s="431"/>
      <c r="R243" s="434"/>
      <c r="S243" s="441"/>
      <c r="T243" s="434"/>
      <c r="U243" s="427"/>
      <c r="V243" s="441"/>
      <c r="W243" s="427"/>
      <c r="X243" s="430"/>
      <c r="Y243" s="427"/>
      <c r="Z243" s="430"/>
      <c r="AA243" s="427"/>
      <c r="AB243" s="430"/>
      <c r="AC243" s="431"/>
      <c r="AD243" s="434"/>
      <c r="AE243" s="435"/>
      <c r="AF243" s="444"/>
      <c r="AG243" s="445"/>
      <c r="AH243" s="430"/>
      <c r="AI243" s="431"/>
      <c r="AJ243" s="434"/>
      <c r="AK243" s="435"/>
      <c r="AL243" s="448"/>
      <c r="AM243" s="449"/>
      <c r="AN243" s="430"/>
      <c r="AO243" s="431"/>
      <c r="AP243" s="434"/>
      <c r="AQ243" s="435"/>
      <c r="AR243" s="448"/>
      <c r="AS243" s="449"/>
      <c r="AT243" s="452"/>
      <c r="AU243" s="453"/>
      <c r="AV243" s="456"/>
      <c r="AW243" s="457"/>
      <c r="AX243" s="448"/>
      <c r="AY243" s="449"/>
      <c r="AZ243" s="430"/>
      <c r="BA243" s="431"/>
      <c r="BB243" s="434"/>
      <c r="BC243" s="435"/>
      <c r="BD243" s="448"/>
      <c r="BE243" s="449"/>
      <c r="BF243" s="452"/>
      <c r="BG243" s="453"/>
      <c r="BH243" s="456"/>
      <c r="BI243" s="457"/>
      <c r="BJ243" s="448"/>
      <c r="BK243" s="449"/>
      <c r="BL243" s="409"/>
      <c r="BM243" s="410"/>
      <c r="BN243" s="411"/>
      <c r="BO243" s="403"/>
      <c r="BP243" s="405"/>
      <c r="BQ243" s="53"/>
      <c r="BR243" s="53"/>
      <c r="BS243" s="779"/>
    </row>
    <row r="244" spans="1:71" s="224" customFormat="1" ht="33.6" customHeight="1" x14ac:dyDescent="0.5">
      <c r="A244" s="789"/>
      <c r="B244" s="376"/>
      <c r="C244" s="377"/>
      <c r="D244" s="377" t="s">
        <v>10</v>
      </c>
      <c r="E244" s="380"/>
      <c r="F244" s="223"/>
      <c r="G244" s="223"/>
      <c r="H244" s="382">
        <f>SUM(H200:I243)</f>
        <v>0</v>
      </c>
      <c r="I244" s="383"/>
      <c r="J244" s="382">
        <f>SUM(J200:K243)</f>
        <v>0</v>
      </c>
      <c r="K244" s="383"/>
      <c r="L244" s="386">
        <f>SUM(L200:M243)</f>
        <v>0</v>
      </c>
      <c r="M244" s="387"/>
      <c r="N244" s="358">
        <f>L244+J244</f>
        <v>0</v>
      </c>
      <c r="O244" s="359"/>
      <c r="P244" s="386">
        <f>SUM(P200:Q243)</f>
        <v>0</v>
      </c>
      <c r="Q244" s="383"/>
      <c r="R244" s="386">
        <f t="shared" ref="R244" si="134">SUM(R200:S243)</f>
        <v>0</v>
      </c>
      <c r="S244" s="387"/>
      <c r="T244" s="386">
        <f t="shared" ref="T244" si="135">SUM(T200:U243)</f>
        <v>0</v>
      </c>
      <c r="U244" s="359"/>
      <c r="V244" s="387">
        <f t="shared" ref="V244" si="136">SUM(V200:W243)</f>
        <v>0</v>
      </c>
      <c r="W244" s="387"/>
      <c r="X244" s="382">
        <f t="shared" ref="X244" si="137">SUM(X200:Y243)</f>
        <v>0</v>
      </c>
      <c r="Y244" s="359"/>
      <c r="Z244" s="382">
        <f t="shared" ref="Z244" si="138">SUM(Z200:AA243)</f>
        <v>0</v>
      </c>
      <c r="AA244" s="359"/>
      <c r="AB244" s="387">
        <f t="shared" ref="AB244" si="139">SUM(AB200:AC243)</f>
        <v>0</v>
      </c>
      <c r="AC244" s="383"/>
      <c r="AD244" s="386">
        <f t="shared" ref="AD244" si="140">SUM(AD200:AE243)</f>
        <v>0</v>
      </c>
      <c r="AE244" s="387"/>
      <c r="AF244" s="358">
        <f t="shared" ref="AF244" si="141">SUM(AF200:AG243)</f>
        <v>0</v>
      </c>
      <c r="AG244" s="359"/>
      <c r="AH244" s="386">
        <f t="shared" ref="AH244" si="142">SUM(AH200:AI243)</f>
        <v>0</v>
      </c>
      <c r="AI244" s="383"/>
      <c r="AJ244" s="386">
        <f t="shared" ref="AJ244" si="143">SUM(AJ200:AK243)</f>
        <v>0</v>
      </c>
      <c r="AK244" s="387"/>
      <c r="AL244" s="358">
        <f>IF(AH244=0,0,(AJ244/AH244)*100)</f>
        <v>0</v>
      </c>
      <c r="AM244" s="359"/>
      <c r="AN244" s="386">
        <f>SUM(AN200:AO243)</f>
        <v>0</v>
      </c>
      <c r="AO244" s="383"/>
      <c r="AP244" s="386">
        <f>SUM(AP200:AQ243)</f>
        <v>0</v>
      </c>
      <c r="AQ244" s="387"/>
      <c r="AR244" s="358">
        <f>IF(AN244=0,0,(AP244/AN244)*100)</f>
        <v>0</v>
      </c>
      <c r="AS244" s="359"/>
      <c r="AT244" s="382">
        <f>AB244+AH244+AN244</f>
        <v>0</v>
      </c>
      <c r="AU244" s="383"/>
      <c r="AV244" s="386">
        <f>AD244+AJ244+AP244</f>
        <v>0</v>
      </c>
      <c r="AW244" s="392"/>
      <c r="AX244" s="358">
        <f>IF(AT244=0,0,(AV244/AT244)*100)</f>
        <v>0</v>
      </c>
      <c r="AY244" s="359"/>
      <c r="AZ244" s="386">
        <f>SUM(AZ200:BA243)</f>
        <v>0</v>
      </c>
      <c r="BA244" s="383"/>
      <c r="BB244" s="386">
        <f>SUM(BB200:BC243)</f>
        <v>0</v>
      </c>
      <c r="BC244" s="387"/>
      <c r="BD244" s="358">
        <f>IF(AZ244=0,0,(BB244/AZ244)*100)</f>
        <v>0</v>
      </c>
      <c r="BE244" s="359"/>
      <c r="BF244" s="382">
        <f>AT244+AZ244</f>
        <v>0</v>
      </c>
      <c r="BG244" s="383"/>
      <c r="BH244" s="386">
        <f>AV244+BB244</f>
        <v>0</v>
      </c>
      <c r="BI244" s="392"/>
      <c r="BJ244" s="358">
        <f>IF(BF244=0,0,(BH244/BF244)*100)</f>
        <v>0</v>
      </c>
      <c r="BK244" s="394"/>
      <c r="BL244" s="396">
        <f>SUM(BL200:BN243)</f>
        <v>0</v>
      </c>
      <c r="BM244" s="397"/>
      <c r="BN244" s="398"/>
      <c r="BO244" s="402" t="e">
        <f>(BL244*BR$74)+(N244*BR$75)+(X244*BR$76)+(R244*BR$77)+(V244*BR$78)+(Z244*BR$79)</f>
        <v>#REF!</v>
      </c>
      <c r="BP244" s="404" t="e">
        <f>((AZ244-BB244)*BR$81)+((AT244-AV244)*BR$80)+(H244*BR$82)+(P244*BR$83)</f>
        <v>#REF!</v>
      </c>
      <c r="BQ244" s="222"/>
      <c r="BR244" s="222"/>
      <c r="BS244" s="789"/>
    </row>
    <row r="245" spans="1:71" s="224" customFormat="1" ht="33.950000000000003" customHeight="1" thickBot="1" x14ac:dyDescent="0.55000000000000004">
      <c r="A245" s="789"/>
      <c r="B245" s="378"/>
      <c r="C245" s="379"/>
      <c r="D245" s="379"/>
      <c r="E245" s="381"/>
      <c r="F245" s="225"/>
      <c r="G245" s="225"/>
      <c r="H245" s="384"/>
      <c r="I245" s="385"/>
      <c r="J245" s="384"/>
      <c r="K245" s="385"/>
      <c r="L245" s="388"/>
      <c r="M245" s="389"/>
      <c r="N245" s="390" t="s">
        <v>14</v>
      </c>
      <c r="O245" s="391"/>
      <c r="P245" s="388"/>
      <c r="Q245" s="385"/>
      <c r="R245" s="388"/>
      <c r="S245" s="389"/>
      <c r="T245" s="388"/>
      <c r="U245" s="391"/>
      <c r="V245" s="389"/>
      <c r="W245" s="389"/>
      <c r="X245" s="384"/>
      <c r="Y245" s="391"/>
      <c r="Z245" s="384"/>
      <c r="AA245" s="391"/>
      <c r="AB245" s="389"/>
      <c r="AC245" s="385"/>
      <c r="AD245" s="388"/>
      <c r="AE245" s="389"/>
      <c r="AF245" s="390"/>
      <c r="AG245" s="391"/>
      <c r="AH245" s="388"/>
      <c r="AI245" s="385"/>
      <c r="AJ245" s="388"/>
      <c r="AK245" s="389"/>
      <c r="AL245" s="390"/>
      <c r="AM245" s="391"/>
      <c r="AN245" s="388"/>
      <c r="AO245" s="385"/>
      <c r="AP245" s="388"/>
      <c r="AQ245" s="389"/>
      <c r="AR245" s="390"/>
      <c r="AS245" s="391"/>
      <c r="AT245" s="384"/>
      <c r="AU245" s="385"/>
      <c r="AV245" s="388"/>
      <c r="AW245" s="393"/>
      <c r="AX245" s="390"/>
      <c r="AY245" s="391"/>
      <c r="AZ245" s="388"/>
      <c r="BA245" s="385"/>
      <c r="BB245" s="388"/>
      <c r="BC245" s="389"/>
      <c r="BD245" s="390"/>
      <c r="BE245" s="391"/>
      <c r="BF245" s="384"/>
      <c r="BG245" s="385"/>
      <c r="BH245" s="388"/>
      <c r="BI245" s="393"/>
      <c r="BJ245" s="390"/>
      <c r="BK245" s="395"/>
      <c r="BL245" s="399"/>
      <c r="BM245" s="400"/>
      <c r="BN245" s="401"/>
      <c r="BO245" s="403"/>
      <c r="BP245" s="405"/>
      <c r="BQ245" s="222"/>
      <c r="BR245" s="222"/>
      <c r="BS245" s="789"/>
    </row>
    <row r="246" spans="1:71" s="230" customFormat="1" ht="48.2" customHeight="1" thickBot="1" x14ac:dyDescent="0.55000000000000004">
      <c r="A246" s="790"/>
      <c r="B246" s="342"/>
      <c r="C246" s="343"/>
      <c r="D246" s="343" t="s">
        <v>13</v>
      </c>
      <c r="E246" s="344"/>
      <c r="F246" s="227"/>
      <c r="G246" s="223"/>
      <c r="H246" s="345"/>
      <c r="I246" s="346"/>
      <c r="J246" s="347"/>
      <c r="K246" s="348"/>
      <c r="L246" s="349"/>
      <c r="M246" s="350"/>
      <c r="N246" s="351">
        <f>J246+L246</f>
        <v>0</v>
      </c>
      <c r="O246" s="352"/>
      <c r="P246" s="347"/>
      <c r="Q246" s="348"/>
      <c r="R246" s="349"/>
      <c r="S246" s="348"/>
      <c r="T246" s="353"/>
      <c r="U246" s="354"/>
      <c r="V246" s="347"/>
      <c r="W246" s="355"/>
      <c r="X246" s="345"/>
      <c r="Y246" s="346"/>
      <c r="Z246" s="347"/>
      <c r="AA246" s="355"/>
      <c r="AB246" s="347"/>
      <c r="AC246" s="348"/>
      <c r="AD246" s="349"/>
      <c r="AE246" s="350"/>
      <c r="AF246" s="356">
        <f>IF(AB246=0,0,(AD246/AB246)*100)</f>
        <v>0</v>
      </c>
      <c r="AG246" s="357"/>
      <c r="AH246" s="347"/>
      <c r="AI246" s="348"/>
      <c r="AJ246" s="349"/>
      <c r="AK246" s="350"/>
      <c r="AL246" s="358">
        <f>IF(AH246=0,0,(AJ246/AH246)*100)</f>
        <v>0</v>
      </c>
      <c r="AM246" s="359"/>
      <c r="AN246" s="347"/>
      <c r="AO246" s="348"/>
      <c r="AP246" s="349"/>
      <c r="AQ246" s="350"/>
      <c r="AR246" s="358">
        <f>IF(AN246=0,0,(AP246/AN246)*100)</f>
        <v>0</v>
      </c>
      <c r="AS246" s="359"/>
      <c r="AT246" s="360">
        <f>AB246+AH246+AN246</f>
        <v>0</v>
      </c>
      <c r="AU246" s="361"/>
      <c r="AV246" s="362">
        <f>AD246+AJ246+AP246</f>
        <v>0</v>
      </c>
      <c r="AW246" s="363"/>
      <c r="AX246" s="358">
        <f>IF(AT246=0,0,(AV246/AT246)*100)</f>
        <v>0</v>
      </c>
      <c r="AY246" s="359"/>
      <c r="AZ246" s="347"/>
      <c r="BA246" s="348"/>
      <c r="BB246" s="349"/>
      <c r="BC246" s="350"/>
      <c r="BD246" s="358">
        <f>IF(AZ246=0,0,(BB246/AZ246)*100)</f>
        <v>0</v>
      </c>
      <c r="BE246" s="359"/>
      <c r="BF246" s="360">
        <f>AT246+AZ246</f>
        <v>0</v>
      </c>
      <c r="BG246" s="361"/>
      <c r="BH246" s="362">
        <f>AV246+BB246</f>
        <v>0</v>
      </c>
      <c r="BI246" s="363"/>
      <c r="BJ246" s="358">
        <f>IF(BF246=0,0,(BH246/BF246)*100)</f>
        <v>0</v>
      </c>
      <c r="BK246" s="359"/>
      <c r="BL246" s="364"/>
      <c r="BM246" s="365"/>
      <c r="BN246" s="366"/>
      <c r="BO246" s="228"/>
      <c r="BP246" s="229"/>
      <c r="BQ246" s="226"/>
      <c r="BR246" s="226"/>
      <c r="BS246" s="790"/>
    </row>
    <row r="247" spans="1:71" s="230" customFormat="1" ht="48.95" customHeight="1" thickBot="1" x14ac:dyDescent="0.55000000000000004">
      <c r="A247" s="790"/>
      <c r="B247" s="231"/>
      <c r="C247" s="268"/>
      <c r="D247" s="367" t="s">
        <v>87</v>
      </c>
      <c r="E247" s="368"/>
      <c r="F247" s="233"/>
      <c r="G247" s="233"/>
      <c r="H247" s="268"/>
      <c r="I247" s="268"/>
      <c r="J247" s="369">
        <f>IF((J244+L246)=0,0,J244/(J244+L246)*100)</f>
        <v>0</v>
      </c>
      <c r="K247" s="370"/>
      <c r="L247" s="369">
        <f>IF((L244+J246)=0,0,L244/(L244+J246)*100)</f>
        <v>0</v>
      </c>
      <c r="M247" s="370"/>
      <c r="N247" s="369">
        <f>IF((N244+N246)=0,0,N244/(N244+N246)*100)</f>
        <v>0</v>
      </c>
      <c r="O247" s="371"/>
      <c r="P247" s="372"/>
      <c r="Q247" s="373"/>
      <c r="R247" s="373"/>
      <c r="S247" s="373"/>
      <c r="T247" s="374"/>
      <c r="U247" s="374"/>
      <c r="V247" s="373"/>
      <c r="W247" s="373"/>
      <c r="X247" s="373"/>
      <c r="Y247" s="373"/>
      <c r="Z247" s="373"/>
      <c r="AA247" s="373"/>
      <c r="AB247" s="373"/>
      <c r="AC247" s="373"/>
      <c r="AD247" s="373"/>
      <c r="AE247" s="373"/>
      <c r="AF247" s="373"/>
      <c r="AG247" s="373"/>
      <c r="AH247" s="373"/>
      <c r="AI247" s="373"/>
      <c r="AJ247" s="373"/>
      <c r="AK247" s="373"/>
      <c r="AL247" s="373"/>
      <c r="AM247" s="373"/>
      <c r="AN247" s="373"/>
      <c r="AO247" s="373"/>
      <c r="AP247" s="373"/>
      <c r="AQ247" s="373"/>
      <c r="AR247" s="373"/>
      <c r="AS247" s="373"/>
      <c r="AT247" s="373"/>
      <c r="AU247" s="373"/>
      <c r="AV247" s="373"/>
      <c r="AW247" s="373"/>
      <c r="AX247" s="373"/>
      <c r="AY247" s="373"/>
      <c r="AZ247" s="373"/>
      <c r="BA247" s="373"/>
      <c r="BB247" s="373"/>
      <c r="BC247" s="373"/>
      <c r="BD247" s="373"/>
      <c r="BE247" s="373"/>
      <c r="BF247" s="373"/>
      <c r="BG247" s="373"/>
      <c r="BH247" s="373"/>
      <c r="BI247" s="373"/>
      <c r="BJ247" s="373"/>
      <c r="BK247" s="373"/>
      <c r="BL247" s="373"/>
      <c r="BM247" s="373"/>
      <c r="BN247" s="375"/>
      <c r="BO247" s="234"/>
      <c r="BP247" s="234"/>
      <c r="BQ247" s="226"/>
      <c r="BR247" s="226"/>
      <c r="BS247" s="790"/>
    </row>
    <row r="248" spans="1:71" ht="15.75" customHeight="1" thickTop="1" thickBot="1" x14ac:dyDescent="0.45">
      <c r="A248" s="779"/>
      <c r="B248" s="160"/>
      <c r="C248" s="161"/>
      <c r="D248" s="161"/>
      <c r="E248" s="161"/>
      <c r="F248" s="69"/>
      <c r="G248" s="69"/>
      <c r="H248" s="161"/>
      <c r="I248" s="161"/>
      <c r="J248" s="161"/>
      <c r="K248" s="161"/>
      <c r="L248" s="161"/>
      <c r="M248" s="161"/>
      <c r="N248" s="161"/>
      <c r="O248" s="161"/>
      <c r="P248" s="161"/>
      <c r="Q248" s="161"/>
      <c r="R248" s="161"/>
      <c r="S248" s="161"/>
      <c r="T248" s="161"/>
      <c r="U248" s="161"/>
      <c r="V248" s="161"/>
      <c r="W248" s="161"/>
      <c r="X248" s="161"/>
      <c r="Y248" s="161"/>
      <c r="Z248" s="161"/>
      <c r="AA248" s="161"/>
      <c r="AB248" s="161"/>
      <c r="AC248" s="161"/>
      <c r="AD248" s="161"/>
      <c r="AE248" s="161"/>
      <c r="AF248" s="166"/>
      <c r="AG248" s="166"/>
      <c r="AH248" s="161"/>
      <c r="AI248" s="161"/>
      <c r="AJ248" s="161"/>
      <c r="AK248" s="161"/>
      <c r="AL248" s="161"/>
      <c r="AM248" s="161"/>
      <c r="AN248" s="161"/>
      <c r="AO248" s="161"/>
      <c r="AP248" s="161"/>
      <c r="AQ248" s="161"/>
      <c r="AR248" s="161"/>
      <c r="AS248" s="161"/>
      <c r="AT248" s="161"/>
      <c r="AU248" s="161"/>
      <c r="AV248" s="161"/>
      <c r="AW248" s="161"/>
      <c r="AX248" s="161"/>
      <c r="AY248" s="161"/>
      <c r="AZ248" s="161"/>
      <c r="BA248" s="161"/>
      <c r="BB248" s="161"/>
      <c r="BC248" s="161"/>
      <c r="BD248" s="161"/>
      <c r="BE248" s="161"/>
      <c r="BF248" s="161"/>
      <c r="BG248" s="161"/>
      <c r="BH248" s="161"/>
      <c r="BI248" s="161"/>
      <c r="BJ248" s="161"/>
      <c r="BK248" s="161"/>
      <c r="BL248" s="161"/>
      <c r="BM248" s="161"/>
      <c r="BN248" s="167"/>
      <c r="BO248" s="70"/>
      <c r="BP248" s="70"/>
      <c r="BQ248" s="53"/>
      <c r="BR248" s="53"/>
      <c r="BS248" s="779"/>
    </row>
    <row r="249" spans="1:71" s="68" customFormat="1" ht="80.25" customHeight="1" thickTop="1" thickBot="1" x14ac:dyDescent="0.5">
      <c r="A249" s="791"/>
      <c r="B249" s="325" t="s">
        <v>55</v>
      </c>
      <c r="C249" s="326"/>
      <c r="D249" s="327" t="s">
        <v>47</v>
      </c>
      <c r="E249" s="327"/>
      <c r="F249" s="71"/>
      <c r="G249" s="71"/>
      <c r="H249" s="328"/>
      <c r="I249" s="329"/>
      <c r="J249" s="330"/>
      <c r="K249" s="235"/>
      <c r="L249" s="328"/>
      <c r="M249" s="329"/>
      <c r="N249" s="330"/>
      <c r="O249" s="331" t="s">
        <v>42</v>
      </c>
      <c r="P249" s="332"/>
      <c r="Q249" s="332"/>
      <c r="R249" s="332"/>
      <c r="S249" s="328"/>
      <c r="T249" s="329"/>
      <c r="U249" s="330"/>
      <c r="V249" s="235"/>
      <c r="W249" s="328"/>
      <c r="X249" s="329"/>
      <c r="Y249" s="330"/>
      <c r="Z249" s="331" t="s">
        <v>110</v>
      </c>
      <c r="AA249" s="332"/>
      <c r="AB249" s="332"/>
      <c r="AC249" s="332"/>
      <c r="AD249" s="332"/>
      <c r="AE249" s="332"/>
      <c r="AF249" s="332"/>
      <c r="AG249" s="332"/>
      <c r="AH249" s="332"/>
      <c r="AI249" s="333"/>
      <c r="AJ249" s="328"/>
      <c r="AK249" s="329"/>
      <c r="AL249" s="330"/>
      <c r="AM249" s="235"/>
      <c r="AN249" s="328"/>
      <c r="AO249" s="329"/>
      <c r="AP249" s="330"/>
      <c r="AQ249" s="331" t="s">
        <v>46</v>
      </c>
      <c r="AR249" s="332"/>
      <c r="AS249" s="332"/>
      <c r="AT249" s="333"/>
      <c r="AU249" s="328"/>
      <c r="AV249" s="329"/>
      <c r="AW249" s="330"/>
      <c r="AX249" s="235"/>
      <c r="AY249" s="328"/>
      <c r="AZ249" s="329"/>
      <c r="BA249" s="330"/>
      <c r="BB249" s="334" t="s">
        <v>112</v>
      </c>
      <c r="BC249" s="335"/>
      <c r="BD249" s="335"/>
      <c r="BE249" s="336"/>
      <c r="BF249" s="337">
        <f>BL244</f>
        <v>0</v>
      </c>
      <c r="BG249" s="338"/>
      <c r="BH249" s="339"/>
      <c r="BI249" s="235"/>
      <c r="BJ249" s="337">
        <f>BL246</f>
        <v>0</v>
      </c>
      <c r="BK249" s="338"/>
      <c r="BL249" s="339"/>
      <c r="BM249" s="173"/>
      <c r="BN249" s="174"/>
      <c r="BO249" s="72"/>
      <c r="BP249" s="72"/>
      <c r="BQ249" s="67"/>
      <c r="BR249" s="67"/>
      <c r="BS249" s="791"/>
    </row>
    <row r="250" spans="1:71" ht="15.6" customHeight="1" thickTop="1" thickBot="1" x14ac:dyDescent="0.55000000000000004">
      <c r="A250" s="779"/>
      <c r="B250" s="162"/>
      <c r="C250" s="156"/>
      <c r="D250" s="163"/>
      <c r="E250" s="163"/>
      <c r="F250" s="73"/>
      <c r="G250" s="73"/>
      <c r="H250" s="170"/>
      <c r="I250" s="170"/>
      <c r="J250" s="170"/>
      <c r="K250" s="170"/>
      <c r="L250" s="170"/>
      <c r="M250" s="170"/>
      <c r="N250" s="170"/>
      <c r="O250" s="168"/>
      <c r="P250" s="168"/>
      <c r="Q250" s="168"/>
      <c r="R250" s="168"/>
      <c r="S250" s="170"/>
      <c r="T250" s="170"/>
      <c r="U250" s="170"/>
      <c r="V250" s="169"/>
      <c r="W250" s="170"/>
      <c r="X250" s="170"/>
      <c r="Y250" s="170"/>
      <c r="Z250" s="168"/>
      <c r="AA250" s="168"/>
      <c r="AB250" s="168"/>
      <c r="AC250" s="168"/>
      <c r="AD250" s="170"/>
      <c r="AE250" s="170"/>
      <c r="AF250" s="170"/>
      <c r="AG250" s="170"/>
      <c r="AH250" s="169"/>
      <c r="AI250" s="169"/>
      <c r="AJ250" s="170"/>
      <c r="AK250" s="168"/>
      <c r="AL250" s="168"/>
      <c r="AM250" s="168"/>
      <c r="AN250" s="168"/>
      <c r="AO250" s="170"/>
      <c r="AP250" s="170"/>
      <c r="AQ250" s="168"/>
      <c r="AR250" s="168"/>
      <c r="AS250" s="168"/>
      <c r="AT250" s="168"/>
      <c r="AU250" s="170"/>
      <c r="AV250" s="170"/>
      <c r="AW250" s="170"/>
      <c r="AX250" s="170"/>
      <c r="AY250" s="170"/>
      <c r="AZ250" s="172"/>
      <c r="BA250" s="172"/>
      <c r="BB250" s="168"/>
      <c r="BC250" s="176"/>
      <c r="BD250" s="177"/>
      <c r="BE250" s="177"/>
      <c r="BF250" s="178"/>
      <c r="BG250" s="178"/>
      <c r="BH250" s="172"/>
      <c r="BI250" s="170"/>
      <c r="BJ250" s="179"/>
      <c r="BK250" s="179"/>
      <c r="BL250" s="172"/>
      <c r="BM250" s="175"/>
      <c r="BN250" s="180"/>
      <c r="BO250" s="74"/>
      <c r="BP250" s="74"/>
      <c r="BQ250" s="53"/>
      <c r="BR250" s="53"/>
      <c r="BS250" s="779"/>
    </row>
    <row r="251" spans="1:71" s="68" customFormat="1" ht="80.25" customHeight="1" thickTop="1" thickBot="1" x14ac:dyDescent="0.5">
      <c r="A251" s="791"/>
      <c r="B251" s="334" t="s">
        <v>40</v>
      </c>
      <c r="C251" s="335"/>
      <c r="D251" s="327" t="s">
        <v>48</v>
      </c>
      <c r="E251" s="327"/>
      <c r="F251" s="71"/>
      <c r="G251" s="71"/>
      <c r="H251" s="337">
        <f>H249</f>
        <v>0</v>
      </c>
      <c r="I251" s="338"/>
      <c r="J251" s="339"/>
      <c r="K251" s="235"/>
      <c r="L251" s="337">
        <f>L249</f>
        <v>0</v>
      </c>
      <c r="M251" s="338"/>
      <c r="N251" s="339"/>
      <c r="O251" s="331" t="s">
        <v>44</v>
      </c>
      <c r="P251" s="332"/>
      <c r="Q251" s="332"/>
      <c r="R251" s="332"/>
      <c r="S251" s="337">
        <f>S249-H249</f>
        <v>0</v>
      </c>
      <c r="T251" s="338"/>
      <c r="U251" s="339"/>
      <c r="V251" s="235"/>
      <c r="W251" s="337">
        <f>W249-L249</f>
        <v>0</v>
      </c>
      <c r="X251" s="338"/>
      <c r="Y251" s="339"/>
      <c r="Z251" s="331" t="s">
        <v>111</v>
      </c>
      <c r="AA251" s="332"/>
      <c r="AB251" s="332"/>
      <c r="AC251" s="332"/>
      <c r="AD251" s="332"/>
      <c r="AE251" s="332"/>
      <c r="AF251" s="332"/>
      <c r="AG251" s="332"/>
      <c r="AH251" s="332"/>
      <c r="AI251" s="333"/>
      <c r="AJ251" s="337">
        <f>AJ249-S249</f>
        <v>0</v>
      </c>
      <c r="AK251" s="338"/>
      <c r="AL251" s="339"/>
      <c r="AM251" s="235"/>
      <c r="AN251" s="337">
        <f>AN249-W249</f>
        <v>0</v>
      </c>
      <c r="AO251" s="338"/>
      <c r="AP251" s="339"/>
      <c r="AQ251" s="331" t="s">
        <v>45</v>
      </c>
      <c r="AR251" s="332"/>
      <c r="AS251" s="332"/>
      <c r="AT251" s="333"/>
      <c r="AU251" s="337">
        <f>AU249-AJ249</f>
        <v>0</v>
      </c>
      <c r="AV251" s="338"/>
      <c r="AW251" s="339"/>
      <c r="AX251" s="235"/>
      <c r="AY251" s="337">
        <f>AY249-AN249</f>
        <v>0</v>
      </c>
      <c r="AZ251" s="338"/>
      <c r="BA251" s="339"/>
      <c r="BB251" s="334" t="s">
        <v>113</v>
      </c>
      <c r="BC251" s="335"/>
      <c r="BD251" s="335"/>
      <c r="BE251" s="336"/>
      <c r="BF251" s="337">
        <f>BF249-AU249</f>
        <v>0</v>
      </c>
      <c r="BG251" s="338"/>
      <c r="BH251" s="339"/>
      <c r="BI251" s="235"/>
      <c r="BJ251" s="337">
        <f>BJ249-AY249</f>
        <v>0</v>
      </c>
      <c r="BK251" s="338"/>
      <c r="BL251" s="339"/>
      <c r="BM251" s="173"/>
      <c r="BN251" s="174"/>
      <c r="BO251" s="72"/>
      <c r="BP251" s="72"/>
      <c r="BQ251" s="67"/>
      <c r="BR251" s="67"/>
      <c r="BS251" s="791"/>
    </row>
    <row r="252" spans="1:71" ht="15.75" customHeight="1" thickTop="1" thickBot="1" x14ac:dyDescent="0.45">
      <c r="A252" s="779"/>
      <c r="B252" s="164"/>
      <c r="C252" s="165"/>
      <c r="D252" s="165"/>
      <c r="E252" s="165"/>
      <c r="F252" s="75"/>
      <c r="G252" s="75"/>
      <c r="H252" s="165"/>
      <c r="I252" s="165"/>
      <c r="J252" s="165"/>
      <c r="K252" s="165"/>
      <c r="L252" s="165"/>
      <c r="M252" s="165"/>
      <c r="N252" s="165"/>
      <c r="O252" s="165"/>
      <c r="P252" s="165"/>
      <c r="Q252" s="165"/>
      <c r="R252" s="165"/>
      <c r="S252" s="165"/>
      <c r="T252" s="165"/>
      <c r="U252" s="165"/>
      <c r="V252" s="165"/>
      <c r="W252" s="165"/>
      <c r="X252" s="165"/>
      <c r="Y252" s="165"/>
      <c r="Z252" s="165"/>
      <c r="AA252" s="165"/>
      <c r="AB252" s="165"/>
      <c r="AC252" s="165"/>
      <c r="AD252" s="165"/>
      <c r="AE252" s="165"/>
      <c r="AF252" s="171"/>
      <c r="AG252" s="171"/>
      <c r="AH252" s="165"/>
      <c r="AI252" s="165"/>
      <c r="AJ252" s="165"/>
      <c r="AK252" s="165"/>
      <c r="AL252" s="165"/>
      <c r="AM252" s="165"/>
      <c r="AN252" s="165"/>
      <c r="AO252" s="165"/>
      <c r="AP252" s="165"/>
      <c r="AQ252" s="165"/>
      <c r="AR252" s="165"/>
      <c r="AS252" s="165"/>
      <c r="AT252" s="165"/>
      <c r="AU252" s="165"/>
      <c r="AV252" s="165"/>
      <c r="AW252" s="165"/>
      <c r="AX252" s="165"/>
      <c r="AY252" s="165"/>
      <c r="AZ252" s="165"/>
      <c r="BA252" s="340" t="s">
        <v>138</v>
      </c>
      <c r="BB252" s="340"/>
      <c r="BC252" s="340"/>
      <c r="BD252" s="340"/>
      <c r="BE252" s="340"/>
      <c r="BF252" s="340"/>
      <c r="BG252" s="340"/>
      <c r="BH252" s="340"/>
      <c r="BI252" s="340"/>
      <c r="BJ252" s="340"/>
      <c r="BK252" s="340"/>
      <c r="BL252" s="340"/>
      <c r="BM252" s="340"/>
      <c r="BN252" s="341"/>
      <c r="BO252" s="76"/>
      <c r="BP252" s="76"/>
      <c r="BQ252" s="53"/>
      <c r="BR252" s="53"/>
      <c r="BS252" s="779"/>
    </row>
    <row r="253" spans="1:71" ht="12" customHeight="1" thickTop="1" x14ac:dyDescent="0.4">
      <c r="A253" s="779"/>
      <c r="B253" s="780"/>
      <c r="C253" s="779"/>
      <c r="D253" s="779"/>
      <c r="E253" s="779"/>
      <c r="F253" s="781"/>
      <c r="G253" s="781"/>
      <c r="H253" s="779"/>
      <c r="I253" s="779"/>
      <c r="J253" s="779"/>
      <c r="K253" s="779"/>
      <c r="L253" s="779"/>
      <c r="M253" s="779"/>
      <c r="N253" s="779"/>
      <c r="O253" s="779"/>
      <c r="P253" s="779"/>
      <c r="Q253" s="779"/>
      <c r="R253" s="779"/>
      <c r="S253" s="779"/>
      <c r="T253" s="779"/>
      <c r="U253" s="779"/>
      <c r="V253" s="779"/>
      <c r="W253" s="779"/>
      <c r="X253" s="779"/>
      <c r="Y253" s="779"/>
      <c r="Z253" s="779"/>
      <c r="AA253" s="779"/>
      <c r="AB253" s="779"/>
      <c r="AC253" s="779"/>
      <c r="AD253" s="779"/>
      <c r="AE253" s="779"/>
      <c r="AF253" s="782"/>
      <c r="AG253" s="782"/>
      <c r="AH253" s="779"/>
      <c r="AI253" s="779"/>
      <c r="AJ253" s="779"/>
      <c r="AK253" s="779"/>
      <c r="AL253" s="779"/>
      <c r="AM253" s="779"/>
      <c r="AN253" s="779"/>
      <c r="AO253" s="779"/>
      <c r="AP253" s="779"/>
      <c r="AQ253" s="779"/>
      <c r="AR253" s="779"/>
      <c r="AS253" s="779"/>
      <c r="AT253" s="779"/>
      <c r="AU253" s="779"/>
      <c r="AV253" s="779"/>
      <c r="AW253" s="779"/>
      <c r="AX253" s="779"/>
      <c r="AY253" s="779"/>
      <c r="AZ253" s="779"/>
      <c r="BA253" s="779"/>
      <c r="BB253" s="779"/>
      <c r="BC253" s="779"/>
      <c r="BD253" s="779"/>
      <c r="BE253" s="779"/>
      <c r="BF253" s="779"/>
      <c r="BG253" s="779"/>
      <c r="BH253" s="779"/>
      <c r="BI253" s="779"/>
      <c r="BJ253" s="779"/>
      <c r="BK253" s="779"/>
      <c r="BL253" s="779"/>
      <c r="BM253" s="779"/>
      <c r="BN253" s="779"/>
      <c r="BO253" s="783"/>
      <c r="BP253" s="783"/>
      <c r="BQ253" s="779"/>
      <c r="BR253" s="779"/>
      <c r="BS253" s="779"/>
    </row>
    <row r="254" spans="1:71" s="57" customFormat="1" ht="46.5" x14ac:dyDescent="0.7">
      <c r="A254" s="784"/>
      <c r="B254" s="801" t="s">
        <v>9</v>
      </c>
      <c r="C254" s="801"/>
      <c r="D254" s="801"/>
      <c r="E254" s="801"/>
      <c r="F254" s="801"/>
      <c r="G254" s="801"/>
      <c r="H254" s="801"/>
      <c r="I254" s="801"/>
      <c r="J254" s="801"/>
      <c r="K254" s="801"/>
      <c r="L254" s="801"/>
      <c r="M254" s="801"/>
      <c r="N254" s="801"/>
      <c r="O254" s="801"/>
      <c r="P254" s="801"/>
      <c r="Q254" s="801"/>
      <c r="R254" s="801"/>
      <c r="S254" s="801"/>
      <c r="T254" s="801"/>
      <c r="U254" s="801"/>
      <c r="V254" s="801"/>
      <c r="W254" s="801"/>
      <c r="X254" s="801"/>
      <c r="Y254" s="801"/>
      <c r="Z254" s="801"/>
      <c r="AA254" s="801"/>
      <c r="AB254" s="801"/>
      <c r="AC254" s="801"/>
      <c r="AD254" s="801"/>
      <c r="AE254" s="801"/>
      <c r="AF254" s="801"/>
      <c r="AG254" s="801"/>
      <c r="AH254" s="801"/>
      <c r="AI254" s="801"/>
      <c r="AJ254" s="801"/>
      <c r="AK254" s="801"/>
      <c r="AL254" s="801"/>
      <c r="AM254" s="801"/>
      <c r="AN254" s="801"/>
      <c r="AO254" s="801"/>
      <c r="AP254" s="801"/>
      <c r="AQ254" s="801"/>
      <c r="AR254" s="801"/>
      <c r="AS254" s="801"/>
      <c r="AT254" s="801"/>
      <c r="AU254" s="801"/>
      <c r="AV254" s="801"/>
      <c r="AW254" s="801"/>
      <c r="AX254" s="801"/>
      <c r="AY254" s="801"/>
      <c r="AZ254" s="801"/>
      <c r="BA254" s="801"/>
      <c r="BB254" s="801"/>
      <c r="BC254" s="801"/>
      <c r="BD254" s="801"/>
      <c r="BE254" s="801"/>
      <c r="BF254" s="801"/>
      <c r="BG254" s="801"/>
      <c r="BH254" s="801"/>
      <c r="BI254" s="801"/>
      <c r="BJ254" s="801"/>
      <c r="BK254" s="801"/>
      <c r="BL254" s="801"/>
      <c r="BM254" s="801"/>
      <c r="BN254" s="801"/>
      <c r="BO254" s="139"/>
      <c r="BP254" s="139"/>
      <c r="BQ254" s="56"/>
      <c r="BR254" s="56"/>
      <c r="BS254" s="784"/>
    </row>
    <row r="255" spans="1:71" ht="11.1" customHeight="1" x14ac:dyDescent="0.4">
      <c r="A255" s="779"/>
      <c r="B255" s="140"/>
      <c r="C255" s="141"/>
      <c r="D255" s="141"/>
      <c r="E255" s="141"/>
      <c r="F255" s="142"/>
      <c r="G255" s="142"/>
      <c r="H255" s="141"/>
      <c r="I255" s="141"/>
      <c r="J255" s="141"/>
      <c r="K255" s="141"/>
      <c r="L255" s="141"/>
      <c r="M255" s="141"/>
      <c r="N255" s="141"/>
      <c r="O255" s="141"/>
      <c r="P255" s="141"/>
      <c r="Q255" s="141"/>
      <c r="R255" s="141"/>
      <c r="S255" s="141"/>
      <c r="T255" s="141"/>
      <c r="U255" s="141"/>
      <c r="V255" s="141"/>
      <c r="W255" s="141"/>
      <c r="X255" s="141"/>
      <c r="Y255" s="141"/>
      <c r="Z255" s="141"/>
      <c r="AA255" s="141"/>
      <c r="AB255" s="141"/>
      <c r="AC255" s="141"/>
      <c r="AD255" s="141"/>
      <c r="AE255" s="141"/>
      <c r="AF255" s="143"/>
      <c r="AG255" s="143"/>
      <c r="AH255" s="141"/>
      <c r="AI255" s="141"/>
      <c r="AJ255" s="141"/>
      <c r="AK255" s="141"/>
      <c r="AL255" s="141"/>
      <c r="AM255" s="141"/>
      <c r="AN255" s="141"/>
      <c r="AO255" s="141"/>
      <c r="AP255" s="141"/>
      <c r="AQ255" s="141"/>
      <c r="AR255" s="141"/>
      <c r="AS255" s="141"/>
      <c r="AT255" s="141"/>
      <c r="AU255" s="141"/>
      <c r="AV255" s="141"/>
      <c r="AW255" s="141"/>
      <c r="AX255" s="141"/>
      <c r="AY255" s="141"/>
      <c r="AZ255" s="141"/>
      <c r="BA255" s="141"/>
      <c r="BB255" s="141"/>
      <c r="BC255" s="141"/>
      <c r="BD255" s="141"/>
      <c r="BE255" s="141"/>
      <c r="BF255" s="141"/>
      <c r="BG255" s="141"/>
      <c r="BH255" s="141"/>
      <c r="BI255" s="141"/>
      <c r="BJ255" s="141"/>
      <c r="BK255" s="141"/>
      <c r="BL255" s="141"/>
      <c r="BM255" s="141"/>
      <c r="BN255" s="460"/>
      <c r="BO255" s="460"/>
      <c r="BP255" s="460"/>
      <c r="BQ255" s="53"/>
      <c r="BR255" s="53"/>
      <c r="BS255" s="779"/>
    </row>
    <row r="256" spans="1:71" s="58" customFormat="1" ht="36.75" customHeight="1" x14ac:dyDescent="0.4">
      <c r="A256" s="780"/>
      <c r="B256" s="140"/>
      <c r="C256" s="140"/>
      <c r="D256" s="793" t="s">
        <v>10</v>
      </c>
      <c r="E256" s="461" t="str">
        <f>IF(ROSTER!D$3="","",ROSTER!D$3)</f>
        <v/>
      </c>
      <c r="F256" s="461"/>
      <c r="G256" s="461"/>
      <c r="H256" s="461"/>
      <c r="I256" s="461"/>
      <c r="J256" s="461"/>
      <c r="K256" s="461"/>
      <c r="L256" s="461"/>
      <c r="M256" s="461"/>
      <c r="N256" s="461"/>
      <c r="O256" s="461"/>
      <c r="P256" s="461"/>
      <c r="Q256" s="461"/>
      <c r="R256" s="461"/>
      <c r="S256" s="461"/>
      <c r="T256" s="461"/>
      <c r="U256" s="461"/>
      <c r="V256" s="461"/>
      <c r="W256" s="461"/>
      <c r="X256" s="461"/>
      <c r="Y256" s="461"/>
      <c r="Z256" s="461"/>
      <c r="AA256" s="461"/>
      <c r="AB256" s="461"/>
      <c r="AC256" s="461"/>
      <c r="AD256" s="144"/>
      <c r="AE256" s="792" t="s">
        <v>11</v>
      </c>
      <c r="AF256" s="792"/>
      <c r="AG256" s="792"/>
      <c r="AH256" s="792"/>
      <c r="AI256" s="792"/>
      <c r="AJ256" s="792"/>
      <c r="AK256" s="792"/>
      <c r="AL256" s="792"/>
      <c r="AM256" s="792"/>
      <c r="AN256" s="462"/>
      <c r="AO256" s="462"/>
      <c r="AP256" s="462"/>
      <c r="AQ256" s="462"/>
      <c r="AR256" s="462"/>
      <c r="AS256" s="462"/>
      <c r="AT256" s="462"/>
      <c r="AU256" s="462"/>
      <c r="AV256" s="462"/>
      <c r="AW256" s="462"/>
      <c r="AX256" s="462"/>
      <c r="AY256" s="462"/>
      <c r="AZ256" s="462"/>
      <c r="BA256" s="462"/>
      <c r="BB256" s="462"/>
      <c r="BC256" s="462"/>
      <c r="BD256" s="462"/>
      <c r="BE256" s="462"/>
      <c r="BF256" s="462"/>
      <c r="BG256" s="462"/>
      <c r="BH256" s="462"/>
      <c r="BI256" s="462"/>
      <c r="BJ256" s="462"/>
      <c r="BK256" s="462"/>
      <c r="BL256" s="462"/>
      <c r="BM256" s="462"/>
      <c r="BN256" s="460"/>
      <c r="BO256" s="460"/>
      <c r="BP256" s="460"/>
      <c r="BQ256" s="54"/>
      <c r="BR256" s="54"/>
      <c r="BS256" s="780"/>
    </row>
    <row r="257" spans="1:71" ht="8.85" customHeight="1" x14ac:dyDescent="0.4">
      <c r="A257" s="785"/>
      <c r="B257" s="140"/>
      <c r="C257" s="143" t="s">
        <v>34</v>
      </c>
      <c r="D257" s="143"/>
      <c r="E257" s="143"/>
      <c r="F257" s="145"/>
      <c r="G257" s="145"/>
      <c r="H257" s="143"/>
      <c r="I257" s="143"/>
      <c r="J257" s="146"/>
      <c r="K257" s="146"/>
      <c r="L257" s="146"/>
      <c r="M257" s="146"/>
      <c r="N257" s="146"/>
      <c r="O257" s="146"/>
      <c r="P257" s="146"/>
      <c r="Q257" s="146"/>
      <c r="R257" s="146"/>
      <c r="S257" s="146"/>
      <c r="T257" s="146"/>
      <c r="U257" s="146"/>
      <c r="V257" s="146"/>
      <c r="W257" s="146"/>
      <c r="X257" s="146"/>
      <c r="Y257" s="146"/>
      <c r="Z257" s="146"/>
      <c r="AA257" s="146"/>
      <c r="AB257" s="146"/>
      <c r="AC257" s="146"/>
      <c r="AD257" s="146"/>
      <c r="AE257" s="146"/>
      <c r="AF257" s="146"/>
      <c r="AG257" s="143"/>
      <c r="AH257" s="147"/>
      <c r="AI257" s="148"/>
      <c r="AJ257" s="148"/>
      <c r="AK257" s="148"/>
      <c r="AL257" s="148"/>
      <c r="AM257" s="148"/>
      <c r="AN257" s="148"/>
      <c r="AO257" s="149"/>
      <c r="AP257" s="150"/>
      <c r="AQ257" s="150"/>
      <c r="AR257" s="150"/>
      <c r="AS257" s="150"/>
      <c r="AT257" s="150"/>
      <c r="AU257" s="150"/>
      <c r="AV257" s="150"/>
      <c r="AW257" s="150"/>
      <c r="AX257" s="150"/>
      <c r="AY257" s="150"/>
      <c r="AZ257" s="150"/>
      <c r="BA257" s="150"/>
      <c r="BB257" s="150"/>
      <c r="BC257" s="150"/>
      <c r="BD257" s="150"/>
      <c r="BE257" s="150"/>
      <c r="BF257" s="150"/>
      <c r="BG257" s="150"/>
      <c r="BH257" s="150"/>
      <c r="BI257" s="150"/>
      <c r="BJ257" s="150"/>
      <c r="BK257" s="150"/>
      <c r="BL257" s="150"/>
      <c r="BM257" s="150"/>
      <c r="BN257" s="150"/>
      <c r="BO257" s="151"/>
      <c r="BP257" s="151"/>
      <c r="BQ257" s="59"/>
      <c r="BR257" s="59"/>
      <c r="BS257" s="785"/>
    </row>
    <row r="258" spans="1:71" s="58" customFormat="1" ht="42.75" x14ac:dyDescent="0.4">
      <c r="A258" s="780"/>
      <c r="B258" s="140"/>
      <c r="C258" s="794" t="s">
        <v>33</v>
      </c>
      <c r="D258" s="794"/>
      <c r="E258" s="463"/>
      <c r="F258" s="463"/>
      <c r="G258" s="463"/>
      <c r="H258" s="463"/>
      <c r="I258" s="463"/>
      <c r="J258" s="463"/>
      <c r="K258" s="463"/>
      <c r="L258" s="463"/>
      <c r="M258" s="463"/>
      <c r="N258" s="463"/>
      <c r="O258" s="463"/>
      <c r="P258" s="463"/>
      <c r="Q258" s="463"/>
      <c r="R258" s="463"/>
      <c r="S258" s="463"/>
      <c r="T258" s="463"/>
      <c r="U258" s="463"/>
      <c r="V258" s="463"/>
      <c r="W258" s="463"/>
      <c r="X258" s="463"/>
      <c r="Y258" s="463"/>
      <c r="Z258" s="463"/>
      <c r="AA258" s="463"/>
      <c r="AB258" s="463"/>
      <c r="AC258" s="463"/>
      <c r="AD258" s="144"/>
      <c r="AE258" s="185" t="s">
        <v>18</v>
      </c>
      <c r="AF258" s="185"/>
      <c r="AG258" s="185"/>
      <c r="AH258" s="792" t="s">
        <v>18</v>
      </c>
      <c r="AI258" s="792"/>
      <c r="AJ258" s="792"/>
      <c r="AK258" s="792"/>
      <c r="AL258" s="792"/>
      <c r="AM258" s="792"/>
      <c r="AN258" s="463"/>
      <c r="AO258" s="463"/>
      <c r="AP258" s="463"/>
      <c r="AQ258" s="463"/>
      <c r="AR258" s="463"/>
      <c r="AS258" s="463"/>
      <c r="AT258" s="463"/>
      <c r="AU258" s="463"/>
      <c r="AV258" s="463"/>
      <c r="AW258" s="463"/>
      <c r="AX258" s="463"/>
      <c r="AY258" s="463"/>
      <c r="AZ258" s="463"/>
      <c r="BA258" s="792" t="s">
        <v>12</v>
      </c>
      <c r="BB258" s="792"/>
      <c r="BC258" s="792"/>
      <c r="BD258" s="464"/>
      <c r="BE258" s="464"/>
      <c r="BF258" s="464"/>
      <c r="BG258" s="464"/>
      <c r="BH258" s="464"/>
      <c r="BI258" s="464"/>
      <c r="BJ258" s="464"/>
      <c r="BK258" s="464"/>
      <c r="BL258" s="464"/>
      <c r="BM258" s="464"/>
      <c r="BN258" s="152"/>
      <c r="BO258" s="153"/>
      <c r="BP258" s="153"/>
      <c r="BQ258" s="60">
        <f>IF(BD258=0,0,1)</f>
        <v>0</v>
      </c>
      <c r="BR258" s="61">
        <f>IF((BF312+BJ312)&gt;(AU312+AY312),1,0)</f>
        <v>0</v>
      </c>
      <c r="BS258" s="786"/>
    </row>
    <row r="259" spans="1:71" ht="9.6" customHeight="1" x14ac:dyDescent="0.4">
      <c r="A259" s="779"/>
      <c r="B259" s="140"/>
      <c r="C259" s="141"/>
      <c r="D259" s="141"/>
      <c r="E259" s="141"/>
      <c r="F259" s="142"/>
      <c r="G259" s="142"/>
      <c r="H259" s="141"/>
      <c r="I259" s="141"/>
      <c r="J259" s="141"/>
      <c r="K259" s="141"/>
      <c r="L259" s="141"/>
      <c r="M259" s="141"/>
      <c r="N259" s="141"/>
      <c r="O259" s="141"/>
      <c r="P259" s="141"/>
      <c r="Q259" s="141"/>
      <c r="R259" s="141"/>
      <c r="S259" s="141"/>
      <c r="T259" s="141"/>
      <c r="U259" s="141"/>
      <c r="V259" s="141"/>
      <c r="W259" s="141"/>
      <c r="X259" s="141"/>
      <c r="Y259" s="141"/>
      <c r="Z259" s="141"/>
      <c r="AA259" s="141"/>
      <c r="AB259" s="141"/>
      <c r="AC259" s="141"/>
      <c r="AD259" s="141"/>
      <c r="AE259" s="141"/>
      <c r="AF259" s="143"/>
      <c r="AG259" s="143"/>
      <c r="AH259" s="141"/>
      <c r="AI259" s="141"/>
      <c r="AJ259" s="141"/>
      <c r="AK259" s="141"/>
      <c r="AL259" s="141"/>
      <c r="AM259" s="141"/>
      <c r="AN259" s="141"/>
      <c r="AO259" s="141"/>
      <c r="AP259" s="141"/>
      <c r="AQ259" s="141"/>
      <c r="AR259" s="141"/>
      <c r="AS259" s="141"/>
      <c r="AT259" s="141"/>
      <c r="AU259" s="141"/>
      <c r="AV259" s="141"/>
      <c r="AW259" s="141"/>
      <c r="AX259" s="141"/>
      <c r="AY259" s="141"/>
      <c r="AZ259" s="141"/>
      <c r="BA259" s="141"/>
      <c r="BB259" s="141"/>
      <c r="BC259" s="141"/>
      <c r="BD259" s="141"/>
      <c r="BE259" s="141"/>
      <c r="BF259" s="141"/>
      <c r="BG259" s="141"/>
      <c r="BH259" s="141"/>
      <c r="BI259" s="141"/>
      <c r="BJ259" s="141"/>
      <c r="BK259" s="141"/>
      <c r="BL259" s="141"/>
      <c r="BM259" s="141"/>
      <c r="BN259" s="141"/>
      <c r="BO259" s="154"/>
      <c r="BP259" s="154"/>
      <c r="BQ259" s="53"/>
      <c r="BR259" s="53"/>
      <c r="BS259" s="779"/>
    </row>
    <row r="260" spans="1:71" ht="8.85" customHeight="1" thickBot="1" x14ac:dyDescent="0.45">
      <c r="A260" s="779"/>
      <c r="B260" s="155"/>
      <c r="C260" s="156"/>
      <c r="D260" s="156"/>
      <c r="E260" s="156"/>
      <c r="F260" s="157"/>
      <c r="G260" s="157"/>
      <c r="H260" s="156"/>
      <c r="I260" s="156"/>
      <c r="J260" s="156"/>
      <c r="K260" s="156"/>
      <c r="L260" s="156"/>
      <c r="M260" s="156"/>
      <c r="N260" s="156"/>
      <c r="O260" s="156"/>
      <c r="P260" s="156"/>
      <c r="Q260" s="156"/>
      <c r="R260" s="156"/>
      <c r="S260" s="156"/>
      <c r="T260" s="156"/>
      <c r="U260" s="156"/>
      <c r="V260" s="156"/>
      <c r="W260" s="156"/>
      <c r="X260" s="156"/>
      <c r="Y260" s="156"/>
      <c r="Z260" s="156"/>
      <c r="AA260" s="156"/>
      <c r="AB260" s="156"/>
      <c r="AC260" s="156"/>
      <c r="AD260" s="156"/>
      <c r="AE260" s="156"/>
      <c r="AF260" s="158"/>
      <c r="AG260" s="158"/>
      <c r="AH260" s="156"/>
      <c r="AI260" s="156"/>
      <c r="AJ260" s="156"/>
      <c r="AK260" s="156"/>
      <c r="AL260" s="156"/>
      <c r="AM260" s="156"/>
      <c r="AN260" s="156"/>
      <c r="AO260" s="156"/>
      <c r="AP260" s="156"/>
      <c r="AQ260" s="156"/>
      <c r="AR260" s="156"/>
      <c r="AS260" s="156"/>
      <c r="AT260" s="156"/>
      <c r="AU260" s="156"/>
      <c r="AV260" s="156"/>
      <c r="AW260" s="156"/>
      <c r="AX260" s="156"/>
      <c r="AY260" s="156"/>
      <c r="AZ260" s="156"/>
      <c r="BA260" s="156"/>
      <c r="BB260" s="156"/>
      <c r="BC260" s="156"/>
      <c r="BD260" s="156"/>
      <c r="BE260" s="156"/>
      <c r="BF260" s="156"/>
      <c r="BG260" s="156"/>
      <c r="BH260" s="156"/>
      <c r="BI260" s="156"/>
      <c r="BJ260" s="156"/>
      <c r="BK260" s="156"/>
      <c r="BL260" s="156"/>
      <c r="BM260" s="156"/>
      <c r="BN260" s="156"/>
      <c r="BO260" s="159"/>
      <c r="BP260" s="159"/>
      <c r="BQ260" s="53"/>
      <c r="BR260" s="53"/>
      <c r="BS260" s="779"/>
    </row>
    <row r="261" spans="1:71" s="58" customFormat="1" ht="33.6" customHeight="1" thickTop="1" x14ac:dyDescent="0.4">
      <c r="A261" s="786"/>
      <c r="B261" s="795" t="s">
        <v>0</v>
      </c>
      <c r="C261" s="796" t="s">
        <v>1</v>
      </c>
      <c r="D261" s="797"/>
      <c r="E261" s="221" t="s">
        <v>24</v>
      </c>
      <c r="F261" s="466" t="s">
        <v>96</v>
      </c>
      <c r="G261" s="466" t="s">
        <v>97</v>
      </c>
      <c r="H261" s="468" t="s">
        <v>36</v>
      </c>
      <c r="I261" s="469"/>
      <c r="J261" s="472" t="s">
        <v>7</v>
      </c>
      <c r="K261" s="472"/>
      <c r="L261" s="472"/>
      <c r="M261" s="472"/>
      <c r="N261" s="472"/>
      <c r="O261" s="472"/>
      <c r="P261" s="472" t="s">
        <v>2</v>
      </c>
      <c r="Q261" s="472"/>
      <c r="R261" s="472"/>
      <c r="S261" s="472"/>
      <c r="T261" s="472"/>
      <c r="U261" s="472"/>
      <c r="V261" s="473" t="s">
        <v>30</v>
      </c>
      <c r="W261" s="474"/>
      <c r="X261" s="473" t="s">
        <v>31</v>
      </c>
      <c r="Y261" s="474"/>
      <c r="Z261" s="477" t="s">
        <v>39</v>
      </c>
      <c r="AA261" s="478"/>
      <c r="AB261" s="481" t="s">
        <v>6</v>
      </c>
      <c r="AC261" s="481"/>
      <c r="AD261" s="481"/>
      <c r="AE261" s="481"/>
      <c r="AF261" s="481"/>
      <c r="AG261" s="481"/>
      <c r="AH261" s="472" t="s">
        <v>59</v>
      </c>
      <c r="AI261" s="472"/>
      <c r="AJ261" s="472"/>
      <c r="AK261" s="472"/>
      <c r="AL261" s="472"/>
      <c r="AM261" s="472"/>
      <c r="AN261" s="472" t="s">
        <v>60</v>
      </c>
      <c r="AO261" s="472"/>
      <c r="AP261" s="472"/>
      <c r="AQ261" s="472"/>
      <c r="AR261" s="472"/>
      <c r="AS261" s="472"/>
      <c r="AT261" s="472" t="s">
        <v>61</v>
      </c>
      <c r="AU261" s="472"/>
      <c r="AV261" s="472"/>
      <c r="AW261" s="472"/>
      <c r="AX261" s="472"/>
      <c r="AY261" s="482"/>
      <c r="AZ261" s="472" t="s">
        <v>4</v>
      </c>
      <c r="BA261" s="472"/>
      <c r="BB261" s="472"/>
      <c r="BC261" s="472"/>
      <c r="BD261" s="472"/>
      <c r="BE261" s="472"/>
      <c r="BF261" s="472" t="s">
        <v>62</v>
      </c>
      <c r="BG261" s="472"/>
      <c r="BH261" s="472"/>
      <c r="BI261" s="472"/>
      <c r="BJ261" s="472"/>
      <c r="BK261" s="483"/>
      <c r="BL261" s="484" t="s">
        <v>114</v>
      </c>
      <c r="BM261" s="485"/>
      <c r="BN261" s="486"/>
      <c r="BO261" s="490" t="s">
        <v>76</v>
      </c>
      <c r="BP261" s="490" t="s">
        <v>77</v>
      </c>
      <c r="BQ261" s="62"/>
      <c r="BR261" s="62"/>
      <c r="BS261" s="786"/>
    </row>
    <row r="262" spans="1:71" s="64" customFormat="1" ht="45" customHeight="1" x14ac:dyDescent="0.35">
      <c r="A262" s="787"/>
      <c r="B262" s="798"/>
      <c r="C262" s="799"/>
      <c r="D262" s="800"/>
      <c r="E262" s="220" t="s">
        <v>98</v>
      </c>
      <c r="F262" s="467"/>
      <c r="G262" s="467"/>
      <c r="H262" s="470"/>
      <c r="I262" s="471"/>
      <c r="J262" s="492" t="s">
        <v>15</v>
      </c>
      <c r="K262" s="493"/>
      <c r="L262" s="494" t="s">
        <v>16</v>
      </c>
      <c r="M262" s="495"/>
      <c r="N262" s="496" t="s">
        <v>17</v>
      </c>
      <c r="O262" s="497" t="s">
        <v>8</v>
      </c>
      <c r="P262" s="498" t="s">
        <v>103</v>
      </c>
      <c r="Q262" s="499"/>
      <c r="R262" s="500" t="s">
        <v>104</v>
      </c>
      <c r="S262" s="501"/>
      <c r="T262" s="502" t="s">
        <v>21</v>
      </c>
      <c r="U262" s="503"/>
      <c r="V262" s="475"/>
      <c r="W262" s="476"/>
      <c r="X262" s="475"/>
      <c r="Y262" s="476"/>
      <c r="Z262" s="479"/>
      <c r="AA262" s="480"/>
      <c r="AB262" s="504" t="s">
        <v>43</v>
      </c>
      <c r="AC262" s="505"/>
      <c r="AD262" s="506" t="s">
        <v>20</v>
      </c>
      <c r="AE262" s="507" t="s">
        <v>3</v>
      </c>
      <c r="AF262" s="508" t="s">
        <v>5</v>
      </c>
      <c r="AG262" s="509"/>
      <c r="AH262" s="492" t="s">
        <v>43</v>
      </c>
      <c r="AI262" s="493"/>
      <c r="AJ262" s="494" t="s">
        <v>20</v>
      </c>
      <c r="AK262" s="495" t="s">
        <v>3</v>
      </c>
      <c r="AL262" s="510" t="s">
        <v>5</v>
      </c>
      <c r="AM262" s="511"/>
      <c r="AN262" s="492" t="s">
        <v>43</v>
      </c>
      <c r="AO262" s="493"/>
      <c r="AP262" s="494" t="s">
        <v>20</v>
      </c>
      <c r="AQ262" s="495" t="s">
        <v>3</v>
      </c>
      <c r="AR262" s="510" t="s">
        <v>5</v>
      </c>
      <c r="AS262" s="511"/>
      <c r="AT262" s="465" t="s">
        <v>43</v>
      </c>
      <c r="AU262" s="512"/>
      <c r="AV262" s="513" t="s">
        <v>20</v>
      </c>
      <c r="AW262" s="514" t="s">
        <v>3</v>
      </c>
      <c r="AX262" s="510" t="s">
        <v>5</v>
      </c>
      <c r="AY262" s="515"/>
      <c r="AZ262" s="492" t="s">
        <v>43</v>
      </c>
      <c r="BA262" s="493"/>
      <c r="BB262" s="494" t="s">
        <v>20</v>
      </c>
      <c r="BC262" s="495" t="s">
        <v>3</v>
      </c>
      <c r="BD262" s="510" t="s">
        <v>5</v>
      </c>
      <c r="BE262" s="511"/>
      <c r="BF262" s="465" t="s">
        <v>43</v>
      </c>
      <c r="BG262" s="512"/>
      <c r="BH262" s="513" t="s">
        <v>20</v>
      </c>
      <c r="BI262" s="514" t="s">
        <v>3</v>
      </c>
      <c r="BJ262" s="510" t="s">
        <v>5</v>
      </c>
      <c r="BK262" s="511"/>
      <c r="BL262" s="487"/>
      <c r="BM262" s="488"/>
      <c r="BN262" s="489"/>
      <c r="BO262" s="491"/>
      <c r="BP262" s="491"/>
      <c r="BQ262" s="63"/>
      <c r="BR262" s="63"/>
      <c r="BS262" s="787"/>
    </row>
    <row r="263" spans="1:71" ht="23.85" customHeight="1" x14ac:dyDescent="0.35">
      <c r="A263" s="788"/>
      <c r="B263" s="458" t="str">
        <f>IF(ROSTER!B8="","",ROSTER!B8)</f>
        <v/>
      </c>
      <c r="C263" s="416" t="str">
        <f>IF(ROSTER!C$8="","",ROSTER!C$8)</f>
        <v/>
      </c>
      <c r="D263" s="417"/>
      <c r="E263" s="418"/>
      <c r="F263" s="420">
        <f>IF(E263="y",1,IF(E263="S",1,0))</f>
        <v>0</v>
      </c>
      <c r="G263" s="422">
        <f>IF(E263="S",1,0)</f>
        <v>0</v>
      </c>
      <c r="H263" s="424"/>
      <c r="I263" s="425"/>
      <c r="J263" s="428"/>
      <c r="K263" s="429"/>
      <c r="L263" s="432"/>
      <c r="M263" s="433"/>
      <c r="N263" s="436">
        <f>L263+J263</f>
        <v>0</v>
      </c>
      <c r="O263" s="437"/>
      <c r="P263" s="428"/>
      <c r="Q263" s="429"/>
      <c r="R263" s="432"/>
      <c r="S263" s="440"/>
      <c r="T263" s="432"/>
      <c r="U263" s="425"/>
      <c r="V263" s="440"/>
      <c r="W263" s="425"/>
      <c r="X263" s="428"/>
      <c r="Y263" s="425"/>
      <c r="Z263" s="428"/>
      <c r="AA263" s="425"/>
      <c r="AB263" s="428"/>
      <c r="AC263" s="429"/>
      <c r="AD263" s="432"/>
      <c r="AE263" s="433"/>
      <c r="AF263" s="442">
        <f>IF(AB263=0,0,(AD263/AB263)*100)</f>
        <v>0</v>
      </c>
      <c r="AG263" s="443"/>
      <c r="AH263" s="428"/>
      <c r="AI263" s="429"/>
      <c r="AJ263" s="432"/>
      <c r="AK263" s="433"/>
      <c r="AL263" s="446">
        <f>IF(AH263=0,0,(AJ263/AH263)*100)</f>
        <v>0</v>
      </c>
      <c r="AM263" s="447"/>
      <c r="AN263" s="428"/>
      <c r="AO263" s="429"/>
      <c r="AP263" s="432"/>
      <c r="AQ263" s="433"/>
      <c r="AR263" s="446">
        <f>IF(AN263=0,0,(AP263/AN263)*100)</f>
        <v>0</v>
      </c>
      <c r="AS263" s="447"/>
      <c r="AT263" s="450">
        <f>AB263+AH263+AN263</f>
        <v>0</v>
      </c>
      <c r="AU263" s="451"/>
      <c r="AV263" s="454">
        <f>AD263+AJ263+AP263</f>
        <v>0</v>
      </c>
      <c r="AW263" s="455"/>
      <c r="AX263" s="446">
        <f>IF(AT263=0,0,(AV263/AT263)*100)</f>
        <v>0</v>
      </c>
      <c r="AY263" s="447"/>
      <c r="AZ263" s="428"/>
      <c r="BA263" s="429"/>
      <c r="BB263" s="432"/>
      <c r="BC263" s="433"/>
      <c r="BD263" s="446">
        <f>IF(AZ263=0,0,(BB263/AZ263)*100)</f>
        <v>0</v>
      </c>
      <c r="BE263" s="447"/>
      <c r="BF263" s="450">
        <f>AT263+AZ263</f>
        <v>0</v>
      </c>
      <c r="BG263" s="451"/>
      <c r="BH263" s="454">
        <f>AV263+BB263</f>
        <v>0</v>
      </c>
      <c r="BI263" s="455"/>
      <c r="BJ263" s="446">
        <f>IF(BF263=0,0,(BH263/BF263)*100)</f>
        <v>0</v>
      </c>
      <c r="BK263" s="447"/>
      <c r="BL263" s="406">
        <f>(AD263*2)+(AJ263*2)+(AP263*3)+BB263</f>
        <v>0</v>
      </c>
      <c r="BM263" s="407"/>
      <c r="BN263" s="408"/>
      <c r="BO263" s="404" t="e">
        <f>(BL263*BR$263)+(N263*BR$264)+(X263*BR$265)+(R263*BR$266)+(V263*BR$267)+(Z263*BR$268)</f>
        <v>#REF!</v>
      </c>
      <c r="BP263" s="404" t="e">
        <f>((AZ263-BB263)*BR$270)+((AT263-AV263)*BR$269)+(H263*BR$271)+(P263*BR$272)</f>
        <v>#REF!</v>
      </c>
      <c r="BQ263" s="65" t="s">
        <v>65</v>
      </c>
      <c r="BR263" s="66" t="e">
        <f>IF(#REF!="B",#REF!,IF(#REF!="C",#REF!,#REF!))</f>
        <v>#REF!</v>
      </c>
      <c r="BS263" s="787"/>
    </row>
    <row r="264" spans="1:71" ht="23.85" customHeight="1" x14ac:dyDescent="0.35">
      <c r="A264" s="788"/>
      <c r="B264" s="459"/>
      <c r="C264" s="412" t="str">
        <f>IF(ROSTER!D$8="","",ROSTER!D$8)</f>
        <v/>
      </c>
      <c r="D264" s="413"/>
      <c r="E264" s="419"/>
      <c r="F264" s="421"/>
      <c r="G264" s="423"/>
      <c r="H264" s="426"/>
      <c r="I264" s="427"/>
      <c r="J264" s="430"/>
      <c r="K264" s="431"/>
      <c r="L264" s="434"/>
      <c r="M264" s="435"/>
      <c r="N264" s="438" t="s">
        <v>14</v>
      </c>
      <c r="O264" s="439"/>
      <c r="P264" s="430"/>
      <c r="Q264" s="431"/>
      <c r="R264" s="434"/>
      <c r="S264" s="441"/>
      <c r="T264" s="434"/>
      <c r="U264" s="427"/>
      <c r="V264" s="441"/>
      <c r="W264" s="427"/>
      <c r="X264" s="430"/>
      <c r="Y264" s="427"/>
      <c r="Z264" s="430"/>
      <c r="AA264" s="427"/>
      <c r="AB264" s="430"/>
      <c r="AC264" s="431"/>
      <c r="AD264" s="434"/>
      <c r="AE264" s="435"/>
      <c r="AF264" s="444"/>
      <c r="AG264" s="445"/>
      <c r="AH264" s="430"/>
      <c r="AI264" s="431"/>
      <c r="AJ264" s="434"/>
      <c r="AK264" s="435"/>
      <c r="AL264" s="448"/>
      <c r="AM264" s="449"/>
      <c r="AN264" s="430"/>
      <c r="AO264" s="431"/>
      <c r="AP264" s="434"/>
      <c r="AQ264" s="435"/>
      <c r="AR264" s="448"/>
      <c r="AS264" s="449"/>
      <c r="AT264" s="452"/>
      <c r="AU264" s="453"/>
      <c r="AV264" s="456"/>
      <c r="AW264" s="457"/>
      <c r="AX264" s="448"/>
      <c r="AY264" s="449"/>
      <c r="AZ264" s="430"/>
      <c r="BA264" s="431"/>
      <c r="BB264" s="434"/>
      <c r="BC264" s="435"/>
      <c r="BD264" s="448"/>
      <c r="BE264" s="449"/>
      <c r="BF264" s="452"/>
      <c r="BG264" s="453"/>
      <c r="BH264" s="456"/>
      <c r="BI264" s="457"/>
      <c r="BJ264" s="448"/>
      <c r="BK264" s="449"/>
      <c r="BL264" s="409"/>
      <c r="BM264" s="410"/>
      <c r="BN264" s="411"/>
      <c r="BO264" s="405"/>
      <c r="BP264" s="405"/>
      <c r="BQ264" s="65" t="s">
        <v>66</v>
      </c>
      <c r="BR264" s="66" t="e">
        <f>IF(#REF!="B",#REF!,IF(#REF!="C",#REF!,#REF!))</f>
        <v>#REF!</v>
      </c>
      <c r="BS264" s="787"/>
    </row>
    <row r="265" spans="1:71" ht="21.75" customHeight="1" x14ac:dyDescent="0.35">
      <c r="A265" s="779"/>
      <c r="B265" s="458" t="str">
        <f>IF(ROSTER!B10="","",ROSTER!B10)</f>
        <v/>
      </c>
      <c r="C265" s="416" t="str">
        <f>IF(ROSTER!C$10="","",ROSTER!C$10)</f>
        <v/>
      </c>
      <c r="D265" s="417"/>
      <c r="E265" s="418"/>
      <c r="F265" s="420">
        <f>IF(E265="y",1,IF(E265="S",1,0))</f>
        <v>0</v>
      </c>
      <c r="G265" s="422">
        <f>IF(E265="S",1,0)</f>
        <v>0</v>
      </c>
      <c r="H265" s="424"/>
      <c r="I265" s="425"/>
      <c r="J265" s="428"/>
      <c r="K265" s="429"/>
      <c r="L265" s="432"/>
      <c r="M265" s="433"/>
      <c r="N265" s="436">
        <f>L265+J265</f>
        <v>0</v>
      </c>
      <c r="O265" s="437"/>
      <c r="P265" s="428"/>
      <c r="Q265" s="429"/>
      <c r="R265" s="432"/>
      <c r="S265" s="440"/>
      <c r="T265" s="432"/>
      <c r="U265" s="425"/>
      <c r="V265" s="440"/>
      <c r="W265" s="425"/>
      <c r="X265" s="428"/>
      <c r="Y265" s="425"/>
      <c r="Z265" s="428"/>
      <c r="AA265" s="425"/>
      <c r="AB265" s="428"/>
      <c r="AC265" s="429"/>
      <c r="AD265" s="432"/>
      <c r="AE265" s="433"/>
      <c r="AF265" s="442">
        <f>IF(AB265=0,0,(AD265/AB265)*100)</f>
        <v>0</v>
      </c>
      <c r="AG265" s="443"/>
      <c r="AH265" s="428"/>
      <c r="AI265" s="429"/>
      <c r="AJ265" s="432"/>
      <c r="AK265" s="433"/>
      <c r="AL265" s="446">
        <f>IF(AH265=0,0,(AJ265/AH265)*100)</f>
        <v>0</v>
      </c>
      <c r="AM265" s="447"/>
      <c r="AN265" s="428"/>
      <c r="AO265" s="429"/>
      <c r="AP265" s="432"/>
      <c r="AQ265" s="433"/>
      <c r="AR265" s="446">
        <f>IF(AN265=0,0,(AP265/AN265)*100)</f>
        <v>0</v>
      </c>
      <c r="AS265" s="447"/>
      <c r="AT265" s="450">
        <f>AB265+AH265+AN265</f>
        <v>0</v>
      </c>
      <c r="AU265" s="451"/>
      <c r="AV265" s="454">
        <f>AD265+AJ265+AP265</f>
        <v>0</v>
      </c>
      <c r="AW265" s="455"/>
      <c r="AX265" s="446">
        <f>IF(AT265=0,0,(AV265/AT265)*100)</f>
        <v>0</v>
      </c>
      <c r="AY265" s="447"/>
      <c r="AZ265" s="428"/>
      <c r="BA265" s="429"/>
      <c r="BB265" s="432"/>
      <c r="BC265" s="433"/>
      <c r="BD265" s="446">
        <f>IF(AZ265=0,0,(BB265/AZ265)*100)</f>
        <v>0</v>
      </c>
      <c r="BE265" s="447"/>
      <c r="BF265" s="450">
        <f>AT265+AZ265</f>
        <v>0</v>
      </c>
      <c r="BG265" s="451"/>
      <c r="BH265" s="454">
        <f>AV265+BB265</f>
        <v>0</v>
      </c>
      <c r="BI265" s="455"/>
      <c r="BJ265" s="446">
        <f>IF(BF265=0,0,(BH265/BF265)*100)</f>
        <v>0</v>
      </c>
      <c r="BK265" s="447"/>
      <c r="BL265" s="406">
        <f>(AD265*2)+(AJ265*2)+(AP265*3)+BB265</f>
        <v>0</v>
      </c>
      <c r="BM265" s="407"/>
      <c r="BN265" s="408"/>
      <c r="BO265" s="404" t="e">
        <f>(BL265*BR$263)+(N265*BR$264)+(X265*BR$265)+(R265*BR$266)+(V265*BR$267)+(Z265*BR$268)</f>
        <v>#REF!</v>
      </c>
      <c r="BP265" s="404" t="e">
        <f>((AZ265-BB265)*BR$270)+((AT265-AV265)*BR$269)+(H265*BR$271)+(P265*BR$272)</f>
        <v>#REF!</v>
      </c>
      <c r="BQ265" s="65" t="s">
        <v>67</v>
      </c>
      <c r="BR265" s="66" t="e">
        <f>IF(#REF!="B",#REF!,IF(#REF!="C",#REF!,#REF!))</f>
        <v>#REF!</v>
      </c>
      <c r="BS265" s="787"/>
    </row>
    <row r="266" spans="1:71" ht="21.75" customHeight="1" x14ac:dyDescent="0.35">
      <c r="A266" s="779"/>
      <c r="B266" s="459"/>
      <c r="C266" s="412" t="str">
        <f>IF(ROSTER!D$10="","",ROSTER!D$10)</f>
        <v/>
      </c>
      <c r="D266" s="413"/>
      <c r="E266" s="419"/>
      <c r="F266" s="421"/>
      <c r="G266" s="423"/>
      <c r="H266" s="426"/>
      <c r="I266" s="427"/>
      <c r="J266" s="430"/>
      <c r="K266" s="431"/>
      <c r="L266" s="434"/>
      <c r="M266" s="435"/>
      <c r="N266" s="438" t="s">
        <v>14</v>
      </c>
      <c r="O266" s="439"/>
      <c r="P266" s="430"/>
      <c r="Q266" s="431"/>
      <c r="R266" s="434"/>
      <c r="S266" s="441"/>
      <c r="T266" s="434"/>
      <c r="U266" s="427"/>
      <c r="V266" s="441"/>
      <c r="W266" s="427"/>
      <c r="X266" s="430"/>
      <c r="Y266" s="427"/>
      <c r="Z266" s="430"/>
      <c r="AA266" s="427"/>
      <c r="AB266" s="430"/>
      <c r="AC266" s="431"/>
      <c r="AD266" s="434"/>
      <c r="AE266" s="435"/>
      <c r="AF266" s="444"/>
      <c r="AG266" s="445"/>
      <c r="AH266" s="430"/>
      <c r="AI266" s="431"/>
      <c r="AJ266" s="434"/>
      <c r="AK266" s="435"/>
      <c r="AL266" s="448"/>
      <c r="AM266" s="449"/>
      <c r="AN266" s="430"/>
      <c r="AO266" s="431"/>
      <c r="AP266" s="434"/>
      <c r="AQ266" s="435"/>
      <c r="AR266" s="448"/>
      <c r="AS266" s="449"/>
      <c r="AT266" s="452"/>
      <c r="AU266" s="453"/>
      <c r="AV266" s="456"/>
      <c r="AW266" s="457"/>
      <c r="AX266" s="448"/>
      <c r="AY266" s="449"/>
      <c r="AZ266" s="430"/>
      <c r="BA266" s="431"/>
      <c r="BB266" s="434"/>
      <c r="BC266" s="435"/>
      <c r="BD266" s="448"/>
      <c r="BE266" s="449"/>
      <c r="BF266" s="452"/>
      <c r="BG266" s="453"/>
      <c r="BH266" s="456"/>
      <c r="BI266" s="457"/>
      <c r="BJ266" s="448"/>
      <c r="BK266" s="449"/>
      <c r="BL266" s="409"/>
      <c r="BM266" s="410"/>
      <c r="BN266" s="411"/>
      <c r="BO266" s="405"/>
      <c r="BP266" s="405"/>
      <c r="BQ266" s="65" t="s">
        <v>68</v>
      </c>
      <c r="BR266" s="66" t="e">
        <f>IF(#REF!="B",#REF!,IF(#REF!="C",#REF!,#REF!))</f>
        <v>#REF!</v>
      </c>
      <c r="BS266" s="787"/>
    </row>
    <row r="267" spans="1:71" ht="21.75" customHeight="1" x14ac:dyDescent="0.35">
      <c r="A267" s="779"/>
      <c r="B267" s="414" t="str">
        <f>IF(ROSTER!B12="","",ROSTER!B12)</f>
        <v/>
      </c>
      <c r="C267" s="416" t="str">
        <f>IF(ROSTER!C$12="","",ROSTER!C$12)</f>
        <v/>
      </c>
      <c r="D267" s="417"/>
      <c r="E267" s="418"/>
      <c r="F267" s="420">
        <f>IF(E267="y",1,IF(E267="S",1,0))</f>
        <v>0</v>
      </c>
      <c r="G267" s="422">
        <f>IF(E267="S",1,0)</f>
        <v>0</v>
      </c>
      <c r="H267" s="424"/>
      <c r="I267" s="425"/>
      <c r="J267" s="428"/>
      <c r="K267" s="429"/>
      <c r="L267" s="432"/>
      <c r="M267" s="433"/>
      <c r="N267" s="436">
        <f>L267+J267</f>
        <v>0</v>
      </c>
      <c r="O267" s="437"/>
      <c r="P267" s="428"/>
      <c r="Q267" s="429"/>
      <c r="R267" s="432"/>
      <c r="S267" s="440"/>
      <c r="T267" s="432"/>
      <c r="U267" s="425"/>
      <c r="V267" s="440"/>
      <c r="W267" s="425"/>
      <c r="X267" s="428"/>
      <c r="Y267" s="425"/>
      <c r="Z267" s="428"/>
      <c r="AA267" s="425"/>
      <c r="AB267" s="428"/>
      <c r="AC267" s="429"/>
      <c r="AD267" s="432"/>
      <c r="AE267" s="433"/>
      <c r="AF267" s="442">
        <f>IF(AB267=0,0,(AD267/AB267)*100)</f>
        <v>0</v>
      </c>
      <c r="AG267" s="443"/>
      <c r="AH267" s="428"/>
      <c r="AI267" s="429"/>
      <c r="AJ267" s="432"/>
      <c r="AK267" s="433"/>
      <c r="AL267" s="446">
        <f>IF(AH267=0,0,(AJ267/AH267)*100)</f>
        <v>0</v>
      </c>
      <c r="AM267" s="447"/>
      <c r="AN267" s="428"/>
      <c r="AO267" s="429"/>
      <c r="AP267" s="432"/>
      <c r="AQ267" s="433"/>
      <c r="AR267" s="446">
        <f>IF(AN267=0,0,(AP267/AN267)*100)</f>
        <v>0</v>
      </c>
      <c r="AS267" s="447"/>
      <c r="AT267" s="450">
        <f>AB267+AH267+AN267</f>
        <v>0</v>
      </c>
      <c r="AU267" s="451"/>
      <c r="AV267" s="454">
        <f>AD267+AJ267+AP267</f>
        <v>0</v>
      </c>
      <c r="AW267" s="455"/>
      <c r="AX267" s="446">
        <f>IF(AT267=0,0,(AV267/AT267)*100)</f>
        <v>0</v>
      </c>
      <c r="AY267" s="447"/>
      <c r="AZ267" s="428"/>
      <c r="BA267" s="429"/>
      <c r="BB267" s="432"/>
      <c r="BC267" s="433"/>
      <c r="BD267" s="446">
        <f>IF(AZ267=0,0,(BB267/AZ267)*100)</f>
        <v>0</v>
      </c>
      <c r="BE267" s="447"/>
      <c r="BF267" s="450">
        <f>AT267+AZ267</f>
        <v>0</v>
      </c>
      <c r="BG267" s="451"/>
      <c r="BH267" s="454">
        <f>AV267+BB267</f>
        <v>0</v>
      </c>
      <c r="BI267" s="455"/>
      <c r="BJ267" s="446">
        <f>IF(BF267=0,0,(BH267/BF267)*100)</f>
        <v>0</v>
      </c>
      <c r="BK267" s="447"/>
      <c r="BL267" s="406">
        <f>(AD267*2)+(AJ267*2)+(AP267*3)+BB267</f>
        <v>0</v>
      </c>
      <c r="BM267" s="407"/>
      <c r="BN267" s="408"/>
      <c r="BO267" s="404" t="e">
        <f>(BL267*BR$263)+(N267*BR$264)+(X267*BR$265)+(R267*BR$266)+(V267*BR$267)+(Z267*BR$268)</f>
        <v>#REF!</v>
      </c>
      <c r="BP267" s="404" t="e">
        <f>((AZ267-BB267)*BR$270)+((AT267-AV267)*BR$269)+(H267*BR$271)+(P267*BR$272)</f>
        <v>#REF!</v>
      </c>
      <c r="BQ267" s="65" t="s">
        <v>69</v>
      </c>
      <c r="BR267" s="66" t="e">
        <f>IF(#REF!="B",#REF!,IF(#REF!="C",#REF!,#REF!))</f>
        <v>#REF!</v>
      </c>
      <c r="BS267" s="787"/>
    </row>
    <row r="268" spans="1:71" ht="21.75" customHeight="1" x14ac:dyDescent="0.35">
      <c r="A268" s="779"/>
      <c r="B268" s="415"/>
      <c r="C268" s="412" t="str">
        <f>IF(ROSTER!D$12="","",ROSTER!D$12)</f>
        <v/>
      </c>
      <c r="D268" s="413"/>
      <c r="E268" s="419"/>
      <c r="F268" s="421"/>
      <c r="G268" s="423"/>
      <c r="H268" s="426"/>
      <c r="I268" s="427"/>
      <c r="J268" s="430"/>
      <c r="K268" s="431"/>
      <c r="L268" s="434"/>
      <c r="M268" s="435"/>
      <c r="N268" s="438" t="s">
        <v>14</v>
      </c>
      <c r="O268" s="439"/>
      <c r="P268" s="430"/>
      <c r="Q268" s="431"/>
      <c r="R268" s="434"/>
      <c r="S268" s="441"/>
      <c r="T268" s="434"/>
      <c r="U268" s="427"/>
      <c r="V268" s="441"/>
      <c r="W268" s="427"/>
      <c r="X268" s="430"/>
      <c r="Y268" s="427"/>
      <c r="Z268" s="430"/>
      <c r="AA268" s="427"/>
      <c r="AB268" s="430"/>
      <c r="AC268" s="431"/>
      <c r="AD268" s="434"/>
      <c r="AE268" s="435"/>
      <c r="AF268" s="444"/>
      <c r="AG268" s="445"/>
      <c r="AH268" s="430"/>
      <c r="AI268" s="431"/>
      <c r="AJ268" s="434"/>
      <c r="AK268" s="435"/>
      <c r="AL268" s="448"/>
      <c r="AM268" s="449"/>
      <c r="AN268" s="430"/>
      <c r="AO268" s="431"/>
      <c r="AP268" s="434"/>
      <c r="AQ268" s="435"/>
      <c r="AR268" s="448"/>
      <c r="AS268" s="449"/>
      <c r="AT268" s="452"/>
      <c r="AU268" s="453"/>
      <c r="AV268" s="456"/>
      <c r="AW268" s="457"/>
      <c r="AX268" s="448"/>
      <c r="AY268" s="449"/>
      <c r="AZ268" s="430"/>
      <c r="BA268" s="431"/>
      <c r="BB268" s="434"/>
      <c r="BC268" s="435"/>
      <c r="BD268" s="448"/>
      <c r="BE268" s="449"/>
      <c r="BF268" s="452"/>
      <c r="BG268" s="453"/>
      <c r="BH268" s="456"/>
      <c r="BI268" s="457"/>
      <c r="BJ268" s="448"/>
      <c r="BK268" s="449"/>
      <c r="BL268" s="409"/>
      <c r="BM268" s="410"/>
      <c r="BN268" s="411"/>
      <c r="BO268" s="405"/>
      <c r="BP268" s="405"/>
      <c r="BQ268" s="65" t="s">
        <v>70</v>
      </c>
      <c r="BR268" s="66" t="e">
        <f>IF(#REF!="B",#REF!,IF(#REF!="C",#REF!,#REF!))</f>
        <v>#REF!</v>
      </c>
      <c r="BS268" s="787"/>
    </row>
    <row r="269" spans="1:71" ht="21.75" customHeight="1" x14ac:dyDescent="0.35">
      <c r="A269" s="779"/>
      <c r="B269" s="414" t="str">
        <f>IF(ROSTER!B14="","",ROSTER!B14)</f>
        <v/>
      </c>
      <c r="C269" s="416" t="str">
        <f>IF(ROSTER!C$14="","",ROSTER!C$14)</f>
        <v/>
      </c>
      <c r="D269" s="417"/>
      <c r="E269" s="418"/>
      <c r="F269" s="420">
        <f>IF(E269="y",1,IF(E269="S",1,0))</f>
        <v>0</v>
      </c>
      <c r="G269" s="422">
        <f>IF(E269="S",1,0)</f>
        <v>0</v>
      </c>
      <c r="H269" s="424"/>
      <c r="I269" s="425"/>
      <c r="J269" s="428"/>
      <c r="K269" s="429"/>
      <c r="L269" s="432"/>
      <c r="M269" s="433"/>
      <c r="N269" s="436">
        <f>L269+J269</f>
        <v>0</v>
      </c>
      <c r="O269" s="437"/>
      <c r="P269" s="428"/>
      <c r="Q269" s="429"/>
      <c r="R269" s="432"/>
      <c r="S269" s="440"/>
      <c r="T269" s="432"/>
      <c r="U269" s="425"/>
      <c r="V269" s="440"/>
      <c r="W269" s="425"/>
      <c r="X269" s="428"/>
      <c r="Y269" s="425"/>
      <c r="Z269" s="428"/>
      <c r="AA269" s="425"/>
      <c r="AB269" s="428"/>
      <c r="AC269" s="429"/>
      <c r="AD269" s="432"/>
      <c r="AE269" s="433"/>
      <c r="AF269" s="442">
        <f>IF(AB269=0,0,(AD269/AB269)*100)</f>
        <v>0</v>
      </c>
      <c r="AG269" s="443"/>
      <c r="AH269" s="428"/>
      <c r="AI269" s="429"/>
      <c r="AJ269" s="432"/>
      <c r="AK269" s="433"/>
      <c r="AL269" s="446">
        <f>IF(AH269=0,0,(AJ269/AH269)*100)</f>
        <v>0</v>
      </c>
      <c r="AM269" s="447"/>
      <c r="AN269" s="428"/>
      <c r="AO269" s="429"/>
      <c r="AP269" s="432"/>
      <c r="AQ269" s="433"/>
      <c r="AR269" s="446">
        <f>IF(AN269=0,0,(AP269/AN269)*100)</f>
        <v>0</v>
      </c>
      <c r="AS269" s="447"/>
      <c r="AT269" s="450">
        <f>AB269+AH269+AN269</f>
        <v>0</v>
      </c>
      <c r="AU269" s="451"/>
      <c r="AV269" s="454">
        <f>AD269+AJ269+AP269</f>
        <v>0</v>
      </c>
      <c r="AW269" s="455"/>
      <c r="AX269" s="446">
        <f>IF(AT269=0,0,(AV269/AT269)*100)</f>
        <v>0</v>
      </c>
      <c r="AY269" s="447"/>
      <c r="AZ269" s="428"/>
      <c r="BA269" s="429"/>
      <c r="BB269" s="432"/>
      <c r="BC269" s="433"/>
      <c r="BD269" s="446">
        <f>IF(AZ269=0,0,(BB269/AZ269)*100)</f>
        <v>0</v>
      </c>
      <c r="BE269" s="447"/>
      <c r="BF269" s="450">
        <f>AT269+AZ269</f>
        <v>0</v>
      </c>
      <c r="BG269" s="451"/>
      <c r="BH269" s="454">
        <f>AV269+BB269</f>
        <v>0</v>
      </c>
      <c r="BI269" s="455"/>
      <c r="BJ269" s="446">
        <f>IF(BF269=0,0,(BH269/BF269)*100)</f>
        <v>0</v>
      </c>
      <c r="BK269" s="447"/>
      <c r="BL269" s="406">
        <f>(AD269*2)+(AJ269*2)+(AP269*3)+BB269</f>
        <v>0</v>
      </c>
      <c r="BM269" s="407"/>
      <c r="BN269" s="408"/>
      <c r="BO269" s="404" t="e">
        <f>(BL269*BR$263)+(N269*BR$264)+(X269*BR$265)+(R269*BR$266)+(V269*BR$267)+(Z269*BR$268)</f>
        <v>#REF!</v>
      </c>
      <c r="BP269" s="404" t="e">
        <f>((AZ269-BB269)*BR$270)+((AT269-AV269)*BR$269)+(H269*BR$271)+(P269*BR$272)</f>
        <v>#REF!</v>
      </c>
      <c r="BQ269" s="65" t="s">
        <v>71</v>
      </c>
      <c r="BR269" s="66" t="e">
        <f>IF(#REF!="B",#REF!,IF(#REF!="C",#REF!,#REF!))</f>
        <v>#REF!</v>
      </c>
      <c r="BS269" s="787"/>
    </row>
    <row r="270" spans="1:71" ht="21.75" customHeight="1" x14ac:dyDescent="0.35">
      <c r="A270" s="779"/>
      <c r="B270" s="415"/>
      <c r="C270" s="412" t="str">
        <f>IF(ROSTER!D$14="","",ROSTER!D$14)</f>
        <v/>
      </c>
      <c r="D270" s="413"/>
      <c r="E270" s="419"/>
      <c r="F270" s="421"/>
      <c r="G270" s="423"/>
      <c r="H270" s="426"/>
      <c r="I270" s="427"/>
      <c r="J270" s="430"/>
      <c r="K270" s="431"/>
      <c r="L270" s="434"/>
      <c r="M270" s="435"/>
      <c r="N270" s="438" t="s">
        <v>14</v>
      </c>
      <c r="O270" s="439"/>
      <c r="P270" s="430"/>
      <c r="Q270" s="431"/>
      <c r="R270" s="434"/>
      <c r="S270" s="441"/>
      <c r="T270" s="434"/>
      <c r="U270" s="427"/>
      <c r="V270" s="441"/>
      <c r="W270" s="427"/>
      <c r="X270" s="430"/>
      <c r="Y270" s="427"/>
      <c r="Z270" s="430"/>
      <c r="AA270" s="427"/>
      <c r="AB270" s="430"/>
      <c r="AC270" s="431"/>
      <c r="AD270" s="434"/>
      <c r="AE270" s="435"/>
      <c r="AF270" s="444"/>
      <c r="AG270" s="445"/>
      <c r="AH270" s="430"/>
      <c r="AI270" s="431"/>
      <c r="AJ270" s="434"/>
      <c r="AK270" s="435"/>
      <c r="AL270" s="448"/>
      <c r="AM270" s="449"/>
      <c r="AN270" s="430"/>
      <c r="AO270" s="431"/>
      <c r="AP270" s="434"/>
      <c r="AQ270" s="435"/>
      <c r="AR270" s="448"/>
      <c r="AS270" s="449"/>
      <c r="AT270" s="452"/>
      <c r="AU270" s="453"/>
      <c r="AV270" s="456"/>
      <c r="AW270" s="457"/>
      <c r="AX270" s="448"/>
      <c r="AY270" s="449"/>
      <c r="AZ270" s="430"/>
      <c r="BA270" s="431"/>
      <c r="BB270" s="434"/>
      <c r="BC270" s="435"/>
      <c r="BD270" s="448"/>
      <c r="BE270" s="449"/>
      <c r="BF270" s="452"/>
      <c r="BG270" s="453"/>
      <c r="BH270" s="456"/>
      <c r="BI270" s="457"/>
      <c r="BJ270" s="448"/>
      <c r="BK270" s="449"/>
      <c r="BL270" s="409"/>
      <c r="BM270" s="410"/>
      <c r="BN270" s="411"/>
      <c r="BO270" s="405"/>
      <c r="BP270" s="405"/>
      <c r="BQ270" s="65" t="s">
        <v>72</v>
      </c>
      <c r="BR270" s="66" t="e">
        <f>IF(#REF!="B",#REF!,IF(#REF!="C",#REF!,#REF!))</f>
        <v>#REF!</v>
      </c>
      <c r="BS270" s="787"/>
    </row>
    <row r="271" spans="1:71" ht="21.75" customHeight="1" x14ac:dyDescent="0.35">
      <c r="A271" s="779"/>
      <c r="B271" s="414" t="str">
        <f>IF(ROSTER!B16="","",ROSTER!B16)</f>
        <v/>
      </c>
      <c r="C271" s="416" t="str">
        <f>IF(ROSTER!C$16="","",ROSTER!C$16)</f>
        <v/>
      </c>
      <c r="D271" s="417"/>
      <c r="E271" s="418"/>
      <c r="F271" s="420">
        <f>IF(E271="y",1,IF(E271="S",1,0))</f>
        <v>0</v>
      </c>
      <c r="G271" s="422">
        <f>IF(E271="S",1,0)</f>
        <v>0</v>
      </c>
      <c r="H271" s="424"/>
      <c r="I271" s="425"/>
      <c r="J271" s="428"/>
      <c r="K271" s="429"/>
      <c r="L271" s="432"/>
      <c r="M271" s="433"/>
      <c r="N271" s="436">
        <f>L271+J271</f>
        <v>0</v>
      </c>
      <c r="O271" s="437"/>
      <c r="P271" s="428"/>
      <c r="Q271" s="429"/>
      <c r="R271" s="432"/>
      <c r="S271" s="440"/>
      <c r="T271" s="432"/>
      <c r="U271" s="425"/>
      <c r="V271" s="440"/>
      <c r="W271" s="425"/>
      <c r="X271" s="428"/>
      <c r="Y271" s="425"/>
      <c r="Z271" s="428"/>
      <c r="AA271" s="425"/>
      <c r="AB271" s="428"/>
      <c r="AC271" s="429"/>
      <c r="AD271" s="432"/>
      <c r="AE271" s="433"/>
      <c r="AF271" s="442">
        <f>IF(AB271=0,0,(AD271/AB271)*100)</f>
        <v>0</v>
      </c>
      <c r="AG271" s="443"/>
      <c r="AH271" s="428"/>
      <c r="AI271" s="429"/>
      <c r="AJ271" s="432"/>
      <c r="AK271" s="433"/>
      <c r="AL271" s="446">
        <f>IF(AH271=0,0,(AJ271/AH271)*100)</f>
        <v>0</v>
      </c>
      <c r="AM271" s="447"/>
      <c r="AN271" s="428"/>
      <c r="AO271" s="429"/>
      <c r="AP271" s="432"/>
      <c r="AQ271" s="433"/>
      <c r="AR271" s="446">
        <f>IF(AN271=0,0,(AP271/AN271)*100)</f>
        <v>0</v>
      </c>
      <c r="AS271" s="447"/>
      <c r="AT271" s="450">
        <f>AB271+AH271+AN271</f>
        <v>0</v>
      </c>
      <c r="AU271" s="451"/>
      <c r="AV271" s="454">
        <f>AD271+AJ271+AP271</f>
        <v>0</v>
      </c>
      <c r="AW271" s="455"/>
      <c r="AX271" s="446">
        <f>IF(AT271=0,0,(AV271/AT271)*100)</f>
        <v>0</v>
      </c>
      <c r="AY271" s="447"/>
      <c r="AZ271" s="428"/>
      <c r="BA271" s="429"/>
      <c r="BB271" s="432"/>
      <c r="BC271" s="433"/>
      <c r="BD271" s="446">
        <f>IF(AZ271=0,0,(BB271/AZ271)*100)</f>
        <v>0</v>
      </c>
      <c r="BE271" s="447"/>
      <c r="BF271" s="450">
        <f>AT271+AZ271</f>
        <v>0</v>
      </c>
      <c r="BG271" s="451"/>
      <c r="BH271" s="454">
        <f>AV271+BB271</f>
        <v>0</v>
      </c>
      <c r="BI271" s="455"/>
      <c r="BJ271" s="446">
        <f>IF(BF271=0,0,(BH271/BF271)*100)</f>
        <v>0</v>
      </c>
      <c r="BK271" s="447"/>
      <c r="BL271" s="406">
        <f>(AD271*2)+(AJ271*2)+(AP271*3)+BB271</f>
        <v>0</v>
      </c>
      <c r="BM271" s="407"/>
      <c r="BN271" s="408"/>
      <c r="BO271" s="404" t="e">
        <f>(BL271*BR$263)+(N271*BR$264)+(X271*BR$265)+(R271*BR$266)+(V271*BR$267)+(Z271*BR$268)</f>
        <v>#REF!</v>
      </c>
      <c r="BP271" s="404" t="e">
        <f>((AZ271-BB271)*BR$270)+((AT271-AV271)*BR$269)+(H271*BR$271)+(P271*BR$272)</f>
        <v>#REF!</v>
      </c>
      <c r="BQ271" s="65" t="s">
        <v>73</v>
      </c>
      <c r="BR271" s="66" t="e">
        <f>IF(#REF!="B",#REF!,IF(#REF!="C",#REF!,#REF!))</f>
        <v>#REF!</v>
      </c>
      <c r="BS271" s="787"/>
    </row>
    <row r="272" spans="1:71" ht="21.75" customHeight="1" x14ac:dyDescent="0.35">
      <c r="A272" s="779"/>
      <c r="B272" s="415"/>
      <c r="C272" s="412" t="str">
        <f>IF(ROSTER!D$16="","",ROSTER!D$16)</f>
        <v/>
      </c>
      <c r="D272" s="413"/>
      <c r="E272" s="419"/>
      <c r="F272" s="421"/>
      <c r="G272" s="423"/>
      <c r="H272" s="426"/>
      <c r="I272" s="427"/>
      <c r="J272" s="430"/>
      <c r="K272" s="431"/>
      <c r="L272" s="434"/>
      <c r="M272" s="435"/>
      <c r="N272" s="438" t="s">
        <v>14</v>
      </c>
      <c r="O272" s="439"/>
      <c r="P272" s="430"/>
      <c r="Q272" s="431"/>
      <c r="R272" s="434"/>
      <c r="S272" s="441"/>
      <c r="T272" s="434"/>
      <c r="U272" s="427"/>
      <c r="V272" s="441"/>
      <c r="W272" s="427"/>
      <c r="X272" s="430"/>
      <c r="Y272" s="427"/>
      <c r="Z272" s="430"/>
      <c r="AA272" s="427"/>
      <c r="AB272" s="430"/>
      <c r="AC272" s="431"/>
      <c r="AD272" s="434"/>
      <c r="AE272" s="435"/>
      <c r="AF272" s="444"/>
      <c r="AG272" s="445"/>
      <c r="AH272" s="430"/>
      <c r="AI272" s="431"/>
      <c r="AJ272" s="434"/>
      <c r="AK272" s="435"/>
      <c r="AL272" s="448"/>
      <c r="AM272" s="449"/>
      <c r="AN272" s="430"/>
      <c r="AO272" s="431"/>
      <c r="AP272" s="434"/>
      <c r="AQ272" s="435"/>
      <c r="AR272" s="448"/>
      <c r="AS272" s="449"/>
      <c r="AT272" s="452"/>
      <c r="AU272" s="453"/>
      <c r="AV272" s="456"/>
      <c r="AW272" s="457"/>
      <c r="AX272" s="448"/>
      <c r="AY272" s="449"/>
      <c r="AZ272" s="430"/>
      <c r="BA272" s="431"/>
      <c r="BB272" s="434"/>
      <c r="BC272" s="435"/>
      <c r="BD272" s="448"/>
      <c r="BE272" s="449"/>
      <c r="BF272" s="452"/>
      <c r="BG272" s="453"/>
      <c r="BH272" s="456"/>
      <c r="BI272" s="457"/>
      <c r="BJ272" s="448"/>
      <c r="BK272" s="449"/>
      <c r="BL272" s="409"/>
      <c r="BM272" s="410"/>
      <c r="BN272" s="411"/>
      <c r="BO272" s="405"/>
      <c r="BP272" s="405"/>
      <c r="BQ272" s="65" t="s">
        <v>74</v>
      </c>
      <c r="BR272" s="66" t="e">
        <f>IF(#REF!="B",#REF!,IF(#REF!="C",#REF!,#REF!))</f>
        <v>#REF!</v>
      </c>
      <c r="BS272" s="787"/>
    </row>
    <row r="273" spans="1:71" ht="21.75" customHeight="1" x14ac:dyDescent="0.25">
      <c r="A273" s="779"/>
      <c r="B273" s="414" t="str">
        <f>IF(ROSTER!B18="","",ROSTER!B18)</f>
        <v/>
      </c>
      <c r="C273" s="416" t="str">
        <f>IF(ROSTER!C$18="","",ROSTER!C$18)</f>
        <v/>
      </c>
      <c r="D273" s="417"/>
      <c r="E273" s="418"/>
      <c r="F273" s="420">
        <f>IF(E273="y",1,IF(E273="S",1,0))</f>
        <v>0</v>
      </c>
      <c r="G273" s="422">
        <f>IF(E273="S",1,0)</f>
        <v>0</v>
      </c>
      <c r="H273" s="424"/>
      <c r="I273" s="425"/>
      <c r="J273" s="428"/>
      <c r="K273" s="429"/>
      <c r="L273" s="432"/>
      <c r="M273" s="433"/>
      <c r="N273" s="436">
        <f>L273+J273</f>
        <v>0</v>
      </c>
      <c r="O273" s="437"/>
      <c r="P273" s="428"/>
      <c r="Q273" s="429"/>
      <c r="R273" s="432"/>
      <c r="S273" s="440"/>
      <c r="T273" s="432"/>
      <c r="U273" s="425"/>
      <c r="V273" s="440"/>
      <c r="W273" s="425"/>
      <c r="X273" s="428"/>
      <c r="Y273" s="425"/>
      <c r="Z273" s="428"/>
      <c r="AA273" s="425"/>
      <c r="AB273" s="428"/>
      <c r="AC273" s="429"/>
      <c r="AD273" s="432"/>
      <c r="AE273" s="433"/>
      <c r="AF273" s="442">
        <f>IF(AB273=0,0,(AD273/AB273)*100)</f>
        <v>0</v>
      </c>
      <c r="AG273" s="443"/>
      <c r="AH273" s="428"/>
      <c r="AI273" s="429"/>
      <c r="AJ273" s="432"/>
      <c r="AK273" s="433"/>
      <c r="AL273" s="446">
        <f>IF(AH273=0,0,(AJ273/AH273)*100)</f>
        <v>0</v>
      </c>
      <c r="AM273" s="447"/>
      <c r="AN273" s="428"/>
      <c r="AO273" s="429"/>
      <c r="AP273" s="432"/>
      <c r="AQ273" s="433"/>
      <c r="AR273" s="446">
        <f>IF(AN273=0,0,(AP273/AN273)*100)</f>
        <v>0</v>
      </c>
      <c r="AS273" s="447"/>
      <c r="AT273" s="450">
        <f>AB273+AH273+AN273</f>
        <v>0</v>
      </c>
      <c r="AU273" s="451"/>
      <c r="AV273" s="454">
        <f>AD273+AJ273+AP273</f>
        <v>0</v>
      </c>
      <c r="AW273" s="455"/>
      <c r="AX273" s="446">
        <f>IF(AT273=0,0,(AV273/AT273)*100)</f>
        <v>0</v>
      </c>
      <c r="AY273" s="447"/>
      <c r="AZ273" s="428"/>
      <c r="BA273" s="429"/>
      <c r="BB273" s="432"/>
      <c r="BC273" s="433"/>
      <c r="BD273" s="446">
        <f>IF(AZ273=0,0,(BB273/AZ273)*100)</f>
        <v>0</v>
      </c>
      <c r="BE273" s="447"/>
      <c r="BF273" s="450">
        <f>AT273+AZ273</f>
        <v>0</v>
      </c>
      <c r="BG273" s="451"/>
      <c r="BH273" s="454">
        <f>AV273+BB273</f>
        <v>0</v>
      </c>
      <c r="BI273" s="455"/>
      <c r="BJ273" s="446">
        <f>IF(BF273=0,0,(BH273/BF273)*100)</f>
        <v>0</v>
      </c>
      <c r="BK273" s="447"/>
      <c r="BL273" s="406">
        <f>(AD273*2)+(AJ273*2)+(AP273*3)+BB273</f>
        <v>0</v>
      </c>
      <c r="BM273" s="407"/>
      <c r="BN273" s="408"/>
      <c r="BO273" s="404" t="e">
        <f>(BL273*BR$263)+(N273*BR$264)+(X273*BR$265)+(R273*BR$266)+(V273*BR$267)+(Z273*BR$268)</f>
        <v>#REF!</v>
      </c>
      <c r="BP273" s="404" t="e">
        <f>((AZ273-BB273)*BR$270)+((AT273-AV273)*BR$269)+(H273*BR$271)+(P273*BR$272)</f>
        <v>#REF!</v>
      </c>
      <c r="BQ273" s="53"/>
      <c r="BR273" s="53"/>
      <c r="BS273" s="787"/>
    </row>
    <row r="274" spans="1:71" ht="21.75" customHeight="1" x14ac:dyDescent="0.25">
      <c r="A274" s="779"/>
      <c r="B274" s="415"/>
      <c r="C274" s="412" t="str">
        <f>IF(ROSTER!D$18="","",ROSTER!D$18)</f>
        <v/>
      </c>
      <c r="D274" s="413"/>
      <c r="E274" s="419"/>
      <c r="F274" s="421"/>
      <c r="G274" s="423"/>
      <c r="H274" s="426"/>
      <c r="I274" s="427"/>
      <c r="J274" s="430"/>
      <c r="K274" s="431"/>
      <c r="L274" s="434"/>
      <c r="M274" s="435"/>
      <c r="N274" s="438"/>
      <c r="O274" s="439"/>
      <c r="P274" s="430"/>
      <c r="Q274" s="431"/>
      <c r="R274" s="434"/>
      <c r="S274" s="441"/>
      <c r="T274" s="434"/>
      <c r="U274" s="427"/>
      <c r="V274" s="441"/>
      <c r="W274" s="427"/>
      <c r="X274" s="430"/>
      <c r="Y274" s="427"/>
      <c r="Z274" s="430"/>
      <c r="AA274" s="427"/>
      <c r="AB274" s="430"/>
      <c r="AC274" s="431"/>
      <c r="AD274" s="434"/>
      <c r="AE274" s="435"/>
      <c r="AF274" s="444"/>
      <c r="AG274" s="445"/>
      <c r="AH274" s="430"/>
      <c r="AI274" s="431"/>
      <c r="AJ274" s="434"/>
      <c r="AK274" s="435"/>
      <c r="AL274" s="448"/>
      <c r="AM274" s="449"/>
      <c r="AN274" s="430"/>
      <c r="AO274" s="431"/>
      <c r="AP274" s="434"/>
      <c r="AQ274" s="435"/>
      <c r="AR274" s="448"/>
      <c r="AS274" s="449"/>
      <c r="AT274" s="452"/>
      <c r="AU274" s="453"/>
      <c r="AV274" s="456"/>
      <c r="AW274" s="457"/>
      <c r="AX274" s="448"/>
      <c r="AY274" s="449"/>
      <c r="AZ274" s="430"/>
      <c r="BA274" s="431"/>
      <c r="BB274" s="434"/>
      <c r="BC274" s="435"/>
      <c r="BD274" s="448"/>
      <c r="BE274" s="449"/>
      <c r="BF274" s="452"/>
      <c r="BG274" s="453"/>
      <c r="BH274" s="456"/>
      <c r="BI274" s="457"/>
      <c r="BJ274" s="448"/>
      <c r="BK274" s="449"/>
      <c r="BL274" s="409"/>
      <c r="BM274" s="410"/>
      <c r="BN274" s="411"/>
      <c r="BO274" s="405"/>
      <c r="BP274" s="405"/>
      <c r="BQ274" s="53"/>
      <c r="BR274" s="53"/>
      <c r="BS274" s="779"/>
    </row>
    <row r="275" spans="1:71" ht="21.75" customHeight="1" x14ac:dyDescent="0.25">
      <c r="A275" s="779"/>
      <c r="B275" s="414" t="str">
        <f>IF(ROSTER!B20="","",ROSTER!B20)</f>
        <v/>
      </c>
      <c r="C275" s="416" t="str">
        <f>IF(ROSTER!C$20="","",ROSTER!C$20)</f>
        <v/>
      </c>
      <c r="D275" s="417"/>
      <c r="E275" s="418"/>
      <c r="F275" s="420">
        <f>IF(E275="y",1,IF(E275="S",1,0))</f>
        <v>0</v>
      </c>
      <c r="G275" s="422">
        <f>IF(E275="S",1,0)</f>
        <v>0</v>
      </c>
      <c r="H275" s="424"/>
      <c r="I275" s="425"/>
      <c r="J275" s="428"/>
      <c r="K275" s="429"/>
      <c r="L275" s="432"/>
      <c r="M275" s="433"/>
      <c r="N275" s="436">
        <f>L275+J275</f>
        <v>0</v>
      </c>
      <c r="O275" s="437"/>
      <c r="P275" s="428"/>
      <c r="Q275" s="429"/>
      <c r="R275" s="432"/>
      <c r="S275" s="440"/>
      <c r="T275" s="432"/>
      <c r="U275" s="425"/>
      <c r="V275" s="440"/>
      <c r="W275" s="425"/>
      <c r="X275" s="428"/>
      <c r="Y275" s="425"/>
      <c r="Z275" s="428"/>
      <c r="AA275" s="425"/>
      <c r="AB275" s="428"/>
      <c r="AC275" s="429"/>
      <c r="AD275" s="432"/>
      <c r="AE275" s="433"/>
      <c r="AF275" s="442">
        <f>IF(AB275=0,0,(AD275/AB275)*100)</f>
        <v>0</v>
      </c>
      <c r="AG275" s="443"/>
      <c r="AH275" s="428"/>
      <c r="AI275" s="429"/>
      <c r="AJ275" s="432"/>
      <c r="AK275" s="433"/>
      <c r="AL275" s="446">
        <f>IF(AH275=0,0,(AJ275/AH275)*100)</f>
        <v>0</v>
      </c>
      <c r="AM275" s="447"/>
      <c r="AN275" s="428"/>
      <c r="AO275" s="429"/>
      <c r="AP275" s="432"/>
      <c r="AQ275" s="433"/>
      <c r="AR275" s="446">
        <f>IF(AN275=0,0,(AP275/AN275)*100)</f>
        <v>0</v>
      </c>
      <c r="AS275" s="447"/>
      <c r="AT275" s="450">
        <f>AB275+AH275+AN275</f>
        <v>0</v>
      </c>
      <c r="AU275" s="451"/>
      <c r="AV275" s="454">
        <f>AD275+AJ275+AP275</f>
        <v>0</v>
      </c>
      <c r="AW275" s="455"/>
      <c r="AX275" s="446">
        <f>IF(AT275=0,0,(AV275/AT275)*100)</f>
        <v>0</v>
      </c>
      <c r="AY275" s="447"/>
      <c r="AZ275" s="428"/>
      <c r="BA275" s="429"/>
      <c r="BB275" s="432"/>
      <c r="BC275" s="433"/>
      <c r="BD275" s="446">
        <f>IF(AZ275=0,0,(BB275/AZ275)*100)</f>
        <v>0</v>
      </c>
      <c r="BE275" s="447"/>
      <c r="BF275" s="450">
        <f>AT275+AZ275</f>
        <v>0</v>
      </c>
      <c r="BG275" s="451"/>
      <c r="BH275" s="454">
        <f>AV275+BB275</f>
        <v>0</v>
      </c>
      <c r="BI275" s="455"/>
      <c r="BJ275" s="446">
        <f>IF(BF275=0,0,(BH275/BF275)*100)</f>
        <v>0</v>
      </c>
      <c r="BK275" s="447"/>
      <c r="BL275" s="406">
        <f>(AD275*2)+(AJ275*2)+(AP275*3)+BB275</f>
        <v>0</v>
      </c>
      <c r="BM275" s="407"/>
      <c r="BN275" s="408"/>
      <c r="BO275" s="404" t="e">
        <f>(BL275*BR$263)+(N275*BR$264)+(X275*BR$265)+(R275*BR$266)+(V275*BR$267)+(Z275*BR$268)</f>
        <v>#REF!</v>
      </c>
      <c r="BP275" s="404" t="e">
        <f>((AZ275-BB275)*BR$270)+((AT275-AV275)*BR$269)+(H275*BR$271)+(P275*BR$272)</f>
        <v>#REF!</v>
      </c>
      <c r="BQ275" s="53"/>
      <c r="BR275" s="53"/>
      <c r="BS275" s="779"/>
    </row>
    <row r="276" spans="1:71" ht="21.75" customHeight="1" x14ac:dyDescent="0.25">
      <c r="A276" s="779"/>
      <c r="B276" s="415"/>
      <c r="C276" s="412" t="str">
        <f>IF(ROSTER!D$20="","",ROSTER!D$20)</f>
        <v/>
      </c>
      <c r="D276" s="413"/>
      <c r="E276" s="419"/>
      <c r="F276" s="421"/>
      <c r="G276" s="423"/>
      <c r="H276" s="426"/>
      <c r="I276" s="427"/>
      <c r="J276" s="430"/>
      <c r="K276" s="431"/>
      <c r="L276" s="434"/>
      <c r="M276" s="435"/>
      <c r="N276" s="438" t="s">
        <v>14</v>
      </c>
      <c r="O276" s="439"/>
      <c r="P276" s="430"/>
      <c r="Q276" s="431"/>
      <c r="R276" s="434"/>
      <c r="S276" s="441"/>
      <c r="T276" s="434"/>
      <c r="U276" s="427"/>
      <c r="V276" s="441"/>
      <c r="W276" s="427"/>
      <c r="X276" s="430"/>
      <c r="Y276" s="427"/>
      <c r="Z276" s="430"/>
      <c r="AA276" s="427"/>
      <c r="AB276" s="430"/>
      <c r="AC276" s="431"/>
      <c r="AD276" s="434"/>
      <c r="AE276" s="435"/>
      <c r="AF276" s="444"/>
      <c r="AG276" s="445"/>
      <c r="AH276" s="430"/>
      <c r="AI276" s="431"/>
      <c r="AJ276" s="434"/>
      <c r="AK276" s="435"/>
      <c r="AL276" s="448"/>
      <c r="AM276" s="449"/>
      <c r="AN276" s="430"/>
      <c r="AO276" s="431"/>
      <c r="AP276" s="434"/>
      <c r="AQ276" s="435"/>
      <c r="AR276" s="448"/>
      <c r="AS276" s="449"/>
      <c r="AT276" s="452"/>
      <c r="AU276" s="453"/>
      <c r="AV276" s="456"/>
      <c r="AW276" s="457"/>
      <c r="AX276" s="448"/>
      <c r="AY276" s="449"/>
      <c r="AZ276" s="430"/>
      <c r="BA276" s="431"/>
      <c r="BB276" s="434"/>
      <c r="BC276" s="435"/>
      <c r="BD276" s="448"/>
      <c r="BE276" s="449"/>
      <c r="BF276" s="452"/>
      <c r="BG276" s="453"/>
      <c r="BH276" s="456"/>
      <c r="BI276" s="457"/>
      <c r="BJ276" s="448"/>
      <c r="BK276" s="449"/>
      <c r="BL276" s="409"/>
      <c r="BM276" s="410"/>
      <c r="BN276" s="411"/>
      <c r="BO276" s="405"/>
      <c r="BP276" s="405"/>
      <c r="BQ276" s="53"/>
      <c r="BR276" s="53"/>
      <c r="BS276" s="779"/>
    </row>
    <row r="277" spans="1:71" ht="21.75" customHeight="1" x14ac:dyDescent="0.25">
      <c r="A277" s="779"/>
      <c r="B277" s="414" t="str">
        <f>IF(ROSTER!B22="","",ROSTER!B22)</f>
        <v/>
      </c>
      <c r="C277" s="416" t="str">
        <f>IF(ROSTER!C$22="","",ROSTER!C$22)</f>
        <v/>
      </c>
      <c r="D277" s="417"/>
      <c r="E277" s="418"/>
      <c r="F277" s="420">
        <f>IF(E277="y",1,IF(E277="S",1,0))</f>
        <v>0</v>
      </c>
      <c r="G277" s="422">
        <f>IF(E277="S",1,0)</f>
        <v>0</v>
      </c>
      <c r="H277" s="424"/>
      <c r="I277" s="425"/>
      <c r="J277" s="428"/>
      <c r="K277" s="429"/>
      <c r="L277" s="432"/>
      <c r="M277" s="433"/>
      <c r="N277" s="436">
        <f>L277+J277</f>
        <v>0</v>
      </c>
      <c r="O277" s="437"/>
      <c r="P277" s="428"/>
      <c r="Q277" s="429"/>
      <c r="R277" s="432"/>
      <c r="S277" s="440"/>
      <c r="T277" s="432"/>
      <c r="U277" s="425"/>
      <c r="V277" s="440"/>
      <c r="W277" s="425"/>
      <c r="X277" s="428"/>
      <c r="Y277" s="425"/>
      <c r="Z277" s="428"/>
      <c r="AA277" s="425"/>
      <c r="AB277" s="428"/>
      <c r="AC277" s="429"/>
      <c r="AD277" s="432"/>
      <c r="AE277" s="433"/>
      <c r="AF277" s="442">
        <f>IF(AB277=0,0,(AD277/AB277)*100)</f>
        <v>0</v>
      </c>
      <c r="AG277" s="443"/>
      <c r="AH277" s="428"/>
      <c r="AI277" s="429"/>
      <c r="AJ277" s="432"/>
      <c r="AK277" s="433"/>
      <c r="AL277" s="446">
        <f>IF(AH277=0,0,(AJ277/AH277)*100)</f>
        <v>0</v>
      </c>
      <c r="AM277" s="447"/>
      <c r="AN277" s="428"/>
      <c r="AO277" s="429"/>
      <c r="AP277" s="432"/>
      <c r="AQ277" s="433"/>
      <c r="AR277" s="446">
        <f>IF(AN277=0,0,(AP277/AN277)*100)</f>
        <v>0</v>
      </c>
      <c r="AS277" s="447"/>
      <c r="AT277" s="450">
        <f>AB277+AH277+AN277</f>
        <v>0</v>
      </c>
      <c r="AU277" s="451"/>
      <c r="AV277" s="454">
        <f>AD277+AJ277+AP277</f>
        <v>0</v>
      </c>
      <c r="AW277" s="455"/>
      <c r="AX277" s="446">
        <f>IF(AT277=0,0,(AV277/AT277)*100)</f>
        <v>0</v>
      </c>
      <c r="AY277" s="447"/>
      <c r="AZ277" s="428"/>
      <c r="BA277" s="429"/>
      <c r="BB277" s="432"/>
      <c r="BC277" s="433"/>
      <c r="BD277" s="446">
        <f>IF(AZ277=0,0,(BB277/AZ277)*100)</f>
        <v>0</v>
      </c>
      <c r="BE277" s="447"/>
      <c r="BF277" s="450">
        <f>AT277+AZ277</f>
        <v>0</v>
      </c>
      <c r="BG277" s="451"/>
      <c r="BH277" s="454">
        <f>AV277+BB277</f>
        <v>0</v>
      </c>
      <c r="BI277" s="455"/>
      <c r="BJ277" s="446">
        <f>IF(BF277=0,0,(BH277/BF277)*100)</f>
        <v>0</v>
      </c>
      <c r="BK277" s="447"/>
      <c r="BL277" s="406">
        <f>(AD277*2)+(AJ277*2)+(AP277*3)+BB277</f>
        <v>0</v>
      </c>
      <c r="BM277" s="407"/>
      <c r="BN277" s="408"/>
      <c r="BO277" s="404" t="e">
        <f>(BL277*BR$263)+(N277*BR$264)+(X277*BR$265)+(R277*BR$266)+(V277*BR$267)+(Z277*BR$268)</f>
        <v>#REF!</v>
      </c>
      <c r="BP277" s="404" t="e">
        <f>((AZ277-BB277)*BR$270)+((AT277-AV277)*BR$269)+(H277*BR$271)+(P277*BR$272)</f>
        <v>#REF!</v>
      </c>
      <c r="BQ277" s="53"/>
      <c r="BR277" s="53"/>
      <c r="BS277" s="779"/>
    </row>
    <row r="278" spans="1:71" ht="21.75" customHeight="1" x14ac:dyDescent="0.25">
      <c r="A278" s="779"/>
      <c r="B278" s="415"/>
      <c r="C278" s="412" t="str">
        <f>IF(ROSTER!D$22="","",ROSTER!D$22)</f>
        <v/>
      </c>
      <c r="D278" s="413"/>
      <c r="E278" s="419"/>
      <c r="F278" s="421"/>
      <c r="G278" s="423"/>
      <c r="H278" s="426"/>
      <c r="I278" s="427"/>
      <c r="J278" s="430"/>
      <c r="K278" s="431"/>
      <c r="L278" s="434"/>
      <c r="M278" s="435"/>
      <c r="N278" s="438" t="s">
        <v>14</v>
      </c>
      <c r="O278" s="439"/>
      <c r="P278" s="430"/>
      <c r="Q278" s="431"/>
      <c r="R278" s="434"/>
      <c r="S278" s="441"/>
      <c r="T278" s="434"/>
      <c r="U278" s="427"/>
      <c r="V278" s="441"/>
      <c r="W278" s="427"/>
      <c r="X278" s="430"/>
      <c r="Y278" s="427"/>
      <c r="Z278" s="430"/>
      <c r="AA278" s="427"/>
      <c r="AB278" s="430"/>
      <c r="AC278" s="431"/>
      <c r="AD278" s="434"/>
      <c r="AE278" s="435"/>
      <c r="AF278" s="444"/>
      <c r="AG278" s="445"/>
      <c r="AH278" s="430"/>
      <c r="AI278" s="431"/>
      <c r="AJ278" s="434"/>
      <c r="AK278" s="435"/>
      <c r="AL278" s="448"/>
      <c r="AM278" s="449"/>
      <c r="AN278" s="430"/>
      <c r="AO278" s="431"/>
      <c r="AP278" s="434"/>
      <c r="AQ278" s="435"/>
      <c r="AR278" s="448"/>
      <c r="AS278" s="449"/>
      <c r="AT278" s="452"/>
      <c r="AU278" s="453"/>
      <c r="AV278" s="456"/>
      <c r="AW278" s="457"/>
      <c r="AX278" s="448"/>
      <c r="AY278" s="449"/>
      <c r="AZ278" s="430"/>
      <c r="BA278" s="431"/>
      <c r="BB278" s="434"/>
      <c r="BC278" s="435"/>
      <c r="BD278" s="448"/>
      <c r="BE278" s="449"/>
      <c r="BF278" s="452"/>
      <c r="BG278" s="453"/>
      <c r="BH278" s="456"/>
      <c r="BI278" s="457"/>
      <c r="BJ278" s="448"/>
      <c r="BK278" s="449"/>
      <c r="BL278" s="409"/>
      <c r="BM278" s="410"/>
      <c r="BN278" s="411"/>
      <c r="BO278" s="405"/>
      <c r="BP278" s="405"/>
      <c r="BQ278" s="53"/>
      <c r="BR278" s="53"/>
      <c r="BS278" s="779"/>
    </row>
    <row r="279" spans="1:71" ht="21.75" customHeight="1" x14ac:dyDescent="0.25">
      <c r="A279" s="779"/>
      <c r="B279" s="414" t="str">
        <f>IF(ROSTER!B24="","",ROSTER!B24)</f>
        <v/>
      </c>
      <c r="C279" s="416" t="str">
        <f>IF(ROSTER!C$24="","",ROSTER!C$24)</f>
        <v/>
      </c>
      <c r="D279" s="417"/>
      <c r="E279" s="418"/>
      <c r="F279" s="420">
        <f>IF(E279="y",1,IF(E279="S",1,0))</f>
        <v>0</v>
      </c>
      <c r="G279" s="422">
        <f>IF(E279="S",1,0)</f>
        <v>0</v>
      </c>
      <c r="H279" s="424"/>
      <c r="I279" s="425"/>
      <c r="J279" s="428"/>
      <c r="K279" s="429"/>
      <c r="L279" s="432"/>
      <c r="M279" s="433"/>
      <c r="N279" s="436">
        <f>L279+J279</f>
        <v>0</v>
      </c>
      <c r="O279" s="437"/>
      <c r="P279" s="428"/>
      <c r="Q279" s="429"/>
      <c r="R279" s="432"/>
      <c r="S279" s="440"/>
      <c r="T279" s="432"/>
      <c r="U279" s="425"/>
      <c r="V279" s="440"/>
      <c r="W279" s="425"/>
      <c r="X279" s="428"/>
      <c r="Y279" s="425"/>
      <c r="Z279" s="428"/>
      <c r="AA279" s="425"/>
      <c r="AB279" s="428"/>
      <c r="AC279" s="429"/>
      <c r="AD279" s="432"/>
      <c r="AE279" s="433"/>
      <c r="AF279" s="442">
        <f>IF(AB279=0,0,(AD279/AB279)*100)</f>
        <v>0</v>
      </c>
      <c r="AG279" s="443"/>
      <c r="AH279" s="428"/>
      <c r="AI279" s="429"/>
      <c r="AJ279" s="432"/>
      <c r="AK279" s="433"/>
      <c r="AL279" s="446">
        <f>IF(AH279=0,0,(AJ279/AH279)*100)</f>
        <v>0</v>
      </c>
      <c r="AM279" s="447"/>
      <c r="AN279" s="428"/>
      <c r="AO279" s="429"/>
      <c r="AP279" s="432"/>
      <c r="AQ279" s="433"/>
      <c r="AR279" s="446">
        <f>IF(AN279=0,0,(AP279/AN279)*100)</f>
        <v>0</v>
      </c>
      <c r="AS279" s="447"/>
      <c r="AT279" s="450">
        <f>AB279+AH279+AN279</f>
        <v>0</v>
      </c>
      <c r="AU279" s="451"/>
      <c r="AV279" s="454">
        <f>AD279+AJ279+AP279</f>
        <v>0</v>
      </c>
      <c r="AW279" s="455"/>
      <c r="AX279" s="446">
        <f>IF(AT279=0,0,(AV279/AT279)*100)</f>
        <v>0</v>
      </c>
      <c r="AY279" s="447"/>
      <c r="AZ279" s="428"/>
      <c r="BA279" s="429"/>
      <c r="BB279" s="432"/>
      <c r="BC279" s="433"/>
      <c r="BD279" s="446">
        <f>IF(AZ279=0,0,(BB279/AZ279)*100)</f>
        <v>0</v>
      </c>
      <c r="BE279" s="447"/>
      <c r="BF279" s="450">
        <f>AT279+AZ279</f>
        <v>0</v>
      </c>
      <c r="BG279" s="451"/>
      <c r="BH279" s="454">
        <f>AV279+BB279</f>
        <v>0</v>
      </c>
      <c r="BI279" s="455"/>
      <c r="BJ279" s="446">
        <f>IF(BF279=0,0,(BH279/BF279)*100)</f>
        <v>0</v>
      </c>
      <c r="BK279" s="447"/>
      <c r="BL279" s="406">
        <f>(AD279*2)+(AJ279*2)+(AP279*3)+BB279</f>
        <v>0</v>
      </c>
      <c r="BM279" s="407"/>
      <c r="BN279" s="408"/>
      <c r="BO279" s="404" t="e">
        <f>(BL279*BR$263)+(N279*BR$264)+(X279*BR$265)+(R279*BR$266)+(V279*BR$267)+(Z279*BR$268)</f>
        <v>#REF!</v>
      </c>
      <c r="BP279" s="404" t="e">
        <f>((AZ279-BB279)*BR$270)+((AT279-AV279)*BR$269)+(H279*BR$271)+(P279*BR$272)</f>
        <v>#REF!</v>
      </c>
      <c r="BQ279" s="53"/>
      <c r="BR279" s="53"/>
      <c r="BS279" s="779"/>
    </row>
    <row r="280" spans="1:71" ht="21.75" customHeight="1" x14ac:dyDescent="0.25">
      <c r="A280" s="779"/>
      <c r="B280" s="415"/>
      <c r="C280" s="412" t="str">
        <f>IF(ROSTER!D$24="","",ROSTER!D$24)</f>
        <v/>
      </c>
      <c r="D280" s="413"/>
      <c r="E280" s="419"/>
      <c r="F280" s="421"/>
      <c r="G280" s="423"/>
      <c r="H280" s="426"/>
      <c r="I280" s="427"/>
      <c r="J280" s="430"/>
      <c r="K280" s="431"/>
      <c r="L280" s="434"/>
      <c r="M280" s="435"/>
      <c r="N280" s="438" t="s">
        <v>14</v>
      </c>
      <c r="O280" s="439"/>
      <c r="P280" s="430"/>
      <c r="Q280" s="431"/>
      <c r="R280" s="434"/>
      <c r="S280" s="441"/>
      <c r="T280" s="434"/>
      <c r="U280" s="427"/>
      <c r="V280" s="441"/>
      <c r="W280" s="427"/>
      <c r="X280" s="430"/>
      <c r="Y280" s="427"/>
      <c r="Z280" s="430"/>
      <c r="AA280" s="427"/>
      <c r="AB280" s="430"/>
      <c r="AC280" s="431"/>
      <c r="AD280" s="434"/>
      <c r="AE280" s="435"/>
      <c r="AF280" s="444"/>
      <c r="AG280" s="445"/>
      <c r="AH280" s="430"/>
      <c r="AI280" s="431"/>
      <c r="AJ280" s="434"/>
      <c r="AK280" s="435"/>
      <c r="AL280" s="448"/>
      <c r="AM280" s="449"/>
      <c r="AN280" s="430"/>
      <c r="AO280" s="431"/>
      <c r="AP280" s="434"/>
      <c r="AQ280" s="435"/>
      <c r="AR280" s="448"/>
      <c r="AS280" s="449"/>
      <c r="AT280" s="452"/>
      <c r="AU280" s="453"/>
      <c r="AV280" s="456"/>
      <c r="AW280" s="457"/>
      <c r="AX280" s="448"/>
      <c r="AY280" s="449"/>
      <c r="AZ280" s="430"/>
      <c r="BA280" s="431"/>
      <c r="BB280" s="434"/>
      <c r="BC280" s="435"/>
      <c r="BD280" s="448"/>
      <c r="BE280" s="449"/>
      <c r="BF280" s="452"/>
      <c r="BG280" s="453"/>
      <c r="BH280" s="456"/>
      <c r="BI280" s="457"/>
      <c r="BJ280" s="448"/>
      <c r="BK280" s="449"/>
      <c r="BL280" s="409"/>
      <c r="BM280" s="410"/>
      <c r="BN280" s="411"/>
      <c r="BO280" s="405"/>
      <c r="BP280" s="405"/>
      <c r="BQ280" s="53"/>
      <c r="BR280" s="53"/>
      <c r="BS280" s="779"/>
    </row>
    <row r="281" spans="1:71" ht="21.75" customHeight="1" x14ac:dyDescent="0.25">
      <c r="A281" s="779"/>
      <c r="B281" s="414" t="str">
        <f>IF(ROSTER!B26="","",ROSTER!B26)</f>
        <v/>
      </c>
      <c r="C281" s="416" t="str">
        <f>IF(ROSTER!C$26="","",ROSTER!C$26)</f>
        <v/>
      </c>
      <c r="D281" s="417"/>
      <c r="E281" s="418"/>
      <c r="F281" s="420">
        <f>IF(E281="y",1,IF(E281="S",1,0))</f>
        <v>0</v>
      </c>
      <c r="G281" s="422">
        <f>IF(E281="S",1,0)</f>
        <v>0</v>
      </c>
      <c r="H281" s="424"/>
      <c r="I281" s="425"/>
      <c r="J281" s="428"/>
      <c r="K281" s="429"/>
      <c r="L281" s="432"/>
      <c r="M281" s="433"/>
      <c r="N281" s="436">
        <f>L281+J281</f>
        <v>0</v>
      </c>
      <c r="O281" s="437"/>
      <c r="P281" s="428"/>
      <c r="Q281" s="429"/>
      <c r="R281" s="432"/>
      <c r="S281" s="440"/>
      <c r="T281" s="432"/>
      <c r="U281" s="425"/>
      <c r="V281" s="440"/>
      <c r="W281" s="425"/>
      <c r="X281" s="428"/>
      <c r="Y281" s="425"/>
      <c r="Z281" s="428"/>
      <c r="AA281" s="425"/>
      <c r="AB281" s="428"/>
      <c r="AC281" s="429"/>
      <c r="AD281" s="432"/>
      <c r="AE281" s="433"/>
      <c r="AF281" s="442">
        <f>IF(AB281=0,0,(AD281/AB281)*100)</f>
        <v>0</v>
      </c>
      <c r="AG281" s="443"/>
      <c r="AH281" s="428"/>
      <c r="AI281" s="429"/>
      <c r="AJ281" s="432"/>
      <c r="AK281" s="433"/>
      <c r="AL281" s="446">
        <f>IF(AH281=0,0,(AJ281/AH281)*100)</f>
        <v>0</v>
      </c>
      <c r="AM281" s="447"/>
      <c r="AN281" s="428"/>
      <c r="AO281" s="429"/>
      <c r="AP281" s="432"/>
      <c r="AQ281" s="433"/>
      <c r="AR281" s="446">
        <f>IF(AN281=0,0,(AP281/AN281)*100)</f>
        <v>0</v>
      </c>
      <c r="AS281" s="447"/>
      <c r="AT281" s="450">
        <f>AB281+AH281+AN281</f>
        <v>0</v>
      </c>
      <c r="AU281" s="451"/>
      <c r="AV281" s="454">
        <f>AD281+AJ281+AP281</f>
        <v>0</v>
      </c>
      <c r="AW281" s="455"/>
      <c r="AX281" s="446">
        <f>IF(AT281=0,0,(AV281/AT281)*100)</f>
        <v>0</v>
      </c>
      <c r="AY281" s="447"/>
      <c r="AZ281" s="428"/>
      <c r="BA281" s="429"/>
      <c r="BB281" s="432"/>
      <c r="BC281" s="433"/>
      <c r="BD281" s="446">
        <f>IF(AZ281=0,0,(BB281/AZ281)*100)</f>
        <v>0</v>
      </c>
      <c r="BE281" s="447"/>
      <c r="BF281" s="450">
        <f>AT281+AZ281</f>
        <v>0</v>
      </c>
      <c r="BG281" s="451"/>
      <c r="BH281" s="454">
        <f>AV281+BB281</f>
        <v>0</v>
      </c>
      <c r="BI281" s="455"/>
      <c r="BJ281" s="446">
        <f>IF(BF281=0,0,(BH281/BF281)*100)</f>
        <v>0</v>
      </c>
      <c r="BK281" s="447"/>
      <c r="BL281" s="406">
        <f>(AD281*2)+(AJ281*2)+(AP281*3)+BB281</f>
        <v>0</v>
      </c>
      <c r="BM281" s="407"/>
      <c r="BN281" s="408"/>
      <c r="BO281" s="404" t="e">
        <f>(BL281*BR$263)+(N281*BR$264)+(X281*BR$265)+(R281*BR$266)+(V281*BR$267)+(Z281*BR$268)</f>
        <v>#REF!</v>
      </c>
      <c r="BP281" s="404" t="e">
        <f>((AZ281-BB281)*BR$270)+((AT281-AV281)*BR$269)+(H281*BR$271)+(P281*BR$272)</f>
        <v>#REF!</v>
      </c>
      <c r="BQ281" s="53"/>
      <c r="BR281" s="53"/>
      <c r="BS281" s="779"/>
    </row>
    <row r="282" spans="1:71" ht="21.75" customHeight="1" x14ac:dyDescent="0.25">
      <c r="A282" s="779"/>
      <c r="B282" s="415"/>
      <c r="C282" s="412" t="str">
        <f>IF(ROSTER!D$26="","",ROSTER!D$26)</f>
        <v/>
      </c>
      <c r="D282" s="413"/>
      <c r="E282" s="419"/>
      <c r="F282" s="421"/>
      <c r="G282" s="423"/>
      <c r="H282" s="426"/>
      <c r="I282" s="427"/>
      <c r="J282" s="430"/>
      <c r="K282" s="431"/>
      <c r="L282" s="434"/>
      <c r="M282" s="435"/>
      <c r="N282" s="438" t="s">
        <v>14</v>
      </c>
      <c r="O282" s="439"/>
      <c r="P282" s="430"/>
      <c r="Q282" s="431"/>
      <c r="R282" s="434"/>
      <c r="S282" s="441"/>
      <c r="T282" s="434"/>
      <c r="U282" s="427"/>
      <c r="V282" s="441"/>
      <c r="W282" s="427"/>
      <c r="X282" s="430"/>
      <c r="Y282" s="427"/>
      <c r="Z282" s="430"/>
      <c r="AA282" s="427"/>
      <c r="AB282" s="430"/>
      <c r="AC282" s="431"/>
      <c r="AD282" s="434"/>
      <c r="AE282" s="435"/>
      <c r="AF282" s="444"/>
      <c r="AG282" s="445"/>
      <c r="AH282" s="430"/>
      <c r="AI282" s="431"/>
      <c r="AJ282" s="434"/>
      <c r="AK282" s="435"/>
      <c r="AL282" s="448"/>
      <c r="AM282" s="449"/>
      <c r="AN282" s="430"/>
      <c r="AO282" s="431"/>
      <c r="AP282" s="434"/>
      <c r="AQ282" s="435"/>
      <c r="AR282" s="448"/>
      <c r="AS282" s="449"/>
      <c r="AT282" s="452"/>
      <c r="AU282" s="453"/>
      <c r="AV282" s="456"/>
      <c r="AW282" s="457"/>
      <c r="AX282" s="448"/>
      <c r="AY282" s="449"/>
      <c r="AZ282" s="430"/>
      <c r="BA282" s="431"/>
      <c r="BB282" s="434"/>
      <c r="BC282" s="435"/>
      <c r="BD282" s="448"/>
      <c r="BE282" s="449"/>
      <c r="BF282" s="452"/>
      <c r="BG282" s="453"/>
      <c r="BH282" s="456"/>
      <c r="BI282" s="457"/>
      <c r="BJ282" s="448"/>
      <c r="BK282" s="449"/>
      <c r="BL282" s="409"/>
      <c r="BM282" s="410"/>
      <c r="BN282" s="411"/>
      <c r="BO282" s="405"/>
      <c r="BP282" s="405"/>
      <c r="BQ282" s="53"/>
      <c r="BR282" s="53"/>
      <c r="BS282" s="779"/>
    </row>
    <row r="283" spans="1:71" ht="21.75" customHeight="1" x14ac:dyDescent="0.25">
      <c r="A283" s="779"/>
      <c r="B283" s="414" t="str">
        <f>IF(ROSTER!B28="","",ROSTER!B28)</f>
        <v/>
      </c>
      <c r="C283" s="416" t="str">
        <f>IF(ROSTER!C$28="","",ROSTER!C$28)</f>
        <v/>
      </c>
      <c r="D283" s="417"/>
      <c r="E283" s="418"/>
      <c r="F283" s="420">
        <f>IF(E283="y",1,IF(E283="S",1,0))</f>
        <v>0</v>
      </c>
      <c r="G283" s="422">
        <f>IF(E283="S",1,0)</f>
        <v>0</v>
      </c>
      <c r="H283" s="424"/>
      <c r="I283" s="425"/>
      <c r="J283" s="428"/>
      <c r="K283" s="429"/>
      <c r="L283" s="432"/>
      <c r="M283" s="433"/>
      <c r="N283" s="436">
        <f>L283+J283</f>
        <v>0</v>
      </c>
      <c r="O283" s="437"/>
      <c r="P283" s="428"/>
      <c r="Q283" s="429"/>
      <c r="R283" s="432"/>
      <c r="S283" s="440"/>
      <c r="T283" s="432"/>
      <c r="U283" s="425"/>
      <c r="V283" s="440"/>
      <c r="W283" s="425"/>
      <c r="X283" s="428"/>
      <c r="Y283" s="425"/>
      <c r="Z283" s="428"/>
      <c r="AA283" s="425"/>
      <c r="AB283" s="428"/>
      <c r="AC283" s="429"/>
      <c r="AD283" s="432"/>
      <c r="AE283" s="433"/>
      <c r="AF283" s="442">
        <f>IF(AB283=0,0,(AD283/AB283)*100)</f>
        <v>0</v>
      </c>
      <c r="AG283" s="443"/>
      <c r="AH283" s="428"/>
      <c r="AI283" s="429"/>
      <c r="AJ283" s="432"/>
      <c r="AK283" s="433"/>
      <c r="AL283" s="446">
        <f>IF(AH283=0,0,(AJ283/AH283)*100)</f>
        <v>0</v>
      </c>
      <c r="AM283" s="447"/>
      <c r="AN283" s="428"/>
      <c r="AO283" s="429"/>
      <c r="AP283" s="432"/>
      <c r="AQ283" s="433"/>
      <c r="AR283" s="446">
        <f>IF(AN283=0,0,(AP283/AN283)*100)</f>
        <v>0</v>
      </c>
      <c r="AS283" s="447"/>
      <c r="AT283" s="450">
        <f>AB283+AH283+AN283</f>
        <v>0</v>
      </c>
      <c r="AU283" s="451"/>
      <c r="AV283" s="454">
        <f>AD283+AJ283+AP283</f>
        <v>0</v>
      </c>
      <c r="AW283" s="455"/>
      <c r="AX283" s="446">
        <f>IF(AT283=0,0,(AV283/AT283)*100)</f>
        <v>0</v>
      </c>
      <c r="AY283" s="447"/>
      <c r="AZ283" s="428"/>
      <c r="BA283" s="429"/>
      <c r="BB283" s="432"/>
      <c r="BC283" s="433"/>
      <c r="BD283" s="446">
        <f>IF(AZ283=0,0,(BB283/AZ283)*100)</f>
        <v>0</v>
      </c>
      <c r="BE283" s="447"/>
      <c r="BF283" s="450">
        <f>AT283+AZ283</f>
        <v>0</v>
      </c>
      <c r="BG283" s="451"/>
      <c r="BH283" s="454">
        <f>AV283+BB283</f>
        <v>0</v>
      </c>
      <c r="BI283" s="455"/>
      <c r="BJ283" s="446">
        <f>IF(BF283=0,0,(BH283/BF283)*100)</f>
        <v>0</v>
      </c>
      <c r="BK283" s="447"/>
      <c r="BL283" s="406">
        <f>(AD283*2)+(AJ283*2)+(AP283*3)+BB283</f>
        <v>0</v>
      </c>
      <c r="BM283" s="407"/>
      <c r="BN283" s="408"/>
      <c r="BO283" s="404" t="e">
        <f>(BL283*BR$263)+(N283*BR$264)+(X283*BR$265)+(R283*BR$266)+(V283*BR$267)+(Z283*BR$268)</f>
        <v>#REF!</v>
      </c>
      <c r="BP283" s="404" t="e">
        <f>((AZ283-BB283)*BR$270)+((AT283-AV283)*BR$269)+(H283*BR$271)+(P283*BR$272)</f>
        <v>#REF!</v>
      </c>
      <c r="BQ283" s="53"/>
      <c r="BR283" s="53"/>
      <c r="BS283" s="779"/>
    </row>
    <row r="284" spans="1:71" ht="21.75" customHeight="1" x14ac:dyDescent="0.25">
      <c r="A284" s="779"/>
      <c r="B284" s="415"/>
      <c r="C284" s="412" t="str">
        <f>IF(ROSTER!D$28="","",ROSTER!D$28)</f>
        <v/>
      </c>
      <c r="D284" s="413"/>
      <c r="E284" s="419"/>
      <c r="F284" s="421"/>
      <c r="G284" s="423"/>
      <c r="H284" s="426"/>
      <c r="I284" s="427"/>
      <c r="J284" s="430"/>
      <c r="K284" s="431"/>
      <c r="L284" s="434"/>
      <c r="M284" s="435"/>
      <c r="N284" s="438" t="s">
        <v>14</v>
      </c>
      <c r="O284" s="439"/>
      <c r="P284" s="430"/>
      <c r="Q284" s="431"/>
      <c r="R284" s="434"/>
      <c r="S284" s="441"/>
      <c r="T284" s="434"/>
      <c r="U284" s="427"/>
      <c r="V284" s="441"/>
      <c r="W284" s="427"/>
      <c r="X284" s="430"/>
      <c r="Y284" s="427"/>
      <c r="Z284" s="430"/>
      <c r="AA284" s="427"/>
      <c r="AB284" s="430"/>
      <c r="AC284" s="431"/>
      <c r="AD284" s="434"/>
      <c r="AE284" s="435"/>
      <c r="AF284" s="444"/>
      <c r="AG284" s="445"/>
      <c r="AH284" s="430"/>
      <c r="AI284" s="431"/>
      <c r="AJ284" s="434"/>
      <c r="AK284" s="435"/>
      <c r="AL284" s="448"/>
      <c r="AM284" s="449"/>
      <c r="AN284" s="430"/>
      <c r="AO284" s="431"/>
      <c r="AP284" s="434"/>
      <c r="AQ284" s="435"/>
      <c r="AR284" s="448"/>
      <c r="AS284" s="449"/>
      <c r="AT284" s="452"/>
      <c r="AU284" s="453"/>
      <c r="AV284" s="456"/>
      <c r="AW284" s="457"/>
      <c r="AX284" s="448"/>
      <c r="AY284" s="449"/>
      <c r="AZ284" s="430"/>
      <c r="BA284" s="431"/>
      <c r="BB284" s="434"/>
      <c r="BC284" s="435"/>
      <c r="BD284" s="448"/>
      <c r="BE284" s="449"/>
      <c r="BF284" s="452"/>
      <c r="BG284" s="453"/>
      <c r="BH284" s="456"/>
      <c r="BI284" s="457"/>
      <c r="BJ284" s="448"/>
      <c r="BK284" s="449"/>
      <c r="BL284" s="409"/>
      <c r="BM284" s="410"/>
      <c r="BN284" s="411"/>
      <c r="BO284" s="405"/>
      <c r="BP284" s="405"/>
      <c r="BQ284" s="53"/>
      <c r="BR284" s="53"/>
      <c r="BS284" s="779"/>
    </row>
    <row r="285" spans="1:71" ht="21.75" customHeight="1" x14ac:dyDescent="0.25">
      <c r="A285" s="779"/>
      <c r="B285" s="414" t="str">
        <f>IF(ROSTER!B30="","",ROSTER!B30)</f>
        <v/>
      </c>
      <c r="C285" s="416" t="str">
        <f>IF(ROSTER!C$30="","",ROSTER!C$30)</f>
        <v/>
      </c>
      <c r="D285" s="417"/>
      <c r="E285" s="418"/>
      <c r="F285" s="420">
        <f>IF(E285="y",1,IF(E285="S",1,0))</f>
        <v>0</v>
      </c>
      <c r="G285" s="422">
        <f>IF(E285="S",1,0)</f>
        <v>0</v>
      </c>
      <c r="H285" s="424"/>
      <c r="I285" s="425"/>
      <c r="J285" s="428"/>
      <c r="K285" s="429"/>
      <c r="L285" s="432"/>
      <c r="M285" s="433"/>
      <c r="N285" s="436">
        <f>L285+J285</f>
        <v>0</v>
      </c>
      <c r="O285" s="437"/>
      <c r="P285" s="428"/>
      <c r="Q285" s="429"/>
      <c r="R285" s="432"/>
      <c r="S285" s="440"/>
      <c r="T285" s="432"/>
      <c r="U285" s="425"/>
      <c r="V285" s="440"/>
      <c r="W285" s="425"/>
      <c r="X285" s="428"/>
      <c r="Y285" s="425"/>
      <c r="Z285" s="428"/>
      <c r="AA285" s="425"/>
      <c r="AB285" s="428"/>
      <c r="AC285" s="429"/>
      <c r="AD285" s="432"/>
      <c r="AE285" s="433"/>
      <c r="AF285" s="442">
        <f>IF(AB285=0,0,(AD285/AB285)*100)</f>
        <v>0</v>
      </c>
      <c r="AG285" s="443"/>
      <c r="AH285" s="428"/>
      <c r="AI285" s="429"/>
      <c r="AJ285" s="432"/>
      <c r="AK285" s="433"/>
      <c r="AL285" s="446">
        <f>IF(AH285=0,0,(AJ285/AH285)*100)</f>
        <v>0</v>
      </c>
      <c r="AM285" s="447"/>
      <c r="AN285" s="428"/>
      <c r="AO285" s="429"/>
      <c r="AP285" s="432"/>
      <c r="AQ285" s="433"/>
      <c r="AR285" s="446">
        <f>IF(AN285=0,0,(AP285/AN285)*100)</f>
        <v>0</v>
      </c>
      <c r="AS285" s="447"/>
      <c r="AT285" s="450">
        <f>AB285+AH285+AN285</f>
        <v>0</v>
      </c>
      <c r="AU285" s="451"/>
      <c r="AV285" s="454">
        <f>AD285+AJ285+AP285</f>
        <v>0</v>
      </c>
      <c r="AW285" s="455"/>
      <c r="AX285" s="446">
        <f>IF(AT285=0,0,(AV285/AT285)*100)</f>
        <v>0</v>
      </c>
      <c r="AY285" s="447"/>
      <c r="AZ285" s="428"/>
      <c r="BA285" s="429"/>
      <c r="BB285" s="432"/>
      <c r="BC285" s="433"/>
      <c r="BD285" s="446">
        <f>IF(AZ285=0,0,(BB285/AZ285)*100)</f>
        <v>0</v>
      </c>
      <c r="BE285" s="447"/>
      <c r="BF285" s="450">
        <f>AT285+AZ285</f>
        <v>0</v>
      </c>
      <c r="BG285" s="451"/>
      <c r="BH285" s="454">
        <f>AV285+BB285</f>
        <v>0</v>
      </c>
      <c r="BI285" s="455"/>
      <c r="BJ285" s="446">
        <f>IF(BF285=0,0,(BH285/BF285)*100)</f>
        <v>0</v>
      </c>
      <c r="BK285" s="447"/>
      <c r="BL285" s="406">
        <f>(AD285*2)+(AJ285*2)+(AP285*3)+BB285</f>
        <v>0</v>
      </c>
      <c r="BM285" s="407"/>
      <c r="BN285" s="408"/>
      <c r="BO285" s="404" t="e">
        <f>(BL285*BR$263)+(N285*BR$264)+(X285*BR$265)+(R285*BR$266)+(V285*BR$267)+(Z285*BR$268)</f>
        <v>#REF!</v>
      </c>
      <c r="BP285" s="404" t="e">
        <f>((AZ285-BB285)*BR$270)+((AT285-AV285)*BR$269)+(H285*BR$271)+(P285*BR$272)</f>
        <v>#REF!</v>
      </c>
      <c r="BQ285" s="53"/>
      <c r="BR285" s="53"/>
      <c r="BS285" s="779"/>
    </row>
    <row r="286" spans="1:71" ht="21.75" customHeight="1" x14ac:dyDescent="0.25">
      <c r="A286" s="779"/>
      <c r="B286" s="415"/>
      <c r="C286" s="412" t="str">
        <f>IF(ROSTER!D$30="","",ROSTER!D$30)</f>
        <v/>
      </c>
      <c r="D286" s="413"/>
      <c r="E286" s="419"/>
      <c r="F286" s="421"/>
      <c r="G286" s="423"/>
      <c r="H286" s="426"/>
      <c r="I286" s="427"/>
      <c r="J286" s="430"/>
      <c r="K286" s="431"/>
      <c r="L286" s="434"/>
      <c r="M286" s="435"/>
      <c r="N286" s="438" t="s">
        <v>14</v>
      </c>
      <c r="O286" s="439"/>
      <c r="P286" s="430"/>
      <c r="Q286" s="431"/>
      <c r="R286" s="434"/>
      <c r="S286" s="441"/>
      <c r="T286" s="434"/>
      <c r="U286" s="427"/>
      <c r="V286" s="441"/>
      <c r="W286" s="427"/>
      <c r="X286" s="430"/>
      <c r="Y286" s="427"/>
      <c r="Z286" s="430"/>
      <c r="AA286" s="427"/>
      <c r="AB286" s="430"/>
      <c r="AC286" s="431"/>
      <c r="AD286" s="434"/>
      <c r="AE286" s="435"/>
      <c r="AF286" s="444"/>
      <c r="AG286" s="445"/>
      <c r="AH286" s="430"/>
      <c r="AI286" s="431"/>
      <c r="AJ286" s="434"/>
      <c r="AK286" s="435"/>
      <c r="AL286" s="448"/>
      <c r="AM286" s="449"/>
      <c r="AN286" s="430"/>
      <c r="AO286" s="431"/>
      <c r="AP286" s="434"/>
      <c r="AQ286" s="435"/>
      <c r="AR286" s="448"/>
      <c r="AS286" s="449"/>
      <c r="AT286" s="452"/>
      <c r="AU286" s="453"/>
      <c r="AV286" s="456"/>
      <c r="AW286" s="457"/>
      <c r="AX286" s="448"/>
      <c r="AY286" s="449"/>
      <c r="AZ286" s="430"/>
      <c r="BA286" s="431"/>
      <c r="BB286" s="434"/>
      <c r="BC286" s="435"/>
      <c r="BD286" s="448"/>
      <c r="BE286" s="449"/>
      <c r="BF286" s="452"/>
      <c r="BG286" s="453"/>
      <c r="BH286" s="456"/>
      <c r="BI286" s="457"/>
      <c r="BJ286" s="448"/>
      <c r="BK286" s="449"/>
      <c r="BL286" s="409"/>
      <c r="BM286" s="410"/>
      <c r="BN286" s="411"/>
      <c r="BO286" s="405"/>
      <c r="BP286" s="405"/>
      <c r="BQ286" s="53"/>
      <c r="BR286" s="53"/>
      <c r="BS286" s="779"/>
    </row>
    <row r="287" spans="1:71" ht="21.75" customHeight="1" x14ac:dyDescent="0.25">
      <c r="A287" s="779"/>
      <c r="B287" s="414" t="str">
        <f>IF(ROSTER!B32="","",ROSTER!B32)</f>
        <v/>
      </c>
      <c r="C287" s="416" t="str">
        <f>IF(ROSTER!C$32="","",ROSTER!C$32)</f>
        <v/>
      </c>
      <c r="D287" s="417"/>
      <c r="E287" s="418"/>
      <c r="F287" s="420">
        <f>IF(E287="y",1,IF(E287="S",1,0))</f>
        <v>0</v>
      </c>
      <c r="G287" s="422">
        <f>IF(E287="S",1,0)</f>
        <v>0</v>
      </c>
      <c r="H287" s="424"/>
      <c r="I287" s="425"/>
      <c r="J287" s="428"/>
      <c r="K287" s="429"/>
      <c r="L287" s="432"/>
      <c r="M287" s="433"/>
      <c r="N287" s="436">
        <f>L287+J287</f>
        <v>0</v>
      </c>
      <c r="O287" s="437"/>
      <c r="P287" s="428"/>
      <c r="Q287" s="429"/>
      <c r="R287" s="432"/>
      <c r="S287" s="440"/>
      <c r="T287" s="432"/>
      <c r="U287" s="425"/>
      <c r="V287" s="440"/>
      <c r="W287" s="425"/>
      <c r="X287" s="428"/>
      <c r="Y287" s="425"/>
      <c r="Z287" s="428"/>
      <c r="AA287" s="425"/>
      <c r="AB287" s="428"/>
      <c r="AC287" s="429"/>
      <c r="AD287" s="432"/>
      <c r="AE287" s="433"/>
      <c r="AF287" s="442">
        <f>IF(AB287=0,0,(AD287/AB287)*100)</f>
        <v>0</v>
      </c>
      <c r="AG287" s="443"/>
      <c r="AH287" s="428"/>
      <c r="AI287" s="429"/>
      <c r="AJ287" s="432"/>
      <c r="AK287" s="433"/>
      <c r="AL287" s="446">
        <f>IF(AH287=0,0,(AJ287/AH287)*100)</f>
        <v>0</v>
      </c>
      <c r="AM287" s="447"/>
      <c r="AN287" s="428"/>
      <c r="AO287" s="429"/>
      <c r="AP287" s="432"/>
      <c r="AQ287" s="433"/>
      <c r="AR287" s="446">
        <f>IF(AN287=0,0,(AP287/AN287)*100)</f>
        <v>0</v>
      </c>
      <c r="AS287" s="447"/>
      <c r="AT287" s="450">
        <f>AB287+AH287+AN287</f>
        <v>0</v>
      </c>
      <c r="AU287" s="451"/>
      <c r="AV287" s="454">
        <f>AD287+AJ287+AP287</f>
        <v>0</v>
      </c>
      <c r="AW287" s="455"/>
      <c r="AX287" s="446">
        <f>IF(AT287=0,0,(AV287/AT287)*100)</f>
        <v>0</v>
      </c>
      <c r="AY287" s="447"/>
      <c r="AZ287" s="428"/>
      <c r="BA287" s="429"/>
      <c r="BB287" s="432"/>
      <c r="BC287" s="433"/>
      <c r="BD287" s="446">
        <f>IF(AZ287=0,0,(BB287/AZ287)*100)</f>
        <v>0</v>
      </c>
      <c r="BE287" s="447"/>
      <c r="BF287" s="450">
        <f>AT287+AZ287</f>
        <v>0</v>
      </c>
      <c r="BG287" s="451"/>
      <c r="BH287" s="454">
        <f>AV287+BB287</f>
        <v>0</v>
      </c>
      <c r="BI287" s="455"/>
      <c r="BJ287" s="446">
        <f>IF(BF287=0,0,(BH287/BF287)*100)</f>
        <v>0</v>
      </c>
      <c r="BK287" s="447"/>
      <c r="BL287" s="406">
        <f>(AD287*2)+(AJ287*2)+(AP287*3)+BB287</f>
        <v>0</v>
      </c>
      <c r="BM287" s="407"/>
      <c r="BN287" s="408"/>
      <c r="BO287" s="404" t="e">
        <f>(BL287*BR$263)+(N287*BR$264)+(X287*BR$265)+(R287*BR$266)+(V287*BR$267)+(Z287*BR$268)</f>
        <v>#REF!</v>
      </c>
      <c r="BP287" s="404" t="e">
        <f>((AZ287-BB287)*BR$270)+((AT287-AV287)*BR$269)+(H287*BR$271)+(P287*BR$272)</f>
        <v>#REF!</v>
      </c>
      <c r="BQ287" s="53"/>
      <c r="BR287" s="53"/>
      <c r="BS287" s="779"/>
    </row>
    <row r="288" spans="1:71" ht="21.75" customHeight="1" x14ac:dyDescent="0.25">
      <c r="A288" s="779"/>
      <c r="B288" s="415"/>
      <c r="C288" s="412" t="str">
        <f>IF(ROSTER!D$32="","",ROSTER!D$32)</f>
        <v/>
      </c>
      <c r="D288" s="413"/>
      <c r="E288" s="419"/>
      <c r="F288" s="421"/>
      <c r="G288" s="423"/>
      <c r="H288" s="426"/>
      <c r="I288" s="427"/>
      <c r="J288" s="430"/>
      <c r="K288" s="431"/>
      <c r="L288" s="434"/>
      <c r="M288" s="435"/>
      <c r="N288" s="438" t="s">
        <v>14</v>
      </c>
      <c r="O288" s="439"/>
      <c r="P288" s="430"/>
      <c r="Q288" s="431"/>
      <c r="R288" s="434"/>
      <c r="S288" s="441"/>
      <c r="T288" s="434"/>
      <c r="U288" s="427"/>
      <c r="V288" s="441"/>
      <c r="W288" s="427"/>
      <c r="X288" s="430"/>
      <c r="Y288" s="427"/>
      <c r="Z288" s="430"/>
      <c r="AA288" s="427"/>
      <c r="AB288" s="430"/>
      <c r="AC288" s="431"/>
      <c r="AD288" s="434"/>
      <c r="AE288" s="435"/>
      <c r="AF288" s="444"/>
      <c r="AG288" s="445"/>
      <c r="AH288" s="430"/>
      <c r="AI288" s="431"/>
      <c r="AJ288" s="434"/>
      <c r="AK288" s="435"/>
      <c r="AL288" s="448"/>
      <c r="AM288" s="449"/>
      <c r="AN288" s="430"/>
      <c r="AO288" s="431"/>
      <c r="AP288" s="434"/>
      <c r="AQ288" s="435"/>
      <c r="AR288" s="448"/>
      <c r="AS288" s="449"/>
      <c r="AT288" s="452"/>
      <c r="AU288" s="453"/>
      <c r="AV288" s="456"/>
      <c r="AW288" s="457"/>
      <c r="AX288" s="448"/>
      <c r="AY288" s="449"/>
      <c r="AZ288" s="430"/>
      <c r="BA288" s="431"/>
      <c r="BB288" s="434"/>
      <c r="BC288" s="435"/>
      <c r="BD288" s="448"/>
      <c r="BE288" s="449"/>
      <c r="BF288" s="452"/>
      <c r="BG288" s="453"/>
      <c r="BH288" s="456"/>
      <c r="BI288" s="457"/>
      <c r="BJ288" s="448"/>
      <c r="BK288" s="449"/>
      <c r="BL288" s="409"/>
      <c r="BM288" s="410"/>
      <c r="BN288" s="411"/>
      <c r="BO288" s="405"/>
      <c r="BP288" s="405"/>
      <c r="BQ288" s="53"/>
      <c r="BR288" s="53"/>
      <c r="BS288" s="779"/>
    </row>
    <row r="289" spans="1:71" ht="21.75" customHeight="1" x14ac:dyDescent="0.25">
      <c r="A289" s="779"/>
      <c r="B289" s="414" t="str">
        <f>IF(ROSTER!B34="","",ROSTER!B34)</f>
        <v/>
      </c>
      <c r="C289" s="416" t="str">
        <f>IF(ROSTER!C$34="","",ROSTER!C$34)</f>
        <v/>
      </c>
      <c r="D289" s="417"/>
      <c r="E289" s="418"/>
      <c r="F289" s="420">
        <f>IF(E289="y",1,IF(E289="S",1,0))</f>
        <v>0</v>
      </c>
      <c r="G289" s="422">
        <f>IF(E289="S",1,0)</f>
        <v>0</v>
      </c>
      <c r="H289" s="424"/>
      <c r="I289" s="425"/>
      <c r="J289" s="428"/>
      <c r="K289" s="429"/>
      <c r="L289" s="432"/>
      <c r="M289" s="433"/>
      <c r="N289" s="436">
        <f>L289+J289</f>
        <v>0</v>
      </c>
      <c r="O289" s="437"/>
      <c r="P289" s="428"/>
      <c r="Q289" s="429"/>
      <c r="R289" s="432"/>
      <c r="S289" s="440"/>
      <c r="T289" s="432"/>
      <c r="U289" s="425"/>
      <c r="V289" s="440"/>
      <c r="W289" s="425"/>
      <c r="X289" s="428"/>
      <c r="Y289" s="425"/>
      <c r="Z289" s="428"/>
      <c r="AA289" s="425"/>
      <c r="AB289" s="428"/>
      <c r="AC289" s="429"/>
      <c r="AD289" s="432"/>
      <c r="AE289" s="433"/>
      <c r="AF289" s="442">
        <f>IF(AB289=0,0,(AD289/AB289)*100)</f>
        <v>0</v>
      </c>
      <c r="AG289" s="443"/>
      <c r="AH289" s="428"/>
      <c r="AI289" s="429"/>
      <c r="AJ289" s="432"/>
      <c r="AK289" s="433"/>
      <c r="AL289" s="446">
        <f>IF(AH289=0,0,(AJ289/AH289)*100)</f>
        <v>0</v>
      </c>
      <c r="AM289" s="447"/>
      <c r="AN289" s="428"/>
      <c r="AO289" s="429"/>
      <c r="AP289" s="432"/>
      <c r="AQ289" s="433"/>
      <c r="AR289" s="446">
        <f>IF(AN289=0,0,(AP289/AN289)*100)</f>
        <v>0</v>
      </c>
      <c r="AS289" s="447"/>
      <c r="AT289" s="450">
        <f>AB289+AH289+AN289</f>
        <v>0</v>
      </c>
      <c r="AU289" s="451"/>
      <c r="AV289" s="454">
        <f>AD289+AJ289+AP289</f>
        <v>0</v>
      </c>
      <c r="AW289" s="455"/>
      <c r="AX289" s="446">
        <f>IF(AT289=0,0,(AV289/AT289)*100)</f>
        <v>0</v>
      </c>
      <c r="AY289" s="447"/>
      <c r="AZ289" s="428"/>
      <c r="BA289" s="429"/>
      <c r="BB289" s="432"/>
      <c r="BC289" s="433"/>
      <c r="BD289" s="446">
        <f>IF(AZ289=0,0,(BB289/AZ289)*100)</f>
        <v>0</v>
      </c>
      <c r="BE289" s="447"/>
      <c r="BF289" s="450">
        <f>AT289+AZ289</f>
        <v>0</v>
      </c>
      <c r="BG289" s="451"/>
      <c r="BH289" s="454">
        <f>AV289+BB289</f>
        <v>0</v>
      </c>
      <c r="BI289" s="455"/>
      <c r="BJ289" s="446">
        <f>IF(BF289=0,0,(BH289/BF289)*100)</f>
        <v>0</v>
      </c>
      <c r="BK289" s="447"/>
      <c r="BL289" s="406">
        <f>(AD289*2)+(AJ289*2)+(AP289*3)+BB289</f>
        <v>0</v>
      </c>
      <c r="BM289" s="407"/>
      <c r="BN289" s="408"/>
      <c r="BO289" s="404" t="e">
        <f>(BL289*BR$263)+(N289*BR$264)+(X289*BR$265)+(R289*BR$266)+(V289*BR$267)+(Z289*BR$268)</f>
        <v>#REF!</v>
      </c>
      <c r="BP289" s="404" t="e">
        <f>((AZ289-BB289)*BR$270)+((AT289-AV289)*BR$269)+(H289*BR$271)+(P289*BR$272)</f>
        <v>#REF!</v>
      </c>
      <c r="BQ289" s="53"/>
      <c r="BR289" s="53"/>
      <c r="BS289" s="779"/>
    </row>
    <row r="290" spans="1:71" ht="21.75" customHeight="1" x14ac:dyDescent="0.25">
      <c r="A290" s="779"/>
      <c r="B290" s="415"/>
      <c r="C290" s="412" t="str">
        <f>IF(ROSTER!D$34="","",ROSTER!D$34)</f>
        <v/>
      </c>
      <c r="D290" s="413"/>
      <c r="E290" s="419"/>
      <c r="F290" s="421"/>
      <c r="G290" s="423"/>
      <c r="H290" s="426"/>
      <c r="I290" s="427"/>
      <c r="J290" s="430"/>
      <c r="K290" s="431"/>
      <c r="L290" s="434"/>
      <c r="M290" s="435"/>
      <c r="N290" s="438" t="s">
        <v>14</v>
      </c>
      <c r="O290" s="439"/>
      <c r="P290" s="430"/>
      <c r="Q290" s="431"/>
      <c r="R290" s="434"/>
      <c r="S290" s="441"/>
      <c r="T290" s="434"/>
      <c r="U290" s="427"/>
      <c r="V290" s="441"/>
      <c r="W290" s="427"/>
      <c r="X290" s="430"/>
      <c r="Y290" s="427"/>
      <c r="Z290" s="430"/>
      <c r="AA290" s="427"/>
      <c r="AB290" s="430"/>
      <c r="AC290" s="431"/>
      <c r="AD290" s="434"/>
      <c r="AE290" s="435"/>
      <c r="AF290" s="444"/>
      <c r="AG290" s="445"/>
      <c r="AH290" s="430"/>
      <c r="AI290" s="431"/>
      <c r="AJ290" s="434"/>
      <c r="AK290" s="435"/>
      <c r="AL290" s="448"/>
      <c r="AM290" s="449"/>
      <c r="AN290" s="430"/>
      <c r="AO290" s="431"/>
      <c r="AP290" s="434"/>
      <c r="AQ290" s="435"/>
      <c r="AR290" s="448"/>
      <c r="AS290" s="449"/>
      <c r="AT290" s="452"/>
      <c r="AU290" s="453"/>
      <c r="AV290" s="456"/>
      <c r="AW290" s="457"/>
      <c r="AX290" s="448"/>
      <c r="AY290" s="449"/>
      <c r="AZ290" s="430"/>
      <c r="BA290" s="431"/>
      <c r="BB290" s="434"/>
      <c r="BC290" s="435"/>
      <c r="BD290" s="448"/>
      <c r="BE290" s="449"/>
      <c r="BF290" s="452"/>
      <c r="BG290" s="453"/>
      <c r="BH290" s="456"/>
      <c r="BI290" s="457"/>
      <c r="BJ290" s="448"/>
      <c r="BK290" s="449"/>
      <c r="BL290" s="409"/>
      <c r="BM290" s="410"/>
      <c r="BN290" s="411"/>
      <c r="BO290" s="405"/>
      <c r="BP290" s="405"/>
      <c r="BQ290" s="53"/>
      <c r="BR290" s="53"/>
      <c r="BS290" s="779"/>
    </row>
    <row r="291" spans="1:71" ht="21.75" customHeight="1" x14ac:dyDescent="0.25">
      <c r="A291" s="779"/>
      <c r="B291" s="414" t="str">
        <f>IF(ROSTER!B36="","",ROSTER!B36)</f>
        <v/>
      </c>
      <c r="C291" s="416" t="str">
        <f>IF(ROSTER!C$36="","",ROSTER!C$36)</f>
        <v/>
      </c>
      <c r="D291" s="417"/>
      <c r="E291" s="418"/>
      <c r="F291" s="420">
        <f>IF(E291="y",1,IF(E291="S",1,0))</f>
        <v>0</v>
      </c>
      <c r="G291" s="422">
        <f>IF(E291="S",1,0)</f>
        <v>0</v>
      </c>
      <c r="H291" s="424"/>
      <c r="I291" s="425"/>
      <c r="J291" s="428"/>
      <c r="K291" s="429"/>
      <c r="L291" s="432"/>
      <c r="M291" s="433"/>
      <c r="N291" s="436">
        <f>L291+J291</f>
        <v>0</v>
      </c>
      <c r="O291" s="437"/>
      <c r="P291" s="428"/>
      <c r="Q291" s="429"/>
      <c r="R291" s="432"/>
      <c r="S291" s="440"/>
      <c r="T291" s="432"/>
      <c r="U291" s="425"/>
      <c r="V291" s="440"/>
      <c r="W291" s="425"/>
      <c r="X291" s="428"/>
      <c r="Y291" s="425"/>
      <c r="Z291" s="428"/>
      <c r="AA291" s="425"/>
      <c r="AB291" s="428"/>
      <c r="AC291" s="429"/>
      <c r="AD291" s="432"/>
      <c r="AE291" s="433"/>
      <c r="AF291" s="442">
        <f>IF(AB291=0,0,(AD291/AB291)*100)</f>
        <v>0</v>
      </c>
      <c r="AG291" s="443"/>
      <c r="AH291" s="428"/>
      <c r="AI291" s="429"/>
      <c r="AJ291" s="432"/>
      <c r="AK291" s="433"/>
      <c r="AL291" s="446">
        <f>IF(AH291=0,0,(AJ291/AH291)*100)</f>
        <v>0</v>
      </c>
      <c r="AM291" s="447"/>
      <c r="AN291" s="428"/>
      <c r="AO291" s="429"/>
      <c r="AP291" s="432"/>
      <c r="AQ291" s="433"/>
      <c r="AR291" s="446">
        <f>IF(AN291=0,0,(AP291/AN291)*100)</f>
        <v>0</v>
      </c>
      <c r="AS291" s="447"/>
      <c r="AT291" s="450">
        <f>AB291+AH291+AN291</f>
        <v>0</v>
      </c>
      <c r="AU291" s="451"/>
      <c r="AV291" s="454">
        <f>AD291+AJ291+AP291</f>
        <v>0</v>
      </c>
      <c r="AW291" s="455"/>
      <c r="AX291" s="446">
        <f>IF(AT291=0,0,(AV291/AT291)*100)</f>
        <v>0</v>
      </c>
      <c r="AY291" s="447"/>
      <c r="AZ291" s="428"/>
      <c r="BA291" s="429"/>
      <c r="BB291" s="432"/>
      <c r="BC291" s="433"/>
      <c r="BD291" s="446">
        <f>IF(AZ291=0,0,(BB291/AZ291)*100)</f>
        <v>0</v>
      </c>
      <c r="BE291" s="447"/>
      <c r="BF291" s="450">
        <f>AT291+AZ291</f>
        <v>0</v>
      </c>
      <c r="BG291" s="451"/>
      <c r="BH291" s="454">
        <f>AV291+BB291</f>
        <v>0</v>
      </c>
      <c r="BI291" s="455"/>
      <c r="BJ291" s="446">
        <f>IF(BF291=0,0,(BH291/BF291)*100)</f>
        <v>0</v>
      </c>
      <c r="BK291" s="447"/>
      <c r="BL291" s="406">
        <f>(AD291*2)+(AJ291*2)+(AP291*3)+BB291</f>
        <v>0</v>
      </c>
      <c r="BM291" s="407"/>
      <c r="BN291" s="408"/>
      <c r="BO291" s="404" t="e">
        <f>(BL291*BR$263)+(N291*BR$264)+(X291*BR$265)+(R291*BR$266)+(V291*BR$267)+(Z291*BR$268)</f>
        <v>#REF!</v>
      </c>
      <c r="BP291" s="404" t="e">
        <f>((AZ291-BB291)*BR$270)+((AT291-AV291)*BR$269)+(H291*BR$271)+(P291*BR$272)</f>
        <v>#REF!</v>
      </c>
      <c r="BQ291" s="53"/>
      <c r="BR291" s="53"/>
      <c r="BS291" s="779"/>
    </row>
    <row r="292" spans="1:71" ht="21.75" customHeight="1" x14ac:dyDescent="0.25">
      <c r="A292" s="779"/>
      <c r="B292" s="415"/>
      <c r="C292" s="412" t="str">
        <f>IF(ROSTER!D$36="","",ROSTER!D$36)</f>
        <v/>
      </c>
      <c r="D292" s="413"/>
      <c r="E292" s="419"/>
      <c r="F292" s="421"/>
      <c r="G292" s="423"/>
      <c r="H292" s="426"/>
      <c r="I292" s="427"/>
      <c r="J292" s="430"/>
      <c r="K292" s="431"/>
      <c r="L292" s="434"/>
      <c r="M292" s="435"/>
      <c r="N292" s="438" t="s">
        <v>14</v>
      </c>
      <c r="O292" s="439"/>
      <c r="P292" s="430"/>
      <c r="Q292" s="431"/>
      <c r="R292" s="434"/>
      <c r="S292" s="441"/>
      <c r="T292" s="434"/>
      <c r="U292" s="427"/>
      <c r="V292" s="441"/>
      <c r="W292" s="427"/>
      <c r="X292" s="430"/>
      <c r="Y292" s="427"/>
      <c r="Z292" s="430"/>
      <c r="AA292" s="427"/>
      <c r="AB292" s="430"/>
      <c r="AC292" s="431"/>
      <c r="AD292" s="434"/>
      <c r="AE292" s="435"/>
      <c r="AF292" s="444"/>
      <c r="AG292" s="445"/>
      <c r="AH292" s="430"/>
      <c r="AI292" s="431"/>
      <c r="AJ292" s="434"/>
      <c r="AK292" s="435"/>
      <c r="AL292" s="448"/>
      <c r="AM292" s="449"/>
      <c r="AN292" s="430"/>
      <c r="AO292" s="431"/>
      <c r="AP292" s="434"/>
      <c r="AQ292" s="435"/>
      <c r="AR292" s="448"/>
      <c r="AS292" s="449"/>
      <c r="AT292" s="452"/>
      <c r="AU292" s="453"/>
      <c r="AV292" s="456"/>
      <c r="AW292" s="457"/>
      <c r="AX292" s="448"/>
      <c r="AY292" s="449"/>
      <c r="AZ292" s="430"/>
      <c r="BA292" s="431"/>
      <c r="BB292" s="434"/>
      <c r="BC292" s="435"/>
      <c r="BD292" s="448"/>
      <c r="BE292" s="449"/>
      <c r="BF292" s="452"/>
      <c r="BG292" s="453"/>
      <c r="BH292" s="456"/>
      <c r="BI292" s="457"/>
      <c r="BJ292" s="448"/>
      <c r="BK292" s="449"/>
      <c r="BL292" s="409"/>
      <c r="BM292" s="410"/>
      <c r="BN292" s="411"/>
      <c r="BO292" s="405"/>
      <c r="BP292" s="405"/>
      <c r="BQ292" s="53"/>
      <c r="BR292" s="53"/>
      <c r="BS292" s="779"/>
    </row>
    <row r="293" spans="1:71" ht="21.75" customHeight="1" x14ac:dyDescent="0.25">
      <c r="A293" s="779"/>
      <c r="B293" s="414" t="str">
        <f>IF(ROSTER!B38="","",ROSTER!B38)</f>
        <v/>
      </c>
      <c r="C293" s="416" t="str">
        <f>IF(ROSTER!C$38="","",ROSTER!C$38)</f>
        <v/>
      </c>
      <c r="D293" s="417"/>
      <c r="E293" s="418"/>
      <c r="F293" s="420">
        <f>IF(E293="y",1,IF(E293="S",1,0))</f>
        <v>0</v>
      </c>
      <c r="G293" s="422">
        <f>IF(E293="S",1,0)</f>
        <v>0</v>
      </c>
      <c r="H293" s="424"/>
      <c r="I293" s="425"/>
      <c r="J293" s="428"/>
      <c r="K293" s="429"/>
      <c r="L293" s="432"/>
      <c r="M293" s="433"/>
      <c r="N293" s="436">
        <f>L293+J293</f>
        <v>0</v>
      </c>
      <c r="O293" s="437"/>
      <c r="P293" s="428"/>
      <c r="Q293" s="429"/>
      <c r="R293" s="432"/>
      <c r="S293" s="440"/>
      <c r="T293" s="432"/>
      <c r="U293" s="425"/>
      <c r="V293" s="440"/>
      <c r="W293" s="425"/>
      <c r="X293" s="428"/>
      <c r="Y293" s="425"/>
      <c r="Z293" s="428"/>
      <c r="AA293" s="425"/>
      <c r="AB293" s="428"/>
      <c r="AC293" s="429"/>
      <c r="AD293" s="432"/>
      <c r="AE293" s="433"/>
      <c r="AF293" s="442">
        <f>IF(AB293=0,0,(AD293/AB293)*100)</f>
        <v>0</v>
      </c>
      <c r="AG293" s="443"/>
      <c r="AH293" s="428"/>
      <c r="AI293" s="429"/>
      <c r="AJ293" s="432"/>
      <c r="AK293" s="433"/>
      <c r="AL293" s="446">
        <f>IF(AH293=0,0,(AJ293/AH293)*100)</f>
        <v>0</v>
      </c>
      <c r="AM293" s="447"/>
      <c r="AN293" s="428"/>
      <c r="AO293" s="429"/>
      <c r="AP293" s="432"/>
      <c r="AQ293" s="433"/>
      <c r="AR293" s="446">
        <f>IF(AN293=0,0,(AP293/AN293)*100)</f>
        <v>0</v>
      </c>
      <c r="AS293" s="447"/>
      <c r="AT293" s="450">
        <f>AB293+AH293+AN293</f>
        <v>0</v>
      </c>
      <c r="AU293" s="451"/>
      <c r="AV293" s="454">
        <f>AD293+AJ293+AP293</f>
        <v>0</v>
      </c>
      <c r="AW293" s="455"/>
      <c r="AX293" s="446">
        <f>IF(AT293=0,0,(AV293/AT293)*100)</f>
        <v>0</v>
      </c>
      <c r="AY293" s="447"/>
      <c r="AZ293" s="428"/>
      <c r="BA293" s="429"/>
      <c r="BB293" s="432"/>
      <c r="BC293" s="433"/>
      <c r="BD293" s="446">
        <f>IF(AZ293=0,0,(BB293/AZ293)*100)</f>
        <v>0</v>
      </c>
      <c r="BE293" s="447"/>
      <c r="BF293" s="450">
        <f>AT293+AZ293</f>
        <v>0</v>
      </c>
      <c r="BG293" s="451"/>
      <c r="BH293" s="454">
        <f>AV293+BB293</f>
        <v>0</v>
      </c>
      <c r="BI293" s="455"/>
      <c r="BJ293" s="446">
        <f>IF(BF293=0,0,(BH293/BF293)*100)</f>
        <v>0</v>
      </c>
      <c r="BK293" s="447"/>
      <c r="BL293" s="406">
        <f>(AD293*2)+(AJ293*2)+(AP293*3)+BB293</f>
        <v>0</v>
      </c>
      <c r="BM293" s="407"/>
      <c r="BN293" s="408"/>
      <c r="BO293" s="404" t="e">
        <f>(BL293*BR$263)+(N293*BR$264)+(X293*BR$265)+(R293*BR$266)+(V293*BR$267)+(Z293*BR$268)</f>
        <v>#REF!</v>
      </c>
      <c r="BP293" s="404" t="e">
        <f>((AZ293-BB293)*BR$270)+((AT293-AV293)*BR$269)+(H293*BR$271)+(P293*BR$272)</f>
        <v>#REF!</v>
      </c>
      <c r="BQ293" s="53"/>
      <c r="BR293" s="53"/>
      <c r="BS293" s="779"/>
    </row>
    <row r="294" spans="1:71" ht="21.75" customHeight="1" x14ac:dyDescent="0.25">
      <c r="A294" s="779"/>
      <c r="B294" s="415"/>
      <c r="C294" s="412" t="str">
        <f>IF(ROSTER!D$38="","",ROSTER!D$38)</f>
        <v/>
      </c>
      <c r="D294" s="413"/>
      <c r="E294" s="419"/>
      <c r="F294" s="421"/>
      <c r="G294" s="423"/>
      <c r="H294" s="426"/>
      <c r="I294" s="427"/>
      <c r="J294" s="430"/>
      <c r="K294" s="431"/>
      <c r="L294" s="434"/>
      <c r="M294" s="435"/>
      <c r="N294" s="438" t="s">
        <v>14</v>
      </c>
      <c r="O294" s="439"/>
      <c r="P294" s="430"/>
      <c r="Q294" s="431"/>
      <c r="R294" s="434"/>
      <c r="S294" s="441"/>
      <c r="T294" s="434"/>
      <c r="U294" s="427"/>
      <c r="V294" s="441"/>
      <c r="W294" s="427"/>
      <c r="X294" s="430"/>
      <c r="Y294" s="427"/>
      <c r="Z294" s="430"/>
      <c r="AA294" s="427"/>
      <c r="AB294" s="430"/>
      <c r="AC294" s="431"/>
      <c r="AD294" s="434"/>
      <c r="AE294" s="435"/>
      <c r="AF294" s="444"/>
      <c r="AG294" s="445"/>
      <c r="AH294" s="430"/>
      <c r="AI294" s="431"/>
      <c r="AJ294" s="434"/>
      <c r="AK294" s="435"/>
      <c r="AL294" s="448"/>
      <c r="AM294" s="449"/>
      <c r="AN294" s="430"/>
      <c r="AO294" s="431"/>
      <c r="AP294" s="434"/>
      <c r="AQ294" s="435"/>
      <c r="AR294" s="448"/>
      <c r="AS294" s="449"/>
      <c r="AT294" s="452"/>
      <c r="AU294" s="453"/>
      <c r="AV294" s="456"/>
      <c r="AW294" s="457"/>
      <c r="AX294" s="448"/>
      <c r="AY294" s="449"/>
      <c r="AZ294" s="430"/>
      <c r="BA294" s="431"/>
      <c r="BB294" s="434"/>
      <c r="BC294" s="435"/>
      <c r="BD294" s="448"/>
      <c r="BE294" s="449"/>
      <c r="BF294" s="452"/>
      <c r="BG294" s="453"/>
      <c r="BH294" s="456"/>
      <c r="BI294" s="457"/>
      <c r="BJ294" s="448"/>
      <c r="BK294" s="449"/>
      <c r="BL294" s="409"/>
      <c r="BM294" s="410"/>
      <c r="BN294" s="411"/>
      <c r="BO294" s="405"/>
      <c r="BP294" s="405"/>
      <c r="BQ294" s="53"/>
      <c r="BR294" s="53"/>
      <c r="BS294" s="779"/>
    </row>
    <row r="295" spans="1:71" ht="21.75" customHeight="1" x14ac:dyDescent="0.25">
      <c r="A295" s="779"/>
      <c r="B295" s="414" t="str">
        <f>IF(ROSTER!B40="","",ROSTER!B40)</f>
        <v/>
      </c>
      <c r="C295" s="416" t="str">
        <f>IF(ROSTER!C$40="","",ROSTER!C$40)</f>
        <v/>
      </c>
      <c r="D295" s="417"/>
      <c r="E295" s="418"/>
      <c r="F295" s="420">
        <f>IF(E295="y",1,IF(E295="S",1,0))</f>
        <v>0</v>
      </c>
      <c r="G295" s="422">
        <f>IF(E295="S",1,0)</f>
        <v>0</v>
      </c>
      <c r="H295" s="424"/>
      <c r="I295" s="425"/>
      <c r="J295" s="428"/>
      <c r="K295" s="429"/>
      <c r="L295" s="432"/>
      <c r="M295" s="433"/>
      <c r="N295" s="436">
        <f>L295+J295</f>
        <v>0</v>
      </c>
      <c r="O295" s="437"/>
      <c r="P295" s="428"/>
      <c r="Q295" s="429"/>
      <c r="R295" s="432"/>
      <c r="S295" s="440"/>
      <c r="T295" s="432"/>
      <c r="U295" s="425"/>
      <c r="V295" s="440"/>
      <c r="W295" s="425"/>
      <c r="X295" s="428"/>
      <c r="Y295" s="425"/>
      <c r="Z295" s="428"/>
      <c r="AA295" s="425"/>
      <c r="AB295" s="428"/>
      <c r="AC295" s="429"/>
      <c r="AD295" s="432"/>
      <c r="AE295" s="433"/>
      <c r="AF295" s="442">
        <f>IF(AB295=0,0,(AD295/AB295)*100)</f>
        <v>0</v>
      </c>
      <c r="AG295" s="443"/>
      <c r="AH295" s="428"/>
      <c r="AI295" s="429"/>
      <c r="AJ295" s="432"/>
      <c r="AK295" s="433"/>
      <c r="AL295" s="446">
        <f>IF(AH295=0,0,(AJ295/AH295)*100)</f>
        <v>0</v>
      </c>
      <c r="AM295" s="447"/>
      <c r="AN295" s="428"/>
      <c r="AO295" s="429"/>
      <c r="AP295" s="432"/>
      <c r="AQ295" s="433"/>
      <c r="AR295" s="446">
        <f>IF(AN295=0,0,(AP295/AN295)*100)</f>
        <v>0</v>
      </c>
      <c r="AS295" s="447"/>
      <c r="AT295" s="450">
        <f>AB295+AH295+AN295</f>
        <v>0</v>
      </c>
      <c r="AU295" s="451"/>
      <c r="AV295" s="454">
        <f>AD295+AJ295+AP295</f>
        <v>0</v>
      </c>
      <c r="AW295" s="455"/>
      <c r="AX295" s="446">
        <f>IF(AT295=0,0,(AV295/AT295)*100)</f>
        <v>0</v>
      </c>
      <c r="AY295" s="447"/>
      <c r="AZ295" s="428"/>
      <c r="BA295" s="429"/>
      <c r="BB295" s="432"/>
      <c r="BC295" s="433"/>
      <c r="BD295" s="446">
        <f>IF(AZ295=0,0,(BB295/AZ295)*100)</f>
        <v>0</v>
      </c>
      <c r="BE295" s="447"/>
      <c r="BF295" s="450">
        <f>AT295+AZ295</f>
        <v>0</v>
      </c>
      <c r="BG295" s="451"/>
      <c r="BH295" s="454">
        <f>AV295+BB295</f>
        <v>0</v>
      </c>
      <c r="BI295" s="455"/>
      <c r="BJ295" s="446">
        <f>IF(BF295=0,0,(BH295/BF295)*100)</f>
        <v>0</v>
      </c>
      <c r="BK295" s="447"/>
      <c r="BL295" s="406">
        <f>(AD295*2)+(AJ295*2)+(AP295*3)+BB295</f>
        <v>0</v>
      </c>
      <c r="BM295" s="407"/>
      <c r="BN295" s="408"/>
      <c r="BO295" s="404" t="e">
        <f>(BL295*BR$263)+(N295*BR$264)+(X295*BR$265)+(R295*BR$266)+(V295*BR$267)+(Z295*BR$268)</f>
        <v>#REF!</v>
      </c>
      <c r="BP295" s="404" t="e">
        <f>((AZ295-BB295)*BR$270)+((AT295-AV295)*BR$269)+(H295*BR$271)+(P295*BR$272)</f>
        <v>#REF!</v>
      </c>
      <c r="BQ295" s="53"/>
      <c r="BR295" s="53"/>
      <c r="BS295" s="779"/>
    </row>
    <row r="296" spans="1:71" ht="21.75" customHeight="1" x14ac:dyDescent="0.25">
      <c r="A296" s="779"/>
      <c r="B296" s="415"/>
      <c r="C296" s="412" t="str">
        <f>IF(ROSTER!D$40="","",ROSTER!D$40)</f>
        <v/>
      </c>
      <c r="D296" s="413"/>
      <c r="E296" s="419"/>
      <c r="F296" s="421"/>
      <c r="G296" s="423"/>
      <c r="H296" s="426"/>
      <c r="I296" s="427"/>
      <c r="J296" s="430"/>
      <c r="K296" s="431"/>
      <c r="L296" s="434"/>
      <c r="M296" s="435"/>
      <c r="N296" s="438" t="s">
        <v>14</v>
      </c>
      <c r="O296" s="439"/>
      <c r="P296" s="430"/>
      <c r="Q296" s="431"/>
      <c r="R296" s="434"/>
      <c r="S296" s="441"/>
      <c r="T296" s="434"/>
      <c r="U296" s="427"/>
      <c r="V296" s="441"/>
      <c r="W296" s="427"/>
      <c r="X296" s="430"/>
      <c r="Y296" s="427"/>
      <c r="Z296" s="430"/>
      <c r="AA296" s="427"/>
      <c r="AB296" s="430"/>
      <c r="AC296" s="431"/>
      <c r="AD296" s="434"/>
      <c r="AE296" s="435"/>
      <c r="AF296" s="444"/>
      <c r="AG296" s="445"/>
      <c r="AH296" s="430"/>
      <c r="AI296" s="431"/>
      <c r="AJ296" s="434"/>
      <c r="AK296" s="435"/>
      <c r="AL296" s="448"/>
      <c r="AM296" s="449"/>
      <c r="AN296" s="430"/>
      <c r="AO296" s="431"/>
      <c r="AP296" s="434"/>
      <c r="AQ296" s="435"/>
      <c r="AR296" s="448"/>
      <c r="AS296" s="449"/>
      <c r="AT296" s="452"/>
      <c r="AU296" s="453"/>
      <c r="AV296" s="456"/>
      <c r="AW296" s="457"/>
      <c r="AX296" s="448"/>
      <c r="AY296" s="449"/>
      <c r="AZ296" s="430"/>
      <c r="BA296" s="431"/>
      <c r="BB296" s="434"/>
      <c r="BC296" s="435"/>
      <c r="BD296" s="448"/>
      <c r="BE296" s="449"/>
      <c r="BF296" s="452"/>
      <c r="BG296" s="453"/>
      <c r="BH296" s="456"/>
      <c r="BI296" s="457"/>
      <c r="BJ296" s="448"/>
      <c r="BK296" s="449"/>
      <c r="BL296" s="409"/>
      <c r="BM296" s="410"/>
      <c r="BN296" s="411"/>
      <c r="BO296" s="405"/>
      <c r="BP296" s="405"/>
      <c r="BQ296" s="53"/>
      <c r="BR296" s="53"/>
      <c r="BS296" s="779"/>
    </row>
    <row r="297" spans="1:71" ht="21.75" customHeight="1" x14ac:dyDescent="0.25">
      <c r="A297" s="779"/>
      <c r="B297" s="414" t="str">
        <f>IF(ROSTER!B42="","",ROSTER!B42)</f>
        <v/>
      </c>
      <c r="C297" s="416" t="str">
        <f>IF(ROSTER!C$42="","",ROSTER!C$42)</f>
        <v/>
      </c>
      <c r="D297" s="417"/>
      <c r="E297" s="418"/>
      <c r="F297" s="420">
        <f>IF(E297="y",1,IF(E297="S",1,0))</f>
        <v>0</v>
      </c>
      <c r="G297" s="422">
        <f>IF(E297="S",1,0)</f>
        <v>0</v>
      </c>
      <c r="H297" s="424"/>
      <c r="I297" s="425"/>
      <c r="J297" s="428"/>
      <c r="K297" s="429"/>
      <c r="L297" s="432"/>
      <c r="M297" s="433"/>
      <c r="N297" s="436">
        <f>L297+J297</f>
        <v>0</v>
      </c>
      <c r="O297" s="437"/>
      <c r="P297" s="428"/>
      <c r="Q297" s="429"/>
      <c r="R297" s="432"/>
      <c r="S297" s="440"/>
      <c r="T297" s="432"/>
      <c r="U297" s="425"/>
      <c r="V297" s="440"/>
      <c r="W297" s="425"/>
      <c r="X297" s="428"/>
      <c r="Y297" s="425"/>
      <c r="Z297" s="428"/>
      <c r="AA297" s="425"/>
      <c r="AB297" s="428"/>
      <c r="AC297" s="429"/>
      <c r="AD297" s="432"/>
      <c r="AE297" s="433"/>
      <c r="AF297" s="442">
        <f>IF(AB297=0,0,(AD297/AB297)*100)</f>
        <v>0</v>
      </c>
      <c r="AG297" s="443"/>
      <c r="AH297" s="428"/>
      <c r="AI297" s="429"/>
      <c r="AJ297" s="432"/>
      <c r="AK297" s="433"/>
      <c r="AL297" s="446">
        <f>IF(AH297=0,0,(AJ297/AH297)*100)</f>
        <v>0</v>
      </c>
      <c r="AM297" s="447"/>
      <c r="AN297" s="428"/>
      <c r="AO297" s="429"/>
      <c r="AP297" s="432"/>
      <c r="AQ297" s="433"/>
      <c r="AR297" s="446">
        <f>IF(AN297=0,0,(AP297/AN297)*100)</f>
        <v>0</v>
      </c>
      <c r="AS297" s="447"/>
      <c r="AT297" s="450">
        <f>AB297+AH297+AN297</f>
        <v>0</v>
      </c>
      <c r="AU297" s="451"/>
      <c r="AV297" s="454">
        <f>AD297+AJ297+AP297</f>
        <v>0</v>
      </c>
      <c r="AW297" s="455"/>
      <c r="AX297" s="446">
        <f>IF(AT297=0,0,(AV297/AT297)*100)</f>
        <v>0</v>
      </c>
      <c r="AY297" s="447"/>
      <c r="AZ297" s="428"/>
      <c r="BA297" s="429"/>
      <c r="BB297" s="432"/>
      <c r="BC297" s="433"/>
      <c r="BD297" s="446">
        <f>IF(AZ297=0,0,(BB297/AZ297)*100)</f>
        <v>0</v>
      </c>
      <c r="BE297" s="447"/>
      <c r="BF297" s="450">
        <f>AT297+AZ297</f>
        <v>0</v>
      </c>
      <c r="BG297" s="451"/>
      <c r="BH297" s="454">
        <f>AV297+BB297</f>
        <v>0</v>
      </c>
      <c r="BI297" s="455"/>
      <c r="BJ297" s="446">
        <f>IF(BF297=0,0,(BH297/BF297)*100)</f>
        <v>0</v>
      </c>
      <c r="BK297" s="447"/>
      <c r="BL297" s="406">
        <f>(AD297*2)+(AJ297*2)+(AP297*3)+BB297</f>
        <v>0</v>
      </c>
      <c r="BM297" s="407"/>
      <c r="BN297" s="408"/>
      <c r="BO297" s="404" t="e">
        <f>(BL297*BR$263)+(N297*BR$264)+(X297*BR$265)+(R297*BR$266)+(V297*BR$267)+(Z297*BR$268)</f>
        <v>#REF!</v>
      </c>
      <c r="BP297" s="404" t="e">
        <f>((AZ297-BB297)*BR$270)+((AT297-AV297)*BR$269)+(H297*BR$271)+(P297*BR$272)</f>
        <v>#REF!</v>
      </c>
      <c r="BQ297" s="53"/>
      <c r="BR297" s="53"/>
      <c r="BS297" s="779"/>
    </row>
    <row r="298" spans="1:71" ht="21.75" customHeight="1" thickBot="1" x14ac:dyDescent="0.3">
      <c r="A298" s="779"/>
      <c r="B298" s="415"/>
      <c r="C298" s="412" t="str">
        <f>IF(ROSTER!D$42="","",ROSTER!D$42)</f>
        <v/>
      </c>
      <c r="D298" s="413"/>
      <c r="E298" s="419"/>
      <c r="F298" s="421"/>
      <c r="G298" s="423"/>
      <c r="H298" s="426"/>
      <c r="I298" s="427"/>
      <c r="J298" s="430"/>
      <c r="K298" s="431"/>
      <c r="L298" s="434"/>
      <c r="M298" s="435"/>
      <c r="N298" s="438" t="s">
        <v>14</v>
      </c>
      <c r="O298" s="439"/>
      <c r="P298" s="430"/>
      <c r="Q298" s="431"/>
      <c r="R298" s="434"/>
      <c r="S298" s="441"/>
      <c r="T298" s="434"/>
      <c r="U298" s="427"/>
      <c r="V298" s="441"/>
      <c r="W298" s="427"/>
      <c r="X298" s="430"/>
      <c r="Y298" s="427"/>
      <c r="Z298" s="430"/>
      <c r="AA298" s="427"/>
      <c r="AB298" s="430"/>
      <c r="AC298" s="431"/>
      <c r="AD298" s="434"/>
      <c r="AE298" s="435"/>
      <c r="AF298" s="444"/>
      <c r="AG298" s="445"/>
      <c r="AH298" s="430"/>
      <c r="AI298" s="431"/>
      <c r="AJ298" s="434"/>
      <c r="AK298" s="435"/>
      <c r="AL298" s="448"/>
      <c r="AM298" s="449"/>
      <c r="AN298" s="430"/>
      <c r="AO298" s="431"/>
      <c r="AP298" s="434"/>
      <c r="AQ298" s="435"/>
      <c r="AR298" s="448"/>
      <c r="AS298" s="449"/>
      <c r="AT298" s="452"/>
      <c r="AU298" s="453"/>
      <c r="AV298" s="456"/>
      <c r="AW298" s="457"/>
      <c r="AX298" s="448"/>
      <c r="AY298" s="449"/>
      <c r="AZ298" s="430"/>
      <c r="BA298" s="431"/>
      <c r="BB298" s="434"/>
      <c r="BC298" s="435"/>
      <c r="BD298" s="448"/>
      <c r="BE298" s="449"/>
      <c r="BF298" s="452"/>
      <c r="BG298" s="453"/>
      <c r="BH298" s="456"/>
      <c r="BI298" s="457"/>
      <c r="BJ298" s="448"/>
      <c r="BK298" s="449"/>
      <c r="BL298" s="409"/>
      <c r="BM298" s="410"/>
      <c r="BN298" s="411"/>
      <c r="BO298" s="405"/>
      <c r="BP298" s="405"/>
      <c r="BQ298" s="53"/>
      <c r="BR298" s="53"/>
      <c r="BS298" s="779"/>
    </row>
    <row r="299" spans="1:71" ht="21.75" hidden="1" customHeight="1" x14ac:dyDescent="0.3">
      <c r="A299" s="779"/>
      <c r="B299" s="414" t="str">
        <f>IF(ROSTER!B44="","",ROSTER!B44)</f>
        <v/>
      </c>
      <c r="C299" s="416" t="str">
        <f>IF(ROSTER!C$44="","",ROSTER!C$44)</f>
        <v/>
      </c>
      <c r="D299" s="417"/>
      <c r="E299" s="418"/>
      <c r="F299" s="420">
        <f>IF(E299="y",1,IF(E299="S",1,0))</f>
        <v>0</v>
      </c>
      <c r="G299" s="422">
        <f>IF(E299="S",1,0)</f>
        <v>0</v>
      </c>
      <c r="H299" s="424"/>
      <c r="I299" s="425"/>
      <c r="J299" s="428"/>
      <c r="K299" s="429"/>
      <c r="L299" s="432"/>
      <c r="M299" s="433"/>
      <c r="N299" s="436">
        <f>L299+J299</f>
        <v>0</v>
      </c>
      <c r="O299" s="437"/>
      <c r="P299" s="428"/>
      <c r="Q299" s="429"/>
      <c r="R299" s="432"/>
      <c r="S299" s="440"/>
      <c r="T299" s="432"/>
      <c r="U299" s="425"/>
      <c r="V299" s="440"/>
      <c r="W299" s="425"/>
      <c r="X299" s="428"/>
      <c r="Y299" s="425"/>
      <c r="Z299" s="428"/>
      <c r="AA299" s="425"/>
      <c r="AB299" s="428"/>
      <c r="AC299" s="429"/>
      <c r="AD299" s="432"/>
      <c r="AE299" s="433"/>
      <c r="AF299" s="442">
        <f>IF(AB299=0,0,(AD299/AB299)*100)</f>
        <v>0</v>
      </c>
      <c r="AG299" s="443"/>
      <c r="AH299" s="428"/>
      <c r="AI299" s="429"/>
      <c r="AJ299" s="432"/>
      <c r="AK299" s="433"/>
      <c r="AL299" s="446">
        <f>IF(AH299=0,0,(AJ299/AH299)*100)</f>
        <v>0</v>
      </c>
      <c r="AM299" s="447"/>
      <c r="AN299" s="428"/>
      <c r="AO299" s="429"/>
      <c r="AP299" s="432"/>
      <c r="AQ299" s="433"/>
      <c r="AR299" s="446">
        <f>IF(AN299=0,0,(AP299/AN299)*100)</f>
        <v>0</v>
      </c>
      <c r="AS299" s="447"/>
      <c r="AT299" s="450">
        <f>AB299+AH299+AN299</f>
        <v>0</v>
      </c>
      <c r="AU299" s="451"/>
      <c r="AV299" s="454">
        <f>AD299+AJ299+AP299</f>
        <v>0</v>
      </c>
      <c r="AW299" s="455"/>
      <c r="AX299" s="446">
        <f>IF(AT299=0,0,(AV299/AT299)*100)</f>
        <v>0</v>
      </c>
      <c r="AY299" s="447"/>
      <c r="AZ299" s="428"/>
      <c r="BA299" s="429"/>
      <c r="BB299" s="432"/>
      <c r="BC299" s="433"/>
      <c r="BD299" s="446">
        <f>IF(AZ299=0,0,(BB299/AZ299)*100)</f>
        <v>0</v>
      </c>
      <c r="BE299" s="447"/>
      <c r="BF299" s="450">
        <f>AT299+AZ299</f>
        <v>0</v>
      </c>
      <c r="BG299" s="451"/>
      <c r="BH299" s="454">
        <f>AV299+BB299</f>
        <v>0</v>
      </c>
      <c r="BI299" s="455"/>
      <c r="BJ299" s="446">
        <f>IF(BF299=0,0,(BH299/BF299)*100)</f>
        <v>0</v>
      </c>
      <c r="BK299" s="447"/>
      <c r="BL299" s="406">
        <f>(AD299*2)+(AJ299*2)+(AP299*3)+BB299</f>
        <v>0</v>
      </c>
      <c r="BM299" s="407"/>
      <c r="BN299" s="408"/>
      <c r="BO299" s="404" t="e">
        <f>(BL299*BR$263)+(N299*BR$264)+(X299*BR$265)+(R299*BR$266)+(V299*BR$267)+(Z299*BR$268)</f>
        <v>#REF!</v>
      </c>
      <c r="BP299" s="404" t="e">
        <f>((AZ299-BB299)*BR$270)+((AT299-AV299)*BR$269)+(H299*BR$271)+(P299*BR$272)</f>
        <v>#REF!</v>
      </c>
      <c r="BQ299" s="53"/>
      <c r="BR299" s="53"/>
      <c r="BS299" s="779"/>
    </row>
    <row r="300" spans="1:71" ht="21.75" hidden="1" customHeight="1" x14ac:dyDescent="0.3">
      <c r="A300" s="779"/>
      <c r="B300" s="415"/>
      <c r="C300" s="412" t="str">
        <f>IF(ROSTER!D$44="","",ROSTER!D$44)</f>
        <v/>
      </c>
      <c r="D300" s="413"/>
      <c r="E300" s="419"/>
      <c r="F300" s="421"/>
      <c r="G300" s="423"/>
      <c r="H300" s="426"/>
      <c r="I300" s="427"/>
      <c r="J300" s="430"/>
      <c r="K300" s="431"/>
      <c r="L300" s="434"/>
      <c r="M300" s="435"/>
      <c r="N300" s="438" t="s">
        <v>14</v>
      </c>
      <c r="O300" s="439"/>
      <c r="P300" s="430"/>
      <c r="Q300" s="431"/>
      <c r="R300" s="434"/>
      <c r="S300" s="441"/>
      <c r="T300" s="434"/>
      <c r="U300" s="427"/>
      <c r="V300" s="441"/>
      <c r="W300" s="427"/>
      <c r="X300" s="430"/>
      <c r="Y300" s="427"/>
      <c r="Z300" s="430"/>
      <c r="AA300" s="427"/>
      <c r="AB300" s="430"/>
      <c r="AC300" s="431"/>
      <c r="AD300" s="434"/>
      <c r="AE300" s="435"/>
      <c r="AF300" s="444"/>
      <c r="AG300" s="445"/>
      <c r="AH300" s="430"/>
      <c r="AI300" s="431"/>
      <c r="AJ300" s="434"/>
      <c r="AK300" s="435"/>
      <c r="AL300" s="448"/>
      <c r="AM300" s="449"/>
      <c r="AN300" s="430"/>
      <c r="AO300" s="431"/>
      <c r="AP300" s="434"/>
      <c r="AQ300" s="435"/>
      <c r="AR300" s="448"/>
      <c r="AS300" s="449"/>
      <c r="AT300" s="452"/>
      <c r="AU300" s="453"/>
      <c r="AV300" s="456"/>
      <c r="AW300" s="457"/>
      <c r="AX300" s="448"/>
      <c r="AY300" s="449"/>
      <c r="AZ300" s="430"/>
      <c r="BA300" s="431"/>
      <c r="BB300" s="434"/>
      <c r="BC300" s="435"/>
      <c r="BD300" s="448"/>
      <c r="BE300" s="449"/>
      <c r="BF300" s="452"/>
      <c r="BG300" s="453"/>
      <c r="BH300" s="456"/>
      <c r="BI300" s="457"/>
      <c r="BJ300" s="448"/>
      <c r="BK300" s="449"/>
      <c r="BL300" s="409"/>
      <c r="BM300" s="410"/>
      <c r="BN300" s="411"/>
      <c r="BO300" s="405"/>
      <c r="BP300" s="405"/>
      <c r="BQ300" s="53"/>
      <c r="BR300" s="53"/>
      <c r="BS300" s="779"/>
    </row>
    <row r="301" spans="1:71" ht="21.75" hidden="1" customHeight="1" x14ac:dyDescent="0.3">
      <c r="A301" s="779"/>
      <c r="B301" s="414" t="str">
        <f>IF(ROSTER!B46="","",ROSTER!B46)</f>
        <v/>
      </c>
      <c r="C301" s="416" t="str">
        <f>IF(ROSTER!C$46="","",ROSTER!C$46)</f>
        <v/>
      </c>
      <c r="D301" s="417"/>
      <c r="E301" s="418"/>
      <c r="F301" s="420">
        <f>IF(E301="y",1,IF(E301="S",1,0))</f>
        <v>0</v>
      </c>
      <c r="G301" s="422">
        <f>IF(E301="S",1,0)</f>
        <v>0</v>
      </c>
      <c r="H301" s="424"/>
      <c r="I301" s="425"/>
      <c r="J301" s="428"/>
      <c r="K301" s="429"/>
      <c r="L301" s="432"/>
      <c r="M301" s="433"/>
      <c r="N301" s="436">
        <f>L301+J301</f>
        <v>0</v>
      </c>
      <c r="O301" s="437"/>
      <c r="P301" s="428"/>
      <c r="Q301" s="429"/>
      <c r="R301" s="432"/>
      <c r="S301" s="440"/>
      <c r="T301" s="432"/>
      <c r="U301" s="425"/>
      <c r="V301" s="440"/>
      <c r="W301" s="425"/>
      <c r="X301" s="428"/>
      <c r="Y301" s="425"/>
      <c r="Z301" s="428"/>
      <c r="AA301" s="425"/>
      <c r="AB301" s="428"/>
      <c r="AC301" s="429"/>
      <c r="AD301" s="432"/>
      <c r="AE301" s="433"/>
      <c r="AF301" s="442">
        <f>IF(AB301=0,0,(AD301/AB301)*100)</f>
        <v>0</v>
      </c>
      <c r="AG301" s="443"/>
      <c r="AH301" s="428"/>
      <c r="AI301" s="429"/>
      <c r="AJ301" s="432"/>
      <c r="AK301" s="433"/>
      <c r="AL301" s="446">
        <f>IF(AH301=0,0,(AJ301/AH301)*100)</f>
        <v>0</v>
      </c>
      <c r="AM301" s="447"/>
      <c r="AN301" s="428"/>
      <c r="AO301" s="429"/>
      <c r="AP301" s="432"/>
      <c r="AQ301" s="433"/>
      <c r="AR301" s="446">
        <f>IF(AN301=0,0,(AP301/AN301)*100)</f>
        <v>0</v>
      </c>
      <c r="AS301" s="447"/>
      <c r="AT301" s="450">
        <f>AB301+AH301+AN301</f>
        <v>0</v>
      </c>
      <c r="AU301" s="451"/>
      <c r="AV301" s="454">
        <f>AD301+AJ301+AP301</f>
        <v>0</v>
      </c>
      <c r="AW301" s="455"/>
      <c r="AX301" s="446">
        <f>IF(AT301=0,0,(AV301/AT301)*100)</f>
        <v>0</v>
      </c>
      <c r="AY301" s="447"/>
      <c r="AZ301" s="428"/>
      <c r="BA301" s="429"/>
      <c r="BB301" s="432"/>
      <c r="BC301" s="433"/>
      <c r="BD301" s="446">
        <f>IF(AZ301=0,0,(BB301/AZ301)*100)</f>
        <v>0</v>
      </c>
      <c r="BE301" s="447"/>
      <c r="BF301" s="450">
        <f>AT301+AZ301</f>
        <v>0</v>
      </c>
      <c r="BG301" s="451"/>
      <c r="BH301" s="454">
        <f>AV301+BB301</f>
        <v>0</v>
      </c>
      <c r="BI301" s="455"/>
      <c r="BJ301" s="446">
        <f>IF(BF301=0,0,(BH301/BF301)*100)</f>
        <v>0</v>
      </c>
      <c r="BK301" s="447"/>
      <c r="BL301" s="406">
        <f>(AD301*2)+(AJ301*2)+(AP301*3)+BB301</f>
        <v>0</v>
      </c>
      <c r="BM301" s="407"/>
      <c r="BN301" s="408"/>
      <c r="BO301" s="402" t="e">
        <f>(BL301*BR$74)+(N301*BR$75)+(X301*BR$76)+(R301*BR$77)+(V301*BR$78)+(Z301*BR$79)</f>
        <v>#REF!</v>
      </c>
      <c r="BP301" s="404" t="e">
        <f>((AZ301-BB301)*BR$81)+((AT301-AV301)*BR$80)+(H301*BR$82)+(P301*BR$83)</f>
        <v>#REF!</v>
      </c>
      <c r="BQ301" s="53"/>
      <c r="BR301" s="53"/>
      <c r="BS301" s="779"/>
    </row>
    <row r="302" spans="1:71" ht="22.5" hidden="1" customHeight="1" x14ac:dyDescent="0.3">
      <c r="A302" s="779"/>
      <c r="B302" s="415"/>
      <c r="C302" s="412" t="str">
        <f>IF(ROSTER!D$46="","",ROSTER!D$46)</f>
        <v/>
      </c>
      <c r="D302" s="413"/>
      <c r="E302" s="419"/>
      <c r="F302" s="421"/>
      <c r="G302" s="423"/>
      <c r="H302" s="426"/>
      <c r="I302" s="427"/>
      <c r="J302" s="430"/>
      <c r="K302" s="431"/>
      <c r="L302" s="434"/>
      <c r="M302" s="435"/>
      <c r="N302" s="438" t="s">
        <v>14</v>
      </c>
      <c r="O302" s="439"/>
      <c r="P302" s="430"/>
      <c r="Q302" s="431"/>
      <c r="R302" s="434"/>
      <c r="S302" s="441"/>
      <c r="T302" s="434"/>
      <c r="U302" s="427"/>
      <c r="V302" s="441"/>
      <c r="W302" s="427"/>
      <c r="X302" s="430"/>
      <c r="Y302" s="427"/>
      <c r="Z302" s="430"/>
      <c r="AA302" s="427"/>
      <c r="AB302" s="430"/>
      <c r="AC302" s="431"/>
      <c r="AD302" s="434"/>
      <c r="AE302" s="435"/>
      <c r="AF302" s="444"/>
      <c r="AG302" s="445"/>
      <c r="AH302" s="430"/>
      <c r="AI302" s="431"/>
      <c r="AJ302" s="434"/>
      <c r="AK302" s="435"/>
      <c r="AL302" s="448"/>
      <c r="AM302" s="449"/>
      <c r="AN302" s="430"/>
      <c r="AO302" s="431"/>
      <c r="AP302" s="434"/>
      <c r="AQ302" s="435"/>
      <c r="AR302" s="448"/>
      <c r="AS302" s="449"/>
      <c r="AT302" s="452"/>
      <c r="AU302" s="453"/>
      <c r="AV302" s="456"/>
      <c r="AW302" s="457"/>
      <c r="AX302" s="448"/>
      <c r="AY302" s="449"/>
      <c r="AZ302" s="430"/>
      <c r="BA302" s="431"/>
      <c r="BB302" s="434"/>
      <c r="BC302" s="435"/>
      <c r="BD302" s="448"/>
      <c r="BE302" s="449"/>
      <c r="BF302" s="452"/>
      <c r="BG302" s="453"/>
      <c r="BH302" s="456"/>
      <c r="BI302" s="457"/>
      <c r="BJ302" s="448"/>
      <c r="BK302" s="449"/>
      <c r="BL302" s="409"/>
      <c r="BM302" s="410"/>
      <c r="BN302" s="411"/>
      <c r="BO302" s="403"/>
      <c r="BP302" s="405"/>
      <c r="BQ302" s="53"/>
      <c r="BR302" s="53"/>
      <c r="BS302" s="779"/>
    </row>
    <row r="303" spans="1:71" ht="21.75" hidden="1" customHeight="1" x14ac:dyDescent="0.3">
      <c r="A303" s="779"/>
      <c r="B303" s="414" t="str">
        <f>IF(ROSTER!B48="","",ROSTER!B48)</f>
        <v/>
      </c>
      <c r="C303" s="416" t="str">
        <f>IF(ROSTER!C$48="","",ROSTER!C$48)</f>
        <v/>
      </c>
      <c r="D303" s="417"/>
      <c r="E303" s="418"/>
      <c r="F303" s="420">
        <f t="shared" ref="F303" si="144">IF(E303="y",1,IF(E303="S",1,0))</f>
        <v>0</v>
      </c>
      <c r="G303" s="422">
        <f t="shared" ref="G303" si="145">IF(E303="S",1,0)</f>
        <v>0</v>
      </c>
      <c r="H303" s="424"/>
      <c r="I303" s="425"/>
      <c r="J303" s="428"/>
      <c r="K303" s="429"/>
      <c r="L303" s="432"/>
      <c r="M303" s="433"/>
      <c r="N303" s="436">
        <f t="shared" ref="N303" si="146">L303+J303</f>
        <v>0</v>
      </c>
      <c r="O303" s="437"/>
      <c r="P303" s="428"/>
      <c r="Q303" s="429"/>
      <c r="R303" s="432"/>
      <c r="S303" s="440"/>
      <c r="T303" s="432"/>
      <c r="U303" s="425"/>
      <c r="V303" s="440"/>
      <c r="W303" s="425"/>
      <c r="X303" s="428"/>
      <c r="Y303" s="425"/>
      <c r="Z303" s="428"/>
      <c r="AA303" s="425"/>
      <c r="AB303" s="428"/>
      <c r="AC303" s="429"/>
      <c r="AD303" s="432"/>
      <c r="AE303" s="433"/>
      <c r="AF303" s="442"/>
      <c r="AG303" s="443"/>
      <c r="AH303" s="428"/>
      <c r="AI303" s="429"/>
      <c r="AJ303" s="432"/>
      <c r="AK303" s="433"/>
      <c r="AL303" s="446">
        <f t="shared" ref="AL303" si="147">IF(AH303=0,0,(AJ303/AH303)*100)</f>
        <v>0</v>
      </c>
      <c r="AM303" s="447"/>
      <c r="AN303" s="428"/>
      <c r="AO303" s="429"/>
      <c r="AP303" s="432"/>
      <c r="AQ303" s="433"/>
      <c r="AR303" s="446">
        <f t="shared" ref="AR303" si="148">IF(AN303=0,0,(AP303/AN303)*100)</f>
        <v>0</v>
      </c>
      <c r="AS303" s="447"/>
      <c r="AT303" s="450">
        <f t="shared" ref="AT303" si="149">AB303+AH303+AN303</f>
        <v>0</v>
      </c>
      <c r="AU303" s="451"/>
      <c r="AV303" s="454">
        <f t="shared" ref="AV303" si="150">AD303+AJ303+AP303</f>
        <v>0</v>
      </c>
      <c r="AW303" s="455"/>
      <c r="AX303" s="446">
        <f t="shared" ref="AX303" si="151">IF(AT303=0,0,(AV303/AT303)*100)</f>
        <v>0</v>
      </c>
      <c r="AY303" s="447"/>
      <c r="AZ303" s="428"/>
      <c r="BA303" s="429"/>
      <c r="BB303" s="432"/>
      <c r="BC303" s="433"/>
      <c r="BD303" s="446">
        <f t="shared" ref="BD303" si="152">IF(AZ303=0,0,(BB303/AZ303)*100)</f>
        <v>0</v>
      </c>
      <c r="BE303" s="447"/>
      <c r="BF303" s="450">
        <f t="shared" ref="BF303" si="153">AT303+AZ303</f>
        <v>0</v>
      </c>
      <c r="BG303" s="451"/>
      <c r="BH303" s="454">
        <f t="shared" ref="BH303" si="154">AV303+BB303</f>
        <v>0</v>
      </c>
      <c r="BI303" s="455"/>
      <c r="BJ303" s="446">
        <f t="shared" ref="BJ303" si="155">IF(BF303=0,0,(BH303/BF303)*100)</f>
        <v>0</v>
      </c>
      <c r="BK303" s="447"/>
      <c r="BL303" s="406">
        <f t="shared" ref="BL303" si="156">(AD303*2)+(AJ303*2)+(AP303*3)+BB303</f>
        <v>0</v>
      </c>
      <c r="BM303" s="407"/>
      <c r="BN303" s="408"/>
      <c r="BO303" s="402" t="e">
        <f>(BL303*BR$74)+(N303*BR$75)+(X303*BR$76)+(R303*BR$77)+(V303*BR$78)+(Z303*BR$79)</f>
        <v>#REF!</v>
      </c>
      <c r="BP303" s="404" t="e">
        <f>((AZ303-BB303)*BR$81)+((AT303-AV303)*BR$80)+(H303*BR$82)+(P303*BR$83)</f>
        <v>#REF!</v>
      </c>
      <c r="BQ303" s="53"/>
      <c r="BR303" s="53"/>
      <c r="BS303" s="779"/>
    </row>
    <row r="304" spans="1:71" ht="22.5" hidden="1" customHeight="1" x14ac:dyDescent="0.3">
      <c r="A304" s="779"/>
      <c r="B304" s="415"/>
      <c r="C304" s="412" t="str">
        <f>IF(ROSTER!D$48="","",ROSTER!D$48)</f>
        <v/>
      </c>
      <c r="D304" s="413"/>
      <c r="E304" s="419"/>
      <c r="F304" s="421"/>
      <c r="G304" s="423"/>
      <c r="H304" s="426"/>
      <c r="I304" s="427"/>
      <c r="J304" s="430"/>
      <c r="K304" s="431"/>
      <c r="L304" s="434"/>
      <c r="M304" s="435"/>
      <c r="N304" s="438" t="s">
        <v>14</v>
      </c>
      <c r="O304" s="439"/>
      <c r="P304" s="430"/>
      <c r="Q304" s="431"/>
      <c r="R304" s="434"/>
      <c r="S304" s="441"/>
      <c r="T304" s="434"/>
      <c r="U304" s="427"/>
      <c r="V304" s="441"/>
      <c r="W304" s="427"/>
      <c r="X304" s="430"/>
      <c r="Y304" s="427"/>
      <c r="Z304" s="430"/>
      <c r="AA304" s="427"/>
      <c r="AB304" s="430"/>
      <c r="AC304" s="431"/>
      <c r="AD304" s="434"/>
      <c r="AE304" s="435"/>
      <c r="AF304" s="444"/>
      <c r="AG304" s="445"/>
      <c r="AH304" s="430"/>
      <c r="AI304" s="431"/>
      <c r="AJ304" s="434"/>
      <c r="AK304" s="435"/>
      <c r="AL304" s="448"/>
      <c r="AM304" s="449"/>
      <c r="AN304" s="430"/>
      <c r="AO304" s="431"/>
      <c r="AP304" s="434"/>
      <c r="AQ304" s="435"/>
      <c r="AR304" s="448"/>
      <c r="AS304" s="449"/>
      <c r="AT304" s="452"/>
      <c r="AU304" s="453"/>
      <c r="AV304" s="456"/>
      <c r="AW304" s="457"/>
      <c r="AX304" s="448"/>
      <c r="AY304" s="449"/>
      <c r="AZ304" s="430"/>
      <c r="BA304" s="431"/>
      <c r="BB304" s="434"/>
      <c r="BC304" s="435"/>
      <c r="BD304" s="448"/>
      <c r="BE304" s="449"/>
      <c r="BF304" s="452"/>
      <c r="BG304" s="453"/>
      <c r="BH304" s="456"/>
      <c r="BI304" s="457"/>
      <c r="BJ304" s="448"/>
      <c r="BK304" s="449"/>
      <c r="BL304" s="409"/>
      <c r="BM304" s="410"/>
      <c r="BN304" s="411"/>
      <c r="BO304" s="403"/>
      <c r="BP304" s="405"/>
      <c r="BQ304" s="53"/>
      <c r="BR304" s="53"/>
      <c r="BS304" s="779"/>
    </row>
    <row r="305" spans="1:71" ht="21.75" hidden="1" customHeight="1" x14ac:dyDescent="0.3">
      <c r="A305" s="779"/>
      <c r="B305" s="414" t="str">
        <f>IF(ROSTER!B50="","",ROSTER!B50)</f>
        <v/>
      </c>
      <c r="C305" s="416" t="str">
        <f>IF(ROSTER!C$50="","",ROSTER!C$50)</f>
        <v/>
      </c>
      <c r="D305" s="417"/>
      <c r="E305" s="418"/>
      <c r="F305" s="420">
        <f t="shared" ref="F305" si="157">IF(E305="y",1,IF(E305="S",1,0))</f>
        <v>0</v>
      </c>
      <c r="G305" s="422">
        <f t="shared" ref="G305" si="158">IF(E305="S",1,0)</f>
        <v>0</v>
      </c>
      <c r="H305" s="424"/>
      <c r="I305" s="425"/>
      <c r="J305" s="428"/>
      <c r="K305" s="429"/>
      <c r="L305" s="432"/>
      <c r="M305" s="433"/>
      <c r="N305" s="436">
        <f t="shared" ref="N305" si="159">L305+J305</f>
        <v>0</v>
      </c>
      <c r="O305" s="437"/>
      <c r="P305" s="428"/>
      <c r="Q305" s="429"/>
      <c r="R305" s="432"/>
      <c r="S305" s="440"/>
      <c r="T305" s="432"/>
      <c r="U305" s="425"/>
      <c r="V305" s="440"/>
      <c r="W305" s="425"/>
      <c r="X305" s="428"/>
      <c r="Y305" s="425"/>
      <c r="Z305" s="428"/>
      <c r="AA305" s="425"/>
      <c r="AB305" s="428"/>
      <c r="AC305" s="429"/>
      <c r="AD305" s="432"/>
      <c r="AE305" s="433"/>
      <c r="AF305" s="442"/>
      <c r="AG305" s="443"/>
      <c r="AH305" s="428"/>
      <c r="AI305" s="429"/>
      <c r="AJ305" s="432"/>
      <c r="AK305" s="433"/>
      <c r="AL305" s="446">
        <f t="shared" ref="AL305" si="160">IF(AH305=0,0,(AJ305/AH305)*100)</f>
        <v>0</v>
      </c>
      <c r="AM305" s="447"/>
      <c r="AN305" s="428"/>
      <c r="AO305" s="429"/>
      <c r="AP305" s="432"/>
      <c r="AQ305" s="433"/>
      <c r="AR305" s="446">
        <f t="shared" ref="AR305" si="161">IF(AN305=0,0,(AP305/AN305)*100)</f>
        <v>0</v>
      </c>
      <c r="AS305" s="447"/>
      <c r="AT305" s="450">
        <f t="shared" ref="AT305" si="162">AB305+AH305+AN305</f>
        <v>0</v>
      </c>
      <c r="AU305" s="451"/>
      <c r="AV305" s="454">
        <f t="shared" ref="AV305" si="163">AD305+AJ305+AP305</f>
        <v>0</v>
      </c>
      <c r="AW305" s="455"/>
      <c r="AX305" s="446">
        <f t="shared" ref="AX305" si="164">IF(AT305=0,0,(AV305/AT305)*100)</f>
        <v>0</v>
      </c>
      <c r="AY305" s="447"/>
      <c r="AZ305" s="428"/>
      <c r="BA305" s="429"/>
      <c r="BB305" s="432"/>
      <c r="BC305" s="433"/>
      <c r="BD305" s="446">
        <f t="shared" ref="BD305" si="165">IF(AZ305=0,0,(BB305/AZ305)*100)</f>
        <v>0</v>
      </c>
      <c r="BE305" s="447"/>
      <c r="BF305" s="450">
        <f t="shared" ref="BF305" si="166">AT305+AZ305</f>
        <v>0</v>
      </c>
      <c r="BG305" s="451"/>
      <c r="BH305" s="454">
        <f t="shared" ref="BH305" si="167">AV305+BB305</f>
        <v>0</v>
      </c>
      <c r="BI305" s="455"/>
      <c r="BJ305" s="446">
        <f t="shared" ref="BJ305" si="168">IF(BF305=0,0,(BH305/BF305)*100)</f>
        <v>0</v>
      </c>
      <c r="BK305" s="447"/>
      <c r="BL305" s="406">
        <f t="shared" ref="BL305" si="169">(AD305*2)+(AJ305*2)+(AP305*3)+BB305</f>
        <v>0</v>
      </c>
      <c r="BM305" s="407"/>
      <c r="BN305" s="408"/>
      <c r="BO305" s="402" t="e">
        <f>(BL305*BR$74)+(N305*BR$75)+(X305*BR$76)+(R305*BR$77)+(V305*BR$78)+(Z305*BR$79)</f>
        <v>#REF!</v>
      </c>
      <c r="BP305" s="404" t="e">
        <f>((AZ305-BB305)*BR$81)+((AT305-AV305)*BR$80)+(H305*BR$82)+(P305*BR$83)</f>
        <v>#REF!</v>
      </c>
      <c r="BQ305" s="53"/>
      <c r="BR305" s="53"/>
      <c r="BS305" s="779"/>
    </row>
    <row r="306" spans="1:71" ht="22.5" hidden="1" customHeight="1" thickBot="1" x14ac:dyDescent="0.3">
      <c r="A306" s="779"/>
      <c r="B306" s="415"/>
      <c r="C306" s="412" t="str">
        <f>IF(ROSTER!D$50="","",ROSTER!D$50)</f>
        <v/>
      </c>
      <c r="D306" s="413"/>
      <c r="E306" s="419"/>
      <c r="F306" s="421"/>
      <c r="G306" s="423"/>
      <c r="H306" s="426"/>
      <c r="I306" s="427"/>
      <c r="J306" s="430"/>
      <c r="K306" s="431"/>
      <c r="L306" s="434"/>
      <c r="M306" s="435"/>
      <c r="N306" s="438" t="s">
        <v>14</v>
      </c>
      <c r="O306" s="439"/>
      <c r="P306" s="430"/>
      <c r="Q306" s="431"/>
      <c r="R306" s="434"/>
      <c r="S306" s="441"/>
      <c r="T306" s="434"/>
      <c r="U306" s="427"/>
      <c r="V306" s="441"/>
      <c r="W306" s="427"/>
      <c r="X306" s="430"/>
      <c r="Y306" s="427"/>
      <c r="Z306" s="430"/>
      <c r="AA306" s="427"/>
      <c r="AB306" s="430"/>
      <c r="AC306" s="431"/>
      <c r="AD306" s="434"/>
      <c r="AE306" s="435"/>
      <c r="AF306" s="444"/>
      <c r="AG306" s="445"/>
      <c r="AH306" s="430"/>
      <c r="AI306" s="431"/>
      <c r="AJ306" s="434"/>
      <c r="AK306" s="435"/>
      <c r="AL306" s="448"/>
      <c r="AM306" s="449"/>
      <c r="AN306" s="430"/>
      <c r="AO306" s="431"/>
      <c r="AP306" s="434"/>
      <c r="AQ306" s="435"/>
      <c r="AR306" s="448"/>
      <c r="AS306" s="449"/>
      <c r="AT306" s="452"/>
      <c r="AU306" s="453"/>
      <c r="AV306" s="456"/>
      <c r="AW306" s="457"/>
      <c r="AX306" s="448"/>
      <c r="AY306" s="449"/>
      <c r="AZ306" s="430"/>
      <c r="BA306" s="431"/>
      <c r="BB306" s="434"/>
      <c r="BC306" s="435"/>
      <c r="BD306" s="448"/>
      <c r="BE306" s="449"/>
      <c r="BF306" s="452"/>
      <c r="BG306" s="453"/>
      <c r="BH306" s="456"/>
      <c r="BI306" s="457"/>
      <c r="BJ306" s="448"/>
      <c r="BK306" s="449"/>
      <c r="BL306" s="409"/>
      <c r="BM306" s="410"/>
      <c r="BN306" s="411"/>
      <c r="BO306" s="403"/>
      <c r="BP306" s="405"/>
      <c r="BQ306" s="53"/>
      <c r="BR306" s="53"/>
      <c r="BS306" s="779"/>
    </row>
    <row r="307" spans="1:71" s="224" customFormat="1" ht="33.6" customHeight="1" x14ac:dyDescent="0.5">
      <c r="A307" s="789"/>
      <c r="B307" s="376"/>
      <c r="C307" s="377"/>
      <c r="D307" s="377" t="s">
        <v>10</v>
      </c>
      <c r="E307" s="380"/>
      <c r="F307" s="223"/>
      <c r="G307" s="223"/>
      <c r="H307" s="382">
        <f>SUM(H263:I306)</f>
        <v>0</v>
      </c>
      <c r="I307" s="383"/>
      <c r="J307" s="382">
        <f>SUM(J263:K306)</f>
        <v>0</v>
      </c>
      <c r="K307" s="383"/>
      <c r="L307" s="386">
        <f>SUM(L263:M306)</f>
        <v>0</v>
      </c>
      <c r="M307" s="387"/>
      <c r="N307" s="358">
        <f>L307+J307</f>
        <v>0</v>
      </c>
      <c r="O307" s="359"/>
      <c r="P307" s="386">
        <f>SUM(P263:Q306)</f>
        <v>0</v>
      </c>
      <c r="Q307" s="383"/>
      <c r="R307" s="386">
        <f t="shared" ref="R307" si="170">SUM(R263:S306)</f>
        <v>0</v>
      </c>
      <c r="S307" s="387"/>
      <c r="T307" s="386">
        <f t="shared" ref="T307" si="171">SUM(T263:U306)</f>
        <v>0</v>
      </c>
      <c r="U307" s="359"/>
      <c r="V307" s="387">
        <f t="shared" ref="V307" si="172">SUM(V263:W306)</f>
        <v>0</v>
      </c>
      <c r="W307" s="387"/>
      <c r="X307" s="382">
        <f t="shared" ref="X307" si="173">SUM(X263:Y306)</f>
        <v>0</v>
      </c>
      <c r="Y307" s="359"/>
      <c r="Z307" s="382">
        <f t="shared" ref="Z307" si="174">SUM(Z263:AA306)</f>
        <v>0</v>
      </c>
      <c r="AA307" s="359"/>
      <c r="AB307" s="387">
        <f t="shared" ref="AB307" si="175">SUM(AB263:AC306)</f>
        <v>0</v>
      </c>
      <c r="AC307" s="383"/>
      <c r="AD307" s="386">
        <f t="shared" ref="AD307" si="176">SUM(AD263:AE306)</f>
        <v>0</v>
      </c>
      <c r="AE307" s="387"/>
      <c r="AF307" s="358">
        <f t="shared" ref="AF307" si="177">SUM(AF263:AG306)</f>
        <v>0</v>
      </c>
      <c r="AG307" s="359"/>
      <c r="AH307" s="386">
        <f t="shared" ref="AH307" si="178">SUM(AH263:AI306)</f>
        <v>0</v>
      </c>
      <c r="AI307" s="383"/>
      <c r="AJ307" s="386">
        <f t="shared" ref="AJ307" si="179">SUM(AJ263:AK306)</f>
        <v>0</v>
      </c>
      <c r="AK307" s="387"/>
      <c r="AL307" s="358">
        <f>IF(AH307=0,0,(AJ307/AH307)*100)</f>
        <v>0</v>
      </c>
      <c r="AM307" s="359"/>
      <c r="AN307" s="386">
        <f>SUM(AN263:AO306)</f>
        <v>0</v>
      </c>
      <c r="AO307" s="383"/>
      <c r="AP307" s="386">
        <f>SUM(AP263:AQ306)</f>
        <v>0</v>
      </c>
      <c r="AQ307" s="387"/>
      <c r="AR307" s="358">
        <f>IF(AN307=0,0,(AP307/AN307)*100)</f>
        <v>0</v>
      </c>
      <c r="AS307" s="359"/>
      <c r="AT307" s="382">
        <f>AB307+AH307+AN307</f>
        <v>0</v>
      </c>
      <c r="AU307" s="383"/>
      <c r="AV307" s="386">
        <f>AD307+AJ307+AP307</f>
        <v>0</v>
      </c>
      <c r="AW307" s="392"/>
      <c r="AX307" s="358">
        <f>IF(AT307=0,0,(AV307/AT307)*100)</f>
        <v>0</v>
      </c>
      <c r="AY307" s="359"/>
      <c r="AZ307" s="386">
        <f>SUM(AZ263:BA306)</f>
        <v>0</v>
      </c>
      <c r="BA307" s="383"/>
      <c r="BB307" s="386">
        <f>SUM(BB263:BC306)</f>
        <v>0</v>
      </c>
      <c r="BC307" s="387"/>
      <c r="BD307" s="358">
        <f>IF(AZ307=0,0,(BB307/AZ307)*100)</f>
        <v>0</v>
      </c>
      <c r="BE307" s="359"/>
      <c r="BF307" s="382">
        <f>AT307+AZ307</f>
        <v>0</v>
      </c>
      <c r="BG307" s="383"/>
      <c r="BH307" s="386">
        <f>AV307+BB307</f>
        <v>0</v>
      </c>
      <c r="BI307" s="392"/>
      <c r="BJ307" s="358">
        <f>IF(BF307=0,0,(BH307/BF307)*100)</f>
        <v>0</v>
      </c>
      <c r="BK307" s="394"/>
      <c r="BL307" s="396">
        <f>SUM(BL263:BN306)</f>
        <v>0</v>
      </c>
      <c r="BM307" s="397"/>
      <c r="BN307" s="398"/>
      <c r="BO307" s="402" t="e">
        <f>(BL307*BR$74)+(N307*BR$75)+(X307*BR$76)+(R307*BR$77)+(V307*BR$78)+(Z307*BR$79)</f>
        <v>#REF!</v>
      </c>
      <c r="BP307" s="404" t="e">
        <f>((AZ307-BB307)*BR$81)+((AT307-AV307)*BR$80)+(H307*BR$82)+(P307*BR$83)</f>
        <v>#REF!</v>
      </c>
      <c r="BQ307" s="222"/>
      <c r="BR307" s="222"/>
      <c r="BS307" s="789"/>
    </row>
    <row r="308" spans="1:71" s="224" customFormat="1" ht="33.950000000000003" customHeight="1" thickBot="1" x14ac:dyDescent="0.55000000000000004">
      <c r="A308" s="789"/>
      <c r="B308" s="378"/>
      <c r="C308" s="379"/>
      <c r="D308" s="379"/>
      <c r="E308" s="381"/>
      <c r="F308" s="225"/>
      <c r="G308" s="225"/>
      <c r="H308" s="384"/>
      <c r="I308" s="385"/>
      <c r="J308" s="384"/>
      <c r="K308" s="385"/>
      <c r="L308" s="388"/>
      <c r="M308" s="389"/>
      <c r="N308" s="390" t="s">
        <v>14</v>
      </c>
      <c r="O308" s="391"/>
      <c r="P308" s="388"/>
      <c r="Q308" s="385"/>
      <c r="R308" s="388"/>
      <c r="S308" s="389"/>
      <c r="T308" s="388"/>
      <c r="U308" s="391"/>
      <c r="V308" s="389"/>
      <c r="W308" s="389"/>
      <c r="X308" s="384"/>
      <c r="Y308" s="391"/>
      <c r="Z308" s="384"/>
      <c r="AA308" s="391"/>
      <c r="AB308" s="389"/>
      <c r="AC308" s="385"/>
      <c r="AD308" s="388"/>
      <c r="AE308" s="389"/>
      <c r="AF308" s="390"/>
      <c r="AG308" s="391"/>
      <c r="AH308" s="388"/>
      <c r="AI308" s="385"/>
      <c r="AJ308" s="388"/>
      <c r="AK308" s="389"/>
      <c r="AL308" s="390"/>
      <c r="AM308" s="391"/>
      <c r="AN308" s="388"/>
      <c r="AO308" s="385"/>
      <c r="AP308" s="388"/>
      <c r="AQ308" s="389"/>
      <c r="AR308" s="390"/>
      <c r="AS308" s="391"/>
      <c r="AT308" s="384"/>
      <c r="AU308" s="385"/>
      <c r="AV308" s="388"/>
      <c r="AW308" s="393"/>
      <c r="AX308" s="390"/>
      <c r="AY308" s="391"/>
      <c r="AZ308" s="388"/>
      <c r="BA308" s="385"/>
      <c r="BB308" s="388"/>
      <c r="BC308" s="389"/>
      <c r="BD308" s="390"/>
      <c r="BE308" s="391"/>
      <c r="BF308" s="384"/>
      <c r="BG308" s="385"/>
      <c r="BH308" s="388"/>
      <c r="BI308" s="393"/>
      <c r="BJ308" s="390"/>
      <c r="BK308" s="395"/>
      <c r="BL308" s="399"/>
      <c r="BM308" s="400"/>
      <c r="BN308" s="401"/>
      <c r="BO308" s="403"/>
      <c r="BP308" s="405"/>
      <c r="BQ308" s="222"/>
      <c r="BR308" s="222"/>
      <c r="BS308" s="789"/>
    </row>
    <row r="309" spans="1:71" s="230" customFormat="1" ht="48.2" customHeight="1" thickBot="1" x14ac:dyDescent="0.55000000000000004">
      <c r="A309" s="790"/>
      <c r="B309" s="342"/>
      <c r="C309" s="343"/>
      <c r="D309" s="343" t="s">
        <v>13</v>
      </c>
      <c r="E309" s="344"/>
      <c r="F309" s="227"/>
      <c r="G309" s="223"/>
      <c r="H309" s="345"/>
      <c r="I309" s="346"/>
      <c r="J309" s="347"/>
      <c r="K309" s="348"/>
      <c r="L309" s="349"/>
      <c r="M309" s="350"/>
      <c r="N309" s="351">
        <f>J309+L309</f>
        <v>0</v>
      </c>
      <c r="O309" s="352"/>
      <c r="P309" s="347"/>
      <c r="Q309" s="348"/>
      <c r="R309" s="349"/>
      <c r="S309" s="348"/>
      <c r="T309" s="353"/>
      <c r="U309" s="354"/>
      <c r="V309" s="347"/>
      <c r="W309" s="355"/>
      <c r="X309" s="345"/>
      <c r="Y309" s="346"/>
      <c r="Z309" s="347"/>
      <c r="AA309" s="355"/>
      <c r="AB309" s="347"/>
      <c r="AC309" s="348"/>
      <c r="AD309" s="349"/>
      <c r="AE309" s="350"/>
      <c r="AF309" s="356">
        <f>IF(AB309=0,0,(AD309/AB309)*100)</f>
        <v>0</v>
      </c>
      <c r="AG309" s="357"/>
      <c r="AH309" s="347"/>
      <c r="AI309" s="348"/>
      <c r="AJ309" s="349"/>
      <c r="AK309" s="350"/>
      <c r="AL309" s="358">
        <f>IF(AH309=0,0,(AJ309/AH309)*100)</f>
        <v>0</v>
      </c>
      <c r="AM309" s="359"/>
      <c r="AN309" s="347"/>
      <c r="AO309" s="348"/>
      <c r="AP309" s="349"/>
      <c r="AQ309" s="350"/>
      <c r="AR309" s="358">
        <f>IF(AN309=0,0,(AP309/AN309)*100)</f>
        <v>0</v>
      </c>
      <c r="AS309" s="359"/>
      <c r="AT309" s="360">
        <f>AB309+AH309+AN309</f>
        <v>0</v>
      </c>
      <c r="AU309" s="361"/>
      <c r="AV309" s="362">
        <f>AD309+AJ309+AP309</f>
        <v>0</v>
      </c>
      <c r="AW309" s="363"/>
      <c r="AX309" s="358">
        <f>IF(AT309=0,0,(AV309/AT309)*100)</f>
        <v>0</v>
      </c>
      <c r="AY309" s="359"/>
      <c r="AZ309" s="347"/>
      <c r="BA309" s="348"/>
      <c r="BB309" s="349"/>
      <c r="BC309" s="350"/>
      <c r="BD309" s="358">
        <f>IF(AZ309=0,0,(BB309/AZ309)*100)</f>
        <v>0</v>
      </c>
      <c r="BE309" s="359"/>
      <c r="BF309" s="360">
        <f>AT309+AZ309</f>
        <v>0</v>
      </c>
      <c r="BG309" s="361"/>
      <c r="BH309" s="362">
        <f>AV309+BB309</f>
        <v>0</v>
      </c>
      <c r="BI309" s="363"/>
      <c r="BJ309" s="358">
        <f>IF(BF309=0,0,(BH309/BF309)*100)</f>
        <v>0</v>
      </c>
      <c r="BK309" s="359"/>
      <c r="BL309" s="364"/>
      <c r="BM309" s="365"/>
      <c r="BN309" s="366"/>
      <c r="BO309" s="228"/>
      <c r="BP309" s="229"/>
      <c r="BQ309" s="226"/>
      <c r="BR309" s="226"/>
      <c r="BS309" s="790"/>
    </row>
    <row r="310" spans="1:71" s="230" customFormat="1" ht="48.95" customHeight="1" thickBot="1" x14ac:dyDescent="0.55000000000000004">
      <c r="A310" s="790"/>
      <c r="B310" s="231"/>
      <c r="C310" s="268"/>
      <c r="D310" s="367" t="s">
        <v>87</v>
      </c>
      <c r="E310" s="368"/>
      <c r="F310" s="233"/>
      <c r="G310" s="233"/>
      <c r="H310" s="268"/>
      <c r="I310" s="268"/>
      <c r="J310" s="369">
        <f>IF((J307+L309)=0,0,J307/(J307+L309)*100)</f>
        <v>0</v>
      </c>
      <c r="K310" s="370"/>
      <c r="L310" s="369">
        <f>IF((L307+J309)=0,0,L307/(L307+J309)*100)</f>
        <v>0</v>
      </c>
      <c r="M310" s="370"/>
      <c r="N310" s="369">
        <f>IF((N307+N309)=0,0,N307/(N307+N309)*100)</f>
        <v>0</v>
      </c>
      <c r="O310" s="371"/>
      <c r="P310" s="372"/>
      <c r="Q310" s="373"/>
      <c r="R310" s="373"/>
      <c r="S310" s="373"/>
      <c r="T310" s="374"/>
      <c r="U310" s="374"/>
      <c r="V310" s="373"/>
      <c r="W310" s="373"/>
      <c r="X310" s="373"/>
      <c r="Y310" s="373"/>
      <c r="Z310" s="373"/>
      <c r="AA310" s="373"/>
      <c r="AB310" s="373"/>
      <c r="AC310" s="373"/>
      <c r="AD310" s="373"/>
      <c r="AE310" s="373"/>
      <c r="AF310" s="373"/>
      <c r="AG310" s="373"/>
      <c r="AH310" s="373"/>
      <c r="AI310" s="373"/>
      <c r="AJ310" s="373"/>
      <c r="AK310" s="373"/>
      <c r="AL310" s="373"/>
      <c r="AM310" s="373"/>
      <c r="AN310" s="373"/>
      <c r="AO310" s="373"/>
      <c r="AP310" s="373"/>
      <c r="AQ310" s="373"/>
      <c r="AR310" s="373"/>
      <c r="AS310" s="373"/>
      <c r="AT310" s="373"/>
      <c r="AU310" s="373"/>
      <c r="AV310" s="373"/>
      <c r="AW310" s="373"/>
      <c r="AX310" s="373"/>
      <c r="AY310" s="373"/>
      <c r="AZ310" s="373"/>
      <c r="BA310" s="373"/>
      <c r="BB310" s="373"/>
      <c r="BC310" s="373"/>
      <c r="BD310" s="373"/>
      <c r="BE310" s="373"/>
      <c r="BF310" s="373"/>
      <c r="BG310" s="373"/>
      <c r="BH310" s="373"/>
      <c r="BI310" s="373"/>
      <c r="BJ310" s="373"/>
      <c r="BK310" s="373"/>
      <c r="BL310" s="373"/>
      <c r="BM310" s="373"/>
      <c r="BN310" s="375"/>
      <c r="BO310" s="234"/>
      <c r="BP310" s="234"/>
      <c r="BQ310" s="226"/>
      <c r="BR310" s="226"/>
      <c r="BS310" s="790"/>
    </row>
    <row r="311" spans="1:71" ht="15.75" customHeight="1" thickTop="1" thickBot="1" x14ac:dyDescent="0.45">
      <c r="A311" s="779"/>
      <c r="B311" s="160"/>
      <c r="C311" s="161"/>
      <c r="D311" s="161"/>
      <c r="E311" s="161"/>
      <c r="F311" s="69"/>
      <c r="G311" s="69"/>
      <c r="H311" s="161"/>
      <c r="I311" s="161"/>
      <c r="J311" s="161"/>
      <c r="K311" s="161"/>
      <c r="L311" s="161"/>
      <c r="M311" s="161"/>
      <c r="N311" s="161"/>
      <c r="O311" s="161"/>
      <c r="P311" s="161"/>
      <c r="Q311" s="161"/>
      <c r="R311" s="161"/>
      <c r="S311" s="161"/>
      <c r="T311" s="161"/>
      <c r="U311" s="161"/>
      <c r="V311" s="161"/>
      <c r="W311" s="161"/>
      <c r="X311" s="161"/>
      <c r="Y311" s="161"/>
      <c r="Z311" s="161"/>
      <c r="AA311" s="161"/>
      <c r="AB311" s="161"/>
      <c r="AC311" s="161"/>
      <c r="AD311" s="161"/>
      <c r="AE311" s="161"/>
      <c r="AF311" s="166"/>
      <c r="AG311" s="166"/>
      <c r="AH311" s="161"/>
      <c r="AI311" s="161"/>
      <c r="AJ311" s="161"/>
      <c r="AK311" s="161"/>
      <c r="AL311" s="161"/>
      <c r="AM311" s="161"/>
      <c r="AN311" s="161"/>
      <c r="AO311" s="161"/>
      <c r="AP311" s="161"/>
      <c r="AQ311" s="161"/>
      <c r="AR311" s="161"/>
      <c r="AS311" s="161"/>
      <c r="AT311" s="161"/>
      <c r="AU311" s="161"/>
      <c r="AV311" s="161"/>
      <c r="AW311" s="161"/>
      <c r="AX311" s="161"/>
      <c r="AY311" s="161"/>
      <c r="AZ311" s="161"/>
      <c r="BA311" s="161"/>
      <c r="BB311" s="161"/>
      <c r="BC311" s="161"/>
      <c r="BD311" s="161"/>
      <c r="BE311" s="161"/>
      <c r="BF311" s="161"/>
      <c r="BG311" s="161"/>
      <c r="BH311" s="161"/>
      <c r="BI311" s="161"/>
      <c r="BJ311" s="161"/>
      <c r="BK311" s="161"/>
      <c r="BL311" s="161"/>
      <c r="BM311" s="161"/>
      <c r="BN311" s="167"/>
      <c r="BO311" s="70"/>
      <c r="BP311" s="70"/>
      <c r="BQ311" s="53"/>
      <c r="BR311" s="53"/>
      <c r="BS311" s="779"/>
    </row>
    <row r="312" spans="1:71" s="68" customFormat="1" ht="80.25" customHeight="1" thickTop="1" thickBot="1" x14ac:dyDescent="0.5">
      <c r="A312" s="791"/>
      <c r="B312" s="325" t="s">
        <v>55</v>
      </c>
      <c r="C312" s="326"/>
      <c r="D312" s="327" t="s">
        <v>47</v>
      </c>
      <c r="E312" s="327"/>
      <c r="F312" s="71"/>
      <c r="G312" s="71"/>
      <c r="H312" s="328"/>
      <c r="I312" s="329"/>
      <c r="J312" s="330"/>
      <c r="K312" s="235"/>
      <c r="L312" s="328"/>
      <c r="M312" s="329"/>
      <c r="N312" s="330"/>
      <c r="O312" s="331" t="s">
        <v>42</v>
      </c>
      <c r="P312" s="332"/>
      <c r="Q312" s="332"/>
      <c r="R312" s="332"/>
      <c r="S312" s="328"/>
      <c r="T312" s="329"/>
      <c r="U312" s="330"/>
      <c r="V312" s="235"/>
      <c r="W312" s="328"/>
      <c r="X312" s="329"/>
      <c r="Y312" s="330"/>
      <c r="Z312" s="331" t="s">
        <v>110</v>
      </c>
      <c r="AA312" s="332"/>
      <c r="AB312" s="332"/>
      <c r="AC312" s="332"/>
      <c r="AD312" s="332"/>
      <c r="AE312" s="332"/>
      <c r="AF312" s="332"/>
      <c r="AG312" s="332"/>
      <c r="AH312" s="332"/>
      <c r="AI312" s="333"/>
      <c r="AJ312" s="328"/>
      <c r="AK312" s="329"/>
      <c r="AL312" s="330"/>
      <c r="AM312" s="235"/>
      <c r="AN312" s="328"/>
      <c r="AO312" s="329"/>
      <c r="AP312" s="330"/>
      <c r="AQ312" s="331" t="s">
        <v>46</v>
      </c>
      <c r="AR312" s="332"/>
      <c r="AS312" s="332"/>
      <c r="AT312" s="333"/>
      <c r="AU312" s="328"/>
      <c r="AV312" s="329"/>
      <c r="AW312" s="330"/>
      <c r="AX312" s="235"/>
      <c r="AY312" s="328"/>
      <c r="AZ312" s="329"/>
      <c r="BA312" s="330"/>
      <c r="BB312" s="334" t="s">
        <v>112</v>
      </c>
      <c r="BC312" s="335"/>
      <c r="BD312" s="335"/>
      <c r="BE312" s="336"/>
      <c r="BF312" s="337">
        <f>BL307</f>
        <v>0</v>
      </c>
      <c r="BG312" s="338"/>
      <c r="BH312" s="339"/>
      <c r="BI312" s="235"/>
      <c r="BJ312" s="337">
        <f>BL309</f>
        <v>0</v>
      </c>
      <c r="BK312" s="338"/>
      <c r="BL312" s="339"/>
      <c r="BM312" s="173"/>
      <c r="BN312" s="174"/>
      <c r="BO312" s="72"/>
      <c r="BP312" s="72"/>
      <c r="BQ312" s="67"/>
      <c r="BR312" s="67"/>
      <c r="BS312" s="791"/>
    </row>
    <row r="313" spans="1:71" ht="15.6" customHeight="1" thickTop="1" thickBot="1" x14ac:dyDescent="0.55000000000000004">
      <c r="A313" s="779"/>
      <c r="B313" s="162"/>
      <c r="C313" s="156"/>
      <c r="D313" s="163"/>
      <c r="E313" s="163"/>
      <c r="F313" s="73"/>
      <c r="G313" s="73"/>
      <c r="H313" s="170"/>
      <c r="I313" s="170"/>
      <c r="J313" s="170"/>
      <c r="K313" s="170"/>
      <c r="L313" s="170"/>
      <c r="M313" s="170"/>
      <c r="N313" s="170"/>
      <c r="O313" s="168"/>
      <c r="P313" s="168"/>
      <c r="Q313" s="168"/>
      <c r="R313" s="168"/>
      <c r="S313" s="170"/>
      <c r="T313" s="170"/>
      <c r="U313" s="170"/>
      <c r="V313" s="169"/>
      <c r="W313" s="170"/>
      <c r="X313" s="170"/>
      <c r="Y313" s="170"/>
      <c r="Z313" s="168"/>
      <c r="AA313" s="168"/>
      <c r="AB313" s="168"/>
      <c r="AC313" s="168"/>
      <c r="AD313" s="170"/>
      <c r="AE313" s="170"/>
      <c r="AF313" s="170"/>
      <c r="AG313" s="170"/>
      <c r="AH313" s="169"/>
      <c r="AI313" s="169"/>
      <c r="AJ313" s="170"/>
      <c r="AK313" s="168"/>
      <c r="AL313" s="168"/>
      <c r="AM313" s="168"/>
      <c r="AN313" s="168"/>
      <c r="AO313" s="170"/>
      <c r="AP313" s="170"/>
      <c r="AQ313" s="168"/>
      <c r="AR313" s="168"/>
      <c r="AS313" s="168"/>
      <c r="AT313" s="168"/>
      <c r="AU313" s="170"/>
      <c r="AV313" s="170"/>
      <c r="AW313" s="170"/>
      <c r="AX313" s="170"/>
      <c r="AY313" s="170"/>
      <c r="AZ313" s="172"/>
      <c r="BA313" s="172"/>
      <c r="BB313" s="168"/>
      <c r="BC313" s="176"/>
      <c r="BD313" s="177"/>
      <c r="BE313" s="177"/>
      <c r="BF313" s="178"/>
      <c r="BG313" s="178"/>
      <c r="BH313" s="172"/>
      <c r="BI313" s="170"/>
      <c r="BJ313" s="179"/>
      <c r="BK313" s="179"/>
      <c r="BL313" s="172"/>
      <c r="BM313" s="175"/>
      <c r="BN313" s="180"/>
      <c r="BO313" s="74"/>
      <c r="BP313" s="74"/>
      <c r="BQ313" s="53"/>
      <c r="BR313" s="53"/>
      <c r="BS313" s="779"/>
    </row>
    <row r="314" spans="1:71" s="68" customFormat="1" ht="80.25" customHeight="1" thickTop="1" thickBot="1" x14ac:dyDescent="0.5">
      <c r="A314" s="791"/>
      <c r="B314" s="334" t="s">
        <v>40</v>
      </c>
      <c r="C314" s="335"/>
      <c r="D314" s="327" t="s">
        <v>48</v>
      </c>
      <c r="E314" s="327"/>
      <c r="F314" s="71"/>
      <c r="G314" s="71"/>
      <c r="H314" s="337">
        <f>H312</f>
        <v>0</v>
      </c>
      <c r="I314" s="338"/>
      <c r="J314" s="339"/>
      <c r="K314" s="235"/>
      <c r="L314" s="337">
        <f>L312</f>
        <v>0</v>
      </c>
      <c r="M314" s="338"/>
      <c r="N314" s="339"/>
      <c r="O314" s="331" t="s">
        <v>44</v>
      </c>
      <c r="P314" s="332"/>
      <c r="Q314" s="332"/>
      <c r="R314" s="332"/>
      <c r="S314" s="337">
        <f>S312-H312</f>
        <v>0</v>
      </c>
      <c r="T314" s="338"/>
      <c r="U314" s="339"/>
      <c r="V314" s="235"/>
      <c r="W314" s="337">
        <f>W312-L312</f>
        <v>0</v>
      </c>
      <c r="X314" s="338"/>
      <c r="Y314" s="339"/>
      <c r="Z314" s="331" t="s">
        <v>111</v>
      </c>
      <c r="AA314" s="332"/>
      <c r="AB314" s="332"/>
      <c r="AC314" s="332"/>
      <c r="AD314" s="332"/>
      <c r="AE314" s="332"/>
      <c r="AF314" s="332"/>
      <c r="AG314" s="332"/>
      <c r="AH314" s="332"/>
      <c r="AI314" s="333"/>
      <c r="AJ314" s="337">
        <f>AJ312-S312</f>
        <v>0</v>
      </c>
      <c r="AK314" s="338"/>
      <c r="AL314" s="339"/>
      <c r="AM314" s="235"/>
      <c r="AN314" s="337">
        <f>AN312-W312</f>
        <v>0</v>
      </c>
      <c r="AO314" s="338"/>
      <c r="AP314" s="339"/>
      <c r="AQ314" s="331" t="s">
        <v>45</v>
      </c>
      <c r="AR314" s="332"/>
      <c r="AS314" s="332"/>
      <c r="AT314" s="333"/>
      <c r="AU314" s="337">
        <f>AU312-AJ312</f>
        <v>0</v>
      </c>
      <c r="AV314" s="338"/>
      <c r="AW314" s="339"/>
      <c r="AX314" s="235"/>
      <c r="AY314" s="337">
        <f>AY312-AN312</f>
        <v>0</v>
      </c>
      <c r="AZ314" s="338"/>
      <c r="BA314" s="339"/>
      <c r="BB314" s="334" t="s">
        <v>113</v>
      </c>
      <c r="BC314" s="335"/>
      <c r="BD314" s="335"/>
      <c r="BE314" s="336"/>
      <c r="BF314" s="337">
        <f>BF312-AU312</f>
        <v>0</v>
      </c>
      <c r="BG314" s="338"/>
      <c r="BH314" s="339"/>
      <c r="BI314" s="235"/>
      <c r="BJ314" s="337">
        <f>BJ312-AY312</f>
        <v>0</v>
      </c>
      <c r="BK314" s="338"/>
      <c r="BL314" s="339"/>
      <c r="BM314" s="173"/>
      <c r="BN314" s="174"/>
      <c r="BO314" s="72"/>
      <c r="BP314" s="72"/>
      <c r="BQ314" s="67"/>
      <c r="BR314" s="67"/>
      <c r="BS314" s="791"/>
    </row>
    <row r="315" spans="1:71" ht="15.75" customHeight="1" thickTop="1" thickBot="1" x14ac:dyDescent="0.45">
      <c r="A315" s="779"/>
      <c r="B315" s="164"/>
      <c r="C315" s="165"/>
      <c r="D315" s="165"/>
      <c r="E315" s="165"/>
      <c r="F315" s="75"/>
      <c r="G315" s="75"/>
      <c r="H315" s="165"/>
      <c r="I315" s="165"/>
      <c r="J315" s="165"/>
      <c r="K315" s="165"/>
      <c r="L315" s="165"/>
      <c r="M315" s="165"/>
      <c r="N315" s="165"/>
      <c r="O315" s="165"/>
      <c r="P315" s="165"/>
      <c r="Q315" s="165"/>
      <c r="R315" s="165"/>
      <c r="S315" s="165"/>
      <c r="T315" s="165"/>
      <c r="U315" s="165"/>
      <c r="V315" s="165"/>
      <c r="W315" s="165"/>
      <c r="X315" s="165"/>
      <c r="Y315" s="165"/>
      <c r="Z315" s="165"/>
      <c r="AA315" s="165"/>
      <c r="AB315" s="165"/>
      <c r="AC315" s="165"/>
      <c r="AD315" s="165"/>
      <c r="AE315" s="165"/>
      <c r="AF315" s="171"/>
      <c r="AG315" s="171"/>
      <c r="AH315" s="165"/>
      <c r="AI315" s="165"/>
      <c r="AJ315" s="165"/>
      <c r="AK315" s="165"/>
      <c r="AL315" s="165"/>
      <c r="AM315" s="165"/>
      <c r="AN315" s="165"/>
      <c r="AO315" s="165"/>
      <c r="AP315" s="165"/>
      <c r="AQ315" s="165"/>
      <c r="AR315" s="165"/>
      <c r="AS315" s="165"/>
      <c r="AT315" s="165"/>
      <c r="AU315" s="165"/>
      <c r="AV315" s="165"/>
      <c r="AW315" s="165"/>
      <c r="AX315" s="165"/>
      <c r="AY315" s="165"/>
      <c r="AZ315" s="165"/>
      <c r="BA315" s="340" t="s">
        <v>138</v>
      </c>
      <c r="BB315" s="340"/>
      <c r="BC315" s="340"/>
      <c r="BD315" s="340"/>
      <c r="BE315" s="340"/>
      <c r="BF315" s="340"/>
      <c r="BG315" s="340"/>
      <c r="BH315" s="340"/>
      <c r="BI315" s="340"/>
      <c r="BJ315" s="340"/>
      <c r="BK315" s="340"/>
      <c r="BL315" s="340"/>
      <c r="BM315" s="340"/>
      <c r="BN315" s="341"/>
      <c r="BO315" s="76"/>
      <c r="BP315" s="76"/>
      <c r="BQ315" s="53"/>
      <c r="BR315" s="53"/>
      <c r="BS315" s="779"/>
    </row>
    <row r="316" spans="1:71" ht="12" customHeight="1" thickTop="1" x14ac:dyDescent="0.4">
      <c r="A316" s="779"/>
      <c r="B316" s="780"/>
      <c r="C316" s="779"/>
      <c r="D316" s="779"/>
      <c r="E316" s="779"/>
      <c r="F316" s="781"/>
      <c r="G316" s="781"/>
      <c r="H316" s="779"/>
      <c r="I316" s="779"/>
      <c r="J316" s="779"/>
      <c r="K316" s="779"/>
      <c r="L316" s="779"/>
      <c r="M316" s="779"/>
      <c r="N316" s="779"/>
      <c r="O316" s="779"/>
      <c r="P316" s="779"/>
      <c r="Q316" s="779"/>
      <c r="R316" s="779"/>
      <c r="S316" s="779"/>
      <c r="T316" s="779"/>
      <c r="U316" s="779"/>
      <c r="V316" s="779"/>
      <c r="W316" s="779"/>
      <c r="X316" s="779"/>
      <c r="Y316" s="779"/>
      <c r="Z316" s="779"/>
      <c r="AA316" s="779"/>
      <c r="AB316" s="779"/>
      <c r="AC316" s="779"/>
      <c r="AD316" s="779"/>
      <c r="AE316" s="779"/>
      <c r="AF316" s="782"/>
      <c r="AG316" s="782"/>
      <c r="AH316" s="779"/>
      <c r="AI316" s="779"/>
      <c r="AJ316" s="779"/>
      <c r="AK316" s="779"/>
      <c r="AL316" s="779"/>
      <c r="AM316" s="779"/>
      <c r="AN316" s="779"/>
      <c r="AO316" s="779"/>
      <c r="AP316" s="779"/>
      <c r="AQ316" s="779"/>
      <c r="AR316" s="779"/>
      <c r="AS316" s="779"/>
      <c r="AT316" s="779"/>
      <c r="AU316" s="779"/>
      <c r="AV316" s="779"/>
      <c r="AW316" s="779"/>
      <c r="AX316" s="779"/>
      <c r="AY316" s="779"/>
      <c r="AZ316" s="779"/>
      <c r="BA316" s="779"/>
      <c r="BB316" s="779"/>
      <c r="BC316" s="779"/>
      <c r="BD316" s="779"/>
      <c r="BE316" s="779"/>
      <c r="BF316" s="779"/>
      <c r="BG316" s="779"/>
      <c r="BH316" s="779"/>
      <c r="BI316" s="779"/>
      <c r="BJ316" s="779"/>
      <c r="BK316" s="779"/>
      <c r="BL316" s="779"/>
      <c r="BM316" s="779"/>
      <c r="BN316" s="779"/>
      <c r="BO316" s="783"/>
      <c r="BP316" s="783"/>
      <c r="BQ316" s="779"/>
      <c r="BR316" s="779"/>
      <c r="BS316" s="779"/>
    </row>
    <row r="317" spans="1:71" s="57" customFormat="1" ht="46.5" x14ac:dyDescent="0.7">
      <c r="A317" s="784"/>
      <c r="B317" s="801" t="s">
        <v>9</v>
      </c>
      <c r="C317" s="801"/>
      <c r="D317" s="801"/>
      <c r="E317" s="801"/>
      <c r="F317" s="801"/>
      <c r="G317" s="801"/>
      <c r="H317" s="801"/>
      <c r="I317" s="801"/>
      <c r="J317" s="801"/>
      <c r="K317" s="801"/>
      <c r="L317" s="801"/>
      <c r="M317" s="801"/>
      <c r="N317" s="801"/>
      <c r="O317" s="801"/>
      <c r="P317" s="801"/>
      <c r="Q317" s="801"/>
      <c r="R317" s="801"/>
      <c r="S317" s="801"/>
      <c r="T317" s="801"/>
      <c r="U317" s="801"/>
      <c r="V317" s="801"/>
      <c r="W317" s="801"/>
      <c r="X317" s="801"/>
      <c r="Y317" s="801"/>
      <c r="Z317" s="801"/>
      <c r="AA317" s="801"/>
      <c r="AB317" s="801"/>
      <c r="AC317" s="801"/>
      <c r="AD317" s="801"/>
      <c r="AE317" s="801"/>
      <c r="AF317" s="801"/>
      <c r="AG317" s="801"/>
      <c r="AH317" s="801"/>
      <c r="AI317" s="801"/>
      <c r="AJ317" s="801"/>
      <c r="AK317" s="801"/>
      <c r="AL317" s="801"/>
      <c r="AM317" s="801"/>
      <c r="AN317" s="801"/>
      <c r="AO317" s="801"/>
      <c r="AP317" s="801"/>
      <c r="AQ317" s="801"/>
      <c r="AR317" s="801"/>
      <c r="AS317" s="801"/>
      <c r="AT317" s="801"/>
      <c r="AU317" s="801"/>
      <c r="AV317" s="801"/>
      <c r="AW317" s="801"/>
      <c r="AX317" s="801"/>
      <c r="AY317" s="801"/>
      <c r="AZ317" s="801"/>
      <c r="BA317" s="801"/>
      <c r="BB317" s="801"/>
      <c r="BC317" s="801"/>
      <c r="BD317" s="801"/>
      <c r="BE317" s="801"/>
      <c r="BF317" s="801"/>
      <c r="BG317" s="801"/>
      <c r="BH317" s="801"/>
      <c r="BI317" s="801"/>
      <c r="BJ317" s="801"/>
      <c r="BK317" s="801"/>
      <c r="BL317" s="801"/>
      <c r="BM317" s="801"/>
      <c r="BN317" s="801"/>
      <c r="BO317" s="139"/>
      <c r="BP317" s="139"/>
      <c r="BQ317" s="56"/>
      <c r="BR317" s="56"/>
      <c r="BS317" s="784"/>
    </row>
    <row r="318" spans="1:71" ht="11.1" customHeight="1" x14ac:dyDescent="0.4">
      <c r="A318" s="779"/>
      <c r="B318" s="140"/>
      <c r="C318" s="141"/>
      <c r="D318" s="141"/>
      <c r="E318" s="141"/>
      <c r="F318" s="142"/>
      <c r="G318" s="142"/>
      <c r="H318" s="141"/>
      <c r="I318" s="141"/>
      <c r="J318" s="141"/>
      <c r="K318" s="141"/>
      <c r="L318" s="141"/>
      <c r="M318" s="141"/>
      <c r="N318" s="141"/>
      <c r="O318" s="141"/>
      <c r="P318" s="141"/>
      <c r="Q318" s="141"/>
      <c r="R318" s="141"/>
      <c r="S318" s="141"/>
      <c r="T318" s="141"/>
      <c r="U318" s="141"/>
      <c r="V318" s="141"/>
      <c r="W318" s="141"/>
      <c r="X318" s="141"/>
      <c r="Y318" s="141"/>
      <c r="Z318" s="141"/>
      <c r="AA318" s="141"/>
      <c r="AB318" s="141"/>
      <c r="AC318" s="141"/>
      <c r="AD318" s="141"/>
      <c r="AE318" s="141"/>
      <c r="AF318" s="143"/>
      <c r="AG318" s="143"/>
      <c r="AH318" s="141"/>
      <c r="AI318" s="141"/>
      <c r="AJ318" s="141"/>
      <c r="AK318" s="141"/>
      <c r="AL318" s="141"/>
      <c r="AM318" s="141"/>
      <c r="AN318" s="141"/>
      <c r="AO318" s="141"/>
      <c r="AP318" s="141"/>
      <c r="AQ318" s="141"/>
      <c r="AR318" s="141"/>
      <c r="AS318" s="141"/>
      <c r="AT318" s="141"/>
      <c r="AU318" s="141"/>
      <c r="AV318" s="141"/>
      <c r="AW318" s="141"/>
      <c r="AX318" s="141"/>
      <c r="AY318" s="141"/>
      <c r="AZ318" s="141"/>
      <c r="BA318" s="141"/>
      <c r="BB318" s="141"/>
      <c r="BC318" s="141"/>
      <c r="BD318" s="141"/>
      <c r="BE318" s="141"/>
      <c r="BF318" s="141"/>
      <c r="BG318" s="141"/>
      <c r="BH318" s="141"/>
      <c r="BI318" s="141"/>
      <c r="BJ318" s="141"/>
      <c r="BK318" s="141"/>
      <c r="BL318" s="141"/>
      <c r="BM318" s="141"/>
      <c r="BN318" s="460"/>
      <c r="BO318" s="460"/>
      <c r="BP318" s="460"/>
      <c r="BQ318" s="53"/>
      <c r="BR318" s="53"/>
      <c r="BS318" s="779"/>
    </row>
    <row r="319" spans="1:71" s="58" customFormat="1" ht="36.75" customHeight="1" x14ac:dyDescent="0.4">
      <c r="A319" s="780"/>
      <c r="B319" s="140"/>
      <c r="C319" s="140"/>
      <c r="D319" s="793" t="s">
        <v>10</v>
      </c>
      <c r="E319" s="461" t="str">
        <f>IF(ROSTER!D$3="","",ROSTER!D$3)</f>
        <v/>
      </c>
      <c r="F319" s="461"/>
      <c r="G319" s="461"/>
      <c r="H319" s="461"/>
      <c r="I319" s="461"/>
      <c r="J319" s="461"/>
      <c r="K319" s="461"/>
      <c r="L319" s="461"/>
      <c r="M319" s="461"/>
      <c r="N319" s="461"/>
      <c r="O319" s="461"/>
      <c r="P319" s="461"/>
      <c r="Q319" s="461"/>
      <c r="R319" s="461"/>
      <c r="S319" s="461"/>
      <c r="T319" s="461"/>
      <c r="U319" s="461"/>
      <c r="V319" s="461"/>
      <c r="W319" s="461"/>
      <c r="X319" s="461"/>
      <c r="Y319" s="461"/>
      <c r="Z319" s="461"/>
      <c r="AA319" s="461"/>
      <c r="AB319" s="461"/>
      <c r="AC319" s="461"/>
      <c r="AD319" s="144"/>
      <c r="AE319" s="792" t="s">
        <v>11</v>
      </c>
      <c r="AF319" s="792"/>
      <c r="AG319" s="792"/>
      <c r="AH319" s="792"/>
      <c r="AI319" s="792"/>
      <c r="AJ319" s="792"/>
      <c r="AK319" s="792"/>
      <c r="AL319" s="792"/>
      <c r="AM319" s="792"/>
      <c r="AN319" s="462"/>
      <c r="AO319" s="462"/>
      <c r="AP319" s="462"/>
      <c r="AQ319" s="462"/>
      <c r="AR319" s="462"/>
      <c r="AS319" s="462"/>
      <c r="AT319" s="462"/>
      <c r="AU319" s="462"/>
      <c r="AV319" s="462"/>
      <c r="AW319" s="462"/>
      <c r="AX319" s="462"/>
      <c r="AY319" s="462"/>
      <c r="AZ319" s="462"/>
      <c r="BA319" s="462"/>
      <c r="BB319" s="462"/>
      <c r="BC319" s="462"/>
      <c r="BD319" s="462"/>
      <c r="BE319" s="462"/>
      <c r="BF319" s="462"/>
      <c r="BG319" s="462"/>
      <c r="BH319" s="462"/>
      <c r="BI319" s="462"/>
      <c r="BJ319" s="462"/>
      <c r="BK319" s="462"/>
      <c r="BL319" s="462"/>
      <c r="BM319" s="462"/>
      <c r="BN319" s="460"/>
      <c r="BO319" s="460"/>
      <c r="BP319" s="460"/>
      <c r="BQ319" s="54"/>
      <c r="BR319" s="54"/>
      <c r="BS319" s="780"/>
    </row>
    <row r="320" spans="1:71" ht="8.85" customHeight="1" x14ac:dyDescent="0.4">
      <c r="A320" s="785"/>
      <c r="B320" s="140"/>
      <c r="C320" s="143" t="s">
        <v>34</v>
      </c>
      <c r="D320" s="143"/>
      <c r="E320" s="143"/>
      <c r="F320" s="145"/>
      <c r="G320" s="145"/>
      <c r="H320" s="143"/>
      <c r="I320" s="143"/>
      <c r="J320" s="146"/>
      <c r="K320" s="146"/>
      <c r="L320" s="146"/>
      <c r="M320" s="146"/>
      <c r="N320" s="146"/>
      <c r="O320" s="146"/>
      <c r="P320" s="146"/>
      <c r="Q320" s="146"/>
      <c r="R320" s="146"/>
      <c r="S320" s="146"/>
      <c r="T320" s="146"/>
      <c r="U320" s="146"/>
      <c r="V320" s="146"/>
      <c r="W320" s="146"/>
      <c r="X320" s="146"/>
      <c r="Y320" s="146"/>
      <c r="Z320" s="146"/>
      <c r="AA320" s="146"/>
      <c r="AB320" s="146"/>
      <c r="AC320" s="146"/>
      <c r="AD320" s="146"/>
      <c r="AE320" s="146"/>
      <c r="AF320" s="146"/>
      <c r="AG320" s="143"/>
      <c r="AH320" s="147"/>
      <c r="AI320" s="148"/>
      <c r="AJ320" s="148"/>
      <c r="AK320" s="148"/>
      <c r="AL320" s="148"/>
      <c r="AM320" s="148"/>
      <c r="AN320" s="148"/>
      <c r="AO320" s="149"/>
      <c r="AP320" s="150"/>
      <c r="AQ320" s="150"/>
      <c r="AR320" s="150"/>
      <c r="AS320" s="150"/>
      <c r="AT320" s="150"/>
      <c r="AU320" s="150"/>
      <c r="AV320" s="150"/>
      <c r="AW320" s="150"/>
      <c r="AX320" s="150"/>
      <c r="AY320" s="150"/>
      <c r="AZ320" s="150"/>
      <c r="BA320" s="150"/>
      <c r="BB320" s="150"/>
      <c r="BC320" s="150"/>
      <c r="BD320" s="150"/>
      <c r="BE320" s="150"/>
      <c r="BF320" s="150"/>
      <c r="BG320" s="150"/>
      <c r="BH320" s="150"/>
      <c r="BI320" s="150"/>
      <c r="BJ320" s="150"/>
      <c r="BK320" s="150"/>
      <c r="BL320" s="150"/>
      <c r="BM320" s="150"/>
      <c r="BN320" s="150"/>
      <c r="BO320" s="151"/>
      <c r="BP320" s="151"/>
      <c r="BQ320" s="59"/>
      <c r="BR320" s="59"/>
      <c r="BS320" s="785"/>
    </row>
    <row r="321" spans="1:71" s="58" customFormat="1" ht="42.75" x14ac:dyDescent="0.4">
      <c r="A321" s="780"/>
      <c r="B321" s="140"/>
      <c r="C321" s="794" t="s">
        <v>33</v>
      </c>
      <c r="D321" s="794"/>
      <c r="E321" s="463"/>
      <c r="F321" s="463"/>
      <c r="G321" s="463"/>
      <c r="H321" s="463"/>
      <c r="I321" s="463"/>
      <c r="J321" s="463"/>
      <c r="K321" s="463"/>
      <c r="L321" s="463"/>
      <c r="M321" s="463"/>
      <c r="N321" s="463"/>
      <c r="O321" s="463"/>
      <c r="P321" s="463"/>
      <c r="Q321" s="463"/>
      <c r="R321" s="463"/>
      <c r="S321" s="463"/>
      <c r="T321" s="463"/>
      <c r="U321" s="463"/>
      <c r="V321" s="463"/>
      <c r="W321" s="463"/>
      <c r="X321" s="463"/>
      <c r="Y321" s="463"/>
      <c r="Z321" s="463"/>
      <c r="AA321" s="463"/>
      <c r="AB321" s="463"/>
      <c r="AC321" s="463"/>
      <c r="AD321" s="144"/>
      <c r="AE321" s="185" t="s">
        <v>18</v>
      </c>
      <c r="AF321" s="185"/>
      <c r="AG321" s="185"/>
      <c r="AH321" s="792" t="s">
        <v>18</v>
      </c>
      <c r="AI321" s="792"/>
      <c r="AJ321" s="792"/>
      <c r="AK321" s="792"/>
      <c r="AL321" s="792"/>
      <c r="AM321" s="792"/>
      <c r="AN321" s="463"/>
      <c r="AO321" s="463"/>
      <c r="AP321" s="463"/>
      <c r="AQ321" s="463"/>
      <c r="AR321" s="463"/>
      <c r="AS321" s="463"/>
      <c r="AT321" s="463"/>
      <c r="AU321" s="463"/>
      <c r="AV321" s="463"/>
      <c r="AW321" s="463"/>
      <c r="AX321" s="463"/>
      <c r="AY321" s="463"/>
      <c r="AZ321" s="463"/>
      <c r="BA321" s="792" t="s">
        <v>12</v>
      </c>
      <c r="BB321" s="792"/>
      <c r="BC321" s="792"/>
      <c r="BD321" s="464"/>
      <c r="BE321" s="464"/>
      <c r="BF321" s="464"/>
      <c r="BG321" s="464"/>
      <c r="BH321" s="464"/>
      <c r="BI321" s="464"/>
      <c r="BJ321" s="464"/>
      <c r="BK321" s="464"/>
      <c r="BL321" s="464"/>
      <c r="BM321" s="464"/>
      <c r="BN321" s="152"/>
      <c r="BO321" s="153"/>
      <c r="BP321" s="153"/>
      <c r="BQ321" s="60">
        <f>IF(BD321=0,0,1)</f>
        <v>0</v>
      </c>
      <c r="BR321" s="61">
        <f>IF((BF375+BJ375)&gt;(AU375+AY375),1,0)</f>
        <v>0</v>
      </c>
      <c r="BS321" s="786"/>
    </row>
    <row r="322" spans="1:71" ht="9.6" customHeight="1" x14ac:dyDescent="0.4">
      <c r="A322" s="779"/>
      <c r="B322" s="140"/>
      <c r="C322" s="141"/>
      <c r="D322" s="141"/>
      <c r="E322" s="141"/>
      <c r="F322" s="142"/>
      <c r="G322" s="142"/>
      <c r="H322" s="141"/>
      <c r="I322" s="141"/>
      <c r="J322" s="141"/>
      <c r="K322" s="141"/>
      <c r="L322" s="141"/>
      <c r="M322" s="141"/>
      <c r="N322" s="141"/>
      <c r="O322" s="141"/>
      <c r="P322" s="141"/>
      <c r="Q322" s="141"/>
      <c r="R322" s="141"/>
      <c r="S322" s="141"/>
      <c r="T322" s="141"/>
      <c r="U322" s="141"/>
      <c r="V322" s="141"/>
      <c r="W322" s="141"/>
      <c r="X322" s="141"/>
      <c r="Y322" s="141"/>
      <c r="Z322" s="141"/>
      <c r="AA322" s="141"/>
      <c r="AB322" s="141"/>
      <c r="AC322" s="141"/>
      <c r="AD322" s="141"/>
      <c r="AE322" s="141"/>
      <c r="AF322" s="143"/>
      <c r="AG322" s="143"/>
      <c r="AH322" s="141"/>
      <c r="AI322" s="141"/>
      <c r="AJ322" s="141"/>
      <c r="AK322" s="141"/>
      <c r="AL322" s="141"/>
      <c r="AM322" s="141"/>
      <c r="AN322" s="141"/>
      <c r="AO322" s="141"/>
      <c r="AP322" s="141"/>
      <c r="AQ322" s="141"/>
      <c r="AR322" s="141"/>
      <c r="AS322" s="141"/>
      <c r="AT322" s="141"/>
      <c r="AU322" s="141"/>
      <c r="AV322" s="141"/>
      <c r="AW322" s="141"/>
      <c r="AX322" s="141"/>
      <c r="AY322" s="141"/>
      <c r="AZ322" s="141"/>
      <c r="BA322" s="141"/>
      <c r="BB322" s="141"/>
      <c r="BC322" s="141"/>
      <c r="BD322" s="141"/>
      <c r="BE322" s="141"/>
      <c r="BF322" s="141"/>
      <c r="BG322" s="141"/>
      <c r="BH322" s="141"/>
      <c r="BI322" s="141"/>
      <c r="BJ322" s="141"/>
      <c r="BK322" s="141"/>
      <c r="BL322" s="141"/>
      <c r="BM322" s="141"/>
      <c r="BN322" s="141"/>
      <c r="BO322" s="154"/>
      <c r="BP322" s="154"/>
      <c r="BQ322" s="53"/>
      <c r="BR322" s="53"/>
      <c r="BS322" s="779"/>
    </row>
    <row r="323" spans="1:71" ht="8.85" customHeight="1" thickBot="1" x14ac:dyDescent="0.45">
      <c r="A323" s="779"/>
      <c r="B323" s="155"/>
      <c r="C323" s="156"/>
      <c r="D323" s="156"/>
      <c r="E323" s="156"/>
      <c r="F323" s="157"/>
      <c r="G323" s="157"/>
      <c r="H323" s="156"/>
      <c r="I323" s="156"/>
      <c r="J323" s="156"/>
      <c r="K323" s="156"/>
      <c r="L323" s="156"/>
      <c r="M323" s="156"/>
      <c r="N323" s="156"/>
      <c r="O323" s="156"/>
      <c r="P323" s="156"/>
      <c r="Q323" s="156"/>
      <c r="R323" s="156"/>
      <c r="S323" s="156"/>
      <c r="T323" s="156"/>
      <c r="U323" s="156"/>
      <c r="V323" s="156"/>
      <c r="W323" s="156"/>
      <c r="X323" s="156"/>
      <c r="Y323" s="156"/>
      <c r="Z323" s="156"/>
      <c r="AA323" s="156"/>
      <c r="AB323" s="156"/>
      <c r="AC323" s="156"/>
      <c r="AD323" s="156"/>
      <c r="AE323" s="156"/>
      <c r="AF323" s="158"/>
      <c r="AG323" s="158"/>
      <c r="AH323" s="156"/>
      <c r="AI323" s="156"/>
      <c r="AJ323" s="156"/>
      <c r="AK323" s="156"/>
      <c r="AL323" s="156"/>
      <c r="AM323" s="156"/>
      <c r="AN323" s="156"/>
      <c r="AO323" s="156"/>
      <c r="AP323" s="156"/>
      <c r="AQ323" s="156"/>
      <c r="AR323" s="156"/>
      <c r="AS323" s="156"/>
      <c r="AT323" s="156"/>
      <c r="AU323" s="156"/>
      <c r="AV323" s="156"/>
      <c r="AW323" s="156"/>
      <c r="AX323" s="156"/>
      <c r="AY323" s="156"/>
      <c r="AZ323" s="156"/>
      <c r="BA323" s="156"/>
      <c r="BB323" s="156"/>
      <c r="BC323" s="156"/>
      <c r="BD323" s="156"/>
      <c r="BE323" s="156"/>
      <c r="BF323" s="156"/>
      <c r="BG323" s="156"/>
      <c r="BH323" s="156"/>
      <c r="BI323" s="156"/>
      <c r="BJ323" s="156"/>
      <c r="BK323" s="156"/>
      <c r="BL323" s="156"/>
      <c r="BM323" s="156"/>
      <c r="BN323" s="156"/>
      <c r="BO323" s="159"/>
      <c r="BP323" s="159"/>
      <c r="BQ323" s="53"/>
      <c r="BR323" s="53"/>
      <c r="BS323" s="779"/>
    </row>
    <row r="324" spans="1:71" s="58" customFormat="1" ht="33.6" customHeight="1" thickTop="1" x14ac:dyDescent="0.4">
      <c r="A324" s="786"/>
      <c r="B324" s="795" t="s">
        <v>0</v>
      </c>
      <c r="C324" s="796" t="s">
        <v>1</v>
      </c>
      <c r="D324" s="797"/>
      <c r="E324" s="221" t="s">
        <v>24</v>
      </c>
      <c r="F324" s="466" t="s">
        <v>96</v>
      </c>
      <c r="G324" s="466" t="s">
        <v>97</v>
      </c>
      <c r="H324" s="468" t="s">
        <v>36</v>
      </c>
      <c r="I324" s="469"/>
      <c r="J324" s="472" t="s">
        <v>7</v>
      </c>
      <c r="K324" s="472"/>
      <c r="L324" s="472"/>
      <c r="M324" s="472"/>
      <c r="N324" s="472"/>
      <c r="O324" s="472"/>
      <c r="P324" s="472" t="s">
        <v>2</v>
      </c>
      <c r="Q324" s="472"/>
      <c r="R324" s="472"/>
      <c r="S324" s="472"/>
      <c r="T324" s="472"/>
      <c r="U324" s="472"/>
      <c r="V324" s="473" t="s">
        <v>30</v>
      </c>
      <c r="W324" s="474"/>
      <c r="X324" s="473" t="s">
        <v>31</v>
      </c>
      <c r="Y324" s="474"/>
      <c r="Z324" s="477" t="s">
        <v>39</v>
      </c>
      <c r="AA324" s="478"/>
      <c r="AB324" s="481" t="s">
        <v>6</v>
      </c>
      <c r="AC324" s="481"/>
      <c r="AD324" s="481"/>
      <c r="AE324" s="481"/>
      <c r="AF324" s="481"/>
      <c r="AG324" s="481"/>
      <c r="AH324" s="472" t="s">
        <v>59</v>
      </c>
      <c r="AI324" s="472"/>
      <c r="AJ324" s="472"/>
      <c r="AK324" s="472"/>
      <c r="AL324" s="472"/>
      <c r="AM324" s="472"/>
      <c r="AN324" s="472" t="s">
        <v>60</v>
      </c>
      <c r="AO324" s="472"/>
      <c r="AP324" s="472"/>
      <c r="AQ324" s="472"/>
      <c r="AR324" s="472"/>
      <c r="AS324" s="472"/>
      <c r="AT324" s="472" t="s">
        <v>61</v>
      </c>
      <c r="AU324" s="472"/>
      <c r="AV324" s="472"/>
      <c r="AW324" s="472"/>
      <c r="AX324" s="472"/>
      <c r="AY324" s="482"/>
      <c r="AZ324" s="472" t="s">
        <v>4</v>
      </c>
      <c r="BA324" s="472"/>
      <c r="BB324" s="472"/>
      <c r="BC324" s="472"/>
      <c r="BD324" s="472"/>
      <c r="BE324" s="472"/>
      <c r="BF324" s="472" t="s">
        <v>62</v>
      </c>
      <c r="BG324" s="472"/>
      <c r="BH324" s="472"/>
      <c r="BI324" s="472"/>
      <c r="BJ324" s="472"/>
      <c r="BK324" s="483"/>
      <c r="BL324" s="484" t="s">
        <v>114</v>
      </c>
      <c r="BM324" s="485"/>
      <c r="BN324" s="486"/>
      <c r="BO324" s="490" t="s">
        <v>76</v>
      </c>
      <c r="BP324" s="490" t="s">
        <v>77</v>
      </c>
      <c r="BQ324" s="62"/>
      <c r="BR324" s="62"/>
      <c r="BS324" s="786"/>
    </row>
    <row r="325" spans="1:71" s="64" customFormat="1" ht="45" customHeight="1" x14ac:dyDescent="0.35">
      <c r="A325" s="787"/>
      <c r="B325" s="798"/>
      <c r="C325" s="799"/>
      <c r="D325" s="800"/>
      <c r="E325" s="220" t="s">
        <v>98</v>
      </c>
      <c r="F325" s="467"/>
      <c r="G325" s="467"/>
      <c r="H325" s="470"/>
      <c r="I325" s="471"/>
      <c r="J325" s="492" t="s">
        <v>15</v>
      </c>
      <c r="K325" s="493"/>
      <c r="L325" s="494" t="s">
        <v>16</v>
      </c>
      <c r="M325" s="495"/>
      <c r="N325" s="496" t="s">
        <v>17</v>
      </c>
      <c r="O325" s="497" t="s">
        <v>8</v>
      </c>
      <c r="P325" s="498" t="s">
        <v>103</v>
      </c>
      <c r="Q325" s="499"/>
      <c r="R325" s="500" t="s">
        <v>104</v>
      </c>
      <c r="S325" s="501"/>
      <c r="T325" s="502" t="s">
        <v>21</v>
      </c>
      <c r="U325" s="503"/>
      <c r="V325" s="475"/>
      <c r="W325" s="476"/>
      <c r="X325" s="475"/>
      <c r="Y325" s="476"/>
      <c r="Z325" s="479"/>
      <c r="AA325" s="480"/>
      <c r="AB325" s="504" t="s">
        <v>43</v>
      </c>
      <c r="AC325" s="505"/>
      <c r="AD325" s="506" t="s">
        <v>20</v>
      </c>
      <c r="AE325" s="507" t="s">
        <v>3</v>
      </c>
      <c r="AF325" s="508" t="s">
        <v>5</v>
      </c>
      <c r="AG325" s="509"/>
      <c r="AH325" s="492" t="s">
        <v>43</v>
      </c>
      <c r="AI325" s="493"/>
      <c r="AJ325" s="494" t="s">
        <v>20</v>
      </c>
      <c r="AK325" s="495" t="s">
        <v>3</v>
      </c>
      <c r="AL325" s="510" t="s">
        <v>5</v>
      </c>
      <c r="AM325" s="511"/>
      <c r="AN325" s="492" t="s">
        <v>43</v>
      </c>
      <c r="AO325" s="493"/>
      <c r="AP325" s="494" t="s">
        <v>20</v>
      </c>
      <c r="AQ325" s="495" t="s">
        <v>3</v>
      </c>
      <c r="AR325" s="510" t="s">
        <v>5</v>
      </c>
      <c r="AS325" s="511"/>
      <c r="AT325" s="465" t="s">
        <v>43</v>
      </c>
      <c r="AU325" s="512"/>
      <c r="AV325" s="513" t="s">
        <v>20</v>
      </c>
      <c r="AW325" s="514" t="s">
        <v>3</v>
      </c>
      <c r="AX325" s="510" t="s">
        <v>5</v>
      </c>
      <c r="AY325" s="515"/>
      <c r="AZ325" s="492" t="s">
        <v>43</v>
      </c>
      <c r="BA325" s="493"/>
      <c r="BB325" s="494" t="s">
        <v>20</v>
      </c>
      <c r="BC325" s="495" t="s">
        <v>3</v>
      </c>
      <c r="BD325" s="510" t="s">
        <v>5</v>
      </c>
      <c r="BE325" s="511"/>
      <c r="BF325" s="465" t="s">
        <v>43</v>
      </c>
      <c r="BG325" s="512"/>
      <c r="BH325" s="513" t="s">
        <v>20</v>
      </c>
      <c r="BI325" s="514" t="s">
        <v>3</v>
      </c>
      <c r="BJ325" s="510" t="s">
        <v>5</v>
      </c>
      <c r="BK325" s="511"/>
      <c r="BL325" s="487"/>
      <c r="BM325" s="488"/>
      <c r="BN325" s="489"/>
      <c r="BO325" s="491"/>
      <c r="BP325" s="491"/>
      <c r="BQ325" s="63"/>
      <c r="BR325" s="63"/>
      <c r="BS325" s="787"/>
    </row>
    <row r="326" spans="1:71" ht="23.85" customHeight="1" x14ac:dyDescent="0.35">
      <c r="A326" s="788"/>
      <c r="B326" s="458" t="str">
        <f>IF(ROSTER!B8="","",ROSTER!B8)</f>
        <v/>
      </c>
      <c r="C326" s="416" t="str">
        <f>IF(ROSTER!C$8="","",ROSTER!C$8)</f>
        <v/>
      </c>
      <c r="D326" s="417"/>
      <c r="E326" s="418"/>
      <c r="F326" s="420">
        <f>IF(E326="y",1,IF(E326="S",1,0))</f>
        <v>0</v>
      </c>
      <c r="G326" s="422">
        <f>IF(E326="S",1,0)</f>
        <v>0</v>
      </c>
      <c r="H326" s="424"/>
      <c r="I326" s="425"/>
      <c r="J326" s="428"/>
      <c r="K326" s="429"/>
      <c r="L326" s="432"/>
      <c r="M326" s="433"/>
      <c r="N326" s="436">
        <f>L326+J326</f>
        <v>0</v>
      </c>
      <c r="O326" s="437"/>
      <c r="P326" s="428"/>
      <c r="Q326" s="429"/>
      <c r="R326" s="432"/>
      <c r="S326" s="440"/>
      <c r="T326" s="432"/>
      <c r="U326" s="425"/>
      <c r="V326" s="440"/>
      <c r="W326" s="425"/>
      <c r="X326" s="428"/>
      <c r="Y326" s="425"/>
      <c r="Z326" s="428"/>
      <c r="AA326" s="425"/>
      <c r="AB326" s="428"/>
      <c r="AC326" s="429"/>
      <c r="AD326" s="432"/>
      <c r="AE326" s="433"/>
      <c r="AF326" s="442">
        <f>IF(AB326=0,0,(AD326/AB326)*100)</f>
        <v>0</v>
      </c>
      <c r="AG326" s="443"/>
      <c r="AH326" s="428"/>
      <c r="AI326" s="429"/>
      <c r="AJ326" s="432"/>
      <c r="AK326" s="433"/>
      <c r="AL326" s="446">
        <f>IF(AH326=0,0,(AJ326/AH326)*100)</f>
        <v>0</v>
      </c>
      <c r="AM326" s="447"/>
      <c r="AN326" s="428"/>
      <c r="AO326" s="429"/>
      <c r="AP326" s="432"/>
      <c r="AQ326" s="433"/>
      <c r="AR326" s="446">
        <f>IF(AN326=0,0,(AP326/AN326)*100)</f>
        <v>0</v>
      </c>
      <c r="AS326" s="447"/>
      <c r="AT326" s="450">
        <f>AB326+AH326+AN326</f>
        <v>0</v>
      </c>
      <c r="AU326" s="451"/>
      <c r="AV326" s="454">
        <f>AD326+AJ326+AP326</f>
        <v>0</v>
      </c>
      <c r="AW326" s="455"/>
      <c r="AX326" s="446">
        <f>IF(AT326=0,0,(AV326/AT326)*100)</f>
        <v>0</v>
      </c>
      <c r="AY326" s="447"/>
      <c r="AZ326" s="428"/>
      <c r="BA326" s="429"/>
      <c r="BB326" s="432"/>
      <c r="BC326" s="433"/>
      <c r="BD326" s="446">
        <f>IF(AZ326=0,0,(BB326/AZ326)*100)</f>
        <v>0</v>
      </c>
      <c r="BE326" s="447"/>
      <c r="BF326" s="450">
        <f>AT326+AZ326</f>
        <v>0</v>
      </c>
      <c r="BG326" s="451"/>
      <c r="BH326" s="454">
        <f>AV326+BB326</f>
        <v>0</v>
      </c>
      <c r="BI326" s="455"/>
      <c r="BJ326" s="446">
        <f>IF(BF326=0,0,(BH326/BF326)*100)</f>
        <v>0</v>
      </c>
      <c r="BK326" s="447"/>
      <c r="BL326" s="406">
        <f>(AD326*2)+(AJ326*2)+(AP326*3)+BB326</f>
        <v>0</v>
      </c>
      <c r="BM326" s="407"/>
      <c r="BN326" s="408"/>
      <c r="BO326" s="404"/>
      <c r="BP326" s="404" t="e">
        <f>((AZ326-BB326)*BR$333)+((AT326-AV326)*BR$332)+(H326*BR$334)+(P326*BR$335)</f>
        <v>#REF!</v>
      </c>
      <c r="BQ326" s="65" t="s">
        <v>65</v>
      </c>
      <c r="BR326" s="66" t="e">
        <f>IF(#REF!="B",#REF!,IF(#REF!="C",#REF!,#REF!))</f>
        <v>#REF!</v>
      </c>
      <c r="BS326" s="787"/>
    </row>
    <row r="327" spans="1:71" ht="23.85" customHeight="1" x14ac:dyDescent="0.35">
      <c r="A327" s="788"/>
      <c r="B327" s="459"/>
      <c r="C327" s="412" t="str">
        <f>IF(ROSTER!D$8="","",ROSTER!D$8)</f>
        <v/>
      </c>
      <c r="D327" s="413"/>
      <c r="E327" s="419"/>
      <c r="F327" s="421"/>
      <c r="G327" s="423"/>
      <c r="H327" s="426"/>
      <c r="I327" s="427"/>
      <c r="J327" s="430"/>
      <c r="K327" s="431"/>
      <c r="L327" s="434"/>
      <c r="M327" s="435"/>
      <c r="N327" s="438" t="s">
        <v>14</v>
      </c>
      <c r="O327" s="439"/>
      <c r="P327" s="430"/>
      <c r="Q327" s="431"/>
      <c r="R327" s="434"/>
      <c r="S327" s="441"/>
      <c r="T327" s="434"/>
      <c r="U327" s="427"/>
      <c r="V327" s="441"/>
      <c r="W327" s="427"/>
      <c r="X327" s="430"/>
      <c r="Y327" s="427"/>
      <c r="Z327" s="430"/>
      <c r="AA327" s="427"/>
      <c r="AB327" s="430"/>
      <c r="AC327" s="431"/>
      <c r="AD327" s="434"/>
      <c r="AE327" s="435"/>
      <c r="AF327" s="444"/>
      <c r="AG327" s="445"/>
      <c r="AH327" s="430"/>
      <c r="AI327" s="431"/>
      <c r="AJ327" s="434"/>
      <c r="AK327" s="435"/>
      <c r="AL327" s="448"/>
      <c r="AM327" s="449"/>
      <c r="AN327" s="430"/>
      <c r="AO327" s="431"/>
      <c r="AP327" s="434"/>
      <c r="AQ327" s="435"/>
      <c r="AR327" s="448"/>
      <c r="AS327" s="449"/>
      <c r="AT327" s="452"/>
      <c r="AU327" s="453"/>
      <c r="AV327" s="456"/>
      <c r="AW327" s="457"/>
      <c r="AX327" s="448"/>
      <c r="AY327" s="449"/>
      <c r="AZ327" s="430"/>
      <c r="BA327" s="431"/>
      <c r="BB327" s="434"/>
      <c r="BC327" s="435"/>
      <c r="BD327" s="448"/>
      <c r="BE327" s="449"/>
      <c r="BF327" s="452"/>
      <c r="BG327" s="453"/>
      <c r="BH327" s="456"/>
      <c r="BI327" s="457"/>
      <c r="BJ327" s="448"/>
      <c r="BK327" s="449"/>
      <c r="BL327" s="409"/>
      <c r="BM327" s="410"/>
      <c r="BN327" s="411"/>
      <c r="BO327" s="405"/>
      <c r="BP327" s="405"/>
      <c r="BQ327" s="65" t="s">
        <v>66</v>
      </c>
      <c r="BR327" s="66" t="e">
        <f>IF(#REF!="B",#REF!,IF(#REF!="C",#REF!,#REF!))</f>
        <v>#REF!</v>
      </c>
      <c r="BS327" s="787"/>
    </row>
    <row r="328" spans="1:71" ht="21.75" customHeight="1" x14ac:dyDescent="0.35">
      <c r="A328" s="779"/>
      <c r="B328" s="458" t="str">
        <f>IF(ROSTER!B10="","",ROSTER!B10)</f>
        <v/>
      </c>
      <c r="C328" s="416" t="str">
        <f>IF(ROSTER!C$10="","",ROSTER!C$10)</f>
        <v/>
      </c>
      <c r="D328" s="417"/>
      <c r="E328" s="418"/>
      <c r="F328" s="420">
        <f>IF(E328="y",1,IF(E328="S",1,0))</f>
        <v>0</v>
      </c>
      <c r="G328" s="422">
        <f>IF(E328="S",1,0)</f>
        <v>0</v>
      </c>
      <c r="H328" s="424"/>
      <c r="I328" s="425"/>
      <c r="J328" s="428"/>
      <c r="K328" s="429"/>
      <c r="L328" s="432"/>
      <c r="M328" s="433"/>
      <c r="N328" s="436">
        <f>L328+J328</f>
        <v>0</v>
      </c>
      <c r="O328" s="437"/>
      <c r="P328" s="428"/>
      <c r="Q328" s="429"/>
      <c r="R328" s="432"/>
      <c r="S328" s="440"/>
      <c r="T328" s="432"/>
      <c r="U328" s="425"/>
      <c r="V328" s="440"/>
      <c r="W328" s="425"/>
      <c r="X328" s="428"/>
      <c r="Y328" s="425"/>
      <c r="Z328" s="428"/>
      <c r="AA328" s="425"/>
      <c r="AB328" s="428"/>
      <c r="AC328" s="429"/>
      <c r="AD328" s="432"/>
      <c r="AE328" s="433"/>
      <c r="AF328" s="442">
        <f>IF(AB328=0,0,(AD328/AB328)*100)</f>
        <v>0</v>
      </c>
      <c r="AG328" s="443"/>
      <c r="AH328" s="428"/>
      <c r="AI328" s="429"/>
      <c r="AJ328" s="432"/>
      <c r="AK328" s="433"/>
      <c r="AL328" s="446">
        <f>IF(AH328=0,0,(AJ328/AH328)*100)</f>
        <v>0</v>
      </c>
      <c r="AM328" s="447"/>
      <c r="AN328" s="428"/>
      <c r="AO328" s="429"/>
      <c r="AP328" s="432"/>
      <c r="AQ328" s="433"/>
      <c r="AR328" s="446">
        <f>IF(AN328=0,0,(AP328/AN328)*100)</f>
        <v>0</v>
      </c>
      <c r="AS328" s="447"/>
      <c r="AT328" s="450">
        <f>AB328+AH328+AN328</f>
        <v>0</v>
      </c>
      <c r="AU328" s="451"/>
      <c r="AV328" s="454">
        <f>AD328+AJ328+AP328</f>
        <v>0</v>
      </c>
      <c r="AW328" s="455"/>
      <c r="AX328" s="446">
        <f>IF(AT328=0,0,(AV328/AT328)*100)</f>
        <v>0</v>
      </c>
      <c r="AY328" s="447"/>
      <c r="AZ328" s="428"/>
      <c r="BA328" s="429"/>
      <c r="BB328" s="432"/>
      <c r="BC328" s="433"/>
      <c r="BD328" s="446">
        <f>IF(AZ328=0,0,(BB328/AZ328)*100)</f>
        <v>0</v>
      </c>
      <c r="BE328" s="447"/>
      <c r="BF328" s="450">
        <f>AT328+AZ328</f>
        <v>0</v>
      </c>
      <c r="BG328" s="451"/>
      <c r="BH328" s="454">
        <f>AV328+BB328</f>
        <v>0</v>
      </c>
      <c r="BI328" s="455"/>
      <c r="BJ328" s="446">
        <f>IF(BF328=0,0,(BH328/BF328)*100)</f>
        <v>0</v>
      </c>
      <c r="BK328" s="447"/>
      <c r="BL328" s="406">
        <f>(AD328*2)+(AJ328*2)+(AP328*3)+BB328</f>
        <v>0</v>
      </c>
      <c r="BM328" s="407"/>
      <c r="BN328" s="408"/>
      <c r="BO328" s="404"/>
      <c r="BP328" s="404" t="e">
        <f>((AZ328-BB328)*BR$333)+((AT328-AV328)*BR$332)+(H328*BR$334)+(P328*BR$335)</f>
        <v>#REF!</v>
      </c>
      <c r="BQ328" s="65" t="s">
        <v>67</v>
      </c>
      <c r="BR328" s="66" t="e">
        <f>IF(#REF!="B",#REF!,IF(#REF!="C",#REF!,#REF!))</f>
        <v>#REF!</v>
      </c>
      <c r="BS328" s="787"/>
    </row>
    <row r="329" spans="1:71" ht="21.75" customHeight="1" x14ac:dyDescent="0.35">
      <c r="A329" s="779"/>
      <c r="B329" s="459"/>
      <c r="C329" s="412" t="str">
        <f>IF(ROSTER!D$10="","",ROSTER!D$10)</f>
        <v/>
      </c>
      <c r="D329" s="413"/>
      <c r="E329" s="419"/>
      <c r="F329" s="421"/>
      <c r="G329" s="423"/>
      <c r="H329" s="426"/>
      <c r="I329" s="427"/>
      <c r="J329" s="430"/>
      <c r="K329" s="431"/>
      <c r="L329" s="434"/>
      <c r="M329" s="435"/>
      <c r="N329" s="438" t="s">
        <v>14</v>
      </c>
      <c r="O329" s="439"/>
      <c r="P329" s="430"/>
      <c r="Q329" s="431"/>
      <c r="R329" s="434"/>
      <c r="S329" s="441"/>
      <c r="T329" s="434"/>
      <c r="U329" s="427"/>
      <c r="V329" s="441"/>
      <c r="W329" s="427"/>
      <c r="X329" s="430"/>
      <c r="Y329" s="427"/>
      <c r="Z329" s="430"/>
      <c r="AA329" s="427"/>
      <c r="AB329" s="430"/>
      <c r="AC329" s="431"/>
      <c r="AD329" s="434"/>
      <c r="AE329" s="435"/>
      <c r="AF329" s="444"/>
      <c r="AG329" s="445"/>
      <c r="AH329" s="430"/>
      <c r="AI329" s="431"/>
      <c r="AJ329" s="434"/>
      <c r="AK329" s="435"/>
      <c r="AL329" s="448"/>
      <c r="AM329" s="449"/>
      <c r="AN329" s="430"/>
      <c r="AO329" s="431"/>
      <c r="AP329" s="434"/>
      <c r="AQ329" s="435"/>
      <c r="AR329" s="448"/>
      <c r="AS329" s="449"/>
      <c r="AT329" s="452"/>
      <c r="AU329" s="453"/>
      <c r="AV329" s="456"/>
      <c r="AW329" s="457"/>
      <c r="AX329" s="448"/>
      <c r="AY329" s="449"/>
      <c r="AZ329" s="430"/>
      <c r="BA329" s="431"/>
      <c r="BB329" s="434"/>
      <c r="BC329" s="435"/>
      <c r="BD329" s="448"/>
      <c r="BE329" s="449"/>
      <c r="BF329" s="452"/>
      <c r="BG329" s="453"/>
      <c r="BH329" s="456"/>
      <c r="BI329" s="457"/>
      <c r="BJ329" s="448"/>
      <c r="BK329" s="449"/>
      <c r="BL329" s="409"/>
      <c r="BM329" s="410"/>
      <c r="BN329" s="411"/>
      <c r="BO329" s="405"/>
      <c r="BP329" s="405"/>
      <c r="BQ329" s="65" t="s">
        <v>68</v>
      </c>
      <c r="BR329" s="66" t="e">
        <f>IF(#REF!="B",#REF!,IF(#REF!="C",#REF!,#REF!))</f>
        <v>#REF!</v>
      </c>
      <c r="BS329" s="787"/>
    </row>
    <row r="330" spans="1:71" ht="21.75" customHeight="1" x14ac:dyDescent="0.35">
      <c r="A330" s="779"/>
      <c r="B330" s="414" t="str">
        <f>IF(ROSTER!B12="","",ROSTER!B12)</f>
        <v/>
      </c>
      <c r="C330" s="416" t="str">
        <f>IF(ROSTER!C$12="","",ROSTER!C$12)</f>
        <v/>
      </c>
      <c r="D330" s="417"/>
      <c r="E330" s="418"/>
      <c r="F330" s="420">
        <f>IF(E330="y",1,IF(E330="S",1,0))</f>
        <v>0</v>
      </c>
      <c r="G330" s="422">
        <f>IF(E330="S",1,0)</f>
        <v>0</v>
      </c>
      <c r="H330" s="424"/>
      <c r="I330" s="425"/>
      <c r="J330" s="428"/>
      <c r="K330" s="429"/>
      <c r="L330" s="432"/>
      <c r="M330" s="433"/>
      <c r="N330" s="436">
        <f>L330+J330</f>
        <v>0</v>
      </c>
      <c r="O330" s="437"/>
      <c r="P330" s="428"/>
      <c r="Q330" s="429"/>
      <c r="R330" s="432"/>
      <c r="S330" s="440"/>
      <c r="T330" s="432"/>
      <c r="U330" s="425"/>
      <c r="V330" s="440"/>
      <c r="W330" s="425"/>
      <c r="X330" s="428"/>
      <c r="Y330" s="425"/>
      <c r="Z330" s="428"/>
      <c r="AA330" s="425"/>
      <c r="AB330" s="428"/>
      <c r="AC330" s="429"/>
      <c r="AD330" s="432"/>
      <c r="AE330" s="433"/>
      <c r="AF330" s="442">
        <f>IF(AB330=0,0,(AD330/AB330)*100)</f>
        <v>0</v>
      </c>
      <c r="AG330" s="443"/>
      <c r="AH330" s="428"/>
      <c r="AI330" s="429"/>
      <c r="AJ330" s="432"/>
      <c r="AK330" s="433"/>
      <c r="AL330" s="446">
        <f>IF(AH330=0,0,(AJ330/AH330)*100)</f>
        <v>0</v>
      </c>
      <c r="AM330" s="447"/>
      <c r="AN330" s="428"/>
      <c r="AO330" s="429"/>
      <c r="AP330" s="432"/>
      <c r="AQ330" s="433"/>
      <c r="AR330" s="446">
        <f>IF(AN330=0,0,(AP330/AN330)*100)</f>
        <v>0</v>
      </c>
      <c r="AS330" s="447"/>
      <c r="AT330" s="450">
        <f>AB330+AH330+AN330</f>
        <v>0</v>
      </c>
      <c r="AU330" s="451"/>
      <c r="AV330" s="454">
        <f>AD330+AJ330+AP330</f>
        <v>0</v>
      </c>
      <c r="AW330" s="455"/>
      <c r="AX330" s="446">
        <f>IF(AT330=0,0,(AV330/AT330)*100)</f>
        <v>0</v>
      </c>
      <c r="AY330" s="447"/>
      <c r="AZ330" s="428"/>
      <c r="BA330" s="429"/>
      <c r="BB330" s="432"/>
      <c r="BC330" s="433"/>
      <c r="BD330" s="446">
        <f>IF(AZ330=0,0,(BB330/AZ330)*100)</f>
        <v>0</v>
      </c>
      <c r="BE330" s="447"/>
      <c r="BF330" s="450">
        <f>AT330+AZ330</f>
        <v>0</v>
      </c>
      <c r="BG330" s="451"/>
      <c r="BH330" s="454">
        <f>AV330+BB330</f>
        <v>0</v>
      </c>
      <c r="BI330" s="455"/>
      <c r="BJ330" s="446">
        <f>IF(BF330=0,0,(BH330/BF330)*100)</f>
        <v>0</v>
      </c>
      <c r="BK330" s="447"/>
      <c r="BL330" s="406">
        <f>(AD330*2)+(AJ330*2)+(AP330*3)+BB330</f>
        <v>0</v>
      </c>
      <c r="BM330" s="407"/>
      <c r="BN330" s="408"/>
      <c r="BO330" s="404"/>
      <c r="BP330" s="404" t="e">
        <f>((AZ330-BB330)*BR$333)+((AT330-AV330)*BR$332)+(H330*BR$334)+(P330*BR$335)</f>
        <v>#REF!</v>
      </c>
      <c r="BQ330" s="65" t="s">
        <v>69</v>
      </c>
      <c r="BR330" s="66" t="e">
        <f>IF(#REF!="B",#REF!,IF(#REF!="C",#REF!,#REF!))</f>
        <v>#REF!</v>
      </c>
      <c r="BS330" s="787"/>
    </row>
    <row r="331" spans="1:71" ht="21.75" customHeight="1" x14ac:dyDescent="0.35">
      <c r="A331" s="779"/>
      <c r="B331" s="415"/>
      <c r="C331" s="412" t="str">
        <f>IF(ROSTER!D$12="","",ROSTER!D$12)</f>
        <v/>
      </c>
      <c r="D331" s="413"/>
      <c r="E331" s="419"/>
      <c r="F331" s="421"/>
      <c r="G331" s="423"/>
      <c r="H331" s="426"/>
      <c r="I331" s="427"/>
      <c r="J331" s="430"/>
      <c r="K331" s="431"/>
      <c r="L331" s="434"/>
      <c r="M331" s="435"/>
      <c r="N331" s="438" t="s">
        <v>14</v>
      </c>
      <c r="O331" s="439"/>
      <c r="P331" s="430"/>
      <c r="Q331" s="431"/>
      <c r="R331" s="434"/>
      <c r="S331" s="441"/>
      <c r="T331" s="434"/>
      <c r="U331" s="427"/>
      <c r="V331" s="441"/>
      <c r="W331" s="427"/>
      <c r="X331" s="430"/>
      <c r="Y331" s="427"/>
      <c r="Z331" s="430"/>
      <c r="AA331" s="427"/>
      <c r="AB331" s="430"/>
      <c r="AC331" s="431"/>
      <c r="AD331" s="434"/>
      <c r="AE331" s="435"/>
      <c r="AF331" s="444"/>
      <c r="AG331" s="445"/>
      <c r="AH331" s="430"/>
      <c r="AI331" s="431"/>
      <c r="AJ331" s="434"/>
      <c r="AK331" s="435"/>
      <c r="AL331" s="448"/>
      <c r="AM331" s="449"/>
      <c r="AN331" s="430"/>
      <c r="AO331" s="431"/>
      <c r="AP331" s="434"/>
      <c r="AQ331" s="435"/>
      <c r="AR331" s="448"/>
      <c r="AS331" s="449"/>
      <c r="AT331" s="452"/>
      <c r="AU331" s="453"/>
      <c r="AV331" s="456"/>
      <c r="AW331" s="457"/>
      <c r="AX331" s="448"/>
      <c r="AY331" s="449"/>
      <c r="AZ331" s="430"/>
      <c r="BA331" s="431"/>
      <c r="BB331" s="434"/>
      <c r="BC331" s="435"/>
      <c r="BD331" s="448"/>
      <c r="BE331" s="449"/>
      <c r="BF331" s="452"/>
      <c r="BG331" s="453"/>
      <c r="BH331" s="456"/>
      <c r="BI331" s="457"/>
      <c r="BJ331" s="448"/>
      <c r="BK331" s="449"/>
      <c r="BL331" s="409"/>
      <c r="BM331" s="410"/>
      <c r="BN331" s="411"/>
      <c r="BO331" s="405"/>
      <c r="BP331" s="405"/>
      <c r="BQ331" s="65" t="s">
        <v>70</v>
      </c>
      <c r="BR331" s="66" t="e">
        <f>IF(#REF!="B",#REF!,IF(#REF!="C",#REF!,#REF!))</f>
        <v>#REF!</v>
      </c>
      <c r="BS331" s="787"/>
    </row>
    <row r="332" spans="1:71" ht="21.75" customHeight="1" x14ac:dyDescent="0.35">
      <c r="A332" s="779"/>
      <c r="B332" s="414" t="str">
        <f>IF(ROSTER!B14="","",ROSTER!B14)</f>
        <v/>
      </c>
      <c r="C332" s="416" t="str">
        <f>IF(ROSTER!C$14="","",ROSTER!C$14)</f>
        <v/>
      </c>
      <c r="D332" s="417"/>
      <c r="E332" s="418"/>
      <c r="F332" s="420">
        <f>IF(E332="y",1,IF(E332="S",1,0))</f>
        <v>0</v>
      </c>
      <c r="G332" s="422">
        <f>IF(E332="S",1,0)</f>
        <v>0</v>
      </c>
      <c r="H332" s="424"/>
      <c r="I332" s="425"/>
      <c r="J332" s="428"/>
      <c r="K332" s="429"/>
      <c r="L332" s="432"/>
      <c r="M332" s="433"/>
      <c r="N332" s="436">
        <f>L332+J332</f>
        <v>0</v>
      </c>
      <c r="O332" s="437"/>
      <c r="P332" s="428"/>
      <c r="Q332" s="429"/>
      <c r="R332" s="432"/>
      <c r="S332" s="440"/>
      <c r="T332" s="432"/>
      <c r="U332" s="425"/>
      <c r="V332" s="440"/>
      <c r="W332" s="425"/>
      <c r="X332" s="428"/>
      <c r="Y332" s="425"/>
      <c r="Z332" s="428"/>
      <c r="AA332" s="425"/>
      <c r="AB332" s="428"/>
      <c r="AC332" s="429"/>
      <c r="AD332" s="432"/>
      <c r="AE332" s="433"/>
      <c r="AF332" s="442">
        <f>IF(AB332=0,0,(AD332/AB332)*100)</f>
        <v>0</v>
      </c>
      <c r="AG332" s="443"/>
      <c r="AH332" s="428"/>
      <c r="AI332" s="429"/>
      <c r="AJ332" s="432"/>
      <c r="AK332" s="433"/>
      <c r="AL332" s="446">
        <f>IF(AH332=0,0,(AJ332/AH332)*100)</f>
        <v>0</v>
      </c>
      <c r="AM332" s="447"/>
      <c r="AN332" s="428"/>
      <c r="AO332" s="429"/>
      <c r="AP332" s="432"/>
      <c r="AQ332" s="433"/>
      <c r="AR332" s="446">
        <f>IF(AN332=0,0,(AP332/AN332)*100)</f>
        <v>0</v>
      </c>
      <c r="AS332" s="447"/>
      <c r="AT332" s="450">
        <f>AB332+AH332+AN332</f>
        <v>0</v>
      </c>
      <c r="AU332" s="451"/>
      <c r="AV332" s="454">
        <f>AD332+AJ332+AP332</f>
        <v>0</v>
      </c>
      <c r="AW332" s="455"/>
      <c r="AX332" s="446">
        <f>IF(AT332=0,0,(AV332/AT332)*100)</f>
        <v>0</v>
      </c>
      <c r="AY332" s="447"/>
      <c r="AZ332" s="428"/>
      <c r="BA332" s="429"/>
      <c r="BB332" s="432"/>
      <c r="BC332" s="433"/>
      <c r="BD332" s="446">
        <f>IF(AZ332=0,0,(BB332/AZ332)*100)</f>
        <v>0</v>
      </c>
      <c r="BE332" s="447"/>
      <c r="BF332" s="450">
        <f>AT332+AZ332</f>
        <v>0</v>
      </c>
      <c r="BG332" s="451"/>
      <c r="BH332" s="454">
        <f>AV332+BB332</f>
        <v>0</v>
      </c>
      <c r="BI332" s="455"/>
      <c r="BJ332" s="446">
        <f>IF(BF332=0,0,(BH332/BF332)*100)</f>
        <v>0</v>
      </c>
      <c r="BK332" s="447"/>
      <c r="BL332" s="406">
        <f>(AD332*2)+(AJ332*2)+(AP332*3)+BB332</f>
        <v>0</v>
      </c>
      <c r="BM332" s="407"/>
      <c r="BN332" s="408"/>
      <c r="BO332" s="404"/>
      <c r="BP332" s="404" t="e">
        <f>((AZ332-BB332)*BR$333)+((AT332-AV332)*BR$332)+(H332*BR$334)+(P332*BR$335)</f>
        <v>#REF!</v>
      </c>
      <c r="BQ332" s="65" t="s">
        <v>71</v>
      </c>
      <c r="BR332" s="66" t="e">
        <f>IF(#REF!="B",#REF!,IF(#REF!="C",#REF!,#REF!))</f>
        <v>#REF!</v>
      </c>
      <c r="BS332" s="787"/>
    </row>
    <row r="333" spans="1:71" ht="21.75" customHeight="1" x14ac:dyDescent="0.35">
      <c r="A333" s="779"/>
      <c r="B333" s="415"/>
      <c r="C333" s="412" t="str">
        <f>IF(ROSTER!D$14="","",ROSTER!D$14)</f>
        <v/>
      </c>
      <c r="D333" s="413"/>
      <c r="E333" s="419"/>
      <c r="F333" s="421"/>
      <c r="G333" s="423"/>
      <c r="H333" s="426"/>
      <c r="I333" s="427"/>
      <c r="J333" s="430"/>
      <c r="K333" s="431"/>
      <c r="L333" s="434"/>
      <c r="M333" s="435"/>
      <c r="N333" s="438" t="s">
        <v>14</v>
      </c>
      <c r="O333" s="439"/>
      <c r="P333" s="430"/>
      <c r="Q333" s="431"/>
      <c r="R333" s="434"/>
      <c r="S333" s="441"/>
      <c r="T333" s="434"/>
      <c r="U333" s="427"/>
      <c r="V333" s="441"/>
      <c r="W333" s="427"/>
      <c r="X333" s="430"/>
      <c r="Y333" s="427"/>
      <c r="Z333" s="430"/>
      <c r="AA333" s="427"/>
      <c r="AB333" s="430"/>
      <c r="AC333" s="431"/>
      <c r="AD333" s="434"/>
      <c r="AE333" s="435"/>
      <c r="AF333" s="444"/>
      <c r="AG333" s="445"/>
      <c r="AH333" s="430"/>
      <c r="AI333" s="431"/>
      <c r="AJ333" s="434"/>
      <c r="AK333" s="435"/>
      <c r="AL333" s="448"/>
      <c r="AM333" s="449"/>
      <c r="AN333" s="430"/>
      <c r="AO333" s="431"/>
      <c r="AP333" s="434"/>
      <c r="AQ333" s="435"/>
      <c r="AR333" s="448"/>
      <c r="AS333" s="449"/>
      <c r="AT333" s="452"/>
      <c r="AU333" s="453"/>
      <c r="AV333" s="456"/>
      <c r="AW333" s="457"/>
      <c r="AX333" s="448"/>
      <c r="AY333" s="449"/>
      <c r="AZ333" s="430"/>
      <c r="BA333" s="431"/>
      <c r="BB333" s="434"/>
      <c r="BC333" s="435"/>
      <c r="BD333" s="448"/>
      <c r="BE333" s="449"/>
      <c r="BF333" s="452"/>
      <c r="BG333" s="453"/>
      <c r="BH333" s="456"/>
      <c r="BI333" s="457"/>
      <c r="BJ333" s="448"/>
      <c r="BK333" s="449"/>
      <c r="BL333" s="409"/>
      <c r="BM333" s="410"/>
      <c r="BN333" s="411"/>
      <c r="BO333" s="405"/>
      <c r="BP333" s="405"/>
      <c r="BQ333" s="65" t="s">
        <v>72</v>
      </c>
      <c r="BR333" s="66" t="e">
        <f>IF(#REF!="B",#REF!,IF(#REF!="C",#REF!,#REF!))</f>
        <v>#REF!</v>
      </c>
      <c r="BS333" s="787"/>
    </row>
    <row r="334" spans="1:71" ht="21.75" customHeight="1" x14ac:dyDescent="0.35">
      <c r="A334" s="779"/>
      <c r="B334" s="414" t="str">
        <f>IF(ROSTER!B16="","",ROSTER!B16)</f>
        <v/>
      </c>
      <c r="C334" s="416" t="str">
        <f>IF(ROSTER!C$16="","",ROSTER!C$16)</f>
        <v/>
      </c>
      <c r="D334" s="417"/>
      <c r="E334" s="418"/>
      <c r="F334" s="420">
        <f>IF(E334="y",1,IF(E334="S",1,0))</f>
        <v>0</v>
      </c>
      <c r="G334" s="422">
        <f>IF(E334="S",1,0)</f>
        <v>0</v>
      </c>
      <c r="H334" s="424"/>
      <c r="I334" s="425"/>
      <c r="J334" s="428"/>
      <c r="K334" s="429"/>
      <c r="L334" s="432"/>
      <c r="M334" s="433"/>
      <c r="N334" s="436">
        <f>L334+J334</f>
        <v>0</v>
      </c>
      <c r="O334" s="437"/>
      <c r="P334" s="428"/>
      <c r="Q334" s="429"/>
      <c r="R334" s="432"/>
      <c r="S334" s="440"/>
      <c r="T334" s="432"/>
      <c r="U334" s="425"/>
      <c r="V334" s="440"/>
      <c r="W334" s="425"/>
      <c r="X334" s="428"/>
      <c r="Y334" s="425"/>
      <c r="Z334" s="428"/>
      <c r="AA334" s="425"/>
      <c r="AB334" s="428"/>
      <c r="AC334" s="429"/>
      <c r="AD334" s="432"/>
      <c r="AE334" s="433"/>
      <c r="AF334" s="442">
        <f>IF(AB334=0,0,(AD334/AB334)*100)</f>
        <v>0</v>
      </c>
      <c r="AG334" s="443"/>
      <c r="AH334" s="428"/>
      <c r="AI334" s="429"/>
      <c r="AJ334" s="432"/>
      <c r="AK334" s="433"/>
      <c r="AL334" s="446">
        <f>IF(AH334=0,0,(AJ334/AH334)*100)</f>
        <v>0</v>
      </c>
      <c r="AM334" s="447"/>
      <c r="AN334" s="428"/>
      <c r="AO334" s="429"/>
      <c r="AP334" s="432"/>
      <c r="AQ334" s="433"/>
      <c r="AR334" s="446">
        <f>IF(AN334=0,0,(AP334/AN334)*100)</f>
        <v>0</v>
      </c>
      <c r="AS334" s="447"/>
      <c r="AT334" s="450">
        <f>AB334+AH334+AN334</f>
        <v>0</v>
      </c>
      <c r="AU334" s="451"/>
      <c r="AV334" s="454">
        <f>AD334+AJ334+AP334</f>
        <v>0</v>
      </c>
      <c r="AW334" s="455"/>
      <c r="AX334" s="446">
        <f>IF(AT334=0,0,(AV334/AT334)*100)</f>
        <v>0</v>
      </c>
      <c r="AY334" s="447"/>
      <c r="AZ334" s="428"/>
      <c r="BA334" s="429"/>
      <c r="BB334" s="432"/>
      <c r="BC334" s="433"/>
      <c r="BD334" s="446">
        <f>IF(AZ334=0,0,(BB334/AZ334)*100)</f>
        <v>0</v>
      </c>
      <c r="BE334" s="447"/>
      <c r="BF334" s="450">
        <f>AT334+AZ334</f>
        <v>0</v>
      </c>
      <c r="BG334" s="451"/>
      <c r="BH334" s="454">
        <f>AV334+BB334</f>
        <v>0</v>
      </c>
      <c r="BI334" s="455"/>
      <c r="BJ334" s="446">
        <f>IF(BF334=0,0,(BH334/BF334)*100)</f>
        <v>0</v>
      </c>
      <c r="BK334" s="447"/>
      <c r="BL334" s="406">
        <f>(AD334*2)+(AJ334*2)+(AP334*3)+BB334</f>
        <v>0</v>
      </c>
      <c r="BM334" s="407"/>
      <c r="BN334" s="408"/>
      <c r="BO334" s="404"/>
      <c r="BP334" s="404" t="e">
        <f>((AZ334-BB334)*BR$333)+((AT334-AV334)*BR$332)+(H334*BR$334)+(P334*BR$335)</f>
        <v>#REF!</v>
      </c>
      <c r="BQ334" s="65" t="s">
        <v>73</v>
      </c>
      <c r="BR334" s="66" t="e">
        <f>IF(#REF!="B",#REF!,IF(#REF!="C",#REF!,#REF!))</f>
        <v>#REF!</v>
      </c>
      <c r="BS334" s="787"/>
    </row>
    <row r="335" spans="1:71" ht="21.75" customHeight="1" x14ac:dyDescent="0.35">
      <c r="A335" s="779"/>
      <c r="B335" s="415"/>
      <c r="C335" s="412" t="str">
        <f>IF(ROSTER!D$16="","",ROSTER!D$16)</f>
        <v/>
      </c>
      <c r="D335" s="413"/>
      <c r="E335" s="419"/>
      <c r="F335" s="421"/>
      <c r="G335" s="423"/>
      <c r="H335" s="426"/>
      <c r="I335" s="427"/>
      <c r="J335" s="430"/>
      <c r="K335" s="431"/>
      <c r="L335" s="434"/>
      <c r="M335" s="435"/>
      <c r="N335" s="438" t="s">
        <v>14</v>
      </c>
      <c r="O335" s="439"/>
      <c r="P335" s="430"/>
      <c r="Q335" s="431"/>
      <c r="R335" s="434"/>
      <c r="S335" s="441"/>
      <c r="T335" s="434"/>
      <c r="U335" s="427"/>
      <c r="V335" s="441"/>
      <c r="W335" s="427"/>
      <c r="X335" s="430"/>
      <c r="Y335" s="427"/>
      <c r="Z335" s="430"/>
      <c r="AA335" s="427"/>
      <c r="AB335" s="430"/>
      <c r="AC335" s="431"/>
      <c r="AD335" s="434"/>
      <c r="AE335" s="435"/>
      <c r="AF335" s="444"/>
      <c r="AG335" s="445"/>
      <c r="AH335" s="430"/>
      <c r="AI335" s="431"/>
      <c r="AJ335" s="434"/>
      <c r="AK335" s="435"/>
      <c r="AL335" s="448"/>
      <c r="AM335" s="449"/>
      <c r="AN335" s="430"/>
      <c r="AO335" s="431"/>
      <c r="AP335" s="434"/>
      <c r="AQ335" s="435"/>
      <c r="AR335" s="448"/>
      <c r="AS335" s="449"/>
      <c r="AT335" s="452"/>
      <c r="AU335" s="453"/>
      <c r="AV335" s="456"/>
      <c r="AW335" s="457"/>
      <c r="AX335" s="448"/>
      <c r="AY335" s="449"/>
      <c r="AZ335" s="430"/>
      <c r="BA335" s="431"/>
      <c r="BB335" s="434"/>
      <c r="BC335" s="435"/>
      <c r="BD335" s="448"/>
      <c r="BE335" s="449"/>
      <c r="BF335" s="452"/>
      <c r="BG335" s="453"/>
      <c r="BH335" s="456"/>
      <c r="BI335" s="457"/>
      <c r="BJ335" s="448"/>
      <c r="BK335" s="449"/>
      <c r="BL335" s="409"/>
      <c r="BM335" s="410"/>
      <c r="BN335" s="411"/>
      <c r="BO335" s="405"/>
      <c r="BP335" s="405"/>
      <c r="BQ335" s="65" t="s">
        <v>74</v>
      </c>
      <c r="BR335" s="66" t="e">
        <f>IF(#REF!="B",#REF!,IF(#REF!="C",#REF!,#REF!))</f>
        <v>#REF!</v>
      </c>
      <c r="BS335" s="787"/>
    </row>
    <row r="336" spans="1:71" ht="21.75" customHeight="1" x14ac:dyDescent="0.25">
      <c r="A336" s="779"/>
      <c r="B336" s="414" t="str">
        <f>IF(ROSTER!B18="","",ROSTER!B18)</f>
        <v/>
      </c>
      <c r="C336" s="416" t="str">
        <f>IF(ROSTER!C$18="","",ROSTER!C$18)</f>
        <v/>
      </c>
      <c r="D336" s="417"/>
      <c r="E336" s="418"/>
      <c r="F336" s="420">
        <f>IF(E336="y",1,IF(E336="S",1,0))</f>
        <v>0</v>
      </c>
      <c r="G336" s="422">
        <f>IF(E336="S",1,0)</f>
        <v>0</v>
      </c>
      <c r="H336" s="424"/>
      <c r="I336" s="425"/>
      <c r="J336" s="428"/>
      <c r="K336" s="429"/>
      <c r="L336" s="432"/>
      <c r="M336" s="433"/>
      <c r="N336" s="436">
        <f>L336+J336</f>
        <v>0</v>
      </c>
      <c r="O336" s="437"/>
      <c r="P336" s="428"/>
      <c r="Q336" s="429"/>
      <c r="R336" s="432"/>
      <c r="S336" s="440"/>
      <c r="T336" s="432"/>
      <c r="U336" s="425"/>
      <c r="V336" s="440"/>
      <c r="W336" s="425"/>
      <c r="X336" s="428"/>
      <c r="Y336" s="425"/>
      <c r="Z336" s="428"/>
      <c r="AA336" s="425"/>
      <c r="AB336" s="428"/>
      <c r="AC336" s="429"/>
      <c r="AD336" s="432"/>
      <c r="AE336" s="433"/>
      <c r="AF336" s="442">
        <f>IF(AB336=0,0,(AD336/AB336)*100)</f>
        <v>0</v>
      </c>
      <c r="AG336" s="443"/>
      <c r="AH336" s="428"/>
      <c r="AI336" s="429"/>
      <c r="AJ336" s="432"/>
      <c r="AK336" s="433"/>
      <c r="AL336" s="446">
        <f>IF(AH336=0,0,(AJ336/AH336)*100)</f>
        <v>0</v>
      </c>
      <c r="AM336" s="447"/>
      <c r="AN336" s="428"/>
      <c r="AO336" s="429"/>
      <c r="AP336" s="432"/>
      <c r="AQ336" s="433"/>
      <c r="AR336" s="446">
        <f>IF(AN336=0,0,(AP336/AN336)*100)</f>
        <v>0</v>
      </c>
      <c r="AS336" s="447"/>
      <c r="AT336" s="450">
        <f>AB336+AH336+AN336</f>
        <v>0</v>
      </c>
      <c r="AU336" s="451"/>
      <c r="AV336" s="454">
        <f>AD336+AJ336+AP336</f>
        <v>0</v>
      </c>
      <c r="AW336" s="455"/>
      <c r="AX336" s="446">
        <f>IF(AT336=0,0,(AV336/AT336)*100)</f>
        <v>0</v>
      </c>
      <c r="AY336" s="447"/>
      <c r="AZ336" s="428"/>
      <c r="BA336" s="429"/>
      <c r="BB336" s="432"/>
      <c r="BC336" s="433"/>
      <c r="BD336" s="446">
        <f>IF(AZ336=0,0,(BB336/AZ336)*100)</f>
        <v>0</v>
      </c>
      <c r="BE336" s="447"/>
      <c r="BF336" s="450">
        <f>AT336+AZ336</f>
        <v>0</v>
      </c>
      <c r="BG336" s="451"/>
      <c r="BH336" s="454">
        <f>AV336+BB336</f>
        <v>0</v>
      </c>
      <c r="BI336" s="455"/>
      <c r="BJ336" s="446">
        <f>IF(BF336=0,0,(BH336/BF336)*100)</f>
        <v>0</v>
      </c>
      <c r="BK336" s="447"/>
      <c r="BL336" s="406">
        <f>(AD336*2)+(AJ336*2)+(AP336*3)+BB336</f>
        <v>0</v>
      </c>
      <c r="BM336" s="407"/>
      <c r="BN336" s="408"/>
      <c r="BO336" s="404"/>
      <c r="BP336" s="404" t="e">
        <f>((AZ336-BB336)*BR$333)+((AT336-AV336)*BR$332)+(H336*BR$334)+(P336*BR$335)</f>
        <v>#REF!</v>
      </c>
      <c r="BQ336" s="53"/>
      <c r="BR336" s="53"/>
      <c r="BS336" s="787"/>
    </row>
    <row r="337" spans="1:71" ht="21.75" customHeight="1" x14ac:dyDescent="0.25">
      <c r="A337" s="779"/>
      <c r="B337" s="415"/>
      <c r="C337" s="412" t="str">
        <f>IF(ROSTER!D$18="","",ROSTER!D$18)</f>
        <v/>
      </c>
      <c r="D337" s="413"/>
      <c r="E337" s="419"/>
      <c r="F337" s="421"/>
      <c r="G337" s="423"/>
      <c r="H337" s="426"/>
      <c r="I337" s="427"/>
      <c r="J337" s="430"/>
      <c r="K337" s="431"/>
      <c r="L337" s="434"/>
      <c r="M337" s="435"/>
      <c r="N337" s="438"/>
      <c r="O337" s="439"/>
      <c r="P337" s="430"/>
      <c r="Q337" s="431"/>
      <c r="R337" s="434"/>
      <c r="S337" s="441"/>
      <c r="T337" s="434"/>
      <c r="U337" s="427"/>
      <c r="V337" s="441"/>
      <c r="W337" s="427"/>
      <c r="X337" s="430"/>
      <c r="Y337" s="427"/>
      <c r="Z337" s="430"/>
      <c r="AA337" s="427"/>
      <c r="AB337" s="430"/>
      <c r="AC337" s="431"/>
      <c r="AD337" s="434"/>
      <c r="AE337" s="435"/>
      <c r="AF337" s="444"/>
      <c r="AG337" s="445"/>
      <c r="AH337" s="430"/>
      <c r="AI337" s="431"/>
      <c r="AJ337" s="434"/>
      <c r="AK337" s="435"/>
      <c r="AL337" s="448"/>
      <c r="AM337" s="449"/>
      <c r="AN337" s="430"/>
      <c r="AO337" s="431"/>
      <c r="AP337" s="434"/>
      <c r="AQ337" s="435"/>
      <c r="AR337" s="448"/>
      <c r="AS337" s="449"/>
      <c r="AT337" s="452"/>
      <c r="AU337" s="453"/>
      <c r="AV337" s="456"/>
      <c r="AW337" s="457"/>
      <c r="AX337" s="448"/>
      <c r="AY337" s="449"/>
      <c r="AZ337" s="430"/>
      <c r="BA337" s="431"/>
      <c r="BB337" s="434"/>
      <c r="BC337" s="435"/>
      <c r="BD337" s="448"/>
      <c r="BE337" s="449"/>
      <c r="BF337" s="452"/>
      <c r="BG337" s="453"/>
      <c r="BH337" s="456"/>
      <c r="BI337" s="457"/>
      <c r="BJ337" s="448"/>
      <c r="BK337" s="449"/>
      <c r="BL337" s="409"/>
      <c r="BM337" s="410"/>
      <c r="BN337" s="411"/>
      <c r="BO337" s="405"/>
      <c r="BP337" s="405"/>
      <c r="BQ337" s="53"/>
      <c r="BR337" s="53"/>
      <c r="BS337" s="779"/>
    </row>
    <row r="338" spans="1:71" ht="21.75" customHeight="1" x14ac:dyDescent="0.25">
      <c r="A338" s="779"/>
      <c r="B338" s="414" t="str">
        <f>IF(ROSTER!B20="","",ROSTER!B20)</f>
        <v/>
      </c>
      <c r="C338" s="416" t="str">
        <f>IF(ROSTER!C$20="","",ROSTER!C$20)</f>
        <v/>
      </c>
      <c r="D338" s="417"/>
      <c r="E338" s="418"/>
      <c r="F338" s="420">
        <f>IF(E338="y",1,IF(E338="S",1,0))</f>
        <v>0</v>
      </c>
      <c r="G338" s="422">
        <f>IF(E338="S",1,0)</f>
        <v>0</v>
      </c>
      <c r="H338" s="424"/>
      <c r="I338" s="425"/>
      <c r="J338" s="428"/>
      <c r="K338" s="429"/>
      <c r="L338" s="432"/>
      <c r="M338" s="433"/>
      <c r="N338" s="436">
        <f>L338+J338</f>
        <v>0</v>
      </c>
      <c r="O338" s="437"/>
      <c r="P338" s="428"/>
      <c r="Q338" s="429"/>
      <c r="R338" s="432"/>
      <c r="S338" s="440"/>
      <c r="T338" s="432"/>
      <c r="U338" s="425"/>
      <c r="V338" s="440"/>
      <c r="W338" s="425"/>
      <c r="X338" s="428"/>
      <c r="Y338" s="425"/>
      <c r="Z338" s="428"/>
      <c r="AA338" s="425"/>
      <c r="AB338" s="428"/>
      <c r="AC338" s="429"/>
      <c r="AD338" s="432"/>
      <c r="AE338" s="433"/>
      <c r="AF338" s="442">
        <f>IF(AB338=0,0,(AD338/AB338)*100)</f>
        <v>0</v>
      </c>
      <c r="AG338" s="443"/>
      <c r="AH338" s="428"/>
      <c r="AI338" s="429"/>
      <c r="AJ338" s="432"/>
      <c r="AK338" s="433"/>
      <c r="AL338" s="446">
        <f>IF(AH338=0,0,(AJ338/AH338)*100)</f>
        <v>0</v>
      </c>
      <c r="AM338" s="447"/>
      <c r="AN338" s="428"/>
      <c r="AO338" s="429"/>
      <c r="AP338" s="432"/>
      <c r="AQ338" s="433"/>
      <c r="AR338" s="446">
        <f>IF(AN338=0,0,(AP338/AN338)*100)</f>
        <v>0</v>
      </c>
      <c r="AS338" s="447"/>
      <c r="AT338" s="450">
        <f>AB338+AH338+AN338</f>
        <v>0</v>
      </c>
      <c r="AU338" s="451"/>
      <c r="AV338" s="454">
        <f>AD338+AJ338+AP338</f>
        <v>0</v>
      </c>
      <c r="AW338" s="455"/>
      <c r="AX338" s="446">
        <f>IF(AT338=0,0,(AV338/AT338)*100)</f>
        <v>0</v>
      </c>
      <c r="AY338" s="447"/>
      <c r="AZ338" s="428"/>
      <c r="BA338" s="429"/>
      <c r="BB338" s="432"/>
      <c r="BC338" s="433"/>
      <c r="BD338" s="446">
        <f>IF(AZ338=0,0,(BB338/AZ338)*100)</f>
        <v>0</v>
      </c>
      <c r="BE338" s="447"/>
      <c r="BF338" s="450">
        <f>AT338+AZ338</f>
        <v>0</v>
      </c>
      <c r="BG338" s="451"/>
      <c r="BH338" s="454">
        <f>AV338+BB338</f>
        <v>0</v>
      </c>
      <c r="BI338" s="455"/>
      <c r="BJ338" s="446">
        <f>IF(BF338=0,0,(BH338/BF338)*100)</f>
        <v>0</v>
      </c>
      <c r="BK338" s="447"/>
      <c r="BL338" s="406">
        <f>(AD338*2)+(AJ338*2)+(AP338*3)+BB338</f>
        <v>0</v>
      </c>
      <c r="BM338" s="407"/>
      <c r="BN338" s="408"/>
      <c r="BO338" s="404"/>
      <c r="BP338" s="404" t="e">
        <f>((AZ338-BB338)*BR$333)+((AT338-AV338)*BR$332)+(H338*BR$334)+(P338*BR$335)</f>
        <v>#REF!</v>
      </c>
      <c r="BQ338" s="53"/>
      <c r="BR338" s="53"/>
      <c r="BS338" s="779"/>
    </row>
    <row r="339" spans="1:71" ht="21.75" customHeight="1" x14ac:dyDescent="0.25">
      <c r="A339" s="779"/>
      <c r="B339" s="415"/>
      <c r="C339" s="412" t="str">
        <f>IF(ROSTER!D$20="","",ROSTER!D$20)</f>
        <v/>
      </c>
      <c r="D339" s="413"/>
      <c r="E339" s="419"/>
      <c r="F339" s="421"/>
      <c r="G339" s="423"/>
      <c r="H339" s="426"/>
      <c r="I339" s="427"/>
      <c r="J339" s="430"/>
      <c r="K339" s="431"/>
      <c r="L339" s="434"/>
      <c r="M339" s="435"/>
      <c r="N339" s="438" t="s">
        <v>14</v>
      </c>
      <c r="O339" s="439"/>
      <c r="P339" s="430"/>
      <c r="Q339" s="431"/>
      <c r="R339" s="434"/>
      <c r="S339" s="441"/>
      <c r="T339" s="434"/>
      <c r="U339" s="427"/>
      <c r="V339" s="441"/>
      <c r="W339" s="427"/>
      <c r="X339" s="430"/>
      <c r="Y339" s="427"/>
      <c r="Z339" s="430"/>
      <c r="AA339" s="427"/>
      <c r="AB339" s="430"/>
      <c r="AC339" s="431"/>
      <c r="AD339" s="434"/>
      <c r="AE339" s="435"/>
      <c r="AF339" s="444"/>
      <c r="AG339" s="445"/>
      <c r="AH339" s="430"/>
      <c r="AI339" s="431"/>
      <c r="AJ339" s="434"/>
      <c r="AK339" s="435"/>
      <c r="AL339" s="448"/>
      <c r="AM339" s="449"/>
      <c r="AN339" s="430"/>
      <c r="AO339" s="431"/>
      <c r="AP339" s="434"/>
      <c r="AQ339" s="435"/>
      <c r="AR339" s="448"/>
      <c r="AS339" s="449"/>
      <c r="AT339" s="452"/>
      <c r="AU339" s="453"/>
      <c r="AV339" s="456"/>
      <c r="AW339" s="457"/>
      <c r="AX339" s="448"/>
      <c r="AY339" s="449"/>
      <c r="AZ339" s="430"/>
      <c r="BA339" s="431"/>
      <c r="BB339" s="434"/>
      <c r="BC339" s="435"/>
      <c r="BD339" s="448"/>
      <c r="BE339" s="449"/>
      <c r="BF339" s="452"/>
      <c r="BG339" s="453"/>
      <c r="BH339" s="456"/>
      <c r="BI339" s="457"/>
      <c r="BJ339" s="448"/>
      <c r="BK339" s="449"/>
      <c r="BL339" s="409"/>
      <c r="BM339" s="410"/>
      <c r="BN339" s="411"/>
      <c r="BO339" s="405"/>
      <c r="BP339" s="405"/>
      <c r="BQ339" s="53"/>
      <c r="BR339" s="53"/>
      <c r="BS339" s="779"/>
    </row>
    <row r="340" spans="1:71" ht="21.75" customHeight="1" x14ac:dyDescent="0.25">
      <c r="A340" s="779"/>
      <c r="B340" s="414" t="str">
        <f>IF(ROSTER!B22="","",ROSTER!B22)</f>
        <v/>
      </c>
      <c r="C340" s="416" t="str">
        <f>IF(ROSTER!C$22="","",ROSTER!C$22)</f>
        <v/>
      </c>
      <c r="D340" s="417"/>
      <c r="E340" s="418"/>
      <c r="F340" s="420">
        <f>IF(E340="y",1,IF(E340="S",1,0))</f>
        <v>0</v>
      </c>
      <c r="G340" s="422">
        <f>IF(E340="S",1,0)</f>
        <v>0</v>
      </c>
      <c r="H340" s="424"/>
      <c r="I340" s="425"/>
      <c r="J340" s="428"/>
      <c r="K340" s="429"/>
      <c r="L340" s="432"/>
      <c r="M340" s="433"/>
      <c r="N340" s="436">
        <f>L340+J340</f>
        <v>0</v>
      </c>
      <c r="O340" s="437"/>
      <c r="P340" s="428"/>
      <c r="Q340" s="429"/>
      <c r="R340" s="432"/>
      <c r="S340" s="440"/>
      <c r="T340" s="432"/>
      <c r="U340" s="425"/>
      <c r="V340" s="440"/>
      <c r="W340" s="425"/>
      <c r="X340" s="428"/>
      <c r="Y340" s="425"/>
      <c r="Z340" s="428"/>
      <c r="AA340" s="425"/>
      <c r="AB340" s="428"/>
      <c r="AC340" s="429"/>
      <c r="AD340" s="432"/>
      <c r="AE340" s="433"/>
      <c r="AF340" s="442">
        <f>IF(AB340=0,0,(AD340/AB340)*100)</f>
        <v>0</v>
      </c>
      <c r="AG340" s="443"/>
      <c r="AH340" s="428"/>
      <c r="AI340" s="429"/>
      <c r="AJ340" s="432"/>
      <c r="AK340" s="433"/>
      <c r="AL340" s="446">
        <f>IF(AH340=0,0,(AJ340/AH340)*100)</f>
        <v>0</v>
      </c>
      <c r="AM340" s="447"/>
      <c r="AN340" s="428"/>
      <c r="AO340" s="429"/>
      <c r="AP340" s="432"/>
      <c r="AQ340" s="433"/>
      <c r="AR340" s="446">
        <f>IF(AN340=0,0,(AP340/AN340)*100)</f>
        <v>0</v>
      </c>
      <c r="AS340" s="447"/>
      <c r="AT340" s="450">
        <f>AB340+AH340+AN340</f>
        <v>0</v>
      </c>
      <c r="AU340" s="451"/>
      <c r="AV340" s="454">
        <f>AD340+AJ340+AP340</f>
        <v>0</v>
      </c>
      <c r="AW340" s="455"/>
      <c r="AX340" s="446">
        <f>IF(AT340=0,0,(AV340/AT340)*100)</f>
        <v>0</v>
      </c>
      <c r="AY340" s="447"/>
      <c r="AZ340" s="428"/>
      <c r="BA340" s="429"/>
      <c r="BB340" s="432"/>
      <c r="BC340" s="433"/>
      <c r="BD340" s="446">
        <f>IF(AZ340=0,0,(BB340/AZ340)*100)</f>
        <v>0</v>
      </c>
      <c r="BE340" s="447"/>
      <c r="BF340" s="450">
        <f>AT340+AZ340</f>
        <v>0</v>
      </c>
      <c r="BG340" s="451"/>
      <c r="BH340" s="454">
        <f>AV340+BB340</f>
        <v>0</v>
      </c>
      <c r="BI340" s="455"/>
      <c r="BJ340" s="446">
        <f>IF(BF340=0,0,(BH340/BF340)*100)</f>
        <v>0</v>
      </c>
      <c r="BK340" s="447"/>
      <c r="BL340" s="406">
        <f>(AD340*2)+(AJ340*2)+(AP340*3)+BB340</f>
        <v>0</v>
      </c>
      <c r="BM340" s="407"/>
      <c r="BN340" s="408"/>
      <c r="BO340" s="404"/>
      <c r="BP340" s="404" t="e">
        <f>((AZ340-BB340)*BR$333)+((AT340-AV340)*BR$332)+(H340*BR$334)+(P340*BR$335)</f>
        <v>#REF!</v>
      </c>
      <c r="BQ340" s="53"/>
      <c r="BR340" s="53"/>
      <c r="BS340" s="779"/>
    </row>
    <row r="341" spans="1:71" ht="21.75" customHeight="1" x14ac:dyDescent="0.25">
      <c r="A341" s="779"/>
      <c r="B341" s="415"/>
      <c r="C341" s="412" t="str">
        <f>IF(ROSTER!D$22="","",ROSTER!D$22)</f>
        <v/>
      </c>
      <c r="D341" s="413"/>
      <c r="E341" s="419"/>
      <c r="F341" s="421"/>
      <c r="G341" s="423"/>
      <c r="H341" s="426"/>
      <c r="I341" s="427"/>
      <c r="J341" s="430"/>
      <c r="K341" s="431"/>
      <c r="L341" s="434"/>
      <c r="M341" s="435"/>
      <c r="N341" s="438" t="s">
        <v>14</v>
      </c>
      <c r="O341" s="439"/>
      <c r="P341" s="430"/>
      <c r="Q341" s="431"/>
      <c r="R341" s="434"/>
      <c r="S341" s="441"/>
      <c r="T341" s="434"/>
      <c r="U341" s="427"/>
      <c r="V341" s="441"/>
      <c r="W341" s="427"/>
      <c r="X341" s="430"/>
      <c r="Y341" s="427"/>
      <c r="Z341" s="430"/>
      <c r="AA341" s="427"/>
      <c r="AB341" s="430"/>
      <c r="AC341" s="431"/>
      <c r="AD341" s="434"/>
      <c r="AE341" s="435"/>
      <c r="AF341" s="444"/>
      <c r="AG341" s="445"/>
      <c r="AH341" s="430"/>
      <c r="AI341" s="431"/>
      <c r="AJ341" s="434"/>
      <c r="AK341" s="435"/>
      <c r="AL341" s="448"/>
      <c r="AM341" s="449"/>
      <c r="AN341" s="430"/>
      <c r="AO341" s="431"/>
      <c r="AP341" s="434"/>
      <c r="AQ341" s="435"/>
      <c r="AR341" s="448"/>
      <c r="AS341" s="449"/>
      <c r="AT341" s="452"/>
      <c r="AU341" s="453"/>
      <c r="AV341" s="456"/>
      <c r="AW341" s="457"/>
      <c r="AX341" s="448"/>
      <c r="AY341" s="449"/>
      <c r="AZ341" s="430"/>
      <c r="BA341" s="431"/>
      <c r="BB341" s="434"/>
      <c r="BC341" s="435"/>
      <c r="BD341" s="448"/>
      <c r="BE341" s="449"/>
      <c r="BF341" s="452"/>
      <c r="BG341" s="453"/>
      <c r="BH341" s="456"/>
      <c r="BI341" s="457"/>
      <c r="BJ341" s="448"/>
      <c r="BK341" s="449"/>
      <c r="BL341" s="409"/>
      <c r="BM341" s="410"/>
      <c r="BN341" s="411"/>
      <c r="BO341" s="405"/>
      <c r="BP341" s="405"/>
      <c r="BQ341" s="53"/>
      <c r="BR341" s="53"/>
      <c r="BS341" s="779"/>
    </row>
    <row r="342" spans="1:71" ht="21.75" customHeight="1" x14ac:dyDescent="0.25">
      <c r="A342" s="779"/>
      <c r="B342" s="414" t="str">
        <f>IF(ROSTER!B24="","",ROSTER!B24)</f>
        <v/>
      </c>
      <c r="C342" s="416" t="str">
        <f>IF(ROSTER!C$24="","",ROSTER!C$24)</f>
        <v/>
      </c>
      <c r="D342" s="417"/>
      <c r="E342" s="418"/>
      <c r="F342" s="420">
        <f>IF(E342="y",1,IF(E342="S",1,0))</f>
        <v>0</v>
      </c>
      <c r="G342" s="422">
        <f>IF(E342="S",1,0)</f>
        <v>0</v>
      </c>
      <c r="H342" s="424"/>
      <c r="I342" s="425"/>
      <c r="J342" s="428"/>
      <c r="K342" s="429"/>
      <c r="L342" s="432"/>
      <c r="M342" s="433"/>
      <c r="N342" s="436">
        <f>L342+J342</f>
        <v>0</v>
      </c>
      <c r="O342" s="437"/>
      <c r="P342" s="428"/>
      <c r="Q342" s="429"/>
      <c r="R342" s="432"/>
      <c r="S342" s="440"/>
      <c r="T342" s="432"/>
      <c r="U342" s="425"/>
      <c r="V342" s="440"/>
      <c r="W342" s="425"/>
      <c r="X342" s="428"/>
      <c r="Y342" s="425"/>
      <c r="Z342" s="428"/>
      <c r="AA342" s="425"/>
      <c r="AB342" s="428"/>
      <c r="AC342" s="429"/>
      <c r="AD342" s="432"/>
      <c r="AE342" s="433"/>
      <c r="AF342" s="442">
        <f>IF(AB342=0,0,(AD342/AB342)*100)</f>
        <v>0</v>
      </c>
      <c r="AG342" s="443"/>
      <c r="AH342" s="428"/>
      <c r="AI342" s="429"/>
      <c r="AJ342" s="432"/>
      <c r="AK342" s="433"/>
      <c r="AL342" s="446">
        <f>IF(AH342=0,0,(AJ342/AH342)*100)</f>
        <v>0</v>
      </c>
      <c r="AM342" s="447"/>
      <c r="AN342" s="428"/>
      <c r="AO342" s="429"/>
      <c r="AP342" s="432"/>
      <c r="AQ342" s="433"/>
      <c r="AR342" s="446">
        <f>IF(AN342=0,0,(AP342/AN342)*100)</f>
        <v>0</v>
      </c>
      <c r="AS342" s="447"/>
      <c r="AT342" s="450">
        <f>AB342+AH342+AN342</f>
        <v>0</v>
      </c>
      <c r="AU342" s="451"/>
      <c r="AV342" s="454">
        <f>AD342+AJ342+AP342</f>
        <v>0</v>
      </c>
      <c r="AW342" s="455"/>
      <c r="AX342" s="446">
        <f>IF(AT342=0,0,(AV342/AT342)*100)</f>
        <v>0</v>
      </c>
      <c r="AY342" s="447"/>
      <c r="AZ342" s="428"/>
      <c r="BA342" s="429"/>
      <c r="BB342" s="432"/>
      <c r="BC342" s="433"/>
      <c r="BD342" s="446">
        <f>IF(AZ342=0,0,(BB342/AZ342)*100)</f>
        <v>0</v>
      </c>
      <c r="BE342" s="447"/>
      <c r="BF342" s="450">
        <f>AT342+AZ342</f>
        <v>0</v>
      </c>
      <c r="BG342" s="451"/>
      <c r="BH342" s="454">
        <f>AV342+BB342</f>
        <v>0</v>
      </c>
      <c r="BI342" s="455"/>
      <c r="BJ342" s="446">
        <f>IF(BF342=0,0,(BH342/BF342)*100)</f>
        <v>0</v>
      </c>
      <c r="BK342" s="447"/>
      <c r="BL342" s="406">
        <f>(AD342*2)+(AJ342*2)+(AP342*3)+BB342</f>
        <v>0</v>
      </c>
      <c r="BM342" s="407"/>
      <c r="BN342" s="408"/>
      <c r="BO342" s="404"/>
      <c r="BP342" s="404" t="e">
        <f>((AZ342-BB342)*BR$333)+((AT342-AV342)*BR$332)+(H342*BR$334)+(P342*BR$335)</f>
        <v>#REF!</v>
      </c>
      <c r="BQ342" s="53"/>
      <c r="BR342" s="53"/>
      <c r="BS342" s="779"/>
    </row>
    <row r="343" spans="1:71" ht="21.75" customHeight="1" x14ac:dyDescent="0.25">
      <c r="A343" s="779"/>
      <c r="B343" s="415"/>
      <c r="C343" s="412" t="str">
        <f>IF(ROSTER!D$24="","",ROSTER!D$24)</f>
        <v/>
      </c>
      <c r="D343" s="413"/>
      <c r="E343" s="419"/>
      <c r="F343" s="421"/>
      <c r="G343" s="423"/>
      <c r="H343" s="426"/>
      <c r="I343" s="427"/>
      <c r="J343" s="430"/>
      <c r="K343" s="431"/>
      <c r="L343" s="434"/>
      <c r="M343" s="435"/>
      <c r="N343" s="438" t="s">
        <v>14</v>
      </c>
      <c r="O343" s="439"/>
      <c r="P343" s="430"/>
      <c r="Q343" s="431"/>
      <c r="R343" s="434"/>
      <c r="S343" s="441"/>
      <c r="T343" s="434"/>
      <c r="U343" s="427"/>
      <c r="V343" s="441"/>
      <c r="W343" s="427"/>
      <c r="X343" s="430"/>
      <c r="Y343" s="427"/>
      <c r="Z343" s="430"/>
      <c r="AA343" s="427"/>
      <c r="AB343" s="430"/>
      <c r="AC343" s="431"/>
      <c r="AD343" s="434"/>
      <c r="AE343" s="435"/>
      <c r="AF343" s="444"/>
      <c r="AG343" s="445"/>
      <c r="AH343" s="430"/>
      <c r="AI343" s="431"/>
      <c r="AJ343" s="434"/>
      <c r="AK343" s="435"/>
      <c r="AL343" s="448"/>
      <c r="AM343" s="449"/>
      <c r="AN343" s="430"/>
      <c r="AO343" s="431"/>
      <c r="AP343" s="434"/>
      <c r="AQ343" s="435"/>
      <c r="AR343" s="448"/>
      <c r="AS343" s="449"/>
      <c r="AT343" s="452"/>
      <c r="AU343" s="453"/>
      <c r="AV343" s="456"/>
      <c r="AW343" s="457"/>
      <c r="AX343" s="448"/>
      <c r="AY343" s="449"/>
      <c r="AZ343" s="430"/>
      <c r="BA343" s="431"/>
      <c r="BB343" s="434"/>
      <c r="BC343" s="435"/>
      <c r="BD343" s="448"/>
      <c r="BE343" s="449"/>
      <c r="BF343" s="452"/>
      <c r="BG343" s="453"/>
      <c r="BH343" s="456"/>
      <c r="BI343" s="457"/>
      <c r="BJ343" s="448"/>
      <c r="BK343" s="449"/>
      <c r="BL343" s="409"/>
      <c r="BM343" s="410"/>
      <c r="BN343" s="411"/>
      <c r="BO343" s="405"/>
      <c r="BP343" s="405"/>
      <c r="BQ343" s="53"/>
      <c r="BR343" s="53"/>
      <c r="BS343" s="779"/>
    </row>
    <row r="344" spans="1:71" ht="21.75" customHeight="1" x14ac:dyDescent="0.25">
      <c r="A344" s="779"/>
      <c r="B344" s="414" t="str">
        <f>IF(ROSTER!B26="","",ROSTER!B26)</f>
        <v/>
      </c>
      <c r="C344" s="416" t="str">
        <f>IF(ROSTER!C$26="","",ROSTER!C$26)</f>
        <v/>
      </c>
      <c r="D344" s="417"/>
      <c r="E344" s="418"/>
      <c r="F344" s="420">
        <f>IF(E344="y",1,IF(E344="S",1,0))</f>
        <v>0</v>
      </c>
      <c r="G344" s="422">
        <f>IF(E344="S",1,0)</f>
        <v>0</v>
      </c>
      <c r="H344" s="424"/>
      <c r="I344" s="425"/>
      <c r="J344" s="428"/>
      <c r="K344" s="429"/>
      <c r="L344" s="432"/>
      <c r="M344" s="433"/>
      <c r="N344" s="436">
        <f>L344+J344</f>
        <v>0</v>
      </c>
      <c r="O344" s="437"/>
      <c r="P344" s="428"/>
      <c r="Q344" s="429"/>
      <c r="R344" s="432"/>
      <c r="S344" s="440"/>
      <c r="T344" s="432"/>
      <c r="U344" s="425"/>
      <c r="V344" s="440"/>
      <c r="W344" s="425"/>
      <c r="X344" s="428"/>
      <c r="Y344" s="425"/>
      <c r="Z344" s="428"/>
      <c r="AA344" s="425"/>
      <c r="AB344" s="428"/>
      <c r="AC344" s="429"/>
      <c r="AD344" s="432"/>
      <c r="AE344" s="433"/>
      <c r="AF344" s="442">
        <f>IF(AB344=0,0,(AD344/AB344)*100)</f>
        <v>0</v>
      </c>
      <c r="AG344" s="443"/>
      <c r="AH344" s="428"/>
      <c r="AI344" s="429"/>
      <c r="AJ344" s="432"/>
      <c r="AK344" s="433"/>
      <c r="AL344" s="446">
        <f>IF(AH344=0,0,(AJ344/AH344)*100)</f>
        <v>0</v>
      </c>
      <c r="AM344" s="447"/>
      <c r="AN344" s="428"/>
      <c r="AO344" s="429"/>
      <c r="AP344" s="432"/>
      <c r="AQ344" s="433"/>
      <c r="AR344" s="446">
        <f>IF(AN344=0,0,(AP344/AN344)*100)</f>
        <v>0</v>
      </c>
      <c r="AS344" s="447"/>
      <c r="AT344" s="450">
        <f>AB344+AH344+AN344</f>
        <v>0</v>
      </c>
      <c r="AU344" s="451"/>
      <c r="AV344" s="454">
        <f>AD344+AJ344+AP344</f>
        <v>0</v>
      </c>
      <c r="AW344" s="455"/>
      <c r="AX344" s="446">
        <f>IF(AT344=0,0,(AV344/AT344)*100)</f>
        <v>0</v>
      </c>
      <c r="AY344" s="447"/>
      <c r="AZ344" s="428"/>
      <c r="BA344" s="429"/>
      <c r="BB344" s="432"/>
      <c r="BC344" s="433"/>
      <c r="BD344" s="446">
        <f>IF(AZ344=0,0,(BB344/AZ344)*100)</f>
        <v>0</v>
      </c>
      <c r="BE344" s="447"/>
      <c r="BF344" s="450">
        <f>AT344+AZ344</f>
        <v>0</v>
      </c>
      <c r="BG344" s="451"/>
      <c r="BH344" s="454">
        <f>AV344+BB344</f>
        <v>0</v>
      </c>
      <c r="BI344" s="455"/>
      <c r="BJ344" s="446">
        <f>IF(BF344=0,0,(BH344/BF344)*100)</f>
        <v>0</v>
      </c>
      <c r="BK344" s="447"/>
      <c r="BL344" s="406">
        <f>(AD344*2)+(AJ344*2)+(AP344*3)+BB344</f>
        <v>0</v>
      </c>
      <c r="BM344" s="407"/>
      <c r="BN344" s="408"/>
      <c r="BO344" s="404"/>
      <c r="BP344" s="404" t="e">
        <f>((AZ344-BB344)*BR$333)+((AT344-AV344)*BR$332)+(H344*BR$334)+(P344*BR$335)</f>
        <v>#REF!</v>
      </c>
      <c r="BQ344" s="53"/>
      <c r="BR344" s="53"/>
      <c r="BS344" s="779"/>
    </row>
    <row r="345" spans="1:71" ht="21.75" customHeight="1" x14ac:dyDescent="0.25">
      <c r="A345" s="779"/>
      <c r="B345" s="415"/>
      <c r="C345" s="412" t="str">
        <f>IF(ROSTER!D$26="","",ROSTER!D$26)</f>
        <v/>
      </c>
      <c r="D345" s="413"/>
      <c r="E345" s="419"/>
      <c r="F345" s="421"/>
      <c r="G345" s="423"/>
      <c r="H345" s="426"/>
      <c r="I345" s="427"/>
      <c r="J345" s="430"/>
      <c r="K345" s="431"/>
      <c r="L345" s="434"/>
      <c r="M345" s="435"/>
      <c r="N345" s="438" t="s">
        <v>14</v>
      </c>
      <c r="O345" s="439"/>
      <c r="P345" s="430"/>
      <c r="Q345" s="431"/>
      <c r="R345" s="434"/>
      <c r="S345" s="441"/>
      <c r="T345" s="434"/>
      <c r="U345" s="427"/>
      <c r="V345" s="441"/>
      <c r="W345" s="427"/>
      <c r="X345" s="430"/>
      <c r="Y345" s="427"/>
      <c r="Z345" s="430"/>
      <c r="AA345" s="427"/>
      <c r="AB345" s="430"/>
      <c r="AC345" s="431"/>
      <c r="AD345" s="434"/>
      <c r="AE345" s="435"/>
      <c r="AF345" s="444"/>
      <c r="AG345" s="445"/>
      <c r="AH345" s="430"/>
      <c r="AI345" s="431"/>
      <c r="AJ345" s="434"/>
      <c r="AK345" s="435"/>
      <c r="AL345" s="448"/>
      <c r="AM345" s="449"/>
      <c r="AN345" s="430"/>
      <c r="AO345" s="431"/>
      <c r="AP345" s="434"/>
      <c r="AQ345" s="435"/>
      <c r="AR345" s="448"/>
      <c r="AS345" s="449"/>
      <c r="AT345" s="452"/>
      <c r="AU345" s="453"/>
      <c r="AV345" s="456"/>
      <c r="AW345" s="457"/>
      <c r="AX345" s="448"/>
      <c r="AY345" s="449"/>
      <c r="AZ345" s="430"/>
      <c r="BA345" s="431"/>
      <c r="BB345" s="434"/>
      <c r="BC345" s="435"/>
      <c r="BD345" s="448"/>
      <c r="BE345" s="449"/>
      <c r="BF345" s="452"/>
      <c r="BG345" s="453"/>
      <c r="BH345" s="456"/>
      <c r="BI345" s="457"/>
      <c r="BJ345" s="448"/>
      <c r="BK345" s="449"/>
      <c r="BL345" s="409"/>
      <c r="BM345" s="410"/>
      <c r="BN345" s="411"/>
      <c r="BO345" s="405"/>
      <c r="BP345" s="405"/>
      <c r="BQ345" s="53"/>
      <c r="BR345" s="53"/>
      <c r="BS345" s="779"/>
    </row>
    <row r="346" spans="1:71" ht="21.75" customHeight="1" x14ac:dyDescent="0.25">
      <c r="A346" s="779"/>
      <c r="B346" s="414" t="str">
        <f>IF(ROSTER!B28="","",ROSTER!B28)</f>
        <v/>
      </c>
      <c r="C346" s="416" t="str">
        <f>IF(ROSTER!C$28="","",ROSTER!C$28)</f>
        <v/>
      </c>
      <c r="D346" s="417"/>
      <c r="E346" s="418"/>
      <c r="F346" s="420">
        <f>IF(E346="y",1,IF(E346="S",1,0))</f>
        <v>0</v>
      </c>
      <c r="G346" s="422">
        <f>IF(E346="S",1,0)</f>
        <v>0</v>
      </c>
      <c r="H346" s="424"/>
      <c r="I346" s="425"/>
      <c r="J346" s="428"/>
      <c r="K346" s="429"/>
      <c r="L346" s="432"/>
      <c r="M346" s="433"/>
      <c r="N346" s="436">
        <f>L346+J346</f>
        <v>0</v>
      </c>
      <c r="O346" s="437"/>
      <c r="P346" s="428"/>
      <c r="Q346" s="429"/>
      <c r="R346" s="432"/>
      <c r="S346" s="440"/>
      <c r="T346" s="432"/>
      <c r="U346" s="425"/>
      <c r="V346" s="440"/>
      <c r="W346" s="425"/>
      <c r="X346" s="428"/>
      <c r="Y346" s="425"/>
      <c r="Z346" s="428"/>
      <c r="AA346" s="425"/>
      <c r="AB346" s="428"/>
      <c r="AC346" s="429"/>
      <c r="AD346" s="432"/>
      <c r="AE346" s="433"/>
      <c r="AF346" s="442">
        <f>IF(AB346=0,0,(AD346/AB346)*100)</f>
        <v>0</v>
      </c>
      <c r="AG346" s="443"/>
      <c r="AH346" s="428"/>
      <c r="AI346" s="429"/>
      <c r="AJ346" s="432"/>
      <c r="AK346" s="433"/>
      <c r="AL346" s="446">
        <f>IF(AH346=0,0,(AJ346/AH346)*100)</f>
        <v>0</v>
      </c>
      <c r="AM346" s="447"/>
      <c r="AN346" s="428"/>
      <c r="AO346" s="429"/>
      <c r="AP346" s="432"/>
      <c r="AQ346" s="433"/>
      <c r="AR346" s="446">
        <f>IF(AN346=0,0,(AP346/AN346)*100)</f>
        <v>0</v>
      </c>
      <c r="AS346" s="447"/>
      <c r="AT346" s="450">
        <f>AB346+AH346+AN346</f>
        <v>0</v>
      </c>
      <c r="AU346" s="451"/>
      <c r="AV346" s="454">
        <f>AD346+AJ346+AP346</f>
        <v>0</v>
      </c>
      <c r="AW346" s="455"/>
      <c r="AX346" s="446">
        <f>IF(AT346=0,0,(AV346/AT346)*100)</f>
        <v>0</v>
      </c>
      <c r="AY346" s="447"/>
      <c r="AZ346" s="428"/>
      <c r="BA346" s="429"/>
      <c r="BB346" s="432"/>
      <c r="BC346" s="433"/>
      <c r="BD346" s="446">
        <f>IF(AZ346=0,0,(BB346/AZ346)*100)</f>
        <v>0</v>
      </c>
      <c r="BE346" s="447"/>
      <c r="BF346" s="450">
        <f>AT346+AZ346</f>
        <v>0</v>
      </c>
      <c r="BG346" s="451"/>
      <c r="BH346" s="454">
        <f>AV346+BB346</f>
        <v>0</v>
      </c>
      <c r="BI346" s="455"/>
      <c r="BJ346" s="446">
        <f>IF(BF346=0,0,(BH346/BF346)*100)</f>
        <v>0</v>
      </c>
      <c r="BK346" s="447"/>
      <c r="BL346" s="406">
        <f>(AD346*2)+(AJ346*2)+(AP346*3)+BB346</f>
        <v>0</v>
      </c>
      <c r="BM346" s="407"/>
      <c r="BN346" s="408"/>
      <c r="BO346" s="404"/>
      <c r="BP346" s="404" t="e">
        <f>((AZ346-BB346)*BR$333)+((AT346-AV346)*BR$332)+(H346*BR$334)+(P346*BR$335)</f>
        <v>#REF!</v>
      </c>
      <c r="BQ346" s="53"/>
      <c r="BR346" s="53"/>
      <c r="BS346" s="779"/>
    </row>
    <row r="347" spans="1:71" ht="21.75" customHeight="1" x14ac:dyDescent="0.25">
      <c r="A347" s="779"/>
      <c r="B347" s="415"/>
      <c r="C347" s="412" t="str">
        <f>IF(ROSTER!D$28="","",ROSTER!D$28)</f>
        <v/>
      </c>
      <c r="D347" s="413"/>
      <c r="E347" s="419"/>
      <c r="F347" s="421"/>
      <c r="G347" s="423"/>
      <c r="H347" s="426"/>
      <c r="I347" s="427"/>
      <c r="J347" s="430"/>
      <c r="K347" s="431"/>
      <c r="L347" s="434"/>
      <c r="M347" s="435"/>
      <c r="N347" s="438" t="s">
        <v>14</v>
      </c>
      <c r="O347" s="439"/>
      <c r="P347" s="430"/>
      <c r="Q347" s="431"/>
      <c r="R347" s="434"/>
      <c r="S347" s="441"/>
      <c r="T347" s="434"/>
      <c r="U347" s="427"/>
      <c r="V347" s="441"/>
      <c r="W347" s="427"/>
      <c r="X347" s="430"/>
      <c r="Y347" s="427"/>
      <c r="Z347" s="430"/>
      <c r="AA347" s="427"/>
      <c r="AB347" s="430"/>
      <c r="AC347" s="431"/>
      <c r="AD347" s="434"/>
      <c r="AE347" s="435"/>
      <c r="AF347" s="444"/>
      <c r="AG347" s="445"/>
      <c r="AH347" s="430"/>
      <c r="AI347" s="431"/>
      <c r="AJ347" s="434"/>
      <c r="AK347" s="435"/>
      <c r="AL347" s="448"/>
      <c r="AM347" s="449"/>
      <c r="AN347" s="430"/>
      <c r="AO347" s="431"/>
      <c r="AP347" s="434"/>
      <c r="AQ347" s="435"/>
      <c r="AR347" s="448"/>
      <c r="AS347" s="449"/>
      <c r="AT347" s="452"/>
      <c r="AU347" s="453"/>
      <c r="AV347" s="456"/>
      <c r="AW347" s="457"/>
      <c r="AX347" s="448"/>
      <c r="AY347" s="449"/>
      <c r="AZ347" s="430"/>
      <c r="BA347" s="431"/>
      <c r="BB347" s="434"/>
      <c r="BC347" s="435"/>
      <c r="BD347" s="448"/>
      <c r="BE347" s="449"/>
      <c r="BF347" s="452"/>
      <c r="BG347" s="453"/>
      <c r="BH347" s="456"/>
      <c r="BI347" s="457"/>
      <c r="BJ347" s="448"/>
      <c r="BK347" s="449"/>
      <c r="BL347" s="409"/>
      <c r="BM347" s="410"/>
      <c r="BN347" s="411"/>
      <c r="BO347" s="405"/>
      <c r="BP347" s="405"/>
      <c r="BQ347" s="53"/>
      <c r="BR347" s="53"/>
      <c r="BS347" s="779"/>
    </row>
    <row r="348" spans="1:71" ht="21.75" customHeight="1" x14ac:dyDescent="0.25">
      <c r="A348" s="779"/>
      <c r="B348" s="414" t="str">
        <f>IF(ROSTER!B30="","",ROSTER!B30)</f>
        <v/>
      </c>
      <c r="C348" s="416" t="str">
        <f>IF(ROSTER!C$30="","",ROSTER!C$30)</f>
        <v/>
      </c>
      <c r="D348" s="417"/>
      <c r="E348" s="418"/>
      <c r="F348" s="420">
        <f>IF(E348="y",1,IF(E348="S",1,0))</f>
        <v>0</v>
      </c>
      <c r="G348" s="422">
        <f>IF(E348="S",1,0)</f>
        <v>0</v>
      </c>
      <c r="H348" s="424"/>
      <c r="I348" s="425"/>
      <c r="J348" s="428"/>
      <c r="K348" s="429"/>
      <c r="L348" s="432"/>
      <c r="M348" s="433"/>
      <c r="N348" s="436">
        <f>L348+J348</f>
        <v>0</v>
      </c>
      <c r="O348" s="437"/>
      <c r="P348" s="428"/>
      <c r="Q348" s="429"/>
      <c r="R348" s="432"/>
      <c r="S348" s="440"/>
      <c r="T348" s="432"/>
      <c r="U348" s="425"/>
      <c r="V348" s="440"/>
      <c r="W348" s="425"/>
      <c r="X348" s="428"/>
      <c r="Y348" s="425"/>
      <c r="Z348" s="428"/>
      <c r="AA348" s="425"/>
      <c r="AB348" s="428"/>
      <c r="AC348" s="429"/>
      <c r="AD348" s="432"/>
      <c r="AE348" s="433"/>
      <c r="AF348" s="442">
        <f>IF(AB348=0,0,(AD348/AB348)*100)</f>
        <v>0</v>
      </c>
      <c r="AG348" s="443"/>
      <c r="AH348" s="428"/>
      <c r="AI348" s="429"/>
      <c r="AJ348" s="432"/>
      <c r="AK348" s="433"/>
      <c r="AL348" s="446">
        <f>IF(AH348=0,0,(AJ348/AH348)*100)</f>
        <v>0</v>
      </c>
      <c r="AM348" s="447"/>
      <c r="AN348" s="428"/>
      <c r="AO348" s="429"/>
      <c r="AP348" s="432"/>
      <c r="AQ348" s="433"/>
      <c r="AR348" s="446">
        <f>IF(AN348=0,0,(AP348/AN348)*100)</f>
        <v>0</v>
      </c>
      <c r="AS348" s="447"/>
      <c r="AT348" s="450">
        <f>AB348+AH348+AN348</f>
        <v>0</v>
      </c>
      <c r="AU348" s="451"/>
      <c r="AV348" s="454">
        <f>AD348+AJ348+AP348</f>
        <v>0</v>
      </c>
      <c r="AW348" s="455"/>
      <c r="AX348" s="446">
        <f>IF(AT348=0,0,(AV348/AT348)*100)</f>
        <v>0</v>
      </c>
      <c r="AY348" s="447"/>
      <c r="AZ348" s="428"/>
      <c r="BA348" s="429"/>
      <c r="BB348" s="432"/>
      <c r="BC348" s="433"/>
      <c r="BD348" s="446">
        <f>IF(AZ348=0,0,(BB348/AZ348)*100)</f>
        <v>0</v>
      </c>
      <c r="BE348" s="447"/>
      <c r="BF348" s="450">
        <f>AT348+AZ348</f>
        <v>0</v>
      </c>
      <c r="BG348" s="451"/>
      <c r="BH348" s="454">
        <f>AV348+BB348</f>
        <v>0</v>
      </c>
      <c r="BI348" s="455"/>
      <c r="BJ348" s="446">
        <f>IF(BF348=0,0,(BH348/BF348)*100)</f>
        <v>0</v>
      </c>
      <c r="BK348" s="447"/>
      <c r="BL348" s="406">
        <f>(AD348*2)+(AJ348*2)+(AP348*3)+BB348</f>
        <v>0</v>
      </c>
      <c r="BM348" s="407"/>
      <c r="BN348" s="408"/>
      <c r="BO348" s="404"/>
      <c r="BP348" s="404" t="e">
        <f>((AZ348-BB348)*BR$333)+((AT348-AV348)*BR$332)+(H348*BR$334)+(P348*BR$335)</f>
        <v>#REF!</v>
      </c>
      <c r="BQ348" s="53"/>
      <c r="BR348" s="53"/>
      <c r="BS348" s="779"/>
    </row>
    <row r="349" spans="1:71" ht="21.75" customHeight="1" x14ac:dyDescent="0.25">
      <c r="A349" s="779"/>
      <c r="B349" s="415"/>
      <c r="C349" s="412" t="str">
        <f>IF(ROSTER!D$30="","",ROSTER!D$30)</f>
        <v/>
      </c>
      <c r="D349" s="413"/>
      <c r="E349" s="419"/>
      <c r="F349" s="421"/>
      <c r="G349" s="423"/>
      <c r="H349" s="426"/>
      <c r="I349" s="427"/>
      <c r="J349" s="430"/>
      <c r="K349" s="431"/>
      <c r="L349" s="434"/>
      <c r="M349" s="435"/>
      <c r="N349" s="438" t="s">
        <v>14</v>
      </c>
      <c r="O349" s="439"/>
      <c r="P349" s="430"/>
      <c r="Q349" s="431"/>
      <c r="R349" s="434"/>
      <c r="S349" s="441"/>
      <c r="T349" s="434"/>
      <c r="U349" s="427"/>
      <c r="V349" s="441"/>
      <c r="W349" s="427"/>
      <c r="X349" s="430"/>
      <c r="Y349" s="427"/>
      <c r="Z349" s="430"/>
      <c r="AA349" s="427"/>
      <c r="AB349" s="430"/>
      <c r="AC349" s="431"/>
      <c r="AD349" s="434"/>
      <c r="AE349" s="435"/>
      <c r="AF349" s="444"/>
      <c r="AG349" s="445"/>
      <c r="AH349" s="430"/>
      <c r="AI349" s="431"/>
      <c r="AJ349" s="434"/>
      <c r="AK349" s="435"/>
      <c r="AL349" s="448"/>
      <c r="AM349" s="449"/>
      <c r="AN349" s="430"/>
      <c r="AO349" s="431"/>
      <c r="AP349" s="434"/>
      <c r="AQ349" s="435"/>
      <c r="AR349" s="448"/>
      <c r="AS349" s="449"/>
      <c r="AT349" s="452"/>
      <c r="AU349" s="453"/>
      <c r="AV349" s="456"/>
      <c r="AW349" s="457"/>
      <c r="AX349" s="448"/>
      <c r="AY349" s="449"/>
      <c r="AZ349" s="430"/>
      <c r="BA349" s="431"/>
      <c r="BB349" s="434"/>
      <c r="BC349" s="435"/>
      <c r="BD349" s="448"/>
      <c r="BE349" s="449"/>
      <c r="BF349" s="452"/>
      <c r="BG349" s="453"/>
      <c r="BH349" s="456"/>
      <c r="BI349" s="457"/>
      <c r="BJ349" s="448"/>
      <c r="BK349" s="449"/>
      <c r="BL349" s="409"/>
      <c r="BM349" s="410"/>
      <c r="BN349" s="411"/>
      <c r="BO349" s="405"/>
      <c r="BP349" s="405"/>
      <c r="BQ349" s="53"/>
      <c r="BR349" s="53"/>
      <c r="BS349" s="779"/>
    </row>
    <row r="350" spans="1:71" ht="21.75" customHeight="1" x14ac:dyDescent="0.25">
      <c r="A350" s="779"/>
      <c r="B350" s="414" t="str">
        <f>IF(ROSTER!B32="","",ROSTER!B32)</f>
        <v/>
      </c>
      <c r="C350" s="416" t="str">
        <f>IF(ROSTER!C$32="","",ROSTER!C$32)</f>
        <v/>
      </c>
      <c r="D350" s="417"/>
      <c r="E350" s="418"/>
      <c r="F350" s="420">
        <f>IF(E350="y",1,IF(E350="S",1,0))</f>
        <v>0</v>
      </c>
      <c r="G350" s="422">
        <f>IF(E350="S",1,0)</f>
        <v>0</v>
      </c>
      <c r="H350" s="424"/>
      <c r="I350" s="425"/>
      <c r="J350" s="428"/>
      <c r="K350" s="429"/>
      <c r="L350" s="432"/>
      <c r="M350" s="433"/>
      <c r="N350" s="436">
        <f>L350+J350</f>
        <v>0</v>
      </c>
      <c r="O350" s="437"/>
      <c r="P350" s="428"/>
      <c r="Q350" s="429"/>
      <c r="R350" s="432"/>
      <c r="S350" s="440"/>
      <c r="T350" s="432"/>
      <c r="U350" s="425"/>
      <c r="V350" s="440"/>
      <c r="W350" s="425"/>
      <c r="X350" s="428"/>
      <c r="Y350" s="425"/>
      <c r="Z350" s="428"/>
      <c r="AA350" s="425"/>
      <c r="AB350" s="428"/>
      <c r="AC350" s="429"/>
      <c r="AD350" s="432"/>
      <c r="AE350" s="433"/>
      <c r="AF350" s="442">
        <f>IF(AB350=0,0,(AD350/AB350)*100)</f>
        <v>0</v>
      </c>
      <c r="AG350" s="443"/>
      <c r="AH350" s="428"/>
      <c r="AI350" s="429"/>
      <c r="AJ350" s="432"/>
      <c r="AK350" s="433"/>
      <c r="AL350" s="446">
        <f>IF(AH350=0,0,(AJ350/AH350)*100)</f>
        <v>0</v>
      </c>
      <c r="AM350" s="447"/>
      <c r="AN350" s="428"/>
      <c r="AO350" s="429"/>
      <c r="AP350" s="432"/>
      <c r="AQ350" s="433"/>
      <c r="AR350" s="446">
        <f>IF(AN350=0,0,(AP350/AN350)*100)</f>
        <v>0</v>
      </c>
      <c r="AS350" s="447"/>
      <c r="AT350" s="450">
        <f>AB350+AH350+AN350</f>
        <v>0</v>
      </c>
      <c r="AU350" s="451"/>
      <c r="AV350" s="454">
        <f>AD350+AJ350+AP350</f>
        <v>0</v>
      </c>
      <c r="AW350" s="455"/>
      <c r="AX350" s="446">
        <f>IF(AT350=0,0,(AV350/AT350)*100)</f>
        <v>0</v>
      </c>
      <c r="AY350" s="447"/>
      <c r="AZ350" s="428"/>
      <c r="BA350" s="429"/>
      <c r="BB350" s="432"/>
      <c r="BC350" s="433"/>
      <c r="BD350" s="446">
        <f>IF(AZ350=0,0,(BB350/AZ350)*100)</f>
        <v>0</v>
      </c>
      <c r="BE350" s="447"/>
      <c r="BF350" s="450">
        <f>AT350+AZ350</f>
        <v>0</v>
      </c>
      <c r="BG350" s="451"/>
      <c r="BH350" s="454">
        <f>AV350+BB350</f>
        <v>0</v>
      </c>
      <c r="BI350" s="455"/>
      <c r="BJ350" s="446">
        <f>IF(BF350=0,0,(BH350/BF350)*100)</f>
        <v>0</v>
      </c>
      <c r="BK350" s="447"/>
      <c r="BL350" s="406">
        <f>(AD350*2)+(AJ350*2)+(AP350*3)+BB350</f>
        <v>0</v>
      </c>
      <c r="BM350" s="407"/>
      <c r="BN350" s="408"/>
      <c r="BO350" s="404"/>
      <c r="BP350" s="404" t="e">
        <f>((AZ350-BB350)*BR$333)+((AT350-AV350)*BR$332)+(H350*BR$334)+(P350*BR$335)</f>
        <v>#REF!</v>
      </c>
      <c r="BQ350" s="53"/>
      <c r="BR350" s="53"/>
      <c r="BS350" s="779"/>
    </row>
    <row r="351" spans="1:71" ht="21.75" customHeight="1" x14ac:dyDescent="0.25">
      <c r="A351" s="779"/>
      <c r="B351" s="415"/>
      <c r="C351" s="412" t="str">
        <f>IF(ROSTER!D$32="","",ROSTER!D$32)</f>
        <v/>
      </c>
      <c r="D351" s="413"/>
      <c r="E351" s="419"/>
      <c r="F351" s="421"/>
      <c r="G351" s="423"/>
      <c r="H351" s="426"/>
      <c r="I351" s="427"/>
      <c r="J351" s="430"/>
      <c r="K351" s="431"/>
      <c r="L351" s="434"/>
      <c r="M351" s="435"/>
      <c r="N351" s="438" t="s">
        <v>14</v>
      </c>
      <c r="O351" s="439"/>
      <c r="P351" s="430"/>
      <c r="Q351" s="431"/>
      <c r="R351" s="434"/>
      <c r="S351" s="441"/>
      <c r="T351" s="434"/>
      <c r="U351" s="427"/>
      <c r="V351" s="441"/>
      <c r="W351" s="427"/>
      <c r="X351" s="430"/>
      <c r="Y351" s="427"/>
      <c r="Z351" s="430"/>
      <c r="AA351" s="427"/>
      <c r="AB351" s="430"/>
      <c r="AC351" s="431"/>
      <c r="AD351" s="434"/>
      <c r="AE351" s="435"/>
      <c r="AF351" s="444"/>
      <c r="AG351" s="445"/>
      <c r="AH351" s="430"/>
      <c r="AI351" s="431"/>
      <c r="AJ351" s="434"/>
      <c r="AK351" s="435"/>
      <c r="AL351" s="448"/>
      <c r="AM351" s="449"/>
      <c r="AN351" s="430"/>
      <c r="AO351" s="431"/>
      <c r="AP351" s="434"/>
      <c r="AQ351" s="435"/>
      <c r="AR351" s="448"/>
      <c r="AS351" s="449"/>
      <c r="AT351" s="452"/>
      <c r="AU351" s="453"/>
      <c r="AV351" s="456"/>
      <c r="AW351" s="457"/>
      <c r="AX351" s="448"/>
      <c r="AY351" s="449"/>
      <c r="AZ351" s="430"/>
      <c r="BA351" s="431"/>
      <c r="BB351" s="434"/>
      <c r="BC351" s="435"/>
      <c r="BD351" s="448"/>
      <c r="BE351" s="449"/>
      <c r="BF351" s="452"/>
      <c r="BG351" s="453"/>
      <c r="BH351" s="456"/>
      <c r="BI351" s="457"/>
      <c r="BJ351" s="448"/>
      <c r="BK351" s="449"/>
      <c r="BL351" s="409"/>
      <c r="BM351" s="410"/>
      <c r="BN351" s="411"/>
      <c r="BO351" s="405"/>
      <c r="BP351" s="405"/>
      <c r="BQ351" s="53"/>
      <c r="BR351" s="53"/>
      <c r="BS351" s="779"/>
    </row>
    <row r="352" spans="1:71" ht="21.75" customHeight="1" x14ac:dyDescent="0.25">
      <c r="A352" s="779"/>
      <c r="B352" s="414" t="str">
        <f>IF(ROSTER!B34="","",ROSTER!B34)</f>
        <v/>
      </c>
      <c r="C352" s="416" t="str">
        <f>IF(ROSTER!C$34="","",ROSTER!C$34)</f>
        <v/>
      </c>
      <c r="D352" s="417"/>
      <c r="E352" s="418"/>
      <c r="F352" s="420">
        <f>IF(E352="y",1,IF(E352="S",1,0))</f>
        <v>0</v>
      </c>
      <c r="G352" s="422">
        <f>IF(E352="S",1,0)</f>
        <v>0</v>
      </c>
      <c r="H352" s="424"/>
      <c r="I352" s="425"/>
      <c r="J352" s="428"/>
      <c r="K352" s="429"/>
      <c r="L352" s="432"/>
      <c r="M352" s="433"/>
      <c r="N352" s="436">
        <f>L352+J352</f>
        <v>0</v>
      </c>
      <c r="O352" s="437"/>
      <c r="P352" s="428"/>
      <c r="Q352" s="429"/>
      <c r="R352" s="432"/>
      <c r="S352" s="440"/>
      <c r="T352" s="432"/>
      <c r="U352" s="425"/>
      <c r="V352" s="440"/>
      <c r="W352" s="425"/>
      <c r="X352" s="428"/>
      <c r="Y352" s="425"/>
      <c r="Z352" s="428"/>
      <c r="AA352" s="425"/>
      <c r="AB352" s="428"/>
      <c r="AC352" s="429"/>
      <c r="AD352" s="432"/>
      <c r="AE352" s="433"/>
      <c r="AF352" s="442">
        <f>IF(AB352=0,0,(AD352/AB352)*100)</f>
        <v>0</v>
      </c>
      <c r="AG352" s="443"/>
      <c r="AH352" s="428"/>
      <c r="AI352" s="429"/>
      <c r="AJ352" s="432"/>
      <c r="AK352" s="433"/>
      <c r="AL352" s="446">
        <f>IF(AH352=0,0,(AJ352/AH352)*100)</f>
        <v>0</v>
      </c>
      <c r="AM352" s="447"/>
      <c r="AN352" s="428"/>
      <c r="AO352" s="429"/>
      <c r="AP352" s="432"/>
      <c r="AQ352" s="433"/>
      <c r="AR352" s="446">
        <f>IF(AN352=0,0,(AP352/AN352)*100)</f>
        <v>0</v>
      </c>
      <c r="AS352" s="447"/>
      <c r="AT352" s="450">
        <f>AB352+AH352+AN352</f>
        <v>0</v>
      </c>
      <c r="AU352" s="451"/>
      <c r="AV352" s="454">
        <f>AD352+AJ352+AP352</f>
        <v>0</v>
      </c>
      <c r="AW352" s="455"/>
      <c r="AX352" s="446">
        <f>IF(AT352=0,0,(AV352/AT352)*100)</f>
        <v>0</v>
      </c>
      <c r="AY352" s="447"/>
      <c r="AZ352" s="428"/>
      <c r="BA352" s="429"/>
      <c r="BB352" s="432"/>
      <c r="BC352" s="433"/>
      <c r="BD352" s="446">
        <f>IF(AZ352=0,0,(BB352/AZ352)*100)</f>
        <v>0</v>
      </c>
      <c r="BE352" s="447"/>
      <c r="BF352" s="450">
        <f>AT352+AZ352</f>
        <v>0</v>
      </c>
      <c r="BG352" s="451"/>
      <c r="BH352" s="454">
        <f>AV352+BB352</f>
        <v>0</v>
      </c>
      <c r="BI352" s="455"/>
      <c r="BJ352" s="446">
        <f>IF(BF352=0,0,(BH352/BF352)*100)</f>
        <v>0</v>
      </c>
      <c r="BK352" s="447"/>
      <c r="BL352" s="406">
        <f>(AD352*2)+(AJ352*2)+(AP352*3)+BB352</f>
        <v>0</v>
      </c>
      <c r="BM352" s="407"/>
      <c r="BN352" s="408"/>
      <c r="BO352" s="404"/>
      <c r="BP352" s="404" t="e">
        <f>((AZ352-BB352)*BR$333)+((AT352-AV352)*BR$332)+(H352*BR$334)+(P352*BR$335)</f>
        <v>#REF!</v>
      </c>
      <c r="BQ352" s="53"/>
      <c r="BR352" s="53"/>
      <c r="BS352" s="779"/>
    </row>
    <row r="353" spans="1:71" ht="21.75" customHeight="1" x14ac:dyDescent="0.25">
      <c r="A353" s="779"/>
      <c r="B353" s="415"/>
      <c r="C353" s="412" t="str">
        <f>IF(ROSTER!D$34="","",ROSTER!D$34)</f>
        <v/>
      </c>
      <c r="D353" s="413"/>
      <c r="E353" s="419"/>
      <c r="F353" s="421"/>
      <c r="G353" s="423"/>
      <c r="H353" s="426"/>
      <c r="I353" s="427"/>
      <c r="J353" s="430"/>
      <c r="K353" s="431"/>
      <c r="L353" s="434"/>
      <c r="M353" s="435"/>
      <c r="N353" s="438" t="s">
        <v>14</v>
      </c>
      <c r="O353" s="439"/>
      <c r="P353" s="430"/>
      <c r="Q353" s="431"/>
      <c r="R353" s="434"/>
      <c r="S353" s="441"/>
      <c r="T353" s="434"/>
      <c r="U353" s="427"/>
      <c r="V353" s="441"/>
      <c r="W353" s="427"/>
      <c r="X353" s="430"/>
      <c r="Y353" s="427"/>
      <c r="Z353" s="430"/>
      <c r="AA353" s="427"/>
      <c r="AB353" s="430"/>
      <c r="AC353" s="431"/>
      <c r="AD353" s="434"/>
      <c r="AE353" s="435"/>
      <c r="AF353" s="444"/>
      <c r="AG353" s="445"/>
      <c r="AH353" s="430"/>
      <c r="AI353" s="431"/>
      <c r="AJ353" s="434"/>
      <c r="AK353" s="435"/>
      <c r="AL353" s="448"/>
      <c r="AM353" s="449"/>
      <c r="AN353" s="430"/>
      <c r="AO353" s="431"/>
      <c r="AP353" s="434"/>
      <c r="AQ353" s="435"/>
      <c r="AR353" s="448"/>
      <c r="AS353" s="449"/>
      <c r="AT353" s="452"/>
      <c r="AU353" s="453"/>
      <c r="AV353" s="456"/>
      <c r="AW353" s="457"/>
      <c r="AX353" s="448"/>
      <c r="AY353" s="449"/>
      <c r="AZ353" s="430"/>
      <c r="BA353" s="431"/>
      <c r="BB353" s="434"/>
      <c r="BC353" s="435"/>
      <c r="BD353" s="448"/>
      <c r="BE353" s="449"/>
      <c r="BF353" s="452"/>
      <c r="BG353" s="453"/>
      <c r="BH353" s="456"/>
      <c r="BI353" s="457"/>
      <c r="BJ353" s="448"/>
      <c r="BK353" s="449"/>
      <c r="BL353" s="409"/>
      <c r="BM353" s="410"/>
      <c r="BN353" s="411"/>
      <c r="BO353" s="405"/>
      <c r="BP353" s="405"/>
      <c r="BQ353" s="53"/>
      <c r="BR353" s="53"/>
      <c r="BS353" s="779"/>
    </row>
    <row r="354" spans="1:71" ht="21.75" customHeight="1" x14ac:dyDescent="0.25">
      <c r="A354" s="779"/>
      <c r="B354" s="414" t="str">
        <f>IF(ROSTER!B36="","",ROSTER!B36)</f>
        <v/>
      </c>
      <c r="C354" s="416" t="str">
        <f>IF(ROSTER!C$36="","",ROSTER!C$36)</f>
        <v/>
      </c>
      <c r="D354" s="417"/>
      <c r="E354" s="418"/>
      <c r="F354" s="420">
        <f>IF(E354="y",1,IF(E354="S",1,0))</f>
        <v>0</v>
      </c>
      <c r="G354" s="422">
        <f>IF(E354="S",1,0)</f>
        <v>0</v>
      </c>
      <c r="H354" s="424"/>
      <c r="I354" s="425"/>
      <c r="J354" s="428"/>
      <c r="K354" s="429"/>
      <c r="L354" s="432"/>
      <c r="M354" s="433"/>
      <c r="N354" s="436">
        <f>L354+J354</f>
        <v>0</v>
      </c>
      <c r="O354" s="437"/>
      <c r="P354" s="428"/>
      <c r="Q354" s="429"/>
      <c r="R354" s="432"/>
      <c r="S354" s="440"/>
      <c r="T354" s="432"/>
      <c r="U354" s="425"/>
      <c r="V354" s="440"/>
      <c r="W354" s="425"/>
      <c r="X354" s="428"/>
      <c r="Y354" s="425"/>
      <c r="Z354" s="428"/>
      <c r="AA354" s="425"/>
      <c r="AB354" s="428"/>
      <c r="AC354" s="429"/>
      <c r="AD354" s="432"/>
      <c r="AE354" s="433"/>
      <c r="AF354" s="442">
        <f>IF(AB354=0,0,(AD354/AB354)*100)</f>
        <v>0</v>
      </c>
      <c r="AG354" s="443"/>
      <c r="AH354" s="428"/>
      <c r="AI354" s="429"/>
      <c r="AJ354" s="432"/>
      <c r="AK354" s="433"/>
      <c r="AL354" s="446">
        <f>IF(AH354=0,0,(AJ354/AH354)*100)</f>
        <v>0</v>
      </c>
      <c r="AM354" s="447"/>
      <c r="AN354" s="428"/>
      <c r="AO354" s="429"/>
      <c r="AP354" s="432"/>
      <c r="AQ354" s="433"/>
      <c r="AR354" s="446">
        <f>IF(AN354=0,0,(AP354/AN354)*100)</f>
        <v>0</v>
      </c>
      <c r="AS354" s="447"/>
      <c r="AT354" s="450">
        <f>AB354+AH354+AN354</f>
        <v>0</v>
      </c>
      <c r="AU354" s="451"/>
      <c r="AV354" s="454">
        <f>AD354+AJ354+AP354</f>
        <v>0</v>
      </c>
      <c r="AW354" s="455"/>
      <c r="AX354" s="446">
        <f>IF(AT354=0,0,(AV354/AT354)*100)</f>
        <v>0</v>
      </c>
      <c r="AY354" s="447"/>
      <c r="AZ354" s="428"/>
      <c r="BA354" s="429"/>
      <c r="BB354" s="432"/>
      <c r="BC354" s="433"/>
      <c r="BD354" s="446">
        <f>IF(AZ354=0,0,(BB354/AZ354)*100)</f>
        <v>0</v>
      </c>
      <c r="BE354" s="447"/>
      <c r="BF354" s="450">
        <f>AT354+AZ354</f>
        <v>0</v>
      </c>
      <c r="BG354" s="451"/>
      <c r="BH354" s="454">
        <f>AV354+BB354</f>
        <v>0</v>
      </c>
      <c r="BI354" s="455"/>
      <c r="BJ354" s="446">
        <f>IF(BF354=0,0,(BH354/BF354)*100)</f>
        <v>0</v>
      </c>
      <c r="BK354" s="447"/>
      <c r="BL354" s="406">
        <f>(AD354*2)+(AJ354*2)+(AP354*3)+BB354</f>
        <v>0</v>
      </c>
      <c r="BM354" s="407"/>
      <c r="BN354" s="408"/>
      <c r="BO354" s="404"/>
      <c r="BP354" s="404" t="e">
        <f>((AZ354-BB354)*BR$333)+((AT354-AV354)*BR$332)+(H354*BR$334)+(P354*BR$335)</f>
        <v>#REF!</v>
      </c>
      <c r="BQ354" s="53"/>
      <c r="BR354" s="53"/>
      <c r="BS354" s="779"/>
    </row>
    <row r="355" spans="1:71" ht="21.75" customHeight="1" x14ac:dyDescent="0.25">
      <c r="A355" s="779"/>
      <c r="B355" s="415"/>
      <c r="C355" s="412" t="str">
        <f>IF(ROSTER!D$36="","",ROSTER!D$36)</f>
        <v/>
      </c>
      <c r="D355" s="413"/>
      <c r="E355" s="419"/>
      <c r="F355" s="421"/>
      <c r="G355" s="423"/>
      <c r="H355" s="426"/>
      <c r="I355" s="427"/>
      <c r="J355" s="430"/>
      <c r="K355" s="431"/>
      <c r="L355" s="434"/>
      <c r="M355" s="435"/>
      <c r="N355" s="438" t="s">
        <v>14</v>
      </c>
      <c r="O355" s="439"/>
      <c r="P355" s="430"/>
      <c r="Q355" s="431"/>
      <c r="R355" s="434"/>
      <c r="S355" s="441"/>
      <c r="T355" s="434"/>
      <c r="U355" s="427"/>
      <c r="V355" s="441"/>
      <c r="W355" s="427"/>
      <c r="X355" s="430"/>
      <c r="Y355" s="427"/>
      <c r="Z355" s="430"/>
      <c r="AA355" s="427"/>
      <c r="AB355" s="430"/>
      <c r="AC355" s="431"/>
      <c r="AD355" s="434"/>
      <c r="AE355" s="435"/>
      <c r="AF355" s="444"/>
      <c r="AG355" s="445"/>
      <c r="AH355" s="430"/>
      <c r="AI355" s="431"/>
      <c r="AJ355" s="434"/>
      <c r="AK355" s="435"/>
      <c r="AL355" s="448"/>
      <c r="AM355" s="449"/>
      <c r="AN355" s="430"/>
      <c r="AO355" s="431"/>
      <c r="AP355" s="434"/>
      <c r="AQ355" s="435"/>
      <c r="AR355" s="448"/>
      <c r="AS355" s="449"/>
      <c r="AT355" s="452"/>
      <c r="AU355" s="453"/>
      <c r="AV355" s="456"/>
      <c r="AW355" s="457"/>
      <c r="AX355" s="448"/>
      <c r="AY355" s="449"/>
      <c r="AZ355" s="430"/>
      <c r="BA355" s="431"/>
      <c r="BB355" s="434"/>
      <c r="BC355" s="435"/>
      <c r="BD355" s="448"/>
      <c r="BE355" s="449"/>
      <c r="BF355" s="452"/>
      <c r="BG355" s="453"/>
      <c r="BH355" s="456"/>
      <c r="BI355" s="457"/>
      <c r="BJ355" s="448"/>
      <c r="BK355" s="449"/>
      <c r="BL355" s="409"/>
      <c r="BM355" s="410"/>
      <c r="BN355" s="411"/>
      <c r="BO355" s="405"/>
      <c r="BP355" s="405"/>
      <c r="BQ355" s="53"/>
      <c r="BR355" s="53"/>
      <c r="BS355" s="779"/>
    </row>
    <row r="356" spans="1:71" ht="21.75" customHeight="1" x14ac:dyDescent="0.25">
      <c r="A356" s="779"/>
      <c r="B356" s="414" t="str">
        <f>IF(ROSTER!B38="","",ROSTER!B38)</f>
        <v/>
      </c>
      <c r="C356" s="416" t="str">
        <f>IF(ROSTER!C$38="","",ROSTER!C$38)</f>
        <v/>
      </c>
      <c r="D356" s="417"/>
      <c r="E356" s="418"/>
      <c r="F356" s="420">
        <f>IF(E356="y",1,IF(E356="S",1,0))</f>
        <v>0</v>
      </c>
      <c r="G356" s="422">
        <f>IF(E356="S",1,0)</f>
        <v>0</v>
      </c>
      <c r="H356" s="424"/>
      <c r="I356" s="425"/>
      <c r="J356" s="428"/>
      <c r="K356" s="429"/>
      <c r="L356" s="432"/>
      <c r="M356" s="433"/>
      <c r="N356" s="436">
        <f>L356+J356</f>
        <v>0</v>
      </c>
      <c r="O356" s="437"/>
      <c r="P356" s="428"/>
      <c r="Q356" s="429"/>
      <c r="R356" s="432"/>
      <c r="S356" s="440"/>
      <c r="T356" s="432"/>
      <c r="U356" s="425"/>
      <c r="V356" s="440"/>
      <c r="W356" s="425"/>
      <c r="X356" s="428"/>
      <c r="Y356" s="425"/>
      <c r="Z356" s="428"/>
      <c r="AA356" s="425"/>
      <c r="AB356" s="428"/>
      <c r="AC356" s="429"/>
      <c r="AD356" s="432"/>
      <c r="AE356" s="433"/>
      <c r="AF356" s="442">
        <f>IF(AB356=0,0,(AD356/AB356)*100)</f>
        <v>0</v>
      </c>
      <c r="AG356" s="443"/>
      <c r="AH356" s="428"/>
      <c r="AI356" s="429"/>
      <c r="AJ356" s="432"/>
      <c r="AK356" s="433"/>
      <c r="AL356" s="446">
        <f>IF(AH356=0,0,(AJ356/AH356)*100)</f>
        <v>0</v>
      </c>
      <c r="AM356" s="447"/>
      <c r="AN356" s="428"/>
      <c r="AO356" s="429"/>
      <c r="AP356" s="432"/>
      <c r="AQ356" s="433"/>
      <c r="AR356" s="446">
        <f>IF(AN356=0,0,(AP356/AN356)*100)</f>
        <v>0</v>
      </c>
      <c r="AS356" s="447"/>
      <c r="AT356" s="450">
        <f>AB356+AH356+AN356</f>
        <v>0</v>
      </c>
      <c r="AU356" s="451"/>
      <c r="AV356" s="454">
        <f>AD356+AJ356+AP356</f>
        <v>0</v>
      </c>
      <c r="AW356" s="455"/>
      <c r="AX356" s="446">
        <f>IF(AT356=0,0,(AV356/AT356)*100)</f>
        <v>0</v>
      </c>
      <c r="AY356" s="447"/>
      <c r="AZ356" s="428"/>
      <c r="BA356" s="429"/>
      <c r="BB356" s="432"/>
      <c r="BC356" s="433"/>
      <c r="BD356" s="446">
        <f>IF(AZ356=0,0,(BB356/AZ356)*100)</f>
        <v>0</v>
      </c>
      <c r="BE356" s="447"/>
      <c r="BF356" s="450">
        <f>AT356+AZ356</f>
        <v>0</v>
      </c>
      <c r="BG356" s="451"/>
      <c r="BH356" s="454">
        <f>AV356+BB356</f>
        <v>0</v>
      </c>
      <c r="BI356" s="455"/>
      <c r="BJ356" s="446">
        <f>IF(BF356=0,0,(BH356/BF356)*100)</f>
        <v>0</v>
      </c>
      <c r="BK356" s="447"/>
      <c r="BL356" s="406">
        <f>(AD356*2)+(AJ356*2)+(AP356*3)+BB356</f>
        <v>0</v>
      </c>
      <c r="BM356" s="407"/>
      <c r="BN356" s="408"/>
      <c r="BO356" s="404"/>
      <c r="BP356" s="404" t="e">
        <f>((AZ356-BB356)*BR$333)+((AT356-AV356)*BR$332)+(H356*BR$334)+(P356*BR$335)</f>
        <v>#REF!</v>
      </c>
      <c r="BQ356" s="53"/>
      <c r="BR356" s="53"/>
      <c r="BS356" s="779"/>
    </row>
    <row r="357" spans="1:71" ht="21.75" customHeight="1" x14ac:dyDescent="0.25">
      <c r="A357" s="779"/>
      <c r="B357" s="415"/>
      <c r="C357" s="412" t="str">
        <f>IF(ROSTER!D$38="","",ROSTER!D$38)</f>
        <v/>
      </c>
      <c r="D357" s="413"/>
      <c r="E357" s="419"/>
      <c r="F357" s="421"/>
      <c r="G357" s="423"/>
      <c r="H357" s="426"/>
      <c r="I357" s="427"/>
      <c r="J357" s="430"/>
      <c r="K357" s="431"/>
      <c r="L357" s="434"/>
      <c r="M357" s="435"/>
      <c r="N357" s="438" t="s">
        <v>14</v>
      </c>
      <c r="O357" s="439"/>
      <c r="P357" s="430"/>
      <c r="Q357" s="431"/>
      <c r="R357" s="434"/>
      <c r="S357" s="441"/>
      <c r="T357" s="434"/>
      <c r="U357" s="427"/>
      <c r="V357" s="441"/>
      <c r="W357" s="427"/>
      <c r="X357" s="430"/>
      <c r="Y357" s="427"/>
      <c r="Z357" s="430"/>
      <c r="AA357" s="427"/>
      <c r="AB357" s="430"/>
      <c r="AC357" s="431"/>
      <c r="AD357" s="434"/>
      <c r="AE357" s="435"/>
      <c r="AF357" s="444"/>
      <c r="AG357" s="445"/>
      <c r="AH357" s="430"/>
      <c r="AI357" s="431"/>
      <c r="AJ357" s="434"/>
      <c r="AK357" s="435"/>
      <c r="AL357" s="448"/>
      <c r="AM357" s="449"/>
      <c r="AN357" s="430"/>
      <c r="AO357" s="431"/>
      <c r="AP357" s="434"/>
      <c r="AQ357" s="435"/>
      <c r="AR357" s="448"/>
      <c r="AS357" s="449"/>
      <c r="AT357" s="452"/>
      <c r="AU357" s="453"/>
      <c r="AV357" s="456"/>
      <c r="AW357" s="457"/>
      <c r="AX357" s="448"/>
      <c r="AY357" s="449"/>
      <c r="AZ357" s="430"/>
      <c r="BA357" s="431"/>
      <c r="BB357" s="434"/>
      <c r="BC357" s="435"/>
      <c r="BD357" s="448"/>
      <c r="BE357" s="449"/>
      <c r="BF357" s="452"/>
      <c r="BG357" s="453"/>
      <c r="BH357" s="456"/>
      <c r="BI357" s="457"/>
      <c r="BJ357" s="448"/>
      <c r="BK357" s="449"/>
      <c r="BL357" s="409"/>
      <c r="BM357" s="410"/>
      <c r="BN357" s="411"/>
      <c r="BO357" s="405"/>
      <c r="BP357" s="405"/>
      <c r="BQ357" s="53"/>
      <c r="BR357" s="53"/>
      <c r="BS357" s="779"/>
    </row>
    <row r="358" spans="1:71" ht="21.75" customHeight="1" x14ac:dyDescent="0.25">
      <c r="A358" s="779"/>
      <c r="B358" s="414" t="str">
        <f>IF(ROSTER!B40="","",ROSTER!B40)</f>
        <v/>
      </c>
      <c r="C358" s="416" t="str">
        <f>IF(ROSTER!C$40="","",ROSTER!C$40)</f>
        <v/>
      </c>
      <c r="D358" s="417"/>
      <c r="E358" s="418"/>
      <c r="F358" s="420">
        <f>IF(E358="y",1,IF(E358="S",1,0))</f>
        <v>0</v>
      </c>
      <c r="G358" s="422">
        <f>IF(E358="S",1,0)</f>
        <v>0</v>
      </c>
      <c r="H358" s="424"/>
      <c r="I358" s="425"/>
      <c r="J358" s="428"/>
      <c r="K358" s="429"/>
      <c r="L358" s="432"/>
      <c r="M358" s="433"/>
      <c r="N358" s="436">
        <f>L358+J358</f>
        <v>0</v>
      </c>
      <c r="O358" s="437"/>
      <c r="P358" s="428"/>
      <c r="Q358" s="429"/>
      <c r="R358" s="432"/>
      <c r="S358" s="440"/>
      <c r="T358" s="432"/>
      <c r="U358" s="425"/>
      <c r="V358" s="440"/>
      <c r="W358" s="425"/>
      <c r="X358" s="428"/>
      <c r="Y358" s="425"/>
      <c r="Z358" s="428"/>
      <c r="AA358" s="425"/>
      <c r="AB358" s="428"/>
      <c r="AC358" s="429"/>
      <c r="AD358" s="432"/>
      <c r="AE358" s="433"/>
      <c r="AF358" s="442">
        <f>IF(AB358=0,0,(AD358/AB358)*100)</f>
        <v>0</v>
      </c>
      <c r="AG358" s="443"/>
      <c r="AH358" s="428"/>
      <c r="AI358" s="429"/>
      <c r="AJ358" s="432"/>
      <c r="AK358" s="433"/>
      <c r="AL358" s="446">
        <f>IF(AH358=0,0,(AJ358/AH358)*100)</f>
        <v>0</v>
      </c>
      <c r="AM358" s="447"/>
      <c r="AN358" s="428"/>
      <c r="AO358" s="429"/>
      <c r="AP358" s="432"/>
      <c r="AQ358" s="433"/>
      <c r="AR358" s="446">
        <f>IF(AN358=0,0,(AP358/AN358)*100)</f>
        <v>0</v>
      </c>
      <c r="AS358" s="447"/>
      <c r="AT358" s="450">
        <f>AB358+AH358+AN358</f>
        <v>0</v>
      </c>
      <c r="AU358" s="451"/>
      <c r="AV358" s="454">
        <f>AD358+AJ358+AP358</f>
        <v>0</v>
      </c>
      <c r="AW358" s="455"/>
      <c r="AX358" s="446">
        <f>IF(AT358=0,0,(AV358/AT358)*100)</f>
        <v>0</v>
      </c>
      <c r="AY358" s="447"/>
      <c r="AZ358" s="428"/>
      <c r="BA358" s="429"/>
      <c r="BB358" s="432"/>
      <c r="BC358" s="433"/>
      <c r="BD358" s="446">
        <f>IF(AZ358=0,0,(BB358/AZ358)*100)</f>
        <v>0</v>
      </c>
      <c r="BE358" s="447"/>
      <c r="BF358" s="450">
        <f>AT358+AZ358</f>
        <v>0</v>
      </c>
      <c r="BG358" s="451"/>
      <c r="BH358" s="454">
        <f>AV358+BB358</f>
        <v>0</v>
      </c>
      <c r="BI358" s="455"/>
      <c r="BJ358" s="446">
        <f>IF(BF358=0,0,(BH358/BF358)*100)</f>
        <v>0</v>
      </c>
      <c r="BK358" s="447"/>
      <c r="BL358" s="406">
        <f>(AD358*2)+(AJ358*2)+(AP358*3)+BB358</f>
        <v>0</v>
      </c>
      <c r="BM358" s="407"/>
      <c r="BN358" s="408"/>
      <c r="BO358" s="404"/>
      <c r="BP358" s="404" t="e">
        <f>((AZ358-BB358)*BR$333)+((AT358-AV358)*BR$332)+(H358*BR$334)+(P358*BR$335)</f>
        <v>#REF!</v>
      </c>
      <c r="BQ358" s="53"/>
      <c r="BR358" s="53"/>
      <c r="BS358" s="779"/>
    </row>
    <row r="359" spans="1:71" ht="21.75" customHeight="1" x14ac:dyDescent="0.25">
      <c r="A359" s="779"/>
      <c r="B359" s="415"/>
      <c r="C359" s="412" t="str">
        <f>IF(ROSTER!D$40="","",ROSTER!D$40)</f>
        <v/>
      </c>
      <c r="D359" s="413"/>
      <c r="E359" s="419"/>
      <c r="F359" s="421"/>
      <c r="G359" s="423"/>
      <c r="H359" s="426"/>
      <c r="I359" s="427"/>
      <c r="J359" s="430"/>
      <c r="K359" s="431"/>
      <c r="L359" s="434"/>
      <c r="M359" s="435"/>
      <c r="N359" s="438" t="s">
        <v>14</v>
      </c>
      <c r="O359" s="439"/>
      <c r="P359" s="430"/>
      <c r="Q359" s="431"/>
      <c r="R359" s="434"/>
      <c r="S359" s="441"/>
      <c r="T359" s="434"/>
      <c r="U359" s="427"/>
      <c r="V359" s="441"/>
      <c r="W359" s="427"/>
      <c r="X359" s="430"/>
      <c r="Y359" s="427"/>
      <c r="Z359" s="430"/>
      <c r="AA359" s="427"/>
      <c r="AB359" s="430"/>
      <c r="AC359" s="431"/>
      <c r="AD359" s="434"/>
      <c r="AE359" s="435"/>
      <c r="AF359" s="444"/>
      <c r="AG359" s="445"/>
      <c r="AH359" s="430"/>
      <c r="AI359" s="431"/>
      <c r="AJ359" s="434"/>
      <c r="AK359" s="435"/>
      <c r="AL359" s="448"/>
      <c r="AM359" s="449"/>
      <c r="AN359" s="430"/>
      <c r="AO359" s="431"/>
      <c r="AP359" s="434"/>
      <c r="AQ359" s="435"/>
      <c r="AR359" s="448"/>
      <c r="AS359" s="449"/>
      <c r="AT359" s="452"/>
      <c r="AU359" s="453"/>
      <c r="AV359" s="456"/>
      <c r="AW359" s="457"/>
      <c r="AX359" s="448"/>
      <c r="AY359" s="449"/>
      <c r="AZ359" s="430"/>
      <c r="BA359" s="431"/>
      <c r="BB359" s="434"/>
      <c r="BC359" s="435"/>
      <c r="BD359" s="448"/>
      <c r="BE359" s="449"/>
      <c r="BF359" s="452"/>
      <c r="BG359" s="453"/>
      <c r="BH359" s="456"/>
      <c r="BI359" s="457"/>
      <c r="BJ359" s="448"/>
      <c r="BK359" s="449"/>
      <c r="BL359" s="409"/>
      <c r="BM359" s="410"/>
      <c r="BN359" s="411"/>
      <c r="BO359" s="405"/>
      <c r="BP359" s="405"/>
      <c r="BQ359" s="53"/>
      <c r="BR359" s="53"/>
      <c r="BS359" s="779"/>
    </row>
    <row r="360" spans="1:71" ht="21.75" customHeight="1" x14ac:dyDescent="0.25">
      <c r="A360" s="779"/>
      <c r="B360" s="414" t="str">
        <f>IF(ROSTER!B42="","",ROSTER!B42)</f>
        <v/>
      </c>
      <c r="C360" s="416" t="str">
        <f>IF(ROSTER!C$42="","",ROSTER!C$42)</f>
        <v/>
      </c>
      <c r="D360" s="417"/>
      <c r="E360" s="418"/>
      <c r="F360" s="420">
        <f>IF(E360="y",1,IF(E360="S",1,0))</f>
        <v>0</v>
      </c>
      <c r="G360" s="422">
        <f>IF(E360="S",1,0)</f>
        <v>0</v>
      </c>
      <c r="H360" s="424"/>
      <c r="I360" s="425"/>
      <c r="J360" s="428"/>
      <c r="K360" s="429"/>
      <c r="L360" s="432"/>
      <c r="M360" s="433"/>
      <c r="N360" s="436">
        <f>L360+J360</f>
        <v>0</v>
      </c>
      <c r="O360" s="437"/>
      <c r="P360" s="428"/>
      <c r="Q360" s="429"/>
      <c r="R360" s="432"/>
      <c r="S360" s="440"/>
      <c r="T360" s="432"/>
      <c r="U360" s="425"/>
      <c r="V360" s="440"/>
      <c r="W360" s="425"/>
      <c r="X360" s="428"/>
      <c r="Y360" s="425"/>
      <c r="Z360" s="428"/>
      <c r="AA360" s="425"/>
      <c r="AB360" s="428"/>
      <c r="AC360" s="429"/>
      <c r="AD360" s="432"/>
      <c r="AE360" s="433"/>
      <c r="AF360" s="442">
        <f>IF(AB360=0,0,(AD360/AB360)*100)</f>
        <v>0</v>
      </c>
      <c r="AG360" s="443"/>
      <c r="AH360" s="428"/>
      <c r="AI360" s="429"/>
      <c r="AJ360" s="432"/>
      <c r="AK360" s="433"/>
      <c r="AL360" s="446">
        <f>IF(AH360=0,0,(AJ360/AH360)*100)</f>
        <v>0</v>
      </c>
      <c r="AM360" s="447"/>
      <c r="AN360" s="428"/>
      <c r="AO360" s="429"/>
      <c r="AP360" s="432"/>
      <c r="AQ360" s="433"/>
      <c r="AR360" s="446">
        <f>IF(AN360=0,0,(AP360/AN360)*100)</f>
        <v>0</v>
      </c>
      <c r="AS360" s="447"/>
      <c r="AT360" s="450">
        <f>AB360+AH360+AN360</f>
        <v>0</v>
      </c>
      <c r="AU360" s="451"/>
      <c r="AV360" s="454">
        <f>AD360+AJ360+AP360</f>
        <v>0</v>
      </c>
      <c r="AW360" s="455"/>
      <c r="AX360" s="446">
        <f>IF(AT360=0,0,(AV360/AT360)*100)</f>
        <v>0</v>
      </c>
      <c r="AY360" s="447"/>
      <c r="AZ360" s="428"/>
      <c r="BA360" s="429"/>
      <c r="BB360" s="432"/>
      <c r="BC360" s="433"/>
      <c r="BD360" s="446">
        <f>IF(AZ360=0,0,(BB360/AZ360)*100)</f>
        <v>0</v>
      </c>
      <c r="BE360" s="447"/>
      <c r="BF360" s="450">
        <f>AT360+AZ360</f>
        <v>0</v>
      </c>
      <c r="BG360" s="451"/>
      <c r="BH360" s="454">
        <f>AV360+BB360</f>
        <v>0</v>
      </c>
      <c r="BI360" s="455"/>
      <c r="BJ360" s="446">
        <f>IF(BF360=0,0,(BH360/BF360)*100)</f>
        <v>0</v>
      </c>
      <c r="BK360" s="447"/>
      <c r="BL360" s="406">
        <f>(AD360*2)+(AJ360*2)+(AP360*3)+BB360</f>
        <v>0</v>
      </c>
      <c r="BM360" s="407"/>
      <c r="BN360" s="408"/>
      <c r="BO360" s="404"/>
      <c r="BP360" s="404" t="e">
        <f>((AZ360-BB360)*BR$333)+((AT360-AV360)*BR$332)+(H360*BR$334)+(P360*BR$335)</f>
        <v>#REF!</v>
      </c>
      <c r="BQ360" s="53"/>
      <c r="BR360" s="53"/>
      <c r="BS360" s="779"/>
    </row>
    <row r="361" spans="1:71" ht="21.75" customHeight="1" thickBot="1" x14ac:dyDescent="0.3">
      <c r="A361" s="779"/>
      <c r="B361" s="415"/>
      <c r="C361" s="412" t="str">
        <f>IF(ROSTER!D$42="","",ROSTER!D$42)</f>
        <v/>
      </c>
      <c r="D361" s="413"/>
      <c r="E361" s="419"/>
      <c r="F361" s="421"/>
      <c r="G361" s="423"/>
      <c r="H361" s="426"/>
      <c r="I361" s="427"/>
      <c r="J361" s="430"/>
      <c r="K361" s="431"/>
      <c r="L361" s="434"/>
      <c r="M361" s="435"/>
      <c r="N361" s="438" t="s">
        <v>14</v>
      </c>
      <c r="O361" s="439"/>
      <c r="P361" s="430"/>
      <c r="Q361" s="431"/>
      <c r="R361" s="434"/>
      <c r="S361" s="441"/>
      <c r="T361" s="434"/>
      <c r="U361" s="427"/>
      <c r="V361" s="441"/>
      <c r="W361" s="427"/>
      <c r="X361" s="430"/>
      <c r="Y361" s="427"/>
      <c r="Z361" s="430"/>
      <c r="AA361" s="427"/>
      <c r="AB361" s="430"/>
      <c r="AC361" s="431"/>
      <c r="AD361" s="434"/>
      <c r="AE361" s="435"/>
      <c r="AF361" s="444"/>
      <c r="AG361" s="445"/>
      <c r="AH361" s="430"/>
      <c r="AI361" s="431"/>
      <c r="AJ361" s="434"/>
      <c r="AK361" s="435"/>
      <c r="AL361" s="448"/>
      <c r="AM361" s="449"/>
      <c r="AN361" s="430"/>
      <c r="AO361" s="431"/>
      <c r="AP361" s="434"/>
      <c r="AQ361" s="435"/>
      <c r="AR361" s="448"/>
      <c r="AS361" s="449"/>
      <c r="AT361" s="452"/>
      <c r="AU361" s="453"/>
      <c r="AV361" s="456"/>
      <c r="AW361" s="457"/>
      <c r="AX361" s="448"/>
      <c r="AY361" s="449"/>
      <c r="AZ361" s="430"/>
      <c r="BA361" s="431"/>
      <c r="BB361" s="434"/>
      <c r="BC361" s="435"/>
      <c r="BD361" s="448"/>
      <c r="BE361" s="449"/>
      <c r="BF361" s="452"/>
      <c r="BG361" s="453"/>
      <c r="BH361" s="456"/>
      <c r="BI361" s="457"/>
      <c r="BJ361" s="448"/>
      <c r="BK361" s="449"/>
      <c r="BL361" s="409"/>
      <c r="BM361" s="410"/>
      <c r="BN361" s="411"/>
      <c r="BO361" s="405"/>
      <c r="BP361" s="405"/>
      <c r="BQ361" s="53"/>
      <c r="BR361" s="53"/>
      <c r="BS361" s="779"/>
    </row>
    <row r="362" spans="1:71" ht="21.75" hidden="1" customHeight="1" x14ac:dyDescent="0.3">
      <c r="A362" s="779"/>
      <c r="B362" s="414" t="str">
        <f>IF(ROSTER!B44="","",ROSTER!B44)</f>
        <v/>
      </c>
      <c r="C362" s="416" t="str">
        <f>IF(ROSTER!C$44="","",ROSTER!C$44)</f>
        <v/>
      </c>
      <c r="D362" s="417"/>
      <c r="E362" s="418"/>
      <c r="F362" s="420">
        <f>IF(E362="y",1,IF(E362="S",1,0))</f>
        <v>0</v>
      </c>
      <c r="G362" s="422">
        <f>IF(E362="S",1,0)</f>
        <v>0</v>
      </c>
      <c r="H362" s="424"/>
      <c r="I362" s="425"/>
      <c r="J362" s="428"/>
      <c r="K362" s="429"/>
      <c r="L362" s="432"/>
      <c r="M362" s="433"/>
      <c r="N362" s="436">
        <f>L362+J362</f>
        <v>0</v>
      </c>
      <c r="O362" s="437"/>
      <c r="P362" s="428"/>
      <c r="Q362" s="429"/>
      <c r="R362" s="432"/>
      <c r="S362" s="440"/>
      <c r="T362" s="432"/>
      <c r="U362" s="425"/>
      <c r="V362" s="440"/>
      <c r="W362" s="425"/>
      <c r="X362" s="428"/>
      <c r="Y362" s="425"/>
      <c r="Z362" s="428"/>
      <c r="AA362" s="425"/>
      <c r="AB362" s="428"/>
      <c r="AC362" s="429"/>
      <c r="AD362" s="432"/>
      <c r="AE362" s="433"/>
      <c r="AF362" s="442">
        <f>IF(AB362=0,0,(AD362/AB362)*100)</f>
        <v>0</v>
      </c>
      <c r="AG362" s="443"/>
      <c r="AH362" s="428"/>
      <c r="AI362" s="429"/>
      <c r="AJ362" s="432"/>
      <c r="AK362" s="433"/>
      <c r="AL362" s="446">
        <f>IF(AH362=0,0,(AJ362/AH362)*100)</f>
        <v>0</v>
      </c>
      <c r="AM362" s="447"/>
      <c r="AN362" s="428"/>
      <c r="AO362" s="429"/>
      <c r="AP362" s="432"/>
      <c r="AQ362" s="433"/>
      <c r="AR362" s="446">
        <f>IF(AN362=0,0,(AP362/AN362)*100)</f>
        <v>0</v>
      </c>
      <c r="AS362" s="447"/>
      <c r="AT362" s="450">
        <f>AB362+AH362+AN362</f>
        <v>0</v>
      </c>
      <c r="AU362" s="451"/>
      <c r="AV362" s="454">
        <f>AD362+AJ362+AP362</f>
        <v>0</v>
      </c>
      <c r="AW362" s="455"/>
      <c r="AX362" s="446">
        <f>IF(AT362=0,0,(AV362/AT362)*100)</f>
        <v>0</v>
      </c>
      <c r="AY362" s="447"/>
      <c r="AZ362" s="428"/>
      <c r="BA362" s="429"/>
      <c r="BB362" s="432"/>
      <c r="BC362" s="433"/>
      <c r="BD362" s="446">
        <f>IF(AZ362=0,0,(BB362/AZ362)*100)</f>
        <v>0</v>
      </c>
      <c r="BE362" s="447"/>
      <c r="BF362" s="450">
        <f>AT362+AZ362</f>
        <v>0</v>
      </c>
      <c r="BG362" s="451"/>
      <c r="BH362" s="454">
        <f>AV362+BB362</f>
        <v>0</v>
      </c>
      <c r="BI362" s="455"/>
      <c r="BJ362" s="446">
        <f>IF(BF362=0,0,(BH362/BF362)*100)</f>
        <v>0</v>
      </c>
      <c r="BK362" s="447"/>
      <c r="BL362" s="406">
        <f>(AD362*2)+(AJ362*2)+(AP362*3)+BB362</f>
        <v>0</v>
      </c>
      <c r="BM362" s="407"/>
      <c r="BN362" s="408"/>
      <c r="BO362" s="404"/>
      <c r="BP362" s="404" t="e">
        <f>((AZ362-BB362)*BR$333)+((AT362-AV362)*BR$332)+(H362*BR$334)+(P362*BR$335)</f>
        <v>#REF!</v>
      </c>
      <c r="BQ362" s="53"/>
      <c r="BR362" s="53"/>
      <c r="BS362" s="779"/>
    </row>
    <row r="363" spans="1:71" ht="21.75" hidden="1" customHeight="1" x14ac:dyDescent="0.3">
      <c r="A363" s="779"/>
      <c r="B363" s="415"/>
      <c r="C363" s="412" t="str">
        <f>IF(ROSTER!D$44="","",ROSTER!D$44)</f>
        <v/>
      </c>
      <c r="D363" s="413"/>
      <c r="E363" s="419"/>
      <c r="F363" s="421"/>
      <c r="G363" s="423"/>
      <c r="H363" s="426"/>
      <c r="I363" s="427"/>
      <c r="J363" s="430"/>
      <c r="K363" s="431"/>
      <c r="L363" s="434"/>
      <c r="M363" s="435"/>
      <c r="N363" s="438" t="s">
        <v>14</v>
      </c>
      <c r="O363" s="439"/>
      <c r="P363" s="430"/>
      <c r="Q363" s="431"/>
      <c r="R363" s="434"/>
      <c r="S363" s="441"/>
      <c r="T363" s="434"/>
      <c r="U363" s="427"/>
      <c r="V363" s="441"/>
      <c r="W363" s="427"/>
      <c r="X363" s="430"/>
      <c r="Y363" s="427"/>
      <c r="Z363" s="430"/>
      <c r="AA363" s="427"/>
      <c r="AB363" s="430"/>
      <c r="AC363" s="431"/>
      <c r="AD363" s="434"/>
      <c r="AE363" s="435"/>
      <c r="AF363" s="444"/>
      <c r="AG363" s="445"/>
      <c r="AH363" s="430"/>
      <c r="AI363" s="431"/>
      <c r="AJ363" s="434"/>
      <c r="AK363" s="435"/>
      <c r="AL363" s="448"/>
      <c r="AM363" s="449"/>
      <c r="AN363" s="430"/>
      <c r="AO363" s="431"/>
      <c r="AP363" s="434"/>
      <c r="AQ363" s="435"/>
      <c r="AR363" s="448"/>
      <c r="AS363" s="449"/>
      <c r="AT363" s="452"/>
      <c r="AU363" s="453"/>
      <c r="AV363" s="456"/>
      <c r="AW363" s="457"/>
      <c r="AX363" s="448"/>
      <c r="AY363" s="449"/>
      <c r="AZ363" s="430"/>
      <c r="BA363" s="431"/>
      <c r="BB363" s="434"/>
      <c r="BC363" s="435"/>
      <c r="BD363" s="448"/>
      <c r="BE363" s="449"/>
      <c r="BF363" s="452"/>
      <c r="BG363" s="453"/>
      <c r="BH363" s="456"/>
      <c r="BI363" s="457"/>
      <c r="BJ363" s="448"/>
      <c r="BK363" s="449"/>
      <c r="BL363" s="409"/>
      <c r="BM363" s="410"/>
      <c r="BN363" s="411"/>
      <c r="BO363" s="405"/>
      <c r="BP363" s="405"/>
      <c r="BQ363" s="53"/>
      <c r="BR363" s="53"/>
      <c r="BS363" s="779"/>
    </row>
    <row r="364" spans="1:71" ht="21.75" hidden="1" customHeight="1" x14ac:dyDescent="0.3">
      <c r="A364" s="779"/>
      <c r="B364" s="414" t="str">
        <f>IF(ROSTER!B46="","",ROSTER!B46)</f>
        <v/>
      </c>
      <c r="C364" s="416" t="str">
        <f>IF(ROSTER!C$46="","",ROSTER!C$46)</f>
        <v/>
      </c>
      <c r="D364" s="417"/>
      <c r="E364" s="418"/>
      <c r="F364" s="420">
        <f>IF(E364="y",1,IF(E364="S",1,0))</f>
        <v>0</v>
      </c>
      <c r="G364" s="422">
        <f>IF(E364="S",1,0)</f>
        <v>0</v>
      </c>
      <c r="H364" s="424"/>
      <c r="I364" s="425"/>
      <c r="J364" s="428"/>
      <c r="K364" s="429"/>
      <c r="L364" s="432"/>
      <c r="M364" s="433"/>
      <c r="N364" s="436">
        <f>L364+J364</f>
        <v>0</v>
      </c>
      <c r="O364" s="437"/>
      <c r="P364" s="428"/>
      <c r="Q364" s="429"/>
      <c r="R364" s="432"/>
      <c r="S364" s="440"/>
      <c r="T364" s="432"/>
      <c r="U364" s="425"/>
      <c r="V364" s="440"/>
      <c r="W364" s="425"/>
      <c r="X364" s="428"/>
      <c r="Y364" s="425"/>
      <c r="Z364" s="428"/>
      <c r="AA364" s="425"/>
      <c r="AB364" s="428"/>
      <c r="AC364" s="429"/>
      <c r="AD364" s="432"/>
      <c r="AE364" s="433"/>
      <c r="AF364" s="442">
        <f>IF(AB364=0,0,(AD364/AB364)*100)</f>
        <v>0</v>
      </c>
      <c r="AG364" s="443"/>
      <c r="AH364" s="428"/>
      <c r="AI364" s="429"/>
      <c r="AJ364" s="432"/>
      <c r="AK364" s="433"/>
      <c r="AL364" s="446">
        <f>IF(AH364=0,0,(AJ364/AH364)*100)</f>
        <v>0</v>
      </c>
      <c r="AM364" s="447"/>
      <c r="AN364" s="428"/>
      <c r="AO364" s="429"/>
      <c r="AP364" s="432"/>
      <c r="AQ364" s="433"/>
      <c r="AR364" s="446">
        <f>IF(AN364=0,0,(AP364/AN364)*100)</f>
        <v>0</v>
      </c>
      <c r="AS364" s="447"/>
      <c r="AT364" s="450">
        <f>AB364+AH364+AN364</f>
        <v>0</v>
      </c>
      <c r="AU364" s="451"/>
      <c r="AV364" s="454">
        <f>AD364+AJ364+AP364</f>
        <v>0</v>
      </c>
      <c r="AW364" s="455"/>
      <c r="AX364" s="446">
        <f>IF(AT364=0,0,(AV364/AT364)*100)</f>
        <v>0</v>
      </c>
      <c r="AY364" s="447"/>
      <c r="AZ364" s="428"/>
      <c r="BA364" s="429"/>
      <c r="BB364" s="432"/>
      <c r="BC364" s="433"/>
      <c r="BD364" s="446">
        <f>IF(AZ364=0,0,(BB364/AZ364)*100)</f>
        <v>0</v>
      </c>
      <c r="BE364" s="447"/>
      <c r="BF364" s="450">
        <f>AT364+AZ364</f>
        <v>0</v>
      </c>
      <c r="BG364" s="451"/>
      <c r="BH364" s="454">
        <f>AV364+BB364</f>
        <v>0</v>
      </c>
      <c r="BI364" s="455"/>
      <c r="BJ364" s="446">
        <f>IF(BF364=0,0,(BH364/BF364)*100)</f>
        <v>0</v>
      </c>
      <c r="BK364" s="447"/>
      <c r="BL364" s="406">
        <f>(AD364*2)+(AJ364*2)+(AP364*3)+BB364</f>
        <v>0</v>
      </c>
      <c r="BM364" s="407"/>
      <c r="BN364" s="408"/>
      <c r="BO364" s="402" t="e">
        <f>(BL364*BR$74)+(N364*BR$75)+(X364*BR$76)+(R364*BR$77)+(V364*BR$78)+(Z364*BR$79)</f>
        <v>#REF!</v>
      </c>
      <c r="BP364" s="404" t="e">
        <f>((AZ364-BB364)*BR$81)+((AT364-AV364)*BR$80)+(H364*BR$82)+(P364*BR$83)</f>
        <v>#REF!</v>
      </c>
      <c r="BQ364" s="53"/>
      <c r="BR364" s="53"/>
      <c r="BS364" s="779"/>
    </row>
    <row r="365" spans="1:71" ht="22.5" hidden="1" customHeight="1" x14ac:dyDescent="0.3">
      <c r="A365" s="779"/>
      <c r="B365" s="415"/>
      <c r="C365" s="412" t="str">
        <f>IF(ROSTER!D$46="","",ROSTER!D$46)</f>
        <v/>
      </c>
      <c r="D365" s="413"/>
      <c r="E365" s="419"/>
      <c r="F365" s="421"/>
      <c r="G365" s="423"/>
      <c r="H365" s="426"/>
      <c r="I365" s="427"/>
      <c r="J365" s="430"/>
      <c r="K365" s="431"/>
      <c r="L365" s="434"/>
      <c r="M365" s="435"/>
      <c r="N365" s="438" t="s">
        <v>14</v>
      </c>
      <c r="O365" s="439"/>
      <c r="P365" s="430"/>
      <c r="Q365" s="431"/>
      <c r="R365" s="434"/>
      <c r="S365" s="441"/>
      <c r="T365" s="434"/>
      <c r="U365" s="427"/>
      <c r="V365" s="441"/>
      <c r="W365" s="427"/>
      <c r="X365" s="430"/>
      <c r="Y365" s="427"/>
      <c r="Z365" s="430"/>
      <c r="AA365" s="427"/>
      <c r="AB365" s="430"/>
      <c r="AC365" s="431"/>
      <c r="AD365" s="434"/>
      <c r="AE365" s="435"/>
      <c r="AF365" s="444"/>
      <c r="AG365" s="445"/>
      <c r="AH365" s="430"/>
      <c r="AI365" s="431"/>
      <c r="AJ365" s="434"/>
      <c r="AK365" s="435"/>
      <c r="AL365" s="448"/>
      <c r="AM365" s="449"/>
      <c r="AN365" s="430"/>
      <c r="AO365" s="431"/>
      <c r="AP365" s="434"/>
      <c r="AQ365" s="435"/>
      <c r="AR365" s="448"/>
      <c r="AS365" s="449"/>
      <c r="AT365" s="452"/>
      <c r="AU365" s="453"/>
      <c r="AV365" s="456"/>
      <c r="AW365" s="457"/>
      <c r="AX365" s="448"/>
      <c r="AY365" s="449"/>
      <c r="AZ365" s="430"/>
      <c r="BA365" s="431"/>
      <c r="BB365" s="434"/>
      <c r="BC365" s="435"/>
      <c r="BD365" s="448"/>
      <c r="BE365" s="449"/>
      <c r="BF365" s="452"/>
      <c r="BG365" s="453"/>
      <c r="BH365" s="456"/>
      <c r="BI365" s="457"/>
      <c r="BJ365" s="448"/>
      <c r="BK365" s="449"/>
      <c r="BL365" s="409"/>
      <c r="BM365" s="410"/>
      <c r="BN365" s="411"/>
      <c r="BO365" s="403"/>
      <c r="BP365" s="405"/>
      <c r="BQ365" s="53"/>
      <c r="BR365" s="53"/>
      <c r="BS365" s="779"/>
    </row>
    <row r="366" spans="1:71" ht="21.75" hidden="1" customHeight="1" x14ac:dyDescent="0.3">
      <c r="A366" s="779"/>
      <c r="B366" s="414" t="str">
        <f>IF(ROSTER!B48="","",ROSTER!B48)</f>
        <v/>
      </c>
      <c r="C366" s="416" t="str">
        <f>IF(ROSTER!C$48="","",ROSTER!C$48)</f>
        <v/>
      </c>
      <c r="D366" s="417"/>
      <c r="E366" s="418"/>
      <c r="F366" s="420">
        <f t="shared" ref="F366" si="180">IF(E366="y",1,IF(E366="S",1,0))</f>
        <v>0</v>
      </c>
      <c r="G366" s="422">
        <f t="shared" ref="G366" si="181">IF(E366="S",1,0)</f>
        <v>0</v>
      </c>
      <c r="H366" s="424"/>
      <c r="I366" s="425"/>
      <c r="J366" s="428"/>
      <c r="K366" s="429"/>
      <c r="L366" s="432"/>
      <c r="M366" s="433"/>
      <c r="N366" s="436">
        <f t="shared" ref="N366" si="182">L366+J366</f>
        <v>0</v>
      </c>
      <c r="O366" s="437"/>
      <c r="P366" s="428"/>
      <c r="Q366" s="429"/>
      <c r="R366" s="432"/>
      <c r="S366" s="440"/>
      <c r="T366" s="432"/>
      <c r="U366" s="425"/>
      <c r="V366" s="440"/>
      <c r="W366" s="425"/>
      <c r="X366" s="428"/>
      <c r="Y366" s="425"/>
      <c r="Z366" s="428"/>
      <c r="AA366" s="425"/>
      <c r="AB366" s="428"/>
      <c r="AC366" s="429"/>
      <c r="AD366" s="432"/>
      <c r="AE366" s="433"/>
      <c r="AF366" s="442"/>
      <c r="AG366" s="443"/>
      <c r="AH366" s="428"/>
      <c r="AI366" s="429"/>
      <c r="AJ366" s="432"/>
      <c r="AK366" s="433"/>
      <c r="AL366" s="446">
        <f t="shared" ref="AL366" si="183">IF(AH366=0,0,(AJ366/AH366)*100)</f>
        <v>0</v>
      </c>
      <c r="AM366" s="447"/>
      <c r="AN366" s="428"/>
      <c r="AO366" s="429"/>
      <c r="AP366" s="432"/>
      <c r="AQ366" s="433"/>
      <c r="AR366" s="446">
        <f t="shared" ref="AR366" si="184">IF(AN366=0,0,(AP366/AN366)*100)</f>
        <v>0</v>
      </c>
      <c r="AS366" s="447"/>
      <c r="AT366" s="450">
        <f t="shared" ref="AT366" si="185">AB366+AH366+AN366</f>
        <v>0</v>
      </c>
      <c r="AU366" s="451"/>
      <c r="AV366" s="454">
        <f t="shared" ref="AV366" si="186">AD366+AJ366+AP366</f>
        <v>0</v>
      </c>
      <c r="AW366" s="455"/>
      <c r="AX366" s="446">
        <f t="shared" ref="AX366" si="187">IF(AT366=0,0,(AV366/AT366)*100)</f>
        <v>0</v>
      </c>
      <c r="AY366" s="447"/>
      <c r="AZ366" s="428"/>
      <c r="BA366" s="429"/>
      <c r="BB366" s="432"/>
      <c r="BC366" s="433"/>
      <c r="BD366" s="446">
        <f t="shared" ref="BD366" si="188">IF(AZ366=0,0,(BB366/AZ366)*100)</f>
        <v>0</v>
      </c>
      <c r="BE366" s="447"/>
      <c r="BF366" s="450">
        <f t="shared" ref="BF366" si="189">AT366+AZ366</f>
        <v>0</v>
      </c>
      <c r="BG366" s="451"/>
      <c r="BH366" s="454">
        <f t="shared" ref="BH366" si="190">AV366+BB366</f>
        <v>0</v>
      </c>
      <c r="BI366" s="455"/>
      <c r="BJ366" s="446">
        <f t="shared" ref="BJ366" si="191">IF(BF366=0,0,(BH366/BF366)*100)</f>
        <v>0</v>
      </c>
      <c r="BK366" s="447"/>
      <c r="BL366" s="406">
        <f t="shared" ref="BL366" si="192">(AD366*2)+(AJ366*2)+(AP366*3)+BB366</f>
        <v>0</v>
      </c>
      <c r="BM366" s="407"/>
      <c r="BN366" s="408"/>
      <c r="BO366" s="402" t="e">
        <f>(BL366*BR$74)+(N366*BR$75)+(X366*BR$76)+(R366*BR$77)+(V366*BR$78)+(Z366*BR$79)</f>
        <v>#REF!</v>
      </c>
      <c r="BP366" s="404" t="e">
        <f>((AZ366-BB366)*BR$81)+((AT366-AV366)*BR$80)+(H366*BR$82)+(P366*BR$83)</f>
        <v>#REF!</v>
      </c>
      <c r="BQ366" s="53"/>
      <c r="BR366" s="53"/>
      <c r="BS366" s="779"/>
    </row>
    <row r="367" spans="1:71" ht="22.5" hidden="1" customHeight="1" x14ac:dyDescent="0.3">
      <c r="A367" s="779"/>
      <c r="B367" s="415"/>
      <c r="C367" s="412" t="str">
        <f>IF(ROSTER!D$48="","",ROSTER!D$48)</f>
        <v/>
      </c>
      <c r="D367" s="413"/>
      <c r="E367" s="419"/>
      <c r="F367" s="421"/>
      <c r="G367" s="423"/>
      <c r="H367" s="426"/>
      <c r="I367" s="427"/>
      <c r="J367" s="430"/>
      <c r="K367" s="431"/>
      <c r="L367" s="434"/>
      <c r="M367" s="435"/>
      <c r="N367" s="438" t="s">
        <v>14</v>
      </c>
      <c r="O367" s="439"/>
      <c r="P367" s="430"/>
      <c r="Q367" s="431"/>
      <c r="R367" s="434"/>
      <c r="S367" s="441"/>
      <c r="T367" s="434"/>
      <c r="U367" s="427"/>
      <c r="V367" s="441"/>
      <c r="W367" s="427"/>
      <c r="X367" s="430"/>
      <c r="Y367" s="427"/>
      <c r="Z367" s="430"/>
      <c r="AA367" s="427"/>
      <c r="AB367" s="430"/>
      <c r="AC367" s="431"/>
      <c r="AD367" s="434"/>
      <c r="AE367" s="435"/>
      <c r="AF367" s="444"/>
      <c r="AG367" s="445"/>
      <c r="AH367" s="430"/>
      <c r="AI367" s="431"/>
      <c r="AJ367" s="434"/>
      <c r="AK367" s="435"/>
      <c r="AL367" s="448"/>
      <c r="AM367" s="449"/>
      <c r="AN367" s="430"/>
      <c r="AO367" s="431"/>
      <c r="AP367" s="434"/>
      <c r="AQ367" s="435"/>
      <c r="AR367" s="448"/>
      <c r="AS367" s="449"/>
      <c r="AT367" s="452"/>
      <c r="AU367" s="453"/>
      <c r="AV367" s="456"/>
      <c r="AW367" s="457"/>
      <c r="AX367" s="448"/>
      <c r="AY367" s="449"/>
      <c r="AZ367" s="430"/>
      <c r="BA367" s="431"/>
      <c r="BB367" s="434"/>
      <c r="BC367" s="435"/>
      <c r="BD367" s="448"/>
      <c r="BE367" s="449"/>
      <c r="BF367" s="452"/>
      <c r="BG367" s="453"/>
      <c r="BH367" s="456"/>
      <c r="BI367" s="457"/>
      <c r="BJ367" s="448"/>
      <c r="BK367" s="449"/>
      <c r="BL367" s="409"/>
      <c r="BM367" s="410"/>
      <c r="BN367" s="411"/>
      <c r="BO367" s="403"/>
      <c r="BP367" s="405"/>
      <c r="BQ367" s="53"/>
      <c r="BR367" s="53"/>
      <c r="BS367" s="779"/>
    </row>
    <row r="368" spans="1:71" ht="21.75" hidden="1" customHeight="1" x14ac:dyDescent="0.3">
      <c r="A368" s="779"/>
      <c r="B368" s="414" t="str">
        <f>IF(ROSTER!B50="","",ROSTER!B50)</f>
        <v/>
      </c>
      <c r="C368" s="416" t="str">
        <f>IF(ROSTER!C$50="","",ROSTER!C$50)</f>
        <v/>
      </c>
      <c r="D368" s="417"/>
      <c r="E368" s="418"/>
      <c r="F368" s="420">
        <f t="shared" ref="F368" si="193">IF(E368="y",1,IF(E368="S",1,0))</f>
        <v>0</v>
      </c>
      <c r="G368" s="422">
        <f t="shared" ref="G368" si="194">IF(E368="S",1,0)</f>
        <v>0</v>
      </c>
      <c r="H368" s="424"/>
      <c r="I368" s="425"/>
      <c r="J368" s="428"/>
      <c r="K368" s="429"/>
      <c r="L368" s="432"/>
      <c r="M368" s="433"/>
      <c r="N368" s="436">
        <f t="shared" ref="N368" si="195">L368+J368</f>
        <v>0</v>
      </c>
      <c r="O368" s="437"/>
      <c r="P368" s="428"/>
      <c r="Q368" s="429"/>
      <c r="R368" s="432"/>
      <c r="S368" s="440"/>
      <c r="T368" s="432"/>
      <c r="U368" s="425"/>
      <c r="V368" s="440"/>
      <c r="W368" s="425"/>
      <c r="X368" s="428"/>
      <c r="Y368" s="425"/>
      <c r="Z368" s="428"/>
      <c r="AA368" s="425"/>
      <c r="AB368" s="428"/>
      <c r="AC368" s="429"/>
      <c r="AD368" s="432"/>
      <c r="AE368" s="433"/>
      <c r="AF368" s="442"/>
      <c r="AG368" s="443"/>
      <c r="AH368" s="428"/>
      <c r="AI368" s="429"/>
      <c r="AJ368" s="432"/>
      <c r="AK368" s="433"/>
      <c r="AL368" s="446">
        <f t="shared" ref="AL368" si="196">IF(AH368=0,0,(AJ368/AH368)*100)</f>
        <v>0</v>
      </c>
      <c r="AM368" s="447"/>
      <c r="AN368" s="428"/>
      <c r="AO368" s="429"/>
      <c r="AP368" s="432"/>
      <c r="AQ368" s="433"/>
      <c r="AR368" s="446">
        <f t="shared" ref="AR368" si="197">IF(AN368=0,0,(AP368/AN368)*100)</f>
        <v>0</v>
      </c>
      <c r="AS368" s="447"/>
      <c r="AT368" s="450">
        <f t="shared" ref="AT368" si="198">AB368+AH368+AN368</f>
        <v>0</v>
      </c>
      <c r="AU368" s="451"/>
      <c r="AV368" s="454">
        <f t="shared" ref="AV368" si="199">AD368+AJ368+AP368</f>
        <v>0</v>
      </c>
      <c r="AW368" s="455"/>
      <c r="AX368" s="446">
        <f t="shared" ref="AX368" si="200">IF(AT368=0,0,(AV368/AT368)*100)</f>
        <v>0</v>
      </c>
      <c r="AY368" s="447"/>
      <c r="AZ368" s="428"/>
      <c r="BA368" s="429"/>
      <c r="BB368" s="432"/>
      <c r="BC368" s="433"/>
      <c r="BD368" s="446">
        <f t="shared" ref="BD368" si="201">IF(AZ368=0,0,(BB368/AZ368)*100)</f>
        <v>0</v>
      </c>
      <c r="BE368" s="447"/>
      <c r="BF368" s="450">
        <f t="shared" ref="BF368" si="202">AT368+AZ368</f>
        <v>0</v>
      </c>
      <c r="BG368" s="451"/>
      <c r="BH368" s="454">
        <f t="shared" ref="BH368" si="203">AV368+BB368</f>
        <v>0</v>
      </c>
      <c r="BI368" s="455"/>
      <c r="BJ368" s="446">
        <f t="shared" ref="BJ368" si="204">IF(BF368=0,0,(BH368/BF368)*100)</f>
        <v>0</v>
      </c>
      <c r="BK368" s="447"/>
      <c r="BL368" s="406">
        <f t="shared" ref="BL368" si="205">(AD368*2)+(AJ368*2)+(AP368*3)+BB368</f>
        <v>0</v>
      </c>
      <c r="BM368" s="407"/>
      <c r="BN368" s="408"/>
      <c r="BO368" s="402" t="e">
        <f>(BL368*BR$74)+(N368*BR$75)+(X368*BR$76)+(R368*BR$77)+(V368*BR$78)+(Z368*BR$79)</f>
        <v>#REF!</v>
      </c>
      <c r="BP368" s="404" t="e">
        <f>((AZ368-BB368)*BR$81)+((AT368-AV368)*BR$80)+(H368*BR$82)+(P368*BR$83)</f>
        <v>#REF!</v>
      </c>
      <c r="BQ368" s="53"/>
      <c r="BR368" s="53"/>
      <c r="BS368" s="779"/>
    </row>
    <row r="369" spans="1:71" ht="22.5" hidden="1" customHeight="1" thickBot="1" x14ac:dyDescent="0.3">
      <c r="A369" s="779"/>
      <c r="B369" s="415"/>
      <c r="C369" s="412" t="str">
        <f>IF(ROSTER!D$50="","",ROSTER!D$50)</f>
        <v/>
      </c>
      <c r="D369" s="413"/>
      <c r="E369" s="419"/>
      <c r="F369" s="421"/>
      <c r="G369" s="423"/>
      <c r="H369" s="426"/>
      <c r="I369" s="427"/>
      <c r="J369" s="430"/>
      <c r="K369" s="431"/>
      <c r="L369" s="434"/>
      <c r="M369" s="435"/>
      <c r="N369" s="438" t="s">
        <v>14</v>
      </c>
      <c r="O369" s="439"/>
      <c r="P369" s="430"/>
      <c r="Q369" s="431"/>
      <c r="R369" s="434"/>
      <c r="S369" s="441"/>
      <c r="T369" s="434"/>
      <c r="U369" s="427"/>
      <c r="V369" s="441"/>
      <c r="W369" s="427"/>
      <c r="X369" s="430"/>
      <c r="Y369" s="427"/>
      <c r="Z369" s="430"/>
      <c r="AA369" s="427"/>
      <c r="AB369" s="430"/>
      <c r="AC369" s="431"/>
      <c r="AD369" s="434"/>
      <c r="AE369" s="435"/>
      <c r="AF369" s="444"/>
      <c r="AG369" s="445"/>
      <c r="AH369" s="430"/>
      <c r="AI369" s="431"/>
      <c r="AJ369" s="434"/>
      <c r="AK369" s="435"/>
      <c r="AL369" s="448"/>
      <c r="AM369" s="449"/>
      <c r="AN369" s="430"/>
      <c r="AO369" s="431"/>
      <c r="AP369" s="434"/>
      <c r="AQ369" s="435"/>
      <c r="AR369" s="448"/>
      <c r="AS369" s="449"/>
      <c r="AT369" s="452"/>
      <c r="AU369" s="453"/>
      <c r="AV369" s="456"/>
      <c r="AW369" s="457"/>
      <c r="AX369" s="448"/>
      <c r="AY369" s="449"/>
      <c r="AZ369" s="430"/>
      <c r="BA369" s="431"/>
      <c r="BB369" s="434"/>
      <c r="BC369" s="435"/>
      <c r="BD369" s="448"/>
      <c r="BE369" s="449"/>
      <c r="BF369" s="452"/>
      <c r="BG369" s="453"/>
      <c r="BH369" s="456"/>
      <c r="BI369" s="457"/>
      <c r="BJ369" s="448"/>
      <c r="BK369" s="449"/>
      <c r="BL369" s="409"/>
      <c r="BM369" s="410"/>
      <c r="BN369" s="411"/>
      <c r="BO369" s="403"/>
      <c r="BP369" s="405"/>
      <c r="BQ369" s="53"/>
      <c r="BR369" s="53"/>
      <c r="BS369" s="779"/>
    </row>
    <row r="370" spans="1:71" s="224" customFormat="1" ht="33.6" customHeight="1" x14ac:dyDescent="0.5">
      <c r="A370" s="789"/>
      <c r="B370" s="376"/>
      <c r="C370" s="377"/>
      <c r="D370" s="377" t="s">
        <v>10</v>
      </c>
      <c r="E370" s="380"/>
      <c r="F370" s="223"/>
      <c r="G370" s="223"/>
      <c r="H370" s="382">
        <f>SUM(H326:I369)</f>
        <v>0</v>
      </c>
      <c r="I370" s="383"/>
      <c r="J370" s="382">
        <f>SUM(J326:K369)</f>
        <v>0</v>
      </c>
      <c r="K370" s="383"/>
      <c r="L370" s="386">
        <f>SUM(L326:M369)</f>
        <v>0</v>
      </c>
      <c r="M370" s="387"/>
      <c r="N370" s="358">
        <f>L370+J370</f>
        <v>0</v>
      </c>
      <c r="O370" s="359"/>
      <c r="P370" s="386">
        <f>SUM(P326:Q369)</f>
        <v>0</v>
      </c>
      <c r="Q370" s="383"/>
      <c r="R370" s="386">
        <f t="shared" ref="R370" si="206">SUM(R326:S369)</f>
        <v>0</v>
      </c>
      <c r="S370" s="387"/>
      <c r="T370" s="386">
        <f t="shared" ref="T370" si="207">SUM(T326:U369)</f>
        <v>0</v>
      </c>
      <c r="U370" s="359"/>
      <c r="V370" s="387">
        <f t="shared" ref="V370" si="208">SUM(V326:W369)</f>
        <v>0</v>
      </c>
      <c r="W370" s="387"/>
      <c r="X370" s="382">
        <f t="shared" ref="X370" si="209">SUM(X326:Y369)</f>
        <v>0</v>
      </c>
      <c r="Y370" s="359"/>
      <c r="Z370" s="382">
        <f t="shared" ref="Z370" si="210">SUM(Z326:AA369)</f>
        <v>0</v>
      </c>
      <c r="AA370" s="359"/>
      <c r="AB370" s="387">
        <f t="shared" ref="AB370" si="211">SUM(AB326:AC369)</f>
        <v>0</v>
      </c>
      <c r="AC370" s="383"/>
      <c r="AD370" s="386">
        <f t="shared" ref="AD370" si="212">SUM(AD326:AE369)</f>
        <v>0</v>
      </c>
      <c r="AE370" s="387"/>
      <c r="AF370" s="358">
        <f t="shared" ref="AF370" si="213">SUM(AF326:AG369)</f>
        <v>0</v>
      </c>
      <c r="AG370" s="359"/>
      <c r="AH370" s="386">
        <f t="shared" ref="AH370" si="214">SUM(AH326:AI369)</f>
        <v>0</v>
      </c>
      <c r="AI370" s="383"/>
      <c r="AJ370" s="386">
        <f t="shared" ref="AJ370" si="215">SUM(AJ326:AK369)</f>
        <v>0</v>
      </c>
      <c r="AK370" s="387"/>
      <c r="AL370" s="358">
        <f>IF(AH370=0,0,(AJ370/AH370)*100)</f>
        <v>0</v>
      </c>
      <c r="AM370" s="359"/>
      <c r="AN370" s="386">
        <f>SUM(AN326:AO369)</f>
        <v>0</v>
      </c>
      <c r="AO370" s="383"/>
      <c r="AP370" s="386">
        <f>SUM(AP326:AQ369)</f>
        <v>0</v>
      </c>
      <c r="AQ370" s="387"/>
      <c r="AR370" s="358">
        <f>IF(AN370=0,0,(AP370/AN370)*100)</f>
        <v>0</v>
      </c>
      <c r="AS370" s="359"/>
      <c r="AT370" s="382">
        <f>AB370+AH370+AN370</f>
        <v>0</v>
      </c>
      <c r="AU370" s="383"/>
      <c r="AV370" s="386">
        <f>AD370+AJ370+AP370</f>
        <v>0</v>
      </c>
      <c r="AW370" s="392"/>
      <c r="AX370" s="358">
        <f>IF(AT370=0,0,(AV370/AT370)*100)</f>
        <v>0</v>
      </c>
      <c r="AY370" s="359"/>
      <c r="AZ370" s="386">
        <f>SUM(AZ326:BA369)</f>
        <v>0</v>
      </c>
      <c r="BA370" s="383"/>
      <c r="BB370" s="386">
        <f>SUM(BB326:BC369)</f>
        <v>0</v>
      </c>
      <c r="BC370" s="387"/>
      <c r="BD370" s="358">
        <f>IF(AZ370=0,0,(BB370/AZ370)*100)</f>
        <v>0</v>
      </c>
      <c r="BE370" s="359"/>
      <c r="BF370" s="382">
        <f>AT370+AZ370</f>
        <v>0</v>
      </c>
      <c r="BG370" s="383"/>
      <c r="BH370" s="386">
        <f>AV370+BB370</f>
        <v>0</v>
      </c>
      <c r="BI370" s="392"/>
      <c r="BJ370" s="358">
        <f>IF(BF370=0,0,(BH370/BF370)*100)</f>
        <v>0</v>
      </c>
      <c r="BK370" s="394"/>
      <c r="BL370" s="396">
        <f>SUM(BL326:BN369)</f>
        <v>0</v>
      </c>
      <c r="BM370" s="397"/>
      <c r="BN370" s="398"/>
      <c r="BO370" s="402" t="e">
        <f>(BL370*BR$74)+(N370*BR$75)+(X370*BR$76)+(R370*BR$77)+(V370*BR$78)+(Z370*BR$79)</f>
        <v>#REF!</v>
      </c>
      <c r="BP370" s="404" t="e">
        <f>((AZ370-BB370)*BR$81)+((AT370-AV370)*BR$80)+(H370*BR$82)+(P370*BR$83)</f>
        <v>#REF!</v>
      </c>
      <c r="BQ370" s="222"/>
      <c r="BR370" s="222"/>
      <c r="BS370" s="789"/>
    </row>
    <row r="371" spans="1:71" s="224" customFormat="1" ht="33.950000000000003" customHeight="1" thickBot="1" x14ac:dyDescent="0.55000000000000004">
      <c r="A371" s="789"/>
      <c r="B371" s="378"/>
      <c r="C371" s="379"/>
      <c r="D371" s="379"/>
      <c r="E371" s="381"/>
      <c r="F371" s="225"/>
      <c r="G371" s="225"/>
      <c r="H371" s="384"/>
      <c r="I371" s="385"/>
      <c r="J371" s="384"/>
      <c r="K371" s="385"/>
      <c r="L371" s="388"/>
      <c r="M371" s="389"/>
      <c r="N371" s="390" t="s">
        <v>14</v>
      </c>
      <c r="O371" s="391"/>
      <c r="P371" s="388"/>
      <c r="Q371" s="385"/>
      <c r="R371" s="388"/>
      <c r="S371" s="389"/>
      <c r="T371" s="388"/>
      <c r="U371" s="391"/>
      <c r="V371" s="389"/>
      <c r="W371" s="389"/>
      <c r="X371" s="384"/>
      <c r="Y371" s="391"/>
      <c r="Z371" s="384"/>
      <c r="AA371" s="391"/>
      <c r="AB371" s="389"/>
      <c r="AC371" s="385"/>
      <c r="AD371" s="388"/>
      <c r="AE371" s="389"/>
      <c r="AF371" s="390"/>
      <c r="AG371" s="391"/>
      <c r="AH371" s="388"/>
      <c r="AI371" s="385"/>
      <c r="AJ371" s="388"/>
      <c r="AK371" s="389"/>
      <c r="AL371" s="390"/>
      <c r="AM371" s="391"/>
      <c r="AN371" s="388"/>
      <c r="AO371" s="385"/>
      <c r="AP371" s="388"/>
      <c r="AQ371" s="389"/>
      <c r="AR371" s="390"/>
      <c r="AS371" s="391"/>
      <c r="AT371" s="384"/>
      <c r="AU371" s="385"/>
      <c r="AV371" s="388"/>
      <c r="AW371" s="393"/>
      <c r="AX371" s="390"/>
      <c r="AY371" s="391"/>
      <c r="AZ371" s="388"/>
      <c r="BA371" s="385"/>
      <c r="BB371" s="388"/>
      <c r="BC371" s="389"/>
      <c r="BD371" s="390"/>
      <c r="BE371" s="391"/>
      <c r="BF371" s="384"/>
      <c r="BG371" s="385"/>
      <c r="BH371" s="388"/>
      <c r="BI371" s="393"/>
      <c r="BJ371" s="390"/>
      <c r="BK371" s="395"/>
      <c r="BL371" s="399"/>
      <c r="BM371" s="400"/>
      <c r="BN371" s="401"/>
      <c r="BO371" s="403"/>
      <c r="BP371" s="405"/>
      <c r="BQ371" s="222"/>
      <c r="BR371" s="222"/>
      <c r="BS371" s="789"/>
    </row>
    <row r="372" spans="1:71" s="230" customFormat="1" ht="48.2" customHeight="1" thickBot="1" x14ac:dyDescent="0.55000000000000004">
      <c r="A372" s="790"/>
      <c r="B372" s="342"/>
      <c r="C372" s="343"/>
      <c r="D372" s="343" t="s">
        <v>13</v>
      </c>
      <c r="E372" s="344"/>
      <c r="F372" s="227"/>
      <c r="G372" s="223"/>
      <c r="H372" s="345"/>
      <c r="I372" s="346"/>
      <c r="J372" s="347"/>
      <c r="K372" s="348"/>
      <c r="L372" s="349"/>
      <c r="M372" s="350"/>
      <c r="N372" s="351">
        <f>J372+L372</f>
        <v>0</v>
      </c>
      <c r="O372" s="352"/>
      <c r="P372" s="347"/>
      <c r="Q372" s="348"/>
      <c r="R372" s="349"/>
      <c r="S372" s="348"/>
      <c r="T372" s="353"/>
      <c r="U372" s="354"/>
      <c r="V372" s="347"/>
      <c r="W372" s="355"/>
      <c r="X372" s="345"/>
      <c r="Y372" s="346"/>
      <c r="Z372" s="347"/>
      <c r="AA372" s="355"/>
      <c r="AB372" s="347"/>
      <c r="AC372" s="348"/>
      <c r="AD372" s="349"/>
      <c r="AE372" s="350"/>
      <c r="AF372" s="356">
        <f>IF(AB372=0,0,(AD372/AB372)*100)</f>
        <v>0</v>
      </c>
      <c r="AG372" s="357"/>
      <c r="AH372" s="347"/>
      <c r="AI372" s="348"/>
      <c r="AJ372" s="349"/>
      <c r="AK372" s="350"/>
      <c r="AL372" s="358">
        <f>IF(AH372=0,0,(AJ372/AH372)*100)</f>
        <v>0</v>
      </c>
      <c r="AM372" s="359"/>
      <c r="AN372" s="347"/>
      <c r="AO372" s="348"/>
      <c r="AP372" s="349"/>
      <c r="AQ372" s="350"/>
      <c r="AR372" s="358">
        <f>IF(AN372=0,0,(AP372/AN372)*100)</f>
        <v>0</v>
      </c>
      <c r="AS372" s="359"/>
      <c r="AT372" s="360">
        <f>AB372+AH372+AN372</f>
        <v>0</v>
      </c>
      <c r="AU372" s="361"/>
      <c r="AV372" s="362">
        <f>AD372+AJ372+AP372</f>
        <v>0</v>
      </c>
      <c r="AW372" s="363"/>
      <c r="AX372" s="358">
        <f>IF(AT372=0,0,(AV372/AT372)*100)</f>
        <v>0</v>
      </c>
      <c r="AY372" s="359"/>
      <c r="AZ372" s="347"/>
      <c r="BA372" s="348"/>
      <c r="BB372" s="349"/>
      <c r="BC372" s="350"/>
      <c r="BD372" s="358">
        <f>IF(AZ372=0,0,(BB372/AZ372)*100)</f>
        <v>0</v>
      </c>
      <c r="BE372" s="359"/>
      <c r="BF372" s="360">
        <f>AT372+AZ372</f>
        <v>0</v>
      </c>
      <c r="BG372" s="361"/>
      <c r="BH372" s="362">
        <f>AV372+BB372</f>
        <v>0</v>
      </c>
      <c r="BI372" s="363"/>
      <c r="BJ372" s="358">
        <f>IF(BF372=0,0,(BH372/BF372)*100)</f>
        <v>0</v>
      </c>
      <c r="BK372" s="359"/>
      <c r="BL372" s="364"/>
      <c r="BM372" s="365"/>
      <c r="BN372" s="366"/>
      <c r="BO372" s="228"/>
      <c r="BP372" s="229"/>
      <c r="BQ372" s="226"/>
      <c r="BR372" s="226"/>
      <c r="BS372" s="790"/>
    </row>
    <row r="373" spans="1:71" s="230" customFormat="1" ht="48.95" customHeight="1" thickBot="1" x14ac:dyDescent="0.55000000000000004">
      <c r="A373" s="790"/>
      <c r="B373" s="231"/>
      <c r="C373" s="268"/>
      <c r="D373" s="367" t="s">
        <v>87</v>
      </c>
      <c r="E373" s="368"/>
      <c r="F373" s="233"/>
      <c r="G373" s="233"/>
      <c r="H373" s="268"/>
      <c r="I373" s="268"/>
      <c r="J373" s="369">
        <f>IF((J370+L372)=0,0,J370/(J370+L372)*100)</f>
        <v>0</v>
      </c>
      <c r="K373" s="370"/>
      <c r="L373" s="369">
        <f>IF((L370+J372)=0,0,L370/(L370+J372)*100)</f>
        <v>0</v>
      </c>
      <c r="M373" s="370"/>
      <c r="N373" s="369">
        <f>IF((N370+N372)=0,0,N370/(N370+N372)*100)</f>
        <v>0</v>
      </c>
      <c r="O373" s="371"/>
      <c r="P373" s="372"/>
      <c r="Q373" s="373"/>
      <c r="R373" s="373"/>
      <c r="S373" s="373"/>
      <c r="T373" s="374"/>
      <c r="U373" s="374"/>
      <c r="V373" s="373"/>
      <c r="W373" s="373"/>
      <c r="X373" s="373"/>
      <c r="Y373" s="373"/>
      <c r="Z373" s="373"/>
      <c r="AA373" s="373"/>
      <c r="AB373" s="373"/>
      <c r="AC373" s="373"/>
      <c r="AD373" s="373"/>
      <c r="AE373" s="373"/>
      <c r="AF373" s="373"/>
      <c r="AG373" s="373"/>
      <c r="AH373" s="373"/>
      <c r="AI373" s="373"/>
      <c r="AJ373" s="373"/>
      <c r="AK373" s="373"/>
      <c r="AL373" s="373"/>
      <c r="AM373" s="373"/>
      <c r="AN373" s="373"/>
      <c r="AO373" s="373"/>
      <c r="AP373" s="373"/>
      <c r="AQ373" s="373"/>
      <c r="AR373" s="373"/>
      <c r="AS373" s="373"/>
      <c r="AT373" s="373"/>
      <c r="AU373" s="373"/>
      <c r="AV373" s="373"/>
      <c r="AW373" s="373"/>
      <c r="AX373" s="373"/>
      <c r="AY373" s="373"/>
      <c r="AZ373" s="373"/>
      <c r="BA373" s="373"/>
      <c r="BB373" s="373"/>
      <c r="BC373" s="373"/>
      <c r="BD373" s="373"/>
      <c r="BE373" s="373"/>
      <c r="BF373" s="373"/>
      <c r="BG373" s="373"/>
      <c r="BH373" s="373"/>
      <c r="BI373" s="373"/>
      <c r="BJ373" s="373"/>
      <c r="BK373" s="373"/>
      <c r="BL373" s="373"/>
      <c r="BM373" s="373"/>
      <c r="BN373" s="375"/>
      <c r="BO373" s="234"/>
      <c r="BP373" s="234"/>
      <c r="BQ373" s="226"/>
      <c r="BR373" s="226"/>
      <c r="BS373" s="790"/>
    </row>
    <row r="374" spans="1:71" ht="15.75" customHeight="1" thickTop="1" thickBot="1" x14ac:dyDescent="0.45">
      <c r="A374" s="779"/>
      <c r="B374" s="160"/>
      <c r="C374" s="161"/>
      <c r="D374" s="161"/>
      <c r="E374" s="161"/>
      <c r="F374" s="69"/>
      <c r="G374" s="69"/>
      <c r="H374" s="161"/>
      <c r="I374" s="161"/>
      <c r="J374" s="161"/>
      <c r="K374" s="161"/>
      <c r="L374" s="161"/>
      <c r="M374" s="161"/>
      <c r="N374" s="161"/>
      <c r="O374" s="161"/>
      <c r="P374" s="161"/>
      <c r="Q374" s="161"/>
      <c r="R374" s="161"/>
      <c r="S374" s="161"/>
      <c r="T374" s="161"/>
      <c r="U374" s="161"/>
      <c r="V374" s="161"/>
      <c r="W374" s="161"/>
      <c r="X374" s="161"/>
      <c r="Y374" s="161"/>
      <c r="Z374" s="161"/>
      <c r="AA374" s="161"/>
      <c r="AB374" s="161"/>
      <c r="AC374" s="161"/>
      <c r="AD374" s="161"/>
      <c r="AE374" s="161"/>
      <c r="AF374" s="166"/>
      <c r="AG374" s="166"/>
      <c r="AH374" s="161"/>
      <c r="AI374" s="161"/>
      <c r="AJ374" s="161"/>
      <c r="AK374" s="161"/>
      <c r="AL374" s="161"/>
      <c r="AM374" s="161"/>
      <c r="AN374" s="161"/>
      <c r="AO374" s="161"/>
      <c r="AP374" s="161"/>
      <c r="AQ374" s="161"/>
      <c r="AR374" s="161"/>
      <c r="AS374" s="161"/>
      <c r="AT374" s="161"/>
      <c r="AU374" s="161"/>
      <c r="AV374" s="161"/>
      <c r="AW374" s="161"/>
      <c r="AX374" s="161"/>
      <c r="AY374" s="161"/>
      <c r="AZ374" s="161"/>
      <c r="BA374" s="161"/>
      <c r="BB374" s="161"/>
      <c r="BC374" s="161"/>
      <c r="BD374" s="161"/>
      <c r="BE374" s="161"/>
      <c r="BF374" s="161"/>
      <c r="BG374" s="161"/>
      <c r="BH374" s="161"/>
      <c r="BI374" s="161"/>
      <c r="BJ374" s="161"/>
      <c r="BK374" s="161"/>
      <c r="BL374" s="161"/>
      <c r="BM374" s="161"/>
      <c r="BN374" s="167"/>
      <c r="BO374" s="70"/>
      <c r="BP374" s="70"/>
      <c r="BQ374" s="53"/>
      <c r="BR374" s="53"/>
      <c r="BS374" s="779"/>
    </row>
    <row r="375" spans="1:71" s="68" customFormat="1" ht="80.25" customHeight="1" thickTop="1" thickBot="1" x14ac:dyDescent="0.5">
      <c r="A375" s="791"/>
      <c r="B375" s="325" t="s">
        <v>55</v>
      </c>
      <c r="C375" s="326"/>
      <c r="D375" s="327" t="s">
        <v>47</v>
      </c>
      <c r="E375" s="327"/>
      <c r="F375" s="71"/>
      <c r="G375" s="71"/>
      <c r="H375" s="328"/>
      <c r="I375" s="329"/>
      <c r="J375" s="330"/>
      <c r="K375" s="235"/>
      <c r="L375" s="328"/>
      <c r="M375" s="329"/>
      <c r="N375" s="330"/>
      <c r="O375" s="331" t="s">
        <v>42</v>
      </c>
      <c r="P375" s="332"/>
      <c r="Q375" s="332"/>
      <c r="R375" s="332"/>
      <c r="S375" s="328"/>
      <c r="T375" s="329"/>
      <c r="U375" s="330"/>
      <c r="V375" s="235"/>
      <c r="W375" s="328"/>
      <c r="X375" s="329"/>
      <c r="Y375" s="330"/>
      <c r="Z375" s="331" t="s">
        <v>110</v>
      </c>
      <c r="AA375" s="332"/>
      <c r="AB375" s="332"/>
      <c r="AC375" s="332"/>
      <c r="AD375" s="332"/>
      <c r="AE375" s="332"/>
      <c r="AF375" s="332"/>
      <c r="AG375" s="332"/>
      <c r="AH375" s="332"/>
      <c r="AI375" s="333"/>
      <c r="AJ375" s="328"/>
      <c r="AK375" s="329"/>
      <c r="AL375" s="330"/>
      <c r="AM375" s="235"/>
      <c r="AN375" s="328"/>
      <c r="AO375" s="329"/>
      <c r="AP375" s="330"/>
      <c r="AQ375" s="331" t="s">
        <v>46</v>
      </c>
      <c r="AR375" s="332"/>
      <c r="AS375" s="332"/>
      <c r="AT375" s="333"/>
      <c r="AU375" s="328"/>
      <c r="AV375" s="329"/>
      <c r="AW375" s="330"/>
      <c r="AX375" s="235"/>
      <c r="AY375" s="328"/>
      <c r="AZ375" s="329"/>
      <c r="BA375" s="330"/>
      <c r="BB375" s="334" t="s">
        <v>112</v>
      </c>
      <c r="BC375" s="335"/>
      <c r="BD375" s="335"/>
      <c r="BE375" s="336"/>
      <c r="BF375" s="337">
        <f>BL370</f>
        <v>0</v>
      </c>
      <c r="BG375" s="338"/>
      <c r="BH375" s="339"/>
      <c r="BI375" s="235"/>
      <c r="BJ375" s="337">
        <f>BL372</f>
        <v>0</v>
      </c>
      <c r="BK375" s="338"/>
      <c r="BL375" s="339"/>
      <c r="BM375" s="173"/>
      <c r="BN375" s="174"/>
      <c r="BO375" s="72"/>
      <c r="BP375" s="72"/>
      <c r="BQ375" s="67"/>
      <c r="BR375" s="67"/>
      <c r="BS375" s="791"/>
    </row>
    <row r="376" spans="1:71" ht="15.6" customHeight="1" thickTop="1" thickBot="1" x14ac:dyDescent="0.55000000000000004">
      <c r="A376" s="779"/>
      <c r="B376" s="162"/>
      <c r="C376" s="156"/>
      <c r="D376" s="163"/>
      <c r="E376" s="163"/>
      <c r="F376" s="73"/>
      <c r="G376" s="73"/>
      <c r="H376" s="170"/>
      <c r="I376" s="170"/>
      <c r="J376" s="170"/>
      <c r="K376" s="170"/>
      <c r="L376" s="170"/>
      <c r="M376" s="170"/>
      <c r="N376" s="170"/>
      <c r="O376" s="168"/>
      <c r="P376" s="168"/>
      <c r="Q376" s="168"/>
      <c r="R376" s="168"/>
      <c r="S376" s="170"/>
      <c r="T376" s="170"/>
      <c r="U376" s="170"/>
      <c r="V376" s="169"/>
      <c r="W376" s="170"/>
      <c r="X376" s="170"/>
      <c r="Y376" s="170"/>
      <c r="Z376" s="168"/>
      <c r="AA376" s="168"/>
      <c r="AB376" s="168"/>
      <c r="AC376" s="168"/>
      <c r="AD376" s="170"/>
      <c r="AE376" s="170"/>
      <c r="AF376" s="170"/>
      <c r="AG376" s="170"/>
      <c r="AH376" s="169"/>
      <c r="AI376" s="169"/>
      <c r="AJ376" s="170"/>
      <c r="AK376" s="168"/>
      <c r="AL376" s="168"/>
      <c r="AM376" s="168"/>
      <c r="AN376" s="168"/>
      <c r="AO376" s="170"/>
      <c r="AP376" s="170"/>
      <c r="AQ376" s="168"/>
      <c r="AR376" s="168"/>
      <c r="AS376" s="168"/>
      <c r="AT376" s="168"/>
      <c r="AU376" s="170"/>
      <c r="AV376" s="170"/>
      <c r="AW376" s="170"/>
      <c r="AX376" s="170"/>
      <c r="AY376" s="170"/>
      <c r="AZ376" s="172"/>
      <c r="BA376" s="172"/>
      <c r="BB376" s="168"/>
      <c r="BC376" s="176"/>
      <c r="BD376" s="177"/>
      <c r="BE376" s="177"/>
      <c r="BF376" s="178"/>
      <c r="BG376" s="178"/>
      <c r="BH376" s="172"/>
      <c r="BI376" s="170"/>
      <c r="BJ376" s="179"/>
      <c r="BK376" s="179"/>
      <c r="BL376" s="172"/>
      <c r="BM376" s="175"/>
      <c r="BN376" s="180"/>
      <c r="BO376" s="74"/>
      <c r="BP376" s="74"/>
      <c r="BQ376" s="53"/>
      <c r="BR376" s="53"/>
      <c r="BS376" s="779"/>
    </row>
    <row r="377" spans="1:71" s="68" customFormat="1" ht="80.25" customHeight="1" thickTop="1" thickBot="1" x14ac:dyDescent="0.5">
      <c r="A377" s="791"/>
      <c r="B377" s="334" t="s">
        <v>40</v>
      </c>
      <c r="C377" s="335"/>
      <c r="D377" s="327" t="s">
        <v>48</v>
      </c>
      <c r="E377" s="327"/>
      <c r="F377" s="71"/>
      <c r="G377" s="71"/>
      <c r="H377" s="337">
        <f>H375</f>
        <v>0</v>
      </c>
      <c r="I377" s="338"/>
      <c r="J377" s="339"/>
      <c r="K377" s="235"/>
      <c r="L377" s="337">
        <f>L375</f>
        <v>0</v>
      </c>
      <c r="M377" s="338"/>
      <c r="N377" s="339"/>
      <c r="O377" s="331" t="s">
        <v>44</v>
      </c>
      <c r="P377" s="332"/>
      <c r="Q377" s="332"/>
      <c r="R377" s="332"/>
      <c r="S377" s="337">
        <f>S375-H375</f>
        <v>0</v>
      </c>
      <c r="T377" s="338"/>
      <c r="U377" s="339"/>
      <c r="V377" s="235"/>
      <c r="W377" s="337">
        <f>W375-L375</f>
        <v>0</v>
      </c>
      <c r="X377" s="338"/>
      <c r="Y377" s="339"/>
      <c r="Z377" s="331" t="s">
        <v>111</v>
      </c>
      <c r="AA377" s="332"/>
      <c r="AB377" s="332"/>
      <c r="AC377" s="332"/>
      <c r="AD377" s="332"/>
      <c r="AE377" s="332"/>
      <c r="AF377" s="332"/>
      <c r="AG377" s="332"/>
      <c r="AH377" s="332"/>
      <c r="AI377" s="333"/>
      <c r="AJ377" s="337">
        <f>AJ375-S375</f>
        <v>0</v>
      </c>
      <c r="AK377" s="338"/>
      <c r="AL377" s="339"/>
      <c r="AM377" s="235"/>
      <c r="AN377" s="337">
        <f>AN375-W375</f>
        <v>0</v>
      </c>
      <c r="AO377" s="338"/>
      <c r="AP377" s="339"/>
      <c r="AQ377" s="331" t="s">
        <v>45</v>
      </c>
      <c r="AR377" s="332"/>
      <c r="AS377" s="332"/>
      <c r="AT377" s="333"/>
      <c r="AU377" s="337">
        <f>AU375-AJ375</f>
        <v>0</v>
      </c>
      <c r="AV377" s="338"/>
      <c r="AW377" s="339"/>
      <c r="AX377" s="235"/>
      <c r="AY377" s="337">
        <f>AY375-AN375</f>
        <v>0</v>
      </c>
      <c r="AZ377" s="338"/>
      <c r="BA377" s="339"/>
      <c r="BB377" s="334" t="s">
        <v>113</v>
      </c>
      <c r="BC377" s="335"/>
      <c r="BD377" s="335"/>
      <c r="BE377" s="336"/>
      <c r="BF377" s="337">
        <f>BF375-AU375</f>
        <v>0</v>
      </c>
      <c r="BG377" s="338"/>
      <c r="BH377" s="339"/>
      <c r="BI377" s="235"/>
      <c r="BJ377" s="337">
        <f>BJ375-AY375</f>
        <v>0</v>
      </c>
      <c r="BK377" s="338"/>
      <c r="BL377" s="339"/>
      <c r="BM377" s="173"/>
      <c r="BN377" s="174"/>
      <c r="BO377" s="72"/>
      <c r="BP377" s="72"/>
      <c r="BQ377" s="67"/>
      <c r="BR377" s="67"/>
      <c r="BS377" s="791"/>
    </row>
    <row r="378" spans="1:71" ht="15.75" customHeight="1" thickTop="1" thickBot="1" x14ac:dyDescent="0.45">
      <c r="A378" s="779"/>
      <c r="B378" s="164"/>
      <c r="C378" s="165"/>
      <c r="D378" s="165"/>
      <c r="E378" s="165"/>
      <c r="F378" s="75"/>
      <c r="G378" s="75"/>
      <c r="H378" s="165"/>
      <c r="I378" s="165"/>
      <c r="J378" s="165"/>
      <c r="K378" s="165"/>
      <c r="L378" s="165"/>
      <c r="M378" s="165"/>
      <c r="N378" s="165"/>
      <c r="O378" s="165"/>
      <c r="P378" s="165"/>
      <c r="Q378" s="165"/>
      <c r="R378" s="165"/>
      <c r="S378" s="165"/>
      <c r="T378" s="165"/>
      <c r="U378" s="165"/>
      <c r="V378" s="165"/>
      <c r="W378" s="165"/>
      <c r="X378" s="165"/>
      <c r="Y378" s="165"/>
      <c r="Z378" s="165"/>
      <c r="AA378" s="165"/>
      <c r="AB378" s="165"/>
      <c r="AC378" s="165"/>
      <c r="AD378" s="165"/>
      <c r="AE378" s="165"/>
      <c r="AF378" s="171"/>
      <c r="AG378" s="171"/>
      <c r="AH378" s="165"/>
      <c r="AI378" s="165"/>
      <c r="AJ378" s="165"/>
      <c r="AK378" s="165"/>
      <c r="AL378" s="165"/>
      <c r="AM378" s="165"/>
      <c r="AN378" s="165"/>
      <c r="AO378" s="165"/>
      <c r="AP378" s="165"/>
      <c r="AQ378" s="165"/>
      <c r="AR378" s="165"/>
      <c r="AS378" s="165"/>
      <c r="AT378" s="165"/>
      <c r="AU378" s="165"/>
      <c r="AV378" s="165"/>
      <c r="AW378" s="165"/>
      <c r="AX378" s="165"/>
      <c r="AY378" s="165"/>
      <c r="AZ378" s="165"/>
      <c r="BA378" s="340" t="s">
        <v>138</v>
      </c>
      <c r="BB378" s="340"/>
      <c r="BC378" s="340"/>
      <c r="BD378" s="340"/>
      <c r="BE378" s="340"/>
      <c r="BF378" s="340"/>
      <c r="BG378" s="340"/>
      <c r="BH378" s="340"/>
      <c r="BI378" s="340"/>
      <c r="BJ378" s="340"/>
      <c r="BK378" s="340"/>
      <c r="BL378" s="340"/>
      <c r="BM378" s="340"/>
      <c r="BN378" s="341"/>
      <c r="BO378" s="76"/>
      <c r="BP378" s="76"/>
      <c r="BQ378" s="53"/>
      <c r="BR378" s="53"/>
      <c r="BS378" s="779"/>
    </row>
    <row r="379" spans="1:71" ht="12" customHeight="1" thickTop="1" x14ac:dyDescent="0.4">
      <c r="A379" s="779"/>
      <c r="B379" s="780"/>
      <c r="C379" s="779"/>
      <c r="D379" s="779"/>
      <c r="E379" s="779"/>
      <c r="F379" s="781"/>
      <c r="G379" s="781"/>
      <c r="H379" s="779"/>
      <c r="I379" s="779"/>
      <c r="J379" s="779"/>
      <c r="K379" s="779"/>
      <c r="L379" s="779"/>
      <c r="M379" s="779"/>
      <c r="N379" s="779"/>
      <c r="O379" s="779"/>
      <c r="P379" s="779"/>
      <c r="Q379" s="779"/>
      <c r="R379" s="779"/>
      <c r="S379" s="779"/>
      <c r="T379" s="779"/>
      <c r="U379" s="779"/>
      <c r="V379" s="779"/>
      <c r="W379" s="779"/>
      <c r="X379" s="779"/>
      <c r="Y379" s="779"/>
      <c r="Z379" s="779"/>
      <c r="AA379" s="779"/>
      <c r="AB379" s="779"/>
      <c r="AC379" s="779"/>
      <c r="AD379" s="779"/>
      <c r="AE379" s="779"/>
      <c r="AF379" s="782"/>
      <c r="AG379" s="782"/>
      <c r="AH379" s="779"/>
      <c r="AI379" s="779"/>
      <c r="AJ379" s="779"/>
      <c r="AK379" s="779"/>
      <c r="AL379" s="779"/>
      <c r="AM379" s="779"/>
      <c r="AN379" s="779"/>
      <c r="AO379" s="779"/>
      <c r="AP379" s="779"/>
      <c r="AQ379" s="779"/>
      <c r="AR379" s="779"/>
      <c r="AS379" s="779"/>
      <c r="AT379" s="779"/>
      <c r="AU379" s="779"/>
      <c r="AV379" s="779"/>
      <c r="AW379" s="779"/>
      <c r="AX379" s="779"/>
      <c r="AY379" s="779"/>
      <c r="AZ379" s="779"/>
      <c r="BA379" s="779"/>
      <c r="BB379" s="779"/>
      <c r="BC379" s="779"/>
      <c r="BD379" s="779"/>
      <c r="BE379" s="779"/>
      <c r="BF379" s="779"/>
      <c r="BG379" s="779"/>
      <c r="BH379" s="779"/>
      <c r="BI379" s="779"/>
      <c r="BJ379" s="779"/>
      <c r="BK379" s="779"/>
      <c r="BL379" s="779"/>
      <c r="BM379" s="779"/>
      <c r="BN379" s="779"/>
      <c r="BO379" s="783"/>
      <c r="BP379" s="783"/>
      <c r="BQ379" s="779"/>
      <c r="BR379" s="779"/>
      <c r="BS379" s="779"/>
    </row>
    <row r="380" spans="1:71" s="57" customFormat="1" ht="46.5" x14ac:dyDescent="0.7">
      <c r="A380" s="784"/>
      <c r="B380" s="801" t="s">
        <v>9</v>
      </c>
      <c r="C380" s="801"/>
      <c r="D380" s="801"/>
      <c r="E380" s="801"/>
      <c r="F380" s="801"/>
      <c r="G380" s="801"/>
      <c r="H380" s="801"/>
      <c r="I380" s="801"/>
      <c r="J380" s="801"/>
      <c r="K380" s="801"/>
      <c r="L380" s="801"/>
      <c r="M380" s="801"/>
      <c r="N380" s="801"/>
      <c r="O380" s="801"/>
      <c r="P380" s="801"/>
      <c r="Q380" s="801"/>
      <c r="R380" s="801"/>
      <c r="S380" s="801"/>
      <c r="T380" s="801"/>
      <c r="U380" s="801"/>
      <c r="V380" s="801"/>
      <c r="W380" s="801"/>
      <c r="X380" s="801"/>
      <c r="Y380" s="801"/>
      <c r="Z380" s="801"/>
      <c r="AA380" s="801"/>
      <c r="AB380" s="801"/>
      <c r="AC380" s="801"/>
      <c r="AD380" s="801"/>
      <c r="AE380" s="801"/>
      <c r="AF380" s="801"/>
      <c r="AG380" s="801"/>
      <c r="AH380" s="801"/>
      <c r="AI380" s="801"/>
      <c r="AJ380" s="801"/>
      <c r="AK380" s="801"/>
      <c r="AL380" s="801"/>
      <c r="AM380" s="801"/>
      <c r="AN380" s="801"/>
      <c r="AO380" s="801"/>
      <c r="AP380" s="801"/>
      <c r="AQ380" s="801"/>
      <c r="AR380" s="801"/>
      <c r="AS380" s="801"/>
      <c r="AT380" s="801"/>
      <c r="AU380" s="801"/>
      <c r="AV380" s="801"/>
      <c r="AW380" s="801"/>
      <c r="AX380" s="801"/>
      <c r="AY380" s="801"/>
      <c r="AZ380" s="801"/>
      <c r="BA380" s="801"/>
      <c r="BB380" s="801"/>
      <c r="BC380" s="801"/>
      <c r="BD380" s="801"/>
      <c r="BE380" s="801"/>
      <c r="BF380" s="801"/>
      <c r="BG380" s="801"/>
      <c r="BH380" s="801"/>
      <c r="BI380" s="801"/>
      <c r="BJ380" s="801"/>
      <c r="BK380" s="801"/>
      <c r="BL380" s="801"/>
      <c r="BM380" s="801"/>
      <c r="BN380" s="801"/>
      <c r="BO380" s="139"/>
      <c r="BP380" s="139"/>
      <c r="BQ380" s="56"/>
      <c r="BR380" s="56"/>
      <c r="BS380" s="784"/>
    </row>
    <row r="381" spans="1:71" ht="11.1" customHeight="1" x14ac:dyDescent="0.4">
      <c r="A381" s="779"/>
      <c r="B381" s="140"/>
      <c r="C381" s="141"/>
      <c r="D381" s="141"/>
      <c r="E381" s="141"/>
      <c r="F381" s="142"/>
      <c r="G381" s="142"/>
      <c r="H381" s="141"/>
      <c r="I381" s="141"/>
      <c r="J381" s="141"/>
      <c r="K381" s="141"/>
      <c r="L381" s="141"/>
      <c r="M381" s="141"/>
      <c r="N381" s="141"/>
      <c r="O381" s="141"/>
      <c r="P381" s="141"/>
      <c r="Q381" s="141"/>
      <c r="R381" s="141"/>
      <c r="S381" s="141"/>
      <c r="T381" s="141"/>
      <c r="U381" s="141"/>
      <c r="V381" s="141"/>
      <c r="W381" s="141"/>
      <c r="X381" s="141"/>
      <c r="Y381" s="141"/>
      <c r="Z381" s="141"/>
      <c r="AA381" s="141"/>
      <c r="AB381" s="141"/>
      <c r="AC381" s="141"/>
      <c r="AD381" s="141"/>
      <c r="AE381" s="141"/>
      <c r="AF381" s="143"/>
      <c r="AG381" s="143"/>
      <c r="AH381" s="141"/>
      <c r="AI381" s="141"/>
      <c r="AJ381" s="141"/>
      <c r="AK381" s="141"/>
      <c r="AL381" s="141"/>
      <c r="AM381" s="141"/>
      <c r="AN381" s="141"/>
      <c r="AO381" s="141"/>
      <c r="AP381" s="141"/>
      <c r="AQ381" s="141"/>
      <c r="AR381" s="141"/>
      <c r="AS381" s="141"/>
      <c r="AT381" s="141"/>
      <c r="AU381" s="141"/>
      <c r="AV381" s="141"/>
      <c r="AW381" s="141"/>
      <c r="AX381" s="141"/>
      <c r="AY381" s="141"/>
      <c r="AZ381" s="141"/>
      <c r="BA381" s="141"/>
      <c r="BB381" s="141"/>
      <c r="BC381" s="141"/>
      <c r="BD381" s="141"/>
      <c r="BE381" s="141"/>
      <c r="BF381" s="141"/>
      <c r="BG381" s="141"/>
      <c r="BH381" s="141"/>
      <c r="BI381" s="141"/>
      <c r="BJ381" s="141"/>
      <c r="BK381" s="141"/>
      <c r="BL381" s="141"/>
      <c r="BM381" s="141"/>
      <c r="BN381" s="460"/>
      <c r="BO381" s="460"/>
      <c r="BP381" s="460"/>
      <c r="BQ381" s="53"/>
      <c r="BR381" s="53"/>
      <c r="BS381" s="779"/>
    </row>
    <row r="382" spans="1:71" s="58" customFormat="1" ht="36.75" customHeight="1" x14ac:dyDescent="0.4">
      <c r="A382" s="780"/>
      <c r="B382" s="140"/>
      <c r="C382" s="140"/>
      <c r="D382" s="793" t="s">
        <v>10</v>
      </c>
      <c r="E382" s="461" t="str">
        <f>IF(ROSTER!D$3="","",ROSTER!D$3)</f>
        <v/>
      </c>
      <c r="F382" s="461"/>
      <c r="G382" s="461"/>
      <c r="H382" s="461"/>
      <c r="I382" s="461"/>
      <c r="J382" s="461"/>
      <c r="K382" s="461"/>
      <c r="L382" s="461"/>
      <c r="M382" s="461"/>
      <c r="N382" s="461"/>
      <c r="O382" s="461"/>
      <c r="P382" s="461"/>
      <c r="Q382" s="461"/>
      <c r="R382" s="461"/>
      <c r="S382" s="461"/>
      <c r="T382" s="461"/>
      <c r="U382" s="461"/>
      <c r="V382" s="461"/>
      <c r="W382" s="461"/>
      <c r="X382" s="461"/>
      <c r="Y382" s="461"/>
      <c r="Z382" s="461"/>
      <c r="AA382" s="461"/>
      <c r="AB382" s="461"/>
      <c r="AC382" s="461"/>
      <c r="AD382" s="144"/>
      <c r="AE382" s="792" t="s">
        <v>11</v>
      </c>
      <c r="AF382" s="792"/>
      <c r="AG382" s="792"/>
      <c r="AH382" s="792"/>
      <c r="AI382" s="792"/>
      <c r="AJ382" s="792"/>
      <c r="AK382" s="792"/>
      <c r="AL382" s="792"/>
      <c r="AM382" s="792"/>
      <c r="AN382" s="462"/>
      <c r="AO382" s="462"/>
      <c r="AP382" s="462"/>
      <c r="AQ382" s="462"/>
      <c r="AR382" s="462"/>
      <c r="AS382" s="462"/>
      <c r="AT382" s="462"/>
      <c r="AU382" s="462"/>
      <c r="AV382" s="462"/>
      <c r="AW382" s="462"/>
      <c r="AX382" s="462"/>
      <c r="AY382" s="462"/>
      <c r="AZ382" s="462"/>
      <c r="BA382" s="462"/>
      <c r="BB382" s="462"/>
      <c r="BC382" s="462"/>
      <c r="BD382" s="462"/>
      <c r="BE382" s="462"/>
      <c r="BF382" s="462"/>
      <c r="BG382" s="462"/>
      <c r="BH382" s="462"/>
      <c r="BI382" s="462"/>
      <c r="BJ382" s="462"/>
      <c r="BK382" s="462"/>
      <c r="BL382" s="462"/>
      <c r="BM382" s="462"/>
      <c r="BN382" s="460"/>
      <c r="BO382" s="460"/>
      <c r="BP382" s="460"/>
      <c r="BQ382" s="54"/>
      <c r="BR382" s="54"/>
      <c r="BS382" s="780"/>
    </row>
    <row r="383" spans="1:71" ht="8.85" customHeight="1" x14ac:dyDescent="0.4">
      <c r="A383" s="785"/>
      <c r="B383" s="140"/>
      <c r="C383" s="143" t="s">
        <v>34</v>
      </c>
      <c r="D383" s="143"/>
      <c r="E383" s="143"/>
      <c r="F383" s="145"/>
      <c r="G383" s="145"/>
      <c r="H383" s="143"/>
      <c r="I383" s="143"/>
      <c r="J383" s="146"/>
      <c r="K383" s="146"/>
      <c r="L383" s="146"/>
      <c r="M383" s="146"/>
      <c r="N383" s="146"/>
      <c r="O383" s="146"/>
      <c r="P383" s="146"/>
      <c r="Q383" s="146"/>
      <c r="R383" s="146"/>
      <c r="S383" s="146"/>
      <c r="T383" s="146"/>
      <c r="U383" s="146"/>
      <c r="V383" s="146"/>
      <c r="W383" s="146"/>
      <c r="X383" s="146"/>
      <c r="Y383" s="146"/>
      <c r="Z383" s="146"/>
      <c r="AA383" s="146"/>
      <c r="AB383" s="146"/>
      <c r="AC383" s="146"/>
      <c r="AD383" s="146"/>
      <c r="AE383" s="146"/>
      <c r="AF383" s="146"/>
      <c r="AG383" s="143"/>
      <c r="AH383" s="147"/>
      <c r="AI383" s="148"/>
      <c r="AJ383" s="148"/>
      <c r="AK383" s="148"/>
      <c r="AL383" s="148"/>
      <c r="AM383" s="148"/>
      <c r="AN383" s="148"/>
      <c r="AO383" s="149"/>
      <c r="AP383" s="150"/>
      <c r="AQ383" s="150"/>
      <c r="AR383" s="150"/>
      <c r="AS383" s="150"/>
      <c r="AT383" s="150"/>
      <c r="AU383" s="150"/>
      <c r="AV383" s="150"/>
      <c r="AW383" s="150"/>
      <c r="AX383" s="150"/>
      <c r="AY383" s="150"/>
      <c r="AZ383" s="150"/>
      <c r="BA383" s="150"/>
      <c r="BB383" s="150"/>
      <c r="BC383" s="150"/>
      <c r="BD383" s="150"/>
      <c r="BE383" s="150"/>
      <c r="BF383" s="150"/>
      <c r="BG383" s="150"/>
      <c r="BH383" s="150"/>
      <c r="BI383" s="150"/>
      <c r="BJ383" s="150"/>
      <c r="BK383" s="150"/>
      <c r="BL383" s="150"/>
      <c r="BM383" s="150"/>
      <c r="BN383" s="150"/>
      <c r="BO383" s="151"/>
      <c r="BP383" s="151"/>
      <c r="BQ383" s="59"/>
      <c r="BR383" s="59"/>
      <c r="BS383" s="785"/>
    </row>
    <row r="384" spans="1:71" s="58" customFormat="1" ht="42.75" x14ac:dyDescent="0.4">
      <c r="A384" s="780"/>
      <c r="B384" s="140"/>
      <c r="C384" s="794" t="s">
        <v>33</v>
      </c>
      <c r="D384" s="794"/>
      <c r="E384" s="463"/>
      <c r="F384" s="463"/>
      <c r="G384" s="463"/>
      <c r="H384" s="463"/>
      <c r="I384" s="463"/>
      <c r="J384" s="463"/>
      <c r="K384" s="463"/>
      <c r="L384" s="463"/>
      <c r="M384" s="463"/>
      <c r="N384" s="463"/>
      <c r="O384" s="463"/>
      <c r="P384" s="463"/>
      <c r="Q384" s="463"/>
      <c r="R384" s="463"/>
      <c r="S384" s="463"/>
      <c r="T384" s="463"/>
      <c r="U384" s="463"/>
      <c r="V384" s="463"/>
      <c r="W384" s="463"/>
      <c r="X384" s="463"/>
      <c r="Y384" s="463"/>
      <c r="Z384" s="463"/>
      <c r="AA384" s="463"/>
      <c r="AB384" s="463"/>
      <c r="AC384" s="463"/>
      <c r="AD384" s="144"/>
      <c r="AE384" s="185" t="s">
        <v>18</v>
      </c>
      <c r="AF384" s="185"/>
      <c r="AG384" s="185"/>
      <c r="AH384" s="792" t="s">
        <v>18</v>
      </c>
      <c r="AI384" s="792"/>
      <c r="AJ384" s="792"/>
      <c r="AK384" s="792"/>
      <c r="AL384" s="792"/>
      <c r="AM384" s="792"/>
      <c r="AN384" s="463"/>
      <c r="AO384" s="463"/>
      <c r="AP384" s="463"/>
      <c r="AQ384" s="463"/>
      <c r="AR384" s="463"/>
      <c r="AS384" s="463"/>
      <c r="AT384" s="463"/>
      <c r="AU384" s="463"/>
      <c r="AV384" s="463"/>
      <c r="AW384" s="463"/>
      <c r="AX384" s="463"/>
      <c r="AY384" s="463"/>
      <c r="AZ384" s="463"/>
      <c r="BA384" s="792" t="s">
        <v>12</v>
      </c>
      <c r="BB384" s="792"/>
      <c r="BC384" s="792"/>
      <c r="BD384" s="464"/>
      <c r="BE384" s="464"/>
      <c r="BF384" s="464"/>
      <c r="BG384" s="464"/>
      <c r="BH384" s="464"/>
      <c r="BI384" s="464"/>
      <c r="BJ384" s="464"/>
      <c r="BK384" s="464"/>
      <c r="BL384" s="464"/>
      <c r="BM384" s="464"/>
      <c r="BN384" s="152"/>
      <c r="BO384" s="153"/>
      <c r="BP384" s="153"/>
      <c r="BQ384" s="60">
        <f>IF(BD384=0,0,1)</f>
        <v>0</v>
      </c>
      <c r="BR384" s="61">
        <f>IF((BF438+BJ438)&gt;(AU438+AY438),1,0)</f>
        <v>0</v>
      </c>
      <c r="BS384" s="786"/>
    </row>
    <row r="385" spans="1:71" ht="9.6" customHeight="1" x14ac:dyDescent="0.4">
      <c r="A385" s="779"/>
      <c r="B385" s="140"/>
      <c r="C385" s="141"/>
      <c r="D385" s="141"/>
      <c r="E385" s="141"/>
      <c r="F385" s="142"/>
      <c r="G385" s="142"/>
      <c r="H385" s="141"/>
      <c r="I385" s="141"/>
      <c r="J385" s="141"/>
      <c r="K385" s="141"/>
      <c r="L385" s="141"/>
      <c r="M385" s="141"/>
      <c r="N385" s="141"/>
      <c r="O385" s="141"/>
      <c r="P385" s="141"/>
      <c r="Q385" s="141"/>
      <c r="R385" s="141"/>
      <c r="S385" s="141"/>
      <c r="T385" s="141"/>
      <c r="U385" s="141"/>
      <c r="V385" s="141"/>
      <c r="W385" s="141"/>
      <c r="X385" s="141"/>
      <c r="Y385" s="141"/>
      <c r="Z385" s="141"/>
      <c r="AA385" s="141"/>
      <c r="AB385" s="141"/>
      <c r="AC385" s="141"/>
      <c r="AD385" s="141"/>
      <c r="AE385" s="141"/>
      <c r="AF385" s="143"/>
      <c r="AG385" s="143"/>
      <c r="AH385" s="141"/>
      <c r="AI385" s="141"/>
      <c r="AJ385" s="141"/>
      <c r="AK385" s="141"/>
      <c r="AL385" s="141"/>
      <c r="AM385" s="141"/>
      <c r="AN385" s="141"/>
      <c r="AO385" s="141"/>
      <c r="AP385" s="141"/>
      <c r="AQ385" s="141"/>
      <c r="AR385" s="141"/>
      <c r="AS385" s="141"/>
      <c r="AT385" s="141"/>
      <c r="AU385" s="141"/>
      <c r="AV385" s="141"/>
      <c r="AW385" s="141"/>
      <c r="AX385" s="141"/>
      <c r="AY385" s="141"/>
      <c r="AZ385" s="141"/>
      <c r="BA385" s="141"/>
      <c r="BB385" s="141"/>
      <c r="BC385" s="141"/>
      <c r="BD385" s="141"/>
      <c r="BE385" s="141"/>
      <c r="BF385" s="141"/>
      <c r="BG385" s="141"/>
      <c r="BH385" s="141"/>
      <c r="BI385" s="141"/>
      <c r="BJ385" s="141"/>
      <c r="BK385" s="141"/>
      <c r="BL385" s="141"/>
      <c r="BM385" s="141"/>
      <c r="BN385" s="141"/>
      <c r="BO385" s="154"/>
      <c r="BP385" s="154"/>
      <c r="BQ385" s="53"/>
      <c r="BR385" s="53"/>
      <c r="BS385" s="779"/>
    </row>
    <row r="386" spans="1:71" ht="8.85" customHeight="1" thickBot="1" x14ac:dyDescent="0.45">
      <c r="A386" s="779"/>
      <c r="B386" s="155"/>
      <c r="C386" s="156"/>
      <c r="D386" s="156"/>
      <c r="E386" s="156"/>
      <c r="F386" s="157"/>
      <c r="G386" s="157"/>
      <c r="H386" s="156"/>
      <c r="I386" s="156"/>
      <c r="J386" s="156"/>
      <c r="K386" s="156"/>
      <c r="L386" s="156"/>
      <c r="M386" s="156"/>
      <c r="N386" s="156"/>
      <c r="O386" s="156"/>
      <c r="P386" s="156"/>
      <c r="Q386" s="156"/>
      <c r="R386" s="156"/>
      <c r="S386" s="156"/>
      <c r="T386" s="156"/>
      <c r="U386" s="156"/>
      <c r="V386" s="156"/>
      <c r="W386" s="156"/>
      <c r="X386" s="156"/>
      <c r="Y386" s="156"/>
      <c r="Z386" s="156"/>
      <c r="AA386" s="156"/>
      <c r="AB386" s="156"/>
      <c r="AC386" s="156"/>
      <c r="AD386" s="156"/>
      <c r="AE386" s="156"/>
      <c r="AF386" s="158"/>
      <c r="AG386" s="158"/>
      <c r="AH386" s="156"/>
      <c r="AI386" s="156"/>
      <c r="AJ386" s="156"/>
      <c r="AK386" s="156"/>
      <c r="AL386" s="156"/>
      <c r="AM386" s="156"/>
      <c r="AN386" s="156"/>
      <c r="AO386" s="156"/>
      <c r="AP386" s="156"/>
      <c r="AQ386" s="156"/>
      <c r="AR386" s="156"/>
      <c r="AS386" s="156"/>
      <c r="AT386" s="156"/>
      <c r="AU386" s="156"/>
      <c r="AV386" s="156"/>
      <c r="AW386" s="156"/>
      <c r="AX386" s="156"/>
      <c r="AY386" s="156"/>
      <c r="AZ386" s="156"/>
      <c r="BA386" s="156"/>
      <c r="BB386" s="156"/>
      <c r="BC386" s="156"/>
      <c r="BD386" s="156"/>
      <c r="BE386" s="156"/>
      <c r="BF386" s="156"/>
      <c r="BG386" s="156"/>
      <c r="BH386" s="156"/>
      <c r="BI386" s="156"/>
      <c r="BJ386" s="156"/>
      <c r="BK386" s="156"/>
      <c r="BL386" s="156"/>
      <c r="BM386" s="156"/>
      <c r="BN386" s="156"/>
      <c r="BO386" s="159"/>
      <c r="BP386" s="159"/>
      <c r="BQ386" s="53"/>
      <c r="BR386" s="53"/>
      <c r="BS386" s="779"/>
    </row>
    <row r="387" spans="1:71" s="58" customFormat="1" ht="33.6" customHeight="1" thickTop="1" x14ac:dyDescent="0.4">
      <c r="A387" s="786"/>
      <c r="B387" s="795" t="s">
        <v>0</v>
      </c>
      <c r="C387" s="796" t="s">
        <v>1</v>
      </c>
      <c r="D387" s="797"/>
      <c r="E387" s="221" t="s">
        <v>24</v>
      </c>
      <c r="F387" s="466" t="s">
        <v>96</v>
      </c>
      <c r="G387" s="466" t="s">
        <v>97</v>
      </c>
      <c r="H387" s="468" t="s">
        <v>36</v>
      </c>
      <c r="I387" s="469"/>
      <c r="J387" s="472" t="s">
        <v>7</v>
      </c>
      <c r="K387" s="472"/>
      <c r="L387" s="472"/>
      <c r="M387" s="472"/>
      <c r="N387" s="472"/>
      <c r="O387" s="472"/>
      <c r="P387" s="472" t="s">
        <v>2</v>
      </c>
      <c r="Q387" s="472"/>
      <c r="R387" s="472"/>
      <c r="S387" s="472"/>
      <c r="T387" s="472"/>
      <c r="U387" s="472"/>
      <c r="V387" s="473" t="s">
        <v>30</v>
      </c>
      <c r="W387" s="474"/>
      <c r="X387" s="473" t="s">
        <v>31</v>
      </c>
      <c r="Y387" s="474"/>
      <c r="Z387" s="477" t="s">
        <v>39</v>
      </c>
      <c r="AA387" s="478"/>
      <c r="AB387" s="481" t="s">
        <v>6</v>
      </c>
      <c r="AC387" s="481"/>
      <c r="AD387" s="481"/>
      <c r="AE387" s="481"/>
      <c r="AF387" s="481"/>
      <c r="AG387" s="481"/>
      <c r="AH387" s="472" t="s">
        <v>59</v>
      </c>
      <c r="AI387" s="472"/>
      <c r="AJ387" s="472"/>
      <c r="AK387" s="472"/>
      <c r="AL387" s="472"/>
      <c r="AM387" s="472"/>
      <c r="AN387" s="472" t="s">
        <v>60</v>
      </c>
      <c r="AO387" s="472"/>
      <c r="AP387" s="472"/>
      <c r="AQ387" s="472"/>
      <c r="AR387" s="472"/>
      <c r="AS387" s="472"/>
      <c r="AT387" s="472" t="s">
        <v>61</v>
      </c>
      <c r="AU387" s="472"/>
      <c r="AV387" s="472"/>
      <c r="AW387" s="472"/>
      <c r="AX387" s="472"/>
      <c r="AY387" s="482"/>
      <c r="AZ387" s="472" t="s">
        <v>4</v>
      </c>
      <c r="BA387" s="472"/>
      <c r="BB387" s="472"/>
      <c r="BC387" s="472"/>
      <c r="BD387" s="472"/>
      <c r="BE387" s="472"/>
      <c r="BF387" s="472" t="s">
        <v>62</v>
      </c>
      <c r="BG387" s="472"/>
      <c r="BH387" s="472"/>
      <c r="BI387" s="472"/>
      <c r="BJ387" s="472"/>
      <c r="BK387" s="483"/>
      <c r="BL387" s="484" t="s">
        <v>114</v>
      </c>
      <c r="BM387" s="485"/>
      <c r="BN387" s="486"/>
      <c r="BO387" s="490" t="s">
        <v>76</v>
      </c>
      <c r="BP387" s="490" t="s">
        <v>77</v>
      </c>
      <c r="BQ387" s="62"/>
      <c r="BR387" s="62"/>
      <c r="BS387" s="786"/>
    </row>
    <row r="388" spans="1:71" s="64" customFormat="1" ht="45" customHeight="1" x14ac:dyDescent="0.35">
      <c r="A388" s="787"/>
      <c r="B388" s="798"/>
      <c r="C388" s="799"/>
      <c r="D388" s="800"/>
      <c r="E388" s="220" t="s">
        <v>98</v>
      </c>
      <c r="F388" s="467"/>
      <c r="G388" s="467"/>
      <c r="H388" s="470"/>
      <c r="I388" s="471"/>
      <c r="J388" s="492" t="s">
        <v>15</v>
      </c>
      <c r="K388" s="493"/>
      <c r="L388" s="494" t="s">
        <v>16</v>
      </c>
      <c r="M388" s="495"/>
      <c r="N388" s="496" t="s">
        <v>17</v>
      </c>
      <c r="O388" s="497" t="s">
        <v>8</v>
      </c>
      <c r="P388" s="498" t="s">
        <v>103</v>
      </c>
      <c r="Q388" s="499"/>
      <c r="R388" s="500" t="s">
        <v>104</v>
      </c>
      <c r="S388" s="501"/>
      <c r="T388" s="502" t="s">
        <v>21</v>
      </c>
      <c r="U388" s="503"/>
      <c r="V388" s="475"/>
      <c r="W388" s="476"/>
      <c r="X388" s="475"/>
      <c r="Y388" s="476"/>
      <c r="Z388" s="479"/>
      <c r="AA388" s="480"/>
      <c r="AB388" s="504" t="s">
        <v>43</v>
      </c>
      <c r="AC388" s="505"/>
      <c r="AD388" s="506" t="s">
        <v>20</v>
      </c>
      <c r="AE388" s="507" t="s">
        <v>3</v>
      </c>
      <c r="AF388" s="508" t="s">
        <v>5</v>
      </c>
      <c r="AG388" s="509"/>
      <c r="AH388" s="492" t="s">
        <v>43</v>
      </c>
      <c r="AI388" s="493"/>
      <c r="AJ388" s="494" t="s">
        <v>20</v>
      </c>
      <c r="AK388" s="495" t="s">
        <v>3</v>
      </c>
      <c r="AL388" s="510" t="s">
        <v>5</v>
      </c>
      <c r="AM388" s="511"/>
      <c r="AN388" s="492" t="s">
        <v>43</v>
      </c>
      <c r="AO388" s="493"/>
      <c r="AP388" s="494" t="s">
        <v>20</v>
      </c>
      <c r="AQ388" s="495" t="s">
        <v>3</v>
      </c>
      <c r="AR388" s="510" t="s">
        <v>5</v>
      </c>
      <c r="AS388" s="511"/>
      <c r="AT388" s="465" t="s">
        <v>43</v>
      </c>
      <c r="AU388" s="512"/>
      <c r="AV388" s="513" t="s">
        <v>20</v>
      </c>
      <c r="AW388" s="514" t="s">
        <v>3</v>
      </c>
      <c r="AX388" s="510" t="s">
        <v>5</v>
      </c>
      <c r="AY388" s="515"/>
      <c r="AZ388" s="492" t="s">
        <v>43</v>
      </c>
      <c r="BA388" s="493"/>
      <c r="BB388" s="494" t="s">
        <v>20</v>
      </c>
      <c r="BC388" s="495" t="s">
        <v>3</v>
      </c>
      <c r="BD388" s="510" t="s">
        <v>5</v>
      </c>
      <c r="BE388" s="511"/>
      <c r="BF388" s="465" t="s">
        <v>43</v>
      </c>
      <c r="BG388" s="512"/>
      <c r="BH388" s="513" t="s">
        <v>20</v>
      </c>
      <c r="BI388" s="514" t="s">
        <v>3</v>
      </c>
      <c r="BJ388" s="510" t="s">
        <v>5</v>
      </c>
      <c r="BK388" s="511"/>
      <c r="BL388" s="487"/>
      <c r="BM388" s="488"/>
      <c r="BN388" s="489"/>
      <c r="BO388" s="491"/>
      <c r="BP388" s="491"/>
      <c r="BQ388" s="63"/>
      <c r="BR388" s="63"/>
      <c r="BS388" s="787"/>
    </row>
    <row r="389" spans="1:71" ht="23.85" customHeight="1" x14ac:dyDescent="0.35">
      <c r="A389" s="788"/>
      <c r="B389" s="458" t="str">
        <f>IF(ROSTER!B8="","",ROSTER!B8)</f>
        <v/>
      </c>
      <c r="C389" s="416" t="str">
        <f>IF(ROSTER!C$8="","",ROSTER!C$8)</f>
        <v/>
      </c>
      <c r="D389" s="417"/>
      <c r="E389" s="418"/>
      <c r="F389" s="420">
        <f>IF(E389="y",1,IF(E389="S",1,0))</f>
        <v>0</v>
      </c>
      <c r="G389" s="422">
        <f>IF(E389="S",1,0)</f>
        <v>0</v>
      </c>
      <c r="H389" s="424"/>
      <c r="I389" s="425"/>
      <c r="J389" s="428"/>
      <c r="K389" s="429"/>
      <c r="L389" s="432"/>
      <c r="M389" s="433"/>
      <c r="N389" s="436">
        <f>L389+J389</f>
        <v>0</v>
      </c>
      <c r="O389" s="437"/>
      <c r="P389" s="428"/>
      <c r="Q389" s="429"/>
      <c r="R389" s="432"/>
      <c r="S389" s="440"/>
      <c r="T389" s="432"/>
      <c r="U389" s="425"/>
      <c r="V389" s="440"/>
      <c r="W389" s="425"/>
      <c r="X389" s="428"/>
      <c r="Y389" s="425"/>
      <c r="Z389" s="428"/>
      <c r="AA389" s="425"/>
      <c r="AB389" s="428"/>
      <c r="AC389" s="429"/>
      <c r="AD389" s="432"/>
      <c r="AE389" s="433"/>
      <c r="AF389" s="442">
        <f>IF(AB389=0,0,(AD389/AB389)*100)</f>
        <v>0</v>
      </c>
      <c r="AG389" s="443"/>
      <c r="AH389" s="428"/>
      <c r="AI389" s="429"/>
      <c r="AJ389" s="432"/>
      <c r="AK389" s="433"/>
      <c r="AL389" s="446">
        <f>IF(AH389=0,0,(AJ389/AH389)*100)</f>
        <v>0</v>
      </c>
      <c r="AM389" s="447"/>
      <c r="AN389" s="428"/>
      <c r="AO389" s="429"/>
      <c r="AP389" s="432"/>
      <c r="AQ389" s="433"/>
      <c r="AR389" s="446">
        <f>IF(AN389=0,0,(AP389/AN389)*100)</f>
        <v>0</v>
      </c>
      <c r="AS389" s="447"/>
      <c r="AT389" s="450">
        <f>AB389+AH389+AN389</f>
        <v>0</v>
      </c>
      <c r="AU389" s="451"/>
      <c r="AV389" s="454">
        <f>AD389+AJ389+AP389</f>
        <v>0</v>
      </c>
      <c r="AW389" s="455"/>
      <c r="AX389" s="446">
        <f>IF(AT389=0,0,(AV389/AT389)*100)</f>
        <v>0</v>
      </c>
      <c r="AY389" s="447"/>
      <c r="AZ389" s="428"/>
      <c r="BA389" s="429"/>
      <c r="BB389" s="432"/>
      <c r="BC389" s="433"/>
      <c r="BD389" s="446">
        <f>IF(AZ389=0,0,(BB389/AZ389)*100)</f>
        <v>0</v>
      </c>
      <c r="BE389" s="447"/>
      <c r="BF389" s="450">
        <f>AT389+AZ389</f>
        <v>0</v>
      </c>
      <c r="BG389" s="451"/>
      <c r="BH389" s="454">
        <f>AV389+BB389</f>
        <v>0</v>
      </c>
      <c r="BI389" s="455"/>
      <c r="BJ389" s="446">
        <f>IF(BF389=0,0,(BH389/BF389)*100)</f>
        <v>0</v>
      </c>
      <c r="BK389" s="447"/>
      <c r="BL389" s="406">
        <f>(AD389*2)+(AJ389*2)+(AP389*3)+BB389</f>
        <v>0</v>
      </c>
      <c r="BM389" s="407"/>
      <c r="BN389" s="408"/>
      <c r="BO389" s="404" t="e">
        <f>(BL389*BR$389)+(N389*BR$390)+(X389*BR$391)+(R389*BR$392)+(V389*BR$393)+(Z389*BR$394)</f>
        <v>#REF!</v>
      </c>
      <c r="BP389" s="404" t="e">
        <f>((AZ389-BB389)*BR$396)+((AT389-AV389)*BR$395)+(H389*BR$397)+(P389*BR$398)</f>
        <v>#REF!</v>
      </c>
      <c r="BQ389" s="65" t="s">
        <v>65</v>
      </c>
      <c r="BR389" s="66" t="e">
        <f>IF(#REF!="B",#REF!,IF(#REF!="C",#REF!,#REF!))</f>
        <v>#REF!</v>
      </c>
      <c r="BS389" s="787"/>
    </row>
    <row r="390" spans="1:71" ht="23.85" customHeight="1" x14ac:dyDescent="0.35">
      <c r="A390" s="788"/>
      <c r="B390" s="459"/>
      <c r="C390" s="412" t="str">
        <f>IF(ROSTER!D$8="","",ROSTER!D$8)</f>
        <v/>
      </c>
      <c r="D390" s="413"/>
      <c r="E390" s="419"/>
      <c r="F390" s="421"/>
      <c r="G390" s="423"/>
      <c r="H390" s="426"/>
      <c r="I390" s="427"/>
      <c r="J390" s="430"/>
      <c r="K390" s="431"/>
      <c r="L390" s="434"/>
      <c r="M390" s="435"/>
      <c r="N390" s="438" t="s">
        <v>14</v>
      </c>
      <c r="O390" s="439"/>
      <c r="P390" s="430"/>
      <c r="Q390" s="431"/>
      <c r="R390" s="434"/>
      <c r="S390" s="441"/>
      <c r="T390" s="434"/>
      <c r="U390" s="427"/>
      <c r="V390" s="441"/>
      <c r="W390" s="427"/>
      <c r="X390" s="430"/>
      <c r="Y390" s="427"/>
      <c r="Z390" s="430"/>
      <c r="AA390" s="427"/>
      <c r="AB390" s="430"/>
      <c r="AC390" s="431"/>
      <c r="AD390" s="434"/>
      <c r="AE390" s="435"/>
      <c r="AF390" s="444"/>
      <c r="AG390" s="445"/>
      <c r="AH390" s="430"/>
      <c r="AI390" s="431"/>
      <c r="AJ390" s="434"/>
      <c r="AK390" s="435"/>
      <c r="AL390" s="448"/>
      <c r="AM390" s="449"/>
      <c r="AN390" s="430"/>
      <c r="AO390" s="431"/>
      <c r="AP390" s="434"/>
      <c r="AQ390" s="435"/>
      <c r="AR390" s="448"/>
      <c r="AS390" s="449"/>
      <c r="AT390" s="452"/>
      <c r="AU390" s="453"/>
      <c r="AV390" s="456"/>
      <c r="AW390" s="457"/>
      <c r="AX390" s="448"/>
      <c r="AY390" s="449"/>
      <c r="AZ390" s="430"/>
      <c r="BA390" s="431"/>
      <c r="BB390" s="434"/>
      <c r="BC390" s="435"/>
      <c r="BD390" s="448"/>
      <c r="BE390" s="449"/>
      <c r="BF390" s="452"/>
      <c r="BG390" s="453"/>
      <c r="BH390" s="456"/>
      <c r="BI390" s="457"/>
      <c r="BJ390" s="448"/>
      <c r="BK390" s="449"/>
      <c r="BL390" s="409"/>
      <c r="BM390" s="410"/>
      <c r="BN390" s="411"/>
      <c r="BO390" s="405"/>
      <c r="BP390" s="405"/>
      <c r="BQ390" s="65" t="s">
        <v>66</v>
      </c>
      <c r="BR390" s="66" t="e">
        <f>IF(#REF!="B",#REF!,IF(#REF!="C",#REF!,#REF!))</f>
        <v>#REF!</v>
      </c>
      <c r="BS390" s="787"/>
    </row>
    <row r="391" spans="1:71" ht="21.75" customHeight="1" x14ac:dyDescent="0.35">
      <c r="A391" s="779"/>
      <c r="B391" s="458" t="str">
        <f>IF(ROSTER!B10="","",ROSTER!B10)</f>
        <v/>
      </c>
      <c r="C391" s="416" t="str">
        <f>IF(ROSTER!C$10="","",ROSTER!C$10)</f>
        <v/>
      </c>
      <c r="D391" s="417"/>
      <c r="E391" s="418"/>
      <c r="F391" s="420">
        <f>IF(E391="y",1,IF(E391="S",1,0))</f>
        <v>0</v>
      </c>
      <c r="G391" s="422">
        <f>IF(E391="S",1,0)</f>
        <v>0</v>
      </c>
      <c r="H391" s="424"/>
      <c r="I391" s="425"/>
      <c r="J391" s="428"/>
      <c r="K391" s="429"/>
      <c r="L391" s="432"/>
      <c r="M391" s="433"/>
      <c r="N391" s="436">
        <f>L391+J391</f>
        <v>0</v>
      </c>
      <c r="O391" s="437"/>
      <c r="P391" s="428"/>
      <c r="Q391" s="429"/>
      <c r="R391" s="432"/>
      <c r="S391" s="440"/>
      <c r="T391" s="432"/>
      <c r="U391" s="425"/>
      <c r="V391" s="440"/>
      <c r="W391" s="425"/>
      <c r="X391" s="428"/>
      <c r="Y391" s="425"/>
      <c r="Z391" s="428"/>
      <c r="AA391" s="425"/>
      <c r="AB391" s="428"/>
      <c r="AC391" s="429"/>
      <c r="AD391" s="432"/>
      <c r="AE391" s="433"/>
      <c r="AF391" s="442">
        <f>IF(AB391=0,0,(AD391/AB391)*100)</f>
        <v>0</v>
      </c>
      <c r="AG391" s="443"/>
      <c r="AH391" s="428"/>
      <c r="AI391" s="429"/>
      <c r="AJ391" s="432"/>
      <c r="AK391" s="433"/>
      <c r="AL391" s="446">
        <f>IF(AH391=0,0,(AJ391/AH391)*100)</f>
        <v>0</v>
      </c>
      <c r="AM391" s="447"/>
      <c r="AN391" s="428"/>
      <c r="AO391" s="429"/>
      <c r="AP391" s="432"/>
      <c r="AQ391" s="433"/>
      <c r="AR391" s="446">
        <f>IF(AN391=0,0,(AP391/AN391)*100)</f>
        <v>0</v>
      </c>
      <c r="AS391" s="447"/>
      <c r="AT391" s="450">
        <f>AB391+AH391+AN391</f>
        <v>0</v>
      </c>
      <c r="AU391" s="451"/>
      <c r="AV391" s="454">
        <f>AD391+AJ391+AP391</f>
        <v>0</v>
      </c>
      <c r="AW391" s="455"/>
      <c r="AX391" s="446">
        <f>IF(AT391=0,0,(AV391/AT391)*100)</f>
        <v>0</v>
      </c>
      <c r="AY391" s="447"/>
      <c r="AZ391" s="428"/>
      <c r="BA391" s="429"/>
      <c r="BB391" s="432"/>
      <c r="BC391" s="433"/>
      <c r="BD391" s="446">
        <f>IF(AZ391=0,0,(BB391/AZ391)*100)</f>
        <v>0</v>
      </c>
      <c r="BE391" s="447"/>
      <c r="BF391" s="450">
        <f>AT391+AZ391</f>
        <v>0</v>
      </c>
      <c r="BG391" s="451"/>
      <c r="BH391" s="454">
        <f>AV391+BB391</f>
        <v>0</v>
      </c>
      <c r="BI391" s="455"/>
      <c r="BJ391" s="446">
        <f>IF(BF391=0,0,(BH391/BF391)*100)</f>
        <v>0</v>
      </c>
      <c r="BK391" s="447"/>
      <c r="BL391" s="406">
        <f>(AD391*2)+(AJ391*2)+(AP391*3)+BB391</f>
        <v>0</v>
      </c>
      <c r="BM391" s="407"/>
      <c r="BN391" s="408"/>
      <c r="BO391" s="404" t="e">
        <f>(BL391*BR$389)+(N391*BR$390)+(X391*BR$391)+(R391*BR$392)+(V391*BR$393)+(Z391*BR$394)</f>
        <v>#REF!</v>
      </c>
      <c r="BP391" s="404" t="e">
        <f>((AZ391-BB391)*BR$396)+((AT391-AV391)*BR$395)+(H391*BR$397)+(P391*BR$398)</f>
        <v>#REF!</v>
      </c>
      <c r="BQ391" s="65" t="s">
        <v>67</v>
      </c>
      <c r="BR391" s="66" t="e">
        <f>IF(#REF!="B",#REF!,IF(#REF!="C",#REF!,#REF!))</f>
        <v>#REF!</v>
      </c>
      <c r="BS391" s="787"/>
    </row>
    <row r="392" spans="1:71" ht="21.75" customHeight="1" x14ac:dyDescent="0.35">
      <c r="A392" s="779"/>
      <c r="B392" s="459"/>
      <c r="C392" s="412" t="str">
        <f>IF(ROSTER!D$10="","",ROSTER!D$10)</f>
        <v/>
      </c>
      <c r="D392" s="413"/>
      <c r="E392" s="419"/>
      <c r="F392" s="421"/>
      <c r="G392" s="423"/>
      <c r="H392" s="426"/>
      <c r="I392" s="427"/>
      <c r="J392" s="430"/>
      <c r="K392" s="431"/>
      <c r="L392" s="434"/>
      <c r="M392" s="435"/>
      <c r="N392" s="438" t="s">
        <v>14</v>
      </c>
      <c r="O392" s="439"/>
      <c r="P392" s="430"/>
      <c r="Q392" s="431"/>
      <c r="R392" s="434"/>
      <c r="S392" s="441"/>
      <c r="T392" s="434"/>
      <c r="U392" s="427"/>
      <c r="V392" s="441"/>
      <c r="W392" s="427"/>
      <c r="X392" s="430"/>
      <c r="Y392" s="427"/>
      <c r="Z392" s="430"/>
      <c r="AA392" s="427"/>
      <c r="AB392" s="430"/>
      <c r="AC392" s="431"/>
      <c r="AD392" s="434"/>
      <c r="AE392" s="435"/>
      <c r="AF392" s="444"/>
      <c r="AG392" s="445"/>
      <c r="AH392" s="430"/>
      <c r="AI392" s="431"/>
      <c r="AJ392" s="434"/>
      <c r="AK392" s="435"/>
      <c r="AL392" s="448"/>
      <c r="AM392" s="449"/>
      <c r="AN392" s="430"/>
      <c r="AO392" s="431"/>
      <c r="AP392" s="434"/>
      <c r="AQ392" s="435"/>
      <c r="AR392" s="448"/>
      <c r="AS392" s="449"/>
      <c r="AT392" s="452"/>
      <c r="AU392" s="453"/>
      <c r="AV392" s="456"/>
      <c r="AW392" s="457"/>
      <c r="AX392" s="448"/>
      <c r="AY392" s="449"/>
      <c r="AZ392" s="430"/>
      <c r="BA392" s="431"/>
      <c r="BB392" s="434"/>
      <c r="BC392" s="435"/>
      <c r="BD392" s="448"/>
      <c r="BE392" s="449"/>
      <c r="BF392" s="452"/>
      <c r="BG392" s="453"/>
      <c r="BH392" s="456"/>
      <c r="BI392" s="457"/>
      <c r="BJ392" s="448"/>
      <c r="BK392" s="449"/>
      <c r="BL392" s="409"/>
      <c r="BM392" s="410"/>
      <c r="BN392" s="411"/>
      <c r="BO392" s="405"/>
      <c r="BP392" s="405"/>
      <c r="BQ392" s="65" t="s">
        <v>68</v>
      </c>
      <c r="BR392" s="66" t="e">
        <f>IF(#REF!="B",#REF!,IF(#REF!="C",#REF!,#REF!))</f>
        <v>#REF!</v>
      </c>
      <c r="BS392" s="787"/>
    </row>
    <row r="393" spans="1:71" ht="21.75" customHeight="1" x14ac:dyDescent="0.35">
      <c r="A393" s="779"/>
      <c r="B393" s="414" t="str">
        <f>IF(ROSTER!B12="","",ROSTER!B12)</f>
        <v/>
      </c>
      <c r="C393" s="416" t="str">
        <f>IF(ROSTER!C$12="","",ROSTER!C$12)</f>
        <v/>
      </c>
      <c r="D393" s="417"/>
      <c r="E393" s="418"/>
      <c r="F393" s="420">
        <f>IF(E393="y",1,IF(E393="S",1,0))</f>
        <v>0</v>
      </c>
      <c r="G393" s="422">
        <f>IF(E393="S",1,0)</f>
        <v>0</v>
      </c>
      <c r="H393" s="424"/>
      <c r="I393" s="425"/>
      <c r="J393" s="428"/>
      <c r="K393" s="429"/>
      <c r="L393" s="432"/>
      <c r="M393" s="433"/>
      <c r="N393" s="436">
        <f>L393+J393</f>
        <v>0</v>
      </c>
      <c r="O393" s="437"/>
      <c r="P393" s="428"/>
      <c r="Q393" s="429"/>
      <c r="R393" s="432"/>
      <c r="S393" s="440"/>
      <c r="T393" s="432"/>
      <c r="U393" s="425"/>
      <c r="V393" s="440"/>
      <c r="W393" s="425"/>
      <c r="X393" s="428"/>
      <c r="Y393" s="425"/>
      <c r="Z393" s="428"/>
      <c r="AA393" s="425"/>
      <c r="AB393" s="428"/>
      <c r="AC393" s="429"/>
      <c r="AD393" s="432"/>
      <c r="AE393" s="433"/>
      <c r="AF393" s="442">
        <f>IF(AB393=0,0,(AD393/AB393)*100)</f>
        <v>0</v>
      </c>
      <c r="AG393" s="443"/>
      <c r="AH393" s="428"/>
      <c r="AI393" s="429"/>
      <c r="AJ393" s="432"/>
      <c r="AK393" s="433"/>
      <c r="AL393" s="446">
        <f>IF(AH393=0,0,(AJ393/AH393)*100)</f>
        <v>0</v>
      </c>
      <c r="AM393" s="447"/>
      <c r="AN393" s="428"/>
      <c r="AO393" s="429"/>
      <c r="AP393" s="432"/>
      <c r="AQ393" s="433"/>
      <c r="AR393" s="446">
        <f>IF(AN393=0,0,(AP393/AN393)*100)</f>
        <v>0</v>
      </c>
      <c r="AS393" s="447"/>
      <c r="AT393" s="450">
        <f>AB393+AH393+AN393</f>
        <v>0</v>
      </c>
      <c r="AU393" s="451"/>
      <c r="AV393" s="454">
        <f>AD393+AJ393+AP393</f>
        <v>0</v>
      </c>
      <c r="AW393" s="455"/>
      <c r="AX393" s="446">
        <f>IF(AT393=0,0,(AV393/AT393)*100)</f>
        <v>0</v>
      </c>
      <c r="AY393" s="447"/>
      <c r="AZ393" s="428"/>
      <c r="BA393" s="429"/>
      <c r="BB393" s="432"/>
      <c r="BC393" s="433"/>
      <c r="BD393" s="446">
        <f>IF(AZ393=0,0,(BB393/AZ393)*100)</f>
        <v>0</v>
      </c>
      <c r="BE393" s="447"/>
      <c r="BF393" s="450">
        <f>AT393+AZ393</f>
        <v>0</v>
      </c>
      <c r="BG393" s="451"/>
      <c r="BH393" s="454">
        <f>AV393+BB393</f>
        <v>0</v>
      </c>
      <c r="BI393" s="455"/>
      <c r="BJ393" s="446">
        <f>IF(BF393=0,0,(BH393/BF393)*100)</f>
        <v>0</v>
      </c>
      <c r="BK393" s="447"/>
      <c r="BL393" s="406">
        <f>(AD393*2)+(AJ393*2)+(AP393*3)+BB393</f>
        <v>0</v>
      </c>
      <c r="BM393" s="407"/>
      <c r="BN393" s="408"/>
      <c r="BO393" s="404" t="e">
        <f>(BL393*BR$389)+(N393*BR$390)+(X393*BR$391)+(R393*BR$392)+(V393*BR$393)+(Z393*BR$394)</f>
        <v>#REF!</v>
      </c>
      <c r="BP393" s="404" t="e">
        <f>((AZ393-BB393)*BR$396)+((AT393-AV393)*BR$395)+(H393*BR$397)+(P393*BR$398)</f>
        <v>#REF!</v>
      </c>
      <c r="BQ393" s="65" t="s">
        <v>69</v>
      </c>
      <c r="BR393" s="66" t="e">
        <f>IF(#REF!="B",#REF!,IF(#REF!="C",#REF!,#REF!))</f>
        <v>#REF!</v>
      </c>
      <c r="BS393" s="787"/>
    </row>
    <row r="394" spans="1:71" ht="21.75" customHeight="1" x14ac:dyDescent="0.35">
      <c r="A394" s="779"/>
      <c r="B394" s="415"/>
      <c r="C394" s="412" t="str">
        <f>IF(ROSTER!D$12="","",ROSTER!D$12)</f>
        <v/>
      </c>
      <c r="D394" s="413"/>
      <c r="E394" s="419"/>
      <c r="F394" s="421"/>
      <c r="G394" s="423"/>
      <c r="H394" s="426"/>
      <c r="I394" s="427"/>
      <c r="J394" s="430"/>
      <c r="K394" s="431"/>
      <c r="L394" s="434"/>
      <c r="M394" s="435"/>
      <c r="N394" s="438" t="s">
        <v>14</v>
      </c>
      <c r="O394" s="439"/>
      <c r="P394" s="430"/>
      <c r="Q394" s="431"/>
      <c r="R394" s="434"/>
      <c r="S394" s="441"/>
      <c r="T394" s="434"/>
      <c r="U394" s="427"/>
      <c r="V394" s="441"/>
      <c r="W394" s="427"/>
      <c r="X394" s="430"/>
      <c r="Y394" s="427"/>
      <c r="Z394" s="430"/>
      <c r="AA394" s="427"/>
      <c r="AB394" s="430"/>
      <c r="AC394" s="431"/>
      <c r="AD394" s="434"/>
      <c r="AE394" s="435"/>
      <c r="AF394" s="444"/>
      <c r="AG394" s="445"/>
      <c r="AH394" s="430"/>
      <c r="AI394" s="431"/>
      <c r="AJ394" s="434"/>
      <c r="AK394" s="435"/>
      <c r="AL394" s="448"/>
      <c r="AM394" s="449"/>
      <c r="AN394" s="430"/>
      <c r="AO394" s="431"/>
      <c r="AP394" s="434"/>
      <c r="AQ394" s="435"/>
      <c r="AR394" s="448"/>
      <c r="AS394" s="449"/>
      <c r="AT394" s="452"/>
      <c r="AU394" s="453"/>
      <c r="AV394" s="456"/>
      <c r="AW394" s="457"/>
      <c r="AX394" s="448"/>
      <c r="AY394" s="449"/>
      <c r="AZ394" s="430"/>
      <c r="BA394" s="431"/>
      <c r="BB394" s="434"/>
      <c r="BC394" s="435"/>
      <c r="BD394" s="448"/>
      <c r="BE394" s="449"/>
      <c r="BF394" s="452"/>
      <c r="BG394" s="453"/>
      <c r="BH394" s="456"/>
      <c r="BI394" s="457"/>
      <c r="BJ394" s="448"/>
      <c r="BK394" s="449"/>
      <c r="BL394" s="409"/>
      <c r="BM394" s="410"/>
      <c r="BN394" s="411"/>
      <c r="BO394" s="405"/>
      <c r="BP394" s="405"/>
      <c r="BQ394" s="65" t="s">
        <v>70</v>
      </c>
      <c r="BR394" s="66" t="e">
        <f>IF(#REF!="B",#REF!,IF(#REF!="C",#REF!,#REF!))</f>
        <v>#REF!</v>
      </c>
      <c r="BS394" s="787"/>
    </row>
    <row r="395" spans="1:71" ht="21.75" customHeight="1" x14ac:dyDescent="0.35">
      <c r="A395" s="779"/>
      <c r="B395" s="414" t="str">
        <f>IF(ROSTER!B14="","",ROSTER!B14)</f>
        <v/>
      </c>
      <c r="C395" s="416" t="str">
        <f>IF(ROSTER!C$14="","",ROSTER!C$14)</f>
        <v/>
      </c>
      <c r="D395" s="417"/>
      <c r="E395" s="418"/>
      <c r="F395" s="420">
        <f>IF(E395="y",1,IF(E395="S",1,0))</f>
        <v>0</v>
      </c>
      <c r="G395" s="422">
        <f>IF(E395="S",1,0)</f>
        <v>0</v>
      </c>
      <c r="H395" s="424"/>
      <c r="I395" s="425"/>
      <c r="J395" s="428"/>
      <c r="K395" s="429"/>
      <c r="L395" s="432"/>
      <c r="M395" s="433"/>
      <c r="N395" s="436">
        <f>L395+J395</f>
        <v>0</v>
      </c>
      <c r="O395" s="437"/>
      <c r="P395" s="428"/>
      <c r="Q395" s="429"/>
      <c r="R395" s="432"/>
      <c r="S395" s="440"/>
      <c r="T395" s="432"/>
      <c r="U395" s="425"/>
      <c r="V395" s="440"/>
      <c r="W395" s="425"/>
      <c r="X395" s="428"/>
      <c r="Y395" s="425"/>
      <c r="Z395" s="428"/>
      <c r="AA395" s="425"/>
      <c r="AB395" s="428"/>
      <c r="AC395" s="429"/>
      <c r="AD395" s="432"/>
      <c r="AE395" s="433"/>
      <c r="AF395" s="442">
        <f>IF(AB395=0,0,(AD395/AB395)*100)</f>
        <v>0</v>
      </c>
      <c r="AG395" s="443"/>
      <c r="AH395" s="428"/>
      <c r="AI395" s="429"/>
      <c r="AJ395" s="432"/>
      <c r="AK395" s="433"/>
      <c r="AL395" s="446">
        <f>IF(AH395=0,0,(AJ395/AH395)*100)</f>
        <v>0</v>
      </c>
      <c r="AM395" s="447"/>
      <c r="AN395" s="428"/>
      <c r="AO395" s="429"/>
      <c r="AP395" s="432"/>
      <c r="AQ395" s="433"/>
      <c r="AR395" s="446">
        <f>IF(AN395=0,0,(AP395/AN395)*100)</f>
        <v>0</v>
      </c>
      <c r="AS395" s="447"/>
      <c r="AT395" s="450">
        <f>AB395+AH395+AN395</f>
        <v>0</v>
      </c>
      <c r="AU395" s="451"/>
      <c r="AV395" s="454">
        <f>AD395+AJ395+AP395</f>
        <v>0</v>
      </c>
      <c r="AW395" s="455"/>
      <c r="AX395" s="446">
        <f>IF(AT395=0,0,(AV395/AT395)*100)</f>
        <v>0</v>
      </c>
      <c r="AY395" s="447"/>
      <c r="AZ395" s="428"/>
      <c r="BA395" s="429"/>
      <c r="BB395" s="432"/>
      <c r="BC395" s="433"/>
      <c r="BD395" s="446">
        <f>IF(AZ395=0,0,(BB395/AZ395)*100)</f>
        <v>0</v>
      </c>
      <c r="BE395" s="447"/>
      <c r="BF395" s="450">
        <f>AT395+AZ395</f>
        <v>0</v>
      </c>
      <c r="BG395" s="451"/>
      <c r="BH395" s="454">
        <f>AV395+BB395</f>
        <v>0</v>
      </c>
      <c r="BI395" s="455"/>
      <c r="BJ395" s="446">
        <f>IF(BF395=0,0,(BH395/BF395)*100)</f>
        <v>0</v>
      </c>
      <c r="BK395" s="447"/>
      <c r="BL395" s="406">
        <f>(AD395*2)+(AJ395*2)+(AP395*3)+BB395</f>
        <v>0</v>
      </c>
      <c r="BM395" s="407"/>
      <c r="BN395" s="408"/>
      <c r="BO395" s="404" t="e">
        <f>(BL395*BR$389)+(N395*BR$390)+(X395*BR$391)+(R395*BR$392)+(V395*BR$393)+(Z395*BR$394)</f>
        <v>#REF!</v>
      </c>
      <c r="BP395" s="404" t="e">
        <f>((AZ395-BB395)*BR$396)+((AT395-AV395)*BR$395)+(H395*BR$397)+(P395*BR$398)</f>
        <v>#REF!</v>
      </c>
      <c r="BQ395" s="65" t="s">
        <v>71</v>
      </c>
      <c r="BR395" s="66" t="e">
        <f>IF(#REF!="B",#REF!,IF(#REF!="C",#REF!,#REF!))</f>
        <v>#REF!</v>
      </c>
      <c r="BS395" s="787"/>
    </row>
    <row r="396" spans="1:71" ht="21.75" customHeight="1" x14ac:dyDescent="0.35">
      <c r="A396" s="779"/>
      <c r="B396" s="415"/>
      <c r="C396" s="412" t="str">
        <f>IF(ROSTER!D$14="","",ROSTER!D$14)</f>
        <v/>
      </c>
      <c r="D396" s="413"/>
      <c r="E396" s="419"/>
      <c r="F396" s="421"/>
      <c r="G396" s="423"/>
      <c r="H396" s="426"/>
      <c r="I396" s="427"/>
      <c r="J396" s="430"/>
      <c r="K396" s="431"/>
      <c r="L396" s="434"/>
      <c r="M396" s="435"/>
      <c r="N396" s="438" t="s">
        <v>14</v>
      </c>
      <c r="O396" s="439"/>
      <c r="P396" s="430"/>
      <c r="Q396" s="431"/>
      <c r="R396" s="434"/>
      <c r="S396" s="441"/>
      <c r="T396" s="434"/>
      <c r="U396" s="427"/>
      <c r="V396" s="441"/>
      <c r="W396" s="427"/>
      <c r="X396" s="430"/>
      <c r="Y396" s="427"/>
      <c r="Z396" s="430"/>
      <c r="AA396" s="427"/>
      <c r="AB396" s="430"/>
      <c r="AC396" s="431"/>
      <c r="AD396" s="434"/>
      <c r="AE396" s="435"/>
      <c r="AF396" s="444"/>
      <c r="AG396" s="445"/>
      <c r="AH396" s="430"/>
      <c r="AI396" s="431"/>
      <c r="AJ396" s="434"/>
      <c r="AK396" s="435"/>
      <c r="AL396" s="448"/>
      <c r="AM396" s="449"/>
      <c r="AN396" s="430"/>
      <c r="AO396" s="431"/>
      <c r="AP396" s="434"/>
      <c r="AQ396" s="435"/>
      <c r="AR396" s="448"/>
      <c r="AS396" s="449"/>
      <c r="AT396" s="452"/>
      <c r="AU396" s="453"/>
      <c r="AV396" s="456"/>
      <c r="AW396" s="457"/>
      <c r="AX396" s="448"/>
      <c r="AY396" s="449"/>
      <c r="AZ396" s="430"/>
      <c r="BA396" s="431"/>
      <c r="BB396" s="434"/>
      <c r="BC396" s="435"/>
      <c r="BD396" s="448"/>
      <c r="BE396" s="449"/>
      <c r="BF396" s="452"/>
      <c r="BG396" s="453"/>
      <c r="BH396" s="456"/>
      <c r="BI396" s="457"/>
      <c r="BJ396" s="448"/>
      <c r="BK396" s="449"/>
      <c r="BL396" s="409"/>
      <c r="BM396" s="410"/>
      <c r="BN396" s="411"/>
      <c r="BO396" s="405"/>
      <c r="BP396" s="405"/>
      <c r="BQ396" s="65" t="s">
        <v>72</v>
      </c>
      <c r="BR396" s="66" t="e">
        <f>IF(#REF!="B",#REF!,IF(#REF!="C",#REF!,#REF!))</f>
        <v>#REF!</v>
      </c>
      <c r="BS396" s="787"/>
    </row>
    <row r="397" spans="1:71" ht="21.75" customHeight="1" x14ac:dyDescent="0.35">
      <c r="A397" s="779"/>
      <c r="B397" s="414" t="str">
        <f>IF(ROSTER!B16="","",ROSTER!B16)</f>
        <v/>
      </c>
      <c r="C397" s="416" t="str">
        <f>IF(ROSTER!C$16="","",ROSTER!C$16)</f>
        <v/>
      </c>
      <c r="D397" s="417"/>
      <c r="E397" s="418"/>
      <c r="F397" s="420">
        <f>IF(E397="y",1,IF(E397="S",1,0))</f>
        <v>0</v>
      </c>
      <c r="G397" s="422">
        <f>IF(E397="S",1,0)</f>
        <v>0</v>
      </c>
      <c r="H397" s="424"/>
      <c r="I397" s="425"/>
      <c r="J397" s="428"/>
      <c r="K397" s="429"/>
      <c r="L397" s="432"/>
      <c r="M397" s="433"/>
      <c r="N397" s="436">
        <f>L397+J397</f>
        <v>0</v>
      </c>
      <c r="O397" s="437"/>
      <c r="P397" s="428"/>
      <c r="Q397" s="429"/>
      <c r="R397" s="432"/>
      <c r="S397" s="440"/>
      <c r="T397" s="432"/>
      <c r="U397" s="425"/>
      <c r="V397" s="440"/>
      <c r="W397" s="425"/>
      <c r="X397" s="428"/>
      <c r="Y397" s="425"/>
      <c r="Z397" s="428"/>
      <c r="AA397" s="425"/>
      <c r="AB397" s="428"/>
      <c r="AC397" s="429"/>
      <c r="AD397" s="432"/>
      <c r="AE397" s="433"/>
      <c r="AF397" s="442">
        <f>IF(AB397=0,0,(AD397/AB397)*100)</f>
        <v>0</v>
      </c>
      <c r="AG397" s="443"/>
      <c r="AH397" s="428"/>
      <c r="AI397" s="429"/>
      <c r="AJ397" s="432"/>
      <c r="AK397" s="433"/>
      <c r="AL397" s="446">
        <f>IF(AH397=0,0,(AJ397/AH397)*100)</f>
        <v>0</v>
      </c>
      <c r="AM397" s="447"/>
      <c r="AN397" s="428"/>
      <c r="AO397" s="429"/>
      <c r="AP397" s="432"/>
      <c r="AQ397" s="433"/>
      <c r="AR397" s="446">
        <f>IF(AN397=0,0,(AP397/AN397)*100)</f>
        <v>0</v>
      </c>
      <c r="AS397" s="447"/>
      <c r="AT397" s="450">
        <f>AB397+AH397+AN397</f>
        <v>0</v>
      </c>
      <c r="AU397" s="451"/>
      <c r="AV397" s="454">
        <f>AD397+AJ397+AP397</f>
        <v>0</v>
      </c>
      <c r="AW397" s="455"/>
      <c r="AX397" s="446">
        <f>IF(AT397=0,0,(AV397/AT397)*100)</f>
        <v>0</v>
      </c>
      <c r="AY397" s="447"/>
      <c r="AZ397" s="428"/>
      <c r="BA397" s="429"/>
      <c r="BB397" s="432"/>
      <c r="BC397" s="433"/>
      <c r="BD397" s="446">
        <f>IF(AZ397=0,0,(BB397/AZ397)*100)</f>
        <v>0</v>
      </c>
      <c r="BE397" s="447"/>
      <c r="BF397" s="450">
        <f>AT397+AZ397</f>
        <v>0</v>
      </c>
      <c r="BG397" s="451"/>
      <c r="BH397" s="454">
        <f>AV397+BB397</f>
        <v>0</v>
      </c>
      <c r="BI397" s="455"/>
      <c r="BJ397" s="446">
        <f>IF(BF397=0,0,(BH397/BF397)*100)</f>
        <v>0</v>
      </c>
      <c r="BK397" s="447"/>
      <c r="BL397" s="406">
        <f>(AD397*2)+(AJ397*2)+(AP397*3)+BB397</f>
        <v>0</v>
      </c>
      <c r="BM397" s="407"/>
      <c r="BN397" s="408"/>
      <c r="BO397" s="404" t="e">
        <f>(BL397*BR$389)+(N397*BR$390)+(X397*BR$391)+(R397*BR$392)+(V397*BR$393)+(Z397*BR$394)</f>
        <v>#REF!</v>
      </c>
      <c r="BP397" s="404" t="e">
        <f>((AZ397-BB397)*BR$396)+((AT397-AV397)*BR$395)+(H397*BR$397)+(P397*BR$398)</f>
        <v>#REF!</v>
      </c>
      <c r="BQ397" s="65" t="s">
        <v>73</v>
      </c>
      <c r="BR397" s="66" t="e">
        <f>IF(#REF!="B",#REF!,IF(#REF!="C",#REF!,#REF!))</f>
        <v>#REF!</v>
      </c>
      <c r="BS397" s="787"/>
    </row>
    <row r="398" spans="1:71" ht="21.75" customHeight="1" x14ac:dyDescent="0.35">
      <c r="A398" s="779"/>
      <c r="B398" s="415"/>
      <c r="C398" s="412" t="str">
        <f>IF(ROSTER!D$16="","",ROSTER!D$16)</f>
        <v/>
      </c>
      <c r="D398" s="413"/>
      <c r="E398" s="419"/>
      <c r="F398" s="421"/>
      <c r="G398" s="423"/>
      <c r="H398" s="426"/>
      <c r="I398" s="427"/>
      <c r="J398" s="430"/>
      <c r="K398" s="431"/>
      <c r="L398" s="434"/>
      <c r="M398" s="435"/>
      <c r="N398" s="438" t="s">
        <v>14</v>
      </c>
      <c r="O398" s="439"/>
      <c r="P398" s="430"/>
      <c r="Q398" s="431"/>
      <c r="R398" s="434"/>
      <c r="S398" s="441"/>
      <c r="T398" s="434"/>
      <c r="U398" s="427"/>
      <c r="V398" s="441"/>
      <c r="W398" s="427"/>
      <c r="X398" s="430"/>
      <c r="Y398" s="427"/>
      <c r="Z398" s="430"/>
      <c r="AA398" s="427"/>
      <c r="AB398" s="430"/>
      <c r="AC398" s="431"/>
      <c r="AD398" s="434"/>
      <c r="AE398" s="435"/>
      <c r="AF398" s="444"/>
      <c r="AG398" s="445"/>
      <c r="AH398" s="430"/>
      <c r="AI398" s="431"/>
      <c r="AJ398" s="434"/>
      <c r="AK398" s="435"/>
      <c r="AL398" s="448"/>
      <c r="AM398" s="449"/>
      <c r="AN398" s="430"/>
      <c r="AO398" s="431"/>
      <c r="AP398" s="434"/>
      <c r="AQ398" s="435"/>
      <c r="AR398" s="448"/>
      <c r="AS398" s="449"/>
      <c r="AT398" s="452"/>
      <c r="AU398" s="453"/>
      <c r="AV398" s="456"/>
      <c r="AW398" s="457"/>
      <c r="AX398" s="448"/>
      <c r="AY398" s="449"/>
      <c r="AZ398" s="430"/>
      <c r="BA398" s="431"/>
      <c r="BB398" s="434"/>
      <c r="BC398" s="435"/>
      <c r="BD398" s="448"/>
      <c r="BE398" s="449"/>
      <c r="BF398" s="452"/>
      <c r="BG398" s="453"/>
      <c r="BH398" s="456"/>
      <c r="BI398" s="457"/>
      <c r="BJ398" s="448"/>
      <c r="BK398" s="449"/>
      <c r="BL398" s="409"/>
      <c r="BM398" s="410"/>
      <c r="BN398" s="411"/>
      <c r="BO398" s="405"/>
      <c r="BP398" s="405"/>
      <c r="BQ398" s="65" t="s">
        <v>74</v>
      </c>
      <c r="BR398" s="66" t="e">
        <f>IF(#REF!="B",#REF!,IF(#REF!="C",#REF!,#REF!))</f>
        <v>#REF!</v>
      </c>
      <c r="BS398" s="787"/>
    </row>
    <row r="399" spans="1:71" ht="21.75" customHeight="1" x14ac:dyDescent="0.25">
      <c r="A399" s="779"/>
      <c r="B399" s="414" t="str">
        <f>IF(ROSTER!B18="","",ROSTER!B18)</f>
        <v/>
      </c>
      <c r="C399" s="416" t="str">
        <f>IF(ROSTER!C$18="","",ROSTER!C$18)</f>
        <v/>
      </c>
      <c r="D399" s="417"/>
      <c r="E399" s="418"/>
      <c r="F399" s="420">
        <f>IF(E399="y",1,IF(E399="S",1,0))</f>
        <v>0</v>
      </c>
      <c r="G399" s="422">
        <f>IF(E399="S",1,0)</f>
        <v>0</v>
      </c>
      <c r="H399" s="424"/>
      <c r="I399" s="425"/>
      <c r="J399" s="428"/>
      <c r="K399" s="429"/>
      <c r="L399" s="432"/>
      <c r="M399" s="433"/>
      <c r="N399" s="436">
        <f>L399+J399</f>
        <v>0</v>
      </c>
      <c r="O399" s="437"/>
      <c r="P399" s="428"/>
      <c r="Q399" s="429"/>
      <c r="R399" s="432"/>
      <c r="S399" s="440"/>
      <c r="T399" s="432"/>
      <c r="U399" s="425"/>
      <c r="V399" s="440"/>
      <c r="W399" s="425"/>
      <c r="X399" s="428"/>
      <c r="Y399" s="425"/>
      <c r="Z399" s="428"/>
      <c r="AA399" s="425"/>
      <c r="AB399" s="428"/>
      <c r="AC399" s="429"/>
      <c r="AD399" s="432"/>
      <c r="AE399" s="433"/>
      <c r="AF399" s="442">
        <f>IF(AB399=0,0,(AD399/AB399)*100)</f>
        <v>0</v>
      </c>
      <c r="AG399" s="443"/>
      <c r="AH399" s="428"/>
      <c r="AI399" s="429"/>
      <c r="AJ399" s="432"/>
      <c r="AK399" s="433"/>
      <c r="AL399" s="446">
        <f>IF(AH399=0,0,(AJ399/AH399)*100)</f>
        <v>0</v>
      </c>
      <c r="AM399" s="447"/>
      <c r="AN399" s="428"/>
      <c r="AO399" s="429"/>
      <c r="AP399" s="432"/>
      <c r="AQ399" s="433"/>
      <c r="AR399" s="446">
        <f>IF(AN399=0,0,(AP399/AN399)*100)</f>
        <v>0</v>
      </c>
      <c r="AS399" s="447"/>
      <c r="AT399" s="450">
        <f>AB399+AH399+AN399</f>
        <v>0</v>
      </c>
      <c r="AU399" s="451"/>
      <c r="AV399" s="454">
        <f>AD399+AJ399+AP399</f>
        <v>0</v>
      </c>
      <c r="AW399" s="455"/>
      <c r="AX399" s="446">
        <f>IF(AT399=0,0,(AV399/AT399)*100)</f>
        <v>0</v>
      </c>
      <c r="AY399" s="447"/>
      <c r="AZ399" s="428"/>
      <c r="BA399" s="429"/>
      <c r="BB399" s="432"/>
      <c r="BC399" s="433"/>
      <c r="BD399" s="446">
        <f>IF(AZ399=0,0,(BB399/AZ399)*100)</f>
        <v>0</v>
      </c>
      <c r="BE399" s="447"/>
      <c r="BF399" s="450">
        <f>AT399+AZ399</f>
        <v>0</v>
      </c>
      <c r="BG399" s="451"/>
      <c r="BH399" s="454">
        <f>AV399+BB399</f>
        <v>0</v>
      </c>
      <c r="BI399" s="455"/>
      <c r="BJ399" s="446">
        <f>IF(BF399=0,0,(BH399/BF399)*100)</f>
        <v>0</v>
      </c>
      <c r="BK399" s="447"/>
      <c r="BL399" s="406">
        <f>(AD399*2)+(AJ399*2)+(AP399*3)+BB399</f>
        <v>0</v>
      </c>
      <c r="BM399" s="407"/>
      <c r="BN399" s="408"/>
      <c r="BO399" s="404" t="e">
        <f>(BL399*BR$389)+(N399*BR$390)+(X399*BR$391)+(R399*BR$392)+(V399*BR$393)+(Z399*BR$394)</f>
        <v>#REF!</v>
      </c>
      <c r="BP399" s="404" t="e">
        <f>((AZ399-BB399)*BR$396)+((AT399-AV399)*BR$395)+(H399*BR$397)+(P399*BR$398)</f>
        <v>#REF!</v>
      </c>
      <c r="BQ399" s="53"/>
      <c r="BR399" s="53"/>
      <c r="BS399" s="787"/>
    </row>
    <row r="400" spans="1:71" ht="21.75" customHeight="1" x14ac:dyDescent="0.25">
      <c r="A400" s="779"/>
      <c r="B400" s="415"/>
      <c r="C400" s="412" t="str">
        <f>IF(ROSTER!D$18="","",ROSTER!D$18)</f>
        <v/>
      </c>
      <c r="D400" s="413"/>
      <c r="E400" s="419"/>
      <c r="F400" s="421"/>
      <c r="G400" s="423"/>
      <c r="H400" s="426"/>
      <c r="I400" s="427"/>
      <c r="J400" s="430"/>
      <c r="K400" s="431"/>
      <c r="L400" s="434"/>
      <c r="M400" s="435"/>
      <c r="N400" s="438"/>
      <c r="O400" s="439"/>
      <c r="P400" s="430"/>
      <c r="Q400" s="431"/>
      <c r="R400" s="434"/>
      <c r="S400" s="441"/>
      <c r="T400" s="434"/>
      <c r="U400" s="427"/>
      <c r="V400" s="441"/>
      <c r="W400" s="427"/>
      <c r="X400" s="430"/>
      <c r="Y400" s="427"/>
      <c r="Z400" s="430"/>
      <c r="AA400" s="427"/>
      <c r="AB400" s="430"/>
      <c r="AC400" s="431"/>
      <c r="AD400" s="434"/>
      <c r="AE400" s="435"/>
      <c r="AF400" s="444"/>
      <c r="AG400" s="445"/>
      <c r="AH400" s="430"/>
      <c r="AI400" s="431"/>
      <c r="AJ400" s="434"/>
      <c r="AK400" s="435"/>
      <c r="AL400" s="448"/>
      <c r="AM400" s="449"/>
      <c r="AN400" s="430"/>
      <c r="AO400" s="431"/>
      <c r="AP400" s="434"/>
      <c r="AQ400" s="435"/>
      <c r="AR400" s="448"/>
      <c r="AS400" s="449"/>
      <c r="AT400" s="452"/>
      <c r="AU400" s="453"/>
      <c r="AV400" s="456"/>
      <c r="AW400" s="457"/>
      <c r="AX400" s="448"/>
      <c r="AY400" s="449"/>
      <c r="AZ400" s="430"/>
      <c r="BA400" s="431"/>
      <c r="BB400" s="434"/>
      <c r="BC400" s="435"/>
      <c r="BD400" s="448"/>
      <c r="BE400" s="449"/>
      <c r="BF400" s="452"/>
      <c r="BG400" s="453"/>
      <c r="BH400" s="456"/>
      <c r="BI400" s="457"/>
      <c r="BJ400" s="448"/>
      <c r="BK400" s="449"/>
      <c r="BL400" s="409"/>
      <c r="BM400" s="410"/>
      <c r="BN400" s="411"/>
      <c r="BO400" s="405"/>
      <c r="BP400" s="405"/>
      <c r="BQ400" s="53"/>
      <c r="BR400" s="53"/>
      <c r="BS400" s="779"/>
    </row>
    <row r="401" spans="1:71" ht="21.75" customHeight="1" x14ac:dyDescent="0.25">
      <c r="A401" s="779"/>
      <c r="B401" s="414" t="str">
        <f>IF(ROSTER!B20="","",ROSTER!B20)</f>
        <v/>
      </c>
      <c r="C401" s="416" t="str">
        <f>IF(ROSTER!C$20="","",ROSTER!C$20)</f>
        <v/>
      </c>
      <c r="D401" s="417"/>
      <c r="E401" s="418"/>
      <c r="F401" s="420">
        <f>IF(E401="y",1,IF(E401="S",1,0))</f>
        <v>0</v>
      </c>
      <c r="G401" s="422">
        <f>IF(E401="S",1,0)</f>
        <v>0</v>
      </c>
      <c r="H401" s="424"/>
      <c r="I401" s="425"/>
      <c r="J401" s="428"/>
      <c r="K401" s="429"/>
      <c r="L401" s="432"/>
      <c r="M401" s="433"/>
      <c r="N401" s="436">
        <f>L401+J401</f>
        <v>0</v>
      </c>
      <c r="O401" s="437"/>
      <c r="P401" s="428"/>
      <c r="Q401" s="429"/>
      <c r="R401" s="432"/>
      <c r="S401" s="440"/>
      <c r="T401" s="432"/>
      <c r="U401" s="425"/>
      <c r="V401" s="440"/>
      <c r="W401" s="425"/>
      <c r="X401" s="428"/>
      <c r="Y401" s="425"/>
      <c r="Z401" s="428"/>
      <c r="AA401" s="425"/>
      <c r="AB401" s="428"/>
      <c r="AC401" s="429"/>
      <c r="AD401" s="432"/>
      <c r="AE401" s="433"/>
      <c r="AF401" s="442">
        <f>IF(AB401=0,0,(AD401/AB401)*100)</f>
        <v>0</v>
      </c>
      <c r="AG401" s="443"/>
      <c r="AH401" s="428"/>
      <c r="AI401" s="429"/>
      <c r="AJ401" s="432"/>
      <c r="AK401" s="433"/>
      <c r="AL401" s="446">
        <f>IF(AH401=0,0,(AJ401/AH401)*100)</f>
        <v>0</v>
      </c>
      <c r="AM401" s="447"/>
      <c r="AN401" s="428"/>
      <c r="AO401" s="429"/>
      <c r="AP401" s="432"/>
      <c r="AQ401" s="433"/>
      <c r="AR401" s="446">
        <f>IF(AN401=0,0,(AP401/AN401)*100)</f>
        <v>0</v>
      </c>
      <c r="AS401" s="447"/>
      <c r="AT401" s="450">
        <f>AB401+AH401+AN401</f>
        <v>0</v>
      </c>
      <c r="AU401" s="451"/>
      <c r="AV401" s="454">
        <f>AD401+AJ401+AP401</f>
        <v>0</v>
      </c>
      <c r="AW401" s="455"/>
      <c r="AX401" s="446">
        <f>IF(AT401=0,0,(AV401/AT401)*100)</f>
        <v>0</v>
      </c>
      <c r="AY401" s="447"/>
      <c r="AZ401" s="428"/>
      <c r="BA401" s="429"/>
      <c r="BB401" s="432"/>
      <c r="BC401" s="433"/>
      <c r="BD401" s="446">
        <f>IF(AZ401=0,0,(BB401/AZ401)*100)</f>
        <v>0</v>
      </c>
      <c r="BE401" s="447"/>
      <c r="BF401" s="450">
        <f>AT401+AZ401</f>
        <v>0</v>
      </c>
      <c r="BG401" s="451"/>
      <c r="BH401" s="454">
        <f>AV401+BB401</f>
        <v>0</v>
      </c>
      <c r="BI401" s="455"/>
      <c r="BJ401" s="446">
        <f>IF(BF401=0,0,(BH401/BF401)*100)</f>
        <v>0</v>
      </c>
      <c r="BK401" s="447"/>
      <c r="BL401" s="406">
        <f>(AD401*2)+(AJ401*2)+(AP401*3)+BB401</f>
        <v>0</v>
      </c>
      <c r="BM401" s="407"/>
      <c r="BN401" s="408"/>
      <c r="BO401" s="404" t="e">
        <f>(BL401*BR$389)+(N401*BR$390)+(X401*BR$391)+(R401*BR$392)+(V401*BR$393)+(Z401*BR$394)</f>
        <v>#REF!</v>
      </c>
      <c r="BP401" s="404" t="e">
        <f>((AZ401-BB401)*BR$396)+((AT401-AV401)*BR$395)+(H401*BR$397)+(P401*BR$398)</f>
        <v>#REF!</v>
      </c>
      <c r="BQ401" s="53"/>
      <c r="BR401" s="53"/>
      <c r="BS401" s="779"/>
    </row>
    <row r="402" spans="1:71" ht="21.75" customHeight="1" x14ac:dyDescent="0.25">
      <c r="A402" s="779"/>
      <c r="B402" s="415"/>
      <c r="C402" s="412" t="str">
        <f>IF(ROSTER!D$20="","",ROSTER!D$20)</f>
        <v/>
      </c>
      <c r="D402" s="413"/>
      <c r="E402" s="419"/>
      <c r="F402" s="421"/>
      <c r="G402" s="423"/>
      <c r="H402" s="426"/>
      <c r="I402" s="427"/>
      <c r="J402" s="430"/>
      <c r="K402" s="431"/>
      <c r="L402" s="434"/>
      <c r="M402" s="435"/>
      <c r="N402" s="438" t="s">
        <v>14</v>
      </c>
      <c r="O402" s="439"/>
      <c r="P402" s="430"/>
      <c r="Q402" s="431"/>
      <c r="R402" s="434"/>
      <c r="S402" s="441"/>
      <c r="T402" s="434"/>
      <c r="U402" s="427"/>
      <c r="V402" s="441"/>
      <c r="W402" s="427"/>
      <c r="X402" s="430"/>
      <c r="Y402" s="427"/>
      <c r="Z402" s="430"/>
      <c r="AA402" s="427"/>
      <c r="AB402" s="430"/>
      <c r="AC402" s="431"/>
      <c r="AD402" s="434"/>
      <c r="AE402" s="435"/>
      <c r="AF402" s="444"/>
      <c r="AG402" s="445"/>
      <c r="AH402" s="430"/>
      <c r="AI402" s="431"/>
      <c r="AJ402" s="434"/>
      <c r="AK402" s="435"/>
      <c r="AL402" s="448"/>
      <c r="AM402" s="449"/>
      <c r="AN402" s="430"/>
      <c r="AO402" s="431"/>
      <c r="AP402" s="434"/>
      <c r="AQ402" s="435"/>
      <c r="AR402" s="448"/>
      <c r="AS402" s="449"/>
      <c r="AT402" s="452"/>
      <c r="AU402" s="453"/>
      <c r="AV402" s="456"/>
      <c r="AW402" s="457"/>
      <c r="AX402" s="448"/>
      <c r="AY402" s="449"/>
      <c r="AZ402" s="430"/>
      <c r="BA402" s="431"/>
      <c r="BB402" s="434"/>
      <c r="BC402" s="435"/>
      <c r="BD402" s="448"/>
      <c r="BE402" s="449"/>
      <c r="BF402" s="452"/>
      <c r="BG402" s="453"/>
      <c r="BH402" s="456"/>
      <c r="BI402" s="457"/>
      <c r="BJ402" s="448"/>
      <c r="BK402" s="449"/>
      <c r="BL402" s="409"/>
      <c r="BM402" s="410"/>
      <c r="BN402" s="411"/>
      <c r="BO402" s="405"/>
      <c r="BP402" s="405"/>
      <c r="BQ402" s="53"/>
      <c r="BR402" s="53"/>
      <c r="BS402" s="779"/>
    </row>
    <row r="403" spans="1:71" ht="21.75" customHeight="1" x14ac:dyDescent="0.25">
      <c r="A403" s="779"/>
      <c r="B403" s="414" t="str">
        <f>IF(ROSTER!B22="","",ROSTER!B22)</f>
        <v/>
      </c>
      <c r="C403" s="416" t="str">
        <f>IF(ROSTER!C$22="","",ROSTER!C$22)</f>
        <v/>
      </c>
      <c r="D403" s="417"/>
      <c r="E403" s="418"/>
      <c r="F403" s="420">
        <f>IF(E403="y",1,IF(E403="S",1,0))</f>
        <v>0</v>
      </c>
      <c r="G403" s="422">
        <f>IF(E403="S",1,0)</f>
        <v>0</v>
      </c>
      <c r="H403" s="424"/>
      <c r="I403" s="425"/>
      <c r="J403" s="428"/>
      <c r="K403" s="429"/>
      <c r="L403" s="432"/>
      <c r="M403" s="433"/>
      <c r="N403" s="436">
        <f>L403+J403</f>
        <v>0</v>
      </c>
      <c r="O403" s="437"/>
      <c r="P403" s="428"/>
      <c r="Q403" s="429"/>
      <c r="R403" s="432"/>
      <c r="S403" s="440"/>
      <c r="T403" s="432"/>
      <c r="U403" s="425"/>
      <c r="V403" s="440"/>
      <c r="W403" s="425"/>
      <c r="X403" s="428"/>
      <c r="Y403" s="425"/>
      <c r="Z403" s="428"/>
      <c r="AA403" s="425"/>
      <c r="AB403" s="428"/>
      <c r="AC403" s="429"/>
      <c r="AD403" s="432"/>
      <c r="AE403" s="433"/>
      <c r="AF403" s="442">
        <f>IF(AB403=0,0,(AD403/AB403)*100)</f>
        <v>0</v>
      </c>
      <c r="AG403" s="443"/>
      <c r="AH403" s="428"/>
      <c r="AI403" s="429"/>
      <c r="AJ403" s="432"/>
      <c r="AK403" s="433"/>
      <c r="AL403" s="446">
        <f>IF(AH403=0,0,(AJ403/AH403)*100)</f>
        <v>0</v>
      </c>
      <c r="AM403" s="447"/>
      <c r="AN403" s="428"/>
      <c r="AO403" s="429"/>
      <c r="AP403" s="432"/>
      <c r="AQ403" s="433"/>
      <c r="AR403" s="446">
        <f>IF(AN403=0,0,(AP403/AN403)*100)</f>
        <v>0</v>
      </c>
      <c r="AS403" s="447"/>
      <c r="AT403" s="450">
        <f>AB403+AH403+AN403</f>
        <v>0</v>
      </c>
      <c r="AU403" s="451"/>
      <c r="AV403" s="454">
        <f>AD403+AJ403+AP403</f>
        <v>0</v>
      </c>
      <c r="AW403" s="455"/>
      <c r="AX403" s="446">
        <f>IF(AT403=0,0,(AV403/AT403)*100)</f>
        <v>0</v>
      </c>
      <c r="AY403" s="447"/>
      <c r="AZ403" s="428"/>
      <c r="BA403" s="429"/>
      <c r="BB403" s="432"/>
      <c r="BC403" s="433"/>
      <c r="BD403" s="446">
        <f>IF(AZ403=0,0,(BB403/AZ403)*100)</f>
        <v>0</v>
      </c>
      <c r="BE403" s="447"/>
      <c r="BF403" s="450">
        <f>AT403+AZ403</f>
        <v>0</v>
      </c>
      <c r="BG403" s="451"/>
      <c r="BH403" s="454">
        <f>AV403+BB403</f>
        <v>0</v>
      </c>
      <c r="BI403" s="455"/>
      <c r="BJ403" s="446">
        <f>IF(BF403=0,0,(BH403/BF403)*100)</f>
        <v>0</v>
      </c>
      <c r="BK403" s="447"/>
      <c r="BL403" s="406">
        <f>(AD403*2)+(AJ403*2)+(AP403*3)+BB403</f>
        <v>0</v>
      </c>
      <c r="BM403" s="407"/>
      <c r="BN403" s="408"/>
      <c r="BO403" s="404" t="e">
        <f>(BL403*BR$389)+(N403*BR$390)+(X403*BR$391)+(R403*BR$392)+(V403*BR$393)+(Z403*BR$394)</f>
        <v>#REF!</v>
      </c>
      <c r="BP403" s="404" t="e">
        <f>((AZ403-BB403)*BR$396)+((AT403-AV403)*BR$395)+(H403*BR$397)+(P403*BR$398)</f>
        <v>#REF!</v>
      </c>
      <c r="BQ403" s="53"/>
      <c r="BR403" s="53"/>
      <c r="BS403" s="779"/>
    </row>
    <row r="404" spans="1:71" ht="21.75" customHeight="1" x14ac:dyDescent="0.25">
      <c r="A404" s="779"/>
      <c r="B404" s="415"/>
      <c r="C404" s="412" t="str">
        <f>IF(ROSTER!D$22="","",ROSTER!D$22)</f>
        <v/>
      </c>
      <c r="D404" s="413"/>
      <c r="E404" s="419"/>
      <c r="F404" s="421"/>
      <c r="G404" s="423"/>
      <c r="H404" s="426"/>
      <c r="I404" s="427"/>
      <c r="J404" s="430"/>
      <c r="K404" s="431"/>
      <c r="L404" s="434"/>
      <c r="M404" s="435"/>
      <c r="N404" s="438" t="s">
        <v>14</v>
      </c>
      <c r="O404" s="439"/>
      <c r="P404" s="430"/>
      <c r="Q404" s="431"/>
      <c r="R404" s="434"/>
      <c r="S404" s="441"/>
      <c r="T404" s="434"/>
      <c r="U404" s="427"/>
      <c r="V404" s="441"/>
      <c r="W404" s="427"/>
      <c r="X404" s="430"/>
      <c r="Y404" s="427"/>
      <c r="Z404" s="430"/>
      <c r="AA404" s="427"/>
      <c r="AB404" s="430"/>
      <c r="AC404" s="431"/>
      <c r="AD404" s="434"/>
      <c r="AE404" s="435"/>
      <c r="AF404" s="444"/>
      <c r="AG404" s="445"/>
      <c r="AH404" s="430"/>
      <c r="AI404" s="431"/>
      <c r="AJ404" s="434"/>
      <c r="AK404" s="435"/>
      <c r="AL404" s="448"/>
      <c r="AM404" s="449"/>
      <c r="AN404" s="430"/>
      <c r="AO404" s="431"/>
      <c r="AP404" s="434"/>
      <c r="AQ404" s="435"/>
      <c r="AR404" s="448"/>
      <c r="AS404" s="449"/>
      <c r="AT404" s="452"/>
      <c r="AU404" s="453"/>
      <c r="AV404" s="456"/>
      <c r="AW404" s="457"/>
      <c r="AX404" s="448"/>
      <c r="AY404" s="449"/>
      <c r="AZ404" s="430"/>
      <c r="BA404" s="431"/>
      <c r="BB404" s="434"/>
      <c r="BC404" s="435"/>
      <c r="BD404" s="448"/>
      <c r="BE404" s="449"/>
      <c r="BF404" s="452"/>
      <c r="BG404" s="453"/>
      <c r="BH404" s="456"/>
      <c r="BI404" s="457"/>
      <c r="BJ404" s="448"/>
      <c r="BK404" s="449"/>
      <c r="BL404" s="409"/>
      <c r="BM404" s="410"/>
      <c r="BN404" s="411"/>
      <c r="BO404" s="405"/>
      <c r="BP404" s="405"/>
      <c r="BQ404" s="53"/>
      <c r="BR404" s="53"/>
      <c r="BS404" s="779"/>
    </row>
    <row r="405" spans="1:71" ht="21.75" customHeight="1" x14ac:dyDescent="0.25">
      <c r="A405" s="779"/>
      <c r="B405" s="414" t="str">
        <f>IF(ROSTER!B24="","",ROSTER!B24)</f>
        <v/>
      </c>
      <c r="C405" s="416" t="str">
        <f>IF(ROSTER!C$24="","",ROSTER!C$24)</f>
        <v/>
      </c>
      <c r="D405" s="417"/>
      <c r="E405" s="418"/>
      <c r="F405" s="420">
        <f>IF(E405="y",1,IF(E405="S",1,0))</f>
        <v>0</v>
      </c>
      <c r="G405" s="422">
        <f>IF(E405="S",1,0)</f>
        <v>0</v>
      </c>
      <c r="H405" s="424"/>
      <c r="I405" s="425"/>
      <c r="J405" s="428"/>
      <c r="K405" s="429"/>
      <c r="L405" s="432"/>
      <c r="M405" s="433"/>
      <c r="N405" s="436">
        <f>L405+J405</f>
        <v>0</v>
      </c>
      <c r="O405" s="437"/>
      <c r="P405" s="428"/>
      <c r="Q405" s="429"/>
      <c r="R405" s="432"/>
      <c r="S405" s="440"/>
      <c r="T405" s="432"/>
      <c r="U405" s="425"/>
      <c r="V405" s="440"/>
      <c r="W405" s="425"/>
      <c r="X405" s="428"/>
      <c r="Y405" s="425"/>
      <c r="Z405" s="428"/>
      <c r="AA405" s="425"/>
      <c r="AB405" s="428"/>
      <c r="AC405" s="429"/>
      <c r="AD405" s="432"/>
      <c r="AE405" s="433"/>
      <c r="AF405" s="442">
        <f>IF(AB405=0,0,(AD405/AB405)*100)</f>
        <v>0</v>
      </c>
      <c r="AG405" s="443"/>
      <c r="AH405" s="428"/>
      <c r="AI405" s="429"/>
      <c r="AJ405" s="432"/>
      <c r="AK405" s="433"/>
      <c r="AL405" s="446">
        <f>IF(AH405=0,0,(AJ405/AH405)*100)</f>
        <v>0</v>
      </c>
      <c r="AM405" s="447"/>
      <c r="AN405" s="428"/>
      <c r="AO405" s="429"/>
      <c r="AP405" s="432"/>
      <c r="AQ405" s="433"/>
      <c r="AR405" s="446">
        <f>IF(AN405=0,0,(AP405/AN405)*100)</f>
        <v>0</v>
      </c>
      <c r="AS405" s="447"/>
      <c r="AT405" s="450">
        <f>AB405+AH405+AN405</f>
        <v>0</v>
      </c>
      <c r="AU405" s="451"/>
      <c r="AV405" s="454">
        <f>AD405+AJ405+AP405</f>
        <v>0</v>
      </c>
      <c r="AW405" s="455"/>
      <c r="AX405" s="446">
        <f>IF(AT405=0,0,(AV405/AT405)*100)</f>
        <v>0</v>
      </c>
      <c r="AY405" s="447"/>
      <c r="AZ405" s="428"/>
      <c r="BA405" s="429"/>
      <c r="BB405" s="432"/>
      <c r="BC405" s="433"/>
      <c r="BD405" s="446">
        <f>IF(AZ405=0,0,(BB405/AZ405)*100)</f>
        <v>0</v>
      </c>
      <c r="BE405" s="447"/>
      <c r="BF405" s="450">
        <f>AT405+AZ405</f>
        <v>0</v>
      </c>
      <c r="BG405" s="451"/>
      <c r="BH405" s="454">
        <f>AV405+BB405</f>
        <v>0</v>
      </c>
      <c r="BI405" s="455"/>
      <c r="BJ405" s="446">
        <f>IF(BF405=0,0,(BH405/BF405)*100)</f>
        <v>0</v>
      </c>
      <c r="BK405" s="447"/>
      <c r="BL405" s="406">
        <f>(AD405*2)+(AJ405*2)+(AP405*3)+BB405</f>
        <v>0</v>
      </c>
      <c r="BM405" s="407"/>
      <c r="BN405" s="408"/>
      <c r="BO405" s="404" t="e">
        <f>(BL405*BR$389)+(N405*BR$390)+(X405*BR$391)+(R405*BR$392)+(V405*BR$393)+(Z405*BR$394)</f>
        <v>#REF!</v>
      </c>
      <c r="BP405" s="404" t="e">
        <f>((AZ405-BB405)*BR$396)+((AT405-AV405)*BR$395)+(H405*BR$397)+(P405*BR$398)</f>
        <v>#REF!</v>
      </c>
      <c r="BQ405" s="53"/>
      <c r="BR405" s="53"/>
      <c r="BS405" s="779"/>
    </row>
    <row r="406" spans="1:71" ht="21.75" customHeight="1" x14ac:dyDescent="0.25">
      <c r="A406" s="779"/>
      <c r="B406" s="415"/>
      <c r="C406" s="412" t="str">
        <f>IF(ROSTER!D$24="","",ROSTER!D$24)</f>
        <v/>
      </c>
      <c r="D406" s="413"/>
      <c r="E406" s="419"/>
      <c r="F406" s="421"/>
      <c r="G406" s="423"/>
      <c r="H406" s="426"/>
      <c r="I406" s="427"/>
      <c r="J406" s="430"/>
      <c r="K406" s="431"/>
      <c r="L406" s="434"/>
      <c r="M406" s="435"/>
      <c r="N406" s="438" t="s">
        <v>14</v>
      </c>
      <c r="O406" s="439"/>
      <c r="P406" s="430"/>
      <c r="Q406" s="431"/>
      <c r="R406" s="434"/>
      <c r="S406" s="441"/>
      <c r="T406" s="434"/>
      <c r="U406" s="427"/>
      <c r="V406" s="441"/>
      <c r="W406" s="427"/>
      <c r="X406" s="430"/>
      <c r="Y406" s="427"/>
      <c r="Z406" s="430"/>
      <c r="AA406" s="427"/>
      <c r="AB406" s="430"/>
      <c r="AC406" s="431"/>
      <c r="AD406" s="434"/>
      <c r="AE406" s="435"/>
      <c r="AF406" s="444"/>
      <c r="AG406" s="445"/>
      <c r="AH406" s="430"/>
      <c r="AI406" s="431"/>
      <c r="AJ406" s="434"/>
      <c r="AK406" s="435"/>
      <c r="AL406" s="448"/>
      <c r="AM406" s="449"/>
      <c r="AN406" s="430"/>
      <c r="AO406" s="431"/>
      <c r="AP406" s="434"/>
      <c r="AQ406" s="435"/>
      <c r="AR406" s="448"/>
      <c r="AS406" s="449"/>
      <c r="AT406" s="452"/>
      <c r="AU406" s="453"/>
      <c r="AV406" s="456"/>
      <c r="AW406" s="457"/>
      <c r="AX406" s="448"/>
      <c r="AY406" s="449"/>
      <c r="AZ406" s="430"/>
      <c r="BA406" s="431"/>
      <c r="BB406" s="434"/>
      <c r="BC406" s="435"/>
      <c r="BD406" s="448"/>
      <c r="BE406" s="449"/>
      <c r="BF406" s="452"/>
      <c r="BG406" s="453"/>
      <c r="BH406" s="456"/>
      <c r="BI406" s="457"/>
      <c r="BJ406" s="448"/>
      <c r="BK406" s="449"/>
      <c r="BL406" s="409"/>
      <c r="BM406" s="410"/>
      <c r="BN406" s="411"/>
      <c r="BO406" s="405"/>
      <c r="BP406" s="405"/>
      <c r="BQ406" s="53"/>
      <c r="BR406" s="53"/>
      <c r="BS406" s="779"/>
    </row>
    <row r="407" spans="1:71" ht="21.75" customHeight="1" x14ac:dyDescent="0.25">
      <c r="A407" s="779"/>
      <c r="B407" s="414" t="str">
        <f>IF(ROSTER!B26="","",ROSTER!B26)</f>
        <v/>
      </c>
      <c r="C407" s="416" t="str">
        <f>IF(ROSTER!C$26="","",ROSTER!C$26)</f>
        <v/>
      </c>
      <c r="D407" s="417"/>
      <c r="E407" s="418"/>
      <c r="F407" s="420">
        <f>IF(E407="y",1,IF(E407="S",1,0))</f>
        <v>0</v>
      </c>
      <c r="G407" s="422">
        <f>IF(E407="S",1,0)</f>
        <v>0</v>
      </c>
      <c r="H407" s="424"/>
      <c r="I407" s="425"/>
      <c r="J407" s="428"/>
      <c r="K407" s="429"/>
      <c r="L407" s="432"/>
      <c r="M407" s="433"/>
      <c r="N407" s="436">
        <f>L407+J407</f>
        <v>0</v>
      </c>
      <c r="O407" s="437"/>
      <c r="P407" s="428"/>
      <c r="Q407" s="429"/>
      <c r="R407" s="432"/>
      <c r="S407" s="440"/>
      <c r="T407" s="432"/>
      <c r="U407" s="425"/>
      <c r="V407" s="440"/>
      <c r="W407" s="425"/>
      <c r="X407" s="428"/>
      <c r="Y407" s="425"/>
      <c r="Z407" s="428"/>
      <c r="AA407" s="425"/>
      <c r="AB407" s="428"/>
      <c r="AC407" s="429"/>
      <c r="AD407" s="432"/>
      <c r="AE407" s="433"/>
      <c r="AF407" s="442">
        <f>IF(AB407=0,0,(AD407/AB407)*100)</f>
        <v>0</v>
      </c>
      <c r="AG407" s="443"/>
      <c r="AH407" s="428"/>
      <c r="AI407" s="429"/>
      <c r="AJ407" s="432"/>
      <c r="AK407" s="433"/>
      <c r="AL407" s="446">
        <f>IF(AH407=0,0,(AJ407/AH407)*100)</f>
        <v>0</v>
      </c>
      <c r="AM407" s="447"/>
      <c r="AN407" s="428"/>
      <c r="AO407" s="429"/>
      <c r="AP407" s="432"/>
      <c r="AQ407" s="433"/>
      <c r="AR407" s="446">
        <f>IF(AN407=0,0,(AP407/AN407)*100)</f>
        <v>0</v>
      </c>
      <c r="AS407" s="447"/>
      <c r="AT407" s="450">
        <f>AB407+AH407+AN407</f>
        <v>0</v>
      </c>
      <c r="AU407" s="451"/>
      <c r="AV407" s="454">
        <f>AD407+AJ407+AP407</f>
        <v>0</v>
      </c>
      <c r="AW407" s="455"/>
      <c r="AX407" s="446">
        <f>IF(AT407=0,0,(AV407/AT407)*100)</f>
        <v>0</v>
      </c>
      <c r="AY407" s="447"/>
      <c r="AZ407" s="428"/>
      <c r="BA407" s="429"/>
      <c r="BB407" s="432"/>
      <c r="BC407" s="433"/>
      <c r="BD407" s="446">
        <f>IF(AZ407=0,0,(BB407/AZ407)*100)</f>
        <v>0</v>
      </c>
      <c r="BE407" s="447"/>
      <c r="BF407" s="450">
        <f>AT407+AZ407</f>
        <v>0</v>
      </c>
      <c r="BG407" s="451"/>
      <c r="BH407" s="454">
        <f>AV407+BB407</f>
        <v>0</v>
      </c>
      <c r="BI407" s="455"/>
      <c r="BJ407" s="446">
        <f>IF(BF407=0,0,(BH407/BF407)*100)</f>
        <v>0</v>
      </c>
      <c r="BK407" s="447"/>
      <c r="BL407" s="406">
        <f>(AD407*2)+(AJ407*2)+(AP407*3)+BB407</f>
        <v>0</v>
      </c>
      <c r="BM407" s="407"/>
      <c r="BN407" s="408"/>
      <c r="BO407" s="404" t="e">
        <f>(BL407*BR$389)+(N407*BR$390)+(X407*BR$391)+(R407*BR$392)+(V407*BR$393)+(Z407*BR$394)</f>
        <v>#REF!</v>
      </c>
      <c r="BP407" s="404" t="e">
        <f>((AZ407-BB407)*BR$396)+((AT407-AV407)*BR$395)+(H407*BR$397)+(P407*BR$398)</f>
        <v>#REF!</v>
      </c>
      <c r="BQ407" s="53"/>
      <c r="BR407" s="53"/>
      <c r="BS407" s="779"/>
    </row>
    <row r="408" spans="1:71" ht="21.75" customHeight="1" x14ac:dyDescent="0.25">
      <c r="A408" s="779"/>
      <c r="B408" s="415"/>
      <c r="C408" s="412" t="str">
        <f>IF(ROSTER!D$26="","",ROSTER!D$26)</f>
        <v/>
      </c>
      <c r="D408" s="413"/>
      <c r="E408" s="419"/>
      <c r="F408" s="421"/>
      <c r="G408" s="423"/>
      <c r="H408" s="426"/>
      <c r="I408" s="427"/>
      <c r="J408" s="430"/>
      <c r="K408" s="431"/>
      <c r="L408" s="434"/>
      <c r="M408" s="435"/>
      <c r="N408" s="438" t="s">
        <v>14</v>
      </c>
      <c r="O408" s="439"/>
      <c r="P408" s="430"/>
      <c r="Q408" s="431"/>
      <c r="R408" s="434"/>
      <c r="S408" s="441"/>
      <c r="T408" s="434"/>
      <c r="U408" s="427"/>
      <c r="V408" s="441"/>
      <c r="W408" s="427"/>
      <c r="X408" s="430"/>
      <c r="Y408" s="427"/>
      <c r="Z408" s="430"/>
      <c r="AA408" s="427"/>
      <c r="AB408" s="430"/>
      <c r="AC408" s="431"/>
      <c r="AD408" s="434"/>
      <c r="AE408" s="435"/>
      <c r="AF408" s="444"/>
      <c r="AG408" s="445"/>
      <c r="AH408" s="430"/>
      <c r="AI408" s="431"/>
      <c r="AJ408" s="434"/>
      <c r="AK408" s="435"/>
      <c r="AL408" s="448"/>
      <c r="AM408" s="449"/>
      <c r="AN408" s="430"/>
      <c r="AO408" s="431"/>
      <c r="AP408" s="434"/>
      <c r="AQ408" s="435"/>
      <c r="AR408" s="448"/>
      <c r="AS408" s="449"/>
      <c r="AT408" s="452"/>
      <c r="AU408" s="453"/>
      <c r="AV408" s="456"/>
      <c r="AW408" s="457"/>
      <c r="AX408" s="448"/>
      <c r="AY408" s="449"/>
      <c r="AZ408" s="430"/>
      <c r="BA408" s="431"/>
      <c r="BB408" s="434"/>
      <c r="BC408" s="435"/>
      <c r="BD408" s="448"/>
      <c r="BE408" s="449"/>
      <c r="BF408" s="452"/>
      <c r="BG408" s="453"/>
      <c r="BH408" s="456"/>
      <c r="BI408" s="457"/>
      <c r="BJ408" s="448"/>
      <c r="BK408" s="449"/>
      <c r="BL408" s="409"/>
      <c r="BM408" s="410"/>
      <c r="BN408" s="411"/>
      <c r="BO408" s="405"/>
      <c r="BP408" s="405"/>
      <c r="BQ408" s="53"/>
      <c r="BR408" s="53"/>
      <c r="BS408" s="779"/>
    </row>
    <row r="409" spans="1:71" ht="21.75" customHeight="1" x14ac:dyDescent="0.25">
      <c r="A409" s="779"/>
      <c r="B409" s="414" t="str">
        <f>IF(ROSTER!B28="","",ROSTER!B28)</f>
        <v/>
      </c>
      <c r="C409" s="416" t="str">
        <f>IF(ROSTER!C$28="","",ROSTER!C$28)</f>
        <v/>
      </c>
      <c r="D409" s="417"/>
      <c r="E409" s="418"/>
      <c r="F409" s="420">
        <f>IF(E409="y",1,IF(E409="S",1,0))</f>
        <v>0</v>
      </c>
      <c r="G409" s="422">
        <f>IF(E409="S",1,0)</f>
        <v>0</v>
      </c>
      <c r="H409" s="424"/>
      <c r="I409" s="425"/>
      <c r="J409" s="428"/>
      <c r="K409" s="429"/>
      <c r="L409" s="432"/>
      <c r="M409" s="433"/>
      <c r="N409" s="436">
        <f>L409+J409</f>
        <v>0</v>
      </c>
      <c r="O409" s="437"/>
      <c r="P409" s="428"/>
      <c r="Q409" s="429"/>
      <c r="R409" s="432"/>
      <c r="S409" s="440"/>
      <c r="T409" s="432"/>
      <c r="U409" s="425"/>
      <c r="V409" s="440"/>
      <c r="W409" s="425"/>
      <c r="X409" s="428"/>
      <c r="Y409" s="425"/>
      <c r="Z409" s="428"/>
      <c r="AA409" s="425"/>
      <c r="AB409" s="428"/>
      <c r="AC409" s="429"/>
      <c r="AD409" s="432"/>
      <c r="AE409" s="433"/>
      <c r="AF409" s="442">
        <f>IF(AB409=0,0,(AD409/AB409)*100)</f>
        <v>0</v>
      </c>
      <c r="AG409" s="443"/>
      <c r="AH409" s="428"/>
      <c r="AI409" s="429"/>
      <c r="AJ409" s="432"/>
      <c r="AK409" s="433"/>
      <c r="AL409" s="446">
        <f>IF(AH409=0,0,(AJ409/AH409)*100)</f>
        <v>0</v>
      </c>
      <c r="AM409" s="447"/>
      <c r="AN409" s="428"/>
      <c r="AO409" s="429"/>
      <c r="AP409" s="432"/>
      <c r="AQ409" s="433"/>
      <c r="AR409" s="446">
        <f>IF(AN409=0,0,(AP409/AN409)*100)</f>
        <v>0</v>
      </c>
      <c r="AS409" s="447"/>
      <c r="AT409" s="450">
        <f>AB409+AH409+AN409</f>
        <v>0</v>
      </c>
      <c r="AU409" s="451"/>
      <c r="AV409" s="454">
        <f>AD409+AJ409+AP409</f>
        <v>0</v>
      </c>
      <c r="AW409" s="455"/>
      <c r="AX409" s="446">
        <f>IF(AT409=0,0,(AV409/AT409)*100)</f>
        <v>0</v>
      </c>
      <c r="AY409" s="447"/>
      <c r="AZ409" s="428"/>
      <c r="BA409" s="429"/>
      <c r="BB409" s="432"/>
      <c r="BC409" s="433"/>
      <c r="BD409" s="446">
        <f>IF(AZ409=0,0,(BB409/AZ409)*100)</f>
        <v>0</v>
      </c>
      <c r="BE409" s="447"/>
      <c r="BF409" s="450">
        <f>AT409+AZ409</f>
        <v>0</v>
      </c>
      <c r="BG409" s="451"/>
      <c r="BH409" s="454">
        <f>AV409+BB409</f>
        <v>0</v>
      </c>
      <c r="BI409" s="455"/>
      <c r="BJ409" s="446">
        <f>IF(BF409=0,0,(BH409/BF409)*100)</f>
        <v>0</v>
      </c>
      <c r="BK409" s="447"/>
      <c r="BL409" s="406">
        <f>(AD409*2)+(AJ409*2)+(AP409*3)+BB409</f>
        <v>0</v>
      </c>
      <c r="BM409" s="407"/>
      <c r="BN409" s="408"/>
      <c r="BO409" s="404" t="e">
        <f>(BL409*BR$389)+(N409*BR$390)+(X409*BR$391)+(R409*BR$392)+(V409*BR$393)+(Z409*BR$394)</f>
        <v>#REF!</v>
      </c>
      <c r="BP409" s="404" t="e">
        <f>((AZ409-BB409)*BR$396)+((AT409-AV409)*BR$395)+(H409*BR$397)+(P409*BR$398)</f>
        <v>#REF!</v>
      </c>
      <c r="BQ409" s="53"/>
      <c r="BR409" s="53"/>
      <c r="BS409" s="779"/>
    </row>
    <row r="410" spans="1:71" ht="21.75" customHeight="1" x14ac:dyDescent="0.25">
      <c r="A410" s="779"/>
      <c r="B410" s="415"/>
      <c r="C410" s="412" t="str">
        <f>IF(ROSTER!D$28="","",ROSTER!D$28)</f>
        <v/>
      </c>
      <c r="D410" s="413"/>
      <c r="E410" s="419"/>
      <c r="F410" s="421"/>
      <c r="G410" s="423"/>
      <c r="H410" s="426"/>
      <c r="I410" s="427"/>
      <c r="J410" s="430"/>
      <c r="K410" s="431"/>
      <c r="L410" s="434"/>
      <c r="M410" s="435"/>
      <c r="N410" s="438" t="s">
        <v>14</v>
      </c>
      <c r="O410" s="439"/>
      <c r="P410" s="430"/>
      <c r="Q410" s="431"/>
      <c r="R410" s="434"/>
      <c r="S410" s="441"/>
      <c r="T410" s="434"/>
      <c r="U410" s="427"/>
      <c r="V410" s="441"/>
      <c r="W410" s="427"/>
      <c r="X410" s="430"/>
      <c r="Y410" s="427"/>
      <c r="Z410" s="430"/>
      <c r="AA410" s="427"/>
      <c r="AB410" s="430"/>
      <c r="AC410" s="431"/>
      <c r="AD410" s="434"/>
      <c r="AE410" s="435"/>
      <c r="AF410" s="444"/>
      <c r="AG410" s="445"/>
      <c r="AH410" s="430"/>
      <c r="AI410" s="431"/>
      <c r="AJ410" s="434"/>
      <c r="AK410" s="435"/>
      <c r="AL410" s="448"/>
      <c r="AM410" s="449"/>
      <c r="AN410" s="430"/>
      <c r="AO410" s="431"/>
      <c r="AP410" s="434"/>
      <c r="AQ410" s="435"/>
      <c r="AR410" s="448"/>
      <c r="AS410" s="449"/>
      <c r="AT410" s="452"/>
      <c r="AU410" s="453"/>
      <c r="AV410" s="456"/>
      <c r="AW410" s="457"/>
      <c r="AX410" s="448"/>
      <c r="AY410" s="449"/>
      <c r="AZ410" s="430"/>
      <c r="BA410" s="431"/>
      <c r="BB410" s="434"/>
      <c r="BC410" s="435"/>
      <c r="BD410" s="448"/>
      <c r="BE410" s="449"/>
      <c r="BF410" s="452"/>
      <c r="BG410" s="453"/>
      <c r="BH410" s="456"/>
      <c r="BI410" s="457"/>
      <c r="BJ410" s="448"/>
      <c r="BK410" s="449"/>
      <c r="BL410" s="409"/>
      <c r="BM410" s="410"/>
      <c r="BN410" s="411"/>
      <c r="BO410" s="405"/>
      <c r="BP410" s="405"/>
      <c r="BQ410" s="53"/>
      <c r="BR410" s="53"/>
      <c r="BS410" s="779"/>
    </row>
    <row r="411" spans="1:71" ht="21.75" customHeight="1" x14ac:dyDescent="0.25">
      <c r="A411" s="779"/>
      <c r="B411" s="414" t="str">
        <f>IF(ROSTER!B30="","",ROSTER!B30)</f>
        <v/>
      </c>
      <c r="C411" s="416" t="str">
        <f>IF(ROSTER!C$30="","",ROSTER!C$30)</f>
        <v/>
      </c>
      <c r="D411" s="417"/>
      <c r="E411" s="418"/>
      <c r="F411" s="420">
        <f>IF(E411="y",1,IF(E411="S",1,0))</f>
        <v>0</v>
      </c>
      <c r="G411" s="422">
        <f>IF(E411="S",1,0)</f>
        <v>0</v>
      </c>
      <c r="H411" s="424"/>
      <c r="I411" s="425"/>
      <c r="J411" s="428"/>
      <c r="K411" s="429"/>
      <c r="L411" s="432"/>
      <c r="M411" s="433"/>
      <c r="N411" s="436">
        <f>L411+J411</f>
        <v>0</v>
      </c>
      <c r="O411" s="437"/>
      <c r="P411" s="428"/>
      <c r="Q411" s="429"/>
      <c r="R411" s="432"/>
      <c r="S411" s="440"/>
      <c r="T411" s="432"/>
      <c r="U411" s="425"/>
      <c r="V411" s="440"/>
      <c r="W411" s="425"/>
      <c r="X411" s="428"/>
      <c r="Y411" s="425"/>
      <c r="Z411" s="428"/>
      <c r="AA411" s="425"/>
      <c r="AB411" s="428"/>
      <c r="AC411" s="429"/>
      <c r="AD411" s="432"/>
      <c r="AE411" s="433"/>
      <c r="AF411" s="442">
        <f>IF(AB411=0,0,(AD411/AB411)*100)</f>
        <v>0</v>
      </c>
      <c r="AG411" s="443"/>
      <c r="AH411" s="428"/>
      <c r="AI411" s="429"/>
      <c r="AJ411" s="432"/>
      <c r="AK411" s="433"/>
      <c r="AL411" s="446">
        <f>IF(AH411=0,0,(AJ411/AH411)*100)</f>
        <v>0</v>
      </c>
      <c r="AM411" s="447"/>
      <c r="AN411" s="428"/>
      <c r="AO411" s="429"/>
      <c r="AP411" s="432"/>
      <c r="AQ411" s="433"/>
      <c r="AR411" s="446">
        <f>IF(AN411=0,0,(AP411/AN411)*100)</f>
        <v>0</v>
      </c>
      <c r="AS411" s="447"/>
      <c r="AT411" s="450">
        <f>AB411+AH411+AN411</f>
        <v>0</v>
      </c>
      <c r="AU411" s="451"/>
      <c r="AV411" s="454">
        <f>AD411+AJ411+AP411</f>
        <v>0</v>
      </c>
      <c r="AW411" s="455"/>
      <c r="AX411" s="446">
        <f>IF(AT411=0,0,(AV411/AT411)*100)</f>
        <v>0</v>
      </c>
      <c r="AY411" s="447"/>
      <c r="AZ411" s="428"/>
      <c r="BA411" s="429"/>
      <c r="BB411" s="432"/>
      <c r="BC411" s="433"/>
      <c r="BD411" s="446">
        <f>IF(AZ411=0,0,(BB411/AZ411)*100)</f>
        <v>0</v>
      </c>
      <c r="BE411" s="447"/>
      <c r="BF411" s="450">
        <f>AT411+AZ411</f>
        <v>0</v>
      </c>
      <c r="BG411" s="451"/>
      <c r="BH411" s="454">
        <f>AV411+BB411</f>
        <v>0</v>
      </c>
      <c r="BI411" s="455"/>
      <c r="BJ411" s="446">
        <f>IF(BF411=0,0,(BH411/BF411)*100)</f>
        <v>0</v>
      </c>
      <c r="BK411" s="447"/>
      <c r="BL411" s="406">
        <f>(AD411*2)+(AJ411*2)+(AP411*3)+BB411</f>
        <v>0</v>
      </c>
      <c r="BM411" s="407"/>
      <c r="BN411" s="408"/>
      <c r="BO411" s="404" t="e">
        <f>(BL411*BR$389)+(N411*BR$390)+(X411*BR$391)+(R411*BR$392)+(V411*BR$393)+(Z411*BR$394)</f>
        <v>#REF!</v>
      </c>
      <c r="BP411" s="404" t="e">
        <f>((AZ411-BB411)*BR$396)+((AT411-AV411)*BR$395)+(H411*BR$397)+(P411*BR$398)</f>
        <v>#REF!</v>
      </c>
      <c r="BQ411" s="53"/>
      <c r="BR411" s="53"/>
      <c r="BS411" s="779"/>
    </row>
    <row r="412" spans="1:71" ht="21.75" customHeight="1" x14ac:dyDescent="0.25">
      <c r="A412" s="779"/>
      <c r="B412" s="415"/>
      <c r="C412" s="412" t="str">
        <f>IF(ROSTER!D$30="","",ROSTER!D$30)</f>
        <v/>
      </c>
      <c r="D412" s="413"/>
      <c r="E412" s="419"/>
      <c r="F412" s="421"/>
      <c r="G412" s="423"/>
      <c r="H412" s="426"/>
      <c r="I412" s="427"/>
      <c r="J412" s="430"/>
      <c r="K412" s="431"/>
      <c r="L412" s="434"/>
      <c r="M412" s="435"/>
      <c r="N412" s="438" t="s">
        <v>14</v>
      </c>
      <c r="O412" s="439"/>
      <c r="P412" s="430"/>
      <c r="Q412" s="431"/>
      <c r="R412" s="434"/>
      <c r="S412" s="441"/>
      <c r="T412" s="434"/>
      <c r="U412" s="427"/>
      <c r="V412" s="441"/>
      <c r="W412" s="427"/>
      <c r="X412" s="430"/>
      <c r="Y412" s="427"/>
      <c r="Z412" s="430"/>
      <c r="AA412" s="427"/>
      <c r="AB412" s="430"/>
      <c r="AC412" s="431"/>
      <c r="AD412" s="434"/>
      <c r="AE412" s="435"/>
      <c r="AF412" s="444"/>
      <c r="AG412" s="445"/>
      <c r="AH412" s="430"/>
      <c r="AI412" s="431"/>
      <c r="AJ412" s="434"/>
      <c r="AK412" s="435"/>
      <c r="AL412" s="448"/>
      <c r="AM412" s="449"/>
      <c r="AN412" s="430"/>
      <c r="AO412" s="431"/>
      <c r="AP412" s="434"/>
      <c r="AQ412" s="435"/>
      <c r="AR412" s="448"/>
      <c r="AS412" s="449"/>
      <c r="AT412" s="452"/>
      <c r="AU412" s="453"/>
      <c r="AV412" s="456"/>
      <c r="AW412" s="457"/>
      <c r="AX412" s="448"/>
      <c r="AY412" s="449"/>
      <c r="AZ412" s="430"/>
      <c r="BA412" s="431"/>
      <c r="BB412" s="434"/>
      <c r="BC412" s="435"/>
      <c r="BD412" s="448"/>
      <c r="BE412" s="449"/>
      <c r="BF412" s="452"/>
      <c r="BG412" s="453"/>
      <c r="BH412" s="456"/>
      <c r="BI412" s="457"/>
      <c r="BJ412" s="448"/>
      <c r="BK412" s="449"/>
      <c r="BL412" s="409"/>
      <c r="BM412" s="410"/>
      <c r="BN412" s="411"/>
      <c r="BO412" s="405"/>
      <c r="BP412" s="405"/>
      <c r="BQ412" s="53"/>
      <c r="BR412" s="53"/>
      <c r="BS412" s="779"/>
    </row>
    <row r="413" spans="1:71" ht="21.75" customHeight="1" x14ac:dyDescent="0.25">
      <c r="A413" s="779"/>
      <c r="B413" s="414" t="str">
        <f>IF(ROSTER!B32="","",ROSTER!B32)</f>
        <v/>
      </c>
      <c r="C413" s="416" t="str">
        <f>IF(ROSTER!C$32="","",ROSTER!C$32)</f>
        <v/>
      </c>
      <c r="D413" s="417"/>
      <c r="E413" s="418"/>
      <c r="F413" s="420">
        <f>IF(E413="y",1,IF(E413="S",1,0))</f>
        <v>0</v>
      </c>
      <c r="G413" s="422">
        <f>IF(E413="S",1,0)</f>
        <v>0</v>
      </c>
      <c r="H413" s="424"/>
      <c r="I413" s="425"/>
      <c r="J413" s="428"/>
      <c r="K413" s="429"/>
      <c r="L413" s="432"/>
      <c r="M413" s="433"/>
      <c r="N413" s="436">
        <f>L413+J413</f>
        <v>0</v>
      </c>
      <c r="O413" s="437"/>
      <c r="P413" s="428"/>
      <c r="Q413" s="429"/>
      <c r="R413" s="432"/>
      <c r="S413" s="440"/>
      <c r="T413" s="432"/>
      <c r="U413" s="425"/>
      <c r="V413" s="440"/>
      <c r="W413" s="425"/>
      <c r="X413" s="428"/>
      <c r="Y413" s="425"/>
      <c r="Z413" s="428"/>
      <c r="AA413" s="425"/>
      <c r="AB413" s="428"/>
      <c r="AC413" s="429"/>
      <c r="AD413" s="432"/>
      <c r="AE413" s="433"/>
      <c r="AF413" s="442">
        <f>IF(AB413=0,0,(AD413/AB413)*100)</f>
        <v>0</v>
      </c>
      <c r="AG413" s="443"/>
      <c r="AH413" s="428"/>
      <c r="AI413" s="429"/>
      <c r="AJ413" s="432"/>
      <c r="AK413" s="433"/>
      <c r="AL413" s="446">
        <f>IF(AH413=0,0,(AJ413/AH413)*100)</f>
        <v>0</v>
      </c>
      <c r="AM413" s="447"/>
      <c r="AN413" s="428"/>
      <c r="AO413" s="429"/>
      <c r="AP413" s="432"/>
      <c r="AQ413" s="433"/>
      <c r="AR413" s="446">
        <f>IF(AN413=0,0,(AP413/AN413)*100)</f>
        <v>0</v>
      </c>
      <c r="AS413" s="447"/>
      <c r="AT413" s="450">
        <f>AB413+AH413+AN413</f>
        <v>0</v>
      </c>
      <c r="AU413" s="451"/>
      <c r="AV413" s="454">
        <f>AD413+AJ413+AP413</f>
        <v>0</v>
      </c>
      <c r="AW413" s="455"/>
      <c r="AX413" s="446">
        <f>IF(AT413=0,0,(AV413/AT413)*100)</f>
        <v>0</v>
      </c>
      <c r="AY413" s="447"/>
      <c r="AZ413" s="428"/>
      <c r="BA413" s="429"/>
      <c r="BB413" s="432"/>
      <c r="BC413" s="433"/>
      <c r="BD413" s="446">
        <f>IF(AZ413=0,0,(BB413/AZ413)*100)</f>
        <v>0</v>
      </c>
      <c r="BE413" s="447"/>
      <c r="BF413" s="450">
        <f>AT413+AZ413</f>
        <v>0</v>
      </c>
      <c r="BG413" s="451"/>
      <c r="BH413" s="454">
        <f>AV413+BB413</f>
        <v>0</v>
      </c>
      <c r="BI413" s="455"/>
      <c r="BJ413" s="446">
        <f>IF(BF413=0,0,(BH413/BF413)*100)</f>
        <v>0</v>
      </c>
      <c r="BK413" s="447"/>
      <c r="BL413" s="406">
        <f>(AD413*2)+(AJ413*2)+(AP413*3)+BB413</f>
        <v>0</v>
      </c>
      <c r="BM413" s="407"/>
      <c r="BN413" s="408"/>
      <c r="BO413" s="404" t="e">
        <f>(BL413*BR$389)+(N413*BR$390)+(X413*BR$391)+(R413*BR$392)+(V413*BR$393)+(Z413*BR$394)</f>
        <v>#REF!</v>
      </c>
      <c r="BP413" s="404" t="e">
        <f>((AZ413-BB413)*BR$396)+((AT413-AV413)*BR$395)+(H413*BR$397)+(P413*BR$398)</f>
        <v>#REF!</v>
      </c>
      <c r="BQ413" s="53"/>
      <c r="BR413" s="53"/>
      <c r="BS413" s="779"/>
    </row>
    <row r="414" spans="1:71" ht="21.75" customHeight="1" x14ac:dyDescent="0.25">
      <c r="A414" s="779"/>
      <c r="B414" s="415"/>
      <c r="C414" s="412" t="str">
        <f>IF(ROSTER!D$32="","",ROSTER!D$32)</f>
        <v/>
      </c>
      <c r="D414" s="413"/>
      <c r="E414" s="419"/>
      <c r="F414" s="421"/>
      <c r="G414" s="423"/>
      <c r="H414" s="426"/>
      <c r="I414" s="427"/>
      <c r="J414" s="430"/>
      <c r="K414" s="431"/>
      <c r="L414" s="434"/>
      <c r="M414" s="435"/>
      <c r="N414" s="438" t="s">
        <v>14</v>
      </c>
      <c r="O414" s="439"/>
      <c r="P414" s="430"/>
      <c r="Q414" s="431"/>
      <c r="R414" s="434"/>
      <c r="S414" s="441"/>
      <c r="T414" s="434"/>
      <c r="U414" s="427"/>
      <c r="V414" s="441"/>
      <c r="W414" s="427"/>
      <c r="X414" s="430"/>
      <c r="Y414" s="427"/>
      <c r="Z414" s="430"/>
      <c r="AA414" s="427"/>
      <c r="AB414" s="430"/>
      <c r="AC414" s="431"/>
      <c r="AD414" s="434"/>
      <c r="AE414" s="435"/>
      <c r="AF414" s="444"/>
      <c r="AG414" s="445"/>
      <c r="AH414" s="430"/>
      <c r="AI414" s="431"/>
      <c r="AJ414" s="434"/>
      <c r="AK414" s="435"/>
      <c r="AL414" s="448"/>
      <c r="AM414" s="449"/>
      <c r="AN414" s="430"/>
      <c r="AO414" s="431"/>
      <c r="AP414" s="434"/>
      <c r="AQ414" s="435"/>
      <c r="AR414" s="448"/>
      <c r="AS414" s="449"/>
      <c r="AT414" s="452"/>
      <c r="AU414" s="453"/>
      <c r="AV414" s="456"/>
      <c r="AW414" s="457"/>
      <c r="AX414" s="448"/>
      <c r="AY414" s="449"/>
      <c r="AZ414" s="430"/>
      <c r="BA414" s="431"/>
      <c r="BB414" s="434"/>
      <c r="BC414" s="435"/>
      <c r="BD414" s="448"/>
      <c r="BE414" s="449"/>
      <c r="BF414" s="452"/>
      <c r="BG414" s="453"/>
      <c r="BH414" s="456"/>
      <c r="BI414" s="457"/>
      <c r="BJ414" s="448"/>
      <c r="BK414" s="449"/>
      <c r="BL414" s="409"/>
      <c r="BM414" s="410"/>
      <c r="BN414" s="411"/>
      <c r="BO414" s="405"/>
      <c r="BP414" s="405"/>
      <c r="BQ414" s="53"/>
      <c r="BR414" s="53"/>
      <c r="BS414" s="779"/>
    </row>
    <row r="415" spans="1:71" ht="21.75" customHeight="1" x14ac:dyDescent="0.25">
      <c r="A415" s="779"/>
      <c r="B415" s="414" t="str">
        <f>IF(ROSTER!B34="","",ROSTER!B34)</f>
        <v/>
      </c>
      <c r="C415" s="416" t="str">
        <f>IF(ROSTER!C$34="","",ROSTER!C$34)</f>
        <v/>
      </c>
      <c r="D415" s="417"/>
      <c r="E415" s="418"/>
      <c r="F415" s="420">
        <f>IF(E415="y",1,IF(E415="S",1,0))</f>
        <v>0</v>
      </c>
      <c r="G415" s="422">
        <f>IF(E415="S",1,0)</f>
        <v>0</v>
      </c>
      <c r="H415" s="424"/>
      <c r="I415" s="425"/>
      <c r="J415" s="428"/>
      <c r="K415" s="429"/>
      <c r="L415" s="432"/>
      <c r="M415" s="433"/>
      <c r="N415" s="436">
        <f>L415+J415</f>
        <v>0</v>
      </c>
      <c r="O415" s="437"/>
      <c r="P415" s="428"/>
      <c r="Q415" s="429"/>
      <c r="R415" s="432"/>
      <c r="S415" s="440"/>
      <c r="T415" s="432"/>
      <c r="U415" s="425"/>
      <c r="V415" s="440"/>
      <c r="W415" s="425"/>
      <c r="X415" s="428"/>
      <c r="Y415" s="425"/>
      <c r="Z415" s="428"/>
      <c r="AA415" s="425"/>
      <c r="AB415" s="428"/>
      <c r="AC415" s="429"/>
      <c r="AD415" s="432"/>
      <c r="AE415" s="433"/>
      <c r="AF415" s="442">
        <f>IF(AB415=0,0,(AD415/AB415)*100)</f>
        <v>0</v>
      </c>
      <c r="AG415" s="443"/>
      <c r="AH415" s="428"/>
      <c r="AI415" s="429"/>
      <c r="AJ415" s="432"/>
      <c r="AK415" s="433"/>
      <c r="AL415" s="446">
        <f>IF(AH415=0,0,(AJ415/AH415)*100)</f>
        <v>0</v>
      </c>
      <c r="AM415" s="447"/>
      <c r="AN415" s="428"/>
      <c r="AO415" s="429"/>
      <c r="AP415" s="432"/>
      <c r="AQ415" s="433"/>
      <c r="AR415" s="446">
        <f>IF(AN415=0,0,(AP415/AN415)*100)</f>
        <v>0</v>
      </c>
      <c r="AS415" s="447"/>
      <c r="AT415" s="450">
        <f>AB415+AH415+AN415</f>
        <v>0</v>
      </c>
      <c r="AU415" s="451"/>
      <c r="AV415" s="454">
        <f>AD415+AJ415+AP415</f>
        <v>0</v>
      </c>
      <c r="AW415" s="455"/>
      <c r="AX415" s="446">
        <f>IF(AT415=0,0,(AV415/AT415)*100)</f>
        <v>0</v>
      </c>
      <c r="AY415" s="447"/>
      <c r="AZ415" s="428"/>
      <c r="BA415" s="429"/>
      <c r="BB415" s="432"/>
      <c r="BC415" s="433"/>
      <c r="BD415" s="446">
        <f>IF(AZ415=0,0,(BB415/AZ415)*100)</f>
        <v>0</v>
      </c>
      <c r="BE415" s="447"/>
      <c r="BF415" s="450">
        <f>AT415+AZ415</f>
        <v>0</v>
      </c>
      <c r="BG415" s="451"/>
      <c r="BH415" s="454">
        <f>AV415+BB415</f>
        <v>0</v>
      </c>
      <c r="BI415" s="455"/>
      <c r="BJ415" s="446">
        <f>IF(BF415=0,0,(BH415/BF415)*100)</f>
        <v>0</v>
      </c>
      <c r="BK415" s="447"/>
      <c r="BL415" s="406">
        <f>(AD415*2)+(AJ415*2)+(AP415*3)+BB415</f>
        <v>0</v>
      </c>
      <c r="BM415" s="407"/>
      <c r="BN415" s="408"/>
      <c r="BO415" s="404" t="e">
        <f>(BL415*BR$389)+(N415*BR$390)+(X415*BR$391)+(R415*BR$392)+(V415*BR$393)+(Z415*BR$394)</f>
        <v>#REF!</v>
      </c>
      <c r="BP415" s="404" t="e">
        <f>((AZ415-BB415)*BR$396)+((AT415-AV415)*BR$395)+(H415*BR$397)+(P415*BR$398)</f>
        <v>#REF!</v>
      </c>
      <c r="BQ415" s="53"/>
      <c r="BR415" s="53"/>
      <c r="BS415" s="779"/>
    </row>
    <row r="416" spans="1:71" ht="21.75" customHeight="1" x14ac:dyDescent="0.25">
      <c r="A416" s="779"/>
      <c r="B416" s="415"/>
      <c r="C416" s="412" t="str">
        <f>IF(ROSTER!D$34="","",ROSTER!D$34)</f>
        <v/>
      </c>
      <c r="D416" s="413"/>
      <c r="E416" s="419"/>
      <c r="F416" s="421"/>
      <c r="G416" s="423"/>
      <c r="H416" s="426"/>
      <c r="I416" s="427"/>
      <c r="J416" s="430"/>
      <c r="K416" s="431"/>
      <c r="L416" s="434"/>
      <c r="M416" s="435"/>
      <c r="N416" s="438" t="s">
        <v>14</v>
      </c>
      <c r="O416" s="439"/>
      <c r="P416" s="430"/>
      <c r="Q416" s="431"/>
      <c r="R416" s="434"/>
      <c r="S416" s="441"/>
      <c r="T416" s="434"/>
      <c r="U416" s="427"/>
      <c r="V416" s="441"/>
      <c r="W416" s="427"/>
      <c r="X416" s="430"/>
      <c r="Y416" s="427"/>
      <c r="Z416" s="430"/>
      <c r="AA416" s="427"/>
      <c r="AB416" s="430"/>
      <c r="AC416" s="431"/>
      <c r="AD416" s="434"/>
      <c r="AE416" s="435"/>
      <c r="AF416" s="444"/>
      <c r="AG416" s="445"/>
      <c r="AH416" s="430"/>
      <c r="AI416" s="431"/>
      <c r="AJ416" s="434"/>
      <c r="AK416" s="435"/>
      <c r="AL416" s="448"/>
      <c r="AM416" s="449"/>
      <c r="AN416" s="430"/>
      <c r="AO416" s="431"/>
      <c r="AP416" s="434"/>
      <c r="AQ416" s="435"/>
      <c r="AR416" s="448"/>
      <c r="AS416" s="449"/>
      <c r="AT416" s="452"/>
      <c r="AU416" s="453"/>
      <c r="AV416" s="456"/>
      <c r="AW416" s="457"/>
      <c r="AX416" s="448"/>
      <c r="AY416" s="449"/>
      <c r="AZ416" s="430"/>
      <c r="BA416" s="431"/>
      <c r="BB416" s="434"/>
      <c r="BC416" s="435"/>
      <c r="BD416" s="448"/>
      <c r="BE416" s="449"/>
      <c r="BF416" s="452"/>
      <c r="BG416" s="453"/>
      <c r="BH416" s="456"/>
      <c r="BI416" s="457"/>
      <c r="BJ416" s="448"/>
      <c r="BK416" s="449"/>
      <c r="BL416" s="409"/>
      <c r="BM416" s="410"/>
      <c r="BN416" s="411"/>
      <c r="BO416" s="405"/>
      <c r="BP416" s="405"/>
      <c r="BQ416" s="53"/>
      <c r="BR416" s="53"/>
      <c r="BS416" s="779"/>
    </row>
    <row r="417" spans="1:71" ht="21.75" customHeight="1" x14ac:dyDescent="0.25">
      <c r="A417" s="779"/>
      <c r="B417" s="414" t="str">
        <f>IF(ROSTER!B36="","",ROSTER!B36)</f>
        <v/>
      </c>
      <c r="C417" s="416" t="str">
        <f>IF(ROSTER!C$36="","",ROSTER!C$36)</f>
        <v/>
      </c>
      <c r="D417" s="417"/>
      <c r="E417" s="418"/>
      <c r="F417" s="420">
        <f>IF(E417="y",1,IF(E417="S",1,0))</f>
        <v>0</v>
      </c>
      <c r="G417" s="422">
        <f>IF(E417="S",1,0)</f>
        <v>0</v>
      </c>
      <c r="H417" s="424"/>
      <c r="I417" s="425"/>
      <c r="J417" s="428"/>
      <c r="K417" s="429"/>
      <c r="L417" s="432"/>
      <c r="M417" s="433"/>
      <c r="N417" s="436">
        <f>L417+J417</f>
        <v>0</v>
      </c>
      <c r="O417" s="437"/>
      <c r="P417" s="428"/>
      <c r="Q417" s="429"/>
      <c r="R417" s="432"/>
      <c r="S417" s="440"/>
      <c r="T417" s="432"/>
      <c r="U417" s="425"/>
      <c r="V417" s="440"/>
      <c r="W417" s="425"/>
      <c r="X417" s="428"/>
      <c r="Y417" s="425"/>
      <c r="Z417" s="428"/>
      <c r="AA417" s="425"/>
      <c r="AB417" s="428"/>
      <c r="AC417" s="429"/>
      <c r="AD417" s="432"/>
      <c r="AE417" s="433"/>
      <c r="AF417" s="442">
        <f>IF(AB417=0,0,(AD417/AB417)*100)</f>
        <v>0</v>
      </c>
      <c r="AG417" s="443"/>
      <c r="AH417" s="428"/>
      <c r="AI417" s="429"/>
      <c r="AJ417" s="432"/>
      <c r="AK417" s="433"/>
      <c r="AL417" s="446">
        <f>IF(AH417=0,0,(AJ417/AH417)*100)</f>
        <v>0</v>
      </c>
      <c r="AM417" s="447"/>
      <c r="AN417" s="428"/>
      <c r="AO417" s="429"/>
      <c r="AP417" s="432"/>
      <c r="AQ417" s="433"/>
      <c r="AR417" s="446">
        <f>IF(AN417=0,0,(AP417/AN417)*100)</f>
        <v>0</v>
      </c>
      <c r="AS417" s="447"/>
      <c r="AT417" s="450">
        <f>AB417+AH417+AN417</f>
        <v>0</v>
      </c>
      <c r="AU417" s="451"/>
      <c r="AV417" s="454">
        <f>AD417+AJ417+AP417</f>
        <v>0</v>
      </c>
      <c r="AW417" s="455"/>
      <c r="AX417" s="446">
        <f>IF(AT417=0,0,(AV417/AT417)*100)</f>
        <v>0</v>
      </c>
      <c r="AY417" s="447"/>
      <c r="AZ417" s="428"/>
      <c r="BA417" s="429"/>
      <c r="BB417" s="432"/>
      <c r="BC417" s="433"/>
      <c r="BD417" s="446">
        <f>IF(AZ417=0,0,(BB417/AZ417)*100)</f>
        <v>0</v>
      </c>
      <c r="BE417" s="447"/>
      <c r="BF417" s="450">
        <f>AT417+AZ417</f>
        <v>0</v>
      </c>
      <c r="BG417" s="451"/>
      <c r="BH417" s="454">
        <f>AV417+BB417</f>
        <v>0</v>
      </c>
      <c r="BI417" s="455"/>
      <c r="BJ417" s="446">
        <f>IF(BF417=0,0,(BH417/BF417)*100)</f>
        <v>0</v>
      </c>
      <c r="BK417" s="447"/>
      <c r="BL417" s="406">
        <f>(AD417*2)+(AJ417*2)+(AP417*3)+BB417</f>
        <v>0</v>
      </c>
      <c r="BM417" s="407"/>
      <c r="BN417" s="408"/>
      <c r="BO417" s="404" t="e">
        <f>(BL417*BR$389)+(N417*BR$390)+(X417*BR$391)+(R417*BR$392)+(V417*BR$393)+(Z417*BR$394)</f>
        <v>#REF!</v>
      </c>
      <c r="BP417" s="404" t="e">
        <f>((AZ417-BB417)*BR$396)+((AT417-AV417)*BR$395)+(H417*BR$397)+(P417*BR$398)</f>
        <v>#REF!</v>
      </c>
      <c r="BQ417" s="53"/>
      <c r="BR417" s="53"/>
      <c r="BS417" s="779"/>
    </row>
    <row r="418" spans="1:71" ht="21.75" customHeight="1" x14ac:dyDescent="0.25">
      <c r="A418" s="779"/>
      <c r="B418" s="415"/>
      <c r="C418" s="412" t="str">
        <f>IF(ROSTER!D$36="","",ROSTER!D$36)</f>
        <v/>
      </c>
      <c r="D418" s="413"/>
      <c r="E418" s="419"/>
      <c r="F418" s="421"/>
      <c r="G418" s="423"/>
      <c r="H418" s="426"/>
      <c r="I418" s="427"/>
      <c r="J418" s="430"/>
      <c r="K418" s="431"/>
      <c r="L418" s="434"/>
      <c r="M418" s="435"/>
      <c r="N418" s="438" t="s">
        <v>14</v>
      </c>
      <c r="O418" s="439"/>
      <c r="P418" s="430"/>
      <c r="Q418" s="431"/>
      <c r="R418" s="434"/>
      <c r="S418" s="441"/>
      <c r="T418" s="434"/>
      <c r="U418" s="427"/>
      <c r="V418" s="441"/>
      <c r="W418" s="427"/>
      <c r="X418" s="430"/>
      <c r="Y418" s="427"/>
      <c r="Z418" s="430"/>
      <c r="AA418" s="427"/>
      <c r="AB418" s="430"/>
      <c r="AC418" s="431"/>
      <c r="AD418" s="434"/>
      <c r="AE418" s="435"/>
      <c r="AF418" s="444"/>
      <c r="AG418" s="445"/>
      <c r="AH418" s="430"/>
      <c r="AI418" s="431"/>
      <c r="AJ418" s="434"/>
      <c r="AK418" s="435"/>
      <c r="AL418" s="448"/>
      <c r="AM418" s="449"/>
      <c r="AN418" s="430"/>
      <c r="AO418" s="431"/>
      <c r="AP418" s="434"/>
      <c r="AQ418" s="435"/>
      <c r="AR418" s="448"/>
      <c r="AS418" s="449"/>
      <c r="AT418" s="452"/>
      <c r="AU418" s="453"/>
      <c r="AV418" s="456"/>
      <c r="AW418" s="457"/>
      <c r="AX418" s="448"/>
      <c r="AY418" s="449"/>
      <c r="AZ418" s="430"/>
      <c r="BA418" s="431"/>
      <c r="BB418" s="434"/>
      <c r="BC418" s="435"/>
      <c r="BD418" s="448"/>
      <c r="BE418" s="449"/>
      <c r="BF418" s="452"/>
      <c r="BG418" s="453"/>
      <c r="BH418" s="456"/>
      <c r="BI418" s="457"/>
      <c r="BJ418" s="448"/>
      <c r="BK418" s="449"/>
      <c r="BL418" s="409"/>
      <c r="BM418" s="410"/>
      <c r="BN418" s="411"/>
      <c r="BO418" s="405"/>
      <c r="BP418" s="405"/>
      <c r="BQ418" s="53"/>
      <c r="BR418" s="53"/>
      <c r="BS418" s="779"/>
    </row>
    <row r="419" spans="1:71" ht="21.75" customHeight="1" x14ac:dyDescent="0.25">
      <c r="A419" s="779"/>
      <c r="B419" s="414" t="str">
        <f>IF(ROSTER!B38="","",ROSTER!B38)</f>
        <v/>
      </c>
      <c r="C419" s="416" t="str">
        <f>IF(ROSTER!C$38="","",ROSTER!C$38)</f>
        <v/>
      </c>
      <c r="D419" s="417"/>
      <c r="E419" s="418"/>
      <c r="F419" s="420">
        <f>IF(E419="y",1,IF(E419="S",1,0))</f>
        <v>0</v>
      </c>
      <c r="G419" s="422">
        <f>IF(E419="S",1,0)</f>
        <v>0</v>
      </c>
      <c r="H419" s="424"/>
      <c r="I419" s="425"/>
      <c r="J419" s="428"/>
      <c r="K419" s="429"/>
      <c r="L419" s="432"/>
      <c r="M419" s="433"/>
      <c r="N419" s="436">
        <f>L419+J419</f>
        <v>0</v>
      </c>
      <c r="O419" s="437"/>
      <c r="P419" s="428"/>
      <c r="Q419" s="429"/>
      <c r="R419" s="432"/>
      <c r="S419" s="440"/>
      <c r="T419" s="432"/>
      <c r="U419" s="425"/>
      <c r="V419" s="440"/>
      <c r="W419" s="425"/>
      <c r="X419" s="428"/>
      <c r="Y419" s="425"/>
      <c r="Z419" s="428"/>
      <c r="AA419" s="425"/>
      <c r="AB419" s="428"/>
      <c r="AC419" s="429"/>
      <c r="AD419" s="432"/>
      <c r="AE419" s="433"/>
      <c r="AF419" s="442">
        <f>IF(AB419=0,0,(AD419/AB419)*100)</f>
        <v>0</v>
      </c>
      <c r="AG419" s="443"/>
      <c r="AH419" s="428"/>
      <c r="AI419" s="429"/>
      <c r="AJ419" s="432"/>
      <c r="AK419" s="433"/>
      <c r="AL419" s="446">
        <f>IF(AH419=0,0,(AJ419/AH419)*100)</f>
        <v>0</v>
      </c>
      <c r="AM419" s="447"/>
      <c r="AN419" s="428"/>
      <c r="AO419" s="429"/>
      <c r="AP419" s="432"/>
      <c r="AQ419" s="433"/>
      <c r="AR419" s="446">
        <f>IF(AN419=0,0,(AP419/AN419)*100)</f>
        <v>0</v>
      </c>
      <c r="AS419" s="447"/>
      <c r="AT419" s="450">
        <f>AB419+AH419+AN419</f>
        <v>0</v>
      </c>
      <c r="AU419" s="451"/>
      <c r="AV419" s="454">
        <f>AD419+AJ419+AP419</f>
        <v>0</v>
      </c>
      <c r="AW419" s="455"/>
      <c r="AX419" s="446">
        <f>IF(AT419=0,0,(AV419/AT419)*100)</f>
        <v>0</v>
      </c>
      <c r="AY419" s="447"/>
      <c r="AZ419" s="428"/>
      <c r="BA419" s="429"/>
      <c r="BB419" s="432"/>
      <c r="BC419" s="433"/>
      <c r="BD419" s="446">
        <f>IF(AZ419=0,0,(BB419/AZ419)*100)</f>
        <v>0</v>
      </c>
      <c r="BE419" s="447"/>
      <c r="BF419" s="450">
        <f>AT419+AZ419</f>
        <v>0</v>
      </c>
      <c r="BG419" s="451"/>
      <c r="BH419" s="454">
        <f>AV419+BB419</f>
        <v>0</v>
      </c>
      <c r="BI419" s="455"/>
      <c r="BJ419" s="446">
        <f>IF(BF419=0,0,(BH419/BF419)*100)</f>
        <v>0</v>
      </c>
      <c r="BK419" s="447"/>
      <c r="BL419" s="406">
        <f>(AD419*2)+(AJ419*2)+(AP419*3)+BB419</f>
        <v>0</v>
      </c>
      <c r="BM419" s="407"/>
      <c r="BN419" s="408"/>
      <c r="BO419" s="404" t="e">
        <f>(BL419*BR$389)+(N419*BR$390)+(X419*BR$391)+(R419*BR$392)+(V419*BR$393)+(Z419*BR$394)</f>
        <v>#REF!</v>
      </c>
      <c r="BP419" s="404" t="e">
        <f>((AZ419-BB419)*BR$396)+((AT419-AV419)*BR$395)+(H419*BR$397)+(P419*BR$398)</f>
        <v>#REF!</v>
      </c>
      <c r="BQ419" s="53"/>
      <c r="BR419" s="53"/>
      <c r="BS419" s="779"/>
    </row>
    <row r="420" spans="1:71" ht="21.75" customHeight="1" x14ac:dyDescent="0.25">
      <c r="A420" s="779"/>
      <c r="B420" s="415"/>
      <c r="C420" s="412" t="str">
        <f>IF(ROSTER!D$38="","",ROSTER!D$38)</f>
        <v/>
      </c>
      <c r="D420" s="413"/>
      <c r="E420" s="419"/>
      <c r="F420" s="421"/>
      <c r="G420" s="423"/>
      <c r="H420" s="426"/>
      <c r="I420" s="427"/>
      <c r="J420" s="430"/>
      <c r="K420" s="431"/>
      <c r="L420" s="434"/>
      <c r="M420" s="435"/>
      <c r="N420" s="438" t="s">
        <v>14</v>
      </c>
      <c r="O420" s="439"/>
      <c r="P420" s="430"/>
      <c r="Q420" s="431"/>
      <c r="R420" s="434"/>
      <c r="S420" s="441"/>
      <c r="T420" s="434"/>
      <c r="U420" s="427"/>
      <c r="V420" s="441"/>
      <c r="W420" s="427"/>
      <c r="X420" s="430"/>
      <c r="Y420" s="427"/>
      <c r="Z420" s="430"/>
      <c r="AA420" s="427"/>
      <c r="AB420" s="430"/>
      <c r="AC420" s="431"/>
      <c r="AD420" s="434"/>
      <c r="AE420" s="435"/>
      <c r="AF420" s="444"/>
      <c r="AG420" s="445"/>
      <c r="AH420" s="430"/>
      <c r="AI420" s="431"/>
      <c r="AJ420" s="434"/>
      <c r="AK420" s="435"/>
      <c r="AL420" s="448"/>
      <c r="AM420" s="449"/>
      <c r="AN420" s="430"/>
      <c r="AO420" s="431"/>
      <c r="AP420" s="434"/>
      <c r="AQ420" s="435"/>
      <c r="AR420" s="448"/>
      <c r="AS420" s="449"/>
      <c r="AT420" s="452"/>
      <c r="AU420" s="453"/>
      <c r="AV420" s="456"/>
      <c r="AW420" s="457"/>
      <c r="AX420" s="448"/>
      <c r="AY420" s="449"/>
      <c r="AZ420" s="430"/>
      <c r="BA420" s="431"/>
      <c r="BB420" s="434"/>
      <c r="BC420" s="435"/>
      <c r="BD420" s="448"/>
      <c r="BE420" s="449"/>
      <c r="BF420" s="452"/>
      <c r="BG420" s="453"/>
      <c r="BH420" s="456"/>
      <c r="BI420" s="457"/>
      <c r="BJ420" s="448"/>
      <c r="BK420" s="449"/>
      <c r="BL420" s="409"/>
      <c r="BM420" s="410"/>
      <c r="BN420" s="411"/>
      <c r="BO420" s="405"/>
      <c r="BP420" s="405"/>
      <c r="BQ420" s="53"/>
      <c r="BR420" s="53"/>
      <c r="BS420" s="779"/>
    </row>
    <row r="421" spans="1:71" ht="21.75" customHeight="1" x14ac:dyDescent="0.25">
      <c r="A421" s="779"/>
      <c r="B421" s="414" t="str">
        <f>IF(ROSTER!B40="","",ROSTER!B40)</f>
        <v/>
      </c>
      <c r="C421" s="416" t="str">
        <f>IF(ROSTER!C$40="","",ROSTER!C$40)</f>
        <v/>
      </c>
      <c r="D421" s="417"/>
      <c r="E421" s="418"/>
      <c r="F421" s="420">
        <f>IF(E421="y",1,IF(E421="S",1,0))</f>
        <v>0</v>
      </c>
      <c r="G421" s="422">
        <f>IF(E421="S",1,0)</f>
        <v>0</v>
      </c>
      <c r="H421" s="424"/>
      <c r="I421" s="425"/>
      <c r="J421" s="428"/>
      <c r="K421" s="429"/>
      <c r="L421" s="432"/>
      <c r="M421" s="433"/>
      <c r="N421" s="436">
        <f>L421+J421</f>
        <v>0</v>
      </c>
      <c r="O421" s="437"/>
      <c r="P421" s="428"/>
      <c r="Q421" s="429"/>
      <c r="R421" s="432"/>
      <c r="S421" s="440"/>
      <c r="T421" s="432"/>
      <c r="U421" s="425"/>
      <c r="V421" s="440"/>
      <c r="W421" s="425"/>
      <c r="X421" s="428"/>
      <c r="Y421" s="425"/>
      <c r="Z421" s="428"/>
      <c r="AA421" s="425"/>
      <c r="AB421" s="428"/>
      <c r="AC421" s="429"/>
      <c r="AD421" s="432"/>
      <c r="AE421" s="433"/>
      <c r="AF421" s="442">
        <f>IF(AB421=0,0,(AD421/AB421)*100)</f>
        <v>0</v>
      </c>
      <c r="AG421" s="443"/>
      <c r="AH421" s="428"/>
      <c r="AI421" s="429"/>
      <c r="AJ421" s="432"/>
      <c r="AK421" s="433"/>
      <c r="AL421" s="446">
        <f>IF(AH421=0,0,(AJ421/AH421)*100)</f>
        <v>0</v>
      </c>
      <c r="AM421" s="447"/>
      <c r="AN421" s="428"/>
      <c r="AO421" s="429"/>
      <c r="AP421" s="432"/>
      <c r="AQ421" s="433"/>
      <c r="AR421" s="446">
        <f>IF(AN421=0,0,(AP421/AN421)*100)</f>
        <v>0</v>
      </c>
      <c r="AS421" s="447"/>
      <c r="AT421" s="450">
        <f>AB421+AH421+AN421</f>
        <v>0</v>
      </c>
      <c r="AU421" s="451"/>
      <c r="AV421" s="454">
        <f>AD421+AJ421+AP421</f>
        <v>0</v>
      </c>
      <c r="AW421" s="455"/>
      <c r="AX421" s="446">
        <f>IF(AT421=0,0,(AV421/AT421)*100)</f>
        <v>0</v>
      </c>
      <c r="AY421" s="447"/>
      <c r="AZ421" s="428"/>
      <c r="BA421" s="429"/>
      <c r="BB421" s="432"/>
      <c r="BC421" s="433"/>
      <c r="BD421" s="446">
        <f>IF(AZ421=0,0,(BB421/AZ421)*100)</f>
        <v>0</v>
      </c>
      <c r="BE421" s="447"/>
      <c r="BF421" s="450">
        <f>AT421+AZ421</f>
        <v>0</v>
      </c>
      <c r="BG421" s="451"/>
      <c r="BH421" s="454">
        <f>AV421+BB421</f>
        <v>0</v>
      </c>
      <c r="BI421" s="455"/>
      <c r="BJ421" s="446">
        <f>IF(BF421=0,0,(BH421/BF421)*100)</f>
        <v>0</v>
      </c>
      <c r="BK421" s="447"/>
      <c r="BL421" s="406">
        <f>(AD421*2)+(AJ421*2)+(AP421*3)+BB421</f>
        <v>0</v>
      </c>
      <c r="BM421" s="407"/>
      <c r="BN421" s="408"/>
      <c r="BO421" s="404" t="e">
        <f>(BL421*BR$389)+(N421*BR$390)+(X421*BR$391)+(R421*BR$392)+(V421*BR$393)+(Z421*BR$394)</f>
        <v>#REF!</v>
      </c>
      <c r="BP421" s="404" t="e">
        <f>((AZ421-BB421)*BR$396)+((AT421-AV421)*BR$395)+(H421*BR$397)+(P421*BR$398)</f>
        <v>#REF!</v>
      </c>
      <c r="BQ421" s="53"/>
      <c r="BR421" s="53"/>
      <c r="BS421" s="779"/>
    </row>
    <row r="422" spans="1:71" ht="21.75" customHeight="1" x14ac:dyDescent="0.25">
      <c r="A422" s="779"/>
      <c r="B422" s="415"/>
      <c r="C422" s="412" t="str">
        <f>IF(ROSTER!D$40="","",ROSTER!D$40)</f>
        <v/>
      </c>
      <c r="D422" s="413"/>
      <c r="E422" s="419"/>
      <c r="F422" s="421"/>
      <c r="G422" s="423"/>
      <c r="H422" s="426"/>
      <c r="I422" s="427"/>
      <c r="J422" s="430"/>
      <c r="K422" s="431"/>
      <c r="L422" s="434"/>
      <c r="M422" s="435"/>
      <c r="N422" s="438" t="s">
        <v>14</v>
      </c>
      <c r="O422" s="439"/>
      <c r="P422" s="430"/>
      <c r="Q422" s="431"/>
      <c r="R422" s="434"/>
      <c r="S422" s="441"/>
      <c r="T422" s="434"/>
      <c r="U422" s="427"/>
      <c r="V422" s="441"/>
      <c r="W422" s="427"/>
      <c r="X422" s="430"/>
      <c r="Y422" s="427"/>
      <c r="Z422" s="430"/>
      <c r="AA422" s="427"/>
      <c r="AB422" s="430"/>
      <c r="AC422" s="431"/>
      <c r="AD422" s="434"/>
      <c r="AE422" s="435"/>
      <c r="AF422" s="444"/>
      <c r="AG422" s="445"/>
      <c r="AH422" s="430"/>
      <c r="AI422" s="431"/>
      <c r="AJ422" s="434"/>
      <c r="AK422" s="435"/>
      <c r="AL422" s="448"/>
      <c r="AM422" s="449"/>
      <c r="AN422" s="430"/>
      <c r="AO422" s="431"/>
      <c r="AP422" s="434"/>
      <c r="AQ422" s="435"/>
      <c r="AR422" s="448"/>
      <c r="AS422" s="449"/>
      <c r="AT422" s="452"/>
      <c r="AU422" s="453"/>
      <c r="AV422" s="456"/>
      <c r="AW422" s="457"/>
      <c r="AX422" s="448"/>
      <c r="AY422" s="449"/>
      <c r="AZ422" s="430"/>
      <c r="BA422" s="431"/>
      <c r="BB422" s="434"/>
      <c r="BC422" s="435"/>
      <c r="BD422" s="448"/>
      <c r="BE422" s="449"/>
      <c r="BF422" s="452"/>
      <c r="BG422" s="453"/>
      <c r="BH422" s="456"/>
      <c r="BI422" s="457"/>
      <c r="BJ422" s="448"/>
      <c r="BK422" s="449"/>
      <c r="BL422" s="409"/>
      <c r="BM422" s="410"/>
      <c r="BN422" s="411"/>
      <c r="BO422" s="405"/>
      <c r="BP422" s="405"/>
      <c r="BQ422" s="53"/>
      <c r="BR422" s="53"/>
      <c r="BS422" s="779"/>
    </row>
    <row r="423" spans="1:71" ht="21.75" customHeight="1" x14ac:dyDescent="0.25">
      <c r="A423" s="779"/>
      <c r="B423" s="414" t="str">
        <f>IF(ROSTER!B42="","",ROSTER!B42)</f>
        <v/>
      </c>
      <c r="C423" s="416" t="str">
        <f>IF(ROSTER!C$42="","",ROSTER!C$42)</f>
        <v/>
      </c>
      <c r="D423" s="417"/>
      <c r="E423" s="418"/>
      <c r="F423" s="420">
        <f>IF(E423="y",1,IF(E423="S",1,0))</f>
        <v>0</v>
      </c>
      <c r="G423" s="422">
        <f>IF(E423="S",1,0)</f>
        <v>0</v>
      </c>
      <c r="H423" s="424"/>
      <c r="I423" s="425"/>
      <c r="J423" s="428"/>
      <c r="K423" s="429"/>
      <c r="L423" s="432"/>
      <c r="M423" s="433"/>
      <c r="N423" s="436">
        <f>L423+J423</f>
        <v>0</v>
      </c>
      <c r="O423" s="437"/>
      <c r="P423" s="428"/>
      <c r="Q423" s="429"/>
      <c r="R423" s="432"/>
      <c r="S423" s="440"/>
      <c r="T423" s="432"/>
      <c r="U423" s="425"/>
      <c r="V423" s="440"/>
      <c r="W423" s="425"/>
      <c r="X423" s="428"/>
      <c r="Y423" s="425"/>
      <c r="Z423" s="428"/>
      <c r="AA423" s="425"/>
      <c r="AB423" s="428"/>
      <c r="AC423" s="429"/>
      <c r="AD423" s="432"/>
      <c r="AE423" s="433"/>
      <c r="AF423" s="442">
        <f>IF(AB423=0,0,(AD423/AB423)*100)</f>
        <v>0</v>
      </c>
      <c r="AG423" s="443"/>
      <c r="AH423" s="428"/>
      <c r="AI423" s="429"/>
      <c r="AJ423" s="432"/>
      <c r="AK423" s="433"/>
      <c r="AL423" s="446">
        <f>IF(AH423=0,0,(AJ423/AH423)*100)</f>
        <v>0</v>
      </c>
      <c r="AM423" s="447"/>
      <c r="AN423" s="428"/>
      <c r="AO423" s="429"/>
      <c r="AP423" s="432"/>
      <c r="AQ423" s="433"/>
      <c r="AR423" s="446">
        <f>IF(AN423=0,0,(AP423/AN423)*100)</f>
        <v>0</v>
      </c>
      <c r="AS423" s="447"/>
      <c r="AT423" s="450">
        <f>AB423+AH423+AN423</f>
        <v>0</v>
      </c>
      <c r="AU423" s="451"/>
      <c r="AV423" s="454">
        <f>AD423+AJ423+AP423</f>
        <v>0</v>
      </c>
      <c r="AW423" s="455"/>
      <c r="AX423" s="446">
        <f>IF(AT423=0,0,(AV423/AT423)*100)</f>
        <v>0</v>
      </c>
      <c r="AY423" s="447"/>
      <c r="AZ423" s="428"/>
      <c r="BA423" s="429"/>
      <c r="BB423" s="432"/>
      <c r="BC423" s="433"/>
      <c r="BD423" s="446">
        <f>IF(AZ423=0,0,(BB423/AZ423)*100)</f>
        <v>0</v>
      </c>
      <c r="BE423" s="447"/>
      <c r="BF423" s="450">
        <f>AT423+AZ423</f>
        <v>0</v>
      </c>
      <c r="BG423" s="451"/>
      <c r="BH423" s="454">
        <f>AV423+BB423</f>
        <v>0</v>
      </c>
      <c r="BI423" s="455"/>
      <c r="BJ423" s="446">
        <f>IF(BF423=0,0,(BH423/BF423)*100)</f>
        <v>0</v>
      </c>
      <c r="BK423" s="447"/>
      <c r="BL423" s="406">
        <f>(AD423*2)+(AJ423*2)+(AP423*3)+BB423</f>
        <v>0</v>
      </c>
      <c r="BM423" s="407"/>
      <c r="BN423" s="408"/>
      <c r="BO423" s="404" t="e">
        <f>(BL423*BR$389)+(N423*BR$390)+(X423*BR$391)+(R423*BR$392)+(V423*BR$393)+(Z423*BR$394)</f>
        <v>#REF!</v>
      </c>
      <c r="BP423" s="404" t="e">
        <f>((AZ423-BB423)*BR$396)+((AT423-AV423)*BR$395)+(H423*BR$397)+(P423*BR$398)</f>
        <v>#REF!</v>
      </c>
      <c r="BQ423" s="53"/>
      <c r="BR423" s="53"/>
      <c r="BS423" s="779"/>
    </row>
    <row r="424" spans="1:71" ht="21.75" customHeight="1" thickBot="1" x14ac:dyDescent="0.3">
      <c r="A424" s="779"/>
      <c r="B424" s="415"/>
      <c r="C424" s="412" t="str">
        <f>IF(ROSTER!D$42="","",ROSTER!D$42)</f>
        <v/>
      </c>
      <c r="D424" s="413"/>
      <c r="E424" s="419"/>
      <c r="F424" s="421"/>
      <c r="G424" s="423"/>
      <c r="H424" s="426"/>
      <c r="I424" s="427"/>
      <c r="J424" s="430"/>
      <c r="K424" s="431"/>
      <c r="L424" s="434"/>
      <c r="M424" s="435"/>
      <c r="N424" s="438" t="s">
        <v>14</v>
      </c>
      <c r="O424" s="439"/>
      <c r="P424" s="430"/>
      <c r="Q424" s="431"/>
      <c r="R424" s="434"/>
      <c r="S424" s="441"/>
      <c r="T424" s="434"/>
      <c r="U424" s="427"/>
      <c r="V424" s="441"/>
      <c r="W424" s="427"/>
      <c r="X424" s="430"/>
      <c r="Y424" s="427"/>
      <c r="Z424" s="430"/>
      <c r="AA424" s="427"/>
      <c r="AB424" s="430"/>
      <c r="AC424" s="431"/>
      <c r="AD424" s="434"/>
      <c r="AE424" s="435"/>
      <c r="AF424" s="444"/>
      <c r="AG424" s="445"/>
      <c r="AH424" s="430"/>
      <c r="AI424" s="431"/>
      <c r="AJ424" s="434"/>
      <c r="AK424" s="435"/>
      <c r="AL424" s="448"/>
      <c r="AM424" s="449"/>
      <c r="AN424" s="430"/>
      <c r="AO424" s="431"/>
      <c r="AP424" s="434"/>
      <c r="AQ424" s="435"/>
      <c r="AR424" s="448"/>
      <c r="AS424" s="449"/>
      <c r="AT424" s="452"/>
      <c r="AU424" s="453"/>
      <c r="AV424" s="456"/>
      <c r="AW424" s="457"/>
      <c r="AX424" s="448"/>
      <c r="AY424" s="449"/>
      <c r="AZ424" s="430"/>
      <c r="BA424" s="431"/>
      <c r="BB424" s="434"/>
      <c r="BC424" s="435"/>
      <c r="BD424" s="448"/>
      <c r="BE424" s="449"/>
      <c r="BF424" s="452"/>
      <c r="BG424" s="453"/>
      <c r="BH424" s="456"/>
      <c r="BI424" s="457"/>
      <c r="BJ424" s="448"/>
      <c r="BK424" s="449"/>
      <c r="BL424" s="409"/>
      <c r="BM424" s="410"/>
      <c r="BN424" s="411"/>
      <c r="BO424" s="405"/>
      <c r="BP424" s="405"/>
      <c r="BQ424" s="53"/>
      <c r="BR424" s="53"/>
      <c r="BS424" s="779"/>
    </row>
    <row r="425" spans="1:71" ht="21.75" hidden="1" customHeight="1" x14ac:dyDescent="0.3">
      <c r="A425" s="779"/>
      <c r="B425" s="414" t="str">
        <f>IF(ROSTER!B44="","",ROSTER!B44)</f>
        <v/>
      </c>
      <c r="C425" s="416" t="str">
        <f>IF(ROSTER!C$44="","",ROSTER!C$44)</f>
        <v/>
      </c>
      <c r="D425" s="417"/>
      <c r="E425" s="418"/>
      <c r="F425" s="420">
        <f>IF(E425="y",1,IF(E425="S",1,0))</f>
        <v>0</v>
      </c>
      <c r="G425" s="422">
        <f>IF(E425="S",1,0)</f>
        <v>0</v>
      </c>
      <c r="H425" s="424"/>
      <c r="I425" s="425"/>
      <c r="J425" s="428"/>
      <c r="K425" s="429"/>
      <c r="L425" s="432"/>
      <c r="M425" s="433"/>
      <c r="N425" s="436">
        <f>L425+J425</f>
        <v>0</v>
      </c>
      <c r="O425" s="437"/>
      <c r="P425" s="428"/>
      <c r="Q425" s="429"/>
      <c r="R425" s="432"/>
      <c r="S425" s="440"/>
      <c r="T425" s="432"/>
      <c r="U425" s="425"/>
      <c r="V425" s="440"/>
      <c r="W425" s="425"/>
      <c r="X425" s="428"/>
      <c r="Y425" s="425"/>
      <c r="Z425" s="428"/>
      <c r="AA425" s="425"/>
      <c r="AB425" s="428"/>
      <c r="AC425" s="429"/>
      <c r="AD425" s="432"/>
      <c r="AE425" s="433"/>
      <c r="AF425" s="442">
        <f>IF(AB425=0,0,(AD425/AB425)*100)</f>
        <v>0</v>
      </c>
      <c r="AG425" s="443"/>
      <c r="AH425" s="428"/>
      <c r="AI425" s="429"/>
      <c r="AJ425" s="432"/>
      <c r="AK425" s="433"/>
      <c r="AL425" s="446">
        <f>IF(AH425=0,0,(AJ425/AH425)*100)</f>
        <v>0</v>
      </c>
      <c r="AM425" s="447"/>
      <c r="AN425" s="428"/>
      <c r="AO425" s="429"/>
      <c r="AP425" s="432"/>
      <c r="AQ425" s="433"/>
      <c r="AR425" s="446">
        <f>IF(AN425=0,0,(AP425/AN425)*100)</f>
        <v>0</v>
      </c>
      <c r="AS425" s="447"/>
      <c r="AT425" s="450">
        <f>AB425+AH425+AN425</f>
        <v>0</v>
      </c>
      <c r="AU425" s="451"/>
      <c r="AV425" s="454">
        <f>AD425+AJ425+AP425</f>
        <v>0</v>
      </c>
      <c r="AW425" s="455"/>
      <c r="AX425" s="446">
        <f>IF(AT425=0,0,(AV425/AT425)*100)</f>
        <v>0</v>
      </c>
      <c r="AY425" s="447"/>
      <c r="AZ425" s="428"/>
      <c r="BA425" s="429"/>
      <c r="BB425" s="432"/>
      <c r="BC425" s="433"/>
      <c r="BD425" s="446">
        <f>IF(AZ425=0,0,(BB425/AZ425)*100)</f>
        <v>0</v>
      </c>
      <c r="BE425" s="447"/>
      <c r="BF425" s="450">
        <f>AT425+AZ425</f>
        <v>0</v>
      </c>
      <c r="BG425" s="451"/>
      <c r="BH425" s="454">
        <f>AV425+BB425</f>
        <v>0</v>
      </c>
      <c r="BI425" s="455"/>
      <c r="BJ425" s="446">
        <f>IF(BF425=0,0,(BH425/BF425)*100)</f>
        <v>0</v>
      </c>
      <c r="BK425" s="447"/>
      <c r="BL425" s="406">
        <f>(AD425*2)+(AJ425*2)+(AP425*3)+BB425</f>
        <v>0</v>
      </c>
      <c r="BM425" s="407"/>
      <c r="BN425" s="408"/>
      <c r="BO425" s="404" t="e">
        <f>(BL425*BR$389)+(N425*BR$390)+(X425*BR$391)+(R425*BR$392)+(V425*BR$393)+(Z425*BR$394)</f>
        <v>#REF!</v>
      </c>
      <c r="BP425" s="404" t="e">
        <f>((AZ425-BB425)*BR$396)+((AT425-AV425)*BR$395)+(H425*BR$397)+(P425*BR$398)</f>
        <v>#REF!</v>
      </c>
      <c r="BQ425" s="53"/>
      <c r="BR425" s="53"/>
      <c r="BS425" s="779"/>
    </row>
    <row r="426" spans="1:71" ht="21.75" hidden="1" customHeight="1" x14ac:dyDescent="0.3">
      <c r="A426" s="779"/>
      <c r="B426" s="415"/>
      <c r="C426" s="412" t="str">
        <f>IF(ROSTER!D$44="","",ROSTER!D$44)</f>
        <v/>
      </c>
      <c r="D426" s="413"/>
      <c r="E426" s="419"/>
      <c r="F426" s="421"/>
      <c r="G426" s="423"/>
      <c r="H426" s="426"/>
      <c r="I426" s="427"/>
      <c r="J426" s="430"/>
      <c r="K426" s="431"/>
      <c r="L426" s="434"/>
      <c r="M426" s="435"/>
      <c r="N426" s="438" t="s">
        <v>14</v>
      </c>
      <c r="O426" s="439"/>
      <c r="P426" s="430"/>
      <c r="Q426" s="431"/>
      <c r="R426" s="434"/>
      <c r="S426" s="441"/>
      <c r="T426" s="434"/>
      <c r="U426" s="427"/>
      <c r="V426" s="441"/>
      <c r="W426" s="427"/>
      <c r="X426" s="430"/>
      <c r="Y426" s="427"/>
      <c r="Z426" s="430"/>
      <c r="AA426" s="427"/>
      <c r="AB426" s="430"/>
      <c r="AC426" s="431"/>
      <c r="AD426" s="434"/>
      <c r="AE426" s="435"/>
      <c r="AF426" s="444"/>
      <c r="AG426" s="445"/>
      <c r="AH426" s="430"/>
      <c r="AI426" s="431"/>
      <c r="AJ426" s="434"/>
      <c r="AK426" s="435"/>
      <c r="AL426" s="448"/>
      <c r="AM426" s="449"/>
      <c r="AN426" s="430"/>
      <c r="AO426" s="431"/>
      <c r="AP426" s="434"/>
      <c r="AQ426" s="435"/>
      <c r="AR426" s="448"/>
      <c r="AS426" s="449"/>
      <c r="AT426" s="452"/>
      <c r="AU426" s="453"/>
      <c r="AV426" s="456"/>
      <c r="AW426" s="457"/>
      <c r="AX426" s="448"/>
      <c r="AY426" s="449"/>
      <c r="AZ426" s="430"/>
      <c r="BA426" s="431"/>
      <c r="BB426" s="434"/>
      <c r="BC426" s="435"/>
      <c r="BD426" s="448"/>
      <c r="BE426" s="449"/>
      <c r="BF426" s="452"/>
      <c r="BG426" s="453"/>
      <c r="BH426" s="456"/>
      <c r="BI426" s="457"/>
      <c r="BJ426" s="448"/>
      <c r="BK426" s="449"/>
      <c r="BL426" s="409"/>
      <c r="BM426" s="410"/>
      <c r="BN426" s="411"/>
      <c r="BO426" s="405"/>
      <c r="BP426" s="405"/>
      <c r="BQ426" s="53"/>
      <c r="BR426" s="53"/>
      <c r="BS426" s="779"/>
    </row>
    <row r="427" spans="1:71" ht="21.75" hidden="1" customHeight="1" x14ac:dyDescent="0.3">
      <c r="A427" s="779"/>
      <c r="B427" s="414" t="str">
        <f>IF(ROSTER!B46="","",ROSTER!B46)</f>
        <v/>
      </c>
      <c r="C427" s="416" t="str">
        <f>IF(ROSTER!C$46="","",ROSTER!C$46)</f>
        <v/>
      </c>
      <c r="D427" s="417"/>
      <c r="E427" s="418"/>
      <c r="F427" s="420">
        <f>IF(E427="y",1,IF(E427="S",1,0))</f>
        <v>0</v>
      </c>
      <c r="G427" s="422">
        <f>IF(E427="S",1,0)</f>
        <v>0</v>
      </c>
      <c r="H427" s="424"/>
      <c r="I427" s="425"/>
      <c r="J427" s="428"/>
      <c r="K427" s="429"/>
      <c r="L427" s="432"/>
      <c r="M427" s="433"/>
      <c r="N427" s="436">
        <f>L427+J427</f>
        <v>0</v>
      </c>
      <c r="O427" s="437"/>
      <c r="P427" s="428"/>
      <c r="Q427" s="429"/>
      <c r="R427" s="432"/>
      <c r="S427" s="440"/>
      <c r="T427" s="432"/>
      <c r="U427" s="425"/>
      <c r="V427" s="440"/>
      <c r="W427" s="425"/>
      <c r="X427" s="428"/>
      <c r="Y427" s="425"/>
      <c r="Z427" s="428"/>
      <c r="AA427" s="425"/>
      <c r="AB427" s="428"/>
      <c r="AC427" s="429"/>
      <c r="AD427" s="432"/>
      <c r="AE427" s="433"/>
      <c r="AF427" s="442">
        <f>IF(AB427=0,0,(AD427/AB427)*100)</f>
        <v>0</v>
      </c>
      <c r="AG427" s="443"/>
      <c r="AH427" s="428"/>
      <c r="AI427" s="429"/>
      <c r="AJ427" s="432"/>
      <c r="AK427" s="433"/>
      <c r="AL427" s="446">
        <f>IF(AH427=0,0,(AJ427/AH427)*100)</f>
        <v>0</v>
      </c>
      <c r="AM427" s="447"/>
      <c r="AN427" s="428"/>
      <c r="AO427" s="429"/>
      <c r="AP427" s="432"/>
      <c r="AQ427" s="433"/>
      <c r="AR427" s="446">
        <f>IF(AN427=0,0,(AP427/AN427)*100)</f>
        <v>0</v>
      </c>
      <c r="AS427" s="447"/>
      <c r="AT427" s="450">
        <f>AB427+AH427+AN427</f>
        <v>0</v>
      </c>
      <c r="AU427" s="451"/>
      <c r="AV427" s="454">
        <f>AD427+AJ427+AP427</f>
        <v>0</v>
      </c>
      <c r="AW427" s="455"/>
      <c r="AX427" s="446">
        <f>IF(AT427=0,0,(AV427/AT427)*100)</f>
        <v>0</v>
      </c>
      <c r="AY427" s="447"/>
      <c r="AZ427" s="428"/>
      <c r="BA427" s="429"/>
      <c r="BB427" s="432"/>
      <c r="BC427" s="433"/>
      <c r="BD427" s="446">
        <f>IF(AZ427=0,0,(BB427/AZ427)*100)</f>
        <v>0</v>
      </c>
      <c r="BE427" s="447"/>
      <c r="BF427" s="450">
        <f>AT427+AZ427</f>
        <v>0</v>
      </c>
      <c r="BG427" s="451"/>
      <c r="BH427" s="454">
        <f>AV427+BB427</f>
        <v>0</v>
      </c>
      <c r="BI427" s="455"/>
      <c r="BJ427" s="446">
        <f>IF(BF427=0,0,(BH427/BF427)*100)</f>
        <v>0</v>
      </c>
      <c r="BK427" s="447"/>
      <c r="BL427" s="406">
        <f>(AD427*2)+(AJ427*2)+(AP427*3)+BB427</f>
        <v>0</v>
      </c>
      <c r="BM427" s="407"/>
      <c r="BN427" s="408"/>
      <c r="BO427" s="402" t="e">
        <f>(BL427*BR$74)+(N427*BR$75)+(X427*BR$76)+(R427*BR$77)+(V427*BR$78)+(Z427*BR$79)</f>
        <v>#REF!</v>
      </c>
      <c r="BP427" s="404" t="e">
        <f>((AZ427-BB427)*BR$81)+((AT427-AV427)*BR$80)+(H427*BR$82)+(P427*BR$83)</f>
        <v>#REF!</v>
      </c>
      <c r="BQ427" s="53"/>
      <c r="BR427" s="53"/>
      <c r="BS427" s="779"/>
    </row>
    <row r="428" spans="1:71" ht="22.5" hidden="1" customHeight="1" x14ac:dyDescent="0.3">
      <c r="A428" s="779"/>
      <c r="B428" s="415"/>
      <c r="C428" s="412" t="str">
        <f>IF(ROSTER!D$46="","",ROSTER!D$46)</f>
        <v/>
      </c>
      <c r="D428" s="413"/>
      <c r="E428" s="419"/>
      <c r="F428" s="421"/>
      <c r="G428" s="423"/>
      <c r="H428" s="426"/>
      <c r="I428" s="427"/>
      <c r="J428" s="430"/>
      <c r="K428" s="431"/>
      <c r="L428" s="434"/>
      <c r="M428" s="435"/>
      <c r="N428" s="438" t="s">
        <v>14</v>
      </c>
      <c r="O428" s="439"/>
      <c r="P428" s="430"/>
      <c r="Q428" s="431"/>
      <c r="R428" s="434"/>
      <c r="S428" s="441"/>
      <c r="T428" s="434"/>
      <c r="U428" s="427"/>
      <c r="V428" s="441"/>
      <c r="W428" s="427"/>
      <c r="X428" s="430"/>
      <c r="Y428" s="427"/>
      <c r="Z428" s="430"/>
      <c r="AA428" s="427"/>
      <c r="AB428" s="430"/>
      <c r="AC428" s="431"/>
      <c r="AD428" s="434"/>
      <c r="AE428" s="435"/>
      <c r="AF428" s="444"/>
      <c r="AG428" s="445"/>
      <c r="AH428" s="430"/>
      <c r="AI428" s="431"/>
      <c r="AJ428" s="434"/>
      <c r="AK428" s="435"/>
      <c r="AL428" s="448"/>
      <c r="AM428" s="449"/>
      <c r="AN428" s="430"/>
      <c r="AO428" s="431"/>
      <c r="AP428" s="434"/>
      <c r="AQ428" s="435"/>
      <c r="AR428" s="448"/>
      <c r="AS428" s="449"/>
      <c r="AT428" s="452"/>
      <c r="AU428" s="453"/>
      <c r="AV428" s="456"/>
      <c r="AW428" s="457"/>
      <c r="AX428" s="448"/>
      <c r="AY428" s="449"/>
      <c r="AZ428" s="430"/>
      <c r="BA428" s="431"/>
      <c r="BB428" s="434"/>
      <c r="BC428" s="435"/>
      <c r="BD428" s="448"/>
      <c r="BE428" s="449"/>
      <c r="BF428" s="452"/>
      <c r="BG428" s="453"/>
      <c r="BH428" s="456"/>
      <c r="BI428" s="457"/>
      <c r="BJ428" s="448"/>
      <c r="BK428" s="449"/>
      <c r="BL428" s="409"/>
      <c r="BM428" s="410"/>
      <c r="BN428" s="411"/>
      <c r="BO428" s="403"/>
      <c r="BP428" s="405"/>
      <c r="BQ428" s="53"/>
      <c r="BR428" s="53"/>
      <c r="BS428" s="779"/>
    </row>
    <row r="429" spans="1:71" ht="21.75" hidden="1" customHeight="1" x14ac:dyDescent="0.3">
      <c r="A429" s="779"/>
      <c r="B429" s="414" t="str">
        <f>IF(ROSTER!B48="","",ROSTER!B48)</f>
        <v/>
      </c>
      <c r="C429" s="416" t="str">
        <f>IF(ROSTER!C$48="","",ROSTER!C$48)</f>
        <v/>
      </c>
      <c r="D429" s="417"/>
      <c r="E429" s="418"/>
      <c r="F429" s="420">
        <f t="shared" ref="F429" si="216">IF(E429="y",1,IF(E429="S",1,0))</f>
        <v>0</v>
      </c>
      <c r="G429" s="422">
        <f t="shared" ref="G429" si="217">IF(E429="S",1,0)</f>
        <v>0</v>
      </c>
      <c r="H429" s="424"/>
      <c r="I429" s="425"/>
      <c r="J429" s="428"/>
      <c r="K429" s="429"/>
      <c r="L429" s="432"/>
      <c r="M429" s="433"/>
      <c r="N429" s="436">
        <f t="shared" ref="N429" si="218">L429+J429</f>
        <v>0</v>
      </c>
      <c r="O429" s="437"/>
      <c r="P429" s="428"/>
      <c r="Q429" s="429"/>
      <c r="R429" s="432"/>
      <c r="S429" s="440"/>
      <c r="T429" s="432"/>
      <c r="U429" s="425"/>
      <c r="V429" s="440"/>
      <c r="W429" s="425"/>
      <c r="X429" s="428"/>
      <c r="Y429" s="425"/>
      <c r="Z429" s="428"/>
      <c r="AA429" s="425"/>
      <c r="AB429" s="428"/>
      <c r="AC429" s="429"/>
      <c r="AD429" s="432"/>
      <c r="AE429" s="433"/>
      <c r="AF429" s="442"/>
      <c r="AG429" s="443"/>
      <c r="AH429" s="428"/>
      <c r="AI429" s="429"/>
      <c r="AJ429" s="432"/>
      <c r="AK429" s="433"/>
      <c r="AL429" s="446">
        <f t="shared" ref="AL429" si="219">IF(AH429=0,0,(AJ429/AH429)*100)</f>
        <v>0</v>
      </c>
      <c r="AM429" s="447"/>
      <c r="AN429" s="428"/>
      <c r="AO429" s="429"/>
      <c r="AP429" s="432"/>
      <c r="AQ429" s="433"/>
      <c r="AR429" s="446">
        <f t="shared" ref="AR429" si="220">IF(AN429=0,0,(AP429/AN429)*100)</f>
        <v>0</v>
      </c>
      <c r="AS429" s="447"/>
      <c r="AT429" s="450">
        <f t="shared" ref="AT429" si="221">AB429+AH429+AN429</f>
        <v>0</v>
      </c>
      <c r="AU429" s="451"/>
      <c r="AV429" s="454">
        <f t="shared" ref="AV429" si="222">AD429+AJ429+AP429</f>
        <v>0</v>
      </c>
      <c r="AW429" s="455"/>
      <c r="AX429" s="446">
        <f t="shared" ref="AX429" si="223">IF(AT429=0,0,(AV429/AT429)*100)</f>
        <v>0</v>
      </c>
      <c r="AY429" s="447"/>
      <c r="AZ429" s="428"/>
      <c r="BA429" s="429"/>
      <c r="BB429" s="432"/>
      <c r="BC429" s="433"/>
      <c r="BD429" s="446">
        <f t="shared" ref="BD429" si="224">IF(AZ429=0,0,(BB429/AZ429)*100)</f>
        <v>0</v>
      </c>
      <c r="BE429" s="447"/>
      <c r="BF429" s="450">
        <f t="shared" ref="BF429" si="225">AT429+AZ429</f>
        <v>0</v>
      </c>
      <c r="BG429" s="451"/>
      <c r="BH429" s="454">
        <f t="shared" ref="BH429" si="226">AV429+BB429</f>
        <v>0</v>
      </c>
      <c r="BI429" s="455"/>
      <c r="BJ429" s="446">
        <f t="shared" ref="BJ429" si="227">IF(BF429=0,0,(BH429/BF429)*100)</f>
        <v>0</v>
      </c>
      <c r="BK429" s="447"/>
      <c r="BL429" s="406">
        <f t="shared" ref="BL429" si="228">(AD429*2)+(AJ429*2)+(AP429*3)+BB429</f>
        <v>0</v>
      </c>
      <c r="BM429" s="407"/>
      <c r="BN429" s="408"/>
      <c r="BO429" s="402" t="e">
        <f>(BL429*BR$74)+(N429*BR$75)+(X429*BR$76)+(R429*BR$77)+(V429*BR$78)+(Z429*BR$79)</f>
        <v>#REF!</v>
      </c>
      <c r="BP429" s="404" t="e">
        <f>((AZ429-BB429)*BR$81)+((AT429-AV429)*BR$80)+(H429*BR$82)+(P429*BR$83)</f>
        <v>#REF!</v>
      </c>
      <c r="BQ429" s="53"/>
      <c r="BR429" s="53"/>
      <c r="BS429" s="779"/>
    </row>
    <row r="430" spans="1:71" ht="22.5" hidden="1" customHeight="1" x14ac:dyDescent="0.3">
      <c r="A430" s="779"/>
      <c r="B430" s="415"/>
      <c r="C430" s="412" t="str">
        <f>IF(ROSTER!D$48="","",ROSTER!D$48)</f>
        <v/>
      </c>
      <c r="D430" s="413"/>
      <c r="E430" s="419"/>
      <c r="F430" s="421"/>
      <c r="G430" s="423"/>
      <c r="H430" s="426"/>
      <c r="I430" s="427"/>
      <c r="J430" s="430"/>
      <c r="K430" s="431"/>
      <c r="L430" s="434"/>
      <c r="M430" s="435"/>
      <c r="N430" s="438" t="s">
        <v>14</v>
      </c>
      <c r="O430" s="439"/>
      <c r="P430" s="430"/>
      <c r="Q430" s="431"/>
      <c r="R430" s="434"/>
      <c r="S430" s="441"/>
      <c r="T430" s="434"/>
      <c r="U430" s="427"/>
      <c r="V430" s="441"/>
      <c r="W430" s="427"/>
      <c r="X430" s="430"/>
      <c r="Y430" s="427"/>
      <c r="Z430" s="430"/>
      <c r="AA430" s="427"/>
      <c r="AB430" s="430"/>
      <c r="AC430" s="431"/>
      <c r="AD430" s="434"/>
      <c r="AE430" s="435"/>
      <c r="AF430" s="444"/>
      <c r="AG430" s="445"/>
      <c r="AH430" s="430"/>
      <c r="AI430" s="431"/>
      <c r="AJ430" s="434"/>
      <c r="AK430" s="435"/>
      <c r="AL430" s="448"/>
      <c r="AM430" s="449"/>
      <c r="AN430" s="430"/>
      <c r="AO430" s="431"/>
      <c r="AP430" s="434"/>
      <c r="AQ430" s="435"/>
      <c r="AR430" s="448"/>
      <c r="AS430" s="449"/>
      <c r="AT430" s="452"/>
      <c r="AU430" s="453"/>
      <c r="AV430" s="456"/>
      <c r="AW430" s="457"/>
      <c r="AX430" s="448"/>
      <c r="AY430" s="449"/>
      <c r="AZ430" s="430"/>
      <c r="BA430" s="431"/>
      <c r="BB430" s="434"/>
      <c r="BC430" s="435"/>
      <c r="BD430" s="448"/>
      <c r="BE430" s="449"/>
      <c r="BF430" s="452"/>
      <c r="BG430" s="453"/>
      <c r="BH430" s="456"/>
      <c r="BI430" s="457"/>
      <c r="BJ430" s="448"/>
      <c r="BK430" s="449"/>
      <c r="BL430" s="409"/>
      <c r="BM430" s="410"/>
      <c r="BN430" s="411"/>
      <c r="BO430" s="403"/>
      <c r="BP430" s="405"/>
      <c r="BQ430" s="53"/>
      <c r="BR430" s="53"/>
      <c r="BS430" s="779"/>
    </row>
    <row r="431" spans="1:71" ht="21.75" hidden="1" customHeight="1" x14ac:dyDescent="0.3">
      <c r="A431" s="779"/>
      <c r="B431" s="414" t="str">
        <f>IF(ROSTER!B50="","",ROSTER!B50)</f>
        <v/>
      </c>
      <c r="C431" s="416" t="str">
        <f>IF(ROSTER!C$50="","",ROSTER!C$50)</f>
        <v/>
      </c>
      <c r="D431" s="417"/>
      <c r="E431" s="418"/>
      <c r="F431" s="420">
        <f t="shared" ref="F431" si="229">IF(E431="y",1,IF(E431="S",1,0))</f>
        <v>0</v>
      </c>
      <c r="G431" s="422">
        <f t="shared" ref="G431" si="230">IF(E431="S",1,0)</f>
        <v>0</v>
      </c>
      <c r="H431" s="424"/>
      <c r="I431" s="425"/>
      <c r="J431" s="428"/>
      <c r="K431" s="429"/>
      <c r="L431" s="432"/>
      <c r="M431" s="433"/>
      <c r="N431" s="436">
        <f t="shared" ref="N431" si="231">L431+J431</f>
        <v>0</v>
      </c>
      <c r="O431" s="437"/>
      <c r="P431" s="428"/>
      <c r="Q431" s="429"/>
      <c r="R431" s="432"/>
      <c r="S431" s="440"/>
      <c r="T431" s="432"/>
      <c r="U431" s="425"/>
      <c r="V431" s="440"/>
      <c r="W431" s="425"/>
      <c r="X431" s="428"/>
      <c r="Y431" s="425"/>
      <c r="Z431" s="428"/>
      <c r="AA431" s="425"/>
      <c r="AB431" s="428"/>
      <c r="AC431" s="429"/>
      <c r="AD431" s="432"/>
      <c r="AE431" s="433"/>
      <c r="AF431" s="442"/>
      <c r="AG431" s="443"/>
      <c r="AH431" s="428"/>
      <c r="AI431" s="429"/>
      <c r="AJ431" s="432"/>
      <c r="AK431" s="433"/>
      <c r="AL431" s="446">
        <f t="shared" ref="AL431" si="232">IF(AH431=0,0,(AJ431/AH431)*100)</f>
        <v>0</v>
      </c>
      <c r="AM431" s="447"/>
      <c r="AN431" s="428"/>
      <c r="AO431" s="429"/>
      <c r="AP431" s="432"/>
      <c r="AQ431" s="433"/>
      <c r="AR431" s="446">
        <f t="shared" ref="AR431" si="233">IF(AN431=0,0,(AP431/AN431)*100)</f>
        <v>0</v>
      </c>
      <c r="AS431" s="447"/>
      <c r="AT431" s="450">
        <f t="shared" ref="AT431" si="234">AB431+AH431+AN431</f>
        <v>0</v>
      </c>
      <c r="AU431" s="451"/>
      <c r="AV431" s="454">
        <f t="shared" ref="AV431" si="235">AD431+AJ431+AP431</f>
        <v>0</v>
      </c>
      <c r="AW431" s="455"/>
      <c r="AX431" s="446">
        <f t="shared" ref="AX431" si="236">IF(AT431=0,0,(AV431/AT431)*100)</f>
        <v>0</v>
      </c>
      <c r="AY431" s="447"/>
      <c r="AZ431" s="428"/>
      <c r="BA431" s="429"/>
      <c r="BB431" s="432"/>
      <c r="BC431" s="433"/>
      <c r="BD431" s="446">
        <f t="shared" ref="BD431" si="237">IF(AZ431=0,0,(BB431/AZ431)*100)</f>
        <v>0</v>
      </c>
      <c r="BE431" s="447"/>
      <c r="BF431" s="450">
        <f t="shared" ref="BF431" si="238">AT431+AZ431</f>
        <v>0</v>
      </c>
      <c r="BG431" s="451"/>
      <c r="BH431" s="454">
        <f t="shared" ref="BH431" si="239">AV431+BB431</f>
        <v>0</v>
      </c>
      <c r="BI431" s="455"/>
      <c r="BJ431" s="446">
        <f t="shared" ref="BJ431" si="240">IF(BF431=0,0,(BH431/BF431)*100)</f>
        <v>0</v>
      </c>
      <c r="BK431" s="447"/>
      <c r="BL431" s="406">
        <f t="shared" ref="BL431" si="241">(AD431*2)+(AJ431*2)+(AP431*3)+BB431</f>
        <v>0</v>
      </c>
      <c r="BM431" s="407"/>
      <c r="BN431" s="408"/>
      <c r="BO431" s="402" t="e">
        <f>(BL431*BR$74)+(N431*BR$75)+(X431*BR$76)+(R431*BR$77)+(V431*BR$78)+(Z431*BR$79)</f>
        <v>#REF!</v>
      </c>
      <c r="BP431" s="404" t="e">
        <f>((AZ431-BB431)*BR$81)+((AT431-AV431)*BR$80)+(H431*BR$82)+(P431*BR$83)</f>
        <v>#REF!</v>
      </c>
      <c r="BQ431" s="53"/>
      <c r="BR431" s="53"/>
      <c r="BS431" s="779"/>
    </row>
    <row r="432" spans="1:71" ht="22.5" hidden="1" customHeight="1" thickBot="1" x14ac:dyDescent="0.3">
      <c r="A432" s="779"/>
      <c r="B432" s="415"/>
      <c r="C432" s="412" t="str">
        <f>IF(ROSTER!D$50="","",ROSTER!D$50)</f>
        <v/>
      </c>
      <c r="D432" s="413"/>
      <c r="E432" s="419"/>
      <c r="F432" s="421"/>
      <c r="G432" s="423"/>
      <c r="H432" s="426"/>
      <c r="I432" s="427"/>
      <c r="J432" s="430"/>
      <c r="K432" s="431"/>
      <c r="L432" s="434"/>
      <c r="M432" s="435"/>
      <c r="N432" s="438" t="s">
        <v>14</v>
      </c>
      <c r="O432" s="439"/>
      <c r="P432" s="430"/>
      <c r="Q432" s="431"/>
      <c r="R432" s="434"/>
      <c r="S432" s="441"/>
      <c r="T432" s="434"/>
      <c r="U432" s="427"/>
      <c r="V432" s="441"/>
      <c r="W432" s="427"/>
      <c r="X432" s="430"/>
      <c r="Y432" s="427"/>
      <c r="Z432" s="430"/>
      <c r="AA432" s="427"/>
      <c r="AB432" s="430"/>
      <c r="AC432" s="431"/>
      <c r="AD432" s="434"/>
      <c r="AE432" s="435"/>
      <c r="AF432" s="444"/>
      <c r="AG432" s="445"/>
      <c r="AH432" s="430"/>
      <c r="AI432" s="431"/>
      <c r="AJ432" s="434"/>
      <c r="AK432" s="435"/>
      <c r="AL432" s="448"/>
      <c r="AM432" s="449"/>
      <c r="AN432" s="430"/>
      <c r="AO432" s="431"/>
      <c r="AP432" s="434"/>
      <c r="AQ432" s="435"/>
      <c r="AR432" s="448"/>
      <c r="AS432" s="449"/>
      <c r="AT432" s="452"/>
      <c r="AU432" s="453"/>
      <c r="AV432" s="456"/>
      <c r="AW432" s="457"/>
      <c r="AX432" s="448"/>
      <c r="AY432" s="449"/>
      <c r="AZ432" s="430"/>
      <c r="BA432" s="431"/>
      <c r="BB432" s="434"/>
      <c r="BC432" s="435"/>
      <c r="BD432" s="448"/>
      <c r="BE432" s="449"/>
      <c r="BF432" s="452"/>
      <c r="BG432" s="453"/>
      <c r="BH432" s="456"/>
      <c r="BI432" s="457"/>
      <c r="BJ432" s="448"/>
      <c r="BK432" s="449"/>
      <c r="BL432" s="409"/>
      <c r="BM432" s="410"/>
      <c r="BN432" s="411"/>
      <c r="BO432" s="403"/>
      <c r="BP432" s="405"/>
      <c r="BQ432" s="53"/>
      <c r="BR432" s="53"/>
      <c r="BS432" s="779"/>
    </row>
    <row r="433" spans="1:71" s="224" customFormat="1" ht="33.6" customHeight="1" x14ac:dyDescent="0.5">
      <c r="A433" s="789"/>
      <c r="B433" s="376"/>
      <c r="C433" s="377"/>
      <c r="D433" s="377" t="s">
        <v>10</v>
      </c>
      <c r="E433" s="380"/>
      <c r="F433" s="223"/>
      <c r="G433" s="223"/>
      <c r="H433" s="382">
        <f>SUM(H389:I432)</f>
        <v>0</v>
      </c>
      <c r="I433" s="383"/>
      <c r="J433" s="382">
        <f>SUM(J389:K432)</f>
        <v>0</v>
      </c>
      <c r="K433" s="383"/>
      <c r="L433" s="386">
        <f>SUM(L389:M432)</f>
        <v>0</v>
      </c>
      <c r="M433" s="387"/>
      <c r="N433" s="358">
        <f>L433+J433</f>
        <v>0</v>
      </c>
      <c r="O433" s="359"/>
      <c r="P433" s="386">
        <f>SUM(P389:Q432)</f>
        <v>0</v>
      </c>
      <c r="Q433" s="383"/>
      <c r="R433" s="386">
        <f t="shared" ref="R433" si="242">SUM(R389:S432)</f>
        <v>0</v>
      </c>
      <c r="S433" s="387"/>
      <c r="T433" s="386">
        <f t="shared" ref="T433" si="243">SUM(T389:U432)</f>
        <v>0</v>
      </c>
      <c r="U433" s="359"/>
      <c r="V433" s="387">
        <f t="shared" ref="V433" si="244">SUM(V389:W432)</f>
        <v>0</v>
      </c>
      <c r="W433" s="387"/>
      <c r="X433" s="382">
        <f t="shared" ref="X433" si="245">SUM(X389:Y432)</f>
        <v>0</v>
      </c>
      <c r="Y433" s="359"/>
      <c r="Z433" s="382">
        <f t="shared" ref="Z433" si="246">SUM(Z389:AA432)</f>
        <v>0</v>
      </c>
      <c r="AA433" s="359"/>
      <c r="AB433" s="387">
        <f t="shared" ref="AB433" si="247">SUM(AB389:AC432)</f>
        <v>0</v>
      </c>
      <c r="AC433" s="383"/>
      <c r="AD433" s="386">
        <f t="shared" ref="AD433" si="248">SUM(AD389:AE432)</f>
        <v>0</v>
      </c>
      <c r="AE433" s="387"/>
      <c r="AF433" s="358">
        <f t="shared" ref="AF433" si="249">SUM(AF389:AG432)</f>
        <v>0</v>
      </c>
      <c r="AG433" s="359"/>
      <c r="AH433" s="386">
        <f t="shared" ref="AH433" si="250">SUM(AH389:AI432)</f>
        <v>0</v>
      </c>
      <c r="AI433" s="383"/>
      <c r="AJ433" s="386">
        <f t="shared" ref="AJ433" si="251">SUM(AJ389:AK432)</f>
        <v>0</v>
      </c>
      <c r="AK433" s="387"/>
      <c r="AL433" s="358">
        <f>IF(AH433=0,0,(AJ433/AH433)*100)</f>
        <v>0</v>
      </c>
      <c r="AM433" s="359"/>
      <c r="AN433" s="386">
        <f>SUM(AN389:AO432)</f>
        <v>0</v>
      </c>
      <c r="AO433" s="383"/>
      <c r="AP433" s="386">
        <f>SUM(AP389:AQ432)</f>
        <v>0</v>
      </c>
      <c r="AQ433" s="387"/>
      <c r="AR433" s="358">
        <f>IF(AN433=0,0,(AP433/AN433)*100)</f>
        <v>0</v>
      </c>
      <c r="AS433" s="359"/>
      <c r="AT433" s="382">
        <f>AB433+AH433+AN433</f>
        <v>0</v>
      </c>
      <c r="AU433" s="383"/>
      <c r="AV433" s="386">
        <f>AD433+AJ433+AP433</f>
        <v>0</v>
      </c>
      <c r="AW433" s="392"/>
      <c r="AX433" s="358">
        <f>IF(AT433=0,0,(AV433/AT433)*100)</f>
        <v>0</v>
      </c>
      <c r="AY433" s="359"/>
      <c r="AZ433" s="386">
        <f>SUM(AZ389:BA432)</f>
        <v>0</v>
      </c>
      <c r="BA433" s="383"/>
      <c r="BB433" s="386">
        <f>SUM(BB389:BC432)</f>
        <v>0</v>
      </c>
      <c r="BC433" s="387"/>
      <c r="BD433" s="358">
        <f>IF(AZ433=0,0,(BB433/AZ433)*100)</f>
        <v>0</v>
      </c>
      <c r="BE433" s="359"/>
      <c r="BF433" s="382">
        <f>AT433+AZ433</f>
        <v>0</v>
      </c>
      <c r="BG433" s="383"/>
      <c r="BH433" s="386">
        <f>AV433+BB433</f>
        <v>0</v>
      </c>
      <c r="BI433" s="392"/>
      <c r="BJ433" s="358">
        <f>IF(BF433=0,0,(BH433/BF433)*100)</f>
        <v>0</v>
      </c>
      <c r="BK433" s="394"/>
      <c r="BL433" s="396">
        <f>SUM(BL389:BN432)</f>
        <v>0</v>
      </c>
      <c r="BM433" s="397"/>
      <c r="BN433" s="398"/>
      <c r="BO433" s="402" t="e">
        <f>(BL433*BR$74)+(N433*BR$75)+(X433*BR$76)+(R433*BR$77)+(V433*BR$78)+(Z433*BR$79)</f>
        <v>#REF!</v>
      </c>
      <c r="BP433" s="404" t="e">
        <f>((AZ433-BB433)*BR$81)+((AT433-AV433)*BR$80)+(H433*BR$82)+(P433*BR$83)</f>
        <v>#REF!</v>
      </c>
      <c r="BQ433" s="222"/>
      <c r="BR433" s="222"/>
      <c r="BS433" s="789"/>
    </row>
    <row r="434" spans="1:71" s="224" customFormat="1" ht="33.950000000000003" customHeight="1" thickBot="1" x14ac:dyDescent="0.55000000000000004">
      <c r="A434" s="789"/>
      <c r="B434" s="378"/>
      <c r="C434" s="379"/>
      <c r="D434" s="379"/>
      <c r="E434" s="381"/>
      <c r="F434" s="225"/>
      <c r="G434" s="225"/>
      <c r="H434" s="384"/>
      <c r="I434" s="385"/>
      <c r="J434" s="384"/>
      <c r="K434" s="385"/>
      <c r="L434" s="388"/>
      <c r="M434" s="389"/>
      <c r="N434" s="390" t="s">
        <v>14</v>
      </c>
      <c r="O434" s="391"/>
      <c r="P434" s="388"/>
      <c r="Q434" s="385"/>
      <c r="R434" s="388"/>
      <c r="S434" s="389"/>
      <c r="T434" s="388"/>
      <c r="U434" s="391"/>
      <c r="V434" s="389"/>
      <c r="W434" s="389"/>
      <c r="X434" s="384"/>
      <c r="Y434" s="391"/>
      <c r="Z434" s="384"/>
      <c r="AA434" s="391"/>
      <c r="AB434" s="389"/>
      <c r="AC434" s="385"/>
      <c r="AD434" s="388"/>
      <c r="AE434" s="389"/>
      <c r="AF434" s="390"/>
      <c r="AG434" s="391"/>
      <c r="AH434" s="388"/>
      <c r="AI434" s="385"/>
      <c r="AJ434" s="388"/>
      <c r="AK434" s="389"/>
      <c r="AL434" s="390"/>
      <c r="AM434" s="391"/>
      <c r="AN434" s="388"/>
      <c r="AO434" s="385"/>
      <c r="AP434" s="388"/>
      <c r="AQ434" s="389"/>
      <c r="AR434" s="390"/>
      <c r="AS434" s="391"/>
      <c r="AT434" s="384"/>
      <c r="AU434" s="385"/>
      <c r="AV434" s="388"/>
      <c r="AW434" s="393"/>
      <c r="AX434" s="390"/>
      <c r="AY434" s="391"/>
      <c r="AZ434" s="388"/>
      <c r="BA434" s="385"/>
      <c r="BB434" s="388"/>
      <c r="BC434" s="389"/>
      <c r="BD434" s="390"/>
      <c r="BE434" s="391"/>
      <c r="BF434" s="384"/>
      <c r="BG434" s="385"/>
      <c r="BH434" s="388"/>
      <c r="BI434" s="393"/>
      <c r="BJ434" s="390"/>
      <c r="BK434" s="395"/>
      <c r="BL434" s="399"/>
      <c r="BM434" s="400"/>
      <c r="BN434" s="401"/>
      <c r="BO434" s="403"/>
      <c r="BP434" s="405"/>
      <c r="BQ434" s="222"/>
      <c r="BR434" s="222"/>
      <c r="BS434" s="789"/>
    </row>
    <row r="435" spans="1:71" s="230" customFormat="1" ht="48.2" customHeight="1" thickBot="1" x14ac:dyDescent="0.55000000000000004">
      <c r="A435" s="790"/>
      <c r="B435" s="342"/>
      <c r="C435" s="343"/>
      <c r="D435" s="343" t="s">
        <v>13</v>
      </c>
      <c r="E435" s="344"/>
      <c r="F435" s="227"/>
      <c r="G435" s="223"/>
      <c r="H435" s="345"/>
      <c r="I435" s="346"/>
      <c r="J435" s="347"/>
      <c r="K435" s="348"/>
      <c r="L435" s="349"/>
      <c r="M435" s="350"/>
      <c r="N435" s="351">
        <f>J435+L435</f>
        <v>0</v>
      </c>
      <c r="O435" s="352"/>
      <c r="P435" s="347"/>
      <c r="Q435" s="348"/>
      <c r="R435" s="349"/>
      <c r="S435" s="348"/>
      <c r="T435" s="353"/>
      <c r="U435" s="354"/>
      <c r="V435" s="347"/>
      <c r="W435" s="355"/>
      <c r="X435" s="345"/>
      <c r="Y435" s="346"/>
      <c r="Z435" s="347"/>
      <c r="AA435" s="355"/>
      <c r="AB435" s="347"/>
      <c r="AC435" s="348"/>
      <c r="AD435" s="349"/>
      <c r="AE435" s="350"/>
      <c r="AF435" s="356">
        <f>IF(AB435=0,0,(AD435/AB435)*100)</f>
        <v>0</v>
      </c>
      <c r="AG435" s="357"/>
      <c r="AH435" s="347"/>
      <c r="AI435" s="348"/>
      <c r="AJ435" s="349"/>
      <c r="AK435" s="350"/>
      <c r="AL435" s="358">
        <f>IF(AH435=0,0,(AJ435/AH435)*100)</f>
        <v>0</v>
      </c>
      <c r="AM435" s="359"/>
      <c r="AN435" s="347"/>
      <c r="AO435" s="348"/>
      <c r="AP435" s="349"/>
      <c r="AQ435" s="350"/>
      <c r="AR435" s="358">
        <f>IF(AN435=0,0,(AP435/AN435)*100)</f>
        <v>0</v>
      </c>
      <c r="AS435" s="359"/>
      <c r="AT435" s="360">
        <f>AB435+AH435+AN435</f>
        <v>0</v>
      </c>
      <c r="AU435" s="361"/>
      <c r="AV435" s="362">
        <f>AD435+AJ435+AP435</f>
        <v>0</v>
      </c>
      <c r="AW435" s="363"/>
      <c r="AX435" s="358">
        <f>IF(AT435=0,0,(AV435/AT435)*100)</f>
        <v>0</v>
      </c>
      <c r="AY435" s="359"/>
      <c r="AZ435" s="347"/>
      <c r="BA435" s="348"/>
      <c r="BB435" s="349"/>
      <c r="BC435" s="350"/>
      <c r="BD435" s="358">
        <f>IF(AZ435=0,0,(BB435/AZ435)*100)</f>
        <v>0</v>
      </c>
      <c r="BE435" s="359"/>
      <c r="BF435" s="360">
        <f>AT435+AZ435</f>
        <v>0</v>
      </c>
      <c r="BG435" s="361"/>
      <c r="BH435" s="362">
        <f>AV435+BB435</f>
        <v>0</v>
      </c>
      <c r="BI435" s="363"/>
      <c r="BJ435" s="358">
        <f>IF(BF435=0,0,(BH435/BF435)*100)</f>
        <v>0</v>
      </c>
      <c r="BK435" s="359"/>
      <c r="BL435" s="364"/>
      <c r="BM435" s="365"/>
      <c r="BN435" s="366"/>
      <c r="BO435" s="228"/>
      <c r="BP435" s="229"/>
      <c r="BQ435" s="226"/>
      <c r="BR435" s="226"/>
      <c r="BS435" s="790"/>
    </row>
    <row r="436" spans="1:71" s="230" customFormat="1" ht="48.95" customHeight="1" thickBot="1" x14ac:dyDescent="0.55000000000000004">
      <c r="A436" s="790"/>
      <c r="B436" s="231"/>
      <c r="C436" s="268"/>
      <c r="D436" s="367" t="s">
        <v>87</v>
      </c>
      <c r="E436" s="368"/>
      <c r="F436" s="233"/>
      <c r="G436" s="233"/>
      <c r="H436" s="268"/>
      <c r="I436" s="268"/>
      <c r="J436" s="369">
        <f>IF((J433+L435)=0,0,J433/(J433+L435)*100)</f>
        <v>0</v>
      </c>
      <c r="K436" s="370"/>
      <c r="L436" s="369">
        <f>IF((L433+J435)=0,0,L433/(L433+J435)*100)</f>
        <v>0</v>
      </c>
      <c r="M436" s="370"/>
      <c r="N436" s="369">
        <f>IF((N433+N435)=0,0,N433/(N433+N435)*100)</f>
        <v>0</v>
      </c>
      <c r="O436" s="371"/>
      <c r="P436" s="372"/>
      <c r="Q436" s="373"/>
      <c r="R436" s="373"/>
      <c r="S436" s="373"/>
      <c r="T436" s="374"/>
      <c r="U436" s="374"/>
      <c r="V436" s="373"/>
      <c r="W436" s="373"/>
      <c r="X436" s="373"/>
      <c r="Y436" s="373"/>
      <c r="Z436" s="373"/>
      <c r="AA436" s="373"/>
      <c r="AB436" s="373"/>
      <c r="AC436" s="373"/>
      <c r="AD436" s="373"/>
      <c r="AE436" s="373"/>
      <c r="AF436" s="373"/>
      <c r="AG436" s="373"/>
      <c r="AH436" s="373"/>
      <c r="AI436" s="373"/>
      <c r="AJ436" s="373"/>
      <c r="AK436" s="373"/>
      <c r="AL436" s="373"/>
      <c r="AM436" s="373"/>
      <c r="AN436" s="373"/>
      <c r="AO436" s="373"/>
      <c r="AP436" s="373"/>
      <c r="AQ436" s="373"/>
      <c r="AR436" s="373"/>
      <c r="AS436" s="373"/>
      <c r="AT436" s="373"/>
      <c r="AU436" s="373"/>
      <c r="AV436" s="373"/>
      <c r="AW436" s="373"/>
      <c r="AX436" s="373"/>
      <c r="AY436" s="373"/>
      <c r="AZ436" s="373"/>
      <c r="BA436" s="373"/>
      <c r="BB436" s="373"/>
      <c r="BC436" s="373"/>
      <c r="BD436" s="373"/>
      <c r="BE436" s="373"/>
      <c r="BF436" s="373"/>
      <c r="BG436" s="373"/>
      <c r="BH436" s="373"/>
      <c r="BI436" s="373"/>
      <c r="BJ436" s="373"/>
      <c r="BK436" s="373"/>
      <c r="BL436" s="373"/>
      <c r="BM436" s="373"/>
      <c r="BN436" s="375"/>
      <c r="BO436" s="234"/>
      <c r="BP436" s="234"/>
      <c r="BQ436" s="226"/>
      <c r="BR436" s="226"/>
      <c r="BS436" s="790"/>
    </row>
    <row r="437" spans="1:71" ht="15.75" customHeight="1" thickTop="1" thickBot="1" x14ac:dyDescent="0.45">
      <c r="A437" s="779"/>
      <c r="B437" s="160"/>
      <c r="C437" s="161"/>
      <c r="D437" s="161"/>
      <c r="E437" s="161"/>
      <c r="F437" s="69"/>
      <c r="G437" s="69"/>
      <c r="H437" s="161"/>
      <c r="I437" s="161"/>
      <c r="J437" s="161"/>
      <c r="K437" s="161"/>
      <c r="L437" s="161"/>
      <c r="M437" s="161"/>
      <c r="N437" s="161"/>
      <c r="O437" s="161"/>
      <c r="P437" s="161"/>
      <c r="Q437" s="161"/>
      <c r="R437" s="161"/>
      <c r="S437" s="161"/>
      <c r="T437" s="161"/>
      <c r="U437" s="161"/>
      <c r="V437" s="161"/>
      <c r="W437" s="161"/>
      <c r="X437" s="161"/>
      <c r="Y437" s="161"/>
      <c r="Z437" s="161"/>
      <c r="AA437" s="161"/>
      <c r="AB437" s="161"/>
      <c r="AC437" s="161"/>
      <c r="AD437" s="161"/>
      <c r="AE437" s="161"/>
      <c r="AF437" s="166"/>
      <c r="AG437" s="166"/>
      <c r="AH437" s="161"/>
      <c r="AI437" s="161"/>
      <c r="AJ437" s="161"/>
      <c r="AK437" s="161"/>
      <c r="AL437" s="161"/>
      <c r="AM437" s="161"/>
      <c r="AN437" s="161"/>
      <c r="AO437" s="161"/>
      <c r="AP437" s="161"/>
      <c r="AQ437" s="161"/>
      <c r="AR437" s="161"/>
      <c r="AS437" s="161"/>
      <c r="AT437" s="161"/>
      <c r="AU437" s="161"/>
      <c r="AV437" s="161"/>
      <c r="AW437" s="161"/>
      <c r="AX437" s="161"/>
      <c r="AY437" s="161"/>
      <c r="AZ437" s="161"/>
      <c r="BA437" s="161"/>
      <c r="BB437" s="161"/>
      <c r="BC437" s="161"/>
      <c r="BD437" s="161"/>
      <c r="BE437" s="161"/>
      <c r="BF437" s="161"/>
      <c r="BG437" s="161"/>
      <c r="BH437" s="161"/>
      <c r="BI437" s="161"/>
      <c r="BJ437" s="161"/>
      <c r="BK437" s="161"/>
      <c r="BL437" s="161"/>
      <c r="BM437" s="161"/>
      <c r="BN437" s="167"/>
      <c r="BO437" s="70"/>
      <c r="BP437" s="70"/>
      <c r="BQ437" s="53"/>
      <c r="BR437" s="53"/>
      <c r="BS437" s="779"/>
    </row>
    <row r="438" spans="1:71" s="68" customFormat="1" ht="80.25" customHeight="1" thickTop="1" thickBot="1" x14ac:dyDescent="0.5">
      <c r="A438" s="791"/>
      <c r="B438" s="325" t="s">
        <v>55</v>
      </c>
      <c r="C438" s="326"/>
      <c r="D438" s="327" t="s">
        <v>47</v>
      </c>
      <c r="E438" s="327"/>
      <c r="F438" s="71"/>
      <c r="G438" s="71"/>
      <c r="H438" s="328"/>
      <c r="I438" s="329"/>
      <c r="J438" s="330"/>
      <c r="K438" s="235"/>
      <c r="L438" s="328"/>
      <c r="M438" s="329"/>
      <c r="N438" s="330"/>
      <c r="O438" s="331" t="s">
        <v>42</v>
      </c>
      <c r="P438" s="332"/>
      <c r="Q438" s="332"/>
      <c r="R438" s="332"/>
      <c r="S438" s="328"/>
      <c r="T438" s="329"/>
      <c r="U438" s="330"/>
      <c r="V438" s="235"/>
      <c r="W438" s="328"/>
      <c r="X438" s="329"/>
      <c r="Y438" s="330"/>
      <c r="Z438" s="331" t="s">
        <v>110</v>
      </c>
      <c r="AA438" s="332"/>
      <c r="AB438" s="332"/>
      <c r="AC438" s="332"/>
      <c r="AD438" s="332"/>
      <c r="AE438" s="332"/>
      <c r="AF438" s="332"/>
      <c r="AG438" s="332"/>
      <c r="AH438" s="332"/>
      <c r="AI438" s="333"/>
      <c r="AJ438" s="328"/>
      <c r="AK438" s="329"/>
      <c r="AL438" s="330"/>
      <c r="AM438" s="235"/>
      <c r="AN438" s="328"/>
      <c r="AO438" s="329"/>
      <c r="AP438" s="330"/>
      <c r="AQ438" s="331" t="s">
        <v>46</v>
      </c>
      <c r="AR438" s="332"/>
      <c r="AS438" s="332"/>
      <c r="AT438" s="333"/>
      <c r="AU438" s="328"/>
      <c r="AV438" s="329"/>
      <c r="AW438" s="330"/>
      <c r="AX438" s="235"/>
      <c r="AY438" s="328"/>
      <c r="AZ438" s="329"/>
      <c r="BA438" s="330"/>
      <c r="BB438" s="334" t="s">
        <v>112</v>
      </c>
      <c r="BC438" s="335"/>
      <c r="BD438" s="335"/>
      <c r="BE438" s="336"/>
      <c r="BF438" s="337">
        <f>BL433</f>
        <v>0</v>
      </c>
      <c r="BG438" s="338"/>
      <c r="BH438" s="339"/>
      <c r="BI438" s="235"/>
      <c r="BJ438" s="337">
        <f>BL435</f>
        <v>0</v>
      </c>
      <c r="BK438" s="338"/>
      <c r="BL438" s="339"/>
      <c r="BM438" s="173"/>
      <c r="BN438" s="174"/>
      <c r="BO438" s="72"/>
      <c r="BP438" s="72"/>
      <c r="BQ438" s="67"/>
      <c r="BR438" s="67"/>
      <c r="BS438" s="791"/>
    </row>
    <row r="439" spans="1:71" ht="15.6" customHeight="1" thickTop="1" thickBot="1" x14ac:dyDescent="0.55000000000000004">
      <c r="A439" s="779"/>
      <c r="B439" s="162"/>
      <c r="C439" s="156"/>
      <c r="D439" s="163"/>
      <c r="E439" s="163"/>
      <c r="F439" s="73"/>
      <c r="G439" s="73"/>
      <c r="H439" s="170"/>
      <c r="I439" s="170"/>
      <c r="J439" s="170"/>
      <c r="K439" s="170"/>
      <c r="L439" s="170"/>
      <c r="M439" s="170"/>
      <c r="N439" s="170"/>
      <c r="O439" s="168"/>
      <c r="P439" s="168"/>
      <c r="Q439" s="168"/>
      <c r="R439" s="168"/>
      <c r="S439" s="170"/>
      <c r="T439" s="170"/>
      <c r="U439" s="170"/>
      <c r="V439" s="169"/>
      <c r="W439" s="170"/>
      <c r="X439" s="170"/>
      <c r="Y439" s="170"/>
      <c r="Z439" s="168"/>
      <c r="AA439" s="168"/>
      <c r="AB439" s="168"/>
      <c r="AC439" s="168"/>
      <c r="AD439" s="170"/>
      <c r="AE439" s="170"/>
      <c r="AF439" s="170"/>
      <c r="AG439" s="170"/>
      <c r="AH439" s="169"/>
      <c r="AI439" s="169"/>
      <c r="AJ439" s="170"/>
      <c r="AK439" s="168"/>
      <c r="AL439" s="168"/>
      <c r="AM439" s="168"/>
      <c r="AN439" s="168"/>
      <c r="AO439" s="170"/>
      <c r="AP439" s="170"/>
      <c r="AQ439" s="168"/>
      <c r="AR439" s="168"/>
      <c r="AS439" s="168"/>
      <c r="AT439" s="168"/>
      <c r="AU439" s="170"/>
      <c r="AV439" s="170"/>
      <c r="AW439" s="170"/>
      <c r="AX439" s="170"/>
      <c r="AY439" s="170"/>
      <c r="AZ439" s="172"/>
      <c r="BA439" s="172"/>
      <c r="BB439" s="168"/>
      <c r="BC439" s="176"/>
      <c r="BD439" s="177"/>
      <c r="BE439" s="177"/>
      <c r="BF439" s="178"/>
      <c r="BG439" s="178"/>
      <c r="BH439" s="172"/>
      <c r="BI439" s="170"/>
      <c r="BJ439" s="179"/>
      <c r="BK439" s="179"/>
      <c r="BL439" s="172"/>
      <c r="BM439" s="175"/>
      <c r="BN439" s="180"/>
      <c r="BO439" s="74"/>
      <c r="BP439" s="74"/>
      <c r="BQ439" s="53"/>
      <c r="BR439" s="53"/>
      <c r="BS439" s="779"/>
    </row>
    <row r="440" spans="1:71" s="68" customFormat="1" ht="80.25" customHeight="1" thickTop="1" thickBot="1" x14ac:dyDescent="0.5">
      <c r="A440" s="791"/>
      <c r="B440" s="334" t="s">
        <v>40</v>
      </c>
      <c r="C440" s="335"/>
      <c r="D440" s="327" t="s">
        <v>48</v>
      </c>
      <c r="E440" s="327"/>
      <c r="F440" s="71"/>
      <c r="G440" s="71"/>
      <c r="H440" s="337">
        <f>H438</f>
        <v>0</v>
      </c>
      <c r="I440" s="338"/>
      <c r="J440" s="339"/>
      <c r="K440" s="235"/>
      <c r="L440" s="337">
        <f>L438</f>
        <v>0</v>
      </c>
      <c r="M440" s="338"/>
      <c r="N440" s="339"/>
      <c r="O440" s="331" t="s">
        <v>44</v>
      </c>
      <c r="P440" s="332"/>
      <c r="Q440" s="332"/>
      <c r="R440" s="332"/>
      <c r="S440" s="337">
        <f>S438-H438</f>
        <v>0</v>
      </c>
      <c r="T440" s="338"/>
      <c r="U440" s="339"/>
      <c r="V440" s="235"/>
      <c r="W440" s="337">
        <f>W438-L438</f>
        <v>0</v>
      </c>
      <c r="X440" s="338"/>
      <c r="Y440" s="339"/>
      <c r="Z440" s="331" t="s">
        <v>111</v>
      </c>
      <c r="AA440" s="332"/>
      <c r="AB440" s="332"/>
      <c r="AC440" s="332"/>
      <c r="AD440" s="332"/>
      <c r="AE440" s="332"/>
      <c r="AF440" s="332"/>
      <c r="AG440" s="332"/>
      <c r="AH440" s="332"/>
      <c r="AI440" s="333"/>
      <c r="AJ440" s="337">
        <f>AJ438-S438</f>
        <v>0</v>
      </c>
      <c r="AK440" s="338"/>
      <c r="AL440" s="339"/>
      <c r="AM440" s="235"/>
      <c r="AN440" s="337">
        <f>AN438-W438</f>
        <v>0</v>
      </c>
      <c r="AO440" s="338"/>
      <c r="AP440" s="339"/>
      <c r="AQ440" s="331" t="s">
        <v>45</v>
      </c>
      <c r="AR440" s="332"/>
      <c r="AS440" s="332"/>
      <c r="AT440" s="333"/>
      <c r="AU440" s="337">
        <f>AU438-AJ438</f>
        <v>0</v>
      </c>
      <c r="AV440" s="338"/>
      <c r="AW440" s="339"/>
      <c r="AX440" s="235"/>
      <c r="AY440" s="337">
        <f>AY438-AN438</f>
        <v>0</v>
      </c>
      <c r="AZ440" s="338"/>
      <c r="BA440" s="339"/>
      <c r="BB440" s="334" t="s">
        <v>113</v>
      </c>
      <c r="BC440" s="335"/>
      <c r="BD440" s="335"/>
      <c r="BE440" s="336"/>
      <c r="BF440" s="337">
        <f>BF438-AU438</f>
        <v>0</v>
      </c>
      <c r="BG440" s="338"/>
      <c r="BH440" s="339"/>
      <c r="BI440" s="235"/>
      <c r="BJ440" s="337">
        <f>BJ438-AY438</f>
        <v>0</v>
      </c>
      <c r="BK440" s="338"/>
      <c r="BL440" s="339"/>
      <c r="BM440" s="173"/>
      <c r="BN440" s="174"/>
      <c r="BO440" s="72"/>
      <c r="BP440" s="72"/>
      <c r="BQ440" s="67"/>
      <c r="BR440" s="67"/>
      <c r="BS440" s="791"/>
    </row>
    <row r="441" spans="1:71" ht="15.75" customHeight="1" thickTop="1" thickBot="1" x14ac:dyDescent="0.45">
      <c r="A441" s="779"/>
      <c r="B441" s="164"/>
      <c r="C441" s="165"/>
      <c r="D441" s="165"/>
      <c r="E441" s="165"/>
      <c r="F441" s="75"/>
      <c r="G441" s="75"/>
      <c r="H441" s="165"/>
      <c r="I441" s="165"/>
      <c r="J441" s="165"/>
      <c r="K441" s="165"/>
      <c r="L441" s="165"/>
      <c r="M441" s="165"/>
      <c r="N441" s="165"/>
      <c r="O441" s="165"/>
      <c r="P441" s="165"/>
      <c r="Q441" s="165"/>
      <c r="R441" s="165"/>
      <c r="S441" s="165"/>
      <c r="T441" s="165"/>
      <c r="U441" s="165"/>
      <c r="V441" s="165"/>
      <c r="W441" s="165"/>
      <c r="X441" s="165"/>
      <c r="Y441" s="165"/>
      <c r="Z441" s="165"/>
      <c r="AA441" s="165"/>
      <c r="AB441" s="165"/>
      <c r="AC441" s="165"/>
      <c r="AD441" s="165"/>
      <c r="AE441" s="165"/>
      <c r="AF441" s="171"/>
      <c r="AG441" s="171"/>
      <c r="AH441" s="165"/>
      <c r="AI441" s="165"/>
      <c r="AJ441" s="165"/>
      <c r="AK441" s="165"/>
      <c r="AL441" s="165"/>
      <c r="AM441" s="165"/>
      <c r="AN441" s="165"/>
      <c r="AO441" s="165"/>
      <c r="AP441" s="165"/>
      <c r="AQ441" s="165"/>
      <c r="AR441" s="165"/>
      <c r="AS441" s="165"/>
      <c r="AT441" s="165"/>
      <c r="AU441" s="165"/>
      <c r="AV441" s="165"/>
      <c r="AW441" s="165"/>
      <c r="AX441" s="165"/>
      <c r="AY441" s="165"/>
      <c r="AZ441" s="165"/>
      <c r="BA441" s="340" t="s">
        <v>138</v>
      </c>
      <c r="BB441" s="340"/>
      <c r="BC441" s="340"/>
      <c r="BD441" s="340"/>
      <c r="BE441" s="340"/>
      <c r="BF441" s="340"/>
      <c r="BG441" s="340"/>
      <c r="BH441" s="340"/>
      <c r="BI441" s="340"/>
      <c r="BJ441" s="340"/>
      <c r="BK441" s="340"/>
      <c r="BL441" s="340"/>
      <c r="BM441" s="340"/>
      <c r="BN441" s="341"/>
      <c r="BO441" s="76"/>
      <c r="BP441" s="76"/>
      <c r="BQ441" s="53"/>
      <c r="BR441" s="53"/>
      <c r="BS441" s="779"/>
    </row>
    <row r="442" spans="1:71" ht="12" customHeight="1" thickTop="1" x14ac:dyDescent="0.4">
      <c r="A442" s="779"/>
      <c r="B442" s="780"/>
      <c r="C442" s="779"/>
      <c r="D442" s="779"/>
      <c r="E442" s="779"/>
      <c r="F442" s="781"/>
      <c r="G442" s="781"/>
      <c r="H442" s="779"/>
      <c r="I442" s="779"/>
      <c r="J442" s="779"/>
      <c r="K442" s="779"/>
      <c r="L442" s="779"/>
      <c r="M442" s="779"/>
      <c r="N442" s="779"/>
      <c r="O442" s="779"/>
      <c r="P442" s="779"/>
      <c r="Q442" s="779"/>
      <c r="R442" s="779"/>
      <c r="S442" s="779"/>
      <c r="T442" s="779"/>
      <c r="U442" s="779"/>
      <c r="V442" s="779"/>
      <c r="W442" s="779"/>
      <c r="X442" s="779"/>
      <c r="Y442" s="779"/>
      <c r="Z442" s="779"/>
      <c r="AA442" s="779"/>
      <c r="AB442" s="779"/>
      <c r="AC442" s="779"/>
      <c r="AD442" s="779"/>
      <c r="AE442" s="779"/>
      <c r="AF442" s="782"/>
      <c r="AG442" s="782"/>
      <c r="AH442" s="779"/>
      <c r="AI442" s="779"/>
      <c r="AJ442" s="779"/>
      <c r="AK442" s="779"/>
      <c r="AL442" s="779"/>
      <c r="AM442" s="779"/>
      <c r="AN442" s="779"/>
      <c r="AO442" s="779"/>
      <c r="AP442" s="779"/>
      <c r="AQ442" s="779"/>
      <c r="AR442" s="779"/>
      <c r="AS442" s="779"/>
      <c r="AT442" s="779"/>
      <c r="AU442" s="779"/>
      <c r="AV442" s="779"/>
      <c r="AW442" s="779"/>
      <c r="AX442" s="779"/>
      <c r="AY442" s="779"/>
      <c r="AZ442" s="779"/>
      <c r="BA442" s="779"/>
      <c r="BB442" s="779"/>
      <c r="BC442" s="779"/>
      <c r="BD442" s="779"/>
      <c r="BE442" s="779"/>
      <c r="BF442" s="779"/>
      <c r="BG442" s="779"/>
      <c r="BH442" s="779"/>
      <c r="BI442" s="779"/>
      <c r="BJ442" s="779"/>
      <c r="BK442" s="779"/>
      <c r="BL442" s="779"/>
      <c r="BM442" s="779"/>
      <c r="BN442" s="779"/>
      <c r="BO442" s="783"/>
      <c r="BP442" s="783"/>
      <c r="BQ442" s="779"/>
      <c r="BR442" s="779"/>
      <c r="BS442" s="779"/>
    </row>
    <row r="443" spans="1:71" s="57" customFormat="1" ht="46.5" x14ac:dyDescent="0.7">
      <c r="A443" s="784"/>
      <c r="B443" s="801" t="s">
        <v>9</v>
      </c>
      <c r="C443" s="801"/>
      <c r="D443" s="801"/>
      <c r="E443" s="801"/>
      <c r="F443" s="801"/>
      <c r="G443" s="801"/>
      <c r="H443" s="801"/>
      <c r="I443" s="801"/>
      <c r="J443" s="801"/>
      <c r="K443" s="801"/>
      <c r="L443" s="801"/>
      <c r="M443" s="801"/>
      <c r="N443" s="801"/>
      <c r="O443" s="801"/>
      <c r="P443" s="801"/>
      <c r="Q443" s="801"/>
      <c r="R443" s="801"/>
      <c r="S443" s="801"/>
      <c r="T443" s="801"/>
      <c r="U443" s="801"/>
      <c r="V443" s="801"/>
      <c r="W443" s="801"/>
      <c r="X443" s="801"/>
      <c r="Y443" s="801"/>
      <c r="Z443" s="801"/>
      <c r="AA443" s="801"/>
      <c r="AB443" s="801"/>
      <c r="AC443" s="801"/>
      <c r="AD443" s="801"/>
      <c r="AE443" s="801"/>
      <c r="AF443" s="801"/>
      <c r="AG443" s="801"/>
      <c r="AH443" s="801"/>
      <c r="AI443" s="801"/>
      <c r="AJ443" s="801"/>
      <c r="AK443" s="801"/>
      <c r="AL443" s="801"/>
      <c r="AM443" s="801"/>
      <c r="AN443" s="801"/>
      <c r="AO443" s="801"/>
      <c r="AP443" s="801"/>
      <c r="AQ443" s="801"/>
      <c r="AR443" s="801"/>
      <c r="AS443" s="801"/>
      <c r="AT443" s="801"/>
      <c r="AU443" s="801"/>
      <c r="AV443" s="801"/>
      <c r="AW443" s="801"/>
      <c r="AX443" s="801"/>
      <c r="AY443" s="801"/>
      <c r="AZ443" s="801"/>
      <c r="BA443" s="801"/>
      <c r="BB443" s="801"/>
      <c r="BC443" s="801"/>
      <c r="BD443" s="801"/>
      <c r="BE443" s="801"/>
      <c r="BF443" s="801"/>
      <c r="BG443" s="801"/>
      <c r="BH443" s="801"/>
      <c r="BI443" s="801"/>
      <c r="BJ443" s="801"/>
      <c r="BK443" s="801"/>
      <c r="BL443" s="801"/>
      <c r="BM443" s="801"/>
      <c r="BN443" s="801"/>
      <c r="BO443" s="139"/>
      <c r="BP443" s="139"/>
      <c r="BQ443" s="56"/>
      <c r="BR443" s="56"/>
      <c r="BS443" s="784"/>
    </row>
    <row r="444" spans="1:71" ht="11.1" customHeight="1" x14ac:dyDescent="0.4">
      <c r="A444" s="779"/>
      <c r="B444" s="140"/>
      <c r="C444" s="141"/>
      <c r="D444" s="141"/>
      <c r="E444" s="141"/>
      <c r="F444" s="142"/>
      <c r="G444" s="142"/>
      <c r="H444" s="141"/>
      <c r="I444" s="141"/>
      <c r="J444" s="141"/>
      <c r="K444" s="141"/>
      <c r="L444" s="141"/>
      <c r="M444" s="141"/>
      <c r="N444" s="141"/>
      <c r="O444" s="141"/>
      <c r="P444" s="141"/>
      <c r="Q444" s="141"/>
      <c r="R444" s="141"/>
      <c r="S444" s="141"/>
      <c r="T444" s="141"/>
      <c r="U444" s="141"/>
      <c r="V444" s="141"/>
      <c r="W444" s="141"/>
      <c r="X444" s="141"/>
      <c r="Y444" s="141"/>
      <c r="Z444" s="141"/>
      <c r="AA444" s="141"/>
      <c r="AB444" s="141"/>
      <c r="AC444" s="141"/>
      <c r="AD444" s="141"/>
      <c r="AE444" s="141"/>
      <c r="AF444" s="143"/>
      <c r="AG444" s="143"/>
      <c r="AH444" s="141"/>
      <c r="AI444" s="141"/>
      <c r="AJ444" s="141"/>
      <c r="AK444" s="141"/>
      <c r="AL444" s="141"/>
      <c r="AM444" s="141"/>
      <c r="AN444" s="141"/>
      <c r="AO444" s="141"/>
      <c r="AP444" s="141"/>
      <c r="AQ444" s="141"/>
      <c r="AR444" s="141"/>
      <c r="AS444" s="141"/>
      <c r="AT444" s="141"/>
      <c r="AU444" s="141"/>
      <c r="AV444" s="141"/>
      <c r="AW444" s="141"/>
      <c r="AX444" s="141"/>
      <c r="AY444" s="141"/>
      <c r="AZ444" s="141"/>
      <c r="BA444" s="141"/>
      <c r="BB444" s="141"/>
      <c r="BC444" s="141"/>
      <c r="BD444" s="141"/>
      <c r="BE444" s="141"/>
      <c r="BF444" s="141"/>
      <c r="BG444" s="141"/>
      <c r="BH444" s="141"/>
      <c r="BI444" s="141"/>
      <c r="BJ444" s="141"/>
      <c r="BK444" s="141"/>
      <c r="BL444" s="141"/>
      <c r="BM444" s="141"/>
      <c r="BN444" s="460"/>
      <c r="BO444" s="460"/>
      <c r="BP444" s="460"/>
      <c r="BQ444" s="53"/>
      <c r="BR444" s="53"/>
      <c r="BS444" s="779"/>
    </row>
    <row r="445" spans="1:71" s="58" customFormat="1" ht="36.75" customHeight="1" x14ac:dyDescent="0.4">
      <c r="A445" s="780"/>
      <c r="B445" s="140"/>
      <c r="C445" s="140"/>
      <c r="D445" s="793" t="s">
        <v>10</v>
      </c>
      <c r="E445" s="461" t="str">
        <f>IF(ROSTER!D$3="","",ROSTER!D$3)</f>
        <v/>
      </c>
      <c r="F445" s="461"/>
      <c r="G445" s="461"/>
      <c r="H445" s="461"/>
      <c r="I445" s="461"/>
      <c r="J445" s="461"/>
      <c r="K445" s="461"/>
      <c r="L445" s="461"/>
      <c r="M445" s="461"/>
      <c r="N445" s="461"/>
      <c r="O445" s="461"/>
      <c r="P445" s="461"/>
      <c r="Q445" s="461"/>
      <c r="R445" s="461"/>
      <c r="S445" s="461"/>
      <c r="T445" s="461"/>
      <c r="U445" s="461"/>
      <c r="V445" s="461"/>
      <c r="W445" s="461"/>
      <c r="X445" s="461"/>
      <c r="Y445" s="461"/>
      <c r="Z445" s="461"/>
      <c r="AA445" s="461"/>
      <c r="AB445" s="461"/>
      <c r="AC445" s="461"/>
      <c r="AD445" s="144"/>
      <c r="AE445" s="792" t="s">
        <v>11</v>
      </c>
      <c r="AF445" s="792"/>
      <c r="AG445" s="792"/>
      <c r="AH445" s="792"/>
      <c r="AI445" s="792"/>
      <c r="AJ445" s="792"/>
      <c r="AK445" s="792"/>
      <c r="AL445" s="792"/>
      <c r="AM445" s="792"/>
      <c r="AN445" s="462"/>
      <c r="AO445" s="462"/>
      <c r="AP445" s="462"/>
      <c r="AQ445" s="462"/>
      <c r="AR445" s="462"/>
      <c r="AS445" s="462"/>
      <c r="AT445" s="462"/>
      <c r="AU445" s="462"/>
      <c r="AV445" s="462"/>
      <c r="AW445" s="462"/>
      <c r="AX445" s="462"/>
      <c r="AY445" s="462"/>
      <c r="AZ445" s="462"/>
      <c r="BA445" s="462"/>
      <c r="BB445" s="462"/>
      <c r="BC445" s="462"/>
      <c r="BD445" s="462"/>
      <c r="BE445" s="462"/>
      <c r="BF445" s="462"/>
      <c r="BG445" s="462"/>
      <c r="BH445" s="462"/>
      <c r="BI445" s="462"/>
      <c r="BJ445" s="462"/>
      <c r="BK445" s="462"/>
      <c r="BL445" s="462"/>
      <c r="BM445" s="462"/>
      <c r="BN445" s="460"/>
      <c r="BO445" s="460"/>
      <c r="BP445" s="460"/>
      <c r="BQ445" s="54"/>
      <c r="BR445" s="54"/>
      <c r="BS445" s="780"/>
    </row>
    <row r="446" spans="1:71" ht="8.85" customHeight="1" x14ac:dyDescent="0.4">
      <c r="A446" s="785"/>
      <c r="B446" s="140"/>
      <c r="C446" s="143" t="s">
        <v>34</v>
      </c>
      <c r="D446" s="143"/>
      <c r="E446" s="143"/>
      <c r="F446" s="145"/>
      <c r="G446" s="145"/>
      <c r="H446" s="143"/>
      <c r="I446" s="143"/>
      <c r="J446" s="146"/>
      <c r="K446" s="146"/>
      <c r="L446" s="146"/>
      <c r="M446" s="146"/>
      <c r="N446" s="146"/>
      <c r="O446" s="146"/>
      <c r="P446" s="146"/>
      <c r="Q446" s="146"/>
      <c r="R446" s="146"/>
      <c r="S446" s="146"/>
      <c r="T446" s="146"/>
      <c r="U446" s="146"/>
      <c r="V446" s="146"/>
      <c r="W446" s="146"/>
      <c r="X446" s="146"/>
      <c r="Y446" s="146"/>
      <c r="Z446" s="146"/>
      <c r="AA446" s="146"/>
      <c r="AB446" s="146"/>
      <c r="AC446" s="146"/>
      <c r="AD446" s="146"/>
      <c r="AE446" s="146"/>
      <c r="AF446" s="146"/>
      <c r="AG446" s="143"/>
      <c r="AH446" s="147"/>
      <c r="AI446" s="148"/>
      <c r="AJ446" s="148"/>
      <c r="AK446" s="148"/>
      <c r="AL446" s="148"/>
      <c r="AM446" s="148"/>
      <c r="AN446" s="148"/>
      <c r="AO446" s="149"/>
      <c r="AP446" s="150"/>
      <c r="AQ446" s="150"/>
      <c r="AR446" s="150"/>
      <c r="AS446" s="150"/>
      <c r="AT446" s="150"/>
      <c r="AU446" s="150"/>
      <c r="AV446" s="150"/>
      <c r="AW446" s="150"/>
      <c r="AX446" s="150"/>
      <c r="AY446" s="150"/>
      <c r="AZ446" s="150"/>
      <c r="BA446" s="150"/>
      <c r="BB446" s="150"/>
      <c r="BC446" s="150"/>
      <c r="BD446" s="150"/>
      <c r="BE446" s="150"/>
      <c r="BF446" s="150"/>
      <c r="BG446" s="150"/>
      <c r="BH446" s="150"/>
      <c r="BI446" s="150"/>
      <c r="BJ446" s="150"/>
      <c r="BK446" s="150"/>
      <c r="BL446" s="150"/>
      <c r="BM446" s="150"/>
      <c r="BN446" s="150"/>
      <c r="BO446" s="151"/>
      <c r="BP446" s="151"/>
      <c r="BQ446" s="59"/>
      <c r="BR446" s="59"/>
      <c r="BS446" s="785"/>
    </row>
    <row r="447" spans="1:71" s="58" customFormat="1" ht="42.75" x14ac:dyDescent="0.4">
      <c r="A447" s="780"/>
      <c r="B447" s="140"/>
      <c r="C447" s="794" t="s">
        <v>33</v>
      </c>
      <c r="D447" s="794"/>
      <c r="E447" s="463"/>
      <c r="F447" s="463"/>
      <c r="G447" s="463"/>
      <c r="H447" s="463"/>
      <c r="I447" s="463"/>
      <c r="J447" s="463"/>
      <c r="K447" s="463"/>
      <c r="L447" s="463"/>
      <c r="M447" s="463"/>
      <c r="N447" s="463"/>
      <c r="O447" s="463"/>
      <c r="P447" s="463"/>
      <c r="Q447" s="463"/>
      <c r="R447" s="463"/>
      <c r="S447" s="463"/>
      <c r="T447" s="463"/>
      <c r="U447" s="463"/>
      <c r="V447" s="463"/>
      <c r="W447" s="463"/>
      <c r="X447" s="463"/>
      <c r="Y447" s="463"/>
      <c r="Z447" s="463"/>
      <c r="AA447" s="463"/>
      <c r="AB447" s="463"/>
      <c r="AC447" s="463"/>
      <c r="AD447" s="144"/>
      <c r="AE447" s="185" t="s">
        <v>18</v>
      </c>
      <c r="AF447" s="185"/>
      <c r="AG447" s="185"/>
      <c r="AH447" s="792" t="s">
        <v>18</v>
      </c>
      <c r="AI447" s="792"/>
      <c r="AJ447" s="792"/>
      <c r="AK447" s="792"/>
      <c r="AL447" s="792"/>
      <c r="AM447" s="792"/>
      <c r="AN447" s="463"/>
      <c r="AO447" s="463"/>
      <c r="AP447" s="463"/>
      <c r="AQ447" s="463"/>
      <c r="AR447" s="463"/>
      <c r="AS447" s="463"/>
      <c r="AT447" s="463"/>
      <c r="AU447" s="463"/>
      <c r="AV447" s="463"/>
      <c r="AW447" s="463"/>
      <c r="AX447" s="463"/>
      <c r="AY447" s="463"/>
      <c r="AZ447" s="463"/>
      <c r="BA447" s="792" t="s">
        <v>12</v>
      </c>
      <c r="BB447" s="792"/>
      <c r="BC447" s="792"/>
      <c r="BD447" s="464"/>
      <c r="BE447" s="464"/>
      <c r="BF447" s="464"/>
      <c r="BG447" s="464"/>
      <c r="BH447" s="464"/>
      <c r="BI447" s="464"/>
      <c r="BJ447" s="464"/>
      <c r="BK447" s="464"/>
      <c r="BL447" s="464"/>
      <c r="BM447" s="464"/>
      <c r="BN447" s="152"/>
      <c r="BO447" s="153"/>
      <c r="BP447" s="153"/>
      <c r="BQ447" s="60">
        <f>IF(BD447=0,0,1)</f>
        <v>0</v>
      </c>
      <c r="BR447" s="61">
        <f>IF((BF501+BJ501)&gt;(AU501+AY501),1,0)</f>
        <v>0</v>
      </c>
      <c r="BS447" s="786"/>
    </row>
    <row r="448" spans="1:71" ht="9.6" customHeight="1" x14ac:dyDescent="0.4">
      <c r="A448" s="779"/>
      <c r="B448" s="140"/>
      <c r="C448" s="141"/>
      <c r="D448" s="141"/>
      <c r="E448" s="141"/>
      <c r="F448" s="142"/>
      <c r="G448" s="142"/>
      <c r="H448" s="141"/>
      <c r="I448" s="141"/>
      <c r="J448" s="141"/>
      <c r="K448" s="141"/>
      <c r="L448" s="141"/>
      <c r="M448" s="141"/>
      <c r="N448" s="141"/>
      <c r="O448" s="141"/>
      <c r="P448" s="141"/>
      <c r="Q448" s="141"/>
      <c r="R448" s="141"/>
      <c r="S448" s="141"/>
      <c r="T448" s="141"/>
      <c r="U448" s="141"/>
      <c r="V448" s="141"/>
      <c r="W448" s="141"/>
      <c r="X448" s="141"/>
      <c r="Y448" s="141"/>
      <c r="Z448" s="141"/>
      <c r="AA448" s="141"/>
      <c r="AB448" s="141"/>
      <c r="AC448" s="141"/>
      <c r="AD448" s="141"/>
      <c r="AE448" s="141"/>
      <c r="AF448" s="143"/>
      <c r="AG448" s="143"/>
      <c r="AH448" s="141"/>
      <c r="AI448" s="141"/>
      <c r="AJ448" s="141"/>
      <c r="AK448" s="141"/>
      <c r="AL448" s="141"/>
      <c r="AM448" s="141"/>
      <c r="AN448" s="141"/>
      <c r="AO448" s="141"/>
      <c r="AP448" s="141"/>
      <c r="AQ448" s="141"/>
      <c r="AR448" s="141"/>
      <c r="AS448" s="141"/>
      <c r="AT448" s="141"/>
      <c r="AU448" s="141"/>
      <c r="AV448" s="141"/>
      <c r="AW448" s="141"/>
      <c r="AX448" s="141"/>
      <c r="AY448" s="141"/>
      <c r="AZ448" s="141"/>
      <c r="BA448" s="141"/>
      <c r="BB448" s="141"/>
      <c r="BC448" s="141"/>
      <c r="BD448" s="141"/>
      <c r="BE448" s="141"/>
      <c r="BF448" s="141"/>
      <c r="BG448" s="141"/>
      <c r="BH448" s="141"/>
      <c r="BI448" s="141"/>
      <c r="BJ448" s="141"/>
      <c r="BK448" s="141"/>
      <c r="BL448" s="141"/>
      <c r="BM448" s="141"/>
      <c r="BN448" s="141"/>
      <c r="BO448" s="154"/>
      <c r="BP448" s="154"/>
      <c r="BQ448" s="53"/>
      <c r="BR448" s="53"/>
      <c r="BS448" s="779"/>
    </row>
    <row r="449" spans="1:71" ht="8.85" customHeight="1" thickBot="1" x14ac:dyDescent="0.45">
      <c r="A449" s="779"/>
      <c r="B449" s="155"/>
      <c r="C449" s="156"/>
      <c r="D449" s="156"/>
      <c r="E449" s="156"/>
      <c r="F449" s="157"/>
      <c r="G449" s="157"/>
      <c r="H449" s="156"/>
      <c r="I449" s="156"/>
      <c r="J449" s="156"/>
      <c r="K449" s="156"/>
      <c r="L449" s="156"/>
      <c r="M449" s="156"/>
      <c r="N449" s="156"/>
      <c r="O449" s="156"/>
      <c r="P449" s="156"/>
      <c r="Q449" s="156"/>
      <c r="R449" s="156"/>
      <c r="S449" s="156"/>
      <c r="T449" s="156"/>
      <c r="U449" s="156"/>
      <c r="V449" s="156"/>
      <c r="W449" s="156"/>
      <c r="X449" s="156"/>
      <c r="Y449" s="156"/>
      <c r="Z449" s="156"/>
      <c r="AA449" s="156"/>
      <c r="AB449" s="156"/>
      <c r="AC449" s="156"/>
      <c r="AD449" s="156"/>
      <c r="AE449" s="156"/>
      <c r="AF449" s="158"/>
      <c r="AG449" s="158"/>
      <c r="AH449" s="156"/>
      <c r="AI449" s="156"/>
      <c r="AJ449" s="156"/>
      <c r="AK449" s="156"/>
      <c r="AL449" s="156"/>
      <c r="AM449" s="156"/>
      <c r="AN449" s="156"/>
      <c r="AO449" s="156"/>
      <c r="AP449" s="156"/>
      <c r="AQ449" s="156"/>
      <c r="AR449" s="156"/>
      <c r="AS449" s="156"/>
      <c r="AT449" s="156"/>
      <c r="AU449" s="156"/>
      <c r="AV449" s="156"/>
      <c r="AW449" s="156"/>
      <c r="AX449" s="156"/>
      <c r="AY449" s="156"/>
      <c r="AZ449" s="156"/>
      <c r="BA449" s="156"/>
      <c r="BB449" s="156"/>
      <c r="BC449" s="156"/>
      <c r="BD449" s="156"/>
      <c r="BE449" s="156"/>
      <c r="BF449" s="156"/>
      <c r="BG449" s="156"/>
      <c r="BH449" s="156"/>
      <c r="BI449" s="156"/>
      <c r="BJ449" s="156"/>
      <c r="BK449" s="156"/>
      <c r="BL449" s="156"/>
      <c r="BM449" s="156"/>
      <c r="BN449" s="156"/>
      <c r="BO449" s="159"/>
      <c r="BP449" s="159"/>
      <c r="BQ449" s="53"/>
      <c r="BR449" s="53"/>
      <c r="BS449" s="779"/>
    </row>
    <row r="450" spans="1:71" s="58" customFormat="1" ht="33.6" customHeight="1" thickTop="1" x14ac:dyDescent="0.4">
      <c r="A450" s="786"/>
      <c r="B450" s="795" t="s">
        <v>0</v>
      </c>
      <c r="C450" s="796" t="s">
        <v>1</v>
      </c>
      <c r="D450" s="797"/>
      <c r="E450" s="221" t="s">
        <v>24</v>
      </c>
      <c r="F450" s="466" t="s">
        <v>96</v>
      </c>
      <c r="G450" s="466" t="s">
        <v>97</v>
      </c>
      <c r="H450" s="468" t="s">
        <v>36</v>
      </c>
      <c r="I450" s="469"/>
      <c r="J450" s="472" t="s">
        <v>7</v>
      </c>
      <c r="K450" s="472"/>
      <c r="L450" s="472"/>
      <c r="M450" s="472"/>
      <c r="N450" s="472"/>
      <c r="O450" s="472"/>
      <c r="P450" s="472" t="s">
        <v>2</v>
      </c>
      <c r="Q450" s="472"/>
      <c r="R450" s="472"/>
      <c r="S450" s="472"/>
      <c r="T450" s="472"/>
      <c r="U450" s="472"/>
      <c r="V450" s="473" t="s">
        <v>30</v>
      </c>
      <c r="W450" s="474"/>
      <c r="X450" s="473" t="s">
        <v>31</v>
      </c>
      <c r="Y450" s="474"/>
      <c r="Z450" s="477" t="s">
        <v>39</v>
      </c>
      <c r="AA450" s="478"/>
      <c r="AB450" s="481" t="s">
        <v>6</v>
      </c>
      <c r="AC450" s="481"/>
      <c r="AD450" s="481"/>
      <c r="AE450" s="481"/>
      <c r="AF450" s="481"/>
      <c r="AG450" s="481"/>
      <c r="AH450" s="472" t="s">
        <v>59</v>
      </c>
      <c r="AI450" s="472"/>
      <c r="AJ450" s="472"/>
      <c r="AK450" s="472"/>
      <c r="AL450" s="472"/>
      <c r="AM450" s="472"/>
      <c r="AN450" s="472" t="s">
        <v>60</v>
      </c>
      <c r="AO450" s="472"/>
      <c r="AP450" s="472"/>
      <c r="AQ450" s="472"/>
      <c r="AR450" s="472"/>
      <c r="AS450" s="472"/>
      <c r="AT450" s="472" t="s">
        <v>61</v>
      </c>
      <c r="AU450" s="472"/>
      <c r="AV450" s="472"/>
      <c r="AW450" s="472"/>
      <c r="AX450" s="472"/>
      <c r="AY450" s="482"/>
      <c r="AZ450" s="472" t="s">
        <v>4</v>
      </c>
      <c r="BA450" s="472"/>
      <c r="BB450" s="472"/>
      <c r="BC450" s="472"/>
      <c r="BD450" s="472"/>
      <c r="BE450" s="472"/>
      <c r="BF450" s="472" t="s">
        <v>62</v>
      </c>
      <c r="BG450" s="472"/>
      <c r="BH450" s="472"/>
      <c r="BI450" s="472"/>
      <c r="BJ450" s="472"/>
      <c r="BK450" s="483"/>
      <c r="BL450" s="484" t="s">
        <v>114</v>
      </c>
      <c r="BM450" s="485"/>
      <c r="BN450" s="486"/>
      <c r="BO450" s="490" t="s">
        <v>76</v>
      </c>
      <c r="BP450" s="490" t="s">
        <v>77</v>
      </c>
      <c r="BQ450" s="62"/>
      <c r="BR450" s="62"/>
      <c r="BS450" s="786"/>
    </row>
    <row r="451" spans="1:71" s="64" customFormat="1" ht="45" customHeight="1" x14ac:dyDescent="0.35">
      <c r="A451" s="787"/>
      <c r="B451" s="798"/>
      <c r="C451" s="799"/>
      <c r="D451" s="800"/>
      <c r="E451" s="220" t="s">
        <v>98</v>
      </c>
      <c r="F451" s="467"/>
      <c r="G451" s="467"/>
      <c r="H451" s="470"/>
      <c r="I451" s="471"/>
      <c r="J451" s="492" t="s">
        <v>15</v>
      </c>
      <c r="K451" s="493"/>
      <c r="L451" s="494" t="s">
        <v>16</v>
      </c>
      <c r="M451" s="495"/>
      <c r="N451" s="496" t="s">
        <v>17</v>
      </c>
      <c r="O451" s="497" t="s">
        <v>8</v>
      </c>
      <c r="P451" s="498" t="s">
        <v>103</v>
      </c>
      <c r="Q451" s="499"/>
      <c r="R451" s="500" t="s">
        <v>104</v>
      </c>
      <c r="S451" s="501"/>
      <c r="T451" s="502" t="s">
        <v>21</v>
      </c>
      <c r="U451" s="503"/>
      <c r="V451" s="475"/>
      <c r="W451" s="476"/>
      <c r="X451" s="475"/>
      <c r="Y451" s="476"/>
      <c r="Z451" s="479"/>
      <c r="AA451" s="480"/>
      <c r="AB451" s="504" t="s">
        <v>43</v>
      </c>
      <c r="AC451" s="505"/>
      <c r="AD451" s="506" t="s">
        <v>20</v>
      </c>
      <c r="AE451" s="507" t="s">
        <v>3</v>
      </c>
      <c r="AF451" s="508" t="s">
        <v>5</v>
      </c>
      <c r="AG451" s="509"/>
      <c r="AH451" s="492" t="s">
        <v>43</v>
      </c>
      <c r="AI451" s="493"/>
      <c r="AJ451" s="494" t="s">
        <v>20</v>
      </c>
      <c r="AK451" s="495" t="s">
        <v>3</v>
      </c>
      <c r="AL451" s="510" t="s">
        <v>5</v>
      </c>
      <c r="AM451" s="511"/>
      <c r="AN451" s="492" t="s">
        <v>43</v>
      </c>
      <c r="AO451" s="493"/>
      <c r="AP451" s="494" t="s">
        <v>20</v>
      </c>
      <c r="AQ451" s="495" t="s">
        <v>3</v>
      </c>
      <c r="AR451" s="510" t="s">
        <v>5</v>
      </c>
      <c r="AS451" s="511"/>
      <c r="AT451" s="465" t="s">
        <v>43</v>
      </c>
      <c r="AU451" s="512"/>
      <c r="AV451" s="513" t="s">
        <v>20</v>
      </c>
      <c r="AW451" s="514" t="s">
        <v>3</v>
      </c>
      <c r="AX451" s="510" t="s">
        <v>5</v>
      </c>
      <c r="AY451" s="515"/>
      <c r="AZ451" s="492" t="s">
        <v>43</v>
      </c>
      <c r="BA451" s="493"/>
      <c r="BB451" s="494" t="s">
        <v>20</v>
      </c>
      <c r="BC451" s="495" t="s">
        <v>3</v>
      </c>
      <c r="BD451" s="510" t="s">
        <v>5</v>
      </c>
      <c r="BE451" s="511"/>
      <c r="BF451" s="465" t="s">
        <v>43</v>
      </c>
      <c r="BG451" s="512"/>
      <c r="BH451" s="513" t="s">
        <v>20</v>
      </c>
      <c r="BI451" s="514" t="s">
        <v>3</v>
      </c>
      <c r="BJ451" s="510" t="s">
        <v>5</v>
      </c>
      <c r="BK451" s="511"/>
      <c r="BL451" s="487"/>
      <c r="BM451" s="488"/>
      <c r="BN451" s="489"/>
      <c r="BO451" s="491"/>
      <c r="BP451" s="491"/>
      <c r="BQ451" s="63"/>
      <c r="BR451" s="63"/>
      <c r="BS451" s="787"/>
    </row>
    <row r="452" spans="1:71" ht="23.85" customHeight="1" x14ac:dyDescent="0.35">
      <c r="A452" s="788"/>
      <c r="B452" s="458" t="str">
        <f>IF(ROSTER!B8="","",ROSTER!B8)</f>
        <v/>
      </c>
      <c r="C452" s="416" t="str">
        <f>IF(ROSTER!C$8="","",ROSTER!C$8)</f>
        <v/>
      </c>
      <c r="D452" s="417"/>
      <c r="E452" s="418"/>
      <c r="F452" s="420">
        <f>IF(E452="y",1,IF(E452="S",1,0))</f>
        <v>0</v>
      </c>
      <c r="G452" s="422">
        <f>IF(E452="S",1,0)</f>
        <v>0</v>
      </c>
      <c r="H452" s="424"/>
      <c r="I452" s="425"/>
      <c r="J452" s="428"/>
      <c r="K452" s="429"/>
      <c r="L452" s="432"/>
      <c r="M452" s="433"/>
      <c r="N452" s="436">
        <f>L452+J452</f>
        <v>0</v>
      </c>
      <c r="O452" s="437"/>
      <c r="P452" s="428"/>
      <c r="Q452" s="429"/>
      <c r="R452" s="432"/>
      <c r="S452" s="440"/>
      <c r="T452" s="432"/>
      <c r="U452" s="425"/>
      <c r="V452" s="440"/>
      <c r="W452" s="425"/>
      <c r="X452" s="428"/>
      <c r="Y452" s="425"/>
      <c r="Z452" s="428"/>
      <c r="AA452" s="425"/>
      <c r="AB452" s="428"/>
      <c r="AC452" s="429"/>
      <c r="AD452" s="432"/>
      <c r="AE452" s="433"/>
      <c r="AF452" s="442">
        <f>IF(AB452=0,0,(AD452/AB452)*100)</f>
        <v>0</v>
      </c>
      <c r="AG452" s="443"/>
      <c r="AH452" s="428"/>
      <c r="AI452" s="429"/>
      <c r="AJ452" s="432"/>
      <c r="AK452" s="433"/>
      <c r="AL452" s="446">
        <f>IF(AH452=0,0,(AJ452/AH452)*100)</f>
        <v>0</v>
      </c>
      <c r="AM452" s="447"/>
      <c r="AN452" s="428"/>
      <c r="AO452" s="429"/>
      <c r="AP452" s="432"/>
      <c r="AQ452" s="433"/>
      <c r="AR452" s="446">
        <f>IF(AN452=0,0,(AP452/AN452)*100)</f>
        <v>0</v>
      </c>
      <c r="AS452" s="447"/>
      <c r="AT452" s="450">
        <f>AB452+AH452+AN452</f>
        <v>0</v>
      </c>
      <c r="AU452" s="451"/>
      <c r="AV452" s="454">
        <f>AD452+AJ452+AP452</f>
        <v>0</v>
      </c>
      <c r="AW452" s="455"/>
      <c r="AX452" s="446">
        <f>IF(AT452=0,0,(AV452/AT452)*100)</f>
        <v>0</v>
      </c>
      <c r="AY452" s="447"/>
      <c r="AZ452" s="428"/>
      <c r="BA452" s="429"/>
      <c r="BB452" s="432"/>
      <c r="BC452" s="433"/>
      <c r="BD452" s="446">
        <f>IF(AZ452=0,0,(BB452/AZ452)*100)</f>
        <v>0</v>
      </c>
      <c r="BE452" s="447"/>
      <c r="BF452" s="450">
        <f>AT452+AZ452</f>
        <v>0</v>
      </c>
      <c r="BG452" s="451"/>
      <c r="BH452" s="454">
        <f>AV452+BB452</f>
        <v>0</v>
      </c>
      <c r="BI452" s="455"/>
      <c r="BJ452" s="446">
        <f>IF(BF452=0,0,(BH452/BF452)*100)</f>
        <v>0</v>
      </c>
      <c r="BK452" s="447"/>
      <c r="BL452" s="406">
        <f>(AD452*2)+(AJ452*2)+(AP452*3)+BB452</f>
        <v>0</v>
      </c>
      <c r="BM452" s="407"/>
      <c r="BN452" s="408"/>
      <c r="BO452" s="404" t="e">
        <f>(BL452*BR$452)+(N452*BR$453)+(X452*BR$454)+(R452*BR$455)+(V452*BR$456)+(Z452*BR$457)</f>
        <v>#REF!</v>
      </c>
      <c r="BP452" s="404" t="e">
        <f>((AZ452-BB452)*BR$459)+((AT452-AV452)*BR$458)+(H452*BR$460)+(P452*BR$461)</f>
        <v>#REF!</v>
      </c>
      <c r="BQ452" s="65" t="s">
        <v>65</v>
      </c>
      <c r="BR452" s="66" t="e">
        <f>IF(#REF!="B",#REF!,IF(#REF!="C",#REF!,#REF!))</f>
        <v>#REF!</v>
      </c>
      <c r="BS452" s="787"/>
    </row>
    <row r="453" spans="1:71" ht="23.85" customHeight="1" x14ac:dyDescent="0.35">
      <c r="A453" s="788"/>
      <c r="B453" s="459"/>
      <c r="C453" s="412" t="str">
        <f>IF(ROSTER!D$8="","",ROSTER!D$8)</f>
        <v/>
      </c>
      <c r="D453" s="413"/>
      <c r="E453" s="419"/>
      <c r="F453" s="421"/>
      <c r="G453" s="423"/>
      <c r="H453" s="426"/>
      <c r="I453" s="427"/>
      <c r="J453" s="430"/>
      <c r="K453" s="431"/>
      <c r="L453" s="434"/>
      <c r="M453" s="435"/>
      <c r="N453" s="438" t="s">
        <v>14</v>
      </c>
      <c r="O453" s="439"/>
      <c r="P453" s="430"/>
      <c r="Q453" s="431"/>
      <c r="R453" s="434"/>
      <c r="S453" s="441"/>
      <c r="T453" s="434"/>
      <c r="U453" s="427"/>
      <c r="V453" s="441"/>
      <c r="W453" s="427"/>
      <c r="X453" s="430"/>
      <c r="Y453" s="427"/>
      <c r="Z453" s="430"/>
      <c r="AA453" s="427"/>
      <c r="AB453" s="430"/>
      <c r="AC453" s="431"/>
      <c r="AD453" s="434"/>
      <c r="AE453" s="435"/>
      <c r="AF453" s="444"/>
      <c r="AG453" s="445"/>
      <c r="AH453" s="430"/>
      <c r="AI453" s="431"/>
      <c r="AJ453" s="434"/>
      <c r="AK453" s="435"/>
      <c r="AL453" s="448"/>
      <c r="AM453" s="449"/>
      <c r="AN453" s="430"/>
      <c r="AO453" s="431"/>
      <c r="AP453" s="434"/>
      <c r="AQ453" s="435"/>
      <c r="AR453" s="448"/>
      <c r="AS453" s="449"/>
      <c r="AT453" s="452"/>
      <c r="AU453" s="453"/>
      <c r="AV453" s="456"/>
      <c r="AW453" s="457"/>
      <c r="AX453" s="448"/>
      <c r="AY453" s="449"/>
      <c r="AZ453" s="430"/>
      <c r="BA453" s="431"/>
      <c r="BB453" s="434"/>
      <c r="BC453" s="435"/>
      <c r="BD453" s="448"/>
      <c r="BE453" s="449"/>
      <c r="BF453" s="452"/>
      <c r="BG453" s="453"/>
      <c r="BH453" s="456"/>
      <c r="BI453" s="457"/>
      <c r="BJ453" s="448"/>
      <c r="BK453" s="449"/>
      <c r="BL453" s="409"/>
      <c r="BM453" s="410"/>
      <c r="BN453" s="411"/>
      <c r="BO453" s="405"/>
      <c r="BP453" s="405"/>
      <c r="BQ453" s="65" t="s">
        <v>66</v>
      </c>
      <c r="BR453" s="66" t="e">
        <f>IF(#REF!="B",#REF!,IF(#REF!="C",#REF!,#REF!))</f>
        <v>#REF!</v>
      </c>
      <c r="BS453" s="787"/>
    </row>
    <row r="454" spans="1:71" ht="21.75" customHeight="1" x14ac:dyDescent="0.35">
      <c r="A454" s="779"/>
      <c r="B454" s="458" t="str">
        <f>IF(ROSTER!B10="","",ROSTER!B10)</f>
        <v/>
      </c>
      <c r="C454" s="416" t="str">
        <f>IF(ROSTER!C$10="","",ROSTER!C$10)</f>
        <v/>
      </c>
      <c r="D454" s="417"/>
      <c r="E454" s="418"/>
      <c r="F454" s="420">
        <f>IF(E454="y",1,IF(E454="S",1,0))</f>
        <v>0</v>
      </c>
      <c r="G454" s="422">
        <f>IF(E454="S",1,0)</f>
        <v>0</v>
      </c>
      <c r="H454" s="424"/>
      <c r="I454" s="425"/>
      <c r="J454" s="428"/>
      <c r="K454" s="429"/>
      <c r="L454" s="432"/>
      <c r="M454" s="433"/>
      <c r="N454" s="436">
        <f>L454+J454</f>
        <v>0</v>
      </c>
      <c r="O454" s="437"/>
      <c r="P454" s="428"/>
      <c r="Q454" s="429"/>
      <c r="R454" s="432"/>
      <c r="S454" s="440"/>
      <c r="T454" s="432"/>
      <c r="U454" s="425"/>
      <c r="V454" s="440"/>
      <c r="W454" s="425"/>
      <c r="X454" s="428"/>
      <c r="Y454" s="425"/>
      <c r="Z454" s="428"/>
      <c r="AA454" s="425"/>
      <c r="AB454" s="428"/>
      <c r="AC454" s="429"/>
      <c r="AD454" s="432"/>
      <c r="AE454" s="433"/>
      <c r="AF454" s="442">
        <f>IF(AB454=0,0,(AD454/AB454)*100)</f>
        <v>0</v>
      </c>
      <c r="AG454" s="443"/>
      <c r="AH454" s="428"/>
      <c r="AI454" s="429"/>
      <c r="AJ454" s="432"/>
      <c r="AK454" s="433"/>
      <c r="AL454" s="446">
        <f>IF(AH454=0,0,(AJ454/AH454)*100)</f>
        <v>0</v>
      </c>
      <c r="AM454" s="447"/>
      <c r="AN454" s="428"/>
      <c r="AO454" s="429"/>
      <c r="AP454" s="432"/>
      <c r="AQ454" s="433"/>
      <c r="AR454" s="446">
        <f>IF(AN454=0,0,(AP454/AN454)*100)</f>
        <v>0</v>
      </c>
      <c r="AS454" s="447"/>
      <c r="AT454" s="450">
        <f>AB454+AH454+AN454</f>
        <v>0</v>
      </c>
      <c r="AU454" s="451"/>
      <c r="AV454" s="454">
        <f>AD454+AJ454+AP454</f>
        <v>0</v>
      </c>
      <c r="AW454" s="455"/>
      <c r="AX454" s="446">
        <f>IF(AT454=0,0,(AV454/AT454)*100)</f>
        <v>0</v>
      </c>
      <c r="AY454" s="447"/>
      <c r="AZ454" s="428"/>
      <c r="BA454" s="429"/>
      <c r="BB454" s="432"/>
      <c r="BC454" s="433"/>
      <c r="BD454" s="446">
        <f>IF(AZ454=0,0,(BB454/AZ454)*100)</f>
        <v>0</v>
      </c>
      <c r="BE454" s="447"/>
      <c r="BF454" s="450">
        <f>AT454+AZ454</f>
        <v>0</v>
      </c>
      <c r="BG454" s="451"/>
      <c r="BH454" s="454">
        <f>AV454+BB454</f>
        <v>0</v>
      </c>
      <c r="BI454" s="455"/>
      <c r="BJ454" s="446">
        <f>IF(BF454=0,0,(BH454/BF454)*100)</f>
        <v>0</v>
      </c>
      <c r="BK454" s="447"/>
      <c r="BL454" s="406">
        <f>(AD454*2)+(AJ454*2)+(AP454*3)+BB454</f>
        <v>0</v>
      </c>
      <c r="BM454" s="407"/>
      <c r="BN454" s="408"/>
      <c r="BO454" s="404" t="e">
        <f>(BL454*BR$452)+(N454*BR$453)+(X454*BR$454)+(R454*BR$455)+(V454*BR$456)+(Z454*BR$457)</f>
        <v>#REF!</v>
      </c>
      <c r="BP454" s="404" t="e">
        <f>((AZ454-BB454)*BR$459)+((AT454-AV454)*BR$458)+(H454*BR$460)+(P454*BR$461)</f>
        <v>#REF!</v>
      </c>
      <c r="BQ454" s="65" t="s">
        <v>67</v>
      </c>
      <c r="BR454" s="66" t="e">
        <f>IF(#REF!="B",#REF!,IF(#REF!="C",#REF!,#REF!))</f>
        <v>#REF!</v>
      </c>
      <c r="BS454" s="787"/>
    </row>
    <row r="455" spans="1:71" ht="21.75" customHeight="1" x14ac:dyDescent="0.35">
      <c r="A455" s="779"/>
      <c r="B455" s="459"/>
      <c r="C455" s="412" t="str">
        <f>IF(ROSTER!D$10="","",ROSTER!D$10)</f>
        <v/>
      </c>
      <c r="D455" s="413"/>
      <c r="E455" s="419"/>
      <c r="F455" s="421"/>
      <c r="G455" s="423"/>
      <c r="H455" s="426"/>
      <c r="I455" s="427"/>
      <c r="J455" s="430"/>
      <c r="K455" s="431"/>
      <c r="L455" s="434"/>
      <c r="M455" s="435"/>
      <c r="N455" s="438" t="s">
        <v>14</v>
      </c>
      <c r="O455" s="439"/>
      <c r="P455" s="430"/>
      <c r="Q455" s="431"/>
      <c r="R455" s="434"/>
      <c r="S455" s="441"/>
      <c r="T455" s="434"/>
      <c r="U455" s="427"/>
      <c r="V455" s="441"/>
      <c r="W455" s="427"/>
      <c r="X455" s="430"/>
      <c r="Y455" s="427"/>
      <c r="Z455" s="430"/>
      <c r="AA455" s="427"/>
      <c r="AB455" s="430"/>
      <c r="AC455" s="431"/>
      <c r="AD455" s="434"/>
      <c r="AE455" s="435"/>
      <c r="AF455" s="444"/>
      <c r="AG455" s="445"/>
      <c r="AH455" s="430"/>
      <c r="AI455" s="431"/>
      <c r="AJ455" s="434"/>
      <c r="AK455" s="435"/>
      <c r="AL455" s="448"/>
      <c r="AM455" s="449"/>
      <c r="AN455" s="430"/>
      <c r="AO455" s="431"/>
      <c r="AP455" s="434"/>
      <c r="AQ455" s="435"/>
      <c r="AR455" s="448"/>
      <c r="AS455" s="449"/>
      <c r="AT455" s="452"/>
      <c r="AU455" s="453"/>
      <c r="AV455" s="456"/>
      <c r="AW455" s="457"/>
      <c r="AX455" s="448"/>
      <c r="AY455" s="449"/>
      <c r="AZ455" s="430"/>
      <c r="BA455" s="431"/>
      <c r="BB455" s="434"/>
      <c r="BC455" s="435"/>
      <c r="BD455" s="448"/>
      <c r="BE455" s="449"/>
      <c r="BF455" s="452"/>
      <c r="BG455" s="453"/>
      <c r="BH455" s="456"/>
      <c r="BI455" s="457"/>
      <c r="BJ455" s="448"/>
      <c r="BK455" s="449"/>
      <c r="BL455" s="409"/>
      <c r="BM455" s="410"/>
      <c r="BN455" s="411"/>
      <c r="BO455" s="405"/>
      <c r="BP455" s="405"/>
      <c r="BQ455" s="65" t="s">
        <v>68</v>
      </c>
      <c r="BR455" s="66" t="e">
        <f>IF(#REF!="B",#REF!,IF(#REF!="C",#REF!,#REF!))</f>
        <v>#REF!</v>
      </c>
      <c r="BS455" s="787"/>
    </row>
    <row r="456" spans="1:71" ht="21.75" customHeight="1" x14ac:dyDescent="0.35">
      <c r="A456" s="779"/>
      <c r="B456" s="414" t="str">
        <f>IF(ROSTER!B12="","",ROSTER!B12)</f>
        <v/>
      </c>
      <c r="C456" s="416" t="str">
        <f>IF(ROSTER!C$12="","",ROSTER!C$12)</f>
        <v/>
      </c>
      <c r="D456" s="417"/>
      <c r="E456" s="418"/>
      <c r="F456" s="420">
        <f>IF(E456="y",1,IF(E456="S",1,0))</f>
        <v>0</v>
      </c>
      <c r="G456" s="422">
        <f>IF(E456="S",1,0)</f>
        <v>0</v>
      </c>
      <c r="H456" s="424"/>
      <c r="I456" s="425"/>
      <c r="J456" s="428"/>
      <c r="K456" s="429"/>
      <c r="L456" s="432"/>
      <c r="M456" s="433"/>
      <c r="N456" s="436">
        <f>L456+J456</f>
        <v>0</v>
      </c>
      <c r="O456" s="437"/>
      <c r="P456" s="428"/>
      <c r="Q456" s="429"/>
      <c r="R456" s="432"/>
      <c r="S456" s="440"/>
      <c r="T456" s="432"/>
      <c r="U456" s="425"/>
      <c r="V456" s="440"/>
      <c r="W456" s="425"/>
      <c r="X456" s="428"/>
      <c r="Y456" s="425"/>
      <c r="Z456" s="428"/>
      <c r="AA456" s="425"/>
      <c r="AB456" s="428"/>
      <c r="AC456" s="429"/>
      <c r="AD456" s="432"/>
      <c r="AE456" s="433"/>
      <c r="AF456" s="442">
        <f>IF(AB456=0,0,(AD456/AB456)*100)</f>
        <v>0</v>
      </c>
      <c r="AG456" s="443"/>
      <c r="AH456" s="428"/>
      <c r="AI456" s="429"/>
      <c r="AJ456" s="432"/>
      <c r="AK456" s="433"/>
      <c r="AL456" s="446">
        <f>IF(AH456=0,0,(AJ456/AH456)*100)</f>
        <v>0</v>
      </c>
      <c r="AM456" s="447"/>
      <c r="AN456" s="428"/>
      <c r="AO456" s="429"/>
      <c r="AP456" s="432"/>
      <c r="AQ456" s="433"/>
      <c r="AR456" s="446">
        <f>IF(AN456=0,0,(AP456/AN456)*100)</f>
        <v>0</v>
      </c>
      <c r="AS456" s="447"/>
      <c r="AT456" s="450">
        <f>AB456+AH456+AN456</f>
        <v>0</v>
      </c>
      <c r="AU456" s="451"/>
      <c r="AV456" s="454">
        <f>AD456+AJ456+AP456</f>
        <v>0</v>
      </c>
      <c r="AW456" s="455"/>
      <c r="AX456" s="446">
        <f>IF(AT456=0,0,(AV456/AT456)*100)</f>
        <v>0</v>
      </c>
      <c r="AY456" s="447"/>
      <c r="AZ456" s="428"/>
      <c r="BA456" s="429"/>
      <c r="BB456" s="432"/>
      <c r="BC456" s="433"/>
      <c r="BD456" s="446">
        <f>IF(AZ456=0,0,(BB456/AZ456)*100)</f>
        <v>0</v>
      </c>
      <c r="BE456" s="447"/>
      <c r="BF456" s="450">
        <f>AT456+AZ456</f>
        <v>0</v>
      </c>
      <c r="BG456" s="451"/>
      <c r="BH456" s="454">
        <f>AV456+BB456</f>
        <v>0</v>
      </c>
      <c r="BI456" s="455"/>
      <c r="BJ456" s="446">
        <f>IF(BF456=0,0,(BH456/BF456)*100)</f>
        <v>0</v>
      </c>
      <c r="BK456" s="447"/>
      <c r="BL456" s="406">
        <f>(AD456*2)+(AJ456*2)+(AP456*3)+BB456</f>
        <v>0</v>
      </c>
      <c r="BM456" s="407"/>
      <c r="BN456" s="408"/>
      <c r="BO456" s="404" t="e">
        <f>(BL456*BR$452)+(N456*BR$453)+(X456*BR$454)+(R456*BR$455)+(V456*BR$456)+(Z456*BR$457)</f>
        <v>#REF!</v>
      </c>
      <c r="BP456" s="404" t="e">
        <f>((AZ456-BB456)*BR$459)+((AT456-AV456)*BR$458)+(H456*BR$460)+(P456*BR$461)</f>
        <v>#REF!</v>
      </c>
      <c r="BQ456" s="65" t="s">
        <v>69</v>
      </c>
      <c r="BR456" s="66" t="e">
        <f>IF(#REF!="B",#REF!,IF(#REF!="C",#REF!,#REF!))</f>
        <v>#REF!</v>
      </c>
      <c r="BS456" s="787"/>
    </row>
    <row r="457" spans="1:71" ht="21.75" customHeight="1" x14ac:dyDescent="0.35">
      <c r="A457" s="779"/>
      <c r="B457" s="415"/>
      <c r="C457" s="412" t="str">
        <f>IF(ROSTER!D$12="","",ROSTER!D$12)</f>
        <v/>
      </c>
      <c r="D457" s="413"/>
      <c r="E457" s="419"/>
      <c r="F457" s="421"/>
      <c r="G457" s="423"/>
      <c r="H457" s="426"/>
      <c r="I457" s="427"/>
      <c r="J457" s="430"/>
      <c r="K457" s="431"/>
      <c r="L457" s="434"/>
      <c r="M457" s="435"/>
      <c r="N457" s="438" t="s">
        <v>14</v>
      </c>
      <c r="O457" s="439"/>
      <c r="P457" s="430"/>
      <c r="Q457" s="431"/>
      <c r="R457" s="434"/>
      <c r="S457" s="441"/>
      <c r="T457" s="434"/>
      <c r="U457" s="427"/>
      <c r="V457" s="441"/>
      <c r="W457" s="427"/>
      <c r="X457" s="430"/>
      <c r="Y457" s="427"/>
      <c r="Z457" s="430"/>
      <c r="AA457" s="427"/>
      <c r="AB457" s="430"/>
      <c r="AC457" s="431"/>
      <c r="AD457" s="434"/>
      <c r="AE457" s="435"/>
      <c r="AF457" s="444"/>
      <c r="AG457" s="445"/>
      <c r="AH457" s="430"/>
      <c r="AI457" s="431"/>
      <c r="AJ457" s="434"/>
      <c r="AK457" s="435"/>
      <c r="AL457" s="448"/>
      <c r="AM457" s="449"/>
      <c r="AN457" s="430"/>
      <c r="AO457" s="431"/>
      <c r="AP457" s="434"/>
      <c r="AQ457" s="435"/>
      <c r="AR457" s="448"/>
      <c r="AS457" s="449"/>
      <c r="AT457" s="452"/>
      <c r="AU457" s="453"/>
      <c r="AV457" s="456"/>
      <c r="AW457" s="457"/>
      <c r="AX457" s="448"/>
      <c r="AY457" s="449"/>
      <c r="AZ457" s="430"/>
      <c r="BA457" s="431"/>
      <c r="BB457" s="434"/>
      <c r="BC457" s="435"/>
      <c r="BD457" s="448"/>
      <c r="BE457" s="449"/>
      <c r="BF457" s="452"/>
      <c r="BG457" s="453"/>
      <c r="BH457" s="456"/>
      <c r="BI457" s="457"/>
      <c r="BJ457" s="448"/>
      <c r="BK457" s="449"/>
      <c r="BL457" s="409"/>
      <c r="BM457" s="410"/>
      <c r="BN457" s="411"/>
      <c r="BO457" s="405"/>
      <c r="BP457" s="405"/>
      <c r="BQ457" s="65" t="s">
        <v>70</v>
      </c>
      <c r="BR457" s="66" t="e">
        <f>IF(#REF!="B",#REF!,IF(#REF!="C",#REF!,#REF!))</f>
        <v>#REF!</v>
      </c>
      <c r="BS457" s="787"/>
    </row>
    <row r="458" spans="1:71" ht="21.75" customHeight="1" x14ac:dyDescent="0.35">
      <c r="A458" s="779"/>
      <c r="B458" s="414" t="str">
        <f>IF(ROSTER!B14="","",ROSTER!B14)</f>
        <v/>
      </c>
      <c r="C458" s="416" t="str">
        <f>IF(ROSTER!C$14="","",ROSTER!C$14)</f>
        <v/>
      </c>
      <c r="D458" s="417"/>
      <c r="E458" s="418"/>
      <c r="F458" s="420">
        <f>IF(E458="y",1,IF(E458="S",1,0))</f>
        <v>0</v>
      </c>
      <c r="G458" s="422">
        <f>IF(E458="S",1,0)</f>
        <v>0</v>
      </c>
      <c r="H458" s="424"/>
      <c r="I458" s="425"/>
      <c r="J458" s="428"/>
      <c r="K458" s="429"/>
      <c r="L458" s="432"/>
      <c r="M458" s="433"/>
      <c r="N458" s="436">
        <f>L458+J458</f>
        <v>0</v>
      </c>
      <c r="O458" s="437"/>
      <c r="P458" s="428"/>
      <c r="Q458" s="429"/>
      <c r="R458" s="432"/>
      <c r="S458" s="440"/>
      <c r="T458" s="432"/>
      <c r="U458" s="425"/>
      <c r="V458" s="440"/>
      <c r="W458" s="425"/>
      <c r="X458" s="428"/>
      <c r="Y458" s="425"/>
      <c r="Z458" s="428"/>
      <c r="AA458" s="425"/>
      <c r="AB458" s="428"/>
      <c r="AC458" s="429"/>
      <c r="AD458" s="432"/>
      <c r="AE458" s="433"/>
      <c r="AF458" s="442">
        <f>IF(AB458=0,0,(AD458/AB458)*100)</f>
        <v>0</v>
      </c>
      <c r="AG458" s="443"/>
      <c r="AH458" s="428"/>
      <c r="AI458" s="429"/>
      <c r="AJ458" s="432"/>
      <c r="AK458" s="433"/>
      <c r="AL458" s="446">
        <f>IF(AH458=0,0,(AJ458/AH458)*100)</f>
        <v>0</v>
      </c>
      <c r="AM458" s="447"/>
      <c r="AN458" s="428"/>
      <c r="AO458" s="429"/>
      <c r="AP458" s="432"/>
      <c r="AQ458" s="433"/>
      <c r="AR458" s="446">
        <f>IF(AN458=0,0,(AP458/AN458)*100)</f>
        <v>0</v>
      </c>
      <c r="AS458" s="447"/>
      <c r="AT458" s="450">
        <f>AB458+AH458+AN458</f>
        <v>0</v>
      </c>
      <c r="AU458" s="451"/>
      <c r="AV458" s="454">
        <f>AD458+AJ458+AP458</f>
        <v>0</v>
      </c>
      <c r="AW458" s="455"/>
      <c r="AX458" s="446">
        <f>IF(AT458=0,0,(AV458/AT458)*100)</f>
        <v>0</v>
      </c>
      <c r="AY458" s="447"/>
      <c r="AZ458" s="428"/>
      <c r="BA458" s="429"/>
      <c r="BB458" s="432"/>
      <c r="BC458" s="433"/>
      <c r="BD458" s="446">
        <f>IF(AZ458=0,0,(BB458/AZ458)*100)</f>
        <v>0</v>
      </c>
      <c r="BE458" s="447"/>
      <c r="BF458" s="450">
        <f>AT458+AZ458</f>
        <v>0</v>
      </c>
      <c r="BG458" s="451"/>
      <c r="BH458" s="454">
        <f>AV458+BB458</f>
        <v>0</v>
      </c>
      <c r="BI458" s="455"/>
      <c r="BJ458" s="446">
        <f>IF(BF458=0,0,(BH458/BF458)*100)</f>
        <v>0</v>
      </c>
      <c r="BK458" s="447"/>
      <c r="BL458" s="406">
        <f>(AD458*2)+(AJ458*2)+(AP458*3)+BB458</f>
        <v>0</v>
      </c>
      <c r="BM458" s="407"/>
      <c r="BN458" s="408"/>
      <c r="BO458" s="404" t="e">
        <f>(BL458*BR$452)+(N458*BR$453)+(X458*BR$454)+(R458*BR$455)+(V458*BR$456)+(Z458*BR$457)</f>
        <v>#REF!</v>
      </c>
      <c r="BP458" s="404" t="e">
        <f>((AZ458-BB458)*BR$459)+((AT458-AV458)*BR$458)+(H458*BR$460)+(P458*BR$461)</f>
        <v>#REF!</v>
      </c>
      <c r="BQ458" s="65" t="s">
        <v>71</v>
      </c>
      <c r="BR458" s="66" t="e">
        <f>IF(#REF!="B",#REF!,IF(#REF!="C",#REF!,#REF!))</f>
        <v>#REF!</v>
      </c>
      <c r="BS458" s="787"/>
    </row>
    <row r="459" spans="1:71" ht="21.75" customHeight="1" x14ac:dyDescent="0.35">
      <c r="A459" s="779"/>
      <c r="B459" s="415"/>
      <c r="C459" s="412" t="str">
        <f>IF(ROSTER!D$14="","",ROSTER!D$14)</f>
        <v/>
      </c>
      <c r="D459" s="413"/>
      <c r="E459" s="419"/>
      <c r="F459" s="421"/>
      <c r="G459" s="423"/>
      <c r="H459" s="426"/>
      <c r="I459" s="427"/>
      <c r="J459" s="430"/>
      <c r="K459" s="431"/>
      <c r="L459" s="434"/>
      <c r="M459" s="435"/>
      <c r="N459" s="438" t="s">
        <v>14</v>
      </c>
      <c r="O459" s="439"/>
      <c r="P459" s="430"/>
      <c r="Q459" s="431"/>
      <c r="R459" s="434"/>
      <c r="S459" s="441"/>
      <c r="T459" s="434"/>
      <c r="U459" s="427"/>
      <c r="V459" s="441"/>
      <c r="W459" s="427"/>
      <c r="X459" s="430"/>
      <c r="Y459" s="427"/>
      <c r="Z459" s="430"/>
      <c r="AA459" s="427"/>
      <c r="AB459" s="430"/>
      <c r="AC459" s="431"/>
      <c r="AD459" s="434"/>
      <c r="AE459" s="435"/>
      <c r="AF459" s="444"/>
      <c r="AG459" s="445"/>
      <c r="AH459" s="430"/>
      <c r="AI459" s="431"/>
      <c r="AJ459" s="434"/>
      <c r="AK459" s="435"/>
      <c r="AL459" s="448"/>
      <c r="AM459" s="449"/>
      <c r="AN459" s="430"/>
      <c r="AO459" s="431"/>
      <c r="AP459" s="434"/>
      <c r="AQ459" s="435"/>
      <c r="AR459" s="448"/>
      <c r="AS459" s="449"/>
      <c r="AT459" s="452"/>
      <c r="AU459" s="453"/>
      <c r="AV459" s="456"/>
      <c r="AW459" s="457"/>
      <c r="AX459" s="448"/>
      <c r="AY459" s="449"/>
      <c r="AZ459" s="430"/>
      <c r="BA459" s="431"/>
      <c r="BB459" s="434"/>
      <c r="BC459" s="435"/>
      <c r="BD459" s="448"/>
      <c r="BE459" s="449"/>
      <c r="BF459" s="452"/>
      <c r="BG459" s="453"/>
      <c r="BH459" s="456"/>
      <c r="BI459" s="457"/>
      <c r="BJ459" s="448"/>
      <c r="BK459" s="449"/>
      <c r="BL459" s="409"/>
      <c r="BM459" s="410"/>
      <c r="BN459" s="411"/>
      <c r="BO459" s="405"/>
      <c r="BP459" s="405"/>
      <c r="BQ459" s="65" t="s">
        <v>72</v>
      </c>
      <c r="BR459" s="66" t="e">
        <f>IF(#REF!="B",#REF!,IF(#REF!="C",#REF!,#REF!))</f>
        <v>#REF!</v>
      </c>
      <c r="BS459" s="787"/>
    </row>
    <row r="460" spans="1:71" ht="21.75" customHeight="1" x14ac:dyDescent="0.35">
      <c r="A460" s="779"/>
      <c r="B460" s="414" t="str">
        <f>IF(ROSTER!B16="","",ROSTER!B16)</f>
        <v/>
      </c>
      <c r="C460" s="416" t="str">
        <f>IF(ROSTER!C$16="","",ROSTER!C$16)</f>
        <v/>
      </c>
      <c r="D460" s="417"/>
      <c r="E460" s="418"/>
      <c r="F460" s="420">
        <f>IF(E460="y",1,IF(E460="S",1,0))</f>
        <v>0</v>
      </c>
      <c r="G460" s="422">
        <f>IF(E460="S",1,0)</f>
        <v>0</v>
      </c>
      <c r="H460" s="424"/>
      <c r="I460" s="425"/>
      <c r="J460" s="428"/>
      <c r="K460" s="429"/>
      <c r="L460" s="432"/>
      <c r="M460" s="433"/>
      <c r="N460" s="436">
        <f>L460+J460</f>
        <v>0</v>
      </c>
      <c r="O460" s="437"/>
      <c r="P460" s="428"/>
      <c r="Q460" s="429"/>
      <c r="R460" s="432"/>
      <c r="S460" s="440"/>
      <c r="T460" s="432"/>
      <c r="U460" s="425"/>
      <c r="V460" s="440"/>
      <c r="W460" s="425"/>
      <c r="X460" s="428"/>
      <c r="Y460" s="425"/>
      <c r="Z460" s="428"/>
      <c r="AA460" s="425"/>
      <c r="AB460" s="428"/>
      <c r="AC460" s="429"/>
      <c r="AD460" s="432"/>
      <c r="AE460" s="433"/>
      <c r="AF460" s="442">
        <f>IF(AB460=0,0,(AD460/AB460)*100)</f>
        <v>0</v>
      </c>
      <c r="AG460" s="443"/>
      <c r="AH460" s="428"/>
      <c r="AI460" s="429"/>
      <c r="AJ460" s="432"/>
      <c r="AK460" s="433"/>
      <c r="AL460" s="446">
        <f>IF(AH460=0,0,(AJ460/AH460)*100)</f>
        <v>0</v>
      </c>
      <c r="AM460" s="447"/>
      <c r="AN460" s="428"/>
      <c r="AO460" s="429"/>
      <c r="AP460" s="432"/>
      <c r="AQ460" s="433"/>
      <c r="AR460" s="446">
        <f>IF(AN460=0,0,(AP460/AN460)*100)</f>
        <v>0</v>
      </c>
      <c r="AS460" s="447"/>
      <c r="AT460" s="450">
        <f>AB460+AH460+AN460</f>
        <v>0</v>
      </c>
      <c r="AU460" s="451"/>
      <c r="AV460" s="454">
        <f>AD460+AJ460+AP460</f>
        <v>0</v>
      </c>
      <c r="AW460" s="455"/>
      <c r="AX460" s="446">
        <f>IF(AT460=0,0,(AV460/AT460)*100)</f>
        <v>0</v>
      </c>
      <c r="AY460" s="447"/>
      <c r="AZ460" s="428"/>
      <c r="BA460" s="429"/>
      <c r="BB460" s="432"/>
      <c r="BC460" s="433"/>
      <c r="BD460" s="446">
        <f>IF(AZ460=0,0,(BB460/AZ460)*100)</f>
        <v>0</v>
      </c>
      <c r="BE460" s="447"/>
      <c r="BF460" s="450">
        <f>AT460+AZ460</f>
        <v>0</v>
      </c>
      <c r="BG460" s="451"/>
      <c r="BH460" s="454">
        <f>AV460+BB460</f>
        <v>0</v>
      </c>
      <c r="BI460" s="455"/>
      <c r="BJ460" s="446">
        <f>IF(BF460=0,0,(BH460/BF460)*100)</f>
        <v>0</v>
      </c>
      <c r="BK460" s="447"/>
      <c r="BL460" s="406">
        <f>(AD460*2)+(AJ460*2)+(AP460*3)+BB460</f>
        <v>0</v>
      </c>
      <c r="BM460" s="407"/>
      <c r="BN460" s="408"/>
      <c r="BO460" s="404" t="e">
        <f>(BL460*BR$452)+(N460*BR$453)+(X460*BR$454)+(R460*BR$455)+(V460*BR$456)+(Z460*BR$457)</f>
        <v>#REF!</v>
      </c>
      <c r="BP460" s="404" t="e">
        <f>((AZ460-BB460)*BR$459)+((AT460-AV460)*BR$458)+(H460*BR$460)+(P460*BR$461)</f>
        <v>#REF!</v>
      </c>
      <c r="BQ460" s="65" t="s">
        <v>73</v>
      </c>
      <c r="BR460" s="66" t="e">
        <f>IF(#REF!="B",#REF!,IF(#REF!="C",#REF!,#REF!))</f>
        <v>#REF!</v>
      </c>
      <c r="BS460" s="787"/>
    </row>
    <row r="461" spans="1:71" ht="21.75" customHeight="1" x14ac:dyDescent="0.35">
      <c r="A461" s="779"/>
      <c r="B461" s="415"/>
      <c r="C461" s="412" t="str">
        <f>IF(ROSTER!D$16="","",ROSTER!D$16)</f>
        <v/>
      </c>
      <c r="D461" s="413"/>
      <c r="E461" s="419"/>
      <c r="F461" s="421"/>
      <c r="G461" s="423"/>
      <c r="H461" s="426"/>
      <c r="I461" s="427"/>
      <c r="J461" s="430"/>
      <c r="K461" s="431"/>
      <c r="L461" s="434"/>
      <c r="M461" s="435"/>
      <c r="N461" s="438" t="s">
        <v>14</v>
      </c>
      <c r="O461" s="439"/>
      <c r="P461" s="430"/>
      <c r="Q461" s="431"/>
      <c r="R461" s="434"/>
      <c r="S461" s="441"/>
      <c r="T461" s="434"/>
      <c r="U461" s="427"/>
      <c r="V461" s="441"/>
      <c r="W461" s="427"/>
      <c r="X461" s="430"/>
      <c r="Y461" s="427"/>
      <c r="Z461" s="430"/>
      <c r="AA461" s="427"/>
      <c r="AB461" s="430"/>
      <c r="AC461" s="431"/>
      <c r="AD461" s="434"/>
      <c r="AE461" s="435"/>
      <c r="AF461" s="444"/>
      <c r="AG461" s="445"/>
      <c r="AH461" s="430"/>
      <c r="AI461" s="431"/>
      <c r="AJ461" s="434"/>
      <c r="AK461" s="435"/>
      <c r="AL461" s="448"/>
      <c r="AM461" s="449"/>
      <c r="AN461" s="430"/>
      <c r="AO461" s="431"/>
      <c r="AP461" s="434"/>
      <c r="AQ461" s="435"/>
      <c r="AR461" s="448"/>
      <c r="AS461" s="449"/>
      <c r="AT461" s="452"/>
      <c r="AU461" s="453"/>
      <c r="AV461" s="456"/>
      <c r="AW461" s="457"/>
      <c r="AX461" s="448"/>
      <c r="AY461" s="449"/>
      <c r="AZ461" s="430"/>
      <c r="BA461" s="431"/>
      <c r="BB461" s="434"/>
      <c r="BC461" s="435"/>
      <c r="BD461" s="448"/>
      <c r="BE461" s="449"/>
      <c r="BF461" s="452"/>
      <c r="BG461" s="453"/>
      <c r="BH461" s="456"/>
      <c r="BI461" s="457"/>
      <c r="BJ461" s="448"/>
      <c r="BK461" s="449"/>
      <c r="BL461" s="409"/>
      <c r="BM461" s="410"/>
      <c r="BN461" s="411"/>
      <c r="BO461" s="405"/>
      <c r="BP461" s="405"/>
      <c r="BQ461" s="65" t="s">
        <v>74</v>
      </c>
      <c r="BR461" s="66" t="e">
        <f>IF(#REF!="B",#REF!,IF(#REF!="C",#REF!,#REF!))</f>
        <v>#REF!</v>
      </c>
      <c r="BS461" s="787"/>
    </row>
    <row r="462" spans="1:71" ht="21.75" customHeight="1" x14ac:dyDescent="0.25">
      <c r="A462" s="779"/>
      <c r="B462" s="414" t="str">
        <f>IF(ROSTER!B18="","",ROSTER!B18)</f>
        <v/>
      </c>
      <c r="C462" s="416" t="str">
        <f>IF(ROSTER!C$18="","",ROSTER!C$18)</f>
        <v/>
      </c>
      <c r="D462" s="417"/>
      <c r="E462" s="418"/>
      <c r="F462" s="420">
        <f>IF(E462="y",1,IF(E462="S",1,0))</f>
        <v>0</v>
      </c>
      <c r="G462" s="422">
        <f>IF(E462="S",1,0)</f>
        <v>0</v>
      </c>
      <c r="H462" s="424"/>
      <c r="I462" s="425"/>
      <c r="J462" s="428"/>
      <c r="K462" s="429"/>
      <c r="L462" s="432"/>
      <c r="M462" s="433"/>
      <c r="N462" s="436">
        <f>L462+J462</f>
        <v>0</v>
      </c>
      <c r="O462" s="437"/>
      <c r="P462" s="428"/>
      <c r="Q462" s="429"/>
      <c r="R462" s="432"/>
      <c r="S462" s="440"/>
      <c r="T462" s="432"/>
      <c r="U462" s="425"/>
      <c r="V462" s="440"/>
      <c r="W462" s="425"/>
      <c r="X462" s="428"/>
      <c r="Y462" s="425"/>
      <c r="Z462" s="428"/>
      <c r="AA462" s="425"/>
      <c r="AB462" s="428"/>
      <c r="AC462" s="429"/>
      <c r="AD462" s="432"/>
      <c r="AE462" s="433"/>
      <c r="AF462" s="442">
        <f>IF(AB462=0,0,(AD462/AB462)*100)</f>
        <v>0</v>
      </c>
      <c r="AG462" s="443"/>
      <c r="AH462" s="428"/>
      <c r="AI462" s="429"/>
      <c r="AJ462" s="432"/>
      <c r="AK462" s="433"/>
      <c r="AL462" s="446">
        <f>IF(AH462=0,0,(AJ462/AH462)*100)</f>
        <v>0</v>
      </c>
      <c r="AM462" s="447"/>
      <c r="AN462" s="428"/>
      <c r="AO462" s="429"/>
      <c r="AP462" s="432"/>
      <c r="AQ462" s="433"/>
      <c r="AR462" s="446">
        <f>IF(AN462=0,0,(AP462/AN462)*100)</f>
        <v>0</v>
      </c>
      <c r="AS462" s="447"/>
      <c r="AT462" s="450">
        <f>AB462+AH462+AN462</f>
        <v>0</v>
      </c>
      <c r="AU462" s="451"/>
      <c r="AV462" s="454">
        <f>AD462+AJ462+AP462</f>
        <v>0</v>
      </c>
      <c r="AW462" s="455"/>
      <c r="AX462" s="446">
        <f>IF(AT462=0,0,(AV462/AT462)*100)</f>
        <v>0</v>
      </c>
      <c r="AY462" s="447"/>
      <c r="AZ462" s="428"/>
      <c r="BA462" s="429"/>
      <c r="BB462" s="432"/>
      <c r="BC462" s="433"/>
      <c r="BD462" s="446">
        <f>IF(AZ462=0,0,(BB462/AZ462)*100)</f>
        <v>0</v>
      </c>
      <c r="BE462" s="447"/>
      <c r="BF462" s="450">
        <f>AT462+AZ462</f>
        <v>0</v>
      </c>
      <c r="BG462" s="451"/>
      <c r="BH462" s="454">
        <f>AV462+BB462</f>
        <v>0</v>
      </c>
      <c r="BI462" s="455"/>
      <c r="BJ462" s="446">
        <f>IF(BF462=0,0,(BH462/BF462)*100)</f>
        <v>0</v>
      </c>
      <c r="BK462" s="447"/>
      <c r="BL462" s="406">
        <f>(AD462*2)+(AJ462*2)+(AP462*3)+BB462</f>
        <v>0</v>
      </c>
      <c r="BM462" s="407"/>
      <c r="BN462" s="408"/>
      <c r="BO462" s="404" t="e">
        <f>(BL462*BR$452)+(N462*BR$453)+(X462*BR$454)+(R462*BR$455)+(V462*BR$456)+(Z462*BR$457)</f>
        <v>#REF!</v>
      </c>
      <c r="BP462" s="404" t="e">
        <f>((AZ462-BB462)*BR$459)+((AT462-AV462)*BR$458)+(H462*BR$460)+(P462*BR$461)</f>
        <v>#REF!</v>
      </c>
      <c r="BQ462" s="53"/>
      <c r="BR462" s="53"/>
      <c r="BS462" s="787"/>
    </row>
    <row r="463" spans="1:71" ht="21.75" customHeight="1" x14ac:dyDescent="0.25">
      <c r="A463" s="779"/>
      <c r="B463" s="415"/>
      <c r="C463" s="412" t="str">
        <f>IF(ROSTER!D$18="","",ROSTER!D$18)</f>
        <v/>
      </c>
      <c r="D463" s="413"/>
      <c r="E463" s="419"/>
      <c r="F463" s="421"/>
      <c r="G463" s="423"/>
      <c r="H463" s="426"/>
      <c r="I463" s="427"/>
      <c r="J463" s="430"/>
      <c r="K463" s="431"/>
      <c r="L463" s="434"/>
      <c r="M463" s="435"/>
      <c r="N463" s="438"/>
      <c r="O463" s="439"/>
      <c r="P463" s="430"/>
      <c r="Q463" s="431"/>
      <c r="R463" s="434"/>
      <c r="S463" s="441"/>
      <c r="T463" s="434"/>
      <c r="U463" s="427"/>
      <c r="V463" s="441"/>
      <c r="W463" s="427"/>
      <c r="X463" s="430"/>
      <c r="Y463" s="427"/>
      <c r="Z463" s="430"/>
      <c r="AA463" s="427"/>
      <c r="AB463" s="430"/>
      <c r="AC463" s="431"/>
      <c r="AD463" s="434"/>
      <c r="AE463" s="435"/>
      <c r="AF463" s="444"/>
      <c r="AG463" s="445"/>
      <c r="AH463" s="430"/>
      <c r="AI463" s="431"/>
      <c r="AJ463" s="434"/>
      <c r="AK463" s="435"/>
      <c r="AL463" s="448"/>
      <c r="AM463" s="449"/>
      <c r="AN463" s="430"/>
      <c r="AO463" s="431"/>
      <c r="AP463" s="434"/>
      <c r="AQ463" s="435"/>
      <c r="AR463" s="448"/>
      <c r="AS463" s="449"/>
      <c r="AT463" s="452"/>
      <c r="AU463" s="453"/>
      <c r="AV463" s="456"/>
      <c r="AW463" s="457"/>
      <c r="AX463" s="448"/>
      <c r="AY463" s="449"/>
      <c r="AZ463" s="430"/>
      <c r="BA463" s="431"/>
      <c r="BB463" s="434"/>
      <c r="BC463" s="435"/>
      <c r="BD463" s="448"/>
      <c r="BE463" s="449"/>
      <c r="BF463" s="452"/>
      <c r="BG463" s="453"/>
      <c r="BH463" s="456"/>
      <c r="BI463" s="457"/>
      <c r="BJ463" s="448"/>
      <c r="BK463" s="449"/>
      <c r="BL463" s="409"/>
      <c r="BM463" s="410"/>
      <c r="BN463" s="411"/>
      <c r="BO463" s="405"/>
      <c r="BP463" s="405"/>
      <c r="BQ463" s="53"/>
      <c r="BR463" s="53"/>
      <c r="BS463" s="779"/>
    </row>
    <row r="464" spans="1:71" ht="21.75" customHeight="1" x14ac:dyDescent="0.25">
      <c r="A464" s="779"/>
      <c r="B464" s="414" t="str">
        <f>IF(ROSTER!B20="","",ROSTER!B20)</f>
        <v/>
      </c>
      <c r="C464" s="416" t="str">
        <f>IF(ROSTER!C$20="","",ROSTER!C$20)</f>
        <v/>
      </c>
      <c r="D464" s="417"/>
      <c r="E464" s="418"/>
      <c r="F464" s="420">
        <f>IF(E464="y",1,IF(E464="S",1,0))</f>
        <v>0</v>
      </c>
      <c r="G464" s="422">
        <f>IF(E464="S",1,0)</f>
        <v>0</v>
      </c>
      <c r="H464" s="424"/>
      <c r="I464" s="425"/>
      <c r="J464" s="428"/>
      <c r="K464" s="429"/>
      <c r="L464" s="432"/>
      <c r="M464" s="433"/>
      <c r="N464" s="436">
        <f>L464+J464</f>
        <v>0</v>
      </c>
      <c r="O464" s="437"/>
      <c r="P464" s="428"/>
      <c r="Q464" s="429"/>
      <c r="R464" s="432"/>
      <c r="S464" s="440"/>
      <c r="T464" s="432"/>
      <c r="U464" s="425"/>
      <c r="V464" s="440"/>
      <c r="W464" s="425"/>
      <c r="X464" s="428"/>
      <c r="Y464" s="425"/>
      <c r="Z464" s="428"/>
      <c r="AA464" s="425"/>
      <c r="AB464" s="428"/>
      <c r="AC464" s="429"/>
      <c r="AD464" s="432"/>
      <c r="AE464" s="433"/>
      <c r="AF464" s="442">
        <f>IF(AB464=0,0,(AD464/AB464)*100)</f>
        <v>0</v>
      </c>
      <c r="AG464" s="443"/>
      <c r="AH464" s="428"/>
      <c r="AI464" s="429"/>
      <c r="AJ464" s="432"/>
      <c r="AK464" s="433"/>
      <c r="AL464" s="446">
        <f>IF(AH464=0,0,(AJ464/AH464)*100)</f>
        <v>0</v>
      </c>
      <c r="AM464" s="447"/>
      <c r="AN464" s="428"/>
      <c r="AO464" s="429"/>
      <c r="AP464" s="432"/>
      <c r="AQ464" s="433"/>
      <c r="AR464" s="446">
        <f>IF(AN464=0,0,(AP464/AN464)*100)</f>
        <v>0</v>
      </c>
      <c r="AS464" s="447"/>
      <c r="AT464" s="450">
        <f>AB464+AH464+AN464</f>
        <v>0</v>
      </c>
      <c r="AU464" s="451"/>
      <c r="AV464" s="454">
        <f>AD464+AJ464+AP464</f>
        <v>0</v>
      </c>
      <c r="AW464" s="455"/>
      <c r="AX464" s="446">
        <f>IF(AT464=0,0,(AV464/AT464)*100)</f>
        <v>0</v>
      </c>
      <c r="AY464" s="447"/>
      <c r="AZ464" s="428"/>
      <c r="BA464" s="429"/>
      <c r="BB464" s="432"/>
      <c r="BC464" s="433"/>
      <c r="BD464" s="446">
        <f>IF(AZ464=0,0,(BB464/AZ464)*100)</f>
        <v>0</v>
      </c>
      <c r="BE464" s="447"/>
      <c r="BF464" s="450">
        <f>AT464+AZ464</f>
        <v>0</v>
      </c>
      <c r="BG464" s="451"/>
      <c r="BH464" s="454">
        <f>AV464+BB464</f>
        <v>0</v>
      </c>
      <c r="BI464" s="455"/>
      <c r="BJ464" s="446">
        <f>IF(BF464=0,0,(BH464/BF464)*100)</f>
        <v>0</v>
      </c>
      <c r="BK464" s="447"/>
      <c r="BL464" s="406">
        <f>(AD464*2)+(AJ464*2)+(AP464*3)+BB464</f>
        <v>0</v>
      </c>
      <c r="BM464" s="407"/>
      <c r="BN464" s="408"/>
      <c r="BO464" s="404" t="e">
        <f>(BL464*BR$452)+(N464*BR$453)+(X464*BR$454)+(R464*BR$455)+(V464*BR$456)+(Z464*BR$457)</f>
        <v>#REF!</v>
      </c>
      <c r="BP464" s="404" t="e">
        <f>((AZ464-BB464)*BR$459)+((AT464-AV464)*BR$458)+(H464*BR$460)+(P464*BR$461)</f>
        <v>#REF!</v>
      </c>
      <c r="BQ464" s="53"/>
      <c r="BR464" s="53"/>
      <c r="BS464" s="779"/>
    </row>
    <row r="465" spans="1:71" ht="21.75" customHeight="1" x14ac:dyDescent="0.25">
      <c r="A465" s="779"/>
      <c r="B465" s="415"/>
      <c r="C465" s="412" t="str">
        <f>IF(ROSTER!D$20="","",ROSTER!D$20)</f>
        <v/>
      </c>
      <c r="D465" s="413"/>
      <c r="E465" s="419"/>
      <c r="F465" s="421"/>
      <c r="G465" s="423"/>
      <c r="H465" s="426"/>
      <c r="I465" s="427"/>
      <c r="J465" s="430"/>
      <c r="K465" s="431"/>
      <c r="L465" s="434"/>
      <c r="M465" s="435"/>
      <c r="N465" s="438" t="s">
        <v>14</v>
      </c>
      <c r="O465" s="439"/>
      <c r="P465" s="430"/>
      <c r="Q465" s="431"/>
      <c r="R465" s="434"/>
      <c r="S465" s="441"/>
      <c r="T465" s="434"/>
      <c r="U465" s="427"/>
      <c r="V465" s="441"/>
      <c r="W465" s="427"/>
      <c r="X465" s="430"/>
      <c r="Y465" s="427"/>
      <c r="Z465" s="430"/>
      <c r="AA465" s="427"/>
      <c r="AB465" s="430"/>
      <c r="AC465" s="431"/>
      <c r="AD465" s="434"/>
      <c r="AE465" s="435"/>
      <c r="AF465" s="444"/>
      <c r="AG465" s="445"/>
      <c r="AH465" s="430"/>
      <c r="AI465" s="431"/>
      <c r="AJ465" s="434"/>
      <c r="AK465" s="435"/>
      <c r="AL465" s="448"/>
      <c r="AM465" s="449"/>
      <c r="AN465" s="430"/>
      <c r="AO465" s="431"/>
      <c r="AP465" s="434"/>
      <c r="AQ465" s="435"/>
      <c r="AR465" s="448"/>
      <c r="AS465" s="449"/>
      <c r="AT465" s="452"/>
      <c r="AU465" s="453"/>
      <c r="AV465" s="456"/>
      <c r="AW465" s="457"/>
      <c r="AX465" s="448"/>
      <c r="AY465" s="449"/>
      <c r="AZ465" s="430"/>
      <c r="BA465" s="431"/>
      <c r="BB465" s="434"/>
      <c r="BC465" s="435"/>
      <c r="BD465" s="448"/>
      <c r="BE465" s="449"/>
      <c r="BF465" s="452"/>
      <c r="BG465" s="453"/>
      <c r="BH465" s="456"/>
      <c r="BI465" s="457"/>
      <c r="BJ465" s="448"/>
      <c r="BK465" s="449"/>
      <c r="BL465" s="409"/>
      <c r="BM465" s="410"/>
      <c r="BN465" s="411"/>
      <c r="BO465" s="405"/>
      <c r="BP465" s="405"/>
      <c r="BQ465" s="53"/>
      <c r="BR465" s="53"/>
      <c r="BS465" s="779"/>
    </row>
    <row r="466" spans="1:71" ht="21.75" customHeight="1" x14ac:dyDescent="0.25">
      <c r="A466" s="779"/>
      <c r="B466" s="414" t="str">
        <f>IF(ROSTER!B22="","",ROSTER!B22)</f>
        <v/>
      </c>
      <c r="C466" s="416" t="str">
        <f>IF(ROSTER!C$22="","",ROSTER!C$22)</f>
        <v/>
      </c>
      <c r="D466" s="417"/>
      <c r="E466" s="418"/>
      <c r="F466" s="420">
        <f>IF(E466="y",1,IF(E466="S",1,0))</f>
        <v>0</v>
      </c>
      <c r="G466" s="422">
        <f>IF(E466="S",1,0)</f>
        <v>0</v>
      </c>
      <c r="H466" s="424"/>
      <c r="I466" s="425"/>
      <c r="J466" s="428"/>
      <c r="K466" s="429"/>
      <c r="L466" s="432"/>
      <c r="M466" s="433"/>
      <c r="N466" s="436">
        <f>L466+J466</f>
        <v>0</v>
      </c>
      <c r="O466" s="437"/>
      <c r="P466" s="428"/>
      <c r="Q466" s="429"/>
      <c r="R466" s="432"/>
      <c r="S466" s="440"/>
      <c r="T466" s="432"/>
      <c r="U466" s="425"/>
      <c r="V466" s="440"/>
      <c r="W466" s="425"/>
      <c r="X466" s="428"/>
      <c r="Y466" s="425"/>
      <c r="Z466" s="428"/>
      <c r="AA466" s="425"/>
      <c r="AB466" s="428"/>
      <c r="AC466" s="429"/>
      <c r="AD466" s="432"/>
      <c r="AE466" s="433"/>
      <c r="AF466" s="442">
        <f>IF(AB466=0,0,(AD466/AB466)*100)</f>
        <v>0</v>
      </c>
      <c r="AG466" s="443"/>
      <c r="AH466" s="428"/>
      <c r="AI466" s="429"/>
      <c r="AJ466" s="432"/>
      <c r="AK466" s="433"/>
      <c r="AL466" s="446">
        <f>IF(AH466=0,0,(AJ466/AH466)*100)</f>
        <v>0</v>
      </c>
      <c r="AM466" s="447"/>
      <c r="AN466" s="428"/>
      <c r="AO466" s="429"/>
      <c r="AP466" s="432"/>
      <c r="AQ466" s="433"/>
      <c r="AR466" s="446">
        <f>IF(AN466=0,0,(AP466/AN466)*100)</f>
        <v>0</v>
      </c>
      <c r="AS466" s="447"/>
      <c r="AT466" s="450">
        <f>AB466+AH466+AN466</f>
        <v>0</v>
      </c>
      <c r="AU466" s="451"/>
      <c r="AV466" s="454">
        <f>AD466+AJ466+AP466</f>
        <v>0</v>
      </c>
      <c r="AW466" s="455"/>
      <c r="AX466" s="446">
        <f>IF(AT466=0,0,(AV466/AT466)*100)</f>
        <v>0</v>
      </c>
      <c r="AY466" s="447"/>
      <c r="AZ466" s="428"/>
      <c r="BA466" s="429"/>
      <c r="BB466" s="432"/>
      <c r="BC466" s="433"/>
      <c r="BD466" s="446">
        <f>IF(AZ466=0,0,(BB466/AZ466)*100)</f>
        <v>0</v>
      </c>
      <c r="BE466" s="447"/>
      <c r="BF466" s="450">
        <f>AT466+AZ466</f>
        <v>0</v>
      </c>
      <c r="BG466" s="451"/>
      <c r="BH466" s="454">
        <f>AV466+BB466</f>
        <v>0</v>
      </c>
      <c r="BI466" s="455"/>
      <c r="BJ466" s="446">
        <f>IF(BF466=0,0,(BH466/BF466)*100)</f>
        <v>0</v>
      </c>
      <c r="BK466" s="447"/>
      <c r="BL466" s="406">
        <f>(AD466*2)+(AJ466*2)+(AP466*3)+BB466</f>
        <v>0</v>
      </c>
      <c r="BM466" s="407"/>
      <c r="BN466" s="408"/>
      <c r="BO466" s="404" t="e">
        <f>(BL466*BR$452)+(N466*BR$453)+(X466*BR$454)+(R466*BR$455)+(V466*BR$456)+(Z466*BR$457)</f>
        <v>#REF!</v>
      </c>
      <c r="BP466" s="404" t="e">
        <f>((AZ466-BB466)*BR$459)+((AT466-AV466)*BR$458)+(H466*BR$460)+(P466*BR$461)</f>
        <v>#REF!</v>
      </c>
      <c r="BQ466" s="53"/>
      <c r="BR466" s="53"/>
      <c r="BS466" s="779"/>
    </row>
    <row r="467" spans="1:71" ht="21.75" customHeight="1" x14ac:dyDescent="0.25">
      <c r="A467" s="779"/>
      <c r="B467" s="415"/>
      <c r="C467" s="412" t="str">
        <f>IF(ROSTER!D$22="","",ROSTER!D$22)</f>
        <v/>
      </c>
      <c r="D467" s="413"/>
      <c r="E467" s="419"/>
      <c r="F467" s="421"/>
      <c r="G467" s="423"/>
      <c r="H467" s="426"/>
      <c r="I467" s="427"/>
      <c r="J467" s="430"/>
      <c r="K467" s="431"/>
      <c r="L467" s="434"/>
      <c r="M467" s="435"/>
      <c r="N467" s="438" t="s">
        <v>14</v>
      </c>
      <c r="O467" s="439"/>
      <c r="P467" s="430"/>
      <c r="Q467" s="431"/>
      <c r="R467" s="434"/>
      <c r="S467" s="441"/>
      <c r="T467" s="434"/>
      <c r="U467" s="427"/>
      <c r="V467" s="441"/>
      <c r="W467" s="427"/>
      <c r="X467" s="430"/>
      <c r="Y467" s="427"/>
      <c r="Z467" s="430"/>
      <c r="AA467" s="427"/>
      <c r="AB467" s="430"/>
      <c r="AC467" s="431"/>
      <c r="AD467" s="434"/>
      <c r="AE467" s="435"/>
      <c r="AF467" s="444"/>
      <c r="AG467" s="445"/>
      <c r="AH467" s="430"/>
      <c r="AI467" s="431"/>
      <c r="AJ467" s="434"/>
      <c r="AK467" s="435"/>
      <c r="AL467" s="448"/>
      <c r="AM467" s="449"/>
      <c r="AN467" s="430"/>
      <c r="AO467" s="431"/>
      <c r="AP467" s="434"/>
      <c r="AQ467" s="435"/>
      <c r="AR467" s="448"/>
      <c r="AS467" s="449"/>
      <c r="AT467" s="452"/>
      <c r="AU467" s="453"/>
      <c r="AV467" s="456"/>
      <c r="AW467" s="457"/>
      <c r="AX467" s="448"/>
      <c r="AY467" s="449"/>
      <c r="AZ467" s="430"/>
      <c r="BA467" s="431"/>
      <c r="BB467" s="434"/>
      <c r="BC467" s="435"/>
      <c r="BD467" s="448"/>
      <c r="BE467" s="449"/>
      <c r="BF467" s="452"/>
      <c r="BG467" s="453"/>
      <c r="BH467" s="456"/>
      <c r="BI467" s="457"/>
      <c r="BJ467" s="448"/>
      <c r="BK467" s="449"/>
      <c r="BL467" s="409"/>
      <c r="BM467" s="410"/>
      <c r="BN467" s="411"/>
      <c r="BO467" s="405"/>
      <c r="BP467" s="405"/>
      <c r="BQ467" s="53"/>
      <c r="BR467" s="53"/>
      <c r="BS467" s="779"/>
    </row>
    <row r="468" spans="1:71" ht="21.75" customHeight="1" x14ac:dyDescent="0.25">
      <c r="A468" s="779"/>
      <c r="B468" s="414" t="str">
        <f>IF(ROSTER!B24="","",ROSTER!B24)</f>
        <v/>
      </c>
      <c r="C468" s="416" t="str">
        <f>IF(ROSTER!C$24="","",ROSTER!C$24)</f>
        <v/>
      </c>
      <c r="D468" s="417"/>
      <c r="E468" s="418"/>
      <c r="F468" s="420">
        <f>IF(E468="y",1,IF(E468="S",1,0))</f>
        <v>0</v>
      </c>
      <c r="G468" s="422">
        <f>IF(E468="S",1,0)</f>
        <v>0</v>
      </c>
      <c r="H468" s="424"/>
      <c r="I468" s="425"/>
      <c r="J468" s="428"/>
      <c r="K468" s="429"/>
      <c r="L468" s="432"/>
      <c r="M468" s="433"/>
      <c r="N468" s="436">
        <f>L468+J468</f>
        <v>0</v>
      </c>
      <c r="O468" s="437"/>
      <c r="P468" s="428"/>
      <c r="Q468" s="429"/>
      <c r="R468" s="432"/>
      <c r="S468" s="440"/>
      <c r="T468" s="432"/>
      <c r="U468" s="425"/>
      <c r="V468" s="440"/>
      <c r="W468" s="425"/>
      <c r="X468" s="428"/>
      <c r="Y468" s="425"/>
      <c r="Z468" s="428"/>
      <c r="AA468" s="425"/>
      <c r="AB468" s="428"/>
      <c r="AC468" s="429"/>
      <c r="AD468" s="432"/>
      <c r="AE468" s="433"/>
      <c r="AF468" s="442">
        <f>IF(AB468=0,0,(AD468/AB468)*100)</f>
        <v>0</v>
      </c>
      <c r="AG468" s="443"/>
      <c r="AH468" s="428"/>
      <c r="AI468" s="429"/>
      <c r="AJ468" s="432"/>
      <c r="AK468" s="433"/>
      <c r="AL468" s="446">
        <f>IF(AH468=0,0,(AJ468/AH468)*100)</f>
        <v>0</v>
      </c>
      <c r="AM468" s="447"/>
      <c r="AN468" s="428"/>
      <c r="AO468" s="429"/>
      <c r="AP468" s="432"/>
      <c r="AQ468" s="433"/>
      <c r="AR468" s="446">
        <f>IF(AN468=0,0,(AP468/AN468)*100)</f>
        <v>0</v>
      </c>
      <c r="AS468" s="447"/>
      <c r="AT468" s="450">
        <f>AB468+AH468+AN468</f>
        <v>0</v>
      </c>
      <c r="AU468" s="451"/>
      <c r="AV468" s="454">
        <f>AD468+AJ468+AP468</f>
        <v>0</v>
      </c>
      <c r="AW468" s="455"/>
      <c r="AX468" s="446">
        <f>IF(AT468=0,0,(AV468/AT468)*100)</f>
        <v>0</v>
      </c>
      <c r="AY468" s="447"/>
      <c r="AZ468" s="428"/>
      <c r="BA468" s="429"/>
      <c r="BB468" s="432"/>
      <c r="BC468" s="433"/>
      <c r="BD468" s="446">
        <f>IF(AZ468=0,0,(BB468/AZ468)*100)</f>
        <v>0</v>
      </c>
      <c r="BE468" s="447"/>
      <c r="BF468" s="450">
        <f>AT468+AZ468</f>
        <v>0</v>
      </c>
      <c r="BG468" s="451"/>
      <c r="BH468" s="454">
        <f>AV468+BB468</f>
        <v>0</v>
      </c>
      <c r="BI468" s="455"/>
      <c r="BJ468" s="446">
        <f>IF(BF468=0,0,(BH468/BF468)*100)</f>
        <v>0</v>
      </c>
      <c r="BK468" s="447"/>
      <c r="BL468" s="406">
        <f>(AD468*2)+(AJ468*2)+(AP468*3)+BB468</f>
        <v>0</v>
      </c>
      <c r="BM468" s="407"/>
      <c r="BN468" s="408"/>
      <c r="BO468" s="404" t="e">
        <f>(BL468*BR$452)+(N468*BR$453)+(X468*BR$454)+(R468*BR$455)+(V468*BR$456)+(Z468*BR$457)</f>
        <v>#REF!</v>
      </c>
      <c r="BP468" s="404" t="e">
        <f>((AZ468-BB468)*BR$459)+((AT468-AV468)*BR$458)+(H468*BR$460)+(P468*BR$461)</f>
        <v>#REF!</v>
      </c>
      <c r="BQ468" s="53"/>
      <c r="BR468" s="53"/>
      <c r="BS468" s="779"/>
    </row>
    <row r="469" spans="1:71" ht="21.75" customHeight="1" x14ac:dyDescent="0.25">
      <c r="A469" s="779"/>
      <c r="B469" s="415"/>
      <c r="C469" s="412" t="str">
        <f>IF(ROSTER!D$24="","",ROSTER!D$24)</f>
        <v/>
      </c>
      <c r="D469" s="413"/>
      <c r="E469" s="419"/>
      <c r="F469" s="421"/>
      <c r="G469" s="423"/>
      <c r="H469" s="426"/>
      <c r="I469" s="427"/>
      <c r="J469" s="430"/>
      <c r="K469" s="431"/>
      <c r="L469" s="434"/>
      <c r="M469" s="435"/>
      <c r="N469" s="438" t="s">
        <v>14</v>
      </c>
      <c r="O469" s="439"/>
      <c r="P469" s="430"/>
      <c r="Q469" s="431"/>
      <c r="R469" s="434"/>
      <c r="S469" s="441"/>
      <c r="T469" s="434"/>
      <c r="U469" s="427"/>
      <c r="V469" s="441"/>
      <c r="W469" s="427"/>
      <c r="X469" s="430"/>
      <c r="Y469" s="427"/>
      <c r="Z469" s="430"/>
      <c r="AA469" s="427"/>
      <c r="AB469" s="430"/>
      <c r="AC469" s="431"/>
      <c r="AD469" s="434"/>
      <c r="AE469" s="435"/>
      <c r="AF469" s="444"/>
      <c r="AG469" s="445"/>
      <c r="AH469" s="430"/>
      <c r="AI469" s="431"/>
      <c r="AJ469" s="434"/>
      <c r="AK469" s="435"/>
      <c r="AL469" s="448"/>
      <c r="AM469" s="449"/>
      <c r="AN469" s="430"/>
      <c r="AO469" s="431"/>
      <c r="AP469" s="434"/>
      <c r="AQ469" s="435"/>
      <c r="AR469" s="448"/>
      <c r="AS469" s="449"/>
      <c r="AT469" s="452"/>
      <c r="AU469" s="453"/>
      <c r="AV469" s="456"/>
      <c r="AW469" s="457"/>
      <c r="AX469" s="448"/>
      <c r="AY469" s="449"/>
      <c r="AZ469" s="430"/>
      <c r="BA469" s="431"/>
      <c r="BB469" s="434"/>
      <c r="BC469" s="435"/>
      <c r="BD469" s="448"/>
      <c r="BE469" s="449"/>
      <c r="BF469" s="452"/>
      <c r="BG469" s="453"/>
      <c r="BH469" s="456"/>
      <c r="BI469" s="457"/>
      <c r="BJ469" s="448"/>
      <c r="BK469" s="449"/>
      <c r="BL469" s="409"/>
      <c r="BM469" s="410"/>
      <c r="BN469" s="411"/>
      <c r="BO469" s="405"/>
      <c r="BP469" s="405"/>
      <c r="BQ469" s="53"/>
      <c r="BR469" s="53"/>
      <c r="BS469" s="779"/>
    </row>
    <row r="470" spans="1:71" ht="21.75" customHeight="1" x14ac:dyDescent="0.25">
      <c r="A470" s="779"/>
      <c r="B470" s="414" t="str">
        <f>IF(ROSTER!B26="","",ROSTER!B26)</f>
        <v/>
      </c>
      <c r="C470" s="416" t="str">
        <f>IF(ROSTER!C$26="","",ROSTER!C$26)</f>
        <v/>
      </c>
      <c r="D470" s="417"/>
      <c r="E470" s="418"/>
      <c r="F470" s="420">
        <f>IF(E470="y",1,IF(E470="S",1,0))</f>
        <v>0</v>
      </c>
      <c r="G470" s="422">
        <f>IF(E470="S",1,0)</f>
        <v>0</v>
      </c>
      <c r="H470" s="424"/>
      <c r="I470" s="425"/>
      <c r="J470" s="428"/>
      <c r="K470" s="429"/>
      <c r="L470" s="432"/>
      <c r="M470" s="433"/>
      <c r="N470" s="436">
        <f>L470+J470</f>
        <v>0</v>
      </c>
      <c r="O470" s="437"/>
      <c r="P470" s="428"/>
      <c r="Q470" s="429"/>
      <c r="R470" s="432"/>
      <c r="S470" s="440"/>
      <c r="T470" s="432"/>
      <c r="U470" s="425"/>
      <c r="V470" s="440"/>
      <c r="W470" s="425"/>
      <c r="X470" s="428"/>
      <c r="Y470" s="425"/>
      <c r="Z470" s="428"/>
      <c r="AA470" s="425"/>
      <c r="AB470" s="428"/>
      <c r="AC470" s="429"/>
      <c r="AD470" s="432"/>
      <c r="AE470" s="433"/>
      <c r="AF470" s="442">
        <f>IF(AB470=0,0,(AD470/AB470)*100)</f>
        <v>0</v>
      </c>
      <c r="AG470" s="443"/>
      <c r="AH470" s="428"/>
      <c r="AI470" s="429"/>
      <c r="AJ470" s="432"/>
      <c r="AK470" s="433"/>
      <c r="AL470" s="446">
        <f>IF(AH470=0,0,(AJ470/AH470)*100)</f>
        <v>0</v>
      </c>
      <c r="AM470" s="447"/>
      <c r="AN470" s="428"/>
      <c r="AO470" s="429"/>
      <c r="AP470" s="432"/>
      <c r="AQ470" s="433"/>
      <c r="AR470" s="446">
        <f>IF(AN470=0,0,(AP470/AN470)*100)</f>
        <v>0</v>
      </c>
      <c r="AS470" s="447"/>
      <c r="AT470" s="450">
        <f>AB470+AH470+AN470</f>
        <v>0</v>
      </c>
      <c r="AU470" s="451"/>
      <c r="AV470" s="454">
        <f>AD470+AJ470+AP470</f>
        <v>0</v>
      </c>
      <c r="AW470" s="455"/>
      <c r="AX470" s="446">
        <f>IF(AT470=0,0,(AV470/AT470)*100)</f>
        <v>0</v>
      </c>
      <c r="AY470" s="447"/>
      <c r="AZ470" s="428"/>
      <c r="BA470" s="429"/>
      <c r="BB470" s="432"/>
      <c r="BC470" s="433"/>
      <c r="BD470" s="446">
        <f>IF(AZ470=0,0,(BB470/AZ470)*100)</f>
        <v>0</v>
      </c>
      <c r="BE470" s="447"/>
      <c r="BF470" s="450">
        <f>AT470+AZ470</f>
        <v>0</v>
      </c>
      <c r="BG470" s="451"/>
      <c r="BH470" s="454">
        <f>AV470+BB470</f>
        <v>0</v>
      </c>
      <c r="BI470" s="455"/>
      <c r="BJ470" s="446">
        <f>IF(BF470=0,0,(BH470/BF470)*100)</f>
        <v>0</v>
      </c>
      <c r="BK470" s="447"/>
      <c r="BL470" s="406">
        <f>(AD470*2)+(AJ470*2)+(AP470*3)+BB470</f>
        <v>0</v>
      </c>
      <c r="BM470" s="407"/>
      <c r="BN470" s="408"/>
      <c r="BO470" s="404" t="e">
        <f>(BL470*BR$452)+(N470*BR$453)+(X470*BR$454)+(R470*BR$455)+(V470*BR$456)+(Z470*BR$457)</f>
        <v>#REF!</v>
      </c>
      <c r="BP470" s="404" t="e">
        <f>((AZ470-BB470)*BR$459)+((AT470-AV470)*BR$458)+(H470*BR$460)+(P470*BR$461)</f>
        <v>#REF!</v>
      </c>
      <c r="BQ470" s="53"/>
      <c r="BR470" s="53"/>
      <c r="BS470" s="779"/>
    </row>
    <row r="471" spans="1:71" ht="21.75" customHeight="1" x14ac:dyDescent="0.25">
      <c r="A471" s="779"/>
      <c r="B471" s="415"/>
      <c r="C471" s="412" t="str">
        <f>IF(ROSTER!D$26="","",ROSTER!D$26)</f>
        <v/>
      </c>
      <c r="D471" s="413"/>
      <c r="E471" s="419"/>
      <c r="F471" s="421"/>
      <c r="G471" s="423"/>
      <c r="H471" s="426"/>
      <c r="I471" s="427"/>
      <c r="J471" s="430"/>
      <c r="K471" s="431"/>
      <c r="L471" s="434"/>
      <c r="M471" s="435"/>
      <c r="N471" s="438" t="s">
        <v>14</v>
      </c>
      <c r="O471" s="439"/>
      <c r="P471" s="430"/>
      <c r="Q471" s="431"/>
      <c r="R471" s="434"/>
      <c r="S471" s="441"/>
      <c r="T471" s="434"/>
      <c r="U471" s="427"/>
      <c r="V471" s="441"/>
      <c r="W471" s="427"/>
      <c r="X471" s="430"/>
      <c r="Y471" s="427"/>
      <c r="Z471" s="430"/>
      <c r="AA471" s="427"/>
      <c r="AB471" s="430"/>
      <c r="AC471" s="431"/>
      <c r="AD471" s="434"/>
      <c r="AE471" s="435"/>
      <c r="AF471" s="444"/>
      <c r="AG471" s="445"/>
      <c r="AH471" s="430"/>
      <c r="AI471" s="431"/>
      <c r="AJ471" s="434"/>
      <c r="AK471" s="435"/>
      <c r="AL471" s="448"/>
      <c r="AM471" s="449"/>
      <c r="AN471" s="430"/>
      <c r="AO471" s="431"/>
      <c r="AP471" s="434"/>
      <c r="AQ471" s="435"/>
      <c r="AR471" s="448"/>
      <c r="AS471" s="449"/>
      <c r="AT471" s="452"/>
      <c r="AU471" s="453"/>
      <c r="AV471" s="456"/>
      <c r="AW471" s="457"/>
      <c r="AX471" s="448"/>
      <c r="AY471" s="449"/>
      <c r="AZ471" s="430"/>
      <c r="BA471" s="431"/>
      <c r="BB471" s="434"/>
      <c r="BC471" s="435"/>
      <c r="BD471" s="448"/>
      <c r="BE471" s="449"/>
      <c r="BF471" s="452"/>
      <c r="BG471" s="453"/>
      <c r="BH471" s="456"/>
      <c r="BI471" s="457"/>
      <c r="BJ471" s="448"/>
      <c r="BK471" s="449"/>
      <c r="BL471" s="409"/>
      <c r="BM471" s="410"/>
      <c r="BN471" s="411"/>
      <c r="BO471" s="405"/>
      <c r="BP471" s="405"/>
      <c r="BQ471" s="53"/>
      <c r="BR471" s="53"/>
      <c r="BS471" s="779"/>
    </row>
    <row r="472" spans="1:71" ht="21.75" customHeight="1" x14ac:dyDescent="0.25">
      <c r="A472" s="779"/>
      <c r="B472" s="414" t="str">
        <f>IF(ROSTER!B28="","",ROSTER!B28)</f>
        <v/>
      </c>
      <c r="C472" s="416" t="str">
        <f>IF(ROSTER!C$28="","",ROSTER!C$28)</f>
        <v/>
      </c>
      <c r="D472" s="417"/>
      <c r="E472" s="418"/>
      <c r="F472" s="420">
        <f>IF(E472="y",1,IF(E472="S",1,0))</f>
        <v>0</v>
      </c>
      <c r="G472" s="422">
        <f>IF(E472="S",1,0)</f>
        <v>0</v>
      </c>
      <c r="H472" s="424"/>
      <c r="I472" s="425"/>
      <c r="J472" s="428"/>
      <c r="K472" s="429"/>
      <c r="L472" s="432"/>
      <c r="M472" s="433"/>
      <c r="N472" s="436">
        <f>L472+J472</f>
        <v>0</v>
      </c>
      <c r="O472" s="437"/>
      <c r="P472" s="428"/>
      <c r="Q472" s="429"/>
      <c r="R472" s="432"/>
      <c r="S472" s="440"/>
      <c r="T472" s="432"/>
      <c r="U472" s="425"/>
      <c r="V472" s="440"/>
      <c r="W472" s="425"/>
      <c r="X472" s="428"/>
      <c r="Y472" s="425"/>
      <c r="Z472" s="428"/>
      <c r="AA472" s="425"/>
      <c r="AB472" s="428"/>
      <c r="AC472" s="429"/>
      <c r="AD472" s="432"/>
      <c r="AE472" s="433"/>
      <c r="AF472" s="442">
        <f>IF(AB472=0,0,(AD472/AB472)*100)</f>
        <v>0</v>
      </c>
      <c r="AG472" s="443"/>
      <c r="AH472" s="428"/>
      <c r="AI472" s="429"/>
      <c r="AJ472" s="432"/>
      <c r="AK472" s="433"/>
      <c r="AL472" s="446">
        <f>IF(AH472=0,0,(AJ472/AH472)*100)</f>
        <v>0</v>
      </c>
      <c r="AM472" s="447"/>
      <c r="AN472" s="428"/>
      <c r="AO472" s="429"/>
      <c r="AP472" s="432"/>
      <c r="AQ472" s="433"/>
      <c r="AR472" s="446">
        <f>IF(AN472=0,0,(AP472/AN472)*100)</f>
        <v>0</v>
      </c>
      <c r="AS472" s="447"/>
      <c r="AT472" s="450">
        <f>AB472+AH472+AN472</f>
        <v>0</v>
      </c>
      <c r="AU472" s="451"/>
      <c r="AV472" s="454">
        <f>AD472+AJ472+AP472</f>
        <v>0</v>
      </c>
      <c r="AW472" s="455"/>
      <c r="AX472" s="446">
        <f>IF(AT472=0,0,(AV472/AT472)*100)</f>
        <v>0</v>
      </c>
      <c r="AY472" s="447"/>
      <c r="AZ472" s="428"/>
      <c r="BA472" s="429"/>
      <c r="BB472" s="432"/>
      <c r="BC472" s="433"/>
      <c r="BD472" s="446">
        <f>IF(AZ472=0,0,(BB472/AZ472)*100)</f>
        <v>0</v>
      </c>
      <c r="BE472" s="447"/>
      <c r="BF472" s="450">
        <f>AT472+AZ472</f>
        <v>0</v>
      </c>
      <c r="BG472" s="451"/>
      <c r="BH472" s="454">
        <f>AV472+BB472</f>
        <v>0</v>
      </c>
      <c r="BI472" s="455"/>
      <c r="BJ472" s="446">
        <f>IF(BF472=0,0,(BH472/BF472)*100)</f>
        <v>0</v>
      </c>
      <c r="BK472" s="447"/>
      <c r="BL472" s="406">
        <f>(AD472*2)+(AJ472*2)+(AP472*3)+BB472</f>
        <v>0</v>
      </c>
      <c r="BM472" s="407"/>
      <c r="BN472" s="408"/>
      <c r="BO472" s="404" t="e">
        <f>(BL472*BR$452)+(N472*BR$453)+(X472*BR$454)+(R472*BR$455)+(V472*BR$456)+(Z472*BR$457)</f>
        <v>#REF!</v>
      </c>
      <c r="BP472" s="404" t="e">
        <f>((AZ472-BB472)*BR$459)+((AT472-AV472)*BR$458)+(H472*BR$460)+(P472*BR$461)</f>
        <v>#REF!</v>
      </c>
      <c r="BQ472" s="53"/>
      <c r="BR472" s="53"/>
      <c r="BS472" s="779"/>
    </row>
    <row r="473" spans="1:71" ht="21.75" customHeight="1" x14ac:dyDescent="0.25">
      <c r="A473" s="779"/>
      <c r="B473" s="415"/>
      <c r="C473" s="412" t="str">
        <f>IF(ROSTER!D$28="","",ROSTER!D$28)</f>
        <v/>
      </c>
      <c r="D473" s="413"/>
      <c r="E473" s="419"/>
      <c r="F473" s="421"/>
      <c r="G473" s="423"/>
      <c r="H473" s="426"/>
      <c r="I473" s="427"/>
      <c r="J473" s="430"/>
      <c r="K473" s="431"/>
      <c r="L473" s="434"/>
      <c r="M473" s="435"/>
      <c r="N473" s="438" t="s">
        <v>14</v>
      </c>
      <c r="O473" s="439"/>
      <c r="P473" s="430"/>
      <c r="Q473" s="431"/>
      <c r="R473" s="434"/>
      <c r="S473" s="441"/>
      <c r="T473" s="434"/>
      <c r="U473" s="427"/>
      <c r="V473" s="441"/>
      <c r="W473" s="427"/>
      <c r="X473" s="430"/>
      <c r="Y473" s="427"/>
      <c r="Z473" s="430"/>
      <c r="AA473" s="427"/>
      <c r="AB473" s="430"/>
      <c r="AC473" s="431"/>
      <c r="AD473" s="434"/>
      <c r="AE473" s="435"/>
      <c r="AF473" s="444"/>
      <c r="AG473" s="445"/>
      <c r="AH473" s="430"/>
      <c r="AI473" s="431"/>
      <c r="AJ473" s="434"/>
      <c r="AK473" s="435"/>
      <c r="AL473" s="448"/>
      <c r="AM473" s="449"/>
      <c r="AN473" s="430"/>
      <c r="AO473" s="431"/>
      <c r="AP473" s="434"/>
      <c r="AQ473" s="435"/>
      <c r="AR473" s="448"/>
      <c r="AS473" s="449"/>
      <c r="AT473" s="452"/>
      <c r="AU473" s="453"/>
      <c r="AV473" s="456"/>
      <c r="AW473" s="457"/>
      <c r="AX473" s="448"/>
      <c r="AY473" s="449"/>
      <c r="AZ473" s="430"/>
      <c r="BA473" s="431"/>
      <c r="BB473" s="434"/>
      <c r="BC473" s="435"/>
      <c r="BD473" s="448"/>
      <c r="BE473" s="449"/>
      <c r="BF473" s="452"/>
      <c r="BG473" s="453"/>
      <c r="BH473" s="456"/>
      <c r="BI473" s="457"/>
      <c r="BJ473" s="448"/>
      <c r="BK473" s="449"/>
      <c r="BL473" s="409"/>
      <c r="BM473" s="410"/>
      <c r="BN473" s="411"/>
      <c r="BO473" s="405"/>
      <c r="BP473" s="405"/>
      <c r="BQ473" s="53"/>
      <c r="BR473" s="53"/>
      <c r="BS473" s="779"/>
    </row>
    <row r="474" spans="1:71" ht="21.75" customHeight="1" x14ac:dyDescent="0.25">
      <c r="A474" s="779"/>
      <c r="B474" s="414" t="str">
        <f>IF(ROSTER!B30="","",ROSTER!B30)</f>
        <v/>
      </c>
      <c r="C474" s="416" t="str">
        <f>IF(ROSTER!C$30="","",ROSTER!C$30)</f>
        <v/>
      </c>
      <c r="D474" s="417"/>
      <c r="E474" s="418"/>
      <c r="F474" s="420">
        <f>IF(E474="y",1,IF(E474="S",1,0))</f>
        <v>0</v>
      </c>
      <c r="G474" s="422">
        <f>IF(E474="S",1,0)</f>
        <v>0</v>
      </c>
      <c r="H474" s="424"/>
      <c r="I474" s="425"/>
      <c r="J474" s="428"/>
      <c r="K474" s="429"/>
      <c r="L474" s="432"/>
      <c r="M474" s="433"/>
      <c r="N474" s="436">
        <f>L474+J474</f>
        <v>0</v>
      </c>
      <c r="O474" s="437"/>
      <c r="P474" s="428"/>
      <c r="Q474" s="429"/>
      <c r="R474" s="432"/>
      <c r="S474" s="440"/>
      <c r="T474" s="432"/>
      <c r="U474" s="425"/>
      <c r="V474" s="440"/>
      <c r="W474" s="425"/>
      <c r="X474" s="428"/>
      <c r="Y474" s="425"/>
      <c r="Z474" s="428"/>
      <c r="AA474" s="425"/>
      <c r="AB474" s="428"/>
      <c r="AC474" s="429"/>
      <c r="AD474" s="432"/>
      <c r="AE474" s="433"/>
      <c r="AF474" s="442">
        <f>IF(AB474=0,0,(AD474/AB474)*100)</f>
        <v>0</v>
      </c>
      <c r="AG474" s="443"/>
      <c r="AH474" s="428"/>
      <c r="AI474" s="429"/>
      <c r="AJ474" s="432"/>
      <c r="AK474" s="433"/>
      <c r="AL474" s="446">
        <f>IF(AH474=0,0,(AJ474/AH474)*100)</f>
        <v>0</v>
      </c>
      <c r="AM474" s="447"/>
      <c r="AN474" s="428"/>
      <c r="AO474" s="429"/>
      <c r="AP474" s="432"/>
      <c r="AQ474" s="433"/>
      <c r="AR474" s="446">
        <f>IF(AN474=0,0,(AP474/AN474)*100)</f>
        <v>0</v>
      </c>
      <c r="AS474" s="447"/>
      <c r="AT474" s="450">
        <f>AB474+AH474+AN474</f>
        <v>0</v>
      </c>
      <c r="AU474" s="451"/>
      <c r="AV474" s="454">
        <f>AD474+AJ474+AP474</f>
        <v>0</v>
      </c>
      <c r="AW474" s="455"/>
      <c r="AX474" s="446">
        <f>IF(AT474=0,0,(AV474/AT474)*100)</f>
        <v>0</v>
      </c>
      <c r="AY474" s="447"/>
      <c r="AZ474" s="428"/>
      <c r="BA474" s="429"/>
      <c r="BB474" s="432"/>
      <c r="BC474" s="433"/>
      <c r="BD474" s="446">
        <f>IF(AZ474=0,0,(BB474/AZ474)*100)</f>
        <v>0</v>
      </c>
      <c r="BE474" s="447"/>
      <c r="BF474" s="450">
        <f>AT474+AZ474</f>
        <v>0</v>
      </c>
      <c r="BG474" s="451"/>
      <c r="BH474" s="454">
        <f>AV474+BB474</f>
        <v>0</v>
      </c>
      <c r="BI474" s="455"/>
      <c r="BJ474" s="446">
        <f>IF(BF474=0,0,(BH474/BF474)*100)</f>
        <v>0</v>
      </c>
      <c r="BK474" s="447"/>
      <c r="BL474" s="406">
        <f>(AD474*2)+(AJ474*2)+(AP474*3)+BB474</f>
        <v>0</v>
      </c>
      <c r="BM474" s="407"/>
      <c r="BN474" s="408"/>
      <c r="BO474" s="404" t="e">
        <f>(BL474*BR$452)+(N474*BR$453)+(X474*BR$454)+(R474*BR$455)+(V474*BR$456)+(Z474*BR$457)</f>
        <v>#REF!</v>
      </c>
      <c r="BP474" s="404" t="e">
        <f>((AZ474-BB474)*BR$459)+((AT474-AV474)*BR$458)+(H474*BR$460)+(P474*BR$461)</f>
        <v>#REF!</v>
      </c>
      <c r="BQ474" s="53"/>
      <c r="BR474" s="53"/>
      <c r="BS474" s="779"/>
    </row>
    <row r="475" spans="1:71" ht="21.75" customHeight="1" x14ac:dyDescent="0.25">
      <c r="A475" s="779"/>
      <c r="B475" s="415"/>
      <c r="C475" s="412" t="str">
        <f>IF(ROSTER!D$30="","",ROSTER!D$30)</f>
        <v/>
      </c>
      <c r="D475" s="413"/>
      <c r="E475" s="419"/>
      <c r="F475" s="421"/>
      <c r="G475" s="423"/>
      <c r="H475" s="426"/>
      <c r="I475" s="427"/>
      <c r="J475" s="430"/>
      <c r="K475" s="431"/>
      <c r="L475" s="434"/>
      <c r="M475" s="435"/>
      <c r="N475" s="438" t="s">
        <v>14</v>
      </c>
      <c r="O475" s="439"/>
      <c r="P475" s="430"/>
      <c r="Q475" s="431"/>
      <c r="R475" s="434"/>
      <c r="S475" s="441"/>
      <c r="T475" s="434"/>
      <c r="U475" s="427"/>
      <c r="V475" s="441"/>
      <c r="W475" s="427"/>
      <c r="X475" s="430"/>
      <c r="Y475" s="427"/>
      <c r="Z475" s="430"/>
      <c r="AA475" s="427"/>
      <c r="AB475" s="430"/>
      <c r="AC475" s="431"/>
      <c r="AD475" s="434"/>
      <c r="AE475" s="435"/>
      <c r="AF475" s="444"/>
      <c r="AG475" s="445"/>
      <c r="AH475" s="430"/>
      <c r="AI475" s="431"/>
      <c r="AJ475" s="434"/>
      <c r="AK475" s="435"/>
      <c r="AL475" s="448"/>
      <c r="AM475" s="449"/>
      <c r="AN475" s="430"/>
      <c r="AO475" s="431"/>
      <c r="AP475" s="434"/>
      <c r="AQ475" s="435"/>
      <c r="AR475" s="448"/>
      <c r="AS475" s="449"/>
      <c r="AT475" s="452"/>
      <c r="AU475" s="453"/>
      <c r="AV475" s="456"/>
      <c r="AW475" s="457"/>
      <c r="AX475" s="448"/>
      <c r="AY475" s="449"/>
      <c r="AZ475" s="430"/>
      <c r="BA475" s="431"/>
      <c r="BB475" s="434"/>
      <c r="BC475" s="435"/>
      <c r="BD475" s="448"/>
      <c r="BE475" s="449"/>
      <c r="BF475" s="452"/>
      <c r="BG475" s="453"/>
      <c r="BH475" s="456"/>
      <c r="BI475" s="457"/>
      <c r="BJ475" s="448"/>
      <c r="BK475" s="449"/>
      <c r="BL475" s="409"/>
      <c r="BM475" s="410"/>
      <c r="BN475" s="411"/>
      <c r="BO475" s="405"/>
      <c r="BP475" s="405"/>
      <c r="BQ475" s="53"/>
      <c r="BR475" s="53"/>
      <c r="BS475" s="779"/>
    </row>
    <row r="476" spans="1:71" ht="21.75" customHeight="1" x14ac:dyDescent="0.25">
      <c r="A476" s="779"/>
      <c r="B476" s="414" t="str">
        <f>IF(ROSTER!B32="","",ROSTER!B32)</f>
        <v/>
      </c>
      <c r="C476" s="416" t="str">
        <f>IF(ROSTER!C$32="","",ROSTER!C$32)</f>
        <v/>
      </c>
      <c r="D476" s="417"/>
      <c r="E476" s="418"/>
      <c r="F476" s="420">
        <f>IF(E476="y",1,IF(E476="S",1,0))</f>
        <v>0</v>
      </c>
      <c r="G476" s="422">
        <f>IF(E476="S",1,0)</f>
        <v>0</v>
      </c>
      <c r="H476" s="424"/>
      <c r="I476" s="425"/>
      <c r="J476" s="428"/>
      <c r="K476" s="429"/>
      <c r="L476" s="432"/>
      <c r="M476" s="433"/>
      <c r="N476" s="436">
        <f>L476+J476</f>
        <v>0</v>
      </c>
      <c r="O476" s="437"/>
      <c r="P476" s="428"/>
      <c r="Q476" s="429"/>
      <c r="R476" s="432"/>
      <c r="S476" s="440"/>
      <c r="T476" s="432"/>
      <c r="U476" s="425"/>
      <c r="V476" s="440"/>
      <c r="W476" s="425"/>
      <c r="X476" s="428"/>
      <c r="Y476" s="425"/>
      <c r="Z476" s="428"/>
      <c r="AA476" s="425"/>
      <c r="AB476" s="428"/>
      <c r="AC476" s="429"/>
      <c r="AD476" s="432"/>
      <c r="AE476" s="433"/>
      <c r="AF476" s="442">
        <f>IF(AB476=0,0,(AD476/AB476)*100)</f>
        <v>0</v>
      </c>
      <c r="AG476" s="443"/>
      <c r="AH476" s="428"/>
      <c r="AI476" s="429"/>
      <c r="AJ476" s="432"/>
      <c r="AK476" s="433"/>
      <c r="AL476" s="446">
        <f>IF(AH476=0,0,(AJ476/AH476)*100)</f>
        <v>0</v>
      </c>
      <c r="AM476" s="447"/>
      <c r="AN476" s="428"/>
      <c r="AO476" s="429"/>
      <c r="AP476" s="432"/>
      <c r="AQ476" s="433"/>
      <c r="AR476" s="446">
        <f>IF(AN476=0,0,(AP476/AN476)*100)</f>
        <v>0</v>
      </c>
      <c r="AS476" s="447"/>
      <c r="AT476" s="450">
        <f>AB476+AH476+AN476</f>
        <v>0</v>
      </c>
      <c r="AU476" s="451"/>
      <c r="AV476" s="454">
        <f>AD476+AJ476+AP476</f>
        <v>0</v>
      </c>
      <c r="AW476" s="455"/>
      <c r="AX476" s="446">
        <f>IF(AT476=0,0,(AV476/AT476)*100)</f>
        <v>0</v>
      </c>
      <c r="AY476" s="447"/>
      <c r="AZ476" s="428"/>
      <c r="BA476" s="429"/>
      <c r="BB476" s="432"/>
      <c r="BC476" s="433"/>
      <c r="BD476" s="446">
        <f>IF(AZ476=0,0,(BB476/AZ476)*100)</f>
        <v>0</v>
      </c>
      <c r="BE476" s="447"/>
      <c r="BF476" s="450">
        <f>AT476+AZ476</f>
        <v>0</v>
      </c>
      <c r="BG476" s="451"/>
      <c r="BH476" s="454">
        <f>AV476+BB476</f>
        <v>0</v>
      </c>
      <c r="BI476" s="455"/>
      <c r="BJ476" s="446">
        <f>IF(BF476=0,0,(BH476/BF476)*100)</f>
        <v>0</v>
      </c>
      <c r="BK476" s="447"/>
      <c r="BL476" s="406">
        <f>(AD476*2)+(AJ476*2)+(AP476*3)+BB476</f>
        <v>0</v>
      </c>
      <c r="BM476" s="407"/>
      <c r="BN476" s="408"/>
      <c r="BO476" s="404" t="e">
        <f>(BL476*BR$452)+(N476*BR$453)+(X476*BR$454)+(R476*BR$455)+(V476*BR$456)+(Z476*BR$457)</f>
        <v>#REF!</v>
      </c>
      <c r="BP476" s="404" t="e">
        <f>((AZ476-BB476)*BR$459)+((AT476-AV476)*BR$458)+(H476*BR$460)+(P476*BR$461)</f>
        <v>#REF!</v>
      </c>
      <c r="BQ476" s="53"/>
      <c r="BR476" s="53"/>
      <c r="BS476" s="779"/>
    </row>
    <row r="477" spans="1:71" ht="21.75" customHeight="1" x14ac:dyDescent="0.25">
      <c r="A477" s="779"/>
      <c r="B477" s="415"/>
      <c r="C477" s="412" t="str">
        <f>IF(ROSTER!D$32="","",ROSTER!D$32)</f>
        <v/>
      </c>
      <c r="D477" s="413"/>
      <c r="E477" s="419"/>
      <c r="F477" s="421"/>
      <c r="G477" s="423"/>
      <c r="H477" s="426"/>
      <c r="I477" s="427"/>
      <c r="J477" s="430"/>
      <c r="K477" s="431"/>
      <c r="L477" s="434"/>
      <c r="M477" s="435"/>
      <c r="N477" s="438" t="s">
        <v>14</v>
      </c>
      <c r="O477" s="439"/>
      <c r="P477" s="430"/>
      <c r="Q477" s="431"/>
      <c r="R477" s="434"/>
      <c r="S477" s="441"/>
      <c r="T477" s="434"/>
      <c r="U477" s="427"/>
      <c r="V477" s="441"/>
      <c r="W477" s="427"/>
      <c r="X477" s="430"/>
      <c r="Y477" s="427"/>
      <c r="Z477" s="430"/>
      <c r="AA477" s="427"/>
      <c r="AB477" s="430"/>
      <c r="AC477" s="431"/>
      <c r="AD477" s="434"/>
      <c r="AE477" s="435"/>
      <c r="AF477" s="444"/>
      <c r="AG477" s="445"/>
      <c r="AH477" s="430"/>
      <c r="AI477" s="431"/>
      <c r="AJ477" s="434"/>
      <c r="AK477" s="435"/>
      <c r="AL477" s="448"/>
      <c r="AM477" s="449"/>
      <c r="AN477" s="430"/>
      <c r="AO477" s="431"/>
      <c r="AP477" s="434"/>
      <c r="AQ477" s="435"/>
      <c r="AR477" s="448"/>
      <c r="AS477" s="449"/>
      <c r="AT477" s="452"/>
      <c r="AU477" s="453"/>
      <c r="AV477" s="456"/>
      <c r="AW477" s="457"/>
      <c r="AX477" s="448"/>
      <c r="AY477" s="449"/>
      <c r="AZ477" s="430"/>
      <c r="BA477" s="431"/>
      <c r="BB477" s="434"/>
      <c r="BC477" s="435"/>
      <c r="BD477" s="448"/>
      <c r="BE477" s="449"/>
      <c r="BF477" s="452"/>
      <c r="BG477" s="453"/>
      <c r="BH477" s="456"/>
      <c r="BI477" s="457"/>
      <c r="BJ477" s="448"/>
      <c r="BK477" s="449"/>
      <c r="BL477" s="409"/>
      <c r="BM477" s="410"/>
      <c r="BN477" s="411"/>
      <c r="BO477" s="405"/>
      <c r="BP477" s="405"/>
      <c r="BQ477" s="53"/>
      <c r="BR477" s="53"/>
      <c r="BS477" s="779"/>
    </row>
    <row r="478" spans="1:71" ht="21.75" customHeight="1" x14ac:dyDescent="0.25">
      <c r="A478" s="779"/>
      <c r="B478" s="414" t="str">
        <f>IF(ROSTER!B34="","",ROSTER!B34)</f>
        <v/>
      </c>
      <c r="C478" s="416" t="str">
        <f>IF(ROSTER!C$34="","",ROSTER!C$34)</f>
        <v/>
      </c>
      <c r="D478" s="417"/>
      <c r="E478" s="418"/>
      <c r="F478" s="420">
        <f>IF(E478="y",1,IF(E478="S",1,0))</f>
        <v>0</v>
      </c>
      <c r="G478" s="422">
        <f>IF(E478="S",1,0)</f>
        <v>0</v>
      </c>
      <c r="H478" s="424"/>
      <c r="I478" s="425"/>
      <c r="J478" s="428"/>
      <c r="K478" s="429"/>
      <c r="L478" s="432"/>
      <c r="M478" s="433"/>
      <c r="N478" s="436">
        <f>L478+J478</f>
        <v>0</v>
      </c>
      <c r="O478" s="437"/>
      <c r="P478" s="428"/>
      <c r="Q478" s="429"/>
      <c r="R478" s="432"/>
      <c r="S478" s="440"/>
      <c r="T478" s="432"/>
      <c r="U478" s="425"/>
      <c r="V478" s="440"/>
      <c r="W478" s="425"/>
      <c r="X478" s="428"/>
      <c r="Y478" s="425"/>
      <c r="Z478" s="428"/>
      <c r="AA478" s="425"/>
      <c r="AB478" s="428"/>
      <c r="AC478" s="429"/>
      <c r="AD478" s="432"/>
      <c r="AE478" s="433"/>
      <c r="AF478" s="442">
        <f>IF(AB478=0,0,(AD478/AB478)*100)</f>
        <v>0</v>
      </c>
      <c r="AG478" s="443"/>
      <c r="AH478" s="428"/>
      <c r="AI478" s="429"/>
      <c r="AJ478" s="432"/>
      <c r="AK478" s="433"/>
      <c r="AL478" s="446">
        <f>IF(AH478=0,0,(AJ478/AH478)*100)</f>
        <v>0</v>
      </c>
      <c r="AM478" s="447"/>
      <c r="AN478" s="428"/>
      <c r="AO478" s="429"/>
      <c r="AP478" s="432"/>
      <c r="AQ478" s="433"/>
      <c r="AR478" s="446">
        <f>IF(AN478=0,0,(AP478/AN478)*100)</f>
        <v>0</v>
      </c>
      <c r="AS478" s="447"/>
      <c r="AT478" s="450">
        <f>AB478+AH478+AN478</f>
        <v>0</v>
      </c>
      <c r="AU478" s="451"/>
      <c r="AV478" s="454">
        <f>AD478+AJ478+AP478</f>
        <v>0</v>
      </c>
      <c r="AW478" s="455"/>
      <c r="AX478" s="446">
        <f>IF(AT478=0,0,(AV478/AT478)*100)</f>
        <v>0</v>
      </c>
      <c r="AY478" s="447"/>
      <c r="AZ478" s="428"/>
      <c r="BA478" s="429"/>
      <c r="BB478" s="432"/>
      <c r="BC478" s="433"/>
      <c r="BD478" s="446">
        <f>IF(AZ478=0,0,(BB478/AZ478)*100)</f>
        <v>0</v>
      </c>
      <c r="BE478" s="447"/>
      <c r="BF478" s="450">
        <f>AT478+AZ478</f>
        <v>0</v>
      </c>
      <c r="BG478" s="451"/>
      <c r="BH478" s="454">
        <f>AV478+BB478</f>
        <v>0</v>
      </c>
      <c r="BI478" s="455"/>
      <c r="BJ478" s="446">
        <f>IF(BF478=0,0,(BH478/BF478)*100)</f>
        <v>0</v>
      </c>
      <c r="BK478" s="447"/>
      <c r="BL478" s="406">
        <f>(AD478*2)+(AJ478*2)+(AP478*3)+BB478</f>
        <v>0</v>
      </c>
      <c r="BM478" s="407"/>
      <c r="BN478" s="408"/>
      <c r="BO478" s="404" t="e">
        <f>(BL478*BR$452)+(N478*BR$453)+(X478*BR$454)+(R478*BR$455)+(V478*BR$456)+(Z478*BR$457)</f>
        <v>#REF!</v>
      </c>
      <c r="BP478" s="404" t="e">
        <f>((AZ478-BB478)*BR$459)+((AT478-AV478)*BR$458)+(H478*BR$460)+(P478*BR$461)</f>
        <v>#REF!</v>
      </c>
      <c r="BQ478" s="53"/>
      <c r="BR478" s="53"/>
      <c r="BS478" s="779"/>
    </row>
    <row r="479" spans="1:71" ht="21.75" customHeight="1" x14ac:dyDescent="0.25">
      <c r="A479" s="779"/>
      <c r="B479" s="415"/>
      <c r="C479" s="412" t="str">
        <f>IF(ROSTER!D$34="","",ROSTER!D$34)</f>
        <v/>
      </c>
      <c r="D479" s="413"/>
      <c r="E479" s="419"/>
      <c r="F479" s="421"/>
      <c r="G479" s="423"/>
      <c r="H479" s="426"/>
      <c r="I479" s="427"/>
      <c r="J479" s="430"/>
      <c r="K479" s="431"/>
      <c r="L479" s="434"/>
      <c r="M479" s="435"/>
      <c r="N479" s="438" t="s">
        <v>14</v>
      </c>
      <c r="O479" s="439"/>
      <c r="P479" s="430"/>
      <c r="Q479" s="431"/>
      <c r="R479" s="434"/>
      <c r="S479" s="441"/>
      <c r="T479" s="434"/>
      <c r="U479" s="427"/>
      <c r="V479" s="441"/>
      <c r="W479" s="427"/>
      <c r="X479" s="430"/>
      <c r="Y479" s="427"/>
      <c r="Z479" s="430"/>
      <c r="AA479" s="427"/>
      <c r="AB479" s="430"/>
      <c r="AC479" s="431"/>
      <c r="AD479" s="434"/>
      <c r="AE479" s="435"/>
      <c r="AF479" s="444"/>
      <c r="AG479" s="445"/>
      <c r="AH479" s="430"/>
      <c r="AI479" s="431"/>
      <c r="AJ479" s="434"/>
      <c r="AK479" s="435"/>
      <c r="AL479" s="448"/>
      <c r="AM479" s="449"/>
      <c r="AN479" s="430"/>
      <c r="AO479" s="431"/>
      <c r="AP479" s="434"/>
      <c r="AQ479" s="435"/>
      <c r="AR479" s="448"/>
      <c r="AS479" s="449"/>
      <c r="AT479" s="452"/>
      <c r="AU479" s="453"/>
      <c r="AV479" s="456"/>
      <c r="AW479" s="457"/>
      <c r="AX479" s="448"/>
      <c r="AY479" s="449"/>
      <c r="AZ479" s="430"/>
      <c r="BA479" s="431"/>
      <c r="BB479" s="434"/>
      <c r="BC479" s="435"/>
      <c r="BD479" s="448"/>
      <c r="BE479" s="449"/>
      <c r="BF479" s="452"/>
      <c r="BG479" s="453"/>
      <c r="BH479" s="456"/>
      <c r="BI479" s="457"/>
      <c r="BJ479" s="448"/>
      <c r="BK479" s="449"/>
      <c r="BL479" s="409"/>
      <c r="BM479" s="410"/>
      <c r="BN479" s="411"/>
      <c r="BO479" s="405"/>
      <c r="BP479" s="405"/>
      <c r="BQ479" s="53"/>
      <c r="BR479" s="53"/>
      <c r="BS479" s="779"/>
    </row>
    <row r="480" spans="1:71" ht="21.75" customHeight="1" x14ac:dyDescent="0.25">
      <c r="A480" s="779"/>
      <c r="B480" s="414" t="str">
        <f>IF(ROSTER!B36="","",ROSTER!B36)</f>
        <v/>
      </c>
      <c r="C480" s="416" t="str">
        <f>IF(ROSTER!C$36="","",ROSTER!C$36)</f>
        <v/>
      </c>
      <c r="D480" s="417"/>
      <c r="E480" s="418"/>
      <c r="F480" s="420">
        <f>IF(E480="y",1,IF(E480="S",1,0))</f>
        <v>0</v>
      </c>
      <c r="G480" s="422">
        <f>IF(E480="S",1,0)</f>
        <v>0</v>
      </c>
      <c r="H480" s="424"/>
      <c r="I480" s="425"/>
      <c r="J480" s="428"/>
      <c r="K480" s="429"/>
      <c r="L480" s="432"/>
      <c r="M480" s="433"/>
      <c r="N480" s="436">
        <f>L480+J480</f>
        <v>0</v>
      </c>
      <c r="O480" s="437"/>
      <c r="P480" s="428"/>
      <c r="Q480" s="429"/>
      <c r="R480" s="432"/>
      <c r="S480" s="440"/>
      <c r="T480" s="432"/>
      <c r="U480" s="425"/>
      <c r="V480" s="440"/>
      <c r="W480" s="425"/>
      <c r="X480" s="428"/>
      <c r="Y480" s="425"/>
      <c r="Z480" s="428"/>
      <c r="AA480" s="425"/>
      <c r="AB480" s="428"/>
      <c r="AC480" s="429"/>
      <c r="AD480" s="432"/>
      <c r="AE480" s="433"/>
      <c r="AF480" s="442">
        <f>IF(AB480=0,0,(AD480/AB480)*100)</f>
        <v>0</v>
      </c>
      <c r="AG480" s="443"/>
      <c r="AH480" s="428"/>
      <c r="AI480" s="429"/>
      <c r="AJ480" s="432"/>
      <c r="AK480" s="433"/>
      <c r="AL480" s="446">
        <f>IF(AH480=0,0,(AJ480/AH480)*100)</f>
        <v>0</v>
      </c>
      <c r="AM480" s="447"/>
      <c r="AN480" s="428"/>
      <c r="AO480" s="429"/>
      <c r="AP480" s="432"/>
      <c r="AQ480" s="433"/>
      <c r="AR480" s="446">
        <f>IF(AN480=0,0,(AP480/AN480)*100)</f>
        <v>0</v>
      </c>
      <c r="AS480" s="447"/>
      <c r="AT480" s="450">
        <f>AB480+AH480+AN480</f>
        <v>0</v>
      </c>
      <c r="AU480" s="451"/>
      <c r="AV480" s="454">
        <f>AD480+AJ480+AP480</f>
        <v>0</v>
      </c>
      <c r="AW480" s="455"/>
      <c r="AX480" s="446">
        <f>IF(AT480=0,0,(AV480/AT480)*100)</f>
        <v>0</v>
      </c>
      <c r="AY480" s="447"/>
      <c r="AZ480" s="428"/>
      <c r="BA480" s="429"/>
      <c r="BB480" s="432"/>
      <c r="BC480" s="433"/>
      <c r="BD480" s="446">
        <f>IF(AZ480=0,0,(BB480/AZ480)*100)</f>
        <v>0</v>
      </c>
      <c r="BE480" s="447"/>
      <c r="BF480" s="450">
        <f>AT480+AZ480</f>
        <v>0</v>
      </c>
      <c r="BG480" s="451"/>
      <c r="BH480" s="454">
        <f>AV480+BB480</f>
        <v>0</v>
      </c>
      <c r="BI480" s="455"/>
      <c r="BJ480" s="446">
        <f>IF(BF480=0,0,(BH480/BF480)*100)</f>
        <v>0</v>
      </c>
      <c r="BK480" s="447"/>
      <c r="BL480" s="406">
        <f>(AD480*2)+(AJ480*2)+(AP480*3)+BB480</f>
        <v>0</v>
      </c>
      <c r="BM480" s="407"/>
      <c r="BN480" s="408"/>
      <c r="BO480" s="404" t="e">
        <f>(BL480*BR$452)+(N480*BR$453)+(X480*BR$454)+(R480*BR$455)+(V480*BR$456)+(Z480*BR$457)</f>
        <v>#REF!</v>
      </c>
      <c r="BP480" s="404" t="e">
        <f>((AZ480-BB480)*BR$459)+((AT480-AV480)*BR$458)+(H480*BR$460)+(P480*BR$461)</f>
        <v>#REF!</v>
      </c>
      <c r="BQ480" s="53"/>
      <c r="BR480" s="53"/>
      <c r="BS480" s="779"/>
    </row>
    <row r="481" spans="1:71" ht="21.75" customHeight="1" x14ac:dyDescent="0.25">
      <c r="A481" s="779"/>
      <c r="B481" s="415"/>
      <c r="C481" s="412" t="str">
        <f>IF(ROSTER!D$36="","",ROSTER!D$36)</f>
        <v/>
      </c>
      <c r="D481" s="413"/>
      <c r="E481" s="419"/>
      <c r="F481" s="421"/>
      <c r="G481" s="423"/>
      <c r="H481" s="426"/>
      <c r="I481" s="427"/>
      <c r="J481" s="430"/>
      <c r="K481" s="431"/>
      <c r="L481" s="434"/>
      <c r="M481" s="435"/>
      <c r="N481" s="438" t="s">
        <v>14</v>
      </c>
      <c r="O481" s="439"/>
      <c r="P481" s="430"/>
      <c r="Q481" s="431"/>
      <c r="R481" s="434"/>
      <c r="S481" s="441"/>
      <c r="T481" s="434"/>
      <c r="U481" s="427"/>
      <c r="V481" s="441"/>
      <c r="W481" s="427"/>
      <c r="X481" s="430"/>
      <c r="Y481" s="427"/>
      <c r="Z481" s="430"/>
      <c r="AA481" s="427"/>
      <c r="AB481" s="430"/>
      <c r="AC481" s="431"/>
      <c r="AD481" s="434"/>
      <c r="AE481" s="435"/>
      <c r="AF481" s="444"/>
      <c r="AG481" s="445"/>
      <c r="AH481" s="430"/>
      <c r="AI481" s="431"/>
      <c r="AJ481" s="434"/>
      <c r="AK481" s="435"/>
      <c r="AL481" s="448"/>
      <c r="AM481" s="449"/>
      <c r="AN481" s="430"/>
      <c r="AO481" s="431"/>
      <c r="AP481" s="434"/>
      <c r="AQ481" s="435"/>
      <c r="AR481" s="448"/>
      <c r="AS481" s="449"/>
      <c r="AT481" s="452"/>
      <c r="AU481" s="453"/>
      <c r="AV481" s="456"/>
      <c r="AW481" s="457"/>
      <c r="AX481" s="448"/>
      <c r="AY481" s="449"/>
      <c r="AZ481" s="430"/>
      <c r="BA481" s="431"/>
      <c r="BB481" s="434"/>
      <c r="BC481" s="435"/>
      <c r="BD481" s="448"/>
      <c r="BE481" s="449"/>
      <c r="BF481" s="452"/>
      <c r="BG481" s="453"/>
      <c r="BH481" s="456"/>
      <c r="BI481" s="457"/>
      <c r="BJ481" s="448"/>
      <c r="BK481" s="449"/>
      <c r="BL481" s="409"/>
      <c r="BM481" s="410"/>
      <c r="BN481" s="411"/>
      <c r="BO481" s="405"/>
      <c r="BP481" s="405"/>
      <c r="BQ481" s="53"/>
      <c r="BR481" s="53"/>
      <c r="BS481" s="779"/>
    </row>
    <row r="482" spans="1:71" ht="21.75" customHeight="1" x14ac:dyDescent="0.25">
      <c r="A482" s="779"/>
      <c r="B482" s="414" t="str">
        <f>IF(ROSTER!B38="","",ROSTER!B38)</f>
        <v/>
      </c>
      <c r="C482" s="416" t="str">
        <f>IF(ROSTER!C$38="","",ROSTER!C$38)</f>
        <v/>
      </c>
      <c r="D482" s="417"/>
      <c r="E482" s="418"/>
      <c r="F482" s="420">
        <f>IF(E482="y",1,IF(E482="S",1,0))</f>
        <v>0</v>
      </c>
      <c r="G482" s="422">
        <f>IF(E482="S",1,0)</f>
        <v>0</v>
      </c>
      <c r="H482" s="424"/>
      <c r="I482" s="425"/>
      <c r="J482" s="428"/>
      <c r="K482" s="429"/>
      <c r="L482" s="432"/>
      <c r="M482" s="433"/>
      <c r="N482" s="436">
        <f>L482+J482</f>
        <v>0</v>
      </c>
      <c r="O482" s="437"/>
      <c r="P482" s="428"/>
      <c r="Q482" s="429"/>
      <c r="R482" s="432"/>
      <c r="S482" s="440"/>
      <c r="T482" s="432"/>
      <c r="U482" s="425"/>
      <c r="V482" s="440"/>
      <c r="W482" s="425"/>
      <c r="X482" s="428"/>
      <c r="Y482" s="425"/>
      <c r="Z482" s="428"/>
      <c r="AA482" s="425"/>
      <c r="AB482" s="428"/>
      <c r="AC482" s="429"/>
      <c r="AD482" s="432"/>
      <c r="AE482" s="433"/>
      <c r="AF482" s="442">
        <f>IF(AB482=0,0,(AD482/AB482)*100)</f>
        <v>0</v>
      </c>
      <c r="AG482" s="443"/>
      <c r="AH482" s="428"/>
      <c r="AI482" s="429"/>
      <c r="AJ482" s="432"/>
      <c r="AK482" s="433"/>
      <c r="AL482" s="446">
        <f>IF(AH482=0,0,(AJ482/AH482)*100)</f>
        <v>0</v>
      </c>
      <c r="AM482" s="447"/>
      <c r="AN482" s="428"/>
      <c r="AO482" s="429"/>
      <c r="AP482" s="432"/>
      <c r="AQ482" s="433"/>
      <c r="AR482" s="446">
        <f>IF(AN482=0,0,(AP482/AN482)*100)</f>
        <v>0</v>
      </c>
      <c r="AS482" s="447"/>
      <c r="AT482" s="450">
        <f>AB482+AH482+AN482</f>
        <v>0</v>
      </c>
      <c r="AU482" s="451"/>
      <c r="AV482" s="454">
        <f>AD482+AJ482+AP482</f>
        <v>0</v>
      </c>
      <c r="AW482" s="455"/>
      <c r="AX482" s="446">
        <f>IF(AT482=0,0,(AV482/AT482)*100)</f>
        <v>0</v>
      </c>
      <c r="AY482" s="447"/>
      <c r="AZ482" s="428"/>
      <c r="BA482" s="429"/>
      <c r="BB482" s="432"/>
      <c r="BC482" s="433"/>
      <c r="BD482" s="446">
        <f>IF(AZ482=0,0,(BB482/AZ482)*100)</f>
        <v>0</v>
      </c>
      <c r="BE482" s="447"/>
      <c r="BF482" s="450">
        <f>AT482+AZ482</f>
        <v>0</v>
      </c>
      <c r="BG482" s="451"/>
      <c r="BH482" s="454">
        <f>AV482+BB482</f>
        <v>0</v>
      </c>
      <c r="BI482" s="455"/>
      <c r="BJ482" s="446">
        <f>IF(BF482=0,0,(BH482/BF482)*100)</f>
        <v>0</v>
      </c>
      <c r="BK482" s="447"/>
      <c r="BL482" s="406">
        <f>(AD482*2)+(AJ482*2)+(AP482*3)+BB482</f>
        <v>0</v>
      </c>
      <c r="BM482" s="407"/>
      <c r="BN482" s="408"/>
      <c r="BO482" s="404" t="e">
        <f>(BL482*BR$452)+(N482*BR$453)+(X482*BR$454)+(R482*BR$455)+(V482*BR$456)+(Z482*BR$457)</f>
        <v>#REF!</v>
      </c>
      <c r="BP482" s="404" t="e">
        <f>((AZ482-BB482)*BR$459)+((AT482-AV482)*BR$458)+(H482*BR$460)+(P482*BR$461)</f>
        <v>#REF!</v>
      </c>
      <c r="BQ482" s="53"/>
      <c r="BR482" s="53"/>
      <c r="BS482" s="779"/>
    </row>
    <row r="483" spans="1:71" ht="21.75" customHeight="1" x14ac:dyDescent="0.25">
      <c r="A483" s="779"/>
      <c r="B483" s="415"/>
      <c r="C483" s="412" t="str">
        <f>IF(ROSTER!D$38="","",ROSTER!D$38)</f>
        <v/>
      </c>
      <c r="D483" s="413"/>
      <c r="E483" s="419"/>
      <c r="F483" s="421"/>
      <c r="G483" s="423"/>
      <c r="H483" s="426"/>
      <c r="I483" s="427"/>
      <c r="J483" s="430"/>
      <c r="K483" s="431"/>
      <c r="L483" s="434"/>
      <c r="M483" s="435"/>
      <c r="N483" s="438" t="s">
        <v>14</v>
      </c>
      <c r="O483" s="439"/>
      <c r="P483" s="430"/>
      <c r="Q483" s="431"/>
      <c r="R483" s="434"/>
      <c r="S483" s="441"/>
      <c r="T483" s="434"/>
      <c r="U483" s="427"/>
      <c r="V483" s="441"/>
      <c r="W483" s="427"/>
      <c r="X483" s="430"/>
      <c r="Y483" s="427"/>
      <c r="Z483" s="430"/>
      <c r="AA483" s="427"/>
      <c r="AB483" s="430"/>
      <c r="AC483" s="431"/>
      <c r="AD483" s="434"/>
      <c r="AE483" s="435"/>
      <c r="AF483" s="444"/>
      <c r="AG483" s="445"/>
      <c r="AH483" s="430"/>
      <c r="AI483" s="431"/>
      <c r="AJ483" s="434"/>
      <c r="AK483" s="435"/>
      <c r="AL483" s="448"/>
      <c r="AM483" s="449"/>
      <c r="AN483" s="430"/>
      <c r="AO483" s="431"/>
      <c r="AP483" s="434"/>
      <c r="AQ483" s="435"/>
      <c r="AR483" s="448"/>
      <c r="AS483" s="449"/>
      <c r="AT483" s="452"/>
      <c r="AU483" s="453"/>
      <c r="AV483" s="456"/>
      <c r="AW483" s="457"/>
      <c r="AX483" s="448"/>
      <c r="AY483" s="449"/>
      <c r="AZ483" s="430"/>
      <c r="BA483" s="431"/>
      <c r="BB483" s="434"/>
      <c r="BC483" s="435"/>
      <c r="BD483" s="448"/>
      <c r="BE483" s="449"/>
      <c r="BF483" s="452"/>
      <c r="BG483" s="453"/>
      <c r="BH483" s="456"/>
      <c r="BI483" s="457"/>
      <c r="BJ483" s="448"/>
      <c r="BK483" s="449"/>
      <c r="BL483" s="409"/>
      <c r="BM483" s="410"/>
      <c r="BN483" s="411"/>
      <c r="BO483" s="405"/>
      <c r="BP483" s="405"/>
      <c r="BQ483" s="53"/>
      <c r="BR483" s="53"/>
      <c r="BS483" s="779"/>
    </row>
    <row r="484" spans="1:71" ht="21.75" customHeight="1" x14ac:dyDescent="0.25">
      <c r="A484" s="779"/>
      <c r="B484" s="414" t="str">
        <f>IF(ROSTER!B40="","",ROSTER!B40)</f>
        <v/>
      </c>
      <c r="C484" s="416" t="str">
        <f>IF(ROSTER!C$40="","",ROSTER!C$40)</f>
        <v/>
      </c>
      <c r="D484" s="417"/>
      <c r="E484" s="418"/>
      <c r="F484" s="420">
        <f>IF(E484="y",1,IF(E484="S",1,0))</f>
        <v>0</v>
      </c>
      <c r="G484" s="422">
        <f>IF(E484="S",1,0)</f>
        <v>0</v>
      </c>
      <c r="H484" s="424"/>
      <c r="I484" s="425"/>
      <c r="J484" s="428"/>
      <c r="K484" s="429"/>
      <c r="L484" s="432"/>
      <c r="M484" s="433"/>
      <c r="N484" s="436">
        <f>L484+J484</f>
        <v>0</v>
      </c>
      <c r="O484" s="437"/>
      <c r="P484" s="428"/>
      <c r="Q484" s="429"/>
      <c r="R484" s="432"/>
      <c r="S484" s="440"/>
      <c r="T484" s="432"/>
      <c r="U484" s="425"/>
      <c r="V484" s="440"/>
      <c r="W484" s="425"/>
      <c r="X484" s="428"/>
      <c r="Y484" s="425"/>
      <c r="Z484" s="428"/>
      <c r="AA484" s="425"/>
      <c r="AB484" s="428"/>
      <c r="AC484" s="429"/>
      <c r="AD484" s="432"/>
      <c r="AE484" s="433"/>
      <c r="AF484" s="442">
        <f>IF(AB484=0,0,(AD484/AB484)*100)</f>
        <v>0</v>
      </c>
      <c r="AG484" s="443"/>
      <c r="AH484" s="428"/>
      <c r="AI484" s="429"/>
      <c r="AJ484" s="432"/>
      <c r="AK484" s="433"/>
      <c r="AL484" s="446">
        <f>IF(AH484=0,0,(AJ484/AH484)*100)</f>
        <v>0</v>
      </c>
      <c r="AM484" s="447"/>
      <c r="AN484" s="428"/>
      <c r="AO484" s="429"/>
      <c r="AP484" s="432"/>
      <c r="AQ484" s="433"/>
      <c r="AR484" s="446">
        <f>IF(AN484=0,0,(AP484/AN484)*100)</f>
        <v>0</v>
      </c>
      <c r="AS484" s="447"/>
      <c r="AT484" s="450">
        <f>AB484+AH484+AN484</f>
        <v>0</v>
      </c>
      <c r="AU484" s="451"/>
      <c r="AV484" s="454">
        <f>AD484+AJ484+AP484</f>
        <v>0</v>
      </c>
      <c r="AW484" s="455"/>
      <c r="AX484" s="446">
        <f>IF(AT484=0,0,(AV484/AT484)*100)</f>
        <v>0</v>
      </c>
      <c r="AY484" s="447"/>
      <c r="AZ484" s="428"/>
      <c r="BA484" s="429"/>
      <c r="BB484" s="432"/>
      <c r="BC484" s="433"/>
      <c r="BD484" s="446">
        <f>IF(AZ484=0,0,(BB484/AZ484)*100)</f>
        <v>0</v>
      </c>
      <c r="BE484" s="447"/>
      <c r="BF484" s="450">
        <f>AT484+AZ484</f>
        <v>0</v>
      </c>
      <c r="BG484" s="451"/>
      <c r="BH484" s="454">
        <f>AV484+BB484</f>
        <v>0</v>
      </c>
      <c r="BI484" s="455"/>
      <c r="BJ484" s="446">
        <f>IF(BF484=0,0,(BH484/BF484)*100)</f>
        <v>0</v>
      </c>
      <c r="BK484" s="447"/>
      <c r="BL484" s="406">
        <f>(AD484*2)+(AJ484*2)+(AP484*3)+BB484</f>
        <v>0</v>
      </c>
      <c r="BM484" s="407"/>
      <c r="BN484" s="408"/>
      <c r="BO484" s="404" t="e">
        <f>(BL484*BR$452)+(N484*BR$453)+(X484*BR$454)+(R484*BR$455)+(V484*BR$456)+(Z484*BR$457)</f>
        <v>#REF!</v>
      </c>
      <c r="BP484" s="404" t="e">
        <f>((AZ484-BB484)*BR$459)+((AT484-AV484)*BR$458)+(H484*BR$460)+(P484*BR$461)</f>
        <v>#REF!</v>
      </c>
      <c r="BQ484" s="53"/>
      <c r="BR484" s="53"/>
      <c r="BS484" s="779"/>
    </row>
    <row r="485" spans="1:71" ht="21.75" customHeight="1" x14ac:dyDescent="0.25">
      <c r="A485" s="779"/>
      <c r="B485" s="415"/>
      <c r="C485" s="412" t="str">
        <f>IF(ROSTER!D$40="","",ROSTER!D$40)</f>
        <v/>
      </c>
      <c r="D485" s="413"/>
      <c r="E485" s="419"/>
      <c r="F485" s="421"/>
      <c r="G485" s="423"/>
      <c r="H485" s="426"/>
      <c r="I485" s="427"/>
      <c r="J485" s="430"/>
      <c r="K485" s="431"/>
      <c r="L485" s="434"/>
      <c r="M485" s="435"/>
      <c r="N485" s="438" t="s">
        <v>14</v>
      </c>
      <c r="O485" s="439"/>
      <c r="P485" s="430"/>
      <c r="Q485" s="431"/>
      <c r="R485" s="434"/>
      <c r="S485" s="441"/>
      <c r="T485" s="434"/>
      <c r="U485" s="427"/>
      <c r="V485" s="441"/>
      <c r="W485" s="427"/>
      <c r="X485" s="430"/>
      <c r="Y485" s="427"/>
      <c r="Z485" s="430"/>
      <c r="AA485" s="427"/>
      <c r="AB485" s="430"/>
      <c r="AC485" s="431"/>
      <c r="AD485" s="434"/>
      <c r="AE485" s="435"/>
      <c r="AF485" s="444"/>
      <c r="AG485" s="445"/>
      <c r="AH485" s="430"/>
      <c r="AI485" s="431"/>
      <c r="AJ485" s="434"/>
      <c r="AK485" s="435"/>
      <c r="AL485" s="448"/>
      <c r="AM485" s="449"/>
      <c r="AN485" s="430"/>
      <c r="AO485" s="431"/>
      <c r="AP485" s="434"/>
      <c r="AQ485" s="435"/>
      <c r="AR485" s="448"/>
      <c r="AS485" s="449"/>
      <c r="AT485" s="452"/>
      <c r="AU485" s="453"/>
      <c r="AV485" s="456"/>
      <c r="AW485" s="457"/>
      <c r="AX485" s="448"/>
      <c r="AY485" s="449"/>
      <c r="AZ485" s="430"/>
      <c r="BA485" s="431"/>
      <c r="BB485" s="434"/>
      <c r="BC485" s="435"/>
      <c r="BD485" s="448"/>
      <c r="BE485" s="449"/>
      <c r="BF485" s="452"/>
      <c r="BG485" s="453"/>
      <c r="BH485" s="456"/>
      <c r="BI485" s="457"/>
      <c r="BJ485" s="448"/>
      <c r="BK485" s="449"/>
      <c r="BL485" s="409"/>
      <c r="BM485" s="410"/>
      <c r="BN485" s="411"/>
      <c r="BO485" s="405"/>
      <c r="BP485" s="405"/>
      <c r="BQ485" s="53"/>
      <c r="BR485" s="53"/>
      <c r="BS485" s="779"/>
    </row>
    <row r="486" spans="1:71" ht="21.75" customHeight="1" x14ac:dyDescent="0.25">
      <c r="A486" s="779"/>
      <c r="B486" s="414" t="str">
        <f>IF(ROSTER!B42="","",ROSTER!B42)</f>
        <v/>
      </c>
      <c r="C486" s="416" t="str">
        <f>IF(ROSTER!C$42="","",ROSTER!C$42)</f>
        <v/>
      </c>
      <c r="D486" s="417"/>
      <c r="E486" s="418"/>
      <c r="F486" s="420">
        <f>IF(E486="y",1,IF(E486="S",1,0))</f>
        <v>0</v>
      </c>
      <c r="G486" s="422">
        <f>IF(E486="S",1,0)</f>
        <v>0</v>
      </c>
      <c r="H486" s="424"/>
      <c r="I486" s="425"/>
      <c r="J486" s="428"/>
      <c r="K486" s="429"/>
      <c r="L486" s="432"/>
      <c r="M486" s="433"/>
      <c r="N486" s="436">
        <f>L486+J486</f>
        <v>0</v>
      </c>
      <c r="O486" s="437"/>
      <c r="P486" s="428"/>
      <c r="Q486" s="429"/>
      <c r="R486" s="432"/>
      <c r="S486" s="440"/>
      <c r="T486" s="432"/>
      <c r="U486" s="425"/>
      <c r="V486" s="440"/>
      <c r="W486" s="425"/>
      <c r="X486" s="428"/>
      <c r="Y486" s="425"/>
      <c r="Z486" s="428"/>
      <c r="AA486" s="425"/>
      <c r="AB486" s="428"/>
      <c r="AC486" s="429"/>
      <c r="AD486" s="432"/>
      <c r="AE486" s="433"/>
      <c r="AF486" s="442">
        <f>IF(AB486=0,0,(AD486/AB486)*100)</f>
        <v>0</v>
      </c>
      <c r="AG486" s="443"/>
      <c r="AH486" s="428"/>
      <c r="AI486" s="429"/>
      <c r="AJ486" s="432"/>
      <c r="AK486" s="433"/>
      <c r="AL486" s="446">
        <f>IF(AH486=0,0,(AJ486/AH486)*100)</f>
        <v>0</v>
      </c>
      <c r="AM486" s="447"/>
      <c r="AN486" s="428"/>
      <c r="AO486" s="429"/>
      <c r="AP486" s="432"/>
      <c r="AQ486" s="433"/>
      <c r="AR486" s="446">
        <f>IF(AN486=0,0,(AP486/AN486)*100)</f>
        <v>0</v>
      </c>
      <c r="AS486" s="447"/>
      <c r="AT486" s="450">
        <f>AB486+AH486+AN486</f>
        <v>0</v>
      </c>
      <c r="AU486" s="451"/>
      <c r="AV486" s="454">
        <f>AD486+AJ486+AP486</f>
        <v>0</v>
      </c>
      <c r="AW486" s="455"/>
      <c r="AX486" s="446">
        <f>IF(AT486=0,0,(AV486/AT486)*100)</f>
        <v>0</v>
      </c>
      <c r="AY486" s="447"/>
      <c r="AZ486" s="428"/>
      <c r="BA486" s="429"/>
      <c r="BB486" s="432"/>
      <c r="BC486" s="433"/>
      <c r="BD486" s="446">
        <f>IF(AZ486=0,0,(BB486/AZ486)*100)</f>
        <v>0</v>
      </c>
      <c r="BE486" s="447"/>
      <c r="BF486" s="450">
        <f>AT486+AZ486</f>
        <v>0</v>
      </c>
      <c r="BG486" s="451"/>
      <c r="BH486" s="454">
        <f>AV486+BB486</f>
        <v>0</v>
      </c>
      <c r="BI486" s="455"/>
      <c r="BJ486" s="446">
        <f>IF(BF486=0,0,(BH486/BF486)*100)</f>
        <v>0</v>
      </c>
      <c r="BK486" s="447"/>
      <c r="BL486" s="406">
        <f>(AD486*2)+(AJ486*2)+(AP486*3)+BB486</f>
        <v>0</v>
      </c>
      <c r="BM486" s="407"/>
      <c r="BN486" s="408"/>
      <c r="BO486" s="404" t="e">
        <f>(BL486*BR$452)+(N486*BR$453)+(X486*BR$454)+(R486*BR$455)+(V486*BR$456)+(Z486*BR$457)</f>
        <v>#REF!</v>
      </c>
      <c r="BP486" s="404" t="e">
        <f>((AZ486-BB486)*BR$459)+((AT486-AV486)*BR$458)+(H486*BR$460)+(P486*BR$461)</f>
        <v>#REF!</v>
      </c>
      <c r="BQ486" s="53"/>
      <c r="BR486" s="53"/>
      <c r="BS486" s="779"/>
    </row>
    <row r="487" spans="1:71" ht="21.75" customHeight="1" thickBot="1" x14ac:dyDescent="0.3">
      <c r="A487" s="779"/>
      <c r="B487" s="415"/>
      <c r="C487" s="412" t="str">
        <f>IF(ROSTER!D$42="","",ROSTER!D$42)</f>
        <v/>
      </c>
      <c r="D487" s="413"/>
      <c r="E487" s="419"/>
      <c r="F487" s="421"/>
      <c r="G487" s="423"/>
      <c r="H487" s="426"/>
      <c r="I487" s="427"/>
      <c r="J487" s="430"/>
      <c r="K487" s="431"/>
      <c r="L487" s="434"/>
      <c r="M487" s="435"/>
      <c r="N487" s="438" t="s">
        <v>14</v>
      </c>
      <c r="O487" s="439"/>
      <c r="P487" s="430"/>
      <c r="Q487" s="431"/>
      <c r="R487" s="434"/>
      <c r="S487" s="441"/>
      <c r="T487" s="434"/>
      <c r="U487" s="427"/>
      <c r="V487" s="441"/>
      <c r="W487" s="427"/>
      <c r="X487" s="430"/>
      <c r="Y487" s="427"/>
      <c r="Z487" s="430"/>
      <c r="AA487" s="427"/>
      <c r="AB487" s="430"/>
      <c r="AC487" s="431"/>
      <c r="AD487" s="434"/>
      <c r="AE487" s="435"/>
      <c r="AF487" s="444"/>
      <c r="AG487" s="445"/>
      <c r="AH487" s="430"/>
      <c r="AI487" s="431"/>
      <c r="AJ487" s="434"/>
      <c r="AK487" s="435"/>
      <c r="AL487" s="448"/>
      <c r="AM487" s="449"/>
      <c r="AN487" s="430"/>
      <c r="AO487" s="431"/>
      <c r="AP487" s="434"/>
      <c r="AQ487" s="435"/>
      <c r="AR487" s="448"/>
      <c r="AS487" s="449"/>
      <c r="AT487" s="452"/>
      <c r="AU487" s="453"/>
      <c r="AV487" s="456"/>
      <c r="AW487" s="457"/>
      <c r="AX487" s="448"/>
      <c r="AY487" s="449"/>
      <c r="AZ487" s="430"/>
      <c r="BA487" s="431"/>
      <c r="BB487" s="434"/>
      <c r="BC487" s="435"/>
      <c r="BD487" s="448"/>
      <c r="BE487" s="449"/>
      <c r="BF487" s="452"/>
      <c r="BG487" s="453"/>
      <c r="BH487" s="456"/>
      <c r="BI487" s="457"/>
      <c r="BJ487" s="448"/>
      <c r="BK487" s="449"/>
      <c r="BL487" s="409"/>
      <c r="BM487" s="410"/>
      <c r="BN487" s="411"/>
      <c r="BO487" s="405"/>
      <c r="BP487" s="405"/>
      <c r="BQ487" s="53"/>
      <c r="BR487" s="53"/>
      <c r="BS487" s="779"/>
    </row>
    <row r="488" spans="1:71" ht="21.75" hidden="1" customHeight="1" x14ac:dyDescent="0.3">
      <c r="A488" s="779"/>
      <c r="B488" s="414" t="str">
        <f>IF(ROSTER!B44="","",ROSTER!B44)</f>
        <v/>
      </c>
      <c r="C488" s="416" t="str">
        <f>IF(ROSTER!C$44="","",ROSTER!C$44)</f>
        <v/>
      </c>
      <c r="D488" s="417"/>
      <c r="E488" s="418"/>
      <c r="F488" s="420">
        <f>IF(E488="y",1,IF(E488="S",1,0))</f>
        <v>0</v>
      </c>
      <c r="G488" s="422">
        <f>IF(E488="S",1,0)</f>
        <v>0</v>
      </c>
      <c r="H488" s="424"/>
      <c r="I488" s="425"/>
      <c r="J488" s="428"/>
      <c r="K488" s="429"/>
      <c r="L488" s="432"/>
      <c r="M488" s="433"/>
      <c r="N488" s="436">
        <f>L488+J488</f>
        <v>0</v>
      </c>
      <c r="O488" s="437"/>
      <c r="P488" s="428"/>
      <c r="Q488" s="429"/>
      <c r="R488" s="432"/>
      <c r="S488" s="440"/>
      <c r="T488" s="432"/>
      <c r="U488" s="425"/>
      <c r="V488" s="440"/>
      <c r="W488" s="425"/>
      <c r="X488" s="428"/>
      <c r="Y488" s="425"/>
      <c r="Z488" s="428"/>
      <c r="AA488" s="425"/>
      <c r="AB488" s="428"/>
      <c r="AC488" s="429"/>
      <c r="AD488" s="432"/>
      <c r="AE488" s="433"/>
      <c r="AF488" s="442">
        <f>IF(AB488=0,0,(AD488/AB488)*100)</f>
        <v>0</v>
      </c>
      <c r="AG488" s="443"/>
      <c r="AH488" s="428"/>
      <c r="AI488" s="429"/>
      <c r="AJ488" s="432"/>
      <c r="AK488" s="433"/>
      <c r="AL488" s="446">
        <f>IF(AH488=0,0,(AJ488/AH488)*100)</f>
        <v>0</v>
      </c>
      <c r="AM488" s="447"/>
      <c r="AN488" s="428"/>
      <c r="AO488" s="429"/>
      <c r="AP488" s="432"/>
      <c r="AQ488" s="433"/>
      <c r="AR488" s="446">
        <f>IF(AN488=0,0,(AP488/AN488)*100)</f>
        <v>0</v>
      </c>
      <c r="AS488" s="447"/>
      <c r="AT488" s="450">
        <f>AB488+AH488+AN488</f>
        <v>0</v>
      </c>
      <c r="AU488" s="451"/>
      <c r="AV488" s="454">
        <f>AD488+AJ488+AP488</f>
        <v>0</v>
      </c>
      <c r="AW488" s="455"/>
      <c r="AX488" s="446">
        <f>IF(AT488=0,0,(AV488/AT488)*100)</f>
        <v>0</v>
      </c>
      <c r="AY488" s="447"/>
      <c r="AZ488" s="428"/>
      <c r="BA488" s="429"/>
      <c r="BB488" s="432"/>
      <c r="BC488" s="433"/>
      <c r="BD488" s="446">
        <f>IF(AZ488=0,0,(BB488/AZ488)*100)</f>
        <v>0</v>
      </c>
      <c r="BE488" s="447"/>
      <c r="BF488" s="450">
        <f>AT488+AZ488</f>
        <v>0</v>
      </c>
      <c r="BG488" s="451"/>
      <c r="BH488" s="454">
        <f>AV488+BB488</f>
        <v>0</v>
      </c>
      <c r="BI488" s="455"/>
      <c r="BJ488" s="446">
        <f>IF(BF488=0,0,(BH488/BF488)*100)</f>
        <v>0</v>
      </c>
      <c r="BK488" s="447"/>
      <c r="BL488" s="406">
        <f>(AD488*2)+(AJ488*2)+(AP488*3)+BB488</f>
        <v>0</v>
      </c>
      <c r="BM488" s="407"/>
      <c r="BN488" s="408"/>
      <c r="BO488" s="404" t="e">
        <f>(BL488*BR$452)+(N488*BR$453)+(X488*BR$454)+(R488*BR$455)+(V488*BR$456)+(Z488*BR$457)</f>
        <v>#REF!</v>
      </c>
      <c r="BP488" s="404" t="e">
        <f>((AZ488-BB488)*BR$459)+((AT488-AV488)*BR$458)+(H488*BR$460)+(P488*BR$461)</f>
        <v>#REF!</v>
      </c>
      <c r="BQ488" s="53"/>
      <c r="BR488" s="53"/>
      <c r="BS488" s="779"/>
    </row>
    <row r="489" spans="1:71" ht="21.75" hidden="1" customHeight="1" x14ac:dyDescent="0.3">
      <c r="A489" s="779"/>
      <c r="B489" s="415"/>
      <c r="C489" s="412" t="str">
        <f>IF(ROSTER!D$44="","",ROSTER!D$44)</f>
        <v/>
      </c>
      <c r="D489" s="413"/>
      <c r="E489" s="419"/>
      <c r="F489" s="421"/>
      <c r="G489" s="423"/>
      <c r="H489" s="426"/>
      <c r="I489" s="427"/>
      <c r="J489" s="430"/>
      <c r="K489" s="431"/>
      <c r="L489" s="434"/>
      <c r="M489" s="435"/>
      <c r="N489" s="438" t="s">
        <v>14</v>
      </c>
      <c r="O489" s="439"/>
      <c r="P489" s="430"/>
      <c r="Q489" s="431"/>
      <c r="R489" s="434"/>
      <c r="S489" s="441"/>
      <c r="T489" s="434"/>
      <c r="U489" s="427"/>
      <c r="V489" s="441"/>
      <c r="W489" s="427"/>
      <c r="X489" s="430"/>
      <c r="Y489" s="427"/>
      <c r="Z489" s="430"/>
      <c r="AA489" s="427"/>
      <c r="AB489" s="430"/>
      <c r="AC489" s="431"/>
      <c r="AD489" s="434"/>
      <c r="AE489" s="435"/>
      <c r="AF489" s="444"/>
      <c r="AG489" s="445"/>
      <c r="AH489" s="430"/>
      <c r="AI489" s="431"/>
      <c r="AJ489" s="434"/>
      <c r="AK489" s="435"/>
      <c r="AL489" s="448"/>
      <c r="AM489" s="449"/>
      <c r="AN489" s="430"/>
      <c r="AO489" s="431"/>
      <c r="AP489" s="434"/>
      <c r="AQ489" s="435"/>
      <c r="AR489" s="448"/>
      <c r="AS489" s="449"/>
      <c r="AT489" s="452"/>
      <c r="AU489" s="453"/>
      <c r="AV489" s="456"/>
      <c r="AW489" s="457"/>
      <c r="AX489" s="448"/>
      <c r="AY489" s="449"/>
      <c r="AZ489" s="430"/>
      <c r="BA489" s="431"/>
      <c r="BB489" s="434"/>
      <c r="BC489" s="435"/>
      <c r="BD489" s="448"/>
      <c r="BE489" s="449"/>
      <c r="BF489" s="452"/>
      <c r="BG489" s="453"/>
      <c r="BH489" s="456"/>
      <c r="BI489" s="457"/>
      <c r="BJ489" s="448"/>
      <c r="BK489" s="449"/>
      <c r="BL489" s="409"/>
      <c r="BM489" s="410"/>
      <c r="BN489" s="411"/>
      <c r="BO489" s="405"/>
      <c r="BP489" s="405"/>
      <c r="BQ489" s="53"/>
      <c r="BR489" s="53"/>
      <c r="BS489" s="779"/>
    </row>
    <row r="490" spans="1:71" ht="21.75" hidden="1" customHeight="1" x14ac:dyDescent="0.3">
      <c r="A490" s="779"/>
      <c r="B490" s="414" t="str">
        <f>IF(ROSTER!B46="","",ROSTER!B46)</f>
        <v/>
      </c>
      <c r="C490" s="416" t="str">
        <f>IF(ROSTER!C$46="","",ROSTER!C$46)</f>
        <v/>
      </c>
      <c r="D490" s="417"/>
      <c r="E490" s="418"/>
      <c r="F490" s="420">
        <f>IF(E490="y",1,IF(E490="S",1,0))</f>
        <v>0</v>
      </c>
      <c r="G490" s="422">
        <f>IF(E490="S",1,0)</f>
        <v>0</v>
      </c>
      <c r="H490" s="424"/>
      <c r="I490" s="425"/>
      <c r="J490" s="428"/>
      <c r="K490" s="429"/>
      <c r="L490" s="432"/>
      <c r="M490" s="433"/>
      <c r="N490" s="436">
        <f>L490+J490</f>
        <v>0</v>
      </c>
      <c r="O490" s="437"/>
      <c r="P490" s="428"/>
      <c r="Q490" s="429"/>
      <c r="R490" s="432"/>
      <c r="S490" s="440"/>
      <c r="T490" s="432"/>
      <c r="U490" s="425"/>
      <c r="V490" s="440"/>
      <c r="W490" s="425"/>
      <c r="X490" s="428"/>
      <c r="Y490" s="425"/>
      <c r="Z490" s="428"/>
      <c r="AA490" s="425"/>
      <c r="AB490" s="428"/>
      <c r="AC490" s="429"/>
      <c r="AD490" s="432"/>
      <c r="AE490" s="433"/>
      <c r="AF490" s="442">
        <f>IF(AB490=0,0,(AD490/AB490)*100)</f>
        <v>0</v>
      </c>
      <c r="AG490" s="443"/>
      <c r="AH490" s="428"/>
      <c r="AI490" s="429"/>
      <c r="AJ490" s="432"/>
      <c r="AK490" s="433"/>
      <c r="AL490" s="446">
        <f>IF(AH490=0,0,(AJ490/AH490)*100)</f>
        <v>0</v>
      </c>
      <c r="AM490" s="447"/>
      <c r="AN490" s="428"/>
      <c r="AO490" s="429"/>
      <c r="AP490" s="432"/>
      <c r="AQ490" s="433"/>
      <c r="AR490" s="446">
        <f>IF(AN490=0,0,(AP490/AN490)*100)</f>
        <v>0</v>
      </c>
      <c r="AS490" s="447"/>
      <c r="AT490" s="450">
        <f>AB490+AH490+AN490</f>
        <v>0</v>
      </c>
      <c r="AU490" s="451"/>
      <c r="AV490" s="454">
        <f>AD490+AJ490+AP490</f>
        <v>0</v>
      </c>
      <c r="AW490" s="455"/>
      <c r="AX490" s="446">
        <f>IF(AT490=0,0,(AV490/AT490)*100)</f>
        <v>0</v>
      </c>
      <c r="AY490" s="447"/>
      <c r="AZ490" s="428"/>
      <c r="BA490" s="429"/>
      <c r="BB490" s="432"/>
      <c r="BC490" s="433"/>
      <c r="BD490" s="446">
        <f>IF(AZ490=0,0,(BB490/AZ490)*100)</f>
        <v>0</v>
      </c>
      <c r="BE490" s="447"/>
      <c r="BF490" s="450">
        <f>AT490+AZ490</f>
        <v>0</v>
      </c>
      <c r="BG490" s="451"/>
      <c r="BH490" s="454">
        <f>AV490+BB490</f>
        <v>0</v>
      </c>
      <c r="BI490" s="455"/>
      <c r="BJ490" s="446">
        <f>IF(BF490=0,0,(BH490/BF490)*100)</f>
        <v>0</v>
      </c>
      <c r="BK490" s="447"/>
      <c r="BL490" s="406">
        <f>(AD490*2)+(AJ490*2)+(AP490*3)+BB490</f>
        <v>0</v>
      </c>
      <c r="BM490" s="407"/>
      <c r="BN490" s="408"/>
      <c r="BO490" s="402" t="e">
        <f>(BL490*BR$74)+(N490*BR$75)+(X490*BR$76)+(R490*BR$77)+(V490*BR$78)+(Z490*BR$79)</f>
        <v>#REF!</v>
      </c>
      <c r="BP490" s="404" t="e">
        <f>((AZ490-BB490)*BR$81)+((AT490-AV490)*BR$80)+(H490*BR$82)+(P490*BR$83)</f>
        <v>#REF!</v>
      </c>
      <c r="BQ490" s="53"/>
      <c r="BR490" s="53"/>
      <c r="BS490" s="779"/>
    </row>
    <row r="491" spans="1:71" ht="22.5" hidden="1" customHeight="1" x14ac:dyDescent="0.3">
      <c r="A491" s="779"/>
      <c r="B491" s="415"/>
      <c r="C491" s="412" t="str">
        <f>IF(ROSTER!D$46="","",ROSTER!D$46)</f>
        <v/>
      </c>
      <c r="D491" s="413"/>
      <c r="E491" s="419"/>
      <c r="F491" s="421"/>
      <c r="G491" s="423"/>
      <c r="H491" s="426"/>
      <c r="I491" s="427"/>
      <c r="J491" s="430"/>
      <c r="K491" s="431"/>
      <c r="L491" s="434"/>
      <c r="M491" s="435"/>
      <c r="N491" s="438" t="s">
        <v>14</v>
      </c>
      <c r="O491" s="439"/>
      <c r="P491" s="430"/>
      <c r="Q491" s="431"/>
      <c r="R491" s="434"/>
      <c r="S491" s="441"/>
      <c r="T491" s="434"/>
      <c r="U491" s="427"/>
      <c r="V491" s="441"/>
      <c r="W491" s="427"/>
      <c r="X491" s="430"/>
      <c r="Y491" s="427"/>
      <c r="Z491" s="430"/>
      <c r="AA491" s="427"/>
      <c r="AB491" s="430"/>
      <c r="AC491" s="431"/>
      <c r="AD491" s="434"/>
      <c r="AE491" s="435"/>
      <c r="AF491" s="444"/>
      <c r="AG491" s="445"/>
      <c r="AH491" s="430"/>
      <c r="AI491" s="431"/>
      <c r="AJ491" s="434"/>
      <c r="AK491" s="435"/>
      <c r="AL491" s="448"/>
      <c r="AM491" s="449"/>
      <c r="AN491" s="430"/>
      <c r="AO491" s="431"/>
      <c r="AP491" s="434"/>
      <c r="AQ491" s="435"/>
      <c r="AR491" s="448"/>
      <c r="AS491" s="449"/>
      <c r="AT491" s="452"/>
      <c r="AU491" s="453"/>
      <c r="AV491" s="456"/>
      <c r="AW491" s="457"/>
      <c r="AX491" s="448"/>
      <c r="AY491" s="449"/>
      <c r="AZ491" s="430"/>
      <c r="BA491" s="431"/>
      <c r="BB491" s="434"/>
      <c r="BC491" s="435"/>
      <c r="BD491" s="448"/>
      <c r="BE491" s="449"/>
      <c r="BF491" s="452"/>
      <c r="BG491" s="453"/>
      <c r="BH491" s="456"/>
      <c r="BI491" s="457"/>
      <c r="BJ491" s="448"/>
      <c r="BK491" s="449"/>
      <c r="BL491" s="409"/>
      <c r="BM491" s="410"/>
      <c r="BN491" s="411"/>
      <c r="BO491" s="403"/>
      <c r="BP491" s="405"/>
      <c r="BQ491" s="53"/>
      <c r="BR491" s="53"/>
      <c r="BS491" s="779"/>
    </row>
    <row r="492" spans="1:71" ht="21.75" hidden="1" customHeight="1" x14ac:dyDescent="0.3">
      <c r="A492" s="779"/>
      <c r="B492" s="414" t="str">
        <f>IF(ROSTER!B48="","",ROSTER!B48)</f>
        <v/>
      </c>
      <c r="C492" s="416" t="str">
        <f>IF(ROSTER!C$48="","",ROSTER!C$48)</f>
        <v/>
      </c>
      <c r="D492" s="417"/>
      <c r="E492" s="418"/>
      <c r="F492" s="420">
        <f t="shared" ref="F492" si="252">IF(E492="y",1,IF(E492="S",1,0))</f>
        <v>0</v>
      </c>
      <c r="G492" s="422">
        <f t="shared" ref="G492" si="253">IF(E492="S",1,0)</f>
        <v>0</v>
      </c>
      <c r="H492" s="424"/>
      <c r="I492" s="425"/>
      <c r="J492" s="428"/>
      <c r="K492" s="429"/>
      <c r="L492" s="432"/>
      <c r="M492" s="433"/>
      <c r="N492" s="436">
        <f t="shared" ref="N492" si="254">L492+J492</f>
        <v>0</v>
      </c>
      <c r="O492" s="437"/>
      <c r="P492" s="428"/>
      <c r="Q492" s="429"/>
      <c r="R492" s="432"/>
      <c r="S492" s="440"/>
      <c r="T492" s="432"/>
      <c r="U492" s="425"/>
      <c r="V492" s="440"/>
      <c r="W492" s="425"/>
      <c r="X492" s="428"/>
      <c r="Y492" s="425"/>
      <c r="Z492" s="428"/>
      <c r="AA492" s="425"/>
      <c r="AB492" s="428"/>
      <c r="AC492" s="429"/>
      <c r="AD492" s="432"/>
      <c r="AE492" s="433"/>
      <c r="AF492" s="442"/>
      <c r="AG492" s="443"/>
      <c r="AH492" s="428"/>
      <c r="AI492" s="429"/>
      <c r="AJ492" s="432"/>
      <c r="AK492" s="433"/>
      <c r="AL492" s="446">
        <f t="shared" ref="AL492" si="255">IF(AH492=0,0,(AJ492/AH492)*100)</f>
        <v>0</v>
      </c>
      <c r="AM492" s="447"/>
      <c r="AN492" s="428"/>
      <c r="AO492" s="429"/>
      <c r="AP492" s="432"/>
      <c r="AQ492" s="433"/>
      <c r="AR492" s="446">
        <f t="shared" ref="AR492" si="256">IF(AN492=0,0,(AP492/AN492)*100)</f>
        <v>0</v>
      </c>
      <c r="AS492" s="447"/>
      <c r="AT492" s="450">
        <f t="shared" ref="AT492" si="257">AB492+AH492+AN492</f>
        <v>0</v>
      </c>
      <c r="AU492" s="451"/>
      <c r="AV492" s="454">
        <f t="shared" ref="AV492" si="258">AD492+AJ492+AP492</f>
        <v>0</v>
      </c>
      <c r="AW492" s="455"/>
      <c r="AX492" s="446">
        <f t="shared" ref="AX492" si="259">IF(AT492=0,0,(AV492/AT492)*100)</f>
        <v>0</v>
      </c>
      <c r="AY492" s="447"/>
      <c r="AZ492" s="428"/>
      <c r="BA492" s="429"/>
      <c r="BB492" s="432"/>
      <c r="BC492" s="433"/>
      <c r="BD492" s="446">
        <f t="shared" ref="BD492" si="260">IF(AZ492=0,0,(BB492/AZ492)*100)</f>
        <v>0</v>
      </c>
      <c r="BE492" s="447"/>
      <c r="BF492" s="450">
        <f t="shared" ref="BF492" si="261">AT492+AZ492</f>
        <v>0</v>
      </c>
      <c r="BG492" s="451"/>
      <c r="BH492" s="454">
        <f t="shared" ref="BH492" si="262">AV492+BB492</f>
        <v>0</v>
      </c>
      <c r="BI492" s="455"/>
      <c r="BJ492" s="446">
        <f t="shared" ref="BJ492" si="263">IF(BF492=0,0,(BH492/BF492)*100)</f>
        <v>0</v>
      </c>
      <c r="BK492" s="447"/>
      <c r="BL492" s="406">
        <f t="shared" ref="BL492" si="264">(AD492*2)+(AJ492*2)+(AP492*3)+BB492</f>
        <v>0</v>
      </c>
      <c r="BM492" s="407"/>
      <c r="BN492" s="408"/>
      <c r="BO492" s="402" t="e">
        <f>(BL492*BR$74)+(N492*BR$75)+(X492*BR$76)+(R492*BR$77)+(V492*BR$78)+(Z492*BR$79)</f>
        <v>#REF!</v>
      </c>
      <c r="BP492" s="404" t="e">
        <f>((AZ492-BB492)*BR$81)+((AT492-AV492)*BR$80)+(H492*BR$82)+(P492*BR$83)</f>
        <v>#REF!</v>
      </c>
      <c r="BQ492" s="53"/>
      <c r="BR492" s="53"/>
      <c r="BS492" s="779"/>
    </row>
    <row r="493" spans="1:71" ht="22.5" hidden="1" customHeight="1" x14ac:dyDescent="0.3">
      <c r="A493" s="779"/>
      <c r="B493" s="415"/>
      <c r="C493" s="412" t="str">
        <f>IF(ROSTER!D$48="","",ROSTER!D$48)</f>
        <v/>
      </c>
      <c r="D493" s="413"/>
      <c r="E493" s="419"/>
      <c r="F493" s="421"/>
      <c r="G493" s="423"/>
      <c r="H493" s="426"/>
      <c r="I493" s="427"/>
      <c r="J493" s="430"/>
      <c r="K493" s="431"/>
      <c r="L493" s="434"/>
      <c r="M493" s="435"/>
      <c r="N493" s="438" t="s">
        <v>14</v>
      </c>
      <c r="O493" s="439"/>
      <c r="P493" s="430"/>
      <c r="Q493" s="431"/>
      <c r="R493" s="434"/>
      <c r="S493" s="441"/>
      <c r="T493" s="434"/>
      <c r="U493" s="427"/>
      <c r="V493" s="441"/>
      <c r="W493" s="427"/>
      <c r="X493" s="430"/>
      <c r="Y493" s="427"/>
      <c r="Z493" s="430"/>
      <c r="AA493" s="427"/>
      <c r="AB493" s="430"/>
      <c r="AC493" s="431"/>
      <c r="AD493" s="434"/>
      <c r="AE493" s="435"/>
      <c r="AF493" s="444"/>
      <c r="AG493" s="445"/>
      <c r="AH493" s="430"/>
      <c r="AI493" s="431"/>
      <c r="AJ493" s="434"/>
      <c r="AK493" s="435"/>
      <c r="AL493" s="448"/>
      <c r="AM493" s="449"/>
      <c r="AN493" s="430"/>
      <c r="AO493" s="431"/>
      <c r="AP493" s="434"/>
      <c r="AQ493" s="435"/>
      <c r="AR493" s="448"/>
      <c r="AS493" s="449"/>
      <c r="AT493" s="452"/>
      <c r="AU493" s="453"/>
      <c r="AV493" s="456"/>
      <c r="AW493" s="457"/>
      <c r="AX493" s="448"/>
      <c r="AY493" s="449"/>
      <c r="AZ493" s="430"/>
      <c r="BA493" s="431"/>
      <c r="BB493" s="434"/>
      <c r="BC493" s="435"/>
      <c r="BD493" s="448"/>
      <c r="BE493" s="449"/>
      <c r="BF493" s="452"/>
      <c r="BG493" s="453"/>
      <c r="BH493" s="456"/>
      <c r="BI493" s="457"/>
      <c r="BJ493" s="448"/>
      <c r="BK493" s="449"/>
      <c r="BL493" s="409"/>
      <c r="BM493" s="410"/>
      <c r="BN493" s="411"/>
      <c r="BO493" s="403"/>
      <c r="BP493" s="405"/>
      <c r="BQ493" s="53"/>
      <c r="BR493" s="53"/>
      <c r="BS493" s="779"/>
    </row>
    <row r="494" spans="1:71" ht="21.75" hidden="1" customHeight="1" x14ac:dyDescent="0.3">
      <c r="A494" s="779"/>
      <c r="B494" s="414" t="str">
        <f>IF(ROSTER!B50="","",ROSTER!B50)</f>
        <v/>
      </c>
      <c r="C494" s="416" t="str">
        <f>IF(ROSTER!C$50="","",ROSTER!C$50)</f>
        <v/>
      </c>
      <c r="D494" s="417"/>
      <c r="E494" s="418"/>
      <c r="F494" s="420">
        <f t="shared" ref="F494" si="265">IF(E494="y",1,IF(E494="S",1,0))</f>
        <v>0</v>
      </c>
      <c r="G494" s="422">
        <f t="shared" ref="G494" si="266">IF(E494="S",1,0)</f>
        <v>0</v>
      </c>
      <c r="H494" s="424"/>
      <c r="I494" s="425"/>
      <c r="J494" s="428"/>
      <c r="K494" s="429"/>
      <c r="L494" s="432"/>
      <c r="M494" s="433"/>
      <c r="N494" s="436">
        <f t="shared" ref="N494" si="267">L494+J494</f>
        <v>0</v>
      </c>
      <c r="O494" s="437"/>
      <c r="P494" s="428"/>
      <c r="Q494" s="429"/>
      <c r="R494" s="432"/>
      <c r="S494" s="440"/>
      <c r="T494" s="432"/>
      <c r="U494" s="425"/>
      <c r="V494" s="440"/>
      <c r="W494" s="425"/>
      <c r="X494" s="428"/>
      <c r="Y494" s="425"/>
      <c r="Z494" s="428"/>
      <c r="AA494" s="425"/>
      <c r="AB494" s="428"/>
      <c r="AC494" s="429"/>
      <c r="AD494" s="432"/>
      <c r="AE494" s="433"/>
      <c r="AF494" s="442"/>
      <c r="AG494" s="443"/>
      <c r="AH494" s="428"/>
      <c r="AI494" s="429"/>
      <c r="AJ494" s="432"/>
      <c r="AK494" s="433"/>
      <c r="AL494" s="446">
        <f t="shared" ref="AL494" si="268">IF(AH494=0,0,(AJ494/AH494)*100)</f>
        <v>0</v>
      </c>
      <c r="AM494" s="447"/>
      <c r="AN494" s="428"/>
      <c r="AO494" s="429"/>
      <c r="AP494" s="432"/>
      <c r="AQ494" s="433"/>
      <c r="AR494" s="446">
        <f t="shared" ref="AR494" si="269">IF(AN494=0,0,(AP494/AN494)*100)</f>
        <v>0</v>
      </c>
      <c r="AS494" s="447"/>
      <c r="AT494" s="450">
        <f t="shared" ref="AT494" si="270">AB494+AH494+AN494</f>
        <v>0</v>
      </c>
      <c r="AU494" s="451"/>
      <c r="AV494" s="454">
        <f t="shared" ref="AV494" si="271">AD494+AJ494+AP494</f>
        <v>0</v>
      </c>
      <c r="AW494" s="455"/>
      <c r="AX494" s="446">
        <f t="shared" ref="AX494" si="272">IF(AT494=0,0,(AV494/AT494)*100)</f>
        <v>0</v>
      </c>
      <c r="AY494" s="447"/>
      <c r="AZ494" s="428"/>
      <c r="BA494" s="429"/>
      <c r="BB494" s="432"/>
      <c r="BC494" s="433"/>
      <c r="BD494" s="446">
        <f t="shared" ref="BD494" si="273">IF(AZ494=0,0,(BB494/AZ494)*100)</f>
        <v>0</v>
      </c>
      <c r="BE494" s="447"/>
      <c r="BF494" s="450">
        <f t="shared" ref="BF494" si="274">AT494+AZ494</f>
        <v>0</v>
      </c>
      <c r="BG494" s="451"/>
      <c r="BH494" s="454">
        <f t="shared" ref="BH494" si="275">AV494+BB494</f>
        <v>0</v>
      </c>
      <c r="BI494" s="455"/>
      <c r="BJ494" s="446">
        <f t="shared" ref="BJ494" si="276">IF(BF494=0,0,(BH494/BF494)*100)</f>
        <v>0</v>
      </c>
      <c r="BK494" s="447"/>
      <c r="BL494" s="406">
        <f t="shared" ref="BL494" si="277">(AD494*2)+(AJ494*2)+(AP494*3)+BB494</f>
        <v>0</v>
      </c>
      <c r="BM494" s="407"/>
      <c r="BN494" s="408"/>
      <c r="BO494" s="402" t="e">
        <f>(BL494*BR$74)+(N494*BR$75)+(X494*BR$76)+(R494*BR$77)+(V494*BR$78)+(Z494*BR$79)</f>
        <v>#REF!</v>
      </c>
      <c r="BP494" s="404" t="e">
        <f>((AZ494-BB494)*BR$81)+((AT494-AV494)*BR$80)+(H494*BR$82)+(P494*BR$83)</f>
        <v>#REF!</v>
      </c>
      <c r="BQ494" s="53"/>
      <c r="BR494" s="53"/>
      <c r="BS494" s="779"/>
    </row>
    <row r="495" spans="1:71" ht="22.5" hidden="1" customHeight="1" thickBot="1" x14ac:dyDescent="0.3">
      <c r="A495" s="779"/>
      <c r="B495" s="415"/>
      <c r="C495" s="412" t="str">
        <f>IF(ROSTER!D$50="","",ROSTER!D$50)</f>
        <v/>
      </c>
      <c r="D495" s="413"/>
      <c r="E495" s="419"/>
      <c r="F495" s="421"/>
      <c r="G495" s="423"/>
      <c r="H495" s="426"/>
      <c r="I495" s="427"/>
      <c r="J495" s="430"/>
      <c r="K495" s="431"/>
      <c r="L495" s="434"/>
      <c r="M495" s="435"/>
      <c r="N495" s="438" t="s">
        <v>14</v>
      </c>
      <c r="O495" s="439"/>
      <c r="P495" s="430"/>
      <c r="Q495" s="431"/>
      <c r="R495" s="434"/>
      <c r="S495" s="441"/>
      <c r="T495" s="434"/>
      <c r="U495" s="427"/>
      <c r="V495" s="441"/>
      <c r="W495" s="427"/>
      <c r="X495" s="430"/>
      <c r="Y495" s="427"/>
      <c r="Z495" s="430"/>
      <c r="AA495" s="427"/>
      <c r="AB495" s="430"/>
      <c r="AC495" s="431"/>
      <c r="AD495" s="434"/>
      <c r="AE495" s="435"/>
      <c r="AF495" s="444"/>
      <c r="AG495" s="445"/>
      <c r="AH495" s="430"/>
      <c r="AI495" s="431"/>
      <c r="AJ495" s="434"/>
      <c r="AK495" s="435"/>
      <c r="AL495" s="448"/>
      <c r="AM495" s="449"/>
      <c r="AN495" s="430"/>
      <c r="AO495" s="431"/>
      <c r="AP495" s="434"/>
      <c r="AQ495" s="435"/>
      <c r="AR495" s="448"/>
      <c r="AS495" s="449"/>
      <c r="AT495" s="452"/>
      <c r="AU495" s="453"/>
      <c r="AV495" s="456"/>
      <c r="AW495" s="457"/>
      <c r="AX495" s="448"/>
      <c r="AY495" s="449"/>
      <c r="AZ495" s="430"/>
      <c r="BA495" s="431"/>
      <c r="BB495" s="434"/>
      <c r="BC495" s="435"/>
      <c r="BD495" s="448"/>
      <c r="BE495" s="449"/>
      <c r="BF495" s="452"/>
      <c r="BG495" s="453"/>
      <c r="BH495" s="456"/>
      <c r="BI495" s="457"/>
      <c r="BJ495" s="448"/>
      <c r="BK495" s="449"/>
      <c r="BL495" s="409"/>
      <c r="BM495" s="410"/>
      <c r="BN495" s="411"/>
      <c r="BO495" s="403"/>
      <c r="BP495" s="405"/>
      <c r="BQ495" s="53"/>
      <c r="BR495" s="53"/>
      <c r="BS495" s="779"/>
    </row>
    <row r="496" spans="1:71" s="224" customFormat="1" ht="33.6" customHeight="1" x14ac:dyDescent="0.5">
      <c r="A496" s="789"/>
      <c r="B496" s="376"/>
      <c r="C496" s="377"/>
      <c r="D496" s="377" t="s">
        <v>10</v>
      </c>
      <c r="E496" s="380"/>
      <c r="F496" s="223"/>
      <c r="G496" s="223"/>
      <c r="H496" s="382">
        <f>SUM(H452:I495)</f>
        <v>0</v>
      </c>
      <c r="I496" s="383"/>
      <c r="J496" s="382">
        <f>SUM(J452:K495)</f>
        <v>0</v>
      </c>
      <c r="K496" s="383"/>
      <c r="L496" s="386">
        <f>SUM(L452:M495)</f>
        <v>0</v>
      </c>
      <c r="M496" s="387"/>
      <c r="N496" s="358">
        <f>L496+J496</f>
        <v>0</v>
      </c>
      <c r="O496" s="359"/>
      <c r="P496" s="386">
        <f>SUM(P452:Q495)</f>
        <v>0</v>
      </c>
      <c r="Q496" s="383"/>
      <c r="R496" s="386">
        <f t="shared" ref="R496" si="278">SUM(R452:S495)</f>
        <v>0</v>
      </c>
      <c r="S496" s="387"/>
      <c r="T496" s="386">
        <f t="shared" ref="T496" si="279">SUM(T452:U495)</f>
        <v>0</v>
      </c>
      <c r="U496" s="359"/>
      <c r="V496" s="387">
        <f t="shared" ref="V496" si="280">SUM(V452:W495)</f>
        <v>0</v>
      </c>
      <c r="W496" s="387"/>
      <c r="X496" s="382">
        <f t="shared" ref="X496" si="281">SUM(X452:Y495)</f>
        <v>0</v>
      </c>
      <c r="Y496" s="359"/>
      <c r="Z496" s="382">
        <f t="shared" ref="Z496" si="282">SUM(Z452:AA495)</f>
        <v>0</v>
      </c>
      <c r="AA496" s="359"/>
      <c r="AB496" s="387">
        <f t="shared" ref="AB496" si="283">SUM(AB452:AC495)</f>
        <v>0</v>
      </c>
      <c r="AC496" s="383"/>
      <c r="AD496" s="386">
        <f t="shared" ref="AD496" si="284">SUM(AD452:AE495)</f>
        <v>0</v>
      </c>
      <c r="AE496" s="387"/>
      <c r="AF496" s="358">
        <f t="shared" ref="AF496" si="285">SUM(AF452:AG495)</f>
        <v>0</v>
      </c>
      <c r="AG496" s="359"/>
      <c r="AH496" s="386">
        <f t="shared" ref="AH496" si="286">SUM(AH452:AI495)</f>
        <v>0</v>
      </c>
      <c r="AI496" s="383"/>
      <c r="AJ496" s="386">
        <f t="shared" ref="AJ496" si="287">SUM(AJ452:AK495)</f>
        <v>0</v>
      </c>
      <c r="AK496" s="387"/>
      <c r="AL496" s="358">
        <f>IF(AH496=0,0,(AJ496/AH496)*100)</f>
        <v>0</v>
      </c>
      <c r="AM496" s="359"/>
      <c r="AN496" s="386">
        <f>SUM(AN452:AO495)</f>
        <v>0</v>
      </c>
      <c r="AO496" s="383"/>
      <c r="AP496" s="386">
        <f>SUM(AP452:AQ495)</f>
        <v>0</v>
      </c>
      <c r="AQ496" s="387"/>
      <c r="AR496" s="358">
        <f>IF(AN496=0,0,(AP496/AN496)*100)</f>
        <v>0</v>
      </c>
      <c r="AS496" s="359"/>
      <c r="AT496" s="382">
        <f>AB496+AH496+AN496</f>
        <v>0</v>
      </c>
      <c r="AU496" s="383"/>
      <c r="AV496" s="386">
        <f>AD496+AJ496+AP496</f>
        <v>0</v>
      </c>
      <c r="AW496" s="392"/>
      <c r="AX496" s="358">
        <f>IF(AT496=0,0,(AV496/AT496)*100)</f>
        <v>0</v>
      </c>
      <c r="AY496" s="359"/>
      <c r="AZ496" s="386">
        <f>SUM(AZ452:BA495)</f>
        <v>0</v>
      </c>
      <c r="BA496" s="383"/>
      <c r="BB496" s="386">
        <f>SUM(BB452:BC495)</f>
        <v>0</v>
      </c>
      <c r="BC496" s="387"/>
      <c r="BD496" s="358">
        <f>IF(AZ496=0,0,(BB496/AZ496)*100)</f>
        <v>0</v>
      </c>
      <c r="BE496" s="359"/>
      <c r="BF496" s="382">
        <f>AT496+AZ496</f>
        <v>0</v>
      </c>
      <c r="BG496" s="383"/>
      <c r="BH496" s="386">
        <f>AV496+BB496</f>
        <v>0</v>
      </c>
      <c r="BI496" s="392"/>
      <c r="BJ496" s="358">
        <f>IF(BF496=0,0,(BH496/BF496)*100)</f>
        <v>0</v>
      </c>
      <c r="BK496" s="394"/>
      <c r="BL496" s="396">
        <f>SUM(BL452:BN495)</f>
        <v>0</v>
      </c>
      <c r="BM496" s="397"/>
      <c r="BN496" s="398"/>
      <c r="BO496" s="402" t="e">
        <f>(BL496*BR$74)+(N496*BR$75)+(X496*BR$76)+(R496*BR$77)+(V496*BR$78)+(Z496*BR$79)</f>
        <v>#REF!</v>
      </c>
      <c r="BP496" s="404" t="e">
        <f>((AZ496-BB496)*BR$81)+((AT496-AV496)*BR$80)+(H496*BR$82)+(P496*BR$83)</f>
        <v>#REF!</v>
      </c>
      <c r="BQ496" s="222"/>
      <c r="BR496" s="222"/>
      <c r="BS496" s="789"/>
    </row>
    <row r="497" spans="1:71" s="224" customFormat="1" ht="33.950000000000003" customHeight="1" thickBot="1" x14ac:dyDescent="0.55000000000000004">
      <c r="A497" s="789"/>
      <c r="B497" s="378"/>
      <c r="C497" s="379"/>
      <c r="D497" s="379"/>
      <c r="E497" s="381"/>
      <c r="F497" s="225"/>
      <c r="G497" s="225"/>
      <c r="H497" s="384"/>
      <c r="I497" s="385"/>
      <c r="J497" s="384"/>
      <c r="K497" s="385"/>
      <c r="L497" s="388"/>
      <c r="M497" s="389"/>
      <c r="N497" s="390" t="s">
        <v>14</v>
      </c>
      <c r="O497" s="391"/>
      <c r="P497" s="388"/>
      <c r="Q497" s="385"/>
      <c r="R497" s="388"/>
      <c r="S497" s="389"/>
      <c r="T497" s="388"/>
      <c r="U497" s="391"/>
      <c r="V497" s="389"/>
      <c r="W497" s="389"/>
      <c r="X497" s="384"/>
      <c r="Y497" s="391"/>
      <c r="Z497" s="384"/>
      <c r="AA497" s="391"/>
      <c r="AB497" s="389"/>
      <c r="AC497" s="385"/>
      <c r="AD497" s="388"/>
      <c r="AE497" s="389"/>
      <c r="AF497" s="390"/>
      <c r="AG497" s="391"/>
      <c r="AH497" s="388"/>
      <c r="AI497" s="385"/>
      <c r="AJ497" s="388"/>
      <c r="AK497" s="389"/>
      <c r="AL497" s="390"/>
      <c r="AM497" s="391"/>
      <c r="AN497" s="388"/>
      <c r="AO497" s="385"/>
      <c r="AP497" s="388"/>
      <c r="AQ497" s="389"/>
      <c r="AR497" s="390"/>
      <c r="AS497" s="391"/>
      <c r="AT497" s="384"/>
      <c r="AU497" s="385"/>
      <c r="AV497" s="388"/>
      <c r="AW497" s="393"/>
      <c r="AX497" s="390"/>
      <c r="AY497" s="391"/>
      <c r="AZ497" s="388"/>
      <c r="BA497" s="385"/>
      <c r="BB497" s="388"/>
      <c r="BC497" s="389"/>
      <c r="BD497" s="390"/>
      <c r="BE497" s="391"/>
      <c r="BF497" s="384"/>
      <c r="BG497" s="385"/>
      <c r="BH497" s="388"/>
      <c r="BI497" s="393"/>
      <c r="BJ497" s="390"/>
      <c r="BK497" s="395"/>
      <c r="BL497" s="399"/>
      <c r="BM497" s="400"/>
      <c r="BN497" s="401"/>
      <c r="BO497" s="403"/>
      <c r="BP497" s="405"/>
      <c r="BQ497" s="222"/>
      <c r="BR497" s="222"/>
      <c r="BS497" s="789"/>
    </row>
    <row r="498" spans="1:71" s="230" customFormat="1" ht="48.2" customHeight="1" thickBot="1" x14ac:dyDescent="0.55000000000000004">
      <c r="A498" s="790"/>
      <c r="B498" s="342"/>
      <c r="C498" s="343"/>
      <c r="D498" s="343" t="s">
        <v>13</v>
      </c>
      <c r="E498" s="344"/>
      <c r="F498" s="227"/>
      <c r="G498" s="223"/>
      <c r="H498" s="345"/>
      <c r="I498" s="346"/>
      <c r="J498" s="347"/>
      <c r="K498" s="348"/>
      <c r="L498" s="349"/>
      <c r="M498" s="350"/>
      <c r="N498" s="351">
        <f>J498+L498</f>
        <v>0</v>
      </c>
      <c r="O498" s="352"/>
      <c r="P498" s="347"/>
      <c r="Q498" s="348"/>
      <c r="R498" s="349"/>
      <c r="S498" s="348"/>
      <c r="T498" s="353"/>
      <c r="U498" s="354"/>
      <c r="V498" s="347"/>
      <c r="W498" s="355"/>
      <c r="X498" s="345"/>
      <c r="Y498" s="346"/>
      <c r="Z498" s="347"/>
      <c r="AA498" s="355"/>
      <c r="AB498" s="347"/>
      <c r="AC498" s="348"/>
      <c r="AD498" s="349"/>
      <c r="AE498" s="350"/>
      <c r="AF498" s="356">
        <f>IF(AB498=0,0,(AD498/AB498)*100)</f>
        <v>0</v>
      </c>
      <c r="AG498" s="357"/>
      <c r="AH498" s="347"/>
      <c r="AI498" s="348"/>
      <c r="AJ498" s="349"/>
      <c r="AK498" s="350"/>
      <c r="AL498" s="358">
        <f>IF(AH498=0,0,(AJ498/AH498)*100)</f>
        <v>0</v>
      </c>
      <c r="AM498" s="359"/>
      <c r="AN498" s="347"/>
      <c r="AO498" s="348"/>
      <c r="AP498" s="349"/>
      <c r="AQ498" s="350"/>
      <c r="AR498" s="358">
        <f>IF(AN498=0,0,(AP498/AN498)*100)</f>
        <v>0</v>
      </c>
      <c r="AS498" s="359"/>
      <c r="AT498" s="360">
        <f>AB498+AH498+AN498</f>
        <v>0</v>
      </c>
      <c r="AU498" s="361"/>
      <c r="AV498" s="362">
        <f>AD498+AJ498+AP498</f>
        <v>0</v>
      </c>
      <c r="AW498" s="363"/>
      <c r="AX498" s="358">
        <f>IF(AT498=0,0,(AV498/AT498)*100)</f>
        <v>0</v>
      </c>
      <c r="AY498" s="359"/>
      <c r="AZ498" s="347"/>
      <c r="BA498" s="348"/>
      <c r="BB498" s="349"/>
      <c r="BC498" s="350"/>
      <c r="BD498" s="358">
        <f>IF(AZ498=0,0,(BB498/AZ498)*100)</f>
        <v>0</v>
      </c>
      <c r="BE498" s="359"/>
      <c r="BF498" s="360">
        <f>AT498+AZ498</f>
        <v>0</v>
      </c>
      <c r="BG498" s="361"/>
      <c r="BH498" s="362">
        <f>AV498+BB498</f>
        <v>0</v>
      </c>
      <c r="BI498" s="363"/>
      <c r="BJ498" s="358">
        <f>IF(BF498=0,0,(BH498/BF498)*100)</f>
        <v>0</v>
      </c>
      <c r="BK498" s="359"/>
      <c r="BL498" s="364"/>
      <c r="BM498" s="365"/>
      <c r="BN498" s="366"/>
      <c r="BO498" s="228"/>
      <c r="BP498" s="229"/>
      <c r="BQ498" s="226"/>
      <c r="BR498" s="226"/>
      <c r="BS498" s="790"/>
    </row>
    <row r="499" spans="1:71" s="230" customFormat="1" ht="48.95" customHeight="1" thickBot="1" x14ac:dyDescent="0.55000000000000004">
      <c r="A499" s="790"/>
      <c r="B499" s="231"/>
      <c r="C499" s="268"/>
      <c r="D499" s="367" t="s">
        <v>87</v>
      </c>
      <c r="E499" s="368"/>
      <c r="F499" s="233"/>
      <c r="G499" s="233"/>
      <c r="H499" s="268"/>
      <c r="I499" s="268"/>
      <c r="J499" s="369">
        <f>IF((J496+L498)=0,0,J496/(J496+L498)*100)</f>
        <v>0</v>
      </c>
      <c r="K499" s="370"/>
      <c r="L499" s="369">
        <f>IF((L496+J498)=0,0,L496/(L496+J498)*100)</f>
        <v>0</v>
      </c>
      <c r="M499" s="370"/>
      <c r="N499" s="369">
        <f>IF((N496+N498)=0,0,N496/(N496+N498)*100)</f>
        <v>0</v>
      </c>
      <c r="O499" s="371"/>
      <c r="P499" s="372"/>
      <c r="Q499" s="373"/>
      <c r="R499" s="373"/>
      <c r="S499" s="373"/>
      <c r="T499" s="374"/>
      <c r="U499" s="374"/>
      <c r="V499" s="373"/>
      <c r="W499" s="373"/>
      <c r="X499" s="373"/>
      <c r="Y499" s="373"/>
      <c r="Z499" s="373"/>
      <c r="AA499" s="373"/>
      <c r="AB499" s="373"/>
      <c r="AC499" s="373"/>
      <c r="AD499" s="373"/>
      <c r="AE499" s="373"/>
      <c r="AF499" s="373"/>
      <c r="AG499" s="373"/>
      <c r="AH499" s="373"/>
      <c r="AI499" s="373"/>
      <c r="AJ499" s="373"/>
      <c r="AK499" s="373"/>
      <c r="AL499" s="373"/>
      <c r="AM499" s="373"/>
      <c r="AN499" s="373"/>
      <c r="AO499" s="373"/>
      <c r="AP499" s="373"/>
      <c r="AQ499" s="373"/>
      <c r="AR499" s="373"/>
      <c r="AS499" s="373"/>
      <c r="AT499" s="373"/>
      <c r="AU499" s="373"/>
      <c r="AV499" s="373"/>
      <c r="AW499" s="373"/>
      <c r="AX499" s="373"/>
      <c r="AY499" s="373"/>
      <c r="AZ499" s="373"/>
      <c r="BA499" s="373"/>
      <c r="BB499" s="373"/>
      <c r="BC499" s="373"/>
      <c r="BD499" s="373"/>
      <c r="BE499" s="373"/>
      <c r="BF499" s="373"/>
      <c r="BG499" s="373"/>
      <c r="BH499" s="373"/>
      <c r="BI499" s="373"/>
      <c r="BJ499" s="373"/>
      <c r="BK499" s="373"/>
      <c r="BL499" s="373"/>
      <c r="BM499" s="373"/>
      <c r="BN499" s="375"/>
      <c r="BO499" s="234"/>
      <c r="BP499" s="234"/>
      <c r="BQ499" s="226"/>
      <c r="BR499" s="226"/>
      <c r="BS499" s="790"/>
    </row>
    <row r="500" spans="1:71" ht="15.75" customHeight="1" thickTop="1" thickBot="1" x14ac:dyDescent="0.45">
      <c r="A500" s="779"/>
      <c r="B500" s="160"/>
      <c r="C500" s="161"/>
      <c r="D500" s="161"/>
      <c r="E500" s="161"/>
      <c r="F500" s="69"/>
      <c r="G500" s="69"/>
      <c r="H500" s="161"/>
      <c r="I500" s="161"/>
      <c r="J500" s="161"/>
      <c r="K500" s="161"/>
      <c r="L500" s="161"/>
      <c r="M500" s="161"/>
      <c r="N500" s="161"/>
      <c r="O500" s="161"/>
      <c r="P500" s="161"/>
      <c r="Q500" s="161"/>
      <c r="R500" s="161"/>
      <c r="S500" s="161"/>
      <c r="T500" s="161"/>
      <c r="U500" s="161"/>
      <c r="V500" s="161"/>
      <c r="W500" s="161"/>
      <c r="X500" s="161"/>
      <c r="Y500" s="161"/>
      <c r="Z500" s="161"/>
      <c r="AA500" s="161"/>
      <c r="AB500" s="161"/>
      <c r="AC500" s="161"/>
      <c r="AD500" s="161"/>
      <c r="AE500" s="161"/>
      <c r="AF500" s="166"/>
      <c r="AG500" s="166"/>
      <c r="AH500" s="161"/>
      <c r="AI500" s="161"/>
      <c r="AJ500" s="161"/>
      <c r="AK500" s="161"/>
      <c r="AL500" s="161"/>
      <c r="AM500" s="161"/>
      <c r="AN500" s="161"/>
      <c r="AO500" s="161"/>
      <c r="AP500" s="161"/>
      <c r="AQ500" s="161"/>
      <c r="AR500" s="161"/>
      <c r="AS500" s="161"/>
      <c r="AT500" s="161"/>
      <c r="AU500" s="161"/>
      <c r="AV500" s="161"/>
      <c r="AW500" s="161"/>
      <c r="AX500" s="161"/>
      <c r="AY500" s="161"/>
      <c r="AZ500" s="161"/>
      <c r="BA500" s="161"/>
      <c r="BB500" s="161"/>
      <c r="BC500" s="161"/>
      <c r="BD500" s="161"/>
      <c r="BE500" s="161"/>
      <c r="BF500" s="161"/>
      <c r="BG500" s="161"/>
      <c r="BH500" s="161"/>
      <c r="BI500" s="161"/>
      <c r="BJ500" s="161"/>
      <c r="BK500" s="161"/>
      <c r="BL500" s="161"/>
      <c r="BM500" s="161"/>
      <c r="BN500" s="167"/>
      <c r="BO500" s="70"/>
      <c r="BP500" s="70"/>
      <c r="BQ500" s="53"/>
      <c r="BR500" s="53"/>
      <c r="BS500" s="779"/>
    </row>
    <row r="501" spans="1:71" s="68" customFormat="1" ht="80.25" customHeight="1" thickTop="1" thickBot="1" x14ac:dyDescent="0.5">
      <c r="A501" s="791"/>
      <c r="B501" s="325" t="s">
        <v>55</v>
      </c>
      <c r="C501" s="326"/>
      <c r="D501" s="327" t="s">
        <v>47</v>
      </c>
      <c r="E501" s="327"/>
      <c r="F501" s="71"/>
      <c r="G501" s="71"/>
      <c r="H501" s="328"/>
      <c r="I501" s="329"/>
      <c r="J501" s="330"/>
      <c r="K501" s="235"/>
      <c r="L501" s="328"/>
      <c r="M501" s="329"/>
      <c r="N501" s="330"/>
      <c r="O501" s="331" t="s">
        <v>42</v>
      </c>
      <c r="P501" s="332"/>
      <c r="Q501" s="332"/>
      <c r="R501" s="332"/>
      <c r="S501" s="328"/>
      <c r="T501" s="329"/>
      <c r="U501" s="330"/>
      <c r="V501" s="235"/>
      <c r="W501" s="328"/>
      <c r="X501" s="329"/>
      <c r="Y501" s="330"/>
      <c r="Z501" s="331" t="s">
        <v>110</v>
      </c>
      <c r="AA501" s="332"/>
      <c r="AB501" s="332"/>
      <c r="AC501" s="332"/>
      <c r="AD501" s="332"/>
      <c r="AE501" s="332"/>
      <c r="AF501" s="332"/>
      <c r="AG501" s="332"/>
      <c r="AH501" s="332"/>
      <c r="AI501" s="333"/>
      <c r="AJ501" s="328"/>
      <c r="AK501" s="329"/>
      <c r="AL501" s="330"/>
      <c r="AM501" s="235"/>
      <c r="AN501" s="328"/>
      <c r="AO501" s="329"/>
      <c r="AP501" s="330"/>
      <c r="AQ501" s="331" t="s">
        <v>46</v>
      </c>
      <c r="AR501" s="332"/>
      <c r="AS501" s="332"/>
      <c r="AT501" s="333"/>
      <c r="AU501" s="328"/>
      <c r="AV501" s="329"/>
      <c r="AW501" s="330"/>
      <c r="AX501" s="235"/>
      <c r="AY501" s="328"/>
      <c r="AZ501" s="329"/>
      <c r="BA501" s="330"/>
      <c r="BB501" s="334" t="s">
        <v>112</v>
      </c>
      <c r="BC501" s="335"/>
      <c r="BD501" s="335"/>
      <c r="BE501" s="336"/>
      <c r="BF501" s="337">
        <f>BL496</f>
        <v>0</v>
      </c>
      <c r="BG501" s="338"/>
      <c r="BH501" s="339"/>
      <c r="BI501" s="235"/>
      <c r="BJ501" s="337">
        <f>BL498</f>
        <v>0</v>
      </c>
      <c r="BK501" s="338"/>
      <c r="BL501" s="339"/>
      <c r="BM501" s="173"/>
      <c r="BN501" s="174"/>
      <c r="BO501" s="72"/>
      <c r="BP501" s="72"/>
      <c r="BQ501" s="67"/>
      <c r="BR501" s="67"/>
      <c r="BS501" s="791"/>
    </row>
    <row r="502" spans="1:71" ht="15.6" customHeight="1" thickTop="1" thickBot="1" x14ac:dyDescent="0.55000000000000004">
      <c r="A502" s="779"/>
      <c r="B502" s="162"/>
      <c r="C502" s="156"/>
      <c r="D502" s="163"/>
      <c r="E502" s="163"/>
      <c r="F502" s="73"/>
      <c r="G502" s="73"/>
      <c r="H502" s="170"/>
      <c r="I502" s="170"/>
      <c r="J502" s="170"/>
      <c r="K502" s="170"/>
      <c r="L502" s="170"/>
      <c r="M502" s="170"/>
      <c r="N502" s="170"/>
      <c r="O502" s="168"/>
      <c r="P502" s="168"/>
      <c r="Q502" s="168"/>
      <c r="R502" s="168"/>
      <c r="S502" s="170"/>
      <c r="T502" s="170"/>
      <c r="U502" s="170"/>
      <c r="V502" s="169"/>
      <c r="W502" s="170"/>
      <c r="X502" s="170"/>
      <c r="Y502" s="170"/>
      <c r="Z502" s="168"/>
      <c r="AA502" s="168"/>
      <c r="AB502" s="168"/>
      <c r="AC502" s="168"/>
      <c r="AD502" s="170"/>
      <c r="AE502" s="170"/>
      <c r="AF502" s="170"/>
      <c r="AG502" s="170"/>
      <c r="AH502" s="169"/>
      <c r="AI502" s="169"/>
      <c r="AJ502" s="170"/>
      <c r="AK502" s="168"/>
      <c r="AL502" s="168"/>
      <c r="AM502" s="168"/>
      <c r="AN502" s="168"/>
      <c r="AO502" s="170"/>
      <c r="AP502" s="170"/>
      <c r="AQ502" s="168"/>
      <c r="AR502" s="168"/>
      <c r="AS502" s="168"/>
      <c r="AT502" s="168"/>
      <c r="AU502" s="170"/>
      <c r="AV502" s="170"/>
      <c r="AW502" s="170"/>
      <c r="AX502" s="170"/>
      <c r="AY502" s="170"/>
      <c r="AZ502" s="172"/>
      <c r="BA502" s="172"/>
      <c r="BB502" s="168"/>
      <c r="BC502" s="176"/>
      <c r="BD502" s="177"/>
      <c r="BE502" s="177"/>
      <c r="BF502" s="178"/>
      <c r="BG502" s="178"/>
      <c r="BH502" s="172"/>
      <c r="BI502" s="170"/>
      <c r="BJ502" s="179"/>
      <c r="BK502" s="179"/>
      <c r="BL502" s="172"/>
      <c r="BM502" s="175"/>
      <c r="BN502" s="180"/>
      <c r="BO502" s="74"/>
      <c r="BP502" s="74"/>
      <c r="BQ502" s="53"/>
      <c r="BR502" s="53"/>
      <c r="BS502" s="779"/>
    </row>
    <row r="503" spans="1:71" s="68" customFormat="1" ht="80.25" customHeight="1" thickTop="1" thickBot="1" x14ac:dyDescent="0.5">
      <c r="A503" s="791"/>
      <c r="B503" s="334" t="s">
        <v>40</v>
      </c>
      <c r="C503" s="335"/>
      <c r="D503" s="327" t="s">
        <v>48</v>
      </c>
      <c r="E503" s="327"/>
      <c r="F503" s="71"/>
      <c r="G503" s="71"/>
      <c r="H503" s="337">
        <f>H501</f>
        <v>0</v>
      </c>
      <c r="I503" s="338"/>
      <c r="J503" s="339"/>
      <c r="K503" s="235"/>
      <c r="L503" s="337">
        <f>L501</f>
        <v>0</v>
      </c>
      <c r="M503" s="338"/>
      <c r="N503" s="339"/>
      <c r="O503" s="331" t="s">
        <v>44</v>
      </c>
      <c r="P503" s="332"/>
      <c r="Q503" s="332"/>
      <c r="R503" s="332"/>
      <c r="S503" s="337">
        <f>S501-H501</f>
        <v>0</v>
      </c>
      <c r="T503" s="338"/>
      <c r="U503" s="339"/>
      <c r="V503" s="235"/>
      <c r="W503" s="337">
        <f>W501-L501</f>
        <v>0</v>
      </c>
      <c r="X503" s="338"/>
      <c r="Y503" s="339"/>
      <c r="Z503" s="331" t="s">
        <v>111</v>
      </c>
      <c r="AA503" s="332"/>
      <c r="AB503" s="332"/>
      <c r="AC503" s="332"/>
      <c r="AD503" s="332"/>
      <c r="AE503" s="332"/>
      <c r="AF503" s="332"/>
      <c r="AG503" s="332"/>
      <c r="AH503" s="332"/>
      <c r="AI503" s="333"/>
      <c r="AJ503" s="337">
        <f>AJ501-S501</f>
        <v>0</v>
      </c>
      <c r="AK503" s="338"/>
      <c r="AL503" s="339"/>
      <c r="AM503" s="235"/>
      <c r="AN503" s="337">
        <f>AN501-W501</f>
        <v>0</v>
      </c>
      <c r="AO503" s="338"/>
      <c r="AP503" s="339"/>
      <c r="AQ503" s="331" t="s">
        <v>45</v>
      </c>
      <c r="AR503" s="332"/>
      <c r="AS503" s="332"/>
      <c r="AT503" s="333"/>
      <c r="AU503" s="337">
        <f>AU501-AJ501</f>
        <v>0</v>
      </c>
      <c r="AV503" s="338"/>
      <c r="AW503" s="339"/>
      <c r="AX503" s="235"/>
      <c r="AY503" s="337">
        <f>AY501-AN501</f>
        <v>0</v>
      </c>
      <c r="AZ503" s="338"/>
      <c r="BA503" s="339"/>
      <c r="BB503" s="334" t="s">
        <v>113</v>
      </c>
      <c r="BC503" s="335"/>
      <c r="BD503" s="335"/>
      <c r="BE503" s="336"/>
      <c r="BF503" s="337">
        <f>BF501-AU501</f>
        <v>0</v>
      </c>
      <c r="BG503" s="338"/>
      <c r="BH503" s="339"/>
      <c r="BI503" s="235"/>
      <c r="BJ503" s="337">
        <f>BJ501-AY501</f>
        <v>0</v>
      </c>
      <c r="BK503" s="338"/>
      <c r="BL503" s="339"/>
      <c r="BM503" s="173"/>
      <c r="BN503" s="174"/>
      <c r="BO503" s="72"/>
      <c r="BP503" s="72"/>
      <c r="BQ503" s="67"/>
      <c r="BR503" s="67"/>
      <c r="BS503" s="791"/>
    </row>
    <row r="504" spans="1:71" ht="15.75" customHeight="1" thickTop="1" thickBot="1" x14ac:dyDescent="0.45">
      <c r="A504" s="779"/>
      <c r="B504" s="164"/>
      <c r="C504" s="165"/>
      <c r="D504" s="165"/>
      <c r="E504" s="165"/>
      <c r="F504" s="75"/>
      <c r="G504" s="75"/>
      <c r="H504" s="165"/>
      <c r="I504" s="165"/>
      <c r="J504" s="165"/>
      <c r="K504" s="165"/>
      <c r="L504" s="165"/>
      <c r="M504" s="165"/>
      <c r="N504" s="165"/>
      <c r="O504" s="165"/>
      <c r="P504" s="165"/>
      <c r="Q504" s="165"/>
      <c r="R504" s="165"/>
      <c r="S504" s="165"/>
      <c r="T504" s="165"/>
      <c r="U504" s="165"/>
      <c r="V504" s="165"/>
      <c r="W504" s="165"/>
      <c r="X504" s="165"/>
      <c r="Y504" s="165"/>
      <c r="Z504" s="165"/>
      <c r="AA504" s="165"/>
      <c r="AB504" s="165"/>
      <c r="AC504" s="165"/>
      <c r="AD504" s="165"/>
      <c r="AE504" s="165"/>
      <c r="AF504" s="171"/>
      <c r="AG504" s="171"/>
      <c r="AH504" s="165"/>
      <c r="AI504" s="165"/>
      <c r="AJ504" s="165"/>
      <c r="AK504" s="165"/>
      <c r="AL504" s="165"/>
      <c r="AM504" s="165"/>
      <c r="AN504" s="165"/>
      <c r="AO504" s="165"/>
      <c r="AP504" s="165"/>
      <c r="AQ504" s="165"/>
      <c r="AR504" s="165"/>
      <c r="AS504" s="165"/>
      <c r="AT504" s="165"/>
      <c r="AU504" s="165"/>
      <c r="AV504" s="165"/>
      <c r="AW504" s="165"/>
      <c r="AX504" s="165"/>
      <c r="AY504" s="165"/>
      <c r="AZ504" s="165"/>
      <c r="BA504" s="340" t="s">
        <v>138</v>
      </c>
      <c r="BB504" s="340"/>
      <c r="BC504" s="340"/>
      <c r="BD504" s="340"/>
      <c r="BE504" s="340"/>
      <c r="BF504" s="340"/>
      <c r="BG504" s="340"/>
      <c r="BH504" s="340"/>
      <c r="BI504" s="340"/>
      <c r="BJ504" s="340"/>
      <c r="BK504" s="340"/>
      <c r="BL504" s="340"/>
      <c r="BM504" s="340"/>
      <c r="BN504" s="341"/>
      <c r="BO504" s="76"/>
      <c r="BP504" s="76"/>
      <c r="BQ504" s="53"/>
      <c r="BR504" s="53"/>
      <c r="BS504" s="779"/>
    </row>
    <row r="505" spans="1:71" ht="12" customHeight="1" thickTop="1" x14ac:dyDescent="0.4">
      <c r="A505" s="779"/>
      <c r="B505" s="780"/>
      <c r="C505" s="779"/>
      <c r="D505" s="779"/>
      <c r="E505" s="779"/>
      <c r="F505" s="781"/>
      <c r="G505" s="781"/>
      <c r="H505" s="779"/>
      <c r="I505" s="779"/>
      <c r="J505" s="779"/>
      <c r="K505" s="779"/>
      <c r="L505" s="779"/>
      <c r="M505" s="779"/>
      <c r="N505" s="779"/>
      <c r="O505" s="779"/>
      <c r="P505" s="779"/>
      <c r="Q505" s="779"/>
      <c r="R505" s="779"/>
      <c r="S505" s="779"/>
      <c r="T505" s="779"/>
      <c r="U505" s="779"/>
      <c r="V505" s="779"/>
      <c r="W505" s="779"/>
      <c r="X505" s="779"/>
      <c r="Y505" s="779"/>
      <c r="Z505" s="779"/>
      <c r="AA505" s="779"/>
      <c r="AB505" s="779"/>
      <c r="AC505" s="779"/>
      <c r="AD505" s="779"/>
      <c r="AE505" s="779"/>
      <c r="AF505" s="782"/>
      <c r="AG505" s="782"/>
      <c r="AH505" s="779"/>
      <c r="AI505" s="779"/>
      <c r="AJ505" s="779"/>
      <c r="AK505" s="779"/>
      <c r="AL505" s="779"/>
      <c r="AM505" s="779"/>
      <c r="AN505" s="779"/>
      <c r="AO505" s="779"/>
      <c r="AP505" s="779"/>
      <c r="AQ505" s="779"/>
      <c r="AR505" s="779"/>
      <c r="AS505" s="779"/>
      <c r="AT505" s="779"/>
      <c r="AU505" s="779"/>
      <c r="AV505" s="779"/>
      <c r="AW505" s="779"/>
      <c r="AX505" s="779"/>
      <c r="AY505" s="779"/>
      <c r="AZ505" s="779"/>
      <c r="BA505" s="779"/>
      <c r="BB505" s="779"/>
      <c r="BC505" s="779"/>
      <c r="BD505" s="779"/>
      <c r="BE505" s="779"/>
      <c r="BF505" s="779"/>
      <c r="BG505" s="779"/>
      <c r="BH505" s="779"/>
      <c r="BI505" s="779"/>
      <c r="BJ505" s="779"/>
      <c r="BK505" s="779"/>
      <c r="BL505" s="779"/>
      <c r="BM505" s="779"/>
      <c r="BN505" s="779"/>
      <c r="BO505" s="783"/>
      <c r="BP505" s="783"/>
      <c r="BQ505" s="779"/>
      <c r="BR505" s="779"/>
      <c r="BS505" s="779"/>
    </row>
    <row r="506" spans="1:71" s="57" customFormat="1" ht="46.5" x14ac:dyDescent="0.7">
      <c r="A506" s="784"/>
      <c r="B506" s="801" t="s">
        <v>9</v>
      </c>
      <c r="C506" s="801"/>
      <c r="D506" s="801"/>
      <c r="E506" s="801"/>
      <c r="F506" s="801"/>
      <c r="G506" s="801"/>
      <c r="H506" s="801"/>
      <c r="I506" s="801"/>
      <c r="J506" s="801"/>
      <c r="K506" s="801"/>
      <c r="L506" s="801"/>
      <c r="M506" s="801"/>
      <c r="N506" s="801"/>
      <c r="O506" s="801"/>
      <c r="P506" s="801"/>
      <c r="Q506" s="801"/>
      <c r="R506" s="801"/>
      <c r="S506" s="801"/>
      <c r="T506" s="801"/>
      <c r="U506" s="801"/>
      <c r="V506" s="801"/>
      <c r="W506" s="801"/>
      <c r="X506" s="801"/>
      <c r="Y506" s="801"/>
      <c r="Z506" s="801"/>
      <c r="AA506" s="801"/>
      <c r="AB506" s="801"/>
      <c r="AC506" s="801"/>
      <c r="AD506" s="801"/>
      <c r="AE506" s="801"/>
      <c r="AF506" s="801"/>
      <c r="AG506" s="801"/>
      <c r="AH506" s="801"/>
      <c r="AI506" s="801"/>
      <c r="AJ506" s="801"/>
      <c r="AK506" s="801"/>
      <c r="AL506" s="801"/>
      <c r="AM506" s="801"/>
      <c r="AN506" s="801"/>
      <c r="AO506" s="801"/>
      <c r="AP506" s="801"/>
      <c r="AQ506" s="801"/>
      <c r="AR506" s="801"/>
      <c r="AS506" s="801"/>
      <c r="AT506" s="801"/>
      <c r="AU506" s="801"/>
      <c r="AV506" s="801"/>
      <c r="AW506" s="801"/>
      <c r="AX506" s="801"/>
      <c r="AY506" s="801"/>
      <c r="AZ506" s="801"/>
      <c r="BA506" s="801"/>
      <c r="BB506" s="801"/>
      <c r="BC506" s="801"/>
      <c r="BD506" s="801"/>
      <c r="BE506" s="801"/>
      <c r="BF506" s="801"/>
      <c r="BG506" s="801"/>
      <c r="BH506" s="801"/>
      <c r="BI506" s="801"/>
      <c r="BJ506" s="801"/>
      <c r="BK506" s="801"/>
      <c r="BL506" s="801"/>
      <c r="BM506" s="801"/>
      <c r="BN506" s="801"/>
      <c r="BO506" s="139"/>
      <c r="BP506" s="139"/>
      <c r="BQ506" s="56"/>
      <c r="BR506" s="56"/>
      <c r="BS506" s="784"/>
    </row>
    <row r="507" spans="1:71" ht="11.1" customHeight="1" x14ac:dyDescent="0.4">
      <c r="A507" s="779"/>
      <c r="B507" s="140"/>
      <c r="C507" s="141"/>
      <c r="D507" s="141"/>
      <c r="E507" s="141"/>
      <c r="F507" s="142"/>
      <c r="G507" s="142"/>
      <c r="H507" s="141"/>
      <c r="I507" s="141"/>
      <c r="J507" s="141"/>
      <c r="K507" s="141"/>
      <c r="L507" s="141"/>
      <c r="M507" s="141"/>
      <c r="N507" s="141"/>
      <c r="O507" s="141"/>
      <c r="P507" s="141"/>
      <c r="Q507" s="141"/>
      <c r="R507" s="141"/>
      <c r="S507" s="141"/>
      <c r="T507" s="141"/>
      <c r="U507" s="141"/>
      <c r="V507" s="141"/>
      <c r="W507" s="141"/>
      <c r="X507" s="141"/>
      <c r="Y507" s="141"/>
      <c r="Z507" s="141"/>
      <c r="AA507" s="141"/>
      <c r="AB507" s="141"/>
      <c r="AC507" s="141"/>
      <c r="AD507" s="141"/>
      <c r="AE507" s="141"/>
      <c r="AF507" s="143"/>
      <c r="AG507" s="143"/>
      <c r="AH507" s="141"/>
      <c r="AI507" s="141"/>
      <c r="AJ507" s="141"/>
      <c r="AK507" s="141"/>
      <c r="AL507" s="141"/>
      <c r="AM507" s="141"/>
      <c r="AN507" s="141"/>
      <c r="AO507" s="141"/>
      <c r="AP507" s="141"/>
      <c r="AQ507" s="141"/>
      <c r="AR507" s="141"/>
      <c r="AS507" s="141"/>
      <c r="AT507" s="141"/>
      <c r="AU507" s="141"/>
      <c r="AV507" s="141"/>
      <c r="AW507" s="141"/>
      <c r="AX507" s="141"/>
      <c r="AY507" s="141"/>
      <c r="AZ507" s="141"/>
      <c r="BA507" s="141"/>
      <c r="BB507" s="141"/>
      <c r="BC507" s="141"/>
      <c r="BD507" s="141"/>
      <c r="BE507" s="141"/>
      <c r="BF507" s="141"/>
      <c r="BG507" s="141"/>
      <c r="BH507" s="141"/>
      <c r="BI507" s="141"/>
      <c r="BJ507" s="141"/>
      <c r="BK507" s="141"/>
      <c r="BL507" s="141"/>
      <c r="BM507" s="141"/>
      <c r="BN507" s="460"/>
      <c r="BO507" s="460"/>
      <c r="BP507" s="460"/>
      <c r="BQ507" s="53"/>
      <c r="BR507" s="53"/>
      <c r="BS507" s="779"/>
    </row>
    <row r="508" spans="1:71" s="58" customFormat="1" ht="36.75" customHeight="1" x14ac:dyDescent="0.4">
      <c r="A508" s="780"/>
      <c r="B508" s="140"/>
      <c r="C508" s="140"/>
      <c r="D508" s="793" t="s">
        <v>10</v>
      </c>
      <c r="E508" s="461" t="str">
        <f>IF(ROSTER!D$3="","",ROSTER!D$3)</f>
        <v/>
      </c>
      <c r="F508" s="461"/>
      <c r="G508" s="461"/>
      <c r="H508" s="461"/>
      <c r="I508" s="461"/>
      <c r="J508" s="461"/>
      <c r="K508" s="461"/>
      <c r="L508" s="461"/>
      <c r="M508" s="461"/>
      <c r="N508" s="461"/>
      <c r="O508" s="461"/>
      <c r="P508" s="461"/>
      <c r="Q508" s="461"/>
      <c r="R508" s="461"/>
      <c r="S508" s="461"/>
      <c r="T508" s="461"/>
      <c r="U508" s="461"/>
      <c r="V508" s="461"/>
      <c r="W508" s="461"/>
      <c r="X508" s="461"/>
      <c r="Y508" s="461"/>
      <c r="Z508" s="461"/>
      <c r="AA508" s="461"/>
      <c r="AB508" s="461"/>
      <c r="AC508" s="461"/>
      <c r="AD508" s="144"/>
      <c r="AE508" s="792" t="s">
        <v>11</v>
      </c>
      <c r="AF508" s="792"/>
      <c r="AG508" s="792"/>
      <c r="AH508" s="792"/>
      <c r="AI508" s="792"/>
      <c r="AJ508" s="792"/>
      <c r="AK508" s="792"/>
      <c r="AL508" s="792"/>
      <c r="AM508" s="792"/>
      <c r="AN508" s="462"/>
      <c r="AO508" s="462"/>
      <c r="AP508" s="462"/>
      <c r="AQ508" s="462"/>
      <c r="AR508" s="462"/>
      <c r="AS508" s="462"/>
      <c r="AT508" s="462"/>
      <c r="AU508" s="462"/>
      <c r="AV508" s="462"/>
      <c r="AW508" s="462"/>
      <c r="AX508" s="462"/>
      <c r="AY508" s="462"/>
      <c r="AZ508" s="462"/>
      <c r="BA508" s="462"/>
      <c r="BB508" s="462"/>
      <c r="BC508" s="462"/>
      <c r="BD508" s="462"/>
      <c r="BE508" s="462"/>
      <c r="BF508" s="462"/>
      <c r="BG508" s="462"/>
      <c r="BH508" s="462"/>
      <c r="BI508" s="462"/>
      <c r="BJ508" s="462"/>
      <c r="BK508" s="462"/>
      <c r="BL508" s="462"/>
      <c r="BM508" s="462"/>
      <c r="BN508" s="460"/>
      <c r="BO508" s="460"/>
      <c r="BP508" s="460"/>
      <c r="BQ508" s="54"/>
      <c r="BR508" s="54"/>
      <c r="BS508" s="780"/>
    </row>
    <row r="509" spans="1:71" ht="8.85" customHeight="1" x14ac:dyDescent="0.4">
      <c r="A509" s="785"/>
      <c r="B509" s="140"/>
      <c r="C509" s="143" t="s">
        <v>34</v>
      </c>
      <c r="D509" s="143"/>
      <c r="E509" s="143"/>
      <c r="F509" s="145"/>
      <c r="G509" s="145"/>
      <c r="H509" s="143"/>
      <c r="I509" s="143"/>
      <c r="J509" s="146"/>
      <c r="K509" s="146"/>
      <c r="L509" s="146"/>
      <c r="M509" s="146"/>
      <c r="N509" s="146"/>
      <c r="O509" s="146"/>
      <c r="P509" s="146"/>
      <c r="Q509" s="146"/>
      <c r="R509" s="146"/>
      <c r="S509" s="146"/>
      <c r="T509" s="146"/>
      <c r="U509" s="146"/>
      <c r="V509" s="146"/>
      <c r="W509" s="146"/>
      <c r="X509" s="146"/>
      <c r="Y509" s="146"/>
      <c r="Z509" s="146"/>
      <c r="AA509" s="146"/>
      <c r="AB509" s="146"/>
      <c r="AC509" s="146"/>
      <c r="AD509" s="146"/>
      <c r="AE509" s="146"/>
      <c r="AF509" s="146"/>
      <c r="AG509" s="143"/>
      <c r="AH509" s="147"/>
      <c r="AI509" s="148"/>
      <c r="AJ509" s="148"/>
      <c r="AK509" s="148"/>
      <c r="AL509" s="148"/>
      <c r="AM509" s="148"/>
      <c r="AN509" s="148"/>
      <c r="AO509" s="149"/>
      <c r="AP509" s="150"/>
      <c r="AQ509" s="150"/>
      <c r="AR509" s="150"/>
      <c r="AS509" s="150"/>
      <c r="AT509" s="150"/>
      <c r="AU509" s="150"/>
      <c r="AV509" s="150"/>
      <c r="AW509" s="150"/>
      <c r="AX509" s="150"/>
      <c r="AY509" s="150"/>
      <c r="AZ509" s="150"/>
      <c r="BA509" s="150"/>
      <c r="BB509" s="150"/>
      <c r="BC509" s="150"/>
      <c r="BD509" s="150"/>
      <c r="BE509" s="150"/>
      <c r="BF509" s="150"/>
      <c r="BG509" s="150"/>
      <c r="BH509" s="150"/>
      <c r="BI509" s="150"/>
      <c r="BJ509" s="150"/>
      <c r="BK509" s="150"/>
      <c r="BL509" s="150"/>
      <c r="BM509" s="150"/>
      <c r="BN509" s="150"/>
      <c r="BO509" s="151"/>
      <c r="BP509" s="151"/>
      <c r="BQ509" s="59"/>
      <c r="BR509" s="59"/>
      <c r="BS509" s="785"/>
    </row>
    <row r="510" spans="1:71" s="58" customFormat="1" ht="42.75" x14ac:dyDescent="0.4">
      <c r="A510" s="780"/>
      <c r="B510" s="140"/>
      <c r="C510" s="794" t="s">
        <v>33</v>
      </c>
      <c r="D510" s="794"/>
      <c r="E510" s="463"/>
      <c r="F510" s="463"/>
      <c r="G510" s="463"/>
      <c r="H510" s="463"/>
      <c r="I510" s="463"/>
      <c r="J510" s="463"/>
      <c r="K510" s="463"/>
      <c r="L510" s="463"/>
      <c r="M510" s="463"/>
      <c r="N510" s="463"/>
      <c r="O510" s="463"/>
      <c r="P510" s="463"/>
      <c r="Q510" s="463"/>
      <c r="R510" s="463"/>
      <c r="S510" s="463"/>
      <c r="T510" s="463"/>
      <c r="U510" s="463"/>
      <c r="V510" s="463"/>
      <c r="W510" s="463"/>
      <c r="X510" s="463"/>
      <c r="Y510" s="463"/>
      <c r="Z510" s="463"/>
      <c r="AA510" s="463"/>
      <c r="AB510" s="463"/>
      <c r="AC510" s="463"/>
      <c r="AD510" s="144"/>
      <c r="AE510" s="185" t="s">
        <v>18</v>
      </c>
      <c r="AF510" s="185"/>
      <c r="AG510" s="185"/>
      <c r="AH510" s="792" t="s">
        <v>18</v>
      </c>
      <c r="AI510" s="792"/>
      <c r="AJ510" s="792"/>
      <c r="AK510" s="792"/>
      <c r="AL510" s="792"/>
      <c r="AM510" s="792"/>
      <c r="AN510" s="463"/>
      <c r="AO510" s="463"/>
      <c r="AP510" s="463"/>
      <c r="AQ510" s="463"/>
      <c r="AR510" s="463"/>
      <c r="AS510" s="463"/>
      <c r="AT510" s="463"/>
      <c r="AU510" s="463"/>
      <c r="AV510" s="463"/>
      <c r="AW510" s="463"/>
      <c r="AX510" s="463"/>
      <c r="AY510" s="463"/>
      <c r="AZ510" s="463"/>
      <c r="BA510" s="792" t="s">
        <v>12</v>
      </c>
      <c r="BB510" s="792"/>
      <c r="BC510" s="792"/>
      <c r="BD510" s="464"/>
      <c r="BE510" s="464"/>
      <c r="BF510" s="464"/>
      <c r="BG510" s="464"/>
      <c r="BH510" s="464"/>
      <c r="BI510" s="464"/>
      <c r="BJ510" s="464"/>
      <c r="BK510" s="464"/>
      <c r="BL510" s="464"/>
      <c r="BM510" s="464"/>
      <c r="BN510" s="152"/>
      <c r="BO510" s="153"/>
      <c r="BP510" s="153"/>
      <c r="BQ510" s="60">
        <f>IF(BD510=0,0,1)</f>
        <v>0</v>
      </c>
      <c r="BR510" s="61">
        <f>IF((BF564+BJ564)&gt;(AU564+AY564),1,0)</f>
        <v>0</v>
      </c>
      <c r="BS510" s="786"/>
    </row>
    <row r="511" spans="1:71" ht="9.6" customHeight="1" x14ac:dyDescent="0.4">
      <c r="A511" s="779"/>
      <c r="B511" s="140"/>
      <c r="C511" s="141"/>
      <c r="D511" s="141"/>
      <c r="E511" s="141"/>
      <c r="F511" s="142"/>
      <c r="G511" s="142"/>
      <c r="H511" s="141"/>
      <c r="I511" s="141"/>
      <c r="J511" s="141"/>
      <c r="K511" s="141"/>
      <c r="L511" s="141"/>
      <c r="M511" s="141"/>
      <c r="N511" s="141"/>
      <c r="O511" s="141"/>
      <c r="P511" s="141"/>
      <c r="Q511" s="141"/>
      <c r="R511" s="141"/>
      <c r="S511" s="141"/>
      <c r="T511" s="141"/>
      <c r="U511" s="141"/>
      <c r="V511" s="141"/>
      <c r="W511" s="141"/>
      <c r="X511" s="141"/>
      <c r="Y511" s="141"/>
      <c r="Z511" s="141"/>
      <c r="AA511" s="141"/>
      <c r="AB511" s="141"/>
      <c r="AC511" s="141"/>
      <c r="AD511" s="141"/>
      <c r="AE511" s="141"/>
      <c r="AF511" s="143"/>
      <c r="AG511" s="143"/>
      <c r="AH511" s="141"/>
      <c r="AI511" s="141"/>
      <c r="AJ511" s="141"/>
      <c r="AK511" s="141"/>
      <c r="AL511" s="141"/>
      <c r="AM511" s="141"/>
      <c r="AN511" s="141"/>
      <c r="AO511" s="141"/>
      <c r="AP511" s="141"/>
      <c r="AQ511" s="141"/>
      <c r="AR511" s="141"/>
      <c r="AS511" s="141"/>
      <c r="AT511" s="141"/>
      <c r="AU511" s="141"/>
      <c r="AV511" s="141"/>
      <c r="AW511" s="141"/>
      <c r="AX511" s="141"/>
      <c r="AY511" s="141"/>
      <c r="AZ511" s="141"/>
      <c r="BA511" s="141"/>
      <c r="BB511" s="141"/>
      <c r="BC511" s="141"/>
      <c r="BD511" s="141"/>
      <c r="BE511" s="141"/>
      <c r="BF511" s="141"/>
      <c r="BG511" s="141"/>
      <c r="BH511" s="141"/>
      <c r="BI511" s="141"/>
      <c r="BJ511" s="141"/>
      <c r="BK511" s="141"/>
      <c r="BL511" s="141"/>
      <c r="BM511" s="141"/>
      <c r="BN511" s="141"/>
      <c r="BO511" s="154"/>
      <c r="BP511" s="154"/>
      <c r="BQ511" s="53"/>
      <c r="BR511" s="53"/>
      <c r="BS511" s="779"/>
    </row>
    <row r="512" spans="1:71" ht="8.85" customHeight="1" thickBot="1" x14ac:dyDescent="0.45">
      <c r="A512" s="779"/>
      <c r="B512" s="155"/>
      <c r="C512" s="156"/>
      <c r="D512" s="156"/>
      <c r="E512" s="156"/>
      <c r="F512" s="157"/>
      <c r="G512" s="157"/>
      <c r="H512" s="156"/>
      <c r="I512" s="156"/>
      <c r="J512" s="156"/>
      <c r="K512" s="156"/>
      <c r="L512" s="156"/>
      <c r="M512" s="156"/>
      <c r="N512" s="156"/>
      <c r="O512" s="156"/>
      <c r="P512" s="156"/>
      <c r="Q512" s="156"/>
      <c r="R512" s="156"/>
      <c r="S512" s="156"/>
      <c r="T512" s="156"/>
      <c r="U512" s="156"/>
      <c r="V512" s="156"/>
      <c r="W512" s="156"/>
      <c r="X512" s="156"/>
      <c r="Y512" s="156"/>
      <c r="Z512" s="156"/>
      <c r="AA512" s="156"/>
      <c r="AB512" s="156"/>
      <c r="AC512" s="156"/>
      <c r="AD512" s="156"/>
      <c r="AE512" s="156"/>
      <c r="AF512" s="158"/>
      <c r="AG512" s="158"/>
      <c r="AH512" s="156"/>
      <c r="AI512" s="156"/>
      <c r="AJ512" s="156"/>
      <c r="AK512" s="156"/>
      <c r="AL512" s="156"/>
      <c r="AM512" s="156"/>
      <c r="AN512" s="156"/>
      <c r="AO512" s="156"/>
      <c r="AP512" s="156"/>
      <c r="AQ512" s="156"/>
      <c r="AR512" s="156"/>
      <c r="AS512" s="156"/>
      <c r="AT512" s="156"/>
      <c r="AU512" s="156"/>
      <c r="AV512" s="156"/>
      <c r="AW512" s="156"/>
      <c r="AX512" s="156"/>
      <c r="AY512" s="156"/>
      <c r="AZ512" s="156"/>
      <c r="BA512" s="156"/>
      <c r="BB512" s="156"/>
      <c r="BC512" s="156"/>
      <c r="BD512" s="156"/>
      <c r="BE512" s="156"/>
      <c r="BF512" s="156"/>
      <c r="BG512" s="156"/>
      <c r="BH512" s="156"/>
      <c r="BI512" s="156"/>
      <c r="BJ512" s="156"/>
      <c r="BK512" s="156"/>
      <c r="BL512" s="156"/>
      <c r="BM512" s="156"/>
      <c r="BN512" s="156"/>
      <c r="BO512" s="159"/>
      <c r="BP512" s="159"/>
      <c r="BQ512" s="53"/>
      <c r="BR512" s="53"/>
      <c r="BS512" s="779"/>
    </row>
    <row r="513" spans="1:71" s="58" customFormat="1" ht="33.6" customHeight="1" thickTop="1" x14ac:dyDescent="0.4">
      <c r="A513" s="786"/>
      <c r="B513" s="795" t="s">
        <v>0</v>
      </c>
      <c r="C513" s="796" t="s">
        <v>1</v>
      </c>
      <c r="D513" s="797"/>
      <c r="E513" s="221" t="s">
        <v>24</v>
      </c>
      <c r="F513" s="466" t="s">
        <v>96</v>
      </c>
      <c r="G513" s="466" t="s">
        <v>97</v>
      </c>
      <c r="H513" s="468" t="s">
        <v>36</v>
      </c>
      <c r="I513" s="469"/>
      <c r="J513" s="472" t="s">
        <v>7</v>
      </c>
      <c r="K513" s="472"/>
      <c r="L513" s="472"/>
      <c r="M513" s="472"/>
      <c r="N513" s="472"/>
      <c r="O513" s="472"/>
      <c r="P513" s="472" t="s">
        <v>2</v>
      </c>
      <c r="Q513" s="472"/>
      <c r="R513" s="472"/>
      <c r="S513" s="472"/>
      <c r="T513" s="472"/>
      <c r="U513" s="472"/>
      <c r="V513" s="473" t="s">
        <v>30</v>
      </c>
      <c r="W513" s="474"/>
      <c r="X513" s="473" t="s">
        <v>31</v>
      </c>
      <c r="Y513" s="474"/>
      <c r="Z513" s="477" t="s">
        <v>39</v>
      </c>
      <c r="AA513" s="478"/>
      <c r="AB513" s="481" t="s">
        <v>6</v>
      </c>
      <c r="AC513" s="481"/>
      <c r="AD513" s="481"/>
      <c r="AE513" s="481"/>
      <c r="AF513" s="481"/>
      <c r="AG513" s="481"/>
      <c r="AH513" s="472" t="s">
        <v>59</v>
      </c>
      <c r="AI513" s="472"/>
      <c r="AJ513" s="472"/>
      <c r="AK513" s="472"/>
      <c r="AL513" s="472"/>
      <c r="AM513" s="472"/>
      <c r="AN513" s="472" t="s">
        <v>60</v>
      </c>
      <c r="AO513" s="472"/>
      <c r="AP513" s="472"/>
      <c r="AQ513" s="472"/>
      <c r="AR513" s="472"/>
      <c r="AS513" s="472"/>
      <c r="AT513" s="472" t="s">
        <v>61</v>
      </c>
      <c r="AU513" s="472"/>
      <c r="AV513" s="472"/>
      <c r="AW513" s="472"/>
      <c r="AX513" s="472"/>
      <c r="AY513" s="482"/>
      <c r="AZ513" s="472" t="s">
        <v>4</v>
      </c>
      <c r="BA513" s="472"/>
      <c r="BB513" s="472"/>
      <c r="BC513" s="472"/>
      <c r="BD513" s="472"/>
      <c r="BE513" s="472"/>
      <c r="BF513" s="472" t="s">
        <v>62</v>
      </c>
      <c r="BG513" s="472"/>
      <c r="BH513" s="472"/>
      <c r="BI513" s="472"/>
      <c r="BJ513" s="472"/>
      <c r="BK513" s="483"/>
      <c r="BL513" s="484" t="s">
        <v>114</v>
      </c>
      <c r="BM513" s="485"/>
      <c r="BN513" s="486"/>
      <c r="BO513" s="490" t="s">
        <v>76</v>
      </c>
      <c r="BP513" s="490" t="s">
        <v>77</v>
      </c>
      <c r="BQ513" s="62"/>
      <c r="BR513" s="62"/>
      <c r="BS513" s="786"/>
    </row>
    <row r="514" spans="1:71" s="64" customFormat="1" ht="45" customHeight="1" x14ac:dyDescent="0.35">
      <c r="A514" s="787"/>
      <c r="B514" s="798"/>
      <c r="C514" s="799"/>
      <c r="D514" s="800"/>
      <c r="E514" s="220" t="s">
        <v>98</v>
      </c>
      <c r="F514" s="467"/>
      <c r="G514" s="467"/>
      <c r="H514" s="470"/>
      <c r="I514" s="471"/>
      <c r="J514" s="492" t="s">
        <v>15</v>
      </c>
      <c r="K514" s="493"/>
      <c r="L514" s="494" t="s">
        <v>16</v>
      </c>
      <c r="M514" s="495"/>
      <c r="N514" s="496" t="s">
        <v>17</v>
      </c>
      <c r="O514" s="497" t="s">
        <v>8</v>
      </c>
      <c r="P514" s="498" t="s">
        <v>103</v>
      </c>
      <c r="Q514" s="499"/>
      <c r="R514" s="500" t="s">
        <v>104</v>
      </c>
      <c r="S514" s="501"/>
      <c r="T514" s="502" t="s">
        <v>21</v>
      </c>
      <c r="U514" s="503"/>
      <c r="V514" s="475"/>
      <c r="W514" s="476"/>
      <c r="X514" s="475"/>
      <c r="Y514" s="476"/>
      <c r="Z514" s="479"/>
      <c r="AA514" s="480"/>
      <c r="AB514" s="504" t="s">
        <v>43</v>
      </c>
      <c r="AC514" s="505"/>
      <c r="AD514" s="506" t="s">
        <v>20</v>
      </c>
      <c r="AE514" s="507" t="s">
        <v>3</v>
      </c>
      <c r="AF514" s="508" t="s">
        <v>5</v>
      </c>
      <c r="AG514" s="509"/>
      <c r="AH514" s="492" t="s">
        <v>43</v>
      </c>
      <c r="AI514" s="493"/>
      <c r="AJ514" s="494" t="s">
        <v>20</v>
      </c>
      <c r="AK514" s="495" t="s">
        <v>3</v>
      </c>
      <c r="AL514" s="510" t="s">
        <v>5</v>
      </c>
      <c r="AM514" s="511"/>
      <c r="AN514" s="492" t="s">
        <v>43</v>
      </c>
      <c r="AO514" s="493"/>
      <c r="AP514" s="494" t="s">
        <v>20</v>
      </c>
      <c r="AQ514" s="495" t="s">
        <v>3</v>
      </c>
      <c r="AR514" s="510" t="s">
        <v>5</v>
      </c>
      <c r="AS514" s="511"/>
      <c r="AT514" s="465" t="s">
        <v>43</v>
      </c>
      <c r="AU514" s="512"/>
      <c r="AV514" s="513" t="s">
        <v>20</v>
      </c>
      <c r="AW514" s="514" t="s">
        <v>3</v>
      </c>
      <c r="AX514" s="510" t="s">
        <v>5</v>
      </c>
      <c r="AY514" s="515"/>
      <c r="AZ514" s="492" t="s">
        <v>43</v>
      </c>
      <c r="BA514" s="493"/>
      <c r="BB514" s="494" t="s">
        <v>20</v>
      </c>
      <c r="BC514" s="495" t="s">
        <v>3</v>
      </c>
      <c r="BD514" s="510" t="s">
        <v>5</v>
      </c>
      <c r="BE514" s="511"/>
      <c r="BF514" s="465" t="s">
        <v>43</v>
      </c>
      <c r="BG514" s="512"/>
      <c r="BH514" s="513" t="s">
        <v>20</v>
      </c>
      <c r="BI514" s="514" t="s">
        <v>3</v>
      </c>
      <c r="BJ514" s="510" t="s">
        <v>5</v>
      </c>
      <c r="BK514" s="511"/>
      <c r="BL514" s="487"/>
      <c r="BM514" s="488"/>
      <c r="BN514" s="489"/>
      <c r="BO514" s="491"/>
      <c r="BP514" s="491"/>
      <c r="BQ514" s="63"/>
      <c r="BR514" s="63"/>
      <c r="BS514" s="787"/>
    </row>
    <row r="515" spans="1:71" ht="23.85" customHeight="1" x14ac:dyDescent="0.35">
      <c r="A515" s="788"/>
      <c r="B515" s="458" t="str">
        <f>IF(ROSTER!B8="","",ROSTER!B8)</f>
        <v/>
      </c>
      <c r="C515" s="416" t="str">
        <f>IF(ROSTER!C$8="","",ROSTER!C$8)</f>
        <v/>
      </c>
      <c r="D515" s="417"/>
      <c r="E515" s="418"/>
      <c r="F515" s="420">
        <f>IF(E515="y",1,IF(E515="S",1,0))</f>
        <v>0</v>
      </c>
      <c r="G515" s="422">
        <f>IF(E515="S",1,0)</f>
        <v>0</v>
      </c>
      <c r="H515" s="424"/>
      <c r="I515" s="425"/>
      <c r="J515" s="428"/>
      <c r="K515" s="429"/>
      <c r="L515" s="432"/>
      <c r="M515" s="433"/>
      <c r="N515" s="436">
        <f>L515+J515</f>
        <v>0</v>
      </c>
      <c r="O515" s="437"/>
      <c r="P515" s="428"/>
      <c r="Q515" s="429"/>
      <c r="R515" s="432"/>
      <c r="S515" s="440"/>
      <c r="T515" s="432"/>
      <c r="U515" s="425"/>
      <c r="V515" s="440"/>
      <c r="W515" s="425"/>
      <c r="X515" s="428"/>
      <c r="Y515" s="425"/>
      <c r="Z515" s="428"/>
      <c r="AA515" s="425"/>
      <c r="AB515" s="428"/>
      <c r="AC515" s="429"/>
      <c r="AD515" s="432"/>
      <c r="AE515" s="433"/>
      <c r="AF515" s="442">
        <f>IF(AB515=0,0,(AD515/AB515)*100)</f>
        <v>0</v>
      </c>
      <c r="AG515" s="443"/>
      <c r="AH515" s="428"/>
      <c r="AI515" s="429"/>
      <c r="AJ515" s="432"/>
      <c r="AK515" s="433"/>
      <c r="AL515" s="446">
        <f>IF(AH515=0,0,(AJ515/AH515)*100)</f>
        <v>0</v>
      </c>
      <c r="AM515" s="447"/>
      <c r="AN515" s="428"/>
      <c r="AO515" s="429"/>
      <c r="AP515" s="432"/>
      <c r="AQ515" s="433"/>
      <c r="AR515" s="446">
        <f>IF(AN515=0,0,(AP515/AN515)*100)</f>
        <v>0</v>
      </c>
      <c r="AS515" s="447"/>
      <c r="AT515" s="450">
        <f>AB515+AH515+AN515</f>
        <v>0</v>
      </c>
      <c r="AU515" s="451"/>
      <c r="AV515" s="454">
        <f>AD515+AJ515+AP515</f>
        <v>0</v>
      </c>
      <c r="AW515" s="455"/>
      <c r="AX515" s="446">
        <f>IF(AT515=0,0,(AV515/AT515)*100)</f>
        <v>0</v>
      </c>
      <c r="AY515" s="447"/>
      <c r="AZ515" s="428"/>
      <c r="BA515" s="429"/>
      <c r="BB515" s="432"/>
      <c r="BC515" s="433"/>
      <c r="BD515" s="446">
        <f>IF(AZ515=0,0,(BB515/AZ515)*100)</f>
        <v>0</v>
      </c>
      <c r="BE515" s="447"/>
      <c r="BF515" s="450">
        <f>AT515+AZ515</f>
        <v>0</v>
      </c>
      <c r="BG515" s="451"/>
      <c r="BH515" s="454">
        <f>AV515+BB515</f>
        <v>0</v>
      </c>
      <c r="BI515" s="455"/>
      <c r="BJ515" s="446">
        <f>IF(BF515=0,0,(BH515/BF515)*100)</f>
        <v>0</v>
      </c>
      <c r="BK515" s="447"/>
      <c r="BL515" s="406">
        <f>(AD515*2)+(AJ515*2)+(AP515*3)+BB515</f>
        <v>0</v>
      </c>
      <c r="BM515" s="407"/>
      <c r="BN515" s="408"/>
      <c r="BO515" s="404" t="e">
        <f>(BL515*BR$515)+(N515*BR$516)+(X515*BR$517)+(R515*BR$518)+(V515*BR$519)+(Z515*BR$520)</f>
        <v>#REF!</v>
      </c>
      <c r="BP515" s="404" t="e">
        <f>((AZ515-BB515)*BR$522)+((AT515-AV515)*BR$521)+(H515*BR$523)+(P515*BR$524)</f>
        <v>#REF!</v>
      </c>
      <c r="BQ515" s="65" t="s">
        <v>65</v>
      </c>
      <c r="BR515" s="66" t="e">
        <f>IF(#REF!="B",#REF!,IF(#REF!="C",#REF!,#REF!))</f>
        <v>#REF!</v>
      </c>
      <c r="BS515" s="787"/>
    </row>
    <row r="516" spans="1:71" ht="23.85" customHeight="1" x14ac:dyDescent="0.35">
      <c r="A516" s="788"/>
      <c r="B516" s="459"/>
      <c r="C516" s="412" t="str">
        <f>IF(ROSTER!D$8="","",ROSTER!D$8)</f>
        <v/>
      </c>
      <c r="D516" s="413"/>
      <c r="E516" s="419"/>
      <c r="F516" s="421"/>
      <c r="G516" s="423"/>
      <c r="H516" s="426"/>
      <c r="I516" s="427"/>
      <c r="J516" s="430"/>
      <c r="K516" s="431"/>
      <c r="L516" s="434"/>
      <c r="M516" s="435"/>
      <c r="N516" s="438" t="s">
        <v>14</v>
      </c>
      <c r="O516" s="439"/>
      <c r="P516" s="430"/>
      <c r="Q516" s="431"/>
      <c r="R516" s="434"/>
      <c r="S516" s="441"/>
      <c r="T516" s="434"/>
      <c r="U516" s="427"/>
      <c r="V516" s="441"/>
      <c r="W516" s="427"/>
      <c r="X516" s="430"/>
      <c r="Y516" s="427"/>
      <c r="Z516" s="430"/>
      <c r="AA516" s="427"/>
      <c r="AB516" s="430"/>
      <c r="AC516" s="431"/>
      <c r="AD516" s="434"/>
      <c r="AE516" s="435"/>
      <c r="AF516" s="444"/>
      <c r="AG516" s="445"/>
      <c r="AH516" s="430"/>
      <c r="AI516" s="431"/>
      <c r="AJ516" s="434"/>
      <c r="AK516" s="435"/>
      <c r="AL516" s="448"/>
      <c r="AM516" s="449"/>
      <c r="AN516" s="430"/>
      <c r="AO516" s="431"/>
      <c r="AP516" s="434"/>
      <c r="AQ516" s="435"/>
      <c r="AR516" s="448"/>
      <c r="AS516" s="449"/>
      <c r="AT516" s="452"/>
      <c r="AU516" s="453"/>
      <c r="AV516" s="456"/>
      <c r="AW516" s="457"/>
      <c r="AX516" s="448"/>
      <c r="AY516" s="449"/>
      <c r="AZ516" s="430"/>
      <c r="BA516" s="431"/>
      <c r="BB516" s="434"/>
      <c r="BC516" s="435"/>
      <c r="BD516" s="448"/>
      <c r="BE516" s="449"/>
      <c r="BF516" s="452"/>
      <c r="BG516" s="453"/>
      <c r="BH516" s="456"/>
      <c r="BI516" s="457"/>
      <c r="BJ516" s="448"/>
      <c r="BK516" s="449"/>
      <c r="BL516" s="409"/>
      <c r="BM516" s="410"/>
      <c r="BN516" s="411"/>
      <c r="BO516" s="405"/>
      <c r="BP516" s="405"/>
      <c r="BQ516" s="65" t="s">
        <v>66</v>
      </c>
      <c r="BR516" s="66" t="e">
        <f>IF(#REF!="B",#REF!,IF(#REF!="C",#REF!,#REF!))</f>
        <v>#REF!</v>
      </c>
      <c r="BS516" s="787"/>
    </row>
    <row r="517" spans="1:71" ht="21.75" customHeight="1" x14ac:dyDescent="0.35">
      <c r="A517" s="779"/>
      <c r="B517" s="458" t="str">
        <f>IF(ROSTER!B10="","",ROSTER!B10)</f>
        <v/>
      </c>
      <c r="C517" s="416" t="str">
        <f>IF(ROSTER!C$10="","",ROSTER!C$10)</f>
        <v/>
      </c>
      <c r="D517" s="417"/>
      <c r="E517" s="418"/>
      <c r="F517" s="420">
        <f>IF(E517="y",1,IF(E517="S",1,0))</f>
        <v>0</v>
      </c>
      <c r="G517" s="422">
        <f>IF(E517="S",1,0)</f>
        <v>0</v>
      </c>
      <c r="H517" s="424"/>
      <c r="I517" s="425"/>
      <c r="J517" s="428"/>
      <c r="K517" s="429"/>
      <c r="L517" s="432"/>
      <c r="M517" s="433"/>
      <c r="N517" s="436">
        <f>L517+J517</f>
        <v>0</v>
      </c>
      <c r="O517" s="437"/>
      <c r="P517" s="428"/>
      <c r="Q517" s="429"/>
      <c r="R517" s="432"/>
      <c r="S517" s="440"/>
      <c r="T517" s="432"/>
      <c r="U517" s="425"/>
      <c r="V517" s="440"/>
      <c r="W517" s="425"/>
      <c r="X517" s="428"/>
      <c r="Y517" s="425"/>
      <c r="Z517" s="428"/>
      <c r="AA517" s="425"/>
      <c r="AB517" s="428"/>
      <c r="AC517" s="429"/>
      <c r="AD517" s="432"/>
      <c r="AE517" s="433"/>
      <c r="AF517" s="442">
        <f>IF(AB517=0,0,(AD517/AB517)*100)</f>
        <v>0</v>
      </c>
      <c r="AG517" s="443"/>
      <c r="AH517" s="428"/>
      <c r="AI517" s="429"/>
      <c r="AJ517" s="432"/>
      <c r="AK517" s="433"/>
      <c r="AL517" s="446">
        <f>IF(AH517=0,0,(AJ517/AH517)*100)</f>
        <v>0</v>
      </c>
      <c r="AM517" s="447"/>
      <c r="AN517" s="428"/>
      <c r="AO517" s="429"/>
      <c r="AP517" s="432"/>
      <c r="AQ517" s="433"/>
      <c r="AR517" s="446">
        <f>IF(AN517=0,0,(AP517/AN517)*100)</f>
        <v>0</v>
      </c>
      <c r="AS517" s="447"/>
      <c r="AT517" s="450">
        <f>AB517+AH517+AN517</f>
        <v>0</v>
      </c>
      <c r="AU517" s="451"/>
      <c r="AV517" s="454">
        <f>AD517+AJ517+AP517</f>
        <v>0</v>
      </c>
      <c r="AW517" s="455"/>
      <c r="AX517" s="446">
        <f>IF(AT517=0,0,(AV517/AT517)*100)</f>
        <v>0</v>
      </c>
      <c r="AY517" s="447"/>
      <c r="AZ517" s="428"/>
      <c r="BA517" s="429"/>
      <c r="BB517" s="432"/>
      <c r="BC517" s="433"/>
      <c r="BD517" s="446">
        <f>IF(AZ517=0,0,(BB517/AZ517)*100)</f>
        <v>0</v>
      </c>
      <c r="BE517" s="447"/>
      <c r="BF517" s="450">
        <f>AT517+AZ517</f>
        <v>0</v>
      </c>
      <c r="BG517" s="451"/>
      <c r="BH517" s="454">
        <f>AV517+BB517</f>
        <v>0</v>
      </c>
      <c r="BI517" s="455"/>
      <c r="BJ517" s="446">
        <f>IF(BF517=0,0,(BH517/BF517)*100)</f>
        <v>0</v>
      </c>
      <c r="BK517" s="447"/>
      <c r="BL517" s="406">
        <f>(AD517*2)+(AJ517*2)+(AP517*3)+BB517</f>
        <v>0</v>
      </c>
      <c r="BM517" s="407"/>
      <c r="BN517" s="408"/>
      <c r="BO517" s="404" t="e">
        <f>(BL517*BR$515)+(N517*BR$516)+(X517*BR$517)+(R517*BR$518)+(V517*BR$519)+(Z517*BR$520)</f>
        <v>#REF!</v>
      </c>
      <c r="BP517" s="404" t="e">
        <f>((AZ517-BB517)*BR$522)+((AT517-AV517)*BR$521)+(H517*BR$523)+(P517*BR$524)</f>
        <v>#REF!</v>
      </c>
      <c r="BQ517" s="65" t="s">
        <v>67</v>
      </c>
      <c r="BR517" s="66" t="e">
        <f>IF(#REF!="B",#REF!,IF(#REF!="C",#REF!,#REF!))</f>
        <v>#REF!</v>
      </c>
      <c r="BS517" s="787"/>
    </row>
    <row r="518" spans="1:71" ht="21.75" customHeight="1" x14ac:dyDescent="0.35">
      <c r="A518" s="779"/>
      <c r="B518" s="459"/>
      <c r="C518" s="412" t="str">
        <f>IF(ROSTER!D$10="","",ROSTER!D$10)</f>
        <v/>
      </c>
      <c r="D518" s="413"/>
      <c r="E518" s="419"/>
      <c r="F518" s="421"/>
      <c r="G518" s="423"/>
      <c r="H518" s="426"/>
      <c r="I518" s="427"/>
      <c r="J518" s="430"/>
      <c r="K518" s="431"/>
      <c r="L518" s="434"/>
      <c r="M518" s="435"/>
      <c r="N518" s="438" t="s">
        <v>14</v>
      </c>
      <c r="O518" s="439"/>
      <c r="P518" s="430"/>
      <c r="Q518" s="431"/>
      <c r="R518" s="434"/>
      <c r="S518" s="441"/>
      <c r="T518" s="434"/>
      <c r="U518" s="427"/>
      <c r="V518" s="441"/>
      <c r="W518" s="427"/>
      <c r="X518" s="430"/>
      <c r="Y518" s="427"/>
      <c r="Z518" s="430"/>
      <c r="AA518" s="427"/>
      <c r="AB518" s="430"/>
      <c r="AC518" s="431"/>
      <c r="AD518" s="434"/>
      <c r="AE518" s="435"/>
      <c r="AF518" s="444"/>
      <c r="AG518" s="445"/>
      <c r="AH518" s="430"/>
      <c r="AI518" s="431"/>
      <c r="AJ518" s="434"/>
      <c r="AK518" s="435"/>
      <c r="AL518" s="448"/>
      <c r="AM518" s="449"/>
      <c r="AN518" s="430"/>
      <c r="AO518" s="431"/>
      <c r="AP518" s="434"/>
      <c r="AQ518" s="435"/>
      <c r="AR518" s="448"/>
      <c r="AS518" s="449"/>
      <c r="AT518" s="452"/>
      <c r="AU518" s="453"/>
      <c r="AV518" s="456"/>
      <c r="AW518" s="457"/>
      <c r="AX518" s="448"/>
      <c r="AY518" s="449"/>
      <c r="AZ518" s="430"/>
      <c r="BA518" s="431"/>
      <c r="BB518" s="434"/>
      <c r="BC518" s="435"/>
      <c r="BD518" s="448"/>
      <c r="BE518" s="449"/>
      <c r="BF518" s="452"/>
      <c r="BG518" s="453"/>
      <c r="BH518" s="456"/>
      <c r="BI518" s="457"/>
      <c r="BJ518" s="448"/>
      <c r="BK518" s="449"/>
      <c r="BL518" s="409"/>
      <c r="BM518" s="410"/>
      <c r="BN518" s="411"/>
      <c r="BO518" s="405"/>
      <c r="BP518" s="405"/>
      <c r="BQ518" s="65" t="s">
        <v>68</v>
      </c>
      <c r="BR518" s="66" t="e">
        <f>IF(#REF!="B",#REF!,IF(#REF!="C",#REF!,#REF!))</f>
        <v>#REF!</v>
      </c>
      <c r="BS518" s="787"/>
    </row>
    <row r="519" spans="1:71" ht="21.75" customHeight="1" x14ac:dyDescent="0.35">
      <c r="A519" s="779"/>
      <c r="B519" s="414" t="str">
        <f>IF(ROSTER!B12="","",ROSTER!B12)</f>
        <v/>
      </c>
      <c r="C519" s="416" t="str">
        <f>IF(ROSTER!C$12="","",ROSTER!C$12)</f>
        <v/>
      </c>
      <c r="D519" s="417"/>
      <c r="E519" s="418"/>
      <c r="F519" s="420">
        <f>IF(E519="y",1,IF(E519="S",1,0))</f>
        <v>0</v>
      </c>
      <c r="G519" s="422">
        <f>IF(E519="S",1,0)</f>
        <v>0</v>
      </c>
      <c r="H519" s="424"/>
      <c r="I519" s="425"/>
      <c r="J519" s="428"/>
      <c r="K519" s="429"/>
      <c r="L519" s="432"/>
      <c r="M519" s="433"/>
      <c r="N519" s="436">
        <f>L519+J519</f>
        <v>0</v>
      </c>
      <c r="O519" s="437"/>
      <c r="P519" s="428"/>
      <c r="Q519" s="429"/>
      <c r="R519" s="432"/>
      <c r="S519" s="440"/>
      <c r="T519" s="432"/>
      <c r="U519" s="425"/>
      <c r="V519" s="440"/>
      <c r="W519" s="425"/>
      <c r="X519" s="428"/>
      <c r="Y519" s="425"/>
      <c r="Z519" s="428"/>
      <c r="AA519" s="425"/>
      <c r="AB519" s="428"/>
      <c r="AC519" s="429"/>
      <c r="AD519" s="432"/>
      <c r="AE519" s="433"/>
      <c r="AF519" s="442">
        <f>IF(AB519=0,0,(AD519/AB519)*100)</f>
        <v>0</v>
      </c>
      <c r="AG519" s="443"/>
      <c r="AH519" s="428"/>
      <c r="AI519" s="429"/>
      <c r="AJ519" s="432"/>
      <c r="AK519" s="433"/>
      <c r="AL519" s="446">
        <f>IF(AH519=0,0,(AJ519/AH519)*100)</f>
        <v>0</v>
      </c>
      <c r="AM519" s="447"/>
      <c r="AN519" s="428"/>
      <c r="AO519" s="429"/>
      <c r="AP519" s="432"/>
      <c r="AQ519" s="433"/>
      <c r="AR519" s="446">
        <f>IF(AN519=0,0,(AP519/AN519)*100)</f>
        <v>0</v>
      </c>
      <c r="AS519" s="447"/>
      <c r="AT519" s="450">
        <f>AB519+AH519+AN519</f>
        <v>0</v>
      </c>
      <c r="AU519" s="451"/>
      <c r="AV519" s="454">
        <f>AD519+AJ519+AP519</f>
        <v>0</v>
      </c>
      <c r="AW519" s="455"/>
      <c r="AX519" s="446">
        <f>IF(AT519=0,0,(AV519/AT519)*100)</f>
        <v>0</v>
      </c>
      <c r="AY519" s="447"/>
      <c r="AZ519" s="428"/>
      <c r="BA519" s="429"/>
      <c r="BB519" s="432"/>
      <c r="BC519" s="433"/>
      <c r="BD519" s="446">
        <f>IF(AZ519=0,0,(BB519/AZ519)*100)</f>
        <v>0</v>
      </c>
      <c r="BE519" s="447"/>
      <c r="BF519" s="450">
        <f>AT519+AZ519</f>
        <v>0</v>
      </c>
      <c r="BG519" s="451"/>
      <c r="BH519" s="454">
        <f>AV519+BB519</f>
        <v>0</v>
      </c>
      <c r="BI519" s="455"/>
      <c r="BJ519" s="446">
        <f>IF(BF519=0,0,(BH519/BF519)*100)</f>
        <v>0</v>
      </c>
      <c r="BK519" s="447"/>
      <c r="BL519" s="406">
        <f>(AD519*2)+(AJ519*2)+(AP519*3)+BB519</f>
        <v>0</v>
      </c>
      <c r="BM519" s="407"/>
      <c r="BN519" s="408"/>
      <c r="BO519" s="404" t="e">
        <f>(BL519*BR$515)+(N519*BR$516)+(X519*BR$517)+(R519*BR$518)+(V519*BR$519)+(Z519*BR$520)</f>
        <v>#REF!</v>
      </c>
      <c r="BP519" s="404" t="e">
        <f>((AZ519-BB519)*BR$522)+((AT519-AV519)*BR$521)+(H519*BR$523)+(P519*BR$524)</f>
        <v>#REF!</v>
      </c>
      <c r="BQ519" s="65" t="s">
        <v>69</v>
      </c>
      <c r="BR519" s="66" t="e">
        <f>IF(#REF!="B",#REF!,IF(#REF!="C",#REF!,#REF!))</f>
        <v>#REF!</v>
      </c>
      <c r="BS519" s="787"/>
    </row>
    <row r="520" spans="1:71" ht="21.75" customHeight="1" x14ac:dyDescent="0.35">
      <c r="A520" s="779"/>
      <c r="B520" s="415"/>
      <c r="C520" s="412" t="str">
        <f>IF(ROSTER!D$12="","",ROSTER!D$12)</f>
        <v/>
      </c>
      <c r="D520" s="413"/>
      <c r="E520" s="419"/>
      <c r="F520" s="421"/>
      <c r="G520" s="423"/>
      <c r="H520" s="426"/>
      <c r="I520" s="427"/>
      <c r="J520" s="430"/>
      <c r="K520" s="431"/>
      <c r="L520" s="434"/>
      <c r="M520" s="435"/>
      <c r="N520" s="438" t="s">
        <v>14</v>
      </c>
      <c r="O520" s="439"/>
      <c r="P520" s="430"/>
      <c r="Q520" s="431"/>
      <c r="R520" s="434"/>
      <c r="S520" s="441"/>
      <c r="T520" s="434"/>
      <c r="U520" s="427"/>
      <c r="V520" s="441"/>
      <c r="W520" s="427"/>
      <c r="X520" s="430"/>
      <c r="Y520" s="427"/>
      <c r="Z520" s="430"/>
      <c r="AA520" s="427"/>
      <c r="AB520" s="430"/>
      <c r="AC520" s="431"/>
      <c r="AD520" s="434"/>
      <c r="AE520" s="435"/>
      <c r="AF520" s="444"/>
      <c r="AG520" s="445"/>
      <c r="AH520" s="430"/>
      <c r="AI520" s="431"/>
      <c r="AJ520" s="434"/>
      <c r="AK520" s="435"/>
      <c r="AL520" s="448"/>
      <c r="AM520" s="449"/>
      <c r="AN520" s="430"/>
      <c r="AO520" s="431"/>
      <c r="AP520" s="434"/>
      <c r="AQ520" s="435"/>
      <c r="AR520" s="448"/>
      <c r="AS520" s="449"/>
      <c r="AT520" s="452"/>
      <c r="AU520" s="453"/>
      <c r="AV520" s="456"/>
      <c r="AW520" s="457"/>
      <c r="AX520" s="448"/>
      <c r="AY520" s="449"/>
      <c r="AZ520" s="430"/>
      <c r="BA520" s="431"/>
      <c r="BB520" s="434"/>
      <c r="BC520" s="435"/>
      <c r="BD520" s="448"/>
      <c r="BE520" s="449"/>
      <c r="BF520" s="452"/>
      <c r="BG520" s="453"/>
      <c r="BH520" s="456"/>
      <c r="BI520" s="457"/>
      <c r="BJ520" s="448"/>
      <c r="BK520" s="449"/>
      <c r="BL520" s="409"/>
      <c r="BM520" s="410"/>
      <c r="BN520" s="411"/>
      <c r="BO520" s="405"/>
      <c r="BP520" s="405"/>
      <c r="BQ520" s="65" t="s">
        <v>70</v>
      </c>
      <c r="BR520" s="66" t="e">
        <f>IF(#REF!="B",#REF!,IF(#REF!="C",#REF!,#REF!))</f>
        <v>#REF!</v>
      </c>
      <c r="BS520" s="787"/>
    </row>
    <row r="521" spans="1:71" ht="21.75" customHeight="1" x14ac:dyDescent="0.35">
      <c r="A521" s="779"/>
      <c r="B521" s="414" t="str">
        <f>IF(ROSTER!B14="","",ROSTER!B14)</f>
        <v/>
      </c>
      <c r="C521" s="416" t="str">
        <f>IF(ROSTER!C$14="","",ROSTER!C$14)</f>
        <v/>
      </c>
      <c r="D521" s="417"/>
      <c r="E521" s="418"/>
      <c r="F521" s="420">
        <f>IF(E521="y",1,IF(E521="S",1,0))</f>
        <v>0</v>
      </c>
      <c r="G521" s="422">
        <f>IF(E521="S",1,0)</f>
        <v>0</v>
      </c>
      <c r="H521" s="424"/>
      <c r="I521" s="425"/>
      <c r="J521" s="428"/>
      <c r="K521" s="429"/>
      <c r="L521" s="432"/>
      <c r="M521" s="433"/>
      <c r="N521" s="436">
        <f>L521+J521</f>
        <v>0</v>
      </c>
      <c r="O521" s="437"/>
      <c r="P521" s="428"/>
      <c r="Q521" s="429"/>
      <c r="R521" s="432"/>
      <c r="S521" s="440"/>
      <c r="T521" s="432"/>
      <c r="U521" s="425"/>
      <c r="V521" s="440"/>
      <c r="W521" s="425"/>
      <c r="X521" s="428"/>
      <c r="Y521" s="425"/>
      <c r="Z521" s="428"/>
      <c r="AA521" s="425"/>
      <c r="AB521" s="428"/>
      <c r="AC521" s="429"/>
      <c r="AD521" s="432"/>
      <c r="AE521" s="433"/>
      <c r="AF521" s="442">
        <f>IF(AB521=0,0,(AD521/AB521)*100)</f>
        <v>0</v>
      </c>
      <c r="AG521" s="443"/>
      <c r="AH521" s="428"/>
      <c r="AI521" s="429"/>
      <c r="AJ521" s="432"/>
      <c r="AK521" s="433"/>
      <c r="AL521" s="446">
        <f>IF(AH521=0,0,(AJ521/AH521)*100)</f>
        <v>0</v>
      </c>
      <c r="AM521" s="447"/>
      <c r="AN521" s="428"/>
      <c r="AO521" s="429"/>
      <c r="AP521" s="432"/>
      <c r="AQ521" s="433"/>
      <c r="AR521" s="446">
        <f>IF(AN521=0,0,(AP521/AN521)*100)</f>
        <v>0</v>
      </c>
      <c r="AS521" s="447"/>
      <c r="AT521" s="450">
        <f>AB521+AH521+AN521</f>
        <v>0</v>
      </c>
      <c r="AU521" s="451"/>
      <c r="AV521" s="454">
        <f>AD521+AJ521+AP521</f>
        <v>0</v>
      </c>
      <c r="AW521" s="455"/>
      <c r="AX521" s="446">
        <f>IF(AT521=0,0,(AV521/AT521)*100)</f>
        <v>0</v>
      </c>
      <c r="AY521" s="447"/>
      <c r="AZ521" s="428"/>
      <c r="BA521" s="429"/>
      <c r="BB521" s="432"/>
      <c r="BC521" s="433"/>
      <c r="BD521" s="446">
        <f>IF(AZ521=0,0,(BB521/AZ521)*100)</f>
        <v>0</v>
      </c>
      <c r="BE521" s="447"/>
      <c r="BF521" s="450">
        <f>AT521+AZ521</f>
        <v>0</v>
      </c>
      <c r="BG521" s="451"/>
      <c r="BH521" s="454">
        <f>AV521+BB521</f>
        <v>0</v>
      </c>
      <c r="BI521" s="455"/>
      <c r="BJ521" s="446">
        <f>IF(BF521=0,0,(BH521/BF521)*100)</f>
        <v>0</v>
      </c>
      <c r="BK521" s="447"/>
      <c r="BL521" s="406">
        <f>(AD521*2)+(AJ521*2)+(AP521*3)+BB521</f>
        <v>0</v>
      </c>
      <c r="BM521" s="407"/>
      <c r="BN521" s="408"/>
      <c r="BO521" s="404" t="e">
        <f>(BL521*BR$515)+(N521*BR$516)+(X521*BR$517)+(R521*BR$518)+(V521*BR$519)+(Z521*BR$520)</f>
        <v>#REF!</v>
      </c>
      <c r="BP521" s="404" t="e">
        <f>((AZ521-BB521)*BR$522)+((AT521-AV521)*BR$521)+(H521*BR$523)+(P521*BR$524)</f>
        <v>#REF!</v>
      </c>
      <c r="BQ521" s="65" t="s">
        <v>71</v>
      </c>
      <c r="BR521" s="66" t="e">
        <f>IF(#REF!="B",#REF!,IF(#REF!="C",#REF!,#REF!))</f>
        <v>#REF!</v>
      </c>
      <c r="BS521" s="787"/>
    </row>
    <row r="522" spans="1:71" ht="21.75" customHeight="1" x14ac:dyDescent="0.35">
      <c r="A522" s="779"/>
      <c r="B522" s="415"/>
      <c r="C522" s="412" t="str">
        <f>IF(ROSTER!D$14="","",ROSTER!D$14)</f>
        <v/>
      </c>
      <c r="D522" s="413"/>
      <c r="E522" s="419"/>
      <c r="F522" s="421"/>
      <c r="G522" s="423"/>
      <c r="H522" s="426"/>
      <c r="I522" s="427"/>
      <c r="J522" s="430"/>
      <c r="K522" s="431"/>
      <c r="L522" s="434"/>
      <c r="M522" s="435"/>
      <c r="N522" s="438" t="s">
        <v>14</v>
      </c>
      <c r="O522" s="439"/>
      <c r="P522" s="430"/>
      <c r="Q522" s="431"/>
      <c r="R522" s="434"/>
      <c r="S522" s="441"/>
      <c r="T522" s="434"/>
      <c r="U522" s="427"/>
      <c r="V522" s="441"/>
      <c r="W522" s="427"/>
      <c r="X522" s="430"/>
      <c r="Y522" s="427"/>
      <c r="Z522" s="430"/>
      <c r="AA522" s="427"/>
      <c r="AB522" s="430"/>
      <c r="AC522" s="431"/>
      <c r="AD522" s="434"/>
      <c r="AE522" s="435"/>
      <c r="AF522" s="444"/>
      <c r="AG522" s="445"/>
      <c r="AH522" s="430"/>
      <c r="AI522" s="431"/>
      <c r="AJ522" s="434"/>
      <c r="AK522" s="435"/>
      <c r="AL522" s="448"/>
      <c r="AM522" s="449"/>
      <c r="AN522" s="430"/>
      <c r="AO522" s="431"/>
      <c r="AP522" s="434"/>
      <c r="AQ522" s="435"/>
      <c r="AR522" s="448"/>
      <c r="AS522" s="449"/>
      <c r="AT522" s="452"/>
      <c r="AU522" s="453"/>
      <c r="AV522" s="456"/>
      <c r="AW522" s="457"/>
      <c r="AX522" s="448"/>
      <c r="AY522" s="449"/>
      <c r="AZ522" s="430"/>
      <c r="BA522" s="431"/>
      <c r="BB522" s="434"/>
      <c r="BC522" s="435"/>
      <c r="BD522" s="448"/>
      <c r="BE522" s="449"/>
      <c r="BF522" s="452"/>
      <c r="BG522" s="453"/>
      <c r="BH522" s="456"/>
      <c r="BI522" s="457"/>
      <c r="BJ522" s="448"/>
      <c r="BK522" s="449"/>
      <c r="BL522" s="409"/>
      <c r="BM522" s="410"/>
      <c r="BN522" s="411"/>
      <c r="BO522" s="405"/>
      <c r="BP522" s="405"/>
      <c r="BQ522" s="65" t="s">
        <v>72</v>
      </c>
      <c r="BR522" s="66" t="e">
        <f>IF(#REF!="B",#REF!,IF(#REF!="C",#REF!,#REF!))</f>
        <v>#REF!</v>
      </c>
      <c r="BS522" s="787"/>
    </row>
    <row r="523" spans="1:71" ht="21.75" customHeight="1" x14ac:dyDescent="0.35">
      <c r="A523" s="779"/>
      <c r="B523" s="414" t="str">
        <f>IF(ROSTER!B16="","",ROSTER!B16)</f>
        <v/>
      </c>
      <c r="C523" s="416" t="str">
        <f>IF(ROSTER!C$16="","",ROSTER!C$16)</f>
        <v/>
      </c>
      <c r="D523" s="417"/>
      <c r="E523" s="418"/>
      <c r="F523" s="420">
        <f>IF(E523="y",1,IF(E523="S",1,0))</f>
        <v>0</v>
      </c>
      <c r="G523" s="422">
        <f>IF(E523="S",1,0)</f>
        <v>0</v>
      </c>
      <c r="H523" s="424"/>
      <c r="I523" s="425"/>
      <c r="J523" s="428"/>
      <c r="K523" s="429"/>
      <c r="L523" s="432"/>
      <c r="M523" s="433"/>
      <c r="N523" s="436">
        <f>L523+J523</f>
        <v>0</v>
      </c>
      <c r="O523" s="437"/>
      <c r="P523" s="428"/>
      <c r="Q523" s="429"/>
      <c r="R523" s="432"/>
      <c r="S523" s="440"/>
      <c r="T523" s="432"/>
      <c r="U523" s="425"/>
      <c r="V523" s="440"/>
      <c r="W523" s="425"/>
      <c r="X523" s="428"/>
      <c r="Y523" s="425"/>
      <c r="Z523" s="428"/>
      <c r="AA523" s="425"/>
      <c r="AB523" s="428"/>
      <c r="AC523" s="429"/>
      <c r="AD523" s="432"/>
      <c r="AE523" s="433"/>
      <c r="AF523" s="442">
        <f>IF(AB523=0,0,(AD523/AB523)*100)</f>
        <v>0</v>
      </c>
      <c r="AG523" s="443"/>
      <c r="AH523" s="428"/>
      <c r="AI523" s="429"/>
      <c r="AJ523" s="432"/>
      <c r="AK523" s="433"/>
      <c r="AL523" s="446">
        <f>IF(AH523=0,0,(AJ523/AH523)*100)</f>
        <v>0</v>
      </c>
      <c r="AM523" s="447"/>
      <c r="AN523" s="428"/>
      <c r="AO523" s="429"/>
      <c r="AP523" s="432"/>
      <c r="AQ523" s="433"/>
      <c r="AR523" s="446">
        <f>IF(AN523=0,0,(AP523/AN523)*100)</f>
        <v>0</v>
      </c>
      <c r="AS523" s="447"/>
      <c r="AT523" s="450">
        <f>AB523+AH523+AN523</f>
        <v>0</v>
      </c>
      <c r="AU523" s="451"/>
      <c r="AV523" s="454">
        <f>AD523+AJ523+AP523</f>
        <v>0</v>
      </c>
      <c r="AW523" s="455"/>
      <c r="AX523" s="446">
        <f>IF(AT523=0,0,(AV523/AT523)*100)</f>
        <v>0</v>
      </c>
      <c r="AY523" s="447"/>
      <c r="AZ523" s="428"/>
      <c r="BA523" s="429"/>
      <c r="BB523" s="432"/>
      <c r="BC523" s="433"/>
      <c r="BD523" s="446">
        <f>IF(AZ523=0,0,(BB523/AZ523)*100)</f>
        <v>0</v>
      </c>
      <c r="BE523" s="447"/>
      <c r="BF523" s="450">
        <f>AT523+AZ523</f>
        <v>0</v>
      </c>
      <c r="BG523" s="451"/>
      <c r="BH523" s="454">
        <f>AV523+BB523</f>
        <v>0</v>
      </c>
      <c r="BI523" s="455"/>
      <c r="BJ523" s="446">
        <f>IF(BF523=0,0,(BH523/BF523)*100)</f>
        <v>0</v>
      </c>
      <c r="BK523" s="447"/>
      <c r="BL523" s="406">
        <f>(AD523*2)+(AJ523*2)+(AP523*3)+BB523</f>
        <v>0</v>
      </c>
      <c r="BM523" s="407"/>
      <c r="BN523" s="408"/>
      <c r="BO523" s="404" t="e">
        <f>(BL523*BR$515)+(N523*BR$516)+(X523*BR$517)+(R523*BR$518)+(V523*BR$519)+(Z523*BR$520)</f>
        <v>#REF!</v>
      </c>
      <c r="BP523" s="404" t="e">
        <f>((AZ523-BB523)*BR$522)+((AT523-AV523)*BR$521)+(H523*BR$523)+(P523*BR$524)</f>
        <v>#REF!</v>
      </c>
      <c r="BQ523" s="65" t="s">
        <v>73</v>
      </c>
      <c r="BR523" s="66" t="e">
        <f>IF(#REF!="B",#REF!,IF(#REF!="C",#REF!,#REF!))</f>
        <v>#REF!</v>
      </c>
      <c r="BS523" s="787"/>
    </row>
    <row r="524" spans="1:71" ht="21.75" customHeight="1" x14ac:dyDescent="0.35">
      <c r="A524" s="779"/>
      <c r="B524" s="415"/>
      <c r="C524" s="412" t="str">
        <f>IF(ROSTER!D$16="","",ROSTER!D$16)</f>
        <v/>
      </c>
      <c r="D524" s="413"/>
      <c r="E524" s="419"/>
      <c r="F524" s="421"/>
      <c r="G524" s="423"/>
      <c r="H524" s="426"/>
      <c r="I524" s="427"/>
      <c r="J524" s="430"/>
      <c r="K524" s="431"/>
      <c r="L524" s="434"/>
      <c r="M524" s="435"/>
      <c r="N524" s="438" t="s">
        <v>14</v>
      </c>
      <c r="O524" s="439"/>
      <c r="P524" s="430"/>
      <c r="Q524" s="431"/>
      <c r="R524" s="434"/>
      <c r="S524" s="441"/>
      <c r="T524" s="434"/>
      <c r="U524" s="427"/>
      <c r="V524" s="441"/>
      <c r="W524" s="427"/>
      <c r="X524" s="430"/>
      <c r="Y524" s="427"/>
      <c r="Z524" s="430"/>
      <c r="AA524" s="427"/>
      <c r="AB524" s="430"/>
      <c r="AC524" s="431"/>
      <c r="AD524" s="434"/>
      <c r="AE524" s="435"/>
      <c r="AF524" s="444"/>
      <c r="AG524" s="445"/>
      <c r="AH524" s="430"/>
      <c r="AI524" s="431"/>
      <c r="AJ524" s="434"/>
      <c r="AK524" s="435"/>
      <c r="AL524" s="448"/>
      <c r="AM524" s="449"/>
      <c r="AN524" s="430"/>
      <c r="AO524" s="431"/>
      <c r="AP524" s="434"/>
      <c r="AQ524" s="435"/>
      <c r="AR524" s="448"/>
      <c r="AS524" s="449"/>
      <c r="AT524" s="452"/>
      <c r="AU524" s="453"/>
      <c r="AV524" s="456"/>
      <c r="AW524" s="457"/>
      <c r="AX524" s="448"/>
      <c r="AY524" s="449"/>
      <c r="AZ524" s="430"/>
      <c r="BA524" s="431"/>
      <c r="BB524" s="434"/>
      <c r="BC524" s="435"/>
      <c r="BD524" s="448"/>
      <c r="BE524" s="449"/>
      <c r="BF524" s="452"/>
      <c r="BG524" s="453"/>
      <c r="BH524" s="456"/>
      <c r="BI524" s="457"/>
      <c r="BJ524" s="448"/>
      <c r="BK524" s="449"/>
      <c r="BL524" s="409"/>
      <c r="BM524" s="410"/>
      <c r="BN524" s="411"/>
      <c r="BO524" s="405"/>
      <c r="BP524" s="405"/>
      <c r="BQ524" s="65" t="s">
        <v>74</v>
      </c>
      <c r="BR524" s="66" t="e">
        <f>IF(#REF!="B",#REF!,IF(#REF!="C",#REF!,#REF!))</f>
        <v>#REF!</v>
      </c>
      <c r="BS524" s="787"/>
    </row>
    <row r="525" spans="1:71" ht="21.75" customHeight="1" x14ac:dyDescent="0.25">
      <c r="A525" s="779"/>
      <c r="B525" s="414" t="str">
        <f>IF(ROSTER!B18="","",ROSTER!B18)</f>
        <v/>
      </c>
      <c r="C525" s="416" t="str">
        <f>IF(ROSTER!C$18="","",ROSTER!C$18)</f>
        <v/>
      </c>
      <c r="D525" s="417"/>
      <c r="E525" s="418"/>
      <c r="F525" s="420">
        <f>IF(E525="y",1,IF(E525="S",1,0))</f>
        <v>0</v>
      </c>
      <c r="G525" s="422">
        <f>IF(E525="S",1,0)</f>
        <v>0</v>
      </c>
      <c r="H525" s="424"/>
      <c r="I525" s="425"/>
      <c r="J525" s="428"/>
      <c r="K525" s="429"/>
      <c r="L525" s="432"/>
      <c r="M525" s="433"/>
      <c r="N525" s="436">
        <f>L525+J525</f>
        <v>0</v>
      </c>
      <c r="O525" s="437"/>
      <c r="P525" s="428"/>
      <c r="Q525" s="429"/>
      <c r="R525" s="432"/>
      <c r="S525" s="440"/>
      <c r="T525" s="432"/>
      <c r="U525" s="425"/>
      <c r="V525" s="440"/>
      <c r="W525" s="425"/>
      <c r="X525" s="428"/>
      <c r="Y525" s="425"/>
      <c r="Z525" s="428"/>
      <c r="AA525" s="425"/>
      <c r="AB525" s="428"/>
      <c r="AC525" s="429"/>
      <c r="AD525" s="432"/>
      <c r="AE525" s="433"/>
      <c r="AF525" s="442">
        <f>IF(AB525=0,0,(AD525/AB525)*100)</f>
        <v>0</v>
      </c>
      <c r="AG525" s="443"/>
      <c r="AH525" s="428"/>
      <c r="AI525" s="429"/>
      <c r="AJ525" s="432"/>
      <c r="AK525" s="433"/>
      <c r="AL525" s="446">
        <f>IF(AH525=0,0,(AJ525/AH525)*100)</f>
        <v>0</v>
      </c>
      <c r="AM525" s="447"/>
      <c r="AN525" s="428"/>
      <c r="AO525" s="429"/>
      <c r="AP525" s="432"/>
      <c r="AQ525" s="433"/>
      <c r="AR525" s="446">
        <f>IF(AN525=0,0,(AP525/AN525)*100)</f>
        <v>0</v>
      </c>
      <c r="AS525" s="447"/>
      <c r="AT525" s="450">
        <f>AB525+AH525+AN525</f>
        <v>0</v>
      </c>
      <c r="AU525" s="451"/>
      <c r="AV525" s="454">
        <f>AD525+AJ525+AP525</f>
        <v>0</v>
      </c>
      <c r="AW525" s="455"/>
      <c r="AX525" s="446">
        <f>IF(AT525=0,0,(AV525/AT525)*100)</f>
        <v>0</v>
      </c>
      <c r="AY525" s="447"/>
      <c r="AZ525" s="428"/>
      <c r="BA525" s="429"/>
      <c r="BB525" s="432"/>
      <c r="BC525" s="433"/>
      <c r="BD525" s="446">
        <f>IF(AZ525=0,0,(BB525/AZ525)*100)</f>
        <v>0</v>
      </c>
      <c r="BE525" s="447"/>
      <c r="BF525" s="450">
        <f>AT525+AZ525</f>
        <v>0</v>
      </c>
      <c r="BG525" s="451"/>
      <c r="BH525" s="454">
        <f>AV525+BB525</f>
        <v>0</v>
      </c>
      <c r="BI525" s="455"/>
      <c r="BJ525" s="446">
        <f>IF(BF525=0,0,(BH525/BF525)*100)</f>
        <v>0</v>
      </c>
      <c r="BK525" s="447"/>
      <c r="BL525" s="406">
        <f>(AD525*2)+(AJ525*2)+(AP525*3)+BB525</f>
        <v>0</v>
      </c>
      <c r="BM525" s="407"/>
      <c r="BN525" s="408"/>
      <c r="BO525" s="404" t="e">
        <f>(BL525*BR$515)+(N525*BR$516)+(X525*BR$517)+(R525*BR$518)+(V525*BR$519)+(Z525*BR$520)</f>
        <v>#REF!</v>
      </c>
      <c r="BP525" s="404" t="e">
        <f>((AZ525-BB525)*BR$522)+((AT525-AV525)*BR$521)+(H525*BR$523)+(P525*BR$524)</f>
        <v>#REF!</v>
      </c>
      <c r="BQ525" s="53"/>
      <c r="BR525" s="53"/>
      <c r="BS525" s="787"/>
    </row>
    <row r="526" spans="1:71" ht="21.75" customHeight="1" x14ac:dyDescent="0.25">
      <c r="A526" s="779"/>
      <c r="B526" s="415"/>
      <c r="C526" s="412" t="str">
        <f>IF(ROSTER!D$18="","",ROSTER!D$18)</f>
        <v/>
      </c>
      <c r="D526" s="413"/>
      <c r="E526" s="419"/>
      <c r="F526" s="421"/>
      <c r="G526" s="423"/>
      <c r="H526" s="426"/>
      <c r="I526" s="427"/>
      <c r="J526" s="430"/>
      <c r="K526" s="431"/>
      <c r="L526" s="434"/>
      <c r="M526" s="435"/>
      <c r="N526" s="438"/>
      <c r="O526" s="439"/>
      <c r="P526" s="430"/>
      <c r="Q526" s="431"/>
      <c r="R526" s="434"/>
      <c r="S526" s="441"/>
      <c r="T526" s="434"/>
      <c r="U526" s="427"/>
      <c r="V526" s="441"/>
      <c r="W526" s="427"/>
      <c r="X526" s="430"/>
      <c r="Y526" s="427"/>
      <c r="Z526" s="430"/>
      <c r="AA526" s="427"/>
      <c r="AB526" s="430"/>
      <c r="AC526" s="431"/>
      <c r="AD526" s="434"/>
      <c r="AE526" s="435"/>
      <c r="AF526" s="444"/>
      <c r="AG526" s="445"/>
      <c r="AH526" s="430"/>
      <c r="AI526" s="431"/>
      <c r="AJ526" s="434"/>
      <c r="AK526" s="435"/>
      <c r="AL526" s="448"/>
      <c r="AM526" s="449"/>
      <c r="AN526" s="430"/>
      <c r="AO526" s="431"/>
      <c r="AP526" s="434"/>
      <c r="AQ526" s="435"/>
      <c r="AR526" s="448"/>
      <c r="AS526" s="449"/>
      <c r="AT526" s="452"/>
      <c r="AU526" s="453"/>
      <c r="AV526" s="456"/>
      <c r="AW526" s="457"/>
      <c r="AX526" s="448"/>
      <c r="AY526" s="449"/>
      <c r="AZ526" s="430"/>
      <c r="BA526" s="431"/>
      <c r="BB526" s="434"/>
      <c r="BC526" s="435"/>
      <c r="BD526" s="448"/>
      <c r="BE526" s="449"/>
      <c r="BF526" s="452"/>
      <c r="BG526" s="453"/>
      <c r="BH526" s="456"/>
      <c r="BI526" s="457"/>
      <c r="BJ526" s="448"/>
      <c r="BK526" s="449"/>
      <c r="BL526" s="409"/>
      <c r="BM526" s="410"/>
      <c r="BN526" s="411"/>
      <c r="BO526" s="405"/>
      <c r="BP526" s="405"/>
      <c r="BQ526" s="53"/>
      <c r="BR526" s="53"/>
      <c r="BS526" s="779"/>
    </row>
    <row r="527" spans="1:71" ht="21.75" customHeight="1" x14ac:dyDescent="0.25">
      <c r="A527" s="779"/>
      <c r="B527" s="414" t="str">
        <f>IF(ROSTER!B20="","",ROSTER!B20)</f>
        <v/>
      </c>
      <c r="C527" s="416" t="str">
        <f>IF(ROSTER!C$20="","",ROSTER!C$20)</f>
        <v/>
      </c>
      <c r="D527" s="417"/>
      <c r="E527" s="418"/>
      <c r="F527" s="420">
        <f>IF(E527="y",1,IF(E527="S",1,0))</f>
        <v>0</v>
      </c>
      <c r="G527" s="422">
        <f>IF(E527="S",1,0)</f>
        <v>0</v>
      </c>
      <c r="H527" s="424"/>
      <c r="I527" s="425"/>
      <c r="J527" s="428"/>
      <c r="K527" s="429"/>
      <c r="L527" s="432"/>
      <c r="M527" s="433"/>
      <c r="N527" s="436">
        <f>L527+J527</f>
        <v>0</v>
      </c>
      <c r="O527" s="437"/>
      <c r="P527" s="428"/>
      <c r="Q527" s="429"/>
      <c r="R527" s="432"/>
      <c r="S527" s="440"/>
      <c r="T527" s="432"/>
      <c r="U527" s="425"/>
      <c r="V527" s="440"/>
      <c r="W527" s="425"/>
      <c r="X527" s="428"/>
      <c r="Y527" s="425"/>
      <c r="Z527" s="428"/>
      <c r="AA527" s="425"/>
      <c r="AB527" s="428"/>
      <c r="AC527" s="429"/>
      <c r="AD527" s="432"/>
      <c r="AE527" s="433"/>
      <c r="AF527" s="442">
        <f>IF(AB527=0,0,(AD527/AB527)*100)</f>
        <v>0</v>
      </c>
      <c r="AG527" s="443"/>
      <c r="AH527" s="428"/>
      <c r="AI527" s="429"/>
      <c r="AJ527" s="432"/>
      <c r="AK527" s="433"/>
      <c r="AL527" s="446">
        <f>IF(AH527=0,0,(AJ527/AH527)*100)</f>
        <v>0</v>
      </c>
      <c r="AM527" s="447"/>
      <c r="AN527" s="428"/>
      <c r="AO527" s="429"/>
      <c r="AP527" s="432"/>
      <c r="AQ527" s="433"/>
      <c r="AR527" s="446">
        <f>IF(AN527=0,0,(AP527/AN527)*100)</f>
        <v>0</v>
      </c>
      <c r="AS527" s="447"/>
      <c r="AT527" s="450">
        <f>AB527+AH527+AN527</f>
        <v>0</v>
      </c>
      <c r="AU527" s="451"/>
      <c r="AV527" s="454">
        <f>AD527+AJ527+AP527</f>
        <v>0</v>
      </c>
      <c r="AW527" s="455"/>
      <c r="AX527" s="446">
        <f>IF(AT527=0,0,(AV527/AT527)*100)</f>
        <v>0</v>
      </c>
      <c r="AY527" s="447"/>
      <c r="AZ527" s="428"/>
      <c r="BA527" s="429"/>
      <c r="BB527" s="432"/>
      <c r="BC527" s="433"/>
      <c r="BD527" s="446">
        <f>IF(AZ527=0,0,(BB527/AZ527)*100)</f>
        <v>0</v>
      </c>
      <c r="BE527" s="447"/>
      <c r="BF527" s="450">
        <f>AT527+AZ527</f>
        <v>0</v>
      </c>
      <c r="BG527" s="451"/>
      <c r="BH527" s="454">
        <f>AV527+BB527</f>
        <v>0</v>
      </c>
      <c r="BI527" s="455"/>
      <c r="BJ527" s="446">
        <f>IF(BF527=0,0,(BH527/BF527)*100)</f>
        <v>0</v>
      </c>
      <c r="BK527" s="447"/>
      <c r="BL527" s="406">
        <f>(AD527*2)+(AJ527*2)+(AP527*3)+BB527</f>
        <v>0</v>
      </c>
      <c r="BM527" s="407"/>
      <c r="BN527" s="408"/>
      <c r="BO527" s="404" t="e">
        <f>(BL527*BR$515)+(N527*BR$516)+(X527*BR$517)+(R527*BR$518)+(V527*BR$519)+(Z527*BR$520)</f>
        <v>#REF!</v>
      </c>
      <c r="BP527" s="404" t="e">
        <f>((AZ527-BB527)*BR$522)+((AT527-AV527)*BR$521)+(H527*BR$523)+(P527*BR$524)</f>
        <v>#REF!</v>
      </c>
      <c r="BQ527" s="53"/>
      <c r="BR527" s="53"/>
      <c r="BS527" s="779"/>
    </row>
    <row r="528" spans="1:71" ht="21.75" customHeight="1" x14ac:dyDescent="0.25">
      <c r="A528" s="779"/>
      <c r="B528" s="415"/>
      <c r="C528" s="412" t="str">
        <f>IF(ROSTER!D$20="","",ROSTER!D$20)</f>
        <v/>
      </c>
      <c r="D528" s="413"/>
      <c r="E528" s="419"/>
      <c r="F528" s="421"/>
      <c r="G528" s="423"/>
      <c r="H528" s="426"/>
      <c r="I528" s="427"/>
      <c r="J528" s="430"/>
      <c r="K528" s="431"/>
      <c r="L528" s="434"/>
      <c r="M528" s="435"/>
      <c r="N528" s="438" t="s">
        <v>14</v>
      </c>
      <c r="O528" s="439"/>
      <c r="P528" s="430"/>
      <c r="Q528" s="431"/>
      <c r="R528" s="434"/>
      <c r="S528" s="441"/>
      <c r="T528" s="434"/>
      <c r="U528" s="427"/>
      <c r="V528" s="441"/>
      <c r="W528" s="427"/>
      <c r="X528" s="430"/>
      <c r="Y528" s="427"/>
      <c r="Z528" s="430"/>
      <c r="AA528" s="427"/>
      <c r="AB528" s="430"/>
      <c r="AC528" s="431"/>
      <c r="AD528" s="434"/>
      <c r="AE528" s="435"/>
      <c r="AF528" s="444"/>
      <c r="AG528" s="445"/>
      <c r="AH528" s="430"/>
      <c r="AI528" s="431"/>
      <c r="AJ528" s="434"/>
      <c r="AK528" s="435"/>
      <c r="AL528" s="448"/>
      <c r="AM528" s="449"/>
      <c r="AN528" s="430"/>
      <c r="AO528" s="431"/>
      <c r="AP528" s="434"/>
      <c r="AQ528" s="435"/>
      <c r="AR528" s="448"/>
      <c r="AS528" s="449"/>
      <c r="AT528" s="452"/>
      <c r="AU528" s="453"/>
      <c r="AV528" s="456"/>
      <c r="AW528" s="457"/>
      <c r="AX528" s="448"/>
      <c r="AY528" s="449"/>
      <c r="AZ528" s="430"/>
      <c r="BA528" s="431"/>
      <c r="BB528" s="434"/>
      <c r="BC528" s="435"/>
      <c r="BD528" s="448"/>
      <c r="BE528" s="449"/>
      <c r="BF528" s="452"/>
      <c r="BG528" s="453"/>
      <c r="BH528" s="456"/>
      <c r="BI528" s="457"/>
      <c r="BJ528" s="448"/>
      <c r="BK528" s="449"/>
      <c r="BL528" s="409"/>
      <c r="BM528" s="410"/>
      <c r="BN528" s="411"/>
      <c r="BO528" s="405"/>
      <c r="BP528" s="405"/>
      <c r="BQ528" s="53"/>
      <c r="BR528" s="53"/>
      <c r="BS528" s="779"/>
    </row>
    <row r="529" spans="1:71" ht="21.75" customHeight="1" x14ac:dyDescent="0.25">
      <c r="A529" s="779"/>
      <c r="B529" s="414" t="str">
        <f>IF(ROSTER!B22="","",ROSTER!B22)</f>
        <v/>
      </c>
      <c r="C529" s="416" t="str">
        <f>IF(ROSTER!C$22="","",ROSTER!C$22)</f>
        <v/>
      </c>
      <c r="D529" s="417"/>
      <c r="E529" s="418"/>
      <c r="F529" s="420">
        <f>IF(E529="y",1,IF(E529="S",1,0))</f>
        <v>0</v>
      </c>
      <c r="G529" s="422">
        <f>IF(E529="S",1,0)</f>
        <v>0</v>
      </c>
      <c r="H529" s="424"/>
      <c r="I529" s="425"/>
      <c r="J529" s="428"/>
      <c r="K529" s="429"/>
      <c r="L529" s="432"/>
      <c r="M529" s="433"/>
      <c r="N529" s="436">
        <f>L529+J529</f>
        <v>0</v>
      </c>
      <c r="O529" s="437"/>
      <c r="P529" s="428"/>
      <c r="Q529" s="429"/>
      <c r="R529" s="432"/>
      <c r="S529" s="440"/>
      <c r="T529" s="432"/>
      <c r="U529" s="425"/>
      <c r="V529" s="440"/>
      <c r="W529" s="425"/>
      <c r="X529" s="428"/>
      <c r="Y529" s="425"/>
      <c r="Z529" s="428"/>
      <c r="AA529" s="425"/>
      <c r="AB529" s="428"/>
      <c r="AC529" s="429"/>
      <c r="AD529" s="432"/>
      <c r="AE529" s="433"/>
      <c r="AF529" s="442">
        <f>IF(AB529=0,0,(AD529/AB529)*100)</f>
        <v>0</v>
      </c>
      <c r="AG529" s="443"/>
      <c r="AH529" s="428"/>
      <c r="AI529" s="429"/>
      <c r="AJ529" s="432"/>
      <c r="AK529" s="433"/>
      <c r="AL529" s="446">
        <f>IF(AH529=0,0,(AJ529/AH529)*100)</f>
        <v>0</v>
      </c>
      <c r="AM529" s="447"/>
      <c r="AN529" s="428"/>
      <c r="AO529" s="429"/>
      <c r="AP529" s="432"/>
      <c r="AQ529" s="433"/>
      <c r="AR529" s="446">
        <f>IF(AN529=0,0,(AP529/AN529)*100)</f>
        <v>0</v>
      </c>
      <c r="AS529" s="447"/>
      <c r="AT529" s="450">
        <f>AB529+AH529+AN529</f>
        <v>0</v>
      </c>
      <c r="AU529" s="451"/>
      <c r="AV529" s="454">
        <f>AD529+AJ529+AP529</f>
        <v>0</v>
      </c>
      <c r="AW529" s="455"/>
      <c r="AX529" s="446">
        <f>IF(AT529=0,0,(AV529/AT529)*100)</f>
        <v>0</v>
      </c>
      <c r="AY529" s="447"/>
      <c r="AZ529" s="428"/>
      <c r="BA529" s="429"/>
      <c r="BB529" s="432"/>
      <c r="BC529" s="433"/>
      <c r="BD529" s="446">
        <f>IF(AZ529=0,0,(BB529/AZ529)*100)</f>
        <v>0</v>
      </c>
      <c r="BE529" s="447"/>
      <c r="BF529" s="450">
        <f>AT529+AZ529</f>
        <v>0</v>
      </c>
      <c r="BG529" s="451"/>
      <c r="BH529" s="454">
        <f>AV529+BB529</f>
        <v>0</v>
      </c>
      <c r="BI529" s="455"/>
      <c r="BJ529" s="446">
        <f>IF(BF529=0,0,(BH529/BF529)*100)</f>
        <v>0</v>
      </c>
      <c r="BK529" s="447"/>
      <c r="BL529" s="406">
        <f>(AD529*2)+(AJ529*2)+(AP529*3)+BB529</f>
        <v>0</v>
      </c>
      <c r="BM529" s="407"/>
      <c r="BN529" s="408"/>
      <c r="BO529" s="404" t="e">
        <f>(BL529*BR$515)+(N529*BR$516)+(X529*BR$517)+(R529*BR$518)+(V529*BR$519)+(Z529*BR$520)</f>
        <v>#REF!</v>
      </c>
      <c r="BP529" s="404" t="e">
        <f>((AZ529-BB529)*BR$522)+((AT529-AV529)*BR$521)+(H529*BR$523)+(P529*BR$524)</f>
        <v>#REF!</v>
      </c>
      <c r="BQ529" s="53"/>
      <c r="BR529" s="53"/>
      <c r="BS529" s="779"/>
    </row>
    <row r="530" spans="1:71" ht="21.75" customHeight="1" x14ac:dyDescent="0.25">
      <c r="A530" s="779"/>
      <c r="B530" s="415"/>
      <c r="C530" s="412" t="str">
        <f>IF(ROSTER!D$22="","",ROSTER!D$22)</f>
        <v/>
      </c>
      <c r="D530" s="413"/>
      <c r="E530" s="419"/>
      <c r="F530" s="421"/>
      <c r="G530" s="423"/>
      <c r="H530" s="426"/>
      <c r="I530" s="427"/>
      <c r="J530" s="430"/>
      <c r="K530" s="431"/>
      <c r="L530" s="434"/>
      <c r="M530" s="435"/>
      <c r="N530" s="438" t="s">
        <v>14</v>
      </c>
      <c r="O530" s="439"/>
      <c r="P530" s="430"/>
      <c r="Q530" s="431"/>
      <c r="R530" s="434"/>
      <c r="S530" s="441"/>
      <c r="T530" s="434"/>
      <c r="U530" s="427"/>
      <c r="V530" s="441"/>
      <c r="W530" s="427"/>
      <c r="X530" s="430"/>
      <c r="Y530" s="427"/>
      <c r="Z530" s="430"/>
      <c r="AA530" s="427"/>
      <c r="AB530" s="430"/>
      <c r="AC530" s="431"/>
      <c r="AD530" s="434"/>
      <c r="AE530" s="435"/>
      <c r="AF530" s="444"/>
      <c r="AG530" s="445"/>
      <c r="AH530" s="430"/>
      <c r="AI530" s="431"/>
      <c r="AJ530" s="434"/>
      <c r="AK530" s="435"/>
      <c r="AL530" s="448"/>
      <c r="AM530" s="449"/>
      <c r="AN530" s="430"/>
      <c r="AO530" s="431"/>
      <c r="AP530" s="434"/>
      <c r="AQ530" s="435"/>
      <c r="AR530" s="448"/>
      <c r="AS530" s="449"/>
      <c r="AT530" s="452"/>
      <c r="AU530" s="453"/>
      <c r="AV530" s="456"/>
      <c r="AW530" s="457"/>
      <c r="AX530" s="448"/>
      <c r="AY530" s="449"/>
      <c r="AZ530" s="430"/>
      <c r="BA530" s="431"/>
      <c r="BB530" s="434"/>
      <c r="BC530" s="435"/>
      <c r="BD530" s="448"/>
      <c r="BE530" s="449"/>
      <c r="BF530" s="452"/>
      <c r="BG530" s="453"/>
      <c r="BH530" s="456"/>
      <c r="BI530" s="457"/>
      <c r="BJ530" s="448"/>
      <c r="BK530" s="449"/>
      <c r="BL530" s="409"/>
      <c r="BM530" s="410"/>
      <c r="BN530" s="411"/>
      <c r="BO530" s="405"/>
      <c r="BP530" s="405"/>
      <c r="BQ530" s="53"/>
      <c r="BR530" s="53"/>
      <c r="BS530" s="779"/>
    </row>
    <row r="531" spans="1:71" ht="21.75" customHeight="1" x14ac:dyDescent="0.25">
      <c r="A531" s="779"/>
      <c r="B531" s="414" t="str">
        <f>IF(ROSTER!B24="","",ROSTER!B24)</f>
        <v/>
      </c>
      <c r="C531" s="416" t="str">
        <f>IF(ROSTER!C$24="","",ROSTER!C$24)</f>
        <v/>
      </c>
      <c r="D531" s="417"/>
      <c r="E531" s="418"/>
      <c r="F531" s="420">
        <f>IF(E531="y",1,IF(E531="S",1,0))</f>
        <v>0</v>
      </c>
      <c r="G531" s="422">
        <f>IF(E531="S",1,0)</f>
        <v>0</v>
      </c>
      <c r="H531" s="424"/>
      <c r="I531" s="425"/>
      <c r="J531" s="428"/>
      <c r="K531" s="429"/>
      <c r="L531" s="432"/>
      <c r="M531" s="433"/>
      <c r="N531" s="436">
        <f>L531+J531</f>
        <v>0</v>
      </c>
      <c r="O531" s="437"/>
      <c r="P531" s="428"/>
      <c r="Q531" s="429"/>
      <c r="R531" s="432"/>
      <c r="S531" s="440"/>
      <c r="T531" s="432"/>
      <c r="U531" s="425"/>
      <c r="V531" s="440"/>
      <c r="W531" s="425"/>
      <c r="X531" s="428"/>
      <c r="Y531" s="425"/>
      <c r="Z531" s="428"/>
      <c r="AA531" s="425"/>
      <c r="AB531" s="428"/>
      <c r="AC531" s="429"/>
      <c r="AD531" s="432"/>
      <c r="AE531" s="433"/>
      <c r="AF531" s="442">
        <f>IF(AB531=0,0,(AD531/AB531)*100)</f>
        <v>0</v>
      </c>
      <c r="AG531" s="443"/>
      <c r="AH531" s="428"/>
      <c r="AI531" s="429"/>
      <c r="AJ531" s="432"/>
      <c r="AK531" s="433"/>
      <c r="AL531" s="446">
        <f>IF(AH531=0,0,(AJ531/AH531)*100)</f>
        <v>0</v>
      </c>
      <c r="AM531" s="447"/>
      <c r="AN531" s="428"/>
      <c r="AO531" s="429"/>
      <c r="AP531" s="432"/>
      <c r="AQ531" s="433"/>
      <c r="AR531" s="446">
        <f>IF(AN531=0,0,(AP531/AN531)*100)</f>
        <v>0</v>
      </c>
      <c r="AS531" s="447"/>
      <c r="AT531" s="450">
        <f>AB531+AH531+AN531</f>
        <v>0</v>
      </c>
      <c r="AU531" s="451"/>
      <c r="AV531" s="454">
        <f>AD531+AJ531+AP531</f>
        <v>0</v>
      </c>
      <c r="AW531" s="455"/>
      <c r="AX531" s="446">
        <f>IF(AT531=0,0,(AV531/AT531)*100)</f>
        <v>0</v>
      </c>
      <c r="AY531" s="447"/>
      <c r="AZ531" s="428"/>
      <c r="BA531" s="429"/>
      <c r="BB531" s="432"/>
      <c r="BC531" s="433"/>
      <c r="BD531" s="446">
        <f>IF(AZ531=0,0,(BB531/AZ531)*100)</f>
        <v>0</v>
      </c>
      <c r="BE531" s="447"/>
      <c r="BF531" s="450">
        <f>AT531+AZ531</f>
        <v>0</v>
      </c>
      <c r="BG531" s="451"/>
      <c r="BH531" s="454">
        <f>AV531+BB531</f>
        <v>0</v>
      </c>
      <c r="BI531" s="455"/>
      <c r="BJ531" s="446">
        <f>IF(BF531=0,0,(BH531/BF531)*100)</f>
        <v>0</v>
      </c>
      <c r="BK531" s="447"/>
      <c r="BL531" s="406">
        <f>(AD531*2)+(AJ531*2)+(AP531*3)+BB531</f>
        <v>0</v>
      </c>
      <c r="BM531" s="407"/>
      <c r="BN531" s="408"/>
      <c r="BO531" s="404" t="e">
        <f>(BL531*BR$515)+(N531*BR$516)+(X531*BR$517)+(R531*BR$518)+(V531*BR$519)+(Z531*BR$520)</f>
        <v>#REF!</v>
      </c>
      <c r="BP531" s="404" t="e">
        <f>((AZ531-BB531)*BR$522)+((AT531-AV531)*BR$521)+(H531*BR$523)+(P531*BR$524)</f>
        <v>#REF!</v>
      </c>
      <c r="BQ531" s="53"/>
      <c r="BR531" s="53"/>
      <c r="BS531" s="779"/>
    </row>
    <row r="532" spans="1:71" ht="21.75" customHeight="1" x14ac:dyDescent="0.25">
      <c r="A532" s="779"/>
      <c r="B532" s="415"/>
      <c r="C532" s="412" t="str">
        <f>IF(ROSTER!D$24="","",ROSTER!D$24)</f>
        <v/>
      </c>
      <c r="D532" s="413"/>
      <c r="E532" s="419"/>
      <c r="F532" s="421"/>
      <c r="G532" s="423"/>
      <c r="H532" s="426"/>
      <c r="I532" s="427"/>
      <c r="J532" s="430"/>
      <c r="K532" s="431"/>
      <c r="L532" s="434"/>
      <c r="M532" s="435"/>
      <c r="N532" s="438" t="s">
        <v>14</v>
      </c>
      <c r="O532" s="439"/>
      <c r="P532" s="430"/>
      <c r="Q532" s="431"/>
      <c r="R532" s="434"/>
      <c r="S532" s="441"/>
      <c r="T532" s="434"/>
      <c r="U532" s="427"/>
      <c r="V532" s="441"/>
      <c r="W532" s="427"/>
      <c r="X532" s="430"/>
      <c r="Y532" s="427"/>
      <c r="Z532" s="430"/>
      <c r="AA532" s="427"/>
      <c r="AB532" s="430"/>
      <c r="AC532" s="431"/>
      <c r="AD532" s="434"/>
      <c r="AE532" s="435"/>
      <c r="AF532" s="444"/>
      <c r="AG532" s="445"/>
      <c r="AH532" s="430"/>
      <c r="AI532" s="431"/>
      <c r="AJ532" s="434"/>
      <c r="AK532" s="435"/>
      <c r="AL532" s="448"/>
      <c r="AM532" s="449"/>
      <c r="AN532" s="430"/>
      <c r="AO532" s="431"/>
      <c r="AP532" s="434"/>
      <c r="AQ532" s="435"/>
      <c r="AR532" s="448"/>
      <c r="AS532" s="449"/>
      <c r="AT532" s="452"/>
      <c r="AU532" s="453"/>
      <c r="AV532" s="456"/>
      <c r="AW532" s="457"/>
      <c r="AX532" s="448"/>
      <c r="AY532" s="449"/>
      <c r="AZ532" s="430"/>
      <c r="BA532" s="431"/>
      <c r="BB532" s="434"/>
      <c r="BC532" s="435"/>
      <c r="BD532" s="448"/>
      <c r="BE532" s="449"/>
      <c r="BF532" s="452"/>
      <c r="BG532" s="453"/>
      <c r="BH532" s="456"/>
      <c r="BI532" s="457"/>
      <c r="BJ532" s="448"/>
      <c r="BK532" s="449"/>
      <c r="BL532" s="409"/>
      <c r="BM532" s="410"/>
      <c r="BN532" s="411"/>
      <c r="BO532" s="405"/>
      <c r="BP532" s="405"/>
      <c r="BQ532" s="53"/>
      <c r="BR532" s="53"/>
      <c r="BS532" s="779"/>
    </row>
    <row r="533" spans="1:71" ht="21.75" customHeight="1" x14ac:dyDescent="0.25">
      <c r="A533" s="779"/>
      <c r="B533" s="414" t="str">
        <f>IF(ROSTER!B26="","",ROSTER!B26)</f>
        <v/>
      </c>
      <c r="C533" s="416" t="str">
        <f>IF(ROSTER!C$26="","",ROSTER!C$26)</f>
        <v/>
      </c>
      <c r="D533" s="417"/>
      <c r="E533" s="418"/>
      <c r="F533" s="420">
        <f>IF(E533="y",1,IF(E533="S",1,0))</f>
        <v>0</v>
      </c>
      <c r="G533" s="422">
        <f>IF(E533="S",1,0)</f>
        <v>0</v>
      </c>
      <c r="H533" s="424"/>
      <c r="I533" s="425"/>
      <c r="J533" s="428"/>
      <c r="K533" s="429"/>
      <c r="L533" s="432"/>
      <c r="M533" s="433"/>
      <c r="N533" s="436">
        <f>L533+J533</f>
        <v>0</v>
      </c>
      <c r="O533" s="437"/>
      <c r="P533" s="428"/>
      <c r="Q533" s="429"/>
      <c r="R533" s="432"/>
      <c r="S533" s="440"/>
      <c r="T533" s="432"/>
      <c r="U533" s="425"/>
      <c r="V533" s="440"/>
      <c r="W533" s="425"/>
      <c r="X533" s="428"/>
      <c r="Y533" s="425"/>
      <c r="Z533" s="428"/>
      <c r="AA533" s="425"/>
      <c r="AB533" s="428"/>
      <c r="AC533" s="429"/>
      <c r="AD533" s="432"/>
      <c r="AE533" s="433"/>
      <c r="AF533" s="442">
        <f>IF(AB533=0,0,(AD533/AB533)*100)</f>
        <v>0</v>
      </c>
      <c r="AG533" s="443"/>
      <c r="AH533" s="428"/>
      <c r="AI533" s="429"/>
      <c r="AJ533" s="432"/>
      <c r="AK533" s="433"/>
      <c r="AL533" s="446">
        <f>IF(AH533=0,0,(AJ533/AH533)*100)</f>
        <v>0</v>
      </c>
      <c r="AM533" s="447"/>
      <c r="AN533" s="428"/>
      <c r="AO533" s="429"/>
      <c r="AP533" s="432"/>
      <c r="AQ533" s="433"/>
      <c r="AR533" s="446">
        <f>IF(AN533=0,0,(AP533/AN533)*100)</f>
        <v>0</v>
      </c>
      <c r="AS533" s="447"/>
      <c r="AT533" s="450">
        <f>AB533+AH533+AN533</f>
        <v>0</v>
      </c>
      <c r="AU533" s="451"/>
      <c r="AV533" s="454">
        <f>AD533+AJ533+AP533</f>
        <v>0</v>
      </c>
      <c r="AW533" s="455"/>
      <c r="AX533" s="446">
        <f>IF(AT533=0,0,(AV533/AT533)*100)</f>
        <v>0</v>
      </c>
      <c r="AY533" s="447"/>
      <c r="AZ533" s="428"/>
      <c r="BA533" s="429"/>
      <c r="BB533" s="432"/>
      <c r="BC533" s="433"/>
      <c r="BD533" s="446">
        <f>IF(AZ533=0,0,(BB533/AZ533)*100)</f>
        <v>0</v>
      </c>
      <c r="BE533" s="447"/>
      <c r="BF533" s="450">
        <f>AT533+AZ533</f>
        <v>0</v>
      </c>
      <c r="BG533" s="451"/>
      <c r="BH533" s="454">
        <f>AV533+BB533</f>
        <v>0</v>
      </c>
      <c r="BI533" s="455"/>
      <c r="BJ533" s="446">
        <f>IF(BF533=0,0,(BH533/BF533)*100)</f>
        <v>0</v>
      </c>
      <c r="BK533" s="447"/>
      <c r="BL533" s="406">
        <f>(AD533*2)+(AJ533*2)+(AP533*3)+BB533</f>
        <v>0</v>
      </c>
      <c r="BM533" s="407"/>
      <c r="BN533" s="408"/>
      <c r="BO533" s="404" t="e">
        <f>(BL533*BR$515)+(N533*BR$516)+(X533*BR$517)+(R533*BR$518)+(V533*BR$519)+(Z533*BR$520)</f>
        <v>#REF!</v>
      </c>
      <c r="BP533" s="404" t="e">
        <f>((AZ533-BB533)*BR$522)+((AT533-AV533)*BR$521)+(H533*BR$523)+(P533*BR$524)</f>
        <v>#REF!</v>
      </c>
      <c r="BQ533" s="53"/>
      <c r="BR533" s="53"/>
      <c r="BS533" s="779"/>
    </row>
    <row r="534" spans="1:71" ht="21.75" customHeight="1" x14ac:dyDescent="0.25">
      <c r="A534" s="779"/>
      <c r="B534" s="415"/>
      <c r="C534" s="412" t="str">
        <f>IF(ROSTER!D$26="","",ROSTER!D$26)</f>
        <v/>
      </c>
      <c r="D534" s="413"/>
      <c r="E534" s="419"/>
      <c r="F534" s="421"/>
      <c r="G534" s="423"/>
      <c r="H534" s="426"/>
      <c r="I534" s="427"/>
      <c r="J534" s="430"/>
      <c r="K534" s="431"/>
      <c r="L534" s="434"/>
      <c r="M534" s="435"/>
      <c r="N534" s="438" t="s">
        <v>14</v>
      </c>
      <c r="O534" s="439"/>
      <c r="P534" s="430"/>
      <c r="Q534" s="431"/>
      <c r="R534" s="434"/>
      <c r="S534" s="441"/>
      <c r="T534" s="434"/>
      <c r="U534" s="427"/>
      <c r="V534" s="441"/>
      <c r="W534" s="427"/>
      <c r="X534" s="430"/>
      <c r="Y534" s="427"/>
      <c r="Z534" s="430"/>
      <c r="AA534" s="427"/>
      <c r="AB534" s="430"/>
      <c r="AC534" s="431"/>
      <c r="AD534" s="434"/>
      <c r="AE534" s="435"/>
      <c r="AF534" s="444"/>
      <c r="AG534" s="445"/>
      <c r="AH534" s="430"/>
      <c r="AI534" s="431"/>
      <c r="AJ534" s="434"/>
      <c r="AK534" s="435"/>
      <c r="AL534" s="448"/>
      <c r="AM534" s="449"/>
      <c r="AN534" s="430"/>
      <c r="AO534" s="431"/>
      <c r="AP534" s="434"/>
      <c r="AQ534" s="435"/>
      <c r="AR534" s="448"/>
      <c r="AS534" s="449"/>
      <c r="AT534" s="452"/>
      <c r="AU534" s="453"/>
      <c r="AV534" s="456"/>
      <c r="AW534" s="457"/>
      <c r="AX534" s="448"/>
      <c r="AY534" s="449"/>
      <c r="AZ534" s="430"/>
      <c r="BA534" s="431"/>
      <c r="BB534" s="434"/>
      <c r="BC534" s="435"/>
      <c r="BD534" s="448"/>
      <c r="BE534" s="449"/>
      <c r="BF534" s="452"/>
      <c r="BG534" s="453"/>
      <c r="BH534" s="456"/>
      <c r="BI534" s="457"/>
      <c r="BJ534" s="448"/>
      <c r="BK534" s="449"/>
      <c r="BL534" s="409"/>
      <c r="BM534" s="410"/>
      <c r="BN534" s="411"/>
      <c r="BO534" s="405"/>
      <c r="BP534" s="405"/>
      <c r="BQ534" s="53"/>
      <c r="BR534" s="53"/>
      <c r="BS534" s="779"/>
    </row>
    <row r="535" spans="1:71" ht="21.75" customHeight="1" x14ac:dyDescent="0.25">
      <c r="A535" s="779"/>
      <c r="B535" s="414" t="str">
        <f>IF(ROSTER!B28="","",ROSTER!B28)</f>
        <v/>
      </c>
      <c r="C535" s="416" t="str">
        <f>IF(ROSTER!C$28="","",ROSTER!C$28)</f>
        <v/>
      </c>
      <c r="D535" s="417"/>
      <c r="E535" s="418"/>
      <c r="F535" s="420">
        <f>IF(E535="y",1,IF(E535="S",1,0))</f>
        <v>0</v>
      </c>
      <c r="G535" s="422">
        <f>IF(E535="S",1,0)</f>
        <v>0</v>
      </c>
      <c r="H535" s="424"/>
      <c r="I535" s="425"/>
      <c r="J535" s="428"/>
      <c r="K535" s="429"/>
      <c r="L535" s="432"/>
      <c r="M535" s="433"/>
      <c r="N535" s="436">
        <f>L535+J535</f>
        <v>0</v>
      </c>
      <c r="O535" s="437"/>
      <c r="P535" s="428"/>
      <c r="Q535" s="429"/>
      <c r="R535" s="432"/>
      <c r="S535" s="440"/>
      <c r="T535" s="432"/>
      <c r="U535" s="425"/>
      <c r="V535" s="440"/>
      <c r="W535" s="425"/>
      <c r="X535" s="428"/>
      <c r="Y535" s="425"/>
      <c r="Z535" s="428"/>
      <c r="AA535" s="425"/>
      <c r="AB535" s="428"/>
      <c r="AC535" s="429"/>
      <c r="AD535" s="432"/>
      <c r="AE535" s="433"/>
      <c r="AF535" s="442">
        <f>IF(AB535=0,0,(AD535/AB535)*100)</f>
        <v>0</v>
      </c>
      <c r="AG535" s="443"/>
      <c r="AH535" s="428"/>
      <c r="AI535" s="429"/>
      <c r="AJ535" s="432"/>
      <c r="AK535" s="433"/>
      <c r="AL535" s="446">
        <f>IF(AH535=0,0,(AJ535/AH535)*100)</f>
        <v>0</v>
      </c>
      <c r="AM535" s="447"/>
      <c r="AN535" s="428"/>
      <c r="AO535" s="429"/>
      <c r="AP535" s="432"/>
      <c r="AQ535" s="433"/>
      <c r="AR535" s="446">
        <f>IF(AN535=0,0,(AP535/AN535)*100)</f>
        <v>0</v>
      </c>
      <c r="AS535" s="447"/>
      <c r="AT535" s="450">
        <f>AB535+AH535+AN535</f>
        <v>0</v>
      </c>
      <c r="AU535" s="451"/>
      <c r="AV535" s="454">
        <f>AD535+AJ535+AP535</f>
        <v>0</v>
      </c>
      <c r="AW535" s="455"/>
      <c r="AX535" s="446">
        <f>IF(AT535=0,0,(AV535/AT535)*100)</f>
        <v>0</v>
      </c>
      <c r="AY535" s="447"/>
      <c r="AZ535" s="428"/>
      <c r="BA535" s="429"/>
      <c r="BB535" s="432"/>
      <c r="BC535" s="433"/>
      <c r="BD535" s="446">
        <f>IF(AZ535=0,0,(BB535/AZ535)*100)</f>
        <v>0</v>
      </c>
      <c r="BE535" s="447"/>
      <c r="BF535" s="450">
        <f>AT535+AZ535</f>
        <v>0</v>
      </c>
      <c r="BG535" s="451"/>
      <c r="BH535" s="454">
        <f>AV535+BB535</f>
        <v>0</v>
      </c>
      <c r="BI535" s="455"/>
      <c r="BJ535" s="446">
        <f>IF(BF535=0,0,(BH535/BF535)*100)</f>
        <v>0</v>
      </c>
      <c r="BK535" s="447"/>
      <c r="BL535" s="406">
        <f>(AD535*2)+(AJ535*2)+(AP535*3)+BB535</f>
        <v>0</v>
      </c>
      <c r="BM535" s="407"/>
      <c r="BN535" s="408"/>
      <c r="BO535" s="404" t="e">
        <f>(BL535*BR$515)+(N535*BR$516)+(X535*BR$517)+(R535*BR$518)+(V535*BR$519)+(Z535*BR$520)</f>
        <v>#REF!</v>
      </c>
      <c r="BP535" s="404" t="e">
        <f>((AZ535-BB535)*BR$522)+((AT535-AV535)*BR$521)+(H535*BR$523)+(P535*BR$524)</f>
        <v>#REF!</v>
      </c>
      <c r="BQ535" s="53"/>
      <c r="BR535" s="53"/>
      <c r="BS535" s="779"/>
    </row>
    <row r="536" spans="1:71" ht="21.75" customHeight="1" x14ac:dyDescent="0.25">
      <c r="A536" s="779"/>
      <c r="B536" s="415"/>
      <c r="C536" s="412" t="str">
        <f>IF(ROSTER!D$28="","",ROSTER!D$28)</f>
        <v/>
      </c>
      <c r="D536" s="413"/>
      <c r="E536" s="419"/>
      <c r="F536" s="421"/>
      <c r="G536" s="423"/>
      <c r="H536" s="426"/>
      <c r="I536" s="427"/>
      <c r="J536" s="430"/>
      <c r="K536" s="431"/>
      <c r="L536" s="434"/>
      <c r="M536" s="435"/>
      <c r="N536" s="438" t="s">
        <v>14</v>
      </c>
      <c r="O536" s="439"/>
      <c r="P536" s="430"/>
      <c r="Q536" s="431"/>
      <c r="R536" s="434"/>
      <c r="S536" s="441"/>
      <c r="T536" s="434"/>
      <c r="U536" s="427"/>
      <c r="V536" s="441"/>
      <c r="W536" s="427"/>
      <c r="X536" s="430"/>
      <c r="Y536" s="427"/>
      <c r="Z536" s="430"/>
      <c r="AA536" s="427"/>
      <c r="AB536" s="430"/>
      <c r="AC536" s="431"/>
      <c r="AD536" s="434"/>
      <c r="AE536" s="435"/>
      <c r="AF536" s="444"/>
      <c r="AG536" s="445"/>
      <c r="AH536" s="430"/>
      <c r="AI536" s="431"/>
      <c r="AJ536" s="434"/>
      <c r="AK536" s="435"/>
      <c r="AL536" s="448"/>
      <c r="AM536" s="449"/>
      <c r="AN536" s="430"/>
      <c r="AO536" s="431"/>
      <c r="AP536" s="434"/>
      <c r="AQ536" s="435"/>
      <c r="AR536" s="448"/>
      <c r="AS536" s="449"/>
      <c r="AT536" s="452"/>
      <c r="AU536" s="453"/>
      <c r="AV536" s="456"/>
      <c r="AW536" s="457"/>
      <c r="AX536" s="448"/>
      <c r="AY536" s="449"/>
      <c r="AZ536" s="430"/>
      <c r="BA536" s="431"/>
      <c r="BB536" s="434"/>
      <c r="BC536" s="435"/>
      <c r="BD536" s="448"/>
      <c r="BE536" s="449"/>
      <c r="BF536" s="452"/>
      <c r="BG536" s="453"/>
      <c r="BH536" s="456"/>
      <c r="BI536" s="457"/>
      <c r="BJ536" s="448"/>
      <c r="BK536" s="449"/>
      <c r="BL536" s="409"/>
      <c r="BM536" s="410"/>
      <c r="BN536" s="411"/>
      <c r="BO536" s="405"/>
      <c r="BP536" s="405"/>
      <c r="BQ536" s="53"/>
      <c r="BR536" s="53"/>
      <c r="BS536" s="779"/>
    </row>
    <row r="537" spans="1:71" ht="21.75" customHeight="1" x14ac:dyDescent="0.25">
      <c r="A537" s="779"/>
      <c r="B537" s="414" t="str">
        <f>IF(ROSTER!B30="","",ROSTER!B30)</f>
        <v/>
      </c>
      <c r="C537" s="416" t="str">
        <f>IF(ROSTER!C$30="","",ROSTER!C$30)</f>
        <v/>
      </c>
      <c r="D537" s="417"/>
      <c r="E537" s="418"/>
      <c r="F537" s="420">
        <f>IF(E537="y",1,IF(E537="S",1,0))</f>
        <v>0</v>
      </c>
      <c r="G537" s="422">
        <f>IF(E537="S",1,0)</f>
        <v>0</v>
      </c>
      <c r="H537" s="424"/>
      <c r="I537" s="425"/>
      <c r="J537" s="428"/>
      <c r="K537" s="429"/>
      <c r="L537" s="432"/>
      <c r="M537" s="433"/>
      <c r="N537" s="436">
        <f>L537+J537</f>
        <v>0</v>
      </c>
      <c r="O537" s="437"/>
      <c r="P537" s="428"/>
      <c r="Q537" s="429"/>
      <c r="R537" s="432"/>
      <c r="S537" s="440"/>
      <c r="T537" s="432"/>
      <c r="U537" s="425"/>
      <c r="V537" s="440"/>
      <c r="W537" s="425"/>
      <c r="X537" s="428"/>
      <c r="Y537" s="425"/>
      <c r="Z537" s="428"/>
      <c r="AA537" s="425"/>
      <c r="AB537" s="428"/>
      <c r="AC537" s="429"/>
      <c r="AD537" s="432"/>
      <c r="AE537" s="433"/>
      <c r="AF537" s="442">
        <f>IF(AB537=0,0,(AD537/AB537)*100)</f>
        <v>0</v>
      </c>
      <c r="AG537" s="443"/>
      <c r="AH537" s="428"/>
      <c r="AI537" s="429"/>
      <c r="AJ537" s="432"/>
      <c r="AK537" s="433"/>
      <c r="AL537" s="446">
        <f>IF(AH537=0,0,(AJ537/AH537)*100)</f>
        <v>0</v>
      </c>
      <c r="AM537" s="447"/>
      <c r="AN537" s="428"/>
      <c r="AO537" s="429"/>
      <c r="AP537" s="432"/>
      <c r="AQ537" s="433"/>
      <c r="AR537" s="446">
        <f>IF(AN537=0,0,(AP537/AN537)*100)</f>
        <v>0</v>
      </c>
      <c r="AS537" s="447"/>
      <c r="AT537" s="450">
        <f>AB537+AH537+AN537</f>
        <v>0</v>
      </c>
      <c r="AU537" s="451"/>
      <c r="AV537" s="454">
        <f>AD537+AJ537+AP537</f>
        <v>0</v>
      </c>
      <c r="AW537" s="455"/>
      <c r="AX537" s="446">
        <f>IF(AT537=0,0,(AV537/AT537)*100)</f>
        <v>0</v>
      </c>
      <c r="AY537" s="447"/>
      <c r="AZ537" s="428"/>
      <c r="BA537" s="429"/>
      <c r="BB537" s="432"/>
      <c r="BC537" s="433"/>
      <c r="BD537" s="446">
        <f>IF(AZ537=0,0,(BB537/AZ537)*100)</f>
        <v>0</v>
      </c>
      <c r="BE537" s="447"/>
      <c r="BF537" s="450">
        <f>AT537+AZ537</f>
        <v>0</v>
      </c>
      <c r="BG537" s="451"/>
      <c r="BH537" s="454">
        <f>AV537+BB537</f>
        <v>0</v>
      </c>
      <c r="BI537" s="455"/>
      <c r="BJ537" s="446">
        <f>IF(BF537=0,0,(BH537/BF537)*100)</f>
        <v>0</v>
      </c>
      <c r="BK537" s="447"/>
      <c r="BL537" s="406">
        <f>(AD537*2)+(AJ537*2)+(AP537*3)+BB537</f>
        <v>0</v>
      </c>
      <c r="BM537" s="407"/>
      <c r="BN537" s="408"/>
      <c r="BO537" s="404" t="e">
        <f>(BL537*BR$515)+(N537*BR$516)+(X537*BR$517)+(R537*BR$518)+(V537*BR$519)+(Z537*BR$520)</f>
        <v>#REF!</v>
      </c>
      <c r="BP537" s="404" t="e">
        <f>((AZ537-BB537)*BR$522)+((AT537-AV537)*BR$521)+(H537*BR$523)+(P537*BR$524)</f>
        <v>#REF!</v>
      </c>
      <c r="BQ537" s="53"/>
      <c r="BR537" s="53"/>
      <c r="BS537" s="779"/>
    </row>
    <row r="538" spans="1:71" ht="21.75" customHeight="1" x14ac:dyDescent="0.25">
      <c r="A538" s="779"/>
      <c r="B538" s="415"/>
      <c r="C538" s="412" t="str">
        <f>IF(ROSTER!D$30="","",ROSTER!D$30)</f>
        <v/>
      </c>
      <c r="D538" s="413"/>
      <c r="E538" s="419"/>
      <c r="F538" s="421"/>
      <c r="G538" s="423"/>
      <c r="H538" s="426"/>
      <c r="I538" s="427"/>
      <c r="J538" s="430"/>
      <c r="K538" s="431"/>
      <c r="L538" s="434"/>
      <c r="M538" s="435"/>
      <c r="N538" s="438" t="s">
        <v>14</v>
      </c>
      <c r="O538" s="439"/>
      <c r="P538" s="430"/>
      <c r="Q538" s="431"/>
      <c r="R538" s="434"/>
      <c r="S538" s="441"/>
      <c r="T538" s="434"/>
      <c r="U538" s="427"/>
      <c r="V538" s="441"/>
      <c r="W538" s="427"/>
      <c r="X538" s="430"/>
      <c r="Y538" s="427"/>
      <c r="Z538" s="430"/>
      <c r="AA538" s="427"/>
      <c r="AB538" s="430"/>
      <c r="AC538" s="431"/>
      <c r="AD538" s="434"/>
      <c r="AE538" s="435"/>
      <c r="AF538" s="444"/>
      <c r="AG538" s="445"/>
      <c r="AH538" s="430"/>
      <c r="AI538" s="431"/>
      <c r="AJ538" s="434"/>
      <c r="AK538" s="435"/>
      <c r="AL538" s="448"/>
      <c r="AM538" s="449"/>
      <c r="AN538" s="430"/>
      <c r="AO538" s="431"/>
      <c r="AP538" s="434"/>
      <c r="AQ538" s="435"/>
      <c r="AR538" s="448"/>
      <c r="AS538" s="449"/>
      <c r="AT538" s="452"/>
      <c r="AU538" s="453"/>
      <c r="AV538" s="456"/>
      <c r="AW538" s="457"/>
      <c r="AX538" s="448"/>
      <c r="AY538" s="449"/>
      <c r="AZ538" s="430"/>
      <c r="BA538" s="431"/>
      <c r="BB538" s="434"/>
      <c r="BC538" s="435"/>
      <c r="BD538" s="448"/>
      <c r="BE538" s="449"/>
      <c r="BF538" s="452"/>
      <c r="BG538" s="453"/>
      <c r="BH538" s="456"/>
      <c r="BI538" s="457"/>
      <c r="BJ538" s="448"/>
      <c r="BK538" s="449"/>
      <c r="BL538" s="409"/>
      <c r="BM538" s="410"/>
      <c r="BN538" s="411"/>
      <c r="BO538" s="405"/>
      <c r="BP538" s="405"/>
      <c r="BQ538" s="53"/>
      <c r="BR538" s="53"/>
      <c r="BS538" s="779"/>
    </row>
    <row r="539" spans="1:71" ht="21.75" customHeight="1" x14ac:dyDescent="0.25">
      <c r="A539" s="779"/>
      <c r="B539" s="414" t="str">
        <f>IF(ROSTER!B32="","",ROSTER!B32)</f>
        <v/>
      </c>
      <c r="C539" s="416" t="str">
        <f>IF(ROSTER!C$32="","",ROSTER!C$32)</f>
        <v/>
      </c>
      <c r="D539" s="417"/>
      <c r="E539" s="418"/>
      <c r="F539" s="420">
        <f>IF(E539="y",1,IF(E539="S",1,0))</f>
        <v>0</v>
      </c>
      <c r="G539" s="422">
        <f>IF(E539="S",1,0)</f>
        <v>0</v>
      </c>
      <c r="H539" s="424"/>
      <c r="I539" s="425"/>
      <c r="J539" s="428"/>
      <c r="K539" s="429"/>
      <c r="L539" s="432"/>
      <c r="M539" s="433"/>
      <c r="N539" s="436">
        <f>L539+J539</f>
        <v>0</v>
      </c>
      <c r="O539" s="437"/>
      <c r="P539" s="428"/>
      <c r="Q539" s="429"/>
      <c r="R539" s="432"/>
      <c r="S539" s="440"/>
      <c r="T539" s="432"/>
      <c r="U539" s="425"/>
      <c r="V539" s="440"/>
      <c r="W539" s="425"/>
      <c r="X539" s="428"/>
      <c r="Y539" s="425"/>
      <c r="Z539" s="428"/>
      <c r="AA539" s="425"/>
      <c r="AB539" s="428"/>
      <c r="AC539" s="429"/>
      <c r="AD539" s="432"/>
      <c r="AE539" s="433"/>
      <c r="AF539" s="442">
        <f>IF(AB539=0,0,(AD539/AB539)*100)</f>
        <v>0</v>
      </c>
      <c r="AG539" s="443"/>
      <c r="AH539" s="428"/>
      <c r="AI539" s="429"/>
      <c r="AJ539" s="432"/>
      <c r="AK539" s="433"/>
      <c r="AL539" s="446">
        <f>IF(AH539=0,0,(AJ539/AH539)*100)</f>
        <v>0</v>
      </c>
      <c r="AM539" s="447"/>
      <c r="AN539" s="428"/>
      <c r="AO539" s="429"/>
      <c r="AP539" s="432"/>
      <c r="AQ539" s="433"/>
      <c r="AR539" s="446">
        <f>IF(AN539=0,0,(AP539/AN539)*100)</f>
        <v>0</v>
      </c>
      <c r="AS539" s="447"/>
      <c r="AT539" s="450">
        <f>AB539+AH539+AN539</f>
        <v>0</v>
      </c>
      <c r="AU539" s="451"/>
      <c r="AV539" s="454">
        <f>AD539+AJ539+AP539</f>
        <v>0</v>
      </c>
      <c r="AW539" s="455"/>
      <c r="AX539" s="446">
        <f>IF(AT539=0,0,(AV539/AT539)*100)</f>
        <v>0</v>
      </c>
      <c r="AY539" s="447"/>
      <c r="AZ539" s="428"/>
      <c r="BA539" s="429"/>
      <c r="BB539" s="432"/>
      <c r="BC539" s="433"/>
      <c r="BD539" s="446">
        <f>IF(AZ539=0,0,(BB539/AZ539)*100)</f>
        <v>0</v>
      </c>
      <c r="BE539" s="447"/>
      <c r="BF539" s="450">
        <f>AT539+AZ539</f>
        <v>0</v>
      </c>
      <c r="BG539" s="451"/>
      <c r="BH539" s="454">
        <f>AV539+BB539</f>
        <v>0</v>
      </c>
      <c r="BI539" s="455"/>
      <c r="BJ539" s="446">
        <f>IF(BF539=0,0,(BH539/BF539)*100)</f>
        <v>0</v>
      </c>
      <c r="BK539" s="447"/>
      <c r="BL539" s="406">
        <f>(AD539*2)+(AJ539*2)+(AP539*3)+BB539</f>
        <v>0</v>
      </c>
      <c r="BM539" s="407"/>
      <c r="BN539" s="408"/>
      <c r="BO539" s="404" t="e">
        <f>(BL539*BR$515)+(N539*BR$516)+(X539*BR$517)+(R539*BR$518)+(V539*BR$519)+(Z539*BR$520)</f>
        <v>#REF!</v>
      </c>
      <c r="BP539" s="404" t="e">
        <f>((AZ539-BB539)*BR$522)+((AT539-AV539)*BR$521)+(H539*BR$523)+(P539*BR$524)</f>
        <v>#REF!</v>
      </c>
      <c r="BQ539" s="53"/>
      <c r="BR539" s="53"/>
      <c r="BS539" s="779"/>
    </row>
    <row r="540" spans="1:71" ht="21.75" customHeight="1" x14ac:dyDescent="0.25">
      <c r="A540" s="779"/>
      <c r="B540" s="415"/>
      <c r="C540" s="412" t="str">
        <f>IF(ROSTER!D$32="","",ROSTER!D$32)</f>
        <v/>
      </c>
      <c r="D540" s="413"/>
      <c r="E540" s="419"/>
      <c r="F540" s="421"/>
      <c r="G540" s="423"/>
      <c r="H540" s="426"/>
      <c r="I540" s="427"/>
      <c r="J540" s="430"/>
      <c r="K540" s="431"/>
      <c r="L540" s="434"/>
      <c r="M540" s="435"/>
      <c r="N540" s="438" t="s">
        <v>14</v>
      </c>
      <c r="O540" s="439"/>
      <c r="P540" s="430"/>
      <c r="Q540" s="431"/>
      <c r="R540" s="434"/>
      <c r="S540" s="441"/>
      <c r="T540" s="434"/>
      <c r="U540" s="427"/>
      <c r="V540" s="441"/>
      <c r="W540" s="427"/>
      <c r="X540" s="430"/>
      <c r="Y540" s="427"/>
      <c r="Z540" s="430"/>
      <c r="AA540" s="427"/>
      <c r="AB540" s="430"/>
      <c r="AC540" s="431"/>
      <c r="AD540" s="434"/>
      <c r="AE540" s="435"/>
      <c r="AF540" s="444"/>
      <c r="AG540" s="445"/>
      <c r="AH540" s="430"/>
      <c r="AI540" s="431"/>
      <c r="AJ540" s="434"/>
      <c r="AK540" s="435"/>
      <c r="AL540" s="448"/>
      <c r="AM540" s="449"/>
      <c r="AN540" s="430"/>
      <c r="AO540" s="431"/>
      <c r="AP540" s="434"/>
      <c r="AQ540" s="435"/>
      <c r="AR540" s="448"/>
      <c r="AS540" s="449"/>
      <c r="AT540" s="452"/>
      <c r="AU540" s="453"/>
      <c r="AV540" s="456"/>
      <c r="AW540" s="457"/>
      <c r="AX540" s="448"/>
      <c r="AY540" s="449"/>
      <c r="AZ540" s="430"/>
      <c r="BA540" s="431"/>
      <c r="BB540" s="434"/>
      <c r="BC540" s="435"/>
      <c r="BD540" s="448"/>
      <c r="BE540" s="449"/>
      <c r="BF540" s="452"/>
      <c r="BG540" s="453"/>
      <c r="BH540" s="456"/>
      <c r="BI540" s="457"/>
      <c r="BJ540" s="448"/>
      <c r="BK540" s="449"/>
      <c r="BL540" s="409"/>
      <c r="BM540" s="410"/>
      <c r="BN540" s="411"/>
      <c r="BO540" s="405"/>
      <c r="BP540" s="405"/>
      <c r="BQ540" s="53"/>
      <c r="BR540" s="53"/>
      <c r="BS540" s="779"/>
    </row>
    <row r="541" spans="1:71" ht="21.75" customHeight="1" x14ac:dyDescent="0.25">
      <c r="A541" s="779"/>
      <c r="B541" s="414" t="str">
        <f>IF(ROSTER!B34="","",ROSTER!B34)</f>
        <v/>
      </c>
      <c r="C541" s="416" t="str">
        <f>IF(ROSTER!C$34="","",ROSTER!C$34)</f>
        <v/>
      </c>
      <c r="D541" s="417"/>
      <c r="E541" s="418"/>
      <c r="F541" s="420">
        <f>IF(E541="y",1,IF(E541="S",1,0))</f>
        <v>0</v>
      </c>
      <c r="G541" s="422">
        <f>IF(E541="S",1,0)</f>
        <v>0</v>
      </c>
      <c r="H541" s="424"/>
      <c r="I541" s="425"/>
      <c r="J541" s="428"/>
      <c r="K541" s="429"/>
      <c r="L541" s="432"/>
      <c r="M541" s="433"/>
      <c r="N541" s="436">
        <f>L541+J541</f>
        <v>0</v>
      </c>
      <c r="O541" s="437"/>
      <c r="P541" s="428"/>
      <c r="Q541" s="429"/>
      <c r="R541" s="432"/>
      <c r="S541" s="440"/>
      <c r="T541" s="432"/>
      <c r="U541" s="425"/>
      <c r="V541" s="440"/>
      <c r="W541" s="425"/>
      <c r="X541" s="428"/>
      <c r="Y541" s="425"/>
      <c r="Z541" s="428"/>
      <c r="AA541" s="425"/>
      <c r="AB541" s="428"/>
      <c r="AC541" s="429"/>
      <c r="AD541" s="432"/>
      <c r="AE541" s="433"/>
      <c r="AF541" s="442">
        <f>IF(AB541=0,0,(AD541/AB541)*100)</f>
        <v>0</v>
      </c>
      <c r="AG541" s="443"/>
      <c r="AH541" s="428"/>
      <c r="AI541" s="429"/>
      <c r="AJ541" s="432"/>
      <c r="AK541" s="433"/>
      <c r="AL541" s="446">
        <f>IF(AH541=0,0,(AJ541/AH541)*100)</f>
        <v>0</v>
      </c>
      <c r="AM541" s="447"/>
      <c r="AN541" s="428"/>
      <c r="AO541" s="429"/>
      <c r="AP541" s="432"/>
      <c r="AQ541" s="433"/>
      <c r="AR541" s="446">
        <f>IF(AN541=0,0,(AP541/AN541)*100)</f>
        <v>0</v>
      </c>
      <c r="AS541" s="447"/>
      <c r="AT541" s="450">
        <f>AB541+AH541+AN541</f>
        <v>0</v>
      </c>
      <c r="AU541" s="451"/>
      <c r="AV541" s="454">
        <f>AD541+AJ541+AP541</f>
        <v>0</v>
      </c>
      <c r="AW541" s="455"/>
      <c r="AX541" s="446">
        <f>IF(AT541=0,0,(AV541/AT541)*100)</f>
        <v>0</v>
      </c>
      <c r="AY541" s="447"/>
      <c r="AZ541" s="428"/>
      <c r="BA541" s="429"/>
      <c r="BB541" s="432"/>
      <c r="BC541" s="433"/>
      <c r="BD541" s="446">
        <f>IF(AZ541=0,0,(BB541/AZ541)*100)</f>
        <v>0</v>
      </c>
      <c r="BE541" s="447"/>
      <c r="BF541" s="450">
        <f>AT541+AZ541</f>
        <v>0</v>
      </c>
      <c r="BG541" s="451"/>
      <c r="BH541" s="454">
        <f>AV541+BB541</f>
        <v>0</v>
      </c>
      <c r="BI541" s="455"/>
      <c r="BJ541" s="446">
        <f>IF(BF541=0,0,(BH541/BF541)*100)</f>
        <v>0</v>
      </c>
      <c r="BK541" s="447"/>
      <c r="BL541" s="406">
        <f>(AD541*2)+(AJ541*2)+(AP541*3)+BB541</f>
        <v>0</v>
      </c>
      <c r="BM541" s="407"/>
      <c r="BN541" s="408"/>
      <c r="BO541" s="404" t="e">
        <f>(BL541*BR$515)+(N541*BR$516)+(X541*BR$517)+(R541*BR$518)+(V541*BR$519)+(Z541*BR$520)</f>
        <v>#REF!</v>
      </c>
      <c r="BP541" s="404" t="e">
        <f>((AZ541-BB541)*BR$522)+((AT541-AV541)*BR$521)+(H541*BR$523)+(P541*BR$524)</f>
        <v>#REF!</v>
      </c>
      <c r="BQ541" s="53"/>
      <c r="BR541" s="53"/>
      <c r="BS541" s="779"/>
    </row>
    <row r="542" spans="1:71" ht="21.75" customHeight="1" x14ac:dyDescent="0.25">
      <c r="A542" s="779"/>
      <c r="B542" s="415"/>
      <c r="C542" s="412" t="str">
        <f>IF(ROSTER!D$34="","",ROSTER!D$34)</f>
        <v/>
      </c>
      <c r="D542" s="413"/>
      <c r="E542" s="419"/>
      <c r="F542" s="421"/>
      <c r="G542" s="423"/>
      <c r="H542" s="426"/>
      <c r="I542" s="427"/>
      <c r="J542" s="430"/>
      <c r="K542" s="431"/>
      <c r="L542" s="434"/>
      <c r="M542" s="435"/>
      <c r="N542" s="438" t="s">
        <v>14</v>
      </c>
      <c r="O542" s="439"/>
      <c r="P542" s="430"/>
      <c r="Q542" s="431"/>
      <c r="R542" s="434"/>
      <c r="S542" s="441"/>
      <c r="T542" s="434"/>
      <c r="U542" s="427"/>
      <c r="V542" s="441"/>
      <c r="W542" s="427"/>
      <c r="X542" s="430"/>
      <c r="Y542" s="427"/>
      <c r="Z542" s="430"/>
      <c r="AA542" s="427"/>
      <c r="AB542" s="430"/>
      <c r="AC542" s="431"/>
      <c r="AD542" s="434"/>
      <c r="AE542" s="435"/>
      <c r="AF542" s="444"/>
      <c r="AG542" s="445"/>
      <c r="AH542" s="430"/>
      <c r="AI542" s="431"/>
      <c r="AJ542" s="434"/>
      <c r="AK542" s="435"/>
      <c r="AL542" s="448"/>
      <c r="AM542" s="449"/>
      <c r="AN542" s="430"/>
      <c r="AO542" s="431"/>
      <c r="AP542" s="434"/>
      <c r="AQ542" s="435"/>
      <c r="AR542" s="448"/>
      <c r="AS542" s="449"/>
      <c r="AT542" s="452"/>
      <c r="AU542" s="453"/>
      <c r="AV542" s="456"/>
      <c r="AW542" s="457"/>
      <c r="AX542" s="448"/>
      <c r="AY542" s="449"/>
      <c r="AZ542" s="430"/>
      <c r="BA542" s="431"/>
      <c r="BB542" s="434"/>
      <c r="BC542" s="435"/>
      <c r="BD542" s="448"/>
      <c r="BE542" s="449"/>
      <c r="BF542" s="452"/>
      <c r="BG542" s="453"/>
      <c r="BH542" s="456"/>
      <c r="BI542" s="457"/>
      <c r="BJ542" s="448"/>
      <c r="BK542" s="449"/>
      <c r="BL542" s="409"/>
      <c r="BM542" s="410"/>
      <c r="BN542" s="411"/>
      <c r="BO542" s="405"/>
      <c r="BP542" s="405"/>
      <c r="BQ542" s="53"/>
      <c r="BR542" s="53"/>
      <c r="BS542" s="779"/>
    </row>
    <row r="543" spans="1:71" ht="21.75" customHeight="1" x14ac:dyDescent="0.25">
      <c r="A543" s="779"/>
      <c r="B543" s="414" t="str">
        <f>IF(ROSTER!B36="","",ROSTER!B36)</f>
        <v/>
      </c>
      <c r="C543" s="416" t="str">
        <f>IF(ROSTER!C$36="","",ROSTER!C$36)</f>
        <v/>
      </c>
      <c r="D543" s="417"/>
      <c r="E543" s="418"/>
      <c r="F543" s="420">
        <f>IF(E543="y",1,IF(E543="S",1,0))</f>
        <v>0</v>
      </c>
      <c r="G543" s="422">
        <f>IF(E543="S",1,0)</f>
        <v>0</v>
      </c>
      <c r="H543" s="424"/>
      <c r="I543" s="425"/>
      <c r="J543" s="428"/>
      <c r="K543" s="429"/>
      <c r="L543" s="432"/>
      <c r="M543" s="433"/>
      <c r="N543" s="436">
        <f>L543+J543</f>
        <v>0</v>
      </c>
      <c r="O543" s="437"/>
      <c r="P543" s="428"/>
      <c r="Q543" s="429"/>
      <c r="R543" s="432"/>
      <c r="S543" s="440"/>
      <c r="T543" s="432"/>
      <c r="U543" s="425"/>
      <c r="V543" s="440"/>
      <c r="W543" s="425"/>
      <c r="X543" s="428"/>
      <c r="Y543" s="425"/>
      <c r="Z543" s="428"/>
      <c r="AA543" s="425"/>
      <c r="AB543" s="428"/>
      <c r="AC543" s="429"/>
      <c r="AD543" s="432"/>
      <c r="AE543" s="433"/>
      <c r="AF543" s="442">
        <f>IF(AB543=0,0,(AD543/AB543)*100)</f>
        <v>0</v>
      </c>
      <c r="AG543" s="443"/>
      <c r="AH543" s="428"/>
      <c r="AI543" s="429"/>
      <c r="AJ543" s="432"/>
      <c r="AK543" s="433"/>
      <c r="AL543" s="446">
        <f>IF(AH543=0,0,(AJ543/AH543)*100)</f>
        <v>0</v>
      </c>
      <c r="AM543" s="447"/>
      <c r="AN543" s="428"/>
      <c r="AO543" s="429"/>
      <c r="AP543" s="432"/>
      <c r="AQ543" s="433"/>
      <c r="AR543" s="446">
        <f>IF(AN543=0,0,(AP543/AN543)*100)</f>
        <v>0</v>
      </c>
      <c r="AS543" s="447"/>
      <c r="AT543" s="450">
        <f>AB543+AH543+AN543</f>
        <v>0</v>
      </c>
      <c r="AU543" s="451"/>
      <c r="AV543" s="454">
        <f>AD543+AJ543+AP543</f>
        <v>0</v>
      </c>
      <c r="AW543" s="455"/>
      <c r="AX543" s="446">
        <f>IF(AT543=0,0,(AV543/AT543)*100)</f>
        <v>0</v>
      </c>
      <c r="AY543" s="447"/>
      <c r="AZ543" s="428"/>
      <c r="BA543" s="429"/>
      <c r="BB543" s="432"/>
      <c r="BC543" s="433"/>
      <c r="BD543" s="446">
        <f>IF(AZ543=0,0,(BB543/AZ543)*100)</f>
        <v>0</v>
      </c>
      <c r="BE543" s="447"/>
      <c r="BF543" s="450">
        <f>AT543+AZ543</f>
        <v>0</v>
      </c>
      <c r="BG543" s="451"/>
      <c r="BH543" s="454">
        <f>AV543+BB543</f>
        <v>0</v>
      </c>
      <c r="BI543" s="455"/>
      <c r="BJ543" s="446">
        <f>IF(BF543=0,0,(BH543/BF543)*100)</f>
        <v>0</v>
      </c>
      <c r="BK543" s="447"/>
      <c r="BL543" s="406">
        <f>(AD543*2)+(AJ543*2)+(AP543*3)+BB543</f>
        <v>0</v>
      </c>
      <c r="BM543" s="407"/>
      <c r="BN543" s="408"/>
      <c r="BO543" s="404" t="e">
        <f>(BL543*BR$515)+(N543*BR$516)+(X543*BR$517)+(R543*BR$518)+(V543*BR$519)+(Z543*BR$520)</f>
        <v>#REF!</v>
      </c>
      <c r="BP543" s="404" t="e">
        <f>((AZ543-BB543)*BR$522)+((AT543-AV543)*BR$521)+(H543*BR$523)+(P543*BR$524)</f>
        <v>#REF!</v>
      </c>
      <c r="BQ543" s="53"/>
      <c r="BR543" s="53"/>
      <c r="BS543" s="779"/>
    </row>
    <row r="544" spans="1:71" ht="21.75" customHeight="1" x14ac:dyDescent="0.25">
      <c r="A544" s="779"/>
      <c r="B544" s="415"/>
      <c r="C544" s="412" t="str">
        <f>IF(ROSTER!D$36="","",ROSTER!D$36)</f>
        <v/>
      </c>
      <c r="D544" s="413"/>
      <c r="E544" s="419"/>
      <c r="F544" s="421"/>
      <c r="G544" s="423"/>
      <c r="H544" s="426"/>
      <c r="I544" s="427"/>
      <c r="J544" s="430"/>
      <c r="K544" s="431"/>
      <c r="L544" s="434"/>
      <c r="M544" s="435"/>
      <c r="N544" s="438" t="s">
        <v>14</v>
      </c>
      <c r="O544" s="439"/>
      <c r="P544" s="430"/>
      <c r="Q544" s="431"/>
      <c r="R544" s="434"/>
      <c r="S544" s="441"/>
      <c r="T544" s="434"/>
      <c r="U544" s="427"/>
      <c r="V544" s="441"/>
      <c r="W544" s="427"/>
      <c r="X544" s="430"/>
      <c r="Y544" s="427"/>
      <c r="Z544" s="430"/>
      <c r="AA544" s="427"/>
      <c r="AB544" s="430"/>
      <c r="AC544" s="431"/>
      <c r="AD544" s="434"/>
      <c r="AE544" s="435"/>
      <c r="AF544" s="444"/>
      <c r="AG544" s="445"/>
      <c r="AH544" s="430"/>
      <c r="AI544" s="431"/>
      <c r="AJ544" s="434"/>
      <c r="AK544" s="435"/>
      <c r="AL544" s="448"/>
      <c r="AM544" s="449"/>
      <c r="AN544" s="430"/>
      <c r="AO544" s="431"/>
      <c r="AP544" s="434"/>
      <c r="AQ544" s="435"/>
      <c r="AR544" s="448"/>
      <c r="AS544" s="449"/>
      <c r="AT544" s="452"/>
      <c r="AU544" s="453"/>
      <c r="AV544" s="456"/>
      <c r="AW544" s="457"/>
      <c r="AX544" s="448"/>
      <c r="AY544" s="449"/>
      <c r="AZ544" s="430"/>
      <c r="BA544" s="431"/>
      <c r="BB544" s="434"/>
      <c r="BC544" s="435"/>
      <c r="BD544" s="448"/>
      <c r="BE544" s="449"/>
      <c r="BF544" s="452"/>
      <c r="BG544" s="453"/>
      <c r="BH544" s="456"/>
      <c r="BI544" s="457"/>
      <c r="BJ544" s="448"/>
      <c r="BK544" s="449"/>
      <c r="BL544" s="409"/>
      <c r="BM544" s="410"/>
      <c r="BN544" s="411"/>
      <c r="BO544" s="405"/>
      <c r="BP544" s="405"/>
      <c r="BQ544" s="53"/>
      <c r="BR544" s="53"/>
      <c r="BS544" s="779"/>
    </row>
    <row r="545" spans="1:71" ht="21.75" customHeight="1" x14ac:dyDescent="0.25">
      <c r="A545" s="779"/>
      <c r="B545" s="414" t="str">
        <f>IF(ROSTER!B38="","",ROSTER!B38)</f>
        <v/>
      </c>
      <c r="C545" s="416" t="str">
        <f>IF(ROSTER!C$38="","",ROSTER!C$38)</f>
        <v/>
      </c>
      <c r="D545" s="417"/>
      <c r="E545" s="418"/>
      <c r="F545" s="420">
        <f>IF(E545="y",1,IF(E545="S",1,0))</f>
        <v>0</v>
      </c>
      <c r="G545" s="422">
        <f>IF(E545="S",1,0)</f>
        <v>0</v>
      </c>
      <c r="H545" s="424"/>
      <c r="I545" s="425"/>
      <c r="J545" s="428"/>
      <c r="K545" s="429"/>
      <c r="L545" s="432"/>
      <c r="M545" s="433"/>
      <c r="N545" s="436">
        <f>L545+J545</f>
        <v>0</v>
      </c>
      <c r="O545" s="437"/>
      <c r="P545" s="428"/>
      <c r="Q545" s="429"/>
      <c r="R545" s="432"/>
      <c r="S545" s="440"/>
      <c r="T545" s="432"/>
      <c r="U545" s="425"/>
      <c r="V545" s="440"/>
      <c r="W545" s="425"/>
      <c r="X545" s="428"/>
      <c r="Y545" s="425"/>
      <c r="Z545" s="428"/>
      <c r="AA545" s="425"/>
      <c r="AB545" s="428"/>
      <c r="AC545" s="429"/>
      <c r="AD545" s="432"/>
      <c r="AE545" s="433"/>
      <c r="AF545" s="442">
        <f>IF(AB545=0,0,(AD545/AB545)*100)</f>
        <v>0</v>
      </c>
      <c r="AG545" s="443"/>
      <c r="AH545" s="428"/>
      <c r="AI545" s="429"/>
      <c r="AJ545" s="432"/>
      <c r="AK545" s="433"/>
      <c r="AL545" s="446">
        <f>IF(AH545=0,0,(AJ545/AH545)*100)</f>
        <v>0</v>
      </c>
      <c r="AM545" s="447"/>
      <c r="AN545" s="428"/>
      <c r="AO545" s="429"/>
      <c r="AP545" s="432"/>
      <c r="AQ545" s="433"/>
      <c r="AR545" s="446">
        <f>IF(AN545=0,0,(AP545/AN545)*100)</f>
        <v>0</v>
      </c>
      <c r="AS545" s="447"/>
      <c r="AT545" s="450">
        <f>AB545+AH545+AN545</f>
        <v>0</v>
      </c>
      <c r="AU545" s="451"/>
      <c r="AV545" s="454">
        <f>AD545+AJ545+AP545</f>
        <v>0</v>
      </c>
      <c r="AW545" s="455"/>
      <c r="AX545" s="446">
        <f>IF(AT545=0,0,(AV545/AT545)*100)</f>
        <v>0</v>
      </c>
      <c r="AY545" s="447"/>
      <c r="AZ545" s="428"/>
      <c r="BA545" s="429"/>
      <c r="BB545" s="432"/>
      <c r="BC545" s="433"/>
      <c r="BD545" s="446">
        <f>IF(AZ545=0,0,(BB545/AZ545)*100)</f>
        <v>0</v>
      </c>
      <c r="BE545" s="447"/>
      <c r="BF545" s="450">
        <f>AT545+AZ545</f>
        <v>0</v>
      </c>
      <c r="BG545" s="451"/>
      <c r="BH545" s="454">
        <f>AV545+BB545</f>
        <v>0</v>
      </c>
      <c r="BI545" s="455"/>
      <c r="BJ545" s="446">
        <f>IF(BF545=0,0,(BH545/BF545)*100)</f>
        <v>0</v>
      </c>
      <c r="BK545" s="447"/>
      <c r="BL545" s="406">
        <f>(AD545*2)+(AJ545*2)+(AP545*3)+BB545</f>
        <v>0</v>
      </c>
      <c r="BM545" s="407"/>
      <c r="BN545" s="408"/>
      <c r="BO545" s="404" t="e">
        <f>(BL545*BR$515)+(N545*BR$516)+(X545*BR$517)+(R545*BR$518)+(V545*BR$519)+(Z545*BR$520)</f>
        <v>#REF!</v>
      </c>
      <c r="BP545" s="404" t="e">
        <f>((AZ545-BB545)*BR$522)+((AT545-AV545)*BR$521)+(H545*BR$523)+(P545*BR$524)</f>
        <v>#REF!</v>
      </c>
      <c r="BQ545" s="53"/>
      <c r="BR545" s="53"/>
      <c r="BS545" s="779"/>
    </row>
    <row r="546" spans="1:71" ht="21.75" customHeight="1" x14ac:dyDescent="0.25">
      <c r="A546" s="779"/>
      <c r="B546" s="415"/>
      <c r="C546" s="412" t="str">
        <f>IF(ROSTER!D$38="","",ROSTER!D$38)</f>
        <v/>
      </c>
      <c r="D546" s="413"/>
      <c r="E546" s="419"/>
      <c r="F546" s="421"/>
      <c r="G546" s="423"/>
      <c r="H546" s="426"/>
      <c r="I546" s="427"/>
      <c r="J546" s="430"/>
      <c r="K546" s="431"/>
      <c r="L546" s="434"/>
      <c r="M546" s="435"/>
      <c r="N546" s="438" t="s">
        <v>14</v>
      </c>
      <c r="O546" s="439"/>
      <c r="P546" s="430"/>
      <c r="Q546" s="431"/>
      <c r="R546" s="434"/>
      <c r="S546" s="441"/>
      <c r="T546" s="434"/>
      <c r="U546" s="427"/>
      <c r="V546" s="441"/>
      <c r="W546" s="427"/>
      <c r="X546" s="430"/>
      <c r="Y546" s="427"/>
      <c r="Z546" s="430"/>
      <c r="AA546" s="427"/>
      <c r="AB546" s="430"/>
      <c r="AC546" s="431"/>
      <c r="AD546" s="434"/>
      <c r="AE546" s="435"/>
      <c r="AF546" s="444"/>
      <c r="AG546" s="445"/>
      <c r="AH546" s="430"/>
      <c r="AI546" s="431"/>
      <c r="AJ546" s="434"/>
      <c r="AK546" s="435"/>
      <c r="AL546" s="448"/>
      <c r="AM546" s="449"/>
      <c r="AN546" s="430"/>
      <c r="AO546" s="431"/>
      <c r="AP546" s="434"/>
      <c r="AQ546" s="435"/>
      <c r="AR546" s="448"/>
      <c r="AS546" s="449"/>
      <c r="AT546" s="452"/>
      <c r="AU546" s="453"/>
      <c r="AV546" s="456"/>
      <c r="AW546" s="457"/>
      <c r="AX546" s="448"/>
      <c r="AY546" s="449"/>
      <c r="AZ546" s="430"/>
      <c r="BA546" s="431"/>
      <c r="BB546" s="434"/>
      <c r="BC546" s="435"/>
      <c r="BD546" s="448"/>
      <c r="BE546" s="449"/>
      <c r="BF546" s="452"/>
      <c r="BG546" s="453"/>
      <c r="BH546" s="456"/>
      <c r="BI546" s="457"/>
      <c r="BJ546" s="448"/>
      <c r="BK546" s="449"/>
      <c r="BL546" s="409"/>
      <c r="BM546" s="410"/>
      <c r="BN546" s="411"/>
      <c r="BO546" s="405"/>
      <c r="BP546" s="405"/>
      <c r="BQ546" s="53"/>
      <c r="BR546" s="53"/>
      <c r="BS546" s="779"/>
    </row>
    <row r="547" spans="1:71" ht="21.75" customHeight="1" x14ac:dyDescent="0.25">
      <c r="A547" s="779"/>
      <c r="B547" s="414" t="str">
        <f>IF(ROSTER!B40="","",ROSTER!B40)</f>
        <v/>
      </c>
      <c r="C547" s="416" t="str">
        <f>IF(ROSTER!C$40="","",ROSTER!C$40)</f>
        <v/>
      </c>
      <c r="D547" s="417"/>
      <c r="E547" s="418"/>
      <c r="F547" s="420">
        <f>IF(E547="y",1,IF(E547="S",1,0))</f>
        <v>0</v>
      </c>
      <c r="G547" s="422">
        <f>IF(E547="S",1,0)</f>
        <v>0</v>
      </c>
      <c r="H547" s="424"/>
      <c r="I547" s="425"/>
      <c r="J547" s="428"/>
      <c r="K547" s="429"/>
      <c r="L547" s="432"/>
      <c r="M547" s="433"/>
      <c r="N547" s="436">
        <f>L547+J547</f>
        <v>0</v>
      </c>
      <c r="O547" s="437"/>
      <c r="P547" s="428"/>
      <c r="Q547" s="429"/>
      <c r="R547" s="432"/>
      <c r="S547" s="440"/>
      <c r="T547" s="432"/>
      <c r="U547" s="425"/>
      <c r="V547" s="440"/>
      <c r="W547" s="425"/>
      <c r="X547" s="428"/>
      <c r="Y547" s="425"/>
      <c r="Z547" s="428"/>
      <c r="AA547" s="425"/>
      <c r="AB547" s="428"/>
      <c r="AC547" s="429"/>
      <c r="AD547" s="432"/>
      <c r="AE547" s="433"/>
      <c r="AF547" s="442">
        <f>IF(AB547=0,0,(AD547/AB547)*100)</f>
        <v>0</v>
      </c>
      <c r="AG547" s="443"/>
      <c r="AH547" s="428"/>
      <c r="AI547" s="429"/>
      <c r="AJ547" s="432"/>
      <c r="AK547" s="433"/>
      <c r="AL547" s="446">
        <f>IF(AH547=0,0,(AJ547/AH547)*100)</f>
        <v>0</v>
      </c>
      <c r="AM547" s="447"/>
      <c r="AN547" s="428"/>
      <c r="AO547" s="429"/>
      <c r="AP547" s="432"/>
      <c r="AQ547" s="433"/>
      <c r="AR547" s="446">
        <f>IF(AN547=0,0,(AP547/AN547)*100)</f>
        <v>0</v>
      </c>
      <c r="AS547" s="447"/>
      <c r="AT547" s="450">
        <f>AB547+AH547+AN547</f>
        <v>0</v>
      </c>
      <c r="AU547" s="451"/>
      <c r="AV547" s="454">
        <f>AD547+AJ547+AP547</f>
        <v>0</v>
      </c>
      <c r="AW547" s="455"/>
      <c r="AX547" s="446">
        <f>IF(AT547=0,0,(AV547/AT547)*100)</f>
        <v>0</v>
      </c>
      <c r="AY547" s="447"/>
      <c r="AZ547" s="428"/>
      <c r="BA547" s="429"/>
      <c r="BB547" s="432"/>
      <c r="BC547" s="433"/>
      <c r="BD547" s="446">
        <f>IF(AZ547=0,0,(BB547/AZ547)*100)</f>
        <v>0</v>
      </c>
      <c r="BE547" s="447"/>
      <c r="BF547" s="450">
        <f>AT547+AZ547</f>
        <v>0</v>
      </c>
      <c r="BG547" s="451"/>
      <c r="BH547" s="454">
        <f>AV547+BB547</f>
        <v>0</v>
      </c>
      <c r="BI547" s="455"/>
      <c r="BJ547" s="446">
        <f>IF(BF547=0,0,(BH547/BF547)*100)</f>
        <v>0</v>
      </c>
      <c r="BK547" s="447"/>
      <c r="BL547" s="406">
        <f>(AD547*2)+(AJ547*2)+(AP547*3)+BB547</f>
        <v>0</v>
      </c>
      <c r="BM547" s="407"/>
      <c r="BN547" s="408"/>
      <c r="BO547" s="404" t="e">
        <f>(BL547*BR$515)+(N547*BR$516)+(X547*BR$517)+(R547*BR$518)+(V547*BR$519)+(Z547*BR$520)</f>
        <v>#REF!</v>
      </c>
      <c r="BP547" s="404" t="e">
        <f>((AZ547-BB547)*BR$522)+((AT547-AV547)*BR$521)+(H547*BR$523)+(P547*BR$524)</f>
        <v>#REF!</v>
      </c>
      <c r="BQ547" s="53"/>
      <c r="BR547" s="53"/>
      <c r="BS547" s="779"/>
    </row>
    <row r="548" spans="1:71" ht="21.75" customHeight="1" x14ac:dyDescent="0.25">
      <c r="A548" s="779"/>
      <c r="B548" s="415"/>
      <c r="C548" s="412" t="str">
        <f>IF(ROSTER!D$40="","",ROSTER!D$40)</f>
        <v/>
      </c>
      <c r="D548" s="413"/>
      <c r="E548" s="419"/>
      <c r="F548" s="421"/>
      <c r="G548" s="423"/>
      <c r="H548" s="426"/>
      <c r="I548" s="427"/>
      <c r="J548" s="430"/>
      <c r="K548" s="431"/>
      <c r="L548" s="434"/>
      <c r="M548" s="435"/>
      <c r="N548" s="438" t="s">
        <v>14</v>
      </c>
      <c r="O548" s="439"/>
      <c r="P548" s="430"/>
      <c r="Q548" s="431"/>
      <c r="R548" s="434"/>
      <c r="S548" s="441"/>
      <c r="T548" s="434"/>
      <c r="U548" s="427"/>
      <c r="V548" s="441"/>
      <c r="W548" s="427"/>
      <c r="X548" s="430"/>
      <c r="Y548" s="427"/>
      <c r="Z548" s="430"/>
      <c r="AA548" s="427"/>
      <c r="AB548" s="430"/>
      <c r="AC548" s="431"/>
      <c r="AD548" s="434"/>
      <c r="AE548" s="435"/>
      <c r="AF548" s="444"/>
      <c r="AG548" s="445"/>
      <c r="AH548" s="430"/>
      <c r="AI548" s="431"/>
      <c r="AJ548" s="434"/>
      <c r="AK548" s="435"/>
      <c r="AL548" s="448"/>
      <c r="AM548" s="449"/>
      <c r="AN548" s="430"/>
      <c r="AO548" s="431"/>
      <c r="AP548" s="434"/>
      <c r="AQ548" s="435"/>
      <c r="AR548" s="448"/>
      <c r="AS548" s="449"/>
      <c r="AT548" s="452"/>
      <c r="AU548" s="453"/>
      <c r="AV548" s="456"/>
      <c r="AW548" s="457"/>
      <c r="AX548" s="448"/>
      <c r="AY548" s="449"/>
      <c r="AZ548" s="430"/>
      <c r="BA548" s="431"/>
      <c r="BB548" s="434"/>
      <c r="BC548" s="435"/>
      <c r="BD548" s="448"/>
      <c r="BE548" s="449"/>
      <c r="BF548" s="452"/>
      <c r="BG548" s="453"/>
      <c r="BH548" s="456"/>
      <c r="BI548" s="457"/>
      <c r="BJ548" s="448"/>
      <c r="BK548" s="449"/>
      <c r="BL548" s="409"/>
      <c r="BM548" s="410"/>
      <c r="BN548" s="411"/>
      <c r="BO548" s="405"/>
      <c r="BP548" s="405"/>
      <c r="BQ548" s="53"/>
      <c r="BR548" s="53"/>
      <c r="BS548" s="779"/>
    </row>
    <row r="549" spans="1:71" ht="21.75" customHeight="1" x14ac:dyDescent="0.25">
      <c r="A549" s="779"/>
      <c r="B549" s="414" t="str">
        <f>IF(ROSTER!B42="","",ROSTER!B42)</f>
        <v/>
      </c>
      <c r="C549" s="416" t="str">
        <f>IF(ROSTER!C$42="","",ROSTER!C$42)</f>
        <v/>
      </c>
      <c r="D549" s="417"/>
      <c r="E549" s="418"/>
      <c r="F549" s="420">
        <f>IF(E549="y",1,IF(E549="S",1,0))</f>
        <v>0</v>
      </c>
      <c r="G549" s="422">
        <f>IF(E549="S",1,0)</f>
        <v>0</v>
      </c>
      <c r="H549" s="424"/>
      <c r="I549" s="425"/>
      <c r="J549" s="428"/>
      <c r="K549" s="429"/>
      <c r="L549" s="432"/>
      <c r="M549" s="433"/>
      <c r="N549" s="436">
        <f>L549+J549</f>
        <v>0</v>
      </c>
      <c r="O549" s="437"/>
      <c r="P549" s="428"/>
      <c r="Q549" s="429"/>
      <c r="R549" s="432"/>
      <c r="S549" s="440"/>
      <c r="T549" s="432"/>
      <c r="U549" s="425"/>
      <c r="V549" s="440"/>
      <c r="W549" s="425"/>
      <c r="X549" s="428"/>
      <c r="Y549" s="425"/>
      <c r="Z549" s="428"/>
      <c r="AA549" s="425"/>
      <c r="AB549" s="428"/>
      <c r="AC549" s="429"/>
      <c r="AD549" s="432"/>
      <c r="AE549" s="433"/>
      <c r="AF549" s="442">
        <f>IF(AB549=0,0,(AD549/AB549)*100)</f>
        <v>0</v>
      </c>
      <c r="AG549" s="443"/>
      <c r="AH549" s="428"/>
      <c r="AI549" s="429"/>
      <c r="AJ549" s="432"/>
      <c r="AK549" s="433"/>
      <c r="AL549" s="446">
        <f>IF(AH549=0,0,(AJ549/AH549)*100)</f>
        <v>0</v>
      </c>
      <c r="AM549" s="447"/>
      <c r="AN549" s="428"/>
      <c r="AO549" s="429"/>
      <c r="AP549" s="432"/>
      <c r="AQ549" s="433"/>
      <c r="AR549" s="446">
        <f>IF(AN549=0,0,(AP549/AN549)*100)</f>
        <v>0</v>
      </c>
      <c r="AS549" s="447"/>
      <c r="AT549" s="450">
        <f>AB549+AH549+AN549</f>
        <v>0</v>
      </c>
      <c r="AU549" s="451"/>
      <c r="AV549" s="454">
        <f>AD549+AJ549+AP549</f>
        <v>0</v>
      </c>
      <c r="AW549" s="455"/>
      <c r="AX549" s="446">
        <f>IF(AT549=0,0,(AV549/AT549)*100)</f>
        <v>0</v>
      </c>
      <c r="AY549" s="447"/>
      <c r="AZ549" s="428"/>
      <c r="BA549" s="429"/>
      <c r="BB549" s="432"/>
      <c r="BC549" s="433"/>
      <c r="BD549" s="446">
        <f>IF(AZ549=0,0,(BB549/AZ549)*100)</f>
        <v>0</v>
      </c>
      <c r="BE549" s="447"/>
      <c r="BF549" s="450">
        <f>AT549+AZ549</f>
        <v>0</v>
      </c>
      <c r="BG549" s="451"/>
      <c r="BH549" s="454">
        <f>AV549+BB549</f>
        <v>0</v>
      </c>
      <c r="BI549" s="455"/>
      <c r="BJ549" s="446">
        <f>IF(BF549=0,0,(BH549/BF549)*100)</f>
        <v>0</v>
      </c>
      <c r="BK549" s="447"/>
      <c r="BL549" s="406">
        <f>(AD549*2)+(AJ549*2)+(AP549*3)+BB549</f>
        <v>0</v>
      </c>
      <c r="BM549" s="407"/>
      <c r="BN549" s="408"/>
      <c r="BO549" s="404" t="e">
        <f>(BL549*BR$515)+(N549*BR$516)+(X549*BR$517)+(R549*BR$518)+(V549*BR$519)+(Z549*BR$520)</f>
        <v>#REF!</v>
      </c>
      <c r="BP549" s="404" t="e">
        <f>((AZ549-BB549)*BR$522)+((AT549-AV549)*BR$521)+(H549*BR$523)+(P549*BR$524)</f>
        <v>#REF!</v>
      </c>
      <c r="BQ549" s="53"/>
      <c r="BR549" s="53"/>
      <c r="BS549" s="779"/>
    </row>
    <row r="550" spans="1:71" ht="21.75" customHeight="1" thickBot="1" x14ac:dyDescent="0.3">
      <c r="A550" s="779"/>
      <c r="B550" s="415"/>
      <c r="C550" s="412" t="str">
        <f>IF(ROSTER!D$42="","",ROSTER!D$42)</f>
        <v/>
      </c>
      <c r="D550" s="413"/>
      <c r="E550" s="419"/>
      <c r="F550" s="421"/>
      <c r="G550" s="423"/>
      <c r="H550" s="426"/>
      <c r="I550" s="427"/>
      <c r="J550" s="430"/>
      <c r="K550" s="431"/>
      <c r="L550" s="434"/>
      <c r="M550" s="435"/>
      <c r="N550" s="438" t="s">
        <v>14</v>
      </c>
      <c r="O550" s="439"/>
      <c r="P550" s="430"/>
      <c r="Q550" s="431"/>
      <c r="R550" s="434"/>
      <c r="S550" s="441"/>
      <c r="T550" s="434"/>
      <c r="U550" s="427"/>
      <c r="V550" s="441"/>
      <c r="W550" s="427"/>
      <c r="X550" s="430"/>
      <c r="Y550" s="427"/>
      <c r="Z550" s="430"/>
      <c r="AA550" s="427"/>
      <c r="AB550" s="430"/>
      <c r="AC550" s="431"/>
      <c r="AD550" s="434"/>
      <c r="AE550" s="435"/>
      <c r="AF550" s="444"/>
      <c r="AG550" s="445"/>
      <c r="AH550" s="430"/>
      <c r="AI550" s="431"/>
      <c r="AJ550" s="434"/>
      <c r="AK550" s="435"/>
      <c r="AL550" s="448"/>
      <c r="AM550" s="449"/>
      <c r="AN550" s="430"/>
      <c r="AO550" s="431"/>
      <c r="AP550" s="434"/>
      <c r="AQ550" s="435"/>
      <c r="AR550" s="448"/>
      <c r="AS550" s="449"/>
      <c r="AT550" s="452"/>
      <c r="AU550" s="453"/>
      <c r="AV550" s="456"/>
      <c r="AW550" s="457"/>
      <c r="AX550" s="448"/>
      <c r="AY550" s="449"/>
      <c r="AZ550" s="430"/>
      <c r="BA550" s="431"/>
      <c r="BB550" s="434"/>
      <c r="BC550" s="435"/>
      <c r="BD550" s="448"/>
      <c r="BE550" s="449"/>
      <c r="BF550" s="452"/>
      <c r="BG550" s="453"/>
      <c r="BH550" s="456"/>
      <c r="BI550" s="457"/>
      <c r="BJ550" s="448"/>
      <c r="BK550" s="449"/>
      <c r="BL550" s="409"/>
      <c r="BM550" s="410"/>
      <c r="BN550" s="411"/>
      <c r="BO550" s="405"/>
      <c r="BP550" s="405"/>
      <c r="BQ550" s="53"/>
      <c r="BR550" s="53"/>
      <c r="BS550" s="779"/>
    </row>
    <row r="551" spans="1:71" ht="21.75" hidden="1" customHeight="1" x14ac:dyDescent="0.3">
      <c r="A551" s="779"/>
      <c r="B551" s="414" t="str">
        <f>IF(ROSTER!B44="","",ROSTER!B44)</f>
        <v/>
      </c>
      <c r="C551" s="416" t="str">
        <f>IF(ROSTER!C$44="","",ROSTER!C$44)</f>
        <v/>
      </c>
      <c r="D551" s="417"/>
      <c r="E551" s="418"/>
      <c r="F551" s="420">
        <f>IF(E551="y",1,IF(E551="S",1,0))</f>
        <v>0</v>
      </c>
      <c r="G551" s="422">
        <f>IF(E551="S",1,0)</f>
        <v>0</v>
      </c>
      <c r="H551" s="424"/>
      <c r="I551" s="425"/>
      <c r="J551" s="428"/>
      <c r="K551" s="429"/>
      <c r="L551" s="432"/>
      <c r="M551" s="433"/>
      <c r="N551" s="436">
        <f>L551+J551</f>
        <v>0</v>
      </c>
      <c r="O551" s="437"/>
      <c r="P551" s="428"/>
      <c r="Q551" s="429"/>
      <c r="R551" s="432"/>
      <c r="S551" s="440"/>
      <c r="T551" s="432"/>
      <c r="U551" s="425"/>
      <c r="V551" s="440"/>
      <c r="W551" s="425"/>
      <c r="X551" s="428"/>
      <c r="Y551" s="425"/>
      <c r="Z551" s="428"/>
      <c r="AA551" s="425"/>
      <c r="AB551" s="428"/>
      <c r="AC551" s="429"/>
      <c r="AD551" s="432"/>
      <c r="AE551" s="433"/>
      <c r="AF551" s="442">
        <f>IF(AB551=0,0,(AD551/AB551)*100)</f>
        <v>0</v>
      </c>
      <c r="AG551" s="443"/>
      <c r="AH551" s="428"/>
      <c r="AI551" s="429"/>
      <c r="AJ551" s="432"/>
      <c r="AK551" s="433"/>
      <c r="AL551" s="446">
        <f>IF(AH551=0,0,(AJ551/AH551)*100)</f>
        <v>0</v>
      </c>
      <c r="AM551" s="447"/>
      <c r="AN551" s="428"/>
      <c r="AO551" s="429"/>
      <c r="AP551" s="432"/>
      <c r="AQ551" s="433"/>
      <c r="AR551" s="446">
        <f>IF(AN551=0,0,(AP551/AN551)*100)</f>
        <v>0</v>
      </c>
      <c r="AS551" s="447"/>
      <c r="AT551" s="450">
        <f>AB551+AH551+AN551</f>
        <v>0</v>
      </c>
      <c r="AU551" s="451"/>
      <c r="AV551" s="454">
        <f>AD551+AJ551+AP551</f>
        <v>0</v>
      </c>
      <c r="AW551" s="455"/>
      <c r="AX551" s="446">
        <f>IF(AT551=0,0,(AV551/AT551)*100)</f>
        <v>0</v>
      </c>
      <c r="AY551" s="447"/>
      <c r="AZ551" s="428"/>
      <c r="BA551" s="429"/>
      <c r="BB551" s="432"/>
      <c r="BC551" s="433"/>
      <c r="BD551" s="446">
        <f>IF(AZ551=0,0,(BB551/AZ551)*100)</f>
        <v>0</v>
      </c>
      <c r="BE551" s="447"/>
      <c r="BF551" s="450">
        <f>AT551+AZ551</f>
        <v>0</v>
      </c>
      <c r="BG551" s="451"/>
      <c r="BH551" s="454">
        <f>AV551+BB551</f>
        <v>0</v>
      </c>
      <c r="BI551" s="455"/>
      <c r="BJ551" s="446">
        <f>IF(BF551=0,0,(BH551/BF551)*100)</f>
        <v>0</v>
      </c>
      <c r="BK551" s="447"/>
      <c r="BL551" s="406">
        <f>(AD551*2)+(AJ551*2)+(AP551*3)+BB551</f>
        <v>0</v>
      </c>
      <c r="BM551" s="407"/>
      <c r="BN551" s="408"/>
      <c r="BO551" s="404" t="e">
        <f>(BL551*BR$515)+(N551*BR$516)+(X551*BR$517)+(R551*BR$518)+(V551*BR$519)+(Z551*BR$520)</f>
        <v>#REF!</v>
      </c>
      <c r="BP551" s="404" t="e">
        <f>((AZ551-BB551)*BR$522)+((AT551-AV551)*BR$521)+(H551*BR$523)+(P551*BR$524)</f>
        <v>#REF!</v>
      </c>
      <c r="BQ551" s="53"/>
      <c r="BR551" s="53"/>
      <c r="BS551" s="779"/>
    </row>
    <row r="552" spans="1:71" ht="21.75" hidden="1" customHeight="1" x14ac:dyDescent="0.3">
      <c r="A552" s="779"/>
      <c r="B552" s="415"/>
      <c r="C552" s="412" t="str">
        <f>IF(ROSTER!D$44="","",ROSTER!D$44)</f>
        <v/>
      </c>
      <c r="D552" s="413"/>
      <c r="E552" s="419"/>
      <c r="F552" s="421"/>
      <c r="G552" s="423"/>
      <c r="H552" s="426"/>
      <c r="I552" s="427"/>
      <c r="J552" s="430"/>
      <c r="K552" s="431"/>
      <c r="L552" s="434"/>
      <c r="M552" s="435"/>
      <c r="N552" s="438" t="s">
        <v>14</v>
      </c>
      <c r="O552" s="439"/>
      <c r="P552" s="430"/>
      <c r="Q552" s="431"/>
      <c r="R552" s="434"/>
      <c r="S552" s="441"/>
      <c r="T552" s="434"/>
      <c r="U552" s="427"/>
      <c r="V552" s="441"/>
      <c r="W552" s="427"/>
      <c r="X552" s="430"/>
      <c r="Y552" s="427"/>
      <c r="Z552" s="430"/>
      <c r="AA552" s="427"/>
      <c r="AB552" s="430"/>
      <c r="AC552" s="431"/>
      <c r="AD552" s="434"/>
      <c r="AE552" s="435"/>
      <c r="AF552" s="444"/>
      <c r="AG552" s="445"/>
      <c r="AH552" s="430"/>
      <c r="AI552" s="431"/>
      <c r="AJ552" s="434"/>
      <c r="AK552" s="435"/>
      <c r="AL552" s="448"/>
      <c r="AM552" s="449"/>
      <c r="AN552" s="430"/>
      <c r="AO552" s="431"/>
      <c r="AP552" s="434"/>
      <c r="AQ552" s="435"/>
      <c r="AR552" s="448"/>
      <c r="AS552" s="449"/>
      <c r="AT552" s="452"/>
      <c r="AU552" s="453"/>
      <c r="AV552" s="456"/>
      <c r="AW552" s="457"/>
      <c r="AX552" s="448"/>
      <c r="AY552" s="449"/>
      <c r="AZ552" s="430"/>
      <c r="BA552" s="431"/>
      <c r="BB552" s="434"/>
      <c r="BC552" s="435"/>
      <c r="BD552" s="448"/>
      <c r="BE552" s="449"/>
      <c r="BF552" s="452"/>
      <c r="BG552" s="453"/>
      <c r="BH552" s="456"/>
      <c r="BI552" s="457"/>
      <c r="BJ552" s="448"/>
      <c r="BK552" s="449"/>
      <c r="BL552" s="409"/>
      <c r="BM552" s="410"/>
      <c r="BN552" s="411"/>
      <c r="BO552" s="405"/>
      <c r="BP552" s="405"/>
      <c r="BQ552" s="53"/>
      <c r="BR552" s="53"/>
      <c r="BS552" s="779"/>
    </row>
    <row r="553" spans="1:71" ht="21.75" hidden="1" customHeight="1" x14ac:dyDescent="0.3">
      <c r="A553" s="779"/>
      <c r="B553" s="414" t="str">
        <f>IF(ROSTER!B46="","",ROSTER!B46)</f>
        <v/>
      </c>
      <c r="C553" s="416" t="str">
        <f>IF(ROSTER!C$46="","",ROSTER!C$46)</f>
        <v/>
      </c>
      <c r="D553" s="417"/>
      <c r="E553" s="418"/>
      <c r="F553" s="420">
        <f>IF(E553="y",1,IF(E553="S",1,0))</f>
        <v>0</v>
      </c>
      <c r="G553" s="422">
        <f>IF(E553="S",1,0)</f>
        <v>0</v>
      </c>
      <c r="H553" s="424"/>
      <c r="I553" s="425"/>
      <c r="J553" s="428"/>
      <c r="K553" s="429"/>
      <c r="L553" s="432"/>
      <c r="M553" s="433"/>
      <c r="N553" s="436">
        <f>L553+J553</f>
        <v>0</v>
      </c>
      <c r="O553" s="437"/>
      <c r="P553" s="428"/>
      <c r="Q553" s="429"/>
      <c r="R553" s="432"/>
      <c r="S553" s="440"/>
      <c r="T553" s="432"/>
      <c r="U553" s="425"/>
      <c r="V553" s="440"/>
      <c r="W553" s="425"/>
      <c r="X553" s="428"/>
      <c r="Y553" s="425"/>
      <c r="Z553" s="428"/>
      <c r="AA553" s="425"/>
      <c r="AB553" s="428"/>
      <c r="AC553" s="429"/>
      <c r="AD553" s="432"/>
      <c r="AE553" s="433"/>
      <c r="AF553" s="442">
        <f>IF(AB553=0,0,(AD553/AB553)*100)</f>
        <v>0</v>
      </c>
      <c r="AG553" s="443"/>
      <c r="AH553" s="428"/>
      <c r="AI553" s="429"/>
      <c r="AJ553" s="432"/>
      <c r="AK553" s="433"/>
      <c r="AL553" s="446">
        <f>IF(AH553=0,0,(AJ553/AH553)*100)</f>
        <v>0</v>
      </c>
      <c r="AM553" s="447"/>
      <c r="AN553" s="428"/>
      <c r="AO553" s="429"/>
      <c r="AP553" s="432"/>
      <c r="AQ553" s="433"/>
      <c r="AR553" s="446">
        <f>IF(AN553=0,0,(AP553/AN553)*100)</f>
        <v>0</v>
      </c>
      <c r="AS553" s="447"/>
      <c r="AT553" s="450">
        <f>AB553+AH553+AN553</f>
        <v>0</v>
      </c>
      <c r="AU553" s="451"/>
      <c r="AV553" s="454">
        <f>AD553+AJ553+AP553</f>
        <v>0</v>
      </c>
      <c r="AW553" s="455"/>
      <c r="AX553" s="446">
        <f>IF(AT553=0,0,(AV553/AT553)*100)</f>
        <v>0</v>
      </c>
      <c r="AY553" s="447"/>
      <c r="AZ553" s="428"/>
      <c r="BA553" s="429"/>
      <c r="BB553" s="432"/>
      <c r="BC553" s="433"/>
      <c r="BD553" s="446">
        <f>IF(AZ553=0,0,(BB553/AZ553)*100)</f>
        <v>0</v>
      </c>
      <c r="BE553" s="447"/>
      <c r="BF553" s="450">
        <f>AT553+AZ553</f>
        <v>0</v>
      </c>
      <c r="BG553" s="451"/>
      <c r="BH553" s="454">
        <f>AV553+BB553</f>
        <v>0</v>
      </c>
      <c r="BI553" s="455"/>
      <c r="BJ553" s="446">
        <f>IF(BF553=0,0,(BH553/BF553)*100)</f>
        <v>0</v>
      </c>
      <c r="BK553" s="447"/>
      <c r="BL553" s="406">
        <f>(AD553*2)+(AJ553*2)+(AP553*3)+BB553</f>
        <v>0</v>
      </c>
      <c r="BM553" s="407"/>
      <c r="BN553" s="408"/>
      <c r="BO553" s="402" t="e">
        <f>(BL553*BR$74)+(N553*BR$75)+(X553*BR$76)+(R553*BR$77)+(V553*BR$78)+(Z553*BR$79)</f>
        <v>#REF!</v>
      </c>
      <c r="BP553" s="404" t="e">
        <f>((AZ553-BB553)*BR$81)+((AT553-AV553)*BR$80)+(H553*BR$82)+(P553*BR$83)</f>
        <v>#REF!</v>
      </c>
      <c r="BQ553" s="53"/>
      <c r="BR553" s="53"/>
      <c r="BS553" s="779"/>
    </row>
    <row r="554" spans="1:71" ht="22.5" hidden="1" customHeight="1" x14ac:dyDescent="0.3">
      <c r="A554" s="779"/>
      <c r="B554" s="415"/>
      <c r="C554" s="412" t="str">
        <f>IF(ROSTER!D$46="","",ROSTER!D$46)</f>
        <v/>
      </c>
      <c r="D554" s="413"/>
      <c r="E554" s="419"/>
      <c r="F554" s="421"/>
      <c r="G554" s="423"/>
      <c r="H554" s="426"/>
      <c r="I554" s="427"/>
      <c r="J554" s="430"/>
      <c r="K554" s="431"/>
      <c r="L554" s="434"/>
      <c r="M554" s="435"/>
      <c r="N554" s="438" t="s">
        <v>14</v>
      </c>
      <c r="O554" s="439"/>
      <c r="P554" s="430"/>
      <c r="Q554" s="431"/>
      <c r="R554" s="434"/>
      <c r="S554" s="441"/>
      <c r="T554" s="434"/>
      <c r="U554" s="427"/>
      <c r="V554" s="441"/>
      <c r="W554" s="427"/>
      <c r="X554" s="430"/>
      <c r="Y554" s="427"/>
      <c r="Z554" s="430"/>
      <c r="AA554" s="427"/>
      <c r="AB554" s="430"/>
      <c r="AC554" s="431"/>
      <c r="AD554" s="434"/>
      <c r="AE554" s="435"/>
      <c r="AF554" s="444"/>
      <c r="AG554" s="445"/>
      <c r="AH554" s="430"/>
      <c r="AI554" s="431"/>
      <c r="AJ554" s="434"/>
      <c r="AK554" s="435"/>
      <c r="AL554" s="448"/>
      <c r="AM554" s="449"/>
      <c r="AN554" s="430"/>
      <c r="AO554" s="431"/>
      <c r="AP554" s="434"/>
      <c r="AQ554" s="435"/>
      <c r="AR554" s="448"/>
      <c r="AS554" s="449"/>
      <c r="AT554" s="452"/>
      <c r="AU554" s="453"/>
      <c r="AV554" s="456"/>
      <c r="AW554" s="457"/>
      <c r="AX554" s="448"/>
      <c r="AY554" s="449"/>
      <c r="AZ554" s="430"/>
      <c r="BA554" s="431"/>
      <c r="BB554" s="434"/>
      <c r="BC554" s="435"/>
      <c r="BD554" s="448"/>
      <c r="BE554" s="449"/>
      <c r="BF554" s="452"/>
      <c r="BG554" s="453"/>
      <c r="BH554" s="456"/>
      <c r="BI554" s="457"/>
      <c r="BJ554" s="448"/>
      <c r="BK554" s="449"/>
      <c r="BL554" s="409"/>
      <c r="BM554" s="410"/>
      <c r="BN554" s="411"/>
      <c r="BO554" s="403"/>
      <c r="BP554" s="405"/>
      <c r="BQ554" s="53"/>
      <c r="BR554" s="53"/>
      <c r="BS554" s="779"/>
    </row>
    <row r="555" spans="1:71" ht="21.75" hidden="1" customHeight="1" x14ac:dyDescent="0.3">
      <c r="A555" s="779"/>
      <c r="B555" s="414" t="str">
        <f>IF(ROSTER!B48="","",ROSTER!B48)</f>
        <v/>
      </c>
      <c r="C555" s="416" t="str">
        <f>IF(ROSTER!C$48="","",ROSTER!C$48)</f>
        <v/>
      </c>
      <c r="D555" s="417"/>
      <c r="E555" s="418"/>
      <c r="F555" s="420">
        <f t="shared" ref="F555" si="288">IF(E555="y",1,IF(E555="S",1,0))</f>
        <v>0</v>
      </c>
      <c r="G555" s="422">
        <f t="shared" ref="G555" si="289">IF(E555="S",1,0)</f>
        <v>0</v>
      </c>
      <c r="H555" s="424"/>
      <c r="I555" s="425"/>
      <c r="J555" s="428"/>
      <c r="K555" s="429"/>
      <c r="L555" s="432"/>
      <c r="M555" s="433"/>
      <c r="N555" s="436">
        <f t="shared" ref="N555" si="290">L555+J555</f>
        <v>0</v>
      </c>
      <c r="O555" s="437"/>
      <c r="P555" s="428"/>
      <c r="Q555" s="429"/>
      <c r="R555" s="432"/>
      <c r="S555" s="440"/>
      <c r="T555" s="432"/>
      <c r="U555" s="425"/>
      <c r="V555" s="440"/>
      <c r="W555" s="425"/>
      <c r="X555" s="428"/>
      <c r="Y555" s="425"/>
      <c r="Z555" s="428"/>
      <c r="AA555" s="425"/>
      <c r="AB555" s="428"/>
      <c r="AC555" s="429"/>
      <c r="AD555" s="432"/>
      <c r="AE555" s="433"/>
      <c r="AF555" s="442"/>
      <c r="AG555" s="443"/>
      <c r="AH555" s="428"/>
      <c r="AI555" s="429"/>
      <c r="AJ555" s="432"/>
      <c r="AK555" s="433"/>
      <c r="AL555" s="446">
        <f t="shared" ref="AL555" si="291">IF(AH555=0,0,(AJ555/AH555)*100)</f>
        <v>0</v>
      </c>
      <c r="AM555" s="447"/>
      <c r="AN555" s="428"/>
      <c r="AO555" s="429"/>
      <c r="AP555" s="432"/>
      <c r="AQ555" s="433"/>
      <c r="AR555" s="446">
        <f t="shared" ref="AR555" si="292">IF(AN555=0,0,(AP555/AN555)*100)</f>
        <v>0</v>
      </c>
      <c r="AS555" s="447"/>
      <c r="AT555" s="450">
        <f t="shared" ref="AT555" si="293">AB555+AH555+AN555</f>
        <v>0</v>
      </c>
      <c r="AU555" s="451"/>
      <c r="AV555" s="454">
        <f t="shared" ref="AV555" si="294">AD555+AJ555+AP555</f>
        <v>0</v>
      </c>
      <c r="AW555" s="455"/>
      <c r="AX555" s="446">
        <f t="shared" ref="AX555" si="295">IF(AT555=0,0,(AV555/AT555)*100)</f>
        <v>0</v>
      </c>
      <c r="AY555" s="447"/>
      <c r="AZ555" s="428"/>
      <c r="BA555" s="429"/>
      <c r="BB555" s="432"/>
      <c r="BC555" s="433"/>
      <c r="BD555" s="446">
        <f t="shared" ref="BD555" si="296">IF(AZ555=0,0,(BB555/AZ555)*100)</f>
        <v>0</v>
      </c>
      <c r="BE555" s="447"/>
      <c r="BF555" s="450">
        <f t="shared" ref="BF555" si="297">AT555+AZ555</f>
        <v>0</v>
      </c>
      <c r="BG555" s="451"/>
      <c r="BH555" s="454">
        <f t="shared" ref="BH555" si="298">AV555+BB555</f>
        <v>0</v>
      </c>
      <c r="BI555" s="455"/>
      <c r="BJ555" s="446">
        <f t="shared" ref="BJ555" si="299">IF(BF555=0,0,(BH555/BF555)*100)</f>
        <v>0</v>
      </c>
      <c r="BK555" s="447"/>
      <c r="BL555" s="406">
        <f t="shared" ref="BL555" si="300">(AD555*2)+(AJ555*2)+(AP555*3)+BB555</f>
        <v>0</v>
      </c>
      <c r="BM555" s="407"/>
      <c r="BN555" s="408"/>
      <c r="BO555" s="402" t="e">
        <f>(BL555*BR$74)+(N555*BR$75)+(X555*BR$76)+(R555*BR$77)+(V555*BR$78)+(Z555*BR$79)</f>
        <v>#REF!</v>
      </c>
      <c r="BP555" s="404" t="e">
        <f>((AZ555-BB555)*BR$81)+((AT555-AV555)*BR$80)+(H555*BR$82)+(P555*BR$83)</f>
        <v>#REF!</v>
      </c>
      <c r="BQ555" s="53"/>
      <c r="BR555" s="53"/>
      <c r="BS555" s="779"/>
    </row>
    <row r="556" spans="1:71" ht="22.5" hidden="1" customHeight="1" x14ac:dyDescent="0.3">
      <c r="A556" s="779"/>
      <c r="B556" s="415"/>
      <c r="C556" s="412" t="str">
        <f>IF(ROSTER!D$48="","",ROSTER!D$48)</f>
        <v/>
      </c>
      <c r="D556" s="413"/>
      <c r="E556" s="419"/>
      <c r="F556" s="421"/>
      <c r="G556" s="423"/>
      <c r="H556" s="426"/>
      <c r="I556" s="427"/>
      <c r="J556" s="430"/>
      <c r="K556" s="431"/>
      <c r="L556" s="434"/>
      <c r="M556" s="435"/>
      <c r="N556" s="438" t="s">
        <v>14</v>
      </c>
      <c r="O556" s="439"/>
      <c r="P556" s="430"/>
      <c r="Q556" s="431"/>
      <c r="R556" s="434"/>
      <c r="S556" s="441"/>
      <c r="T556" s="434"/>
      <c r="U556" s="427"/>
      <c r="V556" s="441"/>
      <c r="W556" s="427"/>
      <c r="X556" s="430"/>
      <c r="Y556" s="427"/>
      <c r="Z556" s="430"/>
      <c r="AA556" s="427"/>
      <c r="AB556" s="430"/>
      <c r="AC556" s="431"/>
      <c r="AD556" s="434"/>
      <c r="AE556" s="435"/>
      <c r="AF556" s="444"/>
      <c r="AG556" s="445"/>
      <c r="AH556" s="430"/>
      <c r="AI556" s="431"/>
      <c r="AJ556" s="434"/>
      <c r="AK556" s="435"/>
      <c r="AL556" s="448"/>
      <c r="AM556" s="449"/>
      <c r="AN556" s="430"/>
      <c r="AO556" s="431"/>
      <c r="AP556" s="434"/>
      <c r="AQ556" s="435"/>
      <c r="AR556" s="448"/>
      <c r="AS556" s="449"/>
      <c r="AT556" s="452"/>
      <c r="AU556" s="453"/>
      <c r="AV556" s="456"/>
      <c r="AW556" s="457"/>
      <c r="AX556" s="448"/>
      <c r="AY556" s="449"/>
      <c r="AZ556" s="430"/>
      <c r="BA556" s="431"/>
      <c r="BB556" s="434"/>
      <c r="BC556" s="435"/>
      <c r="BD556" s="448"/>
      <c r="BE556" s="449"/>
      <c r="BF556" s="452"/>
      <c r="BG556" s="453"/>
      <c r="BH556" s="456"/>
      <c r="BI556" s="457"/>
      <c r="BJ556" s="448"/>
      <c r="BK556" s="449"/>
      <c r="BL556" s="409"/>
      <c r="BM556" s="410"/>
      <c r="BN556" s="411"/>
      <c r="BO556" s="403"/>
      <c r="BP556" s="405"/>
      <c r="BQ556" s="53"/>
      <c r="BR556" s="53"/>
      <c r="BS556" s="779"/>
    </row>
    <row r="557" spans="1:71" ht="21.75" hidden="1" customHeight="1" x14ac:dyDescent="0.3">
      <c r="A557" s="779"/>
      <c r="B557" s="414" t="str">
        <f>IF(ROSTER!B50="","",ROSTER!B50)</f>
        <v/>
      </c>
      <c r="C557" s="416" t="str">
        <f>IF(ROSTER!C$50="","",ROSTER!C$50)</f>
        <v/>
      </c>
      <c r="D557" s="417"/>
      <c r="E557" s="418"/>
      <c r="F557" s="420">
        <f t="shared" ref="F557" si="301">IF(E557="y",1,IF(E557="S",1,0))</f>
        <v>0</v>
      </c>
      <c r="G557" s="422">
        <f t="shared" ref="G557" si="302">IF(E557="S",1,0)</f>
        <v>0</v>
      </c>
      <c r="H557" s="424"/>
      <c r="I557" s="425"/>
      <c r="J557" s="428"/>
      <c r="K557" s="429"/>
      <c r="L557" s="432"/>
      <c r="M557" s="433"/>
      <c r="N557" s="436">
        <f t="shared" ref="N557" si="303">L557+J557</f>
        <v>0</v>
      </c>
      <c r="O557" s="437"/>
      <c r="P557" s="428"/>
      <c r="Q557" s="429"/>
      <c r="R557" s="432"/>
      <c r="S557" s="440"/>
      <c r="T557" s="432"/>
      <c r="U557" s="425"/>
      <c r="V557" s="440"/>
      <c r="W557" s="425"/>
      <c r="X557" s="428"/>
      <c r="Y557" s="425"/>
      <c r="Z557" s="428"/>
      <c r="AA557" s="425"/>
      <c r="AB557" s="428"/>
      <c r="AC557" s="429"/>
      <c r="AD557" s="432"/>
      <c r="AE557" s="433"/>
      <c r="AF557" s="442"/>
      <c r="AG557" s="443"/>
      <c r="AH557" s="428"/>
      <c r="AI557" s="429"/>
      <c r="AJ557" s="432"/>
      <c r="AK557" s="433"/>
      <c r="AL557" s="446">
        <f t="shared" ref="AL557" si="304">IF(AH557=0,0,(AJ557/AH557)*100)</f>
        <v>0</v>
      </c>
      <c r="AM557" s="447"/>
      <c r="AN557" s="428"/>
      <c r="AO557" s="429"/>
      <c r="AP557" s="432"/>
      <c r="AQ557" s="433"/>
      <c r="AR557" s="446">
        <f t="shared" ref="AR557" si="305">IF(AN557=0,0,(AP557/AN557)*100)</f>
        <v>0</v>
      </c>
      <c r="AS557" s="447"/>
      <c r="AT557" s="450">
        <f t="shared" ref="AT557" si="306">AB557+AH557+AN557</f>
        <v>0</v>
      </c>
      <c r="AU557" s="451"/>
      <c r="AV557" s="454">
        <f t="shared" ref="AV557" si="307">AD557+AJ557+AP557</f>
        <v>0</v>
      </c>
      <c r="AW557" s="455"/>
      <c r="AX557" s="446">
        <f t="shared" ref="AX557" si="308">IF(AT557=0,0,(AV557/AT557)*100)</f>
        <v>0</v>
      </c>
      <c r="AY557" s="447"/>
      <c r="AZ557" s="428"/>
      <c r="BA557" s="429"/>
      <c r="BB557" s="432"/>
      <c r="BC557" s="433"/>
      <c r="BD557" s="446">
        <f t="shared" ref="BD557" si="309">IF(AZ557=0,0,(BB557/AZ557)*100)</f>
        <v>0</v>
      </c>
      <c r="BE557" s="447"/>
      <c r="BF557" s="450">
        <f t="shared" ref="BF557" si="310">AT557+AZ557</f>
        <v>0</v>
      </c>
      <c r="BG557" s="451"/>
      <c r="BH557" s="454">
        <f t="shared" ref="BH557" si="311">AV557+BB557</f>
        <v>0</v>
      </c>
      <c r="BI557" s="455"/>
      <c r="BJ557" s="446">
        <f t="shared" ref="BJ557" si="312">IF(BF557=0,0,(BH557/BF557)*100)</f>
        <v>0</v>
      </c>
      <c r="BK557" s="447"/>
      <c r="BL557" s="406">
        <f t="shared" ref="BL557" si="313">(AD557*2)+(AJ557*2)+(AP557*3)+BB557</f>
        <v>0</v>
      </c>
      <c r="BM557" s="407"/>
      <c r="BN557" s="408"/>
      <c r="BO557" s="402" t="e">
        <f>(BL557*BR$74)+(N557*BR$75)+(X557*BR$76)+(R557*BR$77)+(V557*BR$78)+(Z557*BR$79)</f>
        <v>#REF!</v>
      </c>
      <c r="BP557" s="404" t="e">
        <f>((AZ557-BB557)*BR$81)+((AT557-AV557)*BR$80)+(H557*BR$82)+(P557*BR$83)</f>
        <v>#REF!</v>
      </c>
      <c r="BQ557" s="53"/>
      <c r="BR557" s="53"/>
      <c r="BS557" s="779"/>
    </row>
    <row r="558" spans="1:71" ht="22.5" hidden="1" customHeight="1" thickBot="1" x14ac:dyDescent="0.3">
      <c r="A558" s="779"/>
      <c r="B558" s="415"/>
      <c r="C558" s="412" t="str">
        <f>IF(ROSTER!D$50="","",ROSTER!D$50)</f>
        <v/>
      </c>
      <c r="D558" s="413"/>
      <c r="E558" s="419"/>
      <c r="F558" s="421"/>
      <c r="G558" s="423"/>
      <c r="H558" s="426"/>
      <c r="I558" s="427"/>
      <c r="J558" s="430"/>
      <c r="K558" s="431"/>
      <c r="L558" s="434"/>
      <c r="M558" s="435"/>
      <c r="N558" s="438" t="s">
        <v>14</v>
      </c>
      <c r="O558" s="439"/>
      <c r="P558" s="430"/>
      <c r="Q558" s="431"/>
      <c r="R558" s="434"/>
      <c r="S558" s="441"/>
      <c r="T558" s="434"/>
      <c r="U558" s="427"/>
      <c r="V558" s="441"/>
      <c r="W558" s="427"/>
      <c r="X558" s="430"/>
      <c r="Y558" s="427"/>
      <c r="Z558" s="430"/>
      <c r="AA558" s="427"/>
      <c r="AB558" s="430"/>
      <c r="AC558" s="431"/>
      <c r="AD558" s="434"/>
      <c r="AE558" s="435"/>
      <c r="AF558" s="444"/>
      <c r="AG558" s="445"/>
      <c r="AH558" s="430"/>
      <c r="AI558" s="431"/>
      <c r="AJ558" s="434"/>
      <c r="AK558" s="435"/>
      <c r="AL558" s="448"/>
      <c r="AM558" s="449"/>
      <c r="AN558" s="430"/>
      <c r="AO558" s="431"/>
      <c r="AP558" s="434"/>
      <c r="AQ558" s="435"/>
      <c r="AR558" s="448"/>
      <c r="AS558" s="449"/>
      <c r="AT558" s="452"/>
      <c r="AU558" s="453"/>
      <c r="AV558" s="456"/>
      <c r="AW558" s="457"/>
      <c r="AX558" s="448"/>
      <c r="AY558" s="449"/>
      <c r="AZ558" s="430"/>
      <c r="BA558" s="431"/>
      <c r="BB558" s="434"/>
      <c r="BC558" s="435"/>
      <c r="BD558" s="448"/>
      <c r="BE558" s="449"/>
      <c r="BF558" s="452"/>
      <c r="BG558" s="453"/>
      <c r="BH558" s="456"/>
      <c r="BI558" s="457"/>
      <c r="BJ558" s="448"/>
      <c r="BK558" s="449"/>
      <c r="BL558" s="409"/>
      <c r="BM558" s="410"/>
      <c r="BN558" s="411"/>
      <c r="BO558" s="403"/>
      <c r="BP558" s="405"/>
      <c r="BQ558" s="53"/>
      <c r="BR558" s="53"/>
      <c r="BS558" s="779"/>
    </row>
    <row r="559" spans="1:71" s="224" customFormat="1" ht="33.6" customHeight="1" x14ac:dyDescent="0.5">
      <c r="A559" s="789"/>
      <c r="B559" s="376"/>
      <c r="C559" s="377"/>
      <c r="D559" s="377" t="s">
        <v>10</v>
      </c>
      <c r="E559" s="380"/>
      <c r="F559" s="223"/>
      <c r="G559" s="223"/>
      <c r="H559" s="382">
        <f>SUM(H515:I558)</f>
        <v>0</v>
      </c>
      <c r="I559" s="383"/>
      <c r="J559" s="382">
        <f>SUM(J515:K558)</f>
        <v>0</v>
      </c>
      <c r="K559" s="383"/>
      <c r="L559" s="386">
        <f>SUM(L515:M558)</f>
        <v>0</v>
      </c>
      <c r="M559" s="387"/>
      <c r="N559" s="358">
        <f>L559+J559</f>
        <v>0</v>
      </c>
      <c r="O559" s="359"/>
      <c r="P559" s="386">
        <f>SUM(P515:Q558)</f>
        <v>0</v>
      </c>
      <c r="Q559" s="383"/>
      <c r="R559" s="386">
        <f t="shared" ref="R559" si="314">SUM(R515:S558)</f>
        <v>0</v>
      </c>
      <c r="S559" s="387"/>
      <c r="T559" s="386">
        <f t="shared" ref="T559" si="315">SUM(T515:U558)</f>
        <v>0</v>
      </c>
      <c r="U559" s="359"/>
      <c r="V559" s="387">
        <f t="shared" ref="V559" si="316">SUM(V515:W558)</f>
        <v>0</v>
      </c>
      <c r="W559" s="387"/>
      <c r="X559" s="382">
        <f t="shared" ref="X559" si="317">SUM(X515:Y558)</f>
        <v>0</v>
      </c>
      <c r="Y559" s="359"/>
      <c r="Z559" s="382">
        <f t="shared" ref="Z559" si="318">SUM(Z515:AA558)</f>
        <v>0</v>
      </c>
      <c r="AA559" s="359"/>
      <c r="AB559" s="387">
        <f t="shared" ref="AB559" si="319">SUM(AB515:AC558)</f>
        <v>0</v>
      </c>
      <c r="AC559" s="383"/>
      <c r="AD559" s="386">
        <f t="shared" ref="AD559" si="320">SUM(AD515:AE558)</f>
        <v>0</v>
      </c>
      <c r="AE559" s="387"/>
      <c r="AF559" s="358">
        <f t="shared" ref="AF559" si="321">SUM(AF515:AG558)</f>
        <v>0</v>
      </c>
      <c r="AG559" s="359"/>
      <c r="AH559" s="386">
        <f t="shared" ref="AH559" si="322">SUM(AH515:AI558)</f>
        <v>0</v>
      </c>
      <c r="AI559" s="383"/>
      <c r="AJ559" s="386">
        <f t="shared" ref="AJ559" si="323">SUM(AJ515:AK558)</f>
        <v>0</v>
      </c>
      <c r="AK559" s="387"/>
      <c r="AL559" s="358">
        <f>IF(AH559=0,0,(AJ559/AH559)*100)</f>
        <v>0</v>
      </c>
      <c r="AM559" s="359"/>
      <c r="AN559" s="386">
        <f>SUM(AN515:AO558)</f>
        <v>0</v>
      </c>
      <c r="AO559" s="383"/>
      <c r="AP559" s="386">
        <f>SUM(AP515:AQ558)</f>
        <v>0</v>
      </c>
      <c r="AQ559" s="387"/>
      <c r="AR559" s="358">
        <f>IF(AN559=0,0,(AP559/AN559)*100)</f>
        <v>0</v>
      </c>
      <c r="AS559" s="359"/>
      <c r="AT559" s="382">
        <f>AB559+AH559+AN559</f>
        <v>0</v>
      </c>
      <c r="AU559" s="383"/>
      <c r="AV559" s="386">
        <f>AD559+AJ559+AP559</f>
        <v>0</v>
      </c>
      <c r="AW559" s="392"/>
      <c r="AX559" s="358">
        <f>IF(AT559=0,0,(AV559/AT559)*100)</f>
        <v>0</v>
      </c>
      <c r="AY559" s="359"/>
      <c r="AZ559" s="386">
        <f>SUM(AZ515:BA558)</f>
        <v>0</v>
      </c>
      <c r="BA559" s="383"/>
      <c r="BB559" s="386">
        <f>SUM(BB515:BC558)</f>
        <v>0</v>
      </c>
      <c r="BC559" s="387"/>
      <c r="BD559" s="358">
        <f>IF(AZ559=0,0,(BB559/AZ559)*100)</f>
        <v>0</v>
      </c>
      <c r="BE559" s="359"/>
      <c r="BF559" s="382">
        <f>AT559+AZ559</f>
        <v>0</v>
      </c>
      <c r="BG559" s="383"/>
      <c r="BH559" s="386">
        <f>AV559+BB559</f>
        <v>0</v>
      </c>
      <c r="BI559" s="392"/>
      <c r="BJ559" s="358">
        <f>IF(BF559=0,0,(BH559/BF559)*100)</f>
        <v>0</v>
      </c>
      <c r="BK559" s="394"/>
      <c r="BL559" s="396">
        <f>SUM(BL515:BN558)</f>
        <v>0</v>
      </c>
      <c r="BM559" s="397"/>
      <c r="BN559" s="398"/>
      <c r="BO559" s="402" t="e">
        <f>(BL559*BR$74)+(N559*BR$75)+(X559*BR$76)+(R559*BR$77)+(V559*BR$78)+(Z559*BR$79)</f>
        <v>#REF!</v>
      </c>
      <c r="BP559" s="404" t="e">
        <f>((AZ559-BB559)*BR$81)+((AT559-AV559)*BR$80)+(H559*BR$82)+(P559*BR$83)</f>
        <v>#REF!</v>
      </c>
      <c r="BQ559" s="222"/>
      <c r="BR559" s="222"/>
      <c r="BS559" s="789"/>
    </row>
    <row r="560" spans="1:71" s="224" customFormat="1" ht="33.950000000000003" customHeight="1" thickBot="1" x14ac:dyDescent="0.55000000000000004">
      <c r="A560" s="789"/>
      <c r="B560" s="378"/>
      <c r="C560" s="379"/>
      <c r="D560" s="379"/>
      <c r="E560" s="381"/>
      <c r="F560" s="225"/>
      <c r="G560" s="225"/>
      <c r="H560" s="384"/>
      <c r="I560" s="385"/>
      <c r="J560" s="384"/>
      <c r="K560" s="385"/>
      <c r="L560" s="388"/>
      <c r="M560" s="389"/>
      <c r="N560" s="390" t="s">
        <v>14</v>
      </c>
      <c r="O560" s="391"/>
      <c r="P560" s="388"/>
      <c r="Q560" s="385"/>
      <c r="R560" s="388"/>
      <c r="S560" s="389"/>
      <c r="T560" s="388"/>
      <c r="U560" s="391"/>
      <c r="V560" s="389"/>
      <c r="W560" s="389"/>
      <c r="X560" s="384"/>
      <c r="Y560" s="391"/>
      <c r="Z560" s="384"/>
      <c r="AA560" s="391"/>
      <c r="AB560" s="389"/>
      <c r="AC560" s="385"/>
      <c r="AD560" s="388"/>
      <c r="AE560" s="389"/>
      <c r="AF560" s="390"/>
      <c r="AG560" s="391"/>
      <c r="AH560" s="388"/>
      <c r="AI560" s="385"/>
      <c r="AJ560" s="388"/>
      <c r="AK560" s="389"/>
      <c r="AL560" s="390"/>
      <c r="AM560" s="391"/>
      <c r="AN560" s="388"/>
      <c r="AO560" s="385"/>
      <c r="AP560" s="388"/>
      <c r="AQ560" s="389"/>
      <c r="AR560" s="390"/>
      <c r="AS560" s="391"/>
      <c r="AT560" s="384"/>
      <c r="AU560" s="385"/>
      <c r="AV560" s="388"/>
      <c r="AW560" s="393"/>
      <c r="AX560" s="390"/>
      <c r="AY560" s="391"/>
      <c r="AZ560" s="388"/>
      <c r="BA560" s="385"/>
      <c r="BB560" s="388"/>
      <c r="BC560" s="389"/>
      <c r="BD560" s="390"/>
      <c r="BE560" s="391"/>
      <c r="BF560" s="384"/>
      <c r="BG560" s="385"/>
      <c r="BH560" s="388"/>
      <c r="BI560" s="393"/>
      <c r="BJ560" s="390"/>
      <c r="BK560" s="395"/>
      <c r="BL560" s="399"/>
      <c r="BM560" s="400"/>
      <c r="BN560" s="401"/>
      <c r="BO560" s="403"/>
      <c r="BP560" s="405"/>
      <c r="BQ560" s="222"/>
      <c r="BR560" s="222"/>
      <c r="BS560" s="789"/>
    </row>
    <row r="561" spans="1:71" s="230" customFormat="1" ht="48.2" customHeight="1" thickBot="1" x14ac:dyDescent="0.55000000000000004">
      <c r="A561" s="790"/>
      <c r="B561" s="342"/>
      <c r="C561" s="343"/>
      <c r="D561" s="343" t="s">
        <v>13</v>
      </c>
      <c r="E561" s="344"/>
      <c r="F561" s="227"/>
      <c r="G561" s="223"/>
      <c r="H561" s="345"/>
      <c r="I561" s="346"/>
      <c r="J561" s="347"/>
      <c r="K561" s="348"/>
      <c r="L561" s="349"/>
      <c r="M561" s="350"/>
      <c r="N561" s="351">
        <f>J561+L561</f>
        <v>0</v>
      </c>
      <c r="O561" s="352"/>
      <c r="P561" s="347"/>
      <c r="Q561" s="348"/>
      <c r="R561" s="349"/>
      <c r="S561" s="348"/>
      <c r="T561" s="353"/>
      <c r="U561" s="354"/>
      <c r="V561" s="347"/>
      <c r="W561" s="355"/>
      <c r="X561" s="345"/>
      <c r="Y561" s="346"/>
      <c r="Z561" s="347"/>
      <c r="AA561" s="355"/>
      <c r="AB561" s="347"/>
      <c r="AC561" s="348"/>
      <c r="AD561" s="349"/>
      <c r="AE561" s="350"/>
      <c r="AF561" s="356">
        <f>IF(AB561=0,0,(AD561/AB561)*100)</f>
        <v>0</v>
      </c>
      <c r="AG561" s="357"/>
      <c r="AH561" s="347"/>
      <c r="AI561" s="348"/>
      <c r="AJ561" s="349"/>
      <c r="AK561" s="350"/>
      <c r="AL561" s="358">
        <f>IF(AH561=0,0,(AJ561/AH561)*100)</f>
        <v>0</v>
      </c>
      <c r="AM561" s="359"/>
      <c r="AN561" s="347"/>
      <c r="AO561" s="348"/>
      <c r="AP561" s="349"/>
      <c r="AQ561" s="350"/>
      <c r="AR561" s="358">
        <f>IF(AN561=0,0,(AP561/AN561)*100)</f>
        <v>0</v>
      </c>
      <c r="AS561" s="359"/>
      <c r="AT561" s="360">
        <f>AB561+AH561+AN561</f>
        <v>0</v>
      </c>
      <c r="AU561" s="361"/>
      <c r="AV561" s="362">
        <f>AD561+AJ561+AP561</f>
        <v>0</v>
      </c>
      <c r="AW561" s="363"/>
      <c r="AX561" s="358">
        <f>IF(AT561=0,0,(AV561/AT561)*100)</f>
        <v>0</v>
      </c>
      <c r="AY561" s="359"/>
      <c r="AZ561" s="347"/>
      <c r="BA561" s="348"/>
      <c r="BB561" s="349"/>
      <c r="BC561" s="350"/>
      <c r="BD561" s="358">
        <f>IF(AZ561=0,0,(BB561/AZ561)*100)</f>
        <v>0</v>
      </c>
      <c r="BE561" s="359"/>
      <c r="BF561" s="360">
        <f>AT561+AZ561</f>
        <v>0</v>
      </c>
      <c r="BG561" s="361"/>
      <c r="BH561" s="362">
        <f>AV561+BB561</f>
        <v>0</v>
      </c>
      <c r="BI561" s="363"/>
      <c r="BJ561" s="358">
        <f>IF(BF561=0,0,(BH561/BF561)*100)</f>
        <v>0</v>
      </c>
      <c r="BK561" s="359"/>
      <c r="BL561" s="364"/>
      <c r="BM561" s="365"/>
      <c r="BN561" s="366"/>
      <c r="BO561" s="228"/>
      <c r="BP561" s="229"/>
      <c r="BQ561" s="226"/>
      <c r="BR561" s="226"/>
      <c r="BS561" s="790"/>
    </row>
    <row r="562" spans="1:71" s="230" customFormat="1" ht="48.95" customHeight="1" thickBot="1" x14ac:dyDescent="0.55000000000000004">
      <c r="A562" s="790"/>
      <c r="B562" s="231"/>
      <c r="C562" s="268"/>
      <c r="D562" s="367" t="s">
        <v>87</v>
      </c>
      <c r="E562" s="368"/>
      <c r="F562" s="233"/>
      <c r="G562" s="233"/>
      <c r="H562" s="268"/>
      <c r="I562" s="268"/>
      <c r="J562" s="369">
        <f>IF((J559+L561)=0,0,J559/(J559+L561)*100)</f>
        <v>0</v>
      </c>
      <c r="K562" s="370"/>
      <c r="L562" s="369">
        <f>IF((L559+J561)=0,0,L559/(L559+J561)*100)</f>
        <v>0</v>
      </c>
      <c r="M562" s="370"/>
      <c r="N562" s="369">
        <f>IF((N559+N561)=0,0,N559/(N559+N561)*100)</f>
        <v>0</v>
      </c>
      <c r="O562" s="371"/>
      <c r="P562" s="372"/>
      <c r="Q562" s="373"/>
      <c r="R562" s="373"/>
      <c r="S562" s="373"/>
      <c r="T562" s="374"/>
      <c r="U562" s="374"/>
      <c r="V562" s="373"/>
      <c r="W562" s="373"/>
      <c r="X562" s="373"/>
      <c r="Y562" s="373"/>
      <c r="Z562" s="373"/>
      <c r="AA562" s="373"/>
      <c r="AB562" s="373"/>
      <c r="AC562" s="373"/>
      <c r="AD562" s="373"/>
      <c r="AE562" s="373"/>
      <c r="AF562" s="373"/>
      <c r="AG562" s="373"/>
      <c r="AH562" s="373"/>
      <c r="AI562" s="373"/>
      <c r="AJ562" s="373"/>
      <c r="AK562" s="373"/>
      <c r="AL562" s="373"/>
      <c r="AM562" s="373"/>
      <c r="AN562" s="373"/>
      <c r="AO562" s="373"/>
      <c r="AP562" s="373"/>
      <c r="AQ562" s="373"/>
      <c r="AR562" s="373"/>
      <c r="AS562" s="373"/>
      <c r="AT562" s="373"/>
      <c r="AU562" s="373"/>
      <c r="AV562" s="373"/>
      <c r="AW562" s="373"/>
      <c r="AX562" s="373"/>
      <c r="AY562" s="373"/>
      <c r="AZ562" s="373"/>
      <c r="BA562" s="373"/>
      <c r="BB562" s="373"/>
      <c r="BC562" s="373"/>
      <c r="BD562" s="373"/>
      <c r="BE562" s="373"/>
      <c r="BF562" s="373"/>
      <c r="BG562" s="373"/>
      <c r="BH562" s="373"/>
      <c r="BI562" s="373"/>
      <c r="BJ562" s="373"/>
      <c r="BK562" s="373"/>
      <c r="BL562" s="373"/>
      <c r="BM562" s="373"/>
      <c r="BN562" s="375"/>
      <c r="BO562" s="234"/>
      <c r="BP562" s="234"/>
      <c r="BQ562" s="226"/>
      <c r="BR562" s="226"/>
      <c r="BS562" s="790"/>
    </row>
    <row r="563" spans="1:71" ht="15.75" customHeight="1" thickTop="1" thickBot="1" x14ac:dyDescent="0.45">
      <c r="A563" s="779"/>
      <c r="B563" s="160"/>
      <c r="C563" s="161"/>
      <c r="D563" s="161"/>
      <c r="E563" s="161"/>
      <c r="F563" s="69"/>
      <c r="G563" s="69"/>
      <c r="H563" s="161"/>
      <c r="I563" s="161"/>
      <c r="J563" s="161"/>
      <c r="K563" s="161"/>
      <c r="L563" s="161"/>
      <c r="M563" s="161"/>
      <c r="N563" s="161"/>
      <c r="O563" s="161"/>
      <c r="P563" s="161"/>
      <c r="Q563" s="161"/>
      <c r="R563" s="161"/>
      <c r="S563" s="161"/>
      <c r="T563" s="161"/>
      <c r="U563" s="161"/>
      <c r="V563" s="161"/>
      <c r="W563" s="161"/>
      <c r="X563" s="161"/>
      <c r="Y563" s="161"/>
      <c r="Z563" s="161"/>
      <c r="AA563" s="161"/>
      <c r="AB563" s="161"/>
      <c r="AC563" s="161"/>
      <c r="AD563" s="161"/>
      <c r="AE563" s="161"/>
      <c r="AF563" s="166"/>
      <c r="AG563" s="166"/>
      <c r="AH563" s="161"/>
      <c r="AI563" s="161"/>
      <c r="AJ563" s="161"/>
      <c r="AK563" s="161"/>
      <c r="AL563" s="161"/>
      <c r="AM563" s="161"/>
      <c r="AN563" s="161"/>
      <c r="AO563" s="161"/>
      <c r="AP563" s="161"/>
      <c r="AQ563" s="161"/>
      <c r="AR563" s="161"/>
      <c r="AS563" s="161"/>
      <c r="AT563" s="161"/>
      <c r="AU563" s="161"/>
      <c r="AV563" s="161"/>
      <c r="AW563" s="161"/>
      <c r="AX563" s="161"/>
      <c r="AY563" s="161"/>
      <c r="AZ563" s="161"/>
      <c r="BA563" s="161"/>
      <c r="BB563" s="161"/>
      <c r="BC563" s="161"/>
      <c r="BD563" s="161"/>
      <c r="BE563" s="161"/>
      <c r="BF563" s="161"/>
      <c r="BG563" s="161"/>
      <c r="BH563" s="161"/>
      <c r="BI563" s="161"/>
      <c r="BJ563" s="161"/>
      <c r="BK563" s="161"/>
      <c r="BL563" s="161"/>
      <c r="BM563" s="161"/>
      <c r="BN563" s="167"/>
      <c r="BO563" s="70"/>
      <c r="BP563" s="70"/>
      <c r="BQ563" s="53"/>
      <c r="BR563" s="53"/>
      <c r="BS563" s="779"/>
    </row>
    <row r="564" spans="1:71" s="68" customFormat="1" ht="80.25" customHeight="1" thickTop="1" thickBot="1" x14ac:dyDescent="0.5">
      <c r="A564" s="791"/>
      <c r="B564" s="325" t="s">
        <v>55</v>
      </c>
      <c r="C564" s="326"/>
      <c r="D564" s="327" t="s">
        <v>47</v>
      </c>
      <c r="E564" s="327"/>
      <c r="F564" s="71"/>
      <c r="G564" s="71"/>
      <c r="H564" s="328"/>
      <c r="I564" s="329"/>
      <c r="J564" s="330"/>
      <c r="K564" s="235"/>
      <c r="L564" s="328"/>
      <c r="M564" s="329"/>
      <c r="N564" s="330"/>
      <c r="O564" s="331" t="s">
        <v>42</v>
      </c>
      <c r="P564" s="332"/>
      <c r="Q564" s="332"/>
      <c r="R564" s="332"/>
      <c r="S564" s="328"/>
      <c r="T564" s="329"/>
      <c r="U564" s="330"/>
      <c r="V564" s="235"/>
      <c r="W564" s="328"/>
      <c r="X564" s="329"/>
      <c r="Y564" s="330"/>
      <c r="Z564" s="331" t="s">
        <v>110</v>
      </c>
      <c r="AA564" s="332"/>
      <c r="AB564" s="332"/>
      <c r="AC564" s="332"/>
      <c r="AD564" s="332"/>
      <c r="AE564" s="332"/>
      <c r="AF564" s="332"/>
      <c r="AG564" s="332"/>
      <c r="AH564" s="332"/>
      <c r="AI564" s="333"/>
      <c r="AJ564" s="328"/>
      <c r="AK564" s="329"/>
      <c r="AL564" s="330"/>
      <c r="AM564" s="235"/>
      <c r="AN564" s="328"/>
      <c r="AO564" s="329"/>
      <c r="AP564" s="330"/>
      <c r="AQ564" s="331" t="s">
        <v>46</v>
      </c>
      <c r="AR564" s="332"/>
      <c r="AS564" s="332"/>
      <c r="AT564" s="333"/>
      <c r="AU564" s="328"/>
      <c r="AV564" s="329"/>
      <c r="AW564" s="330"/>
      <c r="AX564" s="235"/>
      <c r="AY564" s="328"/>
      <c r="AZ564" s="329"/>
      <c r="BA564" s="330"/>
      <c r="BB564" s="334" t="s">
        <v>112</v>
      </c>
      <c r="BC564" s="335"/>
      <c r="BD564" s="335"/>
      <c r="BE564" s="336"/>
      <c r="BF564" s="337">
        <f>BL559</f>
        <v>0</v>
      </c>
      <c r="BG564" s="338"/>
      <c r="BH564" s="339"/>
      <c r="BI564" s="235"/>
      <c r="BJ564" s="337">
        <f>BL561</f>
        <v>0</v>
      </c>
      <c r="BK564" s="338"/>
      <c r="BL564" s="339"/>
      <c r="BM564" s="173"/>
      <c r="BN564" s="174"/>
      <c r="BO564" s="72"/>
      <c r="BP564" s="72"/>
      <c r="BQ564" s="67"/>
      <c r="BR564" s="67"/>
      <c r="BS564" s="791"/>
    </row>
    <row r="565" spans="1:71" ht="15.6" customHeight="1" thickTop="1" thickBot="1" x14ac:dyDescent="0.55000000000000004">
      <c r="A565" s="779"/>
      <c r="B565" s="162"/>
      <c r="C565" s="156"/>
      <c r="D565" s="163"/>
      <c r="E565" s="163"/>
      <c r="F565" s="73"/>
      <c r="G565" s="73"/>
      <c r="H565" s="170"/>
      <c r="I565" s="170"/>
      <c r="J565" s="170"/>
      <c r="K565" s="170"/>
      <c r="L565" s="170"/>
      <c r="M565" s="170"/>
      <c r="N565" s="170"/>
      <c r="O565" s="168"/>
      <c r="P565" s="168"/>
      <c r="Q565" s="168"/>
      <c r="R565" s="168"/>
      <c r="S565" s="170"/>
      <c r="T565" s="170"/>
      <c r="U565" s="170"/>
      <c r="V565" s="169"/>
      <c r="W565" s="170"/>
      <c r="X565" s="170"/>
      <c r="Y565" s="170"/>
      <c r="Z565" s="168"/>
      <c r="AA565" s="168"/>
      <c r="AB565" s="168"/>
      <c r="AC565" s="168"/>
      <c r="AD565" s="170"/>
      <c r="AE565" s="170"/>
      <c r="AF565" s="170"/>
      <c r="AG565" s="170"/>
      <c r="AH565" s="169"/>
      <c r="AI565" s="169"/>
      <c r="AJ565" s="170"/>
      <c r="AK565" s="168"/>
      <c r="AL565" s="168"/>
      <c r="AM565" s="168"/>
      <c r="AN565" s="168"/>
      <c r="AO565" s="170"/>
      <c r="AP565" s="170"/>
      <c r="AQ565" s="168"/>
      <c r="AR565" s="168"/>
      <c r="AS565" s="168"/>
      <c r="AT565" s="168"/>
      <c r="AU565" s="170"/>
      <c r="AV565" s="170"/>
      <c r="AW565" s="170"/>
      <c r="AX565" s="170"/>
      <c r="AY565" s="170"/>
      <c r="AZ565" s="172"/>
      <c r="BA565" s="172"/>
      <c r="BB565" s="168"/>
      <c r="BC565" s="176"/>
      <c r="BD565" s="177"/>
      <c r="BE565" s="177"/>
      <c r="BF565" s="178"/>
      <c r="BG565" s="178"/>
      <c r="BH565" s="172"/>
      <c r="BI565" s="170"/>
      <c r="BJ565" s="179"/>
      <c r="BK565" s="179"/>
      <c r="BL565" s="172"/>
      <c r="BM565" s="175"/>
      <c r="BN565" s="180"/>
      <c r="BO565" s="74"/>
      <c r="BP565" s="74"/>
      <c r="BQ565" s="53"/>
      <c r="BR565" s="53"/>
      <c r="BS565" s="779"/>
    </row>
    <row r="566" spans="1:71" s="68" customFormat="1" ht="80.25" customHeight="1" thickTop="1" thickBot="1" x14ac:dyDescent="0.5">
      <c r="A566" s="791"/>
      <c r="B566" s="334" t="s">
        <v>40</v>
      </c>
      <c r="C566" s="335"/>
      <c r="D566" s="327" t="s">
        <v>48</v>
      </c>
      <c r="E566" s="327"/>
      <c r="F566" s="71"/>
      <c r="G566" s="71"/>
      <c r="H566" s="337">
        <f>H564</f>
        <v>0</v>
      </c>
      <c r="I566" s="338"/>
      <c r="J566" s="339"/>
      <c r="K566" s="235"/>
      <c r="L566" s="337">
        <f>L564</f>
        <v>0</v>
      </c>
      <c r="M566" s="338"/>
      <c r="N566" s="339"/>
      <c r="O566" s="331" t="s">
        <v>44</v>
      </c>
      <c r="P566" s="332"/>
      <c r="Q566" s="332"/>
      <c r="R566" s="332"/>
      <c r="S566" s="337">
        <f>S564-H564</f>
        <v>0</v>
      </c>
      <c r="T566" s="338"/>
      <c r="U566" s="339"/>
      <c r="V566" s="235"/>
      <c r="W566" s="337">
        <f>W564-L564</f>
        <v>0</v>
      </c>
      <c r="X566" s="338"/>
      <c r="Y566" s="339"/>
      <c r="Z566" s="331" t="s">
        <v>111</v>
      </c>
      <c r="AA566" s="332"/>
      <c r="AB566" s="332"/>
      <c r="AC566" s="332"/>
      <c r="AD566" s="332"/>
      <c r="AE566" s="332"/>
      <c r="AF566" s="332"/>
      <c r="AG566" s="332"/>
      <c r="AH566" s="332"/>
      <c r="AI566" s="333"/>
      <c r="AJ566" s="337">
        <f>AJ564-S564</f>
        <v>0</v>
      </c>
      <c r="AK566" s="338"/>
      <c r="AL566" s="339"/>
      <c r="AM566" s="235"/>
      <c r="AN566" s="337">
        <f>AN564-W564</f>
        <v>0</v>
      </c>
      <c r="AO566" s="338"/>
      <c r="AP566" s="339"/>
      <c r="AQ566" s="331" t="s">
        <v>45</v>
      </c>
      <c r="AR566" s="332"/>
      <c r="AS566" s="332"/>
      <c r="AT566" s="333"/>
      <c r="AU566" s="337">
        <f>AU564-AJ564</f>
        <v>0</v>
      </c>
      <c r="AV566" s="338"/>
      <c r="AW566" s="339"/>
      <c r="AX566" s="235"/>
      <c r="AY566" s="337">
        <f>AY564-AN564</f>
        <v>0</v>
      </c>
      <c r="AZ566" s="338"/>
      <c r="BA566" s="339"/>
      <c r="BB566" s="334" t="s">
        <v>113</v>
      </c>
      <c r="BC566" s="335"/>
      <c r="BD566" s="335"/>
      <c r="BE566" s="336"/>
      <c r="BF566" s="337">
        <f>BF564-AU564</f>
        <v>0</v>
      </c>
      <c r="BG566" s="338"/>
      <c r="BH566" s="339"/>
      <c r="BI566" s="235"/>
      <c r="BJ566" s="337">
        <f>BJ564-AY564</f>
        <v>0</v>
      </c>
      <c r="BK566" s="338"/>
      <c r="BL566" s="339"/>
      <c r="BM566" s="173"/>
      <c r="BN566" s="174"/>
      <c r="BO566" s="72"/>
      <c r="BP566" s="72"/>
      <c r="BQ566" s="67"/>
      <c r="BR566" s="67"/>
      <c r="BS566" s="791"/>
    </row>
    <row r="567" spans="1:71" ht="15.75" customHeight="1" thickTop="1" thickBot="1" x14ac:dyDescent="0.45">
      <c r="A567" s="779"/>
      <c r="B567" s="164"/>
      <c r="C567" s="165"/>
      <c r="D567" s="165"/>
      <c r="E567" s="165"/>
      <c r="F567" s="75"/>
      <c r="G567" s="75"/>
      <c r="H567" s="165"/>
      <c r="I567" s="165"/>
      <c r="J567" s="165"/>
      <c r="K567" s="165"/>
      <c r="L567" s="165"/>
      <c r="M567" s="165"/>
      <c r="N567" s="165"/>
      <c r="O567" s="165"/>
      <c r="P567" s="165"/>
      <c r="Q567" s="165"/>
      <c r="R567" s="165"/>
      <c r="S567" s="165"/>
      <c r="T567" s="165"/>
      <c r="U567" s="165"/>
      <c r="V567" s="165"/>
      <c r="W567" s="165"/>
      <c r="X567" s="165"/>
      <c r="Y567" s="165"/>
      <c r="Z567" s="165"/>
      <c r="AA567" s="165"/>
      <c r="AB567" s="165"/>
      <c r="AC567" s="165"/>
      <c r="AD567" s="165"/>
      <c r="AE567" s="165"/>
      <c r="AF567" s="171"/>
      <c r="AG567" s="171"/>
      <c r="AH567" s="165"/>
      <c r="AI567" s="165"/>
      <c r="AJ567" s="165"/>
      <c r="AK567" s="165"/>
      <c r="AL567" s="165"/>
      <c r="AM567" s="165"/>
      <c r="AN567" s="165"/>
      <c r="AO567" s="165"/>
      <c r="AP567" s="165"/>
      <c r="AQ567" s="165"/>
      <c r="AR567" s="165"/>
      <c r="AS567" s="165"/>
      <c r="AT567" s="165"/>
      <c r="AU567" s="165"/>
      <c r="AV567" s="165"/>
      <c r="AW567" s="165"/>
      <c r="AX567" s="165"/>
      <c r="AY567" s="165"/>
      <c r="AZ567" s="165"/>
      <c r="BA567" s="340" t="s">
        <v>138</v>
      </c>
      <c r="BB567" s="340"/>
      <c r="BC567" s="340"/>
      <c r="BD567" s="340"/>
      <c r="BE567" s="340"/>
      <c r="BF567" s="340"/>
      <c r="BG567" s="340"/>
      <c r="BH567" s="340"/>
      <c r="BI567" s="340"/>
      <c r="BJ567" s="340"/>
      <c r="BK567" s="340"/>
      <c r="BL567" s="340"/>
      <c r="BM567" s="340"/>
      <c r="BN567" s="341"/>
      <c r="BO567" s="76"/>
      <c r="BP567" s="76"/>
      <c r="BQ567" s="53"/>
      <c r="BR567" s="53"/>
      <c r="BS567" s="779"/>
    </row>
    <row r="568" spans="1:71" ht="12" customHeight="1" thickTop="1" x14ac:dyDescent="0.4">
      <c r="A568" s="779"/>
      <c r="B568" s="780"/>
      <c r="C568" s="779"/>
      <c r="D568" s="779"/>
      <c r="E568" s="779"/>
      <c r="F568" s="781"/>
      <c r="G568" s="781"/>
      <c r="H568" s="779"/>
      <c r="I568" s="779"/>
      <c r="J568" s="779"/>
      <c r="K568" s="779"/>
      <c r="L568" s="779"/>
      <c r="M568" s="779"/>
      <c r="N568" s="779"/>
      <c r="O568" s="779"/>
      <c r="P568" s="779"/>
      <c r="Q568" s="779"/>
      <c r="R568" s="779"/>
      <c r="S568" s="779"/>
      <c r="T568" s="779"/>
      <c r="U568" s="779"/>
      <c r="V568" s="779"/>
      <c r="W568" s="779"/>
      <c r="X568" s="779"/>
      <c r="Y568" s="779"/>
      <c r="Z568" s="779"/>
      <c r="AA568" s="779"/>
      <c r="AB568" s="779"/>
      <c r="AC568" s="779"/>
      <c r="AD568" s="779"/>
      <c r="AE568" s="779"/>
      <c r="AF568" s="782"/>
      <c r="AG568" s="782"/>
      <c r="AH568" s="779"/>
      <c r="AI568" s="779"/>
      <c r="AJ568" s="779"/>
      <c r="AK568" s="779"/>
      <c r="AL568" s="779"/>
      <c r="AM568" s="779"/>
      <c r="AN568" s="779"/>
      <c r="AO568" s="779"/>
      <c r="AP568" s="779"/>
      <c r="AQ568" s="779"/>
      <c r="AR568" s="779"/>
      <c r="AS568" s="779"/>
      <c r="AT568" s="779"/>
      <c r="AU568" s="779"/>
      <c r="AV568" s="779"/>
      <c r="AW568" s="779"/>
      <c r="AX568" s="779"/>
      <c r="AY568" s="779"/>
      <c r="AZ568" s="779"/>
      <c r="BA568" s="779"/>
      <c r="BB568" s="779"/>
      <c r="BC568" s="779"/>
      <c r="BD568" s="779"/>
      <c r="BE568" s="779"/>
      <c r="BF568" s="779"/>
      <c r="BG568" s="779"/>
      <c r="BH568" s="779"/>
      <c r="BI568" s="779"/>
      <c r="BJ568" s="779"/>
      <c r="BK568" s="779"/>
      <c r="BL568" s="779"/>
      <c r="BM568" s="779"/>
      <c r="BN568" s="779"/>
      <c r="BO568" s="783"/>
      <c r="BP568" s="783"/>
      <c r="BQ568" s="779"/>
      <c r="BR568" s="779"/>
      <c r="BS568" s="779"/>
    </row>
    <row r="569" spans="1:71" s="57" customFormat="1" ht="46.5" x14ac:dyDescent="0.7">
      <c r="A569" s="784"/>
      <c r="B569" s="801" t="s">
        <v>9</v>
      </c>
      <c r="C569" s="801"/>
      <c r="D569" s="801"/>
      <c r="E569" s="801"/>
      <c r="F569" s="801"/>
      <c r="G569" s="801"/>
      <c r="H569" s="801"/>
      <c r="I569" s="801"/>
      <c r="J569" s="801"/>
      <c r="K569" s="801"/>
      <c r="L569" s="801"/>
      <c r="M569" s="801"/>
      <c r="N569" s="801"/>
      <c r="O569" s="801"/>
      <c r="P569" s="801"/>
      <c r="Q569" s="801"/>
      <c r="R569" s="801"/>
      <c r="S569" s="801"/>
      <c r="T569" s="801"/>
      <c r="U569" s="801"/>
      <c r="V569" s="801"/>
      <c r="W569" s="801"/>
      <c r="X569" s="801"/>
      <c r="Y569" s="801"/>
      <c r="Z569" s="801"/>
      <c r="AA569" s="801"/>
      <c r="AB569" s="801"/>
      <c r="AC569" s="801"/>
      <c r="AD569" s="801"/>
      <c r="AE569" s="801"/>
      <c r="AF569" s="801"/>
      <c r="AG569" s="801"/>
      <c r="AH569" s="801"/>
      <c r="AI569" s="801"/>
      <c r="AJ569" s="801"/>
      <c r="AK569" s="801"/>
      <c r="AL569" s="801"/>
      <c r="AM569" s="801"/>
      <c r="AN569" s="801"/>
      <c r="AO569" s="801"/>
      <c r="AP569" s="801"/>
      <c r="AQ569" s="801"/>
      <c r="AR569" s="801"/>
      <c r="AS569" s="801"/>
      <c r="AT569" s="801"/>
      <c r="AU569" s="801"/>
      <c r="AV569" s="801"/>
      <c r="AW569" s="801"/>
      <c r="AX569" s="801"/>
      <c r="AY569" s="801"/>
      <c r="AZ569" s="801"/>
      <c r="BA569" s="801"/>
      <c r="BB569" s="801"/>
      <c r="BC569" s="801"/>
      <c r="BD569" s="801"/>
      <c r="BE569" s="801"/>
      <c r="BF569" s="801"/>
      <c r="BG569" s="801"/>
      <c r="BH569" s="801"/>
      <c r="BI569" s="801"/>
      <c r="BJ569" s="801"/>
      <c r="BK569" s="801"/>
      <c r="BL569" s="801"/>
      <c r="BM569" s="801"/>
      <c r="BN569" s="801"/>
      <c r="BO569" s="139"/>
      <c r="BP569" s="139"/>
      <c r="BQ569" s="56"/>
      <c r="BR569" s="56"/>
      <c r="BS569" s="784"/>
    </row>
    <row r="570" spans="1:71" ht="11.1" customHeight="1" x14ac:dyDescent="0.4">
      <c r="A570" s="779"/>
      <c r="B570" s="140"/>
      <c r="C570" s="141"/>
      <c r="D570" s="141"/>
      <c r="E570" s="141"/>
      <c r="F570" s="142"/>
      <c r="G570" s="142"/>
      <c r="H570" s="141"/>
      <c r="I570" s="141"/>
      <c r="J570" s="141"/>
      <c r="K570" s="141"/>
      <c r="L570" s="141"/>
      <c r="M570" s="141"/>
      <c r="N570" s="141"/>
      <c r="O570" s="141"/>
      <c r="P570" s="141"/>
      <c r="Q570" s="141"/>
      <c r="R570" s="141"/>
      <c r="S570" s="141"/>
      <c r="T570" s="141"/>
      <c r="U570" s="141"/>
      <c r="V570" s="141"/>
      <c r="W570" s="141"/>
      <c r="X570" s="141"/>
      <c r="Y570" s="141"/>
      <c r="Z570" s="141"/>
      <c r="AA570" s="141"/>
      <c r="AB570" s="141"/>
      <c r="AC570" s="141"/>
      <c r="AD570" s="141"/>
      <c r="AE570" s="141"/>
      <c r="AF570" s="143"/>
      <c r="AG570" s="143"/>
      <c r="AH570" s="141"/>
      <c r="AI570" s="141"/>
      <c r="AJ570" s="141"/>
      <c r="AK570" s="141"/>
      <c r="AL570" s="141"/>
      <c r="AM570" s="141"/>
      <c r="AN570" s="141"/>
      <c r="AO570" s="141"/>
      <c r="AP570" s="141"/>
      <c r="AQ570" s="141"/>
      <c r="AR570" s="141"/>
      <c r="AS570" s="141"/>
      <c r="AT570" s="141"/>
      <c r="AU570" s="141"/>
      <c r="AV570" s="141"/>
      <c r="AW570" s="141"/>
      <c r="AX570" s="141"/>
      <c r="AY570" s="141"/>
      <c r="AZ570" s="141"/>
      <c r="BA570" s="141"/>
      <c r="BB570" s="141"/>
      <c r="BC570" s="141"/>
      <c r="BD570" s="141"/>
      <c r="BE570" s="141"/>
      <c r="BF570" s="141"/>
      <c r="BG570" s="141"/>
      <c r="BH570" s="141"/>
      <c r="BI570" s="141"/>
      <c r="BJ570" s="141"/>
      <c r="BK570" s="141"/>
      <c r="BL570" s="141"/>
      <c r="BM570" s="141"/>
      <c r="BN570" s="460"/>
      <c r="BO570" s="460"/>
      <c r="BP570" s="460"/>
      <c r="BQ570" s="53"/>
      <c r="BR570" s="53"/>
      <c r="BS570" s="779"/>
    </row>
    <row r="571" spans="1:71" s="58" customFormat="1" ht="36.75" customHeight="1" x14ac:dyDescent="0.4">
      <c r="A571" s="780"/>
      <c r="B571" s="140"/>
      <c r="C571" s="140"/>
      <c r="D571" s="793" t="s">
        <v>10</v>
      </c>
      <c r="E571" s="461" t="str">
        <f>IF(ROSTER!D$3="","",ROSTER!D$3)</f>
        <v/>
      </c>
      <c r="F571" s="461"/>
      <c r="G571" s="461"/>
      <c r="H571" s="461"/>
      <c r="I571" s="461"/>
      <c r="J571" s="461"/>
      <c r="K571" s="461"/>
      <c r="L571" s="461"/>
      <c r="M571" s="461"/>
      <c r="N571" s="461"/>
      <c r="O571" s="461"/>
      <c r="P571" s="461"/>
      <c r="Q571" s="461"/>
      <c r="R571" s="461"/>
      <c r="S571" s="461"/>
      <c r="T571" s="461"/>
      <c r="U571" s="461"/>
      <c r="V571" s="461"/>
      <c r="W571" s="461"/>
      <c r="X571" s="461"/>
      <c r="Y571" s="461"/>
      <c r="Z571" s="461"/>
      <c r="AA571" s="461"/>
      <c r="AB571" s="461"/>
      <c r="AC571" s="461"/>
      <c r="AD571" s="144"/>
      <c r="AE571" s="792" t="s">
        <v>11</v>
      </c>
      <c r="AF571" s="792"/>
      <c r="AG571" s="792"/>
      <c r="AH571" s="792"/>
      <c r="AI571" s="792"/>
      <c r="AJ571" s="792"/>
      <c r="AK571" s="792"/>
      <c r="AL571" s="792"/>
      <c r="AM571" s="792"/>
      <c r="AN571" s="462"/>
      <c r="AO571" s="462"/>
      <c r="AP571" s="462"/>
      <c r="AQ571" s="462"/>
      <c r="AR571" s="462"/>
      <c r="AS571" s="462"/>
      <c r="AT571" s="462"/>
      <c r="AU571" s="462"/>
      <c r="AV571" s="462"/>
      <c r="AW571" s="462"/>
      <c r="AX571" s="462"/>
      <c r="AY571" s="462"/>
      <c r="AZ571" s="462"/>
      <c r="BA571" s="462"/>
      <c r="BB571" s="462"/>
      <c r="BC571" s="462"/>
      <c r="BD571" s="462"/>
      <c r="BE571" s="462"/>
      <c r="BF571" s="462"/>
      <c r="BG571" s="462"/>
      <c r="BH571" s="462"/>
      <c r="BI571" s="462"/>
      <c r="BJ571" s="462"/>
      <c r="BK571" s="462"/>
      <c r="BL571" s="462"/>
      <c r="BM571" s="462"/>
      <c r="BN571" s="460"/>
      <c r="BO571" s="460"/>
      <c r="BP571" s="460"/>
      <c r="BQ571" s="54"/>
      <c r="BR571" s="54"/>
      <c r="BS571" s="780"/>
    </row>
    <row r="572" spans="1:71" ht="8.85" customHeight="1" x14ac:dyDescent="0.4">
      <c r="A572" s="785"/>
      <c r="B572" s="140"/>
      <c r="C572" s="143" t="s">
        <v>34</v>
      </c>
      <c r="D572" s="143"/>
      <c r="E572" s="143"/>
      <c r="F572" s="145"/>
      <c r="G572" s="145"/>
      <c r="H572" s="143"/>
      <c r="I572" s="143"/>
      <c r="J572" s="146"/>
      <c r="K572" s="146"/>
      <c r="L572" s="146"/>
      <c r="M572" s="146"/>
      <c r="N572" s="146"/>
      <c r="O572" s="146"/>
      <c r="P572" s="146"/>
      <c r="Q572" s="146"/>
      <c r="R572" s="146"/>
      <c r="S572" s="146"/>
      <c r="T572" s="146"/>
      <c r="U572" s="146"/>
      <c r="V572" s="146"/>
      <c r="W572" s="146"/>
      <c r="X572" s="146"/>
      <c r="Y572" s="146"/>
      <c r="Z572" s="146"/>
      <c r="AA572" s="146"/>
      <c r="AB572" s="146"/>
      <c r="AC572" s="146"/>
      <c r="AD572" s="146"/>
      <c r="AE572" s="146"/>
      <c r="AF572" s="146"/>
      <c r="AG572" s="143"/>
      <c r="AH572" s="147"/>
      <c r="AI572" s="148"/>
      <c r="AJ572" s="148"/>
      <c r="AK572" s="148"/>
      <c r="AL572" s="148"/>
      <c r="AM572" s="148"/>
      <c r="AN572" s="148"/>
      <c r="AO572" s="149"/>
      <c r="AP572" s="150"/>
      <c r="AQ572" s="150"/>
      <c r="AR572" s="150"/>
      <c r="AS572" s="150"/>
      <c r="AT572" s="150"/>
      <c r="AU572" s="150"/>
      <c r="AV572" s="150"/>
      <c r="AW572" s="150"/>
      <c r="AX572" s="150"/>
      <c r="AY572" s="150"/>
      <c r="AZ572" s="150"/>
      <c r="BA572" s="150"/>
      <c r="BB572" s="150"/>
      <c r="BC572" s="150"/>
      <c r="BD572" s="150"/>
      <c r="BE572" s="150"/>
      <c r="BF572" s="150"/>
      <c r="BG572" s="150"/>
      <c r="BH572" s="150"/>
      <c r="BI572" s="150"/>
      <c r="BJ572" s="150"/>
      <c r="BK572" s="150"/>
      <c r="BL572" s="150"/>
      <c r="BM572" s="150"/>
      <c r="BN572" s="150"/>
      <c r="BO572" s="151"/>
      <c r="BP572" s="151"/>
      <c r="BQ572" s="59"/>
      <c r="BR572" s="59"/>
      <c r="BS572" s="785"/>
    </row>
    <row r="573" spans="1:71" s="58" customFormat="1" ht="42.75" x14ac:dyDescent="0.4">
      <c r="A573" s="780"/>
      <c r="B573" s="140"/>
      <c r="C573" s="794" t="s">
        <v>33</v>
      </c>
      <c r="D573" s="794"/>
      <c r="E573" s="463"/>
      <c r="F573" s="463"/>
      <c r="G573" s="463"/>
      <c r="H573" s="463"/>
      <c r="I573" s="463"/>
      <c r="J573" s="463"/>
      <c r="K573" s="463"/>
      <c r="L573" s="463"/>
      <c r="M573" s="463"/>
      <c r="N573" s="463"/>
      <c r="O573" s="463"/>
      <c r="P573" s="463"/>
      <c r="Q573" s="463"/>
      <c r="R573" s="463"/>
      <c r="S573" s="463"/>
      <c r="T573" s="463"/>
      <c r="U573" s="463"/>
      <c r="V573" s="463"/>
      <c r="W573" s="463"/>
      <c r="X573" s="463"/>
      <c r="Y573" s="463"/>
      <c r="Z573" s="463"/>
      <c r="AA573" s="463"/>
      <c r="AB573" s="463"/>
      <c r="AC573" s="463"/>
      <c r="AD573" s="144"/>
      <c r="AE573" s="185" t="s">
        <v>18</v>
      </c>
      <c r="AF573" s="185"/>
      <c r="AG573" s="185"/>
      <c r="AH573" s="792" t="s">
        <v>18</v>
      </c>
      <c r="AI573" s="792"/>
      <c r="AJ573" s="792"/>
      <c r="AK573" s="792"/>
      <c r="AL573" s="792"/>
      <c r="AM573" s="792"/>
      <c r="AN573" s="463"/>
      <c r="AO573" s="463"/>
      <c r="AP573" s="463"/>
      <c r="AQ573" s="463"/>
      <c r="AR573" s="463"/>
      <c r="AS573" s="463"/>
      <c r="AT573" s="463"/>
      <c r="AU573" s="463"/>
      <c r="AV573" s="463"/>
      <c r="AW573" s="463"/>
      <c r="AX573" s="463"/>
      <c r="AY573" s="463"/>
      <c r="AZ573" s="463"/>
      <c r="BA573" s="792" t="s">
        <v>12</v>
      </c>
      <c r="BB573" s="792"/>
      <c r="BC573" s="792"/>
      <c r="BD573" s="464"/>
      <c r="BE573" s="464"/>
      <c r="BF573" s="464"/>
      <c r="BG573" s="464"/>
      <c r="BH573" s="464"/>
      <c r="BI573" s="464"/>
      <c r="BJ573" s="464"/>
      <c r="BK573" s="464"/>
      <c r="BL573" s="464"/>
      <c r="BM573" s="464"/>
      <c r="BN573" s="152"/>
      <c r="BO573" s="153"/>
      <c r="BP573" s="153"/>
      <c r="BQ573" s="60">
        <f>IF(BD573=0,0,1)</f>
        <v>0</v>
      </c>
      <c r="BR573" s="61">
        <f>IF((BF627+BJ627)&gt;(AU627+AY627),1,0)</f>
        <v>0</v>
      </c>
      <c r="BS573" s="786"/>
    </row>
    <row r="574" spans="1:71" ht="9.6" customHeight="1" x14ac:dyDescent="0.4">
      <c r="A574" s="779"/>
      <c r="B574" s="140"/>
      <c r="C574" s="141"/>
      <c r="D574" s="141"/>
      <c r="E574" s="141"/>
      <c r="F574" s="142"/>
      <c r="G574" s="142"/>
      <c r="H574" s="141"/>
      <c r="I574" s="141"/>
      <c r="J574" s="141"/>
      <c r="K574" s="141"/>
      <c r="L574" s="141"/>
      <c r="M574" s="141"/>
      <c r="N574" s="141"/>
      <c r="O574" s="141"/>
      <c r="P574" s="141"/>
      <c r="Q574" s="141"/>
      <c r="R574" s="141"/>
      <c r="S574" s="141"/>
      <c r="T574" s="141"/>
      <c r="U574" s="141"/>
      <c r="V574" s="141"/>
      <c r="W574" s="141"/>
      <c r="X574" s="141"/>
      <c r="Y574" s="141"/>
      <c r="Z574" s="141"/>
      <c r="AA574" s="141"/>
      <c r="AB574" s="141"/>
      <c r="AC574" s="141"/>
      <c r="AD574" s="141"/>
      <c r="AE574" s="141"/>
      <c r="AF574" s="143"/>
      <c r="AG574" s="143"/>
      <c r="AH574" s="141"/>
      <c r="AI574" s="141"/>
      <c r="AJ574" s="141"/>
      <c r="AK574" s="141"/>
      <c r="AL574" s="141"/>
      <c r="AM574" s="141"/>
      <c r="AN574" s="141"/>
      <c r="AO574" s="141"/>
      <c r="AP574" s="141"/>
      <c r="AQ574" s="141"/>
      <c r="AR574" s="141"/>
      <c r="AS574" s="141"/>
      <c r="AT574" s="141"/>
      <c r="AU574" s="141"/>
      <c r="AV574" s="141"/>
      <c r="AW574" s="141"/>
      <c r="AX574" s="141"/>
      <c r="AY574" s="141"/>
      <c r="AZ574" s="141"/>
      <c r="BA574" s="141"/>
      <c r="BB574" s="141"/>
      <c r="BC574" s="141"/>
      <c r="BD574" s="141"/>
      <c r="BE574" s="141"/>
      <c r="BF574" s="141"/>
      <c r="BG574" s="141"/>
      <c r="BH574" s="141"/>
      <c r="BI574" s="141"/>
      <c r="BJ574" s="141"/>
      <c r="BK574" s="141"/>
      <c r="BL574" s="141"/>
      <c r="BM574" s="141"/>
      <c r="BN574" s="141"/>
      <c r="BO574" s="154"/>
      <c r="BP574" s="154"/>
      <c r="BQ574" s="53"/>
      <c r="BR574" s="53"/>
      <c r="BS574" s="779"/>
    </row>
    <row r="575" spans="1:71" ht="8.85" customHeight="1" thickBot="1" x14ac:dyDescent="0.45">
      <c r="A575" s="779"/>
      <c r="B575" s="155"/>
      <c r="C575" s="156"/>
      <c r="D575" s="156"/>
      <c r="E575" s="156"/>
      <c r="F575" s="157"/>
      <c r="G575" s="157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  <c r="R575" s="156"/>
      <c r="S575" s="156"/>
      <c r="T575" s="156"/>
      <c r="U575" s="156"/>
      <c r="V575" s="156"/>
      <c r="W575" s="156"/>
      <c r="X575" s="156"/>
      <c r="Y575" s="156"/>
      <c r="Z575" s="156"/>
      <c r="AA575" s="156"/>
      <c r="AB575" s="156"/>
      <c r="AC575" s="156"/>
      <c r="AD575" s="156"/>
      <c r="AE575" s="156"/>
      <c r="AF575" s="158"/>
      <c r="AG575" s="158"/>
      <c r="AH575" s="156"/>
      <c r="AI575" s="156"/>
      <c r="AJ575" s="156"/>
      <c r="AK575" s="156"/>
      <c r="AL575" s="156"/>
      <c r="AM575" s="156"/>
      <c r="AN575" s="156"/>
      <c r="AO575" s="156"/>
      <c r="AP575" s="156"/>
      <c r="AQ575" s="156"/>
      <c r="AR575" s="156"/>
      <c r="AS575" s="156"/>
      <c r="AT575" s="156"/>
      <c r="AU575" s="156"/>
      <c r="AV575" s="156"/>
      <c r="AW575" s="156"/>
      <c r="AX575" s="156"/>
      <c r="AY575" s="156"/>
      <c r="AZ575" s="156"/>
      <c r="BA575" s="156"/>
      <c r="BB575" s="156"/>
      <c r="BC575" s="156"/>
      <c r="BD575" s="156"/>
      <c r="BE575" s="156"/>
      <c r="BF575" s="156"/>
      <c r="BG575" s="156"/>
      <c r="BH575" s="156"/>
      <c r="BI575" s="156"/>
      <c r="BJ575" s="156"/>
      <c r="BK575" s="156"/>
      <c r="BL575" s="156"/>
      <c r="BM575" s="156"/>
      <c r="BN575" s="156"/>
      <c r="BO575" s="159"/>
      <c r="BP575" s="159"/>
      <c r="BQ575" s="53"/>
      <c r="BR575" s="53"/>
      <c r="BS575" s="779"/>
    </row>
    <row r="576" spans="1:71" s="58" customFormat="1" ht="33.6" customHeight="1" thickTop="1" x14ac:dyDescent="0.4">
      <c r="A576" s="786"/>
      <c r="B576" s="795" t="s">
        <v>0</v>
      </c>
      <c r="C576" s="796" t="s">
        <v>1</v>
      </c>
      <c r="D576" s="797"/>
      <c r="E576" s="221" t="s">
        <v>24</v>
      </c>
      <c r="F576" s="466" t="s">
        <v>96</v>
      </c>
      <c r="G576" s="466" t="s">
        <v>97</v>
      </c>
      <c r="H576" s="468" t="s">
        <v>36</v>
      </c>
      <c r="I576" s="469"/>
      <c r="J576" s="472" t="s">
        <v>7</v>
      </c>
      <c r="K576" s="472"/>
      <c r="L576" s="472"/>
      <c r="M576" s="472"/>
      <c r="N576" s="472"/>
      <c r="O576" s="472"/>
      <c r="P576" s="472" t="s">
        <v>2</v>
      </c>
      <c r="Q576" s="472"/>
      <c r="R576" s="472"/>
      <c r="S576" s="472"/>
      <c r="T576" s="472"/>
      <c r="U576" s="472"/>
      <c r="V576" s="473" t="s">
        <v>30</v>
      </c>
      <c r="W576" s="474"/>
      <c r="X576" s="473" t="s">
        <v>31</v>
      </c>
      <c r="Y576" s="474"/>
      <c r="Z576" s="477" t="s">
        <v>39</v>
      </c>
      <c r="AA576" s="478"/>
      <c r="AB576" s="481" t="s">
        <v>6</v>
      </c>
      <c r="AC576" s="481"/>
      <c r="AD576" s="481"/>
      <c r="AE576" s="481"/>
      <c r="AF576" s="481"/>
      <c r="AG576" s="481"/>
      <c r="AH576" s="472" t="s">
        <v>59</v>
      </c>
      <c r="AI576" s="472"/>
      <c r="AJ576" s="472"/>
      <c r="AK576" s="472"/>
      <c r="AL576" s="472"/>
      <c r="AM576" s="472"/>
      <c r="AN576" s="472" t="s">
        <v>60</v>
      </c>
      <c r="AO576" s="472"/>
      <c r="AP576" s="472"/>
      <c r="AQ576" s="472"/>
      <c r="AR576" s="472"/>
      <c r="AS576" s="472"/>
      <c r="AT576" s="472" t="s">
        <v>61</v>
      </c>
      <c r="AU576" s="472"/>
      <c r="AV576" s="472"/>
      <c r="AW576" s="472"/>
      <c r="AX576" s="472"/>
      <c r="AY576" s="482"/>
      <c r="AZ576" s="472" t="s">
        <v>4</v>
      </c>
      <c r="BA576" s="472"/>
      <c r="BB576" s="472"/>
      <c r="BC576" s="472"/>
      <c r="BD576" s="472"/>
      <c r="BE576" s="472"/>
      <c r="BF576" s="472" t="s">
        <v>62</v>
      </c>
      <c r="BG576" s="472"/>
      <c r="BH576" s="472"/>
      <c r="BI576" s="472"/>
      <c r="BJ576" s="472"/>
      <c r="BK576" s="483"/>
      <c r="BL576" s="484" t="s">
        <v>114</v>
      </c>
      <c r="BM576" s="485"/>
      <c r="BN576" s="486"/>
      <c r="BO576" s="490" t="s">
        <v>76</v>
      </c>
      <c r="BP576" s="490" t="s">
        <v>77</v>
      </c>
      <c r="BQ576" s="62"/>
      <c r="BR576" s="62"/>
      <c r="BS576" s="786"/>
    </row>
    <row r="577" spans="1:71" s="64" customFormat="1" ht="45" customHeight="1" x14ac:dyDescent="0.35">
      <c r="A577" s="787"/>
      <c r="B577" s="798"/>
      <c r="C577" s="799"/>
      <c r="D577" s="800"/>
      <c r="E577" s="220" t="s">
        <v>98</v>
      </c>
      <c r="F577" s="467"/>
      <c r="G577" s="467"/>
      <c r="H577" s="470"/>
      <c r="I577" s="471"/>
      <c r="J577" s="492" t="s">
        <v>15</v>
      </c>
      <c r="K577" s="493"/>
      <c r="L577" s="494" t="s">
        <v>16</v>
      </c>
      <c r="M577" s="495"/>
      <c r="N577" s="496" t="s">
        <v>17</v>
      </c>
      <c r="O577" s="497" t="s">
        <v>8</v>
      </c>
      <c r="P577" s="498" t="s">
        <v>103</v>
      </c>
      <c r="Q577" s="499"/>
      <c r="R577" s="500" t="s">
        <v>104</v>
      </c>
      <c r="S577" s="501"/>
      <c r="T577" s="502" t="s">
        <v>21</v>
      </c>
      <c r="U577" s="503"/>
      <c r="V577" s="475"/>
      <c r="W577" s="476"/>
      <c r="X577" s="475"/>
      <c r="Y577" s="476"/>
      <c r="Z577" s="479"/>
      <c r="AA577" s="480"/>
      <c r="AB577" s="504" t="s">
        <v>43</v>
      </c>
      <c r="AC577" s="505"/>
      <c r="AD577" s="506" t="s">
        <v>20</v>
      </c>
      <c r="AE577" s="507" t="s">
        <v>3</v>
      </c>
      <c r="AF577" s="508" t="s">
        <v>5</v>
      </c>
      <c r="AG577" s="509"/>
      <c r="AH577" s="492" t="s">
        <v>43</v>
      </c>
      <c r="AI577" s="493"/>
      <c r="AJ577" s="494" t="s">
        <v>20</v>
      </c>
      <c r="AK577" s="495" t="s">
        <v>3</v>
      </c>
      <c r="AL577" s="510" t="s">
        <v>5</v>
      </c>
      <c r="AM577" s="511"/>
      <c r="AN577" s="492" t="s">
        <v>43</v>
      </c>
      <c r="AO577" s="493"/>
      <c r="AP577" s="494" t="s">
        <v>20</v>
      </c>
      <c r="AQ577" s="495" t="s">
        <v>3</v>
      </c>
      <c r="AR577" s="510" t="s">
        <v>5</v>
      </c>
      <c r="AS577" s="511"/>
      <c r="AT577" s="465" t="s">
        <v>43</v>
      </c>
      <c r="AU577" s="512"/>
      <c r="AV577" s="513" t="s">
        <v>20</v>
      </c>
      <c r="AW577" s="514" t="s">
        <v>3</v>
      </c>
      <c r="AX577" s="510" t="s">
        <v>5</v>
      </c>
      <c r="AY577" s="515"/>
      <c r="AZ577" s="492" t="s">
        <v>43</v>
      </c>
      <c r="BA577" s="493"/>
      <c r="BB577" s="494" t="s">
        <v>20</v>
      </c>
      <c r="BC577" s="495" t="s">
        <v>3</v>
      </c>
      <c r="BD577" s="510" t="s">
        <v>5</v>
      </c>
      <c r="BE577" s="511"/>
      <c r="BF577" s="465" t="s">
        <v>43</v>
      </c>
      <c r="BG577" s="512"/>
      <c r="BH577" s="513" t="s">
        <v>20</v>
      </c>
      <c r="BI577" s="514" t="s">
        <v>3</v>
      </c>
      <c r="BJ577" s="510" t="s">
        <v>5</v>
      </c>
      <c r="BK577" s="511"/>
      <c r="BL577" s="487"/>
      <c r="BM577" s="488"/>
      <c r="BN577" s="489"/>
      <c r="BO577" s="491"/>
      <c r="BP577" s="491"/>
      <c r="BQ577" s="63"/>
      <c r="BR577" s="63"/>
      <c r="BS577" s="787"/>
    </row>
    <row r="578" spans="1:71" ht="23.85" customHeight="1" x14ac:dyDescent="0.35">
      <c r="A578" s="788"/>
      <c r="B578" s="458" t="str">
        <f>IF(ROSTER!B8="","",ROSTER!B8)</f>
        <v/>
      </c>
      <c r="C578" s="416" t="str">
        <f>IF(ROSTER!C$8="","",ROSTER!C$8)</f>
        <v/>
      </c>
      <c r="D578" s="417"/>
      <c r="E578" s="418"/>
      <c r="F578" s="420">
        <f>IF(E578="y",1,IF(E578="S",1,0))</f>
        <v>0</v>
      </c>
      <c r="G578" s="422">
        <f>IF(E578="S",1,0)</f>
        <v>0</v>
      </c>
      <c r="H578" s="424"/>
      <c r="I578" s="425"/>
      <c r="J578" s="428"/>
      <c r="K578" s="429"/>
      <c r="L578" s="432"/>
      <c r="M578" s="433"/>
      <c r="N578" s="436">
        <f>L578+J578</f>
        <v>0</v>
      </c>
      <c r="O578" s="437"/>
      <c r="P578" s="428"/>
      <c r="Q578" s="429"/>
      <c r="R578" s="432"/>
      <c r="S578" s="440"/>
      <c r="T578" s="432"/>
      <c r="U578" s="425"/>
      <c r="V578" s="440"/>
      <c r="W578" s="425"/>
      <c r="X578" s="428"/>
      <c r="Y578" s="425"/>
      <c r="Z578" s="428"/>
      <c r="AA578" s="425"/>
      <c r="AB578" s="428"/>
      <c r="AC578" s="429"/>
      <c r="AD578" s="432"/>
      <c r="AE578" s="433"/>
      <c r="AF578" s="442">
        <f>IF(AB578=0,0,(AD578/AB578)*100)</f>
        <v>0</v>
      </c>
      <c r="AG578" s="443"/>
      <c r="AH578" s="428"/>
      <c r="AI578" s="429"/>
      <c r="AJ578" s="432"/>
      <c r="AK578" s="433"/>
      <c r="AL578" s="446">
        <f>IF(AH578=0,0,(AJ578/AH578)*100)</f>
        <v>0</v>
      </c>
      <c r="AM578" s="447"/>
      <c r="AN578" s="428"/>
      <c r="AO578" s="429"/>
      <c r="AP578" s="432"/>
      <c r="AQ578" s="433"/>
      <c r="AR578" s="446">
        <f>IF(AN578=0,0,(AP578/AN578)*100)</f>
        <v>0</v>
      </c>
      <c r="AS578" s="447"/>
      <c r="AT578" s="450">
        <f>AB578+AH578+AN578</f>
        <v>0</v>
      </c>
      <c r="AU578" s="451"/>
      <c r="AV578" s="454">
        <f>AD578+AJ578+AP578</f>
        <v>0</v>
      </c>
      <c r="AW578" s="455"/>
      <c r="AX578" s="446">
        <f>IF(AT578=0,0,(AV578/AT578)*100)</f>
        <v>0</v>
      </c>
      <c r="AY578" s="447"/>
      <c r="AZ578" s="428"/>
      <c r="BA578" s="429"/>
      <c r="BB578" s="432"/>
      <c r="BC578" s="433"/>
      <c r="BD578" s="446">
        <f>IF(AZ578=0,0,(BB578/AZ578)*100)</f>
        <v>0</v>
      </c>
      <c r="BE578" s="447"/>
      <c r="BF578" s="450">
        <f>AT578+AZ578</f>
        <v>0</v>
      </c>
      <c r="BG578" s="451"/>
      <c r="BH578" s="454">
        <f>AV578+BB578</f>
        <v>0</v>
      </c>
      <c r="BI578" s="455"/>
      <c r="BJ578" s="446">
        <f>IF(BF578=0,0,(BH578/BF578)*100)</f>
        <v>0</v>
      </c>
      <c r="BK578" s="447"/>
      <c r="BL578" s="406">
        <f>(AD578*2)+(AJ578*2)+(AP578*3)+BB578</f>
        <v>0</v>
      </c>
      <c r="BM578" s="407"/>
      <c r="BN578" s="408"/>
      <c r="BO578" s="404" t="e">
        <f>(BL578*BR$578)+(N578*BR$579)+(X578*BR$580)+(R578*BR$581)+(V578*BR$582)+(Z578*BR$583)</f>
        <v>#REF!</v>
      </c>
      <c r="BP578" s="404" t="e">
        <f>((AZ578-BB578)*BR$585)+((AT578-AV578)*BR$584)+(H578*BR$586)+(P578*BR$587)</f>
        <v>#REF!</v>
      </c>
      <c r="BQ578" s="65" t="s">
        <v>65</v>
      </c>
      <c r="BR578" s="66" t="e">
        <f>IF(#REF!="B",#REF!,IF(#REF!="C",#REF!,#REF!))</f>
        <v>#REF!</v>
      </c>
      <c r="BS578" s="787"/>
    </row>
    <row r="579" spans="1:71" ht="23.85" customHeight="1" x14ac:dyDescent="0.35">
      <c r="A579" s="788"/>
      <c r="B579" s="459"/>
      <c r="C579" s="412" t="str">
        <f>IF(ROSTER!D$8="","",ROSTER!D$8)</f>
        <v/>
      </c>
      <c r="D579" s="413"/>
      <c r="E579" s="419"/>
      <c r="F579" s="421"/>
      <c r="G579" s="423"/>
      <c r="H579" s="426"/>
      <c r="I579" s="427"/>
      <c r="J579" s="430"/>
      <c r="K579" s="431"/>
      <c r="L579" s="434"/>
      <c r="M579" s="435"/>
      <c r="N579" s="438" t="s">
        <v>14</v>
      </c>
      <c r="O579" s="439"/>
      <c r="P579" s="430"/>
      <c r="Q579" s="431"/>
      <c r="R579" s="434"/>
      <c r="S579" s="441"/>
      <c r="T579" s="434"/>
      <c r="U579" s="427"/>
      <c r="V579" s="441"/>
      <c r="W579" s="427"/>
      <c r="X579" s="430"/>
      <c r="Y579" s="427"/>
      <c r="Z579" s="430"/>
      <c r="AA579" s="427"/>
      <c r="AB579" s="430"/>
      <c r="AC579" s="431"/>
      <c r="AD579" s="434"/>
      <c r="AE579" s="435"/>
      <c r="AF579" s="444"/>
      <c r="AG579" s="445"/>
      <c r="AH579" s="430"/>
      <c r="AI579" s="431"/>
      <c r="AJ579" s="434"/>
      <c r="AK579" s="435"/>
      <c r="AL579" s="448"/>
      <c r="AM579" s="449"/>
      <c r="AN579" s="430"/>
      <c r="AO579" s="431"/>
      <c r="AP579" s="434"/>
      <c r="AQ579" s="435"/>
      <c r="AR579" s="448"/>
      <c r="AS579" s="449"/>
      <c r="AT579" s="452"/>
      <c r="AU579" s="453"/>
      <c r="AV579" s="456"/>
      <c r="AW579" s="457"/>
      <c r="AX579" s="448"/>
      <c r="AY579" s="449"/>
      <c r="AZ579" s="430"/>
      <c r="BA579" s="431"/>
      <c r="BB579" s="434"/>
      <c r="BC579" s="435"/>
      <c r="BD579" s="448"/>
      <c r="BE579" s="449"/>
      <c r="BF579" s="452"/>
      <c r="BG579" s="453"/>
      <c r="BH579" s="456"/>
      <c r="BI579" s="457"/>
      <c r="BJ579" s="448"/>
      <c r="BK579" s="449"/>
      <c r="BL579" s="409"/>
      <c r="BM579" s="410"/>
      <c r="BN579" s="411"/>
      <c r="BO579" s="405"/>
      <c r="BP579" s="405"/>
      <c r="BQ579" s="65" t="s">
        <v>66</v>
      </c>
      <c r="BR579" s="66" t="e">
        <f>IF(#REF!="B",#REF!,IF(#REF!="C",#REF!,#REF!))</f>
        <v>#REF!</v>
      </c>
      <c r="BS579" s="787"/>
    </row>
    <row r="580" spans="1:71" ht="21.75" customHeight="1" x14ac:dyDescent="0.35">
      <c r="A580" s="779"/>
      <c r="B580" s="458" t="str">
        <f>IF(ROSTER!B10="","",ROSTER!B10)</f>
        <v/>
      </c>
      <c r="C580" s="416" t="str">
        <f>IF(ROSTER!C$10="","",ROSTER!C$10)</f>
        <v/>
      </c>
      <c r="D580" s="417"/>
      <c r="E580" s="418"/>
      <c r="F580" s="420">
        <f>IF(E580="y",1,IF(E580="S",1,0))</f>
        <v>0</v>
      </c>
      <c r="G580" s="422">
        <f>IF(E580="S",1,0)</f>
        <v>0</v>
      </c>
      <c r="H580" s="424"/>
      <c r="I580" s="425"/>
      <c r="J580" s="428"/>
      <c r="K580" s="429"/>
      <c r="L580" s="432"/>
      <c r="M580" s="433"/>
      <c r="N580" s="436">
        <f>L580+J580</f>
        <v>0</v>
      </c>
      <c r="O580" s="437"/>
      <c r="P580" s="428"/>
      <c r="Q580" s="429"/>
      <c r="R580" s="432"/>
      <c r="S580" s="440"/>
      <c r="T580" s="432"/>
      <c r="U580" s="425"/>
      <c r="V580" s="440"/>
      <c r="W580" s="425"/>
      <c r="X580" s="428"/>
      <c r="Y580" s="425"/>
      <c r="Z580" s="428"/>
      <c r="AA580" s="425"/>
      <c r="AB580" s="428"/>
      <c r="AC580" s="429"/>
      <c r="AD580" s="432"/>
      <c r="AE580" s="433"/>
      <c r="AF580" s="442">
        <f>IF(AB580=0,0,(AD580/AB580)*100)</f>
        <v>0</v>
      </c>
      <c r="AG580" s="443"/>
      <c r="AH580" s="428"/>
      <c r="AI580" s="429"/>
      <c r="AJ580" s="432"/>
      <c r="AK580" s="433"/>
      <c r="AL580" s="446">
        <f>IF(AH580=0,0,(AJ580/AH580)*100)</f>
        <v>0</v>
      </c>
      <c r="AM580" s="447"/>
      <c r="AN580" s="428"/>
      <c r="AO580" s="429"/>
      <c r="AP580" s="432"/>
      <c r="AQ580" s="433"/>
      <c r="AR580" s="446">
        <f>IF(AN580=0,0,(AP580/AN580)*100)</f>
        <v>0</v>
      </c>
      <c r="AS580" s="447"/>
      <c r="AT580" s="450">
        <f>AB580+AH580+AN580</f>
        <v>0</v>
      </c>
      <c r="AU580" s="451"/>
      <c r="AV580" s="454">
        <f>AD580+AJ580+AP580</f>
        <v>0</v>
      </c>
      <c r="AW580" s="455"/>
      <c r="AX580" s="446">
        <f>IF(AT580=0,0,(AV580/AT580)*100)</f>
        <v>0</v>
      </c>
      <c r="AY580" s="447"/>
      <c r="AZ580" s="428"/>
      <c r="BA580" s="429"/>
      <c r="BB580" s="432"/>
      <c r="BC580" s="433"/>
      <c r="BD580" s="446">
        <f>IF(AZ580=0,0,(BB580/AZ580)*100)</f>
        <v>0</v>
      </c>
      <c r="BE580" s="447"/>
      <c r="BF580" s="450">
        <f>AT580+AZ580</f>
        <v>0</v>
      </c>
      <c r="BG580" s="451"/>
      <c r="BH580" s="454">
        <f>AV580+BB580</f>
        <v>0</v>
      </c>
      <c r="BI580" s="455"/>
      <c r="BJ580" s="446">
        <f>IF(BF580=0,0,(BH580/BF580)*100)</f>
        <v>0</v>
      </c>
      <c r="BK580" s="447"/>
      <c r="BL580" s="406">
        <f>(AD580*2)+(AJ580*2)+(AP580*3)+BB580</f>
        <v>0</v>
      </c>
      <c r="BM580" s="407"/>
      <c r="BN580" s="408"/>
      <c r="BO580" s="404" t="e">
        <f>(BL580*BR$578)+(N580*BR$579)+(X580*BR$580)+(R580*BR$581)+(V580*BR$582)+(Z580*BR$583)</f>
        <v>#REF!</v>
      </c>
      <c r="BP580" s="404" t="e">
        <f>((AZ580-BB580)*BR$585)+((AT580-AV580)*BR$584)+(H580*BR$586)+(P580*BR$587)</f>
        <v>#REF!</v>
      </c>
      <c r="BQ580" s="65" t="s">
        <v>67</v>
      </c>
      <c r="BR580" s="66" t="e">
        <f>IF(#REF!="B",#REF!,IF(#REF!="C",#REF!,#REF!))</f>
        <v>#REF!</v>
      </c>
      <c r="BS580" s="787"/>
    </row>
    <row r="581" spans="1:71" ht="21.75" customHeight="1" x14ac:dyDescent="0.35">
      <c r="A581" s="779"/>
      <c r="B581" s="459"/>
      <c r="C581" s="412" t="str">
        <f>IF(ROSTER!D$10="","",ROSTER!D$10)</f>
        <v/>
      </c>
      <c r="D581" s="413"/>
      <c r="E581" s="419"/>
      <c r="F581" s="421"/>
      <c r="G581" s="423"/>
      <c r="H581" s="426"/>
      <c r="I581" s="427"/>
      <c r="J581" s="430"/>
      <c r="K581" s="431"/>
      <c r="L581" s="434"/>
      <c r="M581" s="435"/>
      <c r="N581" s="438" t="s">
        <v>14</v>
      </c>
      <c r="O581" s="439"/>
      <c r="P581" s="430"/>
      <c r="Q581" s="431"/>
      <c r="R581" s="434"/>
      <c r="S581" s="441"/>
      <c r="T581" s="434"/>
      <c r="U581" s="427"/>
      <c r="V581" s="441"/>
      <c r="W581" s="427"/>
      <c r="X581" s="430"/>
      <c r="Y581" s="427"/>
      <c r="Z581" s="430"/>
      <c r="AA581" s="427"/>
      <c r="AB581" s="430"/>
      <c r="AC581" s="431"/>
      <c r="AD581" s="434"/>
      <c r="AE581" s="435"/>
      <c r="AF581" s="444"/>
      <c r="AG581" s="445"/>
      <c r="AH581" s="430"/>
      <c r="AI581" s="431"/>
      <c r="AJ581" s="434"/>
      <c r="AK581" s="435"/>
      <c r="AL581" s="448"/>
      <c r="AM581" s="449"/>
      <c r="AN581" s="430"/>
      <c r="AO581" s="431"/>
      <c r="AP581" s="434"/>
      <c r="AQ581" s="435"/>
      <c r="AR581" s="448"/>
      <c r="AS581" s="449"/>
      <c r="AT581" s="452"/>
      <c r="AU581" s="453"/>
      <c r="AV581" s="456"/>
      <c r="AW581" s="457"/>
      <c r="AX581" s="448"/>
      <c r="AY581" s="449"/>
      <c r="AZ581" s="430"/>
      <c r="BA581" s="431"/>
      <c r="BB581" s="434"/>
      <c r="BC581" s="435"/>
      <c r="BD581" s="448"/>
      <c r="BE581" s="449"/>
      <c r="BF581" s="452"/>
      <c r="BG581" s="453"/>
      <c r="BH581" s="456"/>
      <c r="BI581" s="457"/>
      <c r="BJ581" s="448"/>
      <c r="BK581" s="449"/>
      <c r="BL581" s="409"/>
      <c r="BM581" s="410"/>
      <c r="BN581" s="411"/>
      <c r="BO581" s="405"/>
      <c r="BP581" s="405"/>
      <c r="BQ581" s="65" t="s">
        <v>68</v>
      </c>
      <c r="BR581" s="66" t="e">
        <f>IF(#REF!="B",#REF!,IF(#REF!="C",#REF!,#REF!))</f>
        <v>#REF!</v>
      </c>
      <c r="BS581" s="787"/>
    </row>
    <row r="582" spans="1:71" ht="21.75" customHeight="1" x14ac:dyDescent="0.35">
      <c r="A582" s="779"/>
      <c r="B582" s="414" t="str">
        <f>IF(ROSTER!B12="","",ROSTER!B12)</f>
        <v/>
      </c>
      <c r="C582" s="416" t="str">
        <f>IF(ROSTER!C$12="","",ROSTER!C$12)</f>
        <v/>
      </c>
      <c r="D582" s="417"/>
      <c r="E582" s="418"/>
      <c r="F582" s="420">
        <f>IF(E582="y",1,IF(E582="S",1,0))</f>
        <v>0</v>
      </c>
      <c r="G582" s="422">
        <f>IF(E582="S",1,0)</f>
        <v>0</v>
      </c>
      <c r="H582" s="424"/>
      <c r="I582" s="425"/>
      <c r="J582" s="428"/>
      <c r="K582" s="429"/>
      <c r="L582" s="432"/>
      <c r="M582" s="433"/>
      <c r="N582" s="436">
        <f>L582+J582</f>
        <v>0</v>
      </c>
      <c r="O582" s="437"/>
      <c r="P582" s="428"/>
      <c r="Q582" s="429"/>
      <c r="R582" s="432"/>
      <c r="S582" s="440"/>
      <c r="T582" s="432"/>
      <c r="U582" s="425"/>
      <c r="V582" s="440"/>
      <c r="W582" s="425"/>
      <c r="X582" s="428"/>
      <c r="Y582" s="425"/>
      <c r="Z582" s="428"/>
      <c r="AA582" s="425"/>
      <c r="AB582" s="428"/>
      <c r="AC582" s="429"/>
      <c r="AD582" s="432"/>
      <c r="AE582" s="433"/>
      <c r="AF582" s="442">
        <f>IF(AB582=0,0,(AD582/AB582)*100)</f>
        <v>0</v>
      </c>
      <c r="AG582" s="443"/>
      <c r="AH582" s="428"/>
      <c r="AI582" s="429"/>
      <c r="AJ582" s="432"/>
      <c r="AK582" s="433"/>
      <c r="AL582" s="446">
        <f>IF(AH582=0,0,(AJ582/AH582)*100)</f>
        <v>0</v>
      </c>
      <c r="AM582" s="447"/>
      <c r="AN582" s="428"/>
      <c r="AO582" s="429"/>
      <c r="AP582" s="432"/>
      <c r="AQ582" s="433"/>
      <c r="AR582" s="446">
        <f>IF(AN582=0,0,(AP582/AN582)*100)</f>
        <v>0</v>
      </c>
      <c r="AS582" s="447"/>
      <c r="AT582" s="450">
        <f>AB582+AH582+AN582</f>
        <v>0</v>
      </c>
      <c r="AU582" s="451"/>
      <c r="AV582" s="454">
        <f>AD582+AJ582+AP582</f>
        <v>0</v>
      </c>
      <c r="AW582" s="455"/>
      <c r="AX582" s="446">
        <f>IF(AT582=0,0,(AV582/AT582)*100)</f>
        <v>0</v>
      </c>
      <c r="AY582" s="447"/>
      <c r="AZ582" s="428"/>
      <c r="BA582" s="429"/>
      <c r="BB582" s="432"/>
      <c r="BC582" s="433"/>
      <c r="BD582" s="446">
        <f>IF(AZ582=0,0,(BB582/AZ582)*100)</f>
        <v>0</v>
      </c>
      <c r="BE582" s="447"/>
      <c r="BF582" s="450">
        <f>AT582+AZ582</f>
        <v>0</v>
      </c>
      <c r="BG582" s="451"/>
      <c r="BH582" s="454">
        <f>AV582+BB582</f>
        <v>0</v>
      </c>
      <c r="BI582" s="455"/>
      <c r="BJ582" s="446">
        <f>IF(BF582=0,0,(BH582/BF582)*100)</f>
        <v>0</v>
      </c>
      <c r="BK582" s="447"/>
      <c r="BL582" s="406">
        <f>(AD582*2)+(AJ582*2)+(AP582*3)+BB582</f>
        <v>0</v>
      </c>
      <c r="BM582" s="407"/>
      <c r="BN582" s="408"/>
      <c r="BO582" s="404" t="e">
        <f>(BL582*BR$578)+(N582*BR$579)+(X582*BR$580)+(R582*BR$581)+(V582*BR$582)+(Z582*BR$583)</f>
        <v>#REF!</v>
      </c>
      <c r="BP582" s="404" t="e">
        <f>((AZ582-BB582)*BR$585)+((AT582-AV582)*BR$584)+(H582*BR$586)+(P582*BR$587)</f>
        <v>#REF!</v>
      </c>
      <c r="BQ582" s="65" t="s">
        <v>69</v>
      </c>
      <c r="BR582" s="66" t="e">
        <f>IF(#REF!="B",#REF!,IF(#REF!="C",#REF!,#REF!))</f>
        <v>#REF!</v>
      </c>
      <c r="BS582" s="787"/>
    </row>
    <row r="583" spans="1:71" ht="21.75" customHeight="1" x14ac:dyDescent="0.35">
      <c r="A583" s="779"/>
      <c r="B583" s="415"/>
      <c r="C583" s="412" t="str">
        <f>IF(ROSTER!D$12="","",ROSTER!D$12)</f>
        <v/>
      </c>
      <c r="D583" s="413"/>
      <c r="E583" s="419"/>
      <c r="F583" s="421"/>
      <c r="G583" s="423"/>
      <c r="H583" s="426"/>
      <c r="I583" s="427"/>
      <c r="J583" s="430"/>
      <c r="K583" s="431"/>
      <c r="L583" s="434"/>
      <c r="M583" s="435"/>
      <c r="N583" s="438" t="s">
        <v>14</v>
      </c>
      <c r="O583" s="439"/>
      <c r="P583" s="430"/>
      <c r="Q583" s="431"/>
      <c r="R583" s="434"/>
      <c r="S583" s="441"/>
      <c r="T583" s="434"/>
      <c r="U583" s="427"/>
      <c r="V583" s="441"/>
      <c r="W583" s="427"/>
      <c r="X583" s="430"/>
      <c r="Y583" s="427"/>
      <c r="Z583" s="430"/>
      <c r="AA583" s="427"/>
      <c r="AB583" s="430"/>
      <c r="AC583" s="431"/>
      <c r="AD583" s="434"/>
      <c r="AE583" s="435"/>
      <c r="AF583" s="444"/>
      <c r="AG583" s="445"/>
      <c r="AH583" s="430"/>
      <c r="AI583" s="431"/>
      <c r="AJ583" s="434"/>
      <c r="AK583" s="435"/>
      <c r="AL583" s="448"/>
      <c r="AM583" s="449"/>
      <c r="AN583" s="430"/>
      <c r="AO583" s="431"/>
      <c r="AP583" s="434"/>
      <c r="AQ583" s="435"/>
      <c r="AR583" s="448"/>
      <c r="AS583" s="449"/>
      <c r="AT583" s="452"/>
      <c r="AU583" s="453"/>
      <c r="AV583" s="456"/>
      <c r="AW583" s="457"/>
      <c r="AX583" s="448"/>
      <c r="AY583" s="449"/>
      <c r="AZ583" s="430"/>
      <c r="BA583" s="431"/>
      <c r="BB583" s="434"/>
      <c r="BC583" s="435"/>
      <c r="BD583" s="448"/>
      <c r="BE583" s="449"/>
      <c r="BF583" s="452"/>
      <c r="BG583" s="453"/>
      <c r="BH583" s="456"/>
      <c r="BI583" s="457"/>
      <c r="BJ583" s="448"/>
      <c r="BK583" s="449"/>
      <c r="BL583" s="409"/>
      <c r="BM583" s="410"/>
      <c r="BN583" s="411"/>
      <c r="BO583" s="405"/>
      <c r="BP583" s="405"/>
      <c r="BQ583" s="65" t="s">
        <v>70</v>
      </c>
      <c r="BR583" s="66" t="e">
        <f>IF(#REF!="B",#REF!,IF(#REF!="C",#REF!,#REF!))</f>
        <v>#REF!</v>
      </c>
      <c r="BS583" s="787"/>
    </row>
    <row r="584" spans="1:71" ht="21.75" customHeight="1" x14ac:dyDescent="0.35">
      <c r="A584" s="779"/>
      <c r="B584" s="414" t="str">
        <f>IF(ROSTER!B14="","",ROSTER!B14)</f>
        <v/>
      </c>
      <c r="C584" s="416" t="str">
        <f>IF(ROSTER!C$14="","",ROSTER!C$14)</f>
        <v/>
      </c>
      <c r="D584" s="417"/>
      <c r="E584" s="418"/>
      <c r="F584" s="420">
        <f>IF(E584="y",1,IF(E584="S",1,0))</f>
        <v>0</v>
      </c>
      <c r="G584" s="422">
        <f>IF(E584="S",1,0)</f>
        <v>0</v>
      </c>
      <c r="H584" s="424"/>
      <c r="I584" s="425"/>
      <c r="J584" s="428"/>
      <c r="K584" s="429"/>
      <c r="L584" s="432"/>
      <c r="M584" s="433"/>
      <c r="N584" s="436">
        <f>L584+J584</f>
        <v>0</v>
      </c>
      <c r="O584" s="437"/>
      <c r="P584" s="428"/>
      <c r="Q584" s="429"/>
      <c r="R584" s="432"/>
      <c r="S584" s="440"/>
      <c r="T584" s="432"/>
      <c r="U584" s="425"/>
      <c r="V584" s="440"/>
      <c r="W584" s="425"/>
      <c r="X584" s="428"/>
      <c r="Y584" s="425"/>
      <c r="Z584" s="428"/>
      <c r="AA584" s="425"/>
      <c r="AB584" s="428"/>
      <c r="AC584" s="429"/>
      <c r="AD584" s="432"/>
      <c r="AE584" s="433"/>
      <c r="AF584" s="442">
        <f>IF(AB584=0,0,(AD584/AB584)*100)</f>
        <v>0</v>
      </c>
      <c r="AG584" s="443"/>
      <c r="AH584" s="428"/>
      <c r="AI584" s="429"/>
      <c r="AJ584" s="432"/>
      <c r="AK584" s="433"/>
      <c r="AL584" s="446">
        <f>IF(AH584=0,0,(AJ584/AH584)*100)</f>
        <v>0</v>
      </c>
      <c r="AM584" s="447"/>
      <c r="AN584" s="428"/>
      <c r="AO584" s="429"/>
      <c r="AP584" s="432"/>
      <c r="AQ584" s="433"/>
      <c r="AR584" s="446">
        <f>IF(AN584=0,0,(AP584/AN584)*100)</f>
        <v>0</v>
      </c>
      <c r="AS584" s="447"/>
      <c r="AT584" s="450">
        <f>AB584+AH584+AN584</f>
        <v>0</v>
      </c>
      <c r="AU584" s="451"/>
      <c r="AV584" s="454">
        <f>AD584+AJ584+AP584</f>
        <v>0</v>
      </c>
      <c r="AW584" s="455"/>
      <c r="AX584" s="446">
        <f>IF(AT584=0,0,(AV584/AT584)*100)</f>
        <v>0</v>
      </c>
      <c r="AY584" s="447"/>
      <c r="AZ584" s="428"/>
      <c r="BA584" s="429"/>
      <c r="BB584" s="432"/>
      <c r="BC584" s="433"/>
      <c r="BD584" s="446">
        <f>IF(AZ584=0,0,(BB584/AZ584)*100)</f>
        <v>0</v>
      </c>
      <c r="BE584" s="447"/>
      <c r="BF584" s="450">
        <f>AT584+AZ584</f>
        <v>0</v>
      </c>
      <c r="BG584" s="451"/>
      <c r="BH584" s="454">
        <f>AV584+BB584</f>
        <v>0</v>
      </c>
      <c r="BI584" s="455"/>
      <c r="BJ584" s="446">
        <f>IF(BF584=0,0,(BH584/BF584)*100)</f>
        <v>0</v>
      </c>
      <c r="BK584" s="447"/>
      <c r="BL584" s="406">
        <f>(AD584*2)+(AJ584*2)+(AP584*3)+BB584</f>
        <v>0</v>
      </c>
      <c r="BM584" s="407"/>
      <c r="BN584" s="408"/>
      <c r="BO584" s="404" t="e">
        <f>(BL584*BR$578)+(N584*BR$579)+(X584*BR$580)+(R584*BR$581)+(V584*BR$582)+(Z584*BR$583)</f>
        <v>#REF!</v>
      </c>
      <c r="BP584" s="404" t="e">
        <f>((AZ584-BB584)*BR$585)+((AT584-AV584)*BR$584)+(H584*BR$586)+(P584*BR$587)</f>
        <v>#REF!</v>
      </c>
      <c r="BQ584" s="65" t="s">
        <v>71</v>
      </c>
      <c r="BR584" s="66" t="e">
        <f>IF(#REF!="B",#REF!,IF(#REF!="C",#REF!,#REF!))</f>
        <v>#REF!</v>
      </c>
      <c r="BS584" s="787"/>
    </row>
    <row r="585" spans="1:71" ht="21.75" customHeight="1" x14ac:dyDescent="0.35">
      <c r="A585" s="779"/>
      <c r="B585" s="415"/>
      <c r="C585" s="412" t="str">
        <f>IF(ROSTER!D$14="","",ROSTER!D$14)</f>
        <v/>
      </c>
      <c r="D585" s="413"/>
      <c r="E585" s="419"/>
      <c r="F585" s="421"/>
      <c r="G585" s="423"/>
      <c r="H585" s="426"/>
      <c r="I585" s="427"/>
      <c r="J585" s="430"/>
      <c r="K585" s="431"/>
      <c r="L585" s="434"/>
      <c r="M585" s="435"/>
      <c r="N585" s="438" t="s">
        <v>14</v>
      </c>
      <c r="O585" s="439"/>
      <c r="P585" s="430"/>
      <c r="Q585" s="431"/>
      <c r="R585" s="434"/>
      <c r="S585" s="441"/>
      <c r="T585" s="434"/>
      <c r="U585" s="427"/>
      <c r="V585" s="441"/>
      <c r="W585" s="427"/>
      <c r="X585" s="430"/>
      <c r="Y585" s="427"/>
      <c r="Z585" s="430"/>
      <c r="AA585" s="427"/>
      <c r="AB585" s="430"/>
      <c r="AC585" s="431"/>
      <c r="AD585" s="434"/>
      <c r="AE585" s="435"/>
      <c r="AF585" s="444"/>
      <c r="AG585" s="445"/>
      <c r="AH585" s="430"/>
      <c r="AI585" s="431"/>
      <c r="AJ585" s="434"/>
      <c r="AK585" s="435"/>
      <c r="AL585" s="448"/>
      <c r="AM585" s="449"/>
      <c r="AN585" s="430"/>
      <c r="AO585" s="431"/>
      <c r="AP585" s="434"/>
      <c r="AQ585" s="435"/>
      <c r="AR585" s="448"/>
      <c r="AS585" s="449"/>
      <c r="AT585" s="452"/>
      <c r="AU585" s="453"/>
      <c r="AV585" s="456"/>
      <c r="AW585" s="457"/>
      <c r="AX585" s="448"/>
      <c r="AY585" s="449"/>
      <c r="AZ585" s="430"/>
      <c r="BA585" s="431"/>
      <c r="BB585" s="434"/>
      <c r="BC585" s="435"/>
      <c r="BD585" s="448"/>
      <c r="BE585" s="449"/>
      <c r="BF585" s="452"/>
      <c r="BG585" s="453"/>
      <c r="BH585" s="456"/>
      <c r="BI585" s="457"/>
      <c r="BJ585" s="448"/>
      <c r="BK585" s="449"/>
      <c r="BL585" s="409"/>
      <c r="BM585" s="410"/>
      <c r="BN585" s="411"/>
      <c r="BO585" s="405"/>
      <c r="BP585" s="405"/>
      <c r="BQ585" s="65" t="s">
        <v>72</v>
      </c>
      <c r="BR585" s="66" t="e">
        <f>IF(#REF!="B",#REF!,IF(#REF!="C",#REF!,#REF!))</f>
        <v>#REF!</v>
      </c>
      <c r="BS585" s="787"/>
    </row>
    <row r="586" spans="1:71" ht="21.75" customHeight="1" x14ac:dyDescent="0.35">
      <c r="A586" s="779"/>
      <c r="B586" s="414" t="str">
        <f>IF(ROSTER!B16="","",ROSTER!B16)</f>
        <v/>
      </c>
      <c r="C586" s="416" t="str">
        <f>IF(ROSTER!C$16="","",ROSTER!C$16)</f>
        <v/>
      </c>
      <c r="D586" s="417"/>
      <c r="E586" s="418"/>
      <c r="F586" s="420">
        <f>IF(E586="y",1,IF(E586="S",1,0))</f>
        <v>0</v>
      </c>
      <c r="G586" s="422">
        <f>IF(E586="S",1,0)</f>
        <v>0</v>
      </c>
      <c r="H586" s="424"/>
      <c r="I586" s="425"/>
      <c r="J586" s="428"/>
      <c r="K586" s="429"/>
      <c r="L586" s="432"/>
      <c r="M586" s="433"/>
      <c r="N586" s="436">
        <f>L586+J586</f>
        <v>0</v>
      </c>
      <c r="O586" s="437"/>
      <c r="P586" s="428"/>
      <c r="Q586" s="429"/>
      <c r="R586" s="432"/>
      <c r="S586" s="440"/>
      <c r="T586" s="432"/>
      <c r="U586" s="425"/>
      <c r="V586" s="440"/>
      <c r="W586" s="425"/>
      <c r="X586" s="428"/>
      <c r="Y586" s="425"/>
      <c r="Z586" s="428"/>
      <c r="AA586" s="425"/>
      <c r="AB586" s="428"/>
      <c r="AC586" s="429"/>
      <c r="AD586" s="432"/>
      <c r="AE586" s="433"/>
      <c r="AF586" s="442">
        <f>IF(AB586=0,0,(AD586/AB586)*100)</f>
        <v>0</v>
      </c>
      <c r="AG586" s="443"/>
      <c r="AH586" s="428"/>
      <c r="AI586" s="429"/>
      <c r="AJ586" s="432"/>
      <c r="AK586" s="433"/>
      <c r="AL586" s="446">
        <f>IF(AH586=0,0,(AJ586/AH586)*100)</f>
        <v>0</v>
      </c>
      <c r="AM586" s="447"/>
      <c r="AN586" s="428"/>
      <c r="AO586" s="429"/>
      <c r="AP586" s="432"/>
      <c r="AQ586" s="433"/>
      <c r="AR586" s="446">
        <f>IF(AN586=0,0,(AP586/AN586)*100)</f>
        <v>0</v>
      </c>
      <c r="AS586" s="447"/>
      <c r="AT586" s="450">
        <f>AB586+AH586+AN586</f>
        <v>0</v>
      </c>
      <c r="AU586" s="451"/>
      <c r="AV586" s="454">
        <f>AD586+AJ586+AP586</f>
        <v>0</v>
      </c>
      <c r="AW586" s="455"/>
      <c r="AX586" s="446">
        <f>IF(AT586=0,0,(AV586/AT586)*100)</f>
        <v>0</v>
      </c>
      <c r="AY586" s="447"/>
      <c r="AZ586" s="428"/>
      <c r="BA586" s="429"/>
      <c r="BB586" s="432"/>
      <c r="BC586" s="433"/>
      <c r="BD586" s="446">
        <f>IF(AZ586=0,0,(BB586/AZ586)*100)</f>
        <v>0</v>
      </c>
      <c r="BE586" s="447"/>
      <c r="BF586" s="450">
        <f>AT586+AZ586</f>
        <v>0</v>
      </c>
      <c r="BG586" s="451"/>
      <c r="BH586" s="454">
        <f>AV586+BB586</f>
        <v>0</v>
      </c>
      <c r="BI586" s="455"/>
      <c r="BJ586" s="446">
        <f>IF(BF586=0,0,(BH586/BF586)*100)</f>
        <v>0</v>
      </c>
      <c r="BK586" s="447"/>
      <c r="BL586" s="406">
        <f>(AD586*2)+(AJ586*2)+(AP586*3)+BB586</f>
        <v>0</v>
      </c>
      <c r="BM586" s="407"/>
      <c r="BN586" s="408"/>
      <c r="BO586" s="404" t="e">
        <f>(BL586*BR$578)+(N586*BR$579)+(X586*BR$580)+(R586*BR$581)+(V586*BR$582)+(Z586*BR$583)</f>
        <v>#REF!</v>
      </c>
      <c r="BP586" s="404" t="e">
        <f>((AZ586-BB586)*BR$585)+((AT586-AV586)*BR$584)+(H586*BR$586)+(P586*BR$587)</f>
        <v>#REF!</v>
      </c>
      <c r="BQ586" s="65" t="s">
        <v>73</v>
      </c>
      <c r="BR586" s="66" t="e">
        <f>IF(#REF!="B",#REF!,IF(#REF!="C",#REF!,#REF!))</f>
        <v>#REF!</v>
      </c>
      <c r="BS586" s="787"/>
    </row>
    <row r="587" spans="1:71" ht="21.75" customHeight="1" x14ac:dyDescent="0.35">
      <c r="A587" s="779"/>
      <c r="B587" s="415"/>
      <c r="C587" s="412" t="str">
        <f>IF(ROSTER!D$16="","",ROSTER!D$16)</f>
        <v/>
      </c>
      <c r="D587" s="413"/>
      <c r="E587" s="419"/>
      <c r="F587" s="421"/>
      <c r="G587" s="423"/>
      <c r="H587" s="426"/>
      <c r="I587" s="427"/>
      <c r="J587" s="430"/>
      <c r="K587" s="431"/>
      <c r="L587" s="434"/>
      <c r="M587" s="435"/>
      <c r="N587" s="438" t="s">
        <v>14</v>
      </c>
      <c r="O587" s="439"/>
      <c r="P587" s="430"/>
      <c r="Q587" s="431"/>
      <c r="R587" s="434"/>
      <c r="S587" s="441"/>
      <c r="T587" s="434"/>
      <c r="U587" s="427"/>
      <c r="V587" s="441"/>
      <c r="W587" s="427"/>
      <c r="X587" s="430"/>
      <c r="Y587" s="427"/>
      <c r="Z587" s="430"/>
      <c r="AA587" s="427"/>
      <c r="AB587" s="430"/>
      <c r="AC587" s="431"/>
      <c r="AD587" s="434"/>
      <c r="AE587" s="435"/>
      <c r="AF587" s="444"/>
      <c r="AG587" s="445"/>
      <c r="AH587" s="430"/>
      <c r="AI587" s="431"/>
      <c r="AJ587" s="434"/>
      <c r="AK587" s="435"/>
      <c r="AL587" s="448"/>
      <c r="AM587" s="449"/>
      <c r="AN587" s="430"/>
      <c r="AO587" s="431"/>
      <c r="AP587" s="434"/>
      <c r="AQ587" s="435"/>
      <c r="AR587" s="448"/>
      <c r="AS587" s="449"/>
      <c r="AT587" s="452"/>
      <c r="AU587" s="453"/>
      <c r="AV587" s="456"/>
      <c r="AW587" s="457"/>
      <c r="AX587" s="448"/>
      <c r="AY587" s="449"/>
      <c r="AZ587" s="430"/>
      <c r="BA587" s="431"/>
      <c r="BB587" s="434"/>
      <c r="BC587" s="435"/>
      <c r="BD587" s="448"/>
      <c r="BE587" s="449"/>
      <c r="BF587" s="452"/>
      <c r="BG587" s="453"/>
      <c r="BH587" s="456"/>
      <c r="BI587" s="457"/>
      <c r="BJ587" s="448"/>
      <c r="BK587" s="449"/>
      <c r="BL587" s="409"/>
      <c r="BM587" s="410"/>
      <c r="BN587" s="411"/>
      <c r="BO587" s="405"/>
      <c r="BP587" s="405"/>
      <c r="BQ587" s="65" t="s">
        <v>74</v>
      </c>
      <c r="BR587" s="66" t="e">
        <f>IF(#REF!="B",#REF!,IF(#REF!="C",#REF!,#REF!))</f>
        <v>#REF!</v>
      </c>
      <c r="BS587" s="787"/>
    </row>
    <row r="588" spans="1:71" ht="21.75" customHeight="1" x14ac:dyDescent="0.25">
      <c r="A588" s="779"/>
      <c r="B588" s="414" t="str">
        <f>IF(ROSTER!B18="","",ROSTER!B18)</f>
        <v/>
      </c>
      <c r="C588" s="416" t="str">
        <f>IF(ROSTER!C$18="","",ROSTER!C$18)</f>
        <v/>
      </c>
      <c r="D588" s="417"/>
      <c r="E588" s="418"/>
      <c r="F588" s="420">
        <f>IF(E588="y",1,IF(E588="S",1,0))</f>
        <v>0</v>
      </c>
      <c r="G588" s="422">
        <f>IF(E588="S",1,0)</f>
        <v>0</v>
      </c>
      <c r="H588" s="424"/>
      <c r="I588" s="425"/>
      <c r="J588" s="428"/>
      <c r="K588" s="429"/>
      <c r="L588" s="432"/>
      <c r="M588" s="433"/>
      <c r="N588" s="436">
        <f>L588+J588</f>
        <v>0</v>
      </c>
      <c r="O588" s="437"/>
      <c r="P588" s="428"/>
      <c r="Q588" s="429"/>
      <c r="R588" s="432"/>
      <c r="S588" s="440"/>
      <c r="T588" s="432"/>
      <c r="U588" s="425"/>
      <c r="V588" s="440"/>
      <c r="W588" s="425"/>
      <c r="X588" s="428"/>
      <c r="Y588" s="425"/>
      <c r="Z588" s="428"/>
      <c r="AA588" s="425"/>
      <c r="AB588" s="428"/>
      <c r="AC588" s="429"/>
      <c r="AD588" s="432"/>
      <c r="AE588" s="433"/>
      <c r="AF588" s="442">
        <f>IF(AB588=0,0,(AD588/AB588)*100)</f>
        <v>0</v>
      </c>
      <c r="AG588" s="443"/>
      <c r="AH588" s="428"/>
      <c r="AI588" s="429"/>
      <c r="AJ588" s="432"/>
      <c r="AK588" s="433"/>
      <c r="AL588" s="446">
        <f>IF(AH588=0,0,(AJ588/AH588)*100)</f>
        <v>0</v>
      </c>
      <c r="AM588" s="447"/>
      <c r="AN588" s="428"/>
      <c r="AO588" s="429"/>
      <c r="AP588" s="432"/>
      <c r="AQ588" s="433"/>
      <c r="AR588" s="446">
        <f>IF(AN588=0,0,(AP588/AN588)*100)</f>
        <v>0</v>
      </c>
      <c r="AS588" s="447"/>
      <c r="AT588" s="450">
        <f>AB588+AH588+AN588</f>
        <v>0</v>
      </c>
      <c r="AU588" s="451"/>
      <c r="AV588" s="454">
        <f>AD588+AJ588+AP588</f>
        <v>0</v>
      </c>
      <c r="AW588" s="455"/>
      <c r="AX588" s="446">
        <f>IF(AT588=0,0,(AV588/AT588)*100)</f>
        <v>0</v>
      </c>
      <c r="AY588" s="447"/>
      <c r="AZ588" s="428"/>
      <c r="BA588" s="429"/>
      <c r="BB588" s="432"/>
      <c r="BC588" s="433"/>
      <c r="BD588" s="446">
        <f>IF(AZ588=0,0,(BB588/AZ588)*100)</f>
        <v>0</v>
      </c>
      <c r="BE588" s="447"/>
      <c r="BF588" s="450">
        <f>AT588+AZ588</f>
        <v>0</v>
      </c>
      <c r="BG588" s="451"/>
      <c r="BH588" s="454">
        <f>AV588+BB588</f>
        <v>0</v>
      </c>
      <c r="BI588" s="455"/>
      <c r="BJ588" s="446">
        <f>IF(BF588=0,0,(BH588/BF588)*100)</f>
        <v>0</v>
      </c>
      <c r="BK588" s="447"/>
      <c r="BL588" s="406">
        <f>(AD588*2)+(AJ588*2)+(AP588*3)+BB588</f>
        <v>0</v>
      </c>
      <c r="BM588" s="407"/>
      <c r="BN588" s="408"/>
      <c r="BO588" s="404" t="e">
        <f>(BL588*BR$578)+(N588*BR$579)+(X588*BR$580)+(R588*BR$581)+(V588*BR$582)+(Z588*BR$583)</f>
        <v>#REF!</v>
      </c>
      <c r="BP588" s="404" t="e">
        <f>((AZ588-BB588)*BR$585)+((AT588-AV588)*BR$584)+(H588*BR$586)+(P588*BR$587)</f>
        <v>#REF!</v>
      </c>
      <c r="BQ588" s="53"/>
      <c r="BR588" s="53"/>
      <c r="BS588" s="787"/>
    </row>
    <row r="589" spans="1:71" ht="21.75" customHeight="1" x14ac:dyDescent="0.25">
      <c r="A589" s="779"/>
      <c r="B589" s="415"/>
      <c r="C589" s="412" t="str">
        <f>IF(ROSTER!D$18="","",ROSTER!D$18)</f>
        <v/>
      </c>
      <c r="D589" s="413"/>
      <c r="E589" s="419"/>
      <c r="F589" s="421"/>
      <c r="G589" s="423"/>
      <c r="H589" s="426"/>
      <c r="I589" s="427"/>
      <c r="J589" s="430"/>
      <c r="K589" s="431"/>
      <c r="L589" s="434"/>
      <c r="M589" s="435"/>
      <c r="N589" s="438"/>
      <c r="O589" s="439"/>
      <c r="P589" s="430"/>
      <c r="Q589" s="431"/>
      <c r="R589" s="434"/>
      <c r="S589" s="441"/>
      <c r="T589" s="434"/>
      <c r="U589" s="427"/>
      <c r="V589" s="441"/>
      <c r="W589" s="427"/>
      <c r="X589" s="430"/>
      <c r="Y589" s="427"/>
      <c r="Z589" s="430"/>
      <c r="AA589" s="427"/>
      <c r="AB589" s="430"/>
      <c r="AC589" s="431"/>
      <c r="AD589" s="434"/>
      <c r="AE589" s="435"/>
      <c r="AF589" s="444"/>
      <c r="AG589" s="445"/>
      <c r="AH589" s="430"/>
      <c r="AI589" s="431"/>
      <c r="AJ589" s="434"/>
      <c r="AK589" s="435"/>
      <c r="AL589" s="448"/>
      <c r="AM589" s="449"/>
      <c r="AN589" s="430"/>
      <c r="AO589" s="431"/>
      <c r="AP589" s="434"/>
      <c r="AQ589" s="435"/>
      <c r="AR589" s="448"/>
      <c r="AS589" s="449"/>
      <c r="AT589" s="452"/>
      <c r="AU589" s="453"/>
      <c r="AV589" s="456"/>
      <c r="AW589" s="457"/>
      <c r="AX589" s="448"/>
      <c r="AY589" s="449"/>
      <c r="AZ589" s="430"/>
      <c r="BA589" s="431"/>
      <c r="BB589" s="434"/>
      <c r="BC589" s="435"/>
      <c r="BD589" s="448"/>
      <c r="BE589" s="449"/>
      <c r="BF589" s="452"/>
      <c r="BG589" s="453"/>
      <c r="BH589" s="456"/>
      <c r="BI589" s="457"/>
      <c r="BJ589" s="448"/>
      <c r="BK589" s="449"/>
      <c r="BL589" s="409"/>
      <c r="BM589" s="410"/>
      <c r="BN589" s="411"/>
      <c r="BO589" s="405"/>
      <c r="BP589" s="405"/>
      <c r="BQ589" s="53"/>
      <c r="BR589" s="53"/>
      <c r="BS589" s="779"/>
    </row>
    <row r="590" spans="1:71" ht="21.75" customHeight="1" x14ac:dyDescent="0.25">
      <c r="A590" s="779"/>
      <c r="B590" s="414" t="str">
        <f>IF(ROSTER!B20="","",ROSTER!B20)</f>
        <v/>
      </c>
      <c r="C590" s="416" t="str">
        <f>IF(ROSTER!C$20="","",ROSTER!C$20)</f>
        <v/>
      </c>
      <c r="D590" s="417"/>
      <c r="E590" s="418"/>
      <c r="F590" s="420">
        <f>IF(E590="y",1,IF(E590="S",1,0))</f>
        <v>0</v>
      </c>
      <c r="G590" s="422">
        <f>IF(E590="S",1,0)</f>
        <v>0</v>
      </c>
      <c r="H590" s="424"/>
      <c r="I590" s="425"/>
      <c r="J590" s="428"/>
      <c r="K590" s="429"/>
      <c r="L590" s="432"/>
      <c r="M590" s="433"/>
      <c r="N590" s="436">
        <f>L590+J590</f>
        <v>0</v>
      </c>
      <c r="O590" s="437"/>
      <c r="P590" s="428"/>
      <c r="Q590" s="429"/>
      <c r="R590" s="432"/>
      <c r="S590" s="440"/>
      <c r="T590" s="432"/>
      <c r="U590" s="425"/>
      <c r="V590" s="440"/>
      <c r="W590" s="425"/>
      <c r="X590" s="428"/>
      <c r="Y590" s="425"/>
      <c r="Z590" s="428"/>
      <c r="AA590" s="425"/>
      <c r="AB590" s="428"/>
      <c r="AC590" s="429"/>
      <c r="AD590" s="432"/>
      <c r="AE590" s="433"/>
      <c r="AF590" s="442">
        <f>IF(AB590=0,0,(AD590/AB590)*100)</f>
        <v>0</v>
      </c>
      <c r="AG590" s="443"/>
      <c r="AH590" s="428"/>
      <c r="AI590" s="429"/>
      <c r="AJ590" s="432"/>
      <c r="AK590" s="433"/>
      <c r="AL590" s="446">
        <f>IF(AH590=0,0,(AJ590/AH590)*100)</f>
        <v>0</v>
      </c>
      <c r="AM590" s="447"/>
      <c r="AN590" s="428"/>
      <c r="AO590" s="429"/>
      <c r="AP590" s="432"/>
      <c r="AQ590" s="433"/>
      <c r="AR590" s="446">
        <f>IF(AN590=0,0,(AP590/AN590)*100)</f>
        <v>0</v>
      </c>
      <c r="AS590" s="447"/>
      <c r="AT590" s="450">
        <f>AB590+AH590+AN590</f>
        <v>0</v>
      </c>
      <c r="AU590" s="451"/>
      <c r="AV590" s="454">
        <f>AD590+AJ590+AP590</f>
        <v>0</v>
      </c>
      <c r="AW590" s="455"/>
      <c r="AX590" s="446">
        <f>IF(AT590=0,0,(AV590/AT590)*100)</f>
        <v>0</v>
      </c>
      <c r="AY590" s="447"/>
      <c r="AZ590" s="428"/>
      <c r="BA590" s="429"/>
      <c r="BB590" s="432"/>
      <c r="BC590" s="433"/>
      <c r="BD590" s="446">
        <f>IF(AZ590=0,0,(BB590/AZ590)*100)</f>
        <v>0</v>
      </c>
      <c r="BE590" s="447"/>
      <c r="BF590" s="450">
        <f>AT590+AZ590</f>
        <v>0</v>
      </c>
      <c r="BG590" s="451"/>
      <c r="BH590" s="454">
        <f>AV590+BB590</f>
        <v>0</v>
      </c>
      <c r="BI590" s="455"/>
      <c r="BJ590" s="446">
        <f>IF(BF590=0,0,(BH590/BF590)*100)</f>
        <v>0</v>
      </c>
      <c r="BK590" s="447"/>
      <c r="BL590" s="406">
        <f>(AD590*2)+(AJ590*2)+(AP590*3)+BB590</f>
        <v>0</v>
      </c>
      <c r="BM590" s="407"/>
      <c r="BN590" s="408"/>
      <c r="BO590" s="404" t="e">
        <f>(BL590*BR$578)+(N590*BR$579)+(X590*BR$580)+(R590*BR$581)+(V590*BR$582)+(Z590*BR$583)</f>
        <v>#REF!</v>
      </c>
      <c r="BP590" s="404" t="e">
        <f>((AZ590-BB590)*BR$585)+((AT590-AV590)*BR$584)+(H590*BR$586)+(P590*BR$587)</f>
        <v>#REF!</v>
      </c>
      <c r="BQ590" s="53"/>
      <c r="BR590" s="53"/>
      <c r="BS590" s="779"/>
    </row>
    <row r="591" spans="1:71" ht="21.75" customHeight="1" x14ac:dyDescent="0.25">
      <c r="A591" s="779"/>
      <c r="B591" s="415"/>
      <c r="C591" s="412" t="str">
        <f>IF(ROSTER!D$20="","",ROSTER!D$20)</f>
        <v/>
      </c>
      <c r="D591" s="413"/>
      <c r="E591" s="419"/>
      <c r="F591" s="421"/>
      <c r="G591" s="423"/>
      <c r="H591" s="426"/>
      <c r="I591" s="427"/>
      <c r="J591" s="430"/>
      <c r="K591" s="431"/>
      <c r="L591" s="434"/>
      <c r="M591" s="435"/>
      <c r="N591" s="438" t="s">
        <v>14</v>
      </c>
      <c r="O591" s="439"/>
      <c r="P591" s="430"/>
      <c r="Q591" s="431"/>
      <c r="R591" s="434"/>
      <c r="S591" s="441"/>
      <c r="T591" s="434"/>
      <c r="U591" s="427"/>
      <c r="V591" s="441"/>
      <c r="W591" s="427"/>
      <c r="X591" s="430"/>
      <c r="Y591" s="427"/>
      <c r="Z591" s="430"/>
      <c r="AA591" s="427"/>
      <c r="AB591" s="430"/>
      <c r="AC591" s="431"/>
      <c r="AD591" s="434"/>
      <c r="AE591" s="435"/>
      <c r="AF591" s="444"/>
      <c r="AG591" s="445"/>
      <c r="AH591" s="430"/>
      <c r="AI591" s="431"/>
      <c r="AJ591" s="434"/>
      <c r="AK591" s="435"/>
      <c r="AL591" s="448"/>
      <c r="AM591" s="449"/>
      <c r="AN591" s="430"/>
      <c r="AO591" s="431"/>
      <c r="AP591" s="434"/>
      <c r="AQ591" s="435"/>
      <c r="AR591" s="448"/>
      <c r="AS591" s="449"/>
      <c r="AT591" s="452"/>
      <c r="AU591" s="453"/>
      <c r="AV591" s="456"/>
      <c r="AW591" s="457"/>
      <c r="AX591" s="448"/>
      <c r="AY591" s="449"/>
      <c r="AZ591" s="430"/>
      <c r="BA591" s="431"/>
      <c r="BB591" s="434"/>
      <c r="BC591" s="435"/>
      <c r="BD591" s="448"/>
      <c r="BE591" s="449"/>
      <c r="BF591" s="452"/>
      <c r="BG591" s="453"/>
      <c r="BH591" s="456"/>
      <c r="BI591" s="457"/>
      <c r="BJ591" s="448"/>
      <c r="BK591" s="449"/>
      <c r="BL591" s="409"/>
      <c r="BM591" s="410"/>
      <c r="BN591" s="411"/>
      <c r="BO591" s="405"/>
      <c r="BP591" s="405"/>
      <c r="BQ591" s="53"/>
      <c r="BR591" s="53"/>
      <c r="BS591" s="779"/>
    </row>
    <row r="592" spans="1:71" ht="21.75" customHeight="1" x14ac:dyDescent="0.25">
      <c r="A592" s="779"/>
      <c r="B592" s="414" t="str">
        <f>IF(ROSTER!B22="","",ROSTER!B22)</f>
        <v/>
      </c>
      <c r="C592" s="416" t="str">
        <f>IF(ROSTER!C$22="","",ROSTER!C$22)</f>
        <v/>
      </c>
      <c r="D592" s="417"/>
      <c r="E592" s="418"/>
      <c r="F592" s="420">
        <f>IF(E592="y",1,IF(E592="S",1,0))</f>
        <v>0</v>
      </c>
      <c r="G592" s="422">
        <f>IF(E592="S",1,0)</f>
        <v>0</v>
      </c>
      <c r="H592" s="424"/>
      <c r="I592" s="425"/>
      <c r="J592" s="428"/>
      <c r="K592" s="429"/>
      <c r="L592" s="432"/>
      <c r="M592" s="433"/>
      <c r="N592" s="436">
        <f>L592+J592</f>
        <v>0</v>
      </c>
      <c r="O592" s="437"/>
      <c r="P592" s="428"/>
      <c r="Q592" s="429"/>
      <c r="R592" s="432"/>
      <c r="S592" s="440"/>
      <c r="T592" s="432"/>
      <c r="U592" s="425"/>
      <c r="V592" s="440"/>
      <c r="W592" s="425"/>
      <c r="X592" s="428"/>
      <c r="Y592" s="425"/>
      <c r="Z592" s="428"/>
      <c r="AA592" s="425"/>
      <c r="AB592" s="428"/>
      <c r="AC592" s="429"/>
      <c r="AD592" s="432"/>
      <c r="AE592" s="433"/>
      <c r="AF592" s="442">
        <f>IF(AB592=0,0,(AD592/AB592)*100)</f>
        <v>0</v>
      </c>
      <c r="AG592" s="443"/>
      <c r="AH592" s="428"/>
      <c r="AI592" s="429"/>
      <c r="AJ592" s="432"/>
      <c r="AK592" s="433"/>
      <c r="AL592" s="446">
        <f>IF(AH592=0,0,(AJ592/AH592)*100)</f>
        <v>0</v>
      </c>
      <c r="AM592" s="447"/>
      <c r="AN592" s="428"/>
      <c r="AO592" s="429"/>
      <c r="AP592" s="432"/>
      <c r="AQ592" s="433"/>
      <c r="AR592" s="446">
        <f>IF(AN592=0,0,(AP592/AN592)*100)</f>
        <v>0</v>
      </c>
      <c r="AS592" s="447"/>
      <c r="AT592" s="450">
        <f>AB592+AH592+AN592</f>
        <v>0</v>
      </c>
      <c r="AU592" s="451"/>
      <c r="AV592" s="454">
        <f>AD592+AJ592+AP592</f>
        <v>0</v>
      </c>
      <c r="AW592" s="455"/>
      <c r="AX592" s="446">
        <f>IF(AT592=0,0,(AV592/AT592)*100)</f>
        <v>0</v>
      </c>
      <c r="AY592" s="447"/>
      <c r="AZ592" s="428"/>
      <c r="BA592" s="429"/>
      <c r="BB592" s="432"/>
      <c r="BC592" s="433"/>
      <c r="BD592" s="446">
        <f>IF(AZ592=0,0,(BB592/AZ592)*100)</f>
        <v>0</v>
      </c>
      <c r="BE592" s="447"/>
      <c r="BF592" s="450">
        <f>AT592+AZ592</f>
        <v>0</v>
      </c>
      <c r="BG592" s="451"/>
      <c r="BH592" s="454">
        <f>AV592+BB592</f>
        <v>0</v>
      </c>
      <c r="BI592" s="455"/>
      <c r="BJ592" s="446">
        <f>IF(BF592=0,0,(BH592/BF592)*100)</f>
        <v>0</v>
      </c>
      <c r="BK592" s="447"/>
      <c r="BL592" s="406">
        <f>(AD592*2)+(AJ592*2)+(AP592*3)+BB592</f>
        <v>0</v>
      </c>
      <c r="BM592" s="407"/>
      <c r="BN592" s="408"/>
      <c r="BO592" s="404" t="e">
        <f>(BL592*BR$578)+(N592*BR$579)+(X592*BR$580)+(R592*BR$581)+(V592*BR$582)+(Z592*BR$583)</f>
        <v>#REF!</v>
      </c>
      <c r="BP592" s="404" t="e">
        <f>((AZ592-BB592)*BR$585)+((AT592-AV592)*BR$584)+(H592*BR$586)+(P592*BR$587)</f>
        <v>#REF!</v>
      </c>
      <c r="BQ592" s="53"/>
      <c r="BR592" s="53"/>
      <c r="BS592" s="779"/>
    </row>
    <row r="593" spans="1:71" ht="21.75" customHeight="1" x14ac:dyDescent="0.25">
      <c r="A593" s="779"/>
      <c r="B593" s="415"/>
      <c r="C593" s="412" t="str">
        <f>IF(ROSTER!D$22="","",ROSTER!D$22)</f>
        <v/>
      </c>
      <c r="D593" s="413"/>
      <c r="E593" s="419"/>
      <c r="F593" s="421"/>
      <c r="G593" s="423"/>
      <c r="H593" s="426"/>
      <c r="I593" s="427"/>
      <c r="J593" s="430"/>
      <c r="K593" s="431"/>
      <c r="L593" s="434"/>
      <c r="M593" s="435"/>
      <c r="N593" s="438" t="s">
        <v>14</v>
      </c>
      <c r="O593" s="439"/>
      <c r="P593" s="430"/>
      <c r="Q593" s="431"/>
      <c r="R593" s="434"/>
      <c r="S593" s="441"/>
      <c r="T593" s="434"/>
      <c r="U593" s="427"/>
      <c r="V593" s="441"/>
      <c r="W593" s="427"/>
      <c r="X593" s="430"/>
      <c r="Y593" s="427"/>
      <c r="Z593" s="430"/>
      <c r="AA593" s="427"/>
      <c r="AB593" s="430"/>
      <c r="AC593" s="431"/>
      <c r="AD593" s="434"/>
      <c r="AE593" s="435"/>
      <c r="AF593" s="444"/>
      <c r="AG593" s="445"/>
      <c r="AH593" s="430"/>
      <c r="AI593" s="431"/>
      <c r="AJ593" s="434"/>
      <c r="AK593" s="435"/>
      <c r="AL593" s="448"/>
      <c r="AM593" s="449"/>
      <c r="AN593" s="430"/>
      <c r="AO593" s="431"/>
      <c r="AP593" s="434"/>
      <c r="AQ593" s="435"/>
      <c r="AR593" s="448"/>
      <c r="AS593" s="449"/>
      <c r="AT593" s="452"/>
      <c r="AU593" s="453"/>
      <c r="AV593" s="456"/>
      <c r="AW593" s="457"/>
      <c r="AX593" s="448"/>
      <c r="AY593" s="449"/>
      <c r="AZ593" s="430"/>
      <c r="BA593" s="431"/>
      <c r="BB593" s="434"/>
      <c r="BC593" s="435"/>
      <c r="BD593" s="448"/>
      <c r="BE593" s="449"/>
      <c r="BF593" s="452"/>
      <c r="BG593" s="453"/>
      <c r="BH593" s="456"/>
      <c r="BI593" s="457"/>
      <c r="BJ593" s="448"/>
      <c r="BK593" s="449"/>
      <c r="BL593" s="409"/>
      <c r="BM593" s="410"/>
      <c r="BN593" s="411"/>
      <c r="BO593" s="405"/>
      <c r="BP593" s="405"/>
      <c r="BQ593" s="53"/>
      <c r="BR593" s="53"/>
      <c r="BS593" s="779"/>
    </row>
    <row r="594" spans="1:71" ht="21.75" customHeight="1" x14ac:dyDescent="0.25">
      <c r="A594" s="779"/>
      <c r="B594" s="414" t="str">
        <f>IF(ROSTER!B24="","",ROSTER!B24)</f>
        <v/>
      </c>
      <c r="C594" s="416" t="str">
        <f>IF(ROSTER!C$24="","",ROSTER!C$24)</f>
        <v/>
      </c>
      <c r="D594" s="417"/>
      <c r="E594" s="418"/>
      <c r="F594" s="420">
        <f>IF(E594="y",1,IF(E594="S",1,0))</f>
        <v>0</v>
      </c>
      <c r="G594" s="422">
        <f>IF(E594="S",1,0)</f>
        <v>0</v>
      </c>
      <c r="H594" s="424"/>
      <c r="I594" s="425"/>
      <c r="J594" s="428"/>
      <c r="K594" s="429"/>
      <c r="L594" s="432"/>
      <c r="M594" s="433"/>
      <c r="N594" s="436">
        <f>L594+J594</f>
        <v>0</v>
      </c>
      <c r="O594" s="437"/>
      <c r="P594" s="428"/>
      <c r="Q594" s="429"/>
      <c r="R594" s="432"/>
      <c r="S594" s="440"/>
      <c r="T594" s="432"/>
      <c r="U594" s="425"/>
      <c r="V594" s="440"/>
      <c r="W594" s="425"/>
      <c r="X594" s="428"/>
      <c r="Y594" s="425"/>
      <c r="Z594" s="428"/>
      <c r="AA594" s="425"/>
      <c r="AB594" s="428"/>
      <c r="AC594" s="429"/>
      <c r="AD594" s="432"/>
      <c r="AE594" s="433"/>
      <c r="AF594" s="442">
        <f>IF(AB594=0,0,(AD594/AB594)*100)</f>
        <v>0</v>
      </c>
      <c r="AG594" s="443"/>
      <c r="AH594" s="428"/>
      <c r="AI594" s="429"/>
      <c r="AJ594" s="432"/>
      <c r="AK594" s="433"/>
      <c r="AL594" s="446">
        <f>IF(AH594=0,0,(AJ594/AH594)*100)</f>
        <v>0</v>
      </c>
      <c r="AM594" s="447"/>
      <c r="AN594" s="428"/>
      <c r="AO594" s="429"/>
      <c r="AP594" s="432"/>
      <c r="AQ594" s="433"/>
      <c r="AR594" s="446">
        <f>IF(AN594=0,0,(AP594/AN594)*100)</f>
        <v>0</v>
      </c>
      <c r="AS594" s="447"/>
      <c r="AT594" s="450">
        <f>AB594+AH594+AN594</f>
        <v>0</v>
      </c>
      <c r="AU594" s="451"/>
      <c r="AV594" s="454">
        <f>AD594+AJ594+AP594</f>
        <v>0</v>
      </c>
      <c r="AW594" s="455"/>
      <c r="AX594" s="446">
        <f>IF(AT594=0,0,(AV594/AT594)*100)</f>
        <v>0</v>
      </c>
      <c r="AY594" s="447"/>
      <c r="AZ594" s="428"/>
      <c r="BA594" s="429"/>
      <c r="BB594" s="432"/>
      <c r="BC594" s="433"/>
      <c r="BD594" s="446">
        <f>IF(AZ594=0,0,(BB594/AZ594)*100)</f>
        <v>0</v>
      </c>
      <c r="BE594" s="447"/>
      <c r="BF594" s="450">
        <f>AT594+AZ594</f>
        <v>0</v>
      </c>
      <c r="BG594" s="451"/>
      <c r="BH594" s="454">
        <f>AV594+BB594</f>
        <v>0</v>
      </c>
      <c r="BI594" s="455"/>
      <c r="BJ594" s="446">
        <f>IF(BF594=0,0,(BH594/BF594)*100)</f>
        <v>0</v>
      </c>
      <c r="BK594" s="447"/>
      <c r="BL594" s="406">
        <f>(AD594*2)+(AJ594*2)+(AP594*3)+BB594</f>
        <v>0</v>
      </c>
      <c r="BM594" s="407"/>
      <c r="BN594" s="408"/>
      <c r="BO594" s="404" t="e">
        <f>(BL594*BR$578)+(N594*BR$579)+(X594*BR$580)+(R594*BR$581)+(V594*BR$582)+(Z594*BR$583)</f>
        <v>#REF!</v>
      </c>
      <c r="BP594" s="404" t="e">
        <f>((AZ594-BB594)*BR$585)+((AT594-AV594)*BR$584)+(H594*BR$586)+(P594*BR$587)</f>
        <v>#REF!</v>
      </c>
      <c r="BQ594" s="53"/>
      <c r="BR594" s="53"/>
      <c r="BS594" s="779"/>
    </row>
    <row r="595" spans="1:71" ht="21.75" customHeight="1" x14ac:dyDescent="0.25">
      <c r="A595" s="779"/>
      <c r="B595" s="415"/>
      <c r="C595" s="412" t="str">
        <f>IF(ROSTER!D$24="","",ROSTER!D$24)</f>
        <v/>
      </c>
      <c r="D595" s="413"/>
      <c r="E595" s="419"/>
      <c r="F595" s="421"/>
      <c r="G595" s="423"/>
      <c r="H595" s="426"/>
      <c r="I595" s="427"/>
      <c r="J595" s="430"/>
      <c r="K595" s="431"/>
      <c r="L595" s="434"/>
      <c r="M595" s="435"/>
      <c r="N595" s="438" t="s">
        <v>14</v>
      </c>
      <c r="O595" s="439"/>
      <c r="P595" s="430"/>
      <c r="Q595" s="431"/>
      <c r="R595" s="434"/>
      <c r="S595" s="441"/>
      <c r="T595" s="434"/>
      <c r="U595" s="427"/>
      <c r="V595" s="441"/>
      <c r="W595" s="427"/>
      <c r="X595" s="430"/>
      <c r="Y595" s="427"/>
      <c r="Z595" s="430"/>
      <c r="AA595" s="427"/>
      <c r="AB595" s="430"/>
      <c r="AC595" s="431"/>
      <c r="AD595" s="434"/>
      <c r="AE595" s="435"/>
      <c r="AF595" s="444"/>
      <c r="AG595" s="445"/>
      <c r="AH595" s="430"/>
      <c r="AI595" s="431"/>
      <c r="AJ595" s="434"/>
      <c r="AK595" s="435"/>
      <c r="AL595" s="448"/>
      <c r="AM595" s="449"/>
      <c r="AN595" s="430"/>
      <c r="AO595" s="431"/>
      <c r="AP595" s="434"/>
      <c r="AQ595" s="435"/>
      <c r="AR595" s="448"/>
      <c r="AS595" s="449"/>
      <c r="AT595" s="452"/>
      <c r="AU595" s="453"/>
      <c r="AV595" s="456"/>
      <c r="AW595" s="457"/>
      <c r="AX595" s="448"/>
      <c r="AY595" s="449"/>
      <c r="AZ595" s="430"/>
      <c r="BA595" s="431"/>
      <c r="BB595" s="434"/>
      <c r="BC595" s="435"/>
      <c r="BD595" s="448"/>
      <c r="BE595" s="449"/>
      <c r="BF595" s="452"/>
      <c r="BG595" s="453"/>
      <c r="BH595" s="456"/>
      <c r="BI595" s="457"/>
      <c r="BJ595" s="448"/>
      <c r="BK595" s="449"/>
      <c r="BL595" s="409"/>
      <c r="BM595" s="410"/>
      <c r="BN595" s="411"/>
      <c r="BO595" s="405"/>
      <c r="BP595" s="405"/>
      <c r="BQ595" s="53"/>
      <c r="BR595" s="53"/>
      <c r="BS595" s="779"/>
    </row>
    <row r="596" spans="1:71" ht="21.75" customHeight="1" x14ac:dyDescent="0.25">
      <c r="A596" s="779"/>
      <c r="B596" s="414" t="str">
        <f>IF(ROSTER!B26="","",ROSTER!B26)</f>
        <v/>
      </c>
      <c r="C596" s="416" t="str">
        <f>IF(ROSTER!C$26="","",ROSTER!C$26)</f>
        <v/>
      </c>
      <c r="D596" s="417"/>
      <c r="E596" s="418"/>
      <c r="F596" s="420">
        <f>IF(E596="y",1,IF(E596="S",1,0))</f>
        <v>0</v>
      </c>
      <c r="G596" s="422">
        <f>IF(E596="S",1,0)</f>
        <v>0</v>
      </c>
      <c r="H596" s="424"/>
      <c r="I596" s="425"/>
      <c r="J596" s="428"/>
      <c r="K596" s="429"/>
      <c r="L596" s="432"/>
      <c r="M596" s="433"/>
      <c r="N596" s="436">
        <f>L596+J596</f>
        <v>0</v>
      </c>
      <c r="O596" s="437"/>
      <c r="P596" s="428"/>
      <c r="Q596" s="429"/>
      <c r="R596" s="432"/>
      <c r="S596" s="440"/>
      <c r="T596" s="432"/>
      <c r="U596" s="425"/>
      <c r="V596" s="440"/>
      <c r="W596" s="425"/>
      <c r="X596" s="428"/>
      <c r="Y596" s="425"/>
      <c r="Z596" s="428"/>
      <c r="AA596" s="425"/>
      <c r="AB596" s="428"/>
      <c r="AC596" s="429"/>
      <c r="AD596" s="432"/>
      <c r="AE596" s="433"/>
      <c r="AF596" s="442">
        <f>IF(AB596=0,0,(AD596/AB596)*100)</f>
        <v>0</v>
      </c>
      <c r="AG596" s="443"/>
      <c r="AH596" s="428"/>
      <c r="AI596" s="429"/>
      <c r="AJ596" s="432"/>
      <c r="AK596" s="433"/>
      <c r="AL596" s="446">
        <f>IF(AH596=0,0,(AJ596/AH596)*100)</f>
        <v>0</v>
      </c>
      <c r="AM596" s="447"/>
      <c r="AN596" s="428"/>
      <c r="AO596" s="429"/>
      <c r="AP596" s="432"/>
      <c r="AQ596" s="433"/>
      <c r="AR596" s="446">
        <f>IF(AN596=0,0,(AP596/AN596)*100)</f>
        <v>0</v>
      </c>
      <c r="AS596" s="447"/>
      <c r="AT596" s="450">
        <f>AB596+AH596+AN596</f>
        <v>0</v>
      </c>
      <c r="AU596" s="451"/>
      <c r="AV596" s="454">
        <f>AD596+AJ596+AP596</f>
        <v>0</v>
      </c>
      <c r="AW596" s="455"/>
      <c r="AX596" s="446">
        <f>IF(AT596=0,0,(AV596/AT596)*100)</f>
        <v>0</v>
      </c>
      <c r="AY596" s="447"/>
      <c r="AZ596" s="428"/>
      <c r="BA596" s="429"/>
      <c r="BB596" s="432"/>
      <c r="BC596" s="433"/>
      <c r="BD596" s="446">
        <f>IF(AZ596=0,0,(BB596/AZ596)*100)</f>
        <v>0</v>
      </c>
      <c r="BE596" s="447"/>
      <c r="BF596" s="450">
        <f>AT596+AZ596</f>
        <v>0</v>
      </c>
      <c r="BG596" s="451"/>
      <c r="BH596" s="454">
        <f>AV596+BB596</f>
        <v>0</v>
      </c>
      <c r="BI596" s="455"/>
      <c r="BJ596" s="446">
        <f>IF(BF596=0,0,(BH596/BF596)*100)</f>
        <v>0</v>
      </c>
      <c r="BK596" s="447"/>
      <c r="BL596" s="406">
        <f>(AD596*2)+(AJ596*2)+(AP596*3)+BB596</f>
        <v>0</v>
      </c>
      <c r="BM596" s="407"/>
      <c r="BN596" s="408"/>
      <c r="BO596" s="404" t="e">
        <f>(BL596*BR$578)+(N596*BR$579)+(X596*BR$580)+(R596*BR$581)+(V596*BR$582)+(Z596*BR$583)</f>
        <v>#REF!</v>
      </c>
      <c r="BP596" s="404" t="e">
        <f>((AZ596-BB596)*BR$585)+((AT596-AV596)*BR$584)+(H596*BR$586)+(P596*BR$587)</f>
        <v>#REF!</v>
      </c>
      <c r="BQ596" s="53"/>
      <c r="BR596" s="53"/>
      <c r="BS596" s="779"/>
    </row>
    <row r="597" spans="1:71" ht="21.75" customHeight="1" x14ac:dyDescent="0.25">
      <c r="A597" s="779"/>
      <c r="B597" s="415"/>
      <c r="C597" s="412" t="str">
        <f>IF(ROSTER!D$26="","",ROSTER!D$26)</f>
        <v/>
      </c>
      <c r="D597" s="413"/>
      <c r="E597" s="419"/>
      <c r="F597" s="421"/>
      <c r="G597" s="423"/>
      <c r="H597" s="426"/>
      <c r="I597" s="427"/>
      <c r="J597" s="430"/>
      <c r="K597" s="431"/>
      <c r="L597" s="434"/>
      <c r="M597" s="435"/>
      <c r="N597" s="438" t="s">
        <v>14</v>
      </c>
      <c r="O597" s="439"/>
      <c r="P597" s="430"/>
      <c r="Q597" s="431"/>
      <c r="R597" s="434"/>
      <c r="S597" s="441"/>
      <c r="T597" s="434"/>
      <c r="U597" s="427"/>
      <c r="V597" s="441"/>
      <c r="W597" s="427"/>
      <c r="X597" s="430"/>
      <c r="Y597" s="427"/>
      <c r="Z597" s="430"/>
      <c r="AA597" s="427"/>
      <c r="AB597" s="430"/>
      <c r="AC597" s="431"/>
      <c r="AD597" s="434"/>
      <c r="AE597" s="435"/>
      <c r="AF597" s="444"/>
      <c r="AG597" s="445"/>
      <c r="AH597" s="430"/>
      <c r="AI597" s="431"/>
      <c r="AJ597" s="434"/>
      <c r="AK597" s="435"/>
      <c r="AL597" s="448"/>
      <c r="AM597" s="449"/>
      <c r="AN597" s="430"/>
      <c r="AO597" s="431"/>
      <c r="AP597" s="434"/>
      <c r="AQ597" s="435"/>
      <c r="AR597" s="448"/>
      <c r="AS597" s="449"/>
      <c r="AT597" s="452"/>
      <c r="AU597" s="453"/>
      <c r="AV597" s="456"/>
      <c r="AW597" s="457"/>
      <c r="AX597" s="448"/>
      <c r="AY597" s="449"/>
      <c r="AZ597" s="430"/>
      <c r="BA597" s="431"/>
      <c r="BB597" s="434"/>
      <c r="BC597" s="435"/>
      <c r="BD597" s="448"/>
      <c r="BE597" s="449"/>
      <c r="BF597" s="452"/>
      <c r="BG597" s="453"/>
      <c r="BH597" s="456"/>
      <c r="BI597" s="457"/>
      <c r="BJ597" s="448"/>
      <c r="BK597" s="449"/>
      <c r="BL597" s="409"/>
      <c r="BM597" s="410"/>
      <c r="BN597" s="411"/>
      <c r="BO597" s="405"/>
      <c r="BP597" s="405"/>
      <c r="BQ597" s="53"/>
      <c r="BR597" s="53"/>
      <c r="BS597" s="779"/>
    </row>
    <row r="598" spans="1:71" ht="21.75" customHeight="1" x14ac:dyDescent="0.25">
      <c r="A598" s="779"/>
      <c r="B598" s="414" t="str">
        <f>IF(ROSTER!B28="","",ROSTER!B28)</f>
        <v/>
      </c>
      <c r="C598" s="416" t="str">
        <f>IF(ROSTER!C$28="","",ROSTER!C$28)</f>
        <v/>
      </c>
      <c r="D598" s="417"/>
      <c r="E598" s="418"/>
      <c r="F598" s="420">
        <f>IF(E598="y",1,IF(E598="S",1,0))</f>
        <v>0</v>
      </c>
      <c r="G598" s="422">
        <f>IF(E598="S",1,0)</f>
        <v>0</v>
      </c>
      <c r="H598" s="424"/>
      <c r="I598" s="425"/>
      <c r="J598" s="428"/>
      <c r="K598" s="429"/>
      <c r="L598" s="432"/>
      <c r="M598" s="433"/>
      <c r="N598" s="436">
        <f>L598+J598</f>
        <v>0</v>
      </c>
      <c r="O598" s="437"/>
      <c r="P598" s="428"/>
      <c r="Q598" s="429"/>
      <c r="R598" s="432"/>
      <c r="S598" s="440"/>
      <c r="T598" s="432"/>
      <c r="U598" s="425"/>
      <c r="V598" s="440"/>
      <c r="W598" s="425"/>
      <c r="X598" s="428"/>
      <c r="Y598" s="425"/>
      <c r="Z598" s="428"/>
      <c r="AA598" s="425"/>
      <c r="AB598" s="428"/>
      <c r="AC598" s="429"/>
      <c r="AD598" s="432"/>
      <c r="AE598" s="433"/>
      <c r="AF598" s="442">
        <f>IF(AB598=0,0,(AD598/AB598)*100)</f>
        <v>0</v>
      </c>
      <c r="AG598" s="443"/>
      <c r="AH598" s="428"/>
      <c r="AI598" s="429"/>
      <c r="AJ598" s="432"/>
      <c r="AK598" s="433"/>
      <c r="AL598" s="446">
        <f>IF(AH598=0,0,(AJ598/AH598)*100)</f>
        <v>0</v>
      </c>
      <c r="AM598" s="447"/>
      <c r="AN598" s="428"/>
      <c r="AO598" s="429"/>
      <c r="AP598" s="432"/>
      <c r="AQ598" s="433"/>
      <c r="AR598" s="446">
        <f>IF(AN598=0,0,(AP598/AN598)*100)</f>
        <v>0</v>
      </c>
      <c r="AS598" s="447"/>
      <c r="AT598" s="450">
        <f>AB598+AH598+AN598</f>
        <v>0</v>
      </c>
      <c r="AU598" s="451"/>
      <c r="AV598" s="454">
        <f>AD598+AJ598+AP598</f>
        <v>0</v>
      </c>
      <c r="AW598" s="455"/>
      <c r="AX598" s="446">
        <f>IF(AT598=0,0,(AV598/AT598)*100)</f>
        <v>0</v>
      </c>
      <c r="AY598" s="447"/>
      <c r="AZ598" s="428"/>
      <c r="BA598" s="429"/>
      <c r="BB598" s="432"/>
      <c r="BC598" s="433"/>
      <c r="BD598" s="446">
        <f>IF(AZ598=0,0,(BB598/AZ598)*100)</f>
        <v>0</v>
      </c>
      <c r="BE598" s="447"/>
      <c r="BF598" s="450">
        <f>AT598+AZ598</f>
        <v>0</v>
      </c>
      <c r="BG598" s="451"/>
      <c r="BH598" s="454">
        <f>AV598+BB598</f>
        <v>0</v>
      </c>
      <c r="BI598" s="455"/>
      <c r="BJ598" s="446">
        <f>IF(BF598=0,0,(BH598/BF598)*100)</f>
        <v>0</v>
      </c>
      <c r="BK598" s="447"/>
      <c r="BL598" s="406">
        <f>(AD598*2)+(AJ598*2)+(AP598*3)+BB598</f>
        <v>0</v>
      </c>
      <c r="BM598" s="407"/>
      <c r="BN598" s="408"/>
      <c r="BO598" s="404" t="e">
        <f>(BL598*BR$578)+(N598*BR$579)+(X598*BR$580)+(R598*BR$581)+(V598*BR$582)+(Z598*BR$583)</f>
        <v>#REF!</v>
      </c>
      <c r="BP598" s="404" t="e">
        <f>((AZ598-BB598)*BR$585)+((AT598-AV598)*BR$584)+(H598*BR$586)+(P598*BR$587)</f>
        <v>#REF!</v>
      </c>
      <c r="BQ598" s="53"/>
      <c r="BR598" s="53"/>
      <c r="BS598" s="779"/>
    </row>
    <row r="599" spans="1:71" ht="21.75" customHeight="1" x14ac:dyDescent="0.25">
      <c r="A599" s="779"/>
      <c r="B599" s="415"/>
      <c r="C599" s="412" t="str">
        <f>IF(ROSTER!D$28="","",ROSTER!D$28)</f>
        <v/>
      </c>
      <c r="D599" s="413"/>
      <c r="E599" s="419"/>
      <c r="F599" s="421"/>
      <c r="G599" s="423"/>
      <c r="H599" s="426"/>
      <c r="I599" s="427"/>
      <c r="J599" s="430"/>
      <c r="K599" s="431"/>
      <c r="L599" s="434"/>
      <c r="M599" s="435"/>
      <c r="N599" s="438" t="s">
        <v>14</v>
      </c>
      <c r="O599" s="439"/>
      <c r="P599" s="430"/>
      <c r="Q599" s="431"/>
      <c r="R599" s="434"/>
      <c r="S599" s="441"/>
      <c r="T599" s="434"/>
      <c r="U599" s="427"/>
      <c r="V599" s="441"/>
      <c r="W599" s="427"/>
      <c r="X599" s="430"/>
      <c r="Y599" s="427"/>
      <c r="Z599" s="430"/>
      <c r="AA599" s="427"/>
      <c r="AB599" s="430"/>
      <c r="AC599" s="431"/>
      <c r="AD599" s="434"/>
      <c r="AE599" s="435"/>
      <c r="AF599" s="444"/>
      <c r="AG599" s="445"/>
      <c r="AH599" s="430"/>
      <c r="AI599" s="431"/>
      <c r="AJ599" s="434"/>
      <c r="AK599" s="435"/>
      <c r="AL599" s="448"/>
      <c r="AM599" s="449"/>
      <c r="AN599" s="430"/>
      <c r="AO599" s="431"/>
      <c r="AP599" s="434"/>
      <c r="AQ599" s="435"/>
      <c r="AR599" s="448"/>
      <c r="AS599" s="449"/>
      <c r="AT599" s="452"/>
      <c r="AU599" s="453"/>
      <c r="AV599" s="456"/>
      <c r="AW599" s="457"/>
      <c r="AX599" s="448"/>
      <c r="AY599" s="449"/>
      <c r="AZ599" s="430"/>
      <c r="BA599" s="431"/>
      <c r="BB599" s="434"/>
      <c r="BC599" s="435"/>
      <c r="BD599" s="448"/>
      <c r="BE599" s="449"/>
      <c r="BF599" s="452"/>
      <c r="BG599" s="453"/>
      <c r="BH599" s="456"/>
      <c r="BI599" s="457"/>
      <c r="BJ599" s="448"/>
      <c r="BK599" s="449"/>
      <c r="BL599" s="409"/>
      <c r="BM599" s="410"/>
      <c r="BN599" s="411"/>
      <c r="BO599" s="405"/>
      <c r="BP599" s="405"/>
      <c r="BQ599" s="53"/>
      <c r="BR599" s="53"/>
      <c r="BS599" s="779"/>
    </row>
    <row r="600" spans="1:71" ht="21.75" customHeight="1" x14ac:dyDescent="0.25">
      <c r="A600" s="779"/>
      <c r="B600" s="414" t="str">
        <f>IF(ROSTER!B30="","",ROSTER!B30)</f>
        <v/>
      </c>
      <c r="C600" s="416" t="str">
        <f>IF(ROSTER!C$30="","",ROSTER!C$30)</f>
        <v/>
      </c>
      <c r="D600" s="417"/>
      <c r="E600" s="418"/>
      <c r="F600" s="420">
        <f>IF(E600="y",1,IF(E600="S",1,0))</f>
        <v>0</v>
      </c>
      <c r="G600" s="422">
        <f>IF(E600="S",1,0)</f>
        <v>0</v>
      </c>
      <c r="H600" s="424"/>
      <c r="I600" s="425"/>
      <c r="J600" s="428"/>
      <c r="K600" s="429"/>
      <c r="L600" s="432"/>
      <c r="M600" s="433"/>
      <c r="N600" s="436">
        <f>L600+J600</f>
        <v>0</v>
      </c>
      <c r="O600" s="437"/>
      <c r="P600" s="428"/>
      <c r="Q600" s="429"/>
      <c r="R600" s="432"/>
      <c r="S600" s="440"/>
      <c r="T600" s="432"/>
      <c r="U600" s="425"/>
      <c r="V600" s="440"/>
      <c r="W600" s="425"/>
      <c r="X600" s="428"/>
      <c r="Y600" s="425"/>
      <c r="Z600" s="428"/>
      <c r="AA600" s="425"/>
      <c r="AB600" s="428"/>
      <c r="AC600" s="429"/>
      <c r="AD600" s="432"/>
      <c r="AE600" s="433"/>
      <c r="AF600" s="442">
        <f>IF(AB600=0,0,(AD600/AB600)*100)</f>
        <v>0</v>
      </c>
      <c r="AG600" s="443"/>
      <c r="AH600" s="428"/>
      <c r="AI600" s="429"/>
      <c r="AJ600" s="432"/>
      <c r="AK600" s="433"/>
      <c r="AL600" s="446">
        <f>IF(AH600=0,0,(AJ600/AH600)*100)</f>
        <v>0</v>
      </c>
      <c r="AM600" s="447"/>
      <c r="AN600" s="428"/>
      <c r="AO600" s="429"/>
      <c r="AP600" s="432"/>
      <c r="AQ600" s="433"/>
      <c r="AR600" s="446">
        <f>IF(AN600=0,0,(AP600/AN600)*100)</f>
        <v>0</v>
      </c>
      <c r="AS600" s="447"/>
      <c r="AT600" s="450">
        <f>AB600+AH600+AN600</f>
        <v>0</v>
      </c>
      <c r="AU600" s="451"/>
      <c r="AV600" s="454">
        <f>AD600+AJ600+AP600</f>
        <v>0</v>
      </c>
      <c r="AW600" s="455"/>
      <c r="AX600" s="446">
        <f>IF(AT600=0,0,(AV600/AT600)*100)</f>
        <v>0</v>
      </c>
      <c r="AY600" s="447"/>
      <c r="AZ600" s="428"/>
      <c r="BA600" s="429"/>
      <c r="BB600" s="432"/>
      <c r="BC600" s="433"/>
      <c r="BD600" s="446">
        <f>IF(AZ600=0,0,(BB600/AZ600)*100)</f>
        <v>0</v>
      </c>
      <c r="BE600" s="447"/>
      <c r="BF600" s="450">
        <f>AT600+AZ600</f>
        <v>0</v>
      </c>
      <c r="BG600" s="451"/>
      <c r="BH600" s="454">
        <f>AV600+BB600</f>
        <v>0</v>
      </c>
      <c r="BI600" s="455"/>
      <c r="BJ600" s="446">
        <f>IF(BF600=0,0,(BH600/BF600)*100)</f>
        <v>0</v>
      </c>
      <c r="BK600" s="447"/>
      <c r="BL600" s="406">
        <f>(AD600*2)+(AJ600*2)+(AP600*3)+BB600</f>
        <v>0</v>
      </c>
      <c r="BM600" s="407"/>
      <c r="BN600" s="408"/>
      <c r="BO600" s="404" t="e">
        <f>(BL600*BR$578)+(N600*BR$579)+(X600*BR$580)+(R600*BR$581)+(V600*BR$582)+(Z600*BR$583)</f>
        <v>#REF!</v>
      </c>
      <c r="BP600" s="404" t="e">
        <f>((AZ600-BB600)*BR$585)+((AT600-AV600)*BR$584)+(H600*BR$586)+(P600*BR$587)</f>
        <v>#REF!</v>
      </c>
      <c r="BQ600" s="53"/>
      <c r="BR600" s="53"/>
      <c r="BS600" s="779"/>
    </row>
    <row r="601" spans="1:71" ht="21.75" customHeight="1" x14ac:dyDescent="0.25">
      <c r="A601" s="779"/>
      <c r="B601" s="415"/>
      <c r="C601" s="412" t="str">
        <f>IF(ROSTER!D$30="","",ROSTER!D$30)</f>
        <v/>
      </c>
      <c r="D601" s="413"/>
      <c r="E601" s="419"/>
      <c r="F601" s="421"/>
      <c r="G601" s="423"/>
      <c r="H601" s="426"/>
      <c r="I601" s="427"/>
      <c r="J601" s="430"/>
      <c r="K601" s="431"/>
      <c r="L601" s="434"/>
      <c r="M601" s="435"/>
      <c r="N601" s="438" t="s">
        <v>14</v>
      </c>
      <c r="O601" s="439"/>
      <c r="P601" s="430"/>
      <c r="Q601" s="431"/>
      <c r="R601" s="434"/>
      <c r="S601" s="441"/>
      <c r="T601" s="434"/>
      <c r="U601" s="427"/>
      <c r="V601" s="441"/>
      <c r="W601" s="427"/>
      <c r="X601" s="430"/>
      <c r="Y601" s="427"/>
      <c r="Z601" s="430"/>
      <c r="AA601" s="427"/>
      <c r="AB601" s="430"/>
      <c r="AC601" s="431"/>
      <c r="AD601" s="434"/>
      <c r="AE601" s="435"/>
      <c r="AF601" s="444"/>
      <c r="AG601" s="445"/>
      <c r="AH601" s="430"/>
      <c r="AI601" s="431"/>
      <c r="AJ601" s="434"/>
      <c r="AK601" s="435"/>
      <c r="AL601" s="448"/>
      <c r="AM601" s="449"/>
      <c r="AN601" s="430"/>
      <c r="AO601" s="431"/>
      <c r="AP601" s="434"/>
      <c r="AQ601" s="435"/>
      <c r="AR601" s="448"/>
      <c r="AS601" s="449"/>
      <c r="AT601" s="452"/>
      <c r="AU601" s="453"/>
      <c r="AV601" s="456"/>
      <c r="AW601" s="457"/>
      <c r="AX601" s="448"/>
      <c r="AY601" s="449"/>
      <c r="AZ601" s="430"/>
      <c r="BA601" s="431"/>
      <c r="BB601" s="434"/>
      <c r="BC601" s="435"/>
      <c r="BD601" s="448"/>
      <c r="BE601" s="449"/>
      <c r="BF601" s="452"/>
      <c r="BG601" s="453"/>
      <c r="BH601" s="456"/>
      <c r="BI601" s="457"/>
      <c r="BJ601" s="448"/>
      <c r="BK601" s="449"/>
      <c r="BL601" s="409"/>
      <c r="BM601" s="410"/>
      <c r="BN601" s="411"/>
      <c r="BO601" s="405"/>
      <c r="BP601" s="405"/>
      <c r="BQ601" s="53"/>
      <c r="BR601" s="53"/>
      <c r="BS601" s="779"/>
    </row>
    <row r="602" spans="1:71" ht="21.75" customHeight="1" x14ac:dyDescent="0.25">
      <c r="A602" s="779"/>
      <c r="B602" s="414" t="str">
        <f>IF(ROSTER!B32="","",ROSTER!B32)</f>
        <v/>
      </c>
      <c r="C602" s="416" t="str">
        <f>IF(ROSTER!C$32="","",ROSTER!C$32)</f>
        <v/>
      </c>
      <c r="D602" s="417"/>
      <c r="E602" s="418"/>
      <c r="F602" s="420">
        <f>IF(E602="y",1,IF(E602="S",1,0))</f>
        <v>0</v>
      </c>
      <c r="G602" s="422">
        <f>IF(E602="S",1,0)</f>
        <v>0</v>
      </c>
      <c r="H602" s="424"/>
      <c r="I602" s="425"/>
      <c r="J602" s="428"/>
      <c r="K602" s="429"/>
      <c r="L602" s="432"/>
      <c r="M602" s="433"/>
      <c r="N602" s="436">
        <f>L602+J602</f>
        <v>0</v>
      </c>
      <c r="O602" s="437"/>
      <c r="P602" s="428"/>
      <c r="Q602" s="429"/>
      <c r="R602" s="432"/>
      <c r="S602" s="440"/>
      <c r="T602" s="432"/>
      <c r="U602" s="425"/>
      <c r="V602" s="440"/>
      <c r="W602" s="425"/>
      <c r="X602" s="428"/>
      <c r="Y602" s="425"/>
      <c r="Z602" s="428"/>
      <c r="AA602" s="425"/>
      <c r="AB602" s="428"/>
      <c r="AC602" s="429"/>
      <c r="AD602" s="432"/>
      <c r="AE602" s="433"/>
      <c r="AF602" s="442">
        <f>IF(AB602=0,0,(AD602/AB602)*100)</f>
        <v>0</v>
      </c>
      <c r="AG602" s="443"/>
      <c r="AH602" s="428"/>
      <c r="AI602" s="429"/>
      <c r="AJ602" s="432"/>
      <c r="AK602" s="433"/>
      <c r="AL602" s="446">
        <f>IF(AH602=0,0,(AJ602/AH602)*100)</f>
        <v>0</v>
      </c>
      <c r="AM602" s="447"/>
      <c r="AN602" s="428"/>
      <c r="AO602" s="429"/>
      <c r="AP602" s="432"/>
      <c r="AQ602" s="433"/>
      <c r="AR602" s="446">
        <f>IF(AN602=0,0,(AP602/AN602)*100)</f>
        <v>0</v>
      </c>
      <c r="AS602" s="447"/>
      <c r="AT602" s="450">
        <f>AB602+AH602+AN602</f>
        <v>0</v>
      </c>
      <c r="AU602" s="451"/>
      <c r="AV602" s="454">
        <f>AD602+AJ602+AP602</f>
        <v>0</v>
      </c>
      <c r="AW602" s="455"/>
      <c r="AX602" s="446">
        <f>IF(AT602=0,0,(AV602/AT602)*100)</f>
        <v>0</v>
      </c>
      <c r="AY602" s="447"/>
      <c r="AZ602" s="428"/>
      <c r="BA602" s="429"/>
      <c r="BB602" s="432"/>
      <c r="BC602" s="433"/>
      <c r="BD602" s="446">
        <f>IF(AZ602=0,0,(BB602/AZ602)*100)</f>
        <v>0</v>
      </c>
      <c r="BE602" s="447"/>
      <c r="BF602" s="450">
        <f>AT602+AZ602</f>
        <v>0</v>
      </c>
      <c r="BG602" s="451"/>
      <c r="BH602" s="454">
        <f>AV602+BB602</f>
        <v>0</v>
      </c>
      <c r="BI602" s="455"/>
      <c r="BJ602" s="446">
        <f>IF(BF602=0,0,(BH602/BF602)*100)</f>
        <v>0</v>
      </c>
      <c r="BK602" s="447"/>
      <c r="BL602" s="406">
        <f>(AD602*2)+(AJ602*2)+(AP602*3)+BB602</f>
        <v>0</v>
      </c>
      <c r="BM602" s="407"/>
      <c r="BN602" s="408"/>
      <c r="BO602" s="404" t="e">
        <f>(BL602*BR$578)+(N602*BR$579)+(X602*BR$580)+(R602*BR$581)+(V602*BR$582)+(Z602*BR$583)</f>
        <v>#REF!</v>
      </c>
      <c r="BP602" s="404" t="e">
        <f>((AZ602-BB602)*BR$585)+((AT602-AV602)*BR$584)+(H602*BR$586)+(P602*BR$587)</f>
        <v>#REF!</v>
      </c>
      <c r="BQ602" s="53"/>
      <c r="BR602" s="53"/>
      <c r="BS602" s="779"/>
    </row>
    <row r="603" spans="1:71" ht="21.75" customHeight="1" x14ac:dyDescent="0.25">
      <c r="A603" s="779"/>
      <c r="B603" s="415"/>
      <c r="C603" s="412" t="str">
        <f>IF(ROSTER!D$32="","",ROSTER!D$32)</f>
        <v/>
      </c>
      <c r="D603" s="413"/>
      <c r="E603" s="419"/>
      <c r="F603" s="421"/>
      <c r="G603" s="423"/>
      <c r="H603" s="426"/>
      <c r="I603" s="427"/>
      <c r="J603" s="430"/>
      <c r="K603" s="431"/>
      <c r="L603" s="434"/>
      <c r="M603" s="435"/>
      <c r="N603" s="438" t="s">
        <v>14</v>
      </c>
      <c r="O603" s="439"/>
      <c r="P603" s="430"/>
      <c r="Q603" s="431"/>
      <c r="R603" s="434"/>
      <c r="S603" s="441"/>
      <c r="T603" s="434"/>
      <c r="U603" s="427"/>
      <c r="V603" s="441"/>
      <c r="W603" s="427"/>
      <c r="X603" s="430"/>
      <c r="Y603" s="427"/>
      <c r="Z603" s="430"/>
      <c r="AA603" s="427"/>
      <c r="AB603" s="430"/>
      <c r="AC603" s="431"/>
      <c r="AD603" s="434"/>
      <c r="AE603" s="435"/>
      <c r="AF603" s="444"/>
      <c r="AG603" s="445"/>
      <c r="AH603" s="430"/>
      <c r="AI603" s="431"/>
      <c r="AJ603" s="434"/>
      <c r="AK603" s="435"/>
      <c r="AL603" s="448"/>
      <c r="AM603" s="449"/>
      <c r="AN603" s="430"/>
      <c r="AO603" s="431"/>
      <c r="AP603" s="434"/>
      <c r="AQ603" s="435"/>
      <c r="AR603" s="448"/>
      <c r="AS603" s="449"/>
      <c r="AT603" s="452"/>
      <c r="AU603" s="453"/>
      <c r="AV603" s="456"/>
      <c r="AW603" s="457"/>
      <c r="AX603" s="448"/>
      <c r="AY603" s="449"/>
      <c r="AZ603" s="430"/>
      <c r="BA603" s="431"/>
      <c r="BB603" s="434"/>
      <c r="BC603" s="435"/>
      <c r="BD603" s="448"/>
      <c r="BE603" s="449"/>
      <c r="BF603" s="452"/>
      <c r="BG603" s="453"/>
      <c r="BH603" s="456"/>
      <c r="BI603" s="457"/>
      <c r="BJ603" s="448"/>
      <c r="BK603" s="449"/>
      <c r="BL603" s="409"/>
      <c r="BM603" s="410"/>
      <c r="BN603" s="411"/>
      <c r="BO603" s="405"/>
      <c r="BP603" s="405"/>
      <c r="BQ603" s="53"/>
      <c r="BR603" s="53"/>
      <c r="BS603" s="779"/>
    </row>
    <row r="604" spans="1:71" ht="21.75" customHeight="1" x14ac:dyDescent="0.25">
      <c r="A604" s="779"/>
      <c r="B604" s="414" t="str">
        <f>IF(ROSTER!B34="","",ROSTER!B34)</f>
        <v/>
      </c>
      <c r="C604" s="416" t="str">
        <f>IF(ROSTER!C$34="","",ROSTER!C$34)</f>
        <v/>
      </c>
      <c r="D604" s="417"/>
      <c r="E604" s="418"/>
      <c r="F604" s="420">
        <f>IF(E604="y",1,IF(E604="S",1,0))</f>
        <v>0</v>
      </c>
      <c r="G604" s="422">
        <f>IF(E604="S",1,0)</f>
        <v>0</v>
      </c>
      <c r="H604" s="424"/>
      <c r="I604" s="425"/>
      <c r="J604" s="428"/>
      <c r="K604" s="429"/>
      <c r="L604" s="432"/>
      <c r="M604" s="433"/>
      <c r="N604" s="436">
        <f>L604+J604</f>
        <v>0</v>
      </c>
      <c r="O604" s="437"/>
      <c r="P604" s="428"/>
      <c r="Q604" s="429"/>
      <c r="R604" s="432"/>
      <c r="S604" s="440"/>
      <c r="T604" s="432"/>
      <c r="U604" s="425"/>
      <c r="V604" s="440"/>
      <c r="W604" s="425"/>
      <c r="X604" s="428"/>
      <c r="Y604" s="425"/>
      <c r="Z604" s="428"/>
      <c r="AA604" s="425"/>
      <c r="AB604" s="428"/>
      <c r="AC604" s="429"/>
      <c r="AD604" s="432"/>
      <c r="AE604" s="433"/>
      <c r="AF604" s="442">
        <f>IF(AB604=0,0,(AD604/AB604)*100)</f>
        <v>0</v>
      </c>
      <c r="AG604" s="443"/>
      <c r="AH604" s="428"/>
      <c r="AI604" s="429"/>
      <c r="AJ604" s="432"/>
      <c r="AK604" s="433"/>
      <c r="AL604" s="446">
        <f>IF(AH604=0,0,(AJ604/AH604)*100)</f>
        <v>0</v>
      </c>
      <c r="AM604" s="447"/>
      <c r="AN604" s="428"/>
      <c r="AO604" s="429"/>
      <c r="AP604" s="432"/>
      <c r="AQ604" s="433"/>
      <c r="AR604" s="446">
        <f>IF(AN604=0,0,(AP604/AN604)*100)</f>
        <v>0</v>
      </c>
      <c r="AS604" s="447"/>
      <c r="AT604" s="450">
        <f>AB604+AH604+AN604</f>
        <v>0</v>
      </c>
      <c r="AU604" s="451"/>
      <c r="AV604" s="454">
        <f>AD604+AJ604+AP604</f>
        <v>0</v>
      </c>
      <c r="AW604" s="455"/>
      <c r="AX604" s="446">
        <f>IF(AT604=0,0,(AV604/AT604)*100)</f>
        <v>0</v>
      </c>
      <c r="AY604" s="447"/>
      <c r="AZ604" s="428"/>
      <c r="BA604" s="429"/>
      <c r="BB604" s="432"/>
      <c r="BC604" s="433"/>
      <c r="BD604" s="446">
        <f>IF(AZ604=0,0,(BB604/AZ604)*100)</f>
        <v>0</v>
      </c>
      <c r="BE604" s="447"/>
      <c r="BF604" s="450">
        <f>AT604+AZ604</f>
        <v>0</v>
      </c>
      <c r="BG604" s="451"/>
      <c r="BH604" s="454">
        <f>AV604+BB604</f>
        <v>0</v>
      </c>
      <c r="BI604" s="455"/>
      <c r="BJ604" s="446">
        <f>IF(BF604=0,0,(BH604/BF604)*100)</f>
        <v>0</v>
      </c>
      <c r="BK604" s="447"/>
      <c r="BL604" s="406">
        <f>(AD604*2)+(AJ604*2)+(AP604*3)+BB604</f>
        <v>0</v>
      </c>
      <c r="BM604" s="407"/>
      <c r="BN604" s="408"/>
      <c r="BO604" s="404" t="e">
        <f>(BL604*BR$578)+(N604*BR$579)+(X604*BR$580)+(R604*BR$581)+(V604*BR$582)+(Z604*BR$583)</f>
        <v>#REF!</v>
      </c>
      <c r="BP604" s="404" t="e">
        <f>((AZ604-BB604)*BR$585)+((AT604-AV604)*BR$584)+(H604*BR$586)+(P604*BR$587)</f>
        <v>#REF!</v>
      </c>
      <c r="BQ604" s="53"/>
      <c r="BR604" s="53"/>
      <c r="BS604" s="779"/>
    </row>
    <row r="605" spans="1:71" ht="21.75" customHeight="1" x14ac:dyDescent="0.25">
      <c r="A605" s="779"/>
      <c r="B605" s="415"/>
      <c r="C605" s="412" t="str">
        <f>IF(ROSTER!D$34="","",ROSTER!D$34)</f>
        <v/>
      </c>
      <c r="D605" s="413"/>
      <c r="E605" s="419"/>
      <c r="F605" s="421"/>
      <c r="G605" s="423"/>
      <c r="H605" s="426"/>
      <c r="I605" s="427"/>
      <c r="J605" s="430"/>
      <c r="K605" s="431"/>
      <c r="L605" s="434"/>
      <c r="M605" s="435"/>
      <c r="N605" s="438" t="s">
        <v>14</v>
      </c>
      <c r="O605" s="439"/>
      <c r="P605" s="430"/>
      <c r="Q605" s="431"/>
      <c r="R605" s="434"/>
      <c r="S605" s="441"/>
      <c r="T605" s="434"/>
      <c r="U605" s="427"/>
      <c r="V605" s="441"/>
      <c r="W605" s="427"/>
      <c r="X605" s="430"/>
      <c r="Y605" s="427"/>
      <c r="Z605" s="430"/>
      <c r="AA605" s="427"/>
      <c r="AB605" s="430"/>
      <c r="AC605" s="431"/>
      <c r="AD605" s="434"/>
      <c r="AE605" s="435"/>
      <c r="AF605" s="444"/>
      <c r="AG605" s="445"/>
      <c r="AH605" s="430"/>
      <c r="AI605" s="431"/>
      <c r="AJ605" s="434"/>
      <c r="AK605" s="435"/>
      <c r="AL605" s="448"/>
      <c r="AM605" s="449"/>
      <c r="AN605" s="430"/>
      <c r="AO605" s="431"/>
      <c r="AP605" s="434"/>
      <c r="AQ605" s="435"/>
      <c r="AR605" s="448"/>
      <c r="AS605" s="449"/>
      <c r="AT605" s="452"/>
      <c r="AU605" s="453"/>
      <c r="AV605" s="456"/>
      <c r="AW605" s="457"/>
      <c r="AX605" s="448"/>
      <c r="AY605" s="449"/>
      <c r="AZ605" s="430"/>
      <c r="BA605" s="431"/>
      <c r="BB605" s="434"/>
      <c r="BC605" s="435"/>
      <c r="BD605" s="448"/>
      <c r="BE605" s="449"/>
      <c r="BF605" s="452"/>
      <c r="BG605" s="453"/>
      <c r="BH605" s="456"/>
      <c r="BI605" s="457"/>
      <c r="BJ605" s="448"/>
      <c r="BK605" s="449"/>
      <c r="BL605" s="409"/>
      <c r="BM605" s="410"/>
      <c r="BN605" s="411"/>
      <c r="BO605" s="405"/>
      <c r="BP605" s="405"/>
      <c r="BQ605" s="53"/>
      <c r="BR605" s="53"/>
      <c r="BS605" s="779"/>
    </row>
    <row r="606" spans="1:71" ht="21.75" customHeight="1" x14ac:dyDescent="0.25">
      <c r="A606" s="779"/>
      <c r="B606" s="414" t="str">
        <f>IF(ROSTER!B36="","",ROSTER!B36)</f>
        <v/>
      </c>
      <c r="C606" s="416" t="str">
        <f>IF(ROSTER!C$36="","",ROSTER!C$36)</f>
        <v/>
      </c>
      <c r="D606" s="417"/>
      <c r="E606" s="418"/>
      <c r="F606" s="420">
        <f>IF(E606="y",1,IF(E606="S",1,0))</f>
        <v>0</v>
      </c>
      <c r="G606" s="422">
        <f>IF(E606="S",1,0)</f>
        <v>0</v>
      </c>
      <c r="H606" s="424"/>
      <c r="I606" s="425"/>
      <c r="J606" s="428"/>
      <c r="K606" s="429"/>
      <c r="L606" s="432"/>
      <c r="M606" s="433"/>
      <c r="N606" s="436">
        <f>L606+J606</f>
        <v>0</v>
      </c>
      <c r="O606" s="437"/>
      <c r="P606" s="428"/>
      <c r="Q606" s="429"/>
      <c r="R606" s="432"/>
      <c r="S606" s="440"/>
      <c r="T606" s="432"/>
      <c r="U606" s="425"/>
      <c r="V606" s="440"/>
      <c r="W606" s="425"/>
      <c r="X606" s="428"/>
      <c r="Y606" s="425"/>
      <c r="Z606" s="428"/>
      <c r="AA606" s="425"/>
      <c r="AB606" s="428"/>
      <c r="AC606" s="429"/>
      <c r="AD606" s="432"/>
      <c r="AE606" s="433"/>
      <c r="AF606" s="442">
        <f>IF(AB606=0,0,(AD606/AB606)*100)</f>
        <v>0</v>
      </c>
      <c r="AG606" s="443"/>
      <c r="AH606" s="428"/>
      <c r="AI606" s="429"/>
      <c r="AJ606" s="432"/>
      <c r="AK606" s="433"/>
      <c r="AL606" s="446">
        <f>IF(AH606=0,0,(AJ606/AH606)*100)</f>
        <v>0</v>
      </c>
      <c r="AM606" s="447"/>
      <c r="AN606" s="428"/>
      <c r="AO606" s="429"/>
      <c r="AP606" s="432"/>
      <c r="AQ606" s="433"/>
      <c r="AR606" s="446">
        <f>IF(AN606=0,0,(AP606/AN606)*100)</f>
        <v>0</v>
      </c>
      <c r="AS606" s="447"/>
      <c r="AT606" s="450">
        <f>AB606+AH606+AN606</f>
        <v>0</v>
      </c>
      <c r="AU606" s="451"/>
      <c r="AV606" s="454">
        <f>AD606+AJ606+AP606</f>
        <v>0</v>
      </c>
      <c r="AW606" s="455"/>
      <c r="AX606" s="446">
        <f>IF(AT606=0,0,(AV606/AT606)*100)</f>
        <v>0</v>
      </c>
      <c r="AY606" s="447"/>
      <c r="AZ606" s="428"/>
      <c r="BA606" s="429"/>
      <c r="BB606" s="432"/>
      <c r="BC606" s="433"/>
      <c r="BD606" s="446">
        <f>IF(AZ606=0,0,(BB606/AZ606)*100)</f>
        <v>0</v>
      </c>
      <c r="BE606" s="447"/>
      <c r="BF606" s="450">
        <f>AT606+AZ606</f>
        <v>0</v>
      </c>
      <c r="BG606" s="451"/>
      <c r="BH606" s="454">
        <f>AV606+BB606</f>
        <v>0</v>
      </c>
      <c r="BI606" s="455"/>
      <c r="BJ606" s="446">
        <f>IF(BF606=0,0,(BH606/BF606)*100)</f>
        <v>0</v>
      </c>
      <c r="BK606" s="447"/>
      <c r="BL606" s="406">
        <f>(AD606*2)+(AJ606*2)+(AP606*3)+BB606</f>
        <v>0</v>
      </c>
      <c r="BM606" s="407"/>
      <c r="BN606" s="408"/>
      <c r="BO606" s="404" t="e">
        <f>(BL606*BR$578)+(N606*BR$579)+(X606*BR$580)+(R606*BR$581)+(V606*BR$582)+(Z606*BR$583)</f>
        <v>#REF!</v>
      </c>
      <c r="BP606" s="404" t="e">
        <f>((AZ606-BB606)*BR$585)+((AT606-AV606)*BR$584)+(H606*BR$586)+(P606*BR$587)</f>
        <v>#REF!</v>
      </c>
      <c r="BQ606" s="53"/>
      <c r="BR606" s="53"/>
      <c r="BS606" s="779"/>
    </row>
    <row r="607" spans="1:71" ht="21.75" customHeight="1" x14ac:dyDescent="0.25">
      <c r="A607" s="779"/>
      <c r="B607" s="415"/>
      <c r="C607" s="412" t="str">
        <f>IF(ROSTER!D$36="","",ROSTER!D$36)</f>
        <v/>
      </c>
      <c r="D607" s="413"/>
      <c r="E607" s="419"/>
      <c r="F607" s="421"/>
      <c r="G607" s="423"/>
      <c r="H607" s="426"/>
      <c r="I607" s="427"/>
      <c r="J607" s="430"/>
      <c r="K607" s="431"/>
      <c r="L607" s="434"/>
      <c r="M607" s="435"/>
      <c r="N607" s="438" t="s">
        <v>14</v>
      </c>
      <c r="O607" s="439"/>
      <c r="P607" s="430"/>
      <c r="Q607" s="431"/>
      <c r="R607" s="434"/>
      <c r="S607" s="441"/>
      <c r="T607" s="434"/>
      <c r="U607" s="427"/>
      <c r="V607" s="441"/>
      <c r="W607" s="427"/>
      <c r="X607" s="430"/>
      <c r="Y607" s="427"/>
      <c r="Z607" s="430"/>
      <c r="AA607" s="427"/>
      <c r="AB607" s="430"/>
      <c r="AC607" s="431"/>
      <c r="AD607" s="434"/>
      <c r="AE607" s="435"/>
      <c r="AF607" s="444"/>
      <c r="AG607" s="445"/>
      <c r="AH607" s="430"/>
      <c r="AI607" s="431"/>
      <c r="AJ607" s="434"/>
      <c r="AK607" s="435"/>
      <c r="AL607" s="448"/>
      <c r="AM607" s="449"/>
      <c r="AN607" s="430"/>
      <c r="AO607" s="431"/>
      <c r="AP607" s="434"/>
      <c r="AQ607" s="435"/>
      <c r="AR607" s="448"/>
      <c r="AS607" s="449"/>
      <c r="AT607" s="452"/>
      <c r="AU607" s="453"/>
      <c r="AV607" s="456"/>
      <c r="AW607" s="457"/>
      <c r="AX607" s="448"/>
      <c r="AY607" s="449"/>
      <c r="AZ607" s="430"/>
      <c r="BA607" s="431"/>
      <c r="BB607" s="434"/>
      <c r="BC607" s="435"/>
      <c r="BD607" s="448"/>
      <c r="BE607" s="449"/>
      <c r="BF607" s="452"/>
      <c r="BG607" s="453"/>
      <c r="BH607" s="456"/>
      <c r="BI607" s="457"/>
      <c r="BJ607" s="448"/>
      <c r="BK607" s="449"/>
      <c r="BL607" s="409"/>
      <c r="BM607" s="410"/>
      <c r="BN607" s="411"/>
      <c r="BO607" s="405"/>
      <c r="BP607" s="405"/>
      <c r="BQ607" s="53"/>
      <c r="BR607" s="53"/>
      <c r="BS607" s="779"/>
    </row>
    <row r="608" spans="1:71" ht="21.75" customHeight="1" x14ac:dyDescent="0.25">
      <c r="A608" s="779"/>
      <c r="B608" s="414" t="str">
        <f>IF(ROSTER!B38="","",ROSTER!B38)</f>
        <v/>
      </c>
      <c r="C608" s="416" t="str">
        <f>IF(ROSTER!C$38="","",ROSTER!C$38)</f>
        <v/>
      </c>
      <c r="D608" s="417"/>
      <c r="E608" s="418"/>
      <c r="F608" s="420">
        <f>IF(E608="y",1,IF(E608="S",1,0))</f>
        <v>0</v>
      </c>
      <c r="G608" s="422">
        <f>IF(E608="S",1,0)</f>
        <v>0</v>
      </c>
      <c r="H608" s="424"/>
      <c r="I608" s="425"/>
      <c r="J608" s="428"/>
      <c r="K608" s="429"/>
      <c r="L608" s="432"/>
      <c r="M608" s="433"/>
      <c r="N608" s="436">
        <f>L608+J608</f>
        <v>0</v>
      </c>
      <c r="O608" s="437"/>
      <c r="P608" s="428"/>
      <c r="Q608" s="429"/>
      <c r="R608" s="432"/>
      <c r="S608" s="440"/>
      <c r="T608" s="432"/>
      <c r="U608" s="425"/>
      <c r="V608" s="440"/>
      <c r="W608" s="425"/>
      <c r="X608" s="428"/>
      <c r="Y608" s="425"/>
      <c r="Z608" s="428"/>
      <c r="AA608" s="425"/>
      <c r="AB608" s="428"/>
      <c r="AC608" s="429"/>
      <c r="AD608" s="432"/>
      <c r="AE608" s="433"/>
      <c r="AF608" s="442">
        <f>IF(AB608=0,0,(AD608/AB608)*100)</f>
        <v>0</v>
      </c>
      <c r="AG608" s="443"/>
      <c r="AH608" s="428"/>
      <c r="AI608" s="429"/>
      <c r="AJ608" s="432"/>
      <c r="AK608" s="433"/>
      <c r="AL608" s="446">
        <f>IF(AH608=0,0,(AJ608/AH608)*100)</f>
        <v>0</v>
      </c>
      <c r="AM608" s="447"/>
      <c r="AN608" s="428"/>
      <c r="AO608" s="429"/>
      <c r="AP608" s="432"/>
      <c r="AQ608" s="433"/>
      <c r="AR608" s="446">
        <f>IF(AN608=0,0,(AP608/AN608)*100)</f>
        <v>0</v>
      </c>
      <c r="AS608" s="447"/>
      <c r="AT608" s="450">
        <f>AB608+AH608+AN608</f>
        <v>0</v>
      </c>
      <c r="AU608" s="451"/>
      <c r="AV608" s="454">
        <f>AD608+AJ608+AP608</f>
        <v>0</v>
      </c>
      <c r="AW608" s="455"/>
      <c r="AX608" s="446">
        <f>IF(AT608=0,0,(AV608/AT608)*100)</f>
        <v>0</v>
      </c>
      <c r="AY608" s="447"/>
      <c r="AZ608" s="428"/>
      <c r="BA608" s="429"/>
      <c r="BB608" s="432"/>
      <c r="BC608" s="433"/>
      <c r="BD608" s="446">
        <f>IF(AZ608=0,0,(BB608/AZ608)*100)</f>
        <v>0</v>
      </c>
      <c r="BE608" s="447"/>
      <c r="BF608" s="450">
        <f>AT608+AZ608</f>
        <v>0</v>
      </c>
      <c r="BG608" s="451"/>
      <c r="BH608" s="454">
        <f>AV608+BB608</f>
        <v>0</v>
      </c>
      <c r="BI608" s="455"/>
      <c r="BJ608" s="446">
        <f>IF(BF608=0,0,(BH608/BF608)*100)</f>
        <v>0</v>
      </c>
      <c r="BK608" s="447"/>
      <c r="BL608" s="406">
        <f>(AD608*2)+(AJ608*2)+(AP608*3)+BB608</f>
        <v>0</v>
      </c>
      <c r="BM608" s="407"/>
      <c r="BN608" s="408"/>
      <c r="BO608" s="404" t="e">
        <f>(BL608*BR$578)+(N608*BR$579)+(X608*BR$580)+(R608*BR$581)+(V608*BR$582)+(Z608*BR$583)</f>
        <v>#REF!</v>
      </c>
      <c r="BP608" s="404" t="e">
        <f>((AZ608-BB608)*BR$585)+((AT608-AV608)*BR$584)+(H608*BR$586)+(P608*BR$587)</f>
        <v>#REF!</v>
      </c>
      <c r="BQ608" s="53"/>
      <c r="BR608" s="53"/>
      <c r="BS608" s="779"/>
    </row>
    <row r="609" spans="1:71" ht="21.75" customHeight="1" x14ac:dyDescent="0.25">
      <c r="A609" s="779"/>
      <c r="B609" s="415"/>
      <c r="C609" s="412" t="str">
        <f>IF(ROSTER!D$38="","",ROSTER!D$38)</f>
        <v/>
      </c>
      <c r="D609" s="413"/>
      <c r="E609" s="419"/>
      <c r="F609" s="421"/>
      <c r="G609" s="423"/>
      <c r="H609" s="426"/>
      <c r="I609" s="427"/>
      <c r="J609" s="430"/>
      <c r="K609" s="431"/>
      <c r="L609" s="434"/>
      <c r="M609" s="435"/>
      <c r="N609" s="438" t="s">
        <v>14</v>
      </c>
      <c r="O609" s="439"/>
      <c r="P609" s="430"/>
      <c r="Q609" s="431"/>
      <c r="R609" s="434"/>
      <c r="S609" s="441"/>
      <c r="T609" s="434"/>
      <c r="U609" s="427"/>
      <c r="V609" s="441"/>
      <c r="W609" s="427"/>
      <c r="X609" s="430"/>
      <c r="Y609" s="427"/>
      <c r="Z609" s="430"/>
      <c r="AA609" s="427"/>
      <c r="AB609" s="430"/>
      <c r="AC609" s="431"/>
      <c r="AD609" s="434"/>
      <c r="AE609" s="435"/>
      <c r="AF609" s="444"/>
      <c r="AG609" s="445"/>
      <c r="AH609" s="430"/>
      <c r="AI609" s="431"/>
      <c r="AJ609" s="434"/>
      <c r="AK609" s="435"/>
      <c r="AL609" s="448"/>
      <c r="AM609" s="449"/>
      <c r="AN609" s="430"/>
      <c r="AO609" s="431"/>
      <c r="AP609" s="434"/>
      <c r="AQ609" s="435"/>
      <c r="AR609" s="448"/>
      <c r="AS609" s="449"/>
      <c r="AT609" s="452"/>
      <c r="AU609" s="453"/>
      <c r="AV609" s="456"/>
      <c r="AW609" s="457"/>
      <c r="AX609" s="448"/>
      <c r="AY609" s="449"/>
      <c r="AZ609" s="430"/>
      <c r="BA609" s="431"/>
      <c r="BB609" s="434"/>
      <c r="BC609" s="435"/>
      <c r="BD609" s="448"/>
      <c r="BE609" s="449"/>
      <c r="BF609" s="452"/>
      <c r="BG609" s="453"/>
      <c r="BH609" s="456"/>
      <c r="BI609" s="457"/>
      <c r="BJ609" s="448"/>
      <c r="BK609" s="449"/>
      <c r="BL609" s="409"/>
      <c r="BM609" s="410"/>
      <c r="BN609" s="411"/>
      <c r="BO609" s="405"/>
      <c r="BP609" s="405"/>
      <c r="BQ609" s="53"/>
      <c r="BR609" s="53"/>
      <c r="BS609" s="779"/>
    </row>
    <row r="610" spans="1:71" ht="21.75" customHeight="1" x14ac:dyDescent="0.25">
      <c r="A610" s="779"/>
      <c r="B610" s="414" t="str">
        <f>IF(ROSTER!B40="","",ROSTER!B40)</f>
        <v/>
      </c>
      <c r="C610" s="416" t="str">
        <f>IF(ROSTER!C$40="","",ROSTER!C$40)</f>
        <v/>
      </c>
      <c r="D610" s="417"/>
      <c r="E610" s="418"/>
      <c r="F610" s="420">
        <f>IF(E610="y",1,IF(E610="S",1,0))</f>
        <v>0</v>
      </c>
      <c r="G610" s="422">
        <f>IF(E610="S",1,0)</f>
        <v>0</v>
      </c>
      <c r="H610" s="424"/>
      <c r="I610" s="425"/>
      <c r="J610" s="428"/>
      <c r="K610" s="429"/>
      <c r="L610" s="432"/>
      <c r="M610" s="433"/>
      <c r="N610" s="436">
        <f>L610+J610</f>
        <v>0</v>
      </c>
      <c r="O610" s="437"/>
      <c r="P610" s="428"/>
      <c r="Q610" s="429"/>
      <c r="R610" s="432"/>
      <c r="S610" s="440"/>
      <c r="T610" s="432"/>
      <c r="U610" s="425"/>
      <c r="V610" s="440"/>
      <c r="W610" s="425"/>
      <c r="X610" s="428"/>
      <c r="Y610" s="425"/>
      <c r="Z610" s="428"/>
      <c r="AA610" s="425"/>
      <c r="AB610" s="428"/>
      <c r="AC610" s="429"/>
      <c r="AD610" s="432"/>
      <c r="AE610" s="433"/>
      <c r="AF610" s="442">
        <f>IF(AB610=0,0,(AD610/AB610)*100)</f>
        <v>0</v>
      </c>
      <c r="AG610" s="443"/>
      <c r="AH610" s="428"/>
      <c r="AI610" s="429"/>
      <c r="AJ610" s="432"/>
      <c r="AK610" s="433"/>
      <c r="AL610" s="446">
        <f>IF(AH610=0,0,(AJ610/AH610)*100)</f>
        <v>0</v>
      </c>
      <c r="AM610" s="447"/>
      <c r="AN610" s="428"/>
      <c r="AO610" s="429"/>
      <c r="AP610" s="432"/>
      <c r="AQ610" s="433"/>
      <c r="AR610" s="446">
        <f>IF(AN610=0,0,(AP610/AN610)*100)</f>
        <v>0</v>
      </c>
      <c r="AS610" s="447"/>
      <c r="AT610" s="450">
        <f>AB610+AH610+AN610</f>
        <v>0</v>
      </c>
      <c r="AU610" s="451"/>
      <c r="AV610" s="454">
        <f>AD610+AJ610+AP610</f>
        <v>0</v>
      </c>
      <c r="AW610" s="455"/>
      <c r="AX610" s="446">
        <f>IF(AT610=0,0,(AV610/AT610)*100)</f>
        <v>0</v>
      </c>
      <c r="AY610" s="447"/>
      <c r="AZ610" s="428"/>
      <c r="BA610" s="429"/>
      <c r="BB610" s="432"/>
      <c r="BC610" s="433"/>
      <c r="BD610" s="446">
        <f>IF(AZ610=0,0,(BB610/AZ610)*100)</f>
        <v>0</v>
      </c>
      <c r="BE610" s="447"/>
      <c r="BF610" s="450">
        <f>AT610+AZ610</f>
        <v>0</v>
      </c>
      <c r="BG610" s="451"/>
      <c r="BH610" s="454">
        <f>AV610+BB610</f>
        <v>0</v>
      </c>
      <c r="BI610" s="455"/>
      <c r="BJ610" s="446">
        <f>IF(BF610=0,0,(BH610/BF610)*100)</f>
        <v>0</v>
      </c>
      <c r="BK610" s="447"/>
      <c r="BL610" s="406">
        <f>(AD610*2)+(AJ610*2)+(AP610*3)+BB610</f>
        <v>0</v>
      </c>
      <c r="BM610" s="407"/>
      <c r="BN610" s="408"/>
      <c r="BO610" s="404" t="e">
        <f>(BL610*BR$578)+(N610*BR$579)+(X610*BR$580)+(R610*BR$581)+(V610*BR$582)+(Z610*BR$583)</f>
        <v>#REF!</v>
      </c>
      <c r="BP610" s="404" t="e">
        <f>((AZ610-BB610)*BR$585)+((AT610-AV610)*BR$584)+(H610*BR$586)+(P610*BR$587)</f>
        <v>#REF!</v>
      </c>
      <c r="BQ610" s="53"/>
      <c r="BR610" s="53"/>
      <c r="BS610" s="779"/>
    </row>
    <row r="611" spans="1:71" ht="21.75" customHeight="1" x14ac:dyDescent="0.25">
      <c r="A611" s="779"/>
      <c r="B611" s="415"/>
      <c r="C611" s="412" t="str">
        <f>IF(ROSTER!D$40="","",ROSTER!D$40)</f>
        <v/>
      </c>
      <c r="D611" s="413"/>
      <c r="E611" s="419"/>
      <c r="F611" s="421"/>
      <c r="G611" s="423"/>
      <c r="H611" s="426"/>
      <c r="I611" s="427"/>
      <c r="J611" s="430"/>
      <c r="K611" s="431"/>
      <c r="L611" s="434"/>
      <c r="M611" s="435"/>
      <c r="N611" s="438" t="s">
        <v>14</v>
      </c>
      <c r="O611" s="439"/>
      <c r="P611" s="430"/>
      <c r="Q611" s="431"/>
      <c r="R611" s="434"/>
      <c r="S611" s="441"/>
      <c r="T611" s="434"/>
      <c r="U611" s="427"/>
      <c r="V611" s="441"/>
      <c r="W611" s="427"/>
      <c r="X611" s="430"/>
      <c r="Y611" s="427"/>
      <c r="Z611" s="430"/>
      <c r="AA611" s="427"/>
      <c r="AB611" s="430"/>
      <c r="AC611" s="431"/>
      <c r="AD611" s="434"/>
      <c r="AE611" s="435"/>
      <c r="AF611" s="444"/>
      <c r="AG611" s="445"/>
      <c r="AH611" s="430"/>
      <c r="AI611" s="431"/>
      <c r="AJ611" s="434"/>
      <c r="AK611" s="435"/>
      <c r="AL611" s="448"/>
      <c r="AM611" s="449"/>
      <c r="AN611" s="430"/>
      <c r="AO611" s="431"/>
      <c r="AP611" s="434"/>
      <c r="AQ611" s="435"/>
      <c r="AR611" s="448"/>
      <c r="AS611" s="449"/>
      <c r="AT611" s="452"/>
      <c r="AU611" s="453"/>
      <c r="AV611" s="456"/>
      <c r="AW611" s="457"/>
      <c r="AX611" s="448"/>
      <c r="AY611" s="449"/>
      <c r="AZ611" s="430"/>
      <c r="BA611" s="431"/>
      <c r="BB611" s="434"/>
      <c r="BC611" s="435"/>
      <c r="BD611" s="448"/>
      <c r="BE611" s="449"/>
      <c r="BF611" s="452"/>
      <c r="BG611" s="453"/>
      <c r="BH611" s="456"/>
      <c r="BI611" s="457"/>
      <c r="BJ611" s="448"/>
      <c r="BK611" s="449"/>
      <c r="BL611" s="409"/>
      <c r="BM611" s="410"/>
      <c r="BN611" s="411"/>
      <c r="BO611" s="405"/>
      <c r="BP611" s="405"/>
      <c r="BQ611" s="53"/>
      <c r="BR611" s="53"/>
      <c r="BS611" s="779"/>
    </row>
    <row r="612" spans="1:71" ht="21.75" customHeight="1" x14ac:dyDescent="0.25">
      <c r="A612" s="779"/>
      <c r="B612" s="414" t="str">
        <f>IF(ROSTER!B42="","",ROSTER!B42)</f>
        <v/>
      </c>
      <c r="C612" s="416" t="str">
        <f>IF(ROSTER!C$42="","",ROSTER!C$42)</f>
        <v/>
      </c>
      <c r="D612" s="417"/>
      <c r="E612" s="418"/>
      <c r="F612" s="420">
        <f>IF(E612="y",1,IF(E612="S",1,0))</f>
        <v>0</v>
      </c>
      <c r="G612" s="422">
        <f>IF(E612="S",1,0)</f>
        <v>0</v>
      </c>
      <c r="H612" s="424"/>
      <c r="I612" s="425"/>
      <c r="J612" s="428"/>
      <c r="K612" s="429"/>
      <c r="L612" s="432"/>
      <c r="M612" s="433"/>
      <c r="N612" s="436">
        <f>L612+J612</f>
        <v>0</v>
      </c>
      <c r="O612" s="437"/>
      <c r="P612" s="428"/>
      <c r="Q612" s="429"/>
      <c r="R612" s="432"/>
      <c r="S612" s="440"/>
      <c r="T612" s="432"/>
      <c r="U612" s="425"/>
      <c r="V612" s="440"/>
      <c r="W612" s="425"/>
      <c r="X612" s="428"/>
      <c r="Y612" s="425"/>
      <c r="Z612" s="428"/>
      <c r="AA612" s="425"/>
      <c r="AB612" s="428"/>
      <c r="AC612" s="429"/>
      <c r="AD612" s="432"/>
      <c r="AE612" s="433"/>
      <c r="AF612" s="442">
        <f>IF(AB612=0,0,(AD612/AB612)*100)</f>
        <v>0</v>
      </c>
      <c r="AG612" s="443"/>
      <c r="AH612" s="428"/>
      <c r="AI612" s="429"/>
      <c r="AJ612" s="432"/>
      <c r="AK612" s="433"/>
      <c r="AL612" s="446">
        <f>IF(AH612=0,0,(AJ612/AH612)*100)</f>
        <v>0</v>
      </c>
      <c r="AM612" s="447"/>
      <c r="AN612" s="428"/>
      <c r="AO612" s="429"/>
      <c r="AP612" s="432"/>
      <c r="AQ612" s="433"/>
      <c r="AR612" s="446">
        <f>IF(AN612=0,0,(AP612/AN612)*100)</f>
        <v>0</v>
      </c>
      <c r="AS612" s="447"/>
      <c r="AT612" s="450">
        <f>AB612+AH612+AN612</f>
        <v>0</v>
      </c>
      <c r="AU612" s="451"/>
      <c r="AV612" s="454">
        <f>AD612+AJ612+AP612</f>
        <v>0</v>
      </c>
      <c r="AW612" s="455"/>
      <c r="AX612" s="446">
        <f>IF(AT612=0,0,(AV612/AT612)*100)</f>
        <v>0</v>
      </c>
      <c r="AY612" s="447"/>
      <c r="AZ612" s="428"/>
      <c r="BA612" s="429"/>
      <c r="BB612" s="432"/>
      <c r="BC612" s="433"/>
      <c r="BD612" s="446">
        <f>IF(AZ612=0,0,(BB612/AZ612)*100)</f>
        <v>0</v>
      </c>
      <c r="BE612" s="447"/>
      <c r="BF612" s="450">
        <f>AT612+AZ612</f>
        <v>0</v>
      </c>
      <c r="BG612" s="451"/>
      <c r="BH612" s="454">
        <f>AV612+BB612</f>
        <v>0</v>
      </c>
      <c r="BI612" s="455"/>
      <c r="BJ612" s="446">
        <f>IF(BF612=0,0,(BH612/BF612)*100)</f>
        <v>0</v>
      </c>
      <c r="BK612" s="447"/>
      <c r="BL612" s="406">
        <f>(AD612*2)+(AJ612*2)+(AP612*3)+BB612</f>
        <v>0</v>
      </c>
      <c r="BM612" s="407"/>
      <c r="BN612" s="408"/>
      <c r="BO612" s="404" t="e">
        <f>(BL612*BR$578)+(N612*BR$579)+(X612*BR$580)+(R612*BR$581)+(V612*BR$582)+(Z612*BR$583)</f>
        <v>#REF!</v>
      </c>
      <c r="BP612" s="404" t="e">
        <f>((AZ612-BB612)*BR$585)+((AT612-AV612)*BR$584)+(H612*BR$586)+(P612*BR$587)</f>
        <v>#REF!</v>
      </c>
      <c r="BQ612" s="53"/>
      <c r="BR612" s="53"/>
      <c r="BS612" s="779"/>
    </row>
    <row r="613" spans="1:71" ht="21.75" customHeight="1" thickBot="1" x14ac:dyDescent="0.3">
      <c r="A613" s="779"/>
      <c r="B613" s="415"/>
      <c r="C613" s="412" t="str">
        <f>IF(ROSTER!D$42="","",ROSTER!D$42)</f>
        <v/>
      </c>
      <c r="D613" s="413"/>
      <c r="E613" s="419"/>
      <c r="F613" s="421"/>
      <c r="G613" s="423"/>
      <c r="H613" s="426"/>
      <c r="I613" s="427"/>
      <c r="J613" s="430"/>
      <c r="K613" s="431"/>
      <c r="L613" s="434"/>
      <c r="M613" s="435"/>
      <c r="N613" s="438" t="s">
        <v>14</v>
      </c>
      <c r="O613" s="439"/>
      <c r="P613" s="430"/>
      <c r="Q613" s="431"/>
      <c r="R613" s="434"/>
      <c r="S613" s="441"/>
      <c r="T613" s="434"/>
      <c r="U613" s="427"/>
      <c r="V613" s="441"/>
      <c r="W613" s="427"/>
      <c r="X613" s="430"/>
      <c r="Y613" s="427"/>
      <c r="Z613" s="430"/>
      <c r="AA613" s="427"/>
      <c r="AB613" s="430"/>
      <c r="AC613" s="431"/>
      <c r="AD613" s="434"/>
      <c r="AE613" s="435"/>
      <c r="AF613" s="444"/>
      <c r="AG613" s="445"/>
      <c r="AH613" s="430"/>
      <c r="AI613" s="431"/>
      <c r="AJ613" s="434"/>
      <c r="AK613" s="435"/>
      <c r="AL613" s="448"/>
      <c r="AM613" s="449"/>
      <c r="AN613" s="430"/>
      <c r="AO613" s="431"/>
      <c r="AP613" s="434"/>
      <c r="AQ613" s="435"/>
      <c r="AR613" s="448"/>
      <c r="AS613" s="449"/>
      <c r="AT613" s="452"/>
      <c r="AU613" s="453"/>
      <c r="AV613" s="456"/>
      <c r="AW613" s="457"/>
      <c r="AX613" s="448"/>
      <c r="AY613" s="449"/>
      <c r="AZ613" s="430"/>
      <c r="BA613" s="431"/>
      <c r="BB613" s="434"/>
      <c r="BC613" s="435"/>
      <c r="BD613" s="448"/>
      <c r="BE613" s="449"/>
      <c r="BF613" s="452"/>
      <c r="BG613" s="453"/>
      <c r="BH613" s="456"/>
      <c r="BI613" s="457"/>
      <c r="BJ613" s="448"/>
      <c r="BK613" s="449"/>
      <c r="BL613" s="409"/>
      <c r="BM613" s="410"/>
      <c r="BN613" s="411"/>
      <c r="BO613" s="405"/>
      <c r="BP613" s="405"/>
      <c r="BQ613" s="53"/>
      <c r="BR613" s="53"/>
      <c r="BS613" s="779"/>
    </row>
    <row r="614" spans="1:71" ht="21.75" hidden="1" customHeight="1" x14ac:dyDescent="0.3">
      <c r="A614" s="779"/>
      <c r="B614" s="414" t="str">
        <f>IF(ROSTER!B44="","",ROSTER!B44)</f>
        <v/>
      </c>
      <c r="C614" s="416" t="str">
        <f>IF(ROSTER!C$44="","",ROSTER!C$44)</f>
        <v/>
      </c>
      <c r="D614" s="417"/>
      <c r="E614" s="418"/>
      <c r="F614" s="420">
        <f>IF(E614="y",1,IF(E614="S",1,0))</f>
        <v>0</v>
      </c>
      <c r="G614" s="422">
        <f>IF(E614="S",1,0)</f>
        <v>0</v>
      </c>
      <c r="H614" s="424"/>
      <c r="I614" s="425"/>
      <c r="J614" s="428"/>
      <c r="K614" s="429"/>
      <c r="L614" s="432"/>
      <c r="M614" s="433"/>
      <c r="N614" s="436">
        <f>L614+J614</f>
        <v>0</v>
      </c>
      <c r="O614" s="437"/>
      <c r="P614" s="428"/>
      <c r="Q614" s="429"/>
      <c r="R614" s="432"/>
      <c r="S614" s="440"/>
      <c r="T614" s="432"/>
      <c r="U614" s="425"/>
      <c r="V614" s="440"/>
      <c r="W614" s="425"/>
      <c r="X614" s="428"/>
      <c r="Y614" s="425"/>
      <c r="Z614" s="428"/>
      <c r="AA614" s="425"/>
      <c r="AB614" s="428"/>
      <c r="AC614" s="429"/>
      <c r="AD614" s="432"/>
      <c r="AE614" s="433"/>
      <c r="AF614" s="442">
        <f>IF(AB614=0,0,(AD614/AB614)*100)</f>
        <v>0</v>
      </c>
      <c r="AG614" s="443"/>
      <c r="AH614" s="428"/>
      <c r="AI614" s="429"/>
      <c r="AJ614" s="432"/>
      <c r="AK614" s="433"/>
      <c r="AL614" s="446">
        <f>IF(AH614=0,0,(AJ614/AH614)*100)</f>
        <v>0</v>
      </c>
      <c r="AM614" s="447"/>
      <c r="AN614" s="428"/>
      <c r="AO614" s="429"/>
      <c r="AP614" s="432"/>
      <c r="AQ614" s="433"/>
      <c r="AR614" s="446">
        <f>IF(AN614=0,0,(AP614/AN614)*100)</f>
        <v>0</v>
      </c>
      <c r="AS614" s="447"/>
      <c r="AT614" s="450">
        <f>AB614+AH614+AN614</f>
        <v>0</v>
      </c>
      <c r="AU614" s="451"/>
      <c r="AV614" s="454">
        <f>AD614+AJ614+AP614</f>
        <v>0</v>
      </c>
      <c r="AW614" s="455"/>
      <c r="AX614" s="446">
        <f>IF(AT614=0,0,(AV614/AT614)*100)</f>
        <v>0</v>
      </c>
      <c r="AY614" s="447"/>
      <c r="AZ614" s="428"/>
      <c r="BA614" s="429"/>
      <c r="BB614" s="432"/>
      <c r="BC614" s="433"/>
      <c r="BD614" s="446">
        <f>IF(AZ614=0,0,(BB614/AZ614)*100)</f>
        <v>0</v>
      </c>
      <c r="BE614" s="447"/>
      <c r="BF614" s="450">
        <f>AT614+AZ614</f>
        <v>0</v>
      </c>
      <c r="BG614" s="451"/>
      <c r="BH614" s="454">
        <f>AV614+BB614</f>
        <v>0</v>
      </c>
      <c r="BI614" s="455"/>
      <c r="BJ614" s="446">
        <f>IF(BF614=0,0,(BH614/BF614)*100)</f>
        <v>0</v>
      </c>
      <c r="BK614" s="447"/>
      <c r="BL614" s="406">
        <f>(AD614*2)+(AJ614*2)+(AP614*3)+BB614</f>
        <v>0</v>
      </c>
      <c r="BM614" s="407"/>
      <c r="BN614" s="408"/>
      <c r="BO614" s="404" t="e">
        <f>(BL614*BR$578)+(N614*BR$579)+(X614*BR$580)+(R614*BR$581)+(V614*BR$582)+(Z614*BR$583)</f>
        <v>#REF!</v>
      </c>
      <c r="BP614" s="404" t="e">
        <f>((AZ614-BB614)*BR$585)+((AT614-AV614)*BR$584)+(H614*BR$586)+(P614*BR$587)</f>
        <v>#REF!</v>
      </c>
      <c r="BQ614" s="53"/>
      <c r="BR614" s="53"/>
      <c r="BS614" s="779"/>
    </row>
    <row r="615" spans="1:71" ht="21.75" hidden="1" customHeight="1" x14ac:dyDescent="0.3">
      <c r="A615" s="779"/>
      <c r="B615" s="415"/>
      <c r="C615" s="412" t="str">
        <f>IF(ROSTER!D$44="","",ROSTER!D$44)</f>
        <v/>
      </c>
      <c r="D615" s="413"/>
      <c r="E615" s="419"/>
      <c r="F615" s="421"/>
      <c r="G615" s="423"/>
      <c r="H615" s="426"/>
      <c r="I615" s="427"/>
      <c r="J615" s="430"/>
      <c r="K615" s="431"/>
      <c r="L615" s="434"/>
      <c r="M615" s="435"/>
      <c r="N615" s="438" t="s">
        <v>14</v>
      </c>
      <c r="O615" s="439"/>
      <c r="P615" s="430"/>
      <c r="Q615" s="431"/>
      <c r="R615" s="434"/>
      <c r="S615" s="441"/>
      <c r="T615" s="434"/>
      <c r="U615" s="427"/>
      <c r="V615" s="441"/>
      <c r="W615" s="427"/>
      <c r="X615" s="430"/>
      <c r="Y615" s="427"/>
      <c r="Z615" s="430"/>
      <c r="AA615" s="427"/>
      <c r="AB615" s="430"/>
      <c r="AC615" s="431"/>
      <c r="AD615" s="434"/>
      <c r="AE615" s="435"/>
      <c r="AF615" s="444"/>
      <c r="AG615" s="445"/>
      <c r="AH615" s="430"/>
      <c r="AI615" s="431"/>
      <c r="AJ615" s="434"/>
      <c r="AK615" s="435"/>
      <c r="AL615" s="448"/>
      <c r="AM615" s="449"/>
      <c r="AN615" s="430"/>
      <c r="AO615" s="431"/>
      <c r="AP615" s="434"/>
      <c r="AQ615" s="435"/>
      <c r="AR615" s="448"/>
      <c r="AS615" s="449"/>
      <c r="AT615" s="452"/>
      <c r="AU615" s="453"/>
      <c r="AV615" s="456"/>
      <c r="AW615" s="457"/>
      <c r="AX615" s="448"/>
      <c r="AY615" s="449"/>
      <c r="AZ615" s="430"/>
      <c r="BA615" s="431"/>
      <c r="BB615" s="434"/>
      <c r="BC615" s="435"/>
      <c r="BD615" s="448"/>
      <c r="BE615" s="449"/>
      <c r="BF615" s="452"/>
      <c r="BG615" s="453"/>
      <c r="BH615" s="456"/>
      <c r="BI615" s="457"/>
      <c r="BJ615" s="448"/>
      <c r="BK615" s="449"/>
      <c r="BL615" s="409"/>
      <c r="BM615" s="410"/>
      <c r="BN615" s="411"/>
      <c r="BO615" s="405"/>
      <c r="BP615" s="405"/>
      <c r="BQ615" s="53"/>
      <c r="BR615" s="53"/>
      <c r="BS615" s="779"/>
    </row>
    <row r="616" spans="1:71" ht="21.75" hidden="1" customHeight="1" x14ac:dyDescent="0.3">
      <c r="A616" s="779"/>
      <c r="B616" s="414" t="str">
        <f>IF(ROSTER!B46="","",ROSTER!B46)</f>
        <v/>
      </c>
      <c r="C616" s="416" t="str">
        <f>IF(ROSTER!C$46="","",ROSTER!C$46)</f>
        <v/>
      </c>
      <c r="D616" s="417"/>
      <c r="E616" s="418"/>
      <c r="F616" s="420">
        <f>IF(E616="y",1,IF(E616="S",1,0))</f>
        <v>0</v>
      </c>
      <c r="G616" s="422">
        <f>IF(E616="S",1,0)</f>
        <v>0</v>
      </c>
      <c r="H616" s="424"/>
      <c r="I616" s="425"/>
      <c r="J616" s="428"/>
      <c r="K616" s="429"/>
      <c r="L616" s="432"/>
      <c r="M616" s="433"/>
      <c r="N616" s="436">
        <f>L616+J616</f>
        <v>0</v>
      </c>
      <c r="O616" s="437"/>
      <c r="P616" s="428"/>
      <c r="Q616" s="429"/>
      <c r="R616" s="432"/>
      <c r="S616" s="440"/>
      <c r="T616" s="432"/>
      <c r="U616" s="425"/>
      <c r="V616" s="440"/>
      <c r="W616" s="425"/>
      <c r="X616" s="428"/>
      <c r="Y616" s="425"/>
      <c r="Z616" s="428"/>
      <c r="AA616" s="425"/>
      <c r="AB616" s="428"/>
      <c r="AC616" s="429"/>
      <c r="AD616" s="432"/>
      <c r="AE616" s="433"/>
      <c r="AF616" s="442">
        <f>IF(AB616=0,0,(AD616/AB616)*100)</f>
        <v>0</v>
      </c>
      <c r="AG616" s="443"/>
      <c r="AH616" s="428"/>
      <c r="AI616" s="429"/>
      <c r="AJ616" s="432"/>
      <c r="AK616" s="433"/>
      <c r="AL616" s="446">
        <f>IF(AH616=0,0,(AJ616/AH616)*100)</f>
        <v>0</v>
      </c>
      <c r="AM616" s="447"/>
      <c r="AN616" s="428"/>
      <c r="AO616" s="429"/>
      <c r="AP616" s="432"/>
      <c r="AQ616" s="433"/>
      <c r="AR616" s="446">
        <f>IF(AN616=0,0,(AP616/AN616)*100)</f>
        <v>0</v>
      </c>
      <c r="AS616" s="447"/>
      <c r="AT616" s="450">
        <f>AB616+AH616+AN616</f>
        <v>0</v>
      </c>
      <c r="AU616" s="451"/>
      <c r="AV616" s="454">
        <f>AD616+AJ616+AP616</f>
        <v>0</v>
      </c>
      <c r="AW616" s="455"/>
      <c r="AX616" s="446">
        <f>IF(AT616=0,0,(AV616/AT616)*100)</f>
        <v>0</v>
      </c>
      <c r="AY616" s="447"/>
      <c r="AZ616" s="428"/>
      <c r="BA616" s="429"/>
      <c r="BB616" s="432"/>
      <c r="BC616" s="433"/>
      <c r="BD616" s="446">
        <f>IF(AZ616=0,0,(BB616/AZ616)*100)</f>
        <v>0</v>
      </c>
      <c r="BE616" s="447"/>
      <c r="BF616" s="450">
        <f>AT616+AZ616</f>
        <v>0</v>
      </c>
      <c r="BG616" s="451"/>
      <c r="BH616" s="454">
        <f>AV616+BB616</f>
        <v>0</v>
      </c>
      <c r="BI616" s="455"/>
      <c r="BJ616" s="446">
        <f>IF(BF616=0,0,(BH616/BF616)*100)</f>
        <v>0</v>
      </c>
      <c r="BK616" s="447"/>
      <c r="BL616" s="406">
        <f>(AD616*2)+(AJ616*2)+(AP616*3)+BB616</f>
        <v>0</v>
      </c>
      <c r="BM616" s="407"/>
      <c r="BN616" s="408"/>
      <c r="BO616" s="402" t="e">
        <f>(BL616*BR$74)+(N616*BR$75)+(X616*BR$76)+(R616*BR$77)+(V616*BR$78)+(Z616*BR$79)</f>
        <v>#REF!</v>
      </c>
      <c r="BP616" s="404" t="e">
        <f>((AZ616-BB616)*BR$81)+((AT616-AV616)*BR$80)+(H616*BR$82)+(P616*BR$83)</f>
        <v>#REF!</v>
      </c>
      <c r="BQ616" s="53"/>
      <c r="BR616" s="53"/>
      <c r="BS616" s="779"/>
    </row>
    <row r="617" spans="1:71" ht="22.5" hidden="1" customHeight="1" x14ac:dyDescent="0.3">
      <c r="A617" s="779"/>
      <c r="B617" s="415"/>
      <c r="C617" s="412" t="str">
        <f>IF(ROSTER!D$46="","",ROSTER!D$46)</f>
        <v/>
      </c>
      <c r="D617" s="413"/>
      <c r="E617" s="419"/>
      <c r="F617" s="421"/>
      <c r="G617" s="423"/>
      <c r="H617" s="426"/>
      <c r="I617" s="427"/>
      <c r="J617" s="430"/>
      <c r="K617" s="431"/>
      <c r="L617" s="434"/>
      <c r="M617" s="435"/>
      <c r="N617" s="438" t="s">
        <v>14</v>
      </c>
      <c r="O617" s="439"/>
      <c r="P617" s="430"/>
      <c r="Q617" s="431"/>
      <c r="R617" s="434"/>
      <c r="S617" s="441"/>
      <c r="T617" s="434"/>
      <c r="U617" s="427"/>
      <c r="V617" s="441"/>
      <c r="W617" s="427"/>
      <c r="X617" s="430"/>
      <c r="Y617" s="427"/>
      <c r="Z617" s="430"/>
      <c r="AA617" s="427"/>
      <c r="AB617" s="430"/>
      <c r="AC617" s="431"/>
      <c r="AD617" s="434"/>
      <c r="AE617" s="435"/>
      <c r="AF617" s="444"/>
      <c r="AG617" s="445"/>
      <c r="AH617" s="430"/>
      <c r="AI617" s="431"/>
      <c r="AJ617" s="434"/>
      <c r="AK617" s="435"/>
      <c r="AL617" s="448"/>
      <c r="AM617" s="449"/>
      <c r="AN617" s="430"/>
      <c r="AO617" s="431"/>
      <c r="AP617" s="434"/>
      <c r="AQ617" s="435"/>
      <c r="AR617" s="448"/>
      <c r="AS617" s="449"/>
      <c r="AT617" s="452"/>
      <c r="AU617" s="453"/>
      <c r="AV617" s="456"/>
      <c r="AW617" s="457"/>
      <c r="AX617" s="448"/>
      <c r="AY617" s="449"/>
      <c r="AZ617" s="430"/>
      <c r="BA617" s="431"/>
      <c r="BB617" s="434"/>
      <c r="BC617" s="435"/>
      <c r="BD617" s="448"/>
      <c r="BE617" s="449"/>
      <c r="BF617" s="452"/>
      <c r="BG617" s="453"/>
      <c r="BH617" s="456"/>
      <c r="BI617" s="457"/>
      <c r="BJ617" s="448"/>
      <c r="BK617" s="449"/>
      <c r="BL617" s="409"/>
      <c r="BM617" s="410"/>
      <c r="BN617" s="411"/>
      <c r="BO617" s="403"/>
      <c r="BP617" s="405"/>
      <c r="BQ617" s="53"/>
      <c r="BR617" s="53"/>
      <c r="BS617" s="779"/>
    </row>
    <row r="618" spans="1:71" ht="21.75" hidden="1" customHeight="1" x14ac:dyDescent="0.3">
      <c r="A618" s="779"/>
      <c r="B618" s="414" t="str">
        <f>IF(ROSTER!B48="","",ROSTER!B48)</f>
        <v/>
      </c>
      <c r="C618" s="416" t="str">
        <f>IF(ROSTER!C$48="","",ROSTER!C$48)</f>
        <v/>
      </c>
      <c r="D618" s="417"/>
      <c r="E618" s="418"/>
      <c r="F618" s="420">
        <f t="shared" ref="F618" si="324">IF(E618="y",1,IF(E618="S",1,0))</f>
        <v>0</v>
      </c>
      <c r="G618" s="422">
        <f t="shared" ref="G618" si="325">IF(E618="S",1,0)</f>
        <v>0</v>
      </c>
      <c r="H618" s="424"/>
      <c r="I618" s="425"/>
      <c r="J618" s="428"/>
      <c r="K618" s="429"/>
      <c r="L618" s="432"/>
      <c r="M618" s="433"/>
      <c r="N618" s="436">
        <f t="shared" ref="N618" si="326">L618+J618</f>
        <v>0</v>
      </c>
      <c r="O618" s="437"/>
      <c r="P618" s="428"/>
      <c r="Q618" s="429"/>
      <c r="R618" s="432"/>
      <c r="S618" s="440"/>
      <c r="T618" s="432"/>
      <c r="U618" s="425"/>
      <c r="V618" s="440"/>
      <c r="W618" s="425"/>
      <c r="X618" s="428"/>
      <c r="Y618" s="425"/>
      <c r="Z618" s="428"/>
      <c r="AA618" s="425"/>
      <c r="AB618" s="428"/>
      <c r="AC618" s="429"/>
      <c r="AD618" s="432"/>
      <c r="AE618" s="433"/>
      <c r="AF618" s="442"/>
      <c r="AG618" s="443"/>
      <c r="AH618" s="428"/>
      <c r="AI618" s="429"/>
      <c r="AJ618" s="432"/>
      <c r="AK618" s="433"/>
      <c r="AL618" s="446">
        <f t="shared" ref="AL618" si="327">IF(AH618=0,0,(AJ618/AH618)*100)</f>
        <v>0</v>
      </c>
      <c r="AM618" s="447"/>
      <c r="AN618" s="428"/>
      <c r="AO618" s="429"/>
      <c r="AP618" s="432"/>
      <c r="AQ618" s="433"/>
      <c r="AR618" s="446">
        <f t="shared" ref="AR618" si="328">IF(AN618=0,0,(AP618/AN618)*100)</f>
        <v>0</v>
      </c>
      <c r="AS618" s="447"/>
      <c r="AT618" s="450">
        <f t="shared" ref="AT618" si="329">AB618+AH618+AN618</f>
        <v>0</v>
      </c>
      <c r="AU618" s="451"/>
      <c r="AV618" s="454">
        <f t="shared" ref="AV618" si="330">AD618+AJ618+AP618</f>
        <v>0</v>
      </c>
      <c r="AW618" s="455"/>
      <c r="AX618" s="446">
        <f t="shared" ref="AX618" si="331">IF(AT618=0,0,(AV618/AT618)*100)</f>
        <v>0</v>
      </c>
      <c r="AY618" s="447"/>
      <c r="AZ618" s="428"/>
      <c r="BA618" s="429"/>
      <c r="BB618" s="432"/>
      <c r="BC618" s="433"/>
      <c r="BD618" s="446">
        <f t="shared" ref="BD618" si="332">IF(AZ618=0,0,(BB618/AZ618)*100)</f>
        <v>0</v>
      </c>
      <c r="BE618" s="447"/>
      <c r="BF618" s="450">
        <f t="shared" ref="BF618" si="333">AT618+AZ618</f>
        <v>0</v>
      </c>
      <c r="BG618" s="451"/>
      <c r="BH618" s="454">
        <f t="shared" ref="BH618" si="334">AV618+BB618</f>
        <v>0</v>
      </c>
      <c r="BI618" s="455"/>
      <c r="BJ618" s="446">
        <f t="shared" ref="BJ618" si="335">IF(BF618=0,0,(BH618/BF618)*100)</f>
        <v>0</v>
      </c>
      <c r="BK618" s="447"/>
      <c r="BL618" s="406">
        <f t="shared" ref="BL618" si="336">(AD618*2)+(AJ618*2)+(AP618*3)+BB618</f>
        <v>0</v>
      </c>
      <c r="BM618" s="407"/>
      <c r="BN618" s="408"/>
      <c r="BO618" s="402" t="e">
        <f>(BL618*BR$74)+(N618*BR$75)+(X618*BR$76)+(R618*BR$77)+(V618*BR$78)+(Z618*BR$79)</f>
        <v>#REF!</v>
      </c>
      <c r="BP618" s="404" t="e">
        <f>((AZ618-BB618)*BR$81)+((AT618-AV618)*BR$80)+(H618*BR$82)+(P618*BR$83)</f>
        <v>#REF!</v>
      </c>
      <c r="BQ618" s="53"/>
      <c r="BR618" s="53"/>
      <c r="BS618" s="779"/>
    </row>
    <row r="619" spans="1:71" ht="22.5" hidden="1" customHeight="1" x14ac:dyDescent="0.3">
      <c r="A619" s="779"/>
      <c r="B619" s="415"/>
      <c r="C619" s="412" t="str">
        <f>IF(ROSTER!D$48="","",ROSTER!D$48)</f>
        <v/>
      </c>
      <c r="D619" s="413"/>
      <c r="E619" s="419"/>
      <c r="F619" s="421"/>
      <c r="G619" s="423"/>
      <c r="H619" s="426"/>
      <c r="I619" s="427"/>
      <c r="J619" s="430"/>
      <c r="K619" s="431"/>
      <c r="L619" s="434"/>
      <c r="M619" s="435"/>
      <c r="N619" s="438" t="s">
        <v>14</v>
      </c>
      <c r="O619" s="439"/>
      <c r="P619" s="430"/>
      <c r="Q619" s="431"/>
      <c r="R619" s="434"/>
      <c r="S619" s="441"/>
      <c r="T619" s="434"/>
      <c r="U619" s="427"/>
      <c r="V619" s="441"/>
      <c r="W619" s="427"/>
      <c r="X619" s="430"/>
      <c r="Y619" s="427"/>
      <c r="Z619" s="430"/>
      <c r="AA619" s="427"/>
      <c r="AB619" s="430"/>
      <c r="AC619" s="431"/>
      <c r="AD619" s="434"/>
      <c r="AE619" s="435"/>
      <c r="AF619" s="444"/>
      <c r="AG619" s="445"/>
      <c r="AH619" s="430"/>
      <c r="AI619" s="431"/>
      <c r="AJ619" s="434"/>
      <c r="AK619" s="435"/>
      <c r="AL619" s="448"/>
      <c r="AM619" s="449"/>
      <c r="AN619" s="430"/>
      <c r="AO619" s="431"/>
      <c r="AP619" s="434"/>
      <c r="AQ619" s="435"/>
      <c r="AR619" s="448"/>
      <c r="AS619" s="449"/>
      <c r="AT619" s="452"/>
      <c r="AU619" s="453"/>
      <c r="AV619" s="456"/>
      <c r="AW619" s="457"/>
      <c r="AX619" s="448"/>
      <c r="AY619" s="449"/>
      <c r="AZ619" s="430"/>
      <c r="BA619" s="431"/>
      <c r="BB619" s="434"/>
      <c r="BC619" s="435"/>
      <c r="BD619" s="448"/>
      <c r="BE619" s="449"/>
      <c r="BF619" s="452"/>
      <c r="BG619" s="453"/>
      <c r="BH619" s="456"/>
      <c r="BI619" s="457"/>
      <c r="BJ619" s="448"/>
      <c r="BK619" s="449"/>
      <c r="BL619" s="409"/>
      <c r="BM619" s="410"/>
      <c r="BN619" s="411"/>
      <c r="BO619" s="403"/>
      <c r="BP619" s="405"/>
      <c r="BQ619" s="53"/>
      <c r="BR619" s="53"/>
      <c r="BS619" s="779"/>
    </row>
    <row r="620" spans="1:71" ht="21.75" hidden="1" customHeight="1" x14ac:dyDescent="0.3">
      <c r="A620" s="779"/>
      <c r="B620" s="414" t="str">
        <f>IF(ROSTER!B50="","",ROSTER!B50)</f>
        <v/>
      </c>
      <c r="C620" s="416" t="str">
        <f>IF(ROSTER!C$50="","",ROSTER!C$50)</f>
        <v/>
      </c>
      <c r="D620" s="417"/>
      <c r="E620" s="418"/>
      <c r="F620" s="420">
        <f t="shared" ref="F620" si="337">IF(E620="y",1,IF(E620="S",1,0))</f>
        <v>0</v>
      </c>
      <c r="G620" s="422">
        <f t="shared" ref="G620" si="338">IF(E620="S",1,0)</f>
        <v>0</v>
      </c>
      <c r="H620" s="424"/>
      <c r="I620" s="425"/>
      <c r="J620" s="428"/>
      <c r="K620" s="429"/>
      <c r="L620" s="432"/>
      <c r="M620" s="433"/>
      <c r="N620" s="436">
        <f t="shared" ref="N620" si="339">L620+J620</f>
        <v>0</v>
      </c>
      <c r="O620" s="437"/>
      <c r="P620" s="428"/>
      <c r="Q620" s="429"/>
      <c r="R620" s="432"/>
      <c r="S620" s="440"/>
      <c r="T620" s="432"/>
      <c r="U620" s="425"/>
      <c r="V620" s="440"/>
      <c r="W620" s="425"/>
      <c r="X620" s="428"/>
      <c r="Y620" s="425"/>
      <c r="Z620" s="428"/>
      <c r="AA620" s="425"/>
      <c r="AB620" s="428"/>
      <c r="AC620" s="429"/>
      <c r="AD620" s="432"/>
      <c r="AE620" s="433"/>
      <c r="AF620" s="442"/>
      <c r="AG620" s="443"/>
      <c r="AH620" s="428"/>
      <c r="AI620" s="429"/>
      <c r="AJ620" s="432"/>
      <c r="AK620" s="433"/>
      <c r="AL620" s="446">
        <f t="shared" ref="AL620" si="340">IF(AH620=0,0,(AJ620/AH620)*100)</f>
        <v>0</v>
      </c>
      <c r="AM620" s="447"/>
      <c r="AN620" s="428"/>
      <c r="AO620" s="429"/>
      <c r="AP620" s="432"/>
      <c r="AQ620" s="433"/>
      <c r="AR620" s="446">
        <f t="shared" ref="AR620" si="341">IF(AN620=0,0,(AP620/AN620)*100)</f>
        <v>0</v>
      </c>
      <c r="AS620" s="447"/>
      <c r="AT620" s="450">
        <f t="shared" ref="AT620" si="342">AB620+AH620+AN620</f>
        <v>0</v>
      </c>
      <c r="AU620" s="451"/>
      <c r="AV620" s="454">
        <f t="shared" ref="AV620" si="343">AD620+AJ620+AP620</f>
        <v>0</v>
      </c>
      <c r="AW620" s="455"/>
      <c r="AX620" s="446">
        <f t="shared" ref="AX620" si="344">IF(AT620=0,0,(AV620/AT620)*100)</f>
        <v>0</v>
      </c>
      <c r="AY620" s="447"/>
      <c r="AZ620" s="428"/>
      <c r="BA620" s="429"/>
      <c r="BB620" s="432"/>
      <c r="BC620" s="433"/>
      <c r="BD620" s="446">
        <f t="shared" ref="BD620" si="345">IF(AZ620=0,0,(BB620/AZ620)*100)</f>
        <v>0</v>
      </c>
      <c r="BE620" s="447"/>
      <c r="BF620" s="450">
        <f t="shared" ref="BF620" si="346">AT620+AZ620</f>
        <v>0</v>
      </c>
      <c r="BG620" s="451"/>
      <c r="BH620" s="454">
        <f t="shared" ref="BH620" si="347">AV620+BB620</f>
        <v>0</v>
      </c>
      <c r="BI620" s="455"/>
      <c r="BJ620" s="446">
        <f t="shared" ref="BJ620" si="348">IF(BF620=0,0,(BH620/BF620)*100)</f>
        <v>0</v>
      </c>
      <c r="BK620" s="447"/>
      <c r="BL620" s="406">
        <f t="shared" ref="BL620" si="349">(AD620*2)+(AJ620*2)+(AP620*3)+BB620</f>
        <v>0</v>
      </c>
      <c r="BM620" s="407"/>
      <c r="BN620" s="408"/>
      <c r="BO620" s="402" t="e">
        <f>(BL620*BR$74)+(N620*BR$75)+(X620*BR$76)+(R620*BR$77)+(V620*BR$78)+(Z620*BR$79)</f>
        <v>#REF!</v>
      </c>
      <c r="BP620" s="404" t="e">
        <f>((AZ620-BB620)*BR$81)+((AT620-AV620)*BR$80)+(H620*BR$82)+(P620*BR$83)</f>
        <v>#REF!</v>
      </c>
      <c r="BQ620" s="53"/>
      <c r="BR620" s="53"/>
      <c r="BS620" s="779"/>
    </row>
    <row r="621" spans="1:71" ht="22.5" hidden="1" customHeight="1" thickBot="1" x14ac:dyDescent="0.3">
      <c r="A621" s="779"/>
      <c r="B621" s="415"/>
      <c r="C621" s="412" t="str">
        <f>IF(ROSTER!D$50="","",ROSTER!D$50)</f>
        <v/>
      </c>
      <c r="D621" s="413"/>
      <c r="E621" s="419"/>
      <c r="F621" s="421"/>
      <c r="G621" s="423"/>
      <c r="H621" s="426"/>
      <c r="I621" s="427"/>
      <c r="J621" s="430"/>
      <c r="K621" s="431"/>
      <c r="L621" s="434"/>
      <c r="M621" s="435"/>
      <c r="N621" s="438" t="s">
        <v>14</v>
      </c>
      <c r="O621" s="439"/>
      <c r="P621" s="430"/>
      <c r="Q621" s="431"/>
      <c r="R621" s="434"/>
      <c r="S621" s="441"/>
      <c r="T621" s="434"/>
      <c r="U621" s="427"/>
      <c r="V621" s="441"/>
      <c r="W621" s="427"/>
      <c r="X621" s="430"/>
      <c r="Y621" s="427"/>
      <c r="Z621" s="430"/>
      <c r="AA621" s="427"/>
      <c r="AB621" s="430"/>
      <c r="AC621" s="431"/>
      <c r="AD621" s="434"/>
      <c r="AE621" s="435"/>
      <c r="AF621" s="444"/>
      <c r="AG621" s="445"/>
      <c r="AH621" s="430"/>
      <c r="AI621" s="431"/>
      <c r="AJ621" s="434"/>
      <c r="AK621" s="435"/>
      <c r="AL621" s="448"/>
      <c r="AM621" s="449"/>
      <c r="AN621" s="430"/>
      <c r="AO621" s="431"/>
      <c r="AP621" s="434"/>
      <c r="AQ621" s="435"/>
      <c r="AR621" s="448"/>
      <c r="AS621" s="449"/>
      <c r="AT621" s="452"/>
      <c r="AU621" s="453"/>
      <c r="AV621" s="456"/>
      <c r="AW621" s="457"/>
      <c r="AX621" s="448"/>
      <c r="AY621" s="449"/>
      <c r="AZ621" s="430"/>
      <c r="BA621" s="431"/>
      <c r="BB621" s="434"/>
      <c r="BC621" s="435"/>
      <c r="BD621" s="448"/>
      <c r="BE621" s="449"/>
      <c r="BF621" s="452"/>
      <c r="BG621" s="453"/>
      <c r="BH621" s="456"/>
      <c r="BI621" s="457"/>
      <c r="BJ621" s="448"/>
      <c r="BK621" s="449"/>
      <c r="BL621" s="409"/>
      <c r="BM621" s="410"/>
      <c r="BN621" s="411"/>
      <c r="BO621" s="403"/>
      <c r="BP621" s="405"/>
      <c r="BQ621" s="53"/>
      <c r="BR621" s="53"/>
      <c r="BS621" s="779"/>
    </row>
    <row r="622" spans="1:71" s="224" customFormat="1" ht="33.6" customHeight="1" x14ac:dyDescent="0.5">
      <c r="A622" s="789"/>
      <c r="B622" s="376"/>
      <c r="C622" s="377"/>
      <c r="D622" s="377" t="s">
        <v>10</v>
      </c>
      <c r="E622" s="380"/>
      <c r="F622" s="223"/>
      <c r="G622" s="223"/>
      <c r="H622" s="382">
        <f>SUM(H578:I621)</f>
        <v>0</v>
      </c>
      <c r="I622" s="383"/>
      <c r="J622" s="382">
        <f>SUM(J578:K621)</f>
        <v>0</v>
      </c>
      <c r="K622" s="383"/>
      <c r="L622" s="386">
        <f>SUM(L578:M621)</f>
        <v>0</v>
      </c>
      <c r="M622" s="387"/>
      <c r="N622" s="358">
        <f>L622+J622</f>
        <v>0</v>
      </c>
      <c r="O622" s="359"/>
      <c r="P622" s="386">
        <f>SUM(P578:Q621)</f>
        <v>0</v>
      </c>
      <c r="Q622" s="383"/>
      <c r="R622" s="386">
        <f t="shared" ref="R622" si="350">SUM(R578:S621)</f>
        <v>0</v>
      </c>
      <c r="S622" s="387"/>
      <c r="T622" s="386">
        <f t="shared" ref="T622" si="351">SUM(T578:U621)</f>
        <v>0</v>
      </c>
      <c r="U622" s="359"/>
      <c r="V622" s="387">
        <f t="shared" ref="V622" si="352">SUM(V578:W621)</f>
        <v>0</v>
      </c>
      <c r="W622" s="387"/>
      <c r="X622" s="382">
        <f t="shared" ref="X622" si="353">SUM(X578:Y621)</f>
        <v>0</v>
      </c>
      <c r="Y622" s="359"/>
      <c r="Z622" s="382">
        <f t="shared" ref="Z622" si="354">SUM(Z578:AA621)</f>
        <v>0</v>
      </c>
      <c r="AA622" s="359"/>
      <c r="AB622" s="387">
        <f t="shared" ref="AB622" si="355">SUM(AB578:AC621)</f>
        <v>0</v>
      </c>
      <c r="AC622" s="383"/>
      <c r="AD622" s="386">
        <f t="shared" ref="AD622" si="356">SUM(AD578:AE621)</f>
        <v>0</v>
      </c>
      <c r="AE622" s="387"/>
      <c r="AF622" s="358">
        <f t="shared" ref="AF622" si="357">SUM(AF578:AG621)</f>
        <v>0</v>
      </c>
      <c r="AG622" s="359"/>
      <c r="AH622" s="386">
        <f t="shared" ref="AH622" si="358">SUM(AH578:AI621)</f>
        <v>0</v>
      </c>
      <c r="AI622" s="383"/>
      <c r="AJ622" s="386">
        <f t="shared" ref="AJ622" si="359">SUM(AJ578:AK621)</f>
        <v>0</v>
      </c>
      <c r="AK622" s="387"/>
      <c r="AL622" s="358">
        <f>IF(AH622=0,0,(AJ622/AH622)*100)</f>
        <v>0</v>
      </c>
      <c r="AM622" s="359"/>
      <c r="AN622" s="386">
        <f>SUM(AN578:AO621)</f>
        <v>0</v>
      </c>
      <c r="AO622" s="383"/>
      <c r="AP622" s="386">
        <f>SUM(AP578:AQ621)</f>
        <v>0</v>
      </c>
      <c r="AQ622" s="387"/>
      <c r="AR622" s="358">
        <f>IF(AN622=0,0,(AP622/AN622)*100)</f>
        <v>0</v>
      </c>
      <c r="AS622" s="359"/>
      <c r="AT622" s="382">
        <f>AB622+AH622+AN622</f>
        <v>0</v>
      </c>
      <c r="AU622" s="383"/>
      <c r="AV622" s="386">
        <f>AD622+AJ622+AP622</f>
        <v>0</v>
      </c>
      <c r="AW622" s="392"/>
      <c r="AX622" s="358">
        <f>IF(AT622=0,0,(AV622/AT622)*100)</f>
        <v>0</v>
      </c>
      <c r="AY622" s="359"/>
      <c r="AZ622" s="386">
        <f>SUM(AZ578:BA621)</f>
        <v>0</v>
      </c>
      <c r="BA622" s="383"/>
      <c r="BB622" s="386">
        <f>SUM(BB578:BC621)</f>
        <v>0</v>
      </c>
      <c r="BC622" s="387"/>
      <c r="BD622" s="358">
        <f>IF(AZ622=0,0,(BB622/AZ622)*100)</f>
        <v>0</v>
      </c>
      <c r="BE622" s="359"/>
      <c r="BF622" s="382">
        <f>AT622+AZ622</f>
        <v>0</v>
      </c>
      <c r="BG622" s="383"/>
      <c r="BH622" s="386">
        <f>AV622+BB622</f>
        <v>0</v>
      </c>
      <c r="BI622" s="392"/>
      <c r="BJ622" s="358">
        <f>IF(BF622=0,0,(BH622/BF622)*100)</f>
        <v>0</v>
      </c>
      <c r="BK622" s="394"/>
      <c r="BL622" s="396">
        <f>SUM(BL578:BN621)</f>
        <v>0</v>
      </c>
      <c r="BM622" s="397"/>
      <c r="BN622" s="398"/>
      <c r="BO622" s="402" t="e">
        <f>(BL622*BR$74)+(N622*BR$75)+(X622*BR$76)+(R622*BR$77)+(V622*BR$78)+(Z622*BR$79)</f>
        <v>#REF!</v>
      </c>
      <c r="BP622" s="404" t="e">
        <f>((AZ622-BB622)*BR$81)+((AT622-AV622)*BR$80)+(H622*BR$82)+(P622*BR$83)</f>
        <v>#REF!</v>
      </c>
      <c r="BQ622" s="222"/>
      <c r="BR622" s="222"/>
      <c r="BS622" s="789"/>
    </row>
    <row r="623" spans="1:71" s="224" customFormat="1" ht="33.950000000000003" customHeight="1" thickBot="1" x14ac:dyDescent="0.55000000000000004">
      <c r="A623" s="789"/>
      <c r="B623" s="378"/>
      <c r="C623" s="379"/>
      <c r="D623" s="379"/>
      <c r="E623" s="381"/>
      <c r="F623" s="225"/>
      <c r="G623" s="225"/>
      <c r="H623" s="384"/>
      <c r="I623" s="385"/>
      <c r="J623" s="384"/>
      <c r="K623" s="385"/>
      <c r="L623" s="388"/>
      <c r="M623" s="389"/>
      <c r="N623" s="390" t="s">
        <v>14</v>
      </c>
      <c r="O623" s="391"/>
      <c r="P623" s="388"/>
      <c r="Q623" s="385"/>
      <c r="R623" s="388"/>
      <c r="S623" s="389"/>
      <c r="T623" s="388"/>
      <c r="U623" s="391"/>
      <c r="V623" s="389"/>
      <c r="W623" s="389"/>
      <c r="X623" s="384"/>
      <c r="Y623" s="391"/>
      <c r="Z623" s="384"/>
      <c r="AA623" s="391"/>
      <c r="AB623" s="389"/>
      <c r="AC623" s="385"/>
      <c r="AD623" s="388"/>
      <c r="AE623" s="389"/>
      <c r="AF623" s="390"/>
      <c r="AG623" s="391"/>
      <c r="AH623" s="388"/>
      <c r="AI623" s="385"/>
      <c r="AJ623" s="388"/>
      <c r="AK623" s="389"/>
      <c r="AL623" s="390"/>
      <c r="AM623" s="391"/>
      <c r="AN623" s="388"/>
      <c r="AO623" s="385"/>
      <c r="AP623" s="388"/>
      <c r="AQ623" s="389"/>
      <c r="AR623" s="390"/>
      <c r="AS623" s="391"/>
      <c r="AT623" s="384"/>
      <c r="AU623" s="385"/>
      <c r="AV623" s="388"/>
      <c r="AW623" s="393"/>
      <c r="AX623" s="390"/>
      <c r="AY623" s="391"/>
      <c r="AZ623" s="388"/>
      <c r="BA623" s="385"/>
      <c r="BB623" s="388"/>
      <c r="BC623" s="389"/>
      <c r="BD623" s="390"/>
      <c r="BE623" s="391"/>
      <c r="BF623" s="384"/>
      <c r="BG623" s="385"/>
      <c r="BH623" s="388"/>
      <c r="BI623" s="393"/>
      <c r="BJ623" s="390"/>
      <c r="BK623" s="395"/>
      <c r="BL623" s="399"/>
      <c r="BM623" s="400"/>
      <c r="BN623" s="401"/>
      <c r="BO623" s="403"/>
      <c r="BP623" s="405"/>
      <c r="BQ623" s="222"/>
      <c r="BR623" s="222"/>
      <c r="BS623" s="789"/>
    </row>
    <row r="624" spans="1:71" s="230" customFormat="1" ht="48.2" customHeight="1" thickBot="1" x14ac:dyDescent="0.55000000000000004">
      <c r="A624" s="790"/>
      <c r="B624" s="342"/>
      <c r="C624" s="343"/>
      <c r="D624" s="343" t="s">
        <v>13</v>
      </c>
      <c r="E624" s="344"/>
      <c r="F624" s="227"/>
      <c r="G624" s="223"/>
      <c r="H624" s="345"/>
      <c r="I624" s="346"/>
      <c r="J624" s="347"/>
      <c r="K624" s="348"/>
      <c r="L624" s="349"/>
      <c r="M624" s="350"/>
      <c r="N624" s="351">
        <f>J624+L624</f>
        <v>0</v>
      </c>
      <c r="O624" s="352"/>
      <c r="P624" s="347"/>
      <c r="Q624" s="348"/>
      <c r="R624" s="349"/>
      <c r="S624" s="348"/>
      <c r="T624" s="353"/>
      <c r="U624" s="354"/>
      <c r="V624" s="347"/>
      <c r="W624" s="355"/>
      <c r="X624" s="345"/>
      <c r="Y624" s="346"/>
      <c r="Z624" s="347"/>
      <c r="AA624" s="355"/>
      <c r="AB624" s="347"/>
      <c r="AC624" s="348"/>
      <c r="AD624" s="349"/>
      <c r="AE624" s="350"/>
      <c r="AF624" s="356">
        <f>IF(AB624=0,0,(AD624/AB624)*100)</f>
        <v>0</v>
      </c>
      <c r="AG624" s="357"/>
      <c r="AH624" s="347"/>
      <c r="AI624" s="348"/>
      <c r="AJ624" s="349"/>
      <c r="AK624" s="350"/>
      <c r="AL624" s="358">
        <f>IF(AH624=0,0,(AJ624/AH624)*100)</f>
        <v>0</v>
      </c>
      <c r="AM624" s="359"/>
      <c r="AN624" s="347"/>
      <c r="AO624" s="348"/>
      <c r="AP624" s="349"/>
      <c r="AQ624" s="350"/>
      <c r="AR624" s="358">
        <f>IF(AN624=0,0,(AP624/AN624)*100)</f>
        <v>0</v>
      </c>
      <c r="AS624" s="359"/>
      <c r="AT624" s="360">
        <f>AB624+AH624+AN624</f>
        <v>0</v>
      </c>
      <c r="AU624" s="361"/>
      <c r="AV624" s="362">
        <f>AD624+AJ624+AP624</f>
        <v>0</v>
      </c>
      <c r="AW624" s="363"/>
      <c r="AX624" s="358">
        <f>IF(AT624=0,0,(AV624/AT624)*100)</f>
        <v>0</v>
      </c>
      <c r="AY624" s="359"/>
      <c r="AZ624" s="347"/>
      <c r="BA624" s="348"/>
      <c r="BB624" s="349"/>
      <c r="BC624" s="350"/>
      <c r="BD624" s="358">
        <f>IF(AZ624=0,0,(BB624/AZ624)*100)</f>
        <v>0</v>
      </c>
      <c r="BE624" s="359"/>
      <c r="BF624" s="360">
        <f>AT624+AZ624</f>
        <v>0</v>
      </c>
      <c r="BG624" s="361"/>
      <c r="BH624" s="362">
        <f>AV624+BB624</f>
        <v>0</v>
      </c>
      <c r="BI624" s="363"/>
      <c r="BJ624" s="358">
        <f>IF(BF624=0,0,(BH624/BF624)*100)</f>
        <v>0</v>
      </c>
      <c r="BK624" s="359"/>
      <c r="BL624" s="364"/>
      <c r="BM624" s="365"/>
      <c r="BN624" s="366"/>
      <c r="BO624" s="228"/>
      <c r="BP624" s="229"/>
      <c r="BQ624" s="226"/>
      <c r="BR624" s="226"/>
      <c r="BS624" s="790"/>
    </row>
    <row r="625" spans="1:71" s="230" customFormat="1" ht="48.95" customHeight="1" thickBot="1" x14ac:dyDescent="0.55000000000000004">
      <c r="A625" s="790"/>
      <c r="B625" s="231"/>
      <c r="C625" s="268"/>
      <c r="D625" s="367" t="s">
        <v>87</v>
      </c>
      <c r="E625" s="368"/>
      <c r="F625" s="233"/>
      <c r="G625" s="233"/>
      <c r="H625" s="268"/>
      <c r="I625" s="268"/>
      <c r="J625" s="369">
        <f>IF((J622+L624)=0,0,J622/(J622+L624)*100)</f>
        <v>0</v>
      </c>
      <c r="K625" s="370"/>
      <c r="L625" s="369">
        <f>IF((L622+J624)=0,0,L622/(L622+J624)*100)</f>
        <v>0</v>
      </c>
      <c r="M625" s="370"/>
      <c r="N625" s="369">
        <f>IF((N622+N624)=0,0,N622/(N622+N624)*100)</f>
        <v>0</v>
      </c>
      <c r="O625" s="371"/>
      <c r="P625" s="372"/>
      <c r="Q625" s="373"/>
      <c r="R625" s="373"/>
      <c r="S625" s="373"/>
      <c r="T625" s="374"/>
      <c r="U625" s="374"/>
      <c r="V625" s="373"/>
      <c r="W625" s="373"/>
      <c r="X625" s="373"/>
      <c r="Y625" s="373"/>
      <c r="Z625" s="373"/>
      <c r="AA625" s="373"/>
      <c r="AB625" s="373"/>
      <c r="AC625" s="373"/>
      <c r="AD625" s="373"/>
      <c r="AE625" s="373"/>
      <c r="AF625" s="373"/>
      <c r="AG625" s="373"/>
      <c r="AH625" s="373"/>
      <c r="AI625" s="373"/>
      <c r="AJ625" s="373"/>
      <c r="AK625" s="373"/>
      <c r="AL625" s="373"/>
      <c r="AM625" s="373"/>
      <c r="AN625" s="373"/>
      <c r="AO625" s="373"/>
      <c r="AP625" s="373"/>
      <c r="AQ625" s="373"/>
      <c r="AR625" s="373"/>
      <c r="AS625" s="373"/>
      <c r="AT625" s="373"/>
      <c r="AU625" s="373"/>
      <c r="AV625" s="373"/>
      <c r="AW625" s="373"/>
      <c r="AX625" s="373"/>
      <c r="AY625" s="373"/>
      <c r="AZ625" s="373"/>
      <c r="BA625" s="373"/>
      <c r="BB625" s="373"/>
      <c r="BC625" s="373"/>
      <c r="BD625" s="373"/>
      <c r="BE625" s="373"/>
      <c r="BF625" s="373"/>
      <c r="BG625" s="373"/>
      <c r="BH625" s="373"/>
      <c r="BI625" s="373"/>
      <c r="BJ625" s="373"/>
      <c r="BK625" s="373"/>
      <c r="BL625" s="373"/>
      <c r="BM625" s="373"/>
      <c r="BN625" s="375"/>
      <c r="BO625" s="234"/>
      <c r="BP625" s="234"/>
      <c r="BQ625" s="226"/>
      <c r="BR625" s="226"/>
      <c r="BS625" s="790"/>
    </row>
    <row r="626" spans="1:71" ht="15.75" customHeight="1" thickTop="1" thickBot="1" x14ac:dyDescent="0.45">
      <c r="A626" s="779"/>
      <c r="B626" s="160"/>
      <c r="C626" s="161"/>
      <c r="D626" s="161"/>
      <c r="E626" s="161"/>
      <c r="F626" s="69"/>
      <c r="G626" s="69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  <c r="S626" s="161"/>
      <c r="T626" s="161"/>
      <c r="U626" s="161"/>
      <c r="V626" s="161"/>
      <c r="W626" s="161"/>
      <c r="X626" s="161"/>
      <c r="Y626" s="161"/>
      <c r="Z626" s="161"/>
      <c r="AA626" s="161"/>
      <c r="AB626" s="161"/>
      <c r="AC626" s="161"/>
      <c r="AD626" s="161"/>
      <c r="AE626" s="161"/>
      <c r="AF626" s="166"/>
      <c r="AG626" s="166"/>
      <c r="AH626" s="161"/>
      <c r="AI626" s="161"/>
      <c r="AJ626" s="161"/>
      <c r="AK626" s="161"/>
      <c r="AL626" s="161"/>
      <c r="AM626" s="161"/>
      <c r="AN626" s="161"/>
      <c r="AO626" s="161"/>
      <c r="AP626" s="161"/>
      <c r="AQ626" s="161"/>
      <c r="AR626" s="161"/>
      <c r="AS626" s="161"/>
      <c r="AT626" s="161"/>
      <c r="AU626" s="161"/>
      <c r="AV626" s="161"/>
      <c r="AW626" s="161"/>
      <c r="AX626" s="161"/>
      <c r="AY626" s="161"/>
      <c r="AZ626" s="161"/>
      <c r="BA626" s="161"/>
      <c r="BB626" s="161"/>
      <c r="BC626" s="161"/>
      <c r="BD626" s="161"/>
      <c r="BE626" s="161"/>
      <c r="BF626" s="161"/>
      <c r="BG626" s="161"/>
      <c r="BH626" s="161"/>
      <c r="BI626" s="161"/>
      <c r="BJ626" s="161"/>
      <c r="BK626" s="161"/>
      <c r="BL626" s="161"/>
      <c r="BM626" s="161"/>
      <c r="BN626" s="167"/>
      <c r="BO626" s="70"/>
      <c r="BP626" s="70"/>
      <c r="BQ626" s="53"/>
      <c r="BR626" s="53"/>
      <c r="BS626" s="779"/>
    </row>
    <row r="627" spans="1:71" s="68" customFormat="1" ht="80.25" customHeight="1" thickTop="1" thickBot="1" x14ac:dyDescent="0.5">
      <c r="A627" s="791"/>
      <c r="B627" s="325" t="s">
        <v>55</v>
      </c>
      <c r="C627" s="326"/>
      <c r="D627" s="327" t="s">
        <v>47</v>
      </c>
      <c r="E627" s="327"/>
      <c r="F627" s="71"/>
      <c r="G627" s="71"/>
      <c r="H627" s="328"/>
      <c r="I627" s="329"/>
      <c r="J627" s="330"/>
      <c r="K627" s="235"/>
      <c r="L627" s="328"/>
      <c r="M627" s="329"/>
      <c r="N627" s="330"/>
      <c r="O627" s="331" t="s">
        <v>42</v>
      </c>
      <c r="P627" s="332"/>
      <c r="Q627" s="332"/>
      <c r="R627" s="332"/>
      <c r="S627" s="328"/>
      <c r="T627" s="329"/>
      <c r="U627" s="330"/>
      <c r="V627" s="235"/>
      <c r="W627" s="328"/>
      <c r="X627" s="329"/>
      <c r="Y627" s="330"/>
      <c r="Z627" s="331" t="s">
        <v>110</v>
      </c>
      <c r="AA627" s="332"/>
      <c r="AB627" s="332"/>
      <c r="AC627" s="332"/>
      <c r="AD627" s="332"/>
      <c r="AE627" s="332"/>
      <c r="AF627" s="332"/>
      <c r="AG627" s="332"/>
      <c r="AH627" s="332"/>
      <c r="AI627" s="333"/>
      <c r="AJ627" s="328"/>
      <c r="AK627" s="329"/>
      <c r="AL627" s="330"/>
      <c r="AM627" s="235"/>
      <c r="AN627" s="328"/>
      <c r="AO627" s="329"/>
      <c r="AP627" s="330"/>
      <c r="AQ627" s="331" t="s">
        <v>46</v>
      </c>
      <c r="AR627" s="332"/>
      <c r="AS627" s="332"/>
      <c r="AT627" s="333"/>
      <c r="AU627" s="328"/>
      <c r="AV627" s="329"/>
      <c r="AW627" s="330"/>
      <c r="AX627" s="235"/>
      <c r="AY627" s="328"/>
      <c r="AZ627" s="329"/>
      <c r="BA627" s="330"/>
      <c r="BB627" s="334" t="s">
        <v>112</v>
      </c>
      <c r="BC627" s="335"/>
      <c r="BD627" s="335"/>
      <c r="BE627" s="336"/>
      <c r="BF627" s="337">
        <f>BL622</f>
        <v>0</v>
      </c>
      <c r="BG627" s="338"/>
      <c r="BH627" s="339"/>
      <c r="BI627" s="235"/>
      <c r="BJ627" s="337">
        <f>BL624</f>
        <v>0</v>
      </c>
      <c r="BK627" s="338"/>
      <c r="BL627" s="339"/>
      <c r="BM627" s="173"/>
      <c r="BN627" s="174"/>
      <c r="BO627" s="72"/>
      <c r="BP627" s="72"/>
      <c r="BQ627" s="67"/>
      <c r="BR627" s="67"/>
      <c r="BS627" s="791"/>
    </row>
    <row r="628" spans="1:71" ht="15.6" customHeight="1" thickTop="1" thickBot="1" x14ac:dyDescent="0.55000000000000004">
      <c r="A628" s="779"/>
      <c r="B628" s="162"/>
      <c r="C628" s="156"/>
      <c r="D628" s="163"/>
      <c r="E628" s="163"/>
      <c r="F628" s="73"/>
      <c r="G628" s="73"/>
      <c r="H628" s="170"/>
      <c r="I628" s="170"/>
      <c r="J628" s="170"/>
      <c r="K628" s="170"/>
      <c r="L628" s="170"/>
      <c r="M628" s="170"/>
      <c r="N628" s="170"/>
      <c r="O628" s="168"/>
      <c r="P628" s="168"/>
      <c r="Q628" s="168"/>
      <c r="R628" s="168"/>
      <c r="S628" s="170"/>
      <c r="T628" s="170"/>
      <c r="U628" s="170"/>
      <c r="V628" s="169"/>
      <c r="W628" s="170"/>
      <c r="X628" s="170"/>
      <c r="Y628" s="170"/>
      <c r="Z628" s="168"/>
      <c r="AA628" s="168"/>
      <c r="AB628" s="168"/>
      <c r="AC628" s="168"/>
      <c r="AD628" s="170"/>
      <c r="AE628" s="170"/>
      <c r="AF628" s="170"/>
      <c r="AG628" s="170"/>
      <c r="AH628" s="169"/>
      <c r="AI628" s="169"/>
      <c r="AJ628" s="170"/>
      <c r="AK628" s="168"/>
      <c r="AL628" s="168"/>
      <c r="AM628" s="168"/>
      <c r="AN628" s="168"/>
      <c r="AO628" s="170"/>
      <c r="AP628" s="170"/>
      <c r="AQ628" s="168"/>
      <c r="AR628" s="168"/>
      <c r="AS628" s="168"/>
      <c r="AT628" s="168"/>
      <c r="AU628" s="170"/>
      <c r="AV628" s="170"/>
      <c r="AW628" s="170"/>
      <c r="AX628" s="170"/>
      <c r="AY628" s="170"/>
      <c r="AZ628" s="172"/>
      <c r="BA628" s="172"/>
      <c r="BB628" s="168"/>
      <c r="BC628" s="176"/>
      <c r="BD628" s="177"/>
      <c r="BE628" s="177"/>
      <c r="BF628" s="178"/>
      <c r="BG628" s="178"/>
      <c r="BH628" s="172"/>
      <c r="BI628" s="170"/>
      <c r="BJ628" s="179"/>
      <c r="BK628" s="179"/>
      <c r="BL628" s="172"/>
      <c r="BM628" s="175"/>
      <c r="BN628" s="180"/>
      <c r="BO628" s="74"/>
      <c r="BP628" s="74"/>
      <c r="BQ628" s="53"/>
      <c r="BR628" s="53"/>
      <c r="BS628" s="779"/>
    </row>
    <row r="629" spans="1:71" s="68" customFormat="1" ht="80.25" customHeight="1" thickTop="1" thickBot="1" x14ac:dyDescent="0.5">
      <c r="A629" s="791"/>
      <c r="B629" s="334" t="s">
        <v>40</v>
      </c>
      <c r="C629" s="335"/>
      <c r="D629" s="327" t="s">
        <v>48</v>
      </c>
      <c r="E629" s="327"/>
      <c r="F629" s="71"/>
      <c r="G629" s="71"/>
      <c r="H629" s="337">
        <f>H627</f>
        <v>0</v>
      </c>
      <c r="I629" s="338"/>
      <c r="J629" s="339"/>
      <c r="K629" s="235"/>
      <c r="L629" s="337">
        <f>L627</f>
        <v>0</v>
      </c>
      <c r="M629" s="338"/>
      <c r="N629" s="339"/>
      <c r="O629" s="331" t="s">
        <v>44</v>
      </c>
      <c r="P629" s="332"/>
      <c r="Q629" s="332"/>
      <c r="R629" s="332"/>
      <c r="S629" s="337">
        <f>S627-H627</f>
        <v>0</v>
      </c>
      <c r="T629" s="338"/>
      <c r="U629" s="339"/>
      <c r="V629" s="235"/>
      <c r="W629" s="337">
        <f>W627-L627</f>
        <v>0</v>
      </c>
      <c r="X629" s="338"/>
      <c r="Y629" s="339"/>
      <c r="Z629" s="331" t="s">
        <v>111</v>
      </c>
      <c r="AA629" s="332"/>
      <c r="AB629" s="332"/>
      <c r="AC629" s="332"/>
      <c r="AD629" s="332"/>
      <c r="AE629" s="332"/>
      <c r="AF629" s="332"/>
      <c r="AG629" s="332"/>
      <c r="AH629" s="332"/>
      <c r="AI629" s="333"/>
      <c r="AJ629" s="337">
        <f>AJ627-S627</f>
        <v>0</v>
      </c>
      <c r="AK629" s="338"/>
      <c r="AL629" s="339"/>
      <c r="AM629" s="235"/>
      <c r="AN629" s="337">
        <f>AN627-W627</f>
        <v>0</v>
      </c>
      <c r="AO629" s="338"/>
      <c r="AP629" s="339"/>
      <c r="AQ629" s="331" t="s">
        <v>45</v>
      </c>
      <c r="AR629" s="332"/>
      <c r="AS629" s="332"/>
      <c r="AT629" s="333"/>
      <c r="AU629" s="337">
        <f>AU627-AJ627</f>
        <v>0</v>
      </c>
      <c r="AV629" s="338"/>
      <c r="AW629" s="339"/>
      <c r="AX629" s="235"/>
      <c r="AY629" s="337">
        <f>AY627-AN627</f>
        <v>0</v>
      </c>
      <c r="AZ629" s="338"/>
      <c r="BA629" s="339"/>
      <c r="BB629" s="334" t="s">
        <v>113</v>
      </c>
      <c r="BC629" s="335"/>
      <c r="BD629" s="335"/>
      <c r="BE629" s="336"/>
      <c r="BF629" s="337">
        <f>BF627-AU627</f>
        <v>0</v>
      </c>
      <c r="BG629" s="338"/>
      <c r="BH629" s="339"/>
      <c r="BI629" s="235"/>
      <c r="BJ629" s="337">
        <f>BJ627-AY627</f>
        <v>0</v>
      </c>
      <c r="BK629" s="338"/>
      <c r="BL629" s="339"/>
      <c r="BM629" s="173"/>
      <c r="BN629" s="174"/>
      <c r="BO629" s="72"/>
      <c r="BP629" s="72"/>
      <c r="BQ629" s="67"/>
      <c r="BR629" s="67"/>
      <c r="BS629" s="791"/>
    </row>
    <row r="630" spans="1:71" ht="15.75" customHeight="1" thickTop="1" thickBot="1" x14ac:dyDescent="0.45">
      <c r="A630" s="779"/>
      <c r="B630" s="164"/>
      <c r="C630" s="165"/>
      <c r="D630" s="165"/>
      <c r="E630" s="165"/>
      <c r="F630" s="75"/>
      <c r="G630" s="75"/>
      <c r="H630" s="165"/>
      <c r="I630" s="165"/>
      <c r="J630" s="165"/>
      <c r="K630" s="165"/>
      <c r="L630" s="165"/>
      <c r="M630" s="165"/>
      <c r="N630" s="165"/>
      <c r="O630" s="165"/>
      <c r="P630" s="165"/>
      <c r="Q630" s="165"/>
      <c r="R630" s="165"/>
      <c r="S630" s="165"/>
      <c r="T630" s="165"/>
      <c r="U630" s="165"/>
      <c r="V630" s="165"/>
      <c r="W630" s="165"/>
      <c r="X630" s="165"/>
      <c r="Y630" s="165"/>
      <c r="Z630" s="165"/>
      <c r="AA630" s="165"/>
      <c r="AB630" s="165"/>
      <c r="AC630" s="165"/>
      <c r="AD630" s="165"/>
      <c r="AE630" s="165"/>
      <c r="AF630" s="171"/>
      <c r="AG630" s="171"/>
      <c r="AH630" s="165"/>
      <c r="AI630" s="165"/>
      <c r="AJ630" s="165"/>
      <c r="AK630" s="165"/>
      <c r="AL630" s="165"/>
      <c r="AM630" s="165"/>
      <c r="AN630" s="165"/>
      <c r="AO630" s="165"/>
      <c r="AP630" s="165"/>
      <c r="AQ630" s="165"/>
      <c r="AR630" s="165"/>
      <c r="AS630" s="165"/>
      <c r="AT630" s="165"/>
      <c r="AU630" s="165"/>
      <c r="AV630" s="165"/>
      <c r="AW630" s="165"/>
      <c r="AX630" s="165"/>
      <c r="AY630" s="165"/>
      <c r="AZ630" s="165"/>
      <c r="BA630" s="340" t="s">
        <v>138</v>
      </c>
      <c r="BB630" s="340"/>
      <c r="BC630" s="340"/>
      <c r="BD630" s="340"/>
      <c r="BE630" s="340"/>
      <c r="BF630" s="340"/>
      <c r="BG630" s="340"/>
      <c r="BH630" s="340"/>
      <c r="BI630" s="340"/>
      <c r="BJ630" s="340"/>
      <c r="BK630" s="340"/>
      <c r="BL630" s="340"/>
      <c r="BM630" s="340"/>
      <c r="BN630" s="341"/>
      <c r="BO630" s="76"/>
      <c r="BP630" s="76"/>
      <c r="BQ630" s="53"/>
      <c r="BR630" s="53"/>
      <c r="BS630" s="779"/>
    </row>
    <row r="631" spans="1:71" ht="12" customHeight="1" thickTop="1" x14ac:dyDescent="0.4">
      <c r="A631" s="779"/>
      <c r="B631" s="780"/>
      <c r="C631" s="779"/>
      <c r="D631" s="779"/>
      <c r="E631" s="779"/>
      <c r="F631" s="781"/>
      <c r="G631" s="781"/>
      <c r="H631" s="779"/>
      <c r="I631" s="779"/>
      <c r="J631" s="779"/>
      <c r="K631" s="779"/>
      <c r="L631" s="779"/>
      <c r="M631" s="779"/>
      <c r="N631" s="779"/>
      <c r="O631" s="779"/>
      <c r="P631" s="779"/>
      <c r="Q631" s="779"/>
      <c r="R631" s="779"/>
      <c r="S631" s="779"/>
      <c r="T631" s="779"/>
      <c r="U631" s="779"/>
      <c r="V631" s="779"/>
      <c r="W631" s="779"/>
      <c r="X631" s="779"/>
      <c r="Y631" s="779"/>
      <c r="Z631" s="779"/>
      <c r="AA631" s="779"/>
      <c r="AB631" s="779"/>
      <c r="AC631" s="779"/>
      <c r="AD631" s="779"/>
      <c r="AE631" s="779"/>
      <c r="AF631" s="782"/>
      <c r="AG631" s="782"/>
      <c r="AH631" s="779"/>
      <c r="AI631" s="779"/>
      <c r="AJ631" s="779"/>
      <c r="AK631" s="779"/>
      <c r="AL631" s="779"/>
      <c r="AM631" s="779"/>
      <c r="AN631" s="779"/>
      <c r="AO631" s="779"/>
      <c r="AP631" s="779"/>
      <c r="AQ631" s="779"/>
      <c r="AR631" s="779"/>
      <c r="AS631" s="779"/>
      <c r="AT631" s="779"/>
      <c r="AU631" s="779"/>
      <c r="AV631" s="779"/>
      <c r="AW631" s="779"/>
      <c r="AX631" s="779"/>
      <c r="AY631" s="779"/>
      <c r="AZ631" s="779"/>
      <c r="BA631" s="779"/>
      <c r="BB631" s="779"/>
      <c r="BC631" s="779"/>
      <c r="BD631" s="779"/>
      <c r="BE631" s="779"/>
      <c r="BF631" s="779"/>
      <c r="BG631" s="779"/>
      <c r="BH631" s="779"/>
      <c r="BI631" s="779"/>
      <c r="BJ631" s="779"/>
      <c r="BK631" s="779"/>
      <c r="BL631" s="779"/>
      <c r="BM631" s="779"/>
      <c r="BN631" s="779"/>
      <c r="BO631" s="783"/>
      <c r="BP631" s="783"/>
      <c r="BQ631" s="779"/>
      <c r="BR631" s="779"/>
      <c r="BS631" s="779"/>
    </row>
    <row r="632" spans="1:71" s="57" customFormat="1" ht="46.5" x14ac:dyDescent="0.7">
      <c r="A632" s="784"/>
      <c r="B632" s="801" t="s">
        <v>9</v>
      </c>
      <c r="C632" s="801"/>
      <c r="D632" s="801"/>
      <c r="E632" s="801"/>
      <c r="F632" s="801"/>
      <c r="G632" s="801"/>
      <c r="H632" s="801"/>
      <c r="I632" s="801"/>
      <c r="J632" s="801"/>
      <c r="K632" s="801"/>
      <c r="L632" s="801"/>
      <c r="M632" s="801"/>
      <c r="N632" s="801"/>
      <c r="O632" s="801"/>
      <c r="P632" s="801"/>
      <c r="Q632" s="801"/>
      <c r="R632" s="801"/>
      <c r="S632" s="801"/>
      <c r="T632" s="801"/>
      <c r="U632" s="801"/>
      <c r="V632" s="801"/>
      <c r="W632" s="801"/>
      <c r="X632" s="801"/>
      <c r="Y632" s="801"/>
      <c r="Z632" s="801"/>
      <c r="AA632" s="801"/>
      <c r="AB632" s="801"/>
      <c r="AC632" s="801"/>
      <c r="AD632" s="801"/>
      <c r="AE632" s="801"/>
      <c r="AF632" s="801"/>
      <c r="AG632" s="801"/>
      <c r="AH632" s="801"/>
      <c r="AI632" s="801"/>
      <c r="AJ632" s="801"/>
      <c r="AK632" s="801"/>
      <c r="AL632" s="801"/>
      <c r="AM632" s="801"/>
      <c r="AN632" s="801"/>
      <c r="AO632" s="801"/>
      <c r="AP632" s="801"/>
      <c r="AQ632" s="801"/>
      <c r="AR632" s="801"/>
      <c r="AS632" s="801"/>
      <c r="AT632" s="801"/>
      <c r="AU632" s="801"/>
      <c r="AV632" s="801"/>
      <c r="AW632" s="801"/>
      <c r="AX632" s="801"/>
      <c r="AY632" s="801"/>
      <c r="AZ632" s="801"/>
      <c r="BA632" s="801"/>
      <c r="BB632" s="801"/>
      <c r="BC632" s="801"/>
      <c r="BD632" s="801"/>
      <c r="BE632" s="801"/>
      <c r="BF632" s="801"/>
      <c r="BG632" s="801"/>
      <c r="BH632" s="801"/>
      <c r="BI632" s="801"/>
      <c r="BJ632" s="801"/>
      <c r="BK632" s="801"/>
      <c r="BL632" s="801"/>
      <c r="BM632" s="801"/>
      <c r="BN632" s="801"/>
      <c r="BO632" s="139"/>
      <c r="BP632" s="139"/>
      <c r="BQ632" s="56"/>
      <c r="BR632" s="56"/>
      <c r="BS632" s="784"/>
    </row>
    <row r="633" spans="1:71" ht="11.1" customHeight="1" x14ac:dyDescent="0.4">
      <c r="A633" s="779"/>
      <c r="B633" s="140"/>
      <c r="C633" s="141"/>
      <c r="D633" s="141"/>
      <c r="E633" s="141"/>
      <c r="F633" s="142"/>
      <c r="G633" s="142"/>
      <c r="H633" s="141"/>
      <c r="I633" s="141"/>
      <c r="J633" s="141"/>
      <c r="K633" s="141"/>
      <c r="L633" s="141"/>
      <c r="M633" s="141"/>
      <c r="N633" s="141"/>
      <c r="O633" s="141"/>
      <c r="P633" s="141"/>
      <c r="Q633" s="141"/>
      <c r="R633" s="141"/>
      <c r="S633" s="141"/>
      <c r="T633" s="141"/>
      <c r="U633" s="141"/>
      <c r="V633" s="141"/>
      <c r="W633" s="141"/>
      <c r="X633" s="141"/>
      <c r="Y633" s="141"/>
      <c r="Z633" s="141"/>
      <c r="AA633" s="141"/>
      <c r="AB633" s="141"/>
      <c r="AC633" s="141"/>
      <c r="AD633" s="141"/>
      <c r="AE633" s="141"/>
      <c r="AF633" s="143"/>
      <c r="AG633" s="143"/>
      <c r="AH633" s="141"/>
      <c r="AI633" s="141"/>
      <c r="AJ633" s="141"/>
      <c r="AK633" s="141"/>
      <c r="AL633" s="141"/>
      <c r="AM633" s="141"/>
      <c r="AN633" s="141"/>
      <c r="AO633" s="141"/>
      <c r="AP633" s="141"/>
      <c r="AQ633" s="141"/>
      <c r="AR633" s="141"/>
      <c r="AS633" s="141"/>
      <c r="AT633" s="141"/>
      <c r="AU633" s="141"/>
      <c r="AV633" s="141"/>
      <c r="AW633" s="141"/>
      <c r="AX633" s="141"/>
      <c r="AY633" s="141"/>
      <c r="AZ633" s="141"/>
      <c r="BA633" s="141"/>
      <c r="BB633" s="141"/>
      <c r="BC633" s="141"/>
      <c r="BD633" s="141"/>
      <c r="BE633" s="141"/>
      <c r="BF633" s="141"/>
      <c r="BG633" s="141"/>
      <c r="BH633" s="141"/>
      <c r="BI633" s="141"/>
      <c r="BJ633" s="141"/>
      <c r="BK633" s="141"/>
      <c r="BL633" s="141"/>
      <c r="BM633" s="141"/>
      <c r="BN633" s="460"/>
      <c r="BO633" s="460"/>
      <c r="BP633" s="460"/>
      <c r="BQ633" s="53"/>
      <c r="BR633" s="53"/>
      <c r="BS633" s="779"/>
    </row>
    <row r="634" spans="1:71" s="58" customFormat="1" ht="36.75" customHeight="1" x14ac:dyDescent="0.4">
      <c r="A634" s="780"/>
      <c r="B634" s="140"/>
      <c r="C634" s="140"/>
      <c r="D634" s="793" t="s">
        <v>10</v>
      </c>
      <c r="E634" s="461" t="str">
        <f>IF(ROSTER!D$3="","",ROSTER!D$3)</f>
        <v/>
      </c>
      <c r="F634" s="461"/>
      <c r="G634" s="461"/>
      <c r="H634" s="461"/>
      <c r="I634" s="461"/>
      <c r="J634" s="461"/>
      <c r="K634" s="461"/>
      <c r="L634" s="461"/>
      <c r="M634" s="461"/>
      <c r="N634" s="461"/>
      <c r="O634" s="461"/>
      <c r="P634" s="461"/>
      <c r="Q634" s="461"/>
      <c r="R634" s="461"/>
      <c r="S634" s="461"/>
      <c r="T634" s="461"/>
      <c r="U634" s="461"/>
      <c r="V634" s="461"/>
      <c r="W634" s="461"/>
      <c r="X634" s="461"/>
      <c r="Y634" s="461"/>
      <c r="Z634" s="461"/>
      <c r="AA634" s="461"/>
      <c r="AB634" s="461"/>
      <c r="AC634" s="461"/>
      <c r="AD634" s="144"/>
      <c r="AE634" s="792" t="s">
        <v>11</v>
      </c>
      <c r="AF634" s="792"/>
      <c r="AG634" s="792"/>
      <c r="AH634" s="792"/>
      <c r="AI634" s="792"/>
      <c r="AJ634" s="792"/>
      <c r="AK634" s="792"/>
      <c r="AL634" s="792"/>
      <c r="AM634" s="792"/>
      <c r="AN634" s="462"/>
      <c r="AO634" s="462"/>
      <c r="AP634" s="462"/>
      <c r="AQ634" s="462"/>
      <c r="AR634" s="462"/>
      <c r="AS634" s="462"/>
      <c r="AT634" s="462"/>
      <c r="AU634" s="462"/>
      <c r="AV634" s="462"/>
      <c r="AW634" s="462"/>
      <c r="AX634" s="462"/>
      <c r="AY634" s="462"/>
      <c r="AZ634" s="462"/>
      <c r="BA634" s="462"/>
      <c r="BB634" s="462"/>
      <c r="BC634" s="462"/>
      <c r="BD634" s="462"/>
      <c r="BE634" s="462"/>
      <c r="BF634" s="462"/>
      <c r="BG634" s="462"/>
      <c r="BH634" s="462"/>
      <c r="BI634" s="462"/>
      <c r="BJ634" s="462"/>
      <c r="BK634" s="462"/>
      <c r="BL634" s="462"/>
      <c r="BM634" s="462"/>
      <c r="BN634" s="460"/>
      <c r="BO634" s="460"/>
      <c r="BP634" s="460"/>
      <c r="BQ634" s="54"/>
      <c r="BR634" s="54"/>
      <c r="BS634" s="780"/>
    </row>
    <row r="635" spans="1:71" ht="8.85" customHeight="1" x14ac:dyDescent="0.4">
      <c r="A635" s="785"/>
      <c r="B635" s="140"/>
      <c r="C635" s="143" t="s">
        <v>34</v>
      </c>
      <c r="D635" s="143"/>
      <c r="E635" s="143"/>
      <c r="F635" s="145"/>
      <c r="G635" s="145"/>
      <c r="H635" s="143"/>
      <c r="I635" s="143"/>
      <c r="J635" s="146"/>
      <c r="K635" s="146"/>
      <c r="L635" s="146"/>
      <c r="M635" s="146"/>
      <c r="N635" s="146"/>
      <c r="O635" s="146"/>
      <c r="P635" s="146"/>
      <c r="Q635" s="146"/>
      <c r="R635" s="146"/>
      <c r="S635" s="146"/>
      <c r="T635" s="146"/>
      <c r="U635" s="146"/>
      <c r="V635" s="146"/>
      <c r="W635" s="146"/>
      <c r="X635" s="146"/>
      <c r="Y635" s="146"/>
      <c r="Z635" s="146"/>
      <c r="AA635" s="146"/>
      <c r="AB635" s="146"/>
      <c r="AC635" s="146"/>
      <c r="AD635" s="146"/>
      <c r="AE635" s="146"/>
      <c r="AF635" s="146"/>
      <c r="AG635" s="143"/>
      <c r="AH635" s="147"/>
      <c r="AI635" s="148"/>
      <c r="AJ635" s="148"/>
      <c r="AK635" s="148"/>
      <c r="AL635" s="148"/>
      <c r="AM635" s="148"/>
      <c r="AN635" s="148"/>
      <c r="AO635" s="149"/>
      <c r="AP635" s="150"/>
      <c r="AQ635" s="150"/>
      <c r="AR635" s="150"/>
      <c r="AS635" s="150"/>
      <c r="AT635" s="150"/>
      <c r="AU635" s="150"/>
      <c r="AV635" s="150"/>
      <c r="AW635" s="150"/>
      <c r="AX635" s="150"/>
      <c r="AY635" s="150"/>
      <c r="AZ635" s="150"/>
      <c r="BA635" s="150"/>
      <c r="BB635" s="150"/>
      <c r="BC635" s="150"/>
      <c r="BD635" s="150"/>
      <c r="BE635" s="150"/>
      <c r="BF635" s="150"/>
      <c r="BG635" s="150"/>
      <c r="BH635" s="150"/>
      <c r="BI635" s="150"/>
      <c r="BJ635" s="150"/>
      <c r="BK635" s="150"/>
      <c r="BL635" s="150"/>
      <c r="BM635" s="150"/>
      <c r="BN635" s="150"/>
      <c r="BO635" s="151"/>
      <c r="BP635" s="151"/>
      <c r="BQ635" s="59"/>
      <c r="BR635" s="59"/>
      <c r="BS635" s="785"/>
    </row>
    <row r="636" spans="1:71" s="58" customFormat="1" ht="42.75" x14ac:dyDescent="0.4">
      <c r="A636" s="780"/>
      <c r="B636" s="140"/>
      <c r="C636" s="794" t="s">
        <v>33</v>
      </c>
      <c r="D636" s="794"/>
      <c r="E636" s="463"/>
      <c r="F636" s="463"/>
      <c r="G636" s="463"/>
      <c r="H636" s="463"/>
      <c r="I636" s="463"/>
      <c r="J636" s="463"/>
      <c r="K636" s="463"/>
      <c r="L636" s="463"/>
      <c r="M636" s="463"/>
      <c r="N636" s="463"/>
      <c r="O636" s="463"/>
      <c r="P636" s="463"/>
      <c r="Q636" s="463"/>
      <c r="R636" s="463"/>
      <c r="S636" s="463"/>
      <c r="T636" s="463"/>
      <c r="U636" s="463"/>
      <c r="V636" s="463"/>
      <c r="W636" s="463"/>
      <c r="X636" s="463"/>
      <c r="Y636" s="463"/>
      <c r="Z636" s="463"/>
      <c r="AA636" s="463"/>
      <c r="AB636" s="463"/>
      <c r="AC636" s="463"/>
      <c r="AD636" s="144"/>
      <c r="AE636" s="185" t="s">
        <v>18</v>
      </c>
      <c r="AF636" s="185"/>
      <c r="AG636" s="185"/>
      <c r="AH636" s="792" t="s">
        <v>18</v>
      </c>
      <c r="AI636" s="792"/>
      <c r="AJ636" s="792"/>
      <c r="AK636" s="792"/>
      <c r="AL636" s="792"/>
      <c r="AM636" s="792"/>
      <c r="AN636" s="463"/>
      <c r="AO636" s="463"/>
      <c r="AP636" s="463"/>
      <c r="AQ636" s="463"/>
      <c r="AR636" s="463"/>
      <c r="AS636" s="463"/>
      <c r="AT636" s="463"/>
      <c r="AU636" s="463"/>
      <c r="AV636" s="463"/>
      <c r="AW636" s="463"/>
      <c r="AX636" s="463"/>
      <c r="AY636" s="463"/>
      <c r="AZ636" s="463"/>
      <c r="BA636" s="792" t="s">
        <v>12</v>
      </c>
      <c r="BB636" s="792"/>
      <c r="BC636" s="792"/>
      <c r="BD636" s="464"/>
      <c r="BE636" s="464"/>
      <c r="BF636" s="464"/>
      <c r="BG636" s="464"/>
      <c r="BH636" s="464"/>
      <c r="BI636" s="464"/>
      <c r="BJ636" s="464"/>
      <c r="BK636" s="464"/>
      <c r="BL636" s="464"/>
      <c r="BM636" s="464"/>
      <c r="BN636" s="152"/>
      <c r="BO636" s="153"/>
      <c r="BP636" s="153"/>
      <c r="BQ636" s="60">
        <f>IF(BD636=0,0,1)</f>
        <v>0</v>
      </c>
      <c r="BR636" s="61">
        <f>IF((BF690+BJ690)&gt;(AU690+AY690),1,0)</f>
        <v>0</v>
      </c>
      <c r="BS636" s="786"/>
    </row>
    <row r="637" spans="1:71" ht="9.6" customHeight="1" x14ac:dyDescent="0.4">
      <c r="A637" s="779"/>
      <c r="B637" s="140"/>
      <c r="C637" s="141"/>
      <c r="D637" s="141"/>
      <c r="E637" s="141"/>
      <c r="F637" s="142"/>
      <c r="G637" s="142"/>
      <c r="H637" s="141"/>
      <c r="I637" s="141"/>
      <c r="J637" s="141"/>
      <c r="K637" s="141"/>
      <c r="L637" s="141"/>
      <c r="M637" s="141"/>
      <c r="N637" s="141"/>
      <c r="O637" s="141"/>
      <c r="P637" s="141"/>
      <c r="Q637" s="141"/>
      <c r="R637" s="141"/>
      <c r="S637" s="141"/>
      <c r="T637" s="141"/>
      <c r="U637" s="141"/>
      <c r="V637" s="141"/>
      <c r="W637" s="141"/>
      <c r="X637" s="141"/>
      <c r="Y637" s="141"/>
      <c r="Z637" s="141"/>
      <c r="AA637" s="141"/>
      <c r="AB637" s="141"/>
      <c r="AC637" s="141"/>
      <c r="AD637" s="141"/>
      <c r="AE637" s="141"/>
      <c r="AF637" s="143"/>
      <c r="AG637" s="143"/>
      <c r="AH637" s="141"/>
      <c r="AI637" s="141"/>
      <c r="AJ637" s="141"/>
      <c r="AK637" s="141"/>
      <c r="AL637" s="141"/>
      <c r="AM637" s="141"/>
      <c r="AN637" s="141"/>
      <c r="AO637" s="141"/>
      <c r="AP637" s="141"/>
      <c r="AQ637" s="141"/>
      <c r="AR637" s="141"/>
      <c r="AS637" s="141"/>
      <c r="AT637" s="141"/>
      <c r="AU637" s="141"/>
      <c r="AV637" s="141"/>
      <c r="AW637" s="141"/>
      <c r="AX637" s="141"/>
      <c r="AY637" s="141"/>
      <c r="AZ637" s="141"/>
      <c r="BA637" s="141"/>
      <c r="BB637" s="141"/>
      <c r="BC637" s="141"/>
      <c r="BD637" s="141"/>
      <c r="BE637" s="141"/>
      <c r="BF637" s="141"/>
      <c r="BG637" s="141"/>
      <c r="BH637" s="141"/>
      <c r="BI637" s="141"/>
      <c r="BJ637" s="141"/>
      <c r="BK637" s="141"/>
      <c r="BL637" s="141"/>
      <c r="BM637" s="141"/>
      <c r="BN637" s="141"/>
      <c r="BO637" s="154"/>
      <c r="BP637" s="154"/>
      <c r="BQ637" s="53"/>
      <c r="BR637" s="53"/>
      <c r="BS637" s="779"/>
    </row>
    <row r="638" spans="1:71" ht="8.85" customHeight="1" thickBot="1" x14ac:dyDescent="0.45">
      <c r="A638" s="779"/>
      <c r="B638" s="155"/>
      <c r="C638" s="156"/>
      <c r="D638" s="156"/>
      <c r="E638" s="156"/>
      <c r="F638" s="157"/>
      <c r="G638" s="157"/>
      <c r="H638" s="156"/>
      <c r="I638" s="156"/>
      <c r="J638" s="156"/>
      <c r="K638" s="156"/>
      <c r="L638" s="156"/>
      <c r="M638" s="156"/>
      <c r="N638" s="156"/>
      <c r="O638" s="156"/>
      <c r="P638" s="156"/>
      <c r="Q638" s="156"/>
      <c r="R638" s="156"/>
      <c r="S638" s="156"/>
      <c r="T638" s="156"/>
      <c r="U638" s="156"/>
      <c r="V638" s="156"/>
      <c r="W638" s="156"/>
      <c r="X638" s="156"/>
      <c r="Y638" s="156"/>
      <c r="Z638" s="156"/>
      <c r="AA638" s="156"/>
      <c r="AB638" s="156"/>
      <c r="AC638" s="156"/>
      <c r="AD638" s="156"/>
      <c r="AE638" s="156"/>
      <c r="AF638" s="158"/>
      <c r="AG638" s="158"/>
      <c r="AH638" s="156"/>
      <c r="AI638" s="156"/>
      <c r="AJ638" s="156"/>
      <c r="AK638" s="156"/>
      <c r="AL638" s="156"/>
      <c r="AM638" s="156"/>
      <c r="AN638" s="156"/>
      <c r="AO638" s="156"/>
      <c r="AP638" s="156"/>
      <c r="AQ638" s="156"/>
      <c r="AR638" s="156"/>
      <c r="AS638" s="156"/>
      <c r="AT638" s="156"/>
      <c r="AU638" s="156"/>
      <c r="AV638" s="156"/>
      <c r="AW638" s="156"/>
      <c r="AX638" s="156"/>
      <c r="AY638" s="156"/>
      <c r="AZ638" s="156"/>
      <c r="BA638" s="156"/>
      <c r="BB638" s="156"/>
      <c r="BC638" s="156"/>
      <c r="BD638" s="156"/>
      <c r="BE638" s="156"/>
      <c r="BF638" s="156"/>
      <c r="BG638" s="156"/>
      <c r="BH638" s="156"/>
      <c r="BI638" s="156"/>
      <c r="BJ638" s="156"/>
      <c r="BK638" s="156"/>
      <c r="BL638" s="156"/>
      <c r="BM638" s="156"/>
      <c r="BN638" s="156"/>
      <c r="BO638" s="159"/>
      <c r="BP638" s="159"/>
      <c r="BQ638" s="53"/>
      <c r="BR638" s="53"/>
      <c r="BS638" s="779"/>
    </row>
    <row r="639" spans="1:71" s="58" customFormat="1" ht="33.6" customHeight="1" thickTop="1" x14ac:dyDescent="0.4">
      <c r="A639" s="786"/>
      <c r="B639" s="795" t="s">
        <v>0</v>
      </c>
      <c r="C639" s="796" t="s">
        <v>1</v>
      </c>
      <c r="D639" s="797"/>
      <c r="E639" s="221" t="s">
        <v>24</v>
      </c>
      <c r="F639" s="466" t="s">
        <v>96</v>
      </c>
      <c r="G639" s="466" t="s">
        <v>97</v>
      </c>
      <c r="H639" s="468" t="s">
        <v>36</v>
      </c>
      <c r="I639" s="469"/>
      <c r="J639" s="472" t="s">
        <v>7</v>
      </c>
      <c r="K639" s="472"/>
      <c r="L639" s="472"/>
      <c r="M639" s="472"/>
      <c r="N639" s="472"/>
      <c r="O639" s="472"/>
      <c r="P639" s="472" t="s">
        <v>2</v>
      </c>
      <c r="Q639" s="472"/>
      <c r="R639" s="472"/>
      <c r="S639" s="472"/>
      <c r="T639" s="472"/>
      <c r="U639" s="472"/>
      <c r="V639" s="473" t="s">
        <v>30</v>
      </c>
      <c r="W639" s="474"/>
      <c r="X639" s="473" t="s">
        <v>31</v>
      </c>
      <c r="Y639" s="474"/>
      <c r="Z639" s="477" t="s">
        <v>39</v>
      </c>
      <c r="AA639" s="478"/>
      <c r="AB639" s="481" t="s">
        <v>6</v>
      </c>
      <c r="AC639" s="481"/>
      <c r="AD639" s="481"/>
      <c r="AE639" s="481"/>
      <c r="AF639" s="481"/>
      <c r="AG639" s="481"/>
      <c r="AH639" s="472" t="s">
        <v>59</v>
      </c>
      <c r="AI639" s="472"/>
      <c r="AJ639" s="472"/>
      <c r="AK639" s="472"/>
      <c r="AL639" s="472"/>
      <c r="AM639" s="472"/>
      <c r="AN639" s="472" t="s">
        <v>60</v>
      </c>
      <c r="AO639" s="472"/>
      <c r="AP639" s="472"/>
      <c r="AQ639" s="472"/>
      <c r="AR639" s="472"/>
      <c r="AS639" s="472"/>
      <c r="AT639" s="472" t="s">
        <v>61</v>
      </c>
      <c r="AU639" s="472"/>
      <c r="AV639" s="472"/>
      <c r="AW639" s="472"/>
      <c r="AX639" s="472"/>
      <c r="AY639" s="482"/>
      <c r="AZ639" s="472" t="s">
        <v>4</v>
      </c>
      <c r="BA639" s="472"/>
      <c r="BB639" s="472"/>
      <c r="BC639" s="472"/>
      <c r="BD639" s="472"/>
      <c r="BE639" s="472"/>
      <c r="BF639" s="472" t="s">
        <v>62</v>
      </c>
      <c r="BG639" s="472"/>
      <c r="BH639" s="472"/>
      <c r="BI639" s="472"/>
      <c r="BJ639" s="472"/>
      <c r="BK639" s="483"/>
      <c r="BL639" s="484" t="s">
        <v>114</v>
      </c>
      <c r="BM639" s="485"/>
      <c r="BN639" s="486"/>
      <c r="BO639" s="490" t="s">
        <v>76</v>
      </c>
      <c r="BP639" s="490" t="s">
        <v>77</v>
      </c>
      <c r="BQ639" s="62"/>
      <c r="BR639" s="62"/>
      <c r="BS639" s="786"/>
    </row>
    <row r="640" spans="1:71" s="64" customFormat="1" ht="45" customHeight="1" x14ac:dyDescent="0.35">
      <c r="A640" s="787"/>
      <c r="B640" s="798"/>
      <c r="C640" s="799"/>
      <c r="D640" s="800"/>
      <c r="E640" s="220" t="s">
        <v>98</v>
      </c>
      <c r="F640" s="467"/>
      <c r="G640" s="467"/>
      <c r="H640" s="470"/>
      <c r="I640" s="471"/>
      <c r="J640" s="492" t="s">
        <v>15</v>
      </c>
      <c r="K640" s="493"/>
      <c r="L640" s="494" t="s">
        <v>16</v>
      </c>
      <c r="M640" s="495"/>
      <c r="N640" s="496" t="s">
        <v>17</v>
      </c>
      <c r="O640" s="497" t="s">
        <v>8</v>
      </c>
      <c r="P640" s="498" t="s">
        <v>103</v>
      </c>
      <c r="Q640" s="499"/>
      <c r="R640" s="500" t="s">
        <v>104</v>
      </c>
      <c r="S640" s="501"/>
      <c r="T640" s="502" t="s">
        <v>21</v>
      </c>
      <c r="U640" s="503"/>
      <c r="V640" s="475"/>
      <c r="W640" s="476"/>
      <c r="X640" s="475"/>
      <c r="Y640" s="476"/>
      <c r="Z640" s="479"/>
      <c r="AA640" s="480"/>
      <c r="AB640" s="504" t="s">
        <v>43</v>
      </c>
      <c r="AC640" s="505"/>
      <c r="AD640" s="506" t="s">
        <v>20</v>
      </c>
      <c r="AE640" s="507" t="s">
        <v>3</v>
      </c>
      <c r="AF640" s="508" t="s">
        <v>5</v>
      </c>
      <c r="AG640" s="509"/>
      <c r="AH640" s="492" t="s">
        <v>43</v>
      </c>
      <c r="AI640" s="493"/>
      <c r="AJ640" s="494" t="s">
        <v>20</v>
      </c>
      <c r="AK640" s="495" t="s">
        <v>3</v>
      </c>
      <c r="AL640" s="510" t="s">
        <v>5</v>
      </c>
      <c r="AM640" s="511"/>
      <c r="AN640" s="492" t="s">
        <v>43</v>
      </c>
      <c r="AO640" s="493"/>
      <c r="AP640" s="494" t="s">
        <v>20</v>
      </c>
      <c r="AQ640" s="495" t="s">
        <v>3</v>
      </c>
      <c r="AR640" s="510" t="s">
        <v>5</v>
      </c>
      <c r="AS640" s="511"/>
      <c r="AT640" s="465" t="s">
        <v>43</v>
      </c>
      <c r="AU640" s="512"/>
      <c r="AV640" s="513" t="s">
        <v>20</v>
      </c>
      <c r="AW640" s="514" t="s">
        <v>3</v>
      </c>
      <c r="AX640" s="510" t="s">
        <v>5</v>
      </c>
      <c r="AY640" s="515"/>
      <c r="AZ640" s="492" t="s">
        <v>43</v>
      </c>
      <c r="BA640" s="493"/>
      <c r="BB640" s="494" t="s">
        <v>20</v>
      </c>
      <c r="BC640" s="495" t="s">
        <v>3</v>
      </c>
      <c r="BD640" s="510" t="s">
        <v>5</v>
      </c>
      <c r="BE640" s="511"/>
      <c r="BF640" s="465" t="s">
        <v>43</v>
      </c>
      <c r="BG640" s="512"/>
      <c r="BH640" s="513" t="s">
        <v>20</v>
      </c>
      <c r="BI640" s="514" t="s">
        <v>3</v>
      </c>
      <c r="BJ640" s="510" t="s">
        <v>5</v>
      </c>
      <c r="BK640" s="511"/>
      <c r="BL640" s="487"/>
      <c r="BM640" s="488"/>
      <c r="BN640" s="489"/>
      <c r="BO640" s="491"/>
      <c r="BP640" s="491"/>
      <c r="BQ640" s="63"/>
      <c r="BR640" s="63"/>
      <c r="BS640" s="787"/>
    </row>
    <row r="641" spans="1:71" ht="23.85" customHeight="1" x14ac:dyDescent="0.35">
      <c r="A641" s="788"/>
      <c r="B641" s="458" t="str">
        <f>IF(ROSTER!B8="","",ROSTER!B8)</f>
        <v/>
      </c>
      <c r="C641" s="416" t="str">
        <f>IF(ROSTER!C$8="","",ROSTER!C$8)</f>
        <v/>
      </c>
      <c r="D641" s="417"/>
      <c r="E641" s="418"/>
      <c r="F641" s="420">
        <f>IF(E641="y",1,IF(E641="S",1,0))</f>
        <v>0</v>
      </c>
      <c r="G641" s="422">
        <f>IF(E641="S",1,0)</f>
        <v>0</v>
      </c>
      <c r="H641" s="424"/>
      <c r="I641" s="425"/>
      <c r="J641" s="428"/>
      <c r="K641" s="429"/>
      <c r="L641" s="432"/>
      <c r="M641" s="433"/>
      <c r="N641" s="436">
        <f>L641+J641</f>
        <v>0</v>
      </c>
      <c r="O641" s="437"/>
      <c r="P641" s="428"/>
      <c r="Q641" s="429"/>
      <c r="R641" s="432"/>
      <c r="S641" s="440"/>
      <c r="T641" s="432"/>
      <c r="U641" s="425"/>
      <c r="V641" s="440"/>
      <c r="W641" s="425"/>
      <c r="X641" s="428"/>
      <c r="Y641" s="425"/>
      <c r="Z641" s="428"/>
      <c r="AA641" s="425"/>
      <c r="AB641" s="428"/>
      <c r="AC641" s="429"/>
      <c r="AD641" s="432"/>
      <c r="AE641" s="433"/>
      <c r="AF641" s="442">
        <f>IF(AB641=0,0,(AD641/AB641)*100)</f>
        <v>0</v>
      </c>
      <c r="AG641" s="443"/>
      <c r="AH641" s="428"/>
      <c r="AI641" s="429"/>
      <c r="AJ641" s="432"/>
      <c r="AK641" s="433"/>
      <c r="AL641" s="446">
        <f>IF(AH641=0,0,(AJ641/AH641)*100)</f>
        <v>0</v>
      </c>
      <c r="AM641" s="447"/>
      <c r="AN641" s="428"/>
      <c r="AO641" s="429"/>
      <c r="AP641" s="432"/>
      <c r="AQ641" s="433"/>
      <c r="AR641" s="446">
        <f>IF(AN641=0,0,(AP641/AN641)*100)</f>
        <v>0</v>
      </c>
      <c r="AS641" s="447"/>
      <c r="AT641" s="450">
        <f>AB641+AH641+AN641</f>
        <v>0</v>
      </c>
      <c r="AU641" s="451"/>
      <c r="AV641" s="454">
        <f>AD641+AJ641+AP641</f>
        <v>0</v>
      </c>
      <c r="AW641" s="455"/>
      <c r="AX641" s="446">
        <f>IF(AT641=0,0,(AV641/AT641)*100)</f>
        <v>0</v>
      </c>
      <c r="AY641" s="447"/>
      <c r="AZ641" s="428"/>
      <c r="BA641" s="429"/>
      <c r="BB641" s="432"/>
      <c r="BC641" s="433"/>
      <c r="BD641" s="446">
        <f>IF(AZ641=0,0,(BB641/AZ641)*100)</f>
        <v>0</v>
      </c>
      <c r="BE641" s="447"/>
      <c r="BF641" s="450">
        <f>AT641+AZ641</f>
        <v>0</v>
      </c>
      <c r="BG641" s="451"/>
      <c r="BH641" s="454">
        <f>AV641+BB641</f>
        <v>0</v>
      </c>
      <c r="BI641" s="455"/>
      <c r="BJ641" s="446">
        <f>IF(BF641=0,0,(BH641/BF641)*100)</f>
        <v>0</v>
      </c>
      <c r="BK641" s="447"/>
      <c r="BL641" s="406">
        <f>(AD641*2)+(AJ641*2)+(AP641*3)+BB641</f>
        <v>0</v>
      </c>
      <c r="BM641" s="407"/>
      <c r="BN641" s="408"/>
      <c r="BO641" s="404" t="e">
        <f>(BL641*BR$641)+(N641*BR$642)+(X641*BR$643)+(R641*BR$644)+(V641*BR$645)+(Z641*BR$646)</f>
        <v>#REF!</v>
      </c>
      <c r="BP641" s="404" t="e">
        <f>((AZ641-BB641)*BR$648)+((AT641-AV641)*BR$647)+(H641*BR$649)+(P641*BR$650)</f>
        <v>#REF!</v>
      </c>
      <c r="BQ641" s="65" t="s">
        <v>65</v>
      </c>
      <c r="BR641" s="66" t="e">
        <f>IF(#REF!="B",#REF!,IF(#REF!="C",#REF!,#REF!))</f>
        <v>#REF!</v>
      </c>
      <c r="BS641" s="787"/>
    </row>
    <row r="642" spans="1:71" ht="23.85" customHeight="1" x14ac:dyDescent="0.35">
      <c r="A642" s="788"/>
      <c r="B642" s="459"/>
      <c r="C642" s="412" t="str">
        <f>IF(ROSTER!D$8="","",ROSTER!D$8)</f>
        <v/>
      </c>
      <c r="D642" s="413"/>
      <c r="E642" s="419"/>
      <c r="F642" s="421"/>
      <c r="G642" s="423"/>
      <c r="H642" s="426"/>
      <c r="I642" s="427"/>
      <c r="J642" s="430"/>
      <c r="K642" s="431"/>
      <c r="L642" s="434"/>
      <c r="M642" s="435"/>
      <c r="N642" s="438" t="s">
        <v>14</v>
      </c>
      <c r="O642" s="439"/>
      <c r="P642" s="430"/>
      <c r="Q642" s="431"/>
      <c r="R642" s="434"/>
      <c r="S642" s="441"/>
      <c r="T642" s="434"/>
      <c r="U642" s="427"/>
      <c r="V642" s="441"/>
      <c r="W642" s="427"/>
      <c r="X642" s="430"/>
      <c r="Y642" s="427"/>
      <c r="Z642" s="430"/>
      <c r="AA642" s="427"/>
      <c r="AB642" s="430"/>
      <c r="AC642" s="431"/>
      <c r="AD642" s="434"/>
      <c r="AE642" s="435"/>
      <c r="AF642" s="444"/>
      <c r="AG642" s="445"/>
      <c r="AH642" s="430"/>
      <c r="AI642" s="431"/>
      <c r="AJ642" s="434"/>
      <c r="AK642" s="435"/>
      <c r="AL642" s="448"/>
      <c r="AM642" s="449"/>
      <c r="AN642" s="430"/>
      <c r="AO642" s="431"/>
      <c r="AP642" s="434"/>
      <c r="AQ642" s="435"/>
      <c r="AR642" s="448"/>
      <c r="AS642" s="449"/>
      <c r="AT642" s="452"/>
      <c r="AU642" s="453"/>
      <c r="AV642" s="456"/>
      <c r="AW642" s="457"/>
      <c r="AX642" s="448"/>
      <c r="AY642" s="449"/>
      <c r="AZ642" s="430"/>
      <c r="BA642" s="431"/>
      <c r="BB642" s="434"/>
      <c r="BC642" s="435"/>
      <c r="BD642" s="448"/>
      <c r="BE642" s="449"/>
      <c r="BF642" s="452"/>
      <c r="BG642" s="453"/>
      <c r="BH642" s="456"/>
      <c r="BI642" s="457"/>
      <c r="BJ642" s="448"/>
      <c r="BK642" s="449"/>
      <c r="BL642" s="409"/>
      <c r="BM642" s="410"/>
      <c r="BN642" s="411"/>
      <c r="BO642" s="405"/>
      <c r="BP642" s="405"/>
      <c r="BQ642" s="65" t="s">
        <v>66</v>
      </c>
      <c r="BR642" s="66" t="e">
        <f>IF(#REF!="B",#REF!,IF(#REF!="C",#REF!,#REF!))</f>
        <v>#REF!</v>
      </c>
      <c r="BS642" s="787"/>
    </row>
    <row r="643" spans="1:71" ht="21.75" customHeight="1" x14ac:dyDescent="0.35">
      <c r="A643" s="779"/>
      <c r="B643" s="458" t="str">
        <f>IF(ROSTER!B10="","",ROSTER!B10)</f>
        <v/>
      </c>
      <c r="C643" s="416" t="str">
        <f>IF(ROSTER!C$10="","",ROSTER!C$10)</f>
        <v/>
      </c>
      <c r="D643" s="417"/>
      <c r="E643" s="418"/>
      <c r="F643" s="420">
        <f>IF(E643="y",1,IF(E643="S",1,0))</f>
        <v>0</v>
      </c>
      <c r="G643" s="422">
        <f>IF(E643="S",1,0)</f>
        <v>0</v>
      </c>
      <c r="H643" s="424"/>
      <c r="I643" s="425"/>
      <c r="J643" s="428"/>
      <c r="K643" s="429"/>
      <c r="L643" s="432"/>
      <c r="M643" s="433"/>
      <c r="N643" s="436">
        <f>L643+J643</f>
        <v>0</v>
      </c>
      <c r="O643" s="437"/>
      <c r="P643" s="428"/>
      <c r="Q643" s="429"/>
      <c r="R643" s="432"/>
      <c r="S643" s="440"/>
      <c r="T643" s="432"/>
      <c r="U643" s="425"/>
      <c r="V643" s="440"/>
      <c r="W643" s="425"/>
      <c r="X643" s="428"/>
      <c r="Y643" s="425"/>
      <c r="Z643" s="428"/>
      <c r="AA643" s="425"/>
      <c r="AB643" s="428"/>
      <c r="AC643" s="429"/>
      <c r="AD643" s="432"/>
      <c r="AE643" s="433"/>
      <c r="AF643" s="442">
        <f>IF(AB643=0,0,(AD643/AB643)*100)</f>
        <v>0</v>
      </c>
      <c r="AG643" s="443"/>
      <c r="AH643" s="428"/>
      <c r="AI643" s="429"/>
      <c r="AJ643" s="432"/>
      <c r="AK643" s="433"/>
      <c r="AL643" s="446">
        <f>IF(AH643=0,0,(AJ643/AH643)*100)</f>
        <v>0</v>
      </c>
      <c r="AM643" s="447"/>
      <c r="AN643" s="428"/>
      <c r="AO643" s="429"/>
      <c r="AP643" s="432"/>
      <c r="AQ643" s="433"/>
      <c r="AR643" s="446">
        <f>IF(AN643=0,0,(AP643/AN643)*100)</f>
        <v>0</v>
      </c>
      <c r="AS643" s="447"/>
      <c r="AT643" s="450">
        <f>AB643+AH643+AN643</f>
        <v>0</v>
      </c>
      <c r="AU643" s="451"/>
      <c r="AV643" s="454">
        <f>AD643+AJ643+AP643</f>
        <v>0</v>
      </c>
      <c r="AW643" s="455"/>
      <c r="AX643" s="446">
        <f>IF(AT643=0,0,(AV643/AT643)*100)</f>
        <v>0</v>
      </c>
      <c r="AY643" s="447"/>
      <c r="AZ643" s="428"/>
      <c r="BA643" s="429"/>
      <c r="BB643" s="432"/>
      <c r="BC643" s="433"/>
      <c r="BD643" s="446">
        <f>IF(AZ643=0,0,(BB643/AZ643)*100)</f>
        <v>0</v>
      </c>
      <c r="BE643" s="447"/>
      <c r="BF643" s="450">
        <f>AT643+AZ643</f>
        <v>0</v>
      </c>
      <c r="BG643" s="451"/>
      <c r="BH643" s="454">
        <f>AV643+BB643</f>
        <v>0</v>
      </c>
      <c r="BI643" s="455"/>
      <c r="BJ643" s="446">
        <f>IF(BF643=0,0,(BH643/BF643)*100)</f>
        <v>0</v>
      </c>
      <c r="BK643" s="447"/>
      <c r="BL643" s="406">
        <f>(AD643*2)+(AJ643*2)+(AP643*3)+BB643</f>
        <v>0</v>
      </c>
      <c r="BM643" s="407"/>
      <c r="BN643" s="408"/>
      <c r="BO643" s="404" t="e">
        <f>(BL643*BR$641)+(N643*BR$642)+(X643*BR$643)+(R643*BR$644)+(V643*BR$645)+(Z643*BR$646)</f>
        <v>#REF!</v>
      </c>
      <c r="BP643" s="404" t="e">
        <f>((AZ643-BB643)*BR$648)+((AT643-AV643)*BR$647)+(H643*BR$649)+(P643*BR$650)</f>
        <v>#REF!</v>
      </c>
      <c r="BQ643" s="65" t="s">
        <v>67</v>
      </c>
      <c r="BR643" s="66" t="e">
        <f>IF(#REF!="B",#REF!,IF(#REF!="C",#REF!,#REF!))</f>
        <v>#REF!</v>
      </c>
      <c r="BS643" s="787"/>
    </row>
    <row r="644" spans="1:71" ht="21.75" customHeight="1" x14ac:dyDescent="0.35">
      <c r="A644" s="779"/>
      <c r="B644" s="459"/>
      <c r="C644" s="412" t="str">
        <f>IF(ROSTER!D$10="","",ROSTER!D$10)</f>
        <v/>
      </c>
      <c r="D644" s="413"/>
      <c r="E644" s="419"/>
      <c r="F644" s="421"/>
      <c r="G644" s="423"/>
      <c r="H644" s="426"/>
      <c r="I644" s="427"/>
      <c r="J644" s="430"/>
      <c r="K644" s="431"/>
      <c r="L644" s="434"/>
      <c r="M644" s="435"/>
      <c r="N644" s="438" t="s">
        <v>14</v>
      </c>
      <c r="O644" s="439"/>
      <c r="P644" s="430"/>
      <c r="Q644" s="431"/>
      <c r="R644" s="434"/>
      <c r="S644" s="441"/>
      <c r="T644" s="434"/>
      <c r="U644" s="427"/>
      <c r="V644" s="441"/>
      <c r="W644" s="427"/>
      <c r="X644" s="430"/>
      <c r="Y644" s="427"/>
      <c r="Z644" s="430"/>
      <c r="AA644" s="427"/>
      <c r="AB644" s="430"/>
      <c r="AC644" s="431"/>
      <c r="AD644" s="434"/>
      <c r="AE644" s="435"/>
      <c r="AF644" s="444"/>
      <c r="AG644" s="445"/>
      <c r="AH644" s="430"/>
      <c r="AI644" s="431"/>
      <c r="AJ644" s="434"/>
      <c r="AK644" s="435"/>
      <c r="AL644" s="448"/>
      <c r="AM644" s="449"/>
      <c r="AN644" s="430"/>
      <c r="AO644" s="431"/>
      <c r="AP644" s="434"/>
      <c r="AQ644" s="435"/>
      <c r="AR644" s="448"/>
      <c r="AS644" s="449"/>
      <c r="AT644" s="452"/>
      <c r="AU644" s="453"/>
      <c r="AV644" s="456"/>
      <c r="AW644" s="457"/>
      <c r="AX644" s="448"/>
      <c r="AY644" s="449"/>
      <c r="AZ644" s="430"/>
      <c r="BA644" s="431"/>
      <c r="BB644" s="434"/>
      <c r="BC644" s="435"/>
      <c r="BD644" s="448"/>
      <c r="BE644" s="449"/>
      <c r="BF644" s="452"/>
      <c r="BG644" s="453"/>
      <c r="BH644" s="456"/>
      <c r="BI644" s="457"/>
      <c r="BJ644" s="448"/>
      <c r="BK644" s="449"/>
      <c r="BL644" s="409"/>
      <c r="BM644" s="410"/>
      <c r="BN644" s="411"/>
      <c r="BO644" s="405"/>
      <c r="BP644" s="405"/>
      <c r="BQ644" s="65" t="s">
        <v>68</v>
      </c>
      <c r="BR644" s="66" t="e">
        <f>IF(#REF!="B",#REF!,IF(#REF!="C",#REF!,#REF!))</f>
        <v>#REF!</v>
      </c>
      <c r="BS644" s="787"/>
    </row>
    <row r="645" spans="1:71" ht="21.75" customHeight="1" x14ac:dyDescent="0.35">
      <c r="A645" s="779"/>
      <c r="B645" s="414" t="str">
        <f>IF(ROSTER!B12="","",ROSTER!B12)</f>
        <v/>
      </c>
      <c r="C645" s="416" t="str">
        <f>IF(ROSTER!C$12="","",ROSTER!C$12)</f>
        <v/>
      </c>
      <c r="D645" s="417"/>
      <c r="E645" s="418"/>
      <c r="F645" s="420">
        <f>IF(E645="y",1,IF(E645="S",1,0))</f>
        <v>0</v>
      </c>
      <c r="G645" s="422">
        <f>IF(E645="S",1,0)</f>
        <v>0</v>
      </c>
      <c r="H645" s="424"/>
      <c r="I645" s="425"/>
      <c r="J645" s="428"/>
      <c r="K645" s="429"/>
      <c r="L645" s="432"/>
      <c r="M645" s="433"/>
      <c r="N645" s="436">
        <f>L645+J645</f>
        <v>0</v>
      </c>
      <c r="O645" s="437"/>
      <c r="P645" s="428"/>
      <c r="Q645" s="429"/>
      <c r="R645" s="432"/>
      <c r="S645" s="440"/>
      <c r="T645" s="432"/>
      <c r="U645" s="425"/>
      <c r="V645" s="440"/>
      <c r="W645" s="425"/>
      <c r="X645" s="428"/>
      <c r="Y645" s="425"/>
      <c r="Z645" s="428"/>
      <c r="AA645" s="425"/>
      <c r="AB645" s="428"/>
      <c r="AC645" s="429"/>
      <c r="AD645" s="432"/>
      <c r="AE645" s="433"/>
      <c r="AF645" s="442">
        <f>IF(AB645=0,0,(AD645/AB645)*100)</f>
        <v>0</v>
      </c>
      <c r="AG645" s="443"/>
      <c r="AH645" s="428"/>
      <c r="AI645" s="429"/>
      <c r="AJ645" s="432"/>
      <c r="AK645" s="433"/>
      <c r="AL645" s="446">
        <f>IF(AH645=0,0,(AJ645/AH645)*100)</f>
        <v>0</v>
      </c>
      <c r="AM645" s="447"/>
      <c r="AN645" s="428"/>
      <c r="AO645" s="429"/>
      <c r="AP645" s="432"/>
      <c r="AQ645" s="433"/>
      <c r="AR645" s="446">
        <f>IF(AN645=0,0,(AP645/AN645)*100)</f>
        <v>0</v>
      </c>
      <c r="AS645" s="447"/>
      <c r="AT645" s="450">
        <f>AB645+AH645+AN645</f>
        <v>0</v>
      </c>
      <c r="AU645" s="451"/>
      <c r="AV645" s="454">
        <f>AD645+AJ645+AP645</f>
        <v>0</v>
      </c>
      <c r="AW645" s="455"/>
      <c r="AX645" s="446">
        <f>IF(AT645=0,0,(AV645/AT645)*100)</f>
        <v>0</v>
      </c>
      <c r="AY645" s="447"/>
      <c r="AZ645" s="428"/>
      <c r="BA645" s="429"/>
      <c r="BB645" s="432"/>
      <c r="BC645" s="433"/>
      <c r="BD645" s="446">
        <f>IF(AZ645=0,0,(BB645/AZ645)*100)</f>
        <v>0</v>
      </c>
      <c r="BE645" s="447"/>
      <c r="BF645" s="450">
        <f>AT645+AZ645</f>
        <v>0</v>
      </c>
      <c r="BG645" s="451"/>
      <c r="BH645" s="454">
        <f>AV645+BB645</f>
        <v>0</v>
      </c>
      <c r="BI645" s="455"/>
      <c r="BJ645" s="446">
        <f>IF(BF645=0,0,(BH645/BF645)*100)</f>
        <v>0</v>
      </c>
      <c r="BK645" s="447"/>
      <c r="BL645" s="406">
        <f>(AD645*2)+(AJ645*2)+(AP645*3)+BB645</f>
        <v>0</v>
      </c>
      <c r="BM645" s="407"/>
      <c r="BN645" s="408"/>
      <c r="BO645" s="404" t="e">
        <f>(BL645*BR$641)+(N645*BR$642)+(X645*BR$643)+(R645*BR$644)+(V645*BR$645)+(Z645*BR$646)</f>
        <v>#REF!</v>
      </c>
      <c r="BP645" s="404" t="e">
        <f>((AZ645-BB645)*BR$648)+((AT645-AV645)*BR$647)+(H645*BR$649)+(P645*BR$650)</f>
        <v>#REF!</v>
      </c>
      <c r="BQ645" s="65" t="s">
        <v>69</v>
      </c>
      <c r="BR645" s="66" t="e">
        <f>IF(#REF!="B",#REF!,IF(#REF!="C",#REF!,#REF!))</f>
        <v>#REF!</v>
      </c>
      <c r="BS645" s="787"/>
    </row>
    <row r="646" spans="1:71" ht="21.75" customHeight="1" x14ac:dyDescent="0.35">
      <c r="A646" s="779"/>
      <c r="B646" s="415"/>
      <c r="C646" s="412" t="str">
        <f>IF(ROSTER!D$12="","",ROSTER!D$12)</f>
        <v/>
      </c>
      <c r="D646" s="413"/>
      <c r="E646" s="419"/>
      <c r="F646" s="421"/>
      <c r="G646" s="423"/>
      <c r="H646" s="426"/>
      <c r="I646" s="427"/>
      <c r="J646" s="430"/>
      <c r="K646" s="431"/>
      <c r="L646" s="434"/>
      <c r="M646" s="435"/>
      <c r="N646" s="438" t="s">
        <v>14</v>
      </c>
      <c r="O646" s="439"/>
      <c r="P646" s="430"/>
      <c r="Q646" s="431"/>
      <c r="R646" s="434"/>
      <c r="S646" s="441"/>
      <c r="T646" s="434"/>
      <c r="U646" s="427"/>
      <c r="V646" s="441"/>
      <c r="W646" s="427"/>
      <c r="X646" s="430"/>
      <c r="Y646" s="427"/>
      <c r="Z646" s="430"/>
      <c r="AA646" s="427"/>
      <c r="AB646" s="430"/>
      <c r="AC646" s="431"/>
      <c r="AD646" s="434"/>
      <c r="AE646" s="435"/>
      <c r="AF646" s="444"/>
      <c r="AG646" s="445"/>
      <c r="AH646" s="430"/>
      <c r="AI646" s="431"/>
      <c r="AJ646" s="434"/>
      <c r="AK646" s="435"/>
      <c r="AL646" s="448"/>
      <c r="AM646" s="449"/>
      <c r="AN646" s="430"/>
      <c r="AO646" s="431"/>
      <c r="AP646" s="434"/>
      <c r="AQ646" s="435"/>
      <c r="AR646" s="448"/>
      <c r="AS646" s="449"/>
      <c r="AT646" s="452"/>
      <c r="AU646" s="453"/>
      <c r="AV646" s="456"/>
      <c r="AW646" s="457"/>
      <c r="AX646" s="448"/>
      <c r="AY646" s="449"/>
      <c r="AZ646" s="430"/>
      <c r="BA646" s="431"/>
      <c r="BB646" s="434"/>
      <c r="BC646" s="435"/>
      <c r="BD646" s="448"/>
      <c r="BE646" s="449"/>
      <c r="BF646" s="452"/>
      <c r="BG646" s="453"/>
      <c r="BH646" s="456"/>
      <c r="BI646" s="457"/>
      <c r="BJ646" s="448"/>
      <c r="BK646" s="449"/>
      <c r="BL646" s="409"/>
      <c r="BM646" s="410"/>
      <c r="BN646" s="411"/>
      <c r="BO646" s="405"/>
      <c r="BP646" s="405"/>
      <c r="BQ646" s="65" t="s">
        <v>70</v>
      </c>
      <c r="BR646" s="66" t="e">
        <f>IF(#REF!="B",#REF!,IF(#REF!="C",#REF!,#REF!))</f>
        <v>#REF!</v>
      </c>
      <c r="BS646" s="787"/>
    </row>
    <row r="647" spans="1:71" ht="21.75" customHeight="1" x14ac:dyDescent="0.35">
      <c r="A647" s="779"/>
      <c r="B647" s="414" t="str">
        <f>IF(ROSTER!B14="","",ROSTER!B14)</f>
        <v/>
      </c>
      <c r="C647" s="416" t="str">
        <f>IF(ROSTER!C$14="","",ROSTER!C$14)</f>
        <v/>
      </c>
      <c r="D647" s="417"/>
      <c r="E647" s="418"/>
      <c r="F647" s="420">
        <f>IF(E647="y",1,IF(E647="S",1,0))</f>
        <v>0</v>
      </c>
      <c r="G647" s="422">
        <f>IF(E647="S",1,0)</f>
        <v>0</v>
      </c>
      <c r="H647" s="424"/>
      <c r="I647" s="425"/>
      <c r="J647" s="428"/>
      <c r="K647" s="429"/>
      <c r="L647" s="432"/>
      <c r="M647" s="433"/>
      <c r="N647" s="436">
        <f>L647+J647</f>
        <v>0</v>
      </c>
      <c r="O647" s="437"/>
      <c r="P647" s="428"/>
      <c r="Q647" s="429"/>
      <c r="R647" s="432"/>
      <c r="S647" s="440"/>
      <c r="T647" s="432"/>
      <c r="U647" s="425"/>
      <c r="V647" s="440"/>
      <c r="W647" s="425"/>
      <c r="X647" s="428"/>
      <c r="Y647" s="425"/>
      <c r="Z647" s="428"/>
      <c r="AA647" s="425"/>
      <c r="AB647" s="428"/>
      <c r="AC647" s="429"/>
      <c r="AD647" s="432"/>
      <c r="AE647" s="433"/>
      <c r="AF647" s="442">
        <f>IF(AB647=0,0,(AD647/AB647)*100)</f>
        <v>0</v>
      </c>
      <c r="AG647" s="443"/>
      <c r="AH647" s="428"/>
      <c r="AI647" s="429"/>
      <c r="AJ647" s="432"/>
      <c r="AK647" s="433"/>
      <c r="AL647" s="446">
        <f>IF(AH647=0,0,(AJ647/AH647)*100)</f>
        <v>0</v>
      </c>
      <c r="AM647" s="447"/>
      <c r="AN647" s="428"/>
      <c r="AO647" s="429"/>
      <c r="AP647" s="432"/>
      <c r="AQ647" s="433"/>
      <c r="AR647" s="446">
        <f>IF(AN647=0,0,(AP647/AN647)*100)</f>
        <v>0</v>
      </c>
      <c r="AS647" s="447"/>
      <c r="AT647" s="450">
        <f>AB647+AH647+AN647</f>
        <v>0</v>
      </c>
      <c r="AU647" s="451"/>
      <c r="AV647" s="454">
        <f>AD647+AJ647+AP647</f>
        <v>0</v>
      </c>
      <c r="AW647" s="455"/>
      <c r="AX647" s="446">
        <f>IF(AT647=0,0,(AV647/AT647)*100)</f>
        <v>0</v>
      </c>
      <c r="AY647" s="447"/>
      <c r="AZ647" s="428"/>
      <c r="BA647" s="429"/>
      <c r="BB647" s="432"/>
      <c r="BC647" s="433"/>
      <c r="BD647" s="446">
        <f>IF(AZ647=0,0,(BB647/AZ647)*100)</f>
        <v>0</v>
      </c>
      <c r="BE647" s="447"/>
      <c r="BF647" s="450">
        <f>AT647+AZ647</f>
        <v>0</v>
      </c>
      <c r="BG647" s="451"/>
      <c r="BH647" s="454">
        <f>AV647+BB647</f>
        <v>0</v>
      </c>
      <c r="BI647" s="455"/>
      <c r="BJ647" s="446">
        <f>IF(BF647=0,0,(BH647/BF647)*100)</f>
        <v>0</v>
      </c>
      <c r="BK647" s="447"/>
      <c r="BL647" s="406">
        <f>(AD647*2)+(AJ647*2)+(AP647*3)+BB647</f>
        <v>0</v>
      </c>
      <c r="BM647" s="407"/>
      <c r="BN647" s="408"/>
      <c r="BO647" s="404" t="e">
        <f>(BL647*BR$641)+(N647*BR$642)+(X647*BR$643)+(R647*BR$644)+(V647*BR$645)+(Z647*BR$646)</f>
        <v>#REF!</v>
      </c>
      <c r="BP647" s="404" t="e">
        <f>((AZ647-BB647)*BR$648)+((AT647-AV647)*BR$647)+(H647*BR$649)+(P647*BR$650)</f>
        <v>#REF!</v>
      </c>
      <c r="BQ647" s="65" t="s">
        <v>71</v>
      </c>
      <c r="BR647" s="66" t="e">
        <f>IF(#REF!="B",#REF!,IF(#REF!="C",#REF!,#REF!))</f>
        <v>#REF!</v>
      </c>
      <c r="BS647" s="787"/>
    </row>
    <row r="648" spans="1:71" ht="21.75" customHeight="1" x14ac:dyDescent="0.35">
      <c r="A648" s="779"/>
      <c r="B648" s="415"/>
      <c r="C648" s="412" t="str">
        <f>IF(ROSTER!D$14="","",ROSTER!D$14)</f>
        <v/>
      </c>
      <c r="D648" s="413"/>
      <c r="E648" s="419"/>
      <c r="F648" s="421"/>
      <c r="G648" s="423"/>
      <c r="H648" s="426"/>
      <c r="I648" s="427"/>
      <c r="J648" s="430"/>
      <c r="K648" s="431"/>
      <c r="L648" s="434"/>
      <c r="M648" s="435"/>
      <c r="N648" s="438" t="s">
        <v>14</v>
      </c>
      <c r="O648" s="439"/>
      <c r="P648" s="430"/>
      <c r="Q648" s="431"/>
      <c r="R648" s="434"/>
      <c r="S648" s="441"/>
      <c r="T648" s="434"/>
      <c r="U648" s="427"/>
      <c r="V648" s="441"/>
      <c r="W648" s="427"/>
      <c r="X648" s="430"/>
      <c r="Y648" s="427"/>
      <c r="Z648" s="430"/>
      <c r="AA648" s="427"/>
      <c r="AB648" s="430"/>
      <c r="AC648" s="431"/>
      <c r="AD648" s="434"/>
      <c r="AE648" s="435"/>
      <c r="AF648" s="444"/>
      <c r="AG648" s="445"/>
      <c r="AH648" s="430"/>
      <c r="AI648" s="431"/>
      <c r="AJ648" s="434"/>
      <c r="AK648" s="435"/>
      <c r="AL648" s="448"/>
      <c r="AM648" s="449"/>
      <c r="AN648" s="430"/>
      <c r="AO648" s="431"/>
      <c r="AP648" s="434"/>
      <c r="AQ648" s="435"/>
      <c r="AR648" s="448"/>
      <c r="AS648" s="449"/>
      <c r="AT648" s="452"/>
      <c r="AU648" s="453"/>
      <c r="AV648" s="456"/>
      <c r="AW648" s="457"/>
      <c r="AX648" s="448"/>
      <c r="AY648" s="449"/>
      <c r="AZ648" s="430"/>
      <c r="BA648" s="431"/>
      <c r="BB648" s="434"/>
      <c r="BC648" s="435"/>
      <c r="BD648" s="448"/>
      <c r="BE648" s="449"/>
      <c r="BF648" s="452"/>
      <c r="BG648" s="453"/>
      <c r="BH648" s="456"/>
      <c r="BI648" s="457"/>
      <c r="BJ648" s="448"/>
      <c r="BK648" s="449"/>
      <c r="BL648" s="409"/>
      <c r="BM648" s="410"/>
      <c r="BN648" s="411"/>
      <c r="BO648" s="405"/>
      <c r="BP648" s="405"/>
      <c r="BQ648" s="65" t="s">
        <v>72</v>
      </c>
      <c r="BR648" s="66" t="e">
        <f>IF(#REF!="B",#REF!,IF(#REF!="C",#REF!,#REF!))</f>
        <v>#REF!</v>
      </c>
      <c r="BS648" s="787"/>
    </row>
    <row r="649" spans="1:71" ht="21.75" customHeight="1" x14ac:dyDescent="0.35">
      <c r="A649" s="779"/>
      <c r="B649" s="414" t="str">
        <f>IF(ROSTER!B16="","",ROSTER!B16)</f>
        <v/>
      </c>
      <c r="C649" s="416" t="str">
        <f>IF(ROSTER!C$16="","",ROSTER!C$16)</f>
        <v/>
      </c>
      <c r="D649" s="417"/>
      <c r="E649" s="418"/>
      <c r="F649" s="420">
        <f>IF(E649="y",1,IF(E649="S",1,0))</f>
        <v>0</v>
      </c>
      <c r="G649" s="422">
        <f>IF(E649="S",1,0)</f>
        <v>0</v>
      </c>
      <c r="H649" s="424"/>
      <c r="I649" s="425"/>
      <c r="J649" s="428"/>
      <c r="K649" s="429"/>
      <c r="L649" s="432"/>
      <c r="M649" s="433"/>
      <c r="N649" s="436">
        <f>L649+J649</f>
        <v>0</v>
      </c>
      <c r="O649" s="437"/>
      <c r="P649" s="428"/>
      <c r="Q649" s="429"/>
      <c r="R649" s="432"/>
      <c r="S649" s="440"/>
      <c r="T649" s="432"/>
      <c r="U649" s="425"/>
      <c r="V649" s="440"/>
      <c r="W649" s="425"/>
      <c r="X649" s="428"/>
      <c r="Y649" s="425"/>
      <c r="Z649" s="428"/>
      <c r="AA649" s="425"/>
      <c r="AB649" s="428"/>
      <c r="AC649" s="429"/>
      <c r="AD649" s="432"/>
      <c r="AE649" s="433"/>
      <c r="AF649" s="442">
        <f>IF(AB649=0,0,(AD649/AB649)*100)</f>
        <v>0</v>
      </c>
      <c r="AG649" s="443"/>
      <c r="AH649" s="428"/>
      <c r="AI649" s="429"/>
      <c r="AJ649" s="432"/>
      <c r="AK649" s="433"/>
      <c r="AL649" s="446">
        <f>IF(AH649=0,0,(AJ649/AH649)*100)</f>
        <v>0</v>
      </c>
      <c r="AM649" s="447"/>
      <c r="AN649" s="428"/>
      <c r="AO649" s="429"/>
      <c r="AP649" s="432"/>
      <c r="AQ649" s="433"/>
      <c r="AR649" s="446">
        <f>IF(AN649=0,0,(AP649/AN649)*100)</f>
        <v>0</v>
      </c>
      <c r="AS649" s="447"/>
      <c r="AT649" s="450">
        <f>AB649+AH649+AN649</f>
        <v>0</v>
      </c>
      <c r="AU649" s="451"/>
      <c r="AV649" s="454">
        <f>AD649+AJ649+AP649</f>
        <v>0</v>
      </c>
      <c r="AW649" s="455"/>
      <c r="AX649" s="446">
        <f>IF(AT649=0,0,(AV649/AT649)*100)</f>
        <v>0</v>
      </c>
      <c r="AY649" s="447"/>
      <c r="AZ649" s="428"/>
      <c r="BA649" s="429"/>
      <c r="BB649" s="432"/>
      <c r="BC649" s="433"/>
      <c r="BD649" s="446">
        <f>IF(AZ649=0,0,(BB649/AZ649)*100)</f>
        <v>0</v>
      </c>
      <c r="BE649" s="447"/>
      <c r="BF649" s="450">
        <f>AT649+AZ649</f>
        <v>0</v>
      </c>
      <c r="BG649" s="451"/>
      <c r="BH649" s="454">
        <f>AV649+BB649</f>
        <v>0</v>
      </c>
      <c r="BI649" s="455"/>
      <c r="BJ649" s="446">
        <f>IF(BF649=0,0,(BH649/BF649)*100)</f>
        <v>0</v>
      </c>
      <c r="BK649" s="447"/>
      <c r="BL649" s="406">
        <f>(AD649*2)+(AJ649*2)+(AP649*3)+BB649</f>
        <v>0</v>
      </c>
      <c r="BM649" s="407"/>
      <c r="BN649" s="408"/>
      <c r="BO649" s="404" t="e">
        <f>(BL649*BR$641)+(N649*BR$642)+(X649*BR$643)+(R649*BR$644)+(V649*BR$645)+(Z649*BR$646)</f>
        <v>#REF!</v>
      </c>
      <c r="BP649" s="404" t="e">
        <f>((AZ649-BB649)*BR$648)+((AT649-AV649)*BR$647)+(H649*BR$649)+(P649*BR$650)</f>
        <v>#REF!</v>
      </c>
      <c r="BQ649" s="65" t="s">
        <v>73</v>
      </c>
      <c r="BR649" s="66" t="e">
        <f>IF(#REF!="B",#REF!,IF(#REF!="C",#REF!,#REF!))</f>
        <v>#REF!</v>
      </c>
      <c r="BS649" s="787"/>
    </row>
    <row r="650" spans="1:71" ht="21.75" customHeight="1" x14ac:dyDescent="0.35">
      <c r="A650" s="779"/>
      <c r="B650" s="415"/>
      <c r="C650" s="412" t="str">
        <f>IF(ROSTER!D$16="","",ROSTER!D$16)</f>
        <v/>
      </c>
      <c r="D650" s="413"/>
      <c r="E650" s="419"/>
      <c r="F650" s="421"/>
      <c r="G650" s="423"/>
      <c r="H650" s="426"/>
      <c r="I650" s="427"/>
      <c r="J650" s="430"/>
      <c r="K650" s="431"/>
      <c r="L650" s="434"/>
      <c r="M650" s="435"/>
      <c r="N650" s="438" t="s">
        <v>14</v>
      </c>
      <c r="O650" s="439"/>
      <c r="P650" s="430"/>
      <c r="Q650" s="431"/>
      <c r="R650" s="434"/>
      <c r="S650" s="441"/>
      <c r="T650" s="434"/>
      <c r="U650" s="427"/>
      <c r="V650" s="441"/>
      <c r="W650" s="427"/>
      <c r="X650" s="430"/>
      <c r="Y650" s="427"/>
      <c r="Z650" s="430"/>
      <c r="AA650" s="427"/>
      <c r="AB650" s="430"/>
      <c r="AC650" s="431"/>
      <c r="AD650" s="434"/>
      <c r="AE650" s="435"/>
      <c r="AF650" s="444"/>
      <c r="AG650" s="445"/>
      <c r="AH650" s="430"/>
      <c r="AI650" s="431"/>
      <c r="AJ650" s="434"/>
      <c r="AK650" s="435"/>
      <c r="AL650" s="448"/>
      <c r="AM650" s="449"/>
      <c r="AN650" s="430"/>
      <c r="AO650" s="431"/>
      <c r="AP650" s="434"/>
      <c r="AQ650" s="435"/>
      <c r="AR650" s="448"/>
      <c r="AS650" s="449"/>
      <c r="AT650" s="452"/>
      <c r="AU650" s="453"/>
      <c r="AV650" s="456"/>
      <c r="AW650" s="457"/>
      <c r="AX650" s="448"/>
      <c r="AY650" s="449"/>
      <c r="AZ650" s="430"/>
      <c r="BA650" s="431"/>
      <c r="BB650" s="434"/>
      <c r="BC650" s="435"/>
      <c r="BD650" s="448"/>
      <c r="BE650" s="449"/>
      <c r="BF650" s="452"/>
      <c r="BG650" s="453"/>
      <c r="BH650" s="456"/>
      <c r="BI650" s="457"/>
      <c r="BJ650" s="448"/>
      <c r="BK650" s="449"/>
      <c r="BL650" s="409"/>
      <c r="BM650" s="410"/>
      <c r="BN650" s="411"/>
      <c r="BO650" s="405"/>
      <c r="BP650" s="405"/>
      <c r="BQ650" s="65" t="s">
        <v>74</v>
      </c>
      <c r="BR650" s="66" t="e">
        <f>IF(#REF!="B",#REF!,IF(#REF!="C",#REF!,#REF!))</f>
        <v>#REF!</v>
      </c>
      <c r="BS650" s="787"/>
    </row>
    <row r="651" spans="1:71" ht="21.75" customHeight="1" x14ac:dyDescent="0.25">
      <c r="A651" s="779"/>
      <c r="B651" s="414" t="str">
        <f>IF(ROSTER!B18="","",ROSTER!B18)</f>
        <v/>
      </c>
      <c r="C651" s="416" t="str">
        <f>IF(ROSTER!C$18="","",ROSTER!C$18)</f>
        <v/>
      </c>
      <c r="D651" s="417"/>
      <c r="E651" s="418"/>
      <c r="F651" s="420">
        <f>IF(E651="y",1,IF(E651="S",1,0))</f>
        <v>0</v>
      </c>
      <c r="G651" s="422">
        <f>IF(E651="S",1,0)</f>
        <v>0</v>
      </c>
      <c r="H651" s="424"/>
      <c r="I651" s="425"/>
      <c r="J651" s="428"/>
      <c r="K651" s="429"/>
      <c r="L651" s="432"/>
      <c r="M651" s="433"/>
      <c r="N651" s="436">
        <f>L651+J651</f>
        <v>0</v>
      </c>
      <c r="O651" s="437"/>
      <c r="P651" s="428"/>
      <c r="Q651" s="429"/>
      <c r="R651" s="432"/>
      <c r="S651" s="440"/>
      <c r="T651" s="432"/>
      <c r="U651" s="425"/>
      <c r="V651" s="440"/>
      <c r="W651" s="425"/>
      <c r="X651" s="428"/>
      <c r="Y651" s="425"/>
      <c r="Z651" s="428"/>
      <c r="AA651" s="425"/>
      <c r="AB651" s="428"/>
      <c r="AC651" s="429"/>
      <c r="AD651" s="432"/>
      <c r="AE651" s="433"/>
      <c r="AF651" s="442">
        <f>IF(AB651=0,0,(AD651/AB651)*100)</f>
        <v>0</v>
      </c>
      <c r="AG651" s="443"/>
      <c r="AH651" s="428"/>
      <c r="AI651" s="429"/>
      <c r="AJ651" s="432"/>
      <c r="AK651" s="433"/>
      <c r="AL651" s="446">
        <f>IF(AH651=0,0,(AJ651/AH651)*100)</f>
        <v>0</v>
      </c>
      <c r="AM651" s="447"/>
      <c r="AN651" s="428"/>
      <c r="AO651" s="429"/>
      <c r="AP651" s="432"/>
      <c r="AQ651" s="433"/>
      <c r="AR651" s="446">
        <f>IF(AN651=0,0,(AP651/AN651)*100)</f>
        <v>0</v>
      </c>
      <c r="AS651" s="447"/>
      <c r="AT651" s="450">
        <f>AB651+AH651+AN651</f>
        <v>0</v>
      </c>
      <c r="AU651" s="451"/>
      <c r="AV651" s="454">
        <f>AD651+AJ651+AP651</f>
        <v>0</v>
      </c>
      <c r="AW651" s="455"/>
      <c r="AX651" s="446">
        <f>IF(AT651=0,0,(AV651/AT651)*100)</f>
        <v>0</v>
      </c>
      <c r="AY651" s="447"/>
      <c r="AZ651" s="428"/>
      <c r="BA651" s="429"/>
      <c r="BB651" s="432"/>
      <c r="BC651" s="433"/>
      <c r="BD651" s="446">
        <f>IF(AZ651=0,0,(BB651/AZ651)*100)</f>
        <v>0</v>
      </c>
      <c r="BE651" s="447"/>
      <c r="BF651" s="450">
        <f>AT651+AZ651</f>
        <v>0</v>
      </c>
      <c r="BG651" s="451"/>
      <c r="BH651" s="454">
        <f>AV651+BB651</f>
        <v>0</v>
      </c>
      <c r="BI651" s="455"/>
      <c r="BJ651" s="446">
        <f>IF(BF651=0,0,(BH651/BF651)*100)</f>
        <v>0</v>
      </c>
      <c r="BK651" s="447"/>
      <c r="BL651" s="406">
        <f>(AD651*2)+(AJ651*2)+(AP651*3)+BB651</f>
        <v>0</v>
      </c>
      <c r="BM651" s="407"/>
      <c r="BN651" s="408"/>
      <c r="BO651" s="404" t="e">
        <f>(BL651*BR$641)+(N651*BR$642)+(X651*BR$643)+(R651*BR$644)+(V651*BR$645)+(Z651*BR$646)</f>
        <v>#REF!</v>
      </c>
      <c r="BP651" s="404" t="e">
        <f>((AZ651-BB651)*BR$648)+((AT651-AV651)*BR$647)+(H651*BR$649)+(P651*BR$650)</f>
        <v>#REF!</v>
      </c>
      <c r="BQ651" s="53"/>
      <c r="BR651" s="53"/>
      <c r="BS651" s="787"/>
    </row>
    <row r="652" spans="1:71" ht="21.75" customHeight="1" x14ac:dyDescent="0.25">
      <c r="A652" s="779"/>
      <c r="B652" s="415"/>
      <c r="C652" s="412" t="str">
        <f>IF(ROSTER!D$18="","",ROSTER!D$18)</f>
        <v/>
      </c>
      <c r="D652" s="413"/>
      <c r="E652" s="419"/>
      <c r="F652" s="421"/>
      <c r="G652" s="423"/>
      <c r="H652" s="426"/>
      <c r="I652" s="427"/>
      <c r="J652" s="430"/>
      <c r="K652" s="431"/>
      <c r="L652" s="434"/>
      <c r="M652" s="435"/>
      <c r="N652" s="438"/>
      <c r="O652" s="439"/>
      <c r="P652" s="430"/>
      <c r="Q652" s="431"/>
      <c r="R652" s="434"/>
      <c r="S652" s="441"/>
      <c r="T652" s="434"/>
      <c r="U652" s="427"/>
      <c r="V652" s="441"/>
      <c r="W652" s="427"/>
      <c r="X652" s="430"/>
      <c r="Y652" s="427"/>
      <c r="Z652" s="430"/>
      <c r="AA652" s="427"/>
      <c r="AB652" s="430"/>
      <c r="AC652" s="431"/>
      <c r="AD652" s="434"/>
      <c r="AE652" s="435"/>
      <c r="AF652" s="444"/>
      <c r="AG652" s="445"/>
      <c r="AH652" s="430"/>
      <c r="AI652" s="431"/>
      <c r="AJ652" s="434"/>
      <c r="AK652" s="435"/>
      <c r="AL652" s="448"/>
      <c r="AM652" s="449"/>
      <c r="AN652" s="430"/>
      <c r="AO652" s="431"/>
      <c r="AP652" s="434"/>
      <c r="AQ652" s="435"/>
      <c r="AR652" s="448"/>
      <c r="AS652" s="449"/>
      <c r="AT652" s="452"/>
      <c r="AU652" s="453"/>
      <c r="AV652" s="456"/>
      <c r="AW652" s="457"/>
      <c r="AX652" s="448"/>
      <c r="AY652" s="449"/>
      <c r="AZ652" s="430"/>
      <c r="BA652" s="431"/>
      <c r="BB652" s="434"/>
      <c r="BC652" s="435"/>
      <c r="BD652" s="448"/>
      <c r="BE652" s="449"/>
      <c r="BF652" s="452"/>
      <c r="BG652" s="453"/>
      <c r="BH652" s="456"/>
      <c r="BI652" s="457"/>
      <c r="BJ652" s="448"/>
      <c r="BK652" s="449"/>
      <c r="BL652" s="409"/>
      <c r="BM652" s="410"/>
      <c r="BN652" s="411"/>
      <c r="BO652" s="405"/>
      <c r="BP652" s="405"/>
      <c r="BQ652" s="53"/>
      <c r="BR652" s="53"/>
      <c r="BS652" s="779"/>
    </row>
    <row r="653" spans="1:71" ht="21.75" customHeight="1" x14ac:dyDescent="0.25">
      <c r="A653" s="779"/>
      <c r="B653" s="414" t="str">
        <f>IF(ROSTER!B20="","",ROSTER!B20)</f>
        <v/>
      </c>
      <c r="C653" s="416" t="str">
        <f>IF(ROSTER!C$20="","",ROSTER!C$20)</f>
        <v/>
      </c>
      <c r="D653" s="417"/>
      <c r="E653" s="418"/>
      <c r="F653" s="420">
        <f>IF(E653="y",1,IF(E653="S",1,0))</f>
        <v>0</v>
      </c>
      <c r="G653" s="422">
        <f>IF(E653="S",1,0)</f>
        <v>0</v>
      </c>
      <c r="H653" s="424"/>
      <c r="I653" s="425"/>
      <c r="J653" s="428"/>
      <c r="K653" s="429"/>
      <c r="L653" s="432"/>
      <c r="M653" s="433"/>
      <c r="N653" s="436">
        <f>L653+J653</f>
        <v>0</v>
      </c>
      <c r="O653" s="437"/>
      <c r="P653" s="428"/>
      <c r="Q653" s="429"/>
      <c r="R653" s="432"/>
      <c r="S653" s="440"/>
      <c r="T653" s="432"/>
      <c r="U653" s="425"/>
      <c r="V653" s="440"/>
      <c r="W653" s="425"/>
      <c r="X653" s="428"/>
      <c r="Y653" s="425"/>
      <c r="Z653" s="428"/>
      <c r="AA653" s="425"/>
      <c r="AB653" s="428"/>
      <c r="AC653" s="429"/>
      <c r="AD653" s="432"/>
      <c r="AE653" s="433"/>
      <c r="AF653" s="442">
        <f>IF(AB653=0,0,(AD653/AB653)*100)</f>
        <v>0</v>
      </c>
      <c r="AG653" s="443"/>
      <c r="AH653" s="428"/>
      <c r="AI653" s="429"/>
      <c r="AJ653" s="432"/>
      <c r="AK653" s="433"/>
      <c r="AL653" s="446">
        <f>IF(AH653=0,0,(AJ653/AH653)*100)</f>
        <v>0</v>
      </c>
      <c r="AM653" s="447"/>
      <c r="AN653" s="428"/>
      <c r="AO653" s="429"/>
      <c r="AP653" s="432"/>
      <c r="AQ653" s="433"/>
      <c r="AR653" s="446">
        <f>IF(AN653=0,0,(AP653/AN653)*100)</f>
        <v>0</v>
      </c>
      <c r="AS653" s="447"/>
      <c r="AT653" s="450">
        <f>AB653+AH653+AN653</f>
        <v>0</v>
      </c>
      <c r="AU653" s="451"/>
      <c r="AV653" s="454">
        <f>AD653+AJ653+AP653</f>
        <v>0</v>
      </c>
      <c r="AW653" s="455"/>
      <c r="AX653" s="446">
        <f>IF(AT653=0,0,(AV653/AT653)*100)</f>
        <v>0</v>
      </c>
      <c r="AY653" s="447"/>
      <c r="AZ653" s="428"/>
      <c r="BA653" s="429"/>
      <c r="BB653" s="432"/>
      <c r="BC653" s="433"/>
      <c r="BD653" s="446">
        <f>IF(AZ653=0,0,(BB653/AZ653)*100)</f>
        <v>0</v>
      </c>
      <c r="BE653" s="447"/>
      <c r="BF653" s="450">
        <f>AT653+AZ653</f>
        <v>0</v>
      </c>
      <c r="BG653" s="451"/>
      <c r="BH653" s="454">
        <f>AV653+BB653</f>
        <v>0</v>
      </c>
      <c r="BI653" s="455"/>
      <c r="BJ653" s="446">
        <f>IF(BF653=0,0,(BH653/BF653)*100)</f>
        <v>0</v>
      </c>
      <c r="BK653" s="447"/>
      <c r="BL653" s="406">
        <f>(AD653*2)+(AJ653*2)+(AP653*3)+BB653</f>
        <v>0</v>
      </c>
      <c r="BM653" s="407"/>
      <c r="BN653" s="408"/>
      <c r="BO653" s="404" t="e">
        <f>(BL653*BR$641)+(N653*BR$642)+(X653*BR$643)+(R653*BR$644)+(V653*BR$645)+(Z653*BR$646)</f>
        <v>#REF!</v>
      </c>
      <c r="BP653" s="404" t="e">
        <f>((AZ653-BB653)*BR$648)+((AT653-AV653)*BR$647)+(H653*BR$649)+(P653*BR$650)</f>
        <v>#REF!</v>
      </c>
      <c r="BQ653" s="53"/>
      <c r="BR653" s="53"/>
      <c r="BS653" s="779"/>
    </row>
    <row r="654" spans="1:71" ht="21.75" customHeight="1" x14ac:dyDescent="0.25">
      <c r="A654" s="779"/>
      <c r="B654" s="415"/>
      <c r="C654" s="412" t="str">
        <f>IF(ROSTER!D$20="","",ROSTER!D$20)</f>
        <v/>
      </c>
      <c r="D654" s="413"/>
      <c r="E654" s="419"/>
      <c r="F654" s="421"/>
      <c r="G654" s="423"/>
      <c r="H654" s="426"/>
      <c r="I654" s="427"/>
      <c r="J654" s="430"/>
      <c r="K654" s="431"/>
      <c r="L654" s="434"/>
      <c r="M654" s="435"/>
      <c r="N654" s="438" t="s">
        <v>14</v>
      </c>
      <c r="O654" s="439"/>
      <c r="P654" s="430"/>
      <c r="Q654" s="431"/>
      <c r="R654" s="434"/>
      <c r="S654" s="441"/>
      <c r="T654" s="434"/>
      <c r="U654" s="427"/>
      <c r="V654" s="441"/>
      <c r="W654" s="427"/>
      <c r="X654" s="430"/>
      <c r="Y654" s="427"/>
      <c r="Z654" s="430"/>
      <c r="AA654" s="427"/>
      <c r="AB654" s="430"/>
      <c r="AC654" s="431"/>
      <c r="AD654" s="434"/>
      <c r="AE654" s="435"/>
      <c r="AF654" s="444"/>
      <c r="AG654" s="445"/>
      <c r="AH654" s="430"/>
      <c r="AI654" s="431"/>
      <c r="AJ654" s="434"/>
      <c r="AK654" s="435"/>
      <c r="AL654" s="448"/>
      <c r="AM654" s="449"/>
      <c r="AN654" s="430"/>
      <c r="AO654" s="431"/>
      <c r="AP654" s="434"/>
      <c r="AQ654" s="435"/>
      <c r="AR654" s="448"/>
      <c r="AS654" s="449"/>
      <c r="AT654" s="452"/>
      <c r="AU654" s="453"/>
      <c r="AV654" s="456"/>
      <c r="AW654" s="457"/>
      <c r="AX654" s="448"/>
      <c r="AY654" s="449"/>
      <c r="AZ654" s="430"/>
      <c r="BA654" s="431"/>
      <c r="BB654" s="434"/>
      <c r="BC654" s="435"/>
      <c r="BD654" s="448"/>
      <c r="BE654" s="449"/>
      <c r="BF654" s="452"/>
      <c r="BG654" s="453"/>
      <c r="BH654" s="456"/>
      <c r="BI654" s="457"/>
      <c r="BJ654" s="448"/>
      <c r="BK654" s="449"/>
      <c r="BL654" s="409"/>
      <c r="BM654" s="410"/>
      <c r="BN654" s="411"/>
      <c r="BO654" s="405"/>
      <c r="BP654" s="405"/>
      <c r="BQ654" s="53"/>
      <c r="BR654" s="53"/>
      <c r="BS654" s="779"/>
    </row>
    <row r="655" spans="1:71" ht="21.75" customHeight="1" x14ac:dyDescent="0.25">
      <c r="A655" s="779"/>
      <c r="B655" s="414" t="str">
        <f>IF(ROSTER!B22="","",ROSTER!B22)</f>
        <v/>
      </c>
      <c r="C655" s="416" t="str">
        <f>IF(ROSTER!C$22="","",ROSTER!C$22)</f>
        <v/>
      </c>
      <c r="D655" s="417"/>
      <c r="E655" s="418"/>
      <c r="F655" s="420">
        <f>IF(E655="y",1,IF(E655="S",1,0))</f>
        <v>0</v>
      </c>
      <c r="G655" s="422">
        <f>IF(E655="S",1,0)</f>
        <v>0</v>
      </c>
      <c r="H655" s="424"/>
      <c r="I655" s="425"/>
      <c r="J655" s="428"/>
      <c r="K655" s="429"/>
      <c r="L655" s="432"/>
      <c r="M655" s="433"/>
      <c r="N655" s="436">
        <f>L655+J655</f>
        <v>0</v>
      </c>
      <c r="O655" s="437"/>
      <c r="P655" s="428"/>
      <c r="Q655" s="429"/>
      <c r="R655" s="432"/>
      <c r="S655" s="440"/>
      <c r="T655" s="432"/>
      <c r="U655" s="425"/>
      <c r="V655" s="440"/>
      <c r="W655" s="425"/>
      <c r="X655" s="428"/>
      <c r="Y655" s="425"/>
      <c r="Z655" s="428"/>
      <c r="AA655" s="425"/>
      <c r="AB655" s="428"/>
      <c r="AC655" s="429"/>
      <c r="AD655" s="432"/>
      <c r="AE655" s="433"/>
      <c r="AF655" s="442">
        <f>IF(AB655=0,0,(AD655/AB655)*100)</f>
        <v>0</v>
      </c>
      <c r="AG655" s="443"/>
      <c r="AH655" s="428"/>
      <c r="AI655" s="429"/>
      <c r="AJ655" s="432"/>
      <c r="AK655" s="433"/>
      <c r="AL655" s="446">
        <f>IF(AH655=0,0,(AJ655/AH655)*100)</f>
        <v>0</v>
      </c>
      <c r="AM655" s="447"/>
      <c r="AN655" s="428"/>
      <c r="AO655" s="429"/>
      <c r="AP655" s="432"/>
      <c r="AQ655" s="433"/>
      <c r="AR655" s="446">
        <f>IF(AN655=0,0,(AP655/AN655)*100)</f>
        <v>0</v>
      </c>
      <c r="AS655" s="447"/>
      <c r="AT655" s="450">
        <f>AB655+AH655+AN655</f>
        <v>0</v>
      </c>
      <c r="AU655" s="451"/>
      <c r="AV655" s="454">
        <f>AD655+AJ655+AP655</f>
        <v>0</v>
      </c>
      <c r="AW655" s="455"/>
      <c r="AX655" s="446">
        <f>IF(AT655=0,0,(AV655/AT655)*100)</f>
        <v>0</v>
      </c>
      <c r="AY655" s="447"/>
      <c r="AZ655" s="428"/>
      <c r="BA655" s="429"/>
      <c r="BB655" s="432"/>
      <c r="BC655" s="433"/>
      <c r="BD655" s="446">
        <f>IF(AZ655=0,0,(BB655/AZ655)*100)</f>
        <v>0</v>
      </c>
      <c r="BE655" s="447"/>
      <c r="BF655" s="450">
        <f>AT655+AZ655</f>
        <v>0</v>
      </c>
      <c r="BG655" s="451"/>
      <c r="BH655" s="454">
        <f>AV655+BB655</f>
        <v>0</v>
      </c>
      <c r="BI655" s="455"/>
      <c r="BJ655" s="446">
        <f>IF(BF655=0,0,(BH655/BF655)*100)</f>
        <v>0</v>
      </c>
      <c r="BK655" s="447"/>
      <c r="BL655" s="406">
        <f>(AD655*2)+(AJ655*2)+(AP655*3)+BB655</f>
        <v>0</v>
      </c>
      <c r="BM655" s="407"/>
      <c r="BN655" s="408"/>
      <c r="BO655" s="404" t="e">
        <f>(BL655*BR$641)+(N655*BR$642)+(X655*BR$643)+(R655*BR$644)+(V655*BR$645)+(Z655*BR$646)</f>
        <v>#REF!</v>
      </c>
      <c r="BP655" s="404" t="e">
        <f>((AZ655-BB655)*BR$648)+((AT655-AV655)*BR$647)+(H655*BR$649)+(P655*BR$650)</f>
        <v>#REF!</v>
      </c>
      <c r="BQ655" s="53"/>
      <c r="BR655" s="53"/>
      <c r="BS655" s="779"/>
    </row>
    <row r="656" spans="1:71" ht="21.75" customHeight="1" x14ac:dyDescent="0.25">
      <c r="A656" s="779"/>
      <c r="B656" s="415"/>
      <c r="C656" s="412" t="str">
        <f>IF(ROSTER!D$22="","",ROSTER!D$22)</f>
        <v/>
      </c>
      <c r="D656" s="413"/>
      <c r="E656" s="419"/>
      <c r="F656" s="421"/>
      <c r="G656" s="423"/>
      <c r="H656" s="426"/>
      <c r="I656" s="427"/>
      <c r="J656" s="430"/>
      <c r="K656" s="431"/>
      <c r="L656" s="434"/>
      <c r="M656" s="435"/>
      <c r="N656" s="438" t="s">
        <v>14</v>
      </c>
      <c r="O656" s="439"/>
      <c r="P656" s="430"/>
      <c r="Q656" s="431"/>
      <c r="R656" s="434"/>
      <c r="S656" s="441"/>
      <c r="T656" s="434"/>
      <c r="U656" s="427"/>
      <c r="V656" s="441"/>
      <c r="W656" s="427"/>
      <c r="X656" s="430"/>
      <c r="Y656" s="427"/>
      <c r="Z656" s="430"/>
      <c r="AA656" s="427"/>
      <c r="AB656" s="430"/>
      <c r="AC656" s="431"/>
      <c r="AD656" s="434"/>
      <c r="AE656" s="435"/>
      <c r="AF656" s="444"/>
      <c r="AG656" s="445"/>
      <c r="AH656" s="430"/>
      <c r="AI656" s="431"/>
      <c r="AJ656" s="434"/>
      <c r="AK656" s="435"/>
      <c r="AL656" s="448"/>
      <c r="AM656" s="449"/>
      <c r="AN656" s="430"/>
      <c r="AO656" s="431"/>
      <c r="AP656" s="434"/>
      <c r="AQ656" s="435"/>
      <c r="AR656" s="448"/>
      <c r="AS656" s="449"/>
      <c r="AT656" s="452"/>
      <c r="AU656" s="453"/>
      <c r="AV656" s="456"/>
      <c r="AW656" s="457"/>
      <c r="AX656" s="448"/>
      <c r="AY656" s="449"/>
      <c r="AZ656" s="430"/>
      <c r="BA656" s="431"/>
      <c r="BB656" s="434"/>
      <c r="BC656" s="435"/>
      <c r="BD656" s="448"/>
      <c r="BE656" s="449"/>
      <c r="BF656" s="452"/>
      <c r="BG656" s="453"/>
      <c r="BH656" s="456"/>
      <c r="BI656" s="457"/>
      <c r="BJ656" s="448"/>
      <c r="BK656" s="449"/>
      <c r="BL656" s="409"/>
      <c r="BM656" s="410"/>
      <c r="BN656" s="411"/>
      <c r="BO656" s="405"/>
      <c r="BP656" s="405"/>
      <c r="BQ656" s="53"/>
      <c r="BR656" s="53"/>
      <c r="BS656" s="779"/>
    </row>
    <row r="657" spans="1:71" ht="21.75" customHeight="1" x14ac:dyDescent="0.25">
      <c r="A657" s="779"/>
      <c r="B657" s="414" t="str">
        <f>IF(ROSTER!B24="","",ROSTER!B24)</f>
        <v/>
      </c>
      <c r="C657" s="416" t="str">
        <f>IF(ROSTER!C$24="","",ROSTER!C$24)</f>
        <v/>
      </c>
      <c r="D657" s="417"/>
      <c r="E657" s="418"/>
      <c r="F657" s="420">
        <f>IF(E657="y",1,IF(E657="S",1,0))</f>
        <v>0</v>
      </c>
      <c r="G657" s="422">
        <f>IF(E657="S",1,0)</f>
        <v>0</v>
      </c>
      <c r="H657" s="424"/>
      <c r="I657" s="425"/>
      <c r="J657" s="428"/>
      <c r="K657" s="429"/>
      <c r="L657" s="432"/>
      <c r="M657" s="433"/>
      <c r="N657" s="436">
        <f>L657+J657</f>
        <v>0</v>
      </c>
      <c r="O657" s="437"/>
      <c r="P657" s="428"/>
      <c r="Q657" s="429"/>
      <c r="R657" s="432"/>
      <c r="S657" s="440"/>
      <c r="T657" s="432"/>
      <c r="U657" s="425"/>
      <c r="V657" s="440"/>
      <c r="W657" s="425"/>
      <c r="X657" s="428"/>
      <c r="Y657" s="425"/>
      <c r="Z657" s="428"/>
      <c r="AA657" s="425"/>
      <c r="AB657" s="428"/>
      <c r="AC657" s="429"/>
      <c r="AD657" s="432"/>
      <c r="AE657" s="433"/>
      <c r="AF657" s="442">
        <f>IF(AB657=0,0,(AD657/AB657)*100)</f>
        <v>0</v>
      </c>
      <c r="AG657" s="443"/>
      <c r="AH657" s="428"/>
      <c r="AI657" s="429"/>
      <c r="AJ657" s="432"/>
      <c r="AK657" s="433"/>
      <c r="AL657" s="446">
        <f>IF(AH657=0,0,(AJ657/AH657)*100)</f>
        <v>0</v>
      </c>
      <c r="AM657" s="447"/>
      <c r="AN657" s="428"/>
      <c r="AO657" s="429"/>
      <c r="AP657" s="432"/>
      <c r="AQ657" s="433"/>
      <c r="AR657" s="446">
        <f>IF(AN657=0,0,(AP657/AN657)*100)</f>
        <v>0</v>
      </c>
      <c r="AS657" s="447"/>
      <c r="AT657" s="450">
        <f>AB657+AH657+AN657</f>
        <v>0</v>
      </c>
      <c r="AU657" s="451"/>
      <c r="AV657" s="454">
        <f>AD657+AJ657+AP657</f>
        <v>0</v>
      </c>
      <c r="AW657" s="455"/>
      <c r="AX657" s="446">
        <f>IF(AT657=0,0,(AV657/AT657)*100)</f>
        <v>0</v>
      </c>
      <c r="AY657" s="447"/>
      <c r="AZ657" s="428"/>
      <c r="BA657" s="429"/>
      <c r="BB657" s="432"/>
      <c r="BC657" s="433"/>
      <c r="BD657" s="446">
        <f>IF(AZ657=0,0,(BB657/AZ657)*100)</f>
        <v>0</v>
      </c>
      <c r="BE657" s="447"/>
      <c r="BF657" s="450">
        <f>AT657+AZ657</f>
        <v>0</v>
      </c>
      <c r="BG657" s="451"/>
      <c r="BH657" s="454">
        <f>AV657+BB657</f>
        <v>0</v>
      </c>
      <c r="BI657" s="455"/>
      <c r="BJ657" s="446">
        <f>IF(BF657=0,0,(BH657/BF657)*100)</f>
        <v>0</v>
      </c>
      <c r="BK657" s="447"/>
      <c r="BL657" s="406">
        <f>(AD657*2)+(AJ657*2)+(AP657*3)+BB657</f>
        <v>0</v>
      </c>
      <c r="BM657" s="407"/>
      <c r="BN657" s="408"/>
      <c r="BO657" s="404" t="e">
        <f>(BL657*BR$641)+(N657*BR$642)+(X657*BR$643)+(R657*BR$644)+(V657*BR$645)+(Z657*BR$646)</f>
        <v>#REF!</v>
      </c>
      <c r="BP657" s="404" t="e">
        <f>((AZ657-BB657)*BR$648)+((AT657-AV657)*BR$647)+(H657*BR$649)+(P657*BR$650)</f>
        <v>#REF!</v>
      </c>
      <c r="BQ657" s="53"/>
      <c r="BR657" s="53"/>
      <c r="BS657" s="779"/>
    </row>
    <row r="658" spans="1:71" ht="21.75" customHeight="1" x14ac:dyDescent="0.25">
      <c r="A658" s="779"/>
      <c r="B658" s="415"/>
      <c r="C658" s="412" t="str">
        <f>IF(ROSTER!D$24="","",ROSTER!D$24)</f>
        <v/>
      </c>
      <c r="D658" s="413"/>
      <c r="E658" s="419"/>
      <c r="F658" s="421"/>
      <c r="G658" s="423"/>
      <c r="H658" s="426"/>
      <c r="I658" s="427"/>
      <c r="J658" s="430"/>
      <c r="K658" s="431"/>
      <c r="L658" s="434"/>
      <c r="M658" s="435"/>
      <c r="N658" s="438" t="s">
        <v>14</v>
      </c>
      <c r="O658" s="439"/>
      <c r="P658" s="430"/>
      <c r="Q658" s="431"/>
      <c r="R658" s="434"/>
      <c r="S658" s="441"/>
      <c r="T658" s="434"/>
      <c r="U658" s="427"/>
      <c r="V658" s="441"/>
      <c r="W658" s="427"/>
      <c r="X658" s="430"/>
      <c r="Y658" s="427"/>
      <c r="Z658" s="430"/>
      <c r="AA658" s="427"/>
      <c r="AB658" s="430"/>
      <c r="AC658" s="431"/>
      <c r="AD658" s="434"/>
      <c r="AE658" s="435"/>
      <c r="AF658" s="444"/>
      <c r="AG658" s="445"/>
      <c r="AH658" s="430"/>
      <c r="AI658" s="431"/>
      <c r="AJ658" s="434"/>
      <c r="AK658" s="435"/>
      <c r="AL658" s="448"/>
      <c r="AM658" s="449"/>
      <c r="AN658" s="430"/>
      <c r="AO658" s="431"/>
      <c r="AP658" s="434"/>
      <c r="AQ658" s="435"/>
      <c r="AR658" s="448"/>
      <c r="AS658" s="449"/>
      <c r="AT658" s="452"/>
      <c r="AU658" s="453"/>
      <c r="AV658" s="456"/>
      <c r="AW658" s="457"/>
      <c r="AX658" s="448"/>
      <c r="AY658" s="449"/>
      <c r="AZ658" s="430"/>
      <c r="BA658" s="431"/>
      <c r="BB658" s="434"/>
      <c r="BC658" s="435"/>
      <c r="BD658" s="448"/>
      <c r="BE658" s="449"/>
      <c r="BF658" s="452"/>
      <c r="BG658" s="453"/>
      <c r="BH658" s="456"/>
      <c r="BI658" s="457"/>
      <c r="BJ658" s="448"/>
      <c r="BK658" s="449"/>
      <c r="BL658" s="409"/>
      <c r="BM658" s="410"/>
      <c r="BN658" s="411"/>
      <c r="BO658" s="405"/>
      <c r="BP658" s="405"/>
      <c r="BQ658" s="53"/>
      <c r="BR658" s="53"/>
      <c r="BS658" s="779"/>
    </row>
    <row r="659" spans="1:71" ht="21.75" customHeight="1" x14ac:dyDescent="0.25">
      <c r="A659" s="779"/>
      <c r="B659" s="414" t="str">
        <f>IF(ROSTER!B26="","",ROSTER!B26)</f>
        <v/>
      </c>
      <c r="C659" s="416" t="str">
        <f>IF(ROSTER!C$26="","",ROSTER!C$26)</f>
        <v/>
      </c>
      <c r="D659" s="417"/>
      <c r="E659" s="418"/>
      <c r="F659" s="420">
        <f>IF(E659="y",1,IF(E659="S",1,0))</f>
        <v>0</v>
      </c>
      <c r="G659" s="422">
        <f>IF(E659="S",1,0)</f>
        <v>0</v>
      </c>
      <c r="H659" s="424"/>
      <c r="I659" s="425"/>
      <c r="J659" s="428"/>
      <c r="K659" s="429"/>
      <c r="L659" s="432"/>
      <c r="M659" s="433"/>
      <c r="N659" s="436">
        <f>L659+J659</f>
        <v>0</v>
      </c>
      <c r="O659" s="437"/>
      <c r="P659" s="428"/>
      <c r="Q659" s="429"/>
      <c r="R659" s="432"/>
      <c r="S659" s="440"/>
      <c r="T659" s="432"/>
      <c r="U659" s="425"/>
      <c r="V659" s="440"/>
      <c r="W659" s="425"/>
      <c r="X659" s="428"/>
      <c r="Y659" s="425"/>
      <c r="Z659" s="428"/>
      <c r="AA659" s="425"/>
      <c r="AB659" s="428"/>
      <c r="AC659" s="429"/>
      <c r="AD659" s="432"/>
      <c r="AE659" s="433"/>
      <c r="AF659" s="442">
        <f>IF(AB659=0,0,(AD659/AB659)*100)</f>
        <v>0</v>
      </c>
      <c r="AG659" s="443"/>
      <c r="AH659" s="428"/>
      <c r="AI659" s="429"/>
      <c r="AJ659" s="432"/>
      <c r="AK659" s="433"/>
      <c r="AL659" s="446">
        <f>IF(AH659=0,0,(AJ659/AH659)*100)</f>
        <v>0</v>
      </c>
      <c r="AM659" s="447"/>
      <c r="AN659" s="428"/>
      <c r="AO659" s="429"/>
      <c r="AP659" s="432"/>
      <c r="AQ659" s="433"/>
      <c r="AR659" s="446">
        <f>IF(AN659=0,0,(AP659/AN659)*100)</f>
        <v>0</v>
      </c>
      <c r="AS659" s="447"/>
      <c r="AT659" s="450">
        <f>AB659+AH659+AN659</f>
        <v>0</v>
      </c>
      <c r="AU659" s="451"/>
      <c r="AV659" s="454">
        <f>AD659+AJ659+AP659</f>
        <v>0</v>
      </c>
      <c r="AW659" s="455"/>
      <c r="AX659" s="446">
        <f>IF(AT659=0,0,(AV659/AT659)*100)</f>
        <v>0</v>
      </c>
      <c r="AY659" s="447"/>
      <c r="AZ659" s="428"/>
      <c r="BA659" s="429"/>
      <c r="BB659" s="432"/>
      <c r="BC659" s="433"/>
      <c r="BD659" s="446">
        <f>IF(AZ659=0,0,(BB659/AZ659)*100)</f>
        <v>0</v>
      </c>
      <c r="BE659" s="447"/>
      <c r="BF659" s="450">
        <f>AT659+AZ659</f>
        <v>0</v>
      </c>
      <c r="BG659" s="451"/>
      <c r="BH659" s="454">
        <f>AV659+BB659</f>
        <v>0</v>
      </c>
      <c r="BI659" s="455"/>
      <c r="BJ659" s="446">
        <f>IF(BF659=0,0,(BH659/BF659)*100)</f>
        <v>0</v>
      </c>
      <c r="BK659" s="447"/>
      <c r="BL659" s="406">
        <f>(AD659*2)+(AJ659*2)+(AP659*3)+BB659</f>
        <v>0</v>
      </c>
      <c r="BM659" s="407"/>
      <c r="BN659" s="408"/>
      <c r="BO659" s="404" t="e">
        <f>(BL659*BR$641)+(N659*BR$642)+(X659*BR$643)+(R659*BR$644)+(V659*BR$645)+(Z659*BR$646)</f>
        <v>#REF!</v>
      </c>
      <c r="BP659" s="404" t="e">
        <f>((AZ659-BB659)*BR$648)+((AT659-AV659)*BR$647)+(H659*BR$649)+(P659*BR$650)</f>
        <v>#REF!</v>
      </c>
      <c r="BQ659" s="53"/>
      <c r="BR659" s="53"/>
      <c r="BS659" s="779"/>
    </row>
    <row r="660" spans="1:71" ht="21.75" customHeight="1" x14ac:dyDescent="0.25">
      <c r="A660" s="779"/>
      <c r="B660" s="415"/>
      <c r="C660" s="412" t="str">
        <f>IF(ROSTER!D$26="","",ROSTER!D$26)</f>
        <v/>
      </c>
      <c r="D660" s="413"/>
      <c r="E660" s="419"/>
      <c r="F660" s="421"/>
      <c r="G660" s="423"/>
      <c r="H660" s="426"/>
      <c r="I660" s="427"/>
      <c r="J660" s="430"/>
      <c r="K660" s="431"/>
      <c r="L660" s="434"/>
      <c r="M660" s="435"/>
      <c r="N660" s="438" t="s">
        <v>14</v>
      </c>
      <c r="O660" s="439"/>
      <c r="P660" s="430"/>
      <c r="Q660" s="431"/>
      <c r="R660" s="434"/>
      <c r="S660" s="441"/>
      <c r="T660" s="434"/>
      <c r="U660" s="427"/>
      <c r="V660" s="441"/>
      <c r="W660" s="427"/>
      <c r="X660" s="430"/>
      <c r="Y660" s="427"/>
      <c r="Z660" s="430"/>
      <c r="AA660" s="427"/>
      <c r="AB660" s="430"/>
      <c r="AC660" s="431"/>
      <c r="AD660" s="434"/>
      <c r="AE660" s="435"/>
      <c r="AF660" s="444"/>
      <c r="AG660" s="445"/>
      <c r="AH660" s="430"/>
      <c r="AI660" s="431"/>
      <c r="AJ660" s="434"/>
      <c r="AK660" s="435"/>
      <c r="AL660" s="448"/>
      <c r="AM660" s="449"/>
      <c r="AN660" s="430"/>
      <c r="AO660" s="431"/>
      <c r="AP660" s="434"/>
      <c r="AQ660" s="435"/>
      <c r="AR660" s="448"/>
      <c r="AS660" s="449"/>
      <c r="AT660" s="452"/>
      <c r="AU660" s="453"/>
      <c r="AV660" s="456"/>
      <c r="AW660" s="457"/>
      <c r="AX660" s="448"/>
      <c r="AY660" s="449"/>
      <c r="AZ660" s="430"/>
      <c r="BA660" s="431"/>
      <c r="BB660" s="434"/>
      <c r="BC660" s="435"/>
      <c r="BD660" s="448"/>
      <c r="BE660" s="449"/>
      <c r="BF660" s="452"/>
      <c r="BG660" s="453"/>
      <c r="BH660" s="456"/>
      <c r="BI660" s="457"/>
      <c r="BJ660" s="448"/>
      <c r="BK660" s="449"/>
      <c r="BL660" s="409"/>
      <c r="BM660" s="410"/>
      <c r="BN660" s="411"/>
      <c r="BO660" s="405"/>
      <c r="BP660" s="405"/>
      <c r="BQ660" s="53"/>
      <c r="BR660" s="53"/>
      <c r="BS660" s="779"/>
    </row>
    <row r="661" spans="1:71" ht="21.75" customHeight="1" x14ac:dyDescent="0.25">
      <c r="A661" s="779"/>
      <c r="B661" s="414" t="str">
        <f>IF(ROSTER!B28="","",ROSTER!B28)</f>
        <v/>
      </c>
      <c r="C661" s="416" t="str">
        <f>IF(ROSTER!C$28="","",ROSTER!C$28)</f>
        <v/>
      </c>
      <c r="D661" s="417"/>
      <c r="E661" s="418"/>
      <c r="F661" s="420">
        <f>IF(E661="y",1,IF(E661="S",1,0))</f>
        <v>0</v>
      </c>
      <c r="G661" s="422">
        <f>IF(E661="S",1,0)</f>
        <v>0</v>
      </c>
      <c r="H661" s="424"/>
      <c r="I661" s="425"/>
      <c r="J661" s="428"/>
      <c r="K661" s="429"/>
      <c r="L661" s="432"/>
      <c r="M661" s="433"/>
      <c r="N661" s="436">
        <f>L661+J661</f>
        <v>0</v>
      </c>
      <c r="O661" s="437"/>
      <c r="P661" s="428"/>
      <c r="Q661" s="429"/>
      <c r="R661" s="432"/>
      <c r="S661" s="440"/>
      <c r="T661" s="432"/>
      <c r="U661" s="425"/>
      <c r="V661" s="440"/>
      <c r="W661" s="425"/>
      <c r="X661" s="428"/>
      <c r="Y661" s="425"/>
      <c r="Z661" s="428"/>
      <c r="AA661" s="425"/>
      <c r="AB661" s="428"/>
      <c r="AC661" s="429"/>
      <c r="AD661" s="432"/>
      <c r="AE661" s="433"/>
      <c r="AF661" s="442">
        <f>IF(AB661=0,0,(AD661/AB661)*100)</f>
        <v>0</v>
      </c>
      <c r="AG661" s="443"/>
      <c r="AH661" s="428"/>
      <c r="AI661" s="429"/>
      <c r="AJ661" s="432"/>
      <c r="AK661" s="433"/>
      <c r="AL661" s="446">
        <f>IF(AH661=0,0,(AJ661/AH661)*100)</f>
        <v>0</v>
      </c>
      <c r="AM661" s="447"/>
      <c r="AN661" s="428"/>
      <c r="AO661" s="429"/>
      <c r="AP661" s="432"/>
      <c r="AQ661" s="433"/>
      <c r="AR661" s="446">
        <f>IF(AN661=0,0,(AP661/AN661)*100)</f>
        <v>0</v>
      </c>
      <c r="AS661" s="447"/>
      <c r="AT661" s="450">
        <f>AB661+AH661+AN661</f>
        <v>0</v>
      </c>
      <c r="AU661" s="451"/>
      <c r="AV661" s="454">
        <f>AD661+AJ661+AP661</f>
        <v>0</v>
      </c>
      <c r="AW661" s="455"/>
      <c r="AX661" s="446">
        <f>IF(AT661=0,0,(AV661/AT661)*100)</f>
        <v>0</v>
      </c>
      <c r="AY661" s="447"/>
      <c r="AZ661" s="428"/>
      <c r="BA661" s="429"/>
      <c r="BB661" s="432"/>
      <c r="BC661" s="433"/>
      <c r="BD661" s="446">
        <f>IF(AZ661=0,0,(BB661/AZ661)*100)</f>
        <v>0</v>
      </c>
      <c r="BE661" s="447"/>
      <c r="BF661" s="450">
        <f>AT661+AZ661</f>
        <v>0</v>
      </c>
      <c r="BG661" s="451"/>
      <c r="BH661" s="454">
        <f>AV661+BB661</f>
        <v>0</v>
      </c>
      <c r="BI661" s="455"/>
      <c r="BJ661" s="446">
        <f>IF(BF661=0,0,(BH661/BF661)*100)</f>
        <v>0</v>
      </c>
      <c r="BK661" s="447"/>
      <c r="BL661" s="406">
        <f>(AD661*2)+(AJ661*2)+(AP661*3)+BB661</f>
        <v>0</v>
      </c>
      <c r="BM661" s="407"/>
      <c r="BN661" s="408"/>
      <c r="BO661" s="404" t="e">
        <f>(BL661*BR$641)+(N661*BR$642)+(X661*BR$643)+(R661*BR$644)+(V661*BR$645)+(Z661*BR$646)</f>
        <v>#REF!</v>
      </c>
      <c r="BP661" s="404" t="e">
        <f>((AZ661-BB661)*BR$648)+((AT661-AV661)*BR$647)+(H661*BR$649)+(P661*BR$650)</f>
        <v>#REF!</v>
      </c>
      <c r="BQ661" s="53"/>
      <c r="BR661" s="53"/>
      <c r="BS661" s="779"/>
    </row>
    <row r="662" spans="1:71" ht="21.75" customHeight="1" x14ac:dyDescent="0.25">
      <c r="A662" s="779"/>
      <c r="B662" s="415"/>
      <c r="C662" s="412" t="str">
        <f>IF(ROSTER!D$28="","",ROSTER!D$28)</f>
        <v/>
      </c>
      <c r="D662" s="413"/>
      <c r="E662" s="419"/>
      <c r="F662" s="421"/>
      <c r="G662" s="423"/>
      <c r="H662" s="426"/>
      <c r="I662" s="427"/>
      <c r="J662" s="430"/>
      <c r="K662" s="431"/>
      <c r="L662" s="434"/>
      <c r="M662" s="435"/>
      <c r="N662" s="438" t="s">
        <v>14</v>
      </c>
      <c r="O662" s="439"/>
      <c r="P662" s="430"/>
      <c r="Q662" s="431"/>
      <c r="R662" s="434"/>
      <c r="S662" s="441"/>
      <c r="T662" s="434"/>
      <c r="U662" s="427"/>
      <c r="V662" s="441"/>
      <c r="W662" s="427"/>
      <c r="X662" s="430"/>
      <c r="Y662" s="427"/>
      <c r="Z662" s="430"/>
      <c r="AA662" s="427"/>
      <c r="AB662" s="430"/>
      <c r="AC662" s="431"/>
      <c r="AD662" s="434"/>
      <c r="AE662" s="435"/>
      <c r="AF662" s="444"/>
      <c r="AG662" s="445"/>
      <c r="AH662" s="430"/>
      <c r="AI662" s="431"/>
      <c r="AJ662" s="434"/>
      <c r="AK662" s="435"/>
      <c r="AL662" s="448"/>
      <c r="AM662" s="449"/>
      <c r="AN662" s="430"/>
      <c r="AO662" s="431"/>
      <c r="AP662" s="434"/>
      <c r="AQ662" s="435"/>
      <c r="AR662" s="448"/>
      <c r="AS662" s="449"/>
      <c r="AT662" s="452"/>
      <c r="AU662" s="453"/>
      <c r="AV662" s="456"/>
      <c r="AW662" s="457"/>
      <c r="AX662" s="448"/>
      <c r="AY662" s="449"/>
      <c r="AZ662" s="430"/>
      <c r="BA662" s="431"/>
      <c r="BB662" s="434"/>
      <c r="BC662" s="435"/>
      <c r="BD662" s="448"/>
      <c r="BE662" s="449"/>
      <c r="BF662" s="452"/>
      <c r="BG662" s="453"/>
      <c r="BH662" s="456"/>
      <c r="BI662" s="457"/>
      <c r="BJ662" s="448"/>
      <c r="BK662" s="449"/>
      <c r="BL662" s="409"/>
      <c r="BM662" s="410"/>
      <c r="BN662" s="411"/>
      <c r="BO662" s="405"/>
      <c r="BP662" s="405"/>
      <c r="BQ662" s="53"/>
      <c r="BR662" s="53"/>
      <c r="BS662" s="779"/>
    </row>
    <row r="663" spans="1:71" ht="21.75" customHeight="1" x14ac:dyDescent="0.25">
      <c r="A663" s="779"/>
      <c r="B663" s="414" t="str">
        <f>IF(ROSTER!B30="","",ROSTER!B30)</f>
        <v/>
      </c>
      <c r="C663" s="416" t="str">
        <f>IF(ROSTER!C$30="","",ROSTER!C$30)</f>
        <v/>
      </c>
      <c r="D663" s="417"/>
      <c r="E663" s="418"/>
      <c r="F663" s="420">
        <f>IF(E663="y",1,IF(E663="S",1,0))</f>
        <v>0</v>
      </c>
      <c r="G663" s="422">
        <f>IF(E663="S",1,0)</f>
        <v>0</v>
      </c>
      <c r="H663" s="424"/>
      <c r="I663" s="425"/>
      <c r="J663" s="428"/>
      <c r="K663" s="429"/>
      <c r="L663" s="432"/>
      <c r="M663" s="433"/>
      <c r="N663" s="436">
        <f>L663+J663</f>
        <v>0</v>
      </c>
      <c r="O663" s="437"/>
      <c r="P663" s="428"/>
      <c r="Q663" s="429"/>
      <c r="R663" s="432"/>
      <c r="S663" s="440"/>
      <c r="T663" s="432"/>
      <c r="U663" s="425"/>
      <c r="V663" s="440"/>
      <c r="W663" s="425"/>
      <c r="X663" s="428"/>
      <c r="Y663" s="425"/>
      <c r="Z663" s="428"/>
      <c r="AA663" s="425"/>
      <c r="AB663" s="428"/>
      <c r="AC663" s="429"/>
      <c r="AD663" s="432"/>
      <c r="AE663" s="433"/>
      <c r="AF663" s="442">
        <f>IF(AB663=0,0,(AD663/AB663)*100)</f>
        <v>0</v>
      </c>
      <c r="AG663" s="443"/>
      <c r="AH663" s="428"/>
      <c r="AI663" s="429"/>
      <c r="AJ663" s="432"/>
      <c r="AK663" s="433"/>
      <c r="AL663" s="446">
        <f>IF(AH663=0,0,(AJ663/AH663)*100)</f>
        <v>0</v>
      </c>
      <c r="AM663" s="447"/>
      <c r="AN663" s="428"/>
      <c r="AO663" s="429"/>
      <c r="AP663" s="432"/>
      <c r="AQ663" s="433"/>
      <c r="AR663" s="446">
        <f>IF(AN663=0,0,(AP663/AN663)*100)</f>
        <v>0</v>
      </c>
      <c r="AS663" s="447"/>
      <c r="AT663" s="450">
        <f>AB663+AH663+AN663</f>
        <v>0</v>
      </c>
      <c r="AU663" s="451"/>
      <c r="AV663" s="454">
        <f>AD663+AJ663+AP663</f>
        <v>0</v>
      </c>
      <c r="AW663" s="455"/>
      <c r="AX663" s="446">
        <f>IF(AT663=0,0,(AV663/AT663)*100)</f>
        <v>0</v>
      </c>
      <c r="AY663" s="447"/>
      <c r="AZ663" s="428"/>
      <c r="BA663" s="429"/>
      <c r="BB663" s="432"/>
      <c r="BC663" s="433"/>
      <c r="BD663" s="446">
        <f>IF(AZ663=0,0,(BB663/AZ663)*100)</f>
        <v>0</v>
      </c>
      <c r="BE663" s="447"/>
      <c r="BF663" s="450">
        <f>AT663+AZ663</f>
        <v>0</v>
      </c>
      <c r="BG663" s="451"/>
      <c r="BH663" s="454">
        <f>AV663+BB663</f>
        <v>0</v>
      </c>
      <c r="BI663" s="455"/>
      <c r="BJ663" s="446">
        <f>IF(BF663=0,0,(BH663/BF663)*100)</f>
        <v>0</v>
      </c>
      <c r="BK663" s="447"/>
      <c r="BL663" s="406">
        <f>(AD663*2)+(AJ663*2)+(AP663*3)+BB663</f>
        <v>0</v>
      </c>
      <c r="BM663" s="407"/>
      <c r="BN663" s="408"/>
      <c r="BO663" s="404" t="e">
        <f>(BL663*BR$641)+(N663*BR$642)+(X663*BR$643)+(R663*BR$644)+(V663*BR$645)+(Z663*BR$646)</f>
        <v>#REF!</v>
      </c>
      <c r="BP663" s="404" t="e">
        <f>((AZ663-BB663)*BR$648)+((AT663-AV663)*BR$647)+(H663*BR$649)+(P663*BR$650)</f>
        <v>#REF!</v>
      </c>
      <c r="BQ663" s="53"/>
      <c r="BR663" s="53"/>
      <c r="BS663" s="779"/>
    </row>
    <row r="664" spans="1:71" ht="21.75" customHeight="1" x14ac:dyDescent="0.25">
      <c r="A664" s="779"/>
      <c r="B664" s="415"/>
      <c r="C664" s="412" t="str">
        <f>IF(ROSTER!D$30="","",ROSTER!D$30)</f>
        <v/>
      </c>
      <c r="D664" s="413"/>
      <c r="E664" s="419"/>
      <c r="F664" s="421"/>
      <c r="G664" s="423"/>
      <c r="H664" s="426"/>
      <c r="I664" s="427"/>
      <c r="J664" s="430"/>
      <c r="K664" s="431"/>
      <c r="L664" s="434"/>
      <c r="M664" s="435"/>
      <c r="N664" s="438" t="s">
        <v>14</v>
      </c>
      <c r="O664" s="439"/>
      <c r="P664" s="430"/>
      <c r="Q664" s="431"/>
      <c r="R664" s="434"/>
      <c r="S664" s="441"/>
      <c r="T664" s="434"/>
      <c r="U664" s="427"/>
      <c r="V664" s="441"/>
      <c r="W664" s="427"/>
      <c r="X664" s="430"/>
      <c r="Y664" s="427"/>
      <c r="Z664" s="430"/>
      <c r="AA664" s="427"/>
      <c r="AB664" s="430"/>
      <c r="AC664" s="431"/>
      <c r="AD664" s="434"/>
      <c r="AE664" s="435"/>
      <c r="AF664" s="444"/>
      <c r="AG664" s="445"/>
      <c r="AH664" s="430"/>
      <c r="AI664" s="431"/>
      <c r="AJ664" s="434"/>
      <c r="AK664" s="435"/>
      <c r="AL664" s="448"/>
      <c r="AM664" s="449"/>
      <c r="AN664" s="430"/>
      <c r="AO664" s="431"/>
      <c r="AP664" s="434"/>
      <c r="AQ664" s="435"/>
      <c r="AR664" s="448"/>
      <c r="AS664" s="449"/>
      <c r="AT664" s="452"/>
      <c r="AU664" s="453"/>
      <c r="AV664" s="456"/>
      <c r="AW664" s="457"/>
      <c r="AX664" s="448"/>
      <c r="AY664" s="449"/>
      <c r="AZ664" s="430"/>
      <c r="BA664" s="431"/>
      <c r="BB664" s="434"/>
      <c r="BC664" s="435"/>
      <c r="BD664" s="448"/>
      <c r="BE664" s="449"/>
      <c r="BF664" s="452"/>
      <c r="BG664" s="453"/>
      <c r="BH664" s="456"/>
      <c r="BI664" s="457"/>
      <c r="BJ664" s="448"/>
      <c r="BK664" s="449"/>
      <c r="BL664" s="409"/>
      <c r="BM664" s="410"/>
      <c r="BN664" s="411"/>
      <c r="BO664" s="405"/>
      <c r="BP664" s="405"/>
      <c r="BQ664" s="53"/>
      <c r="BR664" s="53"/>
      <c r="BS664" s="779"/>
    </row>
    <row r="665" spans="1:71" ht="21.75" customHeight="1" x14ac:dyDescent="0.25">
      <c r="A665" s="779"/>
      <c r="B665" s="414" t="str">
        <f>IF(ROSTER!B32="","",ROSTER!B32)</f>
        <v/>
      </c>
      <c r="C665" s="416" t="str">
        <f>IF(ROSTER!C$32="","",ROSTER!C$32)</f>
        <v/>
      </c>
      <c r="D665" s="417"/>
      <c r="E665" s="418"/>
      <c r="F665" s="420">
        <f>IF(E665="y",1,IF(E665="S",1,0))</f>
        <v>0</v>
      </c>
      <c r="G665" s="422">
        <f>IF(E665="S",1,0)</f>
        <v>0</v>
      </c>
      <c r="H665" s="424"/>
      <c r="I665" s="425"/>
      <c r="J665" s="428"/>
      <c r="K665" s="429"/>
      <c r="L665" s="432"/>
      <c r="M665" s="433"/>
      <c r="N665" s="436">
        <f>L665+J665</f>
        <v>0</v>
      </c>
      <c r="O665" s="437"/>
      <c r="P665" s="428"/>
      <c r="Q665" s="429"/>
      <c r="R665" s="432"/>
      <c r="S665" s="440"/>
      <c r="T665" s="432"/>
      <c r="U665" s="425"/>
      <c r="V665" s="440"/>
      <c r="W665" s="425"/>
      <c r="X665" s="428"/>
      <c r="Y665" s="425"/>
      <c r="Z665" s="428"/>
      <c r="AA665" s="425"/>
      <c r="AB665" s="428"/>
      <c r="AC665" s="429"/>
      <c r="AD665" s="432"/>
      <c r="AE665" s="433"/>
      <c r="AF665" s="442">
        <f>IF(AB665=0,0,(AD665/AB665)*100)</f>
        <v>0</v>
      </c>
      <c r="AG665" s="443"/>
      <c r="AH665" s="428"/>
      <c r="AI665" s="429"/>
      <c r="AJ665" s="432"/>
      <c r="AK665" s="433"/>
      <c r="AL665" s="446">
        <f>IF(AH665=0,0,(AJ665/AH665)*100)</f>
        <v>0</v>
      </c>
      <c r="AM665" s="447"/>
      <c r="AN665" s="428"/>
      <c r="AO665" s="429"/>
      <c r="AP665" s="432"/>
      <c r="AQ665" s="433"/>
      <c r="AR665" s="446">
        <f>IF(AN665=0,0,(AP665/AN665)*100)</f>
        <v>0</v>
      </c>
      <c r="AS665" s="447"/>
      <c r="AT665" s="450">
        <f>AB665+AH665+AN665</f>
        <v>0</v>
      </c>
      <c r="AU665" s="451"/>
      <c r="AV665" s="454">
        <f>AD665+AJ665+AP665</f>
        <v>0</v>
      </c>
      <c r="AW665" s="455"/>
      <c r="AX665" s="446">
        <f>IF(AT665=0,0,(AV665/AT665)*100)</f>
        <v>0</v>
      </c>
      <c r="AY665" s="447"/>
      <c r="AZ665" s="428"/>
      <c r="BA665" s="429"/>
      <c r="BB665" s="432"/>
      <c r="BC665" s="433"/>
      <c r="BD665" s="446">
        <f>IF(AZ665=0,0,(BB665/AZ665)*100)</f>
        <v>0</v>
      </c>
      <c r="BE665" s="447"/>
      <c r="BF665" s="450">
        <f>AT665+AZ665</f>
        <v>0</v>
      </c>
      <c r="BG665" s="451"/>
      <c r="BH665" s="454">
        <f>AV665+BB665</f>
        <v>0</v>
      </c>
      <c r="BI665" s="455"/>
      <c r="BJ665" s="446">
        <f>IF(BF665=0,0,(BH665/BF665)*100)</f>
        <v>0</v>
      </c>
      <c r="BK665" s="447"/>
      <c r="BL665" s="406">
        <f>(AD665*2)+(AJ665*2)+(AP665*3)+BB665</f>
        <v>0</v>
      </c>
      <c r="BM665" s="407"/>
      <c r="BN665" s="408"/>
      <c r="BO665" s="404" t="e">
        <f>(BL665*BR$641)+(N665*BR$642)+(X665*BR$643)+(R665*BR$644)+(V665*BR$645)+(Z665*BR$646)</f>
        <v>#REF!</v>
      </c>
      <c r="BP665" s="404" t="e">
        <f>((AZ665-BB665)*BR$648)+((AT665-AV665)*BR$647)+(H665*BR$649)+(P665*BR$650)</f>
        <v>#REF!</v>
      </c>
      <c r="BQ665" s="53"/>
      <c r="BR665" s="53"/>
      <c r="BS665" s="779"/>
    </row>
    <row r="666" spans="1:71" ht="21.75" customHeight="1" x14ac:dyDescent="0.25">
      <c r="A666" s="779"/>
      <c r="B666" s="415"/>
      <c r="C666" s="412" t="str">
        <f>IF(ROSTER!D$32="","",ROSTER!D$32)</f>
        <v/>
      </c>
      <c r="D666" s="413"/>
      <c r="E666" s="419"/>
      <c r="F666" s="421"/>
      <c r="G666" s="423"/>
      <c r="H666" s="426"/>
      <c r="I666" s="427"/>
      <c r="J666" s="430"/>
      <c r="K666" s="431"/>
      <c r="L666" s="434"/>
      <c r="M666" s="435"/>
      <c r="N666" s="438" t="s">
        <v>14</v>
      </c>
      <c r="O666" s="439"/>
      <c r="P666" s="430"/>
      <c r="Q666" s="431"/>
      <c r="R666" s="434"/>
      <c r="S666" s="441"/>
      <c r="T666" s="434"/>
      <c r="U666" s="427"/>
      <c r="V666" s="441"/>
      <c r="W666" s="427"/>
      <c r="X666" s="430"/>
      <c r="Y666" s="427"/>
      <c r="Z666" s="430"/>
      <c r="AA666" s="427"/>
      <c r="AB666" s="430"/>
      <c r="AC666" s="431"/>
      <c r="AD666" s="434"/>
      <c r="AE666" s="435"/>
      <c r="AF666" s="444"/>
      <c r="AG666" s="445"/>
      <c r="AH666" s="430"/>
      <c r="AI666" s="431"/>
      <c r="AJ666" s="434"/>
      <c r="AK666" s="435"/>
      <c r="AL666" s="448"/>
      <c r="AM666" s="449"/>
      <c r="AN666" s="430"/>
      <c r="AO666" s="431"/>
      <c r="AP666" s="434"/>
      <c r="AQ666" s="435"/>
      <c r="AR666" s="448"/>
      <c r="AS666" s="449"/>
      <c r="AT666" s="452"/>
      <c r="AU666" s="453"/>
      <c r="AV666" s="456"/>
      <c r="AW666" s="457"/>
      <c r="AX666" s="448"/>
      <c r="AY666" s="449"/>
      <c r="AZ666" s="430"/>
      <c r="BA666" s="431"/>
      <c r="BB666" s="434"/>
      <c r="BC666" s="435"/>
      <c r="BD666" s="448"/>
      <c r="BE666" s="449"/>
      <c r="BF666" s="452"/>
      <c r="BG666" s="453"/>
      <c r="BH666" s="456"/>
      <c r="BI666" s="457"/>
      <c r="BJ666" s="448"/>
      <c r="BK666" s="449"/>
      <c r="BL666" s="409"/>
      <c r="BM666" s="410"/>
      <c r="BN666" s="411"/>
      <c r="BO666" s="405"/>
      <c r="BP666" s="405"/>
      <c r="BQ666" s="53"/>
      <c r="BR666" s="53"/>
      <c r="BS666" s="779"/>
    </row>
    <row r="667" spans="1:71" ht="21.75" customHeight="1" x14ac:dyDescent="0.25">
      <c r="A667" s="779"/>
      <c r="B667" s="414" t="str">
        <f>IF(ROSTER!B34="","",ROSTER!B34)</f>
        <v/>
      </c>
      <c r="C667" s="416" t="str">
        <f>IF(ROSTER!C$34="","",ROSTER!C$34)</f>
        <v/>
      </c>
      <c r="D667" s="417"/>
      <c r="E667" s="418"/>
      <c r="F667" s="420">
        <f>IF(E667="y",1,IF(E667="S",1,0))</f>
        <v>0</v>
      </c>
      <c r="G667" s="422">
        <f>IF(E667="S",1,0)</f>
        <v>0</v>
      </c>
      <c r="H667" s="424"/>
      <c r="I667" s="425"/>
      <c r="J667" s="428"/>
      <c r="K667" s="429"/>
      <c r="L667" s="432"/>
      <c r="M667" s="433"/>
      <c r="N667" s="436">
        <f>L667+J667</f>
        <v>0</v>
      </c>
      <c r="O667" s="437"/>
      <c r="P667" s="428"/>
      <c r="Q667" s="429"/>
      <c r="R667" s="432"/>
      <c r="S667" s="440"/>
      <c r="T667" s="432"/>
      <c r="U667" s="425"/>
      <c r="V667" s="440"/>
      <c r="W667" s="425"/>
      <c r="X667" s="428"/>
      <c r="Y667" s="425"/>
      <c r="Z667" s="428"/>
      <c r="AA667" s="425"/>
      <c r="AB667" s="428"/>
      <c r="AC667" s="429"/>
      <c r="AD667" s="432"/>
      <c r="AE667" s="433"/>
      <c r="AF667" s="442">
        <f>IF(AB667=0,0,(AD667/AB667)*100)</f>
        <v>0</v>
      </c>
      <c r="AG667" s="443"/>
      <c r="AH667" s="428"/>
      <c r="AI667" s="429"/>
      <c r="AJ667" s="432"/>
      <c r="AK667" s="433"/>
      <c r="AL667" s="446">
        <f>IF(AH667=0,0,(AJ667/AH667)*100)</f>
        <v>0</v>
      </c>
      <c r="AM667" s="447"/>
      <c r="AN667" s="428"/>
      <c r="AO667" s="429"/>
      <c r="AP667" s="432"/>
      <c r="AQ667" s="433"/>
      <c r="AR667" s="446">
        <f>IF(AN667=0,0,(AP667/AN667)*100)</f>
        <v>0</v>
      </c>
      <c r="AS667" s="447"/>
      <c r="AT667" s="450">
        <f>AB667+AH667+AN667</f>
        <v>0</v>
      </c>
      <c r="AU667" s="451"/>
      <c r="AV667" s="454">
        <f>AD667+AJ667+AP667</f>
        <v>0</v>
      </c>
      <c r="AW667" s="455"/>
      <c r="AX667" s="446">
        <f>IF(AT667=0,0,(AV667/AT667)*100)</f>
        <v>0</v>
      </c>
      <c r="AY667" s="447"/>
      <c r="AZ667" s="428"/>
      <c r="BA667" s="429"/>
      <c r="BB667" s="432"/>
      <c r="BC667" s="433"/>
      <c r="BD667" s="446">
        <f>IF(AZ667=0,0,(BB667/AZ667)*100)</f>
        <v>0</v>
      </c>
      <c r="BE667" s="447"/>
      <c r="BF667" s="450">
        <f>AT667+AZ667</f>
        <v>0</v>
      </c>
      <c r="BG667" s="451"/>
      <c r="BH667" s="454">
        <f>AV667+BB667</f>
        <v>0</v>
      </c>
      <c r="BI667" s="455"/>
      <c r="BJ667" s="446">
        <f>IF(BF667=0,0,(BH667/BF667)*100)</f>
        <v>0</v>
      </c>
      <c r="BK667" s="447"/>
      <c r="BL667" s="406">
        <f>(AD667*2)+(AJ667*2)+(AP667*3)+BB667</f>
        <v>0</v>
      </c>
      <c r="BM667" s="407"/>
      <c r="BN667" s="408"/>
      <c r="BO667" s="404" t="e">
        <f>(BL667*BR$641)+(N667*BR$642)+(X667*BR$643)+(R667*BR$644)+(V667*BR$645)+(Z667*BR$646)</f>
        <v>#REF!</v>
      </c>
      <c r="BP667" s="404" t="e">
        <f>((AZ667-BB667)*BR$648)+((AT667-AV667)*BR$647)+(H667*BR$649)+(P667*BR$650)</f>
        <v>#REF!</v>
      </c>
      <c r="BQ667" s="53"/>
      <c r="BR667" s="53"/>
      <c r="BS667" s="779"/>
    </row>
    <row r="668" spans="1:71" ht="21.75" customHeight="1" x14ac:dyDescent="0.25">
      <c r="A668" s="779"/>
      <c r="B668" s="415"/>
      <c r="C668" s="412" t="str">
        <f>IF(ROSTER!D$34="","",ROSTER!D$34)</f>
        <v/>
      </c>
      <c r="D668" s="413"/>
      <c r="E668" s="419"/>
      <c r="F668" s="421"/>
      <c r="G668" s="423"/>
      <c r="H668" s="426"/>
      <c r="I668" s="427"/>
      <c r="J668" s="430"/>
      <c r="K668" s="431"/>
      <c r="L668" s="434"/>
      <c r="M668" s="435"/>
      <c r="N668" s="438" t="s">
        <v>14</v>
      </c>
      <c r="O668" s="439"/>
      <c r="P668" s="430"/>
      <c r="Q668" s="431"/>
      <c r="R668" s="434"/>
      <c r="S668" s="441"/>
      <c r="T668" s="434"/>
      <c r="U668" s="427"/>
      <c r="V668" s="441"/>
      <c r="W668" s="427"/>
      <c r="X668" s="430"/>
      <c r="Y668" s="427"/>
      <c r="Z668" s="430"/>
      <c r="AA668" s="427"/>
      <c r="AB668" s="430"/>
      <c r="AC668" s="431"/>
      <c r="AD668" s="434"/>
      <c r="AE668" s="435"/>
      <c r="AF668" s="444"/>
      <c r="AG668" s="445"/>
      <c r="AH668" s="430"/>
      <c r="AI668" s="431"/>
      <c r="AJ668" s="434"/>
      <c r="AK668" s="435"/>
      <c r="AL668" s="448"/>
      <c r="AM668" s="449"/>
      <c r="AN668" s="430"/>
      <c r="AO668" s="431"/>
      <c r="AP668" s="434"/>
      <c r="AQ668" s="435"/>
      <c r="AR668" s="448"/>
      <c r="AS668" s="449"/>
      <c r="AT668" s="452"/>
      <c r="AU668" s="453"/>
      <c r="AV668" s="456"/>
      <c r="AW668" s="457"/>
      <c r="AX668" s="448"/>
      <c r="AY668" s="449"/>
      <c r="AZ668" s="430"/>
      <c r="BA668" s="431"/>
      <c r="BB668" s="434"/>
      <c r="BC668" s="435"/>
      <c r="BD668" s="448"/>
      <c r="BE668" s="449"/>
      <c r="BF668" s="452"/>
      <c r="BG668" s="453"/>
      <c r="BH668" s="456"/>
      <c r="BI668" s="457"/>
      <c r="BJ668" s="448"/>
      <c r="BK668" s="449"/>
      <c r="BL668" s="409"/>
      <c r="BM668" s="410"/>
      <c r="BN668" s="411"/>
      <c r="BO668" s="405"/>
      <c r="BP668" s="405"/>
      <c r="BQ668" s="53"/>
      <c r="BR668" s="53"/>
      <c r="BS668" s="779"/>
    </row>
    <row r="669" spans="1:71" ht="21.75" customHeight="1" x14ac:dyDescent="0.25">
      <c r="A669" s="779"/>
      <c r="B669" s="414" t="str">
        <f>IF(ROSTER!B36="","",ROSTER!B36)</f>
        <v/>
      </c>
      <c r="C669" s="416" t="str">
        <f>IF(ROSTER!C$36="","",ROSTER!C$36)</f>
        <v/>
      </c>
      <c r="D669" s="417"/>
      <c r="E669" s="418"/>
      <c r="F669" s="420">
        <f>IF(E669="y",1,IF(E669="S",1,0))</f>
        <v>0</v>
      </c>
      <c r="G669" s="422">
        <f>IF(E669="S",1,0)</f>
        <v>0</v>
      </c>
      <c r="H669" s="424"/>
      <c r="I669" s="425"/>
      <c r="J669" s="428"/>
      <c r="K669" s="429"/>
      <c r="L669" s="432"/>
      <c r="M669" s="433"/>
      <c r="N669" s="436">
        <f>L669+J669</f>
        <v>0</v>
      </c>
      <c r="O669" s="437"/>
      <c r="P669" s="428"/>
      <c r="Q669" s="429"/>
      <c r="R669" s="432"/>
      <c r="S669" s="440"/>
      <c r="T669" s="432"/>
      <c r="U669" s="425"/>
      <c r="V669" s="440"/>
      <c r="W669" s="425"/>
      <c r="X669" s="428"/>
      <c r="Y669" s="425"/>
      <c r="Z669" s="428"/>
      <c r="AA669" s="425"/>
      <c r="AB669" s="428"/>
      <c r="AC669" s="429"/>
      <c r="AD669" s="432"/>
      <c r="AE669" s="433"/>
      <c r="AF669" s="442">
        <f>IF(AB669=0,0,(AD669/AB669)*100)</f>
        <v>0</v>
      </c>
      <c r="AG669" s="443"/>
      <c r="AH669" s="428"/>
      <c r="AI669" s="429"/>
      <c r="AJ669" s="432"/>
      <c r="AK669" s="433"/>
      <c r="AL669" s="446">
        <f>IF(AH669=0,0,(AJ669/AH669)*100)</f>
        <v>0</v>
      </c>
      <c r="AM669" s="447"/>
      <c r="AN669" s="428"/>
      <c r="AO669" s="429"/>
      <c r="AP669" s="432"/>
      <c r="AQ669" s="433"/>
      <c r="AR669" s="446">
        <f>IF(AN669=0,0,(AP669/AN669)*100)</f>
        <v>0</v>
      </c>
      <c r="AS669" s="447"/>
      <c r="AT669" s="450">
        <f>AB669+AH669+AN669</f>
        <v>0</v>
      </c>
      <c r="AU669" s="451"/>
      <c r="AV669" s="454">
        <f>AD669+AJ669+AP669</f>
        <v>0</v>
      </c>
      <c r="AW669" s="455"/>
      <c r="AX669" s="446">
        <f>IF(AT669=0,0,(AV669/AT669)*100)</f>
        <v>0</v>
      </c>
      <c r="AY669" s="447"/>
      <c r="AZ669" s="428"/>
      <c r="BA669" s="429"/>
      <c r="BB669" s="432"/>
      <c r="BC669" s="433"/>
      <c r="BD669" s="446">
        <f>IF(AZ669=0,0,(BB669/AZ669)*100)</f>
        <v>0</v>
      </c>
      <c r="BE669" s="447"/>
      <c r="BF669" s="450">
        <f>AT669+AZ669</f>
        <v>0</v>
      </c>
      <c r="BG669" s="451"/>
      <c r="BH669" s="454">
        <f>AV669+BB669</f>
        <v>0</v>
      </c>
      <c r="BI669" s="455"/>
      <c r="BJ669" s="446">
        <f>IF(BF669=0,0,(BH669/BF669)*100)</f>
        <v>0</v>
      </c>
      <c r="BK669" s="447"/>
      <c r="BL669" s="406">
        <f>(AD669*2)+(AJ669*2)+(AP669*3)+BB669</f>
        <v>0</v>
      </c>
      <c r="BM669" s="407"/>
      <c r="BN669" s="408"/>
      <c r="BO669" s="404" t="e">
        <f>(BL669*BR$641)+(N669*BR$642)+(X669*BR$643)+(R669*BR$644)+(V669*BR$645)+(Z669*BR$646)</f>
        <v>#REF!</v>
      </c>
      <c r="BP669" s="404" t="e">
        <f>((AZ669-BB669)*BR$648)+((AT669-AV669)*BR$647)+(H669*BR$649)+(P669*BR$650)</f>
        <v>#REF!</v>
      </c>
      <c r="BQ669" s="53"/>
      <c r="BR669" s="53"/>
      <c r="BS669" s="779"/>
    </row>
    <row r="670" spans="1:71" ht="21.75" customHeight="1" x14ac:dyDescent="0.25">
      <c r="A670" s="779"/>
      <c r="B670" s="415"/>
      <c r="C670" s="412" t="str">
        <f>IF(ROSTER!D$36="","",ROSTER!D$36)</f>
        <v/>
      </c>
      <c r="D670" s="413"/>
      <c r="E670" s="419"/>
      <c r="F670" s="421"/>
      <c r="G670" s="423"/>
      <c r="H670" s="426"/>
      <c r="I670" s="427"/>
      <c r="J670" s="430"/>
      <c r="K670" s="431"/>
      <c r="L670" s="434"/>
      <c r="M670" s="435"/>
      <c r="N670" s="438" t="s">
        <v>14</v>
      </c>
      <c r="O670" s="439"/>
      <c r="P670" s="430"/>
      <c r="Q670" s="431"/>
      <c r="R670" s="434"/>
      <c r="S670" s="441"/>
      <c r="T670" s="434"/>
      <c r="U670" s="427"/>
      <c r="V670" s="441"/>
      <c r="W670" s="427"/>
      <c r="X670" s="430"/>
      <c r="Y670" s="427"/>
      <c r="Z670" s="430"/>
      <c r="AA670" s="427"/>
      <c r="AB670" s="430"/>
      <c r="AC670" s="431"/>
      <c r="AD670" s="434"/>
      <c r="AE670" s="435"/>
      <c r="AF670" s="444"/>
      <c r="AG670" s="445"/>
      <c r="AH670" s="430"/>
      <c r="AI670" s="431"/>
      <c r="AJ670" s="434"/>
      <c r="AK670" s="435"/>
      <c r="AL670" s="448"/>
      <c r="AM670" s="449"/>
      <c r="AN670" s="430"/>
      <c r="AO670" s="431"/>
      <c r="AP670" s="434"/>
      <c r="AQ670" s="435"/>
      <c r="AR670" s="448"/>
      <c r="AS670" s="449"/>
      <c r="AT670" s="452"/>
      <c r="AU670" s="453"/>
      <c r="AV670" s="456"/>
      <c r="AW670" s="457"/>
      <c r="AX670" s="448"/>
      <c r="AY670" s="449"/>
      <c r="AZ670" s="430"/>
      <c r="BA670" s="431"/>
      <c r="BB670" s="434"/>
      <c r="BC670" s="435"/>
      <c r="BD670" s="448"/>
      <c r="BE670" s="449"/>
      <c r="BF670" s="452"/>
      <c r="BG670" s="453"/>
      <c r="BH670" s="456"/>
      <c r="BI670" s="457"/>
      <c r="BJ670" s="448"/>
      <c r="BK670" s="449"/>
      <c r="BL670" s="409"/>
      <c r="BM670" s="410"/>
      <c r="BN670" s="411"/>
      <c r="BO670" s="405"/>
      <c r="BP670" s="405"/>
      <c r="BQ670" s="53"/>
      <c r="BR670" s="53"/>
      <c r="BS670" s="779"/>
    </row>
    <row r="671" spans="1:71" ht="21.75" customHeight="1" x14ac:dyDescent="0.25">
      <c r="A671" s="779"/>
      <c r="B671" s="414" t="str">
        <f>IF(ROSTER!B38="","",ROSTER!B38)</f>
        <v/>
      </c>
      <c r="C671" s="416" t="str">
        <f>IF(ROSTER!C$38="","",ROSTER!C$38)</f>
        <v/>
      </c>
      <c r="D671" s="417"/>
      <c r="E671" s="418"/>
      <c r="F671" s="420">
        <f>IF(E671="y",1,IF(E671="S",1,0))</f>
        <v>0</v>
      </c>
      <c r="G671" s="422">
        <f>IF(E671="S",1,0)</f>
        <v>0</v>
      </c>
      <c r="H671" s="424"/>
      <c r="I671" s="425"/>
      <c r="J671" s="428"/>
      <c r="K671" s="429"/>
      <c r="L671" s="432"/>
      <c r="M671" s="433"/>
      <c r="N671" s="436">
        <f>L671+J671</f>
        <v>0</v>
      </c>
      <c r="O671" s="437"/>
      <c r="P671" s="428"/>
      <c r="Q671" s="429"/>
      <c r="R671" s="432"/>
      <c r="S671" s="440"/>
      <c r="T671" s="432"/>
      <c r="U671" s="425"/>
      <c r="V671" s="440"/>
      <c r="W671" s="425"/>
      <c r="X671" s="428"/>
      <c r="Y671" s="425"/>
      <c r="Z671" s="428"/>
      <c r="AA671" s="425"/>
      <c r="AB671" s="428"/>
      <c r="AC671" s="429"/>
      <c r="AD671" s="432"/>
      <c r="AE671" s="433"/>
      <c r="AF671" s="442">
        <f>IF(AB671=0,0,(AD671/AB671)*100)</f>
        <v>0</v>
      </c>
      <c r="AG671" s="443"/>
      <c r="AH671" s="428"/>
      <c r="AI671" s="429"/>
      <c r="AJ671" s="432"/>
      <c r="AK671" s="433"/>
      <c r="AL671" s="446">
        <f>IF(AH671=0,0,(AJ671/AH671)*100)</f>
        <v>0</v>
      </c>
      <c r="AM671" s="447"/>
      <c r="AN671" s="428"/>
      <c r="AO671" s="429"/>
      <c r="AP671" s="432"/>
      <c r="AQ671" s="433"/>
      <c r="AR671" s="446">
        <f>IF(AN671=0,0,(AP671/AN671)*100)</f>
        <v>0</v>
      </c>
      <c r="AS671" s="447"/>
      <c r="AT671" s="450">
        <f>AB671+AH671+AN671</f>
        <v>0</v>
      </c>
      <c r="AU671" s="451"/>
      <c r="AV671" s="454">
        <f>AD671+AJ671+AP671</f>
        <v>0</v>
      </c>
      <c r="AW671" s="455"/>
      <c r="AX671" s="446">
        <f>IF(AT671=0,0,(AV671/AT671)*100)</f>
        <v>0</v>
      </c>
      <c r="AY671" s="447"/>
      <c r="AZ671" s="428"/>
      <c r="BA671" s="429"/>
      <c r="BB671" s="432"/>
      <c r="BC671" s="433"/>
      <c r="BD671" s="446">
        <f>IF(AZ671=0,0,(BB671/AZ671)*100)</f>
        <v>0</v>
      </c>
      <c r="BE671" s="447"/>
      <c r="BF671" s="450">
        <f>AT671+AZ671</f>
        <v>0</v>
      </c>
      <c r="BG671" s="451"/>
      <c r="BH671" s="454">
        <f>AV671+BB671</f>
        <v>0</v>
      </c>
      <c r="BI671" s="455"/>
      <c r="BJ671" s="446">
        <f>IF(BF671=0,0,(BH671/BF671)*100)</f>
        <v>0</v>
      </c>
      <c r="BK671" s="447"/>
      <c r="BL671" s="406">
        <f>(AD671*2)+(AJ671*2)+(AP671*3)+BB671</f>
        <v>0</v>
      </c>
      <c r="BM671" s="407"/>
      <c r="BN671" s="408"/>
      <c r="BO671" s="404" t="e">
        <f>(BL671*BR$641)+(N671*BR$642)+(X671*BR$643)+(R671*BR$644)+(V671*BR$645)+(Z671*BR$646)</f>
        <v>#REF!</v>
      </c>
      <c r="BP671" s="404" t="e">
        <f>((AZ671-BB671)*BR$648)+((AT671-AV671)*BR$647)+(H671*BR$649)+(P671*BR$650)</f>
        <v>#REF!</v>
      </c>
      <c r="BQ671" s="53"/>
      <c r="BR671" s="53"/>
      <c r="BS671" s="779"/>
    </row>
    <row r="672" spans="1:71" ht="21.75" customHeight="1" x14ac:dyDescent="0.25">
      <c r="A672" s="779"/>
      <c r="B672" s="415"/>
      <c r="C672" s="412" t="str">
        <f>IF(ROSTER!D$38="","",ROSTER!D$38)</f>
        <v/>
      </c>
      <c r="D672" s="413"/>
      <c r="E672" s="419"/>
      <c r="F672" s="421"/>
      <c r="G672" s="423"/>
      <c r="H672" s="426"/>
      <c r="I672" s="427"/>
      <c r="J672" s="430"/>
      <c r="K672" s="431"/>
      <c r="L672" s="434"/>
      <c r="M672" s="435"/>
      <c r="N672" s="438" t="s">
        <v>14</v>
      </c>
      <c r="O672" s="439"/>
      <c r="P672" s="430"/>
      <c r="Q672" s="431"/>
      <c r="R672" s="434"/>
      <c r="S672" s="441"/>
      <c r="T672" s="434"/>
      <c r="U672" s="427"/>
      <c r="V672" s="441"/>
      <c r="W672" s="427"/>
      <c r="X672" s="430"/>
      <c r="Y672" s="427"/>
      <c r="Z672" s="430"/>
      <c r="AA672" s="427"/>
      <c r="AB672" s="430"/>
      <c r="AC672" s="431"/>
      <c r="AD672" s="434"/>
      <c r="AE672" s="435"/>
      <c r="AF672" s="444"/>
      <c r="AG672" s="445"/>
      <c r="AH672" s="430"/>
      <c r="AI672" s="431"/>
      <c r="AJ672" s="434"/>
      <c r="AK672" s="435"/>
      <c r="AL672" s="448"/>
      <c r="AM672" s="449"/>
      <c r="AN672" s="430"/>
      <c r="AO672" s="431"/>
      <c r="AP672" s="434"/>
      <c r="AQ672" s="435"/>
      <c r="AR672" s="448"/>
      <c r="AS672" s="449"/>
      <c r="AT672" s="452"/>
      <c r="AU672" s="453"/>
      <c r="AV672" s="456"/>
      <c r="AW672" s="457"/>
      <c r="AX672" s="448"/>
      <c r="AY672" s="449"/>
      <c r="AZ672" s="430"/>
      <c r="BA672" s="431"/>
      <c r="BB672" s="434"/>
      <c r="BC672" s="435"/>
      <c r="BD672" s="448"/>
      <c r="BE672" s="449"/>
      <c r="BF672" s="452"/>
      <c r="BG672" s="453"/>
      <c r="BH672" s="456"/>
      <c r="BI672" s="457"/>
      <c r="BJ672" s="448"/>
      <c r="BK672" s="449"/>
      <c r="BL672" s="409"/>
      <c r="BM672" s="410"/>
      <c r="BN672" s="411"/>
      <c r="BO672" s="405"/>
      <c r="BP672" s="405"/>
      <c r="BQ672" s="53"/>
      <c r="BR672" s="53"/>
      <c r="BS672" s="779"/>
    </row>
    <row r="673" spans="1:71" ht="21.75" customHeight="1" x14ac:dyDescent="0.25">
      <c r="A673" s="779"/>
      <c r="B673" s="414" t="str">
        <f>IF(ROSTER!B40="","",ROSTER!B40)</f>
        <v/>
      </c>
      <c r="C673" s="416" t="str">
        <f>IF(ROSTER!C$40="","",ROSTER!C$40)</f>
        <v/>
      </c>
      <c r="D673" s="417"/>
      <c r="E673" s="418"/>
      <c r="F673" s="420">
        <f>IF(E673="y",1,IF(E673="S",1,0))</f>
        <v>0</v>
      </c>
      <c r="G673" s="422">
        <f>IF(E673="S",1,0)</f>
        <v>0</v>
      </c>
      <c r="H673" s="424"/>
      <c r="I673" s="425"/>
      <c r="J673" s="428"/>
      <c r="K673" s="429"/>
      <c r="L673" s="432"/>
      <c r="M673" s="433"/>
      <c r="N673" s="436">
        <f>L673+J673</f>
        <v>0</v>
      </c>
      <c r="O673" s="437"/>
      <c r="P673" s="428"/>
      <c r="Q673" s="429"/>
      <c r="R673" s="432"/>
      <c r="S673" s="440"/>
      <c r="T673" s="432"/>
      <c r="U673" s="425"/>
      <c r="V673" s="440"/>
      <c r="W673" s="425"/>
      <c r="X673" s="428"/>
      <c r="Y673" s="425"/>
      <c r="Z673" s="428"/>
      <c r="AA673" s="425"/>
      <c r="AB673" s="428"/>
      <c r="AC673" s="429"/>
      <c r="AD673" s="432"/>
      <c r="AE673" s="433"/>
      <c r="AF673" s="442">
        <f>IF(AB673=0,0,(AD673/AB673)*100)</f>
        <v>0</v>
      </c>
      <c r="AG673" s="443"/>
      <c r="AH673" s="428"/>
      <c r="AI673" s="429"/>
      <c r="AJ673" s="432"/>
      <c r="AK673" s="433"/>
      <c r="AL673" s="446">
        <f>IF(AH673=0,0,(AJ673/AH673)*100)</f>
        <v>0</v>
      </c>
      <c r="AM673" s="447"/>
      <c r="AN673" s="428"/>
      <c r="AO673" s="429"/>
      <c r="AP673" s="432"/>
      <c r="AQ673" s="433"/>
      <c r="AR673" s="446">
        <f>IF(AN673=0,0,(AP673/AN673)*100)</f>
        <v>0</v>
      </c>
      <c r="AS673" s="447"/>
      <c r="AT673" s="450">
        <f>AB673+AH673+AN673</f>
        <v>0</v>
      </c>
      <c r="AU673" s="451"/>
      <c r="AV673" s="454">
        <f>AD673+AJ673+AP673</f>
        <v>0</v>
      </c>
      <c r="AW673" s="455"/>
      <c r="AX673" s="446">
        <f>IF(AT673=0,0,(AV673/AT673)*100)</f>
        <v>0</v>
      </c>
      <c r="AY673" s="447"/>
      <c r="AZ673" s="428"/>
      <c r="BA673" s="429"/>
      <c r="BB673" s="432"/>
      <c r="BC673" s="433"/>
      <c r="BD673" s="446">
        <f>IF(AZ673=0,0,(BB673/AZ673)*100)</f>
        <v>0</v>
      </c>
      <c r="BE673" s="447"/>
      <c r="BF673" s="450">
        <f>AT673+AZ673</f>
        <v>0</v>
      </c>
      <c r="BG673" s="451"/>
      <c r="BH673" s="454">
        <f>AV673+BB673</f>
        <v>0</v>
      </c>
      <c r="BI673" s="455"/>
      <c r="BJ673" s="446">
        <f>IF(BF673=0,0,(BH673/BF673)*100)</f>
        <v>0</v>
      </c>
      <c r="BK673" s="447"/>
      <c r="BL673" s="406">
        <f>(AD673*2)+(AJ673*2)+(AP673*3)+BB673</f>
        <v>0</v>
      </c>
      <c r="BM673" s="407"/>
      <c r="BN673" s="408"/>
      <c r="BO673" s="404" t="e">
        <f>(BL673*BR$641)+(N673*BR$642)+(X673*BR$643)+(R673*BR$644)+(V673*BR$645)+(Z673*BR$646)</f>
        <v>#REF!</v>
      </c>
      <c r="BP673" s="404" t="e">
        <f>((AZ673-BB673)*BR$648)+((AT673-AV673)*BR$647)+(H673*BR$649)+(P673*BR$650)</f>
        <v>#REF!</v>
      </c>
      <c r="BQ673" s="53"/>
      <c r="BR673" s="53"/>
      <c r="BS673" s="779"/>
    </row>
    <row r="674" spans="1:71" ht="21.75" customHeight="1" x14ac:dyDescent="0.25">
      <c r="A674" s="779"/>
      <c r="B674" s="415"/>
      <c r="C674" s="412" t="str">
        <f>IF(ROSTER!D$40="","",ROSTER!D$40)</f>
        <v/>
      </c>
      <c r="D674" s="413"/>
      <c r="E674" s="419"/>
      <c r="F674" s="421"/>
      <c r="G674" s="423"/>
      <c r="H674" s="426"/>
      <c r="I674" s="427"/>
      <c r="J674" s="430"/>
      <c r="K674" s="431"/>
      <c r="L674" s="434"/>
      <c r="M674" s="435"/>
      <c r="N674" s="438" t="s">
        <v>14</v>
      </c>
      <c r="O674" s="439"/>
      <c r="P674" s="430"/>
      <c r="Q674" s="431"/>
      <c r="R674" s="434"/>
      <c r="S674" s="441"/>
      <c r="T674" s="434"/>
      <c r="U674" s="427"/>
      <c r="V674" s="441"/>
      <c r="W674" s="427"/>
      <c r="X674" s="430"/>
      <c r="Y674" s="427"/>
      <c r="Z674" s="430"/>
      <c r="AA674" s="427"/>
      <c r="AB674" s="430"/>
      <c r="AC674" s="431"/>
      <c r="AD674" s="434"/>
      <c r="AE674" s="435"/>
      <c r="AF674" s="444"/>
      <c r="AG674" s="445"/>
      <c r="AH674" s="430"/>
      <c r="AI674" s="431"/>
      <c r="AJ674" s="434"/>
      <c r="AK674" s="435"/>
      <c r="AL674" s="448"/>
      <c r="AM674" s="449"/>
      <c r="AN674" s="430"/>
      <c r="AO674" s="431"/>
      <c r="AP674" s="434"/>
      <c r="AQ674" s="435"/>
      <c r="AR674" s="448"/>
      <c r="AS674" s="449"/>
      <c r="AT674" s="452"/>
      <c r="AU674" s="453"/>
      <c r="AV674" s="456"/>
      <c r="AW674" s="457"/>
      <c r="AX674" s="448"/>
      <c r="AY674" s="449"/>
      <c r="AZ674" s="430"/>
      <c r="BA674" s="431"/>
      <c r="BB674" s="434"/>
      <c r="BC674" s="435"/>
      <c r="BD674" s="448"/>
      <c r="BE674" s="449"/>
      <c r="BF674" s="452"/>
      <c r="BG674" s="453"/>
      <c r="BH674" s="456"/>
      <c r="BI674" s="457"/>
      <c r="BJ674" s="448"/>
      <c r="BK674" s="449"/>
      <c r="BL674" s="409"/>
      <c r="BM674" s="410"/>
      <c r="BN674" s="411"/>
      <c r="BO674" s="405"/>
      <c r="BP674" s="405"/>
      <c r="BQ674" s="53"/>
      <c r="BR674" s="53"/>
      <c r="BS674" s="779"/>
    </row>
    <row r="675" spans="1:71" ht="21.75" customHeight="1" x14ac:dyDescent="0.25">
      <c r="A675" s="779"/>
      <c r="B675" s="414" t="str">
        <f>IF(ROSTER!B42="","",ROSTER!B42)</f>
        <v/>
      </c>
      <c r="C675" s="416" t="str">
        <f>IF(ROSTER!C$42="","",ROSTER!C$42)</f>
        <v/>
      </c>
      <c r="D675" s="417"/>
      <c r="E675" s="418"/>
      <c r="F675" s="420">
        <f>IF(E675="y",1,IF(E675="S",1,0))</f>
        <v>0</v>
      </c>
      <c r="G675" s="422">
        <f>IF(E675="S",1,0)</f>
        <v>0</v>
      </c>
      <c r="H675" s="424"/>
      <c r="I675" s="425"/>
      <c r="J675" s="428"/>
      <c r="K675" s="429"/>
      <c r="L675" s="432"/>
      <c r="M675" s="433"/>
      <c r="N675" s="436">
        <f>L675+J675</f>
        <v>0</v>
      </c>
      <c r="O675" s="437"/>
      <c r="P675" s="428"/>
      <c r="Q675" s="429"/>
      <c r="R675" s="432"/>
      <c r="S675" s="440"/>
      <c r="T675" s="432"/>
      <c r="U675" s="425"/>
      <c r="V675" s="440"/>
      <c r="W675" s="425"/>
      <c r="X675" s="428"/>
      <c r="Y675" s="425"/>
      <c r="Z675" s="428"/>
      <c r="AA675" s="425"/>
      <c r="AB675" s="428"/>
      <c r="AC675" s="429"/>
      <c r="AD675" s="432"/>
      <c r="AE675" s="433"/>
      <c r="AF675" s="442">
        <f>IF(AB675=0,0,(AD675/AB675)*100)</f>
        <v>0</v>
      </c>
      <c r="AG675" s="443"/>
      <c r="AH675" s="428"/>
      <c r="AI675" s="429"/>
      <c r="AJ675" s="432"/>
      <c r="AK675" s="433"/>
      <c r="AL675" s="446">
        <f>IF(AH675=0,0,(AJ675/AH675)*100)</f>
        <v>0</v>
      </c>
      <c r="AM675" s="447"/>
      <c r="AN675" s="428"/>
      <c r="AO675" s="429"/>
      <c r="AP675" s="432"/>
      <c r="AQ675" s="433"/>
      <c r="AR675" s="446">
        <f>IF(AN675=0,0,(AP675/AN675)*100)</f>
        <v>0</v>
      </c>
      <c r="AS675" s="447"/>
      <c r="AT675" s="450">
        <f>AB675+AH675+AN675</f>
        <v>0</v>
      </c>
      <c r="AU675" s="451"/>
      <c r="AV675" s="454">
        <f>AD675+AJ675+AP675</f>
        <v>0</v>
      </c>
      <c r="AW675" s="455"/>
      <c r="AX675" s="446">
        <f>IF(AT675=0,0,(AV675/AT675)*100)</f>
        <v>0</v>
      </c>
      <c r="AY675" s="447"/>
      <c r="AZ675" s="428"/>
      <c r="BA675" s="429"/>
      <c r="BB675" s="432"/>
      <c r="BC675" s="433"/>
      <c r="BD675" s="446">
        <f>IF(AZ675=0,0,(BB675/AZ675)*100)</f>
        <v>0</v>
      </c>
      <c r="BE675" s="447"/>
      <c r="BF675" s="450">
        <f>AT675+AZ675</f>
        <v>0</v>
      </c>
      <c r="BG675" s="451"/>
      <c r="BH675" s="454">
        <f>AV675+BB675</f>
        <v>0</v>
      </c>
      <c r="BI675" s="455"/>
      <c r="BJ675" s="446">
        <f>IF(BF675=0,0,(BH675/BF675)*100)</f>
        <v>0</v>
      </c>
      <c r="BK675" s="447"/>
      <c r="BL675" s="406">
        <f>(AD675*2)+(AJ675*2)+(AP675*3)+BB675</f>
        <v>0</v>
      </c>
      <c r="BM675" s="407"/>
      <c r="BN675" s="408"/>
      <c r="BO675" s="404" t="e">
        <f>(BL675*BR$641)+(N675*BR$642)+(X675*BR$643)+(R675*BR$644)+(V675*BR$645)+(Z675*BR$646)</f>
        <v>#REF!</v>
      </c>
      <c r="BP675" s="404" t="e">
        <f>((AZ675-BB675)*BR$648)+((AT675-AV675)*BR$647)+(H675*BR$649)+(P675*BR$650)</f>
        <v>#REF!</v>
      </c>
      <c r="BQ675" s="53"/>
      <c r="BR675" s="53"/>
      <c r="BS675" s="779"/>
    </row>
    <row r="676" spans="1:71" ht="21.75" customHeight="1" thickBot="1" x14ac:dyDescent="0.3">
      <c r="A676" s="779"/>
      <c r="B676" s="415"/>
      <c r="C676" s="412" t="str">
        <f>IF(ROSTER!D$42="","",ROSTER!D$42)</f>
        <v/>
      </c>
      <c r="D676" s="413"/>
      <c r="E676" s="419"/>
      <c r="F676" s="421"/>
      <c r="G676" s="423"/>
      <c r="H676" s="426"/>
      <c r="I676" s="427"/>
      <c r="J676" s="430"/>
      <c r="K676" s="431"/>
      <c r="L676" s="434"/>
      <c r="M676" s="435"/>
      <c r="N676" s="438" t="s">
        <v>14</v>
      </c>
      <c r="O676" s="439"/>
      <c r="P676" s="430"/>
      <c r="Q676" s="431"/>
      <c r="R676" s="434"/>
      <c r="S676" s="441"/>
      <c r="T676" s="434"/>
      <c r="U676" s="427"/>
      <c r="V676" s="441"/>
      <c r="W676" s="427"/>
      <c r="X676" s="430"/>
      <c r="Y676" s="427"/>
      <c r="Z676" s="430"/>
      <c r="AA676" s="427"/>
      <c r="AB676" s="430"/>
      <c r="AC676" s="431"/>
      <c r="AD676" s="434"/>
      <c r="AE676" s="435"/>
      <c r="AF676" s="444"/>
      <c r="AG676" s="445"/>
      <c r="AH676" s="430"/>
      <c r="AI676" s="431"/>
      <c r="AJ676" s="434"/>
      <c r="AK676" s="435"/>
      <c r="AL676" s="448"/>
      <c r="AM676" s="449"/>
      <c r="AN676" s="430"/>
      <c r="AO676" s="431"/>
      <c r="AP676" s="434"/>
      <c r="AQ676" s="435"/>
      <c r="AR676" s="448"/>
      <c r="AS676" s="449"/>
      <c r="AT676" s="452"/>
      <c r="AU676" s="453"/>
      <c r="AV676" s="456"/>
      <c r="AW676" s="457"/>
      <c r="AX676" s="448"/>
      <c r="AY676" s="449"/>
      <c r="AZ676" s="430"/>
      <c r="BA676" s="431"/>
      <c r="BB676" s="434"/>
      <c r="BC676" s="435"/>
      <c r="BD676" s="448"/>
      <c r="BE676" s="449"/>
      <c r="BF676" s="452"/>
      <c r="BG676" s="453"/>
      <c r="BH676" s="456"/>
      <c r="BI676" s="457"/>
      <c r="BJ676" s="448"/>
      <c r="BK676" s="449"/>
      <c r="BL676" s="409"/>
      <c r="BM676" s="410"/>
      <c r="BN676" s="411"/>
      <c r="BO676" s="405"/>
      <c r="BP676" s="405"/>
      <c r="BQ676" s="53"/>
      <c r="BR676" s="53"/>
      <c r="BS676" s="779"/>
    </row>
    <row r="677" spans="1:71" ht="21.75" hidden="1" customHeight="1" x14ac:dyDescent="0.3">
      <c r="A677" s="779"/>
      <c r="B677" s="414" t="str">
        <f>IF(ROSTER!B44="","",ROSTER!B44)</f>
        <v/>
      </c>
      <c r="C677" s="416" t="str">
        <f>IF(ROSTER!C$44="","",ROSTER!C$44)</f>
        <v/>
      </c>
      <c r="D677" s="417"/>
      <c r="E677" s="418"/>
      <c r="F677" s="420">
        <f>IF(E677="y",1,IF(E677="S",1,0))</f>
        <v>0</v>
      </c>
      <c r="G677" s="422">
        <f>IF(E677="S",1,0)</f>
        <v>0</v>
      </c>
      <c r="H677" s="424"/>
      <c r="I677" s="425"/>
      <c r="J677" s="428"/>
      <c r="K677" s="429"/>
      <c r="L677" s="432"/>
      <c r="M677" s="433"/>
      <c r="N677" s="436">
        <f>L677+J677</f>
        <v>0</v>
      </c>
      <c r="O677" s="437"/>
      <c r="P677" s="428"/>
      <c r="Q677" s="429"/>
      <c r="R677" s="432"/>
      <c r="S677" s="440"/>
      <c r="T677" s="432"/>
      <c r="U677" s="425"/>
      <c r="V677" s="440"/>
      <c r="W677" s="425"/>
      <c r="X677" s="428"/>
      <c r="Y677" s="425"/>
      <c r="Z677" s="428"/>
      <c r="AA677" s="425"/>
      <c r="AB677" s="428"/>
      <c r="AC677" s="429"/>
      <c r="AD677" s="432"/>
      <c r="AE677" s="433"/>
      <c r="AF677" s="442">
        <f>IF(AB677=0,0,(AD677/AB677)*100)</f>
        <v>0</v>
      </c>
      <c r="AG677" s="443"/>
      <c r="AH677" s="428"/>
      <c r="AI677" s="429"/>
      <c r="AJ677" s="432"/>
      <c r="AK677" s="433"/>
      <c r="AL677" s="446">
        <f>IF(AH677=0,0,(AJ677/AH677)*100)</f>
        <v>0</v>
      </c>
      <c r="AM677" s="447"/>
      <c r="AN677" s="428"/>
      <c r="AO677" s="429"/>
      <c r="AP677" s="432"/>
      <c r="AQ677" s="433"/>
      <c r="AR677" s="446">
        <f>IF(AN677=0,0,(AP677/AN677)*100)</f>
        <v>0</v>
      </c>
      <c r="AS677" s="447"/>
      <c r="AT677" s="450">
        <f>AB677+AH677+AN677</f>
        <v>0</v>
      </c>
      <c r="AU677" s="451"/>
      <c r="AV677" s="454">
        <f>AD677+AJ677+AP677</f>
        <v>0</v>
      </c>
      <c r="AW677" s="455"/>
      <c r="AX677" s="446">
        <f>IF(AT677=0,0,(AV677/AT677)*100)</f>
        <v>0</v>
      </c>
      <c r="AY677" s="447"/>
      <c r="AZ677" s="428"/>
      <c r="BA677" s="429"/>
      <c r="BB677" s="432"/>
      <c r="BC677" s="433"/>
      <c r="BD677" s="446">
        <f>IF(AZ677=0,0,(BB677/AZ677)*100)</f>
        <v>0</v>
      </c>
      <c r="BE677" s="447"/>
      <c r="BF677" s="450">
        <f>AT677+AZ677</f>
        <v>0</v>
      </c>
      <c r="BG677" s="451"/>
      <c r="BH677" s="454">
        <f>AV677+BB677</f>
        <v>0</v>
      </c>
      <c r="BI677" s="455"/>
      <c r="BJ677" s="446">
        <f>IF(BF677=0,0,(BH677/BF677)*100)</f>
        <v>0</v>
      </c>
      <c r="BK677" s="447"/>
      <c r="BL677" s="406">
        <f>(AD677*2)+(AJ677*2)+(AP677*3)+BB677</f>
        <v>0</v>
      </c>
      <c r="BM677" s="407"/>
      <c r="BN677" s="408"/>
      <c r="BO677" s="404" t="e">
        <f>(BL677*BR$641)+(N677*BR$642)+(X677*BR$643)+(R677*BR$644)+(V677*BR$645)+(Z677*BR$646)</f>
        <v>#REF!</v>
      </c>
      <c r="BP677" s="404" t="e">
        <f>((AZ677-BB677)*BR$648)+((AT677-AV677)*BR$647)+(H677*BR$649)+(P677*BR$650)</f>
        <v>#REF!</v>
      </c>
      <c r="BQ677" s="53"/>
      <c r="BR677" s="53"/>
      <c r="BS677" s="779"/>
    </row>
    <row r="678" spans="1:71" ht="21.75" hidden="1" customHeight="1" x14ac:dyDescent="0.3">
      <c r="A678" s="779"/>
      <c r="B678" s="415"/>
      <c r="C678" s="412" t="str">
        <f>IF(ROSTER!D$44="","",ROSTER!D$44)</f>
        <v/>
      </c>
      <c r="D678" s="413"/>
      <c r="E678" s="419"/>
      <c r="F678" s="421"/>
      <c r="G678" s="423"/>
      <c r="H678" s="426"/>
      <c r="I678" s="427"/>
      <c r="J678" s="430"/>
      <c r="K678" s="431"/>
      <c r="L678" s="434"/>
      <c r="M678" s="435"/>
      <c r="N678" s="438" t="s">
        <v>14</v>
      </c>
      <c r="O678" s="439"/>
      <c r="P678" s="430"/>
      <c r="Q678" s="431"/>
      <c r="R678" s="434"/>
      <c r="S678" s="441"/>
      <c r="T678" s="434"/>
      <c r="U678" s="427"/>
      <c r="V678" s="441"/>
      <c r="W678" s="427"/>
      <c r="X678" s="430"/>
      <c r="Y678" s="427"/>
      <c r="Z678" s="430"/>
      <c r="AA678" s="427"/>
      <c r="AB678" s="430"/>
      <c r="AC678" s="431"/>
      <c r="AD678" s="434"/>
      <c r="AE678" s="435"/>
      <c r="AF678" s="444"/>
      <c r="AG678" s="445"/>
      <c r="AH678" s="430"/>
      <c r="AI678" s="431"/>
      <c r="AJ678" s="434"/>
      <c r="AK678" s="435"/>
      <c r="AL678" s="448"/>
      <c r="AM678" s="449"/>
      <c r="AN678" s="430"/>
      <c r="AO678" s="431"/>
      <c r="AP678" s="434"/>
      <c r="AQ678" s="435"/>
      <c r="AR678" s="448"/>
      <c r="AS678" s="449"/>
      <c r="AT678" s="452"/>
      <c r="AU678" s="453"/>
      <c r="AV678" s="456"/>
      <c r="AW678" s="457"/>
      <c r="AX678" s="448"/>
      <c r="AY678" s="449"/>
      <c r="AZ678" s="430"/>
      <c r="BA678" s="431"/>
      <c r="BB678" s="434"/>
      <c r="BC678" s="435"/>
      <c r="BD678" s="448"/>
      <c r="BE678" s="449"/>
      <c r="BF678" s="452"/>
      <c r="BG678" s="453"/>
      <c r="BH678" s="456"/>
      <c r="BI678" s="457"/>
      <c r="BJ678" s="448"/>
      <c r="BK678" s="449"/>
      <c r="BL678" s="409"/>
      <c r="BM678" s="410"/>
      <c r="BN678" s="411"/>
      <c r="BO678" s="405"/>
      <c r="BP678" s="405"/>
      <c r="BQ678" s="53"/>
      <c r="BR678" s="53"/>
      <c r="BS678" s="779"/>
    </row>
    <row r="679" spans="1:71" ht="21.75" hidden="1" customHeight="1" x14ac:dyDescent="0.3">
      <c r="A679" s="779"/>
      <c r="B679" s="414" t="str">
        <f>IF(ROSTER!B46="","",ROSTER!B46)</f>
        <v/>
      </c>
      <c r="C679" s="416" t="str">
        <f>IF(ROSTER!C$46="","",ROSTER!C$46)</f>
        <v/>
      </c>
      <c r="D679" s="417"/>
      <c r="E679" s="418"/>
      <c r="F679" s="420">
        <f>IF(E679="y",1,IF(E679="S",1,0))</f>
        <v>0</v>
      </c>
      <c r="G679" s="422">
        <f>IF(E679="S",1,0)</f>
        <v>0</v>
      </c>
      <c r="H679" s="424"/>
      <c r="I679" s="425"/>
      <c r="J679" s="428"/>
      <c r="K679" s="429"/>
      <c r="L679" s="432"/>
      <c r="M679" s="433"/>
      <c r="N679" s="436">
        <f>L679+J679</f>
        <v>0</v>
      </c>
      <c r="O679" s="437"/>
      <c r="P679" s="428"/>
      <c r="Q679" s="429"/>
      <c r="R679" s="432"/>
      <c r="S679" s="440"/>
      <c r="T679" s="432"/>
      <c r="U679" s="425"/>
      <c r="V679" s="440"/>
      <c r="W679" s="425"/>
      <c r="X679" s="428"/>
      <c r="Y679" s="425"/>
      <c r="Z679" s="428"/>
      <c r="AA679" s="425"/>
      <c r="AB679" s="428"/>
      <c r="AC679" s="429"/>
      <c r="AD679" s="432"/>
      <c r="AE679" s="433"/>
      <c r="AF679" s="442">
        <f>IF(AB679=0,0,(AD679/AB679)*100)</f>
        <v>0</v>
      </c>
      <c r="AG679" s="443"/>
      <c r="AH679" s="428"/>
      <c r="AI679" s="429"/>
      <c r="AJ679" s="432"/>
      <c r="AK679" s="433"/>
      <c r="AL679" s="446">
        <f>IF(AH679=0,0,(AJ679/AH679)*100)</f>
        <v>0</v>
      </c>
      <c r="AM679" s="447"/>
      <c r="AN679" s="428"/>
      <c r="AO679" s="429"/>
      <c r="AP679" s="432"/>
      <c r="AQ679" s="433"/>
      <c r="AR679" s="446">
        <f>IF(AN679=0,0,(AP679/AN679)*100)</f>
        <v>0</v>
      </c>
      <c r="AS679" s="447"/>
      <c r="AT679" s="450">
        <f>AB679+AH679+AN679</f>
        <v>0</v>
      </c>
      <c r="AU679" s="451"/>
      <c r="AV679" s="454">
        <f>AD679+AJ679+AP679</f>
        <v>0</v>
      </c>
      <c r="AW679" s="455"/>
      <c r="AX679" s="446">
        <f>IF(AT679=0,0,(AV679/AT679)*100)</f>
        <v>0</v>
      </c>
      <c r="AY679" s="447"/>
      <c r="AZ679" s="428"/>
      <c r="BA679" s="429"/>
      <c r="BB679" s="432"/>
      <c r="BC679" s="433"/>
      <c r="BD679" s="446">
        <f>IF(AZ679=0,0,(BB679/AZ679)*100)</f>
        <v>0</v>
      </c>
      <c r="BE679" s="447"/>
      <c r="BF679" s="450">
        <f>AT679+AZ679</f>
        <v>0</v>
      </c>
      <c r="BG679" s="451"/>
      <c r="BH679" s="454">
        <f>AV679+BB679</f>
        <v>0</v>
      </c>
      <c r="BI679" s="455"/>
      <c r="BJ679" s="446">
        <f>IF(BF679=0,0,(BH679/BF679)*100)</f>
        <v>0</v>
      </c>
      <c r="BK679" s="447"/>
      <c r="BL679" s="406">
        <f>(AD679*2)+(AJ679*2)+(AP679*3)+BB679</f>
        <v>0</v>
      </c>
      <c r="BM679" s="407"/>
      <c r="BN679" s="408"/>
      <c r="BO679" s="402" t="e">
        <f>(BL679*BR$74)+(N679*BR$75)+(X679*BR$76)+(R679*BR$77)+(V679*BR$78)+(Z679*BR$79)</f>
        <v>#REF!</v>
      </c>
      <c r="BP679" s="404" t="e">
        <f>((AZ679-BB679)*BR$81)+((AT679-AV679)*BR$80)+(H679*BR$82)+(P679*BR$83)</f>
        <v>#REF!</v>
      </c>
      <c r="BQ679" s="53"/>
      <c r="BR679" s="53"/>
      <c r="BS679" s="779"/>
    </row>
    <row r="680" spans="1:71" ht="22.5" hidden="1" customHeight="1" x14ac:dyDescent="0.3">
      <c r="A680" s="779"/>
      <c r="B680" s="415"/>
      <c r="C680" s="412" t="str">
        <f>IF(ROSTER!D$46="","",ROSTER!D$46)</f>
        <v/>
      </c>
      <c r="D680" s="413"/>
      <c r="E680" s="419"/>
      <c r="F680" s="421"/>
      <c r="G680" s="423"/>
      <c r="H680" s="426"/>
      <c r="I680" s="427"/>
      <c r="J680" s="430"/>
      <c r="K680" s="431"/>
      <c r="L680" s="434"/>
      <c r="M680" s="435"/>
      <c r="N680" s="438" t="s">
        <v>14</v>
      </c>
      <c r="O680" s="439"/>
      <c r="P680" s="430"/>
      <c r="Q680" s="431"/>
      <c r="R680" s="434"/>
      <c r="S680" s="441"/>
      <c r="T680" s="434"/>
      <c r="U680" s="427"/>
      <c r="V680" s="441"/>
      <c r="W680" s="427"/>
      <c r="X680" s="430"/>
      <c r="Y680" s="427"/>
      <c r="Z680" s="430"/>
      <c r="AA680" s="427"/>
      <c r="AB680" s="430"/>
      <c r="AC680" s="431"/>
      <c r="AD680" s="434"/>
      <c r="AE680" s="435"/>
      <c r="AF680" s="444"/>
      <c r="AG680" s="445"/>
      <c r="AH680" s="430"/>
      <c r="AI680" s="431"/>
      <c r="AJ680" s="434"/>
      <c r="AK680" s="435"/>
      <c r="AL680" s="448"/>
      <c r="AM680" s="449"/>
      <c r="AN680" s="430"/>
      <c r="AO680" s="431"/>
      <c r="AP680" s="434"/>
      <c r="AQ680" s="435"/>
      <c r="AR680" s="448"/>
      <c r="AS680" s="449"/>
      <c r="AT680" s="452"/>
      <c r="AU680" s="453"/>
      <c r="AV680" s="456"/>
      <c r="AW680" s="457"/>
      <c r="AX680" s="448"/>
      <c r="AY680" s="449"/>
      <c r="AZ680" s="430"/>
      <c r="BA680" s="431"/>
      <c r="BB680" s="434"/>
      <c r="BC680" s="435"/>
      <c r="BD680" s="448"/>
      <c r="BE680" s="449"/>
      <c r="BF680" s="452"/>
      <c r="BG680" s="453"/>
      <c r="BH680" s="456"/>
      <c r="BI680" s="457"/>
      <c r="BJ680" s="448"/>
      <c r="BK680" s="449"/>
      <c r="BL680" s="409"/>
      <c r="BM680" s="410"/>
      <c r="BN680" s="411"/>
      <c r="BO680" s="403"/>
      <c r="BP680" s="405"/>
      <c r="BQ680" s="53"/>
      <c r="BR680" s="53"/>
      <c r="BS680" s="779"/>
    </row>
    <row r="681" spans="1:71" ht="21.75" hidden="1" customHeight="1" x14ac:dyDescent="0.3">
      <c r="A681" s="779"/>
      <c r="B681" s="414" t="str">
        <f>IF(ROSTER!B48="","",ROSTER!B48)</f>
        <v/>
      </c>
      <c r="C681" s="416" t="str">
        <f>IF(ROSTER!C$48="","",ROSTER!C$48)</f>
        <v/>
      </c>
      <c r="D681" s="417"/>
      <c r="E681" s="418"/>
      <c r="F681" s="420">
        <f t="shared" ref="F681" si="360">IF(E681="y",1,IF(E681="S",1,0))</f>
        <v>0</v>
      </c>
      <c r="G681" s="422">
        <f t="shared" ref="G681" si="361">IF(E681="S",1,0)</f>
        <v>0</v>
      </c>
      <c r="H681" s="424"/>
      <c r="I681" s="425"/>
      <c r="J681" s="428"/>
      <c r="K681" s="429"/>
      <c r="L681" s="432"/>
      <c r="M681" s="433"/>
      <c r="N681" s="436">
        <f t="shared" ref="N681" si="362">L681+J681</f>
        <v>0</v>
      </c>
      <c r="O681" s="437"/>
      <c r="P681" s="428"/>
      <c r="Q681" s="429"/>
      <c r="R681" s="432"/>
      <c r="S681" s="440"/>
      <c r="T681" s="432"/>
      <c r="U681" s="425"/>
      <c r="V681" s="440"/>
      <c r="W681" s="425"/>
      <c r="X681" s="428"/>
      <c r="Y681" s="425"/>
      <c r="Z681" s="428"/>
      <c r="AA681" s="425"/>
      <c r="AB681" s="428"/>
      <c r="AC681" s="429"/>
      <c r="AD681" s="432"/>
      <c r="AE681" s="433"/>
      <c r="AF681" s="442"/>
      <c r="AG681" s="443"/>
      <c r="AH681" s="428"/>
      <c r="AI681" s="429"/>
      <c r="AJ681" s="432"/>
      <c r="AK681" s="433"/>
      <c r="AL681" s="446">
        <f t="shared" ref="AL681" si="363">IF(AH681=0,0,(AJ681/AH681)*100)</f>
        <v>0</v>
      </c>
      <c r="AM681" s="447"/>
      <c r="AN681" s="428"/>
      <c r="AO681" s="429"/>
      <c r="AP681" s="432"/>
      <c r="AQ681" s="433"/>
      <c r="AR681" s="446">
        <f t="shared" ref="AR681" si="364">IF(AN681=0,0,(AP681/AN681)*100)</f>
        <v>0</v>
      </c>
      <c r="AS681" s="447"/>
      <c r="AT681" s="450">
        <f t="shared" ref="AT681" si="365">AB681+AH681+AN681</f>
        <v>0</v>
      </c>
      <c r="AU681" s="451"/>
      <c r="AV681" s="454">
        <f t="shared" ref="AV681" si="366">AD681+AJ681+AP681</f>
        <v>0</v>
      </c>
      <c r="AW681" s="455"/>
      <c r="AX681" s="446">
        <f t="shared" ref="AX681" si="367">IF(AT681=0,0,(AV681/AT681)*100)</f>
        <v>0</v>
      </c>
      <c r="AY681" s="447"/>
      <c r="AZ681" s="428"/>
      <c r="BA681" s="429"/>
      <c r="BB681" s="432"/>
      <c r="BC681" s="433"/>
      <c r="BD681" s="446">
        <f t="shared" ref="BD681" si="368">IF(AZ681=0,0,(BB681/AZ681)*100)</f>
        <v>0</v>
      </c>
      <c r="BE681" s="447"/>
      <c r="BF681" s="450">
        <f t="shared" ref="BF681" si="369">AT681+AZ681</f>
        <v>0</v>
      </c>
      <c r="BG681" s="451"/>
      <c r="BH681" s="454">
        <f t="shared" ref="BH681" si="370">AV681+BB681</f>
        <v>0</v>
      </c>
      <c r="BI681" s="455"/>
      <c r="BJ681" s="446">
        <f t="shared" ref="BJ681" si="371">IF(BF681=0,0,(BH681/BF681)*100)</f>
        <v>0</v>
      </c>
      <c r="BK681" s="447"/>
      <c r="BL681" s="406">
        <f t="shared" ref="BL681" si="372">(AD681*2)+(AJ681*2)+(AP681*3)+BB681</f>
        <v>0</v>
      </c>
      <c r="BM681" s="407"/>
      <c r="BN681" s="408"/>
      <c r="BO681" s="402" t="e">
        <f>(BL681*BR$74)+(N681*BR$75)+(X681*BR$76)+(R681*BR$77)+(V681*BR$78)+(Z681*BR$79)</f>
        <v>#REF!</v>
      </c>
      <c r="BP681" s="404" t="e">
        <f>((AZ681-BB681)*BR$81)+((AT681-AV681)*BR$80)+(H681*BR$82)+(P681*BR$83)</f>
        <v>#REF!</v>
      </c>
      <c r="BQ681" s="53"/>
      <c r="BR681" s="53"/>
      <c r="BS681" s="779"/>
    </row>
    <row r="682" spans="1:71" ht="22.5" hidden="1" customHeight="1" x14ac:dyDescent="0.3">
      <c r="A682" s="779"/>
      <c r="B682" s="415"/>
      <c r="C682" s="412" t="str">
        <f>IF(ROSTER!D$48="","",ROSTER!D$48)</f>
        <v/>
      </c>
      <c r="D682" s="413"/>
      <c r="E682" s="419"/>
      <c r="F682" s="421"/>
      <c r="G682" s="423"/>
      <c r="H682" s="426"/>
      <c r="I682" s="427"/>
      <c r="J682" s="430"/>
      <c r="K682" s="431"/>
      <c r="L682" s="434"/>
      <c r="M682" s="435"/>
      <c r="N682" s="438" t="s">
        <v>14</v>
      </c>
      <c r="O682" s="439"/>
      <c r="P682" s="430"/>
      <c r="Q682" s="431"/>
      <c r="R682" s="434"/>
      <c r="S682" s="441"/>
      <c r="T682" s="434"/>
      <c r="U682" s="427"/>
      <c r="V682" s="441"/>
      <c r="W682" s="427"/>
      <c r="X682" s="430"/>
      <c r="Y682" s="427"/>
      <c r="Z682" s="430"/>
      <c r="AA682" s="427"/>
      <c r="AB682" s="430"/>
      <c r="AC682" s="431"/>
      <c r="AD682" s="434"/>
      <c r="AE682" s="435"/>
      <c r="AF682" s="444"/>
      <c r="AG682" s="445"/>
      <c r="AH682" s="430"/>
      <c r="AI682" s="431"/>
      <c r="AJ682" s="434"/>
      <c r="AK682" s="435"/>
      <c r="AL682" s="448"/>
      <c r="AM682" s="449"/>
      <c r="AN682" s="430"/>
      <c r="AO682" s="431"/>
      <c r="AP682" s="434"/>
      <c r="AQ682" s="435"/>
      <c r="AR682" s="448"/>
      <c r="AS682" s="449"/>
      <c r="AT682" s="452"/>
      <c r="AU682" s="453"/>
      <c r="AV682" s="456"/>
      <c r="AW682" s="457"/>
      <c r="AX682" s="448"/>
      <c r="AY682" s="449"/>
      <c r="AZ682" s="430"/>
      <c r="BA682" s="431"/>
      <c r="BB682" s="434"/>
      <c r="BC682" s="435"/>
      <c r="BD682" s="448"/>
      <c r="BE682" s="449"/>
      <c r="BF682" s="452"/>
      <c r="BG682" s="453"/>
      <c r="BH682" s="456"/>
      <c r="BI682" s="457"/>
      <c r="BJ682" s="448"/>
      <c r="BK682" s="449"/>
      <c r="BL682" s="409"/>
      <c r="BM682" s="410"/>
      <c r="BN682" s="411"/>
      <c r="BO682" s="403"/>
      <c r="BP682" s="405"/>
      <c r="BQ682" s="53"/>
      <c r="BR682" s="53"/>
      <c r="BS682" s="779"/>
    </row>
    <row r="683" spans="1:71" ht="21.75" hidden="1" customHeight="1" x14ac:dyDescent="0.3">
      <c r="A683" s="779"/>
      <c r="B683" s="414" t="str">
        <f>IF(ROSTER!B50="","",ROSTER!B50)</f>
        <v/>
      </c>
      <c r="C683" s="416" t="str">
        <f>IF(ROSTER!C$50="","",ROSTER!C$50)</f>
        <v/>
      </c>
      <c r="D683" s="417"/>
      <c r="E683" s="418"/>
      <c r="F683" s="420">
        <f t="shared" ref="F683" si="373">IF(E683="y",1,IF(E683="S",1,0))</f>
        <v>0</v>
      </c>
      <c r="G683" s="422">
        <f t="shared" ref="G683" si="374">IF(E683="S",1,0)</f>
        <v>0</v>
      </c>
      <c r="H683" s="424"/>
      <c r="I683" s="425"/>
      <c r="J683" s="428"/>
      <c r="K683" s="429"/>
      <c r="L683" s="432"/>
      <c r="M683" s="433"/>
      <c r="N683" s="436">
        <f t="shared" ref="N683" si="375">L683+J683</f>
        <v>0</v>
      </c>
      <c r="O683" s="437"/>
      <c r="P683" s="428"/>
      <c r="Q683" s="429"/>
      <c r="R683" s="432"/>
      <c r="S683" s="440"/>
      <c r="T683" s="432"/>
      <c r="U683" s="425"/>
      <c r="V683" s="440"/>
      <c r="W683" s="425"/>
      <c r="X683" s="428"/>
      <c r="Y683" s="425"/>
      <c r="Z683" s="428"/>
      <c r="AA683" s="425"/>
      <c r="AB683" s="428"/>
      <c r="AC683" s="429"/>
      <c r="AD683" s="432"/>
      <c r="AE683" s="433"/>
      <c r="AF683" s="442"/>
      <c r="AG683" s="443"/>
      <c r="AH683" s="428"/>
      <c r="AI683" s="429"/>
      <c r="AJ683" s="432"/>
      <c r="AK683" s="433"/>
      <c r="AL683" s="446">
        <f t="shared" ref="AL683" si="376">IF(AH683=0,0,(AJ683/AH683)*100)</f>
        <v>0</v>
      </c>
      <c r="AM683" s="447"/>
      <c r="AN683" s="428"/>
      <c r="AO683" s="429"/>
      <c r="AP683" s="432"/>
      <c r="AQ683" s="433"/>
      <c r="AR683" s="446">
        <f t="shared" ref="AR683" si="377">IF(AN683=0,0,(AP683/AN683)*100)</f>
        <v>0</v>
      </c>
      <c r="AS683" s="447"/>
      <c r="AT683" s="450">
        <f t="shared" ref="AT683" si="378">AB683+AH683+AN683</f>
        <v>0</v>
      </c>
      <c r="AU683" s="451"/>
      <c r="AV683" s="454">
        <f t="shared" ref="AV683" si="379">AD683+AJ683+AP683</f>
        <v>0</v>
      </c>
      <c r="AW683" s="455"/>
      <c r="AX683" s="446">
        <f t="shared" ref="AX683" si="380">IF(AT683=0,0,(AV683/AT683)*100)</f>
        <v>0</v>
      </c>
      <c r="AY683" s="447"/>
      <c r="AZ683" s="428"/>
      <c r="BA683" s="429"/>
      <c r="BB683" s="432"/>
      <c r="BC683" s="433"/>
      <c r="BD683" s="446">
        <f t="shared" ref="BD683" si="381">IF(AZ683=0,0,(BB683/AZ683)*100)</f>
        <v>0</v>
      </c>
      <c r="BE683" s="447"/>
      <c r="BF683" s="450">
        <f t="shared" ref="BF683" si="382">AT683+AZ683</f>
        <v>0</v>
      </c>
      <c r="BG683" s="451"/>
      <c r="BH683" s="454">
        <f t="shared" ref="BH683" si="383">AV683+BB683</f>
        <v>0</v>
      </c>
      <c r="BI683" s="455"/>
      <c r="BJ683" s="446">
        <f t="shared" ref="BJ683" si="384">IF(BF683=0,0,(BH683/BF683)*100)</f>
        <v>0</v>
      </c>
      <c r="BK683" s="447"/>
      <c r="BL683" s="406">
        <f t="shared" ref="BL683" si="385">(AD683*2)+(AJ683*2)+(AP683*3)+BB683</f>
        <v>0</v>
      </c>
      <c r="BM683" s="407"/>
      <c r="BN683" s="408"/>
      <c r="BO683" s="402" t="e">
        <f>(BL683*BR$74)+(N683*BR$75)+(X683*BR$76)+(R683*BR$77)+(V683*BR$78)+(Z683*BR$79)</f>
        <v>#REF!</v>
      </c>
      <c r="BP683" s="404" t="e">
        <f>((AZ683-BB683)*BR$81)+((AT683-AV683)*BR$80)+(H683*BR$82)+(P683*BR$83)</f>
        <v>#REF!</v>
      </c>
      <c r="BQ683" s="53"/>
      <c r="BR683" s="53"/>
      <c r="BS683" s="779"/>
    </row>
    <row r="684" spans="1:71" ht="22.5" hidden="1" customHeight="1" thickBot="1" x14ac:dyDescent="0.3">
      <c r="A684" s="779"/>
      <c r="B684" s="415"/>
      <c r="C684" s="412" t="str">
        <f>IF(ROSTER!D$50="","",ROSTER!D$50)</f>
        <v/>
      </c>
      <c r="D684" s="413"/>
      <c r="E684" s="419"/>
      <c r="F684" s="421"/>
      <c r="G684" s="423"/>
      <c r="H684" s="426"/>
      <c r="I684" s="427"/>
      <c r="J684" s="430"/>
      <c r="K684" s="431"/>
      <c r="L684" s="434"/>
      <c r="M684" s="435"/>
      <c r="N684" s="438" t="s">
        <v>14</v>
      </c>
      <c r="O684" s="439"/>
      <c r="P684" s="430"/>
      <c r="Q684" s="431"/>
      <c r="R684" s="434"/>
      <c r="S684" s="441"/>
      <c r="T684" s="434"/>
      <c r="U684" s="427"/>
      <c r="V684" s="441"/>
      <c r="W684" s="427"/>
      <c r="X684" s="430"/>
      <c r="Y684" s="427"/>
      <c r="Z684" s="430"/>
      <c r="AA684" s="427"/>
      <c r="AB684" s="430"/>
      <c r="AC684" s="431"/>
      <c r="AD684" s="434"/>
      <c r="AE684" s="435"/>
      <c r="AF684" s="444"/>
      <c r="AG684" s="445"/>
      <c r="AH684" s="430"/>
      <c r="AI684" s="431"/>
      <c r="AJ684" s="434"/>
      <c r="AK684" s="435"/>
      <c r="AL684" s="448"/>
      <c r="AM684" s="449"/>
      <c r="AN684" s="430"/>
      <c r="AO684" s="431"/>
      <c r="AP684" s="434"/>
      <c r="AQ684" s="435"/>
      <c r="AR684" s="448"/>
      <c r="AS684" s="449"/>
      <c r="AT684" s="452"/>
      <c r="AU684" s="453"/>
      <c r="AV684" s="456"/>
      <c r="AW684" s="457"/>
      <c r="AX684" s="448"/>
      <c r="AY684" s="449"/>
      <c r="AZ684" s="430"/>
      <c r="BA684" s="431"/>
      <c r="BB684" s="434"/>
      <c r="BC684" s="435"/>
      <c r="BD684" s="448"/>
      <c r="BE684" s="449"/>
      <c r="BF684" s="452"/>
      <c r="BG684" s="453"/>
      <c r="BH684" s="456"/>
      <c r="BI684" s="457"/>
      <c r="BJ684" s="448"/>
      <c r="BK684" s="449"/>
      <c r="BL684" s="409"/>
      <c r="BM684" s="410"/>
      <c r="BN684" s="411"/>
      <c r="BO684" s="403"/>
      <c r="BP684" s="405"/>
      <c r="BQ684" s="53"/>
      <c r="BR684" s="53"/>
      <c r="BS684" s="779"/>
    </row>
    <row r="685" spans="1:71" s="224" customFormat="1" ht="33.6" customHeight="1" x14ac:dyDescent="0.5">
      <c r="A685" s="789"/>
      <c r="B685" s="376"/>
      <c r="C685" s="377"/>
      <c r="D685" s="377" t="s">
        <v>10</v>
      </c>
      <c r="E685" s="380"/>
      <c r="F685" s="223"/>
      <c r="G685" s="223"/>
      <c r="H685" s="382">
        <f>SUM(H641:I684)</f>
        <v>0</v>
      </c>
      <c r="I685" s="383"/>
      <c r="J685" s="382">
        <f>SUM(J641:K684)</f>
        <v>0</v>
      </c>
      <c r="K685" s="383"/>
      <c r="L685" s="386">
        <f>SUM(L641:M684)</f>
        <v>0</v>
      </c>
      <c r="M685" s="387"/>
      <c r="N685" s="358">
        <f>L685+J685</f>
        <v>0</v>
      </c>
      <c r="O685" s="359"/>
      <c r="P685" s="386">
        <f>SUM(P641:Q684)</f>
        <v>0</v>
      </c>
      <c r="Q685" s="383"/>
      <c r="R685" s="386">
        <f t="shared" ref="R685" si="386">SUM(R641:S684)</f>
        <v>0</v>
      </c>
      <c r="S685" s="387"/>
      <c r="T685" s="386">
        <f t="shared" ref="T685" si="387">SUM(T641:U684)</f>
        <v>0</v>
      </c>
      <c r="U685" s="359"/>
      <c r="V685" s="387">
        <f t="shared" ref="V685" si="388">SUM(V641:W684)</f>
        <v>0</v>
      </c>
      <c r="W685" s="387"/>
      <c r="X685" s="382">
        <f t="shared" ref="X685" si="389">SUM(X641:Y684)</f>
        <v>0</v>
      </c>
      <c r="Y685" s="359"/>
      <c r="Z685" s="382">
        <f t="shared" ref="Z685" si="390">SUM(Z641:AA684)</f>
        <v>0</v>
      </c>
      <c r="AA685" s="359"/>
      <c r="AB685" s="387">
        <f t="shared" ref="AB685" si="391">SUM(AB641:AC684)</f>
        <v>0</v>
      </c>
      <c r="AC685" s="383"/>
      <c r="AD685" s="386">
        <f t="shared" ref="AD685" si="392">SUM(AD641:AE684)</f>
        <v>0</v>
      </c>
      <c r="AE685" s="387"/>
      <c r="AF685" s="358">
        <f t="shared" ref="AF685" si="393">SUM(AF641:AG684)</f>
        <v>0</v>
      </c>
      <c r="AG685" s="359"/>
      <c r="AH685" s="386">
        <f t="shared" ref="AH685" si="394">SUM(AH641:AI684)</f>
        <v>0</v>
      </c>
      <c r="AI685" s="383"/>
      <c r="AJ685" s="386">
        <f t="shared" ref="AJ685" si="395">SUM(AJ641:AK684)</f>
        <v>0</v>
      </c>
      <c r="AK685" s="387"/>
      <c r="AL685" s="358">
        <f>IF(AH685=0,0,(AJ685/AH685)*100)</f>
        <v>0</v>
      </c>
      <c r="AM685" s="359"/>
      <c r="AN685" s="386">
        <f>SUM(AN641:AO684)</f>
        <v>0</v>
      </c>
      <c r="AO685" s="383"/>
      <c r="AP685" s="386">
        <f>SUM(AP641:AQ684)</f>
        <v>0</v>
      </c>
      <c r="AQ685" s="387"/>
      <c r="AR685" s="358">
        <f>IF(AN685=0,0,(AP685/AN685)*100)</f>
        <v>0</v>
      </c>
      <c r="AS685" s="359"/>
      <c r="AT685" s="382">
        <f>AB685+AH685+AN685</f>
        <v>0</v>
      </c>
      <c r="AU685" s="383"/>
      <c r="AV685" s="386">
        <f>AD685+AJ685+AP685</f>
        <v>0</v>
      </c>
      <c r="AW685" s="392"/>
      <c r="AX685" s="358">
        <f>IF(AT685=0,0,(AV685/AT685)*100)</f>
        <v>0</v>
      </c>
      <c r="AY685" s="359"/>
      <c r="AZ685" s="386">
        <f>SUM(AZ641:BA684)</f>
        <v>0</v>
      </c>
      <c r="BA685" s="383"/>
      <c r="BB685" s="386">
        <f>SUM(BB641:BC684)</f>
        <v>0</v>
      </c>
      <c r="BC685" s="387"/>
      <c r="BD685" s="358">
        <f>IF(AZ685=0,0,(BB685/AZ685)*100)</f>
        <v>0</v>
      </c>
      <c r="BE685" s="359"/>
      <c r="BF685" s="382">
        <f>AT685+AZ685</f>
        <v>0</v>
      </c>
      <c r="BG685" s="383"/>
      <c r="BH685" s="386">
        <f>AV685+BB685</f>
        <v>0</v>
      </c>
      <c r="BI685" s="392"/>
      <c r="BJ685" s="358">
        <f>IF(BF685=0,0,(BH685/BF685)*100)</f>
        <v>0</v>
      </c>
      <c r="BK685" s="394"/>
      <c r="BL685" s="396">
        <f>SUM(BL641:BN684)</f>
        <v>0</v>
      </c>
      <c r="BM685" s="397"/>
      <c r="BN685" s="398"/>
      <c r="BO685" s="402" t="e">
        <f>(BL685*BR$74)+(N685*BR$75)+(X685*BR$76)+(R685*BR$77)+(V685*BR$78)+(Z685*BR$79)</f>
        <v>#REF!</v>
      </c>
      <c r="BP685" s="404" t="e">
        <f>((AZ685-BB685)*BR$81)+((AT685-AV685)*BR$80)+(H685*BR$82)+(P685*BR$83)</f>
        <v>#REF!</v>
      </c>
      <c r="BQ685" s="222"/>
      <c r="BR685" s="222"/>
      <c r="BS685" s="789"/>
    </row>
    <row r="686" spans="1:71" s="224" customFormat="1" ht="33.950000000000003" customHeight="1" thickBot="1" x14ac:dyDescent="0.55000000000000004">
      <c r="A686" s="789"/>
      <c r="B686" s="378"/>
      <c r="C686" s="379"/>
      <c r="D686" s="379"/>
      <c r="E686" s="381"/>
      <c r="F686" s="225"/>
      <c r="G686" s="225"/>
      <c r="H686" s="384"/>
      <c r="I686" s="385"/>
      <c r="J686" s="384"/>
      <c r="K686" s="385"/>
      <c r="L686" s="388"/>
      <c r="M686" s="389"/>
      <c r="N686" s="390" t="s">
        <v>14</v>
      </c>
      <c r="O686" s="391"/>
      <c r="P686" s="388"/>
      <c r="Q686" s="385"/>
      <c r="R686" s="388"/>
      <c r="S686" s="389"/>
      <c r="T686" s="388"/>
      <c r="U686" s="391"/>
      <c r="V686" s="389"/>
      <c r="W686" s="389"/>
      <c r="X686" s="384"/>
      <c r="Y686" s="391"/>
      <c r="Z686" s="384"/>
      <c r="AA686" s="391"/>
      <c r="AB686" s="389"/>
      <c r="AC686" s="385"/>
      <c r="AD686" s="388"/>
      <c r="AE686" s="389"/>
      <c r="AF686" s="390"/>
      <c r="AG686" s="391"/>
      <c r="AH686" s="388"/>
      <c r="AI686" s="385"/>
      <c r="AJ686" s="388"/>
      <c r="AK686" s="389"/>
      <c r="AL686" s="390"/>
      <c r="AM686" s="391"/>
      <c r="AN686" s="388"/>
      <c r="AO686" s="385"/>
      <c r="AP686" s="388"/>
      <c r="AQ686" s="389"/>
      <c r="AR686" s="390"/>
      <c r="AS686" s="391"/>
      <c r="AT686" s="384"/>
      <c r="AU686" s="385"/>
      <c r="AV686" s="388"/>
      <c r="AW686" s="393"/>
      <c r="AX686" s="390"/>
      <c r="AY686" s="391"/>
      <c r="AZ686" s="388"/>
      <c r="BA686" s="385"/>
      <c r="BB686" s="388"/>
      <c r="BC686" s="389"/>
      <c r="BD686" s="390"/>
      <c r="BE686" s="391"/>
      <c r="BF686" s="384"/>
      <c r="BG686" s="385"/>
      <c r="BH686" s="388"/>
      <c r="BI686" s="393"/>
      <c r="BJ686" s="390"/>
      <c r="BK686" s="395"/>
      <c r="BL686" s="399"/>
      <c r="BM686" s="400"/>
      <c r="BN686" s="401"/>
      <c r="BO686" s="403"/>
      <c r="BP686" s="405"/>
      <c r="BQ686" s="222"/>
      <c r="BR686" s="222"/>
      <c r="BS686" s="789"/>
    </row>
    <row r="687" spans="1:71" s="230" customFormat="1" ht="48.2" customHeight="1" thickBot="1" x14ac:dyDescent="0.55000000000000004">
      <c r="A687" s="790"/>
      <c r="B687" s="342"/>
      <c r="C687" s="343"/>
      <c r="D687" s="343" t="s">
        <v>13</v>
      </c>
      <c r="E687" s="344"/>
      <c r="F687" s="227"/>
      <c r="G687" s="223"/>
      <c r="H687" s="345"/>
      <c r="I687" s="346"/>
      <c r="J687" s="347"/>
      <c r="K687" s="348"/>
      <c r="L687" s="349"/>
      <c r="M687" s="350"/>
      <c r="N687" s="351">
        <f>J687+L687</f>
        <v>0</v>
      </c>
      <c r="O687" s="352"/>
      <c r="P687" s="347"/>
      <c r="Q687" s="348"/>
      <c r="R687" s="349"/>
      <c r="S687" s="348"/>
      <c r="T687" s="353"/>
      <c r="U687" s="354"/>
      <c r="V687" s="347"/>
      <c r="W687" s="355"/>
      <c r="X687" s="345"/>
      <c r="Y687" s="346"/>
      <c r="Z687" s="347"/>
      <c r="AA687" s="355"/>
      <c r="AB687" s="347"/>
      <c r="AC687" s="348"/>
      <c r="AD687" s="349"/>
      <c r="AE687" s="350"/>
      <c r="AF687" s="356">
        <f>IF(AB687=0,0,(AD687/AB687)*100)</f>
        <v>0</v>
      </c>
      <c r="AG687" s="357"/>
      <c r="AH687" s="347"/>
      <c r="AI687" s="348"/>
      <c r="AJ687" s="349"/>
      <c r="AK687" s="350"/>
      <c r="AL687" s="358">
        <f>IF(AH687=0,0,(AJ687/AH687)*100)</f>
        <v>0</v>
      </c>
      <c r="AM687" s="359"/>
      <c r="AN687" s="347"/>
      <c r="AO687" s="348"/>
      <c r="AP687" s="349"/>
      <c r="AQ687" s="350"/>
      <c r="AR687" s="358">
        <f>IF(AN687=0,0,(AP687/AN687)*100)</f>
        <v>0</v>
      </c>
      <c r="AS687" s="359"/>
      <c r="AT687" s="360">
        <f>AB687+AH687+AN687</f>
        <v>0</v>
      </c>
      <c r="AU687" s="361"/>
      <c r="AV687" s="362">
        <f>AD687+AJ687+AP687</f>
        <v>0</v>
      </c>
      <c r="AW687" s="363"/>
      <c r="AX687" s="358">
        <f>IF(AT687=0,0,(AV687/AT687)*100)</f>
        <v>0</v>
      </c>
      <c r="AY687" s="359"/>
      <c r="AZ687" s="347"/>
      <c r="BA687" s="348"/>
      <c r="BB687" s="349"/>
      <c r="BC687" s="350"/>
      <c r="BD687" s="358">
        <f>IF(AZ687=0,0,(BB687/AZ687)*100)</f>
        <v>0</v>
      </c>
      <c r="BE687" s="359"/>
      <c r="BF687" s="360">
        <f>AT687+AZ687</f>
        <v>0</v>
      </c>
      <c r="BG687" s="361"/>
      <c r="BH687" s="362">
        <f>AV687+BB687</f>
        <v>0</v>
      </c>
      <c r="BI687" s="363"/>
      <c r="BJ687" s="358">
        <f>IF(BF687=0,0,(BH687/BF687)*100)</f>
        <v>0</v>
      </c>
      <c r="BK687" s="359"/>
      <c r="BL687" s="364"/>
      <c r="BM687" s="365"/>
      <c r="BN687" s="366"/>
      <c r="BO687" s="228"/>
      <c r="BP687" s="229"/>
      <c r="BQ687" s="226"/>
      <c r="BR687" s="226"/>
      <c r="BS687" s="790"/>
    </row>
    <row r="688" spans="1:71" s="230" customFormat="1" ht="48.95" customHeight="1" thickBot="1" x14ac:dyDescent="0.55000000000000004">
      <c r="A688" s="790"/>
      <c r="B688" s="231"/>
      <c r="C688" s="268"/>
      <c r="D688" s="367" t="s">
        <v>87</v>
      </c>
      <c r="E688" s="368"/>
      <c r="F688" s="233"/>
      <c r="G688" s="233"/>
      <c r="H688" s="268"/>
      <c r="I688" s="268"/>
      <c r="J688" s="369">
        <f>IF((J685+L687)=0,0,J685/(J685+L687)*100)</f>
        <v>0</v>
      </c>
      <c r="K688" s="370"/>
      <c r="L688" s="369">
        <f>IF((L685+J687)=0,0,L685/(L685+J687)*100)</f>
        <v>0</v>
      </c>
      <c r="M688" s="370"/>
      <c r="N688" s="369">
        <f>IF((N685+N687)=0,0,N685/(N685+N687)*100)</f>
        <v>0</v>
      </c>
      <c r="O688" s="371"/>
      <c r="P688" s="372"/>
      <c r="Q688" s="373"/>
      <c r="R688" s="373"/>
      <c r="S688" s="373"/>
      <c r="T688" s="374"/>
      <c r="U688" s="374"/>
      <c r="V688" s="373"/>
      <c r="W688" s="373"/>
      <c r="X688" s="373"/>
      <c r="Y688" s="373"/>
      <c r="Z688" s="373"/>
      <c r="AA688" s="373"/>
      <c r="AB688" s="373"/>
      <c r="AC688" s="373"/>
      <c r="AD688" s="373"/>
      <c r="AE688" s="373"/>
      <c r="AF688" s="373"/>
      <c r="AG688" s="373"/>
      <c r="AH688" s="373"/>
      <c r="AI688" s="373"/>
      <c r="AJ688" s="373"/>
      <c r="AK688" s="373"/>
      <c r="AL688" s="373"/>
      <c r="AM688" s="373"/>
      <c r="AN688" s="373"/>
      <c r="AO688" s="373"/>
      <c r="AP688" s="373"/>
      <c r="AQ688" s="373"/>
      <c r="AR688" s="373"/>
      <c r="AS688" s="373"/>
      <c r="AT688" s="373"/>
      <c r="AU688" s="373"/>
      <c r="AV688" s="373"/>
      <c r="AW688" s="373"/>
      <c r="AX688" s="373"/>
      <c r="AY688" s="373"/>
      <c r="AZ688" s="373"/>
      <c r="BA688" s="373"/>
      <c r="BB688" s="373"/>
      <c r="BC688" s="373"/>
      <c r="BD688" s="373"/>
      <c r="BE688" s="373"/>
      <c r="BF688" s="373"/>
      <c r="BG688" s="373"/>
      <c r="BH688" s="373"/>
      <c r="BI688" s="373"/>
      <c r="BJ688" s="373"/>
      <c r="BK688" s="373"/>
      <c r="BL688" s="373"/>
      <c r="BM688" s="373"/>
      <c r="BN688" s="375"/>
      <c r="BO688" s="234"/>
      <c r="BP688" s="234"/>
      <c r="BQ688" s="226"/>
      <c r="BR688" s="226"/>
      <c r="BS688" s="790"/>
    </row>
    <row r="689" spans="1:71" ht="15.75" customHeight="1" thickTop="1" thickBot="1" x14ac:dyDescent="0.45">
      <c r="A689" s="779"/>
      <c r="B689" s="160"/>
      <c r="C689" s="161"/>
      <c r="D689" s="161"/>
      <c r="E689" s="161"/>
      <c r="F689" s="69"/>
      <c r="G689" s="69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  <c r="S689" s="161"/>
      <c r="T689" s="161"/>
      <c r="U689" s="161"/>
      <c r="V689" s="161"/>
      <c r="W689" s="161"/>
      <c r="X689" s="161"/>
      <c r="Y689" s="161"/>
      <c r="Z689" s="161"/>
      <c r="AA689" s="161"/>
      <c r="AB689" s="161"/>
      <c r="AC689" s="161"/>
      <c r="AD689" s="161"/>
      <c r="AE689" s="161"/>
      <c r="AF689" s="166"/>
      <c r="AG689" s="166"/>
      <c r="AH689" s="161"/>
      <c r="AI689" s="161"/>
      <c r="AJ689" s="161"/>
      <c r="AK689" s="161"/>
      <c r="AL689" s="161"/>
      <c r="AM689" s="161"/>
      <c r="AN689" s="161"/>
      <c r="AO689" s="161"/>
      <c r="AP689" s="161"/>
      <c r="AQ689" s="161"/>
      <c r="AR689" s="161"/>
      <c r="AS689" s="161"/>
      <c r="AT689" s="161"/>
      <c r="AU689" s="161"/>
      <c r="AV689" s="161"/>
      <c r="AW689" s="161"/>
      <c r="AX689" s="161"/>
      <c r="AY689" s="161"/>
      <c r="AZ689" s="161"/>
      <c r="BA689" s="161"/>
      <c r="BB689" s="161"/>
      <c r="BC689" s="161"/>
      <c r="BD689" s="161"/>
      <c r="BE689" s="161"/>
      <c r="BF689" s="161"/>
      <c r="BG689" s="161"/>
      <c r="BH689" s="161"/>
      <c r="BI689" s="161"/>
      <c r="BJ689" s="161"/>
      <c r="BK689" s="161"/>
      <c r="BL689" s="161"/>
      <c r="BM689" s="161"/>
      <c r="BN689" s="167"/>
      <c r="BO689" s="70"/>
      <c r="BP689" s="70"/>
      <c r="BQ689" s="53"/>
      <c r="BR689" s="53"/>
      <c r="BS689" s="779"/>
    </row>
    <row r="690" spans="1:71" s="68" customFormat="1" ht="80.25" customHeight="1" thickTop="1" thickBot="1" x14ac:dyDescent="0.5">
      <c r="A690" s="791"/>
      <c r="B690" s="325" t="s">
        <v>55</v>
      </c>
      <c r="C690" s="326"/>
      <c r="D690" s="327" t="s">
        <v>47</v>
      </c>
      <c r="E690" s="327"/>
      <c r="F690" s="71"/>
      <c r="G690" s="71"/>
      <c r="H690" s="328"/>
      <c r="I690" s="329"/>
      <c r="J690" s="330"/>
      <c r="K690" s="235"/>
      <c r="L690" s="328"/>
      <c r="M690" s="329"/>
      <c r="N690" s="330"/>
      <c r="O690" s="331" t="s">
        <v>42</v>
      </c>
      <c r="P690" s="332"/>
      <c r="Q690" s="332"/>
      <c r="R690" s="332"/>
      <c r="S690" s="328"/>
      <c r="T690" s="329"/>
      <c r="U690" s="330"/>
      <c r="V690" s="235"/>
      <c r="W690" s="328"/>
      <c r="X690" s="329"/>
      <c r="Y690" s="330"/>
      <c r="Z690" s="331" t="s">
        <v>110</v>
      </c>
      <c r="AA690" s="332"/>
      <c r="AB690" s="332"/>
      <c r="AC690" s="332"/>
      <c r="AD690" s="332"/>
      <c r="AE690" s="332"/>
      <c r="AF690" s="332"/>
      <c r="AG690" s="332"/>
      <c r="AH690" s="332"/>
      <c r="AI690" s="333"/>
      <c r="AJ690" s="328"/>
      <c r="AK690" s="329"/>
      <c r="AL690" s="330"/>
      <c r="AM690" s="235"/>
      <c r="AN690" s="328"/>
      <c r="AO690" s="329"/>
      <c r="AP690" s="330"/>
      <c r="AQ690" s="331" t="s">
        <v>46</v>
      </c>
      <c r="AR690" s="332"/>
      <c r="AS690" s="332"/>
      <c r="AT690" s="333"/>
      <c r="AU690" s="328"/>
      <c r="AV690" s="329"/>
      <c r="AW690" s="330"/>
      <c r="AX690" s="235"/>
      <c r="AY690" s="328"/>
      <c r="AZ690" s="329"/>
      <c r="BA690" s="330"/>
      <c r="BB690" s="334" t="s">
        <v>112</v>
      </c>
      <c r="BC690" s="335"/>
      <c r="BD690" s="335"/>
      <c r="BE690" s="336"/>
      <c r="BF690" s="337">
        <f>BL685</f>
        <v>0</v>
      </c>
      <c r="BG690" s="338"/>
      <c r="BH690" s="339"/>
      <c r="BI690" s="235"/>
      <c r="BJ690" s="337">
        <f>BL687</f>
        <v>0</v>
      </c>
      <c r="BK690" s="338"/>
      <c r="BL690" s="339"/>
      <c r="BM690" s="173"/>
      <c r="BN690" s="174"/>
      <c r="BO690" s="72"/>
      <c r="BP690" s="72"/>
      <c r="BQ690" s="67"/>
      <c r="BR690" s="67"/>
      <c r="BS690" s="791"/>
    </row>
    <row r="691" spans="1:71" ht="15.6" customHeight="1" thickTop="1" thickBot="1" x14ac:dyDescent="0.55000000000000004">
      <c r="A691" s="779"/>
      <c r="B691" s="162"/>
      <c r="C691" s="156"/>
      <c r="D691" s="163"/>
      <c r="E691" s="163"/>
      <c r="F691" s="73"/>
      <c r="G691" s="73"/>
      <c r="H691" s="170"/>
      <c r="I691" s="170"/>
      <c r="J691" s="170"/>
      <c r="K691" s="170"/>
      <c r="L691" s="170"/>
      <c r="M691" s="170"/>
      <c r="N691" s="170"/>
      <c r="O691" s="168"/>
      <c r="P691" s="168"/>
      <c r="Q691" s="168"/>
      <c r="R691" s="168"/>
      <c r="S691" s="170"/>
      <c r="T691" s="170"/>
      <c r="U691" s="170"/>
      <c r="V691" s="169"/>
      <c r="W691" s="170"/>
      <c r="X691" s="170"/>
      <c r="Y691" s="170"/>
      <c r="Z691" s="168"/>
      <c r="AA691" s="168"/>
      <c r="AB691" s="168"/>
      <c r="AC691" s="168"/>
      <c r="AD691" s="170"/>
      <c r="AE691" s="170"/>
      <c r="AF691" s="170"/>
      <c r="AG691" s="170"/>
      <c r="AH691" s="169"/>
      <c r="AI691" s="169"/>
      <c r="AJ691" s="170"/>
      <c r="AK691" s="168"/>
      <c r="AL691" s="168"/>
      <c r="AM691" s="168"/>
      <c r="AN691" s="168"/>
      <c r="AO691" s="170"/>
      <c r="AP691" s="170"/>
      <c r="AQ691" s="168"/>
      <c r="AR691" s="168"/>
      <c r="AS691" s="168"/>
      <c r="AT691" s="168"/>
      <c r="AU691" s="170"/>
      <c r="AV691" s="170"/>
      <c r="AW691" s="170"/>
      <c r="AX691" s="170"/>
      <c r="AY691" s="170"/>
      <c r="AZ691" s="172"/>
      <c r="BA691" s="172"/>
      <c r="BB691" s="168"/>
      <c r="BC691" s="176"/>
      <c r="BD691" s="177"/>
      <c r="BE691" s="177"/>
      <c r="BF691" s="178"/>
      <c r="BG691" s="178"/>
      <c r="BH691" s="172"/>
      <c r="BI691" s="170"/>
      <c r="BJ691" s="179"/>
      <c r="BK691" s="179"/>
      <c r="BL691" s="172"/>
      <c r="BM691" s="175"/>
      <c r="BN691" s="180"/>
      <c r="BO691" s="74"/>
      <c r="BP691" s="74"/>
      <c r="BQ691" s="53"/>
      <c r="BR691" s="53"/>
      <c r="BS691" s="779"/>
    </row>
    <row r="692" spans="1:71" s="68" customFormat="1" ht="80.25" customHeight="1" thickTop="1" thickBot="1" x14ac:dyDescent="0.5">
      <c r="A692" s="791"/>
      <c r="B692" s="334" t="s">
        <v>40</v>
      </c>
      <c r="C692" s="335"/>
      <c r="D692" s="327" t="s">
        <v>48</v>
      </c>
      <c r="E692" s="327"/>
      <c r="F692" s="71"/>
      <c r="G692" s="71"/>
      <c r="H692" s="337">
        <f>H690</f>
        <v>0</v>
      </c>
      <c r="I692" s="338"/>
      <c r="J692" s="339"/>
      <c r="K692" s="235"/>
      <c r="L692" s="337">
        <f>L690</f>
        <v>0</v>
      </c>
      <c r="M692" s="338"/>
      <c r="N692" s="339"/>
      <c r="O692" s="331" t="s">
        <v>44</v>
      </c>
      <c r="P692" s="332"/>
      <c r="Q692" s="332"/>
      <c r="R692" s="332"/>
      <c r="S692" s="337">
        <f>S690-H690</f>
        <v>0</v>
      </c>
      <c r="T692" s="338"/>
      <c r="U692" s="339"/>
      <c r="V692" s="235"/>
      <c r="W692" s="337">
        <f>W690-L690</f>
        <v>0</v>
      </c>
      <c r="X692" s="338"/>
      <c r="Y692" s="339"/>
      <c r="Z692" s="331" t="s">
        <v>111</v>
      </c>
      <c r="AA692" s="332"/>
      <c r="AB692" s="332"/>
      <c r="AC692" s="332"/>
      <c r="AD692" s="332"/>
      <c r="AE692" s="332"/>
      <c r="AF692" s="332"/>
      <c r="AG692" s="332"/>
      <c r="AH692" s="332"/>
      <c r="AI692" s="333"/>
      <c r="AJ692" s="337">
        <f>AJ690-S690</f>
        <v>0</v>
      </c>
      <c r="AK692" s="338"/>
      <c r="AL692" s="339"/>
      <c r="AM692" s="235"/>
      <c r="AN692" s="337">
        <f>AN690-W690</f>
        <v>0</v>
      </c>
      <c r="AO692" s="338"/>
      <c r="AP692" s="339"/>
      <c r="AQ692" s="331" t="s">
        <v>45</v>
      </c>
      <c r="AR692" s="332"/>
      <c r="AS692" s="332"/>
      <c r="AT692" s="333"/>
      <c r="AU692" s="337">
        <f>AU690-AJ690</f>
        <v>0</v>
      </c>
      <c r="AV692" s="338"/>
      <c r="AW692" s="339"/>
      <c r="AX692" s="235"/>
      <c r="AY692" s="337">
        <f>AY690-AN690</f>
        <v>0</v>
      </c>
      <c r="AZ692" s="338"/>
      <c r="BA692" s="339"/>
      <c r="BB692" s="334" t="s">
        <v>113</v>
      </c>
      <c r="BC692" s="335"/>
      <c r="BD692" s="335"/>
      <c r="BE692" s="336"/>
      <c r="BF692" s="337">
        <f>BF690-AU690</f>
        <v>0</v>
      </c>
      <c r="BG692" s="338"/>
      <c r="BH692" s="339"/>
      <c r="BI692" s="235"/>
      <c r="BJ692" s="337">
        <f>BJ690-AY690</f>
        <v>0</v>
      </c>
      <c r="BK692" s="338"/>
      <c r="BL692" s="339"/>
      <c r="BM692" s="173"/>
      <c r="BN692" s="174"/>
      <c r="BO692" s="72"/>
      <c r="BP692" s="72"/>
      <c r="BQ692" s="67"/>
      <c r="BR692" s="67"/>
      <c r="BS692" s="791"/>
    </row>
    <row r="693" spans="1:71" ht="15.75" customHeight="1" thickTop="1" thickBot="1" x14ac:dyDescent="0.45">
      <c r="A693" s="779"/>
      <c r="B693" s="164"/>
      <c r="C693" s="165"/>
      <c r="D693" s="165"/>
      <c r="E693" s="165"/>
      <c r="F693" s="75"/>
      <c r="G693" s="75"/>
      <c r="H693" s="165"/>
      <c r="I693" s="165"/>
      <c r="J693" s="165"/>
      <c r="K693" s="165"/>
      <c r="L693" s="165"/>
      <c r="M693" s="165"/>
      <c r="N693" s="165"/>
      <c r="O693" s="165"/>
      <c r="P693" s="165"/>
      <c r="Q693" s="165"/>
      <c r="R693" s="165"/>
      <c r="S693" s="165"/>
      <c r="T693" s="165"/>
      <c r="U693" s="165"/>
      <c r="V693" s="165"/>
      <c r="W693" s="165"/>
      <c r="X693" s="165"/>
      <c r="Y693" s="165"/>
      <c r="Z693" s="165"/>
      <c r="AA693" s="165"/>
      <c r="AB693" s="165"/>
      <c r="AC693" s="165"/>
      <c r="AD693" s="165"/>
      <c r="AE693" s="165"/>
      <c r="AF693" s="171"/>
      <c r="AG693" s="171"/>
      <c r="AH693" s="165"/>
      <c r="AI693" s="165"/>
      <c r="AJ693" s="165"/>
      <c r="AK693" s="165"/>
      <c r="AL693" s="165"/>
      <c r="AM693" s="165"/>
      <c r="AN693" s="165"/>
      <c r="AO693" s="165"/>
      <c r="AP693" s="165"/>
      <c r="AQ693" s="165"/>
      <c r="AR693" s="165"/>
      <c r="AS693" s="165"/>
      <c r="AT693" s="165"/>
      <c r="AU693" s="165"/>
      <c r="AV693" s="165"/>
      <c r="AW693" s="165"/>
      <c r="AX693" s="165"/>
      <c r="AY693" s="165"/>
      <c r="AZ693" s="165"/>
      <c r="BA693" s="340" t="s">
        <v>138</v>
      </c>
      <c r="BB693" s="340"/>
      <c r="BC693" s="340"/>
      <c r="BD693" s="340"/>
      <c r="BE693" s="340"/>
      <c r="BF693" s="340"/>
      <c r="BG693" s="340"/>
      <c r="BH693" s="340"/>
      <c r="BI693" s="340"/>
      <c r="BJ693" s="340"/>
      <c r="BK693" s="340"/>
      <c r="BL693" s="340"/>
      <c r="BM693" s="340"/>
      <c r="BN693" s="341"/>
      <c r="BO693" s="76"/>
      <c r="BP693" s="76"/>
      <c r="BQ693" s="53"/>
      <c r="BR693" s="53"/>
      <c r="BS693" s="779"/>
    </row>
    <row r="694" spans="1:71" ht="12" customHeight="1" thickTop="1" x14ac:dyDescent="0.4">
      <c r="A694" s="779"/>
      <c r="B694" s="780"/>
      <c r="C694" s="779"/>
      <c r="D694" s="779"/>
      <c r="E694" s="779"/>
      <c r="F694" s="781"/>
      <c r="G694" s="781"/>
      <c r="H694" s="779"/>
      <c r="I694" s="779"/>
      <c r="J694" s="779"/>
      <c r="K694" s="779"/>
      <c r="L694" s="779"/>
      <c r="M694" s="779"/>
      <c r="N694" s="779"/>
      <c r="O694" s="779"/>
      <c r="P694" s="779"/>
      <c r="Q694" s="779"/>
      <c r="R694" s="779"/>
      <c r="S694" s="779"/>
      <c r="T694" s="779"/>
      <c r="U694" s="779"/>
      <c r="V694" s="779"/>
      <c r="W694" s="779"/>
      <c r="X694" s="779"/>
      <c r="Y694" s="779"/>
      <c r="Z694" s="779"/>
      <c r="AA694" s="779"/>
      <c r="AB694" s="779"/>
      <c r="AC694" s="779"/>
      <c r="AD694" s="779"/>
      <c r="AE694" s="779"/>
      <c r="AF694" s="782"/>
      <c r="AG694" s="782"/>
      <c r="AH694" s="779"/>
      <c r="AI694" s="779"/>
      <c r="AJ694" s="779"/>
      <c r="AK694" s="779"/>
      <c r="AL694" s="779"/>
      <c r="AM694" s="779"/>
      <c r="AN694" s="779"/>
      <c r="AO694" s="779"/>
      <c r="AP694" s="779"/>
      <c r="AQ694" s="779"/>
      <c r="AR694" s="779"/>
      <c r="AS694" s="779"/>
      <c r="AT694" s="779"/>
      <c r="AU694" s="779"/>
      <c r="AV694" s="779"/>
      <c r="AW694" s="779"/>
      <c r="AX694" s="779"/>
      <c r="AY694" s="779"/>
      <c r="AZ694" s="779"/>
      <c r="BA694" s="779"/>
      <c r="BB694" s="779"/>
      <c r="BC694" s="779"/>
      <c r="BD694" s="779"/>
      <c r="BE694" s="779"/>
      <c r="BF694" s="779"/>
      <c r="BG694" s="779"/>
      <c r="BH694" s="779"/>
      <c r="BI694" s="779"/>
      <c r="BJ694" s="779"/>
      <c r="BK694" s="779"/>
      <c r="BL694" s="779"/>
      <c r="BM694" s="779"/>
      <c r="BN694" s="779"/>
      <c r="BO694" s="783"/>
      <c r="BP694" s="783"/>
      <c r="BQ694" s="779"/>
      <c r="BR694" s="779"/>
      <c r="BS694" s="779"/>
    </row>
    <row r="695" spans="1:71" s="57" customFormat="1" ht="46.5" x14ac:dyDescent="0.7">
      <c r="A695" s="784"/>
      <c r="B695" s="801" t="s">
        <v>9</v>
      </c>
      <c r="C695" s="801"/>
      <c r="D695" s="801"/>
      <c r="E695" s="801"/>
      <c r="F695" s="801"/>
      <c r="G695" s="801"/>
      <c r="H695" s="801"/>
      <c r="I695" s="801"/>
      <c r="J695" s="801"/>
      <c r="K695" s="801"/>
      <c r="L695" s="801"/>
      <c r="M695" s="801"/>
      <c r="N695" s="801"/>
      <c r="O695" s="801"/>
      <c r="P695" s="801"/>
      <c r="Q695" s="801"/>
      <c r="R695" s="801"/>
      <c r="S695" s="801"/>
      <c r="T695" s="801"/>
      <c r="U695" s="801"/>
      <c r="V695" s="801"/>
      <c r="W695" s="801"/>
      <c r="X695" s="801"/>
      <c r="Y695" s="801"/>
      <c r="Z695" s="801"/>
      <c r="AA695" s="801"/>
      <c r="AB695" s="801"/>
      <c r="AC695" s="801"/>
      <c r="AD695" s="801"/>
      <c r="AE695" s="801"/>
      <c r="AF695" s="801"/>
      <c r="AG695" s="801"/>
      <c r="AH695" s="801"/>
      <c r="AI695" s="801"/>
      <c r="AJ695" s="801"/>
      <c r="AK695" s="801"/>
      <c r="AL695" s="801"/>
      <c r="AM695" s="801"/>
      <c r="AN695" s="801"/>
      <c r="AO695" s="801"/>
      <c r="AP695" s="801"/>
      <c r="AQ695" s="801"/>
      <c r="AR695" s="801"/>
      <c r="AS695" s="801"/>
      <c r="AT695" s="801"/>
      <c r="AU695" s="801"/>
      <c r="AV695" s="801"/>
      <c r="AW695" s="801"/>
      <c r="AX695" s="801"/>
      <c r="AY695" s="801"/>
      <c r="AZ695" s="801"/>
      <c r="BA695" s="801"/>
      <c r="BB695" s="801"/>
      <c r="BC695" s="801"/>
      <c r="BD695" s="801"/>
      <c r="BE695" s="801"/>
      <c r="BF695" s="801"/>
      <c r="BG695" s="801"/>
      <c r="BH695" s="801"/>
      <c r="BI695" s="801"/>
      <c r="BJ695" s="801"/>
      <c r="BK695" s="801"/>
      <c r="BL695" s="801"/>
      <c r="BM695" s="801"/>
      <c r="BN695" s="801"/>
      <c r="BO695" s="139"/>
      <c r="BP695" s="139"/>
      <c r="BQ695" s="56"/>
      <c r="BR695" s="56"/>
      <c r="BS695" s="784"/>
    </row>
    <row r="696" spans="1:71" ht="11.1" customHeight="1" x14ac:dyDescent="0.4">
      <c r="A696" s="779"/>
      <c r="B696" s="140"/>
      <c r="C696" s="141"/>
      <c r="D696" s="141"/>
      <c r="E696" s="141"/>
      <c r="F696" s="142"/>
      <c r="G696" s="142"/>
      <c r="H696" s="141"/>
      <c r="I696" s="141"/>
      <c r="J696" s="141"/>
      <c r="K696" s="141"/>
      <c r="L696" s="141"/>
      <c r="M696" s="141"/>
      <c r="N696" s="141"/>
      <c r="O696" s="141"/>
      <c r="P696" s="141"/>
      <c r="Q696" s="141"/>
      <c r="R696" s="141"/>
      <c r="S696" s="141"/>
      <c r="T696" s="141"/>
      <c r="U696" s="141"/>
      <c r="V696" s="141"/>
      <c r="W696" s="141"/>
      <c r="X696" s="141"/>
      <c r="Y696" s="141"/>
      <c r="Z696" s="141"/>
      <c r="AA696" s="141"/>
      <c r="AB696" s="141"/>
      <c r="AC696" s="141"/>
      <c r="AD696" s="141"/>
      <c r="AE696" s="141"/>
      <c r="AF696" s="143"/>
      <c r="AG696" s="143"/>
      <c r="AH696" s="141"/>
      <c r="AI696" s="141"/>
      <c r="AJ696" s="141"/>
      <c r="AK696" s="141"/>
      <c r="AL696" s="141"/>
      <c r="AM696" s="141"/>
      <c r="AN696" s="141"/>
      <c r="AO696" s="141"/>
      <c r="AP696" s="141"/>
      <c r="AQ696" s="141"/>
      <c r="AR696" s="141"/>
      <c r="AS696" s="141"/>
      <c r="AT696" s="141"/>
      <c r="AU696" s="141"/>
      <c r="AV696" s="141"/>
      <c r="AW696" s="141"/>
      <c r="AX696" s="141"/>
      <c r="AY696" s="141"/>
      <c r="AZ696" s="141"/>
      <c r="BA696" s="141"/>
      <c r="BB696" s="141"/>
      <c r="BC696" s="141"/>
      <c r="BD696" s="141"/>
      <c r="BE696" s="141"/>
      <c r="BF696" s="141"/>
      <c r="BG696" s="141"/>
      <c r="BH696" s="141"/>
      <c r="BI696" s="141"/>
      <c r="BJ696" s="141"/>
      <c r="BK696" s="141"/>
      <c r="BL696" s="141"/>
      <c r="BM696" s="141"/>
      <c r="BN696" s="460"/>
      <c r="BO696" s="460"/>
      <c r="BP696" s="460"/>
      <c r="BQ696" s="53"/>
      <c r="BR696" s="53"/>
      <c r="BS696" s="779"/>
    </row>
    <row r="697" spans="1:71" s="58" customFormat="1" ht="36.75" customHeight="1" x14ac:dyDescent="0.4">
      <c r="A697" s="780"/>
      <c r="B697" s="140"/>
      <c r="C697" s="140"/>
      <c r="D697" s="793" t="s">
        <v>10</v>
      </c>
      <c r="E697" s="461" t="str">
        <f>IF(ROSTER!D$3="","",ROSTER!D$3)</f>
        <v/>
      </c>
      <c r="F697" s="461"/>
      <c r="G697" s="461"/>
      <c r="H697" s="461"/>
      <c r="I697" s="461"/>
      <c r="J697" s="461"/>
      <c r="K697" s="461"/>
      <c r="L697" s="461"/>
      <c r="M697" s="461"/>
      <c r="N697" s="461"/>
      <c r="O697" s="461"/>
      <c r="P697" s="461"/>
      <c r="Q697" s="461"/>
      <c r="R697" s="461"/>
      <c r="S697" s="461"/>
      <c r="T697" s="461"/>
      <c r="U697" s="461"/>
      <c r="V697" s="461"/>
      <c r="W697" s="461"/>
      <c r="X697" s="461"/>
      <c r="Y697" s="461"/>
      <c r="Z697" s="461"/>
      <c r="AA697" s="461"/>
      <c r="AB697" s="461"/>
      <c r="AC697" s="461"/>
      <c r="AD697" s="144"/>
      <c r="AE697" s="792" t="s">
        <v>11</v>
      </c>
      <c r="AF697" s="792"/>
      <c r="AG697" s="792"/>
      <c r="AH697" s="792"/>
      <c r="AI697" s="792"/>
      <c r="AJ697" s="792"/>
      <c r="AK697" s="792"/>
      <c r="AL697" s="792"/>
      <c r="AM697" s="792"/>
      <c r="AN697" s="462"/>
      <c r="AO697" s="462"/>
      <c r="AP697" s="462"/>
      <c r="AQ697" s="462"/>
      <c r="AR697" s="462"/>
      <c r="AS697" s="462"/>
      <c r="AT697" s="462"/>
      <c r="AU697" s="462"/>
      <c r="AV697" s="462"/>
      <c r="AW697" s="462"/>
      <c r="AX697" s="462"/>
      <c r="AY697" s="462"/>
      <c r="AZ697" s="462"/>
      <c r="BA697" s="462"/>
      <c r="BB697" s="462"/>
      <c r="BC697" s="462"/>
      <c r="BD697" s="462"/>
      <c r="BE697" s="462"/>
      <c r="BF697" s="462"/>
      <c r="BG697" s="462"/>
      <c r="BH697" s="462"/>
      <c r="BI697" s="462"/>
      <c r="BJ697" s="462"/>
      <c r="BK697" s="462"/>
      <c r="BL697" s="462"/>
      <c r="BM697" s="462"/>
      <c r="BN697" s="460"/>
      <c r="BO697" s="460"/>
      <c r="BP697" s="460"/>
      <c r="BQ697" s="54"/>
      <c r="BR697" s="54"/>
      <c r="BS697" s="780"/>
    </row>
    <row r="698" spans="1:71" ht="8.85" customHeight="1" x14ac:dyDescent="0.4">
      <c r="A698" s="785"/>
      <c r="B698" s="140"/>
      <c r="C698" s="143" t="s">
        <v>34</v>
      </c>
      <c r="D698" s="143"/>
      <c r="E698" s="143"/>
      <c r="F698" s="145"/>
      <c r="G698" s="145"/>
      <c r="H698" s="143"/>
      <c r="I698" s="143"/>
      <c r="J698" s="146"/>
      <c r="K698" s="146"/>
      <c r="L698" s="146"/>
      <c r="M698" s="146"/>
      <c r="N698" s="146"/>
      <c r="O698" s="146"/>
      <c r="P698" s="146"/>
      <c r="Q698" s="146"/>
      <c r="R698" s="146"/>
      <c r="S698" s="146"/>
      <c r="T698" s="146"/>
      <c r="U698" s="146"/>
      <c r="V698" s="146"/>
      <c r="W698" s="146"/>
      <c r="X698" s="146"/>
      <c r="Y698" s="146"/>
      <c r="Z698" s="146"/>
      <c r="AA698" s="146"/>
      <c r="AB698" s="146"/>
      <c r="AC698" s="146"/>
      <c r="AD698" s="146"/>
      <c r="AE698" s="146"/>
      <c r="AF698" s="146"/>
      <c r="AG698" s="143"/>
      <c r="AH698" s="147"/>
      <c r="AI698" s="148"/>
      <c r="AJ698" s="148"/>
      <c r="AK698" s="148"/>
      <c r="AL698" s="148"/>
      <c r="AM698" s="148"/>
      <c r="AN698" s="148"/>
      <c r="AO698" s="149"/>
      <c r="AP698" s="150"/>
      <c r="AQ698" s="150"/>
      <c r="AR698" s="150"/>
      <c r="AS698" s="150"/>
      <c r="AT698" s="150"/>
      <c r="AU698" s="150"/>
      <c r="AV698" s="150"/>
      <c r="AW698" s="150"/>
      <c r="AX698" s="150"/>
      <c r="AY698" s="150"/>
      <c r="AZ698" s="150"/>
      <c r="BA698" s="150"/>
      <c r="BB698" s="150"/>
      <c r="BC698" s="150"/>
      <c r="BD698" s="150"/>
      <c r="BE698" s="150"/>
      <c r="BF698" s="150"/>
      <c r="BG698" s="150"/>
      <c r="BH698" s="150"/>
      <c r="BI698" s="150"/>
      <c r="BJ698" s="150"/>
      <c r="BK698" s="150"/>
      <c r="BL698" s="150"/>
      <c r="BM698" s="150"/>
      <c r="BN698" s="150"/>
      <c r="BO698" s="151"/>
      <c r="BP698" s="151"/>
      <c r="BQ698" s="59"/>
      <c r="BR698" s="59"/>
      <c r="BS698" s="785"/>
    </row>
    <row r="699" spans="1:71" s="58" customFormat="1" ht="42.75" x14ac:dyDescent="0.4">
      <c r="A699" s="780"/>
      <c r="B699" s="140"/>
      <c r="C699" s="794" t="s">
        <v>33</v>
      </c>
      <c r="D699" s="794"/>
      <c r="E699" s="463"/>
      <c r="F699" s="463"/>
      <c r="G699" s="463"/>
      <c r="H699" s="463"/>
      <c r="I699" s="463"/>
      <c r="J699" s="463"/>
      <c r="K699" s="463"/>
      <c r="L699" s="463"/>
      <c r="M699" s="463"/>
      <c r="N699" s="463"/>
      <c r="O699" s="463"/>
      <c r="P699" s="463"/>
      <c r="Q699" s="463"/>
      <c r="R699" s="463"/>
      <c r="S699" s="463"/>
      <c r="T699" s="463"/>
      <c r="U699" s="463"/>
      <c r="V699" s="463"/>
      <c r="W699" s="463"/>
      <c r="X699" s="463"/>
      <c r="Y699" s="463"/>
      <c r="Z699" s="463"/>
      <c r="AA699" s="463"/>
      <c r="AB699" s="463"/>
      <c r="AC699" s="463"/>
      <c r="AD699" s="144"/>
      <c r="AE699" s="185" t="s">
        <v>18</v>
      </c>
      <c r="AF699" s="185"/>
      <c r="AG699" s="185"/>
      <c r="AH699" s="792" t="s">
        <v>18</v>
      </c>
      <c r="AI699" s="792"/>
      <c r="AJ699" s="792"/>
      <c r="AK699" s="792"/>
      <c r="AL699" s="792"/>
      <c r="AM699" s="792"/>
      <c r="AN699" s="463"/>
      <c r="AO699" s="463"/>
      <c r="AP699" s="463"/>
      <c r="AQ699" s="463"/>
      <c r="AR699" s="463"/>
      <c r="AS699" s="463"/>
      <c r="AT699" s="463"/>
      <c r="AU699" s="463"/>
      <c r="AV699" s="463"/>
      <c r="AW699" s="463"/>
      <c r="AX699" s="463"/>
      <c r="AY699" s="463"/>
      <c r="AZ699" s="463"/>
      <c r="BA699" s="792" t="s">
        <v>12</v>
      </c>
      <c r="BB699" s="792"/>
      <c r="BC699" s="792"/>
      <c r="BD699" s="464"/>
      <c r="BE699" s="464"/>
      <c r="BF699" s="464"/>
      <c r="BG699" s="464"/>
      <c r="BH699" s="464"/>
      <c r="BI699" s="464"/>
      <c r="BJ699" s="464"/>
      <c r="BK699" s="464"/>
      <c r="BL699" s="464"/>
      <c r="BM699" s="464"/>
      <c r="BN699" s="152"/>
      <c r="BO699" s="153"/>
      <c r="BP699" s="153"/>
      <c r="BQ699" s="60">
        <f>IF(BD699=0,0,1)</f>
        <v>0</v>
      </c>
      <c r="BR699" s="61">
        <f>IF((BF753+BJ753)&gt;(AU753+AY753),1,0)</f>
        <v>0</v>
      </c>
      <c r="BS699" s="786"/>
    </row>
    <row r="700" spans="1:71" ht="9.6" customHeight="1" x14ac:dyDescent="0.4">
      <c r="A700" s="779"/>
      <c r="B700" s="140"/>
      <c r="C700" s="141"/>
      <c r="D700" s="141"/>
      <c r="E700" s="141"/>
      <c r="F700" s="142"/>
      <c r="G700" s="142"/>
      <c r="H700" s="141"/>
      <c r="I700" s="141"/>
      <c r="J700" s="141"/>
      <c r="K700" s="141"/>
      <c r="L700" s="141"/>
      <c r="M700" s="141"/>
      <c r="N700" s="141"/>
      <c r="O700" s="141"/>
      <c r="P700" s="141"/>
      <c r="Q700" s="141"/>
      <c r="R700" s="141"/>
      <c r="S700" s="141"/>
      <c r="T700" s="141"/>
      <c r="U700" s="141"/>
      <c r="V700" s="141"/>
      <c r="W700" s="141"/>
      <c r="X700" s="141"/>
      <c r="Y700" s="141"/>
      <c r="Z700" s="141"/>
      <c r="AA700" s="141"/>
      <c r="AB700" s="141"/>
      <c r="AC700" s="141"/>
      <c r="AD700" s="141"/>
      <c r="AE700" s="141"/>
      <c r="AF700" s="143"/>
      <c r="AG700" s="143"/>
      <c r="AH700" s="141"/>
      <c r="AI700" s="141"/>
      <c r="AJ700" s="141"/>
      <c r="AK700" s="141"/>
      <c r="AL700" s="141"/>
      <c r="AM700" s="141"/>
      <c r="AN700" s="141"/>
      <c r="AO700" s="141"/>
      <c r="AP700" s="141"/>
      <c r="AQ700" s="141"/>
      <c r="AR700" s="141"/>
      <c r="AS700" s="141"/>
      <c r="AT700" s="141"/>
      <c r="AU700" s="141"/>
      <c r="AV700" s="141"/>
      <c r="AW700" s="141"/>
      <c r="AX700" s="141"/>
      <c r="AY700" s="141"/>
      <c r="AZ700" s="141"/>
      <c r="BA700" s="141"/>
      <c r="BB700" s="141"/>
      <c r="BC700" s="141"/>
      <c r="BD700" s="141"/>
      <c r="BE700" s="141"/>
      <c r="BF700" s="141"/>
      <c r="BG700" s="141"/>
      <c r="BH700" s="141"/>
      <c r="BI700" s="141"/>
      <c r="BJ700" s="141"/>
      <c r="BK700" s="141"/>
      <c r="BL700" s="141"/>
      <c r="BM700" s="141"/>
      <c r="BN700" s="141"/>
      <c r="BO700" s="154"/>
      <c r="BP700" s="154"/>
      <c r="BQ700" s="53"/>
      <c r="BR700" s="53"/>
      <c r="BS700" s="779"/>
    </row>
    <row r="701" spans="1:71" ht="8.85" customHeight="1" thickBot="1" x14ac:dyDescent="0.45">
      <c r="A701" s="779"/>
      <c r="B701" s="155"/>
      <c r="C701" s="156"/>
      <c r="D701" s="156"/>
      <c r="E701" s="156"/>
      <c r="F701" s="157"/>
      <c r="G701" s="157"/>
      <c r="H701" s="156"/>
      <c r="I701" s="156"/>
      <c r="J701" s="156"/>
      <c r="K701" s="156"/>
      <c r="L701" s="156"/>
      <c r="M701" s="156"/>
      <c r="N701" s="156"/>
      <c r="O701" s="156"/>
      <c r="P701" s="156"/>
      <c r="Q701" s="156"/>
      <c r="R701" s="156"/>
      <c r="S701" s="156"/>
      <c r="T701" s="156"/>
      <c r="U701" s="156"/>
      <c r="V701" s="156"/>
      <c r="W701" s="156"/>
      <c r="X701" s="156"/>
      <c r="Y701" s="156"/>
      <c r="Z701" s="156"/>
      <c r="AA701" s="156"/>
      <c r="AB701" s="156"/>
      <c r="AC701" s="156"/>
      <c r="AD701" s="156"/>
      <c r="AE701" s="156"/>
      <c r="AF701" s="158"/>
      <c r="AG701" s="158"/>
      <c r="AH701" s="156"/>
      <c r="AI701" s="156"/>
      <c r="AJ701" s="156"/>
      <c r="AK701" s="156"/>
      <c r="AL701" s="156"/>
      <c r="AM701" s="156"/>
      <c r="AN701" s="156"/>
      <c r="AO701" s="156"/>
      <c r="AP701" s="156"/>
      <c r="AQ701" s="156"/>
      <c r="AR701" s="156"/>
      <c r="AS701" s="156"/>
      <c r="AT701" s="156"/>
      <c r="AU701" s="156"/>
      <c r="AV701" s="156"/>
      <c r="AW701" s="156"/>
      <c r="AX701" s="156"/>
      <c r="AY701" s="156"/>
      <c r="AZ701" s="156"/>
      <c r="BA701" s="156"/>
      <c r="BB701" s="156"/>
      <c r="BC701" s="156"/>
      <c r="BD701" s="156"/>
      <c r="BE701" s="156"/>
      <c r="BF701" s="156"/>
      <c r="BG701" s="156"/>
      <c r="BH701" s="156"/>
      <c r="BI701" s="156"/>
      <c r="BJ701" s="156"/>
      <c r="BK701" s="156"/>
      <c r="BL701" s="156"/>
      <c r="BM701" s="156"/>
      <c r="BN701" s="156"/>
      <c r="BO701" s="159"/>
      <c r="BP701" s="159"/>
      <c r="BQ701" s="53"/>
      <c r="BR701" s="53"/>
      <c r="BS701" s="779"/>
    </row>
    <row r="702" spans="1:71" s="58" customFormat="1" ht="33.6" customHeight="1" thickTop="1" x14ac:dyDescent="0.4">
      <c r="A702" s="786"/>
      <c r="B702" s="795" t="s">
        <v>0</v>
      </c>
      <c r="C702" s="796" t="s">
        <v>1</v>
      </c>
      <c r="D702" s="797"/>
      <c r="E702" s="221" t="s">
        <v>24</v>
      </c>
      <c r="F702" s="466" t="s">
        <v>96</v>
      </c>
      <c r="G702" s="466" t="s">
        <v>97</v>
      </c>
      <c r="H702" s="468" t="s">
        <v>36</v>
      </c>
      <c r="I702" s="469"/>
      <c r="J702" s="472" t="s">
        <v>7</v>
      </c>
      <c r="K702" s="472"/>
      <c r="L702" s="472"/>
      <c r="M702" s="472"/>
      <c r="N702" s="472"/>
      <c r="O702" s="472"/>
      <c r="P702" s="472" t="s">
        <v>2</v>
      </c>
      <c r="Q702" s="472"/>
      <c r="R702" s="472"/>
      <c r="S702" s="472"/>
      <c r="T702" s="472"/>
      <c r="U702" s="472"/>
      <c r="V702" s="473" t="s">
        <v>30</v>
      </c>
      <c r="W702" s="474"/>
      <c r="X702" s="473" t="s">
        <v>31</v>
      </c>
      <c r="Y702" s="474"/>
      <c r="Z702" s="477" t="s">
        <v>39</v>
      </c>
      <c r="AA702" s="478"/>
      <c r="AB702" s="481" t="s">
        <v>6</v>
      </c>
      <c r="AC702" s="481"/>
      <c r="AD702" s="481"/>
      <c r="AE702" s="481"/>
      <c r="AF702" s="481"/>
      <c r="AG702" s="481"/>
      <c r="AH702" s="472" t="s">
        <v>59</v>
      </c>
      <c r="AI702" s="472"/>
      <c r="AJ702" s="472"/>
      <c r="AK702" s="472"/>
      <c r="AL702" s="472"/>
      <c r="AM702" s="472"/>
      <c r="AN702" s="472" t="s">
        <v>60</v>
      </c>
      <c r="AO702" s="472"/>
      <c r="AP702" s="472"/>
      <c r="AQ702" s="472"/>
      <c r="AR702" s="472"/>
      <c r="AS702" s="472"/>
      <c r="AT702" s="472" t="s">
        <v>61</v>
      </c>
      <c r="AU702" s="472"/>
      <c r="AV702" s="472"/>
      <c r="AW702" s="472"/>
      <c r="AX702" s="472"/>
      <c r="AY702" s="482"/>
      <c r="AZ702" s="472" t="s">
        <v>4</v>
      </c>
      <c r="BA702" s="472"/>
      <c r="BB702" s="472"/>
      <c r="BC702" s="472"/>
      <c r="BD702" s="472"/>
      <c r="BE702" s="472"/>
      <c r="BF702" s="472" t="s">
        <v>62</v>
      </c>
      <c r="BG702" s="472"/>
      <c r="BH702" s="472"/>
      <c r="BI702" s="472"/>
      <c r="BJ702" s="472"/>
      <c r="BK702" s="483"/>
      <c r="BL702" s="484" t="s">
        <v>114</v>
      </c>
      <c r="BM702" s="485"/>
      <c r="BN702" s="486"/>
      <c r="BO702" s="490" t="s">
        <v>76</v>
      </c>
      <c r="BP702" s="490" t="s">
        <v>77</v>
      </c>
      <c r="BQ702" s="62"/>
      <c r="BR702" s="62"/>
      <c r="BS702" s="786"/>
    </row>
    <row r="703" spans="1:71" s="64" customFormat="1" ht="45" customHeight="1" x14ac:dyDescent="0.35">
      <c r="A703" s="787"/>
      <c r="B703" s="798"/>
      <c r="C703" s="799"/>
      <c r="D703" s="800"/>
      <c r="E703" s="220" t="s">
        <v>98</v>
      </c>
      <c r="F703" s="467"/>
      <c r="G703" s="467"/>
      <c r="H703" s="470"/>
      <c r="I703" s="471"/>
      <c r="J703" s="492" t="s">
        <v>15</v>
      </c>
      <c r="K703" s="493"/>
      <c r="L703" s="494" t="s">
        <v>16</v>
      </c>
      <c r="M703" s="495"/>
      <c r="N703" s="496" t="s">
        <v>17</v>
      </c>
      <c r="O703" s="497" t="s">
        <v>8</v>
      </c>
      <c r="P703" s="498" t="s">
        <v>103</v>
      </c>
      <c r="Q703" s="499"/>
      <c r="R703" s="500" t="s">
        <v>104</v>
      </c>
      <c r="S703" s="501"/>
      <c r="T703" s="502" t="s">
        <v>21</v>
      </c>
      <c r="U703" s="503"/>
      <c r="V703" s="475"/>
      <c r="W703" s="476"/>
      <c r="X703" s="475"/>
      <c r="Y703" s="476"/>
      <c r="Z703" s="479"/>
      <c r="AA703" s="480"/>
      <c r="AB703" s="504" t="s">
        <v>43</v>
      </c>
      <c r="AC703" s="505"/>
      <c r="AD703" s="506" t="s">
        <v>20</v>
      </c>
      <c r="AE703" s="507" t="s">
        <v>3</v>
      </c>
      <c r="AF703" s="508" t="s">
        <v>5</v>
      </c>
      <c r="AG703" s="509"/>
      <c r="AH703" s="492" t="s">
        <v>43</v>
      </c>
      <c r="AI703" s="493"/>
      <c r="AJ703" s="494" t="s">
        <v>20</v>
      </c>
      <c r="AK703" s="495" t="s">
        <v>3</v>
      </c>
      <c r="AL703" s="510" t="s">
        <v>5</v>
      </c>
      <c r="AM703" s="511"/>
      <c r="AN703" s="492" t="s">
        <v>43</v>
      </c>
      <c r="AO703" s="493"/>
      <c r="AP703" s="494" t="s">
        <v>20</v>
      </c>
      <c r="AQ703" s="495" t="s">
        <v>3</v>
      </c>
      <c r="AR703" s="510" t="s">
        <v>5</v>
      </c>
      <c r="AS703" s="511"/>
      <c r="AT703" s="465" t="s">
        <v>43</v>
      </c>
      <c r="AU703" s="512"/>
      <c r="AV703" s="513" t="s">
        <v>20</v>
      </c>
      <c r="AW703" s="514" t="s">
        <v>3</v>
      </c>
      <c r="AX703" s="510" t="s">
        <v>5</v>
      </c>
      <c r="AY703" s="515"/>
      <c r="AZ703" s="492" t="s">
        <v>43</v>
      </c>
      <c r="BA703" s="493"/>
      <c r="BB703" s="494" t="s">
        <v>20</v>
      </c>
      <c r="BC703" s="495" t="s">
        <v>3</v>
      </c>
      <c r="BD703" s="510" t="s">
        <v>5</v>
      </c>
      <c r="BE703" s="511"/>
      <c r="BF703" s="465" t="s">
        <v>43</v>
      </c>
      <c r="BG703" s="512"/>
      <c r="BH703" s="513" t="s">
        <v>20</v>
      </c>
      <c r="BI703" s="514" t="s">
        <v>3</v>
      </c>
      <c r="BJ703" s="510" t="s">
        <v>5</v>
      </c>
      <c r="BK703" s="511"/>
      <c r="BL703" s="487"/>
      <c r="BM703" s="488"/>
      <c r="BN703" s="489"/>
      <c r="BO703" s="491"/>
      <c r="BP703" s="491"/>
      <c r="BQ703" s="63"/>
      <c r="BR703" s="63"/>
      <c r="BS703" s="787"/>
    </row>
    <row r="704" spans="1:71" ht="23.85" customHeight="1" x14ac:dyDescent="0.35">
      <c r="A704" s="788"/>
      <c r="B704" s="458" t="str">
        <f>IF(ROSTER!B8="","",ROSTER!B8)</f>
        <v/>
      </c>
      <c r="C704" s="416" t="str">
        <f>IF(ROSTER!C$8="","",ROSTER!C$8)</f>
        <v/>
      </c>
      <c r="D704" s="417"/>
      <c r="E704" s="418"/>
      <c r="F704" s="420">
        <f>IF(E704="y",1,IF(E704="S",1,0))</f>
        <v>0</v>
      </c>
      <c r="G704" s="422">
        <f>IF(E704="S",1,0)</f>
        <v>0</v>
      </c>
      <c r="H704" s="424"/>
      <c r="I704" s="425"/>
      <c r="J704" s="428"/>
      <c r="K704" s="429"/>
      <c r="L704" s="432"/>
      <c r="M704" s="433"/>
      <c r="N704" s="436">
        <f>L704+J704</f>
        <v>0</v>
      </c>
      <c r="O704" s="437"/>
      <c r="P704" s="428"/>
      <c r="Q704" s="429"/>
      <c r="R704" s="432"/>
      <c r="S704" s="440"/>
      <c r="T704" s="432"/>
      <c r="U704" s="425"/>
      <c r="V704" s="440"/>
      <c r="W704" s="425"/>
      <c r="X704" s="428"/>
      <c r="Y704" s="425"/>
      <c r="Z704" s="428"/>
      <c r="AA704" s="425"/>
      <c r="AB704" s="428"/>
      <c r="AC704" s="429"/>
      <c r="AD704" s="432"/>
      <c r="AE704" s="433"/>
      <c r="AF704" s="442">
        <f>IF(AB704=0,0,(AD704/AB704)*100)</f>
        <v>0</v>
      </c>
      <c r="AG704" s="443"/>
      <c r="AH704" s="428"/>
      <c r="AI704" s="429"/>
      <c r="AJ704" s="432"/>
      <c r="AK704" s="433"/>
      <c r="AL704" s="446">
        <f>IF(AH704=0,0,(AJ704/AH704)*100)</f>
        <v>0</v>
      </c>
      <c r="AM704" s="447"/>
      <c r="AN704" s="428"/>
      <c r="AO704" s="429"/>
      <c r="AP704" s="432"/>
      <c r="AQ704" s="433"/>
      <c r="AR704" s="446">
        <f>IF(AN704=0,0,(AP704/AN704)*100)</f>
        <v>0</v>
      </c>
      <c r="AS704" s="447"/>
      <c r="AT704" s="450">
        <f>AB704+AH704+AN704</f>
        <v>0</v>
      </c>
      <c r="AU704" s="451"/>
      <c r="AV704" s="454">
        <f>AD704+AJ704+AP704</f>
        <v>0</v>
      </c>
      <c r="AW704" s="455"/>
      <c r="AX704" s="446">
        <f>IF(AT704=0,0,(AV704/AT704)*100)</f>
        <v>0</v>
      </c>
      <c r="AY704" s="447"/>
      <c r="AZ704" s="428"/>
      <c r="BA704" s="429"/>
      <c r="BB704" s="432"/>
      <c r="BC704" s="433"/>
      <c r="BD704" s="446">
        <f>IF(AZ704=0,0,(BB704/AZ704)*100)</f>
        <v>0</v>
      </c>
      <c r="BE704" s="447"/>
      <c r="BF704" s="450">
        <f>AT704+AZ704</f>
        <v>0</v>
      </c>
      <c r="BG704" s="451"/>
      <c r="BH704" s="454">
        <f>AV704+BB704</f>
        <v>0</v>
      </c>
      <c r="BI704" s="455"/>
      <c r="BJ704" s="446">
        <f>IF(BF704=0,0,(BH704/BF704)*100)</f>
        <v>0</v>
      </c>
      <c r="BK704" s="447"/>
      <c r="BL704" s="406">
        <f>(AD704*2)+(AJ704*2)+(AP704*3)+BB704</f>
        <v>0</v>
      </c>
      <c r="BM704" s="407"/>
      <c r="BN704" s="408"/>
      <c r="BO704" s="404" t="e">
        <f>(BL704*BR$704)+(N704*BR$705)+(X704*BR$706)+(R704*BR$707)+(V704*BR$708)+(Z704*BR$709)</f>
        <v>#REF!</v>
      </c>
      <c r="BP704" s="404" t="e">
        <f>((AZ704-BB704)*BR$711)+((AT704-AV704)*BR$710)+(H704*BR$712)+(P704*BR$713)</f>
        <v>#REF!</v>
      </c>
      <c r="BQ704" s="65" t="s">
        <v>65</v>
      </c>
      <c r="BR704" s="66" t="e">
        <f>IF(#REF!="B",#REF!,IF(#REF!="C",#REF!,#REF!))</f>
        <v>#REF!</v>
      </c>
      <c r="BS704" s="787"/>
    </row>
    <row r="705" spans="1:71" ht="23.85" customHeight="1" x14ac:dyDescent="0.35">
      <c r="A705" s="788"/>
      <c r="B705" s="459"/>
      <c r="C705" s="412" t="str">
        <f>IF(ROSTER!D$8="","",ROSTER!D$8)</f>
        <v/>
      </c>
      <c r="D705" s="413"/>
      <c r="E705" s="419"/>
      <c r="F705" s="421"/>
      <c r="G705" s="423"/>
      <c r="H705" s="426"/>
      <c r="I705" s="427"/>
      <c r="J705" s="430"/>
      <c r="K705" s="431"/>
      <c r="L705" s="434"/>
      <c r="M705" s="435"/>
      <c r="N705" s="438" t="s">
        <v>14</v>
      </c>
      <c r="O705" s="439"/>
      <c r="P705" s="430"/>
      <c r="Q705" s="431"/>
      <c r="R705" s="434"/>
      <c r="S705" s="441"/>
      <c r="T705" s="434"/>
      <c r="U705" s="427"/>
      <c r="V705" s="441"/>
      <c r="W705" s="427"/>
      <c r="X705" s="430"/>
      <c r="Y705" s="427"/>
      <c r="Z705" s="430"/>
      <c r="AA705" s="427"/>
      <c r="AB705" s="430"/>
      <c r="AC705" s="431"/>
      <c r="AD705" s="434"/>
      <c r="AE705" s="435"/>
      <c r="AF705" s="444"/>
      <c r="AG705" s="445"/>
      <c r="AH705" s="430"/>
      <c r="AI705" s="431"/>
      <c r="AJ705" s="434"/>
      <c r="AK705" s="435"/>
      <c r="AL705" s="448"/>
      <c r="AM705" s="449"/>
      <c r="AN705" s="430"/>
      <c r="AO705" s="431"/>
      <c r="AP705" s="434"/>
      <c r="AQ705" s="435"/>
      <c r="AR705" s="448"/>
      <c r="AS705" s="449"/>
      <c r="AT705" s="452"/>
      <c r="AU705" s="453"/>
      <c r="AV705" s="456"/>
      <c r="AW705" s="457"/>
      <c r="AX705" s="448"/>
      <c r="AY705" s="449"/>
      <c r="AZ705" s="430"/>
      <c r="BA705" s="431"/>
      <c r="BB705" s="434"/>
      <c r="BC705" s="435"/>
      <c r="BD705" s="448"/>
      <c r="BE705" s="449"/>
      <c r="BF705" s="452"/>
      <c r="BG705" s="453"/>
      <c r="BH705" s="456"/>
      <c r="BI705" s="457"/>
      <c r="BJ705" s="448"/>
      <c r="BK705" s="449"/>
      <c r="BL705" s="409"/>
      <c r="BM705" s="410"/>
      <c r="BN705" s="411"/>
      <c r="BO705" s="405"/>
      <c r="BP705" s="405"/>
      <c r="BQ705" s="65" t="s">
        <v>66</v>
      </c>
      <c r="BR705" s="66" t="e">
        <f>IF(#REF!="B",#REF!,IF(#REF!="C",#REF!,#REF!))</f>
        <v>#REF!</v>
      </c>
      <c r="BS705" s="787"/>
    </row>
    <row r="706" spans="1:71" ht="21.75" customHeight="1" x14ac:dyDescent="0.35">
      <c r="A706" s="779"/>
      <c r="B706" s="458" t="str">
        <f>IF(ROSTER!B10="","",ROSTER!B10)</f>
        <v/>
      </c>
      <c r="C706" s="416" t="str">
        <f>IF(ROSTER!C$10="","",ROSTER!C$10)</f>
        <v/>
      </c>
      <c r="D706" s="417"/>
      <c r="E706" s="418"/>
      <c r="F706" s="420">
        <f>IF(E706="y",1,IF(E706="S",1,0))</f>
        <v>0</v>
      </c>
      <c r="G706" s="422">
        <f>IF(E706="S",1,0)</f>
        <v>0</v>
      </c>
      <c r="H706" s="424"/>
      <c r="I706" s="425"/>
      <c r="J706" s="428"/>
      <c r="K706" s="429"/>
      <c r="L706" s="432"/>
      <c r="M706" s="433"/>
      <c r="N706" s="436">
        <f>L706+J706</f>
        <v>0</v>
      </c>
      <c r="O706" s="437"/>
      <c r="P706" s="428"/>
      <c r="Q706" s="429"/>
      <c r="R706" s="432"/>
      <c r="S706" s="440"/>
      <c r="T706" s="432"/>
      <c r="U706" s="425"/>
      <c r="V706" s="440"/>
      <c r="W706" s="425"/>
      <c r="X706" s="428"/>
      <c r="Y706" s="425"/>
      <c r="Z706" s="428"/>
      <c r="AA706" s="425"/>
      <c r="AB706" s="428"/>
      <c r="AC706" s="429"/>
      <c r="AD706" s="432"/>
      <c r="AE706" s="433"/>
      <c r="AF706" s="442">
        <f>IF(AB706=0,0,(AD706/AB706)*100)</f>
        <v>0</v>
      </c>
      <c r="AG706" s="443"/>
      <c r="AH706" s="428"/>
      <c r="AI706" s="429"/>
      <c r="AJ706" s="432"/>
      <c r="AK706" s="433"/>
      <c r="AL706" s="446">
        <f>IF(AH706=0,0,(AJ706/AH706)*100)</f>
        <v>0</v>
      </c>
      <c r="AM706" s="447"/>
      <c r="AN706" s="428"/>
      <c r="AO706" s="429"/>
      <c r="AP706" s="432"/>
      <c r="AQ706" s="433"/>
      <c r="AR706" s="446">
        <f>IF(AN706=0,0,(AP706/AN706)*100)</f>
        <v>0</v>
      </c>
      <c r="AS706" s="447"/>
      <c r="AT706" s="450">
        <f>AB706+AH706+AN706</f>
        <v>0</v>
      </c>
      <c r="AU706" s="451"/>
      <c r="AV706" s="454">
        <f>AD706+AJ706+AP706</f>
        <v>0</v>
      </c>
      <c r="AW706" s="455"/>
      <c r="AX706" s="446">
        <f>IF(AT706=0,0,(AV706/AT706)*100)</f>
        <v>0</v>
      </c>
      <c r="AY706" s="447"/>
      <c r="AZ706" s="428"/>
      <c r="BA706" s="429"/>
      <c r="BB706" s="432"/>
      <c r="BC706" s="433"/>
      <c r="BD706" s="446">
        <f>IF(AZ706=0,0,(BB706/AZ706)*100)</f>
        <v>0</v>
      </c>
      <c r="BE706" s="447"/>
      <c r="BF706" s="450">
        <f>AT706+AZ706</f>
        <v>0</v>
      </c>
      <c r="BG706" s="451"/>
      <c r="BH706" s="454">
        <f>AV706+BB706</f>
        <v>0</v>
      </c>
      <c r="BI706" s="455"/>
      <c r="BJ706" s="446">
        <f>IF(BF706=0,0,(BH706/BF706)*100)</f>
        <v>0</v>
      </c>
      <c r="BK706" s="447"/>
      <c r="BL706" s="406">
        <f>(AD706*2)+(AJ706*2)+(AP706*3)+BB706</f>
        <v>0</v>
      </c>
      <c r="BM706" s="407"/>
      <c r="BN706" s="408"/>
      <c r="BO706" s="404" t="e">
        <f>(BL706*BR$704)+(N706*BR$705)+(X706*BR$706)+(R706*BR$707)+(V706*BR$708)+(Z706*BR$709)</f>
        <v>#REF!</v>
      </c>
      <c r="BP706" s="404" t="e">
        <f>((AZ706-BB706)*BR$711)+((AT706-AV706)*BR$710)+(H706*BR$712)+(P706*BR$713)</f>
        <v>#REF!</v>
      </c>
      <c r="BQ706" s="65" t="s">
        <v>67</v>
      </c>
      <c r="BR706" s="66" t="e">
        <f>IF(#REF!="B",#REF!,IF(#REF!="C",#REF!,#REF!))</f>
        <v>#REF!</v>
      </c>
      <c r="BS706" s="787"/>
    </row>
    <row r="707" spans="1:71" ht="21.75" customHeight="1" x14ac:dyDescent="0.35">
      <c r="A707" s="779"/>
      <c r="B707" s="459"/>
      <c r="C707" s="412" t="str">
        <f>IF(ROSTER!D$10="","",ROSTER!D$10)</f>
        <v/>
      </c>
      <c r="D707" s="413"/>
      <c r="E707" s="419"/>
      <c r="F707" s="421"/>
      <c r="G707" s="423"/>
      <c r="H707" s="426"/>
      <c r="I707" s="427"/>
      <c r="J707" s="430"/>
      <c r="K707" s="431"/>
      <c r="L707" s="434"/>
      <c r="M707" s="435"/>
      <c r="N707" s="438" t="s">
        <v>14</v>
      </c>
      <c r="O707" s="439"/>
      <c r="P707" s="430"/>
      <c r="Q707" s="431"/>
      <c r="R707" s="434"/>
      <c r="S707" s="441"/>
      <c r="T707" s="434"/>
      <c r="U707" s="427"/>
      <c r="V707" s="441"/>
      <c r="W707" s="427"/>
      <c r="X707" s="430"/>
      <c r="Y707" s="427"/>
      <c r="Z707" s="430"/>
      <c r="AA707" s="427"/>
      <c r="AB707" s="430"/>
      <c r="AC707" s="431"/>
      <c r="AD707" s="434"/>
      <c r="AE707" s="435"/>
      <c r="AF707" s="444"/>
      <c r="AG707" s="445"/>
      <c r="AH707" s="430"/>
      <c r="AI707" s="431"/>
      <c r="AJ707" s="434"/>
      <c r="AK707" s="435"/>
      <c r="AL707" s="448"/>
      <c r="AM707" s="449"/>
      <c r="AN707" s="430"/>
      <c r="AO707" s="431"/>
      <c r="AP707" s="434"/>
      <c r="AQ707" s="435"/>
      <c r="AR707" s="448"/>
      <c r="AS707" s="449"/>
      <c r="AT707" s="452"/>
      <c r="AU707" s="453"/>
      <c r="AV707" s="456"/>
      <c r="AW707" s="457"/>
      <c r="AX707" s="448"/>
      <c r="AY707" s="449"/>
      <c r="AZ707" s="430"/>
      <c r="BA707" s="431"/>
      <c r="BB707" s="434"/>
      <c r="BC707" s="435"/>
      <c r="BD707" s="448"/>
      <c r="BE707" s="449"/>
      <c r="BF707" s="452"/>
      <c r="BG707" s="453"/>
      <c r="BH707" s="456"/>
      <c r="BI707" s="457"/>
      <c r="BJ707" s="448"/>
      <c r="BK707" s="449"/>
      <c r="BL707" s="409"/>
      <c r="BM707" s="410"/>
      <c r="BN707" s="411"/>
      <c r="BO707" s="405"/>
      <c r="BP707" s="405"/>
      <c r="BQ707" s="65" t="s">
        <v>68</v>
      </c>
      <c r="BR707" s="66" t="e">
        <f>IF(#REF!="B",#REF!,IF(#REF!="C",#REF!,#REF!))</f>
        <v>#REF!</v>
      </c>
      <c r="BS707" s="787"/>
    </row>
    <row r="708" spans="1:71" ht="21.75" customHeight="1" x14ac:dyDescent="0.35">
      <c r="A708" s="779"/>
      <c r="B708" s="414" t="str">
        <f>IF(ROSTER!B12="","",ROSTER!B12)</f>
        <v/>
      </c>
      <c r="C708" s="416" t="str">
        <f>IF(ROSTER!C$12="","",ROSTER!C$12)</f>
        <v/>
      </c>
      <c r="D708" s="417"/>
      <c r="E708" s="418"/>
      <c r="F708" s="420">
        <f>IF(E708="y",1,IF(E708="S",1,0))</f>
        <v>0</v>
      </c>
      <c r="G708" s="422">
        <f>IF(E708="S",1,0)</f>
        <v>0</v>
      </c>
      <c r="H708" s="424"/>
      <c r="I708" s="425"/>
      <c r="J708" s="428"/>
      <c r="K708" s="429"/>
      <c r="L708" s="432"/>
      <c r="M708" s="433"/>
      <c r="N708" s="436">
        <f>L708+J708</f>
        <v>0</v>
      </c>
      <c r="O708" s="437"/>
      <c r="P708" s="428"/>
      <c r="Q708" s="429"/>
      <c r="R708" s="432"/>
      <c r="S708" s="440"/>
      <c r="T708" s="432"/>
      <c r="U708" s="425"/>
      <c r="V708" s="440"/>
      <c r="W708" s="425"/>
      <c r="X708" s="428"/>
      <c r="Y708" s="425"/>
      <c r="Z708" s="428"/>
      <c r="AA708" s="425"/>
      <c r="AB708" s="428"/>
      <c r="AC708" s="429"/>
      <c r="AD708" s="432"/>
      <c r="AE708" s="433"/>
      <c r="AF708" s="442">
        <f>IF(AB708=0,0,(AD708/AB708)*100)</f>
        <v>0</v>
      </c>
      <c r="AG708" s="443"/>
      <c r="AH708" s="428"/>
      <c r="AI708" s="429"/>
      <c r="AJ708" s="432"/>
      <c r="AK708" s="433"/>
      <c r="AL708" s="446">
        <f>IF(AH708=0,0,(AJ708/AH708)*100)</f>
        <v>0</v>
      </c>
      <c r="AM708" s="447"/>
      <c r="AN708" s="428"/>
      <c r="AO708" s="429"/>
      <c r="AP708" s="432"/>
      <c r="AQ708" s="433"/>
      <c r="AR708" s="446">
        <f>IF(AN708=0,0,(AP708/AN708)*100)</f>
        <v>0</v>
      </c>
      <c r="AS708" s="447"/>
      <c r="AT708" s="450">
        <f>AB708+AH708+AN708</f>
        <v>0</v>
      </c>
      <c r="AU708" s="451"/>
      <c r="AV708" s="454">
        <f>AD708+AJ708+AP708</f>
        <v>0</v>
      </c>
      <c r="AW708" s="455"/>
      <c r="AX708" s="446">
        <f>IF(AT708=0,0,(AV708/AT708)*100)</f>
        <v>0</v>
      </c>
      <c r="AY708" s="447"/>
      <c r="AZ708" s="428"/>
      <c r="BA708" s="429"/>
      <c r="BB708" s="432"/>
      <c r="BC708" s="433"/>
      <c r="BD708" s="446">
        <f>IF(AZ708=0,0,(BB708/AZ708)*100)</f>
        <v>0</v>
      </c>
      <c r="BE708" s="447"/>
      <c r="BF708" s="450">
        <f>AT708+AZ708</f>
        <v>0</v>
      </c>
      <c r="BG708" s="451"/>
      <c r="BH708" s="454">
        <f>AV708+BB708</f>
        <v>0</v>
      </c>
      <c r="BI708" s="455"/>
      <c r="BJ708" s="446">
        <f>IF(BF708=0,0,(BH708/BF708)*100)</f>
        <v>0</v>
      </c>
      <c r="BK708" s="447"/>
      <c r="BL708" s="406">
        <f>(AD708*2)+(AJ708*2)+(AP708*3)+BB708</f>
        <v>0</v>
      </c>
      <c r="BM708" s="407"/>
      <c r="BN708" s="408"/>
      <c r="BO708" s="404" t="e">
        <f>(BL708*BR$704)+(N708*BR$705)+(X708*BR$706)+(R708*BR$707)+(V708*BR$708)+(Z708*BR$709)</f>
        <v>#REF!</v>
      </c>
      <c r="BP708" s="404" t="e">
        <f>((AZ708-BB708)*BR$711)+((AT708-AV708)*BR$710)+(H708*BR$712)+(P708*BR$713)</f>
        <v>#REF!</v>
      </c>
      <c r="BQ708" s="65" t="s">
        <v>69</v>
      </c>
      <c r="BR708" s="66" t="e">
        <f>IF(#REF!="B",#REF!,IF(#REF!="C",#REF!,#REF!))</f>
        <v>#REF!</v>
      </c>
      <c r="BS708" s="787"/>
    </row>
    <row r="709" spans="1:71" ht="21.75" customHeight="1" x14ac:dyDescent="0.35">
      <c r="A709" s="779"/>
      <c r="B709" s="415"/>
      <c r="C709" s="412" t="str">
        <f>IF(ROSTER!D$12="","",ROSTER!D$12)</f>
        <v/>
      </c>
      <c r="D709" s="413"/>
      <c r="E709" s="419"/>
      <c r="F709" s="421"/>
      <c r="G709" s="423"/>
      <c r="H709" s="426"/>
      <c r="I709" s="427"/>
      <c r="J709" s="430"/>
      <c r="K709" s="431"/>
      <c r="L709" s="434"/>
      <c r="M709" s="435"/>
      <c r="N709" s="438" t="s">
        <v>14</v>
      </c>
      <c r="O709" s="439"/>
      <c r="P709" s="430"/>
      <c r="Q709" s="431"/>
      <c r="R709" s="434"/>
      <c r="S709" s="441"/>
      <c r="T709" s="434"/>
      <c r="U709" s="427"/>
      <c r="V709" s="441"/>
      <c r="W709" s="427"/>
      <c r="X709" s="430"/>
      <c r="Y709" s="427"/>
      <c r="Z709" s="430"/>
      <c r="AA709" s="427"/>
      <c r="AB709" s="430"/>
      <c r="AC709" s="431"/>
      <c r="AD709" s="434"/>
      <c r="AE709" s="435"/>
      <c r="AF709" s="444"/>
      <c r="AG709" s="445"/>
      <c r="AH709" s="430"/>
      <c r="AI709" s="431"/>
      <c r="AJ709" s="434"/>
      <c r="AK709" s="435"/>
      <c r="AL709" s="448"/>
      <c r="AM709" s="449"/>
      <c r="AN709" s="430"/>
      <c r="AO709" s="431"/>
      <c r="AP709" s="434"/>
      <c r="AQ709" s="435"/>
      <c r="AR709" s="448"/>
      <c r="AS709" s="449"/>
      <c r="AT709" s="452"/>
      <c r="AU709" s="453"/>
      <c r="AV709" s="456"/>
      <c r="AW709" s="457"/>
      <c r="AX709" s="448"/>
      <c r="AY709" s="449"/>
      <c r="AZ709" s="430"/>
      <c r="BA709" s="431"/>
      <c r="BB709" s="434"/>
      <c r="BC709" s="435"/>
      <c r="BD709" s="448"/>
      <c r="BE709" s="449"/>
      <c r="BF709" s="452"/>
      <c r="BG709" s="453"/>
      <c r="BH709" s="456"/>
      <c r="BI709" s="457"/>
      <c r="BJ709" s="448"/>
      <c r="BK709" s="449"/>
      <c r="BL709" s="409"/>
      <c r="BM709" s="410"/>
      <c r="BN709" s="411"/>
      <c r="BO709" s="405"/>
      <c r="BP709" s="405"/>
      <c r="BQ709" s="65" t="s">
        <v>70</v>
      </c>
      <c r="BR709" s="66" t="e">
        <f>IF(#REF!="B",#REF!,IF(#REF!="C",#REF!,#REF!))</f>
        <v>#REF!</v>
      </c>
      <c r="BS709" s="787"/>
    </row>
    <row r="710" spans="1:71" ht="21.75" customHeight="1" x14ac:dyDescent="0.35">
      <c r="A710" s="779"/>
      <c r="B710" s="414" t="str">
        <f>IF(ROSTER!B14="","",ROSTER!B14)</f>
        <v/>
      </c>
      <c r="C710" s="416" t="str">
        <f>IF(ROSTER!C$14="","",ROSTER!C$14)</f>
        <v/>
      </c>
      <c r="D710" s="417"/>
      <c r="E710" s="418"/>
      <c r="F710" s="420">
        <f>IF(E710="y",1,IF(E710="S",1,0))</f>
        <v>0</v>
      </c>
      <c r="G710" s="422">
        <f>IF(E710="S",1,0)</f>
        <v>0</v>
      </c>
      <c r="H710" s="424"/>
      <c r="I710" s="425"/>
      <c r="J710" s="428"/>
      <c r="K710" s="429"/>
      <c r="L710" s="432"/>
      <c r="M710" s="433"/>
      <c r="N710" s="436">
        <f>L710+J710</f>
        <v>0</v>
      </c>
      <c r="O710" s="437"/>
      <c r="P710" s="428"/>
      <c r="Q710" s="429"/>
      <c r="R710" s="432"/>
      <c r="S710" s="440"/>
      <c r="T710" s="432"/>
      <c r="U710" s="425"/>
      <c r="V710" s="440"/>
      <c r="W710" s="425"/>
      <c r="X710" s="428"/>
      <c r="Y710" s="425"/>
      <c r="Z710" s="428"/>
      <c r="AA710" s="425"/>
      <c r="AB710" s="428"/>
      <c r="AC710" s="429"/>
      <c r="AD710" s="432"/>
      <c r="AE710" s="433"/>
      <c r="AF710" s="442">
        <f>IF(AB710=0,0,(AD710/AB710)*100)</f>
        <v>0</v>
      </c>
      <c r="AG710" s="443"/>
      <c r="AH710" s="428"/>
      <c r="AI710" s="429"/>
      <c r="AJ710" s="432"/>
      <c r="AK710" s="433"/>
      <c r="AL710" s="446">
        <f>IF(AH710=0,0,(AJ710/AH710)*100)</f>
        <v>0</v>
      </c>
      <c r="AM710" s="447"/>
      <c r="AN710" s="428"/>
      <c r="AO710" s="429"/>
      <c r="AP710" s="432"/>
      <c r="AQ710" s="433"/>
      <c r="AR710" s="446">
        <f>IF(AN710=0,0,(AP710/AN710)*100)</f>
        <v>0</v>
      </c>
      <c r="AS710" s="447"/>
      <c r="AT710" s="450">
        <f>AB710+AH710+AN710</f>
        <v>0</v>
      </c>
      <c r="AU710" s="451"/>
      <c r="AV710" s="454">
        <f>AD710+AJ710+AP710</f>
        <v>0</v>
      </c>
      <c r="AW710" s="455"/>
      <c r="AX710" s="446">
        <f>IF(AT710=0,0,(AV710/AT710)*100)</f>
        <v>0</v>
      </c>
      <c r="AY710" s="447"/>
      <c r="AZ710" s="428"/>
      <c r="BA710" s="429"/>
      <c r="BB710" s="432"/>
      <c r="BC710" s="433"/>
      <c r="BD710" s="446">
        <f>IF(AZ710=0,0,(BB710/AZ710)*100)</f>
        <v>0</v>
      </c>
      <c r="BE710" s="447"/>
      <c r="BF710" s="450">
        <f>AT710+AZ710</f>
        <v>0</v>
      </c>
      <c r="BG710" s="451"/>
      <c r="BH710" s="454">
        <f>AV710+BB710</f>
        <v>0</v>
      </c>
      <c r="BI710" s="455"/>
      <c r="BJ710" s="446">
        <f>IF(BF710=0,0,(BH710/BF710)*100)</f>
        <v>0</v>
      </c>
      <c r="BK710" s="447"/>
      <c r="BL710" s="406">
        <f>(AD710*2)+(AJ710*2)+(AP710*3)+BB710</f>
        <v>0</v>
      </c>
      <c r="BM710" s="407"/>
      <c r="BN710" s="408"/>
      <c r="BO710" s="404" t="e">
        <f>(BL710*BR$704)+(N710*BR$705)+(X710*BR$706)+(R710*BR$707)+(V710*BR$708)+(Z710*BR$709)</f>
        <v>#REF!</v>
      </c>
      <c r="BP710" s="404" t="e">
        <f>((AZ710-BB710)*BR$711)+((AT710-AV710)*BR$710)+(H710*BR$712)+(P710*BR$713)</f>
        <v>#REF!</v>
      </c>
      <c r="BQ710" s="65" t="s">
        <v>71</v>
      </c>
      <c r="BR710" s="66" t="e">
        <f>IF(#REF!="B",#REF!,IF(#REF!="C",#REF!,#REF!))</f>
        <v>#REF!</v>
      </c>
      <c r="BS710" s="787"/>
    </row>
    <row r="711" spans="1:71" ht="21.75" customHeight="1" x14ac:dyDescent="0.35">
      <c r="A711" s="779"/>
      <c r="B711" s="415"/>
      <c r="C711" s="412" t="str">
        <f>IF(ROSTER!D$14="","",ROSTER!D$14)</f>
        <v/>
      </c>
      <c r="D711" s="413"/>
      <c r="E711" s="419"/>
      <c r="F711" s="421"/>
      <c r="G711" s="423"/>
      <c r="H711" s="426"/>
      <c r="I711" s="427"/>
      <c r="J711" s="430"/>
      <c r="K711" s="431"/>
      <c r="L711" s="434"/>
      <c r="M711" s="435"/>
      <c r="N711" s="438" t="s">
        <v>14</v>
      </c>
      <c r="O711" s="439"/>
      <c r="P711" s="430"/>
      <c r="Q711" s="431"/>
      <c r="R711" s="434"/>
      <c r="S711" s="441"/>
      <c r="T711" s="434"/>
      <c r="U711" s="427"/>
      <c r="V711" s="441"/>
      <c r="W711" s="427"/>
      <c r="X711" s="430"/>
      <c r="Y711" s="427"/>
      <c r="Z711" s="430"/>
      <c r="AA711" s="427"/>
      <c r="AB711" s="430"/>
      <c r="AC711" s="431"/>
      <c r="AD711" s="434"/>
      <c r="AE711" s="435"/>
      <c r="AF711" s="444"/>
      <c r="AG711" s="445"/>
      <c r="AH711" s="430"/>
      <c r="AI711" s="431"/>
      <c r="AJ711" s="434"/>
      <c r="AK711" s="435"/>
      <c r="AL711" s="448"/>
      <c r="AM711" s="449"/>
      <c r="AN711" s="430"/>
      <c r="AO711" s="431"/>
      <c r="AP711" s="434"/>
      <c r="AQ711" s="435"/>
      <c r="AR711" s="448"/>
      <c r="AS711" s="449"/>
      <c r="AT711" s="452"/>
      <c r="AU711" s="453"/>
      <c r="AV711" s="456"/>
      <c r="AW711" s="457"/>
      <c r="AX711" s="448"/>
      <c r="AY711" s="449"/>
      <c r="AZ711" s="430"/>
      <c r="BA711" s="431"/>
      <c r="BB711" s="434"/>
      <c r="BC711" s="435"/>
      <c r="BD711" s="448"/>
      <c r="BE711" s="449"/>
      <c r="BF711" s="452"/>
      <c r="BG711" s="453"/>
      <c r="BH711" s="456"/>
      <c r="BI711" s="457"/>
      <c r="BJ711" s="448"/>
      <c r="BK711" s="449"/>
      <c r="BL711" s="409"/>
      <c r="BM711" s="410"/>
      <c r="BN711" s="411"/>
      <c r="BO711" s="405"/>
      <c r="BP711" s="405"/>
      <c r="BQ711" s="65" t="s">
        <v>72</v>
      </c>
      <c r="BR711" s="66" t="e">
        <f>IF(#REF!="B",#REF!,IF(#REF!="C",#REF!,#REF!))</f>
        <v>#REF!</v>
      </c>
      <c r="BS711" s="787"/>
    </row>
    <row r="712" spans="1:71" ht="21.75" customHeight="1" x14ac:dyDescent="0.35">
      <c r="A712" s="779"/>
      <c r="B712" s="414" t="str">
        <f>IF(ROSTER!B16="","",ROSTER!B16)</f>
        <v/>
      </c>
      <c r="C712" s="416" t="str">
        <f>IF(ROSTER!C$16="","",ROSTER!C$16)</f>
        <v/>
      </c>
      <c r="D712" s="417"/>
      <c r="E712" s="418"/>
      <c r="F712" s="420">
        <f>IF(E712="y",1,IF(E712="S",1,0))</f>
        <v>0</v>
      </c>
      <c r="G712" s="422">
        <f>IF(E712="S",1,0)</f>
        <v>0</v>
      </c>
      <c r="H712" s="424"/>
      <c r="I712" s="425"/>
      <c r="J712" s="428"/>
      <c r="K712" s="429"/>
      <c r="L712" s="432"/>
      <c r="M712" s="433"/>
      <c r="N712" s="436">
        <f>L712+J712</f>
        <v>0</v>
      </c>
      <c r="O712" s="437"/>
      <c r="P712" s="428"/>
      <c r="Q712" s="429"/>
      <c r="R712" s="432"/>
      <c r="S712" s="440"/>
      <c r="T712" s="432"/>
      <c r="U712" s="425"/>
      <c r="V712" s="440"/>
      <c r="W712" s="425"/>
      <c r="X712" s="428"/>
      <c r="Y712" s="425"/>
      <c r="Z712" s="428"/>
      <c r="AA712" s="425"/>
      <c r="AB712" s="428"/>
      <c r="AC712" s="429"/>
      <c r="AD712" s="432"/>
      <c r="AE712" s="433"/>
      <c r="AF712" s="442">
        <f>IF(AB712=0,0,(AD712/AB712)*100)</f>
        <v>0</v>
      </c>
      <c r="AG712" s="443"/>
      <c r="AH712" s="428"/>
      <c r="AI712" s="429"/>
      <c r="AJ712" s="432"/>
      <c r="AK712" s="433"/>
      <c r="AL712" s="446">
        <f>IF(AH712=0,0,(AJ712/AH712)*100)</f>
        <v>0</v>
      </c>
      <c r="AM712" s="447"/>
      <c r="AN712" s="428"/>
      <c r="AO712" s="429"/>
      <c r="AP712" s="432"/>
      <c r="AQ712" s="433"/>
      <c r="AR712" s="446">
        <f>IF(AN712=0,0,(AP712/AN712)*100)</f>
        <v>0</v>
      </c>
      <c r="AS712" s="447"/>
      <c r="AT712" s="450">
        <f>AB712+AH712+AN712</f>
        <v>0</v>
      </c>
      <c r="AU712" s="451"/>
      <c r="AV712" s="454">
        <f>AD712+AJ712+AP712</f>
        <v>0</v>
      </c>
      <c r="AW712" s="455"/>
      <c r="AX712" s="446">
        <f>IF(AT712=0,0,(AV712/AT712)*100)</f>
        <v>0</v>
      </c>
      <c r="AY712" s="447"/>
      <c r="AZ712" s="428"/>
      <c r="BA712" s="429"/>
      <c r="BB712" s="432"/>
      <c r="BC712" s="433"/>
      <c r="BD712" s="446">
        <f>IF(AZ712=0,0,(BB712/AZ712)*100)</f>
        <v>0</v>
      </c>
      <c r="BE712" s="447"/>
      <c r="BF712" s="450">
        <f>AT712+AZ712</f>
        <v>0</v>
      </c>
      <c r="BG712" s="451"/>
      <c r="BH712" s="454">
        <f>AV712+BB712</f>
        <v>0</v>
      </c>
      <c r="BI712" s="455"/>
      <c r="BJ712" s="446">
        <f>IF(BF712=0,0,(BH712/BF712)*100)</f>
        <v>0</v>
      </c>
      <c r="BK712" s="447"/>
      <c r="BL712" s="406">
        <f>(AD712*2)+(AJ712*2)+(AP712*3)+BB712</f>
        <v>0</v>
      </c>
      <c r="BM712" s="407"/>
      <c r="BN712" s="408"/>
      <c r="BO712" s="404" t="e">
        <f>(BL712*BR$704)+(N712*BR$705)+(X712*BR$706)+(R712*BR$707)+(V712*BR$708)+(Z712*BR$709)</f>
        <v>#REF!</v>
      </c>
      <c r="BP712" s="404" t="e">
        <f>((AZ712-BB712)*BR$711)+((AT712-AV712)*BR$710)+(H712*BR$712)+(P712*BR$713)</f>
        <v>#REF!</v>
      </c>
      <c r="BQ712" s="65" t="s">
        <v>73</v>
      </c>
      <c r="BR712" s="66" t="e">
        <f>IF(#REF!="B",#REF!,IF(#REF!="C",#REF!,#REF!))</f>
        <v>#REF!</v>
      </c>
      <c r="BS712" s="787"/>
    </row>
    <row r="713" spans="1:71" ht="21.75" customHeight="1" x14ac:dyDescent="0.35">
      <c r="A713" s="779"/>
      <c r="B713" s="415"/>
      <c r="C713" s="412" t="str">
        <f>IF(ROSTER!D$16="","",ROSTER!D$16)</f>
        <v/>
      </c>
      <c r="D713" s="413"/>
      <c r="E713" s="419"/>
      <c r="F713" s="421"/>
      <c r="G713" s="423"/>
      <c r="H713" s="426"/>
      <c r="I713" s="427"/>
      <c r="J713" s="430"/>
      <c r="K713" s="431"/>
      <c r="L713" s="434"/>
      <c r="M713" s="435"/>
      <c r="N713" s="438" t="s">
        <v>14</v>
      </c>
      <c r="O713" s="439"/>
      <c r="P713" s="430"/>
      <c r="Q713" s="431"/>
      <c r="R713" s="434"/>
      <c r="S713" s="441"/>
      <c r="T713" s="434"/>
      <c r="U713" s="427"/>
      <c r="V713" s="441"/>
      <c r="W713" s="427"/>
      <c r="X713" s="430"/>
      <c r="Y713" s="427"/>
      <c r="Z713" s="430"/>
      <c r="AA713" s="427"/>
      <c r="AB713" s="430"/>
      <c r="AC713" s="431"/>
      <c r="AD713" s="434"/>
      <c r="AE713" s="435"/>
      <c r="AF713" s="444"/>
      <c r="AG713" s="445"/>
      <c r="AH713" s="430"/>
      <c r="AI713" s="431"/>
      <c r="AJ713" s="434"/>
      <c r="AK713" s="435"/>
      <c r="AL713" s="448"/>
      <c r="AM713" s="449"/>
      <c r="AN713" s="430"/>
      <c r="AO713" s="431"/>
      <c r="AP713" s="434"/>
      <c r="AQ713" s="435"/>
      <c r="AR713" s="448"/>
      <c r="AS713" s="449"/>
      <c r="AT713" s="452"/>
      <c r="AU713" s="453"/>
      <c r="AV713" s="456"/>
      <c r="AW713" s="457"/>
      <c r="AX713" s="448"/>
      <c r="AY713" s="449"/>
      <c r="AZ713" s="430"/>
      <c r="BA713" s="431"/>
      <c r="BB713" s="434"/>
      <c r="BC713" s="435"/>
      <c r="BD713" s="448"/>
      <c r="BE713" s="449"/>
      <c r="BF713" s="452"/>
      <c r="BG713" s="453"/>
      <c r="BH713" s="456"/>
      <c r="BI713" s="457"/>
      <c r="BJ713" s="448"/>
      <c r="BK713" s="449"/>
      <c r="BL713" s="409"/>
      <c r="BM713" s="410"/>
      <c r="BN713" s="411"/>
      <c r="BO713" s="405"/>
      <c r="BP713" s="405"/>
      <c r="BQ713" s="65" t="s">
        <v>74</v>
      </c>
      <c r="BR713" s="66" t="e">
        <f>IF(#REF!="B",#REF!,IF(#REF!="C",#REF!,#REF!))</f>
        <v>#REF!</v>
      </c>
      <c r="BS713" s="787"/>
    </row>
    <row r="714" spans="1:71" ht="21.75" customHeight="1" x14ac:dyDescent="0.25">
      <c r="A714" s="779"/>
      <c r="B714" s="414" t="str">
        <f>IF(ROSTER!B18="","",ROSTER!B18)</f>
        <v/>
      </c>
      <c r="C714" s="416" t="str">
        <f>IF(ROSTER!C$18="","",ROSTER!C$18)</f>
        <v/>
      </c>
      <c r="D714" s="417"/>
      <c r="E714" s="418"/>
      <c r="F714" s="420">
        <f>IF(E714="y",1,IF(E714="S",1,0))</f>
        <v>0</v>
      </c>
      <c r="G714" s="422">
        <f>IF(E714="S",1,0)</f>
        <v>0</v>
      </c>
      <c r="H714" s="424"/>
      <c r="I714" s="425"/>
      <c r="J714" s="428"/>
      <c r="K714" s="429"/>
      <c r="L714" s="432"/>
      <c r="M714" s="433"/>
      <c r="N714" s="436">
        <f>L714+J714</f>
        <v>0</v>
      </c>
      <c r="O714" s="437"/>
      <c r="P714" s="428"/>
      <c r="Q714" s="429"/>
      <c r="R714" s="432"/>
      <c r="S714" s="440"/>
      <c r="T714" s="432"/>
      <c r="U714" s="425"/>
      <c r="V714" s="440"/>
      <c r="W714" s="425"/>
      <c r="X714" s="428"/>
      <c r="Y714" s="425"/>
      <c r="Z714" s="428"/>
      <c r="AA714" s="425"/>
      <c r="AB714" s="428"/>
      <c r="AC714" s="429"/>
      <c r="AD714" s="432"/>
      <c r="AE714" s="433"/>
      <c r="AF714" s="442">
        <f>IF(AB714=0,0,(AD714/AB714)*100)</f>
        <v>0</v>
      </c>
      <c r="AG714" s="443"/>
      <c r="AH714" s="428"/>
      <c r="AI714" s="429"/>
      <c r="AJ714" s="432"/>
      <c r="AK714" s="433"/>
      <c r="AL714" s="446">
        <f>IF(AH714=0,0,(AJ714/AH714)*100)</f>
        <v>0</v>
      </c>
      <c r="AM714" s="447"/>
      <c r="AN714" s="428"/>
      <c r="AO714" s="429"/>
      <c r="AP714" s="432"/>
      <c r="AQ714" s="433"/>
      <c r="AR714" s="446">
        <f>IF(AN714=0,0,(AP714/AN714)*100)</f>
        <v>0</v>
      </c>
      <c r="AS714" s="447"/>
      <c r="AT714" s="450">
        <f>AB714+AH714+AN714</f>
        <v>0</v>
      </c>
      <c r="AU714" s="451"/>
      <c r="AV714" s="454">
        <f>AD714+AJ714+AP714</f>
        <v>0</v>
      </c>
      <c r="AW714" s="455"/>
      <c r="AX714" s="446">
        <f>IF(AT714=0,0,(AV714/AT714)*100)</f>
        <v>0</v>
      </c>
      <c r="AY714" s="447"/>
      <c r="AZ714" s="428"/>
      <c r="BA714" s="429"/>
      <c r="BB714" s="432"/>
      <c r="BC714" s="433"/>
      <c r="BD714" s="446">
        <f>IF(AZ714=0,0,(BB714/AZ714)*100)</f>
        <v>0</v>
      </c>
      <c r="BE714" s="447"/>
      <c r="BF714" s="450">
        <f>AT714+AZ714</f>
        <v>0</v>
      </c>
      <c r="BG714" s="451"/>
      <c r="BH714" s="454">
        <f>AV714+BB714</f>
        <v>0</v>
      </c>
      <c r="BI714" s="455"/>
      <c r="BJ714" s="446">
        <f>IF(BF714=0,0,(BH714/BF714)*100)</f>
        <v>0</v>
      </c>
      <c r="BK714" s="447"/>
      <c r="BL714" s="406">
        <f>(AD714*2)+(AJ714*2)+(AP714*3)+BB714</f>
        <v>0</v>
      </c>
      <c r="BM714" s="407"/>
      <c r="BN714" s="408"/>
      <c r="BO714" s="404" t="e">
        <f>(BL714*BR$704)+(N714*BR$705)+(X714*BR$706)+(R714*BR$707)+(V714*BR$708)+(Z714*BR$709)</f>
        <v>#REF!</v>
      </c>
      <c r="BP714" s="404" t="e">
        <f>((AZ714-BB714)*BR$711)+((AT714-AV714)*BR$710)+(H714*BR$712)+(P714*BR$713)</f>
        <v>#REF!</v>
      </c>
      <c r="BQ714" s="53"/>
      <c r="BR714" s="53"/>
      <c r="BS714" s="787"/>
    </row>
    <row r="715" spans="1:71" ht="21.75" customHeight="1" x14ac:dyDescent="0.25">
      <c r="A715" s="779"/>
      <c r="B715" s="415"/>
      <c r="C715" s="412" t="str">
        <f>IF(ROSTER!D$18="","",ROSTER!D$18)</f>
        <v/>
      </c>
      <c r="D715" s="413"/>
      <c r="E715" s="419"/>
      <c r="F715" s="421"/>
      <c r="G715" s="423"/>
      <c r="H715" s="426"/>
      <c r="I715" s="427"/>
      <c r="J715" s="430"/>
      <c r="K715" s="431"/>
      <c r="L715" s="434"/>
      <c r="M715" s="435"/>
      <c r="N715" s="438"/>
      <c r="O715" s="439"/>
      <c r="P715" s="430"/>
      <c r="Q715" s="431"/>
      <c r="R715" s="434"/>
      <c r="S715" s="441"/>
      <c r="T715" s="434"/>
      <c r="U715" s="427"/>
      <c r="V715" s="441"/>
      <c r="W715" s="427"/>
      <c r="X715" s="430"/>
      <c r="Y715" s="427"/>
      <c r="Z715" s="430"/>
      <c r="AA715" s="427"/>
      <c r="AB715" s="430"/>
      <c r="AC715" s="431"/>
      <c r="AD715" s="434"/>
      <c r="AE715" s="435"/>
      <c r="AF715" s="444"/>
      <c r="AG715" s="445"/>
      <c r="AH715" s="430"/>
      <c r="AI715" s="431"/>
      <c r="AJ715" s="434"/>
      <c r="AK715" s="435"/>
      <c r="AL715" s="448"/>
      <c r="AM715" s="449"/>
      <c r="AN715" s="430"/>
      <c r="AO715" s="431"/>
      <c r="AP715" s="434"/>
      <c r="AQ715" s="435"/>
      <c r="AR715" s="448"/>
      <c r="AS715" s="449"/>
      <c r="AT715" s="452"/>
      <c r="AU715" s="453"/>
      <c r="AV715" s="456"/>
      <c r="AW715" s="457"/>
      <c r="AX715" s="448"/>
      <c r="AY715" s="449"/>
      <c r="AZ715" s="430"/>
      <c r="BA715" s="431"/>
      <c r="BB715" s="434"/>
      <c r="BC715" s="435"/>
      <c r="BD715" s="448"/>
      <c r="BE715" s="449"/>
      <c r="BF715" s="452"/>
      <c r="BG715" s="453"/>
      <c r="BH715" s="456"/>
      <c r="BI715" s="457"/>
      <c r="BJ715" s="448"/>
      <c r="BK715" s="449"/>
      <c r="BL715" s="409"/>
      <c r="BM715" s="410"/>
      <c r="BN715" s="411"/>
      <c r="BO715" s="405"/>
      <c r="BP715" s="405"/>
      <c r="BQ715" s="53"/>
      <c r="BR715" s="53"/>
      <c r="BS715" s="779"/>
    </row>
    <row r="716" spans="1:71" ht="21.75" customHeight="1" x14ac:dyDescent="0.25">
      <c r="A716" s="779"/>
      <c r="B716" s="414" t="str">
        <f>IF(ROSTER!B20="","",ROSTER!B20)</f>
        <v/>
      </c>
      <c r="C716" s="416" t="str">
        <f>IF(ROSTER!C$20="","",ROSTER!C$20)</f>
        <v/>
      </c>
      <c r="D716" s="417"/>
      <c r="E716" s="418"/>
      <c r="F716" s="420">
        <f>IF(E716="y",1,IF(E716="S",1,0))</f>
        <v>0</v>
      </c>
      <c r="G716" s="422">
        <f>IF(E716="S",1,0)</f>
        <v>0</v>
      </c>
      <c r="H716" s="424"/>
      <c r="I716" s="425"/>
      <c r="J716" s="428"/>
      <c r="K716" s="429"/>
      <c r="L716" s="432"/>
      <c r="M716" s="433"/>
      <c r="N716" s="436">
        <f>L716+J716</f>
        <v>0</v>
      </c>
      <c r="O716" s="437"/>
      <c r="P716" s="428"/>
      <c r="Q716" s="429"/>
      <c r="R716" s="432"/>
      <c r="S716" s="440"/>
      <c r="T716" s="432"/>
      <c r="U716" s="425"/>
      <c r="V716" s="440"/>
      <c r="W716" s="425"/>
      <c r="X716" s="428"/>
      <c r="Y716" s="425"/>
      <c r="Z716" s="428"/>
      <c r="AA716" s="425"/>
      <c r="AB716" s="428"/>
      <c r="AC716" s="429"/>
      <c r="AD716" s="432"/>
      <c r="AE716" s="433"/>
      <c r="AF716" s="442">
        <f>IF(AB716=0,0,(AD716/AB716)*100)</f>
        <v>0</v>
      </c>
      <c r="AG716" s="443"/>
      <c r="AH716" s="428"/>
      <c r="AI716" s="429"/>
      <c r="AJ716" s="432"/>
      <c r="AK716" s="433"/>
      <c r="AL716" s="446">
        <f>IF(AH716=0,0,(AJ716/AH716)*100)</f>
        <v>0</v>
      </c>
      <c r="AM716" s="447"/>
      <c r="AN716" s="428"/>
      <c r="AO716" s="429"/>
      <c r="AP716" s="432"/>
      <c r="AQ716" s="433"/>
      <c r="AR716" s="446">
        <f>IF(AN716=0,0,(AP716/AN716)*100)</f>
        <v>0</v>
      </c>
      <c r="AS716" s="447"/>
      <c r="AT716" s="450">
        <f>AB716+AH716+AN716</f>
        <v>0</v>
      </c>
      <c r="AU716" s="451"/>
      <c r="AV716" s="454">
        <f>AD716+AJ716+AP716</f>
        <v>0</v>
      </c>
      <c r="AW716" s="455"/>
      <c r="AX716" s="446">
        <f>IF(AT716=0,0,(AV716/AT716)*100)</f>
        <v>0</v>
      </c>
      <c r="AY716" s="447"/>
      <c r="AZ716" s="428"/>
      <c r="BA716" s="429"/>
      <c r="BB716" s="432"/>
      <c r="BC716" s="433"/>
      <c r="BD716" s="446">
        <f>IF(AZ716=0,0,(BB716/AZ716)*100)</f>
        <v>0</v>
      </c>
      <c r="BE716" s="447"/>
      <c r="BF716" s="450">
        <f>AT716+AZ716</f>
        <v>0</v>
      </c>
      <c r="BG716" s="451"/>
      <c r="BH716" s="454">
        <f>AV716+BB716</f>
        <v>0</v>
      </c>
      <c r="BI716" s="455"/>
      <c r="BJ716" s="446">
        <f>IF(BF716=0,0,(BH716/BF716)*100)</f>
        <v>0</v>
      </c>
      <c r="BK716" s="447"/>
      <c r="BL716" s="406">
        <f>(AD716*2)+(AJ716*2)+(AP716*3)+BB716</f>
        <v>0</v>
      </c>
      <c r="BM716" s="407"/>
      <c r="BN716" s="408"/>
      <c r="BO716" s="404" t="e">
        <f>(BL716*BR$704)+(N716*BR$705)+(X716*BR$706)+(R716*BR$707)+(V716*BR$708)+(Z716*BR$709)</f>
        <v>#REF!</v>
      </c>
      <c r="BP716" s="404" t="e">
        <f>((AZ716-BB716)*BR$711)+((AT716-AV716)*BR$710)+(H716*BR$712)+(P716*BR$713)</f>
        <v>#REF!</v>
      </c>
      <c r="BQ716" s="53"/>
      <c r="BR716" s="53"/>
      <c r="BS716" s="779"/>
    </row>
    <row r="717" spans="1:71" ht="21.75" customHeight="1" x14ac:dyDescent="0.25">
      <c r="A717" s="779"/>
      <c r="B717" s="415"/>
      <c r="C717" s="412" t="str">
        <f>IF(ROSTER!D$20="","",ROSTER!D$20)</f>
        <v/>
      </c>
      <c r="D717" s="413"/>
      <c r="E717" s="419"/>
      <c r="F717" s="421"/>
      <c r="G717" s="423"/>
      <c r="H717" s="426"/>
      <c r="I717" s="427"/>
      <c r="J717" s="430"/>
      <c r="K717" s="431"/>
      <c r="L717" s="434"/>
      <c r="M717" s="435"/>
      <c r="N717" s="438" t="s">
        <v>14</v>
      </c>
      <c r="O717" s="439"/>
      <c r="P717" s="430"/>
      <c r="Q717" s="431"/>
      <c r="R717" s="434"/>
      <c r="S717" s="441"/>
      <c r="T717" s="434"/>
      <c r="U717" s="427"/>
      <c r="V717" s="441"/>
      <c r="W717" s="427"/>
      <c r="X717" s="430"/>
      <c r="Y717" s="427"/>
      <c r="Z717" s="430"/>
      <c r="AA717" s="427"/>
      <c r="AB717" s="430"/>
      <c r="AC717" s="431"/>
      <c r="AD717" s="434"/>
      <c r="AE717" s="435"/>
      <c r="AF717" s="444"/>
      <c r="AG717" s="445"/>
      <c r="AH717" s="430"/>
      <c r="AI717" s="431"/>
      <c r="AJ717" s="434"/>
      <c r="AK717" s="435"/>
      <c r="AL717" s="448"/>
      <c r="AM717" s="449"/>
      <c r="AN717" s="430"/>
      <c r="AO717" s="431"/>
      <c r="AP717" s="434"/>
      <c r="AQ717" s="435"/>
      <c r="AR717" s="448"/>
      <c r="AS717" s="449"/>
      <c r="AT717" s="452"/>
      <c r="AU717" s="453"/>
      <c r="AV717" s="456"/>
      <c r="AW717" s="457"/>
      <c r="AX717" s="448"/>
      <c r="AY717" s="449"/>
      <c r="AZ717" s="430"/>
      <c r="BA717" s="431"/>
      <c r="BB717" s="434"/>
      <c r="BC717" s="435"/>
      <c r="BD717" s="448"/>
      <c r="BE717" s="449"/>
      <c r="BF717" s="452"/>
      <c r="BG717" s="453"/>
      <c r="BH717" s="456"/>
      <c r="BI717" s="457"/>
      <c r="BJ717" s="448"/>
      <c r="BK717" s="449"/>
      <c r="BL717" s="409"/>
      <c r="BM717" s="410"/>
      <c r="BN717" s="411"/>
      <c r="BO717" s="405"/>
      <c r="BP717" s="405"/>
      <c r="BQ717" s="53"/>
      <c r="BR717" s="53"/>
      <c r="BS717" s="779"/>
    </row>
    <row r="718" spans="1:71" ht="21.75" customHeight="1" x14ac:dyDescent="0.25">
      <c r="A718" s="779"/>
      <c r="B718" s="414" t="str">
        <f>IF(ROSTER!B22="","",ROSTER!B22)</f>
        <v/>
      </c>
      <c r="C718" s="416" t="str">
        <f>IF(ROSTER!C$22="","",ROSTER!C$22)</f>
        <v/>
      </c>
      <c r="D718" s="417"/>
      <c r="E718" s="418"/>
      <c r="F718" s="420">
        <f>IF(E718="y",1,IF(E718="S",1,0))</f>
        <v>0</v>
      </c>
      <c r="G718" s="422">
        <f>IF(E718="S",1,0)</f>
        <v>0</v>
      </c>
      <c r="H718" s="424"/>
      <c r="I718" s="425"/>
      <c r="J718" s="428"/>
      <c r="K718" s="429"/>
      <c r="L718" s="432"/>
      <c r="M718" s="433"/>
      <c r="N718" s="436">
        <f>L718+J718</f>
        <v>0</v>
      </c>
      <c r="O718" s="437"/>
      <c r="P718" s="428"/>
      <c r="Q718" s="429"/>
      <c r="R718" s="432"/>
      <c r="S718" s="440"/>
      <c r="T718" s="432"/>
      <c r="U718" s="425"/>
      <c r="V718" s="440"/>
      <c r="W718" s="425"/>
      <c r="X718" s="428"/>
      <c r="Y718" s="425"/>
      <c r="Z718" s="428"/>
      <c r="AA718" s="425"/>
      <c r="AB718" s="428"/>
      <c r="AC718" s="429"/>
      <c r="AD718" s="432"/>
      <c r="AE718" s="433"/>
      <c r="AF718" s="442">
        <f>IF(AB718=0,0,(AD718/AB718)*100)</f>
        <v>0</v>
      </c>
      <c r="AG718" s="443"/>
      <c r="AH718" s="428"/>
      <c r="AI718" s="429"/>
      <c r="AJ718" s="432"/>
      <c r="AK718" s="433"/>
      <c r="AL718" s="446">
        <f>IF(AH718=0,0,(AJ718/AH718)*100)</f>
        <v>0</v>
      </c>
      <c r="AM718" s="447"/>
      <c r="AN718" s="428"/>
      <c r="AO718" s="429"/>
      <c r="AP718" s="432"/>
      <c r="AQ718" s="433"/>
      <c r="AR718" s="446">
        <f>IF(AN718=0,0,(AP718/AN718)*100)</f>
        <v>0</v>
      </c>
      <c r="AS718" s="447"/>
      <c r="AT718" s="450">
        <f>AB718+AH718+AN718</f>
        <v>0</v>
      </c>
      <c r="AU718" s="451"/>
      <c r="AV718" s="454">
        <f>AD718+AJ718+AP718</f>
        <v>0</v>
      </c>
      <c r="AW718" s="455"/>
      <c r="AX718" s="446">
        <f>IF(AT718=0,0,(AV718/AT718)*100)</f>
        <v>0</v>
      </c>
      <c r="AY718" s="447"/>
      <c r="AZ718" s="428"/>
      <c r="BA718" s="429"/>
      <c r="BB718" s="432"/>
      <c r="BC718" s="433"/>
      <c r="BD718" s="446">
        <f>IF(AZ718=0,0,(BB718/AZ718)*100)</f>
        <v>0</v>
      </c>
      <c r="BE718" s="447"/>
      <c r="BF718" s="450">
        <f>AT718+AZ718</f>
        <v>0</v>
      </c>
      <c r="BG718" s="451"/>
      <c r="BH718" s="454">
        <f>AV718+BB718</f>
        <v>0</v>
      </c>
      <c r="BI718" s="455"/>
      <c r="BJ718" s="446">
        <f>IF(BF718=0,0,(BH718/BF718)*100)</f>
        <v>0</v>
      </c>
      <c r="BK718" s="447"/>
      <c r="BL718" s="406">
        <f>(AD718*2)+(AJ718*2)+(AP718*3)+BB718</f>
        <v>0</v>
      </c>
      <c r="BM718" s="407"/>
      <c r="BN718" s="408"/>
      <c r="BO718" s="404" t="e">
        <f>(BL718*BR$704)+(N718*BR$705)+(X718*BR$706)+(R718*BR$707)+(V718*BR$708)+(Z718*BR$709)</f>
        <v>#REF!</v>
      </c>
      <c r="BP718" s="404" t="e">
        <f>((AZ718-BB718)*BR$711)+((AT718-AV718)*BR$710)+(H718*BR$712)+(P718*BR$713)</f>
        <v>#REF!</v>
      </c>
      <c r="BQ718" s="53"/>
      <c r="BR718" s="53"/>
      <c r="BS718" s="779"/>
    </row>
    <row r="719" spans="1:71" ht="21.75" customHeight="1" x14ac:dyDescent="0.25">
      <c r="A719" s="779"/>
      <c r="B719" s="415"/>
      <c r="C719" s="412" t="str">
        <f>IF(ROSTER!D$22="","",ROSTER!D$22)</f>
        <v/>
      </c>
      <c r="D719" s="413"/>
      <c r="E719" s="419"/>
      <c r="F719" s="421"/>
      <c r="G719" s="423"/>
      <c r="H719" s="426"/>
      <c r="I719" s="427"/>
      <c r="J719" s="430"/>
      <c r="K719" s="431"/>
      <c r="L719" s="434"/>
      <c r="M719" s="435"/>
      <c r="N719" s="438" t="s">
        <v>14</v>
      </c>
      <c r="O719" s="439"/>
      <c r="P719" s="430"/>
      <c r="Q719" s="431"/>
      <c r="R719" s="434"/>
      <c r="S719" s="441"/>
      <c r="T719" s="434"/>
      <c r="U719" s="427"/>
      <c r="V719" s="441"/>
      <c r="W719" s="427"/>
      <c r="X719" s="430"/>
      <c r="Y719" s="427"/>
      <c r="Z719" s="430"/>
      <c r="AA719" s="427"/>
      <c r="AB719" s="430"/>
      <c r="AC719" s="431"/>
      <c r="AD719" s="434"/>
      <c r="AE719" s="435"/>
      <c r="AF719" s="444"/>
      <c r="AG719" s="445"/>
      <c r="AH719" s="430"/>
      <c r="AI719" s="431"/>
      <c r="AJ719" s="434"/>
      <c r="AK719" s="435"/>
      <c r="AL719" s="448"/>
      <c r="AM719" s="449"/>
      <c r="AN719" s="430"/>
      <c r="AO719" s="431"/>
      <c r="AP719" s="434"/>
      <c r="AQ719" s="435"/>
      <c r="AR719" s="448"/>
      <c r="AS719" s="449"/>
      <c r="AT719" s="452"/>
      <c r="AU719" s="453"/>
      <c r="AV719" s="456"/>
      <c r="AW719" s="457"/>
      <c r="AX719" s="448"/>
      <c r="AY719" s="449"/>
      <c r="AZ719" s="430"/>
      <c r="BA719" s="431"/>
      <c r="BB719" s="434"/>
      <c r="BC719" s="435"/>
      <c r="BD719" s="448"/>
      <c r="BE719" s="449"/>
      <c r="BF719" s="452"/>
      <c r="BG719" s="453"/>
      <c r="BH719" s="456"/>
      <c r="BI719" s="457"/>
      <c r="BJ719" s="448"/>
      <c r="BK719" s="449"/>
      <c r="BL719" s="409"/>
      <c r="BM719" s="410"/>
      <c r="BN719" s="411"/>
      <c r="BO719" s="405"/>
      <c r="BP719" s="405"/>
      <c r="BQ719" s="53"/>
      <c r="BR719" s="53"/>
      <c r="BS719" s="779"/>
    </row>
    <row r="720" spans="1:71" ht="21.75" customHeight="1" x14ac:dyDescent="0.25">
      <c r="A720" s="779"/>
      <c r="B720" s="414" t="str">
        <f>IF(ROSTER!B24="","",ROSTER!B24)</f>
        <v/>
      </c>
      <c r="C720" s="416" t="str">
        <f>IF(ROSTER!C$24="","",ROSTER!C$24)</f>
        <v/>
      </c>
      <c r="D720" s="417"/>
      <c r="E720" s="418"/>
      <c r="F720" s="420">
        <f>IF(E720="y",1,IF(E720="S",1,0))</f>
        <v>0</v>
      </c>
      <c r="G720" s="422">
        <f>IF(E720="S",1,0)</f>
        <v>0</v>
      </c>
      <c r="H720" s="424"/>
      <c r="I720" s="425"/>
      <c r="J720" s="428"/>
      <c r="K720" s="429"/>
      <c r="L720" s="432"/>
      <c r="M720" s="433"/>
      <c r="N720" s="436">
        <f>L720+J720</f>
        <v>0</v>
      </c>
      <c r="O720" s="437"/>
      <c r="P720" s="428"/>
      <c r="Q720" s="429"/>
      <c r="R720" s="432"/>
      <c r="S720" s="440"/>
      <c r="T720" s="432"/>
      <c r="U720" s="425"/>
      <c r="V720" s="440"/>
      <c r="W720" s="425"/>
      <c r="X720" s="428"/>
      <c r="Y720" s="425"/>
      <c r="Z720" s="428"/>
      <c r="AA720" s="425"/>
      <c r="AB720" s="428"/>
      <c r="AC720" s="429"/>
      <c r="AD720" s="432"/>
      <c r="AE720" s="433"/>
      <c r="AF720" s="442">
        <f>IF(AB720=0,0,(AD720/AB720)*100)</f>
        <v>0</v>
      </c>
      <c r="AG720" s="443"/>
      <c r="AH720" s="428"/>
      <c r="AI720" s="429"/>
      <c r="AJ720" s="432"/>
      <c r="AK720" s="433"/>
      <c r="AL720" s="446">
        <f>IF(AH720=0,0,(AJ720/AH720)*100)</f>
        <v>0</v>
      </c>
      <c r="AM720" s="447"/>
      <c r="AN720" s="428"/>
      <c r="AO720" s="429"/>
      <c r="AP720" s="432"/>
      <c r="AQ720" s="433"/>
      <c r="AR720" s="446">
        <f>IF(AN720=0,0,(AP720/AN720)*100)</f>
        <v>0</v>
      </c>
      <c r="AS720" s="447"/>
      <c r="AT720" s="450">
        <f>AB720+AH720+AN720</f>
        <v>0</v>
      </c>
      <c r="AU720" s="451"/>
      <c r="AV720" s="454">
        <f>AD720+AJ720+AP720</f>
        <v>0</v>
      </c>
      <c r="AW720" s="455"/>
      <c r="AX720" s="446">
        <f>IF(AT720=0,0,(AV720/AT720)*100)</f>
        <v>0</v>
      </c>
      <c r="AY720" s="447"/>
      <c r="AZ720" s="428"/>
      <c r="BA720" s="429"/>
      <c r="BB720" s="432"/>
      <c r="BC720" s="433"/>
      <c r="BD720" s="446">
        <f>IF(AZ720=0,0,(BB720/AZ720)*100)</f>
        <v>0</v>
      </c>
      <c r="BE720" s="447"/>
      <c r="BF720" s="450">
        <f>AT720+AZ720</f>
        <v>0</v>
      </c>
      <c r="BG720" s="451"/>
      <c r="BH720" s="454">
        <f>AV720+BB720</f>
        <v>0</v>
      </c>
      <c r="BI720" s="455"/>
      <c r="BJ720" s="446">
        <f>IF(BF720=0,0,(BH720/BF720)*100)</f>
        <v>0</v>
      </c>
      <c r="BK720" s="447"/>
      <c r="BL720" s="406">
        <f>(AD720*2)+(AJ720*2)+(AP720*3)+BB720</f>
        <v>0</v>
      </c>
      <c r="BM720" s="407"/>
      <c r="BN720" s="408"/>
      <c r="BO720" s="404" t="e">
        <f>(BL720*BR$704)+(N720*BR$705)+(X720*BR$706)+(R720*BR$707)+(V720*BR$708)+(Z720*BR$709)</f>
        <v>#REF!</v>
      </c>
      <c r="BP720" s="404" t="e">
        <f>((AZ720-BB720)*BR$711)+((AT720-AV720)*BR$710)+(H720*BR$712)+(P720*BR$713)</f>
        <v>#REF!</v>
      </c>
      <c r="BQ720" s="53"/>
      <c r="BR720" s="53"/>
      <c r="BS720" s="779"/>
    </row>
    <row r="721" spans="1:71" ht="21.75" customHeight="1" x14ac:dyDescent="0.25">
      <c r="A721" s="779"/>
      <c r="B721" s="415"/>
      <c r="C721" s="412" t="str">
        <f>IF(ROSTER!D$24="","",ROSTER!D$24)</f>
        <v/>
      </c>
      <c r="D721" s="413"/>
      <c r="E721" s="419"/>
      <c r="F721" s="421"/>
      <c r="G721" s="423"/>
      <c r="H721" s="426"/>
      <c r="I721" s="427"/>
      <c r="J721" s="430"/>
      <c r="K721" s="431"/>
      <c r="L721" s="434"/>
      <c r="M721" s="435"/>
      <c r="N721" s="438" t="s">
        <v>14</v>
      </c>
      <c r="O721" s="439"/>
      <c r="P721" s="430"/>
      <c r="Q721" s="431"/>
      <c r="R721" s="434"/>
      <c r="S721" s="441"/>
      <c r="T721" s="434"/>
      <c r="U721" s="427"/>
      <c r="V721" s="441"/>
      <c r="W721" s="427"/>
      <c r="X721" s="430"/>
      <c r="Y721" s="427"/>
      <c r="Z721" s="430"/>
      <c r="AA721" s="427"/>
      <c r="AB721" s="430"/>
      <c r="AC721" s="431"/>
      <c r="AD721" s="434"/>
      <c r="AE721" s="435"/>
      <c r="AF721" s="444"/>
      <c r="AG721" s="445"/>
      <c r="AH721" s="430"/>
      <c r="AI721" s="431"/>
      <c r="AJ721" s="434"/>
      <c r="AK721" s="435"/>
      <c r="AL721" s="448"/>
      <c r="AM721" s="449"/>
      <c r="AN721" s="430"/>
      <c r="AO721" s="431"/>
      <c r="AP721" s="434"/>
      <c r="AQ721" s="435"/>
      <c r="AR721" s="448"/>
      <c r="AS721" s="449"/>
      <c r="AT721" s="452"/>
      <c r="AU721" s="453"/>
      <c r="AV721" s="456"/>
      <c r="AW721" s="457"/>
      <c r="AX721" s="448"/>
      <c r="AY721" s="449"/>
      <c r="AZ721" s="430"/>
      <c r="BA721" s="431"/>
      <c r="BB721" s="434"/>
      <c r="BC721" s="435"/>
      <c r="BD721" s="448"/>
      <c r="BE721" s="449"/>
      <c r="BF721" s="452"/>
      <c r="BG721" s="453"/>
      <c r="BH721" s="456"/>
      <c r="BI721" s="457"/>
      <c r="BJ721" s="448"/>
      <c r="BK721" s="449"/>
      <c r="BL721" s="409"/>
      <c r="BM721" s="410"/>
      <c r="BN721" s="411"/>
      <c r="BO721" s="405"/>
      <c r="BP721" s="405"/>
      <c r="BQ721" s="53"/>
      <c r="BR721" s="53"/>
      <c r="BS721" s="779"/>
    </row>
    <row r="722" spans="1:71" ht="21.75" customHeight="1" x14ac:dyDescent="0.25">
      <c r="A722" s="779"/>
      <c r="B722" s="414" t="str">
        <f>IF(ROSTER!B26="","",ROSTER!B26)</f>
        <v/>
      </c>
      <c r="C722" s="416" t="str">
        <f>IF(ROSTER!C$26="","",ROSTER!C$26)</f>
        <v/>
      </c>
      <c r="D722" s="417"/>
      <c r="E722" s="418"/>
      <c r="F722" s="420">
        <f>IF(E722="y",1,IF(E722="S",1,0))</f>
        <v>0</v>
      </c>
      <c r="G722" s="422">
        <f>IF(E722="S",1,0)</f>
        <v>0</v>
      </c>
      <c r="H722" s="424"/>
      <c r="I722" s="425"/>
      <c r="J722" s="428"/>
      <c r="K722" s="429"/>
      <c r="L722" s="432"/>
      <c r="M722" s="433"/>
      <c r="N722" s="436">
        <f>L722+J722</f>
        <v>0</v>
      </c>
      <c r="O722" s="437"/>
      <c r="P722" s="428"/>
      <c r="Q722" s="429"/>
      <c r="R722" s="432"/>
      <c r="S722" s="440"/>
      <c r="T722" s="432"/>
      <c r="U722" s="425"/>
      <c r="V722" s="440"/>
      <c r="W722" s="425"/>
      <c r="X722" s="428"/>
      <c r="Y722" s="425"/>
      <c r="Z722" s="428"/>
      <c r="AA722" s="425"/>
      <c r="AB722" s="428"/>
      <c r="AC722" s="429"/>
      <c r="AD722" s="432"/>
      <c r="AE722" s="433"/>
      <c r="AF722" s="442">
        <f>IF(AB722=0,0,(AD722/AB722)*100)</f>
        <v>0</v>
      </c>
      <c r="AG722" s="443"/>
      <c r="AH722" s="428"/>
      <c r="AI722" s="429"/>
      <c r="AJ722" s="432"/>
      <c r="AK722" s="433"/>
      <c r="AL722" s="446">
        <f>IF(AH722=0,0,(AJ722/AH722)*100)</f>
        <v>0</v>
      </c>
      <c r="AM722" s="447"/>
      <c r="AN722" s="428"/>
      <c r="AO722" s="429"/>
      <c r="AP722" s="432"/>
      <c r="AQ722" s="433"/>
      <c r="AR722" s="446">
        <f>IF(AN722=0,0,(AP722/AN722)*100)</f>
        <v>0</v>
      </c>
      <c r="AS722" s="447"/>
      <c r="AT722" s="450">
        <f>AB722+AH722+AN722</f>
        <v>0</v>
      </c>
      <c r="AU722" s="451"/>
      <c r="AV722" s="454">
        <f>AD722+AJ722+AP722</f>
        <v>0</v>
      </c>
      <c r="AW722" s="455"/>
      <c r="AX722" s="446">
        <f>IF(AT722=0,0,(AV722/AT722)*100)</f>
        <v>0</v>
      </c>
      <c r="AY722" s="447"/>
      <c r="AZ722" s="428"/>
      <c r="BA722" s="429"/>
      <c r="BB722" s="432"/>
      <c r="BC722" s="433"/>
      <c r="BD722" s="446">
        <f>IF(AZ722=0,0,(BB722/AZ722)*100)</f>
        <v>0</v>
      </c>
      <c r="BE722" s="447"/>
      <c r="BF722" s="450">
        <f>AT722+AZ722</f>
        <v>0</v>
      </c>
      <c r="BG722" s="451"/>
      <c r="BH722" s="454">
        <f>AV722+BB722</f>
        <v>0</v>
      </c>
      <c r="BI722" s="455"/>
      <c r="BJ722" s="446">
        <f>IF(BF722=0,0,(BH722/BF722)*100)</f>
        <v>0</v>
      </c>
      <c r="BK722" s="447"/>
      <c r="BL722" s="406">
        <f>(AD722*2)+(AJ722*2)+(AP722*3)+BB722</f>
        <v>0</v>
      </c>
      <c r="BM722" s="407"/>
      <c r="BN722" s="408"/>
      <c r="BO722" s="404" t="e">
        <f>(BL722*BR$704)+(N722*BR$705)+(X722*BR$706)+(R722*BR$707)+(V722*BR$708)+(Z722*BR$709)</f>
        <v>#REF!</v>
      </c>
      <c r="BP722" s="404" t="e">
        <f>((AZ722-BB722)*BR$711)+((AT722-AV722)*BR$710)+(H722*BR$712)+(P722*BR$713)</f>
        <v>#REF!</v>
      </c>
      <c r="BQ722" s="53"/>
      <c r="BR722" s="53"/>
      <c r="BS722" s="779"/>
    </row>
    <row r="723" spans="1:71" ht="21.75" customHeight="1" x14ac:dyDescent="0.25">
      <c r="A723" s="779"/>
      <c r="B723" s="415"/>
      <c r="C723" s="412" t="str">
        <f>IF(ROSTER!D$26="","",ROSTER!D$26)</f>
        <v/>
      </c>
      <c r="D723" s="413"/>
      <c r="E723" s="419"/>
      <c r="F723" s="421"/>
      <c r="G723" s="423"/>
      <c r="H723" s="426"/>
      <c r="I723" s="427"/>
      <c r="J723" s="430"/>
      <c r="K723" s="431"/>
      <c r="L723" s="434"/>
      <c r="M723" s="435"/>
      <c r="N723" s="438" t="s">
        <v>14</v>
      </c>
      <c r="O723" s="439"/>
      <c r="P723" s="430"/>
      <c r="Q723" s="431"/>
      <c r="R723" s="434"/>
      <c r="S723" s="441"/>
      <c r="T723" s="434"/>
      <c r="U723" s="427"/>
      <c r="V723" s="441"/>
      <c r="W723" s="427"/>
      <c r="X723" s="430"/>
      <c r="Y723" s="427"/>
      <c r="Z723" s="430"/>
      <c r="AA723" s="427"/>
      <c r="AB723" s="430"/>
      <c r="AC723" s="431"/>
      <c r="AD723" s="434"/>
      <c r="AE723" s="435"/>
      <c r="AF723" s="444"/>
      <c r="AG723" s="445"/>
      <c r="AH723" s="430"/>
      <c r="AI723" s="431"/>
      <c r="AJ723" s="434"/>
      <c r="AK723" s="435"/>
      <c r="AL723" s="448"/>
      <c r="AM723" s="449"/>
      <c r="AN723" s="430"/>
      <c r="AO723" s="431"/>
      <c r="AP723" s="434"/>
      <c r="AQ723" s="435"/>
      <c r="AR723" s="448"/>
      <c r="AS723" s="449"/>
      <c r="AT723" s="452"/>
      <c r="AU723" s="453"/>
      <c r="AV723" s="456"/>
      <c r="AW723" s="457"/>
      <c r="AX723" s="448"/>
      <c r="AY723" s="449"/>
      <c r="AZ723" s="430"/>
      <c r="BA723" s="431"/>
      <c r="BB723" s="434"/>
      <c r="BC723" s="435"/>
      <c r="BD723" s="448"/>
      <c r="BE723" s="449"/>
      <c r="BF723" s="452"/>
      <c r="BG723" s="453"/>
      <c r="BH723" s="456"/>
      <c r="BI723" s="457"/>
      <c r="BJ723" s="448"/>
      <c r="BK723" s="449"/>
      <c r="BL723" s="409"/>
      <c r="BM723" s="410"/>
      <c r="BN723" s="411"/>
      <c r="BO723" s="405"/>
      <c r="BP723" s="405"/>
      <c r="BQ723" s="53"/>
      <c r="BR723" s="53"/>
      <c r="BS723" s="779"/>
    </row>
    <row r="724" spans="1:71" ht="21.75" customHeight="1" x14ac:dyDescent="0.25">
      <c r="A724" s="779"/>
      <c r="B724" s="414" t="str">
        <f>IF(ROSTER!B28="","",ROSTER!B28)</f>
        <v/>
      </c>
      <c r="C724" s="416" t="str">
        <f>IF(ROSTER!C$28="","",ROSTER!C$28)</f>
        <v/>
      </c>
      <c r="D724" s="417"/>
      <c r="E724" s="418"/>
      <c r="F724" s="420">
        <f>IF(E724="y",1,IF(E724="S",1,0))</f>
        <v>0</v>
      </c>
      <c r="G724" s="422">
        <f>IF(E724="S",1,0)</f>
        <v>0</v>
      </c>
      <c r="H724" s="424"/>
      <c r="I724" s="425"/>
      <c r="J724" s="428"/>
      <c r="K724" s="429"/>
      <c r="L724" s="432"/>
      <c r="M724" s="433"/>
      <c r="N724" s="436">
        <f>L724+J724</f>
        <v>0</v>
      </c>
      <c r="O724" s="437"/>
      <c r="P724" s="428"/>
      <c r="Q724" s="429"/>
      <c r="R724" s="432"/>
      <c r="S724" s="440"/>
      <c r="T724" s="432"/>
      <c r="U724" s="425"/>
      <c r="V724" s="440"/>
      <c r="W724" s="425"/>
      <c r="X724" s="428"/>
      <c r="Y724" s="425"/>
      <c r="Z724" s="428"/>
      <c r="AA724" s="425"/>
      <c r="AB724" s="428"/>
      <c r="AC724" s="429"/>
      <c r="AD724" s="432"/>
      <c r="AE724" s="433"/>
      <c r="AF724" s="442">
        <f>IF(AB724=0,0,(AD724/AB724)*100)</f>
        <v>0</v>
      </c>
      <c r="AG724" s="443"/>
      <c r="AH724" s="428"/>
      <c r="AI724" s="429"/>
      <c r="AJ724" s="432"/>
      <c r="AK724" s="433"/>
      <c r="AL724" s="446">
        <f>IF(AH724=0,0,(AJ724/AH724)*100)</f>
        <v>0</v>
      </c>
      <c r="AM724" s="447"/>
      <c r="AN724" s="428"/>
      <c r="AO724" s="429"/>
      <c r="AP724" s="432"/>
      <c r="AQ724" s="433"/>
      <c r="AR724" s="446">
        <f>IF(AN724=0,0,(AP724/AN724)*100)</f>
        <v>0</v>
      </c>
      <c r="AS724" s="447"/>
      <c r="AT724" s="450">
        <f>AB724+AH724+AN724</f>
        <v>0</v>
      </c>
      <c r="AU724" s="451"/>
      <c r="AV724" s="454">
        <f>AD724+AJ724+AP724</f>
        <v>0</v>
      </c>
      <c r="AW724" s="455"/>
      <c r="AX724" s="446">
        <f>IF(AT724=0,0,(AV724/AT724)*100)</f>
        <v>0</v>
      </c>
      <c r="AY724" s="447"/>
      <c r="AZ724" s="428"/>
      <c r="BA724" s="429"/>
      <c r="BB724" s="432"/>
      <c r="BC724" s="433"/>
      <c r="BD724" s="446">
        <f>IF(AZ724=0,0,(BB724/AZ724)*100)</f>
        <v>0</v>
      </c>
      <c r="BE724" s="447"/>
      <c r="BF724" s="450">
        <f>AT724+AZ724</f>
        <v>0</v>
      </c>
      <c r="BG724" s="451"/>
      <c r="BH724" s="454">
        <f>AV724+BB724</f>
        <v>0</v>
      </c>
      <c r="BI724" s="455"/>
      <c r="BJ724" s="446">
        <f>IF(BF724=0,0,(BH724/BF724)*100)</f>
        <v>0</v>
      </c>
      <c r="BK724" s="447"/>
      <c r="BL724" s="406">
        <f>(AD724*2)+(AJ724*2)+(AP724*3)+BB724</f>
        <v>0</v>
      </c>
      <c r="BM724" s="407"/>
      <c r="BN724" s="408"/>
      <c r="BO724" s="404" t="e">
        <f>(BL724*BR$704)+(N724*BR$705)+(X724*BR$706)+(R724*BR$707)+(V724*BR$708)+(Z724*BR$709)</f>
        <v>#REF!</v>
      </c>
      <c r="BP724" s="404" t="e">
        <f>((AZ724-BB724)*BR$711)+((AT724-AV724)*BR$710)+(H724*BR$712)+(P724*BR$713)</f>
        <v>#REF!</v>
      </c>
      <c r="BQ724" s="53"/>
      <c r="BR724" s="53"/>
      <c r="BS724" s="779"/>
    </row>
    <row r="725" spans="1:71" ht="21.75" customHeight="1" x14ac:dyDescent="0.25">
      <c r="A725" s="779"/>
      <c r="B725" s="415"/>
      <c r="C725" s="412" t="str">
        <f>IF(ROSTER!D$28="","",ROSTER!D$28)</f>
        <v/>
      </c>
      <c r="D725" s="413"/>
      <c r="E725" s="419"/>
      <c r="F725" s="421"/>
      <c r="G725" s="423"/>
      <c r="H725" s="426"/>
      <c r="I725" s="427"/>
      <c r="J725" s="430"/>
      <c r="K725" s="431"/>
      <c r="L725" s="434"/>
      <c r="M725" s="435"/>
      <c r="N725" s="438" t="s">
        <v>14</v>
      </c>
      <c r="O725" s="439"/>
      <c r="P725" s="430"/>
      <c r="Q725" s="431"/>
      <c r="R725" s="434"/>
      <c r="S725" s="441"/>
      <c r="T725" s="434"/>
      <c r="U725" s="427"/>
      <c r="V725" s="441"/>
      <c r="W725" s="427"/>
      <c r="X725" s="430"/>
      <c r="Y725" s="427"/>
      <c r="Z725" s="430"/>
      <c r="AA725" s="427"/>
      <c r="AB725" s="430"/>
      <c r="AC725" s="431"/>
      <c r="AD725" s="434"/>
      <c r="AE725" s="435"/>
      <c r="AF725" s="444"/>
      <c r="AG725" s="445"/>
      <c r="AH725" s="430"/>
      <c r="AI725" s="431"/>
      <c r="AJ725" s="434"/>
      <c r="AK725" s="435"/>
      <c r="AL725" s="448"/>
      <c r="AM725" s="449"/>
      <c r="AN725" s="430"/>
      <c r="AO725" s="431"/>
      <c r="AP725" s="434"/>
      <c r="AQ725" s="435"/>
      <c r="AR725" s="448"/>
      <c r="AS725" s="449"/>
      <c r="AT725" s="452"/>
      <c r="AU725" s="453"/>
      <c r="AV725" s="456"/>
      <c r="AW725" s="457"/>
      <c r="AX725" s="448"/>
      <c r="AY725" s="449"/>
      <c r="AZ725" s="430"/>
      <c r="BA725" s="431"/>
      <c r="BB725" s="434"/>
      <c r="BC725" s="435"/>
      <c r="BD725" s="448"/>
      <c r="BE725" s="449"/>
      <c r="BF725" s="452"/>
      <c r="BG725" s="453"/>
      <c r="BH725" s="456"/>
      <c r="BI725" s="457"/>
      <c r="BJ725" s="448"/>
      <c r="BK725" s="449"/>
      <c r="BL725" s="409"/>
      <c r="BM725" s="410"/>
      <c r="BN725" s="411"/>
      <c r="BO725" s="405"/>
      <c r="BP725" s="405"/>
      <c r="BQ725" s="53"/>
      <c r="BR725" s="53"/>
      <c r="BS725" s="779"/>
    </row>
    <row r="726" spans="1:71" ht="21.75" customHeight="1" x14ac:dyDescent="0.25">
      <c r="A726" s="779"/>
      <c r="B726" s="414" t="str">
        <f>IF(ROSTER!B30="","",ROSTER!B30)</f>
        <v/>
      </c>
      <c r="C726" s="416" t="str">
        <f>IF(ROSTER!C$30="","",ROSTER!C$30)</f>
        <v/>
      </c>
      <c r="D726" s="417"/>
      <c r="E726" s="418"/>
      <c r="F726" s="420">
        <f>IF(E726="y",1,IF(E726="S",1,0))</f>
        <v>0</v>
      </c>
      <c r="G726" s="422">
        <f>IF(E726="S",1,0)</f>
        <v>0</v>
      </c>
      <c r="H726" s="424"/>
      <c r="I726" s="425"/>
      <c r="J726" s="428"/>
      <c r="K726" s="429"/>
      <c r="L726" s="432"/>
      <c r="M726" s="433"/>
      <c r="N726" s="436">
        <f>L726+J726</f>
        <v>0</v>
      </c>
      <c r="O726" s="437"/>
      <c r="P726" s="428"/>
      <c r="Q726" s="429"/>
      <c r="R726" s="432"/>
      <c r="S726" s="440"/>
      <c r="T726" s="432"/>
      <c r="U726" s="425"/>
      <c r="V726" s="440"/>
      <c r="W726" s="425"/>
      <c r="X726" s="428"/>
      <c r="Y726" s="425"/>
      <c r="Z726" s="428"/>
      <c r="AA726" s="425"/>
      <c r="AB726" s="428"/>
      <c r="AC726" s="429"/>
      <c r="AD726" s="432"/>
      <c r="AE726" s="433"/>
      <c r="AF726" s="442">
        <f>IF(AB726=0,0,(AD726/AB726)*100)</f>
        <v>0</v>
      </c>
      <c r="AG726" s="443"/>
      <c r="AH726" s="428"/>
      <c r="AI726" s="429"/>
      <c r="AJ726" s="432"/>
      <c r="AK726" s="433"/>
      <c r="AL726" s="446">
        <f>IF(AH726=0,0,(AJ726/AH726)*100)</f>
        <v>0</v>
      </c>
      <c r="AM726" s="447"/>
      <c r="AN726" s="428"/>
      <c r="AO726" s="429"/>
      <c r="AP726" s="432"/>
      <c r="AQ726" s="433"/>
      <c r="AR726" s="446">
        <f>IF(AN726=0,0,(AP726/AN726)*100)</f>
        <v>0</v>
      </c>
      <c r="AS726" s="447"/>
      <c r="AT726" s="450">
        <f>AB726+AH726+AN726</f>
        <v>0</v>
      </c>
      <c r="AU726" s="451"/>
      <c r="AV726" s="454">
        <f>AD726+AJ726+AP726</f>
        <v>0</v>
      </c>
      <c r="AW726" s="455"/>
      <c r="AX726" s="446">
        <f>IF(AT726=0,0,(AV726/AT726)*100)</f>
        <v>0</v>
      </c>
      <c r="AY726" s="447"/>
      <c r="AZ726" s="428"/>
      <c r="BA726" s="429"/>
      <c r="BB726" s="432"/>
      <c r="BC726" s="433"/>
      <c r="BD726" s="446">
        <f>IF(AZ726=0,0,(BB726/AZ726)*100)</f>
        <v>0</v>
      </c>
      <c r="BE726" s="447"/>
      <c r="BF726" s="450">
        <f>AT726+AZ726</f>
        <v>0</v>
      </c>
      <c r="BG726" s="451"/>
      <c r="BH726" s="454">
        <f>AV726+BB726</f>
        <v>0</v>
      </c>
      <c r="BI726" s="455"/>
      <c r="BJ726" s="446">
        <f>IF(BF726=0,0,(BH726/BF726)*100)</f>
        <v>0</v>
      </c>
      <c r="BK726" s="447"/>
      <c r="BL726" s="406">
        <f>(AD726*2)+(AJ726*2)+(AP726*3)+BB726</f>
        <v>0</v>
      </c>
      <c r="BM726" s="407"/>
      <c r="BN726" s="408"/>
      <c r="BO726" s="404" t="e">
        <f>(BL726*BR$704)+(N726*BR$705)+(X726*BR$706)+(R726*BR$707)+(V726*BR$708)+(Z726*BR$709)</f>
        <v>#REF!</v>
      </c>
      <c r="BP726" s="404" t="e">
        <f>((AZ726-BB726)*BR$711)+((AT726-AV726)*BR$710)+(H726*BR$712)+(P726*BR$713)</f>
        <v>#REF!</v>
      </c>
      <c r="BQ726" s="53"/>
      <c r="BR726" s="53"/>
      <c r="BS726" s="779"/>
    </row>
    <row r="727" spans="1:71" ht="21.75" customHeight="1" x14ac:dyDescent="0.25">
      <c r="A727" s="779"/>
      <c r="B727" s="415"/>
      <c r="C727" s="412" t="str">
        <f>IF(ROSTER!D$30="","",ROSTER!D$30)</f>
        <v/>
      </c>
      <c r="D727" s="413"/>
      <c r="E727" s="419"/>
      <c r="F727" s="421"/>
      <c r="G727" s="423"/>
      <c r="H727" s="426"/>
      <c r="I727" s="427"/>
      <c r="J727" s="430"/>
      <c r="K727" s="431"/>
      <c r="L727" s="434"/>
      <c r="M727" s="435"/>
      <c r="N727" s="438" t="s">
        <v>14</v>
      </c>
      <c r="O727" s="439"/>
      <c r="P727" s="430"/>
      <c r="Q727" s="431"/>
      <c r="R727" s="434"/>
      <c r="S727" s="441"/>
      <c r="T727" s="434"/>
      <c r="U727" s="427"/>
      <c r="V727" s="441"/>
      <c r="W727" s="427"/>
      <c r="X727" s="430"/>
      <c r="Y727" s="427"/>
      <c r="Z727" s="430"/>
      <c r="AA727" s="427"/>
      <c r="AB727" s="430"/>
      <c r="AC727" s="431"/>
      <c r="AD727" s="434"/>
      <c r="AE727" s="435"/>
      <c r="AF727" s="444"/>
      <c r="AG727" s="445"/>
      <c r="AH727" s="430"/>
      <c r="AI727" s="431"/>
      <c r="AJ727" s="434"/>
      <c r="AK727" s="435"/>
      <c r="AL727" s="448"/>
      <c r="AM727" s="449"/>
      <c r="AN727" s="430"/>
      <c r="AO727" s="431"/>
      <c r="AP727" s="434"/>
      <c r="AQ727" s="435"/>
      <c r="AR727" s="448"/>
      <c r="AS727" s="449"/>
      <c r="AT727" s="452"/>
      <c r="AU727" s="453"/>
      <c r="AV727" s="456"/>
      <c r="AW727" s="457"/>
      <c r="AX727" s="448"/>
      <c r="AY727" s="449"/>
      <c r="AZ727" s="430"/>
      <c r="BA727" s="431"/>
      <c r="BB727" s="434"/>
      <c r="BC727" s="435"/>
      <c r="BD727" s="448"/>
      <c r="BE727" s="449"/>
      <c r="BF727" s="452"/>
      <c r="BG727" s="453"/>
      <c r="BH727" s="456"/>
      <c r="BI727" s="457"/>
      <c r="BJ727" s="448"/>
      <c r="BK727" s="449"/>
      <c r="BL727" s="409"/>
      <c r="BM727" s="410"/>
      <c r="BN727" s="411"/>
      <c r="BO727" s="405"/>
      <c r="BP727" s="405"/>
      <c r="BQ727" s="53"/>
      <c r="BR727" s="53"/>
      <c r="BS727" s="779"/>
    </row>
    <row r="728" spans="1:71" ht="21.75" customHeight="1" x14ac:dyDescent="0.25">
      <c r="A728" s="779"/>
      <c r="B728" s="414" t="str">
        <f>IF(ROSTER!B32="","",ROSTER!B32)</f>
        <v/>
      </c>
      <c r="C728" s="416" t="str">
        <f>IF(ROSTER!C$32="","",ROSTER!C$32)</f>
        <v/>
      </c>
      <c r="D728" s="417"/>
      <c r="E728" s="418"/>
      <c r="F728" s="420">
        <f>IF(E728="y",1,IF(E728="S",1,0))</f>
        <v>0</v>
      </c>
      <c r="G728" s="422">
        <f>IF(E728="S",1,0)</f>
        <v>0</v>
      </c>
      <c r="H728" s="424"/>
      <c r="I728" s="425"/>
      <c r="J728" s="428"/>
      <c r="K728" s="429"/>
      <c r="L728" s="432"/>
      <c r="M728" s="433"/>
      <c r="N728" s="436">
        <f>L728+J728</f>
        <v>0</v>
      </c>
      <c r="O728" s="437"/>
      <c r="P728" s="428"/>
      <c r="Q728" s="429"/>
      <c r="R728" s="432"/>
      <c r="S728" s="440"/>
      <c r="T728" s="432"/>
      <c r="U728" s="425"/>
      <c r="V728" s="440"/>
      <c r="W728" s="425"/>
      <c r="X728" s="428"/>
      <c r="Y728" s="425"/>
      <c r="Z728" s="428"/>
      <c r="AA728" s="425"/>
      <c r="AB728" s="428"/>
      <c r="AC728" s="429"/>
      <c r="AD728" s="432"/>
      <c r="AE728" s="433"/>
      <c r="AF728" s="442">
        <f>IF(AB728=0,0,(AD728/AB728)*100)</f>
        <v>0</v>
      </c>
      <c r="AG728" s="443"/>
      <c r="AH728" s="428"/>
      <c r="AI728" s="429"/>
      <c r="AJ728" s="432"/>
      <c r="AK728" s="433"/>
      <c r="AL728" s="446">
        <f>IF(AH728=0,0,(AJ728/AH728)*100)</f>
        <v>0</v>
      </c>
      <c r="AM728" s="447"/>
      <c r="AN728" s="428"/>
      <c r="AO728" s="429"/>
      <c r="AP728" s="432"/>
      <c r="AQ728" s="433"/>
      <c r="AR728" s="446">
        <f>IF(AN728=0,0,(AP728/AN728)*100)</f>
        <v>0</v>
      </c>
      <c r="AS728" s="447"/>
      <c r="AT728" s="450">
        <f>AB728+AH728+AN728</f>
        <v>0</v>
      </c>
      <c r="AU728" s="451"/>
      <c r="AV728" s="454">
        <f>AD728+AJ728+AP728</f>
        <v>0</v>
      </c>
      <c r="AW728" s="455"/>
      <c r="AX728" s="446">
        <f>IF(AT728=0,0,(AV728/AT728)*100)</f>
        <v>0</v>
      </c>
      <c r="AY728" s="447"/>
      <c r="AZ728" s="428"/>
      <c r="BA728" s="429"/>
      <c r="BB728" s="432"/>
      <c r="BC728" s="433"/>
      <c r="BD728" s="446">
        <f>IF(AZ728=0,0,(BB728/AZ728)*100)</f>
        <v>0</v>
      </c>
      <c r="BE728" s="447"/>
      <c r="BF728" s="450">
        <f>AT728+AZ728</f>
        <v>0</v>
      </c>
      <c r="BG728" s="451"/>
      <c r="BH728" s="454">
        <f>AV728+BB728</f>
        <v>0</v>
      </c>
      <c r="BI728" s="455"/>
      <c r="BJ728" s="446">
        <f>IF(BF728=0,0,(BH728/BF728)*100)</f>
        <v>0</v>
      </c>
      <c r="BK728" s="447"/>
      <c r="BL728" s="406">
        <f>(AD728*2)+(AJ728*2)+(AP728*3)+BB728</f>
        <v>0</v>
      </c>
      <c r="BM728" s="407"/>
      <c r="BN728" s="408"/>
      <c r="BO728" s="404" t="e">
        <f>(BL728*BR$704)+(N728*BR$705)+(X728*BR$706)+(R728*BR$707)+(V728*BR$708)+(Z728*BR$709)</f>
        <v>#REF!</v>
      </c>
      <c r="BP728" s="404" t="e">
        <f>((AZ728-BB728)*BR$711)+((AT728-AV728)*BR$710)+(H728*BR$712)+(P728*BR$713)</f>
        <v>#REF!</v>
      </c>
      <c r="BQ728" s="53"/>
      <c r="BR728" s="53"/>
      <c r="BS728" s="779"/>
    </row>
    <row r="729" spans="1:71" ht="21.75" customHeight="1" x14ac:dyDescent="0.25">
      <c r="A729" s="779"/>
      <c r="B729" s="415"/>
      <c r="C729" s="412" t="str">
        <f>IF(ROSTER!D$32="","",ROSTER!D$32)</f>
        <v/>
      </c>
      <c r="D729" s="413"/>
      <c r="E729" s="419"/>
      <c r="F729" s="421"/>
      <c r="G729" s="423"/>
      <c r="H729" s="426"/>
      <c r="I729" s="427"/>
      <c r="J729" s="430"/>
      <c r="K729" s="431"/>
      <c r="L729" s="434"/>
      <c r="M729" s="435"/>
      <c r="N729" s="438" t="s">
        <v>14</v>
      </c>
      <c r="O729" s="439"/>
      <c r="P729" s="430"/>
      <c r="Q729" s="431"/>
      <c r="R729" s="434"/>
      <c r="S729" s="441"/>
      <c r="T729" s="434"/>
      <c r="U729" s="427"/>
      <c r="V729" s="441"/>
      <c r="W729" s="427"/>
      <c r="X729" s="430"/>
      <c r="Y729" s="427"/>
      <c r="Z729" s="430"/>
      <c r="AA729" s="427"/>
      <c r="AB729" s="430"/>
      <c r="AC729" s="431"/>
      <c r="AD729" s="434"/>
      <c r="AE729" s="435"/>
      <c r="AF729" s="444"/>
      <c r="AG729" s="445"/>
      <c r="AH729" s="430"/>
      <c r="AI729" s="431"/>
      <c r="AJ729" s="434"/>
      <c r="AK729" s="435"/>
      <c r="AL729" s="448"/>
      <c r="AM729" s="449"/>
      <c r="AN729" s="430"/>
      <c r="AO729" s="431"/>
      <c r="AP729" s="434"/>
      <c r="AQ729" s="435"/>
      <c r="AR729" s="448"/>
      <c r="AS729" s="449"/>
      <c r="AT729" s="452"/>
      <c r="AU729" s="453"/>
      <c r="AV729" s="456"/>
      <c r="AW729" s="457"/>
      <c r="AX729" s="448"/>
      <c r="AY729" s="449"/>
      <c r="AZ729" s="430"/>
      <c r="BA729" s="431"/>
      <c r="BB729" s="434"/>
      <c r="BC729" s="435"/>
      <c r="BD729" s="448"/>
      <c r="BE729" s="449"/>
      <c r="BF729" s="452"/>
      <c r="BG729" s="453"/>
      <c r="BH729" s="456"/>
      <c r="BI729" s="457"/>
      <c r="BJ729" s="448"/>
      <c r="BK729" s="449"/>
      <c r="BL729" s="409"/>
      <c r="BM729" s="410"/>
      <c r="BN729" s="411"/>
      <c r="BO729" s="405"/>
      <c r="BP729" s="405"/>
      <c r="BQ729" s="53"/>
      <c r="BR729" s="53"/>
      <c r="BS729" s="779"/>
    </row>
    <row r="730" spans="1:71" ht="21.75" customHeight="1" x14ac:dyDescent="0.25">
      <c r="A730" s="779"/>
      <c r="B730" s="414" t="str">
        <f>IF(ROSTER!B34="","",ROSTER!B34)</f>
        <v/>
      </c>
      <c r="C730" s="416" t="str">
        <f>IF(ROSTER!C$34="","",ROSTER!C$34)</f>
        <v/>
      </c>
      <c r="D730" s="417"/>
      <c r="E730" s="418"/>
      <c r="F730" s="420">
        <f>IF(E730="y",1,IF(E730="S",1,0))</f>
        <v>0</v>
      </c>
      <c r="G730" s="422">
        <f>IF(E730="S",1,0)</f>
        <v>0</v>
      </c>
      <c r="H730" s="424"/>
      <c r="I730" s="425"/>
      <c r="J730" s="428"/>
      <c r="K730" s="429"/>
      <c r="L730" s="432"/>
      <c r="M730" s="433"/>
      <c r="N730" s="436">
        <f>L730+J730</f>
        <v>0</v>
      </c>
      <c r="O730" s="437"/>
      <c r="P730" s="428"/>
      <c r="Q730" s="429"/>
      <c r="R730" s="432"/>
      <c r="S730" s="440"/>
      <c r="T730" s="432"/>
      <c r="U730" s="425"/>
      <c r="V730" s="440"/>
      <c r="W730" s="425"/>
      <c r="X730" s="428"/>
      <c r="Y730" s="425"/>
      <c r="Z730" s="428"/>
      <c r="AA730" s="425"/>
      <c r="AB730" s="428"/>
      <c r="AC730" s="429"/>
      <c r="AD730" s="432"/>
      <c r="AE730" s="433"/>
      <c r="AF730" s="442">
        <f>IF(AB730=0,0,(AD730/AB730)*100)</f>
        <v>0</v>
      </c>
      <c r="AG730" s="443"/>
      <c r="AH730" s="428"/>
      <c r="AI730" s="429"/>
      <c r="AJ730" s="432"/>
      <c r="AK730" s="433"/>
      <c r="AL730" s="446">
        <f>IF(AH730=0,0,(AJ730/AH730)*100)</f>
        <v>0</v>
      </c>
      <c r="AM730" s="447"/>
      <c r="AN730" s="428"/>
      <c r="AO730" s="429"/>
      <c r="AP730" s="432"/>
      <c r="AQ730" s="433"/>
      <c r="AR730" s="446">
        <f>IF(AN730=0,0,(AP730/AN730)*100)</f>
        <v>0</v>
      </c>
      <c r="AS730" s="447"/>
      <c r="AT730" s="450">
        <f>AB730+AH730+AN730</f>
        <v>0</v>
      </c>
      <c r="AU730" s="451"/>
      <c r="AV730" s="454">
        <f>AD730+AJ730+AP730</f>
        <v>0</v>
      </c>
      <c r="AW730" s="455"/>
      <c r="AX730" s="446">
        <f>IF(AT730=0,0,(AV730/AT730)*100)</f>
        <v>0</v>
      </c>
      <c r="AY730" s="447"/>
      <c r="AZ730" s="428"/>
      <c r="BA730" s="429"/>
      <c r="BB730" s="432"/>
      <c r="BC730" s="433"/>
      <c r="BD730" s="446">
        <f>IF(AZ730=0,0,(BB730/AZ730)*100)</f>
        <v>0</v>
      </c>
      <c r="BE730" s="447"/>
      <c r="BF730" s="450">
        <f>AT730+AZ730</f>
        <v>0</v>
      </c>
      <c r="BG730" s="451"/>
      <c r="BH730" s="454">
        <f>AV730+BB730</f>
        <v>0</v>
      </c>
      <c r="BI730" s="455"/>
      <c r="BJ730" s="446">
        <f>IF(BF730=0,0,(BH730/BF730)*100)</f>
        <v>0</v>
      </c>
      <c r="BK730" s="447"/>
      <c r="BL730" s="406">
        <f>(AD730*2)+(AJ730*2)+(AP730*3)+BB730</f>
        <v>0</v>
      </c>
      <c r="BM730" s="407"/>
      <c r="BN730" s="408"/>
      <c r="BO730" s="404" t="e">
        <f>(BL730*BR$704)+(N730*BR$705)+(X730*BR$706)+(R730*BR$707)+(V730*BR$708)+(Z730*BR$709)</f>
        <v>#REF!</v>
      </c>
      <c r="BP730" s="404" t="e">
        <f>((AZ730-BB730)*BR$711)+((AT730-AV730)*BR$710)+(H730*BR$712)+(P730*BR$713)</f>
        <v>#REF!</v>
      </c>
      <c r="BQ730" s="53"/>
      <c r="BR730" s="53"/>
      <c r="BS730" s="779"/>
    </row>
    <row r="731" spans="1:71" ht="21.75" customHeight="1" x14ac:dyDescent="0.25">
      <c r="A731" s="779"/>
      <c r="B731" s="415"/>
      <c r="C731" s="412" t="str">
        <f>IF(ROSTER!D$34="","",ROSTER!D$34)</f>
        <v/>
      </c>
      <c r="D731" s="413"/>
      <c r="E731" s="419"/>
      <c r="F731" s="421"/>
      <c r="G731" s="423"/>
      <c r="H731" s="426"/>
      <c r="I731" s="427"/>
      <c r="J731" s="430"/>
      <c r="K731" s="431"/>
      <c r="L731" s="434"/>
      <c r="M731" s="435"/>
      <c r="N731" s="438" t="s">
        <v>14</v>
      </c>
      <c r="O731" s="439"/>
      <c r="P731" s="430"/>
      <c r="Q731" s="431"/>
      <c r="R731" s="434"/>
      <c r="S731" s="441"/>
      <c r="T731" s="434"/>
      <c r="U731" s="427"/>
      <c r="V731" s="441"/>
      <c r="W731" s="427"/>
      <c r="X731" s="430"/>
      <c r="Y731" s="427"/>
      <c r="Z731" s="430"/>
      <c r="AA731" s="427"/>
      <c r="AB731" s="430"/>
      <c r="AC731" s="431"/>
      <c r="AD731" s="434"/>
      <c r="AE731" s="435"/>
      <c r="AF731" s="444"/>
      <c r="AG731" s="445"/>
      <c r="AH731" s="430"/>
      <c r="AI731" s="431"/>
      <c r="AJ731" s="434"/>
      <c r="AK731" s="435"/>
      <c r="AL731" s="448"/>
      <c r="AM731" s="449"/>
      <c r="AN731" s="430"/>
      <c r="AO731" s="431"/>
      <c r="AP731" s="434"/>
      <c r="AQ731" s="435"/>
      <c r="AR731" s="448"/>
      <c r="AS731" s="449"/>
      <c r="AT731" s="452"/>
      <c r="AU731" s="453"/>
      <c r="AV731" s="456"/>
      <c r="AW731" s="457"/>
      <c r="AX731" s="448"/>
      <c r="AY731" s="449"/>
      <c r="AZ731" s="430"/>
      <c r="BA731" s="431"/>
      <c r="BB731" s="434"/>
      <c r="BC731" s="435"/>
      <c r="BD731" s="448"/>
      <c r="BE731" s="449"/>
      <c r="BF731" s="452"/>
      <c r="BG731" s="453"/>
      <c r="BH731" s="456"/>
      <c r="BI731" s="457"/>
      <c r="BJ731" s="448"/>
      <c r="BK731" s="449"/>
      <c r="BL731" s="409"/>
      <c r="BM731" s="410"/>
      <c r="BN731" s="411"/>
      <c r="BO731" s="405"/>
      <c r="BP731" s="405"/>
      <c r="BQ731" s="53"/>
      <c r="BR731" s="53"/>
      <c r="BS731" s="779"/>
    </row>
    <row r="732" spans="1:71" ht="21.75" customHeight="1" x14ac:dyDescent="0.25">
      <c r="A732" s="779"/>
      <c r="B732" s="414" t="str">
        <f>IF(ROSTER!B36="","",ROSTER!B36)</f>
        <v/>
      </c>
      <c r="C732" s="416" t="str">
        <f>IF(ROSTER!C$36="","",ROSTER!C$36)</f>
        <v/>
      </c>
      <c r="D732" s="417"/>
      <c r="E732" s="418"/>
      <c r="F732" s="420">
        <f>IF(E732="y",1,IF(E732="S",1,0))</f>
        <v>0</v>
      </c>
      <c r="G732" s="422">
        <f>IF(E732="S",1,0)</f>
        <v>0</v>
      </c>
      <c r="H732" s="424"/>
      <c r="I732" s="425"/>
      <c r="J732" s="428"/>
      <c r="K732" s="429"/>
      <c r="L732" s="432"/>
      <c r="M732" s="433"/>
      <c r="N732" s="436">
        <f>L732+J732</f>
        <v>0</v>
      </c>
      <c r="O732" s="437"/>
      <c r="P732" s="428"/>
      <c r="Q732" s="429"/>
      <c r="R732" s="432"/>
      <c r="S732" s="440"/>
      <c r="T732" s="432"/>
      <c r="U732" s="425"/>
      <c r="V732" s="440"/>
      <c r="W732" s="425"/>
      <c r="X732" s="428"/>
      <c r="Y732" s="425"/>
      <c r="Z732" s="428"/>
      <c r="AA732" s="425"/>
      <c r="AB732" s="428"/>
      <c r="AC732" s="429"/>
      <c r="AD732" s="432"/>
      <c r="AE732" s="433"/>
      <c r="AF732" s="442">
        <f>IF(AB732=0,0,(AD732/AB732)*100)</f>
        <v>0</v>
      </c>
      <c r="AG732" s="443"/>
      <c r="AH732" s="428"/>
      <c r="AI732" s="429"/>
      <c r="AJ732" s="432"/>
      <c r="AK732" s="433"/>
      <c r="AL732" s="446">
        <f>IF(AH732=0,0,(AJ732/AH732)*100)</f>
        <v>0</v>
      </c>
      <c r="AM732" s="447"/>
      <c r="AN732" s="428"/>
      <c r="AO732" s="429"/>
      <c r="AP732" s="432"/>
      <c r="AQ732" s="433"/>
      <c r="AR732" s="446">
        <f>IF(AN732=0,0,(AP732/AN732)*100)</f>
        <v>0</v>
      </c>
      <c r="AS732" s="447"/>
      <c r="AT732" s="450">
        <f>AB732+AH732+AN732</f>
        <v>0</v>
      </c>
      <c r="AU732" s="451"/>
      <c r="AV732" s="454">
        <f>AD732+AJ732+AP732</f>
        <v>0</v>
      </c>
      <c r="AW732" s="455"/>
      <c r="AX732" s="446">
        <f>IF(AT732=0,0,(AV732/AT732)*100)</f>
        <v>0</v>
      </c>
      <c r="AY732" s="447"/>
      <c r="AZ732" s="428"/>
      <c r="BA732" s="429"/>
      <c r="BB732" s="432"/>
      <c r="BC732" s="433"/>
      <c r="BD732" s="446">
        <f>IF(AZ732=0,0,(BB732/AZ732)*100)</f>
        <v>0</v>
      </c>
      <c r="BE732" s="447"/>
      <c r="BF732" s="450">
        <f>AT732+AZ732</f>
        <v>0</v>
      </c>
      <c r="BG732" s="451"/>
      <c r="BH732" s="454">
        <f>AV732+BB732</f>
        <v>0</v>
      </c>
      <c r="BI732" s="455"/>
      <c r="BJ732" s="446">
        <f>IF(BF732=0,0,(BH732/BF732)*100)</f>
        <v>0</v>
      </c>
      <c r="BK732" s="447"/>
      <c r="BL732" s="406">
        <f>(AD732*2)+(AJ732*2)+(AP732*3)+BB732</f>
        <v>0</v>
      </c>
      <c r="BM732" s="407"/>
      <c r="BN732" s="408"/>
      <c r="BO732" s="404" t="e">
        <f>(BL732*BR$704)+(N732*BR$705)+(X732*BR$706)+(R732*BR$707)+(V732*BR$708)+(Z732*BR$709)</f>
        <v>#REF!</v>
      </c>
      <c r="BP732" s="404" t="e">
        <f>((AZ732-BB732)*BR$711)+((AT732-AV732)*BR$710)+(H732*BR$712)+(P732*BR$713)</f>
        <v>#REF!</v>
      </c>
      <c r="BQ732" s="53"/>
      <c r="BR732" s="53"/>
      <c r="BS732" s="779"/>
    </row>
    <row r="733" spans="1:71" ht="21.75" customHeight="1" x14ac:dyDescent="0.25">
      <c r="A733" s="779"/>
      <c r="B733" s="415"/>
      <c r="C733" s="412" t="str">
        <f>IF(ROSTER!D$36="","",ROSTER!D$36)</f>
        <v/>
      </c>
      <c r="D733" s="413"/>
      <c r="E733" s="419"/>
      <c r="F733" s="421"/>
      <c r="G733" s="423"/>
      <c r="H733" s="426"/>
      <c r="I733" s="427"/>
      <c r="J733" s="430"/>
      <c r="K733" s="431"/>
      <c r="L733" s="434"/>
      <c r="M733" s="435"/>
      <c r="N733" s="438" t="s">
        <v>14</v>
      </c>
      <c r="O733" s="439"/>
      <c r="P733" s="430"/>
      <c r="Q733" s="431"/>
      <c r="R733" s="434"/>
      <c r="S733" s="441"/>
      <c r="T733" s="434"/>
      <c r="U733" s="427"/>
      <c r="V733" s="441"/>
      <c r="W733" s="427"/>
      <c r="X733" s="430"/>
      <c r="Y733" s="427"/>
      <c r="Z733" s="430"/>
      <c r="AA733" s="427"/>
      <c r="AB733" s="430"/>
      <c r="AC733" s="431"/>
      <c r="AD733" s="434"/>
      <c r="AE733" s="435"/>
      <c r="AF733" s="444"/>
      <c r="AG733" s="445"/>
      <c r="AH733" s="430"/>
      <c r="AI733" s="431"/>
      <c r="AJ733" s="434"/>
      <c r="AK733" s="435"/>
      <c r="AL733" s="448"/>
      <c r="AM733" s="449"/>
      <c r="AN733" s="430"/>
      <c r="AO733" s="431"/>
      <c r="AP733" s="434"/>
      <c r="AQ733" s="435"/>
      <c r="AR733" s="448"/>
      <c r="AS733" s="449"/>
      <c r="AT733" s="452"/>
      <c r="AU733" s="453"/>
      <c r="AV733" s="456"/>
      <c r="AW733" s="457"/>
      <c r="AX733" s="448"/>
      <c r="AY733" s="449"/>
      <c r="AZ733" s="430"/>
      <c r="BA733" s="431"/>
      <c r="BB733" s="434"/>
      <c r="BC733" s="435"/>
      <c r="BD733" s="448"/>
      <c r="BE733" s="449"/>
      <c r="BF733" s="452"/>
      <c r="BG733" s="453"/>
      <c r="BH733" s="456"/>
      <c r="BI733" s="457"/>
      <c r="BJ733" s="448"/>
      <c r="BK733" s="449"/>
      <c r="BL733" s="409"/>
      <c r="BM733" s="410"/>
      <c r="BN733" s="411"/>
      <c r="BO733" s="405"/>
      <c r="BP733" s="405"/>
      <c r="BQ733" s="53"/>
      <c r="BR733" s="53"/>
      <c r="BS733" s="779"/>
    </row>
    <row r="734" spans="1:71" ht="21.75" customHeight="1" x14ac:dyDescent="0.25">
      <c r="A734" s="779"/>
      <c r="B734" s="414" t="str">
        <f>IF(ROSTER!B38="","",ROSTER!B38)</f>
        <v/>
      </c>
      <c r="C734" s="416" t="str">
        <f>IF(ROSTER!C$38="","",ROSTER!C$38)</f>
        <v/>
      </c>
      <c r="D734" s="417"/>
      <c r="E734" s="418"/>
      <c r="F734" s="420">
        <f>IF(E734="y",1,IF(E734="S",1,0))</f>
        <v>0</v>
      </c>
      <c r="G734" s="422">
        <f>IF(E734="S",1,0)</f>
        <v>0</v>
      </c>
      <c r="H734" s="424"/>
      <c r="I734" s="425"/>
      <c r="J734" s="428"/>
      <c r="K734" s="429"/>
      <c r="L734" s="432"/>
      <c r="M734" s="433"/>
      <c r="N734" s="436">
        <f>L734+J734</f>
        <v>0</v>
      </c>
      <c r="O734" s="437"/>
      <c r="P734" s="428"/>
      <c r="Q734" s="429"/>
      <c r="R734" s="432"/>
      <c r="S734" s="440"/>
      <c r="T734" s="432"/>
      <c r="U734" s="425"/>
      <c r="V734" s="440"/>
      <c r="W734" s="425"/>
      <c r="X734" s="428"/>
      <c r="Y734" s="425"/>
      <c r="Z734" s="428"/>
      <c r="AA734" s="425"/>
      <c r="AB734" s="428"/>
      <c r="AC734" s="429"/>
      <c r="AD734" s="432"/>
      <c r="AE734" s="433"/>
      <c r="AF734" s="442">
        <f>IF(AB734=0,0,(AD734/AB734)*100)</f>
        <v>0</v>
      </c>
      <c r="AG734" s="443"/>
      <c r="AH734" s="428"/>
      <c r="AI734" s="429"/>
      <c r="AJ734" s="432"/>
      <c r="AK734" s="433"/>
      <c r="AL734" s="446">
        <f>IF(AH734=0,0,(AJ734/AH734)*100)</f>
        <v>0</v>
      </c>
      <c r="AM734" s="447"/>
      <c r="AN734" s="428"/>
      <c r="AO734" s="429"/>
      <c r="AP734" s="432"/>
      <c r="AQ734" s="433"/>
      <c r="AR734" s="446">
        <f>IF(AN734=0,0,(AP734/AN734)*100)</f>
        <v>0</v>
      </c>
      <c r="AS734" s="447"/>
      <c r="AT734" s="450">
        <f>AB734+AH734+AN734</f>
        <v>0</v>
      </c>
      <c r="AU734" s="451"/>
      <c r="AV734" s="454">
        <f>AD734+AJ734+AP734</f>
        <v>0</v>
      </c>
      <c r="AW734" s="455"/>
      <c r="AX734" s="446">
        <f>IF(AT734=0,0,(AV734/AT734)*100)</f>
        <v>0</v>
      </c>
      <c r="AY734" s="447"/>
      <c r="AZ734" s="428"/>
      <c r="BA734" s="429"/>
      <c r="BB734" s="432"/>
      <c r="BC734" s="433"/>
      <c r="BD734" s="446">
        <f>IF(AZ734=0,0,(BB734/AZ734)*100)</f>
        <v>0</v>
      </c>
      <c r="BE734" s="447"/>
      <c r="BF734" s="450">
        <f>AT734+AZ734</f>
        <v>0</v>
      </c>
      <c r="BG734" s="451"/>
      <c r="BH734" s="454">
        <f>AV734+BB734</f>
        <v>0</v>
      </c>
      <c r="BI734" s="455"/>
      <c r="BJ734" s="446">
        <f>IF(BF734=0,0,(BH734/BF734)*100)</f>
        <v>0</v>
      </c>
      <c r="BK734" s="447"/>
      <c r="BL734" s="406">
        <f>(AD734*2)+(AJ734*2)+(AP734*3)+BB734</f>
        <v>0</v>
      </c>
      <c r="BM734" s="407"/>
      <c r="BN734" s="408"/>
      <c r="BO734" s="404" t="e">
        <f>(BL734*BR$704)+(N734*BR$705)+(X734*BR$706)+(R734*BR$707)+(V734*BR$708)+(Z734*BR$709)</f>
        <v>#REF!</v>
      </c>
      <c r="BP734" s="404" t="e">
        <f>((AZ734-BB734)*BR$711)+((AT734-AV734)*BR$710)+(H734*BR$712)+(P734*BR$713)</f>
        <v>#REF!</v>
      </c>
      <c r="BQ734" s="53"/>
      <c r="BR734" s="53"/>
      <c r="BS734" s="779"/>
    </row>
    <row r="735" spans="1:71" ht="21.75" customHeight="1" x14ac:dyDescent="0.25">
      <c r="A735" s="779"/>
      <c r="B735" s="415"/>
      <c r="C735" s="412" t="str">
        <f>IF(ROSTER!D$38="","",ROSTER!D$38)</f>
        <v/>
      </c>
      <c r="D735" s="413"/>
      <c r="E735" s="419"/>
      <c r="F735" s="421"/>
      <c r="G735" s="423"/>
      <c r="H735" s="426"/>
      <c r="I735" s="427"/>
      <c r="J735" s="430"/>
      <c r="K735" s="431"/>
      <c r="L735" s="434"/>
      <c r="M735" s="435"/>
      <c r="N735" s="438" t="s">
        <v>14</v>
      </c>
      <c r="O735" s="439"/>
      <c r="P735" s="430"/>
      <c r="Q735" s="431"/>
      <c r="R735" s="434"/>
      <c r="S735" s="441"/>
      <c r="T735" s="434"/>
      <c r="U735" s="427"/>
      <c r="V735" s="441"/>
      <c r="W735" s="427"/>
      <c r="X735" s="430"/>
      <c r="Y735" s="427"/>
      <c r="Z735" s="430"/>
      <c r="AA735" s="427"/>
      <c r="AB735" s="430"/>
      <c r="AC735" s="431"/>
      <c r="AD735" s="434"/>
      <c r="AE735" s="435"/>
      <c r="AF735" s="444"/>
      <c r="AG735" s="445"/>
      <c r="AH735" s="430"/>
      <c r="AI735" s="431"/>
      <c r="AJ735" s="434"/>
      <c r="AK735" s="435"/>
      <c r="AL735" s="448"/>
      <c r="AM735" s="449"/>
      <c r="AN735" s="430"/>
      <c r="AO735" s="431"/>
      <c r="AP735" s="434"/>
      <c r="AQ735" s="435"/>
      <c r="AR735" s="448"/>
      <c r="AS735" s="449"/>
      <c r="AT735" s="452"/>
      <c r="AU735" s="453"/>
      <c r="AV735" s="456"/>
      <c r="AW735" s="457"/>
      <c r="AX735" s="448"/>
      <c r="AY735" s="449"/>
      <c r="AZ735" s="430"/>
      <c r="BA735" s="431"/>
      <c r="BB735" s="434"/>
      <c r="BC735" s="435"/>
      <c r="BD735" s="448"/>
      <c r="BE735" s="449"/>
      <c r="BF735" s="452"/>
      <c r="BG735" s="453"/>
      <c r="BH735" s="456"/>
      <c r="BI735" s="457"/>
      <c r="BJ735" s="448"/>
      <c r="BK735" s="449"/>
      <c r="BL735" s="409"/>
      <c r="BM735" s="410"/>
      <c r="BN735" s="411"/>
      <c r="BO735" s="405"/>
      <c r="BP735" s="405"/>
      <c r="BQ735" s="53"/>
      <c r="BR735" s="53"/>
      <c r="BS735" s="779"/>
    </row>
    <row r="736" spans="1:71" ht="21.75" customHeight="1" x14ac:dyDescent="0.25">
      <c r="A736" s="779"/>
      <c r="B736" s="414" t="str">
        <f>IF(ROSTER!B40="","",ROSTER!B40)</f>
        <v/>
      </c>
      <c r="C736" s="416" t="str">
        <f>IF(ROSTER!C$40="","",ROSTER!C$40)</f>
        <v/>
      </c>
      <c r="D736" s="417"/>
      <c r="E736" s="418"/>
      <c r="F736" s="420">
        <f>IF(E736="y",1,IF(E736="S",1,0))</f>
        <v>0</v>
      </c>
      <c r="G736" s="422">
        <f>IF(E736="S",1,0)</f>
        <v>0</v>
      </c>
      <c r="H736" s="424"/>
      <c r="I736" s="425"/>
      <c r="J736" s="428"/>
      <c r="K736" s="429"/>
      <c r="L736" s="432"/>
      <c r="M736" s="433"/>
      <c r="N736" s="436">
        <f>L736+J736</f>
        <v>0</v>
      </c>
      <c r="O736" s="437"/>
      <c r="P736" s="428"/>
      <c r="Q736" s="429"/>
      <c r="R736" s="432"/>
      <c r="S736" s="440"/>
      <c r="T736" s="432"/>
      <c r="U736" s="425"/>
      <c r="V736" s="440"/>
      <c r="W736" s="425"/>
      <c r="X736" s="428"/>
      <c r="Y736" s="425"/>
      <c r="Z736" s="428"/>
      <c r="AA736" s="425"/>
      <c r="AB736" s="428"/>
      <c r="AC736" s="429"/>
      <c r="AD736" s="432"/>
      <c r="AE736" s="433"/>
      <c r="AF736" s="442">
        <f>IF(AB736=0,0,(AD736/AB736)*100)</f>
        <v>0</v>
      </c>
      <c r="AG736" s="443"/>
      <c r="AH736" s="428"/>
      <c r="AI736" s="429"/>
      <c r="AJ736" s="432"/>
      <c r="AK736" s="433"/>
      <c r="AL736" s="446">
        <f>IF(AH736=0,0,(AJ736/AH736)*100)</f>
        <v>0</v>
      </c>
      <c r="AM736" s="447"/>
      <c r="AN736" s="428"/>
      <c r="AO736" s="429"/>
      <c r="AP736" s="432"/>
      <c r="AQ736" s="433"/>
      <c r="AR736" s="446">
        <f>IF(AN736=0,0,(AP736/AN736)*100)</f>
        <v>0</v>
      </c>
      <c r="AS736" s="447"/>
      <c r="AT736" s="450">
        <f>AB736+AH736+AN736</f>
        <v>0</v>
      </c>
      <c r="AU736" s="451"/>
      <c r="AV736" s="454">
        <f>AD736+AJ736+AP736</f>
        <v>0</v>
      </c>
      <c r="AW736" s="455"/>
      <c r="AX736" s="446">
        <f>IF(AT736=0,0,(AV736/AT736)*100)</f>
        <v>0</v>
      </c>
      <c r="AY736" s="447"/>
      <c r="AZ736" s="428"/>
      <c r="BA736" s="429"/>
      <c r="BB736" s="432"/>
      <c r="BC736" s="433"/>
      <c r="BD736" s="446">
        <f>IF(AZ736=0,0,(BB736/AZ736)*100)</f>
        <v>0</v>
      </c>
      <c r="BE736" s="447"/>
      <c r="BF736" s="450">
        <f>AT736+AZ736</f>
        <v>0</v>
      </c>
      <c r="BG736" s="451"/>
      <c r="BH736" s="454">
        <f>AV736+BB736</f>
        <v>0</v>
      </c>
      <c r="BI736" s="455"/>
      <c r="BJ736" s="446">
        <f>IF(BF736=0,0,(BH736/BF736)*100)</f>
        <v>0</v>
      </c>
      <c r="BK736" s="447"/>
      <c r="BL736" s="406">
        <f>(AD736*2)+(AJ736*2)+(AP736*3)+BB736</f>
        <v>0</v>
      </c>
      <c r="BM736" s="407"/>
      <c r="BN736" s="408"/>
      <c r="BO736" s="404" t="e">
        <f>(BL736*BR$704)+(N736*BR$705)+(X736*BR$706)+(R736*BR$707)+(V736*BR$708)+(Z736*BR$709)</f>
        <v>#REF!</v>
      </c>
      <c r="BP736" s="404" t="e">
        <f>((AZ736-BB736)*BR$711)+((AT736-AV736)*BR$710)+(H736*BR$712)+(P736*BR$713)</f>
        <v>#REF!</v>
      </c>
      <c r="BQ736" s="53"/>
      <c r="BR736" s="53"/>
      <c r="BS736" s="779"/>
    </row>
    <row r="737" spans="1:71" ht="21.75" customHeight="1" x14ac:dyDescent="0.25">
      <c r="A737" s="779"/>
      <c r="B737" s="415"/>
      <c r="C737" s="412" t="str">
        <f>IF(ROSTER!D$40="","",ROSTER!D$40)</f>
        <v/>
      </c>
      <c r="D737" s="413"/>
      <c r="E737" s="419"/>
      <c r="F737" s="421"/>
      <c r="G737" s="423"/>
      <c r="H737" s="426"/>
      <c r="I737" s="427"/>
      <c r="J737" s="430"/>
      <c r="K737" s="431"/>
      <c r="L737" s="434"/>
      <c r="M737" s="435"/>
      <c r="N737" s="438" t="s">
        <v>14</v>
      </c>
      <c r="O737" s="439"/>
      <c r="P737" s="430"/>
      <c r="Q737" s="431"/>
      <c r="R737" s="434"/>
      <c r="S737" s="441"/>
      <c r="T737" s="434"/>
      <c r="U737" s="427"/>
      <c r="V737" s="441"/>
      <c r="W737" s="427"/>
      <c r="X737" s="430"/>
      <c r="Y737" s="427"/>
      <c r="Z737" s="430"/>
      <c r="AA737" s="427"/>
      <c r="AB737" s="430"/>
      <c r="AC737" s="431"/>
      <c r="AD737" s="434"/>
      <c r="AE737" s="435"/>
      <c r="AF737" s="444"/>
      <c r="AG737" s="445"/>
      <c r="AH737" s="430"/>
      <c r="AI737" s="431"/>
      <c r="AJ737" s="434"/>
      <c r="AK737" s="435"/>
      <c r="AL737" s="448"/>
      <c r="AM737" s="449"/>
      <c r="AN737" s="430"/>
      <c r="AO737" s="431"/>
      <c r="AP737" s="434"/>
      <c r="AQ737" s="435"/>
      <c r="AR737" s="448"/>
      <c r="AS737" s="449"/>
      <c r="AT737" s="452"/>
      <c r="AU737" s="453"/>
      <c r="AV737" s="456"/>
      <c r="AW737" s="457"/>
      <c r="AX737" s="448"/>
      <c r="AY737" s="449"/>
      <c r="AZ737" s="430"/>
      <c r="BA737" s="431"/>
      <c r="BB737" s="434"/>
      <c r="BC737" s="435"/>
      <c r="BD737" s="448"/>
      <c r="BE737" s="449"/>
      <c r="BF737" s="452"/>
      <c r="BG737" s="453"/>
      <c r="BH737" s="456"/>
      <c r="BI737" s="457"/>
      <c r="BJ737" s="448"/>
      <c r="BK737" s="449"/>
      <c r="BL737" s="409"/>
      <c r="BM737" s="410"/>
      <c r="BN737" s="411"/>
      <c r="BO737" s="405"/>
      <c r="BP737" s="405"/>
      <c r="BQ737" s="53"/>
      <c r="BR737" s="53"/>
      <c r="BS737" s="779"/>
    </row>
    <row r="738" spans="1:71" ht="21.75" customHeight="1" x14ac:dyDescent="0.25">
      <c r="A738" s="779"/>
      <c r="B738" s="414" t="str">
        <f>IF(ROSTER!B42="","",ROSTER!B42)</f>
        <v/>
      </c>
      <c r="C738" s="416" t="str">
        <f>IF(ROSTER!C$42="","",ROSTER!C$42)</f>
        <v/>
      </c>
      <c r="D738" s="417"/>
      <c r="E738" s="418"/>
      <c r="F738" s="420">
        <f>IF(E738="y",1,IF(E738="S",1,0))</f>
        <v>0</v>
      </c>
      <c r="G738" s="422">
        <f>IF(E738="S",1,0)</f>
        <v>0</v>
      </c>
      <c r="H738" s="424"/>
      <c r="I738" s="425"/>
      <c r="J738" s="428"/>
      <c r="K738" s="429"/>
      <c r="L738" s="432"/>
      <c r="M738" s="433"/>
      <c r="N738" s="436">
        <f>L738+J738</f>
        <v>0</v>
      </c>
      <c r="O738" s="437"/>
      <c r="P738" s="428"/>
      <c r="Q738" s="429"/>
      <c r="R738" s="432"/>
      <c r="S738" s="440"/>
      <c r="T738" s="432"/>
      <c r="U738" s="425"/>
      <c r="V738" s="440"/>
      <c r="W738" s="425"/>
      <c r="X738" s="428"/>
      <c r="Y738" s="425"/>
      <c r="Z738" s="428"/>
      <c r="AA738" s="425"/>
      <c r="AB738" s="428"/>
      <c r="AC738" s="429"/>
      <c r="AD738" s="432"/>
      <c r="AE738" s="433"/>
      <c r="AF738" s="442">
        <f>IF(AB738=0,0,(AD738/AB738)*100)</f>
        <v>0</v>
      </c>
      <c r="AG738" s="443"/>
      <c r="AH738" s="428"/>
      <c r="AI738" s="429"/>
      <c r="AJ738" s="432"/>
      <c r="AK738" s="433"/>
      <c r="AL738" s="446">
        <f>IF(AH738=0,0,(AJ738/AH738)*100)</f>
        <v>0</v>
      </c>
      <c r="AM738" s="447"/>
      <c r="AN738" s="428"/>
      <c r="AO738" s="429"/>
      <c r="AP738" s="432"/>
      <c r="AQ738" s="433"/>
      <c r="AR738" s="446">
        <f>IF(AN738=0,0,(AP738/AN738)*100)</f>
        <v>0</v>
      </c>
      <c r="AS738" s="447"/>
      <c r="AT738" s="450">
        <f>AB738+AH738+AN738</f>
        <v>0</v>
      </c>
      <c r="AU738" s="451"/>
      <c r="AV738" s="454">
        <f>AD738+AJ738+AP738</f>
        <v>0</v>
      </c>
      <c r="AW738" s="455"/>
      <c r="AX738" s="446">
        <f>IF(AT738=0,0,(AV738/AT738)*100)</f>
        <v>0</v>
      </c>
      <c r="AY738" s="447"/>
      <c r="AZ738" s="428"/>
      <c r="BA738" s="429"/>
      <c r="BB738" s="432"/>
      <c r="BC738" s="433"/>
      <c r="BD738" s="446">
        <f>IF(AZ738=0,0,(BB738/AZ738)*100)</f>
        <v>0</v>
      </c>
      <c r="BE738" s="447"/>
      <c r="BF738" s="450">
        <f>AT738+AZ738</f>
        <v>0</v>
      </c>
      <c r="BG738" s="451"/>
      <c r="BH738" s="454">
        <f>AV738+BB738</f>
        <v>0</v>
      </c>
      <c r="BI738" s="455"/>
      <c r="BJ738" s="446">
        <f>IF(BF738=0,0,(BH738/BF738)*100)</f>
        <v>0</v>
      </c>
      <c r="BK738" s="447"/>
      <c r="BL738" s="406">
        <f>(AD738*2)+(AJ738*2)+(AP738*3)+BB738</f>
        <v>0</v>
      </c>
      <c r="BM738" s="407"/>
      <c r="BN738" s="408"/>
      <c r="BO738" s="404" t="e">
        <f>(BL738*BR$704)+(N738*BR$705)+(X738*BR$706)+(R738*BR$707)+(V738*BR$708)+(Z738*BR$709)</f>
        <v>#REF!</v>
      </c>
      <c r="BP738" s="404" t="e">
        <f>((AZ738-BB738)*BR$711)+((AT738-AV738)*BR$710)+(H738*BR$712)+(P738*BR$713)</f>
        <v>#REF!</v>
      </c>
      <c r="BQ738" s="53"/>
      <c r="BR738" s="53"/>
      <c r="BS738" s="779"/>
    </row>
    <row r="739" spans="1:71" ht="21.75" customHeight="1" thickBot="1" x14ac:dyDescent="0.3">
      <c r="A739" s="779"/>
      <c r="B739" s="415"/>
      <c r="C739" s="412" t="str">
        <f>IF(ROSTER!D$42="","",ROSTER!D$42)</f>
        <v/>
      </c>
      <c r="D739" s="413"/>
      <c r="E739" s="419"/>
      <c r="F739" s="421"/>
      <c r="G739" s="423"/>
      <c r="H739" s="426"/>
      <c r="I739" s="427"/>
      <c r="J739" s="430"/>
      <c r="K739" s="431"/>
      <c r="L739" s="434"/>
      <c r="M739" s="435"/>
      <c r="N739" s="438" t="s">
        <v>14</v>
      </c>
      <c r="O739" s="439"/>
      <c r="P739" s="430"/>
      <c r="Q739" s="431"/>
      <c r="R739" s="434"/>
      <c r="S739" s="441"/>
      <c r="T739" s="434"/>
      <c r="U739" s="427"/>
      <c r="V739" s="441"/>
      <c r="W739" s="427"/>
      <c r="X739" s="430"/>
      <c r="Y739" s="427"/>
      <c r="Z739" s="430"/>
      <c r="AA739" s="427"/>
      <c r="AB739" s="430"/>
      <c r="AC739" s="431"/>
      <c r="AD739" s="434"/>
      <c r="AE739" s="435"/>
      <c r="AF739" s="444"/>
      <c r="AG739" s="445"/>
      <c r="AH739" s="430"/>
      <c r="AI739" s="431"/>
      <c r="AJ739" s="434"/>
      <c r="AK739" s="435"/>
      <c r="AL739" s="448"/>
      <c r="AM739" s="449"/>
      <c r="AN739" s="430"/>
      <c r="AO739" s="431"/>
      <c r="AP739" s="434"/>
      <c r="AQ739" s="435"/>
      <c r="AR739" s="448"/>
      <c r="AS739" s="449"/>
      <c r="AT739" s="452"/>
      <c r="AU739" s="453"/>
      <c r="AV739" s="456"/>
      <c r="AW739" s="457"/>
      <c r="AX739" s="448"/>
      <c r="AY739" s="449"/>
      <c r="AZ739" s="430"/>
      <c r="BA739" s="431"/>
      <c r="BB739" s="434"/>
      <c r="BC739" s="435"/>
      <c r="BD739" s="448"/>
      <c r="BE739" s="449"/>
      <c r="BF739" s="452"/>
      <c r="BG739" s="453"/>
      <c r="BH739" s="456"/>
      <c r="BI739" s="457"/>
      <c r="BJ739" s="448"/>
      <c r="BK739" s="449"/>
      <c r="BL739" s="409"/>
      <c r="BM739" s="410"/>
      <c r="BN739" s="411"/>
      <c r="BO739" s="405"/>
      <c r="BP739" s="405"/>
      <c r="BQ739" s="53"/>
      <c r="BR739" s="53"/>
      <c r="BS739" s="779"/>
    </row>
    <row r="740" spans="1:71" ht="21.75" hidden="1" customHeight="1" x14ac:dyDescent="0.3">
      <c r="A740" s="779"/>
      <c r="B740" s="414" t="str">
        <f>IF(ROSTER!B44="","",ROSTER!B44)</f>
        <v/>
      </c>
      <c r="C740" s="416" t="str">
        <f>IF(ROSTER!C$44="","",ROSTER!C$44)</f>
        <v/>
      </c>
      <c r="D740" s="417"/>
      <c r="E740" s="418"/>
      <c r="F740" s="420">
        <f>IF(E740="y",1,IF(E740="S",1,0))</f>
        <v>0</v>
      </c>
      <c r="G740" s="422">
        <f>IF(E740="S",1,0)</f>
        <v>0</v>
      </c>
      <c r="H740" s="424"/>
      <c r="I740" s="425"/>
      <c r="J740" s="428"/>
      <c r="K740" s="429"/>
      <c r="L740" s="432"/>
      <c r="M740" s="433"/>
      <c r="N740" s="436">
        <f>L740+J740</f>
        <v>0</v>
      </c>
      <c r="O740" s="437"/>
      <c r="P740" s="428"/>
      <c r="Q740" s="429"/>
      <c r="R740" s="432"/>
      <c r="S740" s="440"/>
      <c r="T740" s="432"/>
      <c r="U740" s="425"/>
      <c r="V740" s="440"/>
      <c r="W740" s="425"/>
      <c r="X740" s="428"/>
      <c r="Y740" s="425"/>
      <c r="Z740" s="428"/>
      <c r="AA740" s="425"/>
      <c r="AB740" s="428"/>
      <c r="AC740" s="429"/>
      <c r="AD740" s="432"/>
      <c r="AE740" s="433"/>
      <c r="AF740" s="442">
        <f>IF(AB740=0,0,(AD740/AB740)*100)</f>
        <v>0</v>
      </c>
      <c r="AG740" s="443"/>
      <c r="AH740" s="428"/>
      <c r="AI740" s="429"/>
      <c r="AJ740" s="432"/>
      <c r="AK740" s="433"/>
      <c r="AL740" s="446">
        <f>IF(AH740=0,0,(AJ740/AH740)*100)</f>
        <v>0</v>
      </c>
      <c r="AM740" s="447"/>
      <c r="AN740" s="428"/>
      <c r="AO740" s="429"/>
      <c r="AP740" s="432"/>
      <c r="AQ740" s="433"/>
      <c r="AR740" s="446">
        <f>IF(AN740=0,0,(AP740/AN740)*100)</f>
        <v>0</v>
      </c>
      <c r="AS740" s="447"/>
      <c r="AT740" s="450">
        <f>AB740+AH740+AN740</f>
        <v>0</v>
      </c>
      <c r="AU740" s="451"/>
      <c r="AV740" s="454">
        <f>AD740+AJ740+AP740</f>
        <v>0</v>
      </c>
      <c r="AW740" s="455"/>
      <c r="AX740" s="446">
        <f>IF(AT740=0,0,(AV740/AT740)*100)</f>
        <v>0</v>
      </c>
      <c r="AY740" s="447"/>
      <c r="AZ740" s="428"/>
      <c r="BA740" s="429"/>
      <c r="BB740" s="432"/>
      <c r="BC740" s="433"/>
      <c r="BD740" s="446">
        <f>IF(AZ740=0,0,(BB740/AZ740)*100)</f>
        <v>0</v>
      </c>
      <c r="BE740" s="447"/>
      <c r="BF740" s="450">
        <f>AT740+AZ740</f>
        <v>0</v>
      </c>
      <c r="BG740" s="451"/>
      <c r="BH740" s="454">
        <f>AV740+BB740</f>
        <v>0</v>
      </c>
      <c r="BI740" s="455"/>
      <c r="BJ740" s="446">
        <f>IF(BF740=0,0,(BH740/BF740)*100)</f>
        <v>0</v>
      </c>
      <c r="BK740" s="447"/>
      <c r="BL740" s="406">
        <f>(AD740*2)+(AJ740*2)+(AP740*3)+BB740</f>
        <v>0</v>
      </c>
      <c r="BM740" s="407"/>
      <c r="BN740" s="408"/>
      <c r="BO740" s="404" t="e">
        <f>(BL740*BR$704)+(N740*BR$705)+(X740*BR$706)+(R740*BR$707)+(V740*BR$708)+(Z740*BR$709)</f>
        <v>#REF!</v>
      </c>
      <c r="BP740" s="404" t="e">
        <f>((AZ740-BB740)*BR$711)+((AT740-AV740)*BR$710)+(H740*BR$712)+(P740*BR$713)</f>
        <v>#REF!</v>
      </c>
      <c r="BQ740" s="53"/>
      <c r="BR740" s="53"/>
      <c r="BS740" s="779"/>
    </row>
    <row r="741" spans="1:71" ht="21.75" hidden="1" customHeight="1" x14ac:dyDescent="0.3">
      <c r="A741" s="779"/>
      <c r="B741" s="415"/>
      <c r="C741" s="412" t="str">
        <f>IF(ROSTER!D$44="","",ROSTER!D$44)</f>
        <v/>
      </c>
      <c r="D741" s="413"/>
      <c r="E741" s="419"/>
      <c r="F741" s="421"/>
      <c r="G741" s="423"/>
      <c r="H741" s="426"/>
      <c r="I741" s="427"/>
      <c r="J741" s="430"/>
      <c r="K741" s="431"/>
      <c r="L741" s="434"/>
      <c r="M741" s="435"/>
      <c r="N741" s="438" t="s">
        <v>14</v>
      </c>
      <c r="O741" s="439"/>
      <c r="P741" s="430"/>
      <c r="Q741" s="431"/>
      <c r="R741" s="434"/>
      <c r="S741" s="441"/>
      <c r="T741" s="434"/>
      <c r="U741" s="427"/>
      <c r="V741" s="441"/>
      <c r="W741" s="427"/>
      <c r="X741" s="430"/>
      <c r="Y741" s="427"/>
      <c r="Z741" s="430"/>
      <c r="AA741" s="427"/>
      <c r="AB741" s="430"/>
      <c r="AC741" s="431"/>
      <c r="AD741" s="434"/>
      <c r="AE741" s="435"/>
      <c r="AF741" s="444"/>
      <c r="AG741" s="445"/>
      <c r="AH741" s="430"/>
      <c r="AI741" s="431"/>
      <c r="AJ741" s="434"/>
      <c r="AK741" s="435"/>
      <c r="AL741" s="448"/>
      <c r="AM741" s="449"/>
      <c r="AN741" s="430"/>
      <c r="AO741" s="431"/>
      <c r="AP741" s="434"/>
      <c r="AQ741" s="435"/>
      <c r="AR741" s="448"/>
      <c r="AS741" s="449"/>
      <c r="AT741" s="452"/>
      <c r="AU741" s="453"/>
      <c r="AV741" s="456"/>
      <c r="AW741" s="457"/>
      <c r="AX741" s="448"/>
      <c r="AY741" s="449"/>
      <c r="AZ741" s="430"/>
      <c r="BA741" s="431"/>
      <c r="BB741" s="434"/>
      <c r="BC741" s="435"/>
      <c r="BD741" s="448"/>
      <c r="BE741" s="449"/>
      <c r="BF741" s="452"/>
      <c r="BG741" s="453"/>
      <c r="BH741" s="456"/>
      <c r="BI741" s="457"/>
      <c r="BJ741" s="448"/>
      <c r="BK741" s="449"/>
      <c r="BL741" s="409"/>
      <c r="BM741" s="410"/>
      <c r="BN741" s="411"/>
      <c r="BO741" s="405"/>
      <c r="BP741" s="405"/>
      <c r="BQ741" s="53"/>
      <c r="BR741" s="53"/>
      <c r="BS741" s="779"/>
    </row>
    <row r="742" spans="1:71" ht="21.75" hidden="1" customHeight="1" x14ac:dyDescent="0.3">
      <c r="A742" s="779"/>
      <c r="B742" s="414" t="str">
        <f>IF(ROSTER!B46="","",ROSTER!B46)</f>
        <v/>
      </c>
      <c r="C742" s="416" t="str">
        <f>IF(ROSTER!C$46="","",ROSTER!C$46)</f>
        <v/>
      </c>
      <c r="D742" s="417"/>
      <c r="E742" s="418"/>
      <c r="F742" s="420">
        <f>IF(E742="y",1,IF(E742="S",1,0))</f>
        <v>0</v>
      </c>
      <c r="G742" s="422">
        <f>IF(E742="S",1,0)</f>
        <v>0</v>
      </c>
      <c r="H742" s="424"/>
      <c r="I742" s="425"/>
      <c r="J742" s="428"/>
      <c r="K742" s="429"/>
      <c r="L742" s="432"/>
      <c r="M742" s="433"/>
      <c r="N742" s="436">
        <f>L742+J742</f>
        <v>0</v>
      </c>
      <c r="O742" s="437"/>
      <c r="P742" s="428"/>
      <c r="Q742" s="429"/>
      <c r="R742" s="432"/>
      <c r="S742" s="440"/>
      <c r="T742" s="432"/>
      <c r="U742" s="425"/>
      <c r="V742" s="440"/>
      <c r="W742" s="425"/>
      <c r="X742" s="428"/>
      <c r="Y742" s="425"/>
      <c r="Z742" s="428"/>
      <c r="AA742" s="425"/>
      <c r="AB742" s="428"/>
      <c r="AC742" s="429"/>
      <c r="AD742" s="432"/>
      <c r="AE742" s="433"/>
      <c r="AF742" s="442">
        <f>IF(AB742=0,0,(AD742/AB742)*100)</f>
        <v>0</v>
      </c>
      <c r="AG742" s="443"/>
      <c r="AH742" s="428"/>
      <c r="AI742" s="429"/>
      <c r="AJ742" s="432"/>
      <c r="AK742" s="433"/>
      <c r="AL742" s="446">
        <f>IF(AH742=0,0,(AJ742/AH742)*100)</f>
        <v>0</v>
      </c>
      <c r="AM742" s="447"/>
      <c r="AN742" s="428"/>
      <c r="AO742" s="429"/>
      <c r="AP742" s="432"/>
      <c r="AQ742" s="433"/>
      <c r="AR742" s="446">
        <f>IF(AN742=0,0,(AP742/AN742)*100)</f>
        <v>0</v>
      </c>
      <c r="AS742" s="447"/>
      <c r="AT742" s="450">
        <f>AB742+AH742+AN742</f>
        <v>0</v>
      </c>
      <c r="AU742" s="451"/>
      <c r="AV742" s="454">
        <f>AD742+AJ742+AP742</f>
        <v>0</v>
      </c>
      <c r="AW742" s="455"/>
      <c r="AX742" s="446">
        <f>IF(AT742=0,0,(AV742/AT742)*100)</f>
        <v>0</v>
      </c>
      <c r="AY742" s="447"/>
      <c r="AZ742" s="428"/>
      <c r="BA742" s="429"/>
      <c r="BB742" s="432"/>
      <c r="BC742" s="433"/>
      <c r="BD742" s="446">
        <f>IF(AZ742=0,0,(BB742/AZ742)*100)</f>
        <v>0</v>
      </c>
      <c r="BE742" s="447"/>
      <c r="BF742" s="450">
        <f>AT742+AZ742</f>
        <v>0</v>
      </c>
      <c r="BG742" s="451"/>
      <c r="BH742" s="454">
        <f>AV742+BB742</f>
        <v>0</v>
      </c>
      <c r="BI742" s="455"/>
      <c r="BJ742" s="446">
        <f>IF(BF742=0,0,(BH742/BF742)*100)</f>
        <v>0</v>
      </c>
      <c r="BK742" s="447"/>
      <c r="BL742" s="406">
        <f>(AD742*2)+(AJ742*2)+(AP742*3)+BB742</f>
        <v>0</v>
      </c>
      <c r="BM742" s="407"/>
      <c r="BN742" s="408"/>
      <c r="BO742" s="402" t="e">
        <f>(BL742*BR$74)+(N742*BR$75)+(X742*BR$76)+(R742*BR$77)+(V742*BR$78)+(Z742*BR$79)</f>
        <v>#REF!</v>
      </c>
      <c r="BP742" s="404" t="e">
        <f>((AZ742-BB742)*BR$81)+((AT742-AV742)*BR$80)+(H742*BR$82)+(P742*BR$83)</f>
        <v>#REF!</v>
      </c>
      <c r="BQ742" s="53"/>
      <c r="BR742" s="53"/>
      <c r="BS742" s="779"/>
    </row>
    <row r="743" spans="1:71" ht="22.5" hidden="1" customHeight="1" x14ac:dyDescent="0.3">
      <c r="A743" s="779"/>
      <c r="B743" s="415"/>
      <c r="C743" s="412" t="str">
        <f>IF(ROSTER!D$46="","",ROSTER!D$46)</f>
        <v/>
      </c>
      <c r="D743" s="413"/>
      <c r="E743" s="419"/>
      <c r="F743" s="421"/>
      <c r="G743" s="423"/>
      <c r="H743" s="426"/>
      <c r="I743" s="427"/>
      <c r="J743" s="430"/>
      <c r="K743" s="431"/>
      <c r="L743" s="434"/>
      <c r="M743" s="435"/>
      <c r="N743" s="438" t="s">
        <v>14</v>
      </c>
      <c r="O743" s="439"/>
      <c r="P743" s="430"/>
      <c r="Q743" s="431"/>
      <c r="R743" s="434"/>
      <c r="S743" s="441"/>
      <c r="T743" s="434"/>
      <c r="U743" s="427"/>
      <c r="V743" s="441"/>
      <c r="W743" s="427"/>
      <c r="X743" s="430"/>
      <c r="Y743" s="427"/>
      <c r="Z743" s="430"/>
      <c r="AA743" s="427"/>
      <c r="AB743" s="430"/>
      <c r="AC743" s="431"/>
      <c r="AD743" s="434"/>
      <c r="AE743" s="435"/>
      <c r="AF743" s="444"/>
      <c r="AG743" s="445"/>
      <c r="AH743" s="430"/>
      <c r="AI743" s="431"/>
      <c r="AJ743" s="434"/>
      <c r="AK743" s="435"/>
      <c r="AL743" s="448"/>
      <c r="AM743" s="449"/>
      <c r="AN743" s="430"/>
      <c r="AO743" s="431"/>
      <c r="AP743" s="434"/>
      <c r="AQ743" s="435"/>
      <c r="AR743" s="448"/>
      <c r="AS743" s="449"/>
      <c r="AT743" s="452"/>
      <c r="AU743" s="453"/>
      <c r="AV743" s="456"/>
      <c r="AW743" s="457"/>
      <c r="AX743" s="448"/>
      <c r="AY743" s="449"/>
      <c r="AZ743" s="430"/>
      <c r="BA743" s="431"/>
      <c r="BB743" s="434"/>
      <c r="BC743" s="435"/>
      <c r="BD743" s="448"/>
      <c r="BE743" s="449"/>
      <c r="BF743" s="452"/>
      <c r="BG743" s="453"/>
      <c r="BH743" s="456"/>
      <c r="BI743" s="457"/>
      <c r="BJ743" s="448"/>
      <c r="BK743" s="449"/>
      <c r="BL743" s="409"/>
      <c r="BM743" s="410"/>
      <c r="BN743" s="411"/>
      <c r="BO743" s="403"/>
      <c r="BP743" s="405"/>
      <c r="BQ743" s="53"/>
      <c r="BR743" s="53"/>
      <c r="BS743" s="779"/>
    </row>
    <row r="744" spans="1:71" ht="21.75" hidden="1" customHeight="1" x14ac:dyDescent="0.3">
      <c r="A744" s="779"/>
      <c r="B744" s="414" t="str">
        <f>IF(ROSTER!B48="","",ROSTER!B48)</f>
        <v/>
      </c>
      <c r="C744" s="416" t="str">
        <f>IF(ROSTER!C$48="","",ROSTER!C$48)</f>
        <v/>
      </c>
      <c r="D744" s="417"/>
      <c r="E744" s="418"/>
      <c r="F744" s="420">
        <f t="shared" ref="F744" si="396">IF(E744="y",1,IF(E744="S",1,0))</f>
        <v>0</v>
      </c>
      <c r="G744" s="422">
        <f t="shared" ref="G744" si="397">IF(E744="S",1,0)</f>
        <v>0</v>
      </c>
      <c r="H744" s="424"/>
      <c r="I744" s="425"/>
      <c r="J744" s="428"/>
      <c r="K744" s="429"/>
      <c r="L744" s="432"/>
      <c r="M744" s="433"/>
      <c r="N744" s="436">
        <f t="shared" ref="N744" si="398">L744+J744</f>
        <v>0</v>
      </c>
      <c r="O744" s="437"/>
      <c r="P744" s="428"/>
      <c r="Q744" s="429"/>
      <c r="R744" s="432"/>
      <c r="S744" s="440"/>
      <c r="T744" s="432"/>
      <c r="U744" s="425"/>
      <c r="V744" s="440"/>
      <c r="W744" s="425"/>
      <c r="X744" s="428"/>
      <c r="Y744" s="425"/>
      <c r="Z744" s="428"/>
      <c r="AA744" s="425"/>
      <c r="AB744" s="428"/>
      <c r="AC744" s="429"/>
      <c r="AD744" s="432"/>
      <c r="AE744" s="433"/>
      <c r="AF744" s="442"/>
      <c r="AG744" s="443"/>
      <c r="AH744" s="428"/>
      <c r="AI744" s="429"/>
      <c r="AJ744" s="432"/>
      <c r="AK744" s="433"/>
      <c r="AL744" s="446">
        <f t="shared" ref="AL744" si="399">IF(AH744=0,0,(AJ744/AH744)*100)</f>
        <v>0</v>
      </c>
      <c r="AM744" s="447"/>
      <c r="AN744" s="428"/>
      <c r="AO744" s="429"/>
      <c r="AP744" s="432"/>
      <c r="AQ744" s="433"/>
      <c r="AR744" s="446">
        <f t="shared" ref="AR744" si="400">IF(AN744=0,0,(AP744/AN744)*100)</f>
        <v>0</v>
      </c>
      <c r="AS744" s="447"/>
      <c r="AT744" s="450">
        <f t="shared" ref="AT744" si="401">AB744+AH744+AN744</f>
        <v>0</v>
      </c>
      <c r="AU744" s="451"/>
      <c r="AV744" s="454">
        <f t="shared" ref="AV744" si="402">AD744+AJ744+AP744</f>
        <v>0</v>
      </c>
      <c r="AW744" s="455"/>
      <c r="AX744" s="446">
        <f t="shared" ref="AX744" si="403">IF(AT744=0,0,(AV744/AT744)*100)</f>
        <v>0</v>
      </c>
      <c r="AY744" s="447"/>
      <c r="AZ744" s="428"/>
      <c r="BA744" s="429"/>
      <c r="BB744" s="432"/>
      <c r="BC744" s="433"/>
      <c r="BD744" s="446">
        <f t="shared" ref="BD744" si="404">IF(AZ744=0,0,(BB744/AZ744)*100)</f>
        <v>0</v>
      </c>
      <c r="BE744" s="447"/>
      <c r="BF744" s="450">
        <f t="shared" ref="BF744" si="405">AT744+AZ744</f>
        <v>0</v>
      </c>
      <c r="BG744" s="451"/>
      <c r="BH744" s="454">
        <f t="shared" ref="BH744" si="406">AV744+BB744</f>
        <v>0</v>
      </c>
      <c r="BI744" s="455"/>
      <c r="BJ744" s="446">
        <f t="shared" ref="BJ744" si="407">IF(BF744=0,0,(BH744/BF744)*100)</f>
        <v>0</v>
      </c>
      <c r="BK744" s="447"/>
      <c r="BL744" s="406">
        <f t="shared" ref="BL744" si="408">(AD744*2)+(AJ744*2)+(AP744*3)+BB744</f>
        <v>0</v>
      </c>
      <c r="BM744" s="407"/>
      <c r="BN744" s="408"/>
      <c r="BO744" s="402" t="e">
        <f>(BL744*BR$74)+(N744*BR$75)+(X744*BR$76)+(R744*BR$77)+(V744*BR$78)+(Z744*BR$79)</f>
        <v>#REF!</v>
      </c>
      <c r="BP744" s="404" t="e">
        <f>((AZ744-BB744)*BR$81)+((AT744-AV744)*BR$80)+(H744*BR$82)+(P744*BR$83)</f>
        <v>#REF!</v>
      </c>
      <c r="BQ744" s="53"/>
      <c r="BR744" s="53"/>
      <c r="BS744" s="779"/>
    </row>
    <row r="745" spans="1:71" ht="22.5" hidden="1" customHeight="1" x14ac:dyDescent="0.3">
      <c r="A745" s="779"/>
      <c r="B745" s="415"/>
      <c r="C745" s="412" t="str">
        <f>IF(ROSTER!D$48="","",ROSTER!D$48)</f>
        <v/>
      </c>
      <c r="D745" s="413"/>
      <c r="E745" s="419"/>
      <c r="F745" s="421"/>
      <c r="G745" s="423"/>
      <c r="H745" s="426"/>
      <c r="I745" s="427"/>
      <c r="J745" s="430"/>
      <c r="K745" s="431"/>
      <c r="L745" s="434"/>
      <c r="M745" s="435"/>
      <c r="N745" s="438" t="s">
        <v>14</v>
      </c>
      <c r="O745" s="439"/>
      <c r="P745" s="430"/>
      <c r="Q745" s="431"/>
      <c r="R745" s="434"/>
      <c r="S745" s="441"/>
      <c r="T745" s="434"/>
      <c r="U745" s="427"/>
      <c r="V745" s="441"/>
      <c r="W745" s="427"/>
      <c r="X745" s="430"/>
      <c r="Y745" s="427"/>
      <c r="Z745" s="430"/>
      <c r="AA745" s="427"/>
      <c r="AB745" s="430"/>
      <c r="AC745" s="431"/>
      <c r="AD745" s="434"/>
      <c r="AE745" s="435"/>
      <c r="AF745" s="444"/>
      <c r="AG745" s="445"/>
      <c r="AH745" s="430"/>
      <c r="AI745" s="431"/>
      <c r="AJ745" s="434"/>
      <c r="AK745" s="435"/>
      <c r="AL745" s="448"/>
      <c r="AM745" s="449"/>
      <c r="AN745" s="430"/>
      <c r="AO745" s="431"/>
      <c r="AP745" s="434"/>
      <c r="AQ745" s="435"/>
      <c r="AR745" s="448"/>
      <c r="AS745" s="449"/>
      <c r="AT745" s="452"/>
      <c r="AU745" s="453"/>
      <c r="AV745" s="456"/>
      <c r="AW745" s="457"/>
      <c r="AX745" s="448"/>
      <c r="AY745" s="449"/>
      <c r="AZ745" s="430"/>
      <c r="BA745" s="431"/>
      <c r="BB745" s="434"/>
      <c r="BC745" s="435"/>
      <c r="BD745" s="448"/>
      <c r="BE745" s="449"/>
      <c r="BF745" s="452"/>
      <c r="BG745" s="453"/>
      <c r="BH745" s="456"/>
      <c r="BI745" s="457"/>
      <c r="BJ745" s="448"/>
      <c r="BK745" s="449"/>
      <c r="BL745" s="409"/>
      <c r="BM745" s="410"/>
      <c r="BN745" s="411"/>
      <c r="BO745" s="403"/>
      <c r="BP745" s="405"/>
      <c r="BQ745" s="53"/>
      <c r="BR745" s="53"/>
      <c r="BS745" s="779"/>
    </row>
    <row r="746" spans="1:71" ht="21.75" hidden="1" customHeight="1" x14ac:dyDescent="0.3">
      <c r="A746" s="779"/>
      <c r="B746" s="414" t="str">
        <f>IF(ROSTER!B50="","",ROSTER!B50)</f>
        <v/>
      </c>
      <c r="C746" s="416" t="str">
        <f>IF(ROSTER!C$50="","",ROSTER!C$50)</f>
        <v/>
      </c>
      <c r="D746" s="417"/>
      <c r="E746" s="418"/>
      <c r="F746" s="420">
        <f t="shared" ref="F746" si="409">IF(E746="y",1,IF(E746="S",1,0))</f>
        <v>0</v>
      </c>
      <c r="G746" s="422">
        <f t="shared" ref="G746" si="410">IF(E746="S",1,0)</f>
        <v>0</v>
      </c>
      <c r="H746" s="424"/>
      <c r="I746" s="425"/>
      <c r="J746" s="428"/>
      <c r="K746" s="429"/>
      <c r="L746" s="432"/>
      <c r="M746" s="433"/>
      <c r="N746" s="436">
        <f t="shared" ref="N746" si="411">L746+J746</f>
        <v>0</v>
      </c>
      <c r="O746" s="437"/>
      <c r="P746" s="428"/>
      <c r="Q746" s="429"/>
      <c r="R746" s="432"/>
      <c r="S746" s="440"/>
      <c r="T746" s="432"/>
      <c r="U746" s="425"/>
      <c r="V746" s="440"/>
      <c r="W746" s="425"/>
      <c r="X746" s="428"/>
      <c r="Y746" s="425"/>
      <c r="Z746" s="428"/>
      <c r="AA746" s="425"/>
      <c r="AB746" s="428"/>
      <c r="AC746" s="429"/>
      <c r="AD746" s="432"/>
      <c r="AE746" s="433"/>
      <c r="AF746" s="442"/>
      <c r="AG746" s="443"/>
      <c r="AH746" s="428"/>
      <c r="AI746" s="429"/>
      <c r="AJ746" s="432"/>
      <c r="AK746" s="433"/>
      <c r="AL746" s="446">
        <f t="shared" ref="AL746" si="412">IF(AH746=0,0,(AJ746/AH746)*100)</f>
        <v>0</v>
      </c>
      <c r="AM746" s="447"/>
      <c r="AN746" s="428"/>
      <c r="AO746" s="429"/>
      <c r="AP746" s="432"/>
      <c r="AQ746" s="433"/>
      <c r="AR746" s="446">
        <f t="shared" ref="AR746" si="413">IF(AN746=0,0,(AP746/AN746)*100)</f>
        <v>0</v>
      </c>
      <c r="AS746" s="447"/>
      <c r="AT746" s="450">
        <f t="shared" ref="AT746" si="414">AB746+AH746+AN746</f>
        <v>0</v>
      </c>
      <c r="AU746" s="451"/>
      <c r="AV746" s="454">
        <f t="shared" ref="AV746" si="415">AD746+AJ746+AP746</f>
        <v>0</v>
      </c>
      <c r="AW746" s="455"/>
      <c r="AX746" s="446">
        <f t="shared" ref="AX746" si="416">IF(AT746=0,0,(AV746/AT746)*100)</f>
        <v>0</v>
      </c>
      <c r="AY746" s="447"/>
      <c r="AZ746" s="428"/>
      <c r="BA746" s="429"/>
      <c r="BB746" s="432"/>
      <c r="BC746" s="433"/>
      <c r="BD746" s="446">
        <f t="shared" ref="BD746" si="417">IF(AZ746=0,0,(BB746/AZ746)*100)</f>
        <v>0</v>
      </c>
      <c r="BE746" s="447"/>
      <c r="BF746" s="450">
        <f t="shared" ref="BF746" si="418">AT746+AZ746</f>
        <v>0</v>
      </c>
      <c r="BG746" s="451"/>
      <c r="BH746" s="454">
        <f t="shared" ref="BH746" si="419">AV746+BB746</f>
        <v>0</v>
      </c>
      <c r="BI746" s="455"/>
      <c r="BJ746" s="446">
        <f t="shared" ref="BJ746" si="420">IF(BF746=0,0,(BH746/BF746)*100)</f>
        <v>0</v>
      </c>
      <c r="BK746" s="447"/>
      <c r="BL746" s="406">
        <f t="shared" ref="BL746" si="421">(AD746*2)+(AJ746*2)+(AP746*3)+BB746</f>
        <v>0</v>
      </c>
      <c r="BM746" s="407"/>
      <c r="BN746" s="408"/>
      <c r="BO746" s="402" t="e">
        <f>(BL746*BR$74)+(N746*BR$75)+(X746*BR$76)+(R746*BR$77)+(V746*BR$78)+(Z746*BR$79)</f>
        <v>#REF!</v>
      </c>
      <c r="BP746" s="404" t="e">
        <f>((AZ746-BB746)*BR$81)+((AT746-AV746)*BR$80)+(H746*BR$82)+(P746*BR$83)</f>
        <v>#REF!</v>
      </c>
      <c r="BQ746" s="53"/>
      <c r="BR746" s="53"/>
      <c r="BS746" s="779"/>
    </row>
    <row r="747" spans="1:71" ht="22.5" hidden="1" customHeight="1" thickBot="1" x14ac:dyDescent="0.3">
      <c r="A747" s="779"/>
      <c r="B747" s="415"/>
      <c r="C747" s="412" t="str">
        <f>IF(ROSTER!D$50="","",ROSTER!D$50)</f>
        <v/>
      </c>
      <c r="D747" s="413"/>
      <c r="E747" s="419"/>
      <c r="F747" s="421"/>
      <c r="G747" s="423"/>
      <c r="H747" s="426"/>
      <c r="I747" s="427"/>
      <c r="J747" s="430"/>
      <c r="K747" s="431"/>
      <c r="L747" s="434"/>
      <c r="M747" s="435"/>
      <c r="N747" s="438" t="s">
        <v>14</v>
      </c>
      <c r="O747" s="439"/>
      <c r="P747" s="430"/>
      <c r="Q747" s="431"/>
      <c r="R747" s="434"/>
      <c r="S747" s="441"/>
      <c r="T747" s="434"/>
      <c r="U747" s="427"/>
      <c r="V747" s="441"/>
      <c r="W747" s="427"/>
      <c r="X747" s="430"/>
      <c r="Y747" s="427"/>
      <c r="Z747" s="430"/>
      <c r="AA747" s="427"/>
      <c r="AB747" s="430"/>
      <c r="AC747" s="431"/>
      <c r="AD747" s="434"/>
      <c r="AE747" s="435"/>
      <c r="AF747" s="444"/>
      <c r="AG747" s="445"/>
      <c r="AH747" s="430"/>
      <c r="AI747" s="431"/>
      <c r="AJ747" s="434"/>
      <c r="AK747" s="435"/>
      <c r="AL747" s="448"/>
      <c r="AM747" s="449"/>
      <c r="AN747" s="430"/>
      <c r="AO747" s="431"/>
      <c r="AP747" s="434"/>
      <c r="AQ747" s="435"/>
      <c r="AR747" s="448"/>
      <c r="AS747" s="449"/>
      <c r="AT747" s="452"/>
      <c r="AU747" s="453"/>
      <c r="AV747" s="456"/>
      <c r="AW747" s="457"/>
      <c r="AX747" s="448"/>
      <c r="AY747" s="449"/>
      <c r="AZ747" s="430"/>
      <c r="BA747" s="431"/>
      <c r="BB747" s="434"/>
      <c r="BC747" s="435"/>
      <c r="BD747" s="448"/>
      <c r="BE747" s="449"/>
      <c r="BF747" s="452"/>
      <c r="BG747" s="453"/>
      <c r="BH747" s="456"/>
      <c r="BI747" s="457"/>
      <c r="BJ747" s="448"/>
      <c r="BK747" s="449"/>
      <c r="BL747" s="409"/>
      <c r="BM747" s="410"/>
      <c r="BN747" s="411"/>
      <c r="BO747" s="403"/>
      <c r="BP747" s="405"/>
      <c r="BQ747" s="53"/>
      <c r="BR747" s="53"/>
      <c r="BS747" s="779"/>
    </row>
    <row r="748" spans="1:71" s="224" customFormat="1" ht="33.6" customHeight="1" x14ac:dyDescent="0.5">
      <c r="A748" s="789"/>
      <c r="B748" s="376"/>
      <c r="C748" s="377"/>
      <c r="D748" s="377" t="s">
        <v>10</v>
      </c>
      <c r="E748" s="380"/>
      <c r="F748" s="223"/>
      <c r="G748" s="223"/>
      <c r="H748" s="382">
        <f>SUM(H704:I747)</f>
        <v>0</v>
      </c>
      <c r="I748" s="383"/>
      <c r="J748" s="382">
        <f>SUM(J704:K747)</f>
        <v>0</v>
      </c>
      <c r="K748" s="383"/>
      <c r="L748" s="386">
        <f>SUM(L704:M747)</f>
        <v>0</v>
      </c>
      <c r="M748" s="387"/>
      <c r="N748" s="358">
        <f>L748+J748</f>
        <v>0</v>
      </c>
      <c r="O748" s="359"/>
      <c r="P748" s="386">
        <f>SUM(P704:Q747)</f>
        <v>0</v>
      </c>
      <c r="Q748" s="383"/>
      <c r="R748" s="386">
        <f t="shared" ref="R748" si="422">SUM(R704:S747)</f>
        <v>0</v>
      </c>
      <c r="S748" s="387"/>
      <c r="T748" s="386">
        <f t="shared" ref="T748" si="423">SUM(T704:U747)</f>
        <v>0</v>
      </c>
      <c r="U748" s="359"/>
      <c r="V748" s="387">
        <f t="shared" ref="V748" si="424">SUM(V704:W747)</f>
        <v>0</v>
      </c>
      <c r="W748" s="387"/>
      <c r="X748" s="382">
        <f t="shared" ref="X748" si="425">SUM(X704:Y747)</f>
        <v>0</v>
      </c>
      <c r="Y748" s="359"/>
      <c r="Z748" s="382">
        <f t="shared" ref="Z748" si="426">SUM(Z704:AA747)</f>
        <v>0</v>
      </c>
      <c r="AA748" s="359"/>
      <c r="AB748" s="387">
        <f t="shared" ref="AB748" si="427">SUM(AB704:AC747)</f>
        <v>0</v>
      </c>
      <c r="AC748" s="383"/>
      <c r="AD748" s="386">
        <f t="shared" ref="AD748" si="428">SUM(AD704:AE747)</f>
        <v>0</v>
      </c>
      <c r="AE748" s="387"/>
      <c r="AF748" s="358">
        <f t="shared" ref="AF748" si="429">SUM(AF704:AG747)</f>
        <v>0</v>
      </c>
      <c r="AG748" s="359"/>
      <c r="AH748" s="386">
        <f t="shared" ref="AH748" si="430">SUM(AH704:AI747)</f>
        <v>0</v>
      </c>
      <c r="AI748" s="383"/>
      <c r="AJ748" s="386">
        <f t="shared" ref="AJ748" si="431">SUM(AJ704:AK747)</f>
        <v>0</v>
      </c>
      <c r="AK748" s="387"/>
      <c r="AL748" s="358">
        <f>IF(AH748=0,0,(AJ748/AH748)*100)</f>
        <v>0</v>
      </c>
      <c r="AM748" s="359"/>
      <c r="AN748" s="386">
        <f>SUM(AN704:AO747)</f>
        <v>0</v>
      </c>
      <c r="AO748" s="383"/>
      <c r="AP748" s="386">
        <f>SUM(AP704:AQ747)</f>
        <v>0</v>
      </c>
      <c r="AQ748" s="387"/>
      <c r="AR748" s="358">
        <f>IF(AN748=0,0,(AP748/AN748)*100)</f>
        <v>0</v>
      </c>
      <c r="AS748" s="359"/>
      <c r="AT748" s="382">
        <f>AB748+AH748+AN748</f>
        <v>0</v>
      </c>
      <c r="AU748" s="383"/>
      <c r="AV748" s="386">
        <f>AD748+AJ748+AP748</f>
        <v>0</v>
      </c>
      <c r="AW748" s="392"/>
      <c r="AX748" s="358">
        <f>IF(AT748=0,0,(AV748/AT748)*100)</f>
        <v>0</v>
      </c>
      <c r="AY748" s="359"/>
      <c r="AZ748" s="386">
        <f>SUM(AZ704:BA747)</f>
        <v>0</v>
      </c>
      <c r="BA748" s="383"/>
      <c r="BB748" s="386">
        <f>SUM(BB704:BC747)</f>
        <v>0</v>
      </c>
      <c r="BC748" s="387"/>
      <c r="BD748" s="358">
        <f>IF(AZ748=0,0,(BB748/AZ748)*100)</f>
        <v>0</v>
      </c>
      <c r="BE748" s="359"/>
      <c r="BF748" s="382">
        <f>AT748+AZ748</f>
        <v>0</v>
      </c>
      <c r="BG748" s="383"/>
      <c r="BH748" s="386">
        <f>AV748+BB748</f>
        <v>0</v>
      </c>
      <c r="BI748" s="392"/>
      <c r="BJ748" s="358">
        <f>IF(BF748=0,0,(BH748/BF748)*100)</f>
        <v>0</v>
      </c>
      <c r="BK748" s="394"/>
      <c r="BL748" s="396">
        <f>SUM(BL704:BN747)</f>
        <v>0</v>
      </c>
      <c r="BM748" s="397"/>
      <c r="BN748" s="398"/>
      <c r="BO748" s="402" t="e">
        <f>(BL748*BR$74)+(N748*BR$75)+(X748*BR$76)+(R748*BR$77)+(V748*BR$78)+(Z748*BR$79)</f>
        <v>#REF!</v>
      </c>
      <c r="BP748" s="404" t="e">
        <f>((AZ748-BB748)*BR$81)+((AT748-AV748)*BR$80)+(H748*BR$82)+(P748*BR$83)</f>
        <v>#REF!</v>
      </c>
      <c r="BQ748" s="222"/>
      <c r="BR748" s="222"/>
      <c r="BS748" s="789"/>
    </row>
    <row r="749" spans="1:71" s="224" customFormat="1" ht="33.950000000000003" customHeight="1" thickBot="1" x14ac:dyDescent="0.55000000000000004">
      <c r="A749" s="789"/>
      <c r="B749" s="378"/>
      <c r="C749" s="379"/>
      <c r="D749" s="379"/>
      <c r="E749" s="381"/>
      <c r="F749" s="225"/>
      <c r="G749" s="225"/>
      <c r="H749" s="384"/>
      <c r="I749" s="385"/>
      <c r="J749" s="384"/>
      <c r="K749" s="385"/>
      <c r="L749" s="388"/>
      <c r="M749" s="389"/>
      <c r="N749" s="390" t="s">
        <v>14</v>
      </c>
      <c r="O749" s="391"/>
      <c r="P749" s="388"/>
      <c r="Q749" s="385"/>
      <c r="R749" s="388"/>
      <c r="S749" s="389"/>
      <c r="T749" s="388"/>
      <c r="U749" s="391"/>
      <c r="V749" s="389"/>
      <c r="W749" s="389"/>
      <c r="X749" s="384"/>
      <c r="Y749" s="391"/>
      <c r="Z749" s="384"/>
      <c r="AA749" s="391"/>
      <c r="AB749" s="389"/>
      <c r="AC749" s="385"/>
      <c r="AD749" s="388"/>
      <c r="AE749" s="389"/>
      <c r="AF749" s="390"/>
      <c r="AG749" s="391"/>
      <c r="AH749" s="388"/>
      <c r="AI749" s="385"/>
      <c r="AJ749" s="388"/>
      <c r="AK749" s="389"/>
      <c r="AL749" s="390"/>
      <c r="AM749" s="391"/>
      <c r="AN749" s="388"/>
      <c r="AO749" s="385"/>
      <c r="AP749" s="388"/>
      <c r="AQ749" s="389"/>
      <c r="AR749" s="390"/>
      <c r="AS749" s="391"/>
      <c r="AT749" s="384"/>
      <c r="AU749" s="385"/>
      <c r="AV749" s="388"/>
      <c r="AW749" s="393"/>
      <c r="AX749" s="390"/>
      <c r="AY749" s="391"/>
      <c r="AZ749" s="388"/>
      <c r="BA749" s="385"/>
      <c r="BB749" s="388"/>
      <c r="BC749" s="389"/>
      <c r="BD749" s="390"/>
      <c r="BE749" s="391"/>
      <c r="BF749" s="384"/>
      <c r="BG749" s="385"/>
      <c r="BH749" s="388"/>
      <c r="BI749" s="393"/>
      <c r="BJ749" s="390"/>
      <c r="BK749" s="395"/>
      <c r="BL749" s="399"/>
      <c r="BM749" s="400"/>
      <c r="BN749" s="401"/>
      <c r="BO749" s="403"/>
      <c r="BP749" s="405"/>
      <c r="BQ749" s="222"/>
      <c r="BR749" s="222"/>
      <c r="BS749" s="789"/>
    </row>
    <row r="750" spans="1:71" s="230" customFormat="1" ht="48.2" customHeight="1" thickBot="1" x14ac:dyDescent="0.55000000000000004">
      <c r="A750" s="790"/>
      <c r="B750" s="342"/>
      <c r="C750" s="343"/>
      <c r="D750" s="343" t="s">
        <v>13</v>
      </c>
      <c r="E750" s="344"/>
      <c r="F750" s="227"/>
      <c r="G750" s="223"/>
      <c r="H750" s="345"/>
      <c r="I750" s="346"/>
      <c r="J750" s="347"/>
      <c r="K750" s="348"/>
      <c r="L750" s="349"/>
      <c r="M750" s="350"/>
      <c r="N750" s="351">
        <f>J750+L750</f>
        <v>0</v>
      </c>
      <c r="O750" s="352"/>
      <c r="P750" s="347"/>
      <c r="Q750" s="348"/>
      <c r="R750" s="349"/>
      <c r="S750" s="348"/>
      <c r="T750" s="353"/>
      <c r="U750" s="354"/>
      <c r="V750" s="347"/>
      <c r="W750" s="355"/>
      <c r="X750" s="345"/>
      <c r="Y750" s="346"/>
      <c r="Z750" s="347"/>
      <c r="AA750" s="355"/>
      <c r="AB750" s="347"/>
      <c r="AC750" s="348"/>
      <c r="AD750" s="349"/>
      <c r="AE750" s="350"/>
      <c r="AF750" s="356">
        <f>IF(AB750=0,0,(AD750/AB750)*100)</f>
        <v>0</v>
      </c>
      <c r="AG750" s="357"/>
      <c r="AH750" s="347"/>
      <c r="AI750" s="348"/>
      <c r="AJ750" s="349"/>
      <c r="AK750" s="350"/>
      <c r="AL750" s="358">
        <f>IF(AH750=0,0,(AJ750/AH750)*100)</f>
        <v>0</v>
      </c>
      <c r="AM750" s="359"/>
      <c r="AN750" s="347"/>
      <c r="AO750" s="348"/>
      <c r="AP750" s="349"/>
      <c r="AQ750" s="350"/>
      <c r="AR750" s="358">
        <f>IF(AN750=0,0,(AP750/AN750)*100)</f>
        <v>0</v>
      </c>
      <c r="AS750" s="359"/>
      <c r="AT750" s="360">
        <f>AB750+AH750+AN750</f>
        <v>0</v>
      </c>
      <c r="AU750" s="361"/>
      <c r="AV750" s="362">
        <f>AD750+AJ750+AP750</f>
        <v>0</v>
      </c>
      <c r="AW750" s="363"/>
      <c r="AX750" s="358">
        <f>IF(AT750=0,0,(AV750/AT750)*100)</f>
        <v>0</v>
      </c>
      <c r="AY750" s="359"/>
      <c r="AZ750" s="347"/>
      <c r="BA750" s="348"/>
      <c r="BB750" s="349"/>
      <c r="BC750" s="350"/>
      <c r="BD750" s="358">
        <f>IF(AZ750=0,0,(BB750/AZ750)*100)</f>
        <v>0</v>
      </c>
      <c r="BE750" s="359"/>
      <c r="BF750" s="360">
        <f>AT750+AZ750</f>
        <v>0</v>
      </c>
      <c r="BG750" s="361"/>
      <c r="BH750" s="362">
        <f>AV750+BB750</f>
        <v>0</v>
      </c>
      <c r="BI750" s="363"/>
      <c r="BJ750" s="358">
        <f>IF(BF750=0,0,(BH750/BF750)*100)</f>
        <v>0</v>
      </c>
      <c r="BK750" s="359"/>
      <c r="BL750" s="364"/>
      <c r="BM750" s="365"/>
      <c r="BN750" s="366"/>
      <c r="BO750" s="228"/>
      <c r="BP750" s="229"/>
      <c r="BQ750" s="226"/>
      <c r="BR750" s="226"/>
      <c r="BS750" s="790"/>
    </row>
    <row r="751" spans="1:71" s="230" customFormat="1" ht="48.95" customHeight="1" thickBot="1" x14ac:dyDescent="0.55000000000000004">
      <c r="A751" s="790"/>
      <c r="B751" s="231"/>
      <c r="C751" s="268"/>
      <c r="D751" s="367" t="s">
        <v>87</v>
      </c>
      <c r="E751" s="368"/>
      <c r="F751" s="233"/>
      <c r="G751" s="233"/>
      <c r="H751" s="268"/>
      <c r="I751" s="268"/>
      <c r="J751" s="369">
        <f>IF((J748+L750)=0,0,J748/(J748+L750)*100)</f>
        <v>0</v>
      </c>
      <c r="K751" s="370"/>
      <c r="L751" s="369">
        <f>IF((L748+J750)=0,0,L748/(L748+J750)*100)</f>
        <v>0</v>
      </c>
      <c r="M751" s="370"/>
      <c r="N751" s="369">
        <f>IF((N748+N750)=0,0,N748/(N748+N750)*100)</f>
        <v>0</v>
      </c>
      <c r="O751" s="371"/>
      <c r="P751" s="372"/>
      <c r="Q751" s="373"/>
      <c r="R751" s="373"/>
      <c r="S751" s="373"/>
      <c r="T751" s="374"/>
      <c r="U751" s="374"/>
      <c r="V751" s="373"/>
      <c r="W751" s="373"/>
      <c r="X751" s="373"/>
      <c r="Y751" s="373"/>
      <c r="Z751" s="373"/>
      <c r="AA751" s="373"/>
      <c r="AB751" s="373"/>
      <c r="AC751" s="373"/>
      <c r="AD751" s="373"/>
      <c r="AE751" s="373"/>
      <c r="AF751" s="373"/>
      <c r="AG751" s="373"/>
      <c r="AH751" s="373"/>
      <c r="AI751" s="373"/>
      <c r="AJ751" s="373"/>
      <c r="AK751" s="373"/>
      <c r="AL751" s="373"/>
      <c r="AM751" s="373"/>
      <c r="AN751" s="373"/>
      <c r="AO751" s="373"/>
      <c r="AP751" s="373"/>
      <c r="AQ751" s="373"/>
      <c r="AR751" s="373"/>
      <c r="AS751" s="373"/>
      <c r="AT751" s="373"/>
      <c r="AU751" s="373"/>
      <c r="AV751" s="373"/>
      <c r="AW751" s="373"/>
      <c r="AX751" s="373"/>
      <c r="AY751" s="373"/>
      <c r="AZ751" s="373"/>
      <c r="BA751" s="373"/>
      <c r="BB751" s="373"/>
      <c r="BC751" s="373"/>
      <c r="BD751" s="373"/>
      <c r="BE751" s="373"/>
      <c r="BF751" s="373"/>
      <c r="BG751" s="373"/>
      <c r="BH751" s="373"/>
      <c r="BI751" s="373"/>
      <c r="BJ751" s="373"/>
      <c r="BK751" s="373"/>
      <c r="BL751" s="373"/>
      <c r="BM751" s="373"/>
      <c r="BN751" s="375"/>
      <c r="BO751" s="234"/>
      <c r="BP751" s="234"/>
      <c r="BQ751" s="226"/>
      <c r="BR751" s="226"/>
      <c r="BS751" s="790"/>
    </row>
    <row r="752" spans="1:71" ht="15.75" customHeight="1" thickTop="1" thickBot="1" x14ac:dyDescent="0.45">
      <c r="A752" s="779"/>
      <c r="B752" s="160"/>
      <c r="C752" s="161"/>
      <c r="D752" s="161"/>
      <c r="E752" s="161"/>
      <c r="F752" s="69"/>
      <c r="G752" s="69"/>
      <c r="H752" s="161"/>
      <c r="I752" s="161"/>
      <c r="J752" s="161"/>
      <c r="K752" s="161"/>
      <c r="L752" s="161"/>
      <c r="M752" s="161"/>
      <c r="N752" s="161"/>
      <c r="O752" s="161"/>
      <c r="P752" s="161"/>
      <c r="Q752" s="161"/>
      <c r="R752" s="161"/>
      <c r="S752" s="161"/>
      <c r="T752" s="161"/>
      <c r="U752" s="161"/>
      <c r="V752" s="161"/>
      <c r="W752" s="161"/>
      <c r="X752" s="161"/>
      <c r="Y752" s="161"/>
      <c r="Z752" s="161"/>
      <c r="AA752" s="161"/>
      <c r="AB752" s="161"/>
      <c r="AC752" s="161"/>
      <c r="AD752" s="161"/>
      <c r="AE752" s="161"/>
      <c r="AF752" s="166"/>
      <c r="AG752" s="166"/>
      <c r="AH752" s="161"/>
      <c r="AI752" s="161"/>
      <c r="AJ752" s="161"/>
      <c r="AK752" s="161"/>
      <c r="AL752" s="161"/>
      <c r="AM752" s="161"/>
      <c r="AN752" s="161"/>
      <c r="AO752" s="161"/>
      <c r="AP752" s="161"/>
      <c r="AQ752" s="161"/>
      <c r="AR752" s="161"/>
      <c r="AS752" s="161"/>
      <c r="AT752" s="161"/>
      <c r="AU752" s="161"/>
      <c r="AV752" s="161"/>
      <c r="AW752" s="161"/>
      <c r="AX752" s="161"/>
      <c r="AY752" s="161"/>
      <c r="AZ752" s="161"/>
      <c r="BA752" s="161"/>
      <c r="BB752" s="161"/>
      <c r="BC752" s="161"/>
      <c r="BD752" s="161"/>
      <c r="BE752" s="161"/>
      <c r="BF752" s="161"/>
      <c r="BG752" s="161"/>
      <c r="BH752" s="161"/>
      <c r="BI752" s="161"/>
      <c r="BJ752" s="161"/>
      <c r="BK752" s="161"/>
      <c r="BL752" s="161"/>
      <c r="BM752" s="161"/>
      <c r="BN752" s="167"/>
      <c r="BO752" s="70"/>
      <c r="BP752" s="70"/>
      <c r="BQ752" s="53"/>
      <c r="BR752" s="53"/>
      <c r="BS752" s="779"/>
    </row>
    <row r="753" spans="1:71" s="68" customFormat="1" ht="80.25" customHeight="1" thickTop="1" thickBot="1" x14ac:dyDescent="0.5">
      <c r="A753" s="791"/>
      <c r="B753" s="325" t="s">
        <v>55</v>
      </c>
      <c r="C753" s="326"/>
      <c r="D753" s="327" t="s">
        <v>47</v>
      </c>
      <c r="E753" s="327"/>
      <c r="F753" s="71"/>
      <c r="G753" s="71"/>
      <c r="H753" s="328"/>
      <c r="I753" s="329"/>
      <c r="J753" s="330"/>
      <c r="K753" s="235"/>
      <c r="L753" s="328"/>
      <c r="M753" s="329"/>
      <c r="N753" s="330"/>
      <c r="O753" s="331" t="s">
        <v>42</v>
      </c>
      <c r="P753" s="332"/>
      <c r="Q753" s="332"/>
      <c r="R753" s="332"/>
      <c r="S753" s="328"/>
      <c r="T753" s="329"/>
      <c r="U753" s="330"/>
      <c r="V753" s="235"/>
      <c r="W753" s="328"/>
      <c r="X753" s="329"/>
      <c r="Y753" s="330"/>
      <c r="Z753" s="331" t="s">
        <v>110</v>
      </c>
      <c r="AA753" s="332"/>
      <c r="AB753" s="332"/>
      <c r="AC753" s="332"/>
      <c r="AD753" s="332"/>
      <c r="AE753" s="332"/>
      <c r="AF753" s="332"/>
      <c r="AG753" s="332"/>
      <c r="AH753" s="332"/>
      <c r="AI753" s="333"/>
      <c r="AJ753" s="328"/>
      <c r="AK753" s="329"/>
      <c r="AL753" s="330"/>
      <c r="AM753" s="235"/>
      <c r="AN753" s="328"/>
      <c r="AO753" s="329"/>
      <c r="AP753" s="330"/>
      <c r="AQ753" s="331" t="s">
        <v>46</v>
      </c>
      <c r="AR753" s="332"/>
      <c r="AS753" s="332"/>
      <c r="AT753" s="333"/>
      <c r="AU753" s="328"/>
      <c r="AV753" s="329"/>
      <c r="AW753" s="330"/>
      <c r="AX753" s="235"/>
      <c r="AY753" s="328"/>
      <c r="AZ753" s="329"/>
      <c r="BA753" s="330"/>
      <c r="BB753" s="334" t="s">
        <v>112</v>
      </c>
      <c r="BC753" s="335"/>
      <c r="BD753" s="335"/>
      <c r="BE753" s="336"/>
      <c r="BF753" s="337">
        <f>BL748</f>
        <v>0</v>
      </c>
      <c r="BG753" s="338"/>
      <c r="BH753" s="339"/>
      <c r="BI753" s="235"/>
      <c r="BJ753" s="337">
        <f>BL750</f>
        <v>0</v>
      </c>
      <c r="BK753" s="338"/>
      <c r="BL753" s="339"/>
      <c r="BM753" s="173"/>
      <c r="BN753" s="174"/>
      <c r="BO753" s="72"/>
      <c r="BP753" s="72"/>
      <c r="BQ753" s="67"/>
      <c r="BR753" s="67"/>
      <c r="BS753" s="791"/>
    </row>
    <row r="754" spans="1:71" ht="15.6" customHeight="1" thickTop="1" thickBot="1" x14ac:dyDescent="0.55000000000000004">
      <c r="A754" s="779"/>
      <c r="B754" s="162"/>
      <c r="C754" s="156"/>
      <c r="D754" s="163"/>
      <c r="E754" s="163"/>
      <c r="F754" s="73"/>
      <c r="G754" s="73"/>
      <c r="H754" s="170"/>
      <c r="I754" s="170"/>
      <c r="J754" s="170"/>
      <c r="K754" s="170"/>
      <c r="L754" s="170"/>
      <c r="M754" s="170"/>
      <c r="N754" s="170"/>
      <c r="O754" s="168"/>
      <c r="P754" s="168"/>
      <c r="Q754" s="168"/>
      <c r="R754" s="168"/>
      <c r="S754" s="170"/>
      <c r="T754" s="170"/>
      <c r="U754" s="170"/>
      <c r="V754" s="169"/>
      <c r="W754" s="170"/>
      <c r="X754" s="170"/>
      <c r="Y754" s="170"/>
      <c r="Z754" s="168"/>
      <c r="AA754" s="168"/>
      <c r="AB754" s="168"/>
      <c r="AC754" s="168"/>
      <c r="AD754" s="170"/>
      <c r="AE754" s="170"/>
      <c r="AF754" s="170"/>
      <c r="AG754" s="170"/>
      <c r="AH754" s="169"/>
      <c r="AI754" s="169"/>
      <c r="AJ754" s="170"/>
      <c r="AK754" s="168"/>
      <c r="AL754" s="168"/>
      <c r="AM754" s="168"/>
      <c r="AN754" s="168"/>
      <c r="AO754" s="170"/>
      <c r="AP754" s="170"/>
      <c r="AQ754" s="168"/>
      <c r="AR754" s="168"/>
      <c r="AS754" s="168"/>
      <c r="AT754" s="168"/>
      <c r="AU754" s="170"/>
      <c r="AV754" s="170"/>
      <c r="AW754" s="170"/>
      <c r="AX754" s="170"/>
      <c r="AY754" s="170"/>
      <c r="AZ754" s="172"/>
      <c r="BA754" s="172"/>
      <c r="BB754" s="168"/>
      <c r="BC754" s="176"/>
      <c r="BD754" s="177"/>
      <c r="BE754" s="177"/>
      <c r="BF754" s="178"/>
      <c r="BG754" s="178"/>
      <c r="BH754" s="172"/>
      <c r="BI754" s="170"/>
      <c r="BJ754" s="179"/>
      <c r="BK754" s="179"/>
      <c r="BL754" s="172"/>
      <c r="BM754" s="175"/>
      <c r="BN754" s="180"/>
      <c r="BO754" s="74"/>
      <c r="BP754" s="74"/>
      <c r="BQ754" s="53"/>
      <c r="BR754" s="53"/>
      <c r="BS754" s="779"/>
    </row>
    <row r="755" spans="1:71" s="68" customFormat="1" ht="80.25" customHeight="1" thickTop="1" thickBot="1" x14ac:dyDescent="0.5">
      <c r="A755" s="791"/>
      <c r="B755" s="334" t="s">
        <v>40</v>
      </c>
      <c r="C755" s="335"/>
      <c r="D755" s="327" t="s">
        <v>48</v>
      </c>
      <c r="E755" s="327"/>
      <c r="F755" s="71"/>
      <c r="G755" s="71"/>
      <c r="H755" s="337">
        <f>H753</f>
        <v>0</v>
      </c>
      <c r="I755" s="338"/>
      <c r="J755" s="339"/>
      <c r="K755" s="235"/>
      <c r="L755" s="337">
        <f>L753</f>
        <v>0</v>
      </c>
      <c r="M755" s="338"/>
      <c r="N755" s="339"/>
      <c r="O755" s="331" t="s">
        <v>44</v>
      </c>
      <c r="P755" s="332"/>
      <c r="Q755" s="332"/>
      <c r="R755" s="332"/>
      <c r="S755" s="337">
        <f>S753-H753</f>
        <v>0</v>
      </c>
      <c r="T755" s="338"/>
      <c r="U755" s="339"/>
      <c r="V755" s="235"/>
      <c r="W755" s="337">
        <f>W753-L753</f>
        <v>0</v>
      </c>
      <c r="X755" s="338"/>
      <c r="Y755" s="339"/>
      <c r="Z755" s="331" t="s">
        <v>111</v>
      </c>
      <c r="AA755" s="332"/>
      <c r="AB755" s="332"/>
      <c r="AC755" s="332"/>
      <c r="AD755" s="332"/>
      <c r="AE755" s="332"/>
      <c r="AF755" s="332"/>
      <c r="AG755" s="332"/>
      <c r="AH755" s="332"/>
      <c r="AI755" s="333"/>
      <c r="AJ755" s="337">
        <f>AJ753-S753</f>
        <v>0</v>
      </c>
      <c r="AK755" s="338"/>
      <c r="AL755" s="339"/>
      <c r="AM755" s="235"/>
      <c r="AN755" s="337">
        <f>AN753-W753</f>
        <v>0</v>
      </c>
      <c r="AO755" s="338"/>
      <c r="AP755" s="339"/>
      <c r="AQ755" s="331" t="s">
        <v>45</v>
      </c>
      <c r="AR755" s="332"/>
      <c r="AS755" s="332"/>
      <c r="AT755" s="333"/>
      <c r="AU755" s="337">
        <f>AU753-AJ753</f>
        <v>0</v>
      </c>
      <c r="AV755" s="338"/>
      <c r="AW755" s="339"/>
      <c r="AX755" s="235"/>
      <c r="AY755" s="337">
        <f>AY753-AN753</f>
        <v>0</v>
      </c>
      <c r="AZ755" s="338"/>
      <c r="BA755" s="339"/>
      <c r="BB755" s="334" t="s">
        <v>113</v>
      </c>
      <c r="BC755" s="335"/>
      <c r="BD755" s="335"/>
      <c r="BE755" s="336"/>
      <c r="BF755" s="337">
        <f>BF753-AU753</f>
        <v>0</v>
      </c>
      <c r="BG755" s="338"/>
      <c r="BH755" s="339"/>
      <c r="BI755" s="235"/>
      <c r="BJ755" s="337">
        <f>BJ753-AY753</f>
        <v>0</v>
      </c>
      <c r="BK755" s="338"/>
      <c r="BL755" s="339"/>
      <c r="BM755" s="173"/>
      <c r="BN755" s="174"/>
      <c r="BO755" s="72"/>
      <c r="BP755" s="72"/>
      <c r="BQ755" s="67"/>
      <c r="BR755" s="67"/>
      <c r="BS755" s="791"/>
    </row>
    <row r="756" spans="1:71" ht="15.75" customHeight="1" thickTop="1" thickBot="1" x14ac:dyDescent="0.45">
      <c r="A756" s="779"/>
      <c r="B756" s="164"/>
      <c r="C756" s="165"/>
      <c r="D756" s="165"/>
      <c r="E756" s="165"/>
      <c r="F756" s="75"/>
      <c r="G756" s="75"/>
      <c r="H756" s="165"/>
      <c r="I756" s="165"/>
      <c r="J756" s="165"/>
      <c r="K756" s="165"/>
      <c r="L756" s="165"/>
      <c r="M756" s="165"/>
      <c r="N756" s="165"/>
      <c r="O756" s="165"/>
      <c r="P756" s="165"/>
      <c r="Q756" s="165"/>
      <c r="R756" s="165"/>
      <c r="S756" s="165"/>
      <c r="T756" s="165"/>
      <c r="U756" s="165"/>
      <c r="V756" s="165"/>
      <c r="W756" s="165"/>
      <c r="X756" s="165"/>
      <c r="Y756" s="165"/>
      <c r="Z756" s="165"/>
      <c r="AA756" s="165"/>
      <c r="AB756" s="165"/>
      <c r="AC756" s="165"/>
      <c r="AD756" s="165"/>
      <c r="AE756" s="165"/>
      <c r="AF756" s="171"/>
      <c r="AG756" s="171"/>
      <c r="AH756" s="165"/>
      <c r="AI756" s="165"/>
      <c r="AJ756" s="165"/>
      <c r="AK756" s="165"/>
      <c r="AL756" s="165"/>
      <c r="AM756" s="165"/>
      <c r="AN756" s="165"/>
      <c r="AO756" s="165"/>
      <c r="AP756" s="165"/>
      <c r="AQ756" s="165"/>
      <c r="AR756" s="165"/>
      <c r="AS756" s="165"/>
      <c r="AT756" s="165"/>
      <c r="AU756" s="165"/>
      <c r="AV756" s="165"/>
      <c r="AW756" s="165"/>
      <c r="AX756" s="165"/>
      <c r="AY756" s="165"/>
      <c r="AZ756" s="165"/>
      <c r="BA756" s="340" t="s">
        <v>138</v>
      </c>
      <c r="BB756" s="340"/>
      <c r="BC756" s="340"/>
      <c r="BD756" s="340"/>
      <c r="BE756" s="340"/>
      <c r="BF756" s="340"/>
      <c r="BG756" s="340"/>
      <c r="BH756" s="340"/>
      <c r="BI756" s="340"/>
      <c r="BJ756" s="340"/>
      <c r="BK756" s="340"/>
      <c r="BL756" s="340"/>
      <c r="BM756" s="340"/>
      <c r="BN756" s="341"/>
      <c r="BO756" s="76"/>
      <c r="BP756" s="76"/>
      <c r="BQ756" s="53"/>
      <c r="BR756" s="53"/>
      <c r="BS756" s="779"/>
    </row>
    <row r="757" spans="1:71" ht="12" customHeight="1" thickTop="1" x14ac:dyDescent="0.4">
      <c r="A757" s="779"/>
      <c r="B757" s="780"/>
      <c r="C757" s="779"/>
      <c r="D757" s="779"/>
      <c r="E757" s="779"/>
      <c r="F757" s="781"/>
      <c r="G757" s="781"/>
      <c r="H757" s="779"/>
      <c r="I757" s="779"/>
      <c r="J757" s="779"/>
      <c r="K757" s="779"/>
      <c r="L757" s="779"/>
      <c r="M757" s="779"/>
      <c r="N757" s="779"/>
      <c r="O757" s="779"/>
      <c r="P757" s="779"/>
      <c r="Q757" s="779"/>
      <c r="R757" s="779"/>
      <c r="S757" s="779"/>
      <c r="T757" s="779"/>
      <c r="U757" s="779"/>
      <c r="V757" s="779"/>
      <c r="W757" s="779"/>
      <c r="X757" s="779"/>
      <c r="Y757" s="779"/>
      <c r="Z757" s="779"/>
      <c r="AA757" s="779"/>
      <c r="AB757" s="779"/>
      <c r="AC757" s="779"/>
      <c r="AD757" s="779"/>
      <c r="AE757" s="779"/>
      <c r="AF757" s="782"/>
      <c r="AG757" s="782"/>
      <c r="AH757" s="779"/>
      <c r="AI757" s="779"/>
      <c r="AJ757" s="779"/>
      <c r="AK757" s="779"/>
      <c r="AL757" s="779"/>
      <c r="AM757" s="779"/>
      <c r="AN757" s="779"/>
      <c r="AO757" s="779"/>
      <c r="AP757" s="779"/>
      <c r="AQ757" s="779"/>
      <c r="AR757" s="779"/>
      <c r="AS757" s="779"/>
      <c r="AT757" s="779"/>
      <c r="AU757" s="779"/>
      <c r="AV757" s="779"/>
      <c r="AW757" s="779"/>
      <c r="AX757" s="779"/>
      <c r="AY757" s="779"/>
      <c r="AZ757" s="779"/>
      <c r="BA757" s="779"/>
      <c r="BB757" s="779"/>
      <c r="BC757" s="779"/>
      <c r="BD757" s="779"/>
      <c r="BE757" s="779"/>
      <c r="BF757" s="779"/>
      <c r="BG757" s="779"/>
      <c r="BH757" s="779"/>
      <c r="BI757" s="779"/>
      <c r="BJ757" s="779"/>
      <c r="BK757" s="779"/>
      <c r="BL757" s="779"/>
      <c r="BM757" s="779"/>
      <c r="BN757" s="779"/>
      <c r="BO757" s="783"/>
      <c r="BP757" s="783"/>
      <c r="BQ757" s="779"/>
      <c r="BR757" s="779"/>
      <c r="BS757" s="779"/>
    </row>
    <row r="758" spans="1:71" s="57" customFormat="1" ht="46.5" x14ac:dyDescent="0.7">
      <c r="A758" s="784"/>
      <c r="B758" s="801" t="s">
        <v>9</v>
      </c>
      <c r="C758" s="801"/>
      <c r="D758" s="801"/>
      <c r="E758" s="801"/>
      <c r="F758" s="801"/>
      <c r="G758" s="801"/>
      <c r="H758" s="801"/>
      <c r="I758" s="801"/>
      <c r="J758" s="801"/>
      <c r="K758" s="801"/>
      <c r="L758" s="801"/>
      <c r="M758" s="801"/>
      <c r="N758" s="801"/>
      <c r="O758" s="801"/>
      <c r="P758" s="801"/>
      <c r="Q758" s="801"/>
      <c r="R758" s="801"/>
      <c r="S758" s="801"/>
      <c r="T758" s="801"/>
      <c r="U758" s="801"/>
      <c r="V758" s="801"/>
      <c r="W758" s="801"/>
      <c r="X758" s="801"/>
      <c r="Y758" s="801"/>
      <c r="Z758" s="801"/>
      <c r="AA758" s="801"/>
      <c r="AB758" s="801"/>
      <c r="AC758" s="801"/>
      <c r="AD758" s="801"/>
      <c r="AE758" s="801"/>
      <c r="AF758" s="801"/>
      <c r="AG758" s="801"/>
      <c r="AH758" s="801"/>
      <c r="AI758" s="801"/>
      <c r="AJ758" s="801"/>
      <c r="AK758" s="801"/>
      <c r="AL758" s="801"/>
      <c r="AM758" s="801"/>
      <c r="AN758" s="801"/>
      <c r="AO758" s="801"/>
      <c r="AP758" s="801"/>
      <c r="AQ758" s="801"/>
      <c r="AR758" s="801"/>
      <c r="AS758" s="801"/>
      <c r="AT758" s="801"/>
      <c r="AU758" s="801"/>
      <c r="AV758" s="801"/>
      <c r="AW758" s="801"/>
      <c r="AX758" s="801"/>
      <c r="AY758" s="801"/>
      <c r="AZ758" s="801"/>
      <c r="BA758" s="801"/>
      <c r="BB758" s="801"/>
      <c r="BC758" s="801"/>
      <c r="BD758" s="801"/>
      <c r="BE758" s="801"/>
      <c r="BF758" s="801"/>
      <c r="BG758" s="801"/>
      <c r="BH758" s="801"/>
      <c r="BI758" s="801"/>
      <c r="BJ758" s="801"/>
      <c r="BK758" s="801"/>
      <c r="BL758" s="801"/>
      <c r="BM758" s="801"/>
      <c r="BN758" s="801"/>
      <c r="BO758" s="139"/>
      <c r="BP758" s="139"/>
      <c r="BQ758" s="56"/>
      <c r="BR758" s="56"/>
      <c r="BS758" s="784"/>
    </row>
    <row r="759" spans="1:71" ht="11.1" customHeight="1" x14ac:dyDescent="0.4">
      <c r="A759" s="779"/>
      <c r="B759" s="140"/>
      <c r="C759" s="141"/>
      <c r="D759" s="141"/>
      <c r="E759" s="141"/>
      <c r="F759" s="142"/>
      <c r="G759" s="142"/>
      <c r="H759" s="141"/>
      <c r="I759" s="141"/>
      <c r="J759" s="141"/>
      <c r="K759" s="141"/>
      <c r="L759" s="141"/>
      <c r="M759" s="141"/>
      <c r="N759" s="141"/>
      <c r="O759" s="141"/>
      <c r="P759" s="141"/>
      <c r="Q759" s="141"/>
      <c r="R759" s="141"/>
      <c r="S759" s="141"/>
      <c r="T759" s="141"/>
      <c r="U759" s="141"/>
      <c r="V759" s="141"/>
      <c r="W759" s="141"/>
      <c r="X759" s="141"/>
      <c r="Y759" s="141"/>
      <c r="Z759" s="141"/>
      <c r="AA759" s="141"/>
      <c r="AB759" s="141"/>
      <c r="AC759" s="141"/>
      <c r="AD759" s="141"/>
      <c r="AE759" s="141"/>
      <c r="AF759" s="143"/>
      <c r="AG759" s="143"/>
      <c r="AH759" s="141"/>
      <c r="AI759" s="141"/>
      <c r="AJ759" s="141"/>
      <c r="AK759" s="141"/>
      <c r="AL759" s="141"/>
      <c r="AM759" s="141"/>
      <c r="AN759" s="141"/>
      <c r="AO759" s="141"/>
      <c r="AP759" s="141"/>
      <c r="AQ759" s="141"/>
      <c r="AR759" s="141"/>
      <c r="AS759" s="141"/>
      <c r="AT759" s="141"/>
      <c r="AU759" s="141"/>
      <c r="AV759" s="141"/>
      <c r="AW759" s="141"/>
      <c r="AX759" s="141"/>
      <c r="AY759" s="141"/>
      <c r="AZ759" s="141"/>
      <c r="BA759" s="141"/>
      <c r="BB759" s="141"/>
      <c r="BC759" s="141"/>
      <c r="BD759" s="141"/>
      <c r="BE759" s="141"/>
      <c r="BF759" s="141"/>
      <c r="BG759" s="141"/>
      <c r="BH759" s="141"/>
      <c r="BI759" s="141"/>
      <c r="BJ759" s="141"/>
      <c r="BK759" s="141"/>
      <c r="BL759" s="141"/>
      <c r="BM759" s="141"/>
      <c r="BN759" s="460"/>
      <c r="BO759" s="460"/>
      <c r="BP759" s="460"/>
      <c r="BQ759" s="53"/>
      <c r="BR759" s="53"/>
      <c r="BS759" s="779"/>
    </row>
    <row r="760" spans="1:71" s="58" customFormat="1" ht="36.75" customHeight="1" x14ac:dyDescent="0.4">
      <c r="A760" s="780"/>
      <c r="B760" s="140"/>
      <c r="C760" s="140"/>
      <c r="D760" s="793" t="s">
        <v>10</v>
      </c>
      <c r="E760" s="461" t="str">
        <f>IF(ROSTER!D$3="","",ROSTER!D$3)</f>
        <v/>
      </c>
      <c r="F760" s="461"/>
      <c r="G760" s="461"/>
      <c r="H760" s="461"/>
      <c r="I760" s="461"/>
      <c r="J760" s="461"/>
      <c r="K760" s="461"/>
      <c r="L760" s="461"/>
      <c r="M760" s="461"/>
      <c r="N760" s="461"/>
      <c r="O760" s="461"/>
      <c r="P760" s="461"/>
      <c r="Q760" s="461"/>
      <c r="R760" s="461"/>
      <c r="S760" s="461"/>
      <c r="T760" s="461"/>
      <c r="U760" s="461"/>
      <c r="V760" s="461"/>
      <c r="W760" s="461"/>
      <c r="X760" s="461"/>
      <c r="Y760" s="461"/>
      <c r="Z760" s="461"/>
      <c r="AA760" s="461"/>
      <c r="AB760" s="461"/>
      <c r="AC760" s="461"/>
      <c r="AD760" s="144"/>
      <c r="AE760" s="792" t="s">
        <v>11</v>
      </c>
      <c r="AF760" s="792"/>
      <c r="AG760" s="792"/>
      <c r="AH760" s="792"/>
      <c r="AI760" s="792"/>
      <c r="AJ760" s="792"/>
      <c r="AK760" s="792"/>
      <c r="AL760" s="792"/>
      <c r="AM760" s="792"/>
      <c r="AN760" s="462"/>
      <c r="AO760" s="462"/>
      <c r="AP760" s="462"/>
      <c r="AQ760" s="462"/>
      <c r="AR760" s="462"/>
      <c r="AS760" s="462"/>
      <c r="AT760" s="462"/>
      <c r="AU760" s="462"/>
      <c r="AV760" s="462"/>
      <c r="AW760" s="462"/>
      <c r="AX760" s="462"/>
      <c r="AY760" s="462"/>
      <c r="AZ760" s="462"/>
      <c r="BA760" s="462"/>
      <c r="BB760" s="462"/>
      <c r="BC760" s="462"/>
      <c r="BD760" s="462"/>
      <c r="BE760" s="462"/>
      <c r="BF760" s="462"/>
      <c r="BG760" s="462"/>
      <c r="BH760" s="462"/>
      <c r="BI760" s="462"/>
      <c r="BJ760" s="462"/>
      <c r="BK760" s="462"/>
      <c r="BL760" s="462"/>
      <c r="BM760" s="462"/>
      <c r="BN760" s="460"/>
      <c r="BO760" s="460"/>
      <c r="BP760" s="460"/>
      <c r="BQ760" s="54"/>
      <c r="BR760" s="54"/>
      <c r="BS760" s="780"/>
    </row>
    <row r="761" spans="1:71" ht="8.85" customHeight="1" x14ac:dyDescent="0.4">
      <c r="A761" s="785"/>
      <c r="B761" s="140"/>
      <c r="C761" s="143" t="s">
        <v>34</v>
      </c>
      <c r="D761" s="143"/>
      <c r="E761" s="143"/>
      <c r="F761" s="145"/>
      <c r="G761" s="145"/>
      <c r="H761" s="143"/>
      <c r="I761" s="143"/>
      <c r="J761" s="146"/>
      <c r="K761" s="146"/>
      <c r="L761" s="146"/>
      <c r="M761" s="146"/>
      <c r="N761" s="146"/>
      <c r="O761" s="146"/>
      <c r="P761" s="146"/>
      <c r="Q761" s="146"/>
      <c r="R761" s="146"/>
      <c r="S761" s="146"/>
      <c r="T761" s="146"/>
      <c r="U761" s="146"/>
      <c r="V761" s="146"/>
      <c r="W761" s="146"/>
      <c r="X761" s="146"/>
      <c r="Y761" s="146"/>
      <c r="Z761" s="146"/>
      <c r="AA761" s="146"/>
      <c r="AB761" s="146"/>
      <c r="AC761" s="146"/>
      <c r="AD761" s="146"/>
      <c r="AE761" s="146"/>
      <c r="AF761" s="146"/>
      <c r="AG761" s="143"/>
      <c r="AH761" s="147"/>
      <c r="AI761" s="148"/>
      <c r="AJ761" s="148"/>
      <c r="AK761" s="148"/>
      <c r="AL761" s="148"/>
      <c r="AM761" s="148"/>
      <c r="AN761" s="148"/>
      <c r="AO761" s="149"/>
      <c r="AP761" s="150"/>
      <c r="AQ761" s="150"/>
      <c r="AR761" s="150"/>
      <c r="AS761" s="150"/>
      <c r="AT761" s="150"/>
      <c r="AU761" s="150"/>
      <c r="AV761" s="150"/>
      <c r="AW761" s="150"/>
      <c r="AX761" s="150"/>
      <c r="AY761" s="150"/>
      <c r="AZ761" s="150"/>
      <c r="BA761" s="150"/>
      <c r="BB761" s="150"/>
      <c r="BC761" s="150"/>
      <c r="BD761" s="150"/>
      <c r="BE761" s="150"/>
      <c r="BF761" s="150"/>
      <c r="BG761" s="150"/>
      <c r="BH761" s="150"/>
      <c r="BI761" s="150"/>
      <c r="BJ761" s="150"/>
      <c r="BK761" s="150"/>
      <c r="BL761" s="150"/>
      <c r="BM761" s="150"/>
      <c r="BN761" s="150"/>
      <c r="BO761" s="151"/>
      <c r="BP761" s="151"/>
      <c r="BQ761" s="59"/>
      <c r="BR761" s="59"/>
      <c r="BS761" s="785"/>
    </row>
    <row r="762" spans="1:71" s="58" customFormat="1" ht="42.75" x14ac:dyDescent="0.4">
      <c r="A762" s="780"/>
      <c r="B762" s="140"/>
      <c r="C762" s="794" t="s">
        <v>33</v>
      </c>
      <c r="D762" s="794"/>
      <c r="E762" s="463"/>
      <c r="F762" s="463"/>
      <c r="G762" s="463"/>
      <c r="H762" s="463"/>
      <c r="I762" s="463"/>
      <c r="J762" s="463"/>
      <c r="K762" s="463"/>
      <c r="L762" s="463"/>
      <c r="M762" s="463"/>
      <c r="N762" s="463"/>
      <c r="O762" s="463"/>
      <c r="P762" s="463"/>
      <c r="Q762" s="463"/>
      <c r="R762" s="463"/>
      <c r="S762" s="463"/>
      <c r="T762" s="463"/>
      <c r="U762" s="463"/>
      <c r="V762" s="463"/>
      <c r="W762" s="463"/>
      <c r="X762" s="463"/>
      <c r="Y762" s="463"/>
      <c r="Z762" s="463"/>
      <c r="AA762" s="463"/>
      <c r="AB762" s="463"/>
      <c r="AC762" s="463"/>
      <c r="AD762" s="144"/>
      <c r="AE762" s="185" t="s">
        <v>18</v>
      </c>
      <c r="AF762" s="185"/>
      <c r="AG762" s="185"/>
      <c r="AH762" s="792" t="s">
        <v>18</v>
      </c>
      <c r="AI762" s="792"/>
      <c r="AJ762" s="792"/>
      <c r="AK762" s="792"/>
      <c r="AL762" s="792"/>
      <c r="AM762" s="792"/>
      <c r="AN762" s="463"/>
      <c r="AO762" s="463"/>
      <c r="AP762" s="463"/>
      <c r="AQ762" s="463"/>
      <c r="AR762" s="463"/>
      <c r="AS762" s="463"/>
      <c r="AT762" s="463"/>
      <c r="AU762" s="463"/>
      <c r="AV762" s="463"/>
      <c r="AW762" s="463"/>
      <c r="AX762" s="463"/>
      <c r="AY762" s="463"/>
      <c r="AZ762" s="463"/>
      <c r="BA762" s="792" t="s">
        <v>12</v>
      </c>
      <c r="BB762" s="792"/>
      <c r="BC762" s="792"/>
      <c r="BD762" s="464"/>
      <c r="BE762" s="464"/>
      <c r="BF762" s="464"/>
      <c r="BG762" s="464"/>
      <c r="BH762" s="464"/>
      <c r="BI762" s="464"/>
      <c r="BJ762" s="464"/>
      <c r="BK762" s="464"/>
      <c r="BL762" s="464"/>
      <c r="BM762" s="464"/>
      <c r="BN762" s="152"/>
      <c r="BO762" s="153"/>
      <c r="BP762" s="153"/>
      <c r="BQ762" s="60">
        <f>IF(BD762=0,0,1)</f>
        <v>0</v>
      </c>
      <c r="BR762" s="61">
        <f>IF((BF816+BJ816)&gt;(AU816+AY816),1,0)</f>
        <v>0</v>
      </c>
      <c r="BS762" s="786"/>
    </row>
    <row r="763" spans="1:71" ht="9.6" customHeight="1" x14ac:dyDescent="0.4">
      <c r="A763" s="779"/>
      <c r="B763" s="140"/>
      <c r="C763" s="141"/>
      <c r="D763" s="141"/>
      <c r="E763" s="141"/>
      <c r="F763" s="142"/>
      <c r="G763" s="142"/>
      <c r="H763" s="141"/>
      <c r="I763" s="141"/>
      <c r="J763" s="141"/>
      <c r="K763" s="141"/>
      <c r="L763" s="141"/>
      <c r="M763" s="141"/>
      <c r="N763" s="141"/>
      <c r="O763" s="141"/>
      <c r="P763" s="141"/>
      <c r="Q763" s="141"/>
      <c r="R763" s="141"/>
      <c r="S763" s="141"/>
      <c r="T763" s="141"/>
      <c r="U763" s="141"/>
      <c r="V763" s="141"/>
      <c r="W763" s="141"/>
      <c r="X763" s="141"/>
      <c r="Y763" s="141"/>
      <c r="Z763" s="141"/>
      <c r="AA763" s="141"/>
      <c r="AB763" s="141"/>
      <c r="AC763" s="141"/>
      <c r="AD763" s="141"/>
      <c r="AE763" s="141"/>
      <c r="AF763" s="143"/>
      <c r="AG763" s="143"/>
      <c r="AH763" s="141"/>
      <c r="AI763" s="141"/>
      <c r="AJ763" s="141"/>
      <c r="AK763" s="141"/>
      <c r="AL763" s="141"/>
      <c r="AM763" s="141"/>
      <c r="AN763" s="141"/>
      <c r="AO763" s="141"/>
      <c r="AP763" s="141"/>
      <c r="AQ763" s="141"/>
      <c r="AR763" s="141"/>
      <c r="AS763" s="141"/>
      <c r="AT763" s="141"/>
      <c r="AU763" s="141"/>
      <c r="AV763" s="141"/>
      <c r="AW763" s="141"/>
      <c r="AX763" s="141"/>
      <c r="AY763" s="141"/>
      <c r="AZ763" s="141"/>
      <c r="BA763" s="141"/>
      <c r="BB763" s="141"/>
      <c r="BC763" s="141"/>
      <c r="BD763" s="141"/>
      <c r="BE763" s="141"/>
      <c r="BF763" s="141"/>
      <c r="BG763" s="141"/>
      <c r="BH763" s="141"/>
      <c r="BI763" s="141"/>
      <c r="BJ763" s="141"/>
      <c r="BK763" s="141"/>
      <c r="BL763" s="141"/>
      <c r="BM763" s="141"/>
      <c r="BN763" s="141"/>
      <c r="BO763" s="154"/>
      <c r="BP763" s="154"/>
      <c r="BQ763" s="53"/>
      <c r="BR763" s="53"/>
      <c r="BS763" s="779"/>
    </row>
    <row r="764" spans="1:71" ht="8.85" customHeight="1" thickBot="1" x14ac:dyDescent="0.45">
      <c r="A764" s="779"/>
      <c r="B764" s="155"/>
      <c r="C764" s="156"/>
      <c r="D764" s="156"/>
      <c r="E764" s="156"/>
      <c r="F764" s="157"/>
      <c r="G764" s="157"/>
      <c r="H764" s="156"/>
      <c r="I764" s="156"/>
      <c r="J764" s="156"/>
      <c r="K764" s="156"/>
      <c r="L764" s="156"/>
      <c r="M764" s="156"/>
      <c r="N764" s="156"/>
      <c r="O764" s="156"/>
      <c r="P764" s="156"/>
      <c r="Q764" s="156"/>
      <c r="R764" s="156"/>
      <c r="S764" s="156"/>
      <c r="T764" s="156"/>
      <c r="U764" s="156"/>
      <c r="V764" s="156"/>
      <c r="W764" s="156"/>
      <c r="X764" s="156"/>
      <c r="Y764" s="156"/>
      <c r="Z764" s="156"/>
      <c r="AA764" s="156"/>
      <c r="AB764" s="156"/>
      <c r="AC764" s="156"/>
      <c r="AD764" s="156"/>
      <c r="AE764" s="156"/>
      <c r="AF764" s="158"/>
      <c r="AG764" s="158"/>
      <c r="AH764" s="156"/>
      <c r="AI764" s="156"/>
      <c r="AJ764" s="156"/>
      <c r="AK764" s="156"/>
      <c r="AL764" s="156"/>
      <c r="AM764" s="156"/>
      <c r="AN764" s="156"/>
      <c r="AO764" s="156"/>
      <c r="AP764" s="156"/>
      <c r="AQ764" s="156"/>
      <c r="AR764" s="156"/>
      <c r="AS764" s="156"/>
      <c r="AT764" s="156"/>
      <c r="AU764" s="156"/>
      <c r="AV764" s="156"/>
      <c r="AW764" s="156"/>
      <c r="AX764" s="156"/>
      <c r="AY764" s="156"/>
      <c r="AZ764" s="156"/>
      <c r="BA764" s="156"/>
      <c r="BB764" s="156"/>
      <c r="BC764" s="156"/>
      <c r="BD764" s="156"/>
      <c r="BE764" s="156"/>
      <c r="BF764" s="156"/>
      <c r="BG764" s="156"/>
      <c r="BH764" s="156"/>
      <c r="BI764" s="156"/>
      <c r="BJ764" s="156"/>
      <c r="BK764" s="156"/>
      <c r="BL764" s="156"/>
      <c r="BM764" s="156"/>
      <c r="BN764" s="156"/>
      <c r="BO764" s="159"/>
      <c r="BP764" s="159"/>
      <c r="BQ764" s="53"/>
      <c r="BR764" s="53"/>
      <c r="BS764" s="779"/>
    </row>
    <row r="765" spans="1:71" s="58" customFormat="1" ht="33.6" customHeight="1" thickTop="1" x14ac:dyDescent="0.4">
      <c r="A765" s="786"/>
      <c r="B765" s="795" t="s">
        <v>0</v>
      </c>
      <c r="C765" s="796" t="s">
        <v>1</v>
      </c>
      <c r="D765" s="797"/>
      <c r="E765" s="221" t="s">
        <v>24</v>
      </c>
      <c r="F765" s="466" t="s">
        <v>96</v>
      </c>
      <c r="G765" s="466" t="s">
        <v>97</v>
      </c>
      <c r="H765" s="468" t="s">
        <v>36</v>
      </c>
      <c r="I765" s="469"/>
      <c r="J765" s="472" t="s">
        <v>7</v>
      </c>
      <c r="K765" s="472"/>
      <c r="L765" s="472"/>
      <c r="M765" s="472"/>
      <c r="N765" s="472"/>
      <c r="O765" s="472"/>
      <c r="P765" s="472" t="s">
        <v>2</v>
      </c>
      <c r="Q765" s="472"/>
      <c r="R765" s="472"/>
      <c r="S765" s="472"/>
      <c r="T765" s="472"/>
      <c r="U765" s="472"/>
      <c r="V765" s="473" t="s">
        <v>30</v>
      </c>
      <c r="W765" s="474"/>
      <c r="X765" s="473" t="s">
        <v>31</v>
      </c>
      <c r="Y765" s="474"/>
      <c r="Z765" s="477" t="s">
        <v>39</v>
      </c>
      <c r="AA765" s="478"/>
      <c r="AB765" s="481" t="s">
        <v>6</v>
      </c>
      <c r="AC765" s="481"/>
      <c r="AD765" s="481"/>
      <c r="AE765" s="481"/>
      <c r="AF765" s="481"/>
      <c r="AG765" s="481"/>
      <c r="AH765" s="472" t="s">
        <v>59</v>
      </c>
      <c r="AI765" s="472"/>
      <c r="AJ765" s="472"/>
      <c r="AK765" s="472"/>
      <c r="AL765" s="472"/>
      <c r="AM765" s="472"/>
      <c r="AN765" s="472" t="s">
        <v>60</v>
      </c>
      <c r="AO765" s="472"/>
      <c r="AP765" s="472"/>
      <c r="AQ765" s="472"/>
      <c r="AR765" s="472"/>
      <c r="AS765" s="472"/>
      <c r="AT765" s="472" t="s">
        <v>61</v>
      </c>
      <c r="AU765" s="472"/>
      <c r="AV765" s="472"/>
      <c r="AW765" s="472"/>
      <c r="AX765" s="472"/>
      <c r="AY765" s="482"/>
      <c r="AZ765" s="472" t="s">
        <v>4</v>
      </c>
      <c r="BA765" s="472"/>
      <c r="BB765" s="472"/>
      <c r="BC765" s="472"/>
      <c r="BD765" s="472"/>
      <c r="BE765" s="472"/>
      <c r="BF765" s="472" t="s">
        <v>62</v>
      </c>
      <c r="BG765" s="472"/>
      <c r="BH765" s="472"/>
      <c r="BI765" s="472"/>
      <c r="BJ765" s="472"/>
      <c r="BK765" s="483"/>
      <c r="BL765" s="484" t="s">
        <v>114</v>
      </c>
      <c r="BM765" s="485"/>
      <c r="BN765" s="486"/>
      <c r="BO765" s="490" t="s">
        <v>76</v>
      </c>
      <c r="BP765" s="490" t="s">
        <v>77</v>
      </c>
      <c r="BQ765" s="62"/>
      <c r="BR765" s="62"/>
      <c r="BS765" s="786"/>
    </row>
    <row r="766" spans="1:71" s="64" customFormat="1" ht="45" customHeight="1" x14ac:dyDescent="0.35">
      <c r="A766" s="787"/>
      <c r="B766" s="798"/>
      <c r="C766" s="799"/>
      <c r="D766" s="800"/>
      <c r="E766" s="220" t="s">
        <v>98</v>
      </c>
      <c r="F766" s="467"/>
      <c r="G766" s="467"/>
      <c r="H766" s="470"/>
      <c r="I766" s="471"/>
      <c r="J766" s="492" t="s">
        <v>15</v>
      </c>
      <c r="K766" s="493"/>
      <c r="L766" s="494" t="s">
        <v>16</v>
      </c>
      <c r="M766" s="495"/>
      <c r="N766" s="496" t="s">
        <v>17</v>
      </c>
      <c r="O766" s="497" t="s">
        <v>8</v>
      </c>
      <c r="P766" s="498" t="s">
        <v>103</v>
      </c>
      <c r="Q766" s="499"/>
      <c r="R766" s="500" t="s">
        <v>104</v>
      </c>
      <c r="S766" s="501"/>
      <c r="T766" s="502" t="s">
        <v>21</v>
      </c>
      <c r="U766" s="503"/>
      <c r="V766" s="475"/>
      <c r="W766" s="476"/>
      <c r="X766" s="475"/>
      <c r="Y766" s="476"/>
      <c r="Z766" s="479"/>
      <c r="AA766" s="480"/>
      <c r="AB766" s="504" t="s">
        <v>43</v>
      </c>
      <c r="AC766" s="505"/>
      <c r="AD766" s="506" t="s">
        <v>20</v>
      </c>
      <c r="AE766" s="507" t="s">
        <v>3</v>
      </c>
      <c r="AF766" s="508" t="s">
        <v>5</v>
      </c>
      <c r="AG766" s="509"/>
      <c r="AH766" s="492" t="s">
        <v>43</v>
      </c>
      <c r="AI766" s="493"/>
      <c r="AJ766" s="494" t="s">
        <v>20</v>
      </c>
      <c r="AK766" s="495" t="s">
        <v>3</v>
      </c>
      <c r="AL766" s="510" t="s">
        <v>5</v>
      </c>
      <c r="AM766" s="511"/>
      <c r="AN766" s="492" t="s">
        <v>43</v>
      </c>
      <c r="AO766" s="493"/>
      <c r="AP766" s="494" t="s">
        <v>20</v>
      </c>
      <c r="AQ766" s="495" t="s">
        <v>3</v>
      </c>
      <c r="AR766" s="510" t="s">
        <v>5</v>
      </c>
      <c r="AS766" s="511"/>
      <c r="AT766" s="465" t="s">
        <v>43</v>
      </c>
      <c r="AU766" s="512"/>
      <c r="AV766" s="513" t="s">
        <v>20</v>
      </c>
      <c r="AW766" s="514" t="s">
        <v>3</v>
      </c>
      <c r="AX766" s="510" t="s">
        <v>5</v>
      </c>
      <c r="AY766" s="515"/>
      <c r="AZ766" s="492" t="s">
        <v>43</v>
      </c>
      <c r="BA766" s="493"/>
      <c r="BB766" s="494" t="s">
        <v>20</v>
      </c>
      <c r="BC766" s="495" t="s">
        <v>3</v>
      </c>
      <c r="BD766" s="510" t="s">
        <v>5</v>
      </c>
      <c r="BE766" s="511"/>
      <c r="BF766" s="465" t="s">
        <v>43</v>
      </c>
      <c r="BG766" s="512"/>
      <c r="BH766" s="513" t="s">
        <v>20</v>
      </c>
      <c r="BI766" s="514" t="s">
        <v>3</v>
      </c>
      <c r="BJ766" s="510" t="s">
        <v>5</v>
      </c>
      <c r="BK766" s="511"/>
      <c r="BL766" s="487"/>
      <c r="BM766" s="488"/>
      <c r="BN766" s="489"/>
      <c r="BO766" s="491"/>
      <c r="BP766" s="491"/>
      <c r="BQ766" s="63"/>
      <c r="BR766" s="63"/>
      <c r="BS766" s="787"/>
    </row>
    <row r="767" spans="1:71" ht="23.85" customHeight="1" x14ac:dyDescent="0.35">
      <c r="A767" s="788"/>
      <c r="B767" s="458" t="str">
        <f>IF(ROSTER!B8="","",ROSTER!B8)</f>
        <v/>
      </c>
      <c r="C767" s="416" t="str">
        <f>IF(ROSTER!C$8="","",ROSTER!C$8)</f>
        <v/>
      </c>
      <c r="D767" s="417"/>
      <c r="E767" s="418"/>
      <c r="F767" s="420">
        <f>IF(E767="y",1,IF(E767="S",1,0))</f>
        <v>0</v>
      </c>
      <c r="G767" s="422">
        <f>IF(E767="S",1,0)</f>
        <v>0</v>
      </c>
      <c r="H767" s="424"/>
      <c r="I767" s="425"/>
      <c r="J767" s="428"/>
      <c r="K767" s="429"/>
      <c r="L767" s="432"/>
      <c r="M767" s="433"/>
      <c r="N767" s="436">
        <f>L767+J767</f>
        <v>0</v>
      </c>
      <c r="O767" s="437"/>
      <c r="P767" s="428"/>
      <c r="Q767" s="429"/>
      <c r="R767" s="432"/>
      <c r="S767" s="440"/>
      <c r="T767" s="432"/>
      <c r="U767" s="425"/>
      <c r="V767" s="440"/>
      <c r="W767" s="425"/>
      <c r="X767" s="428"/>
      <c r="Y767" s="425"/>
      <c r="Z767" s="428"/>
      <c r="AA767" s="425"/>
      <c r="AB767" s="428"/>
      <c r="AC767" s="429"/>
      <c r="AD767" s="432"/>
      <c r="AE767" s="433"/>
      <c r="AF767" s="442">
        <f>IF(AB767=0,0,(AD767/AB767)*100)</f>
        <v>0</v>
      </c>
      <c r="AG767" s="443"/>
      <c r="AH767" s="428"/>
      <c r="AI767" s="429"/>
      <c r="AJ767" s="432"/>
      <c r="AK767" s="433"/>
      <c r="AL767" s="446">
        <f>IF(AH767=0,0,(AJ767/AH767)*100)</f>
        <v>0</v>
      </c>
      <c r="AM767" s="447"/>
      <c r="AN767" s="428"/>
      <c r="AO767" s="429"/>
      <c r="AP767" s="432"/>
      <c r="AQ767" s="433"/>
      <c r="AR767" s="446">
        <f>IF(AN767=0,0,(AP767/AN767)*100)</f>
        <v>0</v>
      </c>
      <c r="AS767" s="447"/>
      <c r="AT767" s="450">
        <f>AB767+AH767+AN767</f>
        <v>0</v>
      </c>
      <c r="AU767" s="451"/>
      <c r="AV767" s="454">
        <f>AD767+AJ767+AP767</f>
        <v>0</v>
      </c>
      <c r="AW767" s="455"/>
      <c r="AX767" s="446">
        <f>IF(AT767=0,0,(AV767/AT767)*100)</f>
        <v>0</v>
      </c>
      <c r="AY767" s="447"/>
      <c r="AZ767" s="428"/>
      <c r="BA767" s="429"/>
      <c r="BB767" s="432"/>
      <c r="BC767" s="433"/>
      <c r="BD767" s="446">
        <f>IF(AZ767=0,0,(BB767/AZ767)*100)</f>
        <v>0</v>
      </c>
      <c r="BE767" s="447"/>
      <c r="BF767" s="450">
        <f>AT767+AZ767</f>
        <v>0</v>
      </c>
      <c r="BG767" s="451"/>
      <c r="BH767" s="454">
        <f>AV767+BB767</f>
        <v>0</v>
      </c>
      <c r="BI767" s="455"/>
      <c r="BJ767" s="446">
        <f>IF(BF767=0,0,(BH767/BF767)*100)</f>
        <v>0</v>
      </c>
      <c r="BK767" s="447"/>
      <c r="BL767" s="406">
        <f>(AD767*2)+(AJ767*2)+(AP767*3)+BB767</f>
        <v>0</v>
      </c>
      <c r="BM767" s="407"/>
      <c r="BN767" s="408"/>
      <c r="BO767" s="404"/>
      <c r="BP767" s="404" t="e">
        <f>((AZ767-BB767)*BR$774)+((AT767-AV767)*BR$773)+(H767*BR$775)+(P767*BR$776)</f>
        <v>#REF!</v>
      </c>
      <c r="BQ767" s="65" t="s">
        <v>65</v>
      </c>
      <c r="BR767" s="66" t="e">
        <f>IF(#REF!="B",#REF!,IF(#REF!="C",#REF!,#REF!))</f>
        <v>#REF!</v>
      </c>
      <c r="BS767" s="787"/>
    </row>
    <row r="768" spans="1:71" ht="23.85" customHeight="1" x14ac:dyDescent="0.35">
      <c r="A768" s="788"/>
      <c r="B768" s="459"/>
      <c r="C768" s="412" t="str">
        <f>IF(ROSTER!D$8="","",ROSTER!D$8)</f>
        <v/>
      </c>
      <c r="D768" s="413"/>
      <c r="E768" s="419"/>
      <c r="F768" s="421"/>
      <c r="G768" s="423"/>
      <c r="H768" s="426"/>
      <c r="I768" s="427"/>
      <c r="J768" s="430"/>
      <c r="K768" s="431"/>
      <c r="L768" s="434"/>
      <c r="M768" s="435"/>
      <c r="N768" s="438" t="s">
        <v>14</v>
      </c>
      <c r="O768" s="439"/>
      <c r="P768" s="430"/>
      <c r="Q768" s="431"/>
      <c r="R768" s="434"/>
      <c r="S768" s="441"/>
      <c r="T768" s="434"/>
      <c r="U768" s="427"/>
      <c r="V768" s="441"/>
      <c r="W768" s="427"/>
      <c r="X768" s="430"/>
      <c r="Y768" s="427"/>
      <c r="Z768" s="430"/>
      <c r="AA768" s="427"/>
      <c r="AB768" s="430"/>
      <c r="AC768" s="431"/>
      <c r="AD768" s="434"/>
      <c r="AE768" s="435"/>
      <c r="AF768" s="444"/>
      <c r="AG768" s="445"/>
      <c r="AH768" s="430"/>
      <c r="AI768" s="431"/>
      <c r="AJ768" s="434"/>
      <c r="AK768" s="435"/>
      <c r="AL768" s="448"/>
      <c r="AM768" s="449"/>
      <c r="AN768" s="430"/>
      <c r="AO768" s="431"/>
      <c r="AP768" s="434"/>
      <c r="AQ768" s="435"/>
      <c r="AR768" s="448"/>
      <c r="AS768" s="449"/>
      <c r="AT768" s="452"/>
      <c r="AU768" s="453"/>
      <c r="AV768" s="456"/>
      <c r="AW768" s="457"/>
      <c r="AX768" s="448"/>
      <c r="AY768" s="449"/>
      <c r="AZ768" s="430"/>
      <c r="BA768" s="431"/>
      <c r="BB768" s="434"/>
      <c r="BC768" s="435"/>
      <c r="BD768" s="448"/>
      <c r="BE768" s="449"/>
      <c r="BF768" s="452"/>
      <c r="BG768" s="453"/>
      <c r="BH768" s="456"/>
      <c r="BI768" s="457"/>
      <c r="BJ768" s="448"/>
      <c r="BK768" s="449"/>
      <c r="BL768" s="409"/>
      <c r="BM768" s="410"/>
      <c r="BN768" s="411"/>
      <c r="BO768" s="405"/>
      <c r="BP768" s="405"/>
      <c r="BQ768" s="65" t="s">
        <v>66</v>
      </c>
      <c r="BR768" s="66" t="e">
        <f>IF(#REF!="B",#REF!,IF(#REF!="C",#REF!,#REF!))</f>
        <v>#REF!</v>
      </c>
      <c r="BS768" s="787"/>
    </row>
    <row r="769" spans="1:71" ht="21.75" customHeight="1" x14ac:dyDescent="0.35">
      <c r="A769" s="779"/>
      <c r="B769" s="458" t="str">
        <f>IF(ROSTER!B10="","",ROSTER!B10)</f>
        <v/>
      </c>
      <c r="C769" s="416" t="str">
        <f>IF(ROSTER!C$10="","",ROSTER!C$10)</f>
        <v/>
      </c>
      <c r="D769" s="417"/>
      <c r="E769" s="418"/>
      <c r="F769" s="420">
        <f>IF(E769="y",1,IF(E769="S",1,0))</f>
        <v>0</v>
      </c>
      <c r="G769" s="422">
        <f>IF(E769="S",1,0)</f>
        <v>0</v>
      </c>
      <c r="H769" s="424"/>
      <c r="I769" s="425"/>
      <c r="J769" s="428"/>
      <c r="K769" s="429"/>
      <c r="L769" s="432"/>
      <c r="M769" s="433"/>
      <c r="N769" s="436">
        <f>L769+J769</f>
        <v>0</v>
      </c>
      <c r="O769" s="437"/>
      <c r="P769" s="428"/>
      <c r="Q769" s="429"/>
      <c r="R769" s="432"/>
      <c r="S769" s="440"/>
      <c r="T769" s="432"/>
      <c r="U769" s="425"/>
      <c r="V769" s="440"/>
      <c r="W769" s="425"/>
      <c r="X769" s="428"/>
      <c r="Y769" s="425"/>
      <c r="Z769" s="428"/>
      <c r="AA769" s="425"/>
      <c r="AB769" s="428"/>
      <c r="AC769" s="429"/>
      <c r="AD769" s="432"/>
      <c r="AE769" s="433"/>
      <c r="AF769" s="442">
        <f>IF(AB769=0,0,(AD769/AB769)*100)</f>
        <v>0</v>
      </c>
      <c r="AG769" s="443"/>
      <c r="AH769" s="428"/>
      <c r="AI769" s="429"/>
      <c r="AJ769" s="432"/>
      <c r="AK769" s="433"/>
      <c r="AL769" s="446">
        <f>IF(AH769=0,0,(AJ769/AH769)*100)</f>
        <v>0</v>
      </c>
      <c r="AM769" s="447"/>
      <c r="AN769" s="428"/>
      <c r="AO769" s="429"/>
      <c r="AP769" s="432"/>
      <c r="AQ769" s="433"/>
      <c r="AR769" s="446">
        <f>IF(AN769=0,0,(AP769/AN769)*100)</f>
        <v>0</v>
      </c>
      <c r="AS769" s="447"/>
      <c r="AT769" s="450">
        <f>AB769+AH769+AN769</f>
        <v>0</v>
      </c>
      <c r="AU769" s="451"/>
      <c r="AV769" s="454">
        <f>AD769+AJ769+AP769</f>
        <v>0</v>
      </c>
      <c r="AW769" s="455"/>
      <c r="AX769" s="446">
        <f>IF(AT769=0,0,(AV769/AT769)*100)</f>
        <v>0</v>
      </c>
      <c r="AY769" s="447"/>
      <c r="AZ769" s="428"/>
      <c r="BA769" s="429"/>
      <c r="BB769" s="432"/>
      <c r="BC769" s="433"/>
      <c r="BD769" s="446">
        <f>IF(AZ769=0,0,(BB769/AZ769)*100)</f>
        <v>0</v>
      </c>
      <c r="BE769" s="447"/>
      <c r="BF769" s="450">
        <f>AT769+AZ769</f>
        <v>0</v>
      </c>
      <c r="BG769" s="451"/>
      <c r="BH769" s="454">
        <f>AV769+BB769</f>
        <v>0</v>
      </c>
      <c r="BI769" s="455"/>
      <c r="BJ769" s="446">
        <f>IF(BF769=0,0,(BH769/BF769)*100)</f>
        <v>0</v>
      </c>
      <c r="BK769" s="447"/>
      <c r="BL769" s="406">
        <f>(AD769*2)+(AJ769*2)+(AP769*3)+BB769</f>
        <v>0</v>
      </c>
      <c r="BM769" s="407"/>
      <c r="BN769" s="408"/>
      <c r="BO769" s="404"/>
      <c r="BP769" s="404" t="e">
        <f>((AZ769-BB769)*BR$774)+((AT769-AV769)*BR$773)+(H769*BR$775)+(P769*BR$776)</f>
        <v>#REF!</v>
      </c>
      <c r="BQ769" s="65" t="s">
        <v>67</v>
      </c>
      <c r="BR769" s="66" t="e">
        <f>IF(#REF!="B",#REF!,IF(#REF!="C",#REF!,#REF!))</f>
        <v>#REF!</v>
      </c>
      <c r="BS769" s="787"/>
    </row>
    <row r="770" spans="1:71" ht="21.75" customHeight="1" x14ac:dyDescent="0.35">
      <c r="A770" s="779"/>
      <c r="B770" s="459"/>
      <c r="C770" s="412" t="str">
        <f>IF(ROSTER!D$10="","",ROSTER!D$10)</f>
        <v/>
      </c>
      <c r="D770" s="413"/>
      <c r="E770" s="419"/>
      <c r="F770" s="421"/>
      <c r="G770" s="423"/>
      <c r="H770" s="426"/>
      <c r="I770" s="427"/>
      <c r="J770" s="430"/>
      <c r="K770" s="431"/>
      <c r="L770" s="434"/>
      <c r="M770" s="435"/>
      <c r="N770" s="438" t="s">
        <v>14</v>
      </c>
      <c r="O770" s="439"/>
      <c r="P770" s="430"/>
      <c r="Q770" s="431"/>
      <c r="R770" s="434"/>
      <c r="S770" s="441"/>
      <c r="T770" s="434"/>
      <c r="U770" s="427"/>
      <c r="V770" s="441"/>
      <c r="W770" s="427"/>
      <c r="X770" s="430"/>
      <c r="Y770" s="427"/>
      <c r="Z770" s="430"/>
      <c r="AA770" s="427"/>
      <c r="AB770" s="430"/>
      <c r="AC770" s="431"/>
      <c r="AD770" s="434"/>
      <c r="AE770" s="435"/>
      <c r="AF770" s="444"/>
      <c r="AG770" s="445"/>
      <c r="AH770" s="430"/>
      <c r="AI770" s="431"/>
      <c r="AJ770" s="434"/>
      <c r="AK770" s="435"/>
      <c r="AL770" s="448"/>
      <c r="AM770" s="449"/>
      <c r="AN770" s="430"/>
      <c r="AO770" s="431"/>
      <c r="AP770" s="434"/>
      <c r="AQ770" s="435"/>
      <c r="AR770" s="448"/>
      <c r="AS770" s="449"/>
      <c r="AT770" s="452"/>
      <c r="AU770" s="453"/>
      <c r="AV770" s="456"/>
      <c r="AW770" s="457"/>
      <c r="AX770" s="448"/>
      <c r="AY770" s="449"/>
      <c r="AZ770" s="430"/>
      <c r="BA770" s="431"/>
      <c r="BB770" s="434"/>
      <c r="BC770" s="435"/>
      <c r="BD770" s="448"/>
      <c r="BE770" s="449"/>
      <c r="BF770" s="452"/>
      <c r="BG770" s="453"/>
      <c r="BH770" s="456"/>
      <c r="BI770" s="457"/>
      <c r="BJ770" s="448"/>
      <c r="BK770" s="449"/>
      <c r="BL770" s="409"/>
      <c r="BM770" s="410"/>
      <c r="BN770" s="411"/>
      <c r="BO770" s="405"/>
      <c r="BP770" s="405"/>
      <c r="BQ770" s="65" t="s">
        <v>68</v>
      </c>
      <c r="BR770" s="66" t="e">
        <f>IF(#REF!="B",#REF!,IF(#REF!="C",#REF!,#REF!))</f>
        <v>#REF!</v>
      </c>
      <c r="BS770" s="787"/>
    </row>
    <row r="771" spans="1:71" ht="21.75" customHeight="1" x14ac:dyDescent="0.35">
      <c r="A771" s="779"/>
      <c r="B771" s="414" t="str">
        <f>IF(ROSTER!B12="","",ROSTER!B12)</f>
        <v/>
      </c>
      <c r="C771" s="416" t="str">
        <f>IF(ROSTER!C$12="","",ROSTER!C$12)</f>
        <v/>
      </c>
      <c r="D771" s="417"/>
      <c r="E771" s="418"/>
      <c r="F771" s="420">
        <f>IF(E771="y",1,IF(E771="S",1,0))</f>
        <v>0</v>
      </c>
      <c r="G771" s="422">
        <f>IF(E771="S",1,0)</f>
        <v>0</v>
      </c>
      <c r="H771" s="424"/>
      <c r="I771" s="425"/>
      <c r="J771" s="428"/>
      <c r="K771" s="429"/>
      <c r="L771" s="432"/>
      <c r="M771" s="433"/>
      <c r="N771" s="436">
        <f>L771+J771</f>
        <v>0</v>
      </c>
      <c r="O771" s="437"/>
      <c r="P771" s="428"/>
      <c r="Q771" s="429"/>
      <c r="R771" s="432"/>
      <c r="S771" s="440"/>
      <c r="T771" s="432"/>
      <c r="U771" s="425"/>
      <c r="V771" s="440"/>
      <c r="W771" s="425"/>
      <c r="X771" s="428"/>
      <c r="Y771" s="425"/>
      <c r="Z771" s="428"/>
      <c r="AA771" s="425"/>
      <c r="AB771" s="428"/>
      <c r="AC771" s="429"/>
      <c r="AD771" s="432"/>
      <c r="AE771" s="433"/>
      <c r="AF771" s="442">
        <f>IF(AB771=0,0,(AD771/AB771)*100)</f>
        <v>0</v>
      </c>
      <c r="AG771" s="443"/>
      <c r="AH771" s="428"/>
      <c r="AI771" s="429"/>
      <c r="AJ771" s="432"/>
      <c r="AK771" s="433"/>
      <c r="AL771" s="446">
        <f>IF(AH771=0,0,(AJ771/AH771)*100)</f>
        <v>0</v>
      </c>
      <c r="AM771" s="447"/>
      <c r="AN771" s="428"/>
      <c r="AO771" s="429"/>
      <c r="AP771" s="432"/>
      <c r="AQ771" s="433"/>
      <c r="AR771" s="446">
        <f>IF(AN771=0,0,(AP771/AN771)*100)</f>
        <v>0</v>
      </c>
      <c r="AS771" s="447"/>
      <c r="AT771" s="450">
        <f>AB771+AH771+AN771</f>
        <v>0</v>
      </c>
      <c r="AU771" s="451"/>
      <c r="AV771" s="454">
        <f>AD771+AJ771+AP771</f>
        <v>0</v>
      </c>
      <c r="AW771" s="455"/>
      <c r="AX771" s="446">
        <f>IF(AT771=0,0,(AV771/AT771)*100)</f>
        <v>0</v>
      </c>
      <c r="AY771" s="447"/>
      <c r="AZ771" s="428"/>
      <c r="BA771" s="429"/>
      <c r="BB771" s="432"/>
      <c r="BC771" s="433"/>
      <c r="BD771" s="446">
        <f>IF(AZ771=0,0,(BB771/AZ771)*100)</f>
        <v>0</v>
      </c>
      <c r="BE771" s="447"/>
      <c r="BF771" s="450">
        <f>AT771+AZ771</f>
        <v>0</v>
      </c>
      <c r="BG771" s="451"/>
      <c r="BH771" s="454">
        <f>AV771+BB771</f>
        <v>0</v>
      </c>
      <c r="BI771" s="455"/>
      <c r="BJ771" s="446">
        <f>IF(BF771=0,0,(BH771/BF771)*100)</f>
        <v>0</v>
      </c>
      <c r="BK771" s="447"/>
      <c r="BL771" s="406">
        <f>(AD771*2)+(AJ771*2)+(AP771*3)+BB771</f>
        <v>0</v>
      </c>
      <c r="BM771" s="407"/>
      <c r="BN771" s="408"/>
      <c r="BO771" s="404"/>
      <c r="BP771" s="404" t="e">
        <f>((AZ771-BB771)*BR$774)+((AT771-AV771)*BR$773)+(H771*BR$775)+(P771*BR$776)</f>
        <v>#REF!</v>
      </c>
      <c r="BQ771" s="65" t="s">
        <v>69</v>
      </c>
      <c r="BR771" s="66" t="e">
        <f>IF(#REF!="B",#REF!,IF(#REF!="C",#REF!,#REF!))</f>
        <v>#REF!</v>
      </c>
      <c r="BS771" s="787"/>
    </row>
    <row r="772" spans="1:71" ht="21.75" customHeight="1" x14ac:dyDescent="0.35">
      <c r="A772" s="779"/>
      <c r="B772" s="415"/>
      <c r="C772" s="412" t="str">
        <f>IF(ROSTER!D$12="","",ROSTER!D$12)</f>
        <v/>
      </c>
      <c r="D772" s="413"/>
      <c r="E772" s="419"/>
      <c r="F772" s="421"/>
      <c r="G772" s="423"/>
      <c r="H772" s="426"/>
      <c r="I772" s="427"/>
      <c r="J772" s="430"/>
      <c r="K772" s="431"/>
      <c r="L772" s="434"/>
      <c r="M772" s="435"/>
      <c r="N772" s="438" t="s">
        <v>14</v>
      </c>
      <c r="O772" s="439"/>
      <c r="P772" s="430"/>
      <c r="Q772" s="431"/>
      <c r="R772" s="434"/>
      <c r="S772" s="441"/>
      <c r="T772" s="434"/>
      <c r="U772" s="427"/>
      <c r="V772" s="441"/>
      <c r="W772" s="427"/>
      <c r="X772" s="430"/>
      <c r="Y772" s="427"/>
      <c r="Z772" s="430"/>
      <c r="AA772" s="427"/>
      <c r="AB772" s="430"/>
      <c r="AC772" s="431"/>
      <c r="AD772" s="434"/>
      <c r="AE772" s="435"/>
      <c r="AF772" s="444"/>
      <c r="AG772" s="445"/>
      <c r="AH772" s="430"/>
      <c r="AI772" s="431"/>
      <c r="AJ772" s="434"/>
      <c r="AK772" s="435"/>
      <c r="AL772" s="448"/>
      <c r="AM772" s="449"/>
      <c r="AN772" s="430"/>
      <c r="AO772" s="431"/>
      <c r="AP772" s="434"/>
      <c r="AQ772" s="435"/>
      <c r="AR772" s="448"/>
      <c r="AS772" s="449"/>
      <c r="AT772" s="452"/>
      <c r="AU772" s="453"/>
      <c r="AV772" s="456"/>
      <c r="AW772" s="457"/>
      <c r="AX772" s="448"/>
      <c r="AY772" s="449"/>
      <c r="AZ772" s="430"/>
      <c r="BA772" s="431"/>
      <c r="BB772" s="434"/>
      <c r="BC772" s="435"/>
      <c r="BD772" s="448"/>
      <c r="BE772" s="449"/>
      <c r="BF772" s="452"/>
      <c r="BG772" s="453"/>
      <c r="BH772" s="456"/>
      <c r="BI772" s="457"/>
      <c r="BJ772" s="448"/>
      <c r="BK772" s="449"/>
      <c r="BL772" s="409"/>
      <c r="BM772" s="410"/>
      <c r="BN772" s="411"/>
      <c r="BO772" s="405"/>
      <c r="BP772" s="405"/>
      <c r="BQ772" s="65" t="s">
        <v>70</v>
      </c>
      <c r="BR772" s="66" t="e">
        <f>IF(#REF!="B",#REF!,IF(#REF!="C",#REF!,#REF!))</f>
        <v>#REF!</v>
      </c>
      <c r="BS772" s="787"/>
    </row>
    <row r="773" spans="1:71" ht="21.75" customHeight="1" x14ac:dyDescent="0.35">
      <c r="A773" s="779"/>
      <c r="B773" s="414" t="str">
        <f>IF(ROSTER!B14="","",ROSTER!B14)</f>
        <v/>
      </c>
      <c r="C773" s="416" t="str">
        <f>IF(ROSTER!C$14="","",ROSTER!C$14)</f>
        <v/>
      </c>
      <c r="D773" s="417"/>
      <c r="E773" s="418"/>
      <c r="F773" s="420">
        <f>IF(E773="y",1,IF(E773="S",1,0))</f>
        <v>0</v>
      </c>
      <c r="G773" s="422">
        <f>IF(E773="S",1,0)</f>
        <v>0</v>
      </c>
      <c r="H773" s="424"/>
      <c r="I773" s="425"/>
      <c r="J773" s="428"/>
      <c r="K773" s="429"/>
      <c r="L773" s="432"/>
      <c r="M773" s="433"/>
      <c r="N773" s="436">
        <f>L773+J773</f>
        <v>0</v>
      </c>
      <c r="O773" s="437"/>
      <c r="P773" s="428"/>
      <c r="Q773" s="429"/>
      <c r="R773" s="432"/>
      <c r="S773" s="440"/>
      <c r="T773" s="432"/>
      <c r="U773" s="425"/>
      <c r="V773" s="440"/>
      <c r="W773" s="425"/>
      <c r="X773" s="428"/>
      <c r="Y773" s="425"/>
      <c r="Z773" s="428"/>
      <c r="AA773" s="425"/>
      <c r="AB773" s="428"/>
      <c r="AC773" s="429"/>
      <c r="AD773" s="432"/>
      <c r="AE773" s="433"/>
      <c r="AF773" s="442">
        <f>IF(AB773=0,0,(AD773/AB773)*100)</f>
        <v>0</v>
      </c>
      <c r="AG773" s="443"/>
      <c r="AH773" s="428"/>
      <c r="AI773" s="429"/>
      <c r="AJ773" s="432"/>
      <c r="AK773" s="433"/>
      <c r="AL773" s="446">
        <f>IF(AH773=0,0,(AJ773/AH773)*100)</f>
        <v>0</v>
      </c>
      <c r="AM773" s="447"/>
      <c r="AN773" s="428"/>
      <c r="AO773" s="429"/>
      <c r="AP773" s="432"/>
      <c r="AQ773" s="433"/>
      <c r="AR773" s="446">
        <f>IF(AN773=0,0,(AP773/AN773)*100)</f>
        <v>0</v>
      </c>
      <c r="AS773" s="447"/>
      <c r="AT773" s="450">
        <f>AB773+AH773+AN773</f>
        <v>0</v>
      </c>
      <c r="AU773" s="451"/>
      <c r="AV773" s="454">
        <f>AD773+AJ773+AP773</f>
        <v>0</v>
      </c>
      <c r="AW773" s="455"/>
      <c r="AX773" s="446">
        <f>IF(AT773=0,0,(AV773/AT773)*100)</f>
        <v>0</v>
      </c>
      <c r="AY773" s="447"/>
      <c r="AZ773" s="428"/>
      <c r="BA773" s="429"/>
      <c r="BB773" s="432"/>
      <c r="BC773" s="433"/>
      <c r="BD773" s="446">
        <f>IF(AZ773=0,0,(BB773/AZ773)*100)</f>
        <v>0</v>
      </c>
      <c r="BE773" s="447"/>
      <c r="BF773" s="450">
        <f>AT773+AZ773</f>
        <v>0</v>
      </c>
      <c r="BG773" s="451"/>
      <c r="BH773" s="454">
        <f>AV773+BB773</f>
        <v>0</v>
      </c>
      <c r="BI773" s="455"/>
      <c r="BJ773" s="446">
        <f>IF(BF773=0,0,(BH773/BF773)*100)</f>
        <v>0</v>
      </c>
      <c r="BK773" s="447"/>
      <c r="BL773" s="406">
        <f>(AD773*2)+(AJ773*2)+(AP773*3)+BB773</f>
        <v>0</v>
      </c>
      <c r="BM773" s="407"/>
      <c r="BN773" s="408"/>
      <c r="BO773" s="404"/>
      <c r="BP773" s="404" t="e">
        <f>((AZ773-BB773)*BR$774)+((AT773-AV773)*BR$773)+(H773*BR$775)+(P773*BR$776)</f>
        <v>#REF!</v>
      </c>
      <c r="BQ773" s="65" t="s">
        <v>71</v>
      </c>
      <c r="BR773" s="66" t="e">
        <f>IF(#REF!="B",#REF!,IF(#REF!="C",#REF!,#REF!))</f>
        <v>#REF!</v>
      </c>
      <c r="BS773" s="787"/>
    </row>
    <row r="774" spans="1:71" ht="21.75" customHeight="1" x14ac:dyDescent="0.35">
      <c r="A774" s="779"/>
      <c r="B774" s="415"/>
      <c r="C774" s="412" t="str">
        <f>IF(ROSTER!D$14="","",ROSTER!D$14)</f>
        <v/>
      </c>
      <c r="D774" s="413"/>
      <c r="E774" s="419"/>
      <c r="F774" s="421"/>
      <c r="G774" s="423"/>
      <c r="H774" s="426"/>
      <c r="I774" s="427"/>
      <c r="J774" s="430"/>
      <c r="K774" s="431"/>
      <c r="L774" s="434"/>
      <c r="M774" s="435"/>
      <c r="N774" s="438" t="s">
        <v>14</v>
      </c>
      <c r="O774" s="439"/>
      <c r="P774" s="430"/>
      <c r="Q774" s="431"/>
      <c r="R774" s="434"/>
      <c r="S774" s="441"/>
      <c r="T774" s="434"/>
      <c r="U774" s="427"/>
      <c r="V774" s="441"/>
      <c r="W774" s="427"/>
      <c r="X774" s="430"/>
      <c r="Y774" s="427"/>
      <c r="Z774" s="430"/>
      <c r="AA774" s="427"/>
      <c r="AB774" s="430"/>
      <c r="AC774" s="431"/>
      <c r="AD774" s="434"/>
      <c r="AE774" s="435"/>
      <c r="AF774" s="444"/>
      <c r="AG774" s="445"/>
      <c r="AH774" s="430"/>
      <c r="AI774" s="431"/>
      <c r="AJ774" s="434"/>
      <c r="AK774" s="435"/>
      <c r="AL774" s="448"/>
      <c r="AM774" s="449"/>
      <c r="AN774" s="430"/>
      <c r="AO774" s="431"/>
      <c r="AP774" s="434"/>
      <c r="AQ774" s="435"/>
      <c r="AR774" s="448"/>
      <c r="AS774" s="449"/>
      <c r="AT774" s="452"/>
      <c r="AU774" s="453"/>
      <c r="AV774" s="456"/>
      <c r="AW774" s="457"/>
      <c r="AX774" s="448"/>
      <c r="AY774" s="449"/>
      <c r="AZ774" s="430"/>
      <c r="BA774" s="431"/>
      <c r="BB774" s="434"/>
      <c r="BC774" s="435"/>
      <c r="BD774" s="448"/>
      <c r="BE774" s="449"/>
      <c r="BF774" s="452"/>
      <c r="BG774" s="453"/>
      <c r="BH774" s="456"/>
      <c r="BI774" s="457"/>
      <c r="BJ774" s="448"/>
      <c r="BK774" s="449"/>
      <c r="BL774" s="409"/>
      <c r="BM774" s="410"/>
      <c r="BN774" s="411"/>
      <c r="BO774" s="405"/>
      <c r="BP774" s="405"/>
      <c r="BQ774" s="65" t="s">
        <v>72</v>
      </c>
      <c r="BR774" s="66" t="e">
        <f>IF(#REF!="B",#REF!,IF(#REF!="C",#REF!,#REF!))</f>
        <v>#REF!</v>
      </c>
      <c r="BS774" s="787"/>
    </row>
    <row r="775" spans="1:71" ht="21.75" customHeight="1" x14ac:dyDescent="0.35">
      <c r="A775" s="779"/>
      <c r="B775" s="414" t="str">
        <f>IF(ROSTER!B16="","",ROSTER!B16)</f>
        <v/>
      </c>
      <c r="C775" s="416" t="str">
        <f>IF(ROSTER!C$16="","",ROSTER!C$16)</f>
        <v/>
      </c>
      <c r="D775" s="417"/>
      <c r="E775" s="418"/>
      <c r="F775" s="420">
        <f>IF(E775="y",1,IF(E775="S",1,0))</f>
        <v>0</v>
      </c>
      <c r="G775" s="422">
        <f>IF(E775="S",1,0)</f>
        <v>0</v>
      </c>
      <c r="H775" s="424"/>
      <c r="I775" s="425"/>
      <c r="J775" s="428"/>
      <c r="K775" s="429"/>
      <c r="L775" s="432"/>
      <c r="M775" s="433"/>
      <c r="N775" s="436">
        <f>L775+J775</f>
        <v>0</v>
      </c>
      <c r="O775" s="437"/>
      <c r="P775" s="428"/>
      <c r="Q775" s="429"/>
      <c r="R775" s="432"/>
      <c r="S775" s="440"/>
      <c r="T775" s="432"/>
      <c r="U775" s="425"/>
      <c r="V775" s="440"/>
      <c r="W775" s="425"/>
      <c r="X775" s="428"/>
      <c r="Y775" s="425"/>
      <c r="Z775" s="428"/>
      <c r="AA775" s="425"/>
      <c r="AB775" s="428"/>
      <c r="AC775" s="429"/>
      <c r="AD775" s="432"/>
      <c r="AE775" s="433"/>
      <c r="AF775" s="442">
        <f>IF(AB775=0,0,(AD775/AB775)*100)</f>
        <v>0</v>
      </c>
      <c r="AG775" s="443"/>
      <c r="AH775" s="428"/>
      <c r="AI775" s="429"/>
      <c r="AJ775" s="432"/>
      <c r="AK775" s="433"/>
      <c r="AL775" s="446">
        <f>IF(AH775=0,0,(AJ775/AH775)*100)</f>
        <v>0</v>
      </c>
      <c r="AM775" s="447"/>
      <c r="AN775" s="428"/>
      <c r="AO775" s="429"/>
      <c r="AP775" s="432"/>
      <c r="AQ775" s="433"/>
      <c r="AR775" s="446">
        <f>IF(AN775=0,0,(AP775/AN775)*100)</f>
        <v>0</v>
      </c>
      <c r="AS775" s="447"/>
      <c r="AT775" s="450">
        <f>AB775+AH775+AN775</f>
        <v>0</v>
      </c>
      <c r="AU775" s="451"/>
      <c r="AV775" s="454">
        <f>AD775+AJ775+AP775</f>
        <v>0</v>
      </c>
      <c r="AW775" s="455"/>
      <c r="AX775" s="446">
        <f>IF(AT775=0,0,(AV775/AT775)*100)</f>
        <v>0</v>
      </c>
      <c r="AY775" s="447"/>
      <c r="AZ775" s="428"/>
      <c r="BA775" s="429"/>
      <c r="BB775" s="432"/>
      <c r="BC775" s="433"/>
      <c r="BD775" s="446">
        <f>IF(AZ775=0,0,(BB775/AZ775)*100)</f>
        <v>0</v>
      </c>
      <c r="BE775" s="447"/>
      <c r="BF775" s="450">
        <f>AT775+AZ775</f>
        <v>0</v>
      </c>
      <c r="BG775" s="451"/>
      <c r="BH775" s="454">
        <f>AV775+BB775</f>
        <v>0</v>
      </c>
      <c r="BI775" s="455"/>
      <c r="BJ775" s="446">
        <f>IF(BF775=0,0,(BH775/BF775)*100)</f>
        <v>0</v>
      </c>
      <c r="BK775" s="447"/>
      <c r="BL775" s="406">
        <f>(AD775*2)+(AJ775*2)+(AP775*3)+BB775</f>
        <v>0</v>
      </c>
      <c r="BM775" s="407"/>
      <c r="BN775" s="408"/>
      <c r="BO775" s="404"/>
      <c r="BP775" s="404" t="e">
        <f>((AZ775-BB775)*BR$774)+((AT775-AV775)*BR$773)+(H775*BR$775)+(P775*BR$776)</f>
        <v>#REF!</v>
      </c>
      <c r="BQ775" s="65" t="s">
        <v>73</v>
      </c>
      <c r="BR775" s="66" t="e">
        <f>IF(#REF!="B",#REF!,IF(#REF!="C",#REF!,#REF!))</f>
        <v>#REF!</v>
      </c>
      <c r="BS775" s="787"/>
    </row>
    <row r="776" spans="1:71" ht="21.75" customHeight="1" x14ac:dyDescent="0.35">
      <c r="A776" s="779"/>
      <c r="B776" s="415"/>
      <c r="C776" s="412" t="str">
        <f>IF(ROSTER!D$16="","",ROSTER!D$16)</f>
        <v/>
      </c>
      <c r="D776" s="413"/>
      <c r="E776" s="419"/>
      <c r="F776" s="421"/>
      <c r="G776" s="423"/>
      <c r="H776" s="426"/>
      <c r="I776" s="427"/>
      <c r="J776" s="430"/>
      <c r="K776" s="431"/>
      <c r="L776" s="434"/>
      <c r="M776" s="435"/>
      <c r="N776" s="438" t="s">
        <v>14</v>
      </c>
      <c r="O776" s="439"/>
      <c r="P776" s="430"/>
      <c r="Q776" s="431"/>
      <c r="R776" s="434"/>
      <c r="S776" s="441"/>
      <c r="T776" s="434"/>
      <c r="U776" s="427"/>
      <c r="V776" s="441"/>
      <c r="W776" s="427"/>
      <c r="X776" s="430"/>
      <c r="Y776" s="427"/>
      <c r="Z776" s="430"/>
      <c r="AA776" s="427"/>
      <c r="AB776" s="430"/>
      <c r="AC776" s="431"/>
      <c r="AD776" s="434"/>
      <c r="AE776" s="435"/>
      <c r="AF776" s="444"/>
      <c r="AG776" s="445"/>
      <c r="AH776" s="430"/>
      <c r="AI776" s="431"/>
      <c r="AJ776" s="434"/>
      <c r="AK776" s="435"/>
      <c r="AL776" s="448"/>
      <c r="AM776" s="449"/>
      <c r="AN776" s="430"/>
      <c r="AO776" s="431"/>
      <c r="AP776" s="434"/>
      <c r="AQ776" s="435"/>
      <c r="AR776" s="448"/>
      <c r="AS776" s="449"/>
      <c r="AT776" s="452"/>
      <c r="AU776" s="453"/>
      <c r="AV776" s="456"/>
      <c r="AW776" s="457"/>
      <c r="AX776" s="448"/>
      <c r="AY776" s="449"/>
      <c r="AZ776" s="430"/>
      <c r="BA776" s="431"/>
      <c r="BB776" s="434"/>
      <c r="BC776" s="435"/>
      <c r="BD776" s="448"/>
      <c r="BE776" s="449"/>
      <c r="BF776" s="452"/>
      <c r="BG776" s="453"/>
      <c r="BH776" s="456"/>
      <c r="BI776" s="457"/>
      <c r="BJ776" s="448"/>
      <c r="BK776" s="449"/>
      <c r="BL776" s="409"/>
      <c r="BM776" s="410"/>
      <c r="BN776" s="411"/>
      <c r="BO776" s="405"/>
      <c r="BP776" s="405"/>
      <c r="BQ776" s="65" t="s">
        <v>74</v>
      </c>
      <c r="BR776" s="66" t="e">
        <f>IF(#REF!="B",#REF!,IF(#REF!="C",#REF!,#REF!))</f>
        <v>#REF!</v>
      </c>
      <c r="BS776" s="787"/>
    </row>
    <row r="777" spans="1:71" ht="21.75" customHeight="1" x14ac:dyDescent="0.25">
      <c r="A777" s="779"/>
      <c r="B777" s="414" t="str">
        <f>IF(ROSTER!B18="","",ROSTER!B18)</f>
        <v/>
      </c>
      <c r="C777" s="416" t="str">
        <f>IF(ROSTER!C$18="","",ROSTER!C$18)</f>
        <v/>
      </c>
      <c r="D777" s="417"/>
      <c r="E777" s="418"/>
      <c r="F777" s="420">
        <f>IF(E777="y",1,IF(E777="S",1,0))</f>
        <v>0</v>
      </c>
      <c r="G777" s="422">
        <f>IF(E777="S",1,0)</f>
        <v>0</v>
      </c>
      <c r="H777" s="424"/>
      <c r="I777" s="425"/>
      <c r="J777" s="428"/>
      <c r="K777" s="429"/>
      <c r="L777" s="432"/>
      <c r="M777" s="433"/>
      <c r="N777" s="436">
        <f>L777+J777</f>
        <v>0</v>
      </c>
      <c r="O777" s="437"/>
      <c r="P777" s="428"/>
      <c r="Q777" s="429"/>
      <c r="R777" s="432"/>
      <c r="S777" s="440"/>
      <c r="T777" s="432"/>
      <c r="U777" s="425"/>
      <c r="V777" s="440"/>
      <c r="W777" s="425"/>
      <c r="X777" s="428"/>
      <c r="Y777" s="425"/>
      <c r="Z777" s="428"/>
      <c r="AA777" s="425"/>
      <c r="AB777" s="428"/>
      <c r="AC777" s="429"/>
      <c r="AD777" s="432"/>
      <c r="AE777" s="433"/>
      <c r="AF777" s="442">
        <f>IF(AB777=0,0,(AD777/AB777)*100)</f>
        <v>0</v>
      </c>
      <c r="AG777" s="443"/>
      <c r="AH777" s="428"/>
      <c r="AI777" s="429"/>
      <c r="AJ777" s="432"/>
      <c r="AK777" s="433"/>
      <c r="AL777" s="446">
        <f>IF(AH777=0,0,(AJ777/AH777)*100)</f>
        <v>0</v>
      </c>
      <c r="AM777" s="447"/>
      <c r="AN777" s="428"/>
      <c r="AO777" s="429"/>
      <c r="AP777" s="432"/>
      <c r="AQ777" s="433"/>
      <c r="AR777" s="446">
        <f>IF(AN777=0,0,(AP777/AN777)*100)</f>
        <v>0</v>
      </c>
      <c r="AS777" s="447"/>
      <c r="AT777" s="450">
        <f>AB777+AH777+AN777</f>
        <v>0</v>
      </c>
      <c r="AU777" s="451"/>
      <c r="AV777" s="454">
        <f>AD777+AJ777+AP777</f>
        <v>0</v>
      </c>
      <c r="AW777" s="455"/>
      <c r="AX777" s="446">
        <f>IF(AT777=0,0,(AV777/AT777)*100)</f>
        <v>0</v>
      </c>
      <c r="AY777" s="447"/>
      <c r="AZ777" s="428"/>
      <c r="BA777" s="429"/>
      <c r="BB777" s="432"/>
      <c r="BC777" s="433"/>
      <c r="BD777" s="446">
        <f>IF(AZ777=0,0,(BB777/AZ777)*100)</f>
        <v>0</v>
      </c>
      <c r="BE777" s="447"/>
      <c r="BF777" s="450">
        <f>AT777+AZ777</f>
        <v>0</v>
      </c>
      <c r="BG777" s="451"/>
      <c r="BH777" s="454">
        <f>AV777+BB777</f>
        <v>0</v>
      </c>
      <c r="BI777" s="455"/>
      <c r="BJ777" s="446">
        <f>IF(BF777=0,0,(BH777/BF777)*100)</f>
        <v>0</v>
      </c>
      <c r="BK777" s="447"/>
      <c r="BL777" s="406">
        <f>(AD777*2)+(AJ777*2)+(AP777*3)+BB777</f>
        <v>0</v>
      </c>
      <c r="BM777" s="407"/>
      <c r="BN777" s="408"/>
      <c r="BO777" s="404"/>
      <c r="BP777" s="404" t="e">
        <f>((AZ777-BB777)*BR$774)+((AT777-AV777)*BR$773)+(H777*BR$775)+(P777*BR$776)</f>
        <v>#REF!</v>
      </c>
      <c r="BQ777" s="53"/>
      <c r="BR777" s="53"/>
      <c r="BS777" s="787"/>
    </row>
    <row r="778" spans="1:71" ht="21.75" customHeight="1" x14ac:dyDescent="0.25">
      <c r="A778" s="779"/>
      <c r="B778" s="415"/>
      <c r="C778" s="412" t="str">
        <f>IF(ROSTER!D$18="","",ROSTER!D$18)</f>
        <v/>
      </c>
      <c r="D778" s="413"/>
      <c r="E778" s="419"/>
      <c r="F778" s="421"/>
      <c r="G778" s="423"/>
      <c r="H778" s="426"/>
      <c r="I778" s="427"/>
      <c r="J778" s="430"/>
      <c r="K778" s="431"/>
      <c r="L778" s="434"/>
      <c r="M778" s="435"/>
      <c r="N778" s="438"/>
      <c r="O778" s="439"/>
      <c r="P778" s="430"/>
      <c r="Q778" s="431"/>
      <c r="R778" s="434"/>
      <c r="S778" s="441"/>
      <c r="T778" s="434"/>
      <c r="U778" s="427"/>
      <c r="V778" s="441"/>
      <c r="W778" s="427"/>
      <c r="X778" s="430"/>
      <c r="Y778" s="427"/>
      <c r="Z778" s="430"/>
      <c r="AA778" s="427"/>
      <c r="AB778" s="430"/>
      <c r="AC778" s="431"/>
      <c r="AD778" s="434"/>
      <c r="AE778" s="435"/>
      <c r="AF778" s="444"/>
      <c r="AG778" s="445"/>
      <c r="AH778" s="430"/>
      <c r="AI778" s="431"/>
      <c r="AJ778" s="434"/>
      <c r="AK778" s="435"/>
      <c r="AL778" s="448"/>
      <c r="AM778" s="449"/>
      <c r="AN778" s="430"/>
      <c r="AO778" s="431"/>
      <c r="AP778" s="434"/>
      <c r="AQ778" s="435"/>
      <c r="AR778" s="448"/>
      <c r="AS778" s="449"/>
      <c r="AT778" s="452"/>
      <c r="AU778" s="453"/>
      <c r="AV778" s="456"/>
      <c r="AW778" s="457"/>
      <c r="AX778" s="448"/>
      <c r="AY778" s="449"/>
      <c r="AZ778" s="430"/>
      <c r="BA778" s="431"/>
      <c r="BB778" s="434"/>
      <c r="BC778" s="435"/>
      <c r="BD778" s="448"/>
      <c r="BE778" s="449"/>
      <c r="BF778" s="452"/>
      <c r="BG778" s="453"/>
      <c r="BH778" s="456"/>
      <c r="BI778" s="457"/>
      <c r="BJ778" s="448"/>
      <c r="BK778" s="449"/>
      <c r="BL778" s="409"/>
      <c r="BM778" s="410"/>
      <c r="BN778" s="411"/>
      <c r="BO778" s="405"/>
      <c r="BP778" s="405"/>
      <c r="BQ778" s="53"/>
      <c r="BR778" s="53"/>
      <c r="BS778" s="779"/>
    </row>
    <row r="779" spans="1:71" ht="21.75" customHeight="1" x14ac:dyDescent="0.25">
      <c r="A779" s="779"/>
      <c r="B779" s="414" t="str">
        <f>IF(ROSTER!B20="","",ROSTER!B20)</f>
        <v/>
      </c>
      <c r="C779" s="416" t="str">
        <f>IF(ROSTER!C$20="","",ROSTER!C$20)</f>
        <v/>
      </c>
      <c r="D779" s="417"/>
      <c r="E779" s="418"/>
      <c r="F779" s="420">
        <f>IF(E779="y",1,IF(E779="S",1,0))</f>
        <v>0</v>
      </c>
      <c r="G779" s="422">
        <f>IF(E779="S",1,0)</f>
        <v>0</v>
      </c>
      <c r="H779" s="424"/>
      <c r="I779" s="425"/>
      <c r="J779" s="428"/>
      <c r="K779" s="429"/>
      <c r="L779" s="432"/>
      <c r="M779" s="433"/>
      <c r="N779" s="436">
        <f>L779+J779</f>
        <v>0</v>
      </c>
      <c r="O779" s="437"/>
      <c r="P779" s="428"/>
      <c r="Q779" s="429"/>
      <c r="R779" s="432"/>
      <c r="S779" s="440"/>
      <c r="T779" s="432"/>
      <c r="U779" s="425"/>
      <c r="V779" s="440"/>
      <c r="W779" s="425"/>
      <c r="X779" s="428"/>
      <c r="Y779" s="425"/>
      <c r="Z779" s="428"/>
      <c r="AA779" s="425"/>
      <c r="AB779" s="428"/>
      <c r="AC779" s="429"/>
      <c r="AD779" s="432"/>
      <c r="AE779" s="433"/>
      <c r="AF779" s="442">
        <f>IF(AB779=0,0,(AD779/AB779)*100)</f>
        <v>0</v>
      </c>
      <c r="AG779" s="443"/>
      <c r="AH779" s="428"/>
      <c r="AI779" s="429"/>
      <c r="AJ779" s="432"/>
      <c r="AK779" s="433"/>
      <c r="AL779" s="446">
        <f>IF(AH779=0,0,(AJ779/AH779)*100)</f>
        <v>0</v>
      </c>
      <c r="AM779" s="447"/>
      <c r="AN779" s="428"/>
      <c r="AO779" s="429"/>
      <c r="AP779" s="432"/>
      <c r="AQ779" s="433"/>
      <c r="AR779" s="446">
        <f>IF(AN779=0,0,(AP779/AN779)*100)</f>
        <v>0</v>
      </c>
      <c r="AS779" s="447"/>
      <c r="AT779" s="450">
        <f>AB779+AH779+AN779</f>
        <v>0</v>
      </c>
      <c r="AU779" s="451"/>
      <c r="AV779" s="454">
        <f>AD779+AJ779+AP779</f>
        <v>0</v>
      </c>
      <c r="AW779" s="455"/>
      <c r="AX779" s="446">
        <f>IF(AT779=0,0,(AV779/AT779)*100)</f>
        <v>0</v>
      </c>
      <c r="AY779" s="447"/>
      <c r="AZ779" s="428"/>
      <c r="BA779" s="429"/>
      <c r="BB779" s="432"/>
      <c r="BC779" s="433"/>
      <c r="BD779" s="446">
        <f>IF(AZ779=0,0,(BB779/AZ779)*100)</f>
        <v>0</v>
      </c>
      <c r="BE779" s="447"/>
      <c r="BF779" s="450">
        <f>AT779+AZ779</f>
        <v>0</v>
      </c>
      <c r="BG779" s="451"/>
      <c r="BH779" s="454">
        <f>AV779+BB779</f>
        <v>0</v>
      </c>
      <c r="BI779" s="455"/>
      <c r="BJ779" s="446">
        <f>IF(BF779=0,0,(BH779/BF779)*100)</f>
        <v>0</v>
      </c>
      <c r="BK779" s="447"/>
      <c r="BL779" s="406">
        <f>(AD779*2)+(AJ779*2)+(AP779*3)+BB779</f>
        <v>0</v>
      </c>
      <c r="BM779" s="407"/>
      <c r="BN779" s="408"/>
      <c r="BO779" s="404"/>
      <c r="BP779" s="404" t="e">
        <f>((AZ779-BB779)*BR$774)+((AT779-AV779)*BR$773)+(H779*BR$775)+(P779*BR$776)</f>
        <v>#REF!</v>
      </c>
      <c r="BQ779" s="53"/>
      <c r="BR779" s="53"/>
      <c r="BS779" s="779"/>
    </row>
    <row r="780" spans="1:71" ht="21.75" customHeight="1" x14ac:dyDescent="0.25">
      <c r="A780" s="779"/>
      <c r="B780" s="415"/>
      <c r="C780" s="412" t="str">
        <f>IF(ROSTER!D$20="","",ROSTER!D$20)</f>
        <v/>
      </c>
      <c r="D780" s="413"/>
      <c r="E780" s="419"/>
      <c r="F780" s="421"/>
      <c r="G780" s="423"/>
      <c r="H780" s="426"/>
      <c r="I780" s="427"/>
      <c r="J780" s="430"/>
      <c r="K780" s="431"/>
      <c r="L780" s="434"/>
      <c r="M780" s="435"/>
      <c r="N780" s="438" t="s">
        <v>14</v>
      </c>
      <c r="O780" s="439"/>
      <c r="P780" s="430"/>
      <c r="Q780" s="431"/>
      <c r="R780" s="434"/>
      <c r="S780" s="441"/>
      <c r="T780" s="434"/>
      <c r="U780" s="427"/>
      <c r="V780" s="441"/>
      <c r="W780" s="427"/>
      <c r="X780" s="430"/>
      <c r="Y780" s="427"/>
      <c r="Z780" s="430"/>
      <c r="AA780" s="427"/>
      <c r="AB780" s="430"/>
      <c r="AC780" s="431"/>
      <c r="AD780" s="434"/>
      <c r="AE780" s="435"/>
      <c r="AF780" s="444"/>
      <c r="AG780" s="445"/>
      <c r="AH780" s="430"/>
      <c r="AI780" s="431"/>
      <c r="AJ780" s="434"/>
      <c r="AK780" s="435"/>
      <c r="AL780" s="448"/>
      <c r="AM780" s="449"/>
      <c r="AN780" s="430"/>
      <c r="AO780" s="431"/>
      <c r="AP780" s="434"/>
      <c r="AQ780" s="435"/>
      <c r="AR780" s="448"/>
      <c r="AS780" s="449"/>
      <c r="AT780" s="452"/>
      <c r="AU780" s="453"/>
      <c r="AV780" s="456"/>
      <c r="AW780" s="457"/>
      <c r="AX780" s="448"/>
      <c r="AY780" s="449"/>
      <c r="AZ780" s="430"/>
      <c r="BA780" s="431"/>
      <c r="BB780" s="434"/>
      <c r="BC780" s="435"/>
      <c r="BD780" s="448"/>
      <c r="BE780" s="449"/>
      <c r="BF780" s="452"/>
      <c r="BG780" s="453"/>
      <c r="BH780" s="456"/>
      <c r="BI780" s="457"/>
      <c r="BJ780" s="448"/>
      <c r="BK780" s="449"/>
      <c r="BL780" s="409"/>
      <c r="BM780" s="410"/>
      <c r="BN780" s="411"/>
      <c r="BO780" s="405"/>
      <c r="BP780" s="405"/>
      <c r="BQ780" s="53"/>
      <c r="BR780" s="53"/>
      <c r="BS780" s="779"/>
    </row>
    <row r="781" spans="1:71" ht="21.75" customHeight="1" x14ac:dyDescent="0.25">
      <c r="A781" s="779"/>
      <c r="B781" s="414" t="str">
        <f>IF(ROSTER!B22="","",ROSTER!B22)</f>
        <v/>
      </c>
      <c r="C781" s="416" t="str">
        <f>IF(ROSTER!C$22="","",ROSTER!C$22)</f>
        <v/>
      </c>
      <c r="D781" s="417"/>
      <c r="E781" s="418"/>
      <c r="F781" s="420">
        <f>IF(E781="y",1,IF(E781="S",1,0))</f>
        <v>0</v>
      </c>
      <c r="G781" s="422">
        <f>IF(E781="S",1,0)</f>
        <v>0</v>
      </c>
      <c r="H781" s="424"/>
      <c r="I781" s="425"/>
      <c r="J781" s="428"/>
      <c r="K781" s="429"/>
      <c r="L781" s="432"/>
      <c r="M781" s="433"/>
      <c r="N781" s="436">
        <f>L781+J781</f>
        <v>0</v>
      </c>
      <c r="O781" s="437"/>
      <c r="P781" s="428"/>
      <c r="Q781" s="429"/>
      <c r="R781" s="432"/>
      <c r="S781" s="440"/>
      <c r="T781" s="432"/>
      <c r="U781" s="425"/>
      <c r="V781" s="440"/>
      <c r="W781" s="425"/>
      <c r="X781" s="428"/>
      <c r="Y781" s="425"/>
      <c r="Z781" s="428"/>
      <c r="AA781" s="425"/>
      <c r="AB781" s="428"/>
      <c r="AC781" s="429"/>
      <c r="AD781" s="432"/>
      <c r="AE781" s="433"/>
      <c r="AF781" s="442">
        <f>IF(AB781=0,0,(AD781/AB781)*100)</f>
        <v>0</v>
      </c>
      <c r="AG781" s="443"/>
      <c r="AH781" s="428"/>
      <c r="AI781" s="429"/>
      <c r="AJ781" s="432"/>
      <c r="AK781" s="433"/>
      <c r="AL781" s="446">
        <f>IF(AH781=0,0,(AJ781/AH781)*100)</f>
        <v>0</v>
      </c>
      <c r="AM781" s="447"/>
      <c r="AN781" s="428"/>
      <c r="AO781" s="429"/>
      <c r="AP781" s="432"/>
      <c r="AQ781" s="433"/>
      <c r="AR781" s="446">
        <f>IF(AN781=0,0,(AP781/AN781)*100)</f>
        <v>0</v>
      </c>
      <c r="AS781" s="447"/>
      <c r="AT781" s="450">
        <f>AB781+AH781+AN781</f>
        <v>0</v>
      </c>
      <c r="AU781" s="451"/>
      <c r="AV781" s="454">
        <f>AD781+AJ781+AP781</f>
        <v>0</v>
      </c>
      <c r="AW781" s="455"/>
      <c r="AX781" s="446">
        <f>IF(AT781=0,0,(AV781/AT781)*100)</f>
        <v>0</v>
      </c>
      <c r="AY781" s="447"/>
      <c r="AZ781" s="428"/>
      <c r="BA781" s="429"/>
      <c r="BB781" s="432"/>
      <c r="BC781" s="433"/>
      <c r="BD781" s="446">
        <f>IF(AZ781=0,0,(BB781/AZ781)*100)</f>
        <v>0</v>
      </c>
      <c r="BE781" s="447"/>
      <c r="BF781" s="450">
        <f>AT781+AZ781</f>
        <v>0</v>
      </c>
      <c r="BG781" s="451"/>
      <c r="BH781" s="454">
        <f>AV781+BB781</f>
        <v>0</v>
      </c>
      <c r="BI781" s="455"/>
      <c r="BJ781" s="446">
        <f>IF(BF781=0,0,(BH781/BF781)*100)</f>
        <v>0</v>
      </c>
      <c r="BK781" s="447"/>
      <c r="BL781" s="406">
        <f>(AD781*2)+(AJ781*2)+(AP781*3)+BB781</f>
        <v>0</v>
      </c>
      <c r="BM781" s="407"/>
      <c r="BN781" s="408"/>
      <c r="BO781" s="404"/>
      <c r="BP781" s="404" t="e">
        <f>((AZ781-BB781)*BR$774)+((AT781-AV781)*BR$773)+(H781*BR$775)+(P781*BR$776)</f>
        <v>#REF!</v>
      </c>
      <c r="BQ781" s="53"/>
      <c r="BR781" s="53"/>
      <c r="BS781" s="779"/>
    </row>
    <row r="782" spans="1:71" ht="21.75" customHeight="1" x14ac:dyDescent="0.25">
      <c r="A782" s="779"/>
      <c r="B782" s="415"/>
      <c r="C782" s="412" t="str">
        <f>IF(ROSTER!D$22="","",ROSTER!D$22)</f>
        <v/>
      </c>
      <c r="D782" s="413"/>
      <c r="E782" s="419"/>
      <c r="F782" s="421"/>
      <c r="G782" s="423"/>
      <c r="H782" s="426"/>
      <c r="I782" s="427"/>
      <c r="J782" s="430"/>
      <c r="K782" s="431"/>
      <c r="L782" s="434"/>
      <c r="M782" s="435"/>
      <c r="N782" s="438" t="s">
        <v>14</v>
      </c>
      <c r="O782" s="439"/>
      <c r="P782" s="430"/>
      <c r="Q782" s="431"/>
      <c r="R782" s="434"/>
      <c r="S782" s="441"/>
      <c r="T782" s="434"/>
      <c r="U782" s="427"/>
      <c r="V782" s="441"/>
      <c r="W782" s="427"/>
      <c r="X782" s="430"/>
      <c r="Y782" s="427"/>
      <c r="Z782" s="430"/>
      <c r="AA782" s="427"/>
      <c r="AB782" s="430"/>
      <c r="AC782" s="431"/>
      <c r="AD782" s="434"/>
      <c r="AE782" s="435"/>
      <c r="AF782" s="444"/>
      <c r="AG782" s="445"/>
      <c r="AH782" s="430"/>
      <c r="AI782" s="431"/>
      <c r="AJ782" s="434"/>
      <c r="AK782" s="435"/>
      <c r="AL782" s="448"/>
      <c r="AM782" s="449"/>
      <c r="AN782" s="430"/>
      <c r="AO782" s="431"/>
      <c r="AP782" s="434"/>
      <c r="AQ782" s="435"/>
      <c r="AR782" s="448"/>
      <c r="AS782" s="449"/>
      <c r="AT782" s="452"/>
      <c r="AU782" s="453"/>
      <c r="AV782" s="456"/>
      <c r="AW782" s="457"/>
      <c r="AX782" s="448"/>
      <c r="AY782" s="449"/>
      <c r="AZ782" s="430"/>
      <c r="BA782" s="431"/>
      <c r="BB782" s="434"/>
      <c r="BC782" s="435"/>
      <c r="BD782" s="448"/>
      <c r="BE782" s="449"/>
      <c r="BF782" s="452"/>
      <c r="BG782" s="453"/>
      <c r="BH782" s="456"/>
      <c r="BI782" s="457"/>
      <c r="BJ782" s="448"/>
      <c r="BK782" s="449"/>
      <c r="BL782" s="409"/>
      <c r="BM782" s="410"/>
      <c r="BN782" s="411"/>
      <c r="BO782" s="405"/>
      <c r="BP782" s="405"/>
      <c r="BQ782" s="53"/>
      <c r="BR782" s="53"/>
      <c r="BS782" s="779"/>
    </row>
    <row r="783" spans="1:71" ht="21.75" customHeight="1" x14ac:dyDescent="0.25">
      <c r="A783" s="779"/>
      <c r="B783" s="414" t="str">
        <f>IF(ROSTER!B24="","",ROSTER!B24)</f>
        <v/>
      </c>
      <c r="C783" s="416" t="str">
        <f>IF(ROSTER!C$24="","",ROSTER!C$24)</f>
        <v/>
      </c>
      <c r="D783" s="417"/>
      <c r="E783" s="418"/>
      <c r="F783" s="420">
        <f>IF(E783="y",1,IF(E783="S",1,0))</f>
        <v>0</v>
      </c>
      <c r="G783" s="422">
        <f>IF(E783="S",1,0)</f>
        <v>0</v>
      </c>
      <c r="H783" s="424"/>
      <c r="I783" s="425"/>
      <c r="J783" s="428"/>
      <c r="K783" s="429"/>
      <c r="L783" s="432"/>
      <c r="M783" s="433"/>
      <c r="N783" s="436">
        <f>L783+J783</f>
        <v>0</v>
      </c>
      <c r="O783" s="437"/>
      <c r="P783" s="428"/>
      <c r="Q783" s="429"/>
      <c r="R783" s="432"/>
      <c r="S783" s="440"/>
      <c r="T783" s="432"/>
      <c r="U783" s="425"/>
      <c r="V783" s="440"/>
      <c r="W783" s="425"/>
      <c r="X783" s="428"/>
      <c r="Y783" s="425"/>
      <c r="Z783" s="428"/>
      <c r="AA783" s="425"/>
      <c r="AB783" s="428"/>
      <c r="AC783" s="429"/>
      <c r="AD783" s="432"/>
      <c r="AE783" s="433"/>
      <c r="AF783" s="442">
        <f>IF(AB783=0,0,(AD783/AB783)*100)</f>
        <v>0</v>
      </c>
      <c r="AG783" s="443"/>
      <c r="AH783" s="428"/>
      <c r="AI783" s="429"/>
      <c r="AJ783" s="432"/>
      <c r="AK783" s="433"/>
      <c r="AL783" s="446">
        <f>IF(AH783=0,0,(AJ783/AH783)*100)</f>
        <v>0</v>
      </c>
      <c r="AM783" s="447"/>
      <c r="AN783" s="428"/>
      <c r="AO783" s="429"/>
      <c r="AP783" s="432"/>
      <c r="AQ783" s="433"/>
      <c r="AR783" s="446">
        <f>IF(AN783=0,0,(AP783/AN783)*100)</f>
        <v>0</v>
      </c>
      <c r="AS783" s="447"/>
      <c r="AT783" s="450">
        <f>AB783+AH783+AN783</f>
        <v>0</v>
      </c>
      <c r="AU783" s="451"/>
      <c r="AV783" s="454">
        <f>AD783+AJ783+AP783</f>
        <v>0</v>
      </c>
      <c r="AW783" s="455"/>
      <c r="AX783" s="446">
        <f>IF(AT783=0,0,(AV783/AT783)*100)</f>
        <v>0</v>
      </c>
      <c r="AY783" s="447"/>
      <c r="AZ783" s="428"/>
      <c r="BA783" s="429"/>
      <c r="BB783" s="432"/>
      <c r="BC783" s="433"/>
      <c r="BD783" s="446">
        <f>IF(AZ783=0,0,(BB783/AZ783)*100)</f>
        <v>0</v>
      </c>
      <c r="BE783" s="447"/>
      <c r="BF783" s="450">
        <f>AT783+AZ783</f>
        <v>0</v>
      </c>
      <c r="BG783" s="451"/>
      <c r="BH783" s="454">
        <f>AV783+BB783</f>
        <v>0</v>
      </c>
      <c r="BI783" s="455"/>
      <c r="BJ783" s="446">
        <f>IF(BF783=0,0,(BH783/BF783)*100)</f>
        <v>0</v>
      </c>
      <c r="BK783" s="447"/>
      <c r="BL783" s="406">
        <f>(AD783*2)+(AJ783*2)+(AP783*3)+BB783</f>
        <v>0</v>
      </c>
      <c r="BM783" s="407"/>
      <c r="BN783" s="408"/>
      <c r="BO783" s="404"/>
      <c r="BP783" s="404" t="e">
        <f>((AZ783-BB783)*BR$774)+((AT783-AV783)*BR$773)+(H783*BR$775)+(P783*BR$776)</f>
        <v>#REF!</v>
      </c>
      <c r="BQ783" s="53"/>
      <c r="BR783" s="53"/>
      <c r="BS783" s="779"/>
    </row>
    <row r="784" spans="1:71" ht="21.75" customHeight="1" x14ac:dyDescent="0.25">
      <c r="A784" s="779"/>
      <c r="B784" s="415"/>
      <c r="C784" s="412" t="str">
        <f>IF(ROSTER!D$24="","",ROSTER!D$24)</f>
        <v/>
      </c>
      <c r="D784" s="413"/>
      <c r="E784" s="419"/>
      <c r="F784" s="421"/>
      <c r="G784" s="423"/>
      <c r="H784" s="426"/>
      <c r="I784" s="427"/>
      <c r="J784" s="430"/>
      <c r="K784" s="431"/>
      <c r="L784" s="434"/>
      <c r="M784" s="435"/>
      <c r="N784" s="438" t="s">
        <v>14</v>
      </c>
      <c r="O784" s="439"/>
      <c r="P784" s="430"/>
      <c r="Q784" s="431"/>
      <c r="R784" s="434"/>
      <c r="S784" s="441"/>
      <c r="T784" s="434"/>
      <c r="U784" s="427"/>
      <c r="V784" s="441"/>
      <c r="W784" s="427"/>
      <c r="X784" s="430"/>
      <c r="Y784" s="427"/>
      <c r="Z784" s="430"/>
      <c r="AA784" s="427"/>
      <c r="AB784" s="430"/>
      <c r="AC784" s="431"/>
      <c r="AD784" s="434"/>
      <c r="AE784" s="435"/>
      <c r="AF784" s="444"/>
      <c r="AG784" s="445"/>
      <c r="AH784" s="430"/>
      <c r="AI784" s="431"/>
      <c r="AJ784" s="434"/>
      <c r="AK784" s="435"/>
      <c r="AL784" s="448"/>
      <c r="AM784" s="449"/>
      <c r="AN784" s="430"/>
      <c r="AO784" s="431"/>
      <c r="AP784" s="434"/>
      <c r="AQ784" s="435"/>
      <c r="AR784" s="448"/>
      <c r="AS784" s="449"/>
      <c r="AT784" s="452"/>
      <c r="AU784" s="453"/>
      <c r="AV784" s="456"/>
      <c r="AW784" s="457"/>
      <c r="AX784" s="448"/>
      <c r="AY784" s="449"/>
      <c r="AZ784" s="430"/>
      <c r="BA784" s="431"/>
      <c r="BB784" s="434"/>
      <c r="BC784" s="435"/>
      <c r="BD784" s="448"/>
      <c r="BE784" s="449"/>
      <c r="BF784" s="452"/>
      <c r="BG784" s="453"/>
      <c r="BH784" s="456"/>
      <c r="BI784" s="457"/>
      <c r="BJ784" s="448"/>
      <c r="BK784" s="449"/>
      <c r="BL784" s="409"/>
      <c r="BM784" s="410"/>
      <c r="BN784" s="411"/>
      <c r="BO784" s="405"/>
      <c r="BP784" s="405"/>
      <c r="BQ784" s="53"/>
      <c r="BR784" s="53"/>
      <c r="BS784" s="779"/>
    </row>
    <row r="785" spans="1:71" ht="21.75" customHeight="1" x14ac:dyDescent="0.25">
      <c r="A785" s="779"/>
      <c r="B785" s="414" t="str">
        <f>IF(ROSTER!B26="","",ROSTER!B26)</f>
        <v/>
      </c>
      <c r="C785" s="416" t="str">
        <f>IF(ROSTER!C$26="","",ROSTER!C$26)</f>
        <v/>
      </c>
      <c r="D785" s="417"/>
      <c r="E785" s="418"/>
      <c r="F785" s="420">
        <f>IF(E785="y",1,IF(E785="S",1,0))</f>
        <v>0</v>
      </c>
      <c r="G785" s="422">
        <f>IF(E785="S",1,0)</f>
        <v>0</v>
      </c>
      <c r="H785" s="424"/>
      <c r="I785" s="425"/>
      <c r="J785" s="428"/>
      <c r="K785" s="429"/>
      <c r="L785" s="432"/>
      <c r="M785" s="433"/>
      <c r="N785" s="436">
        <f>L785+J785</f>
        <v>0</v>
      </c>
      <c r="O785" s="437"/>
      <c r="P785" s="428"/>
      <c r="Q785" s="429"/>
      <c r="R785" s="432"/>
      <c r="S785" s="440"/>
      <c r="T785" s="432"/>
      <c r="U785" s="425"/>
      <c r="V785" s="440"/>
      <c r="W785" s="425"/>
      <c r="X785" s="428"/>
      <c r="Y785" s="425"/>
      <c r="Z785" s="428"/>
      <c r="AA785" s="425"/>
      <c r="AB785" s="428"/>
      <c r="AC785" s="429"/>
      <c r="AD785" s="432"/>
      <c r="AE785" s="433"/>
      <c r="AF785" s="442">
        <f>IF(AB785=0,0,(AD785/AB785)*100)</f>
        <v>0</v>
      </c>
      <c r="AG785" s="443"/>
      <c r="AH785" s="428"/>
      <c r="AI785" s="429"/>
      <c r="AJ785" s="432"/>
      <c r="AK785" s="433"/>
      <c r="AL785" s="446">
        <f>IF(AH785=0,0,(AJ785/AH785)*100)</f>
        <v>0</v>
      </c>
      <c r="AM785" s="447"/>
      <c r="AN785" s="428"/>
      <c r="AO785" s="429"/>
      <c r="AP785" s="432"/>
      <c r="AQ785" s="433"/>
      <c r="AR785" s="446">
        <f>IF(AN785=0,0,(AP785/AN785)*100)</f>
        <v>0</v>
      </c>
      <c r="AS785" s="447"/>
      <c r="AT785" s="450">
        <f>AB785+AH785+AN785</f>
        <v>0</v>
      </c>
      <c r="AU785" s="451"/>
      <c r="AV785" s="454">
        <f>AD785+AJ785+AP785</f>
        <v>0</v>
      </c>
      <c r="AW785" s="455"/>
      <c r="AX785" s="446">
        <f>IF(AT785=0,0,(AV785/AT785)*100)</f>
        <v>0</v>
      </c>
      <c r="AY785" s="447"/>
      <c r="AZ785" s="428"/>
      <c r="BA785" s="429"/>
      <c r="BB785" s="432"/>
      <c r="BC785" s="433"/>
      <c r="BD785" s="446">
        <f>IF(AZ785=0,0,(BB785/AZ785)*100)</f>
        <v>0</v>
      </c>
      <c r="BE785" s="447"/>
      <c r="BF785" s="450">
        <f>AT785+AZ785</f>
        <v>0</v>
      </c>
      <c r="BG785" s="451"/>
      <c r="BH785" s="454">
        <f>AV785+BB785</f>
        <v>0</v>
      </c>
      <c r="BI785" s="455"/>
      <c r="BJ785" s="446">
        <f>IF(BF785=0,0,(BH785/BF785)*100)</f>
        <v>0</v>
      </c>
      <c r="BK785" s="447"/>
      <c r="BL785" s="406">
        <f>(AD785*2)+(AJ785*2)+(AP785*3)+BB785</f>
        <v>0</v>
      </c>
      <c r="BM785" s="407"/>
      <c r="BN785" s="408"/>
      <c r="BO785" s="404"/>
      <c r="BP785" s="404" t="e">
        <f>((AZ785-BB785)*BR$774)+((AT785-AV785)*BR$773)+(H785*BR$775)+(P785*BR$776)</f>
        <v>#REF!</v>
      </c>
      <c r="BQ785" s="53"/>
      <c r="BR785" s="53"/>
      <c r="BS785" s="779"/>
    </row>
    <row r="786" spans="1:71" ht="21.75" customHeight="1" x14ac:dyDescent="0.25">
      <c r="A786" s="779"/>
      <c r="B786" s="415"/>
      <c r="C786" s="412" t="str">
        <f>IF(ROSTER!D$26="","",ROSTER!D$26)</f>
        <v/>
      </c>
      <c r="D786" s="413"/>
      <c r="E786" s="419"/>
      <c r="F786" s="421"/>
      <c r="G786" s="423"/>
      <c r="H786" s="426"/>
      <c r="I786" s="427"/>
      <c r="J786" s="430"/>
      <c r="K786" s="431"/>
      <c r="L786" s="434"/>
      <c r="M786" s="435"/>
      <c r="N786" s="438" t="s">
        <v>14</v>
      </c>
      <c r="O786" s="439"/>
      <c r="P786" s="430"/>
      <c r="Q786" s="431"/>
      <c r="R786" s="434"/>
      <c r="S786" s="441"/>
      <c r="T786" s="434"/>
      <c r="U786" s="427"/>
      <c r="V786" s="441"/>
      <c r="W786" s="427"/>
      <c r="X786" s="430"/>
      <c r="Y786" s="427"/>
      <c r="Z786" s="430"/>
      <c r="AA786" s="427"/>
      <c r="AB786" s="430"/>
      <c r="AC786" s="431"/>
      <c r="AD786" s="434"/>
      <c r="AE786" s="435"/>
      <c r="AF786" s="444"/>
      <c r="AG786" s="445"/>
      <c r="AH786" s="430"/>
      <c r="AI786" s="431"/>
      <c r="AJ786" s="434"/>
      <c r="AK786" s="435"/>
      <c r="AL786" s="448"/>
      <c r="AM786" s="449"/>
      <c r="AN786" s="430"/>
      <c r="AO786" s="431"/>
      <c r="AP786" s="434"/>
      <c r="AQ786" s="435"/>
      <c r="AR786" s="448"/>
      <c r="AS786" s="449"/>
      <c r="AT786" s="452"/>
      <c r="AU786" s="453"/>
      <c r="AV786" s="456"/>
      <c r="AW786" s="457"/>
      <c r="AX786" s="448"/>
      <c r="AY786" s="449"/>
      <c r="AZ786" s="430"/>
      <c r="BA786" s="431"/>
      <c r="BB786" s="434"/>
      <c r="BC786" s="435"/>
      <c r="BD786" s="448"/>
      <c r="BE786" s="449"/>
      <c r="BF786" s="452"/>
      <c r="BG786" s="453"/>
      <c r="BH786" s="456"/>
      <c r="BI786" s="457"/>
      <c r="BJ786" s="448"/>
      <c r="BK786" s="449"/>
      <c r="BL786" s="409"/>
      <c r="BM786" s="410"/>
      <c r="BN786" s="411"/>
      <c r="BO786" s="405"/>
      <c r="BP786" s="405"/>
      <c r="BQ786" s="53"/>
      <c r="BR786" s="53"/>
      <c r="BS786" s="779"/>
    </row>
    <row r="787" spans="1:71" ht="21.75" customHeight="1" x14ac:dyDescent="0.25">
      <c r="A787" s="779"/>
      <c r="B787" s="414" t="str">
        <f>IF(ROSTER!B28="","",ROSTER!B28)</f>
        <v/>
      </c>
      <c r="C787" s="416" t="str">
        <f>IF(ROSTER!C$28="","",ROSTER!C$28)</f>
        <v/>
      </c>
      <c r="D787" s="417"/>
      <c r="E787" s="418"/>
      <c r="F787" s="420">
        <f>IF(E787="y",1,IF(E787="S",1,0))</f>
        <v>0</v>
      </c>
      <c r="G787" s="422">
        <f>IF(E787="S",1,0)</f>
        <v>0</v>
      </c>
      <c r="H787" s="424"/>
      <c r="I787" s="425"/>
      <c r="J787" s="428"/>
      <c r="K787" s="429"/>
      <c r="L787" s="432"/>
      <c r="M787" s="433"/>
      <c r="N787" s="436">
        <f>L787+J787</f>
        <v>0</v>
      </c>
      <c r="O787" s="437"/>
      <c r="P787" s="428"/>
      <c r="Q787" s="429"/>
      <c r="R787" s="432"/>
      <c r="S787" s="440"/>
      <c r="T787" s="432"/>
      <c r="U787" s="425"/>
      <c r="V787" s="440"/>
      <c r="W787" s="425"/>
      <c r="X787" s="428"/>
      <c r="Y787" s="425"/>
      <c r="Z787" s="428"/>
      <c r="AA787" s="425"/>
      <c r="AB787" s="428"/>
      <c r="AC787" s="429"/>
      <c r="AD787" s="432"/>
      <c r="AE787" s="433"/>
      <c r="AF787" s="442">
        <f>IF(AB787=0,0,(AD787/AB787)*100)</f>
        <v>0</v>
      </c>
      <c r="AG787" s="443"/>
      <c r="AH787" s="428"/>
      <c r="AI787" s="429"/>
      <c r="AJ787" s="432"/>
      <c r="AK787" s="433"/>
      <c r="AL787" s="446">
        <f>IF(AH787=0,0,(AJ787/AH787)*100)</f>
        <v>0</v>
      </c>
      <c r="AM787" s="447"/>
      <c r="AN787" s="428"/>
      <c r="AO787" s="429"/>
      <c r="AP787" s="432"/>
      <c r="AQ787" s="433"/>
      <c r="AR787" s="446">
        <f>IF(AN787=0,0,(AP787/AN787)*100)</f>
        <v>0</v>
      </c>
      <c r="AS787" s="447"/>
      <c r="AT787" s="450">
        <f>AB787+AH787+AN787</f>
        <v>0</v>
      </c>
      <c r="AU787" s="451"/>
      <c r="AV787" s="454">
        <f>AD787+AJ787+AP787</f>
        <v>0</v>
      </c>
      <c r="AW787" s="455"/>
      <c r="AX787" s="446">
        <f>IF(AT787=0,0,(AV787/AT787)*100)</f>
        <v>0</v>
      </c>
      <c r="AY787" s="447"/>
      <c r="AZ787" s="428"/>
      <c r="BA787" s="429"/>
      <c r="BB787" s="432"/>
      <c r="BC787" s="433"/>
      <c r="BD787" s="446">
        <f>IF(AZ787=0,0,(BB787/AZ787)*100)</f>
        <v>0</v>
      </c>
      <c r="BE787" s="447"/>
      <c r="BF787" s="450">
        <f>AT787+AZ787</f>
        <v>0</v>
      </c>
      <c r="BG787" s="451"/>
      <c r="BH787" s="454">
        <f>AV787+BB787</f>
        <v>0</v>
      </c>
      <c r="BI787" s="455"/>
      <c r="BJ787" s="446">
        <f>IF(BF787=0,0,(BH787/BF787)*100)</f>
        <v>0</v>
      </c>
      <c r="BK787" s="447"/>
      <c r="BL787" s="406">
        <f>(AD787*2)+(AJ787*2)+(AP787*3)+BB787</f>
        <v>0</v>
      </c>
      <c r="BM787" s="407"/>
      <c r="BN787" s="408"/>
      <c r="BO787" s="404"/>
      <c r="BP787" s="404" t="e">
        <f>((AZ787-BB787)*BR$774)+((AT787-AV787)*BR$773)+(H787*BR$775)+(P787*BR$776)</f>
        <v>#REF!</v>
      </c>
      <c r="BQ787" s="53"/>
      <c r="BR787" s="53"/>
      <c r="BS787" s="779"/>
    </row>
    <row r="788" spans="1:71" ht="21.75" customHeight="1" x14ac:dyDescent="0.25">
      <c r="A788" s="779"/>
      <c r="B788" s="415"/>
      <c r="C788" s="412" t="str">
        <f>IF(ROSTER!D$28="","",ROSTER!D$28)</f>
        <v/>
      </c>
      <c r="D788" s="413"/>
      <c r="E788" s="419"/>
      <c r="F788" s="421"/>
      <c r="G788" s="423"/>
      <c r="H788" s="426"/>
      <c r="I788" s="427"/>
      <c r="J788" s="430"/>
      <c r="K788" s="431"/>
      <c r="L788" s="434"/>
      <c r="M788" s="435"/>
      <c r="N788" s="438" t="s">
        <v>14</v>
      </c>
      <c r="O788" s="439"/>
      <c r="P788" s="430"/>
      <c r="Q788" s="431"/>
      <c r="R788" s="434"/>
      <c r="S788" s="441"/>
      <c r="T788" s="434"/>
      <c r="U788" s="427"/>
      <c r="V788" s="441"/>
      <c r="W788" s="427"/>
      <c r="X788" s="430"/>
      <c r="Y788" s="427"/>
      <c r="Z788" s="430"/>
      <c r="AA788" s="427"/>
      <c r="AB788" s="430"/>
      <c r="AC788" s="431"/>
      <c r="AD788" s="434"/>
      <c r="AE788" s="435"/>
      <c r="AF788" s="444"/>
      <c r="AG788" s="445"/>
      <c r="AH788" s="430"/>
      <c r="AI788" s="431"/>
      <c r="AJ788" s="434"/>
      <c r="AK788" s="435"/>
      <c r="AL788" s="448"/>
      <c r="AM788" s="449"/>
      <c r="AN788" s="430"/>
      <c r="AO788" s="431"/>
      <c r="AP788" s="434"/>
      <c r="AQ788" s="435"/>
      <c r="AR788" s="448"/>
      <c r="AS788" s="449"/>
      <c r="AT788" s="452"/>
      <c r="AU788" s="453"/>
      <c r="AV788" s="456"/>
      <c r="AW788" s="457"/>
      <c r="AX788" s="448"/>
      <c r="AY788" s="449"/>
      <c r="AZ788" s="430"/>
      <c r="BA788" s="431"/>
      <c r="BB788" s="434"/>
      <c r="BC788" s="435"/>
      <c r="BD788" s="448"/>
      <c r="BE788" s="449"/>
      <c r="BF788" s="452"/>
      <c r="BG788" s="453"/>
      <c r="BH788" s="456"/>
      <c r="BI788" s="457"/>
      <c r="BJ788" s="448"/>
      <c r="BK788" s="449"/>
      <c r="BL788" s="409"/>
      <c r="BM788" s="410"/>
      <c r="BN788" s="411"/>
      <c r="BO788" s="405"/>
      <c r="BP788" s="405"/>
      <c r="BQ788" s="53"/>
      <c r="BR788" s="53"/>
      <c r="BS788" s="779"/>
    </row>
    <row r="789" spans="1:71" ht="21.75" customHeight="1" x14ac:dyDescent="0.25">
      <c r="A789" s="779"/>
      <c r="B789" s="414" t="str">
        <f>IF(ROSTER!B30="","",ROSTER!B30)</f>
        <v/>
      </c>
      <c r="C789" s="416" t="str">
        <f>IF(ROSTER!C$30="","",ROSTER!C$30)</f>
        <v/>
      </c>
      <c r="D789" s="417"/>
      <c r="E789" s="418"/>
      <c r="F789" s="420">
        <f>IF(E789="y",1,IF(E789="S",1,0))</f>
        <v>0</v>
      </c>
      <c r="G789" s="422">
        <f>IF(E789="S",1,0)</f>
        <v>0</v>
      </c>
      <c r="H789" s="424"/>
      <c r="I789" s="425"/>
      <c r="J789" s="428"/>
      <c r="K789" s="429"/>
      <c r="L789" s="432"/>
      <c r="M789" s="433"/>
      <c r="N789" s="436">
        <f>L789+J789</f>
        <v>0</v>
      </c>
      <c r="O789" s="437"/>
      <c r="P789" s="428"/>
      <c r="Q789" s="429"/>
      <c r="R789" s="432"/>
      <c r="S789" s="440"/>
      <c r="T789" s="432"/>
      <c r="U789" s="425"/>
      <c r="V789" s="440"/>
      <c r="W789" s="425"/>
      <c r="X789" s="428"/>
      <c r="Y789" s="425"/>
      <c r="Z789" s="428"/>
      <c r="AA789" s="425"/>
      <c r="AB789" s="428"/>
      <c r="AC789" s="429"/>
      <c r="AD789" s="432"/>
      <c r="AE789" s="433"/>
      <c r="AF789" s="442">
        <f>IF(AB789=0,0,(AD789/AB789)*100)</f>
        <v>0</v>
      </c>
      <c r="AG789" s="443"/>
      <c r="AH789" s="428"/>
      <c r="AI789" s="429"/>
      <c r="AJ789" s="432"/>
      <c r="AK789" s="433"/>
      <c r="AL789" s="446">
        <f>IF(AH789=0,0,(AJ789/AH789)*100)</f>
        <v>0</v>
      </c>
      <c r="AM789" s="447"/>
      <c r="AN789" s="428"/>
      <c r="AO789" s="429"/>
      <c r="AP789" s="432"/>
      <c r="AQ789" s="433"/>
      <c r="AR789" s="446">
        <f>IF(AN789=0,0,(AP789/AN789)*100)</f>
        <v>0</v>
      </c>
      <c r="AS789" s="447"/>
      <c r="AT789" s="450">
        <f>AB789+AH789+AN789</f>
        <v>0</v>
      </c>
      <c r="AU789" s="451"/>
      <c r="AV789" s="454">
        <f>AD789+AJ789+AP789</f>
        <v>0</v>
      </c>
      <c r="AW789" s="455"/>
      <c r="AX789" s="446">
        <f>IF(AT789=0,0,(AV789/AT789)*100)</f>
        <v>0</v>
      </c>
      <c r="AY789" s="447"/>
      <c r="AZ789" s="428"/>
      <c r="BA789" s="429"/>
      <c r="BB789" s="432"/>
      <c r="BC789" s="433"/>
      <c r="BD789" s="446">
        <f>IF(AZ789=0,0,(BB789/AZ789)*100)</f>
        <v>0</v>
      </c>
      <c r="BE789" s="447"/>
      <c r="BF789" s="450">
        <f>AT789+AZ789</f>
        <v>0</v>
      </c>
      <c r="BG789" s="451"/>
      <c r="BH789" s="454">
        <f>AV789+BB789</f>
        <v>0</v>
      </c>
      <c r="BI789" s="455"/>
      <c r="BJ789" s="446">
        <f>IF(BF789=0,0,(BH789/BF789)*100)</f>
        <v>0</v>
      </c>
      <c r="BK789" s="447"/>
      <c r="BL789" s="406">
        <f>(AD789*2)+(AJ789*2)+(AP789*3)+BB789</f>
        <v>0</v>
      </c>
      <c r="BM789" s="407"/>
      <c r="BN789" s="408"/>
      <c r="BO789" s="404"/>
      <c r="BP789" s="404" t="e">
        <f>((AZ789-BB789)*BR$774)+((AT789-AV789)*BR$773)+(H789*BR$775)+(P789*BR$776)</f>
        <v>#REF!</v>
      </c>
      <c r="BQ789" s="53"/>
      <c r="BR789" s="53"/>
      <c r="BS789" s="779"/>
    </row>
    <row r="790" spans="1:71" ht="21.75" customHeight="1" x14ac:dyDescent="0.25">
      <c r="A790" s="779"/>
      <c r="B790" s="415"/>
      <c r="C790" s="412" t="str">
        <f>IF(ROSTER!D$30="","",ROSTER!D$30)</f>
        <v/>
      </c>
      <c r="D790" s="413"/>
      <c r="E790" s="419"/>
      <c r="F790" s="421"/>
      <c r="G790" s="423"/>
      <c r="H790" s="426"/>
      <c r="I790" s="427"/>
      <c r="J790" s="430"/>
      <c r="K790" s="431"/>
      <c r="L790" s="434"/>
      <c r="M790" s="435"/>
      <c r="N790" s="438" t="s">
        <v>14</v>
      </c>
      <c r="O790" s="439"/>
      <c r="P790" s="430"/>
      <c r="Q790" s="431"/>
      <c r="R790" s="434"/>
      <c r="S790" s="441"/>
      <c r="T790" s="434"/>
      <c r="U790" s="427"/>
      <c r="V790" s="441"/>
      <c r="W790" s="427"/>
      <c r="X790" s="430"/>
      <c r="Y790" s="427"/>
      <c r="Z790" s="430"/>
      <c r="AA790" s="427"/>
      <c r="AB790" s="430"/>
      <c r="AC790" s="431"/>
      <c r="AD790" s="434"/>
      <c r="AE790" s="435"/>
      <c r="AF790" s="444"/>
      <c r="AG790" s="445"/>
      <c r="AH790" s="430"/>
      <c r="AI790" s="431"/>
      <c r="AJ790" s="434"/>
      <c r="AK790" s="435"/>
      <c r="AL790" s="448"/>
      <c r="AM790" s="449"/>
      <c r="AN790" s="430"/>
      <c r="AO790" s="431"/>
      <c r="AP790" s="434"/>
      <c r="AQ790" s="435"/>
      <c r="AR790" s="448"/>
      <c r="AS790" s="449"/>
      <c r="AT790" s="452"/>
      <c r="AU790" s="453"/>
      <c r="AV790" s="456"/>
      <c r="AW790" s="457"/>
      <c r="AX790" s="448"/>
      <c r="AY790" s="449"/>
      <c r="AZ790" s="430"/>
      <c r="BA790" s="431"/>
      <c r="BB790" s="434"/>
      <c r="BC790" s="435"/>
      <c r="BD790" s="448"/>
      <c r="BE790" s="449"/>
      <c r="BF790" s="452"/>
      <c r="BG790" s="453"/>
      <c r="BH790" s="456"/>
      <c r="BI790" s="457"/>
      <c r="BJ790" s="448"/>
      <c r="BK790" s="449"/>
      <c r="BL790" s="409"/>
      <c r="BM790" s="410"/>
      <c r="BN790" s="411"/>
      <c r="BO790" s="405"/>
      <c r="BP790" s="405"/>
      <c r="BQ790" s="53"/>
      <c r="BR790" s="53"/>
      <c r="BS790" s="779"/>
    </row>
    <row r="791" spans="1:71" ht="21.75" customHeight="1" x14ac:dyDescent="0.25">
      <c r="A791" s="779"/>
      <c r="B791" s="414" t="str">
        <f>IF(ROSTER!B32="","",ROSTER!B32)</f>
        <v/>
      </c>
      <c r="C791" s="416" t="str">
        <f>IF(ROSTER!C$32="","",ROSTER!C$32)</f>
        <v/>
      </c>
      <c r="D791" s="417"/>
      <c r="E791" s="418"/>
      <c r="F791" s="420">
        <f>IF(E791="y",1,IF(E791="S",1,0))</f>
        <v>0</v>
      </c>
      <c r="G791" s="422">
        <f>IF(E791="S",1,0)</f>
        <v>0</v>
      </c>
      <c r="H791" s="424"/>
      <c r="I791" s="425"/>
      <c r="J791" s="428"/>
      <c r="K791" s="429"/>
      <c r="L791" s="432"/>
      <c r="M791" s="433"/>
      <c r="N791" s="436">
        <f>L791+J791</f>
        <v>0</v>
      </c>
      <c r="O791" s="437"/>
      <c r="P791" s="428"/>
      <c r="Q791" s="429"/>
      <c r="R791" s="432"/>
      <c r="S791" s="440"/>
      <c r="T791" s="432"/>
      <c r="U791" s="425"/>
      <c r="V791" s="440"/>
      <c r="W791" s="425"/>
      <c r="X791" s="428"/>
      <c r="Y791" s="425"/>
      <c r="Z791" s="428"/>
      <c r="AA791" s="425"/>
      <c r="AB791" s="428"/>
      <c r="AC791" s="429"/>
      <c r="AD791" s="432"/>
      <c r="AE791" s="433"/>
      <c r="AF791" s="442">
        <f>IF(AB791=0,0,(AD791/AB791)*100)</f>
        <v>0</v>
      </c>
      <c r="AG791" s="443"/>
      <c r="AH791" s="428"/>
      <c r="AI791" s="429"/>
      <c r="AJ791" s="432"/>
      <c r="AK791" s="433"/>
      <c r="AL791" s="446">
        <f>IF(AH791=0,0,(AJ791/AH791)*100)</f>
        <v>0</v>
      </c>
      <c r="AM791" s="447"/>
      <c r="AN791" s="428"/>
      <c r="AO791" s="429"/>
      <c r="AP791" s="432"/>
      <c r="AQ791" s="433"/>
      <c r="AR791" s="446">
        <f>IF(AN791=0,0,(AP791/AN791)*100)</f>
        <v>0</v>
      </c>
      <c r="AS791" s="447"/>
      <c r="AT791" s="450">
        <f>AB791+AH791+AN791</f>
        <v>0</v>
      </c>
      <c r="AU791" s="451"/>
      <c r="AV791" s="454">
        <f>AD791+AJ791+AP791</f>
        <v>0</v>
      </c>
      <c r="AW791" s="455"/>
      <c r="AX791" s="446">
        <f>IF(AT791=0,0,(AV791/AT791)*100)</f>
        <v>0</v>
      </c>
      <c r="AY791" s="447"/>
      <c r="AZ791" s="428"/>
      <c r="BA791" s="429"/>
      <c r="BB791" s="432"/>
      <c r="BC791" s="433"/>
      <c r="BD791" s="446">
        <f>IF(AZ791=0,0,(BB791/AZ791)*100)</f>
        <v>0</v>
      </c>
      <c r="BE791" s="447"/>
      <c r="BF791" s="450">
        <f>AT791+AZ791</f>
        <v>0</v>
      </c>
      <c r="BG791" s="451"/>
      <c r="BH791" s="454">
        <f>AV791+BB791</f>
        <v>0</v>
      </c>
      <c r="BI791" s="455"/>
      <c r="BJ791" s="446">
        <f>IF(BF791=0,0,(BH791/BF791)*100)</f>
        <v>0</v>
      </c>
      <c r="BK791" s="447"/>
      <c r="BL791" s="406">
        <f>(AD791*2)+(AJ791*2)+(AP791*3)+BB791</f>
        <v>0</v>
      </c>
      <c r="BM791" s="407"/>
      <c r="BN791" s="408"/>
      <c r="BO791" s="404"/>
      <c r="BP791" s="404" t="e">
        <f>((AZ791-BB791)*BR$774)+((AT791-AV791)*BR$773)+(H791*BR$775)+(P791*BR$776)</f>
        <v>#REF!</v>
      </c>
      <c r="BQ791" s="53"/>
      <c r="BR791" s="53"/>
      <c r="BS791" s="779"/>
    </row>
    <row r="792" spans="1:71" ht="21.75" customHeight="1" x14ac:dyDescent="0.25">
      <c r="A792" s="779"/>
      <c r="B792" s="415"/>
      <c r="C792" s="412" t="str">
        <f>IF(ROSTER!D$32="","",ROSTER!D$32)</f>
        <v/>
      </c>
      <c r="D792" s="413"/>
      <c r="E792" s="419"/>
      <c r="F792" s="421"/>
      <c r="G792" s="423"/>
      <c r="H792" s="426"/>
      <c r="I792" s="427"/>
      <c r="J792" s="430"/>
      <c r="K792" s="431"/>
      <c r="L792" s="434"/>
      <c r="M792" s="435"/>
      <c r="N792" s="438" t="s">
        <v>14</v>
      </c>
      <c r="O792" s="439"/>
      <c r="P792" s="430"/>
      <c r="Q792" s="431"/>
      <c r="R792" s="434"/>
      <c r="S792" s="441"/>
      <c r="T792" s="434"/>
      <c r="U792" s="427"/>
      <c r="V792" s="441"/>
      <c r="W792" s="427"/>
      <c r="X792" s="430"/>
      <c r="Y792" s="427"/>
      <c r="Z792" s="430"/>
      <c r="AA792" s="427"/>
      <c r="AB792" s="430"/>
      <c r="AC792" s="431"/>
      <c r="AD792" s="434"/>
      <c r="AE792" s="435"/>
      <c r="AF792" s="444"/>
      <c r="AG792" s="445"/>
      <c r="AH792" s="430"/>
      <c r="AI792" s="431"/>
      <c r="AJ792" s="434"/>
      <c r="AK792" s="435"/>
      <c r="AL792" s="448"/>
      <c r="AM792" s="449"/>
      <c r="AN792" s="430"/>
      <c r="AO792" s="431"/>
      <c r="AP792" s="434"/>
      <c r="AQ792" s="435"/>
      <c r="AR792" s="448"/>
      <c r="AS792" s="449"/>
      <c r="AT792" s="452"/>
      <c r="AU792" s="453"/>
      <c r="AV792" s="456"/>
      <c r="AW792" s="457"/>
      <c r="AX792" s="448"/>
      <c r="AY792" s="449"/>
      <c r="AZ792" s="430"/>
      <c r="BA792" s="431"/>
      <c r="BB792" s="434"/>
      <c r="BC792" s="435"/>
      <c r="BD792" s="448"/>
      <c r="BE792" s="449"/>
      <c r="BF792" s="452"/>
      <c r="BG792" s="453"/>
      <c r="BH792" s="456"/>
      <c r="BI792" s="457"/>
      <c r="BJ792" s="448"/>
      <c r="BK792" s="449"/>
      <c r="BL792" s="409"/>
      <c r="BM792" s="410"/>
      <c r="BN792" s="411"/>
      <c r="BO792" s="405"/>
      <c r="BP792" s="405"/>
      <c r="BQ792" s="53"/>
      <c r="BR792" s="53"/>
      <c r="BS792" s="779"/>
    </row>
    <row r="793" spans="1:71" ht="21.75" customHeight="1" x14ac:dyDescent="0.25">
      <c r="A793" s="779"/>
      <c r="B793" s="414" t="str">
        <f>IF(ROSTER!B34="","",ROSTER!B34)</f>
        <v/>
      </c>
      <c r="C793" s="416" t="str">
        <f>IF(ROSTER!C$34="","",ROSTER!C$34)</f>
        <v/>
      </c>
      <c r="D793" s="417"/>
      <c r="E793" s="418"/>
      <c r="F793" s="420">
        <f>IF(E793="y",1,IF(E793="S",1,0))</f>
        <v>0</v>
      </c>
      <c r="G793" s="422">
        <f>IF(E793="S",1,0)</f>
        <v>0</v>
      </c>
      <c r="H793" s="424"/>
      <c r="I793" s="425"/>
      <c r="J793" s="428"/>
      <c r="K793" s="429"/>
      <c r="L793" s="432"/>
      <c r="M793" s="433"/>
      <c r="N793" s="436">
        <f>L793+J793</f>
        <v>0</v>
      </c>
      <c r="O793" s="437"/>
      <c r="P793" s="428"/>
      <c r="Q793" s="429"/>
      <c r="R793" s="432"/>
      <c r="S793" s="440"/>
      <c r="T793" s="432"/>
      <c r="U793" s="425"/>
      <c r="V793" s="440"/>
      <c r="W793" s="425"/>
      <c r="X793" s="428"/>
      <c r="Y793" s="425"/>
      <c r="Z793" s="428"/>
      <c r="AA793" s="425"/>
      <c r="AB793" s="428"/>
      <c r="AC793" s="429"/>
      <c r="AD793" s="432"/>
      <c r="AE793" s="433"/>
      <c r="AF793" s="442">
        <f>IF(AB793=0,0,(AD793/AB793)*100)</f>
        <v>0</v>
      </c>
      <c r="AG793" s="443"/>
      <c r="AH793" s="428"/>
      <c r="AI793" s="429"/>
      <c r="AJ793" s="432"/>
      <c r="AK793" s="433"/>
      <c r="AL793" s="446">
        <f>IF(AH793=0,0,(AJ793/AH793)*100)</f>
        <v>0</v>
      </c>
      <c r="AM793" s="447"/>
      <c r="AN793" s="428"/>
      <c r="AO793" s="429"/>
      <c r="AP793" s="432"/>
      <c r="AQ793" s="433"/>
      <c r="AR793" s="446">
        <f>IF(AN793=0,0,(AP793/AN793)*100)</f>
        <v>0</v>
      </c>
      <c r="AS793" s="447"/>
      <c r="AT793" s="450">
        <f>AB793+AH793+AN793</f>
        <v>0</v>
      </c>
      <c r="AU793" s="451"/>
      <c r="AV793" s="454">
        <f>AD793+AJ793+AP793</f>
        <v>0</v>
      </c>
      <c r="AW793" s="455"/>
      <c r="AX793" s="446">
        <f>IF(AT793=0,0,(AV793/AT793)*100)</f>
        <v>0</v>
      </c>
      <c r="AY793" s="447"/>
      <c r="AZ793" s="428"/>
      <c r="BA793" s="429"/>
      <c r="BB793" s="432"/>
      <c r="BC793" s="433"/>
      <c r="BD793" s="446">
        <f>IF(AZ793=0,0,(BB793/AZ793)*100)</f>
        <v>0</v>
      </c>
      <c r="BE793" s="447"/>
      <c r="BF793" s="450">
        <f>AT793+AZ793</f>
        <v>0</v>
      </c>
      <c r="BG793" s="451"/>
      <c r="BH793" s="454">
        <f>AV793+BB793</f>
        <v>0</v>
      </c>
      <c r="BI793" s="455"/>
      <c r="BJ793" s="446">
        <f>IF(BF793=0,0,(BH793/BF793)*100)</f>
        <v>0</v>
      </c>
      <c r="BK793" s="447"/>
      <c r="BL793" s="406">
        <f>(AD793*2)+(AJ793*2)+(AP793*3)+BB793</f>
        <v>0</v>
      </c>
      <c r="BM793" s="407"/>
      <c r="BN793" s="408"/>
      <c r="BO793" s="404"/>
      <c r="BP793" s="404" t="e">
        <f>((AZ793-BB793)*BR$774)+((AT793-AV793)*BR$773)+(H793*BR$775)+(P793*BR$776)</f>
        <v>#REF!</v>
      </c>
      <c r="BQ793" s="53"/>
      <c r="BR793" s="53"/>
      <c r="BS793" s="779"/>
    </row>
    <row r="794" spans="1:71" ht="21.75" customHeight="1" x14ac:dyDescent="0.25">
      <c r="A794" s="779"/>
      <c r="B794" s="415"/>
      <c r="C794" s="412" t="str">
        <f>IF(ROSTER!D$34="","",ROSTER!D$34)</f>
        <v/>
      </c>
      <c r="D794" s="413"/>
      <c r="E794" s="419"/>
      <c r="F794" s="421"/>
      <c r="G794" s="423"/>
      <c r="H794" s="426"/>
      <c r="I794" s="427"/>
      <c r="J794" s="430"/>
      <c r="K794" s="431"/>
      <c r="L794" s="434"/>
      <c r="M794" s="435"/>
      <c r="N794" s="438" t="s">
        <v>14</v>
      </c>
      <c r="O794" s="439"/>
      <c r="P794" s="430"/>
      <c r="Q794" s="431"/>
      <c r="R794" s="434"/>
      <c r="S794" s="441"/>
      <c r="T794" s="434"/>
      <c r="U794" s="427"/>
      <c r="V794" s="441"/>
      <c r="W794" s="427"/>
      <c r="X794" s="430"/>
      <c r="Y794" s="427"/>
      <c r="Z794" s="430"/>
      <c r="AA794" s="427"/>
      <c r="AB794" s="430"/>
      <c r="AC794" s="431"/>
      <c r="AD794" s="434"/>
      <c r="AE794" s="435"/>
      <c r="AF794" s="444"/>
      <c r="AG794" s="445"/>
      <c r="AH794" s="430"/>
      <c r="AI794" s="431"/>
      <c r="AJ794" s="434"/>
      <c r="AK794" s="435"/>
      <c r="AL794" s="448"/>
      <c r="AM794" s="449"/>
      <c r="AN794" s="430"/>
      <c r="AO794" s="431"/>
      <c r="AP794" s="434"/>
      <c r="AQ794" s="435"/>
      <c r="AR794" s="448"/>
      <c r="AS794" s="449"/>
      <c r="AT794" s="452"/>
      <c r="AU794" s="453"/>
      <c r="AV794" s="456"/>
      <c r="AW794" s="457"/>
      <c r="AX794" s="448"/>
      <c r="AY794" s="449"/>
      <c r="AZ794" s="430"/>
      <c r="BA794" s="431"/>
      <c r="BB794" s="434"/>
      <c r="BC794" s="435"/>
      <c r="BD794" s="448"/>
      <c r="BE794" s="449"/>
      <c r="BF794" s="452"/>
      <c r="BG794" s="453"/>
      <c r="BH794" s="456"/>
      <c r="BI794" s="457"/>
      <c r="BJ794" s="448"/>
      <c r="BK794" s="449"/>
      <c r="BL794" s="409"/>
      <c r="BM794" s="410"/>
      <c r="BN794" s="411"/>
      <c r="BO794" s="405"/>
      <c r="BP794" s="405"/>
      <c r="BQ794" s="53"/>
      <c r="BR794" s="53"/>
      <c r="BS794" s="779"/>
    </row>
    <row r="795" spans="1:71" ht="21.75" customHeight="1" x14ac:dyDescent="0.25">
      <c r="A795" s="779"/>
      <c r="B795" s="414" t="str">
        <f>IF(ROSTER!B36="","",ROSTER!B36)</f>
        <v/>
      </c>
      <c r="C795" s="416" t="str">
        <f>IF(ROSTER!C$36="","",ROSTER!C$36)</f>
        <v/>
      </c>
      <c r="D795" s="417"/>
      <c r="E795" s="418"/>
      <c r="F795" s="420">
        <f>IF(E795="y",1,IF(E795="S",1,0))</f>
        <v>0</v>
      </c>
      <c r="G795" s="422">
        <f>IF(E795="S",1,0)</f>
        <v>0</v>
      </c>
      <c r="H795" s="424"/>
      <c r="I795" s="425"/>
      <c r="J795" s="428"/>
      <c r="K795" s="429"/>
      <c r="L795" s="432"/>
      <c r="M795" s="433"/>
      <c r="N795" s="436">
        <f>L795+J795</f>
        <v>0</v>
      </c>
      <c r="O795" s="437"/>
      <c r="P795" s="428"/>
      <c r="Q795" s="429"/>
      <c r="R795" s="432"/>
      <c r="S795" s="440"/>
      <c r="T795" s="432"/>
      <c r="U795" s="425"/>
      <c r="V795" s="440"/>
      <c r="W795" s="425"/>
      <c r="X795" s="428"/>
      <c r="Y795" s="425"/>
      <c r="Z795" s="428"/>
      <c r="AA795" s="425"/>
      <c r="AB795" s="428"/>
      <c r="AC795" s="429"/>
      <c r="AD795" s="432"/>
      <c r="AE795" s="433"/>
      <c r="AF795" s="442">
        <f>IF(AB795=0,0,(AD795/AB795)*100)</f>
        <v>0</v>
      </c>
      <c r="AG795" s="443"/>
      <c r="AH795" s="428"/>
      <c r="AI795" s="429"/>
      <c r="AJ795" s="432"/>
      <c r="AK795" s="433"/>
      <c r="AL795" s="446">
        <f>IF(AH795=0,0,(AJ795/AH795)*100)</f>
        <v>0</v>
      </c>
      <c r="AM795" s="447"/>
      <c r="AN795" s="428"/>
      <c r="AO795" s="429"/>
      <c r="AP795" s="432"/>
      <c r="AQ795" s="433"/>
      <c r="AR795" s="446">
        <f>IF(AN795=0,0,(AP795/AN795)*100)</f>
        <v>0</v>
      </c>
      <c r="AS795" s="447"/>
      <c r="AT795" s="450">
        <f>AB795+AH795+AN795</f>
        <v>0</v>
      </c>
      <c r="AU795" s="451"/>
      <c r="AV795" s="454">
        <f>AD795+AJ795+AP795</f>
        <v>0</v>
      </c>
      <c r="AW795" s="455"/>
      <c r="AX795" s="446">
        <f>IF(AT795=0,0,(AV795/AT795)*100)</f>
        <v>0</v>
      </c>
      <c r="AY795" s="447"/>
      <c r="AZ795" s="428"/>
      <c r="BA795" s="429"/>
      <c r="BB795" s="432"/>
      <c r="BC795" s="433"/>
      <c r="BD795" s="446">
        <f>IF(AZ795=0,0,(BB795/AZ795)*100)</f>
        <v>0</v>
      </c>
      <c r="BE795" s="447"/>
      <c r="BF795" s="450">
        <f>AT795+AZ795</f>
        <v>0</v>
      </c>
      <c r="BG795" s="451"/>
      <c r="BH795" s="454">
        <f>AV795+BB795</f>
        <v>0</v>
      </c>
      <c r="BI795" s="455"/>
      <c r="BJ795" s="446">
        <f>IF(BF795=0,0,(BH795/BF795)*100)</f>
        <v>0</v>
      </c>
      <c r="BK795" s="447"/>
      <c r="BL795" s="406">
        <f>(AD795*2)+(AJ795*2)+(AP795*3)+BB795</f>
        <v>0</v>
      </c>
      <c r="BM795" s="407"/>
      <c r="BN795" s="408"/>
      <c r="BO795" s="404"/>
      <c r="BP795" s="404" t="e">
        <f>((AZ795-BB795)*BR$774)+((AT795-AV795)*BR$773)+(H795*BR$775)+(P795*BR$776)</f>
        <v>#REF!</v>
      </c>
      <c r="BQ795" s="53"/>
      <c r="BR795" s="53"/>
      <c r="BS795" s="779"/>
    </row>
    <row r="796" spans="1:71" ht="21.75" customHeight="1" x14ac:dyDescent="0.25">
      <c r="A796" s="779"/>
      <c r="B796" s="415"/>
      <c r="C796" s="412" t="str">
        <f>IF(ROSTER!D$36="","",ROSTER!D$36)</f>
        <v/>
      </c>
      <c r="D796" s="413"/>
      <c r="E796" s="419"/>
      <c r="F796" s="421"/>
      <c r="G796" s="423"/>
      <c r="H796" s="426"/>
      <c r="I796" s="427"/>
      <c r="J796" s="430"/>
      <c r="K796" s="431"/>
      <c r="L796" s="434"/>
      <c r="M796" s="435"/>
      <c r="N796" s="438" t="s">
        <v>14</v>
      </c>
      <c r="O796" s="439"/>
      <c r="P796" s="430"/>
      <c r="Q796" s="431"/>
      <c r="R796" s="434"/>
      <c r="S796" s="441"/>
      <c r="T796" s="434"/>
      <c r="U796" s="427"/>
      <c r="V796" s="441"/>
      <c r="W796" s="427"/>
      <c r="X796" s="430"/>
      <c r="Y796" s="427"/>
      <c r="Z796" s="430"/>
      <c r="AA796" s="427"/>
      <c r="AB796" s="430"/>
      <c r="AC796" s="431"/>
      <c r="AD796" s="434"/>
      <c r="AE796" s="435"/>
      <c r="AF796" s="444"/>
      <c r="AG796" s="445"/>
      <c r="AH796" s="430"/>
      <c r="AI796" s="431"/>
      <c r="AJ796" s="434"/>
      <c r="AK796" s="435"/>
      <c r="AL796" s="448"/>
      <c r="AM796" s="449"/>
      <c r="AN796" s="430"/>
      <c r="AO796" s="431"/>
      <c r="AP796" s="434"/>
      <c r="AQ796" s="435"/>
      <c r="AR796" s="448"/>
      <c r="AS796" s="449"/>
      <c r="AT796" s="452"/>
      <c r="AU796" s="453"/>
      <c r="AV796" s="456"/>
      <c r="AW796" s="457"/>
      <c r="AX796" s="448"/>
      <c r="AY796" s="449"/>
      <c r="AZ796" s="430"/>
      <c r="BA796" s="431"/>
      <c r="BB796" s="434"/>
      <c r="BC796" s="435"/>
      <c r="BD796" s="448"/>
      <c r="BE796" s="449"/>
      <c r="BF796" s="452"/>
      <c r="BG796" s="453"/>
      <c r="BH796" s="456"/>
      <c r="BI796" s="457"/>
      <c r="BJ796" s="448"/>
      <c r="BK796" s="449"/>
      <c r="BL796" s="409"/>
      <c r="BM796" s="410"/>
      <c r="BN796" s="411"/>
      <c r="BO796" s="405"/>
      <c r="BP796" s="405"/>
      <c r="BQ796" s="53"/>
      <c r="BR796" s="53"/>
      <c r="BS796" s="779"/>
    </row>
    <row r="797" spans="1:71" ht="21.75" customHeight="1" x14ac:dyDescent="0.25">
      <c r="A797" s="779"/>
      <c r="B797" s="414" t="str">
        <f>IF(ROSTER!B38="","",ROSTER!B38)</f>
        <v/>
      </c>
      <c r="C797" s="416" t="str">
        <f>IF(ROSTER!C$38="","",ROSTER!C$38)</f>
        <v/>
      </c>
      <c r="D797" s="417"/>
      <c r="E797" s="418"/>
      <c r="F797" s="420">
        <f>IF(E797="y",1,IF(E797="S",1,0))</f>
        <v>0</v>
      </c>
      <c r="G797" s="422">
        <f>IF(E797="S",1,0)</f>
        <v>0</v>
      </c>
      <c r="H797" s="424"/>
      <c r="I797" s="425"/>
      <c r="J797" s="428"/>
      <c r="K797" s="429"/>
      <c r="L797" s="432"/>
      <c r="M797" s="433"/>
      <c r="N797" s="436">
        <f>L797+J797</f>
        <v>0</v>
      </c>
      <c r="O797" s="437"/>
      <c r="P797" s="428"/>
      <c r="Q797" s="429"/>
      <c r="R797" s="432"/>
      <c r="S797" s="440"/>
      <c r="T797" s="432"/>
      <c r="U797" s="425"/>
      <c r="V797" s="440"/>
      <c r="W797" s="425"/>
      <c r="X797" s="428"/>
      <c r="Y797" s="425"/>
      <c r="Z797" s="428"/>
      <c r="AA797" s="425"/>
      <c r="AB797" s="428"/>
      <c r="AC797" s="429"/>
      <c r="AD797" s="432"/>
      <c r="AE797" s="433"/>
      <c r="AF797" s="442">
        <f>IF(AB797=0,0,(AD797/AB797)*100)</f>
        <v>0</v>
      </c>
      <c r="AG797" s="443"/>
      <c r="AH797" s="428"/>
      <c r="AI797" s="429"/>
      <c r="AJ797" s="432"/>
      <c r="AK797" s="433"/>
      <c r="AL797" s="446">
        <f>IF(AH797=0,0,(AJ797/AH797)*100)</f>
        <v>0</v>
      </c>
      <c r="AM797" s="447"/>
      <c r="AN797" s="428"/>
      <c r="AO797" s="429"/>
      <c r="AP797" s="432"/>
      <c r="AQ797" s="433"/>
      <c r="AR797" s="446">
        <f>IF(AN797=0,0,(AP797/AN797)*100)</f>
        <v>0</v>
      </c>
      <c r="AS797" s="447"/>
      <c r="AT797" s="450">
        <f>AB797+AH797+AN797</f>
        <v>0</v>
      </c>
      <c r="AU797" s="451"/>
      <c r="AV797" s="454">
        <f>AD797+AJ797+AP797</f>
        <v>0</v>
      </c>
      <c r="AW797" s="455"/>
      <c r="AX797" s="446">
        <f>IF(AT797=0,0,(AV797/AT797)*100)</f>
        <v>0</v>
      </c>
      <c r="AY797" s="447"/>
      <c r="AZ797" s="428"/>
      <c r="BA797" s="429"/>
      <c r="BB797" s="432"/>
      <c r="BC797" s="433"/>
      <c r="BD797" s="446">
        <f>IF(AZ797=0,0,(BB797/AZ797)*100)</f>
        <v>0</v>
      </c>
      <c r="BE797" s="447"/>
      <c r="BF797" s="450">
        <f>AT797+AZ797</f>
        <v>0</v>
      </c>
      <c r="BG797" s="451"/>
      <c r="BH797" s="454">
        <f>AV797+BB797</f>
        <v>0</v>
      </c>
      <c r="BI797" s="455"/>
      <c r="BJ797" s="446">
        <f>IF(BF797=0,0,(BH797/BF797)*100)</f>
        <v>0</v>
      </c>
      <c r="BK797" s="447"/>
      <c r="BL797" s="406">
        <f>(AD797*2)+(AJ797*2)+(AP797*3)+BB797</f>
        <v>0</v>
      </c>
      <c r="BM797" s="407"/>
      <c r="BN797" s="408"/>
      <c r="BO797" s="404"/>
      <c r="BP797" s="404" t="e">
        <f>((AZ797-BB797)*BR$774)+((AT797-AV797)*BR$773)+(H797*BR$775)+(P797*BR$776)</f>
        <v>#REF!</v>
      </c>
      <c r="BQ797" s="53"/>
      <c r="BR797" s="53"/>
      <c r="BS797" s="779"/>
    </row>
    <row r="798" spans="1:71" ht="21.75" customHeight="1" x14ac:dyDescent="0.25">
      <c r="A798" s="779"/>
      <c r="B798" s="415"/>
      <c r="C798" s="412" t="str">
        <f>IF(ROSTER!D$38="","",ROSTER!D$38)</f>
        <v/>
      </c>
      <c r="D798" s="413"/>
      <c r="E798" s="419"/>
      <c r="F798" s="421"/>
      <c r="G798" s="423"/>
      <c r="H798" s="426"/>
      <c r="I798" s="427"/>
      <c r="J798" s="430"/>
      <c r="K798" s="431"/>
      <c r="L798" s="434"/>
      <c r="M798" s="435"/>
      <c r="N798" s="438" t="s">
        <v>14</v>
      </c>
      <c r="O798" s="439"/>
      <c r="P798" s="430"/>
      <c r="Q798" s="431"/>
      <c r="R798" s="434"/>
      <c r="S798" s="441"/>
      <c r="T798" s="434"/>
      <c r="U798" s="427"/>
      <c r="V798" s="441"/>
      <c r="W798" s="427"/>
      <c r="X798" s="430"/>
      <c r="Y798" s="427"/>
      <c r="Z798" s="430"/>
      <c r="AA798" s="427"/>
      <c r="AB798" s="430"/>
      <c r="AC798" s="431"/>
      <c r="AD798" s="434"/>
      <c r="AE798" s="435"/>
      <c r="AF798" s="444"/>
      <c r="AG798" s="445"/>
      <c r="AH798" s="430"/>
      <c r="AI798" s="431"/>
      <c r="AJ798" s="434"/>
      <c r="AK798" s="435"/>
      <c r="AL798" s="448"/>
      <c r="AM798" s="449"/>
      <c r="AN798" s="430"/>
      <c r="AO798" s="431"/>
      <c r="AP798" s="434"/>
      <c r="AQ798" s="435"/>
      <c r="AR798" s="448"/>
      <c r="AS798" s="449"/>
      <c r="AT798" s="452"/>
      <c r="AU798" s="453"/>
      <c r="AV798" s="456"/>
      <c r="AW798" s="457"/>
      <c r="AX798" s="448"/>
      <c r="AY798" s="449"/>
      <c r="AZ798" s="430"/>
      <c r="BA798" s="431"/>
      <c r="BB798" s="434"/>
      <c r="BC798" s="435"/>
      <c r="BD798" s="448"/>
      <c r="BE798" s="449"/>
      <c r="BF798" s="452"/>
      <c r="BG798" s="453"/>
      <c r="BH798" s="456"/>
      <c r="BI798" s="457"/>
      <c r="BJ798" s="448"/>
      <c r="BK798" s="449"/>
      <c r="BL798" s="409"/>
      <c r="BM798" s="410"/>
      <c r="BN798" s="411"/>
      <c r="BO798" s="405"/>
      <c r="BP798" s="405"/>
      <c r="BQ798" s="53"/>
      <c r="BR798" s="53"/>
      <c r="BS798" s="779"/>
    </row>
    <row r="799" spans="1:71" ht="21.75" customHeight="1" x14ac:dyDescent="0.25">
      <c r="A799" s="779"/>
      <c r="B799" s="414" t="str">
        <f>IF(ROSTER!B40="","",ROSTER!B40)</f>
        <v/>
      </c>
      <c r="C799" s="416" t="str">
        <f>IF(ROSTER!C$40="","",ROSTER!C$40)</f>
        <v/>
      </c>
      <c r="D799" s="417"/>
      <c r="E799" s="418"/>
      <c r="F799" s="420">
        <f>IF(E799="y",1,IF(E799="S",1,0))</f>
        <v>0</v>
      </c>
      <c r="G799" s="422">
        <f>IF(E799="S",1,0)</f>
        <v>0</v>
      </c>
      <c r="H799" s="424"/>
      <c r="I799" s="425"/>
      <c r="J799" s="428"/>
      <c r="K799" s="429"/>
      <c r="L799" s="432"/>
      <c r="M799" s="433"/>
      <c r="N799" s="436">
        <f>L799+J799</f>
        <v>0</v>
      </c>
      <c r="O799" s="437"/>
      <c r="P799" s="428"/>
      <c r="Q799" s="429"/>
      <c r="R799" s="432"/>
      <c r="S799" s="440"/>
      <c r="T799" s="432"/>
      <c r="U799" s="425"/>
      <c r="V799" s="440"/>
      <c r="W799" s="425"/>
      <c r="X799" s="428"/>
      <c r="Y799" s="425"/>
      <c r="Z799" s="428"/>
      <c r="AA799" s="425"/>
      <c r="AB799" s="428"/>
      <c r="AC799" s="429"/>
      <c r="AD799" s="432"/>
      <c r="AE799" s="433"/>
      <c r="AF799" s="442">
        <f>IF(AB799=0,0,(AD799/AB799)*100)</f>
        <v>0</v>
      </c>
      <c r="AG799" s="443"/>
      <c r="AH799" s="428"/>
      <c r="AI799" s="429"/>
      <c r="AJ799" s="432"/>
      <c r="AK799" s="433"/>
      <c r="AL799" s="446">
        <f>IF(AH799=0,0,(AJ799/AH799)*100)</f>
        <v>0</v>
      </c>
      <c r="AM799" s="447"/>
      <c r="AN799" s="428"/>
      <c r="AO799" s="429"/>
      <c r="AP799" s="432"/>
      <c r="AQ799" s="433"/>
      <c r="AR799" s="446">
        <f>IF(AN799=0,0,(AP799/AN799)*100)</f>
        <v>0</v>
      </c>
      <c r="AS799" s="447"/>
      <c r="AT799" s="450">
        <f>AB799+AH799+AN799</f>
        <v>0</v>
      </c>
      <c r="AU799" s="451"/>
      <c r="AV799" s="454">
        <f>AD799+AJ799+AP799</f>
        <v>0</v>
      </c>
      <c r="AW799" s="455"/>
      <c r="AX799" s="446">
        <f>IF(AT799=0,0,(AV799/AT799)*100)</f>
        <v>0</v>
      </c>
      <c r="AY799" s="447"/>
      <c r="AZ799" s="428"/>
      <c r="BA799" s="429"/>
      <c r="BB799" s="432"/>
      <c r="BC799" s="433"/>
      <c r="BD799" s="446">
        <f>IF(AZ799=0,0,(BB799/AZ799)*100)</f>
        <v>0</v>
      </c>
      <c r="BE799" s="447"/>
      <c r="BF799" s="450">
        <f>AT799+AZ799</f>
        <v>0</v>
      </c>
      <c r="BG799" s="451"/>
      <c r="BH799" s="454">
        <f>AV799+BB799</f>
        <v>0</v>
      </c>
      <c r="BI799" s="455"/>
      <c r="BJ799" s="446">
        <f>IF(BF799=0,0,(BH799/BF799)*100)</f>
        <v>0</v>
      </c>
      <c r="BK799" s="447"/>
      <c r="BL799" s="406">
        <f>(AD799*2)+(AJ799*2)+(AP799*3)+BB799</f>
        <v>0</v>
      </c>
      <c r="BM799" s="407"/>
      <c r="BN799" s="408"/>
      <c r="BO799" s="404"/>
      <c r="BP799" s="404" t="e">
        <f>((AZ799-BB799)*BR$774)+((AT799-AV799)*BR$773)+(H799*BR$775)+(P799*BR$776)</f>
        <v>#REF!</v>
      </c>
      <c r="BQ799" s="53"/>
      <c r="BR799" s="53"/>
      <c r="BS799" s="779"/>
    </row>
    <row r="800" spans="1:71" ht="21.75" customHeight="1" x14ac:dyDescent="0.25">
      <c r="A800" s="779"/>
      <c r="B800" s="415"/>
      <c r="C800" s="412" t="str">
        <f>IF(ROSTER!D$40="","",ROSTER!D$40)</f>
        <v/>
      </c>
      <c r="D800" s="413"/>
      <c r="E800" s="419"/>
      <c r="F800" s="421"/>
      <c r="G800" s="423"/>
      <c r="H800" s="426"/>
      <c r="I800" s="427"/>
      <c r="J800" s="430"/>
      <c r="K800" s="431"/>
      <c r="L800" s="434"/>
      <c r="M800" s="435"/>
      <c r="N800" s="438" t="s">
        <v>14</v>
      </c>
      <c r="O800" s="439"/>
      <c r="P800" s="430"/>
      <c r="Q800" s="431"/>
      <c r="R800" s="434"/>
      <c r="S800" s="441"/>
      <c r="T800" s="434"/>
      <c r="U800" s="427"/>
      <c r="V800" s="441"/>
      <c r="W800" s="427"/>
      <c r="X800" s="430"/>
      <c r="Y800" s="427"/>
      <c r="Z800" s="430"/>
      <c r="AA800" s="427"/>
      <c r="AB800" s="430"/>
      <c r="AC800" s="431"/>
      <c r="AD800" s="434"/>
      <c r="AE800" s="435"/>
      <c r="AF800" s="444"/>
      <c r="AG800" s="445"/>
      <c r="AH800" s="430"/>
      <c r="AI800" s="431"/>
      <c r="AJ800" s="434"/>
      <c r="AK800" s="435"/>
      <c r="AL800" s="448"/>
      <c r="AM800" s="449"/>
      <c r="AN800" s="430"/>
      <c r="AO800" s="431"/>
      <c r="AP800" s="434"/>
      <c r="AQ800" s="435"/>
      <c r="AR800" s="448"/>
      <c r="AS800" s="449"/>
      <c r="AT800" s="452"/>
      <c r="AU800" s="453"/>
      <c r="AV800" s="456"/>
      <c r="AW800" s="457"/>
      <c r="AX800" s="448"/>
      <c r="AY800" s="449"/>
      <c r="AZ800" s="430"/>
      <c r="BA800" s="431"/>
      <c r="BB800" s="434"/>
      <c r="BC800" s="435"/>
      <c r="BD800" s="448"/>
      <c r="BE800" s="449"/>
      <c r="BF800" s="452"/>
      <c r="BG800" s="453"/>
      <c r="BH800" s="456"/>
      <c r="BI800" s="457"/>
      <c r="BJ800" s="448"/>
      <c r="BK800" s="449"/>
      <c r="BL800" s="409"/>
      <c r="BM800" s="410"/>
      <c r="BN800" s="411"/>
      <c r="BO800" s="405"/>
      <c r="BP800" s="405"/>
      <c r="BQ800" s="53"/>
      <c r="BR800" s="53"/>
      <c r="BS800" s="779"/>
    </row>
    <row r="801" spans="1:71" ht="21.75" customHeight="1" x14ac:dyDescent="0.25">
      <c r="A801" s="779"/>
      <c r="B801" s="414" t="str">
        <f>IF(ROSTER!B42="","",ROSTER!B42)</f>
        <v/>
      </c>
      <c r="C801" s="416" t="str">
        <f>IF(ROSTER!C$42="","",ROSTER!C$42)</f>
        <v/>
      </c>
      <c r="D801" s="417"/>
      <c r="E801" s="418"/>
      <c r="F801" s="420">
        <f>IF(E801="y",1,IF(E801="S",1,0))</f>
        <v>0</v>
      </c>
      <c r="G801" s="422">
        <f>IF(E801="S",1,0)</f>
        <v>0</v>
      </c>
      <c r="H801" s="424"/>
      <c r="I801" s="425"/>
      <c r="J801" s="428"/>
      <c r="K801" s="429"/>
      <c r="L801" s="432"/>
      <c r="M801" s="433"/>
      <c r="N801" s="436">
        <f>L801+J801</f>
        <v>0</v>
      </c>
      <c r="O801" s="437"/>
      <c r="P801" s="428"/>
      <c r="Q801" s="429"/>
      <c r="R801" s="432"/>
      <c r="S801" s="440"/>
      <c r="T801" s="432"/>
      <c r="U801" s="425"/>
      <c r="V801" s="440"/>
      <c r="W801" s="425"/>
      <c r="X801" s="428"/>
      <c r="Y801" s="425"/>
      <c r="Z801" s="428"/>
      <c r="AA801" s="425"/>
      <c r="AB801" s="428"/>
      <c r="AC801" s="429"/>
      <c r="AD801" s="432"/>
      <c r="AE801" s="433"/>
      <c r="AF801" s="442">
        <f>IF(AB801=0,0,(AD801/AB801)*100)</f>
        <v>0</v>
      </c>
      <c r="AG801" s="443"/>
      <c r="AH801" s="428"/>
      <c r="AI801" s="429"/>
      <c r="AJ801" s="432"/>
      <c r="AK801" s="433"/>
      <c r="AL801" s="446">
        <f>IF(AH801=0,0,(AJ801/AH801)*100)</f>
        <v>0</v>
      </c>
      <c r="AM801" s="447"/>
      <c r="AN801" s="428"/>
      <c r="AO801" s="429"/>
      <c r="AP801" s="432"/>
      <c r="AQ801" s="433"/>
      <c r="AR801" s="446">
        <f>IF(AN801=0,0,(AP801/AN801)*100)</f>
        <v>0</v>
      </c>
      <c r="AS801" s="447"/>
      <c r="AT801" s="450">
        <f>AB801+AH801+AN801</f>
        <v>0</v>
      </c>
      <c r="AU801" s="451"/>
      <c r="AV801" s="454">
        <f>AD801+AJ801+AP801</f>
        <v>0</v>
      </c>
      <c r="AW801" s="455"/>
      <c r="AX801" s="446">
        <f>IF(AT801=0,0,(AV801/AT801)*100)</f>
        <v>0</v>
      </c>
      <c r="AY801" s="447"/>
      <c r="AZ801" s="428"/>
      <c r="BA801" s="429"/>
      <c r="BB801" s="432"/>
      <c r="BC801" s="433"/>
      <c r="BD801" s="446">
        <f>IF(AZ801=0,0,(BB801/AZ801)*100)</f>
        <v>0</v>
      </c>
      <c r="BE801" s="447"/>
      <c r="BF801" s="450">
        <f>AT801+AZ801</f>
        <v>0</v>
      </c>
      <c r="BG801" s="451"/>
      <c r="BH801" s="454">
        <f>AV801+BB801</f>
        <v>0</v>
      </c>
      <c r="BI801" s="455"/>
      <c r="BJ801" s="446">
        <f>IF(BF801=0,0,(BH801/BF801)*100)</f>
        <v>0</v>
      </c>
      <c r="BK801" s="447"/>
      <c r="BL801" s="406">
        <f>(AD801*2)+(AJ801*2)+(AP801*3)+BB801</f>
        <v>0</v>
      </c>
      <c r="BM801" s="407"/>
      <c r="BN801" s="408"/>
      <c r="BO801" s="404"/>
      <c r="BP801" s="404" t="e">
        <f>((AZ801-BB801)*BR$774)+((AT801-AV801)*BR$773)+(H801*BR$775)+(P801*BR$776)</f>
        <v>#REF!</v>
      </c>
      <c r="BQ801" s="53"/>
      <c r="BR801" s="53"/>
      <c r="BS801" s="779"/>
    </row>
    <row r="802" spans="1:71" ht="21.75" customHeight="1" thickBot="1" x14ac:dyDescent="0.3">
      <c r="A802" s="779"/>
      <c r="B802" s="415"/>
      <c r="C802" s="412" t="str">
        <f>IF(ROSTER!D$42="","",ROSTER!D$42)</f>
        <v/>
      </c>
      <c r="D802" s="413"/>
      <c r="E802" s="419"/>
      <c r="F802" s="421"/>
      <c r="G802" s="423"/>
      <c r="H802" s="426"/>
      <c r="I802" s="427"/>
      <c r="J802" s="430"/>
      <c r="K802" s="431"/>
      <c r="L802" s="434"/>
      <c r="M802" s="435"/>
      <c r="N802" s="438" t="s">
        <v>14</v>
      </c>
      <c r="O802" s="439"/>
      <c r="P802" s="430"/>
      <c r="Q802" s="431"/>
      <c r="R802" s="434"/>
      <c r="S802" s="441"/>
      <c r="T802" s="434"/>
      <c r="U802" s="427"/>
      <c r="V802" s="441"/>
      <c r="W802" s="427"/>
      <c r="X802" s="430"/>
      <c r="Y802" s="427"/>
      <c r="Z802" s="430"/>
      <c r="AA802" s="427"/>
      <c r="AB802" s="430"/>
      <c r="AC802" s="431"/>
      <c r="AD802" s="434"/>
      <c r="AE802" s="435"/>
      <c r="AF802" s="444"/>
      <c r="AG802" s="445"/>
      <c r="AH802" s="430"/>
      <c r="AI802" s="431"/>
      <c r="AJ802" s="434"/>
      <c r="AK802" s="435"/>
      <c r="AL802" s="448"/>
      <c r="AM802" s="449"/>
      <c r="AN802" s="430"/>
      <c r="AO802" s="431"/>
      <c r="AP802" s="434"/>
      <c r="AQ802" s="435"/>
      <c r="AR802" s="448"/>
      <c r="AS802" s="449"/>
      <c r="AT802" s="452"/>
      <c r="AU802" s="453"/>
      <c r="AV802" s="456"/>
      <c r="AW802" s="457"/>
      <c r="AX802" s="448"/>
      <c r="AY802" s="449"/>
      <c r="AZ802" s="430"/>
      <c r="BA802" s="431"/>
      <c r="BB802" s="434"/>
      <c r="BC802" s="435"/>
      <c r="BD802" s="448"/>
      <c r="BE802" s="449"/>
      <c r="BF802" s="452"/>
      <c r="BG802" s="453"/>
      <c r="BH802" s="456"/>
      <c r="BI802" s="457"/>
      <c r="BJ802" s="448"/>
      <c r="BK802" s="449"/>
      <c r="BL802" s="409"/>
      <c r="BM802" s="410"/>
      <c r="BN802" s="411"/>
      <c r="BO802" s="405"/>
      <c r="BP802" s="405"/>
      <c r="BQ802" s="53"/>
      <c r="BR802" s="53"/>
      <c r="BS802" s="779"/>
    </row>
    <row r="803" spans="1:71" ht="21.75" hidden="1" customHeight="1" x14ac:dyDescent="0.3">
      <c r="A803" s="779"/>
      <c r="B803" s="414" t="str">
        <f>IF(ROSTER!B44="","",ROSTER!B44)</f>
        <v/>
      </c>
      <c r="C803" s="416" t="str">
        <f>IF(ROSTER!C$44="","",ROSTER!C$44)</f>
        <v/>
      </c>
      <c r="D803" s="417"/>
      <c r="E803" s="418"/>
      <c r="F803" s="420">
        <f>IF(E803="y",1,IF(E803="S",1,0))</f>
        <v>0</v>
      </c>
      <c r="G803" s="422">
        <f>IF(E803="S",1,0)</f>
        <v>0</v>
      </c>
      <c r="H803" s="424"/>
      <c r="I803" s="425"/>
      <c r="J803" s="428"/>
      <c r="K803" s="429"/>
      <c r="L803" s="432"/>
      <c r="M803" s="433"/>
      <c r="N803" s="436">
        <f>L803+J803</f>
        <v>0</v>
      </c>
      <c r="O803" s="437"/>
      <c r="P803" s="428"/>
      <c r="Q803" s="429"/>
      <c r="R803" s="432"/>
      <c r="S803" s="440"/>
      <c r="T803" s="432"/>
      <c r="U803" s="425"/>
      <c r="V803" s="440"/>
      <c r="W803" s="425"/>
      <c r="X803" s="428"/>
      <c r="Y803" s="425"/>
      <c r="Z803" s="428"/>
      <c r="AA803" s="425"/>
      <c r="AB803" s="428"/>
      <c r="AC803" s="429"/>
      <c r="AD803" s="432"/>
      <c r="AE803" s="433"/>
      <c r="AF803" s="442">
        <f>IF(AB803=0,0,(AD803/AB803)*100)</f>
        <v>0</v>
      </c>
      <c r="AG803" s="443"/>
      <c r="AH803" s="428"/>
      <c r="AI803" s="429"/>
      <c r="AJ803" s="432"/>
      <c r="AK803" s="433"/>
      <c r="AL803" s="446">
        <f>IF(AH803=0,0,(AJ803/AH803)*100)</f>
        <v>0</v>
      </c>
      <c r="AM803" s="447"/>
      <c r="AN803" s="428"/>
      <c r="AO803" s="429"/>
      <c r="AP803" s="432"/>
      <c r="AQ803" s="433"/>
      <c r="AR803" s="446">
        <f>IF(AN803=0,0,(AP803/AN803)*100)</f>
        <v>0</v>
      </c>
      <c r="AS803" s="447"/>
      <c r="AT803" s="450">
        <f>AB803+AH803+AN803</f>
        <v>0</v>
      </c>
      <c r="AU803" s="451"/>
      <c r="AV803" s="454">
        <f>AD803+AJ803+AP803</f>
        <v>0</v>
      </c>
      <c r="AW803" s="455"/>
      <c r="AX803" s="446">
        <f>IF(AT803=0,0,(AV803/AT803)*100)</f>
        <v>0</v>
      </c>
      <c r="AY803" s="447"/>
      <c r="AZ803" s="428"/>
      <c r="BA803" s="429"/>
      <c r="BB803" s="432"/>
      <c r="BC803" s="433"/>
      <c r="BD803" s="446">
        <f>IF(AZ803=0,0,(BB803/AZ803)*100)</f>
        <v>0</v>
      </c>
      <c r="BE803" s="447"/>
      <c r="BF803" s="450">
        <f>AT803+AZ803</f>
        <v>0</v>
      </c>
      <c r="BG803" s="451"/>
      <c r="BH803" s="454">
        <f>AV803+BB803</f>
        <v>0</v>
      </c>
      <c r="BI803" s="455"/>
      <c r="BJ803" s="446">
        <f>IF(BF803=0,0,(BH803/BF803)*100)</f>
        <v>0</v>
      </c>
      <c r="BK803" s="447"/>
      <c r="BL803" s="406">
        <f>(AD803*2)+(AJ803*2)+(AP803*3)+BB803</f>
        <v>0</v>
      </c>
      <c r="BM803" s="407"/>
      <c r="BN803" s="408"/>
      <c r="BO803" s="404"/>
      <c r="BP803" s="404" t="e">
        <f>((AZ803-BB803)*BR$774)+((AT803-AV803)*BR$773)+(H803*BR$775)+(P803*BR$776)</f>
        <v>#REF!</v>
      </c>
      <c r="BQ803" s="53"/>
      <c r="BR803" s="53"/>
      <c r="BS803" s="779"/>
    </row>
    <row r="804" spans="1:71" ht="21.75" hidden="1" customHeight="1" x14ac:dyDescent="0.3">
      <c r="A804" s="779"/>
      <c r="B804" s="415"/>
      <c r="C804" s="412" t="str">
        <f>IF(ROSTER!D$44="","",ROSTER!D$44)</f>
        <v/>
      </c>
      <c r="D804" s="413"/>
      <c r="E804" s="419"/>
      <c r="F804" s="421"/>
      <c r="G804" s="423"/>
      <c r="H804" s="426"/>
      <c r="I804" s="427"/>
      <c r="J804" s="430"/>
      <c r="K804" s="431"/>
      <c r="L804" s="434"/>
      <c r="M804" s="435"/>
      <c r="N804" s="438" t="s">
        <v>14</v>
      </c>
      <c r="O804" s="439"/>
      <c r="P804" s="430"/>
      <c r="Q804" s="431"/>
      <c r="R804" s="434"/>
      <c r="S804" s="441"/>
      <c r="T804" s="434"/>
      <c r="U804" s="427"/>
      <c r="V804" s="441"/>
      <c r="W804" s="427"/>
      <c r="X804" s="430"/>
      <c r="Y804" s="427"/>
      <c r="Z804" s="430"/>
      <c r="AA804" s="427"/>
      <c r="AB804" s="430"/>
      <c r="AC804" s="431"/>
      <c r="AD804" s="434"/>
      <c r="AE804" s="435"/>
      <c r="AF804" s="444"/>
      <c r="AG804" s="445"/>
      <c r="AH804" s="430"/>
      <c r="AI804" s="431"/>
      <c r="AJ804" s="434"/>
      <c r="AK804" s="435"/>
      <c r="AL804" s="448"/>
      <c r="AM804" s="449"/>
      <c r="AN804" s="430"/>
      <c r="AO804" s="431"/>
      <c r="AP804" s="434"/>
      <c r="AQ804" s="435"/>
      <c r="AR804" s="448"/>
      <c r="AS804" s="449"/>
      <c r="AT804" s="452"/>
      <c r="AU804" s="453"/>
      <c r="AV804" s="456"/>
      <c r="AW804" s="457"/>
      <c r="AX804" s="448"/>
      <c r="AY804" s="449"/>
      <c r="AZ804" s="430"/>
      <c r="BA804" s="431"/>
      <c r="BB804" s="434"/>
      <c r="BC804" s="435"/>
      <c r="BD804" s="448"/>
      <c r="BE804" s="449"/>
      <c r="BF804" s="452"/>
      <c r="BG804" s="453"/>
      <c r="BH804" s="456"/>
      <c r="BI804" s="457"/>
      <c r="BJ804" s="448"/>
      <c r="BK804" s="449"/>
      <c r="BL804" s="409"/>
      <c r="BM804" s="410"/>
      <c r="BN804" s="411"/>
      <c r="BO804" s="405"/>
      <c r="BP804" s="405"/>
      <c r="BQ804" s="53"/>
      <c r="BR804" s="53"/>
      <c r="BS804" s="779"/>
    </row>
    <row r="805" spans="1:71" ht="21.75" hidden="1" customHeight="1" x14ac:dyDescent="0.3">
      <c r="A805" s="779"/>
      <c r="B805" s="414" t="str">
        <f>IF(ROSTER!B46="","",ROSTER!B46)</f>
        <v/>
      </c>
      <c r="C805" s="416" t="str">
        <f>IF(ROSTER!C$46="","",ROSTER!C$46)</f>
        <v/>
      </c>
      <c r="D805" s="417"/>
      <c r="E805" s="418"/>
      <c r="F805" s="420">
        <f>IF(E805="y",1,IF(E805="S",1,0))</f>
        <v>0</v>
      </c>
      <c r="G805" s="422">
        <f>IF(E805="S",1,0)</f>
        <v>0</v>
      </c>
      <c r="H805" s="424"/>
      <c r="I805" s="425"/>
      <c r="J805" s="428"/>
      <c r="K805" s="429"/>
      <c r="L805" s="432"/>
      <c r="M805" s="433"/>
      <c r="N805" s="436">
        <f>L805+J805</f>
        <v>0</v>
      </c>
      <c r="O805" s="437"/>
      <c r="P805" s="428"/>
      <c r="Q805" s="429"/>
      <c r="R805" s="432"/>
      <c r="S805" s="440"/>
      <c r="T805" s="432"/>
      <c r="U805" s="425"/>
      <c r="V805" s="440"/>
      <c r="W805" s="425"/>
      <c r="X805" s="428"/>
      <c r="Y805" s="425"/>
      <c r="Z805" s="428"/>
      <c r="AA805" s="425"/>
      <c r="AB805" s="428"/>
      <c r="AC805" s="429"/>
      <c r="AD805" s="432"/>
      <c r="AE805" s="433"/>
      <c r="AF805" s="442">
        <f>IF(AB805=0,0,(AD805/AB805)*100)</f>
        <v>0</v>
      </c>
      <c r="AG805" s="443"/>
      <c r="AH805" s="428"/>
      <c r="AI805" s="429"/>
      <c r="AJ805" s="432"/>
      <c r="AK805" s="433"/>
      <c r="AL805" s="446">
        <f>IF(AH805=0,0,(AJ805/AH805)*100)</f>
        <v>0</v>
      </c>
      <c r="AM805" s="447"/>
      <c r="AN805" s="428"/>
      <c r="AO805" s="429"/>
      <c r="AP805" s="432"/>
      <c r="AQ805" s="433"/>
      <c r="AR805" s="446">
        <f>IF(AN805=0,0,(AP805/AN805)*100)</f>
        <v>0</v>
      </c>
      <c r="AS805" s="447"/>
      <c r="AT805" s="450">
        <f>AB805+AH805+AN805</f>
        <v>0</v>
      </c>
      <c r="AU805" s="451"/>
      <c r="AV805" s="454">
        <f>AD805+AJ805+AP805</f>
        <v>0</v>
      </c>
      <c r="AW805" s="455"/>
      <c r="AX805" s="446">
        <f>IF(AT805=0,0,(AV805/AT805)*100)</f>
        <v>0</v>
      </c>
      <c r="AY805" s="447"/>
      <c r="AZ805" s="428"/>
      <c r="BA805" s="429"/>
      <c r="BB805" s="432"/>
      <c r="BC805" s="433"/>
      <c r="BD805" s="446">
        <f>IF(AZ805=0,0,(BB805/AZ805)*100)</f>
        <v>0</v>
      </c>
      <c r="BE805" s="447"/>
      <c r="BF805" s="450">
        <f>AT805+AZ805</f>
        <v>0</v>
      </c>
      <c r="BG805" s="451"/>
      <c r="BH805" s="454">
        <f>AV805+BB805</f>
        <v>0</v>
      </c>
      <c r="BI805" s="455"/>
      <c r="BJ805" s="446">
        <f>IF(BF805=0,0,(BH805/BF805)*100)</f>
        <v>0</v>
      </c>
      <c r="BK805" s="447"/>
      <c r="BL805" s="406">
        <f>(AD805*2)+(AJ805*2)+(AP805*3)+BB805</f>
        <v>0</v>
      </c>
      <c r="BM805" s="407"/>
      <c r="BN805" s="408"/>
      <c r="BO805" s="402" t="e">
        <f>(BL805*BR$74)+(N805*BR$75)+(X805*BR$76)+(R805*BR$77)+(V805*BR$78)+(Z805*BR$79)</f>
        <v>#REF!</v>
      </c>
      <c r="BP805" s="404" t="e">
        <f>((AZ805-BB805)*BR$81)+((AT805-AV805)*BR$80)+(H805*BR$82)+(P805*BR$83)</f>
        <v>#REF!</v>
      </c>
      <c r="BQ805" s="53"/>
      <c r="BR805" s="53"/>
      <c r="BS805" s="779"/>
    </row>
    <row r="806" spans="1:71" ht="22.5" hidden="1" customHeight="1" x14ac:dyDescent="0.3">
      <c r="A806" s="779"/>
      <c r="B806" s="415"/>
      <c r="C806" s="412" t="str">
        <f>IF(ROSTER!D$46="","",ROSTER!D$46)</f>
        <v/>
      </c>
      <c r="D806" s="413"/>
      <c r="E806" s="419"/>
      <c r="F806" s="421"/>
      <c r="G806" s="423"/>
      <c r="H806" s="426"/>
      <c r="I806" s="427"/>
      <c r="J806" s="430"/>
      <c r="K806" s="431"/>
      <c r="L806" s="434"/>
      <c r="M806" s="435"/>
      <c r="N806" s="438" t="s">
        <v>14</v>
      </c>
      <c r="O806" s="439"/>
      <c r="P806" s="430"/>
      <c r="Q806" s="431"/>
      <c r="R806" s="434"/>
      <c r="S806" s="441"/>
      <c r="T806" s="434"/>
      <c r="U806" s="427"/>
      <c r="V806" s="441"/>
      <c r="W806" s="427"/>
      <c r="X806" s="430"/>
      <c r="Y806" s="427"/>
      <c r="Z806" s="430"/>
      <c r="AA806" s="427"/>
      <c r="AB806" s="430"/>
      <c r="AC806" s="431"/>
      <c r="AD806" s="434"/>
      <c r="AE806" s="435"/>
      <c r="AF806" s="444"/>
      <c r="AG806" s="445"/>
      <c r="AH806" s="430"/>
      <c r="AI806" s="431"/>
      <c r="AJ806" s="434"/>
      <c r="AK806" s="435"/>
      <c r="AL806" s="448"/>
      <c r="AM806" s="449"/>
      <c r="AN806" s="430"/>
      <c r="AO806" s="431"/>
      <c r="AP806" s="434"/>
      <c r="AQ806" s="435"/>
      <c r="AR806" s="448"/>
      <c r="AS806" s="449"/>
      <c r="AT806" s="452"/>
      <c r="AU806" s="453"/>
      <c r="AV806" s="456"/>
      <c r="AW806" s="457"/>
      <c r="AX806" s="448"/>
      <c r="AY806" s="449"/>
      <c r="AZ806" s="430"/>
      <c r="BA806" s="431"/>
      <c r="BB806" s="434"/>
      <c r="BC806" s="435"/>
      <c r="BD806" s="448"/>
      <c r="BE806" s="449"/>
      <c r="BF806" s="452"/>
      <c r="BG806" s="453"/>
      <c r="BH806" s="456"/>
      <c r="BI806" s="457"/>
      <c r="BJ806" s="448"/>
      <c r="BK806" s="449"/>
      <c r="BL806" s="409"/>
      <c r="BM806" s="410"/>
      <c r="BN806" s="411"/>
      <c r="BO806" s="403"/>
      <c r="BP806" s="405"/>
      <c r="BQ806" s="53"/>
      <c r="BR806" s="53"/>
      <c r="BS806" s="779"/>
    </row>
    <row r="807" spans="1:71" ht="21.75" hidden="1" customHeight="1" x14ac:dyDescent="0.3">
      <c r="A807" s="779"/>
      <c r="B807" s="414" t="str">
        <f>IF(ROSTER!B48="","",ROSTER!B48)</f>
        <v/>
      </c>
      <c r="C807" s="416" t="str">
        <f>IF(ROSTER!C$48="","",ROSTER!C$48)</f>
        <v/>
      </c>
      <c r="D807" s="417"/>
      <c r="E807" s="418"/>
      <c r="F807" s="420">
        <f t="shared" ref="F807" si="432">IF(E807="y",1,IF(E807="S",1,0))</f>
        <v>0</v>
      </c>
      <c r="G807" s="422">
        <f t="shared" ref="G807" si="433">IF(E807="S",1,0)</f>
        <v>0</v>
      </c>
      <c r="H807" s="424"/>
      <c r="I807" s="425"/>
      <c r="J807" s="428"/>
      <c r="K807" s="429"/>
      <c r="L807" s="432"/>
      <c r="M807" s="433"/>
      <c r="N807" s="436">
        <f t="shared" ref="N807" si="434">L807+J807</f>
        <v>0</v>
      </c>
      <c r="O807" s="437"/>
      <c r="P807" s="428"/>
      <c r="Q807" s="429"/>
      <c r="R807" s="432"/>
      <c r="S807" s="440"/>
      <c r="T807" s="432"/>
      <c r="U807" s="425"/>
      <c r="V807" s="440"/>
      <c r="W807" s="425"/>
      <c r="X807" s="428"/>
      <c r="Y807" s="425"/>
      <c r="Z807" s="428"/>
      <c r="AA807" s="425"/>
      <c r="AB807" s="428"/>
      <c r="AC807" s="429"/>
      <c r="AD807" s="432"/>
      <c r="AE807" s="433"/>
      <c r="AF807" s="442"/>
      <c r="AG807" s="443"/>
      <c r="AH807" s="428"/>
      <c r="AI807" s="429"/>
      <c r="AJ807" s="432"/>
      <c r="AK807" s="433"/>
      <c r="AL807" s="446">
        <f t="shared" ref="AL807" si="435">IF(AH807=0,0,(AJ807/AH807)*100)</f>
        <v>0</v>
      </c>
      <c r="AM807" s="447"/>
      <c r="AN807" s="428"/>
      <c r="AO807" s="429"/>
      <c r="AP807" s="432"/>
      <c r="AQ807" s="433"/>
      <c r="AR807" s="446">
        <f t="shared" ref="AR807" si="436">IF(AN807=0,0,(AP807/AN807)*100)</f>
        <v>0</v>
      </c>
      <c r="AS807" s="447"/>
      <c r="AT807" s="450">
        <f t="shared" ref="AT807" si="437">AB807+AH807+AN807</f>
        <v>0</v>
      </c>
      <c r="AU807" s="451"/>
      <c r="AV807" s="454">
        <f t="shared" ref="AV807" si="438">AD807+AJ807+AP807</f>
        <v>0</v>
      </c>
      <c r="AW807" s="455"/>
      <c r="AX807" s="446">
        <f t="shared" ref="AX807" si="439">IF(AT807=0,0,(AV807/AT807)*100)</f>
        <v>0</v>
      </c>
      <c r="AY807" s="447"/>
      <c r="AZ807" s="428"/>
      <c r="BA807" s="429"/>
      <c r="BB807" s="432"/>
      <c r="BC807" s="433"/>
      <c r="BD807" s="446">
        <f t="shared" ref="BD807" si="440">IF(AZ807=0,0,(BB807/AZ807)*100)</f>
        <v>0</v>
      </c>
      <c r="BE807" s="447"/>
      <c r="BF807" s="450">
        <f t="shared" ref="BF807" si="441">AT807+AZ807</f>
        <v>0</v>
      </c>
      <c r="BG807" s="451"/>
      <c r="BH807" s="454">
        <f t="shared" ref="BH807" si="442">AV807+BB807</f>
        <v>0</v>
      </c>
      <c r="BI807" s="455"/>
      <c r="BJ807" s="446">
        <f t="shared" ref="BJ807" si="443">IF(BF807=0,0,(BH807/BF807)*100)</f>
        <v>0</v>
      </c>
      <c r="BK807" s="447"/>
      <c r="BL807" s="406">
        <f t="shared" ref="BL807" si="444">(AD807*2)+(AJ807*2)+(AP807*3)+BB807</f>
        <v>0</v>
      </c>
      <c r="BM807" s="407"/>
      <c r="BN807" s="408"/>
      <c r="BO807" s="402" t="e">
        <f>(BL807*BR$74)+(N807*BR$75)+(X807*BR$76)+(R807*BR$77)+(V807*BR$78)+(Z807*BR$79)</f>
        <v>#REF!</v>
      </c>
      <c r="BP807" s="404" t="e">
        <f>((AZ807-BB807)*BR$81)+((AT807-AV807)*BR$80)+(H807*BR$82)+(P807*BR$83)</f>
        <v>#REF!</v>
      </c>
      <c r="BQ807" s="53"/>
      <c r="BR807" s="53"/>
      <c r="BS807" s="779"/>
    </row>
    <row r="808" spans="1:71" ht="22.5" hidden="1" customHeight="1" x14ac:dyDescent="0.3">
      <c r="A808" s="779"/>
      <c r="B808" s="415"/>
      <c r="C808" s="412" t="str">
        <f>IF(ROSTER!D$48="","",ROSTER!D$48)</f>
        <v/>
      </c>
      <c r="D808" s="413"/>
      <c r="E808" s="419"/>
      <c r="F808" s="421"/>
      <c r="G808" s="423"/>
      <c r="H808" s="426"/>
      <c r="I808" s="427"/>
      <c r="J808" s="430"/>
      <c r="K808" s="431"/>
      <c r="L808" s="434"/>
      <c r="M808" s="435"/>
      <c r="N808" s="438" t="s">
        <v>14</v>
      </c>
      <c r="O808" s="439"/>
      <c r="P808" s="430"/>
      <c r="Q808" s="431"/>
      <c r="R808" s="434"/>
      <c r="S808" s="441"/>
      <c r="T808" s="434"/>
      <c r="U808" s="427"/>
      <c r="V808" s="441"/>
      <c r="W808" s="427"/>
      <c r="X808" s="430"/>
      <c r="Y808" s="427"/>
      <c r="Z808" s="430"/>
      <c r="AA808" s="427"/>
      <c r="AB808" s="430"/>
      <c r="AC808" s="431"/>
      <c r="AD808" s="434"/>
      <c r="AE808" s="435"/>
      <c r="AF808" s="444"/>
      <c r="AG808" s="445"/>
      <c r="AH808" s="430"/>
      <c r="AI808" s="431"/>
      <c r="AJ808" s="434"/>
      <c r="AK808" s="435"/>
      <c r="AL808" s="448"/>
      <c r="AM808" s="449"/>
      <c r="AN808" s="430"/>
      <c r="AO808" s="431"/>
      <c r="AP808" s="434"/>
      <c r="AQ808" s="435"/>
      <c r="AR808" s="448"/>
      <c r="AS808" s="449"/>
      <c r="AT808" s="452"/>
      <c r="AU808" s="453"/>
      <c r="AV808" s="456"/>
      <c r="AW808" s="457"/>
      <c r="AX808" s="448"/>
      <c r="AY808" s="449"/>
      <c r="AZ808" s="430"/>
      <c r="BA808" s="431"/>
      <c r="BB808" s="434"/>
      <c r="BC808" s="435"/>
      <c r="BD808" s="448"/>
      <c r="BE808" s="449"/>
      <c r="BF808" s="452"/>
      <c r="BG808" s="453"/>
      <c r="BH808" s="456"/>
      <c r="BI808" s="457"/>
      <c r="BJ808" s="448"/>
      <c r="BK808" s="449"/>
      <c r="BL808" s="409"/>
      <c r="BM808" s="410"/>
      <c r="BN808" s="411"/>
      <c r="BO808" s="403"/>
      <c r="BP808" s="405"/>
      <c r="BQ808" s="53"/>
      <c r="BR808" s="53"/>
      <c r="BS808" s="779"/>
    </row>
    <row r="809" spans="1:71" ht="21.75" hidden="1" customHeight="1" x14ac:dyDescent="0.3">
      <c r="A809" s="779"/>
      <c r="B809" s="414" t="str">
        <f>IF(ROSTER!B50="","",ROSTER!B50)</f>
        <v/>
      </c>
      <c r="C809" s="416" t="str">
        <f>IF(ROSTER!C$50="","",ROSTER!C$50)</f>
        <v/>
      </c>
      <c r="D809" s="417"/>
      <c r="E809" s="418"/>
      <c r="F809" s="420">
        <f t="shared" ref="F809" si="445">IF(E809="y",1,IF(E809="S",1,0))</f>
        <v>0</v>
      </c>
      <c r="G809" s="422">
        <f t="shared" ref="G809" si="446">IF(E809="S",1,0)</f>
        <v>0</v>
      </c>
      <c r="H809" s="424"/>
      <c r="I809" s="425"/>
      <c r="J809" s="428"/>
      <c r="K809" s="429"/>
      <c r="L809" s="432"/>
      <c r="M809" s="433"/>
      <c r="N809" s="436">
        <f t="shared" ref="N809" si="447">L809+J809</f>
        <v>0</v>
      </c>
      <c r="O809" s="437"/>
      <c r="P809" s="428"/>
      <c r="Q809" s="429"/>
      <c r="R809" s="432"/>
      <c r="S809" s="440"/>
      <c r="T809" s="432"/>
      <c r="U809" s="425"/>
      <c r="V809" s="440"/>
      <c r="W809" s="425"/>
      <c r="X809" s="428"/>
      <c r="Y809" s="425"/>
      <c r="Z809" s="428"/>
      <c r="AA809" s="425"/>
      <c r="AB809" s="428"/>
      <c r="AC809" s="429"/>
      <c r="AD809" s="432"/>
      <c r="AE809" s="433"/>
      <c r="AF809" s="442"/>
      <c r="AG809" s="443"/>
      <c r="AH809" s="428"/>
      <c r="AI809" s="429"/>
      <c r="AJ809" s="432"/>
      <c r="AK809" s="433"/>
      <c r="AL809" s="446">
        <f t="shared" ref="AL809" si="448">IF(AH809=0,0,(AJ809/AH809)*100)</f>
        <v>0</v>
      </c>
      <c r="AM809" s="447"/>
      <c r="AN809" s="428"/>
      <c r="AO809" s="429"/>
      <c r="AP809" s="432"/>
      <c r="AQ809" s="433"/>
      <c r="AR809" s="446">
        <f t="shared" ref="AR809" si="449">IF(AN809=0,0,(AP809/AN809)*100)</f>
        <v>0</v>
      </c>
      <c r="AS809" s="447"/>
      <c r="AT809" s="450">
        <f t="shared" ref="AT809" si="450">AB809+AH809+AN809</f>
        <v>0</v>
      </c>
      <c r="AU809" s="451"/>
      <c r="AV809" s="454">
        <f t="shared" ref="AV809" si="451">AD809+AJ809+AP809</f>
        <v>0</v>
      </c>
      <c r="AW809" s="455"/>
      <c r="AX809" s="446">
        <f t="shared" ref="AX809" si="452">IF(AT809=0,0,(AV809/AT809)*100)</f>
        <v>0</v>
      </c>
      <c r="AY809" s="447"/>
      <c r="AZ809" s="428"/>
      <c r="BA809" s="429"/>
      <c r="BB809" s="432"/>
      <c r="BC809" s="433"/>
      <c r="BD809" s="446">
        <f t="shared" ref="BD809" si="453">IF(AZ809=0,0,(BB809/AZ809)*100)</f>
        <v>0</v>
      </c>
      <c r="BE809" s="447"/>
      <c r="BF809" s="450">
        <f t="shared" ref="BF809" si="454">AT809+AZ809</f>
        <v>0</v>
      </c>
      <c r="BG809" s="451"/>
      <c r="BH809" s="454">
        <f t="shared" ref="BH809" si="455">AV809+BB809</f>
        <v>0</v>
      </c>
      <c r="BI809" s="455"/>
      <c r="BJ809" s="446">
        <f t="shared" ref="BJ809" si="456">IF(BF809=0,0,(BH809/BF809)*100)</f>
        <v>0</v>
      </c>
      <c r="BK809" s="447"/>
      <c r="BL809" s="406">
        <f t="shared" ref="BL809" si="457">(AD809*2)+(AJ809*2)+(AP809*3)+BB809</f>
        <v>0</v>
      </c>
      <c r="BM809" s="407"/>
      <c r="BN809" s="408"/>
      <c r="BO809" s="402" t="e">
        <f>(BL809*BR$74)+(N809*BR$75)+(X809*BR$76)+(R809*BR$77)+(V809*BR$78)+(Z809*BR$79)</f>
        <v>#REF!</v>
      </c>
      <c r="BP809" s="404" t="e">
        <f>((AZ809-BB809)*BR$81)+((AT809-AV809)*BR$80)+(H809*BR$82)+(P809*BR$83)</f>
        <v>#REF!</v>
      </c>
      <c r="BQ809" s="53"/>
      <c r="BR809" s="53"/>
      <c r="BS809" s="779"/>
    </row>
    <row r="810" spans="1:71" ht="22.5" hidden="1" customHeight="1" thickBot="1" x14ac:dyDescent="0.3">
      <c r="A810" s="779"/>
      <c r="B810" s="415"/>
      <c r="C810" s="412" t="str">
        <f>IF(ROSTER!D$50="","",ROSTER!D$50)</f>
        <v/>
      </c>
      <c r="D810" s="413"/>
      <c r="E810" s="419"/>
      <c r="F810" s="421"/>
      <c r="G810" s="423"/>
      <c r="H810" s="426"/>
      <c r="I810" s="427"/>
      <c r="J810" s="430"/>
      <c r="K810" s="431"/>
      <c r="L810" s="434"/>
      <c r="M810" s="435"/>
      <c r="N810" s="438" t="s">
        <v>14</v>
      </c>
      <c r="O810" s="439"/>
      <c r="P810" s="430"/>
      <c r="Q810" s="431"/>
      <c r="R810" s="434"/>
      <c r="S810" s="441"/>
      <c r="T810" s="434"/>
      <c r="U810" s="427"/>
      <c r="V810" s="441"/>
      <c r="W810" s="427"/>
      <c r="X810" s="430"/>
      <c r="Y810" s="427"/>
      <c r="Z810" s="430"/>
      <c r="AA810" s="427"/>
      <c r="AB810" s="430"/>
      <c r="AC810" s="431"/>
      <c r="AD810" s="434"/>
      <c r="AE810" s="435"/>
      <c r="AF810" s="444"/>
      <c r="AG810" s="445"/>
      <c r="AH810" s="430"/>
      <c r="AI810" s="431"/>
      <c r="AJ810" s="434"/>
      <c r="AK810" s="435"/>
      <c r="AL810" s="448"/>
      <c r="AM810" s="449"/>
      <c r="AN810" s="430"/>
      <c r="AO810" s="431"/>
      <c r="AP810" s="434"/>
      <c r="AQ810" s="435"/>
      <c r="AR810" s="448"/>
      <c r="AS810" s="449"/>
      <c r="AT810" s="452"/>
      <c r="AU810" s="453"/>
      <c r="AV810" s="456"/>
      <c r="AW810" s="457"/>
      <c r="AX810" s="448"/>
      <c r="AY810" s="449"/>
      <c r="AZ810" s="430"/>
      <c r="BA810" s="431"/>
      <c r="BB810" s="434"/>
      <c r="BC810" s="435"/>
      <c r="BD810" s="448"/>
      <c r="BE810" s="449"/>
      <c r="BF810" s="452"/>
      <c r="BG810" s="453"/>
      <c r="BH810" s="456"/>
      <c r="BI810" s="457"/>
      <c r="BJ810" s="448"/>
      <c r="BK810" s="449"/>
      <c r="BL810" s="409"/>
      <c r="BM810" s="410"/>
      <c r="BN810" s="411"/>
      <c r="BO810" s="403"/>
      <c r="BP810" s="405"/>
      <c r="BQ810" s="53"/>
      <c r="BR810" s="53"/>
      <c r="BS810" s="779"/>
    </row>
    <row r="811" spans="1:71" s="224" customFormat="1" ht="33.6" customHeight="1" x14ac:dyDescent="0.5">
      <c r="A811" s="789"/>
      <c r="B811" s="376"/>
      <c r="C811" s="377"/>
      <c r="D811" s="377" t="s">
        <v>10</v>
      </c>
      <c r="E811" s="380"/>
      <c r="F811" s="223"/>
      <c r="G811" s="223"/>
      <c r="H811" s="382">
        <f>SUM(H767:I810)</f>
        <v>0</v>
      </c>
      <c r="I811" s="383"/>
      <c r="J811" s="382">
        <f>SUM(J767:K810)</f>
        <v>0</v>
      </c>
      <c r="K811" s="383"/>
      <c r="L811" s="386">
        <f>SUM(L767:M810)</f>
        <v>0</v>
      </c>
      <c r="M811" s="387"/>
      <c r="N811" s="358">
        <f>L811+J811</f>
        <v>0</v>
      </c>
      <c r="O811" s="359"/>
      <c r="P811" s="386">
        <f>SUM(P767:Q810)</f>
        <v>0</v>
      </c>
      <c r="Q811" s="383"/>
      <c r="R811" s="386">
        <f t="shared" ref="R811" si="458">SUM(R767:S810)</f>
        <v>0</v>
      </c>
      <c r="S811" s="387"/>
      <c r="T811" s="386">
        <f t="shared" ref="T811" si="459">SUM(T767:U810)</f>
        <v>0</v>
      </c>
      <c r="U811" s="359"/>
      <c r="V811" s="387">
        <f t="shared" ref="V811" si="460">SUM(V767:W810)</f>
        <v>0</v>
      </c>
      <c r="W811" s="387"/>
      <c r="X811" s="382">
        <f t="shared" ref="X811" si="461">SUM(X767:Y810)</f>
        <v>0</v>
      </c>
      <c r="Y811" s="359"/>
      <c r="Z811" s="382">
        <f t="shared" ref="Z811" si="462">SUM(Z767:AA810)</f>
        <v>0</v>
      </c>
      <c r="AA811" s="359"/>
      <c r="AB811" s="387">
        <f t="shared" ref="AB811" si="463">SUM(AB767:AC810)</f>
        <v>0</v>
      </c>
      <c r="AC811" s="383"/>
      <c r="AD811" s="386">
        <f t="shared" ref="AD811" si="464">SUM(AD767:AE810)</f>
        <v>0</v>
      </c>
      <c r="AE811" s="387"/>
      <c r="AF811" s="358">
        <f t="shared" ref="AF811" si="465">SUM(AF767:AG810)</f>
        <v>0</v>
      </c>
      <c r="AG811" s="359"/>
      <c r="AH811" s="386">
        <f t="shared" ref="AH811" si="466">SUM(AH767:AI810)</f>
        <v>0</v>
      </c>
      <c r="AI811" s="383"/>
      <c r="AJ811" s="386">
        <f t="shared" ref="AJ811" si="467">SUM(AJ767:AK810)</f>
        <v>0</v>
      </c>
      <c r="AK811" s="387"/>
      <c r="AL811" s="358">
        <f>IF(AH811=0,0,(AJ811/AH811)*100)</f>
        <v>0</v>
      </c>
      <c r="AM811" s="359"/>
      <c r="AN811" s="386">
        <f>SUM(AN767:AO810)</f>
        <v>0</v>
      </c>
      <c r="AO811" s="383"/>
      <c r="AP811" s="386">
        <f>SUM(AP767:AQ810)</f>
        <v>0</v>
      </c>
      <c r="AQ811" s="387"/>
      <c r="AR811" s="358">
        <f>IF(AN811=0,0,(AP811/AN811)*100)</f>
        <v>0</v>
      </c>
      <c r="AS811" s="359"/>
      <c r="AT811" s="382">
        <f>AB811+AH811+AN811</f>
        <v>0</v>
      </c>
      <c r="AU811" s="383"/>
      <c r="AV811" s="386">
        <f>AD811+AJ811+AP811</f>
        <v>0</v>
      </c>
      <c r="AW811" s="392"/>
      <c r="AX811" s="358">
        <f>IF(AT811=0,0,(AV811/AT811)*100)</f>
        <v>0</v>
      </c>
      <c r="AY811" s="359"/>
      <c r="AZ811" s="386">
        <f>SUM(AZ767:BA810)</f>
        <v>0</v>
      </c>
      <c r="BA811" s="383"/>
      <c r="BB811" s="386">
        <f>SUM(BB767:BC810)</f>
        <v>0</v>
      </c>
      <c r="BC811" s="387"/>
      <c r="BD811" s="358">
        <f>IF(AZ811=0,0,(BB811/AZ811)*100)</f>
        <v>0</v>
      </c>
      <c r="BE811" s="359"/>
      <c r="BF811" s="382">
        <f>AT811+AZ811</f>
        <v>0</v>
      </c>
      <c r="BG811" s="383"/>
      <c r="BH811" s="386">
        <f>AV811+BB811</f>
        <v>0</v>
      </c>
      <c r="BI811" s="392"/>
      <c r="BJ811" s="358">
        <f>IF(BF811=0,0,(BH811/BF811)*100)</f>
        <v>0</v>
      </c>
      <c r="BK811" s="394"/>
      <c r="BL811" s="396">
        <f>SUM(BL767:BN810)</f>
        <v>0</v>
      </c>
      <c r="BM811" s="397"/>
      <c r="BN811" s="398"/>
      <c r="BO811" s="402" t="e">
        <f>(BL811*BR$74)+(N811*BR$75)+(X811*BR$76)+(R811*BR$77)+(V811*BR$78)+(Z811*BR$79)</f>
        <v>#REF!</v>
      </c>
      <c r="BP811" s="404" t="e">
        <f>((AZ811-BB811)*BR$81)+((AT811-AV811)*BR$80)+(H811*BR$82)+(P811*BR$83)</f>
        <v>#REF!</v>
      </c>
      <c r="BQ811" s="222"/>
      <c r="BR811" s="222"/>
      <c r="BS811" s="789"/>
    </row>
    <row r="812" spans="1:71" s="224" customFormat="1" ht="33.950000000000003" customHeight="1" thickBot="1" x14ac:dyDescent="0.55000000000000004">
      <c r="A812" s="789"/>
      <c r="B812" s="378"/>
      <c r="C812" s="379"/>
      <c r="D812" s="379"/>
      <c r="E812" s="381"/>
      <c r="F812" s="225"/>
      <c r="G812" s="225"/>
      <c r="H812" s="384"/>
      <c r="I812" s="385"/>
      <c r="J812" s="384"/>
      <c r="K812" s="385"/>
      <c r="L812" s="388"/>
      <c r="M812" s="389"/>
      <c r="N812" s="390" t="s">
        <v>14</v>
      </c>
      <c r="O812" s="391"/>
      <c r="P812" s="388"/>
      <c r="Q812" s="385"/>
      <c r="R812" s="388"/>
      <c r="S812" s="389"/>
      <c r="T812" s="388"/>
      <c r="U812" s="391"/>
      <c r="V812" s="389"/>
      <c r="W812" s="389"/>
      <c r="X812" s="384"/>
      <c r="Y812" s="391"/>
      <c r="Z812" s="384"/>
      <c r="AA812" s="391"/>
      <c r="AB812" s="389"/>
      <c r="AC812" s="385"/>
      <c r="AD812" s="388"/>
      <c r="AE812" s="389"/>
      <c r="AF812" s="390"/>
      <c r="AG812" s="391"/>
      <c r="AH812" s="388"/>
      <c r="AI812" s="385"/>
      <c r="AJ812" s="388"/>
      <c r="AK812" s="389"/>
      <c r="AL812" s="390"/>
      <c r="AM812" s="391"/>
      <c r="AN812" s="388"/>
      <c r="AO812" s="385"/>
      <c r="AP812" s="388"/>
      <c r="AQ812" s="389"/>
      <c r="AR812" s="390"/>
      <c r="AS812" s="391"/>
      <c r="AT812" s="384"/>
      <c r="AU812" s="385"/>
      <c r="AV812" s="388"/>
      <c r="AW812" s="393"/>
      <c r="AX812" s="390"/>
      <c r="AY812" s="391"/>
      <c r="AZ812" s="388"/>
      <c r="BA812" s="385"/>
      <c r="BB812" s="388"/>
      <c r="BC812" s="389"/>
      <c r="BD812" s="390"/>
      <c r="BE812" s="391"/>
      <c r="BF812" s="384"/>
      <c r="BG812" s="385"/>
      <c r="BH812" s="388"/>
      <c r="BI812" s="393"/>
      <c r="BJ812" s="390"/>
      <c r="BK812" s="395"/>
      <c r="BL812" s="399"/>
      <c r="BM812" s="400"/>
      <c r="BN812" s="401"/>
      <c r="BO812" s="403"/>
      <c r="BP812" s="405"/>
      <c r="BQ812" s="222"/>
      <c r="BR812" s="222"/>
      <c r="BS812" s="789"/>
    </row>
    <row r="813" spans="1:71" s="230" customFormat="1" ht="48.2" customHeight="1" thickBot="1" x14ac:dyDescent="0.55000000000000004">
      <c r="A813" s="790"/>
      <c r="B813" s="342"/>
      <c r="C813" s="343"/>
      <c r="D813" s="343" t="s">
        <v>13</v>
      </c>
      <c r="E813" s="344"/>
      <c r="F813" s="227"/>
      <c r="G813" s="223"/>
      <c r="H813" s="345"/>
      <c r="I813" s="346"/>
      <c r="J813" s="347"/>
      <c r="K813" s="348"/>
      <c r="L813" s="349"/>
      <c r="M813" s="350"/>
      <c r="N813" s="351">
        <f>J813+L813</f>
        <v>0</v>
      </c>
      <c r="O813" s="352"/>
      <c r="P813" s="347"/>
      <c r="Q813" s="348"/>
      <c r="R813" s="349"/>
      <c r="S813" s="348"/>
      <c r="T813" s="353"/>
      <c r="U813" s="354"/>
      <c r="V813" s="347"/>
      <c r="W813" s="355"/>
      <c r="X813" s="345"/>
      <c r="Y813" s="346"/>
      <c r="Z813" s="347"/>
      <c r="AA813" s="355"/>
      <c r="AB813" s="347"/>
      <c r="AC813" s="348"/>
      <c r="AD813" s="349"/>
      <c r="AE813" s="350"/>
      <c r="AF813" s="356">
        <f>IF(AB813=0,0,(AD813/AB813)*100)</f>
        <v>0</v>
      </c>
      <c r="AG813" s="357"/>
      <c r="AH813" s="347"/>
      <c r="AI813" s="348"/>
      <c r="AJ813" s="349"/>
      <c r="AK813" s="350"/>
      <c r="AL813" s="358">
        <f>IF(AH813=0,0,(AJ813/AH813)*100)</f>
        <v>0</v>
      </c>
      <c r="AM813" s="359"/>
      <c r="AN813" s="347"/>
      <c r="AO813" s="348"/>
      <c r="AP813" s="349"/>
      <c r="AQ813" s="350"/>
      <c r="AR813" s="358">
        <f>IF(AN813=0,0,(AP813/AN813)*100)</f>
        <v>0</v>
      </c>
      <c r="AS813" s="359"/>
      <c r="AT813" s="360">
        <f>AB813+AH813+AN813</f>
        <v>0</v>
      </c>
      <c r="AU813" s="361"/>
      <c r="AV813" s="362">
        <f>AD813+AJ813+AP813</f>
        <v>0</v>
      </c>
      <c r="AW813" s="363"/>
      <c r="AX813" s="358">
        <f>IF(AT813=0,0,(AV813/AT813)*100)</f>
        <v>0</v>
      </c>
      <c r="AY813" s="359"/>
      <c r="AZ813" s="347"/>
      <c r="BA813" s="348"/>
      <c r="BB813" s="349"/>
      <c r="BC813" s="350"/>
      <c r="BD813" s="358">
        <f>IF(AZ813=0,0,(BB813/AZ813)*100)</f>
        <v>0</v>
      </c>
      <c r="BE813" s="359"/>
      <c r="BF813" s="360">
        <f>AT813+AZ813</f>
        <v>0</v>
      </c>
      <c r="BG813" s="361"/>
      <c r="BH813" s="362">
        <f>AV813+BB813</f>
        <v>0</v>
      </c>
      <c r="BI813" s="363"/>
      <c r="BJ813" s="358">
        <f>IF(BF813=0,0,(BH813/BF813)*100)</f>
        <v>0</v>
      </c>
      <c r="BK813" s="359"/>
      <c r="BL813" s="364"/>
      <c r="BM813" s="365"/>
      <c r="BN813" s="366"/>
      <c r="BO813" s="228"/>
      <c r="BP813" s="229"/>
      <c r="BQ813" s="226"/>
      <c r="BR813" s="226"/>
      <c r="BS813" s="790"/>
    </row>
    <row r="814" spans="1:71" s="230" customFormat="1" ht="48.95" customHeight="1" thickBot="1" x14ac:dyDescent="0.55000000000000004">
      <c r="A814" s="790"/>
      <c r="B814" s="231"/>
      <c r="C814" s="268"/>
      <c r="D814" s="367" t="s">
        <v>87</v>
      </c>
      <c r="E814" s="368"/>
      <c r="F814" s="233"/>
      <c r="G814" s="233"/>
      <c r="H814" s="268"/>
      <c r="I814" s="268"/>
      <c r="J814" s="369">
        <f>IF((J811+L813)=0,0,J811/(J811+L813)*100)</f>
        <v>0</v>
      </c>
      <c r="K814" s="370"/>
      <c r="L814" s="369">
        <f>IF((L811+J813)=0,0,L811/(L811+J813)*100)</f>
        <v>0</v>
      </c>
      <c r="M814" s="370"/>
      <c r="N814" s="369">
        <f>IF((N811+N813)=0,0,N811/(N811+N813)*100)</f>
        <v>0</v>
      </c>
      <c r="O814" s="371"/>
      <c r="P814" s="372"/>
      <c r="Q814" s="373"/>
      <c r="R814" s="373"/>
      <c r="S814" s="373"/>
      <c r="T814" s="374"/>
      <c r="U814" s="374"/>
      <c r="V814" s="373"/>
      <c r="W814" s="373"/>
      <c r="X814" s="373"/>
      <c r="Y814" s="373"/>
      <c r="Z814" s="373"/>
      <c r="AA814" s="373"/>
      <c r="AB814" s="373"/>
      <c r="AC814" s="373"/>
      <c r="AD814" s="373"/>
      <c r="AE814" s="373"/>
      <c r="AF814" s="373"/>
      <c r="AG814" s="373"/>
      <c r="AH814" s="373"/>
      <c r="AI814" s="373"/>
      <c r="AJ814" s="373"/>
      <c r="AK814" s="373"/>
      <c r="AL814" s="373"/>
      <c r="AM814" s="373"/>
      <c r="AN814" s="373"/>
      <c r="AO814" s="373"/>
      <c r="AP814" s="373"/>
      <c r="AQ814" s="373"/>
      <c r="AR814" s="373"/>
      <c r="AS814" s="373"/>
      <c r="AT814" s="373"/>
      <c r="AU814" s="373"/>
      <c r="AV814" s="373"/>
      <c r="AW814" s="373"/>
      <c r="AX814" s="373"/>
      <c r="AY814" s="373"/>
      <c r="AZ814" s="373"/>
      <c r="BA814" s="373"/>
      <c r="BB814" s="373"/>
      <c r="BC814" s="373"/>
      <c r="BD814" s="373"/>
      <c r="BE814" s="373"/>
      <c r="BF814" s="373"/>
      <c r="BG814" s="373"/>
      <c r="BH814" s="373"/>
      <c r="BI814" s="373"/>
      <c r="BJ814" s="373"/>
      <c r="BK814" s="373"/>
      <c r="BL814" s="373"/>
      <c r="BM814" s="373"/>
      <c r="BN814" s="375"/>
      <c r="BO814" s="234"/>
      <c r="BP814" s="234"/>
      <c r="BQ814" s="226"/>
      <c r="BR814" s="226"/>
      <c r="BS814" s="790"/>
    </row>
    <row r="815" spans="1:71" ht="15.75" customHeight="1" thickTop="1" thickBot="1" x14ac:dyDescent="0.45">
      <c r="A815" s="779"/>
      <c r="B815" s="160"/>
      <c r="C815" s="161"/>
      <c r="D815" s="161"/>
      <c r="E815" s="161"/>
      <c r="F815" s="69"/>
      <c r="G815" s="69"/>
      <c r="H815" s="161"/>
      <c r="I815" s="161"/>
      <c r="J815" s="161"/>
      <c r="K815" s="161"/>
      <c r="L815" s="161"/>
      <c r="M815" s="161"/>
      <c r="N815" s="161"/>
      <c r="O815" s="161"/>
      <c r="P815" s="161"/>
      <c r="Q815" s="161"/>
      <c r="R815" s="161"/>
      <c r="S815" s="161"/>
      <c r="T815" s="161"/>
      <c r="U815" s="161"/>
      <c r="V815" s="161"/>
      <c r="W815" s="161"/>
      <c r="X815" s="161"/>
      <c r="Y815" s="161"/>
      <c r="Z815" s="161"/>
      <c r="AA815" s="161"/>
      <c r="AB815" s="161"/>
      <c r="AC815" s="161"/>
      <c r="AD815" s="161"/>
      <c r="AE815" s="161"/>
      <c r="AF815" s="166"/>
      <c r="AG815" s="166"/>
      <c r="AH815" s="161"/>
      <c r="AI815" s="161"/>
      <c r="AJ815" s="161"/>
      <c r="AK815" s="161"/>
      <c r="AL815" s="161"/>
      <c r="AM815" s="161"/>
      <c r="AN815" s="161"/>
      <c r="AO815" s="161"/>
      <c r="AP815" s="161"/>
      <c r="AQ815" s="161"/>
      <c r="AR815" s="161"/>
      <c r="AS815" s="161"/>
      <c r="AT815" s="161"/>
      <c r="AU815" s="161"/>
      <c r="AV815" s="161"/>
      <c r="AW815" s="161"/>
      <c r="AX815" s="161"/>
      <c r="AY815" s="161"/>
      <c r="AZ815" s="161"/>
      <c r="BA815" s="161"/>
      <c r="BB815" s="161"/>
      <c r="BC815" s="161"/>
      <c r="BD815" s="161"/>
      <c r="BE815" s="161"/>
      <c r="BF815" s="161"/>
      <c r="BG815" s="161"/>
      <c r="BH815" s="161"/>
      <c r="BI815" s="161"/>
      <c r="BJ815" s="161"/>
      <c r="BK815" s="161"/>
      <c r="BL815" s="161"/>
      <c r="BM815" s="161"/>
      <c r="BN815" s="167"/>
      <c r="BO815" s="70"/>
      <c r="BP815" s="70"/>
      <c r="BQ815" s="53"/>
      <c r="BR815" s="53"/>
      <c r="BS815" s="779"/>
    </row>
    <row r="816" spans="1:71" s="68" customFormat="1" ht="80.25" customHeight="1" thickTop="1" thickBot="1" x14ac:dyDescent="0.5">
      <c r="A816" s="791"/>
      <c r="B816" s="325" t="s">
        <v>55</v>
      </c>
      <c r="C816" s="326"/>
      <c r="D816" s="327" t="s">
        <v>47</v>
      </c>
      <c r="E816" s="327"/>
      <c r="F816" s="71"/>
      <c r="G816" s="71"/>
      <c r="H816" s="328"/>
      <c r="I816" s="329"/>
      <c r="J816" s="330"/>
      <c r="K816" s="235"/>
      <c r="L816" s="328"/>
      <c r="M816" s="329"/>
      <c r="N816" s="330"/>
      <c r="O816" s="331" t="s">
        <v>42</v>
      </c>
      <c r="P816" s="332"/>
      <c r="Q816" s="332"/>
      <c r="R816" s="332"/>
      <c r="S816" s="328"/>
      <c r="T816" s="329"/>
      <c r="U816" s="330"/>
      <c r="V816" s="235"/>
      <c r="W816" s="328"/>
      <c r="X816" s="329"/>
      <c r="Y816" s="330"/>
      <c r="Z816" s="331" t="s">
        <v>110</v>
      </c>
      <c r="AA816" s="332"/>
      <c r="AB816" s="332"/>
      <c r="AC816" s="332"/>
      <c r="AD816" s="332"/>
      <c r="AE816" s="332"/>
      <c r="AF816" s="332"/>
      <c r="AG816" s="332"/>
      <c r="AH816" s="332"/>
      <c r="AI816" s="333"/>
      <c r="AJ816" s="328"/>
      <c r="AK816" s="329"/>
      <c r="AL816" s="330"/>
      <c r="AM816" s="235"/>
      <c r="AN816" s="328"/>
      <c r="AO816" s="329"/>
      <c r="AP816" s="330"/>
      <c r="AQ816" s="331" t="s">
        <v>46</v>
      </c>
      <c r="AR816" s="332"/>
      <c r="AS816" s="332"/>
      <c r="AT816" s="333"/>
      <c r="AU816" s="328"/>
      <c r="AV816" s="329"/>
      <c r="AW816" s="330"/>
      <c r="AX816" s="235"/>
      <c r="AY816" s="328"/>
      <c r="AZ816" s="329"/>
      <c r="BA816" s="330"/>
      <c r="BB816" s="334" t="s">
        <v>112</v>
      </c>
      <c r="BC816" s="335"/>
      <c r="BD816" s="335"/>
      <c r="BE816" s="336"/>
      <c r="BF816" s="337">
        <f>BL811</f>
        <v>0</v>
      </c>
      <c r="BG816" s="338"/>
      <c r="BH816" s="339"/>
      <c r="BI816" s="235"/>
      <c r="BJ816" s="337">
        <f>BL813</f>
        <v>0</v>
      </c>
      <c r="BK816" s="338"/>
      <c r="BL816" s="339"/>
      <c r="BM816" s="173"/>
      <c r="BN816" s="174"/>
      <c r="BO816" s="72"/>
      <c r="BP816" s="72"/>
      <c r="BQ816" s="67"/>
      <c r="BR816" s="67"/>
      <c r="BS816" s="791"/>
    </row>
    <row r="817" spans="1:71" ht="15.6" customHeight="1" thickTop="1" thickBot="1" x14ac:dyDescent="0.55000000000000004">
      <c r="A817" s="779"/>
      <c r="B817" s="162"/>
      <c r="C817" s="156"/>
      <c r="D817" s="163"/>
      <c r="E817" s="163"/>
      <c r="F817" s="73"/>
      <c r="G817" s="73"/>
      <c r="H817" s="170"/>
      <c r="I817" s="170"/>
      <c r="J817" s="170"/>
      <c r="K817" s="170"/>
      <c r="L817" s="170"/>
      <c r="M817" s="170"/>
      <c r="N817" s="170"/>
      <c r="O817" s="168"/>
      <c r="P817" s="168"/>
      <c r="Q817" s="168"/>
      <c r="R817" s="168"/>
      <c r="S817" s="170"/>
      <c r="T817" s="170"/>
      <c r="U817" s="170"/>
      <c r="V817" s="169"/>
      <c r="W817" s="170"/>
      <c r="X817" s="170"/>
      <c r="Y817" s="170"/>
      <c r="Z817" s="168"/>
      <c r="AA817" s="168"/>
      <c r="AB817" s="168"/>
      <c r="AC817" s="168"/>
      <c r="AD817" s="170"/>
      <c r="AE817" s="170"/>
      <c r="AF817" s="170"/>
      <c r="AG817" s="170"/>
      <c r="AH817" s="169"/>
      <c r="AI817" s="169"/>
      <c r="AJ817" s="170"/>
      <c r="AK817" s="168"/>
      <c r="AL817" s="168"/>
      <c r="AM817" s="168"/>
      <c r="AN817" s="168"/>
      <c r="AO817" s="170"/>
      <c r="AP817" s="170"/>
      <c r="AQ817" s="168"/>
      <c r="AR817" s="168"/>
      <c r="AS817" s="168"/>
      <c r="AT817" s="168"/>
      <c r="AU817" s="170"/>
      <c r="AV817" s="170"/>
      <c r="AW817" s="170"/>
      <c r="AX817" s="170"/>
      <c r="AY817" s="170"/>
      <c r="AZ817" s="172"/>
      <c r="BA817" s="172"/>
      <c r="BB817" s="168"/>
      <c r="BC817" s="176"/>
      <c r="BD817" s="177"/>
      <c r="BE817" s="177"/>
      <c r="BF817" s="178"/>
      <c r="BG817" s="178"/>
      <c r="BH817" s="172"/>
      <c r="BI817" s="170"/>
      <c r="BJ817" s="179"/>
      <c r="BK817" s="179"/>
      <c r="BL817" s="172"/>
      <c r="BM817" s="175"/>
      <c r="BN817" s="180"/>
      <c r="BO817" s="74"/>
      <c r="BP817" s="74"/>
      <c r="BQ817" s="53"/>
      <c r="BR817" s="53"/>
      <c r="BS817" s="779"/>
    </row>
    <row r="818" spans="1:71" s="68" customFormat="1" ht="80.25" customHeight="1" thickTop="1" thickBot="1" x14ac:dyDescent="0.5">
      <c r="A818" s="791"/>
      <c r="B818" s="334" t="s">
        <v>40</v>
      </c>
      <c r="C818" s="335"/>
      <c r="D818" s="327" t="s">
        <v>48</v>
      </c>
      <c r="E818" s="327"/>
      <c r="F818" s="71"/>
      <c r="G818" s="71"/>
      <c r="H818" s="337">
        <f>H816</f>
        <v>0</v>
      </c>
      <c r="I818" s="338"/>
      <c r="J818" s="339"/>
      <c r="K818" s="235"/>
      <c r="L818" s="337">
        <f>L816</f>
        <v>0</v>
      </c>
      <c r="M818" s="338"/>
      <c r="N818" s="339"/>
      <c r="O818" s="331" t="s">
        <v>44</v>
      </c>
      <c r="P818" s="332"/>
      <c r="Q818" s="332"/>
      <c r="R818" s="332"/>
      <c r="S818" s="337">
        <f>S816-H816</f>
        <v>0</v>
      </c>
      <c r="T818" s="338"/>
      <c r="U818" s="339"/>
      <c r="V818" s="235"/>
      <c r="W818" s="337">
        <f>W816-L816</f>
        <v>0</v>
      </c>
      <c r="X818" s="338"/>
      <c r="Y818" s="339"/>
      <c r="Z818" s="331" t="s">
        <v>111</v>
      </c>
      <c r="AA818" s="332"/>
      <c r="AB818" s="332"/>
      <c r="AC818" s="332"/>
      <c r="AD818" s="332"/>
      <c r="AE818" s="332"/>
      <c r="AF818" s="332"/>
      <c r="AG818" s="332"/>
      <c r="AH818" s="332"/>
      <c r="AI818" s="333"/>
      <c r="AJ818" s="337">
        <f>AJ816-S816</f>
        <v>0</v>
      </c>
      <c r="AK818" s="338"/>
      <c r="AL818" s="339"/>
      <c r="AM818" s="235"/>
      <c r="AN818" s="337">
        <f>AN816-W816</f>
        <v>0</v>
      </c>
      <c r="AO818" s="338"/>
      <c r="AP818" s="339"/>
      <c r="AQ818" s="331" t="s">
        <v>45</v>
      </c>
      <c r="AR818" s="332"/>
      <c r="AS818" s="332"/>
      <c r="AT818" s="333"/>
      <c r="AU818" s="337">
        <f>AU816-AJ816</f>
        <v>0</v>
      </c>
      <c r="AV818" s="338"/>
      <c r="AW818" s="339"/>
      <c r="AX818" s="235"/>
      <c r="AY818" s="337">
        <f>AY816-AN816</f>
        <v>0</v>
      </c>
      <c r="AZ818" s="338"/>
      <c r="BA818" s="339"/>
      <c r="BB818" s="334" t="s">
        <v>113</v>
      </c>
      <c r="BC818" s="335"/>
      <c r="BD818" s="335"/>
      <c r="BE818" s="336"/>
      <c r="BF818" s="337">
        <f>BF816-AU816</f>
        <v>0</v>
      </c>
      <c r="BG818" s="338"/>
      <c r="BH818" s="339"/>
      <c r="BI818" s="235"/>
      <c r="BJ818" s="337">
        <f>BJ816-AY816</f>
        <v>0</v>
      </c>
      <c r="BK818" s="338"/>
      <c r="BL818" s="339"/>
      <c r="BM818" s="173"/>
      <c r="BN818" s="174"/>
      <c r="BO818" s="72"/>
      <c r="BP818" s="72"/>
      <c r="BQ818" s="67"/>
      <c r="BR818" s="67"/>
      <c r="BS818" s="791"/>
    </row>
    <row r="819" spans="1:71" ht="15.75" customHeight="1" thickTop="1" thickBot="1" x14ac:dyDescent="0.45">
      <c r="A819" s="779"/>
      <c r="B819" s="164"/>
      <c r="C819" s="165"/>
      <c r="D819" s="165"/>
      <c r="E819" s="165"/>
      <c r="F819" s="75"/>
      <c r="G819" s="75"/>
      <c r="H819" s="165"/>
      <c r="I819" s="165"/>
      <c r="J819" s="165"/>
      <c r="K819" s="165"/>
      <c r="L819" s="165"/>
      <c r="M819" s="165"/>
      <c r="N819" s="165"/>
      <c r="O819" s="165"/>
      <c r="P819" s="165"/>
      <c r="Q819" s="165"/>
      <c r="R819" s="165"/>
      <c r="S819" s="165"/>
      <c r="T819" s="165"/>
      <c r="U819" s="165"/>
      <c r="V819" s="165"/>
      <c r="W819" s="165"/>
      <c r="X819" s="165"/>
      <c r="Y819" s="165"/>
      <c r="Z819" s="165"/>
      <c r="AA819" s="165"/>
      <c r="AB819" s="165"/>
      <c r="AC819" s="165"/>
      <c r="AD819" s="165"/>
      <c r="AE819" s="165"/>
      <c r="AF819" s="171"/>
      <c r="AG819" s="171"/>
      <c r="AH819" s="165"/>
      <c r="AI819" s="165"/>
      <c r="AJ819" s="165"/>
      <c r="AK819" s="165"/>
      <c r="AL819" s="165"/>
      <c r="AM819" s="165"/>
      <c r="AN819" s="165"/>
      <c r="AO819" s="165"/>
      <c r="AP819" s="165"/>
      <c r="AQ819" s="165"/>
      <c r="AR819" s="165"/>
      <c r="AS819" s="165"/>
      <c r="AT819" s="165"/>
      <c r="AU819" s="165"/>
      <c r="AV819" s="165"/>
      <c r="AW819" s="165"/>
      <c r="AX819" s="165"/>
      <c r="AY819" s="165"/>
      <c r="AZ819" s="165"/>
      <c r="BA819" s="340" t="s">
        <v>138</v>
      </c>
      <c r="BB819" s="340"/>
      <c r="BC819" s="340"/>
      <c r="BD819" s="340"/>
      <c r="BE819" s="340"/>
      <c r="BF819" s="340"/>
      <c r="BG819" s="340"/>
      <c r="BH819" s="340"/>
      <c r="BI819" s="340"/>
      <c r="BJ819" s="340"/>
      <c r="BK819" s="340"/>
      <c r="BL819" s="340"/>
      <c r="BM819" s="340"/>
      <c r="BN819" s="341"/>
      <c r="BO819" s="76"/>
      <c r="BP819" s="76"/>
      <c r="BQ819" s="53"/>
      <c r="BR819" s="53"/>
      <c r="BS819" s="779"/>
    </row>
    <row r="820" spans="1:71" ht="12" customHeight="1" thickTop="1" x14ac:dyDescent="0.4">
      <c r="A820" s="779"/>
      <c r="B820" s="780"/>
      <c r="C820" s="779"/>
      <c r="D820" s="779"/>
      <c r="E820" s="779"/>
      <c r="F820" s="781"/>
      <c r="G820" s="781"/>
      <c r="H820" s="779"/>
      <c r="I820" s="779"/>
      <c r="J820" s="779"/>
      <c r="K820" s="779"/>
      <c r="L820" s="779"/>
      <c r="M820" s="779"/>
      <c r="N820" s="779"/>
      <c r="O820" s="779"/>
      <c r="P820" s="779"/>
      <c r="Q820" s="779"/>
      <c r="R820" s="779"/>
      <c r="S820" s="779"/>
      <c r="T820" s="779"/>
      <c r="U820" s="779"/>
      <c r="V820" s="779"/>
      <c r="W820" s="779"/>
      <c r="X820" s="779"/>
      <c r="Y820" s="779"/>
      <c r="Z820" s="779"/>
      <c r="AA820" s="779"/>
      <c r="AB820" s="779"/>
      <c r="AC820" s="779"/>
      <c r="AD820" s="779"/>
      <c r="AE820" s="779"/>
      <c r="AF820" s="782"/>
      <c r="AG820" s="782"/>
      <c r="AH820" s="779"/>
      <c r="AI820" s="779"/>
      <c r="AJ820" s="779"/>
      <c r="AK820" s="779"/>
      <c r="AL820" s="779"/>
      <c r="AM820" s="779"/>
      <c r="AN820" s="779"/>
      <c r="AO820" s="779"/>
      <c r="AP820" s="779"/>
      <c r="AQ820" s="779"/>
      <c r="AR820" s="779"/>
      <c r="AS820" s="779"/>
      <c r="AT820" s="779"/>
      <c r="AU820" s="779"/>
      <c r="AV820" s="779"/>
      <c r="AW820" s="779"/>
      <c r="AX820" s="779"/>
      <c r="AY820" s="779"/>
      <c r="AZ820" s="779"/>
      <c r="BA820" s="779"/>
      <c r="BB820" s="779"/>
      <c r="BC820" s="779"/>
      <c r="BD820" s="779"/>
      <c r="BE820" s="779"/>
      <c r="BF820" s="779"/>
      <c r="BG820" s="779"/>
      <c r="BH820" s="779"/>
      <c r="BI820" s="779"/>
      <c r="BJ820" s="779"/>
      <c r="BK820" s="779"/>
      <c r="BL820" s="779"/>
      <c r="BM820" s="779"/>
      <c r="BN820" s="779"/>
      <c r="BO820" s="783"/>
      <c r="BP820" s="783"/>
      <c r="BQ820" s="779"/>
      <c r="BR820" s="779"/>
      <c r="BS820" s="779"/>
    </row>
    <row r="821" spans="1:71" s="57" customFormat="1" ht="46.5" x14ac:dyDescent="0.7">
      <c r="A821" s="784"/>
      <c r="B821" s="801" t="s">
        <v>9</v>
      </c>
      <c r="C821" s="801"/>
      <c r="D821" s="801"/>
      <c r="E821" s="801"/>
      <c r="F821" s="801"/>
      <c r="G821" s="801"/>
      <c r="H821" s="801"/>
      <c r="I821" s="801"/>
      <c r="J821" s="801"/>
      <c r="K821" s="801"/>
      <c r="L821" s="801"/>
      <c r="M821" s="801"/>
      <c r="N821" s="801"/>
      <c r="O821" s="801"/>
      <c r="P821" s="801"/>
      <c r="Q821" s="801"/>
      <c r="R821" s="801"/>
      <c r="S821" s="801"/>
      <c r="T821" s="801"/>
      <c r="U821" s="801"/>
      <c r="V821" s="801"/>
      <c r="W821" s="801"/>
      <c r="X821" s="801"/>
      <c r="Y821" s="801"/>
      <c r="Z821" s="801"/>
      <c r="AA821" s="801"/>
      <c r="AB821" s="801"/>
      <c r="AC821" s="801"/>
      <c r="AD821" s="801"/>
      <c r="AE821" s="801"/>
      <c r="AF821" s="801"/>
      <c r="AG821" s="801"/>
      <c r="AH821" s="801"/>
      <c r="AI821" s="801"/>
      <c r="AJ821" s="801"/>
      <c r="AK821" s="801"/>
      <c r="AL821" s="801"/>
      <c r="AM821" s="801"/>
      <c r="AN821" s="801"/>
      <c r="AO821" s="801"/>
      <c r="AP821" s="801"/>
      <c r="AQ821" s="801"/>
      <c r="AR821" s="801"/>
      <c r="AS821" s="801"/>
      <c r="AT821" s="801"/>
      <c r="AU821" s="801"/>
      <c r="AV821" s="801"/>
      <c r="AW821" s="801"/>
      <c r="AX821" s="801"/>
      <c r="AY821" s="801"/>
      <c r="AZ821" s="801"/>
      <c r="BA821" s="801"/>
      <c r="BB821" s="801"/>
      <c r="BC821" s="801"/>
      <c r="BD821" s="801"/>
      <c r="BE821" s="801"/>
      <c r="BF821" s="801"/>
      <c r="BG821" s="801"/>
      <c r="BH821" s="801"/>
      <c r="BI821" s="801"/>
      <c r="BJ821" s="801"/>
      <c r="BK821" s="801"/>
      <c r="BL821" s="801"/>
      <c r="BM821" s="801"/>
      <c r="BN821" s="801"/>
      <c r="BO821" s="139"/>
      <c r="BP821" s="139"/>
      <c r="BQ821" s="56"/>
      <c r="BR821" s="56"/>
      <c r="BS821" s="784"/>
    </row>
    <row r="822" spans="1:71" ht="11.1" customHeight="1" x14ac:dyDescent="0.4">
      <c r="A822" s="779"/>
      <c r="B822" s="140"/>
      <c r="C822" s="141"/>
      <c r="D822" s="141"/>
      <c r="E822" s="141"/>
      <c r="F822" s="142"/>
      <c r="G822" s="142"/>
      <c r="H822" s="141"/>
      <c r="I822" s="141"/>
      <c r="J822" s="141"/>
      <c r="K822" s="141"/>
      <c r="L822" s="141"/>
      <c r="M822" s="141"/>
      <c r="N822" s="141"/>
      <c r="O822" s="141"/>
      <c r="P822" s="141"/>
      <c r="Q822" s="141"/>
      <c r="R822" s="141"/>
      <c r="S822" s="141"/>
      <c r="T822" s="141"/>
      <c r="U822" s="141"/>
      <c r="V822" s="141"/>
      <c r="W822" s="141"/>
      <c r="X822" s="141"/>
      <c r="Y822" s="141"/>
      <c r="Z822" s="141"/>
      <c r="AA822" s="141"/>
      <c r="AB822" s="141"/>
      <c r="AC822" s="141"/>
      <c r="AD822" s="141"/>
      <c r="AE822" s="141"/>
      <c r="AF822" s="143"/>
      <c r="AG822" s="143"/>
      <c r="AH822" s="141"/>
      <c r="AI822" s="141"/>
      <c r="AJ822" s="141"/>
      <c r="AK822" s="141"/>
      <c r="AL822" s="141"/>
      <c r="AM822" s="141"/>
      <c r="AN822" s="141"/>
      <c r="AO822" s="141"/>
      <c r="AP822" s="141"/>
      <c r="AQ822" s="141"/>
      <c r="AR822" s="141"/>
      <c r="AS822" s="141"/>
      <c r="AT822" s="141"/>
      <c r="AU822" s="141"/>
      <c r="AV822" s="141"/>
      <c r="AW822" s="141"/>
      <c r="AX822" s="141"/>
      <c r="AY822" s="141"/>
      <c r="AZ822" s="141"/>
      <c r="BA822" s="141"/>
      <c r="BB822" s="141"/>
      <c r="BC822" s="141"/>
      <c r="BD822" s="141"/>
      <c r="BE822" s="141"/>
      <c r="BF822" s="141"/>
      <c r="BG822" s="141"/>
      <c r="BH822" s="141"/>
      <c r="BI822" s="141"/>
      <c r="BJ822" s="141"/>
      <c r="BK822" s="141"/>
      <c r="BL822" s="141"/>
      <c r="BM822" s="141"/>
      <c r="BN822" s="460"/>
      <c r="BO822" s="460"/>
      <c r="BP822" s="460"/>
      <c r="BQ822" s="53"/>
      <c r="BR822" s="53"/>
      <c r="BS822" s="779"/>
    </row>
    <row r="823" spans="1:71" s="58" customFormat="1" ht="36.75" customHeight="1" x14ac:dyDescent="0.4">
      <c r="A823" s="780"/>
      <c r="B823" s="140"/>
      <c r="C823" s="140"/>
      <c r="D823" s="793" t="s">
        <v>10</v>
      </c>
      <c r="E823" s="461" t="str">
        <f>IF(ROSTER!D$3="","",ROSTER!D$3)</f>
        <v/>
      </c>
      <c r="F823" s="461"/>
      <c r="G823" s="461"/>
      <c r="H823" s="461"/>
      <c r="I823" s="461"/>
      <c r="J823" s="461"/>
      <c r="K823" s="461"/>
      <c r="L823" s="461"/>
      <c r="M823" s="461"/>
      <c r="N823" s="461"/>
      <c r="O823" s="461"/>
      <c r="P823" s="461"/>
      <c r="Q823" s="461"/>
      <c r="R823" s="461"/>
      <c r="S823" s="461"/>
      <c r="T823" s="461"/>
      <c r="U823" s="461"/>
      <c r="V823" s="461"/>
      <c r="W823" s="461"/>
      <c r="X823" s="461"/>
      <c r="Y823" s="461"/>
      <c r="Z823" s="461"/>
      <c r="AA823" s="461"/>
      <c r="AB823" s="461"/>
      <c r="AC823" s="461"/>
      <c r="AD823" s="144"/>
      <c r="AE823" s="792" t="s">
        <v>11</v>
      </c>
      <c r="AF823" s="792"/>
      <c r="AG823" s="792"/>
      <c r="AH823" s="792"/>
      <c r="AI823" s="792"/>
      <c r="AJ823" s="792"/>
      <c r="AK823" s="792"/>
      <c r="AL823" s="792"/>
      <c r="AM823" s="792"/>
      <c r="AN823" s="462"/>
      <c r="AO823" s="462"/>
      <c r="AP823" s="462"/>
      <c r="AQ823" s="462"/>
      <c r="AR823" s="462"/>
      <c r="AS823" s="462"/>
      <c r="AT823" s="462"/>
      <c r="AU823" s="462"/>
      <c r="AV823" s="462"/>
      <c r="AW823" s="462"/>
      <c r="AX823" s="462"/>
      <c r="AY823" s="462"/>
      <c r="AZ823" s="462"/>
      <c r="BA823" s="462"/>
      <c r="BB823" s="462"/>
      <c r="BC823" s="462"/>
      <c r="BD823" s="462"/>
      <c r="BE823" s="462"/>
      <c r="BF823" s="462"/>
      <c r="BG823" s="462"/>
      <c r="BH823" s="462"/>
      <c r="BI823" s="462"/>
      <c r="BJ823" s="462"/>
      <c r="BK823" s="462"/>
      <c r="BL823" s="462"/>
      <c r="BM823" s="462"/>
      <c r="BN823" s="460"/>
      <c r="BO823" s="460"/>
      <c r="BP823" s="460"/>
      <c r="BQ823" s="54"/>
      <c r="BR823" s="54"/>
      <c r="BS823" s="780"/>
    </row>
    <row r="824" spans="1:71" ht="8.85" customHeight="1" x14ac:dyDescent="0.4">
      <c r="A824" s="785"/>
      <c r="B824" s="140"/>
      <c r="C824" s="143" t="s">
        <v>34</v>
      </c>
      <c r="D824" s="143"/>
      <c r="E824" s="143"/>
      <c r="F824" s="145"/>
      <c r="G824" s="145"/>
      <c r="H824" s="143"/>
      <c r="I824" s="143"/>
      <c r="J824" s="146"/>
      <c r="K824" s="146"/>
      <c r="L824" s="146"/>
      <c r="M824" s="146"/>
      <c r="N824" s="146"/>
      <c r="O824" s="146"/>
      <c r="P824" s="146"/>
      <c r="Q824" s="146"/>
      <c r="R824" s="146"/>
      <c r="S824" s="146"/>
      <c r="T824" s="146"/>
      <c r="U824" s="146"/>
      <c r="V824" s="146"/>
      <c r="W824" s="146"/>
      <c r="X824" s="146"/>
      <c r="Y824" s="146"/>
      <c r="Z824" s="146"/>
      <c r="AA824" s="146"/>
      <c r="AB824" s="146"/>
      <c r="AC824" s="146"/>
      <c r="AD824" s="146"/>
      <c r="AE824" s="146"/>
      <c r="AF824" s="146"/>
      <c r="AG824" s="143"/>
      <c r="AH824" s="147"/>
      <c r="AI824" s="148"/>
      <c r="AJ824" s="148"/>
      <c r="AK824" s="148"/>
      <c r="AL824" s="148"/>
      <c r="AM824" s="148"/>
      <c r="AN824" s="148"/>
      <c r="AO824" s="149"/>
      <c r="AP824" s="150"/>
      <c r="AQ824" s="150"/>
      <c r="AR824" s="150"/>
      <c r="AS824" s="150"/>
      <c r="AT824" s="150"/>
      <c r="AU824" s="150"/>
      <c r="AV824" s="150"/>
      <c r="AW824" s="150"/>
      <c r="AX824" s="150"/>
      <c r="AY824" s="150"/>
      <c r="AZ824" s="150"/>
      <c r="BA824" s="150"/>
      <c r="BB824" s="150"/>
      <c r="BC824" s="150"/>
      <c r="BD824" s="150"/>
      <c r="BE824" s="150"/>
      <c r="BF824" s="150"/>
      <c r="BG824" s="150"/>
      <c r="BH824" s="150"/>
      <c r="BI824" s="150"/>
      <c r="BJ824" s="150"/>
      <c r="BK824" s="150"/>
      <c r="BL824" s="150"/>
      <c r="BM824" s="150"/>
      <c r="BN824" s="150"/>
      <c r="BO824" s="151"/>
      <c r="BP824" s="151"/>
      <c r="BQ824" s="59"/>
      <c r="BR824" s="59"/>
      <c r="BS824" s="785"/>
    </row>
    <row r="825" spans="1:71" s="58" customFormat="1" ht="42.75" x14ac:dyDescent="0.4">
      <c r="A825" s="780"/>
      <c r="B825" s="140"/>
      <c r="C825" s="794" t="s">
        <v>33</v>
      </c>
      <c r="D825" s="794"/>
      <c r="E825" s="463"/>
      <c r="F825" s="463"/>
      <c r="G825" s="463"/>
      <c r="H825" s="463"/>
      <c r="I825" s="463"/>
      <c r="J825" s="463"/>
      <c r="K825" s="463"/>
      <c r="L825" s="463"/>
      <c r="M825" s="463"/>
      <c r="N825" s="463"/>
      <c r="O825" s="463"/>
      <c r="P825" s="463"/>
      <c r="Q825" s="463"/>
      <c r="R825" s="463"/>
      <c r="S825" s="463"/>
      <c r="T825" s="463"/>
      <c r="U825" s="463"/>
      <c r="V825" s="463"/>
      <c r="W825" s="463"/>
      <c r="X825" s="463"/>
      <c r="Y825" s="463"/>
      <c r="Z825" s="463"/>
      <c r="AA825" s="463"/>
      <c r="AB825" s="463"/>
      <c r="AC825" s="463"/>
      <c r="AD825" s="144"/>
      <c r="AE825" s="185" t="s">
        <v>18</v>
      </c>
      <c r="AF825" s="185"/>
      <c r="AG825" s="185"/>
      <c r="AH825" s="792" t="s">
        <v>18</v>
      </c>
      <c r="AI825" s="792"/>
      <c r="AJ825" s="792"/>
      <c r="AK825" s="792"/>
      <c r="AL825" s="792"/>
      <c r="AM825" s="792"/>
      <c r="AN825" s="463"/>
      <c r="AO825" s="463"/>
      <c r="AP825" s="463"/>
      <c r="AQ825" s="463"/>
      <c r="AR825" s="463"/>
      <c r="AS825" s="463"/>
      <c r="AT825" s="463"/>
      <c r="AU825" s="463"/>
      <c r="AV825" s="463"/>
      <c r="AW825" s="463"/>
      <c r="AX825" s="463"/>
      <c r="AY825" s="463"/>
      <c r="AZ825" s="463"/>
      <c r="BA825" s="792" t="s">
        <v>12</v>
      </c>
      <c r="BB825" s="792"/>
      <c r="BC825" s="792"/>
      <c r="BD825" s="464"/>
      <c r="BE825" s="464"/>
      <c r="BF825" s="464"/>
      <c r="BG825" s="464"/>
      <c r="BH825" s="464"/>
      <c r="BI825" s="464"/>
      <c r="BJ825" s="464"/>
      <c r="BK825" s="464"/>
      <c r="BL825" s="464"/>
      <c r="BM825" s="464"/>
      <c r="BN825" s="152"/>
      <c r="BO825" s="153"/>
      <c r="BP825" s="153"/>
      <c r="BQ825" s="60">
        <f>IF(BD825=0,0,1)</f>
        <v>0</v>
      </c>
      <c r="BR825" s="61">
        <f>IF((BF879+BJ879)&gt;(AU879+AY879),1,0)</f>
        <v>0</v>
      </c>
      <c r="BS825" s="786"/>
    </row>
    <row r="826" spans="1:71" ht="9.6" customHeight="1" x14ac:dyDescent="0.4">
      <c r="A826" s="779"/>
      <c r="B826" s="140"/>
      <c r="C826" s="141"/>
      <c r="D826" s="141"/>
      <c r="E826" s="141"/>
      <c r="F826" s="142"/>
      <c r="G826" s="142"/>
      <c r="H826" s="141"/>
      <c r="I826" s="141"/>
      <c r="J826" s="141"/>
      <c r="K826" s="141"/>
      <c r="L826" s="141"/>
      <c r="M826" s="141"/>
      <c r="N826" s="141"/>
      <c r="O826" s="141"/>
      <c r="P826" s="141"/>
      <c r="Q826" s="141"/>
      <c r="R826" s="141"/>
      <c r="S826" s="141"/>
      <c r="T826" s="141"/>
      <c r="U826" s="141"/>
      <c r="V826" s="141"/>
      <c r="W826" s="141"/>
      <c r="X826" s="141"/>
      <c r="Y826" s="141"/>
      <c r="Z826" s="141"/>
      <c r="AA826" s="141"/>
      <c r="AB826" s="141"/>
      <c r="AC826" s="141"/>
      <c r="AD826" s="141"/>
      <c r="AE826" s="141"/>
      <c r="AF826" s="143"/>
      <c r="AG826" s="143"/>
      <c r="AH826" s="141"/>
      <c r="AI826" s="141"/>
      <c r="AJ826" s="141"/>
      <c r="AK826" s="141"/>
      <c r="AL826" s="141"/>
      <c r="AM826" s="141"/>
      <c r="AN826" s="141"/>
      <c r="AO826" s="141"/>
      <c r="AP826" s="141"/>
      <c r="AQ826" s="141"/>
      <c r="AR826" s="141"/>
      <c r="AS826" s="141"/>
      <c r="AT826" s="141"/>
      <c r="AU826" s="141"/>
      <c r="AV826" s="141"/>
      <c r="AW826" s="141"/>
      <c r="AX826" s="141"/>
      <c r="AY826" s="141"/>
      <c r="AZ826" s="141"/>
      <c r="BA826" s="141"/>
      <c r="BB826" s="141"/>
      <c r="BC826" s="141"/>
      <c r="BD826" s="141"/>
      <c r="BE826" s="141"/>
      <c r="BF826" s="141"/>
      <c r="BG826" s="141"/>
      <c r="BH826" s="141"/>
      <c r="BI826" s="141"/>
      <c r="BJ826" s="141"/>
      <c r="BK826" s="141"/>
      <c r="BL826" s="141"/>
      <c r="BM826" s="141"/>
      <c r="BN826" s="141"/>
      <c r="BO826" s="154"/>
      <c r="BP826" s="154"/>
      <c r="BQ826" s="53"/>
      <c r="BR826" s="53"/>
      <c r="BS826" s="779"/>
    </row>
    <row r="827" spans="1:71" ht="8.85" customHeight="1" thickBot="1" x14ac:dyDescent="0.45">
      <c r="A827" s="779"/>
      <c r="B827" s="155"/>
      <c r="C827" s="156"/>
      <c r="D827" s="156"/>
      <c r="E827" s="156"/>
      <c r="F827" s="157"/>
      <c r="G827" s="157"/>
      <c r="H827" s="156"/>
      <c r="I827" s="156"/>
      <c r="J827" s="156"/>
      <c r="K827" s="156"/>
      <c r="L827" s="156"/>
      <c r="M827" s="156"/>
      <c r="N827" s="156"/>
      <c r="O827" s="156"/>
      <c r="P827" s="156"/>
      <c r="Q827" s="156"/>
      <c r="R827" s="156"/>
      <c r="S827" s="156"/>
      <c r="T827" s="156"/>
      <c r="U827" s="156"/>
      <c r="V827" s="156"/>
      <c r="W827" s="156"/>
      <c r="X827" s="156"/>
      <c r="Y827" s="156"/>
      <c r="Z827" s="156"/>
      <c r="AA827" s="156"/>
      <c r="AB827" s="156"/>
      <c r="AC827" s="156"/>
      <c r="AD827" s="156"/>
      <c r="AE827" s="156"/>
      <c r="AF827" s="158"/>
      <c r="AG827" s="158"/>
      <c r="AH827" s="156"/>
      <c r="AI827" s="156"/>
      <c r="AJ827" s="156"/>
      <c r="AK827" s="156"/>
      <c r="AL827" s="156"/>
      <c r="AM827" s="156"/>
      <c r="AN827" s="156"/>
      <c r="AO827" s="156"/>
      <c r="AP827" s="156"/>
      <c r="AQ827" s="156"/>
      <c r="AR827" s="156"/>
      <c r="AS827" s="156"/>
      <c r="AT827" s="156"/>
      <c r="AU827" s="156"/>
      <c r="AV827" s="156"/>
      <c r="AW827" s="156"/>
      <c r="AX827" s="156"/>
      <c r="AY827" s="156"/>
      <c r="AZ827" s="156"/>
      <c r="BA827" s="156"/>
      <c r="BB827" s="156"/>
      <c r="BC827" s="156"/>
      <c r="BD827" s="156"/>
      <c r="BE827" s="156"/>
      <c r="BF827" s="156"/>
      <c r="BG827" s="156"/>
      <c r="BH827" s="156"/>
      <c r="BI827" s="156"/>
      <c r="BJ827" s="156"/>
      <c r="BK827" s="156"/>
      <c r="BL827" s="156"/>
      <c r="BM827" s="156"/>
      <c r="BN827" s="156"/>
      <c r="BO827" s="159"/>
      <c r="BP827" s="159"/>
      <c r="BQ827" s="53"/>
      <c r="BR827" s="53"/>
      <c r="BS827" s="779"/>
    </row>
    <row r="828" spans="1:71" s="58" customFormat="1" ht="33.6" customHeight="1" thickTop="1" x14ac:dyDescent="0.4">
      <c r="A828" s="786"/>
      <c r="B828" s="795" t="s">
        <v>0</v>
      </c>
      <c r="C828" s="796" t="s">
        <v>1</v>
      </c>
      <c r="D828" s="797"/>
      <c r="E828" s="221" t="s">
        <v>24</v>
      </c>
      <c r="F828" s="466" t="s">
        <v>96</v>
      </c>
      <c r="G828" s="466" t="s">
        <v>97</v>
      </c>
      <c r="H828" s="468" t="s">
        <v>36</v>
      </c>
      <c r="I828" s="469"/>
      <c r="J828" s="472" t="s">
        <v>7</v>
      </c>
      <c r="K828" s="472"/>
      <c r="L828" s="472"/>
      <c r="M828" s="472"/>
      <c r="N828" s="472"/>
      <c r="O828" s="472"/>
      <c r="P828" s="472" t="s">
        <v>2</v>
      </c>
      <c r="Q828" s="472"/>
      <c r="R828" s="472"/>
      <c r="S828" s="472"/>
      <c r="T828" s="472"/>
      <c r="U828" s="472"/>
      <c r="V828" s="473" t="s">
        <v>30</v>
      </c>
      <c r="W828" s="474"/>
      <c r="X828" s="473" t="s">
        <v>31</v>
      </c>
      <c r="Y828" s="474"/>
      <c r="Z828" s="477" t="s">
        <v>39</v>
      </c>
      <c r="AA828" s="478"/>
      <c r="AB828" s="481" t="s">
        <v>6</v>
      </c>
      <c r="AC828" s="481"/>
      <c r="AD828" s="481"/>
      <c r="AE828" s="481"/>
      <c r="AF828" s="481"/>
      <c r="AG828" s="481"/>
      <c r="AH828" s="472" t="s">
        <v>59</v>
      </c>
      <c r="AI828" s="472"/>
      <c r="AJ828" s="472"/>
      <c r="AK828" s="472"/>
      <c r="AL828" s="472"/>
      <c r="AM828" s="472"/>
      <c r="AN828" s="472" t="s">
        <v>60</v>
      </c>
      <c r="AO828" s="472"/>
      <c r="AP828" s="472"/>
      <c r="AQ828" s="472"/>
      <c r="AR828" s="472"/>
      <c r="AS828" s="472"/>
      <c r="AT828" s="472" t="s">
        <v>61</v>
      </c>
      <c r="AU828" s="472"/>
      <c r="AV828" s="472"/>
      <c r="AW828" s="472"/>
      <c r="AX828" s="472"/>
      <c r="AY828" s="482"/>
      <c r="AZ828" s="472" t="s">
        <v>4</v>
      </c>
      <c r="BA828" s="472"/>
      <c r="BB828" s="472"/>
      <c r="BC828" s="472"/>
      <c r="BD828" s="472"/>
      <c r="BE828" s="472"/>
      <c r="BF828" s="472" t="s">
        <v>62</v>
      </c>
      <c r="BG828" s="472"/>
      <c r="BH828" s="472"/>
      <c r="BI828" s="472"/>
      <c r="BJ828" s="472"/>
      <c r="BK828" s="483"/>
      <c r="BL828" s="484" t="s">
        <v>114</v>
      </c>
      <c r="BM828" s="485"/>
      <c r="BN828" s="486"/>
      <c r="BO828" s="490" t="s">
        <v>76</v>
      </c>
      <c r="BP828" s="490" t="s">
        <v>77</v>
      </c>
      <c r="BQ828" s="62"/>
      <c r="BR828" s="62"/>
      <c r="BS828" s="786"/>
    </row>
    <row r="829" spans="1:71" s="64" customFormat="1" ht="45" customHeight="1" x14ac:dyDescent="0.35">
      <c r="A829" s="787"/>
      <c r="B829" s="798"/>
      <c r="C829" s="799"/>
      <c r="D829" s="800"/>
      <c r="E829" s="220" t="s">
        <v>98</v>
      </c>
      <c r="F829" s="467"/>
      <c r="G829" s="467"/>
      <c r="H829" s="470"/>
      <c r="I829" s="471"/>
      <c r="J829" s="492" t="s">
        <v>15</v>
      </c>
      <c r="K829" s="493"/>
      <c r="L829" s="494" t="s">
        <v>16</v>
      </c>
      <c r="M829" s="495"/>
      <c r="N829" s="496" t="s">
        <v>17</v>
      </c>
      <c r="O829" s="497" t="s">
        <v>8</v>
      </c>
      <c r="P829" s="498" t="s">
        <v>103</v>
      </c>
      <c r="Q829" s="499"/>
      <c r="R829" s="500" t="s">
        <v>104</v>
      </c>
      <c r="S829" s="501"/>
      <c r="T829" s="502" t="s">
        <v>21</v>
      </c>
      <c r="U829" s="503"/>
      <c r="V829" s="475"/>
      <c r="W829" s="476"/>
      <c r="X829" s="475"/>
      <c r="Y829" s="476"/>
      <c r="Z829" s="479"/>
      <c r="AA829" s="480"/>
      <c r="AB829" s="504" t="s">
        <v>43</v>
      </c>
      <c r="AC829" s="505"/>
      <c r="AD829" s="506" t="s">
        <v>20</v>
      </c>
      <c r="AE829" s="507" t="s">
        <v>3</v>
      </c>
      <c r="AF829" s="508" t="s">
        <v>5</v>
      </c>
      <c r="AG829" s="509"/>
      <c r="AH829" s="492" t="s">
        <v>43</v>
      </c>
      <c r="AI829" s="493"/>
      <c r="AJ829" s="494" t="s">
        <v>20</v>
      </c>
      <c r="AK829" s="495" t="s">
        <v>3</v>
      </c>
      <c r="AL829" s="510" t="s">
        <v>5</v>
      </c>
      <c r="AM829" s="511"/>
      <c r="AN829" s="492" t="s">
        <v>43</v>
      </c>
      <c r="AO829" s="493"/>
      <c r="AP829" s="494" t="s">
        <v>20</v>
      </c>
      <c r="AQ829" s="495" t="s">
        <v>3</v>
      </c>
      <c r="AR829" s="510" t="s">
        <v>5</v>
      </c>
      <c r="AS829" s="511"/>
      <c r="AT829" s="465" t="s">
        <v>43</v>
      </c>
      <c r="AU829" s="512"/>
      <c r="AV829" s="513" t="s">
        <v>20</v>
      </c>
      <c r="AW829" s="514" t="s">
        <v>3</v>
      </c>
      <c r="AX829" s="510" t="s">
        <v>5</v>
      </c>
      <c r="AY829" s="515"/>
      <c r="AZ829" s="492" t="s">
        <v>43</v>
      </c>
      <c r="BA829" s="493"/>
      <c r="BB829" s="494" t="s">
        <v>20</v>
      </c>
      <c r="BC829" s="495" t="s">
        <v>3</v>
      </c>
      <c r="BD829" s="510" t="s">
        <v>5</v>
      </c>
      <c r="BE829" s="511"/>
      <c r="BF829" s="465" t="s">
        <v>43</v>
      </c>
      <c r="BG829" s="512"/>
      <c r="BH829" s="513" t="s">
        <v>20</v>
      </c>
      <c r="BI829" s="514" t="s">
        <v>3</v>
      </c>
      <c r="BJ829" s="510" t="s">
        <v>5</v>
      </c>
      <c r="BK829" s="511"/>
      <c r="BL829" s="487"/>
      <c r="BM829" s="488"/>
      <c r="BN829" s="489"/>
      <c r="BO829" s="491"/>
      <c r="BP829" s="491"/>
      <c r="BQ829" s="63"/>
      <c r="BR829" s="63"/>
      <c r="BS829" s="787"/>
    </row>
    <row r="830" spans="1:71" ht="23.85" customHeight="1" x14ac:dyDescent="0.35">
      <c r="A830" s="788"/>
      <c r="B830" s="458" t="str">
        <f>IF(ROSTER!B8="","",ROSTER!B8)</f>
        <v/>
      </c>
      <c r="C830" s="416" t="str">
        <f>IF(ROSTER!C$8="","",ROSTER!C$8)</f>
        <v/>
      </c>
      <c r="D830" s="417"/>
      <c r="E830" s="418"/>
      <c r="F830" s="420">
        <f>IF(E830="y",1,IF(E830="S",1,0))</f>
        <v>0</v>
      </c>
      <c r="G830" s="422">
        <f>IF(E830="S",1,0)</f>
        <v>0</v>
      </c>
      <c r="H830" s="424"/>
      <c r="I830" s="425"/>
      <c r="J830" s="428"/>
      <c r="K830" s="429"/>
      <c r="L830" s="432"/>
      <c r="M830" s="433"/>
      <c r="N830" s="436">
        <f>L830+J830</f>
        <v>0</v>
      </c>
      <c r="O830" s="437"/>
      <c r="P830" s="428"/>
      <c r="Q830" s="429"/>
      <c r="R830" s="432"/>
      <c r="S830" s="440"/>
      <c r="T830" s="432"/>
      <c r="U830" s="425"/>
      <c r="V830" s="440"/>
      <c r="W830" s="425"/>
      <c r="X830" s="428"/>
      <c r="Y830" s="425"/>
      <c r="Z830" s="428"/>
      <c r="AA830" s="425"/>
      <c r="AB830" s="428"/>
      <c r="AC830" s="429"/>
      <c r="AD830" s="432"/>
      <c r="AE830" s="433"/>
      <c r="AF830" s="442">
        <f>IF(AB830=0,0,(AD830/AB830)*100)</f>
        <v>0</v>
      </c>
      <c r="AG830" s="443"/>
      <c r="AH830" s="428"/>
      <c r="AI830" s="429"/>
      <c r="AJ830" s="432"/>
      <c r="AK830" s="433"/>
      <c r="AL830" s="446">
        <f>IF(AH830=0,0,(AJ830/AH830)*100)</f>
        <v>0</v>
      </c>
      <c r="AM830" s="447"/>
      <c r="AN830" s="428"/>
      <c r="AO830" s="429"/>
      <c r="AP830" s="432"/>
      <c r="AQ830" s="433"/>
      <c r="AR830" s="446">
        <f>IF(AN830=0,0,(AP830/AN830)*100)</f>
        <v>0</v>
      </c>
      <c r="AS830" s="447"/>
      <c r="AT830" s="450">
        <f>AB830+AH830+AN830</f>
        <v>0</v>
      </c>
      <c r="AU830" s="451"/>
      <c r="AV830" s="454">
        <f>AD830+AJ830+AP830</f>
        <v>0</v>
      </c>
      <c r="AW830" s="455"/>
      <c r="AX830" s="446">
        <f>IF(AT830=0,0,(AV830/AT830)*100)</f>
        <v>0</v>
      </c>
      <c r="AY830" s="447"/>
      <c r="AZ830" s="428"/>
      <c r="BA830" s="429"/>
      <c r="BB830" s="432"/>
      <c r="BC830" s="433"/>
      <c r="BD830" s="446">
        <f>IF(AZ830=0,0,(BB830/AZ830)*100)</f>
        <v>0</v>
      </c>
      <c r="BE830" s="447"/>
      <c r="BF830" s="450">
        <f>AT830+AZ830</f>
        <v>0</v>
      </c>
      <c r="BG830" s="451"/>
      <c r="BH830" s="454">
        <f>AV830+BB830</f>
        <v>0</v>
      </c>
      <c r="BI830" s="455"/>
      <c r="BJ830" s="446">
        <f>IF(BF830=0,0,(BH830/BF830)*100)</f>
        <v>0</v>
      </c>
      <c r="BK830" s="447"/>
      <c r="BL830" s="406">
        <f>(AD830*2)+(AJ830*2)+(AP830*3)+BB830</f>
        <v>0</v>
      </c>
      <c r="BM830" s="407"/>
      <c r="BN830" s="408"/>
      <c r="BO830" s="404" t="e">
        <f>(BL830*BR$830)+(N830*BR$831)+(X830*BR$832)+(R830*BR$833)+(V830*BR$834)+(Z830*BR$835)</f>
        <v>#REF!</v>
      </c>
      <c r="BP830" s="404" t="e">
        <f>((AZ830-BB830)*BR$837)+((AT830-AV830)*BR$836)+(H830*BR$838)+(P830*BR$839)</f>
        <v>#REF!</v>
      </c>
      <c r="BQ830" s="65" t="s">
        <v>65</v>
      </c>
      <c r="BR830" s="66" t="e">
        <f>IF(#REF!="B",#REF!,IF(#REF!="C",#REF!,#REF!))</f>
        <v>#REF!</v>
      </c>
      <c r="BS830" s="787"/>
    </row>
    <row r="831" spans="1:71" ht="23.85" customHeight="1" x14ac:dyDescent="0.35">
      <c r="A831" s="788"/>
      <c r="B831" s="459"/>
      <c r="C831" s="412" t="str">
        <f>IF(ROSTER!D$8="","",ROSTER!D$8)</f>
        <v/>
      </c>
      <c r="D831" s="413"/>
      <c r="E831" s="419"/>
      <c r="F831" s="421"/>
      <c r="G831" s="423"/>
      <c r="H831" s="426"/>
      <c r="I831" s="427"/>
      <c r="J831" s="430"/>
      <c r="K831" s="431"/>
      <c r="L831" s="434"/>
      <c r="M831" s="435"/>
      <c r="N831" s="438" t="s">
        <v>14</v>
      </c>
      <c r="O831" s="439"/>
      <c r="P831" s="430"/>
      <c r="Q831" s="431"/>
      <c r="R831" s="434"/>
      <c r="S831" s="441"/>
      <c r="T831" s="434"/>
      <c r="U831" s="427"/>
      <c r="V831" s="441"/>
      <c r="W831" s="427"/>
      <c r="X831" s="430"/>
      <c r="Y831" s="427"/>
      <c r="Z831" s="430"/>
      <c r="AA831" s="427"/>
      <c r="AB831" s="430"/>
      <c r="AC831" s="431"/>
      <c r="AD831" s="434"/>
      <c r="AE831" s="435"/>
      <c r="AF831" s="444"/>
      <c r="AG831" s="445"/>
      <c r="AH831" s="430"/>
      <c r="AI831" s="431"/>
      <c r="AJ831" s="434"/>
      <c r="AK831" s="435"/>
      <c r="AL831" s="448"/>
      <c r="AM831" s="449"/>
      <c r="AN831" s="430"/>
      <c r="AO831" s="431"/>
      <c r="AP831" s="434"/>
      <c r="AQ831" s="435"/>
      <c r="AR831" s="448"/>
      <c r="AS831" s="449"/>
      <c r="AT831" s="452"/>
      <c r="AU831" s="453"/>
      <c r="AV831" s="456"/>
      <c r="AW831" s="457"/>
      <c r="AX831" s="448"/>
      <c r="AY831" s="449"/>
      <c r="AZ831" s="430"/>
      <c r="BA831" s="431"/>
      <c r="BB831" s="434"/>
      <c r="BC831" s="435"/>
      <c r="BD831" s="448"/>
      <c r="BE831" s="449"/>
      <c r="BF831" s="452"/>
      <c r="BG831" s="453"/>
      <c r="BH831" s="456"/>
      <c r="BI831" s="457"/>
      <c r="BJ831" s="448"/>
      <c r="BK831" s="449"/>
      <c r="BL831" s="409"/>
      <c r="BM831" s="410"/>
      <c r="BN831" s="411"/>
      <c r="BO831" s="405"/>
      <c r="BP831" s="405"/>
      <c r="BQ831" s="65" t="s">
        <v>66</v>
      </c>
      <c r="BR831" s="66" t="e">
        <f>IF(#REF!="B",#REF!,IF(#REF!="C",#REF!,#REF!))</f>
        <v>#REF!</v>
      </c>
      <c r="BS831" s="787"/>
    </row>
    <row r="832" spans="1:71" ht="21.75" customHeight="1" x14ac:dyDescent="0.35">
      <c r="A832" s="779"/>
      <c r="B832" s="458" t="str">
        <f>IF(ROSTER!B10="","",ROSTER!B10)</f>
        <v/>
      </c>
      <c r="C832" s="416" t="str">
        <f>IF(ROSTER!C$10="","",ROSTER!C$10)</f>
        <v/>
      </c>
      <c r="D832" s="417"/>
      <c r="E832" s="418"/>
      <c r="F832" s="420">
        <f>IF(E832="y",1,IF(E832="S",1,0))</f>
        <v>0</v>
      </c>
      <c r="G832" s="422">
        <f>IF(E832="S",1,0)</f>
        <v>0</v>
      </c>
      <c r="H832" s="424"/>
      <c r="I832" s="425"/>
      <c r="J832" s="428"/>
      <c r="K832" s="429"/>
      <c r="L832" s="432"/>
      <c r="M832" s="433"/>
      <c r="N832" s="436">
        <f>L832+J832</f>
        <v>0</v>
      </c>
      <c r="O832" s="437"/>
      <c r="P832" s="428"/>
      <c r="Q832" s="429"/>
      <c r="R832" s="432"/>
      <c r="S832" s="440"/>
      <c r="T832" s="432"/>
      <c r="U832" s="425"/>
      <c r="V832" s="440"/>
      <c r="W832" s="425"/>
      <c r="X832" s="428"/>
      <c r="Y832" s="425"/>
      <c r="Z832" s="428"/>
      <c r="AA832" s="425"/>
      <c r="AB832" s="428"/>
      <c r="AC832" s="429"/>
      <c r="AD832" s="432"/>
      <c r="AE832" s="433"/>
      <c r="AF832" s="442">
        <f>IF(AB832=0,0,(AD832/AB832)*100)</f>
        <v>0</v>
      </c>
      <c r="AG832" s="443"/>
      <c r="AH832" s="428"/>
      <c r="AI832" s="429"/>
      <c r="AJ832" s="432"/>
      <c r="AK832" s="433"/>
      <c r="AL832" s="446">
        <f>IF(AH832=0,0,(AJ832/AH832)*100)</f>
        <v>0</v>
      </c>
      <c r="AM832" s="447"/>
      <c r="AN832" s="428"/>
      <c r="AO832" s="429"/>
      <c r="AP832" s="432"/>
      <c r="AQ832" s="433"/>
      <c r="AR832" s="446">
        <f>IF(AN832=0,0,(AP832/AN832)*100)</f>
        <v>0</v>
      </c>
      <c r="AS832" s="447"/>
      <c r="AT832" s="450">
        <f>AB832+AH832+AN832</f>
        <v>0</v>
      </c>
      <c r="AU832" s="451"/>
      <c r="AV832" s="454">
        <f>AD832+AJ832+AP832</f>
        <v>0</v>
      </c>
      <c r="AW832" s="455"/>
      <c r="AX832" s="446">
        <f>IF(AT832=0,0,(AV832/AT832)*100)</f>
        <v>0</v>
      </c>
      <c r="AY832" s="447"/>
      <c r="AZ832" s="428"/>
      <c r="BA832" s="429"/>
      <c r="BB832" s="432"/>
      <c r="BC832" s="433"/>
      <c r="BD832" s="446">
        <f>IF(AZ832=0,0,(BB832/AZ832)*100)</f>
        <v>0</v>
      </c>
      <c r="BE832" s="447"/>
      <c r="BF832" s="450">
        <f>AT832+AZ832</f>
        <v>0</v>
      </c>
      <c r="BG832" s="451"/>
      <c r="BH832" s="454">
        <f>AV832+BB832</f>
        <v>0</v>
      </c>
      <c r="BI832" s="455"/>
      <c r="BJ832" s="446">
        <f>IF(BF832=0,0,(BH832/BF832)*100)</f>
        <v>0</v>
      </c>
      <c r="BK832" s="447"/>
      <c r="BL832" s="406">
        <f>(AD832*2)+(AJ832*2)+(AP832*3)+BB832</f>
        <v>0</v>
      </c>
      <c r="BM832" s="407"/>
      <c r="BN832" s="408"/>
      <c r="BO832" s="404" t="e">
        <f>(BL832*BR$830)+(N832*BR$831)+(X832*BR$832)+(R832*BR$833)+(V832*BR$834)+(Z832*BR$835)</f>
        <v>#REF!</v>
      </c>
      <c r="BP832" s="404" t="e">
        <f>((AZ832-BB832)*BR$837)+((AT832-AV832)*BR$836)+(H832*BR$838)+(P832*BR$839)</f>
        <v>#REF!</v>
      </c>
      <c r="BQ832" s="65" t="s">
        <v>67</v>
      </c>
      <c r="BR832" s="66" t="e">
        <f>IF(#REF!="B",#REF!,IF(#REF!="C",#REF!,#REF!))</f>
        <v>#REF!</v>
      </c>
      <c r="BS832" s="787"/>
    </row>
    <row r="833" spans="1:71" ht="21.75" customHeight="1" x14ac:dyDescent="0.35">
      <c r="A833" s="779"/>
      <c r="B833" s="459"/>
      <c r="C833" s="412" t="str">
        <f>IF(ROSTER!D$10="","",ROSTER!D$10)</f>
        <v/>
      </c>
      <c r="D833" s="413"/>
      <c r="E833" s="419"/>
      <c r="F833" s="421"/>
      <c r="G833" s="423"/>
      <c r="H833" s="426"/>
      <c r="I833" s="427"/>
      <c r="J833" s="430"/>
      <c r="K833" s="431"/>
      <c r="L833" s="434"/>
      <c r="M833" s="435"/>
      <c r="N833" s="438" t="s">
        <v>14</v>
      </c>
      <c r="O833" s="439"/>
      <c r="P833" s="430"/>
      <c r="Q833" s="431"/>
      <c r="R833" s="434"/>
      <c r="S833" s="441"/>
      <c r="T833" s="434"/>
      <c r="U833" s="427"/>
      <c r="V833" s="441"/>
      <c r="W833" s="427"/>
      <c r="X833" s="430"/>
      <c r="Y833" s="427"/>
      <c r="Z833" s="430"/>
      <c r="AA833" s="427"/>
      <c r="AB833" s="430"/>
      <c r="AC833" s="431"/>
      <c r="AD833" s="434"/>
      <c r="AE833" s="435"/>
      <c r="AF833" s="444"/>
      <c r="AG833" s="445"/>
      <c r="AH833" s="430"/>
      <c r="AI833" s="431"/>
      <c r="AJ833" s="434"/>
      <c r="AK833" s="435"/>
      <c r="AL833" s="448"/>
      <c r="AM833" s="449"/>
      <c r="AN833" s="430"/>
      <c r="AO833" s="431"/>
      <c r="AP833" s="434"/>
      <c r="AQ833" s="435"/>
      <c r="AR833" s="448"/>
      <c r="AS833" s="449"/>
      <c r="AT833" s="452"/>
      <c r="AU833" s="453"/>
      <c r="AV833" s="456"/>
      <c r="AW833" s="457"/>
      <c r="AX833" s="448"/>
      <c r="AY833" s="449"/>
      <c r="AZ833" s="430"/>
      <c r="BA833" s="431"/>
      <c r="BB833" s="434"/>
      <c r="BC833" s="435"/>
      <c r="BD833" s="448"/>
      <c r="BE833" s="449"/>
      <c r="BF833" s="452"/>
      <c r="BG833" s="453"/>
      <c r="BH833" s="456"/>
      <c r="BI833" s="457"/>
      <c r="BJ833" s="448"/>
      <c r="BK833" s="449"/>
      <c r="BL833" s="409"/>
      <c r="BM833" s="410"/>
      <c r="BN833" s="411"/>
      <c r="BO833" s="405"/>
      <c r="BP833" s="405"/>
      <c r="BQ833" s="65" t="s">
        <v>68</v>
      </c>
      <c r="BR833" s="66" t="e">
        <f>IF(#REF!="B",#REF!,IF(#REF!="C",#REF!,#REF!))</f>
        <v>#REF!</v>
      </c>
      <c r="BS833" s="787"/>
    </row>
    <row r="834" spans="1:71" ht="21.75" customHeight="1" x14ac:dyDescent="0.35">
      <c r="A834" s="779"/>
      <c r="B834" s="414" t="str">
        <f>IF(ROSTER!B12="","",ROSTER!B12)</f>
        <v/>
      </c>
      <c r="C834" s="416" t="str">
        <f>IF(ROSTER!C$12="","",ROSTER!C$12)</f>
        <v/>
      </c>
      <c r="D834" s="417"/>
      <c r="E834" s="418"/>
      <c r="F834" s="420">
        <f>IF(E834="y",1,IF(E834="S",1,0))</f>
        <v>0</v>
      </c>
      <c r="G834" s="422">
        <f>IF(E834="S",1,0)</f>
        <v>0</v>
      </c>
      <c r="H834" s="424"/>
      <c r="I834" s="425"/>
      <c r="J834" s="428"/>
      <c r="K834" s="429"/>
      <c r="L834" s="432"/>
      <c r="M834" s="433"/>
      <c r="N834" s="436">
        <f>L834+J834</f>
        <v>0</v>
      </c>
      <c r="O834" s="437"/>
      <c r="P834" s="428"/>
      <c r="Q834" s="429"/>
      <c r="R834" s="432"/>
      <c r="S834" s="440"/>
      <c r="T834" s="432"/>
      <c r="U834" s="425"/>
      <c r="V834" s="440"/>
      <c r="W834" s="425"/>
      <c r="X834" s="428"/>
      <c r="Y834" s="425"/>
      <c r="Z834" s="428"/>
      <c r="AA834" s="425"/>
      <c r="AB834" s="428"/>
      <c r="AC834" s="429"/>
      <c r="AD834" s="432"/>
      <c r="AE834" s="433"/>
      <c r="AF834" s="442">
        <f>IF(AB834=0,0,(AD834/AB834)*100)</f>
        <v>0</v>
      </c>
      <c r="AG834" s="443"/>
      <c r="AH834" s="428"/>
      <c r="AI834" s="429"/>
      <c r="AJ834" s="432"/>
      <c r="AK834" s="433"/>
      <c r="AL834" s="446">
        <f>IF(AH834=0,0,(AJ834/AH834)*100)</f>
        <v>0</v>
      </c>
      <c r="AM834" s="447"/>
      <c r="AN834" s="428"/>
      <c r="AO834" s="429"/>
      <c r="AP834" s="432"/>
      <c r="AQ834" s="433"/>
      <c r="AR834" s="446">
        <f>IF(AN834=0,0,(AP834/AN834)*100)</f>
        <v>0</v>
      </c>
      <c r="AS834" s="447"/>
      <c r="AT834" s="450">
        <f>AB834+AH834+AN834</f>
        <v>0</v>
      </c>
      <c r="AU834" s="451"/>
      <c r="AV834" s="454">
        <f>AD834+AJ834+AP834</f>
        <v>0</v>
      </c>
      <c r="AW834" s="455"/>
      <c r="AX834" s="446">
        <f>IF(AT834=0,0,(AV834/AT834)*100)</f>
        <v>0</v>
      </c>
      <c r="AY834" s="447"/>
      <c r="AZ834" s="428"/>
      <c r="BA834" s="429"/>
      <c r="BB834" s="432"/>
      <c r="BC834" s="433"/>
      <c r="BD834" s="446">
        <f>IF(AZ834=0,0,(BB834/AZ834)*100)</f>
        <v>0</v>
      </c>
      <c r="BE834" s="447"/>
      <c r="BF834" s="450">
        <f>AT834+AZ834</f>
        <v>0</v>
      </c>
      <c r="BG834" s="451"/>
      <c r="BH834" s="454">
        <f>AV834+BB834</f>
        <v>0</v>
      </c>
      <c r="BI834" s="455"/>
      <c r="BJ834" s="446">
        <f>IF(BF834=0,0,(BH834/BF834)*100)</f>
        <v>0</v>
      </c>
      <c r="BK834" s="447"/>
      <c r="BL834" s="406">
        <f>(AD834*2)+(AJ834*2)+(AP834*3)+BB834</f>
        <v>0</v>
      </c>
      <c r="BM834" s="407"/>
      <c r="BN834" s="408"/>
      <c r="BO834" s="404" t="e">
        <f>(BL834*BR$830)+(N834*BR$831)+(X834*BR$832)+(R834*BR$833)+(V834*BR$834)+(Z834*BR$835)</f>
        <v>#REF!</v>
      </c>
      <c r="BP834" s="404" t="e">
        <f>((AZ834-BB834)*BR$837)+((AT834-AV834)*BR$836)+(H834*BR$838)+(P834*BR$839)</f>
        <v>#REF!</v>
      </c>
      <c r="BQ834" s="65" t="s">
        <v>69</v>
      </c>
      <c r="BR834" s="66" t="e">
        <f>IF(#REF!="B",#REF!,IF(#REF!="C",#REF!,#REF!))</f>
        <v>#REF!</v>
      </c>
      <c r="BS834" s="787"/>
    </row>
    <row r="835" spans="1:71" ht="21.75" customHeight="1" x14ac:dyDescent="0.35">
      <c r="A835" s="779"/>
      <c r="B835" s="415"/>
      <c r="C835" s="412" t="str">
        <f>IF(ROSTER!D$12="","",ROSTER!D$12)</f>
        <v/>
      </c>
      <c r="D835" s="413"/>
      <c r="E835" s="419"/>
      <c r="F835" s="421"/>
      <c r="G835" s="423"/>
      <c r="H835" s="426"/>
      <c r="I835" s="427"/>
      <c r="J835" s="430"/>
      <c r="K835" s="431"/>
      <c r="L835" s="434"/>
      <c r="M835" s="435"/>
      <c r="N835" s="438" t="s">
        <v>14</v>
      </c>
      <c r="O835" s="439"/>
      <c r="P835" s="430"/>
      <c r="Q835" s="431"/>
      <c r="R835" s="434"/>
      <c r="S835" s="441"/>
      <c r="T835" s="434"/>
      <c r="U835" s="427"/>
      <c r="V835" s="441"/>
      <c r="W835" s="427"/>
      <c r="X835" s="430"/>
      <c r="Y835" s="427"/>
      <c r="Z835" s="430"/>
      <c r="AA835" s="427"/>
      <c r="AB835" s="430"/>
      <c r="AC835" s="431"/>
      <c r="AD835" s="434"/>
      <c r="AE835" s="435"/>
      <c r="AF835" s="444"/>
      <c r="AG835" s="445"/>
      <c r="AH835" s="430"/>
      <c r="AI835" s="431"/>
      <c r="AJ835" s="434"/>
      <c r="AK835" s="435"/>
      <c r="AL835" s="448"/>
      <c r="AM835" s="449"/>
      <c r="AN835" s="430"/>
      <c r="AO835" s="431"/>
      <c r="AP835" s="434"/>
      <c r="AQ835" s="435"/>
      <c r="AR835" s="448"/>
      <c r="AS835" s="449"/>
      <c r="AT835" s="452"/>
      <c r="AU835" s="453"/>
      <c r="AV835" s="456"/>
      <c r="AW835" s="457"/>
      <c r="AX835" s="448"/>
      <c r="AY835" s="449"/>
      <c r="AZ835" s="430"/>
      <c r="BA835" s="431"/>
      <c r="BB835" s="434"/>
      <c r="BC835" s="435"/>
      <c r="BD835" s="448"/>
      <c r="BE835" s="449"/>
      <c r="BF835" s="452"/>
      <c r="BG835" s="453"/>
      <c r="BH835" s="456"/>
      <c r="BI835" s="457"/>
      <c r="BJ835" s="448"/>
      <c r="BK835" s="449"/>
      <c r="BL835" s="409"/>
      <c r="BM835" s="410"/>
      <c r="BN835" s="411"/>
      <c r="BO835" s="405"/>
      <c r="BP835" s="405"/>
      <c r="BQ835" s="65" t="s">
        <v>70</v>
      </c>
      <c r="BR835" s="66" t="e">
        <f>IF(#REF!="B",#REF!,IF(#REF!="C",#REF!,#REF!))</f>
        <v>#REF!</v>
      </c>
      <c r="BS835" s="787"/>
    </row>
    <row r="836" spans="1:71" ht="21.75" customHeight="1" x14ac:dyDescent="0.35">
      <c r="A836" s="779"/>
      <c r="B836" s="414" t="str">
        <f>IF(ROSTER!B14="","",ROSTER!B14)</f>
        <v/>
      </c>
      <c r="C836" s="416" t="str">
        <f>IF(ROSTER!C$14="","",ROSTER!C$14)</f>
        <v/>
      </c>
      <c r="D836" s="417"/>
      <c r="E836" s="418"/>
      <c r="F836" s="420">
        <f>IF(E836="y",1,IF(E836="S",1,0))</f>
        <v>0</v>
      </c>
      <c r="G836" s="422">
        <f>IF(E836="S",1,0)</f>
        <v>0</v>
      </c>
      <c r="H836" s="424"/>
      <c r="I836" s="425"/>
      <c r="J836" s="428"/>
      <c r="K836" s="429"/>
      <c r="L836" s="432"/>
      <c r="M836" s="433"/>
      <c r="N836" s="436">
        <f>L836+J836</f>
        <v>0</v>
      </c>
      <c r="O836" s="437"/>
      <c r="P836" s="428"/>
      <c r="Q836" s="429"/>
      <c r="R836" s="432"/>
      <c r="S836" s="440"/>
      <c r="T836" s="432"/>
      <c r="U836" s="425"/>
      <c r="V836" s="440"/>
      <c r="W836" s="425"/>
      <c r="X836" s="428"/>
      <c r="Y836" s="425"/>
      <c r="Z836" s="428"/>
      <c r="AA836" s="425"/>
      <c r="AB836" s="428"/>
      <c r="AC836" s="429"/>
      <c r="AD836" s="432"/>
      <c r="AE836" s="433"/>
      <c r="AF836" s="442">
        <f>IF(AB836=0,0,(AD836/AB836)*100)</f>
        <v>0</v>
      </c>
      <c r="AG836" s="443"/>
      <c r="AH836" s="428"/>
      <c r="AI836" s="429"/>
      <c r="AJ836" s="432"/>
      <c r="AK836" s="433"/>
      <c r="AL836" s="446">
        <f>IF(AH836=0,0,(AJ836/AH836)*100)</f>
        <v>0</v>
      </c>
      <c r="AM836" s="447"/>
      <c r="AN836" s="428"/>
      <c r="AO836" s="429"/>
      <c r="AP836" s="432"/>
      <c r="AQ836" s="433"/>
      <c r="AR836" s="446">
        <f>IF(AN836=0,0,(AP836/AN836)*100)</f>
        <v>0</v>
      </c>
      <c r="AS836" s="447"/>
      <c r="AT836" s="450">
        <f>AB836+AH836+AN836</f>
        <v>0</v>
      </c>
      <c r="AU836" s="451"/>
      <c r="AV836" s="454">
        <f>AD836+AJ836+AP836</f>
        <v>0</v>
      </c>
      <c r="AW836" s="455"/>
      <c r="AX836" s="446">
        <f>IF(AT836=0,0,(AV836/AT836)*100)</f>
        <v>0</v>
      </c>
      <c r="AY836" s="447"/>
      <c r="AZ836" s="428"/>
      <c r="BA836" s="429"/>
      <c r="BB836" s="432"/>
      <c r="BC836" s="433"/>
      <c r="BD836" s="446">
        <f>IF(AZ836=0,0,(BB836/AZ836)*100)</f>
        <v>0</v>
      </c>
      <c r="BE836" s="447"/>
      <c r="BF836" s="450">
        <f>AT836+AZ836</f>
        <v>0</v>
      </c>
      <c r="BG836" s="451"/>
      <c r="BH836" s="454">
        <f>AV836+BB836</f>
        <v>0</v>
      </c>
      <c r="BI836" s="455"/>
      <c r="BJ836" s="446">
        <f>IF(BF836=0,0,(BH836/BF836)*100)</f>
        <v>0</v>
      </c>
      <c r="BK836" s="447"/>
      <c r="BL836" s="406">
        <f>(AD836*2)+(AJ836*2)+(AP836*3)+BB836</f>
        <v>0</v>
      </c>
      <c r="BM836" s="407"/>
      <c r="BN836" s="408"/>
      <c r="BO836" s="404" t="e">
        <f>(BL836*BR$830)+(N836*BR$831)+(X836*BR$832)+(R836*BR$833)+(V836*BR$834)+(Z836*BR$835)</f>
        <v>#REF!</v>
      </c>
      <c r="BP836" s="404" t="e">
        <f>((AZ836-BB836)*BR$837)+((AT836-AV836)*BR$836)+(H836*BR$838)+(P836*BR$839)</f>
        <v>#REF!</v>
      </c>
      <c r="BQ836" s="65" t="s">
        <v>71</v>
      </c>
      <c r="BR836" s="66" t="e">
        <f>IF(#REF!="B",#REF!,IF(#REF!="C",#REF!,#REF!))</f>
        <v>#REF!</v>
      </c>
      <c r="BS836" s="787"/>
    </row>
    <row r="837" spans="1:71" ht="21.75" customHeight="1" x14ac:dyDescent="0.35">
      <c r="A837" s="779"/>
      <c r="B837" s="415"/>
      <c r="C837" s="412" t="str">
        <f>IF(ROSTER!D$14="","",ROSTER!D$14)</f>
        <v/>
      </c>
      <c r="D837" s="413"/>
      <c r="E837" s="419"/>
      <c r="F837" s="421"/>
      <c r="G837" s="423"/>
      <c r="H837" s="426"/>
      <c r="I837" s="427"/>
      <c r="J837" s="430"/>
      <c r="K837" s="431"/>
      <c r="L837" s="434"/>
      <c r="M837" s="435"/>
      <c r="N837" s="438" t="s">
        <v>14</v>
      </c>
      <c r="O837" s="439"/>
      <c r="P837" s="430"/>
      <c r="Q837" s="431"/>
      <c r="R837" s="434"/>
      <c r="S837" s="441"/>
      <c r="T837" s="434"/>
      <c r="U837" s="427"/>
      <c r="V837" s="441"/>
      <c r="W837" s="427"/>
      <c r="X837" s="430"/>
      <c r="Y837" s="427"/>
      <c r="Z837" s="430"/>
      <c r="AA837" s="427"/>
      <c r="AB837" s="430"/>
      <c r="AC837" s="431"/>
      <c r="AD837" s="434"/>
      <c r="AE837" s="435"/>
      <c r="AF837" s="444"/>
      <c r="AG837" s="445"/>
      <c r="AH837" s="430"/>
      <c r="AI837" s="431"/>
      <c r="AJ837" s="434"/>
      <c r="AK837" s="435"/>
      <c r="AL837" s="448"/>
      <c r="AM837" s="449"/>
      <c r="AN837" s="430"/>
      <c r="AO837" s="431"/>
      <c r="AP837" s="434"/>
      <c r="AQ837" s="435"/>
      <c r="AR837" s="448"/>
      <c r="AS837" s="449"/>
      <c r="AT837" s="452"/>
      <c r="AU837" s="453"/>
      <c r="AV837" s="456"/>
      <c r="AW837" s="457"/>
      <c r="AX837" s="448"/>
      <c r="AY837" s="449"/>
      <c r="AZ837" s="430"/>
      <c r="BA837" s="431"/>
      <c r="BB837" s="434"/>
      <c r="BC837" s="435"/>
      <c r="BD837" s="448"/>
      <c r="BE837" s="449"/>
      <c r="BF837" s="452"/>
      <c r="BG837" s="453"/>
      <c r="BH837" s="456"/>
      <c r="BI837" s="457"/>
      <c r="BJ837" s="448"/>
      <c r="BK837" s="449"/>
      <c r="BL837" s="409"/>
      <c r="BM837" s="410"/>
      <c r="BN837" s="411"/>
      <c r="BO837" s="405"/>
      <c r="BP837" s="405"/>
      <c r="BQ837" s="65" t="s">
        <v>72</v>
      </c>
      <c r="BR837" s="66" t="e">
        <f>IF(#REF!="B",#REF!,IF(#REF!="C",#REF!,#REF!))</f>
        <v>#REF!</v>
      </c>
      <c r="BS837" s="787"/>
    </row>
    <row r="838" spans="1:71" ht="21.75" customHeight="1" x14ac:dyDescent="0.35">
      <c r="A838" s="779"/>
      <c r="B838" s="414" t="str">
        <f>IF(ROSTER!B16="","",ROSTER!B16)</f>
        <v/>
      </c>
      <c r="C838" s="416" t="str">
        <f>IF(ROSTER!C$16="","",ROSTER!C$16)</f>
        <v/>
      </c>
      <c r="D838" s="417"/>
      <c r="E838" s="418"/>
      <c r="F838" s="420">
        <f>IF(E838="y",1,IF(E838="S",1,0))</f>
        <v>0</v>
      </c>
      <c r="G838" s="422">
        <f>IF(E838="S",1,0)</f>
        <v>0</v>
      </c>
      <c r="H838" s="424"/>
      <c r="I838" s="425"/>
      <c r="J838" s="428"/>
      <c r="K838" s="429"/>
      <c r="L838" s="432"/>
      <c r="M838" s="433"/>
      <c r="N838" s="436">
        <f>L838+J838</f>
        <v>0</v>
      </c>
      <c r="O838" s="437"/>
      <c r="P838" s="428"/>
      <c r="Q838" s="429"/>
      <c r="R838" s="432"/>
      <c r="S838" s="440"/>
      <c r="T838" s="432"/>
      <c r="U838" s="425"/>
      <c r="V838" s="440"/>
      <c r="W838" s="425"/>
      <c r="X838" s="428"/>
      <c r="Y838" s="425"/>
      <c r="Z838" s="428"/>
      <c r="AA838" s="425"/>
      <c r="AB838" s="428"/>
      <c r="AC838" s="429"/>
      <c r="AD838" s="432"/>
      <c r="AE838" s="433"/>
      <c r="AF838" s="442">
        <f>IF(AB838=0,0,(AD838/AB838)*100)</f>
        <v>0</v>
      </c>
      <c r="AG838" s="443"/>
      <c r="AH838" s="428"/>
      <c r="AI838" s="429"/>
      <c r="AJ838" s="432"/>
      <c r="AK838" s="433"/>
      <c r="AL838" s="446">
        <f>IF(AH838=0,0,(AJ838/AH838)*100)</f>
        <v>0</v>
      </c>
      <c r="AM838" s="447"/>
      <c r="AN838" s="428"/>
      <c r="AO838" s="429"/>
      <c r="AP838" s="432"/>
      <c r="AQ838" s="433"/>
      <c r="AR838" s="446">
        <f>IF(AN838=0,0,(AP838/AN838)*100)</f>
        <v>0</v>
      </c>
      <c r="AS838" s="447"/>
      <c r="AT838" s="450">
        <f>AB838+AH838+AN838</f>
        <v>0</v>
      </c>
      <c r="AU838" s="451"/>
      <c r="AV838" s="454">
        <f>AD838+AJ838+AP838</f>
        <v>0</v>
      </c>
      <c r="AW838" s="455"/>
      <c r="AX838" s="446">
        <f>IF(AT838=0,0,(AV838/AT838)*100)</f>
        <v>0</v>
      </c>
      <c r="AY838" s="447"/>
      <c r="AZ838" s="428"/>
      <c r="BA838" s="429"/>
      <c r="BB838" s="432"/>
      <c r="BC838" s="433"/>
      <c r="BD838" s="446">
        <f>IF(AZ838=0,0,(BB838/AZ838)*100)</f>
        <v>0</v>
      </c>
      <c r="BE838" s="447"/>
      <c r="BF838" s="450">
        <f>AT838+AZ838</f>
        <v>0</v>
      </c>
      <c r="BG838" s="451"/>
      <c r="BH838" s="454">
        <f>AV838+BB838</f>
        <v>0</v>
      </c>
      <c r="BI838" s="455"/>
      <c r="BJ838" s="446">
        <f>IF(BF838=0,0,(BH838/BF838)*100)</f>
        <v>0</v>
      </c>
      <c r="BK838" s="447"/>
      <c r="BL838" s="406">
        <f>(AD838*2)+(AJ838*2)+(AP838*3)+BB838</f>
        <v>0</v>
      </c>
      <c r="BM838" s="407"/>
      <c r="BN838" s="408"/>
      <c r="BO838" s="404" t="e">
        <f>(BL838*BR$830)+(N838*BR$831)+(X838*BR$832)+(R838*BR$833)+(V838*BR$834)+(Z838*BR$835)</f>
        <v>#REF!</v>
      </c>
      <c r="BP838" s="404" t="e">
        <f>((AZ838-BB838)*BR$837)+((AT838-AV838)*BR$836)+(H838*BR$838)+(P838*BR$839)</f>
        <v>#REF!</v>
      </c>
      <c r="BQ838" s="65" t="s">
        <v>73</v>
      </c>
      <c r="BR838" s="66" t="e">
        <f>IF(#REF!="B",#REF!,IF(#REF!="C",#REF!,#REF!))</f>
        <v>#REF!</v>
      </c>
      <c r="BS838" s="787"/>
    </row>
    <row r="839" spans="1:71" ht="21.75" customHeight="1" x14ac:dyDescent="0.35">
      <c r="A839" s="779"/>
      <c r="B839" s="415"/>
      <c r="C839" s="412" t="str">
        <f>IF(ROSTER!D$16="","",ROSTER!D$16)</f>
        <v/>
      </c>
      <c r="D839" s="413"/>
      <c r="E839" s="419"/>
      <c r="F839" s="421"/>
      <c r="G839" s="423"/>
      <c r="H839" s="426"/>
      <c r="I839" s="427"/>
      <c r="J839" s="430"/>
      <c r="K839" s="431"/>
      <c r="L839" s="434"/>
      <c r="M839" s="435"/>
      <c r="N839" s="438" t="s">
        <v>14</v>
      </c>
      <c r="O839" s="439"/>
      <c r="P839" s="430"/>
      <c r="Q839" s="431"/>
      <c r="R839" s="434"/>
      <c r="S839" s="441"/>
      <c r="T839" s="434"/>
      <c r="U839" s="427"/>
      <c r="V839" s="441"/>
      <c r="W839" s="427"/>
      <c r="X839" s="430"/>
      <c r="Y839" s="427"/>
      <c r="Z839" s="430"/>
      <c r="AA839" s="427"/>
      <c r="AB839" s="430"/>
      <c r="AC839" s="431"/>
      <c r="AD839" s="434"/>
      <c r="AE839" s="435"/>
      <c r="AF839" s="444"/>
      <c r="AG839" s="445"/>
      <c r="AH839" s="430"/>
      <c r="AI839" s="431"/>
      <c r="AJ839" s="434"/>
      <c r="AK839" s="435"/>
      <c r="AL839" s="448"/>
      <c r="AM839" s="449"/>
      <c r="AN839" s="430"/>
      <c r="AO839" s="431"/>
      <c r="AP839" s="434"/>
      <c r="AQ839" s="435"/>
      <c r="AR839" s="448"/>
      <c r="AS839" s="449"/>
      <c r="AT839" s="452"/>
      <c r="AU839" s="453"/>
      <c r="AV839" s="456"/>
      <c r="AW839" s="457"/>
      <c r="AX839" s="448"/>
      <c r="AY839" s="449"/>
      <c r="AZ839" s="430"/>
      <c r="BA839" s="431"/>
      <c r="BB839" s="434"/>
      <c r="BC839" s="435"/>
      <c r="BD839" s="448"/>
      <c r="BE839" s="449"/>
      <c r="BF839" s="452"/>
      <c r="BG839" s="453"/>
      <c r="BH839" s="456"/>
      <c r="BI839" s="457"/>
      <c r="BJ839" s="448"/>
      <c r="BK839" s="449"/>
      <c r="BL839" s="409"/>
      <c r="BM839" s="410"/>
      <c r="BN839" s="411"/>
      <c r="BO839" s="405"/>
      <c r="BP839" s="405"/>
      <c r="BQ839" s="65" t="s">
        <v>74</v>
      </c>
      <c r="BR839" s="66" t="e">
        <f>IF(#REF!="B",#REF!,IF(#REF!="C",#REF!,#REF!))</f>
        <v>#REF!</v>
      </c>
      <c r="BS839" s="787"/>
    </row>
    <row r="840" spans="1:71" ht="21.75" customHeight="1" x14ac:dyDescent="0.25">
      <c r="A840" s="779"/>
      <c r="B840" s="414" t="str">
        <f>IF(ROSTER!B18="","",ROSTER!B18)</f>
        <v/>
      </c>
      <c r="C840" s="416" t="str">
        <f>IF(ROSTER!C$18="","",ROSTER!C$18)</f>
        <v/>
      </c>
      <c r="D840" s="417"/>
      <c r="E840" s="418"/>
      <c r="F840" s="420">
        <f>IF(E840="y",1,IF(E840="S",1,0))</f>
        <v>0</v>
      </c>
      <c r="G840" s="422">
        <f>IF(E840="S",1,0)</f>
        <v>0</v>
      </c>
      <c r="H840" s="424"/>
      <c r="I840" s="425"/>
      <c r="J840" s="428"/>
      <c r="K840" s="429"/>
      <c r="L840" s="432"/>
      <c r="M840" s="433"/>
      <c r="N840" s="436">
        <f>L840+J840</f>
        <v>0</v>
      </c>
      <c r="O840" s="437"/>
      <c r="P840" s="428"/>
      <c r="Q840" s="429"/>
      <c r="R840" s="432"/>
      <c r="S840" s="440"/>
      <c r="T840" s="432"/>
      <c r="U840" s="425"/>
      <c r="V840" s="440"/>
      <c r="W840" s="425"/>
      <c r="X840" s="428"/>
      <c r="Y840" s="425"/>
      <c r="Z840" s="428"/>
      <c r="AA840" s="425"/>
      <c r="AB840" s="428"/>
      <c r="AC840" s="429"/>
      <c r="AD840" s="432"/>
      <c r="AE840" s="433"/>
      <c r="AF840" s="442">
        <f>IF(AB840=0,0,(AD840/AB840)*100)</f>
        <v>0</v>
      </c>
      <c r="AG840" s="443"/>
      <c r="AH840" s="428"/>
      <c r="AI840" s="429"/>
      <c r="AJ840" s="432"/>
      <c r="AK840" s="433"/>
      <c r="AL840" s="446">
        <f>IF(AH840=0,0,(AJ840/AH840)*100)</f>
        <v>0</v>
      </c>
      <c r="AM840" s="447"/>
      <c r="AN840" s="428"/>
      <c r="AO840" s="429"/>
      <c r="AP840" s="432"/>
      <c r="AQ840" s="433"/>
      <c r="AR840" s="446">
        <f>IF(AN840=0,0,(AP840/AN840)*100)</f>
        <v>0</v>
      </c>
      <c r="AS840" s="447"/>
      <c r="AT840" s="450">
        <f>AB840+AH840+AN840</f>
        <v>0</v>
      </c>
      <c r="AU840" s="451"/>
      <c r="AV840" s="454">
        <f>AD840+AJ840+AP840</f>
        <v>0</v>
      </c>
      <c r="AW840" s="455"/>
      <c r="AX840" s="446">
        <f>IF(AT840=0,0,(AV840/AT840)*100)</f>
        <v>0</v>
      </c>
      <c r="AY840" s="447"/>
      <c r="AZ840" s="428"/>
      <c r="BA840" s="429"/>
      <c r="BB840" s="432"/>
      <c r="BC840" s="433"/>
      <c r="BD840" s="446">
        <f>IF(AZ840=0,0,(BB840/AZ840)*100)</f>
        <v>0</v>
      </c>
      <c r="BE840" s="447"/>
      <c r="BF840" s="450">
        <f>AT840+AZ840</f>
        <v>0</v>
      </c>
      <c r="BG840" s="451"/>
      <c r="BH840" s="454">
        <f>AV840+BB840</f>
        <v>0</v>
      </c>
      <c r="BI840" s="455"/>
      <c r="BJ840" s="446">
        <f>IF(BF840=0,0,(BH840/BF840)*100)</f>
        <v>0</v>
      </c>
      <c r="BK840" s="447"/>
      <c r="BL840" s="406">
        <f>(AD840*2)+(AJ840*2)+(AP840*3)+BB840</f>
        <v>0</v>
      </c>
      <c r="BM840" s="407"/>
      <c r="BN840" s="408"/>
      <c r="BO840" s="404" t="e">
        <f>(BL840*BR$830)+(N840*BR$831)+(X840*BR$832)+(R840*BR$833)+(V840*BR$834)+(Z840*BR$835)</f>
        <v>#REF!</v>
      </c>
      <c r="BP840" s="404" t="e">
        <f>((AZ840-BB840)*BR$837)+((AT840-AV840)*BR$836)+(H840*BR$838)+(P840*BR$839)</f>
        <v>#REF!</v>
      </c>
      <c r="BQ840" s="53"/>
      <c r="BR840" s="53"/>
      <c r="BS840" s="787"/>
    </row>
    <row r="841" spans="1:71" ht="21.75" customHeight="1" x14ac:dyDescent="0.25">
      <c r="A841" s="779"/>
      <c r="B841" s="415"/>
      <c r="C841" s="412" t="str">
        <f>IF(ROSTER!D$18="","",ROSTER!D$18)</f>
        <v/>
      </c>
      <c r="D841" s="413"/>
      <c r="E841" s="419"/>
      <c r="F841" s="421"/>
      <c r="G841" s="423"/>
      <c r="H841" s="426"/>
      <c r="I841" s="427"/>
      <c r="J841" s="430"/>
      <c r="K841" s="431"/>
      <c r="L841" s="434"/>
      <c r="M841" s="435"/>
      <c r="N841" s="438"/>
      <c r="O841" s="439"/>
      <c r="P841" s="430"/>
      <c r="Q841" s="431"/>
      <c r="R841" s="434"/>
      <c r="S841" s="441"/>
      <c r="T841" s="434"/>
      <c r="U841" s="427"/>
      <c r="V841" s="441"/>
      <c r="W841" s="427"/>
      <c r="X841" s="430"/>
      <c r="Y841" s="427"/>
      <c r="Z841" s="430"/>
      <c r="AA841" s="427"/>
      <c r="AB841" s="430"/>
      <c r="AC841" s="431"/>
      <c r="AD841" s="434"/>
      <c r="AE841" s="435"/>
      <c r="AF841" s="444"/>
      <c r="AG841" s="445"/>
      <c r="AH841" s="430"/>
      <c r="AI841" s="431"/>
      <c r="AJ841" s="434"/>
      <c r="AK841" s="435"/>
      <c r="AL841" s="448"/>
      <c r="AM841" s="449"/>
      <c r="AN841" s="430"/>
      <c r="AO841" s="431"/>
      <c r="AP841" s="434"/>
      <c r="AQ841" s="435"/>
      <c r="AR841" s="448"/>
      <c r="AS841" s="449"/>
      <c r="AT841" s="452"/>
      <c r="AU841" s="453"/>
      <c r="AV841" s="456"/>
      <c r="AW841" s="457"/>
      <c r="AX841" s="448"/>
      <c r="AY841" s="449"/>
      <c r="AZ841" s="430"/>
      <c r="BA841" s="431"/>
      <c r="BB841" s="434"/>
      <c r="BC841" s="435"/>
      <c r="BD841" s="448"/>
      <c r="BE841" s="449"/>
      <c r="BF841" s="452"/>
      <c r="BG841" s="453"/>
      <c r="BH841" s="456"/>
      <c r="BI841" s="457"/>
      <c r="BJ841" s="448"/>
      <c r="BK841" s="449"/>
      <c r="BL841" s="409"/>
      <c r="BM841" s="410"/>
      <c r="BN841" s="411"/>
      <c r="BO841" s="405"/>
      <c r="BP841" s="405"/>
      <c r="BQ841" s="53"/>
      <c r="BR841" s="53"/>
      <c r="BS841" s="779"/>
    </row>
    <row r="842" spans="1:71" ht="21.75" customHeight="1" x14ac:dyDescent="0.25">
      <c r="A842" s="779"/>
      <c r="B842" s="414" t="str">
        <f>IF(ROSTER!B20="","",ROSTER!B20)</f>
        <v/>
      </c>
      <c r="C842" s="416" t="str">
        <f>IF(ROSTER!C$20="","",ROSTER!C$20)</f>
        <v/>
      </c>
      <c r="D842" s="417"/>
      <c r="E842" s="418"/>
      <c r="F842" s="420">
        <f>IF(E842="y",1,IF(E842="S",1,0))</f>
        <v>0</v>
      </c>
      <c r="G842" s="422">
        <f>IF(E842="S",1,0)</f>
        <v>0</v>
      </c>
      <c r="H842" s="424"/>
      <c r="I842" s="425"/>
      <c r="J842" s="428"/>
      <c r="K842" s="429"/>
      <c r="L842" s="432"/>
      <c r="M842" s="433"/>
      <c r="N842" s="436">
        <f>L842+J842</f>
        <v>0</v>
      </c>
      <c r="O842" s="437"/>
      <c r="P842" s="428"/>
      <c r="Q842" s="429"/>
      <c r="R842" s="432"/>
      <c r="S842" s="440"/>
      <c r="T842" s="432"/>
      <c r="U842" s="425"/>
      <c r="V842" s="440"/>
      <c r="W842" s="425"/>
      <c r="X842" s="428"/>
      <c r="Y842" s="425"/>
      <c r="Z842" s="428"/>
      <c r="AA842" s="425"/>
      <c r="AB842" s="428"/>
      <c r="AC842" s="429"/>
      <c r="AD842" s="432"/>
      <c r="AE842" s="433"/>
      <c r="AF842" s="442">
        <f>IF(AB842=0,0,(AD842/AB842)*100)</f>
        <v>0</v>
      </c>
      <c r="AG842" s="443"/>
      <c r="AH842" s="428"/>
      <c r="AI842" s="429"/>
      <c r="AJ842" s="432"/>
      <c r="AK842" s="433"/>
      <c r="AL842" s="446">
        <f>IF(AH842=0,0,(AJ842/AH842)*100)</f>
        <v>0</v>
      </c>
      <c r="AM842" s="447"/>
      <c r="AN842" s="428"/>
      <c r="AO842" s="429"/>
      <c r="AP842" s="432"/>
      <c r="AQ842" s="433"/>
      <c r="AR842" s="446">
        <f>IF(AN842=0,0,(AP842/AN842)*100)</f>
        <v>0</v>
      </c>
      <c r="AS842" s="447"/>
      <c r="AT842" s="450">
        <f>AB842+AH842+AN842</f>
        <v>0</v>
      </c>
      <c r="AU842" s="451"/>
      <c r="AV842" s="454">
        <f>AD842+AJ842+AP842</f>
        <v>0</v>
      </c>
      <c r="AW842" s="455"/>
      <c r="AX842" s="446">
        <f>IF(AT842=0,0,(AV842/AT842)*100)</f>
        <v>0</v>
      </c>
      <c r="AY842" s="447"/>
      <c r="AZ842" s="428"/>
      <c r="BA842" s="429"/>
      <c r="BB842" s="432"/>
      <c r="BC842" s="433"/>
      <c r="BD842" s="446">
        <f>IF(AZ842=0,0,(BB842/AZ842)*100)</f>
        <v>0</v>
      </c>
      <c r="BE842" s="447"/>
      <c r="BF842" s="450">
        <f>AT842+AZ842</f>
        <v>0</v>
      </c>
      <c r="BG842" s="451"/>
      <c r="BH842" s="454">
        <f>AV842+BB842</f>
        <v>0</v>
      </c>
      <c r="BI842" s="455"/>
      <c r="BJ842" s="446">
        <f>IF(BF842=0,0,(BH842/BF842)*100)</f>
        <v>0</v>
      </c>
      <c r="BK842" s="447"/>
      <c r="BL842" s="406">
        <f>(AD842*2)+(AJ842*2)+(AP842*3)+BB842</f>
        <v>0</v>
      </c>
      <c r="BM842" s="407"/>
      <c r="BN842" s="408"/>
      <c r="BO842" s="404" t="e">
        <f>(BL842*BR$830)+(N842*BR$831)+(X842*BR$832)+(R842*BR$833)+(V842*BR$834)+(Z842*BR$835)</f>
        <v>#REF!</v>
      </c>
      <c r="BP842" s="404" t="e">
        <f>((AZ842-BB842)*BR$837)+((AT842-AV842)*BR$836)+(H842*BR$838)+(P842*BR$839)</f>
        <v>#REF!</v>
      </c>
      <c r="BQ842" s="53"/>
      <c r="BR842" s="53"/>
      <c r="BS842" s="779"/>
    </row>
    <row r="843" spans="1:71" ht="21.75" customHeight="1" x14ac:dyDescent="0.25">
      <c r="A843" s="779"/>
      <c r="B843" s="415"/>
      <c r="C843" s="412" t="str">
        <f>IF(ROSTER!D$20="","",ROSTER!D$20)</f>
        <v/>
      </c>
      <c r="D843" s="413"/>
      <c r="E843" s="419"/>
      <c r="F843" s="421"/>
      <c r="G843" s="423"/>
      <c r="H843" s="426"/>
      <c r="I843" s="427"/>
      <c r="J843" s="430"/>
      <c r="K843" s="431"/>
      <c r="L843" s="434"/>
      <c r="M843" s="435"/>
      <c r="N843" s="438" t="s">
        <v>14</v>
      </c>
      <c r="O843" s="439"/>
      <c r="P843" s="430"/>
      <c r="Q843" s="431"/>
      <c r="R843" s="434"/>
      <c r="S843" s="441"/>
      <c r="T843" s="434"/>
      <c r="U843" s="427"/>
      <c r="V843" s="441"/>
      <c r="W843" s="427"/>
      <c r="X843" s="430"/>
      <c r="Y843" s="427"/>
      <c r="Z843" s="430"/>
      <c r="AA843" s="427"/>
      <c r="AB843" s="430"/>
      <c r="AC843" s="431"/>
      <c r="AD843" s="434"/>
      <c r="AE843" s="435"/>
      <c r="AF843" s="444"/>
      <c r="AG843" s="445"/>
      <c r="AH843" s="430"/>
      <c r="AI843" s="431"/>
      <c r="AJ843" s="434"/>
      <c r="AK843" s="435"/>
      <c r="AL843" s="448"/>
      <c r="AM843" s="449"/>
      <c r="AN843" s="430"/>
      <c r="AO843" s="431"/>
      <c r="AP843" s="434"/>
      <c r="AQ843" s="435"/>
      <c r="AR843" s="448"/>
      <c r="AS843" s="449"/>
      <c r="AT843" s="452"/>
      <c r="AU843" s="453"/>
      <c r="AV843" s="456"/>
      <c r="AW843" s="457"/>
      <c r="AX843" s="448"/>
      <c r="AY843" s="449"/>
      <c r="AZ843" s="430"/>
      <c r="BA843" s="431"/>
      <c r="BB843" s="434"/>
      <c r="BC843" s="435"/>
      <c r="BD843" s="448"/>
      <c r="BE843" s="449"/>
      <c r="BF843" s="452"/>
      <c r="BG843" s="453"/>
      <c r="BH843" s="456"/>
      <c r="BI843" s="457"/>
      <c r="BJ843" s="448"/>
      <c r="BK843" s="449"/>
      <c r="BL843" s="409"/>
      <c r="BM843" s="410"/>
      <c r="BN843" s="411"/>
      <c r="BO843" s="405"/>
      <c r="BP843" s="405"/>
      <c r="BQ843" s="53"/>
      <c r="BR843" s="53"/>
      <c r="BS843" s="779"/>
    </row>
    <row r="844" spans="1:71" ht="21.75" customHeight="1" x14ac:dyDescent="0.25">
      <c r="A844" s="779"/>
      <c r="B844" s="414" t="str">
        <f>IF(ROSTER!B22="","",ROSTER!B22)</f>
        <v/>
      </c>
      <c r="C844" s="416" t="str">
        <f>IF(ROSTER!C$22="","",ROSTER!C$22)</f>
        <v/>
      </c>
      <c r="D844" s="417"/>
      <c r="E844" s="418"/>
      <c r="F844" s="420">
        <f>IF(E844="y",1,IF(E844="S",1,0))</f>
        <v>0</v>
      </c>
      <c r="G844" s="422">
        <f>IF(E844="S",1,0)</f>
        <v>0</v>
      </c>
      <c r="H844" s="424"/>
      <c r="I844" s="425"/>
      <c r="J844" s="428"/>
      <c r="K844" s="429"/>
      <c r="L844" s="432"/>
      <c r="M844" s="433"/>
      <c r="N844" s="436">
        <f>L844+J844</f>
        <v>0</v>
      </c>
      <c r="O844" s="437"/>
      <c r="P844" s="428"/>
      <c r="Q844" s="429"/>
      <c r="R844" s="432"/>
      <c r="S844" s="440"/>
      <c r="T844" s="432"/>
      <c r="U844" s="425"/>
      <c r="V844" s="440"/>
      <c r="W844" s="425"/>
      <c r="X844" s="428"/>
      <c r="Y844" s="425"/>
      <c r="Z844" s="428"/>
      <c r="AA844" s="425"/>
      <c r="AB844" s="428"/>
      <c r="AC844" s="429"/>
      <c r="AD844" s="432"/>
      <c r="AE844" s="433"/>
      <c r="AF844" s="442">
        <f>IF(AB844=0,0,(AD844/AB844)*100)</f>
        <v>0</v>
      </c>
      <c r="AG844" s="443"/>
      <c r="AH844" s="428"/>
      <c r="AI844" s="429"/>
      <c r="AJ844" s="432"/>
      <c r="AK844" s="433"/>
      <c r="AL844" s="446">
        <f>IF(AH844=0,0,(AJ844/AH844)*100)</f>
        <v>0</v>
      </c>
      <c r="AM844" s="447"/>
      <c r="AN844" s="428"/>
      <c r="AO844" s="429"/>
      <c r="AP844" s="432"/>
      <c r="AQ844" s="433"/>
      <c r="AR844" s="446">
        <f>IF(AN844=0,0,(AP844/AN844)*100)</f>
        <v>0</v>
      </c>
      <c r="AS844" s="447"/>
      <c r="AT844" s="450">
        <f>AB844+AH844+AN844</f>
        <v>0</v>
      </c>
      <c r="AU844" s="451"/>
      <c r="AV844" s="454">
        <f>AD844+AJ844+AP844</f>
        <v>0</v>
      </c>
      <c r="AW844" s="455"/>
      <c r="AX844" s="446">
        <f>IF(AT844=0,0,(AV844/AT844)*100)</f>
        <v>0</v>
      </c>
      <c r="AY844" s="447"/>
      <c r="AZ844" s="428"/>
      <c r="BA844" s="429"/>
      <c r="BB844" s="432"/>
      <c r="BC844" s="433"/>
      <c r="BD844" s="446">
        <f>IF(AZ844=0,0,(BB844/AZ844)*100)</f>
        <v>0</v>
      </c>
      <c r="BE844" s="447"/>
      <c r="BF844" s="450">
        <f>AT844+AZ844</f>
        <v>0</v>
      </c>
      <c r="BG844" s="451"/>
      <c r="BH844" s="454">
        <f>AV844+BB844</f>
        <v>0</v>
      </c>
      <c r="BI844" s="455"/>
      <c r="BJ844" s="446">
        <f>IF(BF844=0,0,(BH844/BF844)*100)</f>
        <v>0</v>
      </c>
      <c r="BK844" s="447"/>
      <c r="BL844" s="406">
        <f>(AD844*2)+(AJ844*2)+(AP844*3)+BB844</f>
        <v>0</v>
      </c>
      <c r="BM844" s="407"/>
      <c r="BN844" s="408"/>
      <c r="BO844" s="404" t="e">
        <f>(BL844*BR$830)+(N844*BR$831)+(X844*BR$832)+(R844*BR$833)+(V844*BR$834)+(Z844*BR$835)</f>
        <v>#REF!</v>
      </c>
      <c r="BP844" s="404" t="e">
        <f>((AZ844-BB844)*BR$837)+((AT844-AV844)*BR$836)+(H844*BR$838)+(P844*BR$839)</f>
        <v>#REF!</v>
      </c>
      <c r="BQ844" s="53"/>
      <c r="BR844" s="53"/>
      <c r="BS844" s="779"/>
    </row>
    <row r="845" spans="1:71" ht="21.75" customHeight="1" x14ac:dyDescent="0.25">
      <c r="A845" s="779"/>
      <c r="B845" s="415"/>
      <c r="C845" s="412" t="str">
        <f>IF(ROSTER!D$22="","",ROSTER!D$22)</f>
        <v/>
      </c>
      <c r="D845" s="413"/>
      <c r="E845" s="419"/>
      <c r="F845" s="421"/>
      <c r="G845" s="423"/>
      <c r="H845" s="426"/>
      <c r="I845" s="427"/>
      <c r="J845" s="430"/>
      <c r="K845" s="431"/>
      <c r="L845" s="434"/>
      <c r="M845" s="435"/>
      <c r="N845" s="438" t="s">
        <v>14</v>
      </c>
      <c r="O845" s="439"/>
      <c r="P845" s="430"/>
      <c r="Q845" s="431"/>
      <c r="R845" s="434"/>
      <c r="S845" s="441"/>
      <c r="T845" s="434"/>
      <c r="U845" s="427"/>
      <c r="V845" s="441"/>
      <c r="W845" s="427"/>
      <c r="X845" s="430"/>
      <c r="Y845" s="427"/>
      <c r="Z845" s="430"/>
      <c r="AA845" s="427"/>
      <c r="AB845" s="430"/>
      <c r="AC845" s="431"/>
      <c r="AD845" s="434"/>
      <c r="AE845" s="435"/>
      <c r="AF845" s="444"/>
      <c r="AG845" s="445"/>
      <c r="AH845" s="430"/>
      <c r="AI845" s="431"/>
      <c r="AJ845" s="434"/>
      <c r="AK845" s="435"/>
      <c r="AL845" s="448"/>
      <c r="AM845" s="449"/>
      <c r="AN845" s="430"/>
      <c r="AO845" s="431"/>
      <c r="AP845" s="434"/>
      <c r="AQ845" s="435"/>
      <c r="AR845" s="448"/>
      <c r="AS845" s="449"/>
      <c r="AT845" s="452"/>
      <c r="AU845" s="453"/>
      <c r="AV845" s="456"/>
      <c r="AW845" s="457"/>
      <c r="AX845" s="448"/>
      <c r="AY845" s="449"/>
      <c r="AZ845" s="430"/>
      <c r="BA845" s="431"/>
      <c r="BB845" s="434"/>
      <c r="BC845" s="435"/>
      <c r="BD845" s="448"/>
      <c r="BE845" s="449"/>
      <c r="BF845" s="452"/>
      <c r="BG845" s="453"/>
      <c r="BH845" s="456"/>
      <c r="BI845" s="457"/>
      <c r="BJ845" s="448"/>
      <c r="BK845" s="449"/>
      <c r="BL845" s="409"/>
      <c r="BM845" s="410"/>
      <c r="BN845" s="411"/>
      <c r="BO845" s="405"/>
      <c r="BP845" s="405"/>
      <c r="BQ845" s="53"/>
      <c r="BR845" s="53"/>
      <c r="BS845" s="779"/>
    </row>
    <row r="846" spans="1:71" ht="21.75" customHeight="1" x14ac:dyDescent="0.25">
      <c r="A846" s="779"/>
      <c r="B846" s="414" t="str">
        <f>IF(ROSTER!B24="","",ROSTER!B24)</f>
        <v/>
      </c>
      <c r="C846" s="416" t="str">
        <f>IF(ROSTER!C$24="","",ROSTER!C$24)</f>
        <v/>
      </c>
      <c r="D846" s="417"/>
      <c r="E846" s="418"/>
      <c r="F846" s="420">
        <f>IF(E846="y",1,IF(E846="S",1,0))</f>
        <v>0</v>
      </c>
      <c r="G846" s="422">
        <f>IF(E846="S",1,0)</f>
        <v>0</v>
      </c>
      <c r="H846" s="424"/>
      <c r="I846" s="425"/>
      <c r="J846" s="428"/>
      <c r="K846" s="429"/>
      <c r="L846" s="432"/>
      <c r="M846" s="433"/>
      <c r="N846" s="436">
        <f>L846+J846</f>
        <v>0</v>
      </c>
      <c r="O846" s="437"/>
      <c r="P846" s="428"/>
      <c r="Q846" s="429"/>
      <c r="R846" s="432"/>
      <c r="S846" s="440"/>
      <c r="T846" s="432"/>
      <c r="U846" s="425"/>
      <c r="V846" s="440"/>
      <c r="W846" s="425"/>
      <c r="X846" s="428"/>
      <c r="Y846" s="425"/>
      <c r="Z846" s="428"/>
      <c r="AA846" s="425"/>
      <c r="AB846" s="428"/>
      <c r="AC846" s="429"/>
      <c r="AD846" s="432"/>
      <c r="AE846" s="433"/>
      <c r="AF846" s="442">
        <f>IF(AB846=0,0,(AD846/AB846)*100)</f>
        <v>0</v>
      </c>
      <c r="AG846" s="443"/>
      <c r="AH846" s="428"/>
      <c r="AI846" s="429"/>
      <c r="AJ846" s="432"/>
      <c r="AK846" s="433"/>
      <c r="AL846" s="446">
        <f>IF(AH846=0,0,(AJ846/AH846)*100)</f>
        <v>0</v>
      </c>
      <c r="AM846" s="447"/>
      <c r="AN846" s="428"/>
      <c r="AO846" s="429"/>
      <c r="AP846" s="432"/>
      <c r="AQ846" s="433"/>
      <c r="AR846" s="446">
        <f>IF(AN846=0,0,(AP846/AN846)*100)</f>
        <v>0</v>
      </c>
      <c r="AS846" s="447"/>
      <c r="AT846" s="450">
        <f>AB846+AH846+AN846</f>
        <v>0</v>
      </c>
      <c r="AU846" s="451"/>
      <c r="AV846" s="454">
        <f>AD846+AJ846+AP846</f>
        <v>0</v>
      </c>
      <c r="AW846" s="455"/>
      <c r="AX846" s="446">
        <f>IF(AT846=0,0,(AV846/AT846)*100)</f>
        <v>0</v>
      </c>
      <c r="AY846" s="447"/>
      <c r="AZ846" s="428"/>
      <c r="BA846" s="429"/>
      <c r="BB846" s="432"/>
      <c r="BC846" s="433"/>
      <c r="BD846" s="446">
        <f>IF(AZ846=0,0,(BB846/AZ846)*100)</f>
        <v>0</v>
      </c>
      <c r="BE846" s="447"/>
      <c r="BF846" s="450">
        <f>AT846+AZ846</f>
        <v>0</v>
      </c>
      <c r="BG846" s="451"/>
      <c r="BH846" s="454">
        <f>AV846+BB846</f>
        <v>0</v>
      </c>
      <c r="BI846" s="455"/>
      <c r="BJ846" s="446">
        <f>IF(BF846=0,0,(BH846/BF846)*100)</f>
        <v>0</v>
      </c>
      <c r="BK846" s="447"/>
      <c r="BL846" s="406">
        <f>(AD846*2)+(AJ846*2)+(AP846*3)+BB846</f>
        <v>0</v>
      </c>
      <c r="BM846" s="407"/>
      <c r="BN846" s="408"/>
      <c r="BO846" s="404" t="e">
        <f>(BL846*BR$830)+(N846*BR$831)+(X846*BR$832)+(R846*BR$833)+(V846*BR$834)+(Z846*BR$835)</f>
        <v>#REF!</v>
      </c>
      <c r="BP846" s="404" t="e">
        <f>((AZ846-BB846)*BR$837)+((AT846-AV846)*BR$836)+(H846*BR$838)+(P846*BR$839)</f>
        <v>#REF!</v>
      </c>
      <c r="BQ846" s="53"/>
      <c r="BR846" s="53"/>
      <c r="BS846" s="779"/>
    </row>
    <row r="847" spans="1:71" ht="21.75" customHeight="1" x14ac:dyDescent="0.25">
      <c r="A847" s="779"/>
      <c r="B847" s="415"/>
      <c r="C847" s="412" t="str">
        <f>IF(ROSTER!D$24="","",ROSTER!D$24)</f>
        <v/>
      </c>
      <c r="D847" s="413"/>
      <c r="E847" s="419"/>
      <c r="F847" s="421"/>
      <c r="G847" s="423"/>
      <c r="H847" s="426"/>
      <c r="I847" s="427"/>
      <c r="J847" s="430"/>
      <c r="K847" s="431"/>
      <c r="L847" s="434"/>
      <c r="M847" s="435"/>
      <c r="N847" s="438" t="s">
        <v>14</v>
      </c>
      <c r="O847" s="439"/>
      <c r="P847" s="430"/>
      <c r="Q847" s="431"/>
      <c r="R847" s="434"/>
      <c r="S847" s="441"/>
      <c r="T847" s="434"/>
      <c r="U847" s="427"/>
      <c r="V847" s="441"/>
      <c r="W847" s="427"/>
      <c r="X847" s="430"/>
      <c r="Y847" s="427"/>
      <c r="Z847" s="430"/>
      <c r="AA847" s="427"/>
      <c r="AB847" s="430"/>
      <c r="AC847" s="431"/>
      <c r="AD847" s="434"/>
      <c r="AE847" s="435"/>
      <c r="AF847" s="444"/>
      <c r="AG847" s="445"/>
      <c r="AH847" s="430"/>
      <c r="AI847" s="431"/>
      <c r="AJ847" s="434"/>
      <c r="AK847" s="435"/>
      <c r="AL847" s="448"/>
      <c r="AM847" s="449"/>
      <c r="AN847" s="430"/>
      <c r="AO847" s="431"/>
      <c r="AP847" s="434"/>
      <c r="AQ847" s="435"/>
      <c r="AR847" s="448"/>
      <c r="AS847" s="449"/>
      <c r="AT847" s="452"/>
      <c r="AU847" s="453"/>
      <c r="AV847" s="456"/>
      <c r="AW847" s="457"/>
      <c r="AX847" s="448"/>
      <c r="AY847" s="449"/>
      <c r="AZ847" s="430"/>
      <c r="BA847" s="431"/>
      <c r="BB847" s="434"/>
      <c r="BC847" s="435"/>
      <c r="BD847" s="448"/>
      <c r="BE847" s="449"/>
      <c r="BF847" s="452"/>
      <c r="BG847" s="453"/>
      <c r="BH847" s="456"/>
      <c r="BI847" s="457"/>
      <c r="BJ847" s="448"/>
      <c r="BK847" s="449"/>
      <c r="BL847" s="409"/>
      <c r="BM847" s="410"/>
      <c r="BN847" s="411"/>
      <c r="BO847" s="405"/>
      <c r="BP847" s="405"/>
      <c r="BQ847" s="53"/>
      <c r="BR847" s="53"/>
      <c r="BS847" s="779"/>
    </row>
    <row r="848" spans="1:71" ht="21.75" customHeight="1" x14ac:dyDescent="0.25">
      <c r="A848" s="779"/>
      <c r="B848" s="414" t="str">
        <f>IF(ROSTER!B26="","",ROSTER!B26)</f>
        <v/>
      </c>
      <c r="C848" s="416" t="str">
        <f>IF(ROSTER!C$26="","",ROSTER!C$26)</f>
        <v/>
      </c>
      <c r="D848" s="417"/>
      <c r="E848" s="418"/>
      <c r="F848" s="420">
        <f>IF(E848="y",1,IF(E848="S",1,0))</f>
        <v>0</v>
      </c>
      <c r="G848" s="422">
        <f>IF(E848="S",1,0)</f>
        <v>0</v>
      </c>
      <c r="H848" s="424"/>
      <c r="I848" s="425"/>
      <c r="J848" s="428"/>
      <c r="K848" s="429"/>
      <c r="L848" s="432"/>
      <c r="M848" s="433"/>
      <c r="N848" s="436">
        <f>L848+J848</f>
        <v>0</v>
      </c>
      <c r="O848" s="437"/>
      <c r="P848" s="428"/>
      <c r="Q848" s="429"/>
      <c r="R848" s="432"/>
      <c r="S848" s="440"/>
      <c r="T848" s="432"/>
      <c r="U848" s="425"/>
      <c r="V848" s="440"/>
      <c r="W848" s="425"/>
      <c r="X848" s="428"/>
      <c r="Y848" s="425"/>
      <c r="Z848" s="428"/>
      <c r="AA848" s="425"/>
      <c r="AB848" s="428"/>
      <c r="AC848" s="429"/>
      <c r="AD848" s="432"/>
      <c r="AE848" s="433"/>
      <c r="AF848" s="442">
        <f>IF(AB848=0,0,(AD848/AB848)*100)</f>
        <v>0</v>
      </c>
      <c r="AG848" s="443"/>
      <c r="AH848" s="428"/>
      <c r="AI848" s="429"/>
      <c r="AJ848" s="432"/>
      <c r="AK848" s="433"/>
      <c r="AL848" s="446">
        <f>IF(AH848=0,0,(AJ848/AH848)*100)</f>
        <v>0</v>
      </c>
      <c r="AM848" s="447"/>
      <c r="AN848" s="428"/>
      <c r="AO848" s="429"/>
      <c r="AP848" s="432"/>
      <c r="AQ848" s="433"/>
      <c r="AR848" s="446">
        <f>IF(AN848=0,0,(AP848/AN848)*100)</f>
        <v>0</v>
      </c>
      <c r="AS848" s="447"/>
      <c r="AT848" s="450">
        <f>AB848+AH848+AN848</f>
        <v>0</v>
      </c>
      <c r="AU848" s="451"/>
      <c r="AV848" s="454">
        <f>AD848+AJ848+AP848</f>
        <v>0</v>
      </c>
      <c r="AW848" s="455"/>
      <c r="AX848" s="446">
        <f>IF(AT848=0,0,(AV848/AT848)*100)</f>
        <v>0</v>
      </c>
      <c r="AY848" s="447"/>
      <c r="AZ848" s="428"/>
      <c r="BA848" s="429"/>
      <c r="BB848" s="432"/>
      <c r="BC848" s="433"/>
      <c r="BD848" s="446">
        <f>IF(AZ848=0,0,(BB848/AZ848)*100)</f>
        <v>0</v>
      </c>
      <c r="BE848" s="447"/>
      <c r="BF848" s="450">
        <f>AT848+AZ848</f>
        <v>0</v>
      </c>
      <c r="BG848" s="451"/>
      <c r="BH848" s="454">
        <f>AV848+BB848</f>
        <v>0</v>
      </c>
      <c r="BI848" s="455"/>
      <c r="BJ848" s="446">
        <f>IF(BF848=0,0,(BH848/BF848)*100)</f>
        <v>0</v>
      </c>
      <c r="BK848" s="447"/>
      <c r="BL848" s="406">
        <f>(AD848*2)+(AJ848*2)+(AP848*3)+BB848</f>
        <v>0</v>
      </c>
      <c r="BM848" s="407"/>
      <c r="BN848" s="408"/>
      <c r="BO848" s="404" t="e">
        <f>(BL848*BR$830)+(N848*BR$831)+(X848*BR$832)+(R848*BR$833)+(V848*BR$834)+(Z848*BR$835)</f>
        <v>#REF!</v>
      </c>
      <c r="BP848" s="404" t="e">
        <f>((AZ848-BB848)*BR$837)+((AT848-AV848)*BR$836)+(H848*BR$838)+(P848*BR$839)</f>
        <v>#REF!</v>
      </c>
      <c r="BQ848" s="53"/>
      <c r="BR848" s="53"/>
      <c r="BS848" s="779"/>
    </row>
    <row r="849" spans="1:71" ht="21.75" customHeight="1" x14ac:dyDescent="0.25">
      <c r="A849" s="779"/>
      <c r="B849" s="415"/>
      <c r="C849" s="412" t="str">
        <f>IF(ROSTER!D$26="","",ROSTER!D$26)</f>
        <v/>
      </c>
      <c r="D849" s="413"/>
      <c r="E849" s="419"/>
      <c r="F849" s="421"/>
      <c r="G849" s="423"/>
      <c r="H849" s="426"/>
      <c r="I849" s="427"/>
      <c r="J849" s="430"/>
      <c r="K849" s="431"/>
      <c r="L849" s="434"/>
      <c r="M849" s="435"/>
      <c r="N849" s="438" t="s">
        <v>14</v>
      </c>
      <c r="O849" s="439"/>
      <c r="P849" s="430"/>
      <c r="Q849" s="431"/>
      <c r="R849" s="434"/>
      <c r="S849" s="441"/>
      <c r="T849" s="434"/>
      <c r="U849" s="427"/>
      <c r="V849" s="441"/>
      <c r="W849" s="427"/>
      <c r="X849" s="430"/>
      <c r="Y849" s="427"/>
      <c r="Z849" s="430"/>
      <c r="AA849" s="427"/>
      <c r="AB849" s="430"/>
      <c r="AC849" s="431"/>
      <c r="AD849" s="434"/>
      <c r="AE849" s="435"/>
      <c r="AF849" s="444"/>
      <c r="AG849" s="445"/>
      <c r="AH849" s="430"/>
      <c r="AI849" s="431"/>
      <c r="AJ849" s="434"/>
      <c r="AK849" s="435"/>
      <c r="AL849" s="448"/>
      <c r="AM849" s="449"/>
      <c r="AN849" s="430"/>
      <c r="AO849" s="431"/>
      <c r="AP849" s="434"/>
      <c r="AQ849" s="435"/>
      <c r="AR849" s="448"/>
      <c r="AS849" s="449"/>
      <c r="AT849" s="452"/>
      <c r="AU849" s="453"/>
      <c r="AV849" s="456"/>
      <c r="AW849" s="457"/>
      <c r="AX849" s="448"/>
      <c r="AY849" s="449"/>
      <c r="AZ849" s="430"/>
      <c r="BA849" s="431"/>
      <c r="BB849" s="434"/>
      <c r="BC849" s="435"/>
      <c r="BD849" s="448"/>
      <c r="BE849" s="449"/>
      <c r="BF849" s="452"/>
      <c r="BG849" s="453"/>
      <c r="BH849" s="456"/>
      <c r="BI849" s="457"/>
      <c r="BJ849" s="448"/>
      <c r="BK849" s="449"/>
      <c r="BL849" s="409"/>
      <c r="BM849" s="410"/>
      <c r="BN849" s="411"/>
      <c r="BO849" s="405"/>
      <c r="BP849" s="405"/>
      <c r="BQ849" s="53"/>
      <c r="BR849" s="53"/>
      <c r="BS849" s="779"/>
    </row>
    <row r="850" spans="1:71" ht="21.75" customHeight="1" x14ac:dyDescent="0.25">
      <c r="A850" s="779"/>
      <c r="B850" s="414" t="str">
        <f>IF(ROSTER!B28="","",ROSTER!B28)</f>
        <v/>
      </c>
      <c r="C850" s="416" t="str">
        <f>IF(ROSTER!C$28="","",ROSTER!C$28)</f>
        <v/>
      </c>
      <c r="D850" s="417"/>
      <c r="E850" s="418"/>
      <c r="F850" s="420">
        <f>IF(E850="y",1,IF(E850="S",1,0))</f>
        <v>0</v>
      </c>
      <c r="G850" s="422">
        <f>IF(E850="S",1,0)</f>
        <v>0</v>
      </c>
      <c r="H850" s="424"/>
      <c r="I850" s="425"/>
      <c r="J850" s="428"/>
      <c r="K850" s="429"/>
      <c r="L850" s="432"/>
      <c r="M850" s="433"/>
      <c r="N850" s="436">
        <f>L850+J850</f>
        <v>0</v>
      </c>
      <c r="O850" s="437"/>
      <c r="P850" s="428"/>
      <c r="Q850" s="429"/>
      <c r="R850" s="432"/>
      <c r="S850" s="440"/>
      <c r="T850" s="432"/>
      <c r="U850" s="425"/>
      <c r="V850" s="440"/>
      <c r="W850" s="425"/>
      <c r="X850" s="428"/>
      <c r="Y850" s="425"/>
      <c r="Z850" s="428"/>
      <c r="AA850" s="425"/>
      <c r="AB850" s="428"/>
      <c r="AC850" s="429"/>
      <c r="AD850" s="432"/>
      <c r="AE850" s="433"/>
      <c r="AF850" s="442">
        <f>IF(AB850=0,0,(AD850/AB850)*100)</f>
        <v>0</v>
      </c>
      <c r="AG850" s="443"/>
      <c r="AH850" s="428"/>
      <c r="AI850" s="429"/>
      <c r="AJ850" s="432"/>
      <c r="AK850" s="433"/>
      <c r="AL850" s="446">
        <f>IF(AH850=0,0,(AJ850/AH850)*100)</f>
        <v>0</v>
      </c>
      <c r="AM850" s="447"/>
      <c r="AN850" s="428"/>
      <c r="AO850" s="429"/>
      <c r="AP850" s="432"/>
      <c r="AQ850" s="433"/>
      <c r="AR850" s="446">
        <f>IF(AN850=0,0,(AP850/AN850)*100)</f>
        <v>0</v>
      </c>
      <c r="AS850" s="447"/>
      <c r="AT850" s="450">
        <f>AB850+AH850+AN850</f>
        <v>0</v>
      </c>
      <c r="AU850" s="451"/>
      <c r="AV850" s="454">
        <f>AD850+AJ850+AP850</f>
        <v>0</v>
      </c>
      <c r="AW850" s="455"/>
      <c r="AX850" s="446">
        <f>IF(AT850=0,0,(AV850/AT850)*100)</f>
        <v>0</v>
      </c>
      <c r="AY850" s="447"/>
      <c r="AZ850" s="428"/>
      <c r="BA850" s="429"/>
      <c r="BB850" s="432"/>
      <c r="BC850" s="433"/>
      <c r="BD850" s="446">
        <f>IF(AZ850=0,0,(BB850/AZ850)*100)</f>
        <v>0</v>
      </c>
      <c r="BE850" s="447"/>
      <c r="BF850" s="450">
        <f>AT850+AZ850</f>
        <v>0</v>
      </c>
      <c r="BG850" s="451"/>
      <c r="BH850" s="454">
        <f>AV850+BB850</f>
        <v>0</v>
      </c>
      <c r="BI850" s="455"/>
      <c r="BJ850" s="446">
        <f>IF(BF850=0,0,(BH850/BF850)*100)</f>
        <v>0</v>
      </c>
      <c r="BK850" s="447"/>
      <c r="BL850" s="406">
        <f>(AD850*2)+(AJ850*2)+(AP850*3)+BB850</f>
        <v>0</v>
      </c>
      <c r="BM850" s="407"/>
      <c r="BN850" s="408"/>
      <c r="BO850" s="404" t="e">
        <f>(BL850*BR$830)+(N850*BR$831)+(X850*BR$832)+(R850*BR$833)+(V850*BR$834)+(Z850*BR$835)</f>
        <v>#REF!</v>
      </c>
      <c r="BP850" s="404" t="e">
        <f>((AZ850-BB850)*BR$837)+((AT850-AV850)*BR$836)+(H850*BR$838)+(P850*BR$839)</f>
        <v>#REF!</v>
      </c>
      <c r="BQ850" s="53"/>
      <c r="BR850" s="53"/>
      <c r="BS850" s="779"/>
    </row>
    <row r="851" spans="1:71" ht="21.75" customHeight="1" x14ac:dyDescent="0.25">
      <c r="A851" s="779"/>
      <c r="B851" s="415"/>
      <c r="C851" s="412" t="str">
        <f>IF(ROSTER!D$28="","",ROSTER!D$28)</f>
        <v/>
      </c>
      <c r="D851" s="413"/>
      <c r="E851" s="419"/>
      <c r="F851" s="421"/>
      <c r="G851" s="423"/>
      <c r="H851" s="426"/>
      <c r="I851" s="427"/>
      <c r="J851" s="430"/>
      <c r="K851" s="431"/>
      <c r="L851" s="434"/>
      <c r="M851" s="435"/>
      <c r="N851" s="438" t="s">
        <v>14</v>
      </c>
      <c r="O851" s="439"/>
      <c r="P851" s="430"/>
      <c r="Q851" s="431"/>
      <c r="R851" s="434"/>
      <c r="S851" s="441"/>
      <c r="T851" s="434"/>
      <c r="U851" s="427"/>
      <c r="V851" s="441"/>
      <c r="W851" s="427"/>
      <c r="X851" s="430"/>
      <c r="Y851" s="427"/>
      <c r="Z851" s="430"/>
      <c r="AA851" s="427"/>
      <c r="AB851" s="430"/>
      <c r="AC851" s="431"/>
      <c r="AD851" s="434"/>
      <c r="AE851" s="435"/>
      <c r="AF851" s="444"/>
      <c r="AG851" s="445"/>
      <c r="AH851" s="430"/>
      <c r="AI851" s="431"/>
      <c r="AJ851" s="434"/>
      <c r="AK851" s="435"/>
      <c r="AL851" s="448"/>
      <c r="AM851" s="449"/>
      <c r="AN851" s="430"/>
      <c r="AO851" s="431"/>
      <c r="AP851" s="434"/>
      <c r="AQ851" s="435"/>
      <c r="AR851" s="448"/>
      <c r="AS851" s="449"/>
      <c r="AT851" s="452"/>
      <c r="AU851" s="453"/>
      <c r="AV851" s="456"/>
      <c r="AW851" s="457"/>
      <c r="AX851" s="448"/>
      <c r="AY851" s="449"/>
      <c r="AZ851" s="430"/>
      <c r="BA851" s="431"/>
      <c r="BB851" s="434"/>
      <c r="BC851" s="435"/>
      <c r="BD851" s="448"/>
      <c r="BE851" s="449"/>
      <c r="BF851" s="452"/>
      <c r="BG851" s="453"/>
      <c r="BH851" s="456"/>
      <c r="BI851" s="457"/>
      <c r="BJ851" s="448"/>
      <c r="BK851" s="449"/>
      <c r="BL851" s="409"/>
      <c r="BM851" s="410"/>
      <c r="BN851" s="411"/>
      <c r="BO851" s="405"/>
      <c r="BP851" s="405"/>
      <c r="BQ851" s="53"/>
      <c r="BR851" s="53"/>
      <c r="BS851" s="779"/>
    </row>
    <row r="852" spans="1:71" ht="21.75" customHeight="1" x14ac:dyDescent="0.25">
      <c r="A852" s="779"/>
      <c r="B852" s="414" t="str">
        <f>IF(ROSTER!B30="","",ROSTER!B30)</f>
        <v/>
      </c>
      <c r="C852" s="416" t="str">
        <f>IF(ROSTER!C$30="","",ROSTER!C$30)</f>
        <v/>
      </c>
      <c r="D852" s="417"/>
      <c r="E852" s="418"/>
      <c r="F852" s="420">
        <f>IF(E852="y",1,IF(E852="S",1,0))</f>
        <v>0</v>
      </c>
      <c r="G852" s="422">
        <f>IF(E852="S",1,0)</f>
        <v>0</v>
      </c>
      <c r="H852" s="424"/>
      <c r="I852" s="425"/>
      <c r="J852" s="428"/>
      <c r="K852" s="429"/>
      <c r="L852" s="432"/>
      <c r="M852" s="433"/>
      <c r="N852" s="436">
        <f>L852+J852</f>
        <v>0</v>
      </c>
      <c r="O852" s="437"/>
      <c r="P852" s="428"/>
      <c r="Q852" s="429"/>
      <c r="R852" s="432"/>
      <c r="S852" s="440"/>
      <c r="T852" s="432"/>
      <c r="U852" s="425"/>
      <c r="V852" s="440"/>
      <c r="W852" s="425"/>
      <c r="X852" s="428"/>
      <c r="Y852" s="425"/>
      <c r="Z852" s="428"/>
      <c r="AA852" s="425"/>
      <c r="AB852" s="428"/>
      <c r="AC852" s="429"/>
      <c r="AD852" s="432"/>
      <c r="AE852" s="433"/>
      <c r="AF852" s="442">
        <f>IF(AB852=0,0,(AD852/AB852)*100)</f>
        <v>0</v>
      </c>
      <c r="AG852" s="443"/>
      <c r="AH852" s="428"/>
      <c r="AI852" s="429"/>
      <c r="AJ852" s="432"/>
      <c r="AK852" s="433"/>
      <c r="AL852" s="446">
        <f>IF(AH852=0,0,(AJ852/AH852)*100)</f>
        <v>0</v>
      </c>
      <c r="AM852" s="447"/>
      <c r="AN852" s="428"/>
      <c r="AO852" s="429"/>
      <c r="AP852" s="432"/>
      <c r="AQ852" s="433"/>
      <c r="AR852" s="446">
        <f>IF(AN852=0,0,(AP852/AN852)*100)</f>
        <v>0</v>
      </c>
      <c r="AS852" s="447"/>
      <c r="AT852" s="450">
        <f>AB852+AH852+AN852</f>
        <v>0</v>
      </c>
      <c r="AU852" s="451"/>
      <c r="AV852" s="454">
        <f>AD852+AJ852+AP852</f>
        <v>0</v>
      </c>
      <c r="AW852" s="455"/>
      <c r="AX852" s="446">
        <f>IF(AT852=0,0,(AV852/AT852)*100)</f>
        <v>0</v>
      </c>
      <c r="AY852" s="447"/>
      <c r="AZ852" s="428"/>
      <c r="BA852" s="429"/>
      <c r="BB852" s="432"/>
      <c r="BC852" s="433"/>
      <c r="BD852" s="446">
        <f>IF(AZ852=0,0,(BB852/AZ852)*100)</f>
        <v>0</v>
      </c>
      <c r="BE852" s="447"/>
      <c r="BF852" s="450">
        <f>AT852+AZ852</f>
        <v>0</v>
      </c>
      <c r="BG852" s="451"/>
      <c r="BH852" s="454">
        <f>AV852+BB852</f>
        <v>0</v>
      </c>
      <c r="BI852" s="455"/>
      <c r="BJ852" s="446">
        <f>IF(BF852=0,0,(BH852/BF852)*100)</f>
        <v>0</v>
      </c>
      <c r="BK852" s="447"/>
      <c r="BL852" s="406">
        <f>(AD852*2)+(AJ852*2)+(AP852*3)+BB852</f>
        <v>0</v>
      </c>
      <c r="BM852" s="407"/>
      <c r="BN852" s="408"/>
      <c r="BO852" s="404" t="e">
        <f>(BL852*BR$830)+(N852*BR$831)+(X852*BR$832)+(R852*BR$833)+(V852*BR$834)+(Z852*BR$835)</f>
        <v>#REF!</v>
      </c>
      <c r="BP852" s="404" t="e">
        <f>((AZ852-BB852)*BR$837)+((AT852-AV852)*BR$836)+(H852*BR$838)+(P852*BR$839)</f>
        <v>#REF!</v>
      </c>
      <c r="BQ852" s="53"/>
      <c r="BR852" s="53"/>
      <c r="BS852" s="779"/>
    </row>
    <row r="853" spans="1:71" ht="21.75" customHeight="1" x14ac:dyDescent="0.25">
      <c r="A853" s="779"/>
      <c r="B853" s="415"/>
      <c r="C853" s="412" t="str">
        <f>IF(ROSTER!D$30="","",ROSTER!D$30)</f>
        <v/>
      </c>
      <c r="D853" s="413"/>
      <c r="E853" s="419"/>
      <c r="F853" s="421"/>
      <c r="G853" s="423"/>
      <c r="H853" s="426"/>
      <c r="I853" s="427"/>
      <c r="J853" s="430"/>
      <c r="K853" s="431"/>
      <c r="L853" s="434"/>
      <c r="M853" s="435"/>
      <c r="N853" s="438" t="s">
        <v>14</v>
      </c>
      <c r="O853" s="439"/>
      <c r="P853" s="430"/>
      <c r="Q853" s="431"/>
      <c r="R853" s="434"/>
      <c r="S853" s="441"/>
      <c r="T853" s="434"/>
      <c r="U853" s="427"/>
      <c r="V853" s="441"/>
      <c r="W853" s="427"/>
      <c r="X853" s="430"/>
      <c r="Y853" s="427"/>
      <c r="Z853" s="430"/>
      <c r="AA853" s="427"/>
      <c r="AB853" s="430"/>
      <c r="AC853" s="431"/>
      <c r="AD853" s="434"/>
      <c r="AE853" s="435"/>
      <c r="AF853" s="444"/>
      <c r="AG853" s="445"/>
      <c r="AH853" s="430"/>
      <c r="AI853" s="431"/>
      <c r="AJ853" s="434"/>
      <c r="AK853" s="435"/>
      <c r="AL853" s="448"/>
      <c r="AM853" s="449"/>
      <c r="AN853" s="430"/>
      <c r="AO853" s="431"/>
      <c r="AP853" s="434"/>
      <c r="AQ853" s="435"/>
      <c r="AR853" s="448"/>
      <c r="AS853" s="449"/>
      <c r="AT853" s="452"/>
      <c r="AU853" s="453"/>
      <c r="AV853" s="456"/>
      <c r="AW853" s="457"/>
      <c r="AX853" s="448"/>
      <c r="AY853" s="449"/>
      <c r="AZ853" s="430"/>
      <c r="BA853" s="431"/>
      <c r="BB853" s="434"/>
      <c r="BC853" s="435"/>
      <c r="BD853" s="448"/>
      <c r="BE853" s="449"/>
      <c r="BF853" s="452"/>
      <c r="BG853" s="453"/>
      <c r="BH853" s="456"/>
      <c r="BI853" s="457"/>
      <c r="BJ853" s="448"/>
      <c r="BK853" s="449"/>
      <c r="BL853" s="409"/>
      <c r="BM853" s="410"/>
      <c r="BN853" s="411"/>
      <c r="BO853" s="405"/>
      <c r="BP853" s="405"/>
      <c r="BQ853" s="53"/>
      <c r="BR853" s="53"/>
      <c r="BS853" s="779"/>
    </row>
    <row r="854" spans="1:71" ht="21.75" customHeight="1" x14ac:dyDescent="0.25">
      <c r="A854" s="779"/>
      <c r="B854" s="414" t="str">
        <f>IF(ROSTER!B32="","",ROSTER!B32)</f>
        <v/>
      </c>
      <c r="C854" s="416" t="str">
        <f>IF(ROSTER!C$32="","",ROSTER!C$32)</f>
        <v/>
      </c>
      <c r="D854" s="417"/>
      <c r="E854" s="418"/>
      <c r="F854" s="420">
        <f>IF(E854="y",1,IF(E854="S",1,0))</f>
        <v>0</v>
      </c>
      <c r="G854" s="422">
        <f>IF(E854="S",1,0)</f>
        <v>0</v>
      </c>
      <c r="H854" s="424"/>
      <c r="I854" s="425"/>
      <c r="J854" s="428"/>
      <c r="K854" s="429"/>
      <c r="L854" s="432"/>
      <c r="M854" s="433"/>
      <c r="N854" s="436">
        <f>L854+J854</f>
        <v>0</v>
      </c>
      <c r="O854" s="437"/>
      <c r="P854" s="428"/>
      <c r="Q854" s="429"/>
      <c r="R854" s="432"/>
      <c r="S854" s="440"/>
      <c r="T854" s="432"/>
      <c r="U854" s="425"/>
      <c r="V854" s="440"/>
      <c r="W854" s="425"/>
      <c r="X854" s="428"/>
      <c r="Y854" s="425"/>
      <c r="Z854" s="428"/>
      <c r="AA854" s="425"/>
      <c r="AB854" s="428"/>
      <c r="AC854" s="429"/>
      <c r="AD854" s="432"/>
      <c r="AE854" s="433"/>
      <c r="AF854" s="442">
        <f>IF(AB854=0,0,(AD854/AB854)*100)</f>
        <v>0</v>
      </c>
      <c r="AG854" s="443"/>
      <c r="AH854" s="428"/>
      <c r="AI854" s="429"/>
      <c r="AJ854" s="432"/>
      <c r="AK854" s="433"/>
      <c r="AL854" s="446">
        <f>IF(AH854=0,0,(AJ854/AH854)*100)</f>
        <v>0</v>
      </c>
      <c r="AM854" s="447"/>
      <c r="AN854" s="428"/>
      <c r="AO854" s="429"/>
      <c r="AP854" s="432"/>
      <c r="AQ854" s="433"/>
      <c r="AR854" s="446">
        <f>IF(AN854=0,0,(AP854/AN854)*100)</f>
        <v>0</v>
      </c>
      <c r="AS854" s="447"/>
      <c r="AT854" s="450">
        <f>AB854+AH854+AN854</f>
        <v>0</v>
      </c>
      <c r="AU854" s="451"/>
      <c r="AV854" s="454">
        <f>AD854+AJ854+AP854</f>
        <v>0</v>
      </c>
      <c r="AW854" s="455"/>
      <c r="AX854" s="446">
        <f>IF(AT854=0,0,(AV854/AT854)*100)</f>
        <v>0</v>
      </c>
      <c r="AY854" s="447"/>
      <c r="AZ854" s="428"/>
      <c r="BA854" s="429"/>
      <c r="BB854" s="432"/>
      <c r="BC854" s="433"/>
      <c r="BD854" s="446">
        <f>IF(AZ854=0,0,(BB854/AZ854)*100)</f>
        <v>0</v>
      </c>
      <c r="BE854" s="447"/>
      <c r="BF854" s="450">
        <f>AT854+AZ854</f>
        <v>0</v>
      </c>
      <c r="BG854" s="451"/>
      <c r="BH854" s="454">
        <f>AV854+BB854</f>
        <v>0</v>
      </c>
      <c r="BI854" s="455"/>
      <c r="BJ854" s="446">
        <f>IF(BF854=0,0,(BH854/BF854)*100)</f>
        <v>0</v>
      </c>
      <c r="BK854" s="447"/>
      <c r="BL854" s="406">
        <f>(AD854*2)+(AJ854*2)+(AP854*3)+BB854</f>
        <v>0</v>
      </c>
      <c r="BM854" s="407"/>
      <c r="BN854" s="408"/>
      <c r="BO854" s="404" t="e">
        <f>(BL854*BR$830)+(N854*BR$831)+(X854*BR$832)+(R854*BR$833)+(V854*BR$834)+(Z854*BR$835)</f>
        <v>#REF!</v>
      </c>
      <c r="BP854" s="404" t="e">
        <f>((AZ854-BB854)*BR$837)+((AT854-AV854)*BR$836)+(H854*BR$838)+(P854*BR$839)</f>
        <v>#REF!</v>
      </c>
      <c r="BQ854" s="53"/>
      <c r="BR854" s="53"/>
      <c r="BS854" s="779"/>
    </row>
    <row r="855" spans="1:71" ht="21.75" customHeight="1" x14ac:dyDescent="0.25">
      <c r="A855" s="779"/>
      <c r="B855" s="415"/>
      <c r="C855" s="412" t="str">
        <f>IF(ROSTER!D$32="","",ROSTER!D$32)</f>
        <v/>
      </c>
      <c r="D855" s="413"/>
      <c r="E855" s="419"/>
      <c r="F855" s="421"/>
      <c r="G855" s="423"/>
      <c r="H855" s="426"/>
      <c r="I855" s="427"/>
      <c r="J855" s="430"/>
      <c r="K855" s="431"/>
      <c r="L855" s="434"/>
      <c r="M855" s="435"/>
      <c r="N855" s="438" t="s">
        <v>14</v>
      </c>
      <c r="O855" s="439"/>
      <c r="P855" s="430"/>
      <c r="Q855" s="431"/>
      <c r="R855" s="434"/>
      <c r="S855" s="441"/>
      <c r="T855" s="434"/>
      <c r="U855" s="427"/>
      <c r="V855" s="441"/>
      <c r="W855" s="427"/>
      <c r="X855" s="430"/>
      <c r="Y855" s="427"/>
      <c r="Z855" s="430"/>
      <c r="AA855" s="427"/>
      <c r="AB855" s="430"/>
      <c r="AC855" s="431"/>
      <c r="AD855" s="434"/>
      <c r="AE855" s="435"/>
      <c r="AF855" s="444"/>
      <c r="AG855" s="445"/>
      <c r="AH855" s="430"/>
      <c r="AI855" s="431"/>
      <c r="AJ855" s="434"/>
      <c r="AK855" s="435"/>
      <c r="AL855" s="448"/>
      <c r="AM855" s="449"/>
      <c r="AN855" s="430"/>
      <c r="AO855" s="431"/>
      <c r="AP855" s="434"/>
      <c r="AQ855" s="435"/>
      <c r="AR855" s="448"/>
      <c r="AS855" s="449"/>
      <c r="AT855" s="452"/>
      <c r="AU855" s="453"/>
      <c r="AV855" s="456"/>
      <c r="AW855" s="457"/>
      <c r="AX855" s="448"/>
      <c r="AY855" s="449"/>
      <c r="AZ855" s="430"/>
      <c r="BA855" s="431"/>
      <c r="BB855" s="434"/>
      <c r="BC855" s="435"/>
      <c r="BD855" s="448"/>
      <c r="BE855" s="449"/>
      <c r="BF855" s="452"/>
      <c r="BG855" s="453"/>
      <c r="BH855" s="456"/>
      <c r="BI855" s="457"/>
      <c r="BJ855" s="448"/>
      <c r="BK855" s="449"/>
      <c r="BL855" s="409"/>
      <c r="BM855" s="410"/>
      <c r="BN855" s="411"/>
      <c r="BO855" s="405"/>
      <c r="BP855" s="405"/>
      <c r="BQ855" s="53"/>
      <c r="BR855" s="53"/>
      <c r="BS855" s="779"/>
    </row>
    <row r="856" spans="1:71" ht="21.75" customHeight="1" x14ac:dyDescent="0.25">
      <c r="A856" s="779"/>
      <c r="B856" s="414" t="str">
        <f>IF(ROSTER!B34="","",ROSTER!B34)</f>
        <v/>
      </c>
      <c r="C856" s="416" t="str">
        <f>IF(ROSTER!C$34="","",ROSTER!C$34)</f>
        <v/>
      </c>
      <c r="D856" s="417"/>
      <c r="E856" s="418"/>
      <c r="F856" s="420">
        <f>IF(E856="y",1,IF(E856="S",1,0))</f>
        <v>0</v>
      </c>
      <c r="G856" s="422">
        <f>IF(E856="S",1,0)</f>
        <v>0</v>
      </c>
      <c r="H856" s="424"/>
      <c r="I856" s="425"/>
      <c r="J856" s="428"/>
      <c r="K856" s="429"/>
      <c r="L856" s="432"/>
      <c r="M856" s="433"/>
      <c r="N856" s="436">
        <f>L856+J856</f>
        <v>0</v>
      </c>
      <c r="O856" s="437"/>
      <c r="P856" s="428"/>
      <c r="Q856" s="429"/>
      <c r="R856" s="432"/>
      <c r="S856" s="440"/>
      <c r="T856" s="432"/>
      <c r="U856" s="425"/>
      <c r="V856" s="440"/>
      <c r="W856" s="425"/>
      <c r="X856" s="428"/>
      <c r="Y856" s="425"/>
      <c r="Z856" s="428"/>
      <c r="AA856" s="425"/>
      <c r="AB856" s="428"/>
      <c r="AC856" s="429"/>
      <c r="AD856" s="432"/>
      <c r="AE856" s="433"/>
      <c r="AF856" s="442">
        <f>IF(AB856=0,0,(AD856/AB856)*100)</f>
        <v>0</v>
      </c>
      <c r="AG856" s="443"/>
      <c r="AH856" s="428"/>
      <c r="AI856" s="429"/>
      <c r="AJ856" s="432"/>
      <c r="AK856" s="433"/>
      <c r="AL856" s="446">
        <f>IF(AH856=0,0,(AJ856/AH856)*100)</f>
        <v>0</v>
      </c>
      <c r="AM856" s="447"/>
      <c r="AN856" s="428"/>
      <c r="AO856" s="429"/>
      <c r="AP856" s="432"/>
      <c r="AQ856" s="433"/>
      <c r="AR856" s="446">
        <f>IF(AN856=0,0,(AP856/AN856)*100)</f>
        <v>0</v>
      </c>
      <c r="AS856" s="447"/>
      <c r="AT856" s="450">
        <f>AB856+AH856+AN856</f>
        <v>0</v>
      </c>
      <c r="AU856" s="451"/>
      <c r="AV856" s="454">
        <f>AD856+AJ856+AP856</f>
        <v>0</v>
      </c>
      <c r="AW856" s="455"/>
      <c r="AX856" s="446">
        <f>IF(AT856=0,0,(AV856/AT856)*100)</f>
        <v>0</v>
      </c>
      <c r="AY856" s="447"/>
      <c r="AZ856" s="428"/>
      <c r="BA856" s="429"/>
      <c r="BB856" s="432"/>
      <c r="BC856" s="433"/>
      <c r="BD856" s="446">
        <f>IF(AZ856=0,0,(BB856/AZ856)*100)</f>
        <v>0</v>
      </c>
      <c r="BE856" s="447"/>
      <c r="BF856" s="450">
        <f>AT856+AZ856</f>
        <v>0</v>
      </c>
      <c r="BG856" s="451"/>
      <c r="BH856" s="454">
        <f>AV856+BB856</f>
        <v>0</v>
      </c>
      <c r="BI856" s="455"/>
      <c r="BJ856" s="446">
        <f>IF(BF856=0,0,(BH856/BF856)*100)</f>
        <v>0</v>
      </c>
      <c r="BK856" s="447"/>
      <c r="BL856" s="406">
        <f>(AD856*2)+(AJ856*2)+(AP856*3)+BB856</f>
        <v>0</v>
      </c>
      <c r="BM856" s="407"/>
      <c r="BN856" s="408"/>
      <c r="BO856" s="404" t="e">
        <f>(BL856*BR$830)+(N856*BR$831)+(X856*BR$832)+(R856*BR$833)+(V856*BR$834)+(Z856*BR$835)</f>
        <v>#REF!</v>
      </c>
      <c r="BP856" s="404" t="e">
        <f>((AZ856-BB856)*BR$837)+((AT856-AV856)*BR$836)+(H856*BR$838)+(P856*BR$839)</f>
        <v>#REF!</v>
      </c>
      <c r="BQ856" s="53"/>
      <c r="BR856" s="53"/>
      <c r="BS856" s="779"/>
    </row>
    <row r="857" spans="1:71" ht="21.75" customHeight="1" x14ac:dyDescent="0.25">
      <c r="A857" s="779"/>
      <c r="B857" s="415"/>
      <c r="C857" s="412" t="str">
        <f>IF(ROSTER!D$34="","",ROSTER!D$34)</f>
        <v/>
      </c>
      <c r="D857" s="413"/>
      <c r="E857" s="419"/>
      <c r="F857" s="421"/>
      <c r="G857" s="423"/>
      <c r="H857" s="426"/>
      <c r="I857" s="427"/>
      <c r="J857" s="430"/>
      <c r="K857" s="431"/>
      <c r="L857" s="434"/>
      <c r="M857" s="435"/>
      <c r="N857" s="438" t="s">
        <v>14</v>
      </c>
      <c r="O857" s="439"/>
      <c r="P857" s="430"/>
      <c r="Q857" s="431"/>
      <c r="R857" s="434"/>
      <c r="S857" s="441"/>
      <c r="T857" s="434"/>
      <c r="U857" s="427"/>
      <c r="V857" s="441"/>
      <c r="W857" s="427"/>
      <c r="X857" s="430"/>
      <c r="Y857" s="427"/>
      <c r="Z857" s="430"/>
      <c r="AA857" s="427"/>
      <c r="AB857" s="430"/>
      <c r="AC857" s="431"/>
      <c r="AD857" s="434"/>
      <c r="AE857" s="435"/>
      <c r="AF857" s="444"/>
      <c r="AG857" s="445"/>
      <c r="AH857" s="430"/>
      <c r="AI857" s="431"/>
      <c r="AJ857" s="434"/>
      <c r="AK857" s="435"/>
      <c r="AL857" s="448"/>
      <c r="AM857" s="449"/>
      <c r="AN857" s="430"/>
      <c r="AO857" s="431"/>
      <c r="AP857" s="434"/>
      <c r="AQ857" s="435"/>
      <c r="AR857" s="448"/>
      <c r="AS857" s="449"/>
      <c r="AT857" s="452"/>
      <c r="AU857" s="453"/>
      <c r="AV857" s="456"/>
      <c r="AW857" s="457"/>
      <c r="AX857" s="448"/>
      <c r="AY857" s="449"/>
      <c r="AZ857" s="430"/>
      <c r="BA857" s="431"/>
      <c r="BB857" s="434"/>
      <c r="BC857" s="435"/>
      <c r="BD857" s="448"/>
      <c r="BE857" s="449"/>
      <c r="BF857" s="452"/>
      <c r="BG857" s="453"/>
      <c r="BH857" s="456"/>
      <c r="BI857" s="457"/>
      <c r="BJ857" s="448"/>
      <c r="BK857" s="449"/>
      <c r="BL857" s="409"/>
      <c r="BM857" s="410"/>
      <c r="BN857" s="411"/>
      <c r="BO857" s="405"/>
      <c r="BP857" s="405"/>
      <c r="BQ857" s="53"/>
      <c r="BR857" s="53"/>
      <c r="BS857" s="779"/>
    </row>
    <row r="858" spans="1:71" ht="21.75" customHeight="1" x14ac:dyDescent="0.25">
      <c r="A858" s="779"/>
      <c r="B858" s="414" t="str">
        <f>IF(ROSTER!B36="","",ROSTER!B36)</f>
        <v/>
      </c>
      <c r="C858" s="416" t="str">
        <f>IF(ROSTER!C$36="","",ROSTER!C$36)</f>
        <v/>
      </c>
      <c r="D858" s="417"/>
      <c r="E858" s="418"/>
      <c r="F858" s="420">
        <f>IF(E858="y",1,IF(E858="S",1,0))</f>
        <v>0</v>
      </c>
      <c r="G858" s="422">
        <f>IF(E858="S",1,0)</f>
        <v>0</v>
      </c>
      <c r="H858" s="424"/>
      <c r="I858" s="425"/>
      <c r="J858" s="428"/>
      <c r="K858" s="429"/>
      <c r="L858" s="432"/>
      <c r="M858" s="433"/>
      <c r="N858" s="436">
        <f>L858+J858</f>
        <v>0</v>
      </c>
      <c r="O858" s="437"/>
      <c r="P858" s="428"/>
      <c r="Q858" s="429"/>
      <c r="R858" s="432"/>
      <c r="S858" s="440"/>
      <c r="T858" s="432"/>
      <c r="U858" s="425"/>
      <c r="V858" s="440"/>
      <c r="W858" s="425"/>
      <c r="X858" s="428"/>
      <c r="Y858" s="425"/>
      <c r="Z858" s="428"/>
      <c r="AA858" s="425"/>
      <c r="AB858" s="428"/>
      <c r="AC858" s="429"/>
      <c r="AD858" s="432"/>
      <c r="AE858" s="433"/>
      <c r="AF858" s="442">
        <f>IF(AB858=0,0,(AD858/AB858)*100)</f>
        <v>0</v>
      </c>
      <c r="AG858" s="443"/>
      <c r="AH858" s="428"/>
      <c r="AI858" s="429"/>
      <c r="AJ858" s="432"/>
      <c r="AK858" s="433"/>
      <c r="AL858" s="446">
        <f>IF(AH858=0,0,(AJ858/AH858)*100)</f>
        <v>0</v>
      </c>
      <c r="AM858" s="447"/>
      <c r="AN858" s="428"/>
      <c r="AO858" s="429"/>
      <c r="AP858" s="432"/>
      <c r="AQ858" s="433"/>
      <c r="AR858" s="446">
        <f>IF(AN858=0,0,(AP858/AN858)*100)</f>
        <v>0</v>
      </c>
      <c r="AS858" s="447"/>
      <c r="AT858" s="450">
        <f>AB858+AH858+AN858</f>
        <v>0</v>
      </c>
      <c r="AU858" s="451"/>
      <c r="AV858" s="454">
        <f>AD858+AJ858+AP858</f>
        <v>0</v>
      </c>
      <c r="AW858" s="455"/>
      <c r="AX858" s="446">
        <f>IF(AT858=0,0,(AV858/AT858)*100)</f>
        <v>0</v>
      </c>
      <c r="AY858" s="447"/>
      <c r="AZ858" s="428"/>
      <c r="BA858" s="429"/>
      <c r="BB858" s="432"/>
      <c r="BC858" s="433"/>
      <c r="BD858" s="446">
        <f>IF(AZ858=0,0,(BB858/AZ858)*100)</f>
        <v>0</v>
      </c>
      <c r="BE858" s="447"/>
      <c r="BF858" s="450">
        <f>AT858+AZ858</f>
        <v>0</v>
      </c>
      <c r="BG858" s="451"/>
      <c r="BH858" s="454">
        <f>AV858+BB858</f>
        <v>0</v>
      </c>
      <c r="BI858" s="455"/>
      <c r="BJ858" s="446">
        <f>IF(BF858=0,0,(BH858/BF858)*100)</f>
        <v>0</v>
      </c>
      <c r="BK858" s="447"/>
      <c r="BL858" s="406">
        <f>(AD858*2)+(AJ858*2)+(AP858*3)+BB858</f>
        <v>0</v>
      </c>
      <c r="BM858" s="407"/>
      <c r="BN858" s="408"/>
      <c r="BO858" s="404" t="e">
        <f>(BL858*BR$830)+(N858*BR$831)+(X858*BR$832)+(R858*BR$833)+(V858*BR$834)+(Z858*BR$835)</f>
        <v>#REF!</v>
      </c>
      <c r="BP858" s="404" t="e">
        <f>((AZ858-BB858)*BR$837)+((AT858-AV858)*BR$836)+(H858*BR$838)+(P858*BR$839)</f>
        <v>#REF!</v>
      </c>
      <c r="BQ858" s="53"/>
      <c r="BR858" s="53"/>
      <c r="BS858" s="779"/>
    </row>
    <row r="859" spans="1:71" ht="21.75" customHeight="1" x14ac:dyDescent="0.25">
      <c r="A859" s="779"/>
      <c r="B859" s="415"/>
      <c r="C859" s="412" t="str">
        <f>IF(ROSTER!D$36="","",ROSTER!D$36)</f>
        <v/>
      </c>
      <c r="D859" s="413"/>
      <c r="E859" s="419"/>
      <c r="F859" s="421"/>
      <c r="G859" s="423"/>
      <c r="H859" s="426"/>
      <c r="I859" s="427"/>
      <c r="J859" s="430"/>
      <c r="K859" s="431"/>
      <c r="L859" s="434"/>
      <c r="M859" s="435"/>
      <c r="N859" s="438" t="s">
        <v>14</v>
      </c>
      <c r="O859" s="439"/>
      <c r="P859" s="430"/>
      <c r="Q859" s="431"/>
      <c r="R859" s="434"/>
      <c r="S859" s="441"/>
      <c r="T859" s="434"/>
      <c r="U859" s="427"/>
      <c r="V859" s="441"/>
      <c r="W859" s="427"/>
      <c r="X859" s="430"/>
      <c r="Y859" s="427"/>
      <c r="Z859" s="430"/>
      <c r="AA859" s="427"/>
      <c r="AB859" s="430"/>
      <c r="AC859" s="431"/>
      <c r="AD859" s="434"/>
      <c r="AE859" s="435"/>
      <c r="AF859" s="444"/>
      <c r="AG859" s="445"/>
      <c r="AH859" s="430"/>
      <c r="AI859" s="431"/>
      <c r="AJ859" s="434"/>
      <c r="AK859" s="435"/>
      <c r="AL859" s="448"/>
      <c r="AM859" s="449"/>
      <c r="AN859" s="430"/>
      <c r="AO859" s="431"/>
      <c r="AP859" s="434"/>
      <c r="AQ859" s="435"/>
      <c r="AR859" s="448"/>
      <c r="AS859" s="449"/>
      <c r="AT859" s="452"/>
      <c r="AU859" s="453"/>
      <c r="AV859" s="456"/>
      <c r="AW859" s="457"/>
      <c r="AX859" s="448"/>
      <c r="AY859" s="449"/>
      <c r="AZ859" s="430"/>
      <c r="BA859" s="431"/>
      <c r="BB859" s="434"/>
      <c r="BC859" s="435"/>
      <c r="BD859" s="448"/>
      <c r="BE859" s="449"/>
      <c r="BF859" s="452"/>
      <c r="BG859" s="453"/>
      <c r="BH859" s="456"/>
      <c r="BI859" s="457"/>
      <c r="BJ859" s="448"/>
      <c r="BK859" s="449"/>
      <c r="BL859" s="409"/>
      <c r="BM859" s="410"/>
      <c r="BN859" s="411"/>
      <c r="BO859" s="405"/>
      <c r="BP859" s="405"/>
      <c r="BQ859" s="53"/>
      <c r="BR859" s="53"/>
      <c r="BS859" s="779"/>
    </row>
    <row r="860" spans="1:71" ht="21.75" customHeight="1" x14ac:dyDescent="0.25">
      <c r="A860" s="779"/>
      <c r="B860" s="414" t="str">
        <f>IF(ROSTER!B38="","",ROSTER!B38)</f>
        <v/>
      </c>
      <c r="C860" s="416" t="str">
        <f>IF(ROSTER!C$38="","",ROSTER!C$38)</f>
        <v/>
      </c>
      <c r="D860" s="417"/>
      <c r="E860" s="418"/>
      <c r="F860" s="420">
        <f>IF(E860="y",1,IF(E860="S",1,0))</f>
        <v>0</v>
      </c>
      <c r="G860" s="422">
        <f>IF(E860="S",1,0)</f>
        <v>0</v>
      </c>
      <c r="H860" s="424"/>
      <c r="I860" s="425"/>
      <c r="J860" s="428"/>
      <c r="K860" s="429"/>
      <c r="L860" s="432"/>
      <c r="M860" s="433"/>
      <c r="N860" s="436">
        <f>L860+J860</f>
        <v>0</v>
      </c>
      <c r="O860" s="437"/>
      <c r="P860" s="428"/>
      <c r="Q860" s="429"/>
      <c r="R860" s="432"/>
      <c r="S860" s="440"/>
      <c r="T860" s="432"/>
      <c r="U860" s="425"/>
      <c r="V860" s="440"/>
      <c r="W860" s="425"/>
      <c r="X860" s="428"/>
      <c r="Y860" s="425"/>
      <c r="Z860" s="428"/>
      <c r="AA860" s="425"/>
      <c r="AB860" s="428"/>
      <c r="AC860" s="429"/>
      <c r="AD860" s="432"/>
      <c r="AE860" s="433"/>
      <c r="AF860" s="442">
        <f>IF(AB860=0,0,(AD860/AB860)*100)</f>
        <v>0</v>
      </c>
      <c r="AG860" s="443"/>
      <c r="AH860" s="428"/>
      <c r="AI860" s="429"/>
      <c r="AJ860" s="432"/>
      <c r="AK860" s="433"/>
      <c r="AL860" s="446">
        <f>IF(AH860=0,0,(AJ860/AH860)*100)</f>
        <v>0</v>
      </c>
      <c r="AM860" s="447"/>
      <c r="AN860" s="428"/>
      <c r="AO860" s="429"/>
      <c r="AP860" s="432"/>
      <c r="AQ860" s="433"/>
      <c r="AR860" s="446">
        <f>IF(AN860=0,0,(AP860/AN860)*100)</f>
        <v>0</v>
      </c>
      <c r="AS860" s="447"/>
      <c r="AT860" s="450">
        <f>AB860+AH860+AN860</f>
        <v>0</v>
      </c>
      <c r="AU860" s="451"/>
      <c r="AV860" s="454">
        <f>AD860+AJ860+AP860</f>
        <v>0</v>
      </c>
      <c r="AW860" s="455"/>
      <c r="AX860" s="446">
        <f>IF(AT860=0,0,(AV860/AT860)*100)</f>
        <v>0</v>
      </c>
      <c r="AY860" s="447"/>
      <c r="AZ860" s="428"/>
      <c r="BA860" s="429"/>
      <c r="BB860" s="432"/>
      <c r="BC860" s="433"/>
      <c r="BD860" s="446">
        <f>IF(AZ860=0,0,(BB860/AZ860)*100)</f>
        <v>0</v>
      </c>
      <c r="BE860" s="447"/>
      <c r="BF860" s="450">
        <f>AT860+AZ860</f>
        <v>0</v>
      </c>
      <c r="BG860" s="451"/>
      <c r="BH860" s="454">
        <f>AV860+BB860</f>
        <v>0</v>
      </c>
      <c r="BI860" s="455"/>
      <c r="BJ860" s="446">
        <f>IF(BF860=0,0,(BH860/BF860)*100)</f>
        <v>0</v>
      </c>
      <c r="BK860" s="447"/>
      <c r="BL860" s="406">
        <f>(AD860*2)+(AJ860*2)+(AP860*3)+BB860</f>
        <v>0</v>
      </c>
      <c r="BM860" s="407"/>
      <c r="BN860" s="408"/>
      <c r="BO860" s="404" t="e">
        <f>(BL860*BR$830)+(N860*BR$831)+(X860*BR$832)+(R860*BR$833)+(V860*BR$834)+(Z860*BR$835)</f>
        <v>#REF!</v>
      </c>
      <c r="BP860" s="404" t="e">
        <f>((AZ860-BB860)*BR$837)+((AT860-AV860)*BR$836)+(H860*BR$838)+(P860*BR$839)</f>
        <v>#REF!</v>
      </c>
      <c r="BQ860" s="53"/>
      <c r="BR860" s="53"/>
      <c r="BS860" s="779"/>
    </row>
    <row r="861" spans="1:71" ht="21.75" customHeight="1" x14ac:dyDescent="0.25">
      <c r="A861" s="779"/>
      <c r="B861" s="415"/>
      <c r="C861" s="412" t="str">
        <f>IF(ROSTER!D$38="","",ROSTER!D$38)</f>
        <v/>
      </c>
      <c r="D861" s="413"/>
      <c r="E861" s="419"/>
      <c r="F861" s="421"/>
      <c r="G861" s="423"/>
      <c r="H861" s="426"/>
      <c r="I861" s="427"/>
      <c r="J861" s="430"/>
      <c r="K861" s="431"/>
      <c r="L861" s="434"/>
      <c r="M861" s="435"/>
      <c r="N861" s="438" t="s">
        <v>14</v>
      </c>
      <c r="O861" s="439"/>
      <c r="P861" s="430"/>
      <c r="Q861" s="431"/>
      <c r="R861" s="434"/>
      <c r="S861" s="441"/>
      <c r="T861" s="434"/>
      <c r="U861" s="427"/>
      <c r="V861" s="441"/>
      <c r="W861" s="427"/>
      <c r="X861" s="430"/>
      <c r="Y861" s="427"/>
      <c r="Z861" s="430"/>
      <c r="AA861" s="427"/>
      <c r="AB861" s="430"/>
      <c r="AC861" s="431"/>
      <c r="AD861" s="434"/>
      <c r="AE861" s="435"/>
      <c r="AF861" s="444"/>
      <c r="AG861" s="445"/>
      <c r="AH861" s="430"/>
      <c r="AI861" s="431"/>
      <c r="AJ861" s="434"/>
      <c r="AK861" s="435"/>
      <c r="AL861" s="448"/>
      <c r="AM861" s="449"/>
      <c r="AN861" s="430"/>
      <c r="AO861" s="431"/>
      <c r="AP861" s="434"/>
      <c r="AQ861" s="435"/>
      <c r="AR861" s="448"/>
      <c r="AS861" s="449"/>
      <c r="AT861" s="452"/>
      <c r="AU861" s="453"/>
      <c r="AV861" s="456"/>
      <c r="AW861" s="457"/>
      <c r="AX861" s="448"/>
      <c r="AY861" s="449"/>
      <c r="AZ861" s="430"/>
      <c r="BA861" s="431"/>
      <c r="BB861" s="434"/>
      <c r="BC861" s="435"/>
      <c r="BD861" s="448"/>
      <c r="BE861" s="449"/>
      <c r="BF861" s="452"/>
      <c r="BG861" s="453"/>
      <c r="BH861" s="456"/>
      <c r="BI861" s="457"/>
      <c r="BJ861" s="448"/>
      <c r="BK861" s="449"/>
      <c r="BL861" s="409"/>
      <c r="BM861" s="410"/>
      <c r="BN861" s="411"/>
      <c r="BO861" s="405"/>
      <c r="BP861" s="405"/>
      <c r="BQ861" s="53"/>
      <c r="BR861" s="53"/>
      <c r="BS861" s="779"/>
    </row>
    <row r="862" spans="1:71" ht="21.75" customHeight="1" x14ac:dyDescent="0.25">
      <c r="A862" s="779"/>
      <c r="B862" s="414" t="str">
        <f>IF(ROSTER!B40="","",ROSTER!B40)</f>
        <v/>
      </c>
      <c r="C862" s="416" t="str">
        <f>IF(ROSTER!C$40="","",ROSTER!C$40)</f>
        <v/>
      </c>
      <c r="D862" s="417"/>
      <c r="E862" s="418"/>
      <c r="F862" s="420">
        <f>IF(E862="y",1,IF(E862="S",1,0))</f>
        <v>0</v>
      </c>
      <c r="G862" s="422">
        <f>IF(E862="S",1,0)</f>
        <v>0</v>
      </c>
      <c r="H862" s="424"/>
      <c r="I862" s="425"/>
      <c r="J862" s="428"/>
      <c r="K862" s="429"/>
      <c r="L862" s="432"/>
      <c r="M862" s="433"/>
      <c r="N862" s="436">
        <f>L862+J862</f>
        <v>0</v>
      </c>
      <c r="O862" s="437"/>
      <c r="P862" s="428"/>
      <c r="Q862" s="429"/>
      <c r="R862" s="432"/>
      <c r="S862" s="440"/>
      <c r="T862" s="432"/>
      <c r="U862" s="425"/>
      <c r="V862" s="440"/>
      <c r="W862" s="425"/>
      <c r="X862" s="428"/>
      <c r="Y862" s="425"/>
      <c r="Z862" s="428"/>
      <c r="AA862" s="425"/>
      <c r="AB862" s="428"/>
      <c r="AC862" s="429"/>
      <c r="AD862" s="432"/>
      <c r="AE862" s="433"/>
      <c r="AF862" s="442">
        <f>IF(AB862=0,0,(AD862/AB862)*100)</f>
        <v>0</v>
      </c>
      <c r="AG862" s="443"/>
      <c r="AH862" s="428"/>
      <c r="AI862" s="429"/>
      <c r="AJ862" s="432"/>
      <c r="AK862" s="433"/>
      <c r="AL862" s="446">
        <f>IF(AH862=0,0,(AJ862/AH862)*100)</f>
        <v>0</v>
      </c>
      <c r="AM862" s="447"/>
      <c r="AN862" s="428"/>
      <c r="AO862" s="429"/>
      <c r="AP862" s="432"/>
      <c r="AQ862" s="433"/>
      <c r="AR862" s="446">
        <f>IF(AN862=0,0,(AP862/AN862)*100)</f>
        <v>0</v>
      </c>
      <c r="AS862" s="447"/>
      <c r="AT862" s="450">
        <f>AB862+AH862+AN862</f>
        <v>0</v>
      </c>
      <c r="AU862" s="451"/>
      <c r="AV862" s="454">
        <f>AD862+AJ862+AP862</f>
        <v>0</v>
      </c>
      <c r="AW862" s="455"/>
      <c r="AX862" s="446">
        <f>IF(AT862=0,0,(AV862/AT862)*100)</f>
        <v>0</v>
      </c>
      <c r="AY862" s="447"/>
      <c r="AZ862" s="428"/>
      <c r="BA862" s="429"/>
      <c r="BB862" s="432"/>
      <c r="BC862" s="433"/>
      <c r="BD862" s="446">
        <f>IF(AZ862=0,0,(BB862/AZ862)*100)</f>
        <v>0</v>
      </c>
      <c r="BE862" s="447"/>
      <c r="BF862" s="450">
        <f>AT862+AZ862</f>
        <v>0</v>
      </c>
      <c r="BG862" s="451"/>
      <c r="BH862" s="454">
        <f>AV862+BB862</f>
        <v>0</v>
      </c>
      <c r="BI862" s="455"/>
      <c r="BJ862" s="446">
        <f>IF(BF862=0,0,(BH862/BF862)*100)</f>
        <v>0</v>
      </c>
      <c r="BK862" s="447"/>
      <c r="BL862" s="406">
        <f>(AD862*2)+(AJ862*2)+(AP862*3)+BB862</f>
        <v>0</v>
      </c>
      <c r="BM862" s="407"/>
      <c r="BN862" s="408"/>
      <c r="BO862" s="404" t="e">
        <f>(BL862*BR$830)+(N862*BR$831)+(X862*BR$832)+(R862*BR$833)+(V862*BR$834)+(Z862*BR$835)</f>
        <v>#REF!</v>
      </c>
      <c r="BP862" s="404" t="e">
        <f>((AZ862-BB862)*BR$837)+((AT862-AV862)*BR$836)+(H862*BR$838)+(P862*BR$839)</f>
        <v>#REF!</v>
      </c>
      <c r="BQ862" s="53"/>
      <c r="BR862" s="53"/>
      <c r="BS862" s="779"/>
    </row>
    <row r="863" spans="1:71" ht="21.75" customHeight="1" x14ac:dyDescent="0.25">
      <c r="A863" s="779"/>
      <c r="B863" s="415"/>
      <c r="C863" s="412" t="str">
        <f>IF(ROSTER!D$40="","",ROSTER!D$40)</f>
        <v/>
      </c>
      <c r="D863" s="413"/>
      <c r="E863" s="419"/>
      <c r="F863" s="421"/>
      <c r="G863" s="423"/>
      <c r="H863" s="426"/>
      <c r="I863" s="427"/>
      <c r="J863" s="430"/>
      <c r="K863" s="431"/>
      <c r="L863" s="434"/>
      <c r="M863" s="435"/>
      <c r="N863" s="438" t="s">
        <v>14</v>
      </c>
      <c r="O863" s="439"/>
      <c r="P863" s="430"/>
      <c r="Q863" s="431"/>
      <c r="R863" s="434"/>
      <c r="S863" s="441"/>
      <c r="T863" s="434"/>
      <c r="U863" s="427"/>
      <c r="V863" s="441"/>
      <c r="W863" s="427"/>
      <c r="X863" s="430"/>
      <c r="Y863" s="427"/>
      <c r="Z863" s="430"/>
      <c r="AA863" s="427"/>
      <c r="AB863" s="430"/>
      <c r="AC863" s="431"/>
      <c r="AD863" s="434"/>
      <c r="AE863" s="435"/>
      <c r="AF863" s="444"/>
      <c r="AG863" s="445"/>
      <c r="AH863" s="430"/>
      <c r="AI863" s="431"/>
      <c r="AJ863" s="434"/>
      <c r="AK863" s="435"/>
      <c r="AL863" s="448"/>
      <c r="AM863" s="449"/>
      <c r="AN863" s="430"/>
      <c r="AO863" s="431"/>
      <c r="AP863" s="434"/>
      <c r="AQ863" s="435"/>
      <c r="AR863" s="448"/>
      <c r="AS863" s="449"/>
      <c r="AT863" s="452"/>
      <c r="AU863" s="453"/>
      <c r="AV863" s="456"/>
      <c r="AW863" s="457"/>
      <c r="AX863" s="448"/>
      <c r="AY863" s="449"/>
      <c r="AZ863" s="430"/>
      <c r="BA863" s="431"/>
      <c r="BB863" s="434"/>
      <c r="BC863" s="435"/>
      <c r="BD863" s="448"/>
      <c r="BE863" s="449"/>
      <c r="BF863" s="452"/>
      <c r="BG863" s="453"/>
      <c r="BH863" s="456"/>
      <c r="BI863" s="457"/>
      <c r="BJ863" s="448"/>
      <c r="BK863" s="449"/>
      <c r="BL863" s="409"/>
      <c r="BM863" s="410"/>
      <c r="BN863" s="411"/>
      <c r="BO863" s="405"/>
      <c r="BP863" s="405"/>
      <c r="BQ863" s="53"/>
      <c r="BR863" s="53"/>
      <c r="BS863" s="779"/>
    </row>
    <row r="864" spans="1:71" ht="21.75" customHeight="1" x14ac:dyDescent="0.25">
      <c r="A864" s="779"/>
      <c r="B864" s="414" t="str">
        <f>IF(ROSTER!B42="","",ROSTER!B42)</f>
        <v/>
      </c>
      <c r="C864" s="416" t="str">
        <f>IF(ROSTER!C$42="","",ROSTER!C$42)</f>
        <v/>
      </c>
      <c r="D864" s="417"/>
      <c r="E864" s="418"/>
      <c r="F864" s="420">
        <f>IF(E864="y",1,IF(E864="S",1,0))</f>
        <v>0</v>
      </c>
      <c r="G864" s="422">
        <f>IF(E864="S",1,0)</f>
        <v>0</v>
      </c>
      <c r="H864" s="424"/>
      <c r="I864" s="425"/>
      <c r="J864" s="428"/>
      <c r="K864" s="429"/>
      <c r="L864" s="432"/>
      <c r="M864" s="433"/>
      <c r="N864" s="436">
        <f>L864+J864</f>
        <v>0</v>
      </c>
      <c r="O864" s="437"/>
      <c r="P864" s="428"/>
      <c r="Q864" s="429"/>
      <c r="R864" s="432"/>
      <c r="S864" s="440"/>
      <c r="T864" s="432"/>
      <c r="U864" s="425"/>
      <c r="V864" s="440"/>
      <c r="W864" s="425"/>
      <c r="X864" s="428"/>
      <c r="Y864" s="425"/>
      <c r="Z864" s="428"/>
      <c r="AA864" s="425"/>
      <c r="AB864" s="428"/>
      <c r="AC864" s="429"/>
      <c r="AD864" s="432"/>
      <c r="AE864" s="433"/>
      <c r="AF864" s="442">
        <f>IF(AB864=0,0,(AD864/AB864)*100)</f>
        <v>0</v>
      </c>
      <c r="AG864" s="443"/>
      <c r="AH864" s="428"/>
      <c r="AI864" s="429"/>
      <c r="AJ864" s="432"/>
      <c r="AK864" s="433"/>
      <c r="AL864" s="446">
        <f>IF(AH864=0,0,(AJ864/AH864)*100)</f>
        <v>0</v>
      </c>
      <c r="AM864" s="447"/>
      <c r="AN864" s="428"/>
      <c r="AO864" s="429"/>
      <c r="AP864" s="432"/>
      <c r="AQ864" s="433"/>
      <c r="AR864" s="446">
        <f>IF(AN864=0,0,(AP864/AN864)*100)</f>
        <v>0</v>
      </c>
      <c r="AS864" s="447"/>
      <c r="AT864" s="450">
        <f>AB864+AH864+AN864</f>
        <v>0</v>
      </c>
      <c r="AU864" s="451"/>
      <c r="AV864" s="454">
        <f>AD864+AJ864+AP864</f>
        <v>0</v>
      </c>
      <c r="AW864" s="455"/>
      <c r="AX864" s="446">
        <f>IF(AT864=0,0,(AV864/AT864)*100)</f>
        <v>0</v>
      </c>
      <c r="AY864" s="447"/>
      <c r="AZ864" s="428"/>
      <c r="BA864" s="429"/>
      <c r="BB864" s="432"/>
      <c r="BC864" s="433"/>
      <c r="BD864" s="446">
        <f>IF(AZ864=0,0,(BB864/AZ864)*100)</f>
        <v>0</v>
      </c>
      <c r="BE864" s="447"/>
      <c r="BF864" s="450">
        <f>AT864+AZ864</f>
        <v>0</v>
      </c>
      <c r="BG864" s="451"/>
      <c r="BH864" s="454">
        <f>AV864+BB864</f>
        <v>0</v>
      </c>
      <c r="BI864" s="455"/>
      <c r="BJ864" s="446">
        <f>IF(BF864=0,0,(BH864/BF864)*100)</f>
        <v>0</v>
      </c>
      <c r="BK864" s="447"/>
      <c r="BL864" s="406">
        <f>(AD864*2)+(AJ864*2)+(AP864*3)+BB864</f>
        <v>0</v>
      </c>
      <c r="BM864" s="407"/>
      <c r="BN864" s="408"/>
      <c r="BO864" s="404" t="e">
        <f>(BL864*BR$830)+(N864*BR$831)+(X864*BR$832)+(R864*BR$833)+(V864*BR$834)+(Z864*BR$835)</f>
        <v>#REF!</v>
      </c>
      <c r="BP864" s="404" t="e">
        <f>((AZ864-BB864)*BR$837)+((AT864-AV864)*BR$836)+(H864*BR$838)+(P864*BR$839)</f>
        <v>#REF!</v>
      </c>
      <c r="BQ864" s="53"/>
      <c r="BR864" s="53"/>
      <c r="BS864" s="779"/>
    </row>
    <row r="865" spans="1:71" ht="21.75" customHeight="1" thickBot="1" x14ac:dyDescent="0.3">
      <c r="A865" s="779"/>
      <c r="B865" s="415"/>
      <c r="C865" s="412" t="str">
        <f>IF(ROSTER!D$42="","",ROSTER!D$42)</f>
        <v/>
      </c>
      <c r="D865" s="413"/>
      <c r="E865" s="419"/>
      <c r="F865" s="421"/>
      <c r="G865" s="423"/>
      <c r="H865" s="426"/>
      <c r="I865" s="427"/>
      <c r="J865" s="430"/>
      <c r="K865" s="431"/>
      <c r="L865" s="434"/>
      <c r="M865" s="435"/>
      <c r="N865" s="438" t="s">
        <v>14</v>
      </c>
      <c r="O865" s="439"/>
      <c r="P865" s="430"/>
      <c r="Q865" s="431"/>
      <c r="R865" s="434"/>
      <c r="S865" s="441"/>
      <c r="T865" s="434"/>
      <c r="U865" s="427"/>
      <c r="V865" s="441"/>
      <c r="W865" s="427"/>
      <c r="X865" s="430"/>
      <c r="Y865" s="427"/>
      <c r="Z865" s="430"/>
      <c r="AA865" s="427"/>
      <c r="AB865" s="430"/>
      <c r="AC865" s="431"/>
      <c r="AD865" s="434"/>
      <c r="AE865" s="435"/>
      <c r="AF865" s="444"/>
      <c r="AG865" s="445"/>
      <c r="AH865" s="430"/>
      <c r="AI865" s="431"/>
      <c r="AJ865" s="434"/>
      <c r="AK865" s="435"/>
      <c r="AL865" s="448"/>
      <c r="AM865" s="449"/>
      <c r="AN865" s="430"/>
      <c r="AO865" s="431"/>
      <c r="AP865" s="434"/>
      <c r="AQ865" s="435"/>
      <c r="AR865" s="448"/>
      <c r="AS865" s="449"/>
      <c r="AT865" s="452"/>
      <c r="AU865" s="453"/>
      <c r="AV865" s="456"/>
      <c r="AW865" s="457"/>
      <c r="AX865" s="448"/>
      <c r="AY865" s="449"/>
      <c r="AZ865" s="430"/>
      <c r="BA865" s="431"/>
      <c r="BB865" s="434"/>
      <c r="BC865" s="435"/>
      <c r="BD865" s="448"/>
      <c r="BE865" s="449"/>
      <c r="BF865" s="452"/>
      <c r="BG865" s="453"/>
      <c r="BH865" s="456"/>
      <c r="BI865" s="457"/>
      <c r="BJ865" s="448"/>
      <c r="BK865" s="449"/>
      <c r="BL865" s="409"/>
      <c r="BM865" s="410"/>
      <c r="BN865" s="411"/>
      <c r="BO865" s="405"/>
      <c r="BP865" s="405"/>
      <c r="BQ865" s="53"/>
      <c r="BR865" s="53"/>
      <c r="BS865" s="779"/>
    </row>
    <row r="866" spans="1:71" ht="21.75" hidden="1" customHeight="1" x14ac:dyDescent="0.3">
      <c r="A866" s="779"/>
      <c r="B866" s="414" t="str">
        <f>IF(ROSTER!B44="","",ROSTER!B44)</f>
        <v/>
      </c>
      <c r="C866" s="416" t="str">
        <f>IF(ROSTER!C$44="","",ROSTER!C$44)</f>
        <v/>
      </c>
      <c r="D866" s="417"/>
      <c r="E866" s="418"/>
      <c r="F866" s="420">
        <f>IF(E866="y",1,IF(E866="S",1,0))</f>
        <v>0</v>
      </c>
      <c r="G866" s="422">
        <f>IF(E866="S",1,0)</f>
        <v>0</v>
      </c>
      <c r="H866" s="424"/>
      <c r="I866" s="425"/>
      <c r="J866" s="428"/>
      <c r="K866" s="429"/>
      <c r="L866" s="432"/>
      <c r="M866" s="433"/>
      <c r="N866" s="436">
        <f>L866+J866</f>
        <v>0</v>
      </c>
      <c r="O866" s="437"/>
      <c r="P866" s="428"/>
      <c r="Q866" s="429"/>
      <c r="R866" s="432"/>
      <c r="S866" s="440"/>
      <c r="T866" s="432"/>
      <c r="U866" s="425"/>
      <c r="V866" s="440"/>
      <c r="W866" s="425"/>
      <c r="X866" s="428"/>
      <c r="Y866" s="425"/>
      <c r="Z866" s="428"/>
      <c r="AA866" s="425"/>
      <c r="AB866" s="428"/>
      <c r="AC866" s="429"/>
      <c r="AD866" s="432"/>
      <c r="AE866" s="433"/>
      <c r="AF866" s="442">
        <f>IF(AB866=0,0,(AD866/AB866)*100)</f>
        <v>0</v>
      </c>
      <c r="AG866" s="443"/>
      <c r="AH866" s="428"/>
      <c r="AI866" s="429"/>
      <c r="AJ866" s="432"/>
      <c r="AK866" s="433"/>
      <c r="AL866" s="446">
        <f>IF(AH866=0,0,(AJ866/AH866)*100)</f>
        <v>0</v>
      </c>
      <c r="AM866" s="447"/>
      <c r="AN866" s="428"/>
      <c r="AO866" s="429"/>
      <c r="AP866" s="432"/>
      <c r="AQ866" s="433"/>
      <c r="AR866" s="446">
        <f>IF(AN866=0,0,(AP866/AN866)*100)</f>
        <v>0</v>
      </c>
      <c r="AS866" s="447"/>
      <c r="AT866" s="450">
        <f>AB866+AH866+AN866</f>
        <v>0</v>
      </c>
      <c r="AU866" s="451"/>
      <c r="AV866" s="454">
        <f>AD866+AJ866+AP866</f>
        <v>0</v>
      </c>
      <c r="AW866" s="455"/>
      <c r="AX866" s="446">
        <f>IF(AT866=0,0,(AV866/AT866)*100)</f>
        <v>0</v>
      </c>
      <c r="AY866" s="447"/>
      <c r="AZ866" s="428"/>
      <c r="BA866" s="429"/>
      <c r="BB866" s="432"/>
      <c r="BC866" s="433"/>
      <c r="BD866" s="446">
        <f>IF(AZ866=0,0,(BB866/AZ866)*100)</f>
        <v>0</v>
      </c>
      <c r="BE866" s="447"/>
      <c r="BF866" s="450">
        <f>AT866+AZ866</f>
        <v>0</v>
      </c>
      <c r="BG866" s="451"/>
      <c r="BH866" s="454">
        <f>AV866+BB866</f>
        <v>0</v>
      </c>
      <c r="BI866" s="455"/>
      <c r="BJ866" s="446">
        <f>IF(BF866=0,0,(BH866/BF866)*100)</f>
        <v>0</v>
      </c>
      <c r="BK866" s="447"/>
      <c r="BL866" s="406">
        <f>(AD866*2)+(AJ866*2)+(AP866*3)+BB866</f>
        <v>0</v>
      </c>
      <c r="BM866" s="407"/>
      <c r="BN866" s="408"/>
      <c r="BO866" s="404" t="e">
        <f>(BL866*BR$830)+(N866*BR$831)+(X866*BR$832)+(R866*BR$833)+(V866*BR$834)+(Z866*BR$835)</f>
        <v>#REF!</v>
      </c>
      <c r="BP866" s="404" t="e">
        <f>((AZ866-BB866)*BR$837)+((AT866-AV866)*BR$836)+(H866*BR$838)+(P866*BR$839)</f>
        <v>#REF!</v>
      </c>
      <c r="BQ866" s="53"/>
      <c r="BR866" s="53"/>
      <c r="BS866" s="779"/>
    </row>
    <row r="867" spans="1:71" ht="21.75" hidden="1" customHeight="1" x14ac:dyDescent="0.3">
      <c r="A867" s="779"/>
      <c r="B867" s="415"/>
      <c r="C867" s="412" t="str">
        <f>IF(ROSTER!D$44="","",ROSTER!D$44)</f>
        <v/>
      </c>
      <c r="D867" s="413"/>
      <c r="E867" s="419"/>
      <c r="F867" s="421"/>
      <c r="G867" s="423"/>
      <c r="H867" s="426"/>
      <c r="I867" s="427"/>
      <c r="J867" s="430"/>
      <c r="K867" s="431"/>
      <c r="L867" s="434"/>
      <c r="M867" s="435"/>
      <c r="N867" s="438" t="s">
        <v>14</v>
      </c>
      <c r="O867" s="439"/>
      <c r="P867" s="430"/>
      <c r="Q867" s="431"/>
      <c r="R867" s="434"/>
      <c r="S867" s="441"/>
      <c r="T867" s="434"/>
      <c r="U867" s="427"/>
      <c r="V867" s="441"/>
      <c r="W867" s="427"/>
      <c r="X867" s="430"/>
      <c r="Y867" s="427"/>
      <c r="Z867" s="430"/>
      <c r="AA867" s="427"/>
      <c r="AB867" s="430"/>
      <c r="AC867" s="431"/>
      <c r="AD867" s="434"/>
      <c r="AE867" s="435"/>
      <c r="AF867" s="444"/>
      <c r="AG867" s="445"/>
      <c r="AH867" s="430"/>
      <c r="AI867" s="431"/>
      <c r="AJ867" s="434"/>
      <c r="AK867" s="435"/>
      <c r="AL867" s="448"/>
      <c r="AM867" s="449"/>
      <c r="AN867" s="430"/>
      <c r="AO867" s="431"/>
      <c r="AP867" s="434"/>
      <c r="AQ867" s="435"/>
      <c r="AR867" s="448"/>
      <c r="AS867" s="449"/>
      <c r="AT867" s="452"/>
      <c r="AU867" s="453"/>
      <c r="AV867" s="456"/>
      <c r="AW867" s="457"/>
      <c r="AX867" s="448"/>
      <c r="AY867" s="449"/>
      <c r="AZ867" s="430"/>
      <c r="BA867" s="431"/>
      <c r="BB867" s="434"/>
      <c r="BC867" s="435"/>
      <c r="BD867" s="448"/>
      <c r="BE867" s="449"/>
      <c r="BF867" s="452"/>
      <c r="BG867" s="453"/>
      <c r="BH867" s="456"/>
      <c r="BI867" s="457"/>
      <c r="BJ867" s="448"/>
      <c r="BK867" s="449"/>
      <c r="BL867" s="409"/>
      <c r="BM867" s="410"/>
      <c r="BN867" s="411"/>
      <c r="BO867" s="405"/>
      <c r="BP867" s="405"/>
      <c r="BQ867" s="53"/>
      <c r="BR867" s="53"/>
      <c r="BS867" s="779"/>
    </row>
    <row r="868" spans="1:71" ht="21.75" hidden="1" customHeight="1" x14ac:dyDescent="0.3">
      <c r="A868" s="779"/>
      <c r="B868" s="414" t="str">
        <f>IF(ROSTER!B46="","",ROSTER!B46)</f>
        <v/>
      </c>
      <c r="C868" s="416" t="str">
        <f>IF(ROSTER!C$46="","",ROSTER!C$46)</f>
        <v/>
      </c>
      <c r="D868" s="417"/>
      <c r="E868" s="418"/>
      <c r="F868" s="420">
        <f>IF(E868="y",1,IF(E868="S",1,0))</f>
        <v>0</v>
      </c>
      <c r="G868" s="422">
        <f>IF(E868="S",1,0)</f>
        <v>0</v>
      </c>
      <c r="H868" s="424"/>
      <c r="I868" s="425"/>
      <c r="J868" s="428"/>
      <c r="K868" s="429"/>
      <c r="L868" s="432"/>
      <c r="M868" s="433"/>
      <c r="N868" s="436">
        <f>L868+J868</f>
        <v>0</v>
      </c>
      <c r="O868" s="437"/>
      <c r="P868" s="428"/>
      <c r="Q868" s="429"/>
      <c r="R868" s="432"/>
      <c r="S868" s="440"/>
      <c r="T868" s="432"/>
      <c r="U868" s="425"/>
      <c r="V868" s="440"/>
      <c r="W868" s="425"/>
      <c r="X868" s="428"/>
      <c r="Y868" s="425"/>
      <c r="Z868" s="428"/>
      <c r="AA868" s="425"/>
      <c r="AB868" s="428"/>
      <c r="AC868" s="429"/>
      <c r="AD868" s="432"/>
      <c r="AE868" s="433"/>
      <c r="AF868" s="442">
        <f>IF(AB868=0,0,(AD868/AB868)*100)</f>
        <v>0</v>
      </c>
      <c r="AG868" s="443"/>
      <c r="AH868" s="428"/>
      <c r="AI868" s="429"/>
      <c r="AJ868" s="432"/>
      <c r="AK868" s="433"/>
      <c r="AL868" s="446">
        <f>IF(AH868=0,0,(AJ868/AH868)*100)</f>
        <v>0</v>
      </c>
      <c r="AM868" s="447"/>
      <c r="AN868" s="428"/>
      <c r="AO868" s="429"/>
      <c r="AP868" s="432"/>
      <c r="AQ868" s="433"/>
      <c r="AR868" s="446">
        <f>IF(AN868=0,0,(AP868/AN868)*100)</f>
        <v>0</v>
      </c>
      <c r="AS868" s="447"/>
      <c r="AT868" s="450">
        <f>AB868+AH868+AN868</f>
        <v>0</v>
      </c>
      <c r="AU868" s="451"/>
      <c r="AV868" s="454">
        <f>AD868+AJ868+AP868</f>
        <v>0</v>
      </c>
      <c r="AW868" s="455"/>
      <c r="AX868" s="446">
        <f>IF(AT868=0,0,(AV868/AT868)*100)</f>
        <v>0</v>
      </c>
      <c r="AY868" s="447"/>
      <c r="AZ868" s="428"/>
      <c r="BA868" s="429"/>
      <c r="BB868" s="432"/>
      <c r="BC868" s="433"/>
      <c r="BD868" s="446">
        <f>IF(AZ868=0,0,(BB868/AZ868)*100)</f>
        <v>0</v>
      </c>
      <c r="BE868" s="447"/>
      <c r="BF868" s="450">
        <f>AT868+AZ868</f>
        <v>0</v>
      </c>
      <c r="BG868" s="451"/>
      <c r="BH868" s="454">
        <f>AV868+BB868</f>
        <v>0</v>
      </c>
      <c r="BI868" s="455"/>
      <c r="BJ868" s="446">
        <f>IF(BF868=0,0,(BH868/BF868)*100)</f>
        <v>0</v>
      </c>
      <c r="BK868" s="447"/>
      <c r="BL868" s="406">
        <f>(AD868*2)+(AJ868*2)+(AP868*3)+BB868</f>
        <v>0</v>
      </c>
      <c r="BM868" s="407"/>
      <c r="BN868" s="408"/>
      <c r="BO868" s="402" t="e">
        <f>(BL868*BR$74)+(N868*BR$75)+(X868*BR$76)+(R868*BR$77)+(V868*BR$78)+(Z868*BR$79)</f>
        <v>#REF!</v>
      </c>
      <c r="BP868" s="404" t="e">
        <f>((AZ868-BB868)*BR$81)+((AT868-AV868)*BR$80)+(H868*BR$82)+(P868*BR$83)</f>
        <v>#REF!</v>
      </c>
      <c r="BQ868" s="53"/>
      <c r="BR868" s="53"/>
      <c r="BS868" s="779"/>
    </row>
    <row r="869" spans="1:71" ht="22.5" hidden="1" customHeight="1" x14ac:dyDescent="0.3">
      <c r="A869" s="779"/>
      <c r="B869" s="415"/>
      <c r="C869" s="412" t="str">
        <f>IF(ROSTER!D$46="","",ROSTER!D$46)</f>
        <v/>
      </c>
      <c r="D869" s="413"/>
      <c r="E869" s="419"/>
      <c r="F869" s="421"/>
      <c r="G869" s="423"/>
      <c r="H869" s="426"/>
      <c r="I869" s="427"/>
      <c r="J869" s="430"/>
      <c r="K869" s="431"/>
      <c r="L869" s="434"/>
      <c r="M869" s="435"/>
      <c r="N869" s="438" t="s">
        <v>14</v>
      </c>
      <c r="O869" s="439"/>
      <c r="P869" s="430"/>
      <c r="Q869" s="431"/>
      <c r="R869" s="434"/>
      <c r="S869" s="441"/>
      <c r="T869" s="434"/>
      <c r="U869" s="427"/>
      <c r="V869" s="441"/>
      <c r="W869" s="427"/>
      <c r="X869" s="430"/>
      <c r="Y869" s="427"/>
      <c r="Z869" s="430"/>
      <c r="AA869" s="427"/>
      <c r="AB869" s="430"/>
      <c r="AC869" s="431"/>
      <c r="AD869" s="434"/>
      <c r="AE869" s="435"/>
      <c r="AF869" s="444"/>
      <c r="AG869" s="445"/>
      <c r="AH869" s="430"/>
      <c r="AI869" s="431"/>
      <c r="AJ869" s="434"/>
      <c r="AK869" s="435"/>
      <c r="AL869" s="448"/>
      <c r="AM869" s="449"/>
      <c r="AN869" s="430"/>
      <c r="AO869" s="431"/>
      <c r="AP869" s="434"/>
      <c r="AQ869" s="435"/>
      <c r="AR869" s="448"/>
      <c r="AS869" s="449"/>
      <c r="AT869" s="452"/>
      <c r="AU869" s="453"/>
      <c r="AV869" s="456"/>
      <c r="AW869" s="457"/>
      <c r="AX869" s="448"/>
      <c r="AY869" s="449"/>
      <c r="AZ869" s="430"/>
      <c r="BA869" s="431"/>
      <c r="BB869" s="434"/>
      <c r="BC869" s="435"/>
      <c r="BD869" s="448"/>
      <c r="BE869" s="449"/>
      <c r="BF869" s="452"/>
      <c r="BG869" s="453"/>
      <c r="BH869" s="456"/>
      <c r="BI869" s="457"/>
      <c r="BJ869" s="448"/>
      <c r="BK869" s="449"/>
      <c r="BL869" s="409"/>
      <c r="BM869" s="410"/>
      <c r="BN869" s="411"/>
      <c r="BO869" s="403"/>
      <c r="BP869" s="405"/>
      <c r="BQ869" s="53"/>
      <c r="BR869" s="53"/>
      <c r="BS869" s="779"/>
    </row>
    <row r="870" spans="1:71" ht="21.75" hidden="1" customHeight="1" x14ac:dyDescent="0.3">
      <c r="A870" s="779"/>
      <c r="B870" s="414" t="str">
        <f>IF(ROSTER!B48="","",ROSTER!B48)</f>
        <v/>
      </c>
      <c r="C870" s="416" t="str">
        <f>IF(ROSTER!C$48="","",ROSTER!C$48)</f>
        <v/>
      </c>
      <c r="D870" s="417"/>
      <c r="E870" s="418"/>
      <c r="F870" s="420">
        <f t="shared" ref="F870" si="468">IF(E870="y",1,IF(E870="S",1,0))</f>
        <v>0</v>
      </c>
      <c r="G870" s="422">
        <f t="shared" ref="G870" si="469">IF(E870="S",1,0)</f>
        <v>0</v>
      </c>
      <c r="H870" s="424"/>
      <c r="I870" s="425"/>
      <c r="J870" s="428"/>
      <c r="K870" s="429"/>
      <c r="L870" s="432"/>
      <c r="M870" s="433"/>
      <c r="N870" s="436">
        <f t="shared" ref="N870" si="470">L870+J870</f>
        <v>0</v>
      </c>
      <c r="O870" s="437"/>
      <c r="P870" s="428"/>
      <c r="Q870" s="429"/>
      <c r="R870" s="432"/>
      <c r="S870" s="440"/>
      <c r="T870" s="432"/>
      <c r="U870" s="425"/>
      <c r="V870" s="440"/>
      <c r="W870" s="425"/>
      <c r="X870" s="428"/>
      <c r="Y870" s="425"/>
      <c r="Z870" s="428"/>
      <c r="AA870" s="425"/>
      <c r="AB870" s="428"/>
      <c r="AC870" s="429"/>
      <c r="AD870" s="432"/>
      <c r="AE870" s="433"/>
      <c r="AF870" s="442"/>
      <c r="AG870" s="443"/>
      <c r="AH870" s="428"/>
      <c r="AI870" s="429"/>
      <c r="AJ870" s="432"/>
      <c r="AK870" s="433"/>
      <c r="AL870" s="446">
        <f t="shared" ref="AL870" si="471">IF(AH870=0,0,(AJ870/AH870)*100)</f>
        <v>0</v>
      </c>
      <c r="AM870" s="447"/>
      <c r="AN870" s="428"/>
      <c r="AO870" s="429"/>
      <c r="AP870" s="432"/>
      <c r="AQ870" s="433"/>
      <c r="AR870" s="446">
        <f t="shared" ref="AR870" si="472">IF(AN870=0,0,(AP870/AN870)*100)</f>
        <v>0</v>
      </c>
      <c r="AS870" s="447"/>
      <c r="AT870" s="450">
        <f t="shared" ref="AT870" si="473">AB870+AH870+AN870</f>
        <v>0</v>
      </c>
      <c r="AU870" s="451"/>
      <c r="AV870" s="454">
        <f t="shared" ref="AV870" si="474">AD870+AJ870+AP870</f>
        <v>0</v>
      </c>
      <c r="AW870" s="455"/>
      <c r="AX870" s="446">
        <f t="shared" ref="AX870" si="475">IF(AT870=0,0,(AV870/AT870)*100)</f>
        <v>0</v>
      </c>
      <c r="AY870" s="447"/>
      <c r="AZ870" s="428"/>
      <c r="BA870" s="429"/>
      <c r="BB870" s="432"/>
      <c r="BC870" s="433"/>
      <c r="BD870" s="446">
        <f t="shared" ref="BD870" si="476">IF(AZ870=0,0,(BB870/AZ870)*100)</f>
        <v>0</v>
      </c>
      <c r="BE870" s="447"/>
      <c r="BF870" s="450">
        <f t="shared" ref="BF870" si="477">AT870+AZ870</f>
        <v>0</v>
      </c>
      <c r="BG870" s="451"/>
      <c r="BH870" s="454">
        <f t="shared" ref="BH870" si="478">AV870+BB870</f>
        <v>0</v>
      </c>
      <c r="BI870" s="455"/>
      <c r="BJ870" s="446">
        <f t="shared" ref="BJ870" si="479">IF(BF870=0,0,(BH870/BF870)*100)</f>
        <v>0</v>
      </c>
      <c r="BK870" s="447"/>
      <c r="BL870" s="406">
        <f t="shared" ref="BL870" si="480">(AD870*2)+(AJ870*2)+(AP870*3)+BB870</f>
        <v>0</v>
      </c>
      <c r="BM870" s="407"/>
      <c r="BN870" s="408"/>
      <c r="BO870" s="402" t="e">
        <f>(BL870*BR$74)+(N870*BR$75)+(X870*BR$76)+(R870*BR$77)+(V870*BR$78)+(Z870*BR$79)</f>
        <v>#REF!</v>
      </c>
      <c r="BP870" s="404" t="e">
        <f>((AZ870-BB870)*BR$81)+((AT870-AV870)*BR$80)+(H870*BR$82)+(P870*BR$83)</f>
        <v>#REF!</v>
      </c>
      <c r="BQ870" s="53"/>
      <c r="BR870" s="53"/>
      <c r="BS870" s="779"/>
    </row>
    <row r="871" spans="1:71" ht="22.5" hidden="1" customHeight="1" x14ac:dyDescent="0.3">
      <c r="A871" s="779"/>
      <c r="B871" s="415"/>
      <c r="C871" s="412" t="str">
        <f>IF(ROSTER!D$48="","",ROSTER!D$48)</f>
        <v/>
      </c>
      <c r="D871" s="413"/>
      <c r="E871" s="419"/>
      <c r="F871" s="421"/>
      <c r="G871" s="423"/>
      <c r="H871" s="426"/>
      <c r="I871" s="427"/>
      <c r="J871" s="430"/>
      <c r="K871" s="431"/>
      <c r="L871" s="434"/>
      <c r="M871" s="435"/>
      <c r="N871" s="438" t="s">
        <v>14</v>
      </c>
      <c r="O871" s="439"/>
      <c r="P871" s="430"/>
      <c r="Q871" s="431"/>
      <c r="R871" s="434"/>
      <c r="S871" s="441"/>
      <c r="T871" s="434"/>
      <c r="U871" s="427"/>
      <c r="V871" s="441"/>
      <c r="W871" s="427"/>
      <c r="X871" s="430"/>
      <c r="Y871" s="427"/>
      <c r="Z871" s="430"/>
      <c r="AA871" s="427"/>
      <c r="AB871" s="430"/>
      <c r="AC871" s="431"/>
      <c r="AD871" s="434"/>
      <c r="AE871" s="435"/>
      <c r="AF871" s="444"/>
      <c r="AG871" s="445"/>
      <c r="AH871" s="430"/>
      <c r="AI871" s="431"/>
      <c r="AJ871" s="434"/>
      <c r="AK871" s="435"/>
      <c r="AL871" s="448"/>
      <c r="AM871" s="449"/>
      <c r="AN871" s="430"/>
      <c r="AO871" s="431"/>
      <c r="AP871" s="434"/>
      <c r="AQ871" s="435"/>
      <c r="AR871" s="448"/>
      <c r="AS871" s="449"/>
      <c r="AT871" s="452"/>
      <c r="AU871" s="453"/>
      <c r="AV871" s="456"/>
      <c r="AW871" s="457"/>
      <c r="AX871" s="448"/>
      <c r="AY871" s="449"/>
      <c r="AZ871" s="430"/>
      <c r="BA871" s="431"/>
      <c r="BB871" s="434"/>
      <c r="BC871" s="435"/>
      <c r="BD871" s="448"/>
      <c r="BE871" s="449"/>
      <c r="BF871" s="452"/>
      <c r="BG871" s="453"/>
      <c r="BH871" s="456"/>
      <c r="BI871" s="457"/>
      <c r="BJ871" s="448"/>
      <c r="BK871" s="449"/>
      <c r="BL871" s="409"/>
      <c r="BM871" s="410"/>
      <c r="BN871" s="411"/>
      <c r="BO871" s="403"/>
      <c r="BP871" s="405"/>
      <c r="BQ871" s="53"/>
      <c r="BR871" s="53"/>
      <c r="BS871" s="779"/>
    </row>
    <row r="872" spans="1:71" ht="21.75" hidden="1" customHeight="1" x14ac:dyDescent="0.3">
      <c r="A872" s="779"/>
      <c r="B872" s="414" t="str">
        <f>IF(ROSTER!B50="","",ROSTER!B50)</f>
        <v/>
      </c>
      <c r="C872" s="416" t="str">
        <f>IF(ROSTER!C$50="","",ROSTER!C$50)</f>
        <v/>
      </c>
      <c r="D872" s="417"/>
      <c r="E872" s="418"/>
      <c r="F872" s="420">
        <f t="shared" ref="F872" si="481">IF(E872="y",1,IF(E872="S",1,0))</f>
        <v>0</v>
      </c>
      <c r="G872" s="422">
        <f t="shared" ref="G872" si="482">IF(E872="S",1,0)</f>
        <v>0</v>
      </c>
      <c r="H872" s="424"/>
      <c r="I872" s="425"/>
      <c r="J872" s="428"/>
      <c r="K872" s="429"/>
      <c r="L872" s="432"/>
      <c r="M872" s="433"/>
      <c r="N872" s="436">
        <f t="shared" ref="N872" si="483">L872+J872</f>
        <v>0</v>
      </c>
      <c r="O872" s="437"/>
      <c r="P872" s="428"/>
      <c r="Q872" s="429"/>
      <c r="R872" s="432"/>
      <c r="S872" s="440"/>
      <c r="T872" s="432"/>
      <c r="U872" s="425"/>
      <c r="V872" s="440"/>
      <c r="W872" s="425"/>
      <c r="X872" s="428"/>
      <c r="Y872" s="425"/>
      <c r="Z872" s="428"/>
      <c r="AA872" s="425"/>
      <c r="AB872" s="428"/>
      <c r="AC872" s="429"/>
      <c r="AD872" s="432"/>
      <c r="AE872" s="433"/>
      <c r="AF872" s="442"/>
      <c r="AG872" s="443"/>
      <c r="AH872" s="428"/>
      <c r="AI872" s="429"/>
      <c r="AJ872" s="432"/>
      <c r="AK872" s="433"/>
      <c r="AL872" s="446">
        <f t="shared" ref="AL872" si="484">IF(AH872=0,0,(AJ872/AH872)*100)</f>
        <v>0</v>
      </c>
      <c r="AM872" s="447"/>
      <c r="AN872" s="428"/>
      <c r="AO872" s="429"/>
      <c r="AP872" s="432"/>
      <c r="AQ872" s="433"/>
      <c r="AR872" s="446">
        <f t="shared" ref="AR872" si="485">IF(AN872=0,0,(AP872/AN872)*100)</f>
        <v>0</v>
      </c>
      <c r="AS872" s="447"/>
      <c r="AT872" s="450">
        <f t="shared" ref="AT872" si="486">AB872+AH872+AN872</f>
        <v>0</v>
      </c>
      <c r="AU872" s="451"/>
      <c r="AV872" s="454">
        <f t="shared" ref="AV872" si="487">AD872+AJ872+AP872</f>
        <v>0</v>
      </c>
      <c r="AW872" s="455"/>
      <c r="AX872" s="446">
        <f t="shared" ref="AX872" si="488">IF(AT872=0,0,(AV872/AT872)*100)</f>
        <v>0</v>
      </c>
      <c r="AY872" s="447"/>
      <c r="AZ872" s="428"/>
      <c r="BA872" s="429"/>
      <c r="BB872" s="432"/>
      <c r="BC872" s="433"/>
      <c r="BD872" s="446">
        <f t="shared" ref="BD872" si="489">IF(AZ872=0,0,(BB872/AZ872)*100)</f>
        <v>0</v>
      </c>
      <c r="BE872" s="447"/>
      <c r="BF872" s="450">
        <f t="shared" ref="BF872" si="490">AT872+AZ872</f>
        <v>0</v>
      </c>
      <c r="BG872" s="451"/>
      <c r="BH872" s="454">
        <f t="shared" ref="BH872" si="491">AV872+BB872</f>
        <v>0</v>
      </c>
      <c r="BI872" s="455"/>
      <c r="BJ872" s="446">
        <f t="shared" ref="BJ872" si="492">IF(BF872=0,0,(BH872/BF872)*100)</f>
        <v>0</v>
      </c>
      <c r="BK872" s="447"/>
      <c r="BL872" s="406">
        <f t="shared" ref="BL872" si="493">(AD872*2)+(AJ872*2)+(AP872*3)+BB872</f>
        <v>0</v>
      </c>
      <c r="BM872" s="407"/>
      <c r="BN872" s="408"/>
      <c r="BO872" s="402" t="e">
        <f>(BL872*BR$74)+(N872*BR$75)+(X872*BR$76)+(R872*BR$77)+(V872*BR$78)+(Z872*BR$79)</f>
        <v>#REF!</v>
      </c>
      <c r="BP872" s="404" t="e">
        <f>((AZ872-BB872)*BR$81)+((AT872-AV872)*BR$80)+(H872*BR$82)+(P872*BR$83)</f>
        <v>#REF!</v>
      </c>
      <c r="BQ872" s="53"/>
      <c r="BR872" s="53"/>
      <c r="BS872" s="779"/>
    </row>
    <row r="873" spans="1:71" ht="22.5" hidden="1" customHeight="1" thickBot="1" x14ac:dyDescent="0.3">
      <c r="A873" s="779"/>
      <c r="B873" s="415"/>
      <c r="C873" s="412" t="str">
        <f>IF(ROSTER!D$50="","",ROSTER!D$50)</f>
        <v/>
      </c>
      <c r="D873" s="413"/>
      <c r="E873" s="419"/>
      <c r="F873" s="421"/>
      <c r="G873" s="423"/>
      <c r="H873" s="426"/>
      <c r="I873" s="427"/>
      <c r="J873" s="430"/>
      <c r="K873" s="431"/>
      <c r="L873" s="434"/>
      <c r="M873" s="435"/>
      <c r="N873" s="438" t="s">
        <v>14</v>
      </c>
      <c r="O873" s="439"/>
      <c r="P873" s="430"/>
      <c r="Q873" s="431"/>
      <c r="R873" s="434"/>
      <c r="S873" s="441"/>
      <c r="T873" s="434"/>
      <c r="U873" s="427"/>
      <c r="V873" s="441"/>
      <c r="W873" s="427"/>
      <c r="X873" s="430"/>
      <c r="Y873" s="427"/>
      <c r="Z873" s="430"/>
      <c r="AA873" s="427"/>
      <c r="AB873" s="430"/>
      <c r="AC873" s="431"/>
      <c r="AD873" s="434"/>
      <c r="AE873" s="435"/>
      <c r="AF873" s="444"/>
      <c r="AG873" s="445"/>
      <c r="AH873" s="430"/>
      <c r="AI873" s="431"/>
      <c r="AJ873" s="434"/>
      <c r="AK873" s="435"/>
      <c r="AL873" s="448"/>
      <c r="AM873" s="449"/>
      <c r="AN873" s="430"/>
      <c r="AO873" s="431"/>
      <c r="AP873" s="434"/>
      <c r="AQ873" s="435"/>
      <c r="AR873" s="448"/>
      <c r="AS873" s="449"/>
      <c r="AT873" s="452"/>
      <c r="AU873" s="453"/>
      <c r="AV873" s="456"/>
      <c r="AW873" s="457"/>
      <c r="AX873" s="448"/>
      <c r="AY873" s="449"/>
      <c r="AZ873" s="430"/>
      <c r="BA873" s="431"/>
      <c r="BB873" s="434"/>
      <c r="BC873" s="435"/>
      <c r="BD873" s="448"/>
      <c r="BE873" s="449"/>
      <c r="BF873" s="452"/>
      <c r="BG873" s="453"/>
      <c r="BH873" s="456"/>
      <c r="BI873" s="457"/>
      <c r="BJ873" s="448"/>
      <c r="BK873" s="449"/>
      <c r="BL873" s="409"/>
      <c r="BM873" s="410"/>
      <c r="BN873" s="411"/>
      <c r="BO873" s="403"/>
      <c r="BP873" s="405"/>
      <c r="BQ873" s="53"/>
      <c r="BR873" s="53"/>
      <c r="BS873" s="779"/>
    </row>
    <row r="874" spans="1:71" s="224" customFormat="1" ht="33.6" customHeight="1" x14ac:dyDescent="0.5">
      <c r="A874" s="789"/>
      <c r="B874" s="376"/>
      <c r="C874" s="377"/>
      <c r="D874" s="377" t="s">
        <v>10</v>
      </c>
      <c r="E874" s="380"/>
      <c r="F874" s="223"/>
      <c r="G874" s="223"/>
      <c r="H874" s="382">
        <f>SUM(H830:I873)</f>
        <v>0</v>
      </c>
      <c r="I874" s="383"/>
      <c r="J874" s="382">
        <f>SUM(J830:K873)</f>
        <v>0</v>
      </c>
      <c r="K874" s="383"/>
      <c r="L874" s="386">
        <f>SUM(L830:M873)</f>
        <v>0</v>
      </c>
      <c r="M874" s="387"/>
      <c r="N874" s="358">
        <f>L874+J874</f>
        <v>0</v>
      </c>
      <c r="O874" s="359"/>
      <c r="P874" s="386">
        <f>SUM(P830:Q873)</f>
        <v>0</v>
      </c>
      <c r="Q874" s="383"/>
      <c r="R874" s="386">
        <f t="shared" ref="R874" si="494">SUM(R830:S873)</f>
        <v>0</v>
      </c>
      <c r="S874" s="387"/>
      <c r="T874" s="386">
        <f t="shared" ref="T874" si="495">SUM(T830:U873)</f>
        <v>0</v>
      </c>
      <c r="U874" s="359"/>
      <c r="V874" s="387">
        <f t="shared" ref="V874" si="496">SUM(V830:W873)</f>
        <v>0</v>
      </c>
      <c r="W874" s="387"/>
      <c r="X874" s="382">
        <f t="shared" ref="X874" si="497">SUM(X830:Y873)</f>
        <v>0</v>
      </c>
      <c r="Y874" s="359"/>
      <c r="Z874" s="382">
        <f t="shared" ref="Z874" si="498">SUM(Z830:AA873)</f>
        <v>0</v>
      </c>
      <c r="AA874" s="359"/>
      <c r="AB874" s="387">
        <f t="shared" ref="AB874" si="499">SUM(AB830:AC873)</f>
        <v>0</v>
      </c>
      <c r="AC874" s="383"/>
      <c r="AD874" s="386">
        <f t="shared" ref="AD874" si="500">SUM(AD830:AE873)</f>
        <v>0</v>
      </c>
      <c r="AE874" s="387"/>
      <c r="AF874" s="358">
        <f t="shared" ref="AF874" si="501">SUM(AF830:AG873)</f>
        <v>0</v>
      </c>
      <c r="AG874" s="359"/>
      <c r="AH874" s="386">
        <f t="shared" ref="AH874" si="502">SUM(AH830:AI873)</f>
        <v>0</v>
      </c>
      <c r="AI874" s="383"/>
      <c r="AJ874" s="386">
        <f t="shared" ref="AJ874" si="503">SUM(AJ830:AK873)</f>
        <v>0</v>
      </c>
      <c r="AK874" s="387"/>
      <c r="AL874" s="358">
        <f>IF(AH874=0,0,(AJ874/AH874)*100)</f>
        <v>0</v>
      </c>
      <c r="AM874" s="359"/>
      <c r="AN874" s="386">
        <f>SUM(AN830:AO873)</f>
        <v>0</v>
      </c>
      <c r="AO874" s="383"/>
      <c r="AP874" s="386">
        <f>SUM(AP830:AQ873)</f>
        <v>0</v>
      </c>
      <c r="AQ874" s="387"/>
      <c r="AR874" s="358">
        <f>IF(AN874=0,0,(AP874/AN874)*100)</f>
        <v>0</v>
      </c>
      <c r="AS874" s="359"/>
      <c r="AT874" s="382">
        <f>AB874+AH874+AN874</f>
        <v>0</v>
      </c>
      <c r="AU874" s="383"/>
      <c r="AV874" s="386">
        <f>AD874+AJ874+AP874</f>
        <v>0</v>
      </c>
      <c r="AW874" s="392"/>
      <c r="AX874" s="358">
        <f>IF(AT874=0,0,(AV874/AT874)*100)</f>
        <v>0</v>
      </c>
      <c r="AY874" s="359"/>
      <c r="AZ874" s="386">
        <f>SUM(AZ830:BA873)</f>
        <v>0</v>
      </c>
      <c r="BA874" s="383"/>
      <c r="BB874" s="386">
        <f>SUM(BB830:BC873)</f>
        <v>0</v>
      </c>
      <c r="BC874" s="387"/>
      <c r="BD874" s="358">
        <f>IF(AZ874=0,0,(BB874/AZ874)*100)</f>
        <v>0</v>
      </c>
      <c r="BE874" s="359"/>
      <c r="BF874" s="382">
        <f>AT874+AZ874</f>
        <v>0</v>
      </c>
      <c r="BG874" s="383"/>
      <c r="BH874" s="386">
        <f>AV874+BB874</f>
        <v>0</v>
      </c>
      <c r="BI874" s="392"/>
      <c r="BJ874" s="358">
        <f>IF(BF874=0,0,(BH874/BF874)*100)</f>
        <v>0</v>
      </c>
      <c r="BK874" s="394"/>
      <c r="BL874" s="396">
        <f>SUM(BL830:BN873)</f>
        <v>0</v>
      </c>
      <c r="BM874" s="397"/>
      <c r="BN874" s="398"/>
      <c r="BO874" s="402" t="e">
        <f>(BL874*BR$74)+(N874*BR$75)+(X874*BR$76)+(R874*BR$77)+(V874*BR$78)+(Z874*BR$79)</f>
        <v>#REF!</v>
      </c>
      <c r="BP874" s="404" t="e">
        <f>((AZ874-BB874)*BR$81)+((AT874-AV874)*BR$80)+(H874*BR$82)+(P874*BR$83)</f>
        <v>#REF!</v>
      </c>
      <c r="BQ874" s="222"/>
      <c r="BR874" s="222"/>
      <c r="BS874" s="789"/>
    </row>
    <row r="875" spans="1:71" s="224" customFormat="1" ht="33.950000000000003" customHeight="1" thickBot="1" x14ac:dyDescent="0.55000000000000004">
      <c r="A875" s="789"/>
      <c r="B875" s="378"/>
      <c r="C875" s="379"/>
      <c r="D875" s="379"/>
      <c r="E875" s="381"/>
      <c r="F875" s="225"/>
      <c r="G875" s="225"/>
      <c r="H875" s="384"/>
      <c r="I875" s="385"/>
      <c r="J875" s="384"/>
      <c r="K875" s="385"/>
      <c r="L875" s="388"/>
      <c r="M875" s="389"/>
      <c r="N875" s="390" t="s">
        <v>14</v>
      </c>
      <c r="O875" s="391"/>
      <c r="P875" s="388"/>
      <c r="Q875" s="385"/>
      <c r="R875" s="388"/>
      <c r="S875" s="389"/>
      <c r="T875" s="388"/>
      <c r="U875" s="391"/>
      <c r="V875" s="389"/>
      <c r="W875" s="389"/>
      <c r="X875" s="384"/>
      <c r="Y875" s="391"/>
      <c r="Z875" s="384"/>
      <c r="AA875" s="391"/>
      <c r="AB875" s="389"/>
      <c r="AC875" s="385"/>
      <c r="AD875" s="388"/>
      <c r="AE875" s="389"/>
      <c r="AF875" s="390"/>
      <c r="AG875" s="391"/>
      <c r="AH875" s="388"/>
      <c r="AI875" s="385"/>
      <c r="AJ875" s="388"/>
      <c r="AK875" s="389"/>
      <c r="AL875" s="390"/>
      <c r="AM875" s="391"/>
      <c r="AN875" s="388"/>
      <c r="AO875" s="385"/>
      <c r="AP875" s="388"/>
      <c r="AQ875" s="389"/>
      <c r="AR875" s="390"/>
      <c r="AS875" s="391"/>
      <c r="AT875" s="384"/>
      <c r="AU875" s="385"/>
      <c r="AV875" s="388"/>
      <c r="AW875" s="393"/>
      <c r="AX875" s="390"/>
      <c r="AY875" s="391"/>
      <c r="AZ875" s="388"/>
      <c r="BA875" s="385"/>
      <c r="BB875" s="388"/>
      <c r="BC875" s="389"/>
      <c r="BD875" s="390"/>
      <c r="BE875" s="391"/>
      <c r="BF875" s="384"/>
      <c r="BG875" s="385"/>
      <c r="BH875" s="388"/>
      <c r="BI875" s="393"/>
      <c r="BJ875" s="390"/>
      <c r="BK875" s="395"/>
      <c r="BL875" s="399"/>
      <c r="BM875" s="400"/>
      <c r="BN875" s="401"/>
      <c r="BO875" s="403"/>
      <c r="BP875" s="405"/>
      <c r="BQ875" s="222"/>
      <c r="BR875" s="222"/>
      <c r="BS875" s="789"/>
    </row>
    <row r="876" spans="1:71" s="230" customFormat="1" ht="48.2" customHeight="1" thickBot="1" x14ac:dyDescent="0.55000000000000004">
      <c r="A876" s="790"/>
      <c r="B876" s="342"/>
      <c r="C876" s="343"/>
      <c r="D876" s="343" t="s">
        <v>13</v>
      </c>
      <c r="E876" s="344"/>
      <c r="F876" s="227"/>
      <c r="G876" s="223"/>
      <c r="H876" s="345"/>
      <c r="I876" s="346"/>
      <c r="J876" s="347"/>
      <c r="K876" s="348"/>
      <c r="L876" s="349"/>
      <c r="M876" s="350"/>
      <c r="N876" s="351">
        <f>J876+L876</f>
        <v>0</v>
      </c>
      <c r="O876" s="352"/>
      <c r="P876" s="347"/>
      <c r="Q876" s="348"/>
      <c r="R876" s="349"/>
      <c r="S876" s="348"/>
      <c r="T876" s="353"/>
      <c r="U876" s="354"/>
      <c r="V876" s="347"/>
      <c r="W876" s="355"/>
      <c r="X876" s="345"/>
      <c r="Y876" s="346"/>
      <c r="Z876" s="347"/>
      <c r="AA876" s="355"/>
      <c r="AB876" s="347"/>
      <c r="AC876" s="348"/>
      <c r="AD876" s="349"/>
      <c r="AE876" s="350"/>
      <c r="AF876" s="356">
        <f>IF(AB876=0,0,(AD876/AB876)*100)</f>
        <v>0</v>
      </c>
      <c r="AG876" s="357"/>
      <c r="AH876" s="347"/>
      <c r="AI876" s="348"/>
      <c r="AJ876" s="349"/>
      <c r="AK876" s="350"/>
      <c r="AL876" s="358">
        <f>IF(AH876=0,0,(AJ876/AH876)*100)</f>
        <v>0</v>
      </c>
      <c r="AM876" s="359"/>
      <c r="AN876" s="347"/>
      <c r="AO876" s="348"/>
      <c r="AP876" s="349"/>
      <c r="AQ876" s="350"/>
      <c r="AR876" s="358">
        <f>IF(AN876=0,0,(AP876/AN876)*100)</f>
        <v>0</v>
      </c>
      <c r="AS876" s="359"/>
      <c r="AT876" s="360">
        <f>AB876+AH876+AN876</f>
        <v>0</v>
      </c>
      <c r="AU876" s="361"/>
      <c r="AV876" s="362">
        <f>AD876+AJ876+AP876</f>
        <v>0</v>
      </c>
      <c r="AW876" s="363"/>
      <c r="AX876" s="358">
        <f>IF(AT876=0,0,(AV876/AT876)*100)</f>
        <v>0</v>
      </c>
      <c r="AY876" s="359"/>
      <c r="AZ876" s="347"/>
      <c r="BA876" s="348"/>
      <c r="BB876" s="349"/>
      <c r="BC876" s="350"/>
      <c r="BD876" s="358">
        <f>IF(AZ876=0,0,(BB876/AZ876)*100)</f>
        <v>0</v>
      </c>
      <c r="BE876" s="359"/>
      <c r="BF876" s="360">
        <f>AT876+AZ876</f>
        <v>0</v>
      </c>
      <c r="BG876" s="361"/>
      <c r="BH876" s="362">
        <f>AV876+BB876</f>
        <v>0</v>
      </c>
      <c r="BI876" s="363"/>
      <c r="BJ876" s="358">
        <f>IF(BF876=0,0,(BH876/BF876)*100)</f>
        <v>0</v>
      </c>
      <c r="BK876" s="359"/>
      <c r="BL876" s="364"/>
      <c r="BM876" s="365"/>
      <c r="BN876" s="366"/>
      <c r="BO876" s="228"/>
      <c r="BP876" s="229"/>
      <c r="BQ876" s="226"/>
      <c r="BR876" s="226"/>
      <c r="BS876" s="790"/>
    </row>
    <row r="877" spans="1:71" s="230" customFormat="1" ht="48.95" customHeight="1" thickBot="1" x14ac:dyDescent="0.55000000000000004">
      <c r="A877" s="790"/>
      <c r="B877" s="231"/>
      <c r="C877" s="268"/>
      <c r="D877" s="367" t="s">
        <v>87</v>
      </c>
      <c r="E877" s="368"/>
      <c r="F877" s="233"/>
      <c r="G877" s="233"/>
      <c r="H877" s="268"/>
      <c r="I877" s="268"/>
      <c r="J877" s="369">
        <f>IF((J874+L876)=0,0,J874/(J874+L876)*100)</f>
        <v>0</v>
      </c>
      <c r="K877" s="370"/>
      <c r="L877" s="369">
        <f>IF((L874+J876)=0,0,L874/(L874+J876)*100)</f>
        <v>0</v>
      </c>
      <c r="M877" s="370"/>
      <c r="N877" s="369">
        <f>IF((N874+N876)=0,0,N874/(N874+N876)*100)</f>
        <v>0</v>
      </c>
      <c r="O877" s="371"/>
      <c r="P877" s="372"/>
      <c r="Q877" s="373"/>
      <c r="R877" s="373"/>
      <c r="S877" s="373"/>
      <c r="T877" s="374"/>
      <c r="U877" s="374"/>
      <c r="V877" s="373"/>
      <c r="W877" s="373"/>
      <c r="X877" s="373"/>
      <c r="Y877" s="373"/>
      <c r="Z877" s="373"/>
      <c r="AA877" s="373"/>
      <c r="AB877" s="373"/>
      <c r="AC877" s="373"/>
      <c r="AD877" s="373"/>
      <c r="AE877" s="373"/>
      <c r="AF877" s="373"/>
      <c r="AG877" s="373"/>
      <c r="AH877" s="373"/>
      <c r="AI877" s="373"/>
      <c r="AJ877" s="373"/>
      <c r="AK877" s="373"/>
      <c r="AL877" s="373"/>
      <c r="AM877" s="373"/>
      <c r="AN877" s="373"/>
      <c r="AO877" s="373"/>
      <c r="AP877" s="373"/>
      <c r="AQ877" s="373"/>
      <c r="AR877" s="373"/>
      <c r="AS877" s="373"/>
      <c r="AT877" s="373"/>
      <c r="AU877" s="373"/>
      <c r="AV877" s="373"/>
      <c r="AW877" s="373"/>
      <c r="AX877" s="373"/>
      <c r="AY877" s="373"/>
      <c r="AZ877" s="373"/>
      <c r="BA877" s="373"/>
      <c r="BB877" s="373"/>
      <c r="BC877" s="373"/>
      <c r="BD877" s="373"/>
      <c r="BE877" s="373"/>
      <c r="BF877" s="373"/>
      <c r="BG877" s="373"/>
      <c r="BH877" s="373"/>
      <c r="BI877" s="373"/>
      <c r="BJ877" s="373"/>
      <c r="BK877" s="373"/>
      <c r="BL877" s="373"/>
      <c r="BM877" s="373"/>
      <c r="BN877" s="375"/>
      <c r="BO877" s="234"/>
      <c r="BP877" s="234"/>
      <c r="BQ877" s="226"/>
      <c r="BR877" s="226"/>
      <c r="BS877" s="790"/>
    </row>
    <row r="878" spans="1:71" ht="15.75" customHeight="1" thickTop="1" thickBot="1" x14ac:dyDescent="0.45">
      <c r="A878" s="779"/>
      <c r="B878" s="160"/>
      <c r="C878" s="161"/>
      <c r="D878" s="161"/>
      <c r="E878" s="161"/>
      <c r="F878" s="69"/>
      <c r="G878" s="69"/>
      <c r="H878" s="161"/>
      <c r="I878" s="161"/>
      <c r="J878" s="161"/>
      <c r="K878" s="161"/>
      <c r="L878" s="161"/>
      <c r="M878" s="161"/>
      <c r="N878" s="161"/>
      <c r="O878" s="161"/>
      <c r="P878" s="161"/>
      <c r="Q878" s="161"/>
      <c r="R878" s="161"/>
      <c r="S878" s="161"/>
      <c r="T878" s="161"/>
      <c r="U878" s="161"/>
      <c r="V878" s="161"/>
      <c r="W878" s="161"/>
      <c r="X878" s="161"/>
      <c r="Y878" s="161"/>
      <c r="Z878" s="161"/>
      <c r="AA878" s="161"/>
      <c r="AB878" s="161"/>
      <c r="AC878" s="161"/>
      <c r="AD878" s="161"/>
      <c r="AE878" s="161"/>
      <c r="AF878" s="166"/>
      <c r="AG878" s="166"/>
      <c r="AH878" s="161"/>
      <c r="AI878" s="161"/>
      <c r="AJ878" s="161"/>
      <c r="AK878" s="161"/>
      <c r="AL878" s="161"/>
      <c r="AM878" s="161"/>
      <c r="AN878" s="161"/>
      <c r="AO878" s="161"/>
      <c r="AP878" s="161"/>
      <c r="AQ878" s="161"/>
      <c r="AR878" s="161"/>
      <c r="AS878" s="161"/>
      <c r="AT878" s="161"/>
      <c r="AU878" s="161"/>
      <c r="AV878" s="161"/>
      <c r="AW878" s="161"/>
      <c r="AX878" s="161"/>
      <c r="AY878" s="161"/>
      <c r="AZ878" s="161"/>
      <c r="BA878" s="161"/>
      <c r="BB878" s="161"/>
      <c r="BC878" s="161"/>
      <c r="BD878" s="161"/>
      <c r="BE878" s="161"/>
      <c r="BF878" s="161"/>
      <c r="BG878" s="161"/>
      <c r="BH878" s="161"/>
      <c r="BI878" s="161"/>
      <c r="BJ878" s="161"/>
      <c r="BK878" s="161"/>
      <c r="BL878" s="161"/>
      <c r="BM878" s="161"/>
      <c r="BN878" s="167"/>
      <c r="BO878" s="70"/>
      <c r="BP878" s="70"/>
      <c r="BQ878" s="53"/>
      <c r="BR878" s="53"/>
      <c r="BS878" s="779"/>
    </row>
    <row r="879" spans="1:71" s="68" customFormat="1" ht="80.25" customHeight="1" thickTop="1" thickBot="1" x14ac:dyDescent="0.5">
      <c r="A879" s="791"/>
      <c r="B879" s="325" t="s">
        <v>55</v>
      </c>
      <c r="C879" s="326"/>
      <c r="D879" s="327" t="s">
        <v>47</v>
      </c>
      <c r="E879" s="327"/>
      <c r="F879" s="71"/>
      <c r="G879" s="71"/>
      <c r="H879" s="328"/>
      <c r="I879" s="329"/>
      <c r="J879" s="330"/>
      <c r="K879" s="235"/>
      <c r="L879" s="328"/>
      <c r="M879" s="329"/>
      <c r="N879" s="330"/>
      <c r="O879" s="331" t="s">
        <v>42</v>
      </c>
      <c r="P879" s="332"/>
      <c r="Q879" s="332"/>
      <c r="R879" s="332"/>
      <c r="S879" s="328"/>
      <c r="T879" s="329"/>
      <c r="U879" s="330"/>
      <c r="V879" s="235"/>
      <c r="W879" s="328"/>
      <c r="X879" s="329"/>
      <c r="Y879" s="330"/>
      <c r="Z879" s="331" t="s">
        <v>110</v>
      </c>
      <c r="AA879" s="332"/>
      <c r="AB879" s="332"/>
      <c r="AC879" s="332"/>
      <c r="AD879" s="332"/>
      <c r="AE879" s="332"/>
      <c r="AF879" s="332"/>
      <c r="AG879" s="332"/>
      <c r="AH879" s="332"/>
      <c r="AI879" s="333"/>
      <c r="AJ879" s="328"/>
      <c r="AK879" s="329"/>
      <c r="AL879" s="330"/>
      <c r="AM879" s="235"/>
      <c r="AN879" s="328"/>
      <c r="AO879" s="329"/>
      <c r="AP879" s="330"/>
      <c r="AQ879" s="331" t="s">
        <v>46</v>
      </c>
      <c r="AR879" s="332"/>
      <c r="AS879" s="332"/>
      <c r="AT879" s="333"/>
      <c r="AU879" s="328"/>
      <c r="AV879" s="329"/>
      <c r="AW879" s="330"/>
      <c r="AX879" s="235"/>
      <c r="AY879" s="328"/>
      <c r="AZ879" s="329"/>
      <c r="BA879" s="330"/>
      <c r="BB879" s="334" t="s">
        <v>112</v>
      </c>
      <c r="BC879" s="335"/>
      <c r="BD879" s="335"/>
      <c r="BE879" s="336"/>
      <c r="BF879" s="337">
        <f>BL874</f>
        <v>0</v>
      </c>
      <c r="BG879" s="338"/>
      <c r="BH879" s="339"/>
      <c r="BI879" s="235"/>
      <c r="BJ879" s="337">
        <f>BL876</f>
        <v>0</v>
      </c>
      <c r="BK879" s="338"/>
      <c r="BL879" s="339"/>
      <c r="BM879" s="173"/>
      <c r="BN879" s="174"/>
      <c r="BO879" s="72"/>
      <c r="BP879" s="72"/>
      <c r="BQ879" s="67"/>
      <c r="BR879" s="67"/>
      <c r="BS879" s="791"/>
    </row>
    <row r="880" spans="1:71" ht="15.6" customHeight="1" thickTop="1" thickBot="1" x14ac:dyDescent="0.55000000000000004">
      <c r="A880" s="779"/>
      <c r="B880" s="162"/>
      <c r="C880" s="156"/>
      <c r="D880" s="163"/>
      <c r="E880" s="163"/>
      <c r="F880" s="73"/>
      <c r="G880" s="73"/>
      <c r="H880" s="170"/>
      <c r="I880" s="170"/>
      <c r="J880" s="170"/>
      <c r="K880" s="170"/>
      <c r="L880" s="170"/>
      <c r="M880" s="170"/>
      <c r="N880" s="170"/>
      <c r="O880" s="168"/>
      <c r="P880" s="168"/>
      <c r="Q880" s="168"/>
      <c r="R880" s="168"/>
      <c r="S880" s="170"/>
      <c r="T880" s="170"/>
      <c r="U880" s="170"/>
      <c r="V880" s="169"/>
      <c r="W880" s="170"/>
      <c r="X880" s="170"/>
      <c r="Y880" s="170"/>
      <c r="Z880" s="168"/>
      <c r="AA880" s="168"/>
      <c r="AB880" s="168"/>
      <c r="AC880" s="168"/>
      <c r="AD880" s="170"/>
      <c r="AE880" s="170"/>
      <c r="AF880" s="170"/>
      <c r="AG880" s="170"/>
      <c r="AH880" s="169"/>
      <c r="AI880" s="169"/>
      <c r="AJ880" s="170"/>
      <c r="AK880" s="168"/>
      <c r="AL880" s="168"/>
      <c r="AM880" s="168"/>
      <c r="AN880" s="168"/>
      <c r="AO880" s="170"/>
      <c r="AP880" s="170"/>
      <c r="AQ880" s="168"/>
      <c r="AR880" s="168"/>
      <c r="AS880" s="168"/>
      <c r="AT880" s="168"/>
      <c r="AU880" s="170"/>
      <c r="AV880" s="170"/>
      <c r="AW880" s="170"/>
      <c r="AX880" s="170"/>
      <c r="AY880" s="170"/>
      <c r="AZ880" s="172"/>
      <c r="BA880" s="172"/>
      <c r="BB880" s="168"/>
      <c r="BC880" s="176"/>
      <c r="BD880" s="177"/>
      <c r="BE880" s="177"/>
      <c r="BF880" s="178"/>
      <c r="BG880" s="178"/>
      <c r="BH880" s="172"/>
      <c r="BI880" s="170"/>
      <c r="BJ880" s="179"/>
      <c r="BK880" s="179"/>
      <c r="BL880" s="172"/>
      <c r="BM880" s="175"/>
      <c r="BN880" s="180"/>
      <c r="BO880" s="74"/>
      <c r="BP880" s="74"/>
      <c r="BQ880" s="53"/>
      <c r="BR880" s="53"/>
      <c r="BS880" s="779"/>
    </row>
    <row r="881" spans="1:71" s="68" customFormat="1" ht="80.25" customHeight="1" thickTop="1" thickBot="1" x14ac:dyDescent="0.5">
      <c r="A881" s="791"/>
      <c r="B881" s="334" t="s">
        <v>40</v>
      </c>
      <c r="C881" s="335"/>
      <c r="D881" s="327" t="s">
        <v>48</v>
      </c>
      <c r="E881" s="327"/>
      <c r="F881" s="71"/>
      <c r="G881" s="71"/>
      <c r="H881" s="337">
        <f>H879</f>
        <v>0</v>
      </c>
      <c r="I881" s="338"/>
      <c r="J881" s="339"/>
      <c r="K881" s="235"/>
      <c r="L881" s="337">
        <f>L879</f>
        <v>0</v>
      </c>
      <c r="M881" s="338"/>
      <c r="N881" s="339"/>
      <c r="O881" s="331" t="s">
        <v>44</v>
      </c>
      <c r="P881" s="332"/>
      <c r="Q881" s="332"/>
      <c r="R881" s="332"/>
      <c r="S881" s="337">
        <f>S879-H879</f>
        <v>0</v>
      </c>
      <c r="T881" s="338"/>
      <c r="U881" s="339"/>
      <c r="V881" s="235"/>
      <c r="W881" s="337">
        <f>W879-L879</f>
        <v>0</v>
      </c>
      <c r="X881" s="338"/>
      <c r="Y881" s="339"/>
      <c r="Z881" s="331" t="s">
        <v>111</v>
      </c>
      <c r="AA881" s="332"/>
      <c r="AB881" s="332"/>
      <c r="AC881" s="332"/>
      <c r="AD881" s="332"/>
      <c r="AE881" s="332"/>
      <c r="AF881" s="332"/>
      <c r="AG881" s="332"/>
      <c r="AH881" s="332"/>
      <c r="AI881" s="333"/>
      <c r="AJ881" s="337">
        <f>AJ879-S879</f>
        <v>0</v>
      </c>
      <c r="AK881" s="338"/>
      <c r="AL881" s="339"/>
      <c r="AM881" s="235"/>
      <c r="AN881" s="337">
        <f>AN879-W879</f>
        <v>0</v>
      </c>
      <c r="AO881" s="338"/>
      <c r="AP881" s="339"/>
      <c r="AQ881" s="331" t="s">
        <v>45</v>
      </c>
      <c r="AR881" s="332"/>
      <c r="AS881" s="332"/>
      <c r="AT881" s="333"/>
      <c r="AU881" s="337">
        <f>AU879-AJ879</f>
        <v>0</v>
      </c>
      <c r="AV881" s="338"/>
      <c r="AW881" s="339"/>
      <c r="AX881" s="235"/>
      <c r="AY881" s="337">
        <f>AY879-AN879</f>
        <v>0</v>
      </c>
      <c r="AZ881" s="338"/>
      <c r="BA881" s="339"/>
      <c r="BB881" s="334" t="s">
        <v>113</v>
      </c>
      <c r="BC881" s="335"/>
      <c r="BD881" s="335"/>
      <c r="BE881" s="336"/>
      <c r="BF881" s="337">
        <f>BF879-AU879</f>
        <v>0</v>
      </c>
      <c r="BG881" s="338"/>
      <c r="BH881" s="339"/>
      <c r="BI881" s="235"/>
      <c r="BJ881" s="337">
        <f>BJ879-AY879</f>
        <v>0</v>
      </c>
      <c r="BK881" s="338"/>
      <c r="BL881" s="339"/>
      <c r="BM881" s="173"/>
      <c r="BN881" s="174"/>
      <c r="BO881" s="72"/>
      <c r="BP881" s="72"/>
      <c r="BQ881" s="67"/>
      <c r="BR881" s="67"/>
      <c r="BS881" s="791"/>
    </row>
    <row r="882" spans="1:71" ht="15.75" customHeight="1" thickTop="1" thickBot="1" x14ac:dyDescent="0.45">
      <c r="A882" s="779"/>
      <c r="B882" s="164"/>
      <c r="C882" s="165"/>
      <c r="D882" s="165"/>
      <c r="E882" s="165"/>
      <c r="F882" s="75"/>
      <c r="G882" s="75"/>
      <c r="H882" s="165"/>
      <c r="I882" s="165"/>
      <c r="J882" s="165"/>
      <c r="K882" s="165"/>
      <c r="L882" s="165"/>
      <c r="M882" s="165"/>
      <c r="N882" s="165"/>
      <c r="O882" s="165"/>
      <c r="P882" s="165"/>
      <c r="Q882" s="165"/>
      <c r="R882" s="165"/>
      <c r="S882" s="165"/>
      <c r="T882" s="165"/>
      <c r="U882" s="165"/>
      <c r="V882" s="165"/>
      <c r="W882" s="165"/>
      <c r="X882" s="165"/>
      <c r="Y882" s="165"/>
      <c r="Z882" s="165"/>
      <c r="AA882" s="165"/>
      <c r="AB882" s="165"/>
      <c r="AC882" s="165"/>
      <c r="AD882" s="165"/>
      <c r="AE882" s="165"/>
      <c r="AF882" s="171"/>
      <c r="AG882" s="171"/>
      <c r="AH882" s="165"/>
      <c r="AI882" s="165"/>
      <c r="AJ882" s="165"/>
      <c r="AK882" s="165"/>
      <c r="AL882" s="165"/>
      <c r="AM882" s="165"/>
      <c r="AN882" s="165"/>
      <c r="AO882" s="165"/>
      <c r="AP882" s="165"/>
      <c r="AQ882" s="165"/>
      <c r="AR882" s="165"/>
      <c r="AS882" s="165"/>
      <c r="AT882" s="165"/>
      <c r="AU882" s="165"/>
      <c r="AV882" s="165"/>
      <c r="AW882" s="165"/>
      <c r="AX882" s="165"/>
      <c r="AY882" s="165"/>
      <c r="AZ882" s="165"/>
      <c r="BA882" s="340" t="s">
        <v>138</v>
      </c>
      <c r="BB882" s="340"/>
      <c r="BC882" s="340"/>
      <c r="BD882" s="340"/>
      <c r="BE882" s="340"/>
      <c r="BF882" s="340"/>
      <c r="BG882" s="340"/>
      <c r="BH882" s="340"/>
      <c r="BI882" s="340"/>
      <c r="BJ882" s="340"/>
      <c r="BK882" s="340"/>
      <c r="BL882" s="340"/>
      <c r="BM882" s="340"/>
      <c r="BN882" s="341"/>
      <c r="BO882" s="76"/>
      <c r="BP882" s="76"/>
      <c r="BQ882" s="53"/>
      <c r="BR882" s="53"/>
      <c r="BS882" s="779"/>
    </row>
    <row r="883" spans="1:71" ht="12" customHeight="1" thickTop="1" x14ac:dyDescent="0.4">
      <c r="A883" s="779"/>
      <c r="B883" s="780"/>
      <c r="C883" s="779"/>
      <c r="D883" s="779"/>
      <c r="E883" s="779"/>
      <c r="F883" s="781"/>
      <c r="G883" s="781"/>
      <c r="H883" s="779"/>
      <c r="I883" s="779"/>
      <c r="J883" s="779"/>
      <c r="K883" s="779"/>
      <c r="L883" s="779"/>
      <c r="M883" s="779"/>
      <c r="N883" s="779"/>
      <c r="O883" s="779"/>
      <c r="P883" s="779"/>
      <c r="Q883" s="779"/>
      <c r="R883" s="779"/>
      <c r="S883" s="779"/>
      <c r="T883" s="779"/>
      <c r="U883" s="779"/>
      <c r="V883" s="779"/>
      <c r="W883" s="779"/>
      <c r="X883" s="779"/>
      <c r="Y883" s="779"/>
      <c r="Z883" s="779"/>
      <c r="AA883" s="779"/>
      <c r="AB883" s="779"/>
      <c r="AC883" s="779"/>
      <c r="AD883" s="779"/>
      <c r="AE883" s="779"/>
      <c r="AF883" s="782"/>
      <c r="AG883" s="782"/>
      <c r="AH883" s="779"/>
      <c r="AI883" s="779"/>
      <c r="AJ883" s="779"/>
      <c r="AK883" s="779"/>
      <c r="AL883" s="779"/>
      <c r="AM883" s="779"/>
      <c r="AN883" s="779"/>
      <c r="AO883" s="779"/>
      <c r="AP883" s="779"/>
      <c r="AQ883" s="779"/>
      <c r="AR883" s="779"/>
      <c r="AS883" s="779"/>
      <c r="AT883" s="779"/>
      <c r="AU883" s="779"/>
      <c r="AV883" s="779"/>
      <c r="AW883" s="779"/>
      <c r="AX883" s="779"/>
      <c r="AY883" s="779"/>
      <c r="AZ883" s="779"/>
      <c r="BA883" s="779"/>
      <c r="BB883" s="779"/>
      <c r="BC883" s="779"/>
      <c r="BD883" s="779"/>
      <c r="BE883" s="779"/>
      <c r="BF883" s="779"/>
      <c r="BG883" s="779"/>
      <c r="BH883" s="779"/>
      <c r="BI883" s="779"/>
      <c r="BJ883" s="779"/>
      <c r="BK883" s="779"/>
      <c r="BL883" s="779"/>
      <c r="BM883" s="779"/>
      <c r="BN883" s="779"/>
      <c r="BO883" s="783"/>
      <c r="BP883" s="783"/>
      <c r="BQ883" s="779"/>
      <c r="BR883" s="779"/>
      <c r="BS883" s="779"/>
    </row>
    <row r="884" spans="1:71" s="57" customFormat="1" ht="46.5" x14ac:dyDescent="0.7">
      <c r="A884" s="784"/>
      <c r="B884" s="801" t="s">
        <v>9</v>
      </c>
      <c r="C884" s="801"/>
      <c r="D884" s="801"/>
      <c r="E884" s="801"/>
      <c r="F884" s="801"/>
      <c r="G884" s="801"/>
      <c r="H884" s="801"/>
      <c r="I884" s="801"/>
      <c r="J884" s="801"/>
      <c r="K884" s="801"/>
      <c r="L884" s="801"/>
      <c r="M884" s="801"/>
      <c r="N884" s="801"/>
      <c r="O884" s="801"/>
      <c r="P884" s="801"/>
      <c r="Q884" s="801"/>
      <c r="R884" s="801"/>
      <c r="S884" s="801"/>
      <c r="T884" s="801"/>
      <c r="U884" s="801"/>
      <c r="V884" s="801"/>
      <c r="W884" s="801"/>
      <c r="X884" s="801"/>
      <c r="Y884" s="801"/>
      <c r="Z884" s="801"/>
      <c r="AA884" s="801"/>
      <c r="AB884" s="801"/>
      <c r="AC884" s="801"/>
      <c r="AD884" s="801"/>
      <c r="AE884" s="801"/>
      <c r="AF884" s="801"/>
      <c r="AG884" s="801"/>
      <c r="AH884" s="801"/>
      <c r="AI884" s="801"/>
      <c r="AJ884" s="801"/>
      <c r="AK884" s="801"/>
      <c r="AL884" s="801"/>
      <c r="AM884" s="801"/>
      <c r="AN884" s="801"/>
      <c r="AO884" s="801"/>
      <c r="AP884" s="801"/>
      <c r="AQ884" s="801"/>
      <c r="AR884" s="801"/>
      <c r="AS884" s="801"/>
      <c r="AT884" s="801"/>
      <c r="AU884" s="801"/>
      <c r="AV884" s="801"/>
      <c r="AW884" s="801"/>
      <c r="AX884" s="801"/>
      <c r="AY884" s="801"/>
      <c r="AZ884" s="801"/>
      <c r="BA884" s="801"/>
      <c r="BB884" s="801"/>
      <c r="BC884" s="801"/>
      <c r="BD884" s="801"/>
      <c r="BE884" s="801"/>
      <c r="BF884" s="801"/>
      <c r="BG884" s="801"/>
      <c r="BH884" s="801"/>
      <c r="BI884" s="801"/>
      <c r="BJ884" s="801"/>
      <c r="BK884" s="801"/>
      <c r="BL884" s="801"/>
      <c r="BM884" s="801"/>
      <c r="BN884" s="801"/>
      <c r="BO884" s="139"/>
      <c r="BP884" s="139"/>
      <c r="BQ884" s="56"/>
      <c r="BR884" s="56"/>
      <c r="BS884" s="784"/>
    </row>
    <row r="885" spans="1:71" ht="11.1" customHeight="1" x14ac:dyDescent="0.4">
      <c r="A885" s="779"/>
      <c r="B885" s="140"/>
      <c r="C885" s="141"/>
      <c r="D885" s="141"/>
      <c r="E885" s="141"/>
      <c r="F885" s="142"/>
      <c r="G885" s="142"/>
      <c r="H885" s="141"/>
      <c r="I885" s="141"/>
      <c r="J885" s="141"/>
      <c r="K885" s="141"/>
      <c r="L885" s="141"/>
      <c r="M885" s="141"/>
      <c r="N885" s="141"/>
      <c r="O885" s="141"/>
      <c r="P885" s="141"/>
      <c r="Q885" s="141"/>
      <c r="R885" s="141"/>
      <c r="S885" s="141"/>
      <c r="T885" s="141"/>
      <c r="U885" s="141"/>
      <c r="V885" s="141"/>
      <c r="W885" s="141"/>
      <c r="X885" s="141"/>
      <c r="Y885" s="141"/>
      <c r="Z885" s="141"/>
      <c r="AA885" s="141"/>
      <c r="AB885" s="141"/>
      <c r="AC885" s="141"/>
      <c r="AD885" s="141"/>
      <c r="AE885" s="141"/>
      <c r="AF885" s="143"/>
      <c r="AG885" s="143"/>
      <c r="AH885" s="141"/>
      <c r="AI885" s="141"/>
      <c r="AJ885" s="141"/>
      <c r="AK885" s="141"/>
      <c r="AL885" s="141"/>
      <c r="AM885" s="141"/>
      <c r="AN885" s="141"/>
      <c r="AO885" s="141"/>
      <c r="AP885" s="141"/>
      <c r="AQ885" s="141"/>
      <c r="AR885" s="141"/>
      <c r="AS885" s="141"/>
      <c r="AT885" s="141"/>
      <c r="AU885" s="141"/>
      <c r="AV885" s="141"/>
      <c r="AW885" s="141"/>
      <c r="AX885" s="141"/>
      <c r="AY885" s="141"/>
      <c r="AZ885" s="141"/>
      <c r="BA885" s="141"/>
      <c r="BB885" s="141"/>
      <c r="BC885" s="141"/>
      <c r="BD885" s="141"/>
      <c r="BE885" s="141"/>
      <c r="BF885" s="141"/>
      <c r="BG885" s="141"/>
      <c r="BH885" s="141"/>
      <c r="BI885" s="141"/>
      <c r="BJ885" s="141"/>
      <c r="BK885" s="141"/>
      <c r="BL885" s="141"/>
      <c r="BM885" s="141"/>
      <c r="BN885" s="460"/>
      <c r="BO885" s="460"/>
      <c r="BP885" s="460"/>
      <c r="BQ885" s="53"/>
      <c r="BR885" s="53"/>
      <c r="BS885" s="779"/>
    </row>
    <row r="886" spans="1:71" s="58" customFormat="1" ht="36.75" customHeight="1" x14ac:dyDescent="0.4">
      <c r="A886" s="780"/>
      <c r="B886" s="140"/>
      <c r="C886" s="140"/>
      <c r="D886" s="793" t="s">
        <v>10</v>
      </c>
      <c r="E886" s="461" t="str">
        <f>IF(ROSTER!D$3="","",ROSTER!D$3)</f>
        <v/>
      </c>
      <c r="F886" s="461"/>
      <c r="G886" s="461"/>
      <c r="H886" s="461"/>
      <c r="I886" s="461"/>
      <c r="J886" s="461"/>
      <c r="K886" s="461"/>
      <c r="L886" s="461"/>
      <c r="M886" s="461"/>
      <c r="N886" s="461"/>
      <c r="O886" s="461"/>
      <c r="P886" s="461"/>
      <c r="Q886" s="461"/>
      <c r="R886" s="461"/>
      <c r="S886" s="461"/>
      <c r="T886" s="461"/>
      <c r="U886" s="461"/>
      <c r="V886" s="461"/>
      <c r="W886" s="461"/>
      <c r="X886" s="461"/>
      <c r="Y886" s="461"/>
      <c r="Z886" s="461"/>
      <c r="AA886" s="461"/>
      <c r="AB886" s="461"/>
      <c r="AC886" s="461"/>
      <c r="AD886" s="144"/>
      <c r="AE886" s="792" t="s">
        <v>11</v>
      </c>
      <c r="AF886" s="792"/>
      <c r="AG886" s="792"/>
      <c r="AH886" s="792"/>
      <c r="AI886" s="792"/>
      <c r="AJ886" s="792"/>
      <c r="AK886" s="792"/>
      <c r="AL886" s="792"/>
      <c r="AM886" s="792"/>
      <c r="AN886" s="462"/>
      <c r="AO886" s="462"/>
      <c r="AP886" s="462"/>
      <c r="AQ886" s="462"/>
      <c r="AR886" s="462"/>
      <c r="AS886" s="462"/>
      <c r="AT886" s="462"/>
      <c r="AU886" s="462"/>
      <c r="AV886" s="462"/>
      <c r="AW886" s="462"/>
      <c r="AX886" s="462"/>
      <c r="AY886" s="462"/>
      <c r="AZ886" s="462"/>
      <c r="BA886" s="462"/>
      <c r="BB886" s="462"/>
      <c r="BC886" s="462"/>
      <c r="BD886" s="462"/>
      <c r="BE886" s="462"/>
      <c r="BF886" s="462"/>
      <c r="BG886" s="462"/>
      <c r="BH886" s="462"/>
      <c r="BI886" s="462"/>
      <c r="BJ886" s="462"/>
      <c r="BK886" s="462"/>
      <c r="BL886" s="462"/>
      <c r="BM886" s="462"/>
      <c r="BN886" s="460"/>
      <c r="BO886" s="460"/>
      <c r="BP886" s="460"/>
      <c r="BQ886" s="54"/>
      <c r="BR886" s="54"/>
      <c r="BS886" s="780"/>
    </row>
    <row r="887" spans="1:71" ht="8.85" customHeight="1" x14ac:dyDescent="0.4">
      <c r="A887" s="785"/>
      <c r="B887" s="140"/>
      <c r="C887" s="143" t="s">
        <v>34</v>
      </c>
      <c r="D887" s="143"/>
      <c r="E887" s="143"/>
      <c r="F887" s="145"/>
      <c r="G887" s="145"/>
      <c r="H887" s="143"/>
      <c r="I887" s="143"/>
      <c r="J887" s="146"/>
      <c r="K887" s="146"/>
      <c r="L887" s="146"/>
      <c r="M887" s="146"/>
      <c r="N887" s="146"/>
      <c r="O887" s="146"/>
      <c r="P887" s="146"/>
      <c r="Q887" s="146"/>
      <c r="R887" s="146"/>
      <c r="S887" s="146"/>
      <c r="T887" s="146"/>
      <c r="U887" s="146"/>
      <c r="V887" s="146"/>
      <c r="W887" s="146"/>
      <c r="X887" s="146"/>
      <c r="Y887" s="146"/>
      <c r="Z887" s="146"/>
      <c r="AA887" s="146"/>
      <c r="AB887" s="146"/>
      <c r="AC887" s="146"/>
      <c r="AD887" s="146"/>
      <c r="AE887" s="146"/>
      <c r="AF887" s="146"/>
      <c r="AG887" s="143"/>
      <c r="AH887" s="147"/>
      <c r="AI887" s="148"/>
      <c r="AJ887" s="148"/>
      <c r="AK887" s="148"/>
      <c r="AL887" s="148"/>
      <c r="AM887" s="148"/>
      <c r="AN887" s="148"/>
      <c r="AO887" s="149"/>
      <c r="AP887" s="150"/>
      <c r="AQ887" s="150"/>
      <c r="AR887" s="150"/>
      <c r="AS887" s="150"/>
      <c r="AT887" s="150"/>
      <c r="AU887" s="150"/>
      <c r="AV887" s="150"/>
      <c r="AW887" s="150"/>
      <c r="AX887" s="150"/>
      <c r="AY887" s="150"/>
      <c r="AZ887" s="150"/>
      <c r="BA887" s="150"/>
      <c r="BB887" s="150"/>
      <c r="BC887" s="150"/>
      <c r="BD887" s="150"/>
      <c r="BE887" s="150"/>
      <c r="BF887" s="150"/>
      <c r="BG887" s="150"/>
      <c r="BH887" s="150"/>
      <c r="BI887" s="150"/>
      <c r="BJ887" s="150"/>
      <c r="BK887" s="150"/>
      <c r="BL887" s="150"/>
      <c r="BM887" s="150"/>
      <c r="BN887" s="150"/>
      <c r="BO887" s="151"/>
      <c r="BP887" s="151"/>
      <c r="BQ887" s="59"/>
      <c r="BR887" s="59"/>
      <c r="BS887" s="785"/>
    </row>
    <row r="888" spans="1:71" s="58" customFormat="1" ht="42.75" x14ac:dyDescent="0.4">
      <c r="A888" s="780"/>
      <c r="B888" s="140"/>
      <c r="C888" s="794" t="s">
        <v>33</v>
      </c>
      <c r="D888" s="794"/>
      <c r="E888" s="463"/>
      <c r="F888" s="463"/>
      <c r="G888" s="463"/>
      <c r="H888" s="463"/>
      <c r="I888" s="463"/>
      <c r="J888" s="463"/>
      <c r="K888" s="463"/>
      <c r="L888" s="463"/>
      <c r="M888" s="463"/>
      <c r="N888" s="463"/>
      <c r="O888" s="463"/>
      <c r="P888" s="463"/>
      <c r="Q888" s="463"/>
      <c r="R888" s="463"/>
      <c r="S888" s="463"/>
      <c r="T888" s="463"/>
      <c r="U888" s="463"/>
      <c r="V888" s="463"/>
      <c r="W888" s="463"/>
      <c r="X888" s="463"/>
      <c r="Y888" s="463"/>
      <c r="Z888" s="463"/>
      <c r="AA888" s="463"/>
      <c r="AB888" s="463"/>
      <c r="AC888" s="463"/>
      <c r="AD888" s="144"/>
      <c r="AE888" s="185" t="s">
        <v>18</v>
      </c>
      <c r="AF888" s="185"/>
      <c r="AG888" s="185"/>
      <c r="AH888" s="792" t="s">
        <v>18</v>
      </c>
      <c r="AI888" s="792"/>
      <c r="AJ888" s="792"/>
      <c r="AK888" s="792"/>
      <c r="AL888" s="792"/>
      <c r="AM888" s="792"/>
      <c r="AN888" s="463"/>
      <c r="AO888" s="463"/>
      <c r="AP888" s="463"/>
      <c r="AQ888" s="463"/>
      <c r="AR888" s="463"/>
      <c r="AS888" s="463"/>
      <c r="AT888" s="463"/>
      <c r="AU888" s="463"/>
      <c r="AV888" s="463"/>
      <c r="AW888" s="463"/>
      <c r="AX888" s="463"/>
      <c r="AY888" s="463"/>
      <c r="AZ888" s="463"/>
      <c r="BA888" s="792" t="s">
        <v>12</v>
      </c>
      <c r="BB888" s="792"/>
      <c r="BC888" s="792"/>
      <c r="BD888" s="464"/>
      <c r="BE888" s="464"/>
      <c r="BF888" s="464"/>
      <c r="BG888" s="464"/>
      <c r="BH888" s="464"/>
      <c r="BI888" s="464"/>
      <c r="BJ888" s="464"/>
      <c r="BK888" s="464"/>
      <c r="BL888" s="464"/>
      <c r="BM888" s="464"/>
      <c r="BN888" s="152"/>
      <c r="BO888" s="153"/>
      <c r="BP888" s="153"/>
      <c r="BQ888" s="60">
        <f>IF(BD888=0,0,1)</f>
        <v>0</v>
      </c>
      <c r="BR888" s="61">
        <f>IF((BF942+BJ942)&gt;(AU942+AY942),1,0)</f>
        <v>0</v>
      </c>
      <c r="BS888" s="786"/>
    </row>
    <row r="889" spans="1:71" ht="9.6" customHeight="1" x14ac:dyDescent="0.4">
      <c r="A889" s="779"/>
      <c r="B889" s="140"/>
      <c r="C889" s="141"/>
      <c r="D889" s="141"/>
      <c r="E889" s="141"/>
      <c r="F889" s="142"/>
      <c r="G889" s="142"/>
      <c r="H889" s="141"/>
      <c r="I889" s="141"/>
      <c r="J889" s="141"/>
      <c r="K889" s="141"/>
      <c r="L889" s="141"/>
      <c r="M889" s="141"/>
      <c r="N889" s="141"/>
      <c r="O889" s="141"/>
      <c r="P889" s="141"/>
      <c r="Q889" s="141"/>
      <c r="R889" s="141"/>
      <c r="S889" s="141"/>
      <c r="T889" s="141"/>
      <c r="U889" s="141"/>
      <c r="V889" s="141"/>
      <c r="W889" s="141"/>
      <c r="X889" s="141"/>
      <c r="Y889" s="141"/>
      <c r="Z889" s="141"/>
      <c r="AA889" s="141"/>
      <c r="AB889" s="141"/>
      <c r="AC889" s="141"/>
      <c r="AD889" s="141"/>
      <c r="AE889" s="141"/>
      <c r="AF889" s="143"/>
      <c r="AG889" s="143"/>
      <c r="AH889" s="141"/>
      <c r="AI889" s="141"/>
      <c r="AJ889" s="141"/>
      <c r="AK889" s="141"/>
      <c r="AL889" s="141"/>
      <c r="AM889" s="141"/>
      <c r="AN889" s="141"/>
      <c r="AO889" s="141"/>
      <c r="AP889" s="141"/>
      <c r="AQ889" s="141"/>
      <c r="AR889" s="141"/>
      <c r="AS889" s="141"/>
      <c r="AT889" s="141"/>
      <c r="AU889" s="141"/>
      <c r="AV889" s="141"/>
      <c r="AW889" s="141"/>
      <c r="AX889" s="141"/>
      <c r="AY889" s="141"/>
      <c r="AZ889" s="141"/>
      <c r="BA889" s="141"/>
      <c r="BB889" s="141"/>
      <c r="BC889" s="141"/>
      <c r="BD889" s="141"/>
      <c r="BE889" s="141"/>
      <c r="BF889" s="141"/>
      <c r="BG889" s="141"/>
      <c r="BH889" s="141"/>
      <c r="BI889" s="141"/>
      <c r="BJ889" s="141"/>
      <c r="BK889" s="141"/>
      <c r="BL889" s="141"/>
      <c r="BM889" s="141"/>
      <c r="BN889" s="141"/>
      <c r="BO889" s="154"/>
      <c r="BP889" s="154"/>
      <c r="BQ889" s="53"/>
      <c r="BR889" s="53"/>
      <c r="BS889" s="779"/>
    </row>
    <row r="890" spans="1:71" ht="8.85" customHeight="1" thickBot="1" x14ac:dyDescent="0.45">
      <c r="A890" s="779"/>
      <c r="B890" s="155"/>
      <c r="C890" s="156"/>
      <c r="D890" s="156"/>
      <c r="E890" s="156"/>
      <c r="F890" s="157"/>
      <c r="G890" s="157"/>
      <c r="H890" s="156"/>
      <c r="I890" s="156"/>
      <c r="J890" s="156"/>
      <c r="K890" s="156"/>
      <c r="L890" s="156"/>
      <c r="M890" s="156"/>
      <c r="N890" s="156"/>
      <c r="O890" s="156"/>
      <c r="P890" s="156"/>
      <c r="Q890" s="156"/>
      <c r="R890" s="156"/>
      <c r="S890" s="156"/>
      <c r="T890" s="156"/>
      <c r="U890" s="156"/>
      <c r="V890" s="156"/>
      <c r="W890" s="156"/>
      <c r="X890" s="156"/>
      <c r="Y890" s="156"/>
      <c r="Z890" s="156"/>
      <c r="AA890" s="156"/>
      <c r="AB890" s="156"/>
      <c r="AC890" s="156"/>
      <c r="AD890" s="156"/>
      <c r="AE890" s="156"/>
      <c r="AF890" s="158"/>
      <c r="AG890" s="158"/>
      <c r="AH890" s="156"/>
      <c r="AI890" s="156"/>
      <c r="AJ890" s="156"/>
      <c r="AK890" s="156"/>
      <c r="AL890" s="156"/>
      <c r="AM890" s="156"/>
      <c r="AN890" s="156"/>
      <c r="AO890" s="156"/>
      <c r="AP890" s="156"/>
      <c r="AQ890" s="156"/>
      <c r="AR890" s="156"/>
      <c r="AS890" s="156"/>
      <c r="AT890" s="156"/>
      <c r="AU890" s="156"/>
      <c r="AV890" s="156"/>
      <c r="AW890" s="156"/>
      <c r="AX890" s="156"/>
      <c r="AY890" s="156"/>
      <c r="AZ890" s="156"/>
      <c r="BA890" s="156"/>
      <c r="BB890" s="156"/>
      <c r="BC890" s="156"/>
      <c r="BD890" s="156"/>
      <c r="BE890" s="156"/>
      <c r="BF890" s="156"/>
      <c r="BG890" s="156"/>
      <c r="BH890" s="156"/>
      <c r="BI890" s="156"/>
      <c r="BJ890" s="156"/>
      <c r="BK890" s="156"/>
      <c r="BL890" s="156"/>
      <c r="BM890" s="156"/>
      <c r="BN890" s="156"/>
      <c r="BO890" s="159"/>
      <c r="BP890" s="159"/>
      <c r="BQ890" s="53"/>
      <c r="BR890" s="53"/>
      <c r="BS890" s="779"/>
    </row>
    <row r="891" spans="1:71" s="58" customFormat="1" ht="33.6" customHeight="1" thickTop="1" x14ac:dyDescent="0.4">
      <c r="A891" s="786"/>
      <c r="B891" s="795" t="s">
        <v>0</v>
      </c>
      <c r="C891" s="796" t="s">
        <v>1</v>
      </c>
      <c r="D891" s="797"/>
      <c r="E891" s="221" t="s">
        <v>24</v>
      </c>
      <c r="F891" s="466" t="s">
        <v>96</v>
      </c>
      <c r="G891" s="466" t="s">
        <v>97</v>
      </c>
      <c r="H891" s="468" t="s">
        <v>36</v>
      </c>
      <c r="I891" s="469"/>
      <c r="J891" s="472" t="s">
        <v>7</v>
      </c>
      <c r="K891" s="472"/>
      <c r="L891" s="472"/>
      <c r="M891" s="472"/>
      <c r="N891" s="472"/>
      <c r="O891" s="472"/>
      <c r="P891" s="472" t="s">
        <v>2</v>
      </c>
      <c r="Q891" s="472"/>
      <c r="R891" s="472"/>
      <c r="S891" s="472"/>
      <c r="T891" s="472"/>
      <c r="U891" s="472"/>
      <c r="V891" s="473" t="s">
        <v>30</v>
      </c>
      <c r="W891" s="474"/>
      <c r="X891" s="473" t="s">
        <v>31</v>
      </c>
      <c r="Y891" s="474"/>
      <c r="Z891" s="477" t="s">
        <v>39</v>
      </c>
      <c r="AA891" s="478"/>
      <c r="AB891" s="481" t="s">
        <v>6</v>
      </c>
      <c r="AC891" s="481"/>
      <c r="AD891" s="481"/>
      <c r="AE891" s="481"/>
      <c r="AF891" s="481"/>
      <c r="AG891" s="481"/>
      <c r="AH891" s="472" t="s">
        <v>59</v>
      </c>
      <c r="AI891" s="472"/>
      <c r="AJ891" s="472"/>
      <c r="AK891" s="472"/>
      <c r="AL891" s="472"/>
      <c r="AM891" s="472"/>
      <c r="AN891" s="472" t="s">
        <v>60</v>
      </c>
      <c r="AO891" s="472"/>
      <c r="AP891" s="472"/>
      <c r="AQ891" s="472"/>
      <c r="AR891" s="472"/>
      <c r="AS891" s="472"/>
      <c r="AT891" s="472" t="s">
        <v>61</v>
      </c>
      <c r="AU891" s="472"/>
      <c r="AV891" s="472"/>
      <c r="AW891" s="472"/>
      <c r="AX891" s="472"/>
      <c r="AY891" s="482"/>
      <c r="AZ891" s="472" t="s">
        <v>4</v>
      </c>
      <c r="BA891" s="472"/>
      <c r="BB891" s="472"/>
      <c r="BC891" s="472"/>
      <c r="BD891" s="472"/>
      <c r="BE891" s="472"/>
      <c r="BF891" s="472" t="s">
        <v>62</v>
      </c>
      <c r="BG891" s="472"/>
      <c r="BH891" s="472"/>
      <c r="BI891" s="472"/>
      <c r="BJ891" s="472"/>
      <c r="BK891" s="483"/>
      <c r="BL891" s="484" t="s">
        <v>114</v>
      </c>
      <c r="BM891" s="485"/>
      <c r="BN891" s="486"/>
      <c r="BO891" s="490" t="s">
        <v>76</v>
      </c>
      <c r="BP891" s="490" t="s">
        <v>77</v>
      </c>
      <c r="BQ891" s="62"/>
      <c r="BR891" s="62"/>
      <c r="BS891" s="786"/>
    </row>
    <row r="892" spans="1:71" s="64" customFormat="1" ht="45" customHeight="1" x14ac:dyDescent="0.35">
      <c r="A892" s="787"/>
      <c r="B892" s="798"/>
      <c r="C892" s="799"/>
      <c r="D892" s="800"/>
      <c r="E892" s="220" t="s">
        <v>98</v>
      </c>
      <c r="F892" s="467"/>
      <c r="G892" s="467"/>
      <c r="H892" s="470"/>
      <c r="I892" s="471"/>
      <c r="J892" s="492" t="s">
        <v>15</v>
      </c>
      <c r="K892" s="493"/>
      <c r="L892" s="494" t="s">
        <v>16</v>
      </c>
      <c r="M892" s="495"/>
      <c r="N892" s="496" t="s">
        <v>17</v>
      </c>
      <c r="O892" s="497" t="s">
        <v>8</v>
      </c>
      <c r="P892" s="498" t="s">
        <v>103</v>
      </c>
      <c r="Q892" s="499"/>
      <c r="R892" s="500" t="s">
        <v>104</v>
      </c>
      <c r="S892" s="501"/>
      <c r="T892" s="502" t="s">
        <v>21</v>
      </c>
      <c r="U892" s="503"/>
      <c r="V892" s="475"/>
      <c r="W892" s="476"/>
      <c r="X892" s="475"/>
      <c r="Y892" s="476"/>
      <c r="Z892" s="479"/>
      <c r="AA892" s="480"/>
      <c r="AB892" s="504" t="s">
        <v>43</v>
      </c>
      <c r="AC892" s="505"/>
      <c r="AD892" s="506" t="s">
        <v>20</v>
      </c>
      <c r="AE892" s="507" t="s">
        <v>3</v>
      </c>
      <c r="AF892" s="508" t="s">
        <v>5</v>
      </c>
      <c r="AG892" s="509"/>
      <c r="AH892" s="492" t="s">
        <v>43</v>
      </c>
      <c r="AI892" s="493"/>
      <c r="AJ892" s="494" t="s">
        <v>20</v>
      </c>
      <c r="AK892" s="495" t="s">
        <v>3</v>
      </c>
      <c r="AL892" s="510" t="s">
        <v>5</v>
      </c>
      <c r="AM892" s="511"/>
      <c r="AN892" s="492" t="s">
        <v>43</v>
      </c>
      <c r="AO892" s="493"/>
      <c r="AP892" s="494" t="s">
        <v>20</v>
      </c>
      <c r="AQ892" s="495" t="s">
        <v>3</v>
      </c>
      <c r="AR892" s="510" t="s">
        <v>5</v>
      </c>
      <c r="AS892" s="511"/>
      <c r="AT892" s="465" t="s">
        <v>43</v>
      </c>
      <c r="AU892" s="512"/>
      <c r="AV892" s="513" t="s">
        <v>20</v>
      </c>
      <c r="AW892" s="514" t="s">
        <v>3</v>
      </c>
      <c r="AX892" s="510" t="s">
        <v>5</v>
      </c>
      <c r="AY892" s="515"/>
      <c r="AZ892" s="492" t="s">
        <v>43</v>
      </c>
      <c r="BA892" s="493"/>
      <c r="BB892" s="494" t="s">
        <v>20</v>
      </c>
      <c r="BC892" s="495" t="s">
        <v>3</v>
      </c>
      <c r="BD892" s="510" t="s">
        <v>5</v>
      </c>
      <c r="BE892" s="511"/>
      <c r="BF892" s="465" t="s">
        <v>43</v>
      </c>
      <c r="BG892" s="512"/>
      <c r="BH892" s="513" t="s">
        <v>20</v>
      </c>
      <c r="BI892" s="514" t="s">
        <v>3</v>
      </c>
      <c r="BJ892" s="510" t="s">
        <v>5</v>
      </c>
      <c r="BK892" s="511"/>
      <c r="BL892" s="487"/>
      <c r="BM892" s="488"/>
      <c r="BN892" s="489"/>
      <c r="BO892" s="491"/>
      <c r="BP892" s="491"/>
      <c r="BQ892" s="63"/>
      <c r="BR892" s="63"/>
      <c r="BS892" s="787"/>
    </row>
    <row r="893" spans="1:71" ht="23.85" customHeight="1" x14ac:dyDescent="0.35">
      <c r="A893" s="788"/>
      <c r="B893" s="458" t="str">
        <f>IF(ROSTER!B8="","",ROSTER!B8)</f>
        <v/>
      </c>
      <c r="C893" s="416" t="str">
        <f>IF(ROSTER!C$8="","",ROSTER!C$8)</f>
        <v/>
      </c>
      <c r="D893" s="417"/>
      <c r="E893" s="418"/>
      <c r="F893" s="420">
        <f>IF(E893="y",1,IF(E893="S",1,0))</f>
        <v>0</v>
      </c>
      <c r="G893" s="422">
        <f>IF(E893="S",1,0)</f>
        <v>0</v>
      </c>
      <c r="H893" s="424"/>
      <c r="I893" s="425"/>
      <c r="J893" s="428"/>
      <c r="K893" s="429"/>
      <c r="L893" s="432"/>
      <c r="M893" s="433"/>
      <c r="N893" s="436">
        <f>L893+J893</f>
        <v>0</v>
      </c>
      <c r="O893" s="437"/>
      <c r="P893" s="428"/>
      <c r="Q893" s="429"/>
      <c r="R893" s="432"/>
      <c r="S893" s="440"/>
      <c r="T893" s="432"/>
      <c r="U893" s="425"/>
      <c r="V893" s="440"/>
      <c r="W893" s="425"/>
      <c r="X893" s="428"/>
      <c r="Y893" s="425"/>
      <c r="Z893" s="428"/>
      <c r="AA893" s="425"/>
      <c r="AB893" s="428"/>
      <c r="AC893" s="429"/>
      <c r="AD893" s="432"/>
      <c r="AE893" s="433"/>
      <c r="AF893" s="442">
        <f>IF(AB893=0,0,(AD893/AB893)*100)</f>
        <v>0</v>
      </c>
      <c r="AG893" s="443"/>
      <c r="AH893" s="428"/>
      <c r="AI893" s="429"/>
      <c r="AJ893" s="432"/>
      <c r="AK893" s="433"/>
      <c r="AL893" s="446">
        <f>IF(AH893=0,0,(AJ893/AH893)*100)</f>
        <v>0</v>
      </c>
      <c r="AM893" s="447"/>
      <c r="AN893" s="428"/>
      <c r="AO893" s="429"/>
      <c r="AP893" s="432"/>
      <c r="AQ893" s="433"/>
      <c r="AR893" s="446">
        <f>IF(AN893=0,0,(AP893/AN893)*100)</f>
        <v>0</v>
      </c>
      <c r="AS893" s="447"/>
      <c r="AT893" s="450">
        <f>AB893+AH893+AN893</f>
        <v>0</v>
      </c>
      <c r="AU893" s="451"/>
      <c r="AV893" s="454">
        <f>AD893+AJ893+AP893</f>
        <v>0</v>
      </c>
      <c r="AW893" s="455"/>
      <c r="AX893" s="446">
        <f>IF(AT893=0,0,(AV893/AT893)*100)</f>
        <v>0</v>
      </c>
      <c r="AY893" s="447"/>
      <c r="AZ893" s="428"/>
      <c r="BA893" s="429"/>
      <c r="BB893" s="432"/>
      <c r="BC893" s="433"/>
      <c r="BD893" s="446">
        <f>IF(AZ893=0,0,(BB893/AZ893)*100)</f>
        <v>0</v>
      </c>
      <c r="BE893" s="447"/>
      <c r="BF893" s="450">
        <f>AT893+AZ893</f>
        <v>0</v>
      </c>
      <c r="BG893" s="451"/>
      <c r="BH893" s="454">
        <f>AV893+BB893</f>
        <v>0</v>
      </c>
      <c r="BI893" s="455"/>
      <c r="BJ893" s="446">
        <f>IF(BF893=0,0,(BH893/BF893)*100)</f>
        <v>0</v>
      </c>
      <c r="BK893" s="447"/>
      <c r="BL893" s="406">
        <f>(AD893*2)+(AJ893*2)+(AP893*3)+BB893</f>
        <v>0</v>
      </c>
      <c r="BM893" s="407"/>
      <c r="BN893" s="408"/>
      <c r="BO893" s="404" t="e">
        <f>(BL893*BR$893)+(N893*BR$894)+(X893*BR$895)+(R893*BR$896)+(V893*BR$897)+(Z893*BR$898)</f>
        <v>#REF!</v>
      </c>
      <c r="BP893" s="404" t="e">
        <f>((AZ893-BB893)*BR$900)+((AT893-AV893)*BR$899)+(H893*BR$901)+(P893*BR$902)</f>
        <v>#REF!</v>
      </c>
      <c r="BQ893" s="65" t="s">
        <v>65</v>
      </c>
      <c r="BR893" s="66" t="e">
        <f>IF(#REF!="B",#REF!,IF(#REF!="C",#REF!,#REF!))</f>
        <v>#REF!</v>
      </c>
      <c r="BS893" s="787"/>
    </row>
    <row r="894" spans="1:71" ht="23.85" customHeight="1" x14ac:dyDescent="0.35">
      <c r="A894" s="788"/>
      <c r="B894" s="459"/>
      <c r="C894" s="412" t="str">
        <f>IF(ROSTER!D$8="","",ROSTER!D$8)</f>
        <v/>
      </c>
      <c r="D894" s="413"/>
      <c r="E894" s="419"/>
      <c r="F894" s="421"/>
      <c r="G894" s="423"/>
      <c r="H894" s="426"/>
      <c r="I894" s="427"/>
      <c r="J894" s="430"/>
      <c r="K894" s="431"/>
      <c r="L894" s="434"/>
      <c r="M894" s="435"/>
      <c r="N894" s="438" t="s">
        <v>14</v>
      </c>
      <c r="O894" s="439"/>
      <c r="P894" s="430"/>
      <c r="Q894" s="431"/>
      <c r="R894" s="434"/>
      <c r="S894" s="441"/>
      <c r="T894" s="434"/>
      <c r="U894" s="427"/>
      <c r="V894" s="441"/>
      <c r="W894" s="427"/>
      <c r="X894" s="430"/>
      <c r="Y894" s="427"/>
      <c r="Z894" s="430"/>
      <c r="AA894" s="427"/>
      <c r="AB894" s="430"/>
      <c r="AC894" s="431"/>
      <c r="AD894" s="434"/>
      <c r="AE894" s="435"/>
      <c r="AF894" s="444"/>
      <c r="AG894" s="445"/>
      <c r="AH894" s="430"/>
      <c r="AI894" s="431"/>
      <c r="AJ894" s="434"/>
      <c r="AK894" s="435"/>
      <c r="AL894" s="448"/>
      <c r="AM894" s="449"/>
      <c r="AN894" s="430"/>
      <c r="AO894" s="431"/>
      <c r="AP894" s="434"/>
      <c r="AQ894" s="435"/>
      <c r="AR894" s="448"/>
      <c r="AS894" s="449"/>
      <c r="AT894" s="452"/>
      <c r="AU894" s="453"/>
      <c r="AV894" s="456"/>
      <c r="AW894" s="457"/>
      <c r="AX894" s="448"/>
      <c r="AY894" s="449"/>
      <c r="AZ894" s="430"/>
      <c r="BA894" s="431"/>
      <c r="BB894" s="434"/>
      <c r="BC894" s="435"/>
      <c r="BD894" s="448"/>
      <c r="BE894" s="449"/>
      <c r="BF894" s="452"/>
      <c r="BG894" s="453"/>
      <c r="BH894" s="456"/>
      <c r="BI894" s="457"/>
      <c r="BJ894" s="448"/>
      <c r="BK894" s="449"/>
      <c r="BL894" s="409"/>
      <c r="BM894" s="410"/>
      <c r="BN894" s="411"/>
      <c r="BO894" s="405"/>
      <c r="BP894" s="405"/>
      <c r="BQ894" s="65" t="s">
        <v>66</v>
      </c>
      <c r="BR894" s="66" t="e">
        <f>IF(#REF!="B",#REF!,IF(#REF!="C",#REF!,#REF!))</f>
        <v>#REF!</v>
      </c>
      <c r="BS894" s="787"/>
    </row>
    <row r="895" spans="1:71" ht="21.75" customHeight="1" x14ac:dyDescent="0.35">
      <c r="A895" s="779"/>
      <c r="B895" s="458" t="str">
        <f>IF(ROSTER!B10="","",ROSTER!B10)</f>
        <v/>
      </c>
      <c r="C895" s="416" t="str">
        <f>IF(ROSTER!C$10="","",ROSTER!C$10)</f>
        <v/>
      </c>
      <c r="D895" s="417"/>
      <c r="E895" s="418"/>
      <c r="F895" s="420">
        <f>IF(E895="y",1,IF(E895="S",1,0))</f>
        <v>0</v>
      </c>
      <c r="G895" s="422">
        <f>IF(E895="S",1,0)</f>
        <v>0</v>
      </c>
      <c r="H895" s="424"/>
      <c r="I895" s="425"/>
      <c r="J895" s="428"/>
      <c r="K895" s="429"/>
      <c r="L895" s="432"/>
      <c r="M895" s="433"/>
      <c r="N895" s="436">
        <f>L895+J895</f>
        <v>0</v>
      </c>
      <c r="O895" s="437"/>
      <c r="P895" s="428"/>
      <c r="Q895" s="429"/>
      <c r="R895" s="432"/>
      <c r="S895" s="440"/>
      <c r="T895" s="432"/>
      <c r="U895" s="425"/>
      <c r="V895" s="440"/>
      <c r="W895" s="425"/>
      <c r="X895" s="428"/>
      <c r="Y895" s="425"/>
      <c r="Z895" s="428"/>
      <c r="AA895" s="425"/>
      <c r="AB895" s="428"/>
      <c r="AC895" s="429"/>
      <c r="AD895" s="432"/>
      <c r="AE895" s="433"/>
      <c r="AF895" s="442">
        <f>IF(AB895=0,0,(AD895/AB895)*100)</f>
        <v>0</v>
      </c>
      <c r="AG895" s="443"/>
      <c r="AH895" s="428"/>
      <c r="AI895" s="429"/>
      <c r="AJ895" s="432"/>
      <c r="AK895" s="433"/>
      <c r="AL895" s="446">
        <f>IF(AH895=0,0,(AJ895/AH895)*100)</f>
        <v>0</v>
      </c>
      <c r="AM895" s="447"/>
      <c r="AN895" s="428"/>
      <c r="AO895" s="429"/>
      <c r="AP895" s="432"/>
      <c r="AQ895" s="433"/>
      <c r="AR895" s="446">
        <f>IF(AN895=0,0,(AP895/AN895)*100)</f>
        <v>0</v>
      </c>
      <c r="AS895" s="447"/>
      <c r="AT895" s="450">
        <f>AB895+AH895+AN895</f>
        <v>0</v>
      </c>
      <c r="AU895" s="451"/>
      <c r="AV895" s="454">
        <f>AD895+AJ895+AP895</f>
        <v>0</v>
      </c>
      <c r="AW895" s="455"/>
      <c r="AX895" s="446">
        <f>IF(AT895=0,0,(AV895/AT895)*100)</f>
        <v>0</v>
      </c>
      <c r="AY895" s="447"/>
      <c r="AZ895" s="428"/>
      <c r="BA895" s="429"/>
      <c r="BB895" s="432"/>
      <c r="BC895" s="433"/>
      <c r="BD895" s="446">
        <f>IF(AZ895=0,0,(BB895/AZ895)*100)</f>
        <v>0</v>
      </c>
      <c r="BE895" s="447"/>
      <c r="BF895" s="450">
        <f>AT895+AZ895</f>
        <v>0</v>
      </c>
      <c r="BG895" s="451"/>
      <c r="BH895" s="454">
        <f>AV895+BB895</f>
        <v>0</v>
      </c>
      <c r="BI895" s="455"/>
      <c r="BJ895" s="446">
        <f>IF(BF895=0,0,(BH895/BF895)*100)</f>
        <v>0</v>
      </c>
      <c r="BK895" s="447"/>
      <c r="BL895" s="406">
        <f>(AD895*2)+(AJ895*2)+(AP895*3)+BB895</f>
        <v>0</v>
      </c>
      <c r="BM895" s="407"/>
      <c r="BN895" s="408"/>
      <c r="BO895" s="404" t="e">
        <f>(BL895*BR$893)+(N895*BR$894)+(X895*BR$895)+(R895*BR$896)+(V895*BR$897)+(Z895*BR$898)</f>
        <v>#REF!</v>
      </c>
      <c r="BP895" s="404" t="e">
        <f>((AZ895-BB895)*BR$900)+((AT895-AV895)*BR$899)+(H895*BR$901)+(P895*BR$902)</f>
        <v>#REF!</v>
      </c>
      <c r="BQ895" s="65" t="s">
        <v>67</v>
      </c>
      <c r="BR895" s="66" t="e">
        <f>IF(#REF!="B",#REF!,IF(#REF!="C",#REF!,#REF!))</f>
        <v>#REF!</v>
      </c>
      <c r="BS895" s="787"/>
    </row>
    <row r="896" spans="1:71" ht="21.75" customHeight="1" x14ac:dyDescent="0.35">
      <c r="A896" s="779"/>
      <c r="B896" s="459"/>
      <c r="C896" s="412" t="str">
        <f>IF(ROSTER!D$10="","",ROSTER!D$10)</f>
        <v/>
      </c>
      <c r="D896" s="413"/>
      <c r="E896" s="419"/>
      <c r="F896" s="421"/>
      <c r="G896" s="423"/>
      <c r="H896" s="426"/>
      <c r="I896" s="427"/>
      <c r="J896" s="430"/>
      <c r="K896" s="431"/>
      <c r="L896" s="434"/>
      <c r="M896" s="435"/>
      <c r="N896" s="438" t="s">
        <v>14</v>
      </c>
      <c r="O896" s="439"/>
      <c r="P896" s="430"/>
      <c r="Q896" s="431"/>
      <c r="R896" s="434"/>
      <c r="S896" s="441"/>
      <c r="T896" s="434"/>
      <c r="U896" s="427"/>
      <c r="V896" s="441"/>
      <c r="W896" s="427"/>
      <c r="X896" s="430"/>
      <c r="Y896" s="427"/>
      <c r="Z896" s="430"/>
      <c r="AA896" s="427"/>
      <c r="AB896" s="430"/>
      <c r="AC896" s="431"/>
      <c r="AD896" s="434"/>
      <c r="AE896" s="435"/>
      <c r="AF896" s="444"/>
      <c r="AG896" s="445"/>
      <c r="AH896" s="430"/>
      <c r="AI896" s="431"/>
      <c r="AJ896" s="434"/>
      <c r="AK896" s="435"/>
      <c r="AL896" s="448"/>
      <c r="AM896" s="449"/>
      <c r="AN896" s="430"/>
      <c r="AO896" s="431"/>
      <c r="AP896" s="434"/>
      <c r="AQ896" s="435"/>
      <c r="AR896" s="448"/>
      <c r="AS896" s="449"/>
      <c r="AT896" s="452"/>
      <c r="AU896" s="453"/>
      <c r="AV896" s="456"/>
      <c r="AW896" s="457"/>
      <c r="AX896" s="448"/>
      <c r="AY896" s="449"/>
      <c r="AZ896" s="430"/>
      <c r="BA896" s="431"/>
      <c r="BB896" s="434"/>
      <c r="BC896" s="435"/>
      <c r="BD896" s="448"/>
      <c r="BE896" s="449"/>
      <c r="BF896" s="452"/>
      <c r="BG896" s="453"/>
      <c r="BH896" s="456"/>
      <c r="BI896" s="457"/>
      <c r="BJ896" s="448"/>
      <c r="BK896" s="449"/>
      <c r="BL896" s="409"/>
      <c r="BM896" s="410"/>
      <c r="BN896" s="411"/>
      <c r="BO896" s="405"/>
      <c r="BP896" s="405"/>
      <c r="BQ896" s="65" t="s">
        <v>68</v>
      </c>
      <c r="BR896" s="66" t="e">
        <f>IF(#REF!="B",#REF!,IF(#REF!="C",#REF!,#REF!))</f>
        <v>#REF!</v>
      </c>
      <c r="BS896" s="787"/>
    </row>
    <row r="897" spans="1:71" ht="21.75" customHeight="1" x14ac:dyDescent="0.35">
      <c r="A897" s="779"/>
      <c r="B897" s="414" t="str">
        <f>IF(ROSTER!B12="","",ROSTER!B12)</f>
        <v/>
      </c>
      <c r="C897" s="416" t="str">
        <f>IF(ROSTER!C$12="","",ROSTER!C$12)</f>
        <v/>
      </c>
      <c r="D897" s="417"/>
      <c r="E897" s="418"/>
      <c r="F897" s="420">
        <f>IF(E897="y",1,IF(E897="S",1,0))</f>
        <v>0</v>
      </c>
      <c r="G897" s="422">
        <f>IF(E897="S",1,0)</f>
        <v>0</v>
      </c>
      <c r="H897" s="424"/>
      <c r="I897" s="425"/>
      <c r="J897" s="428"/>
      <c r="K897" s="429"/>
      <c r="L897" s="432"/>
      <c r="M897" s="433"/>
      <c r="N897" s="436">
        <f>L897+J897</f>
        <v>0</v>
      </c>
      <c r="O897" s="437"/>
      <c r="P897" s="428"/>
      <c r="Q897" s="429"/>
      <c r="R897" s="432"/>
      <c r="S897" s="440"/>
      <c r="T897" s="432"/>
      <c r="U897" s="425"/>
      <c r="V897" s="440"/>
      <c r="W897" s="425"/>
      <c r="X897" s="428"/>
      <c r="Y897" s="425"/>
      <c r="Z897" s="428"/>
      <c r="AA897" s="425"/>
      <c r="AB897" s="428"/>
      <c r="AC897" s="429"/>
      <c r="AD897" s="432"/>
      <c r="AE897" s="433"/>
      <c r="AF897" s="442">
        <f>IF(AB897=0,0,(AD897/AB897)*100)</f>
        <v>0</v>
      </c>
      <c r="AG897" s="443"/>
      <c r="AH897" s="428"/>
      <c r="AI897" s="429"/>
      <c r="AJ897" s="432"/>
      <c r="AK897" s="433"/>
      <c r="AL897" s="446">
        <f>IF(AH897=0,0,(AJ897/AH897)*100)</f>
        <v>0</v>
      </c>
      <c r="AM897" s="447"/>
      <c r="AN897" s="428"/>
      <c r="AO897" s="429"/>
      <c r="AP897" s="432"/>
      <c r="AQ897" s="433"/>
      <c r="AR897" s="446">
        <f>IF(AN897=0,0,(AP897/AN897)*100)</f>
        <v>0</v>
      </c>
      <c r="AS897" s="447"/>
      <c r="AT897" s="450">
        <f>AB897+AH897+AN897</f>
        <v>0</v>
      </c>
      <c r="AU897" s="451"/>
      <c r="AV897" s="454">
        <f>AD897+AJ897+AP897</f>
        <v>0</v>
      </c>
      <c r="AW897" s="455"/>
      <c r="AX897" s="446">
        <f>IF(AT897=0,0,(AV897/AT897)*100)</f>
        <v>0</v>
      </c>
      <c r="AY897" s="447"/>
      <c r="AZ897" s="428"/>
      <c r="BA897" s="429"/>
      <c r="BB897" s="432"/>
      <c r="BC897" s="433"/>
      <c r="BD897" s="446">
        <f>IF(AZ897=0,0,(BB897/AZ897)*100)</f>
        <v>0</v>
      </c>
      <c r="BE897" s="447"/>
      <c r="BF897" s="450">
        <f>AT897+AZ897</f>
        <v>0</v>
      </c>
      <c r="BG897" s="451"/>
      <c r="BH897" s="454">
        <f>AV897+BB897</f>
        <v>0</v>
      </c>
      <c r="BI897" s="455"/>
      <c r="BJ897" s="446">
        <f>IF(BF897=0,0,(BH897/BF897)*100)</f>
        <v>0</v>
      </c>
      <c r="BK897" s="447"/>
      <c r="BL897" s="406">
        <f>(AD897*2)+(AJ897*2)+(AP897*3)+BB897</f>
        <v>0</v>
      </c>
      <c r="BM897" s="407"/>
      <c r="BN897" s="408"/>
      <c r="BO897" s="404" t="e">
        <f>(BL897*BR$893)+(N897*BR$894)+(X897*BR$895)+(R897*BR$896)+(V897*BR$897)+(Z897*BR$898)</f>
        <v>#REF!</v>
      </c>
      <c r="BP897" s="404" t="e">
        <f>((AZ897-BB897)*BR$900)+((AT897-AV897)*BR$899)+(H897*BR$901)+(P897*BR$902)</f>
        <v>#REF!</v>
      </c>
      <c r="BQ897" s="65" t="s">
        <v>69</v>
      </c>
      <c r="BR897" s="66" t="e">
        <f>IF(#REF!="B",#REF!,IF(#REF!="C",#REF!,#REF!))</f>
        <v>#REF!</v>
      </c>
      <c r="BS897" s="787"/>
    </row>
    <row r="898" spans="1:71" ht="21.75" customHeight="1" x14ac:dyDescent="0.35">
      <c r="A898" s="779"/>
      <c r="B898" s="415"/>
      <c r="C898" s="412" t="str">
        <f>IF(ROSTER!D$12="","",ROSTER!D$12)</f>
        <v/>
      </c>
      <c r="D898" s="413"/>
      <c r="E898" s="419"/>
      <c r="F898" s="421"/>
      <c r="G898" s="423"/>
      <c r="H898" s="426"/>
      <c r="I898" s="427"/>
      <c r="J898" s="430"/>
      <c r="K898" s="431"/>
      <c r="L898" s="434"/>
      <c r="M898" s="435"/>
      <c r="N898" s="438" t="s">
        <v>14</v>
      </c>
      <c r="O898" s="439"/>
      <c r="P898" s="430"/>
      <c r="Q898" s="431"/>
      <c r="R898" s="434"/>
      <c r="S898" s="441"/>
      <c r="T898" s="434"/>
      <c r="U898" s="427"/>
      <c r="V898" s="441"/>
      <c r="W898" s="427"/>
      <c r="X898" s="430"/>
      <c r="Y898" s="427"/>
      <c r="Z898" s="430"/>
      <c r="AA898" s="427"/>
      <c r="AB898" s="430"/>
      <c r="AC898" s="431"/>
      <c r="AD898" s="434"/>
      <c r="AE898" s="435"/>
      <c r="AF898" s="444"/>
      <c r="AG898" s="445"/>
      <c r="AH898" s="430"/>
      <c r="AI898" s="431"/>
      <c r="AJ898" s="434"/>
      <c r="AK898" s="435"/>
      <c r="AL898" s="448"/>
      <c r="AM898" s="449"/>
      <c r="AN898" s="430"/>
      <c r="AO898" s="431"/>
      <c r="AP898" s="434"/>
      <c r="AQ898" s="435"/>
      <c r="AR898" s="448"/>
      <c r="AS898" s="449"/>
      <c r="AT898" s="452"/>
      <c r="AU898" s="453"/>
      <c r="AV898" s="456"/>
      <c r="AW898" s="457"/>
      <c r="AX898" s="448"/>
      <c r="AY898" s="449"/>
      <c r="AZ898" s="430"/>
      <c r="BA898" s="431"/>
      <c r="BB898" s="434"/>
      <c r="BC898" s="435"/>
      <c r="BD898" s="448"/>
      <c r="BE898" s="449"/>
      <c r="BF898" s="452"/>
      <c r="BG898" s="453"/>
      <c r="BH898" s="456"/>
      <c r="BI898" s="457"/>
      <c r="BJ898" s="448"/>
      <c r="BK898" s="449"/>
      <c r="BL898" s="409"/>
      <c r="BM898" s="410"/>
      <c r="BN898" s="411"/>
      <c r="BO898" s="405"/>
      <c r="BP898" s="405"/>
      <c r="BQ898" s="65" t="s">
        <v>70</v>
      </c>
      <c r="BR898" s="66" t="e">
        <f>IF(#REF!="B",#REF!,IF(#REF!="C",#REF!,#REF!))</f>
        <v>#REF!</v>
      </c>
      <c r="BS898" s="787"/>
    </row>
    <row r="899" spans="1:71" ht="21.75" customHeight="1" x14ac:dyDescent="0.35">
      <c r="A899" s="779"/>
      <c r="B899" s="414" t="str">
        <f>IF(ROSTER!B14="","",ROSTER!B14)</f>
        <v/>
      </c>
      <c r="C899" s="416" t="str">
        <f>IF(ROSTER!C$14="","",ROSTER!C$14)</f>
        <v/>
      </c>
      <c r="D899" s="417"/>
      <c r="E899" s="418"/>
      <c r="F899" s="420">
        <f>IF(E899="y",1,IF(E899="S",1,0))</f>
        <v>0</v>
      </c>
      <c r="G899" s="422">
        <f>IF(E899="S",1,0)</f>
        <v>0</v>
      </c>
      <c r="H899" s="424"/>
      <c r="I899" s="425"/>
      <c r="J899" s="428"/>
      <c r="K899" s="429"/>
      <c r="L899" s="432"/>
      <c r="M899" s="433"/>
      <c r="N899" s="436">
        <f>L899+J899</f>
        <v>0</v>
      </c>
      <c r="O899" s="437"/>
      <c r="P899" s="428"/>
      <c r="Q899" s="429"/>
      <c r="R899" s="432"/>
      <c r="S899" s="440"/>
      <c r="T899" s="432"/>
      <c r="U899" s="425"/>
      <c r="V899" s="440"/>
      <c r="W899" s="425"/>
      <c r="X899" s="428"/>
      <c r="Y899" s="425"/>
      <c r="Z899" s="428"/>
      <c r="AA899" s="425"/>
      <c r="AB899" s="428"/>
      <c r="AC899" s="429"/>
      <c r="AD899" s="432"/>
      <c r="AE899" s="433"/>
      <c r="AF899" s="442">
        <f>IF(AB899=0,0,(AD899/AB899)*100)</f>
        <v>0</v>
      </c>
      <c r="AG899" s="443"/>
      <c r="AH899" s="428"/>
      <c r="AI899" s="429"/>
      <c r="AJ899" s="432"/>
      <c r="AK899" s="433"/>
      <c r="AL899" s="446">
        <f>IF(AH899=0,0,(AJ899/AH899)*100)</f>
        <v>0</v>
      </c>
      <c r="AM899" s="447"/>
      <c r="AN899" s="428"/>
      <c r="AO899" s="429"/>
      <c r="AP899" s="432"/>
      <c r="AQ899" s="433"/>
      <c r="AR899" s="446">
        <f>IF(AN899=0,0,(AP899/AN899)*100)</f>
        <v>0</v>
      </c>
      <c r="AS899" s="447"/>
      <c r="AT899" s="450">
        <f>AB899+AH899+AN899</f>
        <v>0</v>
      </c>
      <c r="AU899" s="451"/>
      <c r="AV899" s="454">
        <f>AD899+AJ899+AP899</f>
        <v>0</v>
      </c>
      <c r="AW899" s="455"/>
      <c r="AX899" s="446">
        <f>IF(AT899=0,0,(AV899/AT899)*100)</f>
        <v>0</v>
      </c>
      <c r="AY899" s="447"/>
      <c r="AZ899" s="428"/>
      <c r="BA899" s="429"/>
      <c r="BB899" s="432"/>
      <c r="BC899" s="433"/>
      <c r="BD899" s="446">
        <f>IF(AZ899=0,0,(BB899/AZ899)*100)</f>
        <v>0</v>
      </c>
      <c r="BE899" s="447"/>
      <c r="BF899" s="450">
        <f>AT899+AZ899</f>
        <v>0</v>
      </c>
      <c r="BG899" s="451"/>
      <c r="BH899" s="454">
        <f>AV899+BB899</f>
        <v>0</v>
      </c>
      <c r="BI899" s="455"/>
      <c r="BJ899" s="446">
        <f>IF(BF899=0,0,(BH899/BF899)*100)</f>
        <v>0</v>
      </c>
      <c r="BK899" s="447"/>
      <c r="BL899" s="406">
        <f>(AD899*2)+(AJ899*2)+(AP899*3)+BB899</f>
        <v>0</v>
      </c>
      <c r="BM899" s="407"/>
      <c r="BN899" s="408"/>
      <c r="BO899" s="404" t="e">
        <f>(BL899*BR$893)+(N899*BR$894)+(X899*BR$895)+(R899*BR$896)+(V899*BR$897)+(Z899*BR$898)</f>
        <v>#REF!</v>
      </c>
      <c r="BP899" s="404" t="e">
        <f>((AZ899-BB899)*BR$900)+((AT899-AV899)*BR$899)+(H899*BR$901)+(P899*BR$902)</f>
        <v>#REF!</v>
      </c>
      <c r="BQ899" s="65" t="s">
        <v>71</v>
      </c>
      <c r="BR899" s="66" t="e">
        <f>IF(#REF!="B",#REF!,IF(#REF!="C",#REF!,#REF!))</f>
        <v>#REF!</v>
      </c>
      <c r="BS899" s="787"/>
    </row>
    <row r="900" spans="1:71" ht="21.75" customHeight="1" x14ac:dyDescent="0.35">
      <c r="A900" s="779"/>
      <c r="B900" s="415"/>
      <c r="C900" s="412" t="str">
        <f>IF(ROSTER!D$14="","",ROSTER!D$14)</f>
        <v/>
      </c>
      <c r="D900" s="413"/>
      <c r="E900" s="419"/>
      <c r="F900" s="421"/>
      <c r="G900" s="423"/>
      <c r="H900" s="426"/>
      <c r="I900" s="427"/>
      <c r="J900" s="430"/>
      <c r="K900" s="431"/>
      <c r="L900" s="434"/>
      <c r="M900" s="435"/>
      <c r="N900" s="438" t="s">
        <v>14</v>
      </c>
      <c r="O900" s="439"/>
      <c r="P900" s="430"/>
      <c r="Q900" s="431"/>
      <c r="R900" s="434"/>
      <c r="S900" s="441"/>
      <c r="T900" s="434"/>
      <c r="U900" s="427"/>
      <c r="V900" s="441"/>
      <c r="W900" s="427"/>
      <c r="X900" s="430"/>
      <c r="Y900" s="427"/>
      <c r="Z900" s="430"/>
      <c r="AA900" s="427"/>
      <c r="AB900" s="430"/>
      <c r="AC900" s="431"/>
      <c r="AD900" s="434"/>
      <c r="AE900" s="435"/>
      <c r="AF900" s="444"/>
      <c r="AG900" s="445"/>
      <c r="AH900" s="430"/>
      <c r="AI900" s="431"/>
      <c r="AJ900" s="434"/>
      <c r="AK900" s="435"/>
      <c r="AL900" s="448"/>
      <c r="AM900" s="449"/>
      <c r="AN900" s="430"/>
      <c r="AO900" s="431"/>
      <c r="AP900" s="434"/>
      <c r="AQ900" s="435"/>
      <c r="AR900" s="448"/>
      <c r="AS900" s="449"/>
      <c r="AT900" s="452"/>
      <c r="AU900" s="453"/>
      <c r="AV900" s="456"/>
      <c r="AW900" s="457"/>
      <c r="AX900" s="448"/>
      <c r="AY900" s="449"/>
      <c r="AZ900" s="430"/>
      <c r="BA900" s="431"/>
      <c r="BB900" s="434"/>
      <c r="BC900" s="435"/>
      <c r="BD900" s="448"/>
      <c r="BE900" s="449"/>
      <c r="BF900" s="452"/>
      <c r="BG900" s="453"/>
      <c r="BH900" s="456"/>
      <c r="BI900" s="457"/>
      <c r="BJ900" s="448"/>
      <c r="BK900" s="449"/>
      <c r="BL900" s="409"/>
      <c r="BM900" s="410"/>
      <c r="BN900" s="411"/>
      <c r="BO900" s="405"/>
      <c r="BP900" s="405"/>
      <c r="BQ900" s="65" t="s">
        <v>72</v>
      </c>
      <c r="BR900" s="66" t="e">
        <f>IF(#REF!="B",#REF!,IF(#REF!="C",#REF!,#REF!))</f>
        <v>#REF!</v>
      </c>
      <c r="BS900" s="787"/>
    </row>
    <row r="901" spans="1:71" ht="21.75" customHeight="1" x14ac:dyDescent="0.35">
      <c r="A901" s="779"/>
      <c r="B901" s="414" t="str">
        <f>IF(ROSTER!B16="","",ROSTER!B16)</f>
        <v/>
      </c>
      <c r="C901" s="416" t="str">
        <f>IF(ROSTER!C$16="","",ROSTER!C$16)</f>
        <v/>
      </c>
      <c r="D901" s="417"/>
      <c r="E901" s="418"/>
      <c r="F901" s="420">
        <f>IF(E901="y",1,IF(E901="S",1,0))</f>
        <v>0</v>
      </c>
      <c r="G901" s="422">
        <f>IF(E901="S",1,0)</f>
        <v>0</v>
      </c>
      <c r="H901" s="424"/>
      <c r="I901" s="425"/>
      <c r="J901" s="428"/>
      <c r="K901" s="429"/>
      <c r="L901" s="432"/>
      <c r="M901" s="433"/>
      <c r="N901" s="436">
        <f>L901+J901</f>
        <v>0</v>
      </c>
      <c r="O901" s="437"/>
      <c r="P901" s="428"/>
      <c r="Q901" s="429"/>
      <c r="R901" s="432"/>
      <c r="S901" s="440"/>
      <c r="T901" s="432"/>
      <c r="U901" s="425"/>
      <c r="V901" s="440"/>
      <c r="W901" s="425"/>
      <c r="X901" s="428"/>
      <c r="Y901" s="425"/>
      <c r="Z901" s="428"/>
      <c r="AA901" s="425"/>
      <c r="AB901" s="428"/>
      <c r="AC901" s="429"/>
      <c r="AD901" s="432"/>
      <c r="AE901" s="433"/>
      <c r="AF901" s="442">
        <f>IF(AB901=0,0,(AD901/AB901)*100)</f>
        <v>0</v>
      </c>
      <c r="AG901" s="443"/>
      <c r="AH901" s="428"/>
      <c r="AI901" s="429"/>
      <c r="AJ901" s="432"/>
      <c r="AK901" s="433"/>
      <c r="AL901" s="446">
        <f>IF(AH901=0,0,(AJ901/AH901)*100)</f>
        <v>0</v>
      </c>
      <c r="AM901" s="447"/>
      <c r="AN901" s="428"/>
      <c r="AO901" s="429"/>
      <c r="AP901" s="432"/>
      <c r="AQ901" s="433"/>
      <c r="AR901" s="446">
        <f>IF(AN901=0,0,(AP901/AN901)*100)</f>
        <v>0</v>
      </c>
      <c r="AS901" s="447"/>
      <c r="AT901" s="450">
        <f>AB901+AH901+AN901</f>
        <v>0</v>
      </c>
      <c r="AU901" s="451"/>
      <c r="AV901" s="454">
        <f>AD901+AJ901+AP901</f>
        <v>0</v>
      </c>
      <c r="AW901" s="455"/>
      <c r="AX901" s="446">
        <f>IF(AT901=0,0,(AV901/AT901)*100)</f>
        <v>0</v>
      </c>
      <c r="AY901" s="447"/>
      <c r="AZ901" s="428"/>
      <c r="BA901" s="429"/>
      <c r="BB901" s="432"/>
      <c r="BC901" s="433"/>
      <c r="BD901" s="446">
        <f>IF(AZ901=0,0,(BB901/AZ901)*100)</f>
        <v>0</v>
      </c>
      <c r="BE901" s="447"/>
      <c r="BF901" s="450">
        <f>AT901+AZ901</f>
        <v>0</v>
      </c>
      <c r="BG901" s="451"/>
      <c r="BH901" s="454">
        <f>AV901+BB901</f>
        <v>0</v>
      </c>
      <c r="BI901" s="455"/>
      <c r="BJ901" s="446">
        <f>IF(BF901=0,0,(BH901/BF901)*100)</f>
        <v>0</v>
      </c>
      <c r="BK901" s="447"/>
      <c r="BL901" s="406">
        <f>(AD901*2)+(AJ901*2)+(AP901*3)+BB901</f>
        <v>0</v>
      </c>
      <c r="BM901" s="407"/>
      <c r="BN901" s="408"/>
      <c r="BO901" s="404" t="e">
        <f>(BL901*BR$893)+(N901*BR$894)+(X901*BR$895)+(R901*BR$896)+(V901*BR$897)+(Z901*BR$898)</f>
        <v>#REF!</v>
      </c>
      <c r="BP901" s="404" t="e">
        <f>((AZ901-BB901)*BR$900)+((AT901-AV901)*BR$899)+(H901*BR$901)+(P901*BR$902)</f>
        <v>#REF!</v>
      </c>
      <c r="BQ901" s="65" t="s">
        <v>73</v>
      </c>
      <c r="BR901" s="66" t="e">
        <f>IF(#REF!="B",#REF!,IF(#REF!="C",#REF!,#REF!))</f>
        <v>#REF!</v>
      </c>
      <c r="BS901" s="787"/>
    </row>
    <row r="902" spans="1:71" ht="21.75" customHeight="1" x14ac:dyDescent="0.35">
      <c r="A902" s="779"/>
      <c r="B902" s="415"/>
      <c r="C902" s="412" t="str">
        <f>IF(ROSTER!D$16="","",ROSTER!D$16)</f>
        <v/>
      </c>
      <c r="D902" s="413"/>
      <c r="E902" s="419"/>
      <c r="F902" s="421"/>
      <c r="G902" s="423"/>
      <c r="H902" s="426"/>
      <c r="I902" s="427"/>
      <c r="J902" s="430"/>
      <c r="K902" s="431"/>
      <c r="L902" s="434"/>
      <c r="M902" s="435"/>
      <c r="N902" s="438" t="s">
        <v>14</v>
      </c>
      <c r="O902" s="439"/>
      <c r="P902" s="430"/>
      <c r="Q902" s="431"/>
      <c r="R902" s="434"/>
      <c r="S902" s="441"/>
      <c r="T902" s="434"/>
      <c r="U902" s="427"/>
      <c r="V902" s="441"/>
      <c r="W902" s="427"/>
      <c r="X902" s="430"/>
      <c r="Y902" s="427"/>
      <c r="Z902" s="430"/>
      <c r="AA902" s="427"/>
      <c r="AB902" s="430"/>
      <c r="AC902" s="431"/>
      <c r="AD902" s="434"/>
      <c r="AE902" s="435"/>
      <c r="AF902" s="444"/>
      <c r="AG902" s="445"/>
      <c r="AH902" s="430"/>
      <c r="AI902" s="431"/>
      <c r="AJ902" s="434"/>
      <c r="AK902" s="435"/>
      <c r="AL902" s="448"/>
      <c r="AM902" s="449"/>
      <c r="AN902" s="430"/>
      <c r="AO902" s="431"/>
      <c r="AP902" s="434"/>
      <c r="AQ902" s="435"/>
      <c r="AR902" s="448"/>
      <c r="AS902" s="449"/>
      <c r="AT902" s="452"/>
      <c r="AU902" s="453"/>
      <c r="AV902" s="456"/>
      <c r="AW902" s="457"/>
      <c r="AX902" s="448"/>
      <c r="AY902" s="449"/>
      <c r="AZ902" s="430"/>
      <c r="BA902" s="431"/>
      <c r="BB902" s="434"/>
      <c r="BC902" s="435"/>
      <c r="BD902" s="448"/>
      <c r="BE902" s="449"/>
      <c r="BF902" s="452"/>
      <c r="BG902" s="453"/>
      <c r="BH902" s="456"/>
      <c r="BI902" s="457"/>
      <c r="BJ902" s="448"/>
      <c r="BK902" s="449"/>
      <c r="BL902" s="409"/>
      <c r="BM902" s="410"/>
      <c r="BN902" s="411"/>
      <c r="BO902" s="405"/>
      <c r="BP902" s="405"/>
      <c r="BQ902" s="65" t="s">
        <v>74</v>
      </c>
      <c r="BR902" s="66" t="e">
        <f>IF(#REF!="B",#REF!,IF(#REF!="C",#REF!,#REF!))</f>
        <v>#REF!</v>
      </c>
      <c r="BS902" s="787"/>
    </row>
    <row r="903" spans="1:71" ht="21.75" customHeight="1" x14ac:dyDescent="0.25">
      <c r="A903" s="779"/>
      <c r="B903" s="414" t="str">
        <f>IF(ROSTER!B18="","",ROSTER!B18)</f>
        <v/>
      </c>
      <c r="C903" s="416" t="str">
        <f>IF(ROSTER!C$18="","",ROSTER!C$18)</f>
        <v/>
      </c>
      <c r="D903" s="417"/>
      <c r="E903" s="418"/>
      <c r="F903" s="420">
        <f>IF(E903="y",1,IF(E903="S",1,0))</f>
        <v>0</v>
      </c>
      <c r="G903" s="422">
        <f>IF(E903="S",1,0)</f>
        <v>0</v>
      </c>
      <c r="H903" s="424"/>
      <c r="I903" s="425"/>
      <c r="J903" s="428"/>
      <c r="K903" s="429"/>
      <c r="L903" s="432"/>
      <c r="M903" s="433"/>
      <c r="N903" s="436">
        <f>L903+J903</f>
        <v>0</v>
      </c>
      <c r="O903" s="437"/>
      <c r="P903" s="428"/>
      <c r="Q903" s="429"/>
      <c r="R903" s="432"/>
      <c r="S903" s="440"/>
      <c r="T903" s="432"/>
      <c r="U903" s="425"/>
      <c r="V903" s="440"/>
      <c r="W903" s="425"/>
      <c r="X903" s="428"/>
      <c r="Y903" s="425"/>
      <c r="Z903" s="428"/>
      <c r="AA903" s="425"/>
      <c r="AB903" s="428"/>
      <c r="AC903" s="429"/>
      <c r="AD903" s="432"/>
      <c r="AE903" s="433"/>
      <c r="AF903" s="442">
        <f>IF(AB903=0,0,(AD903/AB903)*100)</f>
        <v>0</v>
      </c>
      <c r="AG903" s="443"/>
      <c r="AH903" s="428"/>
      <c r="AI903" s="429"/>
      <c r="AJ903" s="432"/>
      <c r="AK903" s="433"/>
      <c r="AL903" s="446">
        <f>IF(AH903=0,0,(AJ903/AH903)*100)</f>
        <v>0</v>
      </c>
      <c r="AM903" s="447"/>
      <c r="AN903" s="428"/>
      <c r="AO903" s="429"/>
      <c r="AP903" s="432"/>
      <c r="AQ903" s="433"/>
      <c r="AR903" s="446">
        <f>IF(AN903=0,0,(AP903/AN903)*100)</f>
        <v>0</v>
      </c>
      <c r="AS903" s="447"/>
      <c r="AT903" s="450">
        <f>AB903+AH903+AN903</f>
        <v>0</v>
      </c>
      <c r="AU903" s="451"/>
      <c r="AV903" s="454">
        <f>AD903+AJ903+AP903</f>
        <v>0</v>
      </c>
      <c r="AW903" s="455"/>
      <c r="AX903" s="446">
        <f>IF(AT903=0,0,(AV903/AT903)*100)</f>
        <v>0</v>
      </c>
      <c r="AY903" s="447"/>
      <c r="AZ903" s="428"/>
      <c r="BA903" s="429"/>
      <c r="BB903" s="432"/>
      <c r="BC903" s="433"/>
      <c r="BD903" s="446">
        <f>IF(AZ903=0,0,(BB903/AZ903)*100)</f>
        <v>0</v>
      </c>
      <c r="BE903" s="447"/>
      <c r="BF903" s="450">
        <f>AT903+AZ903</f>
        <v>0</v>
      </c>
      <c r="BG903" s="451"/>
      <c r="BH903" s="454">
        <f>AV903+BB903</f>
        <v>0</v>
      </c>
      <c r="BI903" s="455"/>
      <c r="BJ903" s="446">
        <f>IF(BF903=0,0,(BH903/BF903)*100)</f>
        <v>0</v>
      </c>
      <c r="BK903" s="447"/>
      <c r="BL903" s="406">
        <f>(AD903*2)+(AJ903*2)+(AP903*3)+BB903</f>
        <v>0</v>
      </c>
      <c r="BM903" s="407"/>
      <c r="BN903" s="408"/>
      <c r="BO903" s="404" t="e">
        <f>(BL903*BR$893)+(N903*BR$894)+(X903*BR$895)+(R903*BR$896)+(V903*BR$897)+(Z903*BR$898)</f>
        <v>#REF!</v>
      </c>
      <c r="BP903" s="404" t="e">
        <f>((AZ903-BB903)*BR$900)+((AT903-AV903)*BR$899)+(H903*BR$901)+(P903*BR$902)</f>
        <v>#REF!</v>
      </c>
      <c r="BQ903" s="53"/>
      <c r="BR903" s="53"/>
      <c r="BS903" s="787"/>
    </row>
    <row r="904" spans="1:71" ht="21.75" customHeight="1" x14ac:dyDescent="0.25">
      <c r="A904" s="779"/>
      <c r="B904" s="415"/>
      <c r="C904" s="412" t="str">
        <f>IF(ROSTER!D$18="","",ROSTER!D$18)</f>
        <v/>
      </c>
      <c r="D904" s="413"/>
      <c r="E904" s="419"/>
      <c r="F904" s="421"/>
      <c r="G904" s="423"/>
      <c r="H904" s="426"/>
      <c r="I904" s="427"/>
      <c r="J904" s="430"/>
      <c r="K904" s="431"/>
      <c r="L904" s="434"/>
      <c r="M904" s="435"/>
      <c r="N904" s="438"/>
      <c r="O904" s="439"/>
      <c r="P904" s="430"/>
      <c r="Q904" s="431"/>
      <c r="R904" s="434"/>
      <c r="S904" s="441"/>
      <c r="T904" s="434"/>
      <c r="U904" s="427"/>
      <c r="V904" s="441"/>
      <c r="W904" s="427"/>
      <c r="X904" s="430"/>
      <c r="Y904" s="427"/>
      <c r="Z904" s="430"/>
      <c r="AA904" s="427"/>
      <c r="AB904" s="430"/>
      <c r="AC904" s="431"/>
      <c r="AD904" s="434"/>
      <c r="AE904" s="435"/>
      <c r="AF904" s="444"/>
      <c r="AG904" s="445"/>
      <c r="AH904" s="430"/>
      <c r="AI904" s="431"/>
      <c r="AJ904" s="434"/>
      <c r="AK904" s="435"/>
      <c r="AL904" s="448"/>
      <c r="AM904" s="449"/>
      <c r="AN904" s="430"/>
      <c r="AO904" s="431"/>
      <c r="AP904" s="434"/>
      <c r="AQ904" s="435"/>
      <c r="AR904" s="448"/>
      <c r="AS904" s="449"/>
      <c r="AT904" s="452"/>
      <c r="AU904" s="453"/>
      <c r="AV904" s="456"/>
      <c r="AW904" s="457"/>
      <c r="AX904" s="448"/>
      <c r="AY904" s="449"/>
      <c r="AZ904" s="430"/>
      <c r="BA904" s="431"/>
      <c r="BB904" s="434"/>
      <c r="BC904" s="435"/>
      <c r="BD904" s="448"/>
      <c r="BE904" s="449"/>
      <c r="BF904" s="452"/>
      <c r="BG904" s="453"/>
      <c r="BH904" s="456"/>
      <c r="BI904" s="457"/>
      <c r="BJ904" s="448"/>
      <c r="BK904" s="449"/>
      <c r="BL904" s="409"/>
      <c r="BM904" s="410"/>
      <c r="BN904" s="411"/>
      <c r="BO904" s="405"/>
      <c r="BP904" s="405"/>
      <c r="BQ904" s="53"/>
      <c r="BR904" s="53"/>
      <c r="BS904" s="779"/>
    </row>
    <row r="905" spans="1:71" ht="21.75" customHeight="1" x14ac:dyDescent="0.25">
      <c r="A905" s="779"/>
      <c r="B905" s="414" t="str">
        <f>IF(ROSTER!B20="","",ROSTER!B20)</f>
        <v/>
      </c>
      <c r="C905" s="416" t="str">
        <f>IF(ROSTER!C$20="","",ROSTER!C$20)</f>
        <v/>
      </c>
      <c r="D905" s="417"/>
      <c r="E905" s="418"/>
      <c r="F905" s="420">
        <f>IF(E905="y",1,IF(E905="S",1,0))</f>
        <v>0</v>
      </c>
      <c r="G905" s="422">
        <f>IF(E905="S",1,0)</f>
        <v>0</v>
      </c>
      <c r="H905" s="424"/>
      <c r="I905" s="425"/>
      <c r="J905" s="428"/>
      <c r="K905" s="429"/>
      <c r="L905" s="432"/>
      <c r="M905" s="433"/>
      <c r="N905" s="436">
        <f>L905+J905</f>
        <v>0</v>
      </c>
      <c r="O905" s="437"/>
      <c r="P905" s="428"/>
      <c r="Q905" s="429"/>
      <c r="R905" s="432"/>
      <c r="S905" s="440"/>
      <c r="T905" s="432"/>
      <c r="U905" s="425"/>
      <c r="V905" s="440"/>
      <c r="W905" s="425"/>
      <c r="X905" s="428"/>
      <c r="Y905" s="425"/>
      <c r="Z905" s="428"/>
      <c r="AA905" s="425"/>
      <c r="AB905" s="428"/>
      <c r="AC905" s="429"/>
      <c r="AD905" s="432"/>
      <c r="AE905" s="433"/>
      <c r="AF905" s="442">
        <f>IF(AB905=0,0,(AD905/AB905)*100)</f>
        <v>0</v>
      </c>
      <c r="AG905" s="443"/>
      <c r="AH905" s="428"/>
      <c r="AI905" s="429"/>
      <c r="AJ905" s="432"/>
      <c r="AK905" s="433"/>
      <c r="AL905" s="446">
        <f>IF(AH905=0,0,(AJ905/AH905)*100)</f>
        <v>0</v>
      </c>
      <c r="AM905" s="447"/>
      <c r="AN905" s="428"/>
      <c r="AO905" s="429"/>
      <c r="AP905" s="432"/>
      <c r="AQ905" s="433"/>
      <c r="AR905" s="446">
        <f>IF(AN905=0,0,(AP905/AN905)*100)</f>
        <v>0</v>
      </c>
      <c r="AS905" s="447"/>
      <c r="AT905" s="450">
        <f>AB905+AH905+AN905</f>
        <v>0</v>
      </c>
      <c r="AU905" s="451"/>
      <c r="AV905" s="454">
        <f>AD905+AJ905+AP905</f>
        <v>0</v>
      </c>
      <c r="AW905" s="455"/>
      <c r="AX905" s="446">
        <f>IF(AT905=0,0,(AV905/AT905)*100)</f>
        <v>0</v>
      </c>
      <c r="AY905" s="447"/>
      <c r="AZ905" s="428"/>
      <c r="BA905" s="429"/>
      <c r="BB905" s="432"/>
      <c r="BC905" s="433"/>
      <c r="BD905" s="446">
        <f>IF(AZ905=0,0,(BB905/AZ905)*100)</f>
        <v>0</v>
      </c>
      <c r="BE905" s="447"/>
      <c r="BF905" s="450">
        <f>AT905+AZ905</f>
        <v>0</v>
      </c>
      <c r="BG905" s="451"/>
      <c r="BH905" s="454">
        <f>AV905+BB905</f>
        <v>0</v>
      </c>
      <c r="BI905" s="455"/>
      <c r="BJ905" s="446">
        <f>IF(BF905=0,0,(BH905/BF905)*100)</f>
        <v>0</v>
      </c>
      <c r="BK905" s="447"/>
      <c r="BL905" s="406">
        <f>(AD905*2)+(AJ905*2)+(AP905*3)+BB905</f>
        <v>0</v>
      </c>
      <c r="BM905" s="407"/>
      <c r="BN905" s="408"/>
      <c r="BO905" s="404" t="e">
        <f>(BL905*BR$893)+(N905*BR$894)+(X905*BR$895)+(R905*BR$896)+(V905*BR$897)+(Z905*BR$898)</f>
        <v>#REF!</v>
      </c>
      <c r="BP905" s="404" t="e">
        <f>((AZ905-BB905)*BR$900)+((AT905-AV905)*BR$899)+(H905*BR$901)+(P905*BR$902)</f>
        <v>#REF!</v>
      </c>
      <c r="BQ905" s="53"/>
      <c r="BR905" s="53"/>
      <c r="BS905" s="779"/>
    </row>
    <row r="906" spans="1:71" ht="21.75" customHeight="1" x14ac:dyDescent="0.25">
      <c r="A906" s="779"/>
      <c r="B906" s="415"/>
      <c r="C906" s="412" t="str">
        <f>IF(ROSTER!D$20="","",ROSTER!D$20)</f>
        <v/>
      </c>
      <c r="D906" s="413"/>
      <c r="E906" s="419"/>
      <c r="F906" s="421"/>
      <c r="G906" s="423"/>
      <c r="H906" s="426"/>
      <c r="I906" s="427"/>
      <c r="J906" s="430"/>
      <c r="K906" s="431"/>
      <c r="L906" s="434"/>
      <c r="M906" s="435"/>
      <c r="N906" s="438" t="s">
        <v>14</v>
      </c>
      <c r="O906" s="439"/>
      <c r="P906" s="430"/>
      <c r="Q906" s="431"/>
      <c r="R906" s="434"/>
      <c r="S906" s="441"/>
      <c r="T906" s="434"/>
      <c r="U906" s="427"/>
      <c r="V906" s="441"/>
      <c r="W906" s="427"/>
      <c r="X906" s="430"/>
      <c r="Y906" s="427"/>
      <c r="Z906" s="430"/>
      <c r="AA906" s="427"/>
      <c r="AB906" s="430"/>
      <c r="AC906" s="431"/>
      <c r="AD906" s="434"/>
      <c r="AE906" s="435"/>
      <c r="AF906" s="444"/>
      <c r="AG906" s="445"/>
      <c r="AH906" s="430"/>
      <c r="AI906" s="431"/>
      <c r="AJ906" s="434"/>
      <c r="AK906" s="435"/>
      <c r="AL906" s="448"/>
      <c r="AM906" s="449"/>
      <c r="AN906" s="430"/>
      <c r="AO906" s="431"/>
      <c r="AP906" s="434"/>
      <c r="AQ906" s="435"/>
      <c r="AR906" s="448"/>
      <c r="AS906" s="449"/>
      <c r="AT906" s="452"/>
      <c r="AU906" s="453"/>
      <c r="AV906" s="456"/>
      <c r="AW906" s="457"/>
      <c r="AX906" s="448"/>
      <c r="AY906" s="449"/>
      <c r="AZ906" s="430"/>
      <c r="BA906" s="431"/>
      <c r="BB906" s="434"/>
      <c r="BC906" s="435"/>
      <c r="BD906" s="448"/>
      <c r="BE906" s="449"/>
      <c r="BF906" s="452"/>
      <c r="BG906" s="453"/>
      <c r="BH906" s="456"/>
      <c r="BI906" s="457"/>
      <c r="BJ906" s="448"/>
      <c r="BK906" s="449"/>
      <c r="BL906" s="409"/>
      <c r="BM906" s="410"/>
      <c r="BN906" s="411"/>
      <c r="BO906" s="405"/>
      <c r="BP906" s="405"/>
      <c r="BQ906" s="53"/>
      <c r="BR906" s="53"/>
      <c r="BS906" s="779"/>
    </row>
    <row r="907" spans="1:71" ht="21.75" customHeight="1" x14ac:dyDescent="0.25">
      <c r="A907" s="779"/>
      <c r="B907" s="414" t="str">
        <f>IF(ROSTER!B22="","",ROSTER!B22)</f>
        <v/>
      </c>
      <c r="C907" s="416" t="str">
        <f>IF(ROSTER!C$22="","",ROSTER!C$22)</f>
        <v/>
      </c>
      <c r="D907" s="417"/>
      <c r="E907" s="418"/>
      <c r="F907" s="420">
        <f>IF(E907="y",1,IF(E907="S",1,0))</f>
        <v>0</v>
      </c>
      <c r="G907" s="422">
        <f>IF(E907="S",1,0)</f>
        <v>0</v>
      </c>
      <c r="H907" s="424"/>
      <c r="I907" s="425"/>
      <c r="J907" s="428"/>
      <c r="K907" s="429"/>
      <c r="L907" s="432"/>
      <c r="M907" s="433"/>
      <c r="N907" s="436">
        <f>L907+J907</f>
        <v>0</v>
      </c>
      <c r="O907" s="437"/>
      <c r="P907" s="428"/>
      <c r="Q907" s="429"/>
      <c r="R907" s="432"/>
      <c r="S907" s="440"/>
      <c r="T907" s="432"/>
      <c r="U907" s="425"/>
      <c r="V907" s="440"/>
      <c r="W907" s="425"/>
      <c r="X907" s="428"/>
      <c r="Y907" s="425"/>
      <c r="Z907" s="428"/>
      <c r="AA907" s="425"/>
      <c r="AB907" s="428"/>
      <c r="AC907" s="429"/>
      <c r="AD907" s="432"/>
      <c r="AE907" s="433"/>
      <c r="AF907" s="442">
        <f>IF(AB907=0,0,(AD907/AB907)*100)</f>
        <v>0</v>
      </c>
      <c r="AG907" s="443"/>
      <c r="AH907" s="428"/>
      <c r="AI907" s="429"/>
      <c r="AJ907" s="432"/>
      <c r="AK907" s="433"/>
      <c r="AL907" s="446">
        <f>IF(AH907=0,0,(AJ907/AH907)*100)</f>
        <v>0</v>
      </c>
      <c r="AM907" s="447"/>
      <c r="AN907" s="428"/>
      <c r="AO907" s="429"/>
      <c r="AP907" s="432"/>
      <c r="AQ907" s="433"/>
      <c r="AR907" s="446">
        <f>IF(AN907=0,0,(AP907/AN907)*100)</f>
        <v>0</v>
      </c>
      <c r="AS907" s="447"/>
      <c r="AT907" s="450">
        <f>AB907+AH907+AN907</f>
        <v>0</v>
      </c>
      <c r="AU907" s="451"/>
      <c r="AV907" s="454">
        <f>AD907+AJ907+AP907</f>
        <v>0</v>
      </c>
      <c r="AW907" s="455"/>
      <c r="AX907" s="446">
        <f>IF(AT907=0,0,(AV907/AT907)*100)</f>
        <v>0</v>
      </c>
      <c r="AY907" s="447"/>
      <c r="AZ907" s="428"/>
      <c r="BA907" s="429"/>
      <c r="BB907" s="432"/>
      <c r="BC907" s="433"/>
      <c r="BD907" s="446">
        <f>IF(AZ907=0,0,(BB907/AZ907)*100)</f>
        <v>0</v>
      </c>
      <c r="BE907" s="447"/>
      <c r="BF907" s="450">
        <f>AT907+AZ907</f>
        <v>0</v>
      </c>
      <c r="BG907" s="451"/>
      <c r="BH907" s="454">
        <f>AV907+BB907</f>
        <v>0</v>
      </c>
      <c r="BI907" s="455"/>
      <c r="BJ907" s="446">
        <f>IF(BF907=0,0,(BH907/BF907)*100)</f>
        <v>0</v>
      </c>
      <c r="BK907" s="447"/>
      <c r="BL907" s="406">
        <f>(AD907*2)+(AJ907*2)+(AP907*3)+BB907</f>
        <v>0</v>
      </c>
      <c r="BM907" s="407"/>
      <c r="BN907" s="408"/>
      <c r="BO907" s="404" t="e">
        <f>(BL907*BR$893)+(N907*BR$894)+(X907*BR$895)+(R907*BR$896)+(V907*BR$897)+(Z907*BR$898)</f>
        <v>#REF!</v>
      </c>
      <c r="BP907" s="404" t="e">
        <f>((AZ907-BB907)*BR$900)+((AT907-AV907)*BR$899)+(H907*BR$901)+(P907*BR$902)</f>
        <v>#REF!</v>
      </c>
      <c r="BQ907" s="53"/>
      <c r="BR907" s="53"/>
      <c r="BS907" s="779"/>
    </row>
    <row r="908" spans="1:71" ht="21.75" customHeight="1" x14ac:dyDescent="0.25">
      <c r="A908" s="779"/>
      <c r="B908" s="415"/>
      <c r="C908" s="412" t="str">
        <f>IF(ROSTER!D$22="","",ROSTER!D$22)</f>
        <v/>
      </c>
      <c r="D908" s="413"/>
      <c r="E908" s="419"/>
      <c r="F908" s="421"/>
      <c r="G908" s="423"/>
      <c r="H908" s="426"/>
      <c r="I908" s="427"/>
      <c r="J908" s="430"/>
      <c r="K908" s="431"/>
      <c r="L908" s="434"/>
      <c r="M908" s="435"/>
      <c r="N908" s="438" t="s">
        <v>14</v>
      </c>
      <c r="O908" s="439"/>
      <c r="P908" s="430"/>
      <c r="Q908" s="431"/>
      <c r="R908" s="434"/>
      <c r="S908" s="441"/>
      <c r="T908" s="434"/>
      <c r="U908" s="427"/>
      <c r="V908" s="441"/>
      <c r="W908" s="427"/>
      <c r="X908" s="430"/>
      <c r="Y908" s="427"/>
      <c r="Z908" s="430"/>
      <c r="AA908" s="427"/>
      <c r="AB908" s="430"/>
      <c r="AC908" s="431"/>
      <c r="AD908" s="434"/>
      <c r="AE908" s="435"/>
      <c r="AF908" s="444"/>
      <c r="AG908" s="445"/>
      <c r="AH908" s="430"/>
      <c r="AI908" s="431"/>
      <c r="AJ908" s="434"/>
      <c r="AK908" s="435"/>
      <c r="AL908" s="448"/>
      <c r="AM908" s="449"/>
      <c r="AN908" s="430"/>
      <c r="AO908" s="431"/>
      <c r="AP908" s="434"/>
      <c r="AQ908" s="435"/>
      <c r="AR908" s="448"/>
      <c r="AS908" s="449"/>
      <c r="AT908" s="452"/>
      <c r="AU908" s="453"/>
      <c r="AV908" s="456"/>
      <c r="AW908" s="457"/>
      <c r="AX908" s="448"/>
      <c r="AY908" s="449"/>
      <c r="AZ908" s="430"/>
      <c r="BA908" s="431"/>
      <c r="BB908" s="434"/>
      <c r="BC908" s="435"/>
      <c r="BD908" s="448"/>
      <c r="BE908" s="449"/>
      <c r="BF908" s="452"/>
      <c r="BG908" s="453"/>
      <c r="BH908" s="456"/>
      <c r="BI908" s="457"/>
      <c r="BJ908" s="448"/>
      <c r="BK908" s="449"/>
      <c r="BL908" s="409"/>
      <c r="BM908" s="410"/>
      <c r="BN908" s="411"/>
      <c r="BO908" s="405"/>
      <c r="BP908" s="405"/>
      <c r="BQ908" s="53"/>
      <c r="BR908" s="53"/>
      <c r="BS908" s="779"/>
    </row>
    <row r="909" spans="1:71" ht="21.75" customHeight="1" x14ac:dyDescent="0.25">
      <c r="A909" s="779"/>
      <c r="B909" s="414" t="str">
        <f>IF(ROSTER!B24="","",ROSTER!B24)</f>
        <v/>
      </c>
      <c r="C909" s="416" t="str">
        <f>IF(ROSTER!C$24="","",ROSTER!C$24)</f>
        <v/>
      </c>
      <c r="D909" s="417"/>
      <c r="E909" s="418"/>
      <c r="F909" s="420">
        <f>IF(E909="y",1,IF(E909="S",1,0))</f>
        <v>0</v>
      </c>
      <c r="G909" s="422">
        <f>IF(E909="S",1,0)</f>
        <v>0</v>
      </c>
      <c r="H909" s="424"/>
      <c r="I909" s="425"/>
      <c r="J909" s="428"/>
      <c r="K909" s="429"/>
      <c r="L909" s="432"/>
      <c r="M909" s="433"/>
      <c r="N909" s="436">
        <f>L909+J909</f>
        <v>0</v>
      </c>
      <c r="O909" s="437"/>
      <c r="P909" s="428"/>
      <c r="Q909" s="429"/>
      <c r="R909" s="432"/>
      <c r="S909" s="440"/>
      <c r="T909" s="432"/>
      <c r="U909" s="425"/>
      <c r="V909" s="440"/>
      <c r="W909" s="425"/>
      <c r="X909" s="428"/>
      <c r="Y909" s="425"/>
      <c r="Z909" s="428"/>
      <c r="AA909" s="425"/>
      <c r="AB909" s="428"/>
      <c r="AC909" s="429"/>
      <c r="AD909" s="432"/>
      <c r="AE909" s="433"/>
      <c r="AF909" s="442">
        <f>IF(AB909=0,0,(AD909/AB909)*100)</f>
        <v>0</v>
      </c>
      <c r="AG909" s="443"/>
      <c r="AH909" s="428"/>
      <c r="AI909" s="429"/>
      <c r="AJ909" s="432"/>
      <c r="AK909" s="433"/>
      <c r="AL909" s="446">
        <f>IF(AH909=0,0,(AJ909/AH909)*100)</f>
        <v>0</v>
      </c>
      <c r="AM909" s="447"/>
      <c r="AN909" s="428"/>
      <c r="AO909" s="429"/>
      <c r="AP909" s="432"/>
      <c r="AQ909" s="433"/>
      <c r="AR909" s="446">
        <f>IF(AN909=0,0,(AP909/AN909)*100)</f>
        <v>0</v>
      </c>
      <c r="AS909" s="447"/>
      <c r="AT909" s="450">
        <f>AB909+AH909+AN909</f>
        <v>0</v>
      </c>
      <c r="AU909" s="451"/>
      <c r="AV909" s="454">
        <f>AD909+AJ909+AP909</f>
        <v>0</v>
      </c>
      <c r="AW909" s="455"/>
      <c r="AX909" s="446">
        <f>IF(AT909=0,0,(AV909/AT909)*100)</f>
        <v>0</v>
      </c>
      <c r="AY909" s="447"/>
      <c r="AZ909" s="428"/>
      <c r="BA909" s="429"/>
      <c r="BB909" s="432"/>
      <c r="BC909" s="433"/>
      <c r="BD909" s="446">
        <f>IF(AZ909=0,0,(BB909/AZ909)*100)</f>
        <v>0</v>
      </c>
      <c r="BE909" s="447"/>
      <c r="BF909" s="450">
        <f>AT909+AZ909</f>
        <v>0</v>
      </c>
      <c r="BG909" s="451"/>
      <c r="BH909" s="454">
        <f>AV909+BB909</f>
        <v>0</v>
      </c>
      <c r="BI909" s="455"/>
      <c r="BJ909" s="446">
        <f>IF(BF909=0,0,(BH909/BF909)*100)</f>
        <v>0</v>
      </c>
      <c r="BK909" s="447"/>
      <c r="BL909" s="406">
        <f>(AD909*2)+(AJ909*2)+(AP909*3)+BB909</f>
        <v>0</v>
      </c>
      <c r="BM909" s="407"/>
      <c r="BN909" s="408"/>
      <c r="BO909" s="404" t="e">
        <f>(BL909*BR$893)+(N909*BR$894)+(X909*BR$895)+(R909*BR$896)+(V909*BR$897)+(Z909*BR$898)</f>
        <v>#REF!</v>
      </c>
      <c r="BP909" s="404" t="e">
        <f>((AZ909-BB909)*BR$900)+((AT909-AV909)*BR$899)+(H909*BR$901)+(P909*BR$902)</f>
        <v>#REF!</v>
      </c>
      <c r="BQ909" s="53"/>
      <c r="BR909" s="53"/>
      <c r="BS909" s="779"/>
    </row>
    <row r="910" spans="1:71" ht="21.75" customHeight="1" x14ac:dyDescent="0.25">
      <c r="A910" s="779"/>
      <c r="B910" s="415"/>
      <c r="C910" s="412" t="str">
        <f>IF(ROSTER!D$24="","",ROSTER!D$24)</f>
        <v/>
      </c>
      <c r="D910" s="413"/>
      <c r="E910" s="419"/>
      <c r="F910" s="421"/>
      <c r="G910" s="423"/>
      <c r="H910" s="426"/>
      <c r="I910" s="427"/>
      <c r="J910" s="430"/>
      <c r="K910" s="431"/>
      <c r="L910" s="434"/>
      <c r="M910" s="435"/>
      <c r="N910" s="438" t="s">
        <v>14</v>
      </c>
      <c r="O910" s="439"/>
      <c r="P910" s="430"/>
      <c r="Q910" s="431"/>
      <c r="R910" s="434"/>
      <c r="S910" s="441"/>
      <c r="T910" s="434"/>
      <c r="U910" s="427"/>
      <c r="V910" s="441"/>
      <c r="W910" s="427"/>
      <c r="X910" s="430"/>
      <c r="Y910" s="427"/>
      <c r="Z910" s="430"/>
      <c r="AA910" s="427"/>
      <c r="AB910" s="430"/>
      <c r="AC910" s="431"/>
      <c r="AD910" s="434"/>
      <c r="AE910" s="435"/>
      <c r="AF910" s="444"/>
      <c r="AG910" s="445"/>
      <c r="AH910" s="430"/>
      <c r="AI910" s="431"/>
      <c r="AJ910" s="434"/>
      <c r="AK910" s="435"/>
      <c r="AL910" s="448"/>
      <c r="AM910" s="449"/>
      <c r="AN910" s="430"/>
      <c r="AO910" s="431"/>
      <c r="AP910" s="434"/>
      <c r="AQ910" s="435"/>
      <c r="AR910" s="448"/>
      <c r="AS910" s="449"/>
      <c r="AT910" s="452"/>
      <c r="AU910" s="453"/>
      <c r="AV910" s="456"/>
      <c r="AW910" s="457"/>
      <c r="AX910" s="448"/>
      <c r="AY910" s="449"/>
      <c r="AZ910" s="430"/>
      <c r="BA910" s="431"/>
      <c r="BB910" s="434"/>
      <c r="BC910" s="435"/>
      <c r="BD910" s="448"/>
      <c r="BE910" s="449"/>
      <c r="BF910" s="452"/>
      <c r="BG910" s="453"/>
      <c r="BH910" s="456"/>
      <c r="BI910" s="457"/>
      <c r="BJ910" s="448"/>
      <c r="BK910" s="449"/>
      <c r="BL910" s="409"/>
      <c r="BM910" s="410"/>
      <c r="BN910" s="411"/>
      <c r="BO910" s="405"/>
      <c r="BP910" s="405"/>
      <c r="BQ910" s="53"/>
      <c r="BR910" s="53"/>
      <c r="BS910" s="779"/>
    </row>
    <row r="911" spans="1:71" ht="21.75" customHeight="1" x14ac:dyDescent="0.25">
      <c r="A911" s="779"/>
      <c r="B911" s="414" t="str">
        <f>IF(ROSTER!B26="","",ROSTER!B26)</f>
        <v/>
      </c>
      <c r="C911" s="416" t="str">
        <f>IF(ROSTER!C$26="","",ROSTER!C$26)</f>
        <v/>
      </c>
      <c r="D911" s="417"/>
      <c r="E911" s="418"/>
      <c r="F911" s="420">
        <f>IF(E911="y",1,IF(E911="S",1,0))</f>
        <v>0</v>
      </c>
      <c r="G911" s="422">
        <f>IF(E911="S",1,0)</f>
        <v>0</v>
      </c>
      <c r="H911" s="424"/>
      <c r="I911" s="425"/>
      <c r="J911" s="428"/>
      <c r="K911" s="429"/>
      <c r="L911" s="432"/>
      <c r="M911" s="433"/>
      <c r="N911" s="436">
        <f>L911+J911</f>
        <v>0</v>
      </c>
      <c r="O911" s="437"/>
      <c r="P911" s="428"/>
      <c r="Q911" s="429"/>
      <c r="R911" s="432"/>
      <c r="S911" s="440"/>
      <c r="T911" s="432"/>
      <c r="U911" s="425"/>
      <c r="V911" s="440"/>
      <c r="W911" s="425"/>
      <c r="X911" s="428"/>
      <c r="Y911" s="425"/>
      <c r="Z911" s="428"/>
      <c r="AA911" s="425"/>
      <c r="AB911" s="428"/>
      <c r="AC911" s="429"/>
      <c r="AD911" s="432"/>
      <c r="AE911" s="433"/>
      <c r="AF911" s="442">
        <f>IF(AB911=0,0,(AD911/AB911)*100)</f>
        <v>0</v>
      </c>
      <c r="AG911" s="443"/>
      <c r="AH911" s="428"/>
      <c r="AI911" s="429"/>
      <c r="AJ911" s="432"/>
      <c r="AK911" s="433"/>
      <c r="AL911" s="446">
        <f>IF(AH911=0,0,(AJ911/AH911)*100)</f>
        <v>0</v>
      </c>
      <c r="AM911" s="447"/>
      <c r="AN911" s="428"/>
      <c r="AO911" s="429"/>
      <c r="AP911" s="432"/>
      <c r="AQ911" s="433"/>
      <c r="AR911" s="446">
        <f>IF(AN911=0,0,(AP911/AN911)*100)</f>
        <v>0</v>
      </c>
      <c r="AS911" s="447"/>
      <c r="AT911" s="450">
        <f>AB911+AH911+AN911</f>
        <v>0</v>
      </c>
      <c r="AU911" s="451"/>
      <c r="AV911" s="454">
        <f>AD911+AJ911+AP911</f>
        <v>0</v>
      </c>
      <c r="AW911" s="455"/>
      <c r="AX911" s="446">
        <f>IF(AT911=0,0,(AV911/AT911)*100)</f>
        <v>0</v>
      </c>
      <c r="AY911" s="447"/>
      <c r="AZ911" s="428"/>
      <c r="BA911" s="429"/>
      <c r="BB911" s="432"/>
      <c r="BC911" s="433"/>
      <c r="BD911" s="446">
        <f>IF(AZ911=0,0,(BB911/AZ911)*100)</f>
        <v>0</v>
      </c>
      <c r="BE911" s="447"/>
      <c r="BF911" s="450">
        <f>AT911+AZ911</f>
        <v>0</v>
      </c>
      <c r="BG911" s="451"/>
      <c r="BH911" s="454">
        <f>AV911+BB911</f>
        <v>0</v>
      </c>
      <c r="BI911" s="455"/>
      <c r="BJ911" s="446">
        <f>IF(BF911=0,0,(BH911/BF911)*100)</f>
        <v>0</v>
      </c>
      <c r="BK911" s="447"/>
      <c r="BL911" s="406">
        <f>(AD911*2)+(AJ911*2)+(AP911*3)+BB911</f>
        <v>0</v>
      </c>
      <c r="BM911" s="407"/>
      <c r="BN911" s="408"/>
      <c r="BO911" s="404" t="e">
        <f>(BL911*BR$893)+(N911*BR$894)+(X911*BR$895)+(R911*BR$896)+(V911*BR$897)+(Z911*BR$898)</f>
        <v>#REF!</v>
      </c>
      <c r="BP911" s="404" t="e">
        <f>((AZ911-BB911)*BR$900)+((AT911-AV911)*BR$899)+(H911*BR$901)+(P911*BR$902)</f>
        <v>#REF!</v>
      </c>
      <c r="BQ911" s="53"/>
      <c r="BR911" s="53"/>
      <c r="BS911" s="779"/>
    </row>
    <row r="912" spans="1:71" ht="21.75" customHeight="1" x14ac:dyDescent="0.25">
      <c r="A912" s="779"/>
      <c r="B912" s="415"/>
      <c r="C912" s="412" t="str">
        <f>IF(ROSTER!D$26="","",ROSTER!D$26)</f>
        <v/>
      </c>
      <c r="D912" s="413"/>
      <c r="E912" s="419"/>
      <c r="F912" s="421"/>
      <c r="G912" s="423"/>
      <c r="H912" s="426"/>
      <c r="I912" s="427"/>
      <c r="J912" s="430"/>
      <c r="K912" s="431"/>
      <c r="L912" s="434"/>
      <c r="M912" s="435"/>
      <c r="N912" s="438" t="s">
        <v>14</v>
      </c>
      <c r="O912" s="439"/>
      <c r="P912" s="430"/>
      <c r="Q912" s="431"/>
      <c r="R912" s="434"/>
      <c r="S912" s="441"/>
      <c r="T912" s="434"/>
      <c r="U912" s="427"/>
      <c r="V912" s="441"/>
      <c r="W912" s="427"/>
      <c r="X912" s="430"/>
      <c r="Y912" s="427"/>
      <c r="Z912" s="430"/>
      <c r="AA912" s="427"/>
      <c r="AB912" s="430"/>
      <c r="AC912" s="431"/>
      <c r="AD912" s="434"/>
      <c r="AE912" s="435"/>
      <c r="AF912" s="444"/>
      <c r="AG912" s="445"/>
      <c r="AH912" s="430"/>
      <c r="AI912" s="431"/>
      <c r="AJ912" s="434"/>
      <c r="AK912" s="435"/>
      <c r="AL912" s="448"/>
      <c r="AM912" s="449"/>
      <c r="AN912" s="430"/>
      <c r="AO912" s="431"/>
      <c r="AP912" s="434"/>
      <c r="AQ912" s="435"/>
      <c r="AR912" s="448"/>
      <c r="AS912" s="449"/>
      <c r="AT912" s="452"/>
      <c r="AU912" s="453"/>
      <c r="AV912" s="456"/>
      <c r="AW912" s="457"/>
      <c r="AX912" s="448"/>
      <c r="AY912" s="449"/>
      <c r="AZ912" s="430"/>
      <c r="BA912" s="431"/>
      <c r="BB912" s="434"/>
      <c r="BC912" s="435"/>
      <c r="BD912" s="448"/>
      <c r="BE912" s="449"/>
      <c r="BF912" s="452"/>
      <c r="BG912" s="453"/>
      <c r="BH912" s="456"/>
      <c r="BI912" s="457"/>
      <c r="BJ912" s="448"/>
      <c r="BK912" s="449"/>
      <c r="BL912" s="409"/>
      <c r="BM912" s="410"/>
      <c r="BN912" s="411"/>
      <c r="BO912" s="405"/>
      <c r="BP912" s="405"/>
      <c r="BQ912" s="53"/>
      <c r="BR912" s="53"/>
      <c r="BS912" s="779"/>
    </row>
    <row r="913" spans="1:71" ht="21.75" customHeight="1" x14ac:dyDescent="0.25">
      <c r="A913" s="779"/>
      <c r="B913" s="414" t="str">
        <f>IF(ROSTER!B28="","",ROSTER!B28)</f>
        <v/>
      </c>
      <c r="C913" s="416" t="str">
        <f>IF(ROSTER!C$28="","",ROSTER!C$28)</f>
        <v/>
      </c>
      <c r="D913" s="417"/>
      <c r="E913" s="418"/>
      <c r="F913" s="420">
        <f>IF(E913="y",1,IF(E913="S",1,0))</f>
        <v>0</v>
      </c>
      <c r="G913" s="422">
        <f>IF(E913="S",1,0)</f>
        <v>0</v>
      </c>
      <c r="H913" s="424"/>
      <c r="I913" s="425"/>
      <c r="J913" s="428"/>
      <c r="K913" s="429"/>
      <c r="L913" s="432"/>
      <c r="M913" s="433"/>
      <c r="N913" s="436">
        <f>L913+J913</f>
        <v>0</v>
      </c>
      <c r="O913" s="437"/>
      <c r="P913" s="428"/>
      <c r="Q913" s="429"/>
      <c r="R913" s="432"/>
      <c r="S913" s="440"/>
      <c r="T913" s="432"/>
      <c r="U913" s="425"/>
      <c r="V913" s="440"/>
      <c r="W913" s="425"/>
      <c r="X913" s="428"/>
      <c r="Y913" s="425"/>
      <c r="Z913" s="428"/>
      <c r="AA913" s="425"/>
      <c r="AB913" s="428"/>
      <c r="AC913" s="429"/>
      <c r="AD913" s="432"/>
      <c r="AE913" s="433"/>
      <c r="AF913" s="442">
        <f>IF(AB913=0,0,(AD913/AB913)*100)</f>
        <v>0</v>
      </c>
      <c r="AG913" s="443"/>
      <c r="AH913" s="428"/>
      <c r="AI913" s="429"/>
      <c r="AJ913" s="432"/>
      <c r="AK913" s="433"/>
      <c r="AL913" s="446">
        <f>IF(AH913=0,0,(AJ913/AH913)*100)</f>
        <v>0</v>
      </c>
      <c r="AM913" s="447"/>
      <c r="AN913" s="428"/>
      <c r="AO913" s="429"/>
      <c r="AP913" s="432"/>
      <c r="AQ913" s="433"/>
      <c r="AR913" s="446">
        <f>IF(AN913=0,0,(AP913/AN913)*100)</f>
        <v>0</v>
      </c>
      <c r="AS913" s="447"/>
      <c r="AT913" s="450">
        <f>AB913+AH913+AN913</f>
        <v>0</v>
      </c>
      <c r="AU913" s="451"/>
      <c r="AV913" s="454">
        <f>AD913+AJ913+AP913</f>
        <v>0</v>
      </c>
      <c r="AW913" s="455"/>
      <c r="AX913" s="446">
        <f>IF(AT913=0,0,(AV913/AT913)*100)</f>
        <v>0</v>
      </c>
      <c r="AY913" s="447"/>
      <c r="AZ913" s="428"/>
      <c r="BA913" s="429"/>
      <c r="BB913" s="432"/>
      <c r="BC913" s="433"/>
      <c r="BD913" s="446">
        <f>IF(AZ913=0,0,(BB913/AZ913)*100)</f>
        <v>0</v>
      </c>
      <c r="BE913" s="447"/>
      <c r="BF913" s="450">
        <f>AT913+AZ913</f>
        <v>0</v>
      </c>
      <c r="BG913" s="451"/>
      <c r="BH913" s="454">
        <f>AV913+BB913</f>
        <v>0</v>
      </c>
      <c r="BI913" s="455"/>
      <c r="BJ913" s="446">
        <f>IF(BF913=0,0,(BH913/BF913)*100)</f>
        <v>0</v>
      </c>
      <c r="BK913" s="447"/>
      <c r="BL913" s="406">
        <f>(AD913*2)+(AJ913*2)+(AP913*3)+BB913</f>
        <v>0</v>
      </c>
      <c r="BM913" s="407"/>
      <c r="BN913" s="408"/>
      <c r="BO913" s="404" t="e">
        <f>(BL913*BR$893)+(N913*BR$894)+(X913*BR$895)+(R913*BR$896)+(V913*BR$897)+(Z913*BR$898)</f>
        <v>#REF!</v>
      </c>
      <c r="BP913" s="404" t="e">
        <f>((AZ913-BB913)*BR$900)+((AT913-AV913)*BR$899)+(H913*BR$901)+(P913*BR$902)</f>
        <v>#REF!</v>
      </c>
      <c r="BQ913" s="53"/>
      <c r="BR913" s="53"/>
      <c r="BS913" s="779"/>
    </row>
    <row r="914" spans="1:71" ht="21.75" customHeight="1" x14ac:dyDescent="0.25">
      <c r="A914" s="779"/>
      <c r="B914" s="415"/>
      <c r="C914" s="412" t="str">
        <f>IF(ROSTER!D$28="","",ROSTER!D$28)</f>
        <v/>
      </c>
      <c r="D914" s="413"/>
      <c r="E914" s="419"/>
      <c r="F914" s="421"/>
      <c r="G914" s="423"/>
      <c r="H914" s="426"/>
      <c r="I914" s="427"/>
      <c r="J914" s="430"/>
      <c r="K914" s="431"/>
      <c r="L914" s="434"/>
      <c r="M914" s="435"/>
      <c r="N914" s="438" t="s">
        <v>14</v>
      </c>
      <c r="O914" s="439"/>
      <c r="P914" s="430"/>
      <c r="Q914" s="431"/>
      <c r="R914" s="434"/>
      <c r="S914" s="441"/>
      <c r="T914" s="434"/>
      <c r="U914" s="427"/>
      <c r="V914" s="441"/>
      <c r="W914" s="427"/>
      <c r="X914" s="430"/>
      <c r="Y914" s="427"/>
      <c r="Z914" s="430"/>
      <c r="AA914" s="427"/>
      <c r="AB914" s="430"/>
      <c r="AC914" s="431"/>
      <c r="AD914" s="434"/>
      <c r="AE914" s="435"/>
      <c r="AF914" s="444"/>
      <c r="AG914" s="445"/>
      <c r="AH914" s="430"/>
      <c r="AI914" s="431"/>
      <c r="AJ914" s="434"/>
      <c r="AK914" s="435"/>
      <c r="AL914" s="448"/>
      <c r="AM914" s="449"/>
      <c r="AN914" s="430"/>
      <c r="AO914" s="431"/>
      <c r="AP914" s="434"/>
      <c r="AQ914" s="435"/>
      <c r="AR914" s="448"/>
      <c r="AS914" s="449"/>
      <c r="AT914" s="452"/>
      <c r="AU914" s="453"/>
      <c r="AV914" s="456"/>
      <c r="AW914" s="457"/>
      <c r="AX914" s="448"/>
      <c r="AY914" s="449"/>
      <c r="AZ914" s="430"/>
      <c r="BA914" s="431"/>
      <c r="BB914" s="434"/>
      <c r="BC914" s="435"/>
      <c r="BD914" s="448"/>
      <c r="BE914" s="449"/>
      <c r="BF914" s="452"/>
      <c r="BG914" s="453"/>
      <c r="BH914" s="456"/>
      <c r="BI914" s="457"/>
      <c r="BJ914" s="448"/>
      <c r="BK914" s="449"/>
      <c r="BL914" s="409"/>
      <c r="BM914" s="410"/>
      <c r="BN914" s="411"/>
      <c r="BO914" s="405"/>
      <c r="BP914" s="405"/>
      <c r="BQ914" s="53"/>
      <c r="BR914" s="53"/>
      <c r="BS914" s="779"/>
    </row>
    <row r="915" spans="1:71" ht="21.75" customHeight="1" x14ac:dyDescent="0.25">
      <c r="A915" s="779"/>
      <c r="B915" s="414" t="str">
        <f>IF(ROSTER!B30="","",ROSTER!B30)</f>
        <v/>
      </c>
      <c r="C915" s="416" t="str">
        <f>IF(ROSTER!C$30="","",ROSTER!C$30)</f>
        <v/>
      </c>
      <c r="D915" s="417"/>
      <c r="E915" s="418"/>
      <c r="F915" s="420">
        <f>IF(E915="y",1,IF(E915="S",1,0))</f>
        <v>0</v>
      </c>
      <c r="G915" s="422">
        <f>IF(E915="S",1,0)</f>
        <v>0</v>
      </c>
      <c r="H915" s="424"/>
      <c r="I915" s="425"/>
      <c r="J915" s="428"/>
      <c r="K915" s="429"/>
      <c r="L915" s="432"/>
      <c r="M915" s="433"/>
      <c r="N915" s="436">
        <f>L915+J915</f>
        <v>0</v>
      </c>
      <c r="O915" s="437"/>
      <c r="P915" s="428"/>
      <c r="Q915" s="429"/>
      <c r="R915" s="432"/>
      <c r="S915" s="440"/>
      <c r="T915" s="432"/>
      <c r="U915" s="425"/>
      <c r="V915" s="440"/>
      <c r="W915" s="425"/>
      <c r="X915" s="428"/>
      <c r="Y915" s="425"/>
      <c r="Z915" s="428"/>
      <c r="AA915" s="425"/>
      <c r="AB915" s="428"/>
      <c r="AC915" s="429"/>
      <c r="AD915" s="432"/>
      <c r="AE915" s="433"/>
      <c r="AF915" s="442">
        <f>IF(AB915=0,0,(AD915/AB915)*100)</f>
        <v>0</v>
      </c>
      <c r="AG915" s="443"/>
      <c r="AH915" s="428"/>
      <c r="AI915" s="429"/>
      <c r="AJ915" s="432"/>
      <c r="AK915" s="433"/>
      <c r="AL915" s="446">
        <f>IF(AH915=0,0,(AJ915/AH915)*100)</f>
        <v>0</v>
      </c>
      <c r="AM915" s="447"/>
      <c r="AN915" s="428"/>
      <c r="AO915" s="429"/>
      <c r="AP915" s="432"/>
      <c r="AQ915" s="433"/>
      <c r="AR915" s="446">
        <f>IF(AN915=0,0,(AP915/AN915)*100)</f>
        <v>0</v>
      </c>
      <c r="AS915" s="447"/>
      <c r="AT915" s="450">
        <f>AB915+AH915+AN915</f>
        <v>0</v>
      </c>
      <c r="AU915" s="451"/>
      <c r="AV915" s="454">
        <f>AD915+AJ915+AP915</f>
        <v>0</v>
      </c>
      <c r="AW915" s="455"/>
      <c r="AX915" s="446">
        <f>IF(AT915=0,0,(AV915/AT915)*100)</f>
        <v>0</v>
      </c>
      <c r="AY915" s="447"/>
      <c r="AZ915" s="428"/>
      <c r="BA915" s="429"/>
      <c r="BB915" s="432"/>
      <c r="BC915" s="433"/>
      <c r="BD915" s="446">
        <f>IF(AZ915=0,0,(BB915/AZ915)*100)</f>
        <v>0</v>
      </c>
      <c r="BE915" s="447"/>
      <c r="BF915" s="450">
        <f>AT915+AZ915</f>
        <v>0</v>
      </c>
      <c r="BG915" s="451"/>
      <c r="BH915" s="454">
        <f>AV915+BB915</f>
        <v>0</v>
      </c>
      <c r="BI915" s="455"/>
      <c r="BJ915" s="446">
        <f>IF(BF915=0,0,(BH915/BF915)*100)</f>
        <v>0</v>
      </c>
      <c r="BK915" s="447"/>
      <c r="BL915" s="406">
        <f>(AD915*2)+(AJ915*2)+(AP915*3)+BB915</f>
        <v>0</v>
      </c>
      <c r="BM915" s="407"/>
      <c r="BN915" s="408"/>
      <c r="BO915" s="404" t="e">
        <f>(BL915*BR$893)+(N915*BR$894)+(X915*BR$895)+(R915*BR$896)+(V915*BR$897)+(Z915*BR$898)</f>
        <v>#REF!</v>
      </c>
      <c r="BP915" s="404" t="e">
        <f>((AZ915-BB915)*BR$900)+((AT915-AV915)*BR$899)+(H915*BR$901)+(P915*BR$902)</f>
        <v>#REF!</v>
      </c>
      <c r="BQ915" s="53"/>
      <c r="BR915" s="53"/>
      <c r="BS915" s="779"/>
    </row>
    <row r="916" spans="1:71" ht="21.75" customHeight="1" x14ac:dyDescent="0.25">
      <c r="A916" s="779"/>
      <c r="B916" s="415"/>
      <c r="C916" s="412" t="str">
        <f>IF(ROSTER!D$30="","",ROSTER!D$30)</f>
        <v/>
      </c>
      <c r="D916" s="413"/>
      <c r="E916" s="419"/>
      <c r="F916" s="421"/>
      <c r="G916" s="423"/>
      <c r="H916" s="426"/>
      <c r="I916" s="427"/>
      <c r="J916" s="430"/>
      <c r="K916" s="431"/>
      <c r="L916" s="434"/>
      <c r="M916" s="435"/>
      <c r="N916" s="438" t="s">
        <v>14</v>
      </c>
      <c r="O916" s="439"/>
      <c r="P916" s="430"/>
      <c r="Q916" s="431"/>
      <c r="R916" s="434"/>
      <c r="S916" s="441"/>
      <c r="T916" s="434"/>
      <c r="U916" s="427"/>
      <c r="V916" s="441"/>
      <c r="W916" s="427"/>
      <c r="X916" s="430"/>
      <c r="Y916" s="427"/>
      <c r="Z916" s="430"/>
      <c r="AA916" s="427"/>
      <c r="AB916" s="430"/>
      <c r="AC916" s="431"/>
      <c r="AD916" s="434"/>
      <c r="AE916" s="435"/>
      <c r="AF916" s="444"/>
      <c r="AG916" s="445"/>
      <c r="AH916" s="430"/>
      <c r="AI916" s="431"/>
      <c r="AJ916" s="434"/>
      <c r="AK916" s="435"/>
      <c r="AL916" s="448"/>
      <c r="AM916" s="449"/>
      <c r="AN916" s="430"/>
      <c r="AO916" s="431"/>
      <c r="AP916" s="434"/>
      <c r="AQ916" s="435"/>
      <c r="AR916" s="448"/>
      <c r="AS916" s="449"/>
      <c r="AT916" s="452"/>
      <c r="AU916" s="453"/>
      <c r="AV916" s="456"/>
      <c r="AW916" s="457"/>
      <c r="AX916" s="448"/>
      <c r="AY916" s="449"/>
      <c r="AZ916" s="430"/>
      <c r="BA916" s="431"/>
      <c r="BB916" s="434"/>
      <c r="BC916" s="435"/>
      <c r="BD916" s="448"/>
      <c r="BE916" s="449"/>
      <c r="BF916" s="452"/>
      <c r="BG916" s="453"/>
      <c r="BH916" s="456"/>
      <c r="BI916" s="457"/>
      <c r="BJ916" s="448"/>
      <c r="BK916" s="449"/>
      <c r="BL916" s="409"/>
      <c r="BM916" s="410"/>
      <c r="BN916" s="411"/>
      <c r="BO916" s="405"/>
      <c r="BP916" s="405"/>
      <c r="BQ916" s="53"/>
      <c r="BR916" s="53"/>
      <c r="BS916" s="779"/>
    </row>
    <row r="917" spans="1:71" ht="21.75" customHeight="1" x14ac:dyDescent="0.25">
      <c r="A917" s="779"/>
      <c r="B917" s="414" t="str">
        <f>IF(ROSTER!B32="","",ROSTER!B32)</f>
        <v/>
      </c>
      <c r="C917" s="416" t="str">
        <f>IF(ROSTER!C$32="","",ROSTER!C$32)</f>
        <v/>
      </c>
      <c r="D917" s="417"/>
      <c r="E917" s="418"/>
      <c r="F917" s="420">
        <f>IF(E917="y",1,IF(E917="S",1,0))</f>
        <v>0</v>
      </c>
      <c r="G917" s="422">
        <f>IF(E917="S",1,0)</f>
        <v>0</v>
      </c>
      <c r="H917" s="424"/>
      <c r="I917" s="425"/>
      <c r="J917" s="428"/>
      <c r="K917" s="429"/>
      <c r="L917" s="432"/>
      <c r="M917" s="433"/>
      <c r="N917" s="436">
        <f>L917+J917</f>
        <v>0</v>
      </c>
      <c r="O917" s="437"/>
      <c r="P917" s="428"/>
      <c r="Q917" s="429"/>
      <c r="R917" s="432"/>
      <c r="S917" s="440"/>
      <c r="T917" s="432"/>
      <c r="U917" s="425"/>
      <c r="V917" s="440"/>
      <c r="W917" s="425"/>
      <c r="X917" s="428"/>
      <c r="Y917" s="425"/>
      <c r="Z917" s="428"/>
      <c r="AA917" s="425"/>
      <c r="AB917" s="428"/>
      <c r="AC917" s="429"/>
      <c r="AD917" s="432"/>
      <c r="AE917" s="433"/>
      <c r="AF917" s="442">
        <f>IF(AB917=0,0,(AD917/AB917)*100)</f>
        <v>0</v>
      </c>
      <c r="AG917" s="443"/>
      <c r="AH917" s="428"/>
      <c r="AI917" s="429"/>
      <c r="AJ917" s="432"/>
      <c r="AK917" s="433"/>
      <c r="AL917" s="446">
        <f>IF(AH917=0,0,(AJ917/AH917)*100)</f>
        <v>0</v>
      </c>
      <c r="AM917" s="447"/>
      <c r="AN917" s="428"/>
      <c r="AO917" s="429"/>
      <c r="AP917" s="432"/>
      <c r="AQ917" s="433"/>
      <c r="AR917" s="446">
        <f>IF(AN917=0,0,(AP917/AN917)*100)</f>
        <v>0</v>
      </c>
      <c r="AS917" s="447"/>
      <c r="AT917" s="450">
        <f>AB917+AH917+AN917</f>
        <v>0</v>
      </c>
      <c r="AU917" s="451"/>
      <c r="AV917" s="454">
        <f>AD917+AJ917+AP917</f>
        <v>0</v>
      </c>
      <c r="AW917" s="455"/>
      <c r="AX917" s="446">
        <f>IF(AT917=0,0,(AV917/AT917)*100)</f>
        <v>0</v>
      </c>
      <c r="AY917" s="447"/>
      <c r="AZ917" s="428"/>
      <c r="BA917" s="429"/>
      <c r="BB917" s="432"/>
      <c r="BC917" s="433"/>
      <c r="BD917" s="446">
        <f>IF(AZ917=0,0,(BB917/AZ917)*100)</f>
        <v>0</v>
      </c>
      <c r="BE917" s="447"/>
      <c r="BF917" s="450">
        <f>AT917+AZ917</f>
        <v>0</v>
      </c>
      <c r="BG917" s="451"/>
      <c r="BH917" s="454">
        <f>AV917+BB917</f>
        <v>0</v>
      </c>
      <c r="BI917" s="455"/>
      <c r="BJ917" s="446">
        <f>IF(BF917=0,0,(BH917/BF917)*100)</f>
        <v>0</v>
      </c>
      <c r="BK917" s="447"/>
      <c r="BL917" s="406">
        <f>(AD917*2)+(AJ917*2)+(AP917*3)+BB917</f>
        <v>0</v>
      </c>
      <c r="BM917" s="407"/>
      <c r="BN917" s="408"/>
      <c r="BO917" s="404" t="e">
        <f>(BL917*BR$893)+(N917*BR$894)+(X917*BR$895)+(R917*BR$896)+(V917*BR$897)+(Z917*BR$898)</f>
        <v>#REF!</v>
      </c>
      <c r="BP917" s="404" t="e">
        <f>((AZ917-BB917)*BR$900)+((AT917-AV917)*BR$899)+(H917*BR$901)+(P917*BR$902)</f>
        <v>#REF!</v>
      </c>
      <c r="BQ917" s="53"/>
      <c r="BR917" s="53"/>
      <c r="BS917" s="779"/>
    </row>
    <row r="918" spans="1:71" ht="21.75" customHeight="1" x14ac:dyDescent="0.25">
      <c r="A918" s="779"/>
      <c r="B918" s="415"/>
      <c r="C918" s="412" t="str">
        <f>IF(ROSTER!D$32="","",ROSTER!D$32)</f>
        <v/>
      </c>
      <c r="D918" s="413"/>
      <c r="E918" s="419"/>
      <c r="F918" s="421"/>
      <c r="G918" s="423"/>
      <c r="H918" s="426"/>
      <c r="I918" s="427"/>
      <c r="J918" s="430"/>
      <c r="K918" s="431"/>
      <c r="L918" s="434"/>
      <c r="M918" s="435"/>
      <c r="N918" s="438" t="s">
        <v>14</v>
      </c>
      <c r="O918" s="439"/>
      <c r="P918" s="430"/>
      <c r="Q918" s="431"/>
      <c r="R918" s="434"/>
      <c r="S918" s="441"/>
      <c r="T918" s="434"/>
      <c r="U918" s="427"/>
      <c r="V918" s="441"/>
      <c r="W918" s="427"/>
      <c r="X918" s="430"/>
      <c r="Y918" s="427"/>
      <c r="Z918" s="430"/>
      <c r="AA918" s="427"/>
      <c r="AB918" s="430"/>
      <c r="AC918" s="431"/>
      <c r="AD918" s="434"/>
      <c r="AE918" s="435"/>
      <c r="AF918" s="444"/>
      <c r="AG918" s="445"/>
      <c r="AH918" s="430"/>
      <c r="AI918" s="431"/>
      <c r="AJ918" s="434"/>
      <c r="AK918" s="435"/>
      <c r="AL918" s="448"/>
      <c r="AM918" s="449"/>
      <c r="AN918" s="430"/>
      <c r="AO918" s="431"/>
      <c r="AP918" s="434"/>
      <c r="AQ918" s="435"/>
      <c r="AR918" s="448"/>
      <c r="AS918" s="449"/>
      <c r="AT918" s="452"/>
      <c r="AU918" s="453"/>
      <c r="AV918" s="456"/>
      <c r="AW918" s="457"/>
      <c r="AX918" s="448"/>
      <c r="AY918" s="449"/>
      <c r="AZ918" s="430"/>
      <c r="BA918" s="431"/>
      <c r="BB918" s="434"/>
      <c r="BC918" s="435"/>
      <c r="BD918" s="448"/>
      <c r="BE918" s="449"/>
      <c r="BF918" s="452"/>
      <c r="BG918" s="453"/>
      <c r="BH918" s="456"/>
      <c r="BI918" s="457"/>
      <c r="BJ918" s="448"/>
      <c r="BK918" s="449"/>
      <c r="BL918" s="409"/>
      <c r="BM918" s="410"/>
      <c r="BN918" s="411"/>
      <c r="BO918" s="405"/>
      <c r="BP918" s="405"/>
      <c r="BQ918" s="53"/>
      <c r="BR918" s="53"/>
      <c r="BS918" s="779"/>
    </row>
    <row r="919" spans="1:71" ht="21.75" customHeight="1" x14ac:dyDescent="0.25">
      <c r="A919" s="779"/>
      <c r="B919" s="414" t="str">
        <f>IF(ROSTER!B34="","",ROSTER!B34)</f>
        <v/>
      </c>
      <c r="C919" s="416" t="str">
        <f>IF(ROSTER!C$34="","",ROSTER!C$34)</f>
        <v/>
      </c>
      <c r="D919" s="417"/>
      <c r="E919" s="418"/>
      <c r="F919" s="420">
        <f>IF(E919="y",1,IF(E919="S",1,0))</f>
        <v>0</v>
      </c>
      <c r="G919" s="422">
        <f>IF(E919="S",1,0)</f>
        <v>0</v>
      </c>
      <c r="H919" s="424"/>
      <c r="I919" s="425"/>
      <c r="J919" s="428"/>
      <c r="K919" s="429"/>
      <c r="L919" s="432"/>
      <c r="M919" s="433"/>
      <c r="N919" s="436">
        <f>L919+J919</f>
        <v>0</v>
      </c>
      <c r="O919" s="437"/>
      <c r="P919" s="428"/>
      <c r="Q919" s="429"/>
      <c r="R919" s="432"/>
      <c r="S919" s="440"/>
      <c r="T919" s="432"/>
      <c r="U919" s="425"/>
      <c r="V919" s="440"/>
      <c r="W919" s="425"/>
      <c r="X919" s="428"/>
      <c r="Y919" s="425"/>
      <c r="Z919" s="428"/>
      <c r="AA919" s="425"/>
      <c r="AB919" s="428"/>
      <c r="AC919" s="429"/>
      <c r="AD919" s="432"/>
      <c r="AE919" s="433"/>
      <c r="AF919" s="442">
        <f>IF(AB919=0,0,(AD919/AB919)*100)</f>
        <v>0</v>
      </c>
      <c r="AG919" s="443"/>
      <c r="AH919" s="428"/>
      <c r="AI919" s="429"/>
      <c r="AJ919" s="432"/>
      <c r="AK919" s="433"/>
      <c r="AL919" s="446">
        <f>IF(AH919=0,0,(AJ919/AH919)*100)</f>
        <v>0</v>
      </c>
      <c r="AM919" s="447"/>
      <c r="AN919" s="428"/>
      <c r="AO919" s="429"/>
      <c r="AP919" s="432"/>
      <c r="AQ919" s="433"/>
      <c r="AR919" s="446">
        <f>IF(AN919=0,0,(AP919/AN919)*100)</f>
        <v>0</v>
      </c>
      <c r="AS919" s="447"/>
      <c r="AT919" s="450">
        <f>AB919+AH919+AN919</f>
        <v>0</v>
      </c>
      <c r="AU919" s="451"/>
      <c r="AV919" s="454">
        <f>AD919+AJ919+AP919</f>
        <v>0</v>
      </c>
      <c r="AW919" s="455"/>
      <c r="AX919" s="446">
        <f>IF(AT919=0,0,(AV919/AT919)*100)</f>
        <v>0</v>
      </c>
      <c r="AY919" s="447"/>
      <c r="AZ919" s="428"/>
      <c r="BA919" s="429"/>
      <c r="BB919" s="432"/>
      <c r="BC919" s="433"/>
      <c r="BD919" s="446">
        <f>IF(AZ919=0,0,(BB919/AZ919)*100)</f>
        <v>0</v>
      </c>
      <c r="BE919" s="447"/>
      <c r="BF919" s="450">
        <f>AT919+AZ919</f>
        <v>0</v>
      </c>
      <c r="BG919" s="451"/>
      <c r="BH919" s="454">
        <f>AV919+BB919</f>
        <v>0</v>
      </c>
      <c r="BI919" s="455"/>
      <c r="BJ919" s="446">
        <f>IF(BF919=0,0,(BH919/BF919)*100)</f>
        <v>0</v>
      </c>
      <c r="BK919" s="447"/>
      <c r="BL919" s="406">
        <f>(AD919*2)+(AJ919*2)+(AP919*3)+BB919</f>
        <v>0</v>
      </c>
      <c r="BM919" s="407"/>
      <c r="BN919" s="408"/>
      <c r="BO919" s="404" t="e">
        <f>(BL919*BR$893)+(N919*BR$894)+(X919*BR$895)+(R919*BR$896)+(V919*BR$897)+(Z919*BR$898)</f>
        <v>#REF!</v>
      </c>
      <c r="BP919" s="404" t="e">
        <f>((AZ919-BB919)*BR$900)+((AT919-AV919)*BR$899)+(H919*BR$901)+(P919*BR$902)</f>
        <v>#REF!</v>
      </c>
      <c r="BQ919" s="53"/>
      <c r="BR919" s="53"/>
      <c r="BS919" s="779"/>
    </row>
    <row r="920" spans="1:71" ht="21.75" customHeight="1" x14ac:dyDescent="0.25">
      <c r="A920" s="779"/>
      <c r="B920" s="415"/>
      <c r="C920" s="412" t="str">
        <f>IF(ROSTER!D$34="","",ROSTER!D$34)</f>
        <v/>
      </c>
      <c r="D920" s="413"/>
      <c r="E920" s="419"/>
      <c r="F920" s="421"/>
      <c r="G920" s="423"/>
      <c r="H920" s="426"/>
      <c r="I920" s="427"/>
      <c r="J920" s="430"/>
      <c r="K920" s="431"/>
      <c r="L920" s="434"/>
      <c r="M920" s="435"/>
      <c r="N920" s="438" t="s">
        <v>14</v>
      </c>
      <c r="O920" s="439"/>
      <c r="P920" s="430"/>
      <c r="Q920" s="431"/>
      <c r="R920" s="434"/>
      <c r="S920" s="441"/>
      <c r="T920" s="434"/>
      <c r="U920" s="427"/>
      <c r="V920" s="441"/>
      <c r="W920" s="427"/>
      <c r="X920" s="430"/>
      <c r="Y920" s="427"/>
      <c r="Z920" s="430"/>
      <c r="AA920" s="427"/>
      <c r="AB920" s="430"/>
      <c r="AC920" s="431"/>
      <c r="AD920" s="434"/>
      <c r="AE920" s="435"/>
      <c r="AF920" s="444"/>
      <c r="AG920" s="445"/>
      <c r="AH920" s="430"/>
      <c r="AI920" s="431"/>
      <c r="AJ920" s="434"/>
      <c r="AK920" s="435"/>
      <c r="AL920" s="448"/>
      <c r="AM920" s="449"/>
      <c r="AN920" s="430"/>
      <c r="AO920" s="431"/>
      <c r="AP920" s="434"/>
      <c r="AQ920" s="435"/>
      <c r="AR920" s="448"/>
      <c r="AS920" s="449"/>
      <c r="AT920" s="452"/>
      <c r="AU920" s="453"/>
      <c r="AV920" s="456"/>
      <c r="AW920" s="457"/>
      <c r="AX920" s="448"/>
      <c r="AY920" s="449"/>
      <c r="AZ920" s="430"/>
      <c r="BA920" s="431"/>
      <c r="BB920" s="434"/>
      <c r="BC920" s="435"/>
      <c r="BD920" s="448"/>
      <c r="BE920" s="449"/>
      <c r="BF920" s="452"/>
      <c r="BG920" s="453"/>
      <c r="BH920" s="456"/>
      <c r="BI920" s="457"/>
      <c r="BJ920" s="448"/>
      <c r="BK920" s="449"/>
      <c r="BL920" s="409"/>
      <c r="BM920" s="410"/>
      <c r="BN920" s="411"/>
      <c r="BO920" s="405"/>
      <c r="BP920" s="405"/>
      <c r="BQ920" s="53"/>
      <c r="BR920" s="53"/>
      <c r="BS920" s="779"/>
    </row>
    <row r="921" spans="1:71" ht="21.75" customHeight="1" x14ac:dyDescent="0.25">
      <c r="A921" s="779"/>
      <c r="B921" s="414" t="str">
        <f>IF(ROSTER!B36="","",ROSTER!B36)</f>
        <v/>
      </c>
      <c r="C921" s="416" t="str">
        <f>IF(ROSTER!C$36="","",ROSTER!C$36)</f>
        <v/>
      </c>
      <c r="D921" s="417"/>
      <c r="E921" s="418"/>
      <c r="F921" s="420">
        <f>IF(E921="y",1,IF(E921="S",1,0))</f>
        <v>0</v>
      </c>
      <c r="G921" s="422">
        <f>IF(E921="S",1,0)</f>
        <v>0</v>
      </c>
      <c r="H921" s="424"/>
      <c r="I921" s="425"/>
      <c r="J921" s="428"/>
      <c r="K921" s="429"/>
      <c r="L921" s="432"/>
      <c r="M921" s="433"/>
      <c r="N921" s="436">
        <f>L921+J921</f>
        <v>0</v>
      </c>
      <c r="O921" s="437"/>
      <c r="P921" s="428"/>
      <c r="Q921" s="429"/>
      <c r="R921" s="432"/>
      <c r="S921" s="440"/>
      <c r="T921" s="432"/>
      <c r="U921" s="425"/>
      <c r="V921" s="440"/>
      <c r="W921" s="425"/>
      <c r="X921" s="428"/>
      <c r="Y921" s="425"/>
      <c r="Z921" s="428"/>
      <c r="AA921" s="425"/>
      <c r="AB921" s="428"/>
      <c r="AC921" s="429"/>
      <c r="AD921" s="432"/>
      <c r="AE921" s="433"/>
      <c r="AF921" s="442">
        <f>IF(AB921=0,0,(AD921/AB921)*100)</f>
        <v>0</v>
      </c>
      <c r="AG921" s="443"/>
      <c r="AH921" s="428"/>
      <c r="AI921" s="429"/>
      <c r="AJ921" s="432"/>
      <c r="AK921" s="433"/>
      <c r="AL921" s="446">
        <f>IF(AH921=0,0,(AJ921/AH921)*100)</f>
        <v>0</v>
      </c>
      <c r="AM921" s="447"/>
      <c r="AN921" s="428"/>
      <c r="AO921" s="429"/>
      <c r="AP921" s="432"/>
      <c r="AQ921" s="433"/>
      <c r="AR921" s="446">
        <f>IF(AN921=0,0,(AP921/AN921)*100)</f>
        <v>0</v>
      </c>
      <c r="AS921" s="447"/>
      <c r="AT921" s="450">
        <f>AB921+AH921+AN921</f>
        <v>0</v>
      </c>
      <c r="AU921" s="451"/>
      <c r="AV921" s="454">
        <f>AD921+AJ921+AP921</f>
        <v>0</v>
      </c>
      <c r="AW921" s="455"/>
      <c r="AX921" s="446">
        <f>IF(AT921=0,0,(AV921/AT921)*100)</f>
        <v>0</v>
      </c>
      <c r="AY921" s="447"/>
      <c r="AZ921" s="428"/>
      <c r="BA921" s="429"/>
      <c r="BB921" s="432"/>
      <c r="BC921" s="433"/>
      <c r="BD921" s="446">
        <f>IF(AZ921=0,0,(BB921/AZ921)*100)</f>
        <v>0</v>
      </c>
      <c r="BE921" s="447"/>
      <c r="BF921" s="450">
        <f>AT921+AZ921</f>
        <v>0</v>
      </c>
      <c r="BG921" s="451"/>
      <c r="BH921" s="454">
        <f>AV921+BB921</f>
        <v>0</v>
      </c>
      <c r="BI921" s="455"/>
      <c r="BJ921" s="446">
        <f>IF(BF921=0,0,(BH921/BF921)*100)</f>
        <v>0</v>
      </c>
      <c r="BK921" s="447"/>
      <c r="BL921" s="406">
        <f>(AD921*2)+(AJ921*2)+(AP921*3)+BB921</f>
        <v>0</v>
      </c>
      <c r="BM921" s="407"/>
      <c r="BN921" s="408"/>
      <c r="BO921" s="404" t="e">
        <f>(BL921*BR$893)+(N921*BR$894)+(X921*BR$895)+(R921*BR$896)+(V921*BR$897)+(Z921*BR$898)</f>
        <v>#REF!</v>
      </c>
      <c r="BP921" s="404" t="e">
        <f>((AZ921-BB921)*BR$900)+((AT921-AV921)*BR$899)+(H921*BR$901)+(P921*BR$902)</f>
        <v>#REF!</v>
      </c>
      <c r="BQ921" s="53"/>
      <c r="BR921" s="53"/>
      <c r="BS921" s="779"/>
    </row>
    <row r="922" spans="1:71" ht="21.75" customHeight="1" x14ac:dyDescent="0.25">
      <c r="A922" s="779"/>
      <c r="B922" s="415"/>
      <c r="C922" s="412" t="str">
        <f>IF(ROSTER!D$36="","",ROSTER!D$36)</f>
        <v/>
      </c>
      <c r="D922" s="413"/>
      <c r="E922" s="419"/>
      <c r="F922" s="421"/>
      <c r="G922" s="423"/>
      <c r="H922" s="426"/>
      <c r="I922" s="427"/>
      <c r="J922" s="430"/>
      <c r="K922" s="431"/>
      <c r="L922" s="434"/>
      <c r="M922" s="435"/>
      <c r="N922" s="438" t="s">
        <v>14</v>
      </c>
      <c r="O922" s="439"/>
      <c r="P922" s="430"/>
      <c r="Q922" s="431"/>
      <c r="R922" s="434"/>
      <c r="S922" s="441"/>
      <c r="T922" s="434"/>
      <c r="U922" s="427"/>
      <c r="V922" s="441"/>
      <c r="W922" s="427"/>
      <c r="X922" s="430"/>
      <c r="Y922" s="427"/>
      <c r="Z922" s="430"/>
      <c r="AA922" s="427"/>
      <c r="AB922" s="430"/>
      <c r="AC922" s="431"/>
      <c r="AD922" s="434"/>
      <c r="AE922" s="435"/>
      <c r="AF922" s="444"/>
      <c r="AG922" s="445"/>
      <c r="AH922" s="430"/>
      <c r="AI922" s="431"/>
      <c r="AJ922" s="434"/>
      <c r="AK922" s="435"/>
      <c r="AL922" s="448"/>
      <c r="AM922" s="449"/>
      <c r="AN922" s="430"/>
      <c r="AO922" s="431"/>
      <c r="AP922" s="434"/>
      <c r="AQ922" s="435"/>
      <c r="AR922" s="448"/>
      <c r="AS922" s="449"/>
      <c r="AT922" s="452"/>
      <c r="AU922" s="453"/>
      <c r="AV922" s="456"/>
      <c r="AW922" s="457"/>
      <c r="AX922" s="448"/>
      <c r="AY922" s="449"/>
      <c r="AZ922" s="430"/>
      <c r="BA922" s="431"/>
      <c r="BB922" s="434"/>
      <c r="BC922" s="435"/>
      <c r="BD922" s="448"/>
      <c r="BE922" s="449"/>
      <c r="BF922" s="452"/>
      <c r="BG922" s="453"/>
      <c r="BH922" s="456"/>
      <c r="BI922" s="457"/>
      <c r="BJ922" s="448"/>
      <c r="BK922" s="449"/>
      <c r="BL922" s="409"/>
      <c r="BM922" s="410"/>
      <c r="BN922" s="411"/>
      <c r="BO922" s="405"/>
      <c r="BP922" s="405"/>
      <c r="BQ922" s="53"/>
      <c r="BR922" s="53"/>
      <c r="BS922" s="779"/>
    </row>
    <row r="923" spans="1:71" ht="21.75" customHeight="1" x14ac:dyDescent="0.25">
      <c r="A923" s="779"/>
      <c r="B923" s="414" t="str">
        <f>IF(ROSTER!B38="","",ROSTER!B38)</f>
        <v/>
      </c>
      <c r="C923" s="416" t="str">
        <f>IF(ROSTER!C$38="","",ROSTER!C$38)</f>
        <v/>
      </c>
      <c r="D923" s="417"/>
      <c r="E923" s="418"/>
      <c r="F923" s="420">
        <f>IF(E923="y",1,IF(E923="S",1,0))</f>
        <v>0</v>
      </c>
      <c r="G923" s="422">
        <f>IF(E923="S",1,0)</f>
        <v>0</v>
      </c>
      <c r="H923" s="424"/>
      <c r="I923" s="425"/>
      <c r="J923" s="428"/>
      <c r="K923" s="429"/>
      <c r="L923" s="432"/>
      <c r="M923" s="433"/>
      <c r="N923" s="436">
        <f>L923+J923</f>
        <v>0</v>
      </c>
      <c r="O923" s="437"/>
      <c r="P923" s="428"/>
      <c r="Q923" s="429"/>
      <c r="R923" s="432"/>
      <c r="S923" s="440"/>
      <c r="T923" s="432"/>
      <c r="U923" s="425"/>
      <c r="V923" s="440"/>
      <c r="W923" s="425"/>
      <c r="X923" s="428"/>
      <c r="Y923" s="425"/>
      <c r="Z923" s="428"/>
      <c r="AA923" s="425"/>
      <c r="AB923" s="428"/>
      <c r="AC923" s="429"/>
      <c r="AD923" s="432"/>
      <c r="AE923" s="433"/>
      <c r="AF923" s="442">
        <f>IF(AB923=0,0,(AD923/AB923)*100)</f>
        <v>0</v>
      </c>
      <c r="AG923" s="443"/>
      <c r="AH923" s="428"/>
      <c r="AI923" s="429"/>
      <c r="AJ923" s="432"/>
      <c r="AK923" s="433"/>
      <c r="AL923" s="446">
        <f>IF(AH923=0,0,(AJ923/AH923)*100)</f>
        <v>0</v>
      </c>
      <c r="AM923" s="447"/>
      <c r="AN923" s="428"/>
      <c r="AO923" s="429"/>
      <c r="AP923" s="432"/>
      <c r="AQ923" s="433"/>
      <c r="AR923" s="446">
        <f>IF(AN923=0,0,(AP923/AN923)*100)</f>
        <v>0</v>
      </c>
      <c r="AS923" s="447"/>
      <c r="AT923" s="450">
        <f>AB923+AH923+AN923</f>
        <v>0</v>
      </c>
      <c r="AU923" s="451"/>
      <c r="AV923" s="454">
        <f>AD923+AJ923+AP923</f>
        <v>0</v>
      </c>
      <c r="AW923" s="455"/>
      <c r="AX923" s="446">
        <f>IF(AT923=0,0,(AV923/AT923)*100)</f>
        <v>0</v>
      </c>
      <c r="AY923" s="447"/>
      <c r="AZ923" s="428"/>
      <c r="BA923" s="429"/>
      <c r="BB923" s="432"/>
      <c r="BC923" s="433"/>
      <c r="BD923" s="446">
        <f>IF(AZ923=0,0,(BB923/AZ923)*100)</f>
        <v>0</v>
      </c>
      <c r="BE923" s="447"/>
      <c r="BF923" s="450">
        <f>AT923+AZ923</f>
        <v>0</v>
      </c>
      <c r="BG923" s="451"/>
      <c r="BH923" s="454">
        <f>AV923+BB923</f>
        <v>0</v>
      </c>
      <c r="BI923" s="455"/>
      <c r="BJ923" s="446">
        <f>IF(BF923=0,0,(BH923/BF923)*100)</f>
        <v>0</v>
      </c>
      <c r="BK923" s="447"/>
      <c r="BL923" s="406">
        <f>(AD923*2)+(AJ923*2)+(AP923*3)+BB923</f>
        <v>0</v>
      </c>
      <c r="BM923" s="407"/>
      <c r="BN923" s="408"/>
      <c r="BO923" s="404" t="e">
        <f>(BL923*BR$893)+(N923*BR$894)+(X923*BR$895)+(R923*BR$896)+(V923*BR$897)+(Z923*BR$898)</f>
        <v>#REF!</v>
      </c>
      <c r="BP923" s="404" t="e">
        <f>((AZ923-BB923)*BR$900)+((AT923-AV923)*BR$899)+(H923*BR$901)+(P923*BR$902)</f>
        <v>#REF!</v>
      </c>
      <c r="BQ923" s="53"/>
      <c r="BR923" s="53"/>
      <c r="BS923" s="779"/>
    </row>
    <row r="924" spans="1:71" ht="21.75" customHeight="1" x14ac:dyDescent="0.25">
      <c r="A924" s="779"/>
      <c r="B924" s="415"/>
      <c r="C924" s="412" t="str">
        <f>IF(ROSTER!D$38="","",ROSTER!D$38)</f>
        <v/>
      </c>
      <c r="D924" s="413"/>
      <c r="E924" s="419"/>
      <c r="F924" s="421"/>
      <c r="G924" s="423"/>
      <c r="H924" s="426"/>
      <c r="I924" s="427"/>
      <c r="J924" s="430"/>
      <c r="K924" s="431"/>
      <c r="L924" s="434"/>
      <c r="M924" s="435"/>
      <c r="N924" s="438" t="s">
        <v>14</v>
      </c>
      <c r="O924" s="439"/>
      <c r="P924" s="430"/>
      <c r="Q924" s="431"/>
      <c r="R924" s="434"/>
      <c r="S924" s="441"/>
      <c r="T924" s="434"/>
      <c r="U924" s="427"/>
      <c r="V924" s="441"/>
      <c r="W924" s="427"/>
      <c r="X924" s="430"/>
      <c r="Y924" s="427"/>
      <c r="Z924" s="430"/>
      <c r="AA924" s="427"/>
      <c r="AB924" s="430"/>
      <c r="AC924" s="431"/>
      <c r="AD924" s="434"/>
      <c r="AE924" s="435"/>
      <c r="AF924" s="444"/>
      <c r="AG924" s="445"/>
      <c r="AH924" s="430"/>
      <c r="AI924" s="431"/>
      <c r="AJ924" s="434"/>
      <c r="AK924" s="435"/>
      <c r="AL924" s="448"/>
      <c r="AM924" s="449"/>
      <c r="AN924" s="430"/>
      <c r="AO924" s="431"/>
      <c r="AP924" s="434"/>
      <c r="AQ924" s="435"/>
      <c r="AR924" s="448"/>
      <c r="AS924" s="449"/>
      <c r="AT924" s="452"/>
      <c r="AU924" s="453"/>
      <c r="AV924" s="456"/>
      <c r="AW924" s="457"/>
      <c r="AX924" s="448"/>
      <c r="AY924" s="449"/>
      <c r="AZ924" s="430"/>
      <c r="BA924" s="431"/>
      <c r="BB924" s="434"/>
      <c r="BC924" s="435"/>
      <c r="BD924" s="448"/>
      <c r="BE924" s="449"/>
      <c r="BF924" s="452"/>
      <c r="BG924" s="453"/>
      <c r="BH924" s="456"/>
      <c r="BI924" s="457"/>
      <c r="BJ924" s="448"/>
      <c r="BK924" s="449"/>
      <c r="BL924" s="409"/>
      <c r="BM924" s="410"/>
      <c r="BN924" s="411"/>
      <c r="BO924" s="405"/>
      <c r="BP924" s="405"/>
      <c r="BQ924" s="53"/>
      <c r="BR924" s="53"/>
      <c r="BS924" s="779"/>
    </row>
    <row r="925" spans="1:71" ht="21.75" customHeight="1" x14ac:dyDescent="0.25">
      <c r="A925" s="779"/>
      <c r="B925" s="414" t="str">
        <f>IF(ROSTER!B40="","",ROSTER!B40)</f>
        <v/>
      </c>
      <c r="C925" s="416" t="str">
        <f>IF(ROSTER!C$40="","",ROSTER!C$40)</f>
        <v/>
      </c>
      <c r="D925" s="417"/>
      <c r="E925" s="418"/>
      <c r="F925" s="420">
        <f>IF(E925="y",1,IF(E925="S",1,0))</f>
        <v>0</v>
      </c>
      <c r="G925" s="422">
        <f>IF(E925="S",1,0)</f>
        <v>0</v>
      </c>
      <c r="H925" s="424"/>
      <c r="I925" s="425"/>
      <c r="J925" s="428"/>
      <c r="K925" s="429"/>
      <c r="L925" s="432"/>
      <c r="M925" s="433"/>
      <c r="N925" s="436">
        <f>L925+J925</f>
        <v>0</v>
      </c>
      <c r="O925" s="437"/>
      <c r="P925" s="428"/>
      <c r="Q925" s="429"/>
      <c r="R925" s="432"/>
      <c r="S925" s="440"/>
      <c r="T925" s="432"/>
      <c r="U925" s="425"/>
      <c r="V925" s="440"/>
      <c r="W925" s="425"/>
      <c r="X925" s="428"/>
      <c r="Y925" s="425"/>
      <c r="Z925" s="428"/>
      <c r="AA925" s="425"/>
      <c r="AB925" s="428"/>
      <c r="AC925" s="429"/>
      <c r="AD925" s="432"/>
      <c r="AE925" s="433"/>
      <c r="AF925" s="442">
        <f>IF(AB925=0,0,(AD925/AB925)*100)</f>
        <v>0</v>
      </c>
      <c r="AG925" s="443"/>
      <c r="AH925" s="428"/>
      <c r="AI925" s="429"/>
      <c r="AJ925" s="432"/>
      <c r="AK925" s="433"/>
      <c r="AL925" s="446">
        <f>IF(AH925=0,0,(AJ925/AH925)*100)</f>
        <v>0</v>
      </c>
      <c r="AM925" s="447"/>
      <c r="AN925" s="428"/>
      <c r="AO925" s="429"/>
      <c r="AP925" s="432"/>
      <c r="AQ925" s="433"/>
      <c r="AR925" s="446">
        <f>IF(AN925=0,0,(AP925/AN925)*100)</f>
        <v>0</v>
      </c>
      <c r="AS925" s="447"/>
      <c r="AT925" s="450">
        <f>AB925+AH925+AN925</f>
        <v>0</v>
      </c>
      <c r="AU925" s="451"/>
      <c r="AV925" s="454">
        <f>AD925+AJ925+AP925</f>
        <v>0</v>
      </c>
      <c r="AW925" s="455"/>
      <c r="AX925" s="446">
        <f>IF(AT925=0,0,(AV925/AT925)*100)</f>
        <v>0</v>
      </c>
      <c r="AY925" s="447"/>
      <c r="AZ925" s="428"/>
      <c r="BA925" s="429"/>
      <c r="BB925" s="432"/>
      <c r="BC925" s="433"/>
      <c r="BD925" s="446">
        <f>IF(AZ925=0,0,(BB925/AZ925)*100)</f>
        <v>0</v>
      </c>
      <c r="BE925" s="447"/>
      <c r="BF925" s="450">
        <f>AT925+AZ925</f>
        <v>0</v>
      </c>
      <c r="BG925" s="451"/>
      <c r="BH925" s="454">
        <f>AV925+BB925</f>
        <v>0</v>
      </c>
      <c r="BI925" s="455"/>
      <c r="BJ925" s="446">
        <f>IF(BF925=0,0,(BH925/BF925)*100)</f>
        <v>0</v>
      </c>
      <c r="BK925" s="447"/>
      <c r="BL925" s="406">
        <f>(AD925*2)+(AJ925*2)+(AP925*3)+BB925</f>
        <v>0</v>
      </c>
      <c r="BM925" s="407"/>
      <c r="BN925" s="408"/>
      <c r="BO925" s="404" t="e">
        <f>(BL925*BR$893)+(N925*BR$894)+(X925*BR$895)+(R925*BR$896)+(V925*BR$897)+(Z925*BR$898)</f>
        <v>#REF!</v>
      </c>
      <c r="BP925" s="404" t="e">
        <f>((AZ925-BB925)*BR$900)+((AT925-AV925)*BR$899)+(H925*BR$901)+(P925*BR$902)</f>
        <v>#REF!</v>
      </c>
      <c r="BQ925" s="53"/>
      <c r="BR925" s="53"/>
      <c r="BS925" s="779"/>
    </row>
    <row r="926" spans="1:71" ht="21.75" customHeight="1" x14ac:dyDescent="0.25">
      <c r="A926" s="779"/>
      <c r="B926" s="415"/>
      <c r="C926" s="412" t="str">
        <f>IF(ROSTER!D$40="","",ROSTER!D$40)</f>
        <v/>
      </c>
      <c r="D926" s="413"/>
      <c r="E926" s="419"/>
      <c r="F926" s="421"/>
      <c r="G926" s="423"/>
      <c r="H926" s="426"/>
      <c r="I926" s="427"/>
      <c r="J926" s="430"/>
      <c r="K926" s="431"/>
      <c r="L926" s="434"/>
      <c r="M926" s="435"/>
      <c r="N926" s="438" t="s">
        <v>14</v>
      </c>
      <c r="O926" s="439"/>
      <c r="P926" s="430"/>
      <c r="Q926" s="431"/>
      <c r="R926" s="434"/>
      <c r="S926" s="441"/>
      <c r="T926" s="434"/>
      <c r="U926" s="427"/>
      <c r="V926" s="441"/>
      <c r="W926" s="427"/>
      <c r="X926" s="430"/>
      <c r="Y926" s="427"/>
      <c r="Z926" s="430"/>
      <c r="AA926" s="427"/>
      <c r="AB926" s="430"/>
      <c r="AC926" s="431"/>
      <c r="AD926" s="434"/>
      <c r="AE926" s="435"/>
      <c r="AF926" s="444"/>
      <c r="AG926" s="445"/>
      <c r="AH926" s="430"/>
      <c r="AI926" s="431"/>
      <c r="AJ926" s="434"/>
      <c r="AK926" s="435"/>
      <c r="AL926" s="448"/>
      <c r="AM926" s="449"/>
      <c r="AN926" s="430"/>
      <c r="AO926" s="431"/>
      <c r="AP926" s="434"/>
      <c r="AQ926" s="435"/>
      <c r="AR926" s="448"/>
      <c r="AS926" s="449"/>
      <c r="AT926" s="452"/>
      <c r="AU926" s="453"/>
      <c r="AV926" s="456"/>
      <c r="AW926" s="457"/>
      <c r="AX926" s="448"/>
      <c r="AY926" s="449"/>
      <c r="AZ926" s="430"/>
      <c r="BA926" s="431"/>
      <c r="BB926" s="434"/>
      <c r="BC926" s="435"/>
      <c r="BD926" s="448"/>
      <c r="BE926" s="449"/>
      <c r="BF926" s="452"/>
      <c r="BG926" s="453"/>
      <c r="BH926" s="456"/>
      <c r="BI926" s="457"/>
      <c r="BJ926" s="448"/>
      <c r="BK926" s="449"/>
      <c r="BL926" s="409"/>
      <c r="BM926" s="410"/>
      <c r="BN926" s="411"/>
      <c r="BO926" s="405"/>
      <c r="BP926" s="405"/>
      <c r="BQ926" s="53"/>
      <c r="BR926" s="53"/>
      <c r="BS926" s="779"/>
    </row>
    <row r="927" spans="1:71" ht="21.75" customHeight="1" x14ac:dyDescent="0.25">
      <c r="A927" s="779"/>
      <c r="B927" s="414" t="str">
        <f>IF(ROSTER!B42="","",ROSTER!B42)</f>
        <v/>
      </c>
      <c r="C927" s="416" t="str">
        <f>IF(ROSTER!C$42="","",ROSTER!C$42)</f>
        <v/>
      </c>
      <c r="D927" s="417"/>
      <c r="E927" s="418"/>
      <c r="F927" s="420">
        <f>IF(E927="y",1,IF(E927="S",1,0))</f>
        <v>0</v>
      </c>
      <c r="G927" s="422">
        <f>IF(E927="S",1,0)</f>
        <v>0</v>
      </c>
      <c r="H927" s="424"/>
      <c r="I927" s="425"/>
      <c r="J927" s="428"/>
      <c r="K927" s="429"/>
      <c r="L927" s="432"/>
      <c r="M927" s="433"/>
      <c r="N927" s="436">
        <f>L927+J927</f>
        <v>0</v>
      </c>
      <c r="O927" s="437"/>
      <c r="P927" s="428"/>
      <c r="Q927" s="429"/>
      <c r="R927" s="432"/>
      <c r="S927" s="440"/>
      <c r="T927" s="432"/>
      <c r="U927" s="425"/>
      <c r="V927" s="440"/>
      <c r="W927" s="425"/>
      <c r="X927" s="428"/>
      <c r="Y927" s="425"/>
      <c r="Z927" s="428"/>
      <c r="AA927" s="425"/>
      <c r="AB927" s="428"/>
      <c r="AC927" s="429"/>
      <c r="AD927" s="432"/>
      <c r="AE927" s="433"/>
      <c r="AF927" s="442">
        <f>IF(AB927=0,0,(AD927/AB927)*100)</f>
        <v>0</v>
      </c>
      <c r="AG927" s="443"/>
      <c r="AH927" s="428"/>
      <c r="AI927" s="429"/>
      <c r="AJ927" s="432"/>
      <c r="AK927" s="433"/>
      <c r="AL927" s="446">
        <f>IF(AH927=0,0,(AJ927/AH927)*100)</f>
        <v>0</v>
      </c>
      <c r="AM927" s="447"/>
      <c r="AN927" s="428"/>
      <c r="AO927" s="429"/>
      <c r="AP927" s="432"/>
      <c r="AQ927" s="433"/>
      <c r="AR927" s="446">
        <f>IF(AN927=0,0,(AP927/AN927)*100)</f>
        <v>0</v>
      </c>
      <c r="AS927" s="447"/>
      <c r="AT927" s="450">
        <f>AB927+AH927+AN927</f>
        <v>0</v>
      </c>
      <c r="AU927" s="451"/>
      <c r="AV927" s="454">
        <f>AD927+AJ927+AP927</f>
        <v>0</v>
      </c>
      <c r="AW927" s="455"/>
      <c r="AX927" s="446">
        <f>IF(AT927=0,0,(AV927/AT927)*100)</f>
        <v>0</v>
      </c>
      <c r="AY927" s="447"/>
      <c r="AZ927" s="428"/>
      <c r="BA927" s="429"/>
      <c r="BB927" s="432"/>
      <c r="BC927" s="433"/>
      <c r="BD927" s="446">
        <f>IF(AZ927=0,0,(BB927/AZ927)*100)</f>
        <v>0</v>
      </c>
      <c r="BE927" s="447"/>
      <c r="BF927" s="450">
        <f>AT927+AZ927</f>
        <v>0</v>
      </c>
      <c r="BG927" s="451"/>
      <c r="BH927" s="454">
        <f>AV927+BB927</f>
        <v>0</v>
      </c>
      <c r="BI927" s="455"/>
      <c r="BJ927" s="446">
        <f>IF(BF927=0,0,(BH927/BF927)*100)</f>
        <v>0</v>
      </c>
      <c r="BK927" s="447"/>
      <c r="BL927" s="406">
        <f>(AD927*2)+(AJ927*2)+(AP927*3)+BB927</f>
        <v>0</v>
      </c>
      <c r="BM927" s="407"/>
      <c r="BN927" s="408"/>
      <c r="BO927" s="404" t="e">
        <f>(BL927*BR$893)+(N927*BR$894)+(X927*BR$895)+(R927*BR$896)+(V927*BR$897)+(Z927*BR$898)</f>
        <v>#REF!</v>
      </c>
      <c r="BP927" s="404" t="e">
        <f>((AZ927-BB927)*BR$900)+((AT927-AV927)*BR$899)+(H927*BR$901)+(P927*BR$902)</f>
        <v>#REF!</v>
      </c>
      <c r="BQ927" s="53"/>
      <c r="BR927" s="53"/>
      <c r="BS927" s="779"/>
    </row>
    <row r="928" spans="1:71" ht="21.75" customHeight="1" thickBot="1" x14ac:dyDescent="0.3">
      <c r="A928" s="779"/>
      <c r="B928" s="415"/>
      <c r="C928" s="412" t="str">
        <f>IF(ROSTER!D$42="","",ROSTER!D$42)</f>
        <v/>
      </c>
      <c r="D928" s="413"/>
      <c r="E928" s="419"/>
      <c r="F928" s="421"/>
      <c r="G928" s="423"/>
      <c r="H928" s="426"/>
      <c r="I928" s="427"/>
      <c r="J928" s="430"/>
      <c r="K928" s="431"/>
      <c r="L928" s="434"/>
      <c r="M928" s="435"/>
      <c r="N928" s="438" t="s">
        <v>14</v>
      </c>
      <c r="O928" s="439"/>
      <c r="P928" s="430"/>
      <c r="Q928" s="431"/>
      <c r="R928" s="434"/>
      <c r="S928" s="441"/>
      <c r="T928" s="434"/>
      <c r="U928" s="427"/>
      <c r="V928" s="441"/>
      <c r="W928" s="427"/>
      <c r="X928" s="430"/>
      <c r="Y928" s="427"/>
      <c r="Z928" s="430"/>
      <c r="AA928" s="427"/>
      <c r="AB928" s="430"/>
      <c r="AC928" s="431"/>
      <c r="AD928" s="434"/>
      <c r="AE928" s="435"/>
      <c r="AF928" s="444"/>
      <c r="AG928" s="445"/>
      <c r="AH928" s="430"/>
      <c r="AI928" s="431"/>
      <c r="AJ928" s="434"/>
      <c r="AK928" s="435"/>
      <c r="AL928" s="448"/>
      <c r="AM928" s="449"/>
      <c r="AN928" s="430"/>
      <c r="AO928" s="431"/>
      <c r="AP928" s="434"/>
      <c r="AQ928" s="435"/>
      <c r="AR928" s="448"/>
      <c r="AS928" s="449"/>
      <c r="AT928" s="452"/>
      <c r="AU928" s="453"/>
      <c r="AV928" s="456"/>
      <c r="AW928" s="457"/>
      <c r="AX928" s="448"/>
      <c r="AY928" s="449"/>
      <c r="AZ928" s="430"/>
      <c r="BA928" s="431"/>
      <c r="BB928" s="434"/>
      <c r="BC928" s="435"/>
      <c r="BD928" s="448"/>
      <c r="BE928" s="449"/>
      <c r="BF928" s="452"/>
      <c r="BG928" s="453"/>
      <c r="BH928" s="456"/>
      <c r="BI928" s="457"/>
      <c r="BJ928" s="448"/>
      <c r="BK928" s="449"/>
      <c r="BL928" s="409"/>
      <c r="BM928" s="410"/>
      <c r="BN928" s="411"/>
      <c r="BO928" s="405"/>
      <c r="BP928" s="405"/>
      <c r="BQ928" s="53"/>
      <c r="BR928" s="53"/>
      <c r="BS928" s="779"/>
    </row>
    <row r="929" spans="1:71" ht="21.75" hidden="1" customHeight="1" x14ac:dyDescent="0.3">
      <c r="A929" s="779"/>
      <c r="B929" s="414" t="str">
        <f>IF(ROSTER!B44="","",ROSTER!B44)</f>
        <v/>
      </c>
      <c r="C929" s="416" t="str">
        <f>IF(ROSTER!C$44="","",ROSTER!C$44)</f>
        <v/>
      </c>
      <c r="D929" s="417"/>
      <c r="E929" s="418"/>
      <c r="F929" s="420">
        <f>IF(E929="y",1,IF(E929="S",1,0))</f>
        <v>0</v>
      </c>
      <c r="G929" s="422">
        <f>IF(E929="S",1,0)</f>
        <v>0</v>
      </c>
      <c r="H929" s="424"/>
      <c r="I929" s="425"/>
      <c r="J929" s="428"/>
      <c r="K929" s="429"/>
      <c r="L929" s="432"/>
      <c r="M929" s="433"/>
      <c r="N929" s="436">
        <f>L929+J929</f>
        <v>0</v>
      </c>
      <c r="O929" s="437"/>
      <c r="P929" s="428"/>
      <c r="Q929" s="429"/>
      <c r="R929" s="432"/>
      <c r="S929" s="440"/>
      <c r="T929" s="432"/>
      <c r="U929" s="425"/>
      <c r="V929" s="440"/>
      <c r="W929" s="425"/>
      <c r="X929" s="428"/>
      <c r="Y929" s="425"/>
      <c r="Z929" s="428"/>
      <c r="AA929" s="425"/>
      <c r="AB929" s="428"/>
      <c r="AC929" s="429"/>
      <c r="AD929" s="432"/>
      <c r="AE929" s="433"/>
      <c r="AF929" s="442">
        <f>IF(AB929=0,0,(AD929/AB929)*100)</f>
        <v>0</v>
      </c>
      <c r="AG929" s="443"/>
      <c r="AH929" s="428"/>
      <c r="AI929" s="429"/>
      <c r="AJ929" s="432"/>
      <c r="AK929" s="433"/>
      <c r="AL929" s="446">
        <f>IF(AH929=0,0,(AJ929/AH929)*100)</f>
        <v>0</v>
      </c>
      <c r="AM929" s="447"/>
      <c r="AN929" s="428"/>
      <c r="AO929" s="429"/>
      <c r="AP929" s="432"/>
      <c r="AQ929" s="433"/>
      <c r="AR929" s="446">
        <f>IF(AN929=0,0,(AP929/AN929)*100)</f>
        <v>0</v>
      </c>
      <c r="AS929" s="447"/>
      <c r="AT929" s="450">
        <f>AB929+AH929+AN929</f>
        <v>0</v>
      </c>
      <c r="AU929" s="451"/>
      <c r="AV929" s="454">
        <f>AD929+AJ929+AP929</f>
        <v>0</v>
      </c>
      <c r="AW929" s="455"/>
      <c r="AX929" s="446">
        <f>IF(AT929=0,0,(AV929/AT929)*100)</f>
        <v>0</v>
      </c>
      <c r="AY929" s="447"/>
      <c r="AZ929" s="428"/>
      <c r="BA929" s="429"/>
      <c r="BB929" s="432"/>
      <c r="BC929" s="433"/>
      <c r="BD929" s="446">
        <f>IF(AZ929=0,0,(BB929/AZ929)*100)</f>
        <v>0</v>
      </c>
      <c r="BE929" s="447"/>
      <c r="BF929" s="450">
        <f>AT929+AZ929</f>
        <v>0</v>
      </c>
      <c r="BG929" s="451"/>
      <c r="BH929" s="454">
        <f>AV929+BB929</f>
        <v>0</v>
      </c>
      <c r="BI929" s="455"/>
      <c r="BJ929" s="446">
        <f>IF(BF929=0,0,(BH929/BF929)*100)</f>
        <v>0</v>
      </c>
      <c r="BK929" s="447"/>
      <c r="BL929" s="406">
        <f>(AD929*2)+(AJ929*2)+(AP929*3)+BB929</f>
        <v>0</v>
      </c>
      <c r="BM929" s="407"/>
      <c r="BN929" s="408"/>
      <c r="BO929" s="404" t="e">
        <f>(BL929*BR$893)+(N929*BR$894)+(X929*BR$895)+(R929*BR$896)+(V929*BR$897)+(Z929*BR$898)</f>
        <v>#REF!</v>
      </c>
      <c r="BP929" s="404" t="e">
        <f>((AZ929-BB929)*BR$900)+((AT929-AV929)*BR$899)+(H929*BR$901)+(P929*BR$902)</f>
        <v>#REF!</v>
      </c>
      <c r="BQ929" s="53"/>
      <c r="BR929" s="53"/>
      <c r="BS929" s="779"/>
    </row>
    <row r="930" spans="1:71" ht="21.75" hidden="1" customHeight="1" x14ac:dyDescent="0.3">
      <c r="A930" s="779"/>
      <c r="B930" s="415"/>
      <c r="C930" s="412" t="str">
        <f>IF(ROSTER!D$44="","",ROSTER!D$44)</f>
        <v/>
      </c>
      <c r="D930" s="413"/>
      <c r="E930" s="419"/>
      <c r="F930" s="421"/>
      <c r="G930" s="423"/>
      <c r="H930" s="426"/>
      <c r="I930" s="427"/>
      <c r="J930" s="430"/>
      <c r="K930" s="431"/>
      <c r="L930" s="434"/>
      <c r="M930" s="435"/>
      <c r="N930" s="438" t="s">
        <v>14</v>
      </c>
      <c r="O930" s="439"/>
      <c r="P930" s="430"/>
      <c r="Q930" s="431"/>
      <c r="R930" s="434"/>
      <c r="S930" s="441"/>
      <c r="T930" s="434"/>
      <c r="U930" s="427"/>
      <c r="V930" s="441"/>
      <c r="W930" s="427"/>
      <c r="X930" s="430"/>
      <c r="Y930" s="427"/>
      <c r="Z930" s="430"/>
      <c r="AA930" s="427"/>
      <c r="AB930" s="430"/>
      <c r="AC930" s="431"/>
      <c r="AD930" s="434"/>
      <c r="AE930" s="435"/>
      <c r="AF930" s="444"/>
      <c r="AG930" s="445"/>
      <c r="AH930" s="430"/>
      <c r="AI930" s="431"/>
      <c r="AJ930" s="434"/>
      <c r="AK930" s="435"/>
      <c r="AL930" s="448"/>
      <c r="AM930" s="449"/>
      <c r="AN930" s="430"/>
      <c r="AO930" s="431"/>
      <c r="AP930" s="434"/>
      <c r="AQ930" s="435"/>
      <c r="AR930" s="448"/>
      <c r="AS930" s="449"/>
      <c r="AT930" s="452"/>
      <c r="AU930" s="453"/>
      <c r="AV930" s="456"/>
      <c r="AW930" s="457"/>
      <c r="AX930" s="448"/>
      <c r="AY930" s="449"/>
      <c r="AZ930" s="430"/>
      <c r="BA930" s="431"/>
      <c r="BB930" s="434"/>
      <c r="BC930" s="435"/>
      <c r="BD930" s="448"/>
      <c r="BE930" s="449"/>
      <c r="BF930" s="452"/>
      <c r="BG930" s="453"/>
      <c r="BH930" s="456"/>
      <c r="BI930" s="457"/>
      <c r="BJ930" s="448"/>
      <c r="BK930" s="449"/>
      <c r="BL930" s="409"/>
      <c r="BM930" s="410"/>
      <c r="BN930" s="411"/>
      <c r="BO930" s="405"/>
      <c r="BP930" s="405"/>
      <c r="BQ930" s="53"/>
      <c r="BR930" s="53"/>
      <c r="BS930" s="779"/>
    </row>
    <row r="931" spans="1:71" ht="21.75" hidden="1" customHeight="1" x14ac:dyDescent="0.3">
      <c r="A931" s="779"/>
      <c r="B931" s="414" t="str">
        <f>IF(ROSTER!B46="","",ROSTER!B46)</f>
        <v/>
      </c>
      <c r="C931" s="416" t="str">
        <f>IF(ROSTER!C$46="","",ROSTER!C$46)</f>
        <v/>
      </c>
      <c r="D931" s="417"/>
      <c r="E931" s="418"/>
      <c r="F931" s="420">
        <f>IF(E931="y",1,IF(E931="S",1,0))</f>
        <v>0</v>
      </c>
      <c r="G931" s="422">
        <f>IF(E931="S",1,0)</f>
        <v>0</v>
      </c>
      <c r="H931" s="424"/>
      <c r="I931" s="425"/>
      <c r="J931" s="428"/>
      <c r="K931" s="429"/>
      <c r="L931" s="432"/>
      <c r="M931" s="433"/>
      <c r="N931" s="436">
        <f>L931+J931</f>
        <v>0</v>
      </c>
      <c r="O931" s="437"/>
      <c r="P931" s="428"/>
      <c r="Q931" s="429"/>
      <c r="R931" s="432"/>
      <c r="S931" s="440"/>
      <c r="T931" s="432"/>
      <c r="U931" s="425"/>
      <c r="V931" s="440"/>
      <c r="W931" s="425"/>
      <c r="X931" s="428"/>
      <c r="Y931" s="425"/>
      <c r="Z931" s="428"/>
      <c r="AA931" s="425"/>
      <c r="AB931" s="428"/>
      <c r="AC931" s="429"/>
      <c r="AD931" s="432"/>
      <c r="AE931" s="433"/>
      <c r="AF931" s="442">
        <f>IF(AB931=0,0,(AD931/AB931)*100)</f>
        <v>0</v>
      </c>
      <c r="AG931" s="443"/>
      <c r="AH931" s="428"/>
      <c r="AI931" s="429"/>
      <c r="AJ931" s="432"/>
      <c r="AK931" s="433"/>
      <c r="AL931" s="446">
        <f>IF(AH931=0,0,(AJ931/AH931)*100)</f>
        <v>0</v>
      </c>
      <c r="AM931" s="447"/>
      <c r="AN931" s="428"/>
      <c r="AO931" s="429"/>
      <c r="AP931" s="432"/>
      <c r="AQ931" s="433"/>
      <c r="AR931" s="446">
        <f>IF(AN931=0,0,(AP931/AN931)*100)</f>
        <v>0</v>
      </c>
      <c r="AS931" s="447"/>
      <c r="AT931" s="450">
        <f>AB931+AH931+AN931</f>
        <v>0</v>
      </c>
      <c r="AU931" s="451"/>
      <c r="AV931" s="454">
        <f>AD931+AJ931+AP931</f>
        <v>0</v>
      </c>
      <c r="AW931" s="455"/>
      <c r="AX931" s="446">
        <f>IF(AT931=0,0,(AV931/AT931)*100)</f>
        <v>0</v>
      </c>
      <c r="AY931" s="447"/>
      <c r="AZ931" s="428"/>
      <c r="BA931" s="429"/>
      <c r="BB931" s="432"/>
      <c r="BC931" s="433"/>
      <c r="BD931" s="446">
        <f>IF(AZ931=0,0,(BB931/AZ931)*100)</f>
        <v>0</v>
      </c>
      <c r="BE931" s="447"/>
      <c r="BF931" s="450">
        <f>AT931+AZ931</f>
        <v>0</v>
      </c>
      <c r="BG931" s="451"/>
      <c r="BH931" s="454">
        <f>AV931+BB931</f>
        <v>0</v>
      </c>
      <c r="BI931" s="455"/>
      <c r="BJ931" s="446">
        <f>IF(BF931=0,0,(BH931/BF931)*100)</f>
        <v>0</v>
      </c>
      <c r="BK931" s="447"/>
      <c r="BL931" s="406">
        <f>(AD931*2)+(AJ931*2)+(AP931*3)+BB931</f>
        <v>0</v>
      </c>
      <c r="BM931" s="407"/>
      <c r="BN931" s="408"/>
      <c r="BO931" s="402" t="e">
        <f>(BL931*BR$74)+(N931*BR$75)+(X931*BR$76)+(R931*BR$77)+(V931*BR$78)+(Z931*BR$79)</f>
        <v>#REF!</v>
      </c>
      <c r="BP931" s="404" t="e">
        <f>((AZ931-BB931)*BR$81)+((AT931-AV931)*BR$80)+(H931*BR$82)+(P931*BR$83)</f>
        <v>#REF!</v>
      </c>
      <c r="BQ931" s="53"/>
      <c r="BR931" s="53"/>
      <c r="BS931" s="779"/>
    </row>
    <row r="932" spans="1:71" ht="22.5" hidden="1" customHeight="1" x14ac:dyDescent="0.3">
      <c r="A932" s="779"/>
      <c r="B932" s="415"/>
      <c r="C932" s="412" t="str">
        <f>IF(ROSTER!D$46="","",ROSTER!D$46)</f>
        <v/>
      </c>
      <c r="D932" s="413"/>
      <c r="E932" s="419"/>
      <c r="F932" s="421"/>
      <c r="G932" s="423"/>
      <c r="H932" s="426"/>
      <c r="I932" s="427"/>
      <c r="J932" s="430"/>
      <c r="K932" s="431"/>
      <c r="L932" s="434"/>
      <c r="M932" s="435"/>
      <c r="N932" s="438" t="s">
        <v>14</v>
      </c>
      <c r="O932" s="439"/>
      <c r="P932" s="430"/>
      <c r="Q932" s="431"/>
      <c r="R932" s="434"/>
      <c r="S932" s="441"/>
      <c r="T932" s="434"/>
      <c r="U932" s="427"/>
      <c r="V932" s="441"/>
      <c r="W932" s="427"/>
      <c r="X932" s="430"/>
      <c r="Y932" s="427"/>
      <c r="Z932" s="430"/>
      <c r="AA932" s="427"/>
      <c r="AB932" s="430"/>
      <c r="AC932" s="431"/>
      <c r="AD932" s="434"/>
      <c r="AE932" s="435"/>
      <c r="AF932" s="444"/>
      <c r="AG932" s="445"/>
      <c r="AH932" s="430"/>
      <c r="AI932" s="431"/>
      <c r="AJ932" s="434"/>
      <c r="AK932" s="435"/>
      <c r="AL932" s="448"/>
      <c r="AM932" s="449"/>
      <c r="AN932" s="430"/>
      <c r="AO932" s="431"/>
      <c r="AP932" s="434"/>
      <c r="AQ932" s="435"/>
      <c r="AR932" s="448"/>
      <c r="AS932" s="449"/>
      <c r="AT932" s="452"/>
      <c r="AU932" s="453"/>
      <c r="AV932" s="456"/>
      <c r="AW932" s="457"/>
      <c r="AX932" s="448"/>
      <c r="AY932" s="449"/>
      <c r="AZ932" s="430"/>
      <c r="BA932" s="431"/>
      <c r="BB932" s="434"/>
      <c r="BC932" s="435"/>
      <c r="BD932" s="448"/>
      <c r="BE932" s="449"/>
      <c r="BF932" s="452"/>
      <c r="BG932" s="453"/>
      <c r="BH932" s="456"/>
      <c r="BI932" s="457"/>
      <c r="BJ932" s="448"/>
      <c r="BK932" s="449"/>
      <c r="BL932" s="409"/>
      <c r="BM932" s="410"/>
      <c r="BN932" s="411"/>
      <c r="BO932" s="403"/>
      <c r="BP932" s="405"/>
      <c r="BQ932" s="53"/>
      <c r="BR932" s="53"/>
      <c r="BS932" s="779"/>
    </row>
    <row r="933" spans="1:71" ht="21.75" hidden="1" customHeight="1" x14ac:dyDescent="0.3">
      <c r="A933" s="779"/>
      <c r="B933" s="414" t="str">
        <f>IF(ROSTER!B48="","",ROSTER!B48)</f>
        <v/>
      </c>
      <c r="C933" s="416" t="str">
        <f>IF(ROSTER!C$48="","",ROSTER!C$48)</f>
        <v/>
      </c>
      <c r="D933" s="417"/>
      <c r="E933" s="418"/>
      <c r="F933" s="420">
        <f t="shared" ref="F933" si="504">IF(E933="y",1,IF(E933="S",1,0))</f>
        <v>0</v>
      </c>
      <c r="G933" s="422">
        <f t="shared" ref="G933" si="505">IF(E933="S",1,0)</f>
        <v>0</v>
      </c>
      <c r="H933" s="424"/>
      <c r="I933" s="425"/>
      <c r="J933" s="428"/>
      <c r="K933" s="429"/>
      <c r="L933" s="432"/>
      <c r="M933" s="433"/>
      <c r="N933" s="436">
        <f t="shared" ref="N933" si="506">L933+J933</f>
        <v>0</v>
      </c>
      <c r="O933" s="437"/>
      <c r="P933" s="428"/>
      <c r="Q933" s="429"/>
      <c r="R933" s="432"/>
      <c r="S933" s="440"/>
      <c r="T933" s="432"/>
      <c r="U933" s="425"/>
      <c r="V933" s="440"/>
      <c r="W933" s="425"/>
      <c r="X933" s="428"/>
      <c r="Y933" s="425"/>
      <c r="Z933" s="428"/>
      <c r="AA933" s="425"/>
      <c r="AB933" s="428"/>
      <c r="AC933" s="429"/>
      <c r="AD933" s="432"/>
      <c r="AE933" s="433"/>
      <c r="AF933" s="442"/>
      <c r="AG933" s="443"/>
      <c r="AH933" s="428"/>
      <c r="AI933" s="429"/>
      <c r="AJ933" s="432"/>
      <c r="AK933" s="433"/>
      <c r="AL933" s="446">
        <f t="shared" ref="AL933" si="507">IF(AH933=0,0,(AJ933/AH933)*100)</f>
        <v>0</v>
      </c>
      <c r="AM933" s="447"/>
      <c r="AN933" s="428"/>
      <c r="AO933" s="429"/>
      <c r="AP933" s="432"/>
      <c r="AQ933" s="433"/>
      <c r="AR933" s="446">
        <f t="shared" ref="AR933" si="508">IF(AN933=0,0,(AP933/AN933)*100)</f>
        <v>0</v>
      </c>
      <c r="AS933" s="447"/>
      <c r="AT933" s="450">
        <f t="shared" ref="AT933" si="509">AB933+AH933+AN933</f>
        <v>0</v>
      </c>
      <c r="AU933" s="451"/>
      <c r="AV933" s="454">
        <f t="shared" ref="AV933" si="510">AD933+AJ933+AP933</f>
        <v>0</v>
      </c>
      <c r="AW933" s="455"/>
      <c r="AX933" s="446">
        <f t="shared" ref="AX933" si="511">IF(AT933=0,0,(AV933/AT933)*100)</f>
        <v>0</v>
      </c>
      <c r="AY933" s="447"/>
      <c r="AZ933" s="428"/>
      <c r="BA933" s="429"/>
      <c r="BB933" s="432"/>
      <c r="BC933" s="433"/>
      <c r="BD933" s="446">
        <f t="shared" ref="BD933" si="512">IF(AZ933=0,0,(BB933/AZ933)*100)</f>
        <v>0</v>
      </c>
      <c r="BE933" s="447"/>
      <c r="BF933" s="450">
        <f t="shared" ref="BF933" si="513">AT933+AZ933</f>
        <v>0</v>
      </c>
      <c r="BG933" s="451"/>
      <c r="BH933" s="454">
        <f t="shared" ref="BH933" si="514">AV933+BB933</f>
        <v>0</v>
      </c>
      <c r="BI933" s="455"/>
      <c r="BJ933" s="446">
        <f t="shared" ref="BJ933" si="515">IF(BF933=0,0,(BH933/BF933)*100)</f>
        <v>0</v>
      </c>
      <c r="BK933" s="447"/>
      <c r="BL933" s="406">
        <f t="shared" ref="BL933" si="516">(AD933*2)+(AJ933*2)+(AP933*3)+BB933</f>
        <v>0</v>
      </c>
      <c r="BM933" s="407"/>
      <c r="BN933" s="408"/>
      <c r="BO933" s="402" t="e">
        <f>(BL933*BR$74)+(N933*BR$75)+(X933*BR$76)+(R933*BR$77)+(V933*BR$78)+(Z933*BR$79)</f>
        <v>#REF!</v>
      </c>
      <c r="BP933" s="404" t="e">
        <f>((AZ933-BB933)*BR$81)+((AT933-AV933)*BR$80)+(H933*BR$82)+(P933*BR$83)</f>
        <v>#REF!</v>
      </c>
      <c r="BQ933" s="53"/>
      <c r="BR933" s="53"/>
      <c r="BS933" s="779"/>
    </row>
    <row r="934" spans="1:71" ht="22.5" hidden="1" customHeight="1" x14ac:dyDescent="0.3">
      <c r="A934" s="779"/>
      <c r="B934" s="415"/>
      <c r="C934" s="412" t="str">
        <f>IF(ROSTER!D$48="","",ROSTER!D$48)</f>
        <v/>
      </c>
      <c r="D934" s="413"/>
      <c r="E934" s="419"/>
      <c r="F934" s="421"/>
      <c r="G934" s="423"/>
      <c r="H934" s="426"/>
      <c r="I934" s="427"/>
      <c r="J934" s="430"/>
      <c r="K934" s="431"/>
      <c r="L934" s="434"/>
      <c r="M934" s="435"/>
      <c r="N934" s="438" t="s">
        <v>14</v>
      </c>
      <c r="O934" s="439"/>
      <c r="P934" s="430"/>
      <c r="Q934" s="431"/>
      <c r="R934" s="434"/>
      <c r="S934" s="441"/>
      <c r="T934" s="434"/>
      <c r="U934" s="427"/>
      <c r="V934" s="441"/>
      <c r="W934" s="427"/>
      <c r="X934" s="430"/>
      <c r="Y934" s="427"/>
      <c r="Z934" s="430"/>
      <c r="AA934" s="427"/>
      <c r="AB934" s="430"/>
      <c r="AC934" s="431"/>
      <c r="AD934" s="434"/>
      <c r="AE934" s="435"/>
      <c r="AF934" s="444"/>
      <c r="AG934" s="445"/>
      <c r="AH934" s="430"/>
      <c r="AI934" s="431"/>
      <c r="AJ934" s="434"/>
      <c r="AK934" s="435"/>
      <c r="AL934" s="448"/>
      <c r="AM934" s="449"/>
      <c r="AN934" s="430"/>
      <c r="AO934" s="431"/>
      <c r="AP934" s="434"/>
      <c r="AQ934" s="435"/>
      <c r="AR934" s="448"/>
      <c r="AS934" s="449"/>
      <c r="AT934" s="452"/>
      <c r="AU934" s="453"/>
      <c r="AV934" s="456"/>
      <c r="AW934" s="457"/>
      <c r="AX934" s="448"/>
      <c r="AY934" s="449"/>
      <c r="AZ934" s="430"/>
      <c r="BA934" s="431"/>
      <c r="BB934" s="434"/>
      <c r="BC934" s="435"/>
      <c r="BD934" s="448"/>
      <c r="BE934" s="449"/>
      <c r="BF934" s="452"/>
      <c r="BG934" s="453"/>
      <c r="BH934" s="456"/>
      <c r="BI934" s="457"/>
      <c r="BJ934" s="448"/>
      <c r="BK934" s="449"/>
      <c r="BL934" s="409"/>
      <c r="BM934" s="410"/>
      <c r="BN934" s="411"/>
      <c r="BO934" s="403"/>
      <c r="BP934" s="405"/>
      <c r="BQ934" s="53"/>
      <c r="BR934" s="53"/>
      <c r="BS934" s="779"/>
    </row>
    <row r="935" spans="1:71" ht="21.75" hidden="1" customHeight="1" x14ac:dyDescent="0.3">
      <c r="A935" s="779"/>
      <c r="B935" s="414" t="str">
        <f>IF(ROSTER!B50="","",ROSTER!B50)</f>
        <v/>
      </c>
      <c r="C935" s="416" t="str">
        <f>IF(ROSTER!C$50="","",ROSTER!C$50)</f>
        <v/>
      </c>
      <c r="D935" s="417"/>
      <c r="E935" s="418"/>
      <c r="F935" s="420">
        <f t="shared" ref="F935" si="517">IF(E935="y",1,IF(E935="S",1,0))</f>
        <v>0</v>
      </c>
      <c r="G935" s="422">
        <f t="shared" ref="G935" si="518">IF(E935="S",1,0)</f>
        <v>0</v>
      </c>
      <c r="H935" s="424"/>
      <c r="I935" s="425"/>
      <c r="J935" s="428"/>
      <c r="K935" s="429"/>
      <c r="L935" s="432"/>
      <c r="M935" s="433"/>
      <c r="N935" s="436">
        <f t="shared" ref="N935" si="519">L935+J935</f>
        <v>0</v>
      </c>
      <c r="O935" s="437"/>
      <c r="P935" s="428"/>
      <c r="Q935" s="429"/>
      <c r="R935" s="432"/>
      <c r="S935" s="440"/>
      <c r="T935" s="432"/>
      <c r="U935" s="425"/>
      <c r="V935" s="440"/>
      <c r="W935" s="425"/>
      <c r="X935" s="428"/>
      <c r="Y935" s="425"/>
      <c r="Z935" s="428"/>
      <c r="AA935" s="425"/>
      <c r="AB935" s="428"/>
      <c r="AC935" s="429"/>
      <c r="AD935" s="432"/>
      <c r="AE935" s="433"/>
      <c r="AF935" s="442"/>
      <c r="AG935" s="443"/>
      <c r="AH935" s="428"/>
      <c r="AI935" s="429"/>
      <c r="AJ935" s="432"/>
      <c r="AK935" s="433"/>
      <c r="AL935" s="446">
        <f t="shared" ref="AL935" si="520">IF(AH935=0,0,(AJ935/AH935)*100)</f>
        <v>0</v>
      </c>
      <c r="AM935" s="447"/>
      <c r="AN935" s="428"/>
      <c r="AO935" s="429"/>
      <c r="AP935" s="432"/>
      <c r="AQ935" s="433"/>
      <c r="AR935" s="446">
        <f t="shared" ref="AR935" si="521">IF(AN935=0,0,(AP935/AN935)*100)</f>
        <v>0</v>
      </c>
      <c r="AS935" s="447"/>
      <c r="AT935" s="450">
        <f t="shared" ref="AT935" si="522">AB935+AH935+AN935</f>
        <v>0</v>
      </c>
      <c r="AU935" s="451"/>
      <c r="AV935" s="454">
        <f t="shared" ref="AV935" si="523">AD935+AJ935+AP935</f>
        <v>0</v>
      </c>
      <c r="AW935" s="455"/>
      <c r="AX935" s="446">
        <f t="shared" ref="AX935" si="524">IF(AT935=0,0,(AV935/AT935)*100)</f>
        <v>0</v>
      </c>
      <c r="AY935" s="447"/>
      <c r="AZ935" s="428"/>
      <c r="BA935" s="429"/>
      <c r="BB935" s="432"/>
      <c r="BC935" s="433"/>
      <c r="BD935" s="446">
        <f t="shared" ref="BD935" si="525">IF(AZ935=0,0,(BB935/AZ935)*100)</f>
        <v>0</v>
      </c>
      <c r="BE935" s="447"/>
      <c r="BF935" s="450">
        <f t="shared" ref="BF935" si="526">AT935+AZ935</f>
        <v>0</v>
      </c>
      <c r="BG935" s="451"/>
      <c r="BH935" s="454">
        <f t="shared" ref="BH935" si="527">AV935+BB935</f>
        <v>0</v>
      </c>
      <c r="BI935" s="455"/>
      <c r="BJ935" s="446">
        <f t="shared" ref="BJ935" si="528">IF(BF935=0,0,(BH935/BF935)*100)</f>
        <v>0</v>
      </c>
      <c r="BK935" s="447"/>
      <c r="BL935" s="406">
        <f t="shared" ref="BL935" si="529">(AD935*2)+(AJ935*2)+(AP935*3)+BB935</f>
        <v>0</v>
      </c>
      <c r="BM935" s="407"/>
      <c r="BN935" s="408"/>
      <c r="BO935" s="402" t="e">
        <f>(BL935*BR$74)+(N935*BR$75)+(X935*BR$76)+(R935*BR$77)+(V935*BR$78)+(Z935*BR$79)</f>
        <v>#REF!</v>
      </c>
      <c r="BP935" s="404" t="e">
        <f>((AZ935-BB935)*BR$81)+((AT935-AV935)*BR$80)+(H935*BR$82)+(P935*BR$83)</f>
        <v>#REF!</v>
      </c>
      <c r="BQ935" s="53"/>
      <c r="BR935" s="53"/>
      <c r="BS935" s="779"/>
    </row>
    <row r="936" spans="1:71" ht="22.5" hidden="1" customHeight="1" thickBot="1" x14ac:dyDescent="0.3">
      <c r="A936" s="779"/>
      <c r="B936" s="415"/>
      <c r="C936" s="412" t="str">
        <f>IF(ROSTER!D$50="","",ROSTER!D$50)</f>
        <v/>
      </c>
      <c r="D936" s="413"/>
      <c r="E936" s="419"/>
      <c r="F936" s="421"/>
      <c r="G936" s="423"/>
      <c r="H936" s="426"/>
      <c r="I936" s="427"/>
      <c r="J936" s="430"/>
      <c r="K936" s="431"/>
      <c r="L936" s="434"/>
      <c r="M936" s="435"/>
      <c r="N936" s="438" t="s">
        <v>14</v>
      </c>
      <c r="O936" s="439"/>
      <c r="P936" s="430"/>
      <c r="Q936" s="431"/>
      <c r="R936" s="434"/>
      <c r="S936" s="441"/>
      <c r="T936" s="434"/>
      <c r="U936" s="427"/>
      <c r="V936" s="441"/>
      <c r="W936" s="427"/>
      <c r="X936" s="430"/>
      <c r="Y936" s="427"/>
      <c r="Z936" s="430"/>
      <c r="AA936" s="427"/>
      <c r="AB936" s="430"/>
      <c r="AC936" s="431"/>
      <c r="AD936" s="434"/>
      <c r="AE936" s="435"/>
      <c r="AF936" s="444"/>
      <c r="AG936" s="445"/>
      <c r="AH936" s="430"/>
      <c r="AI936" s="431"/>
      <c r="AJ936" s="434"/>
      <c r="AK936" s="435"/>
      <c r="AL936" s="448"/>
      <c r="AM936" s="449"/>
      <c r="AN936" s="430"/>
      <c r="AO936" s="431"/>
      <c r="AP936" s="434"/>
      <c r="AQ936" s="435"/>
      <c r="AR936" s="448"/>
      <c r="AS936" s="449"/>
      <c r="AT936" s="452"/>
      <c r="AU936" s="453"/>
      <c r="AV936" s="456"/>
      <c r="AW936" s="457"/>
      <c r="AX936" s="448"/>
      <c r="AY936" s="449"/>
      <c r="AZ936" s="430"/>
      <c r="BA936" s="431"/>
      <c r="BB936" s="434"/>
      <c r="BC936" s="435"/>
      <c r="BD936" s="448"/>
      <c r="BE936" s="449"/>
      <c r="BF936" s="452"/>
      <c r="BG936" s="453"/>
      <c r="BH936" s="456"/>
      <c r="BI936" s="457"/>
      <c r="BJ936" s="448"/>
      <c r="BK936" s="449"/>
      <c r="BL936" s="409"/>
      <c r="BM936" s="410"/>
      <c r="BN936" s="411"/>
      <c r="BO936" s="403"/>
      <c r="BP936" s="405"/>
      <c r="BQ936" s="53"/>
      <c r="BR936" s="53"/>
      <c r="BS936" s="779"/>
    </row>
    <row r="937" spans="1:71" s="224" customFormat="1" ht="33.6" customHeight="1" x14ac:dyDescent="0.5">
      <c r="A937" s="789"/>
      <c r="B937" s="376"/>
      <c r="C937" s="377"/>
      <c r="D937" s="377" t="s">
        <v>10</v>
      </c>
      <c r="E937" s="380"/>
      <c r="F937" s="223"/>
      <c r="G937" s="223"/>
      <c r="H937" s="382">
        <f>SUM(H893:I936)</f>
        <v>0</v>
      </c>
      <c r="I937" s="383"/>
      <c r="J937" s="382">
        <f>SUM(J893:K936)</f>
        <v>0</v>
      </c>
      <c r="K937" s="383"/>
      <c r="L937" s="386">
        <f>SUM(L893:M936)</f>
        <v>0</v>
      </c>
      <c r="M937" s="387"/>
      <c r="N937" s="358">
        <f>L937+J937</f>
        <v>0</v>
      </c>
      <c r="O937" s="359"/>
      <c r="P937" s="386">
        <f>SUM(P893:Q936)</f>
        <v>0</v>
      </c>
      <c r="Q937" s="383"/>
      <c r="R937" s="386">
        <f t="shared" ref="R937" si="530">SUM(R893:S936)</f>
        <v>0</v>
      </c>
      <c r="S937" s="387"/>
      <c r="T937" s="386">
        <f t="shared" ref="T937" si="531">SUM(T893:U936)</f>
        <v>0</v>
      </c>
      <c r="U937" s="359"/>
      <c r="V937" s="387">
        <f t="shared" ref="V937" si="532">SUM(V893:W936)</f>
        <v>0</v>
      </c>
      <c r="W937" s="387"/>
      <c r="X937" s="382">
        <f t="shared" ref="X937" si="533">SUM(X893:Y936)</f>
        <v>0</v>
      </c>
      <c r="Y937" s="359"/>
      <c r="Z937" s="382">
        <f t="shared" ref="Z937" si="534">SUM(Z893:AA936)</f>
        <v>0</v>
      </c>
      <c r="AA937" s="359"/>
      <c r="AB937" s="387">
        <f t="shared" ref="AB937" si="535">SUM(AB893:AC936)</f>
        <v>0</v>
      </c>
      <c r="AC937" s="383"/>
      <c r="AD937" s="386">
        <f t="shared" ref="AD937" si="536">SUM(AD893:AE936)</f>
        <v>0</v>
      </c>
      <c r="AE937" s="387"/>
      <c r="AF937" s="358">
        <f t="shared" ref="AF937" si="537">SUM(AF893:AG936)</f>
        <v>0</v>
      </c>
      <c r="AG937" s="359"/>
      <c r="AH937" s="386">
        <f t="shared" ref="AH937" si="538">SUM(AH893:AI936)</f>
        <v>0</v>
      </c>
      <c r="AI937" s="383"/>
      <c r="AJ937" s="386">
        <f t="shared" ref="AJ937" si="539">SUM(AJ893:AK936)</f>
        <v>0</v>
      </c>
      <c r="AK937" s="387"/>
      <c r="AL937" s="358">
        <f>IF(AH937=0,0,(AJ937/AH937)*100)</f>
        <v>0</v>
      </c>
      <c r="AM937" s="359"/>
      <c r="AN937" s="386">
        <f>SUM(AN893:AO936)</f>
        <v>0</v>
      </c>
      <c r="AO937" s="383"/>
      <c r="AP937" s="386">
        <f>SUM(AP893:AQ936)</f>
        <v>0</v>
      </c>
      <c r="AQ937" s="387"/>
      <c r="AR937" s="358">
        <f>IF(AN937=0,0,(AP937/AN937)*100)</f>
        <v>0</v>
      </c>
      <c r="AS937" s="359"/>
      <c r="AT937" s="382">
        <f>AB937+AH937+AN937</f>
        <v>0</v>
      </c>
      <c r="AU937" s="383"/>
      <c r="AV937" s="386">
        <f>AD937+AJ937+AP937</f>
        <v>0</v>
      </c>
      <c r="AW937" s="392"/>
      <c r="AX937" s="358">
        <f>IF(AT937=0,0,(AV937/AT937)*100)</f>
        <v>0</v>
      </c>
      <c r="AY937" s="359"/>
      <c r="AZ937" s="386">
        <f>SUM(AZ893:BA936)</f>
        <v>0</v>
      </c>
      <c r="BA937" s="383"/>
      <c r="BB937" s="386">
        <f>SUM(BB893:BC936)</f>
        <v>0</v>
      </c>
      <c r="BC937" s="387"/>
      <c r="BD937" s="358">
        <f>IF(AZ937=0,0,(BB937/AZ937)*100)</f>
        <v>0</v>
      </c>
      <c r="BE937" s="359"/>
      <c r="BF937" s="382">
        <f>AT937+AZ937</f>
        <v>0</v>
      </c>
      <c r="BG937" s="383"/>
      <c r="BH937" s="386">
        <f>AV937+BB937</f>
        <v>0</v>
      </c>
      <c r="BI937" s="392"/>
      <c r="BJ937" s="358">
        <f>IF(BF937=0,0,(BH937/BF937)*100)</f>
        <v>0</v>
      </c>
      <c r="BK937" s="394"/>
      <c r="BL937" s="396">
        <f>SUM(BL893:BN936)</f>
        <v>0</v>
      </c>
      <c r="BM937" s="397"/>
      <c r="BN937" s="398"/>
      <c r="BO937" s="402" t="e">
        <f>(BL937*BR$74)+(N937*BR$75)+(X937*BR$76)+(R937*BR$77)+(V937*BR$78)+(Z937*BR$79)</f>
        <v>#REF!</v>
      </c>
      <c r="BP937" s="404" t="e">
        <f>((AZ937-BB937)*BR$81)+((AT937-AV937)*BR$80)+(H937*BR$82)+(P937*BR$83)</f>
        <v>#REF!</v>
      </c>
      <c r="BQ937" s="222"/>
      <c r="BR937" s="222"/>
      <c r="BS937" s="789"/>
    </row>
    <row r="938" spans="1:71" s="224" customFormat="1" ht="33.950000000000003" customHeight="1" thickBot="1" x14ac:dyDescent="0.55000000000000004">
      <c r="A938" s="789"/>
      <c r="B938" s="378"/>
      <c r="C938" s="379"/>
      <c r="D938" s="379"/>
      <c r="E938" s="381"/>
      <c r="F938" s="225"/>
      <c r="G938" s="225"/>
      <c r="H938" s="384"/>
      <c r="I938" s="385"/>
      <c r="J938" s="384"/>
      <c r="K938" s="385"/>
      <c r="L938" s="388"/>
      <c r="M938" s="389"/>
      <c r="N938" s="390" t="s">
        <v>14</v>
      </c>
      <c r="O938" s="391"/>
      <c r="P938" s="388"/>
      <c r="Q938" s="385"/>
      <c r="R938" s="388"/>
      <c r="S938" s="389"/>
      <c r="T938" s="388"/>
      <c r="U938" s="391"/>
      <c r="V938" s="389"/>
      <c r="W938" s="389"/>
      <c r="X938" s="384"/>
      <c r="Y938" s="391"/>
      <c r="Z938" s="384"/>
      <c r="AA938" s="391"/>
      <c r="AB938" s="389"/>
      <c r="AC938" s="385"/>
      <c r="AD938" s="388"/>
      <c r="AE938" s="389"/>
      <c r="AF938" s="390"/>
      <c r="AG938" s="391"/>
      <c r="AH938" s="388"/>
      <c r="AI938" s="385"/>
      <c r="AJ938" s="388"/>
      <c r="AK938" s="389"/>
      <c r="AL938" s="390"/>
      <c r="AM938" s="391"/>
      <c r="AN938" s="388"/>
      <c r="AO938" s="385"/>
      <c r="AP938" s="388"/>
      <c r="AQ938" s="389"/>
      <c r="AR938" s="390"/>
      <c r="AS938" s="391"/>
      <c r="AT938" s="384"/>
      <c r="AU938" s="385"/>
      <c r="AV938" s="388"/>
      <c r="AW938" s="393"/>
      <c r="AX938" s="390"/>
      <c r="AY938" s="391"/>
      <c r="AZ938" s="388"/>
      <c r="BA938" s="385"/>
      <c r="BB938" s="388"/>
      <c r="BC938" s="389"/>
      <c r="BD938" s="390"/>
      <c r="BE938" s="391"/>
      <c r="BF938" s="384"/>
      <c r="BG938" s="385"/>
      <c r="BH938" s="388"/>
      <c r="BI938" s="393"/>
      <c r="BJ938" s="390"/>
      <c r="BK938" s="395"/>
      <c r="BL938" s="399"/>
      <c r="BM938" s="400"/>
      <c r="BN938" s="401"/>
      <c r="BO938" s="403"/>
      <c r="BP938" s="405"/>
      <c r="BQ938" s="222"/>
      <c r="BR938" s="222"/>
      <c r="BS938" s="789"/>
    </row>
    <row r="939" spans="1:71" s="230" customFormat="1" ht="48.2" customHeight="1" thickBot="1" x14ac:dyDescent="0.55000000000000004">
      <c r="A939" s="790"/>
      <c r="B939" s="342"/>
      <c r="C939" s="343"/>
      <c r="D939" s="343" t="s">
        <v>13</v>
      </c>
      <c r="E939" s="344"/>
      <c r="F939" s="227"/>
      <c r="G939" s="223"/>
      <c r="H939" s="345"/>
      <c r="I939" s="346"/>
      <c r="J939" s="347"/>
      <c r="K939" s="348"/>
      <c r="L939" s="349"/>
      <c r="M939" s="350"/>
      <c r="N939" s="351">
        <f>J939+L939</f>
        <v>0</v>
      </c>
      <c r="O939" s="352"/>
      <c r="P939" s="347"/>
      <c r="Q939" s="348"/>
      <c r="R939" s="349"/>
      <c r="S939" s="348"/>
      <c r="T939" s="353"/>
      <c r="U939" s="354"/>
      <c r="V939" s="347"/>
      <c r="W939" s="355"/>
      <c r="X939" s="345"/>
      <c r="Y939" s="346"/>
      <c r="Z939" s="347"/>
      <c r="AA939" s="355"/>
      <c r="AB939" s="347"/>
      <c r="AC939" s="348"/>
      <c r="AD939" s="349"/>
      <c r="AE939" s="350"/>
      <c r="AF939" s="356">
        <f>IF(AB939=0,0,(AD939/AB939)*100)</f>
        <v>0</v>
      </c>
      <c r="AG939" s="357"/>
      <c r="AH939" s="347"/>
      <c r="AI939" s="348"/>
      <c r="AJ939" s="349"/>
      <c r="AK939" s="350"/>
      <c r="AL939" s="358">
        <f>IF(AH939=0,0,(AJ939/AH939)*100)</f>
        <v>0</v>
      </c>
      <c r="AM939" s="359"/>
      <c r="AN939" s="347"/>
      <c r="AO939" s="348"/>
      <c r="AP939" s="349"/>
      <c r="AQ939" s="350"/>
      <c r="AR939" s="358">
        <f>IF(AN939=0,0,(AP939/AN939)*100)</f>
        <v>0</v>
      </c>
      <c r="AS939" s="359"/>
      <c r="AT939" s="360">
        <f>AB939+AH939+AN939</f>
        <v>0</v>
      </c>
      <c r="AU939" s="361"/>
      <c r="AV939" s="362">
        <f>AD939+AJ939+AP939</f>
        <v>0</v>
      </c>
      <c r="AW939" s="363"/>
      <c r="AX939" s="358">
        <f>IF(AT939=0,0,(AV939/AT939)*100)</f>
        <v>0</v>
      </c>
      <c r="AY939" s="359"/>
      <c r="AZ939" s="347"/>
      <c r="BA939" s="348"/>
      <c r="BB939" s="349"/>
      <c r="BC939" s="350"/>
      <c r="BD939" s="358">
        <f>IF(AZ939=0,0,(BB939/AZ939)*100)</f>
        <v>0</v>
      </c>
      <c r="BE939" s="359"/>
      <c r="BF939" s="360">
        <f>AT939+AZ939</f>
        <v>0</v>
      </c>
      <c r="BG939" s="361"/>
      <c r="BH939" s="362">
        <f>AV939+BB939</f>
        <v>0</v>
      </c>
      <c r="BI939" s="363"/>
      <c r="BJ939" s="358">
        <f>IF(BF939=0,0,(BH939/BF939)*100)</f>
        <v>0</v>
      </c>
      <c r="BK939" s="359"/>
      <c r="BL939" s="364"/>
      <c r="BM939" s="365"/>
      <c r="BN939" s="366"/>
      <c r="BO939" s="228"/>
      <c r="BP939" s="229"/>
      <c r="BQ939" s="226"/>
      <c r="BR939" s="226"/>
      <c r="BS939" s="790"/>
    </row>
    <row r="940" spans="1:71" s="230" customFormat="1" ht="48.95" customHeight="1" thickBot="1" x14ac:dyDescent="0.55000000000000004">
      <c r="A940" s="790"/>
      <c r="B940" s="231"/>
      <c r="C940" s="268"/>
      <c r="D940" s="367" t="s">
        <v>87</v>
      </c>
      <c r="E940" s="368"/>
      <c r="F940" s="233"/>
      <c r="G940" s="233"/>
      <c r="H940" s="268"/>
      <c r="I940" s="268"/>
      <c r="J940" s="369">
        <f>IF((J937+L939)=0,0,J937/(J937+L939)*100)</f>
        <v>0</v>
      </c>
      <c r="K940" s="370"/>
      <c r="L940" s="369">
        <f>IF((L937+J939)=0,0,L937/(L937+J939)*100)</f>
        <v>0</v>
      </c>
      <c r="M940" s="370"/>
      <c r="N940" s="369">
        <f>IF((N937+N939)=0,0,N937/(N937+N939)*100)</f>
        <v>0</v>
      </c>
      <c r="O940" s="371"/>
      <c r="P940" s="372"/>
      <c r="Q940" s="373"/>
      <c r="R940" s="373"/>
      <c r="S940" s="373"/>
      <c r="T940" s="374"/>
      <c r="U940" s="374"/>
      <c r="V940" s="373"/>
      <c r="W940" s="373"/>
      <c r="X940" s="373"/>
      <c r="Y940" s="373"/>
      <c r="Z940" s="373"/>
      <c r="AA940" s="373"/>
      <c r="AB940" s="373"/>
      <c r="AC940" s="373"/>
      <c r="AD940" s="373"/>
      <c r="AE940" s="373"/>
      <c r="AF940" s="373"/>
      <c r="AG940" s="373"/>
      <c r="AH940" s="373"/>
      <c r="AI940" s="373"/>
      <c r="AJ940" s="373"/>
      <c r="AK940" s="373"/>
      <c r="AL940" s="373"/>
      <c r="AM940" s="373"/>
      <c r="AN940" s="373"/>
      <c r="AO940" s="373"/>
      <c r="AP940" s="373"/>
      <c r="AQ940" s="373"/>
      <c r="AR940" s="373"/>
      <c r="AS940" s="373"/>
      <c r="AT940" s="373"/>
      <c r="AU940" s="373"/>
      <c r="AV940" s="373"/>
      <c r="AW940" s="373"/>
      <c r="AX940" s="373"/>
      <c r="AY940" s="373"/>
      <c r="AZ940" s="373"/>
      <c r="BA940" s="373"/>
      <c r="BB940" s="373"/>
      <c r="BC940" s="373"/>
      <c r="BD940" s="373"/>
      <c r="BE940" s="373"/>
      <c r="BF940" s="373"/>
      <c r="BG940" s="373"/>
      <c r="BH940" s="373"/>
      <c r="BI940" s="373"/>
      <c r="BJ940" s="373"/>
      <c r="BK940" s="373"/>
      <c r="BL940" s="373"/>
      <c r="BM940" s="373"/>
      <c r="BN940" s="375"/>
      <c r="BO940" s="234"/>
      <c r="BP940" s="234"/>
      <c r="BQ940" s="226"/>
      <c r="BR940" s="226"/>
      <c r="BS940" s="790"/>
    </row>
    <row r="941" spans="1:71" ht="15.75" customHeight="1" thickTop="1" thickBot="1" x14ac:dyDescent="0.45">
      <c r="A941" s="779"/>
      <c r="B941" s="160"/>
      <c r="C941" s="161"/>
      <c r="D941" s="161"/>
      <c r="E941" s="161"/>
      <c r="F941" s="69"/>
      <c r="G941" s="69"/>
      <c r="H941" s="161"/>
      <c r="I941" s="161"/>
      <c r="J941" s="161"/>
      <c r="K941" s="161"/>
      <c r="L941" s="161"/>
      <c r="M941" s="161"/>
      <c r="N941" s="161"/>
      <c r="O941" s="161"/>
      <c r="P941" s="161"/>
      <c r="Q941" s="161"/>
      <c r="R941" s="161"/>
      <c r="S941" s="161"/>
      <c r="T941" s="161"/>
      <c r="U941" s="161"/>
      <c r="V941" s="161"/>
      <c r="W941" s="161"/>
      <c r="X941" s="161"/>
      <c r="Y941" s="161"/>
      <c r="Z941" s="161"/>
      <c r="AA941" s="161"/>
      <c r="AB941" s="161"/>
      <c r="AC941" s="161"/>
      <c r="AD941" s="161"/>
      <c r="AE941" s="161"/>
      <c r="AF941" s="166"/>
      <c r="AG941" s="166"/>
      <c r="AH941" s="161"/>
      <c r="AI941" s="161"/>
      <c r="AJ941" s="161"/>
      <c r="AK941" s="161"/>
      <c r="AL941" s="161"/>
      <c r="AM941" s="161"/>
      <c r="AN941" s="161"/>
      <c r="AO941" s="161"/>
      <c r="AP941" s="161"/>
      <c r="AQ941" s="161"/>
      <c r="AR941" s="161"/>
      <c r="AS941" s="161"/>
      <c r="AT941" s="161"/>
      <c r="AU941" s="161"/>
      <c r="AV941" s="161"/>
      <c r="AW941" s="161"/>
      <c r="AX941" s="161"/>
      <c r="AY941" s="161"/>
      <c r="AZ941" s="161"/>
      <c r="BA941" s="161"/>
      <c r="BB941" s="161"/>
      <c r="BC941" s="161"/>
      <c r="BD941" s="161"/>
      <c r="BE941" s="161"/>
      <c r="BF941" s="161"/>
      <c r="BG941" s="161"/>
      <c r="BH941" s="161"/>
      <c r="BI941" s="161"/>
      <c r="BJ941" s="161"/>
      <c r="BK941" s="161"/>
      <c r="BL941" s="161"/>
      <c r="BM941" s="161"/>
      <c r="BN941" s="167"/>
      <c r="BO941" s="70"/>
      <c r="BP941" s="70"/>
      <c r="BQ941" s="53"/>
      <c r="BR941" s="53"/>
      <c r="BS941" s="779"/>
    </row>
    <row r="942" spans="1:71" s="68" customFormat="1" ht="80.25" customHeight="1" thickTop="1" thickBot="1" x14ac:dyDescent="0.5">
      <c r="A942" s="791"/>
      <c r="B942" s="325" t="s">
        <v>55</v>
      </c>
      <c r="C942" s="326"/>
      <c r="D942" s="327" t="s">
        <v>47</v>
      </c>
      <c r="E942" s="327"/>
      <c r="F942" s="71"/>
      <c r="G942" s="71"/>
      <c r="H942" s="328"/>
      <c r="I942" s="329"/>
      <c r="J942" s="330"/>
      <c r="K942" s="235"/>
      <c r="L942" s="328"/>
      <c r="M942" s="329"/>
      <c r="N942" s="330"/>
      <c r="O942" s="331" t="s">
        <v>42</v>
      </c>
      <c r="P942" s="332"/>
      <c r="Q942" s="332"/>
      <c r="R942" s="332"/>
      <c r="S942" s="328"/>
      <c r="T942" s="329"/>
      <c r="U942" s="330"/>
      <c r="V942" s="235"/>
      <c r="W942" s="328"/>
      <c r="X942" s="329"/>
      <c r="Y942" s="330"/>
      <c r="Z942" s="331" t="s">
        <v>110</v>
      </c>
      <c r="AA942" s="332"/>
      <c r="AB942" s="332"/>
      <c r="AC942" s="332"/>
      <c r="AD942" s="332"/>
      <c r="AE942" s="332"/>
      <c r="AF942" s="332"/>
      <c r="AG942" s="332"/>
      <c r="AH942" s="332"/>
      <c r="AI942" s="333"/>
      <c r="AJ942" s="328"/>
      <c r="AK942" s="329"/>
      <c r="AL942" s="330"/>
      <c r="AM942" s="235"/>
      <c r="AN942" s="328"/>
      <c r="AO942" s="329"/>
      <c r="AP942" s="330"/>
      <c r="AQ942" s="331" t="s">
        <v>46</v>
      </c>
      <c r="AR942" s="332"/>
      <c r="AS942" s="332"/>
      <c r="AT942" s="333"/>
      <c r="AU942" s="328"/>
      <c r="AV942" s="329"/>
      <c r="AW942" s="330"/>
      <c r="AX942" s="235"/>
      <c r="AY942" s="328"/>
      <c r="AZ942" s="329"/>
      <c r="BA942" s="330"/>
      <c r="BB942" s="334" t="s">
        <v>112</v>
      </c>
      <c r="BC942" s="335"/>
      <c r="BD942" s="335"/>
      <c r="BE942" s="336"/>
      <c r="BF942" s="337">
        <f>BL937</f>
        <v>0</v>
      </c>
      <c r="BG942" s="338"/>
      <c r="BH942" s="339"/>
      <c r="BI942" s="235"/>
      <c r="BJ942" s="337">
        <f>BL939</f>
        <v>0</v>
      </c>
      <c r="BK942" s="338"/>
      <c r="BL942" s="339"/>
      <c r="BM942" s="173"/>
      <c r="BN942" s="174"/>
      <c r="BO942" s="72"/>
      <c r="BP942" s="72"/>
      <c r="BQ942" s="67"/>
      <c r="BR942" s="67"/>
      <c r="BS942" s="791"/>
    </row>
    <row r="943" spans="1:71" ht="15.6" customHeight="1" thickTop="1" thickBot="1" x14ac:dyDescent="0.55000000000000004">
      <c r="A943" s="779"/>
      <c r="B943" s="162"/>
      <c r="C943" s="156"/>
      <c r="D943" s="163"/>
      <c r="E943" s="163"/>
      <c r="F943" s="73"/>
      <c r="G943" s="73"/>
      <c r="H943" s="170"/>
      <c r="I943" s="170"/>
      <c r="J943" s="170"/>
      <c r="K943" s="170"/>
      <c r="L943" s="170"/>
      <c r="M943" s="170"/>
      <c r="N943" s="170"/>
      <c r="O943" s="168"/>
      <c r="P943" s="168"/>
      <c r="Q943" s="168"/>
      <c r="R943" s="168"/>
      <c r="S943" s="170"/>
      <c r="T943" s="170"/>
      <c r="U943" s="170"/>
      <c r="V943" s="169"/>
      <c r="W943" s="170"/>
      <c r="X943" s="170"/>
      <c r="Y943" s="170"/>
      <c r="Z943" s="168"/>
      <c r="AA943" s="168"/>
      <c r="AB943" s="168"/>
      <c r="AC943" s="168"/>
      <c r="AD943" s="170"/>
      <c r="AE943" s="170"/>
      <c r="AF943" s="170"/>
      <c r="AG943" s="170"/>
      <c r="AH943" s="169"/>
      <c r="AI943" s="169"/>
      <c r="AJ943" s="170"/>
      <c r="AK943" s="168"/>
      <c r="AL943" s="168"/>
      <c r="AM943" s="168"/>
      <c r="AN943" s="168"/>
      <c r="AO943" s="170"/>
      <c r="AP943" s="170"/>
      <c r="AQ943" s="168"/>
      <c r="AR943" s="168"/>
      <c r="AS943" s="168"/>
      <c r="AT943" s="168"/>
      <c r="AU943" s="170"/>
      <c r="AV943" s="170"/>
      <c r="AW943" s="170"/>
      <c r="AX943" s="170"/>
      <c r="AY943" s="170"/>
      <c r="AZ943" s="172"/>
      <c r="BA943" s="172"/>
      <c r="BB943" s="168"/>
      <c r="BC943" s="176"/>
      <c r="BD943" s="177"/>
      <c r="BE943" s="177"/>
      <c r="BF943" s="178"/>
      <c r="BG943" s="178"/>
      <c r="BH943" s="172"/>
      <c r="BI943" s="170"/>
      <c r="BJ943" s="179"/>
      <c r="BK943" s="179"/>
      <c r="BL943" s="172"/>
      <c r="BM943" s="175"/>
      <c r="BN943" s="180"/>
      <c r="BO943" s="74"/>
      <c r="BP943" s="74"/>
      <c r="BQ943" s="53"/>
      <c r="BR943" s="53"/>
      <c r="BS943" s="779"/>
    </row>
    <row r="944" spans="1:71" s="68" customFormat="1" ht="80.25" customHeight="1" thickTop="1" thickBot="1" x14ac:dyDescent="0.5">
      <c r="A944" s="791"/>
      <c r="B944" s="334" t="s">
        <v>40</v>
      </c>
      <c r="C944" s="335"/>
      <c r="D944" s="327" t="s">
        <v>48</v>
      </c>
      <c r="E944" s="327"/>
      <c r="F944" s="71"/>
      <c r="G944" s="71"/>
      <c r="H944" s="337">
        <f>H942</f>
        <v>0</v>
      </c>
      <c r="I944" s="338"/>
      <c r="J944" s="339"/>
      <c r="K944" s="235"/>
      <c r="L944" s="337">
        <f>L942</f>
        <v>0</v>
      </c>
      <c r="M944" s="338"/>
      <c r="N944" s="339"/>
      <c r="O944" s="331" t="s">
        <v>44</v>
      </c>
      <c r="P944" s="332"/>
      <c r="Q944" s="332"/>
      <c r="R944" s="332"/>
      <c r="S944" s="337">
        <f>S942-H942</f>
        <v>0</v>
      </c>
      <c r="T944" s="338"/>
      <c r="U944" s="339"/>
      <c r="V944" s="235"/>
      <c r="W944" s="337">
        <f>W942-L942</f>
        <v>0</v>
      </c>
      <c r="X944" s="338"/>
      <c r="Y944" s="339"/>
      <c r="Z944" s="331" t="s">
        <v>111</v>
      </c>
      <c r="AA944" s="332"/>
      <c r="AB944" s="332"/>
      <c r="AC944" s="332"/>
      <c r="AD944" s="332"/>
      <c r="AE944" s="332"/>
      <c r="AF944" s="332"/>
      <c r="AG944" s="332"/>
      <c r="AH944" s="332"/>
      <c r="AI944" s="333"/>
      <c r="AJ944" s="337">
        <f>AJ942-S942</f>
        <v>0</v>
      </c>
      <c r="AK944" s="338"/>
      <c r="AL944" s="339"/>
      <c r="AM944" s="235"/>
      <c r="AN944" s="337">
        <f>AN942-W942</f>
        <v>0</v>
      </c>
      <c r="AO944" s="338"/>
      <c r="AP944" s="339"/>
      <c r="AQ944" s="331" t="s">
        <v>45</v>
      </c>
      <c r="AR944" s="332"/>
      <c r="AS944" s="332"/>
      <c r="AT944" s="333"/>
      <c r="AU944" s="337">
        <f>AU942-AJ942</f>
        <v>0</v>
      </c>
      <c r="AV944" s="338"/>
      <c r="AW944" s="339"/>
      <c r="AX944" s="235"/>
      <c r="AY944" s="337">
        <f>AY942-AN942</f>
        <v>0</v>
      </c>
      <c r="AZ944" s="338"/>
      <c r="BA944" s="339"/>
      <c r="BB944" s="334" t="s">
        <v>113</v>
      </c>
      <c r="BC944" s="335"/>
      <c r="BD944" s="335"/>
      <c r="BE944" s="336"/>
      <c r="BF944" s="337">
        <f>BF942-AU942</f>
        <v>0</v>
      </c>
      <c r="BG944" s="338"/>
      <c r="BH944" s="339"/>
      <c r="BI944" s="235"/>
      <c r="BJ944" s="337">
        <f>BJ942-AY942</f>
        <v>0</v>
      </c>
      <c r="BK944" s="338"/>
      <c r="BL944" s="339"/>
      <c r="BM944" s="173"/>
      <c r="BN944" s="174"/>
      <c r="BO944" s="72"/>
      <c r="BP944" s="72"/>
      <c r="BQ944" s="67"/>
      <c r="BR944" s="67"/>
      <c r="BS944" s="791"/>
    </row>
    <row r="945" spans="1:71" ht="15.75" customHeight="1" thickTop="1" thickBot="1" x14ac:dyDescent="0.45">
      <c r="A945" s="779"/>
      <c r="B945" s="164"/>
      <c r="C945" s="165"/>
      <c r="D945" s="165"/>
      <c r="E945" s="165"/>
      <c r="F945" s="75"/>
      <c r="G945" s="75"/>
      <c r="H945" s="165"/>
      <c r="I945" s="165"/>
      <c r="J945" s="165"/>
      <c r="K945" s="165"/>
      <c r="L945" s="165"/>
      <c r="M945" s="165"/>
      <c r="N945" s="165"/>
      <c r="O945" s="165"/>
      <c r="P945" s="165"/>
      <c r="Q945" s="165"/>
      <c r="R945" s="165"/>
      <c r="S945" s="165"/>
      <c r="T945" s="165"/>
      <c r="U945" s="165"/>
      <c r="V945" s="165"/>
      <c r="W945" s="165"/>
      <c r="X945" s="165"/>
      <c r="Y945" s="165"/>
      <c r="Z945" s="165"/>
      <c r="AA945" s="165"/>
      <c r="AB945" s="165"/>
      <c r="AC945" s="165"/>
      <c r="AD945" s="165"/>
      <c r="AE945" s="165"/>
      <c r="AF945" s="171"/>
      <c r="AG945" s="171"/>
      <c r="AH945" s="165"/>
      <c r="AI945" s="165"/>
      <c r="AJ945" s="165"/>
      <c r="AK945" s="165"/>
      <c r="AL945" s="165"/>
      <c r="AM945" s="165"/>
      <c r="AN945" s="165"/>
      <c r="AO945" s="165"/>
      <c r="AP945" s="165"/>
      <c r="AQ945" s="165"/>
      <c r="AR945" s="165"/>
      <c r="AS945" s="165"/>
      <c r="AT945" s="165"/>
      <c r="AU945" s="165"/>
      <c r="AV945" s="165"/>
      <c r="AW945" s="165"/>
      <c r="AX945" s="165"/>
      <c r="AY945" s="165"/>
      <c r="AZ945" s="165"/>
      <c r="BA945" s="340" t="s">
        <v>138</v>
      </c>
      <c r="BB945" s="340"/>
      <c r="BC945" s="340"/>
      <c r="BD945" s="340"/>
      <c r="BE945" s="340"/>
      <c r="BF945" s="340"/>
      <c r="BG945" s="340"/>
      <c r="BH945" s="340"/>
      <c r="BI945" s="340"/>
      <c r="BJ945" s="340"/>
      <c r="BK945" s="340"/>
      <c r="BL945" s="340"/>
      <c r="BM945" s="340"/>
      <c r="BN945" s="341"/>
      <c r="BO945" s="76"/>
      <c r="BP945" s="76"/>
      <c r="BQ945" s="53"/>
      <c r="BR945" s="53"/>
      <c r="BS945" s="779"/>
    </row>
    <row r="946" spans="1:71" ht="12" customHeight="1" thickTop="1" x14ac:dyDescent="0.4">
      <c r="A946" s="779"/>
      <c r="B946" s="780"/>
      <c r="C946" s="779"/>
      <c r="D946" s="779"/>
      <c r="E946" s="779"/>
      <c r="F946" s="781"/>
      <c r="G946" s="781"/>
      <c r="H946" s="779"/>
      <c r="I946" s="779"/>
      <c r="J946" s="779"/>
      <c r="K946" s="779"/>
      <c r="L946" s="779"/>
      <c r="M946" s="779"/>
      <c r="N946" s="779"/>
      <c r="O946" s="779"/>
      <c r="P946" s="779"/>
      <c r="Q946" s="779"/>
      <c r="R946" s="779"/>
      <c r="S946" s="779"/>
      <c r="T946" s="779"/>
      <c r="U946" s="779"/>
      <c r="V946" s="779"/>
      <c r="W946" s="779"/>
      <c r="X946" s="779"/>
      <c r="Y946" s="779"/>
      <c r="Z946" s="779"/>
      <c r="AA946" s="779"/>
      <c r="AB946" s="779"/>
      <c r="AC946" s="779"/>
      <c r="AD946" s="779"/>
      <c r="AE946" s="779"/>
      <c r="AF946" s="782"/>
      <c r="AG946" s="782"/>
      <c r="AH946" s="779"/>
      <c r="AI946" s="779"/>
      <c r="AJ946" s="779"/>
      <c r="AK946" s="779"/>
      <c r="AL946" s="779"/>
      <c r="AM946" s="779"/>
      <c r="AN946" s="779"/>
      <c r="AO946" s="779"/>
      <c r="AP946" s="779"/>
      <c r="AQ946" s="779"/>
      <c r="AR946" s="779"/>
      <c r="AS946" s="779"/>
      <c r="AT946" s="779"/>
      <c r="AU946" s="779"/>
      <c r="AV946" s="779"/>
      <c r="AW946" s="779"/>
      <c r="AX946" s="779"/>
      <c r="AY946" s="779"/>
      <c r="AZ946" s="779"/>
      <c r="BA946" s="779"/>
      <c r="BB946" s="779"/>
      <c r="BC946" s="779"/>
      <c r="BD946" s="779"/>
      <c r="BE946" s="779"/>
      <c r="BF946" s="779"/>
      <c r="BG946" s="779"/>
      <c r="BH946" s="779"/>
      <c r="BI946" s="779"/>
      <c r="BJ946" s="779"/>
      <c r="BK946" s="779"/>
      <c r="BL946" s="779"/>
      <c r="BM946" s="779"/>
      <c r="BN946" s="779"/>
      <c r="BO946" s="783"/>
      <c r="BP946" s="783"/>
      <c r="BQ946" s="779"/>
      <c r="BR946" s="779"/>
      <c r="BS946" s="779"/>
    </row>
    <row r="947" spans="1:71" s="57" customFormat="1" ht="46.5" x14ac:dyDescent="0.7">
      <c r="A947" s="784"/>
      <c r="B947" s="801" t="s">
        <v>9</v>
      </c>
      <c r="C947" s="801"/>
      <c r="D947" s="801"/>
      <c r="E947" s="801"/>
      <c r="F947" s="801"/>
      <c r="G947" s="801"/>
      <c r="H947" s="801"/>
      <c r="I947" s="801"/>
      <c r="J947" s="801"/>
      <c r="K947" s="801"/>
      <c r="L947" s="801"/>
      <c r="M947" s="801"/>
      <c r="N947" s="801"/>
      <c r="O947" s="801"/>
      <c r="P947" s="801"/>
      <c r="Q947" s="801"/>
      <c r="R947" s="801"/>
      <c r="S947" s="801"/>
      <c r="T947" s="801"/>
      <c r="U947" s="801"/>
      <c r="V947" s="801"/>
      <c r="W947" s="801"/>
      <c r="X947" s="801"/>
      <c r="Y947" s="801"/>
      <c r="Z947" s="801"/>
      <c r="AA947" s="801"/>
      <c r="AB947" s="801"/>
      <c r="AC947" s="801"/>
      <c r="AD947" s="801"/>
      <c r="AE947" s="801"/>
      <c r="AF947" s="801"/>
      <c r="AG947" s="801"/>
      <c r="AH947" s="801"/>
      <c r="AI947" s="801"/>
      <c r="AJ947" s="801"/>
      <c r="AK947" s="801"/>
      <c r="AL947" s="801"/>
      <c r="AM947" s="801"/>
      <c r="AN947" s="801"/>
      <c r="AO947" s="801"/>
      <c r="AP947" s="801"/>
      <c r="AQ947" s="801"/>
      <c r="AR947" s="801"/>
      <c r="AS947" s="801"/>
      <c r="AT947" s="801"/>
      <c r="AU947" s="801"/>
      <c r="AV947" s="801"/>
      <c r="AW947" s="801"/>
      <c r="AX947" s="801"/>
      <c r="AY947" s="801"/>
      <c r="AZ947" s="801"/>
      <c r="BA947" s="801"/>
      <c r="BB947" s="801"/>
      <c r="BC947" s="801"/>
      <c r="BD947" s="801"/>
      <c r="BE947" s="801"/>
      <c r="BF947" s="801"/>
      <c r="BG947" s="801"/>
      <c r="BH947" s="801"/>
      <c r="BI947" s="801"/>
      <c r="BJ947" s="801"/>
      <c r="BK947" s="801"/>
      <c r="BL947" s="801"/>
      <c r="BM947" s="801"/>
      <c r="BN947" s="801"/>
      <c r="BO947" s="139"/>
      <c r="BP947" s="139"/>
      <c r="BQ947" s="56"/>
      <c r="BR947" s="56"/>
      <c r="BS947" s="784"/>
    </row>
    <row r="948" spans="1:71" ht="11.1" customHeight="1" x14ac:dyDescent="0.4">
      <c r="A948" s="779"/>
      <c r="B948" s="140"/>
      <c r="C948" s="141"/>
      <c r="D948" s="141"/>
      <c r="E948" s="141"/>
      <c r="F948" s="142"/>
      <c r="G948" s="142"/>
      <c r="H948" s="141"/>
      <c r="I948" s="141"/>
      <c r="J948" s="141"/>
      <c r="K948" s="141"/>
      <c r="L948" s="141"/>
      <c r="M948" s="141"/>
      <c r="N948" s="141"/>
      <c r="O948" s="141"/>
      <c r="P948" s="141"/>
      <c r="Q948" s="141"/>
      <c r="R948" s="141"/>
      <c r="S948" s="141"/>
      <c r="T948" s="141"/>
      <c r="U948" s="141"/>
      <c r="V948" s="141"/>
      <c r="W948" s="141"/>
      <c r="X948" s="141"/>
      <c r="Y948" s="141"/>
      <c r="Z948" s="141"/>
      <c r="AA948" s="141"/>
      <c r="AB948" s="141"/>
      <c r="AC948" s="141"/>
      <c r="AD948" s="141"/>
      <c r="AE948" s="141"/>
      <c r="AF948" s="143"/>
      <c r="AG948" s="143"/>
      <c r="AH948" s="141"/>
      <c r="AI948" s="141"/>
      <c r="AJ948" s="141"/>
      <c r="AK948" s="141"/>
      <c r="AL948" s="141"/>
      <c r="AM948" s="141"/>
      <c r="AN948" s="141"/>
      <c r="AO948" s="141"/>
      <c r="AP948" s="141"/>
      <c r="AQ948" s="141"/>
      <c r="AR948" s="141"/>
      <c r="AS948" s="141"/>
      <c r="AT948" s="141"/>
      <c r="AU948" s="141"/>
      <c r="AV948" s="141"/>
      <c r="AW948" s="141"/>
      <c r="AX948" s="141"/>
      <c r="AY948" s="141"/>
      <c r="AZ948" s="141"/>
      <c r="BA948" s="141"/>
      <c r="BB948" s="141"/>
      <c r="BC948" s="141"/>
      <c r="BD948" s="141"/>
      <c r="BE948" s="141"/>
      <c r="BF948" s="141"/>
      <c r="BG948" s="141"/>
      <c r="BH948" s="141"/>
      <c r="BI948" s="141"/>
      <c r="BJ948" s="141"/>
      <c r="BK948" s="141"/>
      <c r="BL948" s="141"/>
      <c r="BM948" s="141"/>
      <c r="BN948" s="460"/>
      <c r="BO948" s="460"/>
      <c r="BP948" s="460"/>
      <c r="BQ948" s="53"/>
      <c r="BR948" s="53"/>
      <c r="BS948" s="779"/>
    </row>
    <row r="949" spans="1:71" s="58" customFormat="1" ht="36.75" customHeight="1" x14ac:dyDescent="0.4">
      <c r="A949" s="780"/>
      <c r="B949" s="140"/>
      <c r="C949" s="140"/>
      <c r="D949" s="793" t="s">
        <v>10</v>
      </c>
      <c r="E949" s="461" t="str">
        <f>IF(ROSTER!D$3="","",ROSTER!D$3)</f>
        <v/>
      </c>
      <c r="F949" s="461"/>
      <c r="G949" s="461"/>
      <c r="H949" s="461"/>
      <c r="I949" s="461"/>
      <c r="J949" s="461"/>
      <c r="K949" s="461"/>
      <c r="L949" s="461"/>
      <c r="M949" s="461"/>
      <c r="N949" s="461"/>
      <c r="O949" s="461"/>
      <c r="P949" s="461"/>
      <c r="Q949" s="461"/>
      <c r="R949" s="461"/>
      <c r="S949" s="461"/>
      <c r="T949" s="461"/>
      <c r="U949" s="461"/>
      <c r="V949" s="461"/>
      <c r="W949" s="461"/>
      <c r="X949" s="461"/>
      <c r="Y949" s="461"/>
      <c r="Z949" s="461"/>
      <c r="AA949" s="461"/>
      <c r="AB949" s="461"/>
      <c r="AC949" s="461"/>
      <c r="AD949" s="144"/>
      <c r="AE949" s="792" t="s">
        <v>11</v>
      </c>
      <c r="AF949" s="792"/>
      <c r="AG949" s="792"/>
      <c r="AH949" s="792"/>
      <c r="AI949" s="792"/>
      <c r="AJ949" s="792"/>
      <c r="AK949" s="792"/>
      <c r="AL949" s="792"/>
      <c r="AM949" s="792"/>
      <c r="AN949" s="462"/>
      <c r="AO949" s="462"/>
      <c r="AP949" s="462"/>
      <c r="AQ949" s="462"/>
      <c r="AR949" s="462"/>
      <c r="AS949" s="462"/>
      <c r="AT949" s="462"/>
      <c r="AU949" s="462"/>
      <c r="AV949" s="462"/>
      <c r="AW949" s="462"/>
      <c r="AX949" s="462"/>
      <c r="AY949" s="462"/>
      <c r="AZ949" s="462"/>
      <c r="BA949" s="462"/>
      <c r="BB949" s="462"/>
      <c r="BC949" s="462"/>
      <c r="BD949" s="462"/>
      <c r="BE949" s="462"/>
      <c r="BF949" s="462"/>
      <c r="BG949" s="462"/>
      <c r="BH949" s="462"/>
      <c r="BI949" s="462"/>
      <c r="BJ949" s="462"/>
      <c r="BK949" s="462"/>
      <c r="BL949" s="462"/>
      <c r="BM949" s="462"/>
      <c r="BN949" s="460"/>
      <c r="BO949" s="460"/>
      <c r="BP949" s="460"/>
      <c r="BQ949" s="54"/>
      <c r="BR949" s="54"/>
      <c r="BS949" s="780"/>
    </row>
    <row r="950" spans="1:71" ht="8.85" customHeight="1" x14ac:dyDescent="0.4">
      <c r="A950" s="785"/>
      <c r="B950" s="140"/>
      <c r="C950" s="143" t="s">
        <v>34</v>
      </c>
      <c r="D950" s="143"/>
      <c r="E950" s="143"/>
      <c r="F950" s="145"/>
      <c r="G950" s="145"/>
      <c r="H950" s="143"/>
      <c r="I950" s="143"/>
      <c r="J950" s="146"/>
      <c r="K950" s="146"/>
      <c r="L950" s="146"/>
      <c r="M950" s="146"/>
      <c r="N950" s="146"/>
      <c r="O950" s="146"/>
      <c r="P950" s="146"/>
      <c r="Q950" s="146"/>
      <c r="R950" s="146"/>
      <c r="S950" s="146"/>
      <c r="T950" s="146"/>
      <c r="U950" s="146"/>
      <c r="V950" s="146"/>
      <c r="W950" s="146"/>
      <c r="X950" s="146"/>
      <c r="Y950" s="146"/>
      <c r="Z950" s="146"/>
      <c r="AA950" s="146"/>
      <c r="AB950" s="146"/>
      <c r="AC950" s="146"/>
      <c r="AD950" s="146"/>
      <c r="AE950" s="146"/>
      <c r="AF950" s="146"/>
      <c r="AG950" s="143"/>
      <c r="AH950" s="147"/>
      <c r="AI950" s="148"/>
      <c r="AJ950" s="148"/>
      <c r="AK950" s="148"/>
      <c r="AL950" s="148"/>
      <c r="AM950" s="148"/>
      <c r="AN950" s="148"/>
      <c r="AO950" s="149"/>
      <c r="AP950" s="150"/>
      <c r="AQ950" s="150"/>
      <c r="AR950" s="150"/>
      <c r="AS950" s="150"/>
      <c r="AT950" s="150"/>
      <c r="AU950" s="150"/>
      <c r="AV950" s="150"/>
      <c r="AW950" s="150"/>
      <c r="AX950" s="150"/>
      <c r="AY950" s="150"/>
      <c r="AZ950" s="150"/>
      <c r="BA950" s="150"/>
      <c r="BB950" s="150"/>
      <c r="BC950" s="150"/>
      <c r="BD950" s="150"/>
      <c r="BE950" s="150"/>
      <c r="BF950" s="150"/>
      <c r="BG950" s="150"/>
      <c r="BH950" s="150"/>
      <c r="BI950" s="150"/>
      <c r="BJ950" s="150"/>
      <c r="BK950" s="150"/>
      <c r="BL950" s="150"/>
      <c r="BM950" s="150"/>
      <c r="BN950" s="150"/>
      <c r="BO950" s="151"/>
      <c r="BP950" s="151"/>
      <c r="BQ950" s="59"/>
      <c r="BR950" s="59"/>
      <c r="BS950" s="785"/>
    </row>
    <row r="951" spans="1:71" s="58" customFormat="1" ht="42.75" x14ac:dyDescent="0.4">
      <c r="A951" s="780"/>
      <c r="B951" s="140"/>
      <c r="C951" s="794" t="s">
        <v>33</v>
      </c>
      <c r="D951" s="794"/>
      <c r="E951" s="463"/>
      <c r="F951" s="463"/>
      <c r="G951" s="463"/>
      <c r="H951" s="463"/>
      <c r="I951" s="463"/>
      <c r="J951" s="463"/>
      <c r="K951" s="463"/>
      <c r="L951" s="463"/>
      <c r="M951" s="463"/>
      <c r="N951" s="463"/>
      <c r="O951" s="463"/>
      <c r="P951" s="463"/>
      <c r="Q951" s="463"/>
      <c r="R951" s="463"/>
      <c r="S951" s="463"/>
      <c r="T951" s="463"/>
      <c r="U951" s="463"/>
      <c r="V951" s="463"/>
      <c r="W951" s="463"/>
      <c r="X951" s="463"/>
      <c r="Y951" s="463"/>
      <c r="Z951" s="463"/>
      <c r="AA951" s="463"/>
      <c r="AB951" s="463"/>
      <c r="AC951" s="463"/>
      <c r="AD951" s="144"/>
      <c r="AE951" s="185" t="s">
        <v>18</v>
      </c>
      <c r="AF951" s="185"/>
      <c r="AG951" s="185"/>
      <c r="AH951" s="792" t="s">
        <v>18</v>
      </c>
      <c r="AI951" s="792"/>
      <c r="AJ951" s="792"/>
      <c r="AK951" s="792"/>
      <c r="AL951" s="792"/>
      <c r="AM951" s="792"/>
      <c r="AN951" s="463"/>
      <c r="AO951" s="463"/>
      <c r="AP951" s="463"/>
      <c r="AQ951" s="463"/>
      <c r="AR951" s="463"/>
      <c r="AS951" s="463"/>
      <c r="AT951" s="463"/>
      <c r="AU951" s="463"/>
      <c r="AV951" s="463"/>
      <c r="AW951" s="463"/>
      <c r="AX951" s="463"/>
      <c r="AY951" s="463"/>
      <c r="AZ951" s="463"/>
      <c r="BA951" s="792" t="s">
        <v>12</v>
      </c>
      <c r="BB951" s="792"/>
      <c r="BC951" s="792"/>
      <c r="BD951" s="464"/>
      <c r="BE951" s="464"/>
      <c r="BF951" s="464"/>
      <c r="BG951" s="464"/>
      <c r="BH951" s="464"/>
      <c r="BI951" s="464"/>
      <c r="BJ951" s="464"/>
      <c r="BK951" s="464"/>
      <c r="BL951" s="464"/>
      <c r="BM951" s="464"/>
      <c r="BN951" s="152"/>
      <c r="BO951" s="153"/>
      <c r="BP951" s="153"/>
      <c r="BQ951" s="60">
        <f>IF(BD951=0,0,1)</f>
        <v>0</v>
      </c>
      <c r="BR951" s="61">
        <f>IF((BF1005+BJ1005)&gt;(AU1005+AY1005),1,0)</f>
        <v>0</v>
      </c>
      <c r="BS951" s="786"/>
    </row>
    <row r="952" spans="1:71" ht="9.6" customHeight="1" x14ac:dyDescent="0.4">
      <c r="A952" s="779"/>
      <c r="B952" s="140"/>
      <c r="C952" s="141"/>
      <c r="D952" s="141"/>
      <c r="E952" s="141"/>
      <c r="F952" s="142"/>
      <c r="G952" s="142"/>
      <c r="H952" s="141"/>
      <c r="I952" s="141"/>
      <c r="J952" s="141"/>
      <c r="K952" s="141"/>
      <c r="L952" s="141"/>
      <c r="M952" s="141"/>
      <c r="N952" s="141"/>
      <c r="O952" s="141"/>
      <c r="P952" s="141"/>
      <c r="Q952" s="141"/>
      <c r="R952" s="141"/>
      <c r="S952" s="141"/>
      <c r="T952" s="141"/>
      <c r="U952" s="141"/>
      <c r="V952" s="141"/>
      <c r="W952" s="141"/>
      <c r="X952" s="141"/>
      <c r="Y952" s="141"/>
      <c r="Z952" s="141"/>
      <c r="AA952" s="141"/>
      <c r="AB952" s="141"/>
      <c r="AC952" s="141"/>
      <c r="AD952" s="141"/>
      <c r="AE952" s="141"/>
      <c r="AF952" s="143"/>
      <c r="AG952" s="143"/>
      <c r="AH952" s="141"/>
      <c r="AI952" s="141"/>
      <c r="AJ952" s="141"/>
      <c r="AK952" s="141"/>
      <c r="AL952" s="141"/>
      <c r="AM952" s="141"/>
      <c r="AN952" s="141"/>
      <c r="AO952" s="141"/>
      <c r="AP952" s="141"/>
      <c r="AQ952" s="141"/>
      <c r="AR952" s="141"/>
      <c r="AS952" s="141"/>
      <c r="AT952" s="141"/>
      <c r="AU952" s="141"/>
      <c r="AV952" s="141"/>
      <c r="AW952" s="141"/>
      <c r="AX952" s="141"/>
      <c r="AY952" s="141"/>
      <c r="AZ952" s="141"/>
      <c r="BA952" s="141"/>
      <c r="BB952" s="141"/>
      <c r="BC952" s="141"/>
      <c r="BD952" s="141"/>
      <c r="BE952" s="141"/>
      <c r="BF952" s="141"/>
      <c r="BG952" s="141"/>
      <c r="BH952" s="141"/>
      <c r="BI952" s="141"/>
      <c r="BJ952" s="141"/>
      <c r="BK952" s="141"/>
      <c r="BL952" s="141"/>
      <c r="BM952" s="141"/>
      <c r="BN952" s="141"/>
      <c r="BO952" s="154"/>
      <c r="BP952" s="154"/>
      <c r="BQ952" s="53"/>
      <c r="BR952" s="53"/>
      <c r="BS952" s="779"/>
    </row>
    <row r="953" spans="1:71" ht="8.85" customHeight="1" thickBot="1" x14ac:dyDescent="0.45">
      <c r="A953" s="779"/>
      <c r="B953" s="155"/>
      <c r="C953" s="156"/>
      <c r="D953" s="156"/>
      <c r="E953" s="156"/>
      <c r="F953" s="157"/>
      <c r="G953" s="157"/>
      <c r="H953" s="156"/>
      <c r="I953" s="156"/>
      <c r="J953" s="156"/>
      <c r="K953" s="156"/>
      <c r="L953" s="156"/>
      <c r="M953" s="156"/>
      <c r="N953" s="156"/>
      <c r="O953" s="156"/>
      <c r="P953" s="156"/>
      <c r="Q953" s="156"/>
      <c r="R953" s="156"/>
      <c r="S953" s="156"/>
      <c r="T953" s="156"/>
      <c r="U953" s="156"/>
      <c r="V953" s="156"/>
      <c r="W953" s="156"/>
      <c r="X953" s="156"/>
      <c r="Y953" s="156"/>
      <c r="Z953" s="156"/>
      <c r="AA953" s="156"/>
      <c r="AB953" s="156"/>
      <c r="AC953" s="156"/>
      <c r="AD953" s="156"/>
      <c r="AE953" s="156"/>
      <c r="AF953" s="158"/>
      <c r="AG953" s="158"/>
      <c r="AH953" s="156"/>
      <c r="AI953" s="156"/>
      <c r="AJ953" s="156"/>
      <c r="AK953" s="156"/>
      <c r="AL953" s="156"/>
      <c r="AM953" s="156"/>
      <c r="AN953" s="156"/>
      <c r="AO953" s="156"/>
      <c r="AP953" s="156"/>
      <c r="AQ953" s="156"/>
      <c r="AR953" s="156"/>
      <c r="AS953" s="156"/>
      <c r="AT953" s="156"/>
      <c r="AU953" s="156"/>
      <c r="AV953" s="156"/>
      <c r="AW953" s="156"/>
      <c r="AX953" s="156"/>
      <c r="AY953" s="156"/>
      <c r="AZ953" s="156"/>
      <c r="BA953" s="156"/>
      <c r="BB953" s="156"/>
      <c r="BC953" s="156"/>
      <c r="BD953" s="156"/>
      <c r="BE953" s="156"/>
      <c r="BF953" s="156"/>
      <c r="BG953" s="156"/>
      <c r="BH953" s="156"/>
      <c r="BI953" s="156"/>
      <c r="BJ953" s="156"/>
      <c r="BK953" s="156"/>
      <c r="BL953" s="156"/>
      <c r="BM953" s="156"/>
      <c r="BN953" s="156"/>
      <c r="BO953" s="159"/>
      <c r="BP953" s="159"/>
      <c r="BQ953" s="53"/>
      <c r="BR953" s="53"/>
      <c r="BS953" s="779"/>
    </row>
    <row r="954" spans="1:71" s="58" customFormat="1" ht="33.6" customHeight="1" thickTop="1" x14ac:dyDescent="0.4">
      <c r="A954" s="786"/>
      <c r="B954" s="795" t="s">
        <v>0</v>
      </c>
      <c r="C954" s="796" t="s">
        <v>1</v>
      </c>
      <c r="D954" s="797"/>
      <c r="E954" s="221" t="s">
        <v>24</v>
      </c>
      <c r="F954" s="466" t="s">
        <v>96</v>
      </c>
      <c r="G954" s="466" t="s">
        <v>97</v>
      </c>
      <c r="H954" s="468" t="s">
        <v>36</v>
      </c>
      <c r="I954" s="469"/>
      <c r="J954" s="472" t="s">
        <v>7</v>
      </c>
      <c r="K954" s="472"/>
      <c r="L954" s="472"/>
      <c r="M954" s="472"/>
      <c r="N954" s="472"/>
      <c r="O954" s="472"/>
      <c r="P954" s="472" t="s">
        <v>2</v>
      </c>
      <c r="Q954" s="472"/>
      <c r="R954" s="472"/>
      <c r="S954" s="472"/>
      <c r="T954" s="472"/>
      <c r="U954" s="472"/>
      <c r="V954" s="473" t="s">
        <v>30</v>
      </c>
      <c r="W954" s="474"/>
      <c r="X954" s="473" t="s">
        <v>31</v>
      </c>
      <c r="Y954" s="474"/>
      <c r="Z954" s="477" t="s">
        <v>39</v>
      </c>
      <c r="AA954" s="478"/>
      <c r="AB954" s="481" t="s">
        <v>6</v>
      </c>
      <c r="AC954" s="481"/>
      <c r="AD954" s="481"/>
      <c r="AE954" s="481"/>
      <c r="AF954" s="481"/>
      <c r="AG954" s="481"/>
      <c r="AH954" s="472" t="s">
        <v>59</v>
      </c>
      <c r="AI954" s="472"/>
      <c r="AJ954" s="472"/>
      <c r="AK954" s="472"/>
      <c r="AL954" s="472"/>
      <c r="AM954" s="472"/>
      <c r="AN954" s="472" t="s">
        <v>60</v>
      </c>
      <c r="AO954" s="472"/>
      <c r="AP954" s="472"/>
      <c r="AQ954" s="472"/>
      <c r="AR954" s="472"/>
      <c r="AS954" s="472"/>
      <c r="AT954" s="472" t="s">
        <v>61</v>
      </c>
      <c r="AU954" s="472"/>
      <c r="AV954" s="472"/>
      <c r="AW954" s="472"/>
      <c r="AX954" s="472"/>
      <c r="AY954" s="482"/>
      <c r="AZ954" s="472" t="s">
        <v>4</v>
      </c>
      <c r="BA954" s="472"/>
      <c r="BB954" s="472"/>
      <c r="BC954" s="472"/>
      <c r="BD954" s="472"/>
      <c r="BE954" s="472"/>
      <c r="BF954" s="472" t="s">
        <v>62</v>
      </c>
      <c r="BG954" s="472"/>
      <c r="BH954" s="472"/>
      <c r="BI954" s="472"/>
      <c r="BJ954" s="472"/>
      <c r="BK954" s="483"/>
      <c r="BL954" s="484" t="s">
        <v>114</v>
      </c>
      <c r="BM954" s="485"/>
      <c r="BN954" s="486"/>
      <c r="BO954" s="490" t="s">
        <v>76</v>
      </c>
      <c r="BP954" s="490" t="s">
        <v>77</v>
      </c>
      <c r="BQ954" s="62"/>
      <c r="BR954" s="62"/>
      <c r="BS954" s="786"/>
    </row>
    <row r="955" spans="1:71" s="64" customFormat="1" ht="45" customHeight="1" x14ac:dyDescent="0.35">
      <c r="A955" s="787"/>
      <c r="B955" s="798"/>
      <c r="C955" s="799"/>
      <c r="D955" s="800"/>
      <c r="E955" s="220" t="s">
        <v>98</v>
      </c>
      <c r="F955" s="467"/>
      <c r="G955" s="467"/>
      <c r="H955" s="470"/>
      <c r="I955" s="471"/>
      <c r="J955" s="492" t="s">
        <v>15</v>
      </c>
      <c r="K955" s="493"/>
      <c r="L955" s="494" t="s">
        <v>16</v>
      </c>
      <c r="M955" s="495"/>
      <c r="N955" s="496" t="s">
        <v>17</v>
      </c>
      <c r="O955" s="497" t="s">
        <v>8</v>
      </c>
      <c r="P955" s="498" t="s">
        <v>103</v>
      </c>
      <c r="Q955" s="499"/>
      <c r="R955" s="500" t="s">
        <v>104</v>
      </c>
      <c r="S955" s="501"/>
      <c r="T955" s="502" t="s">
        <v>21</v>
      </c>
      <c r="U955" s="503"/>
      <c r="V955" s="475"/>
      <c r="W955" s="476"/>
      <c r="X955" s="475"/>
      <c r="Y955" s="476"/>
      <c r="Z955" s="479"/>
      <c r="AA955" s="480"/>
      <c r="AB955" s="504" t="s">
        <v>43</v>
      </c>
      <c r="AC955" s="505"/>
      <c r="AD955" s="506" t="s">
        <v>20</v>
      </c>
      <c r="AE955" s="507" t="s">
        <v>3</v>
      </c>
      <c r="AF955" s="508" t="s">
        <v>5</v>
      </c>
      <c r="AG955" s="509"/>
      <c r="AH955" s="492" t="s">
        <v>43</v>
      </c>
      <c r="AI955" s="493"/>
      <c r="AJ955" s="494" t="s">
        <v>20</v>
      </c>
      <c r="AK955" s="495" t="s">
        <v>3</v>
      </c>
      <c r="AL955" s="510" t="s">
        <v>5</v>
      </c>
      <c r="AM955" s="511"/>
      <c r="AN955" s="492" t="s">
        <v>43</v>
      </c>
      <c r="AO955" s="493"/>
      <c r="AP955" s="494" t="s">
        <v>20</v>
      </c>
      <c r="AQ955" s="495" t="s">
        <v>3</v>
      </c>
      <c r="AR955" s="510" t="s">
        <v>5</v>
      </c>
      <c r="AS955" s="511"/>
      <c r="AT955" s="465" t="s">
        <v>43</v>
      </c>
      <c r="AU955" s="512"/>
      <c r="AV955" s="513" t="s">
        <v>20</v>
      </c>
      <c r="AW955" s="514" t="s">
        <v>3</v>
      </c>
      <c r="AX955" s="510" t="s">
        <v>5</v>
      </c>
      <c r="AY955" s="515"/>
      <c r="AZ955" s="492" t="s">
        <v>43</v>
      </c>
      <c r="BA955" s="493"/>
      <c r="BB955" s="494" t="s">
        <v>20</v>
      </c>
      <c r="BC955" s="495" t="s">
        <v>3</v>
      </c>
      <c r="BD955" s="510" t="s">
        <v>5</v>
      </c>
      <c r="BE955" s="511"/>
      <c r="BF955" s="465" t="s">
        <v>43</v>
      </c>
      <c r="BG955" s="512"/>
      <c r="BH955" s="513" t="s">
        <v>20</v>
      </c>
      <c r="BI955" s="514" t="s">
        <v>3</v>
      </c>
      <c r="BJ955" s="510" t="s">
        <v>5</v>
      </c>
      <c r="BK955" s="511"/>
      <c r="BL955" s="487"/>
      <c r="BM955" s="488"/>
      <c r="BN955" s="489"/>
      <c r="BO955" s="491"/>
      <c r="BP955" s="491"/>
      <c r="BQ955" s="63"/>
      <c r="BR955" s="63"/>
      <c r="BS955" s="787"/>
    </row>
    <row r="956" spans="1:71" ht="23.85" customHeight="1" x14ac:dyDescent="0.35">
      <c r="A956" s="788"/>
      <c r="B956" s="458" t="str">
        <f>IF(ROSTER!B8="","",ROSTER!B8)</f>
        <v/>
      </c>
      <c r="C956" s="416" t="str">
        <f>IF(ROSTER!C$8="","",ROSTER!C$8)</f>
        <v/>
      </c>
      <c r="D956" s="417"/>
      <c r="E956" s="418"/>
      <c r="F956" s="420">
        <f>IF(E956="y",1,IF(E956="S",1,0))</f>
        <v>0</v>
      </c>
      <c r="G956" s="422">
        <f>IF(E956="S",1,0)</f>
        <v>0</v>
      </c>
      <c r="H956" s="424"/>
      <c r="I956" s="425"/>
      <c r="J956" s="428"/>
      <c r="K956" s="429"/>
      <c r="L956" s="432"/>
      <c r="M956" s="433"/>
      <c r="N956" s="436">
        <f>L956+J956</f>
        <v>0</v>
      </c>
      <c r="O956" s="437"/>
      <c r="P956" s="428"/>
      <c r="Q956" s="429"/>
      <c r="R956" s="432"/>
      <c r="S956" s="440"/>
      <c r="T956" s="432"/>
      <c r="U956" s="425"/>
      <c r="V956" s="440"/>
      <c r="W956" s="425"/>
      <c r="X956" s="428"/>
      <c r="Y956" s="425"/>
      <c r="Z956" s="428"/>
      <c r="AA956" s="425"/>
      <c r="AB956" s="428"/>
      <c r="AC956" s="429"/>
      <c r="AD956" s="432"/>
      <c r="AE956" s="433"/>
      <c r="AF956" s="442">
        <f>IF(AB956=0,0,(AD956/AB956)*100)</f>
        <v>0</v>
      </c>
      <c r="AG956" s="443"/>
      <c r="AH956" s="428"/>
      <c r="AI956" s="429"/>
      <c r="AJ956" s="432"/>
      <c r="AK956" s="433"/>
      <c r="AL956" s="446">
        <f>IF(AH956=0,0,(AJ956/AH956)*100)</f>
        <v>0</v>
      </c>
      <c r="AM956" s="447"/>
      <c r="AN956" s="428"/>
      <c r="AO956" s="429"/>
      <c r="AP956" s="432"/>
      <c r="AQ956" s="433"/>
      <c r="AR956" s="446">
        <f>IF(AN956=0,0,(AP956/AN956)*100)</f>
        <v>0</v>
      </c>
      <c r="AS956" s="447"/>
      <c r="AT956" s="450">
        <f>AB956+AH956+AN956</f>
        <v>0</v>
      </c>
      <c r="AU956" s="451"/>
      <c r="AV956" s="454">
        <f>AD956+AJ956+AP956</f>
        <v>0</v>
      </c>
      <c r="AW956" s="455"/>
      <c r="AX956" s="446">
        <f>IF(AT956=0,0,(AV956/AT956)*100)</f>
        <v>0</v>
      </c>
      <c r="AY956" s="447"/>
      <c r="AZ956" s="428"/>
      <c r="BA956" s="429"/>
      <c r="BB956" s="432"/>
      <c r="BC956" s="433"/>
      <c r="BD956" s="446">
        <f>IF(AZ956=0,0,(BB956/AZ956)*100)</f>
        <v>0</v>
      </c>
      <c r="BE956" s="447"/>
      <c r="BF956" s="450">
        <f>AT956+AZ956</f>
        <v>0</v>
      </c>
      <c r="BG956" s="451"/>
      <c r="BH956" s="454">
        <f>AV956+BB956</f>
        <v>0</v>
      </c>
      <c r="BI956" s="455"/>
      <c r="BJ956" s="446">
        <f>IF(BF956=0,0,(BH956/BF956)*100)</f>
        <v>0</v>
      </c>
      <c r="BK956" s="447"/>
      <c r="BL956" s="406">
        <f>(AD956*2)+(AJ956*2)+(AP956*3)+BB956</f>
        <v>0</v>
      </c>
      <c r="BM956" s="407"/>
      <c r="BN956" s="408"/>
      <c r="BO956" s="404" t="e">
        <f>(BL956*BR$956)+(N956*BR$957)+(X956*BR$958)+(R956*BR$959)+(V956*BR$960)+(Z956*BR$961)</f>
        <v>#REF!</v>
      </c>
      <c r="BP956" s="404" t="e">
        <f>((AZ956-BB956)*BR$963)+((AT956-AV956)*BR$962)+(H956*BR$964)+(P956*BR$965)</f>
        <v>#REF!</v>
      </c>
      <c r="BQ956" s="65" t="s">
        <v>65</v>
      </c>
      <c r="BR956" s="66" t="e">
        <f>IF(#REF!="B",#REF!,IF(#REF!="C",#REF!,#REF!))</f>
        <v>#REF!</v>
      </c>
      <c r="BS956" s="787"/>
    </row>
    <row r="957" spans="1:71" ht="23.85" customHeight="1" x14ac:dyDescent="0.35">
      <c r="A957" s="788"/>
      <c r="B957" s="459"/>
      <c r="C957" s="412" t="str">
        <f>IF(ROSTER!D$8="","",ROSTER!D$8)</f>
        <v/>
      </c>
      <c r="D957" s="413"/>
      <c r="E957" s="419"/>
      <c r="F957" s="421"/>
      <c r="G957" s="423"/>
      <c r="H957" s="426"/>
      <c r="I957" s="427"/>
      <c r="J957" s="430"/>
      <c r="K957" s="431"/>
      <c r="L957" s="434"/>
      <c r="M957" s="435"/>
      <c r="N957" s="438" t="s">
        <v>14</v>
      </c>
      <c r="O957" s="439"/>
      <c r="P957" s="430"/>
      <c r="Q957" s="431"/>
      <c r="R957" s="434"/>
      <c r="S957" s="441"/>
      <c r="T957" s="434"/>
      <c r="U957" s="427"/>
      <c r="V957" s="441"/>
      <c r="W957" s="427"/>
      <c r="X957" s="430"/>
      <c r="Y957" s="427"/>
      <c r="Z957" s="430"/>
      <c r="AA957" s="427"/>
      <c r="AB957" s="430"/>
      <c r="AC957" s="431"/>
      <c r="AD957" s="434"/>
      <c r="AE957" s="435"/>
      <c r="AF957" s="444"/>
      <c r="AG957" s="445"/>
      <c r="AH957" s="430"/>
      <c r="AI957" s="431"/>
      <c r="AJ957" s="434"/>
      <c r="AK957" s="435"/>
      <c r="AL957" s="448"/>
      <c r="AM957" s="449"/>
      <c r="AN957" s="430"/>
      <c r="AO957" s="431"/>
      <c r="AP957" s="434"/>
      <c r="AQ957" s="435"/>
      <c r="AR957" s="448"/>
      <c r="AS957" s="449"/>
      <c r="AT957" s="452"/>
      <c r="AU957" s="453"/>
      <c r="AV957" s="456"/>
      <c r="AW957" s="457"/>
      <c r="AX957" s="448"/>
      <c r="AY957" s="449"/>
      <c r="AZ957" s="430"/>
      <c r="BA957" s="431"/>
      <c r="BB957" s="434"/>
      <c r="BC957" s="435"/>
      <c r="BD957" s="448"/>
      <c r="BE957" s="449"/>
      <c r="BF957" s="452"/>
      <c r="BG957" s="453"/>
      <c r="BH957" s="456"/>
      <c r="BI957" s="457"/>
      <c r="BJ957" s="448"/>
      <c r="BK957" s="449"/>
      <c r="BL957" s="409"/>
      <c r="BM957" s="410"/>
      <c r="BN957" s="411"/>
      <c r="BO957" s="405"/>
      <c r="BP957" s="405"/>
      <c r="BQ957" s="65" t="s">
        <v>66</v>
      </c>
      <c r="BR957" s="66" t="e">
        <f>IF(#REF!="B",#REF!,IF(#REF!="C",#REF!,#REF!))</f>
        <v>#REF!</v>
      </c>
      <c r="BS957" s="787"/>
    </row>
    <row r="958" spans="1:71" ht="21.75" customHeight="1" x14ac:dyDescent="0.35">
      <c r="A958" s="779"/>
      <c r="B958" s="458" t="str">
        <f>IF(ROSTER!B10="","",ROSTER!B10)</f>
        <v/>
      </c>
      <c r="C958" s="416" t="str">
        <f>IF(ROSTER!C$10="","",ROSTER!C$10)</f>
        <v/>
      </c>
      <c r="D958" s="417"/>
      <c r="E958" s="418"/>
      <c r="F958" s="420">
        <f>IF(E958="y",1,IF(E958="S",1,0))</f>
        <v>0</v>
      </c>
      <c r="G958" s="422">
        <f>IF(E958="S",1,0)</f>
        <v>0</v>
      </c>
      <c r="H958" s="424"/>
      <c r="I958" s="425"/>
      <c r="J958" s="428"/>
      <c r="K958" s="429"/>
      <c r="L958" s="432"/>
      <c r="M958" s="433"/>
      <c r="N958" s="436">
        <f>L958+J958</f>
        <v>0</v>
      </c>
      <c r="O958" s="437"/>
      <c r="P958" s="428"/>
      <c r="Q958" s="429"/>
      <c r="R958" s="432"/>
      <c r="S958" s="440"/>
      <c r="T958" s="432"/>
      <c r="U958" s="425"/>
      <c r="V958" s="440"/>
      <c r="W958" s="425"/>
      <c r="X958" s="428"/>
      <c r="Y958" s="425"/>
      <c r="Z958" s="428"/>
      <c r="AA958" s="425"/>
      <c r="AB958" s="428"/>
      <c r="AC958" s="429"/>
      <c r="AD958" s="432"/>
      <c r="AE958" s="433"/>
      <c r="AF958" s="442">
        <f>IF(AB958=0,0,(AD958/AB958)*100)</f>
        <v>0</v>
      </c>
      <c r="AG958" s="443"/>
      <c r="AH958" s="428"/>
      <c r="AI958" s="429"/>
      <c r="AJ958" s="432"/>
      <c r="AK958" s="433"/>
      <c r="AL958" s="446">
        <f>IF(AH958=0,0,(AJ958/AH958)*100)</f>
        <v>0</v>
      </c>
      <c r="AM958" s="447"/>
      <c r="AN958" s="428"/>
      <c r="AO958" s="429"/>
      <c r="AP958" s="432"/>
      <c r="AQ958" s="433"/>
      <c r="AR958" s="446">
        <f>IF(AN958=0,0,(AP958/AN958)*100)</f>
        <v>0</v>
      </c>
      <c r="AS958" s="447"/>
      <c r="AT958" s="450">
        <f>AB958+AH958+AN958</f>
        <v>0</v>
      </c>
      <c r="AU958" s="451"/>
      <c r="AV958" s="454">
        <f>AD958+AJ958+AP958</f>
        <v>0</v>
      </c>
      <c r="AW958" s="455"/>
      <c r="AX958" s="446">
        <f>IF(AT958=0,0,(AV958/AT958)*100)</f>
        <v>0</v>
      </c>
      <c r="AY958" s="447"/>
      <c r="AZ958" s="428"/>
      <c r="BA958" s="429"/>
      <c r="BB958" s="432"/>
      <c r="BC958" s="433"/>
      <c r="BD958" s="446">
        <f>IF(AZ958=0,0,(BB958/AZ958)*100)</f>
        <v>0</v>
      </c>
      <c r="BE958" s="447"/>
      <c r="BF958" s="450">
        <f>AT958+AZ958</f>
        <v>0</v>
      </c>
      <c r="BG958" s="451"/>
      <c r="BH958" s="454">
        <f>AV958+BB958</f>
        <v>0</v>
      </c>
      <c r="BI958" s="455"/>
      <c r="BJ958" s="446">
        <f>IF(BF958=0,0,(BH958/BF958)*100)</f>
        <v>0</v>
      </c>
      <c r="BK958" s="447"/>
      <c r="BL958" s="406">
        <f>(AD958*2)+(AJ958*2)+(AP958*3)+BB958</f>
        <v>0</v>
      </c>
      <c r="BM958" s="407"/>
      <c r="BN958" s="408"/>
      <c r="BO958" s="404" t="e">
        <f>(BL958*BR$956)+(N958*BR$957)+(X958*BR$958)+(R958*BR$959)+(V958*BR$960)+(Z958*BR$961)</f>
        <v>#REF!</v>
      </c>
      <c r="BP958" s="404" t="e">
        <f>((AZ958-BB958)*BR$963)+((AT958-AV958)*BR$962)+(H958*BR$964)+(P958*BR$965)</f>
        <v>#REF!</v>
      </c>
      <c r="BQ958" s="65" t="s">
        <v>67</v>
      </c>
      <c r="BR958" s="66" t="e">
        <f>IF(#REF!="B",#REF!,IF(#REF!="C",#REF!,#REF!))</f>
        <v>#REF!</v>
      </c>
      <c r="BS958" s="787"/>
    </row>
    <row r="959" spans="1:71" ht="21.75" customHeight="1" x14ac:dyDescent="0.35">
      <c r="A959" s="779"/>
      <c r="B959" s="459"/>
      <c r="C959" s="412" t="str">
        <f>IF(ROSTER!D$10="","",ROSTER!D$10)</f>
        <v/>
      </c>
      <c r="D959" s="413"/>
      <c r="E959" s="419"/>
      <c r="F959" s="421"/>
      <c r="G959" s="423"/>
      <c r="H959" s="426"/>
      <c r="I959" s="427"/>
      <c r="J959" s="430"/>
      <c r="K959" s="431"/>
      <c r="L959" s="434"/>
      <c r="M959" s="435"/>
      <c r="N959" s="438" t="s">
        <v>14</v>
      </c>
      <c r="O959" s="439"/>
      <c r="P959" s="430"/>
      <c r="Q959" s="431"/>
      <c r="R959" s="434"/>
      <c r="S959" s="441"/>
      <c r="T959" s="434"/>
      <c r="U959" s="427"/>
      <c r="V959" s="441"/>
      <c r="W959" s="427"/>
      <c r="X959" s="430"/>
      <c r="Y959" s="427"/>
      <c r="Z959" s="430"/>
      <c r="AA959" s="427"/>
      <c r="AB959" s="430"/>
      <c r="AC959" s="431"/>
      <c r="AD959" s="434"/>
      <c r="AE959" s="435"/>
      <c r="AF959" s="444"/>
      <c r="AG959" s="445"/>
      <c r="AH959" s="430"/>
      <c r="AI959" s="431"/>
      <c r="AJ959" s="434"/>
      <c r="AK959" s="435"/>
      <c r="AL959" s="448"/>
      <c r="AM959" s="449"/>
      <c r="AN959" s="430"/>
      <c r="AO959" s="431"/>
      <c r="AP959" s="434"/>
      <c r="AQ959" s="435"/>
      <c r="AR959" s="448"/>
      <c r="AS959" s="449"/>
      <c r="AT959" s="452"/>
      <c r="AU959" s="453"/>
      <c r="AV959" s="456"/>
      <c r="AW959" s="457"/>
      <c r="AX959" s="448"/>
      <c r="AY959" s="449"/>
      <c r="AZ959" s="430"/>
      <c r="BA959" s="431"/>
      <c r="BB959" s="434"/>
      <c r="BC959" s="435"/>
      <c r="BD959" s="448"/>
      <c r="BE959" s="449"/>
      <c r="BF959" s="452"/>
      <c r="BG959" s="453"/>
      <c r="BH959" s="456"/>
      <c r="BI959" s="457"/>
      <c r="BJ959" s="448"/>
      <c r="BK959" s="449"/>
      <c r="BL959" s="409"/>
      <c r="BM959" s="410"/>
      <c r="BN959" s="411"/>
      <c r="BO959" s="405"/>
      <c r="BP959" s="405"/>
      <c r="BQ959" s="65" t="s">
        <v>68</v>
      </c>
      <c r="BR959" s="66" t="e">
        <f>IF(#REF!="B",#REF!,IF(#REF!="C",#REF!,#REF!))</f>
        <v>#REF!</v>
      </c>
      <c r="BS959" s="787"/>
    </row>
    <row r="960" spans="1:71" ht="21.75" customHeight="1" x14ac:dyDescent="0.35">
      <c r="A960" s="779"/>
      <c r="B960" s="414" t="str">
        <f>IF(ROSTER!B12="","",ROSTER!B12)</f>
        <v/>
      </c>
      <c r="C960" s="416" t="str">
        <f>IF(ROSTER!C$12="","",ROSTER!C$12)</f>
        <v/>
      </c>
      <c r="D960" s="417"/>
      <c r="E960" s="418"/>
      <c r="F960" s="420">
        <f>IF(E960="y",1,IF(E960="S",1,0))</f>
        <v>0</v>
      </c>
      <c r="G960" s="422">
        <f>IF(E960="S",1,0)</f>
        <v>0</v>
      </c>
      <c r="H960" s="424"/>
      <c r="I960" s="425"/>
      <c r="J960" s="428"/>
      <c r="K960" s="429"/>
      <c r="L960" s="432"/>
      <c r="M960" s="433"/>
      <c r="N960" s="436">
        <f>L960+J960</f>
        <v>0</v>
      </c>
      <c r="O960" s="437"/>
      <c r="P960" s="428"/>
      <c r="Q960" s="429"/>
      <c r="R960" s="432"/>
      <c r="S960" s="440"/>
      <c r="T960" s="432"/>
      <c r="U960" s="425"/>
      <c r="V960" s="440"/>
      <c r="W960" s="425"/>
      <c r="X960" s="428"/>
      <c r="Y960" s="425"/>
      <c r="Z960" s="428"/>
      <c r="AA960" s="425"/>
      <c r="AB960" s="428"/>
      <c r="AC960" s="429"/>
      <c r="AD960" s="432"/>
      <c r="AE960" s="433"/>
      <c r="AF960" s="442">
        <f>IF(AB960=0,0,(AD960/AB960)*100)</f>
        <v>0</v>
      </c>
      <c r="AG960" s="443"/>
      <c r="AH960" s="428"/>
      <c r="AI960" s="429"/>
      <c r="AJ960" s="432"/>
      <c r="AK960" s="433"/>
      <c r="AL960" s="446">
        <f>IF(AH960=0,0,(AJ960/AH960)*100)</f>
        <v>0</v>
      </c>
      <c r="AM960" s="447"/>
      <c r="AN960" s="428"/>
      <c r="AO960" s="429"/>
      <c r="AP960" s="432"/>
      <c r="AQ960" s="433"/>
      <c r="AR960" s="446">
        <f>IF(AN960=0,0,(AP960/AN960)*100)</f>
        <v>0</v>
      </c>
      <c r="AS960" s="447"/>
      <c r="AT960" s="450">
        <f>AB960+AH960+AN960</f>
        <v>0</v>
      </c>
      <c r="AU960" s="451"/>
      <c r="AV960" s="454">
        <f>AD960+AJ960+AP960</f>
        <v>0</v>
      </c>
      <c r="AW960" s="455"/>
      <c r="AX960" s="446">
        <f>IF(AT960=0,0,(AV960/AT960)*100)</f>
        <v>0</v>
      </c>
      <c r="AY960" s="447"/>
      <c r="AZ960" s="428"/>
      <c r="BA960" s="429"/>
      <c r="BB960" s="432"/>
      <c r="BC960" s="433"/>
      <c r="BD960" s="446">
        <f>IF(AZ960=0,0,(BB960/AZ960)*100)</f>
        <v>0</v>
      </c>
      <c r="BE960" s="447"/>
      <c r="BF960" s="450">
        <f>AT960+AZ960</f>
        <v>0</v>
      </c>
      <c r="BG960" s="451"/>
      <c r="BH960" s="454">
        <f>AV960+BB960</f>
        <v>0</v>
      </c>
      <c r="BI960" s="455"/>
      <c r="BJ960" s="446">
        <f>IF(BF960=0,0,(BH960/BF960)*100)</f>
        <v>0</v>
      </c>
      <c r="BK960" s="447"/>
      <c r="BL960" s="406">
        <f>(AD960*2)+(AJ960*2)+(AP960*3)+BB960</f>
        <v>0</v>
      </c>
      <c r="BM960" s="407"/>
      <c r="BN960" s="408"/>
      <c r="BO960" s="404" t="e">
        <f>(BL960*BR$956)+(N960*BR$957)+(X960*BR$958)+(R960*BR$959)+(V960*BR$960)+(Z960*BR$961)</f>
        <v>#REF!</v>
      </c>
      <c r="BP960" s="404" t="e">
        <f>((AZ960-BB960)*BR$963)+((AT960-AV960)*BR$962)+(H960*BR$964)+(P960*BR$965)</f>
        <v>#REF!</v>
      </c>
      <c r="BQ960" s="65" t="s">
        <v>69</v>
      </c>
      <c r="BR960" s="66" t="e">
        <f>IF(#REF!="B",#REF!,IF(#REF!="C",#REF!,#REF!))</f>
        <v>#REF!</v>
      </c>
      <c r="BS960" s="787"/>
    </row>
    <row r="961" spans="1:71" ht="21.75" customHeight="1" x14ac:dyDescent="0.35">
      <c r="A961" s="779"/>
      <c r="B961" s="415"/>
      <c r="C961" s="412" t="str">
        <f>IF(ROSTER!D$12="","",ROSTER!D$12)</f>
        <v/>
      </c>
      <c r="D961" s="413"/>
      <c r="E961" s="419"/>
      <c r="F961" s="421"/>
      <c r="G961" s="423"/>
      <c r="H961" s="426"/>
      <c r="I961" s="427"/>
      <c r="J961" s="430"/>
      <c r="K961" s="431"/>
      <c r="L961" s="434"/>
      <c r="M961" s="435"/>
      <c r="N961" s="438" t="s">
        <v>14</v>
      </c>
      <c r="O961" s="439"/>
      <c r="P961" s="430"/>
      <c r="Q961" s="431"/>
      <c r="R961" s="434"/>
      <c r="S961" s="441"/>
      <c r="T961" s="434"/>
      <c r="U961" s="427"/>
      <c r="V961" s="441"/>
      <c r="W961" s="427"/>
      <c r="X961" s="430"/>
      <c r="Y961" s="427"/>
      <c r="Z961" s="430"/>
      <c r="AA961" s="427"/>
      <c r="AB961" s="430"/>
      <c r="AC961" s="431"/>
      <c r="AD961" s="434"/>
      <c r="AE961" s="435"/>
      <c r="AF961" s="444"/>
      <c r="AG961" s="445"/>
      <c r="AH961" s="430"/>
      <c r="AI961" s="431"/>
      <c r="AJ961" s="434"/>
      <c r="AK961" s="435"/>
      <c r="AL961" s="448"/>
      <c r="AM961" s="449"/>
      <c r="AN961" s="430"/>
      <c r="AO961" s="431"/>
      <c r="AP961" s="434"/>
      <c r="AQ961" s="435"/>
      <c r="AR961" s="448"/>
      <c r="AS961" s="449"/>
      <c r="AT961" s="452"/>
      <c r="AU961" s="453"/>
      <c r="AV961" s="456"/>
      <c r="AW961" s="457"/>
      <c r="AX961" s="448"/>
      <c r="AY961" s="449"/>
      <c r="AZ961" s="430"/>
      <c r="BA961" s="431"/>
      <c r="BB961" s="434"/>
      <c r="BC961" s="435"/>
      <c r="BD961" s="448"/>
      <c r="BE961" s="449"/>
      <c r="BF961" s="452"/>
      <c r="BG961" s="453"/>
      <c r="BH961" s="456"/>
      <c r="BI961" s="457"/>
      <c r="BJ961" s="448"/>
      <c r="BK961" s="449"/>
      <c r="BL961" s="409"/>
      <c r="BM961" s="410"/>
      <c r="BN961" s="411"/>
      <c r="BO961" s="405"/>
      <c r="BP961" s="405"/>
      <c r="BQ961" s="65" t="s">
        <v>70</v>
      </c>
      <c r="BR961" s="66" t="e">
        <f>IF(#REF!="B",#REF!,IF(#REF!="C",#REF!,#REF!))</f>
        <v>#REF!</v>
      </c>
      <c r="BS961" s="787"/>
    </row>
    <row r="962" spans="1:71" ht="21.75" customHeight="1" x14ac:dyDescent="0.35">
      <c r="A962" s="779"/>
      <c r="B962" s="414" t="str">
        <f>IF(ROSTER!B14="","",ROSTER!B14)</f>
        <v/>
      </c>
      <c r="C962" s="416" t="str">
        <f>IF(ROSTER!C$14="","",ROSTER!C$14)</f>
        <v/>
      </c>
      <c r="D962" s="417"/>
      <c r="E962" s="418"/>
      <c r="F962" s="420">
        <f>IF(E962="y",1,IF(E962="S",1,0))</f>
        <v>0</v>
      </c>
      <c r="G962" s="422">
        <f>IF(E962="S",1,0)</f>
        <v>0</v>
      </c>
      <c r="H962" s="424"/>
      <c r="I962" s="425"/>
      <c r="J962" s="428"/>
      <c r="K962" s="429"/>
      <c r="L962" s="432"/>
      <c r="M962" s="433"/>
      <c r="N962" s="436">
        <f>L962+J962</f>
        <v>0</v>
      </c>
      <c r="O962" s="437"/>
      <c r="P962" s="428"/>
      <c r="Q962" s="429"/>
      <c r="R962" s="432"/>
      <c r="S962" s="440"/>
      <c r="T962" s="432"/>
      <c r="U962" s="425"/>
      <c r="V962" s="440"/>
      <c r="W962" s="425"/>
      <c r="X962" s="428"/>
      <c r="Y962" s="425"/>
      <c r="Z962" s="428"/>
      <c r="AA962" s="425"/>
      <c r="AB962" s="428"/>
      <c r="AC962" s="429"/>
      <c r="AD962" s="432"/>
      <c r="AE962" s="433"/>
      <c r="AF962" s="442">
        <f>IF(AB962=0,0,(AD962/AB962)*100)</f>
        <v>0</v>
      </c>
      <c r="AG962" s="443"/>
      <c r="AH962" s="428"/>
      <c r="AI962" s="429"/>
      <c r="AJ962" s="432"/>
      <c r="AK962" s="433"/>
      <c r="AL962" s="446">
        <f>IF(AH962=0,0,(AJ962/AH962)*100)</f>
        <v>0</v>
      </c>
      <c r="AM962" s="447"/>
      <c r="AN962" s="428"/>
      <c r="AO962" s="429"/>
      <c r="AP962" s="432"/>
      <c r="AQ962" s="433"/>
      <c r="AR962" s="446">
        <f>IF(AN962=0,0,(AP962/AN962)*100)</f>
        <v>0</v>
      </c>
      <c r="AS962" s="447"/>
      <c r="AT962" s="450">
        <f>AB962+AH962+AN962</f>
        <v>0</v>
      </c>
      <c r="AU962" s="451"/>
      <c r="AV962" s="454">
        <f>AD962+AJ962+AP962</f>
        <v>0</v>
      </c>
      <c r="AW962" s="455"/>
      <c r="AX962" s="446">
        <f>IF(AT962=0,0,(AV962/AT962)*100)</f>
        <v>0</v>
      </c>
      <c r="AY962" s="447"/>
      <c r="AZ962" s="428"/>
      <c r="BA962" s="429"/>
      <c r="BB962" s="432"/>
      <c r="BC962" s="433"/>
      <c r="BD962" s="446">
        <f>IF(AZ962=0,0,(BB962/AZ962)*100)</f>
        <v>0</v>
      </c>
      <c r="BE962" s="447"/>
      <c r="BF962" s="450">
        <f>AT962+AZ962</f>
        <v>0</v>
      </c>
      <c r="BG962" s="451"/>
      <c r="BH962" s="454">
        <f>AV962+BB962</f>
        <v>0</v>
      </c>
      <c r="BI962" s="455"/>
      <c r="BJ962" s="446">
        <f>IF(BF962=0,0,(BH962/BF962)*100)</f>
        <v>0</v>
      </c>
      <c r="BK962" s="447"/>
      <c r="BL962" s="406">
        <f>(AD962*2)+(AJ962*2)+(AP962*3)+BB962</f>
        <v>0</v>
      </c>
      <c r="BM962" s="407"/>
      <c r="BN962" s="408"/>
      <c r="BO962" s="404" t="e">
        <f>(BL962*BR$956)+(N962*BR$957)+(X962*BR$958)+(R962*BR$959)+(V962*BR$960)+(Z962*BR$961)</f>
        <v>#REF!</v>
      </c>
      <c r="BP962" s="404" t="e">
        <f>((AZ962-BB962)*BR$963)+((AT962-AV962)*BR$962)+(H962*BR$964)+(P962*BR$965)</f>
        <v>#REF!</v>
      </c>
      <c r="BQ962" s="65" t="s">
        <v>71</v>
      </c>
      <c r="BR962" s="66" t="e">
        <f>IF(#REF!="B",#REF!,IF(#REF!="C",#REF!,#REF!))</f>
        <v>#REF!</v>
      </c>
      <c r="BS962" s="787"/>
    </row>
    <row r="963" spans="1:71" ht="21.75" customHeight="1" x14ac:dyDescent="0.35">
      <c r="A963" s="779"/>
      <c r="B963" s="415"/>
      <c r="C963" s="412" t="str">
        <f>IF(ROSTER!D$14="","",ROSTER!D$14)</f>
        <v/>
      </c>
      <c r="D963" s="413"/>
      <c r="E963" s="419"/>
      <c r="F963" s="421"/>
      <c r="G963" s="423"/>
      <c r="H963" s="426"/>
      <c r="I963" s="427"/>
      <c r="J963" s="430"/>
      <c r="K963" s="431"/>
      <c r="L963" s="434"/>
      <c r="M963" s="435"/>
      <c r="N963" s="438" t="s">
        <v>14</v>
      </c>
      <c r="O963" s="439"/>
      <c r="P963" s="430"/>
      <c r="Q963" s="431"/>
      <c r="R963" s="434"/>
      <c r="S963" s="441"/>
      <c r="T963" s="434"/>
      <c r="U963" s="427"/>
      <c r="V963" s="441"/>
      <c r="W963" s="427"/>
      <c r="X963" s="430"/>
      <c r="Y963" s="427"/>
      <c r="Z963" s="430"/>
      <c r="AA963" s="427"/>
      <c r="AB963" s="430"/>
      <c r="AC963" s="431"/>
      <c r="AD963" s="434"/>
      <c r="AE963" s="435"/>
      <c r="AF963" s="444"/>
      <c r="AG963" s="445"/>
      <c r="AH963" s="430"/>
      <c r="AI963" s="431"/>
      <c r="AJ963" s="434"/>
      <c r="AK963" s="435"/>
      <c r="AL963" s="448"/>
      <c r="AM963" s="449"/>
      <c r="AN963" s="430"/>
      <c r="AO963" s="431"/>
      <c r="AP963" s="434"/>
      <c r="AQ963" s="435"/>
      <c r="AR963" s="448"/>
      <c r="AS963" s="449"/>
      <c r="AT963" s="452"/>
      <c r="AU963" s="453"/>
      <c r="AV963" s="456"/>
      <c r="AW963" s="457"/>
      <c r="AX963" s="448"/>
      <c r="AY963" s="449"/>
      <c r="AZ963" s="430"/>
      <c r="BA963" s="431"/>
      <c r="BB963" s="434"/>
      <c r="BC963" s="435"/>
      <c r="BD963" s="448"/>
      <c r="BE963" s="449"/>
      <c r="BF963" s="452"/>
      <c r="BG963" s="453"/>
      <c r="BH963" s="456"/>
      <c r="BI963" s="457"/>
      <c r="BJ963" s="448"/>
      <c r="BK963" s="449"/>
      <c r="BL963" s="409"/>
      <c r="BM963" s="410"/>
      <c r="BN963" s="411"/>
      <c r="BO963" s="405"/>
      <c r="BP963" s="405"/>
      <c r="BQ963" s="65" t="s">
        <v>72</v>
      </c>
      <c r="BR963" s="66" t="e">
        <f>IF(#REF!="B",#REF!,IF(#REF!="C",#REF!,#REF!))</f>
        <v>#REF!</v>
      </c>
      <c r="BS963" s="787"/>
    </row>
    <row r="964" spans="1:71" ht="21.75" customHeight="1" x14ac:dyDescent="0.35">
      <c r="A964" s="779"/>
      <c r="B964" s="414" t="str">
        <f>IF(ROSTER!B16="","",ROSTER!B16)</f>
        <v/>
      </c>
      <c r="C964" s="416" t="str">
        <f>IF(ROSTER!C$16="","",ROSTER!C$16)</f>
        <v/>
      </c>
      <c r="D964" s="417"/>
      <c r="E964" s="418"/>
      <c r="F964" s="420">
        <f>IF(E964="y",1,IF(E964="S",1,0))</f>
        <v>0</v>
      </c>
      <c r="G964" s="422">
        <f>IF(E964="S",1,0)</f>
        <v>0</v>
      </c>
      <c r="H964" s="424"/>
      <c r="I964" s="425"/>
      <c r="J964" s="428"/>
      <c r="K964" s="429"/>
      <c r="L964" s="432"/>
      <c r="M964" s="433"/>
      <c r="N964" s="436">
        <f>L964+J964</f>
        <v>0</v>
      </c>
      <c r="O964" s="437"/>
      <c r="P964" s="428"/>
      <c r="Q964" s="429"/>
      <c r="R964" s="432"/>
      <c r="S964" s="440"/>
      <c r="T964" s="432"/>
      <c r="U964" s="425"/>
      <c r="V964" s="440"/>
      <c r="W964" s="425"/>
      <c r="X964" s="428"/>
      <c r="Y964" s="425"/>
      <c r="Z964" s="428"/>
      <c r="AA964" s="425"/>
      <c r="AB964" s="428"/>
      <c r="AC964" s="429"/>
      <c r="AD964" s="432"/>
      <c r="AE964" s="433"/>
      <c r="AF964" s="442">
        <f>IF(AB964=0,0,(AD964/AB964)*100)</f>
        <v>0</v>
      </c>
      <c r="AG964" s="443"/>
      <c r="AH964" s="428"/>
      <c r="AI964" s="429"/>
      <c r="AJ964" s="432"/>
      <c r="AK964" s="433"/>
      <c r="AL964" s="446">
        <f>IF(AH964=0,0,(AJ964/AH964)*100)</f>
        <v>0</v>
      </c>
      <c r="AM964" s="447"/>
      <c r="AN964" s="428"/>
      <c r="AO964" s="429"/>
      <c r="AP964" s="432"/>
      <c r="AQ964" s="433"/>
      <c r="AR964" s="446">
        <f>IF(AN964=0,0,(AP964/AN964)*100)</f>
        <v>0</v>
      </c>
      <c r="AS964" s="447"/>
      <c r="AT964" s="450">
        <f>AB964+AH964+AN964</f>
        <v>0</v>
      </c>
      <c r="AU964" s="451"/>
      <c r="AV964" s="454">
        <f>AD964+AJ964+AP964</f>
        <v>0</v>
      </c>
      <c r="AW964" s="455"/>
      <c r="AX964" s="446">
        <f>IF(AT964=0,0,(AV964/AT964)*100)</f>
        <v>0</v>
      </c>
      <c r="AY964" s="447"/>
      <c r="AZ964" s="428"/>
      <c r="BA964" s="429"/>
      <c r="BB964" s="432"/>
      <c r="BC964" s="433"/>
      <c r="BD964" s="446">
        <f>IF(AZ964=0,0,(BB964/AZ964)*100)</f>
        <v>0</v>
      </c>
      <c r="BE964" s="447"/>
      <c r="BF964" s="450">
        <f>AT964+AZ964</f>
        <v>0</v>
      </c>
      <c r="BG964" s="451"/>
      <c r="BH964" s="454">
        <f>AV964+BB964</f>
        <v>0</v>
      </c>
      <c r="BI964" s="455"/>
      <c r="BJ964" s="446">
        <f>IF(BF964=0,0,(BH964/BF964)*100)</f>
        <v>0</v>
      </c>
      <c r="BK964" s="447"/>
      <c r="BL964" s="406">
        <f>(AD964*2)+(AJ964*2)+(AP964*3)+BB964</f>
        <v>0</v>
      </c>
      <c r="BM964" s="407"/>
      <c r="BN964" s="408"/>
      <c r="BO964" s="404" t="e">
        <f>(BL964*BR$956)+(N964*BR$957)+(X964*BR$958)+(R964*BR$959)+(V964*BR$960)+(Z964*BR$961)</f>
        <v>#REF!</v>
      </c>
      <c r="BP964" s="404" t="e">
        <f>((AZ964-BB964)*BR$963)+((AT964-AV964)*BR$962)+(H964*BR$964)+(P964*BR$965)</f>
        <v>#REF!</v>
      </c>
      <c r="BQ964" s="65" t="s">
        <v>73</v>
      </c>
      <c r="BR964" s="66" t="e">
        <f>IF(#REF!="B",#REF!,IF(#REF!="C",#REF!,#REF!))</f>
        <v>#REF!</v>
      </c>
      <c r="BS964" s="787"/>
    </row>
    <row r="965" spans="1:71" ht="21.75" customHeight="1" x14ac:dyDescent="0.35">
      <c r="A965" s="779"/>
      <c r="B965" s="415"/>
      <c r="C965" s="412" t="str">
        <f>IF(ROSTER!D$16="","",ROSTER!D$16)</f>
        <v/>
      </c>
      <c r="D965" s="413"/>
      <c r="E965" s="419"/>
      <c r="F965" s="421"/>
      <c r="G965" s="423"/>
      <c r="H965" s="426"/>
      <c r="I965" s="427"/>
      <c r="J965" s="430"/>
      <c r="K965" s="431"/>
      <c r="L965" s="434"/>
      <c r="M965" s="435"/>
      <c r="N965" s="438" t="s">
        <v>14</v>
      </c>
      <c r="O965" s="439"/>
      <c r="P965" s="430"/>
      <c r="Q965" s="431"/>
      <c r="R965" s="434"/>
      <c r="S965" s="441"/>
      <c r="T965" s="434"/>
      <c r="U965" s="427"/>
      <c r="V965" s="441"/>
      <c r="W965" s="427"/>
      <c r="X965" s="430"/>
      <c r="Y965" s="427"/>
      <c r="Z965" s="430"/>
      <c r="AA965" s="427"/>
      <c r="AB965" s="430"/>
      <c r="AC965" s="431"/>
      <c r="AD965" s="434"/>
      <c r="AE965" s="435"/>
      <c r="AF965" s="444"/>
      <c r="AG965" s="445"/>
      <c r="AH965" s="430"/>
      <c r="AI965" s="431"/>
      <c r="AJ965" s="434"/>
      <c r="AK965" s="435"/>
      <c r="AL965" s="448"/>
      <c r="AM965" s="449"/>
      <c r="AN965" s="430"/>
      <c r="AO965" s="431"/>
      <c r="AP965" s="434"/>
      <c r="AQ965" s="435"/>
      <c r="AR965" s="448"/>
      <c r="AS965" s="449"/>
      <c r="AT965" s="452"/>
      <c r="AU965" s="453"/>
      <c r="AV965" s="456"/>
      <c r="AW965" s="457"/>
      <c r="AX965" s="448"/>
      <c r="AY965" s="449"/>
      <c r="AZ965" s="430"/>
      <c r="BA965" s="431"/>
      <c r="BB965" s="434"/>
      <c r="BC965" s="435"/>
      <c r="BD965" s="448"/>
      <c r="BE965" s="449"/>
      <c r="BF965" s="452"/>
      <c r="BG965" s="453"/>
      <c r="BH965" s="456"/>
      <c r="BI965" s="457"/>
      <c r="BJ965" s="448"/>
      <c r="BK965" s="449"/>
      <c r="BL965" s="409"/>
      <c r="BM965" s="410"/>
      <c r="BN965" s="411"/>
      <c r="BO965" s="405"/>
      <c r="BP965" s="405"/>
      <c r="BQ965" s="65" t="s">
        <v>74</v>
      </c>
      <c r="BR965" s="66" t="e">
        <f>IF(#REF!="B",#REF!,IF(#REF!="C",#REF!,#REF!))</f>
        <v>#REF!</v>
      </c>
      <c r="BS965" s="787"/>
    </row>
    <row r="966" spans="1:71" ht="21.75" customHeight="1" x14ac:dyDescent="0.25">
      <c r="A966" s="779"/>
      <c r="B966" s="414" t="str">
        <f>IF(ROSTER!B18="","",ROSTER!B18)</f>
        <v/>
      </c>
      <c r="C966" s="416" t="str">
        <f>IF(ROSTER!C$18="","",ROSTER!C$18)</f>
        <v/>
      </c>
      <c r="D966" s="417"/>
      <c r="E966" s="418"/>
      <c r="F966" s="420">
        <f>IF(E966="y",1,IF(E966="S",1,0))</f>
        <v>0</v>
      </c>
      <c r="G966" s="422">
        <f>IF(E966="S",1,0)</f>
        <v>0</v>
      </c>
      <c r="H966" s="424"/>
      <c r="I966" s="425"/>
      <c r="J966" s="428"/>
      <c r="K966" s="429"/>
      <c r="L966" s="432"/>
      <c r="M966" s="433"/>
      <c r="N966" s="436">
        <f>L966+J966</f>
        <v>0</v>
      </c>
      <c r="O966" s="437"/>
      <c r="P966" s="428"/>
      <c r="Q966" s="429"/>
      <c r="R966" s="432"/>
      <c r="S966" s="440"/>
      <c r="T966" s="432"/>
      <c r="U966" s="425"/>
      <c r="V966" s="440"/>
      <c r="W966" s="425"/>
      <c r="X966" s="428"/>
      <c r="Y966" s="425"/>
      <c r="Z966" s="428"/>
      <c r="AA966" s="425"/>
      <c r="AB966" s="428"/>
      <c r="AC966" s="429"/>
      <c r="AD966" s="432"/>
      <c r="AE966" s="433"/>
      <c r="AF966" s="442">
        <f>IF(AB966=0,0,(AD966/AB966)*100)</f>
        <v>0</v>
      </c>
      <c r="AG966" s="443"/>
      <c r="AH966" s="428"/>
      <c r="AI966" s="429"/>
      <c r="AJ966" s="432"/>
      <c r="AK966" s="433"/>
      <c r="AL966" s="446">
        <f>IF(AH966=0,0,(AJ966/AH966)*100)</f>
        <v>0</v>
      </c>
      <c r="AM966" s="447"/>
      <c r="AN966" s="428"/>
      <c r="AO966" s="429"/>
      <c r="AP966" s="432"/>
      <c r="AQ966" s="433"/>
      <c r="AR966" s="446">
        <f>IF(AN966=0,0,(AP966/AN966)*100)</f>
        <v>0</v>
      </c>
      <c r="AS966" s="447"/>
      <c r="AT966" s="450">
        <f>AB966+AH966+AN966</f>
        <v>0</v>
      </c>
      <c r="AU966" s="451"/>
      <c r="AV966" s="454">
        <f>AD966+AJ966+AP966</f>
        <v>0</v>
      </c>
      <c r="AW966" s="455"/>
      <c r="AX966" s="446">
        <f>IF(AT966=0,0,(AV966/AT966)*100)</f>
        <v>0</v>
      </c>
      <c r="AY966" s="447"/>
      <c r="AZ966" s="428"/>
      <c r="BA966" s="429"/>
      <c r="BB966" s="432"/>
      <c r="BC966" s="433"/>
      <c r="BD966" s="446">
        <f>IF(AZ966=0,0,(BB966/AZ966)*100)</f>
        <v>0</v>
      </c>
      <c r="BE966" s="447"/>
      <c r="BF966" s="450">
        <f>AT966+AZ966</f>
        <v>0</v>
      </c>
      <c r="BG966" s="451"/>
      <c r="BH966" s="454">
        <f>AV966+BB966</f>
        <v>0</v>
      </c>
      <c r="BI966" s="455"/>
      <c r="BJ966" s="446">
        <f>IF(BF966=0,0,(BH966/BF966)*100)</f>
        <v>0</v>
      </c>
      <c r="BK966" s="447"/>
      <c r="BL966" s="406">
        <f>(AD966*2)+(AJ966*2)+(AP966*3)+BB966</f>
        <v>0</v>
      </c>
      <c r="BM966" s="407"/>
      <c r="BN966" s="408"/>
      <c r="BO966" s="404" t="e">
        <f>(BL966*BR$956)+(N966*BR$957)+(X966*BR$958)+(R966*BR$959)+(V966*BR$960)+(Z966*BR$961)</f>
        <v>#REF!</v>
      </c>
      <c r="BP966" s="404" t="e">
        <f>((AZ966-BB966)*BR$963)+((AT966-AV966)*BR$962)+(H966*BR$964)+(P966*BR$965)</f>
        <v>#REF!</v>
      </c>
      <c r="BQ966" s="53"/>
      <c r="BR966" s="53"/>
      <c r="BS966" s="787"/>
    </row>
    <row r="967" spans="1:71" ht="21.75" customHeight="1" x14ac:dyDescent="0.25">
      <c r="A967" s="779"/>
      <c r="B967" s="415"/>
      <c r="C967" s="412" t="str">
        <f>IF(ROSTER!D$18="","",ROSTER!D$18)</f>
        <v/>
      </c>
      <c r="D967" s="413"/>
      <c r="E967" s="419"/>
      <c r="F967" s="421"/>
      <c r="G967" s="423"/>
      <c r="H967" s="426"/>
      <c r="I967" s="427"/>
      <c r="J967" s="430"/>
      <c r="K967" s="431"/>
      <c r="L967" s="434"/>
      <c r="M967" s="435"/>
      <c r="N967" s="438"/>
      <c r="O967" s="439"/>
      <c r="P967" s="430"/>
      <c r="Q967" s="431"/>
      <c r="R967" s="434"/>
      <c r="S967" s="441"/>
      <c r="T967" s="434"/>
      <c r="U967" s="427"/>
      <c r="V967" s="441"/>
      <c r="W967" s="427"/>
      <c r="X967" s="430"/>
      <c r="Y967" s="427"/>
      <c r="Z967" s="430"/>
      <c r="AA967" s="427"/>
      <c r="AB967" s="430"/>
      <c r="AC967" s="431"/>
      <c r="AD967" s="434"/>
      <c r="AE967" s="435"/>
      <c r="AF967" s="444"/>
      <c r="AG967" s="445"/>
      <c r="AH967" s="430"/>
      <c r="AI967" s="431"/>
      <c r="AJ967" s="434"/>
      <c r="AK967" s="435"/>
      <c r="AL967" s="448"/>
      <c r="AM967" s="449"/>
      <c r="AN967" s="430"/>
      <c r="AO967" s="431"/>
      <c r="AP967" s="434"/>
      <c r="AQ967" s="435"/>
      <c r="AR967" s="448"/>
      <c r="AS967" s="449"/>
      <c r="AT967" s="452"/>
      <c r="AU967" s="453"/>
      <c r="AV967" s="456"/>
      <c r="AW967" s="457"/>
      <c r="AX967" s="448"/>
      <c r="AY967" s="449"/>
      <c r="AZ967" s="430"/>
      <c r="BA967" s="431"/>
      <c r="BB967" s="434"/>
      <c r="BC967" s="435"/>
      <c r="BD967" s="448"/>
      <c r="BE967" s="449"/>
      <c r="BF967" s="452"/>
      <c r="BG967" s="453"/>
      <c r="BH967" s="456"/>
      <c r="BI967" s="457"/>
      <c r="BJ967" s="448"/>
      <c r="BK967" s="449"/>
      <c r="BL967" s="409"/>
      <c r="BM967" s="410"/>
      <c r="BN967" s="411"/>
      <c r="BO967" s="405"/>
      <c r="BP967" s="405"/>
      <c r="BQ967" s="53"/>
      <c r="BR967" s="53"/>
      <c r="BS967" s="779"/>
    </row>
    <row r="968" spans="1:71" ht="21.75" customHeight="1" x14ac:dyDescent="0.25">
      <c r="A968" s="779"/>
      <c r="B968" s="414" t="str">
        <f>IF(ROSTER!B20="","",ROSTER!B20)</f>
        <v/>
      </c>
      <c r="C968" s="416" t="str">
        <f>IF(ROSTER!C$20="","",ROSTER!C$20)</f>
        <v/>
      </c>
      <c r="D968" s="417"/>
      <c r="E968" s="418"/>
      <c r="F968" s="420">
        <f>IF(E968="y",1,IF(E968="S",1,0))</f>
        <v>0</v>
      </c>
      <c r="G968" s="422">
        <f>IF(E968="S",1,0)</f>
        <v>0</v>
      </c>
      <c r="H968" s="424"/>
      <c r="I968" s="425"/>
      <c r="J968" s="428"/>
      <c r="K968" s="429"/>
      <c r="L968" s="432"/>
      <c r="M968" s="433"/>
      <c r="N968" s="436">
        <f>L968+J968</f>
        <v>0</v>
      </c>
      <c r="O968" s="437"/>
      <c r="P968" s="428"/>
      <c r="Q968" s="429"/>
      <c r="R968" s="432"/>
      <c r="S968" s="440"/>
      <c r="T968" s="432"/>
      <c r="U968" s="425"/>
      <c r="V968" s="440"/>
      <c r="W968" s="425"/>
      <c r="X968" s="428"/>
      <c r="Y968" s="425"/>
      <c r="Z968" s="428"/>
      <c r="AA968" s="425"/>
      <c r="AB968" s="428"/>
      <c r="AC968" s="429"/>
      <c r="AD968" s="432"/>
      <c r="AE968" s="433"/>
      <c r="AF968" s="442">
        <f>IF(AB968=0,0,(AD968/AB968)*100)</f>
        <v>0</v>
      </c>
      <c r="AG968" s="443"/>
      <c r="AH968" s="428"/>
      <c r="AI968" s="429"/>
      <c r="AJ968" s="432"/>
      <c r="AK968" s="433"/>
      <c r="AL968" s="446">
        <f>IF(AH968=0,0,(AJ968/AH968)*100)</f>
        <v>0</v>
      </c>
      <c r="AM968" s="447"/>
      <c r="AN968" s="428"/>
      <c r="AO968" s="429"/>
      <c r="AP968" s="432"/>
      <c r="AQ968" s="433"/>
      <c r="AR968" s="446">
        <f>IF(AN968=0,0,(AP968/AN968)*100)</f>
        <v>0</v>
      </c>
      <c r="AS968" s="447"/>
      <c r="AT968" s="450">
        <f>AB968+AH968+AN968</f>
        <v>0</v>
      </c>
      <c r="AU968" s="451"/>
      <c r="AV968" s="454">
        <f>AD968+AJ968+AP968</f>
        <v>0</v>
      </c>
      <c r="AW968" s="455"/>
      <c r="AX968" s="446">
        <f>IF(AT968=0,0,(AV968/AT968)*100)</f>
        <v>0</v>
      </c>
      <c r="AY968" s="447"/>
      <c r="AZ968" s="428"/>
      <c r="BA968" s="429"/>
      <c r="BB968" s="432"/>
      <c r="BC968" s="433"/>
      <c r="BD968" s="446">
        <f>IF(AZ968=0,0,(BB968/AZ968)*100)</f>
        <v>0</v>
      </c>
      <c r="BE968" s="447"/>
      <c r="BF968" s="450">
        <f>AT968+AZ968</f>
        <v>0</v>
      </c>
      <c r="BG968" s="451"/>
      <c r="BH968" s="454">
        <f>AV968+BB968</f>
        <v>0</v>
      </c>
      <c r="BI968" s="455"/>
      <c r="BJ968" s="446">
        <f>IF(BF968=0,0,(BH968/BF968)*100)</f>
        <v>0</v>
      </c>
      <c r="BK968" s="447"/>
      <c r="BL968" s="406">
        <f>(AD968*2)+(AJ968*2)+(AP968*3)+BB968</f>
        <v>0</v>
      </c>
      <c r="BM968" s="407"/>
      <c r="BN968" s="408"/>
      <c r="BO968" s="404" t="e">
        <f>(BL968*BR$956)+(N968*BR$957)+(X968*BR$958)+(R968*BR$959)+(V968*BR$960)+(Z968*BR$961)</f>
        <v>#REF!</v>
      </c>
      <c r="BP968" s="404" t="e">
        <f>((AZ968-BB968)*BR$963)+((AT968-AV968)*BR$962)+(H968*BR$964)+(P968*BR$965)</f>
        <v>#REF!</v>
      </c>
      <c r="BQ968" s="53"/>
      <c r="BR968" s="53"/>
      <c r="BS968" s="779"/>
    </row>
    <row r="969" spans="1:71" ht="21.75" customHeight="1" x14ac:dyDescent="0.25">
      <c r="A969" s="779"/>
      <c r="B969" s="415"/>
      <c r="C969" s="412" t="str">
        <f>IF(ROSTER!D$20="","",ROSTER!D$20)</f>
        <v/>
      </c>
      <c r="D969" s="413"/>
      <c r="E969" s="419"/>
      <c r="F969" s="421"/>
      <c r="G969" s="423"/>
      <c r="H969" s="426"/>
      <c r="I969" s="427"/>
      <c r="J969" s="430"/>
      <c r="K969" s="431"/>
      <c r="L969" s="434"/>
      <c r="M969" s="435"/>
      <c r="N969" s="438" t="s">
        <v>14</v>
      </c>
      <c r="O969" s="439"/>
      <c r="P969" s="430"/>
      <c r="Q969" s="431"/>
      <c r="R969" s="434"/>
      <c r="S969" s="441"/>
      <c r="T969" s="434"/>
      <c r="U969" s="427"/>
      <c r="V969" s="441"/>
      <c r="W969" s="427"/>
      <c r="X969" s="430"/>
      <c r="Y969" s="427"/>
      <c r="Z969" s="430"/>
      <c r="AA969" s="427"/>
      <c r="AB969" s="430"/>
      <c r="AC969" s="431"/>
      <c r="AD969" s="434"/>
      <c r="AE969" s="435"/>
      <c r="AF969" s="444"/>
      <c r="AG969" s="445"/>
      <c r="AH969" s="430"/>
      <c r="AI969" s="431"/>
      <c r="AJ969" s="434"/>
      <c r="AK969" s="435"/>
      <c r="AL969" s="448"/>
      <c r="AM969" s="449"/>
      <c r="AN969" s="430"/>
      <c r="AO969" s="431"/>
      <c r="AP969" s="434"/>
      <c r="AQ969" s="435"/>
      <c r="AR969" s="448"/>
      <c r="AS969" s="449"/>
      <c r="AT969" s="452"/>
      <c r="AU969" s="453"/>
      <c r="AV969" s="456"/>
      <c r="AW969" s="457"/>
      <c r="AX969" s="448"/>
      <c r="AY969" s="449"/>
      <c r="AZ969" s="430"/>
      <c r="BA969" s="431"/>
      <c r="BB969" s="434"/>
      <c r="BC969" s="435"/>
      <c r="BD969" s="448"/>
      <c r="BE969" s="449"/>
      <c r="BF969" s="452"/>
      <c r="BG969" s="453"/>
      <c r="BH969" s="456"/>
      <c r="BI969" s="457"/>
      <c r="BJ969" s="448"/>
      <c r="BK969" s="449"/>
      <c r="BL969" s="409"/>
      <c r="BM969" s="410"/>
      <c r="BN969" s="411"/>
      <c r="BO969" s="405"/>
      <c r="BP969" s="405"/>
      <c r="BQ969" s="53"/>
      <c r="BR969" s="53"/>
      <c r="BS969" s="779"/>
    </row>
    <row r="970" spans="1:71" ht="21.75" customHeight="1" x14ac:dyDescent="0.25">
      <c r="A970" s="779"/>
      <c r="B970" s="414" t="str">
        <f>IF(ROSTER!B22="","",ROSTER!B22)</f>
        <v/>
      </c>
      <c r="C970" s="416" t="str">
        <f>IF(ROSTER!C$22="","",ROSTER!C$22)</f>
        <v/>
      </c>
      <c r="D970" s="417"/>
      <c r="E970" s="418"/>
      <c r="F970" s="420">
        <f>IF(E970="y",1,IF(E970="S",1,0))</f>
        <v>0</v>
      </c>
      <c r="G970" s="422">
        <f>IF(E970="S",1,0)</f>
        <v>0</v>
      </c>
      <c r="H970" s="424"/>
      <c r="I970" s="425"/>
      <c r="J970" s="428"/>
      <c r="K970" s="429"/>
      <c r="L970" s="432"/>
      <c r="M970" s="433"/>
      <c r="N970" s="436">
        <f>L970+J970</f>
        <v>0</v>
      </c>
      <c r="O970" s="437"/>
      <c r="P970" s="428"/>
      <c r="Q970" s="429"/>
      <c r="R970" s="432"/>
      <c r="S970" s="440"/>
      <c r="T970" s="432"/>
      <c r="U970" s="425"/>
      <c r="V970" s="440"/>
      <c r="W970" s="425"/>
      <c r="X970" s="428"/>
      <c r="Y970" s="425"/>
      <c r="Z970" s="428"/>
      <c r="AA970" s="425"/>
      <c r="AB970" s="428"/>
      <c r="AC970" s="429"/>
      <c r="AD970" s="432"/>
      <c r="AE970" s="433"/>
      <c r="AF970" s="442">
        <f>IF(AB970=0,0,(AD970/AB970)*100)</f>
        <v>0</v>
      </c>
      <c r="AG970" s="443"/>
      <c r="AH970" s="428"/>
      <c r="AI970" s="429"/>
      <c r="AJ970" s="432"/>
      <c r="AK970" s="433"/>
      <c r="AL970" s="446">
        <f>IF(AH970=0,0,(AJ970/AH970)*100)</f>
        <v>0</v>
      </c>
      <c r="AM970" s="447"/>
      <c r="AN970" s="428"/>
      <c r="AO970" s="429"/>
      <c r="AP970" s="432"/>
      <c r="AQ970" s="433"/>
      <c r="AR970" s="446">
        <f>IF(AN970=0,0,(AP970/AN970)*100)</f>
        <v>0</v>
      </c>
      <c r="AS970" s="447"/>
      <c r="AT970" s="450">
        <f>AB970+AH970+AN970</f>
        <v>0</v>
      </c>
      <c r="AU970" s="451"/>
      <c r="AV970" s="454">
        <f>AD970+AJ970+AP970</f>
        <v>0</v>
      </c>
      <c r="AW970" s="455"/>
      <c r="AX970" s="446">
        <f>IF(AT970=0,0,(AV970/AT970)*100)</f>
        <v>0</v>
      </c>
      <c r="AY970" s="447"/>
      <c r="AZ970" s="428"/>
      <c r="BA970" s="429"/>
      <c r="BB970" s="432"/>
      <c r="BC970" s="433"/>
      <c r="BD970" s="446">
        <f>IF(AZ970=0,0,(BB970/AZ970)*100)</f>
        <v>0</v>
      </c>
      <c r="BE970" s="447"/>
      <c r="BF970" s="450">
        <f>AT970+AZ970</f>
        <v>0</v>
      </c>
      <c r="BG970" s="451"/>
      <c r="BH970" s="454">
        <f>AV970+BB970</f>
        <v>0</v>
      </c>
      <c r="BI970" s="455"/>
      <c r="BJ970" s="446">
        <f>IF(BF970=0,0,(BH970/BF970)*100)</f>
        <v>0</v>
      </c>
      <c r="BK970" s="447"/>
      <c r="BL970" s="406">
        <f>(AD970*2)+(AJ970*2)+(AP970*3)+BB970</f>
        <v>0</v>
      </c>
      <c r="BM970" s="407"/>
      <c r="BN970" s="408"/>
      <c r="BO970" s="404" t="e">
        <f>(BL970*BR$956)+(N970*BR$957)+(X970*BR$958)+(R970*BR$959)+(V970*BR$960)+(Z970*BR$961)</f>
        <v>#REF!</v>
      </c>
      <c r="BP970" s="404" t="e">
        <f>((AZ970-BB970)*BR$963)+((AT970-AV970)*BR$962)+(H970*BR$964)+(P970*BR$965)</f>
        <v>#REF!</v>
      </c>
      <c r="BQ970" s="53"/>
      <c r="BR970" s="53"/>
      <c r="BS970" s="779"/>
    </row>
    <row r="971" spans="1:71" ht="21.75" customHeight="1" x14ac:dyDescent="0.25">
      <c r="A971" s="779"/>
      <c r="B971" s="415"/>
      <c r="C971" s="412" t="str">
        <f>IF(ROSTER!D$22="","",ROSTER!D$22)</f>
        <v/>
      </c>
      <c r="D971" s="413"/>
      <c r="E971" s="419"/>
      <c r="F971" s="421"/>
      <c r="G971" s="423"/>
      <c r="H971" s="426"/>
      <c r="I971" s="427"/>
      <c r="J971" s="430"/>
      <c r="K971" s="431"/>
      <c r="L971" s="434"/>
      <c r="M971" s="435"/>
      <c r="N971" s="438" t="s">
        <v>14</v>
      </c>
      <c r="O971" s="439"/>
      <c r="P971" s="430"/>
      <c r="Q971" s="431"/>
      <c r="R971" s="434"/>
      <c r="S971" s="441"/>
      <c r="T971" s="434"/>
      <c r="U971" s="427"/>
      <c r="V971" s="441"/>
      <c r="W971" s="427"/>
      <c r="X971" s="430"/>
      <c r="Y971" s="427"/>
      <c r="Z971" s="430"/>
      <c r="AA971" s="427"/>
      <c r="AB971" s="430"/>
      <c r="AC971" s="431"/>
      <c r="AD971" s="434"/>
      <c r="AE971" s="435"/>
      <c r="AF971" s="444"/>
      <c r="AG971" s="445"/>
      <c r="AH971" s="430"/>
      <c r="AI971" s="431"/>
      <c r="AJ971" s="434"/>
      <c r="AK971" s="435"/>
      <c r="AL971" s="448"/>
      <c r="AM971" s="449"/>
      <c r="AN971" s="430"/>
      <c r="AO971" s="431"/>
      <c r="AP971" s="434"/>
      <c r="AQ971" s="435"/>
      <c r="AR971" s="448"/>
      <c r="AS971" s="449"/>
      <c r="AT971" s="452"/>
      <c r="AU971" s="453"/>
      <c r="AV971" s="456"/>
      <c r="AW971" s="457"/>
      <c r="AX971" s="448"/>
      <c r="AY971" s="449"/>
      <c r="AZ971" s="430"/>
      <c r="BA971" s="431"/>
      <c r="BB971" s="434"/>
      <c r="BC971" s="435"/>
      <c r="BD971" s="448"/>
      <c r="BE971" s="449"/>
      <c r="BF971" s="452"/>
      <c r="BG971" s="453"/>
      <c r="BH971" s="456"/>
      <c r="BI971" s="457"/>
      <c r="BJ971" s="448"/>
      <c r="BK971" s="449"/>
      <c r="BL971" s="409"/>
      <c r="BM971" s="410"/>
      <c r="BN971" s="411"/>
      <c r="BO971" s="405"/>
      <c r="BP971" s="405"/>
      <c r="BQ971" s="53"/>
      <c r="BR971" s="53"/>
      <c r="BS971" s="779"/>
    </row>
    <row r="972" spans="1:71" ht="21.75" customHeight="1" x14ac:dyDescent="0.25">
      <c r="A972" s="779"/>
      <c r="B972" s="414" t="str">
        <f>IF(ROSTER!B24="","",ROSTER!B24)</f>
        <v/>
      </c>
      <c r="C972" s="416" t="str">
        <f>IF(ROSTER!C$24="","",ROSTER!C$24)</f>
        <v/>
      </c>
      <c r="D972" s="417"/>
      <c r="E972" s="418"/>
      <c r="F972" s="420">
        <f>IF(E972="y",1,IF(E972="S",1,0))</f>
        <v>0</v>
      </c>
      <c r="G972" s="422">
        <f>IF(E972="S",1,0)</f>
        <v>0</v>
      </c>
      <c r="H972" s="424"/>
      <c r="I972" s="425"/>
      <c r="J972" s="428"/>
      <c r="K972" s="429"/>
      <c r="L972" s="432"/>
      <c r="M972" s="433"/>
      <c r="N972" s="436">
        <f>L972+J972</f>
        <v>0</v>
      </c>
      <c r="O972" s="437"/>
      <c r="P972" s="428"/>
      <c r="Q972" s="429"/>
      <c r="R972" s="432"/>
      <c r="S972" s="440"/>
      <c r="T972" s="432"/>
      <c r="U972" s="425"/>
      <c r="V972" s="440"/>
      <c r="W972" s="425"/>
      <c r="X972" s="428"/>
      <c r="Y972" s="425"/>
      <c r="Z972" s="428"/>
      <c r="AA972" s="425"/>
      <c r="AB972" s="428"/>
      <c r="AC972" s="429"/>
      <c r="AD972" s="432"/>
      <c r="AE972" s="433"/>
      <c r="AF972" s="442">
        <f>IF(AB972=0,0,(AD972/AB972)*100)</f>
        <v>0</v>
      </c>
      <c r="AG972" s="443"/>
      <c r="AH972" s="428"/>
      <c r="AI972" s="429"/>
      <c r="AJ972" s="432"/>
      <c r="AK972" s="433"/>
      <c r="AL972" s="446">
        <f>IF(AH972=0,0,(AJ972/AH972)*100)</f>
        <v>0</v>
      </c>
      <c r="AM972" s="447"/>
      <c r="AN972" s="428"/>
      <c r="AO972" s="429"/>
      <c r="AP972" s="432"/>
      <c r="AQ972" s="433"/>
      <c r="AR972" s="446">
        <f>IF(AN972=0,0,(AP972/AN972)*100)</f>
        <v>0</v>
      </c>
      <c r="AS972" s="447"/>
      <c r="AT972" s="450">
        <f>AB972+AH972+AN972</f>
        <v>0</v>
      </c>
      <c r="AU972" s="451"/>
      <c r="AV972" s="454">
        <f>AD972+AJ972+AP972</f>
        <v>0</v>
      </c>
      <c r="AW972" s="455"/>
      <c r="AX972" s="446">
        <f>IF(AT972=0,0,(AV972/AT972)*100)</f>
        <v>0</v>
      </c>
      <c r="AY972" s="447"/>
      <c r="AZ972" s="428"/>
      <c r="BA972" s="429"/>
      <c r="BB972" s="432"/>
      <c r="BC972" s="433"/>
      <c r="BD972" s="446">
        <f>IF(AZ972=0,0,(BB972/AZ972)*100)</f>
        <v>0</v>
      </c>
      <c r="BE972" s="447"/>
      <c r="BF972" s="450">
        <f>AT972+AZ972</f>
        <v>0</v>
      </c>
      <c r="BG972" s="451"/>
      <c r="BH972" s="454">
        <f>AV972+BB972</f>
        <v>0</v>
      </c>
      <c r="BI972" s="455"/>
      <c r="BJ972" s="446">
        <f>IF(BF972=0,0,(BH972/BF972)*100)</f>
        <v>0</v>
      </c>
      <c r="BK972" s="447"/>
      <c r="BL972" s="406">
        <f>(AD972*2)+(AJ972*2)+(AP972*3)+BB972</f>
        <v>0</v>
      </c>
      <c r="BM972" s="407"/>
      <c r="BN972" s="408"/>
      <c r="BO972" s="404" t="e">
        <f>(BL972*BR$956)+(N972*BR$957)+(X972*BR$958)+(R972*BR$959)+(V972*BR$960)+(Z972*BR$961)</f>
        <v>#REF!</v>
      </c>
      <c r="BP972" s="404" t="e">
        <f>((AZ972-BB972)*BR$963)+((AT972-AV972)*BR$962)+(H972*BR$964)+(P972*BR$965)</f>
        <v>#REF!</v>
      </c>
      <c r="BQ972" s="53"/>
      <c r="BR972" s="53"/>
      <c r="BS972" s="779"/>
    </row>
    <row r="973" spans="1:71" ht="21.75" customHeight="1" x14ac:dyDescent="0.25">
      <c r="A973" s="779"/>
      <c r="B973" s="415"/>
      <c r="C973" s="412" t="str">
        <f>IF(ROSTER!D$24="","",ROSTER!D$24)</f>
        <v/>
      </c>
      <c r="D973" s="413"/>
      <c r="E973" s="419"/>
      <c r="F973" s="421"/>
      <c r="G973" s="423"/>
      <c r="H973" s="426"/>
      <c r="I973" s="427"/>
      <c r="J973" s="430"/>
      <c r="K973" s="431"/>
      <c r="L973" s="434"/>
      <c r="M973" s="435"/>
      <c r="N973" s="438" t="s">
        <v>14</v>
      </c>
      <c r="O973" s="439"/>
      <c r="P973" s="430"/>
      <c r="Q973" s="431"/>
      <c r="R973" s="434"/>
      <c r="S973" s="441"/>
      <c r="T973" s="434"/>
      <c r="U973" s="427"/>
      <c r="V973" s="441"/>
      <c r="W973" s="427"/>
      <c r="X973" s="430"/>
      <c r="Y973" s="427"/>
      <c r="Z973" s="430"/>
      <c r="AA973" s="427"/>
      <c r="AB973" s="430"/>
      <c r="AC973" s="431"/>
      <c r="AD973" s="434"/>
      <c r="AE973" s="435"/>
      <c r="AF973" s="444"/>
      <c r="AG973" s="445"/>
      <c r="AH973" s="430"/>
      <c r="AI973" s="431"/>
      <c r="AJ973" s="434"/>
      <c r="AK973" s="435"/>
      <c r="AL973" s="448"/>
      <c r="AM973" s="449"/>
      <c r="AN973" s="430"/>
      <c r="AO973" s="431"/>
      <c r="AP973" s="434"/>
      <c r="AQ973" s="435"/>
      <c r="AR973" s="448"/>
      <c r="AS973" s="449"/>
      <c r="AT973" s="452"/>
      <c r="AU973" s="453"/>
      <c r="AV973" s="456"/>
      <c r="AW973" s="457"/>
      <c r="AX973" s="448"/>
      <c r="AY973" s="449"/>
      <c r="AZ973" s="430"/>
      <c r="BA973" s="431"/>
      <c r="BB973" s="434"/>
      <c r="BC973" s="435"/>
      <c r="BD973" s="448"/>
      <c r="BE973" s="449"/>
      <c r="BF973" s="452"/>
      <c r="BG973" s="453"/>
      <c r="BH973" s="456"/>
      <c r="BI973" s="457"/>
      <c r="BJ973" s="448"/>
      <c r="BK973" s="449"/>
      <c r="BL973" s="409"/>
      <c r="BM973" s="410"/>
      <c r="BN973" s="411"/>
      <c r="BO973" s="405"/>
      <c r="BP973" s="405"/>
      <c r="BQ973" s="53"/>
      <c r="BR973" s="53"/>
      <c r="BS973" s="779"/>
    </row>
    <row r="974" spans="1:71" ht="21.75" customHeight="1" x14ac:dyDescent="0.25">
      <c r="A974" s="779"/>
      <c r="B974" s="414" t="str">
        <f>IF(ROSTER!B26="","",ROSTER!B26)</f>
        <v/>
      </c>
      <c r="C974" s="416" t="str">
        <f>IF(ROSTER!C$26="","",ROSTER!C$26)</f>
        <v/>
      </c>
      <c r="D974" s="417"/>
      <c r="E974" s="418"/>
      <c r="F974" s="420">
        <f>IF(E974="y",1,IF(E974="S",1,0))</f>
        <v>0</v>
      </c>
      <c r="G974" s="422">
        <f>IF(E974="S",1,0)</f>
        <v>0</v>
      </c>
      <c r="H974" s="424"/>
      <c r="I974" s="425"/>
      <c r="J974" s="428"/>
      <c r="K974" s="429"/>
      <c r="L974" s="432"/>
      <c r="M974" s="433"/>
      <c r="N974" s="436">
        <f>L974+J974</f>
        <v>0</v>
      </c>
      <c r="O974" s="437"/>
      <c r="P974" s="428"/>
      <c r="Q974" s="429"/>
      <c r="R974" s="432"/>
      <c r="S974" s="440"/>
      <c r="T974" s="432"/>
      <c r="U974" s="425"/>
      <c r="V974" s="440"/>
      <c r="W974" s="425"/>
      <c r="X974" s="428"/>
      <c r="Y974" s="425"/>
      <c r="Z974" s="428"/>
      <c r="AA974" s="425"/>
      <c r="AB974" s="428"/>
      <c r="AC974" s="429"/>
      <c r="AD974" s="432"/>
      <c r="AE974" s="433"/>
      <c r="AF974" s="442">
        <f>IF(AB974=0,0,(AD974/AB974)*100)</f>
        <v>0</v>
      </c>
      <c r="AG974" s="443"/>
      <c r="AH974" s="428"/>
      <c r="AI974" s="429"/>
      <c r="AJ974" s="432"/>
      <c r="AK974" s="433"/>
      <c r="AL974" s="446">
        <f>IF(AH974=0,0,(AJ974/AH974)*100)</f>
        <v>0</v>
      </c>
      <c r="AM974" s="447"/>
      <c r="AN974" s="428"/>
      <c r="AO974" s="429"/>
      <c r="AP974" s="432"/>
      <c r="AQ974" s="433"/>
      <c r="AR974" s="446">
        <f>IF(AN974=0,0,(AP974/AN974)*100)</f>
        <v>0</v>
      </c>
      <c r="AS974" s="447"/>
      <c r="AT974" s="450">
        <f>AB974+AH974+AN974</f>
        <v>0</v>
      </c>
      <c r="AU974" s="451"/>
      <c r="AV974" s="454">
        <f>AD974+AJ974+AP974</f>
        <v>0</v>
      </c>
      <c r="AW974" s="455"/>
      <c r="AX974" s="446">
        <f>IF(AT974=0,0,(AV974/AT974)*100)</f>
        <v>0</v>
      </c>
      <c r="AY974" s="447"/>
      <c r="AZ974" s="428"/>
      <c r="BA974" s="429"/>
      <c r="BB974" s="432"/>
      <c r="BC974" s="433"/>
      <c r="BD974" s="446">
        <f>IF(AZ974=0,0,(BB974/AZ974)*100)</f>
        <v>0</v>
      </c>
      <c r="BE974" s="447"/>
      <c r="BF974" s="450">
        <f>AT974+AZ974</f>
        <v>0</v>
      </c>
      <c r="BG974" s="451"/>
      <c r="BH974" s="454">
        <f>AV974+BB974</f>
        <v>0</v>
      </c>
      <c r="BI974" s="455"/>
      <c r="BJ974" s="446">
        <f>IF(BF974=0,0,(BH974/BF974)*100)</f>
        <v>0</v>
      </c>
      <c r="BK974" s="447"/>
      <c r="BL974" s="406">
        <f>(AD974*2)+(AJ974*2)+(AP974*3)+BB974</f>
        <v>0</v>
      </c>
      <c r="BM974" s="407"/>
      <c r="BN974" s="408"/>
      <c r="BO974" s="404" t="e">
        <f>(BL974*BR$956)+(N974*BR$957)+(X974*BR$958)+(R974*BR$959)+(V974*BR$960)+(Z974*BR$961)</f>
        <v>#REF!</v>
      </c>
      <c r="BP974" s="404" t="e">
        <f>((AZ974-BB974)*BR$963)+((AT974-AV974)*BR$962)+(H974*BR$964)+(P974*BR$965)</f>
        <v>#REF!</v>
      </c>
      <c r="BQ974" s="53"/>
      <c r="BR974" s="53"/>
      <c r="BS974" s="779"/>
    </row>
    <row r="975" spans="1:71" ht="21.75" customHeight="1" x14ac:dyDescent="0.25">
      <c r="A975" s="779"/>
      <c r="B975" s="415"/>
      <c r="C975" s="412" t="str">
        <f>IF(ROSTER!D$26="","",ROSTER!D$26)</f>
        <v/>
      </c>
      <c r="D975" s="413"/>
      <c r="E975" s="419"/>
      <c r="F975" s="421"/>
      <c r="G975" s="423"/>
      <c r="H975" s="426"/>
      <c r="I975" s="427"/>
      <c r="J975" s="430"/>
      <c r="K975" s="431"/>
      <c r="L975" s="434"/>
      <c r="M975" s="435"/>
      <c r="N975" s="438" t="s">
        <v>14</v>
      </c>
      <c r="O975" s="439"/>
      <c r="P975" s="430"/>
      <c r="Q975" s="431"/>
      <c r="R975" s="434"/>
      <c r="S975" s="441"/>
      <c r="T975" s="434"/>
      <c r="U975" s="427"/>
      <c r="V975" s="441"/>
      <c r="W975" s="427"/>
      <c r="X975" s="430"/>
      <c r="Y975" s="427"/>
      <c r="Z975" s="430"/>
      <c r="AA975" s="427"/>
      <c r="AB975" s="430"/>
      <c r="AC975" s="431"/>
      <c r="AD975" s="434"/>
      <c r="AE975" s="435"/>
      <c r="AF975" s="444"/>
      <c r="AG975" s="445"/>
      <c r="AH975" s="430"/>
      <c r="AI975" s="431"/>
      <c r="AJ975" s="434"/>
      <c r="AK975" s="435"/>
      <c r="AL975" s="448"/>
      <c r="AM975" s="449"/>
      <c r="AN975" s="430"/>
      <c r="AO975" s="431"/>
      <c r="AP975" s="434"/>
      <c r="AQ975" s="435"/>
      <c r="AR975" s="448"/>
      <c r="AS975" s="449"/>
      <c r="AT975" s="452"/>
      <c r="AU975" s="453"/>
      <c r="AV975" s="456"/>
      <c r="AW975" s="457"/>
      <c r="AX975" s="448"/>
      <c r="AY975" s="449"/>
      <c r="AZ975" s="430"/>
      <c r="BA975" s="431"/>
      <c r="BB975" s="434"/>
      <c r="BC975" s="435"/>
      <c r="BD975" s="448"/>
      <c r="BE975" s="449"/>
      <c r="BF975" s="452"/>
      <c r="BG975" s="453"/>
      <c r="BH975" s="456"/>
      <c r="BI975" s="457"/>
      <c r="BJ975" s="448"/>
      <c r="BK975" s="449"/>
      <c r="BL975" s="409"/>
      <c r="BM975" s="410"/>
      <c r="BN975" s="411"/>
      <c r="BO975" s="405"/>
      <c r="BP975" s="405"/>
      <c r="BQ975" s="53"/>
      <c r="BR975" s="53"/>
      <c r="BS975" s="779"/>
    </row>
    <row r="976" spans="1:71" ht="21.75" customHeight="1" x14ac:dyDescent="0.25">
      <c r="A976" s="779"/>
      <c r="B976" s="414" t="str">
        <f>IF(ROSTER!B28="","",ROSTER!B28)</f>
        <v/>
      </c>
      <c r="C976" s="416" t="str">
        <f>IF(ROSTER!C$28="","",ROSTER!C$28)</f>
        <v/>
      </c>
      <c r="D976" s="417"/>
      <c r="E976" s="418"/>
      <c r="F976" s="420">
        <f>IF(E976="y",1,IF(E976="S",1,0))</f>
        <v>0</v>
      </c>
      <c r="G976" s="422">
        <f>IF(E976="S",1,0)</f>
        <v>0</v>
      </c>
      <c r="H976" s="424"/>
      <c r="I976" s="425"/>
      <c r="J976" s="428"/>
      <c r="K976" s="429"/>
      <c r="L976" s="432"/>
      <c r="M976" s="433"/>
      <c r="N976" s="436">
        <f>L976+J976</f>
        <v>0</v>
      </c>
      <c r="O976" s="437"/>
      <c r="P976" s="428"/>
      <c r="Q976" s="429"/>
      <c r="R976" s="432"/>
      <c r="S976" s="440"/>
      <c r="T976" s="432"/>
      <c r="U976" s="425"/>
      <c r="V976" s="440"/>
      <c r="W976" s="425"/>
      <c r="X976" s="428"/>
      <c r="Y976" s="425"/>
      <c r="Z976" s="428"/>
      <c r="AA976" s="425"/>
      <c r="AB976" s="428"/>
      <c r="AC976" s="429"/>
      <c r="AD976" s="432"/>
      <c r="AE976" s="433"/>
      <c r="AF976" s="442">
        <f>IF(AB976=0,0,(AD976/AB976)*100)</f>
        <v>0</v>
      </c>
      <c r="AG976" s="443"/>
      <c r="AH976" s="428"/>
      <c r="AI976" s="429"/>
      <c r="AJ976" s="432"/>
      <c r="AK976" s="433"/>
      <c r="AL976" s="446">
        <f>IF(AH976=0,0,(AJ976/AH976)*100)</f>
        <v>0</v>
      </c>
      <c r="AM976" s="447"/>
      <c r="AN976" s="428"/>
      <c r="AO976" s="429"/>
      <c r="AP976" s="432"/>
      <c r="AQ976" s="433"/>
      <c r="AR976" s="446">
        <f>IF(AN976=0,0,(AP976/AN976)*100)</f>
        <v>0</v>
      </c>
      <c r="AS976" s="447"/>
      <c r="AT976" s="450">
        <f>AB976+AH976+AN976</f>
        <v>0</v>
      </c>
      <c r="AU976" s="451"/>
      <c r="AV976" s="454">
        <f>AD976+AJ976+AP976</f>
        <v>0</v>
      </c>
      <c r="AW976" s="455"/>
      <c r="AX976" s="446">
        <f>IF(AT976=0,0,(AV976/AT976)*100)</f>
        <v>0</v>
      </c>
      <c r="AY976" s="447"/>
      <c r="AZ976" s="428"/>
      <c r="BA976" s="429"/>
      <c r="BB976" s="432"/>
      <c r="BC976" s="433"/>
      <c r="BD976" s="446">
        <f>IF(AZ976=0,0,(BB976/AZ976)*100)</f>
        <v>0</v>
      </c>
      <c r="BE976" s="447"/>
      <c r="BF976" s="450">
        <f>AT976+AZ976</f>
        <v>0</v>
      </c>
      <c r="BG976" s="451"/>
      <c r="BH976" s="454">
        <f>AV976+BB976</f>
        <v>0</v>
      </c>
      <c r="BI976" s="455"/>
      <c r="BJ976" s="446">
        <f>IF(BF976=0,0,(BH976/BF976)*100)</f>
        <v>0</v>
      </c>
      <c r="BK976" s="447"/>
      <c r="BL976" s="406">
        <f>(AD976*2)+(AJ976*2)+(AP976*3)+BB976</f>
        <v>0</v>
      </c>
      <c r="BM976" s="407"/>
      <c r="BN976" s="408"/>
      <c r="BO976" s="404" t="e">
        <f>(BL976*BR$956)+(N976*BR$957)+(X976*BR$958)+(R976*BR$959)+(V976*BR$960)+(Z976*BR$961)</f>
        <v>#REF!</v>
      </c>
      <c r="BP976" s="404" t="e">
        <f>((AZ976-BB976)*BR$963)+((AT976-AV976)*BR$962)+(H976*BR$964)+(P976*BR$965)</f>
        <v>#REF!</v>
      </c>
      <c r="BQ976" s="53"/>
      <c r="BR976" s="53"/>
      <c r="BS976" s="779"/>
    </row>
    <row r="977" spans="1:71" ht="21.75" customHeight="1" x14ac:dyDescent="0.25">
      <c r="A977" s="779"/>
      <c r="B977" s="415"/>
      <c r="C977" s="412" t="str">
        <f>IF(ROSTER!D$28="","",ROSTER!D$28)</f>
        <v/>
      </c>
      <c r="D977" s="413"/>
      <c r="E977" s="419"/>
      <c r="F977" s="421"/>
      <c r="G977" s="423"/>
      <c r="H977" s="426"/>
      <c r="I977" s="427"/>
      <c r="J977" s="430"/>
      <c r="K977" s="431"/>
      <c r="L977" s="434"/>
      <c r="M977" s="435"/>
      <c r="N977" s="438" t="s">
        <v>14</v>
      </c>
      <c r="O977" s="439"/>
      <c r="P977" s="430"/>
      <c r="Q977" s="431"/>
      <c r="R977" s="434"/>
      <c r="S977" s="441"/>
      <c r="T977" s="434"/>
      <c r="U977" s="427"/>
      <c r="V977" s="441"/>
      <c r="W977" s="427"/>
      <c r="X977" s="430"/>
      <c r="Y977" s="427"/>
      <c r="Z977" s="430"/>
      <c r="AA977" s="427"/>
      <c r="AB977" s="430"/>
      <c r="AC977" s="431"/>
      <c r="AD977" s="434"/>
      <c r="AE977" s="435"/>
      <c r="AF977" s="444"/>
      <c r="AG977" s="445"/>
      <c r="AH977" s="430"/>
      <c r="AI977" s="431"/>
      <c r="AJ977" s="434"/>
      <c r="AK977" s="435"/>
      <c r="AL977" s="448"/>
      <c r="AM977" s="449"/>
      <c r="AN977" s="430"/>
      <c r="AO977" s="431"/>
      <c r="AP977" s="434"/>
      <c r="AQ977" s="435"/>
      <c r="AR977" s="448"/>
      <c r="AS977" s="449"/>
      <c r="AT977" s="452"/>
      <c r="AU977" s="453"/>
      <c r="AV977" s="456"/>
      <c r="AW977" s="457"/>
      <c r="AX977" s="448"/>
      <c r="AY977" s="449"/>
      <c r="AZ977" s="430"/>
      <c r="BA977" s="431"/>
      <c r="BB977" s="434"/>
      <c r="BC977" s="435"/>
      <c r="BD977" s="448"/>
      <c r="BE977" s="449"/>
      <c r="BF977" s="452"/>
      <c r="BG977" s="453"/>
      <c r="BH977" s="456"/>
      <c r="BI977" s="457"/>
      <c r="BJ977" s="448"/>
      <c r="BK977" s="449"/>
      <c r="BL977" s="409"/>
      <c r="BM977" s="410"/>
      <c r="BN977" s="411"/>
      <c r="BO977" s="405"/>
      <c r="BP977" s="405"/>
      <c r="BQ977" s="53"/>
      <c r="BR977" s="53"/>
      <c r="BS977" s="779"/>
    </row>
    <row r="978" spans="1:71" ht="21.75" customHeight="1" x14ac:dyDescent="0.25">
      <c r="A978" s="779"/>
      <c r="B978" s="414" t="str">
        <f>IF(ROSTER!B30="","",ROSTER!B30)</f>
        <v/>
      </c>
      <c r="C978" s="416" t="str">
        <f>IF(ROSTER!C$30="","",ROSTER!C$30)</f>
        <v/>
      </c>
      <c r="D978" s="417"/>
      <c r="E978" s="418"/>
      <c r="F978" s="420">
        <f>IF(E978="y",1,IF(E978="S",1,0))</f>
        <v>0</v>
      </c>
      <c r="G978" s="422">
        <f>IF(E978="S",1,0)</f>
        <v>0</v>
      </c>
      <c r="H978" s="424"/>
      <c r="I978" s="425"/>
      <c r="J978" s="428"/>
      <c r="K978" s="429"/>
      <c r="L978" s="432"/>
      <c r="M978" s="433"/>
      <c r="N978" s="436">
        <f>L978+J978</f>
        <v>0</v>
      </c>
      <c r="O978" s="437"/>
      <c r="P978" s="428"/>
      <c r="Q978" s="429"/>
      <c r="R978" s="432"/>
      <c r="S978" s="440"/>
      <c r="T978" s="432"/>
      <c r="U978" s="425"/>
      <c r="V978" s="440"/>
      <c r="W978" s="425"/>
      <c r="X978" s="428"/>
      <c r="Y978" s="425"/>
      <c r="Z978" s="428"/>
      <c r="AA978" s="425"/>
      <c r="AB978" s="428"/>
      <c r="AC978" s="429"/>
      <c r="AD978" s="432"/>
      <c r="AE978" s="433"/>
      <c r="AF978" s="442">
        <f>IF(AB978=0,0,(AD978/AB978)*100)</f>
        <v>0</v>
      </c>
      <c r="AG978" s="443"/>
      <c r="AH978" s="428"/>
      <c r="AI978" s="429"/>
      <c r="AJ978" s="432"/>
      <c r="AK978" s="433"/>
      <c r="AL978" s="446">
        <f>IF(AH978=0,0,(AJ978/AH978)*100)</f>
        <v>0</v>
      </c>
      <c r="AM978" s="447"/>
      <c r="AN978" s="428"/>
      <c r="AO978" s="429"/>
      <c r="AP978" s="432"/>
      <c r="AQ978" s="433"/>
      <c r="AR978" s="446">
        <f>IF(AN978=0,0,(AP978/AN978)*100)</f>
        <v>0</v>
      </c>
      <c r="AS978" s="447"/>
      <c r="AT978" s="450">
        <f>AB978+AH978+AN978</f>
        <v>0</v>
      </c>
      <c r="AU978" s="451"/>
      <c r="AV978" s="454">
        <f>AD978+AJ978+AP978</f>
        <v>0</v>
      </c>
      <c r="AW978" s="455"/>
      <c r="AX978" s="446">
        <f>IF(AT978=0,0,(AV978/AT978)*100)</f>
        <v>0</v>
      </c>
      <c r="AY978" s="447"/>
      <c r="AZ978" s="428"/>
      <c r="BA978" s="429"/>
      <c r="BB978" s="432"/>
      <c r="BC978" s="433"/>
      <c r="BD978" s="446">
        <f>IF(AZ978=0,0,(BB978/AZ978)*100)</f>
        <v>0</v>
      </c>
      <c r="BE978" s="447"/>
      <c r="BF978" s="450">
        <f>AT978+AZ978</f>
        <v>0</v>
      </c>
      <c r="BG978" s="451"/>
      <c r="BH978" s="454">
        <f>AV978+BB978</f>
        <v>0</v>
      </c>
      <c r="BI978" s="455"/>
      <c r="BJ978" s="446">
        <f>IF(BF978=0,0,(BH978/BF978)*100)</f>
        <v>0</v>
      </c>
      <c r="BK978" s="447"/>
      <c r="BL978" s="406">
        <f>(AD978*2)+(AJ978*2)+(AP978*3)+BB978</f>
        <v>0</v>
      </c>
      <c r="BM978" s="407"/>
      <c r="BN978" s="408"/>
      <c r="BO978" s="404" t="e">
        <f>(BL978*BR$956)+(N978*BR$957)+(X978*BR$958)+(R978*BR$959)+(V978*BR$960)+(Z978*BR$961)</f>
        <v>#REF!</v>
      </c>
      <c r="BP978" s="404" t="e">
        <f>((AZ978-BB978)*BR$963)+((AT978-AV978)*BR$962)+(H978*BR$964)+(P978*BR$965)</f>
        <v>#REF!</v>
      </c>
      <c r="BQ978" s="53"/>
      <c r="BR978" s="53"/>
      <c r="BS978" s="779"/>
    </row>
    <row r="979" spans="1:71" ht="21.75" customHeight="1" x14ac:dyDescent="0.25">
      <c r="A979" s="779"/>
      <c r="B979" s="415"/>
      <c r="C979" s="412" t="str">
        <f>IF(ROSTER!D$30="","",ROSTER!D$30)</f>
        <v/>
      </c>
      <c r="D979" s="413"/>
      <c r="E979" s="419"/>
      <c r="F979" s="421"/>
      <c r="G979" s="423"/>
      <c r="H979" s="426"/>
      <c r="I979" s="427"/>
      <c r="J979" s="430"/>
      <c r="K979" s="431"/>
      <c r="L979" s="434"/>
      <c r="M979" s="435"/>
      <c r="N979" s="438" t="s">
        <v>14</v>
      </c>
      <c r="O979" s="439"/>
      <c r="P979" s="430"/>
      <c r="Q979" s="431"/>
      <c r="R979" s="434"/>
      <c r="S979" s="441"/>
      <c r="T979" s="434"/>
      <c r="U979" s="427"/>
      <c r="V979" s="441"/>
      <c r="W979" s="427"/>
      <c r="X979" s="430"/>
      <c r="Y979" s="427"/>
      <c r="Z979" s="430"/>
      <c r="AA979" s="427"/>
      <c r="AB979" s="430"/>
      <c r="AC979" s="431"/>
      <c r="AD979" s="434"/>
      <c r="AE979" s="435"/>
      <c r="AF979" s="444"/>
      <c r="AG979" s="445"/>
      <c r="AH979" s="430"/>
      <c r="AI979" s="431"/>
      <c r="AJ979" s="434"/>
      <c r="AK979" s="435"/>
      <c r="AL979" s="448"/>
      <c r="AM979" s="449"/>
      <c r="AN979" s="430"/>
      <c r="AO979" s="431"/>
      <c r="AP979" s="434"/>
      <c r="AQ979" s="435"/>
      <c r="AR979" s="448"/>
      <c r="AS979" s="449"/>
      <c r="AT979" s="452"/>
      <c r="AU979" s="453"/>
      <c r="AV979" s="456"/>
      <c r="AW979" s="457"/>
      <c r="AX979" s="448"/>
      <c r="AY979" s="449"/>
      <c r="AZ979" s="430"/>
      <c r="BA979" s="431"/>
      <c r="BB979" s="434"/>
      <c r="BC979" s="435"/>
      <c r="BD979" s="448"/>
      <c r="BE979" s="449"/>
      <c r="BF979" s="452"/>
      <c r="BG979" s="453"/>
      <c r="BH979" s="456"/>
      <c r="BI979" s="457"/>
      <c r="BJ979" s="448"/>
      <c r="BK979" s="449"/>
      <c r="BL979" s="409"/>
      <c r="BM979" s="410"/>
      <c r="BN979" s="411"/>
      <c r="BO979" s="405"/>
      <c r="BP979" s="405"/>
      <c r="BQ979" s="53"/>
      <c r="BR979" s="53"/>
      <c r="BS979" s="779"/>
    </row>
    <row r="980" spans="1:71" ht="21.75" customHeight="1" x14ac:dyDescent="0.25">
      <c r="A980" s="779"/>
      <c r="B980" s="414" t="str">
        <f>IF(ROSTER!B32="","",ROSTER!B32)</f>
        <v/>
      </c>
      <c r="C980" s="416" t="str">
        <f>IF(ROSTER!C$32="","",ROSTER!C$32)</f>
        <v/>
      </c>
      <c r="D980" s="417"/>
      <c r="E980" s="418"/>
      <c r="F980" s="420">
        <f>IF(E980="y",1,IF(E980="S",1,0))</f>
        <v>0</v>
      </c>
      <c r="G980" s="422">
        <f>IF(E980="S",1,0)</f>
        <v>0</v>
      </c>
      <c r="H980" s="424"/>
      <c r="I980" s="425"/>
      <c r="J980" s="428"/>
      <c r="K980" s="429"/>
      <c r="L980" s="432"/>
      <c r="M980" s="433"/>
      <c r="N980" s="436">
        <f>L980+J980</f>
        <v>0</v>
      </c>
      <c r="O980" s="437"/>
      <c r="P980" s="428"/>
      <c r="Q980" s="429"/>
      <c r="R980" s="432"/>
      <c r="S980" s="440"/>
      <c r="T980" s="432"/>
      <c r="U980" s="425"/>
      <c r="V980" s="440"/>
      <c r="W980" s="425"/>
      <c r="X980" s="428"/>
      <c r="Y980" s="425"/>
      <c r="Z980" s="428"/>
      <c r="AA980" s="425"/>
      <c r="AB980" s="428"/>
      <c r="AC980" s="429"/>
      <c r="AD980" s="432"/>
      <c r="AE980" s="433"/>
      <c r="AF980" s="442">
        <f>IF(AB980=0,0,(AD980/AB980)*100)</f>
        <v>0</v>
      </c>
      <c r="AG980" s="443"/>
      <c r="AH980" s="428"/>
      <c r="AI980" s="429"/>
      <c r="AJ980" s="432"/>
      <c r="AK980" s="433"/>
      <c r="AL980" s="446">
        <f>IF(AH980=0,0,(AJ980/AH980)*100)</f>
        <v>0</v>
      </c>
      <c r="AM980" s="447"/>
      <c r="AN980" s="428"/>
      <c r="AO980" s="429"/>
      <c r="AP980" s="432"/>
      <c r="AQ980" s="433"/>
      <c r="AR980" s="446">
        <f>IF(AN980=0,0,(AP980/AN980)*100)</f>
        <v>0</v>
      </c>
      <c r="AS980" s="447"/>
      <c r="AT980" s="450">
        <f>AB980+AH980+AN980</f>
        <v>0</v>
      </c>
      <c r="AU980" s="451"/>
      <c r="AV980" s="454">
        <f>AD980+AJ980+AP980</f>
        <v>0</v>
      </c>
      <c r="AW980" s="455"/>
      <c r="AX980" s="446">
        <f>IF(AT980=0,0,(AV980/AT980)*100)</f>
        <v>0</v>
      </c>
      <c r="AY980" s="447"/>
      <c r="AZ980" s="428"/>
      <c r="BA980" s="429"/>
      <c r="BB980" s="432"/>
      <c r="BC980" s="433"/>
      <c r="BD980" s="446">
        <f>IF(AZ980=0,0,(BB980/AZ980)*100)</f>
        <v>0</v>
      </c>
      <c r="BE980" s="447"/>
      <c r="BF980" s="450">
        <f>AT980+AZ980</f>
        <v>0</v>
      </c>
      <c r="BG980" s="451"/>
      <c r="BH980" s="454">
        <f>AV980+BB980</f>
        <v>0</v>
      </c>
      <c r="BI980" s="455"/>
      <c r="BJ980" s="446">
        <f>IF(BF980=0,0,(BH980/BF980)*100)</f>
        <v>0</v>
      </c>
      <c r="BK980" s="447"/>
      <c r="BL980" s="406">
        <f>(AD980*2)+(AJ980*2)+(AP980*3)+BB980</f>
        <v>0</v>
      </c>
      <c r="BM980" s="407"/>
      <c r="BN980" s="408"/>
      <c r="BO980" s="404" t="e">
        <f>(BL980*BR$956)+(N980*BR$957)+(X980*BR$958)+(R980*BR$959)+(V980*BR$960)+(Z980*BR$961)</f>
        <v>#REF!</v>
      </c>
      <c r="BP980" s="404" t="e">
        <f>((AZ980-BB980)*BR$963)+((AT980-AV980)*BR$962)+(H980*BR$964)+(P980*BR$965)</f>
        <v>#REF!</v>
      </c>
      <c r="BQ980" s="53"/>
      <c r="BR980" s="53"/>
      <c r="BS980" s="779"/>
    </row>
    <row r="981" spans="1:71" ht="21.75" customHeight="1" x14ac:dyDescent="0.25">
      <c r="A981" s="779"/>
      <c r="B981" s="415"/>
      <c r="C981" s="412" t="str">
        <f>IF(ROSTER!D$32="","",ROSTER!D$32)</f>
        <v/>
      </c>
      <c r="D981" s="413"/>
      <c r="E981" s="419"/>
      <c r="F981" s="421"/>
      <c r="G981" s="423"/>
      <c r="H981" s="426"/>
      <c r="I981" s="427"/>
      <c r="J981" s="430"/>
      <c r="K981" s="431"/>
      <c r="L981" s="434"/>
      <c r="M981" s="435"/>
      <c r="N981" s="438" t="s">
        <v>14</v>
      </c>
      <c r="O981" s="439"/>
      <c r="P981" s="430"/>
      <c r="Q981" s="431"/>
      <c r="R981" s="434"/>
      <c r="S981" s="441"/>
      <c r="T981" s="434"/>
      <c r="U981" s="427"/>
      <c r="V981" s="441"/>
      <c r="W981" s="427"/>
      <c r="X981" s="430"/>
      <c r="Y981" s="427"/>
      <c r="Z981" s="430"/>
      <c r="AA981" s="427"/>
      <c r="AB981" s="430"/>
      <c r="AC981" s="431"/>
      <c r="AD981" s="434"/>
      <c r="AE981" s="435"/>
      <c r="AF981" s="444"/>
      <c r="AG981" s="445"/>
      <c r="AH981" s="430"/>
      <c r="AI981" s="431"/>
      <c r="AJ981" s="434"/>
      <c r="AK981" s="435"/>
      <c r="AL981" s="448"/>
      <c r="AM981" s="449"/>
      <c r="AN981" s="430"/>
      <c r="AO981" s="431"/>
      <c r="AP981" s="434"/>
      <c r="AQ981" s="435"/>
      <c r="AR981" s="448"/>
      <c r="AS981" s="449"/>
      <c r="AT981" s="452"/>
      <c r="AU981" s="453"/>
      <c r="AV981" s="456"/>
      <c r="AW981" s="457"/>
      <c r="AX981" s="448"/>
      <c r="AY981" s="449"/>
      <c r="AZ981" s="430"/>
      <c r="BA981" s="431"/>
      <c r="BB981" s="434"/>
      <c r="BC981" s="435"/>
      <c r="BD981" s="448"/>
      <c r="BE981" s="449"/>
      <c r="BF981" s="452"/>
      <c r="BG981" s="453"/>
      <c r="BH981" s="456"/>
      <c r="BI981" s="457"/>
      <c r="BJ981" s="448"/>
      <c r="BK981" s="449"/>
      <c r="BL981" s="409"/>
      <c r="BM981" s="410"/>
      <c r="BN981" s="411"/>
      <c r="BO981" s="405"/>
      <c r="BP981" s="405"/>
      <c r="BQ981" s="53"/>
      <c r="BR981" s="53"/>
      <c r="BS981" s="779"/>
    </row>
    <row r="982" spans="1:71" ht="21.75" customHeight="1" x14ac:dyDescent="0.25">
      <c r="A982" s="779"/>
      <c r="B982" s="414" t="str">
        <f>IF(ROSTER!B34="","",ROSTER!B34)</f>
        <v/>
      </c>
      <c r="C982" s="416" t="str">
        <f>IF(ROSTER!C$34="","",ROSTER!C$34)</f>
        <v/>
      </c>
      <c r="D982" s="417"/>
      <c r="E982" s="418"/>
      <c r="F982" s="420">
        <f>IF(E982="y",1,IF(E982="S",1,0))</f>
        <v>0</v>
      </c>
      <c r="G982" s="422">
        <f>IF(E982="S",1,0)</f>
        <v>0</v>
      </c>
      <c r="H982" s="424"/>
      <c r="I982" s="425"/>
      <c r="J982" s="428"/>
      <c r="K982" s="429"/>
      <c r="L982" s="432"/>
      <c r="M982" s="433"/>
      <c r="N982" s="436">
        <f>L982+J982</f>
        <v>0</v>
      </c>
      <c r="O982" s="437"/>
      <c r="P982" s="428"/>
      <c r="Q982" s="429"/>
      <c r="R982" s="432"/>
      <c r="S982" s="440"/>
      <c r="T982" s="432"/>
      <c r="U982" s="425"/>
      <c r="V982" s="440"/>
      <c r="W982" s="425"/>
      <c r="X982" s="428"/>
      <c r="Y982" s="425"/>
      <c r="Z982" s="428"/>
      <c r="AA982" s="425"/>
      <c r="AB982" s="428"/>
      <c r="AC982" s="429"/>
      <c r="AD982" s="432"/>
      <c r="AE982" s="433"/>
      <c r="AF982" s="442">
        <f>IF(AB982=0,0,(AD982/AB982)*100)</f>
        <v>0</v>
      </c>
      <c r="AG982" s="443"/>
      <c r="AH982" s="428"/>
      <c r="AI982" s="429"/>
      <c r="AJ982" s="432"/>
      <c r="AK982" s="433"/>
      <c r="AL982" s="446">
        <f>IF(AH982=0,0,(AJ982/AH982)*100)</f>
        <v>0</v>
      </c>
      <c r="AM982" s="447"/>
      <c r="AN982" s="428"/>
      <c r="AO982" s="429"/>
      <c r="AP982" s="432"/>
      <c r="AQ982" s="433"/>
      <c r="AR982" s="446">
        <f>IF(AN982=0,0,(AP982/AN982)*100)</f>
        <v>0</v>
      </c>
      <c r="AS982" s="447"/>
      <c r="AT982" s="450">
        <f>AB982+AH982+AN982</f>
        <v>0</v>
      </c>
      <c r="AU982" s="451"/>
      <c r="AV982" s="454">
        <f>AD982+AJ982+AP982</f>
        <v>0</v>
      </c>
      <c r="AW982" s="455"/>
      <c r="AX982" s="446">
        <f>IF(AT982=0,0,(AV982/AT982)*100)</f>
        <v>0</v>
      </c>
      <c r="AY982" s="447"/>
      <c r="AZ982" s="428"/>
      <c r="BA982" s="429"/>
      <c r="BB982" s="432"/>
      <c r="BC982" s="433"/>
      <c r="BD982" s="446">
        <f>IF(AZ982=0,0,(BB982/AZ982)*100)</f>
        <v>0</v>
      </c>
      <c r="BE982" s="447"/>
      <c r="BF982" s="450">
        <f>AT982+AZ982</f>
        <v>0</v>
      </c>
      <c r="BG982" s="451"/>
      <c r="BH982" s="454">
        <f>AV982+BB982</f>
        <v>0</v>
      </c>
      <c r="BI982" s="455"/>
      <c r="BJ982" s="446">
        <f>IF(BF982=0,0,(BH982/BF982)*100)</f>
        <v>0</v>
      </c>
      <c r="BK982" s="447"/>
      <c r="BL982" s="406">
        <f>(AD982*2)+(AJ982*2)+(AP982*3)+BB982</f>
        <v>0</v>
      </c>
      <c r="BM982" s="407"/>
      <c r="BN982" s="408"/>
      <c r="BO982" s="404" t="e">
        <f>(BL982*BR$956)+(N982*BR$957)+(X982*BR$958)+(R982*BR$959)+(V982*BR$960)+(Z982*BR$961)</f>
        <v>#REF!</v>
      </c>
      <c r="BP982" s="404" t="e">
        <f>((AZ982-BB982)*BR$963)+((AT982-AV982)*BR$962)+(H982*BR$964)+(P982*BR$965)</f>
        <v>#REF!</v>
      </c>
      <c r="BQ982" s="53"/>
      <c r="BR982" s="53"/>
      <c r="BS982" s="779"/>
    </row>
    <row r="983" spans="1:71" ht="21.75" customHeight="1" x14ac:dyDescent="0.25">
      <c r="A983" s="779"/>
      <c r="B983" s="415"/>
      <c r="C983" s="412" t="str">
        <f>IF(ROSTER!D$34="","",ROSTER!D$34)</f>
        <v/>
      </c>
      <c r="D983" s="413"/>
      <c r="E983" s="419"/>
      <c r="F983" s="421"/>
      <c r="G983" s="423"/>
      <c r="H983" s="426"/>
      <c r="I983" s="427"/>
      <c r="J983" s="430"/>
      <c r="K983" s="431"/>
      <c r="L983" s="434"/>
      <c r="M983" s="435"/>
      <c r="N983" s="438" t="s">
        <v>14</v>
      </c>
      <c r="O983" s="439"/>
      <c r="P983" s="430"/>
      <c r="Q983" s="431"/>
      <c r="R983" s="434"/>
      <c r="S983" s="441"/>
      <c r="T983" s="434"/>
      <c r="U983" s="427"/>
      <c r="V983" s="441"/>
      <c r="W983" s="427"/>
      <c r="X983" s="430"/>
      <c r="Y983" s="427"/>
      <c r="Z983" s="430"/>
      <c r="AA983" s="427"/>
      <c r="AB983" s="430"/>
      <c r="AC983" s="431"/>
      <c r="AD983" s="434"/>
      <c r="AE983" s="435"/>
      <c r="AF983" s="444"/>
      <c r="AG983" s="445"/>
      <c r="AH983" s="430"/>
      <c r="AI983" s="431"/>
      <c r="AJ983" s="434"/>
      <c r="AK983" s="435"/>
      <c r="AL983" s="448"/>
      <c r="AM983" s="449"/>
      <c r="AN983" s="430"/>
      <c r="AO983" s="431"/>
      <c r="AP983" s="434"/>
      <c r="AQ983" s="435"/>
      <c r="AR983" s="448"/>
      <c r="AS983" s="449"/>
      <c r="AT983" s="452"/>
      <c r="AU983" s="453"/>
      <c r="AV983" s="456"/>
      <c r="AW983" s="457"/>
      <c r="AX983" s="448"/>
      <c r="AY983" s="449"/>
      <c r="AZ983" s="430"/>
      <c r="BA983" s="431"/>
      <c r="BB983" s="434"/>
      <c r="BC983" s="435"/>
      <c r="BD983" s="448"/>
      <c r="BE983" s="449"/>
      <c r="BF983" s="452"/>
      <c r="BG983" s="453"/>
      <c r="BH983" s="456"/>
      <c r="BI983" s="457"/>
      <c r="BJ983" s="448"/>
      <c r="BK983" s="449"/>
      <c r="BL983" s="409"/>
      <c r="BM983" s="410"/>
      <c r="BN983" s="411"/>
      <c r="BO983" s="405"/>
      <c r="BP983" s="405"/>
      <c r="BQ983" s="53"/>
      <c r="BR983" s="53"/>
      <c r="BS983" s="779"/>
    </row>
    <row r="984" spans="1:71" ht="21.75" customHeight="1" x14ac:dyDescent="0.25">
      <c r="A984" s="779"/>
      <c r="B984" s="414" t="str">
        <f>IF(ROSTER!B36="","",ROSTER!B36)</f>
        <v/>
      </c>
      <c r="C984" s="416" t="str">
        <f>IF(ROSTER!C$36="","",ROSTER!C$36)</f>
        <v/>
      </c>
      <c r="D984" s="417"/>
      <c r="E984" s="418"/>
      <c r="F984" s="420">
        <f>IF(E984="y",1,IF(E984="S",1,0))</f>
        <v>0</v>
      </c>
      <c r="G984" s="422">
        <f>IF(E984="S",1,0)</f>
        <v>0</v>
      </c>
      <c r="H984" s="424"/>
      <c r="I984" s="425"/>
      <c r="J984" s="428"/>
      <c r="K984" s="429"/>
      <c r="L984" s="432"/>
      <c r="M984" s="433"/>
      <c r="N984" s="436">
        <f>L984+J984</f>
        <v>0</v>
      </c>
      <c r="O984" s="437"/>
      <c r="P984" s="428"/>
      <c r="Q984" s="429"/>
      <c r="R984" s="432"/>
      <c r="S984" s="440"/>
      <c r="T984" s="432"/>
      <c r="U984" s="425"/>
      <c r="V984" s="440"/>
      <c r="W984" s="425"/>
      <c r="X984" s="428"/>
      <c r="Y984" s="425"/>
      <c r="Z984" s="428"/>
      <c r="AA984" s="425"/>
      <c r="AB984" s="428"/>
      <c r="AC984" s="429"/>
      <c r="AD984" s="432"/>
      <c r="AE984" s="433"/>
      <c r="AF984" s="442">
        <f>IF(AB984=0,0,(AD984/AB984)*100)</f>
        <v>0</v>
      </c>
      <c r="AG984" s="443"/>
      <c r="AH984" s="428"/>
      <c r="AI984" s="429"/>
      <c r="AJ984" s="432"/>
      <c r="AK984" s="433"/>
      <c r="AL984" s="446">
        <f>IF(AH984=0,0,(AJ984/AH984)*100)</f>
        <v>0</v>
      </c>
      <c r="AM984" s="447"/>
      <c r="AN984" s="428"/>
      <c r="AO984" s="429"/>
      <c r="AP984" s="432"/>
      <c r="AQ984" s="433"/>
      <c r="AR984" s="446">
        <f>IF(AN984=0,0,(AP984/AN984)*100)</f>
        <v>0</v>
      </c>
      <c r="AS984" s="447"/>
      <c r="AT984" s="450">
        <f>AB984+AH984+AN984</f>
        <v>0</v>
      </c>
      <c r="AU984" s="451"/>
      <c r="AV984" s="454">
        <f>AD984+AJ984+AP984</f>
        <v>0</v>
      </c>
      <c r="AW984" s="455"/>
      <c r="AX984" s="446">
        <f>IF(AT984=0,0,(AV984/AT984)*100)</f>
        <v>0</v>
      </c>
      <c r="AY984" s="447"/>
      <c r="AZ984" s="428"/>
      <c r="BA984" s="429"/>
      <c r="BB984" s="432"/>
      <c r="BC984" s="433"/>
      <c r="BD984" s="446">
        <f>IF(AZ984=0,0,(BB984/AZ984)*100)</f>
        <v>0</v>
      </c>
      <c r="BE984" s="447"/>
      <c r="BF984" s="450">
        <f>AT984+AZ984</f>
        <v>0</v>
      </c>
      <c r="BG984" s="451"/>
      <c r="BH984" s="454">
        <f>AV984+BB984</f>
        <v>0</v>
      </c>
      <c r="BI984" s="455"/>
      <c r="BJ984" s="446">
        <f>IF(BF984=0,0,(BH984/BF984)*100)</f>
        <v>0</v>
      </c>
      <c r="BK984" s="447"/>
      <c r="BL984" s="406">
        <f>(AD984*2)+(AJ984*2)+(AP984*3)+BB984</f>
        <v>0</v>
      </c>
      <c r="BM984" s="407"/>
      <c r="BN984" s="408"/>
      <c r="BO984" s="404" t="e">
        <f>(BL984*BR$956)+(N984*BR$957)+(X984*BR$958)+(R984*BR$959)+(V984*BR$960)+(Z984*BR$961)</f>
        <v>#REF!</v>
      </c>
      <c r="BP984" s="404" t="e">
        <f>((AZ984-BB984)*BR$963)+((AT984-AV984)*BR$962)+(H984*BR$964)+(P984*BR$965)</f>
        <v>#REF!</v>
      </c>
      <c r="BQ984" s="53"/>
      <c r="BR984" s="53"/>
      <c r="BS984" s="779"/>
    </row>
    <row r="985" spans="1:71" ht="21.75" customHeight="1" x14ac:dyDescent="0.25">
      <c r="A985" s="779"/>
      <c r="B985" s="415"/>
      <c r="C985" s="412" t="str">
        <f>IF(ROSTER!D$36="","",ROSTER!D$36)</f>
        <v/>
      </c>
      <c r="D985" s="413"/>
      <c r="E985" s="419"/>
      <c r="F985" s="421"/>
      <c r="G985" s="423"/>
      <c r="H985" s="426"/>
      <c r="I985" s="427"/>
      <c r="J985" s="430"/>
      <c r="K985" s="431"/>
      <c r="L985" s="434"/>
      <c r="M985" s="435"/>
      <c r="N985" s="438" t="s">
        <v>14</v>
      </c>
      <c r="O985" s="439"/>
      <c r="P985" s="430"/>
      <c r="Q985" s="431"/>
      <c r="R985" s="434"/>
      <c r="S985" s="441"/>
      <c r="T985" s="434"/>
      <c r="U985" s="427"/>
      <c r="V985" s="441"/>
      <c r="W985" s="427"/>
      <c r="X985" s="430"/>
      <c r="Y985" s="427"/>
      <c r="Z985" s="430"/>
      <c r="AA985" s="427"/>
      <c r="AB985" s="430"/>
      <c r="AC985" s="431"/>
      <c r="AD985" s="434"/>
      <c r="AE985" s="435"/>
      <c r="AF985" s="444"/>
      <c r="AG985" s="445"/>
      <c r="AH985" s="430"/>
      <c r="AI985" s="431"/>
      <c r="AJ985" s="434"/>
      <c r="AK985" s="435"/>
      <c r="AL985" s="448"/>
      <c r="AM985" s="449"/>
      <c r="AN985" s="430"/>
      <c r="AO985" s="431"/>
      <c r="AP985" s="434"/>
      <c r="AQ985" s="435"/>
      <c r="AR985" s="448"/>
      <c r="AS985" s="449"/>
      <c r="AT985" s="452"/>
      <c r="AU985" s="453"/>
      <c r="AV985" s="456"/>
      <c r="AW985" s="457"/>
      <c r="AX985" s="448"/>
      <c r="AY985" s="449"/>
      <c r="AZ985" s="430"/>
      <c r="BA985" s="431"/>
      <c r="BB985" s="434"/>
      <c r="BC985" s="435"/>
      <c r="BD985" s="448"/>
      <c r="BE985" s="449"/>
      <c r="BF985" s="452"/>
      <c r="BG985" s="453"/>
      <c r="BH985" s="456"/>
      <c r="BI985" s="457"/>
      <c r="BJ985" s="448"/>
      <c r="BK985" s="449"/>
      <c r="BL985" s="409"/>
      <c r="BM985" s="410"/>
      <c r="BN985" s="411"/>
      <c r="BO985" s="405"/>
      <c r="BP985" s="405"/>
      <c r="BQ985" s="53"/>
      <c r="BR985" s="53"/>
      <c r="BS985" s="779"/>
    </row>
    <row r="986" spans="1:71" ht="21.75" customHeight="1" x14ac:dyDescent="0.25">
      <c r="A986" s="779"/>
      <c r="B986" s="414" t="str">
        <f>IF(ROSTER!B38="","",ROSTER!B38)</f>
        <v/>
      </c>
      <c r="C986" s="416" t="str">
        <f>IF(ROSTER!C$38="","",ROSTER!C$38)</f>
        <v/>
      </c>
      <c r="D986" s="417"/>
      <c r="E986" s="418"/>
      <c r="F986" s="420">
        <f>IF(E986="y",1,IF(E986="S",1,0))</f>
        <v>0</v>
      </c>
      <c r="G986" s="422">
        <f>IF(E986="S",1,0)</f>
        <v>0</v>
      </c>
      <c r="H986" s="424"/>
      <c r="I986" s="425"/>
      <c r="J986" s="428"/>
      <c r="K986" s="429"/>
      <c r="L986" s="432"/>
      <c r="M986" s="433"/>
      <c r="N986" s="436">
        <f>L986+J986</f>
        <v>0</v>
      </c>
      <c r="O986" s="437"/>
      <c r="P986" s="428"/>
      <c r="Q986" s="429"/>
      <c r="R986" s="432"/>
      <c r="S986" s="440"/>
      <c r="T986" s="432"/>
      <c r="U986" s="425"/>
      <c r="V986" s="440"/>
      <c r="W986" s="425"/>
      <c r="X986" s="428"/>
      <c r="Y986" s="425"/>
      <c r="Z986" s="428"/>
      <c r="AA986" s="425"/>
      <c r="AB986" s="428"/>
      <c r="AC986" s="429"/>
      <c r="AD986" s="432"/>
      <c r="AE986" s="433"/>
      <c r="AF986" s="442">
        <f>IF(AB986=0,0,(AD986/AB986)*100)</f>
        <v>0</v>
      </c>
      <c r="AG986" s="443"/>
      <c r="AH986" s="428"/>
      <c r="AI986" s="429"/>
      <c r="AJ986" s="432"/>
      <c r="AK986" s="433"/>
      <c r="AL986" s="446">
        <f>IF(AH986=0,0,(AJ986/AH986)*100)</f>
        <v>0</v>
      </c>
      <c r="AM986" s="447"/>
      <c r="AN986" s="428"/>
      <c r="AO986" s="429"/>
      <c r="AP986" s="432"/>
      <c r="AQ986" s="433"/>
      <c r="AR986" s="446">
        <f>IF(AN986=0,0,(AP986/AN986)*100)</f>
        <v>0</v>
      </c>
      <c r="AS986" s="447"/>
      <c r="AT986" s="450">
        <f>AB986+AH986+AN986</f>
        <v>0</v>
      </c>
      <c r="AU986" s="451"/>
      <c r="AV986" s="454">
        <f>AD986+AJ986+AP986</f>
        <v>0</v>
      </c>
      <c r="AW986" s="455"/>
      <c r="AX986" s="446">
        <f>IF(AT986=0,0,(AV986/AT986)*100)</f>
        <v>0</v>
      </c>
      <c r="AY986" s="447"/>
      <c r="AZ986" s="428"/>
      <c r="BA986" s="429"/>
      <c r="BB986" s="432"/>
      <c r="BC986" s="433"/>
      <c r="BD986" s="446">
        <f>IF(AZ986=0,0,(BB986/AZ986)*100)</f>
        <v>0</v>
      </c>
      <c r="BE986" s="447"/>
      <c r="BF986" s="450">
        <f>AT986+AZ986</f>
        <v>0</v>
      </c>
      <c r="BG986" s="451"/>
      <c r="BH986" s="454">
        <f>AV986+BB986</f>
        <v>0</v>
      </c>
      <c r="BI986" s="455"/>
      <c r="BJ986" s="446">
        <f>IF(BF986=0,0,(BH986/BF986)*100)</f>
        <v>0</v>
      </c>
      <c r="BK986" s="447"/>
      <c r="BL986" s="406">
        <f>(AD986*2)+(AJ986*2)+(AP986*3)+BB986</f>
        <v>0</v>
      </c>
      <c r="BM986" s="407"/>
      <c r="BN986" s="408"/>
      <c r="BO986" s="404" t="e">
        <f>(BL986*BR$956)+(N986*BR$957)+(X986*BR$958)+(R986*BR$959)+(V986*BR$960)+(Z986*BR$961)</f>
        <v>#REF!</v>
      </c>
      <c r="BP986" s="404" t="e">
        <f>((AZ986-BB986)*BR$963)+((AT986-AV986)*BR$962)+(H986*BR$964)+(P986*BR$965)</f>
        <v>#REF!</v>
      </c>
      <c r="BQ986" s="53"/>
      <c r="BR986" s="53"/>
      <c r="BS986" s="779"/>
    </row>
    <row r="987" spans="1:71" ht="21.75" customHeight="1" x14ac:dyDescent="0.25">
      <c r="A987" s="779"/>
      <c r="B987" s="415"/>
      <c r="C987" s="412" t="str">
        <f>IF(ROSTER!D$38="","",ROSTER!D$38)</f>
        <v/>
      </c>
      <c r="D987" s="413"/>
      <c r="E987" s="419"/>
      <c r="F987" s="421"/>
      <c r="G987" s="423"/>
      <c r="H987" s="426"/>
      <c r="I987" s="427"/>
      <c r="J987" s="430"/>
      <c r="K987" s="431"/>
      <c r="L987" s="434"/>
      <c r="M987" s="435"/>
      <c r="N987" s="438" t="s">
        <v>14</v>
      </c>
      <c r="O987" s="439"/>
      <c r="P987" s="430"/>
      <c r="Q987" s="431"/>
      <c r="R987" s="434"/>
      <c r="S987" s="441"/>
      <c r="T987" s="434"/>
      <c r="U987" s="427"/>
      <c r="V987" s="441"/>
      <c r="W987" s="427"/>
      <c r="X987" s="430"/>
      <c r="Y987" s="427"/>
      <c r="Z987" s="430"/>
      <c r="AA987" s="427"/>
      <c r="AB987" s="430"/>
      <c r="AC987" s="431"/>
      <c r="AD987" s="434"/>
      <c r="AE987" s="435"/>
      <c r="AF987" s="444"/>
      <c r="AG987" s="445"/>
      <c r="AH987" s="430"/>
      <c r="AI987" s="431"/>
      <c r="AJ987" s="434"/>
      <c r="AK987" s="435"/>
      <c r="AL987" s="448"/>
      <c r="AM987" s="449"/>
      <c r="AN987" s="430"/>
      <c r="AO987" s="431"/>
      <c r="AP987" s="434"/>
      <c r="AQ987" s="435"/>
      <c r="AR987" s="448"/>
      <c r="AS987" s="449"/>
      <c r="AT987" s="452"/>
      <c r="AU987" s="453"/>
      <c r="AV987" s="456"/>
      <c r="AW987" s="457"/>
      <c r="AX987" s="448"/>
      <c r="AY987" s="449"/>
      <c r="AZ987" s="430"/>
      <c r="BA987" s="431"/>
      <c r="BB987" s="434"/>
      <c r="BC987" s="435"/>
      <c r="BD987" s="448"/>
      <c r="BE987" s="449"/>
      <c r="BF987" s="452"/>
      <c r="BG987" s="453"/>
      <c r="BH987" s="456"/>
      <c r="BI987" s="457"/>
      <c r="BJ987" s="448"/>
      <c r="BK987" s="449"/>
      <c r="BL987" s="409"/>
      <c r="BM987" s="410"/>
      <c r="BN987" s="411"/>
      <c r="BO987" s="405"/>
      <c r="BP987" s="405"/>
      <c r="BQ987" s="53"/>
      <c r="BR987" s="53"/>
      <c r="BS987" s="779"/>
    </row>
    <row r="988" spans="1:71" ht="21.75" customHeight="1" x14ac:dyDescent="0.25">
      <c r="A988" s="779"/>
      <c r="B988" s="414" t="str">
        <f>IF(ROSTER!B40="","",ROSTER!B40)</f>
        <v/>
      </c>
      <c r="C988" s="416" t="str">
        <f>IF(ROSTER!C$40="","",ROSTER!C$40)</f>
        <v/>
      </c>
      <c r="D988" s="417"/>
      <c r="E988" s="418"/>
      <c r="F988" s="420">
        <f>IF(E988="y",1,IF(E988="S",1,0))</f>
        <v>0</v>
      </c>
      <c r="G988" s="422">
        <f>IF(E988="S",1,0)</f>
        <v>0</v>
      </c>
      <c r="H988" s="424"/>
      <c r="I988" s="425"/>
      <c r="J988" s="428"/>
      <c r="K988" s="429"/>
      <c r="L988" s="432"/>
      <c r="M988" s="433"/>
      <c r="N988" s="436">
        <f>L988+J988</f>
        <v>0</v>
      </c>
      <c r="O988" s="437"/>
      <c r="P988" s="428"/>
      <c r="Q988" s="429"/>
      <c r="R988" s="432"/>
      <c r="S988" s="440"/>
      <c r="T988" s="432"/>
      <c r="U988" s="425"/>
      <c r="V988" s="440"/>
      <c r="W988" s="425"/>
      <c r="X988" s="428"/>
      <c r="Y988" s="425"/>
      <c r="Z988" s="428"/>
      <c r="AA988" s="425"/>
      <c r="AB988" s="428"/>
      <c r="AC988" s="429"/>
      <c r="AD988" s="432"/>
      <c r="AE988" s="433"/>
      <c r="AF988" s="442">
        <f>IF(AB988=0,0,(AD988/AB988)*100)</f>
        <v>0</v>
      </c>
      <c r="AG988" s="443"/>
      <c r="AH988" s="428"/>
      <c r="AI988" s="429"/>
      <c r="AJ988" s="432"/>
      <c r="AK988" s="433"/>
      <c r="AL988" s="446">
        <f>IF(AH988=0,0,(AJ988/AH988)*100)</f>
        <v>0</v>
      </c>
      <c r="AM988" s="447"/>
      <c r="AN988" s="428"/>
      <c r="AO988" s="429"/>
      <c r="AP988" s="432"/>
      <c r="AQ988" s="433"/>
      <c r="AR988" s="446">
        <f>IF(AN988=0,0,(AP988/AN988)*100)</f>
        <v>0</v>
      </c>
      <c r="AS988" s="447"/>
      <c r="AT988" s="450">
        <f>AB988+AH988+AN988</f>
        <v>0</v>
      </c>
      <c r="AU988" s="451"/>
      <c r="AV988" s="454">
        <f>AD988+AJ988+AP988</f>
        <v>0</v>
      </c>
      <c r="AW988" s="455"/>
      <c r="AX988" s="446">
        <f>IF(AT988=0,0,(AV988/AT988)*100)</f>
        <v>0</v>
      </c>
      <c r="AY988" s="447"/>
      <c r="AZ988" s="428"/>
      <c r="BA988" s="429"/>
      <c r="BB988" s="432"/>
      <c r="BC988" s="433"/>
      <c r="BD988" s="446">
        <f>IF(AZ988=0,0,(BB988/AZ988)*100)</f>
        <v>0</v>
      </c>
      <c r="BE988" s="447"/>
      <c r="BF988" s="450">
        <f>AT988+AZ988</f>
        <v>0</v>
      </c>
      <c r="BG988" s="451"/>
      <c r="BH988" s="454">
        <f>AV988+BB988</f>
        <v>0</v>
      </c>
      <c r="BI988" s="455"/>
      <c r="BJ988" s="446">
        <f>IF(BF988=0,0,(BH988/BF988)*100)</f>
        <v>0</v>
      </c>
      <c r="BK988" s="447"/>
      <c r="BL988" s="406">
        <f>(AD988*2)+(AJ988*2)+(AP988*3)+BB988</f>
        <v>0</v>
      </c>
      <c r="BM988" s="407"/>
      <c r="BN988" s="408"/>
      <c r="BO988" s="404" t="e">
        <f>(BL988*BR$956)+(N988*BR$957)+(X988*BR$958)+(R988*BR$959)+(V988*BR$960)+(Z988*BR$961)</f>
        <v>#REF!</v>
      </c>
      <c r="BP988" s="404" t="e">
        <f>((AZ988-BB988)*BR$963)+((AT988-AV988)*BR$962)+(H988*BR$964)+(P988*BR$965)</f>
        <v>#REF!</v>
      </c>
      <c r="BQ988" s="53"/>
      <c r="BR988" s="53"/>
      <c r="BS988" s="779"/>
    </row>
    <row r="989" spans="1:71" ht="21.75" customHeight="1" x14ac:dyDescent="0.25">
      <c r="A989" s="779"/>
      <c r="B989" s="415"/>
      <c r="C989" s="412" t="str">
        <f>IF(ROSTER!D$40="","",ROSTER!D$40)</f>
        <v/>
      </c>
      <c r="D989" s="413"/>
      <c r="E989" s="419"/>
      <c r="F989" s="421"/>
      <c r="G989" s="423"/>
      <c r="H989" s="426"/>
      <c r="I989" s="427"/>
      <c r="J989" s="430"/>
      <c r="K989" s="431"/>
      <c r="L989" s="434"/>
      <c r="M989" s="435"/>
      <c r="N989" s="438" t="s">
        <v>14</v>
      </c>
      <c r="O989" s="439"/>
      <c r="P989" s="430"/>
      <c r="Q989" s="431"/>
      <c r="R989" s="434"/>
      <c r="S989" s="441"/>
      <c r="T989" s="434"/>
      <c r="U989" s="427"/>
      <c r="V989" s="441"/>
      <c r="W989" s="427"/>
      <c r="X989" s="430"/>
      <c r="Y989" s="427"/>
      <c r="Z989" s="430"/>
      <c r="AA989" s="427"/>
      <c r="AB989" s="430"/>
      <c r="AC989" s="431"/>
      <c r="AD989" s="434"/>
      <c r="AE989" s="435"/>
      <c r="AF989" s="444"/>
      <c r="AG989" s="445"/>
      <c r="AH989" s="430"/>
      <c r="AI989" s="431"/>
      <c r="AJ989" s="434"/>
      <c r="AK989" s="435"/>
      <c r="AL989" s="448"/>
      <c r="AM989" s="449"/>
      <c r="AN989" s="430"/>
      <c r="AO989" s="431"/>
      <c r="AP989" s="434"/>
      <c r="AQ989" s="435"/>
      <c r="AR989" s="448"/>
      <c r="AS989" s="449"/>
      <c r="AT989" s="452"/>
      <c r="AU989" s="453"/>
      <c r="AV989" s="456"/>
      <c r="AW989" s="457"/>
      <c r="AX989" s="448"/>
      <c r="AY989" s="449"/>
      <c r="AZ989" s="430"/>
      <c r="BA989" s="431"/>
      <c r="BB989" s="434"/>
      <c r="BC989" s="435"/>
      <c r="BD989" s="448"/>
      <c r="BE989" s="449"/>
      <c r="BF989" s="452"/>
      <c r="BG989" s="453"/>
      <c r="BH989" s="456"/>
      <c r="BI989" s="457"/>
      <c r="BJ989" s="448"/>
      <c r="BK989" s="449"/>
      <c r="BL989" s="409"/>
      <c r="BM989" s="410"/>
      <c r="BN989" s="411"/>
      <c r="BO989" s="405"/>
      <c r="BP989" s="405"/>
      <c r="BQ989" s="53"/>
      <c r="BR989" s="53"/>
      <c r="BS989" s="779"/>
    </row>
    <row r="990" spans="1:71" ht="21.75" customHeight="1" x14ac:dyDescent="0.25">
      <c r="A990" s="779"/>
      <c r="B990" s="414" t="str">
        <f>IF(ROSTER!B42="","",ROSTER!B42)</f>
        <v/>
      </c>
      <c r="C990" s="416" t="str">
        <f>IF(ROSTER!C$42="","",ROSTER!C$42)</f>
        <v/>
      </c>
      <c r="D990" s="417"/>
      <c r="E990" s="418"/>
      <c r="F990" s="420">
        <f>IF(E990="y",1,IF(E990="S",1,0))</f>
        <v>0</v>
      </c>
      <c r="G990" s="422">
        <f>IF(E990="S",1,0)</f>
        <v>0</v>
      </c>
      <c r="H990" s="424"/>
      <c r="I990" s="425"/>
      <c r="J990" s="428"/>
      <c r="K990" s="429"/>
      <c r="L990" s="432"/>
      <c r="M990" s="433"/>
      <c r="N990" s="436">
        <f>L990+J990</f>
        <v>0</v>
      </c>
      <c r="O990" s="437"/>
      <c r="P990" s="428"/>
      <c r="Q990" s="429"/>
      <c r="R990" s="432"/>
      <c r="S990" s="440"/>
      <c r="T990" s="432"/>
      <c r="U990" s="425"/>
      <c r="V990" s="440"/>
      <c r="W990" s="425"/>
      <c r="X990" s="428"/>
      <c r="Y990" s="425"/>
      <c r="Z990" s="428"/>
      <c r="AA990" s="425"/>
      <c r="AB990" s="428"/>
      <c r="AC990" s="429"/>
      <c r="AD990" s="432"/>
      <c r="AE990" s="433"/>
      <c r="AF990" s="442">
        <f>IF(AB990=0,0,(AD990/AB990)*100)</f>
        <v>0</v>
      </c>
      <c r="AG990" s="443"/>
      <c r="AH990" s="428"/>
      <c r="AI990" s="429"/>
      <c r="AJ990" s="432"/>
      <c r="AK990" s="433"/>
      <c r="AL990" s="446">
        <f>IF(AH990=0,0,(AJ990/AH990)*100)</f>
        <v>0</v>
      </c>
      <c r="AM990" s="447"/>
      <c r="AN990" s="428"/>
      <c r="AO990" s="429"/>
      <c r="AP990" s="432"/>
      <c r="AQ990" s="433"/>
      <c r="AR990" s="446">
        <f>IF(AN990=0,0,(AP990/AN990)*100)</f>
        <v>0</v>
      </c>
      <c r="AS990" s="447"/>
      <c r="AT990" s="450">
        <f>AB990+AH990+AN990</f>
        <v>0</v>
      </c>
      <c r="AU990" s="451"/>
      <c r="AV990" s="454">
        <f>AD990+AJ990+AP990</f>
        <v>0</v>
      </c>
      <c r="AW990" s="455"/>
      <c r="AX990" s="446">
        <f>IF(AT990=0,0,(AV990/AT990)*100)</f>
        <v>0</v>
      </c>
      <c r="AY990" s="447"/>
      <c r="AZ990" s="428"/>
      <c r="BA990" s="429"/>
      <c r="BB990" s="432"/>
      <c r="BC990" s="433"/>
      <c r="BD990" s="446">
        <f>IF(AZ990=0,0,(BB990/AZ990)*100)</f>
        <v>0</v>
      </c>
      <c r="BE990" s="447"/>
      <c r="BF990" s="450">
        <f>AT990+AZ990</f>
        <v>0</v>
      </c>
      <c r="BG990" s="451"/>
      <c r="BH990" s="454">
        <f>AV990+BB990</f>
        <v>0</v>
      </c>
      <c r="BI990" s="455"/>
      <c r="BJ990" s="446">
        <f>IF(BF990=0,0,(BH990/BF990)*100)</f>
        <v>0</v>
      </c>
      <c r="BK990" s="447"/>
      <c r="BL990" s="406">
        <f>(AD990*2)+(AJ990*2)+(AP990*3)+BB990</f>
        <v>0</v>
      </c>
      <c r="BM990" s="407"/>
      <c r="BN990" s="408"/>
      <c r="BO990" s="404" t="e">
        <f>(BL990*BR$956)+(N990*BR$957)+(X990*BR$958)+(R990*BR$959)+(V990*BR$960)+(Z990*BR$961)</f>
        <v>#REF!</v>
      </c>
      <c r="BP990" s="404" t="e">
        <f>((AZ990-BB990)*BR$963)+((AT990-AV990)*BR$962)+(H990*BR$964)+(P990*BR$965)</f>
        <v>#REF!</v>
      </c>
      <c r="BQ990" s="53"/>
      <c r="BR990" s="53"/>
      <c r="BS990" s="779"/>
    </row>
    <row r="991" spans="1:71" ht="21.75" customHeight="1" thickBot="1" x14ac:dyDescent="0.3">
      <c r="A991" s="779"/>
      <c r="B991" s="415"/>
      <c r="C991" s="412" t="str">
        <f>IF(ROSTER!D$42="","",ROSTER!D$42)</f>
        <v/>
      </c>
      <c r="D991" s="413"/>
      <c r="E991" s="419"/>
      <c r="F991" s="421"/>
      <c r="G991" s="423"/>
      <c r="H991" s="426"/>
      <c r="I991" s="427"/>
      <c r="J991" s="430"/>
      <c r="K991" s="431"/>
      <c r="L991" s="434"/>
      <c r="M991" s="435"/>
      <c r="N991" s="438" t="s">
        <v>14</v>
      </c>
      <c r="O991" s="439"/>
      <c r="P991" s="430"/>
      <c r="Q991" s="431"/>
      <c r="R991" s="434"/>
      <c r="S991" s="441"/>
      <c r="T991" s="434"/>
      <c r="U991" s="427"/>
      <c r="V991" s="441"/>
      <c r="W991" s="427"/>
      <c r="X991" s="430"/>
      <c r="Y991" s="427"/>
      <c r="Z991" s="430"/>
      <c r="AA991" s="427"/>
      <c r="AB991" s="430"/>
      <c r="AC991" s="431"/>
      <c r="AD991" s="434"/>
      <c r="AE991" s="435"/>
      <c r="AF991" s="444"/>
      <c r="AG991" s="445"/>
      <c r="AH991" s="430"/>
      <c r="AI991" s="431"/>
      <c r="AJ991" s="434"/>
      <c r="AK991" s="435"/>
      <c r="AL991" s="448"/>
      <c r="AM991" s="449"/>
      <c r="AN991" s="430"/>
      <c r="AO991" s="431"/>
      <c r="AP991" s="434"/>
      <c r="AQ991" s="435"/>
      <c r="AR991" s="448"/>
      <c r="AS991" s="449"/>
      <c r="AT991" s="452"/>
      <c r="AU991" s="453"/>
      <c r="AV991" s="456"/>
      <c r="AW991" s="457"/>
      <c r="AX991" s="448"/>
      <c r="AY991" s="449"/>
      <c r="AZ991" s="430"/>
      <c r="BA991" s="431"/>
      <c r="BB991" s="434"/>
      <c r="BC991" s="435"/>
      <c r="BD991" s="448"/>
      <c r="BE991" s="449"/>
      <c r="BF991" s="452"/>
      <c r="BG991" s="453"/>
      <c r="BH991" s="456"/>
      <c r="BI991" s="457"/>
      <c r="BJ991" s="448"/>
      <c r="BK991" s="449"/>
      <c r="BL991" s="409"/>
      <c r="BM991" s="410"/>
      <c r="BN991" s="411"/>
      <c r="BO991" s="405"/>
      <c r="BP991" s="405"/>
      <c r="BQ991" s="53"/>
      <c r="BR991" s="53"/>
      <c r="BS991" s="779"/>
    </row>
    <row r="992" spans="1:71" ht="21.75" hidden="1" customHeight="1" x14ac:dyDescent="0.3">
      <c r="A992" s="779"/>
      <c r="B992" s="414" t="str">
        <f>IF(ROSTER!B44="","",ROSTER!B44)</f>
        <v/>
      </c>
      <c r="C992" s="416" t="str">
        <f>IF(ROSTER!C$44="","",ROSTER!C$44)</f>
        <v/>
      </c>
      <c r="D992" s="417"/>
      <c r="E992" s="418"/>
      <c r="F992" s="420">
        <f>IF(E992="y",1,IF(E992="S",1,0))</f>
        <v>0</v>
      </c>
      <c r="G992" s="422">
        <f>IF(E992="S",1,0)</f>
        <v>0</v>
      </c>
      <c r="H992" s="424"/>
      <c r="I992" s="425"/>
      <c r="J992" s="428"/>
      <c r="K992" s="429"/>
      <c r="L992" s="432"/>
      <c r="M992" s="433"/>
      <c r="N992" s="436">
        <f>L992+J992</f>
        <v>0</v>
      </c>
      <c r="O992" s="437"/>
      <c r="P992" s="428"/>
      <c r="Q992" s="429"/>
      <c r="R992" s="432"/>
      <c r="S992" s="440"/>
      <c r="T992" s="432"/>
      <c r="U992" s="425"/>
      <c r="V992" s="440"/>
      <c r="W992" s="425"/>
      <c r="X992" s="428"/>
      <c r="Y992" s="425"/>
      <c r="Z992" s="428"/>
      <c r="AA992" s="425"/>
      <c r="AB992" s="428"/>
      <c r="AC992" s="429"/>
      <c r="AD992" s="432"/>
      <c r="AE992" s="433"/>
      <c r="AF992" s="442">
        <f>IF(AB992=0,0,(AD992/AB992)*100)</f>
        <v>0</v>
      </c>
      <c r="AG992" s="443"/>
      <c r="AH992" s="428"/>
      <c r="AI992" s="429"/>
      <c r="AJ992" s="432"/>
      <c r="AK992" s="433"/>
      <c r="AL992" s="446">
        <f>IF(AH992=0,0,(AJ992/AH992)*100)</f>
        <v>0</v>
      </c>
      <c r="AM992" s="447"/>
      <c r="AN992" s="428"/>
      <c r="AO992" s="429"/>
      <c r="AP992" s="432"/>
      <c r="AQ992" s="433"/>
      <c r="AR992" s="446">
        <f>IF(AN992=0,0,(AP992/AN992)*100)</f>
        <v>0</v>
      </c>
      <c r="AS992" s="447"/>
      <c r="AT992" s="450">
        <f>AB992+AH992+AN992</f>
        <v>0</v>
      </c>
      <c r="AU992" s="451"/>
      <c r="AV992" s="454">
        <f>AD992+AJ992+AP992</f>
        <v>0</v>
      </c>
      <c r="AW992" s="455"/>
      <c r="AX992" s="446">
        <f>IF(AT992=0,0,(AV992/AT992)*100)</f>
        <v>0</v>
      </c>
      <c r="AY992" s="447"/>
      <c r="AZ992" s="428"/>
      <c r="BA992" s="429"/>
      <c r="BB992" s="432"/>
      <c r="BC992" s="433"/>
      <c r="BD992" s="446">
        <f>IF(AZ992=0,0,(BB992/AZ992)*100)</f>
        <v>0</v>
      </c>
      <c r="BE992" s="447"/>
      <c r="BF992" s="450">
        <f>AT992+AZ992</f>
        <v>0</v>
      </c>
      <c r="BG992" s="451"/>
      <c r="BH992" s="454">
        <f>AV992+BB992</f>
        <v>0</v>
      </c>
      <c r="BI992" s="455"/>
      <c r="BJ992" s="446">
        <f>IF(BF992=0,0,(BH992/BF992)*100)</f>
        <v>0</v>
      </c>
      <c r="BK992" s="447"/>
      <c r="BL992" s="406">
        <f>(AD992*2)+(AJ992*2)+(AP992*3)+BB992</f>
        <v>0</v>
      </c>
      <c r="BM992" s="407"/>
      <c r="BN992" s="408"/>
      <c r="BO992" s="404" t="e">
        <f>(BL992*BR$956)+(N992*BR$957)+(X992*BR$958)+(R992*BR$959)+(V992*BR$960)+(Z992*BR$961)</f>
        <v>#REF!</v>
      </c>
      <c r="BP992" s="404" t="e">
        <f>((AZ992-BB992)*BR$963)+((AT992-AV992)*BR$962)+(H992*BR$964)+(P992*BR$965)</f>
        <v>#REF!</v>
      </c>
      <c r="BQ992" s="53"/>
      <c r="BR992" s="53"/>
      <c r="BS992" s="779"/>
    </row>
    <row r="993" spans="1:71" ht="21.75" hidden="1" customHeight="1" x14ac:dyDescent="0.3">
      <c r="A993" s="779"/>
      <c r="B993" s="415"/>
      <c r="C993" s="412" t="str">
        <f>IF(ROSTER!D$44="","",ROSTER!D$44)</f>
        <v/>
      </c>
      <c r="D993" s="413"/>
      <c r="E993" s="419"/>
      <c r="F993" s="421"/>
      <c r="G993" s="423"/>
      <c r="H993" s="426"/>
      <c r="I993" s="427"/>
      <c r="J993" s="430"/>
      <c r="K993" s="431"/>
      <c r="L993" s="434"/>
      <c r="M993" s="435"/>
      <c r="N993" s="438" t="s">
        <v>14</v>
      </c>
      <c r="O993" s="439"/>
      <c r="P993" s="430"/>
      <c r="Q993" s="431"/>
      <c r="R993" s="434"/>
      <c r="S993" s="441"/>
      <c r="T993" s="434"/>
      <c r="U993" s="427"/>
      <c r="V993" s="441"/>
      <c r="W993" s="427"/>
      <c r="X993" s="430"/>
      <c r="Y993" s="427"/>
      <c r="Z993" s="430"/>
      <c r="AA993" s="427"/>
      <c r="AB993" s="430"/>
      <c r="AC993" s="431"/>
      <c r="AD993" s="434"/>
      <c r="AE993" s="435"/>
      <c r="AF993" s="444"/>
      <c r="AG993" s="445"/>
      <c r="AH993" s="430"/>
      <c r="AI993" s="431"/>
      <c r="AJ993" s="434"/>
      <c r="AK993" s="435"/>
      <c r="AL993" s="448"/>
      <c r="AM993" s="449"/>
      <c r="AN993" s="430"/>
      <c r="AO993" s="431"/>
      <c r="AP993" s="434"/>
      <c r="AQ993" s="435"/>
      <c r="AR993" s="448"/>
      <c r="AS993" s="449"/>
      <c r="AT993" s="452"/>
      <c r="AU993" s="453"/>
      <c r="AV993" s="456"/>
      <c r="AW993" s="457"/>
      <c r="AX993" s="448"/>
      <c r="AY993" s="449"/>
      <c r="AZ993" s="430"/>
      <c r="BA993" s="431"/>
      <c r="BB993" s="434"/>
      <c r="BC993" s="435"/>
      <c r="BD993" s="448"/>
      <c r="BE993" s="449"/>
      <c r="BF993" s="452"/>
      <c r="BG993" s="453"/>
      <c r="BH993" s="456"/>
      <c r="BI993" s="457"/>
      <c r="BJ993" s="448"/>
      <c r="BK993" s="449"/>
      <c r="BL993" s="409"/>
      <c r="BM993" s="410"/>
      <c r="BN993" s="411"/>
      <c r="BO993" s="405"/>
      <c r="BP993" s="405"/>
      <c r="BQ993" s="53"/>
      <c r="BR993" s="53"/>
      <c r="BS993" s="779"/>
    </row>
    <row r="994" spans="1:71" ht="21.75" hidden="1" customHeight="1" x14ac:dyDescent="0.3">
      <c r="A994" s="779"/>
      <c r="B994" s="414" t="str">
        <f>IF(ROSTER!B46="","",ROSTER!B46)</f>
        <v/>
      </c>
      <c r="C994" s="416" t="str">
        <f>IF(ROSTER!C$46="","",ROSTER!C$46)</f>
        <v/>
      </c>
      <c r="D994" s="417"/>
      <c r="E994" s="418"/>
      <c r="F994" s="420">
        <f>IF(E994="y",1,IF(E994="S",1,0))</f>
        <v>0</v>
      </c>
      <c r="G994" s="422">
        <f>IF(E994="S",1,0)</f>
        <v>0</v>
      </c>
      <c r="H994" s="424"/>
      <c r="I994" s="425"/>
      <c r="J994" s="428"/>
      <c r="K994" s="429"/>
      <c r="L994" s="432"/>
      <c r="M994" s="433"/>
      <c r="N994" s="436">
        <f>L994+J994</f>
        <v>0</v>
      </c>
      <c r="O994" s="437"/>
      <c r="P994" s="428"/>
      <c r="Q994" s="429"/>
      <c r="R994" s="432"/>
      <c r="S994" s="440"/>
      <c r="T994" s="432"/>
      <c r="U994" s="425"/>
      <c r="V994" s="440"/>
      <c r="W994" s="425"/>
      <c r="X994" s="428"/>
      <c r="Y994" s="425"/>
      <c r="Z994" s="428"/>
      <c r="AA994" s="425"/>
      <c r="AB994" s="428"/>
      <c r="AC994" s="429"/>
      <c r="AD994" s="432"/>
      <c r="AE994" s="433"/>
      <c r="AF994" s="442">
        <f>IF(AB994=0,0,(AD994/AB994)*100)</f>
        <v>0</v>
      </c>
      <c r="AG994" s="443"/>
      <c r="AH994" s="428"/>
      <c r="AI994" s="429"/>
      <c r="AJ994" s="432"/>
      <c r="AK994" s="433"/>
      <c r="AL994" s="446">
        <f>IF(AH994=0,0,(AJ994/AH994)*100)</f>
        <v>0</v>
      </c>
      <c r="AM994" s="447"/>
      <c r="AN994" s="428"/>
      <c r="AO994" s="429"/>
      <c r="AP994" s="432"/>
      <c r="AQ994" s="433"/>
      <c r="AR994" s="446">
        <f>IF(AN994=0,0,(AP994/AN994)*100)</f>
        <v>0</v>
      </c>
      <c r="AS994" s="447"/>
      <c r="AT994" s="450">
        <f>AB994+AH994+AN994</f>
        <v>0</v>
      </c>
      <c r="AU994" s="451"/>
      <c r="AV994" s="454">
        <f>AD994+AJ994+AP994</f>
        <v>0</v>
      </c>
      <c r="AW994" s="455"/>
      <c r="AX994" s="446">
        <f>IF(AT994=0,0,(AV994/AT994)*100)</f>
        <v>0</v>
      </c>
      <c r="AY994" s="447"/>
      <c r="AZ994" s="428"/>
      <c r="BA994" s="429"/>
      <c r="BB994" s="432"/>
      <c r="BC994" s="433"/>
      <c r="BD994" s="446">
        <f>IF(AZ994=0,0,(BB994/AZ994)*100)</f>
        <v>0</v>
      </c>
      <c r="BE994" s="447"/>
      <c r="BF994" s="450">
        <f>AT994+AZ994</f>
        <v>0</v>
      </c>
      <c r="BG994" s="451"/>
      <c r="BH994" s="454">
        <f>AV994+BB994</f>
        <v>0</v>
      </c>
      <c r="BI994" s="455"/>
      <c r="BJ994" s="446">
        <f>IF(BF994=0,0,(BH994/BF994)*100)</f>
        <v>0</v>
      </c>
      <c r="BK994" s="447"/>
      <c r="BL994" s="406">
        <f>(AD994*2)+(AJ994*2)+(AP994*3)+BB994</f>
        <v>0</v>
      </c>
      <c r="BM994" s="407"/>
      <c r="BN994" s="408"/>
      <c r="BO994" s="402" t="e">
        <f>(BL994*BR$74)+(N994*BR$75)+(X994*BR$76)+(R994*BR$77)+(V994*BR$78)+(Z994*BR$79)</f>
        <v>#REF!</v>
      </c>
      <c r="BP994" s="404" t="e">
        <f>((AZ994-BB994)*BR$81)+((AT994-AV994)*BR$80)+(H994*BR$82)+(P994*BR$83)</f>
        <v>#REF!</v>
      </c>
      <c r="BQ994" s="53"/>
      <c r="BR994" s="53"/>
      <c r="BS994" s="779"/>
    </row>
    <row r="995" spans="1:71" ht="22.5" hidden="1" customHeight="1" x14ac:dyDescent="0.3">
      <c r="A995" s="779"/>
      <c r="B995" s="415"/>
      <c r="C995" s="412" t="str">
        <f>IF(ROSTER!D$46="","",ROSTER!D$46)</f>
        <v/>
      </c>
      <c r="D995" s="413"/>
      <c r="E995" s="419"/>
      <c r="F995" s="421"/>
      <c r="G995" s="423"/>
      <c r="H995" s="426"/>
      <c r="I995" s="427"/>
      <c r="J995" s="430"/>
      <c r="K995" s="431"/>
      <c r="L995" s="434"/>
      <c r="M995" s="435"/>
      <c r="N995" s="438" t="s">
        <v>14</v>
      </c>
      <c r="O995" s="439"/>
      <c r="P995" s="430"/>
      <c r="Q995" s="431"/>
      <c r="R995" s="434"/>
      <c r="S995" s="441"/>
      <c r="T995" s="434"/>
      <c r="U995" s="427"/>
      <c r="V995" s="441"/>
      <c r="W995" s="427"/>
      <c r="X995" s="430"/>
      <c r="Y995" s="427"/>
      <c r="Z995" s="430"/>
      <c r="AA995" s="427"/>
      <c r="AB995" s="430"/>
      <c r="AC995" s="431"/>
      <c r="AD995" s="434"/>
      <c r="AE995" s="435"/>
      <c r="AF995" s="444"/>
      <c r="AG995" s="445"/>
      <c r="AH995" s="430"/>
      <c r="AI995" s="431"/>
      <c r="AJ995" s="434"/>
      <c r="AK995" s="435"/>
      <c r="AL995" s="448"/>
      <c r="AM995" s="449"/>
      <c r="AN995" s="430"/>
      <c r="AO995" s="431"/>
      <c r="AP995" s="434"/>
      <c r="AQ995" s="435"/>
      <c r="AR995" s="448"/>
      <c r="AS995" s="449"/>
      <c r="AT995" s="452"/>
      <c r="AU995" s="453"/>
      <c r="AV995" s="456"/>
      <c r="AW995" s="457"/>
      <c r="AX995" s="448"/>
      <c r="AY995" s="449"/>
      <c r="AZ995" s="430"/>
      <c r="BA995" s="431"/>
      <c r="BB995" s="434"/>
      <c r="BC995" s="435"/>
      <c r="BD995" s="448"/>
      <c r="BE995" s="449"/>
      <c r="BF995" s="452"/>
      <c r="BG995" s="453"/>
      <c r="BH995" s="456"/>
      <c r="BI995" s="457"/>
      <c r="BJ995" s="448"/>
      <c r="BK995" s="449"/>
      <c r="BL995" s="409"/>
      <c r="BM995" s="410"/>
      <c r="BN995" s="411"/>
      <c r="BO995" s="403"/>
      <c r="BP995" s="405"/>
      <c r="BQ995" s="53"/>
      <c r="BR995" s="53"/>
      <c r="BS995" s="779"/>
    </row>
    <row r="996" spans="1:71" ht="21.75" hidden="1" customHeight="1" x14ac:dyDescent="0.3">
      <c r="A996" s="779"/>
      <c r="B996" s="414" t="str">
        <f>IF(ROSTER!B48="","",ROSTER!B48)</f>
        <v/>
      </c>
      <c r="C996" s="416" t="str">
        <f>IF(ROSTER!C$48="","",ROSTER!C$48)</f>
        <v/>
      </c>
      <c r="D996" s="417"/>
      <c r="E996" s="418"/>
      <c r="F996" s="420">
        <f t="shared" ref="F996" si="540">IF(E996="y",1,IF(E996="S",1,0))</f>
        <v>0</v>
      </c>
      <c r="G996" s="422">
        <f t="shared" ref="G996" si="541">IF(E996="S",1,0)</f>
        <v>0</v>
      </c>
      <c r="H996" s="424"/>
      <c r="I996" s="425"/>
      <c r="J996" s="428"/>
      <c r="K996" s="429"/>
      <c r="L996" s="432"/>
      <c r="M996" s="433"/>
      <c r="N996" s="436">
        <f t="shared" ref="N996" si="542">L996+J996</f>
        <v>0</v>
      </c>
      <c r="O996" s="437"/>
      <c r="P996" s="428"/>
      <c r="Q996" s="429"/>
      <c r="R996" s="432"/>
      <c r="S996" s="440"/>
      <c r="T996" s="432"/>
      <c r="U996" s="425"/>
      <c r="V996" s="440"/>
      <c r="W996" s="425"/>
      <c r="X996" s="428"/>
      <c r="Y996" s="425"/>
      <c r="Z996" s="428"/>
      <c r="AA996" s="425"/>
      <c r="AB996" s="428"/>
      <c r="AC996" s="429"/>
      <c r="AD996" s="432"/>
      <c r="AE996" s="433"/>
      <c r="AF996" s="442"/>
      <c r="AG996" s="443"/>
      <c r="AH996" s="428"/>
      <c r="AI996" s="429"/>
      <c r="AJ996" s="432"/>
      <c r="AK996" s="433"/>
      <c r="AL996" s="446">
        <f t="shared" ref="AL996" si="543">IF(AH996=0,0,(AJ996/AH996)*100)</f>
        <v>0</v>
      </c>
      <c r="AM996" s="447"/>
      <c r="AN996" s="428"/>
      <c r="AO996" s="429"/>
      <c r="AP996" s="432"/>
      <c r="AQ996" s="433"/>
      <c r="AR996" s="446">
        <f t="shared" ref="AR996" si="544">IF(AN996=0,0,(AP996/AN996)*100)</f>
        <v>0</v>
      </c>
      <c r="AS996" s="447"/>
      <c r="AT996" s="450">
        <f t="shared" ref="AT996" si="545">AB996+AH996+AN996</f>
        <v>0</v>
      </c>
      <c r="AU996" s="451"/>
      <c r="AV996" s="454">
        <f t="shared" ref="AV996" si="546">AD996+AJ996+AP996</f>
        <v>0</v>
      </c>
      <c r="AW996" s="455"/>
      <c r="AX996" s="446">
        <f t="shared" ref="AX996" si="547">IF(AT996=0,0,(AV996/AT996)*100)</f>
        <v>0</v>
      </c>
      <c r="AY996" s="447"/>
      <c r="AZ996" s="428"/>
      <c r="BA996" s="429"/>
      <c r="BB996" s="432"/>
      <c r="BC996" s="433"/>
      <c r="BD996" s="446">
        <f t="shared" ref="BD996" si="548">IF(AZ996=0,0,(BB996/AZ996)*100)</f>
        <v>0</v>
      </c>
      <c r="BE996" s="447"/>
      <c r="BF996" s="450">
        <f t="shared" ref="BF996" si="549">AT996+AZ996</f>
        <v>0</v>
      </c>
      <c r="BG996" s="451"/>
      <c r="BH996" s="454">
        <f t="shared" ref="BH996" si="550">AV996+BB996</f>
        <v>0</v>
      </c>
      <c r="BI996" s="455"/>
      <c r="BJ996" s="446">
        <f t="shared" ref="BJ996" si="551">IF(BF996=0,0,(BH996/BF996)*100)</f>
        <v>0</v>
      </c>
      <c r="BK996" s="447"/>
      <c r="BL996" s="406">
        <f t="shared" ref="BL996" si="552">(AD996*2)+(AJ996*2)+(AP996*3)+BB996</f>
        <v>0</v>
      </c>
      <c r="BM996" s="407"/>
      <c r="BN996" s="408"/>
      <c r="BO996" s="402" t="e">
        <f>(BL996*BR$74)+(N996*BR$75)+(X996*BR$76)+(R996*BR$77)+(V996*BR$78)+(Z996*BR$79)</f>
        <v>#REF!</v>
      </c>
      <c r="BP996" s="404" t="e">
        <f>((AZ996-BB996)*BR$81)+((AT996-AV996)*BR$80)+(H996*BR$82)+(P996*BR$83)</f>
        <v>#REF!</v>
      </c>
      <c r="BQ996" s="53"/>
      <c r="BR996" s="53"/>
      <c r="BS996" s="779"/>
    </row>
    <row r="997" spans="1:71" ht="22.5" hidden="1" customHeight="1" x14ac:dyDescent="0.3">
      <c r="A997" s="779"/>
      <c r="B997" s="415"/>
      <c r="C997" s="412" t="str">
        <f>IF(ROSTER!D$48="","",ROSTER!D$48)</f>
        <v/>
      </c>
      <c r="D997" s="413"/>
      <c r="E997" s="419"/>
      <c r="F997" s="421"/>
      <c r="G997" s="423"/>
      <c r="H997" s="426"/>
      <c r="I997" s="427"/>
      <c r="J997" s="430"/>
      <c r="K997" s="431"/>
      <c r="L997" s="434"/>
      <c r="M997" s="435"/>
      <c r="N997" s="438" t="s">
        <v>14</v>
      </c>
      <c r="O997" s="439"/>
      <c r="P997" s="430"/>
      <c r="Q997" s="431"/>
      <c r="R997" s="434"/>
      <c r="S997" s="441"/>
      <c r="T997" s="434"/>
      <c r="U997" s="427"/>
      <c r="V997" s="441"/>
      <c r="W997" s="427"/>
      <c r="X997" s="430"/>
      <c r="Y997" s="427"/>
      <c r="Z997" s="430"/>
      <c r="AA997" s="427"/>
      <c r="AB997" s="430"/>
      <c r="AC997" s="431"/>
      <c r="AD997" s="434"/>
      <c r="AE997" s="435"/>
      <c r="AF997" s="444"/>
      <c r="AG997" s="445"/>
      <c r="AH997" s="430"/>
      <c r="AI997" s="431"/>
      <c r="AJ997" s="434"/>
      <c r="AK997" s="435"/>
      <c r="AL997" s="448"/>
      <c r="AM997" s="449"/>
      <c r="AN997" s="430"/>
      <c r="AO997" s="431"/>
      <c r="AP997" s="434"/>
      <c r="AQ997" s="435"/>
      <c r="AR997" s="448"/>
      <c r="AS997" s="449"/>
      <c r="AT997" s="452"/>
      <c r="AU997" s="453"/>
      <c r="AV997" s="456"/>
      <c r="AW997" s="457"/>
      <c r="AX997" s="448"/>
      <c r="AY997" s="449"/>
      <c r="AZ997" s="430"/>
      <c r="BA997" s="431"/>
      <c r="BB997" s="434"/>
      <c r="BC997" s="435"/>
      <c r="BD997" s="448"/>
      <c r="BE997" s="449"/>
      <c r="BF997" s="452"/>
      <c r="BG997" s="453"/>
      <c r="BH997" s="456"/>
      <c r="BI997" s="457"/>
      <c r="BJ997" s="448"/>
      <c r="BK997" s="449"/>
      <c r="BL997" s="409"/>
      <c r="BM997" s="410"/>
      <c r="BN997" s="411"/>
      <c r="BO997" s="403"/>
      <c r="BP997" s="405"/>
      <c r="BQ997" s="53"/>
      <c r="BR997" s="53"/>
      <c r="BS997" s="779"/>
    </row>
    <row r="998" spans="1:71" ht="21.75" hidden="1" customHeight="1" x14ac:dyDescent="0.3">
      <c r="A998" s="779"/>
      <c r="B998" s="414" t="str">
        <f>IF(ROSTER!B50="","",ROSTER!B50)</f>
        <v/>
      </c>
      <c r="C998" s="416" t="str">
        <f>IF(ROSTER!C$50="","",ROSTER!C$50)</f>
        <v/>
      </c>
      <c r="D998" s="417"/>
      <c r="E998" s="418"/>
      <c r="F998" s="420">
        <f t="shared" ref="F998" si="553">IF(E998="y",1,IF(E998="S",1,0))</f>
        <v>0</v>
      </c>
      <c r="G998" s="422">
        <f t="shared" ref="G998" si="554">IF(E998="S",1,0)</f>
        <v>0</v>
      </c>
      <c r="H998" s="424"/>
      <c r="I998" s="425"/>
      <c r="J998" s="428"/>
      <c r="K998" s="429"/>
      <c r="L998" s="432"/>
      <c r="M998" s="433"/>
      <c r="N998" s="436">
        <f t="shared" ref="N998" si="555">L998+J998</f>
        <v>0</v>
      </c>
      <c r="O998" s="437"/>
      <c r="P998" s="428"/>
      <c r="Q998" s="429"/>
      <c r="R998" s="432"/>
      <c r="S998" s="440"/>
      <c r="T998" s="432"/>
      <c r="U998" s="425"/>
      <c r="V998" s="440"/>
      <c r="W998" s="425"/>
      <c r="X998" s="428"/>
      <c r="Y998" s="425"/>
      <c r="Z998" s="428"/>
      <c r="AA998" s="425"/>
      <c r="AB998" s="428"/>
      <c r="AC998" s="429"/>
      <c r="AD998" s="432"/>
      <c r="AE998" s="433"/>
      <c r="AF998" s="442"/>
      <c r="AG998" s="443"/>
      <c r="AH998" s="428"/>
      <c r="AI998" s="429"/>
      <c r="AJ998" s="432"/>
      <c r="AK998" s="433"/>
      <c r="AL998" s="446">
        <f t="shared" ref="AL998" si="556">IF(AH998=0,0,(AJ998/AH998)*100)</f>
        <v>0</v>
      </c>
      <c r="AM998" s="447"/>
      <c r="AN998" s="428"/>
      <c r="AO998" s="429"/>
      <c r="AP998" s="432"/>
      <c r="AQ998" s="433"/>
      <c r="AR998" s="446">
        <f t="shared" ref="AR998" si="557">IF(AN998=0,0,(AP998/AN998)*100)</f>
        <v>0</v>
      </c>
      <c r="AS998" s="447"/>
      <c r="AT998" s="450">
        <f t="shared" ref="AT998" si="558">AB998+AH998+AN998</f>
        <v>0</v>
      </c>
      <c r="AU998" s="451"/>
      <c r="AV998" s="454">
        <f t="shared" ref="AV998" si="559">AD998+AJ998+AP998</f>
        <v>0</v>
      </c>
      <c r="AW998" s="455"/>
      <c r="AX998" s="446">
        <f t="shared" ref="AX998" si="560">IF(AT998=0,0,(AV998/AT998)*100)</f>
        <v>0</v>
      </c>
      <c r="AY998" s="447"/>
      <c r="AZ998" s="428"/>
      <c r="BA998" s="429"/>
      <c r="BB998" s="432"/>
      <c r="BC998" s="433"/>
      <c r="BD998" s="446">
        <f t="shared" ref="BD998" si="561">IF(AZ998=0,0,(BB998/AZ998)*100)</f>
        <v>0</v>
      </c>
      <c r="BE998" s="447"/>
      <c r="BF998" s="450">
        <f t="shared" ref="BF998" si="562">AT998+AZ998</f>
        <v>0</v>
      </c>
      <c r="BG998" s="451"/>
      <c r="BH998" s="454">
        <f t="shared" ref="BH998" si="563">AV998+BB998</f>
        <v>0</v>
      </c>
      <c r="BI998" s="455"/>
      <c r="BJ998" s="446">
        <f t="shared" ref="BJ998" si="564">IF(BF998=0,0,(BH998/BF998)*100)</f>
        <v>0</v>
      </c>
      <c r="BK998" s="447"/>
      <c r="BL998" s="406">
        <f t="shared" ref="BL998" si="565">(AD998*2)+(AJ998*2)+(AP998*3)+BB998</f>
        <v>0</v>
      </c>
      <c r="BM998" s="407"/>
      <c r="BN998" s="408"/>
      <c r="BO998" s="402" t="e">
        <f>(BL998*BR$74)+(N998*BR$75)+(X998*BR$76)+(R998*BR$77)+(V998*BR$78)+(Z998*BR$79)</f>
        <v>#REF!</v>
      </c>
      <c r="BP998" s="404" t="e">
        <f>((AZ998-BB998)*BR$81)+((AT998-AV998)*BR$80)+(H998*BR$82)+(P998*BR$83)</f>
        <v>#REF!</v>
      </c>
      <c r="BQ998" s="53"/>
      <c r="BR998" s="53"/>
      <c r="BS998" s="779"/>
    </row>
    <row r="999" spans="1:71" ht="22.5" hidden="1" customHeight="1" thickBot="1" x14ac:dyDescent="0.3">
      <c r="A999" s="779"/>
      <c r="B999" s="415"/>
      <c r="C999" s="412" t="str">
        <f>IF(ROSTER!D$50="","",ROSTER!D$50)</f>
        <v/>
      </c>
      <c r="D999" s="413"/>
      <c r="E999" s="419"/>
      <c r="F999" s="421"/>
      <c r="G999" s="423"/>
      <c r="H999" s="426"/>
      <c r="I999" s="427"/>
      <c r="J999" s="430"/>
      <c r="K999" s="431"/>
      <c r="L999" s="434"/>
      <c r="M999" s="435"/>
      <c r="N999" s="438" t="s">
        <v>14</v>
      </c>
      <c r="O999" s="439"/>
      <c r="P999" s="430"/>
      <c r="Q999" s="431"/>
      <c r="R999" s="434"/>
      <c r="S999" s="441"/>
      <c r="T999" s="434"/>
      <c r="U999" s="427"/>
      <c r="V999" s="441"/>
      <c r="W999" s="427"/>
      <c r="X999" s="430"/>
      <c r="Y999" s="427"/>
      <c r="Z999" s="430"/>
      <c r="AA999" s="427"/>
      <c r="AB999" s="430"/>
      <c r="AC999" s="431"/>
      <c r="AD999" s="434"/>
      <c r="AE999" s="435"/>
      <c r="AF999" s="444"/>
      <c r="AG999" s="445"/>
      <c r="AH999" s="430"/>
      <c r="AI999" s="431"/>
      <c r="AJ999" s="434"/>
      <c r="AK999" s="435"/>
      <c r="AL999" s="448"/>
      <c r="AM999" s="449"/>
      <c r="AN999" s="430"/>
      <c r="AO999" s="431"/>
      <c r="AP999" s="434"/>
      <c r="AQ999" s="435"/>
      <c r="AR999" s="448"/>
      <c r="AS999" s="449"/>
      <c r="AT999" s="452"/>
      <c r="AU999" s="453"/>
      <c r="AV999" s="456"/>
      <c r="AW999" s="457"/>
      <c r="AX999" s="448"/>
      <c r="AY999" s="449"/>
      <c r="AZ999" s="430"/>
      <c r="BA999" s="431"/>
      <c r="BB999" s="434"/>
      <c r="BC999" s="435"/>
      <c r="BD999" s="448"/>
      <c r="BE999" s="449"/>
      <c r="BF999" s="452"/>
      <c r="BG999" s="453"/>
      <c r="BH999" s="456"/>
      <c r="BI999" s="457"/>
      <c r="BJ999" s="448"/>
      <c r="BK999" s="449"/>
      <c r="BL999" s="409"/>
      <c r="BM999" s="410"/>
      <c r="BN999" s="411"/>
      <c r="BO999" s="403"/>
      <c r="BP999" s="405"/>
      <c r="BQ999" s="53"/>
      <c r="BR999" s="53"/>
      <c r="BS999" s="779"/>
    </row>
    <row r="1000" spans="1:71" s="224" customFormat="1" ht="33.6" customHeight="1" x14ac:dyDescent="0.5">
      <c r="A1000" s="789"/>
      <c r="B1000" s="376"/>
      <c r="C1000" s="377"/>
      <c r="D1000" s="377" t="s">
        <v>10</v>
      </c>
      <c r="E1000" s="380"/>
      <c r="F1000" s="223"/>
      <c r="G1000" s="223"/>
      <c r="H1000" s="382">
        <f>SUM(H956:I999)</f>
        <v>0</v>
      </c>
      <c r="I1000" s="383"/>
      <c r="J1000" s="382">
        <f>SUM(J956:K999)</f>
        <v>0</v>
      </c>
      <c r="K1000" s="383"/>
      <c r="L1000" s="386">
        <f>SUM(L956:M999)</f>
        <v>0</v>
      </c>
      <c r="M1000" s="387"/>
      <c r="N1000" s="358">
        <f>L1000+J1000</f>
        <v>0</v>
      </c>
      <c r="O1000" s="359"/>
      <c r="P1000" s="386">
        <f>SUM(P956:Q999)</f>
        <v>0</v>
      </c>
      <c r="Q1000" s="383"/>
      <c r="R1000" s="386">
        <f t="shared" ref="R1000" si="566">SUM(R956:S999)</f>
        <v>0</v>
      </c>
      <c r="S1000" s="387"/>
      <c r="T1000" s="386">
        <f t="shared" ref="T1000" si="567">SUM(T956:U999)</f>
        <v>0</v>
      </c>
      <c r="U1000" s="359"/>
      <c r="V1000" s="387">
        <f t="shared" ref="V1000" si="568">SUM(V956:W999)</f>
        <v>0</v>
      </c>
      <c r="W1000" s="387"/>
      <c r="X1000" s="382">
        <f t="shared" ref="X1000" si="569">SUM(X956:Y999)</f>
        <v>0</v>
      </c>
      <c r="Y1000" s="359"/>
      <c r="Z1000" s="382">
        <f t="shared" ref="Z1000" si="570">SUM(Z956:AA999)</f>
        <v>0</v>
      </c>
      <c r="AA1000" s="359"/>
      <c r="AB1000" s="387">
        <f t="shared" ref="AB1000" si="571">SUM(AB956:AC999)</f>
        <v>0</v>
      </c>
      <c r="AC1000" s="383"/>
      <c r="AD1000" s="386">
        <f t="shared" ref="AD1000" si="572">SUM(AD956:AE999)</f>
        <v>0</v>
      </c>
      <c r="AE1000" s="387"/>
      <c r="AF1000" s="358">
        <f t="shared" ref="AF1000" si="573">SUM(AF956:AG999)</f>
        <v>0</v>
      </c>
      <c r="AG1000" s="359"/>
      <c r="AH1000" s="386">
        <f t="shared" ref="AH1000" si="574">SUM(AH956:AI999)</f>
        <v>0</v>
      </c>
      <c r="AI1000" s="383"/>
      <c r="AJ1000" s="386">
        <f t="shared" ref="AJ1000" si="575">SUM(AJ956:AK999)</f>
        <v>0</v>
      </c>
      <c r="AK1000" s="387"/>
      <c r="AL1000" s="358">
        <f>IF(AH1000=0,0,(AJ1000/AH1000)*100)</f>
        <v>0</v>
      </c>
      <c r="AM1000" s="359"/>
      <c r="AN1000" s="386">
        <f>SUM(AN956:AO999)</f>
        <v>0</v>
      </c>
      <c r="AO1000" s="383"/>
      <c r="AP1000" s="386">
        <f>SUM(AP956:AQ999)</f>
        <v>0</v>
      </c>
      <c r="AQ1000" s="387"/>
      <c r="AR1000" s="358">
        <f>IF(AN1000=0,0,(AP1000/AN1000)*100)</f>
        <v>0</v>
      </c>
      <c r="AS1000" s="359"/>
      <c r="AT1000" s="382">
        <f>AB1000+AH1000+AN1000</f>
        <v>0</v>
      </c>
      <c r="AU1000" s="383"/>
      <c r="AV1000" s="386">
        <f>AD1000+AJ1000+AP1000</f>
        <v>0</v>
      </c>
      <c r="AW1000" s="392"/>
      <c r="AX1000" s="358">
        <f>IF(AT1000=0,0,(AV1000/AT1000)*100)</f>
        <v>0</v>
      </c>
      <c r="AY1000" s="359"/>
      <c r="AZ1000" s="386">
        <f>SUM(AZ956:BA999)</f>
        <v>0</v>
      </c>
      <c r="BA1000" s="383"/>
      <c r="BB1000" s="386">
        <f>SUM(BB956:BC999)</f>
        <v>0</v>
      </c>
      <c r="BC1000" s="387"/>
      <c r="BD1000" s="358">
        <f>IF(AZ1000=0,0,(BB1000/AZ1000)*100)</f>
        <v>0</v>
      </c>
      <c r="BE1000" s="359"/>
      <c r="BF1000" s="382">
        <f>AT1000+AZ1000</f>
        <v>0</v>
      </c>
      <c r="BG1000" s="383"/>
      <c r="BH1000" s="386">
        <f>AV1000+BB1000</f>
        <v>0</v>
      </c>
      <c r="BI1000" s="392"/>
      <c r="BJ1000" s="358">
        <f>IF(BF1000=0,0,(BH1000/BF1000)*100)</f>
        <v>0</v>
      </c>
      <c r="BK1000" s="394"/>
      <c r="BL1000" s="396">
        <f>SUM(BL956:BN999)</f>
        <v>0</v>
      </c>
      <c r="BM1000" s="397"/>
      <c r="BN1000" s="398"/>
      <c r="BO1000" s="402" t="e">
        <f>(BL1000*BR$74)+(N1000*BR$75)+(X1000*BR$76)+(R1000*BR$77)+(V1000*BR$78)+(Z1000*BR$79)</f>
        <v>#REF!</v>
      </c>
      <c r="BP1000" s="404" t="e">
        <f>((AZ1000-BB1000)*BR$81)+((AT1000-AV1000)*BR$80)+(H1000*BR$82)+(P1000*BR$83)</f>
        <v>#REF!</v>
      </c>
      <c r="BQ1000" s="222"/>
      <c r="BR1000" s="222"/>
      <c r="BS1000" s="789"/>
    </row>
    <row r="1001" spans="1:71" s="224" customFormat="1" ht="33.950000000000003" customHeight="1" thickBot="1" x14ac:dyDescent="0.55000000000000004">
      <c r="A1001" s="789"/>
      <c r="B1001" s="378"/>
      <c r="C1001" s="379"/>
      <c r="D1001" s="379"/>
      <c r="E1001" s="381"/>
      <c r="F1001" s="225"/>
      <c r="G1001" s="225"/>
      <c r="H1001" s="384"/>
      <c r="I1001" s="385"/>
      <c r="J1001" s="384"/>
      <c r="K1001" s="385"/>
      <c r="L1001" s="388"/>
      <c r="M1001" s="389"/>
      <c r="N1001" s="390" t="s">
        <v>14</v>
      </c>
      <c r="O1001" s="391"/>
      <c r="P1001" s="388"/>
      <c r="Q1001" s="385"/>
      <c r="R1001" s="388"/>
      <c r="S1001" s="389"/>
      <c r="T1001" s="388"/>
      <c r="U1001" s="391"/>
      <c r="V1001" s="389"/>
      <c r="W1001" s="389"/>
      <c r="X1001" s="384"/>
      <c r="Y1001" s="391"/>
      <c r="Z1001" s="384"/>
      <c r="AA1001" s="391"/>
      <c r="AB1001" s="389"/>
      <c r="AC1001" s="385"/>
      <c r="AD1001" s="388"/>
      <c r="AE1001" s="389"/>
      <c r="AF1001" s="390"/>
      <c r="AG1001" s="391"/>
      <c r="AH1001" s="388"/>
      <c r="AI1001" s="385"/>
      <c r="AJ1001" s="388"/>
      <c r="AK1001" s="389"/>
      <c r="AL1001" s="390"/>
      <c r="AM1001" s="391"/>
      <c r="AN1001" s="388"/>
      <c r="AO1001" s="385"/>
      <c r="AP1001" s="388"/>
      <c r="AQ1001" s="389"/>
      <c r="AR1001" s="390"/>
      <c r="AS1001" s="391"/>
      <c r="AT1001" s="384"/>
      <c r="AU1001" s="385"/>
      <c r="AV1001" s="388"/>
      <c r="AW1001" s="393"/>
      <c r="AX1001" s="390"/>
      <c r="AY1001" s="391"/>
      <c r="AZ1001" s="388"/>
      <c r="BA1001" s="385"/>
      <c r="BB1001" s="388"/>
      <c r="BC1001" s="389"/>
      <c r="BD1001" s="390"/>
      <c r="BE1001" s="391"/>
      <c r="BF1001" s="384"/>
      <c r="BG1001" s="385"/>
      <c r="BH1001" s="388"/>
      <c r="BI1001" s="393"/>
      <c r="BJ1001" s="390"/>
      <c r="BK1001" s="395"/>
      <c r="BL1001" s="399"/>
      <c r="BM1001" s="400"/>
      <c r="BN1001" s="401"/>
      <c r="BO1001" s="403"/>
      <c r="BP1001" s="405"/>
      <c r="BQ1001" s="222"/>
      <c r="BR1001" s="222"/>
      <c r="BS1001" s="789"/>
    </row>
    <row r="1002" spans="1:71" s="230" customFormat="1" ht="48.2" customHeight="1" thickBot="1" x14ac:dyDescent="0.55000000000000004">
      <c r="A1002" s="790"/>
      <c r="B1002" s="342"/>
      <c r="C1002" s="343"/>
      <c r="D1002" s="343" t="s">
        <v>13</v>
      </c>
      <c r="E1002" s="344"/>
      <c r="F1002" s="227"/>
      <c r="G1002" s="223"/>
      <c r="H1002" s="345"/>
      <c r="I1002" s="346"/>
      <c r="J1002" s="347"/>
      <c r="K1002" s="348"/>
      <c r="L1002" s="349"/>
      <c r="M1002" s="350"/>
      <c r="N1002" s="351">
        <f>J1002+L1002</f>
        <v>0</v>
      </c>
      <c r="O1002" s="352"/>
      <c r="P1002" s="347"/>
      <c r="Q1002" s="348"/>
      <c r="R1002" s="349"/>
      <c r="S1002" s="348"/>
      <c r="T1002" s="353"/>
      <c r="U1002" s="354"/>
      <c r="V1002" s="347"/>
      <c r="W1002" s="355"/>
      <c r="X1002" s="345"/>
      <c r="Y1002" s="346"/>
      <c r="Z1002" s="347"/>
      <c r="AA1002" s="355"/>
      <c r="AB1002" s="347"/>
      <c r="AC1002" s="348"/>
      <c r="AD1002" s="349"/>
      <c r="AE1002" s="350"/>
      <c r="AF1002" s="356">
        <f>IF(AB1002=0,0,(AD1002/AB1002)*100)</f>
        <v>0</v>
      </c>
      <c r="AG1002" s="357"/>
      <c r="AH1002" s="347"/>
      <c r="AI1002" s="348"/>
      <c r="AJ1002" s="349"/>
      <c r="AK1002" s="350"/>
      <c r="AL1002" s="358">
        <f>IF(AH1002=0,0,(AJ1002/AH1002)*100)</f>
        <v>0</v>
      </c>
      <c r="AM1002" s="359"/>
      <c r="AN1002" s="347"/>
      <c r="AO1002" s="348"/>
      <c r="AP1002" s="349"/>
      <c r="AQ1002" s="350"/>
      <c r="AR1002" s="358">
        <f>IF(AN1002=0,0,(AP1002/AN1002)*100)</f>
        <v>0</v>
      </c>
      <c r="AS1002" s="359"/>
      <c r="AT1002" s="360">
        <f>AB1002+AH1002+AN1002</f>
        <v>0</v>
      </c>
      <c r="AU1002" s="361"/>
      <c r="AV1002" s="362">
        <f>AD1002+AJ1002+AP1002</f>
        <v>0</v>
      </c>
      <c r="AW1002" s="363"/>
      <c r="AX1002" s="358">
        <f>IF(AT1002=0,0,(AV1002/AT1002)*100)</f>
        <v>0</v>
      </c>
      <c r="AY1002" s="359"/>
      <c r="AZ1002" s="347"/>
      <c r="BA1002" s="348"/>
      <c r="BB1002" s="349"/>
      <c r="BC1002" s="350"/>
      <c r="BD1002" s="358">
        <f>IF(AZ1002=0,0,(BB1002/AZ1002)*100)</f>
        <v>0</v>
      </c>
      <c r="BE1002" s="359"/>
      <c r="BF1002" s="360">
        <f>AT1002+AZ1002</f>
        <v>0</v>
      </c>
      <c r="BG1002" s="361"/>
      <c r="BH1002" s="362">
        <f>AV1002+BB1002</f>
        <v>0</v>
      </c>
      <c r="BI1002" s="363"/>
      <c r="BJ1002" s="358">
        <f>IF(BF1002=0,0,(BH1002/BF1002)*100)</f>
        <v>0</v>
      </c>
      <c r="BK1002" s="359"/>
      <c r="BL1002" s="364"/>
      <c r="BM1002" s="365"/>
      <c r="BN1002" s="366"/>
      <c r="BO1002" s="228"/>
      <c r="BP1002" s="229"/>
      <c r="BQ1002" s="226"/>
      <c r="BR1002" s="226"/>
      <c r="BS1002" s="790"/>
    </row>
    <row r="1003" spans="1:71" s="230" customFormat="1" ht="48.95" customHeight="1" thickBot="1" x14ac:dyDescent="0.55000000000000004">
      <c r="A1003" s="790"/>
      <c r="B1003" s="231"/>
      <c r="C1003" s="268"/>
      <c r="D1003" s="367" t="s">
        <v>87</v>
      </c>
      <c r="E1003" s="368"/>
      <c r="F1003" s="233"/>
      <c r="G1003" s="233"/>
      <c r="H1003" s="268"/>
      <c r="I1003" s="268"/>
      <c r="J1003" s="369">
        <f>IF((J1000+L1002)=0,0,J1000/(J1000+L1002)*100)</f>
        <v>0</v>
      </c>
      <c r="K1003" s="370"/>
      <c r="L1003" s="369">
        <f>IF((L1000+J1002)=0,0,L1000/(L1000+J1002)*100)</f>
        <v>0</v>
      </c>
      <c r="M1003" s="370"/>
      <c r="N1003" s="369">
        <f>IF((N1000+N1002)=0,0,N1000/(N1000+N1002)*100)</f>
        <v>0</v>
      </c>
      <c r="O1003" s="371"/>
      <c r="P1003" s="372"/>
      <c r="Q1003" s="373"/>
      <c r="R1003" s="373"/>
      <c r="S1003" s="373"/>
      <c r="T1003" s="374"/>
      <c r="U1003" s="374"/>
      <c r="V1003" s="373"/>
      <c r="W1003" s="373"/>
      <c r="X1003" s="373"/>
      <c r="Y1003" s="373"/>
      <c r="Z1003" s="373"/>
      <c r="AA1003" s="373"/>
      <c r="AB1003" s="373"/>
      <c r="AC1003" s="373"/>
      <c r="AD1003" s="373"/>
      <c r="AE1003" s="373"/>
      <c r="AF1003" s="373"/>
      <c r="AG1003" s="373"/>
      <c r="AH1003" s="373"/>
      <c r="AI1003" s="373"/>
      <c r="AJ1003" s="373"/>
      <c r="AK1003" s="373"/>
      <c r="AL1003" s="373"/>
      <c r="AM1003" s="373"/>
      <c r="AN1003" s="373"/>
      <c r="AO1003" s="373"/>
      <c r="AP1003" s="373"/>
      <c r="AQ1003" s="373"/>
      <c r="AR1003" s="373"/>
      <c r="AS1003" s="373"/>
      <c r="AT1003" s="373"/>
      <c r="AU1003" s="373"/>
      <c r="AV1003" s="373"/>
      <c r="AW1003" s="373"/>
      <c r="AX1003" s="373"/>
      <c r="AY1003" s="373"/>
      <c r="AZ1003" s="373"/>
      <c r="BA1003" s="373"/>
      <c r="BB1003" s="373"/>
      <c r="BC1003" s="373"/>
      <c r="BD1003" s="373"/>
      <c r="BE1003" s="373"/>
      <c r="BF1003" s="373"/>
      <c r="BG1003" s="373"/>
      <c r="BH1003" s="373"/>
      <c r="BI1003" s="373"/>
      <c r="BJ1003" s="373"/>
      <c r="BK1003" s="373"/>
      <c r="BL1003" s="373"/>
      <c r="BM1003" s="373"/>
      <c r="BN1003" s="375"/>
      <c r="BO1003" s="234"/>
      <c r="BP1003" s="234"/>
      <c r="BQ1003" s="226"/>
      <c r="BR1003" s="226"/>
      <c r="BS1003" s="790"/>
    </row>
    <row r="1004" spans="1:71" ht="15.75" customHeight="1" thickTop="1" thickBot="1" x14ac:dyDescent="0.45">
      <c r="A1004" s="779"/>
      <c r="B1004" s="160"/>
      <c r="C1004" s="161"/>
      <c r="D1004" s="161"/>
      <c r="E1004" s="161"/>
      <c r="F1004" s="69"/>
      <c r="G1004" s="69"/>
      <c r="H1004" s="161"/>
      <c r="I1004" s="161"/>
      <c r="J1004" s="161"/>
      <c r="K1004" s="161"/>
      <c r="L1004" s="161"/>
      <c r="M1004" s="161"/>
      <c r="N1004" s="161"/>
      <c r="O1004" s="161"/>
      <c r="P1004" s="161"/>
      <c r="Q1004" s="161"/>
      <c r="R1004" s="161"/>
      <c r="S1004" s="161"/>
      <c r="T1004" s="161"/>
      <c r="U1004" s="161"/>
      <c r="V1004" s="161"/>
      <c r="W1004" s="161"/>
      <c r="X1004" s="161"/>
      <c r="Y1004" s="161"/>
      <c r="Z1004" s="161"/>
      <c r="AA1004" s="161"/>
      <c r="AB1004" s="161"/>
      <c r="AC1004" s="161"/>
      <c r="AD1004" s="161"/>
      <c r="AE1004" s="161"/>
      <c r="AF1004" s="166"/>
      <c r="AG1004" s="166"/>
      <c r="AH1004" s="161"/>
      <c r="AI1004" s="161"/>
      <c r="AJ1004" s="161"/>
      <c r="AK1004" s="161"/>
      <c r="AL1004" s="161"/>
      <c r="AM1004" s="161"/>
      <c r="AN1004" s="161"/>
      <c r="AO1004" s="161"/>
      <c r="AP1004" s="161"/>
      <c r="AQ1004" s="161"/>
      <c r="AR1004" s="161"/>
      <c r="AS1004" s="161"/>
      <c r="AT1004" s="161"/>
      <c r="AU1004" s="161"/>
      <c r="AV1004" s="161"/>
      <c r="AW1004" s="161"/>
      <c r="AX1004" s="161"/>
      <c r="AY1004" s="161"/>
      <c r="AZ1004" s="161"/>
      <c r="BA1004" s="161"/>
      <c r="BB1004" s="161"/>
      <c r="BC1004" s="161"/>
      <c r="BD1004" s="161"/>
      <c r="BE1004" s="161"/>
      <c r="BF1004" s="161"/>
      <c r="BG1004" s="161"/>
      <c r="BH1004" s="161"/>
      <c r="BI1004" s="161"/>
      <c r="BJ1004" s="161"/>
      <c r="BK1004" s="161"/>
      <c r="BL1004" s="161"/>
      <c r="BM1004" s="161"/>
      <c r="BN1004" s="167"/>
      <c r="BO1004" s="70"/>
      <c r="BP1004" s="70"/>
      <c r="BQ1004" s="53"/>
      <c r="BR1004" s="53"/>
      <c r="BS1004" s="779"/>
    </row>
    <row r="1005" spans="1:71" s="68" customFormat="1" ht="80.25" customHeight="1" thickTop="1" thickBot="1" x14ac:dyDescent="0.5">
      <c r="A1005" s="791"/>
      <c r="B1005" s="325" t="s">
        <v>55</v>
      </c>
      <c r="C1005" s="326"/>
      <c r="D1005" s="327" t="s">
        <v>47</v>
      </c>
      <c r="E1005" s="327"/>
      <c r="F1005" s="71"/>
      <c r="G1005" s="71"/>
      <c r="H1005" s="328"/>
      <c r="I1005" s="329"/>
      <c r="J1005" s="330"/>
      <c r="K1005" s="235"/>
      <c r="L1005" s="328"/>
      <c r="M1005" s="329"/>
      <c r="N1005" s="330"/>
      <c r="O1005" s="331" t="s">
        <v>42</v>
      </c>
      <c r="P1005" s="332"/>
      <c r="Q1005" s="332"/>
      <c r="R1005" s="332"/>
      <c r="S1005" s="328"/>
      <c r="T1005" s="329"/>
      <c r="U1005" s="330"/>
      <c r="V1005" s="235"/>
      <c r="W1005" s="328"/>
      <c r="X1005" s="329"/>
      <c r="Y1005" s="330"/>
      <c r="Z1005" s="331" t="s">
        <v>110</v>
      </c>
      <c r="AA1005" s="332"/>
      <c r="AB1005" s="332"/>
      <c r="AC1005" s="332"/>
      <c r="AD1005" s="332"/>
      <c r="AE1005" s="332"/>
      <c r="AF1005" s="332"/>
      <c r="AG1005" s="332"/>
      <c r="AH1005" s="332"/>
      <c r="AI1005" s="333"/>
      <c r="AJ1005" s="328"/>
      <c r="AK1005" s="329"/>
      <c r="AL1005" s="330"/>
      <c r="AM1005" s="235"/>
      <c r="AN1005" s="328"/>
      <c r="AO1005" s="329"/>
      <c r="AP1005" s="330"/>
      <c r="AQ1005" s="331" t="s">
        <v>46</v>
      </c>
      <c r="AR1005" s="332"/>
      <c r="AS1005" s="332"/>
      <c r="AT1005" s="333"/>
      <c r="AU1005" s="328"/>
      <c r="AV1005" s="329"/>
      <c r="AW1005" s="330"/>
      <c r="AX1005" s="235"/>
      <c r="AY1005" s="328"/>
      <c r="AZ1005" s="329"/>
      <c r="BA1005" s="330"/>
      <c r="BB1005" s="334" t="s">
        <v>112</v>
      </c>
      <c r="BC1005" s="335"/>
      <c r="BD1005" s="335"/>
      <c r="BE1005" s="336"/>
      <c r="BF1005" s="337">
        <f>BL1000</f>
        <v>0</v>
      </c>
      <c r="BG1005" s="338"/>
      <c r="BH1005" s="339"/>
      <c r="BI1005" s="235"/>
      <c r="BJ1005" s="337">
        <f>BL1002</f>
        <v>0</v>
      </c>
      <c r="BK1005" s="338"/>
      <c r="BL1005" s="339"/>
      <c r="BM1005" s="173"/>
      <c r="BN1005" s="174"/>
      <c r="BO1005" s="72"/>
      <c r="BP1005" s="72"/>
      <c r="BQ1005" s="67"/>
      <c r="BR1005" s="67"/>
      <c r="BS1005" s="791"/>
    </row>
    <row r="1006" spans="1:71" ht="15.6" customHeight="1" thickTop="1" thickBot="1" x14ac:dyDescent="0.55000000000000004">
      <c r="A1006" s="779"/>
      <c r="B1006" s="162"/>
      <c r="C1006" s="156"/>
      <c r="D1006" s="163"/>
      <c r="E1006" s="163"/>
      <c r="F1006" s="73"/>
      <c r="G1006" s="73"/>
      <c r="H1006" s="170"/>
      <c r="I1006" s="170"/>
      <c r="J1006" s="170"/>
      <c r="K1006" s="170"/>
      <c r="L1006" s="170"/>
      <c r="M1006" s="170"/>
      <c r="N1006" s="170"/>
      <c r="O1006" s="168"/>
      <c r="P1006" s="168"/>
      <c r="Q1006" s="168"/>
      <c r="R1006" s="168"/>
      <c r="S1006" s="170"/>
      <c r="T1006" s="170"/>
      <c r="U1006" s="170"/>
      <c r="V1006" s="169"/>
      <c r="W1006" s="170"/>
      <c r="X1006" s="170"/>
      <c r="Y1006" s="170"/>
      <c r="Z1006" s="168"/>
      <c r="AA1006" s="168"/>
      <c r="AB1006" s="168"/>
      <c r="AC1006" s="168"/>
      <c r="AD1006" s="170"/>
      <c r="AE1006" s="170"/>
      <c r="AF1006" s="170"/>
      <c r="AG1006" s="170"/>
      <c r="AH1006" s="169"/>
      <c r="AI1006" s="169"/>
      <c r="AJ1006" s="170"/>
      <c r="AK1006" s="168"/>
      <c r="AL1006" s="168"/>
      <c r="AM1006" s="168"/>
      <c r="AN1006" s="168"/>
      <c r="AO1006" s="170"/>
      <c r="AP1006" s="170"/>
      <c r="AQ1006" s="168"/>
      <c r="AR1006" s="168"/>
      <c r="AS1006" s="168"/>
      <c r="AT1006" s="168"/>
      <c r="AU1006" s="170"/>
      <c r="AV1006" s="170"/>
      <c r="AW1006" s="170"/>
      <c r="AX1006" s="170"/>
      <c r="AY1006" s="170"/>
      <c r="AZ1006" s="172"/>
      <c r="BA1006" s="172"/>
      <c r="BB1006" s="168"/>
      <c r="BC1006" s="176"/>
      <c r="BD1006" s="177"/>
      <c r="BE1006" s="177"/>
      <c r="BF1006" s="178"/>
      <c r="BG1006" s="178"/>
      <c r="BH1006" s="172"/>
      <c r="BI1006" s="170"/>
      <c r="BJ1006" s="179"/>
      <c r="BK1006" s="179"/>
      <c r="BL1006" s="172"/>
      <c r="BM1006" s="175"/>
      <c r="BN1006" s="180"/>
      <c r="BO1006" s="74"/>
      <c r="BP1006" s="74"/>
      <c r="BQ1006" s="53"/>
      <c r="BR1006" s="53"/>
      <c r="BS1006" s="779"/>
    </row>
    <row r="1007" spans="1:71" s="68" customFormat="1" ht="80.25" customHeight="1" thickTop="1" thickBot="1" x14ac:dyDescent="0.5">
      <c r="A1007" s="791"/>
      <c r="B1007" s="334" t="s">
        <v>40</v>
      </c>
      <c r="C1007" s="335"/>
      <c r="D1007" s="327" t="s">
        <v>48</v>
      </c>
      <c r="E1007" s="327"/>
      <c r="F1007" s="71"/>
      <c r="G1007" s="71"/>
      <c r="H1007" s="337">
        <f>H1005</f>
        <v>0</v>
      </c>
      <c r="I1007" s="338"/>
      <c r="J1007" s="339"/>
      <c r="K1007" s="235"/>
      <c r="L1007" s="337">
        <f>L1005</f>
        <v>0</v>
      </c>
      <c r="M1007" s="338"/>
      <c r="N1007" s="339"/>
      <c r="O1007" s="331" t="s">
        <v>44</v>
      </c>
      <c r="P1007" s="332"/>
      <c r="Q1007" s="332"/>
      <c r="R1007" s="332"/>
      <c r="S1007" s="337">
        <f>S1005-H1005</f>
        <v>0</v>
      </c>
      <c r="T1007" s="338"/>
      <c r="U1007" s="339"/>
      <c r="V1007" s="235"/>
      <c r="W1007" s="337">
        <f>W1005-L1005</f>
        <v>0</v>
      </c>
      <c r="X1007" s="338"/>
      <c r="Y1007" s="339"/>
      <c r="Z1007" s="331" t="s">
        <v>111</v>
      </c>
      <c r="AA1007" s="332"/>
      <c r="AB1007" s="332"/>
      <c r="AC1007" s="332"/>
      <c r="AD1007" s="332"/>
      <c r="AE1007" s="332"/>
      <c r="AF1007" s="332"/>
      <c r="AG1007" s="332"/>
      <c r="AH1007" s="332"/>
      <c r="AI1007" s="333"/>
      <c r="AJ1007" s="337">
        <f>AJ1005-S1005</f>
        <v>0</v>
      </c>
      <c r="AK1007" s="338"/>
      <c r="AL1007" s="339"/>
      <c r="AM1007" s="235"/>
      <c r="AN1007" s="337">
        <f>AN1005-W1005</f>
        <v>0</v>
      </c>
      <c r="AO1007" s="338"/>
      <c r="AP1007" s="339"/>
      <c r="AQ1007" s="331" t="s">
        <v>45</v>
      </c>
      <c r="AR1007" s="332"/>
      <c r="AS1007" s="332"/>
      <c r="AT1007" s="333"/>
      <c r="AU1007" s="337">
        <f>AU1005-AJ1005</f>
        <v>0</v>
      </c>
      <c r="AV1007" s="338"/>
      <c r="AW1007" s="339"/>
      <c r="AX1007" s="235"/>
      <c r="AY1007" s="337">
        <f>AY1005-AN1005</f>
        <v>0</v>
      </c>
      <c r="AZ1007" s="338"/>
      <c r="BA1007" s="339"/>
      <c r="BB1007" s="334" t="s">
        <v>113</v>
      </c>
      <c r="BC1007" s="335"/>
      <c r="BD1007" s="335"/>
      <c r="BE1007" s="336"/>
      <c r="BF1007" s="337">
        <f>BF1005-AU1005</f>
        <v>0</v>
      </c>
      <c r="BG1007" s="338"/>
      <c r="BH1007" s="339"/>
      <c r="BI1007" s="235"/>
      <c r="BJ1007" s="337">
        <f>BJ1005-AY1005</f>
        <v>0</v>
      </c>
      <c r="BK1007" s="338"/>
      <c r="BL1007" s="339"/>
      <c r="BM1007" s="173"/>
      <c r="BN1007" s="174"/>
      <c r="BO1007" s="72"/>
      <c r="BP1007" s="72"/>
      <c r="BQ1007" s="67"/>
      <c r="BR1007" s="67"/>
      <c r="BS1007" s="791"/>
    </row>
    <row r="1008" spans="1:71" ht="15.75" customHeight="1" thickTop="1" thickBot="1" x14ac:dyDescent="0.45">
      <c r="A1008" s="779"/>
      <c r="B1008" s="164"/>
      <c r="C1008" s="165"/>
      <c r="D1008" s="165"/>
      <c r="E1008" s="165"/>
      <c r="F1008" s="75"/>
      <c r="G1008" s="75"/>
      <c r="H1008" s="165"/>
      <c r="I1008" s="165"/>
      <c r="J1008" s="165"/>
      <c r="K1008" s="165"/>
      <c r="L1008" s="165"/>
      <c r="M1008" s="165"/>
      <c r="N1008" s="165"/>
      <c r="O1008" s="165"/>
      <c r="P1008" s="165"/>
      <c r="Q1008" s="165"/>
      <c r="R1008" s="165"/>
      <c r="S1008" s="165"/>
      <c r="T1008" s="165"/>
      <c r="U1008" s="165"/>
      <c r="V1008" s="165"/>
      <c r="W1008" s="165"/>
      <c r="X1008" s="165"/>
      <c r="Y1008" s="165"/>
      <c r="Z1008" s="165"/>
      <c r="AA1008" s="165"/>
      <c r="AB1008" s="165"/>
      <c r="AC1008" s="165"/>
      <c r="AD1008" s="165"/>
      <c r="AE1008" s="165"/>
      <c r="AF1008" s="171"/>
      <c r="AG1008" s="171"/>
      <c r="AH1008" s="165"/>
      <c r="AI1008" s="165"/>
      <c r="AJ1008" s="165"/>
      <c r="AK1008" s="165"/>
      <c r="AL1008" s="165"/>
      <c r="AM1008" s="165"/>
      <c r="AN1008" s="165"/>
      <c r="AO1008" s="165"/>
      <c r="AP1008" s="165"/>
      <c r="AQ1008" s="165"/>
      <c r="AR1008" s="165"/>
      <c r="AS1008" s="165"/>
      <c r="AT1008" s="165"/>
      <c r="AU1008" s="165"/>
      <c r="AV1008" s="165"/>
      <c r="AW1008" s="165"/>
      <c r="AX1008" s="165"/>
      <c r="AY1008" s="165"/>
      <c r="AZ1008" s="165"/>
      <c r="BA1008" s="340" t="s">
        <v>138</v>
      </c>
      <c r="BB1008" s="340"/>
      <c r="BC1008" s="340"/>
      <c r="BD1008" s="340"/>
      <c r="BE1008" s="340"/>
      <c r="BF1008" s="340"/>
      <c r="BG1008" s="340"/>
      <c r="BH1008" s="340"/>
      <c r="BI1008" s="340"/>
      <c r="BJ1008" s="340"/>
      <c r="BK1008" s="340"/>
      <c r="BL1008" s="340"/>
      <c r="BM1008" s="340"/>
      <c r="BN1008" s="341"/>
      <c r="BO1008" s="76"/>
      <c r="BP1008" s="76"/>
      <c r="BQ1008" s="53"/>
      <c r="BR1008" s="53"/>
      <c r="BS1008" s="779"/>
    </row>
    <row r="1009" spans="1:71" ht="12" customHeight="1" thickTop="1" x14ac:dyDescent="0.4">
      <c r="A1009" s="779"/>
      <c r="B1009" s="780"/>
      <c r="C1009" s="779"/>
      <c r="D1009" s="779"/>
      <c r="E1009" s="779"/>
      <c r="F1009" s="781"/>
      <c r="G1009" s="781"/>
      <c r="H1009" s="779"/>
      <c r="I1009" s="779"/>
      <c r="J1009" s="779"/>
      <c r="K1009" s="779"/>
      <c r="L1009" s="779"/>
      <c r="M1009" s="779"/>
      <c r="N1009" s="779"/>
      <c r="O1009" s="779"/>
      <c r="P1009" s="779"/>
      <c r="Q1009" s="779"/>
      <c r="R1009" s="779"/>
      <c r="S1009" s="779"/>
      <c r="T1009" s="779"/>
      <c r="U1009" s="779"/>
      <c r="V1009" s="779"/>
      <c r="W1009" s="779"/>
      <c r="X1009" s="779"/>
      <c r="Y1009" s="779"/>
      <c r="Z1009" s="779"/>
      <c r="AA1009" s="779"/>
      <c r="AB1009" s="779"/>
      <c r="AC1009" s="779"/>
      <c r="AD1009" s="779"/>
      <c r="AE1009" s="779"/>
      <c r="AF1009" s="782"/>
      <c r="AG1009" s="782"/>
      <c r="AH1009" s="779"/>
      <c r="AI1009" s="779"/>
      <c r="AJ1009" s="779"/>
      <c r="AK1009" s="779"/>
      <c r="AL1009" s="779"/>
      <c r="AM1009" s="779"/>
      <c r="AN1009" s="779"/>
      <c r="AO1009" s="779"/>
      <c r="AP1009" s="779"/>
      <c r="AQ1009" s="779"/>
      <c r="AR1009" s="779"/>
      <c r="AS1009" s="779"/>
      <c r="AT1009" s="779"/>
      <c r="AU1009" s="779"/>
      <c r="AV1009" s="779"/>
      <c r="AW1009" s="779"/>
      <c r="AX1009" s="779"/>
      <c r="AY1009" s="779"/>
      <c r="AZ1009" s="779"/>
      <c r="BA1009" s="779"/>
      <c r="BB1009" s="779"/>
      <c r="BC1009" s="779"/>
      <c r="BD1009" s="779"/>
      <c r="BE1009" s="779"/>
      <c r="BF1009" s="779"/>
      <c r="BG1009" s="779"/>
      <c r="BH1009" s="779"/>
      <c r="BI1009" s="779"/>
      <c r="BJ1009" s="779"/>
      <c r="BK1009" s="779"/>
      <c r="BL1009" s="779"/>
      <c r="BM1009" s="779"/>
      <c r="BN1009" s="779"/>
      <c r="BO1009" s="783"/>
      <c r="BP1009" s="783"/>
      <c r="BQ1009" s="779"/>
      <c r="BR1009" s="779"/>
      <c r="BS1009" s="779"/>
    </row>
    <row r="1010" spans="1:71" s="57" customFormat="1" ht="46.5" x14ac:dyDescent="0.7">
      <c r="A1010" s="784"/>
      <c r="B1010" s="801" t="s">
        <v>9</v>
      </c>
      <c r="C1010" s="801"/>
      <c r="D1010" s="801"/>
      <c r="E1010" s="801"/>
      <c r="F1010" s="801"/>
      <c r="G1010" s="801"/>
      <c r="H1010" s="801"/>
      <c r="I1010" s="801"/>
      <c r="J1010" s="801"/>
      <c r="K1010" s="801"/>
      <c r="L1010" s="801"/>
      <c r="M1010" s="801"/>
      <c r="N1010" s="801"/>
      <c r="O1010" s="801"/>
      <c r="P1010" s="801"/>
      <c r="Q1010" s="801"/>
      <c r="R1010" s="801"/>
      <c r="S1010" s="801"/>
      <c r="T1010" s="801"/>
      <c r="U1010" s="801"/>
      <c r="V1010" s="801"/>
      <c r="W1010" s="801"/>
      <c r="X1010" s="801"/>
      <c r="Y1010" s="801"/>
      <c r="Z1010" s="801"/>
      <c r="AA1010" s="801"/>
      <c r="AB1010" s="801"/>
      <c r="AC1010" s="801"/>
      <c r="AD1010" s="801"/>
      <c r="AE1010" s="801"/>
      <c r="AF1010" s="801"/>
      <c r="AG1010" s="801"/>
      <c r="AH1010" s="801"/>
      <c r="AI1010" s="801"/>
      <c r="AJ1010" s="801"/>
      <c r="AK1010" s="801"/>
      <c r="AL1010" s="801"/>
      <c r="AM1010" s="801"/>
      <c r="AN1010" s="801"/>
      <c r="AO1010" s="801"/>
      <c r="AP1010" s="801"/>
      <c r="AQ1010" s="801"/>
      <c r="AR1010" s="801"/>
      <c r="AS1010" s="801"/>
      <c r="AT1010" s="801"/>
      <c r="AU1010" s="801"/>
      <c r="AV1010" s="801"/>
      <c r="AW1010" s="801"/>
      <c r="AX1010" s="801"/>
      <c r="AY1010" s="801"/>
      <c r="AZ1010" s="801"/>
      <c r="BA1010" s="801"/>
      <c r="BB1010" s="801"/>
      <c r="BC1010" s="801"/>
      <c r="BD1010" s="801"/>
      <c r="BE1010" s="801"/>
      <c r="BF1010" s="801"/>
      <c r="BG1010" s="801"/>
      <c r="BH1010" s="801"/>
      <c r="BI1010" s="801"/>
      <c r="BJ1010" s="801"/>
      <c r="BK1010" s="801"/>
      <c r="BL1010" s="801"/>
      <c r="BM1010" s="801"/>
      <c r="BN1010" s="801"/>
      <c r="BO1010" s="139"/>
      <c r="BP1010" s="139"/>
      <c r="BQ1010" s="56"/>
      <c r="BR1010" s="56"/>
      <c r="BS1010" s="784"/>
    </row>
    <row r="1011" spans="1:71" ht="11.1" customHeight="1" x14ac:dyDescent="0.4">
      <c r="A1011" s="779"/>
      <c r="B1011" s="140"/>
      <c r="C1011" s="141"/>
      <c r="D1011" s="141"/>
      <c r="E1011" s="141"/>
      <c r="F1011" s="142"/>
      <c r="G1011" s="142"/>
      <c r="H1011" s="141"/>
      <c r="I1011" s="141"/>
      <c r="J1011" s="141"/>
      <c r="K1011" s="141"/>
      <c r="L1011" s="141"/>
      <c r="M1011" s="141"/>
      <c r="N1011" s="141"/>
      <c r="O1011" s="141"/>
      <c r="P1011" s="141"/>
      <c r="Q1011" s="141"/>
      <c r="R1011" s="141"/>
      <c r="S1011" s="141"/>
      <c r="T1011" s="141"/>
      <c r="U1011" s="141"/>
      <c r="V1011" s="141"/>
      <c r="W1011" s="141"/>
      <c r="X1011" s="141"/>
      <c r="Y1011" s="141"/>
      <c r="Z1011" s="141"/>
      <c r="AA1011" s="141"/>
      <c r="AB1011" s="141"/>
      <c r="AC1011" s="141"/>
      <c r="AD1011" s="141"/>
      <c r="AE1011" s="141"/>
      <c r="AF1011" s="143"/>
      <c r="AG1011" s="143"/>
      <c r="AH1011" s="141"/>
      <c r="AI1011" s="141"/>
      <c r="AJ1011" s="141"/>
      <c r="AK1011" s="141"/>
      <c r="AL1011" s="141"/>
      <c r="AM1011" s="141"/>
      <c r="AN1011" s="141"/>
      <c r="AO1011" s="141"/>
      <c r="AP1011" s="141"/>
      <c r="AQ1011" s="141"/>
      <c r="AR1011" s="141"/>
      <c r="AS1011" s="141"/>
      <c r="AT1011" s="141"/>
      <c r="AU1011" s="141"/>
      <c r="AV1011" s="141"/>
      <c r="AW1011" s="141"/>
      <c r="AX1011" s="141"/>
      <c r="AY1011" s="141"/>
      <c r="AZ1011" s="141"/>
      <c r="BA1011" s="141"/>
      <c r="BB1011" s="141"/>
      <c r="BC1011" s="141"/>
      <c r="BD1011" s="141"/>
      <c r="BE1011" s="141"/>
      <c r="BF1011" s="141"/>
      <c r="BG1011" s="141"/>
      <c r="BH1011" s="141"/>
      <c r="BI1011" s="141"/>
      <c r="BJ1011" s="141"/>
      <c r="BK1011" s="141"/>
      <c r="BL1011" s="141"/>
      <c r="BM1011" s="141"/>
      <c r="BN1011" s="460"/>
      <c r="BO1011" s="460"/>
      <c r="BP1011" s="460"/>
      <c r="BQ1011" s="53"/>
      <c r="BR1011" s="53"/>
      <c r="BS1011" s="779"/>
    </row>
    <row r="1012" spans="1:71" s="58" customFormat="1" ht="36.75" customHeight="1" x14ac:dyDescent="0.4">
      <c r="A1012" s="780"/>
      <c r="B1012" s="140"/>
      <c r="C1012" s="140"/>
      <c r="D1012" s="793" t="s">
        <v>10</v>
      </c>
      <c r="E1012" s="461" t="str">
        <f>IF(ROSTER!D$3="","",ROSTER!D$3)</f>
        <v/>
      </c>
      <c r="F1012" s="461"/>
      <c r="G1012" s="461"/>
      <c r="H1012" s="461"/>
      <c r="I1012" s="461"/>
      <c r="J1012" s="461"/>
      <c r="K1012" s="461"/>
      <c r="L1012" s="461"/>
      <c r="M1012" s="461"/>
      <c r="N1012" s="461"/>
      <c r="O1012" s="461"/>
      <c r="P1012" s="461"/>
      <c r="Q1012" s="461"/>
      <c r="R1012" s="461"/>
      <c r="S1012" s="461"/>
      <c r="T1012" s="461"/>
      <c r="U1012" s="461"/>
      <c r="V1012" s="461"/>
      <c r="W1012" s="461"/>
      <c r="X1012" s="461"/>
      <c r="Y1012" s="461"/>
      <c r="Z1012" s="461"/>
      <c r="AA1012" s="461"/>
      <c r="AB1012" s="461"/>
      <c r="AC1012" s="461"/>
      <c r="AD1012" s="144"/>
      <c r="AE1012" s="792" t="s">
        <v>11</v>
      </c>
      <c r="AF1012" s="792"/>
      <c r="AG1012" s="792"/>
      <c r="AH1012" s="792"/>
      <c r="AI1012" s="792"/>
      <c r="AJ1012" s="792"/>
      <c r="AK1012" s="792"/>
      <c r="AL1012" s="792"/>
      <c r="AM1012" s="792"/>
      <c r="AN1012" s="462"/>
      <c r="AO1012" s="462"/>
      <c r="AP1012" s="462"/>
      <c r="AQ1012" s="462"/>
      <c r="AR1012" s="462"/>
      <c r="AS1012" s="462"/>
      <c r="AT1012" s="462"/>
      <c r="AU1012" s="462"/>
      <c r="AV1012" s="462"/>
      <c r="AW1012" s="462"/>
      <c r="AX1012" s="462"/>
      <c r="AY1012" s="462"/>
      <c r="AZ1012" s="462"/>
      <c r="BA1012" s="462"/>
      <c r="BB1012" s="462"/>
      <c r="BC1012" s="462"/>
      <c r="BD1012" s="462"/>
      <c r="BE1012" s="462"/>
      <c r="BF1012" s="462"/>
      <c r="BG1012" s="462"/>
      <c r="BH1012" s="462"/>
      <c r="BI1012" s="462"/>
      <c r="BJ1012" s="462"/>
      <c r="BK1012" s="462"/>
      <c r="BL1012" s="462"/>
      <c r="BM1012" s="462"/>
      <c r="BN1012" s="460"/>
      <c r="BO1012" s="460"/>
      <c r="BP1012" s="460"/>
      <c r="BQ1012" s="54"/>
      <c r="BR1012" s="54"/>
      <c r="BS1012" s="780"/>
    </row>
    <row r="1013" spans="1:71" ht="8.85" customHeight="1" x14ac:dyDescent="0.4">
      <c r="A1013" s="785"/>
      <c r="B1013" s="140"/>
      <c r="C1013" s="143" t="s">
        <v>34</v>
      </c>
      <c r="D1013" s="143"/>
      <c r="E1013" s="143"/>
      <c r="F1013" s="145"/>
      <c r="G1013" s="145"/>
      <c r="H1013" s="143"/>
      <c r="I1013" s="143"/>
      <c r="J1013" s="146"/>
      <c r="K1013" s="146"/>
      <c r="L1013" s="146"/>
      <c r="M1013" s="146"/>
      <c r="N1013" s="146"/>
      <c r="O1013" s="146"/>
      <c r="P1013" s="146"/>
      <c r="Q1013" s="146"/>
      <c r="R1013" s="146"/>
      <c r="S1013" s="146"/>
      <c r="T1013" s="146"/>
      <c r="U1013" s="146"/>
      <c r="V1013" s="146"/>
      <c r="W1013" s="146"/>
      <c r="X1013" s="146"/>
      <c r="Y1013" s="146"/>
      <c r="Z1013" s="146"/>
      <c r="AA1013" s="146"/>
      <c r="AB1013" s="146"/>
      <c r="AC1013" s="146"/>
      <c r="AD1013" s="146"/>
      <c r="AE1013" s="146"/>
      <c r="AF1013" s="146"/>
      <c r="AG1013" s="143"/>
      <c r="AH1013" s="147"/>
      <c r="AI1013" s="148"/>
      <c r="AJ1013" s="148"/>
      <c r="AK1013" s="148"/>
      <c r="AL1013" s="148"/>
      <c r="AM1013" s="148"/>
      <c r="AN1013" s="148"/>
      <c r="AO1013" s="149"/>
      <c r="AP1013" s="150"/>
      <c r="AQ1013" s="150"/>
      <c r="AR1013" s="150"/>
      <c r="AS1013" s="150"/>
      <c r="AT1013" s="150"/>
      <c r="AU1013" s="150"/>
      <c r="AV1013" s="150"/>
      <c r="AW1013" s="150"/>
      <c r="AX1013" s="150"/>
      <c r="AY1013" s="150"/>
      <c r="AZ1013" s="150"/>
      <c r="BA1013" s="150"/>
      <c r="BB1013" s="150"/>
      <c r="BC1013" s="150"/>
      <c r="BD1013" s="150"/>
      <c r="BE1013" s="150"/>
      <c r="BF1013" s="150"/>
      <c r="BG1013" s="150"/>
      <c r="BH1013" s="150"/>
      <c r="BI1013" s="150"/>
      <c r="BJ1013" s="150"/>
      <c r="BK1013" s="150"/>
      <c r="BL1013" s="150"/>
      <c r="BM1013" s="150"/>
      <c r="BN1013" s="150"/>
      <c r="BO1013" s="151"/>
      <c r="BP1013" s="151"/>
      <c r="BQ1013" s="59"/>
      <c r="BR1013" s="59"/>
      <c r="BS1013" s="785"/>
    </row>
    <row r="1014" spans="1:71" s="58" customFormat="1" ht="42.75" x14ac:dyDescent="0.4">
      <c r="A1014" s="780"/>
      <c r="B1014" s="140"/>
      <c r="C1014" s="794" t="s">
        <v>33</v>
      </c>
      <c r="D1014" s="794"/>
      <c r="E1014" s="463"/>
      <c r="F1014" s="463"/>
      <c r="G1014" s="463"/>
      <c r="H1014" s="463"/>
      <c r="I1014" s="463"/>
      <c r="J1014" s="463"/>
      <c r="K1014" s="463"/>
      <c r="L1014" s="463"/>
      <c r="M1014" s="463"/>
      <c r="N1014" s="463"/>
      <c r="O1014" s="463"/>
      <c r="P1014" s="463"/>
      <c r="Q1014" s="463"/>
      <c r="R1014" s="463"/>
      <c r="S1014" s="463"/>
      <c r="T1014" s="463"/>
      <c r="U1014" s="463"/>
      <c r="V1014" s="463"/>
      <c r="W1014" s="463"/>
      <c r="X1014" s="463"/>
      <c r="Y1014" s="463"/>
      <c r="Z1014" s="463"/>
      <c r="AA1014" s="463"/>
      <c r="AB1014" s="463"/>
      <c r="AC1014" s="463"/>
      <c r="AD1014" s="144"/>
      <c r="AE1014" s="185" t="s">
        <v>18</v>
      </c>
      <c r="AF1014" s="185"/>
      <c r="AG1014" s="185"/>
      <c r="AH1014" s="792" t="s">
        <v>18</v>
      </c>
      <c r="AI1014" s="792"/>
      <c r="AJ1014" s="792"/>
      <c r="AK1014" s="792"/>
      <c r="AL1014" s="792"/>
      <c r="AM1014" s="792"/>
      <c r="AN1014" s="463"/>
      <c r="AO1014" s="463"/>
      <c r="AP1014" s="463"/>
      <c r="AQ1014" s="463"/>
      <c r="AR1014" s="463"/>
      <c r="AS1014" s="463"/>
      <c r="AT1014" s="463"/>
      <c r="AU1014" s="463"/>
      <c r="AV1014" s="463"/>
      <c r="AW1014" s="463"/>
      <c r="AX1014" s="463"/>
      <c r="AY1014" s="463"/>
      <c r="AZ1014" s="463"/>
      <c r="BA1014" s="792" t="s">
        <v>12</v>
      </c>
      <c r="BB1014" s="792"/>
      <c r="BC1014" s="792"/>
      <c r="BD1014" s="464"/>
      <c r="BE1014" s="464"/>
      <c r="BF1014" s="464"/>
      <c r="BG1014" s="464"/>
      <c r="BH1014" s="464"/>
      <c r="BI1014" s="464"/>
      <c r="BJ1014" s="464"/>
      <c r="BK1014" s="464"/>
      <c r="BL1014" s="464"/>
      <c r="BM1014" s="464"/>
      <c r="BN1014" s="152"/>
      <c r="BO1014" s="153"/>
      <c r="BP1014" s="153"/>
      <c r="BQ1014" s="60">
        <f>IF(BD1014=0,0,1)</f>
        <v>0</v>
      </c>
      <c r="BR1014" s="61">
        <f>IF((BF1068+BJ1068)&gt;(AU1068+AY1068),1,0)</f>
        <v>0</v>
      </c>
      <c r="BS1014" s="786"/>
    </row>
    <row r="1015" spans="1:71" ht="9.6" customHeight="1" x14ac:dyDescent="0.4">
      <c r="A1015" s="779"/>
      <c r="B1015" s="140"/>
      <c r="C1015" s="141"/>
      <c r="D1015" s="141"/>
      <c r="E1015" s="141"/>
      <c r="F1015" s="142"/>
      <c r="G1015" s="142"/>
      <c r="H1015" s="141"/>
      <c r="I1015" s="141"/>
      <c r="J1015" s="141"/>
      <c r="K1015" s="141"/>
      <c r="L1015" s="141"/>
      <c r="M1015" s="141"/>
      <c r="N1015" s="141"/>
      <c r="O1015" s="141"/>
      <c r="P1015" s="141"/>
      <c r="Q1015" s="141"/>
      <c r="R1015" s="141"/>
      <c r="S1015" s="141"/>
      <c r="T1015" s="141"/>
      <c r="U1015" s="141"/>
      <c r="V1015" s="141"/>
      <c r="W1015" s="141"/>
      <c r="X1015" s="141"/>
      <c r="Y1015" s="141"/>
      <c r="Z1015" s="141"/>
      <c r="AA1015" s="141"/>
      <c r="AB1015" s="141"/>
      <c r="AC1015" s="141"/>
      <c r="AD1015" s="141"/>
      <c r="AE1015" s="141"/>
      <c r="AF1015" s="143"/>
      <c r="AG1015" s="143"/>
      <c r="AH1015" s="141"/>
      <c r="AI1015" s="141"/>
      <c r="AJ1015" s="141"/>
      <c r="AK1015" s="141"/>
      <c r="AL1015" s="141"/>
      <c r="AM1015" s="141"/>
      <c r="AN1015" s="141"/>
      <c r="AO1015" s="141"/>
      <c r="AP1015" s="141"/>
      <c r="AQ1015" s="141"/>
      <c r="AR1015" s="141"/>
      <c r="AS1015" s="141"/>
      <c r="AT1015" s="141"/>
      <c r="AU1015" s="141"/>
      <c r="AV1015" s="141"/>
      <c r="AW1015" s="141"/>
      <c r="AX1015" s="141"/>
      <c r="AY1015" s="141"/>
      <c r="AZ1015" s="141"/>
      <c r="BA1015" s="141"/>
      <c r="BB1015" s="141"/>
      <c r="BC1015" s="141"/>
      <c r="BD1015" s="141"/>
      <c r="BE1015" s="141"/>
      <c r="BF1015" s="141"/>
      <c r="BG1015" s="141"/>
      <c r="BH1015" s="141"/>
      <c r="BI1015" s="141"/>
      <c r="BJ1015" s="141"/>
      <c r="BK1015" s="141"/>
      <c r="BL1015" s="141"/>
      <c r="BM1015" s="141"/>
      <c r="BN1015" s="141"/>
      <c r="BO1015" s="154"/>
      <c r="BP1015" s="154"/>
      <c r="BQ1015" s="53"/>
      <c r="BR1015" s="53"/>
      <c r="BS1015" s="779"/>
    </row>
    <row r="1016" spans="1:71" ht="8.85" customHeight="1" thickBot="1" x14ac:dyDescent="0.45">
      <c r="A1016" s="779"/>
      <c r="B1016" s="155"/>
      <c r="C1016" s="156"/>
      <c r="D1016" s="156"/>
      <c r="E1016" s="156"/>
      <c r="F1016" s="157"/>
      <c r="G1016" s="157"/>
      <c r="H1016" s="156"/>
      <c r="I1016" s="156"/>
      <c r="J1016" s="156"/>
      <c r="K1016" s="156"/>
      <c r="L1016" s="156"/>
      <c r="M1016" s="156"/>
      <c r="N1016" s="156"/>
      <c r="O1016" s="156"/>
      <c r="P1016" s="156"/>
      <c r="Q1016" s="156"/>
      <c r="R1016" s="156"/>
      <c r="S1016" s="156"/>
      <c r="T1016" s="156"/>
      <c r="U1016" s="156"/>
      <c r="V1016" s="156"/>
      <c r="W1016" s="156"/>
      <c r="X1016" s="156"/>
      <c r="Y1016" s="156"/>
      <c r="Z1016" s="156"/>
      <c r="AA1016" s="156"/>
      <c r="AB1016" s="156"/>
      <c r="AC1016" s="156"/>
      <c r="AD1016" s="156"/>
      <c r="AE1016" s="156"/>
      <c r="AF1016" s="158"/>
      <c r="AG1016" s="158"/>
      <c r="AH1016" s="156"/>
      <c r="AI1016" s="156"/>
      <c r="AJ1016" s="156"/>
      <c r="AK1016" s="156"/>
      <c r="AL1016" s="156"/>
      <c r="AM1016" s="156"/>
      <c r="AN1016" s="156"/>
      <c r="AO1016" s="156"/>
      <c r="AP1016" s="156"/>
      <c r="AQ1016" s="156"/>
      <c r="AR1016" s="156"/>
      <c r="AS1016" s="156"/>
      <c r="AT1016" s="156"/>
      <c r="AU1016" s="156"/>
      <c r="AV1016" s="156"/>
      <c r="AW1016" s="156"/>
      <c r="AX1016" s="156"/>
      <c r="AY1016" s="156"/>
      <c r="AZ1016" s="156"/>
      <c r="BA1016" s="156"/>
      <c r="BB1016" s="156"/>
      <c r="BC1016" s="156"/>
      <c r="BD1016" s="156"/>
      <c r="BE1016" s="156"/>
      <c r="BF1016" s="156"/>
      <c r="BG1016" s="156"/>
      <c r="BH1016" s="156"/>
      <c r="BI1016" s="156"/>
      <c r="BJ1016" s="156"/>
      <c r="BK1016" s="156"/>
      <c r="BL1016" s="156"/>
      <c r="BM1016" s="156"/>
      <c r="BN1016" s="156"/>
      <c r="BO1016" s="159"/>
      <c r="BP1016" s="159"/>
      <c r="BQ1016" s="53"/>
      <c r="BR1016" s="53"/>
      <c r="BS1016" s="779"/>
    </row>
    <row r="1017" spans="1:71" s="58" customFormat="1" ht="33.6" customHeight="1" thickTop="1" x14ac:dyDescent="0.4">
      <c r="A1017" s="786"/>
      <c r="B1017" s="795" t="s">
        <v>0</v>
      </c>
      <c r="C1017" s="796" t="s">
        <v>1</v>
      </c>
      <c r="D1017" s="797"/>
      <c r="E1017" s="221" t="s">
        <v>24</v>
      </c>
      <c r="F1017" s="466" t="s">
        <v>96</v>
      </c>
      <c r="G1017" s="466" t="s">
        <v>97</v>
      </c>
      <c r="H1017" s="468" t="s">
        <v>36</v>
      </c>
      <c r="I1017" s="469"/>
      <c r="J1017" s="472" t="s">
        <v>7</v>
      </c>
      <c r="K1017" s="472"/>
      <c r="L1017" s="472"/>
      <c r="M1017" s="472"/>
      <c r="N1017" s="472"/>
      <c r="O1017" s="472"/>
      <c r="P1017" s="472" t="s">
        <v>2</v>
      </c>
      <c r="Q1017" s="472"/>
      <c r="R1017" s="472"/>
      <c r="S1017" s="472"/>
      <c r="T1017" s="472"/>
      <c r="U1017" s="472"/>
      <c r="V1017" s="473" t="s">
        <v>30</v>
      </c>
      <c r="W1017" s="474"/>
      <c r="X1017" s="473" t="s">
        <v>31</v>
      </c>
      <c r="Y1017" s="474"/>
      <c r="Z1017" s="477" t="s">
        <v>39</v>
      </c>
      <c r="AA1017" s="478"/>
      <c r="AB1017" s="481" t="s">
        <v>6</v>
      </c>
      <c r="AC1017" s="481"/>
      <c r="AD1017" s="481"/>
      <c r="AE1017" s="481"/>
      <c r="AF1017" s="481"/>
      <c r="AG1017" s="481"/>
      <c r="AH1017" s="472" t="s">
        <v>59</v>
      </c>
      <c r="AI1017" s="472"/>
      <c r="AJ1017" s="472"/>
      <c r="AK1017" s="472"/>
      <c r="AL1017" s="472"/>
      <c r="AM1017" s="472"/>
      <c r="AN1017" s="472" t="s">
        <v>60</v>
      </c>
      <c r="AO1017" s="472"/>
      <c r="AP1017" s="472"/>
      <c r="AQ1017" s="472"/>
      <c r="AR1017" s="472"/>
      <c r="AS1017" s="472"/>
      <c r="AT1017" s="472" t="s">
        <v>61</v>
      </c>
      <c r="AU1017" s="472"/>
      <c r="AV1017" s="472"/>
      <c r="AW1017" s="472"/>
      <c r="AX1017" s="472"/>
      <c r="AY1017" s="482"/>
      <c r="AZ1017" s="472" t="s">
        <v>4</v>
      </c>
      <c r="BA1017" s="472"/>
      <c r="BB1017" s="472"/>
      <c r="BC1017" s="472"/>
      <c r="BD1017" s="472"/>
      <c r="BE1017" s="472"/>
      <c r="BF1017" s="472" t="s">
        <v>62</v>
      </c>
      <c r="BG1017" s="472"/>
      <c r="BH1017" s="472"/>
      <c r="BI1017" s="472"/>
      <c r="BJ1017" s="472"/>
      <c r="BK1017" s="483"/>
      <c r="BL1017" s="484" t="s">
        <v>114</v>
      </c>
      <c r="BM1017" s="485"/>
      <c r="BN1017" s="486"/>
      <c r="BO1017" s="490" t="s">
        <v>76</v>
      </c>
      <c r="BP1017" s="490" t="s">
        <v>77</v>
      </c>
      <c r="BQ1017" s="62"/>
      <c r="BR1017" s="62"/>
      <c r="BS1017" s="786"/>
    </row>
    <row r="1018" spans="1:71" s="64" customFormat="1" ht="45" customHeight="1" x14ac:dyDescent="0.35">
      <c r="A1018" s="787"/>
      <c r="B1018" s="798"/>
      <c r="C1018" s="799"/>
      <c r="D1018" s="800"/>
      <c r="E1018" s="220" t="s">
        <v>98</v>
      </c>
      <c r="F1018" s="467"/>
      <c r="G1018" s="467"/>
      <c r="H1018" s="470"/>
      <c r="I1018" s="471"/>
      <c r="J1018" s="492" t="s">
        <v>15</v>
      </c>
      <c r="K1018" s="493"/>
      <c r="L1018" s="494" t="s">
        <v>16</v>
      </c>
      <c r="M1018" s="495"/>
      <c r="N1018" s="496" t="s">
        <v>17</v>
      </c>
      <c r="O1018" s="497" t="s">
        <v>8</v>
      </c>
      <c r="P1018" s="498" t="s">
        <v>103</v>
      </c>
      <c r="Q1018" s="499"/>
      <c r="R1018" s="500" t="s">
        <v>104</v>
      </c>
      <c r="S1018" s="501"/>
      <c r="T1018" s="502" t="s">
        <v>21</v>
      </c>
      <c r="U1018" s="503"/>
      <c r="V1018" s="475"/>
      <c r="W1018" s="476"/>
      <c r="X1018" s="475"/>
      <c r="Y1018" s="476"/>
      <c r="Z1018" s="479"/>
      <c r="AA1018" s="480"/>
      <c r="AB1018" s="504" t="s">
        <v>43</v>
      </c>
      <c r="AC1018" s="505"/>
      <c r="AD1018" s="506" t="s">
        <v>20</v>
      </c>
      <c r="AE1018" s="507" t="s">
        <v>3</v>
      </c>
      <c r="AF1018" s="508" t="s">
        <v>5</v>
      </c>
      <c r="AG1018" s="509"/>
      <c r="AH1018" s="492" t="s">
        <v>43</v>
      </c>
      <c r="AI1018" s="493"/>
      <c r="AJ1018" s="494" t="s">
        <v>20</v>
      </c>
      <c r="AK1018" s="495" t="s">
        <v>3</v>
      </c>
      <c r="AL1018" s="510" t="s">
        <v>5</v>
      </c>
      <c r="AM1018" s="511"/>
      <c r="AN1018" s="492" t="s">
        <v>43</v>
      </c>
      <c r="AO1018" s="493"/>
      <c r="AP1018" s="494" t="s">
        <v>20</v>
      </c>
      <c r="AQ1018" s="495" t="s">
        <v>3</v>
      </c>
      <c r="AR1018" s="510" t="s">
        <v>5</v>
      </c>
      <c r="AS1018" s="511"/>
      <c r="AT1018" s="465" t="s">
        <v>43</v>
      </c>
      <c r="AU1018" s="512"/>
      <c r="AV1018" s="513" t="s">
        <v>20</v>
      </c>
      <c r="AW1018" s="514" t="s">
        <v>3</v>
      </c>
      <c r="AX1018" s="510" t="s">
        <v>5</v>
      </c>
      <c r="AY1018" s="515"/>
      <c r="AZ1018" s="492" t="s">
        <v>43</v>
      </c>
      <c r="BA1018" s="493"/>
      <c r="BB1018" s="494" t="s">
        <v>20</v>
      </c>
      <c r="BC1018" s="495" t="s">
        <v>3</v>
      </c>
      <c r="BD1018" s="510" t="s">
        <v>5</v>
      </c>
      <c r="BE1018" s="511"/>
      <c r="BF1018" s="465" t="s">
        <v>43</v>
      </c>
      <c r="BG1018" s="512"/>
      <c r="BH1018" s="513" t="s">
        <v>20</v>
      </c>
      <c r="BI1018" s="514" t="s">
        <v>3</v>
      </c>
      <c r="BJ1018" s="510" t="s">
        <v>5</v>
      </c>
      <c r="BK1018" s="511"/>
      <c r="BL1018" s="487"/>
      <c r="BM1018" s="488"/>
      <c r="BN1018" s="489"/>
      <c r="BO1018" s="491"/>
      <c r="BP1018" s="491"/>
      <c r="BQ1018" s="63"/>
      <c r="BR1018" s="63"/>
      <c r="BS1018" s="787"/>
    </row>
    <row r="1019" spans="1:71" ht="23.85" customHeight="1" x14ac:dyDescent="0.35">
      <c r="A1019" s="788"/>
      <c r="B1019" s="458" t="str">
        <f>IF(ROSTER!B8="","",ROSTER!B8)</f>
        <v/>
      </c>
      <c r="C1019" s="416" t="str">
        <f>IF(ROSTER!C$8="","",ROSTER!C$8)</f>
        <v/>
      </c>
      <c r="D1019" s="417"/>
      <c r="E1019" s="418"/>
      <c r="F1019" s="420">
        <f>IF(E1019="y",1,IF(E1019="S",1,0))</f>
        <v>0</v>
      </c>
      <c r="G1019" s="422">
        <f>IF(E1019="S",1,0)</f>
        <v>0</v>
      </c>
      <c r="H1019" s="424"/>
      <c r="I1019" s="425"/>
      <c r="J1019" s="428"/>
      <c r="K1019" s="429"/>
      <c r="L1019" s="432"/>
      <c r="M1019" s="433"/>
      <c r="N1019" s="436">
        <f>L1019+J1019</f>
        <v>0</v>
      </c>
      <c r="O1019" s="437"/>
      <c r="P1019" s="428"/>
      <c r="Q1019" s="429"/>
      <c r="R1019" s="432"/>
      <c r="S1019" s="440"/>
      <c r="T1019" s="432"/>
      <c r="U1019" s="425"/>
      <c r="V1019" s="440"/>
      <c r="W1019" s="425"/>
      <c r="X1019" s="428"/>
      <c r="Y1019" s="425"/>
      <c r="Z1019" s="428"/>
      <c r="AA1019" s="425"/>
      <c r="AB1019" s="428"/>
      <c r="AC1019" s="429"/>
      <c r="AD1019" s="432"/>
      <c r="AE1019" s="433"/>
      <c r="AF1019" s="442">
        <f>IF(AB1019=0,0,(AD1019/AB1019)*100)</f>
        <v>0</v>
      </c>
      <c r="AG1019" s="443"/>
      <c r="AH1019" s="428"/>
      <c r="AI1019" s="429"/>
      <c r="AJ1019" s="432"/>
      <c r="AK1019" s="433"/>
      <c r="AL1019" s="446">
        <f>IF(AH1019=0,0,(AJ1019/AH1019)*100)</f>
        <v>0</v>
      </c>
      <c r="AM1019" s="447"/>
      <c r="AN1019" s="428"/>
      <c r="AO1019" s="429"/>
      <c r="AP1019" s="432"/>
      <c r="AQ1019" s="433"/>
      <c r="AR1019" s="446">
        <f>IF(AN1019=0,0,(AP1019/AN1019)*100)</f>
        <v>0</v>
      </c>
      <c r="AS1019" s="447"/>
      <c r="AT1019" s="450">
        <f>AB1019+AH1019+AN1019</f>
        <v>0</v>
      </c>
      <c r="AU1019" s="451"/>
      <c r="AV1019" s="454">
        <f>AD1019+AJ1019+AP1019</f>
        <v>0</v>
      </c>
      <c r="AW1019" s="455"/>
      <c r="AX1019" s="446">
        <f>IF(AT1019=0,0,(AV1019/AT1019)*100)</f>
        <v>0</v>
      </c>
      <c r="AY1019" s="447"/>
      <c r="AZ1019" s="428"/>
      <c r="BA1019" s="429"/>
      <c r="BB1019" s="432"/>
      <c r="BC1019" s="433"/>
      <c r="BD1019" s="446">
        <f>IF(AZ1019=0,0,(BB1019/AZ1019)*100)</f>
        <v>0</v>
      </c>
      <c r="BE1019" s="447"/>
      <c r="BF1019" s="450">
        <f>AT1019+AZ1019</f>
        <v>0</v>
      </c>
      <c r="BG1019" s="451"/>
      <c r="BH1019" s="454">
        <f>AV1019+BB1019</f>
        <v>0</v>
      </c>
      <c r="BI1019" s="455"/>
      <c r="BJ1019" s="446">
        <f>IF(BF1019=0,0,(BH1019/BF1019)*100)</f>
        <v>0</v>
      </c>
      <c r="BK1019" s="447"/>
      <c r="BL1019" s="406">
        <f>(AD1019*2)+(AJ1019*2)+(AP1019*3)+BB1019</f>
        <v>0</v>
      </c>
      <c r="BM1019" s="407"/>
      <c r="BN1019" s="408"/>
      <c r="BO1019" s="404" t="e">
        <f>(BL1019*BR$1019)+(N1019*BR$1020)+(X1019*BR$1021)+(R1019*BR$1022)+(V1019*BR$1023)+(Z1019*BR$1024)</f>
        <v>#REF!</v>
      </c>
      <c r="BP1019" s="404" t="e">
        <f>((AZ1019-BB1019)*BR$1026)+((AT1019-AV1019)*BR$1025)+(H1019*BR$1027)+(P1019*BR$1028)</f>
        <v>#REF!</v>
      </c>
      <c r="BQ1019" s="65" t="s">
        <v>65</v>
      </c>
      <c r="BR1019" s="66" t="e">
        <f>IF(#REF!="B",#REF!,IF(#REF!="C",#REF!,#REF!))</f>
        <v>#REF!</v>
      </c>
      <c r="BS1019" s="787"/>
    </row>
    <row r="1020" spans="1:71" ht="23.85" customHeight="1" x14ac:dyDescent="0.35">
      <c r="A1020" s="788"/>
      <c r="B1020" s="459"/>
      <c r="C1020" s="412" t="str">
        <f>IF(ROSTER!D$8="","",ROSTER!D$8)</f>
        <v/>
      </c>
      <c r="D1020" s="413"/>
      <c r="E1020" s="419"/>
      <c r="F1020" s="421"/>
      <c r="G1020" s="423"/>
      <c r="H1020" s="426"/>
      <c r="I1020" s="427"/>
      <c r="J1020" s="430"/>
      <c r="K1020" s="431"/>
      <c r="L1020" s="434"/>
      <c r="M1020" s="435"/>
      <c r="N1020" s="438" t="s">
        <v>14</v>
      </c>
      <c r="O1020" s="439"/>
      <c r="P1020" s="430"/>
      <c r="Q1020" s="431"/>
      <c r="R1020" s="434"/>
      <c r="S1020" s="441"/>
      <c r="T1020" s="434"/>
      <c r="U1020" s="427"/>
      <c r="V1020" s="441"/>
      <c r="W1020" s="427"/>
      <c r="X1020" s="430"/>
      <c r="Y1020" s="427"/>
      <c r="Z1020" s="430"/>
      <c r="AA1020" s="427"/>
      <c r="AB1020" s="430"/>
      <c r="AC1020" s="431"/>
      <c r="AD1020" s="434"/>
      <c r="AE1020" s="435"/>
      <c r="AF1020" s="444"/>
      <c r="AG1020" s="445"/>
      <c r="AH1020" s="430"/>
      <c r="AI1020" s="431"/>
      <c r="AJ1020" s="434"/>
      <c r="AK1020" s="435"/>
      <c r="AL1020" s="448"/>
      <c r="AM1020" s="449"/>
      <c r="AN1020" s="430"/>
      <c r="AO1020" s="431"/>
      <c r="AP1020" s="434"/>
      <c r="AQ1020" s="435"/>
      <c r="AR1020" s="448"/>
      <c r="AS1020" s="449"/>
      <c r="AT1020" s="452"/>
      <c r="AU1020" s="453"/>
      <c r="AV1020" s="456"/>
      <c r="AW1020" s="457"/>
      <c r="AX1020" s="448"/>
      <c r="AY1020" s="449"/>
      <c r="AZ1020" s="430"/>
      <c r="BA1020" s="431"/>
      <c r="BB1020" s="434"/>
      <c r="BC1020" s="435"/>
      <c r="BD1020" s="448"/>
      <c r="BE1020" s="449"/>
      <c r="BF1020" s="452"/>
      <c r="BG1020" s="453"/>
      <c r="BH1020" s="456"/>
      <c r="BI1020" s="457"/>
      <c r="BJ1020" s="448"/>
      <c r="BK1020" s="449"/>
      <c r="BL1020" s="409"/>
      <c r="BM1020" s="410"/>
      <c r="BN1020" s="411"/>
      <c r="BO1020" s="405"/>
      <c r="BP1020" s="405"/>
      <c r="BQ1020" s="65" t="s">
        <v>66</v>
      </c>
      <c r="BR1020" s="66" t="e">
        <f>IF(#REF!="B",#REF!,IF(#REF!="C",#REF!,#REF!))</f>
        <v>#REF!</v>
      </c>
      <c r="BS1020" s="787"/>
    </row>
    <row r="1021" spans="1:71" ht="21.75" customHeight="1" x14ac:dyDescent="0.35">
      <c r="A1021" s="779"/>
      <c r="B1021" s="458" t="str">
        <f>IF(ROSTER!B10="","",ROSTER!B10)</f>
        <v/>
      </c>
      <c r="C1021" s="416" t="str">
        <f>IF(ROSTER!C$10="","",ROSTER!C$10)</f>
        <v/>
      </c>
      <c r="D1021" s="417"/>
      <c r="E1021" s="418"/>
      <c r="F1021" s="420">
        <f>IF(E1021="y",1,IF(E1021="S",1,0))</f>
        <v>0</v>
      </c>
      <c r="G1021" s="422">
        <f>IF(E1021="S",1,0)</f>
        <v>0</v>
      </c>
      <c r="H1021" s="424"/>
      <c r="I1021" s="425"/>
      <c r="J1021" s="428"/>
      <c r="K1021" s="429"/>
      <c r="L1021" s="432"/>
      <c r="M1021" s="433"/>
      <c r="N1021" s="436">
        <f>L1021+J1021</f>
        <v>0</v>
      </c>
      <c r="O1021" s="437"/>
      <c r="P1021" s="428"/>
      <c r="Q1021" s="429"/>
      <c r="R1021" s="432"/>
      <c r="S1021" s="440"/>
      <c r="T1021" s="432"/>
      <c r="U1021" s="425"/>
      <c r="V1021" s="440"/>
      <c r="W1021" s="425"/>
      <c r="X1021" s="428"/>
      <c r="Y1021" s="425"/>
      <c r="Z1021" s="428"/>
      <c r="AA1021" s="425"/>
      <c r="AB1021" s="428"/>
      <c r="AC1021" s="429"/>
      <c r="AD1021" s="432"/>
      <c r="AE1021" s="433"/>
      <c r="AF1021" s="442">
        <f>IF(AB1021=0,0,(AD1021/AB1021)*100)</f>
        <v>0</v>
      </c>
      <c r="AG1021" s="443"/>
      <c r="AH1021" s="428"/>
      <c r="AI1021" s="429"/>
      <c r="AJ1021" s="432"/>
      <c r="AK1021" s="433"/>
      <c r="AL1021" s="446">
        <f>IF(AH1021=0,0,(AJ1021/AH1021)*100)</f>
        <v>0</v>
      </c>
      <c r="AM1021" s="447"/>
      <c r="AN1021" s="428"/>
      <c r="AO1021" s="429"/>
      <c r="AP1021" s="432"/>
      <c r="AQ1021" s="433"/>
      <c r="AR1021" s="446">
        <f>IF(AN1021=0,0,(AP1021/AN1021)*100)</f>
        <v>0</v>
      </c>
      <c r="AS1021" s="447"/>
      <c r="AT1021" s="450">
        <f>AB1021+AH1021+AN1021</f>
        <v>0</v>
      </c>
      <c r="AU1021" s="451"/>
      <c r="AV1021" s="454">
        <f>AD1021+AJ1021+AP1021</f>
        <v>0</v>
      </c>
      <c r="AW1021" s="455"/>
      <c r="AX1021" s="446">
        <f>IF(AT1021=0,0,(AV1021/AT1021)*100)</f>
        <v>0</v>
      </c>
      <c r="AY1021" s="447"/>
      <c r="AZ1021" s="428"/>
      <c r="BA1021" s="429"/>
      <c r="BB1021" s="432"/>
      <c r="BC1021" s="433"/>
      <c r="BD1021" s="446">
        <f>IF(AZ1021=0,0,(BB1021/AZ1021)*100)</f>
        <v>0</v>
      </c>
      <c r="BE1021" s="447"/>
      <c r="BF1021" s="450">
        <f>AT1021+AZ1021</f>
        <v>0</v>
      </c>
      <c r="BG1021" s="451"/>
      <c r="BH1021" s="454">
        <f>AV1021+BB1021</f>
        <v>0</v>
      </c>
      <c r="BI1021" s="455"/>
      <c r="BJ1021" s="446">
        <f>IF(BF1021=0,0,(BH1021/BF1021)*100)</f>
        <v>0</v>
      </c>
      <c r="BK1021" s="447"/>
      <c r="BL1021" s="406">
        <f>(AD1021*2)+(AJ1021*2)+(AP1021*3)+BB1021</f>
        <v>0</v>
      </c>
      <c r="BM1021" s="407"/>
      <c r="BN1021" s="408"/>
      <c r="BO1021" s="404" t="e">
        <f>(BL1021*BR$1019)+(N1021*BR$1020)+(X1021*BR$1021)+(R1021*BR$1022)+(V1021*BR$1023)+(Z1021*BR$1024)</f>
        <v>#REF!</v>
      </c>
      <c r="BP1021" s="404" t="e">
        <f>((AZ1021-BB1021)*BR$1026)+((AT1021-AV1021)*BR$1025)+(H1021*BR$1027)+(P1021*BR$1028)</f>
        <v>#REF!</v>
      </c>
      <c r="BQ1021" s="65" t="s">
        <v>67</v>
      </c>
      <c r="BR1021" s="66" t="e">
        <f>IF(#REF!="B",#REF!,IF(#REF!="C",#REF!,#REF!))</f>
        <v>#REF!</v>
      </c>
      <c r="BS1021" s="787"/>
    </row>
    <row r="1022" spans="1:71" ht="21.75" customHeight="1" x14ac:dyDescent="0.35">
      <c r="A1022" s="779"/>
      <c r="B1022" s="459"/>
      <c r="C1022" s="412" t="str">
        <f>IF(ROSTER!D$10="","",ROSTER!D$10)</f>
        <v/>
      </c>
      <c r="D1022" s="413"/>
      <c r="E1022" s="419"/>
      <c r="F1022" s="421"/>
      <c r="G1022" s="423"/>
      <c r="H1022" s="426"/>
      <c r="I1022" s="427"/>
      <c r="J1022" s="430"/>
      <c r="K1022" s="431"/>
      <c r="L1022" s="434"/>
      <c r="M1022" s="435"/>
      <c r="N1022" s="438" t="s">
        <v>14</v>
      </c>
      <c r="O1022" s="439"/>
      <c r="P1022" s="430"/>
      <c r="Q1022" s="431"/>
      <c r="R1022" s="434"/>
      <c r="S1022" s="441"/>
      <c r="T1022" s="434"/>
      <c r="U1022" s="427"/>
      <c r="V1022" s="441"/>
      <c r="W1022" s="427"/>
      <c r="X1022" s="430"/>
      <c r="Y1022" s="427"/>
      <c r="Z1022" s="430"/>
      <c r="AA1022" s="427"/>
      <c r="AB1022" s="430"/>
      <c r="AC1022" s="431"/>
      <c r="AD1022" s="434"/>
      <c r="AE1022" s="435"/>
      <c r="AF1022" s="444"/>
      <c r="AG1022" s="445"/>
      <c r="AH1022" s="430"/>
      <c r="AI1022" s="431"/>
      <c r="AJ1022" s="434"/>
      <c r="AK1022" s="435"/>
      <c r="AL1022" s="448"/>
      <c r="AM1022" s="449"/>
      <c r="AN1022" s="430"/>
      <c r="AO1022" s="431"/>
      <c r="AP1022" s="434"/>
      <c r="AQ1022" s="435"/>
      <c r="AR1022" s="448"/>
      <c r="AS1022" s="449"/>
      <c r="AT1022" s="452"/>
      <c r="AU1022" s="453"/>
      <c r="AV1022" s="456"/>
      <c r="AW1022" s="457"/>
      <c r="AX1022" s="448"/>
      <c r="AY1022" s="449"/>
      <c r="AZ1022" s="430"/>
      <c r="BA1022" s="431"/>
      <c r="BB1022" s="434"/>
      <c r="BC1022" s="435"/>
      <c r="BD1022" s="448"/>
      <c r="BE1022" s="449"/>
      <c r="BF1022" s="452"/>
      <c r="BG1022" s="453"/>
      <c r="BH1022" s="456"/>
      <c r="BI1022" s="457"/>
      <c r="BJ1022" s="448"/>
      <c r="BK1022" s="449"/>
      <c r="BL1022" s="409"/>
      <c r="BM1022" s="410"/>
      <c r="BN1022" s="411"/>
      <c r="BO1022" s="405"/>
      <c r="BP1022" s="405"/>
      <c r="BQ1022" s="65" t="s">
        <v>68</v>
      </c>
      <c r="BR1022" s="66" t="e">
        <f>IF(#REF!="B",#REF!,IF(#REF!="C",#REF!,#REF!))</f>
        <v>#REF!</v>
      </c>
      <c r="BS1022" s="787"/>
    </row>
    <row r="1023" spans="1:71" ht="21.75" customHeight="1" x14ac:dyDescent="0.35">
      <c r="A1023" s="779"/>
      <c r="B1023" s="414" t="str">
        <f>IF(ROSTER!B12="","",ROSTER!B12)</f>
        <v/>
      </c>
      <c r="C1023" s="416" t="str">
        <f>IF(ROSTER!C$12="","",ROSTER!C$12)</f>
        <v/>
      </c>
      <c r="D1023" s="417"/>
      <c r="E1023" s="418"/>
      <c r="F1023" s="420">
        <f>IF(E1023="y",1,IF(E1023="S",1,0))</f>
        <v>0</v>
      </c>
      <c r="G1023" s="422">
        <f>IF(E1023="S",1,0)</f>
        <v>0</v>
      </c>
      <c r="H1023" s="424"/>
      <c r="I1023" s="425"/>
      <c r="J1023" s="428"/>
      <c r="K1023" s="429"/>
      <c r="L1023" s="432"/>
      <c r="M1023" s="433"/>
      <c r="N1023" s="436">
        <f>L1023+J1023</f>
        <v>0</v>
      </c>
      <c r="O1023" s="437"/>
      <c r="P1023" s="428"/>
      <c r="Q1023" s="429"/>
      <c r="R1023" s="432"/>
      <c r="S1023" s="440"/>
      <c r="T1023" s="432"/>
      <c r="U1023" s="425"/>
      <c r="V1023" s="440"/>
      <c r="W1023" s="425"/>
      <c r="X1023" s="428"/>
      <c r="Y1023" s="425"/>
      <c r="Z1023" s="428"/>
      <c r="AA1023" s="425"/>
      <c r="AB1023" s="428"/>
      <c r="AC1023" s="429"/>
      <c r="AD1023" s="432"/>
      <c r="AE1023" s="433"/>
      <c r="AF1023" s="442">
        <f>IF(AB1023=0,0,(AD1023/AB1023)*100)</f>
        <v>0</v>
      </c>
      <c r="AG1023" s="443"/>
      <c r="AH1023" s="428"/>
      <c r="AI1023" s="429"/>
      <c r="AJ1023" s="432"/>
      <c r="AK1023" s="433"/>
      <c r="AL1023" s="446">
        <f>IF(AH1023=0,0,(AJ1023/AH1023)*100)</f>
        <v>0</v>
      </c>
      <c r="AM1023" s="447"/>
      <c r="AN1023" s="428"/>
      <c r="AO1023" s="429"/>
      <c r="AP1023" s="432"/>
      <c r="AQ1023" s="433"/>
      <c r="AR1023" s="446">
        <f>IF(AN1023=0,0,(AP1023/AN1023)*100)</f>
        <v>0</v>
      </c>
      <c r="AS1023" s="447"/>
      <c r="AT1023" s="450">
        <f>AB1023+AH1023+AN1023</f>
        <v>0</v>
      </c>
      <c r="AU1023" s="451"/>
      <c r="AV1023" s="454">
        <f>AD1023+AJ1023+AP1023</f>
        <v>0</v>
      </c>
      <c r="AW1023" s="455"/>
      <c r="AX1023" s="446">
        <f>IF(AT1023=0,0,(AV1023/AT1023)*100)</f>
        <v>0</v>
      </c>
      <c r="AY1023" s="447"/>
      <c r="AZ1023" s="428"/>
      <c r="BA1023" s="429"/>
      <c r="BB1023" s="432"/>
      <c r="BC1023" s="433"/>
      <c r="BD1023" s="446">
        <f>IF(AZ1023=0,0,(BB1023/AZ1023)*100)</f>
        <v>0</v>
      </c>
      <c r="BE1023" s="447"/>
      <c r="BF1023" s="450">
        <f>AT1023+AZ1023</f>
        <v>0</v>
      </c>
      <c r="BG1023" s="451"/>
      <c r="BH1023" s="454">
        <f>AV1023+BB1023</f>
        <v>0</v>
      </c>
      <c r="BI1023" s="455"/>
      <c r="BJ1023" s="446">
        <f>IF(BF1023=0,0,(BH1023/BF1023)*100)</f>
        <v>0</v>
      </c>
      <c r="BK1023" s="447"/>
      <c r="BL1023" s="406">
        <f>(AD1023*2)+(AJ1023*2)+(AP1023*3)+BB1023</f>
        <v>0</v>
      </c>
      <c r="BM1023" s="407"/>
      <c r="BN1023" s="408"/>
      <c r="BO1023" s="404" t="e">
        <f>(BL1023*BR$1019)+(N1023*BR$1020)+(X1023*BR$1021)+(R1023*BR$1022)+(V1023*BR$1023)+(Z1023*BR$1024)</f>
        <v>#REF!</v>
      </c>
      <c r="BP1023" s="404" t="e">
        <f>((AZ1023-BB1023)*BR$1026)+((AT1023-AV1023)*BR$1025)+(H1023*BR$1027)+(P1023*BR$1028)</f>
        <v>#REF!</v>
      </c>
      <c r="BQ1023" s="65" t="s">
        <v>69</v>
      </c>
      <c r="BR1023" s="66" t="e">
        <f>IF(#REF!="B",#REF!,IF(#REF!="C",#REF!,#REF!))</f>
        <v>#REF!</v>
      </c>
      <c r="BS1023" s="787"/>
    </row>
    <row r="1024" spans="1:71" ht="21.75" customHeight="1" x14ac:dyDescent="0.35">
      <c r="A1024" s="779"/>
      <c r="B1024" s="415"/>
      <c r="C1024" s="412" t="str">
        <f>IF(ROSTER!D$12="","",ROSTER!D$12)</f>
        <v/>
      </c>
      <c r="D1024" s="413"/>
      <c r="E1024" s="419"/>
      <c r="F1024" s="421"/>
      <c r="G1024" s="423"/>
      <c r="H1024" s="426"/>
      <c r="I1024" s="427"/>
      <c r="J1024" s="430"/>
      <c r="K1024" s="431"/>
      <c r="L1024" s="434"/>
      <c r="M1024" s="435"/>
      <c r="N1024" s="438" t="s">
        <v>14</v>
      </c>
      <c r="O1024" s="439"/>
      <c r="P1024" s="430"/>
      <c r="Q1024" s="431"/>
      <c r="R1024" s="434"/>
      <c r="S1024" s="441"/>
      <c r="T1024" s="434"/>
      <c r="U1024" s="427"/>
      <c r="V1024" s="441"/>
      <c r="W1024" s="427"/>
      <c r="X1024" s="430"/>
      <c r="Y1024" s="427"/>
      <c r="Z1024" s="430"/>
      <c r="AA1024" s="427"/>
      <c r="AB1024" s="430"/>
      <c r="AC1024" s="431"/>
      <c r="AD1024" s="434"/>
      <c r="AE1024" s="435"/>
      <c r="AF1024" s="444"/>
      <c r="AG1024" s="445"/>
      <c r="AH1024" s="430"/>
      <c r="AI1024" s="431"/>
      <c r="AJ1024" s="434"/>
      <c r="AK1024" s="435"/>
      <c r="AL1024" s="448"/>
      <c r="AM1024" s="449"/>
      <c r="AN1024" s="430"/>
      <c r="AO1024" s="431"/>
      <c r="AP1024" s="434"/>
      <c r="AQ1024" s="435"/>
      <c r="AR1024" s="448"/>
      <c r="AS1024" s="449"/>
      <c r="AT1024" s="452"/>
      <c r="AU1024" s="453"/>
      <c r="AV1024" s="456"/>
      <c r="AW1024" s="457"/>
      <c r="AX1024" s="448"/>
      <c r="AY1024" s="449"/>
      <c r="AZ1024" s="430"/>
      <c r="BA1024" s="431"/>
      <c r="BB1024" s="434"/>
      <c r="BC1024" s="435"/>
      <c r="BD1024" s="448"/>
      <c r="BE1024" s="449"/>
      <c r="BF1024" s="452"/>
      <c r="BG1024" s="453"/>
      <c r="BH1024" s="456"/>
      <c r="BI1024" s="457"/>
      <c r="BJ1024" s="448"/>
      <c r="BK1024" s="449"/>
      <c r="BL1024" s="409"/>
      <c r="BM1024" s="410"/>
      <c r="BN1024" s="411"/>
      <c r="BO1024" s="405"/>
      <c r="BP1024" s="405"/>
      <c r="BQ1024" s="65" t="s">
        <v>70</v>
      </c>
      <c r="BR1024" s="66" t="e">
        <f>IF(#REF!="B",#REF!,IF(#REF!="C",#REF!,#REF!))</f>
        <v>#REF!</v>
      </c>
      <c r="BS1024" s="787"/>
    </row>
    <row r="1025" spans="1:71" ht="21.75" customHeight="1" x14ac:dyDescent="0.35">
      <c r="A1025" s="779"/>
      <c r="B1025" s="414" t="str">
        <f>IF(ROSTER!B14="","",ROSTER!B14)</f>
        <v/>
      </c>
      <c r="C1025" s="416" t="str">
        <f>IF(ROSTER!C$14="","",ROSTER!C$14)</f>
        <v/>
      </c>
      <c r="D1025" s="417"/>
      <c r="E1025" s="418"/>
      <c r="F1025" s="420">
        <f>IF(E1025="y",1,IF(E1025="S",1,0))</f>
        <v>0</v>
      </c>
      <c r="G1025" s="422">
        <f>IF(E1025="S",1,0)</f>
        <v>0</v>
      </c>
      <c r="H1025" s="424"/>
      <c r="I1025" s="425"/>
      <c r="J1025" s="428"/>
      <c r="K1025" s="429"/>
      <c r="L1025" s="432"/>
      <c r="M1025" s="433"/>
      <c r="N1025" s="436">
        <f>L1025+J1025</f>
        <v>0</v>
      </c>
      <c r="O1025" s="437"/>
      <c r="P1025" s="428"/>
      <c r="Q1025" s="429"/>
      <c r="R1025" s="432"/>
      <c r="S1025" s="440"/>
      <c r="T1025" s="432"/>
      <c r="U1025" s="425"/>
      <c r="V1025" s="440"/>
      <c r="W1025" s="425"/>
      <c r="X1025" s="428"/>
      <c r="Y1025" s="425"/>
      <c r="Z1025" s="428"/>
      <c r="AA1025" s="425"/>
      <c r="AB1025" s="428"/>
      <c r="AC1025" s="429"/>
      <c r="AD1025" s="432"/>
      <c r="AE1025" s="433"/>
      <c r="AF1025" s="442">
        <f>IF(AB1025=0,0,(AD1025/AB1025)*100)</f>
        <v>0</v>
      </c>
      <c r="AG1025" s="443"/>
      <c r="AH1025" s="428"/>
      <c r="AI1025" s="429"/>
      <c r="AJ1025" s="432"/>
      <c r="AK1025" s="433"/>
      <c r="AL1025" s="446">
        <f>IF(AH1025=0,0,(AJ1025/AH1025)*100)</f>
        <v>0</v>
      </c>
      <c r="AM1025" s="447"/>
      <c r="AN1025" s="428"/>
      <c r="AO1025" s="429"/>
      <c r="AP1025" s="432"/>
      <c r="AQ1025" s="433"/>
      <c r="AR1025" s="446">
        <f>IF(AN1025=0,0,(AP1025/AN1025)*100)</f>
        <v>0</v>
      </c>
      <c r="AS1025" s="447"/>
      <c r="AT1025" s="450">
        <f>AB1025+AH1025+AN1025</f>
        <v>0</v>
      </c>
      <c r="AU1025" s="451"/>
      <c r="AV1025" s="454">
        <f>AD1025+AJ1025+AP1025</f>
        <v>0</v>
      </c>
      <c r="AW1025" s="455"/>
      <c r="AX1025" s="446">
        <f>IF(AT1025=0,0,(AV1025/AT1025)*100)</f>
        <v>0</v>
      </c>
      <c r="AY1025" s="447"/>
      <c r="AZ1025" s="428"/>
      <c r="BA1025" s="429"/>
      <c r="BB1025" s="432"/>
      <c r="BC1025" s="433"/>
      <c r="BD1025" s="446">
        <f>IF(AZ1025=0,0,(BB1025/AZ1025)*100)</f>
        <v>0</v>
      </c>
      <c r="BE1025" s="447"/>
      <c r="BF1025" s="450">
        <f>AT1025+AZ1025</f>
        <v>0</v>
      </c>
      <c r="BG1025" s="451"/>
      <c r="BH1025" s="454">
        <f>AV1025+BB1025</f>
        <v>0</v>
      </c>
      <c r="BI1025" s="455"/>
      <c r="BJ1025" s="446">
        <f>IF(BF1025=0,0,(BH1025/BF1025)*100)</f>
        <v>0</v>
      </c>
      <c r="BK1025" s="447"/>
      <c r="BL1025" s="406">
        <f>(AD1025*2)+(AJ1025*2)+(AP1025*3)+BB1025</f>
        <v>0</v>
      </c>
      <c r="BM1025" s="407"/>
      <c r="BN1025" s="408"/>
      <c r="BO1025" s="404" t="e">
        <f>(BL1025*BR$1019)+(N1025*BR$1020)+(X1025*BR$1021)+(R1025*BR$1022)+(V1025*BR$1023)+(Z1025*BR$1024)</f>
        <v>#REF!</v>
      </c>
      <c r="BP1025" s="404" t="e">
        <f>((AZ1025-BB1025)*BR$1026)+((AT1025-AV1025)*BR$1025)+(H1025*BR$1027)+(P1025*BR$1028)</f>
        <v>#REF!</v>
      </c>
      <c r="BQ1025" s="65" t="s">
        <v>71</v>
      </c>
      <c r="BR1025" s="66" t="e">
        <f>IF(#REF!="B",#REF!,IF(#REF!="C",#REF!,#REF!))</f>
        <v>#REF!</v>
      </c>
      <c r="BS1025" s="787"/>
    </row>
    <row r="1026" spans="1:71" ht="21.75" customHeight="1" x14ac:dyDescent="0.35">
      <c r="A1026" s="779"/>
      <c r="B1026" s="415"/>
      <c r="C1026" s="412" t="str">
        <f>IF(ROSTER!D$14="","",ROSTER!D$14)</f>
        <v/>
      </c>
      <c r="D1026" s="413"/>
      <c r="E1026" s="419"/>
      <c r="F1026" s="421"/>
      <c r="G1026" s="423"/>
      <c r="H1026" s="426"/>
      <c r="I1026" s="427"/>
      <c r="J1026" s="430"/>
      <c r="K1026" s="431"/>
      <c r="L1026" s="434"/>
      <c r="M1026" s="435"/>
      <c r="N1026" s="438" t="s">
        <v>14</v>
      </c>
      <c r="O1026" s="439"/>
      <c r="P1026" s="430"/>
      <c r="Q1026" s="431"/>
      <c r="R1026" s="434"/>
      <c r="S1026" s="441"/>
      <c r="T1026" s="434"/>
      <c r="U1026" s="427"/>
      <c r="V1026" s="441"/>
      <c r="W1026" s="427"/>
      <c r="X1026" s="430"/>
      <c r="Y1026" s="427"/>
      <c r="Z1026" s="430"/>
      <c r="AA1026" s="427"/>
      <c r="AB1026" s="430"/>
      <c r="AC1026" s="431"/>
      <c r="AD1026" s="434"/>
      <c r="AE1026" s="435"/>
      <c r="AF1026" s="444"/>
      <c r="AG1026" s="445"/>
      <c r="AH1026" s="430"/>
      <c r="AI1026" s="431"/>
      <c r="AJ1026" s="434"/>
      <c r="AK1026" s="435"/>
      <c r="AL1026" s="448"/>
      <c r="AM1026" s="449"/>
      <c r="AN1026" s="430"/>
      <c r="AO1026" s="431"/>
      <c r="AP1026" s="434"/>
      <c r="AQ1026" s="435"/>
      <c r="AR1026" s="448"/>
      <c r="AS1026" s="449"/>
      <c r="AT1026" s="452"/>
      <c r="AU1026" s="453"/>
      <c r="AV1026" s="456"/>
      <c r="AW1026" s="457"/>
      <c r="AX1026" s="448"/>
      <c r="AY1026" s="449"/>
      <c r="AZ1026" s="430"/>
      <c r="BA1026" s="431"/>
      <c r="BB1026" s="434"/>
      <c r="BC1026" s="435"/>
      <c r="BD1026" s="448"/>
      <c r="BE1026" s="449"/>
      <c r="BF1026" s="452"/>
      <c r="BG1026" s="453"/>
      <c r="BH1026" s="456"/>
      <c r="BI1026" s="457"/>
      <c r="BJ1026" s="448"/>
      <c r="BK1026" s="449"/>
      <c r="BL1026" s="409"/>
      <c r="BM1026" s="410"/>
      <c r="BN1026" s="411"/>
      <c r="BO1026" s="405"/>
      <c r="BP1026" s="405"/>
      <c r="BQ1026" s="65" t="s">
        <v>72</v>
      </c>
      <c r="BR1026" s="66" t="e">
        <f>IF(#REF!="B",#REF!,IF(#REF!="C",#REF!,#REF!))</f>
        <v>#REF!</v>
      </c>
      <c r="BS1026" s="787"/>
    </row>
    <row r="1027" spans="1:71" ht="21.75" customHeight="1" x14ac:dyDescent="0.35">
      <c r="A1027" s="779"/>
      <c r="B1027" s="414" t="str">
        <f>IF(ROSTER!B16="","",ROSTER!B16)</f>
        <v/>
      </c>
      <c r="C1027" s="416" t="str">
        <f>IF(ROSTER!C$16="","",ROSTER!C$16)</f>
        <v/>
      </c>
      <c r="D1027" s="417"/>
      <c r="E1027" s="418"/>
      <c r="F1027" s="420">
        <f>IF(E1027="y",1,IF(E1027="S",1,0))</f>
        <v>0</v>
      </c>
      <c r="G1027" s="422">
        <f>IF(E1027="S",1,0)</f>
        <v>0</v>
      </c>
      <c r="H1027" s="424"/>
      <c r="I1027" s="425"/>
      <c r="J1027" s="428"/>
      <c r="K1027" s="429"/>
      <c r="L1027" s="432"/>
      <c r="M1027" s="433"/>
      <c r="N1027" s="436">
        <f>L1027+J1027</f>
        <v>0</v>
      </c>
      <c r="O1027" s="437"/>
      <c r="P1027" s="428"/>
      <c r="Q1027" s="429"/>
      <c r="R1027" s="432"/>
      <c r="S1027" s="440"/>
      <c r="T1027" s="432"/>
      <c r="U1027" s="425"/>
      <c r="V1027" s="440"/>
      <c r="W1027" s="425"/>
      <c r="X1027" s="428"/>
      <c r="Y1027" s="425"/>
      <c r="Z1027" s="428"/>
      <c r="AA1027" s="425"/>
      <c r="AB1027" s="428"/>
      <c r="AC1027" s="429"/>
      <c r="AD1027" s="432"/>
      <c r="AE1027" s="433"/>
      <c r="AF1027" s="442">
        <f>IF(AB1027=0,0,(AD1027/AB1027)*100)</f>
        <v>0</v>
      </c>
      <c r="AG1027" s="443"/>
      <c r="AH1027" s="428"/>
      <c r="AI1027" s="429"/>
      <c r="AJ1027" s="432"/>
      <c r="AK1027" s="433"/>
      <c r="AL1027" s="446">
        <f>IF(AH1027=0,0,(AJ1027/AH1027)*100)</f>
        <v>0</v>
      </c>
      <c r="AM1027" s="447"/>
      <c r="AN1027" s="428"/>
      <c r="AO1027" s="429"/>
      <c r="AP1027" s="432"/>
      <c r="AQ1027" s="433"/>
      <c r="AR1027" s="446">
        <f>IF(AN1027=0,0,(AP1027/AN1027)*100)</f>
        <v>0</v>
      </c>
      <c r="AS1027" s="447"/>
      <c r="AT1027" s="450">
        <f>AB1027+AH1027+AN1027</f>
        <v>0</v>
      </c>
      <c r="AU1027" s="451"/>
      <c r="AV1027" s="454">
        <f>AD1027+AJ1027+AP1027</f>
        <v>0</v>
      </c>
      <c r="AW1027" s="455"/>
      <c r="AX1027" s="446">
        <f>IF(AT1027=0,0,(AV1027/AT1027)*100)</f>
        <v>0</v>
      </c>
      <c r="AY1027" s="447"/>
      <c r="AZ1027" s="428"/>
      <c r="BA1027" s="429"/>
      <c r="BB1027" s="432"/>
      <c r="BC1027" s="433"/>
      <c r="BD1027" s="446">
        <f>IF(AZ1027=0,0,(BB1027/AZ1027)*100)</f>
        <v>0</v>
      </c>
      <c r="BE1027" s="447"/>
      <c r="BF1027" s="450">
        <f>AT1027+AZ1027</f>
        <v>0</v>
      </c>
      <c r="BG1027" s="451"/>
      <c r="BH1027" s="454">
        <f>AV1027+BB1027</f>
        <v>0</v>
      </c>
      <c r="BI1027" s="455"/>
      <c r="BJ1027" s="446">
        <f>IF(BF1027=0,0,(BH1027/BF1027)*100)</f>
        <v>0</v>
      </c>
      <c r="BK1027" s="447"/>
      <c r="BL1027" s="406">
        <f>(AD1027*2)+(AJ1027*2)+(AP1027*3)+BB1027</f>
        <v>0</v>
      </c>
      <c r="BM1027" s="407"/>
      <c r="BN1027" s="408"/>
      <c r="BO1027" s="404" t="e">
        <f>(BL1027*BR$1019)+(N1027*BR$1020)+(X1027*BR$1021)+(R1027*BR$1022)+(V1027*BR$1023)+(Z1027*BR$1024)</f>
        <v>#REF!</v>
      </c>
      <c r="BP1027" s="404" t="e">
        <f>((AZ1027-BB1027)*BR$1026)+((AT1027-AV1027)*BR$1025)+(H1027*BR$1027)+(P1027*BR$1028)</f>
        <v>#REF!</v>
      </c>
      <c r="BQ1027" s="65" t="s">
        <v>73</v>
      </c>
      <c r="BR1027" s="66" t="e">
        <f>IF(#REF!="B",#REF!,IF(#REF!="C",#REF!,#REF!))</f>
        <v>#REF!</v>
      </c>
      <c r="BS1027" s="787"/>
    </row>
    <row r="1028" spans="1:71" ht="21.75" customHeight="1" x14ac:dyDescent="0.35">
      <c r="A1028" s="779"/>
      <c r="B1028" s="415"/>
      <c r="C1028" s="412" t="str">
        <f>IF(ROSTER!D$16="","",ROSTER!D$16)</f>
        <v/>
      </c>
      <c r="D1028" s="413"/>
      <c r="E1028" s="419"/>
      <c r="F1028" s="421"/>
      <c r="G1028" s="423"/>
      <c r="H1028" s="426"/>
      <c r="I1028" s="427"/>
      <c r="J1028" s="430"/>
      <c r="K1028" s="431"/>
      <c r="L1028" s="434"/>
      <c r="M1028" s="435"/>
      <c r="N1028" s="438" t="s">
        <v>14</v>
      </c>
      <c r="O1028" s="439"/>
      <c r="P1028" s="430"/>
      <c r="Q1028" s="431"/>
      <c r="R1028" s="434"/>
      <c r="S1028" s="441"/>
      <c r="T1028" s="434"/>
      <c r="U1028" s="427"/>
      <c r="V1028" s="441"/>
      <c r="W1028" s="427"/>
      <c r="X1028" s="430"/>
      <c r="Y1028" s="427"/>
      <c r="Z1028" s="430"/>
      <c r="AA1028" s="427"/>
      <c r="AB1028" s="430"/>
      <c r="AC1028" s="431"/>
      <c r="AD1028" s="434"/>
      <c r="AE1028" s="435"/>
      <c r="AF1028" s="444"/>
      <c r="AG1028" s="445"/>
      <c r="AH1028" s="430"/>
      <c r="AI1028" s="431"/>
      <c r="AJ1028" s="434"/>
      <c r="AK1028" s="435"/>
      <c r="AL1028" s="448"/>
      <c r="AM1028" s="449"/>
      <c r="AN1028" s="430"/>
      <c r="AO1028" s="431"/>
      <c r="AP1028" s="434"/>
      <c r="AQ1028" s="435"/>
      <c r="AR1028" s="448"/>
      <c r="AS1028" s="449"/>
      <c r="AT1028" s="452"/>
      <c r="AU1028" s="453"/>
      <c r="AV1028" s="456"/>
      <c r="AW1028" s="457"/>
      <c r="AX1028" s="448"/>
      <c r="AY1028" s="449"/>
      <c r="AZ1028" s="430"/>
      <c r="BA1028" s="431"/>
      <c r="BB1028" s="434"/>
      <c r="BC1028" s="435"/>
      <c r="BD1028" s="448"/>
      <c r="BE1028" s="449"/>
      <c r="BF1028" s="452"/>
      <c r="BG1028" s="453"/>
      <c r="BH1028" s="456"/>
      <c r="BI1028" s="457"/>
      <c r="BJ1028" s="448"/>
      <c r="BK1028" s="449"/>
      <c r="BL1028" s="409"/>
      <c r="BM1028" s="410"/>
      <c r="BN1028" s="411"/>
      <c r="BO1028" s="405"/>
      <c r="BP1028" s="405"/>
      <c r="BQ1028" s="65" t="s">
        <v>74</v>
      </c>
      <c r="BR1028" s="66" t="e">
        <f>IF(#REF!="B",#REF!,IF(#REF!="C",#REF!,#REF!))</f>
        <v>#REF!</v>
      </c>
      <c r="BS1028" s="787"/>
    </row>
    <row r="1029" spans="1:71" ht="21.75" customHeight="1" x14ac:dyDescent="0.25">
      <c r="A1029" s="779"/>
      <c r="B1029" s="414" t="str">
        <f>IF(ROSTER!B18="","",ROSTER!B18)</f>
        <v/>
      </c>
      <c r="C1029" s="416" t="str">
        <f>IF(ROSTER!C$18="","",ROSTER!C$18)</f>
        <v/>
      </c>
      <c r="D1029" s="417"/>
      <c r="E1029" s="418"/>
      <c r="F1029" s="420">
        <f>IF(E1029="y",1,IF(E1029="S",1,0))</f>
        <v>0</v>
      </c>
      <c r="G1029" s="422">
        <f>IF(E1029="S",1,0)</f>
        <v>0</v>
      </c>
      <c r="H1029" s="424"/>
      <c r="I1029" s="425"/>
      <c r="J1029" s="428"/>
      <c r="K1029" s="429"/>
      <c r="L1029" s="432"/>
      <c r="M1029" s="433"/>
      <c r="N1029" s="436">
        <f>L1029+J1029</f>
        <v>0</v>
      </c>
      <c r="O1029" s="437"/>
      <c r="P1029" s="428"/>
      <c r="Q1029" s="429"/>
      <c r="R1029" s="432"/>
      <c r="S1029" s="440"/>
      <c r="T1029" s="432"/>
      <c r="U1029" s="425"/>
      <c r="V1029" s="440"/>
      <c r="W1029" s="425"/>
      <c r="X1029" s="428"/>
      <c r="Y1029" s="425"/>
      <c r="Z1029" s="428"/>
      <c r="AA1029" s="425"/>
      <c r="AB1029" s="428"/>
      <c r="AC1029" s="429"/>
      <c r="AD1029" s="432"/>
      <c r="AE1029" s="433"/>
      <c r="AF1029" s="442">
        <f>IF(AB1029=0,0,(AD1029/AB1029)*100)</f>
        <v>0</v>
      </c>
      <c r="AG1029" s="443"/>
      <c r="AH1029" s="428"/>
      <c r="AI1029" s="429"/>
      <c r="AJ1029" s="432"/>
      <c r="AK1029" s="433"/>
      <c r="AL1029" s="446">
        <f>IF(AH1029=0,0,(AJ1029/AH1029)*100)</f>
        <v>0</v>
      </c>
      <c r="AM1029" s="447"/>
      <c r="AN1029" s="428"/>
      <c r="AO1029" s="429"/>
      <c r="AP1029" s="432"/>
      <c r="AQ1029" s="433"/>
      <c r="AR1029" s="446">
        <f>IF(AN1029=0,0,(AP1029/AN1029)*100)</f>
        <v>0</v>
      </c>
      <c r="AS1029" s="447"/>
      <c r="AT1029" s="450">
        <f>AB1029+AH1029+AN1029</f>
        <v>0</v>
      </c>
      <c r="AU1029" s="451"/>
      <c r="AV1029" s="454">
        <f>AD1029+AJ1029+AP1029</f>
        <v>0</v>
      </c>
      <c r="AW1029" s="455"/>
      <c r="AX1029" s="446">
        <f>IF(AT1029=0,0,(AV1029/AT1029)*100)</f>
        <v>0</v>
      </c>
      <c r="AY1029" s="447"/>
      <c r="AZ1029" s="428"/>
      <c r="BA1029" s="429"/>
      <c r="BB1029" s="432"/>
      <c r="BC1029" s="433"/>
      <c r="BD1029" s="446">
        <f>IF(AZ1029=0,0,(BB1029/AZ1029)*100)</f>
        <v>0</v>
      </c>
      <c r="BE1029" s="447"/>
      <c r="BF1029" s="450">
        <f>AT1029+AZ1029</f>
        <v>0</v>
      </c>
      <c r="BG1029" s="451"/>
      <c r="BH1029" s="454">
        <f>AV1029+BB1029</f>
        <v>0</v>
      </c>
      <c r="BI1029" s="455"/>
      <c r="BJ1029" s="446">
        <f>IF(BF1029=0,0,(BH1029/BF1029)*100)</f>
        <v>0</v>
      </c>
      <c r="BK1029" s="447"/>
      <c r="BL1029" s="406">
        <f>(AD1029*2)+(AJ1029*2)+(AP1029*3)+BB1029</f>
        <v>0</v>
      </c>
      <c r="BM1029" s="407"/>
      <c r="BN1029" s="408"/>
      <c r="BO1029" s="404" t="e">
        <f>(BL1029*BR$1019)+(N1029*BR$1020)+(X1029*BR$1021)+(R1029*BR$1022)+(V1029*BR$1023)+(Z1029*BR$1024)</f>
        <v>#REF!</v>
      </c>
      <c r="BP1029" s="404" t="e">
        <f>((AZ1029-BB1029)*BR$1026)+((AT1029-AV1029)*BR$1025)+(H1029*BR$1027)+(P1029*BR$1028)</f>
        <v>#REF!</v>
      </c>
      <c r="BQ1029" s="53"/>
      <c r="BR1029" s="53"/>
      <c r="BS1029" s="787"/>
    </row>
    <row r="1030" spans="1:71" ht="21.75" customHeight="1" x14ac:dyDescent="0.25">
      <c r="A1030" s="779"/>
      <c r="B1030" s="415"/>
      <c r="C1030" s="412" t="str">
        <f>IF(ROSTER!D$18="","",ROSTER!D$18)</f>
        <v/>
      </c>
      <c r="D1030" s="413"/>
      <c r="E1030" s="419"/>
      <c r="F1030" s="421"/>
      <c r="G1030" s="423"/>
      <c r="H1030" s="426"/>
      <c r="I1030" s="427"/>
      <c r="J1030" s="430"/>
      <c r="K1030" s="431"/>
      <c r="L1030" s="434"/>
      <c r="M1030" s="435"/>
      <c r="N1030" s="438"/>
      <c r="O1030" s="439"/>
      <c r="P1030" s="430"/>
      <c r="Q1030" s="431"/>
      <c r="R1030" s="434"/>
      <c r="S1030" s="441"/>
      <c r="T1030" s="434"/>
      <c r="U1030" s="427"/>
      <c r="V1030" s="441"/>
      <c r="W1030" s="427"/>
      <c r="X1030" s="430"/>
      <c r="Y1030" s="427"/>
      <c r="Z1030" s="430"/>
      <c r="AA1030" s="427"/>
      <c r="AB1030" s="430"/>
      <c r="AC1030" s="431"/>
      <c r="AD1030" s="434"/>
      <c r="AE1030" s="435"/>
      <c r="AF1030" s="444"/>
      <c r="AG1030" s="445"/>
      <c r="AH1030" s="430"/>
      <c r="AI1030" s="431"/>
      <c r="AJ1030" s="434"/>
      <c r="AK1030" s="435"/>
      <c r="AL1030" s="448"/>
      <c r="AM1030" s="449"/>
      <c r="AN1030" s="430"/>
      <c r="AO1030" s="431"/>
      <c r="AP1030" s="434"/>
      <c r="AQ1030" s="435"/>
      <c r="AR1030" s="448"/>
      <c r="AS1030" s="449"/>
      <c r="AT1030" s="452"/>
      <c r="AU1030" s="453"/>
      <c r="AV1030" s="456"/>
      <c r="AW1030" s="457"/>
      <c r="AX1030" s="448"/>
      <c r="AY1030" s="449"/>
      <c r="AZ1030" s="430"/>
      <c r="BA1030" s="431"/>
      <c r="BB1030" s="434"/>
      <c r="BC1030" s="435"/>
      <c r="BD1030" s="448"/>
      <c r="BE1030" s="449"/>
      <c r="BF1030" s="452"/>
      <c r="BG1030" s="453"/>
      <c r="BH1030" s="456"/>
      <c r="BI1030" s="457"/>
      <c r="BJ1030" s="448"/>
      <c r="BK1030" s="449"/>
      <c r="BL1030" s="409"/>
      <c r="BM1030" s="410"/>
      <c r="BN1030" s="411"/>
      <c r="BO1030" s="405"/>
      <c r="BP1030" s="405"/>
      <c r="BQ1030" s="53"/>
      <c r="BR1030" s="53"/>
      <c r="BS1030" s="779"/>
    </row>
    <row r="1031" spans="1:71" ht="21.75" customHeight="1" x14ac:dyDescent="0.25">
      <c r="A1031" s="779"/>
      <c r="B1031" s="414" t="str">
        <f>IF(ROSTER!B20="","",ROSTER!B20)</f>
        <v/>
      </c>
      <c r="C1031" s="416" t="str">
        <f>IF(ROSTER!C$20="","",ROSTER!C$20)</f>
        <v/>
      </c>
      <c r="D1031" s="417"/>
      <c r="E1031" s="418"/>
      <c r="F1031" s="420">
        <f>IF(E1031="y",1,IF(E1031="S",1,0))</f>
        <v>0</v>
      </c>
      <c r="G1031" s="422">
        <f>IF(E1031="S",1,0)</f>
        <v>0</v>
      </c>
      <c r="H1031" s="424"/>
      <c r="I1031" s="425"/>
      <c r="J1031" s="428"/>
      <c r="K1031" s="429"/>
      <c r="L1031" s="432"/>
      <c r="M1031" s="433"/>
      <c r="N1031" s="436">
        <f>L1031+J1031</f>
        <v>0</v>
      </c>
      <c r="O1031" s="437"/>
      <c r="P1031" s="428"/>
      <c r="Q1031" s="429"/>
      <c r="R1031" s="432"/>
      <c r="S1031" s="440"/>
      <c r="T1031" s="432"/>
      <c r="U1031" s="425"/>
      <c r="V1031" s="440"/>
      <c r="W1031" s="425"/>
      <c r="X1031" s="428"/>
      <c r="Y1031" s="425"/>
      <c r="Z1031" s="428"/>
      <c r="AA1031" s="425"/>
      <c r="AB1031" s="428"/>
      <c r="AC1031" s="429"/>
      <c r="AD1031" s="432"/>
      <c r="AE1031" s="433"/>
      <c r="AF1031" s="442">
        <f>IF(AB1031=0,0,(AD1031/AB1031)*100)</f>
        <v>0</v>
      </c>
      <c r="AG1031" s="443"/>
      <c r="AH1031" s="428"/>
      <c r="AI1031" s="429"/>
      <c r="AJ1031" s="432"/>
      <c r="AK1031" s="433"/>
      <c r="AL1031" s="446">
        <f>IF(AH1031=0,0,(AJ1031/AH1031)*100)</f>
        <v>0</v>
      </c>
      <c r="AM1031" s="447"/>
      <c r="AN1031" s="428"/>
      <c r="AO1031" s="429"/>
      <c r="AP1031" s="432"/>
      <c r="AQ1031" s="433"/>
      <c r="AR1031" s="446">
        <f>IF(AN1031=0,0,(AP1031/AN1031)*100)</f>
        <v>0</v>
      </c>
      <c r="AS1031" s="447"/>
      <c r="AT1031" s="450">
        <f>AB1031+AH1031+AN1031</f>
        <v>0</v>
      </c>
      <c r="AU1031" s="451"/>
      <c r="AV1031" s="454">
        <f>AD1031+AJ1031+AP1031</f>
        <v>0</v>
      </c>
      <c r="AW1031" s="455"/>
      <c r="AX1031" s="446">
        <f>IF(AT1031=0,0,(AV1031/AT1031)*100)</f>
        <v>0</v>
      </c>
      <c r="AY1031" s="447"/>
      <c r="AZ1031" s="428"/>
      <c r="BA1031" s="429"/>
      <c r="BB1031" s="432"/>
      <c r="BC1031" s="433"/>
      <c r="BD1031" s="446">
        <f>IF(AZ1031=0,0,(BB1031/AZ1031)*100)</f>
        <v>0</v>
      </c>
      <c r="BE1031" s="447"/>
      <c r="BF1031" s="450">
        <f>AT1031+AZ1031</f>
        <v>0</v>
      </c>
      <c r="BG1031" s="451"/>
      <c r="BH1031" s="454">
        <f>AV1031+BB1031</f>
        <v>0</v>
      </c>
      <c r="BI1031" s="455"/>
      <c r="BJ1031" s="446">
        <f>IF(BF1031=0,0,(BH1031/BF1031)*100)</f>
        <v>0</v>
      </c>
      <c r="BK1031" s="447"/>
      <c r="BL1031" s="406">
        <f>(AD1031*2)+(AJ1031*2)+(AP1031*3)+BB1031</f>
        <v>0</v>
      </c>
      <c r="BM1031" s="407"/>
      <c r="BN1031" s="408"/>
      <c r="BO1031" s="404" t="e">
        <f>(BL1031*BR$1019)+(N1031*BR$1020)+(X1031*BR$1021)+(R1031*BR$1022)+(V1031*BR$1023)+(Z1031*BR$1024)</f>
        <v>#REF!</v>
      </c>
      <c r="BP1031" s="404" t="e">
        <f>((AZ1031-BB1031)*BR$1026)+((AT1031-AV1031)*BR$1025)+(H1031*BR$1027)+(P1031*BR$1028)</f>
        <v>#REF!</v>
      </c>
      <c r="BQ1031" s="53"/>
      <c r="BR1031" s="53"/>
      <c r="BS1031" s="779"/>
    </row>
    <row r="1032" spans="1:71" ht="21.75" customHeight="1" x14ac:dyDescent="0.25">
      <c r="A1032" s="779"/>
      <c r="B1032" s="415"/>
      <c r="C1032" s="412" t="str">
        <f>IF(ROSTER!D$20="","",ROSTER!D$20)</f>
        <v/>
      </c>
      <c r="D1032" s="413"/>
      <c r="E1032" s="419"/>
      <c r="F1032" s="421"/>
      <c r="G1032" s="423"/>
      <c r="H1032" s="426"/>
      <c r="I1032" s="427"/>
      <c r="J1032" s="430"/>
      <c r="K1032" s="431"/>
      <c r="L1032" s="434"/>
      <c r="M1032" s="435"/>
      <c r="N1032" s="438" t="s">
        <v>14</v>
      </c>
      <c r="O1032" s="439"/>
      <c r="P1032" s="430"/>
      <c r="Q1032" s="431"/>
      <c r="R1032" s="434"/>
      <c r="S1032" s="441"/>
      <c r="T1032" s="434"/>
      <c r="U1032" s="427"/>
      <c r="V1032" s="441"/>
      <c r="W1032" s="427"/>
      <c r="X1032" s="430"/>
      <c r="Y1032" s="427"/>
      <c r="Z1032" s="430"/>
      <c r="AA1032" s="427"/>
      <c r="AB1032" s="430"/>
      <c r="AC1032" s="431"/>
      <c r="AD1032" s="434"/>
      <c r="AE1032" s="435"/>
      <c r="AF1032" s="444"/>
      <c r="AG1032" s="445"/>
      <c r="AH1032" s="430"/>
      <c r="AI1032" s="431"/>
      <c r="AJ1032" s="434"/>
      <c r="AK1032" s="435"/>
      <c r="AL1032" s="448"/>
      <c r="AM1032" s="449"/>
      <c r="AN1032" s="430"/>
      <c r="AO1032" s="431"/>
      <c r="AP1032" s="434"/>
      <c r="AQ1032" s="435"/>
      <c r="AR1032" s="448"/>
      <c r="AS1032" s="449"/>
      <c r="AT1032" s="452"/>
      <c r="AU1032" s="453"/>
      <c r="AV1032" s="456"/>
      <c r="AW1032" s="457"/>
      <c r="AX1032" s="448"/>
      <c r="AY1032" s="449"/>
      <c r="AZ1032" s="430"/>
      <c r="BA1032" s="431"/>
      <c r="BB1032" s="434"/>
      <c r="BC1032" s="435"/>
      <c r="BD1032" s="448"/>
      <c r="BE1032" s="449"/>
      <c r="BF1032" s="452"/>
      <c r="BG1032" s="453"/>
      <c r="BH1032" s="456"/>
      <c r="BI1032" s="457"/>
      <c r="BJ1032" s="448"/>
      <c r="BK1032" s="449"/>
      <c r="BL1032" s="409"/>
      <c r="BM1032" s="410"/>
      <c r="BN1032" s="411"/>
      <c r="BO1032" s="405"/>
      <c r="BP1032" s="405"/>
      <c r="BQ1032" s="53"/>
      <c r="BR1032" s="53"/>
      <c r="BS1032" s="779"/>
    </row>
    <row r="1033" spans="1:71" ht="21.75" customHeight="1" x14ac:dyDescent="0.25">
      <c r="A1033" s="779"/>
      <c r="B1033" s="414" t="str">
        <f>IF(ROSTER!B22="","",ROSTER!B22)</f>
        <v/>
      </c>
      <c r="C1033" s="416" t="str">
        <f>IF(ROSTER!C$22="","",ROSTER!C$22)</f>
        <v/>
      </c>
      <c r="D1033" s="417"/>
      <c r="E1033" s="418"/>
      <c r="F1033" s="420">
        <f>IF(E1033="y",1,IF(E1033="S",1,0))</f>
        <v>0</v>
      </c>
      <c r="G1033" s="422">
        <f>IF(E1033="S",1,0)</f>
        <v>0</v>
      </c>
      <c r="H1033" s="424"/>
      <c r="I1033" s="425"/>
      <c r="J1033" s="428"/>
      <c r="K1033" s="429"/>
      <c r="L1033" s="432"/>
      <c r="M1033" s="433"/>
      <c r="N1033" s="436">
        <f>L1033+J1033</f>
        <v>0</v>
      </c>
      <c r="O1033" s="437"/>
      <c r="P1033" s="428"/>
      <c r="Q1033" s="429"/>
      <c r="R1033" s="432"/>
      <c r="S1033" s="440"/>
      <c r="T1033" s="432"/>
      <c r="U1033" s="425"/>
      <c r="V1033" s="440"/>
      <c r="W1033" s="425"/>
      <c r="X1033" s="428"/>
      <c r="Y1033" s="425"/>
      <c r="Z1033" s="428"/>
      <c r="AA1033" s="425"/>
      <c r="AB1033" s="428"/>
      <c r="AC1033" s="429"/>
      <c r="AD1033" s="432"/>
      <c r="AE1033" s="433"/>
      <c r="AF1033" s="442">
        <f>IF(AB1033=0,0,(AD1033/AB1033)*100)</f>
        <v>0</v>
      </c>
      <c r="AG1033" s="443"/>
      <c r="AH1033" s="428"/>
      <c r="AI1033" s="429"/>
      <c r="AJ1033" s="432"/>
      <c r="AK1033" s="433"/>
      <c r="AL1033" s="446">
        <f>IF(AH1033=0,0,(AJ1033/AH1033)*100)</f>
        <v>0</v>
      </c>
      <c r="AM1033" s="447"/>
      <c r="AN1033" s="428"/>
      <c r="AO1033" s="429"/>
      <c r="AP1033" s="432"/>
      <c r="AQ1033" s="433"/>
      <c r="AR1033" s="446">
        <f>IF(AN1033=0,0,(AP1033/AN1033)*100)</f>
        <v>0</v>
      </c>
      <c r="AS1033" s="447"/>
      <c r="AT1033" s="450">
        <f>AB1033+AH1033+AN1033</f>
        <v>0</v>
      </c>
      <c r="AU1033" s="451"/>
      <c r="AV1033" s="454">
        <f>AD1033+AJ1033+AP1033</f>
        <v>0</v>
      </c>
      <c r="AW1033" s="455"/>
      <c r="AX1033" s="446">
        <f>IF(AT1033=0,0,(AV1033/AT1033)*100)</f>
        <v>0</v>
      </c>
      <c r="AY1033" s="447"/>
      <c r="AZ1033" s="428"/>
      <c r="BA1033" s="429"/>
      <c r="BB1033" s="432"/>
      <c r="BC1033" s="433"/>
      <c r="BD1033" s="446">
        <f>IF(AZ1033=0,0,(BB1033/AZ1033)*100)</f>
        <v>0</v>
      </c>
      <c r="BE1033" s="447"/>
      <c r="BF1033" s="450">
        <f>AT1033+AZ1033</f>
        <v>0</v>
      </c>
      <c r="BG1033" s="451"/>
      <c r="BH1033" s="454">
        <f>AV1033+BB1033</f>
        <v>0</v>
      </c>
      <c r="BI1033" s="455"/>
      <c r="BJ1033" s="446">
        <f>IF(BF1033=0,0,(BH1033/BF1033)*100)</f>
        <v>0</v>
      </c>
      <c r="BK1033" s="447"/>
      <c r="BL1033" s="406">
        <f>(AD1033*2)+(AJ1033*2)+(AP1033*3)+BB1033</f>
        <v>0</v>
      </c>
      <c r="BM1033" s="407"/>
      <c r="BN1033" s="408"/>
      <c r="BO1033" s="404" t="e">
        <f>(BL1033*BR$1019)+(N1033*BR$1020)+(X1033*BR$1021)+(R1033*BR$1022)+(V1033*BR$1023)+(Z1033*BR$1024)</f>
        <v>#REF!</v>
      </c>
      <c r="BP1033" s="404" t="e">
        <f>((AZ1033-BB1033)*BR$1026)+((AT1033-AV1033)*BR$1025)+(H1033*BR$1027)+(P1033*BR$1028)</f>
        <v>#REF!</v>
      </c>
      <c r="BQ1033" s="53"/>
      <c r="BR1033" s="53"/>
      <c r="BS1033" s="779"/>
    </row>
    <row r="1034" spans="1:71" ht="21.75" customHeight="1" x14ac:dyDescent="0.25">
      <c r="A1034" s="779"/>
      <c r="B1034" s="415"/>
      <c r="C1034" s="412" t="str">
        <f>IF(ROSTER!D$22="","",ROSTER!D$22)</f>
        <v/>
      </c>
      <c r="D1034" s="413"/>
      <c r="E1034" s="419"/>
      <c r="F1034" s="421"/>
      <c r="G1034" s="423"/>
      <c r="H1034" s="426"/>
      <c r="I1034" s="427"/>
      <c r="J1034" s="430"/>
      <c r="K1034" s="431"/>
      <c r="L1034" s="434"/>
      <c r="M1034" s="435"/>
      <c r="N1034" s="438" t="s">
        <v>14</v>
      </c>
      <c r="O1034" s="439"/>
      <c r="P1034" s="430"/>
      <c r="Q1034" s="431"/>
      <c r="R1034" s="434"/>
      <c r="S1034" s="441"/>
      <c r="T1034" s="434"/>
      <c r="U1034" s="427"/>
      <c r="V1034" s="441"/>
      <c r="W1034" s="427"/>
      <c r="X1034" s="430"/>
      <c r="Y1034" s="427"/>
      <c r="Z1034" s="430"/>
      <c r="AA1034" s="427"/>
      <c r="AB1034" s="430"/>
      <c r="AC1034" s="431"/>
      <c r="AD1034" s="434"/>
      <c r="AE1034" s="435"/>
      <c r="AF1034" s="444"/>
      <c r="AG1034" s="445"/>
      <c r="AH1034" s="430"/>
      <c r="AI1034" s="431"/>
      <c r="AJ1034" s="434"/>
      <c r="AK1034" s="435"/>
      <c r="AL1034" s="448"/>
      <c r="AM1034" s="449"/>
      <c r="AN1034" s="430"/>
      <c r="AO1034" s="431"/>
      <c r="AP1034" s="434"/>
      <c r="AQ1034" s="435"/>
      <c r="AR1034" s="448"/>
      <c r="AS1034" s="449"/>
      <c r="AT1034" s="452"/>
      <c r="AU1034" s="453"/>
      <c r="AV1034" s="456"/>
      <c r="AW1034" s="457"/>
      <c r="AX1034" s="448"/>
      <c r="AY1034" s="449"/>
      <c r="AZ1034" s="430"/>
      <c r="BA1034" s="431"/>
      <c r="BB1034" s="434"/>
      <c r="BC1034" s="435"/>
      <c r="BD1034" s="448"/>
      <c r="BE1034" s="449"/>
      <c r="BF1034" s="452"/>
      <c r="BG1034" s="453"/>
      <c r="BH1034" s="456"/>
      <c r="BI1034" s="457"/>
      <c r="BJ1034" s="448"/>
      <c r="BK1034" s="449"/>
      <c r="BL1034" s="409"/>
      <c r="BM1034" s="410"/>
      <c r="BN1034" s="411"/>
      <c r="BO1034" s="405"/>
      <c r="BP1034" s="405"/>
      <c r="BQ1034" s="53"/>
      <c r="BR1034" s="53"/>
      <c r="BS1034" s="779"/>
    </row>
    <row r="1035" spans="1:71" ht="21.75" customHeight="1" x14ac:dyDescent="0.25">
      <c r="A1035" s="779"/>
      <c r="B1035" s="414" t="str">
        <f>IF(ROSTER!B24="","",ROSTER!B24)</f>
        <v/>
      </c>
      <c r="C1035" s="416" t="str">
        <f>IF(ROSTER!C$24="","",ROSTER!C$24)</f>
        <v/>
      </c>
      <c r="D1035" s="417"/>
      <c r="E1035" s="418"/>
      <c r="F1035" s="420">
        <f>IF(E1035="y",1,IF(E1035="S",1,0))</f>
        <v>0</v>
      </c>
      <c r="G1035" s="422">
        <f>IF(E1035="S",1,0)</f>
        <v>0</v>
      </c>
      <c r="H1035" s="424"/>
      <c r="I1035" s="425"/>
      <c r="J1035" s="428"/>
      <c r="K1035" s="429"/>
      <c r="L1035" s="432"/>
      <c r="M1035" s="433"/>
      <c r="N1035" s="436">
        <f>L1035+J1035</f>
        <v>0</v>
      </c>
      <c r="O1035" s="437"/>
      <c r="P1035" s="428"/>
      <c r="Q1035" s="429"/>
      <c r="R1035" s="432"/>
      <c r="S1035" s="440"/>
      <c r="T1035" s="432"/>
      <c r="U1035" s="425"/>
      <c r="V1035" s="440"/>
      <c r="W1035" s="425"/>
      <c r="X1035" s="428"/>
      <c r="Y1035" s="425"/>
      <c r="Z1035" s="428"/>
      <c r="AA1035" s="425"/>
      <c r="AB1035" s="428"/>
      <c r="AC1035" s="429"/>
      <c r="AD1035" s="432"/>
      <c r="AE1035" s="433"/>
      <c r="AF1035" s="442">
        <f>IF(AB1035=0,0,(AD1035/AB1035)*100)</f>
        <v>0</v>
      </c>
      <c r="AG1035" s="443"/>
      <c r="AH1035" s="428"/>
      <c r="AI1035" s="429"/>
      <c r="AJ1035" s="432"/>
      <c r="AK1035" s="433"/>
      <c r="AL1035" s="446">
        <f>IF(AH1035=0,0,(AJ1035/AH1035)*100)</f>
        <v>0</v>
      </c>
      <c r="AM1035" s="447"/>
      <c r="AN1035" s="428"/>
      <c r="AO1035" s="429"/>
      <c r="AP1035" s="432"/>
      <c r="AQ1035" s="433"/>
      <c r="AR1035" s="446">
        <f>IF(AN1035=0,0,(AP1035/AN1035)*100)</f>
        <v>0</v>
      </c>
      <c r="AS1035" s="447"/>
      <c r="AT1035" s="450">
        <f>AB1035+AH1035+AN1035</f>
        <v>0</v>
      </c>
      <c r="AU1035" s="451"/>
      <c r="AV1035" s="454">
        <f>AD1035+AJ1035+AP1035</f>
        <v>0</v>
      </c>
      <c r="AW1035" s="455"/>
      <c r="AX1035" s="446">
        <f>IF(AT1035=0,0,(AV1035/AT1035)*100)</f>
        <v>0</v>
      </c>
      <c r="AY1035" s="447"/>
      <c r="AZ1035" s="428"/>
      <c r="BA1035" s="429"/>
      <c r="BB1035" s="432"/>
      <c r="BC1035" s="433"/>
      <c r="BD1035" s="446">
        <f>IF(AZ1035=0,0,(BB1035/AZ1035)*100)</f>
        <v>0</v>
      </c>
      <c r="BE1035" s="447"/>
      <c r="BF1035" s="450">
        <f>AT1035+AZ1035</f>
        <v>0</v>
      </c>
      <c r="BG1035" s="451"/>
      <c r="BH1035" s="454">
        <f>AV1035+BB1035</f>
        <v>0</v>
      </c>
      <c r="BI1035" s="455"/>
      <c r="BJ1035" s="446">
        <f>IF(BF1035=0,0,(BH1035/BF1035)*100)</f>
        <v>0</v>
      </c>
      <c r="BK1035" s="447"/>
      <c r="BL1035" s="406">
        <f>(AD1035*2)+(AJ1035*2)+(AP1035*3)+BB1035</f>
        <v>0</v>
      </c>
      <c r="BM1035" s="407"/>
      <c r="BN1035" s="408"/>
      <c r="BO1035" s="404" t="e">
        <f>(BL1035*BR$1019)+(N1035*BR$1020)+(X1035*BR$1021)+(R1035*BR$1022)+(V1035*BR$1023)+(Z1035*BR$1024)</f>
        <v>#REF!</v>
      </c>
      <c r="BP1035" s="404" t="e">
        <f>((AZ1035-BB1035)*BR$1026)+((AT1035-AV1035)*BR$1025)+(H1035*BR$1027)+(P1035*BR$1028)</f>
        <v>#REF!</v>
      </c>
      <c r="BQ1035" s="53"/>
      <c r="BR1035" s="53"/>
      <c r="BS1035" s="779"/>
    </row>
    <row r="1036" spans="1:71" ht="21.75" customHeight="1" x14ac:dyDescent="0.25">
      <c r="A1036" s="779"/>
      <c r="B1036" s="415"/>
      <c r="C1036" s="412" t="str">
        <f>IF(ROSTER!D$24="","",ROSTER!D$24)</f>
        <v/>
      </c>
      <c r="D1036" s="413"/>
      <c r="E1036" s="419"/>
      <c r="F1036" s="421"/>
      <c r="G1036" s="423"/>
      <c r="H1036" s="426"/>
      <c r="I1036" s="427"/>
      <c r="J1036" s="430"/>
      <c r="K1036" s="431"/>
      <c r="L1036" s="434"/>
      <c r="M1036" s="435"/>
      <c r="N1036" s="438" t="s">
        <v>14</v>
      </c>
      <c r="O1036" s="439"/>
      <c r="P1036" s="430"/>
      <c r="Q1036" s="431"/>
      <c r="R1036" s="434"/>
      <c r="S1036" s="441"/>
      <c r="T1036" s="434"/>
      <c r="U1036" s="427"/>
      <c r="V1036" s="441"/>
      <c r="W1036" s="427"/>
      <c r="X1036" s="430"/>
      <c r="Y1036" s="427"/>
      <c r="Z1036" s="430"/>
      <c r="AA1036" s="427"/>
      <c r="AB1036" s="430"/>
      <c r="AC1036" s="431"/>
      <c r="AD1036" s="434"/>
      <c r="AE1036" s="435"/>
      <c r="AF1036" s="444"/>
      <c r="AG1036" s="445"/>
      <c r="AH1036" s="430"/>
      <c r="AI1036" s="431"/>
      <c r="AJ1036" s="434"/>
      <c r="AK1036" s="435"/>
      <c r="AL1036" s="448"/>
      <c r="AM1036" s="449"/>
      <c r="AN1036" s="430"/>
      <c r="AO1036" s="431"/>
      <c r="AP1036" s="434"/>
      <c r="AQ1036" s="435"/>
      <c r="AR1036" s="448"/>
      <c r="AS1036" s="449"/>
      <c r="AT1036" s="452"/>
      <c r="AU1036" s="453"/>
      <c r="AV1036" s="456"/>
      <c r="AW1036" s="457"/>
      <c r="AX1036" s="448"/>
      <c r="AY1036" s="449"/>
      <c r="AZ1036" s="430"/>
      <c r="BA1036" s="431"/>
      <c r="BB1036" s="434"/>
      <c r="BC1036" s="435"/>
      <c r="BD1036" s="448"/>
      <c r="BE1036" s="449"/>
      <c r="BF1036" s="452"/>
      <c r="BG1036" s="453"/>
      <c r="BH1036" s="456"/>
      <c r="BI1036" s="457"/>
      <c r="BJ1036" s="448"/>
      <c r="BK1036" s="449"/>
      <c r="BL1036" s="409"/>
      <c r="BM1036" s="410"/>
      <c r="BN1036" s="411"/>
      <c r="BO1036" s="405"/>
      <c r="BP1036" s="405"/>
      <c r="BQ1036" s="53"/>
      <c r="BR1036" s="53"/>
      <c r="BS1036" s="779"/>
    </row>
    <row r="1037" spans="1:71" ht="21.75" customHeight="1" x14ac:dyDescent="0.25">
      <c r="A1037" s="779"/>
      <c r="B1037" s="414" t="str">
        <f>IF(ROSTER!B26="","",ROSTER!B26)</f>
        <v/>
      </c>
      <c r="C1037" s="416" t="str">
        <f>IF(ROSTER!C$26="","",ROSTER!C$26)</f>
        <v/>
      </c>
      <c r="D1037" s="417"/>
      <c r="E1037" s="418"/>
      <c r="F1037" s="420">
        <f>IF(E1037="y",1,IF(E1037="S",1,0))</f>
        <v>0</v>
      </c>
      <c r="G1037" s="422">
        <f>IF(E1037="S",1,0)</f>
        <v>0</v>
      </c>
      <c r="H1037" s="424"/>
      <c r="I1037" s="425"/>
      <c r="J1037" s="428"/>
      <c r="K1037" s="429"/>
      <c r="L1037" s="432"/>
      <c r="M1037" s="433"/>
      <c r="N1037" s="436">
        <f>L1037+J1037</f>
        <v>0</v>
      </c>
      <c r="O1037" s="437"/>
      <c r="P1037" s="428"/>
      <c r="Q1037" s="429"/>
      <c r="R1037" s="432"/>
      <c r="S1037" s="440"/>
      <c r="T1037" s="432"/>
      <c r="U1037" s="425"/>
      <c r="V1037" s="440"/>
      <c r="W1037" s="425"/>
      <c r="X1037" s="428"/>
      <c r="Y1037" s="425"/>
      <c r="Z1037" s="428"/>
      <c r="AA1037" s="425"/>
      <c r="AB1037" s="428"/>
      <c r="AC1037" s="429"/>
      <c r="AD1037" s="432"/>
      <c r="AE1037" s="433"/>
      <c r="AF1037" s="442">
        <f>IF(AB1037=0,0,(AD1037/AB1037)*100)</f>
        <v>0</v>
      </c>
      <c r="AG1037" s="443"/>
      <c r="AH1037" s="428"/>
      <c r="AI1037" s="429"/>
      <c r="AJ1037" s="432"/>
      <c r="AK1037" s="433"/>
      <c r="AL1037" s="446">
        <f>IF(AH1037=0,0,(AJ1037/AH1037)*100)</f>
        <v>0</v>
      </c>
      <c r="AM1037" s="447"/>
      <c r="AN1037" s="428"/>
      <c r="AO1037" s="429"/>
      <c r="AP1037" s="432"/>
      <c r="AQ1037" s="433"/>
      <c r="AR1037" s="446">
        <f>IF(AN1037=0,0,(AP1037/AN1037)*100)</f>
        <v>0</v>
      </c>
      <c r="AS1037" s="447"/>
      <c r="AT1037" s="450">
        <f>AB1037+AH1037+AN1037</f>
        <v>0</v>
      </c>
      <c r="AU1037" s="451"/>
      <c r="AV1037" s="454">
        <f>AD1037+AJ1037+AP1037</f>
        <v>0</v>
      </c>
      <c r="AW1037" s="455"/>
      <c r="AX1037" s="446">
        <f>IF(AT1037=0,0,(AV1037/AT1037)*100)</f>
        <v>0</v>
      </c>
      <c r="AY1037" s="447"/>
      <c r="AZ1037" s="428"/>
      <c r="BA1037" s="429"/>
      <c r="BB1037" s="432"/>
      <c r="BC1037" s="433"/>
      <c r="BD1037" s="446">
        <f>IF(AZ1037=0,0,(BB1037/AZ1037)*100)</f>
        <v>0</v>
      </c>
      <c r="BE1037" s="447"/>
      <c r="BF1037" s="450">
        <f>AT1037+AZ1037</f>
        <v>0</v>
      </c>
      <c r="BG1037" s="451"/>
      <c r="BH1037" s="454">
        <f>AV1037+BB1037</f>
        <v>0</v>
      </c>
      <c r="BI1037" s="455"/>
      <c r="BJ1037" s="446">
        <f>IF(BF1037=0,0,(BH1037/BF1037)*100)</f>
        <v>0</v>
      </c>
      <c r="BK1037" s="447"/>
      <c r="BL1037" s="406">
        <f>(AD1037*2)+(AJ1037*2)+(AP1037*3)+BB1037</f>
        <v>0</v>
      </c>
      <c r="BM1037" s="407"/>
      <c r="BN1037" s="408"/>
      <c r="BO1037" s="404" t="e">
        <f>(BL1037*BR$1019)+(N1037*BR$1020)+(X1037*BR$1021)+(R1037*BR$1022)+(V1037*BR$1023)+(Z1037*BR$1024)</f>
        <v>#REF!</v>
      </c>
      <c r="BP1037" s="404" t="e">
        <f>((AZ1037-BB1037)*BR$1026)+((AT1037-AV1037)*BR$1025)+(H1037*BR$1027)+(P1037*BR$1028)</f>
        <v>#REF!</v>
      </c>
      <c r="BQ1037" s="53"/>
      <c r="BR1037" s="53"/>
      <c r="BS1037" s="779"/>
    </row>
    <row r="1038" spans="1:71" ht="21.75" customHeight="1" x14ac:dyDescent="0.25">
      <c r="A1038" s="779"/>
      <c r="B1038" s="415"/>
      <c r="C1038" s="412" t="str">
        <f>IF(ROSTER!D$26="","",ROSTER!D$26)</f>
        <v/>
      </c>
      <c r="D1038" s="413"/>
      <c r="E1038" s="419"/>
      <c r="F1038" s="421"/>
      <c r="G1038" s="423"/>
      <c r="H1038" s="426"/>
      <c r="I1038" s="427"/>
      <c r="J1038" s="430"/>
      <c r="K1038" s="431"/>
      <c r="L1038" s="434"/>
      <c r="M1038" s="435"/>
      <c r="N1038" s="438" t="s">
        <v>14</v>
      </c>
      <c r="O1038" s="439"/>
      <c r="P1038" s="430"/>
      <c r="Q1038" s="431"/>
      <c r="R1038" s="434"/>
      <c r="S1038" s="441"/>
      <c r="T1038" s="434"/>
      <c r="U1038" s="427"/>
      <c r="V1038" s="441"/>
      <c r="W1038" s="427"/>
      <c r="X1038" s="430"/>
      <c r="Y1038" s="427"/>
      <c r="Z1038" s="430"/>
      <c r="AA1038" s="427"/>
      <c r="AB1038" s="430"/>
      <c r="AC1038" s="431"/>
      <c r="AD1038" s="434"/>
      <c r="AE1038" s="435"/>
      <c r="AF1038" s="444"/>
      <c r="AG1038" s="445"/>
      <c r="AH1038" s="430"/>
      <c r="AI1038" s="431"/>
      <c r="AJ1038" s="434"/>
      <c r="AK1038" s="435"/>
      <c r="AL1038" s="448"/>
      <c r="AM1038" s="449"/>
      <c r="AN1038" s="430"/>
      <c r="AO1038" s="431"/>
      <c r="AP1038" s="434"/>
      <c r="AQ1038" s="435"/>
      <c r="AR1038" s="448"/>
      <c r="AS1038" s="449"/>
      <c r="AT1038" s="452"/>
      <c r="AU1038" s="453"/>
      <c r="AV1038" s="456"/>
      <c r="AW1038" s="457"/>
      <c r="AX1038" s="448"/>
      <c r="AY1038" s="449"/>
      <c r="AZ1038" s="430"/>
      <c r="BA1038" s="431"/>
      <c r="BB1038" s="434"/>
      <c r="BC1038" s="435"/>
      <c r="BD1038" s="448"/>
      <c r="BE1038" s="449"/>
      <c r="BF1038" s="452"/>
      <c r="BG1038" s="453"/>
      <c r="BH1038" s="456"/>
      <c r="BI1038" s="457"/>
      <c r="BJ1038" s="448"/>
      <c r="BK1038" s="449"/>
      <c r="BL1038" s="409"/>
      <c r="BM1038" s="410"/>
      <c r="BN1038" s="411"/>
      <c r="BO1038" s="405"/>
      <c r="BP1038" s="405"/>
      <c r="BQ1038" s="53"/>
      <c r="BR1038" s="53"/>
      <c r="BS1038" s="779"/>
    </row>
    <row r="1039" spans="1:71" ht="21.75" customHeight="1" x14ac:dyDescent="0.25">
      <c r="A1039" s="779"/>
      <c r="B1039" s="414" t="str">
        <f>IF(ROSTER!B28="","",ROSTER!B28)</f>
        <v/>
      </c>
      <c r="C1039" s="416" t="str">
        <f>IF(ROSTER!C$28="","",ROSTER!C$28)</f>
        <v/>
      </c>
      <c r="D1039" s="417"/>
      <c r="E1039" s="418"/>
      <c r="F1039" s="420">
        <f>IF(E1039="y",1,IF(E1039="S",1,0))</f>
        <v>0</v>
      </c>
      <c r="G1039" s="422">
        <f>IF(E1039="S",1,0)</f>
        <v>0</v>
      </c>
      <c r="H1039" s="424"/>
      <c r="I1039" s="425"/>
      <c r="J1039" s="428"/>
      <c r="K1039" s="429"/>
      <c r="L1039" s="432"/>
      <c r="M1039" s="433"/>
      <c r="N1039" s="436">
        <f>L1039+J1039</f>
        <v>0</v>
      </c>
      <c r="O1039" s="437"/>
      <c r="P1039" s="428"/>
      <c r="Q1039" s="429"/>
      <c r="R1039" s="432"/>
      <c r="S1039" s="440"/>
      <c r="T1039" s="432"/>
      <c r="U1039" s="425"/>
      <c r="V1039" s="440"/>
      <c r="W1039" s="425"/>
      <c r="X1039" s="428"/>
      <c r="Y1039" s="425"/>
      <c r="Z1039" s="428"/>
      <c r="AA1039" s="425"/>
      <c r="AB1039" s="428"/>
      <c r="AC1039" s="429"/>
      <c r="AD1039" s="432"/>
      <c r="AE1039" s="433"/>
      <c r="AF1039" s="442">
        <f>IF(AB1039=0,0,(AD1039/AB1039)*100)</f>
        <v>0</v>
      </c>
      <c r="AG1039" s="443"/>
      <c r="AH1039" s="428"/>
      <c r="AI1039" s="429"/>
      <c r="AJ1039" s="432"/>
      <c r="AK1039" s="433"/>
      <c r="AL1039" s="446">
        <f>IF(AH1039=0,0,(AJ1039/AH1039)*100)</f>
        <v>0</v>
      </c>
      <c r="AM1039" s="447"/>
      <c r="AN1039" s="428"/>
      <c r="AO1039" s="429"/>
      <c r="AP1039" s="432"/>
      <c r="AQ1039" s="433"/>
      <c r="AR1039" s="446">
        <f>IF(AN1039=0,0,(AP1039/AN1039)*100)</f>
        <v>0</v>
      </c>
      <c r="AS1039" s="447"/>
      <c r="AT1039" s="450">
        <f>AB1039+AH1039+AN1039</f>
        <v>0</v>
      </c>
      <c r="AU1039" s="451"/>
      <c r="AV1039" s="454">
        <f>AD1039+AJ1039+AP1039</f>
        <v>0</v>
      </c>
      <c r="AW1039" s="455"/>
      <c r="AX1039" s="446">
        <f>IF(AT1039=0,0,(AV1039/AT1039)*100)</f>
        <v>0</v>
      </c>
      <c r="AY1039" s="447"/>
      <c r="AZ1039" s="428"/>
      <c r="BA1039" s="429"/>
      <c r="BB1039" s="432"/>
      <c r="BC1039" s="433"/>
      <c r="BD1039" s="446">
        <f>IF(AZ1039=0,0,(BB1039/AZ1039)*100)</f>
        <v>0</v>
      </c>
      <c r="BE1039" s="447"/>
      <c r="BF1039" s="450">
        <f>AT1039+AZ1039</f>
        <v>0</v>
      </c>
      <c r="BG1039" s="451"/>
      <c r="BH1039" s="454">
        <f>AV1039+BB1039</f>
        <v>0</v>
      </c>
      <c r="BI1039" s="455"/>
      <c r="BJ1039" s="446">
        <f>IF(BF1039=0,0,(BH1039/BF1039)*100)</f>
        <v>0</v>
      </c>
      <c r="BK1039" s="447"/>
      <c r="BL1039" s="406">
        <f>(AD1039*2)+(AJ1039*2)+(AP1039*3)+BB1039</f>
        <v>0</v>
      </c>
      <c r="BM1039" s="407"/>
      <c r="BN1039" s="408"/>
      <c r="BO1039" s="404" t="e">
        <f>(BL1039*BR$1019)+(N1039*BR$1020)+(X1039*BR$1021)+(R1039*BR$1022)+(V1039*BR$1023)+(Z1039*BR$1024)</f>
        <v>#REF!</v>
      </c>
      <c r="BP1039" s="404" t="e">
        <f>((AZ1039-BB1039)*BR$1026)+((AT1039-AV1039)*BR$1025)+(H1039*BR$1027)+(P1039*BR$1028)</f>
        <v>#REF!</v>
      </c>
      <c r="BQ1039" s="53"/>
      <c r="BR1039" s="53"/>
      <c r="BS1039" s="779"/>
    </row>
    <row r="1040" spans="1:71" ht="21.75" customHeight="1" x14ac:dyDescent="0.25">
      <c r="A1040" s="779"/>
      <c r="B1040" s="415"/>
      <c r="C1040" s="412" t="str">
        <f>IF(ROSTER!D$28="","",ROSTER!D$28)</f>
        <v/>
      </c>
      <c r="D1040" s="413"/>
      <c r="E1040" s="419"/>
      <c r="F1040" s="421"/>
      <c r="G1040" s="423"/>
      <c r="H1040" s="426"/>
      <c r="I1040" s="427"/>
      <c r="J1040" s="430"/>
      <c r="K1040" s="431"/>
      <c r="L1040" s="434"/>
      <c r="M1040" s="435"/>
      <c r="N1040" s="438" t="s">
        <v>14</v>
      </c>
      <c r="O1040" s="439"/>
      <c r="P1040" s="430"/>
      <c r="Q1040" s="431"/>
      <c r="R1040" s="434"/>
      <c r="S1040" s="441"/>
      <c r="T1040" s="434"/>
      <c r="U1040" s="427"/>
      <c r="V1040" s="441"/>
      <c r="W1040" s="427"/>
      <c r="X1040" s="430"/>
      <c r="Y1040" s="427"/>
      <c r="Z1040" s="430"/>
      <c r="AA1040" s="427"/>
      <c r="AB1040" s="430"/>
      <c r="AC1040" s="431"/>
      <c r="AD1040" s="434"/>
      <c r="AE1040" s="435"/>
      <c r="AF1040" s="444"/>
      <c r="AG1040" s="445"/>
      <c r="AH1040" s="430"/>
      <c r="AI1040" s="431"/>
      <c r="AJ1040" s="434"/>
      <c r="AK1040" s="435"/>
      <c r="AL1040" s="448"/>
      <c r="AM1040" s="449"/>
      <c r="AN1040" s="430"/>
      <c r="AO1040" s="431"/>
      <c r="AP1040" s="434"/>
      <c r="AQ1040" s="435"/>
      <c r="AR1040" s="448"/>
      <c r="AS1040" s="449"/>
      <c r="AT1040" s="452"/>
      <c r="AU1040" s="453"/>
      <c r="AV1040" s="456"/>
      <c r="AW1040" s="457"/>
      <c r="AX1040" s="448"/>
      <c r="AY1040" s="449"/>
      <c r="AZ1040" s="430"/>
      <c r="BA1040" s="431"/>
      <c r="BB1040" s="434"/>
      <c r="BC1040" s="435"/>
      <c r="BD1040" s="448"/>
      <c r="BE1040" s="449"/>
      <c r="BF1040" s="452"/>
      <c r="BG1040" s="453"/>
      <c r="BH1040" s="456"/>
      <c r="BI1040" s="457"/>
      <c r="BJ1040" s="448"/>
      <c r="BK1040" s="449"/>
      <c r="BL1040" s="409"/>
      <c r="BM1040" s="410"/>
      <c r="BN1040" s="411"/>
      <c r="BO1040" s="405"/>
      <c r="BP1040" s="405"/>
      <c r="BQ1040" s="53"/>
      <c r="BR1040" s="53"/>
      <c r="BS1040" s="779"/>
    </row>
    <row r="1041" spans="1:71" ht="21.75" customHeight="1" x14ac:dyDescent="0.25">
      <c r="A1041" s="779"/>
      <c r="B1041" s="414" t="str">
        <f>IF(ROSTER!B30="","",ROSTER!B30)</f>
        <v/>
      </c>
      <c r="C1041" s="416" t="str">
        <f>IF(ROSTER!C$30="","",ROSTER!C$30)</f>
        <v/>
      </c>
      <c r="D1041" s="417"/>
      <c r="E1041" s="418"/>
      <c r="F1041" s="420">
        <f>IF(E1041="y",1,IF(E1041="S",1,0))</f>
        <v>0</v>
      </c>
      <c r="G1041" s="422">
        <f>IF(E1041="S",1,0)</f>
        <v>0</v>
      </c>
      <c r="H1041" s="424"/>
      <c r="I1041" s="425"/>
      <c r="J1041" s="428"/>
      <c r="K1041" s="429"/>
      <c r="L1041" s="432"/>
      <c r="M1041" s="433"/>
      <c r="N1041" s="436">
        <f>L1041+J1041</f>
        <v>0</v>
      </c>
      <c r="O1041" s="437"/>
      <c r="P1041" s="428"/>
      <c r="Q1041" s="429"/>
      <c r="R1041" s="432"/>
      <c r="S1041" s="440"/>
      <c r="T1041" s="432"/>
      <c r="U1041" s="425"/>
      <c r="V1041" s="440"/>
      <c r="W1041" s="425"/>
      <c r="X1041" s="428"/>
      <c r="Y1041" s="425"/>
      <c r="Z1041" s="428"/>
      <c r="AA1041" s="425"/>
      <c r="AB1041" s="428"/>
      <c r="AC1041" s="429"/>
      <c r="AD1041" s="432"/>
      <c r="AE1041" s="433"/>
      <c r="AF1041" s="442">
        <f>IF(AB1041=0,0,(AD1041/AB1041)*100)</f>
        <v>0</v>
      </c>
      <c r="AG1041" s="443"/>
      <c r="AH1041" s="428"/>
      <c r="AI1041" s="429"/>
      <c r="AJ1041" s="432"/>
      <c r="AK1041" s="433"/>
      <c r="AL1041" s="446">
        <f>IF(AH1041=0,0,(AJ1041/AH1041)*100)</f>
        <v>0</v>
      </c>
      <c r="AM1041" s="447"/>
      <c r="AN1041" s="428"/>
      <c r="AO1041" s="429"/>
      <c r="AP1041" s="432"/>
      <c r="AQ1041" s="433"/>
      <c r="AR1041" s="446">
        <f>IF(AN1041=0,0,(AP1041/AN1041)*100)</f>
        <v>0</v>
      </c>
      <c r="AS1041" s="447"/>
      <c r="AT1041" s="450">
        <f>AB1041+AH1041+AN1041</f>
        <v>0</v>
      </c>
      <c r="AU1041" s="451"/>
      <c r="AV1041" s="454">
        <f>AD1041+AJ1041+AP1041</f>
        <v>0</v>
      </c>
      <c r="AW1041" s="455"/>
      <c r="AX1041" s="446">
        <f>IF(AT1041=0,0,(AV1041/AT1041)*100)</f>
        <v>0</v>
      </c>
      <c r="AY1041" s="447"/>
      <c r="AZ1041" s="428"/>
      <c r="BA1041" s="429"/>
      <c r="BB1041" s="432"/>
      <c r="BC1041" s="433"/>
      <c r="BD1041" s="446">
        <f>IF(AZ1041=0,0,(BB1041/AZ1041)*100)</f>
        <v>0</v>
      </c>
      <c r="BE1041" s="447"/>
      <c r="BF1041" s="450">
        <f>AT1041+AZ1041</f>
        <v>0</v>
      </c>
      <c r="BG1041" s="451"/>
      <c r="BH1041" s="454">
        <f>AV1041+BB1041</f>
        <v>0</v>
      </c>
      <c r="BI1041" s="455"/>
      <c r="BJ1041" s="446">
        <f>IF(BF1041=0,0,(BH1041/BF1041)*100)</f>
        <v>0</v>
      </c>
      <c r="BK1041" s="447"/>
      <c r="BL1041" s="406">
        <f>(AD1041*2)+(AJ1041*2)+(AP1041*3)+BB1041</f>
        <v>0</v>
      </c>
      <c r="BM1041" s="407"/>
      <c r="BN1041" s="408"/>
      <c r="BO1041" s="404" t="e">
        <f>(BL1041*BR$1019)+(N1041*BR$1020)+(X1041*BR$1021)+(R1041*BR$1022)+(V1041*BR$1023)+(Z1041*BR$1024)</f>
        <v>#REF!</v>
      </c>
      <c r="BP1041" s="404" t="e">
        <f>((AZ1041-BB1041)*BR$1026)+((AT1041-AV1041)*BR$1025)+(H1041*BR$1027)+(P1041*BR$1028)</f>
        <v>#REF!</v>
      </c>
      <c r="BQ1041" s="53"/>
      <c r="BR1041" s="53"/>
      <c r="BS1041" s="779"/>
    </row>
    <row r="1042" spans="1:71" ht="21.75" customHeight="1" x14ac:dyDescent="0.25">
      <c r="A1042" s="779"/>
      <c r="B1042" s="415"/>
      <c r="C1042" s="412" t="str">
        <f>IF(ROSTER!D$30="","",ROSTER!D$30)</f>
        <v/>
      </c>
      <c r="D1042" s="413"/>
      <c r="E1042" s="419"/>
      <c r="F1042" s="421"/>
      <c r="G1042" s="423"/>
      <c r="H1042" s="426"/>
      <c r="I1042" s="427"/>
      <c r="J1042" s="430"/>
      <c r="K1042" s="431"/>
      <c r="L1042" s="434"/>
      <c r="M1042" s="435"/>
      <c r="N1042" s="438" t="s">
        <v>14</v>
      </c>
      <c r="O1042" s="439"/>
      <c r="P1042" s="430"/>
      <c r="Q1042" s="431"/>
      <c r="R1042" s="434"/>
      <c r="S1042" s="441"/>
      <c r="T1042" s="434"/>
      <c r="U1042" s="427"/>
      <c r="V1042" s="441"/>
      <c r="W1042" s="427"/>
      <c r="X1042" s="430"/>
      <c r="Y1042" s="427"/>
      <c r="Z1042" s="430"/>
      <c r="AA1042" s="427"/>
      <c r="AB1042" s="430"/>
      <c r="AC1042" s="431"/>
      <c r="AD1042" s="434"/>
      <c r="AE1042" s="435"/>
      <c r="AF1042" s="444"/>
      <c r="AG1042" s="445"/>
      <c r="AH1042" s="430"/>
      <c r="AI1042" s="431"/>
      <c r="AJ1042" s="434"/>
      <c r="AK1042" s="435"/>
      <c r="AL1042" s="448"/>
      <c r="AM1042" s="449"/>
      <c r="AN1042" s="430"/>
      <c r="AO1042" s="431"/>
      <c r="AP1042" s="434"/>
      <c r="AQ1042" s="435"/>
      <c r="AR1042" s="448"/>
      <c r="AS1042" s="449"/>
      <c r="AT1042" s="452"/>
      <c r="AU1042" s="453"/>
      <c r="AV1042" s="456"/>
      <c r="AW1042" s="457"/>
      <c r="AX1042" s="448"/>
      <c r="AY1042" s="449"/>
      <c r="AZ1042" s="430"/>
      <c r="BA1042" s="431"/>
      <c r="BB1042" s="434"/>
      <c r="BC1042" s="435"/>
      <c r="BD1042" s="448"/>
      <c r="BE1042" s="449"/>
      <c r="BF1042" s="452"/>
      <c r="BG1042" s="453"/>
      <c r="BH1042" s="456"/>
      <c r="BI1042" s="457"/>
      <c r="BJ1042" s="448"/>
      <c r="BK1042" s="449"/>
      <c r="BL1042" s="409"/>
      <c r="BM1042" s="410"/>
      <c r="BN1042" s="411"/>
      <c r="BO1042" s="405"/>
      <c r="BP1042" s="405"/>
      <c r="BQ1042" s="53"/>
      <c r="BR1042" s="53"/>
      <c r="BS1042" s="779"/>
    </row>
    <row r="1043" spans="1:71" ht="21.75" customHeight="1" x14ac:dyDescent="0.25">
      <c r="A1043" s="779"/>
      <c r="B1043" s="414" t="str">
        <f>IF(ROSTER!B32="","",ROSTER!B32)</f>
        <v/>
      </c>
      <c r="C1043" s="416" t="str">
        <f>IF(ROSTER!C$32="","",ROSTER!C$32)</f>
        <v/>
      </c>
      <c r="D1043" s="417"/>
      <c r="E1043" s="418"/>
      <c r="F1043" s="420">
        <f>IF(E1043="y",1,IF(E1043="S",1,0))</f>
        <v>0</v>
      </c>
      <c r="G1043" s="422">
        <f>IF(E1043="S",1,0)</f>
        <v>0</v>
      </c>
      <c r="H1043" s="424"/>
      <c r="I1043" s="425"/>
      <c r="J1043" s="428"/>
      <c r="K1043" s="429"/>
      <c r="L1043" s="432"/>
      <c r="M1043" s="433"/>
      <c r="N1043" s="436">
        <f>L1043+J1043</f>
        <v>0</v>
      </c>
      <c r="O1043" s="437"/>
      <c r="P1043" s="428"/>
      <c r="Q1043" s="429"/>
      <c r="R1043" s="432"/>
      <c r="S1043" s="440"/>
      <c r="T1043" s="432"/>
      <c r="U1043" s="425"/>
      <c r="V1043" s="440"/>
      <c r="W1043" s="425"/>
      <c r="X1043" s="428"/>
      <c r="Y1043" s="425"/>
      <c r="Z1043" s="428"/>
      <c r="AA1043" s="425"/>
      <c r="AB1043" s="428"/>
      <c r="AC1043" s="429"/>
      <c r="AD1043" s="432"/>
      <c r="AE1043" s="433"/>
      <c r="AF1043" s="442">
        <f>IF(AB1043=0,0,(AD1043/AB1043)*100)</f>
        <v>0</v>
      </c>
      <c r="AG1043" s="443"/>
      <c r="AH1043" s="428"/>
      <c r="AI1043" s="429"/>
      <c r="AJ1043" s="432"/>
      <c r="AK1043" s="433"/>
      <c r="AL1043" s="446">
        <f>IF(AH1043=0,0,(AJ1043/AH1043)*100)</f>
        <v>0</v>
      </c>
      <c r="AM1043" s="447"/>
      <c r="AN1043" s="428"/>
      <c r="AO1043" s="429"/>
      <c r="AP1043" s="432"/>
      <c r="AQ1043" s="433"/>
      <c r="AR1043" s="446">
        <f>IF(AN1043=0,0,(AP1043/AN1043)*100)</f>
        <v>0</v>
      </c>
      <c r="AS1043" s="447"/>
      <c r="AT1043" s="450">
        <f>AB1043+AH1043+AN1043</f>
        <v>0</v>
      </c>
      <c r="AU1043" s="451"/>
      <c r="AV1043" s="454">
        <f>AD1043+AJ1043+AP1043</f>
        <v>0</v>
      </c>
      <c r="AW1043" s="455"/>
      <c r="AX1043" s="446">
        <f>IF(AT1043=0,0,(AV1043/AT1043)*100)</f>
        <v>0</v>
      </c>
      <c r="AY1043" s="447"/>
      <c r="AZ1043" s="428"/>
      <c r="BA1043" s="429"/>
      <c r="BB1043" s="432"/>
      <c r="BC1043" s="433"/>
      <c r="BD1043" s="446">
        <f>IF(AZ1043=0,0,(BB1043/AZ1043)*100)</f>
        <v>0</v>
      </c>
      <c r="BE1043" s="447"/>
      <c r="BF1043" s="450">
        <f>AT1043+AZ1043</f>
        <v>0</v>
      </c>
      <c r="BG1043" s="451"/>
      <c r="BH1043" s="454">
        <f>AV1043+BB1043</f>
        <v>0</v>
      </c>
      <c r="BI1043" s="455"/>
      <c r="BJ1043" s="446">
        <f>IF(BF1043=0,0,(BH1043/BF1043)*100)</f>
        <v>0</v>
      </c>
      <c r="BK1043" s="447"/>
      <c r="BL1043" s="406">
        <f>(AD1043*2)+(AJ1043*2)+(AP1043*3)+BB1043</f>
        <v>0</v>
      </c>
      <c r="BM1043" s="407"/>
      <c r="BN1043" s="408"/>
      <c r="BO1043" s="404" t="e">
        <f>(BL1043*BR$1019)+(N1043*BR$1020)+(X1043*BR$1021)+(R1043*BR$1022)+(V1043*BR$1023)+(Z1043*BR$1024)</f>
        <v>#REF!</v>
      </c>
      <c r="BP1043" s="404" t="e">
        <f>((AZ1043-BB1043)*BR$1026)+((AT1043-AV1043)*BR$1025)+(H1043*BR$1027)+(P1043*BR$1028)</f>
        <v>#REF!</v>
      </c>
      <c r="BQ1043" s="53"/>
      <c r="BR1043" s="53"/>
      <c r="BS1043" s="779"/>
    </row>
    <row r="1044" spans="1:71" ht="21.75" customHeight="1" x14ac:dyDescent="0.25">
      <c r="A1044" s="779"/>
      <c r="B1044" s="415"/>
      <c r="C1044" s="412" t="str">
        <f>IF(ROSTER!D$32="","",ROSTER!D$32)</f>
        <v/>
      </c>
      <c r="D1044" s="413"/>
      <c r="E1044" s="419"/>
      <c r="F1044" s="421"/>
      <c r="G1044" s="423"/>
      <c r="H1044" s="426"/>
      <c r="I1044" s="427"/>
      <c r="J1044" s="430"/>
      <c r="K1044" s="431"/>
      <c r="L1044" s="434"/>
      <c r="M1044" s="435"/>
      <c r="N1044" s="438" t="s">
        <v>14</v>
      </c>
      <c r="O1044" s="439"/>
      <c r="P1044" s="430"/>
      <c r="Q1044" s="431"/>
      <c r="R1044" s="434"/>
      <c r="S1044" s="441"/>
      <c r="T1044" s="434"/>
      <c r="U1044" s="427"/>
      <c r="V1044" s="441"/>
      <c r="W1044" s="427"/>
      <c r="X1044" s="430"/>
      <c r="Y1044" s="427"/>
      <c r="Z1044" s="430"/>
      <c r="AA1044" s="427"/>
      <c r="AB1044" s="430"/>
      <c r="AC1044" s="431"/>
      <c r="AD1044" s="434"/>
      <c r="AE1044" s="435"/>
      <c r="AF1044" s="444"/>
      <c r="AG1044" s="445"/>
      <c r="AH1044" s="430"/>
      <c r="AI1044" s="431"/>
      <c r="AJ1044" s="434"/>
      <c r="AK1044" s="435"/>
      <c r="AL1044" s="448"/>
      <c r="AM1044" s="449"/>
      <c r="AN1044" s="430"/>
      <c r="AO1044" s="431"/>
      <c r="AP1044" s="434"/>
      <c r="AQ1044" s="435"/>
      <c r="AR1044" s="448"/>
      <c r="AS1044" s="449"/>
      <c r="AT1044" s="452"/>
      <c r="AU1044" s="453"/>
      <c r="AV1044" s="456"/>
      <c r="AW1044" s="457"/>
      <c r="AX1044" s="448"/>
      <c r="AY1044" s="449"/>
      <c r="AZ1044" s="430"/>
      <c r="BA1044" s="431"/>
      <c r="BB1044" s="434"/>
      <c r="BC1044" s="435"/>
      <c r="BD1044" s="448"/>
      <c r="BE1044" s="449"/>
      <c r="BF1044" s="452"/>
      <c r="BG1044" s="453"/>
      <c r="BH1044" s="456"/>
      <c r="BI1044" s="457"/>
      <c r="BJ1044" s="448"/>
      <c r="BK1044" s="449"/>
      <c r="BL1044" s="409"/>
      <c r="BM1044" s="410"/>
      <c r="BN1044" s="411"/>
      <c r="BO1044" s="405"/>
      <c r="BP1044" s="405"/>
      <c r="BQ1044" s="53"/>
      <c r="BR1044" s="53"/>
      <c r="BS1044" s="779"/>
    </row>
    <row r="1045" spans="1:71" ht="21.75" customHeight="1" x14ac:dyDescent="0.25">
      <c r="A1045" s="779"/>
      <c r="B1045" s="414" t="str">
        <f>IF(ROSTER!B34="","",ROSTER!B34)</f>
        <v/>
      </c>
      <c r="C1045" s="416" t="str">
        <f>IF(ROSTER!C$34="","",ROSTER!C$34)</f>
        <v/>
      </c>
      <c r="D1045" s="417"/>
      <c r="E1045" s="418"/>
      <c r="F1045" s="420">
        <f>IF(E1045="y",1,IF(E1045="S",1,0))</f>
        <v>0</v>
      </c>
      <c r="G1045" s="422">
        <f>IF(E1045="S",1,0)</f>
        <v>0</v>
      </c>
      <c r="H1045" s="424"/>
      <c r="I1045" s="425"/>
      <c r="J1045" s="428"/>
      <c r="K1045" s="429"/>
      <c r="L1045" s="432"/>
      <c r="M1045" s="433"/>
      <c r="N1045" s="436">
        <f>L1045+J1045</f>
        <v>0</v>
      </c>
      <c r="O1045" s="437"/>
      <c r="P1045" s="428"/>
      <c r="Q1045" s="429"/>
      <c r="R1045" s="432"/>
      <c r="S1045" s="440"/>
      <c r="T1045" s="432"/>
      <c r="U1045" s="425"/>
      <c r="V1045" s="440"/>
      <c r="W1045" s="425"/>
      <c r="X1045" s="428"/>
      <c r="Y1045" s="425"/>
      <c r="Z1045" s="428"/>
      <c r="AA1045" s="425"/>
      <c r="AB1045" s="428"/>
      <c r="AC1045" s="429"/>
      <c r="AD1045" s="432"/>
      <c r="AE1045" s="433"/>
      <c r="AF1045" s="442">
        <f>IF(AB1045=0,0,(AD1045/AB1045)*100)</f>
        <v>0</v>
      </c>
      <c r="AG1045" s="443"/>
      <c r="AH1045" s="428"/>
      <c r="AI1045" s="429"/>
      <c r="AJ1045" s="432"/>
      <c r="AK1045" s="433"/>
      <c r="AL1045" s="446">
        <f>IF(AH1045=0,0,(AJ1045/AH1045)*100)</f>
        <v>0</v>
      </c>
      <c r="AM1045" s="447"/>
      <c r="AN1045" s="428"/>
      <c r="AO1045" s="429"/>
      <c r="AP1045" s="432"/>
      <c r="AQ1045" s="433"/>
      <c r="AR1045" s="446">
        <f>IF(AN1045=0,0,(AP1045/AN1045)*100)</f>
        <v>0</v>
      </c>
      <c r="AS1045" s="447"/>
      <c r="AT1045" s="450">
        <f>AB1045+AH1045+AN1045</f>
        <v>0</v>
      </c>
      <c r="AU1045" s="451"/>
      <c r="AV1045" s="454">
        <f>AD1045+AJ1045+AP1045</f>
        <v>0</v>
      </c>
      <c r="AW1045" s="455"/>
      <c r="AX1045" s="446">
        <f>IF(AT1045=0,0,(AV1045/AT1045)*100)</f>
        <v>0</v>
      </c>
      <c r="AY1045" s="447"/>
      <c r="AZ1045" s="428"/>
      <c r="BA1045" s="429"/>
      <c r="BB1045" s="432"/>
      <c r="BC1045" s="433"/>
      <c r="BD1045" s="446">
        <f>IF(AZ1045=0,0,(BB1045/AZ1045)*100)</f>
        <v>0</v>
      </c>
      <c r="BE1045" s="447"/>
      <c r="BF1045" s="450">
        <f>AT1045+AZ1045</f>
        <v>0</v>
      </c>
      <c r="BG1045" s="451"/>
      <c r="BH1045" s="454">
        <f>AV1045+BB1045</f>
        <v>0</v>
      </c>
      <c r="BI1045" s="455"/>
      <c r="BJ1045" s="446">
        <f>IF(BF1045=0,0,(BH1045/BF1045)*100)</f>
        <v>0</v>
      </c>
      <c r="BK1045" s="447"/>
      <c r="BL1045" s="406">
        <f>(AD1045*2)+(AJ1045*2)+(AP1045*3)+BB1045</f>
        <v>0</v>
      </c>
      <c r="BM1045" s="407"/>
      <c r="BN1045" s="408"/>
      <c r="BO1045" s="404" t="e">
        <f>(BL1045*BR$1019)+(N1045*BR$1020)+(X1045*BR$1021)+(R1045*BR$1022)+(V1045*BR$1023)+(Z1045*BR$1024)</f>
        <v>#REF!</v>
      </c>
      <c r="BP1045" s="404" t="e">
        <f>((AZ1045-BB1045)*BR$1026)+((AT1045-AV1045)*BR$1025)+(H1045*BR$1027)+(P1045*BR$1028)</f>
        <v>#REF!</v>
      </c>
      <c r="BQ1045" s="53"/>
      <c r="BR1045" s="53"/>
      <c r="BS1045" s="779"/>
    </row>
    <row r="1046" spans="1:71" ht="21.75" customHeight="1" x14ac:dyDescent="0.25">
      <c r="A1046" s="779"/>
      <c r="B1046" s="415"/>
      <c r="C1046" s="412" t="str">
        <f>IF(ROSTER!D$34="","",ROSTER!D$34)</f>
        <v/>
      </c>
      <c r="D1046" s="413"/>
      <c r="E1046" s="419"/>
      <c r="F1046" s="421"/>
      <c r="G1046" s="423"/>
      <c r="H1046" s="426"/>
      <c r="I1046" s="427"/>
      <c r="J1046" s="430"/>
      <c r="K1046" s="431"/>
      <c r="L1046" s="434"/>
      <c r="M1046" s="435"/>
      <c r="N1046" s="438" t="s">
        <v>14</v>
      </c>
      <c r="O1046" s="439"/>
      <c r="P1046" s="430"/>
      <c r="Q1046" s="431"/>
      <c r="R1046" s="434"/>
      <c r="S1046" s="441"/>
      <c r="T1046" s="434"/>
      <c r="U1046" s="427"/>
      <c r="V1046" s="441"/>
      <c r="W1046" s="427"/>
      <c r="X1046" s="430"/>
      <c r="Y1046" s="427"/>
      <c r="Z1046" s="430"/>
      <c r="AA1046" s="427"/>
      <c r="AB1046" s="430"/>
      <c r="AC1046" s="431"/>
      <c r="AD1046" s="434"/>
      <c r="AE1046" s="435"/>
      <c r="AF1046" s="444"/>
      <c r="AG1046" s="445"/>
      <c r="AH1046" s="430"/>
      <c r="AI1046" s="431"/>
      <c r="AJ1046" s="434"/>
      <c r="AK1046" s="435"/>
      <c r="AL1046" s="448"/>
      <c r="AM1046" s="449"/>
      <c r="AN1046" s="430"/>
      <c r="AO1046" s="431"/>
      <c r="AP1046" s="434"/>
      <c r="AQ1046" s="435"/>
      <c r="AR1046" s="448"/>
      <c r="AS1046" s="449"/>
      <c r="AT1046" s="452"/>
      <c r="AU1046" s="453"/>
      <c r="AV1046" s="456"/>
      <c r="AW1046" s="457"/>
      <c r="AX1046" s="448"/>
      <c r="AY1046" s="449"/>
      <c r="AZ1046" s="430"/>
      <c r="BA1046" s="431"/>
      <c r="BB1046" s="434"/>
      <c r="BC1046" s="435"/>
      <c r="BD1046" s="448"/>
      <c r="BE1046" s="449"/>
      <c r="BF1046" s="452"/>
      <c r="BG1046" s="453"/>
      <c r="BH1046" s="456"/>
      <c r="BI1046" s="457"/>
      <c r="BJ1046" s="448"/>
      <c r="BK1046" s="449"/>
      <c r="BL1046" s="409"/>
      <c r="BM1046" s="410"/>
      <c r="BN1046" s="411"/>
      <c r="BO1046" s="405"/>
      <c r="BP1046" s="405"/>
      <c r="BQ1046" s="53"/>
      <c r="BR1046" s="53"/>
      <c r="BS1046" s="779"/>
    </row>
    <row r="1047" spans="1:71" ht="21.75" customHeight="1" x14ac:dyDescent="0.25">
      <c r="A1047" s="779"/>
      <c r="B1047" s="414" t="str">
        <f>IF(ROSTER!B36="","",ROSTER!B36)</f>
        <v/>
      </c>
      <c r="C1047" s="416" t="str">
        <f>IF(ROSTER!C$36="","",ROSTER!C$36)</f>
        <v/>
      </c>
      <c r="D1047" s="417"/>
      <c r="E1047" s="418"/>
      <c r="F1047" s="420">
        <f>IF(E1047="y",1,IF(E1047="S",1,0))</f>
        <v>0</v>
      </c>
      <c r="G1047" s="422">
        <f>IF(E1047="S",1,0)</f>
        <v>0</v>
      </c>
      <c r="H1047" s="424"/>
      <c r="I1047" s="425"/>
      <c r="J1047" s="428"/>
      <c r="K1047" s="429"/>
      <c r="L1047" s="432"/>
      <c r="M1047" s="433"/>
      <c r="N1047" s="436">
        <f>L1047+J1047</f>
        <v>0</v>
      </c>
      <c r="O1047" s="437"/>
      <c r="P1047" s="428"/>
      <c r="Q1047" s="429"/>
      <c r="R1047" s="432"/>
      <c r="S1047" s="440"/>
      <c r="T1047" s="432"/>
      <c r="U1047" s="425"/>
      <c r="V1047" s="440"/>
      <c r="W1047" s="425"/>
      <c r="X1047" s="428"/>
      <c r="Y1047" s="425"/>
      <c r="Z1047" s="428"/>
      <c r="AA1047" s="425"/>
      <c r="AB1047" s="428"/>
      <c r="AC1047" s="429"/>
      <c r="AD1047" s="432"/>
      <c r="AE1047" s="433"/>
      <c r="AF1047" s="442">
        <f>IF(AB1047=0,0,(AD1047/AB1047)*100)</f>
        <v>0</v>
      </c>
      <c r="AG1047" s="443"/>
      <c r="AH1047" s="428"/>
      <c r="AI1047" s="429"/>
      <c r="AJ1047" s="432"/>
      <c r="AK1047" s="433"/>
      <c r="AL1047" s="446">
        <f>IF(AH1047=0,0,(AJ1047/AH1047)*100)</f>
        <v>0</v>
      </c>
      <c r="AM1047" s="447"/>
      <c r="AN1047" s="428"/>
      <c r="AO1047" s="429"/>
      <c r="AP1047" s="432"/>
      <c r="AQ1047" s="433"/>
      <c r="AR1047" s="446">
        <f>IF(AN1047=0,0,(AP1047/AN1047)*100)</f>
        <v>0</v>
      </c>
      <c r="AS1047" s="447"/>
      <c r="AT1047" s="450">
        <f>AB1047+AH1047+AN1047</f>
        <v>0</v>
      </c>
      <c r="AU1047" s="451"/>
      <c r="AV1047" s="454">
        <f>AD1047+AJ1047+AP1047</f>
        <v>0</v>
      </c>
      <c r="AW1047" s="455"/>
      <c r="AX1047" s="446">
        <f>IF(AT1047=0,0,(AV1047/AT1047)*100)</f>
        <v>0</v>
      </c>
      <c r="AY1047" s="447"/>
      <c r="AZ1047" s="428"/>
      <c r="BA1047" s="429"/>
      <c r="BB1047" s="432"/>
      <c r="BC1047" s="433"/>
      <c r="BD1047" s="446">
        <f>IF(AZ1047=0,0,(BB1047/AZ1047)*100)</f>
        <v>0</v>
      </c>
      <c r="BE1047" s="447"/>
      <c r="BF1047" s="450">
        <f>AT1047+AZ1047</f>
        <v>0</v>
      </c>
      <c r="BG1047" s="451"/>
      <c r="BH1047" s="454">
        <f>AV1047+BB1047</f>
        <v>0</v>
      </c>
      <c r="BI1047" s="455"/>
      <c r="BJ1047" s="446">
        <f>IF(BF1047=0,0,(BH1047/BF1047)*100)</f>
        <v>0</v>
      </c>
      <c r="BK1047" s="447"/>
      <c r="BL1047" s="406">
        <f>(AD1047*2)+(AJ1047*2)+(AP1047*3)+BB1047</f>
        <v>0</v>
      </c>
      <c r="BM1047" s="407"/>
      <c r="BN1047" s="408"/>
      <c r="BO1047" s="404" t="e">
        <f>(BL1047*BR$1019)+(N1047*BR$1020)+(X1047*BR$1021)+(R1047*BR$1022)+(V1047*BR$1023)+(Z1047*BR$1024)</f>
        <v>#REF!</v>
      </c>
      <c r="BP1047" s="404" t="e">
        <f>((AZ1047-BB1047)*BR$1026)+((AT1047-AV1047)*BR$1025)+(H1047*BR$1027)+(P1047*BR$1028)</f>
        <v>#REF!</v>
      </c>
      <c r="BQ1047" s="53"/>
      <c r="BR1047" s="53"/>
      <c r="BS1047" s="779"/>
    </row>
    <row r="1048" spans="1:71" ht="21.75" customHeight="1" x14ac:dyDescent="0.25">
      <c r="A1048" s="779"/>
      <c r="B1048" s="415"/>
      <c r="C1048" s="412" t="str">
        <f>IF(ROSTER!D$36="","",ROSTER!D$36)</f>
        <v/>
      </c>
      <c r="D1048" s="413"/>
      <c r="E1048" s="419"/>
      <c r="F1048" s="421"/>
      <c r="G1048" s="423"/>
      <c r="H1048" s="426"/>
      <c r="I1048" s="427"/>
      <c r="J1048" s="430"/>
      <c r="K1048" s="431"/>
      <c r="L1048" s="434"/>
      <c r="M1048" s="435"/>
      <c r="N1048" s="438" t="s">
        <v>14</v>
      </c>
      <c r="O1048" s="439"/>
      <c r="P1048" s="430"/>
      <c r="Q1048" s="431"/>
      <c r="R1048" s="434"/>
      <c r="S1048" s="441"/>
      <c r="T1048" s="434"/>
      <c r="U1048" s="427"/>
      <c r="V1048" s="441"/>
      <c r="W1048" s="427"/>
      <c r="X1048" s="430"/>
      <c r="Y1048" s="427"/>
      <c r="Z1048" s="430"/>
      <c r="AA1048" s="427"/>
      <c r="AB1048" s="430"/>
      <c r="AC1048" s="431"/>
      <c r="AD1048" s="434"/>
      <c r="AE1048" s="435"/>
      <c r="AF1048" s="444"/>
      <c r="AG1048" s="445"/>
      <c r="AH1048" s="430"/>
      <c r="AI1048" s="431"/>
      <c r="AJ1048" s="434"/>
      <c r="AK1048" s="435"/>
      <c r="AL1048" s="448"/>
      <c r="AM1048" s="449"/>
      <c r="AN1048" s="430"/>
      <c r="AO1048" s="431"/>
      <c r="AP1048" s="434"/>
      <c r="AQ1048" s="435"/>
      <c r="AR1048" s="448"/>
      <c r="AS1048" s="449"/>
      <c r="AT1048" s="452"/>
      <c r="AU1048" s="453"/>
      <c r="AV1048" s="456"/>
      <c r="AW1048" s="457"/>
      <c r="AX1048" s="448"/>
      <c r="AY1048" s="449"/>
      <c r="AZ1048" s="430"/>
      <c r="BA1048" s="431"/>
      <c r="BB1048" s="434"/>
      <c r="BC1048" s="435"/>
      <c r="BD1048" s="448"/>
      <c r="BE1048" s="449"/>
      <c r="BF1048" s="452"/>
      <c r="BG1048" s="453"/>
      <c r="BH1048" s="456"/>
      <c r="BI1048" s="457"/>
      <c r="BJ1048" s="448"/>
      <c r="BK1048" s="449"/>
      <c r="BL1048" s="409"/>
      <c r="BM1048" s="410"/>
      <c r="BN1048" s="411"/>
      <c r="BO1048" s="405"/>
      <c r="BP1048" s="405"/>
      <c r="BQ1048" s="53"/>
      <c r="BR1048" s="53"/>
      <c r="BS1048" s="779"/>
    </row>
    <row r="1049" spans="1:71" ht="21.75" customHeight="1" x14ac:dyDescent="0.25">
      <c r="A1049" s="779"/>
      <c r="B1049" s="414" t="str">
        <f>IF(ROSTER!B38="","",ROSTER!B38)</f>
        <v/>
      </c>
      <c r="C1049" s="416" t="str">
        <f>IF(ROSTER!C$38="","",ROSTER!C$38)</f>
        <v/>
      </c>
      <c r="D1049" s="417"/>
      <c r="E1049" s="418"/>
      <c r="F1049" s="420">
        <f>IF(E1049="y",1,IF(E1049="S",1,0))</f>
        <v>0</v>
      </c>
      <c r="G1049" s="422">
        <f>IF(E1049="S",1,0)</f>
        <v>0</v>
      </c>
      <c r="H1049" s="424"/>
      <c r="I1049" s="425"/>
      <c r="J1049" s="428"/>
      <c r="K1049" s="429"/>
      <c r="L1049" s="432"/>
      <c r="M1049" s="433"/>
      <c r="N1049" s="436">
        <f>L1049+J1049</f>
        <v>0</v>
      </c>
      <c r="O1049" s="437"/>
      <c r="P1049" s="428"/>
      <c r="Q1049" s="429"/>
      <c r="R1049" s="432"/>
      <c r="S1049" s="440"/>
      <c r="T1049" s="432"/>
      <c r="U1049" s="425"/>
      <c r="V1049" s="440"/>
      <c r="W1049" s="425"/>
      <c r="X1049" s="428"/>
      <c r="Y1049" s="425"/>
      <c r="Z1049" s="428"/>
      <c r="AA1049" s="425"/>
      <c r="AB1049" s="428"/>
      <c r="AC1049" s="429"/>
      <c r="AD1049" s="432"/>
      <c r="AE1049" s="433"/>
      <c r="AF1049" s="442">
        <f>IF(AB1049=0,0,(AD1049/AB1049)*100)</f>
        <v>0</v>
      </c>
      <c r="AG1049" s="443"/>
      <c r="AH1049" s="428"/>
      <c r="AI1049" s="429"/>
      <c r="AJ1049" s="432"/>
      <c r="AK1049" s="433"/>
      <c r="AL1049" s="446">
        <f>IF(AH1049=0,0,(AJ1049/AH1049)*100)</f>
        <v>0</v>
      </c>
      <c r="AM1049" s="447"/>
      <c r="AN1049" s="428"/>
      <c r="AO1049" s="429"/>
      <c r="AP1049" s="432"/>
      <c r="AQ1049" s="433"/>
      <c r="AR1049" s="446">
        <f>IF(AN1049=0,0,(AP1049/AN1049)*100)</f>
        <v>0</v>
      </c>
      <c r="AS1049" s="447"/>
      <c r="AT1049" s="450">
        <f>AB1049+AH1049+AN1049</f>
        <v>0</v>
      </c>
      <c r="AU1049" s="451"/>
      <c r="AV1049" s="454">
        <f>AD1049+AJ1049+AP1049</f>
        <v>0</v>
      </c>
      <c r="AW1049" s="455"/>
      <c r="AX1049" s="446">
        <f>IF(AT1049=0,0,(AV1049/AT1049)*100)</f>
        <v>0</v>
      </c>
      <c r="AY1049" s="447"/>
      <c r="AZ1049" s="428"/>
      <c r="BA1049" s="429"/>
      <c r="BB1049" s="432"/>
      <c r="BC1049" s="433"/>
      <c r="BD1049" s="446">
        <f>IF(AZ1049=0,0,(BB1049/AZ1049)*100)</f>
        <v>0</v>
      </c>
      <c r="BE1049" s="447"/>
      <c r="BF1049" s="450">
        <f>AT1049+AZ1049</f>
        <v>0</v>
      </c>
      <c r="BG1049" s="451"/>
      <c r="BH1049" s="454">
        <f>AV1049+BB1049</f>
        <v>0</v>
      </c>
      <c r="BI1049" s="455"/>
      <c r="BJ1049" s="446">
        <f>IF(BF1049=0,0,(BH1049/BF1049)*100)</f>
        <v>0</v>
      </c>
      <c r="BK1049" s="447"/>
      <c r="BL1049" s="406">
        <f>(AD1049*2)+(AJ1049*2)+(AP1049*3)+BB1049</f>
        <v>0</v>
      </c>
      <c r="BM1049" s="407"/>
      <c r="BN1049" s="408"/>
      <c r="BO1049" s="404" t="e">
        <f>(BL1049*BR$1019)+(N1049*BR$1020)+(X1049*BR$1021)+(R1049*BR$1022)+(V1049*BR$1023)+(Z1049*BR$1024)</f>
        <v>#REF!</v>
      </c>
      <c r="BP1049" s="404" t="e">
        <f>((AZ1049-BB1049)*BR$1026)+((AT1049-AV1049)*BR$1025)+(H1049*BR$1027)+(P1049*BR$1028)</f>
        <v>#REF!</v>
      </c>
      <c r="BQ1049" s="53"/>
      <c r="BR1049" s="53"/>
      <c r="BS1049" s="779"/>
    </row>
    <row r="1050" spans="1:71" ht="21.75" customHeight="1" x14ac:dyDescent="0.25">
      <c r="A1050" s="779"/>
      <c r="B1050" s="415"/>
      <c r="C1050" s="412" t="str">
        <f>IF(ROSTER!D$38="","",ROSTER!D$38)</f>
        <v/>
      </c>
      <c r="D1050" s="413"/>
      <c r="E1050" s="419"/>
      <c r="F1050" s="421"/>
      <c r="G1050" s="423"/>
      <c r="H1050" s="426"/>
      <c r="I1050" s="427"/>
      <c r="J1050" s="430"/>
      <c r="K1050" s="431"/>
      <c r="L1050" s="434"/>
      <c r="M1050" s="435"/>
      <c r="N1050" s="438" t="s">
        <v>14</v>
      </c>
      <c r="O1050" s="439"/>
      <c r="P1050" s="430"/>
      <c r="Q1050" s="431"/>
      <c r="R1050" s="434"/>
      <c r="S1050" s="441"/>
      <c r="T1050" s="434"/>
      <c r="U1050" s="427"/>
      <c r="V1050" s="441"/>
      <c r="W1050" s="427"/>
      <c r="X1050" s="430"/>
      <c r="Y1050" s="427"/>
      <c r="Z1050" s="430"/>
      <c r="AA1050" s="427"/>
      <c r="AB1050" s="430"/>
      <c r="AC1050" s="431"/>
      <c r="AD1050" s="434"/>
      <c r="AE1050" s="435"/>
      <c r="AF1050" s="444"/>
      <c r="AG1050" s="445"/>
      <c r="AH1050" s="430"/>
      <c r="AI1050" s="431"/>
      <c r="AJ1050" s="434"/>
      <c r="AK1050" s="435"/>
      <c r="AL1050" s="448"/>
      <c r="AM1050" s="449"/>
      <c r="AN1050" s="430"/>
      <c r="AO1050" s="431"/>
      <c r="AP1050" s="434"/>
      <c r="AQ1050" s="435"/>
      <c r="AR1050" s="448"/>
      <c r="AS1050" s="449"/>
      <c r="AT1050" s="452"/>
      <c r="AU1050" s="453"/>
      <c r="AV1050" s="456"/>
      <c r="AW1050" s="457"/>
      <c r="AX1050" s="448"/>
      <c r="AY1050" s="449"/>
      <c r="AZ1050" s="430"/>
      <c r="BA1050" s="431"/>
      <c r="BB1050" s="434"/>
      <c r="BC1050" s="435"/>
      <c r="BD1050" s="448"/>
      <c r="BE1050" s="449"/>
      <c r="BF1050" s="452"/>
      <c r="BG1050" s="453"/>
      <c r="BH1050" s="456"/>
      <c r="BI1050" s="457"/>
      <c r="BJ1050" s="448"/>
      <c r="BK1050" s="449"/>
      <c r="BL1050" s="409"/>
      <c r="BM1050" s="410"/>
      <c r="BN1050" s="411"/>
      <c r="BO1050" s="405"/>
      <c r="BP1050" s="405"/>
      <c r="BQ1050" s="53"/>
      <c r="BR1050" s="53"/>
      <c r="BS1050" s="779"/>
    </row>
    <row r="1051" spans="1:71" ht="21.75" customHeight="1" x14ac:dyDescent="0.25">
      <c r="A1051" s="779"/>
      <c r="B1051" s="414" t="str">
        <f>IF(ROSTER!B40="","",ROSTER!B40)</f>
        <v/>
      </c>
      <c r="C1051" s="416" t="str">
        <f>IF(ROSTER!C$40="","",ROSTER!C$40)</f>
        <v/>
      </c>
      <c r="D1051" s="417"/>
      <c r="E1051" s="418"/>
      <c r="F1051" s="420">
        <f>IF(E1051="y",1,IF(E1051="S",1,0))</f>
        <v>0</v>
      </c>
      <c r="G1051" s="422">
        <f>IF(E1051="S",1,0)</f>
        <v>0</v>
      </c>
      <c r="H1051" s="424"/>
      <c r="I1051" s="425"/>
      <c r="J1051" s="428"/>
      <c r="K1051" s="429"/>
      <c r="L1051" s="432"/>
      <c r="M1051" s="433"/>
      <c r="N1051" s="436">
        <f>L1051+J1051</f>
        <v>0</v>
      </c>
      <c r="O1051" s="437"/>
      <c r="P1051" s="428"/>
      <c r="Q1051" s="429"/>
      <c r="R1051" s="432"/>
      <c r="S1051" s="440"/>
      <c r="T1051" s="432"/>
      <c r="U1051" s="425"/>
      <c r="V1051" s="440"/>
      <c r="W1051" s="425"/>
      <c r="X1051" s="428"/>
      <c r="Y1051" s="425"/>
      <c r="Z1051" s="428"/>
      <c r="AA1051" s="425"/>
      <c r="AB1051" s="428"/>
      <c r="AC1051" s="429"/>
      <c r="AD1051" s="432"/>
      <c r="AE1051" s="433"/>
      <c r="AF1051" s="442">
        <f>IF(AB1051=0,0,(AD1051/AB1051)*100)</f>
        <v>0</v>
      </c>
      <c r="AG1051" s="443"/>
      <c r="AH1051" s="428"/>
      <c r="AI1051" s="429"/>
      <c r="AJ1051" s="432"/>
      <c r="AK1051" s="433"/>
      <c r="AL1051" s="446">
        <f>IF(AH1051=0,0,(AJ1051/AH1051)*100)</f>
        <v>0</v>
      </c>
      <c r="AM1051" s="447"/>
      <c r="AN1051" s="428"/>
      <c r="AO1051" s="429"/>
      <c r="AP1051" s="432"/>
      <c r="AQ1051" s="433"/>
      <c r="AR1051" s="446">
        <f>IF(AN1051=0,0,(AP1051/AN1051)*100)</f>
        <v>0</v>
      </c>
      <c r="AS1051" s="447"/>
      <c r="AT1051" s="450">
        <f>AB1051+AH1051+AN1051</f>
        <v>0</v>
      </c>
      <c r="AU1051" s="451"/>
      <c r="AV1051" s="454">
        <f>AD1051+AJ1051+AP1051</f>
        <v>0</v>
      </c>
      <c r="AW1051" s="455"/>
      <c r="AX1051" s="446">
        <f>IF(AT1051=0,0,(AV1051/AT1051)*100)</f>
        <v>0</v>
      </c>
      <c r="AY1051" s="447"/>
      <c r="AZ1051" s="428"/>
      <c r="BA1051" s="429"/>
      <c r="BB1051" s="432"/>
      <c r="BC1051" s="433"/>
      <c r="BD1051" s="446">
        <f>IF(AZ1051=0,0,(BB1051/AZ1051)*100)</f>
        <v>0</v>
      </c>
      <c r="BE1051" s="447"/>
      <c r="BF1051" s="450">
        <f>AT1051+AZ1051</f>
        <v>0</v>
      </c>
      <c r="BG1051" s="451"/>
      <c r="BH1051" s="454">
        <f>AV1051+BB1051</f>
        <v>0</v>
      </c>
      <c r="BI1051" s="455"/>
      <c r="BJ1051" s="446">
        <f>IF(BF1051=0,0,(BH1051/BF1051)*100)</f>
        <v>0</v>
      </c>
      <c r="BK1051" s="447"/>
      <c r="BL1051" s="406">
        <f>(AD1051*2)+(AJ1051*2)+(AP1051*3)+BB1051</f>
        <v>0</v>
      </c>
      <c r="BM1051" s="407"/>
      <c r="BN1051" s="408"/>
      <c r="BO1051" s="404" t="e">
        <f>(BL1051*BR$1019)+(N1051*BR$1020)+(X1051*BR$1021)+(R1051*BR$1022)+(V1051*BR$1023)+(Z1051*BR$1024)</f>
        <v>#REF!</v>
      </c>
      <c r="BP1051" s="404" t="e">
        <f>((AZ1051-BB1051)*BR$1026)+((AT1051-AV1051)*BR$1025)+(H1051*BR$1027)+(P1051*BR$1028)</f>
        <v>#REF!</v>
      </c>
      <c r="BQ1051" s="53"/>
      <c r="BR1051" s="53"/>
      <c r="BS1051" s="779"/>
    </row>
    <row r="1052" spans="1:71" ht="21.75" customHeight="1" x14ac:dyDescent="0.25">
      <c r="A1052" s="779"/>
      <c r="B1052" s="415"/>
      <c r="C1052" s="412" t="str">
        <f>IF(ROSTER!D$40="","",ROSTER!D$40)</f>
        <v/>
      </c>
      <c r="D1052" s="413"/>
      <c r="E1052" s="419"/>
      <c r="F1052" s="421"/>
      <c r="G1052" s="423"/>
      <c r="H1052" s="426"/>
      <c r="I1052" s="427"/>
      <c r="J1052" s="430"/>
      <c r="K1052" s="431"/>
      <c r="L1052" s="434"/>
      <c r="M1052" s="435"/>
      <c r="N1052" s="438" t="s">
        <v>14</v>
      </c>
      <c r="O1052" s="439"/>
      <c r="P1052" s="430"/>
      <c r="Q1052" s="431"/>
      <c r="R1052" s="434"/>
      <c r="S1052" s="441"/>
      <c r="T1052" s="434"/>
      <c r="U1052" s="427"/>
      <c r="V1052" s="441"/>
      <c r="W1052" s="427"/>
      <c r="X1052" s="430"/>
      <c r="Y1052" s="427"/>
      <c r="Z1052" s="430"/>
      <c r="AA1052" s="427"/>
      <c r="AB1052" s="430"/>
      <c r="AC1052" s="431"/>
      <c r="AD1052" s="434"/>
      <c r="AE1052" s="435"/>
      <c r="AF1052" s="444"/>
      <c r="AG1052" s="445"/>
      <c r="AH1052" s="430"/>
      <c r="AI1052" s="431"/>
      <c r="AJ1052" s="434"/>
      <c r="AK1052" s="435"/>
      <c r="AL1052" s="448"/>
      <c r="AM1052" s="449"/>
      <c r="AN1052" s="430"/>
      <c r="AO1052" s="431"/>
      <c r="AP1052" s="434"/>
      <c r="AQ1052" s="435"/>
      <c r="AR1052" s="448"/>
      <c r="AS1052" s="449"/>
      <c r="AT1052" s="452"/>
      <c r="AU1052" s="453"/>
      <c r="AV1052" s="456"/>
      <c r="AW1052" s="457"/>
      <c r="AX1052" s="448"/>
      <c r="AY1052" s="449"/>
      <c r="AZ1052" s="430"/>
      <c r="BA1052" s="431"/>
      <c r="BB1052" s="434"/>
      <c r="BC1052" s="435"/>
      <c r="BD1052" s="448"/>
      <c r="BE1052" s="449"/>
      <c r="BF1052" s="452"/>
      <c r="BG1052" s="453"/>
      <c r="BH1052" s="456"/>
      <c r="BI1052" s="457"/>
      <c r="BJ1052" s="448"/>
      <c r="BK1052" s="449"/>
      <c r="BL1052" s="409"/>
      <c r="BM1052" s="410"/>
      <c r="BN1052" s="411"/>
      <c r="BO1052" s="405"/>
      <c r="BP1052" s="405"/>
      <c r="BQ1052" s="53"/>
      <c r="BR1052" s="53"/>
      <c r="BS1052" s="779"/>
    </row>
    <row r="1053" spans="1:71" ht="21.75" customHeight="1" x14ac:dyDescent="0.25">
      <c r="A1053" s="779"/>
      <c r="B1053" s="414" t="str">
        <f>IF(ROSTER!B42="","",ROSTER!B42)</f>
        <v/>
      </c>
      <c r="C1053" s="416" t="str">
        <f>IF(ROSTER!C$42="","",ROSTER!C$42)</f>
        <v/>
      </c>
      <c r="D1053" s="417"/>
      <c r="E1053" s="418"/>
      <c r="F1053" s="420">
        <f>IF(E1053="y",1,IF(E1053="S",1,0))</f>
        <v>0</v>
      </c>
      <c r="G1053" s="422">
        <f>IF(E1053="S",1,0)</f>
        <v>0</v>
      </c>
      <c r="H1053" s="424"/>
      <c r="I1053" s="425"/>
      <c r="J1053" s="428"/>
      <c r="K1053" s="429"/>
      <c r="L1053" s="432"/>
      <c r="M1053" s="433"/>
      <c r="N1053" s="436">
        <f>L1053+J1053</f>
        <v>0</v>
      </c>
      <c r="O1053" s="437"/>
      <c r="P1053" s="428"/>
      <c r="Q1053" s="429"/>
      <c r="R1053" s="432"/>
      <c r="S1053" s="440"/>
      <c r="T1053" s="432"/>
      <c r="U1053" s="425"/>
      <c r="V1053" s="440"/>
      <c r="W1053" s="425"/>
      <c r="X1053" s="428"/>
      <c r="Y1053" s="425"/>
      <c r="Z1053" s="428"/>
      <c r="AA1053" s="425"/>
      <c r="AB1053" s="428"/>
      <c r="AC1053" s="429"/>
      <c r="AD1053" s="432"/>
      <c r="AE1053" s="433"/>
      <c r="AF1053" s="442">
        <f>IF(AB1053=0,0,(AD1053/AB1053)*100)</f>
        <v>0</v>
      </c>
      <c r="AG1053" s="443"/>
      <c r="AH1053" s="428"/>
      <c r="AI1053" s="429"/>
      <c r="AJ1053" s="432"/>
      <c r="AK1053" s="433"/>
      <c r="AL1053" s="446">
        <f>IF(AH1053=0,0,(AJ1053/AH1053)*100)</f>
        <v>0</v>
      </c>
      <c r="AM1053" s="447"/>
      <c r="AN1053" s="428"/>
      <c r="AO1053" s="429"/>
      <c r="AP1053" s="432"/>
      <c r="AQ1053" s="433"/>
      <c r="AR1053" s="446">
        <f>IF(AN1053=0,0,(AP1053/AN1053)*100)</f>
        <v>0</v>
      </c>
      <c r="AS1053" s="447"/>
      <c r="AT1053" s="450">
        <f>AB1053+AH1053+AN1053</f>
        <v>0</v>
      </c>
      <c r="AU1053" s="451"/>
      <c r="AV1053" s="454">
        <f>AD1053+AJ1053+AP1053</f>
        <v>0</v>
      </c>
      <c r="AW1053" s="455"/>
      <c r="AX1053" s="446">
        <f>IF(AT1053=0,0,(AV1053/AT1053)*100)</f>
        <v>0</v>
      </c>
      <c r="AY1053" s="447"/>
      <c r="AZ1053" s="428"/>
      <c r="BA1053" s="429"/>
      <c r="BB1053" s="432"/>
      <c r="BC1053" s="433"/>
      <c r="BD1053" s="446">
        <f>IF(AZ1053=0,0,(BB1053/AZ1053)*100)</f>
        <v>0</v>
      </c>
      <c r="BE1053" s="447"/>
      <c r="BF1053" s="450">
        <f>AT1053+AZ1053</f>
        <v>0</v>
      </c>
      <c r="BG1053" s="451"/>
      <c r="BH1053" s="454">
        <f>AV1053+BB1053</f>
        <v>0</v>
      </c>
      <c r="BI1053" s="455"/>
      <c r="BJ1053" s="446">
        <f>IF(BF1053=0,0,(BH1053/BF1053)*100)</f>
        <v>0</v>
      </c>
      <c r="BK1053" s="447"/>
      <c r="BL1053" s="406">
        <f>(AD1053*2)+(AJ1053*2)+(AP1053*3)+BB1053</f>
        <v>0</v>
      </c>
      <c r="BM1053" s="407"/>
      <c r="BN1053" s="408"/>
      <c r="BO1053" s="404" t="e">
        <f>(BL1053*BR$1019)+(N1053*BR$1020)+(X1053*BR$1021)+(R1053*BR$1022)+(V1053*BR$1023)+(Z1053*BR$1024)</f>
        <v>#REF!</v>
      </c>
      <c r="BP1053" s="404" t="e">
        <f>((AZ1053-BB1053)*BR$1026)+((AT1053-AV1053)*BR$1025)+(H1053*BR$1027)+(P1053*BR$1028)</f>
        <v>#REF!</v>
      </c>
      <c r="BQ1053" s="53"/>
      <c r="BR1053" s="53"/>
      <c r="BS1053" s="779"/>
    </row>
    <row r="1054" spans="1:71" ht="21.75" customHeight="1" thickBot="1" x14ac:dyDescent="0.3">
      <c r="A1054" s="779"/>
      <c r="B1054" s="415"/>
      <c r="C1054" s="412" t="str">
        <f>IF(ROSTER!D$42="","",ROSTER!D$42)</f>
        <v/>
      </c>
      <c r="D1054" s="413"/>
      <c r="E1054" s="419"/>
      <c r="F1054" s="421"/>
      <c r="G1054" s="423"/>
      <c r="H1054" s="426"/>
      <c r="I1054" s="427"/>
      <c r="J1054" s="430"/>
      <c r="K1054" s="431"/>
      <c r="L1054" s="434"/>
      <c r="M1054" s="435"/>
      <c r="N1054" s="438" t="s">
        <v>14</v>
      </c>
      <c r="O1054" s="439"/>
      <c r="P1054" s="430"/>
      <c r="Q1054" s="431"/>
      <c r="R1054" s="434"/>
      <c r="S1054" s="441"/>
      <c r="T1054" s="434"/>
      <c r="U1054" s="427"/>
      <c r="V1054" s="441"/>
      <c r="W1054" s="427"/>
      <c r="X1054" s="430"/>
      <c r="Y1054" s="427"/>
      <c r="Z1054" s="430"/>
      <c r="AA1054" s="427"/>
      <c r="AB1054" s="430"/>
      <c r="AC1054" s="431"/>
      <c r="AD1054" s="434"/>
      <c r="AE1054" s="435"/>
      <c r="AF1054" s="444"/>
      <c r="AG1054" s="445"/>
      <c r="AH1054" s="430"/>
      <c r="AI1054" s="431"/>
      <c r="AJ1054" s="434"/>
      <c r="AK1054" s="435"/>
      <c r="AL1054" s="448"/>
      <c r="AM1054" s="449"/>
      <c r="AN1054" s="430"/>
      <c r="AO1054" s="431"/>
      <c r="AP1054" s="434"/>
      <c r="AQ1054" s="435"/>
      <c r="AR1054" s="448"/>
      <c r="AS1054" s="449"/>
      <c r="AT1054" s="452"/>
      <c r="AU1054" s="453"/>
      <c r="AV1054" s="456"/>
      <c r="AW1054" s="457"/>
      <c r="AX1054" s="448"/>
      <c r="AY1054" s="449"/>
      <c r="AZ1054" s="430"/>
      <c r="BA1054" s="431"/>
      <c r="BB1054" s="434"/>
      <c r="BC1054" s="435"/>
      <c r="BD1054" s="448"/>
      <c r="BE1054" s="449"/>
      <c r="BF1054" s="452"/>
      <c r="BG1054" s="453"/>
      <c r="BH1054" s="456"/>
      <c r="BI1054" s="457"/>
      <c r="BJ1054" s="448"/>
      <c r="BK1054" s="449"/>
      <c r="BL1054" s="409"/>
      <c r="BM1054" s="410"/>
      <c r="BN1054" s="411"/>
      <c r="BO1054" s="405"/>
      <c r="BP1054" s="405"/>
      <c r="BQ1054" s="53"/>
      <c r="BR1054" s="53"/>
      <c r="BS1054" s="779"/>
    </row>
    <row r="1055" spans="1:71" ht="21.75" hidden="1" customHeight="1" x14ac:dyDescent="0.3">
      <c r="A1055" s="779"/>
      <c r="B1055" s="414" t="str">
        <f>IF(ROSTER!B44="","",ROSTER!B44)</f>
        <v/>
      </c>
      <c r="C1055" s="416" t="str">
        <f>IF(ROSTER!C$44="","",ROSTER!C$44)</f>
        <v/>
      </c>
      <c r="D1055" s="417"/>
      <c r="E1055" s="418"/>
      <c r="F1055" s="420">
        <f>IF(E1055="y",1,IF(E1055="S",1,0))</f>
        <v>0</v>
      </c>
      <c r="G1055" s="422">
        <f>IF(E1055="S",1,0)</f>
        <v>0</v>
      </c>
      <c r="H1055" s="424"/>
      <c r="I1055" s="425"/>
      <c r="J1055" s="428"/>
      <c r="K1055" s="429"/>
      <c r="L1055" s="432"/>
      <c r="M1055" s="433"/>
      <c r="N1055" s="436">
        <f>L1055+J1055</f>
        <v>0</v>
      </c>
      <c r="O1055" s="437"/>
      <c r="P1055" s="428"/>
      <c r="Q1055" s="429"/>
      <c r="R1055" s="432"/>
      <c r="S1055" s="440"/>
      <c r="T1055" s="432"/>
      <c r="U1055" s="425"/>
      <c r="V1055" s="440"/>
      <c r="W1055" s="425"/>
      <c r="X1055" s="428"/>
      <c r="Y1055" s="425"/>
      <c r="Z1055" s="428"/>
      <c r="AA1055" s="425"/>
      <c r="AB1055" s="428"/>
      <c r="AC1055" s="429"/>
      <c r="AD1055" s="432"/>
      <c r="AE1055" s="433"/>
      <c r="AF1055" s="442">
        <f>IF(AB1055=0,0,(AD1055/AB1055)*100)</f>
        <v>0</v>
      </c>
      <c r="AG1055" s="443"/>
      <c r="AH1055" s="428"/>
      <c r="AI1055" s="429"/>
      <c r="AJ1055" s="432"/>
      <c r="AK1055" s="433"/>
      <c r="AL1055" s="446">
        <f>IF(AH1055=0,0,(AJ1055/AH1055)*100)</f>
        <v>0</v>
      </c>
      <c r="AM1055" s="447"/>
      <c r="AN1055" s="428"/>
      <c r="AO1055" s="429"/>
      <c r="AP1055" s="432"/>
      <c r="AQ1055" s="433"/>
      <c r="AR1055" s="446">
        <f>IF(AN1055=0,0,(AP1055/AN1055)*100)</f>
        <v>0</v>
      </c>
      <c r="AS1055" s="447"/>
      <c r="AT1055" s="450">
        <f>AB1055+AH1055+AN1055</f>
        <v>0</v>
      </c>
      <c r="AU1055" s="451"/>
      <c r="AV1055" s="454">
        <f>AD1055+AJ1055+AP1055</f>
        <v>0</v>
      </c>
      <c r="AW1055" s="455"/>
      <c r="AX1055" s="446">
        <f>IF(AT1055=0,0,(AV1055/AT1055)*100)</f>
        <v>0</v>
      </c>
      <c r="AY1055" s="447"/>
      <c r="AZ1055" s="428"/>
      <c r="BA1055" s="429"/>
      <c r="BB1055" s="432"/>
      <c r="BC1055" s="433"/>
      <c r="BD1055" s="446">
        <f>IF(AZ1055=0,0,(BB1055/AZ1055)*100)</f>
        <v>0</v>
      </c>
      <c r="BE1055" s="447"/>
      <c r="BF1055" s="450">
        <f>AT1055+AZ1055</f>
        <v>0</v>
      </c>
      <c r="BG1055" s="451"/>
      <c r="BH1055" s="454">
        <f>AV1055+BB1055</f>
        <v>0</v>
      </c>
      <c r="BI1055" s="455"/>
      <c r="BJ1055" s="446">
        <f>IF(BF1055=0,0,(BH1055/BF1055)*100)</f>
        <v>0</v>
      </c>
      <c r="BK1055" s="447"/>
      <c r="BL1055" s="406">
        <f>(AD1055*2)+(AJ1055*2)+(AP1055*3)+BB1055</f>
        <v>0</v>
      </c>
      <c r="BM1055" s="407"/>
      <c r="BN1055" s="408"/>
      <c r="BO1055" s="404" t="e">
        <f>(BL1055*BR$1019)+(N1055*BR$1020)+(X1055*BR$1021)+(R1055*BR$1022)+(V1055*BR$1023)+(Z1055*BR$1024)</f>
        <v>#REF!</v>
      </c>
      <c r="BP1055" s="404" t="e">
        <f>((AZ1055-BB1055)*BR$1026)+((AT1055-AV1055)*BR$1025)+(H1055*BR$1027)+(P1055*BR$1028)</f>
        <v>#REF!</v>
      </c>
      <c r="BQ1055" s="53"/>
      <c r="BR1055" s="53"/>
      <c r="BS1055" s="779"/>
    </row>
    <row r="1056" spans="1:71" ht="21.75" hidden="1" customHeight="1" x14ac:dyDescent="0.3">
      <c r="A1056" s="779"/>
      <c r="B1056" s="415"/>
      <c r="C1056" s="412" t="str">
        <f>IF(ROSTER!D$44="","",ROSTER!D$44)</f>
        <v/>
      </c>
      <c r="D1056" s="413"/>
      <c r="E1056" s="419"/>
      <c r="F1056" s="421"/>
      <c r="G1056" s="423"/>
      <c r="H1056" s="426"/>
      <c r="I1056" s="427"/>
      <c r="J1056" s="430"/>
      <c r="K1056" s="431"/>
      <c r="L1056" s="434"/>
      <c r="M1056" s="435"/>
      <c r="N1056" s="438" t="s">
        <v>14</v>
      </c>
      <c r="O1056" s="439"/>
      <c r="P1056" s="430"/>
      <c r="Q1056" s="431"/>
      <c r="R1056" s="434"/>
      <c r="S1056" s="441"/>
      <c r="T1056" s="434"/>
      <c r="U1056" s="427"/>
      <c r="V1056" s="441"/>
      <c r="W1056" s="427"/>
      <c r="X1056" s="430"/>
      <c r="Y1056" s="427"/>
      <c r="Z1056" s="430"/>
      <c r="AA1056" s="427"/>
      <c r="AB1056" s="430"/>
      <c r="AC1056" s="431"/>
      <c r="AD1056" s="434"/>
      <c r="AE1056" s="435"/>
      <c r="AF1056" s="444"/>
      <c r="AG1056" s="445"/>
      <c r="AH1056" s="430"/>
      <c r="AI1056" s="431"/>
      <c r="AJ1056" s="434"/>
      <c r="AK1056" s="435"/>
      <c r="AL1056" s="448"/>
      <c r="AM1056" s="449"/>
      <c r="AN1056" s="430"/>
      <c r="AO1056" s="431"/>
      <c r="AP1056" s="434"/>
      <c r="AQ1056" s="435"/>
      <c r="AR1056" s="448"/>
      <c r="AS1056" s="449"/>
      <c r="AT1056" s="452"/>
      <c r="AU1056" s="453"/>
      <c r="AV1056" s="456"/>
      <c r="AW1056" s="457"/>
      <c r="AX1056" s="448"/>
      <c r="AY1056" s="449"/>
      <c r="AZ1056" s="430"/>
      <c r="BA1056" s="431"/>
      <c r="BB1056" s="434"/>
      <c r="BC1056" s="435"/>
      <c r="BD1056" s="448"/>
      <c r="BE1056" s="449"/>
      <c r="BF1056" s="452"/>
      <c r="BG1056" s="453"/>
      <c r="BH1056" s="456"/>
      <c r="BI1056" s="457"/>
      <c r="BJ1056" s="448"/>
      <c r="BK1056" s="449"/>
      <c r="BL1056" s="409"/>
      <c r="BM1056" s="410"/>
      <c r="BN1056" s="411"/>
      <c r="BO1056" s="405"/>
      <c r="BP1056" s="405"/>
      <c r="BQ1056" s="53"/>
      <c r="BR1056" s="53"/>
      <c r="BS1056" s="779"/>
    </row>
    <row r="1057" spans="1:71" ht="21.75" hidden="1" customHeight="1" x14ac:dyDescent="0.3">
      <c r="A1057" s="779"/>
      <c r="B1057" s="414" t="str">
        <f>IF(ROSTER!B46="","",ROSTER!B46)</f>
        <v/>
      </c>
      <c r="C1057" s="416" t="str">
        <f>IF(ROSTER!C$46="","",ROSTER!C$46)</f>
        <v/>
      </c>
      <c r="D1057" s="417"/>
      <c r="E1057" s="418"/>
      <c r="F1057" s="420">
        <f>IF(E1057="y",1,IF(E1057="S",1,0))</f>
        <v>0</v>
      </c>
      <c r="G1057" s="422">
        <f>IF(E1057="S",1,0)</f>
        <v>0</v>
      </c>
      <c r="H1057" s="424"/>
      <c r="I1057" s="425"/>
      <c r="J1057" s="428"/>
      <c r="K1057" s="429"/>
      <c r="L1057" s="432"/>
      <c r="M1057" s="433"/>
      <c r="N1057" s="436">
        <f>L1057+J1057</f>
        <v>0</v>
      </c>
      <c r="O1057" s="437"/>
      <c r="P1057" s="428"/>
      <c r="Q1057" s="429"/>
      <c r="R1057" s="432"/>
      <c r="S1057" s="440"/>
      <c r="T1057" s="432"/>
      <c r="U1057" s="425"/>
      <c r="V1057" s="440"/>
      <c r="W1057" s="425"/>
      <c r="X1057" s="428"/>
      <c r="Y1057" s="425"/>
      <c r="Z1057" s="428"/>
      <c r="AA1057" s="425"/>
      <c r="AB1057" s="428"/>
      <c r="AC1057" s="429"/>
      <c r="AD1057" s="432"/>
      <c r="AE1057" s="433"/>
      <c r="AF1057" s="442">
        <f>IF(AB1057=0,0,(AD1057/AB1057)*100)</f>
        <v>0</v>
      </c>
      <c r="AG1057" s="443"/>
      <c r="AH1057" s="428"/>
      <c r="AI1057" s="429"/>
      <c r="AJ1057" s="432"/>
      <c r="AK1057" s="433"/>
      <c r="AL1057" s="446">
        <f>IF(AH1057=0,0,(AJ1057/AH1057)*100)</f>
        <v>0</v>
      </c>
      <c r="AM1057" s="447"/>
      <c r="AN1057" s="428"/>
      <c r="AO1057" s="429"/>
      <c r="AP1057" s="432"/>
      <c r="AQ1057" s="433"/>
      <c r="AR1057" s="446">
        <f>IF(AN1057=0,0,(AP1057/AN1057)*100)</f>
        <v>0</v>
      </c>
      <c r="AS1057" s="447"/>
      <c r="AT1057" s="450">
        <f>AB1057+AH1057+AN1057</f>
        <v>0</v>
      </c>
      <c r="AU1057" s="451"/>
      <c r="AV1057" s="454">
        <f>AD1057+AJ1057+AP1057</f>
        <v>0</v>
      </c>
      <c r="AW1057" s="455"/>
      <c r="AX1057" s="446">
        <f>IF(AT1057=0,0,(AV1057/AT1057)*100)</f>
        <v>0</v>
      </c>
      <c r="AY1057" s="447"/>
      <c r="AZ1057" s="428"/>
      <c r="BA1057" s="429"/>
      <c r="BB1057" s="432"/>
      <c r="BC1057" s="433"/>
      <c r="BD1057" s="446">
        <f>IF(AZ1057=0,0,(BB1057/AZ1057)*100)</f>
        <v>0</v>
      </c>
      <c r="BE1057" s="447"/>
      <c r="BF1057" s="450">
        <f>AT1057+AZ1057</f>
        <v>0</v>
      </c>
      <c r="BG1057" s="451"/>
      <c r="BH1057" s="454">
        <f>AV1057+BB1057</f>
        <v>0</v>
      </c>
      <c r="BI1057" s="455"/>
      <c r="BJ1057" s="446">
        <f>IF(BF1057=0,0,(BH1057/BF1057)*100)</f>
        <v>0</v>
      </c>
      <c r="BK1057" s="447"/>
      <c r="BL1057" s="406">
        <f>(AD1057*2)+(AJ1057*2)+(AP1057*3)+BB1057</f>
        <v>0</v>
      </c>
      <c r="BM1057" s="407"/>
      <c r="BN1057" s="408"/>
      <c r="BO1057" s="402" t="e">
        <f>(BL1057*BR$74)+(N1057*BR$75)+(X1057*BR$76)+(R1057*BR$77)+(V1057*BR$78)+(Z1057*BR$79)</f>
        <v>#REF!</v>
      </c>
      <c r="BP1057" s="404" t="e">
        <f>((AZ1057-BB1057)*BR$81)+((AT1057-AV1057)*BR$80)+(H1057*BR$82)+(P1057*BR$83)</f>
        <v>#REF!</v>
      </c>
      <c r="BQ1057" s="53"/>
      <c r="BR1057" s="53"/>
      <c r="BS1057" s="779"/>
    </row>
    <row r="1058" spans="1:71" ht="22.5" hidden="1" customHeight="1" x14ac:dyDescent="0.3">
      <c r="A1058" s="779"/>
      <c r="B1058" s="415"/>
      <c r="C1058" s="412" t="str">
        <f>IF(ROSTER!D$46="","",ROSTER!D$46)</f>
        <v/>
      </c>
      <c r="D1058" s="413"/>
      <c r="E1058" s="419"/>
      <c r="F1058" s="421"/>
      <c r="G1058" s="423"/>
      <c r="H1058" s="426"/>
      <c r="I1058" s="427"/>
      <c r="J1058" s="430"/>
      <c r="K1058" s="431"/>
      <c r="L1058" s="434"/>
      <c r="M1058" s="435"/>
      <c r="N1058" s="438" t="s">
        <v>14</v>
      </c>
      <c r="O1058" s="439"/>
      <c r="P1058" s="430"/>
      <c r="Q1058" s="431"/>
      <c r="R1058" s="434"/>
      <c r="S1058" s="441"/>
      <c r="T1058" s="434"/>
      <c r="U1058" s="427"/>
      <c r="V1058" s="441"/>
      <c r="W1058" s="427"/>
      <c r="X1058" s="430"/>
      <c r="Y1058" s="427"/>
      <c r="Z1058" s="430"/>
      <c r="AA1058" s="427"/>
      <c r="AB1058" s="430"/>
      <c r="AC1058" s="431"/>
      <c r="AD1058" s="434"/>
      <c r="AE1058" s="435"/>
      <c r="AF1058" s="444"/>
      <c r="AG1058" s="445"/>
      <c r="AH1058" s="430"/>
      <c r="AI1058" s="431"/>
      <c r="AJ1058" s="434"/>
      <c r="AK1058" s="435"/>
      <c r="AL1058" s="448"/>
      <c r="AM1058" s="449"/>
      <c r="AN1058" s="430"/>
      <c r="AO1058" s="431"/>
      <c r="AP1058" s="434"/>
      <c r="AQ1058" s="435"/>
      <c r="AR1058" s="448"/>
      <c r="AS1058" s="449"/>
      <c r="AT1058" s="452"/>
      <c r="AU1058" s="453"/>
      <c r="AV1058" s="456"/>
      <c r="AW1058" s="457"/>
      <c r="AX1058" s="448"/>
      <c r="AY1058" s="449"/>
      <c r="AZ1058" s="430"/>
      <c r="BA1058" s="431"/>
      <c r="BB1058" s="434"/>
      <c r="BC1058" s="435"/>
      <c r="BD1058" s="448"/>
      <c r="BE1058" s="449"/>
      <c r="BF1058" s="452"/>
      <c r="BG1058" s="453"/>
      <c r="BH1058" s="456"/>
      <c r="BI1058" s="457"/>
      <c r="BJ1058" s="448"/>
      <c r="BK1058" s="449"/>
      <c r="BL1058" s="409"/>
      <c r="BM1058" s="410"/>
      <c r="BN1058" s="411"/>
      <c r="BO1058" s="403"/>
      <c r="BP1058" s="405"/>
      <c r="BQ1058" s="53"/>
      <c r="BR1058" s="53"/>
      <c r="BS1058" s="779"/>
    </row>
    <row r="1059" spans="1:71" ht="21.75" hidden="1" customHeight="1" x14ac:dyDescent="0.3">
      <c r="A1059" s="779"/>
      <c r="B1059" s="414" t="str">
        <f>IF(ROSTER!B48="","",ROSTER!B48)</f>
        <v/>
      </c>
      <c r="C1059" s="416" t="str">
        <f>IF(ROSTER!C$48="","",ROSTER!C$48)</f>
        <v/>
      </c>
      <c r="D1059" s="417"/>
      <c r="E1059" s="418"/>
      <c r="F1059" s="420">
        <f t="shared" ref="F1059" si="576">IF(E1059="y",1,IF(E1059="S",1,0))</f>
        <v>0</v>
      </c>
      <c r="G1059" s="422">
        <f t="shared" ref="G1059" si="577">IF(E1059="S",1,0)</f>
        <v>0</v>
      </c>
      <c r="H1059" s="424"/>
      <c r="I1059" s="425"/>
      <c r="J1059" s="428"/>
      <c r="K1059" s="429"/>
      <c r="L1059" s="432"/>
      <c r="M1059" s="433"/>
      <c r="N1059" s="436">
        <f t="shared" ref="N1059" si="578">L1059+J1059</f>
        <v>0</v>
      </c>
      <c r="O1059" s="437"/>
      <c r="P1059" s="428"/>
      <c r="Q1059" s="429"/>
      <c r="R1059" s="432"/>
      <c r="S1059" s="440"/>
      <c r="T1059" s="432"/>
      <c r="U1059" s="425"/>
      <c r="V1059" s="440"/>
      <c r="W1059" s="425"/>
      <c r="X1059" s="428"/>
      <c r="Y1059" s="425"/>
      <c r="Z1059" s="428"/>
      <c r="AA1059" s="425"/>
      <c r="AB1059" s="428"/>
      <c r="AC1059" s="429"/>
      <c r="AD1059" s="432"/>
      <c r="AE1059" s="433"/>
      <c r="AF1059" s="442"/>
      <c r="AG1059" s="443"/>
      <c r="AH1059" s="428"/>
      <c r="AI1059" s="429"/>
      <c r="AJ1059" s="432"/>
      <c r="AK1059" s="433"/>
      <c r="AL1059" s="446">
        <f t="shared" ref="AL1059" si="579">IF(AH1059=0,0,(AJ1059/AH1059)*100)</f>
        <v>0</v>
      </c>
      <c r="AM1059" s="447"/>
      <c r="AN1059" s="428"/>
      <c r="AO1059" s="429"/>
      <c r="AP1059" s="432"/>
      <c r="AQ1059" s="433"/>
      <c r="AR1059" s="446">
        <f t="shared" ref="AR1059" si="580">IF(AN1059=0,0,(AP1059/AN1059)*100)</f>
        <v>0</v>
      </c>
      <c r="AS1059" s="447"/>
      <c r="AT1059" s="450">
        <f t="shared" ref="AT1059" si="581">AB1059+AH1059+AN1059</f>
        <v>0</v>
      </c>
      <c r="AU1059" s="451"/>
      <c r="AV1059" s="454">
        <f t="shared" ref="AV1059" si="582">AD1059+AJ1059+AP1059</f>
        <v>0</v>
      </c>
      <c r="AW1059" s="455"/>
      <c r="AX1059" s="446">
        <f t="shared" ref="AX1059" si="583">IF(AT1059=0,0,(AV1059/AT1059)*100)</f>
        <v>0</v>
      </c>
      <c r="AY1059" s="447"/>
      <c r="AZ1059" s="428"/>
      <c r="BA1059" s="429"/>
      <c r="BB1059" s="432"/>
      <c r="BC1059" s="433"/>
      <c r="BD1059" s="446">
        <f t="shared" ref="BD1059" si="584">IF(AZ1059=0,0,(BB1059/AZ1059)*100)</f>
        <v>0</v>
      </c>
      <c r="BE1059" s="447"/>
      <c r="BF1059" s="450">
        <f t="shared" ref="BF1059" si="585">AT1059+AZ1059</f>
        <v>0</v>
      </c>
      <c r="BG1059" s="451"/>
      <c r="BH1059" s="454">
        <f t="shared" ref="BH1059" si="586">AV1059+BB1059</f>
        <v>0</v>
      </c>
      <c r="BI1059" s="455"/>
      <c r="BJ1059" s="446">
        <f t="shared" ref="BJ1059" si="587">IF(BF1059=0,0,(BH1059/BF1059)*100)</f>
        <v>0</v>
      </c>
      <c r="BK1059" s="447"/>
      <c r="BL1059" s="406">
        <f t="shared" ref="BL1059" si="588">(AD1059*2)+(AJ1059*2)+(AP1059*3)+BB1059</f>
        <v>0</v>
      </c>
      <c r="BM1059" s="407"/>
      <c r="BN1059" s="408"/>
      <c r="BO1059" s="402" t="e">
        <f>(BL1059*BR$74)+(N1059*BR$75)+(X1059*BR$76)+(R1059*BR$77)+(V1059*BR$78)+(Z1059*BR$79)</f>
        <v>#REF!</v>
      </c>
      <c r="BP1059" s="404" t="e">
        <f>((AZ1059-BB1059)*BR$81)+((AT1059-AV1059)*BR$80)+(H1059*BR$82)+(P1059*BR$83)</f>
        <v>#REF!</v>
      </c>
      <c r="BQ1059" s="53"/>
      <c r="BR1059" s="53"/>
      <c r="BS1059" s="779"/>
    </row>
    <row r="1060" spans="1:71" ht="22.5" hidden="1" customHeight="1" x14ac:dyDescent="0.3">
      <c r="A1060" s="779"/>
      <c r="B1060" s="415"/>
      <c r="C1060" s="412" t="str">
        <f>IF(ROSTER!D$48="","",ROSTER!D$48)</f>
        <v/>
      </c>
      <c r="D1060" s="413"/>
      <c r="E1060" s="419"/>
      <c r="F1060" s="421"/>
      <c r="G1060" s="423"/>
      <c r="H1060" s="426"/>
      <c r="I1060" s="427"/>
      <c r="J1060" s="430"/>
      <c r="K1060" s="431"/>
      <c r="L1060" s="434"/>
      <c r="M1060" s="435"/>
      <c r="N1060" s="438" t="s">
        <v>14</v>
      </c>
      <c r="O1060" s="439"/>
      <c r="P1060" s="430"/>
      <c r="Q1060" s="431"/>
      <c r="R1060" s="434"/>
      <c r="S1060" s="441"/>
      <c r="T1060" s="434"/>
      <c r="U1060" s="427"/>
      <c r="V1060" s="441"/>
      <c r="W1060" s="427"/>
      <c r="X1060" s="430"/>
      <c r="Y1060" s="427"/>
      <c r="Z1060" s="430"/>
      <c r="AA1060" s="427"/>
      <c r="AB1060" s="430"/>
      <c r="AC1060" s="431"/>
      <c r="AD1060" s="434"/>
      <c r="AE1060" s="435"/>
      <c r="AF1060" s="444"/>
      <c r="AG1060" s="445"/>
      <c r="AH1060" s="430"/>
      <c r="AI1060" s="431"/>
      <c r="AJ1060" s="434"/>
      <c r="AK1060" s="435"/>
      <c r="AL1060" s="448"/>
      <c r="AM1060" s="449"/>
      <c r="AN1060" s="430"/>
      <c r="AO1060" s="431"/>
      <c r="AP1060" s="434"/>
      <c r="AQ1060" s="435"/>
      <c r="AR1060" s="448"/>
      <c r="AS1060" s="449"/>
      <c r="AT1060" s="452"/>
      <c r="AU1060" s="453"/>
      <c r="AV1060" s="456"/>
      <c r="AW1060" s="457"/>
      <c r="AX1060" s="448"/>
      <c r="AY1060" s="449"/>
      <c r="AZ1060" s="430"/>
      <c r="BA1060" s="431"/>
      <c r="BB1060" s="434"/>
      <c r="BC1060" s="435"/>
      <c r="BD1060" s="448"/>
      <c r="BE1060" s="449"/>
      <c r="BF1060" s="452"/>
      <c r="BG1060" s="453"/>
      <c r="BH1060" s="456"/>
      <c r="BI1060" s="457"/>
      <c r="BJ1060" s="448"/>
      <c r="BK1060" s="449"/>
      <c r="BL1060" s="409"/>
      <c r="BM1060" s="410"/>
      <c r="BN1060" s="411"/>
      <c r="BO1060" s="403"/>
      <c r="BP1060" s="405"/>
      <c r="BQ1060" s="53"/>
      <c r="BR1060" s="53"/>
      <c r="BS1060" s="779"/>
    </row>
    <row r="1061" spans="1:71" ht="21.75" hidden="1" customHeight="1" x14ac:dyDescent="0.3">
      <c r="A1061" s="779"/>
      <c r="B1061" s="414" t="str">
        <f>IF(ROSTER!B50="","",ROSTER!B50)</f>
        <v/>
      </c>
      <c r="C1061" s="416" t="str">
        <f>IF(ROSTER!C$50="","",ROSTER!C$50)</f>
        <v/>
      </c>
      <c r="D1061" s="417"/>
      <c r="E1061" s="418"/>
      <c r="F1061" s="420">
        <f t="shared" ref="F1061" si="589">IF(E1061="y",1,IF(E1061="S",1,0))</f>
        <v>0</v>
      </c>
      <c r="G1061" s="422">
        <f t="shared" ref="G1061" si="590">IF(E1061="S",1,0)</f>
        <v>0</v>
      </c>
      <c r="H1061" s="424"/>
      <c r="I1061" s="425"/>
      <c r="J1061" s="428"/>
      <c r="K1061" s="429"/>
      <c r="L1061" s="432"/>
      <c r="M1061" s="433"/>
      <c r="N1061" s="436">
        <f t="shared" ref="N1061" si="591">L1061+J1061</f>
        <v>0</v>
      </c>
      <c r="O1061" s="437"/>
      <c r="P1061" s="428"/>
      <c r="Q1061" s="429"/>
      <c r="R1061" s="432"/>
      <c r="S1061" s="440"/>
      <c r="T1061" s="432"/>
      <c r="U1061" s="425"/>
      <c r="V1061" s="440"/>
      <c r="W1061" s="425"/>
      <c r="X1061" s="428"/>
      <c r="Y1061" s="425"/>
      <c r="Z1061" s="428"/>
      <c r="AA1061" s="425"/>
      <c r="AB1061" s="428"/>
      <c r="AC1061" s="429"/>
      <c r="AD1061" s="432"/>
      <c r="AE1061" s="433"/>
      <c r="AF1061" s="442"/>
      <c r="AG1061" s="443"/>
      <c r="AH1061" s="428"/>
      <c r="AI1061" s="429"/>
      <c r="AJ1061" s="432"/>
      <c r="AK1061" s="433"/>
      <c r="AL1061" s="446">
        <f t="shared" ref="AL1061" si="592">IF(AH1061=0,0,(AJ1061/AH1061)*100)</f>
        <v>0</v>
      </c>
      <c r="AM1061" s="447"/>
      <c r="AN1061" s="428"/>
      <c r="AO1061" s="429"/>
      <c r="AP1061" s="432"/>
      <c r="AQ1061" s="433"/>
      <c r="AR1061" s="446">
        <f t="shared" ref="AR1061" si="593">IF(AN1061=0,0,(AP1061/AN1061)*100)</f>
        <v>0</v>
      </c>
      <c r="AS1061" s="447"/>
      <c r="AT1061" s="450">
        <f t="shared" ref="AT1061" si="594">AB1061+AH1061+AN1061</f>
        <v>0</v>
      </c>
      <c r="AU1061" s="451"/>
      <c r="AV1061" s="454">
        <f t="shared" ref="AV1061" si="595">AD1061+AJ1061+AP1061</f>
        <v>0</v>
      </c>
      <c r="AW1061" s="455"/>
      <c r="AX1061" s="446">
        <f t="shared" ref="AX1061" si="596">IF(AT1061=0,0,(AV1061/AT1061)*100)</f>
        <v>0</v>
      </c>
      <c r="AY1061" s="447"/>
      <c r="AZ1061" s="428"/>
      <c r="BA1061" s="429"/>
      <c r="BB1061" s="432"/>
      <c r="BC1061" s="433"/>
      <c r="BD1061" s="446">
        <f t="shared" ref="BD1061" si="597">IF(AZ1061=0,0,(BB1061/AZ1061)*100)</f>
        <v>0</v>
      </c>
      <c r="BE1061" s="447"/>
      <c r="BF1061" s="450">
        <f t="shared" ref="BF1061" si="598">AT1061+AZ1061</f>
        <v>0</v>
      </c>
      <c r="BG1061" s="451"/>
      <c r="BH1061" s="454">
        <f t="shared" ref="BH1061" si="599">AV1061+BB1061</f>
        <v>0</v>
      </c>
      <c r="BI1061" s="455"/>
      <c r="BJ1061" s="446">
        <f t="shared" ref="BJ1061" si="600">IF(BF1061=0,0,(BH1061/BF1061)*100)</f>
        <v>0</v>
      </c>
      <c r="BK1061" s="447"/>
      <c r="BL1061" s="406">
        <f t="shared" ref="BL1061" si="601">(AD1061*2)+(AJ1061*2)+(AP1061*3)+BB1061</f>
        <v>0</v>
      </c>
      <c r="BM1061" s="407"/>
      <c r="BN1061" s="408"/>
      <c r="BO1061" s="402" t="e">
        <f>(BL1061*BR$74)+(N1061*BR$75)+(X1061*BR$76)+(R1061*BR$77)+(V1061*BR$78)+(Z1061*BR$79)</f>
        <v>#REF!</v>
      </c>
      <c r="BP1061" s="404" t="e">
        <f>((AZ1061-BB1061)*BR$81)+((AT1061-AV1061)*BR$80)+(H1061*BR$82)+(P1061*BR$83)</f>
        <v>#REF!</v>
      </c>
      <c r="BQ1061" s="53"/>
      <c r="BR1061" s="53"/>
      <c r="BS1061" s="779"/>
    </row>
    <row r="1062" spans="1:71" ht="22.5" hidden="1" customHeight="1" thickBot="1" x14ac:dyDescent="0.3">
      <c r="A1062" s="779"/>
      <c r="B1062" s="415"/>
      <c r="C1062" s="412" t="str">
        <f>IF(ROSTER!D$50="","",ROSTER!D$50)</f>
        <v/>
      </c>
      <c r="D1062" s="413"/>
      <c r="E1062" s="419"/>
      <c r="F1062" s="421"/>
      <c r="G1062" s="423"/>
      <c r="H1062" s="426"/>
      <c r="I1062" s="427"/>
      <c r="J1062" s="430"/>
      <c r="K1062" s="431"/>
      <c r="L1062" s="434"/>
      <c r="M1062" s="435"/>
      <c r="N1062" s="438" t="s">
        <v>14</v>
      </c>
      <c r="O1062" s="439"/>
      <c r="P1062" s="430"/>
      <c r="Q1062" s="431"/>
      <c r="R1062" s="434"/>
      <c r="S1062" s="441"/>
      <c r="T1062" s="434"/>
      <c r="U1062" s="427"/>
      <c r="V1062" s="441"/>
      <c r="W1062" s="427"/>
      <c r="X1062" s="430"/>
      <c r="Y1062" s="427"/>
      <c r="Z1062" s="430"/>
      <c r="AA1062" s="427"/>
      <c r="AB1062" s="430"/>
      <c r="AC1062" s="431"/>
      <c r="AD1062" s="434"/>
      <c r="AE1062" s="435"/>
      <c r="AF1062" s="444"/>
      <c r="AG1062" s="445"/>
      <c r="AH1062" s="430"/>
      <c r="AI1062" s="431"/>
      <c r="AJ1062" s="434"/>
      <c r="AK1062" s="435"/>
      <c r="AL1062" s="448"/>
      <c r="AM1062" s="449"/>
      <c r="AN1062" s="430"/>
      <c r="AO1062" s="431"/>
      <c r="AP1062" s="434"/>
      <c r="AQ1062" s="435"/>
      <c r="AR1062" s="448"/>
      <c r="AS1062" s="449"/>
      <c r="AT1062" s="452"/>
      <c r="AU1062" s="453"/>
      <c r="AV1062" s="456"/>
      <c r="AW1062" s="457"/>
      <c r="AX1062" s="448"/>
      <c r="AY1062" s="449"/>
      <c r="AZ1062" s="430"/>
      <c r="BA1062" s="431"/>
      <c r="BB1062" s="434"/>
      <c r="BC1062" s="435"/>
      <c r="BD1062" s="448"/>
      <c r="BE1062" s="449"/>
      <c r="BF1062" s="452"/>
      <c r="BG1062" s="453"/>
      <c r="BH1062" s="456"/>
      <c r="BI1062" s="457"/>
      <c r="BJ1062" s="448"/>
      <c r="BK1062" s="449"/>
      <c r="BL1062" s="409"/>
      <c r="BM1062" s="410"/>
      <c r="BN1062" s="411"/>
      <c r="BO1062" s="403"/>
      <c r="BP1062" s="405"/>
      <c r="BQ1062" s="53"/>
      <c r="BR1062" s="53"/>
      <c r="BS1062" s="779"/>
    </row>
    <row r="1063" spans="1:71" s="224" customFormat="1" ht="33.6" customHeight="1" x14ac:dyDescent="0.5">
      <c r="A1063" s="789"/>
      <c r="B1063" s="376"/>
      <c r="C1063" s="377"/>
      <c r="D1063" s="377" t="s">
        <v>10</v>
      </c>
      <c r="E1063" s="380"/>
      <c r="F1063" s="223"/>
      <c r="G1063" s="223"/>
      <c r="H1063" s="382">
        <f>SUM(H1019:I1062)</f>
        <v>0</v>
      </c>
      <c r="I1063" s="383"/>
      <c r="J1063" s="382">
        <f>SUM(J1019:K1062)</f>
        <v>0</v>
      </c>
      <c r="K1063" s="383"/>
      <c r="L1063" s="386">
        <f>SUM(L1019:M1062)</f>
        <v>0</v>
      </c>
      <c r="M1063" s="387"/>
      <c r="N1063" s="358">
        <f>L1063+J1063</f>
        <v>0</v>
      </c>
      <c r="O1063" s="359"/>
      <c r="P1063" s="386">
        <f>SUM(P1019:Q1062)</f>
        <v>0</v>
      </c>
      <c r="Q1063" s="383"/>
      <c r="R1063" s="386">
        <f t="shared" ref="R1063" si="602">SUM(R1019:S1062)</f>
        <v>0</v>
      </c>
      <c r="S1063" s="387"/>
      <c r="T1063" s="386">
        <f t="shared" ref="T1063" si="603">SUM(T1019:U1062)</f>
        <v>0</v>
      </c>
      <c r="U1063" s="359"/>
      <c r="V1063" s="387">
        <f t="shared" ref="V1063" si="604">SUM(V1019:W1062)</f>
        <v>0</v>
      </c>
      <c r="W1063" s="387"/>
      <c r="X1063" s="382">
        <f t="shared" ref="X1063" si="605">SUM(X1019:Y1062)</f>
        <v>0</v>
      </c>
      <c r="Y1063" s="359"/>
      <c r="Z1063" s="382">
        <f t="shared" ref="Z1063" si="606">SUM(Z1019:AA1062)</f>
        <v>0</v>
      </c>
      <c r="AA1063" s="359"/>
      <c r="AB1063" s="387">
        <f t="shared" ref="AB1063" si="607">SUM(AB1019:AC1062)</f>
        <v>0</v>
      </c>
      <c r="AC1063" s="383"/>
      <c r="AD1063" s="386">
        <f t="shared" ref="AD1063" si="608">SUM(AD1019:AE1062)</f>
        <v>0</v>
      </c>
      <c r="AE1063" s="387"/>
      <c r="AF1063" s="358">
        <f t="shared" ref="AF1063" si="609">SUM(AF1019:AG1062)</f>
        <v>0</v>
      </c>
      <c r="AG1063" s="359"/>
      <c r="AH1063" s="386">
        <f t="shared" ref="AH1063" si="610">SUM(AH1019:AI1062)</f>
        <v>0</v>
      </c>
      <c r="AI1063" s="383"/>
      <c r="AJ1063" s="386">
        <f t="shared" ref="AJ1063" si="611">SUM(AJ1019:AK1062)</f>
        <v>0</v>
      </c>
      <c r="AK1063" s="387"/>
      <c r="AL1063" s="358">
        <f>IF(AH1063=0,0,(AJ1063/AH1063)*100)</f>
        <v>0</v>
      </c>
      <c r="AM1063" s="359"/>
      <c r="AN1063" s="386">
        <f>SUM(AN1019:AO1062)</f>
        <v>0</v>
      </c>
      <c r="AO1063" s="383"/>
      <c r="AP1063" s="386">
        <f>SUM(AP1019:AQ1062)</f>
        <v>0</v>
      </c>
      <c r="AQ1063" s="387"/>
      <c r="AR1063" s="358">
        <f>IF(AN1063=0,0,(AP1063/AN1063)*100)</f>
        <v>0</v>
      </c>
      <c r="AS1063" s="359"/>
      <c r="AT1063" s="382">
        <f>AB1063+AH1063+AN1063</f>
        <v>0</v>
      </c>
      <c r="AU1063" s="383"/>
      <c r="AV1063" s="386">
        <f>AD1063+AJ1063+AP1063</f>
        <v>0</v>
      </c>
      <c r="AW1063" s="392"/>
      <c r="AX1063" s="358">
        <f>IF(AT1063=0,0,(AV1063/AT1063)*100)</f>
        <v>0</v>
      </c>
      <c r="AY1063" s="359"/>
      <c r="AZ1063" s="386">
        <f>SUM(AZ1019:BA1062)</f>
        <v>0</v>
      </c>
      <c r="BA1063" s="383"/>
      <c r="BB1063" s="386">
        <f>SUM(BB1019:BC1062)</f>
        <v>0</v>
      </c>
      <c r="BC1063" s="387"/>
      <c r="BD1063" s="358">
        <f>IF(AZ1063=0,0,(BB1063/AZ1063)*100)</f>
        <v>0</v>
      </c>
      <c r="BE1063" s="359"/>
      <c r="BF1063" s="382">
        <f>AT1063+AZ1063</f>
        <v>0</v>
      </c>
      <c r="BG1063" s="383"/>
      <c r="BH1063" s="386">
        <f>AV1063+BB1063</f>
        <v>0</v>
      </c>
      <c r="BI1063" s="392"/>
      <c r="BJ1063" s="358">
        <f>IF(BF1063=0,0,(BH1063/BF1063)*100)</f>
        <v>0</v>
      </c>
      <c r="BK1063" s="394"/>
      <c r="BL1063" s="396">
        <f>SUM(BL1019:BN1062)</f>
        <v>0</v>
      </c>
      <c r="BM1063" s="397"/>
      <c r="BN1063" s="398"/>
      <c r="BO1063" s="402" t="e">
        <f>(BL1063*BR$74)+(N1063*BR$75)+(X1063*BR$76)+(R1063*BR$77)+(V1063*BR$78)+(Z1063*BR$79)</f>
        <v>#REF!</v>
      </c>
      <c r="BP1063" s="404" t="e">
        <f>((AZ1063-BB1063)*BR$81)+((AT1063-AV1063)*BR$80)+(H1063*BR$82)+(P1063*BR$83)</f>
        <v>#REF!</v>
      </c>
      <c r="BQ1063" s="222"/>
      <c r="BR1063" s="222"/>
      <c r="BS1063" s="789"/>
    </row>
    <row r="1064" spans="1:71" s="224" customFormat="1" ht="33.950000000000003" customHeight="1" thickBot="1" x14ac:dyDescent="0.55000000000000004">
      <c r="A1064" s="789"/>
      <c r="B1064" s="378"/>
      <c r="C1064" s="379"/>
      <c r="D1064" s="379"/>
      <c r="E1064" s="381"/>
      <c r="F1064" s="225"/>
      <c r="G1064" s="225"/>
      <c r="H1064" s="384"/>
      <c r="I1064" s="385"/>
      <c r="J1064" s="384"/>
      <c r="K1064" s="385"/>
      <c r="L1064" s="388"/>
      <c r="M1064" s="389"/>
      <c r="N1064" s="390" t="s">
        <v>14</v>
      </c>
      <c r="O1064" s="391"/>
      <c r="P1064" s="388"/>
      <c r="Q1064" s="385"/>
      <c r="R1064" s="388"/>
      <c r="S1064" s="389"/>
      <c r="T1064" s="388"/>
      <c r="U1064" s="391"/>
      <c r="V1064" s="389"/>
      <c r="W1064" s="389"/>
      <c r="X1064" s="384"/>
      <c r="Y1064" s="391"/>
      <c r="Z1064" s="384"/>
      <c r="AA1064" s="391"/>
      <c r="AB1064" s="389"/>
      <c r="AC1064" s="385"/>
      <c r="AD1064" s="388"/>
      <c r="AE1064" s="389"/>
      <c r="AF1064" s="390"/>
      <c r="AG1064" s="391"/>
      <c r="AH1064" s="388"/>
      <c r="AI1064" s="385"/>
      <c r="AJ1064" s="388"/>
      <c r="AK1064" s="389"/>
      <c r="AL1064" s="390"/>
      <c r="AM1064" s="391"/>
      <c r="AN1064" s="388"/>
      <c r="AO1064" s="385"/>
      <c r="AP1064" s="388"/>
      <c r="AQ1064" s="389"/>
      <c r="AR1064" s="390"/>
      <c r="AS1064" s="391"/>
      <c r="AT1064" s="384"/>
      <c r="AU1064" s="385"/>
      <c r="AV1064" s="388"/>
      <c r="AW1064" s="393"/>
      <c r="AX1064" s="390"/>
      <c r="AY1064" s="391"/>
      <c r="AZ1064" s="388"/>
      <c r="BA1064" s="385"/>
      <c r="BB1064" s="388"/>
      <c r="BC1064" s="389"/>
      <c r="BD1064" s="390"/>
      <c r="BE1064" s="391"/>
      <c r="BF1064" s="384"/>
      <c r="BG1064" s="385"/>
      <c r="BH1064" s="388"/>
      <c r="BI1064" s="393"/>
      <c r="BJ1064" s="390"/>
      <c r="BK1064" s="395"/>
      <c r="BL1064" s="399"/>
      <c r="BM1064" s="400"/>
      <c r="BN1064" s="401"/>
      <c r="BO1064" s="403"/>
      <c r="BP1064" s="405"/>
      <c r="BQ1064" s="222"/>
      <c r="BR1064" s="222"/>
      <c r="BS1064" s="789"/>
    </row>
    <row r="1065" spans="1:71" s="230" customFormat="1" ht="48.2" customHeight="1" thickBot="1" x14ac:dyDescent="0.55000000000000004">
      <c r="A1065" s="790"/>
      <c r="B1065" s="342"/>
      <c r="C1065" s="343"/>
      <c r="D1065" s="343" t="s">
        <v>13</v>
      </c>
      <c r="E1065" s="344"/>
      <c r="F1065" s="227"/>
      <c r="G1065" s="223"/>
      <c r="H1065" s="345"/>
      <c r="I1065" s="346"/>
      <c r="J1065" s="347"/>
      <c r="K1065" s="348"/>
      <c r="L1065" s="349"/>
      <c r="M1065" s="350"/>
      <c r="N1065" s="351">
        <f>J1065+L1065</f>
        <v>0</v>
      </c>
      <c r="O1065" s="352"/>
      <c r="P1065" s="347"/>
      <c r="Q1065" s="348"/>
      <c r="R1065" s="349"/>
      <c r="S1065" s="348"/>
      <c r="T1065" s="353"/>
      <c r="U1065" s="354"/>
      <c r="V1065" s="347"/>
      <c r="W1065" s="355"/>
      <c r="X1065" s="345"/>
      <c r="Y1065" s="346"/>
      <c r="Z1065" s="347"/>
      <c r="AA1065" s="355"/>
      <c r="AB1065" s="347"/>
      <c r="AC1065" s="348"/>
      <c r="AD1065" s="349"/>
      <c r="AE1065" s="350"/>
      <c r="AF1065" s="356">
        <f>IF(AB1065=0,0,(AD1065/AB1065)*100)</f>
        <v>0</v>
      </c>
      <c r="AG1065" s="357"/>
      <c r="AH1065" s="347"/>
      <c r="AI1065" s="348"/>
      <c r="AJ1065" s="349"/>
      <c r="AK1065" s="350"/>
      <c r="AL1065" s="358">
        <f>IF(AH1065=0,0,(AJ1065/AH1065)*100)</f>
        <v>0</v>
      </c>
      <c r="AM1065" s="359"/>
      <c r="AN1065" s="347"/>
      <c r="AO1065" s="348"/>
      <c r="AP1065" s="349"/>
      <c r="AQ1065" s="350"/>
      <c r="AR1065" s="358">
        <f>IF(AN1065=0,0,(AP1065/AN1065)*100)</f>
        <v>0</v>
      </c>
      <c r="AS1065" s="359"/>
      <c r="AT1065" s="360">
        <f>AB1065+AH1065+AN1065</f>
        <v>0</v>
      </c>
      <c r="AU1065" s="361"/>
      <c r="AV1065" s="362">
        <f>AD1065+AJ1065+AP1065</f>
        <v>0</v>
      </c>
      <c r="AW1065" s="363"/>
      <c r="AX1065" s="358">
        <f>IF(AT1065=0,0,(AV1065/AT1065)*100)</f>
        <v>0</v>
      </c>
      <c r="AY1065" s="359"/>
      <c r="AZ1065" s="347"/>
      <c r="BA1065" s="348"/>
      <c r="BB1065" s="349"/>
      <c r="BC1065" s="350"/>
      <c r="BD1065" s="358">
        <f>IF(AZ1065=0,0,(BB1065/AZ1065)*100)</f>
        <v>0</v>
      </c>
      <c r="BE1065" s="359"/>
      <c r="BF1065" s="360">
        <f>AT1065+AZ1065</f>
        <v>0</v>
      </c>
      <c r="BG1065" s="361"/>
      <c r="BH1065" s="362">
        <f>AV1065+BB1065</f>
        <v>0</v>
      </c>
      <c r="BI1065" s="363"/>
      <c r="BJ1065" s="358">
        <f>IF(BF1065=0,0,(BH1065/BF1065)*100)</f>
        <v>0</v>
      </c>
      <c r="BK1065" s="359"/>
      <c r="BL1065" s="364"/>
      <c r="BM1065" s="365"/>
      <c r="BN1065" s="366"/>
      <c r="BO1065" s="228"/>
      <c r="BP1065" s="229"/>
      <c r="BQ1065" s="226"/>
      <c r="BR1065" s="226"/>
      <c r="BS1065" s="790"/>
    </row>
    <row r="1066" spans="1:71" s="230" customFormat="1" ht="48.95" customHeight="1" thickBot="1" x14ac:dyDescent="0.55000000000000004">
      <c r="A1066" s="790"/>
      <c r="B1066" s="231"/>
      <c r="C1066" s="268"/>
      <c r="D1066" s="367" t="s">
        <v>87</v>
      </c>
      <c r="E1066" s="368"/>
      <c r="F1066" s="233"/>
      <c r="G1066" s="233"/>
      <c r="H1066" s="268"/>
      <c r="I1066" s="268"/>
      <c r="J1066" s="369">
        <f>IF((J1063+L1065)=0,0,J1063/(J1063+L1065)*100)</f>
        <v>0</v>
      </c>
      <c r="K1066" s="370"/>
      <c r="L1066" s="369">
        <f>IF((L1063+J1065)=0,0,L1063/(L1063+J1065)*100)</f>
        <v>0</v>
      </c>
      <c r="M1066" s="370"/>
      <c r="N1066" s="369">
        <f>IF((N1063+N1065)=0,0,N1063/(N1063+N1065)*100)</f>
        <v>0</v>
      </c>
      <c r="O1066" s="371"/>
      <c r="P1066" s="372"/>
      <c r="Q1066" s="373"/>
      <c r="R1066" s="373"/>
      <c r="S1066" s="373"/>
      <c r="T1066" s="374"/>
      <c r="U1066" s="374"/>
      <c r="V1066" s="373"/>
      <c r="W1066" s="373"/>
      <c r="X1066" s="373"/>
      <c r="Y1066" s="373"/>
      <c r="Z1066" s="373"/>
      <c r="AA1066" s="373"/>
      <c r="AB1066" s="373"/>
      <c r="AC1066" s="373"/>
      <c r="AD1066" s="373"/>
      <c r="AE1066" s="373"/>
      <c r="AF1066" s="373"/>
      <c r="AG1066" s="373"/>
      <c r="AH1066" s="373"/>
      <c r="AI1066" s="373"/>
      <c r="AJ1066" s="373"/>
      <c r="AK1066" s="373"/>
      <c r="AL1066" s="373"/>
      <c r="AM1066" s="373"/>
      <c r="AN1066" s="373"/>
      <c r="AO1066" s="373"/>
      <c r="AP1066" s="373"/>
      <c r="AQ1066" s="373"/>
      <c r="AR1066" s="373"/>
      <c r="AS1066" s="373"/>
      <c r="AT1066" s="373"/>
      <c r="AU1066" s="373"/>
      <c r="AV1066" s="373"/>
      <c r="AW1066" s="373"/>
      <c r="AX1066" s="373"/>
      <c r="AY1066" s="373"/>
      <c r="AZ1066" s="373"/>
      <c r="BA1066" s="373"/>
      <c r="BB1066" s="373"/>
      <c r="BC1066" s="373"/>
      <c r="BD1066" s="373"/>
      <c r="BE1066" s="373"/>
      <c r="BF1066" s="373"/>
      <c r="BG1066" s="373"/>
      <c r="BH1066" s="373"/>
      <c r="BI1066" s="373"/>
      <c r="BJ1066" s="373"/>
      <c r="BK1066" s="373"/>
      <c r="BL1066" s="373"/>
      <c r="BM1066" s="373"/>
      <c r="BN1066" s="375"/>
      <c r="BO1066" s="234"/>
      <c r="BP1066" s="234"/>
      <c r="BQ1066" s="226"/>
      <c r="BR1066" s="226"/>
      <c r="BS1066" s="790"/>
    </row>
    <row r="1067" spans="1:71" ht="15.75" customHeight="1" thickTop="1" thickBot="1" x14ac:dyDescent="0.45">
      <c r="A1067" s="779"/>
      <c r="B1067" s="160"/>
      <c r="C1067" s="161"/>
      <c r="D1067" s="161"/>
      <c r="E1067" s="161"/>
      <c r="F1067" s="69"/>
      <c r="G1067" s="69"/>
      <c r="H1067" s="161"/>
      <c r="I1067" s="161"/>
      <c r="J1067" s="161"/>
      <c r="K1067" s="161"/>
      <c r="L1067" s="161"/>
      <c r="M1067" s="161"/>
      <c r="N1067" s="161"/>
      <c r="O1067" s="161"/>
      <c r="P1067" s="161"/>
      <c r="Q1067" s="161"/>
      <c r="R1067" s="161"/>
      <c r="S1067" s="161"/>
      <c r="T1067" s="161"/>
      <c r="U1067" s="161"/>
      <c r="V1067" s="161"/>
      <c r="W1067" s="161"/>
      <c r="X1067" s="161"/>
      <c r="Y1067" s="161"/>
      <c r="Z1067" s="161"/>
      <c r="AA1067" s="161"/>
      <c r="AB1067" s="161"/>
      <c r="AC1067" s="161"/>
      <c r="AD1067" s="161"/>
      <c r="AE1067" s="161"/>
      <c r="AF1067" s="166"/>
      <c r="AG1067" s="166"/>
      <c r="AH1067" s="161"/>
      <c r="AI1067" s="161"/>
      <c r="AJ1067" s="161"/>
      <c r="AK1067" s="161"/>
      <c r="AL1067" s="161"/>
      <c r="AM1067" s="161"/>
      <c r="AN1067" s="161"/>
      <c r="AO1067" s="161"/>
      <c r="AP1067" s="161"/>
      <c r="AQ1067" s="161"/>
      <c r="AR1067" s="161"/>
      <c r="AS1067" s="161"/>
      <c r="AT1067" s="161"/>
      <c r="AU1067" s="161"/>
      <c r="AV1067" s="161"/>
      <c r="AW1067" s="161"/>
      <c r="AX1067" s="161"/>
      <c r="AY1067" s="161"/>
      <c r="AZ1067" s="161"/>
      <c r="BA1067" s="161"/>
      <c r="BB1067" s="161"/>
      <c r="BC1067" s="161"/>
      <c r="BD1067" s="161"/>
      <c r="BE1067" s="161"/>
      <c r="BF1067" s="161"/>
      <c r="BG1067" s="161"/>
      <c r="BH1067" s="161"/>
      <c r="BI1067" s="161"/>
      <c r="BJ1067" s="161"/>
      <c r="BK1067" s="161"/>
      <c r="BL1067" s="161"/>
      <c r="BM1067" s="161"/>
      <c r="BN1067" s="167"/>
      <c r="BO1067" s="70"/>
      <c r="BP1067" s="70"/>
      <c r="BQ1067" s="53"/>
      <c r="BR1067" s="53"/>
      <c r="BS1067" s="779"/>
    </row>
    <row r="1068" spans="1:71" s="68" customFormat="1" ht="80.25" customHeight="1" thickTop="1" thickBot="1" x14ac:dyDescent="0.5">
      <c r="A1068" s="791"/>
      <c r="B1068" s="325" t="s">
        <v>55</v>
      </c>
      <c r="C1068" s="326"/>
      <c r="D1068" s="327" t="s">
        <v>47</v>
      </c>
      <c r="E1068" s="327"/>
      <c r="F1068" s="71"/>
      <c r="G1068" s="71"/>
      <c r="H1068" s="328"/>
      <c r="I1068" s="329"/>
      <c r="J1068" s="330"/>
      <c r="K1068" s="235"/>
      <c r="L1068" s="328"/>
      <c r="M1068" s="329"/>
      <c r="N1068" s="330"/>
      <c r="O1068" s="331" t="s">
        <v>42</v>
      </c>
      <c r="P1068" s="332"/>
      <c r="Q1068" s="332"/>
      <c r="R1068" s="332"/>
      <c r="S1068" s="328"/>
      <c r="T1068" s="329"/>
      <c r="U1068" s="330"/>
      <c r="V1068" s="235"/>
      <c r="W1068" s="328"/>
      <c r="X1068" s="329"/>
      <c r="Y1068" s="330"/>
      <c r="Z1068" s="331" t="s">
        <v>110</v>
      </c>
      <c r="AA1068" s="332"/>
      <c r="AB1068" s="332"/>
      <c r="AC1068" s="332"/>
      <c r="AD1068" s="332"/>
      <c r="AE1068" s="332"/>
      <c r="AF1068" s="332"/>
      <c r="AG1068" s="332"/>
      <c r="AH1068" s="332"/>
      <c r="AI1068" s="333"/>
      <c r="AJ1068" s="328"/>
      <c r="AK1068" s="329"/>
      <c r="AL1068" s="330"/>
      <c r="AM1068" s="235"/>
      <c r="AN1068" s="328"/>
      <c r="AO1068" s="329"/>
      <c r="AP1068" s="330"/>
      <c r="AQ1068" s="331" t="s">
        <v>46</v>
      </c>
      <c r="AR1068" s="332"/>
      <c r="AS1068" s="332"/>
      <c r="AT1068" s="333"/>
      <c r="AU1068" s="328"/>
      <c r="AV1068" s="329"/>
      <c r="AW1068" s="330"/>
      <c r="AX1068" s="235"/>
      <c r="AY1068" s="328"/>
      <c r="AZ1068" s="329"/>
      <c r="BA1068" s="330"/>
      <c r="BB1068" s="334" t="s">
        <v>112</v>
      </c>
      <c r="BC1068" s="335"/>
      <c r="BD1068" s="335"/>
      <c r="BE1068" s="336"/>
      <c r="BF1068" s="337">
        <f>BL1063</f>
        <v>0</v>
      </c>
      <c r="BG1068" s="338"/>
      <c r="BH1068" s="339"/>
      <c r="BI1068" s="235"/>
      <c r="BJ1068" s="337">
        <f>BL1065</f>
        <v>0</v>
      </c>
      <c r="BK1068" s="338"/>
      <c r="BL1068" s="339"/>
      <c r="BM1068" s="173"/>
      <c r="BN1068" s="174"/>
      <c r="BO1068" s="72"/>
      <c r="BP1068" s="72"/>
      <c r="BQ1068" s="67"/>
      <c r="BR1068" s="67"/>
      <c r="BS1068" s="791"/>
    </row>
    <row r="1069" spans="1:71" ht="15.6" customHeight="1" thickTop="1" thickBot="1" x14ac:dyDescent="0.55000000000000004">
      <c r="A1069" s="779"/>
      <c r="B1069" s="162"/>
      <c r="C1069" s="156"/>
      <c r="D1069" s="163"/>
      <c r="E1069" s="163"/>
      <c r="F1069" s="73"/>
      <c r="G1069" s="73"/>
      <c r="H1069" s="170"/>
      <c r="I1069" s="170"/>
      <c r="J1069" s="170"/>
      <c r="K1069" s="170"/>
      <c r="L1069" s="170"/>
      <c r="M1069" s="170"/>
      <c r="N1069" s="170"/>
      <c r="O1069" s="168"/>
      <c r="P1069" s="168"/>
      <c r="Q1069" s="168"/>
      <c r="R1069" s="168"/>
      <c r="S1069" s="170"/>
      <c r="T1069" s="170"/>
      <c r="U1069" s="170"/>
      <c r="V1069" s="169"/>
      <c r="W1069" s="170"/>
      <c r="X1069" s="170"/>
      <c r="Y1069" s="170"/>
      <c r="Z1069" s="168"/>
      <c r="AA1069" s="168"/>
      <c r="AB1069" s="168"/>
      <c r="AC1069" s="168"/>
      <c r="AD1069" s="170"/>
      <c r="AE1069" s="170"/>
      <c r="AF1069" s="170"/>
      <c r="AG1069" s="170"/>
      <c r="AH1069" s="169"/>
      <c r="AI1069" s="169"/>
      <c r="AJ1069" s="170"/>
      <c r="AK1069" s="168"/>
      <c r="AL1069" s="168"/>
      <c r="AM1069" s="168"/>
      <c r="AN1069" s="168"/>
      <c r="AO1069" s="170"/>
      <c r="AP1069" s="170"/>
      <c r="AQ1069" s="168"/>
      <c r="AR1069" s="168"/>
      <c r="AS1069" s="168"/>
      <c r="AT1069" s="168"/>
      <c r="AU1069" s="170"/>
      <c r="AV1069" s="170"/>
      <c r="AW1069" s="170"/>
      <c r="AX1069" s="170"/>
      <c r="AY1069" s="170"/>
      <c r="AZ1069" s="172"/>
      <c r="BA1069" s="172"/>
      <c r="BB1069" s="168"/>
      <c r="BC1069" s="176"/>
      <c r="BD1069" s="177"/>
      <c r="BE1069" s="177"/>
      <c r="BF1069" s="178"/>
      <c r="BG1069" s="178"/>
      <c r="BH1069" s="172"/>
      <c r="BI1069" s="170"/>
      <c r="BJ1069" s="179"/>
      <c r="BK1069" s="179"/>
      <c r="BL1069" s="172"/>
      <c r="BM1069" s="175"/>
      <c r="BN1069" s="180"/>
      <c r="BO1069" s="74"/>
      <c r="BP1069" s="74"/>
      <c r="BQ1069" s="53"/>
      <c r="BR1069" s="53"/>
      <c r="BS1069" s="779"/>
    </row>
    <row r="1070" spans="1:71" s="68" customFormat="1" ht="80.25" customHeight="1" thickTop="1" thickBot="1" x14ac:dyDescent="0.5">
      <c r="A1070" s="791"/>
      <c r="B1070" s="334" t="s">
        <v>40</v>
      </c>
      <c r="C1070" s="335"/>
      <c r="D1070" s="327" t="s">
        <v>48</v>
      </c>
      <c r="E1070" s="327"/>
      <c r="F1070" s="71"/>
      <c r="G1070" s="71"/>
      <c r="H1070" s="337">
        <f>H1068</f>
        <v>0</v>
      </c>
      <c r="I1070" s="338"/>
      <c r="J1070" s="339"/>
      <c r="K1070" s="235"/>
      <c r="L1070" s="337">
        <f>L1068</f>
        <v>0</v>
      </c>
      <c r="M1070" s="338"/>
      <c r="N1070" s="339"/>
      <c r="O1070" s="331" t="s">
        <v>44</v>
      </c>
      <c r="P1070" s="332"/>
      <c r="Q1070" s="332"/>
      <c r="R1070" s="332"/>
      <c r="S1070" s="337">
        <f>S1068-H1068</f>
        <v>0</v>
      </c>
      <c r="T1070" s="338"/>
      <c r="U1070" s="339"/>
      <c r="V1070" s="235"/>
      <c r="W1070" s="337">
        <f>W1068-L1068</f>
        <v>0</v>
      </c>
      <c r="X1070" s="338"/>
      <c r="Y1070" s="339"/>
      <c r="Z1070" s="331" t="s">
        <v>111</v>
      </c>
      <c r="AA1070" s="332"/>
      <c r="AB1070" s="332"/>
      <c r="AC1070" s="332"/>
      <c r="AD1070" s="332"/>
      <c r="AE1070" s="332"/>
      <c r="AF1070" s="332"/>
      <c r="AG1070" s="332"/>
      <c r="AH1070" s="332"/>
      <c r="AI1070" s="333"/>
      <c r="AJ1070" s="337">
        <f>AJ1068-S1068</f>
        <v>0</v>
      </c>
      <c r="AK1070" s="338"/>
      <c r="AL1070" s="339"/>
      <c r="AM1070" s="235"/>
      <c r="AN1070" s="337">
        <f>AN1068-W1068</f>
        <v>0</v>
      </c>
      <c r="AO1070" s="338"/>
      <c r="AP1070" s="339"/>
      <c r="AQ1070" s="331" t="s">
        <v>45</v>
      </c>
      <c r="AR1070" s="332"/>
      <c r="AS1070" s="332"/>
      <c r="AT1070" s="333"/>
      <c r="AU1070" s="337">
        <f>AU1068-AJ1068</f>
        <v>0</v>
      </c>
      <c r="AV1070" s="338"/>
      <c r="AW1070" s="339"/>
      <c r="AX1070" s="235"/>
      <c r="AY1070" s="337">
        <f>AY1068-AN1068</f>
        <v>0</v>
      </c>
      <c r="AZ1070" s="338"/>
      <c r="BA1070" s="339"/>
      <c r="BB1070" s="334" t="s">
        <v>113</v>
      </c>
      <c r="BC1070" s="335"/>
      <c r="BD1070" s="335"/>
      <c r="BE1070" s="336"/>
      <c r="BF1070" s="337">
        <f>BF1068-AU1068</f>
        <v>0</v>
      </c>
      <c r="BG1070" s="338"/>
      <c r="BH1070" s="339"/>
      <c r="BI1070" s="235"/>
      <c r="BJ1070" s="337">
        <f>BJ1068-AY1068</f>
        <v>0</v>
      </c>
      <c r="BK1070" s="338"/>
      <c r="BL1070" s="339"/>
      <c r="BM1070" s="173"/>
      <c r="BN1070" s="174"/>
      <c r="BO1070" s="72"/>
      <c r="BP1070" s="72"/>
      <c r="BQ1070" s="67"/>
      <c r="BR1070" s="67"/>
      <c r="BS1070" s="791"/>
    </row>
    <row r="1071" spans="1:71" ht="15.75" customHeight="1" thickTop="1" thickBot="1" x14ac:dyDescent="0.45">
      <c r="A1071" s="779"/>
      <c r="B1071" s="164"/>
      <c r="C1071" s="165"/>
      <c r="D1071" s="165"/>
      <c r="E1071" s="165"/>
      <c r="F1071" s="75"/>
      <c r="G1071" s="75"/>
      <c r="H1071" s="165"/>
      <c r="I1071" s="165"/>
      <c r="J1071" s="165"/>
      <c r="K1071" s="165"/>
      <c r="L1071" s="165"/>
      <c r="M1071" s="165"/>
      <c r="N1071" s="165"/>
      <c r="O1071" s="165"/>
      <c r="P1071" s="165"/>
      <c r="Q1071" s="165"/>
      <c r="R1071" s="165"/>
      <c r="S1071" s="165"/>
      <c r="T1071" s="165"/>
      <c r="U1071" s="165"/>
      <c r="V1071" s="165"/>
      <c r="W1071" s="165"/>
      <c r="X1071" s="165"/>
      <c r="Y1071" s="165"/>
      <c r="Z1071" s="165"/>
      <c r="AA1071" s="165"/>
      <c r="AB1071" s="165"/>
      <c r="AC1071" s="165"/>
      <c r="AD1071" s="165"/>
      <c r="AE1071" s="165"/>
      <c r="AF1071" s="171"/>
      <c r="AG1071" s="171"/>
      <c r="AH1071" s="165"/>
      <c r="AI1071" s="165"/>
      <c r="AJ1071" s="165"/>
      <c r="AK1071" s="165"/>
      <c r="AL1071" s="165"/>
      <c r="AM1071" s="165"/>
      <c r="AN1071" s="165"/>
      <c r="AO1071" s="165"/>
      <c r="AP1071" s="165"/>
      <c r="AQ1071" s="165"/>
      <c r="AR1071" s="165"/>
      <c r="AS1071" s="165"/>
      <c r="AT1071" s="165"/>
      <c r="AU1071" s="165"/>
      <c r="AV1071" s="165"/>
      <c r="AW1071" s="165"/>
      <c r="AX1071" s="165"/>
      <c r="AY1071" s="165"/>
      <c r="AZ1071" s="165"/>
      <c r="BA1071" s="340" t="s">
        <v>138</v>
      </c>
      <c r="BB1071" s="340"/>
      <c r="BC1071" s="340"/>
      <c r="BD1071" s="340"/>
      <c r="BE1071" s="340"/>
      <c r="BF1071" s="340"/>
      <c r="BG1071" s="340"/>
      <c r="BH1071" s="340"/>
      <c r="BI1071" s="340"/>
      <c r="BJ1071" s="340"/>
      <c r="BK1071" s="340"/>
      <c r="BL1071" s="340"/>
      <c r="BM1071" s="340"/>
      <c r="BN1071" s="341"/>
      <c r="BO1071" s="76"/>
      <c r="BP1071" s="76"/>
      <c r="BQ1071" s="53"/>
      <c r="BR1071" s="53"/>
      <c r="BS1071" s="779"/>
    </row>
    <row r="1072" spans="1:71" ht="12" customHeight="1" thickTop="1" x14ac:dyDescent="0.4">
      <c r="A1072" s="779"/>
      <c r="B1072" s="780"/>
      <c r="C1072" s="779"/>
      <c r="D1072" s="779"/>
      <c r="E1072" s="779"/>
      <c r="F1072" s="781"/>
      <c r="G1072" s="781"/>
      <c r="H1072" s="779"/>
      <c r="I1072" s="779"/>
      <c r="J1072" s="779"/>
      <c r="K1072" s="779"/>
      <c r="L1072" s="779"/>
      <c r="M1072" s="779"/>
      <c r="N1072" s="779"/>
      <c r="O1072" s="779"/>
      <c r="P1072" s="779"/>
      <c r="Q1072" s="779"/>
      <c r="R1072" s="779"/>
      <c r="S1072" s="779"/>
      <c r="T1072" s="779"/>
      <c r="U1072" s="779"/>
      <c r="V1072" s="779"/>
      <c r="W1072" s="779"/>
      <c r="X1072" s="779"/>
      <c r="Y1072" s="779"/>
      <c r="Z1072" s="779"/>
      <c r="AA1072" s="779"/>
      <c r="AB1072" s="779"/>
      <c r="AC1072" s="779"/>
      <c r="AD1072" s="779"/>
      <c r="AE1072" s="779"/>
      <c r="AF1072" s="782"/>
      <c r="AG1072" s="782"/>
      <c r="AH1072" s="779"/>
      <c r="AI1072" s="779"/>
      <c r="AJ1072" s="779"/>
      <c r="AK1072" s="779"/>
      <c r="AL1072" s="779"/>
      <c r="AM1072" s="779"/>
      <c r="AN1072" s="779"/>
      <c r="AO1072" s="779"/>
      <c r="AP1072" s="779"/>
      <c r="AQ1072" s="779"/>
      <c r="AR1072" s="779"/>
      <c r="AS1072" s="779"/>
      <c r="AT1072" s="779"/>
      <c r="AU1072" s="779"/>
      <c r="AV1072" s="779"/>
      <c r="AW1072" s="779"/>
      <c r="AX1072" s="779"/>
      <c r="AY1072" s="779"/>
      <c r="AZ1072" s="779"/>
      <c r="BA1072" s="779"/>
      <c r="BB1072" s="779"/>
      <c r="BC1072" s="779"/>
      <c r="BD1072" s="779"/>
      <c r="BE1072" s="779"/>
      <c r="BF1072" s="779"/>
      <c r="BG1072" s="779"/>
      <c r="BH1072" s="779"/>
      <c r="BI1072" s="779"/>
      <c r="BJ1072" s="779"/>
      <c r="BK1072" s="779"/>
      <c r="BL1072" s="779"/>
      <c r="BM1072" s="779"/>
      <c r="BN1072" s="779"/>
      <c r="BO1072" s="783"/>
      <c r="BP1072" s="783"/>
      <c r="BQ1072" s="779"/>
      <c r="BR1072" s="779"/>
      <c r="BS1072" s="779"/>
    </row>
    <row r="1073" spans="1:71" s="57" customFormat="1" ht="46.5" x14ac:dyDescent="0.7">
      <c r="A1073" s="784"/>
      <c r="B1073" s="801" t="s">
        <v>9</v>
      </c>
      <c r="C1073" s="801"/>
      <c r="D1073" s="801"/>
      <c r="E1073" s="801"/>
      <c r="F1073" s="801"/>
      <c r="G1073" s="801"/>
      <c r="H1073" s="801"/>
      <c r="I1073" s="801"/>
      <c r="J1073" s="801"/>
      <c r="K1073" s="801"/>
      <c r="L1073" s="801"/>
      <c r="M1073" s="801"/>
      <c r="N1073" s="801"/>
      <c r="O1073" s="801"/>
      <c r="P1073" s="801"/>
      <c r="Q1073" s="801"/>
      <c r="R1073" s="801"/>
      <c r="S1073" s="801"/>
      <c r="T1073" s="801"/>
      <c r="U1073" s="801"/>
      <c r="V1073" s="801"/>
      <c r="W1073" s="801"/>
      <c r="X1073" s="801"/>
      <c r="Y1073" s="801"/>
      <c r="Z1073" s="801"/>
      <c r="AA1073" s="801"/>
      <c r="AB1073" s="801"/>
      <c r="AC1073" s="801"/>
      <c r="AD1073" s="801"/>
      <c r="AE1073" s="801"/>
      <c r="AF1073" s="801"/>
      <c r="AG1073" s="801"/>
      <c r="AH1073" s="801"/>
      <c r="AI1073" s="801"/>
      <c r="AJ1073" s="801"/>
      <c r="AK1073" s="801"/>
      <c r="AL1073" s="801"/>
      <c r="AM1073" s="801"/>
      <c r="AN1073" s="801"/>
      <c r="AO1073" s="801"/>
      <c r="AP1073" s="801"/>
      <c r="AQ1073" s="801"/>
      <c r="AR1073" s="801"/>
      <c r="AS1073" s="801"/>
      <c r="AT1073" s="801"/>
      <c r="AU1073" s="801"/>
      <c r="AV1073" s="801"/>
      <c r="AW1073" s="801"/>
      <c r="AX1073" s="801"/>
      <c r="AY1073" s="801"/>
      <c r="AZ1073" s="801"/>
      <c r="BA1073" s="801"/>
      <c r="BB1073" s="801"/>
      <c r="BC1073" s="801"/>
      <c r="BD1073" s="801"/>
      <c r="BE1073" s="801"/>
      <c r="BF1073" s="801"/>
      <c r="BG1073" s="801"/>
      <c r="BH1073" s="801"/>
      <c r="BI1073" s="801"/>
      <c r="BJ1073" s="801"/>
      <c r="BK1073" s="801"/>
      <c r="BL1073" s="801"/>
      <c r="BM1073" s="801"/>
      <c r="BN1073" s="801"/>
      <c r="BO1073" s="139"/>
      <c r="BP1073" s="139"/>
      <c r="BQ1073" s="56"/>
      <c r="BR1073" s="56"/>
      <c r="BS1073" s="784"/>
    </row>
    <row r="1074" spans="1:71" ht="11.1" customHeight="1" x14ac:dyDescent="0.4">
      <c r="A1074" s="779"/>
      <c r="B1074" s="140"/>
      <c r="C1074" s="141"/>
      <c r="D1074" s="141"/>
      <c r="E1074" s="141"/>
      <c r="F1074" s="142"/>
      <c r="G1074" s="142"/>
      <c r="H1074" s="141"/>
      <c r="I1074" s="141"/>
      <c r="J1074" s="141"/>
      <c r="K1074" s="141"/>
      <c r="L1074" s="141"/>
      <c r="M1074" s="141"/>
      <c r="N1074" s="141"/>
      <c r="O1074" s="141"/>
      <c r="P1074" s="141"/>
      <c r="Q1074" s="141"/>
      <c r="R1074" s="141"/>
      <c r="S1074" s="141"/>
      <c r="T1074" s="141"/>
      <c r="U1074" s="141"/>
      <c r="V1074" s="141"/>
      <c r="W1074" s="141"/>
      <c r="X1074" s="141"/>
      <c r="Y1074" s="141"/>
      <c r="Z1074" s="141"/>
      <c r="AA1074" s="141"/>
      <c r="AB1074" s="141"/>
      <c r="AC1074" s="141"/>
      <c r="AD1074" s="141"/>
      <c r="AE1074" s="141"/>
      <c r="AF1074" s="143"/>
      <c r="AG1074" s="143"/>
      <c r="AH1074" s="141"/>
      <c r="AI1074" s="141"/>
      <c r="AJ1074" s="141"/>
      <c r="AK1074" s="141"/>
      <c r="AL1074" s="141"/>
      <c r="AM1074" s="141"/>
      <c r="AN1074" s="141"/>
      <c r="AO1074" s="141"/>
      <c r="AP1074" s="141"/>
      <c r="AQ1074" s="141"/>
      <c r="AR1074" s="141"/>
      <c r="AS1074" s="141"/>
      <c r="AT1074" s="141"/>
      <c r="AU1074" s="141"/>
      <c r="AV1074" s="141"/>
      <c r="AW1074" s="141"/>
      <c r="AX1074" s="141"/>
      <c r="AY1074" s="141"/>
      <c r="AZ1074" s="141"/>
      <c r="BA1074" s="141"/>
      <c r="BB1074" s="141"/>
      <c r="BC1074" s="141"/>
      <c r="BD1074" s="141"/>
      <c r="BE1074" s="141"/>
      <c r="BF1074" s="141"/>
      <c r="BG1074" s="141"/>
      <c r="BH1074" s="141"/>
      <c r="BI1074" s="141"/>
      <c r="BJ1074" s="141"/>
      <c r="BK1074" s="141"/>
      <c r="BL1074" s="141"/>
      <c r="BM1074" s="141"/>
      <c r="BN1074" s="460"/>
      <c r="BO1074" s="460"/>
      <c r="BP1074" s="460"/>
      <c r="BQ1074" s="53"/>
      <c r="BR1074" s="53"/>
      <c r="BS1074" s="779"/>
    </row>
    <row r="1075" spans="1:71" s="58" customFormat="1" ht="36.75" customHeight="1" x14ac:dyDescent="0.4">
      <c r="A1075" s="780"/>
      <c r="B1075" s="140"/>
      <c r="C1075" s="140"/>
      <c r="D1075" s="793" t="s">
        <v>10</v>
      </c>
      <c r="E1075" s="461" t="str">
        <f>IF(ROSTER!D$3="","",ROSTER!D$3)</f>
        <v/>
      </c>
      <c r="F1075" s="461"/>
      <c r="G1075" s="461"/>
      <c r="H1075" s="461"/>
      <c r="I1075" s="461"/>
      <c r="J1075" s="461"/>
      <c r="K1075" s="461"/>
      <c r="L1075" s="461"/>
      <c r="M1075" s="461"/>
      <c r="N1075" s="461"/>
      <c r="O1075" s="461"/>
      <c r="P1075" s="461"/>
      <c r="Q1075" s="461"/>
      <c r="R1075" s="461"/>
      <c r="S1075" s="461"/>
      <c r="T1075" s="461"/>
      <c r="U1075" s="461"/>
      <c r="V1075" s="461"/>
      <c r="W1075" s="461"/>
      <c r="X1075" s="461"/>
      <c r="Y1075" s="461"/>
      <c r="Z1075" s="461"/>
      <c r="AA1075" s="461"/>
      <c r="AB1075" s="461"/>
      <c r="AC1075" s="461"/>
      <c r="AD1075" s="144"/>
      <c r="AE1075" s="792" t="s">
        <v>11</v>
      </c>
      <c r="AF1075" s="792"/>
      <c r="AG1075" s="792"/>
      <c r="AH1075" s="792"/>
      <c r="AI1075" s="792"/>
      <c r="AJ1075" s="792"/>
      <c r="AK1075" s="792"/>
      <c r="AL1075" s="792"/>
      <c r="AM1075" s="792"/>
      <c r="AN1075" s="462"/>
      <c r="AO1075" s="462"/>
      <c r="AP1075" s="462"/>
      <c r="AQ1075" s="462"/>
      <c r="AR1075" s="462"/>
      <c r="AS1075" s="462"/>
      <c r="AT1075" s="462"/>
      <c r="AU1075" s="462"/>
      <c r="AV1075" s="462"/>
      <c r="AW1075" s="462"/>
      <c r="AX1075" s="462"/>
      <c r="AY1075" s="462"/>
      <c r="AZ1075" s="462"/>
      <c r="BA1075" s="462"/>
      <c r="BB1075" s="462"/>
      <c r="BC1075" s="462"/>
      <c r="BD1075" s="462"/>
      <c r="BE1075" s="462"/>
      <c r="BF1075" s="462"/>
      <c r="BG1075" s="462"/>
      <c r="BH1075" s="462"/>
      <c r="BI1075" s="462"/>
      <c r="BJ1075" s="462"/>
      <c r="BK1075" s="462"/>
      <c r="BL1075" s="462"/>
      <c r="BM1075" s="462"/>
      <c r="BN1075" s="460"/>
      <c r="BO1075" s="460"/>
      <c r="BP1075" s="460"/>
      <c r="BQ1075" s="54"/>
      <c r="BR1075" s="54"/>
      <c r="BS1075" s="780"/>
    </row>
    <row r="1076" spans="1:71" ht="8.85" customHeight="1" x14ac:dyDescent="0.4">
      <c r="A1076" s="785"/>
      <c r="B1076" s="140"/>
      <c r="C1076" s="143" t="s">
        <v>34</v>
      </c>
      <c r="D1076" s="143"/>
      <c r="E1076" s="143"/>
      <c r="F1076" s="145"/>
      <c r="G1076" s="145"/>
      <c r="H1076" s="143"/>
      <c r="I1076" s="143"/>
      <c r="J1076" s="146"/>
      <c r="K1076" s="146"/>
      <c r="L1076" s="146"/>
      <c r="M1076" s="146"/>
      <c r="N1076" s="146"/>
      <c r="O1076" s="146"/>
      <c r="P1076" s="146"/>
      <c r="Q1076" s="146"/>
      <c r="R1076" s="146"/>
      <c r="S1076" s="146"/>
      <c r="T1076" s="146"/>
      <c r="U1076" s="146"/>
      <c r="V1076" s="146"/>
      <c r="W1076" s="146"/>
      <c r="X1076" s="146"/>
      <c r="Y1076" s="146"/>
      <c r="Z1076" s="146"/>
      <c r="AA1076" s="146"/>
      <c r="AB1076" s="146"/>
      <c r="AC1076" s="146"/>
      <c r="AD1076" s="146"/>
      <c r="AE1076" s="146"/>
      <c r="AF1076" s="146"/>
      <c r="AG1076" s="143"/>
      <c r="AH1076" s="147"/>
      <c r="AI1076" s="148"/>
      <c r="AJ1076" s="148"/>
      <c r="AK1076" s="148"/>
      <c r="AL1076" s="148"/>
      <c r="AM1076" s="148"/>
      <c r="AN1076" s="148"/>
      <c r="AO1076" s="149"/>
      <c r="AP1076" s="150"/>
      <c r="AQ1076" s="150"/>
      <c r="AR1076" s="150"/>
      <c r="AS1076" s="150"/>
      <c r="AT1076" s="150"/>
      <c r="AU1076" s="150"/>
      <c r="AV1076" s="150"/>
      <c r="AW1076" s="150"/>
      <c r="AX1076" s="150"/>
      <c r="AY1076" s="150"/>
      <c r="AZ1076" s="150"/>
      <c r="BA1076" s="150"/>
      <c r="BB1076" s="150"/>
      <c r="BC1076" s="150"/>
      <c r="BD1076" s="150"/>
      <c r="BE1076" s="150"/>
      <c r="BF1076" s="150"/>
      <c r="BG1076" s="150"/>
      <c r="BH1076" s="150"/>
      <c r="BI1076" s="150"/>
      <c r="BJ1076" s="150"/>
      <c r="BK1076" s="150"/>
      <c r="BL1076" s="150"/>
      <c r="BM1076" s="150"/>
      <c r="BN1076" s="150"/>
      <c r="BO1076" s="151"/>
      <c r="BP1076" s="151"/>
      <c r="BQ1076" s="59"/>
      <c r="BR1076" s="59"/>
      <c r="BS1076" s="785"/>
    </row>
    <row r="1077" spans="1:71" s="58" customFormat="1" ht="42.75" x14ac:dyDescent="0.4">
      <c r="A1077" s="780"/>
      <c r="B1077" s="140"/>
      <c r="C1077" s="794" t="s">
        <v>33</v>
      </c>
      <c r="D1077" s="794"/>
      <c r="E1077" s="463"/>
      <c r="F1077" s="463"/>
      <c r="G1077" s="463"/>
      <c r="H1077" s="463"/>
      <c r="I1077" s="463"/>
      <c r="J1077" s="463"/>
      <c r="K1077" s="463"/>
      <c r="L1077" s="463"/>
      <c r="M1077" s="463"/>
      <c r="N1077" s="463"/>
      <c r="O1077" s="463"/>
      <c r="P1077" s="463"/>
      <c r="Q1077" s="463"/>
      <c r="R1077" s="463"/>
      <c r="S1077" s="463"/>
      <c r="T1077" s="463"/>
      <c r="U1077" s="463"/>
      <c r="V1077" s="463"/>
      <c r="W1077" s="463"/>
      <c r="X1077" s="463"/>
      <c r="Y1077" s="463"/>
      <c r="Z1077" s="463"/>
      <c r="AA1077" s="463"/>
      <c r="AB1077" s="463"/>
      <c r="AC1077" s="463"/>
      <c r="AD1077" s="144"/>
      <c r="AE1077" s="185" t="s">
        <v>18</v>
      </c>
      <c r="AF1077" s="185"/>
      <c r="AG1077" s="185"/>
      <c r="AH1077" s="792" t="s">
        <v>18</v>
      </c>
      <c r="AI1077" s="792"/>
      <c r="AJ1077" s="792"/>
      <c r="AK1077" s="792"/>
      <c r="AL1077" s="792"/>
      <c r="AM1077" s="792"/>
      <c r="AN1077" s="463"/>
      <c r="AO1077" s="463"/>
      <c r="AP1077" s="463"/>
      <c r="AQ1077" s="463"/>
      <c r="AR1077" s="463"/>
      <c r="AS1077" s="463"/>
      <c r="AT1077" s="463"/>
      <c r="AU1077" s="463"/>
      <c r="AV1077" s="463"/>
      <c r="AW1077" s="463"/>
      <c r="AX1077" s="463"/>
      <c r="AY1077" s="463"/>
      <c r="AZ1077" s="463"/>
      <c r="BA1077" s="792" t="s">
        <v>12</v>
      </c>
      <c r="BB1077" s="792"/>
      <c r="BC1077" s="792"/>
      <c r="BD1077" s="464"/>
      <c r="BE1077" s="464"/>
      <c r="BF1077" s="464"/>
      <c r="BG1077" s="464"/>
      <c r="BH1077" s="464"/>
      <c r="BI1077" s="464"/>
      <c r="BJ1077" s="464"/>
      <c r="BK1077" s="464"/>
      <c r="BL1077" s="464"/>
      <c r="BM1077" s="464"/>
      <c r="BN1077" s="152"/>
      <c r="BO1077" s="153"/>
      <c r="BP1077" s="153"/>
      <c r="BQ1077" s="60">
        <f>IF(BD1077=0,0,1)</f>
        <v>0</v>
      </c>
      <c r="BR1077" s="61">
        <f>IF((BF1131+BJ1131)&gt;(AU1131+AY1131),1,0)</f>
        <v>0</v>
      </c>
      <c r="BS1077" s="786"/>
    </row>
    <row r="1078" spans="1:71" ht="9.6" customHeight="1" x14ac:dyDescent="0.4">
      <c r="A1078" s="779"/>
      <c r="B1078" s="140"/>
      <c r="C1078" s="141"/>
      <c r="D1078" s="141"/>
      <c r="E1078" s="141"/>
      <c r="F1078" s="142"/>
      <c r="G1078" s="142"/>
      <c r="H1078" s="141"/>
      <c r="I1078" s="141"/>
      <c r="J1078" s="141"/>
      <c r="K1078" s="141"/>
      <c r="L1078" s="141"/>
      <c r="M1078" s="141"/>
      <c r="N1078" s="141"/>
      <c r="O1078" s="141"/>
      <c r="P1078" s="141"/>
      <c r="Q1078" s="141"/>
      <c r="R1078" s="141"/>
      <c r="S1078" s="141"/>
      <c r="T1078" s="141"/>
      <c r="U1078" s="141"/>
      <c r="V1078" s="141"/>
      <c r="W1078" s="141"/>
      <c r="X1078" s="141"/>
      <c r="Y1078" s="141"/>
      <c r="Z1078" s="141"/>
      <c r="AA1078" s="141"/>
      <c r="AB1078" s="141"/>
      <c r="AC1078" s="141"/>
      <c r="AD1078" s="141"/>
      <c r="AE1078" s="141"/>
      <c r="AF1078" s="143"/>
      <c r="AG1078" s="143"/>
      <c r="AH1078" s="141"/>
      <c r="AI1078" s="141"/>
      <c r="AJ1078" s="141"/>
      <c r="AK1078" s="141"/>
      <c r="AL1078" s="141"/>
      <c r="AM1078" s="141"/>
      <c r="AN1078" s="141"/>
      <c r="AO1078" s="141"/>
      <c r="AP1078" s="141"/>
      <c r="AQ1078" s="141"/>
      <c r="AR1078" s="141"/>
      <c r="AS1078" s="141"/>
      <c r="AT1078" s="141"/>
      <c r="AU1078" s="141"/>
      <c r="AV1078" s="141"/>
      <c r="AW1078" s="141"/>
      <c r="AX1078" s="141"/>
      <c r="AY1078" s="141"/>
      <c r="AZ1078" s="141"/>
      <c r="BA1078" s="141"/>
      <c r="BB1078" s="141"/>
      <c r="BC1078" s="141"/>
      <c r="BD1078" s="141"/>
      <c r="BE1078" s="141"/>
      <c r="BF1078" s="141"/>
      <c r="BG1078" s="141"/>
      <c r="BH1078" s="141"/>
      <c r="BI1078" s="141"/>
      <c r="BJ1078" s="141"/>
      <c r="BK1078" s="141"/>
      <c r="BL1078" s="141"/>
      <c r="BM1078" s="141"/>
      <c r="BN1078" s="141"/>
      <c r="BO1078" s="154"/>
      <c r="BP1078" s="154"/>
      <c r="BQ1078" s="53"/>
      <c r="BR1078" s="53"/>
      <c r="BS1078" s="779"/>
    </row>
    <row r="1079" spans="1:71" ht="8.85" customHeight="1" thickBot="1" x14ac:dyDescent="0.45">
      <c r="A1079" s="779"/>
      <c r="B1079" s="155"/>
      <c r="C1079" s="156"/>
      <c r="D1079" s="156"/>
      <c r="E1079" s="156"/>
      <c r="F1079" s="157"/>
      <c r="G1079" s="157"/>
      <c r="H1079" s="156"/>
      <c r="I1079" s="156"/>
      <c r="J1079" s="156"/>
      <c r="K1079" s="156"/>
      <c r="L1079" s="156"/>
      <c r="M1079" s="156"/>
      <c r="N1079" s="156"/>
      <c r="O1079" s="156"/>
      <c r="P1079" s="156"/>
      <c r="Q1079" s="156"/>
      <c r="R1079" s="156"/>
      <c r="S1079" s="156"/>
      <c r="T1079" s="156"/>
      <c r="U1079" s="156"/>
      <c r="V1079" s="156"/>
      <c r="W1079" s="156"/>
      <c r="X1079" s="156"/>
      <c r="Y1079" s="156"/>
      <c r="Z1079" s="156"/>
      <c r="AA1079" s="156"/>
      <c r="AB1079" s="156"/>
      <c r="AC1079" s="156"/>
      <c r="AD1079" s="156"/>
      <c r="AE1079" s="156"/>
      <c r="AF1079" s="158"/>
      <c r="AG1079" s="158"/>
      <c r="AH1079" s="156"/>
      <c r="AI1079" s="156"/>
      <c r="AJ1079" s="156"/>
      <c r="AK1079" s="156"/>
      <c r="AL1079" s="156"/>
      <c r="AM1079" s="156"/>
      <c r="AN1079" s="156"/>
      <c r="AO1079" s="156"/>
      <c r="AP1079" s="156"/>
      <c r="AQ1079" s="156"/>
      <c r="AR1079" s="156"/>
      <c r="AS1079" s="156"/>
      <c r="AT1079" s="156"/>
      <c r="AU1079" s="156"/>
      <c r="AV1079" s="156"/>
      <c r="AW1079" s="156"/>
      <c r="AX1079" s="156"/>
      <c r="AY1079" s="156"/>
      <c r="AZ1079" s="156"/>
      <c r="BA1079" s="156"/>
      <c r="BB1079" s="156"/>
      <c r="BC1079" s="156"/>
      <c r="BD1079" s="156"/>
      <c r="BE1079" s="156"/>
      <c r="BF1079" s="156"/>
      <c r="BG1079" s="156"/>
      <c r="BH1079" s="156"/>
      <c r="BI1079" s="156"/>
      <c r="BJ1079" s="156"/>
      <c r="BK1079" s="156"/>
      <c r="BL1079" s="156"/>
      <c r="BM1079" s="156"/>
      <c r="BN1079" s="156"/>
      <c r="BO1079" s="159"/>
      <c r="BP1079" s="159"/>
      <c r="BQ1079" s="53"/>
      <c r="BR1079" s="53"/>
      <c r="BS1079" s="779"/>
    </row>
    <row r="1080" spans="1:71" s="58" customFormat="1" ht="33.6" customHeight="1" thickTop="1" x14ac:dyDescent="0.4">
      <c r="A1080" s="786"/>
      <c r="B1080" s="795" t="s">
        <v>0</v>
      </c>
      <c r="C1080" s="796" t="s">
        <v>1</v>
      </c>
      <c r="D1080" s="797"/>
      <c r="E1080" s="221" t="s">
        <v>24</v>
      </c>
      <c r="F1080" s="466" t="s">
        <v>96</v>
      </c>
      <c r="G1080" s="466" t="s">
        <v>97</v>
      </c>
      <c r="H1080" s="468" t="s">
        <v>36</v>
      </c>
      <c r="I1080" s="469"/>
      <c r="J1080" s="472" t="s">
        <v>7</v>
      </c>
      <c r="K1080" s="472"/>
      <c r="L1080" s="472"/>
      <c r="M1080" s="472"/>
      <c r="N1080" s="472"/>
      <c r="O1080" s="472"/>
      <c r="P1080" s="472" t="s">
        <v>2</v>
      </c>
      <c r="Q1080" s="472"/>
      <c r="R1080" s="472"/>
      <c r="S1080" s="472"/>
      <c r="T1080" s="472"/>
      <c r="U1080" s="472"/>
      <c r="V1080" s="473" t="s">
        <v>30</v>
      </c>
      <c r="W1080" s="474"/>
      <c r="X1080" s="473" t="s">
        <v>31</v>
      </c>
      <c r="Y1080" s="474"/>
      <c r="Z1080" s="477" t="s">
        <v>39</v>
      </c>
      <c r="AA1080" s="478"/>
      <c r="AB1080" s="481" t="s">
        <v>6</v>
      </c>
      <c r="AC1080" s="481"/>
      <c r="AD1080" s="481"/>
      <c r="AE1080" s="481"/>
      <c r="AF1080" s="481"/>
      <c r="AG1080" s="481"/>
      <c r="AH1080" s="472" t="s">
        <v>59</v>
      </c>
      <c r="AI1080" s="472"/>
      <c r="AJ1080" s="472"/>
      <c r="AK1080" s="472"/>
      <c r="AL1080" s="472"/>
      <c r="AM1080" s="472"/>
      <c r="AN1080" s="472" t="s">
        <v>60</v>
      </c>
      <c r="AO1080" s="472"/>
      <c r="AP1080" s="472"/>
      <c r="AQ1080" s="472"/>
      <c r="AR1080" s="472"/>
      <c r="AS1080" s="472"/>
      <c r="AT1080" s="472" t="s">
        <v>61</v>
      </c>
      <c r="AU1080" s="472"/>
      <c r="AV1080" s="472"/>
      <c r="AW1080" s="472"/>
      <c r="AX1080" s="472"/>
      <c r="AY1080" s="482"/>
      <c r="AZ1080" s="472" t="s">
        <v>4</v>
      </c>
      <c r="BA1080" s="472"/>
      <c r="BB1080" s="472"/>
      <c r="BC1080" s="472"/>
      <c r="BD1080" s="472"/>
      <c r="BE1080" s="472"/>
      <c r="BF1080" s="472" t="s">
        <v>62</v>
      </c>
      <c r="BG1080" s="472"/>
      <c r="BH1080" s="472"/>
      <c r="BI1080" s="472"/>
      <c r="BJ1080" s="472"/>
      <c r="BK1080" s="483"/>
      <c r="BL1080" s="484" t="s">
        <v>114</v>
      </c>
      <c r="BM1080" s="485"/>
      <c r="BN1080" s="486"/>
      <c r="BO1080" s="490" t="s">
        <v>76</v>
      </c>
      <c r="BP1080" s="490" t="s">
        <v>77</v>
      </c>
      <c r="BQ1080" s="62"/>
      <c r="BR1080" s="62"/>
      <c r="BS1080" s="786"/>
    </row>
    <row r="1081" spans="1:71" s="64" customFormat="1" ht="45" customHeight="1" x14ac:dyDescent="0.35">
      <c r="A1081" s="787"/>
      <c r="B1081" s="798"/>
      <c r="C1081" s="799"/>
      <c r="D1081" s="800"/>
      <c r="E1081" s="220" t="s">
        <v>98</v>
      </c>
      <c r="F1081" s="467"/>
      <c r="G1081" s="467"/>
      <c r="H1081" s="470"/>
      <c r="I1081" s="471"/>
      <c r="J1081" s="492" t="s">
        <v>15</v>
      </c>
      <c r="K1081" s="493"/>
      <c r="L1081" s="494" t="s">
        <v>16</v>
      </c>
      <c r="M1081" s="495"/>
      <c r="N1081" s="496" t="s">
        <v>17</v>
      </c>
      <c r="O1081" s="497" t="s">
        <v>8</v>
      </c>
      <c r="P1081" s="498" t="s">
        <v>103</v>
      </c>
      <c r="Q1081" s="499"/>
      <c r="R1081" s="500" t="s">
        <v>104</v>
      </c>
      <c r="S1081" s="501"/>
      <c r="T1081" s="502" t="s">
        <v>21</v>
      </c>
      <c r="U1081" s="503"/>
      <c r="V1081" s="475"/>
      <c r="W1081" s="476"/>
      <c r="X1081" s="475"/>
      <c r="Y1081" s="476"/>
      <c r="Z1081" s="479"/>
      <c r="AA1081" s="480"/>
      <c r="AB1081" s="504" t="s">
        <v>43</v>
      </c>
      <c r="AC1081" s="505"/>
      <c r="AD1081" s="506" t="s">
        <v>20</v>
      </c>
      <c r="AE1081" s="507" t="s">
        <v>3</v>
      </c>
      <c r="AF1081" s="508" t="s">
        <v>5</v>
      </c>
      <c r="AG1081" s="509"/>
      <c r="AH1081" s="492" t="s">
        <v>43</v>
      </c>
      <c r="AI1081" s="493"/>
      <c r="AJ1081" s="494" t="s">
        <v>20</v>
      </c>
      <c r="AK1081" s="495" t="s">
        <v>3</v>
      </c>
      <c r="AL1081" s="510" t="s">
        <v>5</v>
      </c>
      <c r="AM1081" s="511"/>
      <c r="AN1081" s="492" t="s">
        <v>43</v>
      </c>
      <c r="AO1081" s="493"/>
      <c r="AP1081" s="494" t="s">
        <v>20</v>
      </c>
      <c r="AQ1081" s="495" t="s">
        <v>3</v>
      </c>
      <c r="AR1081" s="510" t="s">
        <v>5</v>
      </c>
      <c r="AS1081" s="511"/>
      <c r="AT1081" s="465" t="s">
        <v>43</v>
      </c>
      <c r="AU1081" s="512"/>
      <c r="AV1081" s="513" t="s">
        <v>20</v>
      </c>
      <c r="AW1081" s="514" t="s">
        <v>3</v>
      </c>
      <c r="AX1081" s="510" t="s">
        <v>5</v>
      </c>
      <c r="AY1081" s="515"/>
      <c r="AZ1081" s="492" t="s">
        <v>43</v>
      </c>
      <c r="BA1081" s="493"/>
      <c r="BB1081" s="494" t="s">
        <v>20</v>
      </c>
      <c r="BC1081" s="495" t="s">
        <v>3</v>
      </c>
      <c r="BD1081" s="510" t="s">
        <v>5</v>
      </c>
      <c r="BE1081" s="511"/>
      <c r="BF1081" s="465" t="s">
        <v>43</v>
      </c>
      <c r="BG1081" s="512"/>
      <c r="BH1081" s="513" t="s">
        <v>20</v>
      </c>
      <c r="BI1081" s="514" t="s">
        <v>3</v>
      </c>
      <c r="BJ1081" s="510" t="s">
        <v>5</v>
      </c>
      <c r="BK1081" s="511"/>
      <c r="BL1081" s="487"/>
      <c r="BM1081" s="488"/>
      <c r="BN1081" s="489"/>
      <c r="BO1081" s="491"/>
      <c r="BP1081" s="491"/>
      <c r="BQ1081" s="63"/>
      <c r="BR1081" s="63"/>
      <c r="BS1081" s="787"/>
    </row>
    <row r="1082" spans="1:71" ht="23.85" customHeight="1" x14ac:dyDescent="0.35">
      <c r="A1082" s="788"/>
      <c r="B1082" s="458" t="str">
        <f>IF(ROSTER!B8="","",ROSTER!B8)</f>
        <v/>
      </c>
      <c r="C1082" s="416" t="str">
        <f>IF(ROSTER!C$8="","",ROSTER!C$8)</f>
        <v/>
      </c>
      <c r="D1082" s="417"/>
      <c r="E1082" s="418"/>
      <c r="F1082" s="420">
        <f>IF(E1082="y",1,IF(E1082="S",1,0))</f>
        <v>0</v>
      </c>
      <c r="G1082" s="422">
        <f>IF(E1082="S",1,0)</f>
        <v>0</v>
      </c>
      <c r="H1082" s="424"/>
      <c r="I1082" s="425"/>
      <c r="J1082" s="428"/>
      <c r="K1082" s="429"/>
      <c r="L1082" s="432"/>
      <c r="M1082" s="433"/>
      <c r="N1082" s="436">
        <f>L1082+J1082</f>
        <v>0</v>
      </c>
      <c r="O1082" s="437"/>
      <c r="P1082" s="428"/>
      <c r="Q1082" s="429"/>
      <c r="R1082" s="432"/>
      <c r="S1082" s="440"/>
      <c r="T1082" s="432"/>
      <c r="U1082" s="425"/>
      <c r="V1082" s="440"/>
      <c r="W1082" s="425"/>
      <c r="X1082" s="428"/>
      <c r="Y1082" s="425"/>
      <c r="Z1082" s="428"/>
      <c r="AA1082" s="425"/>
      <c r="AB1082" s="428"/>
      <c r="AC1082" s="429"/>
      <c r="AD1082" s="432"/>
      <c r="AE1082" s="433"/>
      <c r="AF1082" s="442">
        <f>IF(AB1082=0,0,(AD1082/AB1082)*100)</f>
        <v>0</v>
      </c>
      <c r="AG1082" s="443"/>
      <c r="AH1082" s="428"/>
      <c r="AI1082" s="429"/>
      <c r="AJ1082" s="432"/>
      <c r="AK1082" s="433"/>
      <c r="AL1082" s="446">
        <f>IF(AH1082=0,0,(AJ1082/AH1082)*100)</f>
        <v>0</v>
      </c>
      <c r="AM1082" s="447"/>
      <c r="AN1082" s="428"/>
      <c r="AO1082" s="429"/>
      <c r="AP1082" s="432"/>
      <c r="AQ1082" s="433"/>
      <c r="AR1082" s="446">
        <f>IF(AN1082=0,0,(AP1082/AN1082)*100)</f>
        <v>0</v>
      </c>
      <c r="AS1082" s="447"/>
      <c r="AT1082" s="450">
        <f>AB1082+AH1082+AN1082</f>
        <v>0</v>
      </c>
      <c r="AU1082" s="451"/>
      <c r="AV1082" s="454">
        <f>AD1082+AJ1082+AP1082</f>
        <v>0</v>
      </c>
      <c r="AW1082" s="455"/>
      <c r="AX1082" s="446">
        <f>IF(AT1082=0,0,(AV1082/AT1082)*100)</f>
        <v>0</v>
      </c>
      <c r="AY1082" s="447"/>
      <c r="AZ1082" s="428"/>
      <c r="BA1082" s="429"/>
      <c r="BB1082" s="432"/>
      <c r="BC1082" s="433"/>
      <c r="BD1082" s="446">
        <f>IF(AZ1082=0,0,(BB1082/AZ1082)*100)</f>
        <v>0</v>
      </c>
      <c r="BE1082" s="447"/>
      <c r="BF1082" s="450">
        <f>AT1082+AZ1082</f>
        <v>0</v>
      </c>
      <c r="BG1082" s="451"/>
      <c r="BH1082" s="454">
        <f>AV1082+BB1082</f>
        <v>0</v>
      </c>
      <c r="BI1082" s="455"/>
      <c r="BJ1082" s="446">
        <f>IF(BF1082=0,0,(BH1082/BF1082)*100)</f>
        <v>0</v>
      </c>
      <c r="BK1082" s="447"/>
      <c r="BL1082" s="406">
        <f>(AD1082*2)+(AJ1082*2)+(AP1082*3)+BB1082</f>
        <v>0</v>
      </c>
      <c r="BM1082" s="407"/>
      <c r="BN1082" s="408"/>
      <c r="BO1082" s="404" t="e">
        <f>(BL1082*BR$1082)+(N1082*BR$1083)+(X1082*BR$1084)+(R1082*BR$1085)+(V1082*BR$1086)+(Z1082*BR$1087)</f>
        <v>#REF!</v>
      </c>
      <c r="BP1082" s="404" t="e">
        <f>((AZ1082-BB1082)*BR$1089)+((AT1082-AV1082)*BR$1088)+(H1082*BR$1090)+(P1082*BR$1091)</f>
        <v>#REF!</v>
      </c>
      <c r="BQ1082" s="65" t="s">
        <v>65</v>
      </c>
      <c r="BR1082" s="66" t="e">
        <f>IF(#REF!="B",#REF!,IF(#REF!="C",#REF!,#REF!))</f>
        <v>#REF!</v>
      </c>
      <c r="BS1082" s="787"/>
    </row>
    <row r="1083" spans="1:71" ht="23.85" customHeight="1" x14ac:dyDescent="0.35">
      <c r="A1083" s="788"/>
      <c r="B1083" s="459"/>
      <c r="C1083" s="412" t="str">
        <f>IF(ROSTER!D$8="","",ROSTER!D$8)</f>
        <v/>
      </c>
      <c r="D1083" s="413"/>
      <c r="E1083" s="419"/>
      <c r="F1083" s="421"/>
      <c r="G1083" s="423"/>
      <c r="H1083" s="426"/>
      <c r="I1083" s="427"/>
      <c r="J1083" s="430"/>
      <c r="K1083" s="431"/>
      <c r="L1083" s="434"/>
      <c r="M1083" s="435"/>
      <c r="N1083" s="438" t="s">
        <v>14</v>
      </c>
      <c r="O1083" s="439"/>
      <c r="P1083" s="430"/>
      <c r="Q1083" s="431"/>
      <c r="R1083" s="434"/>
      <c r="S1083" s="441"/>
      <c r="T1083" s="434"/>
      <c r="U1083" s="427"/>
      <c r="V1083" s="441"/>
      <c r="W1083" s="427"/>
      <c r="X1083" s="430"/>
      <c r="Y1083" s="427"/>
      <c r="Z1083" s="430"/>
      <c r="AA1083" s="427"/>
      <c r="AB1083" s="430"/>
      <c r="AC1083" s="431"/>
      <c r="AD1083" s="434"/>
      <c r="AE1083" s="435"/>
      <c r="AF1083" s="444"/>
      <c r="AG1083" s="445"/>
      <c r="AH1083" s="430"/>
      <c r="AI1083" s="431"/>
      <c r="AJ1083" s="434"/>
      <c r="AK1083" s="435"/>
      <c r="AL1083" s="448"/>
      <c r="AM1083" s="449"/>
      <c r="AN1083" s="430"/>
      <c r="AO1083" s="431"/>
      <c r="AP1083" s="434"/>
      <c r="AQ1083" s="435"/>
      <c r="AR1083" s="448"/>
      <c r="AS1083" s="449"/>
      <c r="AT1083" s="452"/>
      <c r="AU1083" s="453"/>
      <c r="AV1083" s="456"/>
      <c r="AW1083" s="457"/>
      <c r="AX1083" s="448"/>
      <c r="AY1083" s="449"/>
      <c r="AZ1083" s="430"/>
      <c r="BA1083" s="431"/>
      <c r="BB1083" s="434"/>
      <c r="BC1083" s="435"/>
      <c r="BD1083" s="448"/>
      <c r="BE1083" s="449"/>
      <c r="BF1083" s="452"/>
      <c r="BG1083" s="453"/>
      <c r="BH1083" s="456"/>
      <c r="BI1083" s="457"/>
      <c r="BJ1083" s="448"/>
      <c r="BK1083" s="449"/>
      <c r="BL1083" s="409"/>
      <c r="BM1083" s="410"/>
      <c r="BN1083" s="411"/>
      <c r="BO1083" s="405"/>
      <c r="BP1083" s="405"/>
      <c r="BQ1083" s="65" t="s">
        <v>66</v>
      </c>
      <c r="BR1083" s="66" t="e">
        <f>IF(#REF!="B",#REF!,IF(#REF!="C",#REF!,#REF!))</f>
        <v>#REF!</v>
      </c>
      <c r="BS1083" s="787"/>
    </row>
    <row r="1084" spans="1:71" ht="21.75" customHeight="1" x14ac:dyDescent="0.35">
      <c r="A1084" s="779"/>
      <c r="B1084" s="458" t="str">
        <f>IF(ROSTER!B10="","",ROSTER!B10)</f>
        <v/>
      </c>
      <c r="C1084" s="416" t="str">
        <f>IF(ROSTER!C$10="","",ROSTER!C$10)</f>
        <v/>
      </c>
      <c r="D1084" s="417"/>
      <c r="E1084" s="418"/>
      <c r="F1084" s="420">
        <f>IF(E1084="y",1,IF(E1084="S",1,0))</f>
        <v>0</v>
      </c>
      <c r="G1084" s="422">
        <f>IF(E1084="S",1,0)</f>
        <v>0</v>
      </c>
      <c r="H1084" s="424"/>
      <c r="I1084" s="425"/>
      <c r="J1084" s="428"/>
      <c r="K1084" s="429"/>
      <c r="L1084" s="432"/>
      <c r="M1084" s="433"/>
      <c r="N1084" s="436">
        <f>L1084+J1084</f>
        <v>0</v>
      </c>
      <c r="O1084" s="437"/>
      <c r="P1084" s="428"/>
      <c r="Q1084" s="429"/>
      <c r="R1084" s="432"/>
      <c r="S1084" s="440"/>
      <c r="T1084" s="432"/>
      <c r="U1084" s="425"/>
      <c r="V1084" s="440"/>
      <c r="W1084" s="425"/>
      <c r="X1084" s="428"/>
      <c r="Y1084" s="425"/>
      <c r="Z1084" s="428"/>
      <c r="AA1084" s="425"/>
      <c r="AB1084" s="428"/>
      <c r="AC1084" s="429"/>
      <c r="AD1084" s="432"/>
      <c r="AE1084" s="433"/>
      <c r="AF1084" s="442">
        <f>IF(AB1084=0,0,(AD1084/AB1084)*100)</f>
        <v>0</v>
      </c>
      <c r="AG1084" s="443"/>
      <c r="AH1084" s="428"/>
      <c r="AI1084" s="429"/>
      <c r="AJ1084" s="432"/>
      <c r="AK1084" s="433"/>
      <c r="AL1084" s="446">
        <f>IF(AH1084=0,0,(AJ1084/AH1084)*100)</f>
        <v>0</v>
      </c>
      <c r="AM1084" s="447"/>
      <c r="AN1084" s="428"/>
      <c r="AO1084" s="429"/>
      <c r="AP1084" s="432"/>
      <c r="AQ1084" s="433"/>
      <c r="AR1084" s="446">
        <f>IF(AN1084=0,0,(AP1084/AN1084)*100)</f>
        <v>0</v>
      </c>
      <c r="AS1084" s="447"/>
      <c r="AT1084" s="450">
        <f>AB1084+AH1084+AN1084</f>
        <v>0</v>
      </c>
      <c r="AU1084" s="451"/>
      <c r="AV1084" s="454">
        <f>AD1084+AJ1084+AP1084</f>
        <v>0</v>
      </c>
      <c r="AW1084" s="455"/>
      <c r="AX1084" s="446">
        <f>IF(AT1084=0,0,(AV1084/AT1084)*100)</f>
        <v>0</v>
      </c>
      <c r="AY1084" s="447"/>
      <c r="AZ1084" s="428"/>
      <c r="BA1084" s="429"/>
      <c r="BB1084" s="432"/>
      <c r="BC1084" s="433"/>
      <c r="BD1084" s="446">
        <f>IF(AZ1084=0,0,(BB1084/AZ1084)*100)</f>
        <v>0</v>
      </c>
      <c r="BE1084" s="447"/>
      <c r="BF1084" s="450">
        <f>AT1084+AZ1084</f>
        <v>0</v>
      </c>
      <c r="BG1084" s="451"/>
      <c r="BH1084" s="454">
        <f>AV1084+BB1084</f>
        <v>0</v>
      </c>
      <c r="BI1084" s="455"/>
      <c r="BJ1084" s="446">
        <f>IF(BF1084=0,0,(BH1084/BF1084)*100)</f>
        <v>0</v>
      </c>
      <c r="BK1084" s="447"/>
      <c r="BL1084" s="406">
        <f>(AD1084*2)+(AJ1084*2)+(AP1084*3)+BB1084</f>
        <v>0</v>
      </c>
      <c r="BM1084" s="407"/>
      <c r="BN1084" s="408"/>
      <c r="BO1084" s="404" t="e">
        <f>(BL1084*BR$1082)+(N1084*BR$1083)+(X1084*BR$1084)+(R1084*BR$1085)+(V1084*BR$1086)+(Z1084*BR$1087)</f>
        <v>#REF!</v>
      </c>
      <c r="BP1084" s="404" t="e">
        <f>((AZ1084-BB1084)*BR$1089)+((AT1084-AV1084)*BR$1088)+(H1084*BR$1090)+(P1084*BR$1091)</f>
        <v>#REF!</v>
      </c>
      <c r="BQ1084" s="65" t="s">
        <v>67</v>
      </c>
      <c r="BR1084" s="66" t="e">
        <f>IF(#REF!="B",#REF!,IF(#REF!="C",#REF!,#REF!))</f>
        <v>#REF!</v>
      </c>
      <c r="BS1084" s="787"/>
    </row>
    <row r="1085" spans="1:71" ht="21.75" customHeight="1" x14ac:dyDescent="0.35">
      <c r="A1085" s="779"/>
      <c r="B1085" s="459"/>
      <c r="C1085" s="412" t="str">
        <f>IF(ROSTER!D$10="","",ROSTER!D$10)</f>
        <v/>
      </c>
      <c r="D1085" s="413"/>
      <c r="E1085" s="419"/>
      <c r="F1085" s="421"/>
      <c r="G1085" s="423"/>
      <c r="H1085" s="426"/>
      <c r="I1085" s="427"/>
      <c r="J1085" s="430"/>
      <c r="K1085" s="431"/>
      <c r="L1085" s="434"/>
      <c r="M1085" s="435"/>
      <c r="N1085" s="438" t="s">
        <v>14</v>
      </c>
      <c r="O1085" s="439"/>
      <c r="P1085" s="430"/>
      <c r="Q1085" s="431"/>
      <c r="R1085" s="434"/>
      <c r="S1085" s="441"/>
      <c r="T1085" s="434"/>
      <c r="U1085" s="427"/>
      <c r="V1085" s="441"/>
      <c r="W1085" s="427"/>
      <c r="X1085" s="430"/>
      <c r="Y1085" s="427"/>
      <c r="Z1085" s="430"/>
      <c r="AA1085" s="427"/>
      <c r="AB1085" s="430"/>
      <c r="AC1085" s="431"/>
      <c r="AD1085" s="434"/>
      <c r="AE1085" s="435"/>
      <c r="AF1085" s="444"/>
      <c r="AG1085" s="445"/>
      <c r="AH1085" s="430"/>
      <c r="AI1085" s="431"/>
      <c r="AJ1085" s="434"/>
      <c r="AK1085" s="435"/>
      <c r="AL1085" s="448"/>
      <c r="AM1085" s="449"/>
      <c r="AN1085" s="430"/>
      <c r="AO1085" s="431"/>
      <c r="AP1085" s="434"/>
      <c r="AQ1085" s="435"/>
      <c r="AR1085" s="448"/>
      <c r="AS1085" s="449"/>
      <c r="AT1085" s="452"/>
      <c r="AU1085" s="453"/>
      <c r="AV1085" s="456"/>
      <c r="AW1085" s="457"/>
      <c r="AX1085" s="448"/>
      <c r="AY1085" s="449"/>
      <c r="AZ1085" s="430"/>
      <c r="BA1085" s="431"/>
      <c r="BB1085" s="434"/>
      <c r="BC1085" s="435"/>
      <c r="BD1085" s="448"/>
      <c r="BE1085" s="449"/>
      <c r="BF1085" s="452"/>
      <c r="BG1085" s="453"/>
      <c r="BH1085" s="456"/>
      <c r="BI1085" s="457"/>
      <c r="BJ1085" s="448"/>
      <c r="BK1085" s="449"/>
      <c r="BL1085" s="409"/>
      <c r="BM1085" s="410"/>
      <c r="BN1085" s="411"/>
      <c r="BO1085" s="405"/>
      <c r="BP1085" s="405"/>
      <c r="BQ1085" s="65" t="s">
        <v>68</v>
      </c>
      <c r="BR1085" s="66" t="e">
        <f>IF(#REF!="B",#REF!,IF(#REF!="C",#REF!,#REF!))</f>
        <v>#REF!</v>
      </c>
      <c r="BS1085" s="787"/>
    </row>
    <row r="1086" spans="1:71" ht="21.75" customHeight="1" x14ac:dyDescent="0.35">
      <c r="A1086" s="779"/>
      <c r="B1086" s="414" t="str">
        <f>IF(ROSTER!B12="","",ROSTER!B12)</f>
        <v/>
      </c>
      <c r="C1086" s="416" t="str">
        <f>IF(ROSTER!C$12="","",ROSTER!C$12)</f>
        <v/>
      </c>
      <c r="D1086" s="417"/>
      <c r="E1086" s="418"/>
      <c r="F1086" s="420">
        <f>IF(E1086="y",1,IF(E1086="S",1,0))</f>
        <v>0</v>
      </c>
      <c r="G1086" s="422">
        <f>IF(E1086="S",1,0)</f>
        <v>0</v>
      </c>
      <c r="H1086" s="424"/>
      <c r="I1086" s="425"/>
      <c r="J1086" s="428"/>
      <c r="K1086" s="429"/>
      <c r="L1086" s="432"/>
      <c r="M1086" s="433"/>
      <c r="N1086" s="436">
        <f>L1086+J1086</f>
        <v>0</v>
      </c>
      <c r="O1086" s="437"/>
      <c r="P1086" s="428"/>
      <c r="Q1086" s="429"/>
      <c r="R1086" s="432"/>
      <c r="S1086" s="440"/>
      <c r="T1086" s="432"/>
      <c r="U1086" s="425"/>
      <c r="V1086" s="440"/>
      <c r="W1086" s="425"/>
      <c r="X1086" s="428"/>
      <c r="Y1086" s="425"/>
      <c r="Z1086" s="428"/>
      <c r="AA1086" s="425"/>
      <c r="AB1086" s="428"/>
      <c r="AC1086" s="429"/>
      <c r="AD1086" s="432"/>
      <c r="AE1086" s="433"/>
      <c r="AF1086" s="442">
        <f>IF(AB1086=0,0,(AD1086/AB1086)*100)</f>
        <v>0</v>
      </c>
      <c r="AG1086" s="443"/>
      <c r="AH1086" s="428"/>
      <c r="AI1086" s="429"/>
      <c r="AJ1086" s="432"/>
      <c r="AK1086" s="433"/>
      <c r="AL1086" s="446">
        <f>IF(AH1086=0,0,(AJ1086/AH1086)*100)</f>
        <v>0</v>
      </c>
      <c r="AM1086" s="447"/>
      <c r="AN1086" s="428"/>
      <c r="AO1086" s="429"/>
      <c r="AP1086" s="432"/>
      <c r="AQ1086" s="433"/>
      <c r="AR1086" s="446">
        <f>IF(AN1086=0,0,(AP1086/AN1086)*100)</f>
        <v>0</v>
      </c>
      <c r="AS1086" s="447"/>
      <c r="AT1086" s="450">
        <f>AB1086+AH1086+AN1086</f>
        <v>0</v>
      </c>
      <c r="AU1086" s="451"/>
      <c r="AV1086" s="454">
        <f>AD1086+AJ1086+AP1086</f>
        <v>0</v>
      </c>
      <c r="AW1086" s="455"/>
      <c r="AX1086" s="446">
        <f>IF(AT1086=0,0,(AV1086/AT1086)*100)</f>
        <v>0</v>
      </c>
      <c r="AY1086" s="447"/>
      <c r="AZ1086" s="428"/>
      <c r="BA1086" s="429"/>
      <c r="BB1086" s="432"/>
      <c r="BC1086" s="433"/>
      <c r="BD1086" s="446">
        <f>IF(AZ1086=0,0,(BB1086/AZ1086)*100)</f>
        <v>0</v>
      </c>
      <c r="BE1086" s="447"/>
      <c r="BF1086" s="450">
        <f>AT1086+AZ1086</f>
        <v>0</v>
      </c>
      <c r="BG1086" s="451"/>
      <c r="BH1086" s="454">
        <f>AV1086+BB1086</f>
        <v>0</v>
      </c>
      <c r="BI1086" s="455"/>
      <c r="BJ1086" s="446">
        <f>IF(BF1086=0,0,(BH1086/BF1086)*100)</f>
        <v>0</v>
      </c>
      <c r="BK1086" s="447"/>
      <c r="BL1086" s="406">
        <f>(AD1086*2)+(AJ1086*2)+(AP1086*3)+BB1086</f>
        <v>0</v>
      </c>
      <c r="BM1086" s="407"/>
      <c r="BN1086" s="408"/>
      <c r="BO1086" s="404" t="e">
        <f>(BL1086*BR$1082)+(N1086*BR$1083)+(X1086*BR$1084)+(R1086*BR$1085)+(V1086*BR$1086)+(Z1086*BR$1087)</f>
        <v>#REF!</v>
      </c>
      <c r="BP1086" s="404" t="e">
        <f>((AZ1086-BB1086)*BR$1089)+((AT1086-AV1086)*BR$1088)+(H1086*BR$1090)+(P1086*BR$1091)</f>
        <v>#REF!</v>
      </c>
      <c r="BQ1086" s="65" t="s">
        <v>69</v>
      </c>
      <c r="BR1086" s="66" t="e">
        <f>IF(#REF!="B",#REF!,IF(#REF!="C",#REF!,#REF!))</f>
        <v>#REF!</v>
      </c>
      <c r="BS1086" s="787"/>
    </row>
    <row r="1087" spans="1:71" ht="21.75" customHeight="1" x14ac:dyDescent="0.35">
      <c r="A1087" s="779"/>
      <c r="B1087" s="415"/>
      <c r="C1087" s="412" t="str">
        <f>IF(ROSTER!D$12="","",ROSTER!D$12)</f>
        <v/>
      </c>
      <c r="D1087" s="413"/>
      <c r="E1087" s="419"/>
      <c r="F1087" s="421"/>
      <c r="G1087" s="423"/>
      <c r="H1087" s="426"/>
      <c r="I1087" s="427"/>
      <c r="J1087" s="430"/>
      <c r="K1087" s="431"/>
      <c r="L1087" s="434"/>
      <c r="M1087" s="435"/>
      <c r="N1087" s="438" t="s">
        <v>14</v>
      </c>
      <c r="O1087" s="439"/>
      <c r="P1087" s="430"/>
      <c r="Q1087" s="431"/>
      <c r="R1087" s="434"/>
      <c r="S1087" s="441"/>
      <c r="T1087" s="434"/>
      <c r="U1087" s="427"/>
      <c r="V1087" s="441"/>
      <c r="W1087" s="427"/>
      <c r="X1087" s="430"/>
      <c r="Y1087" s="427"/>
      <c r="Z1087" s="430"/>
      <c r="AA1087" s="427"/>
      <c r="AB1087" s="430"/>
      <c r="AC1087" s="431"/>
      <c r="AD1087" s="434"/>
      <c r="AE1087" s="435"/>
      <c r="AF1087" s="444"/>
      <c r="AG1087" s="445"/>
      <c r="AH1087" s="430"/>
      <c r="AI1087" s="431"/>
      <c r="AJ1087" s="434"/>
      <c r="AK1087" s="435"/>
      <c r="AL1087" s="448"/>
      <c r="AM1087" s="449"/>
      <c r="AN1087" s="430"/>
      <c r="AO1087" s="431"/>
      <c r="AP1087" s="434"/>
      <c r="AQ1087" s="435"/>
      <c r="AR1087" s="448"/>
      <c r="AS1087" s="449"/>
      <c r="AT1087" s="452"/>
      <c r="AU1087" s="453"/>
      <c r="AV1087" s="456"/>
      <c r="AW1087" s="457"/>
      <c r="AX1087" s="448"/>
      <c r="AY1087" s="449"/>
      <c r="AZ1087" s="430"/>
      <c r="BA1087" s="431"/>
      <c r="BB1087" s="434"/>
      <c r="BC1087" s="435"/>
      <c r="BD1087" s="448"/>
      <c r="BE1087" s="449"/>
      <c r="BF1087" s="452"/>
      <c r="BG1087" s="453"/>
      <c r="BH1087" s="456"/>
      <c r="BI1087" s="457"/>
      <c r="BJ1087" s="448"/>
      <c r="BK1087" s="449"/>
      <c r="BL1087" s="409"/>
      <c r="BM1087" s="410"/>
      <c r="BN1087" s="411"/>
      <c r="BO1087" s="405"/>
      <c r="BP1087" s="405"/>
      <c r="BQ1087" s="65" t="s">
        <v>70</v>
      </c>
      <c r="BR1087" s="66" t="e">
        <f>IF(#REF!="B",#REF!,IF(#REF!="C",#REF!,#REF!))</f>
        <v>#REF!</v>
      </c>
      <c r="BS1087" s="787"/>
    </row>
    <row r="1088" spans="1:71" ht="21.75" customHeight="1" x14ac:dyDescent="0.35">
      <c r="A1088" s="779"/>
      <c r="B1088" s="414" t="str">
        <f>IF(ROSTER!B14="","",ROSTER!B14)</f>
        <v/>
      </c>
      <c r="C1088" s="416" t="str">
        <f>IF(ROSTER!C$14="","",ROSTER!C$14)</f>
        <v/>
      </c>
      <c r="D1088" s="417"/>
      <c r="E1088" s="418"/>
      <c r="F1088" s="420">
        <f>IF(E1088="y",1,IF(E1088="S",1,0))</f>
        <v>0</v>
      </c>
      <c r="G1088" s="422">
        <f>IF(E1088="S",1,0)</f>
        <v>0</v>
      </c>
      <c r="H1088" s="424"/>
      <c r="I1088" s="425"/>
      <c r="J1088" s="428"/>
      <c r="K1088" s="429"/>
      <c r="L1088" s="432"/>
      <c r="M1088" s="433"/>
      <c r="N1088" s="436">
        <f>L1088+J1088</f>
        <v>0</v>
      </c>
      <c r="O1088" s="437"/>
      <c r="P1088" s="428"/>
      <c r="Q1088" s="429"/>
      <c r="R1088" s="432"/>
      <c r="S1088" s="440"/>
      <c r="T1088" s="432"/>
      <c r="U1088" s="425"/>
      <c r="V1088" s="440"/>
      <c r="W1088" s="425"/>
      <c r="X1088" s="428"/>
      <c r="Y1088" s="425"/>
      <c r="Z1088" s="428"/>
      <c r="AA1088" s="425"/>
      <c r="AB1088" s="428"/>
      <c r="AC1088" s="429"/>
      <c r="AD1088" s="432"/>
      <c r="AE1088" s="433"/>
      <c r="AF1088" s="442">
        <f>IF(AB1088=0,0,(AD1088/AB1088)*100)</f>
        <v>0</v>
      </c>
      <c r="AG1088" s="443"/>
      <c r="AH1088" s="428"/>
      <c r="AI1088" s="429"/>
      <c r="AJ1088" s="432"/>
      <c r="AK1088" s="433"/>
      <c r="AL1088" s="446">
        <f>IF(AH1088=0,0,(AJ1088/AH1088)*100)</f>
        <v>0</v>
      </c>
      <c r="AM1088" s="447"/>
      <c r="AN1088" s="428"/>
      <c r="AO1088" s="429"/>
      <c r="AP1088" s="432"/>
      <c r="AQ1088" s="433"/>
      <c r="AR1088" s="446">
        <f>IF(AN1088=0,0,(AP1088/AN1088)*100)</f>
        <v>0</v>
      </c>
      <c r="AS1088" s="447"/>
      <c r="AT1088" s="450">
        <f>AB1088+AH1088+AN1088</f>
        <v>0</v>
      </c>
      <c r="AU1088" s="451"/>
      <c r="AV1088" s="454">
        <f>AD1088+AJ1088+AP1088</f>
        <v>0</v>
      </c>
      <c r="AW1088" s="455"/>
      <c r="AX1088" s="446">
        <f>IF(AT1088=0,0,(AV1088/AT1088)*100)</f>
        <v>0</v>
      </c>
      <c r="AY1088" s="447"/>
      <c r="AZ1088" s="428"/>
      <c r="BA1088" s="429"/>
      <c r="BB1088" s="432"/>
      <c r="BC1088" s="433"/>
      <c r="BD1088" s="446">
        <f>IF(AZ1088=0,0,(BB1088/AZ1088)*100)</f>
        <v>0</v>
      </c>
      <c r="BE1088" s="447"/>
      <c r="BF1088" s="450">
        <f>AT1088+AZ1088</f>
        <v>0</v>
      </c>
      <c r="BG1088" s="451"/>
      <c r="BH1088" s="454">
        <f>AV1088+BB1088</f>
        <v>0</v>
      </c>
      <c r="BI1088" s="455"/>
      <c r="BJ1088" s="446">
        <f>IF(BF1088=0,0,(BH1088/BF1088)*100)</f>
        <v>0</v>
      </c>
      <c r="BK1088" s="447"/>
      <c r="BL1088" s="406">
        <f>(AD1088*2)+(AJ1088*2)+(AP1088*3)+BB1088</f>
        <v>0</v>
      </c>
      <c r="BM1088" s="407"/>
      <c r="BN1088" s="408"/>
      <c r="BO1088" s="404" t="e">
        <f>(BL1088*BR$1082)+(N1088*BR$1083)+(X1088*BR$1084)+(R1088*BR$1085)+(V1088*BR$1086)+(Z1088*BR$1087)</f>
        <v>#REF!</v>
      </c>
      <c r="BP1088" s="404" t="e">
        <f>((AZ1088-BB1088)*BR$1089)+((AT1088-AV1088)*BR$1088)+(H1088*BR$1090)+(P1088*BR$1091)</f>
        <v>#REF!</v>
      </c>
      <c r="BQ1088" s="65" t="s">
        <v>71</v>
      </c>
      <c r="BR1088" s="66" t="e">
        <f>IF(#REF!="B",#REF!,IF(#REF!="C",#REF!,#REF!))</f>
        <v>#REF!</v>
      </c>
      <c r="BS1088" s="787"/>
    </row>
    <row r="1089" spans="1:71" ht="21.75" customHeight="1" x14ac:dyDescent="0.35">
      <c r="A1089" s="779"/>
      <c r="B1089" s="415"/>
      <c r="C1089" s="412" t="str">
        <f>IF(ROSTER!D$14="","",ROSTER!D$14)</f>
        <v/>
      </c>
      <c r="D1089" s="413"/>
      <c r="E1089" s="419"/>
      <c r="F1089" s="421"/>
      <c r="G1089" s="423"/>
      <c r="H1089" s="426"/>
      <c r="I1089" s="427"/>
      <c r="J1089" s="430"/>
      <c r="K1089" s="431"/>
      <c r="L1089" s="434"/>
      <c r="M1089" s="435"/>
      <c r="N1089" s="438" t="s">
        <v>14</v>
      </c>
      <c r="O1089" s="439"/>
      <c r="P1089" s="430"/>
      <c r="Q1089" s="431"/>
      <c r="R1089" s="434"/>
      <c r="S1089" s="441"/>
      <c r="T1089" s="434"/>
      <c r="U1089" s="427"/>
      <c r="V1089" s="441"/>
      <c r="W1089" s="427"/>
      <c r="X1089" s="430"/>
      <c r="Y1089" s="427"/>
      <c r="Z1089" s="430"/>
      <c r="AA1089" s="427"/>
      <c r="AB1089" s="430"/>
      <c r="AC1089" s="431"/>
      <c r="AD1089" s="434"/>
      <c r="AE1089" s="435"/>
      <c r="AF1089" s="444"/>
      <c r="AG1089" s="445"/>
      <c r="AH1089" s="430"/>
      <c r="AI1089" s="431"/>
      <c r="AJ1089" s="434"/>
      <c r="AK1089" s="435"/>
      <c r="AL1089" s="448"/>
      <c r="AM1089" s="449"/>
      <c r="AN1089" s="430"/>
      <c r="AO1089" s="431"/>
      <c r="AP1089" s="434"/>
      <c r="AQ1089" s="435"/>
      <c r="AR1089" s="448"/>
      <c r="AS1089" s="449"/>
      <c r="AT1089" s="452"/>
      <c r="AU1089" s="453"/>
      <c r="AV1089" s="456"/>
      <c r="AW1089" s="457"/>
      <c r="AX1089" s="448"/>
      <c r="AY1089" s="449"/>
      <c r="AZ1089" s="430"/>
      <c r="BA1089" s="431"/>
      <c r="BB1089" s="434"/>
      <c r="BC1089" s="435"/>
      <c r="BD1089" s="448"/>
      <c r="BE1089" s="449"/>
      <c r="BF1089" s="452"/>
      <c r="BG1089" s="453"/>
      <c r="BH1089" s="456"/>
      <c r="BI1089" s="457"/>
      <c r="BJ1089" s="448"/>
      <c r="BK1089" s="449"/>
      <c r="BL1089" s="409"/>
      <c r="BM1089" s="410"/>
      <c r="BN1089" s="411"/>
      <c r="BO1089" s="405"/>
      <c r="BP1089" s="405"/>
      <c r="BQ1089" s="65" t="s">
        <v>72</v>
      </c>
      <c r="BR1089" s="66" t="e">
        <f>IF(#REF!="B",#REF!,IF(#REF!="C",#REF!,#REF!))</f>
        <v>#REF!</v>
      </c>
      <c r="BS1089" s="787"/>
    </row>
    <row r="1090" spans="1:71" ht="21.75" customHeight="1" x14ac:dyDescent="0.35">
      <c r="A1090" s="779"/>
      <c r="B1090" s="414" t="str">
        <f>IF(ROSTER!B16="","",ROSTER!B16)</f>
        <v/>
      </c>
      <c r="C1090" s="416" t="str">
        <f>IF(ROSTER!C$16="","",ROSTER!C$16)</f>
        <v/>
      </c>
      <c r="D1090" s="417"/>
      <c r="E1090" s="418"/>
      <c r="F1090" s="420">
        <f>IF(E1090="y",1,IF(E1090="S",1,0))</f>
        <v>0</v>
      </c>
      <c r="G1090" s="422">
        <f>IF(E1090="S",1,0)</f>
        <v>0</v>
      </c>
      <c r="H1090" s="424"/>
      <c r="I1090" s="425"/>
      <c r="J1090" s="428"/>
      <c r="K1090" s="429"/>
      <c r="L1090" s="432"/>
      <c r="M1090" s="433"/>
      <c r="N1090" s="436">
        <f>L1090+J1090</f>
        <v>0</v>
      </c>
      <c r="O1090" s="437"/>
      <c r="P1090" s="428"/>
      <c r="Q1090" s="429"/>
      <c r="R1090" s="432"/>
      <c r="S1090" s="440"/>
      <c r="T1090" s="432"/>
      <c r="U1090" s="425"/>
      <c r="V1090" s="440"/>
      <c r="W1090" s="425"/>
      <c r="X1090" s="428"/>
      <c r="Y1090" s="425"/>
      <c r="Z1090" s="428"/>
      <c r="AA1090" s="425"/>
      <c r="AB1090" s="428"/>
      <c r="AC1090" s="429"/>
      <c r="AD1090" s="432"/>
      <c r="AE1090" s="433"/>
      <c r="AF1090" s="442">
        <f>IF(AB1090=0,0,(AD1090/AB1090)*100)</f>
        <v>0</v>
      </c>
      <c r="AG1090" s="443"/>
      <c r="AH1090" s="428"/>
      <c r="AI1090" s="429"/>
      <c r="AJ1090" s="432"/>
      <c r="AK1090" s="433"/>
      <c r="AL1090" s="446">
        <f>IF(AH1090=0,0,(AJ1090/AH1090)*100)</f>
        <v>0</v>
      </c>
      <c r="AM1090" s="447"/>
      <c r="AN1090" s="428"/>
      <c r="AO1090" s="429"/>
      <c r="AP1090" s="432"/>
      <c r="AQ1090" s="433"/>
      <c r="AR1090" s="446">
        <f>IF(AN1090=0,0,(AP1090/AN1090)*100)</f>
        <v>0</v>
      </c>
      <c r="AS1090" s="447"/>
      <c r="AT1090" s="450">
        <f>AB1090+AH1090+AN1090</f>
        <v>0</v>
      </c>
      <c r="AU1090" s="451"/>
      <c r="AV1090" s="454">
        <f>AD1090+AJ1090+AP1090</f>
        <v>0</v>
      </c>
      <c r="AW1090" s="455"/>
      <c r="AX1090" s="446">
        <f>IF(AT1090=0,0,(AV1090/AT1090)*100)</f>
        <v>0</v>
      </c>
      <c r="AY1090" s="447"/>
      <c r="AZ1090" s="428"/>
      <c r="BA1090" s="429"/>
      <c r="BB1090" s="432"/>
      <c r="BC1090" s="433"/>
      <c r="BD1090" s="446">
        <f>IF(AZ1090=0,0,(BB1090/AZ1090)*100)</f>
        <v>0</v>
      </c>
      <c r="BE1090" s="447"/>
      <c r="BF1090" s="450">
        <f>AT1090+AZ1090</f>
        <v>0</v>
      </c>
      <c r="BG1090" s="451"/>
      <c r="BH1090" s="454">
        <f>AV1090+BB1090</f>
        <v>0</v>
      </c>
      <c r="BI1090" s="455"/>
      <c r="BJ1090" s="446">
        <f>IF(BF1090=0,0,(BH1090/BF1090)*100)</f>
        <v>0</v>
      </c>
      <c r="BK1090" s="447"/>
      <c r="BL1090" s="406">
        <f>(AD1090*2)+(AJ1090*2)+(AP1090*3)+BB1090</f>
        <v>0</v>
      </c>
      <c r="BM1090" s="407"/>
      <c r="BN1090" s="408"/>
      <c r="BO1090" s="404" t="e">
        <f>(BL1090*BR$1082)+(N1090*BR$1083)+(X1090*BR$1084)+(R1090*BR$1085)+(V1090*BR$1086)+(Z1090*BR$1087)</f>
        <v>#REF!</v>
      </c>
      <c r="BP1090" s="404" t="e">
        <f>((AZ1090-BB1090)*BR$1089)+((AT1090-AV1090)*BR$1088)+(H1090*BR$1090)+(P1090*BR$1091)</f>
        <v>#REF!</v>
      </c>
      <c r="BQ1090" s="65" t="s">
        <v>73</v>
      </c>
      <c r="BR1090" s="66" t="e">
        <f>IF(#REF!="B",#REF!,IF(#REF!="C",#REF!,#REF!))</f>
        <v>#REF!</v>
      </c>
      <c r="BS1090" s="787"/>
    </row>
    <row r="1091" spans="1:71" ht="21.75" customHeight="1" x14ac:dyDescent="0.35">
      <c r="A1091" s="779"/>
      <c r="B1091" s="415"/>
      <c r="C1091" s="412" t="str">
        <f>IF(ROSTER!D$16="","",ROSTER!D$16)</f>
        <v/>
      </c>
      <c r="D1091" s="413"/>
      <c r="E1091" s="419"/>
      <c r="F1091" s="421"/>
      <c r="G1091" s="423"/>
      <c r="H1091" s="426"/>
      <c r="I1091" s="427"/>
      <c r="J1091" s="430"/>
      <c r="K1091" s="431"/>
      <c r="L1091" s="434"/>
      <c r="M1091" s="435"/>
      <c r="N1091" s="438" t="s">
        <v>14</v>
      </c>
      <c r="O1091" s="439"/>
      <c r="P1091" s="430"/>
      <c r="Q1091" s="431"/>
      <c r="R1091" s="434"/>
      <c r="S1091" s="441"/>
      <c r="T1091" s="434"/>
      <c r="U1091" s="427"/>
      <c r="V1091" s="441"/>
      <c r="W1091" s="427"/>
      <c r="X1091" s="430"/>
      <c r="Y1091" s="427"/>
      <c r="Z1091" s="430"/>
      <c r="AA1091" s="427"/>
      <c r="AB1091" s="430"/>
      <c r="AC1091" s="431"/>
      <c r="AD1091" s="434"/>
      <c r="AE1091" s="435"/>
      <c r="AF1091" s="444"/>
      <c r="AG1091" s="445"/>
      <c r="AH1091" s="430"/>
      <c r="AI1091" s="431"/>
      <c r="AJ1091" s="434"/>
      <c r="AK1091" s="435"/>
      <c r="AL1091" s="448"/>
      <c r="AM1091" s="449"/>
      <c r="AN1091" s="430"/>
      <c r="AO1091" s="431"/>
      <c r="AP1091" s="434"/>
      <c r="AQ1091" s="435"/>
      <c r="AR1091" s="448"/>
      <c r="AS1091" s="449"/>
      <c r="AT1091" s="452"/>
      <c r="AU1091" s="453"/>
      <c r="AV1091" s="456"/>
      <c r="AW1091" s="457"/>
      <c r="AX1091" s="448"/>
      <c r="AY1091" s="449"/>
      <c r="AZ1091" s="430"/>
      <c r="BA1091" s="431"/>
      <c r="BB1091" s="434"/>
      <c r="BC1091" s="435"/>
      <c r="BD1091" s="448"/>
      <c r="BE1091" s="449"/>
      <c r="BF1091" s="452"/>
      <c r="BG1091" s="453"/>
      <c r="BH1091" s="456"/>
      <c r="BI1091" s="457"/>
      <c r="BJ1091" s="448"/>
      <c r="BK1091" s="449"/>
      <c r="BL1091" s="409"/>
      <c r="BM1091" s="410"/>
      <c r="BN1091" s="411"/>
      <c r="BO1091" s="405"/>
      <c r="BP1091" s="405"/>
      <c r="BQ1091" s="65" t="s">
        <v>74</v>
      </c>
      <c r="BR1091" s="66" t="e">
        <f>IF(#REF!="B",#REF!,IF(#REF!="C",#REF!,#REF!))</f>
        <v>#REF!</v>
      </c>
      <c r="BS1091" s="787"/>
    </row>
    <row r="1092" spans="1:71" ht="21.75" customHeight="1" x14ac:dyDescent="0.25">
      <c r="A1092" s="779"/>
      <c r="B1092" s="414" t="str">
        <f>IF(ROSTER!B18="","",ROSTER!B18)</f>
        <v/>
      </c>
      <c r="C1092" s="416" t="str">
        <f>IF(ROSTER!C$18="","",ROSTER!C$18)</f>
        <v/>
      </c>
      <c r="D1092" s="417"/>
      <c r="E1092" s="418"/>
      <c r="F1092" s="420">
        <f>IF(E1092="y",1,IF(E1092="S",1,0))</f>
        <v>0</v>
      </c>
      <c r="G1092" s="422">
        <f>IF(E1092="S",1,0)</f>
        <v>0</v>
      </c>
      <c r="H1092" s="424"/>
      <c r="I1092" s="425"/>
      <c r="J1092" s="428"/>
      <c r="K1092" s="429"/>
      <c r="L1092" s="432"/>
      <c r="M1092" s="433"/>
      <c r="N1092" s="436">
        <f>L1092+J1092</f>
        <v>0</v>
      </c>
      <c r="O1092" s="437"/>
      <c r="P1092" s="428"/>
      <c r="Q1092" s="429"/>
      <c r="R1092" s="432"/>
      <c r="S1092" s="440"/>
      <c r="T1092" s="432"/>
      <c r="U1092" s="425"/>
      <c r="V1092" s="440"/>
      <c r="W1092" s="425"/>
      <c r="X1092" s="428"/>
      <c r="Y1092" s="425"/>
      <c r="Z1092" s="428"/>
      <c r="AA1092" s="425"/>
      <c r="AB1092" s="428"/>
      <c r="AC1092" s="429"/>
      <c r="AD1092" s="432"/>
      <c r="AE1092" s="433"/>
      <c r="AF1092" s="442">
        <f>IF(AB1092=0,0,(AD1092/AB1092)*100)</f>
        <v>0</v>
      </c>
      <c r="AG1092" s="443"/>
      <c r="AH1092" s="428"/>
      <c r="AI1092" s="429"/>
      <c r="AJ1092" s="432"/>
      <c r="AK1092" s="433"/>
      <c r="AL1092" s="446">
        <f>IF(AH1092=0,0,(AJ1092/AH1092)*100)</f>
        <v>0</v>
      </c>
      <c r="AM1092" s="447"/>
      <c r="AN1092" s="428"/>
      <c r="AO1092" s="429"/>
      <c r="AP1092" s="432"/>
      <c r="AQ1092" s="433"/>
      <c r="AR1092" s="446">
        <f>IF(AN1092=0,0,(AP1092/AN1092)*100)</f>
        <v>0</v>
      </c>
      <c r="AS1092" s="447"/>
      <c r="AT1092" s="450">
        <f>AB1092+AH1092+AN1092</f>
        <v>0</v>
      </c>
      <c r="AU1092" s="451"/>
      <c r="AV1092" s="454">
        <f>AD1092+AJ1092+AP1092</f>
        <v>0</v>
      </c>
      <c r="AW1092" s="455"/>
      <c r="AX1092" s="446">
        <f>IF(AT1092=0,0,(AV1092/AT1092)*100)</f>
        <v>0</v>
      </c>
      <c r="AY1092" s="447"/>
      <c r="AZ1092" s="428"/>
      <c r="BA1092" s="429"/>
      <c r="BB1092" s="432"/>
      <c r="BC1092" s="433"/>
      <c r="BD1092" s="446">
        <f>IF(AZ1092=0,0,(BB1092/AZ1092)*100)</f>
        <v>0</v>
      </c>
      <c r="BE1092" s="447"/>
      <c r="BF1092" s="450">
        <f>AT1092+AZ1092</f>
        <v>0</v>
      </c>
      <c r="BG1092" s="451"/>
      <c r="BH1092" s="454">
        <f>AV1092+BB1092</f>
        <v>0</v>
      </c>
      <c r="BI1092" s="455"/>
      <c r="BJ1092" s="446">
        <f>IF(BF1092=0,0,(BH1092/BF1092)*100)</f>
        <v>0</v>
      </c>
      <c r="BK1092" s="447"/>
      <c r="BL1092" s="406">
        <f>(AD1092*2)+(AJ1092*2)+(AP1092*3)+BB1092</f>
        <v>0</v>
      </c>
      <c r="BM1092" s="407"/>
      <c r="BN1092" s="408"/>
      <c r="BO1092" s="404" t="e">
        <f>(BL1092*BR$1082)+(N1092*BR$1083)+(X1092*BR$1084)+(R1092*BR$1085)+(V1092*BR$1086)+(Z1092*BR$1087)</f>
        <v>#REF!</v>
      </c>
      <c r="BP1092" s="404" t="e">
        <f>((AZ1092-BB1092)*BR$1089)+((AT1092-AV1092)*BR$1088)+(H1092*BR$1090)+(P1092*BR$1091)</f>
        <v>#REF!</v>
      </c>
      <c r="BQ1092" s="53"/>
      <c r="BR1092" s="53"/>
      <c r="BS1092" s="787"/>
    </row>
    <row r="1093" spans="1:71" ht="21.75" customHeight="1" x14ac:dyDescent="0.25">
      <c r="A1093" s="779"/>
      <c r="B1093" s="415"/>
      <c r="C1093" s="412" t="str">
        <f>IF(ROSTER!D$18="","",ROSTER!D$18)</f>
        <v/>
      </c>
      <c r="D1093" s="413"/>
      <c r="E1093" s="419"/>
      <c r="F1093" s="421"/>
      <c r="G1093" s="423"/>
      <c r="H1093" s="426"/>
      <c r="I1093" s="427"/>
      <c r="J1093" s="430"/>
      <c r="K1093" s="431"/>
      <c r="L1093" s="434"/>
      <c r="M1093" s="435"/>
      <c r="N1093" s="438"/>
      <c r="O1093" s="439"/>
      <c r="P1093" s="430"/>
      <c r="Q1093" s="431"/>
      <c r="R1093" s="434"/>
      <c r="S1093" s="441"/>
      <c r="T1093" s="434"/>
      <c r="U1093" s="427"/>
      <c r="V1093" s="441"/>
      <c r="W1093" s="427"/>
      <c r="X1093" s="430"/>
      <c r="Y1093" s="427"/>
      <c r="Z1093" s="430"/>
      <c r="AA1093" s="427"/>
      <c r="AB1093" s="430"/>
      <c r="AC1093" s="431"/>
      <c r="AD1093" s="434"/>
      <c r="AE1093" s="435"/>
      <c r="AF1093" s="444"/>
      <c r="AG1093" s="445"/>
      <c r="AH1093" s="430"/>
      <c r="AI1093" s="431"/>
      <c r="AJ1093" s="434"/>
      <c r="AK1093" s="435"/>
      <c r="AL1093" s="448"/>
      <c r="AM1093" s="449"/>
      <c r="AN1093" s="430"/>
      <c r="AO1093" s="431"/>
      <c r="AP1093" s="434"/>
      <c r="AQ1093" s="435"/>
      <c r="AR1093" s="448"/>
      <c r="AS1093" s="449"/>
      <c r="AT1093" s="452"/>
      <c r="AU1093" s="453"/>
      <c r="AV1093" s="456"/>
      <c r="AW1093" s="457"/>
      <c r="AX1093" s="448"/>
      <c r="AY1093" s="449"/>
      <c r="AZ1093" s="430"/>
      <c r="BA1093" s="431"/>
      <c r="BB1093" s="434"/>
      <c r="BC1093" s="435"/>
      <c r="BD1093" s="448"/>
      <c r="BE1093" s="449"/>
      <c r="BF1093" s="452"/>
      <c r="BG1093" s="453"/>
      <c r="BH1093" s="456"/>
      <c r="BI1093" s="457"/>
      <c r="BJ1093" s="448"/>
      <c r="BK1093" s="449"/>
      <c r="BL1093" s="409"/>
      <c r="BM1093" s="410"/>
      <c r="BN1093" s="411"/>
      <c r="BO1093" s="405"/>
      <c r="BP1093" s="405"/>
      <c r="BQ1093" s="53"/>
      <c r="BR1093" s="53"/>
      <c r="BS1093" s="779"/>
    </row>
    <row r="1094" spans="1:71" ht="21.75" customHeight="1" x14ac:dyDescent="0.25">
      <c r="A1094" s="779"/>
      <c r="B1094" s="414" t="str">
        <f>IF(ROSTER!B20="","",ROSTER!B20)</f>
        <v/>
      </c>
      <c r="C1094" s="416" t="str">
        <f>IF(ROSTER!C$20="","",ROSTER!C$20)</f>
        <v/>
      </c>
      <c r="D1094" s="417"/>
      <c r="E1094" s="418"/>
      <c r="F1094" s="420">
        <f>IF(E1094="y",1,IF(E1094="S",1,0))</f>
        <v>0</v>
      </c>
      <c r="G1094" s="422">
        <f>IF(E1094="S",1,0)</f>
        <v>0</v>
      </c>
      <c r="H1094" s="424"/>
      <c r="I1094" s="425"/>
      <c r="J1094" s="428"/>
      <c r="K1094" s="429"/>
      <c r="L1094" s="432"/>
      <c r="M1094" s="433"/>
      <c r="N1094" s="436">
        <f>L1094+J1094</f>
        <v>0</v>
      </c>
      <c r="O1094" s="437"/>
      <c r="P1094" s="428"/>
      <c r="Q1094" s="429"/>
      <c r="R1094" s="432"/>
      <c r="S1094" s="440"/>
      <c r="T1094" s="432"/>
      <c r="U1094" s="425"/>
      <c r="V1094" s="440"/>
      <c r="W1094" s="425"/>
      <c r="X1094" s="428"/>
      <c r="Y1094" s="425"/>
      <c r="Z1094" s="428"/>
      <c r="AA1094" s="425"/>
      <c r="AB1094" s="428"/>
      <c r="AC1094" s="429"/>
      <c r="AD1094" s="432"/>
      <c r="AE1094" s="433"/>
      <c r="AF1094" s="442">
        <f>IF(AB1094=0,0,(AD1094/AB1094)*100)</f>
        <v>0</v>
      </c>
      <c r="AG1094" s="443"/>
      <c r="AH1094" s="428"/>
      <c r="AI1094" s="429"/>
      <c r="AJ1094" s="432"/>
      <c r="AK1094" s="433"/>
      <c r="AL1094" s="446">
        <f>IF(AH1094=0,0,(AJ1094/AH1094)*100)</f>
        <v>0</v>
      </c>
      <c r="AM1094" s="447"/>
      <c r="AN1094" s="428"/>
      <c r="AO1094" s="429"/>
      <c r="AP1094" s="432"/>
      <c r="AQ1094" s="433"/>
      <c r="AR1094" s="446">
        <f>IF(AN1094=0,0,(AP1094/AN1094)*100)</f>
        <v>0</v>
      </c>
      <c r="AS1094" s="447"/>
      <c r="AT1094" s="450">
        <f>AB1094+AH1094+AN1094</f>
        <v>0</v>
      </c>
      <c r="AU1094" s="451"/>
      <c r="AV1094" s="454">
        <f>AD1094+AJ1094+AP1094</f>
        <v>0</v>
      </c>
      <c r="AW1094" s="455"/>
      <c r="AX1094" s="446">
        <f>IF(AT1094=0,0,(AV1094/AT1094)*100)</f>
        <v>0</v>
      </c>
      <c r="AY1094" s="447"/>
      <c r="AZ1094" s="428"/>
      <c r="BA1094" s="429"/>
      <c r="BB1094" s="432"/>
      <c r="BC1094" s="433"/>
      <c r="BD1094" s="446">
        <f>IF(AZ1094=0,0,(BB1094/AZ1094)*100)</f>
        <v>0</v>
      </c>
      <c r="BE1094" s="447"/>
      <c r="BF1094" s="450">
        <f>AT1094+AZ1094</f>
        <v>0</v>
      </c>
      <c r="BG1094" s="451"/>
      <c r="BH1094" s="454">
        <f>AV1094+BB1094</f>
        <v>0</v>
      </c>
      <c r="BI1094" s="455"/>
      <c r="BJ1094" s="446">
        <f>IF(BF1094=0,0,(BH1094/BF1094)*100)</f>
        <v>0</v>
      </c>
      <c r="BK1094" s="447"/>
      <c r="BL1094" s="406">
        <f>(AD1094*2)+(AJ1094*2)+(AP1094*3)+BB1094</f>
        <v>0</v>
      </c>
      <c r="BM1094" s="407"/>
      <c r="BN1094" s="408"/>
      <c r="BO1094" s="404" t="e">
        <f>(BL1094*BR$1082)+(N1094*BR$1083)+(X1094*BR$1084)+(R1094*BR$1085)+(V1094*BR$1086)+(Z1094*BR$1087)</f>
        <v>#REF!</v>
      </c>
      <c r="BP1094" s="404" t="e">
        <f>((AZ1094-BB1094)*BR$1089)+((AT1094-AV1094)*BR$1088)+(H1094*BR$1090)+(P1094*BR$1091)</f>
        <v>#REF!</v>
      </c>
      <c r="BQ1094" s="53"/>
      <c r="BR1094" s="53"/>
      <c r="BS1094" s="779"/>
    </row>
    <row r="1095" spans="1:71" ht="21.75" customHeight="1" x14ac:dyDescent="0.25">
      <c r="A1095" s="779"/>
      <c r="B1095" s="415"/>
      <c r="C1095" s="412" t="str">
        <f>IF(ROSTER!D$20="","",ROSTER!D$20)</f>
        <v/>
      </c>
      <c r="D1095" s="413"/>
      <c r="E1095" s="419"/>
      <c r="F1095" s="421"/>
      <c r="G1095" s="423"/>
      <c r="H1095" s="426"/>
      <c r="I1095" s="427"/>
      <c r="J1095" s="430"/>
      <c r="K1095" s="431"/>
      <c r="L1095" s="434"/>
      <c r="M1095" s="435"/>
      <c r="N1095" s="438" t="s">
        <v>14</v>
      </c>
      <c r="O1095" s="439"/>
      <c r="P1095" s="430"/>
      <c r="Q1095" s="431"/>
      <c r="R1095" s="434"/>
      <c r="S1095" s="441"/>
      <c r="T1095" s="434"/>
      <c r="U1095" s="427"/>
      <c r="V1095" s="441"/>
      <c r="W1095" s="427"/>
      <c r="X1095" s="430"/>
      <c r="Y1095" s="427"/>
      <c r="Z1095" s="430"/>
      <c r="AA1095" s="427"/>
      <c r="AB1095" s="430"/>
      <c r="AC1095" s="431"/>
      <c r="AD1095" s="434"/>
      <c r="AE1095" s="435"/>
      <c r="AF1095" s="444"/>
      <c r="AG1095" s="445"/>
      <c r="AH1095" s="430"/>
      <c r="AI1095" s="431"/>
      <c r="AJ1095" s="434"/>
      <c r="AK1095" s="435"/>
      <c r="AL1095" s="448"/>
      <c r="AM1095" s="449"/>
      <c r="AN1095" s="430"/>
      <c r="AO1095" s="431"/>
      <c r="AP1095" s="434"/>
      <c r="AQ1095" s="435"/>
      <c r="AR1095" s="448"/>
      <c r="AS1095" s="449"/>
      <c r="AT1095" s="452"/>
      <c r="AU1095" s="453"/>
      <c r="AV1095" s="456"/>
      <c r="AW1095" s="457"/>
      <c r="AX1095" s="448"/>
      <c r="AY1095" s="449"/>
      <c r="AZ1095" s="430"/>
      <c r="BA1095" s="431"/>
      <c r="BB1095" s="434"/>
      <c r="BC1095" s="435"/>
      <c r="BD1095" s="448"/>
      <c r="BE1095" s="449"/>
      <c r="BF1095" s="452"/>
      <c r="BG1095" s="453"/>
      <c r="BH1095" s="456"/>
      <c r="BI1095" s="457"/>
      <c r="BJ1095" s="448"/>
      <c r="BK1095" s="449"/>
      <c r="BL1095" s="409"/>
      <c r="BM1095" s="410"/>
      <c r="BN1095" s="411"/>
      <c r="BO1095" s="405"/>
      <c r="BP1095" s="405"/>
      <c r="BQ1095" s="53"/>
      <c r="BR1095" s="53"/>
      <c r="BS1095" s="779"/>
    </row>
    <row r="1096" spans="1:71" ht="21.75" customHeight="1" x14ac:dyDescent="0.25">
      <c r="A1096" s="779"/>
      <c r="B1096" s="414" t="str">
        <f>IF(ROSTER!B22="","",ROSTER!B22)</f>
        <v/>
      </c>
      <c r="C1096" s="416" t="str">
        <f>IF(ROSTER!C$22="","",ROSTER!C$22)</f>
        <v/>
      </c>
      <c r="D1096" s="417"/>
      <c r="E1096" s="418"/>
      <c r="F1096" s="420">
        <f>IF(E1096="y",1,IF(E1096="S",1,0))</f>
        <v>0</v>
      </c>
      <c r="G1096" s="422">
        <f>IF(E1096="S",1,0)</f>
        <v>0</v>
      </c>
      <c r="H1096" s="424"/>
      <c r="I1096" s="425"/>
      <c r="J1096" s="428"/>
      <c r="K1096" s="429"/>
      <c r="L1096" s="432"/>
      <c r="M1096" s="433"/>
      <c r="N1096" s="436">
        <f>L1096+J1096</f>
        <v>0</v>
      </c>
      <c r="O1096" s="437"/>
      <c r="P1096" s="428"/>
      <c r="Q1096" s="429"/>
      <c r="R1096" s="432"/>
      <c r="S1096" s="440"/>
      <c r="T1096" s="432"/>
      <c r="U1096" s="425"/>
      <c r="V1096" s="440"/>
      <c r="W1096" s="425"/>
      <c r="X1096" s="428"/>
      <c r="Y1096" s="425"/>
      <c r="Z1096" s="428"/>
      <c r="AA1096" s="425"/>
      <c r="AB1096" s="428"/>
      <c r="AC1096" s="429"/>
      <c r="AD1096" s="432"/>
      <c r="AE1096" s="433"/>
      <c r="AF1096" s="442">
        <f>IF(AB1096=0,0,(AD1096/AB1096)*100)</f>
        <v>0</v>
      </c>
      <c r="AG1096" s="443"/>
      <c r="AH1096" s="428"/>
      <c r="AI1096" s="429"/>
      <c r="AJ1096" s="432"/>
      <c r="AK1096" s="433"/>
      <c r="AL1096" s="446">
        <f>IF(AH1096=0,0,(AJ1096/AH1096)*100)</f>
        <v>0</v>
      </c>
      <c r="AM1096" s="447"/>
      <c r="AN1096" s="428"/>
      <c r="AO1096" s="429"/>
      <c r="AP1096" s="432"/>
      <c r="AQ1096" s="433"/>
      <c r="AR1096" s="446">
        <f>IF(AN1096=0,0,(AP1096/AN1096)*100)</f>
        <v>0</v>
      </c>
      <c r="AS1096" s="447"/>
      <c r="AT1096" s="450">
        <f>AB1096+AH1096+AN1096</f>
        <v>0</v>
      </c>
      <c r="AU1096" s="451"/>
      <c r="AV1096" s="454">
        <f>AD1096+AJ1096+AP1096</f>
        <v>0</v>
      </c>
      <c r="AW1096" s="455"/>
      <c r="AX1096" s="446">
        <f>IF(AT1096=0,0,(AV1096/AT1096)*100)</f>
        <v>0</v>
      </c>
      <c r="AY1096" s="447"/>
      <c r="AZ1096" s="428"/>
      <c r="BA1096" s="429"/>
      <c r="BB1096" s="432"/>
      <c r="BC1096" s="433"/>
      <c r="BD1096" s="446">
        <f>IF(AZ1096=0,0,(BB1096/AZ1096)*100)</f>
        <v>0</v>
      </c>
      <c r="BE1096" s="447"/>
      <c r="BF1096" s="450">
        <f>AT1096+AZ1096</f>
        <v>0</v>
      </c>
      <c r="BG1096" s="451"/>
      <c r="BH1096" s="454">
        <f>AV1096+BB1096</f>
        <v>0</v>
      </c>
      <c r="BI1096" s="455"/>
      <c r="BJ1096" s="446">
        <f>IF(BF1096=0,0,(BH1096/BF1096)*100)</f>
        <v>0</v>
      </c>
      <c r="BK1096" s="447"/>
      <c r="BL1096" s="406">
        <f>(AD1096*2)+(AJ1096*2)+(AP1096*3)+BB1096</f>
        <v>0</v>
      </c>
      <c r="BM1096" s="407"/>
      <c r="BN1096" s="408"/>
      <c r="BO1096" s="404" t="e">
        <f>(BL1096*BR$1082)+(N1096*BR$1083)+(X1096*BR$1084)+(R1096*BR$1085)+(V1096*BR$1086)+(Z1096*BR$1087)</f>
        <v>#REF!</v>
      </c>
      <c r="BP1096" s="404" t="e">
        <f>((AZ1096-BB1096)*BR$1089)+((AT1096-AV1096)*BR$1088)+(H1096*BR$1090)+(P1096*BR$1091)</f>
        <v>#REF!</v>
      </c>
      <c r="BQ1096" s="53"/>
      <c r="BR1096" s="53"/>
      <c r="BS1096" s="779"/>
    </row>
    <row r="1097" spans="1:71" ht="21.75" customHeight="1" x14ac:dyDescent="0.25">
      <c r="A1097" s="779"/>
      <c r="B1097" s="415"/>
      <c r="C1097" s="412" t="str">
        <f>IF(ROSTER!D$22="","",ROSTER!D$22)</f>
        <v/>
      </c>
      <c r="D1097" s="413"/>
      <c r="E1097" s="419"/>
      <c r="F1097" s="421"/>
      <c r="G1097" s="423"/>
      <c r="H1097" s="426"/>
      <c r="I1097" s="427"/>
      <c r="J1097" s="430"/>
      <c r="K1097" s="431"/>
      <c r="L1097" s="434"/>
      <c r="M1097" s="435"/>
      <c r="N1097" s="438" t="s">
        <v>14</v>
      </c>
      <c r="O1097" s="439"/>
      <c r="P1097" s="430"/>
      <c r="Q1097" s="431"/>
      <c r="R1097" s="434"/>
      <c r="S1097" s="441"/>
      <c r="T1097" s="434"/>
      <c r="U1097" s="427"/>
      <c r="V1097" s="441"/>
      <c r="W1097" s="427"/>
      <c r="X1097" s="430"/>
      <c r="Y1097" s="427"/>
      <c r="Z1097" s="430"/>
      <c r="AA1097" s="427"/>
      <c r="AB1097" s="430"/>
      <c r="AC1097" s="431"/>
      <c r="AD1097" s="434"/>
      <c r="AE1097" s="435"/>
      <c r="AF1097" s="444"/>
      <c r="AG1097" s="445"/>
      <c r="AH1097" s="430"/>
      <c r="AI1097" s="431"/>
      <c r="AJ1097" s="434"/>
      <c r="AK1097" s="435"/>
      <c r="AL1097" s="448"/>
      <c r="AM1097" s="449"/>
      <c r="AN1097" s="430"/>
      <c r="AO1097" s="431"/>
      <c r="AP1097" s="434"/>
      <c r="AQ1097" s="435"/>
      <c r="AR1097" s="448"/>
      <c r="AS1097" s="449"/>
      <c r="AT1097" s="452"/>
      <c r="AU1097" s="453"/>
      <c r="AV1097" s="456"/>
      <c r="AW1097" s="457"/>
      <c r="AX1097" s="448"/>
      <c r="AY1097" s="449"/>
      <c r="AZ1097" s="430"/>
      <c r="BA1097" s="431"/>
      <c r="BB1097" s="434"/>
      <c r="BC1097" s="435"/>
      <c r="BD1097" s="448"/>
      <c r="BE1097" s="449"/>
      <c r="BF1097" s="452"/>
      <c r="BG1097" s="453"/>
      <c r="BH1097" s="456"/>
      <c r="BI1097" s="457"/>
      <c r="BJ1097" s="448"/>
      <c r="BK1097" s="449"/>
      <c r="BL1097" s="409"/>
      <c r="BM1097" s="410"/>
      <c r="BN1097" s="411"/>
      <c r="BO1097" s="405"/>
      <c r="BP1097" s="405"/>
      <c r="BQ1097" s="53"/>
      <c r="BR1097" s="53"/>
      <c r="BS1097" s="779"/>
    </row>
    <row r="1098" spans="1:71" ht="21.75" customHeight="1" x14ac:dyDescent="0.25">
      <c r="A1098" s="779"/>
      <c r="B1098" s="414" t="str">
        <f>IF(ROSTER!B24="","",ROSTER!B24)</f>
        <v/>
      </c>
      <c r="C1098" s="416" t="str">
        <f>IF(ROSTER!C$24="","",ROSTER!C$24)</f>
        <v/>
      </c>
      <c r="D1098" s="417"/>
      <c r="E1098" s="418"/>
      <c r="F1098" s="420">
        <f>IF(E1098="y",1,IF(E1098="S",1,0))</f>
        <v>0</v>
      </c>
      <c r="G1098" s="422">
        <f>IF(E1098="S",1,0)</f>
        <v>0</v>
      </c>
      <c r="H1098" s="424"/>
      <c r="I1098" s="425"/>
      <c r="J1098" s="428"/>
      <c r="K1098" s="429"/>
      <c r="L1098" s="432"/>
      <c r="M1098" s="433"/>
      <c r="N1098" s="436">
        <f>L1098+J1098</f>
        <v>0</v>
      </c>
      <c r="O1098" s="437"/>
      <c r="P1098" s="428"/>
      <c r="Q1098" s="429"/>
      <c r="R1098" s="432"/>
      <c r="S1098" s="440"/>
      <c r="T1098" s="432"/>
      <c r="U1098" s="425"/>
      <c r="V1098" s="440"/>
      <c r="W1098" s="425"/>
      <c r="X1098" s="428"/>
      <c r="Y1098" s="425"/>
      <c r="Z1098" s="428"/>
      <c r="AA1098" s="425"/>
      <c r="AB1098" s="428"/>
      <c r="AC1098" s="429"/>
      <c r="AD1098" s="432"/>
      <c r="AE1098" s="433"/>
      <c r="AF1098" s="442">
        <f>IF(AB1098=0,0,(AD1098/AB1098)*100)</f>
        <v>0</v>
      </c>
      <c r="AG1098" s="443"/>
      <c r="AH1098" s="428"/>
      <c r="AI1098" s="429"/>
      <c r="AJ1098" s="432"/>
      <c r="AK1098" s="433"/>
      <c r="AL1098" s="446">
        <f>IF(AH1098=0,0,(AJ1098/AH1098)*100)</f>
        <v>0</v>
      </c>
      <c r="AM1098" s="447"/>
      <c r="AN1098" s="428"/>
      <c r="AO1098" s="429"/>
      <c r="AP1098" s="432"/>
      <c r="AQ1098" s="433"/>
      <c r="AR1098" s="446">
        <f>IF(AN1098=0,0,(AP1098/AN1098)*100)</f>
        <v>0</v>
      </c>
      <c r="AS1098" s="447"/>
      <c r="AT1098" s="450">
        <f>AB1098+AH1098+AN1098</f>
        <v>0</v>
      </c>
      <c r="AU1098" s="451"/>
      <c r="AV1098" s="454">
        <f>AD1098+AJ1098+AP1098</f>
        <v>0</v>
      </c>
      <c r="AW1098" s="455"/>
      <c r="AX1098" s="446">
        <f>IF(AT1098=0,0,(AV1098/AT1098)*100)</f>
        <v>0</v>
      </c>
      <c r="AY1098" s="447"/>
      <c r="AZ1098" s="428"/>
      <c r="BA1098" s="429"/>
      <c r="BB1098" s="432"/>
      <c r="BC1098" s="433"/>
      <c r="BD1098" s="446">
        <f>IF(AZ1098=0,0,(BB1098/AZ1098)*100)</f>
        <v>0</v>
      </c>
      <c r="BE1098" s="447"/>
      <c r="BF1098" s="450">
        <f>AT1098+AZ1098</f>
        <v>0</v>
      </c>
      <c r="BG1098" s="451"/>
      <c r="BH1098" s="454">
        <f>AV1098+BB1098</f>
        <v>0</v>
      </c>
      <c r="BI1098" s="455"/>
      <c r="BJ1098" s="446">
        <f>IF(BF1098=0,0,(BH1098/BF1098)*100)</f>
        <v>0</v>
      </c>
      <c r="BK1098" s="447"/>
      <c r="BL1098" s="406">
        <f>(AD1098*2)+(AJ1098*2)+(AP1098*3)+BB1098</f>
        <v>0</v>
      </c>
      <c r="BM1098" s="407"/>
      <c r="BN1098" s="408"/>
      <c r="BO1098" s="404" t="e">
        <f>(BL1098*BR$1082)+(N1098*BR$1083)+(X1098*BR$1084)+(R1098*BR$1085)+(V1098*BR$1086)+(Z1098*BR$1087)</f>
        <v>#REF!</v>
      </c>
      <c r="BP1098" s="404" t="e">
        <f>((AZ1098-BB1098)*BR$1089)+((AT1098-AV1098)*BR$1088)+(H1098*BR$1090)+(P1098*BR$1091)</f>
        <v>#REF!</v>
      </c>
      <c r="BQ1098" s="53"/>
      <c r="BR1098" s="53"/>
      <c r="BS1098" s="779"/>
    </row>
    <row r="1099" spans="1:71" ht="21.75" customHeight="1" x14ac:dyDescent="0.25">
      <c r="A1099" s="779"/>
      <c r="B1099" s="415"/>
      <c r="C1099" s="412" t="str">
        <f>IF(ROSTER!D$24="","",ROSTER!D$24)</f>
        <v/>
      </c>
      <c r="D1099" s="413"/>
      <c r="E1099" s="419"/>
      <c r="F1099" s="421"/>
      <c r="G1099" s="423"/>
      <c r="H1099" s="426"/>
      <c r="I1099" s="427"/>
      <c r="J1099" s="430"/>
      <c r="K1099" s="431"/>
      <c r="L1099" s="434"/>
      <c r="M1099" s="435"/>
      <c r="N1099" s="438" t="s">
        <v>14</v>
      </c>
      <c r="O1099" s="439"/>
      <c r="P1099" s="430"/>
      <c r="Q1099" s="431"/>
      <c r="R1099" s="434"/>
      <c r="S1099" s="441"/>
      <c r="T1099" s="434"/>
      <c r="U1099" s="427"/>
      <c r="V1099" s="441"/>
      <c r="W1099" s="427"/>
      <c r="X1099" s="430"/>
      <c r="Y1099" s="427"/>
      <c r="Z1099" s="430"/>
      <c r="AA1099" s="427"/>
      <c r="AB1099" s="430"/>
      <c r="AC1099" s="431"/>
      <c r="AD1099" s="434"/>
      <c r="AE1099" s="435"/>
      <c r="AF1099" s="444"/>
      <c r="AG1099" s="445"/>
      <c r="AH1099" s="430"/>
      <c r="AI1099" s="431"/>
      <c r="AJ1099" s="434"/>
      <c r="AK1099" s="435"/>
      <c r="AL1099" s="448"/>
      <c r="AM1099" s="449"/>
      <c r="AN1099" s="430"/>
      <c r="AO1099" s="431"/>
      <c r="AP1099" s="434"/>
      <c r="AQ1099" s="435"/>
      <c r="AR1099" s="448"/>
      <c r="AS1099" s="449"/>
      <c r="AT1099" s="452"/>
      <c r="AU1099" s="453"/>
      <c r="AV1099" s="456"/>
      <c r="AW1099" s="457"/>
      <c r="AX1099" s="448"/>
      <c r="AY1099" s="449"/>
      <c r="AZ1099" s="430"/>
      <c r="BA1099" s="431"/>
      <c r="BB1099" s="434"/>
      <c r="BC1099" s="435"/>
      <c r="BD1099" s="448"/>
      <c r="BE1099" s="449"/>
      <c r="BF1099" s="452"/>
      <c r="BG1099" s="453"/>
      <c r="BH1099" s="456"/>
      <c r="BI1099" s="457"/>
      <c r="BJ1099" s="448"/>
      <c r="BK1099" s="449"/>
      <c r="BL1099" s="409"/>
      <c r="BM1099" s="410"/>
      <c r="BN1099" s="411"/>
      <c r="BO1099" s="405"/>
      <c r="BP1099" s="405"/>
      <c r="BQ1099" s="53"/>
      <c r="BR1099" s="53"/>
      <c r="BS1099" s="779"/>
    </row>
    <row r="1100" spans="1:71" ht="21.75" customHeight="1" x14ac:dyDescent="0.25">
      <c r="A1100" s="779"/>
      <c r="B1100" s="414" t="str">
        <f>IF(ROSTER!B26="","",ROSTER!B26)</f>
        <v/>
      </c>
      <c r="C1100" s="416" t="str">
        <f>IF(ROSTER!C$26="","",ROSTER!C$26)</f>
        <v/>
      </c>
      <c r="D1100" s="417"/>
      <c r="E1100" s="418"/>
      <c r="F1100" s="420">
        <f>IF(E1100="y",1,IF(E1100="S",1,0))</f>
        <v>0</v>
      </c>
      <c r="G1100" s="422">
        <f>IF(E1100="S",1,0)</f>
        <v>0</v>
      </c>
      <c r="H1100" s="424"/>
      <c r="I1100" s="425"/>
      <c r="J1100" s="428"/>
      <c r="K1100" s="429"/>
      <c r="L1100" s="432"/>
      <c r="M1100" s="433"/>
      <c r="N1100" s="436">
        <f>L1100+J1100</f>
        <v>0</v>
      </c>
      <c r="O1100" s="437"/>
      <c r="P1100" s="428"/>
      <c r="Q1100" s="429"/>
      <c r="R1100" s="432"/>
      <c r="S1100" s="440"/>
      <c r="T1100" s="432"/>
      <c r="U1100" s="425"/>
      <c r="V1100" s="440"/>
      <c r="W1100" s="425"/>
      <c r="X1100" s="428"/>
      <c r="Y1100" s="425"/>
      <c r="Z1100" s="428"/>
      <c r="AA1100" s="425"/>
      <c r="AB1100" s="428"/>
      <c r="AC1100" s="429"/>
      <c r="AD1100" s="432"/>
      <c r="AE1100" s="433"/>
      <c r="AF1100" s="442">
        <f>IF(AB1100=0,0,(AD1100/AB1100)*100)</f>
        <v>0</v>
      </c>
      <c r="AG1100" s="443"/>
      <c r="AH1100" s="428"/>
      <c r="AI1100" s="429"/>
      <c r="AJ1100" s="432"/>
      <c r="AK1100" s="433"/>
      <c r="AL1100" s="446">
        <f>IF(AH1100=0,0,(AJ1100/AH1100)*100)</f>
        <v>0</v>
      </c>
      <c r="AM1100" s="447"/>
      <c r="AN1100" s="428"/>
      <c r="AO1100" s="429"/>
      <c r="AP1100" s="432"/>
      <c r="AQ1100" s="433"/>
      <c r="AR1100" s="446">
        <f>IF(AN1100=0,0,(AP1100/AN1100)*100)</f>
        <v>0</v>
      </c>
      <c r="AS1100" s="447"/>
      <c r="AT1100" s="450">
        <f>AB1100+AH1100+AN1100</f>
        <v>0</v>
      </c>
      <c r="AU1100" s="451"/>
      <c r="AV1100" s="454">
        <f>AD1100+AJ1100+AP1100</f>
        <v>0</v>
      </c>
      <c r="AW1100" s="455"/>
      <c r="AX1100" s="446">
        <f>IF(AT1100=0,0,(AV1100/AT1100)*100)</f>
        <v>0</v>
      </c>
      <c r="AY1100" s="447"/>
      <c r="AZ1100" s="428"/>
      <c r="BA1100" s="429"/>
      <c r="BB1100" s="432"/>
      <c r="BC1100" s="433"/>
      <c r="BD1100" s="446">
        <f>IF(AZ1100=0,0,(BB1100/AZ1100)*100)</f>
        <v>0</v>
      </c>
      <c r="BE1100" s="447"/>
      <c r="BF1100" s="450">
        <f>AT1100+AZ1100</f>
        <v>0</v>
      </c>
      <c r="BG1100" s="451"/>
      <c r="BH1100" s="454">
        <f>AV1100+BB1100</f>
        <v>0</v>
      </c>
      <c r="BI1100" s="455"/>
      <c r="BJ1100" s="446">
        <f>IF(BF1100=0,0,(BH1100/BF1100)*100)</f>
        <v>0</v>
      </c>
      <c r="BK1100" s="447"/>
      <c r="BL1100" s="406">
        <f>(AD1100*2)+(AJ1100*2)+(AP1100*3)+BB1100</f>
        <v>0</v>
      </c>
      <c r="BM1100" s="407"/>
      <c r="BN1100" s="408"/>
      <c r="BO1100" s="404" t="e">
        <f>(BL1100*BR$1082)+(N1100*BR$1083)+(X1100*BR$1084)+(R1100*BR$1085)+(V1100*BR$1086)+(Z1100*BR$1087)</f>
        <v>#REF!</v>
      </c>
      <c r="BP1100" s="404" t="e">
        <f>((AZ1100-BB1100)*BR$1089)+((AT1100-AV1100)*BR$1088)+(H1100*BR$1090)+(P1100*BR$1091)</f>
        <v>#REF!</v>
      </c>
      <c r="BQ1100" s="53"/>
      <c r="BR1100" s="53"/>
      <c r="BS1100" s="779"/>
    </row>
    <row r="1101" spans="1:71" ht="21.75" customHeight="1" x14ac:dyDescent="0.25">
      <c r="A1101" s="779"/>
      <c r="B1101" s="415"/>
      <c r="C1101" s="412" t="str">
        <f>IF(ROSTER!D$26="","",ROSTER!D$26)</f>
        <v/>
      </c>
      <c r="D1101" s="413"/>
      <c r="E1101" s="419"/>
      <c r="F1101" s="421"/>
      <c r="G1101" s="423"/>
      <c r="H1101" s="426"/>
      <c r="I1101" s="427"/>
      <c r="J1101" s="430"/>
      <c r="K1101" s="431"/>
      <c r="L1101" s="434"/>
      <c r="M1101" s="435"/>
      <c r="N1101" s="438" t="s">
        <v>14</v>
      </c>
      <c r="O1101" s="439"/>
      <c r="P1101" s="430"/>
      <c r="Q1101" s="431"/>
      <c r="R1101" s="434"/>
      <c r="S1101" s="441"/>
      <c r="T1101" s="434"/>
      <c r="U1101" s="427"/>
      <c r="V1101" s="441"/>
      <c r="W1101" s="427"/>
      <c r="X1101" s="430"/>
      <c r="Y1101" s="427"/>
      <c r="Z1101" s="430"/>
      <c r="AA1101" s="427"/>
      <c r="AB1101" s="430"/>
      <c r="AC1101" s="431"/>
      <c r="AD1101" s="434"/>
      <c r="AE1101" s="435"/>
      <c r="AF1101" s="444"/>
      <c r="AG1101" s="445"/>
      <c r="AH1101" s="430"/>
      <c r="AI1101" s="431"/>
      <c r="AJ1101" s="434"/>
      <c r="AK1101" s="435"/>
      <c r="AL1101" s="448"/>
      <c r="AM1101" s="449"/>
      <c r="AN1101" s="430"/>
      <c r="AO1101" s="431"/>
      <c r="AP1101" s="434"/>
      <c r="AQ1101" s="435"/>
      <c r="AR1101" s="448"/>
      <c r="AS1101" s="449"/>
      <c r="AT1101" s="452"/>
      <c r="AU1101" s="453"/>
      <c r="AV1101" s="456"/>
      <c r="AW1101" s="457"/>
      <c r="AX1101" s="448"/>
      <c r="AY1101" s="449"/>
      <c r="AZ1101" s="430"/>
      <c r="BA1101" s="431"/>
      <c r="BB1101" s="434"/>
      <c r="BC1101" s="435"/>
      <c r="BD1101" s="448"/>
      <c r="BE1101" s="449"/>
      <c r="BF1101" s="452"/>
      <c r="BG1101" s="453"/>
      <c r="BH1101" s="456"/>
      <c r="BI1101" s="457"/>
      <c r="BJ1101" s="448"/>
      <c r="BK1101" s="449"/>
      <c r="BL1101" s="409"/>
      <c r="BM1101" s="410"/>
      <c r="BN1101" s="411"/>
      <c r="BO1101" s="405"/>
      <c r="BP1101" s="405"/>
      <c r="BQ1101" s="53"/>
      <c r="BR1101" s="53"/>
      <c r="BS1101" s="779"/>
    </row>
    <row r="1102" spans="1:71" ht="21.75" customHeight="1" x14ac:dyDescent="0.25">
      <c r="A1102" s="779"/>
      <c r="B1102" s="414" t="str">
        <f>IF(ROSTER!B28="","",ROSTER!B28)</f>
        <v/>
      </c>
      <c r="C1102" s="416" t="str">
        <f>IF(ROSTER!C$28="","",ROSTER!C$28)</f>
        <v/>
      </c>
      <c r="D1102" s="417"/>
      <c r="E1102" s="418"/>
      <c r="F1102" s="420">
        <f>IF(E1102="y",1,IF(E1102="S",1,0))</f>
        <v>0</v>
      </c>
      <c r="G1102" s="422">
        <f>IF(E1102="S",1,0)</f>
        <v>0</v>
      </c>
      <c r="H1102" s="424"/>
      <c r="I1102" s="425"/>
      <c r="J1102" s="428"/>
      <c r="K1102" s="429"/>
      <c r="L1102" s="432"/>
      <c r="M1102" s="433"/>
      <c r="N1102" s="436">
        <f>L1102+J1102</f>
        <v>0</v>
      </c>
      <c r="O1102" s="437"/>
      <c r="P1102" s="428"/>
      <c r="Q1102" s="429"/>
      <c r="R1102" s="432"/>
      <c r="S1102" s="440"/>
      <c r="T1102" s="432"/>
      <c r="U1102" s="425"/>
      <c r="V1102" s="440"/>
      <c r="W1102" s="425"/>
      <c r="X1102" s="428"/>
      <c r="Y1102" s="425"/>
      <c r="Z1102" s="428"/>
      <c r="AA1102" s="425"/>
      <c r="AB1102" s="428"/>
      <c r="AC1102" s="429"/>
      <c r="AD1102" s="432"/>
      <c r="AE1102" s="433"/>
      <c r="AF1102" s="442">
        <f>IF(AB1102=0,0,(AD1102/AB1102)*100)</f>
        <v>0</v>
      </c>
      <c r="AG1102" s="443"/>
      <c r="AH1102" s="428"/>
      <c r="AI1102" s="429"/>
      <c r="AJ1102" s="432"/>
      <c r="AK1102" s="433"/>
      <c r="AL1102" s="446">
        <f>IF(AH1102=0,0,(AJ1102/AH1102)*100)</f>
        <v>0</v>
      </c>
      <c r="AM1102" s="447"/>
      <c r="AN1102" s="428"/>
      <c r="AO1102" s="429"/>
      <c r="AP1102" s="432"/>
      <c r="AQ1102" s="433"/>
      <c r="AR1102" s="446">
        <f>IF(AN1102=0,0,(AP1102/AN1102)*100)</f>
        <v>0</v>
      </c>
      <c r="AS1102" s="447"/>
      <c r="AT1102" s="450">
        <f>AB1102+AH1102+AN1102</f>
        <v>0</v>
      </c>
      <c r="AU1102" s="451"/>
      <c r="AV1102" s="454">
        <f>AD1102+AJ1102+AP1102</f>
        <v>0</v>
      </c>
      <c r="AW1102" s="455"/>
      <c r="AX1102" s="446">
        <f>IF(AT1102=0,0,(AV1102/AT1102)*100)</f>
        <v>0</v>
      </c>
      <c r="AY1102" s="447"/>
      <c r="AZ1102" s="428"/>
      <c r="BA1102" s="429"/>
      <c r="BB1102" s="432"/>
      <c r="BC1102" s="433"/>
      <c r="BD1102" s="446">
        <f>IF(AZ1102=0,0,(BB1102/AZ1102)*100)</f>
        <v>0</v>
      </c>
      <c r="BE1102" s="447"/>
      <c r="BF1102" s="450">
        <f>AT1102+AZ1102</f>
        <v>0</v>
      </c>
      <c r="BG1102" s="451"/>
      <c r="BH1102" s="454">
        <f>AV1102+BB1102</f>
        <v>0</v>
      </c>
      <c r="BI1102" s="455"/>
      <c r="BJ1102" s="446">
        <f>IF(BF1102=0,0,(BH1102/BF1102)*100)</f>
        <v>0</v>
      </c>
      <c r="BK1102" s="447"/>
      <c r="BL1102" s="406">
        <f>(AD1102*2)+(AJ1102*2)+(AP1102*3)+BB1102</f>
        <v>0</v>
      </c>
      <c r="BM1102" s="407"/>
      <c r="BN1102" s="408"/>
      <c r="BO1102" s="404" t="e">
        <f>(BL1102*BR$1082)+(N1102*BR$1083)+(X1102*BR$1084)+(R1102*BR$1085)+(V1102*BR$1086)+(Z1102*BR$1087)</f>
        <v>#REF!</v>
      </c>
      <c r="BP1102" s="404" t="e">
        <f>((AZ1102-BB1102)*BR$1089)+((AT1102-AV1102)*BR$1088)+(H1102*BR$1090)+(P1102*BR$1091)</f>
        <v>#REF!</v>
      </c>
      <c r="BQ1102" s="53"/>
      <c r="BR1102" s="53"/>
      <c r="BS1102" s="779"/>
    </row>
    <row r="1103" spans="1:71" ht="21.75" customHeight="1" x14ac:dyDescent="0.25">
      <c r="A1103" s="779"/>
      <c r="B1103" s="415"/>
      <c r="C1103" s="412" t="str">
        <f>IF(ROSTER!D$28="","",ROSTER!D$28)</f>
        <v/>
      </c>
      <c r="D1103" s="413"/>
      <c r="E1103" s="419"/>
      <c r="F1103" s="421"/>
      <c r="G1103" s="423"/>
      <c r="H1103" s="426"/>
      <c r="I1103" s="427"/>
      <c r="J1103" s="430"/>
      <c r="K1103" s="431"/>
      <c r="L1103" s="434"/>
      <c r="M1103" s="435"/>
      <c r="N1103" s="438" t="s">
        <v>14</v>
      </c>
      <c r="O1103" s="439"/>
      <c r="P1103" s="430"/>
      <c r="Q1103" s="431"/>
      <c r="R1103" s="434"/>
      <c r="S1103" s="441"/>
      <c r="T1103" s="434"/>
      <c r="U1103" s="427"/>
      <c r="V1103" s="441"/>
      <c r="W1103" s="427"/>
      <c r="X1103" s="430"/>
      <c r="Y1103" s="427"/>
      <c r="Z1103" s="430"/>
      <c r="AA1103" s="427"/>
      <c r="AB1103" s="430"/>
      <c r="AC1103" s="431"/>
      <c r="AD1103" s="434"/>
      <c r="AE1103" s="435"/>
      <c r="AF1103" s="444"/>
      <c r="AG1103" s="445"/>
      <c r="AH1103" s="430"/>
      <c r="AI1103" s="431"/>
      <c r="AJ1103" s="434"/>
      <c r="AK1103" s="435"/>
      <c r="AL1103" s="448"/>
      <c r="AM1103" s="449"/>
      <c r="AN1103" s="430"/>
      <c r="AO1103" s="431"/>
      <c r="AP1103" s="434"/>
      <c r="AQ1103" s="435"/>
      <c r="AR1103" s="448"/>
      <c r="AS1103" s="449"/>
      <c r="AT1103" s="452"/>
      <c r="AU1103" s="453"/>
      <c r="AV1103" s="456"/>
      <c r="AW1103" s="457"/>
      <c r="AX1103" s="448"/>
      <c r="AY1103" s="449"/>
      <c r="AZ1103" s="430"/>
      <c r="BA1103" s="431"/>
      <c r="BB1103" s="434"/>
      <c r="BC1103" s="435"/>
      <c r="BD1103" s="448"/>
      <c r="BE1103" s="449"/>
      <c r="BF1103" s="452"/>
      <c r="BG1103" s="453"/>
      <c r="BH1103" s="456"/>
      <c r="BI1103" s="457"/>
      <c r="BJ1103" s="448"/>
      <c r="BK1103" s="449"/>
      <c r="BL1103" s="409"/>
      <c r="BM1103" s="410"/>
      <c r="BN1103" s="411"/>
      <c r="BO1103" s="405"/>
      <c r="BP1103" s="405"/>
      <c r="BQ1103" s="53"/>
      <c r="BR1103" s="53"/>
      <c r="BS1103" s="779"/>
    </row>
    <row r="1104" spans="1:71" ht="21.75" customHeight="1" x14ac:dyDescent="0.25">
      <c r="A1104" s="779"/>
      <c r="B1104" s="414" t="str">
        <f>IF(ROSTER!B30="","",ROSTER!B30)</f>
        <v/>
      </c>
      <c r="C1104" s="416" t="str">
        <f>IF(ROSTER!C$30="","",ROSTER!C$30)</f>
        <v/>
      </c>
      <c r="D1104" s="417"/>
      <c r="E1104" s="418"/>
      <c r="F1104" s="420">
        <f>IF(E1104="y",1,IF(E1104="S",1,0))</f>
        <v>0</v>
      </c>
      <c r="G1104" s="422">
        <f>IF(E1104="S",1,0)</f>
        <v>0</v>
      </c>
      <c r="H1104" s="424"/>
      <c r="I1104" s="425"/>
      <c r="J1104" s="428"/>
      <c r="K1104" s="429"/>
      <c r="L1104" s="432"/>
      <c r="M1104" s="433"/>
      <c r="N1104" s="436">
        <f>L1104+J1104</f>
        <v>0</v>
      </c>
      <c r="O1104" s="437"/>
      <c r="P1104" s="428"/>
      <c r="Q1104" s="429"/>
      <c r="R1104" s="432"/>
      <c r="S1104" s="440"/>
      <c r="T1104" s="432"/>
      <c r="U1104" s="425"/>
      <c r="V1104" s="440"/>
      <c r="W1104" s="425"/>
      <c r="X1104" s="428"/>
      <c r="Y1104" s="425"/>
      <c r="Z1104" s="428"/>
      <c r="AA1104" s="425"/>
      <c r="AB1104" s="428"/>
      <c r="AC1104" s="429"/>
      <c r="AD1104" s="432"/>
      <c r="AE1104" s="433"/>
      <c r="AF1104" s="442">
        <f>IF(AB1104=0,0,(AD1104/AB1104)*100)</f>
        <v>0</v>
      </c>
      <c r="AG1104" s="443"/>
      <c r="AH1104" s="428"/>
      <c r="AI1104" s="429"/>
      <c r="AJ1104" s="432"/>
      <c r="AK1104" s="433"/>
      <c r="AL1104" s="446">
        <f>IF(AH1104=0,0,(AJ1104/AH1104)*100)</f>
        <v>0</v>
      </c>
      <c r="AM1104" s="447"/>
      <c r="AN1104" s="428"/>
      <c r="AO1104" s="429"/>
      <c r="AP1104" s="432"/>
      <c r="AQ1104" s="433"/>
      <c r="AR1104" s="446">
        <f>IF(AN1104=0,0,(AP1104/AN1104)*100)</f>
        <v>0</v>
      </c>
      <c r="AS1104" s="447"/>
      <c r="AT1104" s="450">
        <f>AB1104+AH1104+AN1104</f>
        <v>0</v>
      </c>
      <c r="AU1104" s="451"/>
      <c r="AV1104" s="454">
        <f>AD1104+AJ1104+AP1104</f>
        <v>0</v>
      </c>
      <c r="AW1104" s="455"/>
      <c r="AX1104" s="446">
        <f>IF(AT1104=0,0,(AV1104/AT1104)*100)</f>
        <v>0</v>
      </c>
      <c r="AY1104" s="447"/>
      <c r="AZ1104" s="428"/>
      <c r="BA1104" s="429"/>
      <c r="BB1104" s="432"/>
      <c r="BC1104" s="433"/>
      <c r="BD1104" s="446">
        <f>IF(AZ1104=0,0,(BB1104/AZ1104)*100)</f>
        <v>0</v>
      </c>
      <c r="BE1104" s="447"/>
      <c r="BF1104" s="450">
        <f>AT1104+AZ1104</f>
        <v>0</v>
      </c>
      <c r="BG1104" s="451"/>
      <c r="BH1104" s="454">
        <f>AV1104+BB1104</f>
        <v>0</v>
      </c>
      <c r="BI1104" s="455"/>
      <c r="BJ1104" s="446">
        <f>IF(BF1104=0,0,(BH1104/BF1104)*100)</f>
        <v>0</v>
      </c>
      <c r="BK1104" s="447"/>
      <c r="BL1104" s="406">
        <f>(AD1104*2)+(AJ1104*2)+(AP1104*3)+BB1104</f>
        <v>0</v>
      </c>
      <c r="BM1104" s="407"/>
      <c r="BN1104" s="408"/>
      <c r="BO1104" s="404" t="e">
        <f>(BL1104*BR$1082)+(N1104*BR$1083)+(X1104*BR$1084)+(R1104*BR$1085)+(V1104*BR$1086)+(Z1104*BR$1087)</f>
        <v>#REF!</v>
      </c>
      <c r="BP1104" s="404" t="e">
        <f>((AZ1104-BB1104)*BR$1089)+((AT1104-AV1104)*BR$1088)+(H1104*BR$1090)+(P1104*BR$1091)</f>
        <v>#REF!</v>
      </c>
      <c r="BQ1104" s="53"/>
      <c r="BR1104" s="53"/>
      <c r="BS1104" s="779"/>
    </row>
    <row r="1105" spans="1:71" ht="21.75" customHeight="1" x14ac:dyDescent="0.25">
      <c r="A1105" s="779"/>
      <c r="B1105" s="415"/>
      <c r="C1105" s="412" t="str">
        <f>IF(ROSTER!D$30="","",ROSTER!D$30)</f>
        <v/>
      </c>
      <c r="D1105" s="413"/>
      <c r="E1105" s="419"/>
      <c r="F1105" s="421"/>
      <c r="G1105" s="423"/>
      <c r="H1105" s="426"/>
      <c r="I1105" s="427"/>
      <c r="J1105" s="430"/>
      <c r="K1105" s="431"/>
      <c r="L1105" s="434"/>
      <c r="M1105" s="435"/>
      <c r="N1105" s="438" t="s">
        <v>14</v>
      </c>
      <c r="O1105" s="439"/>
      <c r="P1105" s="430"/>
      <c r="Q1105" s="431"/>
      <c r="R1105" s="434"/>
      <c r="S1105" s="441"/>
      <c r="T1105" s="434"/>
      <c r="U1105" s="427"/>
      <c r="V1105" s="441"/>
      <c r="W1105" s="427"/>
      <c r="X1105" s="430"/>
      <c r="Y1105" s="427"/>
      <c r="Z1105" s="430"/>
      <c r="AA1105" s="427"/>
      <c r="AB1105" s="430"/>
      <c r="AC1105" s="431"/>
      <c r="AD1105" s="434"/>
      <c r="AE1105" s="435"/>
      <c r="AF1105" s="444"/>
      <c r="AG1105" s="445"/>
      <c r="AH1105" s="430"/>
      <c r="AI1105" s="431"/>
      <c r="AJ1105" s="434"/>
      <c r="AK1105" s="435"/>
      <c r="AL1105" s="448"/>
      <c r="AM1105" s="449"/>
      <c r="AN1105" s="430"/>
      <c r="AO1105" s="431"/>
      <c r="AP1105" s="434"/>
      <c r="AQ1105" s="435"/>
      <c r="AR1105" s="448"/>
      <c r="AS1105" s="449"/>
      <c r="AT1105" s="452"/>
      <c r="AU1105" s="453"/>
      <c r="AV1105" s="456"/>
      <c r="AW1105" s="457"/>
      <c r="AX1105" s="448"/>
      <c r="AY1105" s="449"/>
      <c r="AZ1105" s="430"/>
      <c r="BA1105" s="431"/>
      <c r="BB1105" s="434"/>
      <c r="BC1105" s="435"/>
      <c r="BD1105" s="448"/>
      <c r="BE1105" s="449"/>
      <c r="BF1105" s="452"/>
      <c r="BG1105" s="453"/>
      <c r="BH1105" s="456"/>
      <c r="BI1105" s="457"/>
      <c r="BJ1105" s="448"/>
      <c r="BK1105" s="449"/>
      <c r="BL1105" s="409"/>
      <c r="BM1105" s="410"/>
      <c r="BN1105" s="411"/>
      <c r="BO1105" s="405"/>
      <c r="BP1105" s="405"/>
      <c r="BQ1105" s="53"/>
      <c r="BR1105" s="53"/>
      <c r="BS1105" s="779"/>
    </row>
    <row r="1106" spans="1:71" ht="21.75" customHeight="1" x14ac:dyDescent="0.25">
      <c r="A1106" s="779"/>
      <c r="B1106" s="414" t="str">
        <f>IF(ROSTER!B32="","",ROSTER!B32)</f>
        <v/>
      </c>
      <c r="C1106" s="416" t="str">
        <f>IF(ROSTER!C$32="","",ROSTER!C$32)</f>
        <v/>
      </c>
      <c r="D1106" s="417"/>
      <c r="E1106" s="418"/>
      <c r="F1106" s="420">
        <f>IF(E1106="y",1,IF(E1106="S",1,0))</f>
        <v>0</v>
      </c>
      <c r="G1106" s="422">
        <f>IF(E1106="S",1,0)</f>
        <v>0</v>
      </c>
      <c r="H1106" s="424"/>
      <c r="I1106" s="425"/>
      <c r="J1106" s="428"/>
      <c r="K1106" s="429"/>
      <c r="L1106" s="432"/>
      <c r="M1106" s="433"/>
      <c r="N1106" s="436">
        <f>L1106+J1106</f>
        <v>0</v>
      </c>
      <c r="O1106" s="437"/>
      <c r="P1106" s="428"/>
      <c r="Q1106" s="429"/>
      <c r="R1106" s="432"/>
      <c r="S1106" s="440"/>
      <c r="T1106" s="432"/>
      <c r="U1106" s="425"/>
      <c r="V1106" s="440"/>
      <c r="W1106" s="425"/>
      <c r="X1106" s="428"/>
      <c r="Y1106" s="425"/>
      <c r="Z1106" s="428"/>
      <c r="AA1106" s="425"/>
      <c r="AB1106" s="428"/>
      <c r="AC1106" s="429"/>
      <c r="AD1106" s="432"/>
      <c r="AE1106" s="433"/>
      <c r="AF1106" s="442">
        <f>IF(AB1106=0,0,(AD1106/AB1106)*100)</f>
        <v>0</v>
      </c>
      <c r="AG1106" s="443"/>
      <c r="AH1106" s="428"/>
      <c r="AI1106" s="429"/>
      <c r="AJ1106" s="432"/>
      <c r="AK1106" s="433"/>
      <c r="AL1106" s="446">
        <f>IF(AH1106=0,0,(AJ1106/AH1106)*100)</f>
        <v>0</v>
      </c>
      <c r="AM1106" s="447"/>
      <c r="AN1106" s="428"/>
      <c r="AO1106" s="429"/>
      <c r="AP1106" s="432"/>
      <c r="AQ1106" s="433"/>
      <c r="AR1106" s="446">
        <f>IF(AN1106=0,0,(AP1106/AN1106)*100)</f>
        <v>0</v>
      </c>
      <c r="AS1106" s="447"/>
      <c r="AT1106" s="450">
        <f>AB1106+AH1106+AN1106</f>
        <v>0</v>
      </c>
      <c r="AU1106" s="451"/>
      <c r="AV1106" s="454">
        <f>AD1106+AJ1106+AP1106</f>
        <v>0</v>
      </c>
      <c r="AW1106" s="455"/>
      <c r="AX1106" s="446">
        <f>IF(AT1106=0,0,(AV1106/AT1106)*100)</f>
        <v>0</v>
      </c>
      <c r="AY1106" s="447"/>
      <c r="AZ1106" s="428"/>
      <c r="BA1106" s="429"/>
      <c r="BB1106" s="432"/>
      <c r="BC1106" s="433"/>
      <c r="BD1106" s="446">
        <f>IF(AZ1106=0,0,(BB1106/AZ1106)*100)</f>
        <v>0</v>
      </c>
      <c r="BE1106" s="447"/>
      <c r="BF1106" s="450">
        <f>AT1106+AZ1106</f>
        <v>0</v>
      </c>
      <c r="BG1106" s="451"/>
      <c r="BH1106" s="454">
        <f>AV1106+BB1106</f>
        <v>0</v>
      </c>
      <c r="BI1106" s="455"/>
      <c r="BJ1106" s="446">
        <f>IF(BF1106=0,0,(BH1106/BF1106)*100)</f>
        <v>0</v>
      </c>
      <c r="BK1106" s="447"/>
      <c r="BL1106" s="406">
        <f>(AD1106*2)+(AJ1106*2)+(AP1106*3)+BB1106</f>
        <v>0</v>
      </c>
      <c r="BM1106" s="407"/>
      <c r="BN1106" s="408"/>
      <c r="BO1106" s="404" t="e">
        <f>(BL1106*BR$1082)+(N1106*BR$1083)+(X1106*BR$1084)+(R1106*BR$1085)+(V1106*BR$1086)+(Z1106*BR$1087)</f>
        <v>#REF!</v>
      </c>
      <c r="BP1106" s="404" t="e">
        <f>((AZ1106-BB1106)*BR$1089)+((AT1106-AV1106)*BR$1088)+(H1106*BR$1090)+(P1106*BR$1091)</f>
        <v>#REF!</v>
      </c>
      <c r="BQ1106" s="53"/>
      <c r="BR1106" s="53"/>
      <c r="BS1106" s="779"/>
    </row>
    <row r="1107" spans="1:71" ht="21.75" customHeight="1" x14ac:dyDescent="0.25">
      <c r="A1107" s="779"/>
      <c r="B1107" s="415"/>
      <c r="C1107" s="412" t="str">
        <f>IF(ROSTER!D$32="","",ROSTER!D$32)</f>
        <v/>
      </c>
      <c r="D1107" s="413"/>
      <c r="E1107" s="419"/>
      <c r="F1107" s="421"/>
      <c r="G1107" s="423"/>
      <c r="H1107" s="426"/>
      <c r="I1107" s="427"/>
      <c r="J1107" s="430"/>
      <c r="K1107" s="431"/>
      <c r="L1107" s="434"/>
      <c r="M1107" s="435"/>
      <c r="N1107" s="438" t="s">
        <v>14</v>
      </c>
      <c r="O1107" s="439"/>
      <c r="P1107" s="430"/>
      <c r="Q1107" s="431"/>
      <c r="R1107" s="434"/>
      <c r="S1107" s="441"/>
      <c r="T1107" s="434"/>
      <c r="U1107" s="427"/>
      <c r="V1107" s="441"/>
      <c r="W1107" s="427"/>
      <c r="X1107" s="430"/>
      <c r="Y1107" s="427"/>
      <c r="Z1107" s="430"/>
      <c r="AA1107" s="427"/>
      <c r="AB1107" s="430"/>
      <c r="AC1107" s="431"/>
      <c r="AD1107" s="434"/>
      <c r="AE1107" s="435"/>
      <c r="AF1107" s="444"/>
      <c r="AG1107" s="445"/>
      <c r="AH1107" s="430"/>
      <c r="AI1107" s="431"/>
      <c r="AJ1107" s="434"/>
      <c r="AK1107" s="435"/>
      <c r="AL1107" s="448"/>
      <c r="AM1107" s="449"/>
      <c r="AN1107" s="430"/>
      <c r="AO1107" s="431"/>
      <c r="AP1107" s="434"/>
      <c r="AQ1107" s="435"/>
      <c r="AR1107" s="448"/>
      <c r="AS1107" s="449"/>
      <c r="AT1107" s="452"/>
      <c r="AU1107" s="453"/>
      <c r="AV1107" s="456"/>
      <c r="AW1107" s="457"/>
      <c r="AX1107" s="448"/>
      <c r="AY1107" s="449"/>
      <c r="AZ1107" s="430"/>
      <c r="BA1107" s="431"/>
      <c r="BB1107" s="434"/>
      <c r="BC1107" s="435"/>
      <c r="BD1107" s="448"/>
      <c r="BE1107" s="449"/>
      <c r="BF1107" s="452"/>
      <c r="BG1107" s="453"/>
      <c r="BH1107" s="456"/>
      <c r="BI1107" s="457"/>
      <c r="BJ1107" s="448"/>
      <c r="BK1107" s="449"/>
      <c r="BL1107" s="409"/>
      <c r="BM1107" s="410"/>
      <c r="BN1107" s="411"/>
      <c r="BO1107" s="405"/>
      <c r="BP1107" s="405"/>
      <c r="BQ1107" s="53"/>
      <c r="BR1107" s="53"/>
      <c r="BS1107" s="779"/>
    </row>
    <row r="1108" spans="1:71" ht="21.75" customHeight="1" x14ac:dyDescent="0.25">
      <c r="A1108" s="779"/>
      <c r="B1108" s="414" t="str">
        <f>IF(ROSTER!B34="","",ROSTER!B34)</f>
        <v/>
      </c>
      <c r="C1108" s="416" t="str">
        <f>IF(ROSTER!C$34="","",ROSTER!C$34)</f>
        <v/>
      </c>
      <c r="D1108" s="417"/>
      <c r="E1108" s="418"/>
      <c r="F1108" s="420">
        <f>IF(E1108="y",1,IF(E1108="S",1,0))</f>
        <v>0</v>
      </c>
      <c r="G1108" s="422">
        <f>IF(E1108="S",1,0)</f>
        <v>0</v>
      </c>
      <c r="H1108" s="424"/>
      <c r="I1108" s="425"/>
      <c r="J1108" s="428"/>
      <c r="K1108" s="429"/>
      <c r="L1108" s="432"/>
      <c r="M1108" s="433"/>
      <c r="N1108" s="436">
        <f>L1108+J1108</f>
        <v>0</v>
      </c>
      <c r="O1108" s="437"/>
      <c r="P1108" s="428"/>
      <c r="Q1108" s="429"/>
      <c r="R1108" s="432"/>
      <c r="S1108" s="440"/>
      <c r="T1108" s="432"/>
      <c r="U1108" s="425"/>
      <c r="V1108" s="440"/>
      <c r="W1108" s="425"/>
      <c r="X1108" s="428"/>
      <c r="Y1108" s="425"/>
      <c r="Z1108" s="428"/>
      <c r="AA1108" s="425"/>
      <c r="AB1108" s="428"/>
      <c r="AC1108" s="429"/>
      <c r="AD1108" s="432"/>
      <c r="AE1108" s="433"/>
      <c r="AF1108" s="442">
        <f>IF(AB1108=0,0,(AD1108/AB1108)*100)</f>
        <v>0</v>
      </c>
      <c r="AG1108" s="443"/>
      <c r="AH1108" s="428"/>
      <c r="AI1108" s="429"/>
      <c r="AJ1108" s="432"/>
      <c r="AK1108" s="433"/>
      <c r="AL1108" s="446">
        <f>IF(AH1108=0,0,(AJ1108/AH1108)*100)</f>
        <v>0</v>
      </c>
      <c r="AM1108" s="447"/>
      <c r="AN1108" s="428"/>
      <c r="AO1108" s="429"/>
      <c r="AP1108" s="432"/>
      <c r="AQ1108" s="433"/>
      <c r="AR1108" s="446">
        <f>IF(AN1108=0,0,(AP1108/AN1108)*100)</f>
        <v>0</v>
      </c>
      <c r="AS1108" s="447"/>
      <c r="AT1108" s="450">
        <f>AB1108+AH1108+AN1108</f>
        <v>0</v>
      </c>
      <c r="AU1108" s="451"/>
      <c r="AV1108" s="454">
        <f>AD1108+AJ1108+AP1108</f>
        <v>0</v>
      </c>
      <c r="AW1108" s="455"/>
      <c r="AX1108" s="446">
        <f>IF(AT1108=0,0,(AV1108/AT1108)*100)</f>
        <v>0</v>
      </c>
      <c r="AY1108" s="447"/>
      <c r="AZ1108" s="428"/>
      <c r="BA1108" s="429"/>
      <c r="BB1108" s="432"/>
      <c r="BC1108" s="433"/>
      <c r="BD1108" s="446">
        <f>IF(AZ1108=0,0,(BB1108/AZ1108)*100)</f>
        <v>0</v>
      </c>
      <c r="BE1108" s="447"/>
      <c r="BF1108" s="450">
        <f>AT1108+AZ1108</f>
        <v>0</v>
      </c>
      <c r="BG1108" s="451"/>
      <c r="BH1108" s="454">
        <f>AV1108+BB1108</f>
        <v>0</v>
      </c>
      <c r="BI1108" s="455"/>
      <c r="BJ1108" s="446">
        <f>IF(BF1108=0,0,(BH1108/BF1108)*100)</f>
        <v>0</v>
      </c>
      <c r="BK1108" s="447"/>
      <c r="BL1108" s="406">
        <f>(AD1108*2)+(AJ1108*2)+(AP1108*3)+BB1108</f>
        <v>0</v>
      </c>
      <c r="BM1108" s="407"/>
      <c r="BN1108" s="408"/>
      <c r="BO1108" s="404" t="e">
        <f>(BL1108*BR$1082)+(N1108*BR$1083)+(X1108*BR$1084)+(R1108*BR$1085)+(V1108*BR$1086)+(Z1108*BR$1087)</f>
        <v>#REF!</v>
      </c>
      <c r="BP1108" s="404" t="e">
        <f>((AZ1108-BB1108)*BR$1089)+((AT1108-AV1108)*BR$1088)+(H1108*BR$1090)+(P1108*BR$1091)</f>
        <v>#REF!</v>
      </c>
      <c r="BQ1108" s="53"/>
      <c r="BR1108" s="53"/>
      <c r="BS1108" s="779"/>
    </row>
    <row r="1109" spans="1:71" ht="21.75" customHeight="1" x14ac:dyDescent="0.25">
      <c r="A1109" s="779"/>
      <c r="B1109" s="415"/>
      <c r="C1109" s="412" t="str">
        <f>IF(ROSTER!D$34="","",ROSTER!D$34)</f>
        <v/>
      </c>
      <c r="D1109" s="413"/>
      <c r="E1109" s="419"/>
      <c r="F1109" s="421"/>
      <c r="G1109" s="423"/>
      <c r="H1109" s="426"/>
      <c r="I1109" s="427"/>
      <c r="J1109" s="430"/>
      <c r="K1109" s="431"/>
      <c r="L1109" s="434"/>
      <c r="M1109" s="435"/>
      <c r="N1109" s="438" t="s">
        <v>14</v>
      </c>
      <c r="O1109" s="439"/>
      <c r="P1109" s="430"/>
      <c r="Q1109" s="431"/>
      <c r="R1109" s="434"/>
      <c r="S1109" s="441"/>
      <c r="T1109" s="434"/>
      <c r="U1109" s="427"/>
      <c r="V1109" s="441"/>
      <c r="W1109" s="427"/>
      <c r="X1109" s="430"/>
      <c r="Y1109" s="427"/>
      <c r="Z1109" s="430"/>
      <c r="AA1109" s="427"/>
      <c r="AB1109" s="430"/>
      <c r="AC1109" s="431"/>
      <c r="AD1109" s="434"/>
      <c r="AE1109" s="435"/>
      <c r="AF1109" s="444"/>
      <c r="AG1109" s="445"/>
      <c r="AH1109" s="430"/>
      <c r="AI1109" s="431"/>
      <c r="AJ1109" s="434"/>
      <c r="AK1109" s="435"/>
      <c r="AL1109" s="448"/>
      <c r="AM1109" s="449"/>
      <c r="AN1109" s="430"/>
      <c r="AO1109" s="431"/>
      <c r="AP1109" s="434"/>
      <c r="AQ1109" s="435"/>
      <c r="AR1109" s="448"/>
      <c r="AS1109" s="449"/>
      <c r="AT1109" s="452"/>
      <c r="AU1109" s="453"/>
      <c r="AV1109" s="456"/>
      <c r="AW1109" s="457"/>
      <c r="AX1109" s="448"/>
      <c r="AY1109" s="449"/>
      <c r="AZ1109" s="430"/>
      <c r="BA1109" s="431"/>
      <c r="BB1109" s="434"/>
      <c r="BC1109" s="435"/>
      <c r="BD1109" s="448"/>
      <c r="BE1109" s="449"/>
      <c r="BF1109" s="452"/>
      <c r="BG1109" s="453"/>
      <c r="BH1109" s="456"/>
      <c r="BI1109" s="457"/>
      <c r="BJ1109" s="448"/>
      <c r="BK1109" s="449"/>
      <c r="BL1109" s="409"/>
      <c r="BM1109" s="410"/>
      <c r="BN1109" s="411"/>
      <c r="BO1109" s="405"/>
      <c r="BP1109" s="405"/>
      <c r="BQ1109" s="53"/>
      <c r="BR1109" s="53"/>
      <c r="BS1109" s="779"/>
    </row>
    <row r="1110" spans="1:71" ht="21.75" customHeight="1" x14ac:dyDescent="0.25">
      <c r="A1110" s="779"/>
      <c r="B1110" s="414" t="str">
        <f>IF(ROSTER!B36="","",ROSTER!B36)</f>
        <v/>
      </c>
      <c r="C1110" s="416" t="str">
        <f>IF(ROSTER!C$36="","",ROSTER!C$36)</f>
        <v/>
      </c>
      <c r="D1110" s="417"/>
      <c r="E1110" s="418"/>
      <c r="F1110" s="420">
        <f>IF(E1110="y",1,IF(E1110="S",1,0))</f>
        <v>0</v>
      </c>
      <c r="G1110" s="422">
        <f>IF(E1110="S",1,0)</f>
        <v>0</v>
      </c>
      <c r="H1110" s="424"/>
      <c r="I1110" s="425"/>
      <c r="J1110" s="428"/>
      <c r="K1110" s="429"/>
      <c r="L1110" s="432"/>
      <c r="M1110" s="433"/>
      <c r="N1110" s="436">
        <f>L1110+J1110</f>
        <v>0</v>
      </c>
      <c r="O1110" s="437"/>
      <c r="P1110" s="428"/>
      <c r="Q1110" s="429"/>
      <c r="R1110" s="432"/>
      <c r="S1110" s="440"/>
      <c r="T1110" s="432"/>
      <c r="U1110" s="425"/>
      <c r="V1110" s="440"/>
      <c r="W1110" s="425"/>
      <c r="X1110" s="428"/>
      <c r="Y1110" s="425"/>
      <c r="Z1110" s="428"/>
      <c r="AA1110" s="425"/>
      <c r="AB1110" s="428"/>
      <c r="AC1110" s="429"/>
      <c r="AD1110" s="432"/>
      <c r="AE1110" s="433"/>
      <c r="AF1110" s="442">
        <f>IF(AB1110=0,0,(AD1110/AB1110)*100)</f>
        <v>0</v>
      </c>
      <c r="AG1110" s="443"/>
      <c r="AH1110" s="428"/>
      <c r="AI1110" s="429"/>
      <c r="AJ1110" s="432"/>
      <c r="AK1110" s="433"/>
      <c r="AL1110" s="446">
        <f>IF(AH1110=0,0,(AJ1110/AH1110)*100)</f>
        <v>0</v>
      </c>
      <c r="AM1110" s="447"/>
      <c r="AN1110" s="428"/>
      <c r="AO1110" s="429"/>
      <c r="AP1110" s="432"/>
      <c r="AQ1110" s="433"/>
      <c r="AR1110" s="446">
        <f>IF(AN1110=0,0,(AP1110/AN1110)*100)</f>
        <v>0</v>
      </c>
      <c r="AS1110" s="447"/>
      <c r="AT1110" s="450">
        <f>AB1110+AH1110+AN1110</f>
        <v>0</v>
      </c>
      <c r="AU1110" s="451"/>
      <c r="AV1110" s="454">
        <f>AD1110+AJ1110+AP1110</f>
        <v>0</v>
      </c>
      <c r="AW1110" s="455"/>
      <c r="AX1110" s="446">
        <f>IF(AT1110=0,0,(AV1110/AT1110)*100)</f>
        <v>0</v>
      </c>
      <c r="AY1110" s="447"/>
      <c r="AZ1110" s="428"/>
      <c r="BA1110" s="429"/>
      <c r="BB1110" s="432"/>
      <c r="BC1110" s="433"/>
      <c r="BD1110" s="446">
        <f>IF(AZ1110=0,0,(BB1110/AZ1110)*100)</f>
        <v>0</v>
      </c>
      <c r="BE1110" s="447"/>
      <c r="BF1110" s="450">
        <f>AT1110+AZ1110</f>
        <v>0</v>
      </c>
      <c r="BG1110" s="451"/>
      <c r="BH1110" s="454">
        <f>AV1110+BB1110</f>
        <v>0</v>
      </c>
      <c r="BI1110" s="455"/>
      <c r="BJ1110" s="446">
        <f>IF(BF1110=0,0,(BH1110/BF1110)*100)</f>
        <v>0</v>
      </c>
      <c r="BK1110" s="447"/>
      <c r="BL1110" s="406">
        <f>(AD1110*2)+(AJ1110*2)+(AP1110*3)+BB1110</f>
        <v>0</v>
      </c>
      <c r="BM1110" s="407"/>
      <c r="BN1110" s="408"/>
      <c r="BO1110" s="404" t="e">
        <f>(BL1110*BR$1082)+(N1110*BR$1083)+(X1110*BR$1084)+(R1110*BR$1085)+(V1110*BR$1086)+(Z1110*BR$1087)</f>
        <v>#REF!</v>
      </c>
      <c r="BP1110" s="404" t="e">
        <f>((AZ1110-BB1110)*BR$1089)+((AT1110-AV1110)*BR$1088)+(H1110*BR$1090)+(P1110*BR$1091)</f>
        <v>#REF!</v>
      </c>
      <c r="BQ1110" s="53"/>
      <c r="BR1110" s="53"/>
      <c r="BS1110" s="779"/>
    </row>
    <row r="1111" spans="1:71" ht="21.75" customHeight="1" x14ac:dyDescent="0.25">
      <c r="A1111" s="779"/>
      <c r="B1111" s="415"/>
      <c r="C1111" s="412" t="str">
        <f>IF(ROSTER!D$36="","",ROSTER!D$36)</f>
        <v/>
      </c>
      <c r="D1111" s="413"/>
      <c r="E1111" s="419"/>
      <c r="F1111" s="421"/>
      <c r="G1111" s="423"/>
      <c r="H1111" s="426"/>
      <c r="I1111" s="427"/>
      <c r="J1111" s="430"/>
      <c r="K1111" s="431"/>
      <c r="L1111" s="434"/>
      <c r="M1111" s="435"/>
      <c r="N1111" s="438" t="s">
        <v>14</v>
      </c>
      <c r="O1111" s="439"/>
      <c r="P1111" s="430"/>
      <c r="Q1111" s="431"/>
      <c r="R1111" s="434"/>
      <c r="S1111" s="441"/>
      <c r="T1111" s="434"/>
      <c r="U1111" s="427"/>
      <c r="V1111" s="441"/>
      <c r="W1111" s="427"/>
      <c r="X1111" s="430"/>
      <c r="Y1111" s="427"/>
      <c r="Z1111" s="430"/>
      <c r="AA1111" s="427"/>
      <c r="AB1111" s="430"/>
      <c r="AC1111" s="431"/>
      <c r="AD1111" s="434"/>
      <c r="AE1111" s="435"/>
      <c r="AF1111" s="444"/>
      <c r="AG1111" s="445"/>
      <c r="AH1111" s="430"/>
      <c r="AI1111" s="431"/>
      <c r="AJ1111" s="434"/>
      <c r="AK1111" s="435"/>
      <c r="AL1111" s="448"/>
      <c r="AM1111" s="449"/>
      <c r="AN1111" s="430"/>
      <c r="AO1111" s="431"/>
      <c r="AP1111" s="434"/>
      <c r="AQ1111" s="435"/>
      <c r="AR1111" s="448"/>
      <c r="AS1111" s="449"/>
      <c r="AT1111" s="452"/>
      <c r="AU1111" s="453"/>
      <c r="AV1111" s="456"/>
      <c r="AW1111" s="457"/>
      <c r="AX1111" s="448"/>
      <c r="AY1111" s="449"/>
      <c r="AZ1111" s="430"/>
      <c r="BA1111" s="431"/>
      <c r="BB1111" s="434"/>
      <c r="BC1111" s="435"/>
      <c r="BD1111" s="448"/>
      <c r="BE1111" s="449"/>
      <c r="BF1111" s="452"/>
      <c r="BG1111" s="453"/>
      <c r="BH1111" s="456"/>
      <c r="BI1111" s="457"/>
      <c r="BJ1111" s="448"/>
      <c r="BK1111" s="449"/>
      <c r="BL1111" s="409"/>
      <c r="BM1111" s="410"/>
      <c r="BN1111" s="411"/>
      <c r="BO1111" s="405"/>
      <c r="BP1111" s="405"/>
      <c r="BQ1111" s="53"/>
      <c r="BR1111" s="53"/>
      <c r="BS1111" s="779"/>
    </row>
    <row r="1112" spans="1:71" ht="21.75" customHeight="1" x14ac:dyDescent="0.25">
      <c r="A1112" s="779"/>
      <c r="B1112" s="414" t="str">
        <f>IF(ROSTER!B38="","",ROSTER!B38)</f>
        <v/>
      </c>
      <c r="C1112" s="416" t="str">
        <f>IF(ROSTER!C$38="","",ROSTER!C$38)</f>
        <v/>
      </c>
      <c r="D1112" s="417"/>
      <c r="E1112" s="418"/>
      <c r="F1112" s="420">
        <f>IF(E1112="y",1,IF(E1112="S",1,0))</f>
        <v>0</v>
      </c>
      <c r="G1112" s="422">
        <f>IF(E1112="S",1,0)</f>
        <v>0</v>
      </c>
      <c r="H1112" s="424"/>
      <c r="I1112" s="425"/>
      <c r="J1112" s="428"/>
      <c r="K1112" s="429"/>
      <c r="L1112" s="432"/>
      <c r="M1112" s="433"/>
      <c r="N1112" s="436">
        <f>L1112+J1112</f>
        <v>0</v>
      </c>
      <c r="O1112" s="437"/>
      <c r="P1112" s="428"/>
      <c r="Q1112" s="429"/>
      <c r="R1112" s="432"/>
      <c r="S1112" s="440"/>
      <c r="T1112" s="432"/>
      <c r="U1112" s="425"/>
      <c r="V1112" s="440"/>
      <c r="W1112" s="425"/>
      <c r="X1112" s="428"/>
      <c r="Y1112" s="425"/>
      <c r="Z1112" s="428"/>
      <c r="AA1112" s="425"/>
      <c r="AB1112" s="428"/>
      <c r="AC1112" s="429"/>
      <c r="AD1112" s="432"/>
      <c r="AE1112" s="433"/>
      <c r="AF1112" s="442">
        <f>IF(AB1112=0,0,(AD1112/AB1112)*100)</f>
        <v>0</v>
      </c>
      <c r="AG1112" s="443"/>
      <c r="AH1112" s="428"/>
      <c r="AI1112" s="429"/>
      <c r="AJ1112" s="432"/>
      <c r="AK1112" s="433"/>
      <c r="AL1112" s="446">
        <f>IF(AH1112=0,0,(AJ1112/AH1112)*100)</f>
        <v>0</v>
      </c>
      <c r="AM1112" s="447"/>
      <c r="AN1112" s="428"/>
      <c r="AO1112" s="429"/>
      <c r="AP1112" s="432"/>
      <c r="AQ1112" s="433"/>
      <c r="AR1112" s="446">
        <f>IF(AN1112=0,0,(AP1112/AN1112)*100)</f>
        <v>0</v>
      </c>
      <c r="AS1112" s="447"/>
      <c r="AT1112" s="450">
        <f>AB1112+AH1112+AN1112</f>
        <v>0</v>
      </c>
      <c r="AU1112" s="451"/>
      <c r="AV1112" s="454">
        <f>AD1112+AJ1112+AP1112</f>
        <v>0</v>
      </c>
      <c r="AW1112" s="455"/>
      <c r="AX1112" s="446">
        <f>IF(AT1112=0,0,(AV1112/AT1112)*100)</f>
        <v>0</v>
      </c>
      <c r="AY1112" s="447"/>
      <c r="AZ1112" s="428"/>
      <c r="BA1112" s="429"/>
      <c r="BB1112" s="432"/>
      <c r="BC1112" s="433"/>
      <c r="BD1112" s="446">
        <f>IF(AZ1112=0,0,(BB1112/AZ1112)*100)</f>
        <v>0</v>
      </c>
      <c r="BE1112" s="447"/>
      <c r="BF1112" s="450">
        <f>AT1112+AZ1112</f>
        <v>0</v>
      </c>
      <c r="BG1112" s="451"/>
      <c r="BH1112" s="454">
        <f>AV1112+BB1112</f>
        <v>0</v>
      </c>
      <c r="BI1112" s="455"/>
      <c r="BJ1112" s="446">
        <f>IF(BF1112=0,0,(BH1112/BF1112)*100)</f>
        <v>0</v>
      </c>
      <c r="BK1112" s="447"/>
      <c r="BL1112" s="406">
        <f>(AD1112*2)+(AJ1112*2)+(AP1112*3)+BB1112</f>
        <v>0</v>
      </c>
      <c r="BM1112" s="407"/>
      <c r="BN1112" s="408"/>
      <c r="BO1112" s="404" t="e">
        <f>(BL1112*BR$1082)+(N1112*BR$1083)+(X1112*BR$1084)+(R1112*BR$1085)+(V1112*BR$1086)+(Z1112*BR$1087)</f>
        <v>#REF!</v>
      </c>
      <c r="BP1112" s="404" t="e">
        <f>((AZ1112-BB1112)*BR$1089)+((AT1112-AV1112)*BR$1088)+(H1112*BR$1090)+(P1112*BR$1091)</f>
        <v>#REF!</v>
      </c>
      <c r="BQ1112" s="53"/>
      <c r="BR1112" s="53"/>
      <c r="BS1112" s="779"/>
    </row>
    <row r="1113" spans="1:71" ht="21.75" customHeight="1" x14ac:dyDescent="0.25">
      <c r="A1113" s="779"/>
      <c r="B1113" s="415"/>
      <c r="C1113" s="412" t="str">
        <f>IF(ROSTER!D$38="","",ROSTER!D$38)</f>
        <v/>
      </c>
      <c r="D1113" s="413"/>
      <c r="E1113" s="419"/>
      <c r="F1113" s="421"/>
      <c r="G1113" s="423"/>
      <c r="H1113" s="426"/>
      <c r="I1113" s="427"/>
      <c r="J1113" s="430"/>
      <c r="K1113" s="431"/>
      <c r="L1113" s="434"/>
      <c r="M1113" s="435"/>
      <c r="N1113" s="438" t="s">
        <v>14</v>
      </c>
      <c r="O1113" s="439"/>
      <c r="P1113" s="430"/>
      <c r="Q1113" s="431"/>
      <c r="R1113" s="434"/>
      <c r="S1113" s="441"/>
      <c r="T1113" s="434"/>
      <c r="U1113" s="427"/>
      <c r="V1113" s="441"/>
      <c r="W1113" s="427"/>
      <c r="X1113" s="430"/>
      <c r="Y1113" s="427"/>
      <c r="Z1113" s="430"/>
      <c r="AA1113" s="427"/>
      <c r="AB1113" s="430"/>
      <c r="AC1113" s="431"/>
      <c r="AD1113" s="434"/>
      <c r="AE1113" s="435"/>
      <c r="AF1113" s="444"/>
      <c r="AG1113" s="445"/>
      <c r="AH1113" s="430"/>
      <c r="AI1113" s="431"/>
      <c r="AJ1113" s="434"/>
      <c r="AK1113" s="435"/>
      <c r="AL1113" s="448"/>
      <c r="AM1113" s="449"/>
      <c r="AN1113" s="430"/>
      <c r="AO1113" s="431"/>
      <c r="AP1113" s="434"/>
      <c r="AQ1113" s="435"/>
      <c r="AR1113" s="448"/>
      <c r="AS1113" s="449"/>
      <c r="AT1113" s="452"/>
      <c r="AU1113" s="453"/>
      <c r="AV1113" s="456"/>
      <c r="AW1113" s="457"/>
      <c r="AX1113" s="448"/>
      <c r="AY1113" s="449"/>
      <c r="AZ1113" s="430"/>
      <c r="BA1113" s="431"/>
      <c r="BB1113" s="434"/>
      <c r="BC1113" s="435"/>
      <c r="BD1113" s="448"/>
      <c r="BE1113" s="449"/>
      <c r="BF1113" s="452"/>
      <c r="BG1113" s="453"/>
      <c r="BH1113" s="456"/>
      <c r="BI1113" s="457"/>
      <c r="BJ1113" s="448"/>
      <c r="BK1113" s="449"/>
      <c r="BL1113" s="409"/>
      <c r="BM1113" s="410"/>
      <c r="BN1113" s="411"/>
      <c r="BO1113" s="405"/>
      <c r="BP1113" s="405"/>
      <c r="BQ1113" s="53"/>
      <c r="BR1113" s="53"/>
      <c r="BS1113" s="779"/>
    </row>
    <row r="1114" spans="1:71" ht="21.75" customHeight="1" x14ac:dyDescent="0.25">
      <c r="A1114" s="779"/>
      <c r="B1114" s="414" t="str">
        <f>IF(ROSTER!B40="","",ROSTER!B40)</f>
        <v/>
      </c>
      <c r="C1114" s="416" t="str">
        <f>IF(ROSTER!C$40="","",ROSTER!C$40)</f>
        <v/>
      </c>
      <c r="D1114" s="417"/>
      <c r="E1114" s="418"/>
      <c r="F1114" s="420">
        <f>IF(E1114="y",1,IF(E1114="S",1,0))</f>
        <v>0</v>
      </c>
      <c r="G1114" s="422">
        <f>IF(E1114="S",1,0)</f>
        <v>0</v>
      </c>
      <c r="H1114" s="424"/>
      <c r="I1114" s="425"/>
      <c r="J1114" s="428"/>
      <c r="K1114" s="429"/>
      <c r="L1114" s="432"/>
      <c r="M1114" s="433"/>
      <c r="N1114" s="436">
        <f>L1114+J1114</f>
        <v>0</v>
      </c>
      <c r="O1114" s="437"/>
      <c r="P1114" s="428"/>
      <c r="Q1114" s="429"/>
      <c r="R1114" s="432"/>
      <c r="S1114" s="440"/>
      <c r="T1114" s="432"/>
      <c r="U1114" s="425"/>
      <c r="V1114" s="440"/>
      <c r="W1114" s="425"/>
      <c r="X1114" s="428"/>
      <c r="Y1114" s="425"/>
      <c r="Z1114" s="428"/>
      <c r="AA1114" s="425"/>
      <c r="AB1114" s="428"/>
      <c r="AC1114" s="429"/>
      <c r="AD1114" s="432"/>
      <c r="AE1114" s="433"/>
      <c r="AF1114" s="442">
        <f>IF(AB1114=0,0,(AD1114/AB1114)*100)</f>
        <v>0</v>
      </c>
      <c r="AG1114" s="443"/>
      <c r="AH1114" s="428"/>
      <c r="AI1114" s="429"/>
      <c r="AJ1114" s="432"/>
      <c r="AK1114" s="433"/>
      <c r="AL1114" s="446">
        <f>IF(AH1114=0,0,(AJ1114/AH1114)*100)</f>
        <v>0</v>
      </c>
      <c r="AM1114" s="447"/>
      <c r="AN1114" s="428"/>
      <c r="AO1114" s="429"/>
      <c r="AP1114" s="432"/>
      <c r="AQ1114" s="433"/>
      <c r="AR1114" s="446">
        <f>IF(AN1114=0,0,(AP1114/AN1114)*100)</f>
        <v>0</v>
      </c>
      <c r="AS1114" s="447"/>
      <c r="AT1114" s="450">
        <f>AB1114+AH1114+AN1114</f>
        <v>0</v>
      </c>
      <c r="AU1114" s="451"/>
      <c r="AV1114" s="454">
        <f>AD1114+AJ1114+AP1114</f>
        <v>0</v>
      </c>
      <c r="AW1114" s="455"/>
      <c r="AX1114" s="446">
        <f>IF(AT1114=0,0,(AV1114/AT1114)*100)</f>
        <v>0</v>
      </c>
      <c r="AY1114" s="447"/>
      <c r="AZ1114" s="428"/>
      <c r="BA1114" s="429"/>
      <c r="BB1114" s="432"/>
      <c r="BC1114" s="433"/>
      <c r="BD1114" s="446">
        <f>IF(AZ1114=0,0,(BB1114/AZ1114)*100)</f>
        <v>0</v>
      </c>
      <c r="BE1114" s="447"/>
      <c r="BF1114" s="450">
        <f>AT1114+AZ1114</f>
        <v>0</v>
      </c>
      <c r="BG1114" s="451"/>
      <c r="BH1114" s="454">
        <f>AV1114+BB1114</f>
        <v>0</v>
      </c>
      <c r="BI1114" s="455"/>
      <c r="BJ1114" s="446">
        <f>IF(BF1114=0,0,(BH1114/BF1114)*100)</f>
        <v>0</v>
      </c>
      <c r="BK1114" s="447"/>
      <c r="BL1114" s="406">
        <f>(AD1114*2)+(AJ1114*2)+(AP1114*3)+BB1114</f>
        <v>0</v>
      </c>
      <c r="BM1114" s="407"/>
      <c r="BN1114" s="408"/>
      <c r="BO1114" s="404" t="e">
        <f>(BL1114*BR$1082)+(N1114*BR$1083)+(X1114*BR$1084)+(R1114*BR$1085)+(V1114*BR$1086)+(Z1114*BR$1087)</f>
        <v>#REF!</v>
      </c>
      <c r="BP1114" s="404" t="e">
        <f>((AZ1114-BB1114)*BR$1089)+((AT1114-AV1114)*BR$1088)+(H1114*BR$1090)+(P1114*BR$1091)</f>
        <v>#REF!</v>
      </c>
      <c r="BQ1114" s="53"/>
      <c r="BR1114" s="53"/>
      <c r="BS1114" s="779"/>
    </row>
    <row r="1115" spans="1:71" ht="21.75" customHeight="1" x14ac:dyDescent="0.25">
      <c r="A1115" s="779"/>
      <c r="B1115" s="415"/>
      <c r="C1115" s="412" t="str">
        <f>IF(ROSTER!D$40="","",ROSTER!D$40)</f>
        <v/>
      </c>
      <c r="D1115" s="413"/>
      <c r="E1115" s="419"/>
      <c r="F1115" s="421"/>
      <c r="G1115" s="423"/>
      <c r="H1115" s="426"/>
      <c r="I1115" s="427"/>
      <c r="J1115" s="430"/>
      <c r="K1115" s="431"/>
      <c r="L1115" s="434"/>
      <c r="M1115" s="435"/>
      <c r="N1115" s="438" t="s">
        <v>14</v>
      </c>
      <c r="O1115" s="439"/>
      <c r="P1115" s="430"/>
      <c r="Q1115" s="431"/>
      <c r="R1115" s="434"/>
      <c r="S1115" s="441"/>
      <c r="T1115" s="434"/>
      <c r="U1115" s="427"/>
      <c r="V1115" s="441"/>
      <c r="W1115" s="427"/>
      <c r="X1115" s="430"/>
      <c r="Y1115" s="427"/>
      <c r="Z1115" s="430"/>
      <c r="AA1115" s="427"/>
      <c r="AB1115" s="430"/>
      <c r="AC1115" s="431"/>
      <c r="AD1115" s="434"/>
      <c r="AE1115" s="435"/>
      <c r="AF1115" s="444"/>
      <c r="AG1115" s="445"/>
      <c r="AH1115" s="430"/>
      <c r="AI1115" s="431"/>
      <c r="AJ1115" s="434"/>
      <c r="AK1115" s="435"/>
      <c r="AL1115" s="448"/>
      <c r="AM1115" s="449"/>
      <c r="AN1115" s="430"/>
      <c r="AO1115" s="431"/>
      <c r="AP1115" s="434"/>
      <c r="AQ1115" s="435"/>
      <c r="AR1115" s="448"/>
      <c r="AS1115" s="449"/>
      <c r="AT1115" s="452"/>
      <c r="AU1115" s="453"/>
      <c r="AV1115" s="456"/>
      <c r="AW1115" s="457"/>
      <c r="AX1115" s="448"/>
      <c r="AY1115" s="449"/>
      <c r="AZ1115" s="430"/>
      <c r="BA1115" s="431"/>
      <c r="BB1115" s="434"/>
      <c r="BC1115" s="435"/>
      <c r="BD1115" s="448"/>
      <c r="BE1115" s="449"/>
      <c r="BF1115" s="452"/>
      <c r="BG1115" s="453"/>
      <c r="BH1115" s="456"/>
      <c r="BI1115" s="457"/>
      <c r="BJ1115" s="448"/>
      <c r="BK1115" s="449"/>
      <c r="BL1115" s="409"/>
      <c r="BM1115" s="410"/>
      <c r="BN1115" s="411"/>
      <c r="BO1115" s="405"/>
      <c r="BP1115" s="405"/>
      <c r="BQ1115" s="53"/>
      <c r="BR1115" s="53"/>
      <c r="BS1115" s="779"/>
    </row>
    <row r="1116" spans="1:71" ht="21.75" customHeight="1" x14ac:dyDescent="0.25">
      <c r="A1116" s="779"/>
      <c r="B1116" s="414" t="str">
        <f>IF(ROSTER!B42="","",ROSTER!B42)</f>
        <v/>
      </c>
      <c r="C1116" s="416" t="str">
        <f>IF(ROSTER!C$42="","",ROSTER!C$42)</f>
        <v/>
      </c>
      <c r="D1116" s="417"/>
      <c r="E1116" s="418"/>
      <c r="F1116" s="420">
        <f>IF(E1116="y",1,IF(E1116="S",1,0))</f>
        <v>0</v>
      </c>
      <c r="G1116" s="422">
        <f>IF(E1116="S",1,0)</f>
        <v>0</v>
      </c>
      <c r="H1116" s="424"/>
      <c r="I1116" s="425"/>
      <c r="J1116" s="428"/>
      <c r="K1116" s="429"/>
      <c r="L1116" s="432"/>
      <c r="M1116" s="433"/>
      <c r="N1116" s="436">
        <f>L1116+J1116</f>
        <v>0</v>
      </c>
      <c r="O1116" s="437"/>
      <c r="P1116" s="428"/>
      <c r="Q1116" s="429"/>
      <c r="R1116" s="432"/>
      <c r="S1116" s="440"/>
      <c r="T1116" s="432"/>
      <c r="U1116" s="425"/>
      <c r="V1116" s="440"/>
      <c r="W1116" s="425"/>
      <c r="X1116" s="428"/>
      <c r="Y1116" s="425"/>
      <c r="Z1116" s="428"/>
      <c r="AA1116" s="425"/>
      <c r="AB1116" s="428"/>
      <c r="AC1116" s="429"/>
      <c r="AD1116" s="432"/>
      <c r="AE1116" s="433"/>
      <c r="AF1116" s="442">
        <f>IF(AB1116=0,0,(AD1116/AB1116)*100)</f>
        <v>0</v>
      </c>
      <c r="AG1116" s="443"/>
      <c r="AH1116" s="428"/>
      <c r="AI1116" s="429"/>
      <c r="AJ1116" s="432"/>
      <c r="AK1116" s="433"/>
      <c r="AL1116" s="446">
        <f>IF(AH1116=0,0,(AJ1116/AH1116)*100)</f>
        <v>0</v>
      </c>
      <c r="AM1116" s="447"/>
      <c r="AN1116" s="428"/>
      <c r="AO1116" s="429"/>
      <c r="AP1116" s="432"/>
      <c r="AQ1116" s="433"/>
      <c r="AR1116" s="446">
        <f>IF(AN1116=0,0,(AP1116/AN1116)*100)</f>
        <v>0</v>
      </c>
      <c r="AS1116" s="447"/>
      <c r="AT1116" s="450">
        <f>AB1116+AH1116+AN1116</f>
        <v>0</v>
      </c>
      <c r="AU1116" s="451"/>
      <c r="AV1116" s="454">
        <f>AD1116+AJ1116+AP1116</f>
        <v>0</v>
      </c>
      <c r="AW1116" s="455"/>
      <c r="AX1116" s="446">
        <f>IF(AT1116=0,0,(AV1116/AT1116)*100)</f>
        <v>0</v>
      </c>
      <c r="AY1116" s="447"/>
      <c r="AZ1116" s="428"/>
      <c r="BA1116" s="429"/>
      <c r="BB1116" s="432"/>
      <c r="BC1116" s="433"/>
      <c r="BD1116" s="446">
        <f>IF(AZ1116=0,0,(BB1116/AZ1116)*100)</f>
        <v>0</v>
      </c>
      <c r="BE1116" s="447"/>
      <c r="BF1116" s="450">
        <f>AT1116+AZ1116</f>
        <v>0</v>
      </c>
      <c r="BG1116" s="451"/>
      <c r="BH1116" s="454">
        <f>AV1116+BB1116</f>
        <v>0</v>
      </c>
      <c r="BI1116" s="455"/>
      <c r="BJ1116" s="446">
        <f>IF(BF1116=0,0,(BH1116/BF1116)*100)</f>
        <v>0</v>
      </c>
      <c r="BK1116" s="447"/>
      <c r="BL1116" s="406">
        <f>(AD1116*2)+(AJ1116*2)+(AP1116*3)+BB1116</f>
        <v>0</v>
      </c>
      <c r="BM1116" s="407"/>
      <c r="BN1116" s="408"/>
      <c r="BO1116" s="404" t="e">
        <f>(BL1116*BR$1082)+(N1116*BR$1083)+(X1116*BR$1084)+(R1116*BR$1085)+(V1116*BR$1086)+(Z1116*BR$1087)</f>
        <v>#REF!</v>
      </c>
      <c r="BP1116" s="404" t="e">
        <f>((AZ1116-BB1116)*BR$1089)+((AT1116-AV1116)*BR$1088)+(H1116*BR$1090)+(P1116*BR$1091)</f>
        <v>#REF!</v>
      </c>
      <c r="BQ1116" s="53"/>
      <c r="BR1116" s="53"/>
      <c r="BS1116" s="779"/>
    </row>
    <row r="1117" spans="1:71" ht="21.75" customHeight="1" thickBot="1" x14ac:dyDescent="0.3">
      <c r="A1117" s="779"/>
      <c r="B1117" s="415"/>
      <c r="C1117" s="412" t="str">
        <f>IF(ROSTER!D$42="","",ROSTER!D$42)</f>
        <v/>
      </c>
      <c r="D1117" s="413"/>
      <c r="E1117" s="419"/>
      <c r="F1117" s="421"/>
      <c r="G1117" s="423"/>
      <c r="H1117" s="426"/>
      <c r="I1117" s="427"/>
      <c r="J1117" s="430"/>
      <c r="K1117" s="431"/>
      <c r="L1117" s="434"/>
      <c r="M1117" s="435"/>
      <c r="N1117" s="438" t="s">
        <v>14</v>
      </c>
      <c r="O1117" s="439"/>
      <c r="P1117" s="430"/>
      <c r="Q1117" s="431"/>
      <c r="R1117" s="434"/>
      <c r="S1117" s="441"/>
      <c r="T1117" s="434"/>
      <c r="U1117" s="427"/>
      <c r="V1117" s="441"/>
      <c r="W1117" s="427"/>
      <c r="X1117" s="430"/>
      <c r="Y1117" s="427"/>
      <c r="Z1117" s="430"/>
      <c r="AA1117" s="427"/>
      <c r="AB1117" s="430"/>
      <c r="AC1117" s="431"/>
      <c r="AD1117" s="434"/>
      <c r="AE1117" s="435"/>
      <c r="AF1117" s="444"/>
      <c r="AG1117" s="445"/>
      <c r="AH1117" s="430"/>
      <c r="AI1117" s="431"/>
      <c r="AJ1117" s="434"/>
      <c r="AK1117" s="435"/>
      <c r="AL1117" s="448"/>
      <c r="AM1117" s="449"/>
      <c r="AN1117" s="430"/>
      <c r="AO1117" s="431"/>
      <c r="AP1117" s="434"/>
      <c r="AQ1117" s="435"/>
      <c r="AR1117" s="448"/>
      <c r="AS1117" s="449"/>
      <c r="AT1117" s="452"/>
      <c r="AU1117" s="453"/>
      <c r="AV1117" s="456"/>
      <c r="AW1117" s="457"/>
      <c r="AX1117" s="448"/>
      <c r="AY1117" s="449"/>
      <c r="AZ1117" s="430"/>
      <c r="BA1117" s="431"/>
      <c r="BB1117" s="434"/>
      <c r="BC1117" s="435"/>
      <c r="BD1117" s="448"/>
      <c r="BE1117" s="449"/>
      <c r="BF1117" s="452"/>
      <c r="BG1117" s="453"/>
      <c r="BH1117" s="456"/>
      <c r="BI1117" s="457"/>
      <c r="BJ1117" s="448"/>
      <c r="BK1117" s="449"/>
      <c r="BL1117" s="409"/>
      <c r="BM1117" s="410"/>
      <c r="BN1117" s="411"/>
      <c r="BO1117" s="405"/>
      <c r="BP1117" s="405"/>
      <c r="BQ1117" s="53"/>
      <c r="BR1117" s="53"/>
      <c r="BS1117" s="779"/>
    </row>
    <row r="1118" spans="1:71" ht="21.75" hidden="1" customHeight="1" x14ac:dyDescent="0.3">
      <c r="A1118" s="779"/>
      <c r="B1118" s="414" t="str">
        <f>IF(ROSTER!B44="","",ROSTER!B44)</f>
        <v/>
      </c>
      <c r="C1118" s="416" t="str">
        <f>IF(ROSTER!C$44="","",ROSTER!C$44)</f>
        <v/>
      </c>
      <c r="D1118" s="417"/>
      <c r="E1118" s="418"/>
      <c r="F1118" s="420">
        <f>IF(E1118="y",1,IF(E1118="S",1,0))</f>
        <v>0</v>
      </c>
      <c r="G1118" s="422">
        <f>IF(E1118="S",1,0)</f>
        <v>0</v>
      </c>
      <c r="H1118" s="424"/>
      <c r="I1118" s="425"/>
      <c r="J1118" s="428"/>
      <c r="K1118" s="429"/>
      <c r="L1118" s="432"/>
      <c r="M1118" s="433"/>
      <c r="N1118" s="436">
        <f>L1118+J1118</f>
        <v>0</v>
      </c>
      <c r="O1118" s="437"/>
      <c r="P1118" s="428"/>
      <c r="Q1118" s="429"/>
      <c r="R1118" s="432"/>
      <c r="S1118" s="440"/>
      <c r="T1118" s="432"/>
      <c r="U1118" s="425"/>
      <c r="V1118" s="440"/>
      <c r="W1118" s="425"/>
      <c r="X1118" s="428"/>
      <c r="Y1118" s="425"/>
      <c r="Z1118" s="428"/>
      <c r="AA1118" s="425"/>
      <c r="AB1118" s="428"/>
      <c r="AC1118" s="429"/>
      <c r="AD1118" s="432"/>
      <c r="AE1118" s="433"/>
      <c r="AF1118" s="442">
        <f>IF(AB1118=0,0,(AD1118/AB1118)*100)</f>
        <v>0</v>
      </c>
      <c r="AG1118" s="443"/>
      <c r="AH1118" s="428"/>
      <c r="AI1118" s="429"/>
      <c r="AJ1118" s="432"/>
      <c r="AK1118" s="433"/>
      <c r="AL1118" s="446">
        <f>IF(AH1118=0,0,(AJ1118/AH1118)*100)</f>
        <v>0</v>
      </c>
      <c r="AM1118" s="447"/>
      <c r="AN1118" s="428"/>
      <c r="AO1118" s="429"/>
      <c r="AP1118" s="432"/>
      <c r="AQ1118" s="433"/>
      <c r="AR1118" s="446">
        <f>IF(AN1118=0,0,(AP1118/AN1118)*100)</f>
        <v>0</v>
      </c>
      <c r="AS1118" s="447"/>
      <c r="AT1118" s="450">
        <f>AB1118+AH1118+AN1118</f>
        <v>0</v>
      </c>
      <c r="AU1118" s="451"/>
      <c r="AV1118" s="454">
        <f>AD1118+AJ1118+AP1118</f>
        <v>0</v>
      </c>
      <c r="AW1118" s="455"/>
      <c r="AX1118" s="446">
        <f>IF(AT1118=0,0,(AV1118/AT1118)*100)</f>
        <v>0</v>
      </c>
      <c r="AY1118" s="447"/>
      <c r="AZ1118" s="428"/>
      <c r="BA1118" s="429"/>
      <c r="BB1118" s="432"/>
      <c r="BC1118" s="433"/>
      <c r="BD1118" s="446">
        <f>IF(AZ1118=0,0,(BB1118/AZ1118)*100)</f>
        <v>0</v>
      </c>
      <c r="BE1118" s="447"/>
      <c r="BF1118" s="450">
        <f>AT1118+AZ1118</f>
        <v>0</v>
      </c>
      <c r="BG1118" s="451"/>
      <c r="BH1118" s="454">
        <f>AV1118+BB1118</f>
        <v>0</v>
      </c>
      <c r="BI1118" s="455"/>
      <c r="BJ1118" s="446">
        <f>IF(BF1118=0,0,(BH1118/BF1118)*100)</f>
        <v>0</v>
      </c>
      <c r="BK1118" s="447"/>
      <c r="BL1118" s="406">
        <f>(AD1118*2)+(AJ1118*2)+(AP1118*3)+BB1118</f>
        <v>0</v>
      </c>
      <c r="BM1118" s="407"/>
      <c r="BN1118" s="408"/>
      <c r="BO1118" s="404" t="e">
        <f>(BL1118*BR$1082)+(N1118*BR$1083)+(X1118*BR$1084)+(R1118*BR$1085)+(V1118*BR$1086)+(Z1118*BR$1087)</f>
        <v>#REF!</v>
      </c>
      <c r="BP1118" s="404" t="e">
        <f>((AZ1118-BB1118)*BR$1089)+((AT1118-AV1118)*BR$1088)+(H1118*BR$1090)+(P1118*BR$1091)</f>
        <v>#REF!</v>
      </c>
      <c r="BQ1118" s="53"/>
      <c r="BR1118" s="53"/>
      <c r="BS1118" s="779"/>
    </row>
    <row r="1119" spans="1:71" ht="21.75" hidden="1" customHeight="1" x14ac:dyDescent="0.3">
      <c r="A1119" s="779"/>
      <c r="B1119" s="415"/>
      <c r="C1119" s="412" t="str">
        <f>IF(ROSTER!D$44="","",ROSTER!D$44)</f>
        <v/>
      </c>
      <c r="D1119" s="413"/>
      <c r="E1119" s="419"/>
      <c r="F1119" s="421"/>
      <c r="G1119" s="423"/>
      <c r="H1119" s="426"/>
      <c r="I1119" s="427"/>
      <c r="J1119" s="430"/>
      <c r="K1119" s="431"/>
      <c r="L1119" s="434"/>
      <c r="M1119" s="435"/>
      <c r="N1119" s="438" t="s">
        <v>14</v>
      </c>
      <c r="O1119" s="439"/>
      <c r="P1119" s="430"/>
      <c r="Q1119" s="431"/>
      <c r="R1119" s="434"/>
      <c r="S1119" s="441"/>
      <c r="T1119" s="434"/>
      <c r="U1119" s="427"/>
      <c r="V1119" s="441"/>
      <c r="W1119" s="427"/>
      <c r="X1119" s="430"/>
      <c r="Y1119" s="427"/>
      <c r="Z1119" s="430"/>
      <c r="AA1119" s="427"/>
      <c r="AB1119" s="430"/>
      <c r="AC1119" s="431"/>
      <c r="AD1119" s="434"/>
      <c r="AE1119" s="435"/>
      <c r="AF1119" s="444"/>
      <c r="AG1119" s="445"/>
      <c r="AH1119" s="430"/>
      <c r="AI1119" s="431"/>
      <c r="AJ1119" s="434"/>
      <c r="AK1119" s="435"/>
      <c r="AL1119" s="448"/>
      <c r="AM1119" s="449"/>
      <c r="AN1119" s="430"/>
      <c r="AO1119" s="431"/>
      <c r="AP1119" s="434"/>
      <c r="AQ1119" s="435"/>
      <c r="AR1119" s="448"/>
      <c r="AS1119" s="449"/>
      <c r="AT1119" s="452"/>
      <c r="AU1119" s="453"/>
      <c r="AV1119" s="456"/>
      <c r="AW1119" s="457"/>
      <c r="AX1119" s="448"/>
      <c r="AY1119" s="449"/>
      <c r="AZ1119" s="430"/>
      <c r="BA1119" s="431"/>
      <c r="BB1119" s="434"/>
      <c r="BC1119" s="435"/>
      <c r="BD1119" s="448"/>
      <c r="BE1119" s="449"/>
      <c r="BF1119" s="452"/>
      <c r="BG1119" s="453"/>
      <c r="BH1119" s="456"/>
      <c r="BI1119" s="457"/>
      <c r="BJ1119" s="448"/>
      <c r="BK1119" s="449"/>
      <c r="BL1119" s="409"/>
      <c r="BM1119" s="410"/>
      <c r="BN1119" s="411"/>
      <c r="BO1119" s="405"/>
      <c r="BP1119" s="405"/>
      <c r="BQ1119" s="53"/>
      <c r="BR1119" s="53"/>
      <c r="BS1119" s="779"/>
    </row>
    <row r="1120" spans="1:71" ht="21.75" hidden="1" customHeight="1" x14ac:dyDescent="0.3">
      <c r="A1120" s="779"/>
      <c r="B1120" s="414" t="str">
        <f>IF(ROSTER!B46="","",ROSTER!B46)</f>
        <v/>
      </c>
      <c r="C1120" s="416" t="str">
        <f>IF(ROSTER!C$46="","",ROSTER!C$46)</f>
        <v/>
      </c>
      <c r="D1120" s="417"/>
      <c r="E1120" s="418"/>
      <c r="F1120" s="420">
        <f>IF(E1120="y",1,IF(E1120="S",1,0))</f>
        <v>0</v>
      </c>
      <c r="G1120" s="422">
        <f>IF(E1120="S",1,0)</f>
        <v>0</v>
      </c>
      <c r="H1120" s="424"/>
      <c r="I1120" s="425"/>
      <c r="J1120" s="428"/>
      <c r="K1120" s="429"/>
      <c r="L1120" s="432"/>
      <c r="M1120" s="433"/>
      <c r="N1120" s="436">
        <f>L1120+J1120</f>
        <v>0</v>
      </c>
      <c r="O1120" s="437"/>
      <c r="P1120" s="428"/>
      <c r="Q1120" s="429"/>
      <c r="R1120" s="432"/>
      <c r="S1120" s="440"/>
      <c r="T1120" s="432"/>
      <c r="U1120" s="425"/>
      <c r="V1120" s="440"/>
      <c r="W1120" s="425"/>
      <c r="X1120" s="428"/>
      <c r="Y1120" s="425"/>
      <c r="Z1120" s="428"/>
      <c r="AA1120" s="425"/>
      <c r="AB1120" s="428"/>
      <c r="AC1120" s="429"/>
      <c r="AD1120" s="432"/>
      <c r="AE1120" s="433"/>
      <c r="AF1120" s="442">
        <f>IF(AB1120=0,0,(AD1120/AB1120)*100)</f>
        <v>0</v>
      </c>
      <c r="AG1120" s="443"/>
      <c r="AH1120" s="428"/>
      <c r="AI1120" s="429"/>
      <c r="AJ1120" s="432"/>
      <c r="AK1120" s="433"/>
      <c r="AL1120" s="446">
        <f>IF(AH1120=0,0,(AJ1120/AH1120)*100)</f>
        <v>0</v>
      </c>
      <c r="AM1120" s="447"/>
      <c r="AN1120" s="428"/>
      <c r="AO1120" s="429"/>
      <c r="AP1120" s="432"/>
      <c r="AQ1120" s="433"/>
      <c r="AR1120" s="446">
        <f>IF(AN1120=0,0,(AP1120/AN1120)*100)</f>
        <v>0</v>
      </c>
      <c r="AS1120" s="447"/>
      <c r="AT1120" s="450">
        <f>AB1120+AH1120+AN1120</f>
        <v>0</v>
      </c>
      <c r="AU1120" s="451"/>
      <c r="AV1120" s="454">
        <f>AD1120+AJ1120+AP1120</f>
        <v>0</v>
      </c>
      <c r="AW1120" s="455"/>
      <c r="AX1120" s="446">
        <f>IF(AT1120=0,0,(AV1120/AT1120)*100)</f>
        <v>0</v>
      </c>
      <c r="AY1120" s="447"/>
      <c r="AZ1120" s="428"/>
      <c r="BA1120" s="429"/>
      <c r="BB1120" s="432"/>
      <c r="BC1120" s="433"/>
      <c r="BD1120" s="446">
        <f>IF(AZ1120=0,0,(BB1120/AZ1120)*100)</f>
        <v>0</v>
      </c>
      <c r="BE1120" s="447"/>
      <c r="BF1120" s="450">
        <f>AT1120+AZ1120</f>
        <v>0</v>
      </c>
      <c r="BG1120" s="451"/>
      <c r="BH1120" s="454">
        <f>AV1120+BB1120</f>
        <v>0</v>
      </c>
      <c r="BI1120" s="455"/>
      <c r="BJ1120" s="446">
        <f>IF(BF1120=0,0,(BH1120/BF1120)*100)</f>
        <v>0</v>
      </c>
      <c r="BK1120" s="447"/>
      <c r="BL1120" s="406">
        <f>(AD1120*2)+(AJ1120*2)+(AP1120*3)+BB1120</f>
        <v>0</v>
      </c>
      <c r="BM1120" s="407"/>
      <c r="BN1120" s="408"/>
      <c r="BO1120" s="402" t="e">
        <f>(BL1120*BR$74)+(N1120*BR$75)+(X1120*BR$76)+(R1120*BR$77)+(V1120*BR$78)+(Z1120*BR$79)</f>
        <v>#REF!</v>
      </c>
      <c r="BP1120" s="404" t="e">
        <f>((AZ1120-BB1120)*BR$81)+((AT1120-AV1120)*BR$80)+(H1120*BR$82)+(P1120*BR$83)</f>
        <v>#REF!</v>
      </c>
      <c r="BQ1120" s="53"/>
      <c r="BR1120" s="53"/>
      <c r="BS1120" s="779"/>
    </row>
    <row r="1121" spans="1:71" ht="22.5" hidden="1" customHeight="1" x14ac:dyDescent="0.3">
      <c r="A1121" s="779"/>
      <c r="B1121" s="415"/>
      <c r="C1121" s="412" t="str">
        <f>IF(ROSTER!D$46="","",ROSTER!D$46)</f>
        <v/>
      </c>
      <c r="D1121" s="413"/>
      <c r="E1121" s="419"/>
      <c r="F1121" s="421"/>
      <c r="G1121" s="423"/>
      <c r="H1121" s="426"/>
      <c r="I1121" s="427"/>
      <c r="J1121" s="430"/>
      <c r="K1121" s="431"/>
      <c r="L1121" s="434"/>
      <c r="M1121" s="435"/>
      <c r="N1121" s="438" t="s">
        <v>14</v>
      </c>
      <c r="O1121" s="439"/>
      <c r="P1121" s="430"/>
      <c r="Q1121" s="431"/>
      <c r="R1121" s="434"/>
      <c r="S1121" s="441"/>
      <c r="T1121" s="434"/>
      <c r="U1121" s="427"/>
      <c r="V1121" s="441"/>
      <c r="W1121" s="427"/>
      <c r="X1121" s="430"/>
      <c r="Y1121" s="427"/>
      <c r="Z1121" s="430"/>
      <c r="AA1121" s="427"/>
      <c r="AB1121" s="430"/>
      <c r="AC1121" s="431"/>
      <c r="AD1121" s="434"/>
      <c r="AE1121" s="435"/>
      <c r="AF1121" s="444"/>
      <c r="AG1121" s="445"/>
      <c r="AH1121" s="430"/>
      <c r="AI1121" s="431"/>
      <c r="AJ1121" s="434"/>
      <c r="AK1121" s="435"/>
      <c r="AL1121" s="448"/>
      <c r="AM1121" s="449"/>
      <c r="AN1121" s="430"/>
      <c r="AO1121" s="431"/>
      <c r="AP1121" s="434"/>
      <c r="AQ1121" s="435"/>
      <c r="AR1121" s="448"/>
      <c r="AS1121" s="449"/>
      <c r="AT1121" s="452"/>
      <c r="AU1121" s="453"/>
      <c r="AV1121" s="456"/>
      <c r="AW1121" s="457"/>
      <c r="AX1121" s="448"/>
      <c r="AY1121" s="449"/>
      <c r="AZ1121" s="430"/>
      <c r="BA1121" s="431"/>
      <c r="BB1121" s="434"/>
      <c r="BC1121" s="435"/>
      <c r="BD1121" s="448"/>
      <c r="BE1121" s="449"/>
      <c r="BF1121" s="452"/>
      <c r="BG1121" s="453"/>
      <c r="BH1121" s="456"/>
      <c r="BI1121" s="457"/>
      <c r="BJ1121" s="448"/>
      <c r="BK1121" s="449"/>
      <c r="BL1121" s="409"/>
      <c r="BM1121" s="410"/>
      <c r="BN1121" s="411"/>
      <c r="BO1121" s="403"/>
      <c r="BP1121" s="405"/>
      <c r="BQ1121" s="53"/>
      <c r="BR1121" s="53"/>
      <c r="BS1121" s="779"/>
    </row>
    <row r="1122" spans="1:71" ht="21.75" hidden="1" customHeight="1" x14ac:dyDescent="0.3">
      <c r="A1122" s="779"/>
      <c r="B1122" s="414" t="str">
        <f>IF(ROSTER!B48="","",ROSTER!B48)</f>
        <v/>
      </c>
      <c r="C1122" s="416" t="str">
        <f>IF(ROSTER!C$48="","",ROSTER!C$48)</f>
        <v/>
      </c>
      <c r="D1122" s="417"/>
      <c r="E1122" s="418"/>
      <c r="F1122" s="420">
        <f t="shared" ref="F1122" si="612">IF(E1122="y",1,IF(E1122="S",1,0))</f>
        <v>0</v>
      </c>
      <c r="G1122" s="422">
        <f t="shared" ref="G1122" si="613">IF(E1122="S",1,0)</f>
        <v>0</v>
      </c>
      <c r="H1122" s="424"/>
      <c r="I1122" s="425"/>
      <c r="J1122" s="428"/>
      <c r="K1122" s="429"/>
      <c r="L1122" s="432"/>
      <c r="M1122" s="433"/>
      <c r="N1122" s="436">
        <f t="shared" ref="N1122" si="614">L1122+J1122</f>
        <v>0</v>
      </c>
      <c r="O1122" s="437"/>
      <c r="P1122" s="428"/>
      <c r="Q1122" s="429"/>
      <c r="R1122" s="432"/>
      <c r="S1122" s="440"/>
      <c r="T1122" s="432"/>
      <c r="U1122" s="425"/>
      <c r="V1122" s="440"/>
      <c r="W1122" s="425"/>
      <c r="X1122" s="428"/>
      <c r="Y1122" s="425"/>
      <c r="Z1122" s="428"/>
      <c r="AA1122" s="425"/>
      <c r="AB1122" s="428"/>
      <c r="AC1122" s="429"/>
      <c r="AD1122" s="432"/>
      <c r="AE1122" s="433"/>
      <c r="AF1122" s="442"/>
      <c r="AG1122" s="443"/>
      <c r="AH1122" s="428"/>
      <c r="AI1122" s="429"/>
      <c r="AJ1122" s="432"/>
      <c r="AK1122" s="433"/>
      <c r="AL1122" s="446">
        <f t="shared" ref="AL1122" si="615">IF(AH1122=0,0,(AJ1122/AH1122)*100)</f>
        <v>0</v>
      </c>
      <c r="AM1122" s="447"/>
      <c r="AN1122" s="428"/>
      <c r="AO1122" s="429"/>
      <c r="AP1122" s="432"/>
      <c r="AQ1122" s="433"/>
      <c r="AR1122" s="446">
        <f t="shared" ref="AR1122" si="616">IF(AN1122=0,0,(AP1122/AN1122)*100)</f>
        <v>0</v>
      </c>
      <c r="AS1122" s="447"/>
      <c r="AT1122" s="450">
        <f t="shared" ref="AT1122" si="617">AB1122+AH1122+AN1122</f>
        <v>0</v>
      </c>
      <c r="AU1122" s="451"/>
      <c r="AV1122" s="454">
        <f t="shared" ref="AV1122" si="618">AD1122+AJ1122+AP1122</f>
        <v>0</v>
      </c>
      <c r="AW1122" s="455"/>
      <c r="AX1122" s="446">
        <f t="shared" ref="AX1122" si="619">IF(AT1122=0,0,(AV1122/AT1122)*100)</f>
        <v>0</v>
      </c>
      <c r="AY1122" s="447"/>
      <c r="AZ1122" s="428"/>
      <c r="BA1122" s="429"/>
      <c r="BB1122" s="432"/>
      <c r="BC1122" s="433"/>
      <c r="BD1122" s="446">
        <f t="shared" ref="BD1122" si="620">IF(AZ1122=0,0,(BB1122/AZ1122)*100)</f>
        <v>0</v>
      </c>
      <c r="BE1122" s="447"/>
      <c r="BF1122" s="450">
        <f t="shared" ref="BF1122" si="621">AT1122+AZ1122</f>
        <v>0</v>
      </c>
      <c r="BG1122" s="451"/>
      <c r="BH1122" s="454">
        <f t="shared" ref="BH1122" si="622">AV1122+BB1122</f>
        <v>0</v>
      </c>
      <c r="BI1122" s="455"/>
      <c r="BJ1122" s="446">
        <f t="shared" ref="BJ1122" si="623">IF(BF1122=0,0,(BH1122/BF1122)*100)</f>
        <v>0</v>
      </c>
      <c r="BK1122" s="447"/>
      <c r="BL1122" s="406">
        <f t="shared" ref="BL1122" si="624">(AD1122*2)+(AJ1122*2)+(AP1122*3)+BB1122</f>
        <v>0</v>
      </c>
      <c r="BM1122" s="407"/>
      <c r="BN1122" s="408"/>
      <c r="BO1122" s="402" t="e">
        <f>(BL1122*BR$74)+(N1122*BR$75)+(X1122*BR$76)+(R1122*BR$77)+(V1122*BR$78)+(Z1122*BR$79)</f>
        <v>#REF!</v>
      </c>
      <c r="BP1122" s="404" t="e">
        <f>((AZ1122-BB1122)*BR$81)+((AT1122-AV1122)*BR$80)+(H1122*BR$82)+(P1122*BR$83)</f>
        <v>#REF!</v>
      </c>
      <c r="BQ1122" s="53"/>
      <c r="BR1122" s="53"/>
      <c r="BS1122" s="779"/>
    </row>
    <row r="1123" spans="1:71" ht="22.5" hidden="1" customHeight="1" x14ac:dyDescent="0.3">
      <c r="A1123" s="779"/>
      <c r="B1123" s="415"/>
      <c r="C1123" s="412" t="str">
        <f>IF(ROSTER!D$48="","",ROSTER!D$48)</f>
        <v/>
      </c>
      <c r="D1123" s="413"/>
      <c r="E1123" s="419"/>
      <c r="F1123" s="421"/>
      <c r="G1123" s="423"/>
      <c r="H1123" s="426"/>
      <c r="I1123" s="427"/>
      <c r="J1123" s="430"/>
      <c r="K1123" s="431"/>
      <c r="L1123" s="434"/>
      <c r="M1123" s="435"/>
      <c r="N1123" s="438" t="s">
        <v>14</v>
      </c>
      <c r="O1123" s="439"/>
      <c r="P1123" s="430"/>
      <c r="Q1123" s="431"/>
      <c r="R1123" s="434"/>
      <c r="S1123" s="441"/>
      <c r="T1123" s="434"/>
      <c r="U1123" s="427"/>
      <c r="V1123" s="441"/>
      <c r="W1123" s="427"/>
      <c r="X1123" s="430"/>
      <c r="Y1123" s="427"/>
      <c r="Z1123" s="430"/>
      <c r="AA1123" s="427"/>
      <c r="AB1123" s="430"/>
      <c r="AC1123" s="431"/>
      <c r="AD1123" s="434"/>
      <c r="AE1123" s="435"/>
      <c r="AF1123" s="444"/>
      <c r="AG1123" s="445"/>
      <c r="AH1123" s="430"/>
      <c r="AI1123" s="431"/>
      <c r="AJ1123" s="434"/>
      <c r="AK1123" s="435"/>
      <c r="AL1123" s="448"/>
      <c r="AM1123" s="449"/>
      <c r="AN1123" s="430"/>
      <c r="AO1123" s="431"/>
      <c r="AP1123" s="434"/>
      <c r="AQ1123" s="435"/>
      <c r="AR1123" s="448"/>
      <c r="AS1123" s="449"/>
      <c r="AT1123" s="452"/>
      <c r="AU1123" s="453"/>
      <c r="AV1123" s="456"/>
      <c r="AW1123" s="457"/>
      <c r="AX1123" s="448"/>
      <c r="AY1123" s="449"/>
      <c r="AZ1123" s="430"/>
      <c r="BA1123" s="431"/>
      <c r="BB1123" s="434"/>
      <c r="BC1123" s="435"/>
      <c r="BD1123" s="448"/>
      <c r="BE1123" s="449"/>
      <c r="BF1123" s="452"/>
      <c r="BG1123" s="453"/>
      <c r="BH1123" s="456"/>
      <c r="BI1123" s="457"/>
      <c r="BJ1123" s="448"/>
      <c r="BK1123" s="449"/>
      <c r="BL1123" s="409"/>
      <c r="BM1123" s="410"/>
      <c r="BN1123" s="411"/>
      <c r="BO1123" s="403"/>
      <c r="BP1123" s="405"/>
      <c r="BQ1123" s="53"/>
      <c r="BR1123" s="53"/>
      <c r="BS1123" s="779"/>
    </row>
    <row r="1124" spans="1:71" ht="21.75" hidden="1" customHeight="1" x14ac:dyDescent="0.3">
      <c r="A1124" s="779"/>
      <c r="B1124" s="414" t="str">
        <f>IF(ROSTER!B50="","",ROSTER!B50)</f>
        <v/>
      </c>
      <c r="C1124" s="416" t="str">
        <f>IF(ROSTER!C$50="","",ROSTER!C$50)</f>
        <v/>
      </c>
      <c r="D1124" s="417"/>
      <c r="E1124" s="418"/>
      <c r="F1124" s="420">
        <f t="shared" ref="F1124" si="625">IF(E1124="y",1,IF(E1124="S",1,0))</f>
        <v>0</v>
      </c>
      <c r="G1124" s="422">
        <f t="shared" ref="G1124" si="626">IF(E1124="S",1,0)</f>
        <v>0</v>
      </c>
      <c r="H1124" s="424"/>
      <c r="I1124" s="425"/>
      <c r="J1124" s="428"/>
      <c r="K1124" s="429"/>
      <c r="L1124" s="432"/>
      <c r="M1124" s="433"/>
      <c r="N1124" s="436">
        <f t="shared" ref="N1124" si="627">L1124+J1124</f>
        <v>0</v>
      </c>
      <c r="O1124" s="437"/>
      <c r="P1124" s="428"/>
      <c r="Q1124" s="429"/>
      <c r="R1124" s="432"/>
      <c r="S1124" s="440"/>
      <c r="T1124" s="432"/>
      <c r="U1124" s="425"/>
      <c r="V1124" s="440"/>
      <c r="W1124" s="425"/>
      <c r="X1124" s="428"/>
      <c r="Y1124" s="425"/>
      <c r="Z1124" s="428"/>
      <c r="AA1124" s="425"/>
      <c r="AB1124" s="428"/>
      <c r="AC1124" s="429"/>
      <c r="AD1124" s="432"/>
      <c r="AE1124" s="433"/>
      <c r="AF1124" s="442"/>
      <c r="AG1124" s="443"/>
      <c r="AH1124" s="428"/>
      <c r="AI1124" s="429"/>
      <c r="AJ1124" s="432"/>
      <c r="AK1124" s="433"/>
      <c r="AL1124" s="446">
        <f t="shared" ref="AL1124" si="628">IF(AH1124=0,0,(AJ1124/AH1124)*100)</f>
        <v>0</v>
      </c>
      <c r="AM1124" s="447"/>
      <c r="AN1124" s="428"/>
      <c r="AO1124" s="429"/>
      <c r="AP1124" s="432"/>
      <c r="AQ1124" s="433"/>
      <c r="AR1124" s="446">
        <f t="shared" ref="AR1124" si="629">IF(AN1124=0,0,(AP1124/AN1124)*100)</f>
        <v>0</v>
      </c>
      <c r="AS1124" s="447"/>
      <c r="AT1124" s="450">
        <f t="shared" ref="AT1124" si="630">AB1124+AH1124+AN1124</f>
        <v>0</v>
      </c>
      <c r="AU1124" s="451"/>
      <c r="AV1124" s="454">
        <f t="shared" ref="AV1124" si="631">AD1124+AJ1124+AP1124</f>
        <v>0</v>
      </c>
      <c r="AW1124" s="455"/>
      <c r="AX1124" s="446">
        <f t="shared" ref="AX1124" si="632">IF(AT1124=0,0,(AV1124/AT1124)*100)</f>
        <v>0</v>
      </c>
      <c r="AY1124" s="447"/>
      <c r="AZ1124" s="428"/>
      <c r="BA1124" s="429"/>
      <c r="BB1124" s="432"/>
      <c r="BC1124" s="433"/>
      <c r="BD1124" s="446">
        <f t="shared" ref="BD1124" si="633">IF(AZ1124=0,0,(BB1124/AZ1124)*100)</f>
        <v>0</v>
      </c>
      <c r="BE1124" s="447"/>
      <c r="BF1124" s="450">
        <f t="shared" ref="BF1124" si="634">AT1124+AZ1124</f>
        <v>0</v>
      </c>
      <c r="BG1124" s="451"/>
      <c r="BH1124" s="454">
        <f t="shared" ref="BH1124" si="635">AV1124+BB1124</f>
        <v>0</v>
      </c>
      <c r="BI1124" s="455"/>
      <c r="BJ1124" s="446">
        <f t="shared" ref="BJ1124" si="636">IF(BF1124=0,0,(BH1124/BF1124)*100)</f>
        <v>0</v>
      </c>
      <c r="BK1124" s="447"/>
      <c r="BL1124" s="406">
        <f t="shared" ref="BL1124" si="637">(AD1124*2)+(AJ1124*2)+(AP1124*3)+BB1124</f>
        <v>0</v>
      </c>
      <c r="BM1124" s="407"/>
      <c r="BN1124" s="408"/>
      <c r="BO1124" s="402" t="e">
        <f>(BL1124*BR$74)+(N1124*BR$75)+(X1124*BR$76)+(R1124*BR$77)+(V1124*BR$78)+(Z1124*BR$79)</f>
        <v>#REF!</v>
      </c>
      <c r="BP1124" s="404" t="e">
        <f>((AZ1124-BB1124)*BR$81)+((AT1124-AV1124)*BR$80)+(H1124*BR$82)+(P1124*BR$83)</f>
        <v>#REF!</v>
      </c>
      <c r="BQ1124" s="53"/>
      <c r="BR1124" s="53"/>
      <c r="BS1124" s="779"/>
    </row>
    <row r="1125" spans="1:71" ht="22.5" hidden="1" customHeight="1" thickBot="1" x14ac:dyDescent="0.3">
      <c r="A1125" s="779"/>
      <c r="B1125" s="415"/>
      <c r="C1125" s="412" t="str">
        <f>IF(ROSTER!D$50="","",ROSTER!D$50)</f>
        <v/>
      </c>
      <c r="D1125" s="413"/>
      <c r="E1125" s="419"/>
      <c r="F1125" s="421"/>
      <c r="G1125" s="423"/>
      <c r="H1125" s="426"/>
      <c r="I1125" s="427"/>
      <c r="J1125" s="430"/>
      <c r="K1125" s="431"/>
      <c r="L1125" s="434"/>
      <c r="M1125" s="435"/>
      <c r="N1125" s="438" t="s">
        <v>14</v>
      </c>
      <c r="O1125" s="439"/>
      <c r="P1125" s="430"/>
      <c r="Q1125" s="431"/>
      <c r="R1125" s="434"/>
      <c r="S1125" s="441"/>
      <c r="T1125" s="434"/>
      <c r="U1125" s="427"/>
      <c r="V1125" s="441"/>
      <c r="W1125" s="427"/>
      <c r="X1125" s="430"/>
      <c r="Y1125" s="427"/>
      <c r="Z1125" s="430"/>
      <c r="AA1125" s="427"/>
      <c r="AB1125" s="430"/>
      <c r="AC1125" s="431"/>
      <c r="AD1125" s="434"/>
      <c r="AE1125" s="435"/>
      <c r="AF1125" s="444"/>
      <c r="AG1125" s="445"/>
      <c r="AH1125" s="430"/>
      <c r="AI1125" s="431"/>
      <c r="AJ1125" s="434"/>
      <c r="AK1125" s="435"/>
      <c r="AL1125" s="448"/>
      <c r="AM1125" s="449"/>
      <c r="AN1125" s="430"/>
      <c r="AO1125" s="431"/>
      <c r="AP1125" s="434"/>
      <c r="AQ1125" s="435"/>
      <c r="AR1125" s="448"/>
      <c r="AS1125" s="449"/>
      <c r="AT1125" s="452"/>
      <c r="AU1125" s="453"/>
      <c r="AV1125" s="456"/>
      <c r="AW1125" s="457"/>
      <c r="AX1125" s="448"/>
      <c r="AY1125" s="449"/>
      <c r="AZ1125" s="430"/>
      <c r="BA1125" s="431"/>
      <c r="BB1125" s="434"/>
      <c r="BC1125" s="435"/>
      <c r="BD1125" s="448"/>
      <c r="BE1125" s="449"/>
      <c r="BF1125" s="452"/>
      <c r="BG1125" s="453"/>
      <c r="BH1125" s="456"/>
      <c r="BI1125" s="457"/>
      <c r="BJ1125" s="448"/>
      <c r="BK1125" s="449"/>
      <c r="BL1125" s="409"/>
      <c r="BM1125" s="410"/>
      <c r="BN1125" s="411"/>
      <c r="BO1125" s="403"/>
      <c r="BP1125" s="405"/>
      <c r="BQ1125" s="53"/>
      <c r="BR1125" s="53"/>
      <c r="BS1125" s="779"/>
    </row>
    <row r="1126" spans="1:71" s="224" customFormat="1" ht="33.6" customHeight="1" x14ac:dyDescent="0.5">
      <c r="A1126" s="789"/>
      <c r="B1126" s="376"/>
      <c r="C1126" s="377"/>
      <c r="D1126" s="377" t="s">
        <v>10</v>
      </c>
      <c r="E1126" s="380"/>
      <c r="F1126" s="223"/>
      <c r="G1126" s="223"/>
      <c r="H1126" s="382">
        <f>SUM(H1082:I1125)</f>
        <v>0</v>
      </c>
      <c r="I1126" s="383"/>
      <c r="J1126" s="382">
        <f>SUM(J1082:K1125)</f>
        <v>0</v>
      </c>
      <c r="K1126" s="383"/>
      <c r="L1126" s="386">
        <f>SUM(L1082:M1125)</f>
        <v>0</v>
      </c>
      <c r="M1126" s="387"/>
      <c r="N1126" s="358">
        <f>L1126+J1126</f>
        <v>0</v>
      </c>
      <c r="O1126" s="359"/>
      <c r="P1126" s="386">
        <f>SUM(P1082:Q1125)</f>
        <v>0</v>
      </c>
      <c r="Q1126" s="383"/>
      <c r="R1126" s="386">
        <f t="shared" ref="R1126" si="638">SUM(R1082:S1125)</f>
        <v>0</v>
      </c>
      <c r="S1126" s="387"/>
      <c r="T1126" s="386">
        <f t="shared" ref="T1126" si="639">SUM(T1082:U1125)</f>
        <v>0</v>
      </c>
      <c r="U1126" s="359"/>
      <c r="V1126" s="387">
        <f t="shared" ref="V1126" si="640">SUM(V1082:W1125)</f>
        <v>0</v>
      </c>
      <c r="W1126" s="387"/>
      <c r="X1126" s="382">
        <f t="shared" ref="X1126" si="641">SUM(X1082:Y1125)</f>
        <v>0</v>
      </c>
      <c r="Y1126" s="359"/>
      <c r="Z1126" s="382">
        <f t="shared" ref="Z1126" si="642">SUM(Z1082:AA1125)</f>
        <v>0</v>
      </c>
      <c r="AA1126" s="359"/>
      <c r="AB1126" s="387">
        <f t="shared" ref="AB1126" si="643">SUM(AB1082:AC1125)</f>
        <v>0</v>
      </c>
      <c r="AC1126" s="383"/>
      <c r="AD1126" s="386">
        <f t="shared" ref="AD1126" si="644">SUM(AD1082:AE1125)</f>
        <v>0</v>
      </c>
      <c r="AE1126" s="387"/>
      <c r="AF1126" s="358">
        <f t="shared" ref="AF1126" si="645">SUM(AF1082:AG1125)</f>
        <v>0</v>
      </c>
      <c r="AG1126" s="359"/>
      <c r="AH1126" s="386">
        <f t="shared" ref="AH1126" si="646">SUM(AH1082:AI1125)</f>
        <v>0</v>
      </c>
      <c r="AI1126" s="383"/>
      <c r="AJ1126" s="386">
        <f t="shared" ref="AJ1126" si="647">SUM(AJ1082:AK1125)</f>
        <v>0</v>
      </c>
      <c r="AK1126" s="387"/>
      <c r="AL1126" s="358">
        <f>IF(AH1126=0,0,(AJ1126/AH1126)*100)</f>
        <v>0</v>
      </c>
      <c r="AM1126" s="359"/>
      <c r="AN1126" s="386">
        <f>SUM(AN1082:AO1125)</f>
        <v>0</v>
      </c>
      <c r="AO1126" s="383"/>
      <c r="AP1126" s="386">
        <f>SUM(AP1082:AQ1125)</f>
        <v>0</v>
      </c>
      <c r="AQ1126" s="387"/>
      <c r="AR1126" s="358">
        <f>IF(AN1126=0,0,(AP1126/AN1126)*100)</f>
        <v>0</v>
      </c>
      <c r="AS1126" s="359"/>
      <c r="AT1126" s="382">
        <f>AB1126+AH1126+AN1126</f>
        <v>0</v>
      </c>
      <c r="AU1126" s="383"/>
      <c r="AV1126" s="386">
        <f>AD1126+AJ1126+AP1126</f>
        <v>0</v>
      </c>
      <c r="AW1126" s="392"/>
      <c r="AX1126" s="358">
        <f>IF(AT1126=0,0,(AV1126/AT1126)*100)</f>
        <v>0</v>
      </c>
      <c r="AY1126" s="359"/>
      <c r="AZ1126" s="386">
        <f>SUM(AZ1082:BA1125)</f>
        <v>0</v>
      </c>
      <c r="BA1126" s="383"/>
      <c r="BB1126" s="386">
        <f>SUM(BB1082:BC1125)</f>
        <v>0</v>
      </c>
      <c r="BC1126" s="387"/>
      <c r="BD1126" s="358">
        <f>IF(AZ1126=0,0,(BB1126/AZ1126)*100)</f>
        <v>0</v>
      </c>
      <c r="BE1126" s="359"/>
      <c r="BF1126" s="382">
        <f>AT1126+AZ1126</f>
        <v>0</v>
      </c>
      <c r="BG1126" s="383"/>
      <c r="BH1126" s="386">
        <f>AV1126+BB1126</f>
        <v>0</v>
      </c>
      <c r="BI1126" s="392"/>
      <c r="BJ1126" s="358">
        <f>IF(BF1126=0,0,(BH1126/BF1126)*100)</f>
        <v>0</v>
      </c>
      <c r="BK1126" s="394"/>
      <c r="BL1126" s="396">
        <f>SUM(BL1082:BN1125)</f>
        <v>0</v>
      </c>
      <c r="BM1126" s="397"/>
      <c r="BN1126" s="398"/>
      <c r="BO1126" s="402" t="e">
        <f>(BL1126*BR$74)+(N1126*BR$75)+(X1126*BR$76)+(R1126*BR$77)+(V1126*BR$78)+(Z1126*BR$79)</f>
        <v>#REF!</v>
      </c>
      <c r="BP1126" s="404" t="e">
        <f>((AZ1126-BB1126)*BR$81)+((AT1126-AV1126)*BR$80)+(H1126*BR$82)+(P1126*BR$83)</f>
        <v>#REF!</v>
      </c>
      <c r="BQ1126" s="222"/>
      <c r="BR1126" s="222"/>
      <c r="BS1126" s="789"/>
    </row>
    <row r="1127" spans="1:71" s="224" customFormat="1" ht="33.950000000000003" customHeight="1" thickBot="1" x14ac:dyDescent="0.55000000000000004">
      <c r="A1127" s="789"/>
      <c r="B1127" s="378"/>
      <c r="C1127" s="379"/>
      <c r="D1127" s="379"/>
      <c r="E1127" s="381"/>
      <c r="F1127" s="225"/>
      <c r="G1127" s="225"/>
      <c r="H1127" s="384"/>
      <c r="I1127" s="385"/>
      <c r="J1127" s="384"/>
      <c r="K1127" s="385"/>
      <c r="L1127" s="388"/>
      <c r="M1127" s="389"/>
      <c r="N1127" s="390" t="s">
        <v>14</v>
      </c>
      <c r="O1127" s="391"/>
      <c r="P1127" s="388"/>
      <c r="Q1127" s="385"/>
      <c r="R1127" s="388"/>
      <c r="S1127" s="389"/>
      <c r="T1127" s="388"/>
      <c r="U1127" s="391"/>
      <c r="V1127" s="389"/>
      <c r="W1127" s="389"/>
      <c r="X1127" s="384"/>
      <c r="Y1127" s="391"/>
      <c r="Z1127" s="384"/>
      <c r="AA1127" s="391"/>
      <c r="AB1127" s="389"/>
      <c r="AC1127" s="385"/>
      <c r="AD1127" s="388"/>
      <c r="AE1127" s="389"/>
      <c r="AF1127" s="390"/>
      <c r="AG1127" s="391"/>
      <c r="AH1127" s="388"/>
      <c r="AI1127" s="385"/>
      <c r="AJ1127" s="388"/>
      <c r="AK1127" s="389"/>
      <c r="AL1127" s="390"/>
      <c r="AM1127" s="391"/>
      <c r="AN1127" s="388"/>
      <c r="AO1127" s="385"/>
      <c r="AP1127" s="388"/>
      <c r="AQ1127" s="389"/>
      <c r="AR1127" s="390"/>
      <c r="AS1127" s="391"/>
      <c r="AT1127" s="384"/>
      <c r="AU1127" s="385"/>
      <c r="AV1127" s="388"/>
      <c r="AW1127" s="393"/>
      <c r="AX1127" s="390"/>
      <c r="AY1127" s="391"/>
      <c r="AZ1127" s="388"/>
      <c r="BA1127" s="385"/>
      <c r="BB1127" s="388"/>
      <c r="BC1127" s="389"/>
      <c r="BD1127" s="390"/>
      <c r="BE1127" s="391"/>
      <c r="BF1127" s="384"/>
      <c r="BG1127" s="385"/>
      <c r="BH1127" s="388"/>
      <c r="BI1127" s="393"/>
      <c r="BJ1127" s="390"/>
      <c r="BK1127" s="395"/>
      <c r="BL1127" s="399"/>
      <c r="BM1127" s="400"/>
      <c r="BN1127" s="401"/>
      <c r="BO1127" s="403"/>
      <c r="BP1127" s="405"/>
      <c r="BQ1127" s="222"/>
      <c r="BR1127" s="222"/>
      <c r="BS1127" s="789"/>
    </row>
    <row r="1128" spans="1:71" s="230" customFormat="1" ht="48.2" customHeight="1" thickBot="1" x14ac:dyDescent="0.55000000000000004">
      <c r="A1128" s="790"/>
      <c r="B1128" s="342"/>
      <c r="C1128" s="343"/>
      <c r="D1128" s="343" t="s">
        <v>13</v>
      </c>
      <c r="E1128" s="344"/>
      <c r="F1128" s="227"/>
      <c r="G1128" s="223"/>
      <c r="H1128" s="345"/>
      <c r="I1128" s="346"/>
      <c r="J1128" s="347"/>
      <c r="K1128" s="348"/>
      <c r="L1128" s="349"/>
      <c r="M1128" s="350"/>
      <c r="N1128" s="351">
        <f>J1128+L1128</f>
        <v>0</v>
      </c>
      <c r="O1128" s="352"/>
      <c r="P1128" s="347"/>
      <c r="Q1128" s="348"/>
      <c r="R1128" s="349"/>
      <c r="S1128" s="348"/>
      <c r="T1128" s="353"/>
      <c r="U1128" s="354"/>
      <c r="V1128" s="347"/>
      <c r="W1128" s="355"/>
      <c r="X1128" s="345"/>
      <c r="Y1128" s="346"/>
      <c r="Z1128" s="347"/>
      <c r="AA1128" s="355"/>
      <c r="AB1128" s="347"/>
      <c r="AC1128" s="348"/>
      <c r="AD1128" s="349"/>
      <c r="AE1128" s="350"/>
      <c r="AF1128" s="356">
        <f>IF(AB1128=0,0,(AD1128/AB1128)*100)</f>
        <v>0</v>
      </c>
      <c r="AG1128" s="357"/>
      <c r="AH1128" s="347"/>
      <c r="AI1128" s="348"/>
      <c r="AJ1128" s="349"/>
      <c r="AK1128" s="350"/>
      <c r="AL1128" s="358">
        <f>IF(AH1128=0,0,(AJ1128/AH1128)*100)</f>
        <v>0</v>
      </c>
      <c r="AM1128" s="359"/>
      <c r="AN1128" s="347"/>
      <c r="AO1128" s="348"/>
      <c r="AP1128" s="349"/>
      <c r="AQ1128" s="350"/>
      <c r="AR1128" s="358">
        <f>IF(AN1128=0,0,(AP1128/AN1128)*100)</f>
        <v>0</v>
      </c>
      <c r="AS1128" s="359"/>
      <c r="AT1128" s="360">
        <f>AB1128+AH1128+AN1128</f>
        <v>0</v>
      </c>
      <c r="AU1128" s="361"/>
      <c r="AV1128" s="362">
        <f>AD1128+AJ1128+AP1128</f>
        <v>0</v>
      </c>
      <c r="AW1128" s="363"/>
      <c r="AX1128" s="358">
        <f>IF(AT1128=0,0,(AV1128/AT1128)*100)</f>
        <v>0</v>
      </c>
      <c r="AY1128" s="359"/>
      <c r="AZ1128" s="347"/>
      <c r="BA1128" s="348"/>
      <c r="BB1128" s="349"/>
      <c r="BC1128" s="350"/>
      <c r="BD1128" s="358">
        <f>IF(AZ1128=0,0,(BB1128/AZ1128)*100)</f>
        <v>0</v>
      </c>
      <c r="BE1128" s="359"/>
      <c r="BF1128" s="360">
        <f>AT1128+AZ1128</f>
        <v>0</v>
      </c>
      <c r="BG1128" s="361"/>
      <c r="BH1128" s="362">
        <f>AV1128+BB1128</f>
        <v>0</v>
      </c>
      <c r="BI1128" s="363"/>
      <c r="BJ1128" s="358">
        <f>IF(BF1128=0,0,(BH1128/BF1128)*100)</f>
        <v>0</v>
      </c>
      <c r="BK1128" s="359"/>
      <c r="BL1128" s="364"/>
      <c r="BM1128" s="365"/>
      <c r="BN1128" s="366"/>
      <c r="BO1128" s="228"/>
      <c r="BP1128" s="229"/>
      <c r="BQ1128" s="226"/>
      <c r="BR1128" s="226"/>
      <c r="BS1128" s="790"/>
    </row>
    <row r="1129" spans="1:71" s="230" customFormat="1" ht="48.95" customHeight="1" thickBot="1" x14ac:dyDescent="0.55000000000000004">
      <c r="A1129" s="790"/>
      <c r="B1129" s="231"/>
      <c r="C1129" s="268"/>
      <c r="D1129" s="367" t="s">
        <v>87</v>
      </c>
      <c r="E1129" s="368"/>
      <c r="F1129" s="233"/>
      <c r="G1129" s="233"/>
      <c r="H1129" s="268"/>
      <c r="I1129" s="268"/>
      <c r="J1129" s="369">
        <f>IF((J1126+L1128)=0,0,J1126/(J1126+L1128)*100)</f>
        <v>0</v>
      </c>
      <c r="K1129" s="370"/>
      <c r="L1129" s="369">
        <f>IF((L1126+J1128)=0,0,L1126/(L1126+J1128)*100)</f>
        <v>0</v>
      </c>
      <c r="M1129" s="370"/>
      <c r="N1129" s="369">
        <f>IF((N1126+N1128)=0,0,N1126/(N1126+N1128)*100)</f>
        <v>0</v>
      </c>
      <c r="O1129" s="371"/>
      <c r="P1129" s="372"/>
      <c r="Q1129" s="373"/>
      <c r="R1129" s="373"/>
      <c r="S1129" s="373"/>
      <c r="T1129" s="374"/>
      <c r="U1129" s="374"/>
      <c r="V1129" s="373"/>
      <c r="W1129" s="373"/>
      <c r="X1129" s="373"/>
      <c r="Y1129" s="373"/>
      <c r="Z1129" s="373"/>
      <c r="AA1129" s="373"/>
      <c r="AB1129" s="373"/>
      <c r="AC1129" s="373"/>
      <c r="AD1129" s="373"/>
      <c r="AE1129" s="373"/>
      <c r="AF1129" s="373"/>
      <c r="AG1129" s="373"/>
      <c r="AH1129" s="373"/>
      <c r="AI1129" s="373"/>
      <c r="AJ1129" s="373"/>
      <c r="AK1129" s="373"/>
      <c r="AL1129" s="373"/>
      <c r="AM1129" s="373"/>
      <c r="AN1129" s="373"/>
      <c r="AO1129" s="373"/>
      <c r="AP1129" s="373"/>
      <c r="AQ1129" s="373"/>
      <c r="AR1129" s="373"/>
      <c r="AS1129" s="373"/>
      <c r="AT1129" s="373"/>
      <c r="AU1129" s="373"/>
      <c r="AV1129" s="373"/>
      <c r="AW1129" s="373"/>
      <c r="AX1129" s="373"/>
      <c r="AY1129" s="373"/>
      <c r="AZ1129" s="373"/>
      <c r="BA1129" s="373"/>
      <c r="BB1129" s="373"/>
      <c r="BC1129" s="373"/>
      <c r="BD1129" s="373"/>
      <c r="BE1129" s="373"/>
      <c r="BF1129" s="373"/>
      <c r="BG1129" s="373"/>
      <c r="BH1129" s="373"/>
      <c r="BI1129" s="373"/>
      <c r="BJ1129" s="373"/>
      <c r="BK1129" s="373"/>
      <c r="BL1129" s="373"/>
      <c r="BM1129" s="373"/>
      <c r="BN1129" s="375"/>
      <c r="BO1129" s="234"/>
      <c r="BP1129" s="234"/>
      <c r="BQ1129" s="226"/>
      <c r="BR1129" s="226"/>
      <c r="BS1129" s="790"/>
    </row>
    <row r="1130" spans="1:71" ht="15.75" customHeight="1" thickTop="1" thickBot="1" x14ac:dyDescent="0.45">
      <c r="A1130" s="779"/>
      <c r="B1130" s="160"/>
      <c r="C1130" s="161"/>
      <c r="D1130" s="161"/>
      <c r="E1130" s="161"/>
      <c r="F1130" s="69"/>
      <c r="G1130" s="69"/>
      <c r="H1130" s="161"/>
      <c r="I1130" s="161"/>
      <c r="J1130" s="161"/>
      <c r="K1130" s="161"/>
      <c r="L1130" s="161"/>
      <c r="M1130" s="161"/>
      <c r="N1130" s="161"/>
      <c r="O1130" s="161"/>
      <c r="P1130" s="161"/>
      <c r="Q1130" s="161"/>
      <c r="R1130" s="161"/>
      <c r="S1130" s="161"/>
      <c r="T1130" s="161"/>
      <c r="U1130" s="161"/>
      <c r="V1130" s="161"/>
      <c r="W1130" s="161"/>
      <c r="X1130" s="161"/>
      <c r="Y1130" s="161"/>
      <c r="Z1130" s="161"/>
      <c r="AA1130" s="161"/>
      <c r="AB1130" s="161"/>
      <c r="AC1130" s="161"/>
      <c r="AD1130" s="161"/>
      <c r="AE1130" s="161"/>
      <c r="AF1130" s="166"/>
      <c r="AG1130" s="166"/>
      <c r="AH1130" s="161"/>
      <c r="AI1130" s="161"/>
      <c r="AJ1130" s="161"/>
      <c r="AK1130" s="161"/>
      <c r="AL1130" s="161"/>
      <c r="AM1130" s="161"/>
      <c r="AN1130" s="161"/>
      <c r="AO1130" s="161"/>
      <c r="AP1130" s="161"/>
      <c r="AQ1130" s="161"/>
      <c r="AR1130" s="161"/>
      <c r="AS1130" s="161"/>
      <c r="AT1130" s="161"/>
      <c r="AU1130" s="161"/>
      <c r="AV1130" s="161"/>
      <c r="AW1130" s="161"/>
      <c r="AX1130" s="161"/>
      <c r="AY1130" s="161"/>
      <c r="AZ1130" s="161"/>
      <c r="BA1130" s="161"/>
      <c r="BB1130" s="161"/>
      <c r="BC1130" s="161"/>
      <c r="BD1130" s="161"/>
      <c r="BE1130" s="161"/>
      <c r="BF1130" s="161"/>
      <c r="BG1130" s="161"/>
      <c r="BH1130" s="161"/>
      <c r="BI1130" s="161"/>
      <c r="BJ1130" s="161"/>
      <c r="BK1130" s="161"/>
      <c r="BL1130" s="161"/>
      <c r="BM1130" s="161"/>
      <c r="BN1130" s="167"/>
      <c r="BO1130" s="70"/>
      <c r="BP1130" s="70"/>
      <c r="BQ1130" s="53"/>
      <c r="BR1130" s="53"/>
      <c r="BS1130" s="779"/>
    </row>
    <row r="1131" spans="1:71" s="68" customFormat="1" ht="80.25" customHeight="1" thickTop="1" thickBot="1" x14ac:dyDescent="0.5">
      <c r="A1131" s="791"/>
      <c r="B1131" s="325" t="s">
        <v>55</v>
      </c>
      <c r="C1131" s="326"/>
      <c r="D1131" s="327" t="s">
        <v>47</v>
      </c>
      <c r="E1131" s="327"/>
      <c r="F1131" s="71"/>
      <c r="G1131" s="71"/>
      <c r="H1131" s="328"/>
      <c r="I1131" s="329"/>
      <c r="J1131" s="330"/>
      <c r="K1131" s="235"/>
      <c r="L1131" s="328"/>
      <c r="M1131" s="329"/>
      <c r="N1131" s="330"/>
      <c r="O1131" s="331" t="s">
        <v>42</v>
      </c>
      <c r="P1131" s="332"/>
      <c r="Q1131" s="332"/>
      <c r="R1131" s="332"/>
      <c r="S1131" s="328"/>
      <c r="T1131" s="329"/>
      <c r="U1131" s="330"/>
      <c r="V1131" s="235"/>
      <c r="W1131" s="328"/>
      <c r="X1131" s="329"/>
      <c r="Y1131" s="330"/>
      <c r="Z1131" s="331" t="s">
        <v>110</v>
      </c>
      <c r="AA1131" s="332"/>
      <c r="AB1131" s="332"/>
      <c r="AC1131" s="332"/>
      <c r="AD1131" s="332"/>
      <c r="AE1131" s="332"/>
      <c r="AF1131" s="332"/>
      <c r="AG1131" s="332"/>
      <c r="AH1131" s="332"/>
      <c r="AI1131" s="333"/>
      <c r="AJ1131" s="328"/>
      <c r="AK1131" s="329"/>
      <c r="AL1131" s="330"/>
      <c r="AM1131" s="235"/>
      <c r="AN1131" s="328"/>
      <c r="AO1131" s="329"/>
      <c r="AP1131" s="330"/>
      <c r="AQ1131" s="331" t="s">
        <v>46</v>
      </c>
      <c r="AR1131" s="332"/>
      <c r="AS1131" s="332"/>
      <c r="AT1131" s="333"/>
      <c r="AU1131" s="328"/>
      <c r="AV1131" s="329"/>
      <c r="AW1131" s="330"/>
      <c r="AX1131" s="235"/>
      <c r="AY1131" s="328"/>
      <c r="AZ1131" s="329"/>
      <c r="BA1131" s="330"/>
      <c r="BB1131" s="334" t="s">
        <v>112</v>
      </c>
      <c r="BC1131" s="335"/>
      <c r="BD1131" s="335"/>
      <c r="BE1131" s="336"/>
      <c r="BF1131" s="337">
        <f>BL1126</f>
        <v>0</v>
      </c>
      <c r="BG1131" s="338"/>
      <c r="BH1131" s="339"/>
      <c r="BI1131" s="235"/>
      <c r="BJ1131" s="337">
        <f>BL1128</f>
        <v>0</v>
      </c>
      <c r="BK1131" s="338"/>
      <c r="BL1131" s="339"/>
      <c r="BM1131" s="173"/>
      <c r="BN1131" s="174"/>
      <c r="BO1131" s="72"/>
      <c r="BP1131" s="72"/>
      <c r="BQ1131" s="67"/>
      <c r="BR1131" s="67"/>
      <c r="BS1131" s="791"/>
    </row>
    <row r="1132" spans="1:71" ht="15.6" customHeight="1" thickTop="1" thickBot="1" x14ac:dyDescent="0.55000000000000004">
      <c r="A1132" s="779"/>
      <c r="B1132" s="162"/>
      <c r="C1132" s="156"/>
      <c r="D1132" s="163"/>
      <c r="E1132" s="163"/>
      <c r="F1132" s="73"/>
      <c r="G1132" s="73"/>
      <c r="H1132" s="170"/>
      <c r="I1132" s="170"/>
      <c r="J1132" s="170"/>
      <c r="K1132" s="170"/>
      <c r="L1132" s="170"/>
      <c r="M1132" s="170"/>
      <c r="N1132" s="170"/>
      <c r="O1132" s="168"/>
      <c r="P1132" s="168"/>
      <c r="Q1132" s="168"/>
      <c r="R1132" s="168"/>
      <c r="S1132" s="170"/>
      <c r="T1132" s="170"/>
      <c r="U1132" s="170"/>
      <c r="V1132" s="169"/>
      <c r="W1132" s="170"/>
      <c r="X1132" s="170"/>
      <c r="Y1132" s="170"/>
      <c r="Z1132" s="168"/>
      <c r="AA1132" s="168"/>
      <c r="AB1132" s="168"/>
      <c r="AC1132" s="168"/>
      <c r="AD1132" s="170"/>
      <c r="AE1132" s="170"/>
      <c r="AF1132" s="170"/>
      <c r="AG1132" s="170"/>
      <c r="AH1132" s="169"/>
      <c r="AI1132" s="169"/>
      <c r="AJ1132" s="170"/>
      <c r="AK1132" s="168"/>
      <c r="AL1132" s="168"/>
      <c r="AM1132" s="168"/>
      <c r="AN1132" s="168"/>
      <c r="AO1132" s="170"/>
      <c r="AP1132" s="170"/>
      <c r="AQ1132" s="168"/>
      <c r="AR1132" s="168"/>
      <c r="AS1132" s="168"/>
      <c r="AT1132" s="168"/>
      <c r="AU1132" s="170"/>
      <c r="AV1132" s="170"/>
      <c r="AW1132" s="170"/>
      <c r="AX1132" s="170"/>
      <c r="AY1132" s="170"/>
      <c r="AZ1132" s="172"/>
      <c r="BA1132" s="172"/>
      <c r="BB1132" s="168"/>
      <c r="BC1132" s="176"/>
      <c r="BD1132" s="177"/>
      <c r="BE1132" s="177"/>
      <c r="BF1132" s="178"/>
      <c r="BG1132" s="178"/>
      <c r="BH1132" s="172"/>
      <c r="BI1132" s="170"/>
      <c r="BJ1132" s="179"/>
      <c r="BK1132" s="179"/>
      <c r="BL1132" s="172"/>
      <c r="BM1132" s="175"/>
      <c r="BN1132" s="180"/>
      <c r="BO1132" s="74"/>
      <c r="BP1132" s="74"/>
      <c r="BQ1132" s="53"/>
      <c r="BR1132" s="53"/>
      <c r="BS1132" s="779"/>
    </row>
    <row r="1133" spans="1:71" s="68" customFormat="1" ht="80.25" customHeight="1" thickTop="1" thickBot="1" x14ac:dyDescent="0.5">
      <c r="A1133" s="791"/>
      <c r="B1133" s="334" t="s">
        <v>40</v>
      </c>
      <c r="C1133" s="335"/>
      <c r="D1133" s="327" t="s">
        <v>48</v>
      </c>
      <c r="E1133" s="327"/>
      <c r="F1133" s="71"/>
      <c r="G1133" s="71"/>
      <c r="H1133" s="337">
        <f>H1131</f>
        <v>0</v>
      </c>
      <c r="I1133" s="338"/>
      <c r="J1133" s="339"/>
      <c r="K1133" s="235"/>
      <c r="L1133" s="337">
        <f>L1131</f>
        <v>0</v>
      </c>
      <c r="M1133" s="338"/>
      <c r="N1133" s="339"/>
      <c r="O1133" s="331" t="s">
        <v>44</v>
      </c>
      <c r="P1133" s="332"/>
      <c r="Q1133" s="332"/>
      <c r="R1133" s="332"/>
      <c r="S1133" s="337">
        <f>S1131-H1131</f>
        <v>0</v>
      </c>
      <c r="T1133" s="338"/>
      <c r="U1133" s="339"/>
      <c r="V1133" s="235"/>
      <c r="W1133" s="337">
        <f>W1131-L1131</f>
        <v>0</v>
      </c>
      <c r="X1133" s="338"/>
      <c r="Y1133" s="339"/>
      <c r="Z1133" s="331" t="s">
        <v>111</v>
      </c>
      <c r="AA1133" s="332"/>
      <c r="AB1133" s="332"/>
      <c r="AC1133" s="332"/>
      <c r="AD1133" s="332"/>
      <c r="AE1133" s="332"/>
      <c r="AF1133" s="332"/>
      <c r="AG1133" s="332"/>
      <c r="AH1133" s="332"/>
      <c r="AI1133" s="333"/>
      <c r="AJ1133" s="337">
        <f>AJ1131-S1131</f>
        <v>0</v>
      </c>
      <c r="AK1133" s="338"/>
      <c r="AL1133" s="339"/>
      <c r="AM1133" s="235"/>
      <c r="AN1133" s="337">
        <f>AN1131-W1131</f>
        <v>0</v>
      </c>
      <c r="AO1133" s="338"/>
      <c r="AP1133" s="339"/>
      <c r="AQ1133" s="331" t="s">
        <v>45</v>
      </c>
      <c r="AR1133" s="332"/>
      <c r="AS1133" s="332"/>
      <c r="AT1133" s="333"/>
      <c r="AU1133" s="337">
        <f>AU1131-AJ1131</f>
        <v>0</v>
      </c>
      <c r="AV1133" s="338"/>
      <c r="AW1133" s="339"/>
      <c r="AX1133" s="235"/>
      <c r="AY1133" s="337">
        <f>AY1131-AN1131</f>
        <v>0</v>
      </c>
      <c r="AZ1133" s="338"/>
      <c r="BA1133" s="339"/>
      <c r="BB1133" s="334" t="s">
        <v>113</v>
      </c>
      <c r="BC1133" s="335"/>
      <c r="BD1133" s="335"/>
      <c r="BE1133" s="336"/>
      <c r="BF1133" s="337">
        <f>BF1131-AU1131</f>
        <v>0</v>
      </c>
      <c r="BG1133" s="338"/>
      <c r="BH1133" s="339"/>
      <c r="BI1133" s="235"/>
      <c r="BJ1133" s="337">
        <f>BJ1131-AY1131</f>
        <v>0</v>
      </c>
      <c r="BK1133" s="338"/>
      <c r="BL1133" s="339"/>
      <c r="BM1133" s="173"/>
      <c r="BN1133" s="174"/>
      <c r="BO1133" s="72"/>
      <c r="BP1133" s="72"/>
      <c r="BQ1133" s="67"/>
      <c r="BR1133" s="67"/>
      <c r="BS1133" s="791"/>
    </row>
    <row r="1134" spans="1:71" ht="15.75" customHeight="1" thickTop="1" thickBot="1" x14ac:dyDescent="0.45">
      <c r="A1134" s="779"/>
      <c r="B1134" s="164"/>
      <c r="C1134" s="165"/>
      <c r="D1134" s="165"/>
      <c r="E1134" s="165"/>
      <c r="F1134" s="75"/>
      <c r="G1134" s="75"/>
      <c r="H1134" s="165"/>
      <c r="I1134" s="165"/>
      <c r="J1134" s="165"/>
      <c r="K1134" s="165"/>
      <c r="L1134" s="165"/>
      <c r="M1134" s="165"/>
      <c r="N1134" s="165"/>
      <c r="O1134" s="165"/>
      <c r="P1134" s="165"/>
      <c r="Q1134" s="165"/>
      <c r="R1134" s="165"/>
      <c r="S1134" s="165"/>
      <c r="T1134" s="165"/>
      <c r="U1134" s="165"/>
      <c r="V1134" s="165"/>
      <c r="W1134" s="165"/>
      <c r="X1134" s="165"/>
      <c r="Y1134" s="165"/>
      <c r="Z1134" s="165"/>
      <c r="AA1134" s="165"/>
      <c r="AB1134" s="165"/>
      <c r="AC1134" s="165"/>
      <c r="AD1134" s="165"/>
      <c r="AE1134" s="165"/>
      <c r="AF1134" s="171"/>
      <c r="AG1134" s="171"/>
      <c r="AH1134" s="165"/>
      <c r="AI1134" s="165"/>
      <c r="AJ1134" s="165"/>
      <c r="AK1134" s="165"/>
      <c r="AL1134" s="165"/>
      <c r="AM1134" s="165"/>
      <c r="AN1134" s="165"/>
      <c r="AO1134" s="165"/>
      <c r="AP1134" s="165"/>
      <c r="AQ1134" s="165"/>
      <c r="AR1134" s="165"/>
      <c r="AS1134" s="165"/>
      <c r="AT1134" s="165"/>
      <c r="AU1134" s="165"/>
      <c r="AV1134" s="165"/>
      <c r="AW1134" s="165"/>
      <c r="AX1134" s="165"/>
      <c r="AY1134" s="165"/>
      <c r="AZ1134" s="165"/>
      <c r="BA1134" s="340" t="s">
        <v>138</v>
      </c>
      <c r="BB1134" s="340"/>
      <c r="BC1134" s="340"/>
      <c r="BD1134" s="340"/>
      <c r="BE1134" s="340"/>
      <c r="BF1134" s="340"/>
      <c r="BG1134" s="340"/>
      <c r="BH1134" s="340"/>
      <c r="BI1134" s="340"/>
      <c r="BJ1134" s="340"/>
      <c r="BK1134" s="340"/>
      <c r="BL1134" s="340"/>
      <c r="BM1134" s="340"/>
      <c r="BN1134" s="341"/>
      <c r="BO1134" s="76"/>
      <c r="BP1134" s="76"/>
      <c r="BQ1134" s="53"/>
      <c r="BR1134" s="53"/>
      <c r="BS1134" s="779"/>
    </row>
    <row r="1135" spans="1:71" ht="12" customHeight="1" thickTop="1" x14ac:dyDescent="0.4">
      <c r="A1135" s="779"/>
      <c r="B1135" s="780"/>
      <c r="C1135" s="779"/>
      <c r="D1135" s="779"/>
      <c r="E1135" s="779"/>
      <c r="F1135" s="781"/>
      <c r="G1135" s="781"/>
      <c r="H1135" s="779"/>
      <c r="I1135" s="779"/>
      <c r="J1135" s="779"/>
      <c r="K1135" s="779"/>
      <c r="L1135" s="779"/>
      <c r="M1135" s="779"/>
      <c r="N1135" s="779"/>
      <c r="O1135" s="779"/>
      <c r="P1135" s="779"/>
      <c r="Q1135" s="779"/>
      <c r="R1135" s="779"/>
      <c r="S1135" s="779"/>
      <c r="T1135" s="779"/>
      <c r="U1135" s="779"/>
      <c r="V1135" s="779"/>
      <c r="W1135" s="779"/>
      <c r="X1135" s="779"/>
      <c r="Y1135" s="779"/>
      <c r="Z1135" s="779"/>
      <c r="AA1135" s="779"/>
      <c r="AB1135" s="779"/>
      <c r="AC1135" s="779"/>
      <c r="AD1135" s="779"/>
      <c r="AE1135" s="779"/>
      <c r="AF1135" s="782"/>
      <c r="AG1135" s="782"/>
      <c r="AH1135" s="779"/>
      <c r="AI1135" s="779"/>
      <c r="AJ1135" s="779"/>
      <c r="AK1135" s="779"/>
      <c r="AL1135" s="779"/>
      <c r="AM1135" s="779"/>
      <c r="AN1135" s="779"/>
      <c r="AO1135" s="779"/>
      <c r="AP1135" s="779"/>
      <c r="AQ1135" s="779"/>
      <c r="AR1135" s="779"/>
      <c r="AS1135" s="779"/>
      <c r="AT1135" s="779"/>
      <c r="AU1135" s="779"/>
      <c r="AV1135" s="779"/>
      <c r="AW1135" s="779"/>
      <c r="AX1135" s="779"/>
      <c r="AY1135" s="779"/>
      <c r="AZ1135" s="779"/>
      <c r="BA1135" s="779"/>
      <c r="BB1135" s="779"/>
      <c r="BC1135" s="779"/>
      <c r="BD1135" s="779"/>
      <c r="BE1135" s="779"/>
      <c r="BF1135" s="779"/>
      <c r="BG1135" s="779"/>
      <c r="BH1135" s="779"/>
      <c r="BI1135" s="779"/>
      <c r="BJ1135" s="779"/>
      <c r="BK1135" s="779"/>
      <c r="BL1135" s="779"/>
      <c r="BM1135" s="779"/>
      <c r="BN1135" s="779"/>
      <c r="BO1135" s="783"/>
      <c r="BP1135" s="783"/>
      <c r="BQ1135" s="779"/>
      <c r="BR1135" s="779"/>
      <c r="BS1135" s="779"/>
    </row>
    <row r="1136" spans="1:71" s="57" customFormat="1" ht="46.5" x14ac:dyDescent="0.7">
      <c r="A1136" s="784"/>
      <c r="B1136" s="801" t="s">
        <v>9</v>
      </c>
      <c r="C1136" s="801"/>
      <c r="D1136" s="801"/>
      <c r="E1136" s="801"/>
      <c r="F1136" s="801"/>
      <c r="G1136" s="801"/>
      <c r="H1136" s="801"/>
      <c r="I1136" s="801"/>
      <c r="J1136" s="801"/>
      <c r="K1136" s="801"/>
      <c r="L1136" s="801"/>
      <c r="M1136" s="801"/>
      <c r="N1136" s="801"/>
      <c r="O1136" s="801"/>
      <c r="P1136" s="801"/>
      <c r="Q1136" s="801"/>
      <c r="R1136" s="801"/>
      <c r="S1136" s="801"/>
      <c r="T1136" s="801"/>
      <c r="U1136" s="801"/>
      <c r="V1136" s="801"/>
      <c r="W1136" s="801"/>
      <c r="X1136" s="801"/>
      <c r="Y1136" s="801"/>
      <c r="Z1136" s="801"/>
      <c r="AA1136" s="801"/>
      <c r="AB1136" s="801"/>
      <c r="AC1136" s="801"/>
      <c r="AD1136" s="801"/>
      <c r="AE1136" s="801"/>
      <c r="AF1136" s="801"/>
      <c r="AG1136" s="801"/>
      <c r="AH1136" s="801"/>
      <c r="AI1136" s="801"/>
      <c r="AJ1136" s="801"/>
      <c r="AK1136" s="801"/>
      <c r="AL1136" s="801"/>
      <c r="AM1136" s="801"/>
      <c r="AN1136" s="801"/>
      <c r="AO1136" s="801"/>
      <c r="AP1136" s="801"/>
      <c r="AQ1136" s="801"/>
      <c r="AR1136" s="801"/>
      <c r="AS1136" s="801"/>
      <c r="AT1136" s="801"/>
      <c r="AU1136" s="801"/>
      <c r="AV1136" s="801"/>
      <c r="AW1136" s="801"/>
      <c r="AX1136" s="801"/>
      <c r="AY1136" s="801"/>
      <c r="AZ1136" s="801"/>
      <c r="BA1136" s="801"/>
      <c r="BB1136" s="801"/>
      <c r="BC1136" s="801"/>
      <c r="BD1136" s="801"/>
      <c r="BE1136" s="801"/>
      <c r="BF1136" s="801"/>
      <c r="BG1136" s="801"/>
      <c r="BH1136" s="801"/>
      <c r="BI1136" s="801"/>
      <c r="BJ1136" s="801"/>
      <c r="BK1136" s="801"/>
      <c r="BL1136" s="801"/>
      <c r="BM1136" s="801"/>
      <c r="BN1136" s="801"/>
      <c r="BO1136" s="139"/>
      <c r="BP1136" s="139"/>
      <c r="BQ1136" s="56"/>
      <c r="BR1136" s="56"/>
      <c r="BS1136" s="784"/>
    </row>
    <row r="1137" spans="1:71" ht="11.1" customHeight="1" x14ac:dyDescent="0.4">
      <c r="A1137" s="779"/>
      <c r="B1137" s="140"/>
      <c r="C1137" s="141"/>
      <c r="D1137" s="141"/>
      <c r="E1137" s="141"/>
      <c r="F1137" s="142"/>
      <c r="G1137" s="142"/>
      <c r="H1137" s="141"/>
      <c r="I1137" s="141"/>
      <c r="J1137" s="141"/>
      <c r="K1137" s="141"/>
      <c r="L1137" s="141"/>
      <c r="M1137" s="141"/>
      <c r="N1137" s="141"/>
      <c r="O1137" s="141"/>
      <c r="P1137" s="141"/>
      <c r="Q1137" s="141"/>
      <c r="R1137" s="141"/>
      <c r="S1137" s="141"/>
      <c r="T1137" s="141"/>
      <c r="U1137" s="141"/>
      <c r="V1137" s="141"/>
      <c r="W1137" s="141"/>
      <c r="X1137" s="141"/>
      <c r="Y1137" s="141"/>
      <c r="Z1137" s="141"/>
      <c r="AA1137" s="141"/>
      <c r="AB1137" s="141"/>
      <c r="AC1137" s="141"/>
      <c r="AD1137" s="141"/>
      <c r="AE1137" s="141"/>
      <c r="AF1137" s="143"/>
      <c r="AG1137" s="143"/>
      <c r="AH1137" s="141"/>
      <c r="AI1137" s="141"/>
      <c r="AJ1137" s="141"/>
      <c r="AK1137" s="141"/>
      <c r="AL1137" s="141"/>
      <c r="AM1137" s="141"/>
      <c r="AN1137" s="141"/>
      <c r="AO1137" s="141"/>
      <c r="AP1137" s="141"/>
      <c r="AQ1137" s="141"/>
      <c r="AR1137" s="141"/>
      <c r="AS1137" s="141"/>
      <c r="AT1137" s="141"/>
      <c r="AU1137" s="141"/>
      <c r="AV1137" s="141"/>
      <c r="AW1137" s="141"/>
      <c r="AX1137" s="141"/>
      <c r="AY1137" s="141"/>
      <c r="AZ1137" s="141"/>
      <c r="BA1137" s="141"/>
      <c r="BB1137" s="141"/>
      <c r="BC1137" s="141"/>
      <c r="BD1137" s="141"/>
      <c r="BE1137" s="141"/>
      <c r="BF1137" s="141"/>
      <c r="BG1137" s="141"/>
      <c r="BH1137" s="141"/>
      <c r="BI1137" s="141"/>
      <c r="BJ1137" s="141"/>
      <c r="BK1137" s="141"/>
      <c r="BL1137" s="141"/>
      <c r="BM1137" s="141"/>
      <c r="BN1137" s="460"/>
      <c r="BO1137" s="460"/>
      <c r="BP1137" s="460"/>
      <c r="BQ1137" s="53"/>
      <c r="BR1137" s="53"/>
      <c r="BS1137" s="779"/>
    </row>
    <row r="1138" spans="1:71" s="58" customFormat="1" ht="36.75" customHeight="1" x14ac:dyDescent="0.4">
      <c r="A1138" s="780"/>
      <c r="B1138" s="140"/>
      <c r="C1138" s="140"/>
      <c r="D1138" s="793" t="s">
        <v>10</v>
      </c>
      <c r="E1138" s="461" t="str">
        <f>IF(ROSTER!D$3="","",ROSTER!D$3)</f>
        <v/>
      </c>
      <c r="F1138" s="461"/>
      <c r="G1138" s="461"/>
      <c r="H1138" s="461"/>
      <c r="I1138" s="461"/>
      <c r="J1138" s="461"/>
      <c r="K1138" s="461"/>
      <c r="L1138" s="461"/>
      <c r="M1138" s="461"/>
      <c r="N1138" s="461"/>
      <c r="O1138" s="461"/>
      <c r="P1138" s="461"/>
      <c r="Q1138" s="461"/>
      <c r="R1138" s="461"/>
      <c r="S1138" s="461"/>
      <c r="T1138" s="461"/>
      <c r="U1138" s="461"/>
      <c r="V1138" s="461"/>
      <c r="W1138" s="461"/>
      <c r="X1138" s="461"/>
      <c r="Y1138" s="461"/>
      <c r="Z1138" s="461"/>
      <c r="AA1138" s="461"/>
      <c r="AB1138" s="461"/>
      <c r="AC1138" s="461"/>
      <c r="AD1138" s="144"/>
      <c r="AE1138" s="792" t="s">
        <v>11</v>
      </c>
      <c r="AF1138" s="792"/>
      <c r="AG1138" s="792"/>
      <c r="AH1138" s="792"/>
      <c r="AI1138" s="792"/>
      <c r="AJ1138" s="792"/>
      <c r="AK1138" s="792"/>
      <c r="AL1138" s="792"/>
      <c r="AM1138" s="792"/>
      <c r="AN1138" s="462"/>
      <c r="AO1138" s="462"/>
      <c r="AP1138" s="462"/>
      <c r="AQ1138" s="462"/>
      <c r="AR1138" s="462"/>
      <c r="AS1138" s="462"/>
      <c r="AT1138" s="462"/>
      <c r="AU1138" s="462"/>
      <c r="AV1138" s="462"/>
      <c r="AW1138" s="462"/>
      <c r="AX1138" s="462"/>
      <c r="AY1138" s="462"/>
      <c r="AZ1138" s="462"/>
      <c r="BA1138" s="462"/>
      <c r="BB1138" s="462"/>
      <c r="BC1138" s="462"/>
      <c r="BD1138" s="462"/>
      <c r="BE1138" s="462"/>
      <c r="BF1138" s="462"/>
      <c r="BG1138" s="462"/>
      <c r="BH1138" s="462"/>
      <c r="BI1138" s="462"/>
      <c r="BJ1138" s="462"/>
      <c r="BK1138" s="462"/>
      <c r="BL1138" s="462"/>
      <c r="BM1138" s="462"/>
      <c r="BN1138" s="460"/>
      <c r="BO1138" s="460"/>
      <c r="BP1138" s="460"/>
      <c r="BQ1138" s="54"/>
      <c r="BR1138" s="54"/>
      <c r="BS1138" s="780"/>
    </row>
    <row r="1139" spans="1:71" ht="8.85" customHeight="1" x14ac:dyDescent="0.4">
      <c r="A1139" s="785"/>
      <c r="B1139" s="140"/>
      <c r="C1139" s="143" t="s">
        <v>34</v>
      </c>
      <c r="D1139" s="143"/>
      <c r="E1139" s="143"/>
      <c r="F1139" s="145"/>
      <c r="G1139" s="145"/>
      <c r="H1139" s="143"/>
      <c r="I1139" s="143"/>
      <c r="J1139" s="146"/>
      <c r="K1139" s="146"/>
      <c r="L1139" s="146"/>
      <c r="M1139" s="146"/>
      <c r="N1139" s="146"/>
      <c r="O1139" s="146"/>
      <c r="P1139" s="146"/>
      <c r="Q1139" s="146"/>
      <c r="R1139" s="146"/>
      <c r="S1139" s="146"/>
      <c r="T1139" s="146"/>
      <c r="U1139" s="146"/>
      <c r="V1139" s="146"/>
      <c r="W1139" s="146"/>
      <c r="X1139" s="146"/>
      <c r="Y1139" s="146"/>
      <c r="Z1139" s="146"/>
      <c r="AA1139" s="146"/>
      <c r="AB1139" s="146"/>
      <c r="AC1139" s="146"/>
      <c r="AD1139" s="146"/>
      <c r="AE1139" s="146"/>
      <c r="AF1139" s="146"/>
      <c r="AG1139" s="143"/>
      <c r="AH1139" s="147"/>
      <c r="AI1139" s="148"/>
      <c r="AJ1139" s="148"/>
      <c r="AK1139" s="148"/>
      <c r="AL1139" s="148"/>
      <c r="AM1139" s="148"/>
      <c r="AN1139" s="148"/>
      <c r="AO1139" s="149"/>
      <c r="AP1139" s="150"/>
      <c r="AQ1139" s="150"/>
      <c r="AR1139" s="150"/>
      <c r="AS1139" s="150"/>
      <c r="AT1139" s="150"/>
      <c r="AU1139" s="150"/>
      <c r="AV1139" s="150"/>
      <c r="AW1139" s="150"/>
      <c r="AX1139" s="150"/>
      <c r="AY1139" s="150"/>
      <c r="AZ1139" s="150"/>
      <c r="BA1139" s="150"/>
      <c r="BB1139" s="150"/>
      <c r="BC1139" s="150"/>
      <c r="BD1139" s="150"/>
      <c r="BE1139" s="150"/>
      <c r="BF1139" s="150"/>
      <c r="BG1139" s="150"/>
      <c r="BH1139" s="150"/>
      <c r="BI1139" s="150"/>
      <c r="BJ1139" s="150"/>
      <c r="BK1139" s="150"/>
      <c r="BL1139" s="150"/>
      <c r="BM1139" s="150"/>
      <c r="BN1139" s="150"/>
      <c r="BO1139" s="151"/>
      <c r="BP1139" s="151"/>
      <c r="BQ1139" s="59"/>
      <c r="BR1139" s="59"/>
      <c r="BS1139" s="785"/>
    </row>
    <row r="1140" spans="1:71" s="58" customFormat="1" ht="42.75" x14ac:dyDescent="0.4">
      <c r="A1140" s="780"/>
      <c r="B1140" s="140"/>
      <c r="C1140" s="794" t="s">
        <v>33</v>
      </c>
      <c r="D1140" s="794"/>
      <c r="E1140" s="463"/>
      <c r="F1140" s="463"/>
      <c r="G1140" s="463"/>
      <c r="H1140" s="463"/>
      <c r="I1140" s="463"/>
      <c r="J1140" s="463"/>
      <c r="K1140" s="463"/>
      <c r="L1140" s="463"/>
      <c r="M1140" s="463"/>
      <c r="N1140" s="463"/>
      <c r="O1140" s="463"/>
      <c r="P1140" s="463"/>
      <c r="Q1140" s="463"/>
      <c r="R1140" s="463"/>
      <c r="S1140" s="463"/>
      <c r="T1140" s="463"/>
      <c r="U1140" s="463"/>
      <c r="V1140" s="463"/>
      <c r="W1140" s="463"/>
      <c r="X1140" s="463"/>
      <c r="Y1140" s="463"/>
      <c r="Z1140" s="463"/>
      <c r="AA1140" s="463"/>
      <c r="AB1140" s="463"/>
      <c r="AC1140" s="463"/>
      <c r="AD1140" s="144"/>
      <c r="AE1140" s="185" t="s">
        <v>18</v>
      </c>
      <c r="AF1140" s="185"/>
      <c r="AG1140" s="185"/>
      <c r="AH1140" s="792" t="s">
        <v>18</v>
      </c>
      <c r="AI1140" s="792"/>
      <c r="AJ1140" s="792"/>
      <c r="AK1140" s="792"/>
      <c r="AL1140" s="792"/>
      <c r="AM1140" s="792"/>
      <c r="AN1140" s="463"/>
      <c r="AO1140" s="463"/>
      <c r="AP1140" s="463"/>
      <c r="AQ1140" s="463"/>
      <c r="AR1140" s="463"/>
      <c r="AS1140" s="463"/>
      <c r="AT1140" s="463"/>
      <c r="AU1140" s="463"/>
      <c r="AV1140" s="463"/>
      <c r="AW1140" s="463"/>
      <c r="AX1140" s="463"/>
      <c r="AY1140" s="463"/>
      <c r="AZ1140" s="463"/>
      <c r="BA1140" s="792" t="s">
        <v>12</v>
      </c>
      <c r="BB1140" s="792"/>
      <c r="BC1140" s="792"/>
      <c r="BD1140" s="464"/>
      <c r="BE1140" s="464"/>
      <c r="BF1140" s="464"/>
      <c r="BG1140" s="464"/>
      <c r="BH1140" s="464"/>
      <c r="BI1140" s="464"/>
      <c r="BJ1140" s="464"/>
      <c r="BK1140" s="464"/>
      <c r="BL1140" s="464"/>
      <c r="BM1140" s="464"/>
      <c r="BN1140" s="152"/>
      <c r="BO1140" s="153"/>
      <c r="BP1140" s="153"/>
      <c r="BQ1140" s="60">
        <f>IF(BD1140=0,0,1)</f>
        <v>0</v>
      </c>
      <c r="BR1140" s="61">
        <f>IF((BF1194+BJ1194)&gt;(AU1194+AY1194),1,0)</f>
        <v>0</v>
      </c>
      <c r="BS1140" s="786"/>
    </row>
    <row r="1141" spans="1:71" ht="9.6" customHeight="1" x14ac:dyDescent="0.4">
      <c r="A1141" s="779"/>
      <c r="B1141" s="140"/>
      <c r="C1141" s="141"/>
      <c r="D1141" s="141"/>
      <c r="E1141" s="141"/>
      <c r="F1141" s="142"/>
      <c r="G1141" s="142"/>
      <c r="H1141" s="141"/>
      <c r="I1141" s="141"/>
      <c r="J1141" s="141"/>
      <c r="K1141" s="141"/>
      <c r="L1141" s="141"/>
      <c r="M1141" s="141"/>
      <c r="N1141" s="141"/>
      <c r="O1141" s="141"/>
      <c r="P1141" s="141"/>
      <c r="Q1141" s="141"/>
      <c r="R1141" s="141"/>
      <c r="S1141" s="141"/>
      <c r="T1141" s="141"/>
      <c r="U1141" s="141"/>
      <c r="V1141" s="141"/>
      <c r="W1141" s="141"/>
      <c r="X1141" s="141"/>
      <c r="Y1141" s="141"/>
      <c r="Z1141" s="141"/>
      <c r="AA1141" s="141"/>
      <c r="AB1141" s="141"/>
      <c r="AC1141" s="141"/>
      <c r="AD1141" s="141"/>
      <c r="AE1141" s="141"/>
      <c r="AF1141" s="143"/>
      <c r="AG1141" s="143"/>
      <c r="AH1141" s="141"/>
      <c r="AI1141" s="141"/>
      <c r="AJ1141" s="141"/>
      <c r="AK1141" s="141"/>
      <c r="AL1141" s="141"/>
      <c r="AM1141" s="141"/>
      <c r="AN1141" s="141"/>
      <c r="AO1141" s="141"/>
      <c r="AP1141" s="141"/>
      <c r="AQ1141" s="141"/>
      <c r="AR1141" s="141"/>
      <c r="AS1141" s="141"/>
      <c r="AT1141" s="141"/>
      <c r="AU1141" s="141"/>
      <c r="AV1141" s="141"/>
      <c r="AW1141" s="141"/>
      <c r="AX1141" s="141"/>
      <c r="AY1141" s="141"/>
      <c r="AZ1141" s="141"/>
      <c r="BA1141" s="141"/>
      <c r="BB1141" s="141"/>
      <c r="BC1141" s="141"/>
      <c r="BD1141" s="141"/>
      <c r="BE1141" s="141"/>
      <c r="BF1141" s="141"/>
      <c r="BG1141" s="141"/>
      <c r="BH1141" s="141"/>
      <c r="BI1141" s="141"/>
      <c r="BJ1141" s="141"/>
      <c r="BK1141" s="141"/>
      <c r="BL1141" s="141"/>
      <c r="BM1141" s="141"/>
      <c r="BN1141" s="141"/>
      <c r="BO1141" s="154"/>
      <c r="BP1141" s="154"/>
      <c r="BQ1141" s="53"/>
      <c r="BR1141" s="53"/>
      <c r="BS1141" s="779"/>
    </row>
    <row r="1142" spans="1:71" ht="8.85" customHeight="1" thickBot="1" x14ac:dyDescent="0.45">
      <c r="A1142" s="779"/>
      <c r="B1142" s="155"/>
      <c r="C1142" s="156"/>
      <c r="D1142" s="156"/>
      <c r="E1142" s="156"/>
      <c r="F1142" s="157"/>
      <c r="G1142" s="157"/>
      <c r="H1142" s="156"/>
      <c r="I1142" s="156"/>
      <c r="J1142" s="156"/>
      <c r="K1142" s="156"/>
      <c r="L1142" s="156"/>
      <c r="M1142" s="156"/>
      <c r="N1142" s="156"/>
      <c r="O1142" s="156"/>
      <c r="P1142" s="156"/>
      <c r="Q1142" s="156"/>
      <c r="R1142" s="156"/>
      <c r="S1142" s="156"/>
      <c r="T1142" s="156"/>
      <c r="U1142" s="156"/>
      <c r="V1142" s="156"/>
      <c r="W1142" s="156"/>
      <c r="X1142" s="156"/>
      <c r="Y1142" s="156"/>
      <c r="Z1142" s="156"/>
      <c r="AA1142" s="156"/>
      <c r="AB1142" s="156"/>
      <c r="AC1142" s="156"/>
      <c r="AD1142" s="156"/>
      <c r="AE1142" s="156"/>
      <c r="AF1142" s="158"/>
      <c r="AG1142" s="158"/>
      <c r="AH1142" s="156"/>
      <c r="AI1142" s="156"/>
      <c r="AJ1142" s="156"/>
      <c r="AK1142" s="156"/>
      <c r="AL1142" s="156"/>
      <c r="AM1142" s="156"/>
      <c r="AN1142" s="156"/>
      <c r="AO1142" s="156"/>
      <c r="AP1142" s="156"/>
      <c r="AQ1142" s="156"/>
      <c r="AR1142" s="156"/>
      <c r="AS1142" s="156"/>
      <c r="AT1142" s="156"/>
      <c r="AU1142" s="156"/>
      <c r="AV1142" s="156"/>
      <c r="AW1142" s="156"/>
      <c r="AX1142" s="156"/>
      <c r="AY1142" s="156"/>
      <c r="AZ1142" s="156"/>
      <c r="BA1142" s="156"/>
      <c r="BB1142" s="156"/>
      <c r="BC1142" s="156"/>
      <c r="BD1142" s="156"/>
      <c r="BE1142" s="156"/>
      <c r="BF1142" s="156"/>
      <c r="BG1142" s="156"/>
      <c r="BH1142" s="156"/>
      <c r="BI1142" s="156"/>
      <c r="BJ1142" s="156"/>
      <c r="BK1142" s="156"/>
      <c r="BL1142" s="156"/>
      <c r="BM1142" s="156"/>
      <c r="BN1142" s="156"/>
      <c r="BO1142" s="159"/>
      <c r="BP1142" s="159"/>
      <c r="BQ1142" s="53"/>
      <c r="BR1142" s="53"/>
      <c r="BS1142" s="779"/>
    </row>
    <row r="1143" spans="1:71" s="58" customFormat="1" ht="33.6" customHeight="1" thickTop="1" x14ac:dyDescent="0.4">
      <c r="A1143" s="786"/>
      <c r="B1143" s="795" t="s">
        <v>0</v>
      </c>
      <c r="C1143" s="796" t="s">
        <v>1</v>
      </c>
      <c r="D1143" s="797"/>
      <c r="E1143" s="221" t="s">
        <v>24</v>
      </c>
      <c r="F1143" s="466" t="s">
        <v>96</v>
      </c>
      <c r="G1143" s="466" t="s">
        <v>97</v>
      </c>
      <c r="H1143" s="468" t="s">
        <v>36</v>
      </c>
      <c r="I1143" s="469"/>
      <c r="J1143" s="472" t="s">
        <v>7</v>
      </c>
      <c r="K1143" s="472"/>
      <c r="L1143" s="472"/>
      <c r="M1143" s="472"/>
      <c r="N1143" s="472"/>
      <c r="O1143" s="472"/>
      <c r="P1143" s="472" t="s">
        <v>2</v>
      </c>
      <c r="Q1143" s="472"/>
      <c r="R1143" s="472"/>
      <c r="S1143" s="472"/>
      <c r="T1143" s="472"/>
      <c r="U1143" s="472"/>
      <c r="V1143" s="473" t="s">
        <v>30</v>
      </c>
      <c r="W1143" s="474"/>
      <c r="X1143" s="473" t="s">
        <v>31</v>
      </c>
      <c r="Y1143" s="474"/>
      <c r="Z1143" s="477" t="s">
        <v>39</v>
      </c>
      <c r="AA1143" s="478"/>
      <c r="AB1143" s="481" t="s">
        <v>6</v>
      </c>
      <c r="AC1143" s="481"/>
      <c r="AD1143" s="481"/>
      <c r="AE1143" s="481"/>
      <c r="AF1143" s="481"/>
      <c r="AG1143" s="481"/>
      <c r="AH1143" s="472" t="s">
        <v>59</v>
      </c>
      <c r="AI1143" s="472"/>
      <c r="AJ1143" s="472"/>
      <c r="AK1143" s="472"/>
      <c r="AL1143" s="472"/>
      <c r="AM1143" s="472"/>
      <c r="AN1143" s="472" t="s">
        <v>60</v>
      </c>
      <c r="AO1143" s="472"/>
      <c r="AP1143" s="472"/>
      <c r="AQ1143" s="472"/>
      <c r="AR1143" s="472"/>
      <c r="AS1143" s="472"/>
      <c r="AT1143" s="472" t="s">
        <v>61</v>
      </c>
      <c r="AU1143" s="472"/>
      <c r="AV1143" s="472"/>
      <c r="AW1143" s="472"/>
      <c r="AX1143" s="472"/>
      <c r="AY1143" s="482"/>
      <c r="AZ1143" s="472" t="s">
        <v>4</v>
      </c>
      <c r="BA1143" s="472"/>
      <c r="BB1143" s="472"/>
      <c r="BC1143" s="472"/>
      <c r="BD1143" s="472"/>
      <c r="BE1143" s="472"/>
      <c r="BF1143" s="472" t="s">
        <v>62</v>
      </c>
      <c r="BG1143" s="472"/>
      <c r="BH1143" s="472"/>
      <c r="BI1143" s="472"/>
      <c r="BJ1143" s="472"/>
      <c r="BK1143" s="483"/>
      <c r="BL1143" s="484" t="s">
        <v>114</v>
      </c>
      <c r="BM1143" s="485"/>
      <c r="BN1143" s="486"/>
      <c r="BO1143" s="490" t="s">
        <v>76</v>
      </c>
      <c r="BP1143" s="490" t="s">
        <v>77</v>
      </c>
      <c r="BQ1143" s="62"/>
      <c r="BR1143" s="62"/>
      <c r="BS1143" s="786"/>
    </row>
    <row r="1144" spans="1:71" s="64" customFormat="1" ht="45" customHeight="1" x14ac:dyDescent="0.35">
      <c r="A1144" s="787"/>
      <c r="B1144" s="798"/>
      <c r="C1144" s="799"/>
      <c r="D1144" s="800"/>
      <c r="E1144" s="220" t="s">
        <v>98</v>
      </c>
      <c r="F1144" s="467"/>
      <c r="G1144" s="467"/>
      <c r="H1144" s="470"/>
      <c r="I1144" s="471"/>
      <c r="J1144" s="492" t="s">
        <v>15</v>
      </c>
      <c r="K1144" s="493"/>
      <c r="L1144" s="494" t="s">
        <v>16</v>
      </c>
      <c r="M1144" s="495"/>
      <c r="N1144" s="496" t="s">
        <v>17</v>
      </c>
      <c r="O1144" s="497" t="s">
        <v>8</v>
      </c>
      <c r="P1144" s="498" t="s">
        <v>103</v>
      </c>
      <c r="Q1144" s="499"/>
      <c r="R1144" s="500" t="s">
        <v>104</v>
      </c>
      <c r="S1144" s="501"/>
      <c r="T1144" s="502" t="s">
        <v>21</v>
      </c>
      <c r="U1144" s="503"/>
      <c r="V1144" s="475"/>
      <c r="W1144" s="476"/>
      <c r="X1144" s="475"/>
      <c r="Y1144" s="476"/>
      <c r="Z1144" s="479"/>
      <c r="AA1144" s="480"/>
      <c r="AB1144" s="504" t="s">
        <v>43</v>
      </c>
      <c r="AC1144" s="505"/>
      <c r="AD1144" s="506" t="s">
        <v>20</v>
      </c>
      <c r="AE1144" s="507" t="s">
        <v>3</v>
      </c>
      <c r="AF1144" s="508" t="s">
        <v>5</v>
      </c>
      <c r="AG1144" s="509"/>
      <c r="AH1144" s="492" t="s">
        <v>43</v>
      </c>
      <c r="AI1144" s="493"/>
      <c r="AJ1144" s="494" t="s">
        <v>20</v>
      </c>
      <c r="AK1144" s="495" t="s">
        <v>3</v>
      </c>
      <c r="AL1144" s="510" t="s">
        <v>5</v>
      </c>
      <c r="AM1144" s="511"/>
      <c r="AN1144" s="492" t="s">
        <v>43</v>
      </c>
      <c r="AO1144" s="493"/>
      <c r="AP1144" s="494" t="s">
        <v>20</v>
      </c>
      <c r="AQ1144" s="495" t="s">
        <v>3</v>
      </c>
      <c r="AR1144" s="510" t="s">
        <v>5</v>
      </c>
      <c r="AS1144" s="511"/>
      <c r="AT1144" s="465" t="s">
        <v>43</v>
      </c>
      <c r="AU1144" s="512"/>
      <c r="AV1144" s="513" t="s">
        <v>20</v>
      </c>
      <c r="AW1144" s="514" t="s">
        <v>3</v>
      </c>
      <c r="AX1144" s="510" t="s">
        <v>5</v>
      </c>
      <c r="AY1144" s="515"/>
      <c r="AZ1144" s="492" t="s">
        <v>43</v>
      </c>
      <c r="BA1144" s="493"/>
      <c r="BB1144" s="494" t="s">
        <v>20</v>
      </c>
      <c r="BC1144" s="495" t="s">
        <v>3</v>
      </c>
      <c r="BD1144" s="510" t="s">
        <v>5</v>
      </c>
      <c r="BE1144" s="511"/>
      <c r="BF1144" s="465" t="s">
        <v>43</v>
      </c>
      <c r="BG1144" s="512"/>
      <c r="BH1144" s="513" t="s">
        <v>20</v>
      </c>
      <c r="BI1144" s="514" t="s">
        <v>3</v>
      </c>
      <c r="BJ1144" s="510" t="s">
        <v>5</v>
      </c>
      <c r="BK1144" s="511"/>
      <c r="BL1144" s="487"/>
      <c r="BM1144" s="488"/>
      <c r="BN1144" s="489"/>
      <c r="BO1144" s="491"/>
      <c r="BP1144" s="491"/>
      <c r="BQ1144" s="63"/>
      <c r="BR1144" s="63"/>
      <c r="BS1144" s="787"/>
    </row>
    <row r="1145" spans="1:71" ht="23.85" customHeight="1" x14ac:dyDescent="0.35">
      <c r="A1145" s="788"/>
      <c r="B1145" s="458" t="str">
        <f>IF(ROSTER!B8="","",ROSTER!B8)</f>
        <v/>
      </c>
      <c r="C1145" s="416" t="str">
        <f>IF(ROSTER!C$8="","",ROSTER!C$8)</f>
        <v/>
      </c>
      <c r="D1145" s="417"/>
      <c r="E1145" s="418"/>
      <c r="F1145" s="420">
        <f>IF(E1145="y",1,IF(E1145="S",1,0))</f>
        <v>0</v>
      </c>
      <c r="G1145" s="422">
        <f>IF(E1145="S",1,0)</f>
        <v>0</v>
      </c>
      <c r="H1145" s="424"/>
      <c r="I1145" s="425"/>
      <c r="J1145" s="428"/>
      <c r="K1145" s="429"/>
      <c r="L1145" s="432"/>
      <c r="M1145" s="433"/>
      <c r="N1145" s="436">
        <f>L1145+J1145</f>
        <v>0</v>
      </c>
      <c r="O1145" s="437"/>
      <c r="P1145" s="428"/>
      <c r="Q1145" s="429"/>
      <c r="R1145" s="432"/>
      <c r="S1145" s="440"/>
      <c r="T1145" s="432"/>
      <c r="U1145" s="425"/>
      <c r="V1145" s="440"/>
      <c r="W1145" s="425"/>
      <c r="X1145" s="428"/>
      <c r="Y1145" s="425"/>
      <c r="Z1145" s="428"/>
      <c r="AA1145" s="425"/>
      <c r="AB1145" s="428"/>
      <c r="AC1145" s="429"/>
      <c r="AD1145" s="432"/>
      <c r="AE1145" s="433"/>
      <c r="AF1145" s="442">
        <f>IF(AB1145=0,0,(AD1145/AB1145)*100)</f>
        <v>0</v>
      </c>
      <c r="AG1145" s="443"/>
      <c r="AH1145" s="428"/>
      <c r="AI1145" s="429"/>
      <c r="AJ1145" s="432"/>
      <c r="AK1145" s="433"/>
      <c r="AL1145" s="446">
        <f>IF(AH1145=0,0,(AJ1145/AH1145)*100)</f>
        <v>0</v>
      </c>
      <c r="AM1145" s="447"/>
      <c r="AN1145" s="428"/>
      <c r="AO1145" s="429"/>
      <c r="AP1145" s="432"/>
      <c r="AQ1145" s="433"/>
      <c r="AR1145" s="446">
        <f>IF(AN1145=0,0,(AP1145/AN1145)*100)</f>
        <v>0</v>
      </c>
      <c r="AS1145" s="447"/>
      <c r="AT1145" s="450">
        <f>AB1145+AH1145+AN1145</f>
        <v>0</v>
      </c>
      <c r="AU1145" s="451"/>
      <c r="AV1145" s="454">
        <f>AD1145+AJ1145+AP1145</f>
        <v>0</v>
      </c>
      <c r="AW1145" s="455"/>
      <c r="AX1145" s="446">
        <f>IF(AT1145=0,0,(AV1145/AT1145)*100)</f>
        <v>0</v>
      </c>
      <c r="AY1145" s="447"/>
      <c r="AZ1145" s="428"/>
      <c r="BA1145" s="429"/>
      <c r="BB1145" s="432"/>
      <c r="BC1145" s="433"/>
      <c r="BD1145" s="446">
        <f>IF(AZ1145=0,0,(BB1145/AZ1145)*100)</f>
        <v>0</v>
      </c>
      <c r="BE1145" s="447"/>
      <c r="BF1145" s="450">
        <f>AT1145+AZ1145</f>
        <v>0</v>
      </c>
      <c r="BG1145" s="451"/>
      <c r="BH1145" s="454">
        <f>AV1145+BB1145</f>
        <v>0</v>
      </c>
      <c r="BI1145" s="455"/>
      <c r="BJ1145" s="446">
        <f>IF(BF1145=0,0,(BH1145/BF1145)*100)</f>
        <v>0</v>
      </c>
      <c r="BK1145" s="447"/>
      <c r="BL1145" s="406">
        <f>(AD1145*2)+(AJ1145*2)+(AP1145*3)+BB1145</f>
        <v>0</v>
      </c>
      <c r="BM1145" s="407"/>
      <c r="BN1145" s="408"/>
      <c r="BO1145" s="404" t="e">
        <f>(BL1145*BR$1145)+(N1145*BR$1146)+(X1145*BR$1147)+(R1145*BR$1148)+(V1145*BR$1149)+(Z1145*BR$1150)</f>
        <v>#REF!</v>
      </c>
      <c r="BP1145" s="404" t="e">
        <f>((AZ1145-BB1145)*BR$1152)+((AT1145-AV1145)*BR$1151)+(H1145*BR$1153)+(P1145*BR$1154)</f>
        <v>#REF!</v>
      </c>
      <c r="BQ1145" s="65" t="s">
        <v>65</v>
      </c>
      <c r="BR1145" s="66" t="e">
        <f>IF(#REF!="B",#REF!,IF(#REF!="C",#REF!,#REF!))</f>
        <v>#REF!</v>
      </c>
      <c r="BS1145" s="787"/>
    </row>
    <row r="1146" spans="1:71" ht="23.85" customHeight="1" x14ac:dyDescent="0.35">
      <c r="A1146" s="788"/>
      <c r="B1146" s="459"/>
      <c r="C1146" s="412" t="str">
        <f>IF(ROSTER!D$8="","",ROSTER!D$8)</f>
        <v/>
      </c>
      <c r="D1146" s="413"/>
      <c r="E1146" s="419"/>
      <c r="F1146" s="421"/>
      <c r="G1146" s="423"/>
      <c r="H1146" s="426"/>
      <c r="I1146" s="427"/>
      <c r="J1146" s="430"/>
      <c r="K1146" s="431"/>
      <c r="L1146" s="434"/>
      <c r="M1146" s="435"/>
      <c r="N1146" s="438" t="s">
        <v>14</v>
      </c>
      <c r="O1146" s="439"/>
      <c r="P1146" s="430"/>
      <c r="Q1146" s="431"/>
      <c r="R1146" s="434"/>
      <c r="S1146" s="441"/>
      <c r="T1146" s="434"/>
      <c r="U1146" s="427"/>
      <c r="V1146" s="441"/>
      <c r="W1146" s="427"/>
      <c r="X1146" s="430"/>
      <c r="Y1146" s="427"/>
      <c r="Z1146" s="430"/>
      <c r="AA1146" s="427"/>
      <c r="AB1146" s="430"/>
      <c r="AC1146" s="431"/>
      <c r="AD1146" s="434"/>
      <c r="AE1146" s="435"/>
      <c r="AF1146" s="444"/>
      <c r="AG1146" s="445"/>
      <c r="AH1146" s="430"/>
      <c r="AI1146" s="431"/>
      <c r="AJ1146" s="434"/>
      <c r="AK1146" s="435"/>
      <c r="AL1146" s="448"/>
      <c r="AM1146" s="449"/>
      <c r="AN1146" s="430"/>
      <c r="AO1146" s="431"/>
      <c r="AP1146" s="434"/>
      <c r="AQ1146" s="435"/>
      <c r="AR1146" s="448"/>
      <c r="AS1146" s="449"/>
      <c r="AT1146" s="452"/>
      <c r="AU1146" s="453"/>
      <c r="AV1146" s="456"/>
      <c r="AW1146" s="457"/>
      <c r="AX1146" s="448"/>
      <c r="AY1146" s="449"/>
      <c r="AZ1146" s="430"/>
      <c r="BA1146" s="431"/>
      <c r="BB1146" s="434"/>
      <c r="BC1146" s="435"/>
      <c r="BD1146" s="448"/>
      <c r="BE1146" s="449"/>
      <c r="BF1146" s="452"/>
      <c r="BG1146" s="453"/>
      <c r="BH1146" s="456"/>
      <c r="BI1146" s="457"/>
      <c r="BJ1146" s="448"/>
      <c r="BK1146" s="449"/>
      <c r="BL1146" s="409"/>
      <c r="BM1146" s="410"/>
      <c r="BN1146" s="411"/>
      <c r="BO1146" s="405"/>
      <c r="BP1146" s="405"/>
      <c r="BQ1146" s="65" t="s">
        <v>66</v>
      </c>
      <c r="BR1146" s="66" t="e">
        <f>IF(#REF!="B",#REF!,IF(#REF!="C",#REF!,#REF!))</f>
        <v>#REF!</v>
      </c>
      <c r="BS1146" s="787"/>
    </row>
    <row r="1147" spans="1:71" ht="21.75" customHeight="1" x14ac:dyDescent="0.35">
      <c r="A1147" s="779"/>
      <c r="B1147" s="458" t="str">
        <f>IF(ROSTER!B10="","",ROSTER!B10)</f>
        <v/>
      </c>
      <c r="C1147" s="416" t="str">
        <f>IF(ROSTER!C$10="","",ROSTER!C$10)</f>
        <v/>
      </c>
      <c r="D1147" s="417"/>
      <c r="E1147" s="418"/>
      <c r="F1147" s="420">
        <f>IF(E1147="y",1,IF(E1147="S",1,0))</f>
        <v>0</v>
      </c>
      <c r="G1147" s="422">
        <f>IF(E1147="S",1,0)</f>
        <v>0</v>
      </c>
      <c r="H1147" s="424"/>
      <c r="I1147" s="425"/>
      <c r="J1147" s="428"/>
      <c r="K1147" s="429"/>
      <c r="L1147" s="432"/>
      <c r="M1147" s="433"/>
      <c r="N1147" s="436">
        <f>L1147+J1147</f>
        <v>0</v>
      </c>
      <c r="O1147" s="437"/>
      <c r="P1147" s="428"/>
      <c r="Q1147" s="429"/>
      <c r="R1147" s="432"/>
      <c r="S1147" s="440"/>
      <c r="T1147" s="432"/>
      <c r="U1147" s="425"/>
      <c r="V1147" s="440"/>
      <c r="W1147" s="425"/>
      <c r="X1147" s="428"/>
      <c r="Y1147" s="425"/>
      <c r="Z1147" s="428"/>
      <c r="AA1147" s="425"/>
      <c r="AB1147" s="428"/>
      <c r="AC1147" s="429"/>
      <c r="AD1147" s="432"/>
      <c r="AE1147" s="433"/>
      <c r="AF1147" s="442">
        <f>IF(AB1147=0,0,(AD1147/AB1147)*100)</f>
        <v>0</v>
      </c>
      <c r="AG1147" s="443"/>
      <c r="AH1147" s="428"/>
      <c r="AI1147" s="429"/>
      <c r="AJ1147" s="432"/>
      <c r="AK1147" s="433"/>
      <c r="AL1147" s="446">
        <f>IF(AH1147=0,0,(AJ1147/AH1147)*100)</f>
        <v>0</v>
      </c>
      <c r="AM1147" s="447"/>
      <c r="AN1147" s="428"/>
      <c r="AO1147" s="429"/>
      <c r="AP1147" s="432"/>
      <c r="AQ1147" s="433"/>
      <c r="AR1147" s="446">
        <f>IF(AN1147=0,0,(AP1147/AN1147)*100)</f>
        <v>0</v>
      </c>
      <c r="AS1147" s="447"/>
      <c r="AT1147" s="450">
        <f>AB1147+AH1147+AN1147</f>
        <v>0</v>
      </c>
      <c r="AU1147" s="451"/>
      <c r="AV1147" s="454">
        <f>AD1147+AJ1147+AP1147</f>
        <v>0</v>
      </c>
      <c r="AW1147" s="455"/>
      <c r="AX1147" s="446">
        <f>IF(AT1147=0,0,(AV1147/AT1147)*100)</f>
        <v>0</v>
      </c>
      <c r="AY1147" s="447"/>
      <c r="AZ1147" s="428"/>
      <c r="BA1147" s="429"/>
      <c r="BB1147" s="432"/>
      <c r="BC1147" s="433"/>
      <c r="BD1147" s="446">
        <f>IF(AZ1147=0,0,(BB1147/AZ1147)*100)</f>
        <v>0</v>
      </c>
      <c r="BE1147" s="447"/>
      <c r="BF1147" s="450">
        <f>AT1147+AZ1147</f>
        <v>0</v>
      </c>
      <c r="BG1147" s="451"/>
      <c r="BH1147" s="454">
        <f>AV1147+BB1147</f>
        <v>0</v>
      </c>
      <c r="BI1147" s="455"/>
      <c r="BJ1147" s="446">
        <f>IF(BF1147=0,0,(BH1147/BF1147)*100)</f>
        <v>0</v>
      </c>
      <c r="BK1147" s="447"/>
      <c r="BL1147" s="406">
        <f>(AD1147*2)+(AJ1147*2)+(AP1147*3)+BB1147</f>
        <v>0</v>
      </c>
      <c r="BM1147" s="407"/>
      <c r="BN1147" s="408"/>
      <c r="BO1147" s="404" t="e">
        <f>(BL1147*BR$1145)+(N1147*BR$1146)+(X1147*BR$1147)+(R1147*BR$1148)+(V1147*BR$1149)+(Z1147*BR$1150)</f>
        <v>#REF!</v>
      </c>
      <c r="BP1147" s="404" t="e">
        <f>((AZ1147-BB1147)*BR$1152)+((AT1147-AV1147)*BR$1151)+(H1147*BR$1153)+(P1147*BR$1154)</f>
        <v>#REF!</v>
      </c>
      <c r="BQ1147" s="65" t="s">
        <v>67</v>
      </c>
      <c r="BR1147" s="66" t="e">
        <f>IF(#REF!="B",#REF!,IF(#REF!="C",#REF!,#REF!))</f>
        <v>#REF!</v>
      </c>
      <c r="BS1147" s="787"/>
    </row>
    <row r="1148" spans="1:71" ht="21.75" customHeight="1" x14ac:dyDescent="0.35">
      <c r="A1148" s="779"/>
      <c r="B1148" s="459"/>
      <c r="C1148" s="412" t="str">
        <f>IF(ROSTER!D$10="","",ROSTER!D$10)</f>
        <v/>
      </c>
      <c r="D1148" s="413"/>
      <c r="E1148" s="419"/>
      <c r="F1148" s="421"/>
      <c r="G1148" s="423"/>
      <c r="H1148" s="426"/>
      <c r="I1148" s="427"/>
      <c r="J1148" s="430"/>
      <c r="K1148" s="431"/>
      <c r="L1148" s="434"/>
      <c r="M1148" s="435"/>
      <c r="N1148" s="438" t="s">
        <v>14</v>
      </c>
      <c r="O1148" s="439"/>
      <c r="P1148" s="430"/>
      <c r="Q1148" s="431"/>
      <c r="R1148" s="434"/>
      <c r="S1148" s="441"/>
      <c r="T1148" s="434"/>
      <c r="U1148" s="427"/>
      <c r="V1148" s="441"/>
      <c r="W1148" s="427"/>
      <c r="X1148" s="430"/>
      <c r="Y1148" s="427"/>
      <c r="Z1148" s="430"/>
      <c r="AA1148" s="427"/>
      <c r="AB1148" s="430"/>
      <c r="AC1148" s="431"/>
      <c r="AD1148" s="434"/>
      <c r="AE1148" s="435"/>
      <c r="AF1148" s="444"/>
      <c r="AG1148" s="445"/>
      <c r="AH1148" s="430"/>
      <c r="AI1148" s="431"/>
      <c r="AJ1148" s="434"/>
      <c r="AK1148" s="435"/>
      <c r="AL1148" s="448"/>
      <c r="AM1148" s="449"/>
      <c r="AN1148" s="430"/>
      <c r="AO1148" s="431"/>
      <c r="AP1148" s="434"/>
      <c r="AQ1148" s="435"/>
      <c r="AR1148" s="448"/>
      <c r="AS1148" s="449"/>
      <c r="AT1148" s="452"/>
      <c r="AU1148" s="453"/>
      <c r="AV1148" s="456"/>
      <c r="AW1148" s="457"/>
      <c r="AX1148" s="448"/>
      <c r="AY1148" s="449"/>
      <c r="AZ1148" s="430"/>
      <c r="BA1148" s="431"/>
      <c r="BB1148" s="434"/>
      <c r="BC1148" s="435"/>
      <c r="BD1148" s="448"/>
      <c r="BE1148" s="449"/>
      <c r="BF1148" s="452"/>
      <c r="BG1148" s="453"/>
      <c r="BH1148" s="456"/>
      <c r="BI1148" s="457"/>
      <c r="BJ1148" s="448"/>
      <c r="BK1148" s="449"/>
      <c r="BL1148" s="409"/>
      <c r="BM1148" s="410"/>
      <c r="BN1148" s="411"/>
      <c r="BO1148" s="405"/>
      <c r="BP1148" s="405"/>
      <c r="BQ1148" s="65" t="s">
        <v>68</v>
      </c>
      <c r="BR1148" s="66" t="e">
        <f>IF(#REF!="B",#REF!,IF(#REF!="C",#REF!,#REF!))</f>
        <v>#REF!</v>
      </c>
      <c r="BS1148" s="787"/>
    </row>
    <row r="1149" spans="1:71" ht="21.75" customHeight="1" x14ac:dyDescent="0.35">
      <c r="A1149" s="779"/>
      <c r="B1149" s="414" t="str">
        <f>IF(ROSTER!B12="","",ROSTER!B12)</f>
        <v/>
      </c>
      <c r="C1149" s="416" t="str">
        <f>IF(ROSTER!C$12="","",ROSTER!C$12)</f>
        <v/>
      </c>
      <c r="D1149" s="417"/>
      <c r="E1149" s="418"/>
      <c r="F1149" s="420">
        <f>IF(E1149="y",1,IF(E1149="S",1,0))</f>
        <v>0</v>
      </c>
      <c r="G1149" s="422">
        <f>IF(E1149="S",1,0)</f>
        <v>0</v>
      </c>
      <c r="H1149" s="424"/>
      <c r="I1149" s="425"/>
      <c r="J1149" s="428"/>
      <c r="K1149" s="429"/>
      <c r="L1149" s="432"/>
      <c r="M1149" s="433"/>
      <c r="N1149" s="436">
        <f>L1149+J1149</f>
        <v>0</v>
      </c>
      <c r="O1149" s="437"/>
      <c r="P1149" s="428"/>
      <c r="Q1149" s="429"/>
      <c r="R1149" s="432"/>
      <c r="S1149" s="440"/>
      <c r="T1149" s="432"/>
      <c r="U1149" s="425"/>
      <c r="V1149" s="440"/>
      <c r="W1149" s="425"/>
      <c r="X1149" s="428"/>
      <c r="Y1149" s="425"/>
      <c r="Z1149" s="428"/>
      <c r="AA1149" s="425"/>
      <c r="AB1149" s="428"/>
      <c r="AC1149" s="429"/>
      <c r="AD1149" s="432"/>
      <c r="AE1149" s="433"/>
      <c r="AF1149" s="442">
        <f>IF(AB1149=0,0,(AD1149/AB1149)*100)</f>
        <v>0</v>
      </c>
      <c r="AG1149" s="443"/>
      <c r="AH1149" s="428"/>
      <c r="AI1149" s="429"/>
      <c r="AJ1149" s="432"/>
      <c r="AK1149" s="433"/>
      <c r="AL1149" s="446">
        <f>IF(AH1149=0,0,(AJ1149/AH1149)*100)</f>
        <v>0</v>
      </c>
      <c r="AM1149" s="447"/>
      <c r="AN1149" s="428"/>
      <c r="AO1149" s="429"/>
      <c r="AP1149" s="432"/>
      <c r="AQ1149" s="433"/>
      <c r="AR1149" s="446">
        <f>IF(AN1149=0,0,(AP1149/AN1149)*100)</f>
        <v>0</v>
      </c>
      <c r="AS1149" s="447"/>
      <c r="AT1149" s="450">
        <f>AB1149+AH1149+AN1149</f>
        <v>0</v>
      </c>
      <c r="AU1149" s="451"/>
      <c r="AV1149" s="454">
        <f>AD1149+AJ1149+AP1149</f>
        <v>0</v>
      </c>
      <c r="AW1149" s="455"/>
      <c r="AX1149" s="446">
        <f>IF(AT1149=0,0,(AV1149/AT1149)*100)</f>
        <v>0</v>
      </c>
      <c r="AY1149" s="447"/>
      <c r="AZ1149" s="428"/>
      <c r="BA1149" s="429"/>
      <c r="BB1149" s="432"/>
      <c r="BC1149" s="433"/>
      <c r="BD1149" s="446">
        <f>IF(AZ1149=0,0,(BB1149/AZ1149)*100)</f>
        <v>0</v>
      </c>
      <c r="BE1149" s="447"/>
      <c r="BF1149" s="450">
        <f>AT1149+AZ1149</f>
        <v>0</v>
      </c>
      <c r="BG1149" s="451"/>
      <c r="BH1149" s="454">
        <f>AV1149+BB1149</f>
        <v>0</v>
      </c>
      <c r="BI1149" s="455"/>
      <c r="BJ1149" s="446">
        <f>IF(BF1149=0,0,(BH1149/BF1149)*100)</f>
        <v>0</v>
      </c>
      <c r="BK1149" s="447"/>
      <c r="BL1149" s="406">
        <f>(AD1149*2)+(AJ1149*2)+(AP1149*3)+BB1149</f>
        <v>0</v>
      </c>
      <c r="BM1149" s="407"/>
      <c r="BN1149" s="408"/>
      <c r="BO1149" s="404" t="e">
        <f>(BL1149*BR$1145)+(N1149*BR$1146)+(X1149*BR$1147)+(R1149*BR$1148)+(V1149*BR$1149)+(Z1149*BR$1150)</f>
        <v>#REF!</v>
      </c>
      <c r="BP1149" s="404" t="e">
        <f>((AZ1149-BB1149)*BR$1152)+((AT1149-AV1149)*BR$1151)+(H1149*BR$1153)+(P1149*BR$1154)</f>
        <v>#REF!</v>
      </c>
      <c r="BQ1149" s="65" t="s">
        <v>69</v>
      </c>
      <c r="BR1149" s="66" t="e">
        <f>IF(#REF!="B",#REF!,IF(#REF!="C",#REF!,#REF!))</f>
        <v>#REF!</v>
      </c>
      <c r="BS1149" s="787"/>
    </row>
    <row r="1150" spans="1:71" ht="21.75" customHeight="1" x14ac:dyDescent="0.35">
      <c r="A1150" s="779"/>
      <c r="B1150" s="415"/>
      <c r="C1150" s="412" t="str">
        <f>IF(ROSTER!D$12="","",ROSTER!D$12)</f>
        <v/>
      </c>
      <c r="D1150" s="413"/>
      <c r="E1150" s="419"/>
      <c r="F1150" s="421"/>
      <c r="G1150" s="423"/>
      <c r="H1150" s="426"/>
      <c r="I1150" s="427"/>
      <c r="J1150" s="430"/>
      <c r="K1150" s="431"/>
      <c r="L1150" s="434"/>
      <c r="M1150" s="435"/>
      <c r="N1150" s="438" t="s">
        <v>14</v>
      </c>
      <c r="O1150" s="439"/>
      <c r="P1150" s="430"/>
      <c r="Q1150" s="431"/>
      <c r="R1150" s="434"/>
      <c r="S1150" s="441"/>
      <c r="T1150" s="434"/>
      <c r="U1150" s="427"/>
      <c r="V1150" s="441"/>
      <c r="W1150" s="427"/>
      <c r="X1150" s="430"/>
      <c r="Y1150" s="427"/>
      <c r="Z1150" s="430"/>
      <c r="AA1150" s="427"/>
      <c r="AB1150" s="430"/>
      <c r="AC1150" s="431"/>
      <c r="AD1150" s="434"/>
      <c r="AE1150" s="435"/>
      <c r="AF1150" s="444"/>
      <c r="AG1150" s="445"/>
      <c r="AH1150" s="430"/>
      <c r="AI1150" s="431"/>
      <c r="AJ1150" s="434"/>
      <c r="AK1150" s="435"/>
      <c r="AL1150" s="448"/>
      <c r="AM1150" s="449"/>
      <c r="AN1150" s="430"/>
      <c r="AO1150" s="431"/>
      <c r="AP1150" s="434"/>
      <c r="AQ1150" s="435"/>
      <c r="AR1150" s="448"/>
      <c r="AS1150" s="449"/>
      <c r="AT1150" s="452"/>
      <c r="AU1150" s="453"/>
      <c r="AV1150" s="456"/>
      <c r="AW1150" s="457"/>
      <c r="AX1150" s="448"/>
      <c r="AY1150" s="449"/>
      <c r="AZ1150" s="430"/>
      <c r="BA1150" s="431"/>
      <c r="BB1150" s="434"/>
      <c r="BC1150" s="435"/>
      <c r="BD1150" s="448"/>
      <c r="BE1150" s="449"/>
      <c r="BF1150" s="452"/>
      <c r="BG1150" s="453"/>
      <c r="BH1150" s="456"/>
      <c r="BI1150" s="457"/>
      <c r="BJ1150" s="448"/>
      <c r="BK1150" s="449"/>
      <c r="BL1150" s="409"/>
      <c r="BM1150" s="410"/>
      <c r="BN1150" s="411"/>
      <c r="BO1150" s="405"/>
      <c r="BP1150" s="405"/>
      <c r="BQ1150" s="65" t="s">
        <v>70</v>
      </c>
      <c r="BR1150" s="66" t="e">
        <f>IF(#REF!="B",#REF!,IF(#REF!="C",#REF!,#REF!))</f>
        <v>#REF!</v>
      </c>
      <c r="BS1150" s="787"/>
    </row>
    <row r="1151" spans="1:71" ht="21.75" customHeight="1" x14ac:dyDescent="0.35">
      <c r="A1151" s="779"/>
      <c r="B1151" s="414" t="str">
        <f>IF(ROSTER!B14="","",ROSTER!B14)</f>
        <v/>
      </c>
      <c r="C1151" s="416" t="str">
        <f>IF(ROSTER!C$14="","",ROSTER!C$14)</f>
        <v/>
      </c>
      <c r="D1151" s="417"/>
      <c r="E1151" s="418"/>
      <c r="F1151" s="420">
        <f>IF(E1151="y",1,IF(E1151="S",1,0))</f>
        <v>0</v>
      </c>
      <c r="G1151" s="422">
        <f>IF(E1151="S",1,0)</f>
        <v>0</v>
      </c>
      <c r="H1151" s="424"/>
      <c r="I1151" s="425"/>
      <c r="J1151" s="428"/>
      <c r="K1151" s="429"/>
      <c r="L1151" s="432"/>
      <c r="M1151" s="433"/>
      <c r="N1151" s="436">
        <f>L1151+J1151</f>
        <v>0</v>
      </c>
      <c r="O1151" s="437"/>
      <c r="P1151" s="428"/>
      <c r="Q1151" s="429"/>
      <c r="R1151" s="432"/>
      <c r="S1151" s="440"/>
      <c r="T1151" s="432"/>
      <c r="U1151" s="425"/>
      <c r="V1151" s="440"/>
      <c r="W1151" s="425"/>
      <c r="X1151" s="428"/>
      <c r="Y1151" s="425"/>
      <c r="Z1151" s="428"/>
      <c r="AA1151" s="425"/>
      <c r="AB1151" s="428"/>
      <c r="AC1151" s="429"/>
      <c r="AD1151" s="432"/>
      <c r="AE1151" s="433"/>
      <c r="AF1151" s="442">
        <f>IF(AB1151=0,0,(AD1151/AB1151)*100)</f>
        <v>0</v>
      </c>
      <c r="AG1151" s="443"/>
      <c r="AH1151" s="428"/>
      <c r="AI1151" s="429"/>
      <c r="AJ1151" s="432"/>
      <c r="AK1151" s="433"/>
      <c r="AL1151" s="446">
        <f>IF(AH1151=0,0,(AJ1151/AH1151)*100)</f>
        <v>0</v>
      </c>
      <c r="AM1151" s="447"/>
      <c r="AN1151" s="428"/>
      <c r="AO1151" s="429"/>
      <c r="AP1151" s="432"/>
      <c r="AQ1151" s="433"/>
      <c r="AR1151" s="446">
        <f>IF(AN1151=0,0,(AP1151/AN1151)*100)</f>
        <v>0</v>
      </c>
      <c r="AS1151" s="447"/>
      <c r="AT1151" s="450">
        <f>AB1151+AH1151+AN1151</f>
        <v>0</v>
      </c>
      <c r="AU1151" s="451"/>
      <c r="AV1151" s="454">
        <f>AD1151+AJ1151+AP1151</f>
        <v>0</v>
      </c>
      <c r="AW1151" s="455"/>
      <c r="AX1151" s="446">
        <f>IF(AT1151=0,0,(AV1151/AT1151)*100)</f>
        <v>0</v>
      </c>
      <c r="AY1151" s="447"/>
      <c r="AZ1151" s="428"/>
      <c r="BA1151" s="429"/>
      <c r="BB1151" s="432"/>
      <c r="BC1151" s="433"/>
      <c r="BD1151" s="446">
        <f>IF(AZ1151=0,0,(BB1151/AZ1151)*100)</f>
        <v>0</v>
      </c>
      <c r="BE1151" s="447"/>
      <c r="BF1151" s="450">
        <f>AT1151+AZ1151</f>
        <v>0</v>
      </c>
      <c r="BG1151" s="451"/>
      <c r="BH1151" s="454">
        <f>AV1151+BB1151</f>
        <v>0</v>
      </c>
      <c r="BI1151" s="455"/>
      <c r="BJ1151" s="446">
        <f>IF(BF1151=0,0,(BH1151/BF1151)*100)</f>
        <v>0</v>
      </c>
      <c r="BK1151" s="447"/>
      <c r="BL1151" s="406">
        <f>(AD1151*2)+(AJ1151*2)+(AP1151*3)+BB1151</f>
        <v>0</v>
      </c>
      <c r="BM1151" s="407"/>
      <c r="BN1151" s="408"/>
      <c r="BO1151" s="404" t="e">
        <f>(BL1151*BR$1145)+(N1151*BR$1146)+(X1151*BR$1147)+(R1151*BR$1148)+(V1151*BR$1149)+(Z1151*BR$1150)</f>
        <v>#REF!</v>
      </c>
      <c r="BP1151" s="404" t="e">
        <f>((AZ1151-BB1151)*BR$1152)+((AT1151-AV1151)*BR$1151)+(H1151*BR$1153)+(P1151*BR$1154)</f>
        <v>#REF!</v>
      </c>
      <c r="BQ1151" s="65" t="s">
        <v>71</v>
      </c>
      <c r="BR1151" s="66" t="e">
        <f>IF(#REF!="B",#REF!,IF(#REF!="C",#REF!,#REF!))</f>
        <v>#REF!</v>
      </c>
      <c r="BS1151" s="787"/>
    </row>
    <row r="1152" spans="1:71" ht="21.75" customHeight="1" x14ac:dyDescent="0.35">
      <c r="A1152" s="779"/>
      <c r="B1152" s="415"/>
      <c r="C1152" s="412" t="str">
        <f>IF(ROSTER!D$14="","",ROSTER!D$14)</f>
        <v/>
      </c>
      <c r="D1152" s="413"/>
      <c r="E1152" s="419"/>
      <c r="F1152" s="421"/>
      <c r="G1152" s="423"/>
      <c r="H1152" s="426"/>
      <c r="I1152" s="427"/>
      <c r="J1152" s="430"/>
      <c r="K1152" s="431"/>
      <c r="L1152" s="434"/>
      <c r="M1152" s="435"/>
      <c r="N1152" s="438" t="s">
        <v>14</v>
      </c>
      <c r="O1152" s="439"/>
      <c r="P1152" s="430"/>
      <c r="Q1152" s="431"/>
      <c r="R1152" s="434"/>
      <c r="S1152" s="441"/>
      <c r="T1152" s="434"/>
      <c r="U1152" s="427"/>
      <c r="V1152" s="441"/>
      <c r="W1152" s="427"/>
      <c r="X1152" s="430"/>
      <c r="Y1152" s="427"/>
      <c r="Z1152" s="430"/>
      <c r="AA1152" s="427"/>
      <c r="AB1152" s="430"/>
      <c r="AC1152" s="431"/>
      <c r="AD1152" s="434"/>
      <c r="AE1152" s="435"/>
      <c r="AF1152" s="444"/>
      <c r="AG1152" s="445"/>
      <c r="AH1152" s="430"/>
      <c r="AI1152" s="431"/>
      <c r="AJ1152" s="434"/>
      <c r="AK1152" s="435"/>
      <c r="AL1152" s="448"/>
      <c r="AM1152" s="449"/>
      <c r="AN1152" s="430"/>
      <c r="AO1152" s="431"/>
      <c r="AP1152" s="434"/>
      <c r="AQ1152" s="435"/>
      <c r="AR1152" s="448"/>
      <c r="AS1152" s="449"/>
      <c r="AT1152" s="452"/>
      <c r="AU1152" s="453"/>
      <c r="AV1152" s="456"/>
      <c r="AW1152" s="457"/>
      <c r="AX1152" s="448"/>
      <c r="AY1152" s="449"/>
      <c r="AZ1152" s="430"/>
      <c r="BA1152" s="431"/>
      <c r="BB1152" s="434"/>
      <c r="BC1152" s="435"/>
      <c r="BD1152" s="448"/>
      <c r="BE1152" s="449"/>
      <c r="BF1152" s="452"/>
      <c r="BG1152" s="453"/>
      <c r="BH1152" s="456"/>
      <c r="BI1152" s="457"/>
      <c r="BJ1152" s="448"/>
      <c r="BK1152" s="449"/>
      <c r="BL1152" s="409"/>
      <c r="BM1152" s="410"/>
      <c r="BN1152" s="411"/>
      <c r="BO1152" s="405"/>
      <c r="BP1152" s="405"/>
      <c r="BQ1152" s="65" t="s">
        <v>72</v>
      </c>
      <c r="BR1152" s="66" t="e">
        <f>IF(#REF!="B",#REF!,IF(#REF!="C",#REF!,#REF!))</f>
        <v>#REF!</v>
      </c>
      <c r="BS1152" s="787"/>
    </row>
    <row r="1153" spans="1:71" ht="21.75" customHeight="1" x14ac:dyDescent="0.35">
      <c r="A1153" s="779"/>
      <c r="B1153" s="414" t="str">
        <f>IF(ROSTER!B16="","",ROSTER!B16)</f>
        <v/>
      </c>
      <c r="C1153" s="416" t="str">
        <f>IF(ROSTER!C$16="","",ROSTER!C$16)</f>
        <v/>
      </c>
      <c r="D1153" s="417"/>
      <c r="E1153" s="418"/>
      <c r="F1153" s="420">
        <f>IF(E1153="y",1,IF(E1153="S",1,0))</f>
        <v>0</v>
      </c>
      <c r="G1153" s="422">
        <f>IF(E1153="S",1,0)</f>
        <v>0</v>
      </c>
      <c r="H1153" s="424"/>
      <c r="I1153" s="425"/>
      <c r="J1153" s="428"/>
      <c r="K1153" s="429"/>
      <c r="L1153" s="432"/>
      <c r="M1153" s="433"/>
      <c r="N1153" s="436">
        <f>L1153+J1153</f>
        <v>0</v>
      </c>
      <c r="O1153" s="437"/>
      <c r="P1153" s="428"/>
      <c r="Q1153" s="429"/>
      <c r="R1153" s="432"/>
      <c r="S1153" s="440"/>
      <c r="T1153" s="432"/>
      <c r="U1153" s="425"/>
      <c r="V1153" s="440"/>
      <c r="W1153" s="425"/>
      <c r="X1153" s="428"/>
      <c r="Y1153" s="425"/>
      <c r="Z1153" s="428"/>
      <c r="AA1153" s="425"/>
      <c r="AB1153" s="428"/>
      <c r="AC1153" s="429"/>
      <c r="AD1153" s="432"/>
      <c r="AE1153" s="433"/>
      <c r="AF1153" s="442">
        <f>IF(AB1153=0,0,(AD1153/AB1153)*100)</f>
        <v>0</v>
      </c>
      <c r="AG1153" s="443"/>
      <c r="AH1153" s="428"/>
      <c r="AI1153" s="429"/>
      <c r="AJ1153" s="432"/>
      <c r="AK1153" s="433"/>
      <c r="AL1153" s="446">
        <f>IF(AH1153=0,0,(AJ1153/AH1153)*100)</f>
        <v>0</v>
      </c>
      <c r="AM1153" s="447"/>
      <c r="AN1153" s="428"/>
      <c r="AO1153" s="429"/>
      <c r="AP1153" s="432"/>
      <c r="AQ1153" s="433"/>
      <c r="AR1153" s="446">
        <f>IF(AN1153=0,0,(AP1153/AN1153)*100)</f>
        <v>0</v>
      </c>
      <c r="AS1153" s="447"/>
      <c r="AT1153" s="450">
        <f>AB1153+AH1153+AN1153</f>
        <v>0</v>
      </c>
      <c r="AU1153" s="451"/>
      <c r="AV1153" s="454">
        <f>AD1153+AJ1153+AP1153</f>
        <v>0</v>
      </c>
      <c r="AW1153" s="455"/>
      <c r="AX1153" s="446">
        <f>IF(AT1153=0,0,(AV1153/AT1153)*100)</f>
        <v>0</v>
      </c>
      <c r="AY1153" s="447"/>
      <c r="AZ1153" s="428"/>
      <c r="BA1153" s="429"/>
      <c r="BB1153" s="432"/>
      <c r="BC1153" s="433"/>
      <c r="BD1153" s="446">
        <f>IF(AZ1153=0,0,(BB1153/AZ1153)*100)</f>
        <v>0</v>
      </c>
      <c r="BE1153" s="447"/>
      <c r="BF1153" s="450">
        <f>AT1153+AZ1153</f>
        <v>0</v>
      </c>
      <c r="BG1153" s="451"/>
      <c r="BH1153" s="454">
        <f>AV1153+BB1153</f>
        <v>0</v>
      </c>
      <c r="BI1153" s="455"/>
      <c r="BJ1153" s="446">
        <f>IF(BF1153=0,0,(BH1153/BF1153)*100)</f>
        <v>0</v>
      </c>
      <c r="BK1153" s="447"/>
      <c r="BL1153" s="406">
        <f>(AD1153*2)+(AJ1153*2)+(AP1153*3)+BB1153</f>
        <v>0</v>
      </c>
      <c r="BM1153" s="407"/>
      <c r="BN1153" s="408"/>
      <c r="BO1153" s="404" t="e">
        <f>(BL1153*BR$1145)+(N1153*BR$1146)+(X1153*BR$1147)+(R1153*BR$1148)+(V1153*BR$1149)+(Z1153*BR$1150)</f>
        <v>#REF!</v>
      </c>
      <c r="BP1153" s="404" t="e">
        <f>((AZ1153-BB1153)*BR$1152)+((AT1153-AV1153)*BR$1151)+(H1153*BR$1153)+(P1153*BR$1154)</f>
        <v>#REF!</v>
      </c>
      <c r="BQ1153" s="65" t="s">
        <v>73</v>
      </c>
      <c r="BR1153" s="66" t="e">
        <f>IF(#REF!="B",#REF!,IF(#REF!="C",#REF!,#REF!))</f>
        <v>#REF!</v>
      </c>
      <c r="BS1153" s="787"/>
    </row>
    <row r="1154" spans="1:71" ht="21.75" customHeight="1" x14ac:dyDescent="0.35">
      <c r="A1154" s="779"/>
      <c r="B1154" s="415"/>
      <c r="C1154" s="412" t="str">
        <f>IF(ROSTER!D$16="","",ROSTER!D$16)</f>
        <v/>
      </c>
      <c r="D1154" s="413"/>
      <c r="E1154" s="419"/>
      <c r="F1154" s="421"/>
      <c r="G1154" s="423"/>
      <c r="H1154" s="426"/>
      <c r="I1154" s="427"/>
      <c r="J1154" s="430"/>
      <c r="K1154" s="431"/>
      <c r="L1154" s="434"/>
      <c r="M1154" s="435"/>
      <c r="N1154" s="438" t="s">
        <v>14</v>
      </c>
      <c r="O1154" s="439"/>
      <c r="P1154" s="430"/>
      <c r="Q1154" s="431"/>
      <c r="R1154" s="434"/>
      <c r="S1154" s="441"/>
      <c r="T1154" s="434"/>
      <c r="U1154" s="427"/>
      <c r="V1154" s="441"/>
      <c r="W1154" s="427"/>
      <c r="X1154" s="430"/>
      <c r="Y1154" s="427"/>
      <c r="Z1154" s="430"/>
      <c r="AA1154" s="427"/>
      <c r="AB1154" s="430"/>
      <c r="AC1154" s="431"/>
      <c r="AD1154" s="434"/>
      <c r="AE1154" s="435"/>
      <c r="AF1154" s="444"/>
      <c r="AG1154" s="445"/>
      <c r="AH1154" s="430"/>
      <c r="AI1154" s="431"/>
      <c r="AJ1154" s="434"/>
      <c r="AK1154" s="435"/>
      <c r="AL1154" s="448"/>
      <c r="AM1154" s="449"/>
      <c r="AN1154" s="430"/>
      <c r="AO1154" s="431"/>
      <c r="AP1154" s="434"/>
      <c r="AQ1154" s="435"/>
      <c r="AR1154" s="448"/>
      <c r="AS1154" s="449"/>
      <c r="AT1154" s="452"/>
      <c r="AU1154" s="453"/>
      <c r="AV1154" s="456"/>
      <c r="AW1154" s="457"/>
      <c r="AX1154" s="448"/>
      <c r="AY1154" s="449"/>
      <c r="AZ1154" s="430"/>
      <c r="BA1154" s="431"/>
      <c r="BB1154" s="434"/>
      <c r="BC1154" s="435"/>
      <c r="BD1154" s="448"/>
      <c r="BE1154" s="449"/>
      <c r="BF1154" s="452"/>
      <c r="BG1154" s="453"/>
      <c r="BH1154" s="456"/>
      <c r="BI1154" s="457"/>
      <c r="BJ1154" s="448"/>
      <c r="BK1154" s="449"/>
      <c r="BL1154" s="409"/>
      <c r="BM1154" s="410"/>
      <c r="BN1154" s="411"/>
      <c r="BO1154" s="405"/>
      <c r="BP1154" s="405"/>
      <c r="BQ1154" s="65" t="s">
        <v>74</v>
      </c>
      <c r="BR1154" s="66" t="e">
        <f>IF(#REF!="B",#REF!,IF(#REF!="C",#REF!,#REF!))</f>
        <v>#REF!</v>
      </c>
      <c r="BS1154" s="787"/>
    </row>
    <row r="1155" spans="1:71" ht="21.75" customHeight="1" x14ac:dyDescent="0.25">
      <c r="A1155" s="779"/>
      <c r="B1155" s="414" t="str">
        <f>IF(ROSTER!B18="","",ROSTER!B18)</f>
        <v/>
      </c>
      <c r="C1155" s="416" t="str">
        <f>IF(ROSTER!C$18="","",ROSTER!C$18)</f>
        <v/>
      </c>
      <c r="D1155" s="417"/>
      <c r="E1155" s="418"/>
      <c r="F1155" s="420">
        <f>IF(E1155="y",1,IF(E1155="S",1,0))</f>
        <v>0</v>
      </c>
      <c r="G1155" s="422">
        <f>IF(E1155="S",1,0)</f>
        <v>0</v>
      </c>
      <c r="H1155" s="424"/>
      <c r="I1155" s="425"/>
      <c r="J1155" s="428"/>
      <c r="K1155" s="429"/>
      <c r="L1155" s="432"/>
      <c r="M1155" s="433"/>
      <c r="N1155" s="436">
        <f>L1155+J1155</f>
        <v>0</v>
      </c>
      <c r="O1155" s="437"/>
      <c r="P1155" s="428"/>
      <c r="Q1155" s="429"/>
      <c r="R1155" s="432"/>
      <c r="S1155" s="440"/>
      <c r="T1155" s="432"/>
      <c r="U1155" s="425"/>
      <c r="V1155" s="440"/>
      <c r="W1155" s="425"/>
      <c r="X1155" s="428"/>
      <c r="Y1155" s="425"/>
      <c r="Z1155" s="428"/>
      <c r="AA1155" s="425"/>
      <c r="AB1155" s="428"/>
      <c r="AC1155" s="429"/>
      <c r="AD1155" s="432"/>
      <c r="AE1155" s="433"/>
      <c r="AF1155" s="442">
        <f>IF(AB1155=0,0,(AD1155/AB1155)*100)</f>
        <v>0</v>
      </c>
      <c r="AG1155" s="443"/>
      <c r="AH1155" s="428"/>
      <c r="AI1155" s="429"/>
      <c r="AJ1155" s="432"/>
      <c r="AK1155" s="433"/>
      <c r="AL1155" s="446">
        <f>IF(AH1155=0,0,(AJ1155/AH1155)*100)</f>
        <v>0</v>
      </c>
      <c r="AM1155" s="447"/>
      <c r="AN1155" s="428"/>
      <c r="AO1155" s="429"/>
      <c r="AP1155" s="432"/>
      <c r="AQ1155" s="433"/>
      <c r="AR1155" s="446">
        <f>IF(AN1155=0,0,(AP1155/AN1155)*100)</f>
        <v>0</v>
      </c>
      <c r="AS1155" s="447"/>
      <c r="AT1155" s="450">
        <f>AB1155+AH1155+AN1155</f>
        <v>0</v>
      </c>
      <c r="AU1155" s="451"/>
      <c r="AV1155" s="454">
        <f>AD1155+AJ1155+AP1155</f>
        <v>0</v>
      </c>
      <c r="AW1155" s="455"/>
      <c r="AX1155" s="446">
        <f>IF(AT1155=0,0,(AV1155/AT1155)*100)</f>
        <v>0</v>
      </c>
      <c r="AY1155" s="447"/>
      <c r="AZ1155" s="428"/>
      <c r="BA1155" s="429"/>
      <c r="BB1155" s="432"/>
      <c r="BC1155" s="433"/>
      <c r="BD1155" s="446">
        <f>IF(AZ1155=0,0,(BB1155/AZ1155)*100)</f>
        <v>0</v>
      </c>
      <c r="BE1155" s="447"/>
      <c r="BF1155" s="450">
        <f>AT1155+AZ1155</f>
        <v>0</v>
      </c>
      <c r="BG1155" s="451"/>
      <c r="BH1155" s="454">
        <f>AV1155+BB1155</f>
        <v>0</v>
      </c>
      <c r="BI1155" s="455"/>
      <c r="BJ1155" s="446">
        <f>IF(BF1155=0,0,(BH1155/BF1155)*100)</f>
        <v>0</v>
      </c>
      <c r="BK1155" s="447"/>
      <c r="BL1155" s="406">
        <f>(AD1155*2)+(AJ1155*2)+(AP1155*3)+BB1155</f>
        <v>0</v>
      </c>
      <c r="BM1155" s="407"/>
      <c r="BN1155" s="408"/>
      <c r="BO1155" s="404" t="e">
        <f>(BL1155*BR$1145)+(N1155*BR$1146)+(X1155*BR$1147)+(R1155*BR$1148)+(V1155*BR$1149)+(Z1155*BR$1150)</f>
        <v>#REF!</v>
      </c>
      <c r="BP1155" s="404" t="e">
        <f>((AZ1155-BB1155)*BR$1152)+((AT1155-AV1155)*BR$1151)+(H1155*BR$1153)+(P1155*BR$1154)</f>
        <v>#REF!</v>
      </c>
      <c r="BQ1155" s="53"/>
      <c r="BR1155" s="53"/>
      <c r="BS1155" s="787"/>
    </row>
    <row r="1156" spans="1:71" ht="21.75" customHeight="1" x14ac:dyDescent="0.25">
      <c r="A1156" s="779"/>
      <c r="B1156" s="415"/>
      <c r="C1156" s="412" t="str">
        <f>IF(ROSTER!D$18="","",ROSTER!D$18)</f>
        <v/>
      </c>
      <c r="D1156" s="413"/>
      <c r="E1156" s="419"/>
      <c r="F1156" s="421"/>
      <c r="G1156" s="423"/>
      <c r="H1156" s="426"/>
      <c r="I1156" s="427"/>
      <c r="J1156" s="430"/>
      <c r="K1156" s="431"/>
      <c r="L1156" s="434"/>
      <c r="M1156" s="435"/>
      <c r="N1156" s="438"/>
      <c r="O1156" s="439"/>
      <c r="P1156" s="430"/>
      <c r="Q1156" s="431"/>
      <c r="R1156" s="434"/>
      <c r="S1156" s="441"/>
      <c r="T1156" s="434"/>
      <c r="U1156" s="427"/>
      <c r="V1156" s="441"/>
      <c r="W1156" s="427"/>
      <c r="X1156" s="430"/>
      <c r="Y1156" s="427"/>
      <c r="Z1156" s="430"/>
      <c r="AA1156" s="427"/>
      <c r="AB1156" s="430"/>
      <c r="AC1156" s="431"/>
      <c r="AD1156" s="434"/>
      <c r="AE1156" s="435"/>
      <c r="AF1156" s="444"/>
      <c r="AG1156" s="445"/>
      <c r="AH1156" s="430"/>
      <c r="AI1156" s="431"/>
      <c r="AJ1156" s="434"/>
      <c r="AK1156" s="435"/>
      <c r="AL1156" s="448"/>
      <c r="AM1156" s="449"/>
      <c r="AN1156" s="430"/>
      <c r="AO1156" s="431"/>
      <c r="AP1156" s="434"/>
      <c r="AQ1156" s="435"/>
      <c r="AR1156" s="448"/>
      <c r="AS1156" s="449"/>
      <c r="AT1156" s="452"/>
      <c r="AU1156" s="453"/>
      <c r="AV1156" s="456"/>
      <c r="AW1156" s="457"/>
      <c r="AX1156" s="448"/>
      <c r="AY1156" s="449"/>
      <c r="AZ1156" s="430"/>
      <c r="BA1156" s="431"/>
      <c r="BB1156" s="434"/>
      <c r="BC1156" s="435"/>
      <c r="BD1156" s="448"/>
      <c r="BE1156" s="449"/>
      <c r="BF1156" s="452"/>
      <c r="BG1156" s="453"/>
      <c r="BH1156" s="456"/>
      <c r="BI1156" s="457"/>
      <c r="BJ1156" s="448"/>
      <c r="BK1156" s="449"/>
      <c r="BL1156" s="409"/>
      <c r="BM1156" s="410"/>
      <c r="BN1156" s="411"/>
      <c r="BO1156" s="405"/>
      <c r="BP1156" s="405"/>
      <c r="BQ1156" s="53"/>
      <c r="BR1156" s="53"/>
      <c r="BS1156" s="779"/>
    </row>
    <row r="1157" spans="1:71" ht="21.75" customHeight="1" x14ac:dyDescent="0.25">
      <c r="A1157" s="779"/>
      <c r="B1157" s="414" t="str">
        <f>IF(ROSTER!B20="","",ROSTER!B20)</f>
        <v/>
      </c>
      <c r="C1157" s="416" t="str">
        <f>IF(ROSTER!C$20="","",ROSTER!C$20)</f>
        <v/>
      </c>
      <c r="D1157" s="417"/>
      <c r="E1157" s="418"/>
      <c r="F1157" s="420">
        <f>IF(E1157="y",1,IF(E1157="S",1,0))</f>
        <v>0</v>
      </c>
      <c r="G1157" s="422">
        <f>IF(E1157="S",1,0)</f>
        <v>0</v>
      </c>
      <c r="H1157" s="424"/>
      <c r="I1157" s="425"/>
      <c r="J1157" s="428"/>
      <c r="K1157" s="429"/>
      <c r="L1157" s="432"/>
      <c r="M1157" s="433"/>
      <c r="N1157" s="436">
        <f>L1157+J1157</f>
        <v>0</v>
      </c>
      <c r="O1157" s="437"/>
      <c r="P1157" s="428"/>
      <c r="Q1157" s="429"/>
      <c r="R1157" s="432"/>
      <c r="S1157" s="440"/>
      <c r="T1157" s="432"/>
      <c r="U1157" s="425"/>
      <c r="V1157" s="440"/>
      <c r="W1157" s="425"/>
      <c r="X1157" s="428"/>
      <c r="Y1157" s="425"/>
      <c r="Z1157" s="428"/>
      <c r="AA1157" s="425"/>
      <c r="AB1157" s="428"/>
      <c r="AC1157" s="429"/>
      <c r="AD1157" s="432"/>
      <c r="AE1157" s="433"/>
      <c r="AF1157" s="442">
        <f>IF(AB1157=0,0,(AD1157/AB1157)*100)</f>
        <v>0</v>
      </c>
      <c r="AG1157" s="443"/>
      <c r="AH1157" s="428"/>
      <c r="AI1157" s="429"/>
      <c r="AJ1157" s="432"/>
      <c r="AK1157" s="433"/>
      <c r="AL1157" s="446">
        <f>IF(AH1157=0,0,(AJ1157/AH1157)*100)</f>
        <v>0</v>
      </c>
      <c r="AM1157" s="447"/>
      <c r="AN1157" s="428"/>
      <c r="AO1157" s="429"/>
      <c r="AP1157" s="432"/>
      <c r="AQ1157" s="433"/>
      <c r="AR1157" s="446">
        <f>IF(AN1157=0,0,(AP1157/AN1157)*100)</f>
        <v>0</v>
      </c>
      <c r="AS1157" s="447"/>
      <c r="AT1157" s="450">
        <f>AB1157+AH1157+AN1157</f>
        <v>0</v>
      </c>
      <c r="AU1157" s="451"/>
      <c r="AV1157" s="454">
        <f>AD1157+AJ1157+AP1157</f>
        <v>0</v>
      </c>
      <c r="AW1157" s="455"/>
      <c r="AX1157" s="446">
        <f>IF(AT1157=0,0,(AV1157/AT1157)*100)</f>
        <v>0</v>
      </c>
      <c r="AY1157" s="447"/>
      <c r="AZ1157" s="428"/>
      <c r="BA1157" s="429"/>
      <c r="BB1157" s="432"/>
      <c r="BC1157" s="433"/>
      <c r="BD1157" s="446">
        <f>IF(AZ1157=0,0,(BB1157/AZ1157)*100)</f>
        <v>0</v>
      </c>
      <c r="BE1157" s="447"/>
      <c r="BF1157" s="450">
        <f>AT1157+AZ1157</f>
        <v>0</v>
      </c>
      <c r="BG1157" s="451"/>
      <c r="BH1157" s="454">
        <f>AV1157+BB1157</f>
        <v>0</v>
      </c>
      <c r="BI1157" s="455"/>
      <c r="BJ1157" s="446">
        <f>IF(BF1157=0,0,(BH1157/BF1157)*100)</f>
        <v>0</v>
      </c>
      <c r="BK1157" s="447"/>
      <c r="BL1157" s="406">
        <f>(AD1157*2)+(AJ1157*2)+(AP1157*3)+BB1157</f>
        <v>0</v>
      </c>
      <c r="BM1157" s="407"/>
      <c r="BN1157" s="408"/>
      <c r="BO1157" s="404" t="e">
        <f>(BL1157*BR$1145)+(N1157*BR$1146)+(X1157*BR$1147)+(R1157*BR$1148)+(V1157*BR$1149)+(Z1157*BR$1150)</f>
        <v>#REF!</v>
      </c>
      <c r="BP1157" s="404" t="e">
        <f>((AZ1157-BB1157)*BR$1152)+((AT1157-AV1157)*BR$1151)+(H1157*BR$1153)+(P1157*BR$1154)</f>
        <v>#REF!</v>
      </c>
      <c r="BQ1157" s="53"/>
      <c r="BR1157" s="53"/>
      <c r="BS1157" s="779"/>
    </row>
    <row r="1158" spans="1:71" ht="21.75" customHeight="1" x14ac:dyDescent="0.25">
      <c r="A1158" s="779"/>
      <c r="B1158" s="415"/>
      <c r="C1158" s="412" t="str">
        <f>IF(ROSTER!D$20="","",ROSTER!D$20)</f>
        <v/>
      </c>
      <c r="D1158" s="413"/>
      <c r="E1158" s="419"/>
      <c r="F1158" s="421"/>
      <c r="G1158" s="423"/>
      <c r="H1158" s="426"/>
      <c r="I1158" s="427"/>
      <c r="J1158" s="430"/>
      <c r="K1158" s="431"/>
      <c r="L1158" s="434"/>
      <c r="M1158" s="435"/>
      <c r="N1158" s="438" t="s">
        <v>14</v>
      </c>
      <c r="O1158" s="439"/>
      <c r="P1158" s="430"/>
      <c r="Q1158" s="431"/>
      <c r="R1158" s="434"/>
      <c r="S1158" s="441"/>
      <c r="T1158" s="434"/>
      <c r="U1158" s="427"/>
      <c r="V1158" s="441"/>
      <c r="W1158" s="427"/>
      <c r="X1158" s="430"/>
      <c r="Y1158" s="427"/>
      <c r="Z1158" s="430"/>
      <c r="AA1158" s="427"/>
      <c r="AB1158" s="430"/>
      <c r="AC1158" s="431"/>
      <c r="AD1158" s="434"/>
      <c r="AE1158" s="435"/>
      <c r="AF1158" s="444"/>
      <c r="AG1158" s="445"/>
      <c r="AH1158" s="430"/>
      <c r="AI1158" s="431"/>
      <c r="AJ1158" s="434"/>
      <c r="AK1158" s="435"/>
      <c r="AL1158" s="448"/>
      <c r="AM1158" s="449"/>
      <c r="AN1158" s="430"/>
      <c r="AO1158" s="431"/>
      <c r="AP1158" s="434"/>
      <c r="AQ1158" s="435"/>
      <c r="AR1158" s="448"/>
      <c r="AS1158" s="449"/>
      <c r="AT1158" s="452"/>
      <c r="AU1158" s="453"/>
      <c r="AV1158" s="456"/>
      <c r="AW1158" s="457"/>
      <c r="AX1158" s="448"/>
      <c r="AY1158" s="449"/>
      <c r="AZ1158" s="430"/>
      <c r="BA1158" s="431"/>
      <c r="BB1158" s="434"/>
      <c r="BC1158" s="435"/>
      <c r="BD1158" s="448"/>
      <c r="BE1158" s="449"/>
      <c r="BF1158" s="452"/>
      <c r="BG1158" s="453"/>
      <c r="BH1158" s="456"/>
      <c r="BI1158" s="457"/>
      <c r="BJ1158" s="448"/>
      <c r="BK1158" s="449"/>
      <c r="BL1158" s="409"/>
      <c r="BM1158" s="410"/>
      <c r="BN1158" s="411"/>
      <c r="BO1158" s="405"/>
      <c r="BP1158" s="405"/>
      <c r="BQ1158" s="53"/>
      <c r="BR1158" s="53"/>
      <c r="BS1158" s="779"/>
    </row>
    <row r="1159" spans="1:71" ht="21.75" customHeight="1" x14ac:dyDescent="0.25">
      <c r="A1159" s="779"/>
      <c r="B1159" s="414" t="str">
        <f>IF(ROSTER!B22="","",ROSTER!B22)</f>
        <v/>
      </c>
      <c r="C1159" s="416" t="str">
        <f>IF(ROSTER!C$22="","",ROSTER!C$22)</f>
        <v/>
      </c>
      <c r="D1159" s="417"/>
      <c r="E1159" s="418"/>
      <c r="F1159" s="420">
        <f>IF(E1159="y",1,IF(E1159="S",1,0))</f>
        <v>0</v>
      </c>
      <c r="G1159" s="422">
        <f>IF(E1159="S",1,0)</f>
        <v>0</v>
      </c>
      <c r="H1159" s="424"/>
      <c r="I1159" s="425"/>
      <c r="J1159" s="428"/>
      <c r="K1159" s="429"/>
      <c r="L1159" s="432"/>
      <c r="M1159" s="433"/>
      <c r="N1159" s="436">
        <f>L1159+J1159</f>
        <v>0</v>
      </c>
      <c r="O1159" s="437"/>
      <c r="P1159" s="428"/>
      <c r="Q1159" s="429"/>
      <c r="R1159" s="432"/>
      <c r="S1159" s="440"/>
      <c r="T1159" s="432"/>
      <c r="U1159" s="425"/>
      <c r="V1159" s="440"/>
      <c r="W1159" s="425"/>
      <c r="X1159" s="428"/>
      <c r="Y1159" s="425"/>
      <c r="Z1159" s="428"/>
      <c r="AA1159" s="425"/>
      <c r="AB1159" s="428"/>
      <c r="AC1159" s="429"/>
      <c r="AD1159" s="432"/>
      <c r="AE1159" s="433"/>
      <c r="AF1159" s="442">
        <f>IF(AB1159=0,0,(AD1159/AB1159)*100)</f>
        <v>0</v>
      </c>
      <c r="AG1159" s="443"/>
      <c r="AH1159" s="428"/>
      <c r="AI1159" s="429"/>
      <c r="AJ1159" s="432"/>
      <c r="AK1159" s="433"/>
      <c r="AL1159" s="446">
        <f>IF(AH1159=0,0,(AJ1159/AH1159)*100)</f>
        <v>0</v>
      </c>
      <c r="AM1159" s="447"/>
      <c r="AN1159" s="428"/>
      <c r="AO1159" s="429"/>
      <c r="AP1159" s="432"/>
      <c r="AQ1159" s="433"/>
      <c r="AR1159" s="446">
        <f>IF(AN1159=0,0,(AP1159/AN1159)*100)</f>
        <v>0</v>
      </c>
      <c r="AS1159" s="447"/>
      <c r="AT1159" s="450">
        <f>AB1159+AH1159+AN1159</f>
        <v>0</v>
      </c>
      <c r="AU1159" s="451"/>
      <c r="AV1159" s="454">
        <f>AD1159+AJ1159+AP1159</f>
        <v>0</v>
      </c>
      <c r="AW1159" s="455"/>
      <c r="AX1159" s="446">
        <f>IF(AT1159=0,0,(AV1159/AT1159)*100)</f>
        <v>0</v>
      </c>
      <c r="AY1159" s="447"/>
      <c r="AZ1159" s="428"/>
      <c r="BA1159" s="429"/>
      <c r="BB1159" s="432"/>
      <c r="BC1159" s="433"/>
      <c r="BD1159" s="446">
        <f>IF(AZ1159=0,0,(BB1159/AZ1159)*100)</f>
        <v>0</v>
      </c>
      <c r="BE1159" s="447"/>
      <c r="BF1159" s="450">
        <f>AT1159+AZ1159</f>
        <v>0</v>
      </c>
      <c r="BG1159" s="451"/>
      <c r="BH1159" s="454">
        <f>AV1159+BB1159</f>
        <v>0</v>
      </c>
      <c r="BI1159" s="455"/>
      <c r="BJ1159" s="446">
        <f>IF(BF1159=0,0,(BH1159/BF1159)*100)</f>
        <v>0</v>
      </c>
      <c r="BK1159" s="447"/>
      <c r="BL1159" s="406">
        <f>(AD1159*2)+(AJ1159*2)+(AP1159*3)+BB1159</f>
        <v>0</v>
      </c>
      <c r="BM1159" s="407"/>
      <c r="BN1159" s="408"/>
      <c r="BO1159" s="404" t="e">
        <f>(BL1159*BR$1145)+(N1159*BR$1146)+(X1159*BR$1147)+(R1159*BR$1148)+(V1159*BR$1149)+(Z1159*BR$1150)</f>
        <v>#REF!</v>
      </c>
      <c r="BP1159" s="404" t="e">
        <f>((AZ1159-BB1159)*BR$1152)+((AT1159-AV1159)*BR$1151)+(H1159*BR$1153)+(P1159*BR$1154)</f>
        <v>#REF!</v>
      </c>
      <c r="BQ1159" s="53"/>
      <c r="BR1159" s="53"/>
      <c r="BS1159" s="779"/>
    </row>
    <row r="1160" spans="1:71" ht="21.75" customHeight="1" x14ac:dyDescent="0.25">
      <c r="A1160" s="779"/>
      <c r="B1160" s="415"/>
      <c r="C1160" s="412" t="str">
        <f>IF(ROSTER!D$22="","",ROSTER!D$22)</f>
        <v/>
      </c>
      <c r="D1160" s="413"/>
      <c r="E1160" s="419"/>
      <c r="F1160" s="421"/>
      <c r="G1160" s="423"/>
      <c r="H1160" s="426"/>
      <c r="I1160" s="427"/>
      <c r="J1160" s="430"/>
      <c r="K1160" s="431"/>
      <c r="L1160" s="434"/>
      <c r="M1160" s="435"/>
      <c r="N1160" s="438" t="s">
        <v>14</v>
      </c>
      <c r="O1160" s="439"/>
      <c r="P1160" s="430"/>
      <c r="Q1160" s="431"/>
      <c r="R1160" s="434"/>
      <c r="S1160" s="441"/>
      <c r="T1160" s="434"/>
      <c r="U1160" s="427"/>
      <c r="V1160" s="441"/>
      <c r="W1160" s="427"/>
      <c r="X1160" s="430"/>
      <c r="Y1160" s="427"/>
      <c r="Z1160" s="430"/>
      <c r="AA1160" s="427"/>
      <c r="AB1160" s="430"/>
      <c r="AC1160" s="431"/>
      <c r="AD1160" s="434"/>
      <c r="AE1160" s="435"/>
      <c r="AF1160" s="444"/>
      <c r="AG1160" s="445"/>
      <c r="AH1160" s="430"/>
      <c r="AI1160" s="431"/>
      <c r="AJ1160" s="434"/>
      <c r="AK1160" s="435"/>
      <c r="AL1160" s="448"/>
      <c r="AM1160" s="449"/>
      <c r="AN1160" s="430"/>
      <c r="AO1160" s="431"/>
      <c r="AP1160" s="434"/>
      <c r="AQ1160" s="435"/>
      <c r="AR1160" s="448"/>
      <c r="AS1160" s="449"/>
      <c r="AT1160" s="452"/>
      <c r="AU1160" s="453"/>
      <c r="AV1160" s="456"/>
      <c r="AW1160" s="457"/>
      <c r="AX1160" s="448"/>
      <c r="AY1160" s="449"/>
      <c r="AZ1160" s="430"/>
      <c r="BA1160" s="431"/>
      <c r="BB1160" s="434"/>
      <c r="BC1160" s="435"/>
      <c r="BD1160" s="448"/>
      <c r="BE1160" s="449"/>
      <c r="BF1160" s="452"/>
      <c r="BG1160" s="453"/>
      <c r="BH1160" s="456"/>
      <c r="BI1160" s="457"/>
      <c r="BJ1160" s="448"/>
      <c r="BK1160" s="449"/>
      <c r="BL1160" s="409"/>
      <c r="BM1160" s="410"/>
      <c r="BN1160" s="411"/>
      <c r="BO1160" s="405"/>
      <c r="BP1160" s="405"/>
      <c r="BQ1160" s="53"/>
      <c r="BR1160" s="53"/>
      <c r="BS1160" s="779"/>
    </row>
    <row r="1161" spans="1:71" ht="21.75" customHeight="1" x14ac:dyDescent="0.25">
      <c r="A1161" s="779"/>
      <c r="B1161" s="414" t="str">
        <f>IF(ROSTER!B24="","",ROSTER!B24)</f>
        <v/>
      </c>
      <c r="C1161" s="416" t="str">
        <f>IF(ROSTER!C$24="","",ROSTER!C$24)</f>
        <v/>
      </c>
      <c r="D1161" s="417"/>
      <c r="E1161" s="418"/>
      <c r="F1161" s="420">
        <f>IF(E1161="y",1,IF(E1161="S",1,0))</f>
        <v>0</v>
      </c>
      <c r="G1161" s="422">
        <f>IF(E1161="S",1,0)</f>
        <v>0</v>
      </c>
      <c r="H1161" s="424"/>
      <c r="I1161" s="425"/>
      <c r="J1161" s="428"/>
      <c r="K1161" s="429"/>
      <c r="L1161" s="432"/>
      <c r="M1161" s="433"/>
      <c r="N1161" s="436">
        <f>L1161+J1161</f>
        <v>0</v>
      </c>
      <c r="O1161" s="437"/>
      <c r="P1161" s="428"/>
      <c r="Q1161" s="429"/>
      <c r="R1161" s="432"/>
      <c r="S1161" s="440"/>
      <c r="T1161" s="432"/>
      <c r="U1161" s="425"/>
      <c r="V1161" s="440"/>
      <c r="W1161" s="425"/>
      <c r="X1161" s="428"/>
      <c r="Y1161" s="425"/>
      <c r="Z1161" s="428"/>
      <c r="AA1161" s="425"/>
      <c r="AB1161" s="428"/>
      <c r="AC1161" s="429"/>
      <c r="AD1161" s="432"/>
      <c r="AE1161" s="433"/>
      <c r="AF1161" s="442">
        <f>IF(AB1161=0,0,(AD1161/AB1161)*100)</f>
        <v>0</v>
      </c>
      <c r="AG1161" s="443"/>
      <c r="AH1161" s="428"/>
      <c r="AI1161" s="429"/>
      <c r="AJ1161" s="432"/>
      <c r="AK1161" s="433"/>
      <c r="AL1161" s="446">
        <f>IF(AH1161=0,0,(AJ1161/AH1161)*100)</f>
        <v>0</v>
      </c>
      <c r="AM1161" s="447"/>
      <c r="AN1161" s="428"/>
      <c r="AO1161" s="429"/>
      <c r="AP1161" s="432"/>
      <c r="AQ1161" s="433"/>
      <c r="AR1161" s="446">
        <f>IF(AN1161=0,0,(AP1161/AN1161)*100)</f>
        <v>0</v>
      </c>
      <c r="AS1161" s="447"/>
      <c r="AT1161" s="450">
        <f>AB1161+AH1161+AN1161</f>
        <v>0</v>
      </c>
      <c r="AU1161" s="451"/>
      <c r="AV1161" s="454">
        <f>AD1161+AJ1161+AP1161</f>
        <v>0</v>
      </c>
      <c r="AW1161" s="455"/>
      <c r="AX1161" s="446">
        <f>IF(AT1161=0,0,(AV1161/AT1161)*100)</f>
        <v>0</v>
      </c>
      <c r="AY1161" s="447"/>
      <c r="AZ1161" s="428"/>
      <c r="BA1161" s="429"/>
      <c r="BB1161" s="432"/>
      <c r="BC1161" s="433"/>
      <c r="BD1161" s="446">
        <f>IF(AZ1161=0,0,(BB1161/AZ1161)*100)</f>
        <v>0</v>
      </c>
      <c r="BE1161" s="447"/>
      <c r="BF1161" s="450">
        <f>AT1161+AZ1161</f>
        <v>0</v>
      </c>
      <c r="BG1161" s="451"/>
      <c r="BH1161" s="454">
        <f>AV1161+BB1161</f>
        <v>0</v>
      </c>
      <c r="BI1161" s="455"/>
      <c r="BJ1161" s="446">
        <f>IF(BF1161=0,0,(BH1161/BF1161)*100)</f>
        <v>0</v>
      </c>
      <c r="BK1161" s="447"/>
      <c r="BL1161" s="406">
        <f>(AD1161*2)+(AJ1161*2)+(AP1161*3)+BB1161</f>
        <v>0</v>
      </c>
      <c r="BM1161" s="407"/>
      <c r="BN1161" s="408"/>
      <c r="BO1161" s="404" t="e">
        <f>(BL1161*BR$1145)+(N1161*BR$1146)+(X1161*BR$1147)+(R1161*BR$1148)+(V1161*BR$1149)+(Z1161*BR$1150)</f>
        <v>#REF!</v>
      </c>
      <c r="BP1161" s="404" t="e">
        <f>((AZ1161-BB1161)*BR$1152)+((AT1161-AV1161)*BR$1151)+(H1161*BR$1153)+(P1161*BR$1154)</f>
        <v>#REF!</v>
      </c>
      <c r="BQ1161" s="53"/>
      <c r="BR1161" s="53"/>
      <c r="BS1161" s="779"/>
    </row>
    <row r="1162" spans="1:71" ht="21.75" customHeight="1" x14ac:dyDescent="0.25">
      <c r="A1162" s="779"/>
      <c r="B1162" s="415"/>
      <c r="C1162" s="412" t="str">
        <f>IF(ROSTER!D$24="","",ROSTER!D$24)</f>
        <v/>
      </c>
      <c r="D1162" s="413"/>
      <c r="E1162" s="419"/>
      <c r="F1162" s="421"/>
      <c r="G1162" s="423"/>
      <c r="H1162" s="426"/>
      <c r="I1162" s="427"/>
      <c r="J1162" s="430"/>
      <c r="K1162" s="431"/>
      <c r="L1162" s="434"/>
      <c r="M1162" s="435"/>
      <c r="N1162" s="438" t="s">
        <v>14</v>
      </c>
      <c r="O1162" s="439"/>
      <c r="P1162" s="430"/>
      <c r="Q1162" s="431"/>
      <c r="R1162" s="434"/>
      <c r="S1162" s="441"/>
      <c r="T1162" s="434"/>
      <c r="U1162" s="427"/>
      <c r="V1162" s="441"/>
      <c r="W1162" s="427"/>
      <c r="X1162" s="430"/>
      <c r="Y1162" s="427"/>
      <c r="Z1162" s="430"/>
      <c r="AA1162" s="427"/>
      <c r="AB1162" s="430"/>
      <c r="AC1162" s="431"/>
      <c r="AD1162" s="434"/>
      <c r="AE1162" s="435"/>
      <c r="AF1162" s="444"/>
      <c r="AG1162" s="445"/>
      <c r="AH1162" s="430"/>
      <c r="AI1162" s="431"/>
      <c r="AJ1162" s="434"/>
      <c r="AK1162" s="435"/>
      <c r="AL1162" s="448"/>
      <c r="AM1162" s="449"/>
      <c r="AN1162" s="430"/>
      <c r="AO1162" s="431"/>
      <c r="AP1162" s="434"/>
      <c r="AQ1162" s="435"/>
      <c r="AR1162" s="448"/>
      <c r="AS1162" s="449"/>
      <c r="AT1162" s="452"/>
      <c r="AU1162" s="453"/>
      <c r="AV1162" s="456"/>
      <c r="AW1162" s="457"/>
      <c r="AX1162" s="448"/>
      <c r="AY1162" s="449"/>
      <c r="AZ1162" s="430"/>
      <c r="BA1162" s="431"/>
      <c r="BB1162" s="434"/>
      <c r="BC1162" s="435"/>
      <c r="BD1162" s="448"/>
      <c r="BE1162" s="449"/>
      <c r="BF1162" s="452"/>
      <c r="BG1162" s="453"/>
      <c r="BH1162" s="456"/>
      <c r="BI1162" s="457"/>
      <c r="BJ1162" s="448"/>
      <c r="BK1162" s="449"/>
      <c r="BL1162" s="409"/>
      <c r="BM1162" s="410"/>
      <c r="BN1162" s="411"/>
      <c r="BO1162" s="405"/>
      <c r="BP1162" s="405"/>
      <c r="BQ1162" s="53"/>
      <c r="BR1162" s="53"/>
      <c r="BS1162" s="779"/>
    </row>
    <row r="1163" spans="1:71" ht="21.75" customHeight="1" x14ac:dyDescent="0.25">
      <c r="A1163" s="779"/>
      <c r="B1163" s="414" t="str">
        <f>IF(ROSTER!B26="","",ROSTER!B26)</f>
        <v/>
      </c>
      <c r="C1163" s="416" t="str">
        <f>IF(ROSTER!C$26="","",ROSTER!C$26)</f>
        <v/>
      </c>
      <c r="D1163" s="417"/>
      <c r="E1163" s="418"/>
      <c r="F1163" s="420">
        <f>IF(E1163="y",1,IF(E1163="S",1,0))</f>
        <v>0</v>
      </c>
      <c r="G1163" s="422">
        <f>IF(E1163="S",1,0)</f>
        <v>0</v>
      </c>
      <c r="H1163" s="424"/>
      <c r="I1163" s="425"/>
      <c r="J1163" s="428"/>
      <c r="K1163" s="429"/>
      <c r="L1163" s="432"/>
      <c r="M1163" s="433"/>
      <c r="N1163" s="436">
        <f>L1163+J1163</f>
        <v>0</v>
      </c>
      <c r="O1163" s="437"/>
      <c r="P1163" s="428"/>
      <c r="Q1163" s="429"/>
      <c r="R1163" s="432"/>
      <c r="S1163" s="440"/>
      <c r="T1163" s="432"/>
      <c r="U1163" s="425"/>
      <c r="V1163" s="440"/>
      <c r="W1163" s="425"/>
      <c r="X1163" s="428"/>
      <c r="Y1163" s="425"/>
      <c r="Z1163" s="428"/>
      <c r="AA1163" s="425"/>
      <c r="AB1163" s="428"/>
      <c r="AC1163" s="429"/>
      <c r="AD1163" s="432"/>
      <c r="AE1163" s="433"/>
      <c r="AF1163" s="442">
        <f>IF(AB1163=0,0,(AD1163/AB1163)*100)</f>
        <v>0</v>
      </c>
      <c r="AG1163" s="443"/>
      <c r="AH1163" s="428"/>
      <c r="AI1163" s="429"/>
      <c r="AJ1163" s="432"/>
      <c r="AK1163" s="433"/>
      <c r="AL1163" s="446">
        <f>IF(AH1163=0,0,(AJ1163/AH1163)*100)</f>
        <v>0</v>
      </c>
      <c r="AM1163" s="447"/>
      <c r="AN1163" s="428"/>
      <c r="AO1163" s="429"/>
      <c r="AP1163" s="432"/>
      <c r="AQ1163" s="433"/>
      <c r="AR1163" s="446">
        <f>IF(AN1163=0,0,(AP1163/AN1163)*100)</f>
        <v>0</v>
      </c>
      <c r="AS1163" s="447"/>
      <c r="AT1163" s="450">
        <f>AB1163+AH1163+AN1163</f>
        <v>0</v>
      </c>
      <c r="AU1163" s="451"/>
      <c r="AV1163" s="454">
        <f>AD1163+AJ1163+AP1163</f>
        <v>0</v>
      </c>
      <c r="AW1163" s="455"/>
      <c r="AX1163" s="446">
        <f>IF(AT1163=0,0,(AV1163/AT1163)*100)</f>
        <v>0</v>
      </c>
      <c r="AY1163" s="447"/>
      <c r="AZ1163" s="428"/>
      <c r="BA1163" s="429"/>
      <c r="BB1163" s="432"/>
      <c r="BC1163" s="433"/>
      <c r="BD1163" s="446">
        <f>IF(AZ1163=0,0,(BB1163/AZ1163)*100)</f>
        <v>0</v>
      </c>
      <c r="BE1163" s="447"/>
      <c r="BF1163" s="450">
        <f>AT1163+AZ1163</f>
        <v>0</v>
      </c>
      <c r="BG1163" s="451"/>
      <c r="BH1163" s="454">
        <f>AV1163+BB1163</f>
        <v>0</v>
      </c>
      <c r="BI1163" s="455"/>
      <c r="BJ1163" s="446">
        <f>IF(BF1163=0,0,(BH1163/BF1163)*100)</f>
        <v>0</v>
      </c>
      <c r="BK1163" s="447"/>
      <c r="BL1163" s="406">
        <f>(AD1163*2)+(AJ1163*2)+(AP1163*3)+BB1163</f>
        <v>0</v>
      </c>
      <c r="BM1163" s="407"/>
      <c r="BN1163" s="408"/>
      <c r="BO1163" s="404" t="e">
        <f>(BL1163*BR$1145)+(N1163*BR$1146)+(X1163*BR$1147)+(R1163*BR$1148)+(V1163*BR$1149)+(Z1163*BR$1150)</f>
        <v>#REF!</v>
      </c>
      <c r="BP1163" s="404" t="e">
        <f>((AZ1163-BB1163)*BR$1152)+((AT1163-AV1163)*BR$1151)+(H1163*BR$1153)+(P1163*BR$1154)</f>
        <v>#REF!</v>
      </c>
      <c r="BQ1163" s="53"/>
      <c r="BR1163" s="53"/>
      <c r="BS1163" s="779"/>
    </row>
    <row r="1164" spans="1:71" ht="21.75" customHeight="1" x14ac:dyDescent="0.25">
      <c r="A1164" s="779"/>
      <c r="B1164" s="415"/>
      <c r="C1164" s="412" t="str">
        <f>IF(ROSTER!D$26="","",ROSTER!D$26)</f>
        <v/>
      </c>
      <c r="D1164" s="413"/>
      <c r="E1164" s="419"/>
      <c r="F1164" s="421"/>
      <c r="G1164" s="423"/>
      <c r="H1164" s="426"/>
      <c r="I1164" s="427"/>
      <c r="J1164" s="430"/>
      <c r="K1164" s="431"/>
      <c r="L1164" s="434"/>
      <c r="M1164" s="435"/>
      <c r="N1164" s="438" t="s">
        <v>14</v>
      </c>
      <c r="O1164" s="439"/>
      <c r="P1164" s="430"/>
      <c r="Q1164" s="431"/>
      <c r="R1164" s="434"/>
      <c r="S1164" s="441"/>
      <c r="T1164" s="434"/>
      <c r="U1164" s="427"/>
      <c r="V1164" s="441"/>
      <c r="W1164" s="427"/>
      <c r="X1164" s="430"/>
      <c r="Y1164" s="427"/>
      <c r="Z1164" s="430"/>
      <c r="AA1164" s="427"/>
      <c r="AB1164" s="430"/>
      <c r="AC1164" s="431"/>
      <c r="AD1164" s="434"/>
      <c r="AE1164" s="435"/>
      <c r="AF1164" s="444"/>
      <c r="AG1164" s="445"/>
      <c r="AH1164" s="430"/>
      <c r="AI1164" s="431"/>
      <c r="AJ1164" s="434"/>
      <c r="AK1164" s="435"/>
      <c r="AL1164" s="448"/>
      <c r="AM1164" s="449"/>
      <c r="AN1164" s="430"/>
      <c r="AO1164" s="431"/>
      <c r="AP1164" s="434"/>
      <c r="AQ1164" s="435"/>
      <c r="AR1164" s="448"/>
      <c r="AS1164" s="449"/>
      <c r="AT1164" s="452"/>
      <c r="AU1164" s="453"/>
      <c r="AV1164" s="456"/>
      <c r="AW1164" s="457"/>
      <c r="AX1164" s="448"/>
      <c r="AY1164" s="449"/>
      <c r="AZ1164" s="430"/>
      <c r="BA1164" s="431"/>
      <c r="BB1164" s="434"/>
      <c r="BC1164" s="435"/>
      <c r="BD1164" s="448"/>
      <c r="BE1164" s="449"/>
      <c r="BF1164" s="452"/>
      <c r="BG1164" s="453"/>
      <c r="BH1164" s="456"/>
      <c r="BI1164" s="457"/>
      <c r="BJ1164" s="448"/>
      <c r="BK1164" s="449"/>
      <c r="BL1164" s="409"/>
      <c r="BM1164" s="410"/>
      <c r="BN1164" s="411"/>
      <c r="BO1164" s="405"/>
      <c r="BP1164" s="405"/>
      <c r="BQ1164" s="53"/>
      <c r="BR1164" s="53"/>
      <c r="BS1164" s="779"/>
    </row>
    <row r="1165" spans="1:71" ht="21.75" customHeight="1" x14ac:dyDescent="0.25">
      <c r="A1165" s="779"/>
      <c r="B1165" s="414" t="str">
        <f>IF(ROSTER!B28="","",ROSTER!B28)</f>
        <v/>
      </c>
      <c r="C1165" s="416" t="str">
        <f>IF(ROSTER!C$28="","",ROSTER!C$28)</f>
        <v/>
      </c>
      <c r="D1165" s="417"/>
      <c r="E1165" s="418"/>
      <c r="F1165" s="420">
        <f>IF(E1165="y",1,IF(E1165="S",1,0))</f>
        <v>0</v>
      </c>
      <c r="G1165" s="422">
        <f>IF(E1165="S",1,0)</f>
        <v>0</v>
      </c>
      <c r="H1165" s="424"/>
      <c r="I1165" s="425"/>
      <c r="J1165" s="428"/>
      <c r="K1165" s="429"/>
      <c r="L1165" s="432"/>
      <c r="M1165" s="433"/>
      <c r="N1165" s="436">
        <f>L1165+J1165</f>
        <v>0</v>
      </c>
      <c r="O1165" s="437"/>
      <c r="P1165" s="428"/>
      <c r="Q1165" s="429"/>
      <c r="R1165" s="432"/>
      <c r="S1165" s="440"/>
      <c r="T1165" s="432"/>
      <c r="U1165" s="425"/>
      <c r="V1165" s="440"/>
      <c r="W1165" s="425"/>
      <c r="X1165" s="428"/>
      <c r="Y1165" s="425"/>
      <c r="Z1165" s="428"/>
      <c r="AA1165" s="425"/>
      <c r="AB1165" s="428"/>
      <c r="AC1165" s="429"/>
      <c r="AD1165" s="432"/>
      <c r="AE1165" s="433"/>
      <c r="AF1165" s="442">
        <f>IF(AB1165=0,0,(AD1165/AB1165)*100)</f>
        <v>0</v>
      </c>
      <c r="AG1165" s="443"/>
      <c r="AH1165" s="428"/>
      <c r="AI1165" s="429"/>
      <c r="AJ1165" s="432"/>
      <c r="AK1165" s="433"/>
      <c r="AL1165" s="446">
        <f>IF(AH1165=0,0,(AJ1165/AH1165)*100)</f>
        <v>0</v>
      </c>
      <c r="AM1165" s="447"/>
      <c r="AN1165" s="428"/>
      <c r="AO1165" s="429"/>
      <c r="AP1165" s="432"/>
      <c r="AQ1165" s="433"/>
      <c r="AR1165" s="446">
        <f>IF(AN1165=0,0,(AP1165/AN1165)*100)</f>
        <v>0</v>
      </c>
      <c r="AS1165" s="447"/>
      <c r="AT1165" s="450">
        <f>AB1165+AH1165+AN1165</f>
        <v>0</v>
      </c>
      <c r="AU1165" s="451"/>
      <c r="AV1165" s="454">
        <f>AD1165+AJ1165+AP1165</f>
        <v>0</v>
      </c>
      <c r="AW1165" s="455"/>
      <c r="AX1165" s="446">
        <f>IF(AT1165=0,0,(AV1165/AT1165)*100)</f>
        <v>0</v>
      </c>
      <c r="AY1165" s="447"/>
      <c r="AZ1165" s="428"/>
      <c r="BA1165" s="429"/>
      <c r="BB1165" s="432"/>
      <c r="BC1165" s="433"/>
      <c r="BD1165" s="446">
        <f>IF(AZ1165=0,0,(BB1165/AZ1165)*100)</f>
        <v>0</v>
      </c>
      <c r="BE1165" s="447"/>
      <c r="BF1165" s="450">
        <f>AT1165+AZ1165</f>
        <v>0</v>
      </c>
      <c r="BG1165" s="451"/>
      <c r="BH1165" s="454">
        <f>AV1165+BB1165</f>
        <v>0</v>
      </c>
      <c r="BI1165" s="455"/>
      <c r="BJ1165" s="446">
        <f>IF(BF1165=0,0,(BH1165/BF1165)*100)</f>
        <v>0</v>
      </c>
      <c r="BK1165" s="447"/>
      <c r="BL1165" s="406">
        <f>(AD1165*2)+(AJ1165*2)+(AP1165*3)+BB1165</f>
        <v>0</v>
      </c>
      <c r="BM1165" s="407"/>
      <c r="BN1165" s="408"/>
      <c r="BO1165" s="404" t="e">
        <f>(BL1165*BR$1145)+(N1165*BR$1146)+(X1165*BR$1147)+(R1165*BR$1148)+(V1165*BR$1149)+(Z1165*BR$1150)</f>
        <v>#REF!</v>
      </c>
      <c r="BP1165" s="404" t="e">
        <f>((AZ1165-BB1165)*BR$1152)+((AT1165-AV1165)*BR$1151)+(H1165*BR$1153)+(P1165*BR$1154)</f>
        <v>#REF!</v>
      </c>
      <c r="BQ1165" s="53"/>
      <c r="BR1165" s="53"/>
      <c r="BS1165" s="779"/>
    </row>
    <row r="1166" spans="1:71" ht="21.75" customHeight="1" x14ac:dyDescent="0.25">
      <c r="A1166" s="779"/>
      <c r="B1166" s="415"/>
      <c r="C1166" s="412" t="str">
        <f>IF(ROSTER!D$28="","",ROSTER!D$28)</f>
        <v/>
      </c>
      <c r="D1166" s="413"/>
      <c r="E1166" s="419"/>
      <c r="F1166" s="421"/>
      <c r="G1166" s="423"/>
      <c r="H1166" s="426"/>
      <c r="I1166" s="427"/>
      <c r="J1166" s="430"/>
      <c r="K1166" s="431"/>
      <c r="L1166" s="434"/>
      <c r="M1166" s="435"/>
      <c r="N1166" s="438" t="s">
        <v>14</v>
      </c>
      <c r="O1166" s="439"/>
      <c r="P1166" s="430"/>
      <c r="Q1166" s="431"/>
      <c r="R1166" s="434"/>
      <c r="S1166" s="441"/>
      <c r="T1166" s="434"/>
      <c r="U1166" s="427"/>
      <c r="V1166" s="441"/>
      <c r="W1166" s="427"/>
      <c r="X1166" s="430"/>
      <c r="Y1166" s="427"/>
      <c r="Z1166" s="430"/>
      <c r="AA1166" s="427"/>
      <c r="AB1166" s="430"/>
      <c r="AC1166" s="431"/>
      <c r="AD1166" s="434"/>
      <c r="AE1166" s="435"/>
      <c r="AF1166" s="444"/>
      <c r="AG1166" s="445"/>
      <c r="AH1166" s="430"/>
      <c r="AI1166" s="431"/>
      <c r="AJ1166" s="434"/>
      <c r="AK1166" s="435"/>
      <c r="AL1166" s="448"/>
      <c r="AM1166" s="449"/>
      <c r="AN1166" s="430"/>
      <c r="AO1166" s="431"/>
      <c r="AP1166" s="434"/>
      <c r="AQ1166" s="435"/>
      <c r="AR1166" s="448"/>
      <c r="AS1166" s="449"/>
      <c r="AT1166" s="452"/>
      <c r="AU1166" s="453"/>
      <c r="AV1166" s="456"/>
      <c r="AW1166" s="457"/>
      <c r="AX1166" s="448"/>
      <c r="AY1166" s="449"/>
      <c r="AZ1166" s="430"/>
      <c r="BA1166" s="431"/>
      <c r="BB1166" s="434"/>
      <c r="BC1166" s="435"/>
      <c r="BD1166" s="448"/>
      <c r="BE1166" s="449"/>
      <c r="BF1166" s="452"/>
      <c r="BG1166" s="453"/>
      <c r="BH1166" s="456"/>
      <c r="BI1166" s="457"/>
      <c r="BJ1166" s="448"/>
      <c r="BK1166" s="449"/>
      <c r="BL1166" s="409"/>
      <c r="BM1166" s="410"/>
      <c r="BN1166" s="411"/>
      <c r="BO1166" s="405"/>
      <c r="BP1166" s="405"/>
      <c r="BQ1166" s="53"/>
      <c r="BR1166" s="53"/>
      <c r="BS1166" s="779"/>
    </row>
    <row r="1167" spans="1:71" ht="21.75" customHeight="1" x14ac:dyDescent="0.25">
      <c r="A1167" s="779"/>
      <c r="B1167" s="414" t="str">
        <f>IF(ROSTER!B30="","",ROSTER!B30)</f>
        <v/>
      </c>
      <c r="C1167" s="416" t="str">
        <f>IF(ROSTER!C$30="","",ROSTER!C$30)</f>
        <v/>
      </c>
      <c r="D1167" s="417"/>
      <c r="E1167" s="418"/>
      <c r="F1167" s="420">
        <f>IF(E1167="y",1,IF(E1167="S",1,0))</f>
        <v>0</v>
      </c>
      <c r="G1167" s="422">
        <f>IF(E1167="S",1,0)</f>
        <v>0</v>
      </c>
      <c r="H1167" s="424"/>
      <c r="I1167" s="425"/>
      <c r="J1167" s="428"/>
      <c r="K1167" s="429"/>
      <c r="L1167" s="432"/>
      <c r="M1167" s="433"/>
      <c r="N1167" s="436">
        <f>L1167+J1167</f>
        <v>0</v>
      </c>
      <c r="O1167" s="437"/>
      <c r="P1167" s="428"/>
      <c r="Q1167" s="429"/>
      <c r="R1167" s="432"/>
      <c r="S1167" s="440"/>
      <c r="T1167" s="432"/>
      <c r="U1167" s="425"/>
      <c r="V1167" s="440"/>
      <c r="W1167" s="425"/>
      <c r="X1167" s="428"/>
      <c r="Y1167" s="425"/>
      <c r="Z1167" s="428"/>
      <c r="AA1167" s="425"/>
      <c r="AB1167" s="428"/>
      <c r="AC1167" s="429"/>
      <c r="AD1167" s="432"/>
      <c r="AE1167" s="433"/>
      <c r="AF1167" s="442">
        <f>IF(AB1167=0,0,(AD1167/AB1167)*100)</f>
        <v>0</v>
      </c>
      <c r="AG1167" s="443"/>
      <c r="AH1167" s="428"/>
      <c r="AI1167" s="429"/>
      <c r="AJ1167" s="432"/>
      <c r="AK1167" s="433"/>
      <c r="AL1167" s="446">
        <f>IF(AH1167=0,0,(AJ1167/AH1167)*100)</f>
        <v>0</v>
      </c>
      <c r="AM1167" s="447"/>
      <c r="AN1167" s="428"/>
      <c r="AO1167" s="429"/>
      <c r="AP1167" s="432"/>
      <c r="AQ1167" s="433"/>
      <c r="AR1167" s="446">
        <f>IF(AN1167=0,0,(AP1167/AN1167)*100)</f>
        <v>0</v>
      </c>
      <c r="AS1167" s="447"/>
      <c r="AT1167" s="450">
        <f>AB1167+AH1167+AN1167</f>
        <v>0</v>
      </c>
      <c r="AU1167" s="451"/>
      <c r="AV1167" s="454">
        <f>AD1167+AJ1167+AP1167</f>
        <v>0</v>
      </c>
      <c r="AW1167" s="455"/>
      <c r="AX1167" s="446">
        <f>IF(AT1167=0,0,(AV1167/AT1167)*100)</f>
        <v>0</v>
      </c>
      <c r="AY1167" s="447"/>
      <c r="AZ1167" s="428"/>
      <c r="BA1167" s="429"/>
      <c r="BB1167" s="432"/>
      <c r="BC1167" s="433"/>
      <c r="BD1167" s="446">
        <f>IF(AZ1167=0,0,(BB1167/AZ1167)*100)</f>
        <v>0</v>
      </c>
      <c r="BE1167" s="447"/>
      <c r="BF1167" s="450">
        <f>AT1167+AZ1167</f>
        <v>0</v>
      </c>
      <c r="BG1167" s="451"/>
      <c r="BH1167" s="454">
        <f>AV1167+BB1167</f>
        <v>0</v>
      </c>
      <c r="BI1167" s="455"/>
      <c r="BJ1167" s="446">
        <f>IF(BF1167=0,0,(BH1167/BF1167)*100)</f>
        <v>0</v>
      </c>
      <c r="BK1167" s="447"/>
      <c r="BL1167" s="406">
        <f>(AD1167*2)+(AJ1167*2)+(AP1167*3)+BB1167</f>
        <v>0</v>
      </c>
      <c r="BM1167" s="407"/>
      <c r="BN1167" s="408"/>
      <c r="BO1167" s="404" t="e">
        <f>(BL1167*BR$1145)+(N1167*BR$1146)+(X1167*BR$1147)+(R1167*BR$1148)+(V1167*BR$1149)+(Z1167*BR$1150)</f>
        <v>#REF!</v>
      </c>
      <c r="BP1167" s="404" t="e">
        <f>((AZ1167-BB1167)*BR$1152)+((AT1167-AV1167)*BR$1151)+(H1167*BR$1153)+(P1167*BR$1154)</f>
        <v>#REF!</v>
      </c>
      <c r="BQ1167" s="53"/>
      <c r="BR1167" s="53"/>
      <c r="BS1167" s="779"/>
    </row>
    <row r="1168" spans="1:71" ht="21.75" customHeight="1" x14ac:dyDescent="0.25">
      <c r="A1168" s="779"/>
      <c r="B1168" s="415"/>
      <c r="C1168" s="412" t="str">
        <f>IF(ROSTER!D$30="","",ROSTER!D$30)</f>
        <v/>
      </c>
      <c r="D1168" s="413"/>
      <c r="E1168" s="419"/>
      <c r="F1168" s="421"/>
      <c r="G1168" s="423"/>
      <c r="H1168" s="426"/>
      <c r="I1168" s="427"/>
      <c r="J1168" s="430"/>
      <c r="K1168" s="431"/>
      <c r="L1168" s="434"/>
      <c r="M1168" s="435"/>
      <c r="N1168" s="438" t="s">
        <v>14</v>
      </c>
      <c r="O1168" s="439"/>
      <c r="P1168" s="430"/>
      <c r="Q1168" s="431"/>
      <c r="R1168" s="434"/>
      <c r="S1168" s="441"/>
      <c r="T1168" s="434"/>
      <c r="U1168" s="427"/>
      <c r="V1168" s="441"/>
      <c r="W1168" s="427"/>
      <c r="X1168" s="430"/>
      <c r="Y1168" s="427"/>
      <c r="Z1168" s="430"/>
      <c r="AA1168" s="427"/>
      <c r="AB1168" s="430"/>
      <c r="AC1168" s="431"/>
      <c r="AD1168" s="434"/>
      <c r="AE1168" s="435"/>
      <c r="AF1168" s="444"/>
      <c r="AG1168" s="445"/>
      <c r="AH1168" s="430"/>
      <c r="AI1168" s="431"/>
      <c r="AJ1168" s="434"/>
      <c r="AK1168" s="435"/>
      <c r="AL1168" s="448"/>
      <c r="AM1168" s="449"/>
      <c r="AN1168" s="430"/>
      <c r="AO1168" s="431"/>
      <c r="AP1168" s="434"/>
      <c r="AQ1168" s="435"/>
      <c r="AR1168" s="448"/>
      <c r="AS1168" s="449"/>
      <c r="AT1168" s="452"/>
      <c r="AU1168" s="453"/>
      <c r="AV1168" s="456"/>
      <c r="AW1168" s="457"/>
      <c r="AX1168" s="448"/>
      <c r="AY1168" s="449"/>
      <c r="AZ1168" s="430"/>
      <c r="BA1168" s="431"/>
      <c r="BB1168" s="434"/>
      <c r="BC1168" s="435"/>
      <c r="BD1168" s="448"/>
      <c r="BE1168" s="449"/>
      <c r="BF1168" s="452"/>
      <c r="BG1168" s="453"/>
      <c r="BH1168" s="456"/>
      <c r="BI1168" s="457"/>
      <c r="BJ1168" s="448"/>
      <c r="BK1168" s="449"/>
      <c r="BL1168" s="409"/>
      <c r="BM1168" s="410"/>
      <c r="BN1168" s="411"/>
      <c r="BO1168" s="405"/>
      <c r="BP1168" s="405"/>
      <c r="BQ1168" s="53"/>
      <c r="BR1168" s="53"/>
      <c r="BS1168" s="779"/>
    </row>
    <row r="1169" spans="1:71" ht="21.75" customHeight="1" x14ac:dyDescent="0.25">
      <c r="A1169" s="779"/>
      <c r="B1169" s="414" t="str">
        <f>IF(ROSTER!B32="","",ROSTER!B32)</f>
        <v/>
      </c>
      <c r="C1169" s="416" t="str">
        <f>IF(ROSTER!C$32="","",ROSTER!C$32)</f>
        <v/>
      </c>
      <c r="D1169" s="417"/>
      <c r="E1169" s="418"/>
      <c r="F1169" s="420">
        <f>IF(E1169="y",1,IF(E1169="S",1,0))</f>
        <v>0</v>
      </c>
      <c r="G1169" s="422">
        <f>IF(E1169="S",1,0)</f>
        <v>0</v>
      </c>
      <c r="H1169" s="424"/>
      <c r="I1169" s="425"/>
      <c r="J1169" s="428"/>
      <c r="K1169" s="429"/>
      <c r="L1169" s="432"/>
      <c r="M1169" s="433"/>
      <c r="N1169" s="436">
        <f>L1169+J1169</f>
        <v>0</v>
      </c>
      <c r="O1169" s="437"/>
      <c r="P1169" s="428"/>
      <c r="Q1169" s="429"/>
      <c r="R1169" s="432"/>
      <c r="S1169" s="440"/>
      <c r="T1169" s="432"/>
      <c r="U1169" s="425"/>
      <c r="V1169" s="440"/>
      <c r="W1169" s="425"/>
      <c r="X1169" s="428"/>
      <c r="Y1169" s="425"/>
      <c r="Z1169" s="428"/>
      <c r="AA1169" s="425"/>
      <c r="AB1169" s="428"/>
      <c r="AC1169" s="429"/>
      <c r="AD1169" s="432"/>
      <c r="AE1169" s="433"/>
      <c r="AF1169" s="442">
        <f>IF(AB1169=0,0,(AD1169/AB1169)*100)</f>
        <v>0</v>
      </c>
      <c r="AG1169" s="443"/>
      <c r="AH1169" s="428"/>
      <c r="AI1169" s="429"/>
      <c r="AJ1169" s="432"/>
      <c r="AK1169" s="433"/>
      <c r="AL1169" s="446">
        <f>IF(AH1169=0,0,(AJ1169/AH1169)*100)</f>
        <v>0</v>
      </c>
      <c r="AM1169" s="447"/>
      <c r="AN1169" s="428"/>
      <c r="AO1169" s="429"/>
      <c r="AP1169" s="432"/>
      <c r="AQ1169" s="433"/>
      <c r="AR1169" s="446">
        <f>IF(AN1169=0,0,(AP1169/AN1169)*100)</f>
        <v>0</v>
      </c>
      <c r="AS1169" s="447"/>
      <c r="AT1169" s="450">
        <f>AB1169+AH1169+AN1169</f>
        <v>0</v>
      </c>
      <c r="AU1169" s="451"/>
      <c r="AV1169" s="454">
        <f>AD1169+AJ1169+AP1169</f>
        <v>0</v>
      </c>
      <c r="AW1169" s="455"/>
      <c r="AX1169" s="446">
        <f>IF(AT1169=0,0,(AV1169/AT1169)*100)</f>
        <v>0</v>
      </c>
      <c r="AY1169" s="447"/>
      <c r="AZ1169" s="428"/>
      <c r="BA1169" s="429"/>
      <c r="BB1169" s="432"/>
      <c r="BC1169" s="433"/>
      <c r="BD1169" s="446">
        <f>IF(AZ1169=0,0,(BB1169/AZ1169)*100)</f>
        <v>0</v>
      </c>
      <c r="BE1169" s="447"/>
      <c r="BF1169" s="450">
        <f>AT1169+AZ1169</f>
        <v>0</v>
      </c>
      <c r="BG1169" s="451"/>
      <c r="BH1169" s="454">
        <f>AV1169+BB1169</f>
        <v>0</v>
      </c>
      <c r="BI1169" s="455"/>
      <c r="BJ1169" s="446">
        <f>IF(BF1169=0,0,(BH1169/BF1169)*100)</f>
        <v>0</v>
      </c>
      <c r="BK1169" s="447"/>
      <c r="BL1169" s="406">
        <f>(AD1169*2)+(AJ1169*2)+(AP1169*3)+BB1169</f>
        <v>0</v>
      </c>
      <c r="BM1169" s="407"/>
      <c r="BN1169" s="408"/>
      <c r="BO1169" s="404" t="e">
        <f>(BL1169*BR$1145)+(N1169*BR$1146)+(X1169*BR$1147)+(R1169*BR$1148)+(V1169*BR$1149)+(Z1169*BR$1150)</f>
        <v>#REF!</v>
      </c>
      <c r="BP1169" s="404" t="e">
        <f>((AZ1169-BB1169)*BR$1152)+((AT1169-AV1169)*BR$1151)+(H1169*BR$1153)+(P1169*BR$1154)</f>
        <v>#REF!</v>
      </c>
      <c r="BQ1169" s="53"/>
      <c r="BR1169" s="53"/>
      <c r="BS1169" s="779"/>
    </row>
    <row r="1170" spans="1:71" ht="21.75" customHeight="1" x14ac:dyDescent="0.25">
      <c r="A1170" s="779"/>
      <c r="B1170" s="415"/>
      <c r="C1170" s="412" t="str">
        <f>IF(ROSTER!D$32="","",ROSTER!D$32)</f>
        <v/>
      </c>
      <c r="D1170" s="413"/>
      <c r="E1170" s="419"/>
      <c r="F1170" s="421"/>
      <c r="G1170" s="423"/>
      <c r="H1170" s="426"/>
      <c r="I1170" s="427"/>
      <c r="J1170" s="430"/>
      <c r="K1170" s="431"/>
      <c r="L1170" s="434"/>
      <c r="M1170" s="435"/>
      <c r="N1170" s="438" t="s">
        <v>14</v>
      </c>
      <c r="O1170" s="439"/>
      <c r="P1170" s="430"/>
      <c r="Q1170" s="431"/>
      <c r="R1170" s="434"/>
      <c r="S1170" s="441"/>
      <c r="T1170" s="434"/>
      <c r="U1170" s="427"/>
      <c r="V1170" s="441"/>
      <c r="W1170" s="427"/>
      <c r="X1170" s="430"/>
      <c r="Y1170" s="427"/>
      <c r="Z1170" s="430"/>
      <c r="AA1170" s="427"/>
      <c r="AB1170" s="430"/>
      <c r="AC1170" s="431"/>
      <c r="AD1170" s="434"/>
      <c r="AE1170" s="435"/>
      <c r="AF1170" s="444"/>
      <c r="AG1170" s="445"/>
      <c r="AH1170" s="430"/>
      <c r="AI1170" s="431"/>
      <c r="AJ1170" s="434"/>
      <c r="AK1170" s="435"/>
      <c r="AL1170" s="448"/>
      <c r="AM1170" s="449"/>
      <c r="AN1170" s="430"/>
      <c r="AO1170" s="431"/>
      <c r="AP1170" s="434"/>
      <c r="AQ1170" s="435"/>
      <c r="AR1170" s="448"/>
      <c r="AS1170" s="449"/>
      <c r="AT1170" s="452"/>
      <c r="AU1170" s="453"/>
      <c r="AV1170" s="456"/>
      <c r="AW1170" s="457"/>
      <c r="AX1170" s="448"/>
      <c r="AY1170" s="449"/>
      <c r="AZ1170" s="430"/>
      <c r="BA1170" s="431"/>
      <c r="BB1170" s="434"/>
      <c r="BC1170" s="435"/>
      <c r="BD1170" s="448"/>
      <c r="BE1170" s="449"/>
      <c r="BF1170" s="452"/>
      <c r="BG1170" s="453"/>
      <c r="BH1170" s="456"/>
      <c r="BI1170" s="457"/>
      <c r="BJ1170" s="448"/>
      <c r="BK1170" s="449"/>
      <c r="BL1170" s="409"/>
      <c r="BM1170" s="410"/>
      <c r="BN1170" s="411"/>
      <c r="BO1170" s="405"/>
      <c r="BP1170" s="405"/>
      <c r="BQ1170" s="53"/>
      <c r="BR1170" s="53"/>
      <c r="BS1170" s="779"/>
    </row>
    <row r="1171" spans="1:71" ht="21.75" customHeight="1" x14ac:dyDescent="0.25">
      <c r="A1171" s="779"/>
      <c r="B1171" s="414" t="str">
        <f>IF(ROSTER!B34="","",ROSTER!B34)</f>
        <v/>
      </c>
      <c r="C1171" s="416" t="str">
        <f>IF(ROSTER!C$34="","",ROSTER!C$34)</f>
        <v/>
      </c>
      <c r="D1171" s="417"/>
      <c r="E1171" s="418"/>
      <c r="F1171" s="420">
        <f>IF(E1171="y",1,IF(E1171="S",1,0))</f>
        <v>0</v>
      </c>
      <c r="G1171" s="422">
        <f>IF(E1171="S",1,0)</f>
        <v>0</v>
      </c>
      <c r="H1171" s="424"/>
      <c r="I1171" s="425"/>
      <c r="J1171" s="428"/>
      <c r="K1171" s="429"/>
      <c r="L1171" s="432"/>
      <c r="M1171" s="433"/>
      <c r="N1171" s="436">
        <f>L1171+J1171</f>
        <v>0</v>
      </c>
      <c r="O1171" s="437"/>
      <c r="P1171" s="428"/>
      <c r="Q1171" s="429"/>
      <c r="R1171" s="432"/>
      <c r="S1171" s="440"/>
      <c r="T1171" s="432"/>
      <c r="U1171" s="425"/>
      <c r="V1171" s="440"/>
      <c r="W1171" s="425"/>
      <c r="X1171" s="428"/>
      <c r="Y1171" s="425"/>
      <c r="Z1171" s="428"/>
      <c r="AA1171" s="425"/>
      <c r="AB1171" s="428"/>
      <c r="AC1171" s="429"/>
      <c r="AD1171" s="432"/>
      <c r="AE1171" s="433"/>
      <c r="AF1171" s="442">
        <f>IF(AB1171=0,0,(AD1171/AB1171)*100)</f>
        <v>0</v>
      </c>
      <c r="AG1171" s="443"/>
      <c r="AH1171" s="428"/>
      <c r="AI1171" s="429"/>
      <c r="AJ1171" s="432"/>
      <c r="AK1171" s="433"/>
      <c r="AL1171" s="446">
        <f>IF(AH1171=0,0,(AJ1171/AH1171)*100)</f>
        <v>0</v>
      </c>
      <c r="AM1171" s="447"/>
      <c r="AN1171" s="428"/>
      <c r="AO1171" s="429"/>
      <c r="AP1171" s="432"/>
      <c r="AQ1171" s="433"/>
      <c r="AR1171" s="446">
        <f>IF(AN1171=0,0,(AP1171/AN1171)*100)</f>
        <v>0</v>
      </c>
      <c r="AS1171" s="447"/>
      <c r="AT1171" s="450">
        <f>AB1171+AH1171+AN1171</f>
        <v>0</v>
      </c>
      <c r="AU1171" s="451"/>
      <c r="AV1171" s="454">
        <f>AD1171+AJ1171+AP1171</f>
        <v>0</v>
      </c>
      <c r="AW1171" s="455"/>
      <c r="AX1171" s="446">
        <f>IF(AT1171=0,0,(AV1171/AT1171)*100)</f>
        <v>0</v>
      </c>
      <c r="AY1171" s="447"/>
      <c r="AZ1171" s="428"/>
      <c r="BA1171" s="429"/>
      <c r="BB1171" s="432"/>
      <c r="BC1171" s="433"/>
      <c r="BD1171" s="446">
        <f>IF(AZ1171=0,0,(BB1171/AZ1171)*100)</f>
        <v>0</v>
      </c>
      <c r="BE1171" s="447"/>
      <c r="BF1171" s="450">
        <f>AT1171+AZ1171</f>
        <v>0</v>
      </c>
      <c r="BG1171" s="451"/>
      <c r="BH1171" s="454">
        <f>AV1171+BB1171</f>
        <v>0</v>
      </c>
      <c r="BI1171" s="455"/>
      <c r="BJ1171" s="446">
        <f>IF(BF1171=0,0,(BH1171/BF1171)*100)</f>
        <v>0</v>
      </c>
      <c r="BK1171" s="447"/>
      <c r="BL1171" s="406">
        <f>(AD1171*2)+(AJ1171*2)+(AP1171*3)+BB1171</f>
        <v>0</v>
      </c>
      <c r="BM1171" s="407"/>
      <c r="BN1171" s="408"/>
      <c r="BO1171" s="404" t="e">
        <f>(BL1171*BR$1145)+(N1171*BR$1146)+(X1171*BR$1147)+(R1171*BR$1148)+(V1171*BR$1149)+(Z1171*BR$1150)</f>
        <v>#REF!</v>
      </c>
      <c r="BP1171" s="404" t="e">
        <f>((AZ1171-BB1171)*BR$1152)+((AT1171-AV1171)*BR$1151)+(H1171*BR$1153)+(P1171*BR$1154)</f>
        <v>#REF!</v>
      </c>
      <c r="BQ1171" s="53"/>
      <c r="BR1171" s="53"/>
      <c r="BS1171" s="779"/>
    </row>
    <row r="1172" spans="1:71" ht="21.75" customHeight="1" x14ac:dyDescent="0.25">
      <c r="A1172" s="779"/>
      <c r="B1172" s="415"/>
      <c r="C1172" s="412" t="str">
        <f>IF(ROSTER!D$34="","",ROSTER!D$34)</f>
        <v/>
      </c>
      <c r="D1172" s="413"/>
      <c r="E1172" s="419"/>
      <c r="F1172" s="421"/>
      <c r="G1172" s="423"/>
      <c r="H1172" s="426"/>
      <c r="I1172" s="427"/>
      <c r="J1172" s="430"/>
      <c r="K1172" s="431"/>
      <c r="L1172" s="434"/>
      <c r="M1172" s="435"/>
      <c r="N1172" s="438" t="s">
        <v>14</v>
      </c>
      <c r="O1172" s="439"/>
      <c r="P1172" s="430"/>
      <c r="Q1172" s="431"/>
      <c r="R1172" s="434"/>
      <c r="S1172" s="441"/>
      <c r="T1172" s="434"/>
      <c r="U1172" s="427"/>
      <c r="V1172" s="441"/>
      <c r="W1172" s="427"/>
      <c r="X1172" s="430"/>
      <c r="Y1172" s="427"/>
      <c r="Z1172" s="430"/>
      <c r="AA1172" s="427"/>
      <c r="AB1172" s="430"/>
      <c r="AC1172" s="431"/>
      <c r="AD1172" s="434"/>
      <c r="AE1172" s="435"/>
      <c r="AF1172" s="444"/>
      <c r="AG1172" s="445"/>
      <c r="AH1172" s="430"/>
      <c r="AI1172" s="431"/>
      <c r="AJ1172" s="434"/>
      <c r="AK1172" s="435"/>
      <c r="AL1172" s="448"/>
      <c r="AM1172" s="449"/>
      <c r="AN1172" s="430"/>
      <c r="AO1172" s="431"/>
      <c r="AP1172" s="434"/>
      <c r="AQ1172" s="435"/>
      <c r="AR1172" s="448"/>
      <c r="AS1172" s="449"/>
      <c r="AT1172" s="452"/>
      <c r="AU1172" s="453"/>
      <c r="AV1172" s="456"/>
      <c r="AW1172" s="457"/>
      <c r="AX1172" s="448"/>
      <c r="AY1172" s="449"/>
      <c r="AZ1172" s="430"/>
      <c r="BA1172" s="431"/>
      <c r="BB1172" s="434"/>
      <c r="BC1172" s="435"/>
      <c r="BD1172" s="448"/>
      <c r="BE1172" s="449"/>
      <c r="BF1172" s="452"/>
      <c r="BG1172" s="453"/>
      <c r="BH1172" s="456"/>
      <c r="BI1172" s="457"/>
      <c r="BJ1172" s="448"/>
      <c r="BK1172" s="449"/>
      <c r="BL1172" s="409"/>
      <c r="BM1172" s="410"/>
      <c r="BN1172" s="411"/>
      <c r="BO1172" s="405"/>
      <c r="BP1172" s="405"/>
      <c r="BQ1172" s="53"/>
      <c r="BR1172" s="53"/>
      <c r="BS1172" s="779"/>
    </row>
    <row r="1173" spans="1:71" ht="21.75" customHeight="1" x14ac:dyDescent="0.25">
      <c r="A1173" s="779"/>
      <c r="B1173" s="414" t="str">
        <f>IF(ROSTER!B36="","",ROSTER!B36)</f>
        <v/>
      </c>
      <c r="C1173" s="416" t="str">
        <f>IF(ROSTER!C$36="","",ROSTER!C$36)</f>
        <v/>
      </c>
      <c r="D1173" s="417"/>
      <c r="E1173" s="418"/>
      <c r="F1173" s="420">
        <f>IF(E1173="y",1,IF(E1173="S",1,0))</f>
        <v>0</v>
      </c>
      <c r="G1173" s="422">
        <f>IF(E1173="S",1,0)</f>
        <v>0</v>
      </c>
      <c r="H1173" s="424"/>
      <c r="I1173" s="425"/>
      <c r="J1173" s="428"/>
      <c r="K1173" s="429"/>
      <c r="L1173" s="432"/>
      <c r="M1173" s="433"/>
      <c r="N1173" s="436">
        <f>L1173+J1173</f>
        <v>0</v>
      </c>
      <c r="O1173" s="437"/>
      <c r="P1173" s="428"/>
      <c r="Q1173" s="429"/>
      <c r="R1173" s="432"/>
      <c r="S1173" s="440"/>
      <c r="T1173" s="432"/>
      <c r="U1173" s="425"/>
      <c r="V1173" s="440"/>
      <c r="W1173" s="425"/>
      <c r="X1173" s="428"/>
      <c r="Y1173" s="425"/>
      <c r="Z1173" s="428"/>
      <c r="AA1173" s="425"/>
      <c r="AB1173" s="428"/>
      <c r="AC1173" s="429"/>
      <c r="AD1173" s="432"/>
      <c r="AE1173" s="433"/>
      <c r="AF1173" s="442">
        <f>IF(AB1173=0,0,(AD1173/AB1173)*100)</f>
        <v>0</v>
      </c>
      <c r="AG1173" s="443"/>
      <c r="AH1173" s="428"/>
      <c r="AI1173" s="429"/>
      <c r="AJ1173" s="432"/>
      <c r="AK1173" s="433"/>
      <c r="AL1173" s="446">
        <f>IF(AH1173=0,0,(AJ1173/AH1173)*100)</f>
        <v>0</v>
      </c>
      <c r="AM1173" s="447"/>
      <c r="AN1173" s="428"/>
      <c r="AO1173" s="429"/>
      <c r="AP1173" s="432"/>
      <c r="AQ1173" s="433"/>
      <c r="AR1173" s="446">
        <f>IF(AN1173=0,0,(AP1173/AN1173)*100)</f>
        <v>0</v>
      </c>
      <c r="AS1173" s="447"/>
      <c r="AT1173" s="450">
        <f>AB1173+AH1173+AN1173</f>
        <v>0</v>
      </c>
      <c r="AU1173" s="451"/>
      <c r="AV1173" s="454">
        <f>AD1173+AJ1173+AP1173</f>
        <v>0</v>
      </c>
      <c r="AW1173" s="455"/>
      <c r="AX1173" s="446">
        <f>IF(AT1173=0,0,(AV1173/AT1173)*100)</f>
        <v>0</v>
      </c>
      <c r="AY1173" s="447"/>
      <c r="AZ1173" s="428"/>
      <c r="BA1173" s="429"/>
      <c r="BB1173" s="432"/>
      <c r="BC1173" s="433"/>
      <c r="BD1173" s="446">
        <f>IF(AZ1173=0,0,(BB1173/AZ1173)*100)</f>
        <v>0</v>
      </c>
      <c r="BE1173" s="447"/>
      <c r="BF1173" s="450">
        <f>AT1173+AZ1173</f>
        <v>0</v>
      </c>
      <c r="BG1173" s="451"/>
      <c r="BH1173" s="454">
        <f>AV1173+BB1173</f>
        <v>0</v>
      </c>
      <c r="BI1173" s="455"/>
      <c r="BJ1173" s="446">
        <f>IF(BF1173=0,0,(BH1173/BF1173)*100)</f>
        <v>0</v>
      </c>
      <c r="BK1173" s="447"/>
      <c r="BL1173" s="406">
        <f>(AD1173*2)+(AJ1173*2)+(AP1173*3)+BB1173</f>
        <v>0</v>
      </c>
      <c r="BM1173" s="407"/>
      <c r="BN1173" s="408"/>
      <c r="BO1173" s="404" t="e">
        <f>(BL1173*BR$1145)+(N1173*BR$1146)+(X1173*BR$1147)+(R1173*BR$1148)+(V1173*BR$1149)+(Z1173*BR$1150)</f>
        <v>#REF!</v>
      </c>
      <c r="BP1173" s="404" t="e">
        <f>((AZ1173-BB1173)*BR$1152)+((AT1173-AV1173)*BR$1151)+(H1173*BR$1153)+(P1173*BR$1154)</f>
        <v>#REF!</v>
      </c>
      <c r="BQ1173" s="53"/>
      <c r="BR1173" s="53"/>
      <c r="BS1173" s="779"/>
    </row>
    <row r="1174" spans="1:71" ht="21.75" customHeight="1" x14ac:dyDescent="0.25">
      <c r="A1174" s="779"/>
      <c r="B1174" s="415"/>
      <c r="C1174" s="412" t="str">
        <f>IF(ROSTER!D$36="","",ROSTER!D$36)</f>
        <v/>
      </c>
      <c r="D1174" s="413"/>
      <c r="E1174" s="419"/>
      <c r="F1174" s="421"/>
      <c r="G1174" s="423"/>
      <c r="H1174" s="426"/>
      <c r="I1174" s="427"/>
      <c r="J1174" s="430"/>
      <c r="K1174" s="431"/>
      <c r="L1174" s="434"/>
      <c r="M1174" s="435"/>
      <c r="N1174" s="438" t="s">
        <v>14</v>
      </c>
      <c r="O1174" s="439"/>
      <c r="P1174" s="430"/>
      <c r="Q1174" s="431"/>
      <c r="R1174" s="434"/>
      <c r="S1174" s="441"/>
      <c r="T1174" s="434"/>
      <c r="U1174" s="427"/>
      <c r="V1174" s="441"/>
      <c r="W1174" s="427"/>
      <c r="X1174" s="430"/>
      <c r="Y1174" s="427"/>
      <c r="Z1174" s="430"/>
      <c r="AA1174" s="427"/>
      <c r="AB1174" s="430"/>
      <c r="AC1174" s="431"/>
      <c r="AD1174" s="434"/>
      <c r="AE1174" s="435"/>
      <c r="AF1174" s="444"/>
      <c r="AG1174" s="445"/>
      <c r="AH1174" s="430"/>
      <c r="AI1174" s="431"/>
      <c r="AJ1174" s="434"/>
      <c r="AK1174" s="435"/>
      <c r="AL1174" s="448"/>
      <c r="AM1174" s="449"/>
      <c r="AN1174" s="430"/>
      <c r="AO1174" s="431"/>
      <c r="AP1174" s="434"/>
      <c r="AQ1174" s="435"/>
      <c r="AR1174" s="448"/>
      <c r="AS1174" s="449"/>
      <c r="AT1174" s="452"/>
      <c r="AU1174" s="453"/>
      <c r="AV1174" s="456"/>
      <c r="AW1174" s="457"/>
      <c r="AX1174" s="448"/>
      <c r="AY1174" s="449"/>
      <c r="AZ1174" s="430"/>
      <c r="BA1174" s="431"/>
      <c r="BB1174" s="434"/>
      <c r="BC1174" s="435"/>
      <c r="BD1174" s="448"/>
      <c r="BE1174" s="449"/>
      <c r="BF1174" s="452"/>
      <c r="BG1174" s="453"/>
      <c r="BH1174" s="456"/>
      <c r="BI1174" s="457"/>
      <c r="BJ1174" s="448"/>
      <c r="BK1174" s="449"/>
      <c r="BL1174" s="409"/>
      <c r="BM1174" s="410"/>
      <c r="BN1174" s="411"/>
      <c r="BO1174" s="405"/>
      <c r="BP1174" s="405"/>
      <c r="BQ1174" s="53"/>
      <c r="BR1174" s="53"/>
      <c r="BS1174" s="779"/>
    </row>
    <row r="1175" spans="1:71" ht="21.75" customHeight="1" x14ac:dyDescent="0.25">
      <c r="A1175" s="779"/>
      <c r="B1175" s="414" t="str">
        <f>IF(ROSTER!B38="","",ROSTER!B38)</f>
        <v/>
      </c>
      <c r="C1175" s="416" t="str">
        <f>IF(ROSTER!C$38="","",ROSTER!C$38)</f>
        <v/>
      </c>
      <c r="D1175" s="417"/>
      <c r="E1175" s="418"/>
      <c r="F1175" s="420">
        <f>IF(E1175="y",1,IF(E1175="S",1,0))</f>
        <v>0</v>
      </c>
      <c r="G1175" s="422">
        <f>IF(E1175="S",1,0)</f>
        <v>0</v>
      </c>
      <c r="H1175" s="424"/>
      <c r="I1175" s="425"/>
      <c r="J1175" s="428"/>
      <c r="K1175" s="429"/>
      <c r="L1175" s="432"/>
      <c r="M1175" s="433"/>
      <c r="N1175" s="436">
        <f>L1175+J1175</f>
        <v>0</v>
      </c>
      <c r="O1175" s="437"/>
      <c r="P1175" s="428"/>
      <c r="Q1175" s="429"/>
      <c r="R1175" s="432"/>
      <c r="S1175" s="440"/>
      <c r="T1175" s="432"/>
      <c r="U1175" s="425"/>
      <c r="V1175" s="440"/>
      <c r="W1175" s="425"/>
      <c r="X1175" s="428"/>
      <c r="Y1175" s="425"/>
      <c r="Z1175" s="428"/>
      <c r="AA1175" s="425"/>
      <c r="AB1175" s="428"/>
      <c r="AC1175" s="429"/>
      <c r="AD1175" s="432"/>
      <c r="AE1175" s="433"/>
      <c r="AF1175" s="442">
        <f>IF(AB1175=0,0,(AD1175/AB1175)*100)</f>
        <v>0</v>
      </c>
      <c r="AG1175" s="443"/>
      <c r="AH1175" s="428"/>
      <c r="AI1175" s="429"/>
      <c r="AJ1175" s="432"/>
      <c r="AK1175" s="433"/>
      <c r="AL1175" s="446">
        <f>IF(AH1175=0,0,(AJ1175/AH1175)*100)</f>
        <v>0</v>
      </c>
      <c r="AM1175" s="447"/>
      <c r="AN1175" s="428"/>
      <c r="AO1175" s="429"/>
      <c r="AP1175" s="432"/>
      <c r="AQ1175" s="433"/>
      <c r="AR1175" s="446">
        <f>IF(AN1175=0,0,(AP1175/AN1175)*100)</f>
        <v>0</v>
      </c>
      <c r="AS1175" s="447"/>
      <c r="AT1175" s="450">
        <f>AB1175+AH1175+AN1175</f>
        <v>0</v>
      </c>
      <c r="AU1175" s="451"/>
      <c r="AV1175" s="454">
        <f>AD1175+AJ1175+AP1175</f>
        <v>0</v>
      </c>
      <c r="AW1175" s="455"/>
      <c r="AX1175" s="446">
        <f>IF(AT1175=0,0,(AV1175/AT1175)*100)</f>
        <v>0</v>
      </c>
      <c r="AY1175" s="447"/>
      <c r="AZ1175" s="428"/>
      <c r="BA1175" s="429"/>
      <c r="BB1175" s="432"/>
      <c r="BC1175" s="433"/>
      <c r="BD1175" s="446">
        <f>IF(AZ1175=0,0,(BB1175/AZ1175)*100)</f>
        <v>0</v>
      </c>
      <c r="BE1175" s="447"/>
      <c r="BF1175" s="450">
        <f>AT1175+AZ1175</f>
        <v>0</v>
      </c>
      <c r="BG1175" s="451"/>
      <c r="BH1175" s="454">
        <f>AV1175+BB1175</f>
        <v>0</v>
      </c>
      <c r="BI1175" s="455"/>
      <c r="BJ1175" s="446">
        <f>IF(BF1175=0,0,(BH1175/BF1175)*100)</f>
        <v>0</v>
      </c>
      <c r="BK1175" s="447"/>
      <c r="BL1175" s="406">
        <f>(AD1175*2)+(AJ1175*2)+(AP1175*3)+BB1175</f>
        <v>0</v>
      </c>
      <c r="BM1175" s="407"/>
      <c r="BN1175" s="408"/>
      <c r="BO1175" s="404" t="e">
        <f>(BL1175*BR$1145)+(N1175*BR$1146)+(X1175*BR$1147)+(R1175*BR$1148)+(V1175*BR$1149)+(Z1175*BR$1150)</f>
        <v>#REF!</v>
      </c>
      <c r="BP1175" s="404" t="e">
        <f>((AZ1175-BB1175)*BR$1152)+((AT1175-AV1175)*BR$1151)+(H1175*BR$1153)+(P1175*BR$1154)</f>
        <v>#REF!</v>
      </c>
      <c r="BQ1175" s="53"/>
      <c r="BR1175" s="53"/>
      <c r="BS1175" s="779"/>
    </row>
    <row r="1176" spans="1:71" ht="21.75" customHeight="1" x14ac:dyDescent="0.25">
      <c r="A1176" s="779"/>
      <c r="B1176" s="415"/>
      <c r="C1176" s="412" t="str">
        <f>IF(ROSTER!D$38="","",ROSTER!D$38)</f>
        <v/>
      </c>
      <c r="D1176" s="413"/>
      <c r="E1176" s="419"/>
      <c r="F1176" s="421"/>
      <c r="G1176" s="423"/>
      <c r="H1176" s="426"/>
      <c r="I1176" s="427"/>
      <c r="J1176" s="430"/>
      <c r="K1176" s="431"/>
      <c r="L1176" s="434"/>
      <c r="M1176" s="435"/>
      <c r="N1176" s="438" t="s">
        <v>14</v>
      </c>
      <c r="O1176" s="439"/>
      <c r="P1176" s="430"/>
      <c r="Q1176" s="431"/>
      <c r="R1176" s="434"/>
      <c r="S1176" s="441"/>
      <c r="T1176" s="434"/>
      <c r="U1176" s="427"/>
      <c r="V1176" s="441"/>
      <c r="W1176" s="427"/>
      <c r="X1176" s="430"/>
      <c r="Y1176" s="427"/>
      <c r="Z1176" s="430"/>
      <c r="AA1176" s="427"/>
      <c r="AB1176" s="430"/>
      <c r="AC1176" s="431"/>
      <c r="AD1176" s="434"/>
      <c r="AE1176" s="435"/>
      <c r="AF1176" s="444"/>
      <c r="AG1176" s="445"/>
      <c r="AH1176" s="430"/>
      <c r="AI1176" s="431"/>
      <c r="AJ1176" s="434"/>
      <c r="AK1176" s="435"/>
      <c r="AL1176" s="448"/>
      <c r="AM1176" s="449"/>
      <c r="AN1176" s="430"/>
      <c r="AO1176" s="431"/>
      <c r="AP1176" s="434"/>
      <c r="AQ1176" s="435"/>
      <c r="AR1176" s="448"/>
      <c r="AS1176" s="449"/>
      <c r="AT1176" s="452"/>
      <c r="AU1176" s="453"/>
      <c r="AV1176" s="456"/>
      <c r="AW1176" s="457"/>
      <c r="AX1176" s="448"/>
      <c r="AY1176" s="449"/>
      <c r="AZ1176" s="430"/>
      <c r="BA1176" s="431"/>
      <c r="BB1176" s="434"/>
      <c r="BC1176" s="435"/>
      <c r="BD1176" s="448"/>
      <c r="BE1176" s="449"/>
      <c r="BF1176" s="452"/>
      <c r="BG1176" s="453"/>
      <c r="BH1176" s="456"/>
      <c r="BI1176" s="457"/>
      <c r="BJ1176" s="448"/>
      <c r="BK1176" s="449"/>
      <c r="BL1176" s="409"/>
      <c r="BM1176" s="410"/>
      <c r="BN1176" s="411"/>
      <c r="BO1176" s="405"/>
      <c r="BP1176" s="405"/>
      <c r="BQ1176" s="53"/>
      <c r="BR1176" s="53"/>
      <c r="BS1176" s="779"/>
    </row>
    <row r="1177" spans="1:71" ht="21.75" customHeight="1" x14ac:dyDescent="0.25">
      <c r="A1177" s="779"/>
      <c r="B1177" s="414" t="str">
        <f>IF(ROSTER!B40="","",ROSTER!B40)</f>
        <v/>
      </c>
      <c r="C1177" s="416" t="str">
        <f>IF(ROSTER!C$40="","",ROSTER!C$40)</f>
        <v/>
      </c>
      <c r="D1177" s="417"/>
      <c r="E1177" s="418"/>
      <c r="F1177" s="420">
        <f>IF(E1177="y",1,IF(E1177="S",1,0))</f>
        <v>0</v>
      </c>
      <c r="G1177" s="422">
        <f>IF(E1177="S",1,0)</f>
        <v>0</v>
      </c>
      <c r="H1177" s="424"/>
      <c r="I1177" s="425"/>
      <c r="J1177" s="428"/>
      <c r="K1177" s="429"/>
      <c r="L1177" s="432"/>
      <c r="M1177" s="433"/>
      <c r="N1177" s="436">
        <f>L1177+J1177</f>
        <v>0</v>
      </c>
      <c r="O1177" s="437"/>
      <c r="P1177" s="428"/>
      <c r="Q1177" s="429"/>
      <c r="R1177" s="432"/>
      <c r="S1177" s="440"/>
      <c r="T1177" s="432"/>
      <c r="U1177" s="425"/>
      <c r="V1177" s="440"/>
      <c r="W1177" s="425"/>
      <c r="X1177" s="428"/>
      <c r="Y1177" s="425"/>
      <c r="Z1177" s="428"/>
      <c r="AA1177" s="425"/>
      <c r="AB1177" s="428"/>
      <c r="AC1177" s="429"/>
      <c r="AD1177" s="432"/>
      <c r="AE1177" s="433"/>
      <c r="AF1177" s="442">
        <f>IF(AB1177=0,0,(AD1177/AB1177)*100)</f>
        <v>0</v>
      </c>
      <c r="AG1177" s="443"/>
      <c r="AH1177" s="428"/>
      <c r="AI1177" s="429"/>
      <c r="AJ1177" s="432"/>
      <c r="AK1177" s="433"/>
      <c r="AL1177" s="446">
        <f>IF(AH1177=0,0,(AJ1177/AH1177)*100)</f>
        <v>0</v>
      </c>
      <c r="AM1177" s="447"/>
      <c r="AN1177" s="428"/>
      <c r="AO1177" s="429"/>
      <c r="AP1177" s="432"/>
      <c r="AQ1177" s="433"/>
      <c r="AR1177" s="446">
        <f>IF(AN1177=0,0,(AP1177/AN1177)*100)</f>
        <v>0</v>
      </c>
      <c r="AS1177" s="447"/>
      <c r="AT1177" s="450">
        <f>AB1177+AH1177+AN1177</f>
        <v>0</v>
      </c>
      <c r="AU1177" s="451"/>
      <c r="AV1177" s="454">
        <f>AD1177+AJ1177+AP1177</f>
        <v>0</v>
      </c>
      <c r="AW1177" s="455"/>
      <c r="AX1177" s="446">
        <f>IF(AT1177=0,0,(AV1177/AT1177)*100)</f>
        <v>0</v>
      </c>
      <c r="AY1177" s="447"/>
      <c r="AZ1177" s="428"/>
      <c r="BA1177" s="429"/>
      <c r="BB1177" s="432"/>
      <c r="BC1177" s="433"/>
      <c r="BD1177" s="446">
        <f>IF(AZ1177=0,0,(BB1177/AZ1177)*100)</f>
        <v>0</v>
      </c>
      <c r="BE1177" s="447"/>
      <c r="BF1177" s="450">
        <f>AT1177+AZ1177</f>
        <v>0</v>
      </c>
      <c r="BG1177" s="451"/>
      <c r="BH1177" s="454">
        <f>AV1177+BB1177</f>
        <v>0</v>
      </c>
      <c r="BI1177" s="455"/>
      <c r="BJ1177" s="446">
        <f>IF(BF1177=0,0,(BH1177/BF1177)*100)</f>
        <v>0</v>
      </c>
      <c r="BK1177" s="447"/>
      <c r="BL1177" s="406">
        <f>(AD1177*2)+(AJ1177*2)+(AP1177*3)+BB1177</f>
        <v>0</v>
      </c>
      <c r="BM1177" s="407"/>
      <c r="BN1177" s="408"/>
      <c r="BO1177" s="404" t="e">
        <f>(BL1177*BR$1145)+(N1177*BR$1146)+(X1177*BR$1147)+(R1177*BR$1148)+(V1177*BR$1149)+(Z1177*BR$1150)</f>
        <v>#REF!</v>
      </c>
      <c r="BP1177" s="404" t="e">
        <f>((AZ1177-BB1177)*BR$1152)+((AT1177-AV1177)*BR$1151)+(H1177*BR$1153)+(P1177*BR$1154)</f>
        <v>#REF!</v>
      </c>
      <c r="BQ1177" s="53"/>
      <c r="BR1177" s="53"/>
      <c r="BS1177" s="779"/>
    </row>
    <row r="1178" spans="1:71" ht="21.75" customHeight="1" x14ac:dyDescent="0.25">
      <c r="A1178" s="779"/>
      <c r="B1178" s="415"/>
      <c r="C1178" s="412" t="str">
        <f>IF(ROSTER!D$40="","",ROSTER!D$40)</f>
        <v/>
      </c>
      <c r="D1178" s="413"/>
      <c r="E1178" s="419"/>
      <c r="F1178" s="421"/>
      <c r="G1178" s="423"/>
      <c r="H1178" s="426"/>
      <c r="I1178" s="427"/>
      <c r="J1178" s="430"/>
      <c r="K1178" s="431"/>
      <c r="L1178" s="434"/>
      <c r="M1178" s="435"/>
      <c r="N1178" s="438" t="s">
        <v>14</v>
      </c>
      <c r="O1178" s="439"/>
      <c r="P1178" s="430"/>
      <c r="Q1178" s="431"/>
      <c r="R1178" s="434"/>
      <c r="S1178" s="441"/>
      <c r="T1178" s="434"/>
      <c r="U1178" s="427"/>
      <c r="V1178" s="441"/>
      <c r="W1178" s="427"/>
      <c r="X1178" s="430"/>
      <c r="Y1178" s="427"/>
      <c r="Z1178" s="430"/>
      <c r="AA1178" s="427"/>
      <c r="AB1178" s="430"/>
      <c r="AC1178" s="431"/>
      <c r="AD1178" s="434"/>
      <c r="AE1178" s="435"/>
      <c r="AF1178" s="444"/>
      <c r="AG1178" s="445"/>
      <c r="AH1178" s="430"/>
      <c r="AI1178" s="431"/>
      <c r="AJ1178" s="434"/>
      <c r="AK1178" s="435"/>
      <c r="AL1178" s="448"/>
      <c r="AM1178" s="449"/>
      <c r="AN1178" s="430"/>
      <c r="AO1178" s="431"/>
      <c r="AP1178" s="434"/>
      <c r="AQ1178" s="435"/>
      <c r="AR1178" s="448"/>
      <c r="AS1178" s="449"/>
      <c r="AT1178" s="452"/>
      <c r="AU1178" s="453"/>
      <c r="AV1178" s="456"/>
      <c r="AW1178" s="457"/>
      <c r="AX1178" s="448"/>
      <c r="AY1178" s="449"/>
      <c r="AZ1178" s="430"/>
      <c r="BA1178" s="431"/>
      <c r="BB1178" s="434"/>
      <c r="BC1178" s="435"/>
      <c r="BD1178" s="448"/>
      <c r="BE1178" s="449"/>
      <c r="BF1178" s="452"/>
      <c r="BG1178" s="453"/>
      <c r="BH1178" s="456"/>
      <c r="BI1178" s="457"/>
      <c r="BJ1178" s="448"/>
      <c r="BK1178" s="449"/>
      <c r="BL1178" s="409"/>
      <c r="BM1178" s="410"/>
      <c r="BN1178" s="411"/>
      <c r="BO1178" s="405"/>
      <c r="BP1178" s="405"/>
      <c r="BQ1178" s="53"/>
      <c r="BR1178" s="53"/>
      <c r="BS1178" s="779"/>
    </row>
    <row r="1179" spans="1:71" ht="21.75" customHeight="1" x14ac:dyDescent="0.25">
      <c r="A1179" s="779"/>
      <c r="B1179" s="414" t="str">
        <f>IF(ROSTER!B42="","",ROSTER!B42)</f>
        <v/>
      </c>
      <c r="C1179" s="416" t="str">
        <f>IF(ROSTER!C$42="","",ROSTER!C$42)</f>
        <v/>
      </c>
      <c r="D1179" s="417"/>
      <c r="E1179" s="418"/>
      <c r="F1179" s="420">
        <f>IF(E1179="y",1,IF(E1179="S",1,0))</f>
        <v>0</v>
      </c>
      <c r="G1179" s="422">
        <f>IF(E1179="S",1,0)</f>
        <v>0</v>
      </c>
      <c r="H1179" s="424"/>
      <c r="I1179" s="425"/>
      <c r="J1179" s="428"/>
      <c r="K1179" s="429"/>
      <c r="L1179" s="432"/>
      <c r="M1179" s="433"/>
      <c r="N1179" s="436">
        <f>L1179+J1179</f>
        <v>0</v>
      </c>
      <c r="O1179" s="437"/>
      <c r="P1179" s="428"/>
      <c r="Q1179" s="429"/>
      <c r="R1179" s="432"/>
      <c r="S1179" s="440"/>
      <c r="T1179" s="432"/>
      <c r="U1179" s="425"/>
      <c r="V1179" s="440"/>
      <c r="W1179" s="425"/>
      <c r="X1179" s="428"/>
      <c r="Y1179" s="425"/>
      <c r="Z1179" s="428"/>
      <c r="AA1179" s="425"/>
      <c r="AB1179" s="428"/>
      <c r="AC1179" s="429"/>
      <c r="AD1179" s="432"/>
      <c r="AE1179" s="433"/>
      <c r="AF1179" s="442">
        <f>IF(AB1179=0,0,(AD1179/AB1179)*100)</f>
        <v>0</v>
      </c>
      <c r="AG1179" s="443"/>
      <c r="AH1179" s="428"/>
      <c r="AI1179" s="429"/>
      <c r="AJ1179" s="432"/>
      <c r="AK1179" s="433"/>
      <c r="AL1179" s="446">
        <f>IF(AH1179=0,0,(AJ1179/AH1179)*100)</f>
        <v>0</v>
      </c>
      <c r="AM1179" s="447"/>
      <c r="AN1179" s="428"/>
      <c r="AO1179" s="429"/>
      <c r="AP1179" s="432"/>
      <c r="AQ1179" s="433"/>
      <c r="AR1179" s="446">
        <f>IF(AN1179=0,0,(AP1179/AN1179)*100)</f>
        <v>0</v>
      </c>
      <c r="AS1179" s="447"/>
      <c r="AT1179" s="450">
        <f>AB1179+AH1179+AN1179</f>
        <v>0</v>
      </c>
      <c r="AU1179" s="451"/>
      <c r="AV1179" s="454">
        <f>AD1179+AJ1179+AP1179</f>
        <v>0</v>
      </c>
      <c r="AW1179" s="455"/>
      <c r="AX1179" s="446">
        <f>IF(AT1179=0,0,(AV1179/AT1179)*100)</f>
        <v>0</v>
      </c>
      <c r="AY1179" s="447"/>
      <c r="AZ1179" s="428"/>
      <c r="BA1179" s="429"/>
      <c r="BB1179" s="432"/>
      <c r="BC1179" s="433"/>
      <c r="BD1179" s="446">
        <f>IF(AZ1179=0,0,(BB1179/AZ1179)*100)</f>
        <v>0</v>
      </c>
      <c r="BE1179" s="447"/>
      <c r="BF1179" s="450">
        <f>AT1179+AZ1179</f>
        <v>0</v>
      </c>
      <c r="BG1179" s="451"/>
      <c r="BH1179" s="454">
        <f>AV1179+BB1179</f>
        <v>0</v>
      </c>
      <c r="BI1179" s="455"/>
      <c r="BJ1179" s="446">
        <f>IF(BF1179=0,0,(BH1179/BF1179)*100)</f>
        <v>0</v>
      </c>
      <c r="BK1179" s="447"/>
      <c r="BL1179" s="406">
        <f>(AD1179*2)+(AJ1179*2)+(AP1179*3)+BB1179</f>
        <v>0</v>
      </c>
      <c r="BM1179" s="407"/>
      <c r="BN1179" s="408"/>
      <c r="BO1179" s="404" t="e">
        <f>(BL1179*BR$1145)+(N1179*BR$1146)+(X1179*BR$1147)+(R1179*BR$1148)+(V1179*BR$1149)+(Z1179*BR$1150)</f>
        <v>#REF!</v>
      </c>
      <c r="BP1179" s="404" t="e">
        <f>((AZ1179-BB1179)*BR$1152)+((AT1179-AV1179)*BR$1151)+(H1179*BR$1153)+(P1179*BR$1154)</f>
        <v>#REF!</v>
      </c>
      <c r="BQ1179" s="53"/>
      <c r="BR1179" s="53"/>
      <c r="BS1179" s="779"/>
    </row>
    <row r="1180" spans="1:71" ht="21.75" customHeight="1" thickBot="1" x14ac:dyDescent="0.3">
      <c r="A1180" s="779"/>
      <c r="B1180" s="415"/>
      <c r="C1180" s="412" t="str">
        <f>IF(ROSTER!D$42="","",ROSTER!D$42)</f>
        <v/>
      </c>
      <c r="D1180" s="413"/>
      <c r="E1180" s="419"/>
      <c r="F1180" s="421"/>
      <c r="G1180" s="423"/>
      <c r="H1180" s="426"/>
      <c r="I1180" s="427"/>
      <c r="J1180" s="430"/>
      <c r="K1180" s="431"/>
      <c r="L1180" s="434"/>
      <c r="M1180" s="435"/>
      <c r="N1180" s="438" t="s">
        <v>14</v>
      </c>
      <c r="O1180" s="439"/>
      <c r="P1180" s="430"/>
      <c r="Q1180" s="431"/>
      <c r="R1180" s="434"/>
      <c r="S1180" s="441"/>
      <c r="T1180" s="434"/>
      <c r="U1180" s="427"/>
      <c r="V1180" s="441"/>
      <c r="W1180" s="427"/>
      <c r="X1180" s="430"/>
      <c r="Y1180" s="427"/>
      <c r="Z1180" s="430"/>
      <c r="AA1180" s="427"/>
      <c r="AB1180" s="430"/>
      <c r="AC1180" s="431"/>
      <c r="AD1180" s="434"/>
      <c r="AE1180" s="435"/>
      <c r="AF1180" s="444"/>
      <c r="AG1180" s="445"/>
      <c r="AH1180" s="430"/>
      <c r="AI1180" s="431"/>
      <c r="AJ1180" s="434"/>
      <c r="AK1180" s="435"/>
      <c r="AL1180" s="448"/>
      <c r="AM1180" s="449"/>
      <c r="AN1180" s="430"/>
      <c r="AO1180" s="431"/>
      <c r="AP1180" s="434"/>
      <c r="AQ1180" s="435"/>
      <c r="AR1180" s="448"/>
      <c r="AS1180" s="449"/>
      <c r="AT1180" s="452"/>
      <c r="AU1180" s="453"/>
      <c r="AV1180" s="456"/>
      <c r="AW1180" s="457"/>
      <c r="AX1180" s="448"/>
      <c r="AY1180" s="449"/>
      <c r="AZ1180" s="430"/>
      <c r="BA1180" s="431"/>
      <c r="BB1180" s="434"/>
      <c r="BC1180" s="435"/>
      <c r="BD1180" s="448"/>
      <c r="BE1180" s="449"/>
      <c r="BF1180" s="452"/>
      <c r="BG1180" s="453"/>
      <c r="BH1180" s="456"/>
      <c r="BI1180" s="457"/>
      <c r="BJ1180" s="448"/>
      <c r="BK1180" s="449"/>
      <c r="BL1180" s="409"/>
      <c r="BM1180" s="410"/>
      <c r="BN1180" s="411"/>
      <c r="BO1180" s="405"/>
      <c r="BP1180" s="405"/>
      <c r="BQ1180" s="53"/>
      <c r="BR1180" s="53"/>
      <c r="BS1180" s="779"/>
    </row>
    <row r="1181" spans="1:71" ht="21.75" hidden="1" customHeight="1" x14ac:dyDescent="0.3">
      <c r="A1181" s="779"/>
      <c r="B1181" s="414" t="str">
        <f>IF(ROSTER!B44="","",ROSTER!B44)</f>
        <v/>
      </c>
      <c r="C1181" s="416" t="str">
        <f>IF(ROSTER!C$44="","",ROSTER!C$44)</f>
        <v/>
      </c>
      <c r="D1181" s="417"/>
      <c r="E1181" s="418"/>
      <c r="F1181" s="420">
        <f>IF(E1181="y",1,IF(E1181="S",1,0))</f>
        <v>0</v>
      </c>
      <c r="G1181" s="422">
        <f>IF(E1181="S",1,0)</f>
        <v>0</v>
      </c>
      <c r="H1181" s="424"/>
      <c r="I1181" s="425"/>
      <c r="J1181" s="428"/>
      <c r="K1181" s="429"/>
      <c r="L1181" s="432"/>
      <c r="M1181" s="433"/>
      <c r="N1181" s="436">
        <f>L1181+J1181</f>
        <v>0</v>
      </c>
      <c r="O1181" s="437"/>
      <c r="P1181" s="428"/>
      <c r="Q1181" s="429"/>
      <c r="R1181" s="432"/>
      <c r="S1181" s="440"/>
      <c r="T1181" s="432"/>
      <c r="U1181" s="425"/>
      <c r="V1181" s="440"/>
      <c r="W1181" s="425"/>
      <c r="X1181" s="428"/>
      <c r="Y1181" s="425"/>
      <c r="Z1181" s="428"/>
      <c r="AA1181" s="425"/>
      <c r="AB1181" s="428"/>
      <c r="AC1181" s="429"/>
      <c r="AD1181" s="432"/>
      <c r="AE1181" s="433"/>
      <c r="AF1181" s="442">
        <f>IF(AB1181=0,0,(AD1181/AB1181)*100)</f>
        <v>0</v>
      </c>
      <c r="AG1181" s="443"/>
      <c r="AH1181" s="428"/>
      <c r="AI1181" s="429"/>
      <c r="AJ1181" s="432"/>
      <c r="AK1181" s="433"/>
      <c r="AL1181" s="446">
        <f>IF(AH1181=0,0,(AJ1181/AH1181)*100)</f>
        <v>0</v>
      </c>
      <c r="AM1181" s="447"/>
      <c r="AN1181" s="428"/>
      <c r="AO1181" s="429"/>
      <c r="AP1181" s="432"/>
      <c r="AQ1181" s="433"/>
      <c r="AR1181" s="446">
        <f>IF(AN1181=0,0,(AP1181/AN1181)*100)</f>
        <v>0</v>
      </c>
      <c r="AS1181" s="447"/>
      <c r="AT1181" s="450">
        <f>AB1181+AH1181+AN1181</f>
        <v>0</v>
      </c>
      <c r="AU1181" s="451"/>
      <c r="AV1181" s="454">
        <f>AD1181+AJ1181+AP1181</f>
        <v>0</v>
      </c>
      <c r="AW1181" s="455"/>
      <c r="AX1181" s="446">
        <f>IF(AT1181=0,0,(AV1181/AT1181)*100)</f>
        <v>0</v>
      </c>
      <c r="AY1181" s="447"/>
      <c r="AZ1181" s="428"/>
      <c r="BA1181" s="429"/>
      <c r="BB1181" s="432"/>
      <c r="BC1181" s="433"/>
      <c r="BD1181" s="446">
        <f>IF(AZ1181=0,0,(BB1181/AZ1181)*100)</f>
        <v>0</v>
      </c>
      <c r="BE1181" s="447"/>
      <c r="BF1181" s="450">
        <f>AT1181+AZ1181</f>
        <v>0</v>
      </c>
      <c r="BG1181" s="451"/>
      <c r="BH1181" s="454">
        <f>AV1181+BB1181</f>
        <v>0</v>
      </c>
      <c r="BI1181" s="455"/>
      <c r="BJ1181" s="446">
        <f>IF(BF1181=0,0,(BH1181/BF1181)*100)</f>
        <v>0</v>
      </c>
      <c r="BK1181" s="447"/>
      <c r="BL1181" s="406">
        <f>(AD1181*2)+(AJ1181*2)+(AP1181*3)+BB1181</f>
        <v>0</v>
      </c>
      <c r="BM1181" s="407"/>
      <c r="BN1181" s="408"/>
      <c r="BO1181" s="404" t="e">
        <f>(BL1181*BR$1145)+(N1181*BR$1146)+(X1181*BR$1147)+(R1181*BR$1148)+(V1181*BR$1149)+(Z1181*BR$1150)</f>
        <v>#REF!</v>
      </c>
      <c r="BP1181" s="404" t="e">
        <f>((AZ1181-BB1181)*BR$1152)+((AT1181-AV1181)*BR$1151)+(H1181*BR$1153)+(P1181*BR$1154)</f>
        <v>#REF!</v>
      </c>
      <c r="BQ1181" s="53"/>
      <c r="BR1181" s="53"/>
      <c r="BS1181" s="779"/>
    </row>
    <row r="1182" spans="1:71" ht="21.75" hidden="1" customHeight="1" x14ac:dyDescent="0.3">
      <c r="A1182" s="779"/>
      <c r="B1182" s="415"/>
      <c r="C1182" s="412" t="str">
        <f>IF(ROSTER!D$44="","",ROSTER!D$44)</f>
        <v/>
      </c>
      <c r="D1182" s="413"/>
      <c r="E1182" s="419"/>
      <c r="F1182" s="421"/>
      <c r="G1182" s="423"/>
      <c r="H1182" s="426"/>
      <c r="I1182" s="427"/>
      <c r="J1182" s="430"/>
      <c r="K1182" s="431"/>
      <c r="L1182" s="434"/>
      <c r="M1182" s="435"/>
      <c r="N1182" s="438" t="s">
        <v>14</v>
      </c>
      <c r="O1182" s="439"/>
      <c r="P1182" s="430"/>
      <c r="Q1182" s="431"/>
      <c r="R1182" s="434"/>
      <c r="S1182" s="441"/>
      <c r="T1182" s="434"/>
      <c r="U1182" s="427"/>
      <c r="V1182" s="441"/>
      <c r="W1182" s="427"/>
      <c r="X1182" s="430"/>
      <c r="Y1182" s="427"/>
      <c r="Z1182" s="430"/>
      <c r="AA1182" s="427"/>
      <c r="AB1182" s="430"/>
      <c r="AC1182" s="431"/>
      <c r="AD1182" s="434"/>
      <c r="AE1182" s="435"/>
      <c r="AF1182" s="444"/>
      <c r="AG1182" s="445"/>
      <c r="AH1182" s="430"/>
      <c r="AI1182" s="431"/>
      <c r="AJ1182" s="434"/>
      <c r="AK1182" s="435"/>
      <c r="AL1182" s="448"/>
      <c r="AM1182" s="449"/>
      <c r="AN1182" s="430"/>
      <c r="AO1182" s="431"/>
      <c r="AP1182" s="434"/>
      <c r="AQ1182" s="435"/>
      <c r="AR1182" s="448"/>
      <c r="AS1182" s="449"/>
      <c r="AT1182" s="452"/>
      <c r="AU1182" s="453"/>
      <c r="AV1182" s="456"/>
      <c r="AW1182" s="457"/>
      <c r="AX1182" s="448"/>
      <c r="AY1182" s="449"/>
      <c r="AZ1182" s="430"/>
      <c r="BA1182" s="431"/>
      <c r="BB1182" s="434"/>
      <c r="BC1182" s="435"/>
      <c r="BD1182" s="448"/>
      <c r="BE1182" s="449"/>
      <c r="BF1182" s="452"/>
      <c r="BG1182" s="453"/>
      <c r="BH1182" s="456"/>
      <c r="BI1182" s="457"/>
      <c r="BJ1182" s="448"/>
      <c r="BK1182" s="449"/>
      <c r="BL1182" s="409"/>
      <c r="BM1182" s="410"/>
      <c r="BN1182" s="411"/>
      <c r="BO1182" s="405"/>
      <c r="BP1182" s="405"/>
      <c r="BQ1182" s="53"/>
      <c r="BR1182" s="53"/>
      <c r="BS1182" s="779"/>
    </row>
    <row r="1183" spans="1:71" ht="21.75" hidden="1" customHeight="1" x14ac:dyDescent="0.3">
      <c r="A1183" s="779"/>
      <c r="B1183" s="414" t="str">
        <f>IF(ROSTER!B46="","",ROSTER!B46)</f>
        <v/>
      </c>
      <c r="C1183" s="416" t="str">
        <f>IF(ROSTER!C$46="","",ROSTER!C$46)</f>
        <v/>
      </c>
      <c r="D1183" s="417"/>
      <c r="E1183" s="418"/>
      <c r="F1183" s="420">
        <f>IF(E1183="y",1,IF(E1183="S",1,0))</f>
        <v>0</v>
      </c>
      <c r="G1183" s="422">
        <f>IF(E1183="S",1,0)</f>
        <v>0</v>
      </c>
      <c r="H1183" s="424"/>
      <c r="I1183" s="425"/>
      <c r="J1183" s="428"/>
      <c r="K1183" s="429"/>
      <c r="L1183" s="432"/>
      <c r="M1183" s="433"/>
      <c r="N1183" s="436">
        <f>L1183+J1183</f>
        <v>0</v>
      </c>
      <c r="O1183" s="437"/>
      <c r="P1183" s="428"/>
      <c r="Q1183" s="429"/>
      <c r="R1183" s="432"/>
      <c r="S1183" s="440"/>
      <c r="T1183" s="432"/>
      <c r="U1183" s="425"/>
      <c r="V1183" s="440"/>
      <c r="W1183" s="425"/>
      <c r="X1183" s="428"/>
      <c r="Y1183" s="425"/>
      <c r="Z1183" s="428"/>
      <c r="AA1183" s="425"/>
      <c r="AB1183" s="428"/>
      <c r="AC1183" s="429"/>
      <c r="AD1183" s="432"/>
      <c r="AE1183" s="433"/>
      <c r="AF1183" s="442">
        <f>IF(AB1183=0,0,(AD1183/AB1183)*100)</f>
        <v>0</v>
      </c>
      <c r="AG1183" s="443"/>
      <c r="AH1183" s="428"/>
      <c r="AI1183" s="429"/>
      <c r="AJ1183" s="432"/>
      <c r="AK1183" s="433"/>
      <c r="AL1183" s="446">
        <f>IF(AH1183=0,0,(AJ1183/AH1183)*100)</f>
        <v>0</v>
      </c>
      <c r="AM1183" s="447"/>
      <c r="AN1183" s="428"/>
      <c r="AO1183" s="429"/>
      <c r="AP1183" s="432"/>
      <c r="AQ1183" s="433"/>
      <c r="AR1183" s="446">
        <f>IF(AN1183=0,0,(AP1183/AN1183)*100)</f>
        <v>0</v>
      </c>
      <c r="AS1183" s="447"/>
      <c r="AT1183" s="450">
        <f>AB1183+AH1183+AN1183</f>
        <v>0</v>
      </c>
      <c r="AU1183" s="451"/>
      <c r="AV1183" s="454">
        <f>AD1183+AJ1183+AP1183</f>
        <v>0</v>
      </c>
      <c r="AW1183" s="455"/>
      <c r="AX1183" s="446">
        <f>IF(AT1183=0,0,(AV1183/AT1183)*100)</f>
        <v>0</v>
      </c>
      <c r="AY1183" s="447"/>
      <c r="AZ1183" s="428"/>
      <c r="BA1183" s="429"/>
      <c r="BB1183" s="432"/>
      <c r="BC1183" s="433"/>
      <c r="BD1183" s="446">
        <f>IF(AZ1183=0,0,(BB1183/AZ1183)*100)</f>
        <v>0</v>
      </c>
      <c r="BE1183" s="447"/>
      <c r="BF1183" s="450">
        <f>AT1183+AZ1183</f>
        <v>0</v>
      </c>
      <c r="BG1183" s="451"/>
      <c r="BH1183" s="454">
        <f>AV1183+BB1183</f>
        <v>0</v>
      </c>
      <c r="BI1183" s="455"/>
      <c r="BJ1183" s="446">
        <f>IF(BF1183=0,0,(BH1183/BF1183)*100)</f>
        <v>0</v>
      </c>
      <c r="BK1183" s="447"/>
      <c r="BL1183" s="406">
        <f>(AD1183*2)+(AJ1183*2)+(AP1183*3)+BB1183</f>
        <v>0</v>
      </c>
      <c r="BM1183" s="407"/>
      <c r="BN1183" s="408"/>
      <c r="BO1183" s="402" t="e">
        <f>(BL1183*BR$74)+(N1183*BR$75)+(X1183*BR$76)+(R1183*BR$77)+(V1183*BR$78)+(Z1183*BR$79)</f>
        <v>#REF!</v>
      </c>
      <c r="BP1183" s="404" t="e">
        <f>((AZ1183-BB1183)*BR$81)+((AT1183-AV1183)*BR$80)+(H1183*BR$82)+(P1183*BR$83)</f>
        <v>#REF!</v>
      </c>
      <c r="BQ1183" s="53"/>
      <c r="BR1183" s="53"/>
      <c r="BS1183" s="779"/>
    </row>
    <row r="1184" spans="1:71" ht="22.5" hidden="1" customHeight="1" x14ac:dyDescent="0.3">
      <c r="A1184" s="779"/>
      <c r="B1184" s="415"/>
      <c r="C1184" s="412" t="str">
        <f>IF(ROSTER!D$46="","",ROSTER!D$46)</f>
        <v/>
      </c>
      <c r="D1184" s="413"/>
      <c r="E1184" s="419"/>
      <c r="F1184" s="421"/>
      <c r="G1184" s="423"/>
      <c r="H1184" s="426"/>
      <c r="I1184" s="427"/>
      <c r="J1184" s="430"/>
      <c r="K1184" s="431"/>
      <c r="L1184" s="434"/>
      <c r="M1184" s="435"/>
      <c r="N1184" s="438" t="s">
        <v>14</v>
      </c>
      <c r="O1184" s="439"/>
      <c r="P1184" s="430"/>
      <c r="Q1184" s="431"/>
      <c r="R1184" s="434"/>
      <c r="S1184" s="441"/>
      <c r="T1184" s="434"/>
      <c r="U1184" s="427"/>
      <c r="V1184" s="441"/>
      <c r="W1184" s="427"/>
      <c r="X1184" s="430"/>
      <c r="Y1184" s="427"/>
      <c r="Z1184" s="430"/>
      <c r="AA1184" s="427"/>
      <c r="AB1184" s="430"/>
      <c r="AC1184" s="431"/>
      <c r="AD1184" s="434"/>
      <c r="AE1184" s="435"/>
      <c r="AF1184" s="444"/>
      <c r="AG1184" s="445"/>
      <c r="AH1184" s="430"/>
      <c r="AI1184" s="431"/>
      <c r="AJ1184" s="434"/>
      <c r="AK1184" s="435"/>
      <c r="AL1184" s="448"/>
      <c r="AM1184" s="449"/>
      <c r="AN1184" s="430"/>
      <c r="AO1184" s="431"/>
      <c r="AP1184" s="434"/>
      <c r="AQ1184" s="435"/>
      <c r="AR1184" s="448"/>
      <c r="AS1184" s="449"/>
      <c r="AT1184" s="452"/>
      <c r="AU1184" s="453"/>
      <c r="AV1184" s="456"/>
      <c r="AW1184" s="457"/>
      <c r="AX1184" s="448"/>
      <c r="AY1184" s="449"/>
      <c r="AZ1184" s="430"/>
      <c r="BA1184" s="431"/>
      <c r="BB1184" s="434"/>
      <c r="BC1184" s="435"/>
      <c r="BD1184" s="448"/>
      <c r="BE1184" s="449"/>
      <c r="BF1184" s="452"/>
      <c r="BG1184" s="453"/>
      <c r="BH1184" s="456"/>
      <c r="BI1184" s="457"/>
      <c r="BJ1184" s="448"/>
      <c r="BK1184" s="449"/>
      <c r="BL1184" s="409"/>
      <c r="BM1184" s="410"/>
      <c r="BN1184" s="411"/>
      <c r="BO1184" s="403"/>
      <c r="BP1184" s="405"/>
      <c r="BQ1184" s="53"/>
      <c r="BR1184" s="53"/>
      <c r="BS1184" s="779"/>
    </row>
    <row r="1185" spans="1:71" ht="21.75" hidden="1" customHeight="1" x14ac:dyDescent="0.3">
      <c r="A1185" s="779"/>
      <c r="B1185" s="414" t="str">
        <f>IF(ROSTER!B48="","",ROSTER!B48)</f>
        <v/>
      </c>
      <c r="C1185" s="416" t="str">
        <f>IF(ROSTER!C$48="","",ROSTER!C$48)</f>
        <v/>
      </c>
      <c r="D1185" s="417"/>
      <c r="E1185" s="418"/>
      <c r="F1185" s="420">
        <f t="shared" ref="F1185" si="648">IF(E1185="y",1,IF(E1185="S",1,0))</f>
        <v>0</v>
      </c>
      <c r="G1185" s="422">
        <f t="shared" ref="G1185" si="649">IF(E1185="S",1,0)</f>
        <v>0</v>
      </c>
      <c r="H1185" s="424"/>
      <c r="I1185" s="425"/>
      <c r="J1185" s="428"/>
      <c r="K1185" s="429"/>
      <c r="L1185" s="432"/>
      <c r="M1185" s="433"/>
      <c r="N1185" s="436">
        <f t="shared" ref="N1185" si="650">L1185+J1185</f>
        <v>0</v>
      </c>
      <c r="O1185" s="437"/>
      <c r="P1185" s="428"/>
      <c r="Q1185" s="429"/>
      <c r="R1185" s="432"/>
      <c r="S1185" s="440"/>
      <c r="T1185" s="432"/>
      <c r="U1185" s="425"/>
      <c r="V1185" s="440"/>
      <c r="W1185" s="425"/>
      <c r="X1185" s="428"/>
      <c r="Y1185" s="425"/>
      <c r="Z1185" s="428"/>
      <c r="AA1185" s="425"/>
      <c r="AB1185" s="428"/>
      <c r="AC1185" s="429"/>
      <c r="AD1185" s="432"/>
      <c r="AE1185" s="433"/>
      <c r="AF1185" s="442"/>
      <c r="AG1185" s="443"/>
      <c r="AH1185" s="428"/>
      <c r="AI1185" s="429"/>
      <c r="AJ1185" s="432"/>
      <c r="AK1185" s="433"/>
      <c r="AL1185" s="446">
        <f t="shared" ref="AL1185" si="651">IF(AH1185=0,0,(AJ1185/AH1185)*100)</f>
        <v>0</v>
      </c>
      <c r="AM1185" s="447"/>
      <c r="AN1185" s="428"/>
      <c r="AO1185" s="429"/>
      <c r="AP1185" s="432"/>
      <c r="AQ1185" s="433"/>
      <c r="AR1185" s="446">
        <f t="shared" ref="AR1185" si="652">IF(AN1185=0,0,(AP1185/AN1185)*100)</f>
        <v>0</v>
      </c>
      <c r="AS1185" s="447"/>
      <c r="AT1185" s="450">
        <f t="shared" ref="AT1185" si="653">AB1185+AH1185+AN1185</f>
        <v>0</v>
      </c>
      <c r="AU1185" s="451"/>
      <c r="AV1185" s="454">
        <f t="shared" ref="AV1185" si="654">AD1185+AJ1185+AP1185</f>
        <v>0</v>
      </c>
      <c r="AW1185" s="455"/>
      <c r="AX1185" s="446">
        <f t="shared" ref="AX1185" si="655">IF(AT1185=0,0,(AV1185/AT1185)*100)</f>
        <v>0</v>
      </c>
      <c r="AY1185" s="447"/>
      <c r="AZ1185" s="428"/>
      <c r="BA1185" s="429"/>
      <c r="BB1185" s="432"/>
      <c r="BC1185" s="433"/>
      <c r="BD1185" s="446">
        <f t="shared" ref="BD1185" si="656">IF(AZ1185=0,0,(BB1185/AZ1185)*100)</f>
        <v>0</v>
      </c>
      <c r="BE1185" s="447"/>
      <c r="BF1185" s="450">
        <f t="shared" ref="BF1185" si="657">AT1185+AZ1185</f>
        <v>0</v>
      </c>
      <c r="BG1185" s="451"/>
      <c r="BH1185" s="454">
        <f t="shared" ref="BH1185" si="658">AV1185+BB1185</f>
        <v>0</v>
      </c>
      <c r="BI1185" s="455"/>
      <c r="BJ1185" s="446">
        <f t="shared" ref="BJ1185" si="659">IF(BF1185=0,0,(BH1185/BF1185)*100)</f>
        <v>0</v>
      </c>
      <c r="BK1185" s="447"/>
      <c r="BL1185" s="406">
        <f t="shared" ref="BL1185" si="660">(AD1185*2)+(AJ1185*2)+(AP1185*3)+BB1185</f>
        <v>0</v>
      </c>
      <c r="BM1185" s="407"/>
      <c r="BN1185" s="408"/>
      <c r="BO1185" s="402" t="e">
        <f>(BL1185*BR$74)+(N1185*BR$75)+(X1185*BR$76)+(R1185*BR$77)+(V1185*BR$78)+(Z1185*BR$79)</f>
        <v>#REF!</v>
      </c>
      <c r="BP1185" s="404" t="e">
        <f>((AZ1185-BB1185)*BR$81)+((AT1185-AV1185)*BR$80)+(H1185*BR$82)+(P1185*BR$83)</f>
        <v>#REF!</v>
      </c>
      <c r="BQ1185" s="53"/>
      <c r="BR1185" s="53"/>
      <c r="BS1185" s="779"/>
    </row>
    <row r="1186" spans="1:71" ht="22.5" hidden="1" customHeight="1" x14ac:dyDescent="0.3">
      <c r="A1186" s="779"/>
      <c r="B1186" s="415"/>
      <c r="C1186" s="412" t="str">
        <f>IF(ROSTER!D$48="","",ROSTER!D$48)</f>
        <v/>
      </c>
      <c r="D1186" s="413"/>
      <c r="E1186" s="419"/>
      <c r="F1186" s="421"/>
      <c r="G1186" s="423"/>
      <c r="H1186" s="426"/>
      <c r="I1186" s="427"/>
      <c r="J1186" s="430"/>
      <c r="K1186" s="431"/>
      <c r="L1186" s="434"/>
      <c r="M1186" s="435"/>
      <c r="N1186" s="438" t="s">
        <v>14</v>
      </c>
      <c r="O1186" s="439"/>
      <c r="P1186" s="430"/>
      <c r="Q1186" s="431"/>
      <c r="R1186" s="434"/>
      <c r="S1186" s="441"/>
      <c r="T1186" s="434"/>
      <c r="U1186" s="427"/>
      <c r="V1186" s="441"/>
      <c r="W1186" s="427"/>
      <c r="X1186" s="430"/>
      <c r="Y1186" s="427"/>
      <c r="Z1186" s="430"/>
      <c r="AA1186" s="427"/>
      <c r="AB1186" s="430"/>
      <c r="AC1186" s="431"/>
      <c r="AD1186" s="434"/>
      <c r="AE1186" s="435"/>
      <c r="AF1186" s="444"/>
      <c r="AG1186" s="445"/>
      <c r="AH1186" s="430"/>
      <c r="AI1186" s="431"/>
      <c r="AJ1186" s="434"/>
      <c r="AK1186" s="435"/>
      <c r="AL1186" s="448"/>
      <c r="AM1186" s="449"/>
      <c r="AN1186" s="430"/>
      <c r="AO1186" s="431"/>
      <c r="AP1186" s="434"/>
      <c r="AQ1186" s="435"/>
      <c r="AR1186" s="448"/>
      <c r="AS1186" s="449"/>
      <c r="AT1186" s="452"/>
      <c r="AU1186" s="453"/>
      <c r="AV1186" s="456"/>
      <c r="AW1186" s="457"/>
      <c r="AX1186" s="448"/>
      <c r="AY1186" s="449"/>
      <c r="AZ1186" s="430"/>
      <c r="BA1186" s="431"/>
      <c r="BB1186" s="434"/>
      <c r="BC1186" s="435"/>
      <c r="BD1186" s="448"/>
      <c r="BE1186" s="449"/>
      <c r="BF1186" s="452"/>
      <c r="BG1186" s="453"/>
      <c r="BH1186" s="456"/>
      <c r="BI1186" s="457"/>
      <c r="BJ1186" s="448"/>
      <c r="BK1186" s="449"/>
      <c r="BL1186" s="409"/>
      <c r="BM1186" s="410"/>
      <c r="BN1186" s="411"/>
      <c r="BO1186" s="403"/>
      <c r="BP1186" s="405"/>
      <c r="BQ1186" s="53"/>
      <c r="BR1186" s="53"/>
      <c r="BS1186" s="779"/>
    </row>
    <row r="1187" spans="1:71" ht="21.75" hidden="1" customHeight="1" x14ac:dyDescent="0.3">
      <c r="A1187" s="779"/>
      <c r="B1187" s="414" t="str">
        <f>IF(ROSTER!B50="","",ROSTER!B50)</f>
        <v/>
      </c>
      <c r="C1187" s="416" t="str">
        <f>IF(ROSTER!C$50="","",ROSTER!C$50)</f>
        <v/>
      </c>
      <c r="D1187" s="417"/>
      <c r="E1187" s="418"/>
      <c r="F1187" s="420">
        <f t="shared" ref="F1187" si="661">IF(E1187="y",1,IF(E1187="S",1,0))</f>
        <v>0</v>
      </c>
      <c r="G1187" s="422">
        <f t="shared" ref="G1187" si="662">IF(E1187="S",1,0)</f>
        <v>0</v>
      </c>
      <c r="H1187" s="424"/>
      <c r="I1187" s="425"/>
      <c r="J1187" s="428"/>
      <c r="K1187" s="429"/>
      <c r="L1187" s="432"/>
      <c r="M1187" s="433"/>
      <c r="N1187" s="436">
        <f t="shared" ref="N1187" si="663">L1187+J1187</f>
        <v>0</v>
      </c>
      <c r="O1187" s="437"/>
      <c r="P1187" s="428"/>
      <c r="Q1187" s="429"/>
      <c r="R1187" s="432"/>
      <c r="S1187" s="440"/>
      <c r="T1187" s="432"/>
      <c r="U1187" s="425"/>
      <c r="V1187" s="440"/>
      <c r="W1187" s="425"/>
      <c r="X1187" s="428"/>
      <c r="Y1187" s="425"/>
      <c r="Z1187" s="428"/>
      <c r="AA1187" s="425"/>
      <c r="AB1187" s="428"/>
      <c r="AC1187" s="429"/>
      <c r="AD1187" s="432"/>
      <c r="AE1187" s="433"/>
      <c r="AF1187" s="442"/>
      <c r="AG1187" s="443"/>
      <c r="AH1187" s="428"/>
      <c r="AI1187" s="429"/>
      <c r="AJ1187" s="432"/>
      <c r="AK1187" s="433"/>
      <c r="AL1187" s="446">
        <f t="shared" ref="AL1187" si="664">IF(AH1187=0,0,(AJ1187/AH1187)*100)</f>
        <v>0</v>
      </c>
      <c r="AM1187" s="447"/>
      <c r="AN1187" s="428"/>
      <c r="AO1187" s="429"/>
      <c r="AP1187" s="432"/>
      <c r="AQ1187" s="433"/>
      <c r="AR1187" s="446">
        <f t="shared" ref="AR1187" si="665">IF(AN1187=0,0,(AP1187/AN1187)*100)</f>
        <v>0</v>
      </c>
      <c r="AS1187" s="447"/>
      <c r="AT1187" s="450">
        <f t="shared" ref="AT1187" si="666">AB1187+AH1187+AN1187</f>
        <v>0</v>
      </c>
      <c r="AU1187" s="451"/>
      <c r="AV1187" s="454">
        <f t="shared" ref="AV1187" si="667">AD1187+AJ1187+AP1187</f>
        <v>0</v>
      </c>
      <c r="AW1187" s="455"/>
      <c r="AX1187" s="446">
        <f t="shared" ref="AX1187" si="668">IF(AT1187=0,0,(AV1187/AT1187)*100)</f>
        <v>0</v>
      </c>
      <c r="AY1187" s="447"/>
      <c r="AZ1187" s="428"/>
      <c r="BA1187" s="429"/>
      <c r="BB1187" s="432"/>
      <c r="BC1187" s="433"/>
      <c r="BD1187" s="446">
        <f t="shared" ref="BD1187" si="669">IF(AZ1187=0,0,(BB1187/AZ1187)*100)</f>
        <v>0</v>
      </c>
      <c r="BE1187" s="447"/>
      <c r="BF1187" s="450">
        <f t="shared" ref="BF1187" si="670">AT1187+AZ1187</f>
        <v>0</v>
      </c>
      <c r="BG1187" s="451"/>
      <c r="BH1187" s="454">
        <f t="shared" ref="BH1187" si="671">AV1187+BB1187</f>
        <v>0</v>
      </c>
      <c r="BI1187" s="455"/>
      <c r="BJ1187" s="446">
        <f t="shared" ref="BJ1187" si="672">IF(BF1187=0,0,(BH1187/BF1187)*100)</f>
        <v>0</v>
      </c>
      <c r="BK1187" s="447"/>
      <c r="BL1187" s="406">
        <f t="shared" ref="BL1187" si="673">(AD1187*2)+(AJ1187*2)+(AP1187*3)+BB1187</f>
        <v>0</v>
      </c>
      <c r="BM1187" s="407"/>
      <c r="BN1187" s="408"/>
      <c r="BO1187" s="402" t="e">
        <f>(BL1187*BR$74)+(N1187*BR$75)+(X1187*BR$76)+(R1187*BR$77)+(V1187*BR$78)+(Z1187*BR$79)</f>
        <v>#REF!</v>
      </c>
      <c r="BP1187" s="404" t="e">
        <f>((AZ1187-BB1187)*BR$81)+((AT1187-AV1187)*BR$80)+(H1187*BR$82)+(P1187*BR$83)</f>
        <v>#REF!</v>
      </c>
      <c r="BQ1187" s="53"/>
      <c r="BR1187" s="53"/>
      <c r="BS1187" s="779"/>
    </row>
    <row r="1188" spans="1:71" ht="22.5" hidden="1" customHeight="1" thickBot="1" x14ac:dyDescent="0.3">
      <c r="A1188" s="779"/>
      <c r="B1188" s="415"/>
      <c r="C1188" s="412" t="str">
        <f>IF(ROSTER!D$50="","",ROSTER!D$50)</f>
        <v/>
      </c>
      <c r="D1188" s="413"/>
      <c r="E1188" s="419"/>
      <c r="F1188" s="421"/>
      <c r="G1188" s="423"/>
      <c r="H1188" s="426"/>
      <c r="I1188" s="427"/>
      <c r="J1188" s="430"/>
      <c r="K1188" s="431"/>
      <c r="L1188" s="434"/>
      <c r="M1188" s="435"/>
      <c r="N1188" s="438" t="s">
        <v>14</v>
      </c>
      <c r="O1188" s="439"/>
      <c r="P1188" s="430"/>
      <c r="Q1188" s="431"/>
      <c r="R1188" s="434"/>
      <c r="S1188" s="441"/>
      <c r="T1188" s="434"/>
      <c r="U1188" s="427"/>
      <c r="V1188" s="441"/>
      <c r="W1188" s="427"/>
      <c r="X1188" s="430"/>
      <c r="Y1188" s="427"/>
      <c r="Z1188" s="430"/>
      <c r="AA1188" s="427"/>
      <c r="AB1188" s="430"/>
      <c r="AC1188" s="431"/>
      <c r="AD1188" s="434"/>
      <c r="AE1188" s="435"/>
      <c r="AF1188" s="444"/>
      <c r="AG1188" s="445"/>
      <c r="AH1188" s="430"/>
      <c r="AI1188" s="431"/>
      <c r="AJ1188" s="434"/>
      <c r="AK1188" s="435"/>
      <c r="AL1188" s="448"/>
      <c r="AM1188" s="449"/>
      <c r="AN1188" s="430"/>
      <c r="AO1188" s="431"/>
      <c r="AP1188" s="434"/>
      <c r="AQ1188" s="435"/>
      <c r="AR1188" s="448"/>
      <c r="AS1188" s="449"/>
      <c r="AT1188" s="452"/>
      <c r="AU1188" s="453"/>
      <c r="AV1188" s="456"/>
      <c r="AW1188" s="457"/>
      <c r="AX1188" s="448"/>
      <c r="AY1188" s="449"/>
      <c r="AZ1188" s="430"/>
      <c r="BA1188" s="431"/>
      <c r="BB1188" s="434"/>
      <c r="BC1188" s="435"/>
      <c r="BD1188" s="448"/>
      <c r="BE1188" s="449"/>
      <c r="BF1188" s="452"/>
      <c r="BG1188" s="453"/>
      <c r="BH1188" s="456"/>
      <c r="BI1188" s="457"/>
      <c r="BJ1188" s="448"/>
      <c r="BK1188" s="449"/>
      <c r="BL1188" s="409"/>
      <c r="BM1188" s="410"/>
      <c r="BN1188" s="411"/>
      <c r="BO1188" s="403"/>
      <c r="BP1188" s="405"/>
      <c r="BQ1188" s="53"/>
      <c r="BR1188" s="53"/>
      <c r="BS1188" s="779"/>
    </row>
    <row r="1189" spans="1:71" s="224" customFormat="1" ht="33.6" customHeight="1" x14ac:dyDescent="0.5">
      <c r="A1189" s="789"/>
      <c r="B1189" s="376"/>
      <c r="C1189" s="377"/>
      <c r="D1189" s="377" t="s">
        <v>10</v>
      </c>
      <c r="E1189" s="380"/>
      <c r="F1189" s="223"/>
      <c r="G1189" s="223"/>
      <c r="H1189" s="382">
        <f>SUM(H1145:I1188)</f>
        <v>0</v>
      </c>
      <c r="I1189" s="383"/>
      <c r="J1189" s="382">
        <f>SUM(J1145:K1188)</f>
        <v>0</v>
      </c>
      <c r="K1189" s="383"/>
      <c r="L1189" s="386">
        <f>SUM(L1145:M1188)</f>
        <v>0</v>
      </c>
      <c r="M1189" s="387"/>
      <c r="N1189" s="358">
        <f>L1189+J1189</f>
        <v>0</v>
      </c>
      <c r="O1189" s="359"/>
      <c r="P1189" s="386">
        <f>SUM(P1145:Q1188)</f>
        <v>0</v>
      </c>
      <c r="Q1189" s="383"/>
      <c r="R1189" s="386">
        <f t="shared" ref="R1189" si="674">SUM(R1145:S1188)</f>
        <v>0</v>
      </c>
      <c r="S1189" s="387"/>
      <c r="T1189" s="386">
        <f t="shared" ref="T1189" si="675">SUM(T1145:U1188)</f>
        <v>0</v>
      </c>
      <c r="U1189" s="359"/>
      <c r="V1189" s="387">
        <f t="shared" ref="V1189" si="676">SUM(V1145:W1188)</f>
        <v>0</v>
      </c>
      <c r="W1189" s="387"/>
      <c r="X1189" s="382">
        <f t="shared" ref="X1189" si="677">SUM(X1145:Y1188)</f>
        <v>0</v>
      </c>
      <c r="Y1189" s="359"/>
      <c r="Z1189" s="382">
        <f t="shared" ref="Z1189" si="678">SUM(Z1145:AA1188)</f>
        <v>0</v>
      </c>
      <c r="AA1189" s="359"/>
      <c r="AB1189" s="387">
        <f t="shared" ref="AB1189" si="679">SUM(AB1145:AC1188)</f>
        <v>0</v>
      </c>
      <c r="AC1189" s="383"/>
      <c r="AD1189" s="386">
        <f t="shared" ref="AD1189" si="680">SUM(AD1145:AE1188)</f>
        <v>0</v>
      </c>
      <c r="AE1189" s="387"/>
      <c r="AF1189" s="358">
        <f t="shared" ref="AF1189" si="681">SUM(AF1145:AG1188)</f>
        <v>0</v>
      </c>
      <c r="AG1189" s="359"/>
      <c r="AH1189" s="386">
        <f t="shared" ref="AH1189" si="682">SUM(AH1145:AI1188)</f>
        <v>0</v>
      </c>
      <c r="AI1189" s="383"/>
      <c r="AJ1189" s="386">
        <f t="shared" ref="AJ1189" si="683">SUM(AJ1145:AK1188)</f>
        <v>0</v>
      </c>
      <c r="AK1189" s="387"/>
      <c r="AL1189" s="358">
        <f>IF(AH1189=0,0,(AJ1189/AH1189)*100)</f>
        <v>0</v>
      </c>
      <c r="AM1189" s="359"/>
      <c r="AN1189" s="386">
        <f>SUM(AN1145:AO1188)</f>
        <v>0</v>
      </c>
      <c r="AO1189" s="383"/>
      <c r="AP1189" s="386">
        <f>SUM(AP1145:AQ1188)</f>
        <v>0</v>
      </c>
      <c r="AQ1189" s="387"/>
      <c r="AR1189" s="358">
        <f>IF(AN1189=0,0,(AP1189/AN1189)*100)</f>
        <v>0</v>
      </c>
      <c r="AS1189" s="359"/>
      <c r="AT1189" s="382">
        <f>AB1189+AH1189+AN1189</f>
        <v>0</v>
      </c>
      <c r="AU1189" s="383"/>
      <c r="AV1189" s="386">
        <f>AD1189+AJ1189+AP1189</f>
        <v>0</v>
      </c>
      <c r="AW1189" s="392"/>
      <c r="AX1189" s="358">
        <f>IF(AT1189=0,0,(AV1189/AT1189)*100)</f>
        <v>0</v>
      </c>
      <c r="AY1189" s="359"/>
      <c r="AZ1189" s="386">
        <f>SUM(AZ1145:BA1188)</f>
        <v>0</v>
      </c>
      <c r="BA1189" s="383"/>
      <c r="BB1189" s="386">
        <f>SUM(BB1145:BC1188)</f>
        <v>0</v>
      </c>
      <c r="BC1189" s="387"/>
      <c r="BD1189" s="358">
        <f>IF(AZ1189=0,0,(BB1189/AZ1189)*100)</f>
        <v>0</v>
      </c>
      <c r="BE1189" s="359"/>
      <c r="BF1189" s="382">
        <f>AT1189+AZ1189</f>
        <v>0</v>
      </c>
      <c r="BG1189" s="383"/>
      <c r="BH1189" s="386">
        <f>AV1189+BB1189</f>
        <v>0</v>
      </c>
      <c r="BI1189" s="392"/>
      <c r="BJ1189" s="358">
        <f>IF(BF1189=0,0,(BH1189/BF1189)*100)</f>
        <v>0</v>
      </c>
      <c r="BK1189" s="394"/>
      <c r="BL1189" s="396">
        <f>SUM(BL1145:BN1188)</f>
        <v>0</v>
      </c>
      <c r="BM1189" s="397"/>
      <c r="BN1189" s="398"/>
      <c r="BO1189" s="402" t="e">
        <f>(BL1189*BR$74)+(N1189*BR$75)+(X1189*BR$76)+(R1189*BR$77)+(V1189*BR$78)+(Z1189*BR$79)</f>
        <v>#REF!</v>
      </c>
      <c r="BP1189" s="404" t="e">
        <f>((AZ1189-BB1189)*BR$81)+((AT1189-AV1189)*BR$80)+(H1189*BR$82)+(P1189*BR$83)</f>
        <v>#REF!</v>
      </c>
      <c r="BQ1189" s="222"/>
      <c r="BR1189" s="222"/>
      <c r="BS1189" s="789"/>
    </row>
    <row r="1190" spans="1:71" s="224" customFormat="1" ht="33.950000000000003" customHeight="1" thickBot="1" x14ac:dyDescent="0.55000000000000004">
      <c r="A1190" s="789"/>
      <c r="B1190" s="378"/>
      <c r="C1190" s="379"/>
      <c r="D1190" s="379"/>
      <c r="E1190" s="381"/>
      <c r="F1190" s="225"/>
      <c r="G1190" s="225"/>
      <c r="H1190" s="384"/>
      <c r="I1190" s="385"/>
      <c r="J1190" s="384"/>
      <c r="K1190" s="385"/>
      <c r="L1190" s="388"/>
      <c r="M1190" s="389"/>
      <c r="N1190" s="390" t="s">
        <v>14</v>
      </c>
      <c r="O1190" s="391"/>
      <c r="P1190" s="388"/>
      <c r="Q1190" s="385"/>
      <c r="R1190" s="388"/>
      <c r="S1190" s="389"/>
      <c r="T1190" s="388"/>
      <c r="U1190" s="391"/>
      <c r="V1190" s="389"/>
      <c r="W1190" s="389"/>
      <c r="X1190" s="384"/>
      <c r="Y1190" s="391"/>
      <c r="Z1190" s="384"/>
      <c r="AA1190" s="391"/>
      <c r="AB1190" s="389"/>
      <c r="AC1190" s="385"/>
      <c r="AD1190" s="388"/>
      <c r="AE1190" s="389"/>
      <c r="AF1190" s="390"/>
      <c r="AG1190" s="391"/>
      <c r="AH1190" s="388"/>
      <c r="AI1190" s="385"/>
      <c r="AJ1190" s="388"/>
      <c r="AK1190" s="389"/>
      <c r="AL1190" s="390"/>
      <c r="AM1190" s="391"/>
      <c r="AN1190" s="388"/>
      <c r="AO1190" s="385"/>
      <c r="AP1190" s="388"/>
      <c r="AQ1190" s="389"/>
      <c r="AR1190" s="390"/>
      <c r="AS1190" s="391"/>
      <c r="AT1190" s="384"/>
      <c r="AU1190" s="385"/>
      <c r="AV1190" s="388"/>
      <c r="AW1190" s="393"/>
      <c r="AX1190" s="390"/>
      <c r="AY1190" s="391"/>
      <c r="AZ1190" s="388"/>
      <c r="BA1190" s="385"/>
      <c r="BB1190" s="388"/>
      <c r="BC1190" s="389"/>
      <c r="BD1190" s="390"/>
      <c r="BE1190" s="391"/>
      <c r="BF1190" s="384"/>
      <c r="BG1190" s="385"/>
      <c r="BH1190" s="388"/>
      <c r="BI1190" s="393"/>
      <c r="BJ1190" s="390"/>
      <c r="BK1190" s="395"/>
      <c r="BL1190" s="399"/>
      <c r="BM1190" s="400"/>
      <c r="BN1190" s="401"/>
      <c r="BO1190" s="403"/>
      <c r="BP1190" s="405"/>
      <c r="BQ1190" s="222"/>
      <c r="BR1190" s="222"/>
      <c r="BS1190" s="789"/>
    </row>
    <row r="1191" spans="1:71" s="230" customFormat="1" ht="48.2" customHeight="1" thickBot="1" x14ac:dyDescent="0.55000000000000004">
      <c r="A1191" s="790"/>
      <c r="B1191" s="342"/>
      <c r="C1191" s="343"/>
      <c r="D1191" s="343" t="s">
        <v>13</v>
      </c>
      <c r="E1191" s="344"/>
      <c r="F1191" s="227"/>
      <c r="G1191" s="223"/>
      <c r="H1191" s="345"/>
      <c r="I1191" s="346"/>
      <c r="J1191" s="347"/>
      <c r="K1191" s="348"/>
      <c r="L1191" s="349"/>
      <c r="M1191" s="350"/>
      <c r="N1191" s="351">
        <f>J1191+L1191</f>
        <v>0</v>
      </c>
      <c r="O1191" s="352"/>
      <c r="P1191" s="347"/>
      <c r="Q1191" s="348"/>
      <c r="R1191" s="349"/>
      <c r="S1191" s="348"/>
      <c r="T1191" s="353"/>
      <c r="U1191" s="354"/>
      <c r="V1191" s="347"/>
      <c r="W1191" s="355"/>
      <c r="X1191" s="345"/>
      <c r="Y1191" s="346"/>
      <c r="Z1191" s="347"/>
      <c r="AA1191" s="355"/>
      <c r="AB1191" s="347"/>
      <c r="AC1191" s="348"/>
      <c r="AD1191" s="349"/>
      <c r="AE1191" s="350"/>
      <c r="AF1191" s="356">
        <f>IF(AB1191=0,0,(AD1191/AB1191)*100)</f>
        <v>0</v>
      </c>
      <c r="AG1191" s="357"/>
      <c r="AH1191" s="347"/>
      <c r="AI1191" s="348"/>
      <c r="AJ1191" s="349"/>
      <c r="AK1191" s="350"/>
      <c r="AL1191" s="358">
        <f>IF(AH1191=0,0,(AJ1191/AH1191)*100)</f>
        <v>0</v>
      </c>
      <c r="AM1191" s="359"/>
      <c r="AN1191" s="347"/>
      <c r="AO1191" s="348"/>
      <c r="AP1191" s="349"/>
      <c r="AQ1191" s="350"/>
      <c r="AR1191" s="358">
        <f>IF(AN1191=0,0,(AP1191/AN1191)*100)</f>
        <v>0</v>
      </c>
      <c r="AS1191" s="359"/>
      <c r="AT1191" s="360">
        <f>AB1191+AH1191+AN1191</f>
        <v>0</v>
      </c>
      <c r="AU1191" s="361"/>
      <c r="AV1191" s="362">
        <f>AD1191+AJ1191+AP1191</f>
        <v>0</v>
      </c>
      <c r="AW1191" s="363"/>
      <c r="AX1191" s="358">
        <f>IF(AT1191=0,0,(AV1191/AT1191)*100)</f>
        <v>0</v>
      </c>
      <c r="AY1191" s="359"/>
      <c r="AZ1191" s="347"/>
      <c r="BA1191" s="348"/>
      <c r="BB1191" s="349"/>
      <c r="BC1191" s="350"/>
      <c r="BD1191" s="358">
        <f>IF(AZ1191=0,0,(BB1191/AZ1191)*100)</f>
        <v>0</v>
      </c>
      <c r="BE1191" s="359"/>
      <c r="BF1191" s="360">
        <f>AT1191+AZ1191</f>
        <v>0</v>
      </c>
      <c r="BG1191" s="361"/>
      <c r="BH1191" s="362">
        <f>AV1191+BB1191</f>
        <v>0</v>
      </c>
      <c r="BI1191" s="363"/>
      <c r="BJ1191" s="358">
        <f>IF(BF1191=0,0,(BH1191/BF1191)*100)</f>
        <v>0</v>
      </c>
      <c r="BK1191" s="359"/>
      <c r="BL1191" s="364"/>
      <c r="BM1191" s="365"/>
      <c r="BN1191" s="366"/>
      <c r="BO1191" s="228"/>
      <c r="BP1191" s="229"/>
      <c r="BQ1191" s="226"/>
      <c r="BR1191" s="226"/>
      <c r="BS1191" s="790"/>
    </row>
    <row r="1192" spans="1:71" s="230" customFormat="1" ht="48.95" customHeight="1" thickBot="1" x14ac:dyDescent="0.55000000000000004">
      <c r="A1192" s="790"/>
      <c r="B1192" s="231"/>
      <c r="C1192" s="268"/>
      <c r="D1192" s="367" t="s">
        <v>87</v>
      </c>
      <c r="E1192" s="368"/>
      <c r="F1192" s="233"/>
      <c r="G1192" s="233"/>
      <c r="H1192" s="268"/>
      <c r="I1192" s="268"/>
      <c r="J1192" s="369">
        <f>IF((J1189+L1191)=0,0,J1189/(J1189+L1191)*100)</f>
        <v>0</v>
      </c>
      <c r="K1192" s="370"/>
      <c r="L1192" s="369">
        <f>IF((L1189+J1191)=0,0,L1189/(L1189+J1191)*100)</f>
        <v>0</v>
      </c>
      <c r="M1192" s="370"/>
      <c r="N1192" s="369">
        <f>IF((N1189+N1191)=0,0,N1189/(N1189+N1191)*100)</f>
        <v>0</v>
      </c>
      <c r="O1192" s="371"/>
      <c r="P1192" s="372"/>
      <c r="Q1192" s="373"/>
      <c r="R1192" s="373"/>
      <c r="S1192" s="373"/>
      <c r="T1192" s="374"/>
      <c r="U1192" s="374"/>
      <c r="V1192" s="373"/>
      <c r="W1192" s="373"/>
      <c r="X1192" s="373"/>
      <c r="Y1192" s="373"/>
      <c r="Z1192" s="373"/>
      <c r="AA1192" s="373"/>
      <c r="AB1192" s="373"/>
      <c r="AC1192" s="373"/>
      <c r="AD1192" s="373"/>
      <c r="AE1192" s="373"/>
      <c r="AF1192" s="373"/>
      <c r="AG1192" s="373"/>
      <c r="AH1192" s="373"/>
      <c r="AI1192" s="373"/>
      <c r="AJ1192" s="373"/>
      <c r="AK1192" s="373"/>
      <c r="AL1192" s="373"/>
      <c r="AM1192" s="373"/>
      <c r="AN1192" s="373"/>
      <c r="AO1192" s="373"/>
      <c r="AP1192" s="373"/>
      <c r="AQ1192" s="373"/>
      <c r="AR1192" s="373"/>
      <c r="AS1192" s="373"/>
      <c r="AT1192" s="373"/>
      <c r="AU1192" s="373"/>
      <c r="AV1192" s="373"/>
      <c r="AW1192" s="373"/>
      <c r="AX1192" s="373"/>
      <c r="AY1192" s="373"/>
      <c r="AZ1192" s="373"/>
      <c r="BA1192" s="373"/>
      <c r="BB1192" s="373"/>
      <c r="BC1192" s="373"/>
      <c r="BD1192" s="373"/>
      <c r="BE1192" s="373"/>
      <c r="BF1192" s="373"/>
      <c r="BG1192" s="373"/>
      <c r="BH1192" s="373"/>
      <c r="BI1192" s="373"/>
      <c r="BJ1192" s="373"/>
      <c r="BK1192" s="373"/>
      <c r="BL1192" s="373"/>
      <c r="BM1192" s="373"/>
      <c r="BN1192" s="375"/>
      <c r="BO1192" s="234"/>
      <c r="BP1192" s="234"/>
      <c r="BQ1192" s="226"/>
      <c r="BR1192" s="226"/>
      <c r="BS1192" s="790"/>
    </row>
    <row r="1193" spans="1:71" ht="15.75" customHeight="1" thickTop="1" thickBot="1" x14ac:dyDescent="0.45">
      <c r="A1193" s="779"/>
      <c r="B1193" s="160"/>
      <c r="C1193" s="161"/>
      <c r="D1193" s="161"/>
      <c r="E1193" s="161"/>
      <c r="F1193" s="69"/>
      <c r="G1193" s="69"/>
      <c r="H1193" s="161"/>
      <c r="I1193" s="161"/>
      <c r="J1193" s="161"/>
      <c r="K1193" s="161"/>
      <c r="L1193" s="161"/>
      <c r="M1193" s="161"/>
      <c r="N1193" s="161"/>
      <c r="O1193" s="161"/>
      <c r="P1193" s="161"/>
      <c r="Q1193" s="161"/>
      <c r="R1193" s="161"/>
      <c r="S1193" s="161"/>
      <c r="T1193" s="161"/>
      <c r="U1193" s="161"/>
      <c r="V1193" s="161"/>
      <c r="W1193" s="161"/>
      <c r="X1193" s="161"/>
      <c r="Y1193" s="161"/>
      <c r="Z1193" s="161"/>
      <c r="AA1193" s="161"/>
      <c r="AB1193" s="161"/>
      <c r="AC1193" s="161"/>
      <c r="AD1193" s="161"/>
      <c r="AE1193" s="161"/>
      <c r="AF1193" s="166"/>
      <c r="AG1193" s="166"/>
      <c r="AH1193" s="161"/>
      <c r="AI1193" s="161"/>
      <c r="AJ1193" s="161"/>
      <c r="AK1193" s="161"/>
      <c r="AL1193" s="161"/>
      <c r="AM1193" s="161"/>
      <c r="AN1193" s="161"/>
      <c r="AO1193" s="161"/>
      <c r="AP1193" s="161"/>
      <c r="AQ1193" s="161"/>
      <c r="AR1193" s="161"/>
      <c r="AS1193" s="161"/>
      <c r="AT1193" s="161"/>
      <c r="AU1193" s="161"/>
      <c r="AV1193" s="161"/>
      <c r="AW1193" s="161"/>
      <c r="AX1193" s="161"/>
      <c r="AY1193" s="161"/>
      <c r="AZ1193" s="161"/>
      <c r="BA1193" s="161"/>
      <c r="BB1193" s="161"/>
      <c r="BC1193" s="161"/>
      <c r="BD1193" s="161"/>
      <c r="BE1193" s="161"/>
      <c r="BF1193" s="161"/>
      <c r="BG1193" s="161"/>
      <c r="BH1193" s="161"/>
      <c r="BI1193" s="161"/>
      <c r="BJ1193" s="161"/>
      <c r="BK1193" s="161"/>
      <c r="BL1193" s="161"/>
      <c r="BM1193" s="161"/>
      <c r="BN1193" s="167"/>
      <c r="BO1193" s="70"/>
      <c r="BP1193" s="70"/>
      <c r="BQ1193" s="53"/>
      <c r="BR1193" s="53"/>
      <c r="BS1193" s="779"/>
    </row>
    <row r="1194" spans="1:71" s="68" customFormat="1" ht="80.25" customHeight="1" thickTop="1" thickBot="1" x14ac:dyDescent="0.5">
      <c r="A1194" s="791"/>
      <c r="B1194" s="325" t="s">
        <v>55</v>
      </c>
      <c r="C1194" s="326"/>
      <c r="D1194" s="327" t="s">
        <v>47</v>
      </c>
      <c r="E1194" s="327"/>
      <c r="F1194" s="71"/>
      <c r="G1194" s="71"/>
      <c r="H1194" s="328"/>
      <c r="I1194" s="329"/>
      <c r="J1194" s="330"/>
      <c r="K1194" s="235"/>
      <c r="L1194" s="328"/>
      <c r="M1194" s="329"/>
      <c r="N1194" s="330"/>
      <c r="O1194" s="331" t="s">
        <v>42</v>
      </c>
      <c r="P1194" s="332"/>
      <c r="Q1194" s="332"/>
      <c r="R1194" s="332"/>
      <c r="S1194" s="328"/>
      <c r="T1194" s="329"/>
      <c r="U1194" s="330"/>
      <c r="V1194" s="235"/>
      <c r="W1194" s="328"/>
      <c r="X1194" s="329"/>
      <c r="Y1194" s="330"/>
      <c r="Z1194" s="331" t="s">
        <v>110</v>
      </c>
      <c r="AA1194" s="332"/>
      <c r="AB1194" s="332"/>
      <c r="AC1194" s="332"/>
      <c r="AD1194" s="332"/>
      <c r="AE1194" s="332"/>
      <c r="AF1194" s="332"/>
      <c r="AG1194" s="332"/>
      <c r="AH1194" s="332"/>
      <c r="AI1194" s="333"/>
      <c r="AJ1194" s="328"/>
      <c r="AK1194" s="329"/>
      <c r="AL1194" s="330"/>
      <c r="AM1194" s="235"/>
      <c r="AN1194" s="328"/>
      <c r="AO1194" s="329"/>
      <c r="AP1194" s="330"/>
      <c r="AQ1194" s="331" t="s">
        <v>46</v>
      </c>
      <c r="AR1194" s="332"/>
      <c r="AS1194" s="332"/>
      <c r="AT1194" s="333"/>
      <c r="AU1194" s="328"/>
      <c r="AV1194" s="329"/>
      <c r="AW1194" s="330"/>
      <c r="AX1194" s="235"/>
      <c r="AY1194" s="328"/>
      <c r="AZ1194" s="329"/>
      <c r="BA1194" s="330"/>
      <c r="BB1194" s="334" t="s">
        <v>112</v>
      </c>
      <c r="BC1194" s="335"/>
      <c r="BD1194" s="335"/>
      <c r="BE1194" s="336"/>
      <c r="BF1194" s="337">
        <f>BL1189</f>
        <v>0</v>
      </c>
      <c r="BG1194" s="338"/>
      <c r="BH1194" s="339"/>
      <c r="BI1194" s="235"/>
      <c r="BJ1194" s="337">
        <f>BL1191</f>
        <v>0</v>
      </c>
      <c r="BK1194" s="338"/>
      <c r="BL1194" s="339"/>
      <c r="BM1194" s="173"/>
      <c r="BN1194" s="174"/>
      <c r="BO1194" s="72"/>
      <c r="BP1194" s="72"/>
      <c r="BQ1194" s="67"/>
      <c r="BR1194" s="67"/>
      <c r="BS1194" s="791"/>
    </row>
    <row r="1195" spans="1:71" ht="15.6" customHeight="1" thickTop="1" thickBot="1" x14ac:dyDescent="0.55000000000000004">
      <c r="A1195" s="779"/>
      <c r="B1195" s="162"/>
      <c r="C1195" s="156"/>
      <c r="D1195" s="163"/>
      <c r="E1195" s="163"/>
      <c r="F1195" s="73"/>
      <c r="G1195" s="73"/>
      <c r="H1195" s="170"/>
      <c r="I1195" s="170"/>
      <c r="J1195" s="170"/>
      <c r="K1195" s="170"/>
      <c r="L1195" s="170"/>
      <c r="M1195" s="170"/>
      <c r="N1195" s="170"/>
      <c r="O1195" s="168"/>
      <c r="P1195" s="168"/>
      <c r="Q1195" s="168"/>
      <c r="R1195" s="168"/>
      <c r="S1195" s="170"/>
      <c r="T1195" s="170"/>
      <c r="U1195" s="170"/>
      <c r="V1195" s="169"/>
      <c r="W1195" s="170"/>
      <c r="X1195" s="170"/>
      <c r="Y1195" s="170"/>
      <c r="Z1195" s="168"/>
      <c r="AA1195" s="168"/>
      <c r="AB1195" s="168"/>
      <c r="AC1195" s="168"/>
      <c r="AD1195" s="170"/>
      <c r="AE1195" s="170"/>
      <c r="AF1195" s="170"/>
      <c r="AG1195" s="170"/>
      <c r="AH1195" s="169"/>
      <c r="AI1195" s="169"/>
      <c r="AJ1195" s="170"/>
      <c r="AK1195" s="168"/>
      <c r="AL1195" s="168"/>
      <c r="AM1195" s="168"/>
      <c r="AN1195" s="168"/>
      <c r="AO1195" s="170"/>
      <c r="AP1195" s="170"/>
      <c r="AQ1195" s="168"/>
      <c r="AR1195" s="168"/>
      <c r="AS1195" s="168"/>
      <c r="AT1195" s="168"/>
      <c r="AU1195" s="170"/>
      <c r="AV1195" s="170"/>
      <c r="AW1195" s="170"/>
      <c r="AX1195" s="170"/>
      <c r="AY1195" s="170"/>
      <c r="AZ1195" s="172"/>
      <c r="BA1195" s="172"/>
      <c r="BB1195" s="168"/>
      <c r="BC1195" s="176"/>
      <c r="BD1195" s="177"/>
      <c r="BE1195" s="177"/>
      <c r="BF1195" s="178"/>
      <c r="BG1195" s="178"/>
      <c r="BH1195" s="172"/>
      <c r="BI1195" s="170"/>
      <c r="BJ1195" s="179"/>
      <c r="BK1195" s="179"/>
      <c r="BL1195" s="172"/>
      <c r="BM1195" s="175"/>
      <c r="BN1195" s="180"/>
      <c r="BO1195" s="74"/>
      <c r="BP1195" s="74"/>
      <c r="BQ1195" s="53"/>
      <c r="BR1195" s="53"/>
      <c r="BS1195" s="779"/>
    </row>
    <row r="1196" spans="1:71" s="68" customFormat="1" ht="80.25" customHeight="1" thickTop="1" thickBot="1" x14ac:dyDescent="0.5">
      <c r="A1196" s="791"/>
      <c r="B1196" s="334" t="s">
        <v>40</v>
      </c>
      <c r="C1196" s="335"/>
      <c r="D1196" s="327" t="s">
        <v>48</v>
      </c>
      <c r="E1196" s="327"/>
      <c r="F1196" s="71"/>
      <c r="G1196" s="71"/>
      <c r="H1196" s="337">
        <f>H1194</f>
        <v>0</v>
      </c>
      <c r="I1196" s="338"/>
      <c r="J1196" s="339"/>
      <c r="K1196" s="235"/>
      <c r="L1196" s="337">
        <f>L1194</f>
        <v>0</v>
      </c>
      <c r="M1196" s="338"/>
      <c r="N1196" s="339"/>
      <c r="O1196" s="331" t="s">
        <v>44</v>
      </c>
      <c r="P1196" s="332"/>
      <c r="Q1196" s="332"/>
      <c r="R1196" s="332"/>
      <c r="S1196" s="337">
        <f>S1194-H1194</f>
        <v>0</v>
      </c>
      <c r="T1196" s="338"/>
      <c r="U1196" s="339"/>
      <c r="V1196" s="235"/>
      <c r="W1196" s="337">
        <f>W1194-L1194</f>
        <v>0</v>
      </c>
      <c r="X1196" s="338"/>
      <c r="Y1196" s="339"/>
      <c r="Z1196" s="331" t="s">
        <v>111</v>
      </c>
      <c r="AA1196" s="332"/>
      <c r="AB1196" s="332"/>
      <c r="AC1196" s="332"/>
      <c r="AD1196" s="332"/>
      <c r="AE1196" s="332"/>
      <c r="AF1196" s="332"/>
      <c r="AG1196" s="332"/>
      <c r="AH1196" s="332"/>
      <c r="AI1196" s="333"/>
      <c r="AJ1196" s="337">
        <f>AJ1194-S1194</f>
        <v>0</v>
      </c>
      <c r="AK1196" s="338"/>
      <c r="AL1196" s="339"/>
      <c r="AM1196" s="235"/>
      <c r="AN1196" s="337">
        <f>AN1194-W1194</f>
        <v>0</v>
      </c>
      <c r="AO1196" s="338"/>
      <c r="AP1196" s="339"/>
      <c r="AQ1196" s="331" t="s">
        <v>45</v>
      </c>
      <c r="AR1196" s="332"/>
      <c r="AS1196" s="332"/>
      <c r="AT1196" s="333"/>
      <c r="AU1196" s="337">
        <f>AU1194-AJ1194</f>
        <v>0</v>
      </c>
      <c r="AV1196" s="338"/>
      <c r="AW1196" s="339"/>
      <c r="AX1196" s="235"/>
      <c r="AY1196" s="337">
        <f>AY1194-AN1194</f>
        <v>0</v>
      </c>
      <c r="AZ1196" s="338"/>
      <c r="BA1196" s="339"/>
      <c r="BB1196" s="334" t="s">
        <v>113</v>
      </c>
      <c r="BC1196" s="335"/>
      <c r="BD1196" s="335"/>
      <c r="BE1196" s="336"/>
      <c r="BF1196" s="337">
        <f>BF1194-AU1194</f>
        <v>0</v>
      </c>
      <c r="BG1196" s="338"/>
      <c r="BH1196" s="339"/>
      <c r="BI1196" s="235"/>
      <c r="BJ1196" s="337">
        <f>BJ1194-AY1194</f>
        <v>0</v>
      </c>
      <c r="BK1196" s="338"/>
      <c r="BL1196" s="339"/>
      <c r="BM1196" s="173"/>
      <c r="BN1196" s="174"/>
      <c r="BO1196" s="72"/>
      <c r="BP1196" s="72"/>
      <c r="BQ1196" s="67"/>
      <c r="BR1196" s="67"/>
      <c r="BS1196" s="791"/>
    </row>
    <row r="1197" spans="1:71" ht="15.75" customHeight="1" thickTop="1" thickBot="1" x14ac:dyDescent="0.45">
      <c r="A1197" s="779"/>
      <c r="B1197" s="164"/>
      <c r="C1197" s="165"/>
      <c r="D1197" s="165"/>
      <c r="E1197" s="165"/>
      <c r="F1197" s="75"/>
      <c r="G1197" s="75"/>
      <c r="H1197" s="165"/>
      <c r="I1197" s="165"/>
      <c r="J1197" s="165"/>
      <c r="K1197" s="165"/>
      <c r="L1197" s="165"/>
      <c r="M1197" s="165"/>
      <c r="N1197" s="165"/>
      <c r="O1197" s="165"/>
      <c r="P1197" s="165"/>
      <c r="Q1197" s="165"/>
      <c r="R1197" s="165"/>
      <c r="S1197" s="165"/>
      <c r="T1197" s="165"/>
      <c r="U1197" s="165"/>
      <c r="V1197" s="165"/>
      <c r="W1197" s="165"/>
      <c r="X1197" s="165"/>
      <c r="Y1197" s="165"/>
      <c r="Z1197" s="165"/>
      <c r="AA1197" s="165"/>
      <c r="AB1197" s="165"/>
      <c r="AC1197" s="165"/>
      <c r="AD1197" s="165"/>
      <c r="AE1197" s="165"/>
      <c r="AF1197" s="171"/>
      <c r="AG1197" s="171"/>
      <c r="AH1197" s="165"/>
      <c r="AI1197" s="165"/>
      <c r="AJ1197" s="165"/>
      <c r="AK1197" s="165"/>
      <c r="AL1197" s="165"/>
      <c r="AM1197" s="165"/>
      <c r="AN1197" s="165"/>
      <c r="AO1197" s="165"/>
      <c r="AP1197" s="165"/>
      <c r="AQ1197" s="165"/>
      <c r="AR1197" s="165"/>
      <c r="AS1197" s="165"/>
      <c r="AT1197" s="165"/>
      <c r="AU1197" s="165"/>
      <c r="AV1197" s="165"/>
      <c r="AW1197" s="165"/>
      <c r="AX1197" s="165"/>
      <c r="AY1197" s="165"/>
      <c r="AZ1197" s="165"/>
      <c r="BA1197" s="340" t="s">
        <v>138</v>
      </c>
      <c r="BB1197" s="340"/>
      <c r="BC1197" s="340"/>
      <c r="BD1197" s="340"/>
      <c r="BE1197" s="340"/>
      <c r="BF1197" s="340"/>
      <c r="BG1197" s="340"/>
      <c r="BH1197" s="340"/>
      <c r="BI1197" s="340"/>
      <c r="BJ1197" s="340"/>
      <c r="BK1197" s="340"/>
      <c r="BL1197" s="340"/>
      <c r="BM1197" s="340"/>
      <c r="BN1197" s="341"/>
      <c r="BO1197" s="76"/>
      <c r="BP1197" s="76"/>
      <c r="BQ1197" s="53"/>
      <c r="BR1197" s="53"/>
      <c r="BS1197" s="779"/>
    </row>
    <row r="1198" spans="1:71" ht="12" customHeight="1" thickTop="1" x14ac:dyDescent="0.4">
      <c r="A1198" s="779"/>
      <c r="B1198" s="780"/>
      <c r="C1198" s="779"/>
      <c r="D1198" s="779"/>
      <c r="E1198" s="779"/>
      <c r="F1198" s="781"/>
      <c r="G1198" s="781"/>
      <c r="H1198" s="779"/>
      <c r="I1198" s="779"/>
      <c r="J1198" s="779"/>
      <c r="K1198" s="779"/>
      <c r="L1198" s="779"/>
      <c r="M1198" s="779"/>
      <c r="N1198" s="779"/>
      <c r="O1198" s="779"/>
      <c r="P1198" s="779"/>
      <c r="Q1198" s="779"/>
      <c r="R1198" s="779"/>
      <c r="S1198" s="779"/>
      <c r="T1198" s="779"/>
      <c r="U1198" s="779"/>
      <c r="V1198" s="779"/>
      <c r="W1198" s="779"/>
      <c r="X1198" s="779"/>
      <c r="Y1198" s="779"/>
      <c r="Z1198" s="779"/>
      <c r="AA1198" s="779"/>
      <c r="AB1198" s="779"/>
      <c r="AC1198" s="779"/>
      <c r="AD1198" s="779"/>
      <c r="AE1198" s="779"/>
      <c r="AF1198" s="782"/>
      <c r="AG1198" s="782"/>
      <c r="AH1198" s="779"/>
      <c r="AI1198" s="779"/>
      <c r="AJ1198" s="779"/>
      <c r="AK1198" s="779"/>
      <c r="AL1198" s="779"/>
      <c r="AM1198" s="779"/>
      <c r="AN1198" s="779"/>
      <c r="AO1198" s="779"/>
      <c r="AP1198" s="779"/>
      <c r="AQ1198" s="779"/>
      <c r="AR1198" s="779"/>
      <c r="AS1198" s="779"/>
      <c r="AT1198" s="779"/>
      <c r="AU1198" s="779"/>
      <c r="AV1198" s="779"/>
      <c r="AW1198" s="779"/>
      <c r="AX1198" s="779"/>
      <c r="AY1198" s="779"/>
      <c r="AZ1198" s="779"/>
      <c r="BA1198" s="779"/>
      <c r="BB1198" s="779"/>
      <c r="BC1198" s="779"/>
      <c r="BD1198" s="779"/>
      <c r="BE1198" s="779"/>
      <c r="BF1198" s="779"/>
      <c r="BG1198" s="779"/>
      <c r="BH1198" s="779"/>
      <c r="BI1198" s="779"/>
      <c r="BJ1198" s="779"/>
      <c r="BK1198" s="779"/>
      <c r="BL1198" s="779"/>
      <c r="BM1198" s="779"/>
      <c r="BN1198" s="779"/>
      <c r="BO1198" s="783"/>
      <c r="BP1198" s="783"/>
      <c r="BQ1198" s="779"/>
      <c r="BR1198" s="779"/>
      <c r="BS1198" s="779"/>
    </row>
    <row r="1199" spans="1:71" s="57" customFormat="1" ht="46.5" x14ac:dyDescent="0.7">
      <c r="A1199" s="784"/>
      <c r="B1199" s="801" t="s">
        <v>9</v>
      </c>
      <c r="C1199" s="801"/>
      <c r="D1199" s="801"/>
      <c r="E1199" s="801"/>
      <c r="F1199" s="801"/>
      <c r="G1199" s="801"/>
      <c r="H1199" s="801"/>
      <c r="I1199" s="801"/>
      <c r="J1199" s="801"/>
      <c r="K1199" s="801"/>
      <c r="L1199" s="801"/>
      <c r="M1199" s="801"/>
      <c r="N1199" s="801"/>
      <c r="O1199" s="801"/>
      <c r="P1199" s="801"/>
      <c r="Q1199" s="801"/>
      <c r="R1199" s="801"/>
      <c r="S1199" s="801"/>
      <c r="T1199" s="801"/>
      <c r="U1199" s="801"/>
      <c r="V1199" s="801"/>
      <c r="W1199" s="801"/>
      <c r="X1199" s="801"/>
      <c r="Y1199" s="801"/>
      <c r="Z1199" s="801"/>
      <c r="AA1199" s="801"/>
      <c r="AB1199" s="801"/>
      <c r="AC1199" s="801"/>
      <c r="AD1199" s="801"/>
      <c r="AE1199" s="801"/>
      <c r="AF1199" s="801"/>
      <c r="AG1199" s="801"/>
      <c r="AH1199" s="801"/>
      <c r="AI1199" s="801"/>
      <c r="AJ1199" s="801"/>
      <c r="AK1199" s="801"/>
      <c r="AL1199" s="801"/>
      <c r="AM1199" s="801"/>
      <c r="AN1199" s="801"/>
      <c r="AO1199" s="801"/>
      <c r="AP1199" s="801"/>
      <c r="AQ1199" s="801"/>
      <c r="AR1199" s="801"/>
      <c r="AS1199" s="801"/>
      <c r="AT1199" s="801"/>
      <c r="AU1199" s="801"/>
      <c r="AV1199" s="801"/>
      <c r="AW1199" s="801"/>
      <c r="AX1199" s="801"/>
      <c r="AY1199" s="801"/>
      <c r="AZ1199" s="801"/>
      <c r="BA1199" s="801"/>
      <c r="BB1199" s="801"/>
      <c r="BC1199" s="801"/>
      <c r="BD1199" s="801"/>
      <c r="BE1199" s="801"/>
      <c r="BF1199" s="801"/>
      <c r="BG1199" s="801"/>
      <c r="BH1199" s="801"/>
      <c r="BI1199" s="801"/>
      <c r="BJ1199" s="801"/>
      <c r="BK1199" s="801"/>
      <c r="BL1199" s="801"/>
      <c r="BM1199" s="801"/>
      <c r="BN1199" s="801"/>
      <c r="BO1199" s="139"/>
      <c r="BP1199" s="139"/>
      <c r="BQ1199" s="56"/>
      <c r="BR1199" s="56"/>
      <c r="BS1199" s="784"/>
    </row>
    <row r="1200" spans="1:71" ht="11.1" customHeight="1" x14ac:dyDescent="0.4">
      <c r="A1200" s="779"/>
      <c r="B1200" s="140"/>
      <c r="C1200" s="141"/>
      <c r="D1200" s="141"/>
      <c r="E1200" s="141"/>
      <c r="F1200" s="142"/>
      <c r="G1200" s="142"/>
      <c r="H1200" s="141"/>
      <c r="I1200" s="141"/>
      <c r="J1200" s="141"/>
      <c r="K1200" s="141"/>
      <c r="L1200" s="141"/>
      <c r="M1200" s="141"/>
      <c r="N1200" s="141"/>
      <c r="O1200" s="141"/>
      <c r="P1200" s="141"/>
      <c r="Q1200" s="141"/>
      <c r="R1200" s="141"/>
      <c r="S1200" s="141"/>
      <c r="T1200" s="141"/>
      <c r="U1200" s="141"/>
      <c r="V1200" s="141"/>
      <c r="W1200" s="141"/>
      <c r="X1200" s="141"/>
      <c r="Y1200" s="141"/>
      <c r="Z1200" s="141"/>
      <c r="AA1200" s="141"/>
      <c r="AB1200" s="141"/>
      <c r="AC1200" s="141"/>
      <c r="AD1200" s="141"/>
      <c r="AE1200" s="141"/>
      <c r="AF1200" s="143"/>
      <c r="AG1200" s="143"/>
      <c r="AH1200" s="141"/>
      <c r="AI1200" s="141"/>
      <c r="AJ1200" s="141"/>
      <c r="AK1200" s="141"/>
      <c r="AL1200" s="141"/>
      <c r="AM1200" s="141"/>
      <c r="AN1200" s="141"/>
      <c r="AO1200" s="141"/>
      <c r="AP1200" s="141"/>
      <c r="AQ1200" s="141"/>
      <c r="AR1200" s="141"/>
      <c r="AS1200" s="141"/>
      <c r="AT1200" s="141"/>
      <c r="AU1200" s="141"/>
      <c r="AV1200" s="141"/>
      <c r="AW1200" s="141"/>
      <c r="AX1200" s="141"/>
      <c r="AY1200" s="141"/>
      <c r="AZ1200" s="141"/>
      <c r="BA1200" s="141"/>
      <c r="BB1200" s="141"/>
      <c r="BC1200" s="141"/>
      <c r="BD1200" s="141"/>
      <c r="BE1200" s="141"/>
      <c r="BF1200" s="141"/>
      <c r="BG1200" s="141"/>
      <c r="BH1200" s="141"/>
      <c r="BI1200" s="141"/>
      <c r="BJ1200" s="141"/>
      <c r="BK1200" s="141"/>
      <c r="BL1200" s="141"/>
      <c r="BM1200" s="141"/>
      <c r="BN1200" s="460"/>
      <c r="BO1200" s="460"/>
      <c r="BP1200" s="460"/>
      <c r="BQ1200" s="53"/>
      <c r="BR1200" s="53"/>
      <c r="BS1200" s="779"/>
    </row>
    <row r="1201" spans="1:71" s="58" customFormat="1" ht="36.75" customHeight="1" x14ac:dyDescent="0.4">
      <c r="A1201" s="780"/>
      <c r="B1201" s="140"/>
      <c r="C1201" s="140"/>
      <c r="D1201" s="793" t="s">
        <v>10</v>
      </c>
      <c r="E1201" s="461" t="str">
        <f>IF(ROSTER!D$3="","",ROSTER!D$3)</f>
        <v/>
      </c>
      <c r="F1201" s="461"/>
      <c r="G1201" s="461"/>
      <c r="H1201" s="461"/>
      <c r="I1201" s="461"/>
      <c r="J1201" s="461"/>
      <c r="K1201" s="461"/>
      <c r="L1201" s="461"/>
      <c r="M1201" s="461"/>
      <c r="N1201" s="461"/>
      <c r="O1201" s="461"/>
      <c r="P1201" s="461"/>
      <c r="Q1201" s="461"/>
      <c r="R1201" s="461"/>
      <c r="S1201" s="461"/>
      <c r="T1201" s="461"/>
      <c r="U1201" s="461"/>
      <c r="V1201" s="461"/>
      <c r="W1201" s="461"/>
      <c r="X1201" s="461"/>
      <c r="Y1201" s="461"/>
      <c r="Z1201" s="461"/>
      <c r="AA1201" s="461"/>
      <c r="AB1201" s="461"/>
      <c r="AC1201" s="461"/>
      <c r="AD1201" s="144"/>
      <c r="AE1201" s="792" t="s">
        <v>11</v>
      </c>
      <c r="AF1201" s="792"/>
      <c r="AG1201" s="792"/>
      <c r="AH1201" s="792"/>
      <c r="AI1201" s="792"/>
      <c r="AJ1201" s="792"/>
      <c r="AK1201" s="792"/>
      <c r="AL1201" s="792"/>
      <c r="AM1201" s="792"/>
      <c r="AN1201" s="462"/>
      <c r="AO1201" s="462"/>
      <c r="AP1201" s="462"/>
      <c r="AQ1201" s="462"/>
      <c r="AR1201" s="462"/>
      <c r="AS1201" s="462"/>
      <c r="AT1201" s="462"/>
      <c r="AU1201" s="462"/>
      <c r="AV1201" s="462"/>
      <c r="AW1201" s="462"/>
      <c r="AX1201" s="462"/>
      <c r="AY1201" s="462"/>
      <c r="AZ1201" s="462"/>
      <c r="BA1201" s="462"/>
      <c r="BB1201" s="462"/>
      <c r="BC1201" s="462"/>
      <c r="BD1201" s="462"/>
      <c r="BE1201" s="462"/>
      <c r="BF1201" s="462"/>
      <c r="BG1201" s="462"/>
      <c r="BH1201" s="462"/>
      <c r="BI1201" s="462"/>
      <c r="BJ1201" s="462"/>
      <c r="BK1201" s="462"/>
      <c r="BL1201" s="462"/>
      <c r="BM1201" s="462"/>
      <c r="BN1201" s="460"/>
      <c r="BO1201" s="460"/>
      <c r="BP1201" s="460"/>
      <c r="BQ1201" s="54"/>
      <c r="BR1201" s="54"/>
      <c r="BS1201" s="780"/>
    </row>
    <row r="1202" spans="1:71" ht="8.85" customHeight="1" x14ac:dyDescent="0.4">
      <c r="A1202" s="785"/>
      <c r="B1202" s="140"/>
      <c r="C1202" s="143" t="s">
        <v>34</v>
      </c>
      <c r="D1202" s="143"/>
      <c r="E1202" s="143"/>
      <c r="F1202" s="145"/>
      <c r="G1202" s="145"/>
      <c r="H1202" s="143"/>
      <c r="I1202" s="143"/>
      <c r="J1202" s="146"/>
      <c r="K1202" s="146"/>
      <c r="L1202" s="146"/>
      <c r="M1202" s="146"/>
      <c r="N1202" s="146"/>
      <c r="O1202" s="146"/>
      <c r="P1202" s="146"/>
      <c r="Q1202" s="146"/>
      <c r="R1202" s="146"/>
      <c r="S1202" s="146"/>
      <c r="T1202" s="146"/>
      <c r="U1202" s="146"/>
      <c r="V1202" s="146"/>
      <c r="W1202" s="146"/>
      <c r="X1202" s="146"/>
      <c r="Y1202" s="146"/>
      <c r="Z1202" s="146"/>
      <c r="AA1202" s="146"/>
      <c r="AB1202" s="146"/>
      <c r="AC1202" s="146"/>
      <c r="AD1202" s="146"/>
      <c r="AE1202" s="146"/>
      <c r="AF1202" s="146"/>
      <c r="AG1202" s="143"/>
      <c r="AH1202" s="147"/>
      <c r="AI1202" s="148"/>
      <c r="AJ1202" s="148"/>
      <c r="AK1202" s="148"/>
      <c r="AL1202" s="148"/>
      <c r="AM1202" s="148"/>
      <c r="AN1202" s="148"/>
      <c r="AO1202" s="149"/>
      <c r="AP1202" s="150"/>
      <c r="AQ1202" s="150"/>
      <c r="AR1202" s="150"/>
      <c r="AS1202" s="150"/>
      <c r="AT1202" s="150"/>
      <c r="AU1202" s="150"/>
      <c r="AV1202" s="150"/>
      <c r="AW1202" s="150"/>
      <c r="AX1202" s="150"/>
      <c r="AY1202" s="150"/>
      <c r="AZ1202" s="150"/>
      <c r="BA1202" s="150"/>
      <c r="BB1202" s="150"/>
      <c r="BC1202" s="150"/>
      <c r="BD1202" s="150"/>
      <c r="BE1202" s="150"/>
      <c r="BF1202" s="150"/>
      <c r="BG1202" s="150"/>
      <c r="BH1202" s="150"/>
      <c r="BI1202" s="150"/>
      <c r="BJ1202" s="150"/>
      <c r="BK1202" s="150"/>
      <c r="BL1202" s="150"/>
      <c r="BM1202" s="150"/>
      <c r="BN1202" s="150"/>
      <c r="BO1202" s="151"/>
      <c r="BP1202" s="151"/>
      <c r="BQ1202" s="59"/>
      <c r="BR1202" s="59"/>
      <c r="BS1202" s="785"/>
    </row>
    <row r="1203" spans="1:71" s="58" customFormat="1" ht="42.75" x14ac:dyDescent="0.4">
      <c r="A1203" s="780"/>
      <c r="B1203" s="140"/>
      <c r="C1203" s="794" t="s">
        <v>33</v>
      </c>
      <c r="D1203" s="794"/>
      <c r="E1203" s="463"/>
      <c r="F1203" s="463"/>
      <c r="G1203" s="463"/>
      <c r="H1203" s="463"/>
      <c r="I1203" s="463"/>
      <c r="J1203" s="463"/>
      <c r="K1203" s="463"/>
      <c r="L1203" s="463"/>
      <c r="M1203" s="463"/>
      <c r="N1203" s="463"/>
      <c r="O1203" s="463"/>
      <c r="P1203" s="463"/>
      <c r="Q1203" s="463"/>
      <c r="R1203" s="463"/>
      <c r="S1203" s="463"/>
      <c r="T1203" s="463"/>
      <c r="U1203" s="463"/>
      <c r="V1203" s="463"/>
      <c r="W1203" s="463"/>
      <c r="X1203" s="463"/>
      <c r="Y1203" s="463"/>
      <c r="Z1203" s="463"/>
      <c r="AA1203" s="463"/>
      <c r="AB1203" s="463"/>
      <c r="AC1203" s="463"/>
      <c r="AD1203" s="144"/>
      <c r="AE1203" s="185" t="s">
        <v>18</v>
      </c>
      <c r="AF1203" s="185"/>
      <c r="AG1203" s="185"/>
      <c r="AH1203" s="792" t="s">
        <v>18</v>
      </c>
      <c r="AI1203" s="792"/>
      <c r="AJ1203" s="792"/>
      <c r="AK1203" s="792"/>
      <c r="AL1203" s="792"/>
      <c r="AM1203" s="792"/>
      <c r="AN1203" s="463"/>
      <c r="AO1203" s="463"/>
      <c r="AP1203" s="463"/>
      <c r="AQ1203" s="463"/>
      <c r="AR1203" s="463"/>
      <c r="AS1203" s="463"/>
      <c r="AT1203" s="463"/>
      <c r="AU1203" s="463"/>
      <c r="AV1203" s="463"/>
      <c r="AW1203" s="463"/>
      <c r="AX1203" s="463"/>
      <c r="AY1203" s="463"/>
      <c r="AZ1203" s="463"/>
      <c r="BA1203" s="792" t="s">
        <v>12</v>
      </c>
      <c r="BB1203" s="792"/>
      <c r="BC1203" s="792"/>
      <c r="BD1203" s="464"/>
      <c r="BE1203" s="464"/>
      <c r="BF1203" s="464"/>
      <c r="BG1203" s="464"/>
      <c r="BH1203" s="464"/>
      <c r="BI1203" s="464"/>
      <c r="BJ1203" s="464"/>
      <c r="BK1203" s="464"/>
      <c r="BL1203" s="464"/>
      <c r="BM1203" s="464"/>
      <c r="BN1203" s="152"/>
      <c r="BO1203" s="153"/>
      <c r="BP1203" s="153"/>
      <c r="BQ1203" s="60">
        <f>IF(BD1203=0,0,1)</f>
        <v>0</v>
      </c>
      <c r="BR1203" s="61">
        <f>IF((BF1257+BJ1257)&gt;(AU1257+AY1257),1,0)</f>
        <v>0</v>
      </c>
      <c r="BS1203" s="786"/>
    </row>
    <row r="1204" spans="1:71" ht="9.6" customHeight="1" x14ac:dyDescent="0.4">
      <c r="A1204" s="779"/>
      <c r="B1204" s="140"/>
      <c r="C1204" s="141"/>
      <c r="D1204" s="141"/>
      <c r="E1204" s="141"/>
      <c r="F1204" s="142"/>
      <c r="G1204" s="142"/>
      <c r="H1204" s="141"/>
      <c r="I1204" s="141"/>
      <c r="J1204" s="141"/>
      <c r="K1204" s="141"/>
      <c r="L1204" s="141"/>
      <c r="M1204" s="141"/>
      <c r="N1204" s="141"/>
      <c r="O1204" s="141"/>
      <c r="P1204" s="141"/>
      <c r="Q1204" s="141"/>
      <c r="R1204" s="141"/>
      <c r="S1204" s="141"/>
      <c r="T1204" s="141"/>
      <c r="U1204" s="141"/>
      <c r="V1204" s="141"/>
      <c r="W1204" s="141"/>
      <c r="X1204" s="141"/>
      <c r="Y1204" s="141"/>
      <c r="Z1204" s="141"/>
      <c r="AA1204" s="141"/>
      <c r="AB1204" s="141"/>
      <c r="AC1204" s="141"/>
      <c r="AD1204" s="141"/>
      <c r="AE1204" s="141"/>
      <c r="AF1204" s="143"/>
      <c r="AG1204" s="143"/>
      <c r="AH1204" s="141"/>
      <c r="AI1204" s="141"/>
      <c r="AJ1204" s="141"/>
      <c r="AK1204" s="141"/>
      <c r="AL1204" s="141"/>
      <c r="AM1204" s="141"/>
      <c r="AN1204" s="141"/>
      <c r="AO1204" s="141"/>
      <c r="AP1204" s="141"/>
      <c r="AQ1204" s="141"/>
      <c r="AR1204" s="141"/>
      <c r="AS1204" s="141"/>
      <c r="AT1204" s="141"/>
      <c r="AU1204" s="141"/>
      <c r="AV1204" s="141"/>
      <c r="AW1204" s="141"/>
      <c r="AX1204" s="141"/>
      <c r="AY1204" s="141"/>
      <c r="AZ1204" s="141"/>
      <c r="BA1204" s="141"/>
      <c r="BB1204" s="141"/>
      <c r="BC1204" s="141"/>
      <c r="BD1204" s="141"/>
      <c r="BE1204" s="141"/>
      <c r="BF1204" s="141"/>
      <c r="BG1204" s="141"/>
      <c r="BH1204" s="141"/>
      <c r="BI1204" s="141"/>
      <c r="BJ1204" s="141"/>
      <c r="BK1204" s="141"/>
      <c r="BL1204" s="141"/>
      <c r="BM1204" s="141"/>
      <c r="BN1204" s="141"/>
      <c r="BO1204" s="154"/>
      <c r="BP1204" s="154"/>
      <c r="BQ1204" s="53"/>
      <c r="BR1204" s="53"/>
      <c r="BS1204" s="779"/>
    </row>
    <row r="1205" spans="1:71" ht="8.85" customHeight="1" thickBot="1" x14ac:dyDescent="0.45">
      <c r="A1205" s="779"/>
      <c r="B1205" s="155"/>
      <c r="C1205" s="156"/>
      <c r="D1205" s="156"/>
      <c r="E1205" s="156"/>
      <c r="F1205" s="157"/>
      <c r="G1205" s="157"/>
      <c r="H1205" s="156"/>
      <c r="I1205" s="156"/>
      <c r="J1205" s="156"/>
      <c r="K1205" s="156"/>
      <c r="L1205" s="156"/>
      <c r="M1205" s="156"/>
      <c r="N1205" s="156"/>
      <c r="O1205" s="156"/>
      <c r="P1205" s="156"/>
      <c r="Q1205" s="156"/>
      <c r="R1205" s="156"/>
      <c r="S1205" s="156"/>
      <c r="T1205" s="156"/>
      <c r="U1205" s="156"/>
      <c r="V1205" s="156"/>
      <c r="W1205" s="156"/>
      <c r="X1205" s="156"/>
      <c r="Y1205" s="156"/>
      <c r="Z1205" s="156"/>
      <c r="AA1205" s="156"/>
      <c r="AB1205" s="156"/>
      <c r="AC1205" s="156"/>
      <c r="AD1205" s="156"/>
      <c r="AE1205" s="156"/>
      <c r="AF1205" s="158"/>
      <c r="AG1205" s="158"/>
      <c r="AH1205" s="156"/>
      <c r="AI1205" s="156"/>
      <c r="AJ1205" s="156"/>
      <c r="AK1205" s="156"/>
      <c r="AL1205" s="156"/>
      <c r="AM1205" s="156"/>
      <c r="AN1205" s="156"/>
      <c r="AO1205" s="156"/>
      <c r="AP1205" s="156"/>
      <c r="AQ1205" s="156"/>
      <c r="AR1205" s="156"/>
      <c r="AS1205" s="156"/>
      <c r="AT1205" s="156"/>
      <c r="AU1205" s="156"/>
      <c r="AV1205" s="156"/>
      <c r="AW1205" s="156"/>
      <c r="AX1205" s="156"/>
      <c r="AY1205" s="156"/>
      <c r="AZ1205" s="156"/>
      <c r="BA1205" s="156"/>
      <c r="BB1205" s="156"/>
      <c r="BC1205" s="156"/>
      <c r="BD1205" s="156"/>
      <c r="BE1205" s="156"/>
      <c r="BF1205" s="156"/>
      <c r="BG1205" s="156"/>
      <c r="BH1205" s="156"/>
      <c r="BI1205" s="156"/>
      <c r="BJ1205" s="156"/>
      <c r="BK1205" s="156"/>
      <c r="BL1205" s="156"/>
      <c r="BM1205" s="156"/>
      <c r="BN1205" s="156"/>
      <c r="BO1205" s="159"/>
      <c r="BP1205" s="159"/>
      <c r="BQ1205" s="53"/>
      <c r="BR1205" s="53"/>
      <c r="BS1205" s="779"/>
    </row>
    <row r="1206" spans="1:71" s="58" customFormat="1" ht="33.6" customHeight="1" thickTop="1" x14ac:dyDescent="0.4">
      <c r="A1206" s="786"/>
      <c r="B1206" s="795" t="s">
        <v>0</v>
      </c>
      <c r="C1206" s="796" t="s">
        <v>1</v>
      </c>
      <c r="D1206" s="797"/>
      <c r="E1206" s="221" t="s">
        <v>24</v>
      </c>
      <c r="F1206" s="466" t="s">
        <v>96</v>
      </c>
      <c r="G1206" s="466" t="s">
        <v>97</v>
      </c>
      <c r="H1206" s="468" t="s">
        <v>36</v>
      </c>
      <c r="I1206" s="469"/>
      <c r="J1206" s="472" t="s">
        <v>7</v>
      </c>
      <c r="K1206" s="472"/>
      <c r="L1206" s="472"/>
      <c r="M1206" s="472"/>
      <c r="N1206" s="472"/>
      <c r="O1206" s="472"/>
      <c r="P1206" s="472" t="s">
        <v>2</v>
      </c>
      <c r="Q1206" s="472"/>
      <c r="R1206" s="472"/>
      <c r="S1206" s="472"/>
      <c r="T1206" s="472"/>
      <c r="U1206" s="472"/>
      <c r="V1206" s="473" t="s">
        <v>30</v>
      </c>
      <c r="W1206" s="474"/>
      <c r="X1206" s="473" t="s">
        <v>31</v>
      </c>
      <c r="Y1206" s="474"/>
      <c r="Z1206" s="477" t="s">
        <v>39</v>
      </c>
      <c r="AA1206" s="478"/>
      <c r="AB1206" s="481" t="s">
        <v>6</v>
      </c>
      <c r="AC1206" s="481"/>
      <c r="AD1206" s="481"/>
      <c r="AE1206" s="481"/>
      <c r="AF1206" s="481"/>
      <c r="AG1206" s="481"/>
      <c r="AH1206" s="472" t="s">
        <v>59</v>
      </c>
      <c r="AI1206" s="472"/>
      <c r="AJ1206" s="472"/>
      <c r="AK1206" s="472"/>
      <c r="AL1206" s="472"/>
      <c r="AM1206" s="472"/>
      <c r="AN1206" s="472" t="s">
        <v>60</v>
      </c>
      <c r="AO1206" s="472"/>
      <c r="AP1206" s="472"/>
      <c r="AQ1206" s="472"/>
      <c r="AR1206" s="472"/>
      <c r="AS1206" s="472"/>
      <c r="AT1206" s="472" t="s">
        <v>61</v>
      </c>
      <c r="AU1206" s="472"/>
      <c r="AV1206" s="472"/>
      <c r="AW1206" s="472"/>
      <c r="AX1206" s="472"/>
      <c r="AY1206" s="482"/>
      <c r="AZ1206" s="472" t="s">
        <v>4</v>
      </c>
      <c r="BA1206" s="472"/>
      <c r="BB1206" s="472"/>
      <c r="BC1206" s="472"/>
      <c r="BD1206" s="472"/>
      <c r="BE1206" s="472"/>
      <c r="BF1206" s="472" t="s">
        <v>62</v>
      </c>
      <c r="BG1206" s="472"/>
      <c r="BH1206" s="472"/>
      <c r="BI1206" s="472"/>
      <c r="BJ1206" s="472"/>
      <c r="BK1206" s="483"/>
      <c r="BL1206" s="484" t="s">
        <v>114</v>
      </c>
      <c r="BM1206" s="485"/>
      <c r="BN1206" s="486"/>
      <c r="BO1206" s="490" t="s">
        <v>76</v>
      </c>
      <c r="BP1206" s="490" t="s">
        <v>77</v>
      </c>
      <c r="BQ1206" s="62"/>
      <c r="BR1206" s="62"/>
      <c r="BS1206" s="786"/>
    </row>
    <row r="1207" spans="1:71" s="64" customFormat="1" ht="45" customHeight="1" x14ac:dyDescent="0.35">
      <c r="A1207" s="787"/>
      <c r="B1207" s="798"/>
      <c r="C1207" s="799"/>
      <c r="D1207" s="800"/>
      <c r="E1207" s="220" t="s">
        <v>98</v>
      </c>
      <c r="F1207" s="467"/>
      <c r="G1207" s="467"/>
      <c r="H1207" s="470"/>
      <c r="I1207" s="471"/>
      <c r="J1207" s="492" t="s">
        <v>15</v>
      </c>
      <c r="K1207" s="493"/>
      <c r="L1207" s="494" t="s">
        <v>16</v>
      </c>
      <c r="M1207" s="495"/>
      <c r="N1207" s="496" t="s">
        <v>17</v>
      </c>
      <c r="O1207" s="497" t="s">
        <v>8</v>
      </c>
      <c r="P1207" s="498" t="s">
        <v>103</v>
      </c>
      <c r="Q1207" s="499"/>
      <c r="R1207" s="500" t="s">
        <v>104</v>
      </c>
      <c r="S1207" s="501"/>
      <c r="T1207" s="502" t="s">
        <v>21</v>
      </c>
      <c r="U1207" s="503"/>
      <c r="V1207" s="475"/>
      <c r="W1207" s="476"/>
      <c r="X1207" s="475"/>
      <c r="Y1207" s="476"/>
      <c r="Z1207" s="479"/>
      <c r="AA1207" s="480"/>
      <c r="AB1207" s="504" t="s">
        <v>43</v>
      </c>
      <c r="AC1207" s="505"/>
      <c r="AD1207" s="506" t="s">
        <v>20</v>
      </c>
      <c r="AE1207" s="507" t="s">
        <v>3</v>
      </c>
      <c r="AF1207" s="508" t="s">
        <v>5</v>
      </c>
      <c r="AG1207" s="509"/>
      <c r="AH1207" s="492" t="s">
        <v>43</v>
      </c>
      <c r="AI1207" s="493"/>
      <c r="AJ1207" s="494" t="s">
        <v>20</v>
      </c>
      <c r="AK1207" s="495" t="s">
        <v>3</v>
      </c>
      <c r="AL1207" s="510" t="s">
        <v>5</v>
      </c>
      <c r="AM1207" s="511"/>
      <c r="AN1207" s="492" t="s">
        <v>43</v>
      </c>
      <c r="AO1207" s="493"/>
      <c r="AP1207" s="494" t="s">
        <v>20</v>
      </c>
      <c r="AQ1207" s="495" t="s">
        <v>3</v>
      </c>
      <c r="AR1207" s="510" t="s">
        <v>5</v>
      </c>
      <c r="AS1207" s="511"/>
      <c r="AT1207" s="465" t="s">
        <v>43</v>
      </c>
      <c r="AU1207" s="512"/>
      <c r="AV1207" s="513" t="s">
        <v>20</v>
      </c>
      <c r="AW1207" s="514" t="s">
        <v>3</v>
      </c>
      <c r="AX1207" s="510" t="s">
        <v>5</v>
      </c>
      <c r="AY1207" s="515"/>
      <c r="AZ1207" s="492" t="s">
        <v>43</v>
      </c>
      <c r="BA1207" s="493"/>
      <c r="BB1207" s="494" t="s">
        <v>20</v>
      </c>
      <c r="BC1207" s="495" t="s">
        <v>3</v>
      </c>
      <c r="BD1207" s="510" t="s">
        <v>5</v>
      </c>
      <c r="BE1207" s="511"/>
      <c r="BF1207" s="465" t="s">
        <v>43</v>
      </c>
      <c r="BG1207" s="512"/>
      <c r="BH1207" s="513" t="s">
        <v>20</v>
      </c>
      <c r="BI1207" s="514" t="s">
        <v>3</v>
      </c>
      <c r="BJ1207" s="510" t="s">
        <v>5</v>
      </c>
      <c r="BK1207" s="511"/>
      <c r="BL1207" s="487"/>
      <c r="BM1207" s="488"/>
      <c r="BN1207" s="489"/>
      <c r="BO1207" s="491"/>
      <c r="BP1207" s="491"/>
      <c r="BQ1207" s="63"/>
      <c r="BR1207" s="63"/>
      <c r="BS1207" s="787"/>
    </row>
    <row r="1208" spans="1:71" ht="23.85" customHeight="1" x14ac:dyDescent="0.35">
      <c r="A1208" s="788"/>
      <c r="B1208" s="458" t="str">
        <f>IF(ROSTER!B8="","",ROSTER!B8)</f>
        <v/>
      </c>
      <c r="C1208" s="416" t="str">
        <f>IF(ROSTER!C$8="","",ROSTER!C$8)</f>
        <v/>
      </c>
      <c r="D1208" s="417"/>
      <c r="E1208" s="418"/>
      <c r="F1208" s="420">
        <f>IF(E1208="y",1,IF(E1208="S",1,0))</f>
        <v>0</v>
      </c>
      <c r="G1208" s="422">
        <f>IF(E1208="S",1,0)</f>
        <v>0</v>
      </c>
      <c r="H1208" s="424"/>
      <c r="I1208" s="425"/>
      <c r="J1208" s="428"/>
      <c r="K1208" s="429"/>
      <c r="L1208" s="432"/>
      <c r="M1208" s="433"/>
      <c r="N1208" s="436">
        <f>L1208+J1208</f>
        <v>0</v>
      </c>
      <c r="O1208" s="437"/>
      <c r="P1208" s="428"/>
      <c r="Q1208" s="429"/>
      <c r="R1208" s="432"/>
      <c r="S1208" s="440"/>
      <c r="T1208" s="432"/>
      <c r="U1208" s="425"/>
      <c r="V1208" s="440"/>
      <c r="W1208" s="425"/>
      <c r="X1208" s="428"/>
      <c r="Y1208" s="425"/>
      <c r="Z1208" s="428"/>
      <c r="AA1208" s="425"/>
      <c r="AB1208" s="428"/>
      <c r="AC1208" s="429"/>
      <c r="AD1208" s="432"/>
      <c r="AE1208" s="433"/>
      <c r="AF1208" s="442">
        <f>IF(AB1208=0,0,(AD1208/AB1208)*100)</f>
        <v>0</v>
      </c>
      <c r="AG1208" s="443"/>
      <c r="AH1208" s="428"/>
      <c r="AI1208" s="429"/>
      <c r="AJ1208" s="432"/>
      <c r="AK1208" s="433"/>
      <c r="AL1208" s="446">
        <f>IF(AH1208=0,0,(AJ1208/AH1208)*100)</f>
        <v>0</v>
      </c>
      <c r="AM1208" s="447"/>
      <c r="AN1208" s="428"/>
      <c r="AO1208" s="429"/>
      <c r="AP1208" s="432"/>
      <c r="AQ1208" s="433"/>
      <c r="AR1208" s="446">
        <f>IF(AN1208=0,0,(AP1208/AN1208)*100)</f>
        <v>0</v>
      </c>
      <c r="AS1208" s="447"/>
      <c r="AT1208" s="450">
        <f>AB1208+AH1208+AN1208</f>
        <v>0</v>
      </c>
      <c r="AU1208" s="451"/>
      <c r="AV1208" s="454">
        <f>AD1208+AJ1208+AP1208</f>
        <v>0</v>
      </c>
      <c r="AW1208" s="455"/>
      <c r="AX1208" s="446">
        <f>IF(AT1208=0,0,(AV1208/AT1208)*100)</f>
        <v>0</v>
      </c>
      <c r="AY1208" s="447"/>
      <c r="AZ1208" s="428"/>
      <c r="BA1208" s="429"/>
      <c r="BB1208" s="432"/>
      <c r="BC1208" s="433"/>
      <c r="BD1208" s="446">
        <f>IF(AZ1208=0,0,(BB1208/AZ1208)*100)</f>
        <v>0</v>
      </c>
      <c r="BE1208" s="447"/>
      <c r="BF1208" s="450">
        <f>AT1208+AZ1208</f>
        <v>0</v>
      </c>
      <c r="BG1208" s="451"/>
      <c r="BH1208" s="454">
        <f>AV1208+BB1208</f>
        <v>0</v>
      </c>
      <c r="BI1208" s="455"/>
      <c r="BJ1208" s="446">
        <f>IF(BF1208=0,0,(BH1208/BF1208)*100)</f>
        <v>0</v>
      </c>
      <c r="BK1208" s="447"/>
      <c r="BL1208" s="406">
        <f>(AD1208*2)+(AJ1208*2)+(AP1208*3)+BB1208</f>
        <v>0</v>
      </c>
      <c r="BM1208" s="407"/>
      <c r="BN1208" s="408"/>
      <c r="BO1208" s="404" t="e">
        <f>(BL1208*BR$1208)+(N1208*BR$1209)+(X1208*BR$1210)+(R1208*BR$1211)+(V1208*BR$1212)+(Z1208*BR$1213)</f>
        <v>#REF!</v>
      </c>
      <c r="BP1208" s="404" t="e">
        <f>((AZ1208-BB1208)*BR$1215)+((AT1208-AV1208)*BR$1214)+(H1208*BR$1216)+(P1208*BR$1217)</f>
        <v>#REF!</v>
      </c>
      <c r="BQ1208" s="65" t="s">
        <v>65</v>
      </c>
      <c r="BR1208" s="66" t="e">
        <f>IF(#REF!="B",#REF!,IF(#REF!="C",#REF!,#REF!))</f>
        <v>#REF!</v>
      </c>
      <c r="BS1208" s="787"/>
    </row>
    <row r="1209" spans="1:71" ht="23.85" customHeight="1" x14ac:dyDescent="0.35">
      <c r="A1209" s="788"/>
      <c r="B1209" s="459"/>
      <c r="C1209" s="412" t="str">
        <f>IF(ROSTER!D$8="","",ROSTER!D$8)</f>
        <v/>
      </c>
      <c r="D1209" s="413"/>
      <c r="E1209" s="419"/>
      <c r="F1209" s="421"/>
      <c r="G1209" s="423"/>
      <c r="H1209" s="426"/>
      <c r="I1209" s="427"/>
      <c r="J1209" s="430"/>
      <c r="K1209" s="431"/>
      <c r="L1209" s="434"/>
      <c r="M1209" s="435"/>
      <c r="N1209" s="438" t="s">
        <v>14</v>
      </c>
      <c r="O1209" s="439"/>
      <c r="P1209" s="430"/>
      <c r="Q1209" s="431"/>
      <c r="R1209" s="434"/>
      <c r="S1209" s="441"/>
      <c r="T1209" s="434"/>
      <c r="U1209" s="427"/>
      <c r="V1209" s="441"/>
      <c r="W1209" s="427"/>
      <c r="X1209" s="430"/>
      <c r="Y1209" s="427"/>
      <c r="Z1209" s="430"/>
      <c r="AA1209" s="427"/>
      <c r="AB1209" s="430"/>
      <c r="AC1209" s="431"/>
      <c r="AD1209" s="434"/>
      <c r="AE1209" s="435"/>
      <c r="AF1209" s="444"/>
      <c r="AG1209" s="445"/>
      <c r="AH1209" s="430"/>
      <c r="AI1209" s="431"/>
      <c r="AJ1209" s="434"/>
      <c r="AK1209" s="435"/>
      <c r="AL1209" s="448"/>
      <c r="AM1209" s="449"/>
      <c r="AN1209" s="430"/>
      <c r="AO1209" s="431"/>
      <c r="AP1209" s="434"/>
      <c r="AQ1209" s="435"/>
      <c r="AR1209" s="448"/>
      <c r="AS1209" s="449"/>
      <c r="AT1209" s="452"/>
      <c r="AU1209" s="453"/>
      <c r="AV1209" s="456"/>
      <c r="AW1209" s="457"/>
      <c r="AX1209" s="448"/>
      <c r="AY1209" s="449"/>
      <c r="AZ1209" s="430"/>
      <c r="BA1209" s="431"/>
      <c r="BB1209" s="434"/>
      <c r="BC1209" s="435"/>
      <c r="BD1209" s="448"/>
      <c r="BE1209" s="449"/>
      <c r="BF1209" s="452"/>
      <c r="BG1209" s="453"/>
      <c r="BH1209" s="456"/>
      <c r="BI1209" s="457"/>
      <c r="BJ1209" s="448"/>
      <c r="BK1209" s="449"/>
      <c r="BL1209" s="409"/>
      <c r="BM1209" s="410"/>
      <c r="BN1209" s="411"/>
      <c r="BO1209" s="405"/>
      <c r="BP1209" s="405"/>
      <c r="BQ1209" s="65" t="s">
        <v>66</v>
      </c>
      <c r="BR1209" s="66" t="e">
        <f>IF(#REF!="B",#REF!,IF(#REF!="C",#REF!,#REF!))</f>
        <v>#REF!</v>
      </c>
      <c r="BS1209" s="787"/>
    </row>
    <row r="1210" spans="1:71" ht="21.75" customHeight="1" x14ac:dyDescent="0.35">
      <c r="A1210" s="779"/>
      <c r="B1210" s="458" t="str">
        <f>IF(ROSTER!B10="","",ROSTER!B10)</f>
        <v/>
      </c>
      <c r="C1210" s="416" t="str">
        <f>IF(ROSTER!C$10="","",ROSTER!C$10)</f>
        <v/>
      </c>
      <c r="D1210" s="417"/>
      <c r="E1210" s="418"/>
      <c r="F1210" s="420">
        <f>IF(E1210="y",1,IF(E1210="S",1,0))</f>
        <v>0</v>
      </c>
      <c r="G1210" s="422">
        <f>IF(E1210="S",1,0)</f>
        <v>0</v>
      </c>
      <c r="H1210" s="424"/>
      <c r="I1210" s="425"/>
      <c r="J1210" s="428"/>
      <c r="K1210" s="429"/>
      <c r="L1210" s="432"/>
      <c r="M1210" s="433"/>
      <c r="N1210" s="436">
        <f>L1210+J1210</f>
        <v>0</v>
      </c>
      <c r="O1210" s="437"/>
      <c r="P1210" s="428"/>
      <c r="Q1210" s="429"/>
      <c r="R1210" s="432"/>
      <c r="S1210" s="440"/>
      <c r="T1210" s="432"/>
      <c r="U1210" s="425"/>
      <c r="V1210" s="440"/>
      <c r="W1210" s="425"/>
      <c r="X1210" s="428"/>
      <c r="Y1210" s="425"/>
      <c r="Z1210" s="428"/>
      <c r="AA1210" s="425"/>
      <c r="AB1210" s="428"/>
      <c r="AC1210" s="429"/>
      <c r="AD1210" s="432"/>
      <c r="AE1210" s="433"/>
      <c r="AF1210" s="442">
        <f>IF(AB1210=0,0,(AD1210/AB1210)*100)</f>
        <v>0</v>
      </c>
      <c r="AG1210" s="443"/>
      <c r="AH1210" s="428"/>
      <c r="AI1210" s="429"/>
      <c r="AJ1210" s="432"/>
      <c r="AK1210" s="433"/>
      <c r="AL1210" s="446">
        <f>IF(AH1210=0,0,(AJ1210/AH1210)*100)</f>
        <v>0</v>
      </c>
      <c r="AM1210" s="447"/>
      <c r="AN1210" s="428"/>
      <c r="AO1210" s="429"/>
      <c r="AP1210" s="432"/>
      <c r="AQ1210" s="433"/>
      <c r="AR1210" s="446">
        <f>IF(AN1210=0,0,(AP1210/AN1210)*100)</f>
        <v>0</v>
      </c>
      <c r="AS1210" s="447"/>
      <c r="AT1210" s="450">
        <f>AB1210+AH1210+AN1210</f>
        <v>0</v>
      </c>
      <c r="AU1210" s="451"/>
      <c r="AV1210" s="454">
        <f>AD1210+AJ1210+AP1210</f>
        <v>0</v>
      </c>
      <c r="AW1210" s="455"/>
      <c r="AX1210" s="446">
        <f>IF(AT1210=0,0,(AV1210/AT1210)*100)</f>
        <v>0</v>
      </c>
      <c r="AY1210" s="447"/>
      <c r="AZ1210" s="428"/>
      <c r="BA1210" s="429"/>
      <c r="BB1210" s="432"/>
      <c r="BC1210" s="433"/>
      <c r="BD1210" s="446">
        <f>IF(AZ1210=0,0,(BB1210/AZ1210)*100)</f>
        <v>0</v>
      </c>
      <c r="BE1210" s="447"/>
      <c r="BF1210" s="450">
        <f>AT1210+AZ1210</f>
        <v>0</v>
      </c>
      <c r="BG1210" s="451"/>
      <c r="BH1210" s="454">
        <f>AV1210+BB1210</f>
        <v>0</v>
      </c>
      <c r="BI1210" s="455"/>
      <c r="BJ1210" s="446">
        <f>IF(BF1210=0,0,(BH1210/BF1210)*100)</f>
        <v>0</v>
      </c>
      <c r="BK1210" s="447"/>
      <c r="BL1210" s="406">
        <f>(AD1210*2)+(AJ1210*2)+(AP1210*3)+BB1210</f>
        <v>0</v>
      </c>
      <c r="BM1210" s="407"/>
      <c r="BN1210" s="408"/>
      <c r="BO1210" s="404" t="e">
        <f>(BL1210*BR$1208)+(N1210*BR$1209)+(X1210*BR$1210)+(R1210*BR$1211)+(V1210*BR$1212)+(Z1210*BR$1213)</f>
        <v>#REF!</v>
      </c>
      <c r="BP1210" s="404" t="e">
        <f>((AZ1210-BB1210)*BR$1215)+((AT1210-AV1210)*BR$1214)+(H1210*BR$1216)+(P1210*BR$1217)</f>
        <v>#REF!</v>
      </c>
      <c r="BQ1210" s="65" t="s">
        <v>67</v>
      </c>
      <c r="BR1210" s="66" t="e">
        <f>IF(#REF!="B",#REF!,IF(#REF!="C",#REF!,#REF!))</f>
        <v>#REF!</v>
      </c>
      <c r="BS1210" s="787"/>
    </row>
    <row r="1211" spans="1:71" ht="21.75" customHeight="1" x14ac:dyDescent="0.35">
      <c r="A1211" s="779"/>
      <c r="B1211" s="459"/>
      <c r="C1211" s="412" t="str">
        <f>IF(ROSTER!D$10="","",ROSTER!D$10)</f>
        <v/>
      </c>
      <c r="D1211" s="413"/>
      <c r="E1211" s="419"/>
      <c r="F1211" s="421"/>
      <c r="G1211" s="423"/>
      <c r="H1211" s="426"/>
      <c r="I1211" s="427"/>
      <c r="J1211" s="430"/>
      <c r="K1211" s="431"/>
      <c r="L1211" s="434"/>
      <c r="M1211" s="435"/>
      <c r="N1211" s="438" t="s">
        <v>14</v>
      </c>
      <c r="O1211" s="439"/>
      <c r="P1211" s="430"/>
      <c r="Q1211" s="431"/>
      <c r="R1211" s="434"/>
      <c r="S1211" s="441"/>
      <c r="T1211" s="434"/>
      <c r="U1211" s="427"/>
      <c r="V1211" s="441"/>
      <c r="W1211" s="427"/>
      <c r="X1211" s="430"/>
      <c r="Y1211" s="427"/>
      <c r="Z1211" s="430"/>
      <c r="AA1211" s="427"/>
      <c r="AB1211" s="430"/>
      <c r="AC1211" s="431"/>
      <c r="AD1211" s="434"/>
      <c r="AE1211" s="435"/>
      <c r="AF1211" s="444"/>
      <c r="AG1211" s="445"/>
      <c r="AH1211" s="430"/>
      <c r="AI1211" s="431"/>
      <c r="AJ1211" s="434"/>
      <c r="AK1211" s="435"/>
      <c r="AL1211" s="448"/>
      <c r="AM1211" s="449"/>
      <c r="AN1211" s="430"/>
      <c r="AO1211" s="431"/>
      <c r="AP1211" s="434"/>
      <c r="AQ1211" s="435"/>
      <c r="AR1211" s="448"/>
      <c r="AS1211" s="449"/>
      <c r="AT1211" s="452"/>
      <c r="AU1211" s="453"/>
      <c r="AV1211" s="456"/>
      <c r="AW1211" s="457"/>
      <c r="AX1211" s="448"/>
      <c r="AY1211" s="449"/>
      <c r="AZ1211" s="430"/>
      <c r="BA1211" s="431"/>
      <c r="BB1211" s="434"/>
      <c r="BC1211" s="435"/>
      <c r="BD1211" s="448"/>
      <c r="BE1211" s="449"/>
      <c r="BF1211" s="452"/>
      <c r="BG1211" s="453"/>
      <c r="BH1211" s="456"/>
      <c r="BI1211" s="457"/>
      <c r="BJ1211" s="448"/>
      <c r="BK1211" s="449"/>
      <c r="BL1211" s="409"/>
      <c r="BM1211" s="410"/>
      <c r="BN1211" s="411"/>
      <c r="BO1211" s="405"/>
      <c r="BP1211" s="405"/>
      <c r="BQ1211" s="65" t="s">
        <v>68</v>
      </c>
      <c r="BR1211" s="66" t="e">
        <f>IF(#REF!="B",#REF!,IF(#REF!="C",#REF!,#REF!))</f>
        <v>#REF!</v>
      </c>
      <c r="BS1211" s="787"/>
    </row>
    <row r="1212" spans="1:71" ht="21.75" customHeight="1" x14ac:dyDescent="0.35">
      <c r="A1212" s="779"/>
      <c r="B1212" s="414" t="str">
        <f>IF(ROSTER!B12="","",ROSTER!B12)</f>
        <v/>
      </c>
      <c r="C1212" s="416" t="str">
        <f>IF(ROSTER!C$12="","",ROSTER!C$12)</f>
        <v/>
      </c>
      <c r="D1212" s="417"/>
      <c r="E1212" s="418"/>
      <c r="F1212" s="420">
        <f>IF(E1212="y",1,IF(E1212="S",1,0))</f>
        <v>0</v>
      </c>
      <c r="G1212" s="422">
        <f>IF(E1212="S",1,0)</f>
        <v>0</v>
      </c>
      <c r="H1212" s="424"/>
      <c r="I1212" s="425"/>
      <c r="J1212" s="428"/>
      <c r="K1212" s="429"/>
      <c r="L1212" s="432"/>
      <c r="M1212" s="433"/>
      <c r="N1212" s="436">
        <f>L1212+J1212</f>
        <v>0</v>
      </c>
      <c r="O1212" s="437"/>
      <c r="P1212" s="428"/>
      <c r="Q1212" s="429"/>
      <c r="R1212" s="432"/>
      <c r="S1212" s="440"/>
      <c r="T1212" s="432"/>
      <c r="U1212" s="425"/>
      <c r="V1212" s="440"/>
      <c r="W1212" s="425"/>
      <c r="X1212" s="428"/>
      <c r="Y1212" s="425"/>
      <c r="Z1212" s="428"/>
      <c r="AA1212" s="425"/>
      <c r="AB1212" s="428"/>
      <c r="AC1212" s="429"/>
      <c r="AD1212" s="432"/>
      <c r="AE1212" s="433"/>
      <c r="AF1212" s="442">
        <f>IF(AB1212=0,0,(AD1212/AB1212)*100)</f>
        <v>0</v>
      </c>
      <c r="AG1212" s="443"/>
      <c r="AH1212" s="428"/>
      <c r="AI1212" s="429"/>
      <c r="AJ1212" s="432"/>
      <c r="AK1212" s="433"/>
      <c r="AL1212" s="446">
        <f>IF(AH1212=0,0,(AJ1212/AH1212)*100)</f>
        <v>0</v>
      </c>
      <c r="AM1212" s="447"/>
      <c r="AN1212" s="428"/>
      <c r="AO1212" s="429"/>
      <c r="AP1212" s="432"/>
      <c r="AQ1212" s="433"/>
      <c r="AR1212" s="446">
        <f>IF(AN1212=0,0,(AP1212/AN1212)*100)</f>
        <v>0</v>
      </c>
      <c r="AS1212" s="447"/>
      <c r="AT1212" s="450">
        <f>AB1212+AH1212+AN1212</f>
        <v>0</v>
      </c>
      <c r="AU1212" s="451"/>
      <c r="AV1212" s="454">
        <f>AD1212+AJ1212+AP1212</f>
        <v>0</v>
      </c>
      <c r="AW1212" s="455"/>
      <c r="AX1212" s="446">
        <f>IF(AT1212=0,0,(AV1212/AT1212)*100)</f>
        <v>0</v>
      </c>
      <c r="AY1212" s="447"/>
      <c r="AZ1212" s="428"/>
      <c r="BA1212" s="429"/>
      <c r="BB1212" s="432"/>
      <c r="BC1212" s="433"/>
      <c r="BD1212" s="446">
        <f>IF(AZ1212=0,0,(BB1212/AZ1212)*100)</f>
        <v>0</v>
      </c>
      <c r="BE1212" s="447"/>
      <c r="BF1212" s="450">
        <f>AT1212+AZ1212</f>
        <v>0</v>
      </c>
      <c r="BG1212" s="451"/>
      <c r="BH1212" s="454">
        <f>AV1212+BB1212</f>
        <v>0</v>
      </c>
      <c r="BI1212" s="455"/>
      <c r="BJ1212" s="446">
        <f>IF(BF1212=0,0,(BH1212/BF1212)*100)</f>
        <v>0</v>
      </c>
      <c r="BK1212" s="447"/>
      <c r="BL1212" s="406">
        <f>(AD1212*2)+(AJ1212*2)+(AP1212*3)+BB1212</f>
        <v>0</v>
      </c>
      <c r="BM1212" s="407"/>
      <c r="BN1212" s="408"/>
      <c r="BO1212" s="404" t="e">
        <f>(BL1212*BR$1208)+(N1212*BR$1209)+(X1212*BR$1210)+(R1212*BR$1211)+(V1212*BR$1212)+(Z1212*BR$1213)</f>
        <v>#REF!</v>
      </c>
      <c r="BP1212" s="404" t="e">
        <f>((AZ1212-BB1212)*BR$1215)+((AT1212-AV1212)*BR$1214)+(H1212*BR$1216)+(P1212*BR$1217)</f>
        <v>#REF!</v>
      </c>
      <c r="BQ1212" s="65" t="s">
        <v>69</v>
      </c>
      <c r="BR1212" s="66" t="e">
        <f>IF(#REF!="B",#REF!,IF(#REF!="C",#REF!,#REF!))</f>
        <v>#REF!</v>
      </c>
      <c r="BS1212" s="787"/>
    </row>
    <row r="1213" spans="1:71" ht="21.75" customHeight="1" x14ac:dyDescent="0.35">
      <c r="A1213" s="779"/>
      <c r="B1213" s="415"/>
      <c r="C1213" s="412" t="str">
        <f>IF(ROSTER!D$12="","",ROSTER!D$12)</f>
        <v/>
      </c>
      <c r="D1213" s="413"/>
      <c r="E1213" s="419"/>
      <c r="F1213" s="421"/>
      <c r="G1213" s="423"/>
      <c r="H1213" s="426"/>
      <c r="I1213" s="427"/>
      <c r="J1213" s="430"/>
      <c r="K1213" s="431"/>
      <c r="L1213" s="434"/>
      <c r="M1213" s="435"/>
      <c r="N1213" s="438" t="s">
        <v>14</v>
      </c>
      <c r="O1213" s="439"/>
      <c r="P1213" s="430"/>
      <c r="Q1213" s="431"/>
      <c r="R1213" s="434"/>
      <c r="S1213" s="441"/>
      <c r="T1213" s="434"/>
      <c r="U1213" s="427"/>
      <c r="V1213" s="441"/>
      <c r="W1213" s="427"/>
      <c r="X1213" s="430"/>
      <c r="Y1213" s="427"/>
      <c r="Z1213" s="430"/>
      <c r="AA1213" s="427"/>
      <c r="AB1213" s="430"/>
      <c r="AC1213" s="431"/>
      <c r="AD1213" s="434"/>
      <c r="AE1213" s="435"/>
      <c r="AF1213" s="444"/>
      <c r="AG1213" s="445"/>
      <c r="AH1213" s="430"/>
      <c r="AI1213" s="431"/>
      <c r="AJ1213" s="434"/>
      <c r="AK1213" s="435"/>
      <c r="AL1213" s="448"/>
      <c r="AM1213" s="449"/>
      <c r="AN1213" s="430"/>
      <c r="AO1213" s="431"/>
      <c r="AP1213" s="434"/>
      <c r="AQ1213" s="435"/>
      <c r="AR1213" s="448"/>
      <c r="AS1213" s="449"/>
      <c r="AT1213" s="452"/>
      <c r="AU1213" s="453"/>
      <c r="AV1213" s="456"/>
      <c r="AW1213" s="457"/>
      <c r="AX1213" s="448"/>
      <c r="AY1213" s="449"/>
      <c r="AZ1213" s="430"/>
      <c r="BA1213" s="431"/>
      <c r="BB1213" s="434"/>
      <c r="BC1213" s="435"/>
      <c r="BD1213" s="448"/>
      <c r="BE1213" s="449"/>
      <c r="BF1213" s="452"/>
      <c r="BG1213" s="453"/>
      <c r="BH1213" s="456"/>
      <c r="BI1213" s="457"/>
      <c r="BJ1213" s="448"/>
      <c r="BK1213" s="449"/>
      <c r="BL1213" s="409"/>
      <c r="BM1213" s="410"/>
      <c r="BN1213" s="411"/>
      <c r="BO1213" s="405"/>
      <c r="BP1213" s="405"/>
      <c r="BQ1213" s="65" t="s">
        <v>70</v>
      </c>
      <c r="BR1213" s="66" t="e">
        <f>IF(#REF!="B",#REF!,IF(#REF!="C",#REF!,#REF!))</f>
        <v>#REF!</v>
      </c>
      <c r="BS1213" s="787"/>
    </row>
    <row r="1214" spans="1:71" ht="21.75" customHeight="1" x14ac:dyDescent="0.35">
      <c r="A1214" s="779"/>
      <c r="B1214" s="414" t="str">
        <f>IF(ROSTER!B14="","",ROSTER!B14)</f>
        <v/>
      </c>
      <c r="C1214" s="416" t="str">
        <f>IF(ROSTER!C$14="","",ROSTER!C$14)</f>
        <v/>
      </c>
      <c r="D1214" s="417"/>
      <c r="E1214" s="418"/>
      <c r="F1214" s="420">
        <f>IF(E1214="y",1,IF(E1214="S",1,0))</f>
        <v>0</v>
      </c>
      <c r="G1214" s="422">
        <f>IF(E1214="S",1,0)</f>
        <v>0</v>
      </c>
      <c r="H1214" s="424"/>
      <c r="I1214" s="425"/>
      <c r="J1214" s="428"/>
      <c r="K1214" s="429"/>
      <c r="L1214" s="432"/>
      <c r="M1214" s="433"/>
      <c r="N1214" s="436">
        <f>L1214+J1214</f>
        <v>0</v>
      </c>
      <c r="O1214" s="437"/>
      <c r="P1214" s="428"/>
      <c r="Q1214" s="429"/>
      <c r="R1214" s="432"/>
      <c r="S1214" s="440"/>
      <c r="T1214" s="432"/>
      <c r="U1214" s="425"/>
      <c r="V1214" s="440"/>
      <c r="W1214" s="425"/>
      <c r="X1214" s="428"/>
      <c r="Y1214" s="425"/>
      <c r="Z1214" s="428"/>
      <c r="AA1214" s="425"/>
      <c r="AB1214" s="428"/>
      <c r="AC1214" s="429"/>
      <c r="AD1214" s="432"/>
      <c r="AE1214" s="433"/>
      <c r="AF1214" s="442">
        <f>IF(AB1214=0,0,(AD1214/AB1214)*100)</f>
        <v>0</v>
      </c>
      <c r="AG1214" s="443"/>
      <c r="AH1214" s="428"/>
      <c r="AI1214" s="429"/>
      <c r="AJ1214" s="432"/>
      <c r="AK1214" s="433"/>
      <c r="AL1214" s="446">
        <f>IF(AH1214=0,0,(AJ1214/AH1214)*100)</f>
        <v>0</v>
      </c>
      <c r="AM1214" s="447"/>
      <c r="AN1214" s="428"/>
      <c r="AO1214" s="429"/>
      <c r="AP1214" s="432"/>
      <c r="AQ1214" s="433"/>
      <c r="AR1214" s="446">
        <f>IF(AN1214=0,0,(AP1214/AN1214)*100)</f>
        <v>0</v>
      </c>
      <c r="AS1214" s="447"/>
      <c r="AT1214" s="450">
        <f>AB1214+AH1214+AN1214</f>
        <v>0</v>
      </c>
      <c r="AU1214" s="451"/>
      <c r="AV1214" s="454">
        <f>AD1214+AJ1214+AP1214</f>
        <v>0</v>
      </c>
      <c r="AW1214" s="455"/>
      <c r="AX1214" s="446">
        <f>IF(AT1214=0,0,(AV1214/AT1214)*100)</f>
        <v>0</v>
      </c>
      <c r="AY1214" s="447"/>
      <c r="AZ1214" s="428"/>
      <c r="BA1214" s="429"/>
      <c r="BB1214" s="432"/>
      <c r="BC1214" s="433"/>
      <c r="BD1214" s="446">
        <f>IF(AZ1214=0,0,(BB1214/AZ1214)*100)</f>
        <v>0</v>
      </c>
      <c r="BE1214" s="447"/>
      <c r="BF1214" s="450">
        <f>AT1214+AZ1214</f>
        <v>0</v>
      </c>
      <c r="BG1214" s="451"/>
      <c r="BH1214" s="454">
        <f>AV1214+BB1214</f>
        <v>0</v>
      </c>
      <c r="BI1214" s="455"/>
      <c r="BJ1214" s="446">
        <f>IF(BF1214=0,0,(BH1214/BF1214)*100)</f>
        <v>0</v>
      </c>
      <c r="BK1214" s="447"/>
      <c r="BL1214" s="406">
        <f>(AD1214*2)+(AJ1214*2)+(AP1214*3)+BB1214</f>
        <v>0</v>
      </c>
      <c r="BM1214" s="407"/>
      <c r="BN1214" s="408"/>
      <c r="BO1214" s="404" t="e">
        <f>(BL1214*BR$1208)+(N1214*BR$1209)+(X1214*BR$1210)+(R1214*BR$1211)+(V1214*BR$1212)+(Z1214*BR$1213)</f>
        <v>#REF!</v>
      </c>
      <c r="BP1214" s="404" t="e">
        <f>((AZ1214-BB1214)*BR$1215)+((AT1214-AV1214)*BR$1214)+(H1214*BR$1216)+(P1214*BR$1217)</f>
        <v>#REF!</v>
      </c>
      <c r="BQ1214" s="65" t="s">
        <v>71</v>
      </c>
      <c r="BR1214" s="66" t="e">
        <f>IF(#REF!="B",#REF!,IF(#REF!="C",#REF!,#REF!))</f>
        <v>#REF!</v>
      </c>
      <c r="BS1214" s="787"/>
    </row>
    <row r="1215" spans="1:71" ht="21.75" customHeight="1" x14ac:dyDescent="0.35">
      <c r="A1215" s="779"/>
      <c r="B1215" s="415"/>
      <c r="C1215" s="412" t="str">
        <f>IF(ROSTER!D$14="","",ROSTER!D$14)</f>
        <v/>
      </c>
      <c r="D1215" s="413"/>
      <c r="E1215" s="419"/>
      <c r="F1215" s="421"/>
      <c r="G1215" s="423"/>
      <c r="H1215" s="426"/>
      <c r="I1215" s="427"/>
      <c r="J1215" s="430"/>
      <c r="K1215" s="431"/>
      <c r="L1215" s="434"/>
      <c r="M1215" s="435"/>
      <c r="N1215" s="438" t="s">
        <v>14</v>
      </c>
      <c r="O1215" s="439"/>
      <c r="P1215" s="430"/>
      <c r="Q1215" s="431"/>
      <c r="R1215" s="434"/>
      <c r="S1215" s="441"/>
      <c r="T1215" s="434"/>
      <c r="U1215" s="427"/>
      <c r="V1215" s="441"/>
      <c r="W1215" s="427"/>
      <c r="X1215" s="430"/>
      <c r="Y1215" s="427"/>
      <c r="Z1215" s="430"/>
      <c r="AA1215" s="427"/>
      <c r="AB1215" s="430"/>
      <c r="AC1215" s="431"/>
      <c r="AD1215" s="434"/>
      <c r="AE1215" s="435"/>
      <c r="AF1215" s="444"/>
      <c r="AG1215" s="445"/>
      <c r="AH1215" s="430"/>
      <c r="AI1215" s="431"/>
      <c r="AJ1215" s="434"/>
      <c r="AK1215" s="435"/>
      <c r="AL1215" s="448"/>
      <c r="AM1215" s="449"/>
      <c r="AN1215" s="430"/>
      <c r="AO1215" s="431"/>
      <c r="AP1215" s="434"/>
      <c r="AQ1215" s="435"/>
      <c r="AR1215" s="448"/>
      <c r="AS1215" s="449"/>
      <c r="AT1215" s="452"/>
      <c r="AU1215" s="453"/>
      <c r="AV1215" s="456"/>
      <c r="AW1215" s="457"/>
      <c r="AX1215" s="448"/>
      <c r="AY1215" s="449"/>
      <c r="AZ1215" s="430"/>
      <c r="BA1215" s="431"/>
      <c r="BB1215" s="434"/>
      <c r="BC1215" s="435"/>
      <c r="BD1215" s="448"/>
      <c r="BE1215" s="449"/>
      <c r="BF1215" s="452"/>
      <c r="BG1215" s="453"/>
      <c r="BH1215" s="456"/>
      <c r="BI1215" s="457"/>
      <c r="BJ1215" s="448"/>
      <c r="BK1215" s="449"/>
      <c r="BL1215" s="409"/>
      <c r="BM1215" s="410"/>
      <c r="BN1215" s="411"/>
      <c r="BO1215" s="405"/>
      <c r="BP1215" s="405"/>
      <c r="BQ1215" s="65" t="s">
        <v>72</v>
      </c>
      <c r="BR1215" s="66" t="e">
        <f>IF(#REF!="B",#REF!,IF(#REF!="C",#REF!,#REF!))</f>
        <v>#REF!</v>
      </c>
      <c r="BS1215" s="787"/>
    </row>
    <row r="1216" spans="1:71" ht="21.75" customHeight="1" x14ac:dyDescent="0.35">
      <c r="A1216" s="779"/>
      <c r="B1216" s="414" t="str">
        <f>IF(ROSTER!B16="","",ROSTER!B16)</f>
        <v/>
      </c>
      <c r="C1216" s="416" t="str">
        <f>IF(ROSTER!C$16="","",ROSTER!C$16)</f>
        <v/>
      </c>
      <c r="D1216" s="417"/>
      <c r="E1216" s="418"/>
      <c r="F1216" s="420">
        <f>IF(E1216="y",1,IF(E1216="S",1,0))</f>
        <v>0</v>
      </c>
      <c r="G1216" s="422">
        <f>IF(E1216="S",1,0)</f>
        <v>0</v>
      </c>
      <c r="H1216" s="424"/>
      <c r="I1216" s="425"/>
      <c r="J1216" s="428"/>
      <c r="K1216" s="429"/>
      <c r="L1216" s="432"/>
      <c r="M1216" s="433"/>
      <c r="N1216" s="436">
        <f>L1216+J1216</f>
        <v>0</v>
      </c>
      <c r="O1216" s="437"/>
      <c r="P1216" s="428"/>
      <c r="Q1216" s="429"/>
      <c r="R1216" s="432"/>
      <c r="S1216" s="440"/>
      <c r="T1216" s="432"/>
      <c r="U1216" s="425"/>
      <c r="V1216" s="440"/>
      <c r="W1216" s="425"/>
      <c r="X1216" s="428"/>
      <c r="Y1216" s="425"/>
      <c r="Z1216" s="428"/>
      <c r="AA1216" s="425"/>
      <c r="AB1216" s="428"/>
      <c r="AC1216" s="429"/>
      <c r="AD1216" s="432"/>
      <c r="AE1216" s="433"/>
      <c r="AF1216" s="442">
        <f>IF(AB1216=0,0,(AD1216/AB1216)*100)</f>
        <v>0</v>
      </c>
      <c r="AG1216" s="443"/>
      <c r="AH1216" s="428"/>
      <c r="AI1216" s="429"/>
      <c r="AJ1216" s="432"/>
      <c r="AK1216" s="433"/>
      <c r="AL1216" s="446">
        <f>IF(AH1216=0,0,(AJ1216/AH1216)*100)</f>
        <v>0</v>
      </c>
      <c r="AM1216" s="447"/>
      <c r="AN1216" s="428"/>
      <c r="AO1216" s="429"/>
      <c r="AP1216" s="432"/>
      <c r="AQ1216" s="433"/>
      <c r="AR1216" s="446">
        <f>IF(AN1216=0,0,(AP1216/AN1216)*100)</f>
        <v>0</v>
      </c>
      <c r="AS1216" s="447"/>
      <c r="AT1216" s="450">
        <f>AB1216+AH1216+AN1216</f>
        <v>0</v>
      </c>
      <c r="AU1216" s="451"/>
      <c r="AV1216" s="454">
        <f>AD1216+AJ1216+AP1216</f>
        <v>0</v>
      </c>
      <c r="AW1216" s="455"/>
      <c r="AX1216" s="446">
        <f>IF(AT1216=0,0,(AV1216/AT1216)*100)</f>
        <v>0</v>
      </c>
      <c r="AY1216" s="447"/>
      <c r="AZ1216" s="428"/>
      <c r="BA1216" s="429"/>
      <c r="BB1216" s="432"/>
      <c r="BC1216" s="433"/>
      <c r="BD1216" s="446">
        <f>IF(AZ1216=0,0,(BB1216/AZ1216)*100)</f>
        <v>0</v>
      </c>
      <c r="BE1216" s="447"/>
      <c r="BF1216" s="450">
        <f>AT1216+AZ1216</f>
        <v>0</v>
      </c>
      <c r="BG1216" s="451"/>
      <c r="BH1216" s="454">
        <f>AV1216+BB1216</f>
        <v>0</v>
      </c>
      <c r="BI1216" s="455"/>
      <c r="BJ1216" s="446">
        <f>IF(BF1216=0,0,(BH1216/BF1216)*100)</f>
        <v>0</v>
      </c>
      <c r="BK1216" s="447"/>
      <c r="BL1216" s="406">
        <f>(AD1216*2)+(AJ1216*2)+(AP1216*3)+BB1216</f>
        <v>0</v>
      </c>
      <c r="BM1216" s="407"/>
      <c r="BN1216" s="408"/>
      <c r="BO1216" s="404" t="e">
        <f>(BL1216*BR$1208)+(N1216*BR$1209)+(X1216*BR$1210)+(R1216*BR$1211)+(V1216*BR$1212)+(Z1216*BR$1213)</f>
        <v>#REF!</v>
      </c>
      <c r="BP1216" s="404" t="e">
        <f>((AZ1216-BB1216)*BR$1215)+((AT1216-AV1216)*BR$1214)+(H1216*BR$1216)+(P1216*BR$1217)</f>
        <v>#REF!</v>
      </c>
      <c r="BQ1216" s="65" t="s">
        <v>73</v>
      </c>
      <c r="BR1216" s="66" t="e">
        <f>IF(#REF!="B",#REF!,IF(#REF!="C",#REF!,#REF!))</f>
        <v>#REF!</v>
      </c>
      <c r="BS1216" s="787"/>
    </row>
    <row r="1217" spans="1:71" ht="21.75" customHeight="1" x14ac:dyDescent="0.35">
      <c r="A1217" s="779"/>
      <c r="B1217" s="415"/>
      <c r="C1217" s="412" t="str">
        <f>IF(ROSTER!D$16="","",ROSTER!D$16)</f>
        <v/>
      </c>
      <c r="D1217" s="413"/>
      <c r="E1217" s="419"/>
      <c r="F1217" s="421"/>
      <c r="G1217" s="423"/>
      <c r="H1217" s="426"/>
      <c r="I1217" s="427"/>
      <c r="J1217" s="430"/>
      <c r="K1217" s="431"/>
      <c r="L1217" s="434"/>
      <c r="M1217" s="435"/>
      <c r="N1217" s="438" t="s">
        <v>14</v>
      </c>
      <c r="O1217" s="439"/>
      <c r="P1217" s="430"/>
      <c r="Q1217" s="431"/>
      <c r="R1217" s="434"/>
      <c r="S1217" s="441"/>
      <c r="T1217" s="434"/>
      <c r="U1217" s="427"/>
      <c r="V1217" s="441"/>
      <c r="W1217" s="427"/>
      <c r="X1217" s="430"/>
      <c r="Y1217" s="427"/>
      <c r="Z1217" s="430"/>
      <c r="AA1217" s="427"/>
      <c r="AB1217" s="430"/>
      <c r="AC1217" s="431"/>
      <c r="AD1217" s="434"/>
      <c r="AE1217" s="435"/>
      <c r="AF1217" s="444"/>
      <c r="AG1217" s="445"/>
      <c r="AH1217" s="430"/>
      <c r="AI1217" s="431"/>
      <c r="AJ1217" s="434"/>
      <c r="AK1217" s="435"/>
      <c r="AL1217" s="448"/>
      <c r="AM1217" s="449"/>
      <c r="AN1217" s="430"/>
      <c r="AO1217" s="431"/>
      <c r="AP1217" s="434"/>
      <c r="AQ1217" s="435"/>
      <c r="AR1217" s="448"/>
      <c r="AS1217" s="449"/>
      <c r="AT1217" s="452"/>
      <c r="AU1217" s="453"/>
      <c r="AV1217" s="456"/>
      <c r="AW1217" s="457"/>
      <c r="AX1217" s="448"/>
      <c r="AY1217" s="449"/>
      <c r="AZ1217" s="430"/>
      <c r="BA1217" s="431"/>
      <c r="BB1217" s="434"/>
      <c r="BC1217" s="435"/>
      <c r="BD1217" s="448"/>
      <c r="BE1217" s="449"/>
      <c r="BF1217" s="452"/>
      <c r="BG1217" s="453"/>
      <c r="BH1217" s="456"/>
      <c r="BI1217" s="457"/>
      <c r="BJ1217" s="448"/>
      <c r="BK1217" s="449"/>
      <c r="BL1217" s="409"/>
      <c r="BM1217" s="410"/>
      <c r="BN1217" s="411"/>
      <c r="BO1217" s="405"/>
      <c r="BP1217" s="405"/>
      <c r="BQ1217" s="65" t="s">
        <v>74</v>
      </c>
      <c r="BR1217" s="66" t="e">
        <f>IF(#REF!="B",#REF!,IF(#REF!="C",#REF!,#REF!))</f>
        <v>#REF!</v>
      </c>
      <c r="BS1217" s="787"/>
    </row>
    <row r="1218" spans="1:71" ht="21.75" customHeight="1" x14ac:dyDescent="0.25">
      <c r="A1218" s="779"/>
      <c r="B1218" s="414" t="str">
        <f>IF(ROSTER!B18="","",ROSTER!B18)</f>
        <v/>
      </c>
      <c r="C1218" s="416" t="str">
        <f>IF(ROSTER!C$18="","",ROSTER!C$18)</f>
        <v/>
      </c>
      <c r="D1218" s="417"/>
      <c r="E1218" s="418"/>
      <c r="F1218" s="420">
        <f>IF(E1218="y",1,IF(E1218="S",1,0))</f>
        <v>0</v>
      </c>
      <c r="G1218" s="422">
        <f>IF(E1218="S",1,0)</f>
        <v>0</v>
      </c>
      <c r="H1218" s="424"/>
      <c r="I1218" s="425"/>
      <c r="J1218" s="428"/>
      <c r="K1218" s="429"/>
      <c r="L1218" s="432"/>
      <c r="M1218" s="433"/>
      <c r="N1218" s="436">
        <f>L1218+J1218</f>
        <v>0</v>
      </c>
      <c r="O1218" s="437"/>
      <c r="P1218" s="428"/>
      <c r="Q1218" s="429"/>
      <c r="R1218" s="432"/>
      <c r="S1218" s="440"/>
      <c r="T1218" s="432"/>
      <c r="U1218" s="425"/>
      <c r="V1218" s="440"/>
      <c r="W1218" s="425"/>
      <c r="X1218" s="428"/>
      <c r="Y1218" s="425"/>
      <c r="Z1218" s="428"/>
      <c r="AA1218" s="425"/>
      <c r="AB1218" s="428"/>
      <c r="AC1218" s="429"/>
      <c r="AD1218" s="432"/>
      <c r="AE1218" s="433"/>
      <c r="AF1218" s="442">
        <f>IF(AB1218=0,0,(AD1218/AB1218)*100)</f>
        <v>0</v>
      </c>
      <c r="AG1218" s="443"/>
      <c r="AH1218" s="428"/>
      <c r="AI1218" s="429"/>
      <c r="AJ1218" s="432"/>
      <c r="AK1218" s="433"/>
      <c r="AL1218" s="446">
        <f>IF(AH1218=0,0,(AJ1218/AH1218)*100)</f>
        <v>0</v>
      </c>
      <c r="AM1218" s="447"/>
      <c r="AN1218" s="428"/>
      <c r="AO1218" s="429"/>
      <c r="AP1218" s="432"/>
      <c r="AQ1218" s="433"/>
      <c r="AR1218" s="446">
        <f>IF(AN1218=0,0,(AP1218/AN1218)*100)</f>
        <v>0</v>
      </c>
      <c r="AS1218" s="447"/>
      <c r="AT1218" s="450">
        <f>AB1218+AH1218+AN1218</f>
        <v>0</v>
      </c>
      <c r="AU1218" s="451"/>
      <c r="AV1218" s="454">
        <f>AD1218+AJ1218+AP1218</f>
        <v>0</v>
      </c>
      <c r="AW1218" s="455"/>
      <c r="AX1218" s="446">
        <f>IF(AT1218=0,0,(AV1218/AT1218)*100)</f>
        <v>0</v>
      </c>
      <c r="AY1218" s="447"/>
      <c r="AZ1218" s="428"/>
      <c r="BA1218" s="429"/>
      <c r="BB1218" s="432"/>
      <c r="BC1218" s="433"/>
      <c r="BD1218" s="446">
        <f>IF(AZ1218=0,0,(BB1218/AZ1218)*100)</f>
        <v>0</v>
      </c>
      <c r="BE1218" s="447"/>
      <c r="BF1218" s="450">
        <f>AT1218+AZ1218</f>
        <v>0</v>
      </c>
      <c r="BG1218" s="451"/>
      <c r="BH1218" s="454">
        <f>AV1218+BB1218</f>
        <v>0</v>
      </c>
      <c r="BI1218" s="455"/>
      <c r="BJ1218" s="446">
        <f>IF(BF1218=0,0,(BH1218/BF1218)*100)</f>
        <v>0</v>
      </c>
      <c r="BK1218" s="447"/>
      <c r="BL1218" s="406">
        <f>(AD1218*2)+(AJ1218*2)+(AP1218*3)+BB1218</f>
        <v>0</v>
      </c>
      <c r="BM1218" s="407"/>
      <c r="BN1218" s="408"/>
      <c r="BO1218" s="404" t="e">
        <f>(BL1218*BR$1208)+(N1218*BR$1209)+(X1218*BR$1210)+(R1218*BR$1211)+(V1218*BR$1212)+(Z1218*BR$1213)</f>
        <v>#REF!</v>
      </c>
      <c r="BP1218" s="404" t="e">
        <f>((AZ1218-BB1218)*BR$1215)+((AT1218-AV1218)*BR$1214)+(H1218*BR$1216)+(P1218*BR$1217)</f>
        <v>#REF!</v>
      </c>
      <c r="BQ1218" s="53"/>
      <c r="BR1218" s="53"/>
      <c r="BS1218" s="787"/>
    </row>
    <row r="1219" spans="1:71" ht="21.75" customHeight="1" x14ac:dyDescent="0.25">
      <c r="A1219" s="779"/>
      <c r="B1219" s="415"/>
      <c r="C1219" s="412" t="str">
        <f>IF(ROSTER!D$18="","",ROSTER!D$18)</f>
        <v/>
      </c>
      <c r="D1219" s="413"/>
      <c r="E1219" s="419"/>
      <c r="F1219" s="421"/>
      <c r="G1219" s="423"/>
      <c r="H1219" s="426"/>
      <c r="I1219" s="427"/>
      <c r="J1219" s="430"/>
      <c r="K1219" s="431"/>
      <c r="L1219" s="434"/>
      <c r="M1219" s="435"/>
      <c r="N1219" s="438"/>
      <c r="O1219" s="439"/>
      <c r="P1219" s="430"/>
      <c r="Q1219" s="431"/>
      <c r="R1219" s="434"/>
      <c r="S1219" s="441"/>
      <c r="T1219" s="434"/>
      <c r="U1219" s="427"/>
      <c r="V1219" s="441"/>
      <c r="W1219" s="427"/>
      <c r="X1219" s="430"/>
      <c r="Y1219" s="427"/>
      <c r="Z1219" s="430"/>
      <c r="AA1219" s="427"/>
      <c r="AB1219" s="430"/>
      <c r="AC1219" s="431"/>
      <c r="AD1219" s="434"/>
      <c r="AE1219" s="435"/>
      <c r="AF1219" s="444"/>
      <c r="AG1219" s="445"/>
      <c r="AH1219" s="430"/>
      <c r="AI1219" s="431"/>
      <c r="AJ1219" s="434"/>
      <c r="AK1219" s="435"/>
      <c r="AL1219" s="448"/>
      <c r="AM1219" s="449"/>
      <c r="AN1219" s="430"/>
      <c r="AO1219" s="431"/>
      <c r="AP1219" s="434"/>
      <c r="AQ1219" s="435"/>
      <c r="AR1219" s="448"/>
      <c r="AS1219" s="449"/>
      <c r="AT1219" s="452"/>
      <c r="AU1219" s="453"/>
      <c r="AV1219" s="456"/>
      <c r="AW1219" s="457"/>
      <c r="AX1219" s="448"/>
      <c r="AY1219" s="449"/>
      <c r="AZ1219" s="430"/>
      <c r="BA1219" s="431"/>
      <c r="BB1219" s="434"/>
      <c r="BC1219" s="435"/>
      <c r="BD1219" s="448"/>
      <c r="BE1219" s="449"/>
      <c r="BF1219" s="452"/>
      <c r="BG1219" s="453"/>
      <c r="BH1219" s="456"/>
      <c r="BI1219" s="457"/>
      <c r="BJ1219" s="448"/>
      <c r="BK1219" s="449"/>
      <c r="BL1219" s="409"/>
      <c r="BM1219" s="410"/>
      <c r="BN1219" s="411"/>
      <c r="BO1219" s="405"/>
      <c r="BP1219" s="405"/>
      <c r="BQ1219" s="53"/>
      <c r="BR1219" s="53"/>
      <c r="BS1219" s="779"/>
    </row>
    <row r="1220" spans="1:71" ht="21.75" customHeight="1" x14ac:dyDescent="0.25">
      <c r="A1220" s="779"/>
      <c r="B1220" s="414" t="str">
        <f>IF(ROSTER!B20="","",ROSTER!B20)</f>
        <v/>
      </c>
      <c r="C1220" s="416" t="str">
        <f>IF(ROSTER!C$20="","",ROSTER!C$20)</f>
        <v/>
      </c>
      <c r="D1220" s="417"/>
      <c r="E1220" s="418"/>
      <c r="F1220" s="420">
        <f>IF(E1220="y",1,IF(E1220="S",1,0))</f>
        <v>0</v>
      </c>
      <c r="G1220" s="422">
        <f>IF(E1220="S",1,0)</f>
        <v>0</v>
      </c>
      <c r="H1220" s="424"/>
      <c r="I1220" s="425"/>
      <c r="J1220" s="428"/>
      <c r="K1220" s="429"/>
      <c r="L1220" s="432"/>
      <c r="M1220" s="433"/>
      <c r="N1220" s="436">
        <f>L1220+J1220</f>
        <v>0</v>
      </c>
      <c r="O1220" s="437"/>
      <c r="P1220" s="428"/>
      <c r="Q1220" s="429"/>
      <c r="R1220" s="432"/>
      <c r="S1220" s="440"/>
      <c r="T1220" s="432"/>
      <c r="U1220" s="425"/>
      <c r="V1220" s="440"/>
      <c r="W1220" s="425"/>
      <c r="X1220" s="428"/>
      <c r="Y1220" s="425"/>
      <c r="Z1220" s="428"/>
      <c r="AA1220" s="425"/>
      <c r="AB1220" s="428"/>
      <c r="AC1220" s="429"/>
      <c r="AD1220" s="432"/>
      <c r="AE1220" s="433"/>
      <c r="AF1220" s="442">
        <f>IF(AB1220=0,0,(AD1220/AB1220)*100)</f>
        <v>0</v>
      </c>
      <c r="AG1220" s="443"/>
      <c r="AH1220" s="428"/>
      <c r="AI1220" s="429"/>
      <c r="AJ1220" s="432"/>
      <c r="AK1220" s="433"/>
      <c r="AL1220" s="446">
        <f>IF(AH1220=0,0,(AJ1220/AH1220)*100)</f>
        <v>0</v>
      </c>
      <c r="AM1220" s="447"/>
      <c r="AN1220" s="428"/>
      <c r="AO1220" s="429"/>
      <c r="AP1220" s="432"/>
      <c r="AQ1220" s="433"/>
      <c r="AR1220" s="446">
        <f>IF(AN1220=0,0,(AP1220/AN1220)*100)</f>
        <v>0</v>
      </c>
      <c r="AS1220" s="447"/>
      <c r="AT1220" s="450">
        <f>AB1220+AH1220+AN1220</f>
        <v>0</v>
      </c>
      <c r="AU1220" s="451"/>
      <c r="AV1220" s="454">
        <f>AD1220+AJ1220+AP1220</f>
        <v>0</v>
      </c>
      <c r="AW1220" s="455"/>
      <c r="AX1220" s="446">
        <f>IF(AT1220=0,0,(AV1220/AT1220)*100)</f>
        <v>0</v>
      </c>
      <c r="AY1220" s="447"/>
      <c r="AZ1220" s="428"/>
      <c r="BA1220" s="429"/>
      <c r="BB1220" s="432"/>
      <c r="BC1220" s="433"/>
      <c r="BD1220" s="446">
        <f>IF(AZ1220=0,0,(BB1220/AZ1220)*100)</f>
        <v>0</v>
      </c>
      <c r="BE1220" s="447"/>
      <c r="BF1220" s="450">
        <f>AT1220+AZ1220</f>
        <v>0</v>
      </c>
      <c r="BG1220" s="451"/>
      <c r="BH1220" s="454">
        <f>AV1220+BB1220</f>
        <v>0</v>
      </c>
      <c r="BI1220" s="455"/>
      <c r="BJ1220" s="446">
        <f>IF(BF1220=0,0,(BH1220/BF1220)*100)</f>
        <v>0</v>
      </c>
      <c r="BK1220" s="447"/>
      <c r="BL1220" s="406">
        <f>(AD1220*2)+(AJ1220*2)+(AP1220*3)+BB1220</f>
        <v>0</v>
      </c>
      <c r="BM1220" s="407"/>
      <c r="BN1220" s="408"/>
      <c r="BO1220" s="404" t="e">
        <f>(BL1220*BR$1208)+(N1220*BR$1209)+(X1220*BR$1210)+(R1220*BR$1211)+(V1220*BR$1212)+(Z1220*BR$1213)</f>
        <v>#REF!</v>
      </c>
      <c r="BP1220" s="404" t="e">
        <f>((AZ1220-BB1220)*BR$1215)+((AT1220-AV1220)*BR$1214)+(H1220*BR$1216)+(P1220*BR$1217)</f>
        <v>#REF!</v>
      </c>
      <c r="BQ1220" s="53"/>
      <c r="BR1220" s="53"/>
      <c r="BS1220" s="779"/>
    </row>
    <row r="1221" spans="1:71" ht="21.75" customHeight="1" x14ac:dyDescent="0.25">
      <c r="A1221" s="779"/>
      <c r="B1221" s="415"/>
      <c r="C1221" s="412" t="str">
        <f>IF(ROSTER!D$20="","",ROSTER!D$20)</f>
        <v/>
      </c>
      <c r="D1221" s="413"/>
      <c r="E1221" s="419"/>
      <c r="F1221" s="421"/>
      <c r="G1221" s="423"/>
      <c r="H1221" s="426"/>
      <c r="I1221" s="427"/>
      <c r="J1221" s="430"/>
      <c r="K1221" s="431"/>
      <c r="L1221" s="434"/>
      <c r="M1221" s="435"/>
      <c r="N1221" s="438" t="s">
        <v>14</v>
      </c>
      <c r="O1221" s="439"/>
      <c r="P1221" s="430"/>
      <c r="Q1221" s="431"/>
      <c r="R1221" s="434"/>
      <c r="S1221" s="441"/>
      <c r="T1221" s="434"/>
      <c r="U1221" s="427"/>
      <c r="V1221" s="441"/>
      <c r="W1221" s="427"/>
      <c r="X1221" s="430"/>
      <c r="Y1221" s="427"/>
      <c r="Z1221" s="430"/>
      <c r="AA1221" s="427"/>
      <c r="AB1221" s="430"/>
      <c r="AC1221" s="431"/>
      <c r="AD1221" s="434"/>
      <c r="AE1221" s="435"/>
      <c r="AF1221" s="444"/>
      <c r="AG1221" s="445"/>
      <c r="AH1221" s="430"/>
      <c r="AI1221" s="431"/>
      <c r="AJ1221" s="434"/>
      <c r="AK1221" s="435"/>
      <c r="AL1221" s="448"/>
      <c r="AM1221" s="449"/>
      <c r="AN1221" s="430"/>
      <c r="AO1221" s="431"/>
      <c r="AP1221" s="434"/>
      <c r="AQ1221" s="435"/>
      <c r="AR1221" s="448"/>
      <c r="AS1221" s="449"/>
      <c r="AT1221" s="452"/>
      <c r="AU1221" s="453"/>
      <c r="AV1221" s="456"/>
      <c r="AW1221" s="457"/>
      <c r="AX1221" s="448"/>
      <c r="AY1221" s="449"/>
      <c r="AZ1221" s="430"/>
      <c r="BA1221" s="431"/>
      <c r="BB1221" s="434"/>
      <c r="BC1221" s="435"/>
      <c r="BD1221" s="448"/>
      <c r="BE1221" s="449"/>
      <c r="BF1221" s="452"/>
      <c r="BG1221" s="453"/>
      <c r="BH1221" s="456"/>
      <c r="BI1221" s="457"/>
      <c r="BJ1221" s="448"/>
      <c r="BK1221" s="449"/>
      <c r="BL1221" s="409"/>
      <c r="BM1221" s="410"/>
      <c r="BN1221" s="411"/>
      <c r="BO1221" s="405"/>
      <c r="BP1221" s="405"/>
      <c r="BQ1221" s="53"/>
      <c r="BR1221" s="53"/>
      <c r="BS1221" s="779"/>
    </row>
    <row r="1222" spans="1:71" ht="21.75" customHeight="1" x14ac:dyDescent="0.25">
      <c r="A1222" s="779"/>
      <c r="B1222" s="414" t="str">
        <f>IF(ROSTER!B22="","",ROSTER!B22)</f>
        <v/>
      </c>
      <c r="C1222" s="416" t="str">
        <f>IF(ROSTER!C$22="","",ROSTER!C$22)</f>
        <v/>
      </c>
      <c r="D1222" s="417"/>
      <c r="E1222" s="418"/>
      <c r="F1222" s="420">
        <f>IF(E1222="y",1,IF(E1222="S",1,0))</f>
        <v>0</v>
      </c>
      <c r="G1222" s="422">
        <f>IF(E1222="S",1,0)</f>
        <v>0</v>
      </c>
      <c r="H1222" s="424"/>
      <c r="I1222" s="425"/>
      <c r="J1222" s="428"/>
      <c r="K1222" s="429"/>
      <c r="L1222" s="432"/>
      <c r="M1222" s="433"/>
      <c r="N1222" s="436">
        <f>L1222+J1222</f>
        <v>0</v>
      </c>
      <c r="O1222" s="437"/>
      <c r="P1222" s="428"/>
      <c r="Q1222" s="429"/>
      <c r="R1222" s="432"/>
      <c r="S1222" s="440"/>
      <c r="T1222" s="432"/>
      <c r="U1222" s="425"/>
      <c r="V1222" s="440"/>
      <c r="W1222" s="425"/>
      <c r="X1222" s="428"/>
      <c r="Y1222" s="425"/>
      <c r="Z1222" s="428"/>
      <c r="AA1222" s="425"/>
      <c r="AB1222" s="428"/>
      <c r="AC1222" s="429"/>
      <c r="AD1222" s="432"/>
      <c r="AE1222" s="433"/>
      <c r="AF1222" s="442">
        <f>IF(AB1222=0,0,(AD1222/AB1222)*100)</f>
        <v>0</v>
      </c>
      <c r="AG1222" s="443"/>
      <c r="AH1222" s="428"/>
      <c r="AI1222" s="429"/>
      <c r="AJ1222" s="432"/>
      <c r="AK1222" s="433"/>
      <c r="AL1222" s="446">
        <f>IF(AH1222=0,0,(AJ1222/AH1222)*100)</f>
        <v>0</v>
      </c>
      <c r="AM1222" s="447"/>
      <c r="AN1222" s="428"/>
      <c r="AO1222" s="429"/>
      <c r="AP1222" s="432"/>
      <c r="AQ1222" s="433"/>
      <c r="AR1222" s="446">
        <f>IF(AN1222=0,0,(AP1222/AN1222)*100)</f>
        <v>0</v>
      </c>
      <c r="AS1222" s="447"/>
      <c r="AT1222" s="450">
        <f>AB1222+AH1222+AN1222</f>
        <v>0</v>
      </c>
      <c r="AU1222" s="451"/>
      <c r="AV1222" s="454">
        <f>AD1222+AJ1222+AP1222</f>
        <v>0</v>
      </c>
      <c r="AW1222" s="455"/>
      <c r="AX1222" s="446">
        <f>IF(AT1222=0,0,(AV1222/AT1222)*100)</f>
        <v>0</v>
      </c>
      <c r="AY1222" s="447"/>
      <c r="AZ1222" s="428"/>
      <c r="BA1222" s="429"/>
      <c r="BB1222" s="432"/>
      <c r="BC1222" s="433"/>
      <c r="BD1222" s="446">
        <f>IF(AZ1222=0,0,(BB1222/AZ1222)*100)</f>
        <v>0</v>
      </c>
      <c r="BE1222" s="447"/>
      <c r="BF1222" s="450">
        <f>AT1222+AZ1222</f>
        <v>0</v>
      </c>
      <c r="BG1222" s="451"/>
      <c r="BH1222" s="454">
        <f>AV1222+BB1222</f>
        <v>0</v>
      </c>
      <c r="BI1222" s="455"/>
      <c r="BJ1222" s="446">
        <f>IF(BF1222=0,0,(BH1222/BF1222)*100)</f>
        <v>0</v>
      </c>
      <c r="BK1222" s="447"/>
      <c r="BL1222" s="406">
        <f>(AD1222*2)+(AJ1222*2)+(AP1222*3)+BB1222</f>
        <v>0</v>
      </c>
      <c r="BM1222" s="407"/>
      <c r="BN1222" s="408"/>
      <c r="BO1222" s="404" t="e">
        <f>(BL1222*BR$1208)+(N1222*BR$1209)+(X1222*BR$1210)+(R1222*BR$1211)+(V1222*BR$1212)+(Z1222*BR$1213)</f>
        <v>#REF!</v>
      </c>
      <c r="BP1222" s="404" t="e">
        <f>((AZ1222-BB1222)*BR$1215)+((AT1222-AV1222)*BR$1214)+(H1222*BR$1216)+(P1222*BR$1217)</f>
        <v>#REF!</v>
      </c>
      <c r="BQ1222" s="53"/>
      <c r="BR1222" s="53"/>
      <c r="BS1222" s="779"/>
    </row>
    <row r="1223" spans="1:71" ht="21.75" customHeight="1" x14ac:dyDescent="0.25">
      <c r="A1223" s="779"/>
      <c r="B1223" s="415"/>
      <c r="C1223" s="412" t="str">
        <f>IF(ROSTER!D$22="","",ROSTER!D$22)</f>
        <v/>
      </c>
      <c r="D1223" s="413"/>
      <c r="E1223" s="419"/>
      <c r="F1223" s="421"/>
      <c r="G1223" s="423"/>
      <c r="H1223" s="426"/>
      <c r="I1223" s="427"/>
      <c r="J1223" s="430"/>
      <c r="K1223" s="431"/>
      <c r="L1223" s="434"/>
      <c r="M1223" s="435"/>
      <c r="N1223" s="438" t="s">
        <v>14</v>
      </c>
      <c r="O1223" s="439"/>
      <c r="P1223" s="430"/>
      <c r="Q1223" s="431"/>
      <c r="R1223" s="434"/>
      <c r="S1223" s="441"/>
      <c r="T1223" s="434"/>
      <c r="U1223" s="427"/>
      <c r="V1223" s="441"/>
      <c r="W1223" s="427"/>
      <c r="X1223" s="430"/>
      <c r="Y1223" s="427"/>
      <c r="Z1223" s="430"/>
      <c r="AA1223" s="427"/>
      <c r="AB1223" s="430"/>
      <c r="AC1223" s="431"/>
      <c r="AD1223" s="434"/>
      <c r="AE1223" s="435"/>
      <c r="AF1223" s="444"/>
      <c r="AG1223" s="445"/>
      <c r="AH1223" s="430"/>
      <c r="AI1223" s="431"/>
      <c r="AJ1223" s="434"/>
      <c r="AK1223" s="435"/>
      <c r="AL1223" s="448"/>
      <c r="AM1223" s="449"/>
      <c r="AN1223" s="430"/>
      <c r="AO1223" s="431"/>
      <c r="AP1223" s="434"/>
      <c r="AQ1223" s="435"/>
      <c r="AR1223" s="448"/>
      <c r="AS1223" s="449"/>
      <c r="AT1223" s="452"/>
      <c r="AU1223" s="453"/>
      <c r="AV1223" s="456"/>
      <c r="AW1223" s="457"/>
      <c r="AX1223" s="448"/>
      <c r="AY1223" s="449"/>
      <c r="AZ1223" s="430"/>
      <c r="BA1223" s="431"/>
      <c r="BB1223" s="434"/>
      <c r="BC1223" s="435"/>
      <c r="BD1223" s="448"/>
      <c r="BE1223" s="449"/>
      <c r="BF1223" s="452"/>
      <c r="BG1223" s="453"/>
      <c r="BH1223" s="456"/>
      <c r="BI1223" s="457"/>
      <c r="BJ1223" s="448"/>
      <c r="BK1223" s="449"/>
      <c r="BL1223" s="409"/>
      <c r="BM1223" s="410"/>
      <c r="BN1223" s="411"/>
      <c r="BO1223" s="405"/>
      <c r="BP1223" s="405"/>
      <c r="BQ1223" s="53"/>
      <c r="BR1223" s="53"/>
      <c r="BS1223" s="779"/>
    </row>
    <row r="1224" spans="1:71" ht="21.75" customHeight="1" x14ac:dyDescent="0.25">
      <c r="A1224" s="779"/>
      <c r="B1224" s="414" t="str">
        <f>IF(ROSTER!B24="","",ROSTER!B24)</f>
        <v/>
      </c>
      <c r="C1224" s="416" t="str">
        <f>IF(ROSTER!C$24="","",ROSTER!C$24)</f>
        <v/>
      </c>
      <c r="D1224" s="417"/>
      <c r="E1224" s="418"/>
      <c r="F1224" s="420">
        <f>IF(E1224="y",1,IF(E1224="S",1,0))</f>
        <v>0</v>
      </c>
      <c r="G1224" s="422">
        <f>IF(E1224="S",1,0)</f>
        <v>0</v>
      </c>
      <c r="H1224" s="424"/>
      <c r="I1224" s="425"/>
      <c r="J1224" s="428"/>
      <c r="K1224" s="429"/>
      <c r="L1224" s="432"/>
      <c r="M1224" s="433"/>
      <c r="N1224" s="436">
        <f>L1224+J1224</f>
        <v>0</v>
      </c>
      <c r="O1224" s="437"/>
      <c r="P1224" s="428"/>
      <c r="Q1224" s="429"/>
      <c r="R1224" s="432"/>
      <c r="S1224" s="440"/>
      <c r="T1224" s="432"/>
      <c r="U1224" s="425"/>
      <c r="V1224" s="440"/>
      <c r="W1224" s="425"/>
      <c r="X1224" s="428"/>
      <c r="Y1224" s="425"/>
      <c r="Z1224" s="428"/>
      <c r="AA1224" s="425"/>
      <c r="AB1224" s="428"/>
      <c r="AC1224" s="429"/>
      <c r="AD1224" s="432"/>
      <c r="AE1224" s="433"/>
      <c r="AF1224" s="442">
        <f>IF(AB1224=0,0,(AD1224/AB1224)*100)</f>
        <v>0</v>
      </c>
      <c r="AG1224" s="443"/>
      <c r="AH1224" s="428"/>
      <c r="AI1224" s="429"/>
      <c r="AJ1224" s="432"/>
      <c r="AK1224" s="433"/>
      <c r="AL1224" s="446">
        <f>IF(AH1224=0,0,(AJ1224/AH1224)*100)</f>
        <v>0</v>
      </c>
      <c r="AM1224" s="447"/>
      <c r="AN1224" s="428"/>
      <c r="AO1224" s="429"/>
      <c r="AP1224" s="432"/>
      <c r="AQ1224" s="433"/>
      <c r="AR1224" s="446">
        <f>IF(AN1224=0,0,(AP1224/AN1224)*100)</f>
        <v>0</v>
      </c>
      <c r="AS1224" s="447"/>
      <c r="AT1224" s="450">
        <f>AB1224+AH1224+AN1224</f>
        <v>0</v>
      </c>
      <c r="AU1224" s="451"/>
      <c r="AV1224" s="454">
        <f>AD1224+AJ1224+AP1224</f>
        <v>0</v>
      </c>
      <c r="AW1224" s="455"/>
      <c r="AX1224" s="446">
        <f>IF(AT1224=0,0,(AV1224/AT1224)*100)</f>
        <v>0</v>
      </c>
      <c r="AY1224" s="447"/>
      <c r="AZ1224" s="428"/>
      <c r="BA1224" s="429"/>
      <c r="BB1224" s="432"/>
      <c r="BC1224" s="433"/>
      <c r="BD1224" s="446">
        <f>IF(AZ1224=0,0,(BB1224/AZ1224)*100)</f>
        <v>0</v>
      </c>
      <c r="BE1224" s="447"/>
      <c r="BF1224" s="450">
        <f>AT1224+AZ1224</f>
        <v>0</v>
      </c>
      <c r="BG1224" s="451"/>
      <c r="BH1224" s="454">
        <f>AV1224+BB1224</f>
        <v>0</v>
      </c>
      <c r="BI1224" s="455"/>
      <c r="BJ1224" s="446">
        <f>IF(BF1224=0,0,(BH1224/BF1224)*100)</f>
        <v>0</v>
      </c>
      <c r="BK1224" s="447"/>
      <c r="BL1224" s="406">
        <f>(AD1224*2)+(AJ1224*2)+(AP1224*3)+BB1224</f>
        <v>0</v>
      </c>
      <c r="BM1224" s="407"/>
      <c r="BN1224" s="408"/>
      <c r="BO1224" s="404" t="e">
        <f>(BL1224*BR$1208)+(N1224*BR$1209)+(X1224*BR$1210)+(R1224*BR$1211)+(V1224*BR$1212)+(Z1224*BR$1213)</f>
        <v>#REF!</v>
      </c>
      <c r="BP1224" s="404" t="e">
        <f>((AZ1224-BB1224)*BR$1215)+((AT1224-AV1224)*BR$1214)+(H1224*BR$1216)+(P1224*BR$1217)</f>
        <v>#REF!</v>
      </c>
      <c r="BQ1224" s="53"/>
      <c r="BR1224" s="53"/>
      <c r="BS1224" s="779"/>
    </row>
    <row r="1225" spans="1:71" ht="21.75" customHeight="1" x14ac:dyDescent="0.25">
      <c r="A1225" s="779"/>
      <c r="B1225" s="415"/>
      <c r="C1225" s="412" t="str">
        <f>IF(ROSTER!D$24="","",ROSTER!D$24)</f>
        <v/>
      </c>
      <c r="D1225" s="413"/>
      <c r="E1225" s="419"/>
      <c r="F1225" s="421"/>
      <c r="G1225" s="423"/>
      <c r="H1225" s="426"/>
      <c r="I1225" s="427"/>
      <c r="J1225" s="430"/>
      <c r="K1225" s="431"/>
      <c r="L1225" s="434"/>
      <c r="M1225" s="435"/>
      <c r="N1225" s="438" t="s">
        <v>14</v>
      </c>
      <c r="O1225" s="439"/>
      <c r="P1225" s="430"/>
      <c r="Q1225" s="431"/>
      <c r="R1225" s="434"/>
      <c r="S1225" s="441"/>
      <c r="T1225" s="434"/>
      <c r="U1225" s="427"/>
      <c r="V1225" s="441"/>
      <c r="W1225" s="427"/>
      <c r="X1225" s="430"/>
      <c r="Y1225" s="427"/>
      <c r="Z1225" s="430"/>
      <c r="AA1225" s="427"/>
      <c r="AB1225" s="430"/>
      <c r="AC1225" s="431"/>
      <c r="AD1225" s="434"/>
      <c r="AE1225" s="435"/>
      <c r="AF1225" s="444"/>
      <c r="AG1225" s="445"/>
      <c r="AH1225" s="430"/>
      <c r="AI1225" s="431"/>
      <c r="AJ1225" s="434"/>
      <c r="AK1225" s="435"/>
      <c r="AL1225" s="448"/>
      <c r="AM1225" s="449"/>
      <c r="AN1225" s="430"/>
      <c r="AO1225" s="431"/>
      <c r="AP1225" s="434"/>
      <c r="AQ1225" s="435"/>
      <c r="AR1225" s="448"/>
      <c r="AS1225" s="449"/>
      <c r="AT1225" s="452"/>
      <c r="AU1225" s="453"/>
      <c r="AV1225" s="456"/>
      <c r="AW1225" s="457"/>
      <c r="AX1225" s="448"/>
      <c r="AY1225" s="449"/>
      <c r="AZ1225" s="430"/>
      <c r="BA1225" s="431"/>
      <c r="BB1225" s="434"/>
      <c r="BC1225" s="435"/>
      <c r="BD1225" s="448"/>
      <c r="BE1225" s="449"/>
      <c r="BF1225" s="452"/>
      <c r="BG1225" s="453"/>
      <c r="BH1225" s="456"/>
      <c r="BI1225" s="457"/>
      <c r="BJ1225" s="448"/>
      <c r="BK1225" s="449"/>
      <c r="BL1225" s="409"/>
      <c r="BM1225" s="410"/>
      <c r="BN1225" s="411"/>
      <c r="BO1225" s="405"/>
      <c r="BP1225" s="405"/>
      <c r="BQ1225" s="53"/>
      <c r="BR1225" s="53"/>
      <c r="BS1225" s="779"/>
    </row>
    <row r="1226" spans="1:71" ht="21.75" customHeight="1" x14ac:dyDescent="0.25">
      <c r="A1226" s="779"/>
      <c r="B1226" s="414" t="str">
        <f>IF(ROSTER!B26="","",ROSTER!B26)</f>
        <v/>
      </c>
      <c r="C1226" s="416" t="str">
        <f>IF(ROSTER!C$26="","",ROSTER!C$26)</f>
        <v/>
      </c>
      <c r="D1226" s="417"/>
      <c r="E1226" s="418"/>
      <c r="F1226" s="420">
        <f>IF(E1226="y",1,IF(E1226="S",1,0))</f>
        <v>0</v>
      </c>
      <c r="G1226" s="422">
        <f>IF(E1226="S",1,0)</f>
        <v>0</v>
      </c>
      <c r="H1226" s="424"/>
      <c r="I1226" s="425"/>
      <c r="J1226" s="428"/>
      <c r="K1226" s="429"/>
      <c r="L1226" s="432"/>
      <c r="M1226" s="433"/>
      <c r="N1226" s="436">
        <f>L1226+J1226</f>
        <v>0</v>
      </c>
      <c r="O1226" s="437"/>
      <c r="P1226" s="428"/>
      <c r="Q1226" s="429"/>
      <c r="R1226" s="432"/>
      <c r="S1226" s="440"/>
      <c r="T1226" s="432"/>
      <c r="U1226" s="425"/>
      <c r="V1226" s="440"/>
      <c r="W1226" s="425"/>
      <c r="X1226" s="428"/>
      <c r="Y1226" s="425"/>
      <c r="Z1226" s="428"/>
      <c r="AA1226" s="425"/>
      <c r="AB1226" s="428"/>
      <c r="AC1226" s="429"/>
      <c r="AD1226" s="432"/>
      <c r="AE1226" s="433"/>
      <c r="AF1226" s="442">
        <f>IF(AB1226=0,0,(AD1226/AB1226)*100)</f>
        <v>0</v>
      </c>
      <c r="AG1226" s="443"/>
      <c r="AH1226" s="428"/>
      <c r="AI1226" s="429"/>
      <c r="AJ1226" s="432"/>
      <c r="AK1226" s="433"/>
      <c r="AL1226" s="446">
        <f>IF(AH1226=0,0,(AJ1226/AH1226)*100)</f>
        <v>0</v>
      </c>
      <c r="AM1226" s="447"/>
      <c r="AN1226" s="428"/>
      <c r="AO1226" s="429"/>
      <c r="AP1226" s="432"/>
      <c r="AQ1226" s="433"/>
      <c r="AR1226" s="446">
        <f>IF(AN1226=0,0,(AP1226/AN1226)*100)</f>
        <v>0</v>
      </c>
      <c r="AS1226" s="447"/>
      <c r="AT1226" s="450">
        <f>AB1226+AH1226+AN1226</f>
        <v>0</v>
      </c>
      <c r="AU1226" s="451"/>
      <c r="AV1226" s="454">
        <f>AD1226+AJ1226+AP1226</f>
        <v>0</v>
      </c>
      <c r="AW1226" s="455"/>
      <c r="AX1226" s="446">
        <f>IF(AT1226=0,0,(AV1226/AT1226)*100)</f>
        <v>0</v>
      </c>
      <c r="AY1226" s="447"/>
      <c r="AZ1226" s="428"/>
      <c r="BA1226" s="429"/>
      <c r="BB1226" s="432"/>
      <c r="BC1226" s="433"/>
      <c r="BD1226" s="446">
        <f>IF(AZ1226=0,0,(BB1226/AZ1226)*100)</f>
        <v>0</v>
      </c>
      <c r="BE1226" s="447"/>
      <c r="BF1226" s="450">
        <f>AT1226+AZ1226</f>
        <v>0</v>
      </c>
      <c r="BG1226" s="451"/>
      <c r="BH1226" s="454">
        <f>AV1226+BB1226</f>
        <v>0</v>
      </c>
      <c r="BI1226" s="455"/>
      <c r="BJ1226" s="446">
        <f>IF(BF1226=0,0,(BH1226/BF1226)*100)</f>
        <v>0</v>
      </c>
      <c r="BK1226" s="447"/>
      <c r="BL1226" s="406">
        <f>(AD1226*2)+(AJ1226*2)+(AP1226*3)+BB1226</f>
        <v>0</v>
      </c>
      <c r="BM1226" s="407"/>
      <c r="BN1226" s="408"/>
      <c r="BO1226" s="404" t="e">
        <f>(BL1226*BR$1208)+(N1226*BR$1209)+(X1226*BR$1210)+(R1226*BR$1211)+(V1226*BR$1212)+(Z1226*BR$1213)</f>
        <v>#REF!</v>
      </c>
      <c r="BP1226" s="404" t="e">
        <f>((AZ1226-BB1226)*BR$1215)+((AT1226-AV1226)*BR$1214)+(H1226*BR$1216)+(P1226*BR$1217)</f>
        <v>#REF!</v>
      </c>
      <c r="BQ1226" s="53"/>
      <c r="BR1226" s="53"/>
      <c r="BS1226" s="779"/>
    </row>
    <row r="1227" spans="1:71" ht="21.75" customHeight="1" x14ac:dyDescent="0.25">
      <c r="A1227" s="779"/>
      <c r="B1227" s="415"/>
      <c r="C1227" s="412" t="str">
        <f>IF(ROSTER!D$26="","",ROSTER!D$26)</f>
        <v/>
      </c>
      <c r="D1227" s="413"/>
      <c r="E1227" s="419"/>
      <c r="F1227" s="421"/>
      <c r="G1227" s="423"/>
      <c r="H1227" s="426"/>
      <c r="I1227" s="427"/>
      <c r="J1227" s="430"/>
      <c r="K1227" s="431"/>
      <c r="L1227" s="434"/>
      <c r="M1227" s="435"/>
      <c r="N1227" s="438" t="s">
        <v>14</v>
      </c>
      <c r="O1227" s="439"/>
      <c r="P1227" s="430"/>
      <c r="Q1227" s="431"/>
      <c r="R1227" s="434"/>
      <c r="S1227" s="441"/>
      <c r="T1227" s="434"/>
      <c r="U1227" s="427"/>
      <c r="V1227" s="441"/>
      <c r="W1227" s="427"/>
      <c r="X1227" s="430"/>
      <c r="Y1227" s="427"/>
      <c r="Z1227" s="430"/>
      <c r="AA1227" s="427"/>
      <c r="AB1227" s="430"/>
      <c r="AC1227" s="431"/>
      <c r="AD1227" s="434"/>
      <c r="AE1227" s="435"/>
      <c r="AF1227" s="444"/>
      <c r="AG1227" s="445"/>
      <c r="AH1227" s="430"/>
      <c r="AI1227" s="431"/>
      <c r="AJ1227" s="434"/>
      <c r="AK1227" s="435"/>
      <c r="AL1227" s="448"/>
      <c r="AM1227" s="449"/>
      <c r="AN1227" s="430"/>
      <c r="AO1227" s="431"/>
      <c r="AP1227" s="434"/>
      <c r="AQ1227" s="435"/>
      <c r="AR1227" s="448"/>
      <c r="AS1227" s="449"/>
      <c r="AT1227" s="452"/>
      <c r="AU1227" s="453"/>
      <c r="AV1227" s="456"/>
      <c r="AW1227" s="457"/>
      <c r="AX1227" s="448"/>
      <c r="AY1227" s="449"/>
      <c r="AZ1227" s="430"/>
      <c r="BA1227" s="431"/>
      <c r="BB1227" s="434"/>
      <c r="BC1227" s="435"/>
      <c r="BD1227" s="448"/>
      <c r="BE1227" s="449"/>
      <c r="BF1227" s="452"/>
      <c r="BG1227" s="453"/>
      <c r="BH1227" s="456"/>
      <c r="BI1227" s="457"/>
      <c r="BJ1227" s="448"/>
      <c r="BK1227" s="449"/>
      <c r="BL1227" s="409"/>
      <c r="BM1227" s="410"/>
      <c r="BN1227" s="411"/>
      <c r="BO1227" s="405"/>
      <c r="BP1227" s="405"/>
      <c r="BQ1227" s="53"/>
      <c r="BR1227" s="53"/>
      <c r="BS1227" s="779"/>
    </row>
    <row r="1228" spans="1:71" ht="21.75" customHeight="1" x14ac:dyDescent="0.25">
      <c r="A1228" s="779"/>
      <c r="B1228" s="414" t="str">
        <f>IF(ROSTER!B28="","",ROSTER!B28)</f>
        <v/>
      </c>
      <c r="C1228" s="416" t="str">
        <f>IF(ROSTER!C$28="","",ROSTER!C$28)</f>
        <v/>
      </c>
      <c r="D1228" s="417"/>
      <c r="E1228" s="418"/>
      <c r="F1228" s="420">
        <f>IF(E1228="y",1,IF(E1228="S",1,0))</f>
        <v>0</v>
      </c>
      <c r="G1228" s="422">
        <f>IF(E1228="S",1,0)</f>
        <v>0</v>
      </c>
      <c r="H1228" s="424"/>
      <c r="I1228" s="425"/>
      <c r="J1228" s="428"/>
      <c r="K1228" s="429"/>
      <c r="L1228" s="432"/>
      <c r="M1228" s="433"/>
      <c r="N1228" s="436">
        <f>L1228+J1228</f>
        <v>0</v>
      </c>
      <c r="O1228" s="437"/>
      <c r="P1228" s="428"/>
      <c r="Q1228" s="429"/>
      <c r="R1228" s="432"/>
      <c r="S1228" s="440"/>
      <c r="T1228" s="432"/>
      <c r="U1228" s="425"/>
      <c r="V1228" s="440"/>
      <c r="W1228" s="425"/>
      <c r="X1228" s="428"/>
      <c r="Y1228" s="425"/>
      <c r="Z1228" s="428"/>
      <c r="AA1228" s="425"/>
      <c r="AB1228" s="428"/>
      <c r="AC1228" s="429"/>
      <c r="AD1228" s="432"/>
      <c r="AE1228" s="433"/>
      <c r="AF1228" s="442">
        <f>IF(AB1228=0,0,(AD1228/AB1228)*100)</f>
        <v>0</v>
      </c>
      <c r="AG1228" s="443"/>
      <c r="AH1228" s="428"/>
      <c r="AI1228" s="429"/>
      <c r="AJ1228" s="432"/>
      <c r="AK1228" s="433"/>
      <c r="AL1228" s="446">
        <f>IF(AH1228=0,0,(AJ1228/AH1228)*100)</f>
        <v>0</v>
      </c>
      <c r="AM1228" s="447"/>
      <c r="AN1228" s="428"/>
      <c r="AO1228" s="429"/>
      <c r="AP1228" s="432"/>
      <c r="AQ1228" s="433"/>
      <c r="AR1228" s="446">
        <f>IF(AN1228=0,0,(AP1228/AN1228)*100)</f>
        <v>0</v>
      </c>
      <c r="AS1228" s="447"/>
      <c r="AT1228" s="450">
        <f>AB1228+AH1228+AN1228</f>
        <v>0</v>
      </c>
      <c r="AU1228" s="451"/>
      <c r="AV1228" s="454">
        <f>AD1228+AJ1228+AP1228</f>
        <v>0</v>
      </c>
      <c r="AW1228" s="455"/>
      <c r="AX1228" s="446">
        <f>IF(AT1228=0,0,(AV1228/AT1228)*100)</f>
        <v>0</v>
      </c>
      <c r="AY1228" s="447"/>
      <c r="AZ1228" s="428"/>
      <c r="BA1228" s="429"/>
      <c r="BB1228" s="432"/>
      <c r="BC1228" s="433"/>
      <c r="BD1228" s="446">
        <f>IF(AZ1228=0,0,(BB1228/AZ1228)*100)</f>
        <v>0</v>
      </c>
      <c r="BE1228" s="447"/>
      <c r="BF1228" s="450">
        <f>AT1228+AZ1228</f>
        <v>0</v>
      </c>
      <c r="BG1228" s="451"/>
      <c r="BH1228" s="454">
        <f>AV1228+BB1228</f>
        <v>0</v>
      </c>
      <c r="BI1228" s="455"/>
      <c r="BJ1228" s="446">
        <f>IF(BF1228=0,0,(BH1228/BF1228)*100)</f>
        <v>0</v>
      </c>
      <c r="BK1228" s="447"/>
      <c r="BL1228" s="406">
        <f>(AD1228*2)+(AJ1228*2)+(AP1228*3)+BB1228</f>
        <v>0</v>
      </c>
      <c r="BM1228" s="407"/>
      <c r="BN1228" s="408"/>
      <c r="BO1228" s="404" t="e">
        <f>(BL1228*BR$1208)+(N1228*BR$1209)+(X1228*BR$1210)+(R1228*BR$1211)+(V1228*BR$1212)+(Z1228*BR$1213)</f>
        <v>#REF!</v>
      </c>
      <c r="BP1228" s="404" t="e">
        <f>((AZ1228-BB1228)*BR$1215)+((AT1228-AV1228)*BR$1214)+(H1228*BR$1216)+(P1228*BR$1217)</f>
        <v>#REF!</v>
      </c>
      <c r="BQ1228" s="53"/>
      <c r="BR1228" s="53"/>
      <c r="BS1228" s="779"/>
    </row>
    <row r="1229" spans="1:71" ht="21.75" customHeight="1" x14ac:dyDescent="0.25">
      <c r="A1229" s="779"/>
      <c r="B1229" s="415"/>
      <c r="C1229" s="412" t="str">
        <f>IF(ROSTER!D$28="","",ROSTER!D$28)</f>
        <v/>
      </c>
      <c r="D1229" s="413"/>
      <c r="E1229" s="419"/>
      <c r="F1229" s="421"/>
      <c r="G1229" s="423"/>
      <c r="H1229" s="426"/>
      <c r="I1229" s="427"/>
      <c r="J1229" s="430"/>
      <c r="K1229" s="431"/>
      <c r="L1229" s="434"/>
      <c r="M1229" s="435"/>
      <c r="N1229" s="438" t="s">
        <v>14</v>
      </c>
      <c r="O1229" s="439"/>
      <c r="P1229" s="430"/>
      <c r="Q1229" s="431"/>
      <c r="R1229" s="434"/>
      <c r="S1229" s="441"/>
      <c r="T1229" s="434"/>
      <c r="U1229" s="427"/>
      <c r="V1229" s="441"/>
      <c r="W1229" s="427"/>
      <c r="X1229" s="430"/>
      <c r="Y1229" s="427"/>
      <c r="Z1229" s="430"/>
      <c r="AA1229" s="427"/>
      <c r="AB1229" s="430"/>
      <c r="AC1229" s="431"/>
      <c r="AD1229" s="434"/>
      <c r="AE1229" s="435"/>
      <c r="AF1229" s="444"/>
      <c r="AG1229" s="445"/>
      <c r="AH1229" s="430"/>
      <c r="AI1229" s="431"/>
      <c r="AJ1229" s="434"/>
      <c r="AK1229" s="435"/>
      <c r="AL1229" s="448"/>
      <c r="AM1229" s="449"/>
      <c r="AN1229" s="430"/>
      <c r="AO1229" s="431"/>
      <c r="AP1229" s="434"/>
      <c r="AQ1229" s="435"/>
      <c r="AR1229" s="448"/>
      <c r="AS1229" s="449"/>
      <c r="AT1229" s="452"/>
      <c r="AU1229" s="453"/>
      <c r="AV1229" s="456"/>
      <c r="AW1229" s="457"/>
      <c r="AX1229" s="448"/>
      <c r="AY1229" s="449"/>
      <c r="AZ1229" s="430"/>
      <c r="BA1229" s="431"/>
      <c r="BB1229" s="434"/>
      <c r="BC1229" s="435"/>
      <c r="BD1229" s="448"/>
      <c r="BE1229" s="449"/>
      <c r="BF1229" s="452"/>
      <c r="BG1229" s="453"/>
      <c r="BH1229" s="456"/>
      <c r="BI1229" s="457"/>
      <c r="BJ1229" s="448"/>
      <c r="BK1229" s="449"/>
      <c r="BL1229" s="409"/>
      <c r="BM1229" s="410"/>
      <c r="BN1229" s="411"/>
      <c r="BO1229" s="405"/>
      <c r="BP1229" s="405"/>
      <c r="BQ1229" s="53"/>
      <c r="BR1229" s="53"/>
      <c r="BS1229" s="779"/>
    </row>
    <row r="1230" spans="1:71" ht="21.75" customHeight="1" x14ac:dyDescent="0.25">
      <c r="A1230" s="779"/>
      <c r="B1230" s="414" t="str">
        <f>IF(ROSTER!B30="","",ROSTER!B30)</f>
        <v/>
      </c>
      <c r="C1230" s="416" t="str">
        <f>IF(ROSTER!C$30="","",ROSTER!C$30)</f>
        <v/>
      </c>
      <c r="D1230" s="417"/>
      <c r="E1230" s="418"/>
      <c r="F1230" s="420">
        <f>IF(E1230="y",1,IF(E1230="S",1,0))</f>
        <v>0</v>
      </c>
      <c r="G1230" s="422">
        <f>IF(E1230="S",1,0)</f>
        <v>0</v>
      </c>
      <c r="H1230" s="424"/>
      <c r="I1230" s="425"/>
      <c r="J1230" s="428"/>
      <c r="K1230" s="429"/>
      <c r="L1230" s="432"/>
      <c r="M1230" s="433"/>
      <c r="N1230" s="436">
        <f>L1230+J1230</f>
        <v>0</v>
      </c>
      <c r="O1230" s="437"/>
      <c r="P1230" s="428"/>
      <c r="Q1230" s="429"/>
      <c r="R1230" s="432"/>
      <c r="S1230" s="440"/>
      <c r="T1230" s="432"/>
      <c r="U1230" s="425"/>
      <c r="V1230" s="440"/>
      <c r="W1230" s="425"/>
      <c r="X1230" s="428"/>
      <c r="Y1230" s="425"/>
      <c r="Z1230" s="428"/>
      <c r="AA1230" s="425"/>
      <c r="AB1230" s="428"/>
      <c r="AC1230" s="429"/>
      <c r="AD1230" s="432"/>
      <c r="AE1230" s="433"/>
      <c r="AF1230" s="442">
        <f>IF(AB1230=0,0,(AD1230/AB1230)*100)</f>
        <v>0</v>
      </c>
      <c r="AG1230" s="443"/>
      <c r="AH1230" s="428"/>
      <c r="AI1230" s="429"/>
      <c r="AJ1230" s="432"/>
      <c r="AK1230" s="433"/>
      <c r="AL1230" s="446">
        <f>IF(AH1230=0,0,(AJ1230/AH1230)*100)</f>
        <v>0</v>
      </c>
      <c r="AM1230" s="447"/>
      <c r="AN1230" s="428"/>
      <c r="AO1230" s="429"/>
      <c r="AP1230" s="432"/>
      <c r="AQ1230" s="433"/>
      <c r="AR1230" s="446">
        <f>IF(AN1230=0,0,(AP1230/AN1230)*100)</f>
        <v>0</v>
      </c>
      <c r="AS1230" s="447"/>
      <c r="AT1230" s="450">
        <f>AB1230+AH1230+AN1230</f>
        <v>0</v>
      </c>
      <c r="AU1230" s="451"/>
      <c r="AV1230" s="454">
        <f>AD1230+AJ1230+AP1230</f>
        <v>0</v>
      </c>
      <c r="AW1230" s="455"/>
      <c r="AX1230" s="446">
        <f>IF(AT1230=0,0,(AV1230/AT1230)*100)</f>
        <v>0</v>
      </c>
      <c r="AY1230" s="447"/>
      <c r="AZ1230" s="428"/>
      <c r="BA1230" s="429"/>
      <c r="BB1230" s="432"/>
      <c r="BC1230" s="433"/>
      <c r="BD1230" s="446">
        <f>IF(AZ1230=0,0,(BB1230/AZ1230)*100)</f>
        <v>0</v>
      </c>
      <c r="BE1230" s="447"/>
      <c r="BF1230" s="450">
        <f>AT1230+AZ1230</f>
        <v>0</v>
      </c>
      <c r="BG1230" s="451"/>
      <c r="BH1230" s="454">
        <f>AV1230+BB1230</f>
        <v>0</v>
      </c>
      <c r="BI1230" s="455"/>
      <c r="BJ1230" s="446">
        <f>IF(BF1230=0,0,(BH1230/BF1230)*100)</f>
        <v>0</v>
      </c>
      <c r="BK1230" s="447"/>
      <c r="BL1230" s="406">
        <f>(AD1230*2)+(AJ1230*2)+(AP1230*3)+BB1230</f>
        <v>0</v>
      </c>
      <c r="BM1230" s="407"/>
      <c r="BN1230" s="408"/>
      <c r="BO1230" s="404" t="e">
        <f>(BL1230*BR$1208)+(N1230*BR$1209)+(X1230*BR$1210)+(R1230*BR$1211)+(V1230*BR$1212)+(Z1230*BR$1213)</f>
        <v>#REF!</v>
      </c>
      <c r="BP1230" s="404" t="e">
        <f>((AZ1230-BB1230)*BR$1215)+((AT1230-AV1230)*BR$1214)+(H1230*BR$1216)+(P1230*BR$1217)</f>
        <v>#REF!</v>
      </c>
      <c r="BQ1230" s="53"/>
      <c r="BR1230" s="53"/>
      <c r="BS1230" s="779"/>
    </row>
    <row r="1231" spans="1:71" ht="21.75" customHeight="1" x14ac:dyDescent="0.25">
      <c r="A1231" s="779"/>
      <c r="B1231" s="415"/>
      <c r="C1231" s="412" t="str">
        <f>IF(ROSTER!D$30="","",ROSTER!D$30)</f>
        <v/>
      </c>
      <c r="D1231" s="413"/>
      <c r="E1231" s="419"/>
      <c r="F1231" s="421"/>
      <c r="G1231" s="423"/>
      <c r="H1231" s="426"/>
      <c r="I1231" s="427"/>
      <c r="J1231" s="430"/>
      <c r="K1231" s="431"/>
      <c r="L1231" s="434"/>
      <c r="M1231" s="435"/>
      <c r="N1231" s="438" t="s">
        <v>14</v>
      </c>
      <c r="O1231" s="439"/>
      <c r="P1231" s="430"/>
      <c r="Q1231" s="431"/>
      <c r="R1231" s="434"/>
      <c r="S1231" s="441"/>
      <c r="T1231" s="434"/>
      <c r="U1231" s="427"/>
      <c r="V1231" s="441"/>
      <c r="W1231" s="427"/>
      <c r="X1231" s="430"/>
      <c r="Y1231" s="427"/>
      <c r="Z1231" s="430"/>
      <c r="AA1231" s="427"/>
      <c r="AB1231" s="430"/>
      <c r="AC1231" s="431"/>
      <c r="AD1231" s="434"/>
      <c r="AE1231" s="435"/>
      <c r="AF1231" s="444"/>
      <c r="AG1231" s="445"/>
      <c r="AH1231" s="430"/>
      <c r="AI1231" s="431"/>
      <c r="AJ1231" s="434"/>
      <c r="AK1231" s="435"/>
      <c r="AL1231" s="448"/>
      <c r="AM1231" s="449"/>
      <c r="AN1231" s="430"/>
      <c r="AO1231" s="431"/>
      <c r="AP1231" s="434"/>
      <c r="AQ1231" s="435"/>
      <c r="AR1231" s="448"/>
      <c r="AS1231" s="449"/>
      <c r="AT1231" s="452"/>
      <c r="AU1231" s="453"/>
      <c r="AV1231" s="456"/>
      <c r="AW1231" s="457"/>
      <c r="AX1231" s="448"/>
      <c r="AY1231" s="449"/>
      <c r="AZ1231" s="430"/>
      <c r="BA1231" s="431"/>
      <c r="BB1231" s="434"/>
      <c r="BC1231" s="435"/>
      <c r="BD1231" s="448"/>
      <c r="BE1231" s="449"/>
      <c r="BF1231" s="452"/>
      <c r="BG1231" s="453"/>
      <c r="BH1231" s="456"/>
      <c r="BI1231" s="457"/>
      <c r="BJ1231" s="448"/>
      <c r="BK1231" s="449"/>
      <c r="BL1231" s="409"/>
      <c r="BM1231" s="410"/>
      <c r="BN1231" s="411"/>
      <c r="BO1231" s="405"/>
      <c r="BP1231" s="405"/>
      <c r="BQ1231" s="53"/>
      <c r="BR1231" s="53"/>
      <c r="BS1231" s="779"/>
    </row>
    <row r="1232" spans="1:71" ht="21.75" customHeight="1" x14ac:dyDescent="0.25">
      <c r="A1232" s="779"/>
      <c r="B1232" s="414" t="str">
        <f>IF(ROSTER!B32="","",ROSTER!B32)</f>
        <v/>
      </c>
      <c r="C1232" s="416" t="str">
        <f>IF(ROSTER!C$32="","",ROSTER!C$32)</f>
        <v/>
      </c>
      <c r="D1232" s="417"/>
      <c r="E1232" s="418"/>
      <c r="F1232" s="420">
        <f>IF(E1232="y",1,IF(E1232="S",1,0))</f>
        <v>0</v>
      </c>
      <c r="G1232" s="422">
        <f>IF(E1232="S",1,0)</f>
        <v>0</v>
      </c>
      <c r="H1232" s="424"/>
      <c r="I1232" s="425"/>
      <c r="J1232" s="428"/>
      <c r="K1232" s="429"/>
      <c r="L1232" s="432"/>
      <c r="M1232" s="433"/>
      <c r="N1232" s="436">
        <f>L1232+J1232</f>
        <v>0</v>
      </c>
      <c r="O1232" s="437"/>
      <c r="P1232" s="428"/>
      <c r="Q1232" s="429"/>
      <c r="R1232" s="432"/>
      <c r="S1232" s="440"/>
      <c r="T1232" s="432"/>
      <c r="U1232" s="425"/>
      <c r="V1232" s="440"/>
      <c r="W1232" s="425"/>
      <c r="X1232" s="428"/>
      <c r="Y1232" s="425"/>
      <c r="Z1232" s="428"/>
      <c r="AA1232" s="425"/>
      <c r="AB1232" s="428"/>
      <c r="AC1232" s="429"/>
      <c r="AD1232" s="432"/>
      <c r="AE1232" s="433"/>
      <c r="AF1232" s="442">
        <f>IF(AB1232=0,0,(AD1232/AB1232)*100)</f>
        <v>0</v>
      </c>
      <c r="AG1232" s="443"/>
      <c r="AH1232" s="428"/>
      <c r="AI1232" s="429"/>
      <c r="AJ1232" s="432"/>
      <c r="AK1232" s="433"/>
      <c r="AL1232" s="446">
        <f>IF(AH1232=0,0,(AJ1232/AH1232)*100)</f>
        <v>0</v>
      </c>
      <c r="AM1232" s="447"/>
      <c r="AN1232" s="428"/>
      <c r="AO1232" s="429"/>
      <c r="AP1232" s="432"/>
      <c r="AQ1232" s="433"/>
      <c r="AR1232" s="446">
        <f>IF(AN1232=0,0,(AP1232/AN1232)*100)</f>
        <v>0</v>
      </c>
      <c r="AS1232" s="447"/>
      <c r="AT1232" s="450">
        <f>AB1232+AH1232+AN1232</f>
        <v>0</v>
      </c>
      <c r="AU1232" s="451"/>
      <c r="AV1232" s="454">
        <f>AD1232+AJ1232+AP1232</f>
        <v>0</v>
      </c>
      <c r="AW1232" s="455"/>
      <c r="AX1232" s="446">
        <f>IF(AT1232=0,0,(AV1232/AT1232)*100)</f>
        <v>0</v>
      </c>
      <c r="AY1232" s="447"/>
      <c r="AZ1232" s="428"/>
      <c r="BA1232" s="429"/>
      <c r="BB1232" s="432"/>
      <c r="BC1232" s="433"/>
      <c r="BD1232" s="446">
        <f>IF(AZ1232=0,0,(BB1232/AZ1232)*100)</f>
        <v>0</v>
      </c>
      <c r="BE1232" s="447"/>
      <c r="BF1232" s="450">
        <f>AT1232+AZ1232</f>
        <v>0</v>
      </c>
      <c r="BG1232" s="451"/>
      <c r="BH1232" s="454">
        <f>AV1232+BB1232</f>
        <v>0</v>
      </c>
      <c r="BI1232" s="455"/>
      <c r="BJ1232" s="446">
        <f>IF(BF1232=0,0,(BH1232/BF1232)*100)</f>
        <v>0</v>
      </c>
      <c r="BK1232" s="447"/>
      <c r="BL1232" s="406">
        <f>(AD1232*2)+(AJ1232*2)+(AP1232*3)+BB1232</f>
        <v>0</v>
      </c>
      <c r="BM1232" s="407"/>
      <c r="BN1232" s="408"/>
      <c r="BO1232" s="404" t="e">
        <f>(BL1232*BR$1208)+(N1232*BR$1209)+(X1232*BR$1210)+(R1232*BR$1211)+(V1232*BR$1212)+(Z1232*BR$1213)</f>
        <v>#REF!</v>
      </c>
      <c r="BP1232" s="404" t="e">
        <f>((AZ1232-BB1232)*BR$1215)+((AT1232-AV1232)*BR$1214)+(H1232*BR$1216)+(P1232*BR$1217)</f>
        <v>#REF!</v>
      </c>
      <c r="BQ1232" s="53"/>
      <c r="BR1232" s="53"/>
      <c r="BS1232" s="779"/>
    </row>
    <row r="1233" spans="1:71" ht="21.75" customHeight="1" x14ac:dyDescent="0.25">
      <c r="A1233" s="779"/>
      <c r="B1233" s="415"/>
      <c r="C1233" s="412" t="str">
        <f>IF(ROSTER!D$32="","",ROSTER!D$32)</f>
        <v/>
      </c>
      <c r="D1233" s="413"/>
      <c r="E1233" s="419"/>
      <c r="F1233" s="421"/>
      <c r="G1233" s="423"/>
      <c r="H1233" s="426"/>
      <c r="I1233" s="427"/>
      <c r="J1233" s="430"/>
      <c r="K1233" s="431"/>
      <c r="L1233" s="434"/>
      <c r="M1233" s="435"/>
      <c r="N1233" s="438" t="s">
        <v>14</v>
      </c>
      <c r="O1233" s="439"/>
      <c r="P1233" s="430"/>
      <c r="Q1233" s="431"/>
      <c r="R1233" s="434"/>
      <c r="S1233" s="441"/>
      <c r="T1233" s="434"/>
      <c r="U1233" s="427"/>
      <c r="V1233" s="441"/>
      <c r="W1233" s="427"/>
      <c r="X1233" s="430"/>
      <c r="Y1233" s="427"/>
      <c r="Z1233" s="430"/>
      <c r="AA1233" s="427"/>
      <c r="AB1233" s="430"/>
      <c r="AC1233" s="431"/>
      <c r="AD1233" s="434"/>
      <c r="AE1233" s="435"/>
      <c r="AF1233" s="444"/>
      <c r="AG1233" s="445"/>
      <c r="AH1233" s="430"/>
      <c r="AI1233" s="431"/>
      <c r="AJ1233" s="434"/>
      <c r="AK1233" s="435"/>
      <c r="AL1233" s="448"/>
      <c r="AM1233" s="449"/>
      <c r="AN1233" s="430"/>
      <c r="AO1233" s="431"/>
      <c r="AP1233" s="434"/>
      <c r="AQ1233" s="435"/>
      <c r="AR1233" s="448"/>
      <c r="AS1233" s="449"/>
      <c r="AT1233" s="452"/>
      <c r="AU1233" s="453"/>
      <c r="AV1233" s="456"/>
      <c r="AW1233" s="457"/>
      <c r="AX1233" s="448"/>
      <c r="AY1233" s="449"/>
      <c r="AZ1233" s="430"/>
      <c r="BA1233" s="431"/>
      <c r="BB1233" s="434"/>
      <c r="BC1233" s="435"/>
      <c r="BD1233" s="448"/>
      <c r="BE1233" s="449"/>
      <c r="BF1233" s="452"/>
      <c r="BG1233" s="453"/>
      <c r="BH1233" s="456"/>
      <c r="BI1233" s="457"/>
      <c r="BJ1233" s="448"/>
      <c r="BK1233" s="449"/>
      <c r="BL1233" s="409"/>
      <c r="BM1233" s="410"/>
      <c r="BN1233" s="411"/>
      <c r="BO1233" s="405"/>
      <c r="BP1233" s="405"/>
      <c r="BQ1233" s="53"/>
      <c r="BR1233" s="53"/>
      <c r="BS1233" s="779"/>
    </row>
    <row r="1234" spans="1:71" ht="21.75" customHeight="1" x14ac:dyDescent="0.25">
      <c r="A1234" s="779"/>
      <c r="B1234" s="414" t="str">
        <f>IF(ROSTER!B34="","",ROSTER!B34)</f>
        <v/>
      </c>
      <c r="C1234" s="416" t="str">
        <f>IF(ROSTER!C$34="","",ROSTER!C$34)</f>
        <v/>
      </c>
      <c r="D1234" s="417"/>
      <c r="E1234" s="418"/>
      <c r="F1234" s="420">
        <f>IF(E1234="y",1,IF(E1234="S",1,0))</f>
        <v>0</v>
      </c>
      <c r="G1234" s="422">
        <f>IF(E1234="S",1,0)</f>
        <v>0</v>
      </c>
      <c r="H1234" s="424"/>
      <c r="I1234" s="425"/>
      <c r="J1234" s="428"/>
      <c r="K1234" s="429"/>
      <c r="L1234" s="432"/>
      <c r="M1234" s="433"/>
      <c r="N1234" s="436">
        <f>L1234+J1234</f>
        <v>0</v>
      </c>
      <c r="O1234" s="437"/>
      <c r="P1234" s="428"/>
      <c r="Q1234" s="429"/>
      <c r="R1234" s="432"/>
      <c r="S1234" s="440"/>
      <c r="T1234" s="432"/>
      <c r="U1234" s="425"/>
      <c r="V1234" s="440"/>
      <c r="W1234" s="425"/>
      <c r="X1234" s="428"/>
      <c r="Y1234" s="425"/>
      <c r="Z1234" s="428"/>
      <c r="AA1234" s="425"/>
      <c r="AB1234" s="428"/>
      <c r="AC1234" s="429"/>
      <c r="AD1234" s="432"/>
      <c r="AE1234" s="433"/>
      <c r="AF1234" s="442">
        <f>IF(AB1234=0,0,(AD1234/AB1234)*100)</f>
        <v>0</v>
      </c>
      <c r="AG1234" s="443"/>
      <c r="AH1234" s="428"/>
      <c r="AI1234" s="429"/>
      <c r="AJ1234" s="432"/>
      <c r="AK1234" s="433"/>
      <c r="AL1234" s="446">
        <f>IF(AH1234=0,0,(AJ1234/AH1234)*100)</f>
        <v>0</v>
      </c>
      <c r="AM1234" s="447"/>
      <c r="AN1234" s="428"/>
      <c r="AO1234" s="429"/>
      <c r="AP1234" s="432"/>
      <c r="AQ1234" s="433"/>
      <c r="AR1234" s="446">
        <f>IF(AN1234=0,0,(AP1234/AN1234)*100)</f>
        <v>0</v>
      </c>
      <c r="AS1234" s="447"/>
      <c r="AT1234" s="450">
        <f>AB1234+AH1234+AN1234</f>
        <v>0</v>
      </c>
      <c r="AU1234" s="451"/>
      <c r="AV1234" s="454">
        <f>AD1234+AJ1234+AP1234</f>
        <v>0</v>
      </c>
      <c r="AW1234" s="455"/>
      <c r="AX1234" s="446">
        <f>IF(AT1234=0,0,(AV1234/AT1234)*100)</f>
        <v>0</v>
      </c>
      <c r="AY1234" s="447"/>
      <c r="AZ1234" s="428"/>
      <c r="BA1234" s="429"/>
      <c r="BB1234" s="432"/>
      <c r="BC1234" s="433"/>
      <c r="BD1234" s="446">
        <f>IF(AZ1234=0,0,(BB1234/AZ1234)*100)</f>
        <v>0</v>
      </c>
      <c r="BE1234" s="447"/>
      <c r="BF1234" s="450">
        <f>AT1234+AZ1234</f>
        <v>0</v>
      </c>
      <c r="BG1234" s="451"/>
      <c r="BH1234" s="454">
        <f>AV1234+BB1234</f>
        <v>0</v>
      </c>
      <c r="BI1234" s="455"/>
      <c r="BJ1234" s="446">
        <f>IF(BF1234=0,0,(BH1234/BF1234)*100)</f>
        <v>0</v>
      </c>
      <c r="BK1234" s="447"/>
      <c r="BL1234" s="406">
        <f>(AD1234*2)+(AJ1234*2)+(AP1234*3)+BB1234</f>
        <v>0</v>
      </c>
      <c r="BM1234" s="407"/>
      <c r="BN1234" s="408"/>
      <c r="BO1234" s="404" t="e">
        <f>(BL1234*BR$1208)+(N1234*BR$1209)+(X1234*BR$1210)+(R1234*BR$1211)+(V1234*BR$1212)+(Z1234*BR$1213)</f>
        <v>#REF!</v>
      </c>
      <c r="BP1234" s="404" t="e">
        <f>((AZ1234-BB1234)*BR$1215)+((AT1234-AV1234)*BR$1214)+(H1234*BR$1216)+(P1234*BR$1217)</f>
        <v>#REF!</v>
      </c>
      <c r="BQ1234" s="53"/>
      <c r="BR1234" s="53"/>
      <c r="BS1234" s="779"/>
    </row>
    <row r="1235" spans="1:71" ht="21.75" customHeight="1" x14ac:dyDescent="0.25">
      <c r="A1235" s="779"/>
      <c r="B1235" s="415"/>
      <c r="C1235" s="412" t="str">
        <f>IF(ROSTER!D$34="","",ROSTER!D$34)</f>
        <v/>
      </c>
      <c r="D1235" s="413"/>
      <c r="E1235" s="419"/>
      <c r="F1235" s="421"/>
      <c r="G1235" s="423"/>
      <c r="H1235" s="426"/>
      <c r="I1235" s="427"/>
      <c r="J1235" s="430"/>
      <c r="K1235" s="431"/>
      <c r="L1235" s="434"/>
      <c r="M1235" s="435"/>
      <c r="N1235" s="438" t="s">
        <v>14</v>
      </c>
      <c r="O1235" s="439"/>
      <c r="P1235" s="430"/>
      <c r="Q1235" s="431"/>
      <c r="R1235" s="434"/>
      <c r="S1235" s="441"/>
      <c r="T1235" s="434"/>
      <c r="U1235" s="427"/>
      <c r="V1235" s="441"/>
      <c r="W1235" s="427"/>
      <c r="X1235" s="430"/>
      <c r="Y1235" s="427"/>
      <c r="Z1235" s="430"/>
      <c r="AA1235" s="427"/>
      <c r="AB1235" s="430"/>
      <c r="AC1235" s="431"/>
      <c r="AD1235" s="434"/>
      <c r="AE1235" s="435"/>
      <c r="AF1235" s="444"/>
      <c r="AG1235" s="445"/>
      <c r="AH1235" s="430"/>
      <c r="AI1235" s="431"/>
      <c r="AJ1235" s="434"/>
      <c r="AK1235" s="435"/>
      <c r="AL1235" s="448"/>
      <c r="AM1235" s="449"/>
      <c r="AN1235" s="430"/>
      <c r="AO1235" s="431"/>
      <c r="AP1235" s="434"/>
      <c r="AQ1235" s="435"/>
      <c r="AR1235" s="448"/>
      <c r="AS1235" s="449"/>
      <c r="AT1235" s="452"/>
      <c r="AU1235" s="453"/>
      <c r="AV1235" s="456"/>
      <c r="AW1235" s="457"/>
      <c r="AX1235" s="448"/>
      <c r="AY1235" s="449"/>
      <c r="AZ1235" s="430"/>
      <c r="BA1235" s="431"/>
      <c r="BB1235" s="434"/>
      <c r="BC1235" s="435"/>
      <c r="BD1235" s="448"/>
      <c r="BE1235" s="449"/>
      <c r="BF1235" s="452"/>
      <c r="BG1235" s="453"/>
      <c r="BH1235" s="456"/>
      <c r="BI1235" s="457"/>
      <c r="BJ1235" s="448"/>
      <c r="BK1235" s="449"/>
      <c r="BL1235" s="409"/>
      <c r="BM1235" s="410"/>
      <c r="BN1235" s="411"/>
      <c r="BO1235" s="405"/>
      <c r="BP1235" s="405"/>
      <c r="BQ1235" s="53"/>
      <c r="BR1235" s="53"/>
      <c r="BS1235" s="779"/>
    </row>
    <row r="1236" spans="1:71" ht="21.75" customHeight="1" x14ac:dyDescent="0.25">
      <c r="A1236" s="779"/>
      <c r="B1236" s="414" t="str">
        <f>IF(ROSTER!B36="","",ROSTER!B36)</f>
        <v/>
      </c>
      <c r="C1236" s="416" t="str">
        <f>IF(ROSTER!C$36="","",ROSTER!C$36)</f>
        <v/>
      </c>
      <c r="D1236" s="417"/>
      <c r="E1236" s="418"/>
      <c r="F1236" s="420">
        <f>IF(E1236="y",1,IF(E1236="S",1,0))</f>
        <v>0</v>
      </c>
      <c r="G1236" s="422">
        <f>IF(E1236="S",1,0)</f>
        <v>0</v>
      </c>
      <c r="H1236" s="424"/>
      <c r="I1236" s="425"/>
      <c r="J1236" s="428"/>
      <c r="K1236" s="429"/>
      <c r="L1236" s="432"/>
      <c r="M1236" s="433"/>
      <c r="N1236" s="436">
        <f>L1236+J1236</f>
        <v>0</v>
      </c>
      <c r="O1236" s="437"/>
      <c r="P1236" s="428"/>
      <c r="Q1236" s="429"/>
      <c r="R1236" s="432"/>
      <c r="S1236" s="440"/>
      <c r="T1236" s="432"/>
      <c r="U1236" s="425"/>
      <c r="V1236" s="440"/>
      <c r="W1236" s="425"/>
      <c r="X1236" s="428"/>
      <c r="Y1236" s="425"/>
      <c r="Z1236" s="428"/>
      <c r="AA1236" s="425"/>
      <c r="AB1236" s="428"/>
      <c r="AC1236" s="429"/>
      <c r="AD1236" s="432"/>
      <c r="AE1236" s="433"/>
      <c r="AF1236" s="442">
        <f>IF(AB1236=0,0,(AD1236/AB1236)*100)</f>
        <v>0</v>
      </c>
      <c r="AG1236" s="443"/>
      <c r="AH1236" s="428"/>
      <c r="AI1236" s="429"/>
      <c r="AJ1236" s="432"/>
      <c r="AK1236" s="433"/>
      <c r="AL1236" s="446">
        <f>IF(AH1236=0,0,(AJ1236/AH1236)*100)</f>
        <v>0</v>
      </c>
      <c r="AM1236" s="447"/>
      <c r="AN1236" s="428"/>
      <c r="AO1236" s="429"/>
      <c r="AP1236" s="432"/>
      <c r="AQ1236" s="433"/>
      <c r="AR1236" s="446">
        <f>IF(AN1236=0,0,(AP1236/AN1236)*100)</f>
        <v>0</v>
      </c>
      <c r="AS1236" s="447"/>
      <c r="AT1236" s="450">
        <f>AB1236+AH1236+AN1236</f>
        <v>0</v>
      </c>
      <c r="AU1236" s="451"/>
      <c r="AV1236" s="454">
        <f>AD1236+AJ1236+AP1236</f>
        <v>0</v>
      </c>
      <c r="AW1236" s="455"/>
      <c r="AX1236" s="446">
        <f>IF(AT1236=0,0,(AV1236/AT1236)*100)</f>
        <v>0</v>
      </c>
      <c r="AY1236" s="447"/>
      <c r="AZ1236" s="428"/>
      <c r="BA1236" s="429"/>
      <c r="BB1236" s="432"/>
      <c r="BC1236" s="433"/>
      <c r="BD1236" s="446">
        <f>IF(AZ1236=0,0,(BB1236/AZ1236)*100)</f>
        <v>0</v>
      </c>
      <c r="BE1236" s="447"/>
      <c r="BF1236" s="450">
        <f>AT1236+AZ1236</f>
        <v>0</v>
      </c>
      <c r="BG1236" s="451"/>
      <c r="BH1236" s="454">
        <f>AV1236+BB1236</f>
        <v>0</v>
      </c>
      <c r="BI1236" s="455"/>
      <c r="BJ1236" s="446">
        <f>IF(BF1236=0,0,(BH1236/BF1236)*100)</f>
        <v>0</v>
      </c>
      <c r="BK1236" s="447"/>
      <c r="BL1236" s="406">
        <f>(AD1236*2)+(AJ1236*2)+(AP1236*3)+BB1236</f>
        <v>0</v>
      </c>
      <c r="BM1236" s="407"/>
      <c r="BN1236" s="408"/>
      <c r="BO1236" s="404" t="e">
        <f>(BL1236*BR$1208)+(N1236*BR$1209)+(X1236*BR$1210)+(R1236*BR$1211)+(V1236*BR$1212)+(Z1236*BR$1213)</f>
        <v>#REF!</v>
      </c>
      <c r="BP1236" s="404" t="e">
        <f>((AZ1236-BB1236)*BR$1215)+((AT1236-AV1236)*BR$1214)+(H1236*BR$1216)+(P1236*BR$1217)</f>
        <v>#REF!</v>
      </c>
      <c r="BQ1236" s="53"/>
      <c r="BR1236" s="53"/>
      <c r="BS1236" s="779"/>
    </row>
    <row r="1237" spans="1:71" ht="21.75" customHeight="1" x14ac:dyDescent="0.25">
      <c r="A1237" s="779"/>
      <c r="B1237" s="415"/>
      <c r="C1237" s="412" t="str">
        <f>IF(ROSTER!D$36="","",ROSTER!D$36)</f>
        <v/>
      </c>
      <c r="D1237" s="413"/>
      <c r="E1237" s="419"/>
      <c r="F1237" s="421"/>
      <c r="G1237" s="423"/>
      <c r="H1237" s="426"/>
      <c r="I1237" s="427"/>
      <c r="J1237" s="430"/>
      <c r="K1237" s="431"/>
      <c r="L1237" s="434"/>
      <c r="M1237" s="435"/>
      <c r="N1237" s="438" t="s">
        <v>14</v>
      </c>
      <c r="O1237" s="439"/>
      <c r="P1237" s="430"/>
      <c r="Q1237" s="431"/>
      <c r="R1237" s="434"/>
      <c r="S1237" s="441"/>
      <c r="T1237" s="434"/>
      <c r="U1237" s="427"/>
      <c r="V1237" s="441"/>
      <c r="W1237" s="427"/>
      <c r="X1237" s="430"/>
      <c r="Y1237" s="427"/>
      <c r="Z1237" s="430"/>
      <c r="AA1237" s="427"/>
      <c r="AB1237" s="430"/>
      <c r="AC1237" s="431"/>
      <c r="AD1237" s="434"/>
      <c r="AE1237" s="435"/>
      <c r="AF1237" s="444"/>
      <c r="AG1237" s="445"/>
      <c r="AH1237" s="430"/>
      <c r="AI1237" s="431"/>
      <c r="AJ1237" s="434"/>
      <c r="AK1237" s="435"/>
      <c r="AL1237" s="448"/>
      <c r="AM1237" s="449"/>
      <c r="AN1237" s="430"/>
      <c r="AO1237" s="431"/>
      <c r="AP1237" s="434"/>
      <c r="AQ1237" s="435"/>
      <c r="AR1237" s="448"/>
      <c r="AS1237" s="449"/>
      <c r="AT1237" s="452"/>
      <c r="AU1237" s="453"/>
      <c r="AV1237" s="456"/>
      <c r="AW1237" s="457"/>
      <c r="AX1237" s="448"/>
      <c r="AY1237" s="449"/>
      <c r="AZ1237" s="430"/>
      <c r="BA1237" s="431"/>
      <c r="BB1237" s="434"/>
      <c r="BC1237" s="435"/>
      <c r="BD1237" s="448"/>
      <c r="BE1237" s="449"/>
      <c r="BF1237" s="452"/>
      <c r="BG1237" s="453"/>
      <c r="BH1237" s="456"/>
      <c r="BI1237" s="457"/>
      <c r="BJ1237" s="448"/>
      <c r="BK1237" s="449"/>
      <c r="BL1237" s="409"/>
      <c r="BM1237" s="410"/>
      <c r="BN1237" s="411"/>
      <c r="BO1237" s="405"/>
      <c r="BP1237" s="405"/>
      <c r="BQ1237" s="53"/>
      <c r="BR1237" s="53"/>
      <c r="BS1237" s="779"/>
    </row>
    <row r="1238" spans="1:71" ht="21.75" customHeight="1" x14ac:dyDescent="0.25">
      <c r="A1238" s="779"/>
      <c r="B1238" s="414" t="str">
        <f>IF(ROSTER!B38="","",ROSTER!B38)</f>
        <v/>
      </c>
      <c r="C1238" s="416" t="str">
        <f>IF(ROSTER!C$38="","",ROSTER!C$38)</f>
        <v/>
      </c>
      <c r="D1238" s="417"/>
      <c r="E1238" s="418"/>
      <c r="F1238" s="420">
        <f>IF(E1238="y",1,IF(E1238="S",1,0))</f>
        <v>0</v>
      </c>
      <c r="G1238" s="422">
        <f>IF(E1238="S",1,0)</f>
        <v>0</v>
      </c>
      <c r="H1238" s="424"/>
      <c r="I1238" s="425"/>
      <c r="J1238" s="428"/>
      <c r="K1238" s="429"/>
      <c r="L1238" s="432"/>
      <c r="M1238" s="433"/>
      <c r="N1238" s="436">
        <f>L1238+J1238</f>
        <v>0</v>
      </c>
      <c r="O1238" s="437"/>
      <c r="P1238" s="428"/>
      <c r="Q1238" s="429"/>
      <c r="R1238" s="432"/>
      <c r="S1238" s="440"/>
      <c r="T1238" s="432"/>
      <c r="U1238" s="425"/>
      <c r="V1238" s="440"/>
      <c r="W1238" s="425"/>
      <c r="X1238" s="428"/>
      <c r="Y1238" s="425"/>
      <c r="Z1238" s="428"/>
      <c r="AA1238" s="425"/>
      <c r="AB1238" s="428"/>
      <c r="AC1238" s="429"/>
      <c r="AD1238" s="432"/>
      <c r="AE1238" s="433"/>
      <c r="AF1238" s="442">
        <f>IF(AB1238=0,0,(AD1238/AB1238)*100)</f>
        <v>0</v>
      </c>
      <c r="AG1238" s="443"/>
      <c r="AH1238" s="428"/>
      <c r="AI1238" s="429"/>
      <c r="AJ1238" s="432"/>
      <c r="AK1238" s="433"/>
      <c r="AL1238" s="446">
        <f>IF(AH1238=0,0,(AJ1238/AH1238)*100)</f>
        <v>0</v>
      </c>
      <c r="AM1238" s="447"/>
      <c r="AN1238" s="428"/>
      <c r="AO1238" s="429"/>
      <c r="AP1238" s="432"/>
      <c r="AQ1238" s="433"/>
      <c r="AR1238" s="446">
        <f>IF(AN1238=0,0,(AP1238/AN1238)*100)</f>
        <v>0</v>
      </c>
      <c r="AS1238" s="447"/>
      <c r="AT1238" s="450">
        <f>AB1238+AH1238+AN1238</f>
        <v>0</v>
      </c>
      <c r="AU1238" s="451"/>
      <c r="AV1238" s="454">
        <f>AD1238+AJ1238+AP1238</f>
        <v>0</v>
      </c>
      <c r="AW1238" s="455"/>
      <c r="AX1238" s="446">
        <f>IF(AT1238=0,0,(AV1238/AT1238)*100)</f>
        <v>0</v>
      </c>
      <c r="AY1238" s="447"/>
      <c r="AZ1238" s="428"/>
      <c r="BA1238" s="429"/>
      <c r="BB1238" s="432"/>
      <c r="BC1238" s="433"/>
      <c r="BD1238" s="446">
        <f>IF(AZ1238=0,0,(BB1238/AZ1238)*100)</f>
        <v>0</v>
      </c>
      <c r="BE1238" s="447"/>
      <c r="BF1238" s="450">
        <f>AT1238+AZ1238</f>
        <v>0</v>
      </c>
      <c r="BG1238" s="451"/>
      <c r="BH1238" s="454">
        <f>AV1238+BB1238</f>
        <v>0</v>
      </c>
      <c r="BI1238" s="455"/>
      <c r="BJ1238" s="446">
        <f>IF(BF1238=0,0,(BH1238/BF1238)*100)</f>
        <v>0</v>
      </c>
      <c r="BK1238" s="447"/>
      <c r="BL1238" s="406">
        <f>(AD1238*2)+(AJ1238*2)+(AP1238*3)+BB1238</f>
        <v>0</v>
      </c>
      <c r="BM1238" s="407"/>
      <c r="BN1238" s="408"/>
      <c r="BO1238" s="404" t="e">
        <f>(BL1238*BR$1208)+(N1238*BR$1209)+(X1238*BR$1210)+(R1238*BR$1211)+(V1238*BR$1212)+(Z1238*BR$1213)</f>
        <v>#REF!</v>
      </c>
      <c r="BP1238" s="404" t="e">
        <f>((AZ1238-BB1238)*BR$1215)+((AT1238-AV1238)*BR$1214)+(H1238*BR$1216)+(P1238*BR$1217)</f>
        <v>#REF!</v>
      </c>
      <c r="BQ1238" s="53"/>
      <c r="BR1238" s="53"/>
      <c r="BS1238" s="779"/>
    </row>
    <row r="1239" spans="1:71" ht="21.75" customHeight="1" x14ac:dyDescent="0.25">
      <c r="A1239" s="779"/>
      <c r="B1239" s="415"/>
      <c r="C1239" s="412" t="str">
        <f>IF(ROSTER!D$38="","",ROSTER!D$38)</f>
        <v/>
      </c>
      <c r="D1239" s="413"/>
      <c r="E1239" s="419"/>
      <c r="F1239" s="421"/>
      <c r="G1239" s="423"/>
      <c r="H1239" s="426"/>
      <c r="I1239" s="427"/>
      <c r="J1239" s="430"/>
      <c r="K1239" s="431"/>
      <c r="L1239" s="434"/>
      <c r="M1239" s="435"/>
      <c r="N1239" s="438" t="s">
        <v>14</v>
      </c>
      <c r="O1239" s="439"/>
      <c r="P1239" s="430"/>
      <c r="Q1239" s="431"/>
      <c r="R1239" s="434"/>
      <c r="S1239" s="441"/>
      <c r="T1239" s="434"/>
      <c r="U1239" s="427"/>
      <c r="V1239" s="441"/>
      <c r="W1239" s="427"/>
      <c r="X1239" s="430"/>
      <c r="Y1239" s="427"/>
      <c r="Z1239" s="430"/>
      <c r="AA1239" s="427"/>
      <c r="AB1239" s="430"/>
      <c r="AC1239" s="431"/>
      <c r="AD1239" s="434"/>
      <c r="AE1239" s="435"/>
      <c r="AF1239" s="444"/>
      <c r="AG1239" s="445"/>
      <c r="AH1239" s="430"/>
      <c r="AI1239" s="431"/>
      <c r="AJ1239" s="434"/>
      <c r="AK1239" s="435"/>
      <c r="AL1239" s="448"/>
      <c r="AM1239" s="449"/>
      <c r="AN1239" s="430"/>
      <c r="AO1239" s="431"/>
      <c r="AP1239" s="434"/>
      <c r="AQ1239" s="435"/>
      <c r="AR1239" s="448"/>
      <c r="AS1239" s="449"/>
      <c r="AT1239" s="452"/>
      <c r="AU1239" s="453"/>
      <c r="AV1239" s="456"/>
      <c r="AW1239" s="457"/>
      <c r="AX1239" s="448"/>
      <c r="AY1239" s="449"/>
      <c r="AZ1239" s="430"/>
      <c r="BA1239" s="431"/>
      <c r="BB1239" s="434"/>
      <c r="BC1239" s="435"/>
      <c r="BD1239" s="448"/>
      <c r="BE1239" s="449"/>
      <c r="BF1239" s="452"/>
      <c r="BG1239" s="453"/>
      <c r="BH1239" s="456"/>
      <c r="BI1239" s="457"/>
      <c r="BJ1239" s="448"/>
      <c r="BK1239" s="449"/>
      <c r="BL1239" s="409"/>
      <c r="BM1239" s="410"/>
      <c r="BN1239" s="411"/>
      <c r="BO1239" s="405"/>
      <c r="BP1239" s="405"/>
      <c r="BQ1239" s="53"/>
      <c r="BR1239" s="53"/>
      <c r="BS1239" s="779"/>
    </row>
    <row r="1240" spans="1:71" ht="21.75" customHeight="1" x14ac:dyDescent="0.25">
      <c r="A1240" s="779"/>
      <c r="B1240" s="414" t="str">
        <f>IF(ROSTER!B40="","",ROSTER!B40)</f>
        <v/>
      </c>
      <c r="C1240" s="416" t="str">
        <f>IF(ROSTER!C$40="","",ROSTER!C$40)</f>
        <v/>
      </c>
      <c r="D1240" s="417"/>
      <c r="E1240" s="418"/>
      <c r="F1240" s="420">
        <f>IF(E1240="y",1,IF(E1240="S",1,0))</f>
        <v>0</v>
      </c>
      <c r="G1240" s="422">
        <f>IF(E1240="S",1,0)</f>
        <v>0</v>
      </c>
      <c r="H1240" s="424"/>
      <c r="I1240" s="425"/>
      <c r="J1240" s="428"/>
      <c r="K1240" s="429"/>
      <c r="L1240" s="432"/>
      <c r="M1240" s="433"/>
      <c r="N1240" s="436">
        <f>L1240+J1240</f>
        <v>0</v>
      </c>
      <c r="O1240" s="437"/>
      <c r="P1240" s="428"/>
      <c r="Q1240" s="429"/>
      <c r="R1240" s="432"/>
      <c r="S1240" s="440"/>
      <c r="T1240" s="432"/>
      <c r="U1240" s="425"/>
      <c r="V1240" s="440"/>
      <c r="W1240" s="425"/>
      <c r="X1240" s="428"/>
      <c r="Y1240" s="425"/>
      <c r="Z1240" s="428"/>
      <c r="AA1240" s="425"/>
      <c r="AB1240" s="428"/>
      <c r="AC1240" s="429"/>
      <c r="AD1240" s="432"/>
      <c r="AE1240" s="433"/>
      <c r="AF1240" s="442">
        <f>IF(AB1240=0,0,(AD1240/AB1240)*100)</f>
        <v>0</v>
      </c>
      <c r="AG1240" s="443"/>
      <c r="AH1240" s="428"/>
      <c r="AI1240" s="429"/>
      <c r="AJ1240" s="432"/>
      <c r="AK1240" s="433"/>
      <c r="AL1240" s="446">
        <f>IF(AH1240=0,0,(AJ1240/AH1240)*100)</f>
        <v>0</v>
      </c>
      <c r="AM1240" s="447"/>
      <c r="AN1240" s="428"/>
      <c r="AO1240" s="429"/>
      <c r="AP1240" s="432"/>
      <c r="AQ1240" s="433"/>
      <c r="AR1240" s="446">
        <f>IF(AN1240=0,0,(AP1240/AN1240)*100)</f>
        <v>0</v>
      </c>
      <c r="AS1240" s="447"/>
      <c r="AT1240" s="450">
        <f>AB1240+AH1240+AN1240</f>
        <v>0</v>
      </c>
      <c r="AU1240" s="451"/>
      <c r="AV1240" s="454">
        <f>AD1240+AJ1240+AP1240</f>
        <v>0</v>
      </c>
      <c r="AW1240" s="455"/>
      <c r="AX1240" s="446">
        <f>IF(AT1240=0,0,(AV1240/AT1240)*100)</f>
        <v>0</v>
      </c>
      <c r="AY1240" s="447"/>
      <c r="AZ1240" s="428"/>
      <c r="BA1240" s="429"/>
      <c r="BB1240" s="432"/>
      <c r="BC1240" s="433"/>
      <c r="BD1240" s="446">
        <f>IF(AZ1240=0,0,(BB1240/AZ1240)*100)</f>
        <v>0</v>
      </c>
      <c r="BE1240" s="447"/>
      <c r="BF1240" s="450">
        <f>AT1240+AZ1240</f>
        <v>0</v>
      </c>
      <c r="BG1240" s="451"/>
      <c r="BH1240" s="454">
        <f>AV1240+BB1240</f>
        <v>0</v>
      </c>
      <c r="BI1240" s="455"/>
      <c r="BJ1240" s="446">
        <f>IF(BF1240=0,0,(BH1240/BF1240)*100)</f>
        <v>0</v>
      </c>
      <c r="BK1240" s="447"/>
      <c r="BL1240" s="406">
        <f>(AD1240*2)+(AJ1240*2)+(AP1240*3)+BB1240</f>
        <v>0</v>
      </c>
      <c r="BM1240" s="407"/>
      <c r="BN1240" s="408"/>
      <c r="BO1240" s="404" t="e">
        <f>(BL1240*BR$1208)+(N1240*BR$1209)+(X1240*BR$1210)+(R1240*BR$1211)+(V1240*BR$1212)+(Z1240*BR$1213)</f>
        <v>#REF!</v>
      </c>
      <c r="BP1240" s="404" t="e">
        <f>((AZ1240-BB1240)*BR$1215)+((AT1240-AV1240)*BR$1214)+(H1240*BR$1216)+(P1240*BR$1217)</f>
        <v>#REF!</v>
      </c>
      <c r="BQ1240" s="53"/>
      <c r="BR1240" s="53"/>
      <c r="BS1240" s="779"/>
    </row>
    <row r="1241" spans="1:71" ht="21.75" customHeight="1" x14ac:dyDescent="0.25">
      <c r="A1241" s="779"/>
      <c r="B1241" s="415"/>
      <c r="C1241" s="412" t="str">
        <f>IF(ROSTER!D$40="","",ROSTER!D$40)</f>
        <v/>
      </c>
      <c r="D1241" s="413"/>
      <c r="E1241" s="419"/>
      <c r="F1241" s="421"/>
      <c r="G1241" s="423"/>
      <c r="H1241" s="426"/>
      <c r="I1241" s="427"/>
      <c r="J1241" s="430"/>
      <c r="K1241" s="431"/>
      <c r="L1241" s="434"/>
      <c r="M1241" s="435"/>
      <c r="N1241" s="438" t="s">
        <v>14</v>
      </c>
      <c r="O1241" s="439"/>
      <c r="P1241" s="430"/>
      <c r="Q1241" s="431"/>
      <c r="R1241" s="434"/>
      <c r="S1241" s="441"/>
      <c r="T1241" s="434"/>
      <c r="U1241" s="427"/>
      <c r="V1241" s="441"/>
      <c r="W1241" s="427"/>
      <c r="X1241" s="430"/>
      <c r="Y1241" s="427"/>
      <c r="Z1241" s="430"/>
      <c r="AA1241" s="427"/>
      <c r="AB1241" s="430"/>
      <c r="AC1241" s="431"/>
      <c r="AD1241" s="434"/>
      <c r="AE1241" s="435"/>
      <c r="AF1241" s="444"/>
      <c r="AG1241" s="445"/>
      <c r="AH1241" s="430"/>
      <c r="AI1241" s="431"/>
      <c r="AJ1241" s="434"/>
      <c r="AK1241" s="435"/>
      <c r="AL1241" s="448"/>
      <c r="AM1241" s="449"/>
      <c r="AN1241" s="430"/>
      <c r="AO1241" s="431"/>
      <c r="AP1241" s="434"/>
      <c r="AQ1241" s="435"/>
      <c r="AR1241" s="448"/>
      <c r="AS1241" s="449"/>
      <c r="AT1241" s="452"/>
      <c r="AU1241" s="453"/>
      <c r="AV1241" s="456"/>
      <c r="AW1241" s="457"/>
      <c r="AX1241" s="448"/>
      <c r="AY1241" s="449"/>
      <c r="AZ1241" s="430"/>
      <c r="BA1241" s="431"/>
      <c r="BB1241" s="434"/>
      <c r="BC1241" s="435"/>
      <c r="BD1241" s="448"/>
      <c r="BE1241" s="449"/>
      <c r="BF1241" s="452"/>
      <c r="BG1241" s="453"/>
      <c r="BH1241" s="456"/>
      <c r="BI1241" s="457"/>
      <c r="BJ1241" s="448"/>
      <c r="BK1241" s="449"/>
      <c r="BL1241" s="409"/>
      <c r="BM1241" s="410"/>
      <c r="BN1241" s="411"/>
      <c r="BO1241" s="405"/>
      <c r="BP1241" s="405"/>
      <c r="BQ1241" s="53"/>
      <c r="BR1241" s="53"/>
      <c r="BS1241" s="779"/>
    </row>
    <row r="1242" spans="1:71" ht="21.75" customHeight="1" x14ac:dyDescent="0.25">
      <c r="A1242" s="779"/>
      <c r="B1242" s="414" t="str">
        <f>IF(ROSTER!B42="","",ROSTER!B42)</f>
        <v/>
      </c>
      <c r="C1242" s="416" t="str">
        <f>IF(ROSTER!C$42="","",ROSTER!C$42)</f>
        <v/>
      </c>
      <c r="D1242" s="417"/>
      <c r="E1242" s="418"/>
      <c r="F1242" s="420">
        <f>IF(E1242="y",1,IF(E1242="S",1,0))</f>
        <v>0</v>
      </c>
      <c r="G1242" s="422">
        <f>IF(E1242="S",1,0)</f>
        <v>0</v>
      </c>
      <c r="H1242" s="424"/>
      <c r="I1242" s="425"/>
      <c r="J1242" s="428"/>
      <c r="K1242" s="429"/>
      <c r="L1242" s="432"/>
      <c r="M1242" s="433"/>
      <c r="N1242" s="436">
        <f>L1242+J1242</f>
        <v>0</v>
      </c>
      <c r="O1242" s="437"/>
      <c r="P1242" s="428"/>
      <c r="Q1242" s="429"/>
      <c r="R1242" s="432"/>
      <c r="S1242" s="440"/>
      <c r="T1242" s="432"/>
      <c r="U1242" s="425"/>
      <c r="V1242" s="440"/>
      <c r="W1242" s="425"/>
      <c r="X1242" s="428"/>
      <c r="Y1242" s="425"/>
      <c r="Z1242" s="428"/>
      <c r="AA1242" s="425"/>
      <c r="AB1242" s="428"/>
      <c r="AC1242" s="429"/>
      <c r="AD1242" s="432"/>
      <c r="AE1242" s="433"/>
      <c r="AF1242" s="442">
        <f>IF(AB1242=0,0,(AD1242/AB1242)*100)</f>
        <v>0</v>
      </c>
      <c r="AG1242" s="443"/>
      <c r="AH1242" s="428"/>
      <c r="AI1242" s="429"/>
      <c r="AJ1242" s="432"/>
      <c r="AK1242" s="433"/>
      <c r="AL1242" s="446">
        <f>IF(AH1242=0,0,(AJ1242/AH1242)*100)</f>
        <v>0</v>
      </c>
      <c r="AM1242" s="447"/>
      <c r="AN1242" s="428"/>
      <c r="AO1242" s="429"/>
      <c r="AP1242" s="432"/>
      <c r="AQ1242" s="433"/>
      <c r="AR1242" s="446">
        <f>IF(AN1242=0,0,(AP1242/AN1242)*100)</f>
        <v>0</v>
      </c>
      <c r="AS1242" s="447"/>
      <c r="AT1242" s="450">
        <f>AB1242+AH1242+AN1242</f>
        <v>0</v>
      </c>
      <c r="AU1242" s="451"/>
      <c r="AV1242" s="454">
        <f>AD1242+AJ1242+AP1242</f>
        <v>0</v>
      </c>
      <c r="AW1242" s="455"/>
      <c r="AX1242" s="446">
        <f>IF(AT1242=0,0,(AV1242/AT1242)*100)</f>
        <v>0</v>
      </c>
      <c r="AY1242" s="447"/>
      <c r="AZ1242" s="428"/>
      <c r="BA1242" s="429"/>
      <c r="BB1242" s="432"/>
      <c r="BC1242" s="433"/>
      <c r="BD1242" s="446">
        <f>IF(AZ1242=0,0,(BB1242/AZ1242)*100)</f>
        <v>0</v>
      </c>
      <c r="BE1242" s="447"/>
      <c r="BF1242" s="450">
        <f>AT1242+AZ1242</f>
        <v>0</v>
      </c>
      <c r="BG1242" s="451"/>
      <c r="BH1242" s="454">
        <f>AV1242+BB1242</f>
        <v>0</v>
      </c>
      <c r="BI1242" s="455"/>
      <c r="BJ1242" s="446">
        <f>IF(BF1242=0,0,(BH1242/BF1242)*100)</f>
        <v>0</v>
      </c>
      <c r="BK1242" s="447"/>
      <c r="BL1242" s="406">
        <f>(AD1242*2)+(AJ1242*2)+(AP1242*3)+BB1242</f>
        <v>0</v>
      </c>
      <c r="BM1242" s="407"/>
      <c r="BN1242" s="408"/>
      <c r="BO1242" s="404" t="e">
        <f>(BL1242*BR$1208)+(N1242*BR$1209)+(X1242*BR$1210)+(R1242*BR$1211)+(V1242*BR$1212)+(Z1242*BR$1213)</f>
        <v>#REF!</v>
      </c>
      <c r="BP1242" s="404" t="e">
        <f>((AZ1242-BB1242)*BR$1215)+((AT1242-AV1242)*BR$1214)+(H1242*BR$1216)+(P1242*BR$1217)</f>
        <v>#REF!</v>
      </c>
      <c r="BQ1242" s="53"/>
      <c r="BR1242" s="53"/>
      <c r="BS1242" s="779"/>
    </row>
    <row r="1243" spans="1:71" ht="21.75" customHeight="1" thickBot="1" x14ac:dyDescent="0.3">
      <c r="A1243" s="779"/>
      <c r="B1243" s="415"/>
      <c r="C1243" s="412" t="str">
        <f>IF(ROSTER!D$42="","",ROSTER!D$42)</f>
        <v/>
      </c>
      <c r="D1243" s="413"/>
      <c r="E1243" s="419"/>
      <c r="F1243" s="421"/>
      <c r="G1243" s="423"/>
      <c r="H1243" s="426"/>
      <c r="I1243" s="427"/>
      <c r="J1243" s="430"/>
      <c r="K1243" s="431"/>
      <c r="L1243" s="434"/>
      <c r="M1243" s="435"/>
      <c r="N1243" s="438" t="s">
        <v>14</v>
      </c>
      <c r="O1243" s="439"/>
      <c r="P1243" s="430"/>
      <c r="Q1243" s="431"/>
      <c r="R1243" s="434"/>
      <c r="S1243" s="441"/>
      <c r="T1243" s="434"/>
      <c r="U1243" s="427"/>
      <c r="V1243" s="441"/>
      <c r="W1243" s="427"/>
      <c r="X1243" s="430"/>
      <c r="Y1243" s="427"/>
      <c r="Z1243" s="430"/>
      <c r="AA1243" s="427"/>
      <c r="AB1243" s="430"/>
      <c r="AC1243" s="431"/>
      <c r="AD1243" s="434"/>
      <c r="AE1243" s="435"/>
      <c r="AF1243" s="444"/>
      <c r="AG1243" s="445"/>
      <c r="AH1243" s="430"/>
      <c r="AI1243" s="431"/>
      <c r="AJ1243" s="434"/>
      <c r="AK1243" s="435"/>
      <c r="AL1243" s="448"/>
      <c r="AM1243" s="449"/>
      <c r="AN1243" s="430"/>
      <c r="AO1243" s="431"/>
      <c r="AP1243" s="434"/>
      <c r="AQ1243" s="435"/>
      <c r="AR1243" s="448"/>
      <c r="AS1243" s="449"/>
      <c r="AT1243" s="452"/>
      <c r="AU1243" s="453"/>
      <c r="AV1243" s="456"/>
      <c r="AW1243" s="457"/>
      <c r="AX1243" s="448"/>
      <c r="AY1243" s="449"/>
      <c r="AZ1243" s="430"/>
      <c r="BA1243" s="431"/>
      <c r="BB1243" s="434"/>
      <c r="BC1243" s="435"/>
      <c r="BD1243" s="448"/>
      <c r="BE1243" s="449"/>
      <c r="BF1243" s="452"/>
      <c r="BG1243" s="453"/>
      <c r="BH1243" s="456"/>
      <c r="BI1243" s="457"/>
      <c r="BJ1243" s="448"/>
      <c r="BK1243" s="449"/>
      <c r="BL1243" s="409"/>
      <c r="BM1243" s="410"/>
      <c r="BN1243" s="411"/>
      <c r="BO1243" s="405"/>
      <c r="BP1243" s="405"/>
      <c r="BQ1243" s="53"/>
      <c r="BR1243" s="53"/>
      <c r="BS1243" s="779"/>
    </row>
    <row r="1244" spans="1:71" ht="21.75" hidden="1" customHeight="1" x14ac:dyDescent="0.3">
      <c r="A1244" s="779"/>
      <c r="B1244" s="414" t="str">
        <f>IF(ROSTER!B44="","",ROSTER!B44)</f>
        <v/>
      </c>
      <c r="C1244" s="416" t="str">
        <f>IF(ROSTER!C$44="","",ROSTER!C$44)</f>
        <v/>
      </c>
      <c r="D1244" s="417"/>
      <c r="E1244" s="418"/>
      <c r="F1244" s="420">
        <f>IF(E1244="y",1,IF(E1244="S",1,0))</f>
        <v>0</v>
      </c>
      <c r="G1244" s="422">
        <f>IF(E1244="S",1,0)</f>
        <v>0</v>
      </c>
      <c r="H1244" s="424"/>
      <c r="I1244" s="425"/>
      <c r="J1244" s="428"/>
      <c r="K1244" s="429"/>
      <c r="L1244" s="432"/>
      <c r="M1244" s="433"/>
      <c r="N1244" s="436">
        <f>L1244+J1244</f>
        <v>0</v>
      </c>
      <c r="O1244" s="437"/>
      <c r="P1244" s="428"/>
      <c r="Q1244" s="429"/>
      <c r="R1244" s="432"/>
      <c r="S1244" s="440"/>
      <c r="T1244" s="432"/>
      <c r="U1244" s="425"/>
      <c r="V1244" s="440"/>
      <c r="W1244" s="425"/>
      <c r="X1244" s="428"/>
      <c r="Y1244" s="425"/>
      <c r="Z1244" s="428"/>
      <c r="AA1244" s="425"/>
      <c r="AB1244" s="428"/>
      <c r="AC1244" s="429"/>
      <c r="AD1244" s="432"/>
      <c r="AE1244" s="433"/>
      <c r="AF1244" s="442">
        <f>IF(AB1244=0,0,(AD1244/AB1244)*100)</f>
        <v>0</v>
      </c>
      <c r="AG1244" s="443"/>
      <c r="AH1244" s="428"/>
      <c r="AI1244" s="429"/>
      <c r="AJ1244" s="432"/>
      <c r="AK1244" s="433"/>
      <c r="AL1244" s="446">
        <f>IF(AH1244=0,0,(AJ1244/AH1244)*100)</f>
        <v>0</v>
      </c>
      <c r="AM1244" s="447"/>
      <c r="AN1244" s="428"/>
      <c r="AO1244" s="429"/>
      <c r="AP1244" s="432"/>
      <c r="AQ1244" s="433"/>
      <c r="AR1244" s="446">
        <f>IF(AN1244=0,0,(AP1244/AN1244)*100)</f>
        <v>0</v>
      </c>
      <c r="AS1244" s="447"/>
      <c r="AT1244" s="450">
        <f>AB1244+AH1244+AN1244</f>
        <v>0</v>
      </c>
      <c r="AU1244" s="451"/>
      <c r="AV1244" s="454">
        <f>AD1244+AJ1244+AP1244</f>
        <v>0</v>
      </c>
      <c r="AW1244" s="455"/>
      <c r="AX1244" s="446">
        <f>IF(AT1244=0,0,(AV1244/AT1244)*100)</f>
        <v>0</v>
      </c>
      <c r="AY1244" s="447"/>
      <c r="AZ1244" s="428"/>
      <c r="BA1244" s="429"/>
      <c r="BB1244" s="432"/>
      <c r="BC1244" s="433"/>
      <c r="BD1244" s="446">
        <f>IF(AZ1244=0,0,(BB1244/AZ1244)*100)</f>
        <v>0</v>
      </c>
      <c r="BE1244" s="447"/>
      <c r="BF1244" s="450">
        <f>AT1244+AZ1244</f>
        <v>0</v>
      </c>
      <c r="BG1244" s="451"/>
      <c r="BH1244" s="454">
        <f>AV1244+BB1244</f>
        <v>0</v>
      </c>
      <c r="BI1244" s="455"/>
      <c r="BJ1244" s="446">
        <f>IF(BF1244=0,0,(BH1244/BF1244)*100)</f>
        <v>0</v>
      </c>
      <c r="BK1244" s="447"/>
      <c r="BL1244" s="406">
        <f>(AD1244*2)+(AJ1244*2)+(AP1244*3)+BB1244</f>
        <v>0</v>
      </c>
      <c r="BM1244" s="407"/>
      <c r="BN1244" s="408"/>
      <c r="BO1244" s="404" t="e">
        <f>(BL1244*BR$1208)+(N1244*BR$1209)+(X1244*BR$1210)+(R1244*BR$1211)+(V1244*BR$1212)+(Z1244*BR$1213)</f>
        <v>#REF!</v>
      </c>
      <c r="BP1244" s="404" t="e">
        <f>((AZ1244-BB1244)*BR$1215)+((AT1244-AV1244)*BR$1214)+(H1244*BR$1216)+(P1244*BR$1217)</f>
        <v>#REF!</v>
      </c>
      <c r="BQ1244" s="53"/>
      <c r="BR1244" s="53"/>
      <c r="BS1244" s="779"/>
    </row>
    <row r="1245" spans="1:71" ht="21.75" hidden="1" customHeight="1" x14ac:dyDescent="0.3">
      <c r="A1245" s="779"/>
      <c r="B1245" s="415"/>
      <c r="C1245" s="412" t="str">
        <f>IF(ROSTER!D$44="","",ROSTER!D$44)</f>
        <v/>
      </c>
      <c r="D1245" s="413"/>
      <c r="E1245" s="419"/>
      <c r="F1245" s="421"/>
      <c r="G1245" s="423"/>
      <c r="H1245" s="426"/>
      <c r="I1245" s="427"/>
      <c r="J1245" s="430"/>
      <c r="K1245" s="431"/>
      <c r="L1245" s="434"/>
      <c r="M1245" s="435"/>
      <c r="N1245" s="438" t="s">
        <v>14</v>
      </c>
      <c r="O1245" s="439"/>
      <c r="P1245" s="430"/>
      <c r="Q1245" s="431"/>
      <c r="R1245" s="434"/>
      <c r="S1245" s="441"/>
      <c r="T1245" s="434"/>
      <c r="U1245" s="427"/>
      <c r="V1245" s="441"/>
      <c r="W1245" s="427"/>
      <c r="X1245" s="430"/>
      <c r="Y1245" s="427"/>
      <c r="Z1245" s="430"/>
      <c r="AA1245" s="427"/>
      <c r="AB1245" s="430"/>
      <c r="AC1245" s="431"/>
      <c r="AD1245" s="434"/>
      <c r="AE1245" s="435"/>
      <c r="AF1245" s="444"/>
      <c r="AG1245" s="445"/>
      <c r="AH1245" s="430"/>
      <c r="AI1245" s="431"/>
      <c r="AJ1245" s="434"/>
      <c r="AK1245" s="435"/>
      <c r="AL1245" s="448"/>
      <c r="AM1245" s="449"/>
      <c r="AN1245" s="430"/>
      <c r="AO1245" s="431"/>
      <c r="AP1245" s="434"/>
      <c r="AQ1245" s="435"/>
      <c r="AR1245" s="448"/>
      <c r="AS1245" s="449"/>
      <c r="AT1245" s="452"/>
      <c r="AU1245" s="453"/>
      <c r="AV1245" s="456"/>
      <c r="AW1245" s="457"/>
      <c r="AX1245" s="448"/>
      <c r="AY1245" s="449"/>
      <c r="AZ1245" s="430"/>
      <c r="BA1245" s="431"/>
      <c r="BB1245" s="434"/>
      <c r="BC1245" s="435"/>
      <c r="BD1245" s="448"/>
      <c r="BE1245" s="449"/>
      <c r="BF1245" s="452"/>
      <c r="BG1245" s="453"/>
      <c r="BH1245" s="456"/>
      <c r="BI1245" s="457"/>
      <c r="BJ1245" s="448"/>
      <c r="BK1245" s="449"/>
      <c r="BL1245" s="409"/>
      <c r="BM1245" s="410"/>
      <c r="BN1245" s="411"/>
      <c r="BO1245" s="405"/>
      <c r="BP1245" s="405"/>
      <c r="BQ1245" s="53"/>
      <c r="BR1245" s="53"/>
      <c r="BS1245" s="779"/>
    </row>
    <row r="1246" spans="1:71" ht="21.75" hidden="1" customHeight="1" x14ac:dyDescent="0.3">
      <c r="A1246" s="779"/>
      <c r="B1246" s="414" t="str">
        <f>IF(ROSTER!B46="","",ROSTER!B46)</f>
        <v/>
      </c>
      <c r="C1246" s="416" t="str">
        <f>IF(ROSTER!C$46="","",ROSTER!C$46)</f>
        <v/>
      </c>
      <c r="D1246" s="417"/>
      <c r="E1246" s="418"/>
      <c r="F1246" s="420">
        <f>IF(E1246="y",1,IF(E1246="S",1,0))</f>
        <v>0</v>
      </c>
      <c r="G1246" s="422">
        <f>IF(E1246="S",1,0)</f>
        <v>0</v>
      </c>
      <c r="H1246" s="424"/>
      <c r="I1246" s="425"/>
      <c r="J1246" s="428"/>
      <c r="K1246" s="429"/>
      <c r="L1246" s="432"/>
      <c r="M1246" s="433"/>
      <c r="N1246" s="436">
        <f>L1246+J1246</f>
        <v>0</v>
      </c>
      <c r="O1246" s="437"/>
      <c r="P1246" s="428"/>
      <c r="Q1246" s="429"/>
      <c r="R1246" s="432"/>
      <c r="S1246" s="440"/>
      <c r="T1246" s="432"/>
      <c r="U1246" s="425"/>
      <c r="V1246" s="440"/>
      <c r="W1246" s="425"/>
      <c r="X1246" s="428"/>
      <c r="Y1246" s="425"/>
      <c r="Z1246" s="428"/>
      <c r="AA1246" s="425"/>
      <c r="AB1246" s="428"/>
      <c r="AC1246" s="429"/>
      <c r="AD1246" s="432"/>
      <c r="AE1246" s="433"/>
      <c r="AF1246" s="442">
        <f>IF(AB1246=0,0,(AD1246/AB1246)*100)</f>
        <v>0</v>
      </c>
      <c r="AG1246" s="443"/>
      <c r="AH1246" s="428"/>
      <c r="AI1246" s="429"/>
      <c r="AJ1246" s="432"/>
      <c r="AK1246" s="433"/>
      <c r="AL1246" s="446">
        <f>IF(AH1246=0,0,(AJ1246/AH1246)*100)</f>
        <v>0</v>
      </c>
      <c r="AM1246" s="447"/>
      <c r="AN1246" s="428"/>
      <c r="AO1246" s="429"/>
      <c r="AP1246" s="432"/>
      <c r="AQ1246" s="433"/>
      <c r="AR1246" s="446">
        <f>IF(AN1246=0,0,(AP1246/AN1246)*100)</f>
        <v>0</v>
      </c>
      <c r="AS1246" s="447"/>
      <c r="AT1246" s="450">
        <f>AB1246+AH1246+AN1246</f>
        <v>0</v>
      </c>
      <c r="AU1246" s="451"/>
      <c r="AV1246" s="454">
        <f>AD1246+AJ1246+AP1246</f>
        <v>0</v>
      </c>
      <c r="AW1246" s="455"/>
      <c r="AX1246" s="446">
        <f>IF(AT1246=0,0,(AV1246/AT1246)*100)</f>
        <v>0</v>
      </c>
      <c r="AY1246" s="447"/>
      <c r="AZ1246" s="428"/>
      <c r="BA1246" s="429"/>
      <c r="BB1246" s="432"/>
      <c r="BC1246" s="433"/>
      <c r="BD1246" s="446">
        <f>IF(AZ1246=0,0,(BB1246/AZ1246)*100)</f>
        <v>0</v>
      </c>
      <c r="BE1246" s="447"/>
      <c r="BF1246" s="450">
        <f>AT1246+AZ1246</f>
        <v>0</v>
      </c>
      <c r="BG1246" s="451"/>
      <c r="BH1246" s="454">
        <f>AV1246+BB1246</f>
        <v>0</v>
      </c>
      <c r="BI1246" s="455"/>
      <c r="BJ1246" s="446">
        <f>IF(BF1246=0,0,(BH1246/BF1246)*100)</f>
        <v>0</v>
      </c>
      <c r="BK1246" s="447"/>
      <c r="BL1246" s="406">
        <f>(AD1246*2)+(AJ1246*2)+(AP1246*3)+BB1246</f>
        <v>0</v>
      </c>
      <c r="BM1246" s="407"/>
      <c r="BN1246" s="408"/>
      <c r="BO1246" s="402" t="e">
        <f>(BL1246*BR$74)+(N1246*BR$75)+(X1246*BR$76)+(R1246*BR$77)+(V1246*BR$78)+(Z1246*BR$79)</f>
        <v>#REF!</v>
      </c>
      <c r="BP1246" s="404" t="e">
        <f>((AZ1246-BB1246)*BR$81)+((AT1246-AV1246)*BR$80)+(H1246*BR$82)+(P1246*BR$83)</f>
        <v>#REF!</v>
      </c>
      <c r="BQ1246" s="53"/>
      <c r="BR1246" s="53"/>
      <c r="BS1246" s="779"/>
    </row>
    <row r="1247" spans="1:71" ht="22.5" hidden="1" customHeight="1" x14ac:dyDescent="0.3">
      <c r="A1247" s="779"/>
      <c r="B1247" s="415"/>
      <c r="C1247" s="412" t="str">
        <f>IF(ROSTER!D$46="","",ROSTER!D$46)</f>
        <v/>
      </c>
      <c r="D1247" s="413"/>
      <c r="E1247" s="419"/>
      <c r="F1247" s="421"/>
      <c r="G1247" s="423"/>
      <c r="H1247" s="426"/>
      <c r="I1247" s="427"/>
      <c r="J1247" s="430"/>
      <c r="K1247" s="431"/>
      <c r="L1247" s="434"/>
      <c r="M1247" s="435"/>
      <c r="N1247" s="438" t="s">
        <v>14</v>
      </c>
      <c r="O1247" s="439"/>
      <c r="P1247" s="430"/>
      <c r="Q1247" s="431"/>
      <c r="R1247" s="434"/>
      <c r="S1247" s="441"/>
      <c r="T1247" s="434"/>
      <c r="U1247" s="427"/>
      <c r="V1247" s="441"/>
      <c r="W1247" s="427"/>
      <c r="X1247" s="430"/>
      <c r="Y1247" s="427"/>
      <c r="Z1247" s="430"/>
      <c r="AA1247" s="427"/>
      <c r="AB1247" s="430"/>
      <c r="AC1247" s="431"/>
      <c r="AD1247" s="434"/>
      <c r="AE1247" s="435"/>
      <c r="AF1247" s="444"/>
      <c r="AG1247" s="445"/>
      <c r="AH1247" s="430"/>
      <c r="AI1247" s="431"/>
      <c r="AJ1247" s="434"/>
      <c r="AK1247" s="435"/>
      <c r="AL1247" s="448"/>
      <c r="AM1247" s="449"/>
      <c r="AN1247" s="430"/>
      <c r="AO1247" s="431"/>
      <c r="AP1247" s="434"/>
      <c r="AQ1247" s="435"/>
      <c r="AR1247" s="448"/>
      <c r="AS1247" s="449"/>
      <c r="AT1247" s="452"/>
      <c r="AU1247" s="453"/>
      <c r="AV1247" s="456"/>
      <c r="AW1247" s="457"/>
      <c r="AX1247" s="448"/>
      <c r="AY1247" s="449"/>
      <c r="AZ1247" s="430"/>
      <c r="BA1247" s="431"/>
      <c r="BB1247" s="434"/>
      <c r="BC1247" s="435"/>
      <c r="BD1247" s="448"/>
      <c r="BE1247" s="449"/>
      <c r="BF1247" s="452"/>
      <c r="BG1247" s="453"/>
      <c r="BH1247" s="456"/>
      <c r="BI1247" s="457"/>
      <c r="BJ1247" s="448"/>
      <c r="BK1247" s="449"/>
      <c r="BL1247" s="409"/>
      <c r="BM1247" s="410"/>
      <c r="BN1247" s="411"/>
      <c r="BO1247" s="403"/>
      <c r="BP1247" s="405"/>
      <c r="BQ1247" s="53"/>
      <c r="BR1247" s="53"/>
      <c r="BS1247" s="779"/>
    </row>
    <row r="1248" spans="1:71" ht="21.75" hidden="1" customHeight="1" x14ac:dyDescent="0.3">
      <c r="A1248" s="779"/>
      <c r="B1248" s="414" t="str">
        <f>IF(ROSTER!B48="","",ROSTER!B48)</f>
        <v/>
      </c>
      <c r="C1248" s="416" t="str">
        <f>IF(ROSTER!C$48="","",ROSTER!C$48)</f>
        <v/>
      </c>
      <c r="D1248" s="417"/>
      <c r="E1248" s="418"/>
      <c r="F1248" s="420">
        <f t="shared" ref="F1248" si="684">IF(E1248="y",1,IF(E1248="S",1,0))</f>
        <v>0</v>
      </c>
      <c r="G1248" s="422">
        <f t="shared" ref="G1248" si="685">IF(E1248="S",1,0)</f>
        <v>0</v>
      </c>
      <c r="H1248" s="424"/>
      <c r="I1248" s="425"/>
      <c r="J1248" s="428"/>
      <c r="K1248" s="429"/>
      <c r="L1248" s="432"/>
      <c r="M1248" s="433"/>
      <c r="N1248" s="436">
        <f t="shared" ref="N1248" si="686">L1248+J1248</f>
        <v>0</v>
      </c>
      <c r="O1248" s="437"/>
      <c r="P1248" s="428"/>
      <c r="Q1248" s="429"/>
      <c r="R1248" s="432"/>
      <c r="S1248" s="440"/>
      <c r="T1248" s="432"/>
      <c r="U1248" s="425"/>
      <c r="V1248" s="440"/>
      <c r="W1248" s="425"/>
      <c r="X1248" s="428"/>
      <c r="Y1248" s="425"/>
      <c r="Z1248" s="428"/>
      <c r="AA1248" s="425"/>
      <c r="AB1248" s="428"/>
      <c r="AC1248" s="429"/>
      <c r="AD1248" s="432"/>
      <c r="AE1248" s="433"/>
      <c r="AF1248" s="442"/>
      <c r="AG1248" s="443"/>
      <c r="AH1248" s="428"/>
      <c r="AI1248" s="429"/>
      <c r="AJ1248" s="432"/>
      <c r="AK1248" s="433"/>
      <c r="AL1248" s="446">
        <f t="shared" ref="AL1248" si="687">IF(AH1248=0,0,(AJ1248/AH1248)*100)</f>
        <v>0</v>
      </c>
      <c r="AM1248" s="447"/>
      <c r="AN1248" s="428"/>
      <c r="AO1248" s="429"/>
      <c r="AP1248" s="432"/>
      <c r="AQ1248" s="433"/>
      <c r="AR1248" s="446">
        <f t="shared" ref="AR1248" si="688">IF(AN1248=0,0,(AP1248/AN1248)*100)</f>
        <v>0</v>
      </c>
      <c r="AS1248" s="447"/>
      <c r="AT1248" s="450">
        <f t="shared" ref="AT1248" si="689">AB1248+AH1248+AN1248</f>
        <v>0</v>
      </c>
      <c r="AU1248" s="451"/>
      <c r="AV1248" s="454">
        <f t="shared" ref="AV1248" si="690">AD1248+AJ1248+AP1248</f>
        <v>0</v>
      </c>
      <c r="AW1248" s="455"/>
      <c r="AX1248" s="446">
        <f t="shared" ref="AX1248" si="691">IF(AT1248=0,0,(AV1248/AT1248)*100)</f>
        <v>0</v>
      </c>
      <c r="AY1248" s="447"/>
      <c r="AZ1248" s="428"/>
      <c r="BA1248" s="429"/>
      <c r="BB1248" s="432"/>
      <c r="BC1248" s="433"/>
      <c r="BD1248" s="446">
        <f t="shared" ref="BD1248" si="692">IF(AZ1248=0,0,(BB1248/AZ1248)*100)</f>
        <v>0</v>
      </c>
      <c r="BE1248" s="447"/>
      <c r="BF1248" s="450">
        <f t="shared" ref="BF1248" si="693">AT1248+AZ1248</f>
        <v>0</v>
      </c>
      <c r="BG1248" s="451"/>
      <c r="BH1248" s="454">
        <f t="shared" ref="BH1248" si="694">AV1248+BB1248</f>
        <v>0</v>
      </c>
      <c r="BI1248" s="455"/>
      <c r="BJ1248" s="446">
        <f t="shared" ref="BJ1248" si="695">IF(BF1248=0,0,(BH1248/BF1248)*100)</f>
        <v>0</v>
      </c>
      <c r="BK1248" s="447"/>
      <c r="BL1248" s="406">
        <f t="shared" ref="BL1248" si="696">(AD1248*2)+(AJ1248*2)+(AP1248*3)+BB1248</f>
        <v>0</v>
      </c>
      <c r="BM1248" s="407"/>
      <c r="BN1248" s="408"/>
      <c r="BO1248" s="402" t="e">
        <f>(BL1248*BR$74)+(N1248*BR$75)+(X1248*BR$76)+(R1248*BR$77)+(V1248*BR$78)+(Z1248*BR$79)</f>
        <v>#REF!</v>
      </c>
      <c r="BP1248" s="404" t="e">
        <f>((AZ1248-BB1248)*BR$81)+((AT1248-AV1248)*BR$80)+(H1248*BR$82)+(P1248*BR$83)</f>
        <v>#REF!</v>
      </c>
      <c r="BQ1248" s="53"/>
      <c r="BR1248" s="53"/>
      <c r="BS1248" s="779"/>
    </row>
    <row r="1249" spans="1:71" ht="22.5" hidden="1" customHeight="1" x14ac:dyDescent="0.3">
      <c r="A1249" s="779"/>
      <c r="B1249" s="415"/>
      <c r="C1249" s="412" t="str">
        <f>IF(ROSTER!D$48="","",ROSTER!D$48)</f>
        <v/>
      </c>
      <c r="D1249" s="413"/>
      <c r="E1249" s="419"/>
      <c r="F1249" s="421"/>
      <c r="G1249" s="423"/>
      <c r="H1249" s="426"/>
      <c r="I1249" s="427"/>
      <c r="J1249" s="430"/>
      <c r="K1249" s="431"/>
      <c r="L1249" s="434"/>
      <c r="M1249" s="435"/>
      <c r="N1249" s="438" t="s">
        <v>14</v>
      </c>
      <c r="O1249" s="439"/>
      <c r="P1249" s="430"/>
      <c r="Q1249" s="431"/>
      <c r="R1249" s="434"/>
      <c r="S1249" s="441"/>
      <c r="T1249" s="434"/>
      <c r="U1249" s="427"/>
      <c r="V1249" s="441"/>
      <c r="W1249" s="427"/>
      <c r="X1249" s="430"/>
      <c r="Y1249" s="427"/>
      <c r="Z1249" s="430"/>
      <c r="AA1249" s="427"/>
      <c r="AB1249" s="430"/>
      <c r="AC1249" s="431"/>
      <c r="AD1249" s="434"/>
      <c r="AE1249" s="435"/>
      <c r="AF1249" s="444"/>
      <c r="AG1249" s="445"/>
      <c r="AH1249" s="430"/>
      <c r="AI1249" s="431"/>
      <c r="AJ1249" s="434"/>
      <c r="AK1249" s="435"/>
      <c r="AL1249" s="448"/>
      <c r="AM1249" s="449"/>
      <c r="AN1249" s="430"/>
      <c r="AO1249" s="431"/>
      <c r="AP1249" s="434"/>
      <c r="AQ1249" s="435"/>
      <c r="AR1249" s="448"/>
      <c r="AS1249" s="449"/>
      <c r="AT1249" s="452"/>
      <c r="AU1249" s="453"/>
      <c r="AV1249" s="456"/>
      <c r="AW1249" s="457"/>
      <c r="AX1249" s="448"/>
      <c r="AY1249" s="449"/>
      <c r="AZ1249" s="430"/>
      <c r="BA1249" s="431"/>
      <c r="BB1249" s="434"/>
      <c r="BC1249" s="435"/>
      <c r="BD1249" s="448"/>
      <c r="BE1249" s="449"/>
      <c r="BF1249" s="452"/>
      <c r="BG1249" s="453"/>
      <c r="BH1249" s="456"/>
      <c r="BI1249" s="457"/>
      <c r="BJ1249" s="448"/>
      <c r="BK1249" s="449"/>
      <c r="BL1249" s="409"/>
      <c r="BM1249" s="410"/>
      <c r="BN1249" s="411"/>
      <c r="BO1249" s="403"/>
      <c r="BP1249" s="405"/>
      <c r="BQ1249" s="53"/>
      <c r="BR1249" s="53"/>
      <c r="BS1249" s="779"/>
    </row>
    <row r="1250" spans="1:71" ht="21.75" hidden="1" customHeight="1" x14ac:dyDescent="0.3">
      <c r="A1250" s="779"/>
      <c r="B1250" s="414" t="str">
        <f>IF(ROSTER!B50="","",ROSTER!B50)</f>
        <v/>
      </c>
      <c r="C1250" s="416" t="str">
        <f>IF(ROSTER!C$50="","",ROSTER!C$50)</f>
        <v/>
      </c>
      <c r="D1250" s="417"/>
      <c r="E1250" s="418"/>
      <c r="F1250" s="420">
        <f t="shared" ref="F1250" si="697">IF(E1250="y",1,IF(E1250="S",1,0))</f>
        <v>0</v>
      </c>
      <c r="G1250" s="422">
        <f t="shared" ref="G1250" si="698">IF(E1250="S",1,0)</f>
        <v>0</v>
      </c>
      <c r="H1250" s="424"/>
      <c r="I1250" s="425"/>
      <c r="J1250" s="428"/>
      <c r="K1250" s="429"/>
      <c r="L1250" s="432"/>
      <c r="M1250" s="433"/>
      <c r="N1250" s="436">
        <f t="shared" ref="N1250" si="699">L1250+J1250</f>
        <v>0</v>
      </c>
      <c r="O1250" s="437"/>
      <c r="P1250" s="428"/>
      <c r="Q1250" s="429"/>
      <c r="R1250" s="432"/>
      <c r="S1250" s="440"/>
      <c r="T1250" s="432"/>
      <c r="U1250" s="425"/>
      <c r="V1250" s="440"/>
      <c r="W1250" s="425"/>
      <c r="X1250" s="428"/>
      <c r="Y1250" s="425"/>
      <c r="Z1250" s="428"/>
      <c r="AA1250" s="425"/>
      <c r="AB1250" s="428"/>
      <c r="AC1250" s="429"/>
      <c r="AD1250" s="432"/>
      <c r="AE1250" s="433"/>
      <c r="AF1250" s="442"/>
      <c r="AG1250" s="443"/>
      <c r="AH1250" s="428"/>
      <c r="AI1250" s="429"/>
      <c r="AJ1250" s="432"/>
      <c r="AK1250" s="433"/>
      <c r="AL1250" s="446">
        <f t="shared" ref="AL1250" si="700">IF(AH1250=0,0,(AJ1250/AH1250)*100)</f>
        <v>0</v>
      </c>
      <c r="AM1250" s="447"/>
      <c r="AN1250" s="428"/>
      <c r="AO1250" s="429"/>
      <c r="AP1250" s="432"/>
      <c r="AQ1250" s="433"/>
      <c r="AR1250" s="446">
        <f t="shared" ref="AR1250" si="701">IF(AN1250=0,0,(AP1250/AN1250)*100)</f>
        <v>0</v>
      </c>
      <c r="AS1250" s="447"/>
      <c r="AT1250" s="450">
        <f t="shared" ref="AT1250" si="702">AB1250+AH1250+AN1250</f>
        <v>0</v>
      </c>
      <c r="AU1250" s="451"/>
      <c r="AV1250" s="454">
        <f t="shared" ref="AV1250" si="703">AD1250+AJ1250+AP1250</f>
        <v>0</v>
      </c>
      <c r="AW1250" s="455"/>
      <c r="AX1250" s="446">
        <f t="shared" ref="AX1250" si="704">IF(AT1250=0,0,(AV1250/AT1250)*100)</f>
        <v>0</v>
      </c>
      <c r="AY1250" s="447"/>
      <c r="AZ1250" s="428"/>
      <c r="BA1250" s="429"/>
      <c r="BB1250" s="432"/>
      <c r="BC1250" s="433"/>
      <c r="BD1250" s="446">
        <f t="shared" ref="BD1250" si="705">IF(AZ1250=0,0,(BB1250/AZ1250)*100)</f>
        <v>0</v>
      </c>
      <c r="BE1250" s="447"/>
      <c r="BF1250" s="450">
        <f t="shared" ref="BF1250" si="706">AT1250+AZ1250</f>
        <v>0</v>
      </c>
      <c r="BG1250" s="451"/>
      <c r="BH1250" s="454">
        <f t="shared" ref="BH1250" si="707">AV1250+BB1250</f>
        <v>0</v>
      </c>
      <c r="BI1250" s="455"/>
      <c r="BJ1250" s="446">
        <f t="shared" ref="BJ1250" si="708">IF(BF1250=0,0,(BH1250/BF1250)*100)</f>
        <v>0</v>
      </c>
      <c r="BK1250" s="447"/>
      <c r="BL1250" s="406">
        <f t="shared" ref="BL1250" si="709">(AD1250*2)+(AJ1250*2)+(AP1250*3)+BB1250</f>
        <v>0</v>
      </c>
      <c r="BM1250" s="407"/>
      <c r="BN1250" s="408"/>
      <c r="BO1250" s="402" t="e">
        <f>(BL1250*BR$74)+(N1250*BR$75)+(X1250*BR$76)+(R1250*BR$77)+(V1250*BR$78)+(Z1250*BR$79)</f>
        <v>#REF!</v>
      </c>
      <c r="BP1250" s="404" t="e">
        <f>((AZ1250-BB1250)*BR$81)+((AT1250-AV1250)*BR$80)+(H1250*BR$82)+(P1250*BR$83)</f>
        <v>#REF!</v>
      </c>
      <c r="BQ1250" s="53"/>
      <c r="BR1250" s="53"/>
      <c r="BS1250" s="779"/>
    </row>
    <row r="1251" spans="1:71" ht="22.5" hidden="1" customHeight="1" thickBot="1" x14ac:dyDescent="0.3">
      <c r="A1251" s="779"/>
      <c r="B1251" s="415"/>
      <c r="C1251" s="412" t="str">
        <f>IF(ROSTER!D$50="","",ROSTER!D$50)</f>
        <v/>
      </c>
      <c r="D1251" s="413"/>
      <c r="E1251" s="419"/>
      <c r="F1251" s="421"/>
      <c r="G1251" s="423"/>
      <c r="H1251" s="426"/>
      <c r="I1251" s="427"/>
      <c r="J1251" s="430"/>
      <c r="K1251" s="431"/>
      <c r="L1251" s="434"/>
      <c r="M1251" s="435"/>
      <c r="N1251" s="438" t="s">
        <v>14</v>
      </c>
      <c r="O1251" s="439"/>
      <c r="P1251" s="430"/>
      <c r="Q1251" s="431"/>
      <c r="R1251" s="434"/>
      <c r="S1251" s="441"/>
      <c r="T1251" s="434"/>
      <c r="U1251" s="427"/>
      <c r="V1251" s="441"/>
      <c r="W1251" s="427"/>
      <c r="X1251" s="430"/>
      <c r="Y1251" s="427"/>
      <c r="Z1251" s="430"/>
      <c r="AA1251" s="427"/>
      <c r="AB1251" s="430"/>
      <c r="AC1251" s="431"/>
      <c r="AD1251" s="434"/>
      <c r="AE1251" s="435"/>
      <c r="AF1251" s="444"/>
      <c r="AG1251" s="445"/>
      <c r="AH1251" s="430"/>
      <c r="AI1251" s="431"/>
      <c r="AJ1251" s="434"/>
      <c r="AK1251" s="435"/>
      <c r="AL1251" s="448"/>
      <c r="AM1251" s="449"/>
      <c r="AN1251" s="430"/>
      <c r="AO1251" s="431"/>
      <c r="AP1251" s="434"/>
      <c r="AQ1251" s="435"/>
      <c r="AR1251" s="448"/>
      <c r="AS1251" s="449"/>
      <c r="AT1251" s="452"/>
      <c r="AU1251" s="453"/>
      <c r="AV1251" s="456"/>
      <c r="AW1251" s="457"/>
      <c r="AX1251" s="448"/>
      <c r="AY1251" s="449"/>
      <c r="AZ1251" s="430"/>
      <c r="BA1251" s="431"/>
      <c r="BB1251" s="434"/>
      <c r="BC1251" s="435"/>
      <c r="BD1251" s="448"/>
      <c r="BE1251" s="449"/>
      <c r="BF1251" s="452"/>
      <c r="BG1251" s="453"/>
      <c r="BH1251" s="456"/>
      <c r="BI1251" s="457"/>
      <c r="BJ1251" s="448"/>
      <c r="BK1251" s="449"/>
      <c r="BL1251" s="409"/>
      <c r="BM1251" s="410"/>
      <c r="BN1251" s="411"/>
      <c r="BO1251" s="403"/>
      <c r="BP1251" s="405"/>
      <c r="BQ1251" s="53"/>
      <c r="BR1251" s="53"/>
      <c r="BS1251" s="779"/>
    </row>
    <row r="1252" spans="1:71" s="224" customFormat="1" ht="33.6" customHeight="1" x14ac:dyDescent="0.5">
      <c r="A1252" s="789"/>
      <c r="B1252" s="376"/>
      <c r="C1252" s="377"/>
      <c r="D1252" s="377" t="s">
        <v>10</v>
      </c>
      <c r="E1252" s="380"/>
      <c r="F1252" s="223"/>
      <c r="G1252" s="223"/>
      <c r="H1252" s="382">
        <f>SUM(H1208:I1251)</f>
        <v>0</v>
      </c>
      <c r="I1252" s="383"/>
      <c r="J1252" s="382">
        <f>SUM(J1208:K1251)</f>
        <v>0</v>
      </c>
      <c r="K1252" s="383"/>
      <c r="L1252" s="386">
        <f>SUM(L1208:M1251)</f>
        <v>0</v>
      </c>
      <c r="M1252" s="387"/>
      <c r="N1252" s="358">
        <f>L1252+J1252</f>
        <v>0</v>
      </c>
      <c r="O1252" s="359"/>
      <c r="P1252" s="386">
        <f>SUM(P1208:Q1251)</f>
        <v>0</v>
      </c>
      <c r="Q1252" s="383"/>
      <c r="R1252" s="386">
        <f t="shared" ref="R1252" si="710">SUM(R1208:S1251)</f>
        <v>0</v>
      </c>
      <c r="S1252" s="387"/>
      <c r="T1252" s="386">
        <f t="shared" ref="T1252" si="711">SUM(T1208:U1251)</f>
        <v>0</v>
      </c>
      <c r="U1252" s="359"/>
      <c r="V1252" s="387">
        <f t="shared" ref="V1252" si="712">SUM(V1208:W1251)</f>
        <v>0</v>
      </c>
      <c r="W1252" s="387"/>
      <c r="X1252" s="382">
        <f t="shared" ref="X1252" si="713">SUM(X1208:Y1251)</f>
        <v>0</v>
      </c>
      <c r="Y1252" s="359"/>
      <c r="Z1252" s="382">
        <f t="shared" ref="Z1252" si="714">SUM(Z1208:AA1251)</f>
        <v>0</v>
      </c>
      <c r="AA1252" s="359"/>
      <c r="AB1252" s="387">
        <f t="shared" ref="AB1252" si="715">SUM(AB1208:AC1251)</f>
        <v>0</v>
      </c>
      <c r="AC1252" s="383"/>
      <c r="AD1252" s="386">
        <f t="shared" ref="AD1252" si="716">SUM(AD1208:AE1251)</f>
        <v>0</v>
      </c>
      <c r="AE1252" s="387"/>
      <c r="AF1252" s="358">
        <f t="shared" ref="AF1252" si="717">SUM(AF1208:AG1251)</f>
        <v>0</v>
      </c>
      <c r="AG1252" s="359"/>
      <c r="AH1252" s="386">
        <f t="shared" ref="AH1252" si="718">SUM(AH1208:AI1251)</f>
        <v>0</v>
      </c>
      <c r="AI1252" s="383"/>
      <c r="AJ1252" s="386">
        <f t="shared" ref="AJ1252" si="719">SUM(AJ1208:AK1251)</f>
        <v>0</v>
      </c>
      <c r="AK1252" s="387"/>
      <c r="AL1252" s="358">
        <f>IF(AH1252=0,0,(AJ1252/AH1252)*100)</f>
        <v>0</v>
      </c>
      <c r="AM1252" s="359"/>
      <c r="AN1252" s="386">
        <f>SUM(AN1208:AO1251)</f>
        <v>0</v>
      </c>
      <c r="AO1252" s="383"/>
      <c r="AP1252" s="386">
        <f>SUM(AP1208:AQ1251)</f>
        <v>0</v>
      </c>
      <c r="AQ1252" s="387"/>
      <c r="AR1252" s="358">
        <f>IF(AN1252=0,0,(AP1252/AN1252)*100)</f>
        <v>0</v>
      </c>
      <c r="AS1252" s="359"/>
      <c r="AT1252" s="382">
        <f>AB1252+AH1252+AN1252</f>
        <v>0</v>
      </c>
      <c r="AU1252" s="383"/>
      <c r="AV1252" s="386">
        <f>AD1252+AJ1252+AP1252</f>
        <v>0</v>
      </c>
      <c r="AW1252" s="392"/>
      <c r="AX1252" s="358">
        <f>IF(AT1252=0,0,(AV1252/AT1252)*100)</f>
        <v>0</v>
      </c>
      <c r="AY1252" s="359"/>
      <c r="AZ1252" s="386">
        <f>SUM(AZ1208:BA1251)</f>
        <v>0</v>
      </c>
      <c r="BA1252" s="383"/>
      <c r="BB1252" s="386">
        <f>SUM(BB1208:BC1251)</f>
        <v>0</v>
      </c>
      <c r="BC1252" s="387"/>
      <c r="BD1252" s="358">
        <f>IF(AZ1252=0,0,(BB1252/AZ1252)*100)</f>
        <v>0</v>
      </c>
      <c r="BE1252" s="359"/>
      <c r="BF1252" s="382">
        <f>AT1252+AZ1252</f>
        <v>0</v>
      </c>
      <c r="BG1252" s="383"/>
      <c r="BH1252" s="386">
        <f>AV1252+BB1252</f>
        <v>0</v>
      </c>
      <c r="BI1252" s="392"/>
      <c r="BJ1252" s="358">
        <f>IF(BF1252=0,0,(BH1252/BF1252)*100)</f>
        <v>0</v>
      </c>
      <c r="BK1252" s="394"/>
      <c r="BL1252" s="396">
        <f>SUM(BL1208:BN1251)</f>
        <v>0</v>
      </c>
      <c r="BM1252" s="397"/>
      <c r="BN1252" s="398"/>
      <c r="BO1252" s="402" t="e">
        <f>(BL1252*BR$74)+(N1252*BR$75)+(X1252*BR$76)+(R1252*BR$77)+(V1252*BR$78)+(Z1252*BR$79)</f>
        <v>#REF!</v>
      </c>
      <c r="BP1252" s="404" t="e">
        <f>((AZ1252-BB1252)*BR$81)+((AT1252-AV1252)*BR$80)+(H1252*BR$82)+(P1252*BR$83)</f>
        <v>#REF!</v>
      </c>
      <c r="BQ1252" s="222"/>
      <c r="BR1252" s="222"/>
      <c r="BS1252" s="789"/>
    </row>
    <row r="1253" spans="1:71" s="224" customFormat="1" ht="33.950000000000003" customHeight="1" thickBot="1" x14ac:dyDescent="0.55000000000000004">
      <c r="A1253" s="789"/>
      <c r="B1253" s="378"/>
      <c r="C1253" s="379"/>
      <c r="D1253" s="379"/>
      <c r="E1253" s="381"/>
      <c r="F1253" s="225"/>
      <c r="G1253" s="225"/>
      <c r="H1253" s="384"/>
      <c r="I1253" s="385"/>
      <c r="J1253" s="384"/>
      <c r="K1253" s="385"/>
      <c r="L1253" s="388"/>
      <c r="M1253" s="389"/>
      <c r="N1253" s="390" t="s">
        <v>14</v>
      </c>
      <c r="O1253" s="391"/>
      <c r="P1253" s="388"/>
      <c r="Q1253" s="385"/>
      <c r="R1253" s="388"/>
      <c r="S1253" s="389"/>
      <c r="T1253" s="388"/>
      <c r="U1253" s="391"/>
      <c r="V1253" s="389"/>
      <c r="W1253" s="389"/>
      <c r="X1253" s="384"/>
      <c r="Y1253" s="391"/>
      <c r="Z1253" s="384"/>
      <c r="AA1253" s="391"/>
      <c r="AB1253" s="389"/>
      <c r="AC1253" s="385"/>
      <c r="AD1253" s="388"/>
      <c r="AE1253" s="389"/>
      <c r="AF1253" s="390"/>
      <c r="AG1253" s="391"/>
      <c r="AH1253" s="388"/>
      <c r="AI1253" s="385"/>
      <c r="AJ1253" s="388"/>
      <c r="AK1253" s="389"/>
      <c r="AL1253" s="390"/>
      <c r="AM1253" s="391"/>
      <c r="AN1253" s="388"/>
      <c r="AO1253" s="385"/>
      <c r="AP1253" s="388"/>
      <c r="AQ1253" s="389"/>
      <c r="AR1253" s="390"/>
      <c r="AS1253" s="391"/>
      <c r="AT1253" s="384"/>
      <c r="AU1253" s="385"/>
      <c r="AV1253" s="388"/>
      <c r="AW1253" s="393"/>
      <c r="AX1253" s="390"/>
      <c r="AY1253" s="391"/>
      <c r="AZ1253" s="388"/>
      <c r="BA1253" s="385"/>
      <c r="BB1253" s="388"/>
      <c r="BC1253" s="389"/>
      <c r="BD1253" s="390"/>
      <c r="BE1253" s="391"/>
      <c r="BF1253" s="384"/>
      <c r="BG1253" s="385"/>
      <c r="BH1253" s="388"/>
      <c r="BI1253" s="393"/>
      <c r="BJ1253" s="390"/>
      <c r="BK1253" s="395"/>
      <c r="BL1253" s="399"/>
      <c r="BM1253" s="400"/>
      <c r="BN1253" s="401"/>
      <c r="BO1253" s="403"/>
      <c r="BP1253" s="405"/>
      <c r="BQ1253" s="222"/>
      <c r="BR1253" s="222"/>
      <c r="BS1253" s="789"/>
    </row>
    <row r="1254" spans="1:71" s="230" customFormat="1" ht="48.2" customHeight="1" thickBot="1" x14ac:dyDescent="0.55000000000000004">
      <c r="A1254" s="790"/>
      <c r="B1254" s="342"/>
      <c r="C1254" s="343"/>
      <c r="D1254" s="343" t="s">
        <v>13</v>
      </c>
      <c r="E1254" s="344"/>
      <c r="F1254" s="227"/>
      <c r="G1254" s="223"/>
      <c r="H1254" s="345"/>
      <c r="I1254" s="346"/>
      <c r="J1254" s="347"/>
      <c r="K1254" s="348"/>
      <c r="L1254" s="349"/>
      <c r="M1254" s="350"/>
      <c r="N1254" s="351">
        <f>J1254+L1254</f>
        <v>0</v>
      </c>
      <c r="O1254" s="352"/>
      <c r="P1254" s="347"/>
      <c r="Q1254" s="348"/>
      <c r="R1254" s="349"/>
      <c r="S1254" s="348"/>
      <c r="T1254" s="353"/>
      <c r="U1254" s="354"/>
      <c r="V1254" s="347"/>
      <c r="W1254" s="355"/>
      <c r="X1254" s="345"/>
      <c r="Y1254" s="346"/>
      <c r="Z1254" s="347"/>
      <c r="AA1254" s="355"/>
      <c r="AB1254" s="347"/>
      <c r="AC1254" s="348"/>
      <c r="AD1254" s="349"/>
      <c r="AE1254" s="350"/>
      <c r="AF1254" s="356">
        <f>IF(AB1254=0,0,(AD1254/AB1254)*100)</f>
        <v>0</v>
      </c>
      <c r="AG1254" s="357"/>
      <c r="AH1254" s="347"/>
      <c r="AI1254" s="348"/>
      <c r="AJ1254" s="349"/>
      <c r="AK1254" s="350"/>
      <c r="AL1254" s="358">
        <f>IF(AH1254=0,0,(AJ1254/AH1254)*100)</f>
        <v>0</v>
      </c>
      <c r="AM1254" s="359"/>
      <c r="AN1254" s="347"/>
      <c r="AO1254" s="348"/>
      <c r="AP1254" s="349"/>
      <c r="AQ1254" s="350"/>
      <c r="AR1254" s="358">
        <f>IF(AN1254=0,0,(AP1254/AN1254)*100)</f>
        <v>0</v>
      </c>
      <c r="AS1254" s="359"/>
      <c r="AT1254" s="360">
        <f>AB1254+AH1254+AN1254</f>
        <v>0</v>
      </c>
      <c r="AU1254" s="361"/>
      <c r="AV1254" s="362">
        <f>AD1254+AJ1254+AP1254</f>
        <v>0</v>
      </c>
      <c r="AW1254" s="363"/>
      <c r="AX1254" s="358">
        <f>IF(AT1254=0,0,(AV1254/AT1254)*100)</f>
        <v>0</v>
      </c>
      <c r="AY1254" s="359"/>
      <c r="AZ1254" s="347"/>
      <c r="BA1254" s="348"/>
      <c r="BB1254" s="349"/>
      <c r="BC1254" s="350"/>
      <c r="BD1254" s="358">
        <f>IF(AZ1254=0,0,(BB1254/AZ1254)*100)</f>
        <v>0</v>
      </c>
      <c r="BE1254" s="359"/>
      <c r="BF1254" s="360">
        <f>AT1254+AZ1254</f>
        <v>0</v>
      </c>
      <c r="BG1254" s="361"/>
      <c r="BH1254" s="362">
        <f>AV1254+BB1254</f>
        <v>0</v>
      </c>
      <c r="BI1254" s="363"/>
      <c r="BJ1254" s="358">
        <f>IF(BF1254=0,0,(BH1254/BF1254)*100)</f>
        <v>0</v>
      </c>
      <c r="BK1254" s="359"/>
      <c r="BL1254" s="364"/>
      <c r="BM1254" s="365"/>
      <c r="BN1254" s="366"/>
      <c r="BO1254" s="228"/>
      <c r="BP1254" s="229"/>
      <c r="BQ1254" s="226"/>
      <c r="BR1254" s="226"/>
      <c r="BS1254" s="790"/>
    </row>
    <row r="1255" spans="1:71" s="230" customFormat="1" ht="48.95" customHeight="1" thickBot="1" x14ac:dyDescent="0.55000000000000004">
      <c r="A1255" s="790"/>
      <c r="B1255" s="231"/>
      <c r="C1255" s="268"/>
      <c r="D1255" s="367" t="s">
        <v>87</v>
      </c>
      <c r="E1255" s="368"/>
      <c r="F1255" s="233"/>
      <c r="G1255" s="233"/>
      <c r="H1255" s="268"/>
      <c r="I1255" s="268"/>
      <c r="J1255" s="369">
        <f>IF((J1252+L1254)=0,0,J1252/(J1252+L1254)*100)</f>
        <v>0</v>
      </c>
      <c r="K1255" s="370"/>
      <c r="L1255" s="369">
        <f>IF((L1252+J1254)=0,0,L1252/(L1252+J1254)*100)</f>
        <v>0</v>
      </c>
      <c r="M1255" s="370"/>
      <c r="N1255" s="369">
        <f>IF((N1252+N1254)=0,0,N1252/(N1252+N1254)*100)</f>
        <v>0</v>
      </c>
      <c r="O1255" s="371"/>
      <c r="P1255" s="372"/>
      <c r="Q1255" s="373"/>
      <c r="R1255" s="373"/>
      <c r="S1255" s="373"/>
      <c r="T1255" s="374"/>
      <c r="U1255" s="374"/>
      <c r="V1255" s="373"/>
      <c r="W1255" s="373"/>
      <c r="X1255" s="373"/>
      <c r="Y1255" s="373"/>
      <c r="Z1255" s="373"/>
      <c r="AA1255" s="373"/>
      <c r="AB1255" s="373"/>
      <c r="AC1255" s="373"/>
      <c r="AD1255" s="373"/>
      <c r="AE1255" s="373"/>
      <c r="AF1255" s="373"/>
      <c r="AG1255" s="373"/>
      <c r="AH1255" s="373"/>
      <c r="AI1255" s="373"/>
      <c r="AJ1255" s="373"/>
      <c r="AK1255" s="373"/>
      <c r="AL1255" s="373"/>
      <c r="AM1255" s="373"/>
      <c r="AN1255" s="373"/>
      <c r="AO1255" s="373"/>
      <c r="AP1255" s="373"/>
      <c r="AQ1255" s="373"/>
      <c r="AR1255" s="373"/>
      <c r="AS1255" s="373"/>
      <c r="AT1255" s="373"/>
      <c r="AU1255" s="373"/>
      <c r="AV1255" s="373"/>
      <c r="AW1255" s="373"/>
      <c r="AX1255" s="373"/>
      <c r="AY1255" s="373"/>
      <c r="AZ1255" s="373"/>
      <c r="BA1255" s="373"/>
      <c r="BB1255" s="373"/>
      <c r="BC1255" s="373"/>
      <c r="BD1255" s="373"/>
      <c r="BE1255" s="373"/>
      <c r="BF1255" s="373"/>
      <c r="BG1255" s="373"/>
      <c r="BH1255" s="373"/>
      <c r="BI1255" s="373"/>
      <c r="BJ1255" s="373"/>
      <c r="BK1255" s="373"/>
      <c r="BL1255" s="373"/>
      <c r="BM1255" s="373"/>
      <c r="BN1255" s="375"/>
      <c r="BO1255" s="234"/>
      <c r="BP1255" s="234"/>
      <c r="BQ1255" s="226"/>
      <c r="BR1255" s="226"/>
      <c r="BS1255" s="790"/>
    </row>
    <row r="1256" spans="1:71" ht="15.75" customHeight="1" thickTop="1" thickBot="1" x14ac:dyDescent="0.45">
      <c r="A1256" s="779"/>
      <c r="B1256" s="160"/>
      <c r="C1256" s="161"/>
      <c r="D1256" s="161"/>
      <c r="E1256" s="161"/>
      <c r="F1256" s="69"/>
      <c r="G1256" s="69"/>
      <c r="H1256" s="161"/>
      <c r="I1256" s="161"/>
      <c r="J1256" s="161"/>
      <c r="K1256" s="161"/>
      <c r="L1256" s="161"/>
      <c r="M1256" s="161"/>
      <c r="N1256" s="161"/>
      <c r="O1256" s="161"/>
      <c r="P1256" s="161"/>
      <c r="Q1256" s="161"/>
      <c r="R1256" s="161"/>
      <c r="S1256" s="161"/>
      <c r="T1256" s="161"/>
      <c r="U1256" s="161"/>
      <c r="V1256" s="161"/>
      <c r="W1256" s="161"/>
      <c r="X1256" s="161"/>
      <c r="Y1256" s="161"/>
      <c r="Z1256" s="161"/>
      <c r="AA1256" s="161"/>
      <c r="AB1256" s="161"/>
      <c r="AC1256" s="161"/>
      <c r="AD1256" s="161"/>
      <c r="AE1256" s="161"/>
      <c r="AF1256" s="166"/>
      <c r="AG1256" s="166"/>
      <c r="AH1256" s="161"/>
      <c r="AI1256" s="161"/>
      <c r="AJ1256" s="161"/>
      <c r="AK1256" s="161"/>
      <c r="AL1256" s="161"/>
      <c r="AM1256" s="161"/>
      <c r="AN1256" s="161"/>
      <c r="AO1256" s="161"/>
      <c r="AP1256" s="161"/>
      <c r="AQ1256" s="161"/>
      <c r="AR1256" s="161"/>
      <c r="AS1256" s="161"/>
      <c r="AT1256" s="161"/>
      <c r="AU1256" s="161"/>
      <c r="AV1256" s="161"/>
      <c r="AW1256" s="161"/>
      <c r="AX1256" s="161"/>
      <c r="AY1256" s="161"/>
      <c r="AZ1256" s="161"/>
      <c r="BA1256" s="161"/>
      <c r="BB1256" s="161"/>
      <c r="BC1256" s="161"/>
      <c r="BD1256" s="161"/>
      <c r="BE1256" s="161"/>
      <c r="BF1256" s="161"/>
      <c r="BG1256" s="161"/>
      <c r="BH1256" s="161"/>
      <c r="BI1256" s="161"/>
      <c r="BJ1256" s="161"/>
      <c r="BK1256" s="161"/>
      <c r="BL1256" s="161"/>
      <c r="BM1256" s="161"/>
      <c r="BN1256" s="167"/>
      <c r="BO1256" s="70"/>
      <c r="BP1256" s="70"/>
      <c r="BQ1256" s="53"/>
      <c r="BR1256" s="53"/>
      <c r="BS1256" s="779"/>
    </row>
    <row r="1257" spans="1:71" s="68" customFormat="1" ht="80.25" customHeight="1" thickTop="1" thickBot="1" x14ac:dyDescent="0.5">
      <c r="A1257" s="791"/>
      <c r="B1257" s="325" t="s">
        <v>55</v>
      </c>
      <c r="C1257" s="326"/>
      <c r="D1257" s="327" t="s">
        <v>47</v>
      </c>
      <c r="E1257" s="327"/>
      <c r="F1257" s="71"/>
      <c r="G1257" s="71"/>
      <c r="H1257" s="328"/>
      <c r="I1257" s="329"/>
      <c r="J1257" s="330"/>
      <c r="K1257" s="235"/>
      <c r="L1257" s="328"/>
      <c r="M1257" s="329"/>
      <c r="N1257" s="330"/>
      <c r="O1257" s="331" t="s">
        <v>42</v>
      </c>
      <c r="P1257" s="332"/>
      <c r="Q1257" s="332"/>
      <c r="R1257" s="332"/>
      <c r="S1257" s="328"/>
      <c r="T1257" s="329"/>
      <c r="U1257" s="330"/>
      <c r="V1257" s="235"/>
      <c r="W1257" s="328"/>
      <c r="X1257" s="329"/>
      <c r="Y1257" s="330"/>
      <c r="Z1257" s="331" t="s">
        <v>110</v>
      </c>
      <c r="AA1257" s="332"/>
      <c r="AB1257" s="332"/>
      <c r="AC1257" s="332"/>
      <c r="AD1257" s="332"/>
      <c r="AE1257" s="332"/>
      <c r="AF1257" s="332"/>
      <c r="AG1257" s="332"/>
      <c r="AH1257" s="332"/>
      <c r="AI1257" s="333"/>
      <c r="AJ1257" s="328"/>
      <c r="AK1257" s="329"/>
      <c r="AL1257" s="330"/>
      <c r="AM1257" s="235"/>
      <c r="AN1257" s="328"/>
      <c r="AO1257" s="329"/>
      <c r="AP1257" s="330"/>
      <c r="AQ1257" s="331" t="s">
        <v>46</v>
      </c>
      <c r="AR1257" s="332"/>
      <c r="AS1257" s="332"/>
      <c r="AT1257" s="333"/>
      <c r="AU1257" s="328"/>
      <c r="AV1257" s="329"/>
      <c r="AW1257" s="330"/>
      <c r="AX1257" s="235"/>
      <c r="AY1257" s="328"/>
      <c r="AZ1257" s="329"/>
      <c r="BA1257" s="330"/>
      <c r="BB1257" s="334" t="s">
        <v>112</v>
      </c>
      <c r="BC1257" s="335"/>
      <c r="BD1257" s="335"/>
      <c r="BE1257" s="336"/>
      <c r="BF1257" s="337">
        <f>BL1252</f>
        <v>0</v>
      </c>
      <c r="BG1257" s="338"/>
      <c r="BH1257" s="339"/>
      <c r="BI1257" s="235"/>
      <c r="BJ1257" s="337">
        <f>BL1254</f>
        <v>0</v>
      </c>
      <c r="BK1257" s="338"/>
      <c r="BL1257" s="339"/>
      <c r="BM1257" s="173"/>
      <c r="BN1257" s="174"/>
      <c r="BO1257" s="72"/>
      <c r="BP1257" s="72"/>
      <c r="BQ1257" s="67"/>
      <c r="BR1257" s="67"/>
      <c r="BS1257" s="791"/>
    </row>
    <row r="1258" spans="1:71" ht="15.6" customHeight="1" thickTop="1" thickBot="1" x14ac:dyDescent="0.55000000000000004">
      <c r="A1258" s="779"/>
      <c r="B1258" s="162"/>
      <c r="C1258" s="156"/>
      <c r="D1258" s="163"/>
      <c r="E1258" s="163"/>
      <c r="F1258" s="73"/>
      <c r="G1258" s="73"/>
      <c r="H1258" s="170"/>
      <c r="I1258" s="170"/>
      <c r="J1258" s="170"/>
      <c r="K1258" s="170"/>
      <c r="L1258" s="170"/>
      <c r="M1258" s="170"/>
      <c r="N1258" s="170"/>
      <c r="O1258" s="168"/>
      <c r="P1258" s="168"/>
      <c r="Q1258" s="168"/>
      <c r="R1258" s="168"/>
      <c r="S1258" s="170"/>
      <c r="T1258" s="170"/>
      <c r="U1258" s="170"/>
      <c r="V1258" s="169"/>
      <c r="W1258" s="170"/>
      <c r="X1258" s="170"/>
      <c r="Y1258" s="170"/>
      <c r="Z1258" s="168"/>
      <c r="AA1258" s="168"/>
      <c r="AB1258" s="168"/>
      <c r="AC1258" s="168"/>
      <c r="AD1258" s="170"/>
      <c r="AE1258" s="170"/>
      <c r="AF1258" s="170"/>
      <c r="AG1258" s="170"/>
      <c r="AH1258" s="169"/>
      <c r="AI1258" s="169"/>
      <c r="AJ1258" s="170"/>
      <c r="AK1258" s="168"/>
      <c r="AL1258" s="168"/>
      <c r="AM1258" s="168"/>
      <c r="AN1258" s="168"/>
      <c r="AO1258" s="170"/>
      <c r="AP1258" s="170"/>
      <c r="AQ1258" s="168"/>
      <c r="AR1258" s="168"/>
      <c r="AS1258" s="168"/>
      <c r="AT1258" s="168"/>
      <c r="AU1258" s="170"/>
      <c r="AV1258" s="170"/>
      <c r="AW1258" s="170"/>
      <c r="AX1258" s="170"/>
      <c r="AY1258" s="170"/>
      <c r="AZ1258" s="172"/>
      <c r="BA1258" s="172"/>
      <c r="BB1258" s="168"/>
      <c r="BC1258" s="176"/>
      <c r="BD1258" s="177"/>
      <c r="BE1258" s="177"/>
      <c r="BF1258" s="178"/>
      <c r="BG1258" s="178"/>
      <c r="BH1258" s="172"/>
      <c r="BI1258" s="170"/>
      <c r="BJ1258" s="179"/>
      <c r="BK1258" s="179"/>
      <c r="BL1258" s="172"/>
      <c r="BM1258" s="175"/>
      <c r="BN1258" s="180"/>
      <c r="BO1258" s="74"/>
      <c r="BP1258" s="74"/>
      <c r="BQ1258" s="53"/>
      <c r="BR1258" s="53"/>
      <c r="BS1258" s="779"/>
    </row>
    <row r="1259" spans="1:71" s="68" customFormat="1" ht="80.25" customHeight="1" thickTop="1" thickBot="1" x14ac:dyDescent="0.5">
      <c r="A1259" s="791"/>
      <c r="B1259" s="334" t="s">
        <v>40</v>
      </c>
      <c r="C1259" s="335"/>
      <c r="D1259" s="327" t="s">
        <v>48</v>
      </c>
      <c r="E1259" s="327"/>
      <c r="F1259" s="71"/>
      <c r="G1259" s="71"/>
      <c r="H1259" s="337">
        <f>H1257</f>
        <v>0</v>
      </c>
      <c r="I1259" s="338"/>
      <c r="J1259" s="339"/>
      <c r="K1259" s="235"/>
      <c r="L1259" s="337">
        <f>L1257</f>
        <v>0</v>
      </c>
      <c r="M1259" s="338"/>
      <c r="N1259" s="339"/>
      <c r="O1259" s="331" t="s">
        <v>44</v>
      </c>
      <c r="P1259" s="332"/>
      <c r="Q1259" s="332"/>
      <c r="R1259" s="332"/>
      <c r="S1259" s="337">
        <f>S1257-H1257</f>
        <v>0</v>
      </c>
      <c r="T1259" s="338"/>
      <c r="U1259" s="339"/>
      <c r="V1259" s="235"/>
      <c r="W1259" s="337">
        <f>W1257-L1257</f>
        <v>0</v>
      </c>
      <c r="X1259" s="338"/>
      <c r="Y1259" s="339"/>
      <c r="Z1259" s="331" t="s">
        <v>111</v>
      </c>
      <c r="AA1259" s="332"/>
      <c r="AB1259" s="332"/>
      <c r="AC1259" s="332"/>
      <c r="AD1259" s="332"/>
      <c r="AE1259" s="332"/>
      <c r="AF1259" s="332"/>
      <c r="AG1259" s="332"/>
      <c r="AH1259" s="332"/>
      <c r="AI1259" s="333"/>
      <c r="AJ1259" s="337">
        <f>AJ1257-S1257</f>
        <v>0</v>
      </c>
      <c r="AK1259" s="338"/>
      <c r="AL1259" s="339"/>
      <c r="AM1259" s="235"/>
      <c r="AN1259" s="337">
        <f>AN1257-W1257</f>
        <v>0</v>
      </c>
      <c r="AO1259" s="338"/>
      <c r="AP1259" s="339"/>
      <c r="AQ1259" s="331" t="s">
        <v>45</v>
      </c>
      <c r="AR1259" s="332"/>
      <c r="AS1259" s="332"/>
      <c r="AT1259" s="333"/>
      <c r="AU1259" s="337">
        <f>AU1257-AJ1257</f>
        <v>0</v>
      </c>
      <c r="AV1259" s="338"/>
      <c r="AW1259" s="339"/>
      <c r="AX1259" s="235"/>
      <c r="AY1259" s="337">
        <f>AY1257-AN1257</f>
        <v>0</v>
      </c>
      <c r="AZ1259" s="338"/>
      <c r="BA1259" s="339"/>
      <c r="BB1259" s="334" t="s">
        <v>113</v>
      </c>
      <c r="BC1259" s="335"/>
      <c r="BD1259" s="335"/>
      <c r="BE1259" s="336"/>
      <c r="BF1259" s="337">
        <f>BF1257-AU1257</f>
        <v>0</v>
      </c>
      <c r="BG1259" s="338"/>
      <c r="BH1259" s="339"/>
      <c r="BI1259" s="235"/>
      <c r="BJ1259" s="337">
        <f>BJ1257-AY1257</f>
        <v>0</v>
      </c>
      <c r="BK1259" s="338"/>
      <c r="BL1259" s="339"/>
      <c r="BM1259" s="173"/>
      <c r="BN1259" s="174"/>
      <c r="BO1259" s="72"/>
      <c r="BP1259" s="72"/>
      <c r="BQ1259" s="67"/>
      <c r="BR1259" s="67"/>
      <c r="BS1259" s="791"/>
    </row>
    <row r="1260" spans="1:71" ht="15.75" customHeight="1" thickTop="1" thickBot="1" x14ac:dyDescent="0.45">
      <c r="A1260" s="779"/>
      <c r="B1260" s="164"/>
      <c r="C1260" s="165"/>
      <c r="D1260" s="165"/>
      <c r="E1260" s="165"/>
      <c r="F1260" s="75"/>
      <c r="G1260" s="75"/>
      <c r="H1260" s="165"/>
      <c r="I1260" s="165"/>
      <c r="J1260" s="165"/>
      <c r="K1260" s="165"/>
      <c r="L1260" s="165"/>
      <c r="M1260" s="165"/>
      <c r="N1260" s="165"/>
      <c r="O1260" s="165"/>
      <c r="P1260" s="165"/>
      <c r="Q1260" s="165"/>
      <c r="R1260" s="165"/>
      <c r="S1260" s="165"/>
      <c r="T1260" s="165"/>
      <c r="U1260" s="165"/>
      <c r="V1260" s="165"/>
      <c r="W1260" s="165"/>
      <c r="X1260" s="165"/>
      <c r="Y1260" s="165"/>
      <c r="Z1260" s="165"/>
      <c r="AA1260" s="165"/>
      <c r="AB1260" s="165"/>
      <c r="AC1260" s="165"/>
      <c r="AD1260" s="165"/>
      <c r="AE1260" s="165"/>
      <c r="AF1260" s="171"/>
      <c r="AG1260" s="171"/>
      <c r="AH1260" s="165"/>
      <c r="AI1260" s="165"/>
      <c r="AJ1260" s="165"/>
      <c r="AK1260" s="165"/>
      <c r="AL1260" s="165"/>
      <c r="AM1260" s="165"/>
      <c r="AN1260" s="165"/>
      <c r="AO1260" s="165"/>
      <c r="AP1260" s="165"/>
      <c r="AQ1260" s="165"/>
      <c r="AR1260" s="165"/>
      <c r="AS1260" s="165"/>
      <c r="AT1260" s="165"/>
      <c r="AU1260" s="165"/>
      <c r="AV1260" s="165"/>
      <c r="AW1260" s="165"/>
      <c r="AX1260" s="165"/>
      <c r="AY1260" s="165"/>
      <c r="AZ1260" s="165"/>
      <c r="BA1260" s="340" t="s">
        <v>138</v>
      </c>
      <c r="BB1260" s="340"/>
      <c r="BC1260" s="340"/>
      <c r="BD1260" s="340"/>
      <c r="BE1260" s="340"/>
      <c r="BF1260" s="340"/>
      <c r="BG1260" s="340"/>
      <c r="BH1260" s="340"/>
      <c r="BI1260" s="340"/>
      <c r="BJ1260" s="340"/>
      <c r="BK1260" s="340"/>
      <c r="BL1260" s="340"/>
      <c r="BM1260" s="340"/>
      <c r="BN1260" s="341"/>
      <c r="BO1260" s="76"/>
      <c r="BP1260" s="76"/>
      <c r="BQ1260" s="53"/>
      <c r="BR1260" s="53"/>
      <c r="BS1260" s="779"/>
    </row>
    <row r="1261" spans="1:71" ht="12" customHeight="1" thickTop="1" x14ac:dyDescent="0.4">
      <c r="A1261" s="779"/>
      <c r="B1261" s="780"/>
      <c r="C1261" s="779"/>
      <c r="D1261" s="779"/>
      <c r="E1261" s="779"/>
      <c r="F1261" s="781"/>
      <c r="G1261" s="781"/>
      <c r="H1261" s="779"/>
      <c r="I1261" s="779"/>
      <c r="J1261" s="779"/>
      <c r="K1261" s="779"/>
      <c r="L1261" s="779"/>
      <c r="M1261" s="779"/>
      <c r="N1261" s="779"/>
      <c r="O1261" s="779"/>
      <c r="P1261" s="779"/>
      <c r="Q1261" s="779"/>
      <c r="R1261" s="779"/>
      <c r="S1261" s="779"/>
      <c r="T1261" s="779"/>
      <c r="U1261" s="779"/>
      <c r="V1261" s="779"/>
      <c r="W1261" s="779"/>
      <c r="X1261" s="779"/>
      <c r="Y1261" s="779"/>
      <c r="Z1261" s="779"/>
      <c r="AA1261" s="779"/>
      <c r="AB1261" s="779"/>
      <c r="AC1261" s="779"/>
      <c r="AD1261" s="779"/>
      <c r="AE1261" s="779"/>
      <c r="AF1261" s="782"/>
      <c r="AG1261" s="782"/>
      <c r="AH1261" s="779"/>
      <c r="AI1261" s="779"/>
      <c r="AJ1261" s="779"/>
      <c r="AK1261" s="779"/>
      <c r="AL1261" s="779"/>
      <c r="AM1261" s="779"/>
      <c r="AN1261" s="779"/>
      <c r="AO1261" s="779"/>
      <c r="AP1261" s="779"/>
      <c r="AQ1261" s="779"/>
      <c r="AR1261" s="779"/>
      <c r="AS1261" s="779"/>
      <c r="AT1261" s="779"/>
      <c r="AU1261" s="779"/>
      <c r="AV1261" s="779"/>
      <c r="AW1261" s="779"/>
      <c r="AX1261" s="779"/>
      <c r="AY1261" s="779"/>
      <c r="AZ1261" s="779"/>
      <c r="BA1261" s="779"/>
      <c r="BB1261" s="779"/>
      <c r="BC1261" s="779"/>
      <c r="BD1261" s="779"/>
      <c r="BE1261" s="779"/>
      <c r="BF1261" s="779"/>
      <c r="BG1261" s="779"/>
      <c r="BH1261" s="779"/>
      <c r="BI1261" s="779"/>
      <c r="BJ1261" s="779"/>
      <c r="BK1261" s="779"/>
      <c r="BL1261" s="779"/>
      <c r="BM1261" s="779"/>
      <c r="BN1261" s="779"/>
      <c r="BO1261" s="783"/>
      <c r="BP1261" s="783"/>
      <c r="BQ1261" s="779"/>
      <c r="BR1261" s="779"/>
      <c r="BS1261" s="779"/>
    </row>
    <row r="1262" spans="1:71" s="57" customFormat="1" ht="46.5" x14ac:dyDescent="0.7">
      <c r="A1262" s="784"/>
      <c r="B1262" s="801" t="s">
        <v>9</v>
      </c>
      <c r="C1262" s="801"/>
      <c r="D1262" s="801"/>
      <c r="E1262" s="801"/>
      <c r="F1262" s="801"/>
      <c r="G1262" s="801"/>
      <c r="H1262" s="801"/>
      <c r="I1262" s="801"/>
      <c r="J1262" s="801"/>
      <c r="K1262" s="801"/>
      <c r="L1262" s="801"/>
      <c r="M1262" s="801"/>
      <c r="N1262" s="801"/>
      <c r="O1262" s="801"/>
      <c r="P1262" s="801"/>
      <c r="Q1262" s="801"/>
      <c r="R1262" s="801"/>
      <c r="S1262" s="801"/>
      <c r="T1262" s="801"/>
      <c r="U1262" s="801"/>
      <c r="V1262" s="801"/>
      <c r="W1262" s="801"/>
      <c r="X1262" s="801"/>
      <c r="Y1262" s="801"/>
      <c r="Z1262" s="801"/>
      <c r="AA1262" s="801"/>
      <c r="AB1262" s="801"/>
      <c r="AC1262" s="801"/>
      <c r="AD1262" s="801"/>
      <c r="AE1262" s="801"/>
      <c r="AF1262" s="801"/>
      <c r="AG1262" s="801"/>
      <c r="AH1262" s="801"/>
      <c r="AI1262" s="801"/>
      <c r="AJ1262" s="801"/>
      <c r="AK1262" s="801"/>
      <c r="AL1262" s="801"/>
      <c r="AM1262" s="801"/>
      <c r="AN1262" s="801"/>
      <c r="AO1262" s="801"/>
      <c r="AP1262" s="801"/>
      <c r="AQ1262" s="801"/>
      <c r="AR1262" s="801"/>
      <c r="AS1262" s="801"/>
      <c r="AT1262" s="801"/>
      <c r="AU1262" s="801"/>
      <c r="AV1262" s="801"/>
      <c r="AW1262" s="801"/>
      <c r="AX1262" s="801"/>
      <c r="AY1262" s="801"/>
      <c r="AZ1262" s="801"/>
      <c r="BA1262" s="801"/>
      <c r="BB1262" s="801"/>
      <c r="BC1262" s="801"/>
      <c r="BD1262" s="801"/>
      <c r="BE1262" s="801"/>
      <c r="BF1262" s="801"/>
      <c r="BG1262" s="801"/>
      <c r="BH1262" s="801"/>
      <c r="BI1262" s="801"/>
      <c r="BJ1262" s="801"/>
      <c r="BK1262" s="801"/>
      <c r="BL1262" s="801"/>
      <c r="BM1262" s="801"/>
      <c r="BN1262" s="801"/>
      <c r="BO1262" s="139"/>
      <c r="BP1262" s="139"/>
      <c r="BQ1262" s="56"/>
      <c r="BR1262" s="56"/>
      <c r="BS1262" s="784"/>
    </row>
    <row r="1263" spans="1:71" ht="11.1" customHeight="1" x14ac:dyDescent="0.4">
      <c r="A1263" s="779"/>
      <c r="B1263" s="140"/>
      <c r="C1263" s="141"/>
      <c r="D1263" s="141"/>
      <c r="E1263" s="141"/>
      <c r="F1263" s="142"/>
      <c r="G1263" s="142"/>
      <c r="H1263" s="141"/>
      <c r="I1263" s="141"/>
      <c r="J1263" s="141"/>
      <c r="K1263" s="141"/>
      <c r="L1263" s="141"/>
      <c r="M1263" s="141"/>
      <c r="N1263" s="141"/>
      <c r="O1263" s="141"/>
      <c r="P1263" s="141"/>
      <c r="Q1263" s="141"/>
      <c r="R1263" s="141"/>
      <c r="S1263" s="141"/>
      <c r="T1263" s="141"/>
      <c r="U1263" s="141"/>
      <c r="V1263" s="141"/>
      <c r="W1263" s="141"/>
      <c r="X1263" s="141"/>
      <c r="Y1263" s="141"/>
      <c r="Z1263" s="141"/>
      <c r="AA1263" s="141"/>
      <c r="AB1263" s="141"/>
      <c r="AC1263" s="141"/>
      <c r="AD1263" s="141"/>
      <c r="AE1263" s="141"/>
      <c r="AF1263" s="143"/>
      <c r="AG1263" s="143"/>
      <c r="AH1263" s="141"/>
      <c r="AI1263" s="141"/>
      <c r="AJ1263" s="141"/>
      <c r="AK1263" s="141"/>
      <c r="AL1263" s="141"/>
      <c r="AM1263" s="141"/>
      <c r="AN1263" s="141"/>
      <c r="AO1263" s="141"/>
      <c r="AP1263" s="141"/>
      <c r="AQ1263" s="141"/>
      <c r="AR1263" s="141"/>
      <c r="AS1263" s="141"/>
      <c r="AT1263" s="141"/>
      <c r="AU1263" s="141"/>
      <c r="AV1263" s="141"/>
      <c r="AW1263" s="141"/>
      <c r="AX1263" s="141"/>
      <c r="AY1263" s="141"/>
      <c r="AZ1263" s="141"/>
      <c r="BA1263" s="141"/>
      <c r="BB1263" s="141"/>
      <c r="BC1263" s="141"/>
      <c r="BD1263" s="141"/>
      <c r="BE1263" s="141"/>
      <c r="BF1263" s="141"/>
      <c r="BG1263" s="141"/>
      <c r="BH1263" s="141"/>
      <c r="BI1263" s="141"/>
      <c r="BJ1263" s="141"/>
      <c r="BK1263" s="141"/>
      <c r="BL1263" s="141"/>
      <c r="BM1263" s="141"/>
      <c r="BN1263" s="460"/>
      <c r="BO1263" s="460"/>
      <c r="BP1263" s="460"/>
      <c r="BQ1263" s="53"/>
      <c r="BR1263" s="53"/>
      <c r="BS1263" s="779"/>
    </row>
    <row r="1264" spans="1:71" s="58" customFormat="1" ht="36.75" customHeight="1" x14ac:dyDescent="0.4">
      <c r="A1264" s="780"/>
      <c r="B1264" s="140"/>
      <c r="C1264" s="140"/>
      <c r="D1264" s="793" t="s">
        <v>10</v>
      </c>
      <c r="E1264" s="461" t="str">
        <f>IF(ROSTER!D$3="","",ROSTER!D$3)</f>
        <v/>
      </c>
      <c r="F1264" s="461"/>
      <c r="G1264" s="461"/>
      <c r="H1264" s="461"/>
      <c r="I1264" s="461"/>
      <c r="J1264" s="461"/>
      <c r="K1264" s="461"/>
      <c r="L1264" s="461"/>
      <c r="M1264" s="461"/>
      <c r="N1264" s="461"/>
      <c r="O1264" s="461"/>
      <c r="P1264" s="461"/>
      <c r="Q1264" s="461"/>
      <c r="R1264" s="461"/>
      <c r="S1264" s="461"/>
      <c r="T1264" s="461"/>
      <c r="U1264" s="461"/>
      <c r="V1264" s="461"/>
      <c r="W1264" s="461"/>
      <c r="X1264" s="461"/>
      <c r="Y1264" s="461"/>
      <c r="Z1264" s="461"/>
      <c r="AA1264" s="461"/>
      <c r="AB1264" s="461"/>
      <c r="AC1264" s="461"/>
      <c r="AD1264" s="144"/>
      <c r="AE1264" s="792" t="s">
        <v>11</v>
      </c>
      <c r="AF1264" s="792"/>
      <c r="AG1264" s="792"/>
      <c r="AH1264" s="792"/>
      <c r="AI1264" s="792"/>
      <c r="AJ1264" s="792"/>
      <c r="AK1264" s="792"/>
      <c r="AL1264" s="792"/>
      <c r="AM1264" s="792"/>
      <c r="AN1264" s="462"/>
      <c r="AO1264" s="462"/>
      <c r="AP1264" s="462"/>
      <c r="AQ1264" s="462"/>
      <c r="AR1264" s="462"/>
      <c r="AS1264" s="462"/>
      <c r="AT1264" s="462"/>
      <c r="AU1264" s="462"/>
      <c r="AV1264" s="462"/>
      <c r="AW1264" s="462"/>
      <c r="AX1264" s="462"/>
      <c r="AY1264" s="462"/>
      <c r="AZ1264" s="462"/>
      <c r="BA1264" s="462"/>
      <c r="BB1264" s="462"/>
      <c r="BC1264" s="462"/>
      <c r="BD1264" s="462"/>
      <c r="BE1264" s="462"/>
      <c r="BF1264" s="462"/>
      <c r="BG1264" s="462"/>
      <c r="BH1264" s="462"/>
      <c r="BI1264" s="462"/>
      <c r="BJ1264" s="462"/>
      <c r="BK1264" s="462"/>
      <c r="BL1264" s="462"/>
      <c r="BM1264" s="462"/>
      <c r="BN1264" s="460"/>
      <c r="BO1264" s="460"/>
      <c r="BP1264" s="460"/>
      <c r="BQ1264" s="54"/>
      <c r="BR1264" s="54"/>
      <c r="BS1264" s="780"/>
    </row>
    <row r="1265" spans="1:71" ht="8.85" customHeight="1" x14ac:dyDescent="0.4">
      <c r="A1265" s="785"/>
      <c r="B1265" s="140"/>
      <c r="C1265" s="143" t="s">
        <v>34</v>
      </c>
      <c r="D1265" s="143"/>
      <c r="E1265" s="143"/>
      <c r="F1265" s="145"/>
      <c r="G1265" s="145"/>
      <c r="H1265" s="143"/>
      <c r="I1265" s="143"/>
      <c r="J1265" s="146"/>
      <c r="K1265" s="146"/>
      <c r="L1265" s="146"/>
      <c r="M1265" s="146"/>
      <c r="N1265" s="146"/>
      <c r="O1265" s="146"/>
      <c r="P1265" s="146"/>
      <c r="Q1265" s="146"/>
      <c r="R1265" s="146"/>
      <c r="S1265" s="146"/>
      <c r="T1265" s="146"/>
      <c r="U1265" s="146"/>
      <c r="V1265" s="146"/>
      <c r="W1265" s="146"/>
      <c r="X1265" s="146"/>
      <c r="Y1265" s="146"/>
      <c r="Z1265" s="146"/>
      <c r="AA1265" s="146"/>
      <c r="AB1265" s="146"/>
      <c r="AC1265" s="146"/>
      <c r="AD1265" s="146"/>
      <c r="AE1265" s="146"/>
      <c r="AF1265" s="146"/>
      <c r="AG1265" s="143"/>
      <c r="AH1265" s="147"/>
      <c r="AI1265" s="148"/>
      <c r="AJ1265" s="148"/>
      <c r="AK1265" s="148"/>
      <c r="AL1265" s="148"/>
      <c r="AM1265" s="148"/>
      <c r="AN1265" s="148"/>
      <c r="AO1265" s="149"/>
      <c r="AP1265" s="150"/>
      <c r="AQ1265" s="150"/>
      <c r="AR1265" s="150"/>
      <c r="AS1265" s="150"/>
      <c r="AT1265" s="150"/>
      <c r="AU1265" s="150"/>
      <c r="AV1265" s="150"/>
      <c r="AW1265" s="150"/>
      <c r="AX1265" s="150"/>
      <c r="AY1265" s="150"/>
      <c r="AZ1265" s="150"/>
      <c r="BA1265" s="150"/>
      <c r="BB1265" s="150"/>
      <c r="BC1265" s="150"/>
      <c r="BD1265" s="150"/>
      <c r="BE1265" s="150"/>
      <c r="BF1265" s="150"/>
      <c r="BG1265" s="150"/>
      <c r="BH1265" s="150"/>
      <c r="BI1265" s="150"/>
      <c r="BJ1265" s="150"/>
      <c r="BK1265" s="150"/>
      <c r="BL1265" s="150"/>
      <c r="BM1265" s="150"/>
      <c r="BN1265" s="150"/>
      <c r="BO1265" s="151"/>
      <c r="BP1265" s="151"/>
      <c r="BQ1265" s="59"/>
      <c r="BR1265" s="59"/>
      <c r="BS1265" s="785"/>
    </row>
    <row r="1266" spans="1:71" s="58" customFormat="1" ht="42.75" x14ac:dyDescent="0.4">
      <c r="A1266" s="780"/>
      <c r="B1266" s="140"/>
      <c r="C1266" s="794" t="s">
        <v>33</v>
      </c>
      <c r="D1266" s="794"/>
      <c r="E1266" s="463"/>
      <c r="F1266" s="463"/>
      <c r="G1266" s="463"/>
      <c r="H1266" s="463"/>
      <c r="I1266" s="463"/>
      <c r="J1266" s="463"/>
      <c r="K1266" s="463"/>
      <c r="L1266" s="463"/>
      <c r="M1266" s="463"/>
      <c r="N1266" s="463"/>
      <c r="O1266" s="463"/>
      <c r="P1266" s="463"/>
      <c r="Q1266" s="463"/>
      <c r="R1266" s="463"/>
      <c r="S1266" s="463"/>
      <c r="T1266" s="463"/>
      <c r="U1266" s="463"/>
      <c r="V1266" s="463"/>
      <c r="W1266" s="463"/>
      <c r="X1266" s="463"/>
      <c r="Y1266" s="463"/>
      <c r="Z1266" s="463"/>
      <c r="AA1266" s="463"/>
      <c r="AB1266" s="463"/>
      <c r="AC1266" s="463"/>
      <c r="AD1266" s="144"/>
      <c r="AE1266" s="185" t="s">
        <v>18</v>
      </c>
      <c r="AF1266" s="185"/>
      <c r="AG1266" s="185"/>
      <c r="AH1266" s="792" t="s">
        <v>18</v>
      </c>
      <c r="AI1266" s="792"/>
      <c r="AJ1266" s="792"/>
      <c r="AK1266" s="792"/>
      <c r="AL1266" s="792"/>
      <c r="AM1266" s="792"/>
      <c r="AN1266" s="463"/>
      <c r="AO1266" s="463"/>
      <c r="AP1266" s="463"/>
      <c r="AQ1266" s="463"/>
      <c r="AR1266" s="463"/>
      <c r="AS1266" s="463"/>
      <c r="AT1266" s="463"/>
      <c r="AU1266" s="463"/>
      <c r="AV1266" s="463"/>
      <c r="AW1266" s="463"/>
      <c r="AX1266" s="463"/>
      <c r="AY1266" s="463"/>
      <c r="AZ1266" s="463"/>
      <c r="BA1266" s="792" t="s">
        <v>12</v>
      </c>
      <c r="BB1266" s="792"/>
      <c r="BC1266" s="792"/>
      <c r="BD1266" s="464"/>
      <c r="BE1266" s="464"/>
      <c r="BF1266" s="464"/>
      <c r="BG1266" s="464"/>
      <c r="BH1266" s="464"/>
      <c r="BI1266" s="464"/>
      <c r="BJ1266" s="464"/>
      <c r="BK1266" s="464"/>
      <c r="BL1266" s="464"/>
      <c r="BM1266" s="464"/>
      <c r="BN1266" s="152"/>
      <c r="BO1266" s="153"/>
      <c r="BP1266" s="153"/>
      <c r="BQ1266" s="60">
        <f>IF(BD1266=0,0,1)</f>
        <v>0</v>
      </c>
      <c r="BR1266" s="61">
        <f>IF((BF1320+BJ1320)&gt;(AU1320+AY1320),1,0)</f>
        <v>0</v>
      </c>
      <c r="BS1266" s="786"/>
    </row>
    <row r="1267" spans="1:71" ht="9.6" customHeight="1" x14ac:dyDescent="0.4">
      <c r="A1267" s="779"/>
      <c r="B1267" s="140"/>
      <c r="C1267" s="141"/>
      <c r="D1267" s="141"/>
      <c r="E1267" s="141"/>
      <c r="F1267" s="142"/>
      <c r="G1267" s="142"/>
      <c r="H1267" s="141"/>
      <c r="I1267" s="141"/>
      <c r="J1267" s="141"/>
      <c r="K1267" s="141"/>
      <c r="L1267" s="141"/>
      <c r="M1267" s="141"/>
      <c r="N1267" s="141"/>
      <c r="O1267" s="141"/>
      <c r="P1267" s="141"/>
      <c r="Q1267" s="141"/>
      <c r="R1267" s="141"/>
      <c r="S1267" s="141"/>
      <c r="T1267" s="141"/>
      <c r="U1267" s="141"/>
      <c r="V1267" s="141"/>
      <c r="W1267" s="141"/>
      <c r="X1267" s="141"/>
      <c r="Y1267" s="141"/>
      <c r="Z1267" s="141"/>
      <c r="AA1267" s="141"/>
      <c r="AB1267" s="141"/>
      <c r="AC1267" s="141"/>
      <c r="AD1267" s="141"/>
      <c r="AE1267" s="141"/>
      <c r="AF1267" s="143"/>
      <c r="AG1267" s="143"/>
      <c r="AH1267" s="141"/>
      <c r="AI1267" s="141"/>
      <c r="AJ1267" s="141"/>
      <c r="AK1267" s="141"/>
      <c r="AL1267" s="141"/>
      <c r="AM1267" s="141"/>
      <c r="AN1267" s="141"/>
      <c r="AO1267" s="141"/>
      <c r="AP1267" s="141"/>
      <c r="AQ1267" s="141"/>
      <c r="AR1267" s="141"/>
      <c r="AS1267" s="141"/>
      <c r="AT1267" s="141"/>
      <c r="AU1267" s="141"/>
      <c r="AV1267" s="141"/>
      <c r="AW1267" s="141"/>
      <c r="AX1267" s="141"/>
      <c r="AY1267" s="141"/>
      <c r="AZ1267" s="141"/>
      <c r="BA1267" s="141"/>
      <c r="BB1267" s="141"/>
      <c r="BC1267" s="141"/>
      <c r="BD1267" s="141"/>
      <c r="BE1267" s="141"/>
      <c r="BF1267" s="141"/>
      <c r="BG1267" s="141"/>
      <c r="BH1267" s="141"/>
      <c r="BI1267" s="141"/>
      <c r="BJ1267" s="141"/>
      <c r="BK1267" s="141"/>
      <c r="BL1267" s="141"/>
      <c r="BM1267" s="141"/>
      <c r="BN1267" s="141"/>
      <c r="BO1267" s="154"/>
      <c r="BP1267" s="154"/>
      <c r="BQ1267" s="53"/>
      <c r="BR1267" s="53"/>
      <c r="BS1267" s="779"/>
    </row>
    <row r="1268" spans="1:71" ht="8.85" customHeight="1" thickBot="1" x14ac:dyDescent="0.45">
      <c r="A1268" s="779"/>
      <c r="B1268" s="155"/>
      <c r="C1268" s="156"/>
      <c r="D1268" s="156"/>
      <c r="E1268" s="156"/>
      <c r="F1268" s="157"/>
      <c r="G1268" s="157"/>
      <c r="H1268" s="156"/>
      <c r="I1268" s="156"/>
      <c r="J1268" s="156"/>
      <c r="K1268" s="156"/>
      <c r="L1268" s="156"/>
      <c r="M1268" s="156"/>
      <c r="N1268" s="156"/>
      <c r="O1268" s="156"/>
      <c r="P1268" s="156"/>
      <c r="Q1268" s="156"/>
      <c r="R1268" s="156"/>
      <c r="S1268" s="156"/>
      <c r="T1268" s="156"/>
      <c r="U1268" s="156"/>
      <c r="V1268" s="156"/>
      <c r="W1268" s="156"/>
      <c r="X1268" s="156"/>
      <c r="Y1268" s="156"/>
      <c r="Z1268" s="156"/>
      <c r="AA1268" s="156"/>
      <c r="AB1268" s="156"/>
      <c r="AC1268" s="156"/>
      <c r="AD1268" s="156"/>
      <c r="AE1268" s="156"/>
      <c r="AF1268" s="158"/>
      <c r="AG1268" s="158"/>
      <c r="AH1268" s="156"/>
      <c r="AI1268" s="156"/>
      <c r="AJ1268" s="156"/>
      <c r="AK1268" s="156"/>
      <c r="AL1268" s="156"/>
      <c r="AM1268" s="156"/>
      <c r="AN1268" s="156"/>
      <c r="AO1268" s="156"/>
      <c r="AP1268" s="156"/>
      <c r="AQ1268" s="156"/>
      <c r="AR1268" s="156"/>
      <c r="AS1268" s="156"/>
      <c r="AT1268" s="156"/>
      <c r="AU1268" s="156"/>
      <c r="AV1268" s="156"/>
      <c r="AW1268" s="156"/>
      <c r="AX1268" s="156"/>
      <c r="AY1268" s="156"/>
      <c r="AZ1268" s="156"/>
      <c r="BA1268" s="156"/>
      <c r="BB1268" s="156"/>
      <c r="BC1268" s="156"/>
      <c r="BD1268" s="156"/>
      <c r="BE1268" s="156"/>
      <c r="BF1268" s="156"/>
      <c r="BG1268" s="156"/>
      <c r="BH1268" s="156"/>
      <c r="BI1268" s="156"/>
      <c r="BJ1268" s="156"/>
      <c r="BK1268" s="156"/>
      <c r="BL1268" s="156"/>
      <c r="BM1268" s="156"/>
      <c r="BN1268" s="156"/>
      <c r="BO1268" s="159"/>
      <c r="BP1268" s="159"/>
      <c r="BQ1268" s="53"/>
      <c r="BR1268" s="53"/>
      <c r="BS1268" s="779"/>
    </row>
    <row r="1269" spans="1:71" s="58" customFormat="1" ht="33.6" customHeight="1" thickTop="1" x14ac:dyDescent="0.4">
      <c r="A1269" s="786"/>
      <c r="B1269" s="795" t="s">
        <v>0</v>
      </c>
      <c r="C1269" s="796" t="s">
        <v>1</v>
      </c>
      <c r="D1269" s="797"/>
      <c r="E1269" s="221" t="s">
        <v>24</v>
      </c>
      <c r="F1269" s="466" t="s">
        <v>96</v>
      </c>
      <c r="G1269" s="466" t="s">
        <v>97</v>
      </c>
      <c r="H1269" s="468" t="s">
        <v>36</v>
      </c>
      <c r="I1269" s="469"/>
      <c r="J1269" s="472" t="s">
        <v>7</v>
      </c>
      <c r="K1269" s="472"/>
      <c r="L1269" s="472"/>
      <c r="M1269" s="472"/>
      <c r="N1269" s="472"/>
      <c r="O1269" s="472"/>
      <c r="P1269" s="472" t="s">
        <v>2</v>
      </c>
      <c r="Q1269" s="472"/>
      <c r="R1269" s="472"/>
      <c r="S1269" s="472"/>
      <c r="T1269" s="472"/>
      <c r="U1269" s="472"/>
      <c r="V1269" s="473" t="s">
        <v>30</v>
      </c>
      <c r="W1269" s="474"/>
      <c r="X1269" s="473" t="s">
        <v>31</v>
      </c>
      <c r="Y1269" s="474"/>
      <c r="Z1269" s="477" t="s">
        <v>39</v>
      </c>
      <c r="AA1269" s="478"/>
      <c r="AB1269" s="481" t="s">
        <v>6</v>
      </c>
      <c r="AC1269" s="481"/>
      <c r="AD1269" s="481"/>
      <c r="AE1269" s="481"/>
      <c r="AF1269" s="481"/>
      <c r="AG1269" s="481"/>
      <c r="AH1269" s="472" t="s">
        <v>59</v>
      </c>
      <c r="AI1269" s="472"/>
      <c r="AJ1269" s="472"/>
      <c r="AK1269" s="472"/>
      <c r="AL1269" s="472"/>
      <c r="AM1269" s="472"/>
      <c r="AN1269" s="472" t="s">
        <v>60</v>
      </c>
      <c r="AO1269" s="472"/>
      <c r="AP1269" s="472"/>
      <c r="AQ1269" s="472"/>
      <c r="AR1269" s="472"/>
      <c r="AS1269" s="472"/>
      <c r="AT1269" s="472" t="s">
        <v>61</v>
      </c>
      <c r="AU1269" s="472"/>
      <c r="AV1269" s="472"/>
      <c r="AW1269" s="472"/>
      <c r="AX1269" s="472"/>
      <c r="AY1269" s="482"/>
      <c r="AZ1269" s="472" t="s">
        <v>4</v>
      </c>
      <c r="BA1269" s="472"/>
      <c r="BB1269" s="472"/>
      <c r="BC1269" s="472"/>
      <c r="BD1269" s="472"/>
      <c r="BE1269" s="472"/>
      <c r="BF1269" s="472" t="s">
        <v>62</v>
      </c>
      <c r="BG1269" s="472"/>
      <c r="BH1269" s="472"/>
      <c r="BI1269" s="472"/>
      <c r="BJ1269" s="472"/>
      <c r="BK1269" s="483"/>
      <c r="BL1269" s="484" t="s">
        <v>114</v>
      </c>
      <c r="BM1269" s="485"/>
      <c r="BN1269" s="486"/>
      <c r="BO1269" s="490" t="s">
        <v>76</v>
      </c>
      <c r="BP1269" s="490" t="s">
        <v>77</v>
      </c>
      <c r="BQ1269" s="62"/>
      <c r="BR1269" s="62"/>
      <c r="BS1269" s="786"/>
    </row>
    <row r="1270" spans="1:71" s="64" customFormat="1" ht="45" customHeight="1" x14ac:dyDescent="0.35">
      <c r="A1270" s="787"/>
      <c r="B1270" s="798"/>
      <c r="C1270" s="799"/>
      <c r="D1270" s="800"/>
      <c r="E1270" s="220" t="s">
        <v>98</v>
      </c>
      <c r="F1270" s="467"/>
      <c r="G1270" s="467"/>
      <c r="H1270" s="470"/>
      <c r="I1270" s="471"/>
      <c r="J1270" s="492" t="s">
        <v>15</v>
      </c>
      <c r="K1270" s="493"/>
      <c r="L1270" s="494" t="s">
        <v>16</v>
      </c>
      <c r="M1270" s="495"/>
      <c r="N1270" s="496" t="s">
        <v>17</v>
      </c>
      <c r="O1270" s="497" t="s">
        <v>8</v>
      </c>
      <c r="P1270" s="498" t="s">
        <v>103</v>
      </c>
      <c r="Q1270" s="499"/>
      <c r="R1270" s="500" t="s">
        <v>104</v>
      </c>
      <c r="S1270" s="501"/>
      <c r="T1270" s="502" t="s">
        <v>21</v>
      </c>
      <c r="U1270" s="503"/>
      <c r="V1270" s="475"/>
      <c r="W1270" s="476"/>
      <c r="X1270" s="475"/>
      <c r="Y1270" s="476"/>
      <c r="Z1270" s="479"/>
      <c r="AA1270" s="480"/>
      <c r="AB1270" s="504" t="s">
        <v>43</v>
      </c>
      <c r="AC1270" s="505"/>
      <c r="AD1270" s="506" t="s">
        <v>20</v>
      </c>
      <c r="AE1270" s="507" t="s">
        <v>3</v>
      </c>
      <c r="AF1270" s="508" t="s">
        <v>5</v>
      </c>
      <c r="AG1270" s="509"/>
      <c r="AH1270" s="492" t="s">
        <v>43</v>
      </c>
      <c r="AI1270" s="493"/>
      <c r="AJ1270" s="494" t="s">
        <v>20</v>
      </c>
      <c r="AK1270" s="495" t="s">
        <v>3</v>
      </c>
      <c r="AL1270" s="510" t="s">
        <v>5</v>
      </c>
      <c r="AM1270" s="511"/>
      <c r="AN1270" s="492" t="s">
        <v>43</v>
      </c>
      <c r="AO1270" s="493"/>
      <c r="AP1270" s="494" t="s">
        <v>20</v>
      </c>
      <c r="AQ1270" s="495" t="s">
        <v>3</v>
      </c>
      <c r="AR1270" s="510" t="s">
        <v>5</v>
      </c>
      <c r="AS1270" s="511"/>
      <c r="AT1270" s="465" t="s">
        <v>43</v>
      </c>
      <c r="AU1270" s="512"/>
      <c r="AV1270" s="513" t="s">
        <v>20</v>
      </c>
      <c r="AW1270" s="514" t="s">
        <v>3</v>
      </c>
      <c r="AX1270" s="510" t="s">
        <v>5</v>
      </c>
      <c r="AY1270" s="515"/>
      <c r="AZ1270" s="492" t="s">
        <v>43</v>
      </c>
      <c r="BA1270" s="493"/>
      <c r="BB1270" s="494" t="s">
        <v>20</v>
      </c>
      <c r="BC1270" s="495" t="s">
        <v>3</v>
      </c>
      <c r="BD1270" s="510" t="s">
        <v>5</v>
      </c>
      <c r="BE1270" s="511"/>
      <c r="BF1270" s="465" t="s">
        <v>43</v>
      </c>
      <c r="BG1270" s="512"/>
      <c r="BH1270" s="513" t="s">
        <v>20</v>
      </c>
      <c r="BI1270" s="514" t="s">
        <v>3</v>
      </c>
      <c r="BJ1270" s="510" t="s">
        <v>5</v>
      </c>
      <c r="BK1270" s="511"/>
      <c r="BL1270" s="487"/>
      <c r="BM1270" s="488"/>
      <c r="BN1270" s="489"/>
      <c r="BO1270" s="491"/>
      <c r="BP1270" s="491"/>
      <c r="BQ1270" s="63"/>
      <c r="BR1270" s="63"/>
      <c r="BS1270" s="787"/>
    </row>
    <row r="1271" spans="1:71" ht="23.85" customHeight="1" x14ac:dyDescent="0.35">
      <c r="A1271" s="788"/>
      <c r="B1271" s="458" t="str">
        <f>IF(ROSTER!B8="","",ROSTER!B8)</f>
        <v/>
      </c>
      <c r="C1271" s="416" t="str">
        <f>IF(ROSTER!C$8="","",ROSTER!C$8)</f>
        <v/>
      </c>
      <c r="D1271" s="417"/>
      <c r="E1271" s="418"/>
      <c r="F1271" s="420">
        <f>IF(E1271="y",1,IF(E1271="S",1,0))</f>
        <v>0</v>
      </c>
      <c r="G1271" s="422">
        <f>IF(E1271="S",1,0)</f>
        <v>0</v>
      </c>
      <c r="H1271" s="424"/>
      <c r="I1271" s="425"/>
      <c r="J1271" s="428"/>
      <c r="K1271" s="429"/>
      <c r="L1271" s="432"/>
      <c r="M1271" s="433"/>
      <c r="N1271" s="436">
        <f>L1271+J1271</f>
        <v>0</v>
      </c>
      <c r="O1271" s="437"/>
      <c r="P1271" s="428"/>
      <c r="Q1271" s="429"/>
      <c r="R1271" s="432"/>
      <c r="S1271" s="440"/>
      <c r="T1271" s="432"/>
      <c r="U1271" s="425"/>
      <c r="V1271" s="440"/>
      <c r="W1271" s="425"/>
      <c r="X1271" s="428"/>
      <c r="Y1271" s="425"/>
      <c r="Z1271" s="428"/>
      <c r="AA1271" s="425"/>
      <c r="AB1271" s="428"/>
      <c r="AC1271" s="429"/>
      <c r="AD1271" s="432"/>
      <c r="AE1271" s="433"/>
      <c r="AF1271" s="442">
        <f>IF(AB1271=0,0,(AD1271/AB1271)*100)</f>
        <v>0</v>
      </c>
      <c r="AG1271" s="443"/>
      <c r="AH1271" s="428"/>
      <c r="AI1271" s="429"/>
      <c r="AJ1271" s="432"/>
      <c r="AK1271" s="433"/>
      <c r="AL1271" s="446">
        <f>IF(AH1271=0,0,(AJ1271/AH1271)*100)</f>
        <v>0</v>
      </c>
      <c r="AM1271" s="447"/>
      <c r="AN1271" s="428"/>
      <c r="AO1271" s="429"/>
      <c r="AP1271" s="432"/>
      <c r="AQ1271" s="433"/>
      <c r="AR1271" s="446">
        <f>IF(AN1271=0,0,(AP1271/AN1271)*100)</f>
        <v>0</v>
      </c>
      <c r="AS1271" s="447"/>
      <c r="AT1271" s="450">
        <f>AB1271+AH1271+AN1271</f>
        <v>0</v>
      </c>
      <c r="AU1271" s="451"/>
      <c r="AV1271" s="454">
        <f>AD1271+AJ1271+AP1271</f>
        <v>0</v>
      </c>
      <c r="AW1271" s="455"/>
      <c r="AX1271" s="446">
        <f>IF(AT1271=0,0,(AV1271/AT1271)*100)</f>
        <v>0</v>
      </c>
      <c r="AY1271" s="447"/>
      <c r="AZ1271" s="428"/>
      <c r="BA1271" s="429"/>
      <c r="BB1271" s="432"/>
      <c r="BC1271" s="433"/>
      <c r="BD1271" s="446">
        <f>IF(AZ1271=0,0,(BB1271/AZ1271)*100)</f>
        <v>0</v>
      </c>
      <c r="BE1271" s="447"/>
      <c r="BF1271" s="450">
        <f>AT1271+AZ1271</f>
        <v>0</v>
      </c>
      <c r="BG1271" s="451"/>
      <c r="BH1271" s="454">
        <f>AV1271+BB1271</f>
        <v>0</v>
      </c>
      <c r="BI1271" s="455"/>
      <c r="BJ1271" s="446">
        <f>IF(BF1271=0,0,(BH1271/BF1271)*100)</f>
        <v>0</v>
      </c>
      <c r="BK1271" s="447"/>
      <c r="BL1271" s="406">
        <f>(AD1271*2)+(AJ1271*2)+(AP1271*3)+BB1271</f>
        <v>0</v>
      </c>
      <c r="BM1271" s="407"/>
      <c r="BN1271" s="408"/>
      <c r="BO1271" s="404" t="e">
        <f>(BL1271*BR$1271)+(N1271*BR$1272)+(X1271*BR$1273)+(R1271*BR$1274)+(V1271*BR$1275)+(Z1271*BR$1276)</f>
        <v>#REF!</v>
      </c>
      <c r="BP1271" s="404" t="e">
        <f>((AZ1271-BB1271)*BR$1278)+((AT1271-AV1271)*BR$1277)+(H1271*BR$1279)+(P1271*BR$1280)</f>
        <v>#REF!</v>
      </c>
      <c r="BQ1271" s="65" t="s">
        <v>65</v>
      </c>
      <c r="BR1271" s="66" t="e">
        <f>IF(#REF!="B",#REF!,IF(#REF!="C",#REF!,#REF!))</f>
        <v>#REF!</v>
      </c>
      <c r="BS1271" s="787"/>
    </row>
    <row r="1272" spans="1:71" ht="23.85" customHeight="1" x14ac:dyDescent="0.35">
      <c r="A1272" s="788"/>
      <c r="B1272" s="459"/>
      <c r="C1272" s="412" t="str">
        <f>IF(ROSTER!D$8="","",ROSTER!D$8)</f>
        <v/>
      </c>
      <c r="D1272" s="413"/>
      <c r="E1272" s="419"/>
      <c r="F1272" s="421"/>
      <c r="G1272" s="423"/>
      <c r="H1272" s="426"/>
      <c r="I1272" s="427"/>
      <c r="J1272" s="430"/>
      <c r="K1272" s="431"/>
      <c r="L1272" s="434"/>
      <c r="M1272" s="435"/>
      <c r="N1272" s="438" t="s">
        <v>14</v>
      </c>
      <c r="O1272" s="439"/>
      <c r="P1272" s="430"/>
      <c r="Q1272" s="431"/>
      <c r="R1272" s="434"/>
      <c r="S1272" s="441"/>
      <c r="T1272" s="434"/>
      <c r="U1272" s="427"/>
      <c r="V1272" s="441"/>
      <c r="W1272" s="427"/>
      <c r="X1272" s="430"/>
      <c r="Y1272" s="427"/>
      <c r="Z1272" s="430"/>
      <c r="AA1272" s="427"/>
      <c r="AB1272" s="430"/>
      <c r="AC1272" s="431"/>
      <c r="AD1272" s="434"/>
      <c r="AE1272" s="435"/>
      <c r="AF1272" s="444"/>
      <c r="AG1272" s="445"/>
      <c r="AH1272" s="430"/>
      <c r="AI1272" s="431"/>
      <c r="AJ1272" s="434"/>
      <c r="AK1272" s="435"/>
      <c r="AL1272" s="448"/>
      <c r="AM1272" s="449"/>
      <c r="AN1272" s="430"/>
      <c r="AO1272" s="431"/>
      <c r="AP1272" s="434"/>
      <c r="AQ1272" s="435"/>
      <c r="AR1272" s="448"/>
      <c r="AS1272" s="449"/>
      <c r="AT1272" s="452"/>
      <c r="AU1272" s="453"/>
      <c r="AV1272" s="456"/>
      <c r="AW1272" s="457"/>
      <c r="AX1272" s="448"/>
      <c r="AY1272" s="449"/>
      <c r="AZ1272" s="430"/>
      <c r="BA1272" s="431"/>
      <c r="BB1272" s="434"/>
      <c r="BC1272" s="435"/>
      <c r="BD1272" s="448"/>
      <c r="BE1272" s="449"/>
      <c r="BF1272" s="452"/>
      <c r="BG1272" s="453"/>
      <c r="BH1272" s="456"/>
      <c r="BI1272" s="457"/>
      <c r="BJ1272" s="448"/>
      <c r="BK1272" s="449"/>
      <c r="BL1272" s="409"/>
      <c r="BM1272" s="410"/>
      <c r="BN1272" s="411"/>
      <c r="BO1272" s="405"/>
      <c r="BP1272" s="405"/>
      <c r="BQ1272" s="65" t="s">
        <v>66</v>
      </c>
      <c r="BR1272" s="66" t="e">
        <f>IF(#REF!="B",#REF!,IF(#REF!="C",#REF!,#REF!))</f>
        <v>#REF!</v>
      </c>
      <c r="BS1272" s="787"/>
    </row>
    <row r="1273" spans="1:71" ht="21.75" customHeight="1" x14ac:dyDescent="0.35">
      <c r="A1273" s="779"/>
      <c r="B1273" s="458" t="str">
        <f>IF(ROSTER!B10="","",ROSTER!B10)</f>
        <v/>
      </c>
      <c r="C1273" s="416" t="str">
        <f>IF(ROSTER!C$10="","",ROSTER!C$10)</f>
        <v/>
      </c>
      <c r="D1273" s="417"/>
      <c r="E1273" s="418"/>
      <c r="F1273" s="420">
        <f>IF(E1273="y",1,IF(E1273="S",1,0))</f>
        <v>0</v>
      </c>
      <c r="G1273" s="422">
        <f>IF(E1273="S",1,0)</f>
        <v>0</v>
      </c>
      <c r="H1273" s="424"/>
      <c r="I1273" s="425"/>
      <c r="J1273" s="428"/>
      <c r="K1273" s="429"/>
      <c r="L1273" s="432"/>
      <c r="M1273" s="433"/>
      <c r="N1273" s="436">
        <f>L1273+J1273</f>
        <v>0</v>
      </c>
      <c r="O1273" s="437"/>
      <c r="P1273" s="428"/>
      <c r="Q1273" s="429"/>
      <c r="R1273" s="432"/>
      <c r="S1273" s="440"/>
      <c r="T1273" s="432"/>
      <c r="U1273" s="425"/>
      <c r="V1273" s="440"/>
      <c r="W1273" s="425"/>
      <c r="X1273" s="428"/>
      <c r="Y1273" s="425"/>
      <c r="Z1273" s="428"/>
      <c r="AA1273" s="425"/>
      <c r="AB1273" s="428"/>
      <c r="AC1273" s="429"/>
      <c r="AD1273" s="432"/>
      <c r="AE1273" s="433"/>
      <c r="AF1273" s="442">
        <f>IF(AB1273=0,0,(AD1273/AB1273)*100)</f>
        <v>0</v>
      </c>
      <c r="AG1273" s="443"/>
      <c r="AH1273" s="428"/>
      <c r="AI1273" s="429"/>
      <c r="AJ1273" s="432"/>
      <c r="AK1273" s="433"/>
      <c r="AL1273" s="446">
        <f>IF(AH1273=0,0,(AJ1273/AH1273)*100)</f>
        <v>0</v>
      </c>
      <c r="AM1273" s="447"/>
      <c r="AN1273" s="428"/>
      <c r="AO1273" s="429"/>
      <c r="AP1273" s="432"/>
      <c r="AQ1273" s="433"/>
      <c r="AR1273" s="446">
        <f>IF(AN1273=0,0,(AP1273/AN1273)*100)</f>
        <v>0</v>
      </c>
      <c r="AS1273" s="447"/>
      <c r="AT1273" s="450">
        <f>AB1273+AH1273+AN1273</f>
        <v>0</v>
      </c>
      <c r="AU1273" s="451"/>
      <c r="AV1273" s="454">
        <f>AD1273+AJ1273+AP1273</f>
        <v>0</v>
      </c>
      <c r="AW1273" s="455"/>
      <c r="AX1273" s="446">
        <f>IF(AT1273=0,0,(AV1273/AT1273)*100)</f>
        <v>0</v>
      </c>
      <c r="AY1273" s="447"/>
      <c r="AZ1273" s="428"/>
      <c r="BA1273" s="429"/>
      <c r="BB1273" s="432"/>
      <c r="BC1273" s="433"/>
      <c r="BD1273" s="446">
        <f>IF(AZ1273=0,0,(BB1273/AZ1273)*100)</f>
        <v>0</v>
      </c>
      <c r="BE1273" s="447"/>
      <c r="BF1273" s="450">
        <f>AT1273+AZ1273</f>
        <v>0</v>
      </c>
      <c r="BG1273" s="451"/>
      <c r="BH1273" s="454">
        <f>AV1273+BB1273</f>
        <v>0</v>
      </c>
      <c r="BI1273" s="455"/>
      <c r="BJ1273" s="446">
        <f>IF(BF1273=0,0,(BH1273/BF1273)*100)</f>
        <v>0</v>
      </c>
      <c r="BK1273" s="447"/>
      <c r="BL1273" s="406">
        <f>(AD1273*2)+(AJ1273*2)+(AP1273*3)+BB1273</f>
        <v>0</v>
      </c>
      <c r="BM1273" s="407"/>
      <c r="BN1273" s="408"/>
      <c r="BO1273" s="404" t="e">
        <f>(BL1273*BR$1271)+(N1273*BR$1272)+(X1273*BR$1273)+(R1273*BR$1274)+(V1273*BR$1275)+(Z1273*BR$1276)</f>
        <v>#REF!</v>
      </c>
      <c r="BP1273" s="404" t="e">
        <f>((AZ1273-BB1273)*BR$1278)+((AT1273-AV1273)*BR$1277)+(H1273*BR$1279)+(P1273*BR$1280)</f>
        <v>#REF!</v>
      </c>
      <c r="BQ1273" s="65" t="s">
        <v>67</v>
      </c>
      <c r="BR1273" s="66" t="e">
        <f>IF(#REF!="B",#REF!,IF(#REF!="C",#REF!,#REF!))</f>
        <v>#REF!</v>
      </c>
      <c r="BS1273" s="787"/>
    </row>
    <row r="1274" spans="1:71" ht="21.75" customHeight="1" x14ac:dyDescent="0.35">
      <c r="A1274" s="779"/>
      <c r="B1274" s="459"/>
      <c r="C1274" s="412" t="str">
        <f>IF(ROSTER!D$10="","",ROSTER!D$10)</f>
        <v/>
      </c>
      <c r="D1274" s="413"/>
      <c r="E1274" s="419"/>
      <c r="F1274" s="421"/>
      <c r="G1274" s="423"/>
      <c r="H1274" s="426"/>
      <c r="I1274" s="427"/>
      <c r="J1274" s="430"/>
      <c r="K1274" s="431"/>
      <c r="L1274" s="434"/>
      <c r="M1274" s="435"/>
      <c r="N1274" s="438" t="s">
        <v>14</v>
      </c>
      <c r="O1274" s="439"/>
      <c r="P1274" s="430"/>
      <c r="Q1274" s="431"/>
      <c r="R1274" s="434"/>
      <c r="S1274" s="441"/>
      <c r="T1274" s="434"/>
      <c r="U1274" s="427"/>
      <c r="V1274" s="441"/>
      <c r="W1274" s="427"/>
      <c r="X1274" s="430"/>
      <c r="Y1274" s="427"/>
      <c r="Z1274" s="430"/>
      <c r="AA1274" s="427"/>
      <c r="AB1274" s="430"/>
      <c r="AC1274" s="431"/>
      <c r="AD1274" s="434"/>
      <c r="AE1274" s="435"/>
      <c r="AF1274" s="444"/>
      <c r="AG1274" s="445"/>
      <c r="AH1274" s="430"/>
      <c r="AI1274" s="431"/>
      <c r="AJ1274" s="434"/>
      <c r="AK1274" s="435"/>
      <c r="AL1274" s="448"/>
      <c r="AM1274" s="449"/>
      <c r="AN1274" s="430"/>
      <c r="AO1274" s="431"/>
      <c r="AP1274" s="434"/>
      <c r="AQ1274" s="435"/>
      <c r="AR1274" s="448"/>
      <c r="AS1274" s="449"/>
      <c r="AT1274" s="452"/>
      <c r="AU1274" s="453"/>
      <c r="AV1274" s="456"/>
      <c r="AW1274" s="457"/>
      <c r="AX1274" s="448"/>
      <c r="AY1274" s="449"/>
      <c r="AZ1274" s="430"/>
      <c r="BA1274" s="431"/>
      <c r="BB1274" s="434"/>
      <c r="BC1274" s="435"/>
      <c r="BD1274" s="448"/>
      <c r="BE1274" s="449"/>
      <c r="BF1274" s="452"/>
      <c r="BG1274" s="453"/>
      <c r="BH1274" s="456"/>
      <c r="BI1274" s="457"/>
      <c r="BJ1274" s="448"/>
      <c r="BK1274" s="449"/>
      <c r="BL1274" s="409"/>
      <c r="BM1274" s="410"/>
      <c r="BN1274" s="411"/>
      <c r="BO1274" s="405"/>
      <c r="BP1274" s="405"/>
      <c r="BQ1274" s="65" t="s">
        <v>68</v>
      </c>
      <c r="BR1274" s="66" t="e">
        <f>IF(#REF!="B",#REF!,IF(#REF!="C",#REF!,#REF!))</f>
        <v>#REF!</v>
      </c>
      <c r="BS1274" s="787"/>
    </row>
    <row r="1275" spans="1:71" ht="21.75" customHeight="1" x14ac:dyDescent="0.35">
      <c r="A1275" s="779"/>
      <c r="B1275" s="414" t="str">
        <f>IF(ROSTER!B12="","",ROSTER!B12)</f>
        <v/>
      </c>
      <c r="C1275" s="416" t="str">
        <f>IF(ROSTER!C$12="","",ROSTER!C$12)</f>
        <v/>
      </c>
      <c r="D1275" s="417"/>
      <c r="E1275" s="418"/>
      <c r="F1275" s="420">
        <f>IF(E1275="y",1,IF(E1275="S",1,0))</f>
        <v>0</v>
      </c>
      <c r="G1275" s="422">
        <f>IF(E1275="S",1,0)</f>
        <v>0</v>
      </c>
      <c r="H1275" s="424"/>
      <c r="I1275" s="425"/>
      <c r="J1275" s="428"/>
      <c r="K1275" s="429"/>
      <c r="L1275" s="432"/>
      <c r="M1275" s="433"/>
      <c r="N1275" s="436">
        <f>L1275+J1275</f>
        <v>0</v>
      </c>
      <c r="O1275" s="437"/>
      <c r="P1275" s="428"/>
      <c r="Q1275" s="429"/>
      <c r="R1275" s="432"/>
      <c r="S1275" s="440"/>
      <c r="T1275" s="432"/>
      <c r="U1275" s="425"/>
      <c r="V1275" s="440"/>
      <c r="W1275" s="425"/>
      <c r="X1275" s="428"/>
      <c r="Y1275" s="425"/>
      <c r="Z1275" s="428"/>
      <c r="AA1275" s="425"/>
      <c r="AB1275" s="428"/>
      <c r="AC1275" s="429"/>
      <c r="AD1275" s="432"/>
      <c r="AE1275" s="433"/>
      <c r="AF1275" s="442">
        <f>IF(AB1275=0,0,(AD1275/AB1275)*100)</f>
        <v>0</v>
      </c>
      <c r="AG1275" s="443"/>
      <c r="AH1275" s="428"/>
      <c r="AI1275" s="429"/>
      <c r="AJ1275" s="432"/>
      <c r="AK1275" s="433"/>
      <c r="AL1275" s="446">
        <f>IF(AH1275=0,0,(AJ1275/AH1275)*100)</f>
        <v>0</v>
      </c>
      <c r="AM1275" s="447"/>
      <c r="AN1275" s="428"/>
      <c r="AO1275" s="429"/>
      <c r="AP1275" s="432"/>
      <c r="AQ1275" s="433"/>
      <c r="AR1275" s="446">
        <f>IF(AN1275=0,0,(AP1275/AN1275)*100)</f>
        <v>0</v>
      </c>
      <c r="AS1275" s="447"/>
      <c r="AT1275" s="450">
        <f>AB1275+AH1275+AN1275</f>
        <v>0</v>
      </c>
      <c r="AU1275" s="451"/>
      <c r="AV1275" s="454">
        <f>AD1275+AJ1275+AP1275</f>
        <v>0</v>
      </c>
      <c r="AW1275" s="455"/>
      <c r="AX1275" s="446">
        <f>IF(AT1275=0,0,(AV1275/AT1275)*100)</f>
        <v>0</v>
      </c>
      <c r="AY1275" s="447"/>
      <c r="AZ1275" s="428"/>
      <c r="BA1275" s="429"/>
      <c r="BB1275" s="432"/>
      <c r="BC1275" s="433"/>
      <c r="BD1275" s="446">
        <f>IF(AZ1275=0,0,(BB1275/AZ1275)*100)</f>
        <v>0</v>
      </c>
      <c r="BE1275" s="447"/>
      <c r="BF1275" s="450">
        <f>AT1275+AZ1275</f>
        <v>0</v>
      </c>
      <c r="BG1275" s="451"/>
      <c r="BH1275" s="454">
        <f>AV1275+BB1275</f>
        <v>0</v>
      </c>
      <c r="BI1275" s="455"/>
      <c r="BJ1275" s="446">
        <f>IF(BF1275=0,0,(BH1275/BF1275)*100)</f>
        <v>0</v>
      </c>
      <c r="BK1275" s="447"/>
      <c r="BL1275" s="406">
        <f>(AD1275*2)+(AJ1275*2)+(AP1275*3)+BB1275</f>
        <v>0</v>
      </c>
      <c r="BM1275" s="407"/>
      <c r="BN1275" s="408"/>
      <c r="BO1275" s="404" t="e">
        <f>(BL1275*BR$1271)+(N1275*BR$1272)+(X1275*BR$1273)+(R1275*BR$1274)+(V1275*BR$1275)+(Z1275*BR$1276)</f>
        <v>#REF!</v>
      </c>
      <c r="BP1275" s="404" t="e">
        <f>((AZ1275-BB1275)*BR$1278)+((AT1275-AV1275)*BR$1277)+(H1275*BR$1279)+(P1275*BR$1280)</f>
        <v>#REF!</v>
      </c>
      <c r="BQ1275" s="65" t="s">
        <v>69</v>
      </c>
      <c r="BR1275" s="66" t="e">
        <f>IF(#REF!="B",#REF!,IF(#REF!="C",#REF!,#REF!))</f>
        <v>#REF!</v>
      </c>
      <c r="BS1275" s="787"/>
    </row>
    <row r="1276" spans="1:71" ht="21.75" customHeight="1" x14ac:dyDescent="0.35">
      <c r="A1276" s="779"/>
      <c r="B1276" s="415"/>
      <c r="C1276" s="412" t="str">
        <f>IF(ROSTER!D$12="","",ROSTER!D$12)</f>
        <v/>
      </c>
      <c r="D1276" s="413"/>
      <c r="E1276" s="419"/>
      <c r="F1276" s="421"/>
      <c r="G1276" s="423"/>
      <c r="H1276" s="426"/>
      <c r="I1276" s="427"/>
      <c r="J1276" s="430"/>
      <c r="K1276" s="431"/>
      <c r="L1276" s="434"/>
      <c r="M1276" s="435"/>
      <c r="N1276" s="438" t="s">
        <v>14</v>
      </c>
      <c r="O1276" s="439"/>
      <c r="P1276" s="430"/>
      <c r="Q1276" s="431"/>
      <c r="R1276" s="434"/>
      <c r="S1276" s="441"/>
      <c r="T1276" s="434"/>
      <c r="U1276" s="427"/>
      <c r="V1276" s="441"/>
      <c r="W1276" s="427"/>
      <c r="X1276" s="430"/>
      <c r="Y1276" s="427"/>
      <c r="Z1276" s="430"/>
      <c r="AA1276" s="427"/>
      <c r="AB1276" s="430"/>
      <c r="AC1276" s="431"/>
      <c r="AD1276" s="434"/>
      <c r="AE1276" s="435"/>
      <c r="AF1276" s="444"/>
      <c r="AG1276" s="445"/>
      <c r="AH1276" s="430"/>
      <c r="AI1276" s="431"/>
      <c r="AJ1276" s="434"/>
      <c r="AK1276" s="435"/>
      <c r="AL1276" s="448"/>
      <c r="AM1276" s="449"/>
      <c r="AN1276" s="430"/>
      <c r="AO1276" s="431"/>
      <c r="AP1276" s="434"/>
      <c r="AQ1276" s="435"/>
      <c r="AR1276" s="448"/>
      <c r="AS1276" s="449"/>
      <c r="AT1276" s="452"/>
      <c r="AU1276" s="453"/>
      <c r="AV1276" s="456"/>
      <c r="AW1276" s="457"/>
      <c r="AX1276" s="448"/>
      <c r="AY1276" s="449"/>
      <c r="AZ1276" s="430"/>
      <c r="BA1276" s="431"/>
      <c r="BB1276" s="434"/>
      <c r="BC1276" s="435"/>
      <c r="BD1276" s="448"/>
      <c r="BE1276" s="449"/>
      <c r="BF1276" s="452"/>
      <c r="BG1276" s="453"/>
      <c r="BH1276" s="456"/>
      <c r="BI1276" s="457"/>
      <c r="BJ1276" s="448"/>
      <c r="BK1276" s="449"/>
      <c r="BL1276" s="409"/>
      <c r="BM1276" s="410"/>
      <c r="BN1276" s="411"/>
      <c r="BO1276" s="405"/>
      <c r="BP1276" s="405"/>
      <c r="BQ1276" s="65" t="s">
        <v>70</v>
      </c>
      <c r="BR1276" s="66" t="e">
        <f>IF(#REF!="B",#REF!,IF(#REF!="C",#REF!,#REF!))</f>
        <v>#REF!</v>
      </c>
      <c r="BS1276" s="787"/>
    </row>
    <row r="1277" spans="1:71" ht="21.75" customHeight="1" x14ac:dyDescent="0.35">
      <c r="A1277" s="779"/>
      <c r="B1277" s="414" t="str">
        <f>IF(ROSTER!B14="","",ROSTER!B14)</f>
        <v/>
      </c>
      <c r="C1277" s="416" t="str">
        <f>IF(ROSTER!C$14="","",ROSTER!C$14)</f>
        <v/>
      </c>
      <c r="D1277" s="417"/>
      <c r="E1277" s="418"/>
      <c r="F1277" s="420">
        <f>IF(E1277="y",1,IF(E1277="S",1,0))</f>
        <v>0</v>
      </c>
      <c r="G1277" s="422">
        <f>IF(E1277="S",1,0)</f>
        <v>0</v>
      </c>
      <c r="H1277" s="424"/>
      <c r="I1277" s="425"/>
      <c r="J1277" s="428"/>
      <c r="K1277" s="429"/>
      <c r="L1277" s="432"/>
      <c r="M1277" s="433"/>
      <c r="N1277" s="436">
        <f>L1277+J1277</f>
        <v>0</v>
      </c>
      <c r="O1277" s="437"/>
      <c r="P1277" s="428"/>
      <c r="Q1277" s="429"/>
      <c r="R1277" s="432"/>
      <c r="S1277" s="440"/>
      <c r="T1277" s="432"/>
      <c r="U1277" s="425"/>
      <c r="V1277" s="440"/>
      <c r="W1277" s="425"/>
      <c r="X1277" s="428"/>
      <c r="Y1277" s="425"/>
      <c r="Z1277" s="428"/>
      <c r="AA1277" s="425"/>
      <c r="AB1277" s="428"/>
      <c r="AC1277" s="429"/>
      <c r="AD1277" s="432"/>
      <c r="AE1277" s="433"/>
      <c r="AF1277" s="442">
        <f>IF(AB1277=0,0,(AD1277/AB1277)*100)</f>
        <v>0</v>
      </c>
      <c r="AG1277" s="443"/>
      <c r="AH1277" s="428"/>
      <c r="AI1277" s="429"/>
      <c r="AJ1277" s="432"/>
      <c r="AK1277" s="433"/>
      <c r="AL1277" s="446">
        <f>IF(AH1277=0,0,(AJ1277/AH1277)*100)</f>
        <v>0</v>
      </c>
      <c r="AM1277" s="447"/>
      <c r="AN1277" s="428"/>
      <c r="AO1277" s="429"/>
      <c r="AP1277" s="432"/>
      <c r="AQ1277" s="433"/>
      <c r="AR1277" s="446">
        <f>IF(AN1277=0,0,(AP1277/AN1277)*100)</f>
        <v>0</v>
      </c>
      <c r="AS1277" s="447"/>
      <c r="AT1277" s="450">
        <f>AB1277+AH1277+AN1277</f>
        <v>0</v>
      </c>
      <c r="AU1277" s="451"/>
      <c r="AV1277" s="454">
        <f>AD1277+AJ1277+AP1277</f>
        <v>0</v>
      </c>
      <c r="AW1277" s="455"/>
      <c r="AX1277" s="446">
        <f>IF(AT1277=0,0,(AV1277/AT1277)*100)</f>
        <v>0</v>
      </c>
      <c r="AY1277" s="447"/>
      <c r="AZ1277" s="428"/>
      <c r="BA1277" s="429"/>
      <c r="BB1277" s="432"/>
      <c r="BC1277" s="433"/>
      <c r="BD1277" s="446">
        <f>IF(AZ1277=0,0,(BB1277/AZ1277)*100)</f>
        <v>0</v>
      </c>
      <c r="BE1277" s="447"/>
      <c r="BF1277" s="450">
        <f>AT1277+AZ1277</f>
        <v>0</v>
      </c>
      <c r="BG1277" s="451"/>
      <c r="BH1277" s="454">
        <f>AV1277+BB1277</f>
        <v>0</v>
      </c>
      <c r="BI1277" s="455"/>
      <c r="BJ1277" s="446">
        <f>IF(BF1277=0,0,(BH1277/BF1277)*100)</f>
        <v>0</v>
      </c>
      <c r="BK1277" s="447"/>
      <c r="BL1277" s="406">
        <f>(AD1277*2)+(AJ1277*2)+(AP1277*3)+BB1277</f>
        <v>0</v>
      </c>
      <c r="BM1277" s="407"/>
      <c r="BN1277" s="408"/>
      <c r="BO1277" s="404" t="e">
        <f>(BL1277*BR$1271)+(N1277*BR$1272)+(X1277*BR$1273)+(R1277*BR$1274)+(V1277*BR$1275)+(Z1277*BR$1276)</f>
        <v>#REF!</v>
      </c>
      <c r="BP1277" s="404" t="e">
        <f>((AZ1277-BB1277)*BR$1278)+((AT1277-AV1277)*BR$1277)+(H1277*BR$1279)+(P1277*BR$1280)</f>
        <v>#REF!</v>
      </c>
      <c r="BQ1277" s="65" t="s">
        <v>71</v>
      </c>
      <c r="BR1277" s="66" t="e">
        <f>IF(#REF!="B",#REF!,IF(#REF!="C",#REF!,#REF!))</f>
        <v>#REF!</v>
      </c>
      <c r="BS1277" s="787"/>
    </row>
    <row r="1278" spans="1:71" ht="21.75" customHeight="1" x14ac:dyDescent="0.35">
      <c r="A1278" s="779"/>
      <c r="B1278" s="415"/>
      <c r="C1278" s="412" t="str">
        <f>IF(ROSTER!D$14="","",ROSTER!D$14)</f>
        <v/>
      </c>
      <c r="D1278" s="413"/>
      <c r="E1278" s="419"/>
      <c r="F1278" s="421"/>
      <c r="G1278" s="423"/>
      <c r="H1278" s="426"/>
      <c r="I1278" s="427"/>
      <c r="J1278" s="430"/>
      <c r="K1278" s="431"/>
      <c r="L1278" s="434"/>
      <c r="M1278" s="435"/>
      <c r="N1278" s="438" t="s">
        <v>14</v>
      </c>
      <c r="O1278" s="439"/>
      <c r="P1278" s="430"/>
      <c r="Q1278" s="431"/>
      <c r="R1278" s="434"/>
      <c r="S1278" s="441"/>
      <c r="T1278" s="434"/>
      <c r="U1278" s="427"/>
      <c r="V1278" s="441"/>
      <c r="W1278" s="427"/>
      <c r="X1278" s="430"/>
      <c r="Y1278" s="427"/>
      <c r="Z1278" s="430"/>
      <c r="AA1278" s="427"/>
      <c r="AB1278" s="430"/>
      <c r="AC1278" s="431"/>
      <c r="AD1278" s="434"/>
      <c r="AE1278" s="435"/>
      <c r="AF1278" s="444"/>
      <c r="AG1278" s="445"/>
      <c r="AH1278" s="430"/>
      <c r="AI1278" s="431"/>
      <c r="AJ1278" s="434"/>
      <c r="AK1278" s="435"/>
      <c r="AL1278" s="448"/>
      <c r="AM1278" s="449"/>
      <c r="AN1278" s="430"/>
      <c r="AO1278" s="431"/>
      <c r="AP1278" s="434"/>
      <c r="AQ1278" s="435"/>
      <c r="AR1278" s="448"/>
      <c r="AS1278" s="449"/>
      <c r="AT1278" s="452"/>
      <c r="AU1278" s="453"/>
      <c r="AV1278" s="456"/>
      <c r="AW1278" s="457"/>
      <c r="AX1278" s="448"/>
      <c r="AY1278" s="449"/>
      <c r="AZ1278" s="430"/>
      <c r="BA1278" s="431"/>
      <c r="BB1278" s="434"/>
      <c r="BC1278" s="435"/>
      <c r="BD1278" s="448"/>
      <c r="BE1278" s="449"/>
      <c r="BF1278" s="452"/>
      <c r="BG1278" s="453"/>
      <c r="BH1278" s="456"/>
      <c r="BI1278" s="457"/>
      <c r="BJ1278" s="448"/>
      <c r="BK1278" s="449"/>
      <c r="BL1278" s="409"/>
      <c r="BM1278" s="410"/>
      <c r="BN1278" s="411"/>
      <c r="BO1278" s="405"/>
      <c r="BP1278" s="405"/>
      <c r="BQ1278" s="65" t="s">
        <v>72</v>
      </c>
      <c r="BR1278" s="66" t="e">
        <f>IF(#REF!="B",#REF!,IF(#REF!="C",#REF!,#REF!))</f>
        <v>#REF!</v>
      </c>
      <c r="BS1278" s="787"/>
    </row>
    <row r="1279" spans="1:71" ht="21.75" customHeight="1" x14ac:dyDescent="0.35">
      <c r="A1279" s="779"/>
      <c r="B1279" s="414" t="str">
        <f>IF(ROSTER!B16="","",ROSTER!B16)</f>
        <v/>
      </c>
      <c r="C1279" s="416" t="str">
        <f>IF(ROSTER!C$16="","",ROSTER!C$16)</f>
        <v/>
      </c>
      <c r="D1279" s="417"/>
      <c r="E1279" s="418"/>
      <c r="F1279" s="420">
        <f>IF(E1279="y",1,IF(E1279="S",1,0))</f>
        <v>0</v>
      </c>
      <c r="G1279" s="422">
        <f>IF(E1279="S",1,0)</f>
        <v>0</v>
      </c>
      <c r="H1279" s="424"/>
      <c r="I1279" s="425"/>
      <c r="J1279" s="428"/>
      <c r="K1279" s="429"/>
      <c r="L1279" s="432"/>
      <c r="M1279" s="433"/>
      <c r="N1279" s="436">
        <f>L1279+J1279</f>
        <v>0</v>
      </c>
      <c r="O1279" s="437"/>
      <c r="P1279" s="428"/>
      <c r="Q1279" s="429"/>
      <c r="R1279" s="432"/>
      <c r="S1279" s="440"/>
      <c r="T1279" s="432"/>
      <c r="U1279" s="425"/>
      <c r="V1279" s="440"/>
      <c r="W1279" s="425"/>
      <c r="X1279" s="428"/>
      <c r="Y1279" s="425"/>
      <c r="Z1279" s="428"/>
      <c r="AA1279" s="425"/>
      <c r="AB1279" s="428"/>
      <c r="AC1279" s="429"/>
      <c r="AD1279" s="432"/>
      <c r="AE1279" s="433"/>
      <c r="AF1279" s="442">
        <f>IF(AB1279=0,0,(AD1279/AB1279)*100)</f>
        <v>0</v>
      </c>
      <c r="AG1279" s="443"/>
      <c r="AH1279" s="428"/>
      <c r="AI1279" s="429"/>
      <c r="AJ1279" s="432"/>
      <c r="AK1279" s="433"/>
      <c r="AL1279" s="446">
        <f>IF(AH1279=0,0,(AJ1279/AH1279)*100)</f>
        <v>0</v>
      </c>
      <c r="AM1279" s="447"/>
      <c r="AN1279" s="428"/>
      <c r="AO1279" s="429"/>
      <c r="AP1279" s="432"/>
      <c r="AQ1279" s="433"/>
      <c r="AR1279" s="446">
        <f>IF(AN1279=0,0,(AP1279/AN1279)*100)</f>
        <v>0</v>
      </c>
      <c r="AS1279" s="447"/>
      <c r="AT1279" s="450">
        <f>AB1279+AH1279+AN1279</f>
        <v>0</v>
      </c>
      <c r="AU1279" s="451"/>
      <c r="AV1279" s="454">
        <f>AD1279+AJ1279+AP1279</f>
        <v>0</v>
      </c>
      <c r="AW1279" s="455"/>
      <c r="AX1279" s="446">
        <f>IF(AT1279=0,0,(AV1279/AT1279)*100)</f>
        <v>0</v>
      </c>
      <c r="AY1279" s="447"/>
      <c r="AZ1279" s="428"/>
      <c r="BA1279" s="429"/>
      <c r="BB1279" s="432"/>
      <c r="BC1279" s="433"/>
      <c r="BD1279" s="446">
        <f>IF(AZ1279=0,0,(BB1279/AZ1279)*100)</f>
        <v>0</v>
      </c>
      <c r="BE1279" s="447"/>
      <c r="BF1279" s="450">
        <f>AT1279+AZ1279</f>
        <v>0</v>
      </c>
      <c r="BG1279" s="451"/>
      <c r="BH1279" s="454">
        <f>AV1279+BB1279</f>
        <v>0</v>
      </c>
      <c r="BI1279" s="455"/>
      <c r="BJ1279" s="446">
        <f>IF(BF1279=0,0,(BH1279/BF1279)*100)</f>
        <v>0</v>
      </c>
      <c r="BK1279" s="447"/>
      <c r="BL1279" s="406">
        <f>(AD1279*2)+(AJ1279*2)+(AP1279*3)+BB1279</f>
        <v>0</v>
      </c>
      <c r="BM1279" s="407"/>
      <c r="BN1279" s="408"/>
      <c r="BO1279" s="404" t="e">
        <f>(BL1279*BR$1271)+(N1279*BR$1272)+(X1279*BR$1273)+(R1279*BR$1274)+(V1279*BR$1275)+(Z1279*BR$1276)</f>
        <v>#REF!</v>
      </c>
      <c r="BP1279" s="404" t="e">
        <f>((AZ1279-BB1279)*BR$1278)+((AT1279-AV1279)*BR$1277)+(H1279*BR$1279)+(P1279*BR$1280)</f>
        <v>#REF!</v>
      </c>
      <c r="BQ1279" s="65" t="s">
        <v>73</v>
      </c>
      <c r="BR1279" s="66" t="e">
        <f>IF(#REF!="B",#REF!,IF(#REF!="C",#REF!,#REF!))</f>
        <v>#REF!</v>
      </c>
      <c r="BS1279" s="787"/>
    </row>
    <row r="1280" spans="1:71" ht="21.75" customHeight="1" x14ac:dyDescent="0.35">
      <c r="A1280" s="779"/>
      <c r="B1280" s="415"/>
      <c r="C1280" s="412" t="str">
        <f>IF(ROSTER!D$16="","",ROSTER!D$16)</f>
        <v/>
      </c>
      <c r="D1280" s="413"/>
      <c r="E1280" s="419"/>
      <c r="F1280" s="421"/>
      <c r="G1280" s="423"/>
      <c r="H1280" s="426"/>
      <c r="I1280" s="427"/>
      <c r="J1280" s="430"/>
      <c r="K1280" s="431"/>
      <c r="L1280" s="434"/>
      <c r="M1280" s="435"/>
      <c r="N1280" s="438" t="s">
        <v>14</v>
      </c>
      <c r="O1280" s="439"/>
      <c r="P1280" s="430"/>
      <c r="Q1280" s="431"/>
      <c r="R1280" s="434"/>
      <c r="S1280" s="441"/>
      <c r="T1280" s="434"/>
      <c r="U1280" s="427"/>
      <c r="V1280" s="441"/>
      <c r="W1280" s="427"/>
      <c r="X1280" s="430"/>
      <c r="Y1280" s="427"/>
      <c r="Z1280" s="430"/>
      <c r="AA1280" s="427"/>
      <c r="AB1280" s="430"/>
      <c r="AC1280" s="431"/>
      <c r="AD1280" s="434"/>
      <c r="AE1280" s="435"/>
      <c r="AF1280" s="444"/>
      <c r="AG1280" s="445"/>
      <c r="AH1280" s="430"/>
      <c r="AI1280" s="431"/>
      <c r="AJ1280" s="434"/>
      <c r="AK1280" s="435"/>
      <c r="AL1280" s="448"/>
      <c r="AM1280" s="449"/>
      <c r="AN1280" s="430"/>
      <c r="AO1280" s="431"/>
      <c r="AP1280" s="434"/>
      <c r="AQ1280" s="435"/>
      <c r="AR1280" s="448"/>
      <c r="AS1280" s="449"/>
      <c r="AT1280" s="452"/>
      <c r="AU1280" s="453"/>
      <c r="AV1280" s="456"/>
      <c r="AW1280" s="457"/>
      <c r="AX1280" s="448"/>
      <c r="AY1280" s="449"/>
      <c r="AZ1280" s="430"/>
      <c r="BA1280" s="431"/>
      <c r="BB1280" s="434"/>
      <c r="BC1280" s="435"/>
      <c r="BD1280" s="448"/>
      <c r="BE1280" s="449"/>
      <c r="BF1280" s="452"/>
      <c r="BG1280" s="453"/>
      <c r="BH1280" s="456"/>
      <c r="BI1280" s="457"/>
      <c r="BJ1280" s="448"/>
      <c r="BK1280" s="449"/>
      <c r="BL1280" s="409"/>
      <c r="BM1280" s="410"/>
      <c r="BN1280" s="411"/>
      <c r="BO1280" s="405"/>
      <c r="BP1280" s="405"/>
      <c r="BQ1280" s="65" t="s">
        <v>74</v>
      </c>
      <c r="BR1280" s="66" t="e">
        <f>IF(#REF!="B",#REF!,IF(#REF!="C",#REF!,#REF!))</f>
        <v>#REF!</v>
      </c>
      <c r="BS1280" s="787"/>
    </row>
    <row r="1281" spans="1:71" ht="21.75" customHeight="1" x14ac:dyDescent="0.25">
      <c r="A1281" s="779"/>
      <c r="B1281" s="414" t="str">
        <f>IF(ROSTER!B18="","",ROSTER!B18)</f>
        <v/>
      </c>
      <c r="C1281" s="416" t="str">
        <f>IF(ROSTER!C$18="","",ROSTER!C$18)</f>
        <v/>
      </c>
      <c r="D1281" s="417"/>
      <c r="E1281" s="418"/>
      <c r="F1281" s="420">
        <f>IF(E1281="y",1,IF(E1281="S",1,0))</f>
        <v>0</v>
      </c>
      <c r="G1281" s="422">
        <f>IF(E1281="S",1,0)</f>
        <v>0</v>
      </c>
      <c r="H1281" s="424"/>
      <c r="I1281" s="425"/>
      <c r="J1281" s="428"/>
      <c r="K1281" s="429"/>
      <c r="L1281" s="432"/>
      <c r="M1281" s="433"/>
      <c r="N1281" s="436">
        <f>L1281+J1281</f>
        <v>0</v>
      </c>
      <c r="O1281" s="437"/>
      <c r="P1281" s="428"/>
      <c r="Q1281" s="429"/>
      <c r="R1281" s="432"/>
      <c r="S1281" s="440"/>
      <c r="T1281" s="432"/>
      <c r="U1281" s="425"/>
      <c r="V1281" s="440"/>
      <c r="W1281" s="425"/>
      <c r="X1281" s="428"/>
      <c r="Y1281" s="425"/>
      <c r="Z1281" s="428"/>
      <c r="AA1281" s="425"/>
      <c r="AB1281" s="428"/>
      <c r="AC1281" s="429"/>
      <c r="AD1281" s="432"/>
      <c r="AE1281" s="433"/>
      <c r="AF1281" s="442">
        <f>IF(AB1281=0,0,(AD1281/AB1281)*100)</f>
        <v>0</v>
      </c>
      <c r="AG1281" s="443"/>
      <c r="AH1281" s="428"/>
      <c r="AI1281" s="429"/>
      <c r="AJ1281" s="432"/>
      <c r="AK1281" s="433"/>
      <c r="AL1281" s="446">
        <f>IF(AH1281=0,0,(AJ1281/AH1281)*100)</f>
        <v>0</v>
      </c>
      <c r="AM1281" s="447"/>
      <c r="AN1281" s="428"/>
      <c r="AO1281" s="429"/>
      <c r="AP1281" s="432"/>
      <c r="AQ1281" s="433"/>
      <c r="AR1281" s="446">
        <f>IF(AN1281=0,0,(AP1281/AN1281)*100)</f>
        <v>0</v>
      </c>
      <c r="AS1281" s="447"/>
      <c r="AT1281" s="450">
        <f>AB1281+AH1281+AN1281</f>
        <v>0</v>
      </c>
      <c r="AU1281" s="451"/>
      <c r="AV1281" s="454">
        <f>AD1281+AJ1281+AP1281</f>
        <v>0</v>
      </c>
      <c r="AW1281" s="455"/>
      <c r="AX1281" s="446">
        <f>IF(AT1281=0,0,(AV1281/AT1281)*100)</f>
        <v>0</v>
      </c>
      <c r="AY1281" s="447"/>
      <c r="AZ1281" s="428"/>
      <c r="BA1281" s="429"/>
      <c r="BB1281" s="432"/>
      <c r="BC1281" s="433"/>
      <c r="BD1281" s="446">
        <f>IF(AZ1281=0,0,(BB1281/AZ1281)*100)</f>
        <v>0</v>
      </c>
      <c r="BE1281" s="447"/>
      <c r="BF1281" s="450">
        <f>AT1281+AZ1281</f>
        <v>0</v>
      </c>
      <c r="BG1281" s="451"/>
      <c r="BH1281" s="454">
        <f>AV1281+BB1281</f>
        <v>0</v>
      </c>
      <c r="BI1281" s="455"/>
      <c r="BJ1281" s="446">
        <f>IF(BF1281=0,0,(BH1281/BF1281)*100)</f>
        <v>0</v>
      </c>
      <c r="BK1281" s="447"/>
      <c r="BL1281" s="406">
        <f>(AD1281*2)+(AJ1281*2)+(AP1281*3)+BB1281</f>
        <v>0</v>
      </c>
      <c r="BM1281" s="407"/>
      <c r="BN1281" s="408"/>
      <c r="BO1281" s="404" t="e">
        <f>(BL1281*BR$1271)+(N1281*BR$1272)+(X1281*BR$1273)+(R1281*BR$1274)+(V1281*BR$1275)+(Z1281*BR$1276)</f>
        <v>#REF!</v>
      </c>
      <c r="BP1281" s="404" t="e">
        <f>((AZ1281-BB1281)*BR$1278)+((AT1281-AV1281)*BR$1277)+(H1281*BR$1279)+(P1281*BR$1280)</f>
        <v>#REF!</v>
      </c>
      <c r="BQ1281" s="53"/>
      <c r="BR1281" s="53"/>
      <c r="BS1281" s="787"/>
    </row>
    <row r="1282" spans="1:71" ht="21.75" customHeight="1" x14ac:dyDescent="0.25">
      <c r="A1282" s="779"/>
      <c r="B1282" s="415"/>
      <c r="C1282" s="412" t="str">
        <f>IF(ROSTER!D$18="","",ROSTER!D$18)</f>
        <v/>
      </c>
      <c r="D1282" s="413"/>
      <c r="E1282" s="419"/>
      <c r="F1282" s="421"/>
      <c r="G1282" s="423"/>
      <c r="H1282" s="426"/>
      <c r="I1282" s="427"/>
      <c r="J1282" s="430"/>
      <c r="K1282" s="431"/>
      <c r="L1282" s="434"/>
      <c r="M1282" s="435"/>
      <c r="N1282" s="438"/>
      <c r="O1282" s="439"/>
      <c r="P1282" s="430"/>
      <c r="Q1282" s="431"/>
      <c r="R1282" s="434"/>
      <c r="S1282" s="441"/>
      <c r="T1282" s="434"/>
      <c r="U1282" s="427"/>
      <c r="V1282" s="441"/>
      <c r="W1282" s="427"/>
      <c r="X1282" s="430"/>
      <c r="Y1282" s="427"/>
      <c r="Z1282" s="430"/>
      <c r="AA1282" s="427"/>
      <c r="AB1282" s="430"/>
      <c r="AC1282" s="431"/>
      <c r="AD1282" s="434"/>
      <c r="AE1282" s="435"/>
      <c r="AF1282" s="444"/>
      <c r="AG1282" s="445"/>
      <c r="AH1282" s="430"/>
      <c r="AI1282" s="431"/>
      <c r="AJ1282" s="434"/>
      <c r="AK1282" s="435"/>
      <c r="AL1282" s="448"/>
      <c r="AM1282" s="449"/>
      <c r="AN1282" s="430"/>
      <c r="AO1282" s="431"/>
      <c r="AP1282" s="434"/>
      <c r="AQ1282" s="435"/>
      <c r="AR1282" s="448"/>
      <c r="AS1282" s="449"/>
      <c r="AT1282" s="452"/>
      <c r="AU1282" s="453"/>
      <c r="AV1282" s="456"/>
      <c r="AW1282" s="457"/>
      <c r="AX1282" s="448"/>
      <c r="AY1282" s="449"/>
      <c r="AZ1282" s="430"/>
      <c r="BA1282" s="431"/>
      <c r="BB1282" s="434"/>
      <c r="BC1282" s="435"/>
      <c r="BD1282" s="448"/>
      <c r="BE1282" s="449"/>
      <c r="BF1282" s="452"/>
      <c r="BG1282" s="453"/>
      <c r="BH1282" s="456"/>
      <c r="BI1282" s="457"/>
      <c r="BJ1282" s="448"/>
      <c r="BK1282" s="449"/>
      <c r="BL1282" s="409"/>
      <c r="BM1282" s="410"/>
      <c r="BN1282" s="411"/>
      <c r="BO1282" s="405"/>
      <c r="BP1282" s="405"/>
      <c r="BQ1282" s="53"/>
      <c r="BR1282" s="53"/>
      <c r="BS1282" s="779"/>
    </row>
    <row r="1283" spans="1:71" ht="21.75" customHeight="1" x14ac:dyDescent="0.25">
      <c r="A1283" s="779"/>
      <c r="B1283" s="414" t="str">
        <f>IF(ROSTER!B20="","",ROSTER!B20)</f>
        <v/>
      </c>
      <c r="C1283" s="416" t="str">
        <f>IF(ROSTER!C$20="","",ROSTER!C$20)</f>
        <v/>
      </c>
      <c r="D1283" s="417"/>
      <c r="E1283" s="418"/>
      <c r="F1283" s="420">
        <f>IF(E1283="y",1,IF(E1283="S",1,0))</f>
        <v>0</v>
      </c>
      <c r="G1283" s="422">
        <f>IF(E1283="S",1,0)</f>
        <v>0</v>
      </c>
      <c r="H1283" s="424"/>
      <c r="I1283" s="425"/>
      <c r="J1283" s="428"/>
      <c r="K1283" s="429"/>
      <c r="L1283" s="432"/>
      <c r="M1283" s="433"/>
      <c r="N1283" s="436">
        <f>L1283+J1283</f>
        <v>0</v>
      </c>
      <c r="O1283" s="437"/>
      <c r="P1283" s="428"/>
      <c r="Q1283" s="429"/>
      <c r="R1283" s="432"/>
      <c r="S1283" s="440"/>
      <c r="T1283" s="432"/>
      <c r="U1283" s="425"/>
      <c r="V1283" s="440"/>
      <c r="W1283" s="425"/>
      <c r="X1283" s="428"/>
      <c r="Y1283" s="425"/>
      <c r="Z1283" s="428"/>
      <c r="AA1283" s="425"/>
      <c r="AB1283" s="428"/>
      <c r="AC1283" s="429"/>
      <c r="AD1283" s="432"/>
      <c r="AE1283" s="433"/>
      <c r="AF1283" s="442">
        <f>IF(AB1283=0,0,(AD1283/AB1283)*100)</f>
        <v>0</v>
      </c>
      <c r="AG1283" s="443"/>
      <c r="AH1283" s="428"/>
      <c r="AI1283" s="429"/>
      <c r="AJ1283" s="432"/>
      <c r="AK1283" s="433"/>
      <c r="AL1283" s="446">
        <f>IF(AH1283=0,0,(AJ1283/AH1283)*100)</f>
        <v>0</v>
      </c>
      <c r="AM1283" s="447"/>
      <c r="AN1283" s="428"/>
      <c r="AO1283" s="429"/>
      <c r="AP1283" s="432"/>
      <c r="AQ1283" s="433"/>
      <c r="AR1283" s="446">
        <f>IF(AN1283=0,0,(AP1283/AN1283)*100)</f>
        <v>0</v>
      </c>
      <c r="AS1283" s="447"/>
      <c r="AT1283" s="450">
        <f>AB1283+AH1283+AN1283</f>
        <v>0</v>
      </c>
      <c r="AU1283" s="451"/>
      <c r="AV1283" s="454">
        <f>AD1283+AJ1283+AP1283</f>
        <v>0</v>
      </c>
      <c r="AW1283" s="455"/>
      <c r="AX1283" s="446">
        <f>IF(AT1283=0,0,(AV1283/AT1283)*100)</f>
        <v>0</v>
      </c>
      <c r="AY1283" s="447"/>
      <c r="AZ1283" s="428"/>
      <c r="BA1283" s="429"/>
      <c r="BB1283" s="432"/>
      <c r="BC1283" s="433"/>
      <c r="BD1283" s="446">
        <f>IF(AZ1283=0,0,(BB1283/AZ1283)*100)</f>
        <v>0</v>
      </c>
      <c r="BE1283" s="447"/>
      <c r="BF1283" s="450">
        <f>AT1283+AZ1283</f>
        <v>0</v>
      </c>
      <c r="BG1283" s="451"/>
      <c r="BH1283" s="454">
        <f>AV1283+BB1283</f>
        <v>0</v>
      </c>
      <c r="BI1283" s="455"/>
      <c r="BJ1283" s="446">
        <f>IF(BF1283=0,0,(BH1283/BF1283)*100)</f>
        <v>0</v>
      </c>
      <c r="BK1283" s="447"/>
      <c r="BL1283" s="406">
        <f>(AD1283*2)+(AJ1283*2)+(AP1283*3)+BB1283</f>
        <v>0</v>
      </c>
      <c r="BM1283" s="407"/>
      <c r="BN1283" s="408"/>
      <c r="BO1283" s="404" t="e">
        <f>(BL1283*BR$1271)+(N1283*BR$1272)+(X1283*BR$1273)+(R1283*BR$1274)+(V1283*BR$1275)+(Z1283*BR$1276)</f>
        <v>#REF!</v>
      </c>
      <c r="BP1283" s="404" t="e">
        <f>((AZ1283-BB1283)*BR$1278)+((AT1283-AV1283)*BR$1277)+(H1283*BR$1279)+(P1283*BR$1280)</f>
        <v>#REF!</v>
      </c>
      <c r="BQ1283" s="53"/>
      <c r="BR1283" s="53"/>
      <c r="BS1283" s="779"/>
    </row>
    <row r="1284" spans="1:71" ht="21.75" customHeight="1" x14ac:dyDescent="0.25">
      <c r="A1284" s="779"/>
      <c r="B1284" s="415"/>
      <c r="C1284" s="412" t="str">
        <f>IF(ROSTER!D$20="","",ROSTER!D$20)</f>
        <v/>
      </c>
      <c r="D1284" s="413"/>
      <c r="E1284" s="419"/>
      <c r="F1284" s="421"/>
      <c r="G1284" s="423"/>
      <c r="H1284" s="426"/>
      <c r="I1284" s="427"/>
      <c r="J1284" s="430"/>
      <c r="K1284" s="431"/>
      <c r="L1284" s="434"/>
      <c r="M1284" s="435"/>
      <c r="N1284" s="438" t="s">
        <v>14</v>
      </c>
      <c r="O1284" s="439"/>
      <c r="P1284" s="430"/>
      <c r="Q1284" s="431"/>
      <c r="R1284" s="434"/>
      <c r="S1284" s="441"/>
      <c r="T1284" s="434"/>
      <c r="U1284" s="427"/>
      <c r="V1284" s="441"/>
      <c r="W1284" s="427"/>
      <c r="X1284" s="430"/>
      <c r="Y1284" s="427"/>
      <c r="Z1284" s="430"/>
      <c r="AA1284" s="427"/>
      <c r="AB1284" s="430"/>
      <c r="AC1284" s="431"/>
      <c r="AD1284" s="434"/>
      <c r="AE1284" s="435"/>
      <c r="AF1284" s="444"/>
      <c r="AG1284" s="445"/>
      <c r="AH1284" s="430"/>
      <c r="AI1284" s="431"/>
      <c r="AJ1284" s="434"/>
      <c r="AK1284" s="435"/>
      <c r="AL1284" s="448"/>
      <c r="AM1284" s="449"/>
      <c r="AN1284" s="430"/>
      <c r="AO1284" s="431"/>
      <c r="AP1284" s="434"/>
      <c r="AQ1284" s="435"/>
      <c r="AR1284" s="448"/>
      <c r="AS1284" s="449"/>
      <c r="AT1284" s="452"/>
      <c r="AU1284" s="453"/>
      <c r="AV1284" s="456"/>
      <c r="AW1284" s="457"/>
      <c r="AX1284" s="448"/>
      <c r="AY1284" s="449"/>
      <c r="AZ1284" s="430"/>
      <c r="BA1284" s="431"/>
      <c r="BB1284" s="434"/>
      <c r="BC1284" s="435"/>
      <c r="BD1284" s="448"/>
      <c r="BE1284" s="449"/>
      <c r="BF1284" s="452"/>
      <c r="BG1284" s="453"/>
      <c r="BH1284" s="456"/>
      <c r="BI1284" s="457"/>
      <c r="BJ1284" s="448"/>
      <c r="BK1284" s="449"/>
      <c r="BL1284" s="409"/>
      <c r="BM1284" s="410"/>
      <c r="BN1284" s="411"/>
      <c r="BO1284" s="405"/>
      <c r="BP1284" s="405"/>
      <c r="BQ1284" s="53"/>
      <c r="BR1284" s="53"/>
      <c r="BS1284" s="779"/>
    </row>
    <row r="1285" spans="1:71" ht="21.75" customHeight="1" x14ac:dyDescent="0.25">
      <c r="A1285" s="779"/>
      <c r="B1285" s="414" t="str">
        <f>IF(ROSTER!B22="","",ROSTER!B22)</f>
        <v/>
      </c>
      <c r="C1285" s="416" t="str">
        <f>IF(ROSTER!C$22="","",ROSTER!C$22)</f>
        <v/>
      </c>
      <c r="D1285" s="417"/>
      <c r="E1285" s="418"/>
      <c r="F1285" s="420">
        <f>IF(E1285="y",1,IF(E1285="S",1,0))</f>
        <v>0</v>
      </c>
      <c r="G1285" s="422">
        <f>IF(E1285="S",1,0)</f>
        <v>0</v>
      </c>
      <c r="H1285" s="424"/>
      <c r="I1285" s="425"/>
      <c r="J1285" s="428"/>
      <c r="K1285" s="429"/>
      <c r="L1285" s="432"/>
      <c r="M1285" s="433"/>
      <c r="N1285" s="436">
        <f>L1285+J1285</f>
        <v>0</v>
      </c>
      <c r="O1285" s="437"/>
      <c r="P1285" s="428"/>
      <c r="Q1285" s="429"/>
      <c r="R1285" s="432"/>
      <c r="S1285" s="440"/>
      <c r="T1285" s="432"/>
      <c r="U1285" s="425"/>
      <c r="V1285" s="440"/>
      <c r="W1285" s="425"/>
      <c r="X1285" s="428"/>
      <c r="Y1285" s="425"/>
      <c r="Z1285" s="428"/>
      <c r="AA1285" s="425"/>
      <c r="AB1285" s="428"/>
      <c r="AC1285" s="429"/>
      <c r="AD1285" s="432"/>
      <c r="AE1285" s="433"/>
      <c r="AF1285" s="442">
        <f>IF(AB1285=0,0,(AD1285/AB1285)*100)</f>
        <v>0</v>
      </c>
      <c r="AG1285" s="443"/>
      <c r="AH1285" s="428"/>
      <c r="AI1285" s="429"/>
      <c r="AJ1285" s="432"/>
      <c r="AK1285" s="433"/>
      <c r="AL1285" s="446">
        <f>IF(AH1285=0,0,(AJ1285/AH1285)*100)</f>
        <v>0</v>
      </c>
      <c r="AM1285" s="447"/>
      <c r="AN1285" s="428"/>
      <c r="AO1285" s="429"/>
      <c r="AP1285" s="432"/>
      <c r="AQ1285" s="433"/>
      <c r="AR1285" s="446">
        <f>IF(AN1285=0,0,(AP1285/AN1285)*100)</f>
        <v>0</v>
      </c>
      <c r="AS1285" s="447"/>
      <c r="AT1285" s="450">
        <f>AB1285+AH1285+AN1285</f>
        <v>0</v>
      </c>
      <c r="AU1285" s="451"/>
      <c r="AV1285" s="454">
        <f>AD1285+AJ1285+AP1285</f>
        <v>0</v>
      </c>
      <c r="AW1285" s="455"/>
      <c r="AX1285" s="446">
        <f>IF(AT1285=0,0,(AV1285/AT1285)*100)</f>
        <v>0</v>
      </c>
      <c r="AY1285" s="447"/>
      <c r="AZ1285" s="428"/>
      <c r="BA1285" s="429"/>
      <c r="BB1285" s="432"/>
      <c r="BC1285" s="433"/>
      <c r="BD1285" s="446">
        <f>IF(AZ1285=0,0,(BB1285/AZ1285)*100)</f>
        <v>0</v>
      </c>
      <c r="BE1285" s="447"/>
      <c r="BF1285" s="450">
        <f>AT1285+AZ1285</f>
        <v>0</v>
      </c>
      <c r="BG1285" s="451"/>
      <c r="BH1285" s="454">
        <f>AV1285+BB1285</f>
        <v>0</v>
      </c>
      <c r="BI1285" s="455"/>
      <c r="BJ1285" s="446">
        <f>IF(BF1285=0,0,(BH1285/BF1285)*100)</f>
        <v>0</v>
      </c>
      <c r="BK1285" s="447"/>
      <c r="BL1285" s="406">
        <f>(AD1285*2)+(AJ1285*2)+(AP1285*3)+BB1285</f>
        <v>0</v>
      </c>
      <c r="BM1285" s="407"/>
      <c r="BN1285" s="408"/>
      <c r="BO1285" s="404" t="e">
        <f>(BL1285*BR$1271)+(N1285*BR$1272)+(X1285*BR$1273)+(R1285*BR$1274)+(V1285*BR$1275)+(Z1285*BR$1276)</f>
        <v>#REF!</v>
      </c>
      <c r="BP1285" s="404" t="e">
        <f>((AZ1285-BB1285)*BR$1278)+((AT1285-AV1285)*BR$1277)+(H1285*BR$1279)+(P1285*BR$1280)</f>
        <v>#REF!</v>
      </c>
      <c r="BQ1285" s="53"/>
      <c r="BR1285" s="53"/>
      <c r="BS1285" s="779"/>
    </row>
    <row r="1286" spans="1:71" ht="21.75" customHeight="1" x14ac:dyDescent="0.25">
      <c r="A1286" s="779"/>
      <c r="B1286" s="415"/>
      <c r="C1286" s="412" t="str">
        <f>IF(ROSTER!D$22="","",ROSTER!D$22)</f>
        <v/>
      </c>
      <c r="D1286" s="413"/>
      <c r="E1286" s="419"/>
      <c r="F1286" s="421"/>
      <c r="G1286" s="423"/>
      <c r="H1286" s="426"/>
      <c r="I1286" s="427"/>
      <c r="J1286" s="430"/>
      <c r="K1286" s="431"/>
      <c r="L1286" s="434"/>
      <c r="M1286" s="435"/>
      <c r="N1286" s="438" t="s">
        <v>14</v>
      </c>
      <c r="O1286" s="439"/>
      <c r="P1286" s="430"/>
      <c r="Q1286" s="431"/>
      <c r="R1286" s="434"/>
      <c r="S1286" s="441"/>
      <c r="T1286" s="434"/>
      <c r="U1286" s="427"/>
      <c r="V1286" s="441"/>
      <c r="W1286" s="427"/>
      <c r="X1286" s="430"/>
      <c r="Y1286" s="427"/>
      <c r="Z1286" s="430"/>
      <c r="AA1286" s="427"/>
      <c r="AB1286" s="430"/>
      <c r="AC1286" s="431"/>
      <c r="AD1286" s="434"/>
      <c r="AE1286" s="435"/>
      <c r="AF1286" s="444"/>
      <c r="AG1286" s="445"/>
      <c r="AH1286" s="430"/>
      <c r="AI1286" s="431"/>
      <c r="AJ1286" s="434"/>
      <c r="AK1286" s="435"/>
      <c r="AL1286" s="448"/>
      <c r="AM1286" s="449"/>
      <c r="AN1286" s="430"/>
      <c r="AO1286" s="431"/>
      <c r="AP1286" s="434"/>
      <c r="AQ1286" s="435"/>
      <c r="AR1286" s="448"/>
      <c r="AS1286" s="449"/>
      <c r="AT1286" s="452"/>
      <c r="AU1286" s="453"/>
      <c r="AV1286" s="456"/>
      <c r="AW1286" s="457"/>
      <c r="AX1286" s="448"/>
      <c r="AY1286" s="449"/>
      <c r="AZ1286" s="430"/>
      <c r="BA1286" s="431"/>
      <c r="BB1286" s="434"/>
      <c r="BC1286" s="435"/>
      <c r="BD1286" s="448"/>
      <c r="BE1286" s="449"/>
      <c r="BF1286" s="452"/>
      <c r="BG1286" s="453"/>
      <c r="BH1286" s="456"/>
      <c r="BI1286" s="457"/>
      <c r="BJ1286" s="448"/>
      <c r="BK1286" s="449"/>
      <c r="BL1286" s="409"/>
      <c r="BM1286" s="410"/>
      <c r="BN1286" s="411"/>
      <c r="BO1286" s="405"/>
      <c r="BP1286" s="405"/>
      <c r="BQ1286" s="53"/>
      <c r="BR1286" s="53"/>
      <c r="BS1286" s="779"/>
    </row>
    <row r="1287" spans="1:71" ht="21.75" customHeight="1" x14ac:dyDescent="0.25">
      <c r="A1287" s="779"/>
      <c r="B1287" s="414" t="str">
        <f>IF(ROSTER!B24="","",ROSTER!B24)</f>
        <v/>
      </c>
      <c r="C1287" s="416" t="str">
        <f>IF(ROSTER!C$24="","",ROSTER!C$24)</f>
        <v/>
      </c>
      <c r="D1287" s="417"/>
      <c r="E1287" s="418"/>
      <c r="F1287" s="420">
        <f>IF(E1287="y",1,IF(E1287="S",1,0))</f>
        <v>0</v>
      </c>
      <c r="G1287" s="422">
        <f>IF(E1287="S",1,0)</f>
        <v>0</v>
      </c>
      <c r="H1287" s="424"/>
      <c r="I1287" s="425"/>
      <c r="J1287" s="428"/>
      <c r="K1287" s="429"/>
      <c r="L1287" s="432"/>
      <c r="M1287" s="433"/>
      <c r="N1287" s="436">
        <f>L1287+J1287</f>
        <v>0</v>
      </c>
      <c r="O1287" s="437"/>
      <c r="P1287" s="428"/>
      <c r="Q1287" s="429"/>
      <c r="R1287" s="432"/>
      <c r="S1287" s="440"/>
      <c r="T1287" s="432"/>
      <c r="U1287" s="425"/>
      <c r="V1287" s="440"/>
      <c r="W1287" s="425"/>
      <c r="X1287" s="428"/>
      <c r="Y1287" s="425"/>
      <c r="Z1287" s="428"/>
      <c r="AA1287" s="425"/>
      <c r="AB1287" s="428"/>
      <c r="AC1287" s="429"/>
      <c r="AD1287" s="432"/>
      <c r="AE1287" s="433"/>
      <c r="AF1287" s="442">
        <f>IF(AB1287=0,0,(AD1287/AB1287)*100)</f>
        <v>0</v>
      </c>
      <c r="AG1287" s="443"/>
      <c r="AH1287" s="428"/>
      <c r="AI1287" s="429"/>
      <c r="AJ1287" s="432"/>
      <c r="AK1287" s="433"/>
      <c r="AL1287" s="446">
        <f>IF(AH1287=0,0,(AJ1287/AH1287)*100)</f>
        <v>0</v>
      </c>
      <c r="AM1287" s="447"/>
      <c r="AN1287" s="428"/>
      <c r="AO1287" s="429"/>
      <c r="AP1287" s="432"/>
      <c r="AQ1287" s="433"/>
      <c r="AR1287" s="446">
        <f>IF(AN1287=0,0,(AP1287/AN1287)*100)</f>
        <v>0</v>
      </c>
      <c r="AS1287" s="447"/>
      <c r="AT1287" s="450">
        <f>AB1287+AH1287+AN1287</f>
        <v>0</v>
      </c>
      <c r="AU1287" s="451"/>
      <c r="AV1287" s="454">
        <f>AD1287+AJ1287+AP1287</f>
        <v>0</v>
      </c>
      <c r="AW1287" s="455"/>
      <c r="AX1287" s="446">
        <f>IF(AT1287=0,0,(AV1287/AT1287)*100)</f>
        <v>0</v>
      </c>
      <c r="AY1287" s="447"/>
      <c r="AZ1287" s="428"/>
      <c r="BA1287" s="429"/>
      <c r="BB1287" s="432"/>
      <c r="BC1287" s="433"/>
      <c r="BD1287" s="446">
        <f>IF(AZ1287=0,0,(BB1287/AZ1287)*100)</f>
        <v>0</v>
      </c>
      <c r="BE1287" s="447"/>
      <c r="BF1287" s="450">
        <f>AT1287+AZ1287</f>
        <v>0</v>
      </c>
      <c r="BG1287" s="451"/>
      <c r="BH1287" s="454">
        <f>AV1287+BB1287</f>
        <v>0</v>
      </c>
      <c r="BI1287" s="455"/>
      <c r="BJ1287" s="446">
        <f>IF(BF1287=0,0,(BH1287/BF1287)*100)</f>
        <v>0</v>
      </c>
      <c r="BK1287" s="447"/>
      <c r="BL1287" s="406">
        <f>(AD1287*2)+(AJ1287*2)+(AP1287*3)+BB1287</f>
        <v>0</v>
      </c>
      <c r="BM1287" s="407"/>
      <c r="BN1287" s="408"/>
      <c r="BO1287" s="404" t="e">
        <f>(BL1287*BR$1271)+(N1287*BR$1272)+(X1287*BR$1273)+(R1287*BR$1274)+(V1287*BR$1275)+(Z1287*BR$1276)</f>
        <v>#REF!</v>
      </c>
      <c r="BP1287" s="404" t="e">
        <f>((AZ1287-BB1287)*BR$1278)+((AT1287-AV1287)*BR$1277)+(H1287*BR$1279)+(P1287*BR$1280)</f>
        <v>#REF!</v>
      </c>
      <c r="BQ1287" s="53"/>
      <c r="BR1287" s="53"/>
      <c r="BS1287" s="779"/>
    </row>
    <row r="1288" spans="1:71" ht="21.75" customHeight="1" x14ac:dyDescent="0.25">
      <c r="A1288" s="779"/>
      <c r="B1288" s="415"/>
      <c r="C1288" s="412" t="str">
        <f>IF(ROSTER!D$24="","",ROSTER!D$24)</f>
        <v/>
      </c>
      <c r="D1288" s="413"/>
      <c r="E1288" s="419"/>
      <c r="F1288" s="421"/>
      <c r="G1288" s="423"/>
      <c r="H1288" s="426"/>
      <c r="I1288" s="427"/>
      <c r="J1288" s="430"/>
      <c r="K1288" s="431"/>
      <c r="L1288" s="434"/>
      <c r="M1288" s="435"/>
      <c r="N1288" s="438" t="s">
        <v>14</v>
      </c>
      <c r="O1288" s="439"/>
      <c r="P1288" s="430"/>
      <c r="Q1288" s="431"/>
      <c r="R1288" s="434"/>
      <c r="S1288" s="441"/>
      <c r="T1288" s="434"/>
      <c r="U1288" s="427"/>
      <c r="V1288" s="441"/>
      <c r="W1288" s="427"/>
      <c r="X1288" s="430"/>
      <c r="Y1288" s="427"/>
      <c r="Z1288" s="430"/>
      <c r="AA1288" s="427"/>
      <c r="AB1288" s="430"/>
      <c r="AC1288" s="431"/>
      <c r="AD1288" s="434"/>
      <c r="AE1288" s="435"/>
      <c r="AF1288" s="444"/>
      <c r="AG1288" s="445"/>
      <c r="AH1288" s="430"/>
      <c r="AI1288" s="431"/>
      <c r="AJ1288" s="434"/>
      <c r="AK1288" s="435"/>
      <c r="AL1288" s="448"/>
      <c r="AM1288" s="449"/>
      <c r="AN1288" s="430"/>
      <c r="AO1288" s="431"/>
      <c r="AP1288" s="434"/>
      <c r="AQ1288" s="435"/>
      <c r="AR1288" s="448"/>
      <c r="AS1288" s="449"/>
      <c r="AT1288" s="452"/>
      <c r="AU1288" s="453"/>
      <c r="AV1288" s="456"/>
      <c r="AW1288" s="457"/>
      <c r="AX1288" s="448"/>
      <c r="AY1288" s="449"/>
      <c r="AZ1288" s="430"/>
      <c r="BA1288" s="431"/>
      <c r="BB1288" s="434"/>
      <c r="BC1288" s="435"/>
      <c r="BD1288" s="448"/>
      <c r="BE1288" s="449"/>
      <c r="BF1288" s="452"/>
      <c r="BG1288" s="453"/>
      <c r="BH1288" s="456"/>
      <c r="BI1288" s="457"/>
      <c r="BJ1288" s="448"/>
      <c r="BK1288" s="449"/>
      <c r="BL1288" s="409"/>
      <c r="BM1288" s="410"/>
      <c r="BN1288" s="411"/>
      <c r="BO1288" s="405"/>
      <c r="BP1288" s="405"/>
      <c r="BQ1288" s="53"/>
      <c r="BR1288" s="53"/>
      <c r="BS1288" s="779"/>
    </row>
    <row r="1289" spans="1:71" ht="21.75" customHeight="1" x14ac:dyDescent="0.25">
      <c r="A1289" s="779"/>
      <c r="B1289" s="414" t="str">
        <f>IF(ROSTER!B26="","",ROSTER!B26)</f>
        <v/>
      </c>
      <c r="C1289" s="416" t="str">
        <f>IF(ROSTER!C$26="","",ROSTER!C$26)</f>
        <v/>
      </c>
      <c r="D1289" s="417"/>
      <c r="E1289" s="418"/>
      <c r="F1289" s="420">
        <f>IF(E1289="y",1,IF(E1289="S",1,0))</f>
        <v>0</v>
      </c>
      <c r="G1289" s="422">
        <f>IF(E1289="S",1,0)</f>
        <v>0</v>
      </c>
      <c r="H1289" s="424"/>
      <c r="I1289" s="425"/>
      <c r="J1289" s="428"/>
      <c r="K1289" s="429"/>
      <c r="L1289" s="432"/>
      <c r="M1289" s="433"/>
      <c r="N1289" s="436">
        <f>L1289+J1289</f>
        <v>0</v>
      </c>
      <c r="O1289" s="437"/>
      <c r="P1289" s="428"/>
      <c r="Q1289" s="429"/>
      <c r="R1289" s="432"/>
      <c r="S1289" s="440"/>
      <c r="T1289" s="432"/>
      <c r="U1289" s="425"/>
      <c r="V1289" s="440"/>
      <c r="W1289" s="425"/>
      <c r="X1289" s="428"/>
      <c r="Y1289" s="425"/>
      <c r="Z1289" s="428"/>
      <c r="AA1289" s="425"/>
      <c r="AB1289" s="428"/>
      <c r="AC1289" s="429"/>
      <c r="AD1289" s="432"/>
      <c r="AE1289" s="433"/>
      <c r="AF1289" s="442">
        <f>IF(AB1289=0,0,(AD1289/AB1289)*100)</f>
        <v>0</v>
      </c>
      <c r="AG1289" s="443"/>
      <c r="AH1289" s="428"/>
      <c r="AI1289" s="429"/>
      <c r="AJ1289" s="432"/>
      <c r="AK1289" s="433"/>
      <c r="AL1289" s="446">
        <f>IF(AH1289=0,0,(AJ1289/AH1289)*100)</f>
        <v>0</v>
      </c>
      <c r="AM1289" s="447"/>
      <c r="AN1289" s="428"/>
      <c r="AO1289" s="429"/>
      <c r="AP1289" s="432"/>
      <c r="AQ1289" s="433"/>
      <c r="AR1289" s="446">
        <f>IF(AN1289=0,0,(AP1289/AN1289)*100)</f>
        <v>0</v>
      </c>
      <c r="AS1289" s="447"/>
      <c r="AT1289" s="450">
        <f>AB1289+AH1289+AN1289</f>
        <v>0</v>
      </c>
      <c r="AU1289" s="451"/>
      <c r="AV1289" s="454">
        <f>AD1289+AJ1289+AP1289</f>
        <v>0</v>
      </c>
      <c r="AW1289" s="455"/>
      <c r="AX1289" s="446">
        <f>IF(AT1289=0,0,(AV1289/AT1289)*100)</f>
        <v>0</v>
      </c>
      <c r="AY1289" s="447"/>
      <c r="AZ1289" s="428"/>
      <c r="BA1289" s="429"/>
      <c r="BB1289" s="432"/>
      <c r="BC1289" s="433"/>
      <c r="BD1289" s="446">
        <f>IF(AZ1289=0,0,(BB1289/AZ1289)*100)</f>
        <v>0</v>
      </c>
      <c r="BE1289" s="447"/>
      <c r="BF1289" s="450">
        <f>AT1289+AZ1289</f>
        <v>0</v>
      </c>
      <c r="BG1289" s="451"/>
      <c r="BH1289" s="454">
        <f>AV1289+BB1289</f>
        <v>0</v>
      </c>
      <c r="BI1289" s="455"/>
      <c r="BJ1289" s="446">
        <f>IF(BF1289=0,0,(BH1289/BF1289)*100)</f>
        <v>0</v>
      </c>
      <c r="BK1289" s="447"/>
      <c r="BL1289" s="406">
        <f>(AD1289*2)+(AJ1289*2)+(AP1289*3)+BB1289</f>
        <v>0</v>
      </c>
      <c r="BM1289" s="407"/>
      <c r="BN1289" s="408"/>
      <c r="BO1289" s="404" t="e">
        <f>(BL1289*BR$1271)+(N1289*BR$1272)+(X1289*BR$1273)+(R1289*BR$1274)+(V1289*BR$1275)+(Z1289*BR$1276)</f>
        <v>#REF!</v>
      </c>
      <c r="BP1289" s="404" t="e">
        <f>((AZ1289-BB1289)*BR$1278)+((AT1289-AV1289)*BR$1277)+(H1289*BR$1279)+(P1289*BR$1280)</f>
        <v>#REF!</v>
      </c>
      <c r="BQ1289" s="53"/>
      <c r="BR1289" s="53"/>
      <c r="BS1289" s="779"/>
    </row>
    <row r="1290" spans="1:71" ht="21.75" customHeight="1" x14ac:dyDescent="0.25">
      <c r="A1290" s="779"/>
      <c r="B1290" s="415"/>
      <c r="C1290" s="412" t="str">
        <f>IF(ROSTER!D$26="","",ROSTER!D$26)</f>
        <v/>
      </c>
      <c r="D1290" s="413"/>
      <c r="E1290" s="419"/>
      <c r="F1290" s="421"/>
      <c r="G1290" s="423"/>
      <c r="H1290" s="426"/>
      <c r="I1290" s="427"/>
      <c r="J1290" s="430"/>
      <c r="K1290" s="431"/>
      <c r="L1290" s="434"/>
      <c r="M1290" s="435"/>
      <c r="N1290" s="438" t="s">
        <v>14</v>
      </c>
      <c r="O1290" s="439"/>
      <c r="P1290" s="430"/>
      <c r="Q1290" s="431"/>
      <c r="R1290" s="434"/>
      <c r="S1290" s="441"/>
      <c r="T1290" s="434"/>
      <c r="U1290" s="427"/>
      <c r="V1290" s="441"/>
      <c r="W1290" s="427"/>
      <c r="X1290" s="430"/>
      <c r="Y1290" s="427"/>
      <c r="Z1290" s="430"/>
      <c r="AA1290" s="427"/>
      <c r="AB1290" s="430"/>
      <c r="AC1290" s="431"/>
      <c r="AD1290" s="434"/>
      <c r="AE1290" s="435"/>
      <c r="AF1290" s="444"/>
      <c r="AG1290" s="445"/>
      <c r="AH1290" s="430"/>
      <c r="AI1290" s="431"/>
      <c r="AJ1290" s="434"/>
      <c r="AK1290" s="435"/>
      <c r="AL1290" s="448"/>
      <c r="AM1290" s="449"/>
      <c r="AN1290" s="430"/>
      <c r="AO1290" s="431"/>
      <c r="AP1290" s="434"/>
      <c r="AQ1290" s="435"/>
      <c r="AR1290" s="448"/>
      <c r="AS1290" s="449"/>
      <c r="AT1290" s="452"/>
      <c r="AU1290" s="453"/>
      <c r="AV1290" s="456"/>
      <c r="AW1290" s="457"/>
      <c r="AX1290" s="448"/>
      <c r="AY1290" s="449"/>
      <c r="AZ1290" s="430"/>
      <c r="BA1290" s="431"/>
      <c r="BB1290" s="434"/>
      <c r="BC1290" s="435"/>
      <c r="BD1290" s="448"/>
      <c r="BE1290" s="449"/>
      <c r="BF1290" s="452"/>
      <c r="BG1290" s="453"/>
      <c r="BH1290" s="456"/>
      <c r="BI1290" s="457"/>
      <c r="BJ1290" s="448"/>
      <c r="BK1290" s="449"/>
      <c r="BL1290" s="409"/>
      <c r="BM1290" s="410"/>
      <c r="BN1290" s="411"/>
      <c r="BO1290" s="405"/>
      <c r="BP1290" s="405"/>
      <c r="BQ1290" s="53"/>
      <c r="BR1290" s="53"/>
      <c r="BS1290" s="779"/>
    </row>
    <row r="1291" spans="1:71" ht="21.75" customHeight="1" x14ac:dyDescent="0.25">
      <c r="A1291" s="779"/>
      <c r="B1291" s="414" t="str">
        <f>IF(ROSTER!B28="","",ROSTER!B28)</f>
        <v/>
      </c>
      <c r="C1291" s="416" t="str">
        <f>IF(ROSTER!C$28="","",ROSTER!C$28)</f>
        <v/>
      </c>
      <c r="D1291" s="417"/>
      <c r="E1291" s="418"/>
      <c r="F1291" s="420">
        <f>IF(E1291="y",1,IF(E1291="S",1,0))</f>
        <v>0</v>
      </c>
      <c r="G1291" s="422">
        <f>IF(E1291="S",1,0)</f>
        <v>0</v>
      </c>
      <c r="H1291" s="424"/>
      <c r="I1291" s="425"/>
      <c r="J1291" s="428"/>
      <c r="K1291" s="429"/>
      <c r="L1291" s="432"/>
      <c r="M1291" s="433"/>
      <c r="N1291" s="436">
        <f>L1291+J1291</f>
        <v>0</v>
      </c>
      <c r="O1291" s="437"/>
      <c r="P1291" s="428"/>
      <c r="Q1291" s="429"/>
      <c r="R1291" s="432"/>
      <c r="S1291" s="440"/>
      <c r="T1291" s="432"/>
      <c r="U1291" s="425"/>
      <c r="V1291" s="440"/>
      <c r="W1291" s="425"/>
      <c r="X1291" s="428"/>
      <c r="Y1291" s="425"/>
      <c r="Z1291" s="428"/>
      <c r="AA1291" s="425"/>
      <c r="AB1291" s="428"/>
      <c r="AC1291" s="429"/>
      <c r="AD1291" s="432"/>
      <c r="AE1291" s="433"/>
      <c r="AF1291" s="442">
        <f>IF(AB1291=0,0,(AD1291/AB1291)*100)</f>
        <v>0</v>
      </c>
      <c r="AG1291" s="443"/>
      <c r="AH1291" s="428"/>
      <c r="AI1291" s="429"/>
      <c r="AJ1291" s="432"/>
      <c r="AK1291" s="433"/>
      <c r="AL1291" s="446">
        <f>IF(AH1291=0,0,(AJ1291/AH1291)*100)</f>
        <v>0</v>
      </c>
      <c r="AM1291" s="447"/>
      <c r="AN1291" s="428"/>
      <c r="AO1291" s="429"/>
      <c r="AP1291" s="432"/>
      <c r="AQ1291" s="433"/>
      <c r="AR1291" s="446">
        <f>IF(AN1291=0,0,(AP1291/AN1291)*100)</f>
        <v>0</v>
      </c>
      <c r="AS1291" s="447"/>
      <c r="AT1291" s="450">
        <f>AB1291+AH1291+AN1291</f>
        <v>0</v>
      </c>
      <c r="AU1291" s="451"/>
      <c r="AV1291" s="454">
        <f>AD1291+AJ1291+AP1291</f>
        <v>0</v>
      </c>
      <c r="AW1291" s="455"/>
      <c r="AX1291" s="446">
        <f>IF(AT1291=0,0,(AV1291/AT1291)*100)</f>
        <v>0</v>
      </c>
      <c r="AY1291" s="447"/>
      <c r="AZ1291" s="428"/>
      <c r="BA1291" s="429"/>
      <c r="BB1291" s="432"/>
      <c r="BC1291" s="433"/>
      <c r="BD1291" s="446">
        <f>IF(AZ1291=0,0,(BB1291/AZ1291)*100)</f>
        <v>0</v>
      </c>
      <c r="BE1291" s="447"/>
      <c r="BF1291" s="450">
        <f>AT1291+AZ1291</f>
        <v>0</v>
      </c>
      <c r="BG1291" s="451"/>
      <c r="BH1291" s="454">
        <f>AV1291+BB1291</f>
        <v>0</v>
      </c>
      <c r="BI1291" s="455"/>
      <c r="BJ1291" s="446">
        <f>IF(BF1291=0,0,(BH1291/BF1291)*100)</f>
        <v>0</v>
      </c>
      <c r="BK1291" s="447"/>
      <c r="BL1291" s="406">
        <f>(AD1291*2)+(AJ1291*2)+(AP1291*3)+BB1291</f>
        <v>0</v>
      </c>
      <c r="BM1291" s="407"/>
      <c r="BN1291" s="408"/>
      <c r="BO1291" s="404" t="e">
        <f>(BL1291*BR$1271)+(N1291*BR$1272)+(X1291*BR$1273)+(R1291*BR$1274)+(V1291*BR$1275)+(Z1291*BR$1276)</f>
        <v>#REF!</v>
      </c>
      <c r="BP1291" s="404" t="e">
        <f>((AZ1291-BB1291)*BR$1278)+((AT1291-AV1291)*BR$1277)+(H1291*BR$1279)+(P1291*BR$1280)</f>
        <v>#REF!</v>
      </c>
      <c r="BQ1291" s="53"/>
      <c r="BR1291" s="53"/>
      <c r="BS1291" s="779"/>
    </row>
    <row r="1292" spans="1:71" ht="21.75" customHeight="1" x14ac:dyDescent="0.25">
      <c r="A1292" s="779"/>
      <c r="B1292" s="415"/>
      <c r="C1292" s="412" t="str">
        <f>IF(ROSTER!D$28="","",ROSTER!D$28)</f>
        <v/>
      </c>
      <c r="D1292" s="413"/>
      <c r="E1292" s="419"/>
      <c r="F1292" s="421"/>
      <c r="G1292" s="423"/>
      <c r="H1292" s="426"/>
      <c r="I1292" s="427"/>
      <c r="J1292" s="430"/>
      <c r="K1292" s="431"/>
      <c r="L1292" s="434"/>
      <c r="M1292" s="435"/>
      <c r="N1292" s="438" t="s">
        <v>14</v>
      </c>
      <c r="O1292" s="439"/>
      <c r="P1292" s="430"/>
      <c r="Q1292" s="431"/>
      <c r="R1292" s="434"/>
      <c r="S1292" s="441"/>
      <c r="T1292" s="434"/>
      <c r="U1292" s="427"/>
      <c r="V1292" s="441"/>
      <c r="W1292" s="427"/>
      <c r="X1292" s="430"/>
      <c r="Y1292" s="427"/>
      <c r="Z1292" s="430"/>
      <c r="AA1292" s="427"/>
      <c r="AB1292" s="430"/>
      <c r="AC1292" s="431"/>
      <c r="AD1292" s="434"/>
      <c r="AE1292" s="435"/>
      <c r="AF1292" s="444"/>
      <c r="AG1292" s="445"/>
      <c r="AH1292" s="430"/>
      <c r="AI1292" s="431"/>
      <c r="AJ1292" s="434"/>
      <c r="AK1292" s="435"/>
      <c r="AL1292" s="448"/>
      <c r="AM1292" s="449"/>
      <c r="AN1292" s="430"/>
      <c r="AO1292" s="431"/>
      <c r="AP1292" s="434"/>
      <c r="AQ1292" s="435"/>
      <c r="AR1292" s="448"/>
      <c r="AS1292" s="449"/>
      <c r="AT1292" s="452"/>
      <c r="AU1292" s="453"/>
      <c r="AV1292" s="456"/>
      <c r="AW1292" s="457"/>
      <c r="AX1292" s="448"/>
      <c r="AY1292" s="449"/>
      <c r="AZ1292" s="430"/>
      <c r="BA1292" s="431"/>
      <c r="BB1292" s="434"/>
      <c r="BC1292" s="435"/>
      <c r="BD1292" s="448"/>
      <c r="BE1292" s="449"/>
      <c r="BF1292" s="452"/>
      <c r="BG1292" s="453"/>
      <c r="BH1292" s="456"/>
      <c r="BI1292" s="457"/>
      <c r="BJ1292" s="448"/>
      <c r="BK1292" s="449"/>
      <c r="BL1292" s="409"/>
      <c r="BM1292" s="410"/>
      <c r="BN1292" s="411"/>
      <c r="BO1292" s="405"/>
      <c r="BP1292" s="405"/>
      <c r="BQ1292" s="53"/>
      <c r="BR1292" s="53"/>
      <c r="BS1292" s="779"/>
    </row>
    <row r="1293" spans="1:71" ht="21.75" customHeight="1" x14ac:dyDescent="0.25">
      <c r="A1293" s="779"/>
      <c r="B1293" s="414" t="str">
        <f>IF(ROSTER!B30="","",ROSTER!B30)</f>
        <v/>
      </c>
      <c r="C1293" s="416" t="str">
        <f>IF(ROSTER!C$30="","",ROSTER!C$30)</f>
        <v/>
      </c>
      <c r="D1293" s="417"/>
      <c r="E1293" s="418"/>
      <c r="F1293" s="420">
        <f>IF(E1293="y",1,IF(E1293="S",1,0))</f>
        <v>0</v>
      </c>
      <c r="G1293" s="422">
        <f>IF(E1293="S",1,0)</f>
        <v>0</v>
      </c>
      <c r="H1293" s="424"/>
      <c r="I1293" s="425"/>
      <c r="J1293" s="428"/>
      <c r="K1293" s="429"/>
      <c r="L1293" s="432"/>
      <c r="M1293" s="433"/>
      <c r="N1293" s="436">
        <f>L1293+J1293</f>
        <v>0</v>
      </c>
      <c r="O1293" s="437"/>
      <c r="P1293" s="428"/>
      <c r="Q1293" s="429"/>
      <c r="R1293" s="432"/>
      <c r="S1293" s="440"/>
      <c r="T1293" s="432"/>
      <c r="U1293" s="425"/>
      <c r="V1293" s="440"/>
      <c r="W1293" s="425"/>
      <c r="X1293" s="428"/>
      <c r="Y1293" s="425"/>
      <c r="Z1293" s="428"/>
      <c r="AA1293" s="425"/>
      <c r="AB1293" s="428"/>
      <c r="AC1293" s="429"/>
      <c r="AD1293" s="432"/>
      <c r="AE1293" s="433"/>
      <c r="AF1293" s="442">
        <f>IF(AB1293=0,0,(AD1293/AB1293)*100)</f>
        <v>0</v>
      </c>
      <c r="AG1293" s="443"/>
      <c r="AH1293" s="428"/>
      <c r="AI1293" s="429"/>
      <c r="AJ1293" s="432"/>
      <c r="AK1293" s="433"/>
      <c r="AL1293" s="446">
        <f>IF(AH1293=0,0,(AJ1293/AH1293)*100)</f>
        <v>0</v>
      </c>
      <c r="AM1293" s="447"/>
      <c r="AN1293" s="428"/>
      <c r="AO1293" s="429"/>
      <c r="AP1293" s="432"/>
      <c r="AQ1293" s="433"/>
      <c r="AR1293" s="446">
        <f>IF(AN1293=0,0,(AP1293/AN1293)*100)</f>
        <v>0</v>
      </c>
      <c r="AS1293" s="447"/>
      <c r="AT1293" s="450">
        <f>AB1293+AH1293+AN1293</f>
        <v>0</v>
      </c>
      <c r="AU1293" s="451"/>
      <c r="AV1293" s="454">
        <f>AD1293+AJ1293+AP1293</f>
        <v>0</v>
      </c>
      <c r="AW1293" s="455"/>
      <c r="AX1293" s="446">
        <f>IF(AT1293=0,0,(AV1293/AT1293)*100)</f>
        <v>0</v>
      </c>
      <c r="AY1293" s="447"/>
      <c r="AZ1293" s="428"/>
      <c r="BA1293" s="429"/>
      <c r="BB1293" s="432"/>
      <c r="BC1293" s="433"/>
      <c r="BD1293" s="446">
        <f>IF(AZ1293=0,0,(BB1293/AZ1293)*100)</f>
        <v>0</v>
      </c>
      <c r="BE1293" s="447"/>
      <c r="BF1293" s="450">
        <f>AT1293+AZ1293</f>
        <v>0</v>
      </c>
      <c r="BG1293" s="451"/>
      <c r="BH1293" s="454">
        <f>AV1293+BB1293</f>
        <v>0</v>
      </c>
      <c r="BI1293" s="455"/>
      <c r="BJ1293" s="446">
        <f>IF(BF1293=0,0,(BH1293/BF1293)*100)</f>
        <v>0</v>
      </c>
      <c r="BK1293" s="447"/>
      <c r="BL1293" s="406">
        <f>(AD1293*2)+(AJ1293*2)+(AP1293*3)+BB1293</f>
        <v>0</v>
      </c>
      <c r="BM1293" s="407"/>
      <c r="BN1293" s="408"/>
      <c r="BO1293" s="404" t="e">
        <f>(BL1293*BR$1271)+(N1293*BR$1272)+(X1293*BR$1273)+(R1293*BR$1274)+(V1293*BR$1275)+(Z1293*BR$1276)</f>
        <v>#REF!</v>
      </c>
      <c r="BP1293" s="404" t="e">
        <f>((AZ1293-BB1293)*BR$1278)+((AT1293-AV1293)*BR$1277)+(H1293*BR$1279)+(P1293*BR$1280)</f>
        <v>#REF!</v>
      </c>
      <c r="BQ1293" s="53"/>
      <c r="BR1293" s="53"/>
      <c r="BS1293" s="779"/>
    </row>
    <row r="1294" spans="1:71" ht="21.75" customHeight="1" x14ac:dyDescent="0.25">
      <c r="A1294" s="779"/>
      <c r="B1294" s="415"/>
      <c r="C1294" s="412" t="str">
        <f>IF(ROSTER!D$30="","",ROSTER!D$30)</f>
        <v/>
      </c>
      <c r="D1294" s="413"/>
      <c r="E1294" s="419"/>
      <c r="F1294" s="421"/>
      <c r="G1294" s="423"/>
      <c r="H1294" s="426"/>
      <c r="I1294" s="427"/>
      <c r="J1294" s="430"/>
      <c r="K1294" s="431"/>
      <c r="L1294" s="434"/>
      <c r="M1294" s="435"/>
      <c r="N1294" s="438" t="s">
        <v>14</v>
      </c>
      <c r="O1294" s="439"/>
      <c r="P1294" s="430"/>
      <c r="Q1294" s="431"/>
      <c r="R1294" s="434"/>
      <c r="S1294" s="441"/>
      <c r="T1294" s="434"/>
      <c r="U1294" s="427"/>
      <c r="V1294" s="441"/>
      <c r="W1294" s="427"/>
      <c r="X1294" s="430"/>
      <c r="Y1294" s="427"/>
      <c r="Z1294" s="430"/>
      <c r="AA1294" s="427"/>
      <c r="AB1294" s="430"/>
      <c r="AC1294" s="431"/>
      <c r="AD1294" s="434"/>
      <c r="AE1294" s="435"/>
      <c r="AF1294" s="444"/>
      <c r="AG1294" s="445"/>
      <c r="AH1294" s="430"/>
      <c r="AI1294" s="431"/>
      <c r="AJ1294" s="434"/>
      <c r="AK1294" s="435"/>
      <c r="AL1294" s="448"/>
      <c r="AM1294" s="449"/>
      <c r="AN1294" s="430"/>
      <c r="AO1294" s="431"/>
      <c r="AP1294" s="434"/>
      <c r="AQ1294" s="435"/>
      <c r="AR1294" s="448"/>
      <c r="AS1294" s="449"/>
      <c r="AT1294" s="452"/>
      <c r="AU1294" s="453"/>
      <c r="AV1294" s="456"/>
      <c r="AW1294" s="457"/>
      <c r="AX1294" s="448"/>
      <c r="AY1294" s="449"/>
      <c r="AZ1294" s="430"/>
      <c r="BA1294" s="431"/>
      <c r="BB1294" s="434"/>
      <c r="BC1294" s="435"/>
      <c r="BD1294" s="448"/>
      <c r="BE1294" s="449"/>
      <c r="BF1294" s="452"/>
      <c r="BG1294" s="453"/>
      <c r="BH1294" s="456"/>
      <c r="BI1294" s="457"/>
      <c r="BJ1294" s="448"/>
      <c r="BK1294" s="449"/>
      <c r="BL1294" s="409"/>
      <c r="BM1294" s="410"/>
      <c r="BN1294" s="411"/>
      <c r="BO1294" s="405"/>
      <c r="BP1294" s="405"/>
      <c r="BQ1294" s="53"/>
      <c r="BR1294" s="53"/>
      <c r="BS1294" s="779"/>
    </row>
    <row r="1295" spans="1:71" ht="21.75" customHeight="1" x14ac:dyDescent="0.25">
      <c r="A1295" s="779"/>
      <c r="B1295" s="414" t="str">
        <f>IF(ROSTER!B32="","",ROSTER!B32)</f>
        <v/>
      </c>
      <c r="C1295" s="416" t="str">
        <f>IF(ROSTER!C$32="","",ROSTER!C$32)</f>
        <v/>
      </c>
      <c r="D1295" s="417"/>
      <c r="E1295" s="418"/>
      <c r="F1295" s="420">
        <f>IF(E1295="y",1,IF(E1295="S",1,0))</f>
        <v>0</v>
      </c>
      <c r="G1295" s="422">
        <f>IF(E1295="S",1,0)</f>
        <v>0</v>
      </c>
      <c r="H1295" s="424"/>
      <c r="I1295" s="425"/>
      <c r="J1295" s="428"/>
      <c r="K1295" s="429"/>
      <c r="L1295" s="432"/>
      <c r="M1295" s="433"/>
      <c r="N1295" s="436">
        <f>L1295+J1295</f>
        <v>0</v>
      </c>
      <c r="O1295" s="437"/>
      <c r="P1295" s="428"/>
      <c r="Q1295" s="429"/>
      <c r="R1295" s="432"/>
      <c r="S1295" s="440"/>
      <c r="T1295" s="432"/>
      <c r="U1295" s="425"/>
      <c r="V1295" s="440"/>
      <c r="W1295" s="425"/>
      <c r="X1295" s="428"/>
      <c r="Y1295" s="425"/>
      <c r="Z1295" s="428"/>
      <c r="AA1295" s="425"/>
      <c r="AB1295" s="428"/>
      <c r="AC1295" s="429"/>
      <c r="AD1295" s="432"/>
      <c r="AE1295" s="433"/>
      <c r="AF1295" s="442">
        <f>IF(AB1295=0,0,(AD1295/AB1295)*100)</f>
        <v>0</v>
      </c>
      <c r="AG1295" s="443"/>
      <c r="AH1295" s="428"/>
      <c r="AI1295" s="429"/>
      <c r="AJ1295" s="432"/>
      <c r="AK1295" s="433"/>
      <c r="AL1295" s="446">
        <f>IF(AH1295=0,0,(AJ1295/AH1295)*100)</f>
        <v>0</v>
      </c>
      <c r="AM1295" s="447"/>
      <c r="AN1295" s="428"/>
      <c r="AO1295" s="429"/>
      <c r="AP1295" s="432"/>
      <c r="AQ1295" s="433"/>
      <c r="AR1295" s="446">
        <f>IF(AN1295=0,0,(AP1295/AN1295)*100)</f>
        <v>0</v>
      </c>
      <c r="AS1295" s="447"/>
      <c r="AT1295" s="450">
        <f>AB1295+AH1295+AN1295</f>
        <v>0</v>
      </c>
      <c r="AU1295" s="451"/>
      <c r="AV1295" s="454">
        <f>AD1295+AJ1295+AP1295</f>
        <v>0</v>
      </c>
      <c r="AW1295" s="455"/>
      <c r="AX1295" s="446">
        <f>IF(AT1295=0,0,(AV1295/AT1295)*100)</f>
        <v>0</v>
      </c>
      <c r="AY1295" s="447"/>
      <c r="AZ1295" s="428"/>
      <c r="BA1295" s="429"/>
      <c r="BB1295" s="432"/>
      <c r="BC1295" s="433"/>
      <c r="BD1295" s="446">
        <f>IF(AZ1295=0,0,(BB1295/AZ1295)*100)</f>
        <v>0</v>
      </c>
      <c r="BE1295" s="447"/>
      <c r="BF1295" s="450">
        <f>AT1295+AZ1295</f>
        <v>0</v>
      </c>
      <c r="BG1295" s="451"/>
      <c r="BH1295" s="454">
        <f>AV1295+BB1295</f>
        <v>0</v>
      </c>
      <c r="BI1295" s="455"/>
      <c r="BJ1295" s="446">
        <f>IF(BF1295=0,0,(BH1295/BF1295)*100)</f>
        <v>0</v>
      </c>
      <c r="BK1295" s="447"/>
      <c r="BL1295" s="406">
        <f>(AD1295*2)+(AJ1295*2)+(AP1295*3)+BB1295</f>
        <v>0</v>
      </c>
      <c r="BM1295" s="407"/>
      <c r="BN1295" s="408"/>
      <c r="BO1295" s="404" t="e">
        <f>(BL1295*BR$1271)+(N1295*BR$1272)+(X1295*BR$1273)+(R1295*BR$1274)+(V1295*BR$1275)+(Z1295*BR$1276)</f>
        <v>#REF!</v>
      </c>
      <c r="BP1295" s="404" t="e">
        <f>((AZ1295-BB1295)*BR$1278)+((AT1295-AV1295)*BR$1277)+(H1295*BR$1279)+(P1295*BR$1280)</f>
        <v>#REF!</v>
      </c>
      <c r="BQ1295" s="53"/>
      <c r="BR1295" s="53"/>
      <c r="BS1295" s="779"/>
    </row>
    <row r="1296" spans="1:71" ht="21.75" customHeight="1" x14ac:dyDescent="0.25">
      <c r="A1296" s="779"/>
      <c r="B1296" s="415"/>
      <c r="C1296" s="412" t="str">
        <f>IF(ROSTER!D$32="","",ROSTER!D$32)</f>
        <v/>
      </c>
      <c r="D1296" s="413"/>
      <c r="E1296" s="419"/>
      <c r="F1296" s="421"/>
      <c r="G1296" s="423"/>
      <c r="H1296" s="426"/>
      <c r="I1296" s="427"/>
      <c r="J1296" s="430"/>
      <c r="K1296" s="431"/>
      <c r="L1296" s="434"/>
      <c r="M1296" s="435"/>
      <c r="N1296" s="438" t="s">
        <v>14</v>
      </c>
      <c r="O1296" s="439"/>
      <c r="P1296" s="430"/>
      <c r="Q1296" s="431"/>
      <c r="R1296" s="434"/>
      <c r="S1296" s="441"/>
      <c r="T1296" s="434"/>
      <c r="U1296" s="427"/>
      <c r="V1296" s="441"/>
      <c r="W1296" s="427"/>
      <c r="X1296" s="430"/>
      <c r="Y1296" s="427"/>
      <c r="Z1296" s="430"/>
      <c r="AA1296" s="427"/>
      <c r="AB1296" s="430"/>
      <c r="AC1296" s="431"/>
      <c r="AD1296" s="434"/>
      <c r="AE1296" s="435"/>
      <c r="AF1296" s="444"/>
      <c r="AG1296" s="445"/>
      <c r="AH1296" s="430"/>
      <c r="AI1296" s="431"/>
      <c r="AJ1296" s="434"/>
      <c r="AK1296" s="435"/>
      <c r="AL1296" s="448"/>
      <c r="AM1296" s="449"/>
      <c r="AN1296" s="430"/>
      <c r="AO1296" s="431"/>
      <c r="AP1296" s="434"/>
      <c r="AQ1296" s="435"/>
      <c r="AR1296" s="448"/>
      <c r="AS1296" s="449"/>
      <c r="AT1296" s="452"/>
      <c r="AU1296" s="453"/>
      <c r="AV1296" s="456"/>
      <c r="AW1296" s="457"/>
      <c r="AX1296" s="448"/>
      <c r="AY1296" s="449"/>
      <c r="AZ1296" s="430"/>
      <c r="BA1296" s="431"/>
      <c r="BB1296" s="434"/>
      <c r="BC1296" s="435"/>
      <c r="BD1296" s="448"/>
      <c r="BE1296" s="449"/>
      <c r="BF1296" s="452"/>
      <c r="BG1296" s="453"/>
      <c r="BH1296" s="456"/>
      <c r="BI1296" s="457"/>
      <c r="BJ1296" s="448"/>
      <c r="BK1296" s="449"/>
      <c r="BL1296" s="409"/>
      <c r="BM1296" s="410"/>
      <c r="BN1296" s="411"/>
      <c r="BO1296" s="405"/>
      <c r="BP1296" s="405"/>
      <c r="BQ1296" s="53"/>
      <c r="BR1296" s="53"/>
      <c r="BS1296" s="779"/>
    </row>
    <row r="1297" spans="1:71" ht="21.75" customHeight="1" x14ac:dyDescent="0.25">
      <c r="A1297" s="779"/>
      <c r="B1297" s="414" t="str">
        <f>IF(ROSTER!B34="","",ROSTER!B34)</f>
        <v/>
      </c>
      <c r="C1297" s="416" t="str">
        <f>IF(ROSTER!C$34="","",ROSTER!C$34)</f>
        <v/>
      </c>
      <c r="D1297" s="417"/>
      <c r="E1297" s="418"/>
      <c r="F1297" s="420">
        <f>IF(E1297="y",1,IF(E1297="S",1,0))</f>
        <v>0</v>
      </c>
      <c r="G1297" s="422">
        <f>IF(E1297="S",1,0)</f>
        <v>0</v>
      </c>
      <c r="H1297" s="424"/>
      <c r="I1297" s="425"/>
      <c r="J1297" s="428"/>
      <c r="K1297" s="429"/>
      <c r="L1297" s="432"/>
      <c r="M1297" s="433"/>
      <c r="N1297" s="436">
        <f>L1297+J1297</f>
        <v>0</v>
      </c>
      <c r="O1297" s="437"/>
      <c r="P1297" s="428"/>
      <c r="Q1297" s="429"/>
      <c r="R1297" s="432"/>
      <c r="S1297" s="440"/>
      <c r="T1297" s="432"/>
      <c r="U1297" s="425"/>
      <c r="V1297" s="440"/>
      <c r="W1297" s="425"/>
      <c r="X1297" s="428"/>
      <c r="Y1297" s="425"/>
      <c r="Z1297" s="428"/>
      <c r="AA1297" s="425"/>
      <c r="AB1297" s="428"/>
      <c r="AC1297" s="429"/>
      <c r="AD1297" s="432"/>
      <c r="AE1297" s="433"/>
      <c r="AF1297" s="442">
        <f>IF(AB1297=0,0,(AD1297/AB1297)*100)</f>
        <v>0</v>
      </c>
      <c r="AG1297" s="443"/>
      <c r="AH1297" s="428"/>
      <c r="AI1297" s="429"/>
      <c r="AJ1297" s="432"/>
      <c r="AK1297" s="433"/>
      <c r="AL1297" s="446">
        <f>IF(AH1297=0,0,(AJ1297/AH1297)*100)</f>
        <v>0</v>
      </c>
      <c r="AM1297" s="447"/>
      <c r="AN1297" s="428"/>
      <c r="AO1297" s="429"/>
      <c r="AP1297" s="432"/>
      <c r="AQ1297" s="433"/>
      <c r="AR1297" s="446">
        <f>IF(AN1297=0,0,(AP1297/AN1297)*100)</f>
        <v>0</v>
      </c>
      <c r="AS1297" s="447"/>
      <c r="AT1297" s="450">
        <f>AB1297+AH1297+AN1297</f>
        <v>0</v>
      </c>
      <c r="AU1297" s="451"/>
      <c r="AV1297" s="454">
        <f>AD1297+AJ1297+AP1297</f>
        <v>0</v>
      </c>
      <c r="AW1297" s="455"/>
      <c r="AX1297" s="446">
        <f>IF(AT1297=0,0,(AV1297/AT1297)*100)</f>
        <v>0</v>
      </c>
      <c r="AY1297" s="447"/>
      <c r="AZ1297" s="428"/>
      <c r="BA1297" s="429"/>
      <c r="BB1297" s="432"/>
      <c r="BC1297" s="433"/>
      <c r="BD1297" s="446">
        <f>IF(AZ1297=0,0,(BB1297/AZ1297)*100)</f>
        <v>0</v>
      </c>
      <c r="BE1297" s="447"/>
      <c r="BF1297" s="450">
        <f>AT1297+AZ1297</f>
        <v>0</v>
      </c>
      <c r="BG1297" s="451"/>
      <c r="BH1297" s="454">
        <f>AV1297+BB1297</f>
        <v>0</v>
      </c>
      <c r="BI1297" s="455"/>
      <c r="BJ1297" s="446">
        <f>IF(BF1297=0,0,(BH1297/BF1297)*100)</f>
        <v>0</v>
      </c>
      <c r="BK1297" s="447"/>
      <c r="BL1297" s="406">
        <f>(AD1297*2)+(AJ1297*2)+(AP1297*3)+BB1297</f>
        <v>0</v>
      </c>
      <c r="BM1297" s="407"/>
      <c r="BN1297" s="408"/>
      <c r="BO1297" s="404" t="e">
        <f>(BL1297*BR$1271)+(N1297*BR$1272)+(X1297*BR$1273)+(R1297*BR$1274)+(V1297*BR$1275)+(Z1297*BR$1276)</f>
        <v>#REF!</v>
      </c>
      <c r="BP1297" s="404" t="e">
        <f>((AZ1297-BB1297)*BR$1278)+((AT1297-AV1297)*BR$1277)+(H1297*BR$1279)+(P1297*BR$1280)</f>
        <v>#REF!</v>
      </c>
      <c r="BQ1297" s="53"/>
      <c r="BR1297" s="53"/>
      <c r="BS1297" s="779"/>
    </row>
    <row r="1298" spans="1:71" ht="21.75" customHeight="1" x14ac:dyDescent="0.25">
      <c r="A1298" s="779"/>
      <c r="B1298" s="415"/>
      <c r="C1298" s="412" t="str">
        <f>IF(ROSTER!D$34="","",ROSTER!D$34)</f>
        <v/>
      </c>
      <c r="D1298" s="413"/>
      <c r="E1298" s="419"/>
      <c r="F1298" s="421"/>
      <c r="G1298" s="423"/>
      <c r="H1298" s="426"/>
      <c r="I1298" s="427"/>
      <c r="J1298" s="430"/>
      <c r="K1298" s="431"/>
      <c r="L1298" s="434"/>
      <c r="M1298" s="435"/>
      <c r="N1298" s="438" t="s">
        <v>14</v>
      </c>
      <c r="O1298" s="439"/>
      <c r="P1298" s="430"/>
      <c r="Q1298" s="431"/>
      <c r="R1298" s="434"/>
      <c r="S1298" s="441"/>
      <c r="T1298" s="434"/>
      <c r="U1298" s="427"/>
      <c r="V1298" s="441"/>
      <c r="W1298" s="427"/>
      <c r="X1298" s="430"/>
      <c r="Y1298" s="427"/>
      <c r="Z1298" s="430"/>
      <c r="AA1298" s="427"/>
      <c r="AB1298" s="430"/>
      <c r="AC1298" s="431"/>
      <c r="AD1298" s="434"/>
      <c r="AE1298" s="435"/>
      <c r="AF1298" s="444"/>
      <c r="AG1298" s="445"/>
      <c r="AH1298" s="430"/>
      <c r="AI1298" s="431"/>
      <c r="AJ1298" s="434"/>
      <c r="AK1298" s="435"/>
      <c r="AL1298" s="448"/>
      <c r="AM1298" s="449"/>
      <c r="AN1298" s="430"/>
      <c r="AO1298" s="431"/>
      <c r="AP1298" s="434"/>
      <c r="AQ1298" s="435"/>
      <c r="AR1298" s="448"/>
      <c r="AS1298" s="449"/>
      <c r="AT1298" s="452"/>
      <c r="AU1298" s="453"/>
      <c r="AV1298" s="456"/>
      <c r="AW1298" s="457"/>
      <c r="AX1298" s="448"/>
      <c r="AY1298" s="449"/>
      <c r="AZ1298" s="430"/>
      <c r="BA1298" s="431"/>
      <c r="BB1298" s="434"/>
      <c r="BC1298" s="435"/>
      <c r="BD1298" s="448"/>
      <c r="BE1298" s="449"/>
      <c r="BF1298" s="452"/>
      <c r="BG1298" s="453"/>
      <c r="BH1298" s="456"/>
      <c r="BI1298" s="457"/>
      <c r="BJ1298" s="448"/>
      <c r="BK1298" s="449"/>
      <c r="BL1298" s="409"/>
      <c r="BM1298" s="410"/>
      <c r="BN1298" s="411"/>
      <c r="BO1298" s="405"/>
      <c r="BP1298" s="405"/>
      <c r="BQ1298" s="53"/>
      <c r="BR1298" s="53"/>
      <c r="BS1298" s="779"/>
    </row>
    <row r="1299" spans="1:71" ht="21.75" customHeight="1" x14ac:dyDescent="0.25">
      <c r="A1299" s="779"/>
      <c r="B1299" s="414" t="str">
        <f>IF(ROSTER!B36="","",ROSTER!B36)</f>
        <v/>
      </c>
      <c r="C1299" s="416" t="str">
        <f>IF(ROSTER!C$36="","",ROSTER!C$36)</f>
        <v/>
      </c>
      <c r="D1299" s="417"/>
      <c r="E1299" s="418"/>
      <c r="F1299" s="420">
        <f>IF(E1299="y",1,IF(E1299="S",1,0))</f>
        <v>0</v>
      </c>
      <c r="G1299" s="422">
        <f>IF(E1299="S",1,0)</f>
        <v>0</v>
      </c>
      <c r="H1299" s="424"/>
      <c r="I1299" s="425"/>
      <c r="J1299" s="428"/>
      <c r="K1299" s="429"/>
      <c r="L1299" s="432"/>
      <c r="M1299" s="433"/>
      <c r="N1299" s="436">
        <f>L1299+J1299</f>
        <v>0</v>
      </c>
      <c r="O1299" s="437"/>
      <c r="P1299" s="428"/>
      <c r="Q1299" s="429"/>
      <c r="R1299" s="432"/>
      <c r="S1299" s="440"/>
      <c r="T1299" s="432"/>
      <c r="U1299" s="425"/>
      <c r="V1299" s="440"/>
      <c r="W1299" s="425"/>
      <c r="X1299" s="428"/>
      <c r="Y1299" s="425"/>
      <c r="Z1299" s="428"/>
      <c r="AA1299" s="425"/>
      <c r="AB1299" s="428"/>
      <c r="AC1299" s="429"/>
      <c r="AD1299" s="432"/>
      <c r="AE1299" s="433"/>
      <c r="AF1299" s="442">
        <f>IF(AB1299=0,0,(AD1299/AB1299)*100)</f>
        <v>0</v>
      </c>
      <c r="AG1299" s="443"/>
      <c r="AH1299" s="428"/>
      <c r="AI1299" s="429"/>
      <c r="AJ1299" s="432"/>
      <c r="AK1299" s="433"/>
      <c r="AL1299" s="446">
        <f>IF(AH1299=0,0,(AJ1299/AH1299)*100)</f>
        <v>0</v>
      </c>
      <c r="AM1299" s="447"/>
      <c r="AN1299" s="428"/>
      <c r="AO1299" s="429"/>
      <c r="AP1299" s="432"/>
      <c r="AQ1299" s="433"/>
      <c r="AR1299" s="446">
        <f>IF(AN1299=0,0,(AP1299/AN1299)*100)</f>
        <v>0</v>
      </c>
      <c r="AS1299" s="447"/>
      <c r="AT1299" s="450">
        <f>AB1299+AH1299+AN1299</f>
        <v>0</v>
      </c>
      <c r="AU1299" s="451"/>
      <c r="AV1299" s="454">
        <f>AD1299+AJ1299+AP1299</f>
        <v>0</v>
      </c>
      <c r="AW1299" s="455"/>
      <c r="AX1299" s="446">
        <f>IF(AT1299=0,0,(AV1299/AT1299)*100)</f>
        <v>0</v>
      </c>
      <c r="AY1299" s="447"/>
      <c r="AZ1299" s="428"/>
      <c r="BA1299" s="429"/>
      <c r="BB1299" s="432"/>
      <c r="BC1299" s="433"/>
      <c r="BD1299" s="446">
        <f>IF(AZ1299=0,0,(BB1299/AZ1299)*100)</f>
        <v>0</v>
      </c>
      <c r="BE1299" s="447"/>
      <c r="BF1299" s="450">
        <f>AT1299+AZ1299</f>
        <v>0</v>
      </c>
      <c r="BG1299" s="451"/>
      <c r="BH1299" s="454">
        <f>AV1299+BB1299</f>
        <v>0</v>
      </c>
      <c r="BI1299" s="455"/>
      <c r="BJ1299" s="446">
        <f>IF(BF1299=0,0,(BH1299/BF1299)*100)</f>
        <v>0</v>
      </c>
      <c r="BK1299" s="447"/>
      <c r="BL1299" s="406">
        <f>(AD1299*2)+(AJ1299*2)+(AP1299*3)+BB1299</f>
        <v>0</v>
      </c>
      <c r="BM1299" s="407"/>
      <c r="BN1299" s="408"/>
      <c r="BO1299" s="404" t="e">
        <f>(BL1299*BR$1271)+(N1299*BR$1272)+(X1299*BR$1273)+(R1299*BR$1274)+(V1299*BR$1275)+(Z1299*BR$1276)</f>
        <v>#REF!</v>
      </c>
      <c r="BP1299" s="404" t="e">
        <f>((AZ1299-BB1299)*BR$1278)+((AT1299-AV1299)*BR$1277)+(H1299*BR$1279)+(P1299*BR$1280)</f>
        <v>#REF!</v>
      </c>
      <c r="BQ1299" s="53"/>
      <c r="BR1299" s="53"/>
      <c r="BS1299" s="779"/>
    </row>
    <row r="1300" spans="1:71" ht="21.75" customHeight="1" x14ac:dyDescent="0.25">
      <c r="A1300" s="779"/>
      <c r="B1300" s="415"/>
      <c r="C1300" s="412" t="str">
        <f>IF(ROSTER!D$36="","",ROSTER!D$36)</f>
        <v/>
      </c>
      <c r="D1300" s="413"/>
      <c r="E1300" s="419"/>
      <c r="F1300" s="421"/>
      <c r="G1300" s="423"/>
      <c r="H1300" s="426"/>
      <c r="I1300" s="427"/>
      <c r="J1300" s="430"/>
      <c r="K1300" s="431"/>
      <c r="L1300" s="434"/>
      <c r="M1300" s="435"/>
      <c r="N1300" s="438" t="s">
        <v>14</v>
      </c>
      <c r="O1300" s="439"/>
      <c r="P1300" s="430"/>
      <c r="Q1300" s="431"/>
      <c r="R1300" s="434"/>
      <c r="S1300" s="441"/>
      <c r="T1300" s="434"/>
      <c r="U1300" s="427"/>
      <c r="V1300" s="441"/>
      <c r="W1300" s="427"/>
      <c r="X1300" s="430"/>
      <c r="Y1300" s="427"/>
      <c r="Z1300" s="430"/>
      <c r="AA1300" s="427"/>
      <c r="AB1300" s="430"/>
      <c r="AC1300" s="431"/>
      <c r="AD1300" s="434"/>
      <c r="AE1300" s="435"/>
      <c r="AF1300" s="444"/>
      <c r="AG1300" s="445"/>
      <c r="AH1300" s="430"/>
      <c r="AI1300" s="431"/>
      <c r="AJ1300" s="434"/>
      <c r="AK1300" s="435"/>
      <c r="AL1300" s="448"/>
      <c r="AM1300" s="449"/>
      <c r="AN1300" s="430"/>
      <c r="AO1300" s="431"/>
      <c r="AP1300" s="434"/>
      <c r="AQ1300" s="435"/>
      <c r="AR1300" s="448"/>
      <c r="AS1300" s="449"/>
      <c r="AT1300" s="452"/>
      <c r="AU1300" s="453"/>
      <c r="AV1300" s="456"/>
      <c r="AW1300" s="457"/>
      <c r="AX1300" s="448"/>
      <c r="AY1300" s="449"/>
      <c r="AZ1300" s="430"/>
      <c r="BA1300" s="431"/>
      <c r="BB1300" s="434"/>
      <c r="BC1300" s="435"/>
      <c r="BD1300" s="448"/>
      <c r="BE1300" s="449"/>
      <c r="BF1300" s="452"/>
      <c r="BG1300" s="453"/>
      <c r="BH1300" s="456"/>
      <c r="BI1300" s="457"/>
      <c r="BJ1300" s="448"/>
      <c r="BK1300" s="449"/>
      <c r="BL1300" s="409"/>
      <c r="BM1300" s="410"/>
      <c r="BN1300" s="411"/>
      <c r="BO1300" s="405"/>
      <c r="BP1300" s="405"/>
      <c r="BQ1300" s="53"/>
      <c r="BR1300" s="53"/>
      <c r="BS1300" s="779"/>
    </row>
    <row r="1301" spans="1:71" ht="21.75" customHeight="1" x14ac:dyDescent="0.25">
      <c r="A1301" s="779"/>
      <c r="B1301" s="414" t="str">
        <f>IF(ROSTER!B38="","",ROSTER!B38)</f>
        <v/>
      </c>
      <c r="C1301" s="416" t="str">
        <f>IF(ROSTER!C$38="","",ROSTER!C$38)</f>
        <v/>
      </c>
      <c r="D1301" s="417"/>
      <c r="E1301" s="418"/>
      <c r="F1301" s="420">
        <f>IF(E1301="y",1,IF(E1301="S",1,0))</f>
        <v>0</v>
      </c>
      <c r="G1301" s="422">
        <f>IF(E1301="S",1,0)</f>
        <v>0</v>
      </c>
      <c r="H1301" s="424"/>
      <c r="I1301" s="425"/>
      <c r="J1301" s="428"/>
      <c r="K1301" s="429"/>
      <c r="L1301" s="432"/>
      <c r="M1301" s="433"/>
      <c r="N1301" s="436">
        <f>L1301+J1301</f>
        <v>0</v>
      </c>
      <c r="O1301" s="437"/>
      <c r="P1301" s="428"/>
      <c r="Q1301" s="429"/>
      <c r="R1301" s="432"/>
      <c r="S1301" s="440"/>
      <c r="T1301" s="432"/>
      <c r="U1301" s="425"/>
      <c r="V1301" s="440"/>
      <c r="W1301" s="425"/>
      <c r="X1301" s="428"/>
      <c r="Y1301" s="425"/>
      <c r="Z1301" s="428"/>
      <c r="AA1301" s="425"/>
      <c r="AB1301" s="428"/>
      <c r="AC1301" s="429"/>
      <c r="AD1301" s="432"/>
      <c r="AE1301" s="433"/>
      <c r="AF1301" s="442">
        <f>IF(AB1301=0,0,(AD1301/AB1301)*100)</f>
        <v>0</v>
      </c>
      <c r="AG1301" s="443"/>
      <c r="AH1301" s="428"/>
      <c r="AI1301" s="429"/>
      <c r="AJ1301" s="432"/>
      <c r="AK1301" s="433"/>
      <c r="AL1301" s="446">
        <f>IF(AH1301=0,0,(AJ1301/AH1301)*100)</f>
        <v>0</v>
      </c>
      <c r="AM1301" s="447"/>
      <c r="AN1301" s="428"/>
      <c r="AO1301" s="429"/>
      <c r="AP1301" s="432"/>
      <c r="AQ1301" s="433"/>
      <c r="AR1301" s="446">
        <f>IF(AN1301=0,0,(AP1301/AN1301)*100)</f>
        <v>0</v>
      </c>
      <c r="AS1301" s="447"/>
      <c r="AT1301" s="450">
        <f>AB1301+AH1301+AN1301</f>
        <v>0</v>
      </c>
      <c r="AU1301" s="451"/>
      <c r="AV1301" s="454">
        <f>AD1301+AJ1301+AP1301</f>
        <v>0</v>
      </c>
      <c r="AW1301" s="455"/>
      <c r="AX1301" s="446">
        <f>IF(AT1301=0,0,(AV1301/AT1301)*100)</f>
        <v>0</v>
      </c>
      <c r="AY1301" s="447"/>
      <c r="AZ1301" s="428"/>
      <c r="BA1301" s="429"/>
      <c r="BB1301" s="432"/>
      <c r="BC1301" s="433"/>
      <c r="BD1301" s="446">
        <f>IF(AZ1301=0,0,(BB1301/AZ1301)*100)</f>
        <v>0</v>
      </c>
      <c r="BE1301" s="447"/>
      <c r="BF1301" s="450">
        <f>AT1301+AZ1301</f>
        <v>0</v>
      </c>
      <c r="BG1301" s="451"/>
      <c r="BH1301" s="454">
        <f>AV1301+BB1301</f>
        <v>0</v>
      </c>
      <c r="BI1301" s="455"/>
      <c r="BJ1301" s="446">
        <f>IF(BF1301=0,0,(BH1301/BF1301)*100)</f>
        <v>0</v>
      </c>
      <c r="BK1301" s="447"/>
      <c r="BL1301" s="406">
        <f>(AD1301*2)+(AJ1301*2)+(AP1301*3)+BB1301</f>
        <v>0</v>
      </c>
      <c r="BM1301" s="407"/>
      <c r="BN1301" s="408"/>
      <c r="BO1301" s="404" t="e">
        <f>(BL1301*BR$1271)+(N1301*BR$1272)+(X1301*BR$1273)+(R1301*BR$1274)+(V1301*BR$1275)+(Z1301*BR$1276)</f>
        <v>#REF!</v>
      </c>
      <c r="BP1301" s="404" t="e">
        <f>((AZ1301-BB1301)*BR$1278)+((AT1301-AV1301)*BR$1277)+(H1301*BR$1279)+(P1301*BR$1280)</f>
        <v>#REF!</v>
      </c>
      <c r="BQ1301" s="53"/>
      <c r="BR1301" s="53"/>
      <c r="BS1301" s="779"/>
    </row>
    <row r="1302" spans="1:71" ht="21.75" customHeight="1" x14ac:dyDescent="0.25">
      <c r="A1302" s="779"/>
      <c r="B1302" s="415"/>
      <c r="C1302" s="412" t="str">
        <f>IF(ROSTER!D$38="","",ROSTER!D$38)</f>
        <v/>
      </c>
      <c r="D1302" s="413"/>
      <c r="E1302" s="419"/>
      <c r="F1302" s="421"/>
      <c r="G1302" s="423"/>
      <c r="H1302" s="426"/>
      <c r="I1302" s="427"/>
      <c r="J1302" s="430"/>
      <c r="K1302" s="431"/>
      <c r="L1302" s="434"/>
      <c r="M1302" s="435"/>
      <c r="N1302" s="438" t="s">
        <v>14</v>
      </c>
      <c r="O1302" s="439"/>
      <c r="P1302" s="430"/>
      <c r="Q1302" s="431"/>
      <c r="R1302" s="434"/>
      <c r="S1302" s="441"/>
      <c r="T1302" s="434"/>
      <c r="U1302" s="427"/>
      <c r="V1302" s="441"/>
      <c r="W1302" s="427"/>
      <c r="X1302" s="430"/>
      <c r="Y1302" s="427"/>
      <c r="Z1302" s="430"/>
      <c r="AA1302" s="427"/>
      <c r="AB1302" s="430"/>
      <c r="AC1302" s="431"/>
      <c r="AD1302" s="434"/>
      <c r="AE1302" s="435"/>
      <c r="AF1302" s="444"/>
      <c r="AG1302" s="445"/>
      <c r="AH1302" s="430"/>
      <c r="AI1302" s="431"/>
      <c r="AJ1302" s="434"/>
      <c r="AK1302" s="435"/>
      <c r="AL1302" s="448"/>
      <c r="AM1302" s="449"/>
      <c r="AN1302" s="430"/>
      <c r="AO1302" s="431"/>
      <c r="AP1302" s="434"/>
      <c r="AQ1302" s="435"/>
      <c r="AR1302" s="448"/>
      <c r="AS1302" s="449"/>
      <c r="AT1302" s="452"/>
      <c r="AU1302" s="453"/>
      <c r="AV1302" s="456"/>
      <c r="AW1302" s="457"/>
      <c r="AX1302" s="448"/>
      <c r="AY1302" s="449"/>
      <c r="AZ1302" s="430"/>
      <c r="BA1302" s="431"/>
      <c r="BB1302" s="434"/>
      <c r="BC1302" s="435"/>
      <c r="BD1302" s="448"/>
      <c r="BE1302" s="449"/>
      <c r="BF1302" s="452"/>
      <c r="BG1302" s="453"/>
      <c r="BH1302" s="456"/>
      <c r="BI1302" s="457"/>
      <c r="BJ1302" s="448"/>
      <c r="BK1302" s="449"/>
      <c r="BL1302" s="409"/>
      <c r="BM1302" s="410"/>
      <c r="BN1302" s="411"/>
      <c r="BO1302" s="405"/>
      <c r="BP1302" s="405"/>
      <c r="BQ1302" s="53"/>
      <c r="BR1302" s="53"/>
      <c r="BS1302" s="779"/>
    </row>
    <row r="1303" spans="1:71" ht="21.75" customHeight="1" x14ac:dyDescent="0.25">
      <c r="A1303" s="779"/>
      <c r="B1303" s="414" t="str">
        <f>IF(ROSTER!B40="","",ROSTER!B40)</f>
        <v/>
      </c>
      <c r="C1303" s="416" t="str">
        <f>IF(ROSTER!C$40="","",ROSTER!C$40)</f>
        <v/>
      </c>
      <c r="D1303" s="417"/>
      <c r="E1303" s="418"/>
      <c r="F1303" s="420">
        <f>IF(E1303="y",1,IF(E1303="S",1,0))</f>
        <v>0</v>
      </c>
      <c r="G1303" s="422">
        <f>IF(E1303="S",1,0)</f>
        <v>0</v>
      </c>
      <c r="H1303" s="424"/>
      <c r="I1303" s="425"/>
      <c r="J1303" s="428"/>
      <c r="K1303" s="429"/>
      <c r="L1303" s="432"/>
      <c r="M1303" s="433"/>
      <c r="N1303" s="436">
        <f>L1303+J1303</f>
        <v>0</v>
      </c>
      <c r="O1303" s="437"/>
      <c r="P1303" s="428"/>
      <c r="Q1303" s="429"/>
      <c r="R1303" s="432"/>
      <c r="S1303" s="440"/>
      <c r="T1303" s="432"/>
      <c r="U1303" s="425"/>
      <c r="V1303" s="440"/>
      <c r="W1303" s="425"/>
      <c r="X1303" s="428"/>
      <c r="Y1303" s="425"/>
      <c r="Z1303" s="428"/>
      <c r="AA1303" s="425"/>
      <c r="AB1303" s="428"/>
      <c r="AC1303" s="429"/>
      <c r="AD1303" s="432"/>
      <c r="AE1303" s="433"/>
      <c r="AF1303" s="442">
        <f>IF(AB1303=0,0,(AD1303/AB1303)*100)</f>
        <v>0</v>
      </c>
      <c r="AG1303" s="443"/>
      <c r="AH1303" s="428"/>
      <c r="AI1303" s="429"/>
      <c r="AJ1303" s="432"/>
      <c r="AK1303" s="433"/>
      <c r="AL1303" s="446">
        <f>IF(AH1303=0,0,(AJ1303/AH1303)*100)</f>
        <v>0</v>
      </c>
      <c r="AM1303" s="447"/>
      <c r="AN1303" s="428"/>
      <c r="AO1303" s="429"/>
      <c r="AP1303" s="432"/>
      <c r="AQ1303" s="433"/>
      <c r="AR1303" s="446">
        <f>IF(AN1303=0,0,(AP1303/AN1303)*100)</f>
        <v>0</v>
      </c>
      <c r="AS1303" s="447"/>
      <c r="AT1303" s="450">
        <f>AB1303+AH1303+AN1303</f>
        <v>0</v>
      </c>
      <c r="AU1303" s="451"/>
      <c r="AV1303" s="454">
        <f>AD1303+AJ1303+AP1303</f>
        <v>0</v>
      </c>
      <c r="AW1303" s="455"/>
      <c r="AX1303" s="446">
        <f>IF(AT1303=0,0,(AV1303/AT1303)*100)</f>
        <v>0</v>
      </c>
      <c r="AY1303" s="447"/>
      <c r="AZ1303" s="428"/>
      <c r="BA1303" s="429"/>
      <c r="BB1303" s="432"/>
      <c r="BC1303" s="433"/>
      <c r="BD1303" s="446">
        <f>IF(AZ1303=0,0,(BB1303/AZ1303)*100)</f>
        <v>0</v>
      </c>
      <c r="BE1303" s="447"/>
      <c r="BF1303" s="450">
        <f>AT1303+AZ1303</f>
        <v>0</v>
      </c>
      <c r="BG1303" s="451"/>
      <c r="BH1303" s="454">
        <f>AV1303+BB1303</f>
        <v>0</v>
      </c>
      <c r="BI1303" s="455"/>
      <c r="BJ1303" s="446">
        <f>IF(BF1303=0,0,(BH1303/BF1303)*100)</f>
        <v>0</v>
      </c>
      <c r="BK1303" s="447"/>
      <c r="BL1303" s="406">
        <f>(AD1303*2)+(AJ1303*2)+(AP1303*3)+BB1303</f>
        <v>0</v>
      </c>
      <c r="BM1303" s="407"/>
      <c r="BN1303" s="408"/>
      <c r="BO1303" s="404" t="e">
        <f>(BL1303*BR$1271)+(N1303*BR$1272)+(X1303*BR$1273)+(R1303*BR$1274)+(V1303*BR$1275)+(Z1303*BR$1276)</f>
        <v>#REF!</v>
      </c>
      <c r="BP1303" s="404" t="e">
        <f>((AZ1303-BB1303)*BR$1278)+((AT1303-AV1303)*BR$1277)+(H1303*BR$1279)+(P1303*BR$1280)</f>
        <v>#REF!</v>
      </c>
      <c r="BQ1303" s="53"/>
      <c r="BR1303" s="53"/>
      <c r="BS1303" s="779"/>
    </row>
    <row r="1304" spans="1:71" ht="21.75" customHeight="1" x14ac:dyDescent="0.25">
      <c r="A1304" s="779"/>
      <c r="B1304" s="415"/>
      <c r="C1304" s="412" t="str">
        <f>IF(ROSTER!D$40="","",ROSTER!D$40)</f>
        <v/>
      </c>
      <c r="D1304" s="413"/>
      <c r="E1304" s="419"/>
      <c r="F1304" s="421"/>
      <c r="G1304" s="423"/>
      <c r="H1304" s="426"/>
      <c r="I1304" s="427"/>
      <c r="J1304" s="430"/>
      <c r="K1304" s="431"/>
      <c r="L1304" s="434"/>
      <c r="M1304" s="435"/>
      <c r="N1304" s="438" t="s">
        <v>14</v>
      </c>
      <c r="O1304" s="439"/>
      <c r="P1304" s="430"/>
      <c r="Q1304" s="431"/>
      <c r="R1304" s="434"/>
      <c r="S1304" s="441"/>
      <c r="T1304" s="434"/>
      <c r="U1304" s="427"/>
      <c r="V1304" s="441"/>
      <c r="W1304" s="427"/>
      <c r="X1304" s="430"/>
      <c r="Y1304" s="427"/>
      <c r="Z1304" s="430"/>
      <c r="AA1304" s="427"/>
      <c r="AB1304" s="430"/>
      <c r="AC1304" s="431"/>
      <c r="AD1304" s="434"/>
      <c r="AE1304" s="435"/>
      <c r="AF1304" s="444"/>
      <c r="AG1304" s="445"/>
      <c r="AH1304" s="430"/>
      <c r="AI1304" s="431"/>
      <c r="AJ1304" s="434"/>
      <c r="AK1304" s="435"/>
      <c r="AL1304" s="448"/>
      <c r="AM1304" s="449"/>
      <c r="AN1304" s="430"/>
      <c r="AO1304" s="431"/>
      <c r="AP1304" s="434"/>
      <c r="AQ1304" s="435"/>
      <c r="AR1304" s="448"/>
      <c r="AS1304" s="449"/>
      <c r="AT1304" s="452"/>
      <c r="AU1304" s="453"/>
      <c r="AV1304" s="456"/>
      <c r="AW1304" s="457"/>
      <c r="AX1304" s="448"/>
      <c r="AY1304" s="449"/>
      <c r="AZ1304" s="430"/>
      <c r="BA1304" s="431"/>
      <c r="BB1304" s="434"/>
      <c r="BC1304" s="435"/>
      <c r="BD1304" s="448"/>
      <c r="BE1304" s="449"/>
      <c r="BF1304" s="452"/>
      <c r="BG1304" s="453"/>
      <c r="BH1304" s="456"/>
      <c r="BI1304" s="457"/>
      <c r="BJ1304" s="448"/>
      <c r="BK1304" s="449"/>
      <c r="BL1304" s="409"/>
      <c r="BM1304" s="410"/>
      <c r="BN1304" s="411"/>
      <c r="BO1304" s="405"/>
      <c r="BP1304" s="405"/>
      <c r="BQ1304" s="53"/>
      <c r="BR1304" s="53"/>
      <c r="BS1304" s="779"/>
    </row>
    <row r="1305" spans="1:71" ht="21.75" customHeight="1" x14ac:dyDescent="0.25">
      <c r="A1305" s="779"/>
      <c r="B1305" s="414" t="str">
        <f>IF(ROSTER!B42="","",ROSTER!B42)</f>
        <v/>
      </c>
      <c r="C1305" s="416" t="str">
        <f>IF(ROSTER!C$42="","",ROSTER!C$42)</f>
        <v/>
      </c>
      <c r="D1305" s="417"/>
      <c r="E1305" s="418"/>
      <c r="F1305" s="420">
        <f>IF(E1305="y",1,IF(E1305="S",1,0))</f>
        <v>0</v>
      </c>
      <c r="G1305" s="422">
        <f>IF(E1305="S",1,0)</f>
        <v>0</v>
      </c>
      <c r="H1305" s="424"/>
      <c r="I1305" s="425"/>
      <c r="J1305" s="428"/>
      <c r="K1305" s="429"/>
      <c r="L1305" s="432"/>
      <c r="M1305" s="433"/>
      <c r="N1305" s="436">
        <f>L1305+J1305</f>
        <v>0</v>
      </c>
      <c r="O1305" s="437"/>
      <c r="P1305" s="428"/>
      <c r="Q1305" s="429"/>
      <c r="R1305" s="432"/>
      <c r="S1305" s="440"/>
      <c r="T1305" s="432"/>
      <c r="U1305" s="425"/>
      <c r="V1305" s="440"/>
      <c r="W1305" s="425"/>
      <c r="X1305" s="428"/>
      <c r="Y1305" s="425"/>
      <c r="Z1305" s="428"/>
      <c r="AA1305" s="425"/>
      <c r="AB1305" s="428"/>
      <c r="AC1305" s="429"/>
      <c r="AD1305" s="432"/>
      <c r="AE1305" s="433"/>
      <c r="AF1305" s="442">
        <f>IF(AB1305=0,0,(AD1305/AB1305)*100)</f>
        <v>0</v>
      </c>
      <c r="AG1305" s="443"/>
      <c r="AH1305" s="428"/>
      <c r="AI1305" s="429"/>
      <c r="AJ1305" s="432"/>
      <c r="AK1305" s="433"/>
      <c r="AL1305" s="446">
        <f>IF(AH1305=0,0,(AJ1305/AH1305)*100)</f>
        <v>0</v>
      </c>
      <c r="AM1305" s="447"/>
      <c r="AN1305" s="428"/>
      <c r="AO1305" s="429"/>
      <c r="AP1305" s="432"/>
      <c r="AQ1305" s="433"/>
      <c r="AR1305" s="446">
        <f>IF(AN1305=0,0,(AP1305/AN1305)*100)</f>
        <v>0</v>
      </c>
      <c r="AS1305" s="447"/>
      <c r="AT1305" s="450">
        <f>AB1305+AH1305+AN1305</f>
        <v>0</v>
      </c>
      <c r="AU1305" s="451"/>
      <c r="AV1305" s="454">
        <f>AD1305+AJ1305+AP1305</f>
        <v>0</v>
      </c>
      <c r="AW1305" s="455"/>
      <c r="AX1305" s="446">
        <f>IF(AT1305=0,0,(AV1305/AT1305)*100)</f>
        <v>0</v>
      </c>
      <c r="AY1305" s="447"/>
      <c r="AZ1305" s="428"/>
      <c r="BA1305" s="429"/>
      <c r="BB1305" s="432"/>
      <c r="BC1305" s="433"/>
      <c r="BD1305" s="446">
        <f>IF(AZ1305=0,0,(BB1305/AZ1305)*100)</f>
        <v>0</v>
      </c>
      <c r="BE1305" s="447"/>
      <c r="BF1305" s="450">
        <f>AT1305+AZ1305</f>
        <v>0</v>
      </c>
      <c r="BG1305" s="451"/>
      <c r="BH1305" s="454">
        <f>AV1305+BB1305</f>
        <v>0</v>
      </c>
      <c r="BI1305" s="455"/>
      <c r="BJ1305" s="446">
        <f>IF(BF1305=0,0,(BH1305/BF1305)*100)</f>
        <v>0</v>
      </c>
      <c r="BK1305" s="447"/>
      <c r="BL1305" s="406">
        <f>(AD1305*2)+(AJ1305*2)+(AP1305*3)+BB1305</f>
        <v>0</v>
      </c>
      <c r="BM1305" s="407"/>
      <c r="BN1305" s="408"/>
      <c r="BO1305" s="404" t="e">
        <f>(BL1305*BR$1271)+(N1305*BR$1272)+(X1305*BR$1273)+(R1305*BR$1274)+(V1305*BR$1275)+(Z1305*BR$1276)</f>
        <v>#REF!</v>
      </c>
      <c r="BP1305" s="404" t="e">
        <f>((AZ1305-BB1305)*BR$1278)+((AT1305-AV1305)*BR$1277)+(H1305*BR$1279)+(P1305*BR$1280)</f>
        <v>#REF!</v>
      </c>
      <c r="BQ1305" s="53"/>
      <c r="BR1305" s="53"/>
      <c r="BS1305" s="779"/>
    </row>
    <row r="1306" spans="1:71" ht="21.75" customHeight="1" thickBot="1" x14ac:dyDescent="0.3">
      <c r="A1306" s="779"/>
      <c r="B1306" s="415"/>
      <c r="C1306" s="412" t="str">
        <f>IF(ROSTER!D$42="","",ROSTER!D$42)</f>
        <v/>
      </c>
      <c r="D1306" s="413"/>
      <c r="E1306" s="419"/>
      <c r="F1306" s="421"/>
      <c r="G1306" s="423"/>
      <c r="H1306" s="426"/>
      <c r="I1306" s="427"/>
      <c r="J1306" s="430"/>
      <c r="K1306" s="431"/>
      <c r="L1306" s="434"/>
      <c r="M1306" s="435"/>
      <c r="N1306" s="438" t="s">
        <v>14</v>
      </c>
      <c r="O1306" s="439"/>
      <c r="P1306" s="430"/>
      <c r="Q1306" s="431"/>
      <c r="R1306" s="434"/>
      <c r="S1306" s="441"/>
      <c r="T1306" s="434"/>
      <c r="U1306" s="427"/>
      <c r="V1306" s="441"/>
      <c r="W1306" s="427"/>
      <c r="X1306" s="430"/>
      <c r="Y1306" s="427"/>
      <c r="Z1306" s="430"/>
      <c r="AA1306" s="427"/>
      <c r="AB1306" s="430"/>
      <c r="AC1306" s="431"/>
      <c r="AD1306" s="434"/>
      <c r="AE1306" s="435"/>
      <c r="AF1306" s="444"/>
      <c r="AG1306" s="445"/>
      <c r="AH1306" s="430"/>
      <c r="AI1306" s="431"/>
      <c r="AJ1306" s="434"/>
      <c r="AK1306" s="435"/>
      <c r="AL1306" s="448"/>
      <c r="AM1306" s="449"/>
      <c r="AN1306" s="430"/>
      <c r="AO1306" s="431"/>
      <c r="AP1306" s="434"/>
      <c r="AQ1306" s="435"/>
      <c r="AR1306" s="448"/>
      <c r="AS1306" s="449"/>
      <c r="AT1306" s="452"/>
      <c r="AU1306" s="453"/>
      <c r="AV1306" s="456"/>
      <c r="AW1306" s="457"/>
      <c r="AX1306" s="448"/>
      <c r="AY1306" s="449"/>
      <c r="AZ1306" s="430"/>
      <c r="BA1306" s="431"/>
      <c r="BB1306" s="434"/>
      <c r="BC1306" s="435"/>
      <c r="BD1306" s="448"/>
      <c r="BE1306" s="449"/>
      <c r="BF1306" s="452"/>
      <c r="BG1306" s="453"/>
      <c r="BH1306" s="456"/>
      <c r="BI1306" s="457"/>
      <c r="BJ1306" s="448"/>
      <c r="BK1306" s="449"/>
      <c r="BL1306" s="409"/>
      <c r="BM1306" s="410"/>
      <c r="BN1306" s="411"/>
      <c r="BO1306" s="405"/>
      <c r="BP1306" s="405"/>
      <c r="BQ1306" s="53"/>
      <c r="BR1306" s="53"/>
      <c r="BS1306" s="779"/>
    </row>
    <row r="1307" spans="1:71" ht="21.75" hidden="1" customHeight="1" x14ac:dyDescent="0.3">
      <c r="A1307" s="779"/>
      <c r="B1307" s="414" t="str">
        <f>IF(ROSTER!B44="","",ROSTER!B44)</f>
        <v/>
      </c>
      <c r="C1307" s="416" t="str">
        <f>IF(ROSTER!C$44="","",ROSTER!C$44)</f>
        <v/>
      </c>
      <c r="D1307" s="417"/>
      <c r="E1307" s="418"/>
      <c r="F1307" s="420">
        <f>IF(E1307="y",1,IF(E1307="S",1,0))</f>
        <v>0</v>
      </c>
      <c r="G1307" s="422">
        <f>IF(E1307="S",1,0)</f>
        <v>0</v>
      </c>
      <c r="H1307" s="424"/>
      <c r="I1307" s="425"/>
      <c r="J1307" s="428"/>
      <c r="K1307" s="429"/>
      <c r="L1307" s="432"/>
      <c r="M1307" s="433"/>
      <c r="N1307" s="436">
        <f>L1307+J1307</f>
        <v>0</v>
      </c>
      <c r="O1307" s="437"/>
      <c r="P1307" s="428"/>
      <c r="Q1307" s="429"/>
      <c r="R1307" s="432"/>
      <c r="S1307" s="440"/>
      <c r="T1307" s="432"/>
      <c r="U1307" s="425"/>
      <c r="V1307" s="440"/>
      <c r="W1307" s="425"/>
      <c r="X1307" s="428"/>
      <c r="Y1307" s="425"/>
      <c r="Z1307" s="428"/>
      <c r="AA1307" s="425"/>
      <c r="AB1307" s="428"/>
      <c r="AC1307" s="429"/>
      <c r="AD1307" s="432"/>
      <c r="AE1307" s="433"/>
      <c r="AF1307" s="442">
        <f>IF(AB1307=0,0,(AD1307/AB1307)*100)</f>
        <v>0</v>
      </c>
      <c r="AG1307" s="443"/>
      <c r="AH1307" s="428"/>
      <c r="AI1307" s="429"/>
      <c r="AJ1307" s="432"/>
      <c r="AK1307" s="433"/>
      <c r="AL1307" s="446">
        <f>IF(AH1307=0,0,(AJ1307/AH1307)*100)</f>
        <v>0</v>
      </c>
      <c r="AM1307" s="447"/>
      <c r="AN1307" s="428"/>
      <c r="AO1307" s="429"/>
      <c r="AP1307" s="432"/>
      <c r="AQ1307" s="433"/>
      <c r="AR1307" s="446">
        <f>IF(AN1307=0,0,(AP1307/AN1307)*100)</f>
        <v>0</v>
      </c>
      <c r="AS1307" s="447"/>
      <c r="AT1307" s="450">
        <f>AB1307+AH1307+AN1307</f>
        <v>0</v>
      </c>
      <c r="AU1307" s="451"/>
      <c r="AV1307" s="454">
        <f>AD1307+AJ1307+AP1307</f>
        <v>0</v>
      </c>
      <c r="AW1307" s="455"/>
      <c r="AX1307" s="446">
        <f>IF(AT1307=0,0,(AV1307/AT1307)*100)</f>
        <v>0</v>
      </c>
      <c r="AY1307" s="447"/>
      <c r="AZ1307" s="428"/>
      <c r="BA1307" s="429"/>
      <c r="BB1307" s="432"/>
      <c r="BC1307" s="433"/>
      <c r="BD1307" s="446">
        <f>IF(AZ1307=0,0,(BB1307/AZ1307)*100)</f>
        <v>0</v>
      </c>
      <c r="BE1307" s="447"/>
      <c r="BF1307" s="450">
        <f>AT1307+AZ1307</f>
        <v>0</v>
      </c>
      <c r="BG1307" s="451"/>
      <c r="BH1307" s="454">
        <f>AV1307+BB1307</f>
        <v>0</v>
      </c>
      <c r="BI1307" s="455"/>
      <c r="BJ1307" s="446">
        <f>IF(BF1307=0,0,(BH1307/BF1307)*100)</f>
        <v>0</v>
      </c>
      <c r="BK1307" s="447"/>
      <c r="BL1307" s="406">
        <f>(AD1307*2)+(AJ1307*2)+(AP1307*3)+BB1307</f>
        <v>0</v>
      </c>
      <c r="BM1307" s="407"/>
      <c r="BN1307" s="408"/>
      <c r="BO1307" s="404" t="e">
        <f>(BL1307*BR$1271)+(N1307*BR$1272)+(X1307*BR$1273)+(R1307*BR$1274)+(V1307*BR$1275)+(Z1307*BR$1276)</f>
        <v>#REF!</v>
      </c>
      <c r="BP1307" s="404" t="e">
        <f>((AZ1307-BB1307)*BR$1278)+((AT1307-AV1307)*BR$1277)+(H1307*BR$1279)+(P1307*BR$1280)</f>
        <v>#REF!</v>
      </c>
      <c r="BQ1307" s="53"/>
      <c r="BR1307" s="53"/>
      <c r="BS1307" s="779"/>
    </row>
    <row r="1308" spans="1:71" ht="21.75" hidden="1" customHeight="1" x14ac:dyDescent="0.3">
      <c r="A1308" s="779"/>
      <c r="B1308" s="415"/>
      <c r="C1308" s="412" t="str">
        <f>IF(ROSTER!D$44="","",ROSTER!D$44)</f>
        <v/>
      </c>
      <c r="D1308" s="413"/>
      <c r="E1308" s="419"/>
      <c r="F1308" s="421"/>
      <c r="G1308" s="423"/>
      <c r="H1308" s="426"/>
      <c r="I1308" s="427"/>
      <c r="J1308" s="430"/>
      <c r="K1308" s="431"/>
      <c r="L1308" s="434"/>
      <c r="M1308" s="435"/>
      <c r="N1308" s="438" t="s">
        <v>14</v>
      </c>
      <c r="O1308" s="439"/>
      <c r="P1308" s="430"/>
      <c r="Q1308" s="431"/>
      <c r="R1308" s="434"/>
      <c r="S1308" s="441"/>
      <c r="T1308" s="434"/>
      <c r="U1308" s="427"/>
      <c r="V1308" s="441"/>
      <c r="W1308" s="427"/>
      <c r="X1308" s="430"/>
      <c r="Y1308" s="427"/>
      <c r="Z1308" s="430"/>
      <c r="AA1308" s="427"/>
      <c r="AB1308" s="430"/>
      <c r="AC1308" s="431"/>
      <c r="AD1308" s="434"/>
      <c r="AE1308" s="435"/>
      <c r="AF1308" s="444"/>
      <c r="AG1308" s="445"/>
      <c r="AH1308" s="430"/>
      <c r="AI1308" s="431"/>
      <c r="AJ1308" s="434"/>
      <c r="AK1308" s="435"/>
      <c r="AL1308" s="448"/>
      <c r="AM1308" s="449"/>
      <c r="AN1308" s="430"/>
      <c r="AO1308" s="431"/>
      <c r="AP1308" s="434"/>
      <c r="AQ1308" s="435"/>
      <c r="AR1308" s="448"/>
      <c r="AS1308" s="449"/>
      <c r="AT1308" s="452"/>
      <c r="AU1308" s="453"/>
      <c r="AV1308" s="456"/>
      <c r="AW1308" s="457"/>
      <c r="AX1308" s="448"/>
      <c r="AY1308" s="449"/>
      <c r="AZ1308" s="430"/>
      <c r="BA1308" s="431"/>
      <c r="BB1308" s="434"/>
      <c r="BC1308" s="435"/>
      <c r="BD1308" s="448"/>
      <c r="BE1308" s="449"/>
      <c r="BF1308" s="452"/>
      <c r="BG1308" s="453"/>
      <c r="BH1308" s="456"/>
      <c r="BI1308" s="457"/>
      <c r="BJ1308" s="448"/>
      <c r="BK1308" s="449"/>
      <c r="BL1308" s="409"/>
      <c r="BM1308" s="410"/>
      <c r="BN1308" s="411"/>
      <c r="BO1308" s="405"/>
      <c r="BP1308" s="405"/>
      <c r="BQ1308" s="53"/>
      <c r="BR1308" s="53"/>
      <c r="BS1308" s="779"/>
    </row>
    <row r="1309" spans="1:71" ht="21.75" hidden="1" customHeight="1" x14ac:dyDescent="0.3">
      <c r="A1309" s="779"/>
      <c r="B1309" s="414" t="str">
        <f>IF(ROSTER!B46="","",ROSTER!B46)</f>
        <v/>
      </c>
      <c r="C1309" s="416" t="str">
        <f>IF(ROSTER!C$46="","",ROSTER!C$46)</f>
        <v/>
      </c>
      <c r="D1309" s="417"/>
      <c r="E1309" s="418"/>
      <c r="F1309" s="420">
        <f>IF(E1309="y",1,IF(E1309="S",1,0))</f>
        <v>0</v>
      </c>
      <c r="G1309" s="422">
        <f>IF(E1309="S",1,0)</f>
        <v>0</v>
      </c>
      <c r="H1309" s="424"/>
      <c r="I1309" s="425"/>
      <c r="J1309" s="428"/>
      <c r="K1309" s="429"/>
      <c r="L1309" s="432"/>
      <c r="M1309" s="433"/>
      <c r="N1309" s="436">
        <f>L1309+J1309</f>
        <v>0</v>
      </c>
      <c r="O1309" s="437"/>
      <c r="P1309" s="428"/>
      <c r="Q1309" s="429"/>
      <c r="R1309" s="432"/>
      <c r="S1309" s="440"/>
      <c r="T1309" s="432"/>
      <c r="U1309" s="425"/>
      <c r="V1309" s="440"/>
      <c r="W1309" s="425"/>
      <c r="X1309" s="428"/>
      <c r="Y1309" s="425"/>
      <c r="Z1309" s="428"/>
      <c r="AA1309" s="425"/>
      <c r="AB1309" s="428"/>
      <c r="AC1309" s="429"/>
      <c r="AD1309" s="432"/>
      <c r="AE1309" s="433"/>
      <c r="AF1309" s="442">
        <f>IF(AB1309=0,0,(AD1309/AB1309)*100)</f>
        <v>0</v>
      </c>
      <c r="AG1309" s="443"/>
      <c r="AH1309" s="428"/>
      <c r="AI1309" s="429"/>
      <c r="AJ1309" s="432"/>
      <c r="AK1309" s="433"/>
      <c r="AL1309" s="446">
        <f>IF(AH1309=0,0,(AJ1309/AH1309)*100)</f>
        <v>0</v>
      </c>
      <c r="AM1309" s="447"/>
      <c r="AN1309" s="428"/>
      <c r="AO1309" s="429"/>
      <c r="AP1309" s="432"/>
      <c r="AQ1309" s="433"/>
      <c r="AR1309" s="446">
        <f>IF(AN1309=0,0,(AP1309/AN1309)*100)</f>
        <v>0</v>
      </c>
      <c r="AS1309" s="447"/>
      <c r="AT1309" s="450">
        <f>AB1309+AH1309+AN1309</f>
        <v>0</v>
      </c>
      <c r="AU1309" s="451"/>
      <c r="AV1309" s="454">
        <f>AD1309+AJ1309+AP1309</f>
        <v>0</v>
      </c>
      <c r="AW1309" s="455"/>
      <c r="AX1309" s="446">
        <f>IF(AT1309=0,0,(AV1309/AT1309)*100)</f>
        <v>0</v>
      </c>
      <c r="AY1309" s="447"/>
      <c r="AZ1309" s="428"/>
      <c r="BA1309" s="429"/>
      <c r="BB1309" s="432"/>
      <c r="BC1309" s="433"/>
      <c r="BD1309" s="446">
        <f>IF(AZ1309=0,0,(BB1309/AZ1309)*100)</f>
        <v>0</v>
      </c>
      <c r="BE1309" s="447"/>
      <c r="BF1309" s="450">
        <f>AT1309+AZ1309</f>
        <v>0</v>
      </c>
      <c r="BG1309" s="451"/>
      <c r="BH1309" s="454">
        <f>AV1309+BB1309</f>
        <v>0</v>
      </c>
      <c r="BI1309" s="455"/>
      <c r="BJ1309" s="446">
        <f>IF(BF1309=0,0,(BH1309/BF1309)*100)</f>
        <v>0</v>
      </c>
      <c r="BK1309" s="447"/>
      <c r="BL1309" s="406">
        <f>(AD1309*2)+(AJ1309*2)+(AP1309*3)+BB1309</f>
        <v>0</v>
      </c>
      <c r="BM1309" s="407"/>
      <c r="BN1309" s="408"/>
      <c r="BO1309" s="402" t="e">
        <f>(BL1309*BR$74)+(N1309*BR$75)+(X1309*BR$76)+(R1309*BR$77)+(V1309*BR$78)+(Z1309*BR$79)</f>
        <v>#REF!</v>
      </c>
      <c r="BP1309" s="404" t="e">
        <f>((AZ1309-BB1309)*BR$81)+((AT1309-AV1309)*BR$80)+(H1309*BR$82)+(P1309*BR$83)</f>
        <v>#REF!</v>
      </c>
      <c r="BQ1309" s="53"/>
      <c r="BR1309" s="53"/>
      <c r="BS1309" s="779"/>
    </row>
    <row r="1310" spans="1:71" ht="22.5" hidden="1" customHeight="1" x14ac:dyDescent="0.3">
      <c r="A1310" s="779"/>
      <c r="B1310" s="415"/>
      <c r="C1310" s="412" t="str">
        <f>IF(ROSTER!D$46="","",ROSTER!D$46)</f>
        <v/>
      </c>
      <c r="D1310" s="413"/>
      <c r="E1310" s="419"/>
      <c r="F1310" s="421"/>
      <c r="G1310" s="423"/>
      <c r="H1310" s="426"/>
      <c r="I1310" s="427"/>
      <c r="J1310" s="430"/>
      <c r="K1310" s="431"/>
      <c r="L1310" s="434"/>
      <c r="M1310" s="435"/>
      <c r="N1310" s="438" t="s">
        <v>14</v>
      </c>
      <c r="O1310" s="439"/>
      <c r="P1310" s="430"/>
      <c r="Q1310" s="431"/>
      <c r="R1310" s="434"/>
      <c r="S1310" s="441"/>
      <c r="T1310" s="434"/>
      <c r="U1310" s="427"/>
      <c r="V1310" s="441"/>
      <c r="W1310" s="427"/>
      <c r="X1310" s="430"/>
      <c r="Y1310" s="427"/>
      <c r="Z1310" s="430"/>
      <c r="AA1310" s="427"/>
      <c r="AB1310" s="430"/>
      <c r="AC1310" s="431"/>
      <c r="AD1310" s="434"/>
      <c r="AE1310" s="435"/>
      <c r="AF1310" s="444"/>
      <c r="AG1310" s="445"/>
      <c r="AH1310" s="430"/>
      <c r="AI1310" s="431"/>
      <c r="AJ1310" s="434"/>
      <c r="AK1310" s="435"/>
      <c r="AL1310" s="448"/>
      <c r="AM1310" s="449"/>
      <c r="AN1310" s="430"/>
      <c r="AO1310" s="431"/>
      <c r="AP1310" s="434"/>
      <c r="AQ1310" s="435"/>
      <c r="AR1310" s="448"/>
      <c r="AS1310" s="449"/>
      <c r="AT1310" s="452"/>
      <c r="AU1310" s="453"/>
      <c r="AV1310" s="456"/>
      <c r="AW1310" s="457"/>
      <c r="AX1310" s="448"/>
      <c r="AY1310" s="449"/>
      <c r="AZ1310" s="430"/>
      <c r="BA1310" s="431"/>
      <c r="BB1310" s="434"/>
      <c r="BC1310" s="435"/>
      <c r="BD1310" s="448"/>
      <c r="BE1310" s="449"/>
      <c r="BF1310" s="452"/>
      <c r="BG1310" s="453"/>
      <c r="BH1310" s="456"/>
      <c r="BI1310" s="457"/>
      <c r="BJ1310" s="448"/>
      <c r="BK1310" s="449"/>
      <c r="BL1310" s="409"/>
      <c r="BM1310" s="410"/>
      <c r="BN1310" s="411"/>
      <c r="BO1310" s="403"/>
      <c r="BP1310" s="405"/>
      <c r="BQ1310" s="53"/>
      <c r="BR1310" s="53"/>
      <c r="BS1310" s="779"/>
    </row>
    <row r="1311" spans="1:71" ht="21.75" hidden="1" customHeight="1" x14ac:dyDescent="0.3">
      <c r="A1311" s="779"/>
      <c r="B1311" s="414" t="str">
        <f>IF(ROSTER!B48="","",ROSTER!B48)</f>
        <v/>
      </c>
      <c r="C1311" s="416" t="str">
        <f>IF(ROSTER!C$48="","",ROSTER!C$48)</f>
        <v/>
      </c>
      <c r="D1311" s="417"/>
      <c r="E1311" s="418"/>
      <c r="F1311" s="420">
        <f t="shared" ref="F1311" si="720">IF(E1311="y",1,IF(E1311="S",1,0))</f>
        <v>0</v>
      </c>
      <c r="G1311" s="422">
        <f t="shared" ref="G1311" si="721">IF(E1311="S",1,0)</f>
        <v>0</v>
      </c>
      <c r="H1311" s="424"/>
      <c r="I1311" s="425"/>
      <c r="J1311" s="428"/>
      <c r="K1311" s="429"/>
      <c r="L1311" s="432"/>
      <c r="M1311" s="433"/>
      <c r="N1311" s="436">
        <f t="shared" ref="N1311" si="722">L1311+J1311</f>
        <v>0</v>
      </c>
      <c r="O1311" s="437"/>
      <c r="P1311" s="428"/>
      <c r="Q1311" s="429"/>
      <c r="R1311" s="432"/>
      <c r="S1311" s="440"/>
      <c r="T1311" s="432"/>
      <c r="U1311" s="425"/>
      <c r="V1311" s="440"/>
      <c r="W1311" s="425"/>
      <c r="X1311" s="428"/>
      <c r="Y1311" s="425"/>
      <c r="Z1311" s="428"/>
      <c r="AA1311" s="425"/>
      <c r="AB1311" s="428"/>
      <c r="AC1311" s="429"/>
      <c r="AD1311" s="432"/>
      <c r="AE1311" s="433"/>
      <c r="AF1311" s="442"/>
      <c r="AG1311" s="443"/>
      <c r="AH1311" s="428"/>
      <c r="AI1311" s="429"/>
      <c r="AJ1311" s="432"/>
      <c r="AK1311" s="433"/>
      <c r="AL1311" s="446">
        <f t="shared" ref="AL1311" si="723">IF(AH1311=0,0,(AJ1311/AH1311)*100)</f>
        <v>0</v>
      </c>
      <c r="AM1311" s="447"/>
      <c r="AN1311" s="428"/>
      <c r="AO1311" s="429"/>
      <c r="AP1311" s="432"/>
      <c r="AQ1311" s="433"/>
      <c r="AR1311" s="446">
        <f t="shared" ref="AR1311" si="724">IF(AN1311=0,0,(AP1311/AN1311)*100)</f>
        <v>0</v>
      </c>
      <c r="AS1311" s="447"/>
      <c r="AT1311" s="450">
        <f t="shared" ref="AT1311" si="725">AB1311+AH1311+AN1311</f>
        <v>0</v>
      </c>
      <c r="AU1311" s="451"/>
      <c r="AV1311" s="454">
        <f t="shared" ref="AV1311" si="726">AD1311+AJ1311+AP1311</f>
        <v>0</v>
      </c>
      <c r="AW1311" s="455"/>
      <c r="AX1311" s="446">
        <f t="shared" ref="AX1311" si="727">IF(AT1311=0,0,(AV1311/AT1311)*100)</f>
        <v>0</v>
      </c>
      <c r="AY1311" s="447"/>
      <c r="AZ1311" s="428"/>
      <c r="BA1311" s="429"/>
      <c r="BB1311" s="432"/>
      <c r="BC1311" s="433"/>
      <c r="BD1311" s="446">
        <f t="shared" ref="BD1311" si="728">IF(AZ1311=0,0,(BB1311/AZ1311)*100)</f>
        <v>0</v>
      </c>
      <c r="BE1311" s="447"/>
      <c r="BF1311" s="450">
        <f t="shared" ref="BF1311" si="729">AT1311+AZ1311</f>
        <v>0</v>
      </c>
      <c r="BG1311" s="451"/>
      <c r="BH1311" s="454">
        <f t="shared" ref="BH1311" si="730">AV1311+BB1311</f>
        <v>0</v>
      </c>
      <c r="BI1311" s="455"/>
      <c r="BJ1311" s="446">
        <f t="shared" ref="BJ1311" si="731">IF(BF1311=0,0,(BH1311/BF1311)*100)</f>
        <v>0</v>
      </c>
      <c r="BK1311" s="447"/>
      <c r="BL1311" s="406">
        <f t="shared" ref="BL1311" si="732">(AD1311*2)+(AJ1311*2)+(AP1311*3)+BB1311</f>
        <v>0</v>
      </c>
      <c r="BM1311" s="407"/>
      <c r="BN1311" s="408"/>
      <c r="BO1311" s="402" t="e">
        <f>(BL1311*BR$74)+(N1311*BR$75)+(X1311*BR$76)+(R1311*BR$77)+(V1311*BR$78)+(Z1311*BR$79)</f>
        <v>#REF!</v>
      </c>
      <c r="BP1311" s="404" t="e">
        <f>((AZ1311-BB1311)*BR$81)+((AT1311-AV1311)*BR$80)+(H1311*BR$82)+(P1311*BR$83)</f>
        <v>#REF!</v>
      </c>
      <c r="BQ1311" s="53"/>
      <c r="BR1311" s="53"/>
      <c r="BS1311" s="779"/>
    </row>
    <row r="1312" spans="1:71" ht="22.5" hidden="1" customHeight="1" x14ac:dyDescent="0.3">
      <c r="A1312" s="779"/>
      <c r="B1312" s="415"/>
      <c r="C1312" s="412" t="str">
        <f>IF(ROSTER!D$48="","",ROSTER!D$48)</f>
        <v/>
      </c>
      <c r="D1312" s="413"/>
      <c r="E1312" s="419"/>
      <c r="F1312" s="421"/>
      <c r="G1312" s="423"/>
      <c r="H1312" s="426"/>
      <c r="I1312" s="427"/>
      <c r="J1312" s="430"/>
      <c r="K1312" s="431"/>
      <c r="L1312" s="434"/>
      <c r="M1312" s="435"/>
      <c r="N1312" s="438" t="s">
        <v>14</v>
      </c>
      <c r="O1312" s="439"/>
      <c r="P1312" s="430"/>
      <c r="Q1312" s="431"/>
      <c r="R1312" s="434"/>
      <c r="S1312" s="441"/>
      <c r="T1312" s="434"/>
      <c r="U1312" s="427"/>
      <c r="V1312" s="441"/>
      <c r="W1312" s="427"/>
      <c r="X1312" s="430"/>
      <c r="Y1312" s="427"/>
      <c r="Z1312" s="430"/>
      <c r="AA1312" s="427"/>
      <c r="AB1312" s="430"/>
      <c r="AC1312" s="431"/>
      <c r="AD1312" s="434"/>
      <c r="AE1312" s="435"/>
      <c r="AF1312" s="444"/>
      <c r="AG1312" s="445"/>
      <c r="AH1312" s="430"/>
      <c r="AI1312" s="431"/>
      <c r="AJ1312" s="434"/>
      <c r="AK1312" s="435"/>
      <c r="AL1312" s="448"/>
      <c r="AM1312" s="449"/>
      <c r="AN1312" s="430"/>
      <c r="AO1312" s="431"/>
      <c r="AP1312" s="434"/>
      <c r="AQ1312" s="435"/>
      <c r="AR1312" s="448"/>
      <c r="AS1312" s="449"/>
      <c r="AT1312" s="452"/>
      <c r="AU1312" s="453"/>
      <c r="AV1312" s="456"/>
      <c r="AW1312" s="457"/>
      <c r="AX1312" s="448"/>
      <c r="AY1312" s="449"/>
      <c r="AZ1312" s="430"/>
      <c r="BA1312" s="431"/>
      <c r="BB1312" s="434"/>
      <c r="BC1312" s="435"/>
      <c r="BD1312" s="448"/>
      <c r="BE1312" s="449"/>
      <c r="BF1312" s="452"/>
      <c r="BG1312" s="453"/>
      <c r="BH1312" s="456"/>
      <c r="BI1312" s="457"/>
      <c r="BJ1312" s="448"/>
      <c r="BK1312" s="449"/>
      <c r="BL1312" s="409"/>
      <c r="BM1312" s="410"/>
      <c r="BN1312" s="411"/>
      <c r="BO1312" s="403"/>
      <c r="BP1312" s="405"/>
      <c r="BQ1312" s="53"/>
      <c r="BR1312" s="53"/>
      <c r="BS1312" s="779"/>
    </row>
    <row r="1313" spans="1:71" ht="21.75" hidden="1" customHeight="1" x14ac:dyDescent="0.3">
      <c r="A1313" s="779"/>
      <c r="B1313" s="414" t="str">
        <f>IF(ROSTER!B50="","",ROSTER!B50)</f>
        <v/>
      </c>
      <c r="C1313" s="416" t="str">
        <f>IF(ROSTER!C$50="","",ROSTER!C$50)</f>
        <v/>
      </c>
      <c r="D1313" s="417"/>
      <c r="E1313" s="418"/>
      <c r="F1313" s="420">
        <f t="shared" ref="F1313" si="733">IF(E1313="y",1,IF(E1313="S",1,0))</f>
        <v>0</v>
      </c>
      <c r="G1313" s="422">
        <f t="shared" ref="G1313" si="734">IF(E1313="S",1,0)</f>
        <v>0</v>
      </c>
      <c r="H1313" s="424"/>
      <c r="I1313" s="425"/>
      <c r="J1313" s="428"/>
      <c r="K1313" s="429"/>
      <c r="L1313" s="432"/>
      <c r="M1313" s="433"/>
      <c r="N1313" s="436">
        <f t="shared" ref="N1313" si="735">L1313+J1313</f>
        <v>0</v>
      </c>
      <c r="O1313" s="437"/>
      <c r="P1313" s="428"/>
      <c r="Q1313" s="429"/>
      <c r="R1313" s="432"/>
      <c r="S1313" s="440"/>
      <c r="T1313" s="432"/>
      <c r="U1313" s="425"/>
      <c r="V1313" s="440"/>
      <c r="W1313" s="425"/>
      <c r="X1313" s="428"/>
      <c r="Y1313" s="425"/>
      <c r="Z1313" s="428"/>
      <c r="AA1313" s="425"/>
      <c r="AB1313" s="428"/>
      <c r="AC1313" s="429"/>
      <c r="AD1313" s="432"/>
      <c r="AE1313" s="433"/>
      <c r="AF1313" s="442"/>
      <c r="AG1313" s="443"/>
      <c r="AH1313" s="428"/>
      <c r="AI1313" s="429"/>
      <c r="AJ1313" s="432"/>
      <c r="AK1313" s="433"/>
      <c r="AL1313" s="446">
        <f t="shared" ref="AL1313" si="736">IF(AH1313=0,0,(AJ1313/AH1313)*100)</f>
        <v>0</v>
      </c>
      <c r="AM1313" s="447"/>
      <c r="AN1313" s="428"/>
      <c r="AO1313" s="429"/>
      <c r="AP1313" s="432"/>
      <c r="AQ1313" s="433"/>
      <c r="AR1313" s="446">
        <f t="shared" ref="AR1313" si="737">IF(AN1313=0,0,(AP1313/AN1313)*100)</f>
        <v>0</v>
      </c>
      <c r="AS1313" s="447"/>
      <c r="AT1313" s="450">
        <f t="shared" ref="AT1313" si="738">AB1313+AH1313+AN1313</f>
        <v>0</v>
      </c>
      <c r="AU1313" s="451"/>
      <c r="AV1313" s="454">
        <f t="shared" ref="AV1313" si="739">AD1313+AJ1313+AP1313</f>
        <v>0</v>
      </c>
      <c r="AW1313" s="455"/>
      <c r="AX1313" s="446">
        <f t="shared" ref="AX1313" si="740">IF(AT1313=0,0,(AV1313/AT1313)*100)</f>
        <v>0</v>
      </c>
      <c r="AY1313" s="447"/>
      <c r="AZ1313" s="428"/>
      <c r="BA1313" s="429"/>
      <c r="BB1313" s="432"/>
      <c r="BC1313" s="433"/>
      <c r="BD1313" s="446">
        <f t="shared" ref="BD1313" si="741">IF(AZ1313=0,0,(BB1313/AZ1313)*100)</f>
        <v>0</v>
      </c>
      <c r="BE1313" s="447"/>
      <c r="BF1313" s="450">
        <f t="shared" ref="BF1313" si="742">AT1313+AZ1313</f>
        <v>0</v>
      </c>
      <c r="BG1313" s="451"/>
      <c r="BH1313" s="454">
        <f t="shared" ref="BH1313" si="743">AV1313+BB1313</f>
        <v>0</v>
      </c>
      <c r="BI1313" s="455"/>
      <c r="BJ1313" s="446">
        <f t="shared" ref="BJ1313" si="744">IF(BF1313=0,0,(BH1313/BF1313)*100)</f>
        <v>0</v>
      </c>
      <c r="BK1313" s="447"/>
      <c r="BL1313" s="406">
        <f t="shared" ref="BL1313" si="745">(AD1313*2)+(AJ1313*2)+(AP1313*3)+BB1313</f>
        <v>0</v>
      </c>
      <c r="BM1313" s="407"/>
      <c r="BN1313" s="408"/>
      <c r="BO1313" s="402" t="e">
        <f>(BL1313*BR$74)+(N1313*BR$75)+(X1313*BR$76)+(R1313*BR$77)+(V1313*BR$78)+(Z1313*BR$79)</f>
        <v>#REF!</v>
      </c>
      <c r="BP1313" s="404" t="e">
        <f>((AZ1313-BB1313)*BR$81)+((AT1313-AV1313)*BR$80)+(H1313*BR$82)+(P1313*BR$83)</f>
        <v>#REF!</v>
      </c>
      <c r="BQ1313" s="53"/>
      <c r="BR1313" s="53"/>
      <c r="BS1313" s="779"/>
    </row>
    <row r="1314" spans="1:71" ht="22.5" hidden="1" customHeight="1" thickBot="1" x14ac:dyDescent="0.3">
      <c r="A1314" s="779"/>
      <c r="B1314" s="415"/>
      <c r="C1314" s="412" t="str">
        <f>IF(ROSTER!D$50="","",ROSTER!D$50)</f>
        <v/>
      </c>
      <c r="D1314" s="413"/>
      <c r="E1314" s="419"/>
      <c r="F1314" s="421"/>
      <c r="G1314" s="423"/>
      <c r="H1314" s="426"/>
      <c r="I1314" s="427"/>
      <c r="J1314" s="430"/>
      <c r="K1314" s="431"/>
      <c r="L1314" s="434"/>
      <c r="M1314" s="435"/>
      <c r="N1314" s="438" t="s">
        <v>14</v>
      </c>
      <c r="O1314" s="439"/>
      <c r="P1314" s="430"/>
      <c r="Q1314" s="431"/>
      <c r="R1314" s="434"/>
      <c r="S1314" s="441"/>
      <c r="T1314" s="434"/>
      <c r="U1314" s="427"/>
      <c r="V1314" s="441"/>
      <c r="W1314" s="427"/>
      <c r="X1314" s="430"/>
      <c r="Y1314" s="427"/>
      <c r="Z1314" s="430"/>
      <c r="AA1314" s="427"/>
      <c r="AB1314" s="430"/>
      <c r="AC1314" s="431"/>
      <c r="AD1314" s="434"/>
      <c r="AE1314" s="435"/>
      <c r="AF1314" s="444"/>
      <c r="AG1314" s="445"/>
      <c r="AH1314" s="430"/>
      <c r="AI1314" s="431"/>
      <c r="AJ1314" s="434"/>
      <c r="AK1314" s="435"/>
      <c r="AL1314" s="448"/>
      <c r="AM1314" s="449"/>
      <c r="AN1314" s="430"/>
      <c r="AO1314" s="431"/>
      <c r="AP1314" s="434"/>
      <c r="AQ1314" s="435"/>
      <c r="AR1314" s="448"/>
      <c r="AS1314" s="449"/>
      <c r="AT1314" s="452"/>
      <c r="AU1314" s="453"/>
      <c r="AV1314" s="456"/>
      <c r="AW1314" s="457"/>
      <c r="AX1314" s="448"/>
      <c r="AY1314" s="449"/>
      <c r="AZ1314" s="430"/>
      <c r="BA1314" s="431"/>
      <c r="BB1314" s="434"/>
      <c r="BC1314" s="435"/>
      <c r="BD1314" s="448"/>
      <c r="BE1314" s="449"/>
      <c r="BF1314" s="452"/>
      <c r="BG1314" s="453"/>
      <c r="BH1314" s="456"/>
      <c r="BI1314" s="457"/>
      <c r="BJ1314" s="448"/>
      <c r="BK1314" s="449"/>
      <c r="BL1314" s="409"/>
      <c r="BM1314" s="410"/>
      <c r="BN1314" s="411"/>
      <c r="BO1314" s="403"/>
      <c r="BP1314" s="405"/>
      <c r="BQ1314" s="53"/>
      <c r="BR1314" s="53"/>
      <c r="BS1314" s="779"/>
    </row>
    <row r="1315" spans="1:71" s="224" customFormat="1" ht="33.6" customHeight="1" x14ac:dyDescent="0.5">
      <c r="A1315" s="789"/>
      <c r="B1315" s="376"/>
      <c r="C1315" s="377"/>
      <c r="D1315" s="377" t="s">
        <v>10</v>
      </c>
      <c r="E1315" s="380"/>
      <c r="F1315" s="223"/>
      <c r="G1315" s="223"/>
      <c r="H1315" s="382">
        <f>SUM(H1271:I1314)</f>
        <v>0</v>
      </c>
      <c r="I1315" s="383"/>
      <c r="J1315" s="382">
        <f>SUM(J1271:K1314)</f>
        <v>0</v>
      </c>
      <c r="K1315" s="383"/>
      <c r="L1315" s="386">
        <f>SUM(L1271:M1314)</f>
        <v>0</v>
      </c>
      <c r="M1315" s="387"/>
      <c r="N1315" s="358">
        <f>L1315+J1315</f>
        <v>0</v>
      </c>
      <c r="O1315" s="359"/>
      <c r="P1315" s="386">
        <f>SUM(P1271:Q1314)</f>
        <v>0</v>
      </c>
      <c r="Q1315" s="383"/>
      <c r="R1315" s="386">
        <f t="shared" ref="R1315" si="746">SUM(R1271:S1314)</f>
        <v>0</v>
      </c>
      <c r="S1315" s="387"/>
      <c r="T1315" s="386">
        <f t="shared" ref="T1315" si="747">SUM(T1271:U1314)</f>
        <v>0</v>
      </c>
      <c r="U1315" s="359"/>
      <c r="V1315" s="387">
        <f t="shared" ref="V1315" si="748">SUM(V1271:W1314)</f>
        <v>0</v>
      </c>
      <c r="W1315" s="387"/>
      <c r="X1315" s="382">
        <f t="shared" ref="X1315" si="749">SUM(X1271:Y1314)</f>
        <v>0</v>
      </c>
      <c r="Y1315" s="359"/>
      <c r="Z1315" s="382">
        <f t="shared" ref="Z1315" si="750">SUM(Z1271:AA1314)</f>
        <v>0</v>
      </c>
      <c r="AA1315" s="359"/>
      <c r="AB1315" s="387">
        <f t="shared" ref="AB1315" si="751">SUM(AB1271:AC1314)</f>
        <v>0</v>
      </c>
      <c r="AC1315" s="383"/>
      <c r="AD1315" s="386">
        <f t="shared" ref="AD1315" si="752">SUM(AD1271:AE1314)</f>
        <v>0</v>
      </c>
      <c r="AE1315" s="387"/>
      <c r="AF1315" s="358">
        <f t="shared" ref="AF1315" si="753">SUM(AF1271:AG1314)</f>
        <v>0</v>
      </c>
      <c r="AG1315" s="359"/>
      <c r="AH1315" s="386">
        <f t="shared" ref="AH1315" si="754">SUM(AH1271:AI1314)</f>
        <v>0</v>
      </c>
      <c r="AI1315" s="383"/>
      <c r="AJ1315" s="386">
        <f t="shared" ref="AJ1315" si="755">SUM(AJ1271:AK1314)</f>
        <v>0</v>
      </c>
      <c r="AK1315" s="387"/>
      <c r="AL1315" s="358">
        <f>IF(AH1315=0,0,(AJ1315/AH1315)*100)</f>
        <v>0</v>
      </c>
      <c r="AM1315" s="359"/>
      <c r="AN1315" s="386">
        <f>SUM(AN1271:AO1314)</f>
        <v>0</v>
      </c>
      <c r="AO1315" s="383"/>
      <c r="AP1315" s="386">
        <f>SUM(AP1271:AQ1314)</f>
        <v>0</v>
      </c>
      <c r="AQ1315" s="387"/>
      <c r="AR1315" s="358">
        <f>IF(AN1315=0,0,(AP1315/AN1315)*100)</f>
        <v>0</v>
      </c>
      <c r="AS1315" s="359"/>
      <c r="AT1315" s="382">
        <f>AB1315+AH1315+AN1315</f>
        <v>0</v>
      </c>
      <c r="AU1315" s="383"/>
      <c r="AV1315" s="386">
        <f>AD1315+AJ1315+AP1315</f>
        <v>0</v>
      </c>
      <c r="AW1315" s="392"/>
      <c r="AX1315" s="358">
        <f>IF(AT1315=0,0,(AV1315/AT1315)*100)</f>
        <v>0</v>
      </c>
      <c r="AY1315" s="359"/>
      <c r="AZ1315" s="386">
        <f>SUM(AZ1271:BA1314)</f>
        <v>0</v>
      </c>
      <c r="BA1315" s="383"/>
      <c r="BB1315" s="386">
        <f>SUM(BB1271:BC1314)</f>
        <v>0</v>
      </c>
      <c r="BC1315" s="387"/>
      <c r="BD1315" s="358">
        <f>IF(AZ1315=0,0,(BB1315/AZ1315)*100)</f>
        <v>0</v>
      </c>
      <c r="BE1315" s="359"/>
      <c r="BF1315" s="382">
        <f>AT1315+AZ1315</f>
        <v>0</v>
      </c>
      <c r="BG1315" s="383"/>
      <c r="BH1315" s="386">
        <f>AV1315+BB1315</f>
        <v>0</v>
      </c>
      <c r="BI1315" s="392"/>
      <c r="BJ1315" s="358">
        <f>IF(BF1315=0,0,(BH1315/BF1315)*100)</f>
        <v>0</v>
      </c>
      <c r="BK1315" s="394"/>
      <c r="BL1315" s="396">
        <f>SUM(BL1271:BN1314)</f>
        <v>0</v>
      </c>
      <c r="BM1315" s="397"/>
      <c r="BN1315" s="398"/>
      <c r="BO1315" s="402" t="e">
        <f>(BL1315*BR$74)+(N1315*BR$75)+(X1315*BR$76)+(R1315*BR$77)+(V1315*BR$78)+(Z1315*BR$79)</f>
        <v>#REF!</v>
      </c>
      <c r="BP1315" s="404" t="e">
        <f>((AZ1315-BB1315)*BR$81)+((AT1315-AV1315)*BR$80)+(H1315*BR$82)+(P1315*BR$83)</f>
        <v>#REF!</v>
      </c>
      <c r="BQ1315" s="222"/>
      <c r="BR1315" s="222"/>
      <c r="BS1315" s="789"/>
    </row>
    <row r="1316" spans="1:71" s="224" customFormat="1" ht="33.950000000000003" customHeight="1" thickBot="1" x14ac:dyDescent="0.55000000000000004">
      <c r="A1316" s="789"/>
      <c r="B1316" s="378"/>
      <c r="C1316" s="379"/>
      <c r="D1316" s="379"/>
      <c r="E1316" s="381"/>
      <c r="F1316" s="225"/>
      <c r="G1316" s="225"/>
      <c r="H1316" s="384"/>
      <c r="I1316" s="385"/>
      <c r="J1316" s="384"/>
      <c r="K1316" s="385"/>
      <c r="L1316" s="388"/>
      <c r="M1316" s="389"/>
      <c r="N1316" s="390" t="s">
        <v>14</v>
      </c>
      <c r="O1316" s="391"/>
      <c r="P1316" s="388"/>
      <c r="Q1316" s="385"/>
      <c r="R1316" s="388"/>
      <c r="S1316" s="389"/>
      <c r="T1316" s="388"/>
      <c r="U1316" s="391"/>
      <c r="V1316" s="389"/>
      <c r="W1316" s="389"/>
      <c r="X1316" s="384"/>
      <c r="Y1316" s="391"/>
      <c r="Z1316" s="384"/>
      <c r="AA1316" s="391"/>
      <c r="AB1316" s="389"/>
      <c r="AC1316" s="385"/>
      <c r="AD1316" s="388"/>
      <c r="AE1316" s="389"/>
      <c r="AF1316" s="390"/>
      <c r="AG1316" s="391"/>
      <c r="AH1316" s="388"/>
      <c r="AI1316" s="385"/>
      <c r="AJ1316" s="388"/>
      <c r="AK1316" s="389"/>
      <c r="AL1316" s="390"/>
      <c r="AM1316" s="391"/>
      <c r="AN1316" s="388"/>
      <c r="AO1316" s="385"/>
      <c r="AP1316" s="388"/>
      <c r="AQ1316" s="389"/>
      <c r="AR1316" s="390"/>
      <c r="AS1316" s="391"/>
      <c r="AT1316" s="384"/>
      <c r="AU1316" s="385"/>
      <c r="AV1316" s="388"/>
      <c r="AW1316" s="393"/>
      <c r="AX1316" s="390"/>
      <c r="AY1316" s="391"/>
      <c r="AZ1316" s="388"/>
      <c r="BA1316" s="385"/>
      <c r="BB1316" s="388"/>
      <c r="BC1316" s="389"/>
      <c r="BD1316" s="390"/>
      <c r="BE1316" s="391"/>
      <c r="BF1316" s="384"/>
      <c r="BG1316" s="385"/>
      <c r="BH1316" s="388"/>
      <c r="BI1316" s="393"/>
      <c r="BJ1316" s="390"/>
      <c r="BK1316" s="395"/>
      <c r="BL1316" s="399"/>
      <c r="BM1316" s="400"/>
      <c r="BN1316" s="401"/>
      <c r="BO1316" s="403"/>
      <c r="BP1316" s="405"/>
      <c r="BQ1316" s="222"/>
      <c r="BR1316" s="222"/>
      <c r="BS1316" s="789"/>
    </row>
    <row r="1317" spans="1:71" s="230" customFormat="1" ht="48.2" customHeight="1" thickBot="1" x14ac:dyDescent="0.55000000000000004">
      <c r="A1317" s="790"/>
      <c r="B1317" s="342"/>
      <c r="C1317" s="343"/>
      <c r="D1317" s="343" t="s">
        <v>13</v>
      </c>
      <c r="E1317" s="344"/>
      <c r="F1317" s="227"/>
      <c r="G1317" s="223"/>
      <c r="H1317" s="345"/>
      <c r="I1317" s="346"/>
      <c r="J1317" s="347"/>
      <c r="K1317" s="348"/>
      <c r="L1317" s="349"/>
      <c r="M1317" s="350"/>
      <c r="N1317" s="351">
        <f>J1317+L1317</f>
        <v>0</v>
      </c>
      <c r="O1317" s="352"/>
      <c r="P1317" s="347"/>
      <c r="Q1317" s="348"/>
      <c r="R1317" s="349"/>
      <c r="S1317" s="348"/>
      <c r="T1317" s="353"/>
      <c r="U1317" s="354"/>
      <c r="V1317" s="347"/>
      <c r="W1317" s="355"/>
      <c r="X1317" s="345"/>
      <c r="Y1317" s="346"/>
      <c r="Z1317" s="347"/>
      <c r="AA1317" s="355"/>
      <c r="AB1317" s="347"/>
      <c r="AC1317" s="348"/>
      <c r="AD1317" s="349"/>
      <c r="AE1317" s="350"/>
      <c r="AF1317" s="356">
        <f>IF(AB1317=0,0,(AD1317/AB1317)*100)</f>
        <v>0</v>
      </c>
      <c r="AG1317" s="357"/>
      <c r="AH1317" s="347"/>
      <c r="AI1317" s="348"/>
      <c r="AJ1317" s="349"/>
      <c r="AK1317" s="350"/>
      <c r="AL1317" s="358">
        <f>IF(AH1317=0,0,(AJ1317/AH1317)*100)</f>
        <v>0</v>
      </c>
      <c r="AM1317" s="359"/>
      <c r="AN1317" s="347"/>
      <c r="AO1317" s="348"/>
      <c r="AP1317" s="349"/>
      <c r="AQ1317" s="350"/>
      <c r="AR1317" s="358">
        <f>IF(AN1317=0,0,(AP1317/AN1317)*100)</f>
        <v>0</v>
      </c>
      <c r="AS1317" s="359"/>
      <c r="AT1317" s="360">
        <f>AB1317+AH1317+AN1317</f>
        <v>0</v>
      </c>
      <c r="AU1317" s="361"/>
      <c r="AV1317" s="362">
        <f>AD1317+AJ1317+AP1317</f>
        <v>0</v>
      </c>
      <c r="AW1317" s="363"/>
      <c r="AX1317" s="358">
        <f>IF(AT1317=0,0,(AV1317/AT1317)*100)</f>
        <v>0</v>
      </c>
      <c r="AY1317" s="359"/>
      <c r="AZ1317" s="347"/>
      <c r="BA1317" s="348"/>
      <c r="BB1317" s="349"/>
      <c r="BC1317" s="350"/>
      <c r="BD1317" s="358">
        <f>IF(AZ1317=0,0,(BB1317/AZ1317)*100)</f>
        <v>0</v>
      </c>
      <c r="BE1317" s="359"/>
      <c r="BF1317" s="360">
        <f>AT1317+AZ1317</f>
        <v>0</v>
      </c>
      <c r="BG1317" s="361"/>
      <c r="BH1317" s="362">
        <f>AV1317+BB1317</f>
        <v>0</v>
      </c>
      <c r="BI1317" s="363"/>
      <c r="BJ1317" s="358">
        <f>IF(BF1317=0,0,(BH1317/BF1317)*100)</f>
        <v>0</v>
      </c>
      <c r="BK1317" s="359"/>
      <c r="BL1317" s="364"/>
      <c r="BM1317" s="365"/>
      <c r="BN1317" s="366"/>
      <c r="BO1317" s="228"/>
      <c r="BP1317" s="229"/>
      <c r="BQ1317" s="226"/>
      <c r="BR1317" s="226"/>
      <c r="BS1317" s="790"/>
    </row>
    <row r="1318" spans="1:71" s="230" customFormat="1" ht="48.95" customHeight="1" thickBot="1" x14ac:dyDescent="0.55000000000000004">
      <c r="A1318" s="790"/>
      <c r="B1318" s="231"/>
      <c r="C1318" s="268"/>
      <c r="D1318" s="367" t="s">
        <v>87</v>
      </c>
      <c r="E1318" s="368"/>
      <c r="F1318" s="233"/>
      <c r="G1318" s="233"/>
      <c r="H1318" s="268"/>
      <c r="I1318" s="268"/>
      <c r="J1318" s="369">
        <f>IF((J1315+L1317)=0,0,J1315/(J1315+L1317)*100)</f>
        <v>0</v>
      </c>
      <c r="K1318" s="370"/>
      <c r="L1318" s="369">
        <f>IF((L1315+J1317)=0,0,L1315/(L1315+J1317)*100)</f>
        <v>0</v>
      </c>
      <c r="M1318" s="370"/>
      <c r="N1318" s="369">
        <f>IF((N1315+N1317)=0,0,N1315/(N1315+N1317)*100)</f>
        <v>0</v>
      </c>
      <c r="O1318" s="371"/>
      <c r="P1318" s="372"/>
      <c r="Q1318" s="373"/>
      <c r="R1318" s="373"/>
      <c r="S1318" s="373"/>
      <c r="T1318" s="374"/>
      <c r="U1318" s="374"/>
      <c r="V1318" s="373"/>
      <c r="W1318" s="373"/>
      <c r="X1318" s="373"/>
      <c r="Y1318" s="373"/>
      <c r="Z1318" s="373"/>
      <c r="AA1318" s="373"/>
      <c r="AB1318" s="373"/>
      <c r="AC1318" s="373"/>
      <c r="AD1318" s="373"/>
      <c r="AE1318" s="373"/>
      <c r="AF1318" s="373"/>
      <c r="AG1318" s="373"/>
      <c r="AH1318" s="373"/>
      <c r="AI1318" s="373"/>
      <c r="AJ1318" s="373"/>
      <c r="AK1318" s="373"/>
      <c r="AL1318" s="373"/>
      <c r="AM1318" s="373"/>
      <c r="AN1318" s="373"/>
      <c r="AO1318" s="373"/>
      <c r="AP1318" s="373"/>
      <c r="AQ1318" s="373"/>
      <c r="AR1318" s="373"/>
      <c r="AS1318" s="373"/>
      <c r="AT1318" s="373"/>
      <c r="AU1318" s="373"/>
      <c r="AV1318" s="373"/>
      <c r="AW1318" s="373"/>
      <c r="AX1318" s="373"/>
      <c r="AY1318" s="373"/>
      <c r="AZ1318" s="373"/>
      <c r="BA1318" s="373"/>
      <c r="BB1318" s="373"/>
      <c r="BC1318" s="373"/>
      <c r="BD1318" s="373"/>
      <c r="BE1318" s="373"/>
      <c r="BF1318" s="373"/>
      <c r="BG1318" s="373"/>
      <c r="BH1318" s="373"/>
      <c r="BI1318" s="373"/>
      <c r="BJ1318" s="373"/>
      <c r="BK1318" s="373"/>
      <c r="BL1318" s="373"/>
      <c r="BM1318" s="373"/>
      <c r="BN1318" s="375"/>
      <c r="BO1318" s="234"/>
      <c r="BP1318" s="234"/>
      <c r="BQ1318" s="226"/>
      <c r="BR1318" s="226"/>
      <c r="BS1318" s="790"/>
    </row>
    <row r="1319" spans="1:71" ht="15.75" customHeight="1" thickTop="1" thickBot="1" x14ac:dyDescent="0.45">
      <c r="A1319" s="779"/>
      <c r="B1319" s="160"/>
      <c r="C1319" s="161"/>
      <c r="D1319" s="161"/>
      <c r="E1319" s="161"/>
      <c r="F1319" s="69"/>
      <c r="G1319" s="69"/>
      <c r="H1319" s="161"/>
      <c r="I1319" s="161"/>
      <c r="J1319" s="161"/>
      <c r="K1319" s="161"/>
      <c r="L1319" s="161"/>
      <c r="M1319" s="161"/>
      <c r="N1319" s="161"/>
      <c r="O1319" s="161"/>
      <c r="P1319" s="161"/>
      <c r="Q1319" s="161"/>
      <c r="R1319" s="161"/>
      <c r="S1319" s="161"/>
      <c r="T1319" s="161"/>
      <c r="U1319" s="161"/>
      <c r="V1319" s="161"/>
      <c r="W1319" s="161"/>
      <c r="X1319" s="161"/>
      <c r="Y1319" s="161"/>
      <c r="Z1319" s="161"/>
      <c r="AA1319" s="161"/>
      <c r="AB1319" s="161"/>
      <c r="AC1319" s="161"/>
      <c r="AD1319" s="161"/>
      <c r="AE1319" s="161"/>
      <c r="AF1319" s="166"/>
      <c r="AG1319" s="166"/>
      <c r="AH1319" s="161"/>
      <c r="AI1319" s="161"/>
      <c r="AJ1319" s="161"/>
      <c r="AK1319" s="161"/>
      <c r="AL1319" s="161"/>
      <c r="AM1319" s="161"/>
      <c r="AN1319" s="161"/>
      <c r="AO1319" s="161"/>
      <c r="AP1319" s="161"/>
      <c r="AQ1319" s="161"/>
      <c r="AR1319" s="161"/>
      <c r="AS1319" s="161"/>
      <c r="AT1319" s="161"/>
      <c r="AU1319" s="161"/>
      <c r="AV1319" s="161"/>
      <c r="AW1319" s="161"/>
      <c r="AX1319" s="161"/>
      <c r="AY1319" s="161"/>
      <c r="AZ1319" s="161"/>
      <c r="BA1319" s="161"/>
      <c r="BB1319" s="161"/>
      <c r="BC1319" s="161"/>
      <c r="BD1319" s="161"/>
      <c r="BE1319" s="161"/>
      <c r="BF1319" s="161"/>
      <c r="BG1319" s="161"/>
      <c r="BH1319" s="161"/>
      <c r="BI1319" s="161"/>
      <c r="BJ1319" s="161"/>
      <c r="BK1319" s="161"/>
      <c r="BL1319" s="161"/>
      <c r="BM1319" s="161"/>
      <c r="BN1319" s="167"/>
      <c r="BO1319" s="70"/>
      <c r="BP1319" s="70"/>
      <c r="BQ1319" s="53"/>
      <c r="BR1319" s="53"/>
      <c r="BS1319" s="779"/>
    </row>
    <row r="1320" spans="1:71" s="68" customFormat="1" ht="80.25" customHeight="1" thickTop="1" thickBot="1" x14ac:dyDescent="0.5">
      <c r="A1320" s="791"/>
      <c r="B1320" s="325" t="s">
        <v>55</v>
      </c>
      <c r="C1320" s="326"/>
      <c r="D1320" s="327" t="s">
        <v>47</v>
      </c>
      <c r="E1320" s="327"/>
      <c r="F1320" s="71"/>
      <c r="G1320" s="71"/>
      <c r="H1320" s="328"/>
      <c r="I1320" s="329"/>
      <c r="J1320" s="330"/>
      <c r="K1320" s="235"/>
      <c r="L1320" s="328"/>
      <c r="M1320" s="329"/>
      <c r="N1320" s="330"/>
      <c r="O1320" s="331" t="s">
        <v>42</v>
      </c>
      <c r="P1320" s="332"/>
      <c r="Q1320" s="332"/>
      <c r="R1320" s="332"/>
      <c r="S1320" s="328"/>
      <c r="T1320" s="329"/>
      <c r="U1320" s="330"/>
      <c r="V1320" s="235"/>
      <c r="W1320" s="328"/>
      <c r="X1320" s="329"/>
      <c r="Y1320" s="330"/>
      <c r="Z1320" s="331" t="s">
        <v>110</v>
      </c>
      <c r="AA1320" s="332"/>
      <c r="AB1320" s="332"/>
      <c r="AC1320" s="332"/>
      <c r="AD1320" s="332"/>
      <c r="AE1320" s="332"/>
      <c r="AF1320" s="332"/>
      <c r="AG1320" s="332"/>
      <c r="AH1320" s="332"/>
      <c r="AI1320" s="333"/>
      <c r="AJ1320" s="328"/>
      <c r="AK1320" s="329"/>
      <c r="AL1320" s="330"/>
      <c r="AM1320" s="235"/>
      <c r="AN1320" s="328"/>
      <c r="AO1320" s="329"/>
      <c r="AP1320" s="330"/>
      <c r="AQ1320" s="331" t="s">
        <v>46</v>
      </c>
      <c r="AR1320" s="332"/>
      <c r="AS1320" s="332"/>
      <c r="AT1320" s="333"/>
      <c r="AU1320" s="328"/>
      <c r="AV1320" s="329"/>
      <c r="AW1320" s="330"/>
      <c r="AX1320" s="235"/>
      <c r="AY1320" s="328"/>
      <c r="AZ1320" s="329"/>
      <c r="BA1320" s="330"/>
      <c r="BB1320" s="334" t="s">
        <v>112</v>
      </c>
      <c r="BC1320" s="335"/>
      <c r="BD1320" s="335"/>
      <c r="BE1320" s="336"/>
      <c r="BF1320" s="337">
        <f>BL1315</f>
        <v>0</v>
      </c>
      <c r="BG1320" s="338"/>
      <c r="BH1320" s="339"/>
      <c r="BI1320" s="235"/>
      <c r="BJ1320" s="337">
        <f>BL1317</f>
        <v>0</v>
      </c>
      <c r="BK1320" s="338"/>
      <c r="BL1320" s="339"/>
      <c r="BM1320" s="173"/>
      <c r="BN1320" s="174"/>
      <c r="BO1320" s="72"/>
      <c r="BP1320" s="72"/>
      <c r="BQ1320" s="67"/>
      <c r="BR1320" s="67"/>
      <c r="BS1320" s="791"/>
    </row>
    <row r="1321" spans="1:71" ht="15.6" customHeight="1" thickTop="1" thickBot="1" x14ac:dyDescent="0.55000000000000004">
      <c r="A1321" s="779"/>
      <c r="B1321" s="162"/>
      <c r="C1321" s="156"/>
      <c r="D1321" s="163"/>
      <c r="E1321" s="163"/>
      <c r="F1321" s="73"/>
      <c r="G1321" s="73"/>
      <c r="H1321" s="170"/>
      <c r="I1321" s="170"/>
      <c r="J1321" s="170"/>
      <c r="K1321" s="170"/>
      <c r="L1321" s="170"/>
      <c r="M1321" s="170"/>
      <c r="N1321" s="170"/>
      <c r="O1321" s="168"/>
      <c r="P1321" s="168"/>
      <c r="Q1321" s="168"/>
      <c r="R1321" s="168"/>
      <c r="S1321" s="170"/>
      <c r="T1321" s="170"/>
      <c r="U1321" s="170"/>
      <c r="V1321" s="169"/>
      <c r="W1321" s="170"/>
      <c r="X1321" s="170"/>
      <c r="Y1321" s="170"/>
      <c r="Z1321" s="168"/>
      <c r="AA1321" s="168"/>
      <c r="AB1321" s="168"/>
      <c r="AC1321" s="168"/>
      <c r="AD1321" s="170"/>
      <c r="AE1321" s="170"/>
      <c r="AF1321" s="170"/>
      <c r="AG1321" s="170"/>
      <c r="AH1321" s="169"/>
      <c r="AI1321" s="169"/>
      <c r="AJ1321" s="170"/>
      <c r="AK1321" s="168"/>
      <c r="AL1321" s="168"/>
      <c r="AM1321" s="168"/>
      <c r="AN1321" s="168"/>
      <c r="AO1321" s="170"/>
      <c r="AP1321" s="170"/>
      <c r="AQ1321" s="168"/>
      <c r="AR1321" s="168"/>
      <c r="AS1321" s="168"/>
      <c r="AT1321" s="168"/>
      <c r="AU1321" s="170"/>
      <c r="AV1321" s="170"/>
      <c r="AW1321" s="170"/>
      <c r="AX1321" s="170"/>
      <c r="AY1321" s="170"/>
      <c r="AZ1321" s="172"/>
      <c r="BA1321" s="172"/>
      <c r="BB1321" s="168"/>
      <c r="BC1321" s="176"/>
      <c r="BD1321" s="177"/>
      <c r="BE1321" s="177"/>
      <c r="BF1321" s="178"/>
      <c r="BG1321" s="178"/>
      <c r="BH1321" s="172"/>
      <c r="BI1321" s="170"/>
      <c r="BJ1321" s="179"/>
      <c r="BK1321" s="179"/>
      <c r="BL1321" s="172"/>
      <c r="BM1321" s="175"/>
      <c r="BN1321" s="180"/>
      <c r="BO1321" s="74"/>
      <c r="BP1321" s="74"/>
      <c r="BQ1321" s="53"/>
      <c r="BR1321" s="53"/>
      <c r="BS1321" s="779"/>
    </row>
    <row r="1322" spans="1:71" s="68" customFormat="1" ht="80.25" customHeight="1" thickTop="1" thickBot="1" x14ac:dyDescent="0.5">
      <c r="A1322" s="791"/>
      <c r="B1322" s="334" t="s">
        <v>40</v>
      </c>
      <c r="C1322" s="335"/>
      <c r="D1322" s="327" t="s">
        <v>48</v>
      </c>
      <c r="E1322" s="327"/>
      <c r="F1322" s="71"/>
      <c r="G1322" s="71"/>
      <c r="H1322" s="337">
        <f>H1320</f>
        <v>0</v>
      </c>
      <c r="I1322" s="338"/>
      <c r="J1322" s="339"/>
      <c r="K1322" s="235"/>
      <c r="L1322" s="337">
        <f>L1320</f>
        <v>0</v>
      </c>
      <c r="M1322" s="338"/>
      <c r="N1322" s="339"/>
      <c r="O1322" s="331" t="s">
        <v>44</v>
      </c>
      <c r="P1322" s="332"/>
      <c r="Q1322" s="332"/>
      <c r="R1322" s="332"/>
      <c r="S1322" s="337">
        <f>S1320-H1320</f>
        <v>0</v>
      </c>
      <c r="T1322" s="338"/>
      <c r="U1322" s="339"/>
      <c r="V1322" s="235"/>
      <c r="W1322" s="337">
        <f>W1320-L1320</f>
        <v>0</v>
      </c>
      <c r="X1322" s="338"/>
      <c r="Y1322" s="339"/>
      <c r="Z1322" s="331" t="s">
        <v>111</v>
      </c>
      <c r="AA1322" s="332"/>
      <c r="AB1322" s="332"/>
      <c r="AC1322" s="332"/>
      <c r="AD1322" s="332"/>
      <c r="AE1322" s="332"/>
      <c r="AF1322" s="332"/>
      <c r="AG1322" s="332"/>
      <c r="AH1322" s="332"/>
      <c r="AI1322" s="333"/>
      <c r="AJ1322" s="337">
        <f>AJ1320-S1320</f>
        <v>0</v>
      </c>
      <c r="AK1322" s="338"/>
      <c r="AL1322" s="339"/>
      <c r="AM1322" s="235"/>
      <c r="AN1322" s="337">
        <f>AN1320-W1320</f>
        <v>0</v>
      </c>
      <c r="AO1322" s="338"/>
      <c r="AP1322" s="339"/>
      <c r="AQ1322" s="331" t="s">
        <v>45</v>
      </c>
      <c r="AR1322" s="332"/>
      <c r="AS1322" s="332"/>
      <c r="AT1322" s="333"/>
      <c r="AU1322" s="337">
        <f>AU1320-AJ1320</f>
        <v>0</v>
      </c>
      <c r="AV1322" s="338"/>
      <c r="AW1322" s="339"/>
      <c r="AX1322" s="235"/>
      <c r="AY1322" s="337">
        <f>AY1320-AN1320</f>
        <v>0</v>
      </c>
      <c r="AZ1322" s="338"/>
      <c r="BA1322" s="339"/>
      <c r="BB1322" s="334" t="s">
        <v>113</v>
      </c>
      <c r="BC1322" s="335"/>
      <c r="BD1322" s="335"/>
      <c r="BE1322" s="336"/>
      <c r="BF1322" s="337">
        <f>BF1320-AU1320</f>
        <v>0</v>
      </c>
      <c r="BG1322" s="338"/>
      <c r="BH1322" s="339"/>
      <c r="BI1322" s="235"/>
      <c r="BJ1322" s="337">
        <f>BJ1320-AY1320</f>
        <v>0</v>
      </c>
      <c r="BK1322" s="338"/>
      <c r="BL1322" s="339"/>
      <c r="BM1322" s="173"/>
      <c r="BN1322" s="174"/>
      <c r="BO1322" s="72"/>
      <c r="BP1322" s="72"/>
      <c r="BQ1322" s="67"/>
      <c r="BR1322" s="67"/>
      <c r="BS1322" s="791"/>
    </row>
    <row r="1323" spans="1:71" ht="15.75" customHeight="1" thickTop="1" thickBot="1" x14ac:dyDescent="0.45">
      <c r="A1323" s="779"/>
      <c r="B1323" s="164"/>
      <c r="C1323" s="165"/>
      <c r="D1323" s="165"/>
      <c r="E1323" s="165"/>
      <c r="F1323" s="75"/>
      <c r="G1323" s="75"/>
      <c r="H1323" s="165"/>
      <c r="I1323" s="165"/>
      <c r="J1323" s="165"/>
      <c r="K1323" s="165"/>
      <c r="L1323" s="165"/>
      <c r="M1323" s="165"/>
      <c r="N1323" s="165"/>
      <c r="O1323" s="165"/>
      <c r="P1323" s="165"/>
      <c r="Q1323" s="165"/>
      <c r="R1323" s="165"/>
      <c r="S1323" s="165"/>
      <c r="T1323" s="165"/>
      <c r="U1323" s="165"/>
      <c r="V1323" s="165"/>
      <c r="W1323" s="165"/>
      <c r="X1323" s="165"/>
      <c r="Y1323" s="165"/>
      <c r="Z1323" s="165"/>
      <c r="AA1323" s="165"/>
      <c r="AB1323" s="165"/>
      <c r="AC1323" s="165"/>
      <c r="AD1323" s="165"/>
      <c r="AE1323" s="165"/>
      <c r="AF1323" s="171"/>
      <c r="AG1323" s="171"/>
      <c r="AH1323" s="165"/>
      <c r="AI1323" s="165"/>
      <c r="AJ1323" s="165"/>
      <c r="AK1323" s="165"/>
      <c r="AL1323" s="165"/>
      <c r="AM1323" s="165"/>
      <c r="AN1323" s="165"/>
      <c r="AO1323" s="165"/>
      <c r="AP1323" s="165"/>
      <c r="AQ1323" s="165"/>
      <c r="AR1323" s="165"/>
      <c r="AS1323" s="165"/>
      <c r="AT1323" s="165"/>
      <c r="AU1323" s="165"/>
      <c r="AV1323" s="165"/>
      <c r="AW1323" s="165"/>
      <c r="AX1323" s="165"/>
      <c r="AY1323" s="165"/>
      <c r="AZ1323" s="165"/>
      <c r="BA1323" s="340" t="s">
        <v>138</v>
      </c>
      <c r="BB1323" s="340"/>
      <c r="BC1323" s="340"/>
      <c r="BD1323" s="340"/>
      <c r="BE1323" s="340"/>
      <c r="BF1323" s="340"/>
      <c r="BG1323" s="340"/>
      <c r="BH1323" s="340"/>
      <c r="BI1323" s="340"/>
      <c r="BJ1323" s="340"/>
      <c r="BK1323" s="340"/>
      <c r="BL1323" s="340"/>
      <c r="BM1323" s="340"/>
      <c r="BN1323" s="341"/>
      <c r="BO1323" s="76"/>
      <c r="BP1323" s="76"/>
      <c r="BQ1323" s="53"/>
      <c r="BR1323" s="53"/>
      <c r="BS1323" s="779"/>
    </row>
    <row r="1324" spans="1:71" ht="12" customHeight="1" thickTop="1" x14ac:dyDescent="0.4">
      <c r="A1324" s="779"/>
      <c r="B1324" s="780"/>
      <c r="C1324" s="779"/>
      <c r="D1324" s="779"/>
      <c r="E1324" s="779"/>
      <c r="F1324" s="781"/>
      <c r="G1324" s="781"/>
      <c r="H1324" s="779"/>
      <c r="I1324" s="779"/>
      <c r="J1324" s="779"/>
      <c r="K1324" s="779"/>
      <c r="L1324" s="779"/>
      <c r="M1324" s="779"/>
      <c r="N1324" s="779"/>
      <c r="O1324" s="779"/>
      <c r="P1324" s="779"/>
      <c r="Q1324" s="779"/>
      <c r="R1324" s="779"/>
      <c r="S1324" s="779"/>
      <c r="T1324" s="779"/>
      <c r="U1324" s="779"/>
      <c r="V1324" s="779"/>
      <c r="W1324" s="779"/>
      <c r="X1324" s="779"/>
      <c r="Y1324" s="779"/>
      <c r="Z1324" s="779"/>
      <c r="AA1324" s="779"/>
      <c r="AB1324" s="779"/>
      <c r="AC1324" s="779"/>
      <c r="AD1324" s="779"/>
      <c r="AE1324" s="779"/>
      <c r="AF1324" s="782"/>
      <c r="AG1324" s="782"/>
      <c r="AH1324" s="779"/>
      <c r="AI1324" s="779"/>
      <c r="AJ1324" s="779"/>
      <c r="AK1324" s="779"/>
      <c r="AL1324" s="779"/>
      <c r="AM1324" s="779"/>
      <c r="AN1324" s="779"/>
      <c r="AO1324" s="779"/>
      <c r="AP1324" s="779"/>
      <c r="AQ1324" s="779"/>
      <c r="AR1324" s="779"/>
      <c r="AS1324" s="779"/>
      <c r="AT1324" s="779"/>
      <c r="AU1324" s="779"/>
      <c r="AV1324" s="779"/>
      <c r="AW1324" s="779"/>
      <c r="AX1324" s="779"/>
      <c r="AY1324" s="779"/>
      <c r="AZ1324" s="779"/>
      <c r="BA1324" s="779"/>
      <c r="BB1324" s="779"/>
      <c r="BC1324" s="779"/>
      <c r="BD1324" s="779"/>
      <c r="BE1324" s="779"/>
      <c r="BF1324" s="779"/>
      <c r="BG1324" s="779"/>
      <c r="BH1324" s="779"/>
      <c r="BI1324" s="779"/>
      <c r="BJ1324" s="779"/>
      <c r="BK1324" s="779"/>
      <c r="BL1324" s="779"/>
      <c r="BM1324" s="779"/>
      <c r="BN1324" s="779"/>
      <c r="BO1324" s="783"/>
      <c r="BP1324" s="783"/>
      <c r="BQ1324" s="779"/>
      <c r="BR1324" s="779"/>
      <c r="BS1324" s="779"/>
    </row>
    <row r="1325" spans="1:71" s="57" customFormat="1" ht="46.5" x14ac:dyDescent="0.7">
      <c r="A1325" s="784"/>
      <c r="B1325" s="801" t="s">
        <v>9</v>
      </c>
      <c r="C1325" s="801"/>
      <c r="D1325" s="801"/>
      <c r="E1325" s="801"/>
      <c r="F1325" s="801"/>
      <c r="G1325" s="801"/>
      <c r="H1325" s="801"/>
      <c r="I1325" s="801"/>
      <c r="J1325" s="801"/>
      <c r="K1325" s="801"/>
      <c r="L1325" s="801"/>
      <c r="M1325" s="801"/>
      <c r="N1325" s="801"/>
      <c r="O1325" s="801"/>
      <c r="P1325" s="801"/>
      <c r="Q1325" s="801"/>
      <c r="R1325" s="801"/>
      <c r="S1325" s="801"/>
      <c r="T1325" s="801"/>
      <c r="U1325" s="801"/>
      <c r="V1325" s="801"/>
      <c r="W1325" s="801"/>
      <c r="X1325" s="801"/>
      <c r="Y1325" s="801"/>
      <c r="Z1325" s="801"/>
      <c r="AA1325" s="801"/>
      <c r="AB1325" s="801"/>
      <c r="AC1325" s="801"/>
      <c r="AD1325" s="801"/>
      <c r="AE1325" s="801"/>
      <c r="AF1325" s="801"/>
      <c r="AG1325" s="801"/>
      <c r="AH1325" s="801"/>
      <c r="AI1325" s="801"/>
      <c r="AJ1325" s="801"/>
      <c r="AK1325" s="801"/>
      <c r="AL1325" s="801"/>
      <c r="AM1325" s="801"/>
      <c r="AN1325" s="801"/>
      <c r="AO1325" s="801"/>
      <c r="AP1325" s="801"/>
      <c r="AQ1325" s="801"/>
      <c r="AR1325" s="801"/>
      <c r="AS1325" s="801"/>
      <c r="AT1325" s="801"/>
      <c r="AU1325" s="801"/>
      <c r="AV1325" s="801"/>
      <c r="AW1325" s="801"/>
      <c r="AX1325" s="801"/>
      <c r="AY1325" s="801"/>
      <c r="AZ1325" s="801"/>
      <c r="BA1325" s="801"/>
      <c r="BB1325" s="801"/>
      <c r="BC1325" s="801"/>
      <c r="BD1325" s="801"/>
      <c r="BE1325" s="801"/>
      <c r="BF1325" s="801"/>
      <c r="BG1325" s="801"/>
      <c r="BH1325" s="801"/>
      <c r="BI1325" s="801"/>
      <c r="BJ1325" s="801"/>
      <c r="BK1325" s="801"/>
      <c r="BL1325" s="801"/>
      <c r="BM1325" s="801"/>
      <c r="BN1325" s="801"/>
      <c r="BO1325" s="139"/>
      <c r="BP1325" s="139"/>
      <c r="BQ1325" s="56"/>
      <c r="BR1325" s="56"/>
      <c r="BS1325" s="784"/>
    </row>
    <row r="1326" spans="1:71" ht="11.1" customHeight="1" x14ac:dyDescent="0.4">
      <c r="A1326" s="779"/>
      <c r="B1326" s="140"/>
      <c r="C1326" s="141"/>
      <c r="D1326" s="141"/>
      <c r="E1326" s="141"/>
      <c r="F1326" s="142"/>
      <c r="G1326" s="142"/>
      <c r="H1326" s="141"/>
      <c r="I1326" s="141"/>
      <c r="J1326" s="141"/>
      <c r="K1326" s="141"/>
      <c r="L1326" s="141"/>
      <c r="M1326" s="141"/>
      <c r="N1326" s="141"/>
      <c r="O1326" s="141"/>
      <c r="P1326" s="141"/>
      <c r="Q1326" s="141"/>
      <c r="R1326" s="141"/>
      <c r="S1326" s="141"/>
      <c r="T1326" s="141"/>
      <c r="U1326" s="141"/>
      <c r="V1326" s="141"/>
      <c r="W1326" s="141"/>
      <c r="X1326" s="141"/>
      <c r="Y1326" s="141"/>
      <c r="Z1326" s="141"/>
      <c r="AA1326" s="141"/>
      <c r="AB1326" s="141"/>
      <c r="AC1326" s="141"/>
      <c r="AD1326" s="141"/>
      <c r="AE1326" s="141"/>
      <c r="AF1326" s="143"/>
      <c r="AG1326" s="143"/>
      <c r="AH1326" s="141"/>
      <c r="AI1326" s="141"/>
      <c r="AJ1326" s="141"/>
      <c r="AK1326" s="141"/>
      <c r="AL1326" s="141"/>
      <c r="AM1326" s="141"/>
      <c r="AN1326" s="141"/>
      <c r="AO1326" s="141"/>
      <c r="AP1326" s="141"/>
      <c r="AQ1326" s="141"/>
      <c r="AR1326" s="141"/>
      <c r="AS1326" s="141"/>
      <c r="AT1326" s="141"/>
      <c r="AU1326" s="141"/>
      <c r="AV1326" s="141"/>
      <c r="AW1326" s="141"/>
      <c r="AX1326" s="141"/>
      <c r="AY1326" s="141"/>
      <c r="AZ1326" s="141"/>
      <c r="BA1326" s="141"/>
      <c r="BB1326" s="141"/>
      <c r="BC1326" s="141"/>
      <c r="BD1326" s="141"/>
      <c r="BE1326" s="141"/>
      <c r="BF1326" s="141"/>
      <c r="BG1326" s="141"/>
      <c r="BH1326" s="141"/>
      <c r="BI1326" s="141"/>
      <c r="BJ1326" s="141"/>
      <c r="BK1326" s="141"/>
      <c r="BL1326" s="141"/>
      <c r="BM1326" s="141"/>
      <c r="BN1326" s="460"/>
      <c r="BO1326" s="460"/>
      <c r="BP1326" s="460"/>
      <c r="BQ1326" s="53"/>
      <c r="BR1326" s="53"/>
      <c r="BS1326" s="779"/>
    </row>
    <row r="1327" spans="1:71" s="58" customFormat="1" ht="36.75" customHeight="1" x14ac:dyDescent="0.4">
      <c r="A1327" s="780"/>
      <c r="B1327" s="140"/>
      <c r="C1327" s="140"/>
      <c r="D1327" s="793" t="s">
        <v>10</v>
      </c>
      <c r="E1327" s="461" t="str">
        <f>IF(ROSTER!D$3="","",ROSTER!D$3)</f>
        <v/>
      </c>
      <c r="F1327" s="461"/>
      <c r="G1327" s="461"/>
      <c r="H1327" s="461"/>
      <c r="I1327" s="461"/>
      <c r="J1327" s="461"/>
      <c r="K1327" s="461"/>
      <c r="L1327" s="461"/>
      <c r="M1327" s="461"/>
      <c r="N1327" s="461"/>
      <c r="O1327" s="461"/>
      <c r="P1327" s="461"/>
      <c r="Q1327" s="461"/>
      <c r="R1327" s="461"/>
      <c r="S1327" s="461"/>
      <c r="T1327" s="461"/>
      <c r="U1327" s="461"/>
      <c r="V1327" s="461"/>
      <c r="W1327" s="461"/>
      <c r="X1327" s="461"/>
      <c r="Y1327" s="461"/>
      <c r="Z1327" s="461"/>
      <c r="AA1327" s="461"/>
      <c r="AB1327" s="461"/>
      <c r="AC1327" s="461"/>
      <c r="AD1327" s="144"/>
      <c r="AE1327" s="792" t="s">
        <v>11</v>
      </c>
      <c r="AF1327" s="792"/>
      <c r="AG1327" s="792"/>
      <c r="AH1327" s="792"/>
      <c r="AI1327" s="792"/>
      <c r="AJ1327" s="792"/>
      <c r="AK1327" s="792"/>
      <c r="AL1327" s="792"/>
      <c r="AM1327" s="792"/>
      <c r="AN1327" s="462"/>
      <c r="AO1327" s="462"/>
      <c r="AP1327" s="462"/>
      <c r="AQ1327" s="462"/>
      <c r="AR1327" s="462"/>
      <c r="AS1327" s="462"/>
      <c r="AT1327" s="462"/>
      <c r="AU1327" s="462"/>
      <c r="AV1327" s="462"/>
      <c r="AW1327" s="462"/>
      <c r="AX1327" s="462"/>
      <c r="AY1327" s="462"/>
      <c r="AZ1327" s="462"/>
      <c r="BA1327" s="462"/>
      <c r="BB1327" s="462"/>
      <c r="BC1327" s="462"/>
      <c r="BD1327" s="462"/>
      <c r="BE1327" s="462"/>
      <c r="BF1327" s="462"/>
      <c r="BG1327" s="462"/>
      <c r="BH1327" s="462"/>
      <c r="BI1327" s="462"/>
      <c r="BJ1327" s="462"/>
      <c r="BK1327" s="462"/>
      <c r="BL1327" s="462"/>
      <c r="BM1327" s="462"/>
      <c r="BN1327" s="460"/>
      <c r="BO1327" s="460"/>
      <c r="BP1327" s="460"/>
      <c r="BQ1327" s="54"/>
      <c r="BR1327" s="54"/>
      <c r="BS1327" s="780"/>
    </row>
    <row r="1328" spans="1:71" ht="8.85" customHeight="1" x14ac:dyDescent="0.4">
      <c r="A1328" s="785"/>
      <c r="B1328" s="140"/>
      <c r="C1328" s="143" t="s">
        <v>34</v>
      </c>
      <c r="D1328" s="143"/>
      <c r="E1328" s="143"/>
      <c r="F1328" s="145"/>
      <c r="G1328" s="145"/>
      <c r="H1328" s="143"/>
      <c r="I1328" s="143"/>
      <c r="J1328" s="146"/>
      <c r="K1328" s="146"/>
      <c r="L1328" s="146"/>
      <c r="M1328" s="146"/>
      <c r="N1328" s="146"/>
      <c r="O1328" s="146"/>
      <c r="P1328" s="146"/>
      <c r="Q1328" s="146"/>
      <c r="R1328" s="146"/>
      <c r="S1328" s="146"/>
      <c r="T1328" s="146"/>
      <c r="U1328" s="146"/>
      <c r="V1328" s="146"/>
      <c r="W1328" s="146"/>
      <c r="X1328" s="146"/>
      <c r="Y1328" s="146"/>
      <c r="Z1328" s="146"/>
      <c r="AA1328" s="146"/>
      <c r="AB1328" s="146"/>
      <c r="AC1328" s="146"/>
      <c r="AD1328" s="146"/>
      <c r="AE1328" s="146"/>
      <c r="AF1328" s="146"/>
      <c r="AG1328" s="143"/>
      <c r="AH1328" s="147"/>
      <c r="AI1328" s="148"/>
      <c r="AJ1328" s="148"/>
      <c r="AK1328" s="148"/>
      <c r="AL1328" s="148"/>
      <c r="AM1328" s="148"/>
      <c r="AN1328" s="148"/>
      <c r="AO1328" s="149"/>
      <c r="AP1328" s="150"/>
      <c r="AQ1328" s="150"/>
      <c r="AR1328" s="150"/>
      <c r="AS1328" s="150"/>
      <c r="AT1328" s="150"/>
      <c r="AU1328" s="150"/>
      <c r="AV1328" s="150"/>
      <c r="AW1328" s="150"/>
      <c r="AX1328" s="150"/>
      <c r="AY1328" s="150"/>
      <c r="AZ1328" s="150"/>
      <c r="BA1328" s="150"/>
      <c r="BB1328" s="150"/>
      <c r="BC1328" s="150"/>
      <c r="BD1328" s="150"/>
      <c r="BE1328" s="150"/>
      <c r="BF1328" s="150"/>
      <c r="BG1328" s="150"/>
      <c r="BH1328" s="150"/>
      <c r="BI1328" s="150"/>
      <c r="BJ1328" s="150"/>
      <c r="BK1328" s="150"/>
      <c r="BL1328" s="150"/>
      <c r="BM1328" s="150"/>
      <c r="BN1328" s="150"/>
      <c r="BO1328" s="151"/>
      <c r="BP1328" s="151"/>
      <c r="BQ1328" s="59"/>
      <c r="BR1328" s="59"/>
      <c r="BS1328" s="785"/>
    </row>
    <row r="1329" spans="1:71" s="58" customFormat="1" ht="42.75" x14ac:dyDescent="0.4">
      <c r="A1329" s="780"/>
      <c r="B1329" s="140"/>
      <c r="C1329" s="794" t="s">
        <v>33</v>
      </c>
      <c r="D1329" s="794"/>
      <c r="E1329" s="463"/>
      <c r="F1329" s="463"/>
      <c r="G1329" s="463"/>
      <c r="H1329" s="463"/>
      <c r="I1329" s="463"/>
      <c r="J1329" s="463"/>
      <c r="K1329" s="463"/>
      <c r="L1329" s="463"/>
      <c r="M1329" s="463"/>
      <c r="N1329" s="463"/>
      <c r="O1329" s="463"/>
      <c r="P1329" s="463"/>
      <c r="Q1329" s="463"/>
      <c r="R1329" s="463"/>
      <c r="S1329" s="463"/>
      <c r="T1329" s="463"/>
      <c r="U1329" s="463"/>
      <c r="V1329" s="463"/>
      <c r="W1329" s="463"/>
      <c r="X1329" s="463"/>
      <c r="Y1329" s="463"/>
      <c r="Z1329" s="463"/>
      <c r="AA1329" s="463"/>
      <c r="AB1329" s="463"/>
      <c r="AC1329" s="463"/>
      <c r="AD1329" s="144"/>
      <c r="AE1329" s="185" t="s">
        <v>18</v>
      </c>
      <c r="AF1329" s="185"/>
      <c r="AG1329" s="185"/>
      <c r="AH1329" s="792" t="s">
        <v>18</v>
      </c>
      <c r="AI1329" s="792"/>
      <c r="AJ1329" s="792"/>
      <c r="AK1329" s="792"/>
      <c r="AL1329" s="792"/>
      <c r="AM1329" s="792"/>
      <c r="AN1329" s="463"/>
      <c r="AO1329" s="463"/>
      <c r="AP1329" s="463"/>
      <c r="AQ1329" s="463"/>
      <c r="AR1329" s="463"/>
      <c r="AS1329" s="463"/>
      <c r="AT1329" s="463"/>
      <c r="AU1329" s="463"/>
      <c r="AV1329" s="463"/>
      <c r="AW1329" s="463"/>
      <c r="AX1329" s="463"/>
      <c r="AY1329" s="463"/>
      <c r="AZ1329" s="463"/>
      <c r="BA1329" s="792" t="s">
        <v>12</v>
      </c>
      <c r="BB1329" s="792"/>
      <c r="BC1329" s="792"/>
      <c r="BD1329" s="464"/>
      <c r="BE1329" s="464"/>
      <c r="BF1329" s="464"/>
      <c r="BG1329" s="464"/>
      <c r="BH1329" s="464"/>
      <c r="BI1329" s="464"/>
      <c r="BJ1329" s="464"/>
      <c r="BK1329" s="464"/>
      <c r="BL1329" s="464"/>
      <c r="BM1329" s="464"/>
      <c r="BN1329" s="152"/>
      <c r="BO1329" s="153"/>
      <c r="BP1329" s="153"/>
      <c r="BQ1329" s="60">
        <f>IF(BD1329=0,0,1)</f>
        <v>0</v>
      </c>
      <c r="BR1329" s="61">
        <f>IF((BF1383+BJ1383)&gt;(AU1383+AY1383),1,0)</f>
        <v>0</v>
      </c>
      <c r="BS1329" s="786"/>
    </row>
    <row r="1330" spans="1:71" ht="9.6" customHeight="1" x14ac:dyDescent="0.4">
      <c r="A1330" s="779"/>
      <c r="B1330" s="140"/>
      <c r="C1330" s="141"/>
      <c r="D1330" s="141"/>
      <c r="E1330" s="141"/>
      <c r="F1330" s="142"/>
      <c r="G1330" s="142"/>
      <c r="H1330" s="141"/>
      <c r="I1330" s="141"/>
      <c r="J1330" s="141"/>
      <c r="K1330" s="141"/>
      <c r="L1330" s="141"/>
      <c r="M1330" s="141"/>
      <c r="N1330" s="141"/>
      <c r="O1330" s="141"/>
      <c r="P1330" s="141"/>
      <c r="Q1330" s="141"/>
      <c r="R1330" s="141"/>
      <c r="S1330" s="141"/>
      <c r="T1330" s="141"/>
      <c r="U1330" s="141"/>
      <c r="V1330" s="141"/>
      <c r="W1330" s="141"/>
      <c r="X1330" s="141"/>
      <c r="Y1330" s="141"/>
      <c r="Z1330" s="141"/>
      <c r="AA1330" s="141"/>
      <c r="AB1330" s="141"/>
      <c r="AC1330" s="141"/>
      <c r="AD1330" s="141"/>
      <c r="AE1330" s="141"/>
      <c r="AF1330" s="143"/>
      <c r="AG1330" s="143"/>
      <c r="AH1330" s="141"/>
      <c r="AI1330" s="141"/>
      <c r="AJ1330" s="141"/>
      <c r="AK1330" s="141"/>
      <c r="AL1330" s="141"/>
      <c r="AM1330" s="141"/>
      <c r="AN1330" s="141"/>
      <c r="AO1330" s="141"/>
      <c r="AP1330" s="141"/>
      <c r="AQ1330" s="141"/>
      <c r="AR1330" s="141"/>
      <c r="AS1330" s="141"/>
      <c r="AT1330" s="141"/>
      <c r="AU1330" s="141"/>
      <c r="AV1330" s="141"/>
      <c r="AW1330" s="141"/>
      <c r="AX1330" s="141"/>
      <c r="AY1330" s="141"/>
      <c r="AZ1330" s="141"/>
      <c r="BA1330" s="141"/>
      <c r="BB1330" s="141"/>
      <c r="BC1330" s="141"/>
      <c r="BD1330" s="141"/>
      <c r="BE1330" s="141"/>
      <c r="BF1330" s="141"/>
      <c r="BG1330" s="141"/>
      <c r="BH1330" s="141"/>
      <c r="BI1330" s="141"/>
      <c r="BJ1330" s="141"/>
      <c r="BK1330" s="141"/>
      <c r="BL1330" s="141"/>
      <c r="BM1330" s="141"/>
      <c r="BN1330" s="141"/>
      <c r="BO1330" s="154"/>
      <c r="BP1330" s="154"/>
      <c r="BQ1330" s="53"/>
      <c r="BR1330" s="53"/>
      <c r="BS1330" s="779"/>
    </row>
    <row r="1331" spans="1:71" ht="8.85" customHeight="1" thickBot="1" x14ac:dyDescent="0.45">
      <c r="A1331" s="779"/>
      <c r="B1331" s="155"/>
      <c r="C1331" s="156"/>
      <c r="D1331" s="156"/>
      <c r="E1331" s="156"/>
      <c r="F1331" s="157"/>
      <c r="G1331" s="157"/>
      <c r="H1331" s="156"/>
      <c r="I1331" s="156"/>
      <c r="J1331" s="156"/>
      <c r="K1331" s="156"/>
      <c r="L1331" s="156"/>
      <c r="M1331" s="156"/>
      <c r="N1331" s="156"/>
      <c r="O1331" s="156"/>
      <c r="P1331" s="156"/>
      <c r="Q1331" s="156"/>
      <c r="R1331" s="156"/>
      <c r="S1331" s="156"/>
      <c r="T1331" s="156"/>
      <c r="U1331" s="156"/>
      <c r="V1331" s="156"/>
      <c r="W1331" s="156"/>
      <c r="X1331" s="156"/>
      <c r="Y1331" s="156"/>
      <c r="Z1331" s="156"/>
      <c r="AA1331" s="156"/>
      <c r="AB1331" s="156"/>
      <c r="AC1331" s="156"/>
      <c r="AD1331" s="156"/>
      <c r="AE1331" s="156"/>
      <c r="AF1331" s="158"/>
      <c r="AG1331" s="158"/>
      <c r="AH1331" s="156"/>
      <c r="AI1331" s="156"/>
      <c r="AJ1331" s="156"/>
      <c r="AK1331" s="156"/>
      <c r="AL1331" s="156"/>
      <c r="AM1331" s="156"/>
      <c r="AN1331" s="156"/>
      <c r="AO1331" s="156"/>
      <c r="AP1331" s="156"/>
      <c r="AQ1331" s="156"/>
      <c r="AR1331" s="156"/>
      <c r="AS1331" s="156"/>
      <c r="AT1331" s="156"/>
      <c r="AU1331" s="156"/>
      <c r="AV1331" s="156"/>
      <c r="AW1331" s="156"/>
      <c r="AX1331" s="156"/>
      <c r="AY1331" s="156"/>
      <c r="AZ1331" s="156"/>
      <c r="BA1331" s="156"/>
      <c r="BB1331" s="156"/>
      <c r="BC1331" s="156"/>
      <c r="BD1331" s="156"/>
      <c r="BE1331" s="156"/>
      <c r="BF1331" s="156"/>
      <c r="BG1331" s="156"/>
      <c r="BH1331" s="156"/>
      <c r="BI1331" s="156"/>
      <c r="BJ1331" s="156"/>
      <c r="BK1331" s="156"/>
      <c r="BL1331" s="156"/>
      <c r="BM1331" s="156"/>
      <c r="BN1331" s="156"/>
      <c r="BO1331" s="159"/>
      <c r="BP1331" s="159"/>
      <c r="BQ1331" s="53"/>
      <c r="BR1331" s="53"/>
      <c r="BS1331" s="779"/>
    </row>
    <row r="1332" spans="1:71" s="58" customFormat="1" ht="33.6" customHeight="1" thickTop="1" x14ac:dyDescent="0.4">
      <c r="A1332" s="786"/>
      <c r="B1332" s="795" t="s">
        <v>0</v>
      </c>
      <c r="C1332" s="796" t="s">
        <v>1</v>
      </c>
      <c r="D1332" s="797"/>
      <c r="E1332" s="221" t="s">
        <v>24</v>
      </c>
      <c r="F1332" s="466" t="s">
        <v>96</v>
      </c>
      <c r="G1332" s="466" t="s">
        <v>97</v>
      </c>
      <c r="H1332" s="468" t="s">
        <v>36</v>
      </c>
      <c r="I1332" s="469"/>
      <c r="J1332" s="472" t="s">
        <v>7</v>
      </c>
      <c r="K1332" s="472"/>
      <c r="L1332" s="472"/>
      <c r="M1332" s="472"/>
      <c r="N1332" s="472"/>
      <c r="O1332" s="472"/>
      <c r="P1332" s="472" t="s">
        <v>2</v>
      </c>
      <c r="Q1332" s="472"/>
      <c r="R1332" s="472"/>
      <c r="S1332" s="472"/>
      <c r="T1332" s="472"/>
      <c r="U1332" s="472"/>
      <c r="V1332" s="473" t="s">
        <v>30</v>
      </c>
      <c r="W1332" s="474"/>
      <c r="X1332" s="473" t="s">
        <v>31</v>
      </c>
      <c r="Y1332" s="474"/>
      <c r="Z1332" s="477" t="s">
        <v>39</v>
      </c>
      <c r="AA1332" s="478"/>
      <c r="AB1332" s="481" t="s">
        <v>6</v>
      </c>
      <c r="AC1332" s="481"/>
      <c r="AD1332" s="481"/>
      <c r="AE1332" s="481"/>
      <c r="AF1332" s="481"/>
      <c r="AG1332" s="481"/>
      <c r="AH1332" s="472" t="s">
        <v>59</v>
      </c>
      <c r="AI1332" s="472"/>
      <c r="AJ1332" s="472"/>
      <c r="AK1332" s="472"/>
      <c r="AL1332" s="472"/>
      <c r="AM1332" s="472"/>
      <c r="AN1332" s="472" t="s">
        <v>60</v>
      </c>
      <c r="AO1332" s="472"/>
      <c r="AP1332" s="472"/>
      <c r="AQ1332" s="472"/>
      <c r="AR1332" s="472"/>
      <c r="AS1332" s="472"/>
      <c r="AT1332" s="472" t="s">
        <v>61</v>
      </c>
      <c r="AU1332" s="472"/>
      <c r="AV1332" s="472"/>
      <c r="AW1332" s="472"/>
      <c r="AX1332" s="472"/>
      <c r="AY1332" s="482"/>
      <c r="AZ1332" s="472" t="s">
        <v>4</v>
      </c>
      <c r="BA1332" s="472"/>
      <c r="BB1332" s="472"/>
      <c r="BC1332" s="472"/>
      <c r="BD1332" s="472"/>
      <c r="BE1332" s="472"/>
      <c r="BF1332" s="472" t="s">
        <v>62</v>
      </c>
      <c r="BG1332" s="472"/>
      <c r="BH1332" s="472"/>
      <c r="BI1332" s="472"/>
      <c r="BJ1332" s="472"/>
      <c r="BK1332" s="483"/>
      <c r="BL1332" s="484" t="s">
        <v>114</v>
      </c>
      <c r="BM1332" s="485"/>
      <c r="BN1332" s="486"/>
      <c r="BO1332" s="490" t="s">
        <v>76</v>
      </c>
      <c r="BP1332" s="490" t="s">
        <v>77</v>
      </c>
      <c r="BQ1332" s="62"/>
      <c r="BR1332" s="62"/>
      <c r="BS1332" s="786"/>
    </row>
    <row r="1333" spans="1:71" s="64" customFormat="1" ht="45" customHeight="1" x14ac:dyDescent="0.35">
      <c r="A1333" s="787"/>
      <c r="B1333" s="798"/>
      <c r="C1333" s="799"/>
      <c r="D1333" s="800"/>
      <c r="E1333" s="220" t="s">
        <v>98</v>
      </c>
      <c r="F1333" s="467"/>
      <c r="G1333" s="467"/>
      <c r="H1333" s="470"/>
      <c r="I1333" s="471"/>
      <c r="J1333" s="492" t="s">
        <v>15</v>
      </c>
      <c r="K1333" s="493"/>
      <c r="L1333" s="494" t="s">
        <v>16</v>
      </c>
      <c r="M1333" s="495"/>
      <c r="N1333" s="496" t="s">
        <v>17</v>
      </c>
      <c r="O1333" s="497" t="s">
        <v>8</v>
      </c>
      <c r="P1333" s="498" t="s">
        <v>103</v>
      </c>
      <c r="Q1333" s="499"/>
      <c r="R1333" s="500" t="s">
        <v>104</v>
      </c>
      <c r="S1333" s="501"/>
      <c r="T1333" s="502" t="s">
        <v>21</v>
      </c>
      <c r="U1333" s="503"/>
      <c r="V1333" s="475"/>
      <c r="W1333" s="476"/>
      <c r="X1333" s="475"/>
      <c r="Y1333" s="476"/>
      <c r="Z1333" s="479"/>
      <c r="AA1333" s="480"/>
      <c r="AB1333" s="504" t="s">
        <v>43</v>
      </c>
      <c r="AC1333" s="505"/>
      <c r="AD1333" s="506" t="s">
        <v>20</v>
      </c>
      <c r="AE1333" s="507" t="s">
        <v>3</v>
      </c>
      <c r="AF1333" s="508" t="s">
        <v>5</v>
      </c>
      <c r="AG1333" s="509"/>
      <c r="AH1333" s="492" t="s">
        <v>43</v>
      </c>
      <c r="AI1333" s="493"/>
      <c r="AJ1333" s="494" t="s">
        <v>20</v>
      </c>
      <c r="AK1333" s="495" t="s">
        <v>3</v>
      </c>
      <c r="AL1333" s="510" t="s">
        <v>5</v>
      </c>
      <c r="AM1333" s="511"/>
      <c r="AN1333" s="492" t="s">
        <v>43</v>
      </c>
      <c r="AO1333" s="493"/>
      <c r="AP1333" s="494" t="s">
        <v>20</v>
      </c>
      <c r="AQ1333" s="495" t="s">
        <v>3</v>
      </c>
      <c r="AR1333" s="510" t="s">
        <v>5</v>
      </c>
      <c r="AS1333" s="511"/>
      <c r="AT1333" s="465" t="s">
        <v>43</v>
      </c>
      <c r="AU1333" s="512"/>
      <c r="AV1333" s="513" t="s">
        <v>20</v>
      </c>
      <c r="AW1333" s="514" t="s">
        <v>3</v>
      </c>
      <c r="AX1333" s="510" t="s">
        <v>5</v>
      </c>
      <c r="AY1333" s="515"/>
      <c r="AZ1333" s="492" t="s">
        <v>43</v>
      </c>
      <c r="BA1333" s="493"/>
      <c r="BB1333" s="494" t="s">
        <v>20</v>
      </c>
      <c r="BC1333" s="495" t="s">
        <v>3</v>
      </c>
      <c r="BD1333" s="510" t="s">
        <v>5</v>
      </c>
      <c r="BE1333" s="511"/>
      <c r="BF1333" s="465" t="s">
        <v>43</v>
      </c>
      <c r="BG1333" s="512"/>
      <c r="BH1333" s="513" t="s">
        <v>20</v>
      </c>
      <c r="BI1333" s="514" t="s">
        <v>3</v>
      </c>
      <c r="BJ1333" s="510" t="s">
        <v>5</v>
      </c>
      <c r="BK1333" s="511"/>
      <c r="BL1333" s="487"/>
      <c r="BM1333" s="488"/>
      <c r="BN1333" s="489"/>
      <c r="BO1333" s="491"/>
      <c r="BP1333" s="491"/>
      <c r="BQ1333" s="63"/>
      <c r="BR1333" s="63"/>
      <c r="BS1333" s="787"/>
    </row>
    <row r="1334" spans="1:71" ht="23.85" customHeight="1" x14ac:dyDescent="0.35">
      <c r="A1334" s="788"/>
      <c r="B1334" s="458" t="str">
        <f>IF(ROSTER!B8="","",ROSTER!B8)</f>
        <v/>
      </c>
      <c r="C1334" s="416" t="str">
        <f>IF(ROSTER!C$8="","",ROSTER!C$8)</f>
        <v/>
      </c>
      <c r="D1334" s="417"/>
      <c r="E1334" s="418"/>
      <c r="F1334" s="420">
        <f>IF(E1334="y",1,IF(E1334="S",1,0))</f>
        <v>0</v>
      </c>
      <c r="G1334" s="422">
        <f>IF(E1334="S",1,0)</f>
        <v>0</v>
      </c>
      <c r="H1334" s="424"/>
      <c r="I1334" s="425"/>
      <c r="J1334" s="428"/>
      <c r="K1334" s="429"/>
      <c r="L1334" s="432"/>
      <c r="M1334" s="433"/>
      <c r="N1334" s="436">
        <f>L1334+J1334</f>
        <v>0</v>
      </c>
      <c r="O1334" s="437"/>
      <c r="P1334" s="428"/>
      <c r="Q1334" s="429"/>
      <c r="R1334" s="432"/>
      <c r="S1334" s="440"/>
      <c r="T1334" s="432"/>
      <c r="U1334" s="425"/>
      <c r="V1334" s="440"/>
      <c r="W1334" s="425"/>
      <c r="X1334" s="428"/>
      <c r="Y1334" s="425"/>
      <c r="Z1334" s="428"/>
      <c r="AA1334" s="425"/>
      <c r="AB1334" s="428"/>
      <c r="AC1334" s="429"/>
      <c r="AD1334" s="432"/>
      <c r="AE1334" s="433"/>
      <c r="AF1334" s="442">
        <f>IF(AB1334=0,0,(AD1334/AB1334)*100)</f>
        <v>0</v>
      </c>
      <c r="AG1334" s="443"/>
      <c r="AH1334" s="428"/>
      <c r="AI1334" s="429"/>
      <c r="AJ1334" s="432"/>
      <c r="AK1334" s="433"/>
      <c r="AL1334" s="446">
        <f>IF(AH1334=0,0,(AJ1334/AH1334)*100)</f>
        <v>0</v>
      </c>
      <c r="AM1334" s="447"/>
      <c r="AN1334" s="428"/>
      <c r="AO1334" s="429"/>
      <c r="AP1334" s="432"/>
      <c r="AQ1334" s="433"/>
      <c r="AR1334" s="446">
        <f>IF(AN1334=0,0,(AP1334/AN1334)*100)</f>
        <v>0</v>
      </c>
      <c r="AS1334" s="447"/>
      <c r="AT1334" s="450">
        <f>AB1334+AH1334+AN1334</f>
        <v>0</v>
      </c>
      <c r="AU1334" s="451"/>
      <c r="AV1334" s="454">
        <f>AD1334+AJ1334+AP1334</f>
        <v>0</v>
      </c>
      <c r="AW1334" s="455"/>
      <c r="AX1334" s="446">
        <f>IF(AT1334=0,0,(AV1334/AT1334)*100)</f>
        <v>0</v>
      </c>
      <c r="AY1334" s="447"/>
      <c r="AZ1334" s="428"/>
      <c r="BA1334" s="429"/>
      <c r="BB1334" s="432"/>
      <c r="BC1334" s="433"/>
      <c r="BD1334" s="446">
        <f>IF(AZ1334=0,0,(BB1334/AZ1334)*100)</f>
        <v>0</v>
      </c>
      <c r="BE1334" s="447"/>
      <c r="BF1334" s="450">
        <f>AT1334+AZ1334</f>
        <v>0</v>
      </c>
      <c r="BG1334" s="451"/>
      <c r="BH1334" s="454">
        <f>AV1334+BB1334</f>
        <v>0</v>
      </c>
      <c r="BI1334" s="455"/>
      <c r="BJ1334" s="446">
        <f>IF(BF1334=0,0,(BH1334/BF1334)*100)</f>
        <v>0</v>
      </c>
      <c r="BK1334" s="447"/>
      <c r="BL1334" s="406">
        <f>(AD1334*2)+(AJ1334*2)+(AP1334*3)+BB1334</f>
        <v>0</v>
      </c>
      <c r="BM1334" s="407"/>
      <c r="BN1334" s="408"/>
      <c r="BO1334" s="404" t="e">
        <f>(BL1334*BR$1334)+(N1334*BR$1335)+(X1334*BR$1336)+(R1334*BR$1337)+(V1334*BR$1338)+(Z1334*BR$1339)</f>
        <v>#REF!</v>
      </c>
      <c r="BP1334" s="404" t="e">
        <f>((AZ1334-BB1334)*BR$1341)+((AT1334-AV1334)*BR$1340)+(H1334*BR$1342)+(P1334*BR$1343)</f>
        <v>#REF!</v>
      </c>
      <c r="BQ1334" s="65" t="s">
        <v>65</v>
      </c>
      <c r="BR1334" s="66" t="e">
        <f>IF(#REF!="B",#REF!,IF(#REF!="C",#REF!,#REF!))</f>
        <v>#REF!</v>
      </c>
      <c r="BS1334" s="787"/>
    </row>
    <row r="1335" spans="1:71" ht="23.85" customHeight="1" x14ac:dyDescent="0.35">
      <c r="A1335" s="788"/>
      <c r="B1335" s="459"/>
      <c r="C1335" s="412" t="str">
        <f>IF(ROSTER!D$8="","",ROSTER!D$8)</f>
        <v/>
      </c>
      <c r="D1335" s="413"/>
      <c r="E1335" s="419"/>
      <c r="F1335" s="421"/>
      <c r="G1335" s="423"/>
      <c r="H1335" s="426"/>
      <c r="I1335" s="427"/>
      <c r="J1335" s="430"/>
      <c r="K1335" s="431"/>
      <c r="L1335" s="434"/>
      <c r="M1335" s="435"/>
      <c r="N1335" s="438" t="s">
        <v>14</v>
      </c>
      <c r="O1335" s="439"/>
      <c r="P1335" s="430"/>
      <c r="Q1335" s="431"/>
      <c r="R1335" s="434"/>
      <c r="S1335" s="441"/>
      <c r="T1335" s="434"/>
      <c r="U1335" s="427"/>
      <c r="V1335" s="441"/>
      <c r="W1335" s="427"/>
      <c r="X1335" s="430"/>
      <c r="Y1335" s="427"/>
      <c r="Z1335" s="430"/>
      <c r="AA1335" s="427"/>
      <c r="AB1335" s="430"/>
      <c r="AC1335" s="431"/>
      <c r="AD1335" s="434"/>
      <c r="AE1335" s="435"/>
      <c r="AF1335" s="444"/>
      <c r="AG1335" s="445"/>
      <c r="AH1335" s="430"/>
      <c r="AI1335" s="431"/>
      <c r="AJ1335" s="434"/>
      <c r="AK1335" s="435"/>
      <c r="AL1335" s="448"/>
      <c r="AM1335" s="449"/>
      <c r="AN1335" s="430"/>
      <c r="AO1335" s="431"/>
      <c r="AP1335" s="434"/>
      <c r="AQ1335" s="435"/>
      <c r="AR1335" s="448"/>
      <c r="AS1335" s="449"/>
      <c r="AT1335" s="452"/>
      <c r="AU1335" s="453"/>
      <c r="AV1335" s="456"/>
      <c r="AW1335" s="457"/>
      <c r="AX1335" s="448"/>
      <c r="AY1335" s="449"/>
      <c r="AZ1335" s="430"/>
      <c r="BA1335" s="431"/>
      <c r="BB1335" s="434"/>
      <c r="BC1335" s="435"/>
      <c r="BD1335" s="448"/>
      <c r="BE1335" s="449"/>
      <c r="BF1335" s="452"/>
      <c r="BG1335" s="453"/>
      <c r="BH1335" s="456"/>
      <c r="BI1335" s="457"/>
      <c r="BJ1335" s="448"/>
      <c r="BK1335" s="449"/>
      <c r="BL1335" s="409"/>
      <c r="BM1335" s="410"/>
      <c r="BN1335" s="411"/>
      <c r="BO1335" s="405"/>
      <c r="BP1335" s="405"/>
      <c r="BQ1335" s="65" t="s">
        <v>66</v>
      </c>
      <c r="BR1335" s="66" t="e">
        <f>IF(#REF!="B",#REF!,IF(#REF!="C",#REF!,#REF!))</f>
        <v>#REF!</v>
      </c>
      <c r="BS1335" s="787"/>
    </row>
    <row r="1336" spans="1:71" ht="21.75" customHeight="1" x14ac:dyDescent="0.35">
      <c r="A1336" s="779"/>
      <c r="B1336" s="458" t="str">
        <f>IF(ROSTER!B10="","",ROSTER!B10)</f>
        <v/>
      </c>
      <c r="C1336" s="416" t="str">
        <f>IF(ROSTER!C$10="","",ROSTER!C$10)</f>
        <v/>
      </c>
      <c r="D1336" s="417"/>
      <c r="E1336" s="418"/>
      <c r="F1336" s="420">
        <f>IF(E1336="y",1,IF(E1336="S",1,0))</f>
        <v>0</v>
      </c>
      <c r="G1336" s="422">
        <f>IF(E1336="S",1,0)</f>
        <v>0</v>
      </c>
      <c r="H1336" s="424"/>
      <c r="I1336" s="425"/>
      <c r="J1336" s="428"/>
      <c r="K1336" s="429"/>
      <c r="L1336" s="432"/>
      <c r="M1336" s="433"/>
      <c r="N1336" s="436">
        <f>L1336+J1336</f>
        <v>0</v>
      </c>
      <c r="O1336" s="437"/>
      <c r="P1336" s="428"/>
      <c r="Q1336" s="429"/>
      <c r="R1336" s="432"/>
      <c r="S1336" s="440"/>
      <c r="T1336" s="432"/>
      <c r="U1336" s="425"/>
      <c r="V1336" s="440"/>
      <c r="W1336" s="425"/>
      <c r="X1336" s="428"/>
      <c r="Y1336" s="425"/>
      <c r="Z1336" s="428"/>
      <c r="AA1336" s="425"/>
      <c r="AB1336" s="428"/>
      <c r="AC1336" s="429"/>
      <c r="AD1336" s="432"/>
      <c r="AE1336" s="433"/>
      <c r="AF1336" s="442">
        <f>IF(AB1336=0,0,(AD1336/AB1336)*100)</f>
        <v>0</v>
      </c>
      <c r="AG1336" s="443"/>
      <c r="AH1336" s="428"/>
      <c r="AI1336" s="429"/>
      <c r="AJ1336" s="432"/>
      <c r="AK1336" s="433"/>
      <c r="AL1336" s="446">
        <f>IF(AH1336=0,0,(AJ1336/AH1336)*100)</f>
        <v>0</v>
      </c>
      <c r="AM1336" s="447"/>
      <c r="AN1336" s="428"/>
      <c r="AO1336" s="429"/>
      <c r="AP1336" s="432"/>
      <c r="AQ1336" s="433"/>
      <c r="AR1336" s="446">
        <f>IF(AN1336=0,0,(AP1336/AN1336)*100)</f>
        <v>0</v>
      </c>
      <c r="AS1336" s="447"/>
      <c r="AT1336" s="450">
        <f>AB1336+AH1336+AN1336</f>
        <v>0</v>
      </c>
      <c r="AU1336" s="451"/>
      <c r="AV1336" s="454">
        <f>AD1336+AJ1336+AP1336</f>
        <v>0</v>
      </c>
      <c r="AW1336" s="455"/>
      <c r="AX1336" s="446">
        <f>IF(AT1336=0,0,(AV1336/AT1336)*100)</f>
        <v>0</v>
      </c>
      <c r="AY1336" s="447"/>
      <c r="AZ1336" s="428"/>
      <c r="BA1336" s="429"/>
      <c r="BB1336" s="432"/>
      <c r="BC1336" s="433"/>
      <c r="BD1336" s="446">
        <f>IF(AZ1336=0,0,(BB1336/AZ1336)*100)</f>
        <v>0</v>
      </c>
      <c r="BE1336" s="447"/>
      <c r="BF1336" s="450">
        <f>AT1336+AZ1336</f>
        <v>0</v>
      </c>
      <c r="BG1336" s="451"/>
      <c r="BH1336" s="454">
        <f>AV1336+BB1336</f>
        <v>0</v>
      </c>
      <c r="BI1336" s="455"/>
      <c r="BJ1336" s="446">
        <f>IF(BF1336=0,0,(BH1336/BF1336)*100)</f>
        <v>0</v>
      </c>
      <c r="BK1336" s="447"/>
      <c r="BL1336" s="406">
        <f>(AD1336*2)+(AJ1336*2)+(AP1336*3)+BB1336</f>
        <v>0</v>
      </c>
      <c r="BM1336" s="407"/>
      <c r="BN1336" s="408"/>
      <c r="BO1336" s="404" t="e">
        <f>(BL1336*BR$1334)+(N1336*BR$1335)+(X1336*BR$1336)+(R1336*BR$1337)+(V1336*BR$1338)+(Z1336*BR$1339)</f>
        <v>#REF!</v>
      </c>
      <c r="BP1336" s="404" t="e">
        <f>((AZ1336-BB1336)*BR$1341)+((AT1336-AV1336)*BR$1340)+(H1336*BR$1342)+(P1336*BR$1343)</f>
        <v>#REF!</v>
      </c>
      <c r="BQ1336" s="65" t="s">
        <v>67</v>
      </c>
      <c r="BR1336" s="66" t="e">
        <f>IF(#REF!="B",#REF!,IF(#REF!="C",#REF!,#REF!))</f>
        <v>#REF!</v>
      </c>
      <c r="BS1336" s="787"/>
    </row>
    <row r="1337" spans="1:71" ht="21.75" customHeight="1" x14ac:dyDescent="0.35">
      <c r="A1337" s="779"/>
      <c r="B1337" s="459"/>
      <c r="C1337" s="412" t="str">
        <f>IF(ROSTER!D$10="","",ROSTER!D$10)</f>
        <v/>
      </c>
      <c r="D1337" s="413"/>
      <c r="E1337" s="419"/>
      <c r="F1337" s="421"/>
      <c r="G1337" s="423"/>
      <c r="H1337" s="426"/>
      <c r="I1337" s="427"/>
      <c r="J1337" s="430"/>
      <c r="K1337" s="431"/>
      <c r="L1337" s="434"/>
      <c r="M1337" s="435"/>
      <c r="N1337" s="438" t="s">
        <v>14</v>
      </c>
      <c r="O1337" s="439"/>
      <c r="P1337" s="430"/>
      <c r="Q1337" s="431"/>
      <c r="R1337" s="434"/>
      <c r="S1337" s="441"/>
      <c r="T1337" s="434"/>
      <c r="U1337" s="427"/>
      <c r="V1337" s="441"/>
      <c r="W1337" s="427"/>
      <c r="X1337" s="430"/>
      <c r="Y1337" s="427"/>
      <c r="Z1337" s="430"/>
      <c r="AA1337" s="427"/>
      <c r="AB1337" s="430"/>
      <c r="AC1337" s="431"/>
      <c r="AD1337" s="434"/>
      <c r="AE1337" s="435"/>
      <c r="AF1337" s="444"/>
      <c r="AG1337" s="445"/>
      <c r="AH1337" s="430"/>
      <c r="AI1337" s="431"/>
      <c r="AJ1337" s="434"/>
      <c r="AK1337" s="435"/>
      <c r="AL1337" s="448"/>
      <c r="AM1337" s="449"/>
      <c r="AN1337" s="430"/>
      <c r="AO1337" s="431"/>
      <c r="AP1337" s="434"/>
      <c r="AQ1337" s="435"/>
      <c r="AR1337" s="448"/>
      <c r="AS1337" s="449"/>
      <c r="AT1337" s="452"/>
      <c r="AU1337" s="453"/>
      <c r="AV1337" s="456"/>
      <c r="AW1337" s="457"/>
      <c r="AX1337" s="448"/>
      <c r="AY1337" s="449"/>
      <c r="AZ1337" s="430"/>
      <c r="BA1337" s="431"/>
      <c r="BB1337" s="434"/>
      <c r="BC1337" s="435"/>
      <c r="BD1337" s="448"/>
      <c r="BE1337" s="449"/>
      <c r="BF1337" s="452"/>
      <c r="BG1337" s="453"/>
      <c r="BH1337" s="456"/>
      <c r="BI1337" s="457"/>
      <c r="BJ1337" s="448"/>
      <c r="BK1337" s="449"/>
      <c r="BL1337" s="409"/>
      <c r="BM1337" s="410"/>
      <c r="BN1337" s="411"/>
      <c r="BO1337" s="405"/>
      <c r="BP1337" s="405"/>
      <c r="BQ1337" s="65" t="s">
        <v>68</v>
      </c>
      <c r="BR1337" s="66" t="e">
        <f>IF(#REF!="B",#REF!,IF(#REF!="C",#REF!,#REF!))</f>
        <v>#REF!</v>
      </c>
      <c r="BS1337" s="787"/>
    </row>
    <row r="1338" spans="1:71" ht="21.75" customHeight="1" x14ac:dyDescent="0.35">
      <c r="A1338" s="779"/>
      <c r="B1338" s="414" t="str">
        <f>IF(ROSTER!B12="","",ROSTER!B12)</f>
        <v/>
      </c>
      <c r="C1338" s="416" t="str">
        <f>IF(ROSTER!C$12="","",ROSTER!C$12)</f>
        <v/>
      </c>
      <c r="D1338" s="417"/>
      <c r="E1338" s="418"/>
      <c r="F1338" s="420">
        <f>IF(E1338="y",1,IF(E1338="S",1,0))</f>
        <v>0</v>
      </c>
      <c r="G1338" s="422">
        <f>IF(E1338="S",1,0)</f>
        <v>0</v>
      </c>
      <c r="H1338" s="424"/>
      <c r="I1338" s="425"/>
      <c r="J1338" s="428"/>
      <c r="K1338" s="429"/>
      <c r="L1338" s="432"/>
      <c r="M1338" s="433"/>
      <c r="N1338" s="436">
        <f>L1338+J1338</f>
        <v>0</v>
      </c>
      <c r="O1338" s="437"/>
      <c r="P1338" s="428"/>
      <c r="Q1338" s="429"/>
      <c r="R1338" s="432"/>
      <c r="S1338" s="440"/>
      <c r="T1338" s="432"/>
      <c r="U1338" s="425"/>
      <c r="V1338" s="440"/>
      <c r="W1338" s="425"/>
      <c r="X1338" s="428"/>
      <c r="Y1338" s="425"/>
      <c r="Z1338" s="428"/>
      <c r="AA1338" s="425"/>
      <c r="AB1338" s="428"/>
      <c r="AC1338" s="429"/>
      <c r="AD1338" s="432"/>
      <c r="AE1338" s="433"/>
      <c r="AF1338" s="442">
        <f>IF(AB1338=0,0,(AD1338/AB1338)*100)</f>
        <v>0</v>
      </c>
      <c r="AG1338" s="443"/>
      <c r="AH1338" s="428"/>
      <c r="AI1338" s="429"/>
      <c r="AJ1338" s="432"/>
      <c r="AK1338" s="433"/>
      <c r="AL1338" s="446">
        <f>IF(AH1338=0,0,(AJ1338/AH1338)*100)</f>
        <v>0</v>
      </c>
      <c r="AM1338" s="447"/>
      <c r="AN1338" s="428"/>
      <c r="AO1338" s="429"/>
      <c r="AP1338" s="432"/>
      <c r="AQ1338" s="433"/>
      <c r="AR1338" s="446">
        <f>IF(AN1338=0,0,(AP1338/AN1338)*100)</f>
        <v>0</v>
      </c>
      <c r="AS1338" s="447"/>
      <c r="AT1338" s="450">
        <f>AB1338+AH1338+AN1338</f>
        <v>0</v>
      </c>
      <c r="AU1338" s="451"/>
      <c r="AV1338" s="454">
        <f>AD1338+AJ1338+AP1338</f>
        <v>0</v>
      </c>
      <c r="AW1338" s="455"/>
      <c r="AX1338" s="446">
        <f>IF(AT1338=0,0,(AV1338/AT1338)*100)</f>
        <v>0</v>
      </c>
      <c r="AY1338" s="447"/>
      <c r="AZ1338" s="428"/>
      <c r="BA1338" s="429"/>
      <c r="BB1338" s="432"/>
      <c r="BC1338" s="433"/>
      <c r="BD1338" s="446">
        <f>IF(AZ1338=0,0,(BB1338/AZ1338)*100)</f>
        <v>0</v>
      </c>
      <c r="BE1338" s="447"/>
      <c r="BF1338" s="450">
        <f>AT1338+AZ1338</f>
        <v>0</v>
      </c>
      <c r="BG1338" s="451"/>
      <c r="BH1338" s="454">
        <f>AV1338+BB1338</f>
        <v>0</v>
      </c>
      <c r="BI1338" s="455"/>
      <c r="BJ1338" s="446">
        <f>IF(BF1338=0,0,(BH1338/BF1338)*100)</f>
        <v>0</v>
      </c>
      <c r="BK1338" s="447"/>
      <c r="BL1338" s="406">
        <f>(AD1338*2)+(AJ1338*2)+(AP1338*3)+BB1338</f>
        <v>0</v>
      </c>
      <c r="BM1338" s="407"/>
      <c r="BN1338" s="408"/>
      <c r="BO1338" s="404" t="e">
        <f>(BL1338*BR$1334)+(N1338*BR$1335)+(X1338*BR$1336)+(R1338*BR$1337)+(V1338*BR$1338)+(Z1338*BR$1339)</f>
        <v>#REF!</v>
      </c>
      <c r="BP1338" s="404" t="e">
        <f>((AZ1338-BB1338)*BR$1341)+((AT1338-AV1338)*BR$1340)+(H1338*BR$1342)+(P1338*BR$1343)</f>
        <v>#REF!</v>
      </c>
      <c r="BQ1338" s="65" t="s">
        <v>69</v>
      </c>
      <c r="BR1338" s="66" t="e">
        <f>IF(#REF!="B",#REF!,IF(#REF!="C",#REF!,#REF!))</f>
        <v>#REF!</v>
      </c>
      <c r="BS1338" s="787"/>
    </row>
    <row r="1339" spans="1:71" ht="21.75" customHeight="1" x14ac:dyDescent="0.35">
      <c r="A1339" s="779"/>
      <c r="B1339" s="415"/>
      <c r="C1339" s="412" t="str">
        <f>IF(ROSTER!D$12="","",ROSTER!D$12)</f>
        <v/>
      </c>
      <c r="D1339" s="413"/>
      <c r="E1339" s="419"/>
      <c r="F1339" s="421"/>
      <c r="G1339" s="423"/>
      <c r="H1339" s="426"/>
      <c r="I1339" s="427"/>
      <c r="J1339" s="430"/>
      <c r="K1339" s="431"/>
      <c r="L1339" s="434"/>
      <c r="M1339" s="435"/>
      <c r="N1339" s="438" t="s">
        <v>14</v>
      </c>
      <c r="O1339" s="439"/>
      <c r="P1339" s="430"/>
      <c r="Q1339" s="431"/>
      <c r="R1339" s="434"/>
      <c r="S1339" s="441"/>
      <c r="T1339" s="434"/>
      <c r="U1339" s="427"/>
      <c r="V1339" s="441"/>
      <c r="W1339" s="427"/>
      <c r="X1339" s="430"/>
      <c r="Y1339" s="427"/>
      <c r="Z1339" s="430"/>
      <c r="AA1339" s="427"/>
      <c r="AB1339" s="430"/>
      <c r="AC1339" s="431"/>
      <c r="AD1339" s="434"/>
      <c r="AE1339" s="435"/>
      <c r="AF1339" s="444"/>
      <c r="AG1339" s="445"/>
      <c r="AH1339" s="430"/>
      <c r="AI1339" s="431"/>
      <c r="AJ1339" s="434"/>
      <c r="AK1339" s="435"/>
      <c r="AL1339" s="448"/>
      <c r="AM1339" s="449"/>
      <c r="AN1339" s="430"/>
      <c r="AO1339" s="431"/>
      <c r="AP1339" s="434"/>
      <c r="AQ1339" s="435"/>
      <c r="AR1339" s="448"/>
      <c r="AS1339" s="449"/>
      <c r="AT1339" s="452"/>
      <c r="AU1339" s="453"/>
      <c r="AV1339" s="456"/>
      <c r="AW1339" s="457"/>
      <c r="AX1339" s="448"/>
      <c r="AY1339" s="449"/>
      <c r="AZ1339" s="430"/>
      <c r="BA1339" s="431"/>
      <c r="BB1339" s="434"/>
      <c r="BC1339" s="435"/>
      <c r="BD1339" s="448"/>
      <c r="BE1339" s="449"/>
      <c r="BF1339" s="452"/>
      <c r="BG1339" s="453"/>
      <c r="BH1339" s="456"/>
      <c r="BI1339" s="457"/>
      <c r="BJ1339" s="448"/>
      <c r="BK1339" s="449"/>
      <c r="BL1339" s="409"/>
      <c r="BM1339" s="410"/>
      <c r="BN1339" s="411"/>
      <c r="BO1339" s="405"/>
      <c r="BP1339" s="405"/>
      <c r="BQ1339" s="65" t="s">
        <v>70</v>
      </c>
      <c r="BR1339" s="66" t="e">
        <f>IF(#REF!="B",#REF!,IF(#REF!="C",#REF!,#REF!))</f>
        <v>#REF!</v>
      </c>
      <c r="BS1339" s="787"/>
    </row>
    <row r="1340" spans="1:71" ht="21.75" customHeight="1" x14ac:dyDescent="0.35">
      <c r="A1340" s="779"/>
      <c r="B1340" s="414" t="str">
        <f>IF(ROSTER!B14="","",ROSTER!B14)</f>
        <v/>
      </c>
      <c r="C1340" s="416" t="str">
        <f>IF(ROSTER!C$14="","",ROSTER!C$14)</f>
        <v/>
      </c>
      <c r="D1340" s="417"/>
      <c r="E1340" s="418"/>
      <c r="F1340" s="420">
        <f>IF(E1340="y",1,IF(E1340="S",1,0))</f>
        <v>0</v>
      </c>
      <c r="G1340" s="422">
        <f>IF(E1340="S",1,0)</f>
        <v>0</v>
      </c>
      <c r="H1340" s="424"/>
      <c r="I1340" s="425"/>
      <c r="J1340" s="428"/>
      <c r="K1340" s="429"/>
      <c r="L1340" s="432"/>
      <c r="M1340" s="433"/>
      <c r="N1340" s="436">
        <f>L1340+J1340</f>
        <v>0</v>
      </c>
      <c r="O1340" s="437"/>
      <c r="P1340" s="428"/>
      <c r="Q1340" s="429"/>
      <c r="R1340" s="432"/>
      <c r="S1340" s="440"/>
      <c r="T1340" s="432"/>
      <c r="U1340" s="425"/>
      <c r="V1340" s="440"/>
      <c r="W1340" s="425"/>
      <c r="X1340" s="428"/>
      <c r="Y1340" s="425"/>
      <c r="Z1340" s="428"/>
      <c r="AA1340" s="425"/>
      <c r="AB1340" s="428"/>
      <c r="AC1340" s="429"/>
      <c r="AD1340" s="432"/>
      <c r="AE1340" s="433"/>
      <c r="AF1340" s="442">
        <f>IF(AB1340=0,0,(AD1340/AB1340)*100)</f>
        <v>0</v>
      </c>
      <c r="AG1340" s="443"/>
      <c r="AH1340" s="428"/>
      <c r="AI1340" s="429"/>
      <c r="AJ1340" s="432"/>
      <c r="AK1340" s="433"/>
      <c r="AL1340" s="446">
        <f>IF(AH1340=0,0,(AJ1340/AH1340)*100)</f>
        <v>0</v>
      </c>
      <c r="AM1340" s="447"/>
      <c r="AN1340" s="428"/>
      <c r="AO1340" s="429"/>
      <c r="AP1340" s="432"/>
      <c r="AQ1340" s="433"/>
      <c r="AR1340" s="446">
        <f>IF(AN1340=0,0,(AP1340/AN1340)*100)</f>
        <v>0</v>
      </c>
      <c r="AS1340" s="447"/>
      <c r="AT1340" s="450">
        <f>AB1340+AH1340+AN1340</f>
        <v>0</v>
      </c>
      <c r="AU1340" s="451"/>
      <c r="AV1340" s="454">
        <f>AD1340+AJ1340+AP1340</f>
        <v>0</v>
      </c>
      <c r="AW1340" s="455"/>
      <c r="AX1340" s="446">
        <f>IF(AT1340=0,0,(AV1340/AT1340)*100)</f>
        <v>0</v>
      </c>
      <c r="AY1340" s="447"/>
      <c r="AZ1340" s="428"/>
      <c r="BA1340" s="429"/>
      <c r="BB1340" s="432"/>
      <c r="BC1340" s="433"/>
      <c r="BD1340" s="446">
        <f>IF(AZ1340=0,0,(BB1340/AZ1340)*100)</f>
        <v>0</v>
      </c>
      <c r="BE1340" s="447"/>
      <c r="BF1340" s="450">
        <f>AT1340+AZ1340</f>
        <v>0</v>
      </c>
      <c r="BG1340" s="451"/>
      <c r="BH1340" s="454">
        <f>AV1340+BB1340</f>
        <v>0</v>
      </c>
      <c r="BI1340" s="455"/>
      <c r="BJ1340" s="446">
        <f>IF(BF1340=0,0,(BH1340/BF1340)*100)</f>
        <v>0</v>
      </c>
      <c r="BK1340" s="447"/>
      <c r="BL1340" s="406">
        <f>(AD1340*2)+(AJ1340*2)+(AP1340*3)+BB1340</f>
        <v>0</v>
      </c>
      <c r="BM1340" s="407"/>
      <c r="BN1340" s="408"/>
      <c r="BO1340" s="404" t="e">
        <f>(BL1340*BR$1334)+(N1340*BR$1335)+(X1340*BR$1336)+(R1340*BR$1337)+(V1340*BR$1338)+(Z1340*BR$1339)</f>
        <v>#REF!</v>
      </c>
      <c r="BP1340" s="404" t="e">
        <f>((AZ1340-BB1340)*BR$1341)+((AT1340-AV1340)*BR$1340)+(H1340*BR$1342)+(P1340*BR$1343)</f>
        <v>#REF!</v>
      </c>
      <c r="BQ1340" s="65" t="s">
        <v>71</v>
      </c>
      <c r="BR1340" s="66" t="e">
        <f>IF(#REF!="B",#REF!,IF(#REF!="C",#REF!,#REF!))</f>
        <v>#REF!</v>
      </c>
      <c r="BS1340" s="787"/>
    </row>
    <row r="1341" spans="1:71" ht="21.75" customHeight="1" x14ac:dyDescent="0.35">
      <c r="A1341" s="779"/>
      <c r="B1341" s="415"/>
      <c r="C1341" s="412" t="str">
        <f>IF(ROSTER!D$14="","",ROSTER!D$14)</f>
        <v/>
      </c>
      <c r="D1341" s="413"/>
      <c r="E1341" s="419"/>
      <c r="F1341" s="421"/>
      <c r="G1341" s="423"/>
      <c r="H1341" s="426"/>
      <c r="I1341" s="427"/>
      <c r="J1341" s="430"/>
      <c r="K1341" s="431"/>
      <c r="L1341" s="434"/>
      <c r="M1341" s="435"/>
      <c r="N1341" s="438" t="s">
        <v>14</v>
      </c>
      <c r="O1341" s="439"/>
      <c r="P1341" s="430"/>
      <c r="Q1341" s="431"/>
      <c r="R1341" s="434"/>
      <c r="S1341" s="441"/>
      <c r="T1341" s="434"/>
      <c r="U1341" s="427"/>
      <c r="V1341" s="441"/>
      <c r="W1341" s="427"/>
      <c r="X1341" s="430"/>
      <c r="Y1341" s="427"/>
      <c r="Z1341" s="430"/>
      <c r="AA1341" s="427"/>
      <c r="AB1341" s="430"/>
      <c r="AC1341" s="431"/>
      <c r="AD1341" s="434"/>
      <c r="AE1341" s="435"/>
      <c r="AF1341" s="444"/>
      <c r="AG1341" s="445"/>
      <c r="AH1341" s="430"/>
      <c r="AI1341" s="431"/>
      <c r="AJ1341" s="434"/>
      <c r="AK1341" s="435"/>
      <c r="AL1341" s="448"/>
      <c r="AM1341" s="449"/>
      <c r="AN1341" s="430"/>
      <c r="AO1341" s="431"/>
      <c r="AP1341" s="434"/>
      <c r="AQ1341" s="435"/>
      <c r="AR1341" s="448"/>
      <c r="AS1341" s="449"/>
      <c r="AT1341" s="452"/>
      <c r="AU1341" s="453"/>
      <c r="AV1341" s="456"/>
      <c r="AW1341" s="457"/>
      <c r="AX1341" s="448"/>
      <c r="AY1341" s="449"/>
      <c r="AZ1341" s="430"/>
      <c r="BA1341" s="431"/>
      <c r="BB1341" s="434"/>
      <c r="BC1341" s="435"/>
      <c r="BD1341" s="448"/>
      <c r="BE1341" s="449"/>
      <c r="BF1341" s="452"/>
      <c r="BG1341" s="453"/>
      <c r="BH1341" s="456"/>
      <c r="BI1341" s="457"/>
      <c r="BJ1341" s="448"/>
      <c r="BK1341" s="449"/>
      <c r="BL1341" s="409"/>
      <c r="BM1341" s="410"/>
      <c r="BN1341" s="411"/>
      <c r="BO1341" s="405"/>
      <c r="BP1341" s="405"/>
      <c r="BQ1341" s="65" t="s">
        <v>72</v>
      </c>
      <c r="BR1341" s="66" t="e">
        <f>IF(#REF!="B",#REF!,IF(#REF!="C",#REF!,#REF!))</f>
        <v>#REF!</v>
      </c>
      <c r="BS1341" s="787"/>
    </row>
    <row r="1342" spans="1:71" ht="21.75" customHeight="1" x14ac:dyDescent="0.35">
      <c r="A1342" s="779"/>
      <c r="B1342" s="414" t="str">
        <f>IF(ROSTER!B16="","",ROSTER!B16)</f>
        <v/>
      </c>
      <c r="C1342" s="416" t="str">
        <f>IF(ROSTER!C$16="","",ROSTER!C$16)</f>
        <v/>
      </c>
      <c r="D1342" s="417"/>
      <c r="E1342" s="418"/>
      <c r="F1342" s="420">
        <f>IF(E1342="y",1,IF(E1342="S",1,0))</f>
        <v>0</v>
      </c>
      <c r="G1342" s="422">
        <f>IF(E1342="S",1,0)</f>
        <v>0</v>
      </c>
      <c r="H1342" s="424"/>
      <c r="I1342" s="425"/>
      <c r="J1342" s="428"/>
      <c r="K1342" s="429"/>
      <c r="L1342" s="432"/>
      <c r="M1342" s="433"/>
      <c r="N1342" s="436">
        <f>L1342+J1342</f>
        <v>0</v>
      </c>
      <c r="O1342" s="437"/>
      <c r="P1342" s="428"/>
      <c r="Q1342" s="429"/>
      <c r="R1342" s="432"/>
      <c r="S1342" s="440"/>
      <c r="T1342" s="432"/>
      <c r="U1342" s="425"/>
      <c r="V1342" s="440"/>
      <c r="W1342" s="425"/>
      <c r="X1342" s="428"/>
      <c r="Y1342" s="425"/>
      <c r="Z1342" s="428"/>
      <c r="AA1342" s="425"/>
      <c r="AB1342" s="428"/>
      <c r="AC1342" s="429"/>
      <c r="AD1342" s="432"/>
      <c r="AE1342" s="433"/>
      <c r="AF1342" s="442">
        <f>IF(AB1342=0,0,(AD1342/AB1342)*100)</f>
        <v>0</v>
      </c>
      <c r="AG1342" s="443"/>
      <c r="AH1342" s="428"/>
      <c r="AI1342" s="429"/>
      <c r="AJ1342" s="432"/>
      <c r="AK1342" s="433"/>
      <c r="AL1342" s="446">
        <f>IF(AH1342=0,0,(AJ1342/AH1342)*100)</f>
        <v>0</v>
      </c>
      <c r="AM1342" s="447"/>
      <c r="AN1342" s="428"/>
      <c r="AO1342" s="429"/>
      <c r="AP1342" s="432"/>
      <c r="AQ1342" s="433"/>
      <c r="AR1342" s="446">
        <f>IF(AN1342=0,0,(AP1342/AN1342)*100)</f>
        <v>0</v>
      </c>
      <c r="AS1342" s="447"/>
      <c r="AT1342" s="450">
        <f>AB1342+AH1342+AN1342</f>
        <v>0</v>
      </c>
      <c r="AU1342" s="451"/>
      <c r="AV1342" s="454">
        <f>AD1342+AJ1342+AP1342</f>
        <v>0</v>
      </c>
      <c r="AW1342" s="455"/>
      <c r="AX1342" s="446">
        <f>IF(AT1342=0,0,(AV1342/AT1342)*100)</f>
        <v>0</v>
      </c>
      <c r="AY1342" s="447"/>
      <c r="AZ1342" s="428"/>
      <c r="BA1342" s="429"/>
      <c r="BB1342" s="432"/>
      <c r="BC1342" s="433"/>
      <c r="BD1342" s="446">
        <f>IF(AZ1342=0,0,(BB1342/AZ1342)*100)</f>
        <v>0</v>
      </c>
      <c r="BE1342" s="447"/>
      <c r="BF1342" s="450">
        <f>AT1342+AZ1342</f>
        <v>0</v>
      </c>
      <c r="BG1342" s="451"/>
      <c r="BH1342" s="454">
        <f>AV1342+BB1342</f>
        <v>0</v>
      </c>
      <c r="BI1342" s="455"/>
      <c r="BJ1342" s="446">
        <f>IF(BF1342=0,0,(BH1342/BF1342)*100)</f>
        <v>0</v>
      </c>
      <c r="BK1342" s="447"/>
      <c r="BL1342" s="406">
        <f>(AD1342*2)+(AJ1342*2)+(AP1342*3)+BB1342</f>
        <v>0</v>
      </c>
      <c r="BM1342" s="407"/>
      <c r="BN1342" s="408"/>
      <c r="BO1342" s="404" t="e">
        <f>(BL1342*BR$1334)+(N1342*BR$1335)+(X1342*BR$1336)+(R1342*BR$1337)+(V1342*BR$1338)+(Z1342*BR$1339)</f>
        <v>#REF!</v>
      </c>
      <c r="BP1342" s="404" t="e">
        <f>((AZ1342-BB1342)*BR$1341)+((AT1342-AV1342)*BR$1340)+(H1342*BR$1342)+(P1342*BR$1343)</f>
        <v>#REF!</v>
      </c>
      <c r="BQ1342" s="65" t="s">
        <v>73</v>
      </c>
      <c r="BR1342" s="66" t="e">
        <f>IF(#REF!="B",#REF!,IF(#REF!="C",#REF!,#REF!))</f>
        <v>#REF!</v>
      </c>
      <c r="BS1342" s="787"/>
    </row>
    <row r="1343" spans="1:71" ht="21.75" customHeight="1" x14ac:dyDescent="0.35">
      <c r="A1343" s="779"/>
      <c r="B1343" s="415"/>
      <c r="C1343" s="412" t="str">
        <f>IF(ROSTER!D$16="","",ROSTER!D$16)</f>
        <v/>
      </c>
      <c r="D1343" s="413"/>
      <c r="E1343" s="419"/>
      <c r="F1343" s="421"/>
      <c r="G1343" s="423"/>
      <c r="H1343" s="426"/>
      <c r="I1343" s="427"/>
      <c r="J1343" s="430"/>
      <c r="K1343" s="431"/>
      <c r="L1343" s="434"/>
      <c r="M1343" s="435"/>
      <c r="N1343" s="438" t="s">
        <v>14</v>
      </c>
      <c r="O1343" s="439"/>
      <c r="P1343" s="430"/>
      <c r="Q1343" s="431"/>
      <c r="R1343" s="434"/>
      <c r="S1343" s="441"/>
      <c r="T1343" s="434"/>
      <c r="U1343" s="427"/>
      <c r="V1343" s="441"/>
      <c r="W1343" s="427"/>
      <c r="X1343" s="430"/>
      <c r="Y1343" s="427"/>
      <c r="Z1343" s="430"/>
      <c r="AA1343" s="427"/>
      <c r="AB1343" s="430"/>
      <c r="AC1343" s="431"/>
      <c r="AD1343" s="434"/>
      <c r="AE1343" s="435"/>
      <c r="AF1343" s="444"/>
      <c r="AG1343" s="445"/>
      <c r="AH1343" s="430"/>
      <c r="AI1343" s="431"/>
      <c r="AJ1343" s="434"/>
      <c r="AK1343" s="435"/>
      <c r="AL1343" s="448"/>
      <c r="AM1343" s="449"/>
      <c r="AN1343" s="430"/>
      <c r="AO1343" s="431"/>
      <c r="AP1343" s="434"/>
      <c r="AQ1343" s="435"/>
      <c r="AR1343" s="448"/>
      <c r="AS1343" s="449"/>
      <c r="AT1343" s="452"/>
      <c r="AU1343" s="453"/>
      <c r="AV1343" s="456"/>
      <c r="AW1343" s="457"/>
      <c r="AX1343" s="448"/>
      <c r="AY1343" s="449"/>
      <c r="AZ1343" s="430"/>
      <c r="BA1343" s="431"/>
      <c r="BB1343" s="434"/>
      <c r="BC1343" s="435"/>
      <c r="BD1343" s="448"/>
      <c r="BE1343" s="449"/>
      <c r="BF1343" s="452"/>
      <c r="BG1343" s="453"/>
      <c r="BH1343" s="456"/>
      <c r="BI1343" s="457"/>
      <c r="BJ1343" s="448"/>
      <c r="BK1343" s="449"/>
      <c r="BL1343" s="409"/>
      <c r="BM1343" s="410"/>
      <c r="BN1343" s="411"/>
      <c r="BO1343" s="405"/>
      <c r="BP1343" s="405"/>
      <c r="BQ1343" s="65" t="s">
        <v>74</v>
      </c>
      <c r="BR1343" s="66" t="e">
        <f>IF(#REF!="B",#REF!,IF(#REF!="C",#REF!,#REF!))</f>
        <v>#REF!</v>
      </c>
      <c r="BS1343" s="787"/>
    </row>
    <row r="1344" spans="1:71" ht="21.75" customHeight="1" x14ac:dyDescent="0.25">
      <c r="A1344" s="779"/>
      <c r="B1344" s="414" t="str">
        <f>IF(ROSTER!B18="","",ROSTER!B18)</f>
        <v/>
      </c>
      <c r="C1344" s="416" t="str">
        <f>IF(ROSTER!C$18="","",ROSTER!C$18)</f>
        <v/>
      </c>
      <c r="D1344" s="417"/>
      <c r="E1344" s="418"/>
      <c r="F1344" s="420">
        <f>IF(E1344="y",1,IF(E1344="S",1,0))</f>
        <v>0</v>
      </c>
      <c r="G1344" s="422">
        <f>IF(E1344="S",1,0)</f>
        <v>0</v>
      </c>
      <c r="H1344" s="424"/>
      <c r="I1344" s="425"/>
      <c r="J1344" s="428"/>
      <c r="K1344" s="429"/>
      <c r="L1344" s="432"/>
      <c r="M1344" s="433"/>
      <c r="N1344" s="436">
        <f>L1344+J1344</f>
        <v>0</v>
      </c>
      <c r="O1344" s="437"/>
      <c r="P1344" s="428"/>
      <c r="Q1344" s="429"/>
      <c r="R1344" s="432"/>
      <c r="S1344" s="440"/>
      <c r="T1344" s="432"/>
      <c r="U1344" s="425"/>
      <c r="V1344" s="440"/>
      <c r="W1344" s="425"/>
      <c r="X1344" s="428"/>
      <c r="Y1344" s="425"/>
      <c r="Z1344" s="428"/>
      <c r="AA1344" s="425"/>
      <c r="AB1344" s="428"/>
      <c r="AC1344" s="429"/>
      <c r="AD1344" s="432"/>
      <c r="AE1344" s="433"/>
      <c r="AF1344" s="442">
        <f>IF(AB1344=0,0,(AD1344/AB1344)*100)</f>
        <v>0</v>
      </c>
      <c r="AG1344" s="443"/>
      <c r="AH1344" s="428"/>
      <c r="AI1344" s="429"/>
      <c r="AJ1344" s="432"/>
      <c r="AK1344" s="433"/>
      <c r="AL1344" s="446">
        <f>IF(AH1344=0,0,(AJ1344/AH1344)*100)</f>
        <v>0</v>
      </c>
      <c r="AM1344" s="447"/>
      <c r="AN1344" s="428"/>
      <c r="AO1344" s="429"/>
      <c r="AP1344" s="432"/>
      <c r="AQ1344" s="433"/>
      <c r="AR1344" s="446">
        <f>IF(AN1344=0,0,(AP1344/AN1344)*100)</f>
        <v>0</v>
      </c>
      <c r="AS1344" s="447"/>
      <c r="AT1344" s="450">
        <f>AB1344+AH1344+AN1344</f>
        <v>0</v>
      </c>
      <c r="AU1344" s="451"/>
      <c r="AV1344" s="454">
        <f>AD1344+AJ1344+AP1344</f>
        <v>0</v>
      </c>
      <c r="AW1344" s="455"/>
      <c r="AX1344" s="446">
        <f>IF(AT1344=0,0,(AV1344/AT1344)*100)</f>
        <v>0</v>
      </c>
      <c r="AY1344" s="447"/>
      <c r="AZ1344" s="428"/>
      <c r="BA1344" s="429"/>
      <c r="BB1344" s="432"/>
      <c r="BC1344" s="433"/>
      <c r="BD1344" s="446">
        <f>IF(AZ1344=0,0,(BB1344/AZ1344)*100)</f>
        <v>0</v>
      </c>
      <c r="BE1344" s="447"/>
      <c r="BF1344" s="450">
        <f>AT1344+AZ1344</f>
        <v>0</v>
      </c>
      <c r="BG1344" s="451"/>
      <c r="BH1344" s="454">
        <f>AV1344+BB1344</f>
        <v>0</v>
      </c>
      <c r="BI1344" s="455"/>
      <c r="BJ1344" s="446">
        <f>IF(BF1344=0,0,(BH1344/BF1344)*100)</f>
        <v>0</v>
      </c>
      <c r="BK1344" s="447"/>
      <c r="BL1344" s="406">
        <f>(AD1344*2)+(AJ1344*2)+(AP1344*3)+BB1344</f>
        <v>0</v>
      </c>
      <c r="BM1344" s="407"/>
      <c r="BN1344" s="408"/>
      <c r="BO1344" s="404" t="e">
        <f>(BL1344*BR$1334)+(N1344*BR$1335)+(X1344*BR$1336)+(R1344*BR$1337)+(V1344*BR$1338)+(Z1344*BR$1339)</f>
        <v>#REF!</v>
      </c>
      <c r="BP1344" s="404" t="e">
        <f>((AZ1344-BB1344)*BR$1341)+((AT1344-AV1344)*BR$1340)+(H1344*BR$1342)+(P1344*BR$1343)</f>
        <v>#REF!</v>
      </c>
      <c r="BQ1344" s="53"/>
      <c r="BR1344" s="53"/>
      <c r="BS1344" s="787"/>
    </row>
    <row r="1345" spans="1:71" ht="21.75" customHeight="1" x14ac:dyDescent="0.25">
      <c r="A1345" s="779"/>
      <c r="B1345" s="415"/>
      <c r="C1345" s="412" t="str">
        <f>IF(ROSTER!D$18="","",ROSTER!D$18)</f>
        <v/>
      </c>
      <c r="D1345" s="413"/>
      <c r="E1345" s="419"/>
      <c r="F1345" s="421"/>
      <c r="G1345" s="423"/>
      <c r="H1345" s="426"/>
      <c r="I1345" s="427"/>
      <c r="J1345" s="430"/>
      <c r="K1345" s="431"/>
      <c r="L1345" s="434"/>
      <c r="M1345" s="435"/>
      <c r="N1345" s="438"/>
      <c r="O1345" s="439"/>
      <c r="P1345" s="430"/>
      <c r="Q1345" s="431"/>
      <c r="R1345" s="434"/>
      <c r="S1345" s="441"/>
      <c r="T1345" s="434"/>
      <c r="U1345" s="427"/>
      <c r="V1345" s="441"/>
      <c r="W1345" s="427"/>
      <c r="X1345" s="430"/>
      <c r="Y1345" s="427"/>
      <c r="Z1345" s="430"/>
      <c r="AA1345" s="427"/>
      <c r="AB1345" s="430"/>
      <c r="AC1345" s="431"/>
      <c r="AD1345" s="434"/>
      <c r="AE1345" s="435"/>
      <c r="AF1345" s="444"/>
      <c r="AG1345" s="445"/>
      <c r="AH1345" s="430"/>
      <c r="AI1345" s="431"/>
      <c r="AJ1345" s="434"/>
      <c r="AK1345" s="435"/>
      <c r="AL1345" s="448"/>
      <c r="AM1345" s="449"/>
      <c r="AN1345" s="430"/>
      <c r="AO1345" s="431"/>
      <c r="AP1345" s="434"/>
      <c r="AQ1345" s="435"/>
      <c r="AR1345" s="448"/>
      <c r="AS1345" s="449"/>
      <c r="AT1345" s="452"/>
      <c r="AU1345" s="453"/>
      <c r="AV1345" s="456"/>
      <c r="AW1345" s="457"/>
      <c r="AX1345" s="448"/>
      <c r="AY1345" s="449"/>
      <c r="AZ1345" s="430"/>
      <c r="BA1345" s="431"/>
      <c r="BB1345" s="434"/>
      <c r="BC1345" s="435"/>
      <c r="BD1345" s="448"/>
      <c r="BE1345" s="449"/>
      <c r="BF1345" s="452"/>
      <c r="BG1345" s="453"/>
      <c r="BH1345" s="456"/>
      <c r="BI1345" s="457"/>
      <c r="BJ1345" s="448"/>
      <c r="BK1345" s="449"/>
      <c r="BL1345" s="409"/>
      <c r="BM1345" s="410"/>
      <c r="BN1345" s="411"/>
      <c r="BO1345" s="405"/>
      <c r="BP1345" s="405"/>
      <c r="BQ1345" s="53"/>
      <c r="BR1345" s="53"/>
      <c r="BS1345" s="779"/>
    </row>
    <row r="1346" spans="1:71" ht="21.75" customHeight="1" x14ac:dyDescent="0.25">
      <c r="A1346" s="779"/>
      <c r="B1346" s="414" t="str">
        <f>IF(ROSTER!B20="","",ROSTER!B20)</f>
        <v/>
      </c>
      <c r="C1346" s="416" t="str">
        <f>IF(ROSTER!C$20="","",ROSTER!C$20)</f>
        <v/>
      </c>
      <c r="D1346" s="417"/>
      <c r="E1346" s="418"/>
      <c r="F1346" s="420">
        <f>IF(E1346="y",1,IF(E1346="S",1,0))</f>
        <v>0</v>
      </c>
      <c r="G1346" s="422">
        <f>IF(E1346="S",1,0)</f>
        <v>0</v>
      </c>
      <c r="H1346" s="424"/>
      <c r="I1346" s="425"/>
      <c r="J1346" s="428"/>
      <c r="K1346" s="429"/>
      <c r="L1346" s="432"/>
      <c r="M1346" s="433"/>
      <c r="N1346" s="436">
        <f>L1346+J1346</f>
        <v>0</v>
      </c>
      <c r="O1346" s="437"/>
      <c r="P1346" s="428"/>
      <c r="Q1346" s="429"/>
      <c r="R1346" s="432"/>
      <c r="S1346" s="440"/>
      <c r="T1346" s="432"/>
      <c r="U1346" s="425"/>
      <c r="V1346" s="440"/>
      <c r="W1346" s="425"/>
      <c r="X1346" s="428"/>
      <c r="Y1346" s="425"/>
      <c r="Z1346" s="428"/>
      <c r="AA1346" s="425"/>
      <c r="AB1346" s="428"/>
      <c r="AC1346" s="429"/>
      <c r="AD1346" s="432"/>
      <c r="AE1346" s="433"/>
      <c r="AF1346" s="442">
        <f>IF(AB1346=0,0,(AD1346/AB1346)*100)</f>
        <v>0</v>
      </c>
      <c r="AG1346" s="443"/>
      <c r="AH1346" s="428"/>
      <c r="AI1346" s="429"/>
      <c r="AJ1346" s="432"/>
      <c r="AK1346" s="433"/>
      <c r="AL1346" s="446">
        <f>IF(AH1346=0,0,(AJ1346/AH1346)*100)</f>
        <v>0</v>
      </c>
      <c r="AM1346" s="447"/>
      <c r="AN1346" s="428"/>
      <c r="AO1346" s="429"/>
      <c r="AP1346" s="432"/>
      <c r="AQ1346" s="433"/>
      <c r="AR1346" s="446">
        <f>IF(AN1346=0,0,(AP1346/AN1346)*100)</f>
        <v>0</v>
      </c>
      <c r="AS1346" s="447"/>
      <c r="AT1346" s="450">
        <f>AB1346+AH1346+AN1346</f>
        <v>0</v>
      </c>
      <c r="AU1346" s="451"/>
      <c r="AV1346" s="454">
        <f>AD1346+AJ1346+AP1346</f>
        <v>0</v>
      </c>
      <c r="AW1346" s="455"/>
      <c r="AX1346" s="446">
        <f>IF(AT1346=0,0,(AV1346/AT1346)*100)</f>
        <v>0</v>
      </c>
      <c r="AY1346" s="447"/>
      <c r="AZ1346" s="428"/>
      <c r="BA1346" s="429"/>
      <c r="BB1346" s="432"/>
      <c r="BC1346" s="433"/>
      <c r="BD1346" s="446">
        <f>IF(AZ1346=0,0,(BB1346/AZ1346)*100)</f>
        <v>0</v>
      </c>
      <c r="BE1346" s="447"/>
      <c r="BF1346" s="450">
        <f>AT1346+AZ1346</f>
        <v>0</v>
      </c>
      <c r="BG1346" s="451"/>
      <c r="BH1346" s="454">
        <f>AV1346+BB1346</f>
        <v>0</v>
      </c>
      <c r="BI1346" s="455"/>
      <c r="BJ1346" s="446">
        <f>IF(BF1346=0,0,(BH1346/BF1346)*100)</f>
        <v>0</v>
      </c>
      <c r="BK1346" s="447"/>
      <c r="BL1346" s="406">
        <f>(AD1346*2)+(AJ1346*2)+(AP1346*3)+BB1346</f>
        <v>0</v>
      </c>
      <c r="BM1346" s="407"/>
      <c r="BN1346" s="408"/>
      <c r="BO1346" s="404" t="e">
        <f>(BL1346*BR$1334)+(N1346*BR$1335)+(X1346*BR$1336)+(R1346*BR$1337)+(V1346*BR$1338)+(Z1346*BR$1339)</f>
        <v>#REF!</v>
      </c>
      <c r="BP1346" s="404" t="e">
        <f>((AZ1346-BB1346)*BR$1341)+((AT1346-AV1346)*BR$1340)+(H1346*BR$1342)+(P1346*BR$1343)</f>
        <v>#REF!</v>
      </c>
      <c r="BQ1346" s="53"/>
      <c r="BR1346" s="53"/>
      <c r="BS1346" s="779"/>
    </row>
    <row r="1347" spans="1:71" ht="21.75" customHeight="1" x14ac:dyDescent="0.25">
      <c r="A1347" s="779"/>
      <c r="B1347" s="415"/>
      <c r="C1347" s="412" t="str">
        <f>IF(ROSTER!D$20="","",ROSTER!D$20)</f>
        <v/>
      </c>
      <c r="D1347" s="413"/>
      <c r="E1347" s="419"/>
      <c r="F1347" s="421"/>
      <c r="G1347" s="423"/>
      <c r="H1347" s="426"/>
      <c r="I1347" s="427"/>
      <c r="J1347" s="430"/>
      <c r="K1347" s="431"/>
      <c r="L1347" s="434"/>
      <c r="M1347" s="435"/>
      <c r="N1347" s="438" t="s">
        <v>14</v>
      </c>
      <c r="O1347" s="439"/>
      <c r="P1347" s="430"/>
      <c r="Q1347" s="431"/>
      <c r="R1347" s="434"/>
      <c r="S1347" s="441"/>
      <c r="T1347" s="434"/>
      <c r="U1347" s="427"/>
      <c r="V1347" s="441"/>
      <c r="W1347" s="427"/>
      <c r="X1347" s="430"/>
      <c r="Y1347" s="427"/>
      <c r="Z1347" s="430"/>
      <c r="AA1347" s="427"/>
      <c r="AB1347" s="430"/>
      <c r="AC1347" s="431"/>
      <c r="AD1347" s="434"/>
      <c r="AE1347" s="435"/>
      <c r="AF1347" s="444"/>
      <c r="AG1347" s="445"/>
      <c r="AH1347" s="430"/>
      <c r="AI1347" s="431"/>
      <c r="AJ1347" s="434"/>
      <c r="AK1347" s="435"/>
      <c r="AL1347" s="448"/>
      <c r="AM1347" s="449"/>
      <c r="AN1347" s="430"/>
      <c r="AO1347" s="431"/>
      <c r="AP1347" s="434"/>
      <c r="AQ1347" s="435"/>
      <c r="AR1347" s="448"/>
      <c r="AS1347" s="449"/>
      <c r="AT1347" s="452"/>
      <c r="AU1347" s="453"/>
      <c r="AV1347" s="456"/>
      <c r="AW1347" s="457"/>
      <c r="AX1347" s="448"/>
      <c r="AY1347" s="449"/>
      <c r="AZ1347" s="430"/>
      <c r="BA1347" s="431"/>
      <c r="BB1347" s="434"/>
      <c r="BC1347" s="435"/>
      <c r="BD1347" s="448"/>
      <c r="BE1347" s="449"/>
      <c r="BF1347" s="452"/>
      <c r="BG1347" s="453"/>
      <c r="BH1347" s="456"/>
      <c r="BI1347" s="457"/>
      <c r="BJ1347" s="448"/>
      <c r="BK1347" s="449"/>
      <c r="BL1347" s="409"/>
      <c r="BM1347" s="410"/>
      <c r="BN1347" s="411"/>
      <c r="BO1347" s="405"/>
      <c r="BP1347" s="405"/>
      <c r="BQ1347" s="53"/>
      <c r="BR1347" s="53"/>
      <c r="BS1347" s="779"/>
    </row>
    <row r="1348" spans="1:71" ht="21.75" customHeight="1" x14ac:dyDescent="0.25">
      <c r="A1348" s="779"/>
      <c r="B1348" s="414" t="str">
        <f>IF(ROSTER!B22="","",ROSTER!B22)</f>
        <v/>
      </c>
      <c r="C1348" s="416" t="str">
        <f>IF(ROSTER!C$22="","",ROSTER!C$22)</f>
        <v/>
      </c>
      <c r="D1348" s="417"/>
      <c r="E1348" s="418"/>
      <c r="F1348" s="420">
        <f>IF(E1348="y",1,IF(E1348="S",1,0))</f>
        <v>0</v>
      </c>
      <c r="G1348" s="422">
        <f>IF(E1348="S",1,0)</f>
        <v>0</v>
      </c>
      <c r="H1348" s="424"/>
      <c r="I1348" s="425"/>
      <c r="J1348" s="428"/>
      <c r="K1348" s="429"/>
      <c r="L1348" s="432"/>
      <c r="M1348" s="433"/>
      <c r="N1348" s="436">
        <f>L1348+J1348</f>
        <v>0</v>
      </c>
      <c r="O1348" s="437"/>
      <c r="P1348" s="428"/>
      <c r="Q1348" s="429"/>
      <c r="R1348" s="432"/>
      <c r="S1348" s="440"/>
      <c r="T1348" s="432"/>
      <c r="U1348" s="425"/>
      <c r="V1348" s="440"/>
      <c r="W1348" s="425"/>
      <c r="X1348" s="428"/>
      <c r="Y1348" s="425"/>
      <c r="Z1348" s="428"/>
      <c r="AA1348" s="425"/>
      <c r="AB1348" s="428"/>
      <c r="AC1348" s="429"/>
      <c r="AD1348" s="432"/>
      <c r="AE1348" s="433"/>
      <c r="AF1348" s="442">
        <f>IF(AB1348=0,0,(AD1348/AB1348)*100)</f>
        <v>0</v>
      </c>
      <c r="AG1348" s="443"/>
      <c r="AH1348" s="428"/>
      <c r="AI1348" s="429"/>
      <c r="AJ1348" s="432"/>
      <c r="AK1348" s="433"/>
      <c r="AL1348" s="446">
        <f>IF(AH1348=0,0,(AJ1348/AH1348)*100)</f>
        <v>0</v>
      </c>
      <c r="AM1348" s="447"/>
      <c r="AN1348" s="428"/>
      <c r="AO1348" s="429"/>
      <c r="AP1348" s="432"/>
      <c r="AQ1348" s="433"/>
      <c r="AR1348" s="446">
        <f>IF(AN1348=0,0,(AP1348/AN1348)*100)</f>
        <v>0</v>
      </c>
      <c r="AS1348" s="447"/>
      <c r="AT1348" s="450">
        <f>AB1348+AH1348+AN1348</f>
        <v>0</v>
      </c>
      <c r="AU1348" s="451"/>
      <c r="AV1348" s="454">
        <f>AD1348+AJ1348+AP1348</f>
        <v>0</v>
      </c>
      <c r="AW1348" s="455"/>
      <c r="AX1348" s="446">
        <f>IF(AT1348=0,0,(AV1348/AT1348)*100)</f>
        <v>0</v>
      </c>
      <c r="AY1348" s="447"/>
      <c r="AZ1348" s="428"/>
      <c r="BA1348" s="429"/>
      <c r="BB1348" s="432"/>
      <c r="BC1348" s="433"/>
      <c r="BD1348" s="446">
        <f>IF(AZ1348=0,0,(BB1348/AZ1348)*100)</f>
        <v>0</v>
      </c>
      <c r="BE1348" s="447"/>
      <c r="BF1348" s="450">
        <f>AT1348+AZ1348</f>
        <v>0</v>
      </c>
      <c r="BG1348" s="451"/>
      <c r="BH1348" s="454">
        <f>AV1348+BB1348</f>
        <v>0</v>
      </c>
      <c r="BI1348" s="455"/>
      <c r="BJ1348" s="446">
        <f>IF(BF1348=0,0,(BH1348/BF1348)*100)</f>
        <v>0</v>
      </c>
      <c r="BK1348" s="447"/>
      <c r="BL1348" s="406">
        <f>(AD1348*2)+(AJ1348*2)+(AP1348*3)+BB1348</f>
        <v>0</v>
      </c>
      <c r="BM1348" s="407"/>
      <c r="BN1348" s="408"/>
      <c r="BO1348" s="404" t="e">
        <f>(BL1348*BR$1334)+(N1348*BR$1335)+(X1348*BR$1336)+(R1348*BR$1337)+(V1348*BR$1338)+(Z1348*BR$1339)</f>
        <v>#REF!</v>
      </c>
      <c r="BP1348" s="404" t="e">
        <f>((AZ1348-BB1348)*BR$1341)+((AT1348-AV1348)*BR$1340)+(H1348*BR$1342)+(P1348*BR$1343)</f>
        <v>#REF!</v>
      </c>
      <c r="BQ1348" s="53"/>
      <c r="BR1348" s="53"/>
      <c r="BS1348" s="779"/>
    </row>
    <row r="1349" spans="1:71" ht="21.75" customHeight="1" x14ac:dyDescent="0.25">
      <c r="A1349" s="779"/>
      <c r="B1349" s="415"/>
      <c r="C1349" s="412" t="str">
        <f>IF(ROSTER!D$22="","",ROSTER!D$22)</f>
        <v/>
      </c>
      <c r="D1349" s="413"/>
      <c r="E1349" s="419"/>
      <c r="F1349" s="421"/>
      <c r="G1349" s="423"/>
      <c r="H1349" s="426"/>
      <c r="I1349" s="427"/>
      <c r="J1349" s="430"/>
      <c r="K1349" s="431"/>
      <c r="L1349" s="434"/>
      <c r="M1349" s="435"/>
      <c r="N1349" s="438" t="s">
        <v>14</v>
      </c>
      <c r="O1349" s="439"/>
      <c r="P1349" s="430"/>
      <c r="Q1349" s="431"/>
      <c r="R1349" s="434"/>
      <c r="S1349" s="441"/>
      <c r="T1349" s="434"/>
      <c r="U1349" s="427"/>
      <c r="V1349" s="441"/>
      <c r="W1349" s="427"/>
      <c r="X1349" s="430"/>
      <c r="Y1349" s="427"/>
      <c r="Z1349" s="430"/>
      <c r="AA1349" s="427"/>
      <c r="AB1349" s="430"/>
      <c r="AC1349" s="431"/>
      <c r="AD1349" s="434"/>
      <c r="AE1349" s="435"/>
      <c r="AF1349" s="444"/>
      <c r="AG1349" s="445"/>
      <c r="AH1349" s="430"/>
      <c r="AI1349" s="431"/>
      <c r="AJ1349" s="434"/>
      <c r="AK1349" s="435"/>
      <c r="AL1349" s="448"/>
      <c r="AM1349" s="449"/>
      <c r="AN1349" s="430"/>
      <c r="AO1349" s="431"/>
      <c r="AP1349" s="434"/>
      <c r="AQ1349" s="435"/>
      <c r="AR1349" s="448"/>
      <c r="AS1349" s="449"/>
      <c r="AT1349" s="452"/>
      <c r="AU1349" s="453"/>
      <c r="AV1349" s="456"/>
      <c r="AW1349" s="457"/>
      <c r="AX1349" s="448"/>
      <c r="AY1349" s="449"/>
      <c r="AZ1349" s="430"/>
      <c r="BA1349" s="431"/>
      <c r="BB1349" s="434"/>
      <c r="BC1349" s="435"/>
      <c r="BD1349" s="448"/>
      <c r="BE1349" s="449"/>
      <c r="BF1349" s="452"/>
      <c r="BG1349" s="453"/>
      <c r="BH1349" s="456"/>
      <c r="BI1349" s="457"/>
      <c r="BJ1349" s="448"/>
      <c r="BK1349" s="449"/>
      <c r="BL1349" s="409"/>
      <c r="BM1349" s="410"/>
      <c r="BN1349" s="411"/>
      <c r="BO1349" s="405"/>
      <c r="BP1349" s="405"/>
      <c r="BQ1349" s="53"/>
      <c r="BR1349" s="53"/>
      <c r="BS1349" s="779"/>
    </row>
    <row r="1350" spans="1:71" ht="21.75" customHeight="1" x14ac:dyDescent="0.25">
      <c r="A1350" s="779"/>
      <c r="B1350" s="414" t="str">
        <f>IF(ROSTER!B24="","",ROSTER!B24)</f>
        <v/>
      </c>
      <c r="C1350" s="416" t="str">
        <f>IF(ROSTER!C$24="","",ROSTER!C$24)</f>
        <v/>
      </c>
      <c r="D1350" s="417"/>
      <c r="E1350" s="418"/>
      <c r="F1350" s="420">
        <f>IF(E1350="y",1,IF(E1350="S",1,0))</f>
        <v>0</v>
      </c>
      <c r="G1350" s="422">
        <f>IF(E1350="S",1,0)</f>
        <v>0</v>
      </c>
      <c r="H1350" s="424"/>
      <c r="I1350" s="425"/>
      <c r="J1350" s="428"/>
      <c r="K1350" s="429"/>
      <c r="L1350" s="432"/>
      <c r="M1350" s="433"/>
      <c r="N1350" s="436">
        <f>L1350+J1350</f>
        <v>0</v>
      </c>
      <c r="O1350" s="437"/>
      <c r="P1350" s="428"/>
      <c r="Q1350" s="429"/>
      <c r="R1350" s="432"/>
      <c r="S1350" s="440"/>
      <c r="T1350" s="432"/>
      <c r="U1350" s="425"/>
      <c r="V1350" s="440"/>
      <c r="W1350" s="425"/>
      <c r="X1350" s="428"/>
      <c r="Y1350" s="425"/>
      <c r="Z1350" s="428"/>
      <c r="AA1350" s="425"/>
      <c r="AB1350" s="428"/>
      <c r="AC1350" s="429"/>
      <c r="AD1350" s="432"/>
      <c r="AE1350" s="433"/>
      <c r="AF1350" s="442">
        <f>IF(AB1350=0,0,(AD1350/AB1350)*100)</f>
        <v>0</v>
      </c>
      <c r="AG1350" s="443"/>
      <c r="AH1350" s="428"/>
      <c r="AI1350" s="429"/>
      <c r="AJ1350" s="432"/>
      <c r="AK1350" s="433"/>
      <c r="AL1350" s="446">
        <f>IF(AH1350=0,0,(AJ1350/AH1350)*100)</f>
        <v>0</v>
      </c>
      <c r="AM1350" s="447"/>
      <c r="AN1350" s="428"/>
      <c r="AO1350" s="429"/>
      <c r="AP1350" s="432"/>
      <c r="AQ1350" s="433"/>
      <c r="AR1350" s="446">
        <f>IF(AN1350=0,0,(AP1350/AN1350)*100)</f>
        <v>0</v>
      </c>
      <c r="AS1350" s="447"/>
      <c r="AT1350" s="450">
        <f>AB1350+AH1350+AN1350</f>
        <v>0</v>
      </c>
      <c r="AU1350" s="451"/>
      <c r="AV1350" s="454">
        <f>AD1350+AJ1350+AP1350</f>
        <v>0</v>
      </c>
      <c r="AW1350" s="455"/>
      <c r="AX1350" s="446">
        <f>IF(AT1350=0,0,(AV1350/AT1350)*100)</f>
        <v>0</v>
      </c>
      <c r="AY1350" s="447"/>
      <c r="AZ1350" s="428"/>
      <c r="BA1350" s="429"/>
      <c r="BB1350" s="432"/>
      <c r="BC1350" s="433"/>
      <c r="BD1350" s="446">
        <f>IF(AZ1350=0,0,(BB1350/AZ1350)*100)</f>
        <v>0</v>
      </c>
      <c r="BE1350" s="447"/>
      <c r="BF1350" s="450">
        <f>AT1350+AZ1350</f>
        <v>0</v>
      </c>
      <c r="BG1350" s="451"/>
      <c r="BH1350" s="454">
        <f>AV1350+BB1350</f>
        <v>0</v>
      </c>
      <c r="BI1350" s="455"/>
      <c r="BJ1350" s="446">
        <f>IF(BF1350=0,0,(BH1350/BF1350)*100)</f>
        <v>0</v>
      </c>
      <c r="BK1350" s="447"/>
      <c r="BL1350" s="406">
        <f>(AD1350*2)+(AJ1350*2)+(AP1350*3)+BB1350</f>
        <v>0</v>
      </c>
      <c r="BM1350" s="407"/>
      <c r="BN1350" s="408"/>
      <c r="BO1350" s="404" t="e">
        <f>(BL1350*BR$1334)+(N1350*BR$1335)+(X1350*BR$1336)+(R1350*BR$1337)+(V1350*BR$1338)+(Z1350*BR$1339)</f>
        <v>#REF!</v>
      </c>
      <c r="BP1350" s="404" t="e">
        <f>((AZ1350-BB1350)*BR$1341)+((AT1350-AV1350)*BR$1340)+(H1350*BR$1342)+(P1350*BR$1343)</f>
        <v>#REF!</v>
      </c>
      <c r="BQ1350" s="53"/>
      <c r="BR1350" s="53"/>
      <c r="BS1350" s="779"/>
    </row>
    <row r="1351" spans="1:71" ht="21.75" customHeight="1" x14ac:dyDescent="0.25">
      <c r="A1351" s="779"/>
      <c r="B1351" s="415"/>
      <c r="C1351" s="412" t="str">
        <f>IF(ROSTER!D$24="","",ROSTER!D$24)</f>
        <v/>
      </c>
      <c r="D1351" s="413"/>
      <c r="E1351" s="419"/>
      <c r="F1351" s="421"/>
      <c r="G1351" s="423"/>
      <c r="H1351" s="426"/>
      <c r="I1351" s="427"/>
      <c r="J1351" s="430"/>
      <c r="K1351" s="431"/>
      <c r="L1351" s="434"/>
      <c r="M1351" s="435"/>
      <c r="N1351" s="438" t="s">
        <v>14</v>
      </c>
      <c r="O1351" s="439"/>
      <c r="P1351" s="430"/>
      <c r="Q1351" s="431"/>
      <c r="R1351" s="434"/>
      <c r="S1351" s="441"/>
      <c r="T1351" s="434"/>
      <c r="U1351" s="427"/>
      <c r="V1351" s="441"/>
      <c r="W1351" s="427"/>
      <c r="X1351" s="430"/>
      <c r="Y1351" s="427"/>
      <c r="Z1351" s="430"/>
      <c r="AA1351" s="427"/>
      <c r="AB1351" s="430"/>
      <c r="AC1351" s="431"/>
      <c r="AD1351" s="434"/>
      <c r="AE1351" s="435"/>
      <c r="AF1351" s="444"/>
      <c r="AG1351" s="445"/>
      <c r="AH1351" s="430"/>
      <c r="AI1351" s="431"/>
      <c r="AJ1351" s="434"/>
      <c r="AK1351" s="435"/>
      <c r="AL1351" s="448"/>
      <c r="AM1351" s="449"/>
      <c r="AN1351" s="430"/>
      <c r="AO1351" s="431"/>
      <c r="AP1351" s="434"/>
      <c r="AQ1351" s="435"/>
      <c r="AR1351" s="448"/>
      <c r="AS1351" s="449"/>
      <c r="AT1351" s="452"/>
      <c r="AU1351" s="453"/>
      <c r="AV1351" s="456"/>
      <c r="AW1351" s="457"/>
      <c r="AX1351" s="448"/>
      <c r="AY1351" s="449"/>
      <c r="AZ1351" s="430"/>
      <c r="BA1351" s="431"/>
      <c r="BB1351" s="434"/>
      <c r="BC1351" s="435"/>
      <c r="BD1351" s="448"/>
      <c r="BE1351" s="449"/>
      <c r="BF1351" s="452"/>
      <c r="BG1351" s="453"/>
      <c r="BH1351" s="456"/>
      <c r="BI1351" s="457"/>
      <c r="BJ1351" s="448"/>
      <c r="BK1351" s="449"/>
      <c r="BL1351" s="409"/>
      <c r="BM1351" s="410"/>
      <c r="BN1351" s="411"/>
      <c r="BO1351" s="405"/>
      <c r="BP1351" s="405"/>
      <c r="BQ1351" s="53"/>
      <c r="BR1351" s="53"/>
      <c r="BS1351" s="779"/>
    </row>
    <row r="1352" spans="1:71" ht="21.75" customHeight="1" x14ac:dyDescent="0.25">
      <c r="A1352" s="779"/>
      <c r="B1352" s="414" t="str">
        <f>IF(ROSTER!B26="","",ROSTER!B26)</f>
        <v/>
      </c>
      <c r="C1352" s="416" t="str">
        <f>IF(ROSTER!C$26="","",ROSTER!C$26)</f>
        <v/>
      </c>
      <c r="D1352" s="417"/>
      <c r="E1352" s="418"/>
      <c r="F1352" s="420">
        <f>IF(E1352="y",1,IF(E1352="S",1,0))</f>
        <v>0</v>
      </c>
      <c r="G1352" s="422">
        <f>IF(E1352="S",1,0)</f>
        <v>0</v>
      </c>
      <c r="H1352" s="424"/>
      <c r="I1352" s="425"/>
      <c r="J1352" s="428"/>
      <c r="K1352" s="429"/>
      <c r="L1352" s="432"/>
      <c r="M1352" s="433"/>
      <c r="N1352" s="436">
        <f>L1352+J1352</f>
        <v>0</v>
      </c>
      <c r="O1352" s="437"/>
      <c r="P1352" s="428"/>
      <c r="Q1352" s="429"/>
      <c r="R1352" s="432"/>
      <c r="S1352" s="440"/>
      <c r="T1352" s="432"/>
      <c r="U1352" s="425"/>
      <c r="V1352" s="440"/>
      <c r="W1352" s="425"/>
      <c r="X1352" s="428"/>
      <c r="Y1352" s="425"/>
      <c r="Z1352" s="428"/>
      <c r="AA1352" s="425"/>
      <c r="AB1352" s="428"/>
      <c r="AC1352" s="429"/>
      <c r="AD1352" s="432"/>
      <c r="AE1352" s="433"/>
      <c r="AF1352" s="442">
        <f>IF(AB1352=0,0,(AD1352/AB1352)*100)</f>
        <v>0</v>
      </c>
      <c r="AG1352" s="443"/>
      <c r="AH1352" s="428"/>
      <c r="AI1352" s="429"/>
      <c r="AJ1352" s="432"/>
      <c r="AK1352" s="433"/>
      <c r="AL1352" s="446">
        <f>IF(AH1352=0,0,(AJ1352/AH1352)*100)</f>
        <v>0</v>
      </c>
      <c r="AM1352" s="447"/>
      <c r="AN1352" s="428"/>
      <c r="AO1352" s="429"/>
      <c r="AP1352" s="432"/>
      <c r="AQ1352" s="433"/>
      <c r="AR1352" s="446">
        <f>IF(AN1352=0,0,(AP1352/AN1352)*100)</f>
        <v>0</v>
      </c>
      <c r="AS1352" s="447"/>
      <c r="AT1352" s="450">
        <f>AB1352+AH1352+AN1352</f>
        <v>0</v>
      </c>
      <c r="AU1352" s="451"/>
      <c r="AV1352" s="454">
        <f>AD1352+AJ1352+AP1352</f>
        <v>0</v>
      </c>
      <c r="AW1352" s="455"/>
      <c r="AX1352" s="446">
        <f>IF(AT1352=0,0,(AV1352/AT1352)*100)</f>
        <v>0</v>
      </c>
      <c r="AY1352" s="447"/>
      <c r="AZ1352" s="428"/>
      <c r="BA1352" s="429"/>
      <c r="BB1352" s="432"/>
      <c r="BC1352" s="433"/>
      <c r="BD1352" s="446">
        <f>IF(AZ1352=0,0,(BB1352/AZ1352)*100)</f>
        <v>0</v>
      </c>
      <c r="BE1352" s="447"/>
      <c r="BF1352" s="450">
        <f>AT1352+AZ1352</f>
        <v>0</v>
      </c>
      <c r="BG1352" s="451"/>
      <c r="BH1352" s="454">
        <f>AV1352+BB1352</f>
        <v>0</v>
      </c>
      <c r="BI1352" s="455"/>
      <c r="BJ1352" s="446">
        <f>IF(BF1352=0,0,(BH1352/BF1352)*100)</f>
        <v>0</v>
      </c>
      <c r="BK1352" s="447"/>
      <c r="BL1352" s="406">
        <f>(AD1352*2)+(AJ1352*2)+(AP1352*3)+BB1352</f>
        <v>0</v>
      </c>
      <c r="BM1352" s="407"/>
      <c r="BN1352" s="408"/>
      <c r="BO1352" s="404" t="e">
        <f>(BL1352*BR$1334)+(N1352*BR$1335)+(X1352*BR$1336)+(R1352*BR$1337)+(V1352*BR$1338)+(Z1352*BR$1339)</f>
        <v>#REF!</v>
      </c>
      <c r="BP1352" s="404" t="e">
        <f>((AZ1352-BB1352)*BR$1341)+((AT1352-AV1352)*BR$1340)+(H1352*BR$1342)+(P1352*BR$1343)</f>
        <v>#REF!</v>
      </c>
      <c r="BQ1352" s="53"/>
      <c r="BR1352" s="53"/>
      <c r="BS1352" s="779"/>
    </row>
    <row r="1353" spans="1:71" ht="21.75" customHeight="1" x14ac:dyDescent="0.25">
      <c r="A1353" s="779"/>
      <c r="B1353" s="415"/>
      <c r="C1353" s="412" t="str">
        <f>IF(ROSTER!D$26="","",ROSTER!D$26)</f>
        <v/>
      </c>
      <c r="D1353" s="413"/>
      <c r="E1353" s="419"/>
      <c r="F1353" s="421"/>
      <c r="G1353" s="423"/>
      <c r="H1353" s="426"/>
      <c r="I1353" s="427"/>
      <c r="J1353" s="430"/>
      <c r="K1353" s="431"/>
      <c r="L1353" s="434"/>
      <c r="M1353" s="435"/>
      <c r="N1353" s="438" t="s">
        <v>14</v>
      </c>
      <c r="O1353" s="439"/>
      <c r="P1353" s="430"/>
      <c r="Q1353" s="431"/>
      <c r="R1353" s="434"/>
      <c r="S1353" s="441"/>
      <c r="T1353" s="434"/>
      <c r="U1353" s="427"/>
      <c r="V1353" s="441"/>
      <c r="W1353" s="427"/>
      <c r="X1353" s="430"/>
      <c r="Y1353" s="427"/>
      <c r="Z1353" s="430"/>
      <c r="AA1353" s="427"/>
      <c r="AB1353" s="430"/>
      <c r="AC1353" s="431"/>
      <c r="AD1353" s="434"/>
      <c r="AE1353" s="435"/>
      <c r="AF1353" s="444"/>
      <c r="AG1353" s="445"/>
      <c r="AH1353" s="430"/>
      <c r="AI1353" s="431"/>
      <c r="AJ1353" s="434"/>
      <c r="AK1353" s="435"/>
      <c r="AL1353" s="448"/>
      <c r="AM1353" s="449"/>
      <c r="AN1353" s="430"/>
      <c r="AO1353" s="431"/>
      <c r="AP1353" s="434"/>
      <c r="AQ1353" s="435"/>
      <c r="AR1353" s="448"/>
      <c r="AS1353" s="449"/>
      <c r="AT1353" s="452"/>
      <c r="AU1353" s="453"/>
      <c r="AV1353" s="456"/>
      <c r="AW1353" s="457"/>
      <c r="AX1353" s="448"/>
      <c r="AY1353" s="449"/>
      <c r="AZ1353" s="430"/>
      <c r="BA1353" s="431"/>
      <c r="BB1353" s="434"/>
      <c r="BC1353" s="435"/>
      <c r="BD1353" s="448"/>
      <c r="BE1353" s="449"/>
      <c r="BF1353" s="452"/>
      <c r="BG1353" s="453"/>
      <c r="BH1353" s="456"/>
      <c r="BI1353" s="457"/>
      <c r="BJ1353" s="448"/>
      <c r="BK1353" s="449"/>
      <c r="BL1353" s="409"/>
      <c r="BM1353" s="410"/>
      <c r="BN1353" s="411"/>
      <c r="BO1353" s="405"/>
      <c r="BP1353" s="405"/>
      <c r="BQ1353" s="53"/>
      <c r="BR1353" s="53"/>
      <c r="BS1353" s="779"/>
    </row>
    <row r="1354" spans="1:71" ht="21.75" customHeight="1" x14ac:dyDescent="0.25">
      <c r="A1354" s="779"/>
      <c r="B1354" s="414" t="str">
        <f>IF(ROSTER!B28="","",ROSTER!B28)</f>
        <v/>
      </c>
      <c r="C1354" s="416" t="str">
        <f>IF(ROSTER!C$28="","",ROSTER!C$28)</f>
        <v/>
      </c>
      <c r="D1354" s="417"/>
      <c r="E1354" s="418"/>
      <c r="F1354" s="420">
        <f>IF(E1354="y",1,IF(E1354="S",1,0))</f>
        <v>0</v>
      </c>
      <c r="G1354" s="422">
        <f>IF(E1354="S",1,0)</f>
        <v>0</v>
      </c>
      <c r="H1354" s="424"/>
      <c r="I1354" s="425"/>
      <c r="J1354" s="428"/>
      <c r="K1354" s="429"/>
      <c r="L1354" s="432"/>
      <c r="M1354" s="433"/>
      <c r="N1354" s="436">
        <f>L1354+J1354</f>
        <v>0</v>
      </c>
      <c r="O1354" s="437"/>
      <c r="P1354" s="428"/>
      <c r="Q1354" s="429"/>
      <c r="R1354" s="432"/>
      <c r="S1354" s="440"/>
      <c r="T1354" s="432"/>
      <c r="U1354" s="425"/>
      <c r="V1354" s="440"/>
      <c r="W1354" s="425"/>
      <c r="X1354" s="428"/>
      <c r="Y1354" s="425"/>
      <c r="Z1354" s="428"/>
      <c r="AA1354" s="425"/>
      <c r="AB1354" s="428"/>
      <c r="AC1354" s="429"/>
      <c r="AD1354" s="432"/>
      <c r="AE1354" s="433"/>
      <c r="AF1354" s="442">
        <f>IF(AB1354=0,0,(AD1354/AB1354)*100)</f>
        <v>0</v>
      </c>
      <c r="AG1354" s="443"/>
      <c r="AH1354" s="428"/>
      <c r="AI1354" s="429"/>
      <c r="AJ1354" s="432"/>
      <c r="AK1354" s="433"/>
      <c r="AL1354" s="446">
        <f>IF(AH1354=0,0,(AJ1354/AH1354)*100)</f>
        <v>0</v>
      </c>
      <c r="AM1354" s="447"/>
      <c r="AN1354" s="428"/>
      <c r="AO1354" s="429"/>
      <c r="AP1354" s="432"/>
      <c r="AQ1354" s="433"/>
      <c r="AR1354" s="446">
        <f>IF(AN1354=0,0,(AP1354/AN1354)*100)</f>
        <v>0</v>
      </c>
      <c r="AS1354" s="447"/>
      <c r="AT1354" s="450">
        <f>AB1354+AH1354+AN1354</f>
        <v>0</v>
      </c>
      <c r="AU1354" s="451"/>
      <c r="AV1354" s="454">
        <f>AD1354+AJ1354+AP1354</f>
        <v>0</v>
      </c>
      <c r="AW1354" s="455"/>
      <c r="AX1354" s="446">
        <f>IF(AT1354=0,0,(AV1354/AT1354)*100)</f>
        <v>0</v>
      </c>
      <c r="AY1354" s="447"/>
      <c r="AZ1354" s="428"/>
      <c r="BA1354" s="429"/>
      <c r="BB1354" s="432"/>
      <c r="BC1354" s="433"/>
      <c r="BD1354" s="446">
        <f>IF(AZ1354=0,0,(BB1354/AZ1354)*100)</f>
        <v>0</v>
      </c>
      <c r="BE1354" s="447"/>
      <c r="BF1354" s="450">
        <f>AT1354+AZ1354</f>
        <v>0</v>
      </c>
      <c r="BG1354" s="451"/>
      <c r="BH1354" s="454">
        <f>AV1354+BB1354</f>
        <v>0</v>
      </c>
      <c r="BI1354" s="455"/>
      <c r="BJ1354" s="446">
        <f>IF(BF1354=0,0,(BH1354/BF1354)*100)</f>
        <v>0</v>
      </c>
      <c r="BK1354" s="447"/>
      <c r="BL1354" s="406">
        <f>(AD1354*2)+(AJ1354*2)+(AP1354*3)+BB1354</f>
        <v>0</v>
      </c>
      <c r="BM1354" s="407"/>
      <c r="BN1354" s="408"/>
      <c r="BO1354" s="404" t="e">
        <f>(BL1354*BR$1334)+(N1354*BR$1335)+(X1354*BR$1336)+(R1354*BR$1337)+(V1354*BR$1338)+(Z1354*BR$1339)</f>
        <v>#REF!</v>
      </c>
      <c r="BP1354" s="404" t="e">
        <f>((AZ1354-BB1354)*BR$1341)+((AT1354-AV1354)*BR$1340)+(H1354*BR$1342)+(P1354*BR$1343)</f>
        <v>#REF!</v>
      </c>
      <c r="BQ1354" s="53"/>
      <c r="BR1354" s="53"/>
      <c r="BS1354" s="779"/>
    </row>
    <row r="1355" spans="1:71" ht="21.75" customHeight="1" x14ac:dyDescent="0.25">
      <c r="A1355" s="779"/>
      <c r="B1355" s="415"/>
      <c r="C1355" s="412" t="str">
        <f>IF(ROSTER!D$28="","",ROSTER!D$28)</f>
        <v/>
      </c>
      <c r="D1355" s="413"/>
      <c r="E1355" s="419"/>
      <c r="F1355" s="421"/>
      <c r="G1355" s="423"/>
      <c r="H1355" s="426"/>
      <c r="I1355" s="427"/>
      <c r="J1355" s="430"/>
      <c r="K1355" s="431"/>
      <c r="L1355" s="434"/>
      <c r="M1355" s="435"/>
      <c r="N1355" s="438" t="s">
        <v>14</v>
      </c>
      <c r="O1355" s="439"/>
      <c r="P1355" s="430"/>
      <c r="Q1355" s="431"/>
      <c r="R1355" s="434"/>
      <c r="S1355" s="441"/>
      <c r="T1355" s="434"/>
      <c r="U1355" s="427"/>
      <c r="V1355" s="441"/>
      <c r="W1355" s="427"/>
      <c r="X1355" s="430"/>
      <c r="Y1355" s="427"/>
      <c r="Z1355" s="430"/>
      <c r="AA1355" s="427"/>
      <c r="AB1355" s="430"/>
      <c r="AC1355" s="431"/>
      <c r="AD1355" s="434"/>
      <c r="AE1355" s="435"/>
      <c r="AF1355" s="444"/>
      <c r="AG1355" s="445"/>
      <c r="AH1355" s="430"/>
      <c r="AI1355" s="431"/>
      <c r="AJ1355" s="434"/>
      <c r="AK1355" s="435"/>
      <c r="AL1355" s="448"/>
      <c r="AM1355" s="449"/>
      <c r="AN1355" s="430"/>
      <c r="AO1355" s="431"/>
      <c r="AP1355" s="434"/>
      <c r="AQ1355" s="435"/>
      <c r="AR1355" s="448"/>
      <c r="AS1355" s="449"/>
      <c r="AT1355" s="452"/>
      <c r="AU1355" s="453"/>
      <c r="AV1355" s="456"/>
      <c r="AW1355" s="457"/>
      <c r="AX1355" s="448"/>
      <c r="AY1355" s="449"/>
      <c r="AZ1355" s="430"/>
      <c r="BA1355" s="431"/>
      <c r="BB1355" s="434"/>
      <c r="BC1355" s="435"/>
      <c r="BD1355" s="448"/>
      <c r="BE1355" s="449"/>
      <c r="BF1355" s="452"/>
      <c r="BG1355" s="453"/>
      <c r="BH1355" s="456"/>
      <c r="BI1355" s="457"/>
      <c r="BJ1355" s="448"/>
      <c r="BK1355" s="449"/>
      <c r="BL1355" s="409"/>
      <c r="BM1355" s="410"/>
      <c r="BN1355" s="411"/>
      <c r="BO1355" s="405"/>
      <c r="BP1355" s="405"/>
      <c r="BQ1355" s="53"/>
      <c r="BR1355" s="53"/>
      <c r="BS1355" s="779"/>
    </row>
    <row r="1356" spans="1:71" ht="21.75" customHeight="1" x14ac:dyDescent="0.25">
      <c r="A1356" s="779"/>
      <c r="B1356" s="414" t="str">
        <f>IF(ROSTER!B30="","",ROSTER!B30)</f>
        <v/>
      </c>
      <c r="C1356" s="416" t="str">
        <f>IF(ROSTER!C$30="","",ROSTER!C$30)</f>
        <v/>
      </c>
      <c r="D1356" s="417"/>
      <c r="E1356" s="418"/>
      <c r="F1356" s="420">
        <f>IF(E1356="y",1,IF(E1356="S",1,0))</f>
        <v>0</v>
      </c>
      <c r="G1356" s="422">
        <f>IF(E1356="S",1,0)</f>
        <v>0</v>
      </c>
      <c r="H1356" s="424"/>
      <c r="I1356" s="425"/>
      <c r="J1356" s="428"/>
      <c r="K1356" s="429"/>
      <c r="L1356" s="432"/>
      <c r="M1356" s="433"/>
      <c r="N1356" s="436">
        <f>L1356+J1356</f>
        <v>0</v>
      </c>
      <c r="O1356" s="437"/>
      <c r="P1356" s="428"/>
      <c r="Q1356" s="429"/>
      <c r="R1356" s="432"/>
      <c r="S1356" s="440"/>
      <c r="T1356" s="432"/>
      <c r="U1356" s="425"/>
      <c r="V1356" s="440"/>
      <c r="W1356" s="425"/>
      <c r="X1356" s="428"/>
      <c r="Y1356" s="425"/>
      <c r="Z1356" s="428"/>
      <c r="AA1356" s="425"/>
      <c r="AB1356" s="428"/>
      <c r="AC1356" s="429"/>
      <c r="AD1356" s="432"/>
      <c r="AE1356" s="433"/>
      <c r="AF1356" s="442">
        <f>IF(AB1356=0,0,(AD1356/AB1356)*100)</f>
        <v>0</v>
      </c>
      <c r="AG1356" s="443"/>
      <c r="AH1356" s="428"/>
      <c r="AI1356" s="429"/>
      <c r="AJ1356" s="432"/>
      <c r="AK1356" s="433"/>
      <c r="AL1356" s="446">
        <f>IF(AH1356=0,0,(AJ1356/AH1356)*100)</f>
        <v>0</v>
      </c>
      <c r="AM1356" s="447"/>
      <c r="AN1356" s="428"/>
      <c r="AO1356" s="429"/>
      <c r="AP1356" s="432"/>
      <c r="AQ1356" s="433"/>
      <c r="AR1356" s="446">
        <f>IF(AN1356=0,0,(AP1356/AN1356)*100)</f>
        <v>0</v>
      </c>
      <c r="AS1356" s="447"/>
      <c r="AT1356" s="450">
        <f>AB1356+AH1356+AN1356</f>
        <v>0</v>
      </c>
      <c r="AU1356" s="451"/>
      <c r="AV1356" s="454">
        <f>AD1356+AJ1356+AP1356</f>
        <v>0</v>
      </c>
      <c r="AW1356" s="455"/>
      <c r="AX1356" s="446">
        <f>IF(AT1356=0,0,(AV1356/AT1356)*100)</f>
        <v>0</v>
      </c>
      <c r="AY1356" s="447"/>
      <c r="AZ1356" s="428"/>
      <c r="BA1356" s="429"/>
      <c r="BB1356" s="432"/>
      <c r="BC1356" s="433"/>
      <c r="BD1356" s="446">
        <f>IF(AZ1356=0,0,(BB1356/AZ1356)*100)</f>
        <v>0</v>
      </c>
      <c r="BE1356" s="447"/>
      <c r="BF1356" s="450">
        <f>AT1356+AZ1356</f>
        <v>0</v>
      </c>
      <c r="BG1356" s="451"/>
      <c r="BH1356" s="454">
        <f>AV1356+BB1356</f>
        <v>0</v>
      </c>
      <c r="BI1356" s="455"/>
      <c r="BJ1356" s="446">
        <f>IF(BF1356=0,0,(BH1356/BF1356)*100)</f>
        <v>0</v>
      </c>
      <c r="BK1356" s="447"/>
      <c r="BL1356" s="406">
        <f>(AD1356*2)+(AJ1356*2)+(AP1356*3)+BB1356</f>
        <v>0</v>
      </c>
      <c r="BM1356" s="407"/>
      <c r="BN1356" s="408"/>
      <c r="BO1356" s="404" t="e">
        <f>(BL1356*BR$1334)+(N1356*BR$1335)+(X1356*BR$1336)+(R1356*BR$1337)+(V1356*BR$1338)+(Z1356*BR$1339)</f>
        <v>#REF!</v>
      </c>
      <c r="BP1356" s="404" t="e">
        <f>((AZ1356-BB1356)*BR$1341)+((AT1356-AV1356)*BR$1340)+(H1356*BR$1342)+(P1356*BR$1343)</f>
        <v>#REF!</v>
      </c>
      <c r="BQ1356" s="53"/>
      <c r="BR1356" s="53"/>
      <c r="BS1356" s="779"/>
    </row>
    <row r="1357" spans="1:71" ht="21.75" customHeight="1" x14ac:dyDescent="0.25">
      <c r="A1357" s="779"/>
      <c r="B1357" s="415"/>
      <c r="C1357" s="412" t="str">
        <f>IF(ROSTER!D$30="","",ROSTER!D$30)</f>
        <v/>
      </c>
      <c r="D1357" s="413"/>
      <c r="E1357" s="419"/>
      <c r="F1357" s="421"/>
      <c r="G1357" s="423"/>
      <c r="H1357" s="426"/>
      <c r="I1357" s="427"/>
      <c r="J1357" s="430"/>
      <c r="K1357" s="431"/>
      <c r="L1357" s="434"/>
      <c r="M1357" s="435"/>
      <c r="N1357" s="438" t="s">
        <v>14</v>
      </c>
      <c r="O1357" s="439"/>
      <c r="P1357" s="430"/>
      <c r="Q1357" s="431"/>
      <c r="R1357" s="434"/>
      <c r="S1357" s="441"/>
      <c r="T1357" s="434"/>
      <c r="U1357" s="427"/>
      <c r="V1357" s="441"/>
      <c r="W1357" s="427"/>
      <c r="X1357" s="430"/>
      <c r="Y1357" s="427"/>
      <c r="Z1357" s="430"/>
      <c r="AA1357" s="427"/>
      <c r="AB1357" s="430"/>
      <c r="AC1357" s="431"/>
      <c r="AD1357" s="434"/>
      <c r="AE1357" s="435"/>
      <c r="AF1357" s="444"/>
      <c r="AG1357" s="445"/>
      <c r="AH1357" s="430"/>
      <c r="AI1357" s="431"/>
      <c r="AJ1357" s="434"/>
      <c r="AK1357" s="435"/>
      <c r="AL1357" s="448"/>
      <c r="AM1357" s="449"/>
      <c r="AN1357" s="430"/>
      <c r="AO1357" s="431"/>
      <c r="AP1357" s="434"/>
      <c r="AQ1357" s="435"/>
      <c r="AR1357" s="448"/>
      <c r="AS1357" s="449"/>
      <c r="AT1357" s="452"/>
      <c r="AU1357" s="453"/>
      <c r="AV1357" s="456"/>
      <c r="AW1357" s="457"/>
      <c r="AX1357" s="448"/>
      <c r="AY1357" s="449"/>
      <c r="AZ1357" s="430"/>
      <c r="BA1357" s="431"/>
      <c r="BB1357" s="434"/>
      <c r="BC1357" s="435"/>
      <c r="BD1357" s="448"/>
      <c r="BE1357" s="449"/>
      <c r="BF1357" s="452"/>
      <c r="BG1357" s="453"/>
      <c r="BH1357" s="456"/>
      <c r="BI1357" s="457"/>
      <c r="BJ1357" s="448"/>
      <c r="BK1357" s="449"/>
      <c r="BL1357" s="409"/>
      <c r="BM1357" s="410"/>
      <c r="BN1357" s="411"/>
      <c r="BO1357" s="405"/>
      <c r="BP1357" s="405"/>
      <c r="BQ1357" s="53"/>
      <c r="BR1357" s="53"/>
      <c r="BS1357" s="779"/>
    </row>
    <row r="1358" spans="1:71" ht="21.75" customHeight="1" x14ac:dyDescent="0.25">
      <c r="A1358" s="779"/>
      <c r="B1358" s="414" t="str">
        <f>IF(ROSTER!B32="","",ROSTER!B32)</f>
        <v/>
      </c>
      <c r="C1358" s="416" t="str">
        <f>IF(ROSTER!C$32="","",ROSTER!C$32)</f>
        <v/>
      </c>
      <c r="D1358" s="417"/>
      <c r="E1358" s="418"/>
      <c r="F1358" s="420">
        <f>IF(E1358="y",1,IF(E1358="S",1,0))</f>
        <v>0</v>
      </c>
      <c r="G1358" s="422">
        <f>IF(E1358="S",1,0)</f>
        <v>0</v>
      </c>
      <c r="H1358" s="424"/>
      <c r="I1358" s="425"/>
      <c r="J1358" s="428"/>
      <c r="K1358" s="429"/>
      <c r="L1358" s="432"/>
      <c r="M1358" s="433"/>
      <c r="N1358" s="436">
        <f>L1358+J1358</f>
        <v>0</v>
      </c>
      <c r="O1358" s="437"/>
      <c r="P1358" s="428"/>
      <c r="Q1358" s="429"/>
      <c r="R1358" s="432"/>
      <c r="S1358" s="440"/>
      <c r="T1358" s="432"/>
      <c r="U1358" s="425"/>
      <c r="V1358" s="440"/>
      <c r="W1358" s="425"/>
      <c r="X1358" s="428"/>
      <c r="Y1358" s="425"/>
      <c r="Z1358" s="428"/>
      <c r="AA1358" s="425"/>
      <c r="AB1358" s="428"/>
      <c r="AC1358" s="429"/>
      <c r="AD1358" s="432"/>
      <c r="AE1358" s="433"/>
      <c r="AF1358" s="442">
        <f>IF(AB1358=0,0,(AD1358/AB1358)*100)</f>
        <v>0</v>
      </c>
      <c r="AG1358" s="443"/>
      <c r="AH1358" s="428"/>
      <c r="AI1358" s="429"/>
      <c r="AJ1358" s="432"/>
      <c r="AK1358" s="433"/>
      <c r="AL1358" s="446">
        <f>IF(AH1358=0,0,(AJ1358/AH1358)*100)</f>
        <v>0</v>
      </c>
      <c r="AM1358" s="447"/>
      <c r="AN1358" s="428"/>
      <c r="AO1358" s="429"/>
      <c r="AP1358" s="432"/>
      <c r="AQ1358" s="433"/>
      <c r="AR1358" s="446">
        <f>IF(AN1358=0,0,(AP1358/AN1358)*100)</f>
        <v>0</v>
      </c>
      <c r="AS1358" s="447"/>
      <c r="AT1358" s="450">
        <f>AB1358+AH1358+AN1358</f>
        <v>0</v>
      </c>
      <c r="AU1358" s="451"/>
      <c r="AV1358" s="454">
        <f>AD1358+AJ1358+AP1358</f>
        <v>0</v>
      </c>
      <c r="AW1358" s="455"/>
      <c r="AX1358" s="446">
        <f>IF(AT1358=0,0,(AV1358/AT1358)*100)</f>
        <v>0</v>
      </c>
      <c r="AY1358" s="447"/>
      <c r="AZ1358" s="428"/>
      <c r="BA1358" s="429"/>
      <c r="BB1358" s="432"/>
      <c r="BC1358" s="433"/>
      <c r="BD1358" s="446">
        <f>IF(AZ1358=0,0,(BB1358/AZ1358)*100)</f>
        <v>0</v>
      </c>
      <c r="BE1358" s="447"/>
      <c r="BF1358" s="450">
        <f>AT1358+AZ1358</f>
        <v>0</v>
      </c>
      <c r="BG1358" s="451"/>
      <c r="BH1358" s="454">
        <f>AV1358+BB1358</f>
        <v>0</v>
      </c>
      <c r="BI1358" s="455"/>
      <c r="BJ1358" s="446">
        <f>IF(BF1358=0,0,(BH1358/BF1358)*100)</f>
        <v>0</v>
      </c>
      <c r="BK1358" s="447"/>
      <c r="BL1358" s="406">
        <f>(AD1358*2)+(AJ1358*2)+(AP1358*3)+BB1358</f>
        <v>0</v>
      </c>
      <c r="BM1358" s="407"/>
      <c r="BN1358" s="408"/>
      <c r="BO1358" s="404" t="e">
        <f>(BL1358*BR$1334)+(N1358*BR$1335)+(X1358*BR$1336)+(R1358*BR$1337)+(V1358*BR$1338)+(Z1358*BR$1339)</f>
        <v>#REF!</v>
      </c>
      <c r="BP1358" s="404" t="e">
        <f>((AZ1358-BB1358)*BR$1341)+((AT1358-AV1358)*BR$1340)+(H1358*BR$1342)+(P1358*BR$1343)</f>
        <v>#REF!</v>
      </c>
      <c r="BQ1358" s="53"/>
      <c r="BR1358" s="53"/>
      <c r="BS1358" s="779"/>
    </row>
    <row r="1359" spans="1:71" ht="21.75" customHeight="1" x14ac:dyDescent="0.25">
      <c r="A1359" s="779"/>
      <c r="B1359" s="415"/>
      <c r="C1359" s="412" t="str">
        <f>IF(ROSTER!D$32="","",ROSTER!D$32)</f>
        <v/>
      </c>
      <c r="D1359" s="413"/>
      <c r="E1359" s="419"/>
      <c r="F1359" s="421"/>
      <c r="G1359" s="423"/>
      <c r="H1359" s="426"/>
      <c r="I1359" s="427"/>
      <c r="J1359" s="430"/>
      <c r="K1359" s="431"/>
      <c r="L1359" s="434"/>
      <c r="M1359" s="435"/>
      <c r="N1359" s="438" t="s">
        <v>14</v>
      </c>
      <c r="O1359" s="439"/>
      <c r="P1359" s="430"/>
      <c r="Q1359" s="431"/>
      <c r="R1359" s="434"/>
      <c r="S1359" s="441"/>
      <c r="T1359" s="434"/>
      <c r="U1359" s="427"/>
      <c r="V1359" s="441"/>
      <c r="W1359" s="427"/>
      <c r="X1359" s="430"/>
      <c r="Y1359" s="427"/>
      <c r="Z1359" s="430"/>
      <c r="AA1359" s="427"/>
      <c r="AB1359" s="430"/>
      <c r="AC1359" s="431"/>
      <c r="AD1359" s="434"/>
      <c r="AE1359" s="435"/>
      <c r="AF1359" s="444"/>
      <c r="AG1359" s="445"/>
      <c r="AH1359" s="430"/>
      <c r="AI1359" s="431"/>
      <c r="AJ1359" s="434"/>
      <c r="AK1359" s="435"/>
      <c r="AL1359" s="448"/>
      <c r="AM1359" s="449"/>
      <c r="AN1359" s="430"/>
      <c r="AO1359" s="431"/>
      <c r="AP1359" s="434"/>
      <c r="AQ1359" s="435"/>
      <c r="AR1359" s="448"/>
      <c r="AS1359" s="449"/>
      <c r="AT1359" s="452"/>
      <c r="AU1359" s="453"/>
      <c r="AV1359" s="456"/>
      <c r="AW1359" s="457"/>
      <c r="AX1359" s="448"/>
      <c r="AY1359" s="449"/>
      <c r="AZ1359" s="430"/>
      <c r="BA1359" s="431"/>
      <c r="BB1359" s="434"/>
      <c r="BC1359" s="435"/>
      <c r="BD1359" s="448"/>
      <c r="BE1359" s="449"/>
      <c r="BF1359" s="452"/>
      <c r="BG1359" s="453"/>
      <c r="BH1359" s="456"/>
      <c r="BI1359" s="457"/>
      <c r="BJ1359" s="448"/>
      <c r="BK1359" s="449"/>
      <c r="BL1359" s="409"/>
      <c r="BM1359" s="410"/>
      <c r="BN1359" s="411"/>
      <c r="BO1359" s="405"/>
      <c r="BP1359" s="405"/>
      <c r="BQ1359" s="53"/>
      <c r="BR1359" s="53"/>
      <c r="BS1359" s="779"/>
    </row>
    <row r="1360" spans="1:71" ht="21.75" customHeight="1" x14ac:dyDescent="0.25">
      <c r="A1360" s="779"/>
      <c r="B1360" s="414" t="str">
        <f>IF(ROSTER!B34="","",ROSTER!B34)</f>
        <v/>
      </c>
      <c r="C1360" s="416" t="str">
        <f>IF(ROSTER!C$34="","",ROSTER!C$34)</f>
        <v/>
      </c>
      <c r="D1360" s="417"/>
      <c r="E1360" s="418"/>
      <c r="F1360" s="420">
        <f>IF(E1360="y",1,IF(E1360="S",1,0))</f>
        <v>0</v>
      </c>
      <c r="G1360" s="422">
        <f>IF(E1360="S",1,0)</f>
        <v>0</v>
      </c>
      <c r="H1360" s="424"/>
      <c r="I1360" s="425"/>
      <c r="J1360" s="428"/>
      <c r="K1360" s="429"/>
      <c r="L1360" s="432"/>
      <c r="M1360" s="433"/>
      <c r="N1360" s="436">
        <f>L1360+J1360</f>
        <v>0</v>
      </c>
      <c r="O1360" s="437"/>
      <c r="P1360" s="428"/>
      <c r="Q1360" s="429"/>
      <c r="R1360" s="432"/>
      <c r="S1360" s="440"/>
      <c r="T1360" s="432"/>
      <c r="U1360" s="425"/>
      <c r="V1360" s="440"/>
      <c r="W1360" s="425"/>
      <c r="X1360" s="428"/>
      <c r="Y1360" s="425"/>
      <c r="Z1360" s="428"/>
      <c r="AA1360" s="425"/>
      <c r="AB1360" s="428"/>
      <c r="AC1360" s="429"/>
      <c r="AD1360" s="432"/>
      <c r="AE1360" s="433"/>
      <c r="AF1360" s="442">
        <f>IF(AB1360=0,0,(AD1360/AB1360)*100)</f>
        <v>0</v>
      </c>
      <c r="AG1360" s="443"/>
      <c r="AH1360" s="428"/>
      <c r="AI1360" s="429"/>
      <c r="AJ1360" s="432"/>
      <c r="AK1360" s="433"/>
      <c r="AL1360" s="446">
        <f>IF(AH1360=0,0,(AJ1360/AH1360)*100)</f>
        <v>0</v>
      </c>
      <c r="AM1360" s="447"/>
      <c r="AN1360" s="428"/>
      <c r="AO1360" s="429"/>
      <c r="AP1360" s="432"/>
      <c r="AQ1360" s="433"/>
      <c r="AR1360" s="446">
        <f>IF(AN1360=0,0,(AP1360/AN1360)*100)</f>
        <v>0</v>
      </c>
      <c r="AS1360" s="447"/>
      <c r="AT1360" s="450">
        <f>AB1360+AH1360+AN1360</f>
        <v>0</v>
      </c>
      <c r="AU1360" s="451"/>
      <c r="AV1360" s="454">
        <f>AD1360+AJ1360+AP1360</f>
        <v>0</v>
      </c>
      <c r="AW1360" s="455"/>
      <c r="AX1360" s="446">
        <f>IF(AT1360=0,0,(AV1360/AT1360)*100)</f>
        <v>0</v>
      </c>
      <c r="AY1360" s="447"/>
      <c r="AZ1360" s="428"/>
      <c r="BA1360" s="429"/>
      <c r="BB1360" s="432"/>
      <c r="BC1360" s="433"/>
      <c r="BD1360" s="446">
        <f>IF(AZ1360=0,0,(BB1360/AZ1360)*100)</f>
        <v>0</v>
      </c>
      <c r="BE1360" s="447"/>
      <c r="BF1360" s="450">
        <f>AT1360+AZ1360</f>
        <v>0</v>
      </c>
      <c r="BG1360" s="451"/>
      <c r="BH1360" s="454">
        <f>AV1360+BB1360</f>
        <v>0</v>
      </c>
      <c r="BI1360" s="455"/>
      <c r="BJ1360" s="446">
        <f>IF(BF1360=0,0,(BH1360/BF1360)*100)</f>
        <v>0</v>
      </c>
      <c r="BK1360" s="447"/>
      <c r="BL1360" s="406">
        <f>(AD1360*2)+(AJ1360*2)+(AP1360*3)+BB1360</f>
        <v>0</v>
      </c>
      <c r="BM1360" s="407"/>
      <c r="BN1360" s="408"/>
      <c r="BO1360" s="404" t="e">
        <f>(BL1360*BR$1334)+(N1360*BR$1335)+(X1360*BR$1336)+(R1360*BR$1337)+(V1360*BR$1338)+(Z1360*BR$1339)</f>
        <v>#REF!</v>
      </c>
      <c r="BP1360" s="404" t="e">
        <f>((AZ1360-BB1360)*BR$1341)+((AT1360-AV1360)*BR$1340)+(H1360*BR$1342)+(P1360*BR$1343)</f>
        <v>#REF!</v>
      </c>
      <c r="BQ1360" s="53"/>
      <c r="BR1360" s="53"/>
      <c r="BS1360" s="779"/>
    </row>
    <row r="1361" spans="1:71" ht="21.75" customHeight="1" x14ac:dyDescent="0.25">
      <c r="A1361" s="779"/>
      <c r="B1361" s="415"/>
      <c r="C1361" s="412" t="str">
        <f>IF(ROSTER!D$34="","",ROSTER!D$34)</f>
        <v/>
      </c>
      <c r="D1361" s="413"/>
      <c r="E1361" s="419"/>
      <c r="F1361" s="421"/>
      <c r="G1361" s="423"/>
      <c r="H1361" s="426"/>
      <c r="I1361" s="427"/>
      <c r="J1361" s="430"/>
      <c r="K1361" s="431"/>
      <c r="L1361" s="434"/>
      <c r="M1361" s="435"/>
      <c r="N1361" s="438" t="s">
        <v>14</v>
      </c>
      <c r="O1361" s="439"/>
      <c r="P1361" s="430"/>
      <c r="Q1361" s="431"/>
      <c r="R1361" s="434"/>
      <c r="S1361" s="441"/>
      <c r="T1361" s="434"/>
      <c r="U1361" s="427"/>
      <c r="V1361" s="441"/>
      <c r="W1361" s="427"/>
      <c r="X1361" s="430"/>
      <c r="Y1361" s="427"/>
      <c r="Z1361" s="430"/>
      <c r="AA1361" s="427"/>
      <c r="AB1361" s="430"/>
      <c r="AC1361" s="431"/>
      <c r="AD1361" s="434"/>
      <c r="AE1361" s="435"/>
      <c r="AF1361" s="444"/>
      <c r="AG1361" s="445"/>
      <c r="AH1361" s="430"/>
      <c r="AI1361" s="431"/>
      <c r="AJ1361" s="434"/>
      <c r="AK1361" s="435"/>
      <c r="AL1361" s="448"/>
      <c r="AM1361" s="449"/>
      <c r="AN1361" s="430"/>
      <c r="AO1361" s="431"/>
      <c r="AP1361" s="434"/>
      <c r="AQ1361" s="435"/>
      <c r="AR1361" s="448"/>
      <c r="AS1361" s="449"/>
      <c r="AT1361" s="452"/>
      <c r="AU1361" s="453"/>
      <c r="AV1361" s="456"/>
      <c r="AW1361" s="457"/>
      <c r="AX1361" s="448"/>
      <c r="AY1361" s="449"/>
      <c r="AZ1361" s="430"/>
      <c r="BA1361" s="431"/>
      <c r="BB1361" s="434"/>
      <c r="BC1361" s="435"/>
      <c r="BD1361" s="448"/>
      <c r="BE1361" s="449"/>
      <c r="BF1361" s="452"/>
      <c r="BG1361" s="453"/>
      <c r="BH1361" s="456"/>
      <c r="BI1361" s="457"/>
      <c r="BJ1361" s="448"/>
      <c r="BK1361" s="449"/>
      <c r="BL1361" s="409"/>
      <c r="BM1361" s="410"/>
      <c r="BN1361" s="411"/>
      <c r="BO1361" s="405"/>
      <c r="BP1361" s="405"/>
      <c r="BQ1361" s="53"/>
      <c r="BR1361" s="53"/>
      <c r="BS1361" s="779"/>
    </row>
    <row r="1362" spans="1:71" ht="21.75" customHeight="1" x14ac:dyDescent="0.25">
      <c r="A1362" s="779"/>
      <c r="B1362" s="414" t="str">
        <f>IF(ROSTER!B36="","",ROSTER!B36)</f>
        <v/>
      </c>
      <c r="C1362" s="416" t="str">
        <f>IF(ROSTER!C$36="","",ROSTER!C$36)</f>
        <v/>
      </c>
      <c r="D1362" s="417"/>
      <c r="E1362" s="418"/>
      <c r="F1362" s="420">
        <f>IF(E1362="y",1,IF(E1362="S",1,0))</f>
        <v>0</v>
      </c>
      <c r="G1362" s="422">
        <f>IF(E1362="S",1,0)</f>
        <v>0</v>
      </c>
      <c r="H1362" s="424"/>
      <c r="I1362" s="425"/>
      <c r="J1362" s="428"/>
      <c r="K1362" s="429"/>
      <c r="L1362" s="432"/>
      <c r="M1362" s="433"/>
      <c r="N1362" s="436">
        <f>L1362+J1362</f>
        <v>0</v>
      </c>
      <c r="O1362" s="437"/>
      <c r="P1362" s="428"/>
      <c r="Q1362" s="429"/>
      <c r="R1362" s="432"/>
      <c r="S1362" s="440"/>
      <c r="T1362" s="432"/>
      <c r="U1362" s="425"/>
      <c r="V1362" s="440"/>
      <c r="W1362" s="425"/>
      <c r="X1362" s="428"/>
      <c r="Y1362" s="425"/>
      <c r="Z1362" s="428"/>
      <c r="AA1362" s="425"/>
      <c r="AB1362" s="428"/>
      <c r="AC1362" s="429"/>
      <c r="AD1362" s="432"/>
      <c r="AE1362" s="433"/>
      <c r="AF1362" s="442">
        <f>IF(AB1362=0,0,(AD1362/AB1362)*100)</f>
        <v>0</v>
      </c>
      <c r="AG1362" s="443"/>
      <c r="AH1362" s="428"/>
      <c r="AI1362" s="429"/>
      <c r="AJ1362" s="432"/>
      <c r="AK1362" s="433"/>
      <c r="AL1362" s="446">
        <f>IF(AH1362=0,0,(AJ1362/AH1362)*100)</f>
        <v>0</v>
      </c>
      <c r="AM1362" s="447"/>
      <c r="AN1362" s="428"/>
      <c r="AO1362" s="429"/>
      <c r="AP1362" s="432"/>
      <c r="AQ1362" s="433"/>
      <c r="AR1362" s="446">
        <f>IF(AN1362=0,0,(AP1362/AN1362)*100)</f>
        <v>0</v>
      </c>
      <c r="AS1362" s="447"/>
      <c r="AT1362" s="450">
        <f>AB1362+AH1362+AN1362</f>
        <v>0</v>
      </c>
      <c r="AU1362" s="451"/>
      <c r="AV1362" s="454">
        <f>AD1362+AJ1362+AP1362</f>
        <v>0</v>
      </c>
      <c r="AW1362" s="455"/>
      <c r="AX1362" s="446">
        <f>IF(AT1362=0,0,(AV1362/AT1362)*100)</f>
        <v>0</v>
      </c>
      <c r="AY1362" s="447"/>
      <c r="AZ1362" s="428"/>
      <c r="BA1362" s="429"/>
      <c r="BB1362" s="432"/>
      <c r="BC1362" s="433"/>
      <c r="BD1362" s="446">
        <f>IF(AZ1362=0,0,(BB1362/AZ1362)*100)</f>
        <v>0</v>
      </c>
      <c r="BE1362" s="447"/>
      <c r="BF1362" s="450">
        <f>AT1362+AZ1362</f>
        <v>0</v>
      </c>
      <c r="BG1362" s="451"/>
      <c r="BH1362" s="454">
        <f>AV1362+BB1362</f>
        <v>0</v>
      </c>
      <c r="BI1362" s="455"/>
      <c r="BJ1362" s="446">
        <f>IF(BF1362=0,0,(BH1362/BF1362)*100)</f>
        <v>0</v>
      </c>
      <c r="BK1362" s="447"/>
      <c r="BL1362" s="406">
        <f>(AD1362*2)+(AJ1362*2)+(AP1362*3)+BB1362</f>
        <v>0</v>
      </c>
      <c r="BM1362" s="407"/>
      <c r="BN1362" s="408"/>
      <c r="BO1362" s="404" t="e">
        <f>(BL1362*BR$1334)+(N1362*BR$1335)+(X1362*BR$1336)+(R1362*BR$1337)+(V1362*BR$1338)+(Z1362*BR$1339)</f>
        <v>#REF!</v>
      </c>
      <c r="BP1362" s="404" t="e">
        <f>((AZ1362-BB1362)*BR$1341)+((AT1362-AV1362)*BR$1340)+(H1362*BR$1342)+(P1362*BR$1343)</f>
        <v>#REF!</v>
      </c>
      <c r="BQ1362" s="53"/>
      <c r="BR1362" s="53"/>
      <c r="BS1362" s="779"/>
    </row>
    <row r="1363" spans="1:71" ht="21.75" customHeight="1" x14ac:dyDescent="0.25">
      <c r="A1363" s="779"/>
      <c r="B1363" s="415"/>
      <c r="C1363" s="412" t="str">
        <f>IF(ROSTER!D$36="","",ROSTER!D$36)</f>
        <v/>
      </c>
      <c r="D1363" s="413"/>
      <c r="E1363" s="419"/>
      <c r="F1363" s="421"/>
      <c r="G1363" s="423"/>
      <c r="H1363" s="426"/>
      <c r="I1363" s="427"/>
      <c r="J1363" s="430"/>
      <c r="K1363" s="431"/>
      <c r="L1363" s="434"/>
      <c r="M1363" s="435"/>
      <c r="N1363" s="438" t="s">
        <v>14</v>
      </c>
      <c r="O1363" s="439"/>
      <c r="P1363" s="430"/>
      <c r="Q1363" s="431"/>
      <c r="R1363" s="434"/>
      <c r="S1363" s="441"/>
      <c r="T1363" s="434"/>
      <c r="U1363" s="427"/>
      <c r="V1363" s="441"/>
      <c r="W1363" s="427"/>
      <c r="X1363" s="430"/>
      <c r="Y1363" s="427"/>
      <c r="Z1363" s="430"/>
      <c r="AA1363" s="427"/>
      <c r="AB1363" s="430"/>
      <c r="AC1363" s="431"/>
      <c r="AD1363" s="434"/>
      <c r="AE1363" s="435"/>
      <c r="AF1363" s="444"/>
      <c r="AG1363" s="445"/>
      <c r="AH1363" s="430"/>
      <c r="AI1363" s="431"/>
      <c r="AJ1363" s="434"/>
      <c r="AK1363" s="435"/>
      <c r="AL1363" s="448"/>
      <c r="AM1363" s="449"/>
      <c r="AN1363" s="430"/>
      <c r="AO1363" s="431"/>
      <c r="AP1363" s="434"/>
      <c r="AQ1363" s="435"/>
      <c r="AR1363" s="448"/>
      <c r="AS1363" s="449"/>
      <c r="AT1363" s="452"/>
      <c r="AU1363" s="453"/>
      <c r="AV1363" s="456"/>
      <c r="AW1363" s="457"/>
      <c r="AX1363" s="448"/>
      <c r="AY1363" s="449"/>
      <c r="AZ1363" s="430"/>
      <c r="BA1363" s="431"/>
      <c r="BB1363" s="434"/>
      <c r="BC1363" s="435"/>
      <c r="BD1363" s="448"/>
      <c r="BE1363" s="449"/>
      <c r="BF1363" s="452"/>
      <c r="BG1363" s="453"/>
      <c r="BH1363" s="456"/>
      <c r="BI1363" s="457"/>
      <c r="BJ1363" s="448"/>
      <c r="BK1363" s="449"/>
      <c r="BL1363" s="409"/>
      <c r="BM1363" s="410"/>
      <c r="BN1363" s="411"/>
      <c r="BO1363" s="405"/>
      <c r="BP1363" s="405"/>
      <c r="BQ1363" s="53"/>
      <c r="BR1363" s="53"/>
      <c r="BS1363" s="779"/>
    </row>
    <row r="1364" spans="1:71" ht="21.75" customHeight="1" x14ac:dyDescent="0.25">
      <c r="A1364" s="779"/>
      <c r="B1364" s="414" t="str">
        <f>IF(ROSTER!B38="","",ROSTER!B38)</f>
        <v/>
      </c>
      <c r="C1364" s="416" t="str">
        <f>IF(ROSTER!C$38="","",ROSTER!C$38)</f>
        <v/>
      </c>
      <c r="D1364" s="417"/>
      <c r="E1364" s="418"/>
      <c r="F1364" s="420">
        <f>IF(E1364="y",1,IF(E1364="S",1,0))</f>
        <v>0</v>
      </c>
      <c r="G1364" s="422">
        <f>IF(E1364="S",1,0)</f>
        <v>0</v>
      </c>
      <c r="H1364" s="424"/>
      <c r="I1364" s="425"/>
      <c r="J1364" s="428"/>
      <c r="K1364" s="429"/>
      <c r="L1364" s="432"/>
      <c r="M1364" s="433"/>
      <c r="N1364" s="436">
        <f>L1364+J1364</f>
        <v>0</v>
      </c>
      <c r="O1364" s="437"/>
      <c r="P1364" s="428"/>
      <c r="Q1364" s="429"/>
      <c r="R1364" s="432"/>
      <c r="S1364" s="440"/>
      <c r="T1364" s="432"/>
      <c r="U1364" s="425"/>
      <c r="V1364" s="440"/>
      <c r="W1364" s="425"/>
      <c r="X1364" s="428"/>
      <c r="Y1364" s="425"/>
      <c r="Z1364" s="428"/>
      <c r="AA1364" s="425"/>
      <c r="AB1364" s="428"/>
      <c r="AC1364" s="429"/>
      <c r="AD1364" s="432"/>
      <c r="AE1364" s="433"/>
      <c r="AF1364" s="442">
        <f>IF(AB1364=0,0,(AD1364/AB1364)*100)</f>
        <v>0</v>
      </c>
      <c r="AG1364" s="443"/>
      <c r="AH1364" s="428"/>
      <c r="AI1364" s="429"/>
      <c r="AJ1364" s="432"/>
      <c r="AK1364" s="433"/>
      <c r="AL1364" s="446">
        <f>IF(AH1364=0,0,(AJ1364/AH1364)*100)</f>
        <v>0</v>
      </c>
      <c r="AM1364" s="447"/>
      <c r="AN1364" s="428"/>
      <c r="AO1364" s="429"/>
      <c r="AP1364" s="432"/>
      <c r="AQ1364" s="433"/>
      <c r="AR1364" s="446">
        <f>IF(AN1364=0,0,(AP1364/AN1364)*100)</f>
        <v>0</v>
      </c>
      <c r="AS1364" s="447"/>
      <c r="AT1364" s="450">
        <f>AB1364+AH1364+AN1364</f>
        <v>0</v>
      </c>
      <c r="AU1364" s="451"/>
      <c r="AV1364" s="454">
        <f>AD1364+AJ1364+AP1364</f>
        <v>0</v>
      </c>
      <c r="AW1364" s="455"/>
      <c r="AX1364" s="446">
        <f>IF(AT1364=0,0,(AV1364/AT1364)*100)</f>
        <v>0</v>
      </c>
      <c r="AY1364" s="447"/>
      <c r="AZ1364" s="428"/>
      <c r="BA1364" s="429"/>
      <c r="BB1364" s="432"/>
      <c r="BC1364" s="433"/>
      <c r="BD1364" s="446">
        <f>IF(AZ1364=0,0,(BB1364/AZ1364)*100)</f>
        <v>0</v>
      </c>
      <c r="BE1364" s="447"/>
      <c r="BF1364" s="450">
        <f>AT1364+AZ1364</f>
        <v>0</v>
      </c>
      <c r="BG1364" s="451"/>
      <c r="BH1364" s="454">
        <f>AV1364+BB1364</f>
        <v>0</v>
      </c>
      <c r="BI1364" s="455"/>
      <c r="BJ1364" s="446">
        <f>IF(BF1364=0,0,(BH1364/BF1364)*100)</f>
        <v>0</v>
      </c>
      <c r="BK1364" s="447"/>
      <c r="BL1364" s="406">
        <f>(AD1364*2)+(AJ1364*2)+(AP1364*3)+BB1364</f>
        <v>0</v>
      </c>
      <c r="BM1364" s="407"/>
      <c r="BN1364" s="408"/>
      <c r="BO1364" s="404" t="e">
        <f>(BL1364*BR$1334)+(N1364*BR$1335)+(X1364*BR$1336)+(R1364*BR$1337)+(V1364*BR$1338)+(Z1364*BR$1339)</f>
        <v>#REF!</v>
      </c>
      <c r="BP1364" s="404" t="e">
        <f>((AZ1364-BB1364)*BR$1341)+((AT1364-AV1364)*BR$1340)+(H1364*BR$1342)+(P1364*BR$1343)</f>
        <v>#REF!</v>
      </c>
      <c r="BQ1364" s="53"/>
      <c r="BR1364" s="53"/>
      <c r="BS1364" s="779"/>
    </row>
    <row r="1365" spans="1:71" ht="21.75" customHeight="1" x14ac:dyDescent="0.25">
      <c r="A1365" s="779"/>
      <c r="B1365" s="415"/>
      <c r="C1365" s="412" t="str">
        <f>IF(ROSTER!D$38="","",ROSTER!D$38)</f>
        <v/>
      </c>
      <c r="D1365" s="413"/>
      <c r="E1365" s="419"/>
      <c r="F1365" s="421"/>
      <c r="G1365" s="423"/>
      <c r="H1365" s="426"/>
      <c r="I1365" s="427"/>
      <c r="J1365" s="430"/>
      <c r="K1365" s="431"/>
      <c r="L1365" s="434"/>
      <c r="M1365" s="435"/>
      <c r="N1365" s="438" t="s">
        <v>14</v>
      </c>
      <c r="O1365" s="439"/>
      <c r="P1365" s="430"/>
      <c r="Q1365" s="431"/>
      <c r="R1365" s="434"/>
      <c r="S1365" s="441"/>
      <c r="T1365" s="434"/>
      <c r="U1365" s="427"/>
      <c r="V1365" s="441"/>
      <c r="W1365" s="427"/>
      <c r="X1365" s="430"/>
      <c r="Y1365" s="427"/>
      <c r="Z1365" s="430"/>
      <c r="AA1365" s="427"/>
      <c r="AB1365" s="430"/>
      <c r="AC1365" s="431"/>
      <c r="AD1365" s="434"/>
      <c r="AE1365" s="435"/>
      <c r="AF1365" s="444"/>
      <c r="AG1365" s="445"/>
      <c r="AH1365" s="430"/>
      <c r="AI1365" s="431"/>
      <c r="AJ1365" s="434"/>
      <c r="AK1365" s="435"/>
      <c r="AL1365" s="448"/>
      <c r="AM1365" s="449"/>
      <c r="AN1365" s="430"/>
      <c r="AO1365" s="431"/>
      <c r="AP1365" s="434"/>
      <c r="AQ1365" s="435"/>
      <c r="AR1365" s="448"/>
      <c r="AS1365" s="449"/>
      <c r="AT1365" s="452"/>
      <c r="AU1365" s="453"/>
      <c r="AV1365" s="456"/>
      <c r="AW1365" s="457"/>
      <c r="AX1365" s="448"/>
      <c r="AY1365" s="449"/>
      <c r="AZ1365" s="430"/>
      <c r="BA1365" s="431"/>
      <c r="BB1365" s="434"/>
      <c r="BC1365" s="435"/>
      <c r="BD1365" s="448"/>
      <c r="BE1365" s="449"/>
      <c r="BF1365" s="452"/>
      <c r="BG1365" s="453"/>
      <c r="BH1365" s="456"/>
      <c r="BI1365" s="457"/>
      <c r="BJ1365" s="448"/>
      <c r="BK1365" s="449"/>
      <c r="BL1365" s="409"/>
      <c r="BM1365" s="410"/>
      <c r="BN1365" s="411"/>
      <c r="BO1365" s="405"/>
      <c r="BP1365" s="405"/>
      <c r="BQ1365" s="53"/>
      <c r="BR1365" s="53"/>
      <c r="BS1365" s="779"/>
    </row>
    <row r="1366" spans="1:71" ht="21.75" customHeight="1" x14ac:dyDescent="0.25">
      <c r="A1366" s="779"/>
      <c r="B1366" s="414" t="str">
        <f>IF(ROSTER!B40="","",ROSTER!B40)</f>
        <v/>
      </c>
      <c r="C1366" s="416" t="str">
        <f>IF(ROSTER!C$40="","",ROSTER!C$40)</f>
        <v/>
      </c>
      <c r="D1366" s="417"/>
      <c r="E1366" s="418"/>
      <c r="F1366" s="420">
        <f>IF(E1366="y",1,IF(E1366="S",1,0))</f>
        <v>0</v>
      </c>
      <c r="G1366" s="422">
        <f>IF(E1366="S",1,0)</f>
        <v>0</v>
      </c>
      <c r="H1366" s="424"/>
      <c r="I1366" s="425"/>
      <c r="J1366" s="428"/>
      <c r="K1366" s="429"/>
      <c r="L1366" s="432"/>
      <c r="M1366" s="433"/>
      <c r="N1366" s="436">
        <f>L1366+J1366</f>
        <v>0</v>
      </c>
      <c r="O1366" s="437"/>
      <c r="P1366" s="428"/>
      <c r="Q1366" s="429"/>
      <c r="R1366" s="432"/>
      <c r="S1366" s="440"/>
      <c r="T1366" s="432"/>
      <c r="U1366" s="425"/>
      <c r="V1366" s="440"/>
      <c r="W1366" s="425"/>
      <c r="X1366" s="428"/>
      <c r="Y1366" s="425"/>
      <c r="Z1366" s="428"/>
      <c r="AA1366" s="425"/>
      <c r="AB1366" s="428"/>
      <c r="AC1366" s="429"/>
      <c r="AD1366" s="432"/>
      <c r="AE1366" s="433"/>
      <c r="AF1366" s="442">
        <f>IF(AB1366=0,0,(AD1366/AB1366)*100)</f>
        <v>0</v>
      </c>
      <c r="AG1366" s="443"/>
      <c r="AH1366" s="428"/>
      <c r="AI1366" s="429"/>
      <c r="AJ1366" s="432"/>
      <c r="AK1366" s="433"/>
      <c r="AL1366" s="446">
        <f>IF(AH1366=0,0,(AJ1366/AH1366)*100)</f>
        <v>0</v>
      </c>
      <c r="AM1366" s="447"/>
      <c r="AN1366" s="428"/>
      <c r="AO1366" s="429"/>
      <c r="AP1366" s="432"/>
      <c r="AQ1366" s="433"/>
      <c r="AR1366" s="446">
        <f>IF(AN1366=0,0,(AP1366/AN1366)*100)</f>
        <v>0</v>
      </c>
      <c r="AS1366" s="447"/>
      <c r="AT1366" s="450">
        <f>AB1366+AH1366+AN1366</f>
        <v>0</v>
      </c>
      <c r="AU1366" s="451"/>
      <c r="AV1366" s="454">
        <f>AD1366+AJ1366+AP1366</f>
        <v>0</v>
      </c>
      <c r="AW1366" s="455"/>
      <c r="AX1366" s="446">
        <f>IF(AT1366=0,0,(AV1366/AT1366)*100)</f>
        <v>0</v>
      </c>
      <c r="AY1366" s="447"/>
      <c r="AZ1366" s="428"/>
      <c r="BA1366" s="429"/>
      <c r="BB1366" s="432"/>
      <c r="BC1366" s="433"/>
      <c r="BD1366" s="446">
        <f>IF(AZ1366=0,0,(BB1366/AZ1366)*100)</f>
        <v>0</v>
      </c>
      <c r="BE1366" s="447"/>
      <c r="BF1366" s="450">
        <f>AT1366+AZ1366</f>
        <v>0</v>
      </c>
      <c r="BG1366" s="451"/>
      <c r="BH1366" s="454">
        <f>AV1366+BB1366</f>
        <v>0</v>
      </c>
      <c r="BI1366" s="455"/>
      <c r="BJ1366" s="446">
        <f>IF(BF1366=0,0,(BH1366/BF1366)*100)</f>
        <v>0</v>
      </c>
      <c r="BK1366" s="447"/>
      <c r="BL1366" s="406">
        <f>(AD1366*2)+(AJ1366*2)+(AP1366*3)+BB1366</f>
        <v>0</v>
      </c>
      <c r="BM1366" s="407"/>
      <c r="BN1366" s="408"/>
      <c r="BO1366" s="404" t="e">
        <f>(BL1366*BR$1334)+(N1366*BR$1335)+(X1366*BR$1336)+(R1366*BR$1337)+(V1366*BR$1338)+(Z1366*BR$1339)</f>
        <v>#REF!</v>
      </c>
      <c r="BP1366" s="404" t="e">
        <f>((AZ1366-BB1366)*BR$1341)+((AT1366-AV1366)*BR$1340)+(H1366*BR$1342)+(P1366*BR$1343)</f>
        <v>#REF!</v>
      </c>
      <c r="BQ1366" s="53"/>
      <c r="BR1366" s="53"/>
      <c r="BS1366" s="779"/>
    </row>
    <row r="1367" spans="1:71" ht="21.75" customHeight="1" x14ac:dyDescent="0.25">
      <c r="A1367" s="779"/>
      <c r="B1367" s="415"/>
      <c r="C1367" s="412" t="str">
        <f>IF(ROSTER!D$40="","",ROSTER!D$40)</f>
        <v/>
      </c>
      <c r="D1367" s="413"/>
      <c r="E1367" s="419"/>
      <c r="F1367" s="421"/>
      <c r="G1367" s="423"/>
      <c r="H1367" s="426"/>
      <c r="I1367" s="427"/>
      <c r="J1367" s="430"/>
      <c r="K1367" s="431"/>
      <c r="L1367" s="434"/>
      <c r="M1367" s="435"/>
      <c r="N1367" s="438" t="s">
        <v>14</v>
      </c>
      <c r="O1367" s="439"/>
      <c r="P1367" s="430"/>
      <c r="Q1367" s="431"/>
      <c r="R1367" s="434"/>
      <c r="S1367" s="441"/>
      <c r="T1367" s="434"/>
      <c r="U1367" s="427"/>
      <c r="V1367" s="441"/>
      <c r="W1367" s="427"/>
      <c r="X1367" s="430"/>
      <c r="Y1367" s="427"/>
      <c r="Z1367" s="430"/>
      <c r="AA1367" s="427"/>
      <c r="AB1367" s="430"/>
      <c r="AC1367" s="431"/>
      <c r="AD1367" s="434"/>
      <c r="AE1367" s="435"/>
      <c r="AF1367" s="444"/>
      <c r="AG1367" s="445"/>
      <c r="AH1367" s="430"/>
      <c r="AI1367" s="431"/>
      <c r="AJ1367" s="434"/>
      <c r="AK1367" s="435"/>
      <c r="AL1367" s="448"/>
      <c r="AM1367" s="449"/>
      <c r="AN1367" s="430"/>
      <c r="AO1367" s="431"/>
      <c r="AP1367" s="434"/>
      <c r="AQ1367" s="435"/>
      <c r="AR1367" s="448"/>
      <c r="AS1367" s="449"/>
      <c r="AT1367" s="452"/>
      <c r="AU1367" s="453"/>
      <c r="AV1367" s="456"/>
      <c r="AW1367" s="457"/>
      <c r="AX1367" s="448"/>
      <c r="AY1367" s="449"/>
      <c r="AZ1367" s="430"/>
      <c r="BA1367" s="431"/>
      <c r="BB1367" s="434"/>
      <c r="BC1367" s="435"/>
      <c r="BD1367" s="448"/>
      <c r="BE1367" s="449"/>
      <c r="BF1367" s="452"/>
      <c r="BG1367" s="453"/>
      <c r="BH1367" s="456"/>
      <c r="BI1367" s="457"/>
      <c r="BJ1367" s="448"/>
      <c r="BK1367" s="449"/>
      <c r="BL1367" s="409"/>
      <c r="BM1367" s="410"/>
      <c r="BN1367" s="411"/>
      <c r="BO1367" s="405"/>
      <c r="BP1367" s="405"/>
      <c r="BQ1367" s="53"/>
      <c r="BR1367" s="53"/>
      <c r="BS1367" s="779"/>
    </row>
    <row r="1368" spans="1:71" ht="21.75" customHeight="1" x14ac:dyDescent="0.25">
      <c r="A1368" s="779"/>
      <c r="B1368" s="414" t="str">
        <f>IF(ROSTER!B42="","",ROSTER!B42)</f>
        <v/>
      </c>
      <c r="C1368" s="416" t="str">
        <f>IF(ROSTER!C$42="","",ROSTER!C$42)</f>
        <v/>
      </c>
      <c r="D1368" s="417"/>
      <c r="E1368" s="418"/>
      <c r="F1368" s="420">
        <f>IF(E1368="y",1,IF(E1368="S",1,0))</f>
        <v>0</v>
      </c>
      <c r="G1368" s="422">
        <f>IF(E1368="S",1,0)</f>
        <v>0</v>
      </c>
      <c r="H1368" s="424"/>
      <c r="I1368" s="425"/>
      <c r="J1368" s="428"/>
      <c r="K1368" s="429"/>
      <c r="L1368" s="432"/>
      <c r="M1368" s="433"/>
      <c r="N1368" s="436">
        <f>L1368+J1368</f>
        <v>0</v>
      </c>
      <c r="O1368" s="437"/>
      <c r="P1368" s="428"/>
      <c r="Q1368" s="429"/>
      <c r="R1368" s="432"/>
      <c r="S1368" s="440"/>
      <c r="T1368" s="432"/>
      <c r="U1368" s="425"/>
      <c r="V1368" s="440"/>
      <c r="W1368" s="425"/>
      <c r="X1368" s="428"/>
      <c r="Y1368" s="425"/>
      <c r="Z1368" s="428"/>
      <c r="AA1368" s="425"/>
      <c r="AB1368" s="428"/>
      <c r="AC1368" s="429"/>
      <c r="AD1368" s="432"/>
      <c r="AE1368" s="433"/>
      <c r="AF1368" s="442">
        <f>IF(AB1368=0,0,(AD1368/AB1368)*100)</f>
        <v>0</v>
      </c>
      <c r="AG1368" s="443"/>
      <c r="AH1368" s="428"/>
      <c r="AI1368" s="429"/>
      <c r="AJ1368" s="432"/>
      <c r="AK1368" s="433"/>
      <c r="AL1368" s="446">
        <f>IF(AH1368=0,0,(AJ1368/AH1368)*100)</f>
        <v>0</v>
      </c>
      <c r="AM1368" s="447"/>
      <c r="AN1368" s="428"/>
      <c r="AO1368" s="429"/>
      <c r="AP1368" s="432"/>
      <c r="AQ1368" s="433"/>
      <c r="AR1368" s="446">
        <f>IF(AN1368=0,0,(AP1368/AN1368)*100)</f>
        <v>0</v>
      </c>
      <c r="AS1368" s="447"/>
      <c r="AT1368" s="450">
        <f>AB1368+AH1368+AN1368</f>
        <v>0</v>
      </c>
      <c r="AU1368" s="451"/>
      <c r="AV1368" s="454">
        <f>AD1368+AJ1368+AP1368</f>
        <v>0</v>
      </c>
      <c r="AW1368" s="455"/>
      <c r="AX1368" s="446">
        <f>IF(AT1368=0,0,(AV1368/AT1368)*100)</f>
        <v>0</v>
      </c>
      <c r="AY1368" s="447"/>
      <c r="AZ1368" s="428"/>
      <c r="BA1368" s="429"/>
      <c r="BB1368" s="432"/>
      <c r="BC1368" s="433"/>
      <c r="BD1368" s="446">
        <f>IF(AZ1368=0,0,(BB1368/AZ1368)*100)</f>
        <v>0</v>
      </c>
      <c r="BE1368" s="447"/>
      <c r="BF1368" s="450">
        <f>AT1368+AZ1368</f>
        <v>0</v>
      </c>
      <c r="BG1368" s="451"/>
      <c r="BH1368" s="454">
        <f>AV1368+BB1368</f>
        <v>0</v>
      </c>
      <c r="BI1368" s="455"/>
      <c r="BJ1368" s="446">
        <f>IF(BF1368=0,0,(BH1368/BF1368)*100)</f>
        <v>0</v>
      </c>
      <c r="BK1368" s="447"/>
      <c r="BL1368" s="406">
        <f>(AD1368*2)+(AJ1368*2)+(AP1368*3)+BB1368</f>
        <v>0</v>
      </c>
      <c r="BM1368" s="407"/>
      <c r="BN1368" s="408"/>
      <c r="BO1368" s="404" t="e">
        <f>(BL1368*BR$1334)+(N1368*BR$1335)+(X1368*BR$1336)+(R1368*BR$1337)+(V1368*BR$1338)+(Z1368*BR$1339)</f>
        <v>#REF!</v>
      </c>
      <c r="BP1368" s="404" t="e">
        <f>((AZ1368-BB1368)*BR$1341)+((AT1368-AV1368)*BR$1340)+(H1368*BR$1342)+(P1368*BR$1343)</f>
        <v>#REF!</v>
      </c>
      <c r="BQ1368" s="53"/>
      <c r="BR1368" s="53"/>
      <c r="BS1368" s="779"/>
    </row>
    <row r="1369" spans="1:71" ht="21.75" customHeight="1" thickBot="1" x14ac:dyDescent="0.3">
      <c r="A1369" s="779"/>
      <c r="B1369" s="415"/>
      <c r="C1369" s="412" t="str">
        <f>IF(ROSTER!D$42="","",ROSTER!D$42)</f>
        <v/>
      </c>
      <c r="D1369" s="413"/>
      <c r="E1369" s="419"/>
      <c r="F1369" s="421"/>
      <c r="G1369" s="423"/>
      <c r="H1369" s="426"/>
      <c r="I1369" s="427"/>
      <c r="J1369" s="430"/>
      <c r="K1369" s="431"/>
      <c r="L1369" s="434"/>
      <c r="M1369" s="435"/>
      <c r="N1369" s="438" t="s">
        <v>14</v>
      </c>
      <c r="O1369" s="439"/>
      <c r="P1369" s="430"/>
      <c r="Q1369" s="431"/>
      <c r="R1369" s="434"/>
      <c r="S1369" s="441"/>
      <c r="T1369" s="434"/>
      <c r="U1369" s="427"/>
      <c r="V1369" s="441"/>
      <c r="W1369" s="427"/>
      <c r="X1369" s="430"/>
      <c r="Y1369" s="427"/>
      <c r="Z1369" s="430"/>
      <c r="AA1369" s="427"/>
      <c r="AB1369" s="430"/>
      <c r="AC1369" s="431"/>
      <c r="AD1369" s="434"/>
      <c r="AE1369" s="435"/>
      <c r="AF1369" s="444"/>
      <c r="AG1369" s="445"/>
      <c r="AH1369" s="430"/>
      <c r="AI1369" s="431"/>
      <c r="AJ1369" s="434"/>
      <c r="AK1369" s="435"/>
      <c r="AL1369" s="448"/>
      <c r="AM1369" s="449"/>
      <c r="AN1369" s="430"/>
      <c r="AO1369" s="431"/>
      <c r="AP1369" s="434"/>
      <c r="AQ1369" s="435"/>
      <c r="AR1369" s="448"/>
      <c r="AS1369" s="449"/>
      <c r="AT1369" s="452"/>
      <c r="AU1369" s="453"/>
      <c r="AV1369" s="456"/>
      <c r="AW1369" s="457"/>
      <c r="AX1369" s="448"/>
      <c r="AY1369" s="449"/>
      <c r="AZ1369" s="430"/>
      <c r="BA1369" s="431"/>
      <c r="BB1369" s="434"/>
      <c r="BC1369" s="435"/>
      <c r="BD1369" s="448"/>
      <c r="BE1369" s="449"/>
      <c r="BF1369" s="452"/>
      <c r="BG1369" s="453"/>
      <c r="BH1369" s="456"/>
      <c r="BI1369" s="457"/>
      <c r="BJ1369" s="448"/>
      <c r="BK1369" s="449"/>
      <c r="BL1369" s="409"/>
      <c r="BM1369" s="410"/>
      <c r="BN1369" s="411"/>
      <c r="BO1369" s="405"/>
      <c r="BP1369" s="405"/>
      <c r="BQ1369" s="53"/>
      <c r="BR1369" s="53"/>
      <c r="BS1369" s="779"/>
    </row>
    <row r="1370" spans="1:71" ht="21.75" hidden="1" customHeight="1" x14ac:dyDescent="0.3">
      <c r="A1370" s="779"/>
      <c r="B1370" s="414" t="str">
        <f>IF(ROSTER!B44="","",ROSTER!B44)</f>
        <v/>
      </c>
      <c r="C1370" s="416" t="str">
        <f>IF(ROSTER!C$44="","",ROSTER!C$44)</f>
        <v/>
      </c>
      <c r="D1370" s="417"/>
      <c r="E1370" s="418"/>
      <c r="F1370" s="420">
        <f>IF(E1370="y",1,IF(E1370="S",1,0))</f>
        <v>0</v>
      </c>
      <c r="G1370" s="422">
        <f>IF(E1370="S",1,0)</f>
        <v>0</v>
      </c>
      <c r="H1370" s="424"/>
      <c r="I1370" s="425"/>
      <c r="J1370" s="428"/>
      <c r="K1370" s="429"/>
      <c r="L1370" s="432"/>
      <c r="M1370" s="433"/>
      <c r="N1370" s="436">
        <f>L1370+J1370</f>
        <v>0</v>
      </c>
      <c r="O1370" s="437"/>
      <c r="P1370" s="428"/>
      <c r="Q1370" s="429"/>
      <c r="R1370" s="432"/>
      <c r="S1370" s="440"/>
      <c r="T1370" s="432"/>
      <c r="U1370" s="425"/>
      <c r="V1370" s="440"/>
      <c r="W1370" s="425"/>
      <c r="X1370" s="428"/>
      <c r="Y1370" s="425"/>
      <c r="Z1370" s="428"/>
      <c r="AA1370" s="425"/>
      <c r="AB1370" s="428"/>
      <c r="AC1370" s="429"/>
      <c r="AD1370" s="432"/>
      <c r="AE1370" s="433"/>
      <c r="AF1370" s="442">
        <f>IF(AB1370=0,0,(AD1370/AB1370)*100)</f>
        <v>0</v>
      </c>
      <c r="AG1370" s="443"/>
      <c r="AH1370" s="428"/>
      <c r="AI1370" s="429"/>
      <c r="AJ1370" s="432"/>
      <c r="AK1370" s="433"/>
      <c r="AL1370" s="446">
        <f>IF(AH1370=0,0,(AJ1370/AH1370)*100)</f>
        <v>0</v>
      </c>
      <c r="AM1370" s="447"/>
      <c r="AN1370" s="428"/>
      <c r="AO1370" s="429"/>
      <c r="AP1370" s="432"/>
      <c r="AQ1370" s="433"/>
      <c r="AR1370" s="446">
        <f>IF(AN1370=0,0,(AP1370/AN1370)*100)</f>
        <v>0</v>
      </c>
      <c r="AS1370" s="447"/>
      <c r="AT1370" s="450">
        <f>AB1370+AH1370+AN1370</f>
        <v>0</v>
      </c>
      <c r="AU1370" s="451"/>
      <c r="AV1370" s="454">
        <f>AD1370+AJ1370+AP1370</f>
        <v>0</v>
      </c>
      <c r="AW1370" s="455"/>
      <c r="AX1370" s="446">
        <f>IF(AT1370=0,0,(AV1370/AT1370)*100)</f>
        <v>0</v>
      </c>
      <c r="AY1370" s="447"/>
      <c r="AZ1370" s="428"/>
      <c r="BA1370" s="429"/>
      <c r="BB1370" s="432"/>
      <c r="BC1370" s="433"/>
      <c r="BD1370" s="446">
        <f>IF(AZ1370=0,0,(BB1370/AZ1370)*100)</f>
        <v>0</v>
      </c>
      <c r="BE1370" s="447"/>
      <c r="BF1370" s="450">
        <f>AT1370+AZ1370</f>
        <v>0</v>
      </c>
      <c r="BG1370" s="451"/>
      <c r="BH1370" s="454">
        <f>AV1370+BB1370</f>
        <v>0</v>
      </c>
      <c r="BI1370" s="455"/>
      <c r="BJ1370" s="446">
        <f>IF(BF1370=0,0,(BH1370/BF1370)*100)</f>
        <v>0</v>
      </c>
      <c r="BK1370" s="447"/>
      <c r="BL1370" s="406">
        <f>(AD1370*2)+(AJ1370*2)+(AP1370*3)+BB1370</f>
        <v>0</v>
      </c>
      <c r="BM1370" s="407"/>
      <c r="BN1370" s="408"/>
      <c r="BO1370" s="404" t="e">
        <f>(BL1370*BR$1334)+(N1370*BR$1335)+(X1370*BR$1336)+(R1370*BR$1337)+(V1370*BR$1338)+(Z1370*BR$1339)</f>
        <v>#REF!</v>
      </c>
      <c r="BP1370" s="404" t="e">
        <f>((AZ1370-BB1370)*BR$1341)+((AT1370-AV1370)*BR$1340)+(H1370*BR$1342)+(P1370*BR$1343)</f>
        <v>#REF!</v>
      </c>
      <c r="BQ1370" s="53"/>
      <c r="BR1370" s="53"/>
      <c r="BS1370" s="779"/>
    </row>
    <row r="1371" spans="1:71" ht="21.75" hidden="1" customHeight="1" x14ac:dyDescent="0.3">
      <c r="A1371" s="779"/>
      <c r="B1371" s="415"/>
      <c r="C1371" s="412" t="str">
        <f>IF(ROSTER!D$44="","",ROSTER!D$44)</f>
        <v/>
      </c>
      <c r="D1371" s="413"/>
      <c r="E1371" s="419"/>
      <c r="F1371" s="421"/>
      <c r="G1371" s="423"/>
      <c r="H1371" s="426"/>
      <c r="I1371" s="427"/>
      <c r="J1371" s="430"/>
      <c r="K1371" s="431"/>
      <c r="L1371" s="434"/>
      <c r="M1371" s="435"/>
      <c r="N1371" s="438" t="s">
        <v>14</v>
      </c>
      <c r="O1371" s="439"/>
      <c r="P1371" s="430"/>
      <c r="Q1371" s="431"/>
      <c r="R1371" s="434"/>
      <c r="S1371" s="441"/>
      <c r="T1371" s="434"/>
      <c r="U1371" s="427"/>
      <c r="V1371" s="441"/>
      <c r="W1371" s="427"/>
      <c r="X1371" s="430"/>
      <c r="Y1371" s="427"/>
      <c r="Z1371" s="430"/>
      <c r="AA1371" s="427"/>
      <c r="AB1371" s="430"/>
      <c r="AC1371" s="431"/>
      <c r="AD1371" s="434"/>
      <c r="AE1371" s="435"/>
      <c r="AF1371" s="444"/>
      <c r="AG1371" s="445"/>
      <c r="AH1371" s="430"/>
      <c r="AI1371" s="431"/>
      <c r="AJ1371" s="434"/>
      <c r="AK1371" s="435"/>
      <c r="AL1371" s="448"/>
      <c r="AM1371" s="449"/>
      <c r="AN1371" s="430"/>
      <c r="AO1371" s="431"/>
      <c r="AP1371" s="434"/>
      <c r="AQ1371" s="435"/>
      <c r="AR1371" s="448"/>
      <c r="AS1371" s="449"/>
      <c r="AT1371" s="452"/>
      <c r="AU1371" s="453"/>
      <c r="AV1371" s="456"/>
      <c r="AW1371" s="457"/>
      <c r="AX1371" s="448"/>
      <c r="AY1371" s="449"/>
      <c r="AZ1371" s="430"/>
      <c r="BA1371" s="431"/>
      <c r="BB1371" s="434"/>
      <c r="BC1371" s="435"/>
      <c r="BD1371" s="448"/>
      <c r="BE1371" s="449"/>
      <c r="BF1371" s="452"/>
      <c r="BG1371" s="453"/>
      <c r="BH1371" s="456"/>
      <c r="BI1371" s="457"/>
      <c r="BJ1371" s="448"/>
      <c r="BK1371" s="449"/>
      <c r="BL1371" s="409"/>
      <c r="BM1371" s="410"/>
      <c r="BN1371" s="411"/>
      <c r="BO1371" s="405"/>
      <c r="BP1371" s="405"/>
      <c r="BQ1371" s="53"/>
      <c r="BR1371" s="53"/>
      <c r="BS1371" s="779"/>
    </row>
    <row r="1372" spans="1:71" ht="21.75" hidden="1" customHeight="1" x14ac:dyDescent="0.3">
      <c r="A1372" s="779"/>
      <c r="B1372" s="414" t="str">
        <f>IF(ROSTER!B46="","",ROSTER!B46)</f>
        <v/>
      </c>
      <c r="C1372" s="416" t="str">
        <f>IF(ROSTER!C$46="","",ROSTER!C$46)</f>
        <v/>
      </c>
      <c r="D1372" s="417"/>
      <c r="E1372" s="418"/>
      <c r="F1372" s="420">
        <f>IF(E1372="y",1,IF(E1372="S",1,0))</f>
        <v>0</v>
      </c>
      <c r="G1372" s="422">
        <f>IF(E1372="S",1,0)</f>
        <v>0</v>
      </c>
      <c r="H1372" s="424"/>
      <c r="I1372" s="425"/>
      <c r="J1372" s="428"/>
      <c r="K1372" s="429"/>
      <c r="L1372" s="432"/>
      <c r="M1372" s="433"/>
      <c r="N1372" s="436">
        <f>L1372+J1372</f>
        <v>0</v>
      </c>
      <c r="O1372" s="437"/>
      <c r="P1372" s="428"/>
      <c r="Q1372" s="429"/>
      <c r="R1372" s="432"/>
      <c r="S1372" s="440"/>
      <c r="T1372" s="432"/>
      <c r="U1372" s="425"/>
      <c r="V1372" s="440"/>
      <c r="W1372" s="425"/>
      <c r="X1372" s="428"/>
      <c r="Y1372" s="425"/>
      <c r="Z1372" s="428"/>
      <c r="AA1372" s="425"/>
      <c r="AB1372" s="428"/>
      <c r="AC1372" s="429"/>
      <c r="AD1372" s="432"/>
      <c r="AE1372" s="433"/>
      <c r="AF1372" s="442">
        <f>IF(AB1372=0,0,(AD1372/AB1372)*100)</f>
        <v>0</v>
      </c>
      <c r="AG1372" s="443"/>
      <c r="AH1372" s="428"/>
      <c r="AI1372" s="429"/>
      <c r="AJ1372" s="432"/>
      <c r="AK1372" s="433"/>
      <c r="AL1372" s="446">
        <f>IF(AH1372=0,0,(AJ1372/AH1372)*100)</f>
        <v>0</v>
      </c>
      <c r="AM1372" s="447"/>
      <c r="AN1372" s="428"/>
      <c r="AO1372" s="429"/>
      <c r="AP1372" s="432"/>
      <c r="AQ1372" s="433"/>
      <c r="AR1372" s="446">
        <f>IF(AN1372=0,0,(AP1372/AN1372)*100)</f>
        <v>0</v>
      </c>
      <c r="AS1372" s="447"/>
      <c r="AT1372" s="450">
        <f>AB1372+AH1372+AN1372</f>
        <v>0</v>
      </c>
      <c r="AU1372" s="451"/>
      <c r="AV1372" s="454">
        <f>AD1372+AJ1372+AP1372</f>
        <v>0</v>
      </c>
      <c r="AW1372" s="455"/>
      <c r="AX1372" s="446">
        <f>IF(AT1372=0,0,(AV1372/AT1372)*100)</f>
        <v>0</v>
      </c>
      <c r="AY1372" s="447"/>
      <c r="AZ1372" s="428"/>
      <c r="BA1372" s="429"/>
      <c r="BB1372" s="432"/>
      <c r="BC1372" s="433"/>
      <c r="BD1372" s="446">
        <f>IF(AZ1372=0,0,(BB1372/AZ1372)*100)</f>
        <v>0</v>
      </c>
      <c r="BE1372" s="447"/>
      <c r="BF1372" s="450">
        <f>AT1372+AZ1372</f>
        <v>0</v>
      </c>
      <c r="BG1372" s="451"/>
      <c r="BH1372" s="454">
        <f>AV1372+BB1372</f>
        <v>0</v>
      </c>
      <c r="BI1372" s="455"/>
      <c r="BJ1372" s="446">
        <f>IF(BF1372=0,0,(BH1372/BF1372)*100)</f>
        <v>0</v>
      </c>
      <c r="BK1372" s="447"/>
      <c r="BL1372" s="406">
        <f>(AD1372*2)+(AJ1372*2)+(AP1372*3)+BB1372</f>
        <v>0</v>
      </c>
      <c r="BM1372" s="407"/>
      <c r="BN1372" s="408"/>
      <c r="BO1372" s="402" t="e">
        <f>(BL1372*BR$74)+(N1372*BR$75)+(X1372*BR$76)+(R1372*BR$77)+(V1372*BR$78)+(Z1372*BR$79)</f>
        <v>#REF!</v>
      </c>
      <c r="BP1372" s="404" t="e">
        <f>((AZ1372-BB1372)*BR$81)+((AT1372-AV1372)*BR$80)+(H1372*BR$82)+(P1372*BR$83)</f>
        <v>#REF!</v>
      </c>
      <c r="BQ1372" s="53"/>
      <c r="BR1372" s="53"/>
      <c r="BS1372" s="779"/>
    </row>
    <row r="1373" spans="1:71" ht="22.5" hidden="1" customHeight="1" x14ac:dyDescent="0.3">
      <c r="A1373" s="779"/>
      <c r="B1373" s="415"/>
      <c r="C1373" s="412" t="str">
        <f>IF(ROSTER!D$46="","",ROSTER!D$46)</f>
        <v/>
      </c>
      <c r="D1373" s="413"/>
      <c r="E1373" s="419"/>
      <c r="F1373" s="421"/>
      <c r="G1373" s="423"/>
      <c r="H1373" s="426"/>
      <c r="I1373" s="427"/>
      <c r="J1373" s="430"/>
      <c r="K1373" s="431"/>
      <c r="L1373" s="434"/>
      <c r="M1373" s="435"/>
      <c r="N1373" s="438" t="s">
        <v>14</v>
      </c>
      <c r="O1373" s="439"/>
      <c r="P1373" s="430"/>
      <c r="Q1373" s="431"/>
      <c r="R1373" s="434"/>
      <c r="S1373" s="441"/>
      <c r="T1373" s="434"/>
      <c r="U1373" s="427"/>
      <c r="V1373" s="441"/>
      <c r="W1373" s="427"/>
      <c r="X1373" s="430"/>
      <c r="Y1373" s="427"/>
      <c r="Z1373" s="430"/>
      <c r="AA1373" s="427"/>
      <c r="AB1373" s="430"/>
      <c r="AC1373" s="431"/>
      <c r="AD1373" s="434"/>
      <c r="AE1373" s="435"/>
      <c r="AF1373" s="444"/>
      <c r="AG1373" s="445"/>
      <c r="AH1373" s="430"/>
      <c r="AI1373" s="431"/>
      <c r="AJ1373" s="434"/>
      <c r="AK1373" s="435"/>
      <c r="AL1373" s="448"/>
      <c r="AM1373" s="449"/>
      <c r="AN1373" s="430"/>
      <c r="AO1373" s="431"/>
      <c r="AP1373" s="434"/>
      <c r="AQ1373" s="435"/>
      <c r="AR1373" s="448"/>
      <c r="AS1373" s="449"/>
      <c r="AT1373" s="452"/>
      <c r="AU1373" s="453"/>
      <c r="AV1373" s="456"/>
      <c r="AW1373" s="457"/>
      <c r="AX1373" s="448"/>
      <c r="AY1373" s="449"/>
      <c r="AZ1373" s="430"/>
      <c r="BA1373" s="431"/>
      <c r="BB1373" s="434"/>
      <c r="BC1373" s="435"/>
      <c r="BD1373" s="448"/>
      <c r="BE1373" s="449"/>
      <c r="BF1373" s="452"/>
      <c r="BG1373" s="453"/>
      <c r="BH1373" s="456"/>
      <c r="BI1373" s="457"/>
      <c r="BJ1373" s="448"/>
      <c r="BK1373" s="449"/>
      <c r="BL1373" s="409"/>
      <c r="BM1373" s="410"/>
      <c r="BN1373" s="411"/>
      <c r="BO1373" s="403"/>
      <c r="BP1373" s="405"/>
      <c r="BQ1373" s="53"/>
      <c r="BR1373" s="53"/>
      <c r="BS1373" s="779"/>
    </row>
    <row r="1374" spans="1:71" ht="21.75" hidden="1" customHeight="1" x14ac:dyDescent="0.3">
      <c r="A1374" s="779"/>
      <c r="B1374" s="414" t="str">
        <f>IF(ROSTER!B48="","",ROSTER!B48)</f>
        <v/>
      </c>
      <c r="C1374" s="416" t="str">
        <f>IF(ROSTER!C$48="","",ROSTER!C$48)</f>
        <v/>
      </c>
      <c r="D1374" s="417"/>
      <c r="E1374" s="418"/>
      <c r="F1374" s="420">
        <f t="shared" ref="F1374" si="756">IF(E1374="y",1,IF(E1374="S",1,0))</f>
        <v>0</v>
      </c>
      <c r="G1374" s="422">
        <f t="shared" ref="G1374" si="757">IF(E1374="S",1,0)</f>
        <v>0</v>
      </c>
      <c r="H1374" s="424"/>
      <c r="I1374" s="425"/>
      <c r="J1374" s="428"/>
      <c r="K1374" s="429"/>
      <c r="L1374" s="432"/>
      <c r="M1374" s="433"/>
      <c r="N1374" s="436">
        <f t="shared" ref="N1374" si="758">L1374+J1374</f>
        <v>0</v>
      </c>
      <c r="O1374" s="437"/>
      <c r="P1374" s="428"/>
      <c r="Q1374" s="429"/>
      <c r="R1374" s="432"/>
      <c r="S1374" s="440"/>
      <c r="T1374" s="432"/>
      <c r="U1374" s="425"/>
      <c r="V1374" s="440"/>
      <c r="W1374" s="425"/>
      <c r="X1374" s="428"/>
      <c r="Y1374" s="425"/>
      <c r="Z1374" s="428"/>
      <c r="AA1374" s="425"/>
      <c r="AB1374" s="428"/>
      <c r="AC1374" s="429"/>
      <c r="AD1374" s="432"/>
      <c r="AE1374" s="433"/>
      <c r="AF1374" s="442"/>
      <c r="AG1374" s="443"/>
      <c r="AH1374" s="428"/>
      <c r="AI1374" s="429"/>
      <c r="AJ1374" s="432"/>
      <c r="AK1374" s="433"/>
      <c r="AL1374" s="446">
        <f t="shared" ref="AL1374" si="759">IF(AH1374=0,0,(AJ1374/AH1374)*100)</f>
        <v>0</v>
      </c>
      <c r="AM1374" s="447"/>
      <c r="AN1374" s="428"/>
      <c r="AO1374" s="429"/>
      <c r="AP1374" s="432"/>
      <c r="AQ1374" s="433"/>
      <c r="AR1374" s="446">
        <f t="shared" ref="AR1374" si="760">IF(AN1374=0,0,(AP1374/AN1374)*100)</f>
        <v>0</v>
      </c>
      <c r="AS1374" s="447"/>
      <c r="AT1374" s="450">
        <f t="shared" ref="AT1374" si="761">AB1374+AH1374+AN1374</f>
        <v>0</v>
      </c>
      <c r="AU1374" s="451"/>
      <c r="AV1374" s="454">
        <f t="shared" ref="AV1374" si="762">AD1374+AJ1374+AP1374</f>
        <v>0</v>
      </c>
      <c r="AW1374" s="455"/>
      <c r="AX1374" s="446">
        <f t="shared" ref="AX1374" si="763">IF(AT1374=0,0,(AV1374/AT1374)*100)</f>
        <v>0</v>
      </c>
      <c r="AY1374" s="447"/>
      <c r="AZ1374" s="428"/>
      <c r="BA1374" s="429"/>
      <c r="BB1374" s="432"/>
      <c r="BC1374" s="433"/>
      <c r="BD1374" s="446">
        <f t="shared" ref="BD1374" si="764">IF(AZ1374=0,0,(BB1374/AZ1374)*100)</f>
        <v>0</v>
      </c>
      <c r="BE1374" s="447"/>
      <c r="BF1374" s="450">
        <f t="shared" ref="BF1374" si="765">AT1374+AZ1374</f>
        <v>0</v>
      </c>
      <c r="BG1374" s="451"/>
      <c r="BH1374" s="454">
        <f t="shared" ref="BH1374" si="766">AV1374+BB1374</f>
        <v>0</v>
      </c>
      <c r="BI1374" s="455"/>
      <c r="BJ1374" s="446">
        <f t="shared" ref="BJ1374" si="767">IF(BF1374=0,0,(BH1374/BF1374)*100)</f>
        <v>0</v>
      </c>
      <c r="BK1374" s="447"/>
      <c r="BL1374" s="406">
        <f t="shared" ref="BL1374" si="768">(AD1374*2)+(AJ1374*2)+(AP1374*3)+BB1374</f>
        <v>0</v>
      </c>
      <c r="BM1374" s="407"/>
      <c r="BN1374" s="408"/>
      <c r="BO1374" s="402" t="e">
        <f>(BL1374*BR$74)+(N1374*BR$75)+(X1374*BR$76)+(R1374*BR$77)+(V1374*BR$78)+(Z1374*BR$79)</f>
        <v>#REF!</v>
      </c>
      <c r="BP1374" s="404" t="e">
        <f>((AZ1374-BB1374)*BR$81)+((AT1374-AV1374)*BR$80)+(H1374*BR$82)+(P1374*BR$83)</f>
        <v>#REF!</v>
      </c>
      <c r="BQ1374" s="53"/>
      <c r="BR1374" s="53"/>
      <c r="BS1374" s="779"/>
    </row>
    <row r="1375" spans="1:71" ht="22.5" hidden="1" customHeight="1" x14ac:dyDescent="0.3">
      <c r="A1375" s="779"/>
      <c r="B1375" s="415"/>
      <c r="C1375" s="412" t="str">
        <f>IF(ROSTER!D$48="","",ROSTER!D$48)</f>
        <v/>
      </c>
      <c r="D1375" s="413"/>
      <c r="E1375" s="419"/>
      <c r="F1375" s="421"/>
      <c r="G1375" s="423"/>
      <c r="H1375" s="426"/>
      <c r="I1375" s="427"/>
      <c r="J1375" s="430"/>
      <c r="K1375" s="431"/>
      <c r="L1375" s="434"/>
      <c r="M1375" s="435"/>
      <c r="N1375" s="438" t="s">
        <v>14</v>
      </c>
      <c r="O1375" s="439"/>
      <c r="P1375" s="430"/>
      <c r="Q1375" s="431"/>
      <c r="R1375" s="434"/>
      <c r="S1375" s="441"/>
      <c r="T1375" s="434"/>
      <c r="U1375" s="427"/>
      <c r="V1375" s="441"/>
      <c r="W1375" s="427"/>
      <c r="X1375" s="430"/>
      <c r="Y1375" s="427"/>
      <c r="Z1375" s="430"/>
      <c r="AA1375" s="427"/>
      <c r="AB1375" s="430"/>
      <c r="AC1375" s="431"/>
      <c r="AD1375" s="434"/>
      <c r="AE1375" s="435"/>
      <c r="AF1375" s="444"/>
      <c r="AG1375" s="445"/>
      <c r="AH1375" s="430"/>
      <c r="AI1375" s="431"/>
      <c r="AJ1375" s="434"/>
      <c r="AK1375" s="435"/>
      <c r="AL1375" s="448"/>
      <c r="AM1375" s="449"/>
      <c r="AN1375" s="430"/>
      <c r="AO1375" s="431"/>
      <c r="AP1375" s="434"/>
      <c r="AQ1375" s="435"/>
      <c r="AR1375" s="448"/>
      <c r="AS1375" s="449"/>
      <c r="AT1375" s="452"/>
      <c r="AU1375" s="453"/>
      <c r="AV1375" s="456"/>
      <c r="AW1375" s="457"/>
      <c r="AX1375" s="448"/>
      <c r="AY1375" s="449"/>
      <c r="AZ1375" s="430"/>
      <c r="BA1375" s="431"/>
      <c r="BB1375" s="434"/>
      <c r="BC1375" s="435"/>
      <c r="BD1375" s="448"/>
      <c r="BE1375" s="449"/>
      <c r="BF1375" s="452"/>
      <c r="BG1375" s="453"/>
      <c r="BH1375" s="456"/>
      <c r="BI1375" s="457"/>
      <c r="BJ1375" s="448"/>
      <c r="BK1375" s="449"/>
      <c r="BL1375" s="409"/>
      <c r="BM1375" s="410"/>
      <c r="BN1375" s="411"/>
      <c r="BO1375" s="403"/>
      <c r="BP1375" s="405"/>
      <c r="BQ1375" s="53"/>
      <c r="BR1375" s="53"/>
      <c r="BS1375" s="779"/>
    </row>
    <row r="1376" spans="1:71" ht="21.75" hidden="1" customHeight="1" x14ac:dyDescent="0.3">
      <c r="A1376" s="779"/>
      <c r="B1376" s="414" t="str">
        <f>IF(ROSTER!B50="","",ROSTER!B50)</f>
        <v/>
      </c>
      <c r="C1376" s="416" t="str">
        <f>IF(ROSTER!C$50="","",ROSTER!C$50)</f>
        <v/>
      </c>
      <c r="D1376" s="417"/>
      <c r="E1376" s="418"/>
      <c r="F1376" s="420">
        <f t="shared" ref="F1376" si="769">IF(E1376="y",1,IF(E1376="S",1,0))</f>
        <v>0</v>
      </c>
      <c r="G1376" s="422">
        <f t="shared" ref="G1376" si="770">IF(E1376="S",1,0)</f>
        <v>0</v>
      </c>
      <c r="H1376" s="424"/>
      <c r="I1376" s="425"/>
      <c r="J1376" s="428"/>
      <c r="K1376" s="429"/>
      <c r="L1376" s="432"/>
      <c r="M1376" s="433"/>
      <c r="N1376" s="436">
        <f t="shared" ref="N1376" si="771">L1376+J1376</f>
        <v>0</v>
      </c>
      <c r="O1376" s="437"/>
      <c r="P1376" s="428"/>
      <c r="Q1376" s="429"/>
      <c r="R1376" s="432"/>
      <c r="S1376" s="440"/>
      <c r="T1376" s="432"/>
      <c r="U1376" s="425"/>
      <c r="V1376" s="440"/>
      <c r="W1376" s="425"/>
      <c r="X1376" s="428"/>
      <c r="Y1376" s="425"/>
      <c r="Z1376" s="428"/>
      <c r="AA1376" s="425"/>
      <c r="AB1376" s="428"/>
      <c r="AC1376" s="429"/>
      <c r="AD1376" s="432"/>
      <c r="AE1376" s="433"/>
      <c r="AF1376" s="442"/>
      <c r="AG1376" s="443"/>
      <c r="AH1376" s="428"/>
      <c r="AI1376" s="429"/>
      <c r="AJ1376" s="432"/>
      <c r="AK1376" s="433"/>
      <c r="AL1376" s="446">
        <f t="shared" ref="AL1376" si="772">IF(AH1376=0,0,(AJ1376/AH1376)*100)</f>
        <v>0</v>
      </c>
      <c r="AM1376" s="447"/>
      <c r="AN1376" s="428"/>
      <c r="AO1376" s="429"/>
      <c r="AP1376" s="432"/>
      <c r="AQ1376" s="433"/>
      <c r="AR1376" s="446">
        <f t="shared" ref="AR1376" si="773">IF(AN1376=0,0,(AP1376/AN1376)*100)</f>
        <v>0</v>
      </c>
      <c r="AS1376" s="447"/>
      <c r="AT1376" s="450">
        <f t="shared" ref="AT1376" si="774">AB1376+AH1376+AN1376</f>
        <v>0</v>
      </c>
      <c r="AU1376" s="451"/>
      <c r="AV1376" s="454">
        <f t="shared" ref="AV1376" si="775">AD1376+AJ1376+AP1376</f>
        <v>0</v>
      </c>
      <c r="AW1376" s="455"/>
      <c r="AX1376" s="446">
        <f t="shared" ref="AX1376" si="776">IF(AT1376=0,0,(AV1376/AT1376)*100)</f>
        <v>0</v>
      </c>
      <c r="AY1376" s="447"/>
      <c r="AZ1376" s="428"/>
      <c r="BA1376" s="429"/>
      <c r="BB1376" s="432"/>
      <c r="BC1376" s="433"/>
      <c r="BD1376" s="446">
        <f t="shared" ref="BD1376" si="777">IF(AZ1376=0,0,(BB1376/AZ1376)*100)</f>
        <v>0</v>
      </c>
      <c r="BE1376" s="447"/>
      <c r="BF1376" s="450">
        <f t="shared" ref="BF1376" si="778">AT1376+AZ1376</f>
        <v>0</v>
      </c>
      <c r="BG1376" s="451"/>
      <c r="BH1376" s="454">
        <f t="shared" ref="BH1376" si="779">AV1376+BB1376</f>
        <v>0</v>
      </c>
      <c r="BI1376" s="455"/>
      <c r="BJ1376" s="446">
        <f t="shared" ref="BJ1376" si="780">IF(BF1376=0,0,(BH1376/BF1376)*100)</f>
        <v>0</v>
      </c>
      <c r="BK1376" s="447"/>
      <c r="BL1376" s="406">
        <f t="shared" ref="BL1376" si="781">(AD1376*2)+(AJ1376*2)+(AP1376*3)+BB1376</f>
        <v>0</v>
      </c>
      <c r="BM1376" s="407"/>
      <c r="BN1376" s="408"/>
      <c r="BO1376" s="402" t="e">
        <f>(BL1376*BR$74)+(N1376*BR$75)+(X1376*BR$76)+(R1376*BR$77)+(V1376*BR$78)+(Z1376*BR$79)</f>
        <v>#REF!</v>
      </c>
      <c r="BP1376" s="404" t="e">
        <f>((AZ1376-BB1376)*BR$81)+((AT1376-AV1376)*BR$80)+(H1376*BR$82)+(P1376*BR$83)</f>
        <v>#REF!</v>
      </c>
      <c r="BQ1376" s="53"/>
      <c r="BR1376" s="53"/>
      <c r="BS1376" s="779"/>
    </row>
    <row r="1377" spans="1:71" ht="22.5" hidden="1" customHeight="1" thickBot="1" x14ac:dyDescent="0.3">
      <c r="A1377" s="779"/>
      <c r="B1377" s="415"/>
      <c r="C1377" s="412" t="str">
        <f>IF(ROSTER!D$50="","",ROSTER!D$50)</f>
        <v/>
      </c>
      <c r="D1377" s="413"/>
      <c r="E1377" s="419"/>
      <c r="F1377" s="421"/>
      <c r="G1377" s="423"/>
      <c r="H1377" s="426"/>
      <c r="I1377" s="427"/>
      <c r="J1377" s="430"/>
      <c r="K1377" s="431"/>
      <c r="L1377" s="434"/>
      <c r="M1377" s="435"/>
      <c r="N1377" s="438" t="s">
        <v>14</v>
      </c>
      <c r="O1377" s="439"/>
      <c r="P1377" s="430"/>
      <c r="Q1377" s="431"/>
      <c r="R1377" s="434"/>
      <c r="S1377" s="441"/>
      <c r="T1377" s="434"/>
      <c r="U1377" s="427"/>
      <c r="V1377" s="441"/>
      <c r="W1377" s="427"/>
      <c r="X1377" s="430"/>
      <c r="Y1377" s="427"/>
      <c r="Z1377" s="430"/>
      <c r="AA1377" s="427"/>
      <c r="AB1377" s="430"/>
      <c r="AC1377" s="431"/>
      <c r="AD1377" s="434"/>
      <c r="AE1377" s="435"/>
      <c r="AF1377" s="444"/>
      <c r="AG1377" s="445"/>
      <c r="AH1377" s="430"/>
      <c r="AI1377" s="431"/>
      <c r="AJ1377" s="434"/>
      <c r="AK1377" s="435"/>
      <c r="AL1377" s="448"/>
      <c r="AM1377" s="449"/>
      <c r="AN1377" s="430"/>
      <c r="AO1377" s="431"/>
      <c r="AP1377" s="434"/>
      <c r="AQ1377" s="435"/>
      <c r="AR1377" s="448"/>
      <c r="AS1377" s="449"/>
      <c r="AT1377" s="452"/>
      <c r="AU1377" s="453"/>
      <c r="AV1377" s="456"/>
      <c r="AW1377" s="457"/>
      <c r="AX1377" s="448"/>
      <c r="AY1377" s="449"/>
      <c r="AZ1377" s="430"/>
      <c r="BA1377" s="431"/>
      <c r="BB1377" s="434"/>
      <c r="BC1377" s="435"/>
      <c r="BD1377" s="448"/>
      <c r="BE1377" s="449"/>
      <c r="BF1377" s="452"/>
      <c r="BG1377" s="453"/>
      <c r="BH1377" s="456"/>
      <c r="BI1377" s="457"/>
      <c r="BJ1377" s="448"/>
      <c r="BK1377" s="449"/>
      <c r="BL1377" s="409"/>
      <c r="BM1377" s="410"/>
      <c r="BN1377" s="411"/>
      <c r="BO1377" s="403"/>
      <c r="BP1377" s="405"/>
      <c r="BQ1377" s="53"/>
      <c r="BR1377" s="53"/>
      <c r="BS1377" s="779"/>
    </row>
    <row r="1378" spans="1:71" s="224" customFormat="1" ht="33.6" customHeight="1" x14ac:dyDescent="0.5">
      <c r="A1378" s="789"/>
      <c r="B1378" s="376"/>
      <c r="C1378" s="377"/>
      <c r="D1378" s="377" t="s">
        <v>10</v>
      </c>
      <c r="E1378" s="380"/>
      <c r="F1378" s="223"/>
      <c r="G1378" s="223"/>
      <c r="H1378" s="382">
        <f>SUM(H1334:I1377)</f>
        <v>0</v>
      </c>
      <c r="I1378" s="383"/>
      <c r="J1378" s="382">
        <f>SUM(J1334:K1377)</f>
        <v>0</v>
      </c>
      <c r="K1378" s="383"/>
      <c r="L1378" s="386">
        <f>SUM(L1334:M1377)</f>
        <v>0</v>
      </c>
      <c r="M1378" s="387"/>
      <c r="N1378" s="358">
        <f>L1378+J1378</f>
        <v>0</v>
      </c>
      <c r="O1378" s="359"/>
      <c r="P1378" s="386">
        <f>SUM(P1334:Q1377)</f>
        <v>0</v>
      </c>
      <c r="Q1378" s="383"/>
      <c r="R1378" s="386">
        <f t="shared" ref="R1378" si="782">SUM(R1334:S1377)</f>
        <v>0</v>
      </c>
      <c r="S1378" s="387"/>
      <c r="T1378" s="386">
        <f t="shared" ref="T1378" si="783">SUM(T1334:U1377)</f>
        <v>0</v>
      </c>
      <c r="U1378" s="359"/>
      <c r="V1378" s="387">
        <f t="shared" ref="V1378" si="784">SUM(V1334:W1377)</f>
        <v>0</v>
      </c>
      <c r="W1378" s="387"/>
      <c r="X1378" s="382">
        <f t="shared" ref="X1378" si="785">SUM(X1334:Y1377)</f>
        <v>0</v>
      </c>
      <c r="Y1378" s="359"/>
      <c r="Z1378" s="382">
        <f t="shared" ref="Z1378" si="786">SUM(Z1334:AA1377)</f>
        <v>0</v>
      </c>
      <c r="AA1378" s="359"/>
      <c r="AB1378" s="387">
        <f t="shared" ref="AB1378" si="787">SUM(AB1334:AC1377)</f>
        <v>0</v>
      </c>
      <c r="AC1378" s="383"/>
      <c r="AD1378" s="386">
        <f t="shared" ref="AD1378" si="788">SUM(AD1334:AE1377)</f>
        <v>0</v>
      </c>
      <c r="AE1378" s="387"/>
      <c r="AF1378" s="358">
        <f t="shared" ref="AF1378" si="789">SUM(AF1334:AG1377)</f>
        <v>0</v>
      </c>
      <c r="AG1378" s="359"/>
      <c r="AH1378" s="386">
        <f t="shared" ref="AH1378" si="790">SUM(AH1334:AI1377)</f>
        <v>0</v>
      </c>
      <c r="AI1378" s="383"/>
      <c r="AJ1378" s="386">
        <f t="shared" ref="AJ1378" si="791">SUM(AJ1334:AK1377)</f>
        <v>0</v>
      </c>
      <c r="AK1378" s="387"/>
      <c r="AL1378" s="358">
        <f>IF(AH1378=0,0,(AJ1378/AH1378)*100)</f>
        <v>0</v>
      </c>
      <c r="AM1378" s="359"/>
      <c r="AN1378" s="386">
        <f>SUM(AN1334:AO1377)</f>
        <v>0</v>
      </c>
      <c r="AO1378" s="383"/>
      <c r="AP1378" s="386">
        <f>SUM(AP1334:AQ1377)</f>
        <v>0</v>
      </c>
      <c r="AQ1378" s="387"/>
      <c r="AR1378" s="358">
        <f>IF(AN1378=0,0,(AP1378/AN1378)*100)</f>
        <v>0</v>
      </c>
      <c r="AS1378" s="359"/>
      <c r="AT1378" s="382">
        <f>AB1378+AH1378+AN1378</f>
        <v>0</v>
      </c>
      <c r="AU1378" s="383"/>
      <c r="AV1378" s="386">
        <f>AD1378+AJ1378+AP1378</f>
        <v>0</v>
      </c>
      <c r="AW1378" s="392"/>
      <c r="AX1378" s="358">
        <f>IF(AT1378=0,0,(AV1378/AT1378)*100)</f>
        <v>0</v>
      </c>
      <c r="AY1378" s="359"/>
      <c r="AZ1378" s="386">
        <f>SUM(AZ1334:BA1377)</f>
        <v>0</v>
      </c>
      <c r="BA1378" s="383"/>
      <c r="BB1378" s="386">
        <f>SUM(BB1334:BC1377)</f>
        <v>0</v>
      </c>
      <c r="BC1378" s="387"/>
      <c r="BD1378" s="358">
        <f>IF(AZ1378=0,0,(BB1378/AZ1378)*100)</f>
        <v>0</v>
      </c>
      <c r="BE1378" s="359"/>
      <c r="BF1378" s="382">
        <f>AT1378+AZ1378</f>
        <v>0</v>
      </c>
      <c r="BG1378" s="383"/>
      <c r="BH1378" s="386">
        <f>AV1378+BB1378</f>
        <v>0</v>
      </c>
      <c r="BI1378" s="392"/>
      <c r="BJ1378" s="358">
        <f>IF(BF1378=0,0,(BH1378/BF1378)*100)</f>
        <v>0</v>
      </c>
      <c r="BK1378" s="394"/>
      <c r="BL1378" s="396">
        <f>SUM(BL1334:BN1377)</f>
        <v>0</v>
      </c>
      <c r="BM1378" s="397"/>
      <c r="BN1378" s="398"/>
      <c r="BO1378" s="402" t="e">
        <f>(BL1378*BR$74)+(N1378*BR$75)+(X1378*BR$76)+(R1378*BR$77)+(V1378*BR$78)+(Z1378*BR$79)</f>
        <v>#REF!</v>
      </c>
      <c r="BP1378" s="404" t="e">
        <f>((AZ1378-BB1378)*BR$81)+((AT1378-AV1378)*BR$80)+(H1378*BR$82)+(P1378*BR$83)</f>
        <v>#REF!</v>
      </c>
      <c r="BQ1378" s="222"/>
      <c r="BR1378" s="222"/>
      <c r="BS1378" s="789"/>
    </row>
    <row r="1379" spans="1:71" s="224" customFormat="1" ht="33.950000000000003" customHeight="1" thickBot="1" x14ac:dyDescent="0.55000000000000004">
      <c r="A1379" s="789"/>
      <c r="B1379" s="378"/>
      <c r="C1379" s="379"/>
      <c r="D1379" s="379"/>
      <c r="E1379" s="381"/>
      <c r="F1379" s="225"/>
      <c r="G1379" s="225"/>
      <c r="H1379" s="384"/>
      <c r="I1379" s="385"/>
      <c r="J1379" s="384"/>
      <c r="K1379" s="385"/>
      <c r="L1379" s="388"/>
      <c r="M1379" s="389"/>
      <c r="N1379" s="390" t="s">
        <v>14</v>
      </c>
      <c r="O1379" s="391"/>
      <c r="P1379" s="388"/>
      <c r="Q1379" s="385"/>
      <c r="R1379" s="388"/>
      <c r="S1379" s="389"/>
      <c r="T1379" s="388"/>
      <c r="U1379" s="391"/>
      <c r="V1379" s="389"/>
      <c r="W1379" s="389"/>
      <c r="X1379" s="384"/>
      <c r="Y1379" s="391"/>
      <c r="Z1379" s="384"/>
      <c r="AA1379" s="391"/>
      <c r="AB1379" s="389"/>
      <c r="AC1379" s="385"/>
      <c r="AD1379" s="388"/>
      <c r="AE1379" s="389"/>
      <c r="AF1379" s="390"/>
      <c r="AG1379" s="391"/>
      <c r="AH1379" s="388"/>
      <c r="AI1379" s="385"/>
      <c r="AJ1379" s="388"/>
      <c r="AK1379" s="389"/>
      <c r="AL1379" s="390"/>
      <c r="AM1379" s="391"/>
      <c r="AN1379" s="388"/>
      <c r="AO1379" s="385"/>
      <c r="AP1379" s="388"/>
      <c r="AQ1379" s="389"/>
      <c r="AR1379" s="390"/>
      <c r="AS1379" s="391"/>
      <c r="AT1379" s="384"/>
      <c r="AU1379" s="385"/>
      <c r="AV1379" s="388"/>
      <c r="AW1379" s="393"/>
      <c r="AX1379" s="390"/>
      <c r="AY1379" s="391"/>
      <c r="AZ1379" s="388"/>
      <c r="BA1379" s="385"/>
      <c r="BB1379" s="388"/>
      <c r="BC1379" s="389"/>
      <c r="BD1379" s="390"/>
      <c r="BE1379" s="391"/>
      <c r="BF1379" s="384"/>
      <c r="BG1379" s="385"/>
      <c r="BH1379" s="388"/>
      <c r="BI1379" s="393"/>
      <c r="BJ1379" s="390"/>
      <c r="BK1379" s="395"/>
      <c r="BL1379" s="399"/>
      <c r="BM1379" s="400"/>
      <c r="BN1379" s="401"/>
      <c r="BO1379" s="403"/>
      <c r="BP1379" s="405"/>
      <c r="BQ1379" s="222"/>
      <c r="BR1379" s="222"/>
      <c r="BS1379" s="789"/>
    </row>
    <row r="1380" spans="1:71" s="230" customFormat="1" ht="48.2" customHeight="1" thickBot="1" x14ac:dyDescent="0.55000000000000004">
      <c r="A1380" s="790"/>
      <c r="B1380" s="342"/>
      <c r="C1380" s="343"/>
      <c r="D1380" s="343" t="s">
        <v>13</v>
      </c>
      <c r="E1380" s="344"/>
      <c r="F1380" s="227"/>
      <c r="G1380" s="223"/>
      <c r="H1380" s="345"/>
      <c r="I1380" s="346"/>
      <c r="J1380" s="347"/>
      <c r="K1380" s="348"/>
      <c r="L1380" s="349"/>
      <c r="M1380" s="350"/>
      <c r="N1380" s="351">
        <f>J1380+L1380</f>
        <v>0</v>
      </c>
      <c r="O1380" s="352"/>
      <c r="P1380" s="347"/>
      <c r="Q1380" s="348"/>
      <c r="R1380" s="349"/>
      <c r="S1380" s="348"/>
      <c r="T1380" s="353"/>
      <c r="U1380" s="354"/>
      <c r="V1380" s="347"/>
      <c r="W1380" s="355"/>
      <c r="X1380" s="345"/>
      <c r="Y1380" s="346"/>
      <c r="Z1380" s="347"/>
      <c r="AA1380" s="355"/>
      <c r="AB1380" s="347"/>
      <c r="AC1380" s="348"/>
      <c r="AD1380" s="349"/>
      <c r="AE1380" s="350"/>
      <c r="AF1380" s="356">
        <f>IF(AB1380=0,0,(AD1380/AB1380)*100)</f>
        <v>0</v>
      </c>
      <c r="AG1380" s="357"/>
      <c r="AH1380" s="347"/>
      <c r="AI1380" s="348"/>
      <c r="AJ1380" s="349"/>
      <c r="AK1380" s="350"/>
      <c r="AL1380" s="358">
        <f>IF(AH1380=0,0,(AJ1380/AH1380)*100)</f>
        <v>0</v>
      </c>
      <c r="AM1380" s="359"/>
      <c r="AN1380" s="347"/>
      <c r="AO1380" s="348"/>
      <c r="AP1380" s="349"/>
      <c r="AQ1380" s="350"/>
      <c r="AR1380" s="358">
        <f>IF(AN1380=0,0,(AP1380/AN1380)*100)</f>
        <v>0</v>
      </c>
      <c r="AS1380" s="359"/>
      <c r="AT1380" s="360">
        <f>AB1380+AH1380+AN1380</f>
        <v>0</v>
      </c>
      <c r="AU1380" s="361"/>
      <c r="AV1380" s="362">
        <f>AD1380+AJ1380+AP1380</f>
        <v>0</v>
      </c>
      <c r="AW1380" s="363"/>
      <c r="AX1380" s="358">
        <f>IF(AT1380=0,0,(AV1380/AT1380)*100)</f>
        <v>0</v>
      </c>
      <c r="AY1380" s="359"/>
      <c r="AZ1380" s="347"/>
      <c r="BA1380" s="348"/>
      <c r="BB1380" s="349"/>
      <c r="BC1380" s="350"/>
      <c r="BD1380" s="358">
        <f>IF(AZ1380=0,0,(BB1380/AZ1380)*100)</f>
        <v>0</v>
      </c>
      <c r="BE1380" s="359"/>
      <c r="BF1380" s="360">
        <f>AT1380+AZ1380</f>
        <v>0</v>
      </c>
      <c r="BG1380" s="361"/>
      <c r="BH1380" s="362">
        <f>AV1380+BB1380</f>
        <v>0</v>
      </c>
      <c r="BI1380" s="363"/>
      <c r="BJ1380" s="358">
        <f>IF(BF1380=0,0,(BH1380/BF1380)*100)</f>
        <v>0</v>
      </c>
      <c r="BK1380" s="359"/>
      <c r="BL1380" s="364"/>
      <c r="BM1380" s="365"/>
      <c r="BN1380" s="366"/>
      <c r="BO1380" s="228"/>
      <c r="BP1380" s="229"/>
      <c r="BQ1380" s="226"/>
      <c r="BR1380" s="226"/>
      <c r="BS1380" s="790"/>
    </row>
    <row r="1381" spans="1:71" s="230" customFormat="1" ht="48.95" customHeight="1" thickBot="1" x14ac:dyDescent="0.55000000000000004">
      <c r="A1381" s="790"/>
      <c r="B1381" s="231"/>
      <c r="C1381" s="268"/>
      <c r="D1381" s="367" t="s">
        <v>87</v>
      </c>
      <c r="E1381" s="368"/>
      <c r="F1381" s="233"/>
      <c r="G1381" s="233"/>
      <c r="H1381" s="268"/>
      <c r="I1381" s="268"/>
      <c r="J1381" s="369">
        <f>IF((J1378+L1380)=0,0,J1378/(J1378+L1380)*100)</f>
        <v>0</v>
      </c>
      <c r="K1381" s="370"/>
      <c r="L1381" s="369">
        <f>IF((L1378+J1380)=0,0,L1378/(L1378+J1380)*100)</f>
        <v>0</v>
      </c>
      <c r="M1381" s="370"/>
      <c r="N1381" s="369">
        <f>IF((N1378+N1380)=0,0,N1378/(N1378+N1380)*100)</f>
        <v>0</v>
      </c>
      <c r="O1381" s="371"/>
      <c r="P1381" s="372"/>
      <c r="Q1381" s="373"/>
      <c r="R1381" s="373"/>
      <c r="S1381" s="373"/>
      <c r="T1381" s="374"/>
      <c r="U1381" s="374"/>
      <c r="V1381" s="373"/>
      <c r="W1381" s="373"/>
      <c r="X1381" s="373"/>
      <c r="Y1381" s="373"/>
      <c r="Z1381" s="373"/>
      <c r="AA1381" s="373"/>
      <c r="AB1381" s="373"/>
      <c r="AC1381" s="373"/>
      <c r="AD1381" s="373"/>
      <c r="AE1381" s="373"/>
      <c r="AF1381" s="373"/>
      <c r="AG1381" s="373"/>
      <c r="AH1381" s="373"/>
      <c r="AI1381" s="373"/>
      <c r="AJ1381" s="373"/>
      <c r="AK1381" s="373"/>
      <c r="AL1381" s="373"/>
      <c r="AM1381" s="373"/>
      <c r="AN1381" s="373"/>
      <c r="AO1381" s="373"/>
      <c r="AP1381" s="373"/>
      <c r="AQ1381" s="373"/>
      <c r="AR1381" s="373"/>
      <c r="AS1381" s="373"/>
      <c r="AT1381" s="373"/>
      <c r="AU1381" s="373"/>
      <c r="AV1381" s="373"/>
      <c r="AW1381" s="373"/>
      <c r="AX1381" s="373"/>
      <c r="AY1381" s="373"/>
      <c r="AZ1381" s="373"/>
      <c r="BA1381" s="373"/>
      <c r="BB1381" s="373"/>
      <c r="BC1381" s="373"/>
      <c r="BD1381" s="373"/>
      <c r="BE1381" s="373"/>
      <c r="BF1381" s="373"/>
      <c r="BG1381" s="373"/>
      <c r="BH1381" s="373"/>
      <c r="BI1381" s="373"/>
      <c r="BJ1381" s="373"/>
      <c r="BK1381" s="373"/>
      <c r="BL1381" s="373"/>
      <c r="BM1381" s="373"/>
      <c r="BN1381" s="375"/>
      <c r="BO1381" s="234"/>
      <c r="BP1381" s="234"/>
      <c r="BQ1381" s="226"/>
      <c r="BR1381" s="226"/>
      <c r="BS1381" s="790"/>
    </row>
    <row r="1382" spans="1:71" ht="15.75" customHeight="1" thickTop="1" thickBot="1" x14ac:dyDescent="0.45">
      <c r="A1382" s="779"/>
      <c r="B1382" s="160"/>
      <c r="C1382" s="161"/>
      <c r="D1382" s="161"/>
      <c r="E1382" s="161"/>
      <c r="F1382" s="69"/>
      <c r="G1382" s="69"/>
      <c r="H1382" s="161"/>
      <c r="I1382" s="161"/>
      <c r="J1382" s="161"/>
      <c r="K1382" s="161"/>
      <c r="L1382" s="161"/>
      <c r="M1382" s="161"/>
      <c r="N1382" s="161"/>
      <c r="O1382" s="161"/>
      <c r="P1382" s="161"/>
      <c r="Q1382" s="161"/>
      <c r="R1382" s="161"/>
      <c r="S1382" s="161"/>
      <c r="T1382" s="161"/>
      <c r="U1382" s="161"/>
      <c r="V1382" s="161"/>
      <c r="W1382" s="161"/>
      <c r="X1382" s="161"/>
      <c r="Y1382" s="161"/>
      <c r="Z1382" s="161"/>
      <c r="AA1382" s="161"/>
      <c r="AB1382" s="161"/>
      <c r="AC1382" s="161"/>
      <c r="AD1382" s="161"/>
      <c r="AE1382" s="161"/>
      <c r="AF1382" s="166"/>
      <c r="AG1382" s="166"/>
      <c r="AH1382" s="161"/>
      <c r="AI1382" s="161"/>
      <c r="AJ1382" s="161"/>
      <c r="AK1382" s="161"/>
      <c r="AL1382" s="161"/>
      <c r="AM1382" s="161"/>
      <c r="AN1382" s="161"/>
      <c r="AO1382" s="161"/>
      <c r="AP1382" s="161"/>
      <c r="AQ1382" s="161"/>
      <c r="AR1382" s="161"/>
      <c r="AS1382" s="161"/>
      <c r="AT1382" s="161"/>
      <c r="AU1382" s="161"/>
      <c r="AV1382" s="161"/>
      <c r="AW1382" s="161"/>
      <c r="AX1382" s="161"/>
      <c r="AY1382" s="161"/>
      <c r="AZ1382" s="161"/>
      <c r="BA1382" s="161"/>
      <c r="BB1382" s="161"/>
      <c r="BC1382" s="161"/>
      <c r="BD1382" s="161"/>
      <c r="BE1382" s="161"/>
      <c r="BF1382" s="161"/>
      <c r="BG1382" s="161"/>
      <c r="BH1382" s="161"/>
      <c r="BI1382" s="161"/>
      <c r="BJ1382" s="161"/>
      <c r="BK1382" s="161"/>
      <c r="BL1382" s="161"/>
      <c r="BM1382" s="161"/>
      <c r="BN1382" s="167"/>
      <c r="BO1382" s="70"/>
      <c r="BP1382" s="70"/>
      <c r="BQ1382" s="53"/>
      <c r="BR1382" s="53"/>
      <c r="BS1382" s="779"/>
    </row>
    <row r="1383" spans="1:71" s="68" customFormat="1" ht="80.25" customHeight="1" thickTop="1" thickBot="1" x14ac:dyDescent="0.5">
      <c r="A1383" s="791"/>
      <c r="B1383" s="325" t="s">
        <v>55</v>
      </c>
      <c r="C1383" s="326"/>
      <c r="D1383" s="327" t="s">
        <v>47</v>
      </c>
      <c r="E1383" s="327"/>
      <c r="F1383" s="71"/>
      <c r="G1383" s="71"/>
      <c r="H1383" s="328"/>
      <c r="I1383" s="329"/>
      <c r="J1383" s="330"/>
      <c r="K1383" s="235"/>
      <c r="L1383" s="328"/>
      <c r="M1383" s="329"/>
      <c r="N1383" s="330"/>
      <c r="O1383" s="331" t="s">
        <v>42</v>
      </c>
      <c r="P1383" s="332"/>
      <c r="Q1383" s="332"/>
      <c r="R1383" s="332"/>
      <c r="S1383" s="328"/>
      <c r="T1383" s="329"/>
      <c r="U1383" s="330"/>
      <c r="V1383" s="235"/>
      <c r="W1383" s="328"/>
      <c r="X1383" s="329"/>
      <c r="Y1383" s="330"/>
      <c r="Z1383" s="331" t="s">
        <v>110</v>
      </c>
      <c r="AA1383" s="332"/>
      <c r="AB1383" s="332"/>
      <c r="AC1383" s="332"/>
      <c r="AD1383" s="332"/>
      <c r="AE1383" s="332"/>
      <c r="AF1383" s="332"/>
      <c r="AG1383" s="332"/>
      <c r="AH1383" s="332"/>
      <c r="AI1383" s="333"/>
      <c r="AJ1383" s="328"/>
      <c r="AK1383" s="329"/>
      <c r="AL1383" s="330"/>
      <c r="AM1383" s="235"/>
      <c r="AN1383" s="328"/>
      <c r="AO1383" s="329"/>
      <c r="AP1383" s="330"/>
      <c r="AQ1383" s="331" t="s">
        <v>46</v>
      </c>
      <c r="AR1383" s="332"/>
      <c r="AS1383" s="332"/>
      <c r="AT1383" s="333"/>
      <c r="AU1383" s="328"/>
      <c r="AV1383" s="329"/>
      <c r="AW1383" s="330"/>
      <c r="AX1383" s="235"/>
      <c r="AY1383" s="328"/>
      <c r="AZ1383" s="329"/>
      <c r="BA1383" s="330"/>
      <c r="BB1383" s="334" t="s">
        <v>112</v>
      </c>
      <c r="BC1383" s="335"/>
      <c r="BD1383" s="335"/>
      <c r="BE1383" s="336"/>
      <c r="BF1383" s="337">
        <f>BL1378</f>
        <v>0</v>
      </c>
      <c r="BG1383" s="338"/>
      <c r="BH1383" s="339"/>
      <c r="BI1383" s="235"/>
      <c r="BJ1383" s="337">
        <f>BL1380</f>
        <v>0</v>
      </c>
      <c r="BK1383" s="338"/>
      <c r="BL1383" s="339"/>
      <c r="BM1383" s="173"/>
      <c r="BN1383" s="174"/>
      <c r="BO1383" s="72"/>
      <c r="BP1383" s="72"/>
      <c r="BQ1383" s="67"/>
      <c r="BR1383" s="67"/>
      <c r="BS1383" s="791"/>
    </row>
    <row r="1384" spans="1:71" ht="15.6" customHeight="1" thickTop="1" thickBot="1" x14ac:dyDescent="0.55000000000000004">
      <c r="A1384" s="779"/>
      <c r="B1384" s="162"/>
      <c r="C1384" s="156"/>
      <c r="D1384" s="163"/>
      <c r="E1384" s="163"/>
      <c r="F1384" s="73"/>
      <c r="G1384" s="73"/>
      <c r="H1384" s="170"/>
      <c r="I1384" s="170"/>
      <c r="J1384" s="170"/>
      <c r="K1384" s="170"/>
      <c r="L1384" s="170"/>
      <c r="M1384" s="170"/>
      <c r="N1384" s="170"/>
      <c r="O1384" s="168"/>
      <c r="P1384" s="168"/>
      <c r="Q1384" s="168"/>
      <c r="R1384" s="168"/>
      <c r="S1384" s="170"/>
      <c r="T1384" s="170"/>
      <c r="U1384" s="170"/>
      <c r="V1384" s="169"/>
      <c r="W1384" s="170"/>
      <c r="X1384" s="170"/>
      <c r="Y1384" s="170"/>
      <c r="Z1384" s="168"/>
      <c r="AA1384" s="168"/>
      <c r="AB1384" s="168"/>
      <c r="AC1384" s="168"/>
      <c r="AD1384" s="170"/>
      <c r="AE1384" s="170"/>
      <c r="AF1384" s="170"/>
      <c r="AG1384" s="170"/>
      <c r="AH1384" s="169"/>
      <c r="AI1384" s="169"/>
      <c r="AJ1384" s="170"/>
      <c r="AK1384" s="168"/>
      <c r="AL1384" s="168"/>
      <c r="AM1384" s="168"/>
      <c r="AN1384" s="168"/>
      <c r="AO1384" s="170"/>
      <c r="AP1384" s="170"/>
      <c r="AQ1384" s="168"/>
      <c r="AR1384" s="168"/>
      <c r="AS1384" s="168"/>
      <c r="AT1384" s="168"/>
      <c r="AU1384" s="170"/>
      <c r="AV1384" s="170"/>
      <c r="AW1384" s="170"/>
      <c r="AX1384" s="170"/>
      <c r="AY1384" s="170"/>
      <c r="AZ1384" s="172"/>
      <c r="BA1384" s="172"/>
      <c r="BB1384" s="168"/>
      <c r="BC1384" s="176"/>
      <c r="BD1384" s="177"/>
      <c r="BE1384" s="177"/>
      <c r="BF1384" s="178"/>
      <c r="BG1384" s="178"/>
      <c r="BH1384" s="172"/>
      <c r="BI1384" s="170"/>
      <c r="BJ1384" s="179"/>
      <c r="BK1384" s="179"/>
      <c r="BL1384" s="172"/>
      <c r="BM1384" s="175"/>
      <c r="BN1384" s="180"/>
      <c r="BO1384" s="74"/>
      <c r="BP1384" s="74"/>
      <c r="BQ1384" s="53"/>
      <c r="BR1384" s="53"/>
      <c r="BS1384" s="779"/>
    </row>
    <row r="1385" spans="1:71" s="68" customFormat="1" ht="80.25" customHeight="1" thickTop="1" thickBot="1" x14ac:dyDescent="0.5">
      <c r="A1385" s="791"/>
      <c r="B1385" s="334" t="s">
        <v>40</v>
      </c>
      <c r="C1385" s="335"/>
      <c r="D1385" s="327" t="s">
        <v>48</v>
      </c>
      <c r="E1385" s="327"/>
      <c r="F1385" s="71"/>
      <c r="G1385" s="71"/>
      <c r="H1385" s="337">
        <f>H1383</f>
        <v>0</v>
      </c>
      <c r="I1385" s="338"/>
      <c r="J1385" s="339"/>
      <c r="K1385" s="235"/>
      <c r="L1385" s="337">
        <f>L1383</f>
        <v>0</v>
      </c>
      <c r="M1385" s="338"/>
      <c r="N1385" s="339"/>
      <c r="O1385" s="331" t="s">
        <v>44</v>
      </c>
      <c r="P1385" s="332"/>
      <c r="Q1385" s="332"/>
      <c r="R1385" s="332"/>
      <c r="S1385" s="337">
        <f>S1383-H1383</f>
        <v>0</v>
      </c>
      <c r="T1385" s="338"/>
      <c r="U1385" s="339"/>
      <c r="V1385" s="235"/>
      <c r="W1385" s="337">
        <f>W1383-L1383</f>
        <v>0</v>
      </c>
      <c r="X1385" s="338"/>
      <c r="Y1385" s="339"/>
      <c r="Z1385" s="331" t="s">
        <v>111</v>
      </c>
      <c r="AA1385" s="332"/>
      <c r="AB1385" s="332"/>
      <c r="AC1385" s="332"/>
      <c r="AD1385" s="332"/>
      <c r="AE1385" s="332"/>
      <c r="AF1385" s="332"/>
      <c r="AG1385" s="332"/>
      <c r="AH1385" s="332"/>
      <c r="AI1385" s="333"/>
      <c r="AJ1385" s="337">
        <f>AJ1383-S1383</f>
        <v>0</v>
      </c>
      <c r="AK1385" s="338"/>
      <c r="AL1385" s="339"/>
      <c r="AM1385" s="235"/>
      <c r="AN1385" s="337">
        <f>AN1383-W1383</f>
        <v>0</v>
      </c>
      <c r="AO1385" s="338"/>
      <c r="AP1385" s="339"/>
      <c r="AQ1385" s="331" t="s">
        <v>45</v>
      </c>
      <c r="AR1385" s="332"/>
      <c r="AS1385" s="332"/>
      <c r="AT1385" s="333"/>
      <c r="AU1385" s="337">
        <f>AU1383-AJ1383</f>
        <v>0</v>
      </c>
      <c r="AV1385" s="338"/>
      <c r="AW1385" s="339"/>
      <c r="AX1385" s="235"/>
      <c r="AY1385" s="337">
        <f>AY1383-AN1383</f>
        <v>0</v>
      </c>
      <c r="AZ1385" s="338"/>
      <c r="BA1385" s="339"/>
      <c r="BB1385" s="334" t="s">
        <v>113</v>
      </c>
      <c r="BC1385" s="335"/>
      <c r="BD1385" s="335"/>
      <c r="BE1385" s="336"/>
      <c r="BF1385" s="337">
        <f>BF1383-AU1383</f>
        <v>0</v>
      </c>
      <c r="BG1385" s="338"/>
      <c r="BH1385" s="339"/>
      <c r="BI1385" s="235"/>
      <c r="BJ1385" s="337">
        <f>BJ1383-AY1383</f>
        <v>0</v>
      </c>
      <c r="BK1385" s="338"/>
      <c r="BL1385" s="339"/>
      <c r="BM1385" s="173"/>
      <c r="BN1385" s="174"/>
      <c r="BO1385" s="72"/>
      <c r="BP1385" s="72"/>
      <c r="BQ1385" s="67"/>
      <c r="BR1385" s="67"/>
      <c r="BS1385" s="791"/>
    </row>
    <row r="1386" spans="1:71" ht="15.75" customHeight="1" thickTop="1" thickBot="1" x14ac:dyDescent="0.45">
      <c r="A1386" s="779"/>
      <c r="B1386" s="164"/>
      <c r="C1386" s="165"/>
      <c r="D1386" s="165"/>
      <c r="E1386" s="165"/>
      <c r="F1386" s="75"/>
      <c r="G1386" s="75"/>
      <c r="H1386" s="165"/>
      <c r="I1386" s="165"/>
      <c r="J1386" s="165"/>
      <c r="K1386" s="165"/>
      <c r="L1386" s="165"/>
      <c r="M1386" s="165"/>
      <c r="N1386" s="165"/>
      <c r="O1386" s="165"/>
      <c r="P1386" s="165"/>
      <c r="Q1386" s="165"/>
      <c r="R1386" s="165"/>
      <c r="S1386" s="165"/>
      <c r="T1386" s="165"/>
      <c r="U1386" s="165"/>
      <c r="V1386" s="165"/>
      <c r="W1386" s="165"/>
      <c r="X1386" s="165"/>
      <c r="Y1386" s="165"/>
      <c r="Z1386" s="165"/>
      <c r="AA1386" s="165"/>
      <c r="AB1386" s="165"/>
      <c r="AC1386" s="165"/>
      <c r="AD1386" s="165"/>
      <c r="AE1386" s="165"/>
      <c r="AF1386" s="171"/>
      <c r="AG1386" s="171"/>
      <c r="AH1386" s="165"/>
      <c r="AI1386" s="165"/>
      <c r="AJ1386" s="165"/>
      <c r="AK1386" s="165"/>
      <c r="AL1386" s="165"/>
      <c r="AM1386" s="165"/>
      <c r="AN1386" s="165"/>
      <c r="AO1386" s="165"/>
      <c r="AP1386" s="165"/>
      <c r="AQ1386" s="165"/>
      <c r="AR1386" s="165"/>
      <c r="AS1386" s="165"/>
      <c r="AT1386" s="165"/>
      <c r="AU1386" s="165"/>
      <c r="AV1386" s="165"/>
      <c r="AW1386" s="165"/>
      <c r="AX1386" s="165"/>
      <c r="AY1386" s="165"/>
      <c r="AZ1386" s="165"/>
      <c r="BA1386" s="340" t="s">
        <v>138</v>
      </c>
      <c r="BB1386" s="340"/>
      <c r="BC1386" s="340"/>
      <c r="BD1386" s="340"/>
      <c r="BE1386" s="340"/>
      <c r="BF1386" s="340"/>
      <c r="BG1386" s="340"/>
      <c r="BH1386" s="340"/>
      <c r="BI1386" s="340"/>
      <c r="BJ1386" s="340"/>
      <c r="BK1386" s="340"/>
      <c r="BL1386" s="340"/>
      <c r="BM1386" s="340"/>
      <c r="BN1386" s="341"/>
      <c r="BO1386" s="76"/>
      <c r="BP1386" s="76"/>
      <c r="BQ1386" s="53"/>
      <c r="BR1386" s="53"/>
      <c r="BS1386" s="779"/>
    </row>
    <row r="1387" spans="1:71" ht="12" customHeight="1" thickTop="1" x14ac:dyDescent="0.4">
      <c r="A1387" s="779"/>
      <c r="B1387" s="780"/>
      <c r="C1387" s="779"/>
      <c r="D1387" s="779"/>
      <c r="E1387" s="779"/>
      <c r="F1387" s="781"/>
      <c r="G1387" s="781"/>
      <c r="H1387" s="779"/>
      <c r="I1387" s="779"/>
      <c r="J1387" s="779"/>
      <c r="K1387" s="779"/>
      <c r="L1387" s="779"/>
      <c r="M1387" s="779"/>
      <c r="N1387" s="779"/>
      <c r="O1387" s="779"/>
      <c r="P1387" s="779"/>
      <c r="Q1387" s="779"/>
      <c r="R1387" s="779"/>
      <c r="S1387" s="779"/>
      <c r="T1387" s="779"/>
      <c r="U1387" s="779"/>
      <c r="V1387" s="779"/>
      <c r="W1387" s="779"/>
      <c r="X1387" s="779"/>
      <c r="Y1387" s="779"/>
      <c r="Z1387" s="779"/>
      <c r="AA1387" s="779"/>
      <c r="AB1387" s="779"/>
      <c r="AC1387" s="779"/>
      <c r="AD1387" s="779"/>
      <c r="AE1387" s="779"/>
      <c r="AF1387" s="782"/>
      <c r="AG1387" s="782"/>
      <c r="AH1387" s="779"/>
      <c r="AI1387" s="779"/>
      <c r="AJ1387" s="779"/>
      <c r="AK1387" s="779"/>
      <c r="AL1387" s="779"/>
      <c r="AM1387" s="779"/>
      <c r="AN1387" s="779"/>
      <c r="AO1387" s="779"/>
      <c r="AP1387" s="779"/>
      <c r="AQ1387" s="779"/>
      <c r="AR1387" s="779"/>
      <c r="AS1387" s="779"/>
      <c r="AT1387" s="779"/>
      <c r="AU1387" s="779"/>
      <c r="AV1387" s="779"/>
      <c r="AW1387" s="779"/>
      <c r="AX1387" s="779"/>
      <c r="AY1387" s="779"/>
      <c r="AZ1387" s="779"/>
      <c r="BA1387" s="779"/>
      <c r="BB1387" s="779"/>
      <c r="BC1387" s="779"/>
      <c r="BD1387" s="779"/>
      <c r="BE1387" s="779"/>
      <c r="BF1387" s="779"/>
      <c r="BG1387" s="779"/>
      <c r="BH1387" s="779"/>
      <c r="BI1387" s="779"/>
      <c r="BJ1387" s="779"/>
      <c r="BK1387" s="779"/>
      <c r="BL1387" s="779"/>
      <c r="BM1387" s="779"/>
      <c r="BN1387" s="779"/>
      <c r="BO1387" s="783"/>
      <c r="BP1387" s="783"/>
      <c r="BQ1387" s="779"/>
      <c r="BR1387" s="779"/>
      <c r="BS1387" s="779"/>
    </row>
    <row r="1388" spans="1:71" s="57" customFormat="1" ht="46.5" x14ac:dyDescent="0.7">
      <c r="A1388" s="784"/>
      <c r="B1388" s="801" t="s">
        <v>9</v>
      </c>
      <c r="C1388" s="801"/>
      <c r="D1388" s="801"/>
      <c r="E1388" s="801"/>
      <c r="F1388" s="801"/>
      <c r="G1388" s="801"/>
      <c r="H1388" s="801"/>
      <c r="I1388" s="801"/>
      <c r="J1388" s="801"/>
      <c r="K1388" s="801"/>
      <c r="L1388" s="801"/>
      <c r="M1388" s="801"/>
      <c r="N1388" s="801"/>
      <c r="O1388" s="801"/>
      <c r="P1388" s="801"/>
      <c r="Q1388" s="801"/>
      <c r="R1388" s="801"/>
      <c r="S1388" s="801"/>
      <c r="T1388" s="801"/>
      <c r="U1388" s="801"/>
      <c r="V1388" s="801"/>
      <c r="W1388" s="801"/>
      <c r="X1388" s="801"/>
      <c r="Y1388" s="801"/>
      <c r="Z1388" s="801"/>
      <c r="AA1388" s="801"/>
      <c r="AB1388" s="801"/>
      <c r="AC1388" s="801"/>
      <c r="AD1388" s="801"/>
      <c r="AE1388" s="801"/>
      <c r="AF1388" s="801"/>
      <c r="AG1388" s="801"/>
      <c r="AH1388" s="801"/>
      <c r="AI1388" s="801"/>
      <c r="AJ1388" s="801"/>
      <c r="AK1388" s="801"/>
      <c r="AL1388" s="801"/>
      <c r="AM1388" s="801"/>
      <c r="AN1388" s="801"/>
      <c r="AO1388" s="801"/>
      <c r="AP1388" s="801"/>
      <c r="AQ1388" s="801"/>
      <c r="AR1388" s="801"/>
      <c r="AS1388" s="801"/>
      <c r="AT1388" s="801"/>
      <c r="AU1388" s="801"/>
      <c r="AV1388" s="801"/>
      <c r="AW1388" s="801"/>
      <c r="AX1388" s="801"/>
      <c r="AY1388" s="801"/>
      <c r="AZ1388" s="801"/>
      <c r="BA1388" s="801"/>
      <c r="BB1388" s="801"/>
      <c r="BC1388" s="801"/>
      <c r="BD1388" s="801"/>
      <c r="BE1388" s="801"/>
      <c r="BF1388" s="801"/>
      <c r="BG1388" s="801"/>
      <c r="BH1388" s="801"/>
      <c r="BI1388" s="801"/>
      <c r="BJ1388" s="801"/>
      <c r="BK1388" s="801"/>
      <c r="BL1388" s="801"/>
      <c r="BM1388" s="801"/>
      <c r="BN1388" s="801"/>
      <c r="BO1388" s="139"/>
      <c r="BP1388" s="139"/>
      <c r="BQ1388" s="56"/>
      <c r="BR1388" s="56"/>
      <c r="BS1388" s="784"/>
    </row>
    <row r="1389" spans="1:71" ht="11.1" customHeight="1" x14ac:dyDescent="0.4">
      <c r="A1389" s="779"/>
      <c r="B1389" s="140"/>
      <c r="C1389" s="141"/>
      <c r="D1389" s="141"/>
      <c r="E1389" s="141"/>
      <c r="F1389" s="142"/>
      <c r="G1389" s="142"/>
      <c r="H1389" s="141"/>
      <c r="I1389" s="141"/>
      <c r="J1389" s="141"/>
      <c r="K1389" s="141"/>
      <c r="L1389" s="141"/>
      <c r="M1389" s="141"/>
      <c r="N1389" s="141"/>
      <c r="O1389" s="141"/>
      <c r="P1389" s="141"/>
      <c r="Q1389" s="141"/>
      <c r="R1389" s="141"/>
      <c r="S1389" s="141"/>
      <c r="T1389" s="141"/>
      <c r="U1389" s="141"/>
      <c r="V1389" s="141"/>
      <c r="W1389" s="141"/>
      <c r="X1389" s="141"/>
      <c r="Y1389" s="141"/>
      <c r="Z1389" s="141"/>
      <c r="AA1389" s="141"/>
      <c r="AB1389" s="141"/>
      <c r="AC1389" s="141"/>
      <c r="AD1389" s="141"/>
      <c r="AE1389" s="141"/>
      <c r="AF1389" s="143"/>
      <c r="AG1389" s="143"/>
      <c r="AH1389" s="141"/>
      <c r="AI1389" s="141"/>
      <c r="AJ1389" s="141"/>
      <c r="AK1389" s="141"/>
      <c r="AL1389" s="141"/>
      <c r="AM1389" s="141"/>
      <c r="AN1389" s="141"/>
      <c r="AO1389" s="141"/>
      <c r="AP1389" s="141"/>
      <c r="AQ1389" s="141"/>
      <c r="AR1389" s="141"/>
      <c r="AS1389" s="141"/>
      <c r="AT1389" s="141"/>
      <c r="AU1389" s="141"/>
      <c r="AV1389" s="141"/>
      <c r="AW1389" s="141"/>
      <c r="AX1389" s="141"/>
      <c r="AY1389" s="141"/>
      <c r="AZ1389" s="141"/>
      <c r="BA1389" s="141"/>
      <c r="BB1389" s="141"/>
      <c r="BC1389" s="141"/>
      <c r="BD1389" s="141"/>
      <c r="BE1389" s="141"/>
      <c r="BF1389" s="141"/>
      <c r="BG1389" s="141"/>
      <c r="BH1389" s="141"/>
      <c r="BI1389" s="141"/>
      <c r="BJ1389" s="141"/>
      <c r="BK1389" s="141"/>
      <c r="BL1389" s="141"/>
      <c r="BM1389" s="141"/>
      <c r="BN1389" s="460"/>
      <c r="BO1389" s="460"/>
      <c r="BP1389" s="460"/>
      <c r="BQ1389" s="53"/>
      <c r="BR1389" s="53"/>
      <c r="BS1389" s="779"/>
    </row>
    <row r="1390" spans="1:71" s="58" customFormat="1" ht="36.75" customHeight="1" x14ac:dyDescent="0.4">
      <c r="A1390" s="780"/>
      <c r="B1390" s="140"/>
      <c r="C1390" s="140"/>
      <c r="D1390" s="793" t="s">
        <v>10</v>
      </c>
      <c r="E1390" s="461" t="str">
        <f>IF(ROSTER!D$3="","",ROSTER!D$3)</f>
        <v/>
      </c>
      <c r="F1390" s="461"/>
      <c r="G1390" s="461"/>
      <c r="H1390" s="461"/>
      <c r="I1390" s="461"/>
      <c r="J1390" s="461"/>
      <c r="K1390" s="461"/>
      <c r="L1390" s="461"/>
      <c r="M1390" s="461"/>
      <c r="N1390" s="461"/>
      <c r="O1390" s="461"/>
      <c r="P1390" s="461"/>
      <c r="Q1390" s="461"/>
      <c r="R1390" s="461"/>
      <c r="S1390" s="461"/>
      <c r="T1390" s="461"/>
      <c r="U1390" s="461"/>
      <c r="V1390" s="461"/>
      <c r="W1390" s="461"/>
      <c r="X1390" s="461"/>
      <c r="Y1390" s="461"/>
      <c r="Z1390" s="461"/>
      <c r="AA1390" s="461"/>
      <c r="AB1390" s="461"/>
      <c r="AC1390" s="461"/>
      <c r="AD1390" s="144"/>
      <c r="AE1390" s="792" t="s">
        <v>11</v>
      </c>
      <c r="AF1390" s="792"/>
      <c r="AG1390" s="792"/>
      <c r="AH1390" s="792"/>
      <c r="AI1390" s="792"/>
      <c r="AJ1390" s="792"/>
      <c r="AK1390" s="792"/>
      <c r="AL1390" s="792"/>
      <c r="AM1390" s="792"/>
      <c r="AN1390" s="462"/>
      <c r="AO1390" s="462"/>
      <c r="AP1390" s="462"/>
      <c r="AQ1390" s="462"/>
      <c r="AR1390" s="462"/>
      <c r="AS1390" s="462"/>
      <c r="AT1390" s="462"/>
      <c r="AU1390" s="462"/>
      <c r="AV1390" s="462"/>
      <c r="AW1390" s="462"/>
      <c r="AX1390" s="462"/>
      <c r="AY1390" s="462"/>
      <c r="AZ1390" s="462"/>
      <c r="BA1390" s="462"/>
      <c r="BB1390" s="462"/>
      <c r="BC1390" s="462"/>
      <c r="BD1390" s="462"/>
      <c r="BE1390" s="462"/>
      <c r="BF1390" s="462"/>
      <c r="BG1390" s="462"/>
      <c r="BH1390" s="462"/>
      <c r="BI1390" s="462"/>
      <c r="BJ1390" s="462"/>
      <c r="BK1390" s="462"/>
      <c r="BL1390" s="462"/>
      <c r="BM1390" s="462"/>
      <c r="BN1390" s="460"/>
      <c r="BO1390" s="460"/>
      <c r="BP1390" s="460"/>
      <c r="BQ1390" s="54"/>
      <c r="BR1390" s="54"/>
      <c r="BS1390" s="780"/>
    </row>
    <row r="1391" spans="1:71" ht="8.85" customHeight="1" x14ac:dyDescent="0.4">
      <c r="A1391" s="785"/>
      <c r="B1391" s="140"/>
      <c r="C1391" s="143" t="s">
        <v>34</v>
      </c>
      <c r="D1391" s="143"/>
      <c r="E1391" s="143"/>
      <c r="F1391" s="145"/>
      <c r="G1391" s="145"/>
      <c r="H1391" s="143"/>
      <c r="I1391" s="143"/>
      <c r="J1391" s="146"/>
      <c r="K1391" s="146"/>
      <c r="L1391" s="146"/>
      <c r="M1391" s="146"/>
      <c r="N1391" s="146"/>
      <c r="O1391" s="146"/>
      <c r="P1391" s="146"/>
      <c r="Q1391" s="146"/>
      <c r="R1391" s="146"/>
      <c r="S1391" s="146"/>
      <c r="T1391" s="146"/>
      <c r="U1391" s="146"/>
      <c r="V1391" s="146"/>
      <c r="W1391" s="146"/>
      <c r="X1391" s="146"/>
      <c r="Y1391" s="146"/>
      <c r="Z1391" s="146"/>
      <c r="AA1391" s="146"/>
      <c r="AB1391" s="146"/>
      <c r="AC1391" s="146"/>
      <c r="AD1391" s="146"/>
      <c r="AE1391" s="146"/>
      <c r="AF1391" s="146"/>
      <c r="AG1391" s="143"/>
      <c r="AH1391" s="147"/>
      <c r="AI1391" s="148"/>
      <c r="AJ1391" s="148"/>
      <c r="AK1391" s="148"/>
      <c r="AL1391" s="148"/>
      <c r="AM1391" s="148"/>
      <c r="AN1391" s="148"/>
      <c r="AO1391" s="149"/>
      <c r="AP1391" s="150"/>
      <c r="AQ1391" s="150"/>
      <c r="AR1391" s="150"/>
      <c r="AS1391" s="150"/>
      <c r="AT1391" s="150"/>
      <c r="AU1391" s="150"/>
      <c r="AV1391" s="150"/>
      <c r="AW1391" s="150"/>
      <c r="AX1391" s="150"/>
      <c r="AY1391" s="150"/>
      <c r="AZ1391" s="150"/>
      <c r="BA1391" s="150"/>
      <c r="BB1391" s="150"/>
      <c r="BC1391" s="150"/>
      <c r="BD1391" s="150"/>
      <c r="BE1391" s="150"/>
      <c r="BF1391" s="150"/>
      <c r="BG1391" s="150"/>
      <c r="BH1391" s="150"/>
      <c r="BI1391" s="150"/>
      <c r="BJ1391" s="150"/>
      <c r="BK1391" s="150"/>
      <c r="BL1391" s="150"/>
      <c r="BM1391" s="150"/>
      <c r="BN1391" s="150"/>
      <c r="BO1391" s="151"/>
      <c r="BP1391" s="151"/>
      <c r="BQ1391" s="59"/>
      <c r="BR1391" s="59"/>
      <c r="BS1391" s="785"/>
    </row>
    <row r="1392" spans="1:71" s="58" customFormat="1" ht="42.75" x14ac:dyDescent="0.4">
      <c r="A1392" s="780"/>
      <c r="B1392" s="140"/>
      <c r="C1392" s="794" t="s">
        <v>33</v>
      </c>
      <c r="D1392" s="794"/>
      <c r="E1392" s="463"/>
      <c r="F1392" s="463"/>
      <c r="G1392" s="463"/>
      <c r="H1392" s="463"/>
      <c r="I1392" s="463"/>
      <c r="J1392" s="463"/>
      <c r="K1392" s="463"/>
      <c r="L1392" s="463"/>
      <c r="M1392" s="463"/>
      <c r="N1392" s="463"/>
      <c r="O1392" s="463"/>
      <c r="P1392" s="463"/>
      <c r="Q1392" s="463"/>
      <c r="R1392" s="463"/>
      <c r="S1392" s="463"/>
      <c r="T1392" s="463"/>
      <c r="U1392" s="463"/>
      <c r="V1392" s="463"/>
      <c r="W1392" s="463"/>
      <c r="X1392" s="463"/>
      <c r="Y1392" s="463"/>
      <c r="Z1392" s="463"/>
      <c r="AA1392" s="463"/>
      <c r="AB1392" s="463"/>
      <c r="AC1392" s="463"/>
      <c r="AD1392" s="144"/>
      <c r="AE1392" s="185" t="s">
        <v>18</v>
      </c>
      <c r="AF1392" s="185"/>
      <c r="AG1392" s="185"/>
      <c r="AH1392" s="792" t="s">
        <v>18</v>
      </c>
      <c r="AI1392" s="792"/>
      <c r="AJ1392" s="792"/>
      <c r="AK1392" s="792"/>
      <c r="AL1392" s="792"/>
      <c r="AM1392" s="792"/>
      <c r="AN1392" s="463"/>
      <c r="AO1392" s="463"/>
      <c r="AP1392" s="463"/>
      <c r="AQ1392" s="463"/>
      <c r="AR1392" s="463"/>
      <c r="AS1392" s="463"/>
      <c r="AT1392" s="463"/>
      <c r="AU1392" s="463"/>
      <c r="AV1392" s="463"/>
      <c r="AW1392" s="463"/>
      <c r="AX1392" s="463"/>
      <c r="AY1392" s="463"/>
      <c r="AZ1392" s="463"/>
      <c r="BA1392" s="792" t="s">
        <v>12</v>
      </c>
      <c r="BB1392" s="792"/>
      <c r="BC1392" s="792"/>
      <c r="BD1392" s="464"/>
      <c r="BE1392" s="464"/>
      <c r="BF1392" s="464"/>
      <c r="BG1392" s="464"/>
      <c r="BH1392" s="464"/>
      <c r="BI1392" s="464"/>
      <c r="BJ1392" s="464"/>
      <c r="BK1392" s="464"/>
      <c r="BL1392" s="464"/>
      <c r="BM1392" s="464"/>
      <c r="BN1392" s="152"/>
      <c r="BO1392" s="153"/>
      <c r="BP1392" s="153"/>
      <c r="BQ1392" s="60">
        <f>IF(BD1392=0,0,1)</f>
        <v>0</v>
      </c>
      <c r="BR1392" s="61">
        <f>IF((BF1446+BJ1446)&gt;(AU1446+AY1446),1,0)</f>
        <v>0</v>
      </c>
      <c r="BS1392" s="786"/>
    </row>
    <row r="1393" spans="1:71" ht="9.6" customHeight="1" x14ac:dyDescent="0.4">
      <c r="A1393" s="779"/>
      <c r="B1393" s="140"/>
      <c r="C1393" s="141"/>
      <c r="D1393" s="141"/>
      <c r="E1393" s="141"/>
      <c r="F1393" s="142"/>
      <c r="G1393" s="142"/>
      <c r="H1393" s="141"/>
      <c r="I1393" s="141"/>
      <c r="J1393" s="141"/>
      <c r="K1393" s="141"/>
      <c r="L1393" s="141"/>
      <c r="M1393" s="141"/>
      <c r="N1393" s="141"/>
      <c r="O1393" s="141"/>
      <c r="P1393" s="141"/>
      <c r="Q1393" s="141"/>
      <c r="R1393" s="141"/>
      <c r="S1393" s="141"/>
      <c r="T1393" s="141"/>
      <c r="U1393" s="141"/>
      <c r="V1393" s="141"/>
      <c r="W1393" s="141"/>
      <c r="X1393" s="141"/>
      <c r="Y1393" s="141"/>
      <c r="Z1393" s="141"/>
      <c r="AA1393" s="141"/>
      <c r="AB1393" s="141"/>
      <c r="AC1393" s="141"/>
      <c r="AD1393" s="141"/>
      <c r="AE1393" s="141"/>
      <c r="AF1393" s="143"/>
      <c r="AG1393" s="143"/>
      <c r="AH1393" s="141"/>
      <c r="AI1393" s="141"/>
      <c r="AJ1393" s="141"/>
      <c r="AK1393" s="141"/>
      <c r="AL1393" s="141"/>
      <c r="AM1393" s="141"/>
      <c r="AN1393" s="141"/>
      <c r="AO1393" s="141"/>
      <c r="AP1393" s="141"/>
      <c r="AQ1393" s="141"/>
      <c r="AR1393" s="141"/>
      <c r="AS1393" s="141"/>
      <c r="AT1393" s="141"/>
      <c r="AU1393" s="141"/>
      <c r="AV1393" s="141"/>
      <c r="AW1393" s="141"/>
      <c r="AX1393" s="141"/>
      <c r="AY1393" s="141"/>
      <c r="AZ1393" s="141"/>
      <c r="BA1393" s="141"/>
      <c r="BB1393" s="141"/>
      <c r="BC1393" s="141"/>
      <c r="BD1393" s="141"/>
      <c r="BE1393" s="141"/>
      <c r="BF1393" s="141"/>
      <c r="BG1393" s="141"/>
      <c r="BH1393" s="141"/>
      <c r="BI1393" s="141"/>
      <c r="BJ1393" s="141"/>
      <c r="BK1393" s="141"/>
      <c r="BL1393" s="141"/>
      <c r="BM1393" s="141"/>
      <c r="BN1393" s="141"/>
      <c r="BO1393" s="154"/>
      <c r="BP1393" s="154"/>
      <c r="BQ1393" s="53"/>
      <c r="BR1393" s="53"/>
      <c r="BS1393" s="779"/>
    </row>
    <row r="1394" spans="1:71" ht="8.85" customHeight="1" thickBot="1" x14ac:dyDescent="0.45">
      <c r="A1394" s="779"/>
      <c r="B1394" s="155"/>
      <c r="C1394" s="156"/>
      <c r="D1394" s="156"/>
      <c r="E1394" s="156"/>
      <c r="F1394" s="157"/>
      <c r="G1394" s="157"/>
      <c r="H1394" s="156"/>
      <c r="I1394" s="156"/>
      <c r="J1394" s="156"/>
      <c r="K1394" s="156"/>
      <c r="L1394" s="156"/>
      <c r="M1394" s="156"/>
      <c r="N1394" s="156"/>
      <c r="O1394" s="156"/>
      <c r="P1394" s="156"/>
      <c r="Q1394" s="156"/>
      <c r="R1394" s="156"/>
      <c r="S1394" s="156"/>
      <c r="T1394" s="156"/>
      <c r="U1394" s="156"/>
      <c r="V1394" s="156"/>
      <c r="W1394" s="156"/>
      <c r="X1394" s="156"/>
      <c r="Y1394" s="156"/>
      <c r="Z1394" s="156"/>
      <c r="AA1394" s="156"/>
      <c r="AB1394" s="156"/>
      <c r="AC1394" s="156"/>
      <c r="AD1394" s="156"/>
      <c r="AE1394" s="156"/>
      <c r="AF1394" s="158"/>
      <c r="AG1394" s="158"/>
      <c r="AH1394" s="156"/>
      <c r="AI1394" s="156"/>
      <c r="AJ1394" s="156"/>
      <c r="AK1394" s="156"/>
      <c r="AL1394" s="156"/>
      <c r="AM1394" s="156"/>
      <c r="AN1394" s="156"/>
      <c r="AO1394" s="156"/>
      <c r="AP1394" s="156"/>
      <c r="AQ1394" s="156"/>
      <c r="AR1394" s="156"/>
      <c r="AS1394" s="156"/>
      <c r="AT1394" s="156"/>
      <c r="AU1394" s="156"/>
      <c r="AV1394" s="156"/>
      <c r="AW1394" s="156"/>
      <c r="AX1394" s="156"/>
      <c r="AY1394" s="156"/>
      <c r="AZ1394" s="156"/>
      <c r="BA1394" s="156"/>
      <c r="BB1394" s="156"/>
      <c r="BC1394" s="156"/>
      <c r="BD1394" s="156"/>
      <c r="BE1394" s="156"/>
      <c r="BF1394" s="156"/>
      <c r="BG1394" s="156"/>
      <c r="BH1394" s="156"/>
      <c r="BI1394" s="156"/>
      <c r="BJ1394" s="156"/>
      <c r="BK1394" s="156"/>
      <c r="BL1394" s="156"/>
      <c r="BM1394" s="156"/>
      <c r="BN1394" s="156"/>
      <c r="BO1394" s="159"/>
      <c r="BP1394" s="159"/>
      <c r="BQ1394" s="53"/>
      <c r="BR1394" s="53"/>
      <c r="BS1394" s="779"/>
    </row>
    <row r="1395" spans="1:71" s="58" customFormat="1" ht="33.6" customHeight="1" thickTop="1" x14ac:dyDescent="0.4">
      <c r="A1395" s="786"/>
      <c r="B1395" s="795" t="s">
        <v>0</v>
      </c>
      <c r="C1395" s="796" t="s">
        <v>1</v>
      </c>
      <c r="D1395" s="797"/>
      <c r="E1395" s="221" t="s">
        <v>24</v>
      </c>
      <c r="F1395" s="466" t="s">
        <v>96</v>
      </c>
      <c r="G1395" s="466" t="s">
        <v>97</v>
      </c>
      <c r="H1395" s="468" t="s">
        <v>36</v>
      </c>
      <c r="I1395" s="469"/>
      <c r="J1395" s="472" t="s">
        <v>7</v>
      </c>
      <c r="K1395" s="472"/>
      <c r="L1395" s="472"/>
      <c r="M1395" s="472"/>
      <c r="N1395" s="472"/>
      <c r="O1395" s="472"/>
      <c r="P1395" s="472" t="s">
        <v>2</v>
      </c>
      <c r="Q1395" s="472"/>
      <c r="R1395" s="472"/>
      <c r="S1395" s="472"/>
      <c r="T1395" s="472"/>
      <c r="U1395" s="472"/>
      <c r="V1395" s="473" t="s">
        <v>30</v>
      </c>
      <c r="W1395" s="474"/>
      <c r="X1395" s="473" t="s">
        <v>31</v>
      </c>
      <c r="Y1395" s="474"/>
      <c r="Z1395" s="477" t="s">
        <v>39</v>
      </c>
      <c r="AA1395" s="478"/>
      <c r="AB1395" s="481" t="s">
        <v>6</v>
      </c>
      <c r="AC1395" s="481"/>
      <c r="AD1395" s="481"/>
      <c r="AE1395" s="481"/>
      <c r="AF1395" s="481"/>
      <c r="AG1395" s="481"/>
      <c r="AH1395" s="472" t="s">
        <v>59</v>
      </c>
      <c r="AI1395" s="472"/>
      <c r="AJ1395" s="472"/>
      <c r="AK1395" s="472"/>
      <c r="AL1395" s="472"/>
      <c r="AM1395" s="472"/>
      <c r="AN1395" s="472" t="s">
        <v>60</v>
      </c>
      <c r="AO1395" s="472"/>
      <c r="AP1395" s="472"/>
      <c r="AQ1395" s="472"/>
      <c r="AR1395" s="472"/>
      <c r="AS1395" s="472"/>
      <c r="AT1395" s="472" t="s">
        <v>61</v>
      </c>
      <c r="AU1395" s="472"/>
      <c r="AV1395" s="472"/>
      <c r="AW1395" s="472"/>
      <c r="AX1395" s="472"/>
      <c r="AY1395" s="482"/>
      <c r="AZ1395" s="472" t="s">
        <v>4</v>
      </c>
      <c r="BA1395" s="472"/>
      <c r="BB1395" s="472"/>
      <c r="BC1395" s="472"/>
      <c r="BD1395" s="472"/>
      <c r="BE1395" s="472"/>
      <c r="BF1395" s="472" t="s">
        <v>62</v>
      </c>
      <c r="BG1395" s="472"/>
      <c r="BH1395" s="472"/>
      <c r="BI1395" s="472"/>
      <c r="BJ1395" s="472"/>
      <c r="BK1395" s="483"/>
      <c r="BL1395" s="484" t="s">
        <v>114</v>
      </c>
      <c r="BM1395" s="485"/>
      <c r="BN1395" s="486"/>
      <c r="BO1395" s="490" t="s">
        <v>76</v>
      </c>
      <c r="BP1395" s="490" t="s">
        <v>77</v>
      </c>
      <c r="BQ1395" s="62"/>
      <c r="BR1395" s="62"/>
      <c r="BS1395" s="786"/>
    </row>
    <row r="1396" spans="1:71" s="64" customFormat="1" ht="45" customHeight="1" x14ac:dyDescent="0.35">
      <c r="A1396" s="787"/>
      <c r="B1396" s="798"/>
      <c r="C1396" s="799"/>
      <c r="D1396" s="800"/>
      <c r="E1396" s="220" t="s">
        <v>98</v>
      </c>
      <c r="F1396" s="467"/>
      <c r="G1396" s="467"/>
      <c r="H1396" s="470"/>
      <c r="I1396" s="471"/>
      <c r="J1396" s="492" t="s">
        <v>15</v>
      </c>
      <c r="K1396" s="493"/>
      <c r="L1396" s="494" t="s">
        <v>16</v>
      </c>
      <c r="M1396" s="495"/>
      <c r="N1396" s="496" t="s">
        <v>17</v>
      </c>
      <c r="O1396" s="497" t="s">
        <v>8</v>
      </c>
      <c r="P1396" s="498" t="s">
        <v>103</v>
      </c>
      <c r="Q1396" s="499"/>
      <c r="R1396" s="500" t="s">
        <v>104</v>
      </c>
      <c r="S1396" s="501"/>
      <c r="T1396" s="502" t="s">
        <v>21</v>
      </c>
      <c r="U1396" s="503"/>
      <c r="V1396" s="475"/>
      <c r="W1396" s="476"/>
      <c r="X1396" s="475"/>
      <c r="Y1396" s="476"/>
      <c r="Z1396" s="479"/>
      <c r="AA1396" s="480"/>
      <c r="AB1396" s="504" t="s">
        <v>43</v>
      </c>
      <c r="AC1396" s="505"/>
      <c r="AD1396" s="506" t="s">
        <v>20</v>
      </c>
      <c r="AE1396" s="507" t="s">
        <v>3</v>
      </c>
      <c r="AF1396" s="508" t="s">
        <v>5</v>
      </c>
      <c r="AG1396" s="509"/>
      <c r="AH1396" s="492" t="s">
        <v>43</v>
      </c>
      <c r="AI1396" s="493"/>
      <c r="AJ1396" s="494" t="s">
        <v>20</v>
      </c>
      <c r="AK1396" s="495" t="s">
        <v>3</v>
      </c>
      <c r="AL1396" s="510" t="s">
        <v>5</v>
      </c>
      <c r="AM1396" s="511"/>
      <c r="AN1396" s="492" t="s">
        <v>43</v>
      </c>
      <c r="AO1396" s="493"/>
      <c r="AP1396" s="494" t="s">
        <v>20</v>
      </c>
      <c r="AQ1396" s="495" t="s">
        <v>3</v>
      </c>
      <c r="AR1396" s="510" t="s">
        <v>5</v>
      </c>
      <c r="AS1396" s="511"/>
      <c r="AT1396" s="465" t="s">
        <v>43</v>
      </c>
      <c r="AU1396" s="512"/>
      <c r="AV1396" s="513" t="s">
        <v>20</v>
      </c>
      <c r="AW1396" s="514" t="s">
        <v>3</v>
      </c>
      <c r="AX1396" s="510" t="s">
        <v>5</v>
      </c>
      <c r="AY1396" s="515"/>
      <c r="AZ1396" s="492" t="s">
        <v>43</v>
      </c>
      <c r="BA1396" s="493"/>
      <c r="BB1396" s="494" t="s">
        <v>20</v>
      </c>
      <c r="BC1396" s="495" t="s">
        <v>3</v>
      </c>
      <c r="BD1396" s="510" t="s">
        <v>5</v>
      </c>
      <c r="BE1396" s="511"/>
      <c r="BF1396" s="465" t="s">
        <v>43</v>
      </c>
      <c r="BG1396" s="512"/>
      <c r="BH1396" s="513" t="s">
        <v>20</v>
      </c>
      <c r="BI1396" s="514" t="s">
        <v>3</v>
      </c>
      <c r="BJ1396" s="510" t="s">
        <v>5</v>
      </c>
      <c r="BK1396" s="511"/>
      <c r="BL1396" s="487"/>
      <c r="BM1396" s="488"/>
      <c r="BN1396" s="489"/>
      <c r="BO1396" s="491"/>
      <c r="BP1396" s="491"/>
      <c r="BQ1396" s="63"/>
      <c r="BR1396" s="63"/>
      <c r="BS1396" s="787"/>
    </row>
    <row r="1397" spans="1:71" ht="23.85" customHeight="1" x14ac:dyDescent="0.35">
      <c r="A1397" s="788"/>
      <c r="B1397" s="458" t="str">
        <f>IF(ROSTER!B8="","",ROSTER!B8)</f>
        <v/>
      </c>
      <c r="C1397" s="416" t="str">
        <f>IF(ROSTER!C$8="","",ROSTER!C$8)</f>
        <v/>
      </c>
      <c r="D1397" s="417"/>
      <c r="E1397" s="418"/>
      <c r="F1397" s="420">
        <f>IF(E1397="y",1,IF(E1397="S",1,0))</f>
        <v>0</v>
      </c>
      <c r="G1397" s="422">
        <f>IF(E1397="S",1,0)</f>
        <v>0</v>
      </c>
      <c r="H1397" s="424"/>
      <c r="I1397" s="425"/>
      <c r="J1397" s="428"/>
      <c r="K1397" s="429"/>
      <c r="L1397" s="432"/>
      <c r="M1397" s="433"/>
      <c r="N1397" s="436">
        <f>L1397+J1397</f>
        <v>0</v>
      </c>
      <c r="O1397" s="437"/>
      <c r="P1397" s="428"/>
      <c r="Q1397" s="429"/>
      <c r="R1397" s="432"/>
      <c r="S1397" s="440"/>
      <c r="T1397" s="432"/>
      <c r="U1397" s="425"/>
      <c r="V1397" s="440"/>
      <c r="W1397" s="425"/>
      <c r="X1397" s="428"/>
      <c r="Y1397" s="425"/>
      <c r="Z1397" s="428"/>
      <c r="AA1397" s="425"/>
      <c r="AB1397" s="428"/>
      <c r="AC1397" s="429"/>
      <c r="AD1397" s="432"/>
      <c r="AE1397" s="433"/>
      <c r="AF1397" s="442">
        <f>IF(AB1397=0,0,(AD1397/AB1397)*100)</f>
        <v>0</v>
      </c>
      <c r="AG1397" s="443"/>
      <c r="AH1397" s="428"/>
      <c r="AI1397" s="429"/>
      <c r="AJ1397" s="432"/>
      <c r="AK1397" s="433"/>
      <c r="AL1397" s="446">
        <f>IF(AH1397=0,0,(AJ1397/AH1397)*100)</f>
        <v>0</v>
      </c>
      <c r="AM1397" s="447"/>
      <c r="AN1397" s="428"/>
      <c r="AO1397" s="429"/>
      <c r="AP1397" s="432"/>
      <c r="AQ1397" s="433"/>
      <c r="AR1397" s="446">
        <f>IF(AN1397=0,0,(AP1397/AN1397)*100)</f>
        <v>0</v>
      </c>
      <c r="AS1397" s="447"/>
      <c r="AT1397" s="450">
        <f>AB1397+AH1397+AN1397</f>
        <v>0</v>
      </c>
      <c r="AU1397" s="451"/>
      <c r="AV1397" s="454">
        <f>AD1397+AJ1397+AP1397</f>
        <v>0</v>
      </c>
      <c r="AW1397" s="455"/>
      <c r="AX1397" s="446">
        <f>IF(AT1397=0,0,(AV1397/AT1397)*100)</f>
        <v>0</v>
      </c>
      <c r="AY1397" s="447"/>
      <c r="AZ1397" s="428"/>
      <c r="BA1397" s="429"/>
      <c r="BB1397" s="432"/>
      <c r="BC1397" s="433"/>
      <c r="BD1397" s="446">
        <f>IF(AZ1397=0,0,(BB1397/AZ1397)*100)</f>
        <v>0</v>
      </c>
      <c r="BE1397" s="447"/>
      <c r="BF1397" s="450">
        <f>AT1397+AZ1397</f>
        <v>0</v>
      </c>
      <c r="BG1397" s="451"/>
      <c r="BH1397" s="454">
        <f>AV1397+BB1397</f>
        <v>0</v>
      </c>
      <c r="BI1397" s="455"/>
      <c r="BJ1397" s="446">
        <f>IF(BF1397=0,0,(BH1397/BF1397)*100)</f>
        <v>0</v>
      </c>
      <c r="BK1397" s="447"/>
      <c r="BL1397" s="406">
        <f>(AD1397*2)+(AJ1397*2)+(AP1397*3)+BB1397</f>
        <v>0</v>
      </c>
      <c r="BM1397" s="407"/>
      <c r="BN1397" s="408"/>
      <c r="BO1397" s="404" t="e">
        <f>(BL1397*BR$1397)+(N1397*BR$1398)+(X1397*BR$1399)+(R1397*BR$1400)+(V1397*BR$1401)+(Z1397*BR$1402)</f>
        <v>#REF!</v>
      </c>
      <c r="BP1397" s="404" t="e">
        <f>((AZ1397-BB1397)*BR$1404)+((AT1397-AV1397)*BR$1403)+(H1397*BR$1405)+(P1397*BR$1406)</f>
        <v>#REF!</v>
      </c>
      <c r="BQ1397" s="65" t="s">
        <v>65</v>
      </c>
      <c r="BR1397" s="66" t="e">
        <f>IF(#REF!="B",#REF!,IF(#REF!="C",#REF!,#REF!))</f>
        <v>#REF!</v>
      </c>
      <c r="BS1397" s="787"/>
    </row>
    <row r="1398" spans="1:71" ht="23.85" customHeight="1" x14ac:dyDescent="0.35">
      <c r="A1398" s="788"/>
      <c r="B1398" s="459"/>
      <c r="C1398" s="412" t="str">
        <f>IF(ROSTER!D$8="","",ROSTER!D$8)</f>
        <v/>
      </c>
      <c r="D1398" s="413"/>
      <c r="E1398" s="419"/>
      <c r="F1398" s="421"/>
      <c r="G1398" s="423"/>
      <c r="H1398" s="426"/>
      <c r="I1398" s="427"/>
      <c r="J1398" s="430"/>
      <c r="K1398" s="431"/>
      <c r="L1398" s="434"/>
      <c r="M1398" s="435"/>
      <c r="N1398" s="438" t="s">
        <v>14</v>
      </c>
      <c r="O1398" s="439"/>
      <c r="P1398" s="430"/>
      <c r="Q1398" s="431"/>
      <c r="R1398" s="434"/>
      <c r="S1398" s="441"/>
      <c r="T1398" s="434"/>
      <c r="U1398" s="427"/>
      <c r="V1398" s="441"/>
      <c r="W1398" s="427"/>
      <c r="X1398" s="430"/>
      <c r="Y1398" s="427"/>
      <c r="Z1398" s="430"/>
      <c r="AA1398" s="427"/>
      <c r="AB1398" s="430"/>
      <c r="AC1398" s="431"/>
      <c r="AD1398" s="434"/>
      <c r="AE1398" s="435"/>
      <c r="AF1398" s="444"/>
      <c r="AG1398" s="445"/>
      <c r="AH1398" s="430"/>
      <c r="AI1398" s="431"/>
      <c r="AJ1398" s="434"/>
      <c r="AK1398" s="435"/>
      <c r="AL1398" s="448"/>
      <c r="AM1398" s="449"/>
      <c r="AN1398" s="430"/>
      <c r="AO1398" s="431"/>
      <c r="AP1398" s="434"/>
      <c r="AQ1398" s="435"/>
      <c r="AR1398" s="448"/>
      <c r="AS1398" s="449"/>
      <c r="AT1398" s="452"/>
      <c r="AU1398" s="453"/>
      <c r="AV1398" s="456"/>
      <c r="AW1398" s="457"/>
      <c r="AX1398" s="448"/>
      <c r="AY1398" s="449"/>
      <c r="AZ1398" s="430"/>
      <c r="BA1398" s="431"/>
      <c r="BB1398" s="434"/>
      <c r="BC1398" s="435"/>
      <c r="BD1398" s="448"/>
      <c r="BE1398" s="449"/>
      <c r="BF1398" s="452"/>
      <c r="BG1398" s="453"/>
      <c r="BH1398" s="456"/>
      <c r="BI1398" s="457"/>
      <c r="BJ1398" s="448"/>
      <c r="BK1398" s="449"/>
      <c r="BL1398" s="409"/>
      <c r="BM1398" s="410"/>
      <c r="BN1398" s="411"/>
      <c r="BO1398" s="405"/>
      <c r="BP1398" s="405"/>
      <c r="BQ1398" s="65" t="s">
        <v>66</v>
      </c>
      <c r="BR1398" s="66" t="e">
        <f>IF(#REF!="B",#REF!,IF(#REF!="C",#REF!,#REF!))</f>
        <v>#REF!</v>
      </c>
      <c r="BS1398" s="787"/>
    </row>
    <row r="1399" spans="1:71" ht="21.75" customHeight="1" x14ac:dyDescent="0.35">
      <c r="A1399" s="779"/>
      <c r="B1399" s="458" t="str">
        <f>IF(ROSTER!B10="","",ROSTER!B10)</f>
        <v/>
      </c>
      <c r="C1399" s="416" t="str">
        <f>IF(ROSTER!C$10="","",ROSTER!C$10)</f>
        <v/>
      </c>
      <c r="D1399" s="417"/>
      <c r="E1399" s="418"/>
      <c r="F1399" s="420">
        <f>IF(E1399="y",1,IF(E1399="S",1,0))</f>
        <v>0</v>
      </c>
      <c r="G1399" s="422">
        <f>IF(E1399="S",1,0)</f>
        <v>0</v>
      </c>
      <c r="H1399" s="424"/>
      <c r="I1399" s="425"/>
      <c r="J1399" s="428"/>
      <c r="K1399" s="429"/>
      <c r="L1399" s="432"/>
      <c r="M1399" s="433"/>
      <c r="N1399" s="436">
        <f>L1399+J1399</f>
        <v>0</v>
      </c>
      <c r="O1399" s="437"/>
      <c r="P1399" s="428"/>
      <c r="Q1399" s="429"/>
      <c r="R1399" s="432"/>
      <c r="S1399" s="440"/>
      <c r="T1399" s="432"/>
      <c r="U1399" s="425"/>
      <c r="V1399" s="440"/>
      <c r="W1399" s="425"/>
      <c r="X1399" s="428"/>
      <c r="Y1399" s="425"/>
      <c r="Z1399" s="428"/>
      <c r="AA1399" s="425"/>
      <c r="AB1399" s="428"/>
      <c r="AC1399" s="429"/>
      <c r="AD1399" s="432"/>
      <c r="AE1399" s="433"/>
      <c r="AF1399" s="442">
        <f>IF(AB1399=0,0,(AD1399/AB1399)*100)</f>
        <v>0</v>
      </c>
      <c r="AG1399" s="443"/>
      <c r="AH1399" s="428"/>
      <c r="AI1399" s="429"/>
      <c r="AJ1399" s="432"/>
      <c r="AK1399" s="433"/>
      <c r="AL1399" s="446">
        <f>IF(AH1399=0,0,(AJ1399/AH1399)*100)</f>
        <v>0</v>
      </c>
      <c r="AM1399" s="447"/>
      <c r="AN1399" s="428"/>
      <c r="AO1399" s="429"/>
      <c r="AP1399" s="432"/>
      <c r="AQ1399" s="433"/>
      <c r="AR1399" s="446">
        <f>IF(AN1399=0,0,(AP1399/AN1399)*100)</f>
        <v>0</v>
      </c>
      <c r="AS1399" s="447"/>
      <c r="AT1399" s="450">
        <f>AB1399+AH1399+AN1399</f>
        <v>0</v>
      </c>
      <c r="AU1399" s="451"/>
      <c r="AV1399" s="454">
        <f>AD1399+AJ1399+AP1399</f>
        <v>0</v>
      </c>
      <c r="AW1399" s="455"/>
      <c r="AX1399" s="446">
        <f>IF(AT1399=0,0,(AV1399/AT1399)*100)</f>
        <v>0</v>
      </c>
      <c r="AY1399" s="447"/>
      <c r="AZ1399" s="428"/>
      <c r="BA1399" s="429"/>
      <c r="BB1399" s="432"/>
      <c r="BC1399" s="433"/>
      <c r="BD1399" s="446">
        <f>IF(AZ1399=0,0,(BB1399/AZ1399)*100)</f>
        <v>0</v>
      </c>
      <c r="BE1399" s="447"/>
      <c r="BF1399" s="450">
        <f>AT1399+AZ1399</f>
        <v>0</v>
      </c>
      <c r="BG1399" s="451"/>
      <c r="BH1399" s="454">
        <f>AV1399+BB1399</f>
        <v>0</v>
      </c>
      <c r="BI1399" s="455"/>
      <c r="BJ1399" s="446">
        <f>IF(BF1399=0,0,(BH1399/BF1399)*100)</f>
        <v>0</v>
      </c>
      <c r="BK1399" s="447"/>
      <c r="BL1399" s="406">
        <f>(AD1399*2)+(AJ1399*2)+(AP1399*3)+BB1399</f>
        <v>0</v>
      </c>
      <c r="BM1399" s="407"/>
      <c r="BN1399" s="408"/>
      <c r="BO1399" s="404" t="e">
        <f>(BL1399*BR$1397)+(N1399*BR$1398)+(X1399*BR$1399)+(R1399*BR$1400)+(V1399*BR$1401)+(Z1399*BR$1402)</f>
        <v>#REF!</v>
      </c>
      <c r="BP1399" s="404" t="e">
        <f>((AZ1399-BB1399)*BR$1404)+((AT1399-AV1399)*BR$1403)+(H1399*BR$1405)+(P1399*BR$1406)</f>
        <v>#REF!</v>
      </c>
      <c r="BQ1399" s="65" t="s">
        <v>67</v>
      </c>
      <c r="BR1399" s="66" t="e">
        <f>IF(#REF!="B",#REF!,IF(#REF!="C",#REF!,#REF!))</f>
        <v>#REF!</v>
      </c>
      <c r="BS1399" s="787"/>
    </row>
    <row r="1400" spans="1:71" ht="21.75" customHeight="1" x14ac:dyDescent="0.35">
      <c r="A1400" s="779"/>
      <c r="B1400" s="459"/>
      <c r="C1400" s="412" t="str">
        <f>IF(ROSTER!D$10="","",ROSTER!D$10)</f>
        <v/>
      </c>
      <c r="D1400" s="413"/>
      <c r="E1400" s="419"/>
      <c r="F1400" s="421"/>
      <c r="G1400" s="423"/>
      <c r="H1400" s="426"/>
      <c r="I1400" s="427"/>
      <c r="J1400" s="430"/>
      <c r="K1400" s="431"/>
      <c r="L1400" s="434"/>
      <c r="M1400" s="435"/>
      <c r="N1400" s="438" t="s">
        <v>14</v>
      </c>
      <c r="O1400" s="439"/>
      <c r="P1400" s="430"/>
      <c r="Q1400" s="431"/>
      <c r="R1400" s="434"/>
      <c r="S1400" s="441"/>
      <c r="T1400" s="434"/>
      <c r="U1400" s="427"/>
      <c r="V1400" s="441"/>
      <c r="W1400" s="427"/>
      <c r="X1400" s="430"/>
      <c r="Y1400" s="427"/>
      <c r="Z1400" s="430"/>
      <c r="AA1400" s="427"/>
      <c r="AB1400" s="430"/>
      <c r="AC1400" s="431"/>
      <c r="AD1400" s="434"/>
      <c r="AE1400" s="435"/>
      <c r="AF1400" s="444"/>
      <c r="AG1400" s="445"/>
      <c r="AH1400" s="430"/>
      <c r="AI1400" s="431"/>
      <c r="AJ1400" s="434"/>
      <c r="AK1400" s="435"/>
      <c r="AL1400" s="448"/>
      <c r="AM1400" s="449"/>
      <c r="AN1400" s="430"/>
      <c r="AO1400" s="431"/>
      <c r="AP1400" s="434"/>
      <c r="AQ1400" s="435"/>
      <c r="AR1400" s="448"/>
      <c r="AS1400" s="449"/>
      <c r="AT1400" s="452"/>
      <c r="AU1400" s="453"/>
      <c r="AV1400" s="456"/>
      <c r="AW1400" s="457"/>
      <c r="AX1400" s="448"/>
      <c r="AY1400" s="449"/>
      <c r="AZ1400" s="430"/>
      <c r="BA1400" s="431"/>
      <c r="BB1400" s="434"/>
      <c r="BC1400" s="435"/>
      <c r="BD1400" s="448"/>
      <c r="BE1400" s="449"/>
      <c r="BF1400" s="452"/>
      <c r="BG1400" s="453"/>
      <c r="BH1400" s="456"/>
      <c r="BI1400" s="457"/>
      <c r="BJ1400" s="448"/>
      <c r="BK1400" s="449"/>
      <c r="BL1400" s="409"/>
      <c r="BM1400" s="410"/>
      <c r="BN1400" s="411"/>
      <c r="BO1400" s="405"/>
      <c r="BP1400" s="405"/>
      <c r="BQ1400" s="65" t="s">
        <v>68</v>
      </c>
      <c r="BR1400" s="66" t="e">
        <f>IF(#REF!="B",#REF!,IF(#REF!="C",#REF!,#REF!))</f>
        <v>#REF!</v>
      </c>
      <c r="BS1400" s="787"/>
    </row>
    <row r="1401" spans="1:71" ht="21.75" customHeight="1" x14ac:dyDescent="0.35">
      <c r="A1401" s="779"/>
      <c r="B1401" s="414" t="str">
        <f>IF(ROSTER!B12="","",ROSTER!B12)</f>
        <v/>
      </c>
      <c r="C1401" s="416" t="str">
        <f>IF(ROSTER!C$12="","",ROSTER!C$12)</f>
        <v/>
      </c>
      <c r="D1401" s="417"/>
      <c r="E1401" s="418"/>
      <c r="F1401" s="420">
        <f>IF(E1401="y",1,IF(E1401="S",1,0))</f>
        <v>0</v>
      </c>
      <c r="G1401" s="422">
        <f>IF(E1401="S",1,0)</f>
        <v>0</v>
      </c>
      <c r="H1401" s="424"/>
      <c r="I1401" s="425"/>
      <c r="J1401" s="428"/>
      <c r="K1401" s="429"/>
      <c r="L1401" s="432"/>
      <c r="M1401" s="433"/>
      <c r="N1401" s="436">
        <f>L1401+J1401</f>
        <v>0</v>
      </c>
      <c r="O1401" s="437"/>
      <c r="P1401" s="428"/>
      <c r="Q1401" s="429"/>
      <c r="R1401" s="432"/>
      <c r="S1401" s="440"/>
      <c r="T1401" s="432"/>
      <c r="U1401" s="425"/>
      <c r="V1401" s="440"/>
      <c r="W1401" s="425"/>
      <c r="X1401" s="428"/>
      <c r="Y1401" s="425"/>
      <c r="Z1401" s="428"/>
      <c r="AA1401" s="425"/>
      <c r="AB1401" s="428"/>
      <c r="AC1401" s="429"/>
      <c r="AD1401" s="432"/>
      <c r="AE1401" s="433"/>
      <c r="AF1401" s="442">
        <f>IF(AB1401=0,0,(AD1401/AB1401)*100)</f>
        <v>0</v>
      </c>
      <c r="AG1401" s="443"/>
      <c r="AH1401" s="428"/>
      <c r="AI1401" s="429"/>
      <c r="AJ1401" s="432"/>
      <c r="AK1401" s="433"/>
      <c r="AL1401" s="446">
        <f>IF(AH1401=0,0,(AJ1401/AH1401)*100)</f>
        <v>0</v>
      </c>
      <c r="AM1401" s="447"/>
      <c r="AN1401" s="428"/>
      <c r="AO1401" s="429"/>
      <c r="AP1401" s="432"/>
      <c r="AQ1401" s="433"/>
      <c r="AR1401" s="446">
        <f>IF(AN1401=0,0,(AP1401/AN1401)*100)</f>
        <v>0</v>
      </c>
      <c r="AS1401" s="447"/>
      <c r="AT1401" s="450">
        <f>AB1401+AH1401+AN1401</f>
        <v>0</v>
      </c>
      <c r="AU1401" s="451"/>
      <c r="AV1401" s="454">
        <f>AD1401+AJ1401+AP1401</f>
        <v>0</v>
      </c>
      <c r="AW1401" s="455"/>
      <c r="AX1401" s="446">
        <f>IF(AT1401=0,0,(AV1401/AT1401)*100)</f>
        <v>0</v>
      </c>
      <c r="AY1401" s="447"/>
      <c r="AZ1401" s="428"/>
      <c r="BA1401" s="429"/>
      <c r="BB1401" s="432"/>
      <c r="BC1401" s="433"/>
      <c r="BD1401" s="446">
        <f>IF(AZ1401=0,0,(BB1401/AZ1401)*100)</f>
        <v>0</v>
      </c>
      <c r="BE1401" s="447"/>
      <c r="BF1401" s="450">
        <f>AT1401+AZ1401</f>
        <v>0</v>
      </c>
      <c r="BG1401" s="451"/>
      <c r="BH1401" s="454">
        <f>AV1401+BB1401</f>
        <v>0</v>
      </c>
      <c r="BI1401" s="455"/>
      <c r="BJ1401" s="446">
        <f>IF(BF1401=0,0,(BH1401/BF1401)*100)</f>
        <v>0</v>
      </c>
      <c r="BK1401" s="447"/>
      <c r="BL1401" s="406">
        <f>(AD1401*2)+(AJ1401*2)+(AP1401*3)+BB1401</f>
        <v>0</v>
      </c>
      <c r="BM1401" s="407"/>
      <c r="BN1401" s="408"/>
      <c r="BO1401" s="404" t="e">
        <f>(BL1401*BR$1397)+(N1401*BR$1398)+(X1401*BR$1399)+(R1401*BR$1400)+(V1401*BR$1401)+(Z1401*BR$1402)</f>
        <v>#REF!</v>
      </c>
      <c r="BP1401" s="404" t="e">
        <f>((AZ1401-BB1401)*BR$1404)+((AT1401-AV1401)*BR$1403)+(H1401*BR$1405)+(P1401*BR$1406)</f>
        <v>#REF!</v>
      </c>
      <c r="BQ1401" s="65" t="s">
        <v>69</v>
      </c>
      <c r="BR1401" s="66" t="e">
        <f>IF(#REF!="B",#REF!,IF(#REF!="C",#REF!,#REF!))</f>
        <v>#REF!</v>
      </c>
      <c r="BS1401" s="787"/>
    </row>
    <row r="1402" spans="1:71" ht="21.75" customHeight="1" x14ac:dyDescent="0.35">
      <c r="A1402" s="779"/>
      <c r="B1402" s="415"/>
      <c r="C1402" s="412" t="str">
        <f>IF(ROSTER!D$12="","",ROSTER!D$12)</f>
        <v/>
      </c>
      <c r="D1402" s="413"/>
      <c r="E1402" s="419"/>
      <c r="F1402" s="421"/>
      <c r="G1402" s="423"/>
      <c r="H1402" s="426"/>
      <c r="I1402" s="427"/>
      <c r="J1402" s="430"/>
      <c r="K1402" s="431"/>
      <c r="L1402" s="434"/>
      <c r="M1402" s="435"/>
      <c r="N1402" s="438" t="s">
        <v>14</v>
      </c>
      <c r="O1402" s="439"/>
      <c r="P1402" s="430"/>
      <c r="Q1402" s="431"/>
      <c r="R1402" s="434"/>
      <c r="S1402" s="441"/>
      <c r="T1402" s="434"/>
      <c r="U1402" s="427"/>
      <c r="V1402" s="441"/>
      <c r="W1402" s="427"/>
      <c r="X1402" s="430"/>
      <c r="Y1402" s="427"/>
      <c r="Z1402" s="430"/>
      <c r="AA1402" s="427"/>
      <c r="AB1402" s="430"/>
      <c r="AC1402" s="431"/>
      <c r="AD1402" s="434"/>
      <c r="AE1402" s="435"/>
      <c r="AF1402" s="444"/>
      <c r="AG1402" s="445"/>
      <c r="AH1402" s="430"/>
      <c r="AI1402" s="431"/>
      <c r="AJ1402" s="434"/>
      <c r="AK1402" s="435"/>
      <c r="AL1402" s="448"/>
      <c r="AM1402" s="449"/>
      <c r="AN1402" s="430"/>
      <c r="AO1402" s="431"/>
      <c r="AP1402" s="434"/>
      <c r="AQ1402" s="435"/>
      <c r="AR1402" s="448"/>
      <c r="AS1402" s="449"/>
      <c r="AT1402" s="452"/>
      <c r="AU1402" s="453"/>
      <c r="AV1402" s="456"/>
      <c r="AW1402" s="457"/>
      <c r="AX1402" s="448"/>
      <c r="AY1402" s="449"/>
      <c r="AZ1402" s="430"/>
      <c r="BA1402" s="431"/>
      <c r="BB1402" s="434"/>
      <c r="BC1402" s="435"/>
      <c r="BD1402" s="448"/>
      <c r="BE1402" s="449"/>
      <c r="BF1402" s="452"/>
      <c r="BG1402" s="453"/>
      <c r="BH1402" s="456"/>
      <c r="BI1402" s="457"/>
      <c r="BJ1402" s="448"/>
      <c r="BK1402" s="449"/>
      <c r="BL1402" s="409"/>
      <c r="BM1402" s="410"/>
      <c r="BN1402" s="411"/>
      <c r="BO1402" s="405"/>
      <c r="BP1402" s="405"/>
      <c r="BQ1402" s="65" t="s">
        <v>70</v>
      </c>
      <c r="BR1402" s="66" t="e">
        <f>IF(#REF!="B",#REF!,IF(#REF!="C",#REF!,#REF!))</f>
        <v>#REF!</v>
      </c>
      <c r="BS1402" s="787"/>
    </row>
    <row r="1403" spans="1:71" ht="21.75" customHeight="1" x14ac:dyDescent="0.35">
      <c r="A1403" s="779"/>
      <c r="B1403" s="414" t="str">
        <f>IF(ROSTER!B14="","",ROSTER!B14)</f>
        <v/>
      </c>
      <c r="C1403" s="416" t="str">
        <f>IF(ROSTER!C$14="","",ROSTER!C$14)</f>
        <v/>
      </c>
      <c r="D1403" s="417"/>
      <c r="E1403" s="418"/>
      <c r="F1403" s="420">
        <f>IF(E1403="y",1,IF(E1403="S",1,0))</f>
        <v>0</v>
      </c>
      <c r="G1403" s="422">
        <f>IF(E1403="S",1,0)</f>
        <v>0</v>
      </c>
      <c r="H1403" s="424"/>
      <c r="I1403" s="425"/>
      <c r="J1403" s="428"/>
      <c r="K1403" s="429"/>
      <c r="L1403" s="432"/>
      <c r="M1403" s="433"/>
      <c r="N1403" s="436">
        <f>L1403+J1403</f>
        <v>0</v>
      </c>
      <c r="O1403" s="437"/>
      <c r="P1403" s="428"/>
      <c r="Q1403" s="429"/>
      <c r="R1403" s="432"/>
      <c r="S1403" s="440"/>
      <c r="T1403" s="432"/>
      <c r="U1403" s="425"/>
      <c r="V1403" s="440"/>
      <c r="W1403" s="425"/>
      <c r="X1403" s="428"/>
      <c r="Y1403" s="425"/>
      <c r="Z1403" s="428"/>
      <c r="AA1403" s="425"/>
      <c r="AB1403" s="428"/>
      <c r="AC1403" s="429"/>
      <c r="AD1403" s="432"/>
      <c r="AE1403" s="433"/>
      <c r="AF1403" s="442">
        <f>IF(AB1403=0,0,(AD1403/AB1403)*100)</f>
        <v>0</v>
      </c>
      <c r="AG1403" s="443"/>
      <c r="AH1403" s="428"/>
      <c r="AI1403" s="429"/>
      <c r="AJ1403" s="432"/>
      <c r="AK1403" s="433"/>
      <c r="AL1403" s="446">
        <f>IF(AH1403=0,0,(AJ1403/AH1403)*100)</f>
        <v>0</v>
      </c>
      <c r="AM1403" s="447"/>
      <c r="AN1403" s="428"/>
      <c r="AO1403" s="429"/>
      <c r="AP1403" s="432"/>
      <c r="AQ1403" s="433"/>
      <c r="AR1403" s="446">
        <f>IF(AN1403=0,0,(AP1403/AN1403)*100)</f>
        <v>0</v>
      </c>
      <c r="AS1403" s="447"/>
      <c r="AT1403" s="450">
        <f>AB1403+AH1403+AN1403</f>
        <v>0</v>
      </c>
      <c r="AU1403" s="451"/>
      <c r="AV1403" s="454">
        <f>AD1403+AJ1403+AP1403</f>
        <v>0</v>
      </c>
      <c r="AW1403" s="455"/>
      <c r="AX1403" s="446">
        <f>IF(AT1403=0,0,(AV1403/AT1403)*100)</f>
        <v>0</v>
      </c>
      <c r="AY1403" s="447"/>
      <c r="AZ1403" s="428"/>
      <c r="BA1403" s="429"/>
      <c r="BB1403" s="432"/>
      <c r="BC1403" s="433"/>
      <c r="BD1403" s="446">
        <f>IF(AZ1403=0,0,(BB1403/AZ1403)*100)</f>
        <v>0</v>
      </c>
      <c r="BE1403" s="447"/>
      <c r="BF1403" s="450">
        <f>AT1403+AZ1403</f>
        <v>0</v>
      </c>
      <c r="BG1403" s="451"/>
      <c r="BH1403" s="454">
        <f>AV1403+BB1403</f>
        <v>0</v>
      </c>
      <c r="BI1403" s="455"/>
      <c r="BJ1403" s="446">
        <f>IF(BF1403=0,0,(BH1403/BF1403)*100)</f>
        <v>0</v>
      </c>
      <c r="BK1403" s="447"/>
      <c r="BL1403" s="406">
        <f>(AD1403*2)+(AJ1403*2)+(AP1403*3)+BB1403</f>
        <v>0</v>
      </c>
      <c r="BM1403" s="407"/>
      <c r="BN1403" s="408"/>
      <c r="BO1403" s="404" t="e">
        <f>(BL1403*BR$1397)+(N1403*BR$1398)+(X1403*BR$1399)+(R1403*BR$1400)+(V1403*BR$1401)+(Z1403*BR$1402)</f>
        <v>#REF!</v>
      </c>
      <c r="BP1403" s="404" t="e">
        <f>((AZ1403-BB1403)*BR$1404)+((AT1403-AV1403)*BR$1403)+(H1403*BR$1405)+(P1403*BR$1406)</f>
        <v>#REF!</v>
      </c>
      <c r="BQ1403" s="65" t="s">
        <v>71</v>
      </c>
      <c r="BR1403" s="66" t="e">
        <f>IF(#REF!="B",#REF!,IF(#REF!="C",#REF!,#REF!))</f>
        <v>#REF!</v>
      </c>
      <c r="BS1403" s="787"/>
    </row>
    <row r="1404" spans="1:71" ht="21.75" customHeight="1" x14ac:dyDescent="0.35">
      <c r="A1404" s="779"/>
      <c r="B1404" s="415"/>
      <c r="C1404" s="412" t="str">
        <f>IF(ROSTER!D$14="","",ROSTER!D$14)</f>
        <v/>
      </c>
      <c r="D1404" s="413"/>
      <c r="E1404" s="419"/>
      <c r="F1404" s="421"/>
      <c r="G1404" s="423"/>
      <c r="H1404" s="426"/>
      <c r="I1404" s="427"/>
      <c r="J1404" s="430"/>
      <c r="K1404" s="431"/>
      <c r="L1404" s="434"/>
      <c r="M1404" s="435"/>
      <c r="N1404" s="438" t="s">
        <v>14</v>
      </c>
      <c r="O1404" s="439"/>
      <c r="P1404" s="430"/>
      <c r="Q1404" s="431"/>
      <c r="R1404" s="434"/>
      <c r="S1404" s="441"/>
      <c r="T1404" s="434"/>
      <c r="U1404" s="427"/>
      <c r="V1404" s="441"/>
      <c r="W1404" s="427"/>
      <c r="X1404" s="430"/>
      <c r="Y1404" s="427"/>
      <c r="Z1404" s="430"/>
      <c r="AA1404" s="427"/>
      <c r="AB1404" s="430"/>
      <c r="AC1404" s="431"/>
      <c r="AD1404" s="434"/>
      <c r="AE1404" s="435"/>
      <c r="AF1404" s="444"/>
      <c r="AG1404" s="445"/>
      <c r="AH1404" s="430"/>
      <c r="AI1404" s="431"/>
      <c r="AJ1404" s="434"/>
      <c r="AK1404" s="435"/>
      <c r="AL1404" s="448"/>
      <c r="AM1404" s="449"/>
      <c r="AN1404" s="430"/>
      <c r="AO1404" s="431"/>
      <c r="AP1404" s="434"/>
      <c r="AQ1404" s="435"/>
      <c r="AR1404" s="448"/>
      <c r="AS1404" s="449"/>
      <c r="AT1404" s="452"/>
      <c r="AU1404" s="453"/>
      <c r="AV1404" s="456"/>
      <c r="AW1404" s="457"/>
      <c r="AX1404" s="448"/>
      <c r="AY1404" s="449"/>
      <c r="AZ1404" s="430"/>
      <c r="BA1404" s="431"/>
      <c r="BB1404" s="434"/>
      <c r="BC1404" s="435"/>
      <c r="BD1404" s="448"/>
      <c r="BE1404" s="449"/>
      <c r="BF1404" s="452"/>
      <c r="BG1404" s="453"/>
      <c r="BH1404" s="456"/>
      <c r="BI1404" s="457"/>
      <c r="BJ1404" s="448"/>
      <c r="BK1404" s="449"/>
      <c r="BL1404" s="409"/>
      <c r="BM1404" s="410"/>
      <c r="BN1404" s="411"/>
      <c r="BO1404" s="405"/>
      <c r="BP1404" s="405"/>
      <c r="BQ1404" s="65" t="s">
        <v>72</v>
      </c>
      <c r="BR1404" s="66" t="e">
        <f>IF(#REF!="B",#REF!,IF(#REF!="C",#REF!,#REF!))</f>
        <v>#REF!</v>
      </c>
      <c r="BS1404" s="787"/>
    </row>
    <row r="1405" spans="1:71" ht="21.75" customHeight="1" x14ac:dyDescent="0.35">
      <c r="A1405" s="779"/>
      <c r="B1405" s="414" t="str">
        <f>IF(ROSTER!B16="","",ROSTER!B16)</f>
        <v/>
      </c>
      <c r="C1405" s="416" t="str">
        <f>IF(ROSTER!C$16="","",ROSTER!C$16)</f>
        <v/>
      </c>
      <c r="D1405" s="417"/>
      <c r="E1405" s="418"/>
      <c r="F1405" s="420">
        <f>IF(E1405="y",1,IF(E1405="S",1,0))</f>
        <v>0</v>
      </c>
      <c r="G1405" s="422">
        <f>IF(E1405="S",1,0)</f>
        <v>0</v>
      </c>
      <c r="H1405" s="424"/>
      <c r="I1405" s="425"/>
      <c r="J1405" s="428"/>
      <c r="K1405" s="429"/>
      <c r="L1405" s="432"/>
      <c r="M1405" s="433"/>
      <c r="N1405" s="436">
        <f>L1405+J1405</f>
        <v>0</v>
      </c>
      <c r="O1405" s="437"/>
      <c r="P1405" s="428"/>
      <c r="Q1405" s="429"/>
      <c r="R1405" s="432"/>
      <c r="S1405" s="440"/>
      <c r="T1405" s="432"/>
      <c r="U1405" s="425"/>
      <c r="V1405" s="440"/>
      <c r="W1405" s="425"/>
      <c r="X1405" s="428"/>
      <c r="Y1405" s="425"/>
      <c r="Z1405" s="428"/>
      <c r="AA1405" s="425"/>
      <c r="AB1405" s="428"/>
      <c r="AC1405" s="429"/>
      <c r="AD1405" s="432"/>
      <c r="AE1405" s="433"/>
      <c r="AF1405" s="442">
        <f>IF(AB1405=0,0,(AD1405/AB1405)*100)</f>
        <v>0</v>
      </c>
      <c r="AG1405" s="443"/>
      <c r="AH1405" s="428"/>
      <c r="AI1405" s="429"/>
      <c r="AJ1405" s="432"/>
      <c r="AK1405" s="433"/>
      <c r="AL1405" s="446">
        <f>IF(AH1405=0,0,(AJ1405/AH1405)*100)</f>
        <v>0</v>
      </c>
      <c r="AM1405" s="447"/>
      <c r="AN1405" s="428"/>
      <c r="AO1405" s="429"/>
      <c r="AP1405" s="432"/>
      <c r="AQ1405" s="433"/>
      <c r="AR1405" s="446">
        <f>IF(AN1405=0,0,(AP1405/AN1405)*100)</f>
        <v>0</v>
      </c>
      <c r="AS1405" s="447"/>
      <c r="AT1405" s="450">
        <f>AB1405+AH1405+AN1405</f>
        <v>0</v>
      </c>
      <c r="AU1405" s="451"/>
      <c r="AV1405" s="454">
        <f>AD1405+AJ1405+AP1405</f>
        <v>0</v>
      </c>
      <c r="AW1405" s="455"/>
      <c r="AX1405" s="446">
        <f>IF(AT1405=0,0,(AV1405/AT1405)*100)</f>
        <v>0</v>
      </c>
      <c r="AY1405" s="447"/>
      <c r="AZ1405" s="428"/>
      <c r="BA1405" s="429"/>
      <c r="BB1405" s="432"/>
      <c r="BC1405" s="433"/>
      <c r="BD1405" s="446">
        <f>IF(AZ1405=0,0,(BB1405/AZ1405)*100)</f>
        <v>0</v>
      </c>
      <c r="BE1405" s="447"/>
      <c r="BF1405" s="450">
        <f>AT1405+AZ1405</f>
        <v>0</v>
      </c>
      <c r="BG1405" s="451"/>
      <c r="BH1405" s="454">
        <f>AV1405+BB1405</f>
        <v>0</v>
      </c>
      <c r="BI1405" s="455"/>
      <c r="BJ1405" s="446">
        <f>IF(BF1405=0,0,(BH1405/BF1405)*100)</f>
        <v>0</v>
      </c>
      <c r="BK1405" s="447"/>
      <c r="BL1405" s="406">
        <f>(AD1405*2)+(AJ1405*2)+(AP1405*3)+BB1405</f>
        <v>0</v>
      </c>
      <c r="BM1405" s="407"/>
      <c r="BN1405" s="408"/>
      <c r="BO1405" s="404" t="e">
        <f>(BL1405*BR$1397)+(N1405*BR$1398)+(X1405*BR$1399)+(R1405*BR$1400)+(V1405*BR$1401)+(Z1405*BR$1402)</f>
        <v>#REF!</v>
      </c>
      <c r="BP1405" s="404" t="e">
        <f>((AZ1405-BB1405)*BR$1404)+((AT1405-AV1405)*BR$1403)+(H1405*BR$1405)+(P1405*BR$1406)</f>
        <v>#REF!</v>
      </c>
      <c r="BQ1405" s="65" t="s">
        <v>73</v>
      </c>
      <c r="BR1405" s="66" t="e">
        <f>IF(#REF!="B",#REF!,IF(#REF!="C",#REF!,#REF!))</f>
        <v>#REF!</v>
      </c>
      <c r="BS1405" s="787"/>
    </row>
    <row r="1406" spans="1:71" ht="21.75" customHeight="1" x14ac:dyDescent="0.35">
      <c r="A1406" s="779"/>
      <c r="B1406" s="415"/>
      <c r="C1406" s="412" t="str">
        <f>IF(ROSTER!D$16="","",ROSTER!D$16)</f>
        <v/>
      </c>
      <c r="D1406" s="413"/>
      <c r="E1406" s="419"/>
      <c r="F1406" s="421"/>
      <c r="G1406" s="423"/>
      <c r="H1406" s="426"/>
      <c r="I1406" s="427"/>
      <c r="J1406" s="430"/>
      <c r="K1406" s="431"/>
      <c r="L1406" s="434"/>
      <c r="M1406" s="435"/>
      <c r="N1406" s="438" t="s">
        <v>14</v>
      </c>
      <c r="O1406" s="439"/>
      <c r="P1406" s="430"/>
      <c r="Q1406" s="431"/>
      <c r="R1406" s="434"/>
      <c r="S1406" s="441"/>
      <c r="T1406" s="434"/>
      <c r="U1406" s="427"/>
      <c r="V1406" s="441"/>
      <c r="W1406" s="427"/>
      <c r="X1406" s="430"/>
      <c r="Y1406" s="427"/>
      <c r="Z1406" s="430"/>
      <c r="AA1406" s="427"/>
      <c r="AB1406" s="430"/>
      <c r="AC1406" s="431"/>
      <c r="AD1406" s="434"/>
      <c r="AE1406" s="435"/>
      <c r="AF1406" s="444"/>
      <c r="AG1406" s="445"/>
      <c r="AH1406" s="430"/>
      <c r="AI1406" s="431"/>
      <c r="AJ1406" s="434"/>
      <c r="AK1406" s="435"/>
      <c r="AL1406" s="448"/>
      <c r="AM1406" s="449"/>
      <c r="AN1406" s="430"/>
      <c r="AO1406" s="431"/>
      <c r="AP1406" s="434"/>
      <c r="AQ1406" s="435"/>
      <c r="AR1406" s="448"/>
      <c r="AS1406" s="449"/>
      <c r="AT1406" s="452"/>
      <c r="AU1406" s="453"/>
      <c r="AV1406" s="456"/>
      <c r="AW1406" s="457"/>
      <c r="AX1406" s="448"/>
      <c r="AY1406" s="449"/>
      <c r="AZ1406" s="430"/>
      <c r="BA1406" s="431"/>
      <c r="BB1406" s="434"/>
      <c r="BC1406" s="435"/>
      <c r="BD1406" s="448"/>
      <c r="BE1406" s="449"/>
      <c r="BF1406" s="452"/>
      <c r="BG1406" s="453"/>
      <c r="BH1406" s="456"/>
      <c r="BI1406" s="457"/>
      <c r="BJ1406" s="448"/>
      <c r="BK1406" s="449"/>
      <c r="BL1406" s="409"/>
      <c r="BM1406" s="410"/>
      <c r="BN1406" s="411"/>
      <c r="BO1406" s="405"/>
      <c r="BP1406" s="405"/>
      <c r="BQ1406" s="65" t="s">
        <v>74</v>
      </c>
      <c r="BR1406" s="66" t="e">
        <f>IF(#REF!="B",#REF!,IF(#REF!="C",#REF!,#REF!))</f>
        <v>#REF!</v>
      </c>
      <c r="BS1406" s="787"/>
    </row>
    <row r="1407" spans="1:71" ht="21.75" customHeight="1" x14ac:dyDescent="0.25">
      <c r="A1407" s="779"/>
      <c r="B1407" s="414" t="str">
        <f>IF(ROSTER!B18="","",ROSTER!B18)</f>
        <v/>
      </c>
      <c r="C1407" s="416" t="str">
        <f>IF(ROSTER!C$18="","",ROSTER!C$18)</f>
        <v/>
      </c>
      <c r="D1407" s="417"/>
      <c r="E1407" s="418"/>
      <c r="F1407" s="420">
        <f>IF(E1407="y",1,IF(E1407="S",1,0))</f>
        <v>0</v>
      </c>
      <c r="G1407" s="422">
        <f>IF(E1407="S",1,0)</f>
        <v>0</v>
      </c>
      <c r="H1407" s="424"/>
      <c r="I1407" s="425"/>
      <c r="J1407" s="428"/>
      <c r="K1407" s="429"/>
      <c r="L1407" s="432"/>
      <c r="M1407" s="433"/>
      <c r="N1407" s="436">
        <f>L1407+J1407</f>
        <v>0</v>
      </c>
      <c r="O1407" s="437"/>
      <c r="P1407" s="428"/>
      <c r="Q1407" s="429"/>
      <c r="R1407" s="432"/>
      <c r="S1407" s="440"/>
      <c r="T1407" s="432"/>
      <c r="U1407" s="425"/>
      <c r="V1407" s="440"/>
      <c r="W1407" s="425"/>
      <c r="X1407" s="428"/>
      <c r="Y1407" s="425"/>
      <c r="Z1407" s="428"/>
      <c r="AA1407" s="425"/>
      <c r="AB1407" s="428"/>
      <c r="AC1407" s="429"/>
      <c r="AD1407" s="432"/>
      <c r="AE1407" s="433"/>
      <c r="AF1407" s="442">
        <f>IF(AB1407=0,0,(AD1407/AB1407)*100)</f>
        <v>0</v>
      </c>
      <c r="AG1407" s="443"/>
      <c r="AH1407" s="428"/>
      <c r="AI1407" s="429"/>
      <c r="AJ1407" s="432"/>
      <c r="AK1407" s="433"/>
      <c r="AL1407" s="446">
        <f>IF(AH1407=0,0,(AJ1407/AH1407)*100)</f>
        <v>0</v>
      </c>
      <c r="AM1407" s="447"/>
      <c r="AN1407" s="428"/>
      <c r="AO1407" s="429"/>
      <c r="AP1407" s="432"/>
      <c r="AQ1407" s="433"/>
      <c r="AR1407" s="446">
        <f>IF(AN1407=0,0,(AP1407/AN1407)*100)</f>
        <v>0</v>
      </c>
      <c r="AS1407" s="447"/>
      <c r="AT1407" s="450">
        <f>AB1407+AH1407+AN1407</f>
        <v>0</v>
      </c>
      <c r="AU1407" s="451"/>
      <c r="AV1407" s="454">
        <f>AD1407+AJ1407+AP1407</f>
        <v>0</v>
      </c>
      <c r="AW1407" s="455"/>
      <c r="AX1407" s="446">
        <f>IF(AT1407=0,0,(AV1407/AT1407)*100)</f>
        <v>0</v>
      </c>
      <c r="AY1407" s="447"/>
      <c r="AZ1407" s="428"/>
      <c r="BA1407" s="429"/>
      <c r="BB1407" s="432"/>
      <c r="BC1407" s="433"/>
      <c r="BD1407" s="446">
        <f>IF(AZ1407=0,0,(BB1407/AZ1407)*100)</f>
        <v>0</v>
      </c>
      <c r="BE1407" s="447"/>
      <c r="BF1407" s="450">
        <f>AT1407+AZ1407</f>
        <v>0</v>
      </c>
      <c r="BG1407" s="451"/>
      <c r="BH1407" s="454">
        <f>AV1407+BB1407</f>
        <v>0</v>
      </c>
      <c r="BI1407" s="455"/>
      <c r="BJ1407" s="446">
        <f>IF(BF1407=0,0,(BH1407/BF1407)*100)</f>
        <v>0</v>
      </c>
      <c r="BK1407" s="447"/>
      <c r="BL1407" s="406">
        <f>(AD1407*2)+(AJ1407*2)+(AP1407*3)+BB1407</f>
        <v>0</v>
      </c>
      <c r="BM1407" s="407"/>
      <c r="BN1407" s="408"/>
      <c r="BO1407" s="404" t="e">
        <f>(BL1407*BR$1397)+(N1407*BR$1398)+(X1407*BR$1399)+(R1407*BR$1400)+(V1407*BR$1401)+(Z1407*BR$1402)</f>
        <v>#REF!</v>
      </c>
      <c r="BP1407" s="404" t="e">
        <f>((AZ1407-BB1407)*BR$1404)+((AT1407-AV1407)*BR$1403)+(H1407*BR$1405)+(P1407*BR$1406)</f>
        <v>#REF!</v>
      </c>
      <c r="BQ1407" s="53"/>
      <c r="BR1407" s="53"/>
      <c r="BS1407" s="787"/>
    </row>
    <row r="1408" spans="1:71" ht="21.75" customHeight="1" x14ac:dyDescent="0.25">
      <c r="A1408" s="779"/>
      <c r="B1408" s="415"/>
      <c r="C1408" s="412" t="str">
        <f>IF(ROSTER!D$18="","",ROSTER!D$18)</f>
        <v/>
      </c>
      <c r="D1408" s="413"/>
      <c r="E1408" s="419"/>
      <c r="F1408" s="421"/>
      <c r="G1408" s="423"/>
      <c r="H1408" s="426"/>
      <c r="I1408" s="427"/>
      <c r="J1408" s="430"/>
      <c r="K1408" s="431"/>
      <c r="L1408" s="434"/>
      <c r="M1408" s="435"/>
      <c r="N1408" s="438"/>
      <c r="O1408" s="439"/>
      <c r="P1408" s="430"/>
      <c r="Q1408" s="431"/>
      <c r="R1408" s="434"/>
      <c r="S1408" s="441"/>
      <c r="T1408" s="434"/>
      <c r="U1408" s="427"/>
      <c r="V1408" s="441"/>
      <c r="W1408" s="427"/>
      <c r="X1408" s="430"/>
      <c r="Y1408" s="427"/>
      <c r="Z1408" s="430"/>
      <c r="AA1408" s="427"/>
      <c r="AB1408" s="430"/>
      <c r="AC1408" s="431"/>
      <c r="AD1408" s="434"/>
      <c r="AE1408" s="435"/>
      <c r="AF1408" s="444"/>
      <c r="AG1408" s="445"/>
      <c r="AH1408" s="430"/>
      <c r="AI1408" s="431"/>
      <c r="AJ1408" s="434"/>
      <c r="AK1408" s="435"/>
      <c r="AL1408" s="448"/>
      <c r="AM1408" s="449"/>
      <c r="AN1408" s="430"/>
      <c r="AO1408" s="431"/>
      <c r="AP1408" s="434"/>
      <c r="AQ1408" s="435"/>
      <c r="AR1408" s="448"/>
      <c r="AS1408" s="449"/>
      <c r="AT1408" s="452"/>
      <c r="AU1408" s="453"/>
      <c r="AV1408" s="456"/>
      <c r="AW1408" s="457"/>
      <c r="AX1408" s="448"/>
      <c r="AY1408" s="449"/>
      <c r="AZ1408" s="430"/>
      <c r="BA1408" s="431"/>
      <c r="BB1408" s="434"/>
      <c r="BC1408" s="435"/>
      <c r="BD1408" s="448"/>
      <c r="BE1408" s="449"/>
      <c r="BF1408" s="452"/>
      <c r="BG1408" s="453"/>
      <c r="BH1408" s="456"/>
      <c r="BI1408" s="457"/>
      <c r="BJ1408" s="448"/>
      <c r="BK1408" s="449"/>
      <c r="BL1408" s="409"/>
      <c r="BM1408" s="410"/>
      <c r="BN1408" s="411"/>
      <c r="BO1408" s="405"/>
      <c r="BP1408" s="405"/>
      <c r="BQ1408" s="53"/>
      <c r="BR1408" s="53"/>
      <c r="BS1408" s="779"/>
    </row>
    <row r="1409" spans="1:71" ht="21.75" customHeight="1" x14ac:dyDescent="0.25">
      <c r="A1409" s="779"/>
      <c r="B1409" s="414" t="str">
        <f>IF(ROSTER!B20="","",ROSTER!B20)</f>
        <v/>
      </c>
      <c r="C1409" s="416" t="str">
        <f>IF(ROSTER!C$20="","",ROSTER!C$20)</f>
        <v/>
      </c>
      <c r="D1409" s="417"/>
      <c r="E1409" s="418"/>
      <c r="F1409" s="420">
        <f>IF(E1409="y",1,IF(E1409="S",1,0))</f>
        <v>0</v>
      </c>
      <c r="G1409" s="422">
        <f>IF(E1409="S",1,0)</f>
        <v>0</v>
      </c>
      <c r="H1409" s="424"/>
      <c r="I1409" s="425"/>
      <c r="J1409" s="428"/>
      <c r="K1409" s="429"/>
      <c r="L1409" s="432"/>
      <c r="M1409" s="433"/>
      <c r="N1409" s="436">
        <f>L1409+J1409</f>
        <v>0</v>
      </c>
      <c r="O1409" s="437"/>
      <c r="P1409" s="428"/>
      <c r="Q1409" s="429"/>
      <c r="R1409" s="432"/>
      <c r="S1409" s="440"/>
      <c r="T1409" s="432"/>
      <c r="U1409" s="425"/>
      <c r="V1409" s="440"/>
      <c r="W1409" s="425"/>
      <c r="X1409" s="428"/>
      <c r="Y1409" s="425"/>
      <c r="Z1409" s="428"/>
      <c r="AA1409" s="425"/>
      <c r="AB1409" s="428"/>
      <c r="AC1409" s="429"/>
      <c r="AD1409" s="432"/>
      <c r="AE1409" s="433"/>
      <c r="AF1409" s="442">
        <f>IF(AB1409=0,0,(AD1409/AB1409)*100)</f>
        <v>0</v>
      </c>
      <c r="AG1409" s="443"/>
      <c r="AH1409" s="428"/>
      <c r="AI1409" s="429"/>
      <c r="AJ1409" s="432"/>
      <c r="AK1409" s="433"/>
      <c r="AL1409" s="446">
        <f>IF(AH1409=0,0,(AJ1409/AH1409)*100)</f>
        <v>0</v>
      </c>
      <c r="AM1409" s="447"/>
      <c r="AN1409" s="428"/>
      <c r="AO1409" s="429"/>
      <c r="AP1409" s="432"/>
      <c r="AQ1409" s="433"/>
      <c r="AR1409" s="446">
        <f>IF(AN1409=0,0,(AP1409/AN1409)*100)</f>
        <v>0</v>
      </c>
      <c r="AS1409" s="447"/>
      <c r="AT1409" s="450">
        <f>AB1409+AH1409+AN1409</f>
        <v>0</v>
      </c>
      <c r="AU1409" s="451"/>
      <c r="AV1409" s="454">
        <f>AD1409+AJ1409+AP1409</f>
        <v>0</v>
      </c>
      <c r="AW1409" s="455"/>
      <c r="AX1409" s="446">
        <f>IF(AT1409=0,0,(AV1409/AT1409)*100)</f>
        <v>0</v>
      </c>
      <c r="AY1409" s="447"/>
      <c r="AZ1409" s="428"/>
      <c r="BA1409" s="429"/>
      <c r="BB1409" s="432"/>
      <c r="BC1409" s="433"/>
      <c r="BD1409" s="446">
        <f>IF(AZ1409=0,0,(BB1409/AZ1409)*100)</f>
        <v>0</v>
      </c>
      <c r="BE1409" s="447"/>
      <c r="BF1409" s="450">
        <f>AT1409+AZ1409</f>
        <v>0</v>
      </c>
      <c r="BG1409" s="451"/>
      <c r="BH1409" s="454">
        <f>AV1409+BB1409</f>
        <v>0</v>
      </c>
      <c r="BI1409" s="455"/>
      <c r="BJ1409" s="446">
        <f>IF(BF1409=0,0,(BH1409/BF1409)*100)</f>
        <v>0</v>
      </c>
      <c r="BK1409" s="447"/>
      <c r="BL1409" s="406">
        <f>(AD1409*2)+(AJ1409*2)+(AP1409*3)+BB1409</f>
        <v>0</v>
      </c>
      <c r="BM1409" s="407"/>
      <c r="BN1409" s="408"/>
      <c r="BO1409" s="404" t="e">
        <f>(BL1409*BR$1397)+(N1409*BR$1398)+(X1409*BR$1399)+(R1409*BR$1400)+(V1409*BR$1401)+(Z1409*BR$1402)</f>
        <v>#REF!</v>
      </c>
      <c r="BP1409" s="404" t="e">
        <f>((AZ1409-BB1409)*BR$1404)+((AT1409-AV1409)*BR$1403)+(H1409*BR$1405)+(P1409*BR$1406)</f>
        <v>#REF!</v>
      </c>
      <c r="BQ1409" s="53"/>
      <c r="BR1409" s="53"/>
      <c r="BS1409" s="779"/>
    </row>
    <row r="1410" spans="1:71" ht="21.75" customHeight="1" x14ac:dyDescent="0.25">
      <c r="A1410" s="779"/>
      <c r="B1410" s="415"/>
      <c r="C1410" s="412" t="str">
        <f>IF(ROSTER!D$20="","",ROSTER!D$20)</f>
        <v/>
      </c>
      <c r="D1410" s="413"/>
      <c r="E1410" s="419"/>
      <c r="F1410" s="421"/>
      <c r="G1410" s="423"/>
      <c r="H1410" s="426"/>
      <c r="I1410" s="427"/>
      <c r="J1410" s="430"/>
      <c r="K1410" s="431"/>
      <c r="L1410" s="434"/>
      <c r="M1410" s="435"/>
      <c r="N1410" s="438" t="s">
        <v>14</v>
      </c>
      <c r="O1410" s="439"/>
      <c r="P1410" s="430"/>
      <c r="Q1410" s="431"/>
      <c r="R1410" s="434"/>
      <c r="S1410" s="441"/>
      <c r="T1410" s="434"/>
      <c r="U1410" s="427"/>
      <c r="V1410" s="441"/>
      <c r="W1410" s="427"/>
      <c r="X1410" s="430"/>
      <c r="Y1410" s="427"/>
      <c r="Z1410" s="430"/>
      <c r="AA1410" s="427"/>
      <c r="AB1410" s="430"/>
      <c r="AC1410" s="431"/>
      <c r="AD1410" s="434"/>
      <c r="AE1410" s="435"/>
      <c r="AF1410" s="444"/>
      <c r="AG1410" s="445"/>
      <c r="AH1410" s="430"/>
      <c r="AI1410" s="431"/>
      <c r="AJ1410" s="434"/>
      <c r="AK1410" s="435"/>
      <c r="AL1410" s="448"/>
      <c r="AM1410" s="449"/>
      <c r="AN1410" s="430"/>
      <c r="AO1410" s="431"/>
      <c r="AP1410" s="434"/>
      <c r="AQ1410" s="435"/>
      <c r="AR1410" s="448"/>
      <c r="AS1410" s="449"/>
      <c r="AT1410" s="452"/>
      <c r="AU1410" s="453"/>
      <c r="AV1410" s="456"/>
      <c r="AW1410" s="457"/>
      <c r="AX1410" s="448"/>
      <c r="AY1410" s="449"/>
      <c r="AZ1410" s="430"/>
      <c r="BA1410" s="431"/>
      <c r="BB1410" s="434"/>
      <c r="BC1410" s="435"/>
      <c r="BD1410" s="448"/>
      <c r="BE1410" s="449"/>
      <c r="BF1410" s="452"/>
      <c r="BG1410" s="453"/>
      <c r="BH1410" s="456"/>
      <c r="BI1410" s="457"/>
      <c r="BJ1410" s="448"/>
      <c r="BK1410" s="449"/>
      <c r="BL1410" s="409"/>
      <c r="BM1410" s="410"/>
      <c r="BN1410" s="411"/>
      <c r="BO1410" s="405"/>
      <c r="BP1410" s="405"/>
      <c r="BQ1410" s="53"/>
      <c r="BR1410" s="53"/>
      <c r="BS1410" s="779"/>
    </row>
    <row r="1411" spans="1:71" ht="21.75" customHeight="1" x14ac:dyDescent="0.25">
      <c r="A1411" s="779"/>
      <c r="B1411" s="414" t="str">
        <f>IF(ROSTER!B22="","",ROSTER!B22)</f>
        <v/>
      </c>
      <c r="C1411" s="416" t="str">
        <f>IF(ROSTER!C$22="","",ROSTER!C$22)</f>
        <v/>
      </c>
      <c r="D1411" s="417"/>
      <c r="E1411" s="418"/>
      <c r="F1411" s="420">
        <f>IF(E1411="y",1,IF(E1411="S",1,0))</f>
        <v>0</v>
      </c>
      <c r="G1411" s="422">
        <f>IF(E1411="S",1,0)</f>
        <v>0</v>
      </c>
      <c r="H1411" s="424"/>
      <c r="I1411" s="425"/>
      <c r="J1411" s="428"/>
      <c r="K1411" s="429"/>
      <c r="L1411" s="432"/>
      <c r="M1411" s="433"/>
      <c r="N1411" s="436">
        <f>L1411+J1411</f>
        <v>0</v>
      </c>
      <c r="O1411" s="437"/>
      <c r="P1411" s="428"/>
      <c r="Q1411" s="429"/>
      <c r="R1411" s="432"/>
      <c r="S1411" s="440"/>
      <c r="T1411" s="432"/>
      <c r="U1411" s="425"/>
      <c r="V1411" s="440"/>
      <c r="W1411" s="425"/>
      <c r="X1411" s="428"/>
      <c r="Y1411" s="425"/>
      <c r="Z1411" s="428"/>
      <c r="AA1411" s="425"/>
      <c r="AB1411" s="428"/>
      <c r="AC1411" s="429"/>
      <c r="AD1411" s="432"/>
      <c r="AE1411" s="433"/>
      <c r="AF1411" s="442">
        <f>IF(AB1411=0,0,(AD1411/AB1411)*100)</f>
        <v>0</v>
      </c>
      <c r="AG1411" s="443"/>
      <c r="AH1411" s="428"/>
      <c r="AI1411" s="429"/>
      <c r="AJ1411" s="432"/>
      <c r="AK1411" s="433"/>
      <c r="AL1411" s="446">
        <f>IF(AH1411=0,0,(AJ1411/AH1411)*100)</f>
        <v>0</v>
      </c>
      <c r="AM1411" s="447"/>
      <c r="AN1411" s="428"/>
      <c r="AO1411" s="429"/>
      <c r="AP1411" s="432"/>
      <c r="AQ1411" s="433"/>
      <c r="AR1411" s="446">
        <f>IF(AN1411=0,0,(AP1411/AN1411)*100)</f>
        <v>0</v>
      </c>
      <c r="AS1411" s="447"/>
      <c r="AT1411" s="450">
        <f>AB1411+AH1411+AN1411</f>
        <v>0</v>
      </c>
      <c r="AU1411" s="451"/>
      <c r="AV1411" s="454">
        <f>AD1411+AJ1411+AP1411</f>
        <v>0</v>
      </c>
      <c r="AW1411" s="455"/>
      <c r="AX1411" s="446">
        <f>IF(AT1411=0,0,(AV1411/AT1411)*100)</f>
        <v>0</v>
      </c>
      <c r="AY1411" s="447"/>
      <c r="AZ1411" s="428"/>
      <c r="BA1411" s="429"/>
      <c r="BB1411" s="432"/>
      <c r="BC1411" s="433"/>
      <c r="BD1411" s="446">
        <f>IF(AZ1411=0,0,(BB1411/AZ1411)*100)</f>
        <v>0</v>
      </c>
      <c r="BE1411" s="447"/>
      <c r="BF1411" s="450">
        <f>AT1411+AZ1411</f>
        <v>0</v>
      </c>
      <c r="BG1411" s="451"/>
      <c r="BH1411" s="454">
        <f>AV1411+BB1411</f>
        <v>0</v>
      </c>
      <c r="BI1411" s="455"/>
      <c r="BJ1411" s="446">
        <f>IF(BF1411=0,0,(BH1411/BF1411)*100)</f>
        <v>0</v>
      </c>
      <c r="BK1411" s="447"/>
      <c r="BL1411" s="406">
        <f>(AD1411*2)+(AJ1411*2)+(AP1411*3)+BB1411</f>
        <v>0</v>
      </c>
      <c r="BM1411" s="407"/>
      <c r="BN1411" s="408"/>
      <c r="BO1411" s="404" t="e">
        <f>(BL1411*BR$1397)+(N1411*BR$1398)+(X1411*BR$1399)+(R1411*BR$1400)+(V1411*BR$1401)+(Z1411*BR$1402)</f>
        <v>#REF!</v>
      </c>
      <c r="BP1411" s="404" t="e">
        <f>((AZ1411-BB1411)*BR$1404)+((AT1411-AV1411)*BR$1403)+(H1411*BR$1405)+(P1411*BR$1406)</f>
        <v>#REF!</v>
      </c>
      <c r="BQ1411" s="53"/>
      <c r="BR1411" s="53"/>
      <c r="BS1411" s="779"/>
    </row>
    <row r="1412" spans="1:71" ht="21.75" customHeight="1" x14ac:dyDescent="0.25">
      <c r="A1412" s="779"/>
      <c r="B1412" s="415"/>
      <c r="C1412" s="412" t="str">
        <f>IF(ROSTER!D$22="","",ROSTER!D$22)</f>
        <v/>
      </c>
      <c r="D1412" s="413"/>
      <c r="E1412" s="419"/>
      <c r="F1412" s="421"/>
      <c r="G1412" s="423"/>
      <c r="H1412" s="426"/>
      <c r="I1412" s="427"/>
      <c r="J1412" s="430"/>
      <c r="K1412" s="431"/>
      <c r="L1412" s="434"/>
      <c r="M1412" s="435"/>
      <c r="N1412" s="438" t="s">
        <v>14</v>
      </c>
      <c r="O1412" s="439"/>
      <c r="P1412" s="430"/>
      <c r="Q1412" s="431"/>
      <c r="R1412" s="434"/>
      <c r="S1412" s="441"/>
      <c r="T1412" s="434"/>
      <c r="U1412" s="427"/>
      <c r="V1412" s="441"/>
      <c r="W1412" s="427"/>
      <c r="X1412" s="430"/>
      <c r="Y1412" s="427"/>
      <c r="Z1412" s="430"/>
      <c r="AA1412" s="427"/>
      <c r="AB1412" s="430"/>
      <c r="AC1412" s="431"/>
      <c r="AD1412" s="434"/>
      <c r="AE1412" s="435"/>
      <c r="AF1412" s="444"/>
      <c r="AG1412" s="445"/>
      <c r="AH1412" s="430"/>
      <c r="AI1412" s="431"/>
      <c r="AJ1412" s="434"/>
      <c r="AK1412" s="435"/>
      <c r="AL1412" s="448"/>
      <c r="AM1412" s="449"/>
      <c r="AN1412" s="430"/>
      <c r="AO1412" s="431"/>
      <c r="AP1412" s="434"/>
      <c r="AQ1412" s="435"/>
      <c r="AR1412" s="448"/>
      <c r="AS1412" s="449"/>
      <c r="AT1412" s="452"/>
      <c r="AU1412" s="453"/>
      <c r="AV1412" s="456"/>
      <c r="AW1412" s="457"/>
      <c r="AX1412" s="448"/>
      <c r="AY1412" s="449"/>
      <c r="AZ1412" s="430"/>
      <c r="BA1412" s="431"/>
      <c r="BB1412" s="434"/>
      <c r="BC1412" s="435"/>
      <c r="BD1412" s="448"/>
      <c r="BE1412" s="449"/>
      <c r="BF1412" s="452"/>
      <c r="BG1412" s="453"/>
      <c r="BH1412" s="456"/>
      <c r="BI1412" s="457"/>
      <c r="BJ1412" s="448"/>
      <c r="BK1412" s="449"/>
      <c r="BL1412" s="409"/>
      <c r="BM1412" s="410"/>
      <c r="BN1412" s="411"/>
      <c r="BO1412" s="405"/>
      <c r="BP1412" s="405"/>
      <c r="BQ1412" s="53"/>
      <c r="BR1412" s="53"/>
      <c r="BS1412" s="779"/>
    </row>
    <row r="1413" spans="1:71" ht="21.75" customHeight="1" x14ac:dyDescent="0.25">
      <c r="A1413" s="779"/>
      <c r="B1413" s="414" t="str">
        <f>IF(ROSTER!B24="","",ROSTER!B24)</f>
        <v/>
      </c>
      <c r="C1413" s="416" t="str">
        <f>IF(ROSTER!C$24="","",ROSTER!C$24)</f>
        <v/>
      </c>
      <c r="D1413" s="417"/>
      <c r="E1413" s="418"/>
      <c r="F1413" s="420">
        <f>IF(E1413="y",1,IF(E1413="S",1,0))</f>
        <v>0</v>
      </c>
      <c r="G1413" s="422">
        <f>IF(E1413="S",1,0)</f>
        <v>0</v>
      </c>
      <c r="H1413" s="424"/>
      <c r="I1413" s="425"/>
      <c r="J1413" s="428"/>
      <c r="K1413" s="429"/>
      <c r="L1413" s="432"/>
      <c r="M1413" s="433"/>
      <c r="N1413" s="436">
        <f>L1413+J1413</f>
        <v>0</v>
      </c>
      <c r="O1413" s="437"/>
      <c r="P1413" s="428"/>
      <c r="Q1413" s="429"/>
      <c r="R1413" s="432"/>
      <c r="S1413" s="440"/>
      <c r="T1413" s="432"/>
      <c r="U1413" s="425"/>
      <c r="V1413" s="440"/>
      <c r="W1413" s="425"/>
      <c r="X1413" s="428"/>
      <c r="Y1413" s="425"/>
      <c r="Z1413" s="428"/>
      <c r="AA1413" s="425"/>
      <c r="AB1413" s="428"/>
      <c r="AC1413" s="429"/>
      <c r="AD1413" s="432"/>
      <c r="AE1413" s="433"/>
      <c r="AF1413" s="442">
        <f>IF(AB1413=0,0,(AD1413/AB1413)*100)</f>
        <v>0</v>
      </c>
      <c r="AG1413" s="443"/>
      <c r="AH1413" s="428"/>
      <c r="AI1413" s="429"/>
      <c r="AJ1413" s="432"/>
      <c r="AK1413" s="433"/>
      <c r="AL1413" s="446">
        <f>IF(AH1413=0,0,(AJ1413/AH1413)*100)</f>
        <v>0</v>
      </c>
      <c r="AM1413" s="447"/>
      <c r="AN1413" s="428"/>
      <c r="AO1413" s="429"/>
      <c r="AP1413" s="432"/>
      <c r="AQ1413" s="433"/>
      <c r="AR1413" s="446">
        <f>IF(AN1413=0,0,(AP1413/AN1413)*100)</f>
        <v>0</v>
      </c>
      <c r="AS1413" s="447"/>
      <c r="AT1413" s="450">
        <f>AB1413+AH1413+AN1413</f>
        <v>0</v>
      </c>
      <c r="AU1413" s="451"/>
      <c r="AV1413" s="454">
        <f>AD1413+AJ1413+AP1413</f>
        <v>0</v>
      </c>
      <c r="AW1413" s="455"/>
      <c r="AX1413" s="446">
        <f>IF(AT1413=0,0,(AV1413/AT1413)*100)</f>
        <v>0</v>
      </c>
      <c r="AY1413" s="447"/>
      <c r="AZ1413" s="428"/>
      <c r="BA1413" s="429"/>
      <c r="BB1413" s="432"/>
      <c r="BC1413" s="433"/>
      <c r="BD1413" s="446">
        <f>IF(AZ1413=0,0,(BB1413/AZ1413)*100)</f>
        <v>0</v>
      </c>
      <c r="BE1413" s="447"/>
      <c r="BF1413" s="450">
        <f>AT1413+AZ1413</f>
        <v>0</v>
      </c>
      <c r="BG1413" s="451"/>
      <c r="BH1413" s="454">
        <f>AV1413+BB1413</f>
        <v>0</v>
      </c>
      <c r="BI1413" s="455"/>
      <c r="BJ1413" s="446">
        <f>IF(BF1413=0,0,(BH1413/BF1413)*100)</f>
        <v>0</v>
      </c>
      <c r="BK1413" s="447"/>
      <c r="BL1413" s="406">
        <f>(AD1413*2)+(AJ1413*2)+(AP1413*3)+BB1413</f>
        <v>0</v>
      </c>
      <c r="BM1413" s="407"/>
      <c r="BN1413" s="408"/>
      <c r="BO1413" s="404" t="e">
        <f>(BL1413*BR$1397)+(N1413*BR$1398)+(X1413*BR$1399)+(R1413*BR$1400)+(V1413*BR$1401)+(Z1413*BR$1402)</f>
        <v>#REF!</v>
      </c>
      <c r="BP1413" s="404" t="e">
        <f>((AZ1413-BB1413)*BR$1404)+((AT1413-AV1413)*BR$1403)+(H1413*BR$1405)+(P1413*BR$1406)</f>
        <v>#REF!</v>
      </c>
      <c r="BQ1413" s="53"/>
      <c r="BR1413" s="53"/>
      <c r="BS1413" s="779"/>
    </row>
    <row r="1414" spans="1:71" ht="21.75" customHeight="1" x14ac:dyDescent="0.25">
      <c r="A1414" s="779"/>
      <c r="B1414" s="415"/>
      <c r="C1414" s="412" t="str">
        <f>IF(ROSTER!D$24="","",ROSTER!D$24)</f>
        <v/>
      </c>
      <c r="D1414" s="413"/>
      <c r="E1414" s="419"/>
      <c r="F1414" s="421"/>
      <c r="G1414" s="423"/>
      <c r="H1414" s="426"/>
      <c r="I1414" s="427"/>
      <c r="J1414" s="430"/>
      <c r="K1414" s="431"/>
      <c r="L1414" s="434"/>
      <c r="M1414" s="435"/>
      <c r="N1414" s="438" t="s">
        <v>14</v>
      </c>
      <c r="O1414" s="439"/>
      <c r="P1414" s="430"/>
      <c r="Q1414" s="431"/>
      <c r="R1414" s="434"/>
      <c r="S1414" s="441"/>
      <c r="T1414" s="434"/>
      <c r="U1414" s="427"/>
      <c r="V1414" s="441"/>
      <c r="W1414" s="427"/>
      <c r="X1414" s="430"/>
      <c r="Y1414" s="427"/>
      <c r="Z1414" s="430"/>
      <c r="AA1414" s="427"/>
      <c r="AB1414" s="430"/>
      <c r="AC1414" s="431"/>
      <c r="AD1414" s="434"/>
      <c r="AE1414" s="435"/>
      <c r="AF1414" s="444"/>
      <c r="AG1414" s="445"/>
      <c r="AH1414" s="430"/>
      <c r="AI1414" s="431"/>
      <c r="AJ1414" s="434"/>
      <c r="AK1414" s="435"/>
      <c r="AL1414" s="448"/>
      <c r="AM1414" s="449"/>
      <c r="AN1414" s="430"/>
      <c r="AO1414" s="431"/>
      <c r="AP1414" s="434"/>
      <c r="AQ1414" s="435"/>
      <c r="AR1414" s="448"/>
      <c r="AS1414" s="449"/>
      <c r="AT1414" s="452"/>
      <c r="AU1414" s="453"/>
      <c r="AV1414" s="456"/>
      <c r="AW1414" s="457"/>
      <c r="AX1414" s="448"/>
      <c r="AY1414" s="449"/>
      <c r="AZ1414" s="430"/>
      <c r="BA1414" s="431"/>
      <c r="BB1414" s="434"/>
      <c r="BC1414" s="435"/>
      <c r="BD1414" s="448"/>
      <c r="BE1414" s="449"/>
      <c r="BF1414" s="452"/>
      <c r="BG1414" s="453"/>
      <c r="BH1414" s="456"/>
      <c r="BI1414" s="457"/>
      <c r="BJ1414" s="448"/>
      <c r="BK1414" s="449"/>
      <c r="BL1414" s="409"/>
      <c r="BM1414" s="410"/>
      <c r="BN1414" s="411"/>
      <c r="BO1414" s="405"/>
      <c r="BP1414" s="405"/>
      <c r="BQ1414" s="53"/>
      <c r="BR1414" s="53"/>
      <c r="BS1414" s="779"/>
    </row>
    <row r="1415" spans="1:71" ht="21.75" customHeight="1" x14ac:dyDescent="0.25">
      <c r="A1415" s="779"/>
      <c r="B1415" s="414" t="str">
        <f>IF(ROSTER!B26="","",ROSTER!B26)</f>
        <v/>
      </c>
      <c r="C1415" s="416" t="str">
        <f>IF(ROSTER!C$26="","",ROSTER!C$26)</f>
        <v/>
      </c>
      <c r="D1415" s="417"/>
      <c r="E1415" s="418"/>
      <c r="F1415" s="420">
        <f>IF(E1415="y",1,IF(E1415="S",1,0))</f>
        <v>0</v>
      </c>
      <c r="G1415" s="422">
        <f>IF(E1415="S",1,0)</f>
        <v>0</v>
      </c>
      <c r="H1415" s="424"/>
      <c r="I1415" s="425"/>
      <c r="J1415" s="428"/>
      <c r="K1415" s="429"/>
      <c r="L1415" s="432"/>
      <c r="M1415" s="433"/>
      <c r="N1415" s="436">
        <f>L1415+J1415</f>
        <v>0</v>
      </c>
      <c r="O1415" s="437"/>
      <c r="P1415" s="428"/>
      <c r="Q1415" s="429"/>
      <c r="R1415" s="432"/>
      <c r="S1415" s="440"/>
      <c r="T1415" s="432"/>
      <c r="U1415" s="425"/>
      <c r="V1415" s="440"/>
      <c r="W1415" s="425"/>
      <c r="X1415" s="428"/>
      <c r="Y1415" s="425"/>
      <c r="Z1415" s="428"/>
      <c r="AA1415" s="425"/>
      <c r="AB1415" s="428"/>
      <c r="AC1415" s="429"/>
      <c r="AD1415" s="432"/>
      <c r="AE1415" s="433"/>
      <c r="AF1415" s="442">
        <f>IF(AB1415=0,0,(AD1415/AB1415)*100)</f>
        <v>0</v>
      </c>
      <c r="AG1415" s="443"/>
      <c r="AH1415" s="428"/>
      <c r="AI1415" s="429"/>
      <c r="AJ1415" s="432"/>
      <c r="AK1415" s="433"/>
      <c r="AL1415" s="446">
        <f>IF(AH1415=0,0,(AJ1415/AH1415)*100)</f>
        <v>0</v>
      </c>
      <c r="AM1415" s="447"/>
      <c r="AN1415" s="428"/>
      <c r="AO1415" s="429"/>
      <c r="AP1415" s="432"/>
      <c r="AQ1415" s="433"/>
      <c r="AR1415" s="446">
        <f>IF(AN1415=0,0,(AP1415/AN1415)*100)</f>
        <v>0</v>
      </c>
      <c r="AS1415" s="447"/>
      <c r="AT1415" s="450">
        <f>AB1415+AH1415+AN1415</f>
        <v>0</v>
      </c>
      <c r="AU1415" s="451"/>
      <c r="AV1415" s="454">
        <f>AD1415+AJ1415+AP1415</f>
        <v>0</v>
      </c>
      <c r="AW1415" s="455"/>
      <c r="AX1415" s="446">
        <f>IF(AT1415=0,0,(AV1415/AT1415)*100)</f>
        <v>0</v>
      </c>
      <c r="AY1415" s="447"/>
      <c r="AZ1415" s="428"/>
      <c r="BA1415" s="429"/>
      <c r="BB1415" s="432"/>
      <c r="BC1415" s="433"/>
      <c r="BD1415" s="446">
        <f>IF(AZ1415=0,0,(BB1415/AZ1415)*100)</f>
        <v>0</v>
      </c>
      <c r="BE1415" s="447"/>
      <c r="BF1415" s="450">
        <f>AT1415+AZ1415</f>
        <v>0</v>
      </c>
      <c r="BG1415" s="451"/>
      <c r="BH1415" s="454">
        <f>AV1415+BB1415</f>
        <v>0</v>
      </c>
      <c r="BI1415" s="455"/>
      <c r="BJ1415" s="446">
        <f>IF(BF1415=0,0,(BH1415/BF1415)*100)</f>
        <v>0</v>
      </c>
      <c r="BK1415" s="447"/>
      <c r="BL1415" s="406">
        <f>(AD1415*2)+(AJ1415*2)+(AP1415*3)+BB1415</f>
        <v>0</v>
      </c>
      <c r="BM1415" s="407"/>
      <c r="BN1415" s="408"/>
      <c r="BO1415" s="404" t="e">
        <f>(BL1415*BR$1397)+(N1415*BR$1398)+(X1415*BR$1399)+(R1415*BR$1400)+(V1415*BR$1401)+(Z1415*BR$1402)</f>
        <v>#REF!</v>
      </c>
      <c r="BP1415" s="404" t="e">
        <f>((AZ1415-BB1415)*BR$1404)+((AT1415-AV1415)*BR$1403)+(H1415*BR$1405)+(P1415*BR$1406)</f>
        <v>#REF!</v>
      </c>
      <c r="BQ1415" s="53"/>
      <c r="BR1415" s="53"/>
      <c r="BS1415" s="779"/>
    </row>
    <row r="1416" spans="1:71" ht="21.75" customHeight="1" x14ac:dyDescent="0.25">
      <c r="A1416" s="779"/>
      <c r="B1416" s="415"/>
      <c r="C1416" s="412" t="str">
        <f>IF(ROSTER!D$26="","",ROSTER!D$26)</f>
        <v/>
      </c>
      <c r="D1416" s="413"/>
      <c r="E1416" s="419"/>
      <c r="F1416" s="421"/>
      <c r="G1416" s="423"/>
      <c r="H1416" s="426"/>
      <c r="I1416" s="427"/>
      <c r="J1416" s="430"/>
      <c r="K1416" s="431"/>
      <c r="L1416" s="434"/>
      <c r="M1416" s="435"/>
      <c r="N1416" s="438" t="s">
        <v>14</v>
      </c>
      <c r="O1416" s="439"/>
      <c r="P1416" s="430"/>
      <c r="Q1416" s="431"/>
      <c r="R1416" s="434"/>
      <c r="S1416" s="441"/>
      <c r="T1416" s="434"/>
      <c r="U1416" s="427"/>
      <c r="V1416" s="441"/>
      <c r="W1416" s="427"/>
      <c r="X1416" s="430"/>
      <c r="Y1416" s="427"/>
      <c r="Z1416" s="430"/>
      <c r="AA1416" s="427"/>
      <c r="AB1416" s="430"/>
      <c r="AC1416" s="431"/>
      <c r="AD1416" s="434"/>
      <c r="AE1416" s="435"/>
      <c r="AF1416" s="444"/>
      <c r="AG1416" s="445"/>
      <c r="AH1416" s="430"/>
      <c r="AI1416" s="431"/>
      <c r="AJ1416" s="434"/>
      <c r="AK1416" s="435"/>
      <c r="AL1416" s="448"/>
      <c r="AM1416" s="449"/>
      <c r="AN1416" s="430"/>
      <c r="AO1416" s="431"/>
      <c r="AP1416" s="434"/>
      <c r="AQ1416" s="435"/>
      <c r="AR1416" s="448"/>
      <c r="AS1416" s="449"/>
      <c r="AT1416" s="452"/>
      <c r="AU1416" s="453"/>
      <c r="AV1416" s="456"/>
      <c r="AW1416" s="457"/>
      <c r="AX1416" s="448"/>
      <c r="AY1416" s="449"/>
      <c r="AZ1416" s="430"/>
      <c r="BA1416" s="431"/>
      <c r="BB1416" s="434"/>
      <c r="BC1416" s="435"/>
      <c r="BD1416" s="448"/>
      <c r="BE1416" s="449"/>
      <c r="BF1416" s="452"/>
      <c r="BG1416" s="453"/>
      <c r="BH1416" s="456"/>
      <c r="BI1416" s="457"/>
      <c r="BJ1416" s="448"/>
      <c r="BK1416" s="449"/>
      <c r="BL1416" s="409"/>
      <c r="BM1416" s="410"/>
      <c r="BN1416" s="411"/>
      <c r="BO1416" s="405"/>
      <c r="BP1416" s="405"/>
      <c r="BQ1416" s="53"/>
      <c r="BR1416" s="53"/>
      <c r="BS1416" s="779"/>
    </row>
    <row r="1417" spans="1:71" ht="21.75" customHeight="1" x14ac:dyDescent="0.25">
      <c r="A1417" s="779"/>
      <c r="B1417" s="414" t="str">
        <f>IF(ROSTER!B28="","",ROSTER!B28)</f>
        <v/>
      </c>
      <c r="C1417" s="416" t="str">
        <f>IF(ROSTER!C$28="","",ROSTER!C$28)</f>
        <v/>
      </c>
      <c r="D1417" s="417"/>
      <c r="E1417" s="418"/>
      <c r="F1417" s="420">
        <f>IF(E1417="y",1,IF(E1417="S",1,0))</f>
        <v>0</v>
      </c>
      <c r="G1417" s="422">
        <f>IF(E1417="S",1,0)</f>
        <v>0</v>
      </c>
      <c r="H1417" s="424"/>
      <c r="I1417" s="425"/>
      <c r="J1417" s="428"/>
      <c r="K1417" s="429"/>
      <c r="L1417" s="432"/>
      <c r="M1417" s="433"/>
      <c r="N1417" s="436">
        <f>L1417+J1417</f>
        <v>0</v>
      </c>
      <c r="O1417" s="437"/>
      <c r="P1417" s="428"/>
      <c r="Q1417" s="429"/>
      <c r="R1417" s="432"/>
      <c r="S1417" s="440"/>
      <c r="T1417" s="432"/>
      <c r="U1417" s="425"/>
      <c r="V1417" s="440"/>
      <c r="W1417" s="425"/>
      <c r="X1417" s="428"/>
      <c r="Y1417" s="425"/>
      <c r="Z1417" s="428"/>
      <c r="AA1417" s="425"/>
      <c r="AB1417" s="428"/>
      <c r="AC1417" s="429"/>
      <c r="AD1417" s="432"/>
      <c r="AE1417" s="433"/>
      <c r="AF1417" s="442">
        <f>IF(AB1417=0,0,(AD1417/AB1417)*100)</f>
        <v>0</v>
      </c>
      <c r="AG1417" s="443"/>
      <c r="AH1417" s="428"/>
      <c r="AI1417" s="429"/>
      <c r="AJ1417" s="432"/>
      <c r="AK1417" s="433"/>
      <c r="AL1417" s="446">
        <f>IF(AH1417=0,0,(AJ1417/AH1417)*100)</f>
        <v>0</v>
      </c>
      <c r="AM1417" s="447"/>
      <c r="AN1417" s="428"/>
      <c r="AO1417" s="429"/>
      <c r="AP1417" s="432"/>
      <c r="AQ1417" s="433"/>
      <c r="AR1417" s="446">
        <f>IF(AN1417=0,0,(AP1417/AN1417)*100)</f>
        <v>0</v>
      </c>
      <c r="AS1417" s="447"/>
      <c r="AT1417" s="450">
        <f>AB1417+AH1417+AN1417</f>
        <v>0</v>
      </c>
      <c r="AU1417" s="451"/>
      <c r="AV1417" s="454">
        <f>AD1417+AJ1417+AP1417</f>
        <v>0</v>
      </c>
      <c r="AW1417" s="455"/>
      <c r="AX1417" s="446">
        <f>IF(AT1417=0,0,(AV1417/AT1417)*100)</f>
        <v>0</v>
      </c>
      <c r="AY1417" s="447"/>
      <c r="AZ1417" s="428"/>
      <c r="BA1417" s="429"/>
      <c r="BB1417" s="432"/>
      <c r="BC1417" s="433"/>
      <c r="BD1417" s="446">
        <f>IF(AZ1417=0,0,(BB1417/AZ1417)*100)</f>
        <v>0</v>
      </c>
      <c r="BE1417" s="447"/>
      <c r="BF1417" s="450">
        <f>AT1417+AZ1417</f>
        <v>0</v>
      </c>
      <c r="BG1417" s="451"/>
      <c r="BH1417" s="454">
        <f>AV1417+BB1417</f>
        <v>0</v>
      </c>
      <c r="BI1417" s="455"/>
      <c r="BJ1417" s="446">
        <f>IF(BF1417=0,0,(BH1417/BF1417)*100)</f>
        <v>0</v>
      </c>
      <c r="BK1417" s="447"/>
      <c r="BL1417" s="406">
        <f>(AD1417*2)+(AJ1417*2)+(AP1417*3)+BB1417</f>
        <v>0</v>
      </c>
      <c r="BM1417" s="407"/>
      <c r="BN1417" s="408"/>
      <c r="BO1417" s="404" t="e">
        <f>(BL1417*BR$1397)+(N1417*BR$1398)+(X1417*BR$1399)+(R1417*BR$1400)+(V1417*BR$1401)+(Z1417*BR$1402)</f>
        <v>#REF!</v>
      </c>
      <c r="BP1417" s="404" t="e">
        <f>((AZ1417-BB1417)*BR$1404)+((AT1417-AV1417)*BR$1403)+(H1417*BR$1405)+(P1417*BR$1406)</f>
        <v>#REF!</v>
      </c>
      <c r="BQ1417" s="53"/>
      <c r="BR1417" s="53"/>
      <c r="BS1417" s="779"/>
    </row>
    <row r="1418" spans="1:71" ht="21.75" customHeight="1" x14ac:dyDescent="0.25">
      <c r="A1418" s="779"/>
      <c r="B1418" s="415"/>
      <c r="C1418" s="412" t="str">
        <f>IF(ROSTER!D$28="","",ROSTER!D$28)</f>
        <v/>
      </c>
      <c r="D1418" s="413"/>
      <c r="E1418" s="419"/>
      <c r="F1418" s="421"/>
      <c r="G1418" s="423"/>
      <c r="H1418" s="426"/>
      <c r="I1418" s="427"/>
      <c r="J1418" s="430"/>
      <c r="K1418" s="431"/>
      <c r="L1418" s="434"/>
      <c r="M1418" s="435"/>
      <c r="N1418" s="438" t="s">
        <v>14</v>
      </c>
      <c r="O1418" s="439"/>
      <c r="P1418" s="430"/>
      <c r="Q1418" s="431"/>
      <c r="R1418" s="434"/>
      <c r="S1418" s="441"/>
      <c r="T1418" s="434"/>
      <c r="U1418" s="427"/>
      <c r="V1418" s="441"/>
      <c r="W1418" s="427"/>
      <c r="X1418" s="430"/>
      <c r="Y1418" s="427"/>
      <c r="Z1418" s="430"/>
      <c r="AA1418" s="427"/>
      <c r="AB1418" s="430"/>
      <c r="AC1418" s="431"/>
      <c r="AD1418" s="434"/>
      <c r="AE1418" s="435"/>
      <c r="AF1418" s="444"/>
      <c r="AG1418" s="445"/>
      <c r="AH1418" s="430"/>
      <c r="AI1418" s="431"/>
      <c r="AJ1418" s="434"/>
      <c r="AK1418" s="435"/>
      <c r="AL1418" s="448"/>
      <c r="AM1418" s="449"/>
      <c r="AN1418" s="430"/>
      <c r="AO1418" s="431"/>
      <c r="AP1418" s="434"/>
      <c r="AQ1418" s="435"/>
      <c r="AR1418" s="448"/>
      <c r="AS1418" s="449"/>
      <c r="AT1418" s="452"/>
      <c r="AU1418" s="453"/>
      <c r="AV1418" s="456"/>
      <c r="AW1418" s="457"/>
      <c r="AX1418" s="448"/>
      <c r="AY1418" s="449"/>
      <c r="AZ1418" s="430"/>
      <c r="BA1418" s="431"/>
      <c r="BB1418" s="434"/>
      <c r="BC1418" s="435"/>
      <c r="BD1418" s="448"/>
      <c r="BE1418" s="449"/>
      <c r="BF1418" s="452"/>
      <c r="BG1418" s="453"/>
      <c r="BH1418" s="456"/>
      <c r="BI1418" s="457"/>
      <c r="BJ1418" s="448"/>
      <c r="BK1418" s="449"/>
      <c r="BL1418" s="409"/>
      <c r="BM1418" s="410"/>
      <c r="BN1418" s="411"/>
      <c r="BO1418" s="405"/>
      <c r="BP1418" s="405"/>
      <c r="BQ1418" s="53"/>
      <c r="BR1418" s="53"/>
      <c r="BS1418" s="779"/>
    </row>
    <row r="1419" spans="1:71" ht="21.75" customHeight="1" x14ac:dyDescent="0.25">
      <c r="A1419" s="779"/>
      <c r="B1419" s="414" t="str">
        <f>IF(ROSTER!B30="","",ROSTER!B30)</f>
        <v/>
      </c>
      <c r="C1419" s="416" t="str">
        <f>IF(ROSTER!C$30="","",ROSTER!C$30)</f>
        <v/>
      </c>
      <c r="D1419" s="417"/>
      <c r="E1419" s="418"/>
      <c r="F1419" s="420">
        <f>IF(E1419="y",1,IF(E1419="S",1,0))</f>
        <v>0</v>
      </c>
      <c r="G1419" s="422">
        <f>IF(E1419="S",1,0)</f>
        <v>0</v>
      </c>
      <c r="H1419" s="424"/>
      <c r="I1419" s="425"/>
      <c r="J1419" s="428"/>
      <c r="K1419" s="429"/>
      <c r="L1419" s="432"/>
      <c r="M1419" s="433"/>
      <c r="N1419" s="436">
        <f>L1419+J1419</f>
        <v>0</v>
      </c>
      <c r="O1419" s="437"/>
      <c r="P1419" s="428"/>
      <c r="Q1419" s="429"/>
      <c r="R1419" s="432"/>
      <c r="S1419" s="440"/>
      <c r="T1419" s="432"/>
      <c r="U1419" s="425"/>
      <c r="V1419" s="440"/>
      <c r="W1419" s="425"/>
      <c r="X1419" s="428"/>
      <c r="Y1419" s="425"/>
      <c r="Z1419" s="428"/>
      <c r="AA1419" s="425"/>
      <c r="AB1419" s="428"/>
      <c r="AC1419" s="429"/>
      <c r="AD1419" s="432"/>
      <c r="AE1419" s="433"/>
      <c r="AF1419" s="442">
        <f>IF(AB1419=0,0,(AD1419/AB1419)*100)</f>
        <v>0</v>
      </c>
      <c r="AG1419" s="443"/>
      <c r="AH1419" s="428"/>
      <c r="AI1419" s="429"/>
      <c r="AJ1419" s="432"/>
      <c r="AK1419" s="433"/>
      <c r="AL1419" s="446">
        <f>IF(AH1419=0,0,(AJ1419/AH1419)*100)</f>
        <v>0</v>
      </c>
      <c r="AM1419" s="447"/>
      <c r="AN1419" s="428"/>
      <c r="AO1419" s="429"/>
      <c r="AP1419" s="432"/>
      <c r="AQ1419" s="433"/>
      <c r="AR1419" s="446">
        <f>IF(AN1419=0,0,(AP1419/AN1419)*100)</f>
        <v>0</v>
      </c>
      <c r="AS1419" s="447"/>
      <c r="AT1419" s="450">
        <f>AB1419+AH1419+AN1419</f>
        <v>0</v>
      </c>
      <c r="AU1419" s="451"/>
      <c r="AV1419" s="454">
        <f>AD1419+AJ1419+AP1419</f>
        <v>0</v>
      </c>
      <c r="AW1419" s="455"/>
      <c r="AX1419" s="446">
        <f>IF(AT1419=0,0,(AV1419/AT1419)*100)</f>
        <v>0</v>
      </c>
      <c r="AY1419" s="447"/>
      <c r="AZ1419" s="428"/>
      <c r="BA1419" s="429"/>
      <c r="BB1419" s="432"/>
      <c r="BC1419" s="433"/>
      <c r="BD1419" s="446">
        <f>IF(AZ1419=0,0,(BB1419/AZ1419)*100)</f>
        <v>0</v>
      </c>
      <c r="BE1419" s="447"/>
      <c r="BF1419" s="450">
        <f>AT1419+AZ1419</f>
        <v>0</v>
      </c>
      <c r="BG1419" s="451"/>
      <c r="BH1419" s="454">
        <f>AV1419+BB1419</f>
        <v>0</v>
      </c>
      <c r="BI1419" s="455"/>
      <c r="BJ1419" s="446">
        <f>IF(BF1419=0,0,(BH1419/BF1419)*100)</f>
        <v>0</v>
      </c>
      <c r="BK1419" s="447"/>
      <c r="BL1419" s="406">
        <f>(AD1419*2)+(AJ1419*2)+(AP1419*3)+BB1419</f>
        <v>0</v>
      </c>
      <c r="BM1419" s="407"/>
      <c r="BN1419" s="408"/>
      <c r="BO1419" s="404" t="e">
        <f>(BL1419*BR$1397)+(N1419*BR$1398)+(X1419*BR$1399)+(R1419*BR$1400)+(V1419*BR$1401)+(Z1419*BR$1402)</f>
        <v>#REF!</v>
      </c>
      <c r="BP1419" s="404" t="e">
        <f>((AZ1419-BB1419)*BR$1404)+((AT1419-AV1419)*BR$1403)+(H1419*BR$1405)+(P1419*BR$1406)</f>
        <v>#REF!</v>
      </c>
      <c r="BQ1419" s="53"/>
      <c r="BR1419" s="53"/>
      <c r="BS1419" s="779"/>
    </row>
    <row r="1420" spans="1:71" ht="21.75" customHeight="1" x14ac:dyDescent="0.25">
      <c r="A1420" s="779"/>
      <c r="B1420" s="415"/>
      <c r="C1420" s="412" t="str">
        <f>IF(ROSTER!D$30="","",ROSTER!D$30)</f>
        <v/>
      </c>
      <c r="D1420" s="413"/>
      <c r="E1420" s="419"/>
      <c r="F1420" s="421"/>
      <c r="G1420" s="423"/>
      <c r="H1420" s="426"/>
      <c r="I1420" s="427"/>
      <c r="J1420" s="430"/>
      <c r="K1420" s="431"/>
      <c r="L1420" s="434"/>
      <c r="M1420" s="435"/>
      <c r="N1420" s="438" t="s">
        <v>14</v>
      </c>
      <c r="O1420" s="439"/>
      <c r="P1420" s="430"/>
      <c r="Q1420" s="431"/>
      <c r="R1420" s="434"/>
      <c r="S1420" s="441"/>
      <c r="T1420" s="434"/>
      <c r="U1420" s="427"/>
      <c r="V1420" s="441"/>
      <c r="W1420" s="427"/>
      <c r="X1420" s="430"/>
      <c r="Y1420" s="427"/>
      <c r="Z1420" s="430"/>
      <c r="AA1420" s="427"/>
      <c r="AB1420" s="430"/>
      <c r="AC1420" s="431"/>
      <c r="AD1420" s="434"/>
      <c r="AE1420" s="435"/>
      <c r="AF1420" s="444"/>
      <c r="AG1420" s="445"/>
      <c r="AH1420" s="430"/>
      <c r="AI1420" s="431"/>
      <c r="AJ1420" s="434"/>
      <c r="AK1420" s="435"/>
      <c r="AL1420" s="448"/>
      <c r="AM1420" s="449"/>
      <c r="AN1420" s="430"/>
      <c r="AO1420" s="431"/>
      <c r="AP1420" s="434"/>
      <c r="AQ1420" s="435"/>
      <c r="AR1420" s="448"/>
      <c r="AS1420" s="449"/>
      <c r="AT1420" s="452"/>
      <c r="AU1420" s="453"/>
      <c r="AV1420" s="456"/>
      <c r="AW1420" s="457"/>
      <c r="AX1420" s="448"/>
      <c r="AY1420" s="449"/>
      <c r="AZ1420" s="430"/>
      <c r="BA1420" s="431"/>
      <c r="BB1420" s="434"/>
      <c r="BC1420" s="435"/>
      <c r="BD1420" s="448"/>
      <c r="BE1420" s="449"/>
      <c r="BF1420" s="452"/>
      <c r="BG1420" s="453"/>
      <c r="BH1420" s="456"/>
      <c r="BI1420" s="457"/>
      <c r="BJ1420" s="448"/>
      <c r="BK1420" s="449"/>
      <c r="BL1420" s="409"/>
      <c r="BM1420" s="410"/>
      <c r="BN1420" s="411"/>
      <c r="BO1420" s="405"/>
      <c r="BP1420" s="405"/>
      <c r="BQ1420" s="53"/>
      <c r="BR1420" s="53"/>
      <c r="BS1420" s="779"/>
    </row>
    <row r="1421" spans="1:71" ht="21.75" customHeight="1" x14ac:dyDescent="0.25">
      <c r="A1421" s="779"/>
      <c r="B1421" s="414" t="str">
        <f>IF(ROSTER!B32="","",ROSTER!B32)</f>
        <v/>
      </c>
      <c r="C1421" s="416" t="str">
        <f>IF(ROSTER!C$32="","",ROSTER!C$32)</f>
        <v/>
      </c>
      <c r="D1421" s="417"/>
      <c r="E1421" s="418"/>
      <c r="F1421" s="420">
        <f>IF(E1421="y",1,IF(E1421="S",1,0))</f>
        <v>0</v>
      </c>
      <c r="G1421" s="422">
        <f>IF(E1421="S",1,0)</f>
        <v>0</v>
      </c>
      <c r="H1421" s="424"/>
      <c r="I1421" s="425"/>
      <c r="J1421" s="428"/>
      <c r="K1421" s="429"/>
      <c r="L1421" s="432"/>
      <c r="M1421" s="433"/>
      <c r="N1421" s="436">
        <f>L1421+J1421</f>
        <v>0</v>
      </c>
      <c r="O1421" s="437"/>
      <c r="P1421" s="428"/>
      <c r="Q1421" s="429"/>
      <c r="R1421" s="432"/>
      <c r="S1421" s="440"/>
      <c r="T1421" s="432"/>
      <c r="U1421" s="425"/>
      <c r="V1421" s="440"/>
      <c r="W1421" s="425"/>
      <c r="X1421" s="428"/>
      <c r="Y1421" s="425"/>
      <c r="Z1421" s="428"/>
      <c r="AA1421" s="425"/>
      <c r="AB1421" s="428"/>
      <c r="AC1421" s="429"/>
      <c r="AD1421" s="432"/>
      <c r="AE1421" s="433"/>
      <c r="AF1421" s="442">
        <f>IF(AB1421=0,0,(AD1421/AB1421)*100)</f>
        <v>0</v>
      </c>
      <c r="AG1421" s="443"/>
      <c r="AH1421" s="428"/>
      <c r="AI1421" s="429"/>
      <c r="AJ1421" s="432"/>
      <c r="AK1421" s="433"/>
      <c r="AL1421" s="446">
        <f>IF(AH1421=0,0,(AJ1421/AH1421)*100)</f>
        <v>0</v>
      </c>
      <c r="AM1421" s="447"/>
      <c r="AN1421" s="428"/>
      <c r="AO1421" s="429"/>
      <c r="AP1421" s="432"/>
      <c r="AQ1421" s="433"/>
      <c r="AR1421" s="446">
        <f>IF(AN1421=0,0,(AP1421/AN1421)*100)</f>
        <v>0</v>
      </c>
      <c r="AS1421" s="447"/>
      <c r="AT1421" s="450">
        <f>AB1421+AH1421+AN1421</f>
        <v>0</v>
      </c>
      <c r="AU1421" s="451"/>
      <c r="AV1421" s="454">
        <f>AD1421+AJ1421+AP1421</f>
        <v>0</v>
      </c>
      <c r="AW1421" s="455"/>
      <c r="AX1421" s="446">
        <f>IF(AT1421=0,0,(AV1421/AT1421)*100)</f>
        <v>0</v>
      </c>
      <c r="AY1421" s="447"/>
      <c r="AZ1421" s="428"/>
      <c r="BA1421" s="429"/>
      <c r="BB1421" s="432"/>
      <c r="BC1421" s="433"/>
      <c r="BD1421" s="446">
        <f>IF(AZ1421=0,0,(BB1421/AZ1421)*100)</f>
        <v>0</v>
      </c>
      <c r="BE1421" s="447"/>
      <c r="BF1421" s="450">
        <f>AT1421+AZ1421</f>
        <v>0</v>
      </c>
      <c r="BG1421" s="451"/>
      <c r="BH1421" s="454">
        <f>AV1421+BB1421</f>
        <v>0</v>
      </c>
      <c r="BI1421" s="455"/>
      <c r="BJ1421" s="446">
        <f>IF(BF1421=0,0,(BH1421/BF1421)*100)</f>
        <v>0</v>
      </c>
      <c r="BK1421" s="447"/>
      <c r="BL1421" s="406">
        <f>(AD1421*2)+(AJ1421*2)+(AP1421*3)+BB1421</f>
        <v>0</v>
      </c>
      <c r="BM1421" s="407"/>
      <c r="BN1421" s="408"/>
      <c r="BO1421" s="404" t="e">
        <f>(BL1421*BR$1397)+(N1421*BR$1398)+(X1421*BR$1399)+(R1421*BR$1400)+(V1421*BR$1401)+(Z1421*BR$1402)</f>
        <v>#REF!</v>
      </c>
      <c r="BP1421" s="404" t="e">
        <f>((AZ1421-BB1421)*BR$1404)+((AT1421-AV1421)*BR$1403)+(H1421*BR$1405)+(P1421*BR$1406)</f>
        <v>#REF!</v>
      </c>
      <c r="BQ1421" s="53"/>
      <c r="BR1421" s="53"/>
      <c r="BS1421" s="779"/>
    </row>
    <row r="1422" spans="1:71" ht="21.75" customHeight="1" x14ac:dyDescent="0.25">
      <c r="A1422" s="779"/>
      <c r="B1422" s="415"/>
      <c r="C1422" s="412" t="str">
        <f>IF(ROSTER!D$32="","",ROSTER!D$32)</f>
        <v/>
      </c>
      <c r="D1422" s="413"/>
      <c r="E1422" s="419"/>
      <c r="F1422" s="421"/>
      <c r="G1422" s="423"/>
      <c r="H1422" s="426"/>
      <c r="I1422" s="427"/>
      <c r="J1422" s="430"/>
      <c r="K1422" s="431"/>
      <c r="L1422" s="434"/>
      <c r="M1422" s="435"/>
      <c r="N1422" s="438" t="s">
        <v>14</v>
      </c>
      <c r="O1422" s="439"/>
      <c r="P1422" s="430"/>
      <c r="Q1422" s="431"/>
      <c r="R1422" s="434"/>
      <c r="S1422" s="441"/>
      <c r="T1422" s="434"/>
      <c r="U1422" s="427"/>
      <c r="V1422" s="441"/>
      <c r="W1422" s="427"/>
      <c r="X1422" s="430"/>
      <c r="Y1422" s="427"/>
      <c r="Z1422" s="430"/>
      <c r="AA1422" s="427"/>
      <c r="AB1422" s="430"/>
      <c r="AC1422" s="431"/>
      <c r="AD1422" s="434"/>
      <c r="AE1422" s="435"/>
      <c r="AF1422" s="444"/>
      <c r="AG1422" s="445"/>
      <c r="AH1422" s="430"/>
      <c r="AI1422" s="431"/>
      <c r="AJ1422" s="434"/>
      <c r="AK1422" s="435"/>
      <c r="AL1422" s="448"/>
      <c r="AM1422" s="449"/>
      <c r="AN1422" s="430"/>
      <c r="AO1422" s="431"/>
      <c r="AP1422" s="434"/>
      <c r="AQ1422" s="435"/>
      <c r="AR1422" s="448"/>
      <c r="AS1422" s="449"/>
      <c r="AT1422" s="452"/>
      <c r="AU1422" s="453"/>
      <c r="AV1422" s="456"/>
      <c r="AW1422" s="457"/>
      <c r="AX1422" s="448"/>
      <c r="AY1422" s="449"/>
      <c r="AZ1422" s="430"/>
      <c r="BA1422" s="431"/>
      <c r="BB1422" s="434"/>
      <c r="BC1422" s="435"/>
      <c r="BD1422" s="448"/>
      <c r="BE1422" s="449"/>
      <c r="BF1422" s="452"/>
      <c r="BG1422" s="453"/>
      <c r="BH1422" s="456"/>
      <c r="BI1422" s="457"/>
      <c r="BJ1422" s="448"/>
      <c r="BK1422" s="449"/>
      <c r="BL1422" s="409"/>
      <c r="BM1422" s="410"/>
      <c r="BN1422" s="411"/>
      <c r="BO1422" s="405"/>
      <c r="BP1422" s="405"/>
      <c r="BQ1422" s="53"/>
      <c r="BR1422" s="53"/>
      <c r="BS1422" s="779"/>
    </row>
    <row r="1423" spans="1:71" ht="21.75" customHeight="1" x14ac:dyDescent="0.25">
      <c r="A1423" s="779"/>
      <c r="B1423" s="414" t="str">
        <f>IF(ROSTER!B34="","",ROSTER!B34)</f>
        <v/>
      </c>
      <c r="C1423" s="416" t="str">
        <f>IF(ROSTER!C$34="","",ROSTER!C$34)</f>
        <v/>
      </c>
      <c r="D1423" s="417"/>
      <c r="E1423" s="418"/>
      <c r="F1423" s="420">
        <f>IF(E1423="y",1,IF(E1423="S",1,0))</f>
        <v>0</v>
      </c>
      <c r="G1423" s="422">
        <f>IF(E1423="S",1,0)</f>
        <v>0</v>
      </c>
      <c r="H1423" s="424"/>
      <c r="I1423" s="425"/>
      <c r="J1423" s="428"/>
      <c r="K1423" s="429"/>
      <c r="L1423" s="432"/>
      <c r="M1423" s="433"/>
      <c r="N1423" s="436">
        <f>L1423+J1423</f>
        <v>0</v>
      </c>
      <c r="O1423" s="437"/>
      <c r="P1423" s="428"/>
      <c r="Q1423" s="429"/>
      <c r="R1423" s="432"/>
      <c r="S1423" s="440"/>
      <c r="T1423" s="432"/>
      <c r="U1423" s="425"/>
      <c r="V1423" s="440"/>
      <c r="W1423" s="425"/>
      <c r="X1423" s="428"/>
      <c r="Y1423" s="425"/>
      <c r="Z1423" s="428"/>
      <c r="AA1423" s="425"/>
      <c r="AB1423" s="428"/>
      <c r="AC1423" s="429"/>
      <c r="AD1423" s="432"/>
      <c r="AE1423" s="433"/>
      <c r="AF1423" s="442">
        <f>IF(AB1423=0,0,(AD1423/AB1423)*100)</f>
        <v>0</v>
      </c>
      <c r="AG1423" s="443"/>
      <c r="AH1423" s="428"/>
      <c r="AI1423" s="429"/>
      <c r="AJ1423" s="432"/>
      <c r="AK1423" s="433"/>
      <c r="AL1423" s="446">
        <f>IF(AH1423=0,0,(AJ1423/AH1423)*100)</f>
        <v>0</v>
      </c>
      <c r="AM1423" s="447"/>
      <c r="AN1423" s="428"/>
      <c r="AO1423" s="429"/>
      <c r="AP1423" s="432"/>
      <c r="AQ1423" s="433"/>
      <c r="AR1423" s="446">
        <f>IF(AN1423=0,0,(AP1423/AN1423)*100)</f>
        <v>0</v>
      </c>
      <c r="AS1423" s="447"/>
      <c r="AT1423" s="450">
        <f>AB1423+AH1423+AN1423</f>
        <v>0</v>
      </c>
      <c r="AU1423" s="451"/>
      <c r="AV1423" s="454">
        <f>AD1423+AJ1423+AP1423</f>
        <v>0</v>
      </c>
      <c r="AW1423" s="455"/>
      <c r="AX1423" s="446">
        <f>IF(AT1423=0,0,(AV1423/AT1423)*100)</f>
        <v>0</v>
      </c>
      <c r="AY1423" s="447"/>
      <c r="AZ1423" s="428"/>
      <c r="BA1423" s="429"/>
      <c r="BB1423" s="432"/>
      <c r="BC1423" s="433"/>
      <c r="BD1423" s="446">
        <f>IF(AZ1423=0,0,(BB1423/AZ1423)*100)</f>
        <v>0</v>
      </c>
      <c r="BE1423" s="447"/>
      <c r="BF1423" s="450">
        <f>AT1423+AZ1423</f>
        <v>0</v>
      </c>
      <c r="BG1423" s="451"/>
      <c r="BH1423" s="454">
        <f>AV1423+BB1423</f>
        <v>0</v>
      </c>
      <c r="BI1423" s="455"/>
      <c r="BJ1423" s="446">
        <f>IF(BF1423=0,0,(BH1423/BF1423)*100)</f>
        <v>0</v>
      </c>
      <c r="BK1423" s="447"/>
      <c r="BL1423" s="406">
        <f>(AD1423*2)+(AJ1423*2)+(AP1423*3)+BB1423</f>
        <v>0</v>
      </c>
      <c r="BM1423" s="407"/>
      <c r="BN1423" s="408"/>
      <c r="BO1423" s="404" t="e">
        <f>(BL1423*BR$1397)+(N1423*BR$1398)+(X1423*BR$1399)+(R1423*BR$1400)+(V1423*BR$1401)+(Z1423*BR$1402)</f>
        <v>#REF!</v>
      </c>
      <c r="BP1423" s="404" t="e">
        <f>((AZ1423-BB1423)*BR$1404)+((AT1423-AV1423)*BR$1403)+(H1423*BR$1405)+(P1423*BR$1406)</f>
        <v>#REF!</v>
      </c>
      <c r="BQ1423" s="53"/>
      <c r="BR1423" s="53"/>
      <c r="BS1423" s="779"/>
    </row>
    <row r="1424" spans="1:71" ht="21.75" customHeight="1" x14ac:dyDescent="0.25">
      <c r="A1424" s="779"/>
      <c r="B1424" s="415"/>
      <c r="C1424" s="412" t="str">
        <f>IF(ROSTER!D$34="","",ROSTER!D$34)</f>
        <v/>
      </c>
      <c r="D1424" s="413"/>
      <c r="E1424" s="419"/>
      <c r="F1424" s="421"/>
      <c r="G1424" s="423"/>
      <c r="H1424" s="426"/>
      <c r="I1424" s="427"/>
      <c r="J1424" s="430"/>
      <c r="K1424" s="431"/>
      <c r="L1424" s="434"/>
      <c r="M1424" s="435"/>
      <c r="N1424" s="438" t="s">
        <v>14</v>
      </c>
      <c r="O1424" s="439"/>
      <c r="P1424" s="430"/>
      <c r="Q1424" s="431"/>
      <c r="R1424" s="434"/>
      <c r="S1424" s="441"/>
      <c r="T1424" s="434"/>
      <c r="U1424" s="427"/>
      <c r="V1424" s="441"/>
      <c r="W1424" s="427"/>
      <c r="X1424" s="430"/>
      <c r="Y1424" s="427"/>
      <c r="Z1424" s="430"/>
      <c r="AA1424" s="427"/>
      <c r="AB1424" s="430"/>
      <c r="AC1424" s="431"/>
      <c r="AD1424" s="434"/>
      <c r="AE1424" s="435"/>
      <c r="AF1424" s="444"/>
      <c r="AG1424" s="445"/>
      <c r="AH1424" s="430"/>
      <c r="AI1424" s="431"/>
      <c r="AJ1424" s="434"/>
      <c r="AK1424" s="435"/>
      <c r="AL1424" s="448"/>
      <c r="AM1424" s="449"/>
      <c r="AN1424" s="430"/>
      <c r="AO1424" s="431"/>
      <c r="AP1424" s="434"/>
      <c r="AQ1424" s="435"/>
      <c r="AR1424" s="448"/>
      <c r="AS1424" s="449"/>
      <c r="AT1424" s="452"/>
      <c r="AU1424" s="453"/>
      <c r="AV1424" s="456"/>
      <c r="AW1424" s="457"/>
      <c r="AX1424" s="448"/>
      <c r="AY1424" s="449"/>
      <c r="AZ1424" s="430"/>
      <c r="BA1424" s="431"/>
      <c r="BB1424" s="434"/>
      <c r="BC1424" s="435"/>
      <c r="BD1424" s="448"/>
      <c r="BE1424" s="449"/>
      <c r="BF1424" s="452"/>
      <c r="BG1424" s="453"/>
      <c r="BH1424" s="456"/>
      <c r="BI1424" s="457"/>
      <c r="BJ1424" s="448"/>
      <c r="BK1424" s="449"/>
      <c r="BL1424" s="409"/>
      <c r="BM1424" s="410"/>
      <c r="BN1424" s="411"/>
      <c r="BO1424" s="405"/>
      <c r="BP1424" s="405"/>
      <c r="BQ1424" s="53"/>
      <c r="BR1424" s="53"/>
      <c r="BS1424" s="779"/>
    </row>
    <row r="1425" spans="1:71" ht="21.75" customHeight="1" x14ac:dyDescent="0.25">
      <c r="A1425" s="779"/>
      <c r="B1425" s="414" t="str">
        <f>IF(ROSTER!B36="","",ROSTER!B36)</f>
        <v/>
      </c>
      <c r="C1425" s="416" t="str">
        <f>IF(ROSTER!C$36="","",ROSTER!C$36)</f>
        <v/>
      </c>
      <c r="D1425" s="417"/>
      <c r="E1425" s="418"/>
      <c r="F1425" s="420">
        <f>IF(E1425="y",1,IF(E1425="S",1,0))</f>
        <v>0</v>
      </c>
      <c r="G1425" s="422">
        <f>IF(E1425="S",1,0)</f>
        <v>0</v>
      </c>
      <c r="H1425" s="424"/>
      <c r="I1425" s="425"/>
      <c r="J1425" s="428"/>
      <c r="K1425" s="429"/>
      <c r="L1425" s="432"/>
      <c r="M1425" s="433"/>
      <c r="N1425" s="436">
        <f>L1425+J1425</f>
        <v>0</v>
      </c>
      <c r="O1425" s="437"/>
      <c r="P1425" s="428"/>
      <c r="Q1425" s="429"/>
      <c r="R1425" s="432"/>
      <c r="S1425" s="440"/>
      <c r="T1425" s="432"/>
      <c r="U1425" s="425"/>
      <c r="V1425" s="440"/>
      <c r="W1425" s="425"/>
      <c r="X1425" s="428"/>
      <c r="Y1425" s="425"/>
      <c r="Z1425" s="428"/>
      <c r="AA1425" s="425"/>
      <c r="AB1425" s="428"/>
      <c r="AC1425" s="429"/>
      <c r="AD1425" s="432"/>
      <c r="AE1425" s="433"/>
      <c r="AF1425" s="442">
        <f>IF(AB1425=0,0,(AD1425/AB1425)*100)</f>
        <v>0</v>
      </c>
      <c r="AG1425" s="443"/>
      <c r="AH1425" s="428"/>
      <c r="AI1425" s="429"/>
      <c r="AJ1425" s="432"/>
      <c r="AK1425" s="433"/>
      <c r="AL1425" s="446">
        <f>IF(AH1425=0,0,(AJ1425/AH1425)*100)</f>
        <v>0</v>
      </c>
      <c r="AM1425" s="447"/>
      <c r="AN1425" s="428"/>
      <c r="AO1425" s="429"/>
      <c r="AP1425" s="432"/>
      <c r="AQ1425" s="433"/>
      <c r="AR1425" s="446">
        <f>IF(AN1425=0,0,(AP1425/AN1425)*100)</f>
        <v>0</v>
      </c>
      <c r="AS1425" s="447"/>
      <c r="AT1425" s="450">
        <f>AB1425+AH1425+AN1425</f>
        <v>0</v>
      </c>
      <c r="AU1425" s="451"/>
      <c r="AV1425" s="454">
        <f>AD1425+AJ1425+AP1425</f>
        <v>0</v>
      </c>
      <c r="AW1425" s="455"/>
      <c r="AX1425" s="446">
        <f>IF(AT1425=0,0,(AV1425/AT1425)*100)</f>
        <v>0</v>
      </c>
      <c r="AY1425" s="447"/>
      <c r="AZ1425" s="428"/>
      <c r="BA1425" s="429"/>
      <c r="BB1425" s="432"/>
      <c r="BC1425" s="433"/>
      <c r="BD1425" s="446">
        <f>IF(AZ1425=0,0,(BB1425/AZ1425)*100)</f>
        <v>0</v>
      </c>
      <c r="BE1425" s="447"/>
      <c r="BF1425" s="450">
        <f>AT1425+AZ1425</f>
        <v>0</v>
      </c>
      <c r="BG1425" s="451"/>
      <c r="BH1425" s="454">
        <f>AV1425+BB1425</f>
        <v>0</v>
      </c>
      <c r="BI1425" s="455"/>
      <c r="BJ1425" s="446">
        <f>IF(BF1425=0,0,(BH1425/BF1425)*100)</f>
        <v>0</v>
      </c>
      <c r="BK1425" s="447"/>
      <c r="BL1425" s="406">
        <f>(AD1425*2)+(AJ1425*2)+(AP1425*3)+BB1425</f>
        <v>0</v>
      </c>
      <c r="BM1425" s="407"/>
      <c r="BN1425" s="408"/>
      <c r="BO1425" s="404" t="e">
        <f>(BL1425*BR$1397)+(N1425*BR$1398)+(X1425*BR$1399)+(R1425*BR$1400)+(V1425*BR$1401)+(Z1425*BR$1402)</f>
        <v>#REF!</v>
      </c>
      <c r="BP1425" s="404" t="e">
        <f>((AZ1425-BB1425)*BR$1404)+((AT1425-AV1425)*BR$1403)+(H1425*BR$1405)+(P1425*BR$1406)</f>
        <v>#REF!</v>
      </c>
      <c r="BQ1425" s="53"/>
      <c r="BR1425" s="53"/>
      <c r="BS1425" s="779"/>
    </row>
    <row r="1426" spans="1:71" ht="21.75" customHeight="1" x14ac:dyDescent="0.25">
      <c r="A1426" s="779"/>
      <c r="B1426" s="415"/>
      <c r="C1426" s="412" t="str">
        <f>IF(ROSTER!D$36="","",ROSTER!D$36)</f>
        <v/>
      </c>
      <c r="D1426" s="413"/>
      <c r="E1426" s="419"/>
      <c r="F1426" s="421"/>
      <c r="G1426" s="423"/>
      <c r="H1426" s="426"/>
      <c r="I1426" s="427"/>
      <c r="J1426" s="430"/>
      <c r="K1426" s="431"/>
      <c r="L1426" s="434"/>
      <c r="M1426" s="435"/>
      <c r="N1426" s="438" t="s">
        <v>14</v>
      </c>
      <c r="O1426" s="439"/>
      <c r="P1426" s="430"/>
      <c r="Q1426" s="431"/>
      <c r="R1426" s="434"/>
      <c r="S1426" s="441"/>
      <c r="T1426" s="434"/>
      <c r="U1426" s="427"/>
      <c r="V1426" s="441"/>
      <c r="W1426" s="427"/>
      <c r="X1426" s="430"/>
      <c r="Y1426" s="427"/>
      <c r="Z1426" s="430"/>
      <c r="AA1426" s="427"/>
      <c r="AB1426" s="430"/>
      <c r="AC1426" s="431"/>
      <c r="AD1426" s="434"/>
      <c r="AE1426" s="435"/>
      <c r="AF1426" s="444"/>
      <c r="AG1426" s="445"/>
      <c r="AH1426" s="430"/>
      <c r="AI1426" s="431"/>
      <c r="AJ1426" s="434"/>
      <c r="AK1426" s="435"/>
      <c r="AL1426" s="448"/>
      <c r="AM1426" s="449"/>
      <c r="AN1426" s="430"/>
      <c r="AO1426" s="431"/>
      <c r="AP1426" s="434"/>
      <c r="AQ1426" s="435"/>
      <c r="AR1426" s="448"/>
      <c r="AS1426" s="449"/>
      <c r="AT1426" s="452"/>
      <c r="AU1426" s="453"/>
      <c r="AV1426" s="456"/>
      <c r="AW1426" s="457"/>
      <c r="AX1426" s="448"/>
      <c r="AY1426" s="449"/>
      <c r="AZ1426" s="430"/>
      <c r="BA1426" s="431"/>
      <c r="BB1426" s="434"/>
      <c r="BC1426" s="435"/>
      <c r="BD1426" s="448"/>
      <c r="BE1426" s="449"/>
      <c r="BF1426" s="452"/>
      <c r="BG1426" s="453"/>
      <c r="BH1426" s="456"/>
      <c r="BI1426" s="457"/>
      <c r="BJ1426" s="448"/>
      <c r="BK1426" s="449"/>
      <c r="BL1426" s="409"/>
      <c r="BM1426" s="410"/>
      <c r="BN1426" s="411"/>
      <c r="BO1426" s="405"/>
      <c r="BP1426" s="405"/>
      <c r="BQ1426" s="53"/>
      <c r="BR1426" s="53"/>
      <c r="BS1426" s="779"/>
    </row>
    <row r="1427" spans="1:71" ht="21.75" customHeight="1" x14ac:dyDescent="0.25">
      <c r="A1427" s="779"/>
      <c r="B1427" s="414" t="str">
        <f>IF(ROSTER!B38="","",ROSTER!B38)</f>
        <v/>
      </c>
      <c r="C1427" s="416" t="str">
        <f>IF(ROSTER!C$38="","",ROSTER!C$38)</f>
        <v/>
      </c>
      <c r="D1427" s="417"/>
      <c r="E1427" s="418"/>
      <c r="F1427" s="420">
        <f>IF(E1427="y",1,IF(E1427="S",1,0))</f>
        <v>0</v>
      </c>
      <c r="G1427" s="422">
        <f>IF(E1427="S",1,0)</f>
        <v>0</v>
      </c>
      <c r="H1427" s="424"/>
      <c r="I1427" s="425"/>
      <c r="J1427" s="428"/>
      <c r="K1427" s="429"/>
      <c r="L1427" s="432"/>
      <c r="M1427" s="433"/>
      <c r="N1427" s="436">
        <f>L1427+J1427</f>
        <v>0</v>
      </c>
      <c r="O1427" s="437"/>
      <c r="P1427" s="428"/>
      <c r="Q1427" s="429"/>
      <c r="R1427" s="432"/>
      <c r="S1427" s="440"/>
      <c r="T1427" s="432"/>
      <c r="U1427" s="425"/>
      <c r="V1427" s="440"/>
      <c r="W1427" s="425"/>
      <c r="X1427" s="428"/>
      <c r="Y1427" s="425"/>
      <c r="Z1427" s="428"/>
      <c r="AA1427" s="425"/>
      <c r="AB1427" s="428"/>
      <c r="AC1427" s="429"/>
      <c r="AD1427" s="432"/>
      <c r="AE1427" s="433"/>
      <c r="AF1427" s="442">
        <f>IF(AB1427=0,0,(AD1427/AB1427)*100)</f>
        <v>0</v>
      </c>
      <c r="AG1427" s="443"/>
      <c r="AH1427" s="428"/>
      <c r="AI1427" s="429"/>
      <c r="AJ1427" s="432"/>
      <c r="AK1427" s="433"/>
      <c r="AL1427" s="446">
        <f>IF(AH1427=0,0,(AJ1427/AH1427)*100)</f>
        <v>0</v>
      </c>
      <c r="AM1427" s="447"/>
      <c r="AN1427" s="428"/>
      <c r="AO1427" s="429"/>
      <c r="AP1427" s="432"/>
      <c r="AQ1427" s="433"/>
      <c r="AR1427" s="446">
        <f>IF(AN1427=0,0,(AP1427/AN1427)*100)</f>
        <v>0</v>
      </c>
      <c r="AS1427" s="447"/>
      <c r="AT1427" s="450">
        <f>AB1427+AH1427+AN1427</f>
        <v>0</v>
      </c>
      <c r="AU1427" s="451"/>
      <c r="AV1427" s="454">
        <f>AD1427+AJ1427+AP1427</f>
        <v>0</v>
      </c>
      <c r="AW1427" s="455"/>
      <c r="AX1427" s="446">
        <f>IF(AT1427=0,0,(AV1427/AT1427)*100)</f>
        <v>0</v>
      </c>
      <c r="AY1427" s="447"/>
      <c r="AZ1427" s="428"/>
      <c r="BA1427" s="429"/>
      <c r="BB1427" s="432"/>
      <c r="BC1427" s="433"/>
      <c r="BD1427" s="446">
        <f>IF(AZ1427=0,0,(BB1427/AZ1427)*100)</f>
        <v>0</v>
      </c>
      <c r="BE1427" s="447"/>
      <c r="BF1427" s="450">
        <f>AT1427+AZ1427</f>
        <v>0</v>
      </c>
      <c r="BG1427" s="451"/>
      <c r="BH1427" s="454">
        <f>AV1427+BB1427</f>
        <v>0</v>
      </c>
      <c r="BI1427" s="455"/>
      <c r="BJ1427" s="446">
        <f>IF(BF1427=0,0,(BH1427/BF1427)*100)</f>
        <v>0</v>
      </c>
      <c r="BK1427" s="447"/>
      <c r="BL1427" s="406">
        <f>(AD1427*2)+(AJ1427*2)+(AP1427*3)+BB1427</f>
        <v>0</v>
      </c>
      <c r="BM1427" s="407"/>
      <c r="BN1427" s="408"/>
      <c r="BO1427" s="404" t="e">
        <f>(BL1427*BR$1397)+(N1427*BR$1398)+(X1427*BR$1399)+(R1427*BR$1400)+(V1427*BR$1401)+(Z1427*BR$1402)</f>
        <v>#REF!</v>
      </c>
      <c r="BP1427" s="404" t="e">
        <f>((AZ1427-BB1427)*BR$1404)+((AT1427-AV1427)*BR$1403)+(H1427*BR$1405)+(P1427*BR$1406)</f>
        <v>#REF!</v>
      </c>
      <c r="BQ1427" s="53"/>
      <c r="BR1427" s="53"/>
      <c r="BS1427" s="779"/>
    </row>
    <row r="1428" spans="1:71" ht="21.75" customHeight="1" x14ac:dyDescent="0.25">
      <c r="A1428" s="779"/>
      <c r="B1428" s="415"/>
      <c r="C1428" s="412" t="str">
        <f>IF(ROSTER!D$38="","",ROSTER!D$38)</f>
        <v/>
      </c>
      <c r="D1428" s="413"/>
      <c r="E1428" s="419"/>
      <c r="F1428" s="421"/>
      <c r="G1428" s="423"/>
      <c r="H1428" s="426"/>
      <c r="I1428" s="427"/>
      <c r="J1428" s="430"/>
      <c r="K1428" s="431"/>
      <c r="L1428" s="434"/>
      <c r="M1428" s="435"/>
      <c r="N1428" s="438" t="s">
        <v>14</v>
      </c>
      <c r="O1428" s="439"/>
      <c r="P1428" s="430"/>
      <c r="Q1428" s="431"/>
      <c r="R1428" s="434"/>
      <c r="S1428" s="441"/>
      <c r="T1428" s="434"/>
      <c r="U1428" s="427"/>
      <c r="V1428" s="441"/>
      <c r="W1428" s="427"/>
      <c r="X1428" s="430"/>
      <c r="Y1428" s="427"/>
      <c r="Z1428" s="430"/>
      <c r="AA1428" s="427"/>
      <c r="AB1428" s="430"/>
      <c r="AC1428" s="431"/>
      <c r="AD1428" s="434"/>
      <c r="AE1428" s="435"/>
      <c r="AF1428" s="444"/>
      <c r="AG1428" s="445"/>
      <c r="AH1428" s="430"/>
      <c r="AI1428" s="431"/>
      <c r="AJ1428" s="434"/>
      <c r="AK1428" s="435"/>
      <c r="AL1428" s="448"/>
      <c r="AM1428" s="449"/>
      <c r="AN1428" s="430"/>
      <c r="AO1428" s="431"/>
      <c r="AP1428" s="434"/>
      <c r="AQ1428" s="435"/>
      <c r="AR1428" s="448"/>
      <c r="AS1428" s="449"/>
      <c r="AT1428" s="452"/>
      <c r="AU1428" s="453"/>
      <c r="AV1428" s="456"/>
      <c r="AW1428" s="457"/>
      <c r="AX1428" s="448"/>
      <c r="AY1428" s="449"/>
      <c r="AZ1428" s="430"/>
      <c r="BA1428" s="431"/>
      <c r="BB1428" s="434"/>
      <c r="BC1428" s="435"/>
      <c r="BD1428" s="448"/>
      <c r="BE1428" s="449"/>
      <c r="BF1428" s="452"/>
      <c r="BG1428" s="453"/>
      <c r="BH1428" s="456"/>
      <c r="BI1428" s="457"/>
      <c r="BJ1428" s="448"/>
      <c r="BK1428" s="449"/>
      <c r="BL1428" s="409"/>
      <c r="BM1428" s="410"/>
      <c r="BN1428" s="411"/>
      <c r="BO1428" s="405"/>
      <c r="BP1428" s="405"/>
      <c r="BQ1428" s="53"/>
      <c r="BR1428" s="53"/>
      <c r="BS1428" s="779"/>
    </row>
    <row r="1429" spans="1:71" ht="21.75" customHeight="1" x14ac:dyDescent="0.25">
      <c r="A1429" s="779"/>
      <c r="B1429" s="414" t="str">
        <f>IF(ROSTER!B40="","",ROSTER!B40)</f>
        <v/>
      </c>
      <c r="C1429" s="416" t="str">
        <f>IF(ROSTER!C$40="","",ROSTER!C$40)</f>
        <v/>
      </c>
      <c r="D1429" s="417"/>
      <c r="E1429" s="418"/>
      <c r="F1429" s="420">
        <f>IF(E1429="y",1,IF(E1429="S",1,0))</f>
        <v>0</v>
      </c>
      <c r="G1429" s="422">
        <f>IF(E1429="S",1,0)</f>
        <v>0</v>
      </c>
      <c r="H1429" s="424"/>
      <c r="I1429" s="425"/>
      <c r="J1429" s="428"/>
      <c r="K1429" s="429"/>
      <c r="L1429" s="432"/>
      <c r="M1429" s="433"/>
      <c r="N1429" s="436">
        <f>L1429+J1429</f>
        <v>0</v>
      </c>
      <c r="O1429" s="437"/>
      <c r="P1429" s="428"/>
      <c r="Q1429" s="429"/>
      <c r="R1429" s="432"/>
      <c r="S1429" s="440"/>
      <c r="T1429" s="432"/>
      <c r="U1429" s="425"/>
      <c r="V1429" s="440"/>
      <c r="W1429" s="425"/>
      <c r="X1429" s="428"/>
      <c r="Y1429" s="425"/>
      <c r="Z1429" s="428"/>
      <c r="AA1429" s="425"/>
      <c r="AB1429" s="428"/>
      <c r="AC1429" s="429"/>
      <c r="AD1429" s="432"/>
      <c r="AE1429" s="433"/>
      <c r="AF1429" s="442">
        <f>IF(AB1429=0,0,(AD1429/AB1429)*100)</f>
        <v>0</v>
      </c>
      <c r="AG1429" s="443"/>
      <c r="AH1429" s="428"/>
      <c r="AI1429" s="429"/>
      <c r="AJ1429" s="432"/>
      <c r="AK1429" s="433"/>
      <c r="AL1429" s="446">
        <f>IF(AH1429=0,0,(AJ1429/AH1429)*100)</f>
        <v>0</v>
      </c>
      <c r="AM1429" s="447"/>
      <c r="AN1429" s="428"/>
      <c r="AO1429" s="429"/>
      <c r="AP1429" s="432"/>
      <c r="AQ1429" s="433"/>
      <c r="AR1429" s="446">
        <f>IF(AN1429=0,0,(AP1429/AN1429)*100)</f>
        <v>0</v>
      </c>
      <c r="AS1429" s="447"/>
      <c r="AT1429" s="450">
        <f>AB1429+AH1429+AN1429</f>
        <v>0</v>
      </c>
      <c r="AU1429" s="451"/>
      <c r="AV1429" s="454">
        <f>AD1429+AJ1429+AP1429</f>
        <v>0</v>
      </c>
      <c r="AW1429" s="455"/>
      <c r="AX1429" s="446">
        <f>IF(AT1429=0,0,(AV1429/AT1429)*100)</f>
        <v>0</v>
      </c>
      <c r="AY1429" s="447"/>
      <c r="AZ1429" s="428"/>
      <c r="BA1429" s="429"/>
      <c r="BB1429" s="432"/>
      <c r="BC1429" s="433"/>
      <c r="BD1429" s="446">
        <f>IF(AZ1429=0,0,(BB1429/AZ1429)*100)</f>
        <v>0</v>
      </c>
      <c r="BE1429" s="447"/>
      <c r="BF1429" s="450">
        <f>AT1429+AZ1429</f>
        <v>0</v>
      </c>
      <c r="BG1429" s="451"/>
      <c r="BH1429" s="454">
        <f>AV1429+BB1429</f>
        <v>0</v>
      </c>
      <c r="BI1429" s="455"/>
      <c r="BJ1429" s="446">
        <f>IF(BF1429=0,0,(BH1429/BF1429)*100)</f>
        <v>0</v>
      </c>
      <c r="BK1429" s="447"/>
      <c r="BL1429" s="406">
        <f>(AD1429*2)+(AJ1429*2)+(AP1429*3)+BB1429</f>
        <v>0</v>
      </c>
      <c r="BM1429" s="407"/>
      <c r="BN1429" s="408"/>
      <c r="BO1429" s="404" t="e">
        <f>(BL1429*BR$1397)+(N1429*BR$1398)+(X1429*BR$1399)+(R1429*BR$1400)+(V1429*BR$1401)+(Z1429*BR$1402)</f>
        <v>#REF!</v>
      </c>
      <c r="BP1429" s="404" t="e">
        <f>((AZ1429-BB1429)*BR$1404)+((AT1429-AV1429)*BR$1403)+(H1429*BR$1405)+(P1429*BR$1406)</f>
        <v>#REF!</v>
      </c>
      <c r="BQ1429" s="53"/>
      <c r="BR1429" s="53"/>
      <c r="BS1429" s="779"/>
    </row>
    <row r="1430" spans="1:71" ht="21.75" customHeight="1" x14ac:dyDescent="0.25">
      <c r="A1430" s="779"/>
      <c r="B1430" s="415"/>
      <c r="C1430" s="412" t="str">
        <f>IF(ROSTER!D$40="","",ROSTER!D$40)</f>
        <v/>
      </c>
      <c r="D1430" s="413"/>
      <c r="E1430" s="419"/>
      <c r="F1430" s="421"/>
      <c r="G1430" s="423"/>
      <c r="H1430" s="426"/>
      <c r="I1430" s="427"/>
      <c r="J1430" s="430"/>
      <c r="K1430" s="431"/>
      <c r="L1430" s="434"/>
      <c r="M1430" s="435"/>
      <c r="N1430" s="438" t="s">
        <v>14</v>
      </c>
      <c r="O1430" s="439"/>
      <c r="P1430" s="430"/>
      <c r="Q1430" s="431"/>
      <c r="R1430" s="434"/>
      <c r="S1430" s="441"/>
      <c r="T1430" s="434"/>
      <c r="U1430" s="427"/>
      <c r="V1430" s="441"/>
      <c r="W1430" s="427"/>
      <c r="X1430" s="430"/>
      <c r="Y1430" s="427"/>
      <c r="Z1430" s="430"/>
      <c r="AA1430" s="427"/>
      <c r="AB1430" s="430"/>
      <c r="AC1430" s="431"/>
      <c r="AD1430" s="434"/>
      <c r="AE1430" s="435"/>
      <c r="AF1430" s="444"/>
      <c r="AG1430" s="445"/>
      <c r="AH1430" s="430"/>
      <c r="AI1430" s="431"/>
      <c r="AJ1430" s="434"/>
      <c r="AK1430" s="435"/>
      <c r="AL1430" s="448"/>
      <c r="AM1430" s="449"/>
      <c r="AN1430" s="430"/>
      <c r="AO1430" s="431"/>
      <c r="AP1430" s="434"/>
      <c r="AQ1430" s="435"/>
      <c r="AR1430" s="448"/>
      <c r="AS1430" s="449"/>
      <c r="AT1430" s="452"/>
      <c r="AU1430" s="453"/>
      <c r="AV1430" s="456"/>
      <c r="AW1430" s="457"/>
      <c r="AX1430" s="448"/>
      <c r="AY1430" s="449"/>
      <c r="AZ1430" s="430"/>
      <c r="BA1430" s="431"/>
      <c r="BB1430" s="434"/>
      <c r="BC1430" s="435"/>
      <c r="BD1430" s="448"/>
      <c r="BE1430" s="449"/>
      <c r="BF1430" s="452"/>
      <c r="BG1430" s="453"/>
      <c r="BH1430" s="456"/>
      <c r="BI1430" s="457"/>
      <c r="BJ1430" s="448"/>
      <c r="BK1430" s="449"/>
      <c r="BL1430" s="409"/>
      <c r="BM1430" s="410"/>
      <c r="BN1430" s="411"/>
      <c r="BO1430" s="405"/>
      <c r="BP1430" s="405"/>
      <c r="BQ1430" s="53"/>
      <c r="BR1430" s="53"/>
      <c r="BS1430" s="779"/>
    </row>
    <row r="1431" spans="1:71" ht="21.75" customHeight="1" x14ac:dyDescent="0.25">
      <c r="A1431" s="779"/>
      <c r="B1431" s="414" t="str">
        <f>IF(ROSTER!B42="","",ROSTER!B42)</f>
        <v/>
      </c>
      <c r="C1431" s="416" t="str">
        <f>IF(ROSTER!C$42="","",ROSTER!C$42)</f>
        <v/>
      </c>
      <c r="D1431" s="417"/>
      <c r="E1431" s="418"/>
      <c r="F1431" s="420">
        <f>IF(E1431="y",1,IF(E1431="S",1,0))</f>
        <v>0</v>
      </c>
      <c r="G1431" s="422">
        <f>IF(E1431="S",1,0)</f>
        <v>0</v>
      </c>
      <c r="H1431" s="424"/>
      <c r="I1431" s="425"/>
      <c r="J1431" s="428"/>
      <c r="K1431" s="429"/>
      <c r="L1431" s="432"/>
      <c r="M1431" s="433"/>
      <c r="N1431" s="436">
        <f>L1431+J1431</f>
        <v>0</v>
      </c>
      <c r="O1431" s="437"/>
      <c r="P1431" s="428"/>
      <c r="Q1431" s="429"/>
      <c r="R1431" s="432"/>
      <c r="S1431" s="440"/>
      <c r="T1431" s="432"/>
      <c r="U1431" s="425"/>
      <c r="V1431" s="440"/>
      <c r="W1431" s="425"/>
      <c r="X1431" s="428"/>
      <c r="Y1431" s="425"/>
      <c r="Z1431" s="428"/>
      <c r="AA1431" s="425"/>
      <c r="AB1431" s="428"/>
      <c r="AC1431" s="429"/>
      <c r="AD1431" s="432"/>
      <c r="AE1431" s="433"/>
      <c r="AF1431" s="442">
        <f>IF(AB1431=0,0,(AD1431/AB1431)*100)</f>
        <v>0</v>
      </c>
      <c r="AG1431" s="443"/>
      <c r="AH1431" s="428"/>
      <c r="AI1431" s="429"/>
      <c r="AJ1431" s="432"/>
      <c r="AK1431" s="433"/>
      <c r="AL1431" s="446">
        <f>IF(AH1431=0,0,(AJ1431/AH1431)*100)</f>
        <v>0</v>
      </c>
      <c r="AM1431" s="447"/>
      <c r="AN1431" s="428"/>
      <c r="AO1431" s="429"/>
      <c r="AP1431" s="432"/>
      <c r="AQ1431" s="433"/>
      <c r="AR1431" s="446">
        <f>IF(AN1431=0,0,(AP1431/AN1431)*100)</f>
        <v>0</v>
      </c>
      <c r="AS1431" s="447"/>
      <c r="AT1431" s="450">
        <f>AB1431+AH1431+AN1431</f>
        <v>0</v>
      </c>
      <c r="AU1431" s="451"/>
      <c r="AV1431" s="454">
        <f>AD1431+AJ1431+AP1431</f>
        <v>0</v>
      </c>
      <c r="AW1431" s="455"/>
      <c r="AX1431" s="446">
        <f>IF(AT1431=0,0,(AV1431/AT1431)*100)</f>
        <v>0</v>
      </c>
      <c r="AY1431" s="447"/>
      <c r="AZ1431" s="428"/>
      <c r="BA1431" s="429"/>
      <c r="BB1431" s="432"/>
      <c r="BC1431" s="433"/>
      <c r="BD1431" s="446">
        <f>IF(AZ1431=0,0,(BB1431/AZ1431)*100)</f>
        <v>0</v>
      </c>
      <c r="BE1431" s="447"/>
      <c r="BF1431" s="450">
        <f>AT1431+AZ1431</f>
        <v>0</v>
      </c>
      <c r="BG1431" s="451"/>
      <c r="BH1431" s="454">
        <f>AV1431+BB1431</f>
        <v>0</v>
      </c>
      <c r="BI1431" s="455"/>
      <c r="BJ1431" s="446">
        <f>IF(BF1431=0,0,(BH1431/BF1431)*100)</f>
        <v>0</v>
      </c>
      <c r="BK1431" s="447"/>
      <c r="BL1431" s="406">
        <f>(AD1431*2)+(AJ1431*2)+(AP1431*3)+BB1431</f>
        <v>0</v>
      </c>
      <c r="BM1431" s="407"/>
      <c r="BN1431" s="408"/>
      <c r="BO1431" s="404" t="e">
        <f>(BL1431*BR$1397)+(N1431*BR$1398)+(X1431*BR$1399)+(R1431*BR$1400)+(V1431*BR$1401)+(Z1431*BR$1402)</f>
        <v>#REF!</v>
      </c>
      <c r="BP1431" s="404" t="e">
        <f>((AZ1431-BB1431)*BR$1404)+((AT1431-AV1431)*BR$1403)+(H1431*BR$1405)+(P1431*BR$1406)</f>
        <v>#REF!</v>
      </c>
      <c r="BQ1431" s="53"/>
      <c r="BR1431" s="53"/>
      <c r="BS1431" s="779"/>
    </row>
    <row r="1432" spans="1:71" ht="21.75" customHeight="1" thickBot="1" x14ac:dyDescent="0.3">
      <c r="A1432" s="779"/>
      <c r="B1432" s="415"/>
      <c r="C1432" s="412" t="str">
        <f>IF(ROSTER!D$42="","",ROSTER!D$42)</f>
        <v/>
      </c>
      <c r="D1432" s="413"/>
      <c r="E1432" s="419"/>
      <c r="F1432" s="421"/>
      <c r="G1432" s="423"/>
      <c r="H1432" s="426"/>
      <c r="I1432" s="427"/>
      <c r="J1432" s="430"/>
      <c r="K1432" s="431"/>
      <c r="L1432" s="434"/>
      <c r="M1432" s="435"/>
      <c r="N1432" s="438" t="s">
        <v>14</v>
      </c>
      <c r="O1432" s="439"/>
      <c r="P1432" s="430"/>
      <c r="Q1432" s="431"/>
      <c r="R1432" s="434"/>
      <c r="S1432" s="441"/>
      <c r="T1432" s="434"/>
      <c r="U1432" s="427"/>
      <c r="V1432" s="441"/>
      <c r="W1432" s="427"/>
      <c r="X1432" s="430"/>
      <c r="Y1432" s="427"/>
      <c r="Z1432" s="430"/>
      <c r="AA1432" s="427"/>
      <c r="AB1432" s="430"/>
      <c r="AC1432" s="431"/>
      <c r="AD1432" s="434"/>
      <c r="AE1432" s="435"/>
      <c r="AF1432" s="444"/>
      <c r="AG1432" s="445"/>
      <c r="AH1432" s="430"/>
      <c r="AI1432" s="431"/>
      <c r="AJ1432" s="434"/>
      <c r="AK1432" s="435"/>
      <c r="AL1432" s="448"/>
      <c r="AM1432" s="449"/>
      <c r="AN1432" s="430"/>
      <c r="AO1432" s="431"/>
      <c r="AP1432" s="434"/>
      <c r="AQ1432" s="435"/>
      <c r="AR1432" s="448"/>
      <c r="AS1432" s="449"/>
      <c r="AT1432" s="452"/>
      <c r="AU1432" s="453"/>
      <c r="AV1432" s="456"/>
      <c r="AW1432" s="457"/>
      <c r="AX1432" s="448"/>
      <c r="AY1432" s="449"/>
      <c r="AZ1432" s="430"/>
      <c r="BA1432" s="431"/>
      <c r="BB1432" s="434"/>
      <c r="BC1432" s="435"/>
      <c r="BD1432" s="448"/>
      <c r="BE1432" s="449"/>
      <c r="BF1432" s="452"/>
      <c r="BG1432" s="453"/>
      <c r="BH1432" s="456"/>
      <c r="BI1432" s="457"/>
      <c r="BJ1432" s="448"/>
      <c r="BK1432" s="449"/>
      <c r="BL1432" s="409"/>
      <c r="BM1432" s="410"/>
      <c r="BN1432" s="411"/>
      <c r="BO1432" s="405"/>
      <c r="BP1432" s="405"/>
      <c r="BQ1432" s="53"/>
      <c r="BR1432" s="53"/>
      <c r="BS1432" s="779"/>
    </row>
    <row r="1433" spans="1:71" ht="21.75" hidden="1" customHeight="1" x14ac:dyDescent="0.3">
      <c r="A1433" s="779"/>
      <c r="B1433" s="414" t="str">
        <f>IF(ROSTER!B44="","",ROSTER!B44)</f>
        <v/>
      </c>
      <c r="C1433" s="416" t="str">
        <f>IF(ROSTER!C$44="","",ROSTER!C$44)</f>
        <v/>
      </c>
      <c r="D1433" s="417"/>
      <c r="E1433" s="418"/>
      <c r="F1433" s="420">
        <f>IF(E1433="y",1,IF(E1433="S",1,0))</f>
        <v>0</v>
      </c>
      <c r="G1433" s="422">
        <f>IF(E1433="S",1,0)</f>
        <v>0</v>
      </c>
      <c r="H1433" s="424"/>
      <c r="I1433" s="425"/>
      <c r="J1433" s="428"/>
      <c r="K1433" s="429"/>
      <c r="L1433" s="432"/>
      <c r="M1433" s="433"/>
      <c r="N1433" s="436">
        <f>L1433+J1433</f>
        <v>0</v>
      </c>
      <c r="O1433" s="437"/>
      <c r="P1433" s="428"/>
      <c r="Q1433" s="429"/>
      <c r="R1433" s="432"/>
      <c r="S1433" s="440"/>
      <c r="T1433" s="432"/>
      <c r="U1433" s="425"/>
      <c r="V1433" s="440"/>
      <c r="W1433" s="425"/>
      <c r="X1433" s="428"/>
      <c r="Y1433" s="425"/>
      <c r="Z1433" s="428"/>
      <c r="AA1433" s="425"/>
      <c r="AB1433" s="428"/>
      <c r="AC1433" s="429"/>
      <c r="AD1433" s="432"/>
      <c r="AE1433" s="433"/>
      <c r="AF1433" s="442">
        <f>IF(AB1433=0,0,(AD1433/AB1433)*100)</f>
        <v>0</v>
      </c>
      <c r="AG1433" s="443"/>
      <c r="AH1433" s="428"/>
      <c r="AI1433" s="429"/>
      <c r="AJ1433" s="432"/>
      <c r="AK1433" s="433"/>
      <c r="AL1433" s="446">
        <f>IF(AH1433=0,0,(AJ1433/AH1433)*100)</f>
        <v>0</v>
      </c>
      <c r="AM1433" s="447"/>
      <c r="AN1433" s="428"/>
      <c r="AO1433" s="429"/>
      <c r="AP1433" s="432"/>
      <c r="AQ1433" s="433"/>
      <c r="AR1433" s="446">
        <f>IF(AN1433=0,0,(AP1433/AN1433)*100)</f>
        <v>0</v>
      </c>
      <c r="AS1433" s="447"/>
      <c r="AT1433" s="450">
        <f>AB1433+AH1433+AN1433</f>
        <v>0</v>
      </c>
      <c r="AU1433" s="451"/>
      <c r="AV1433" s="454">
        <f>AD1433+AJ1433+AP1433</f>
        <v>0</v>
      </c>
      <c r="AW1433" s="455"/>
      <c r="AX1433" s="446">
        <f>IF(AT1433=0,0,(AV1433/AT1433)*100)</f>
        <v>0</v>
      </c>
      <c r="AY1433" s="447"/>
      <c r="AZ1433" s="428"/>
      <c r="BA1433" s="429"/>
      <c r="BB1433" s="432"/>
      <c r="BC1433" s="433"/>
      <c r="BD1433" s="446">
        <f>IF(AZ1433=0,0,(BB1433/AZ1433)*100)</f>
        <v>0</v>
      </c>
      <c r="BE1433" s="447"/>
      <c r="BF1433" s="450">
        <f>AT1433+AZ1433</f>
        <v>0</v>
      </c>
      <c r="BG1433" s="451"/>
      <c r="BH1433" s="454">
        <f>AV1433+BB1433</f>
        <v>0</v>
      </c>
      <c r="BI1433" s="455"/>
      <c r="BJ1433" s="446">
        <f>IF(BF1433=0,0,(BH1433/BF1433)*100)</f>
        <v>0</v>
      </c>
      <c r="BK1433" s="447"/>
      <c r="BL1433" s="406">
        <f>(AD1433*2)+(AJ1433*2)+(AP1433*3)+BB1433</f>
        <v>0</v>
      </c>
      <c r="BM1433" s="407"/>
      <c r="BN1433" s="408"/>
      <c r="BO1433" s="404" t="e">
        <f>(BL1433*BR$1397)+(N1433*BR$1398)+(X1433*BR$1399)+(R1433*BR$1400)+(V1433*BR$1401)+(Z1433*BR$1402)</f>
        <v>#REF!</v>
      </c>
      <c r="BP1433" s="404" t="e">
        <f>((AZ1433-BB1433)*BR$1404)+((AT1433-AV1433)*BR$1403)+(H1433*BR$1405)+(P1433*BR$1406)</f>
        <v>#REF!</v>
      </c>
      <c r="BQ1433" s="53"/>
      <c r="BR1433" s="53"/>
      <c r="BS1433" s="779"/>
    </row>
    <row r="1434" spans="1:71" ht="21.75" hidden="1" customHeight="1" x14ac:dyDescent="0.3">
      <c r="A1434" s="779"/>
      <c r="B1434" s="415"/>
      <c r="C1434" s="412" t="str">
        <f>IF(ROSTER!D$44="","",ROSTER!D$44)</f>
        <v/>
      </c>
      <c r="D1434" s="413"/>
      <c r="E1434" s="419"/>
      <c r="F1434" s="421"/>
      <c r="G1434" s="423"/>
      <c r="H1434" s="426"/>
      <c r="I1434" s="427"/>
      <c r="J1434" s="430"/>
      <c r="K1434" s="431"/>
      <c r="L1434" s="434"/>
      <c r="M1434" s="435"/>
      <c r="N1434" s="438" t="s">
        <v>14</v>
      </c>
      <c r="O1434" s="439"/>
      <c r="P1434" s="430"/>
      <c r="Q1434" s="431"/>
      <c r="R1434" s="434"/>
      <c r="S1434" s="441"/>
      <c r="T1434" s="434"/>
      <c r="U1434" s="427"/>
      <c r="V1434" s="441"/>
      <c r="W1434" s="427"/>
      <c r="X1434" s="430"/>
      <c r="Y1434" s="427"/>
      <c r="Z1434" s="430"/>
      <c r="AA1434" s="427"/>
      <c r="AB1434" s="430"/>
      <c r="AC1434" s="431"/>
      <c r="AD1434" s="434"/>
      <c r="AE1434" s="435"/>
      <c r="AF1434" s="444"/>
      <c r="AG1434" s="445"/>
      <c r="AH1434" s="430"/>
      <c r="AI1434" s="431"/>
      <c r="AJ1434" s="434"/>
      <c r="AK1434" s="435"/>
      <c r="AL1434" s="448"/>
      <c r="AM1434" s="449"/>
      <c r="AN1434" s="430"/>
      <c r="AO1434" s="431"/>
      <c r="AP1434" s="434"/>
      <c r="AQ1434" s="435"/>
      <c r="AR1434" s="448"/>
      <c r="AS1434" s="449"/>
      <c r="AT1434" s="452"/>
      <c r="AU1434" s="453"/>
      <c r="AV1434" s="456"/>
      <c r="AW1434" s="457"/>
      <c r="AX1434" s="448"/>
      <c r="AY1434" s="449"/>
      <c r="AZ1434" s="430"/>
      <c r="BA1434" s="431"/>
      <c r="BB1434" s="434"/>
      <c r="BC1434" s="435"/>
      <c r="BD1434" s="448"/>
      <c r="BE1434" s="449"/>
      <c r="BF1434" s="452"/>
      <c r="BG1434" s="453"/>
      <c r="BH1434" s="456"/>
      <c r="BI1434" s="457"/>
      <c r="BJ1434" s="448"/>
      <c r="BK1434" s="449"/>
      <c r="BL1434" s="409"/>
      <c r="BM1434" s="410"/>
      <c r="BN1434" s="411"/>
      <c r="BO1434" s="405"/>
      <c r="BP1434" s="405"/>
      <c r="BQ1434" s="53"/>
      <c r="BR1434" s="53"/>
      <c r="BS1434" s="779"/>
    </row>
    <row r="1435" spans="1:71" ht="21.75" hidden="1" customHeight="1" x14ac:dyDescent="0.3">
      <c r="A1435" s="779"/>
      <c r="B1435" s="414" t="str">
        <f>IF(ROSTER!B46="","",ROSTER!B46)</f>
        <v/>
      </c>
      <c r="C1435" s="416" t="str">
        <f>IF(ROSTER!C$46="","",ROSTER!C$46)</f>
        <v/>
      </c>
      <c r="D1435" s="417"/>
      <c r="E1435" s="418"/>
      <c r="F1435" s="420">
        <f>IF(E1435="y",1,IF(E1435="S",1,0))</f>
        <v>0</v>
      </c>
      <c r="G1435" s="422">
        <f>IF(E1435="S",1,0)</f>
        <v>0</v>
      </c>
      <c r="H1435" s="424"/>
      <c r="I1435" s="425"/>
      <c r="J1435" s="428"/>
      <c r="K1435" s="429"/>
      <c r="L1435" s="432"/>
      <c r="M1435" s="433"/>
      <c r="N1435" s="436">
        <f>L1435+J1435</f>
        <v>0</v>
      </c>
      <c r="O1435" s="437"/>
      <c r="P1435" s="428"/>
      <c r="Q1435" s="429"/>
      <c r="R1435" s="432"/>
      <c r="S1435" s="440"/>
      <c r="T1435" s="432"/>
      <c r="U1435" s="425"/>
      <c r="V1435" s="440"/>
      <c r="W1435" s="425"/>
      <c r="X1435" s="428"/>
      <c r="Y1435" s="425"/>
      <c r="Z1435" s="428"/>
      <c r="AA1435" s="425"/>
      <c r="AB1435" s="428"/>
      <c r="AC1435" s="429"/>
      <c r="AD1435" s="432"/>
      <c r="AE1435" s="433"/>
      <c r="AF1435" s="442">
        <f>IF(AB1435=0,0,(AD1435/AB1435)*100)</f>
        <v>0</v>
      </c>
      <c r="AG1435" s="443"/>
      <c r="AH1435" s="428"/>
      <c r="AI1435" s="429"/>
      <c r="AJ1435" s="432"/>
      <c r="AK1435" s="433"/>
      <c r="AL1435" s="446">
        <f>IF(AH1435=0,0,(AJ1435/AH1435)*100)</f>
        <v>0</v>
      </c>
      <c r="AM1435" s="447"/>
      <c r="AN1435" s="428"/>
      <c r="AO1435" s="429"/>
      <c r="AP1435" s="432"/>
      <c r="AQ1435" s="433"/>
      <c r="AR1435" s="446">
        <f>IF(AN1435=0,0,(AP1435/AN1435)*100)</f>
        <v>0</v>
      </c>
      <c r="AS1435" s="447"/>
      <c r="AT1435" s="450">
        <f>AB1435+AH1435+AN1435</f>
        <v>0</v>
      </c>
      <c r="AU1435" s="451"/>
      <c r="AV1435" s="454">
        <f>AD1435+AJ1435+AP1435</f>
        <v>0</v>
      </c>
      <c r="AW1435" s="455"/>
      <c r="AX1435" s="446">
        <f>IF(AT1435=0,0,(AV1435/AT1435)*100)</f>
        <v>0</v>
      </c>
      <c r="AY1435" s="447"/>
      <c r="AZ1435" s="428"/>
      <c r="BA1435" s="429"/>
      <c r="BB1435" s="432"/>
      <c r="BC1435" s="433"/>
      <c r="BD1435" s="446">
        <f>IF(AZ1435=0,0,(BB1435/AZ1435)*100)</f>
        <v>0</v>
      </c>
      <c r="BE1435" s="447"/>
      <c r="BF1435" s="450">
        <f>AT1435+AZ1435</f>
        <v>0</v>
      </c>
      <c r="BG1435" s="451"/>
      <c r="BH1435" s="454">
        <f>AV1435+BB1435</f>
        <v>0</v>
      </c>
      <c r="BI1435" s="455"/>
      <c r="BJ1435" s="446">
        <f>IF(BF1435=0,0,(BH1435/BF1435)*100)</f>
        <v>0</v>
      </c>
      <c r="BK1435" s="447"/>
      <c r="BL1435" s="406">
        <f>(AD1435*2)+(AJ1435*2)+(AP1435*3)+BB1435</f>
        <v>0</v>
      </c>
      <c r="BM1435" s="407"/>
      <c r="BN1435" s="408"/>
      <c r="BO1435" s="402" t="e">
        <f>(BL1435*BR$74)+(N1435*BR$75)+(X1435*BR$76)+(R1435*BR$77)+(V1435*BR$78)+(Z1435*BR$79)</f>
        <v>#REF!</v>
      </c>
      <c r="BP1435" s="404" t="e">
        <f>((AZ1435-BB1435)*BR$81)+((AT1435-AV1435)*BR$80)+(H1435*BR$82)+(P1435*BR$83)</f>
        <v>#REF!</v>
      </c>
      <c r="BQ1435" s="53"/>
      <c r="BR1435" s="53"/>
      <c r="BS1435" s="779"/>
    </row>
    <row r="1436" spans="1:71" ht="22.5" hidden="1" customHeight="1" x14ac:dyDescent="0.3">
      <c r="A1436" s="779"/>
      <c r="B1436" s="415"/>
      <c r="C1436" s="412" t="str">
        <f>IF(ROSTER!D$46="","",ROSTER!D$46)</f>
        <v/>
      </c>
      <c r="D1436" s="413"/>
      <c r="E1436" s="419"/>
      <c r="F1436" s="421"/>
      <c r="G1436" s="423"/>
      <c r="H1436" s="426"/>
      <c r="I1436" s="427"/>
      <c r="J1436" s="430"/>
      <c r="K1436" s="431"/>
      <c r="L1436" s="434"/>
      <c r="M1436" s="435"/>
      <c r="N1436" s="438" t="s">
        <v>14</v>
      </c>
      <c r="O1436" s="439"/>
      <c r="P1436" s="430"/>
      <c r="Q1436" s="431"/>
      <c r="R1436" s="434"/>
      <c r="S1436" s="441"/>
      <c r="T1436" s="434"/>
      <c r="U1436" s="427"/>
      <c r="V1436" s="441"/>
      <c r="W1436" s="427"/>
      <c r="X1436" s="430"/>
      <c r="Y1436" s="427"/>
      <c r="Z1436" s="430"/>
      <c r="AA1436" s="427"/>
      <c r="AB1436" s="430"/>
      <c r="AC1436" s="431"/>
      <c r="AD1436" s="434"/>
      <c r="AE1436" s="435"/>
      <c r="AF1436" s="444"/>
      <c r="AG1436" s="445"/>
      <c r="AH1436" s="430"/>
      <c r="AI1436" s="431"/>
      <c r="AJ1436" s="434"/>
      <c r="AK1436" s="435"/>
      <c r="AL1436" s="448"/>
      <c r="AM1436" s="449"/>
      <c r="AN1436" s="430"/>
      <c r="AO1436" s="431"/>
      <c r="AP1436" s="434"/>
      <c r="AQ1436" s="435"/>
      <c r="AR1436" s="448"/>
      <c r="AS1436" s="449"/>
      <c r="AT1436" s="452"/>
      <c r="AU1436" s="453"/>
      <c r="AV1436" s="456"/>
      <c r="AW1436" s="457"/>
      <c r="AX1436" s="448"/>
      <c r="AY1436" s="449"/>
      <c r="AZ1436" s="430"/>
      <c r="BA1436" s="431"/>
      <c r="BB1436" s="434"/>
      <c r="BC1436" s="435"/>
      <c r="BD1436" s="448"/>
      <c r="BE1436" s="449"/>
      <c r="BF1436" s="452"/>
      <c r="BG1436" s="453"/>
      <c r="BH1436" s="456"/>
      <c r="BI1436" s="457"/>
      <c r="BJ1436" s="448"/>
      <c r="BK1436" s="449"/>
      <c r="BL1436" s="409"/>
      <c r="BM1436" s="410"/>
      <c r="BN1436" s="411"/>
      <c r="BO1436" s="403"/>
      <c r="BP1436" s="405"/>
      <c r="BQ1436" s="53"/>
      <c r="BR1436" s="53"/>
      <c r="BS1436" s="779"/>
    </row>
    <row r="1437" spans="1:71" ht="21.75" hidden="1" customHeight="1" x14ac:dyDescent="0.3">
      <c r="A1437" s="779"/>
      <c r="B1437" s="414" t="str">
        <f>IF(ROSTER!B48="","",ROSTER!B48)</f>
        <v/>
      </c>
      <c r="C1437" s="416" t="str">
        <f>IF(ROSTER!C$48="","",ROSTER!C$48)</f>
        <v/>
      </c>
      <c r="D1437" s="417"/>
      <c r="E1437" s="418"/>
      <c r="F1437" s="420">
        <f t="shared" ref="F1437" si="792">IF(E1437="y",1,IF(E1437="S",1,0))</f>
        <v>0</v>
      </c>
      <c r="G1437" s="422">
        <f t="shared" ref="G1437" si="793">IF(E1437="S",1,0)</f>
        <v>0</v>
      </c>
      <c r="H1437" s="424"/>
      <c r="I1437" s="425"/>
      <c r="J1437" s="428"/>
      <c r="K1437" s="429"/>
      <c r="L1437" s="432"/>
      <c r="M1437" s="433"/>
      <c r="N1437" s="436">
        <f t="shared" ref="N1437" si="794">L1437+J1437</f>
        <v>0</v>
      </c>
      <c r="O1437" s="437"/>
      <c r="P1437" s="428"/>
      <c r="Q1437" s="429"/>
      <c r="R1437" s="432"/>
      <c r="S1437" s="440"/>
      <c r="T1437" s="432"/>
      <c r="U1437" s="425"/>
      <c r="V1437" s="440"/>
      <c r="W1437" s="425"/>
      <c r="X1437" s="428"/>
      <c r="Y1437" s="425"/>
      <c r="Z1437" s="428"/>
      <c r="AA1437" s="425"/>
      <c r="AB1437" s="428"/>
      <c r="AC1437" s="429"/>
      <c r="AD1437" s="432"/>
      <c r="AE1437" s="433"/>
      <c r="AF1437" s="442"/>
      <c r="AG1437" s="443"/>
      <c r="AH1437" s="428"/>
      <c r="AI1437" s="429"/>
      <c r="AJ1437" s="432"/>
      <c r="AK1437" s="433"/>
      <c r="AL1437" s="446">
        <f t="shared" ref="AL1437" si="795">IF(AH1437=0,0,(AJ1437/AH1437)*100)</f>
        <v>0</v>
      </c>
      <c r="AM1437" s="447"/>
      <c r="AN1437" s="428"/>
      <c r="AO1437" s="429"/>
      <c r="AP1437" s="432"/>
      <c r="AQ1437" s="433"/>
      <c r="AR1437" s="446">
        <f t="shared" ref="AR1437" si="796">IF(AN1437=0,0,(AP1437/AN1437)*100)</f>
        <v>0</v>
      </c>
      <c r="AS1437" s="447"/>
      <c r="AT1437" s="450">
        <f t="shared" ref="AT1437" si="797">AB1437+AH1437+AN1437</f>
        <v>0</v>
      </c>
      <c r="AU1437" s="451"/>
      <c r="AV1437" s="454">
        <f t="shared" ref="AV1437" si="798">AD1437+AJ1437+AP1437</f>
        <v>0</v>
      </c>
      <c r="AW1437" s="455"/>
      <c r="AX1437" s="446">
        <f t="shared" ref="AX1437" si="799">IF(AT1437=0,0,(AV1437/AT1437)*100)</f>
        <v>0</v>
      </c>
      <c r="AY1437" s="447"/>
      <c r="AZ1437" s="428"/>
      <c r="BA1437" s="429"/>
      <c r="BB1437" s="432"/>
      <c r="BC1437" s="433"/>
      <c r="BD1437" s="446">
        <f t="shared" ref="BD1437" si="800">IF(AZ1437=0,0,(BB1437/AZ1437)*100)</f>
        <v>0</v>
      </c>
      <c r="BE1437" s="447"/>
      <c r="BF1437" s="450">
        <f t="shared" ref="BF1437" si="801">AT1437+AZ1437</f>
        <v>0</v>
      </c>
      <c r="BG1437" s="451"/>
      <c r="BH1437" s="454">
        <f t="shared" ref="BH1437" si="802">AV1437+BB1437</f>
        <v>0</v>
      </c>
      <c r="BI1437" s="455"/>
      <c r="BJ1437" s="446">
        <f t="shared" ref="BJ1437" si="803">IF(BF1437=0,0,(BH1437/BF1437)*100)</f>
        <v>0</v>
      </c>
      <c r="BK1437" s="447"/>
      <c r="BL1437" s="406">
        <f t="shared" ref="BL1437" si="804">(AD1437*2)+(AJ1437*2)+(AP1437*3)+BB1437</f>
        <v>0</v>
      </c>
      <c r="BM1437" s="407"/>
      <c r="BN1437" s="408"/>
      <c r="BO1437" s="402" t="e">
        <f>(BL1437*BR$74)+(N1437*BR$75)+(X1437*BR$76)+(R1437*BR$77)+(V1437*BR$78)+(Z1437*BR$79)</f>
        <v>#REF!</v>
      </c>
      <c r="BP1437" s="404" t="e">
        <f>((AZ1437-BB1437)*BR$81)+((AT1437-AV1437)*BR$80)+(H1437*BR$82)+(P1437*BR$83)</f>
        <v>#REF!</v>
      </c>
      <c r="BQ1437" s="53"/>
      <c r="BR1437" s="53"/>
      <c r="BS1437" s="779"/>
    </row>
    <row r="1438" spans="1:71" ht="22.5" hidden="1" customHeight="1" x14ac:dyDescent="0.3">
      <c r="A1438" s="779"/>
      <c r="B1438" s="415"/>
      <c r="C1438" s="412" t="str">
        <f>IF(ROSTER!D$48="","",ROSTER!D$48)</f>
        <v/>
      </c>
      <c r="D1438" s="413"/>
      <c r="E1438" s="419"/>
      <c r="F1438" s="421"/>
      <c r="G1438" s="423"/>
      <c r="H1438" s="426"/>
      <c r="I1438" s="427"/>
      <c r="J1438" s="430"/>
      <c r="K1438" s="431"/>
      <c r="L1438" s="434"/>
      <c r="M1438" s="435"/>
      <c r="N1438" s="438" t="s">
        <v>14</v>
      </c>
      <c r="O1438" s="439"/>
      <c r="P1438" s="430"/>
      <c r="Q1438" s="431"/>
      <c r="R1438" s="434"/>
      <c r="S1438" s="441"/>
      <c r="T1438" s="434"/>
      <c r="U1438" s="427"/>
      <c r="V1438" s="441"/>
      <c r="W1438" s="427"/>
      <c r="X1438" s="430"/>
      <c r="Y1438" s="427"/>
      <c r="Z1438" s="430"/>
      <c r="AA1438" s="427"/>
      <c r="AB1438" s="430"/>
      <c r="AC1438" s="431"/>
      <c r="AD1438" s="434"/>
      <c r="AE1438" s="435"/>
      <c r="AF1438" s="444"/>
      <c r="AG1438" s="445"/>
      <c r="AH1438" s="430"/>
      <c r="AI1438" s="431"/>
      <c r="AJ1438" s="434"/>
      <c r="AK1438" s="435"/>
      <c r="AL1438" s="448"/>
      <c r="AM1438" s="449"/>
      <c r="AN1438" s="430"/>
      <c r="AO1438" s="431"/>
      <c r="AP1438" s="434"/>
      <c r="AQ1438" s="435"/>
      <c r="AR1438" s="448"/>
      <c r="AS1438" s="449"/>
      <c r="AT1438" s="452"/>
      <c r="AU1438" s="453"/>
      <c r="AV1438" s="456"/>
      <c r="AW1438" s="457"/>
      <c r="AX1438" s="448"/>
      <c r="AY1438" s="449"/>
      <c r="AZ1438" s="430"/>
      <c r="BA1438" s="431"/>
      <c r="BB1438" s="434"/>
      <c r="BC1438" s="435"/>
      <c r="BD1438" s="448"/>
      <c r="BE1438" s="449"/>
      <c r="BF1438" s="452"/>
      <c r="BG1438" s="453"/>
      <c r="BH1438" s="456"/>
      <c r="BI1438" s="457"/>
      <c r="BJ1438" s="448"/>
      <c r="BK1438" s="449"/>
      <c r="BL1438" s="409"/>
      <c r="BM1438" s="410"/>
      <c r="BN1438" s="411"/>
      <c r="BO1438" s="403"/>
      <c r="BP1438" s="405"/>
      <c r="BQ1438" s="53"/>
      <c r="BR1438" s="53"/>
      <c r="BS1438" s="779"/>
    </row>
    <row r="1439" spans="1:71" ht="21.75" hidden="1" customHeight="1" x14ac:dyDescent="0.3">
      <c r="A1439" s="779"/>
      <c r="B1439" s="414" t="str">
        <f>IF(ROSTER!B50="","",ROSTER!B50)</f>
        <v/>
      </c>
      <c r="C1439" s="416" t="str">
        <f>IF(ROSTER!C$50="","",ROSTER!C$50)</f>
        <v/>
      </c>
      <c r="D1439" s="417"/>
      <c r="E1439" s="418"/>
      <c r="F1439" s="420">
        <f t="shared" ref="F1439" si="805">IF(E1439="y",1,IF(E1439="S",1,0))</f>
        <v>0</v>
      </c>
      <c r="G1439" s="422">
        <f t="shared" ref="G1439" si="806">IF(E1439="S",1,0)</f>
        <v>0</v>
      </c>
      <c r="H1439" s="424"/>
      <c r="I1439" s="425"/>
      <c r="J1439" s="428"/>
      <c r="K1439" s="429"/>
      <c r="L1439" s="432"/>
      <c r="M1439" s="433"/>
      <c r="N1439" s="436">
        <f t="shared" ref="N1439" si="807">L1439+J1439</f>
        <v>0</v>
      </c>
      <c r="O1439" s="437"/>
      <c r="P1439" s="428"/>
      <c r="Q1439" s="429"/>
      <c r="R1439" s="432"/>
      <c r="S1439" s="440"/>
      <c r="T1439" s="432"/>
      <c r="U1439" s="425"/>
      <c r="V1439" s="440"/>
      <c r="W1439" s="425"/>
      <c r="X1439" s="428"/>
      <c r="Y1439" s="425"/>
      <c r="Z1439" s="428"/>
      <c r="AA1439" s="425"/>
      <c r="AB1439" s="428"/>
      <c r="AC1439" s="429"/>
      <c r="AD1439" s="432"/>
      <c r="AE1439" s="433"/>
      <c r="AF1439" s="442"/>
      <c r="AG1439" s="443"/>
      <c r="AH1439" s="428"/>
      <c r="AI1439" s="429"/>
      <c r="AJ1439" s="432"/>
      <c r="AK1439" s="433"/>
      <c r="AL1439" s="446">
        <f t="shared" ref="AL1439" si="808">IF(AH1439=0,0,(AJ1439/AH1439)*100)</f>
        <v>0</v>
      </c>
      <c r="AM1439" s="447"/>
      <c r="AN1439" s="428"/>
      <c r="AO1439" s="429"/>
      <c r="AP1439" s="432"/>
      <c r="AQ1439" s="433"/>
      <c r="AR1439" s="446">
        <f t="shared" ref="AR1439" si="809">IF(AN1439=0,0,(AP1439/AN1439)*100)</f>
        <v>0</v>
      </c>
      <c r="AS1439" s="447"/>
      <c r="AT1439" s="450">
        <f t="shared" ref="AT1439" si="810">AB1439+AH1439+AN1439</f>
        <v>0</v>
      </c>
      <c r="AU1439" s="451"/>
      <c r="AV1439" s="454">
        <f t="shared" ref="AV1439" si="811">AD1439+AJ1439+AP1439</f>
        <v>0</v>
      </c>
      <c r="AW1439" s="455"/>
      <c r="AX1439" s="446">
        <f t="shared" ref="AX1439" si="812">IF(AT1439=0,0,(AV1439/AT1439)*100)</f>
        <v>0</v>
      </c>
      <c r="AY1439" s="447"/>
      <c r="AZ1439" s="428"/>
      <c r="BA1439" s="429"/>
      <c r="BB1439" s="432"/>
      <c r="BC1439" s="433"/>
      <c r="BD1439" s="446">
        <f t="shared" ref="BD1439" si="813">IF(AZ1439=0,0,(BB1439/AZ1439)*100)</f>
        <v>0</v>
      </c>
      <c r="BE1439" s="447"/>
      <c r="BF1439" s="450">
        <f t="shared" ref="BF1439" si="814">AT1439+AZ1439</f>
        <v>0</v>
      </c>
      <c r="BG1439" s="451"/>
      <c r="BH1439" s="454">
        <f t="shared" ref="BH1439" si="815">AV1439+BB1439</f>
        <v>0</v>
      </c>
      <c r="BI1439" s="455"/>
      <c r="BJ1439" s="446">
        <f t="shared" ref="BJ1439" si="816">IF(BF1439=0,0,(BH1439/BF1439)*100)</f>
        <v>0</v>
      </c>
      <c r="BK1439" s="447"/>
      <c r="BL1439" s="406">
        <f t="shared" ref="BL1439" si="817">(AD1439*2)+(AJ1439*2)+(AP1439*3)+BB1439</f>
        <v>0</v>
      </c>
      <c r="BM1439" s="407"/>
      <c r="BN1439" s="408"/>
      <c r="BO1439" s="402" t="e">
        <f>(BL1439*BR$74)+(N1439*BR$75)+(X1439*BR$76)+(R1439*BR$77)+(V1439*BR$78)+(Z1439*BR$79)</f>
        <v>#REF!</v>
      </c>
      <c r="BP1439" s="404" t="e">
        <f>((AZ1439-BB1439)*BR$81)+((AT1439-AV1439)*BR$80)+(H1439*BR$82)+(P1439*BR$83)</f>
        <v>#REF!</v>
      </c>
      <c r="BQ1439" s="53"/>
      <c r="BR1439" s="53"/>
      <c r="BS1439" s="779"/>
    </row>
    <row r="1440" spans="1:71" ht="22.5" hidden="1" customHeight="1" thickBot="1" x14ac:dyDescent="0.3">
      <c r="A1440" s="779"/>
      <c r="B1440" s="415"/>
      <c r="C1440" s="412" t="str">
        <f>IF(ROSTER!D$50="","",ROSTER!D$50)</f>
        <v/>
      </c>
      <c r="D1440" s="413"/>
      <c r="E1440" s="419"/>
      <c r="F1440" s="421"/>
      <c r="G1440" s="423"/>
      <c r="H1440" s="426"/>
      <c r="I1440" s="427"/>
      <c r="J1440" s="430"/>
      <c r="K1440" s="431"/>
      <c r="L1440" s="434"/>
      <c r="M1440" s="435"/>
      <c r="N1440" s="438" t="s">
        <v>14</v>
      </c>
      <c r="O1440" s="439"/>
      <c r="P1440" s="430"/>
      <c r="Q1440" s="431"/>
      <c r="R1440" s="434"/>
      <c r="S1440" s="441"/>
      <c r="T1440" s="434"/>
      <c r="U1440" s="427"/>
      <c r="V1440" s="441"/>
      <c r="W1440" s="427"/>
      <c r="X1440" s="430"/>
      <c r="Y1440" s="427"/>
      <c r="Z1440" s="430"/>
      <c r="AA1440" s="427"/>
      <c r="AB1440" s="430"/>
      <c r="AC1440" s="431"/>
      <c r="AD1440" s="434"/>
      <c r="AE1440" s="435"/>
      <c r="AF1440" s="444"/>
      <c r="AG1440" s="445"/>
      <c r="AH1440" s="430"/>
      <c r="AI1440" s="431"/>
      <c r="AJ1440" s="434"/>
      <c r="AK1440" s="435"/>
      <c r="AL1440" s="448"/>
      <c r="AM1440" s="449"/>
      <c r="AN1440" s="430"/>
      <c r="AO1440" s="431"/>
      <c r="AP1440" s="434"/>
      <c r="AQ1440" s="435"/>
      <c r="AR1440" s="448"/>
      <c r="AS1440" s="449"/>
      <c r="AT1440" s="452"/>
      <c r="AU1440" s="453"/>
      <c r="AV1440" s="456"/>
      <c r="AW1440" s="457"/>
      <c r="AX1440" s="448"/>
      <c r="AY1440" s="449"/>
      <c r="AZ1440" s="430"/>
      <c r="BA1440" s="431"/>
      <c r="BB1440" s="434"/>
      <c r="BC1440" s="435"/>
      <c r="BD1440" s="448"/>
      <c r="BE1440" s="449"/>
      <c r="BF1440" s="452"/>
      <c r="BG1440" s="453"/>
      <c r="BH1440" s="456"/>
      <c r="BI1440" s="457"/>
      <c r="BJ1440" s="448"/>
      <c r="BK1440" s="449"/>
      <c r="BL1440" s="409"/>
      <c r="BM1440" s="410"/>
      <c r="BN1440" s="411"/>
      <c r="BO1440" s="403"/>
      <c r="BP1440" s="405"/>
      <c r="BQ1440" s="53"/>
      <c r="BR1440" s="53"/>
      <c r="BS1440" s="779"/>
    </row>
    <row r="1441" spans="1:71" s="224" customFormat="1" ht="33.6" customHeight="1" x14ac:dyDescent="0.5">
      <c r="A1441" s="789"/>
      <c r="B1441" s="376"/>
      <c r="C1441" s="377"/>
      <c r="D1441" s="377" t="s">
        <v>10</v>
      </c>
      <c r="E1441" s="380"/>
      <c r="F1441" s="223"/>
      <c r="G1441" s="223"/>
      <c r="H1441" s="382">
        <f>SUM(H1397:I1440)</f>
        <v>0</v>
      </c>
      <c r="I1441" s="383"/>
      <c r="J1441" s="382">
        <f>SUM(J1397:K1440)</f>
        <v>0</v>
      </c>
      <c r="K1441" s="383"/>
      <c r="L1441" s="386">
        <f>SUM(L1397:M1440)</f>
        <v>0</v>
      </c>
      <c r="M1441" s="387"/>
      <c r="N1441" s="358">
        <f>L1441+J1441</f>
        <v>0</v>
      </c>
      <c r="O1441" s="359"/>
      <c r="P1441" s="386">
        <f>SUM(P1397:Q1440)</f>
        <v>0</v>
      </c>
      <c r="Q1441" s="383"/>
      <c r="R1441" s="386">
        <f t="shared" ref="R1441" si="818">SUM(R1397:S1440)</f>
        <v>0</v>
      </c>
      <c r="S1441" s="387"/>
      <c r="T1441" s="386">
        <f t="shared" ref="T1441" si="819">SUM(T1397:U1440)</f>
        <v>0</v>
      </c>
      <c r="U1441" s="359"/>
      <c r="V1441" s="387">
        <f t="shared" ref="V1441" si="820">SUM(V1397:W1440)</f>
        <v>0</v>
      </c>
      <c r="W1441" s="387"/>
      <c r="X1441" s="382">
        <f t="shared" ref="X1441" si="821">SUM(X1397:Y1440)</f>
        <v>0</v>
      </c>
      <c r="Y1441" s="359"/>
      <c r="Z1441" s="382">
        <f t="shared" ref="Z1441" si="822">SUM(Z1397:AA1440)</f>
        <v>0</v>
      </c>
      <c r="AA1441" s="359"/>
      <c r="AB1441" s="387">
        <f t="shared" ref="AB1441" si="823">SUM(AB1397:AC1440)</f>
        <v>0</v>
      </c>
      <c r="AC1441" s="383"/>
      <c r="AD1441" s="386">
        <f t="shared" ref="AD1441" si="824">SUM(AD1397:AE1440)</f>
        <v>0</v>
      </c>
      <c r="AE1441" s="387"/>
      <c r="AF1441" s="358">
        <f t="shared" ref="AF1441" si="825">SUM(AF1397:AG1440)</f>
        <v>0</v>
      </c>
      <c r="AG1441" s="359"/>
      <c r="AH1441" s="386">
        <f t="shared" ref="AH1441" si="826">SUM(AH1397:AI1440)</f>
        <v>0</v>
      </c>
      <c r="AI1441" s="383"/>
      <c r="AJ1441" s="386">
        <f t="shared" ref="AJ1441" si="827">SUM(AJ1397:AK1440)</f>
        <v>0</v>
      </c>
      <c r="AK1441" s="387"/>
      <c r="AL1441" s="358">
        <f>IF(AH1441=0,0,(AJ1441/AH1441)*100)</f>
        <v>0</v>
      </c>
      <c r="AM1441" s="359"/>
      <c r="AN1441" s="386">
        <f>SUM(AN1397:AO1440)</f>
        <v>0</v>
      </c>
      <c r="AO1441" s="383"/>
      <c r="AP1441" s="386">
        <f>SUM(AP1397:AQ1440)</f>
        <v>0</v>
      </c>
      <c r="AQ1441" s="387"/>
      <c r="AR1441" s="358">
        <f>IF(AN1441=0,0,(AP1441/AN1441)*100)</f>
        <v>0</v>
      </c>
      <c r="AS1441" s="359"/>
      <c r="AT1441" s="382">
        <f>AB1441+AH1441+AN1441</f>
        <v>0</v>
      </c>
      <c r="AU1441" s="383"/>
      <c r="AV1441" s="386">
        <f>AD1441+AJ1441+AP1441</f>
        <v>0</v>
      </c>
      <c r="AW1441" s="392"/>
      <c r="AX1441" s="358">
        <f>IF(AT1441=0,0,(AV1441/AT1441)*100)</f>
        <v>0</v>
      </c>
      <c r="AY1441" s="359"/>
      <c r="AZ1441" s="386">
        <f>SUM(AZ1397:BA1440)</f>
        <v>0</v>
      </c>
      <c r="BA1441" s="383"/>
      <c r="BB1441" s="386">
        <f>SUM(BB1397:BC1440)</f>
        <v>0</v>
      </c>
      <c r="BC1441" s="387"/>
      <c r="BD1441" s="358">
        <f>IF(AZ1441=0,0,(BB1441/AZ1441)*100)</f>
        <v>0</v>
      </c>
      <c r="BE1441" s="359"/>
      <c r="BF1441" s="382">
        <f>AT1441+AZ1441</f>
        <v>0</v>
      </c>
      <c r="BG1441" s="383"/>
      <c r="BH1441" s="386">
        <f>AV1441+BB1441</f>
        <v>0</v>
      </c>
      <c r="BI1441" s="392"/>
      <c r="BJ1441" s="358">
        <f>IF(BF1441=0,0,(BH1441/BF1441)*100)</f>
        <v>0</v>
      </c>
      <c r="BK1441" s="394"/>
      <c r="BL1441" s="396">
        <f>SUM(BL1397:BN1440)</f>
        <v>0</v>
      </c>
      <c r="BM1441" s="397"/>
      <c r="BN1441" s="398"/>
      <c r="BO1441" s="402" t="e">
        <f>(BL1441*BR$74)+(N1441*BR$75)+(X1441*BR$76)+(R1441*BR$77)+(V1441*BR$78)+(Z1441*BR$79)</f>
        <v>#REF!</v>
      </c>
      <c r="BP1441" s="404" t="e">
        <f>((AZ1441-BB1441)*BR$81)+((AT1441-AV1441)*BR$80)+(H1441*BR$82)+(P1441*BR$83)</f>
        <v>#REF!</v>
      </c>
      <c r="BQ1441" s="222"/>
      <c r="BR1441" s="222"/>
      <c r="BS1441" s="789"/>
    </row>
    <row r="1442" spans="1:71" s="224" customFormat="1" ht="33.950000000000003" customHeight="1" thickBot="1" x14ac:dyDescent="0.55000000000000004">
      <c r="A1442" s="789"/>
      <c r="B1442" s="378"/>
      <c r="C1442" s="379"/>
      <c r="D1442" s="379"/>
      <c r="E1442" s="381"/>
      <c r="F1442" s="225"/>
      <c r="G1442" s="225"/>
      <c r="H1442" s="384"/>
      <c r="I1442" s="385"/>
      <c r="J1442" s="384"/>
      <c r="K1442" s="385"/>
      <c r="L1442" s="388"/>
      <c r="M1442" s="389"/>
      <c r="N1442" s="390" t="s">
        <v>14</v>
      </c>
      <c r="O1442" s="391"/>
      <c r="P1442" s="388"/>
      <c r="Q1442" s="385"/>
      <c r="R1442" s="388"/>
      <c r="S1442" s="389"/>
      <c r="T1442" s="388"/>
      <c r="U1442" s="391"/>
      <c r="V1442" s="389"/>
      <c r="W1442" s="389"/>
      <c r="X1442" s="384"/>
      <c r="Y1442" s="391"/>
      <c r="Z1442" s="384"/>
      <c r="AA1442" s="391"/>
      <c r="AB1442" s="389"/>
      <c r="AC1442" s="385"/>
      <c r="AD1442" s="388"/>
      <c r="AE1442" s="389"/>
      <c r="AF1442" s="390"/>
      <c r="AG1442" s="391"/>
      <c r="AH1442" s="388"/>
      <c r="AI1442" s="385"/>
      <c r="AJ1442" s="388"/>
      <c r="AK1442" s="389"/>
      <c r="AL1442" s="390"/>
      <c r="AM1442" s="391"/>
      <c r="AN1442" s="388"/>
      <c r="AO1442" s="385"/>
      <c r="AP1442" s="388"/>
      <c r="AQ1442" s="389"/>
      <c r="AR1442" s="390"/>
      <c r="AS1442" s="391"/>
      <c r="AT1442" s="384"/>
      <c r="AU1442" s="385"/>
      <c r="AV1442" s="388"/>
      <c r="AW1442" s="393"/>
      <c r="AX1442" s="390"/>
      <c r="AY1442" s="391"/>
      <c r="AZ1442" s="388"/>
      <c r="BA1442" s="385"/>
      <c r="BB1442" s="388"/>
      <c r="BC1442" s="389"/>
      <c r="BD1442" s="390"/>
      <c r="BE1442" s="391"/>
      <c r="BF1442" s="384"/>
      <c r="BG1442" s="385"/>
      <c r="BH1442" s="388"/>
      <c r="BI1442" s="393"/>
      <c r="BJ1442" s="390"/>
      <c r="BK1442" s="395"/>
      <c r="BL1442" s="399"/>
      <c r="BM1442" s="400"/>
      <c r="BN1442" s="401"/>
      <c r="BO1442" s="403"/>
      <c r="BP1442" s="405"/>
      <c r="BQ1442" s="222"/>
      <c r="BR1442" s="222"/>
      <c r="BS1442" s="789"/>
    </row>
    <row r="1443" spans="1:71" s="230" customFormat="1" ht="48.2" customHeight="1" thickBot="1" x14ac:dyDescent="0.55000000000000004">
      <c r="A1443" s="790"/>
      <c r="B1443" s="342"/>
      <c r="C1443" s="343"/>
      <c r="D1443" s="343" t="s">
        <v>13</v>
      </c>
      <c r="E1443" s="344"/>
      <c r="F1443" s="227"/>
      <c r="G1443" s="223"/>
      <c r="H1443" s="345"/>
      <c r="I1443" s="346"/>
      <c r="J1443" s="347"/>
      <c r="K1443" s="348"/>
      <c r="L1443" s="349"/>
      <c r="M1443" s="350"/>
      <c r="N1443" s="351">
        <f>J1443+L1443</f>
        <v>0</v>
      </c>
      <c r="O1443" s="352"/>
      <c r="P1443" s="347"/>
      <c r="Q1443" s="348"/>
      <c r="R1443" s="349"/>
      <c r="S1443" s="348"/>
      <c r="T1443" s="353"/>
      <c r="U1443" s="354"/>
      <c r="V1443" s="347"/>
      <c r="W1443" s="355"/>
      <c r="X1443" s="345"/>
      <c r="Y1443" s="346"/>
      <c r="Z1443" s="347"/>
      <c r="AA1443" s="355"/>
      <c r="AB1443" s="347"/>
      <c r="AC1443" s="348"/>
      <c r="AD1443" s="349"/>
      <c r="AE1443" s="350"/>
      <c r="AF1443" s="356">
        <f>IF(AB1443=0,0,(AD1443/AB1443)*100)</f>
        <v>0</v>
      </c>
      <c r="AG1443" s="357"/>
      <c r="AH1443" s="347"/>
      <c r="AI1443" s="348"/>
      <c r="AJ1443" s="349"/>
      <c r="AK1443" s="350"/>
      <c r="AL1443" s="358">
        <f>IF(AH1443=0,0,(AJ1443/AH1443)*100)</f>
        <v>0</v>
      </c>
      <c r="AM1443" s="359"/>
      <c r="AN1443" s="347"/>
      <c r="AO1443" s="348"/>
      <c r="AP1443" s="349"/>
      <c r="AQ1443" s="350"/>
      <c r="AR1443" s="358">
        <f>IF(AN1443=0,0,(AP1443/AN1443)*100)</f>
        <v>0</v>
      </c>
      <c r="AS1443" s="359"/>
      <c r="AT1443" s="360">
        <f>AB1443+AH1443+AN1443</f>
        <v>0</v>
      </c>
      <c r="AU1443" s="361"/>
      <c r="AV1443" s="362">
        <f>AD1443+AJ1443+AP1443</f>
        <v>0</v>
      </c>
      <c r="AW1443" s="363"/>
      <c r="AX1443" s="358">
        <f>IF(AT1443=0,0,(AV1443/AT1443)*100)</f>
        <v>0</v>
      </c>
      <c r="AY1443" s="359"/>
      <c r="AZ1443" s="347"/>
      <c r="BA1443" s="348"/>
      <c r="BB1443" s="349"/>
      <c r="BC1443" s="350"/>
      <c r="BD1443" s="358">
        <f>IF(AZ1443=0,0,(BB1443/AZ1443)*100)</f>
        <v>0</v>
      </c>
      <c r="BE1443" s="359"/>
      <c r="BF1443" s="360">
        <f>AT1443+AZ1443</f>
        <v>0</v>
      </c>
      <c r="BG1443" s="361"/>
      <c r="BH1443" s="362">
        <f>AV1443+BB1443</f>
        <v>0</v>
      </c>
      <c r="BI1443" s="363"/>
      <c r="BJ1443" s="358">
        <f>IF(BF1443=0,0,(BH1443/BF1443)*100)</f>
        <v>0</v>
      </c>
      <c r="BK1443" s="359"/>
      <c r="BL1443" s="364"/>
      <c r="BM1443" s="365"/>
      <c r="BN1443" s="366"/>
      <c r="BO1443" s="228"/>
      <c r="BP1443" s="229"/>
      <c r="BQ1443" s="226"/>
      <c r="BR1443" s="226"/>
      <c r="BS1443" s="790"/>
    </row>
    <row r="1444" spans="1:71" s="230" customFormat="1" ht="48.95" customHeight="1" thickBot="1" x14ac:dyDescent="0.55000000000000004">
      <c r="A1444" s="790"/>
      <c r="B1444" s="231"/>
      <c r="C1444" s="268"/>
      <c r="D1444" s="367" t="s">
        <v>87</v>
      </c>
      <c r="E1444" s="368"/>
      <c r="F1444" s="233"/>
      <c r="G1444" s="233"/>
      <c r="H1444" s="268"/>
      <c r="I1444" s="268"/>
      <c r="J1444" s="369">
        <f>IF((J1441+L1443)=0,0,J1441/(J1441+L1443)*100)</f>
        <v>0</v>
      </c>
      <c r="K1444" s="370"/>
      <c r="L1444" s="369">
        <f>IF((L1441+J1443)=0,0,L1441/(L1441+J1443)*100)</f>
        <v>0</v>
      </c>
      <c r="M1444" s="370"/>
      <c r="N1444" s="369">
        <f>IF((N1441+N1443)=0,0,N1441/(N1441+N1443)*100)</f>
        <v>0</v>
      </c>
      <c r="O1444" s="371"/>
      <c r="P1444" s="372"/>
      <c r="Q1444" s="373"/>
      <c r="R1444" s="373"/>
      <c r="S1444" s="373"/>
      <c r="T1444" s="374"/>
      <c r="U1444" s="374"/>
      <c r="V1444" s="373"/>
      <c r="W1444" s="373"/>
      <c r="X1444" s="373"/>
      <c r="Y1444" s="373"/>
      <c r="Z1444" s="373"/>
      <c r="AA1444" s="373"/>
      <c r="AB1444" s="373"/>
      <c r="AC1444" s="373"/>
      <c r="AD1444" s="373"/>
      <c r="AE1444" s="373"/>
      <c r="AF1444" s="373"/>
      <c r="AG1444" s="373"/>
      <c r="AH1444" s="373"/>
      <c r="AI1444" s="373"/>
      <c r="AJ1444" s="373"/>
      <c r="AK1444" s="373"/>
      <c r="AL1444" s="373"/>
      <c r="AM1444" s="373"/>
      <c r="AN1444" s="373"/>
      <c r="AO1444" s="373"/>
      <c r="AP1444" s="373"/>
      <c r="AQ1444" s="373"/>
      <c r="AR1444" s="373"/>
      <c r="AS1444" s="373"/>
      <c r="AT1444" s="373"/>
      <c r="AU1444" s="373"/>
      <c r="AV1444" s="373"/>
      <c r="AW1444" s="373"/>
      <c r="AX1444" s="373"/>
      <c r="AY1444" s="373"/>
      <c r="AZ1444" s="373"/>
      <c r="BA1444" s="373"/>
      <c r="BB1444" s="373"/>
      <c r="BC1444" s="373"/>
      <c r="BD1444" s="373"/>
      <c r="BE1444" s="373"/>
      <c r="BF1444" s="373"/>
      <c r="BG1444" s="373"/>
      <c r="BH1444" s="373"/>
      <c r="BI1444" s="373"/>
      <c r="BJ1444" s="373"/>
      <c r="BK1444" s="373"/>
      <c r="BL1444" s="373"/>
      <c r="BM1444" s="373"/>
      <c r="BN1444" s="375"/>
      <c r="BO1444" s="234"/>
      <c r="BP1444" s="234"/>
      <c r="BQ1444" s="226"/>
      <c r="BR1444" s="226"/>
      <c r="BS1444" s="790"/>
    </row>
    <row r="1445" spans="1:71" ht="15.75" customHeight="1" thickTop="1" thickBot="1" x14ac:dyDescent="0.45">
      <c r="A1445" s="779"/>
      <c r="B1445" s="160"/>
      <c r="C1445" s="161"/>
      <c r="D1445" s="161"/>
      <c r="E1445" s="161"/>
      <c r="F1445" s="69"/>
      <c r="G1445" s="69"/>
      <c r="H1445" s="161"/>
      <c r="I1445" s="161"/>
      <c r="J1445" s="161"/>
      <c r="K1445" s="161"/>
      <c r="L1445" s="161"/>
      <c r="M1445" s="161"/>
      <c r="N1445" s="161"/>
      <c r="O1445" s="161"/>
      <c r="P1445" s="161"/>
      <c r="Q1445" s="161"/>
      <c r="R1445" s="161"/>
      <c r="S1445" s="161"/>
      <c r="T1445" s="161"/>
      <c r="U1445" s="161"/>
      <c r="V1445" s="161"/>
      <c r="W1445" s="161"/>
      <c r="X1445" s="161"/>
      <c r="Y1445" s="161"/>
      <c r="Z1445" s="161"/>
      <c r="AA1445" s="161"/>
      <c r="AB1445" s="161"/>
      <c r="AC1445" s="161"/>
      <c r="AD1445" s="161"/>
      <c r="AE1445" s="161"/>
      <c r="AF1445" s="166"/>
      <c r="AG1445" s="166"/>
      <c r="AH1445" s="161"/>
      <c r="AI1445" s="161"/>
      <c r="AJ1445" s="161"/>
      <c r="AK1445" s="161"/>
      <c r="AL1445" s="161"/>
      <c r="AM1445" s="161"/>
      <c r="AN1445" s="161"/>
      <c r="AO1445" s="161"/>
      <c r="AP1445" s="161"/>
      <c r="AQ1445" s="161"/>
      <c r="AR1445" s="161"/>
      <c r="AS1445" s="161"/>
      <c r="AT1445" s="161"/>
      <c r="AU1445" s="161"/>
      <c r="AV1445" s="161"/>
      <c r="AW1445" s="161"/>
      <c r="AX1445" s="161"/>
      <c r="AY1445" s="161"/>
      <c r="AZ1445" s="161"/>
      <c r="BA1445" s="161"/>
      <c r="BB1445" s="161"/>
      <c r="BC1445" s="161"/>
      <c r="BD1445" s="161"/>
      <c r="BE1445" s="161"/>
      <c r="BF1445" s="161"/>
      <c r="BG1445" s="161"/>
      <c r="BH1445" s="161"/>
      <c r="BI1445" s="161"/>
      <c r="BJ1445" s="161"/>
      <c r="BK1445" s="161"/>
      <c r="BL1445" s="161"/>
      <c r="BM1445" s="161"/>
      <c r="BN1445" s="167"/>
      <c r="BO1445" s="70"/>
      <c r="BP1445" s="70"/>
      <c r="BQ1445" s="53"/>
      <c r="BR1445" s="53"/>
      <c r="BS1445" s="779"/>
    </row>
    <row r="1446" spans="1:71" s="68" customFormat="1" ht="80.25" customHeight="1" thickTop="1" thickBot="1" x14ac:dyDescent="0.5">
      <c r="A1446" s="791"/>
      <c r="B1446" s="325" t="s">
        <v>55</v>
      </c>
      <c r="C1446" s="326"/>
      <c r="D1446" s="327" t="s">
        <v>47</v>
      </c>
      <c r="E1446" s="327"/>
      <c r="F1446" s="71"/>
      <c r="G1446" s="71"/>
      <c r="H1446" s="328"/>
      <c r="I1446" s="329"/>
      <c r="J1446" s="330"/>
      <c r="K1446" s="235"/>
      <c r="L1446" s="328"/>
      <c r="M1446" s="329"/>
      <c r="N1446" s="330"/>
      <c r="O1446" s="331" t="s">
        <v>42</v>
      </c>
      <c r="P1446" s="332"/>
      <c r="Q1446" s="332"/>
      <c r="R1446" s="332"/>
      <c r="S1446" s="328"/>
      <c r="T1446" s="329"/>
      <c r="U1446" s="330"/>
      <c r="V1446" s="235"/>
      <c r="W1446" s="328"/>
      <c r="X1446" s="329"/>
      <c r="Y1446" s="330"/>
      <c r="Z1446" s="331" t="s">
        <v>110</v>
      </c>
      <c r="AA1446" s="332"/>
      <c r="AB1446" s="332"/>
      <c r="AC1446" s="332"/>
      <c r="AD1446" s="332"/>
      <c r="AE1446" s="332"/>
      <c r="AF1446" s="332"/>
      <c r="AG1446" s="332"/>
      <c r="AH1446" s="332"/>
      <c r="AI1446" s="333"/>
      <c r="AJ1446" s="328"/>
      <c r="AK1446" s="329"/>
      <c r="AL1446" s="330"/>
      <c r="AM1446" s="235"/>
      <c r="AN1446" s="328"/>
      <c r="AO1446" s="329"/>
      <c r="AP1446" s="330"/>
      <c r="AQ1446" s="331" t="s">
        <v>46</v>
      </c>
      <c r="AR1446" s="332"/>
      <c r="AS1446" s="332"/>
      <c r="AT1446" s="333"/>
      <c r="AU1446" s="328"/>
      <c r="AV1446" s="329"/>
      <c r="AW1446" s="330"/>
      <c r="AX1446" s="235"/>
      <c r="AY1446" s="328"/>
      <c r="AZ1446" s="329"/>
      <c r="BA1446" s="330"/>
      <c r="BB1446" s="334" t="s">
        <v>112</v>
      </c>
      <c r="BC1446" s="335"/>
      <c r="BD1446" s="335"/>
      <c r="BE1446" s="336"/>
      <c r="BF1446" s="337">
        <f>BL1441</f>
        <v>0</v>
      </c>
      <c r="BG1446" s="338"/>
      <c r="BH1446" s="339"/>
      <c r="BI1446" s="235"/>
      <c r="BJ1446" s="337">
        <f>BL1443</f>
        <v>0</v>
      </c>
      <c r="BK1446" s="338"/>
      <c r="BL1446" s="339"/>
      <c r="BM1446" s="173"/>
      <c r="BN1446" s="174"/>
      <c r="BO1446" s="72"/>
      <c r="BP1446" s="72"/>
      <c r="BQ1446" s="67"/>
      <c r="BR1446" s="67"/>
      <c r="BS1446" s="791"/>
    </row>
    <row r="1447" spans="1:71" ht="15.6" customHeight="1" thickTop="1" thickBot="1" x14ac:dyDescent="0.55000000000000004">
      <c r="A1447" s="779"/>
      <c r="B1447" s="162"/>
      <c r="C1447" s="156"/>
      <c r="D1447" s="163"/>
      <c r="E1447" s="163"/>
      <c r="F1447" s="73"/>
      <c r="G1447" s="73"/>
      <c r="H1447" s="170"/>
      <c r="I1447" s="170"/>
      <c r="J1447" s="170"/>
      <c r="K1447" s="170"/>
      <c r="L1447" s="170"/>
      <c r="M1447" s="170"/>
      <c r="N1447" s="170"/>
      <c r="O1447" s="168"/>
      <c r="P1447" s="168"/>
      <c r="Q1447" s="168"/>
      <c r="R1447" s="168"/>
      <c r="S1447" s="170"/>
      <c r="T1447" s="170"/>
      <c r="U1447" s="170"/>
      <c r="V1447" s="169"/>
      <c r="W1447" s="170"/>
      <c r="X1447" s="170"/>
      <c r="Y1447" s="170"/>
      <c r="Z1447" s="168"/>
      <c r="AA1447" s="168"/>
      <c r="AB1447" s="168"/>
      <c r="AC1447" s="168"/>
      <c r="AD1447" s="170"/>
      <c r="AE1447" s="170"/>
      <c r="AF1447" s="170"/>
      <c r="AG1447" s="170"/>
      <c r="AH1447" s="169"/>
      <c r="AI1447" s="169"/>
      <c r="AJ1447" s="170"/>
      <c r="AK1447" s="168"/>
      <c r="AL1447" s="168"/>
      <c r="AM1447" s="168"/>
      <c r="AN1447" s="168"/>
      <c r="AO1447" s="170"/>
      <c r="AP1447" s="170"/>
      <c r="AQ1447" s="168"/>
      <c r="AR1447" s="168"/>
      <c r="AS1447" s="168"/>
      <c r="AT1447" s="168"/>
      <c r="AU1447" s="170"/>
      <c r="AV1447" s="170"/>
      <c r="AW1447" s="170"/>
      <c r="AX1447" s="170"/>
      <c r="AY1447" s="170"/>
      <c r="AZ1447" s="172"/>
      <c r="BA1447" s="172"/>
      <c r="BB1447" s="168"/>
      <c r="BC1447" s="176"/>
      <c r="BD1447" s="177"/>
      <c r="BE1447" s="177"/>
      <c r="BF1447" s="178"/>
      <c r="BG1447" s="178"/>
      <c r="BH1447" s="172"/>
      <c r="BI1447" s="170"/>
      <c r="BJ1447" s="179"/>
      <c r="BK1447" s="179"/>
      <c r="BL1447" s="172"/>
      <c r="BM1447" s="175"/>
      <c r="BN1447" s="180"/>
      <c r="BO1447" s="74"/>
      <c r="BP1447" s="74"/>
      <c r="BQ1447" s="53"/>
      <c r="BR1447" s="53"/>
      <c r="BS1447" s="779"/>
    </row>
    <row r="1448" spans="1:71" s="68" customFormat="1" ht="80.25" customHeight="1" thickTop="1" thickBot="1" x14ac:dyDescent="0.5">
      <c r="A1448" s="791"/>
      <c r="B1448" s="334" t="s">
        <v>40</v>
      </c>
      <c r="C1448" s="335"/>
      <c r="D1448" s="327" t="s">
        <v>48</v>
      </c>
      <c r="E1448" s="327"/>
      <c r="F1448" s="71"/>
      <c r="G1448" s="71"/>
      <c r="H1448" s="337">
        <f>H1446</f>
        <v>0</v>
      </c>
      <c r="I1448" s="338"/>
      <c r="J1448" s="339"/>
      <c r="K1448" s="235"/>
      <c r="L1448" s="337">
        <f>L1446</f>
        <v>0</v>
      </c>
      <c r="M1448" s="338"/>
      <c r="N1448" s="339"/>
      <c r="O1448" s="331" t="s">
        <v>44</v>
      </c>
      <c r="P1448" s="332"/>
      <c r="Q1448" s="332"/>
      <c r="R1448" s="332"/>
      <c r="S1448" s="337">
        <f>S1446-H1446</f>
        <v>0</v>
      </c>
      <c r="T1448" s="338"/>
      <c r="U1448" s="339"/>
      <c r="V1448" s="235"/>
      <c r="W1448" s="337">
        <f>W1446-L1446</f>
        <v>0</v>
      </c>
      <c r="X1448" s="338"/>
      <c r="Y1448" s="339"/>
      <c r="Z1448" s="331" t="s">
        <v>111</v>
      </c>
      <c r="AA1448" s="332"/>
      <c r="AB1448" s="332"/>
      <c r="AC1448" s="332"/>
      <c r="AD1448" s="332"/>
      <c r="AE1448" s="332"/>
      <c r="AF1448" s="332"/>
      <c r="AG1448" s="332"/>
      <c r="AH1448" s="332"/>
      <c r="AI1448" s="333"/>
      <c r="AJ1448" s="337">
        <f>AJ1446-S1446</f>
        <v>0</v>
      </c>
      <c r="AK1448" s="338"/>
      <c r="AL1448" s="339"/>
      <c r="AM1448" s="235"/>
      <c r="AN1448" s="337">
        <f>AN1446-W1446</f>
        <v>0</v>
      </c>
      <c r="AO1448" s="338"/>
      <c r="AP1448" s="339"/>
      <c r="AQ1448" s="331" t="s">
        <v>45</v>
      </c>
      <c r="AR1448" s="332"/>
      <c r="AS1448" s="332"/>
      <c r="AT1448" s="333"/>
      <c r="AU1448" s="337">
        <f>AU1446-AJ1446</f>
        <v>0</v>
      </c>
      <c r="AV1448" s="338"/>
      <c r="AW1448" s="339"/>
      <c r="AX1448" s="235"/>
      <c r="AY1448" s="337">
        <f>AY1446-AN1446</f>
        <v>0</v>
      </c>
      <c r="AZ1448" s="338"/>
      <c r="BA1448" s="339"/>
      <c r="BB1448" s="334" t="s">
        <v>113</v>
      </c>
      <c r="BC1448" s="335"/>
      <c r="BD1448" s="335"/>
      <c r="BE1448" s="336"/>
      <c r="BF1448" s="337">
        <f>BF1446-AU1446</f>
        <v>0</v>
      </c>
      <c r="BG1448" s="338"/>
      <c r="BH1448" s="339"/>
      <c r="BI1448" s="235"/>
      <c r="BJ1448" s="337">
        <f>BJ1446-AY1446</f>
        <v>0</v>
      </c>
      <c r="BK1448" s="338"/>
      <c r="BL1448" s="339"/>
      <c r="BM1448" s="173"/>
      <c r="BN1448" s="174"/>
      <c r="BO1448" s="72"/>
      <c r="BP1448" s="72"/>
      <c r="BQ1448" s="67"/>
      <c r="BR1448" s="67"/>
      <c r="BS1448" s="791"/>
    </row>
    <row r="1449" spans="1:71" ht="15.75" customHeight="1" thickTop="1" thickBot="1" x14ac:dyDescent="0.45">
      <c r="A1449" s="779"/>
      <c r="B1449" s="164"/>
      <c r="C1449" s="165"/>
      <c r="D1449" s="165"/>
      <c r="E1449" s="165"/>
      <c r="F1449" s="75"/>
      <c r="G1449" s="75"/>
      <c r="H1449" s="165"/>
      <c r="I1449" s="165"/>
      <c r="J1449" s="165"/>
      <c r="K1449" s="165"/>
      <c r="L1449" s="165"/>
      <c r="M1449" s="165"/>
      <c r="N1449" s="165"/>
      <c r="O1449" s="165"/>
      <c r="P1449" s="165"/>
      <c r="Q1449" s="165"/>
      <c r="R1449" s="165"/>
      <c r="S1449" s="165"/>
      <c r="T1449" s="165"/>
      <c r="U1449" s="165"/>
      <c r="V1449" s="165"/>
      <c r="W1449" s="165"/>
      <c r="X1449" s="165"/>
      <c r="Y1449" s="165"/>
      <c r="Z1449" s="165"/>
      <c r="AA1449" s="165"/>
      <c r="AB1449" s="165"/>
      <c r="AC1449" s="165"/>
      <c r="AD1449" s="165"/>
      <c r="AE1449" s="165"/>
      <c r="AF1449" s="171"/>
      <c r="AG1449" s="171"/>
      <c r="AH1449" s="165"/>
      <c r="AI1449" s="165"/>
      <c r="AJ1449" s="165"/>
      <c r="AK1449" s="165"/>
      <c r="AL1449" s="165"/>
      <c r="AM1449" s="165"/>
      <c r="AN1449" s="165"/>
      <c r="AO1449" s="165"/>
      <c r="AP1449" s="165"/>
      <c r="AQ1449" s="165"/>
      <c r="AR1449" s="165"/>
      <c r="AS1449" s="165"/>
      <c r="AT1449" s="165"/>
      <c r="AU1449" s="165"/>
      <c r="AV1449" s="165"/>
      <c r="AW1449" s="165"/>
      <c r="AX1449" s="165"/>
      <c r="AY1449" s="165"/>
      <c r="AZ1449" s="165"/>
      <c r="BA1449" s="340" t="s">
        <v>138</v>
      </c>
      <c r="BB1449" s="340"/>
      <c r="BC1449" s="340"/>
      <c r="BD1449" s="340"/>
      <c r="BE1449" s="340"/>
      <c r="BF1449" s="340"/>
      <c r="BG1449" s="340"/>
      <c r="BH1449" s="340"/>
      <c r="BI1449" s="340"/>
      <c r="BJ1449" s="340"/>
      <c r="BK1449" s="340"/>
      <c r="BL1449" s="340"/>
      <c r="BM1449" s="340"/>
      <c r="BN1449" s="341"/>
      <c r="BO1449" s="76"/>
      <c r="BP1449" s="76"/>
      <c r="BQ1449" s="53"/>
      <c r="BR1449" s="53"/>
      <c r="BS1449" s="779"/>
    </row>
    <row r="1450" spans="1:71" ht="12" customHeight="1" thickTop="1" x14ac:dyDescent="0.4">
      <c r="A1450" s="779"/>
      <c r="B1450" s="780"/>
      <c r="C1450" s="779"/>
      <c r="D1450" s="779"/>
      <c r="E1450" s="779"/>
      <c r="F1450" s="781"/>
      <c r="G1450" s="781"/>
      <c r="H1450" s="779"/>
      <c r="I1450" s="779"/>
      <c r="J1450" s="779"/>
      <c r="K1450" s="779"/>
      <c r="L1450" s="779"/>
      <c r="M1450" s="779"/>
      <c r="N1450" s="779"/>
      <c r="O1450" s="779"/>
      <c r="P1450" s="779"/>
      <c r="Q1450" s="779"/>
      <c r="R1450" s="779"/>
      <c r="S1450" s="779"/>
      <c r="T1450" s="779"/>
      <c r="U1450" s="779"/>
      <c r="V1450" s="779"/>
      <c r="W1450" s="779"/>
      <c r="X1450" s="779"/>
      <c r="Y1450" s="779"/>
      <c r="Z1450" s="779"/>
      <c r="AA1450" s="779"/>
      <c r="AB1450" s="779"/>
      <c r="AC1450" s="779"/>
      <c r="AD1450" s="779"/>
      <c r="AE1450" s="779"/>
      <c r="AF1450" s="782"/>
      <c r="AG1450" s="782"/>
      <c r="AH1450" s="779"/>
      <c r="AI1450" s="779"/>
      <c r="AJ1450" s="779"/>
      <c r="AK1450" s="779"/>
      <c r="AL1450" s="779"/>
      <c r="AM1450" s="779"/>
      <c r="AN1450" s="779"/>
      <c r="AO1450" s="779"/>
      <c r="AP1450" s="779"/>
      <c r="AQ1450" s="779"/>
      <c r="AR1450" s="779"/>
      <c r="AS1450" s="779"/>
      <c r="AT1450" s="779"/>
      <c r="AU1450" s="779"/>
      <c r="AV1450" s="779"/>
      <c r="AW1450" s="779"/>
      <c r="AX1450" s="779"/>
      <c r="AY1450" s="779"/>
      <c r="AZ1450" s="779"/>
      <c r="BA1450" s="779"/>
      <c r="BB1450" s="779"/>
      <c r="BC1450" s="779"/>
      <c r="BD1450" s="779"/>
      <c r="BE1450" s="779"/>
      <c r="BF1450" s="779"/>
      <c r="BG1450" s="779"/>
      <c r="BH1450" s="779"/>
      <c r="BI1450" s="779"/>
      <c r="BJ1450" s="779"/>
      <c r="BK1450" s="779"/>
      <c r="BL1450" s="779"/>
      <c r="BM1450" s="779"/>
      <c r="BN1450" s="779"/>
      <c r="BO1450" s="783"/>
      <c r="BP1450" s="783"/>
      <c r="BQ1450" s="779"/>
      <c r="BR1450" s="779"/>
      <c r="BS1450" s="779"/>
    </row>
    <row r="1451" spans="1:71" s="57" customFormat="1" ht="46.5" x14ac:dyDescent="0.7">
      <c r="A1451" s="784"/>
      <c r="B1451" s="801" t="s">
        <v>9</v>
      </c>
      <c r="C1451" s="801"/>
      <c r="D1451" s="801"/>
      <c r="E1451" s="801"/>
      <c r="F1451" s="801"/>
      <c r="G1451" s="801"/>
      <c r="H1451" s="801"/>
      <c r="I1451" s="801"/>
      <c r="J1451" s="801"/>
      <c r="K1451" s="801"/>
      <c r="L1451" s="801"/>
      <c r="M1451" s="801"/>
      <c r="N1451" s="801"/>
      <c r="O1451" s="801"/>
      <c r="P1451" s="801"/>
      <c r="Q1451" s="801"/>
      <c r="R1451" s="801"/>
      <c r="S1451" s="801"/>
      <c r="T1451" s="801"/>
      <c r="U1451" s="801"/>
      <c r="V1451" s="801"/>
      <c r="W1451" s="801"/>
      <c r="X1451" s="801"/>
      <c r="Y1451" s="801"/>
      <c r="Z1451" s="801"/>
      <c r="AA1451" s="801"/>
      <c r="AB1451" s="801"/>
      <c r="AC1451" s="801"/>
      <c r="AD1451" s="801"/>
      <c r="AE1451" s="801"/>
      <c r="AF1451" s="801"/>
      <c r="AG1451" s="801"/>
      <c r="AH1451" s="801"/>
      <c r="AI1451" s="801"/>
      <c r="AJ1451" s="801"/>
      <c r="AK1451" s="801"/>
      <c r="AL1451" s="801"/>
      <c r="AM1451" s="801"/>
      <c r="AN1451" s="801"/>
      <c r="AO1451" s="801"/>
      <c r="AP1451" s="801"/>
      <c r="AQ1451" s="801"/>
      <c r="AR1451" s="801"/>
      <c r="AS1451" s="801"/>
      <c r="AT1451" s="801"/>
      <c r="AU1451" s="801"/>
      <c r="AV1451" s="801"/>
      <c r="AW1451" s="801"/>
      <c r="AX1451" s="801"/>
      <c r="AY1451" s="801"/>
      <c r="AZ1451" s="801"/>
      <c r="BA1451" s="801"/>
      <c r="BB1451" s="801"/>
      <c r="BC1451" s="801"/>
      <c r="BD1451" s="801"/>
      <c r="BE1451" s="801"/>
      <c r="BF1451" s="801"/>
      <c r="BG1451" s="801"/>
      <c r="BH1451" s="801"/>
      <c r="BI1451" s="801"/>
      <c r="BJ1451" s="801"/>
      <c r="BK1451" s="801"/>
      <c r="BL1451" s="801"/>
      <c r="BM1451" s="801"/>
      <c r="BN1451" s="801"/>
      <c r="BO1451" s="139"/>
      <c r="BP1451" s="139"/>
      <c r="BQ1451" s="56"/>
      <c r="BR1451" s="56"/>
      <c r="BS1451" s="784"/>
    </row>
    <row r="1452" spans="1:71" ht="11.1" customHeight="1" x14ac:dyDescent="0.4">
      <c r="A1452" s="779"/>
      <c r="B1452" s="140"/>
      <c r="C1452" s="141"/>
      <c r="D1452" s="141"/>
      <c r="E1452" s="141"/>
      <c r="F1452" s="142"/>
      <c r="G1452" s="142"/>
      <c r="H1452" s="141"/>
      <c r="I1452" s="141"/>
      <c r="J1452" s="141"/>
      <c r="K1452" s="141"/>
      <c r="L1452" s="141"/>
      <c r="M1452" s="141"/>
      <c r="N1452" s="141"/>
      <c r="O1452" s="141"/>
      <c r="P1452" s="141"/>
      <c r="Q1452" s="141"/>
      <c r="R1452" s="141"/>
      <c r="S1452" s="141"/>
      <c r="T1452" s="141"/>
      <c r="U1452" s="141"/>
      <c r="V1452" s="141"/>
      <c r="W1452" s="141"/>
      <c r="X1452" s="141"/>
      <c r="Y1452" s="141"/>
      <c r="Z1452" s="141"/>
      <c r="AA1452" s="141"/>
      <c r="AB1452" s="141"/>
      <c r="AC1452" s="141"/>
      <c r="AD1452" s="141"/>
      <c r="AE1452" s="141"/>
      <c r="AF1452" s="143"/>
      <c r="AG1452" s="143"/>
      <c r="AH1452" s="141"/>
      <c r="AI1452" s="141"/>
      <c r="AJ1452" s="141"/>
      <c r="AK1452" s="141"/>
      <c r="AL1452" s="141"/>
      <c r="AM1452" s="141"/>
      <c r="AN1452" s="141"/>
      <c r="AO1452" s="141"/>
      <c r="AP1452" s="141"/>
      <c r="AQ1452" s="141"/>
      <c r="AR1452" s="141"/>
      <c r="AS1452" s="141"/>
      <c r="AT1452" s="141"/>
      <c r="AU1452" s="141"/>
      <c r="AV1452" s="141"/>
      <c r="AW1452" s="141"/>
      <c r="AX1452" s="141"/>
      <c r="AY1452" s="141"/>
      <c r="AZ1452" s="141"/>
      <c r="BA1452" s="141"/>
      <c r="BB1452" s="141"/>
      <c r="BC1452" s="141"/>
      <c r="BD1452" s="141"/>
      <c r="BE1452" s="141"/>
      <c r="BF1452" s="141"/>
      <c r="BG1452" s="141"/>
      <c r="BH1452" s="141"/>
      <c r="BI1452" s="141"/>
      <c r="BJ1452" s="141"/>
      <c r="BK1452" s="141"/>
      <c r="BL1452" s="141"/>
      <c r="BM1452" s="141"/>
      <c r="BN1452" s="460"/>
      <c r="BO1452" s="460"/>
      <c r="BP1452" s="460"/>
      <c r="BQ1452" s="53"/>
      <c r="BR1452" s="53"/>
      <c r="BS1452" s="779"/>
    </row>
    <row r="1453" spans="1:71" s="58" customFormat="1" ht="36.75" customHeight="1" x14ac:dyDescent="0.4">
      <c r="A1453" s="780"/>
      <c r="B1453" s="140"/>
      <c r="C1453" s="140"/>
      <c r="D1453" s="793" t="s">
        <v>10</v>
      </c>
      <c r="E1453" s="461" t="str">
        <f>IF(ROSTER!D$3="","",ROSTER!D$3)</f>
        <v/>
      </c>
      <c r="F1453" s="461"/>
      <c r="G1453" s="461"/>
      <c r="H1453" s="461"/>
      <c r="I1453" s="461"/>
      <c r="J1453" s="461"/>
      <c r="K1453" s="461"/>
      <c r="L1453" s="461"/>
      <c r="M1453" s="461"/>
      <c r="N1453" s="461"/>
      <c r="O1453" s="461"/>
      <c r="P1453" s="461"/>
      <c r="Q1453" s="461"/>
      <c r="R1453" s="461"/>
      <c r="S1453" s="461"/>
      <c r="T1453" s="461"/>
      <c r="U1453" s="461"/>
      <c r="V1453" s="461"/>
      <c r="W1453" s="461"/>
      <c r="X1453" s="461"/>
      <c r="Y1453" s="461"/>
      <c r="Z1453" s="461"/>
      <c r="AA1453" s="461"/>
      <c r="AB1453" s="461"/>
      <c r="AC1453" s="461"/>
      <c r="AD1453" s="144"/>
      <c r="AE1453" s="792" t="s">
        <v>11</v>
      </c>
      <c r="AF1453" s="792"/>
      <c r="AG1453" s="792"/>
      <c r="AH1453" s="792"/>
      <c r="AI1453" s="792"/>
      <c r="AJ1453" s="792"/>
      <c r="AK1453" s="792"/>
      <c r="AL1453" s="792"/>
      <c r="AM1453" s="792"/>
      <c r="AN1453" s="462"/>
      <c r="AO1453" s="462"/>
      <c r="AP1453" s="462"/>
      <c r="AQ1453" s="462"/>
      <c r="AR1453" s="462"/>
      <c r="AS1453" s="462"/>
      <c r="AT1453" s="462"/>
      <c r="AU1453" s="462"/>
      <c r="AV1453" s="462"/>
      <c r="AW1453" s="462"/>
      <c r="AX1453" s="462"/>
      <c r="AY1453" s="462"/>
      <c r="AZ1453" s="462"/>
      <c r="BA1453" s="462"/>
      <c r="BB1453" s="462"/>
      <c r="BC1453" s="462"/>
      <c r="BD1453" s="462"/>
      <c r="BE1453" s="462"/>
      <c r="BF1453" s="462"/>
      <c r="BG1453" s="462"/>
      <c r="BH1453" s="462"/>
      <c r="BI1453" s="462"/>
      <c r="BJ1453" s="462"/>
      <c r="BK1453" s="462"/>
      <c r="BL1453" s="462"/>
      <c r="BM1453" s="462"/>
      <c r="BN1453" s="460"/>
      <c r="BO1453" s="460"/>
      <c r="BP1453" s="460"/>
      <c r="BQ1453" s="54"/>
      <c r="BR1453" s="54"/>
      <c r="BS1453" s="780"/>
    </row>
    <row r="1454" spans="1:71" ht="8.85" customHeight="1" x14ac:dyDescent="0.4">
      <c r="A1454" s="785"/>
      <c r="B1454" s="140"/>
      <c r="C1454" s="143" t="s">
        <v>34</v>
      </c>
      <c r="D1454" s="143"/>
      <c r="E1454" s="143"/>
      <c r="F1454" s="145"/>
      <c r="G1454" s="145"/>
      <c r="H1454" s="143"/>
      <c r="I1454" s="143"/>
      <c r="J1454" s="146"/>
      <c r="K1454" s="146"/>
      <c r="L1454" s="146"/>
      <c r="M1454" s="146"/>
      <c r="N1454" s="146"/>
      <c r="O1454" s="146"/>
      <c r="P1454" s="146"/>
      <c r="Q1454" s="146"/>
      <c r="R1454" s="146"/>
      <c r="S1454" s="146"/>
      <c r="T1454" s="146"/>
      <c r="U1454" s="146"/>
      <c r="V1454" s="146"/>
      <c r="W1454" s="146"/>
      <c r="X1454" s="146"/>
      <c r="Y1454" s="146"/>
      <c r="Z1454" s="146"/>
      <c r="AA1454" s="146"/>
      <c r="AB1454" s="146"/>
      <c r="AC1454" s="146"/>
      <c r="AD1454" s="146"/>
      <c r="AE1454" s="146"/>
      <c r="AF1454" s="146"/>
      <c r="AG1454" s="143"/>
      <c r="AH1454" s="147"/>
      <c r="AI1454" s="148"/>
      <c r="AJ1454" s="148"/>
      <c r="AK1454" s="148"/>
      <c r="AL1454" s="148"/>
      <c r="AM1454" s="148"/>
      <c r="AN1454" s="148"/>
      <c r="AO1454" s="149"/>
      <c r="AP1454" s="150"/>
      <c r="AQ1454" s="150"/>
      <c r="AR1454" s="150"/>
      <c r="AS1454" s="150"/>
      <c r="AT1454" s="150"/>
      <c r="AU1454" s="150"/>
      <c r="AV1454" s="150"/>
      <c r="AW1454" s="150"/>
      <c r="AX1454" s="150"/>
      <c r="AY1454" s="150"/>
      <c r="AZ1454" s="150"/>
      <c r="BA1454" s="150"/>
      <c r="BB1454" s="150"/>
      <c r="BC1454" s="150"/>
      <c r="BD1454" s="150"/>
      <c r="BE1454" s="150"/>
      <c r="BF1454" s="150"/>
      <c r="BG1454" s="150"/>
      <c r="BH1454" s="150"/>
      <c r="BI1454" s="150"/>
      <c r="BJ1454" s="150"/>
      <c r="BK1454" s="150"/>
      <c r="BL1454" s="150"/>
      <c r="BM1454" s="150"/>
      <c r="BN1454" s="150"/>
      <c r="BO1454" s="151"/>
      <c r="BP1454" s="151"/>
      <c r="BQ1454" s="59"/>
      <c r="BR1454" s="59"/>
      <c r="BS1454" s="785"/>
    </row>
    <row r="1455" spans="1:71" s="58" customFormat="1" ht="42.75" x14ac:dyDescent="0.4">
      <c r="A1455" s="780"/>
      <c r="B1455" s="140"/>
      <c r="C1455" s="794" t="s">
        <v>33</v>
      </c>
      <c r="D1455" s="794"/>
      <c r="E1455" s="463"/>
      <c r="F1455" s="463"/>
      <c r="G1455" s="463"/>
      <c r="H1455" s="463"/>
      <c r="I1455" s="463"/>
      <c r="J1455" s="463"/>
      <c r="K1455" s="463"/>
      <c r="L1455" s="463"/>
      <c r="M1455" s="463"/>
      <c r="N1455" s="463"/>
      <c r="O1455" s="463"/>
      <c r="P1455" s="463"/>
      <c r="Q1455" s="463"/>
      <c r="R1455" s="463"/>
      <c r="S1455" s="463"/>
      <c r="T1455" s="463"/>
      <c r="U1455" s="463"/>
      <c r="V1455" s="463"/>
      <c r="W1455" s="463"/>
      <c r="X1455" s="463"/>
      <c r="Y1455" s="463"/>
      <c r="Z1455" s="463"/>
      <c r="AA1455" s="463"/>
      <c r="AB1455" s="463"/>
      <c r="AC1455" s="463"/>
      <c r="AD1455" s="144"/>
      <c r="AE1455" s="185" t="s">
        <v>18</v>
      </c>
      <c r="AF1455" s="185"/>
      <c r="AG1455" s="185"/>
      <c r="AH1455" s="792" t="s">
        <v>18</v>
      </c>
      <c r="AI1455" s="792"/>
      <c r="AJ1455" s="792"/>
      <c r="AK1455" s="792"/>
      <c r="AL1455" s="792"/>
      <c r="AM1455" s="792"/>
      <c r="AN1455" s="463"/>
      <c r="AO1455" s="463"/>
      <c r="AP1455" s="463"/>
      <c r="AQ1455" s="463"/>
      <c r="AR1455" s="463"/>
      <c r="AS1455" s="463"/>
      <c r="AT1455" s="463"/>
      <c r="AU1455" s="463"/>
      <c r="AV1455" s="463"/>
      <c r="AW1455" s="463"/>
      <c r="AX1455" s="463"/>
      <c r="AY1455" s="463"/>
      <c r="AZ1455" s="463"/>
      <c r="BA1455" s="792" t="s">
        <v>12</v>
      </c>
      <c r="BB1455" s="792"/>
      <c r="BC1455" s="792"/>
      <c r="BD1455" s="464"/>
      <c r="BE1455" s="464"/>
      <c r="BF1455" s="464"/>
      <c r="BG1455" s="464"/>
      <c r="BH1455" s="464"/>
      <c r="BI1455" s="464"/>
      <c r="BJ1455" s="464"/>
      <c r="BK1455" s="464"/>
      <c r="BL1455" s="464"/>
      <c r="BM1455" s="464"/>
      <c r="BN1455" s="152"/>
      <c r="BO1455" s="153"/>
      <c r="BP1455" s="153"/>
      <c r="BQ1455" s="60">
        <f>IF(BD1455=0,0,1)</f>
        <v>0</v>
      </c>
      <c r="BR1455" s="61">
        <f>IF((BF1509+BJ1509)&gt;(AU1509+AY1509),1,0)</f>
        <v>0</v>
      </c>
      <c r="BS1455" s="786"/>
    </row>
    <row r="1456" spans="1:71" ht="9.6" customHeight="1" x14ac:dyDescent="0.4">
      <c r="A1456" s="779"/>
      <c r="B1456" s="140"/>
      <c r="C1456" s="141"/>
      <c r="D1456" s="141"/>
      <c r="E1456" s="141"/>
      <c r="F1456" s="142"/>
      <c r="G1456" s="142"/>
      <c r="H1456" s="141"/>
      <c r="I1456" s="141"/>
      <c r="J1456" s="141"/>
      <c r="K1456" s="141"/>
      <c r="L1456" s="141"/>
      <c r="M1456" s="141"/>
      <c r="N1456" s="141"/>
      <c r="O1456" s="141"/>
      <c r="P1456" s="141"/>
      <c r="Q1456" s="141"/>
      <c r="R1456" s="141"/>
      <c r="S1456" s="141"/>
      <c r="T1456" s="141"/>
      <c r="U1456" s="141"/>
      <c r="V1456" s="141"/>
      <c r="W1456" s="141"/>
      <c r="X1456" s="141"/>
      <c r="Y1456" s="141"/>
      <c r="Z1456" s="141"/>
      <c r="AA1456" s="141"/>
      <c r="AB1456" s="141"/>
      <c r="AC1456" s="141"/>
      <c r="AD1456" s="141"/>
      <c r="AE1456" s="141"/>
      <c r="AF1456" s="143"/>
      <c r="AG1456" s="143"/>
      <c r="AH1456" s="141"/>
      <c r="AI1456" s="141"/>
      <c r="AJ1456" s="141"/>
      <c r="AK1456" s="141"/>
      <c r="AL1456" s="141"/>
      <c r="AM1456" s="141"/>
      <c r="AN1456" s="141"/>
      <c r="AO1456" s="141"/>
      <c r="AP1456" s="141"/>
      <c r="AQ1456" s="141"/>
      <c r="AR1456" s="141"/>
      <c r="AS1456" s="141"/>
      <c r="AT1456" s="141"/>
      <c r="AU1456" s="141"/>
      <c r="AV1456" s="141"/>
      <c r="AW1456" s="141"/>
      <c r="AX1456" s="141"/>
      <c r="AY1456" s="141"/>
      <c r="AZ1456" s="141"/>
      <c r="BA1456" s="141"/>
      <c r="BB1456" s="141"/>
      <c r="BC1456" s="141"/>
      <c r="BD1456" s="141"/>
      <c r="BE1456" s="141"/>
      <c r="BF1456" s="141"/>
      <c r="BG1456" s="141"/>
      <c r="BH1456" s="141"/>
      <c r="BI1456" s="141"/>
      <c r="BJ1456" s="141"/>
      <c r="BK1456" s="141"/>
      <c r="BL1456" s="141"/>
      <c r="BM1456" s="141"/>
      <c r="BN1456" s="141"/>
      <c r="BO1456" s="154"/>
      <c r="BP1456" s="154"/>
      <c r="BQ1456" s="53"/>
      <c r="BR1456" s="53"/>
      <c r="BS1456" s="779"/>
    </row>
    <row r="1457" spans="1:71" ht="8.85" customHeight="1" thickBot="1" x14ac:dyDescent="0.45">
      <c r="A1457" s="779"/>
      <c r="B1457" s="155"/>
      <c r="C1457" s="156"/>
      <c r="D1457" s="156"/>
      <c r="E1457" s="156"/>
      <c r="F1457" s="157"/>
      <c r="G1457" s="157"/>
      <c r="H1457" s="156"/>
      <c r="I1457" s="156"/>
      <c r="J1457" s="156"/>
      <c r="K1457" s="156"/>
      <c r="L1457" s="156"/>
      <c r="M1457" s="156"/>
      <c r="N1457" s="156"/>
      <c r="O1457" s="156"/>
      <c r="P1457" s="156"/>
      <c r="Q1457" s="156"/>
      <c r="R1457" s="156"/>
      <c r="S1457" s="156"/>
      <c r="T1457" s="156"/>
      <c r="U1457" s="156"/>
      <c r="V1457" s="156"/>
      <c r="W1457" s="156"/>
      <c r="X1457" s="156"/>
      <c r="Y1457" s="156"/>
      <c r="Z1457" s="156"/>
      <c r="AA1457" s="156"/>
      <c r="AB1457" s="156"/>
      <c r="AC1457" s="156"/>
      <c r="AD1457" s="156"/>
      <c r="AE1457" s="156"/>
      <c r="AF1457" s="158"/>
      <c r="AG1457" s="158"/>
      <c r="AH1457" s="156"/>
      <c r="AI1457" s="156"/>
      <c r="AJ1457" s="156"/>
      <c r="AK1457" s="156"/>
      <c r="AL1457" s="156"/>
      <c r="AM1457" s="156"/>
      <c r="AN1457" s="156"/>
      <c r="AO1457" s="156"/>
      <c r="AP1457" s="156"/>
      <c r="AQ1457" s="156"/>
      <c r="AR1457" s="156"/>
      <c r="AS1457" s="156"/>
      <c r="AT1457" s="156"/>
      <c r="AU1457" s="156"/>
      <c r="AV1457" s="156"/>
      <c r="AW1457" s="156"/>
      <c r="AX1457" s="156"/>
      <c r="AY1457" s="156"/>
      <c r="AZ1457" s="156"/>
      <c r="BA1457" s="156"/>
      <c r="BB1457" s="156"/>
      <c r="BC1457" s="156"/>
      <c r="BD1457" s="156"/>
      <c r="BE1457" s="156"/>
      <c r="BF1457" s="156"/>
      <c r="BG1457" s="156"/>
      <c r="BH1457" s="156"/>
      <c r="BI1457" s="156"/>
      <c r="BJ1457" s="156"/>
      <c r="BK1457" s="156"/>
      <c r="BL1457" s="156"/>
      <c r="BM1457" s="156"/>
      <c r="BN1457" s="156"/>
      <c r="BO1457" s="159"/>
      <c r="BP1457" s="159"/>
      <c r="BQ1457" s="53"/>
      <c r="BR1457" s="53"/>
      <c r="BS1457" s="779"/>
    </row>
    <row r="1458" spans="1:71" s="58" customFormat="1" ht="33.6" customHeight="1" thickTop="1" x14ac:dyDescent="0.4">
      <c r="A1458" s="786"/>
      <c r="B1458" s="795" t="s">
        <v>0</v>
      </c>
      <c r="C1458" s="796" t="s">
        <v>1</v>
      </c>
      <c r="D1458" s="797"/>
      <c r="E1458" s="221" t="s">
        <v>24</v>
      </c>
      <c r="F1458" s="466" t="s">
        <v>96</v>
      </c>
      <c r="G1458" s="466" t="s">
        <v>97</v>
      </c>
      <c r="H1458" s="468" t="s">
        <v>36</v>
      </c>
      <c r="I1458" s="469"/>
      <c r="J1458" s="472" t="s">
        <v>7</v>
      </c>
      <c r="K1458" s="472"/>
      <c r="L1458" s="472"/>
      <c r="M1458" s="472"/>
      <c r="N1458" s="472"/>
      <c r="O1458" s="472"/>
      <c r="P1458" s="472" t="s">
        <v>2</v>
      </c>
      <c r="Q1458" s="472"/>
      <c r="R1458" s="472"/>
      <c r="S1458" s="472"/>
      <c r="T1458" s="472"/>
      <c r="U1458" s="472"/>
      <c r="V1458" s="473" t="s">
        <v>30</v>
      </c>
      <c r="W1458" s="474"/>
      <c r="X1458" s="473" t="s">
        <v>31</v>
      </c>
      <c r="Y1458" s="474"/>
      <c r="Z1458" s="477" t="s">
        <v>39</v>
      </c>
      <c r="AA1458" s="478"/>
      <c r="AB1458" s="481" t="s">
        <v>6</v>
      </c>
      <c r="AC1458" s="481"/>
      <c r="AD1458" s="481"/>
      <c r="AE1458" s="481"/>
      <c r="AF1458" s="481"/>
      <c r="AG1458" s="481"/>
      <c r="AH1458" s="472" t="s">
        <v>59</v>
      </c>
      <c r="AI1458" s="472"/>
      <c r="AJ1458" s="472"/>
      <c r="AK1458" s="472"/>
      <c r="AL1458" s="472"/>
      <c r="AM1458" s="472"/>
      <c r="AN1458" s="472" t="s">
        <v>60</v>
      </c>
      <c r="AO1458" s="472"/>
      <c r="AP1458" s="472"/>
      <c r="AQ1458" s="472"/>
      <c r="AR1458" s="472"/>
      <c r="AS1458" s="472"/>
      <c r="AT1458" s="472" t="s">
        <v>61</v>
      </c>
      <c r="AU1458" s="472"/>
      <c r="AV1458" s="472"/>
      <c r="AW1458" s="472"/>
      <c r="AX1458" s="472"/>
      <c r="AY1458" s="482"/>
      <c r="AZ1458" s="472" t="s">
        <v>4</v>
      </c>
      <c r="BA1458" s="472"/>
      <c r="BB1458" s="472"/>
      <c r="BC1458" s="472"/>
      <c r="BD1458" s="472"/>
      <c r="BE1458" s="472"/>
      <c r="BF1458" s="472" t="s">
        <v>62</v>
      </c>
      <c r="BG1458" s="472"/>
      <c r="BH1458" s="472"/>
      <c r="BI1458" s="472"/>
      <c r="BJ1458" s="472"/>
      <c r="BK1458" s="483"/>
      <c r="BL1458" s="484" t="s">
        <v>114</v>
      </c>
      <c r="BM1458" s="485"/>
      <c r="BN1458" s="486"/>
      <c r="BO1458" s="490" t="s">
        <v>76</v>
      </c>
      <c r="BP1458" s="490" t="s">
        <v>77</v>
      </c>
      <c r="BQ1458" s="62"/>
      <c r="BR1458" s="62"/>
      <c r="BS1458" s="786"/>
    </row>
    <row r="1459" spans="1:71" s="64" customFormat="1" ht="45" customHeight="1" x14ac:dyDescent="0.35">
      <c r="A1459" s="787"/>
      <c r="B1459" s="798"/>
      <c r="C1459" s="799"/>
      <c r="D1459" s="800"/>
      <c r="E1459" s="220" t="s">
        <v>98</v>
      </c>
      <c r="F1459" s="467"/>
      <c r="G1459" s="467"/>
      <c r="H1459" s="470"/>
      <c r="I1459" s="471"/>
      <c r="J1459" s="492" t="s">
        <v>15</v>
      </c>
      <c r="K1459" s="493"/>
      <c r="L1459" s="494" t="s">
        <v>16</v>
      </c>
      <c r="M1459" s="495"/>
      <c r="N1459" s="496" t="s">
        <v>17</v>
      </c>
      <c r="O1459" s="497" t="s">
        <v>8</v>
      </c>
      <c r="P1459" s="498" t="s">
        <v>103</v>
      </c>
      <c r="Q1459" s="499"/>
      <c r="R1459" s="500" t="s">
        <v>104</v>
      </c>
      <c r="S1459" s="501"/>
      <c r="T1459" s="502" t="s">
        <v>21</v>
      </c>
      <c r="U1459" s="503"/>
      <c r="V1459" s="475"/>
      <c r="W1459" s="476"/>
      <c r="X1459" s="475"/>
      <c r="Y1459" s="476"/>
      <c r="Z1459" s="479"/>
      <c r="AA1459" s="480"/>
      <c r="AB1459" s="504" t="s">
        <v>43</v>
      </c>
      <c r="AC1459" s="505"/>
      <c r="AD1459" s="506" t="s">
        <v>20</v>
      </c>
      <c r="AE1459" s="507" t="s">
        <v>3</v>
      </c>
      <c r="AF1459" s="508" t="s">
        <v>5</v>
      </c>
      <c r="AG1459" s="509"/>
      <c r="AH1459" s="492" t="s">
        <v>43</v>
      </c>
      <c r="AI1459" s="493"/>
      <c r="AJ1459" s="494" t="s">
        <v>20</v>
      </c>
      <c r="AK1459" s="495" t="s">
        <v>3</v>
      </c>
      <c r="AL1459" s="510" t="s">
        <v>5</v>
      </c>
      <c r="AM1459" s="511"/>
      <c r="AN1459" s="492" t="s">
        <v>43</v>
      </c>
      <c r="AO1459" s="493"/>
      <c r="AP1459" s="494" t="s">
        <v>20</v>
      </c>
      <c r="AQ1459" s="495" t="s">
        <v>3</v>
      </c>
      <c r="AR1459" s="510" t="s">
        <v>5</v>
      </c>
      <c r="AS1459" s="511"/>
      <c r="AT1459" s="465" t="s">
        <v>43</v>
      </c>
      <c r="AU1459" s="512"/>
      <c r="AV1459" s="513" t="s">
        <v>20</v>
      </c>
      <c r="AW1459" s="514" t="s">
        <v>3</v>
      </c>
      <c r="AX1459" s="510" t="s">
        <v>5</v>
      </c>
      <c r="AY1459" s="515"/>
      <c r="AZ1459" s="492" t="s">
        <v>43</v>
      </c>
      <c r="BA1459" s="493"/>
      <c r="BB1459" s="494" t="s">
        <v>20</v>
      </c>
      <c r="BC1459" s="495" t="s">
        <v>3</v>
      </c>
      <c r="BD1459" s="510" t="s">
        <v>5</v>
      </c>
      <c r="BE1459" s="511"/>
      <c r="BF1459" s="465" t="s">
        <v>43</v>
      </c>
      <c r="BG1459" s="512"/>
      <c r="BH1459" s="513" t="s">
        <v>20</v>
      </c>
      <c r="BI1459" s="514" t="s">
        <v>3</v>
      </c>
      <c r="BJ1459" s="510" t="s">
        <v>5</v>
      </c>
      <c r="BK1459" s="511"/>
      <c r="BL1459" s="487"/>
      <c r="BM1459" s="488"/>
      <c r="BN1459" s="489"/>
      <c r="BO1459" s="491"/>
      <c r="BP1459" s="491"/>
      <c r="BQ1459" s="63"/>
      <c r="BR1459" s="63"/>
      <c r="BS1459" s="787"/>
    </row>
    <row r="1460" spans="1:71" ht="23.85" customHeight="1" x14ac:dyDescent="0.35">
      <c r="A1460" s="788"/>
      <c r="B1460" s="458" t="str">
        <f>IF(ROSTER!B8="","",ROSTER!B8)</f>
        <v/>
      </c>
      <c r="C1460" s="416" t="str">
        <f>IF(ROSTER!C$8="","",ROSTER!C$8)</f>
        <v/>
      </c>
      <c r="D1460" s="417"/>
      <c r="E1460" s="418"/>
      <c r="F1460" s="420">
        <f>IF(E1460="y",1,IF(E1460="S",1,0))</f>
        <v>0</v>
      </c>
      <c r="G1460" s="422">
        <f>IF(E1460="S",1,0)</f>
        <v>0</v>
      </c>
      <c r="H1460" s="424"/>
      <c r="I1460" s="425"/>
      <c r="J1460" s="428"/>
      <c r="K1460" s="429"/>
      <c r="L1460" s="432"/>
      <c r="M1460" s="433"/>
      <c r="N1460" s="436">
        <f>L1460+J1460</f>
        <v>0</v>
      </c>
      <c r="O1460" s="437"/>
      <c r="P1460" s="428"/>
      <c r="Q1460" s="429"/>
      <c r="R1460" s="432"/>
      <c r="S1460" s="440"/>
      <c r="T1460" s="432"/>
      <c r="U1460" s="425"/>
      <c r="V1460" s="440"/>
      <c r="W1460" s="425"/>
      <c r="X1460" s="428"/>
      <c r="Y1460" s="425"/>
      <c r="Z1460" s="428"/>
      <c r="AA1460" s="425"/>
      <c r="AB1460" s="428"/>
      <c r="AC1460" s="429"/>
      <c r="AD1460" s="432"/>
      <c r="AE1460" s="433"/>
      <c r="AF1460" s="442">
        <f>IF(AB1460=0,0,(AD1460/AB1460)*100)</f>
        <v>0</v>
      </c>
      <c r="AG1460" s="443"/>
      <c r="AH1460" s="428"/>
      <c r="AI1460" s="429"/>
      <c r="AJ1460" s="432"/>
      <c r="AK1460" s="433"/>
      <c r="AL1460" s="446">
        <f>IF(AH1460=0,0,(AJ1460/AH1460)*100)</f>
        <v>0</v>
      </c>
      <c r="AM1460" s="447"/>
      <c r="AN1460" s="428"/>
      <c r="AO1460" s="429"/>
      <c r="AP1460" s="432"/>
      <c r="AQ1460" s="433"/>
      <c r="AR1460" s="446">
        <f>IF(AN1460=0,0,(AP1460/AN1460)*100)</f>
        <v>0</v>
      </c>
      <c r="AS1460" s="447"/>
      <c r="AT1460" s="450">
        <f>AB1460+AH1460+AN1460</f>
        <v>0</v>
      </c>
      <c r="AU1460" s="451"/>
      <c r="AV1460" s="454">
        <f>AD1460+AJ1460+AP1460</f>
        <v>0</v>
      </c>
      <c r="AW1460" s="455"/>
      <c r="AX1460" s="446">
        <f>IF(AT1460=0,0,(AV1460/AT1460)*100)</f>
        <v>0</v>
      </c>
      <c r="AY1460" s="447"/>
      <c r="AZ1460" s="428"/>
      <c r="BA1460" s="429"/>
      <c r="BB1460" s="432"/>
      <c r="BC1460" s="433"/>
      <c r="BD1460" s="446">
        <f>IF(AZ1460=0,0,(BB1460/AZ1460)*100)</f>
        <v>0</v>
      </c>
      <c r="BE1460" s="447"/>
      <c r="BF1460" s="450">
        <f>AT1460+AZ1460</f>
        <v>0</v>
      </c>
      <c r="BG1460" s="451"/>
      <c r="BH1460" s="454">
        <f>AV1460+BB1460</f>
        <v>0</v>
      </c>
      <c r="BI1460" s="455"/>
      <c r="BJ1460" s="446">
        <f>IF(BF1460=0,0,(BH1460/BF1460)*100)</f>
        <v>0</v>
      </c>
      <c r="BK1460" s="447"/>
      <c r="BL1460" s="406">
        <f>(AD1460*2)+(AJ1460*2)+(AP1460*3)+BB1460</f>
        <v>0</v>
      </c>
      <c r="BM1460" s="407"/>
      <c r="BN1460" s="408"/>
      <c r="BO1460" s="404" t="e">
        <f>(BL1460*BR$1460)+(N1460*BR$1461)+(X1460*BR$1462)+(R1460*BR$1463)+(V1460*BR$1464)+(Z1460*BR$1465)</f>
        <v>#REF!</v>
      </c>
      <c r="BP1460" s="404" t="e">
        <f>((AZ1460-BB1460)*BR$1467)+((AT1460-AV1460)*BR$1466)+(H1460*BR$1468)+(P1460*BR$1469)</f>
        <v>#REF!</v>
      </c>
      <c r="BQ1460" s="65" t="s">
        <v>65</v>
      </c>
      <c r="BR1460" s="66" t="e">
        <f>IF(#REF!="B",#REF!,IF(#REF!="C",#REF!,#REF!))</f>
        <v>#REF!</v>
      </c>
      <c r="BS1460" s="787"/>
    </row>
    <row r="1461" spans="1:71" ht="23.85" customHeight="1" x14ac:dyDescent="0.35">
      <c r="A1461" s="788"/>
      <c r="B1461" s="459"/>
      <c r="C1461" s="412" t="str">
        <f>IF(ROSTER!D$8="","",ROSTER!D$8)</f>
        <v/>
      </c>
      <c r="D1461" s="413"/>
      <c r="E1461" s="419"/>
      <c r="F1461" s="421"/>
      <c r="G1461" s="423"/>
      <c r="H1461" s="426"/>
      <c r="I1461" s="427"/>
      <c r="J1461" s="430"/>
      <c r="K1461" s="431"/>
      <c r="L1461" s="434"/>
      <c r="M1461" s="435"/>
      <c r="N1461" s="438" t="s">
        <v>14</v>
      </c>
      <c r="O1461" s="439"/>
      <c r="P1461" s="430"/>
      <c r="Q1461" s="431"/>
      <c r="R1461" s="434"/>
      <c r="S1461" s="441"/>
      <c r="T1461" s="434"/>
      <c r="U1461" s="427"/>
      <c r="V1461" s="441"/>
      <c r="W1461" s="427"/>
      <c r="X1461" s="430"/>
      <c r="Y1461" s="427"/>
      <c r="Z1461" s="430"/>
      <c r="AA1461" s="427"/>
      <c r="AB1461" s="430"/>
      <c r="AC1461" s="431"/>
      <c r="AD1461" s="434"/>
      <c r="AE1461" s="435"/>
      <c r="AF1461" s="444"/>
      <c r="AG1461" s="445"/>
      <c r="AH1461" s="430"/>
      <c r="AI1461" s="431"/>
      <c r="AJ1461" s="434"/>
      <c r="AK1461" s="435"/>
      <c r="AL1461" s="448"/>
      <c r="AM1461" s="449"/>
      <c r="AN1461" s="430"/>
      <c r="AO1461" s="431"/>
      <c r="AP1461" s="434"/>
      <c r="AQ1461" s="435"/>
      <c r="AR1461" s="448"/>
      <c r="AS1461" s="449"/>
      <c r="AT1461" s="452"/>
      <c r="AU1461" s="453"/>
      <c r="AV1461" s="456"/>
      <c r="AW1461" s="457"/>
      <c r="AX1461" s="448"/>
      <c r="AY1461" s="449"/>
      <c r="AZ1461" s="430"/>
      <c r="BA1461" s="431"/>
      <c r="BB1461" s="434"/>
      <c r="BC1461" s="435"/>
      <c r="BD1461" s="448"/>
      <c r="BE1461" s="449"/>
      <c r="BF1461" s="452"/>
      <c r="BG1461" s="453"/>
      <c r="BH1461" s="456"/>
      <c r="BI1461" s="457"/>
      <c r="BJ1461" s="448"/>
      <c r="BK1461" s="449"/>
      <c r="BL1461" s="409"/>
      <c r="BM1461" s="410"/>
      <c r="BN1461" s="411"/>
      <c r="BO1461" s="405"/>
      <c r="BP1461" s="405"/>
      <c r="BQ1461" s="65" t="s">
        <v>66</v>
      </c>
      <c r="BR1461" s="66" t="e">
        <f>IF(#REF!="B",#REF!,IF(#REF!="C",#REF!,#REF!))</f>
        <v>#REF!</v>
      </c>
      <c r="BS1461" s="787"/>
    </row>
    <row r="1462" spans="1:71" ht="21.75" customHeight="1" x14ac:dyDescent="0.35">
      <c r="A1462" s="779"/>
      <c r="B1462" s="458" t="str">
        <f>IF(ROSTER!B10="","",ROSTER!B10)</f>
        <v/>
      </c>
      <c r="C1462" s="416" t="str">
        <f>IF(ROSTER!C$10="","",ROSTER!C$10)</f>
        <v/>
      </c>
      <c r="D1462" s="417"/>
      <c r="E1462" s="418"/>
      <c r="F1462" s="420">
        <f>IF(E1462="y",1,IF(E1462="S",1,0))</f>
        <v>0</v>
      </c>
      <c r="G1462" s="422">
        <f>IF(E1462="S",1,0)</f>
        <v>0</v>
      </c>
      <c r="H1462" s="424"/>
      <c r="I1462" s="425"/>
      <c r="J1462" s="428"/>
      <c r="K1462" s="429"/>
      <c r="L1462" s="432"/>
      <c r="M1462" s="433"/>
      <c r="N1462" s="436">
        <f>L1462+J1462</f>
        <v>0</v>
      </c>
      <c r="O1462" s="437"/>
      <c r="P1462" s="428"/>
      <c r="Q1462" s="429"/>
      <c r="R1462" s="432"/>
      <c r="S1462" s="440"/>
      <c r="T1462" s="432"/>
      <c r="U1462" s="425"/>
      <c r="V1462" s="440"/>
      <c r="W1462" s="425"/>
      <c r="X1462" s="428"/>
      <c r="Y1462" s="425"/>
      <c r="Z1462" s="428"/>
      <c r="AA1462" s="425"/>
      <c r="AB1462" s="428"/>
      <c r="AC1462" s="429"/>
      <c r="AD1462" s="432"/>
      <c r="AE1462" s="433"/>
      <c r="AF1462" s="442">
        <f>IF(AB1462=0,0,(AD1462/AB1462)*100)</f>
        <v>0</v>
      </c>
      <c r="AG1462" s="443"/>
      <c r="AH1462" s="428"/>
      <c r="AI1462" s="429"/>
      <c r="AJ1462" s="432"/>
      <c r="AK1462" s="433"/>
      <c r="AL1462" s="446">
        <f>IF(AH1462=0,0,(AJ1462/AH1462)*100)</f>
        <v>0</v>
      </c>
      <c r="AM1462" s="447"/>
      <c r="AN1462" s="428"/>
      <c r="AO1462" s="429"/>
      <c r="AP1462" s="432"/>
      <c r="AQ1462" s="433"/>
      <c r="AR1462" s="446">
        <f>IF(AN1462=0,0,(AP1462/AN1462)*100)</f>
        <v>0</v>
      </c>
      <c r="AS1462" s="447"/>
      <c r="AT1462" s="450">
        <f>AB1462+AH1462+AN1462</f>
        <v>0</v>
      </c>
      <c r="AU1462" s="451"/>
      <c r="AV1462" s="454">
        <f>AD1462+AJ1462+AP1462</f>
        <v>0</v>
      </c>
      <c r="AW1462" s="455"/>
      <c r="AX1462" s="446">
        <f>IF(AT1462=0,0,(AV1462/AT1462)*100)</f>
        <v>0</v>
      </c>
      <c r="AY1462" s="447"/>
      <c r="AZ1462" s="428"/>
      <c r="BA1462" s="429"/>
      <c r="BB1462" s="432"/>
      <c r="BC1462" s="433"/>
      <c r="BD1462" s="446">
        <f>IF(AZ1462=0,0,(BB1462/AZ1462)*100)</f>
        <v>0</v>
      </c>
      <c r="BE1462" s="447"/>
      <c r="BF1462" s="450">
        <f>AT1462+AZ1462</f>
        <v>0</v>
      </c>
      <c r="BG1462" s="451"/>
      <c r="BH1462" s="454">
        <f>AV1462+BB1462</f>
        <v>0</v>
      </c>
      <c r="BI1462" s="455"/>
      <c r="BJ1462" s="446">
        <f>IF(BF1462=0,0,(BH1462/BF1462)*100)</f>
        <v>0</v>
      </c>
      <c r="BK1462" s="447"/>
      <c r="BL1462" s="406">
        <f>(AD1462*2)+(AJ1462*2)+(AP1462*3)+BB1462</f>
        <v>0</v>
      </c>
      <c r="BM1462" s="407"/>
      <c r="BN1462" s="408"/>
      <c r="BO1462" s="404" t="e">
        <f>(BL1462*BR$1460)+(N1462*BR$1461)+(X1462*BR$1462)+(R1462*BR$1463)+(V1462*BR$1464)+(Z1462*BR$1465)</f>
        <v>#REF!</v>
      </c>
      <c r="BP1462" s="404" t="e">
        <f>((AZ1462-BB1462)*BR$1467)+((AT1462-AV1462)*BR$1466)+(H1462*BR$1468)+(P1462*BR$1469)</f>
        <v>#REF!</v>
      </c>
      <c r="BQ1462" s="65" t="s">
        <v>67</v>
      </c>
      <c r="BR1462" s="66" t="e">
        <f>IF(#REF!="B",#REF!,IF(#REF!="C",#REF!,#REF!))</f>
        <v>#REF!</v>
      </c>
      <c r="BS1462" s="787"/>
    </row>
    <row r="1463" spans="1:71" ht="21.75" customHeight="1" x14ac:dyDescent="0.35">
      <c r="A1463" s="779"/>
      <c r="B1463" s="459"/>
      <c r="C1463" s="412" t="str">
        <f>IF(ROSTER!D$10="","",ROSTER!D$10)</f>
        <v/>
      </c>
      <c r="D1463" s="413"/>
      <c r="E1463" s="419"/>
      <c r="F1463" s="421"/>
      <c r="G1463" s="423"/>
      <c r="H1463" s="426"/>
      <c r="I1463" s="427"/>
      <c r="J1463" s="430"/>
      <c r="K1463" s="431"/>
      <c r="L1463" s="434"/>
      <c r="M1463" s="435"/>
      <c r="N1463" s="438" t="s">
        <v>14</v>
      </c>
      <c r="O1463" s="439"/>
      <c r="P1463" s="430"/>
      <c r="Q1463" s="431"/>
      <c r="R1463" s="434"/>
      <c r="S1463" s="441"/>
      <c r="T1463" s="434"/>
      <c r="U1463" s="427"/>
      <c r="V1463" s="441"/>
      <c r="W1463" s="427"/>
      <c r="X1463" s="430"/>
      <c r="Y1463" s="427"/>
      <c r="Z1463" s="430"/>
      <c r="AA1463" s="427"/>
      <c r="AB1463" s="430"/>
      <c r="AC1463" s="431"/>
      <c r="AD1463" s="434"/>
      <c r="AE1463" s="435"/>
      <c r="AF1463" s="444"/>
      <c r="AG1463" s="445"/>
      <c r="AH1463" s="430"/>
      <c r="AI1463" s="431"/>
      <c r="AJ1463" s="434"/>
      <c r="AK1463" s="435"/>
      <c r="AL1463" s="448"/>
      <c r="AM1463" s="449"/>
      <c r="AN1463" s="430"/>
      <c r="AO1463" s="431"/>
      <c r="AP1463" s="434"/>
      <c r="AQ1463" s="435"/>
      <c r="AR1463" s="448"/>
      <c r="AS1463" s="449"/>
      <c r="AT1463" s="452"/>
      <c r="AU1463" s="453"/>
      <c r="AV1463" s="456"/>
      <c r="AW1463" s="457"/>
      <c r="AX1463" s="448"/>
      <c r="AY1463" s="449"/>
      <c r="AZ1463" s="430"/>
      <c r="BA1463" s="431"/>
      <c r="BB1463" s="434"/>
      <c r="BC1463" s="435"/>
      <c r="BD1463" s="448"/>
      <c r="BE1463" s="449"/>
      <c r="BF1463" s="452"/>
      <c r="BG1463" s="453"/>
      <c r="BH1463" s="456"/>
      <c r="BI1463" s="457"/>
      <c r="BJ1463" s="448"/>
      <c r="BK1463" s="449"/>
      <c r="BL1463" s="409"/>
      <c r="BM1463" s="410"/>
      <c r="BN1463" s="411"/>
      <c r="BO1463" s="405"/>
      <c r="BP1463" s="405"/>
      <c r="BQ1463" s="65" t="s">
        <v>68</v>
      </c>
      <c r="BR1463" s="66" t="e">
        <f>IF(#REF!="B",#REF!,IF(#REF!="C",#REF!,#REF!))</f>
        <v>#REF!</v>
      </c>
      <c r="BS1463" s="787"/>
    </row>
    <row r="1464" spans="1:71" ht="21.75" customHeight="1" x14ac:dyDescent="0.35">
      <c r="A1464" s="779"/>
      <c r="B1464" s="414" t="str">
        <f>IF(ROSTER!B12="","",ROSTER!B12)</f>
        <v/>
      </c>
      <c r="C1464" s="416" t="str">
        <f>IF(ROSTER!C$12="","",ROSTER!C$12)</f>
        <v/>
      </c>
      <c r="D1464" s="417"/>
      <c r="E1464" s="418"/>
      <c r="F1464" s="420">
        <f>IF(E1464="y",1,IF(E1464="S",1,0))</f>
        <v>0</v>
      </c>
      <c r="G1464" s="422">
        <f>IF(E1464="S",1,0)</f>
        <v>0</v>
      </c>
      <c r="H1464" s="424"/>
      <c r="I1464" s="425"/>
      <c r="J1464" s="428"/>
      <c r="K1464" s="429"/>
      <c r="L1464" s="432"/>
      <c r="M1464" s="433"/>
      <c r="N1464" s="436">
        <f>L1464+J1464</f>
        <v>0</v>
      </c>
      <c r="O1464" s="437"/>
      <c r="P1464" s="428"/>
      <c r="Q1464" s="429"/>
      <c r="R1464" s="432"/>
      <c r="S1464" s="440"/>
      <c r="T1464" s="432"/>
      <c r="U1464" s="425"/>
      <c r="V1464" s="440"/>
      <c r="W1464" s="425"/>
      <c r="X1464" s="428"/>
      <c r="Y1464" s="425"/>
      <c r="Z1464" s="428"/>
      <c r="AA1464" s="425"/>
      <c r="AB1464" s="428"/>
      <c r="AC1464" s="429"/>
      <c r="AD1464" s="432"/>
      <c r="AE1464" s="433"/>
      <c r="AF1464" s="442">
        <f>IF(AB1464=0,0,(AD1464/AB1464)*100)</f>
        <v>0</v>
      </c>
      <c r="AG1464" s="443"/>
      <c r="AH1464" s="428"/>
      <c r="AI1464" s="429"/>
      <c r="AJ1464" s="432"/>
      <c r="AK1464" s="433"/>
      <c r="AL1464" s="446">
        <f>IF(AH1464=0,0,(AJ1464/AH1464)*100)</f>
        <v>0</v>
      </c>
      <c r="AM1464" s="447"/>
      <c r="AN1464" s="428"/>
      <c r="AO1464" s="429"/>
      <c r="AP1464" s="432"/>
      <c r="AQ1464" s="433"/>
      <c r="AR1464" s="446">
        <f>IF(AN1464=0,0,(AP1464/AN1464)*100)</f>
        <v>0</v>
      </c>
      <c r="AS1464" s="447"/>
      <c r="AT1464" s="450">
        <f>AB1464+AH1464+AN1464</f>
        <v>0</v>
      </c>
      <c r="AU1464" s="451"/>
      <c r="AV1464" s="454">
        <f>AD1464+AJ1464+AP1464</f>
        <v>0</v>
      </c>
      <c r="AW1464" s="455"/>
      <c r="AX1464" s="446">
        <f>IF(AT1464=0,0,(AV1464/AT1464)*100)</f>
        <v>0</v>
      </c>
      <c r="AY1464" s="447"/>
      <c r="AZ1464" s="428"/>
      <c r="BA1464" s="429"/>
      <c r="BB1464" s="432"/>
      <c r="BC1464" s="433"/>
      <c r="BD1464" s="446">
        <f>IF(AZ1464=0,0,(BB1464/AZ1464)*100)</f>
        <v>0</v>
      </c>
      <c r="BE1464" s="447"/>
      <c r="BF1464" s="450">
        <f>AT1464+AZ1464</f>
        <v>0</v>
      </c>
      <c r="BG1464" s="451"/>
      <c r="BH1464" s="454">
        <f>AV1464+BB1464</f>
        <v>0</v>
      </c>
      <c r="BI1464" s="455"/>
      <c r="BJ1464" s="446">
        <f>IF(BF1464=0,0,(BH1464/BF1464)*100)</f>
        <v>0</v>
      </c>
      <c r="BK1464" s="447"/>
      <c r="BL1464" s="406">
        <f>(AD1464*2)+(AJ1464*2)+(AP1464*3)+BB1464</f>
        <v>0</v>
      </c>
      <c r="BM1464" s="407"/>
      <c r="BN1464" s="408"/>
      <c r="BO1464" s="404" t="e">
        <f>(BL1464*BR$1460)+(N1464*BR$1461)+(X1464*BR$1462)+(R1464*BR$1463)+(V1464*BR$1464)+(Z1464*BR$1465)</f>
        <v>#REF!</v>
      </c>
      <c r="BP1464" s="404" t="e">
        <f>((AZ1464-BB1464)*BR$1467)+((AT1464-AV1464)*BR$1466)+(H1464*BR$1468)+(P1464*BR$1469)</f>
        <v>#REF!</v>
      </c>
      <c r="BQ1464" s="65" t="s">
        <v>69</v>
      </c>
      <c r="BR1464" s="66" t="e">
        <f>IF(#REF!="B",#REF!,IF(#REF!="C",#REF!,#REF!))</f>
        <v>#REF!</v>
      </c>
      <c r="BS1464" s="787"/>
    </row>
    <row r="1465" spans="1:71" ht="21.75" customHeight="1" x14ac:dyDescent="0.35">
      <c r="A1465" s="779"/>
      <c r="B1465" s="415"/>
      <c r="C1465" s="412" t="str">
        <f>IF(ROSTER!D$12="","",ROSTER!D$12)</f>
        <v/>
      </c>
      <c r="D1465" s="413"/>
      <c r="E1465" s="419"/>
      <c r="F1465" s="421"/>
      <c r="G1465" s="423"/>
      <c r="H1465" s="426"/>
      <c r="I1465" s="427"/>
      <c r="J1465" s="430"/>
      <c r="K1465" s="431"/>
      <c r="L1465" s="434"/>
      <c r="M1465" s="435"/>
      <c r="N1465" s="438" t="s">
        <v>14</v>
      </c>
      <c r="O1465" s="439"/>
      <c r="P1465" s="430"/>
      <c r="Q1465" s="431"/>
      <c r="R1465" s="434"/>
      <c r="S1465" s="441"/>
      <c r="T1465" s="434"/>
      <c r="U1465" s="427"/>
      <c r="V1465" s="441"/>
      <c r="W1465" s="427"/>
      <c r="X1465" s="430"/>
      <c r="Y1465" s="427"/>
      <c r="Z1465" s="430"/>
      <c r="AA1465" s="427"/>
      <c r="AB1465" s="430"/>
      <c r="AC1465" s="431"/>
      <c r="AD1465" s="434"/>
      <c r="AE1465" s="435"/>
      <c r="AF1465" s="444"/>
      <c r="AG1465" s="445"/>
      <c r="AH1465" s="430"/>
      <c r="AI1465" s="431"/>
      <c r="AJ1465" s="434"/>
      <c r="AK1465" s="435"/>
      <c r="AL1465" s="448"/>
      <c r="AM1465" s="449"/>
      <c r="AN1465" s="430"/>
      <c r="AO1465" s="431"/>
      <c r="AP1465" s="434"/>
      <c r="AQ1465" s="435"/>
      <c r="AR1465" s="448"/>
      <c r="AS1465" s="449"/>
      <c r="AT1465" s="452"/>
      <c r="AU1465" s="453"/>
      <c r="AV1465" s="456"/>
      <c r="AW1465" s="457"/>
      <c r="AX1465" s="448"/>
      <c r="AY1465" s="449"/>
      <c r="AZ1465" s="430"/>
      <c r="BA1465" s="431"/>
      <c r="BB1465" s="434"/>
      <c r="BC1465" s="435"/>
      <c r="BD1465" s="448"/>
      <c r="BE1465" s="449"/>
      <c r="BF1465" s="452"/>
      <c r="BG1465" s="453"/>
      <c r="BH1465" s="456"/>
      <c r="BI1465" s="457"/>
      <c r="BJ1465" s="448"/>
      <c r="BK1465" s="449"/>
      <c r="BL1465" s="409"/>
      <c r="BM1465" s="410"/>
      <c r="BN1465" s="411"/>
      <c r="BO1465" s="405"/>
      <c r="BP1465" s="405"/>
      <c r="BQ1465" s="65" t="s">
        <v>70</v>
      </c>
      <c r="BR1465" s="66" t="e">
        <f>IF(#REF!="B",#REF!,IF(#REF!="C",#REF!,#REF!))</f>
        <v>#REF!</v>
      </c>
      <c r="BS1465" s="787"/>
    </row>
    <row r="1466" spans="1:71" ht="21.75" customHeight="1" x14ac:dyDescent="0.35">
      <c r="A1466" s="779"/>
      <c r="B1466" s="414" t="str">
        <f>IF(ROSTER!B14="","",ROSTER!B14)</f>
        <v/>
      </c>
      <c r="C1466" s="416" t="str">
        <f>IF(ROSTER!C$14="","",ROSTER!C$14)</f>
        <v/>
      </c>
      <c r="D1466" s="417"/>
      <c r="E1466" s="418"/>
      <c r="F1466" s="420">
        <f>IF(E1466="y",1,IF(E1466="S",1,0))</f>
        <v>0</v>
      </c>
      <c r="G1466" s="422">
        <f>IF(E1466="S",1,0)</f>
        <v>0</v>
      </c>
      <c r="H1466" s="424"/>
      <c r="I1466" s="425"/>
      <c r="J1466" s="428"/>
      <c r="K1466" s="429"/>
      <c r="L1466" s="432"/>
      <c r="M1466" s="433"/>
      <c r="N1466" s="436">
        <f>L1466+J1466</f>
        <v>0</v>
      </c>
      <c r="O1466" s="437"/>
      <c r="P1466" s="428"/>
      <c r="Q1466" s="429"/>
      <c r="R1466" s="432"/>
      <c r="S1466" s="440"/>
      <c r="T1466" s="432"/>
      <c r="U1466" s="425"/>
      <c r="V1466" s="440"/>
      <c r="W1466" s="425"/>
      <c r="X1466" s="428"/>
      <c r="Y1466" s="425"/>
      <c r="Z1466" s="428"/>
      <c r="AA1466" s="425"/>
      <c r="AB1466" s="428"/>
      <c r="AC1466" s="429"/>
      <c r="AD1466" s="432"/>
      <c r="AE1466" s="433"/>
      <c r="AF1466" s="442">
        <f>IF(AB1466=0,0,(AD1466/AB1466)*100)</f>
        <v>0</v>
      </c>
      <c r="AG1466" s="443"/>
      <c r="AH1466" s="428"/>
      <c r="AI1466" s="429"/>
      <c r="AJ1466" s="432"/>
      <c r="AK1466" s="433"/>
      <c r="AL1466" s="446">
        <f>IF(AH1466=0,0,(AJ1466/AH1466)*100)</f>
        <v>0</v>
      </c>
      <c r="AM1466" s="447"/>
      <c r="AN1466" s="428"/>
      <c r="AO1466" s="429"/>
      <c r="AP1466" s="432"/>
      <c r="AQ1466" s="433"/>
      <c r="AR1466" s="446">
        <f>IF(AN1466=0,0,(AP1466/AN1466)*100)</f>
        <v>0</v>
      </c>
      <c r="AS1466" s="447"/>
      <c r="AT1466" s="450">
        <f>AB1466+AH1466+AN1466</f>
        <v>0</v>
      </c>
      <c r="AU1466" s="451"/>
      <c r="AV1466" s="454">
        <f>AD1466+AJ1466+AP1466</f>
        <v>0</v>
      </c>
      <c r="AW1466" s="455"/>
      <c r="AX1466" s="446">
        <f>IF(AT1466=0,0,(AV1466/AT1466)*100)</f>
        <v>0</v>
      </c>
      <c r="AY1466" s="447"/>
      <c r="AZ1466" s="428"/>
      <c r="BA1466" s="429"/>
      <c r="BB1466" s="432"/>
      <c r="BC1466" s="433"/>
      <c r="BD1466" s="446">
        <f>IF(AZ1466=0,0,(BB1466/AZ1466)*100)</f>
        <v>0</v>
      </c>
      <c r="BE1466" s="447"/>
      <c r="BF1466" s="450">
        <f>AT1466+AZ1466</f>
        <v>0</v>
      </c>
      <c r="BG1466" s="451"/>
      <c r="BH1466" s="454">
        <f>AV1466+BB1466</f>
        <v>0</v>
      </c>
      <c r="BI1466" s="455"/>
      <c r="BJ1466" s="446">
        <f>IF(BF1466=0,0,(BH1466/BF1466)*100)</f>
        <v>0</v>
      </c>
      <c r="BK1466" s="447"/>
      <c r="BL1466" s="406">
        <f>(AD1466*2)+(AJ1466*2)+(AP1466*3)+BB1466</f>
        <v>0</v>
      </c>
      <c r="BM1466" s="407"/>
      <c r="BN1466" s="408"/>
      <c r="BO1466" s="404" t="e">
        <f>(BL1466*BR$1460)+(N1466*BR$1461)+(X1466*BR$1462)+(R1466*BR$1463)+(V1466*BR$1464)+(Z1466*BR$1465)</f>
        <v>#REF!</v>
      </c>
      <c r="BP1466" s="404" t="e">
        <f>((AZ1466-BB1466)*BR$1467)+((AT1466-AV1466)*BR$1466)+(H1466*BR$1468)+(P1466*BR$1469)</f>
        <v>#REF!</v>
      </c>
      <c r="BQ1466" s="65" t="s">
        <v>71</v>
      </c>
      <c r="BR1466" s="66" t="e">
        <f>IF(#REF!="B",#REF!,IF(#REF!="C",#REF!,#REF!))</f>
        <v>#REF!</v>
      </c>
      <c r="BS1466" s="787"/>
    </row>
    <row r="1467" spans="1:71" ht="21.75" customHeight="1" x14ac:dyDescent="0.35">
      <c r="A1467" s="779"/>
      <c r="B1467" s="415"/>
      <c r="C1467" s="412" t="str">
        <f>IF(ROSTER!D$14="","",ROSTER!D$14)</f>
        <v/>
      </c>
      <c r="D1467" s="413"/>
      <c r="E1467" s="419"/>
      <c r="F1467" s="421"/>
      <c r="G1467" s="423"/>
      <c r="H1467" s="426"/>
      <c r="I1467" s="427"/>
      <c r="J1467" s="430"/>
      <c r="K1467" s="431"/>
      <c r="L1467" s="434"/>
      <c r="M1467" s="435"/>
      <c r="N1467" s="438" t="s">
        <v>14</v>
      </c>
      <c r="O1467" s="439"/>
      <c r="P1467" s="430"/>
      <c r="Q1467" s="431"/>
      <c r="R1467" s="434"/>
      <c r="S1467" s="441"/>
      <c r="T1467" s="434"/>
      <c r="U1467" s="427"/>
      <c r="V1467" s="441"/>
      <c r="W1467" s="427"/>
      <c r="X1467" s="430"/>
      <c r="Y1467" s="427"/>
      <c r="Z1467" s="430"/>
      <c r="AA1467" s="427"/>
      <c r="AB1467" s="430"/>
      <c r="AC1467" s="431"/>
      <c r="AD1467" s="434"/>
      <c r="AE1467" s="435"/>
      <c r="AF1467" s="444"/>
      <c r="AG1467" s="445"/>
      <c r="AH1467" s="430"/>
      <c r="AI1467" s="431"/>
      <c r="AJ1467" s="434"/>
      <c r="AK1467" s="435"/>
      <c r="AL1467" s="448"/>
      <c r="AM1467" s="449"/>
      <c r="AN1467" s="430"/>
      <c r="AO1467" s="431"/>
      <c r="AP1467" s="434"/>
      <c r="AQ1467" s="435"/>
      <c r="AR1467" s="448"/>
      <c r="AS1467" s="449"/>
      <c r="AT1467" s="452"/>
      <c r="AU1467" s="453"/>
      <c r="AV1467" s="456"/>
      <c r="AW1467" s="457"/>
      <c r="AX1467" s="448"/>
      <c r="AY1467" s="449"/>
      <c r="AZ1467" s="430"/>
      <c r="BA1467" s="431"/>
      <c r="BB1467" s="434"/>
      <c r="BC1467" s="435"/>
      <c r="BD1467" s="448"/>
      <c r="BE1467" s="449"/>
      <c r="BF1467" s="452"/>
      <c r="BG1467" s="453"/>
      <c r="BH1467" s="456"/>
      <c r="BI1467" s="457"/>
      <c r="BJ1467" s="448"/>
      <c r="BK1467" s="449"/>
      <c r="BL1467" s="409"/>
      <c r="BM1467" s="410"/>
      <c r="BN1467" s="411"/>
      <c r="BO1467" s="405"/>
      <c r="BP1467" s="405"/>
      <c r="BQ1467" s="65" t="s">
        <v>72</v>
      </c>
      <c r="BR1467" s="66" t="e">
        <f>IF(#REF!="B",#REF!,IF(#REF!="C",#REF!,#REF!))</f>
        <v>#REF!</v>
      </c>
      <c r="BS1467" s="787"/>
    </row>
    <row r="1468" spans="1:71" ht="21.75" customHeight="1" x14ac:dyDescent="0.35">
      <c r="A1468" s="779"/>
      <c r="B1468" s="414" t="str">
        <f>IF(ROSTER!B16="","",ROSTER!B16)</f>
        <v/>
      </c>
      <c r="C1468" s="416" t="str">
        <f>IF(ROSTER!C$16="","",ROSTER!C$16)</f>
        <v/>
      </c>
      <c r="D1468" s="417"/>
      <c r="E1468" s="418"/>
      <c r="F1468" s="420">
        <f>IF(E1468="y",1,IF(E1468="S",1,0))</f>
        <v>0</v>
      </c>
      <c r="G1468" s="422">
        <f>IF(E1468="S",1,0)</f>
        <v>0</v>
      </c>
      <c r="H1468" s="424"/>
      <c r="I1468" s="425"/>
      <c r="J1468" s="428"/>
      <c r="K1468" s="429"/>
      <c r="L1468" s="432"/>
      <c r="M1468" s="433"/>
      <c r="N1468" s="436">
        <f>L1468+J1468</f>
        <v>0</v>
      </c>
      <c r="O1468" s="437"/>
      <c r="P1468" s="428"/>
      <c r="Q1468" s="429"/>
      <c r="R1468" s="432"/>
      <c r="S1468" s="440"/>
      <c r="T1468" s="432"/>
      <c r="U1468" s="425"/>
      <c r="V1468" s="440"/>
      <c r="W1468" s="425"/>
      <c r="X1468" s="428"/>
      <c r="Y1468" s="425"/>
      <c r="Z1468" s="428"/>
      <c r="AA1468" s="425"/>
      <c r="AB1468" s="428"/>
      <c r="AC1468" s="429"/>
      <c r="AD1468" s="432"/>
      <c r="AE1468" s="433"/>
      <c r="AF1468" s="442">
        <f>IF(AB1468=0,0,(AD1468/AB1468)*100)</f>
        <v>0</v>
      </c>
      <c r="AG1468" s="443"/>
      <c r="AH1468" s="428"/>
      <c r="AI1468" s="429"/>
      <c r="AJ1468" s="432"/>
      <c r="AK1468" s="433"/>
      <c r="AL1468" s="446">
        <f>IF(AH1468=0,0,(AJ1468/AH1468)*100)</f>
        <v>0</v>
      </c>
      <c r="AM1468" s="447"/>
      <c r="AN1468" s="428"/>
      <c r="AO1468" s="429"/>
      <c r="AP1468" s="432"/>
      <c r="AQ1468" s="433"/>
      <c r="AR1468" s="446">
        <f>IF(AN1468=0,0,(AP1468/AN1468)*100)</f>
        <v>0</v>
      </c>
      <c r="AS1468" s="447"/>
      <c r="AT1468" s="450">
        <f>AB1468+AH1468+AN1468</f>
        <v>0</v>
      </c>
      <c r="AU1468" s="451"/>
      <c r="AV1468" s="454">
        <f>AD1468+AJ1468+AP1468</f>
        <v>0</v>
      </c>
      <c r="AW1468" s="455"/>
      <c r="AX1468" s="446">
        <f>IF(AT1468=0,0,(AV1468/AT1468)*100)</f>
        <v>0</v>
      </c>
      <c r="AY1468" s="447"/>
      <c r="AZ1468" s="428"/>
      <c r="BA1468" s="429"/>
      <c r="BB1468" s="432"/>
      <c r="BC1468" s="433"/>
      <c r="BD1468" s="446">
        <f>IF(AZ1468=0,0,(BB1468/AZ1468)*100)</f>
        <v>0</v>
      </c>
      <c r="BE1468" s="447"/>
      <c r="BF1468" s="450">
        <f>AT1468+AZ1468</f>
        <v>0</v>
      </c>
      <c r="BG1468" s="451"/>
      <c r="BH1468" s="454">
        <f>AV1468+BB1468</f>
        <v>0</v>
      </c>
      <c r="BI1468" s="455"/>
      <c r="BJ1468" s="446">
        <f>IF(BF1468=0,0,(BH1468/BF1468)*100)</f>
        <v>0</v>
      </c>
      <c r="BK1468" s="447"/>
      <c r="BL1468" s="406">
        <f>(AD1468*2)+(AJ1468*2)+(AP1468*3)+BB1468</f>
        <v>0</v>
      </c>
      <c r="BM1468" s="407"/>
      <c r="BN1468" s="408"/>
      <c r="BO1468" s="404" t="e">
        <f>(BL1468*BR$1460)+(N1468*BR$1461)+(X1468*BR$1462)+(R1468*BR$1463)+(V1468*BR$1464)+(Z1468*BR$1465)</f>
        <v>#REF!</v>
      </c>
      <c r="BP1468" s="404" t="e">
        <f>((AZ1468-BB1468)*BR$1467)+((AT1468-AV1468)*BR$1466)+(H1468*BR$1468)+(P1468*BR$1469)</f>
        <v>#REF!</v>
      </c>
      <c r="BQ1468" s="65" t="s">
        <v>73</v>
      </c>
      <c r="BR1468" s="66" t="e">
        <f>IF(#REF!="B",#REF!,IF(#REF!="C",#REF!,#REF!))</f>
        <v>#REF!</v>
      </c>
      <c r="BS1468" s="787"/>
    </row>
    <row r="1469" spans="1:71" ht="21.75" customHeight="1" x14ac:dyDescent="0.35">
      <c r="A1469" s="779"/>
      <c r="B1469" s="415"/>
      <c r="C1469" s="412" t="str">
        <f>IF(ROSTER!D$16="","",ROSTER!D$16)</f>
        <v/>
      </c>
      <c r="D1469" s="413"/>
      <c r="E1469" s="419"/>
      <c r="F1469" s="421"/>
      <c r="G1469" s="423"/>
      <c r="H1469" s="426"/>
      <c r="I1469" s="427"/>
      <c r="J1469" s="430"/>
      <c r="K1469" s="431"/>
      <c r="L1469" s="434"/>
      <c r="M1469" s="435"/>
      <c r="N1469" s="438" t="s">
        <v>14</v>
      </c>
      <c r="O1469" s="439"/>
      <c r="P1469" s="430"/>
      <c r="Q1469" s="431"/>
      <c r="R1469" s="434"/>
      <c r="S1469" s="441"/>
      <c r="T1469" s="434"/>
      <c r="U1469" s="427"/>
      <c r="V1469" s="441"/>
      <c r="W1469" s="427"/>
      <c r="X1469" s="430"/>
      <c r="Y1469" s="427"/>
      <c r="Z1469" s="430"/>
      <c r="AA1469" s="427"/>
      <c r="AB1469" s="430"/>
      <c r="AC1469" s="431"/>
      <c r="AD1469" s="434"/>
      <c r="AE1469" s="435"/>
      <c r="AF1469" s="444"/>
      <c r="AG1469" s="445"/>
      <c r="AH1469" s="430"/>
      <c r="AI1469" s="431"/>
      <c r="AJ1469" s="434"/>
      <c r="AK1469" s="435"/>
      <c r="AL1469" s="448"/>
      <c r="AM1469" s="449"/>
      <c r="AN1469" s="430"/>
      <c r="AO1469" s="431"/>
      <c r="AP1469" s="434"/>
      <c r="AQ1469" s="435"/>
      <c r="AR1469" s="448"/>
      <c r="AS1469" s="449"/>
      <c r="AT1469" s="452"/>
      <c r="AU1469" s="453"/>
      <c r="AV1469" s="456"/>
      <c r="AW1469" s="457"/>
      <c r="AX1469" s="448"/>
      <c r="AY1469" s="449"/>
      <c r="AZ1469" s="430"/>
      <c r="BA1469" s="431"/>
      <c r="BB1469" s="434"/>
      <c r="BC1469" s="435"/>
      <c r="BD1469" s="448"/>
      <c r="BE1469" s="449"/>
      <c r="BF1469" s="452"/>
      <c r="BG1469" s="453"/>
      <c r="BH1469" s="456"/>
      <c r="BI1469" s="457"/>
      <c r="BJ1469" s="448"/>
      <c r="BK1469" s="449"/>
      <c r="BL1469" s="409"/>
      <c r="BM1469" s="410"/>
      <c r="BN1469" s="411"/>
      <c r="BO1469" s="405"/>
      <c r="BP1469" s="405"/>
      <c r="BQ1469" s="65" t="s">
        <v>74</v>
      </c>
      <c r="BR1469" s="66" t="e">
        <f>IF(#REF!="B",#REF!,IF(#REF!="C",#REF!,#REF!))</f>
        <v>#REF!</v>
      </c>
      <c r="BS1469" s="787"/>
    </row>
    <row r="1470" spans="1:71" ht="21.75" customHeight="1" x14ac:dyDescent="0.25">
      <c r="A1470" s="779"/>
      <c r="B1470" s="414" t="str">
        <f>IF(ROSTER!B18="","",ROSTER!B18)</f>
        <v/>
      </c>
      <c r="C1470" s="416" t="str">
        <f>IF(ROSTER!C$18="","",ROSTER!C$18)</f>
        <v/>
      </c>
      <c r="D1470" s="417"/>
      <c r="E1470" s="418"/>
      <c r="F1470" s="420">
        <f>IF(E1470="y",1,IF(E1470="S",1,0))</f>
        <v>0</v>
      </c>
      <c r="G1470" s="422">
        <f>IF(E1470="S",1,0)</f>
        <v>0</v>
      </c>
      <c r="H1470" s="424"/>
      <c r="I1470" s="425"/>
      <c r="J1470" s="428"/>
      <c r="K1470" s="429"/>
      <c r="L1470" s="432"/>
      <c r="M1470" s="433"/>
      <c r="N1470" s="436">
        <f>L1470+J1470</f>
        <v>0</v>
      </c>
      <c r="O1470" s="437"/>
      <c r="P1470" s="428"/>
      <c r="Q1470" s="429"/>
      <c r="R1470" s="432"/>
      <c r="S1470" s="440"/>
      <c r="T1470" s="432"/>
      <c r="U1470" s="425"/>
      <c r="V1470" s="440"/>
      <c r="W1470" s="425"/>
      <c r="X1470" s="428"/>
      <c r="Y1470" s="425"/>
      <c r="Z1470" s="428"/>
      <c r="AA1470" s="425"/>
      <c r="AB1470" s="428"/>
      <c r="AC1470" s="429"/>
      <c r="AD1470" s="432"/>
      <c r="AE1470" s="433"/>
      <c r="AF1470" s="442">
        <f>IF(AB1470=0,0,(AD1470/AB1470)*100)</f>
        <v>0</v>
      </c>
      <c r="AG1470" s="443"/>
      <c r="AH1470" s="428"/>
      <c r="AI1470" s="429"/>
      <c r="AJ1470" s="432"/>
      <c r="AK1470" s="433"/>
      <c r="AL1470" s="446">
        <f>IF(AH1470=0,0,(AJ1470/AH1470)*100)</f>
        <v>0</v>
      </c>
      <c r="AM1470" s="447"/>
      <c r="AN1470" s="428"/>
      <c r="AO1470" s="429"/>
      <c r="AP1470" s="432"/>
      <c r="AQ1470" s="433"/>
      <c r="AR1470" s="446">
        <f>IF(AN1470=0,0,(AP1470/AN1470)*100)</f>
        <v>0</v>
      </c>
      <c r="AS1470" s="447"/>
      <c r="AT1470" s="450">
        <f>AB1470+AH1470+AN1470</f>
        <v>0</v>
      </c>
      <c r="AU1470" s="451"/>
      <c r="AV1470" s="454">
        <f>AD1470+AJ1470+AP1470</f>
        <v>0</v>
      </c>
      <c r="AW1470" s="455"/>
      <c r="AX1470" s="446">
        <f>IF(AT1470=0,0,(AV1470/AT1470)*100)</f>
        <v>0</v>
      </c>
      <c r="AY1470" s="447"/>
      <c r="AZ1470" s="428"/>
      <c r="BA1470" s="429"/>
      <c r="BB1470" s="432"/>
      <c r="BC1470" s="433"/>
      <c r="BD1470" s="446">
        <f>IF(AZ1470=0,0,(BB1470/AZ1470)*100)</f>
        <v>0</v>
      </c>
      <c r="BE1470" s="447"/>
      <c r="BF1470" s="450">
        <f>AT1470+AZ1470</f>
        <v>0</v>
      </c>
      <c r="BG1470" s="451"/>
      <c r="BH1470" s="454">
        <f>AV1470+BB1470</f>
        <v>0</v>
      </c>
      <c r="BI1470" s="455"/>
      <c r="BJ1470" s="446">
        <f>IF(BF1470=0,0,(BH1470/BF1470)*100)</f>
        <v>0</v>
      </c>
      <c r="BK1470" s="447"/>
      <c r="BL1470" s="406">
        <f>(AD1470*2)+(AJ1470*2)+(AP1470*3)+BB1470</f>
        <v>0</v>
      </c>
      <c r="BM1470" s="407"/>
      <c r="BN1470" s="408"/>
      <c r="BO1470" s="404" t="e">
        <f>(BL1470*BR$1460)+(N1470*BR$1461)+(X1470*BR$1462)+(R1470*BR$1463)+(V1470*BR$1464)+(Z1470*BR$1465)</f>
        <v>#REF!</v>
      </c>
      <c r="BP1470" s="404" t="e">
        <f>((AZ1470-BB1470)*BR$1467)+((AT1470-AV1470)*BR$1466)+(H1470*BR$1468)+(P1470*BR$1469)</f>
        <v>#REF!</v>
      </c>
      <c r="BQ1470" s="53"/>
      <c r="BR1470" s="53"/>
      <c r="BS1470" s="787"/>
    </row>
    <row r="1471" spans="1:71" ht="21.75" customHeight="1" x14ac:dyDescent="0.25">
      <c r="A1471" s="779"/>
      <c r="B1471" s="415"/>
      <c r="C1471" s="412" t="str">
        <f>IF(ROSTER!D$18="","",ROSTER!D$18)</f>
        <v/>
      </c>
      <c r="D1471" s="413"/>
      <c r="E1471" s="419"/>
      <c r="F1471" s="421"/>
      <c r="G1471" s="423"/>
      <c r="H1471" s="426"/>
      <c r="I1471" s="427"/>
      <c r="J1471" s="430"/>
      <c r="K1471" s="431"/>
      <c r="L1471" s="434"/>
      <c r="M1471" s="435"/>
      <c r="N1471" s="438"/>
      <c r="O1471" s="439"/>
      <c r="P1471" s="430"/>
      <c r="Q1471" s="431"/>
      <c r="R1471" s="434"/>
      <c r="S1471" s="441"/>
      <c r="T1471" s="434"/>
      <c r="U1471" s="427"/>
      <c r="V1471" s="441"/>
      <c r="W1471" s="427"/>
      <c r="X1471" s="430"/>
      <c r="Y1471" s="427"/>
      <c r="Z1471" s="430"/>
      <c r="AA1471" s="427"/>
      <c r="AB1471" s="430"/>
      <c r="AC1471" s="431"/>
      <c r="AD1471" s="434"/>
      <c r="AE1471" s="435"/>
      <c r="AF1471" s="444"/>
      <c r="AG1471" s="445"/>
      <c r="AH1471" s="430"/>
      <c r="AI1471" s="431"/>
      <c r="AJ1471" s="434"/>
      <c r="AK1471" s="435"/>
      <c r="AL1471" s="448"/>
      <c r="AM1471" s="449"/>
      <c r="AN1471" s="430"/>
      <c r="AO1471" s="431"/>
      <c r="AP1471" s="434"/>
      <c r="AQ1471" s="435"/>
      <c r="AR1471" s="448"/>
      <c r="AS1471" s="449"/>
      <c r="AT1471" s="452"/>
      <c r="AU1471" s="453"/>
      <c r="AV1471" s="456"/>
      <c r="AW1471" s="457"/>
      <c r="AX1471" s="448"/>
      <c r="AY1471" s="449"/>
      <c r="AZ1471" s="430"/>
      <c r="BA1471" s="431"/>
      <c r="BB1471" s="434"/>
      <c r="BC1471" s="435"/>
      <c r="BD1471" s="448"/>
      <c r="BE1471" s="449"/>
      <c r="BF1471" s="452"/>
      <c r="BG1471" s="453"/>
      <c r="BH1471" s="456"/>
      <c r="BI1471" s="457"/>
      <c r="BJ1471" s="448"/>
      <c r="BK1471" s="449"/>
      <c r="BL1471" s="409"/>
      <c r="BM1471" s="410"/>
      <c r="BN1471" s="411"/>
      <c r="BO1471" s="405"/>
      <c r="BP1471" s="405"/>
      <c r="BQ1471" s="53"/>
      <c r="BR1471" s="53"/>
      <c r="BS1471" s="779"/>
    </row>
    <row r="1472" spans="1:71" ht="21.75" customHeight="1" x14ac:dyDescent="0.25">
      <c r="A1472" s="779"/>
      <c r="B1472" s="414" t="str">
        <f>IF(ROSTER!B20="","",ROSTER!B20)</f>
        <v/>
      </c>
      <c r="C1472" s="416" t="str">
        <f>IF(ROSTER!C$20="","",ROSTER!C$20)</f>
        <v/>
      </c>
      <c r="D1472" s="417"/>
      <c r="E1472" s="418"/>
      <c r="F1472" s="420">
        <f>IF(E1472="y",1,IF(E1472="S",1,0))</f>
        <v>0</v>
      </c>
      <c r="G1472" s="422">
        <f>IF(E1472="S",1,0)</f>
        <v>0</v>
      </c>
      <c r="H1472" s="424"/>
      <c r="I1472" s="425"/>
      <c r="J1472" s="428"/>
      <c r="K1472" s="429"/>
      <c r="L1472" s="432"/>
      <c r="M1472" s="433"/>
      <c r="N1472" s="436">
        <f>L1472+J1472</f>
        <v>0</v>
      </c>
      <c r="O1472" s="437"/>
      <c r="P1472" s="428"/>
      <c r="Q1472" s="429"/>
      <c r="R1472" s="432"/>
      <c r="S1472" s="440"/>
      <c r="T1472" s="432"/>
      <c r="U1472" s="425"/>
      <c r="V1472" s="440"/>
      <c r="W1472" s="425"/>
      <c r="X1472" s="428"/>
      <c r="Y1472" s="425"/>
      <c r="Z1472" s="428"/>
      <c r="AA1472" s="425"/>
      <c r="AB1472" s="428"/>
      <c r="AC1472" s="429"/>
      <c r="AD1472" s="432"/>
      <c r="AE1472" s="433"/>
      <c r="AF1472" s="442">
        <f>IF(AB1472=0,0,(AD1472/AB1472)*100)</f>
        <v>0</v>
      </c>
      <c r="AG1472" s="443"/>
      <c r="AH1472" s="428"/>
      <c r="AI1472" s="429"/>
      <c r="AJ1472" s="432"/>
      <c r="AK1472" s="433"/>
      <c r="AL1472" s="446">
        <f>IF(AH1472=0,0,(AJ1472/AH1472)*100)</f>
        <v>0</v>
      </c>
      <c r="AM1472" s="447"/>
      <c r="AN1472" s="428"/>
      <c r="AO1472" s="429"/>
      <c r="AP1472" s="432"/>
      <c r="AQ1472" s="433"/>
      <c r="AR1472" s="446">
        <f>IF(AN1472=0,0,(AP1472/AN1472)*100)</f>
        <v>0</v>
      </c>
      <c r="AS1472" s="447"/>
      <c r="AT1472" s="450">
        <f>AB1472+AH1472+AN1472</f>
        <v>0</v>
      </c>
      <c r="AU1472" s="451"/>
      <c r="AV1472" s="454">
        <f>AD1472+AJ1472+AP1472</f>
        <v>0</v>
      </c>
      <c r="AW1472" s="455"/>
      <c r="AX1472" s="446">
        <f>IF(AT1472=0,0,(AV1472/AT1472)*100)</f>
        <v>0</v>
      </c>
      <c r="AY1472" s="447"/>
      <c r="AZ1472" s="428"/>
      <c r="BA1472" s="429"/>
      <c r="BB1472" s="432"/>
      <c r="BC1472" s="433"/>
      <c r="BD1472" s="446">
        <f>IF(AZ1472=0,0,(BB1472/AZ1472)*100)</f>
        <v>0</v>
      </c>
      <c r="BE1472" s="447"/>
      <c r="BF1472" s="450">
        <f>AT1472+AZ1472</f>
        <v>0</v>
      </c>
      <c r="BG1472" s="451"/>
      <c r="BH1472" s="454">
        <f>AV1472+BB1472</f>
        <v>0</v>
      </c>
      <c r="BI1472" s="455"/>
      <c r="BJ1472" s="446">
        <f>IF(BF1472=0,0,(BH1472/BF1472)*100)</f>
        <v>0</v>
      </c>
      <c r="BK1472" s="447"/>
      <c r="BL1472" s="406">
        <f>(AD1472*2)+(AJ1472*2)+(AP1472*3)+BB1472</f>
        <v>0</v>
      </c>
      <c r="BM1472" s="407"/>
      <c r="BN1472" s="408"/>
      <c r="BO1472" s="404" t="e">
        <f>(BL1472*BR$1460)+(N1472*BR$1461)+(X1472*BR$1462)+(R1472*BR$1463)+(V1472*BR$1464)+(Z1472*BR$1465)</f>
        <v>#REF!</v>
      </c>
      <c r="BP1472" s="404" t="e">
        <f>((AZ1472-BB1472)*BR$1467)+((AT1472-AV1472)*BR$1466)+(H1472*BR$1468)+(P1472*BR$1469)</f>
        <v>#REF!</v>
      </c>
      <c r="BQ1472" s="53"/>
      <c r="BR1472" s="53"/>
      <c r="BS1472" s="779"/>
    </row>
    <row r="1473" spans="1:71" ht="21.75" customHeight="1" x14ac:dyDescent="0.25">
      <c r="A1473" s="779"/>
      <c r="B1473" s="415"/>
      <c r="C1473" s="412" t="str">
        <f>IF(ROSTER!D$20="","",ROSTER!D$20)</f>
        <v/>
      </c>
      <c r="D1473" s="413"/>
      <c r="E1473" s="419"/>
      <c r="F1473" s="421"/>
      <c r="G1473" s="423"/>
      <c r="H1473" s="426"/>
      <c r="I1473" s="427"/>
      <c r="J1473" s="430"/>
      <c r="K1473" s="431"/>
      <c r="L1473" s="434"/>
      <c r="M1473" s="435"/>
      <c r="N1473" s="438" t="s">
        <v>14</v>
      </c>
      <c r="O1473" s="439"/>
      <c r="P1473" s="430"/>
      <c r="Q1473" s="431"/>
      <c r="R1473" s="434"/>
      <c r="S1473" s="441"/>
      <c r="T1473" s="434"/>
      <c r="U1473" s="427"/>
      <c r="V1473" s="441"/>
      <c r="W1473" s="427"/>
      <c r="X1473" s="430"/>
      <c r="Y1473" s="427"/>
      <c r="Z1473" s="430"/>
      <c r="AA1473" s="427"/>
      <c r="AB1473" s="430"/>
      <c r="AC1473" s="431"/>
      <c r="AD1473" s="434"/>
      <c r="AE1473" s="435"/>
      <c r="AF1473" s="444"/>
      <c r="AG1473" s="445"/>
      <c r="AH1473" s="430"/>
      <c r="AI1473" s="431"/>
      <c r="AJ1473" s="434"/>
      <c r="AK1473" s="435"/>
      <c r="AL1473" s="448"/>
      <c r="AM1473" s="449"/>
      <c r="AN1473" s="430"/>
      <c r="AO1473" s="431"/>
      <c r="AP1473" s="434"/>
      <c r="AQ1473" s="435"/>
      <c r="AR1473" s="448"/>
      <c r="AS1473" s="449"/>
      <c r="AT1473" s="452"/>
      <c r="AU1473" s="453"/>
      <c r="AV1473" s="456"/>
      <c r="AW1473" s="457"/>
      <c r="AX1473" s="448"/>
      <c r="AY1473" s="449"/>
      <c r="AZ1473" s="430"/>
      <c r="BA1473" s="431"/>
      <c r="BB1473" s="434"/>
      <c r="BC1473" s="435"/>
      <c r="BD1473" s="448"/>
      <c r="BE1473" s="449"/>
      <c r="BF1473" s="452"/>
      <c r="BG1473" s="453"/>
      <c r="BH1473" s="456"/>
      <c r="BI1473" s="457"/>
      <c r="BJ1473" s="448"/>
      <c r="BK1473" s="449"/>
      <c r="BL1473" s="409"/>
      <c r="BM1473" s="410"/>
      <c r="BN1473" s="411"/>
      <c r="BO1473" s="405"/>
      <c r="BP1473" s="405"/>
      <c r="BQ1473" s="53"/>
      <c r="BR1473" s="53"/>
      <c r="BS1473" s="779"/>
    </row>
    <row r="1474" spans="1:71" ht="21.75" customHeight="1" x14ac:dyDescent="0.25">
      <c r="A1474" s="779"/>
      <c r="B1474" s="414" t="str">
        <f>IF(ROSTER!B22="","",ROSTER!B22)</f>
        <v/>
      </c>
      <c r="C1474" s="416" t="str">
        <f>IF(ROSTER!C$22="","",ROSTER!C$22)</f>
        <v/>
      </c>
      <c r="D1474" s="417"/>
      <c r="E1474" s="418"/>
      <c r="F1474" s="420">
        <f>IF(E1474="y",1,IF(E1474="S",1,0))</f>
        <v>0</v>
      </c>
      <c r="G1474" s="422">
        <f>IF(E1474="S",1,0)</f>
        <v>0</v>
      </c>
      <c r="H1474" s="424"/>
      <c r="I1474" s="425"/>
      <c r="J1474" s="428"/>
      <c r="K1474" s="429"/>
      <c r="L1474" s="432"/>
      <c r="M1474" s="433"/>
      <c r="N1474" s="436">
        <f>L1474+J1474</f>
        <v>0</v>
      </c>
      <c r="O1474" s="437"/>
      <c r="P1474" s="428"/>
      <c r="Q1474" s="429"/>
      <c r="R1474" s="432"/>
      <c r="S1474" s="440"/>
      <c r="T1474" s="432"/>
      <c r="U1474" s="425"/>
      <c r="V1474" s="440"/>
      <c r="W1474" s="425"/>
      <c r="X1474" s="428"/>
      <c r="Y1474" s="425"/>
      <c r="Z1474" s="428"/>
      <c r="AA1474" s="425"/>
      <c r="AB1474" s="428"/>
      <c r="AC1474" s="429"/>
      <c r="AD1474" s="432"/>
      <c r="AE1474" s="433"/>
      <c r="AF1474" s="442">
        <f>IF(AB1474=0,0,(AD1474/AB1474)*100)</f>
        <v>0</v>
      </c>
      <c r="AG1474" s="443"/>
      <c r="AH1474" s="428"/>
      <c r="AI1474" s="429"/>
      <c r="AJ1474" s="432"/>
      <c r="AK1474" s="433"/>
      <c r="AL1474" s="446">
        <f>IF(AH1474=0,0,(AJ1474/AH1474)*100)</f>
        <v>0</v>
      </c>
      <c r="AM1474" s="447"/>
      <c r="AN1474" s="428"/>
      <c r="AO1474" s="429"/>
      <c r="AP1474" s="432"/>
      <c r="AQ1474" s="433"/>
      <c r="AR1474" s="446">
        <f>IF(AN1474=0,0,(AP1474/AN1474)*100)</f>
        <v>0</v>
      </c>
      <c r="AS1474" s="447"/>
      <c r="AT1474" s="450">
        <f>AB1474+AH1474+AN1474</f>
        <v>0</v>
      </c>
      <c r="AU1474" s="451"/>
      <c r="AV1474" s="454">
        <f>AD1474+AJ1474+AP1474</f>
        <v>0</v>
      </c>
      <c r="AW1474" s="455"/>
      <c r="AX1474" s="446">
        <f>IF(AT1474=0,0,(AV1474/AT1474)*100)</f>
        <v>0</v>
      </c>
      <c r="AY1474" s="447"/>
      <c r="AZ1474" s="428"/>
      <c r="BA1474" s="429"/>
      <c r="BB1474" s="432"/>
      <c r="BC1474" s="433"/>
      <c r="BD1474" s="446">
        <f>IF(AZ1474=0,0,(BB1474/AZ1474)*100)</f>
        <v>0</v>
      </c>
      <c r="BE1474" s="447"/>
      <c r="BF1474" s="450">
        <f>AT1474+AZ1474</f>
        <v>0</v>
      </c>
      <c r="BG1474" s="451"/>
      <c r="BH1474" s="454">
        <f>AV1474+BB1474</f>
        <v>0</v>
      </c>
      <c r="BI1474" s="455"/>
      <c r="BJ1474" s="446">
        <f>IF(BF1474=0,0,(BH1474/BF1474)*100)</f>
        <v>0</v>
      </c>
      <c r="BK1474" s="447"/>
      <c r="BL1474" s="406">
        <f>(AD1474*2)+(AJ1474*2)+(AP1474*3)+BB1474</f>
        <v>0</v>
      </c>
      <c r="BM1474" s="407"/>
      <c r="BN1474" s="408"/>
      <c r="BO1474" s="404" t="e">
        <f>(BL1474*BR$1460)+(N1474*BR$1461)+(X1474*BR$1462)+(R1474*BR$1463)+(V1474*BR$1464)+(Z1474*BR$1465)</f>
        <v>#REF!</v>
      </c>
      <c r="BP1474" s="404" t="e">
        <f>((AZ1474-BB1474)*BR$1467)+((AT1474-AV1474)*BR$1466)+(H1474*BR$1468)+(P1474*BR$1469)</f>
        <v>#REF!</v>
      </c>
      <c r="BQ1474" s="53"/>
      <c r="BR1474" s="53"/>
      <c r="BS1474" s="779"/>
    </row>
    <row r="1475" spans="1:71" ht="21.75" customHeight="1" x14ac:dyDescent="0.25">
      <c r="A1475" s="779"/>
      <c r="B1475" s="415"/>
      <c r="C1475" s="412" t="str">
        <f>IF(ROSTER!D$22="","",ROSTER!D$22)</f>
        <v/>
      </c>
      <c r="D1475" s="413"/>
      <c r="E1475" s="419"/>
      <c r="F1475" s="421"/>
      <c r="G1475" s="423"/>
      <c r="H1475" s="426"/>
      <c r="I1475" s="427"/>
      <c r="J1475" s="430"/>
      <c r="K1475" s="431"/>
      <c r="L1475" s="434"/>
      <c r="M1475" s="435"/>
      <c r="N1475" s="438" t="s">
        <v>14</v>
      </c>
      <c r="O1475" s="439"/>
      <c r="P1475" s="430"/>
      <c r="Q1475" s="431"/>
      <c r="R1475" s="434"/>
      <c r="S1475" s="441"/>
      <c r="T1475" s="434"/>
      <c r="U1475" s="427"/>
      <c r="V1475" s="441"/>
      <c r="W1475" s="427"/>
      <c r="X1475" s="430"/>
      <c r="Y1475" s="427"/>
      <c r="Z1475" s="430"/>
      <c r="AA1475" s="427"/>
      <c r="AB1475" s="430"/>
      <c r="AC1475" s="431"/>
      <c r="AD1475" s="434"/>
      <c r="AE1475" s="435"/>
      <c r="AF1475" s="444"/>
      <c r="AG1475" s="445"/>
      <c r="AH1475" s="430"/>
      <c r="AI1475" s="431"/>
      <c r="AJ1475" s="434"/>
      <c r="AK1475" s="435"/>
      <c r="AL1475" s="448"/>
      <c r="AM1475" s="449"/>
      <c r="AN1475" s="430"/>
      <c r="AO1475" s="431"/>
      <c r="AP1475" s="434"/>
      <c r="AQ1475" s="435"/>
      <c r="AR1475" s="448"/>
      <c r="AS1475" s="449"/>
      <c r="AT1475" s="452"/>
      <c r="AU1475" s="453"/>
      <c r="AV1475" s="456"/>
      <c r="AW1475" s="457"/>
      <c r="AX1475" s="448"/>
      <c r="AY1475" s="449"/>
      <c r="AZ1475" s="430"/>
      <c r="BA1475" s="431"/>
      <c r="BB1475" s="434"/>
      <c r="BC1475" s="435"/>
      <c r="BD1475" s="448"/>
      <c r="BE1475" s="449"/>
      <c r="BF1475" s="452"/>
      <c r="BG1475" s="453"/>
      <c r="BH1475" s="456"/>
      <c r="BI1475" s="457"/>
      <c r="BJ1475" s="448"/>
      <c r="BK1475" s="449"/>
      <c r="BL1475" s="409"/>
      <c r="BM1475" s="410"/>
      <c r="BN1475" s="411"/>
      <c r="BO1475" s="405"/>
      <c r="BP1475" s="405"/>
      <c r="BQ1475" s="53"/>
      <c r="BR1475" s="53"/>
      <c r="BS1475" s="779"/>
    </row>
    <row r="1476" spans="1:71" ht="21.75" customHeight="1" x14ac:dyDescent="0.25">
      <c r="A1476" s="779"/>
      <c r="B1476" s="414" t="str">
        <f>IF(ROSTER!B24="","",ROSTER!B24)</f>
        <v/>
      </c>
      <c r="C1476" s="416" t="str">
        <f>IF(ROSTER!C$24="","",ROSTER!C$24)</f>
        <v/>
      </c>
      <c r="D1476" s="417"/>
      <c r="E1476" s="418"/>
      <c r="F1476" s="420">
        <f>IF(E1476="y",1,IF(E1476="S",1,0))</f>
        <v>0</v>
      </c>
      <c r="G1476" s="422">
        <f>IF(E1476="S",1,0)</f>
        <v>0</v>
      </c>
      <c r="H1476" s="424"/>
      <c r="I1476" s="425"/>
      <c r="J1476" s="428"/>
      <c r="K1476" s="429"/>
      <c r="L1476" s="432"/>
      <c r="M1476" s="433"/>
      <c r="N1476" s="436">
        <f>L1476+J1476</f>
        <v>0</v>
      </c>
      <c r="O1476" s="437"/>
      <c r="P1476" s="428"/>
      <c r="Q1476" s="429"/>
      <c r="R1476" s="432"/>
      <c r="S1476" s="440"/>
      <c r="T1476" s="432"/>
      <c r="U1476" s="425"/>
      <c r="V1476" s="440"/>
      <c r="W1476" s="425"/>
      <c r="X1476" s="428"/>
      <c r="Y1476" s="425"/>
      <c r="Z1476" s="428"/>
      <c r="AA1476" s="425"/>
      <c r="AB1476" s="428"/>
      <c r="AC1476" s="429"/>
      <c r="AD1476" s="432"/>
      <c r="AE1476" s="433"/>
      <c r="AF1476" s="442">
        <f>IF(AB1476=0,0,(AD1476/AB1476)*100)</f>
        <v>0</v>
      </c>
      <c r="AG1476" s="443"/>
      <c r="AH1476" s="428"/>
      <c r="AI1476" s="429"/>
      <c r="AJ1476" s="432"/>
      <c r="AK1476" s="433"/>
      <c r="AL1476" s="446">
        <f>IF(AH1476=0,0,(AJ1476/AH1476)*100)</f>
        <v>0</v>
      </c>
      <c r="AM1476" s="447"/>
      <c r="AN1476" s="428"/>
      <c r="AO1476" s="429"/>
      <c r="AP1476" s="432"/>
      <c r="AQ1476" s="433"/>
      <c r="AR1476" s="446">
        <f>IF(AN1476=0,0,(AP1476/AN1476)*100)</f>
        <v>0</v>
      </c>
      <c r="AS1476" s="447"/>
      <c r="AT1476" s="450">
        <f>AB1476+AH1476+AN1476</f>
        <v>0</v>
      </c>
      <c r="AU1476" s="451"/>
      <c r="AV1476" s="454">
        <f>AD1476+AJ1476+AP1476</f>
        <v>0</v>
      </c>
      <c r="AW1476" s="455"/>
      <c r="AX1476" s="446">
        <f>IF(AT1476=0,0,(AV1476/AT1476)*100)</f>
        <v>0</v>
      </c>
      <c r="AY1476" s="447"/>
      <c r="AZ1476" s="428"/>
      <c r="BA1476" s="429"/>
      <c r="BB1476" s="432"/>
      <c r="BC1476" s="433"/>
      <c r="BD1476" s="446">
        <f>IF(AZ1476=0,0,(BB1476/AZ1476)*100)</f>
        <v>0</v>
      </c>
      <c r="BE1476" s="447"/>
      <c r="BF1476" s="450">
        <f>AT1476+AZ1476</f>
        <v>0</v>
      </c>
      <c r="BG1476" s="451"/>
      <c r="BH1476" s="454">
        <f>AV1476+BB1476</f>
        <v>0</v>
      </c>
      <c r="BI1476" s="455"/>
      <c r="BJ1476" s="446">
        <f>IF(BF1476=0,0,(BH1476/BF1476)*100)</f>
        <v>0</v>
      </c>
      <c r="BK1476" s="447"/>
      <c r="BL1476" s="406">
        <f>(AD1476*2)+(AJ1476*2)+(AP1476*3)+BB1476</f>
        <v>0</v>
      </c>
      <c r="BM1476" s="407"/>
      <c r="BN1476" s="408"/>
      <c r="BO1476" s="404" t="e">
        <f>(BL1476*BR$1460)+(N1476*BR$1461)+(X1476*BR$1462)+(R1476*BR$1463)+(V1476*BR$1464)+(Z1476*BR$1465)</f>
        <v>#REF!</v>
      </c>
      <c r="BP1476" s="404" t="e">
        <f>((AZ1476-BB1476)*BR$1467)+((AT1476-AV1476)*BR$1466)+(H1476*BR$1468)+(P1476*BR$1469)</f>
        <v>#REF!</v>
      </c>
      <c r="BQ1476" s="53"/>
      <c r="BR1476" s="53"/>
      <c r="BS1476" s="779"/>
    </row>
    <row r="1477" spans="1:71" ht="21.75" customHeight="1" x14ac:dyDescent="0.25">
      <c r="A1477" s="779"/>
      <c r="B1477" s="415"/>
      <c r="C1477" s="412" t="str">
        <f>IF(ROSTER!D$24="","",ROSTER!D$24)</f>
        <v/>
      </c>
      <c r="D1477" s="413"/>
      <c r="E1477" s="419"/>
      <c r="F1477" s="421"/>
      <c r="G1477" s="423"/>
      <c r="H1477" s="426"/>
      <c r="I1477" s="427"/>
      <c r="J1477" s="430"/>
      <c r="K1477" s="431"/>
      <c r="L1477" s="434"/>
      <c r="M1477" s="435"/>
      <c r="N1477" s="438" t="s">
        <v>14</v>
      </c>
      <c r="O1477" s="439"/>
      <c r="P1477" s="430"/>
      <c r="Q1477" s="431"/>
      <c r="R1477" s="434"/>
      <c r="S1477" s="441"/>
      <c r="T1477" s="434"/>
      <c r="U1477" s="427"/>
      <c r="V1477" s="441"/>
      <c r="W1477" s="427"/>
      <c r="X1477" s="430"/>
      <c r="Y1477" s="427"/>
      <c r="Z1477" s="430"/>
      <c r="AA1477" s="427"/>
      <c r="AB1477" s="430"/>
      <c r="AC1477" s="431"/>
      <c r="AD1477" s="434"/>
      <c r="AE1477" s="435"/>
      <c r="AF1477" s="444"/>
      <c r="AG1477" s="445"/>
      <c r="AH1477" s="430"/>
      <c r="AI1477" s="431"/>
      <c r="AJ1477" s="434"/>
      <c r="AK1477" s="435"/>
      <c r="AL1477" s="448"/>
      <c r="AM1477" s="449"/>
      <c r="AN1477" s="430"/>
      <c r="AO1477" s="431"/>
      <c r="AP1477" s="434"/>
      <c r="AQ1477" s="435"/>
      <c r="AR1477" s="448"/>
      <c r="AS1477" s="449"/>
      <c r="AT1477" s="452"/>
      <c r="AU1477" s="453"/>
      <c r="AV1477" s="456"/>
      <c r="AW1477" s="457"/>
      <c r="AX1477" s="448"/>
      <c r="AY1477" s="449"/>
      <c r="AZ1477" s="430"/>
      <c r="BA1477" s="431"/>
      <c r="BB1477" s="434"/>
      <c r="BC1477" s="435"/>
      <c r="BD1477" s="448"/>
      <c r="BE1477" s="449"/>
      <c r="BF1477" s="452"/>
      <c r="BG1477" s="453"/>
      <c r="BH1477" s="456"/>
      <c r="BI1477" s="457"/>
      <c r="BJ1477" s="448"/>
      <c r="BK1477" s="449"/>
      <c r="BL1477" s="409"/>
      <c r="BM1477" s="410"/>
      <c r="BN1477" s="411"/>
      <c r="BO1477" s="405"/>
      <c r="BP1477" s="405"/>
      <c r="BQ1477" s="53"/>
      <c r="BR1477" s="53"/>
      <c r="BS1477" s="779"/>
    </row>
    <row r="1478" spans="1:71" ht="21.75" customHeight="1" x14ac:dyDescent="0.25">
      <c r="A1478" s="779"/>
      <c r="B1478" s="414" t="str">
        <f>IF(ROSTER!B26="","",ROSTER!B26)</f>
        <v/>
      </c>
      <c r="C1478" s="416" t="str">
        <f>IF(ROSTER!C$26="","",ROSTER!C$26)</f>
        <v/>
      </c>
      <c r="D1478" s="417"/>
      <c r="E1478" s="418"/>
      <c r="F1478" s="420">
        <f>IF(E1478="y",1,IF(E1478="S",1,0))</f>
        <v>0</v>
      </c>
      <c r="G1478" s="422">
        <f>IF(E1478="S",1,0)</f>
        <v>0</v>
      </c>
      <c r="H1478" s="424"/>
      <c r="I1478" s="425"/>
      <c r="J1478" s="428"/>
      <c r="K1478" s="429"/>
      <c r="L1478" s="432"/>
      <c r="M1478" s="433"/>
      <c r="N1478" s="436">
        <f>L1478+J1478</f>
        <v>0</v>
      </c>
      <c r="O1478" s="437"/>
      <c r="P1478" s="428"/>
      <c r="Q1478" s="429"/>
      <c r="R1478" s="432"/>
      <c r="S1478" s="440"/>
      <c r="T1478" s="432"/>
      <c r="U1478" s="425"/>
      <c r="V1478" s="440"/>
      <c r="W1478" s="425"/>
      <c r="X1478" s="428"/>
      <c r="Y1478" s="425"/>
      <c r="Z1478" s="428"/>
      <c r="AA1478" s="425"/>
      <c r="AB1478" s="428"/>
      <c r="AC1478" s="429"/>
      <c r="AD1478" s="432"/>
      <c r="AE1478" s="433"/>
      <c r="AF1478" s="442">
        <f>IF(AB1478=0,0,(AD1478/AB1478)*100)</f>
        <v>0</v>
      </c>
      <c r="AG1478" s="443"/>
      <c r="AH1478" s="428"/>
      <c r="AI1478" s="429"/>
      <c r="AJ1478" s="432"/>
      <c r="AK1478" s="433"/>
      <c r="AL1478" s="446">
        <f>IF(AH1478=0,0,(AJ1478/AH1478)*100)</f>
        <v>0</v>
      </c>
      <c r="AM1478" s="447"/>
      <c r="AN1478" s="428"/>
      <c r="AO1478" s="429"/>
      <c r="AP1478" s="432"/>
      <c r="AQ1478" s="433"/>
      <c r="AR1478" s="446">
        <f>IF(AN1478=0,0,(AP1478/AN1478)*100)</f>
        <v>0</v>
      </c>
      <c r="AS1478" s="447"/>
      <c r="AT1478" s="450">
        <f>AB1478+AH1478+AN1478</f>
        <v>0</v>
      </c>
      <c r="AU1478" s="451"/>
      <c r="AV1478" s="454">
        <f>AD1478+AJ1478+AP1478</f>
        <v>0</v>
      </c>
      <c r="AW1478" s="455"/>
      <c r="AX1478" s="446">
        <f>IF(AT1478=0,0,(AV1478/AT1478)*100)</f>
        <v>0</v>
      </c>
      <c r="AY1478" s="447"/>
      <c r="AZ1478" s="428"/>
      <c r="BA1478" s="429"/>
      <c r="BB1478" s="432"/>
      <c r="BC1478" s="433"/>
      <c r="BD1478" s="446">
        <f>IF(AZ1478=0,0,(BB1478/AZ1478)*100)</f>
        <v>0</v>
      </c>
      <c r="BE1478" s="447"/>
      <c r="BF1478" s="450">
        <f>AT1478+AZ1478</f>
        <v>0</v>
      </c>
      <c r="BG1478" s="451"/>
      <c r="BH1478" s="454">
        <f>AV1478+BB1478</f>
        <v>0</v>
      </c>
      <c r="BI1478" s="455"/>
      <c r="BJ1478" s="446">
        <f>IF(BF1478=0,0,(BH1478/BF1478)*100)</f>
        <v>0</v>
      </c>
      <c r="BK1478" s="447"/>
      <c r="BL1478" s="406">
        <f>(AD1478*2)+(AJ1478*2)+(AP1478*3)+BB1478</f>
        <v>0</v>
      </c>
      <c r="BM1478" s="407"/>
      <c r="BN1478" s="408"/>
      <c r="BO1478" s="404" t="e">
        <f>(BL1478*BR$1460)+(N1478*BR$1461)+(X1478*BR$1462)+(R1478*BR$1463)+(V1478*BR$1464)+(Z1478*BR$1465)</f>
        <v>#REF!</v>
      </c>
      <c r="BP1478" s="404" t="e">
        <f>((AZ1478-BB1478)*BR$1467)+((AT1478-AV1478)*BR$1466)+(H1478*BR$1468)+(P1478*BR$1469)</f>
        <v>#REF!</v>
      </c>
      <c r="BQ1478" s="53"/>
      <c r="BR1478" s="53"/>
      <c r="BS1478" s="779"/>
    </row>
    <row r="1479" spans="1:71" ht="21.75" customHeight="1" x14ac:dyDescent="0.25">
      <c r="A1479" s="779"/>
      <c r="B1479" s="415"/>
      <c r="C1479" s="412" t="str">
        <f>IF(ROSTER!D$26="","",ROSTER!D$26)</f>
        <v/>
      </c>
      <c r="D1479" s="413"/>
      <c r="E1479" s="419"/>
      <c r="F1479" s="421"/>
      <c r="G1479" s="423"/>
      <c r="H1479" s="426"/>
      <c r="I1479" s="427"/>
      <c r="J1479" s="430"/>
      <c r="K1479" s="431"/>
      <c r="L1479" s="434"/>
      <c r="M1479" s="435"/>
      <c r="N1479" s="438" t="s">
        <v>14</v>
      </c>
      <c r="O1479" s="439"/>
      <c r="P1479" s="430"/>
      <c r="Q1479" s="431"/>
      <c r="R1479" s="434"/>
      <c r="S1479" s="441"/>
      <c r="T1479" s="434"/>
      <c r="U1479" s="427"/>
      <c r="V1479" s="441"/>
      <c r="W1479" s="427"/>
      <c r="X1479" s="430"/>
      <c r="Y1479" s="427"/>
      <c r="Z1479" s="430"/>
      <c r="AA1479" s="427"/>
      <c r="AB1479" s="430"/>
      <c r="AC1479" s="431"/>
      <c r="AD1479" s="434"/>
      <c r="AE1479" s="435"/>
      <c r="AF1479" s="444"/>
      <c r="AG1479" s="445"/>
      <c r="AH1479" s="430"/>
      <c r="AI1479" s="431"/>
      <c r="AJ1479" s="434"/>
      <c r="AK1479" s="435"/>
      <c r="AL1479" s="448"/>
      <c r="AM1479" s="449"/>
      <c r="AN1479" s="430"/>
      <c r="AO1479" s="431"/>
      <c r="AP1479" s="434"/>
      <c r="AQ1479" s="435"/>
      <c r="AR1479" s="448"/>
      <c r="AS1479" s="449"/>
      <c r="AT1479" s="452"/>
      <c r="AU1479" s="453"/>
      <c r="AV1479" s="456"/>
      <c r="AW1479" s="457"/>
      <c r="AX1479" s="448"/>
      <c r="AY1479" s="449"/>
      <c r="AZ1479" s="430"/>
      <c r="BA1479" s="431"/>
      <c r="BB1479" s="434"/>
      <c r="BC1479" s="435"/>
      <c r="BD1479" s="448"/>
      <c r="BE1479" s="449"/>
      <c r="BF1479" s="452"/>
      <c r="BG1479" s="453"/>
      <c r="BH1479" s="456"/>
      <c r="BI1479" s="457"/>
      <c r="BJ1479" s="448"/>
      <c r="BK1479" s="449"/>
      <c r="BL1479" s="409"/>
      <c r="BM1479" s="410"/>
      <c r="BN1479" s="411"/>
      <c r="BO1479" s="405"/>
      <c r="BP1479" s="405"/>
      <c r="BQ1479" s="53"/>
      <c r="BR1479" s="53"/>
      <c r="BS1479" s="779"/>
    </row>
    <row r="1480" spans="1:71" ht="21.75" customHeight="1" x14ac:dyDescent="0.25">
      <c r="A1480" s="779"/>
      <c r="B1480" s="414" t="str">
        <f>IF(ROSTER!B28="","",ROSTER!B28)</f>
        <v/>
      </c>
      <c r="C1480" s="416" t="str">
        <f>IF(ROSTER!C$28="","",ROSTER!C$28)</f>
        <v/>
      </c>
      <c r="D1480" s="417"/>
      <c r="E1480" s="418"/>
      <c r="F1480" s="420">
        <f>IF(E1480="y",1,IF(E1480="S",1,0))</f>
        <v>0</v>
      </c>
      <c r="G1480" s="422">
        <f>IF(E1480="S",1,0)</f>
        <v>0</v>
      </c>
      <c r="H1480" s="424"/>
      <c r="I1480" s="425"/>
      <c r="J1480" s="428"/>
      <c r="K1480" s="429"/>
      <c r="L1480" s="432"/>
      <c r="M1480" s="433"/>
      <c r="N1480" s="436">
        <f>L1480+J1480</f>
        <v>0</v>
      </c>
      <c r="O1480" s="437"/>
      <c r="P1480" s="428"/>
      <c r="Q1480" s="429"/>
      <c r="R1480" s="432"/>
      <c r="S1480" s="440"/>
      <c r="T1480" s="432"/>
      <c r="U1480" s="425"/>
      <c r="V1480" s="440"/>
      <c r="W1480" s="425"/>
      <c r="X1480" s="428"/>
      <c r="Y1480" s="425"/>
      <c r="Z1480" s="428"/>
      <c r="AA1480" s="425"/>
      <c r="AB1480" s="428"/>
      <c r="AC1480" s="429"/>
      <c r="AD1480" s="432"/>
      <c r="AE1480" s="433"/>
      <c r="AF1480" s="442">
        <f>IF(AB1480=0,0,(AD1480/AB1480)*100)</f>
        <v>0</v>
      </c>
      <c r="AG1480" s="443"/>
      <c r="AH1480" s="428"/>
      <c r="AI1480" s="429"/>
      <c r="AJ1480" s="432"/>
      <c r="AK1480" s="433"/>
      <c r="AL1480" s="446">
        <f>IF(AH1480=0,0,(AJ1480/AH1480)*100)</f>
        <v>0</v>
      </c>
      <c r="AM1480" s="447"/>
      <c r="AN1480" s="428"/>
      <c r="AO1480" s="429"/>
      <c r="AP1480" s="432"/>
      <c r="AQ1480" s="433"/>
      <c r="AR1480" s="446">
        <f>IF(AN1480=0,0,(AP1480/AN1480)*100)</f>
        <v>0</v>
      </c>
      <c r="AS1480" s="447"/>
      <c r="AT1480" s="450">
        <f>AB1480+AH1480+AN1480</f>
        <v>0</v>
      </c>
      <c r="AU1480" s="451"/>
      <c r="AV1480" s="454">
        <f>AD1480+AJ1480+AP1480</f>
        <v>0</v>
      </c>
      <c r="AW1480" s="455"/>
      <c r="AX1480" s="446">
        <f>IF(AT1480=0,0,(AV1480/AT1480)*100)</f>
        <v>0</v>
      </c>
      <c r="AY1480" s="447"/>
      <c r="AZ1480" s="428"/>
      <c r="BA1480" s="429"/>
      <c r="BB1480" s="432"/>
      <c r="BC1480" s="433"/>
      <c r="BD1480" s="446">
        <f>IF(AZ1480=0,0,(BB1480/AZ1480)*100)</f>
        <v>0</v>
      </c>
      <c r="BE1480" s="447"/>
      <c r="BF1480" s="450">
        <f>AT1480+AZ1480</f>
        <v>0</v>
      </c>
      <c r="BG1480" s="451"/>
      <c r="BH1480" s="454">
        <f>AV1480+BB1480</f>
        <v>0</v>
      </c>
      <c r="BI1480" s="455"/>
      <c r="BJ1480" s="446">
        <f>IF(BF1480=0,0,(BH1480/BF1480)*100)</f>
        <v>0</v>
      </c>
      <c r="BK1480" s="447"/>
      <c r="BL1480" s="406">
        <f>(AD1480*2)+(AJ1480*2)+(AP1480*3)+BB1480</f>
        <v>0</v>
      </c>
      <c r="BM1480" s="407"/>
      <c r="BN1480" s="408"/>
      <c r="BO1480" s="404" t="e">
        <f>(BL1480*BR$1460)+(N1480*BR$1461)+(X1480*BR$1462)+(R1480*BR$1463)+(V1480*BR$1464)+(Z1480*BR$1465)</f>
        <v>#REF!</v>
      </c>
      <c r="BP1480" s="404" t="e">
        <f>((AZ1480-BB1480)*BR$1467)+((AT1480-AV1480)*BR$1466)+(H1480*BR$1468)+(P1480*BR$1469)</f>
        <v>#REF!</v>
      </c>
      <c r="BQ1480" s="53"/>
      <c r="BR1480" s="53"/>
      <c r="BS1480" s="779"/>
    </row>
    <row r="1481" spans="1:71" ht="21.75" customHeight="1" x14ac:dyDescent="0.25">
      <c r="A1481" s="779"/>
      <c r="B1481" s="415"/>
      <c r="C1481" s="412" t="str">
        <f>IF(ROSTER!D$28="","",ROSTER!D$28)</f>
        <v/>
      </c>
      <c r="D1481" s="413"/>
      <c r="E1481" s="419"/>
      <c r="F1481" s="421"/>
      <c r="G1481" s="423"/>
      <c r="H1481" s="426"/>
      <c r="I1481" s="427"/>
      <c r="J1481" s="430"/>
      <c r="K1481" s="431"/>
      <c r="L1481" s="434"/>
      <c r="M1481" s="435"/>
      <c r="N1481" s="438" t="s">
        <v>14</v>
      </c>
      <c r="O1481" s="439"/>
      <c r="P1481" s="430"/>
      <c r="Q1481" s="431"/>
      <c r="R1481" s="434"/>
      <c r="S1481" s="441"/>
      <c r="T1481" s="434"/>
      <c r="U1481" s="427"/>
      <c r="V1481" s="441"/>
      <c r="W1481" s="427"/>
      <c r="X1481" s="430"/>
      <c r="Y1481" s="427"/>
      <c r="Z1481" s="430"/>
      <c r="AA1481" s="427"/>
      <c r="AB1481" s="430"/>
      <c r="AC1481" s="431"/>
      <c r="AD1481" s="434"/>
      <c r="AE1481" s="435"/>
      <c r="AF1481" s="444"/>
      <c r="AG1481" s="445"/>
      <c r="AH1481" s="430"/>
      <c r="AI1481" s="431"/>
      <c r="AJ1481" s="434"/>
      <c r="AK1481" s="435"/>
      <c r="AL1481" s="448"/>
      <c r="AM1481" s="449"/>
      <c r="AN1481" s="430"/>
      <c r="AO1481" s="431"/>
      <c r="AP1481" s="434"/>
      <c r="AQ1481" s="435"/>
      <c r="AR1481" s="448"/>
      <c r="AS1481" s="449"/>
      <c r="AT1481" s="452"/>
      <c r="AU1481" s="453"/>
      <c r="AV1481" s="456"/>
      <c r="AW1481" s="457"/>
      <c r="AX1481" s="448"/>
      <c r="AY1481" s="449"/>
      <c r="AZ1481" s="430"/>
      <c r="BA1481" s="431"/>
      <c r="BB1481" s="434"/>
      <c r="BC1481" s="435"/>
      <c r="BD1481" s="448"/>
      <c r="BE1481" s="449"/>
      <c r="BF1481" s="452"/>
      <c r="BG1481" s="453"/>
      <c r="BH1481" s="456"/>
      <c r="BI1481" s="457"/>
      <c r="BJ1481" s="448"/>
      <c r="BK1481" s="449"/>
      <c r="BL1481" s="409"/>
      <c r="BM1481" s="410"/>
      <c r="BN1481" s="411"/>
      <c r="BO1481" s="405"/>
      <c r="BP1481" s="405"/>
      <c r="BQ1481" s="53"/>
      <c r="BR1481" s="53"/>
      <c r="BS1481" s="779"/>
    </row>
    <row r="1482" spans="1:71" ht="21.75" customHeight="1" x14ac:dyDescent="0.25">
      <c r="A1482" s="779"/>
      <c r="B1482" s="414" t="str">
        <f>IF(ROSTER!B30="","",ROSTER!B30)</f>
        <v/>
      </c>
      <c r="C1482" s="416" t="str">
        <f>IF(ROSTER!C$30="","",ROSTER!C$30)</f>
        <v/>
      </c>
      <c r="D1482" s="417"/>
      <c r="E1482" s="418"/>
      <c r="F1482" s="420">
        <f>IF(E1482="y",1,IF(E1482="S",1,0))</f>
        <v>0</v>
      </c>
      <c r="G1482" s="422">
        <f>IF(E1482="S",1,0)</f>
        <v>0</v>
      </c>
      <c r="H1482" s="424"/>
      <c r="I1482" s="425"/>
      <c r="J1482" s="428"/>
      <c r="K1482" s="429"/>
      <c r="L1482" s="432"/>
      <c r="M1482" s="433"/>
      <c r="N1482" s="436">
        <f>L1482+J1482</f>
        <v>0</v>
      </c>
      <c r="O1482" s="437"/>
      <c r="P1482" s="428"/>
      <c r="Q1482" s="429"/>
      <c r="R1482" s="432"/>
      <c r="S1482" s="440"/>
      <c r="T1482" s="432"/>
      <c r="U1482" s="425"/>
      <c r="V1482" s="440"/>
      <c r="W1482" s="425"/>
      <c r="X1482" s="428"/>
      <c r="Y1482" s="425"/>
      <c r="Z1482" s="428"/>
      <c r="AA1482" s="425"/>
      <c r="AB1482" s="428"/>
      <c r="AC1482" s="429"/>
      <c r="AD1482" s="432"/>
      <c r="AE1482" s="433"/>
      <c r="AF1482" s="442">
        <f>IF(AB1482=0,0,(AD1482/AB1482)*100)</f>
        <v>0</v>
      </c>
      <c r="AG1482" s="443"/>
      <c r="AH1482" s="428"/>
      <c r="AI1482" s="429"/>
      <c r="AJ1482" s="432"/>
      <c r="AK1482" s="433"/>
      <c r="AL1482" s="446">
        <f>IF(AH1482=0,0,(AJ1482/AH1482)*100)</f>
        <v>0</v>
      </c>
      <c r="AM1482" s="447"/>
      <c r="AN1482" s="428"/>
      <c r="AO1482" s="429"/>
      <c r="AP1482" s="432"/>
      <c r="AQ1482" s="433"/>
      <c r="AR1482" s="446">
        <f>IF(AN1482=0,0,(AP1482/AN1482)*100)</f>
        <v>0</v>
      </c>
      <c r="AS1482" s="447"/>
      <c r="AT1482" s="450">
        <f>AB1482+AH1482+AN1482</f>
        <v>0</v>
      </c>
      <c r="AU1482" s="451"/>
      <c r="AV1482" s="454">
        <f>AD1482+AJ1482+AP1482</f>
        <v>0</v>
      </c>
      <c r="AW1482" s="455"/>
      <c r="AX1482" s="446">
        <f>IF(AT1482=0,0,(AV1482/AT1482)*100)</f>
        <v>0</v>
      </c>
      <c r="AY1482" s="447"/>
      <c r="AZ1482" s="428"/>
      <c r="BA1482" s="429"/>
      <c r="BB1482" s="432"/>
      <c r="BC1482" s="433"/>
      <c r="BD1482" s="446">
        <f>IF(AZ1482=0,0,(BB1482/AZ1482)*100)</f>
        <v>0</v>
      </c>
      <c r="BE1482" s="447"/>
      <c r="BF1482" s="450">
        <f>AT1482+AZ1482</f>
        <v>0</v>
      </c>
      <c r="BG1482" s="451"/>
      <c r="BH1482" s="454">
        <f>AV1482+BB1482</f>
        <v>0</v>
      </c>
      <c r="BI1482" s="455"/>
      <c r="BJ1482" s="446">
        <f>IF(BF1482=0,0,(BH1482/BF1482)*100)</f>
        <v>0</v>
      </c>
      <c r="BK1482" s="447"/>
      <c r="BL1482" s="406">
        <f>(AD1482*2)+(AJ1482*2)+(AP1482*3)+BB1482</f>
        <v>0</v>
      </c>
      <c r="BM1482" s="407"/>
      <c r="BN1482" s="408"/>
      <c r="BO1482" s="404" t="e">
        <f>(BL1482*BR$1460)+(N1482*BR$1461)+(X1482*BR$1462)+(R1482*BR$1463)+(V1482*BR$1464)+(Z1482*BR$1465)</f>
        <v>#REF!</v>
      </c>
      <c r="BP1482" s="404" t="e">
        <f>((AZ1482-BB1482)*BR$1467)+((AT1482-AV1482)*BR$1466)+(H1482*BR$1468)+(P1482*BR$1469)</f>
        <v>#REF!</v>
      </c>
      <c r="BQ1482" s="53"/>
      <c r="BR1482" s="53"/>
      <c r="BS1482" s="779"/>
    </row>
    <row r="1483" spans="1:71" ht="21.75" customHeight="1" x14ac:dyDescent="0.25">
      <c r="A1483" s="779"/>
      <c r="B1483" s="415"/>
      <c r="C1483" s="412" t="str">
        <f>IF(ROSTER!D$30="","",ROSTER!D$30)</f>
        <v/>
      </c>
      <c r="D1483" s="413"/>
      <c r="E1483" s="419"/>
      <c r="F1483" s="421"/>
      <c r="G1483" s="423"/>
      <c r="H1483" s="426"/>
      <c r="I1483" s="427"/>
      <c r="J1483" s="430"/>
      <c r="K1483" s="431"/>
      <c r="L1483" s="434"/>
      <c r="M1483" s="435"/>
      <c r="N1483" s="438" t="s">
        <v>14</v>
      </c>
      <c r="O1483" s="439"/>
      <c r="P1483" s="430"/>
      <c r="Q1483" s="431"/>
      <c r="R1483" s="434"/>
      <c r="S1483" s="441"/>
      <c r="T1483" s="434"/>
      <c r="U1483" s="427"/>
      <c r="V1483" s="441"/>
      <c r="W1483" s="427"/>
      <c r="X1483" s="430"/>
      <c r="Y1483" s="427"/>
      <c r="Z1483" s="430"/>
      <c r="AA1483" s="427"/>
      <c r="AB1483" s="430"/>
      <c r="AC1483" s="431"/>
      <c r="AD1483" s="434"/>
      <c r="AE1483" s="435"/>
      <c r="AF1483" s="444"/>
      <c r="AG1483" s="445"/>
      <c r="AH1483" s="430"/>
      <c r="AI1483" s="431"/>
      <c r="AJ1483" s="434"/>
      <c r="AK1483" s="435"/>
      <c r="AL1483" s="448"/>
      <c r="AM1483" s="449"/>
      <c r="AN1483" s="430"/>
      <c r="AO1483" s="431"/>
      <c r="AP1483" s="434"/>
      <c r="AQ1483" s="435"/>
      <c r="AR1483" s="448"/>
      <c r="AS1483" s="449"/>
      <c r="AT1483" s="452"/>
      <c r="AU1483" s="453"/>
      <c r="AV1483" s="456"/>
      <c r="AW1483" s="457"/>
      <c r="AX1483" s="448"/>
      <c r="AY1483" s="449"/>
      <c r="AZ1483" s="430"/>
      <c r="BA1483" s="431"/>
      <c r="BB1483" s="434"/>
      <c r="BC1483" s="435"/>
      <c r="BD1483" s="448"/>
      <c r="BE1483" s="449"/>
      <c r="BF1483" s="452"/>
      <c r="BG1483" s="453"/>
      <c r="BH1483" s="456"/>
      <c r="BI1483" s="457"/>
      <c r="BJ1483" s="448"/>
      <c r="BK1483" s="449"/>
      <c r="BL1483" s="409"/>
      <c r="BM1483" s="410"/>
      <c r="BN1483" s="411"/>
      <c r="BO1483" s="405"/>
      <c r="BP1483" s="405"/>
      <c r="BQ1483" s="53"/>
      <c r="BR1483" s="53"/>
      <c r="BS1483" s="779"/>
    </row>
    <row r="1484" spans="1:71" ht="21.75" customHeight="1" x14ac:dyDescent="0.25">
      <c r="A1484" s="779"/>
      <c r="B1484" s="414" t="str">
        <f>IF(ROSTER!B32="","",ROSTER!B32)</f>
        <v/>
      </c>
      <c r="C1484" s="416" t="str">
        <f>IF(ROSTER!C$32="","",ROSTER!C$32)</f>
        <v/>
      </c>
      <c r="D1484" s="417"/>
      <c r="E1484" s="418"/>
      <c r="F1484" s="420">
        <f>IF(E1484="y",1,IF(E1484="S",1,0))</f>
        <v>0</v>
      </c>
      <c r="G1484" s="422">
        <f>IF(E1484="S",1,0)</f>
        <v>0</v>
      </c>
      <c r="H1484" s="424"/>
      <c r="I1484" s="425"/>
      <c r="J1484" s="428"/>
      <c r="K1484" s="429"/>
      <c r="L1484" s="432"/>
      <c r="M1484" s="433"/>
      <c r="N1484" s="436">
        <f>L1484+J1484</f>
        <v>0</v>
      </c>
      <c r="O1484" s="437"/>
      <c r="P1484" s="428"/>
      <c r="Q1484" s="429"/>
      <c r="R1484" s="432"/>
      <c r="S1484" s="440"/>
      <c r="T1484" s="432"/>
      <c r="U1484" s="425"/>
      <c r="V1484" s="440"/>
      <c r="W1484" s="425"/>
      <c r="X1484" s="428"/>
      <c r="Y1484" s="425"/>
      <c r="Z1484" s="428"/>
      <c r="AA1484" s="425"/>
      <c r="AB1484" s="428"/>
      <c r="AC1484" s="429"/>
      <c r="AD1484" s="432"/>
      <c r="AE1484" s="433"/>
      <c r="AF1484" s="442">
        <f>IF(AB1484=0,0,(AD1484/AB1484)*100)</f>
        <v>0</v>
      </c>
      <c r="AG1484" s="443"/>
      <c r="AH1484" s="428"/>
      <c r="AI1484" s="429"/>
      <c r="AJ1484" s="432"/>
      <c r="AK1484" s="433"/>
      <c r="AL1484" s="446">
        <f>IF(AH1484=0,0,(AJ1484/AH1484)*100)</f>
        <v>0</v>
      </c>
      <c r="AM1484" s="447"/>
      <c r="AN1484" s="428"/>
      <c r="AO1484" s="429"/>
      <c r="AP1484" s="432"/>
      <c r="AQ1484" s="433"/>
      <c r="AR1484" s="446">
        <f>IF(AN1484=0,0,(AP1484/AN1484)*100)</f>
        <v>0</v>
      </c>
      <c r="AS1484" s="447"/>
      <c r="AT1484" s="450">
        <f>AB1484+AH1484+AN1484</f>
        <v>0</v>
      </c>
      <c r="AU1484" s="451"/>
      <c r="AV1484" s="454">
        <f>AD1484+AJ1484+AP1484</f>
        <v>0</v>
      </c>
      <c r="AW1484" s="455"/>
      <c r="AX1484" s="446">
        <f>IF(AT1484=0,0,(AV1484/AT1484)*100)</f>
        <v>0</v>
      </c>
      <c r="AY1484" s="447"/>
      <c r="AZ1484" s="428"/>
      <c r="BA1484" s="429"/>
      <c r="BB1484" s="432"/>
      <c r="BC1484" s="433"/>
      <c r="BD1484" s="446">
        <f>IF(AZ1484=0,0,(BB1484/AZ1484)*100)</f>
        <v>0</v>
      </c>
      <c r="BE1484" s="447"/>
      <c r="BF1484" s="450">
        <f>AT1484+AZ1484</f>
        <v>0</v>
      </c>
      <c r="BG1484" s="451"/>
      <c r="BH1484" s="454">
        <f>AV1484+BB1484</f>
        <v>0</v>
      </c>
      <c r="BI1484" s="455"/>
      <c r="BJ1484" s="446">
        <f>IF(BF1484=0,0,(BH1484/BF1484)*100)</f>
        <v>0</v>
      </c>
      <c r="BK1484" s="447"/>
      <c r="BL1484" s="406">
        <f>(AD1484*2)+(AJ1484*2)+(AP1484*3)+BB1484</f>
        <v>0</v>
      </c>
      <c r="BM1484" s="407"/>
      <c r="BN1484" s="408"/>
      <c r="BO1484" s="404" t="e">
        <f>(BL1484*BR$1460)+(N1484*BR$1461)+(X1484*BR$1462)+(R1484*BR$1463)+(V1484*BR$1464)+(Z1484*BR$1465)</f>
        <v>#REF!</v>
      </c>
      <c r="BP1484" s="404" t="e">
        <f>((AZ1484-BB1484)*BR$1467)+((AT1484-AV1484)*BR$1466)+(H1484*BR$1468)+(P1484*BR$1469)</f>
        <v>#REF!</v>
      </c>
      <c r="BQ1484" s="53"/>
      <c r="BR1484" s="53"/>
      <c r="BS1484" s="779"/>
    </row>
    <row r="1485" spans="1:71" ht="21.75" customHeight="1" x14ac:dyDescent="0.25">
      <c r="A1485" s="779"/>
      <c r="B1485" s="415"/>
      <c r="C1485" s="412" t="str">
        <f>IF(ROSTER!D$32="","",ROSTER!D$32)</f>
        <v/>
      </c>
      <c r="D1485" s="413"/>
      <c r="E1485" s="419"/>
      <c r="F1485" s="421"/>
      <c r="G1485" s="423"/>
      <c r="H1485" s="426"/>
      <c r="I1485" s="427"/>
      <c r="J1485" s="430"/>
      <c r="K1485" s="431"/>
      <c r="L1485" s="434"/>
      <c r="M1485" s="435"/>
      <c r="N1485" s="438" t="s">
        <v>14</v>
      </c>
      <c r="O1485" s="439"/>
      <c r="P1485" s="430"/>
      <c r="Q1485" s="431"/>
      <c r="R1485" s="434"/>
      <c r="S1485" s="441"/>
      <c r="T1485" s="434"/>
      <c r="U1485" s="427"/>
      <c r="V1485" s="441"/>
      <c r="W1485" s="427"/>
      <c r="X1485" s="430"/>
      <c r="Y1485" s="427"/>
      <c r="Z1485" s="430"/>
      <c r="AA1485" s="427"/>
      <c r="AB1485" s="430"/>
      <c r="AC1485" s="431"/>
      <c r="AD1485" s="434"/>
      <c r="AE1485" s="435"/>
      <c r="AF1485" s="444"/>
      <c r="AG1485" s="445"/>
      <c r="AH1485" s="430"/>
      <c r="AI1485" s="431"/>
      <c r="AJ1485" s="434"/>
      <c r="AK1485" s="435"/>
      <c r="AL1485" s="448"/>
      <c r="AM1485" s="449"/>
      <c r="AN1485" s="430"/>
      <c r="AO1485" s="431"/>
      <c r="AP1485" s="434"/>
      <c r="AQ1485" s="435"/>
      <c r="AR1485" s="448"/>
      <c r="AS1485" s="449"/>
      <c r="AT1485" s="452"/>
      <c r="AU1485" s="453"/>
      <c r="AV1485" s="456"/>
      <c r="AW1485" s="457"/>
      <c r="AX1485" s="448"/>
      <c r="AY1485" s="449"/>
      <c r="AZ1485" s="430"/>
      <c r="BA1485" s="431"/>
      <c r="BB1485" s="434"/>
      <c r="BC1485" s="435"/>
      <c r="BD1485" s="448"/>
      <c r="BE1485" s="449"/>
      <c r="BF1485" s="452"/>
      <c r="BG1485" s="453"/>
      <c r="BH1485" s="456"/>
      <c r="BI1485" s="457"/>
      <c r="BJ1485" s="448"/>
      <c r="BK1485" s="449"/>
      <c r="BL1485" s="409"/>
      <c r="BM1485" s="410"/>
      <c r="BN1485" s="411"/>
      <c r="BO1485" s="405"/>
      <c r="BP1485" s="405"/>
      <c r="BQ1485" s="53"/>
      <c r="BR1485" s="53"/>
      <c r="BS1485" s="779"/>
    </row>
    <row r="1486" spans="1:71" ht="21.75" customHeight="1" x14ac:dyDescent="0.25">
      <c r="A1486" s="779"/>
      <c r="B1486" s="414" t="str">
        <f>IF(ROSTER!B34="","",ROSTER!B34)</f>
        <v/>
      </c>
      <c r="C1486" s="416" t="str">
        <f>IF(ROSTER!C$34="","",ROSTER!C$34)</f>
        <v/>
      </c>
      <c r="D1486" s="417"/>
      <c r="E1486" s="418"/>
      <c r="F1486" s="420">
        <f>IF(E1486="y",1,IF(E1486="S",1,0))</f>
        <v>0</v>
      </c>
      <c r="G1486" s="422">
        <f>IF(E1486="S",1,0)</f>
        <v>0</v>
      </c>
      <c r="H1486" s="424"/>
      <c r="I1486" s="425"/>
      <c r="J1486" s="428"/>
      <c r="K1486" s="429"/>
      <c r="L1486" s="432"/>
      <c r="M1486" s="433"/>
      <c r="N1486" s="436">
        <f>L1486+J1486</f>
        <v>0</v>
      </c>
      <c r="O1486" s="437"/>
      <c r="P1486" s="428"/>
      <c r="Q1486" s="429"/>
      <c r="R1486" s="432"/>
      <c r="S1486" s="440"/>
      <c r="T1486" s="432"/>
      <c r="U1486" s="425"/>
      <c r="V1486" s="440"/>
      <c r="W1486" s="425"/>
      <c r="X1486" s="428"/>
      <c r="Y1486" s="425"/>
      <c r="Z1486" s="428"/>
      <c r="AA1486" s="425"/>
      <c r="AB1486" s="428"/>
      <c r="AC1486" s="429"/>
      <c r="AD1486" s="432"/>
      <c r="AE1486" s="433"/>
      <c r="AF1486" s="442">
        <f>IF(AB1486=0,0,(AD1486/AB1486)*100)</f>
        <v>0</v>
      </c>
      <c r="AG1486" s="443"/>
      <c r="AH1486" s="428"/>
      <c r="AI1486" s="429"/>
      <c r="AJ1486" s="432"/>
      <c r="AK1486" s="433"/>
      <c r="AL1486" s="446">
        <f>IF(AH1486=0,0,(AJ1486/AH1486)*100)</f>
        <v>0</v>
      </c>
      <c r="AM1486" s="447"/>
      <c r="AN1486" s="428"/>
      <c r="AO1486" s="429"/>
      <c r="AP1486" s="432"/>
      <c r="AQ1486" s="433"/>
      <c r="AR1486" s="446">
        <f>IF(AN1486=0,0,(AP1486/AN1486)*100)</f>
        <v>0</v>
      </c>
      <c r="AS1486" s="447"/>
      <c r="AT1486" s="450">
        <f>AB1486+AH1486+AN1486</f>
        <v>0</v>
      </c>
      <c r="AU1486" s="451"/>
      <c r="AV1486" s="454">
        <f>AD1486+AJ1486+AP1486</f>
        <v>0</v>
      </c>
      <c r="AW1486" s="455"/>
      <c r="AX1486" s="446">
        <f>IF(AT1486=0,0,(AV1486/AT1486)*100)</f>
        <v>0</v>
      </c>
      <c r="AY1486" s="447"/>
      <c r="AZ1486" s="428"/>
      <c r="BA1486" s="429"/>
      <c r="BB1486" s="432"/>
      <c r="BC1486" s="433"/>
      <c r="BD1486" s="446">
        <f>IF(AZ1486=0,0,(BB1486/AZ1486)*100)</f>
        <v>0</v>
      </c>
      <c r="BE1486" s="447"/>
      <c r="BF1486" s="450">
        <f>AT1486+AZ1486</f>
        <v>0</v>
      </c>
      <c r="BG1486" s="451"/>
      <c r="BH1486" s="454">
        <f>AV1486+BB1486</f>
        <v>0</v>
      </c>
      <c r="BI1486" s="455"/>
      <c r="BJ1486" s="446">
        <f>IF(BF1486=0,0,(BH1486/BF1486)*100)</f>
        <v>0</v>
      </c>
      <c r="BK1486" s="447"/>
      <c r="BL1486" s="406">
        <f>(AD1486*2)+(AJ1486*2)+(AP1486*3)+BB1486</f>
        <v>0</v>
      </c>
      <c r="BM1486" s="407"/>
      <c r="BN1486" s="408"/>
      <c r="BO1486" s="404" t="e">
        <f>(BL1486*BR$1460)+(N1486*BR$1461)+(X1486*BR$1462)+(R1486*BR$1463)+(V1486*BR$1464)+(Z1486*BR$1465)</f>
        <v>#REF!</v>
      </c>
      <c r="BP1486" s="404" t="e">
        <f>((AZ1486-BB1486)*BR$1467)+((AT1486-AV1486)*BR$1466)+(H1486*BR$1468)+(P1486*BR$1469)</f>
        <v>#REF!</v>
      </c>
      <c r="BQ1486" s="53"/>
      <c r="BR1486" s="53"/>
      <c r="BS1486" s="779"/>
    </row>
    <row r="1487" spans="1:71" ht="21.75" customHeight="1" x14ac:dyDescent="0.25">
      <c r="A1487" s="779"/>
      <c r="B1487" s="415"/>
      <c r="C1487" s="412" t="str">
        <f>IF(ROSTER!D$34="","",ROSTER!D$34)</f>
        <v/>
      </c>
      <c r="D1487" s="413"/>
      <c r="E1487" s="419"/>
      <c r="F1487" s="421"/>
      <c r="G1487" s="423"/>
      <c r="H1487" s="426"/>
      <c r="I1487" s="427"/>
      <c r="J1487" s="430"/>
      <c r="K1487" s="431"/>
      <c r="L1487" s="434"/>
      <c r="M1487" s="435"/>
      <c r="N1487" s="438" t="s">
        <v>14</v>
      </c>
      <c r="O1487" s="439"/>
      <c r="P1487" s="430"/>
      <c r="Q1487" s="431"/>
      <c r="R1487" s="434"/>
      <c r="S1487" s="441"/>
      <c r="T1487" s="434"/>
      <c r="U1487" s="427"/>
      <c r="V1487" s="441"/>
      <c r="W1487" s="427"/>
      <c r="X1487" s="430"/>
      <c r="Y1487" s="427"/>
      <c r="Z1487" s="430"/>
      <c r="AA1487" s="427"/>
      <c r="AB1487" s="430"/>
      <c r="AC1487" s="431"/>
      <c r="AD1487" s="434"/>
      <c r="AE1487" s="435"/>
      <c r="AF1487" s="444"/>
      <c r="AG1487" s="445"/>
      <c r="AH1487" s="430"/>
      <c r="AI1487" s="431"/>
      <c r="AJ1487" s="434"/>
      <c r="AK1487" s="435"/>
      <c r="AL1487" s="448"/>
      <c r="AM1487" s="449"/>
      <c r="AN1487" s="430"/>
      <c r="AO1487" s="431"/>
      <c r="AP1487" s="434"/>
      <c r="AQ1487" s="435"/>
      <c r="AR1487" s="448"/>
      <c r="AS1487" s="449"/>
      <c r="AT1487" s="452"/>
      <c r="AU1487" s="453"/>
      <c r="AV1487" s="456"/>
      <c r="AW1487" s="457"/>
      <c r="AX1487" s="448"/>
      <c r="AY1487" s="449"/>
      <c r="AZ1487" s="430"/>
      <c r="BA1487" s="431"/>
      <c r="BB1487" s="434"/>
      <c r="BC1487" s="435"/>
      <c r="BD1487" s="448"/>
      <c r="BE1487" s="449"/>
      <c r="BF1487" s="452"/>
      <c r="BG1487" s="453"/>
      <c r="BH1487" s="456"/>
      <c r="BI1487" s="457"/>
      <c r="BJ1487" s="448"/>
      <c r="BK1487" s="449"/>
      <c r="BL1487" s="409"/>
      <c r="BM1487" s="410"/>
      <c r="BN1487" s="411"/>
      <c r="BO1487" s="405"/>
      <c r="BP1487" s="405"/>
      <c r="BQ1487" s="53"/>
      <c r="BR1487" s="53"/>
      <c r="BS1487" s="779"/>
    </row>
    <row r="1488" spans="1:71" ht="21.75" customHeight="1" x14ac:dyDescent="0.25">
      <c r="A1488" s="779"/>
      <c r="B1488" s="414" t="str">
        <f>IF(ROSTER!B36="","",ROSTER!B36)</f>
        <v/>
      </c>
      <c r="C1488" s="416" t="str">
        <f>IF(ROSTER!C$36="","",ROSTER!C$36)</f>
        <v/>
      </c>
      <c r="D1488" s="417"/>
      <c r="E1488" s="418"/>
      <c r="F1488" s="420">
        <f>IF(E1488="y",1,IF(E1488="S",1,0))</f>
        <v>0</v>
      </c>
      <c r="G1488" s="422">
        <f>IF(E1488="S",1,0)</f>
        <v>0</v>
      </c>
      <c r="H1488" s="424"/>
      <c r="I1488" s="425"/>
      <c r="J1488" s="428"/>
      <c r="K1488" s="429"/>
      <c r="L1488" s="432"/>
      <c r="M1488" s="433"/>
      <c r="N1488" s="436">
        <f>L1488+J1488</f>
        <v>0</v>
      </c>
      <c r="O1488" s="437"/>
      <c r="P1488" s="428"/>
      <c r="Q1488" s="429"/>
      <c r="R1488" s="432"/>
      <c r="S1488" s="440"/>
      <c r="T1488" s="432"/>
      <c r="U1488" s="425"/>
      <c r="V1488" s="440"/>
      <c r="W1488" s="425"/>
      <c r="X1488" s="428"/>
      <c r="Y1488" s="425"/>
      <c r="Z1488" s="428"/>
      <c r="AA1488" s="425"/>
      <c r="AB1488" s="428"/>
      <c r="AC1488" s="429"/>
      <c r="AD1488" s="432"/>
      <c r="AE1488" s="433"/>
      <c r="AF1488" s="442">
        <f>IF(AB1488=0,0,(AD1488/AB1488)*100)</f>
        <v>0</v>
      </c>
      <c r="AG1488" s="443"/>
      <c r="AH1488" s="428"/>
      <c r="AI1488" s="429"/>
      <c r="AJ1488" s="432"/>
      <c r="AK1488" s="433"/>
      <c r="AL1488" s="446">
        <f>IF(AH1488=0,0,(AJ1488/AH1488)*100)</f>
        <v>0</v>
      </c>
      <c r="AM1488" s="447"/>
      <c r="AN1488" s="428"/>
      <c r="AO1488" s="429"/>
      <c r="AP1488" s="432"/>
      <c r="AQ1488" s="433"/>
      <c r="AR1488" s="446">
        <f>IF(AN1488=0,0,(AP1488/AN1488)*100)</f>
        <v>0</v>
      </c>
      <c r="AS1488" s="447"/>
      <c r="AT1488" s="450">
        <f>AB1488+AH1488+AN1488</f>
        <v>0</v>
      </c>
      <c r="AU1488" s="451"/>
      <c r="AV1488" s="454">
        <f>AD1488+AJ1488+AP1488</f>
        <v>0</v>
      </c>
      <c r="AW1488" s="455"/>
      <c r="AX1488" s="446">
        <f>IF(AT1488=0,0,(AV1488/AT1488)*100)</f>
        <v>0</v>
      </c>
      <c r="AY1488" s="447"/>
      <c r="AZ1488" s="428"/>
      <c r="BA1488" s="429"/>
      <c r="BB1488" s="432"/>
      <c r="BC1488" s="433"/>
      <c r="BD1488" s="446">
        <f>IF(AZ1488=0,0,(BB1488/AZ1488)*100)</f>
        <v>0</v>
      </c>
      <c r="BE1488" s="447"/>
      <c r="BF1488" s="450">
        <f>AT1488+AZ1488</f>
        <v>0</v>
      </c>
      <c r="BG1488" s="451"/>
      <c r="BH1488" s="454">
        <f>AV1488+BB1488</f>
        <v>0</v>
      </c>
      <c r="BI1488" s="455"/>
      <c r="BJ1488" s="446">
        <f>IF(BF1488=0,0,(BH1488/BF1488)*100)</f>
        <v>0</v>
      </c>
      <c r="BK1488" s="447"/>
      <c r="BL1488" s="406">
        <f>(AD1488*2)+(AJ1488*2)+(AP1488*3)+BB1488</f>
        <v>0</v>
      </c>
      <c r="BM1488" s="407"/>
      <c r="BN1488" s="408"/>
      <c r="BO1488" s="404" t="e">
        <f>(BL1488*BR$1460)+(N1488*BR$1461)+(X1488*BR$1462)+(R1488*BR$1463)+(V1488*BR$1464)+(Z1488*BR$1465)</f>
        <v>#REF!</v>
      </c>
      <c r="BP1488" s="404" t="e">
        <f>((AZ1488-BB1488)*BR$1467)+((AT1488-AV1488)*BR$1466)+(H1488*BR$1468)+(P1488*BR$1469)</f>
        <v>#REF!</v>
      </c>
      <c r="BQ1488" s="53"/>
      <c r="BR1488" s="53"/>
      <c r="BS1488" s="779"/>
    </row>
    <row r="1489" spans="1:71" ht="21.75" customHeight="1" x14ac:dyDescent="0.25">
      <c r="A1489" s="779"/>
      <c r="B1489" s="415"/>
      <c r="C1489" s="412" t="str">
        <f>IF(ROSTER!D$36="","",ROSTER!D$36)</f>
        <v/>
      </c>
      <c r="D1489" s="413"/>
      <c r="E1489" s="419"/>
      <c r="F1489" s="421"/>
      <c r="G1489" s="423"/>
      <c r="H1489" s="426"/>
      <c r="I1489" s="427"/>
      <c r="J1489" s="430"/>
      <c r="K1489" s="431"/>
      <c r="L1489" s="434"/>
      <c r="M1489" s="435"/>
      <c r="N1489" s="438" t="s">
        <v>14</v>
      </c>
      <c r="O1489" s="439"/>
      <c r="P1489" s="430"/>
      <c r="Q1489" s="431"/>
      <c r="R1489" s="434"/>
      <c r="S1489" s="441"/>
      <c r="T1489" s="434"/>
      <c r="U1489" s="427"/>
      <c r="V1489" s="441"/>
      <c r="W1489" s="427"/>
      <c r="X1489" s="430"/>
      <c r="Y1489" s="427"/>
      <c r="Z1489" s="430"/>
      <c r="AA1489" s="427"/>
      <c r="AB1489" s="430"/>
      <c r="AC1489" s="431"/>
      <c r="AD1489" s="434"/>
      <c r="AE1489" s="435"/>
      <c r="AF1489" s="444"/>
      <c r="AG1489" s="445"/>
      <c r="AH1489" s="430"/>
      <c r="AI1489" s="431"/>
      <c r="AJ1489" s="434"/>
      <c r="AK1489" s="435"/>
      <c r="AL1489" s="448"/>
      <c r="AM1489" s="449"/>
      <c r="AN1489" s="430"/>
      <c r="AO1489" s="431"/>
      <c r="AP1489" s="434"/>
      <c r="AQ1489" s="435"/>
      <c r="AR1489" s="448"/>
      <c r="AS1489" s="449"/>
      <c r="AT1489" s="452"/>
      <c r="AU1489" s="453"/>
      <c r="AV1489" s="456"/>
      <c r="AW1489" s="457"/>
      <c r="AX1489" s="448"/>
      <c r="AY1489" s="449"/>
      <c r="AZ1489" s="430"/>
      <c r="BA1489" s="431"/>
      <c r="BB1489" s="434"/>
      <c r="BC1489" s="435"/>
      <c r="BD1489" s="448"/>
      <c r="BE1489" s="449"/>
      <c r="BF1489" s="452"/>
      <c r="BG1489" s="453"/>
      <c r="BH1489" s="456"/>
      <c r="BI1489" s="457"/>
      <c r="BJ1489" s="448"/>
      <c r="BK1489" s="449"/>
      <c r="BL1489" s="409"/>
      <c r="BM1489" s="410"/>
      <c r="BN1489" s="411"/>
      <c r="BO1489" s="405"/>
      <c r="BP1489" s="405"/>
      <c r="BQ1489" s="53"/>
      <c r="BR1489" s="53"/>
      <c r="BS1489" s="779"/>
    </row>
    <row r="1490" spans="1:71" ht="21.75" customHeight="1" x14ac:dyDescent="0.25">
      <c r="A1490" s="779"/>
      <c r="B1490" s="414" t="str">
        <f>IF(ROSTER!B38="","",ROSTER!B38)</f>
        <v/>
      </c>
      <c r="C1490" s="416" t="str">
        <f>IF(ROSTER!C$38="","",ROSTER!C$38)</f>
        <v/>
      </c>
      <c r="D1490" s="417"/>
      <c r="E1490" s="418"/>
      <c r="F1490" s="420">
        <f>IF(E1490="y",1,IF(E1490="S",1,0))</f>
        <v>0</v>
      </c>
      <c r="G1490" s="422">
        <f>IF(E1490="S",1,0)</f>
        <v>0</v>
      </c>
      <c r="H1490" s="424"/>
      <c r="I1490" s="425"/>
      <c r="J1490" s="428"/>
      <c r="K1490" s="429"/>
      <c r="L1490" s="432"/>
      <c r="M1490" s="433"/>
      <c r="N1490" s="436">
        <f>L1490+J1490</f>
        <v>0</v>
      </c>
      <c r="O1490" s="437"/>
      <c r="P1490" s="428"/>
      <c r="Q1490" s="429"/>
      <c r="R1490" s="432"/>
      <c r="S1490" s="440"/>
      <c r="T1490" s="432"/>
      <c r="U1490" s="425"/>
      <c r="V1490" s="440"/>
      <c r="W1490" s="425"/>
      <c r="X1490" s="428"/>
      <c r="Y1490" s="425"/>
      <c r="Z1490" s="428"/>
      <c r="AA1490" s="425"/>
      <c r="AB1490" s="428"/>
      <c r="AC1490" s="429"/>
      <c r="AD1490" s="432"/>
      <c r="AE1490" s="433"/>
      <c r="AF1490" s="442">
        <f>IF(AB1490=0,0,(AD1490/AB1490)*100)</f>
        <v>0</v>
      </c>
      <c r="AG1490" s="443"/>
      <c r="AH1490" s="428"/>
      <c r="AI1490" s="429"/>
      <c r="AJ1490" s="432"/>
      <c r="AK1490" s="433"/>
      <c r="AL1490" s="446">
        <f>IF(AH1490=0,0,(AJ1490/AH1490)*100)</f>
        <v>0</v>
      </c>
      <c r="AM1490" s="447"/>
      <c r="AN1490" s="428"/>
      <c r="AO1490" s="429"/>
      <c r="AP1490" s="432"/>
      <c r="AQ1490" s="433"/>
      <c r="AR1490" s="446">
        <f>IF(AN1490=0,0,(AP1490/AN1490)*100)</f>
        <v>0</v>
      </c>
      <c r="AS1490" s="447"/>
      <c r="AT1490" s="450">
        <f>AB1490+AH1490+AN1490</f>
        <v>0</v>
      </c>
      <c r="AU1490" s="451"/>
      <c r="AV1490" s="454">
        <f>AD1490+AJ1490+AP1490</f>
        <v>0</v>
      </c>
      <c r="AW1490" s="455"/>
      <c r="AX1490" s="446">
        <f>IF(AT1490=0,0,(AV1490/AT1490)*100)</f>
        <v>0</v>
      </c>
      <c r="AY1490" s="447"/>
      <c r="AZ1490" s="428"/>
      <c r="BA1490" s="429"/>
      <c r="BB1490" s="432"/>
      <c r="BC1490" s="433"/>
      <c r="BD1490" s="446">
        <f>IF(AZ1490=0,0,(BB1490/AZ1490)*100)</f>
        <v>0</v>
      </c>
      <c r="BE1490" s="447"/>
      <c r="BF1490" s="450">
        <f>AT1490+AZ1490</f>
        <v>0</v>
      </c>
      <c r="BG1490" s="451"/>
      <c r="BH1490" s="454">
        <f>AV1490+BB1490</f>
        <v>0</v>
      </c>
      <c r="BI1490" s="455"/>
      <c r="BJ1490" s="446">
        <f>IF(BF1490=0,0,(BH1490/BF1490)*100)</f>
        <v>0</v>
      </c>
      <c r="BK1490" s="447"/>
      <c r="BL1490" s="406">
        <f>(AD1490*2)+(AJ1490*2)+(AP1490*3)+BB1490</f>
        <v>0</v>
      </c>
      <c r="BM1490" s="407"/>
      <c r="BN1490" s="408"/>
      <c r="BO1490" s="404" t="e">
        <f>(BL1490*BR$1460)+(N1490*BR$1461)+(X1490*BR$1462)+(R1490*BR$1463)+(V1490*BR$1464)+(Z1490*BR$1465)</f>
        <v>#REF!</v>
      </c>
      <c r="BP1490" s="404" t="e">
        <f>((AZ1490-BB1490)*BR$1467)+((AT1490-AV1490)*BR$1466)+(H1490*BR$1468)+(P1490*BR$1469)</f>
        <v>#REF!</v>
      </c>
      <c r="BQ1490" s="53"/>
      <c r="BR1490" s="53"/>
      <c r="BS1490" s="779"/>
    </row>
    <row r="1491" spans="1:71" ht="21.75" customHeight="1" x14ac:dyDescent="0.25">
      <c r="A1491" s="779"/>
      <c r="B1491" s="415"/>
      <c r="C1491" s="412" t="str">
        <f>IF(ROSTER!D$38="","",ROSTER!D$38)</f>
        <v/>
      </c>
      <c r="D1491" s="413"/>
      <c r="E1491" s="419"/>
      <c r="F1491" s="421"/>
      <c r="G1491" s="423"/>
      <c r="H1491" s="426"/>
      <c r="I1491" s="427"/>
      <c r="J1491" s="430"/>
      <c r="K1491" s="431"/>
      <c r="L1491" s="434"/>
      <c r="M1491" s="435"/>
      <c r="N1491" s="438" t="s">
        <v>14</v>
      </c>
      <c r="O1491" s="439"/>
      <c r="P1491" s="430"/>
      <c r="Q1491" s="431"/>
      <c r="R1491" s="434"/>
      <c r="S1491" s="441"/>
      <c r="T1491" s="434"/>
      <c r="U1491" s="427"/>
      <c r="V1491" s="441"/>
      <c r="W1491" s="427"/>
      <c r="X1491" s="430"/>
      <c r="Y1491" s="427"/>
      <c r="Z1491" s="430"/>
      <c r="AA1491" s="427"/>
      <c r="AB1491" s="430"/>
      <c r="AC1491" s="431"/>
      <c r="AD1491" s="434"/>
      <c r="AE1491" s="435"/>
      <c r="AF1491" s="444"/>
      <c r="AG1491" s="445"/>
      <c r="AH1491" s="430"/>
      <c r="AI1491" s="431"/>
      <c r="AJ1491" s="434"/>
      <c r="AK1491" s="435"/>
      <c r="AL1491" s="448"/>
      <c r="AM1491" s="449"/>
      <c r="AN1491" s="430"/>
      <c r="AO1491" s="431"/>
      <c r="AP1491" s="434"/>
      <c r="AQ1491" s="435"/>
      <c r="AR1491" s="448"/>
      <c r="AS1491" s="449"/>
      <c r="AT1491" s="452"/>
      <c r="AU1491" s="453"/>
      <c r="AV1491" s="456"/>
      <c r="AW1491" s="457"/>
      <c r="AX1491" s="448"/>
      <c r="AY1491" s="449"/>
      <c r="AZ1491" s="430"/>
      <c r="BA1491" s="431"/>
      <c r="BB1491" s="434"/>
      <c r="BC1491" s="435"/>
      <c r="BD1491" s="448"/>
      <c r="BE1491" s="449"/>
      <c r="BF1491" s="452"/>
      <c r="BG1491" s="453"/>
      <c r="BH1491" s="456"/>
      <c r="BI1491" s="457"/>
      <c r="BJ1491" s="448"/>
      <c r="BK1491" s="449"/>
      <c r="BL1491" s="409"/>
      <c r="BM1491" s="410"/>
      <c r="BN1491" s="411"/>
      <c r="BO1491" s="405"/>
      <c r="BP1491" s="405"/>
      <c r="BQ1491" s="53"/>
      <c r="BR1491" s="53"/>
      <c r="BS1491" s="779"/>
    </row>
    <row r="1492" spans="1:71" ht="21.75" customHeight="1" x14ac:dyDescent="0.25">
      <c r="A1492" s="779"/>
      <c r="B1492" s="414" t="str">
        <f>IF(ROSTER!B40="","",ROSTER!B40)</f>
        <v/>
      </c>
      <c r="C1492" s="416" t="str">
        <f>IF(ROSTER!C$40="","",ROSTER!C$40)</f>
        <v/>
      </c>
      <c r="D1492" s="417"/>
      <c r="E1492" s="418"/>
      <c r="F1492" s="420">
        <f>IF(E1492="y",1,IF(E1492="S",1,0))</f>
        <v>0</v>
      </c>
      <c r="G1492" s="422">
        <f>IF(E1492="S",1,0)</f>
        <v>0</v>
      </c>
      <c r="H1492" s="424"/>
      <c r="I1492" s="425"/>
      <c r="J1492" s="428"/>
      <c r="K1492" s="429"/>
      <c r="L1492" s="432"/>
      <c r="M1492" s="433"/>
      <c r="N1492" s="436">
        <f>L1492+J1492</f>
        <v>0</v>
      </c>
      <c r="O1492" s="437"/>
      <c r="P1492" s="428"/>
      <c r="Q1492" s="429"/>
      <c r="R1492" s="432"/>
      <c r="S1492" s="440"/>
      <c r="T1492" s="432"/>
      <c r="U1492" s="425"/>
      <c r="V1492" s="440"/>
      <c r="W1492" s="425"/>
      <c r="X1492" s="428"/>
      <c r="Y1492" s="425"/>
      <c r="Z1492" s="428"/>
      <c r="AA1492" s="425"/>
      <c r="AB1492" s="428"/>
      <c r="AC1492" s="429"/>
      <c r="AD1492" s="432"/>
      <c r="AE1492" s="433"/>
      <c r="AF1492" s="442">
        <f>IF(AB1492=0,0,(AD1492/AB1492)*100)</f>
        <v>0</v>
      </c>
      <c r="AG1492" s="443"/>
      <c r="AH1492" s="428"/>
      <c r="AI1492" s="429"/>
      <c r="AJ1492" s="432"/>
      <c r="AK1492" s="433"/>
      <c r="AL1492" s="446">
        <f>IF(AH1492=0,0,(AJ1492/AH1492)*100)</f>
        <v>0</v>
      </c>
      <c r="AM1492" s="447"/>
      <c r="AN1492" s="428"/>
      <c r="AO1492" s="429"/>
      <c r="AP1492" s="432"/>
      <c r="AQ1492" s="433"/>
      <c r="AR1492" s="446">
        <f>IF(AN1492=0,0,(AP1492/AN1492)*100)</f>
        <v>0</v>
      </c>
      <c r="AS1492" s="447"/>
      <c r="AT1492" s="450">
        <f>AB1492+AH1492+AN1492</f>
        <v>0</v>
      </c>
      <c r="AU1492" s="451"/>
      <c r="AV1492" s="454">
        <f>AD1492+AJ1492+AP1492</f>
        <v>0</v>
      </c>
      <c r="AW1492" s="455"/>
      <c r="AX1492" s="446">
        <f>IF(AT1492=0,0,(AV1492/AT1492)*100)</f>
        <v>0</v>
      </c>
      <c r="AY1492" s="447"/>
      <c r="AZ1492" s="428"/>
      <c r="BA1492" s="429"/>
      <c r="BB1492" s="432"/>
      <c r="BC1492" s="433"/>
      <c r="BD1492" s="446">
        <f>IF(AZ1492=0,0,(BB1492/AZ1492)*100)</f>
        <v>0</v>
      </c>
      <c r="BE1492" s="447"/>
      <c r="BF1492" s="450">
        <f>AT1492+AZ1492</f>
        <v>0</v>
      </c>
      <c r="BG1492" s="451"/>
      <c r="BH1492" s="454">
        <f>AV1492+BB1492</f>
        <v>0</v>
      </c>
      <c r="BI1492" s="455"/>
      <c r="BJ1492" s="446">
        <f>IF(BF1492=0,0,(BH1492/BF1492)*100)</f>
        <v>0</v>
      </c>
      <c r="BK1492" s="447"/>
      <c r="BL1492" s="406">
        <f>(AD1492*2)+(AJ1492*2)+(AP1492*3)+BB1492</f>
        <v>0</v>
      </c>
      <c r="BM1492" s="407"/>
      <c r="BN1492" s="408"/>
      <c r="BO1492" s="404" t="e">
        <f>(BL1492*BR$1460)+(N1492*BR$1461)+(X1492*BR$1462)+(R1492*BR$1463)+(V1492*BR$1464)+(Z1492*BR$1465)</f>
        <v>#REF!</v>
      </c>
      <c r="BP1492" s="404" t="e">
        <f>((AZ1492-BB1492)*BR$1467)+((AT1492-AV1492)*BR$1466)+(H1492*BR$1468)+(P1492*BR$1469)</f>
        <v>#REF!</v>
      </c>
      <c r="BQ1492" s="53"/>
      <c r="BR1492" s="53"/>
      <c r="BS1492" s="779"/>
    </row>
    <row r="1493" spans="1:71" ht="21.75" customHeight="1" x14ac:dyDescent="0.25">
      <c r="A1493" s="779"/>
      <c r="B1493" s="415"/>
      <c r="C1493" s="412" t="str">
        <f>IF(ROSTER!D$40="","",ROSTER!D$40)</f>
        <v/>
      </c>
      <c r="D1493" s="413"/>
      <c r="E1493" s="419"/>
      <c r="F1493" s="421"/>
      <c r="G1493" s="423"/>
      <c r="H1493" s="426"/>
      <c r="I1493" s="427"/>
      <c r="J1493" s="430"/>
      <c r="K1493" s="431"/>
      <c r="L1493" s="434"/>
      <c r="M1493" s="435"/>
      <c r="N1493" s="438" t="s">
        <v>14</v>
      </c>
      <c r="O1493" s="439"/>
      <c r="P1493" s="430"/>
      <c r="Q1493" s="431"/>
      <c r="R1493" s="434"/>
      <c r="S1493" s="441"/>
      <c r="T1493" s="434"/>
      <c r="U1493" s="427"/>
      <c r="V1493" s="441"/>
      <c r="W1493" s="427"/>
      <c r="X1493" s="430"/>
      <c r="Y1493" s="427"/>
      <c r="Z1493" s="430"/>
      <c r="AA1493" s="427"/>
      <c r="AB1493" s="430"/>
      <c r="AC1493" s="431"/>
      <c r="AD1493" s="434"/>
      <c r="AE1493" s="435"/>
      <c r="AF1493" s="444"/>
      <c r="AG1493" s="445"/>
      <c r="AH1493" s="430"/>
      <c r="AI1493" s="431"/>
      <c r="AJ1493" s="434"/>
      <c r="AK1493" s="435"/>
      <c r="AL1493" s="448"/>
      <c r="AM1493" s="449"/>
      <c r="AN1493" s="430"/>
      <c r="AO1493" s="431"/>
      <c r="AP1493" s="434"/>
      <c r="AQ1493" s="435"/>
      <c r="AR1493" s="448"/>
      <c r="AS1493" s="449"/>
      <c r="AT1493" s="452"/>
      <c r="AU1493" s="453"/>
      <c r="AV1493" s="456"/>
      <c r="AW1493" s="457"/>
      <c r="AX1493" s="448"/>
      <c r="AY1493" s="449"/>
      <c r="AZ1493" s="430"/>
      <c r="BA1493" s="431"/>
      <c r="BB1493" s="434"/>
      <c r="BC1493" s="435"/>
      <c r="BD1493" s="448"/>
      <c r="BE1493" s="449"/>
      <c r="BF1493" s="452"/>
      <c r="BG1493" s="453"/>
      <c r="BH1493" s="456"/>
      <c r="BI1493" s="457"/>
      <c r="BJ1493" s="448"/>
      <c r="BK1493" s="449"/>
      <c r="BL1493" s="409"/>
      <c r="BM1493" s="410"/>
      <c r="BN1493" s="411"/>
      <c r="BO1493" s="405"/>
      <c r="BP1493" s="405"/>
      <c r="BQ1493" s="53"/>
      <c r="BR1493" s="53"/>
      <c r="BS1493" s="779"/>
    </row>
    <row r="1494" spans="1:71" ht="21.75" customHeight="1" x14ac:dyDescent="0.25">
      <c r="A1494" s="779"/>
      <c r="B1494" s="414" t="str">
        <f>IF(ROSTER!B42="","",ROSTER!B42)</f>
        <v/>
      </c>
      <c r="C1494" s="416" t="str">
        <f>IF(ROSTER!C$42="","",ROSTER!C$42)</f>
        <v/>
      </c>
      <c r="D1494" s="417"/>
      <c r="E1494" s="418"/>
      <c r="F1494" s="420">
        <f>IF(E1494="y",1,IF(E1494="S",1,0))</f>
        <v>0</v>
      </c>
      <c r="G1494" s="422">
        <f>IF(E1494="S",1,0)</f>
        <v>0</v>
      </c>
      <c r="H1494" s="424"/>
      <c r="I1494" s="425"/>
      <c r="J1494" s="428"/>
      <c r="K1494" s="429"/>
      <c r="L1494" s="432"/>
      <c r="M1494" s="433"/>
      <c r="N1494" s="436">
        <f>L1494+J1494</f>
        <v>0</v>
      </c>
      <c r="O1494" s="437"/>
      <c r="P1494" s="428"/>
      <c r="Q1494" s="429"/>
      <c r="R1494" s="432"/>
      <c r="S1494" s="440"/>
      <c r="T1494" s="432"/>
      <c r="U1494" s="425"/>
      <c r="V1494" s="440"/>
      <c r="W1494" s="425"/>
      <c r="X1494" s="428"/>
      <c r="Y1494" s="425"/>
      <c r="Z1494" s="428"/>
      <c r="AA1494" s="425"/>
      <c r="AB1494" s="428"/>
      <c r="AC1494" s="429"/>
      <c r="AD1494" s="432"/>
      <c r="AE1494" s="433"/>
      <c r="AF1494" s="442">
        <f>IF(AB1494=0,0,(AD1494/AB1494)*100)</f>
        <v>0</v>
      </c>
      <c r="AG1494" s="443"/>
      <c r="AH1494" s="428"/>
      <c r="AI1494" s="429"/>
      <c r="AJ1494" s="432"/>
      <c r="AK1494" s="433"/>
      <c r="AL1494" s="446">
        <f>IF(AH1494=0,0,(AJ1494/AH1494)*100)</f>
        <v>0</v>
      </c>
      <c r="AM1494" s="447"/>
      <c r="AN1494" s="428"/>
      <c r="AO1494" s="429"/>
      <c r="AP1494" s="432"/>
      <c r="AQ1494" s="433"/>
      <c r="AR1494" s="446">
        <f>IF(AN1494=0,0,(AP1494/AN1494)*100)</f>
        <v>0</v>
      </c>
      <c r="AS1494" s="447"/>
      <c r="AT1494" s="450">
        <f>AB1494+AH1494+AN1494</f>
        <v>0</v>
      </c>
      <c r="AU1494" s="451"/>
      <c r="AV1494" s="454">
        <f>AD1494+AJ1494+AP1494</f>
        <v>0</v>
      </c>
      <c r="AW1494" s="455"/>
      <c r="AX1494" s="446">
        <f>IF(AT1494=0,0,(AV1494/AT1494)*100)</f>
        <v>0</v>
      </c>
      <c r="AY1494" s="447"/>
      <c r="AZ1494" s="428"/>
      <c r="BA1494" s="429"/>
      <c r="BB1494" s="432"/>
      <c r="BC1494" s="433"/>
      <c r="BD1494" s="446">
        <f>IF(AZ1494=0,0,(BB1494/AZ1494)*100)</f>
        <v>0</v>
      </c>
      <c r="BE1494" s="447"/>
      <c r="BF1494" s="450">
        <f>AT1494+AZ1494</f>
        <v>0</v>
      </c>
      <c r="BG1494" s="451"/>
      <c r="BH1494" s="454">
        <f>AV1494+BB1494</f>
        <v>0</v>
      </c>
      <c r="BI1494" s="455"/>
      <c r="BJ1494" s="446">
        <f>IF(BF1494=0,0,(BH1494/BF1494)*100)</f>
        <v>0</v>
      </c>
      <c r="BK1494" s="447"/>
      <c r="BL1494" s="406">
        <f>(AD1494*2)+(AJ1494*2)+(AP1494*3)+BB1494</f>
        <v>0</v>
      </c>
      <c r="BM1494" s="407"/>
      <c r="BN1494" s="408"/>
      <c r="BO1494" s="404" t="e">
        <f>(BL1494*BR$1460)+(N1494*BR$1461)+(X1494*BR$1462)+(R1494*BR$1463)+(V1494*BR$1464)+(Z1494*BR$1465)</f>
        <v>#REF!</v>
      </c>
      <c r="BP1494" s="404" t="e">
        <f>((AZ1494-BB1494)*BR$1467)+((AT1494-AV1494)*BR$1466)+(H1494*BR$1468)+(P1494*BR$1469)</f>
        <v>#REF!</v>
      </c>
      <c r="BQ1494" s="53"/>
      <c r="BR1494" s="53"/>
      <c r="BS1494" s="779"/>
    </row>
    <row r="1495" spans="1:71" ht="21.75" customHeight="1" thickBot="1" x14ac:dyDescent="0.3">
      <c r="A1495" s="779"/>
      <c r="B1495" s="415"/>
      <c r="C1495" s="412" t="str">
        <f>IF(ROSTER!D$42="","",ROSTER!D$42)</f>
        <v/>
      </c>
      <c r="D1495" s="413"/>
      <c r="E1495" s="419"/>
      <c r="F1495" s="421"/>
      <c r="G1495" s="423"/>
      <c r="H1495" s="426"/>
      <c r="I1495" s="427"/>
      <c r="J1495" s="430"/>
      <c r="K1495" s="431"/>
      <c r="L1495" s="434"/>
      <c r="M1495" s="435"/>
      <c r="N1495" s="438" t="s">
        <v>14</v>
      </c>
      <c r="O1495" s="439"/>
      <c r="P1495" s="430"/>
      <c r="Q1495" s="431"/>
      <c r="R1495" s="434"/>
      <c r="S1495" s="441"/>
      <c r="T1495" s="434"/>
      <c r="U1495" s="427"/>
      <c r="V1495" s="441"/>
      <c r="W1495" s="427"/>
      <c r="X1495" s="430"/>
      <c r="Y1495" s="427"/>
      <c r="Z1495" s="430"/>
      <c r="AA1495" s="427"/>
      <c r="AB1495" s="430"/>
      <c r="AC1495" s="431"/>
      <c r="AD1495" s="434"/>
      <c r="AE1495" s="435"/>
      <c r="AF1495" s="444"/>
      <c r="AG1495" s="445"/>
      <c r="AH1495" s="430"/>
      <c r="AI1495" s="431"/>
      <c r="AJ1495" s="434"/>
      <c r="AK1495" s="435"/>
      <c r="AL1495" s="448"/>
      <c r="AM1495" s="449"/>
      <c r="AN1495" s="430"/>
      <c r="AO1495" s="431"/>
      <c r="AP1495" s="434"/>
      <c r="AQ1495" s="435"/>
      <c r="AR1495" s="448"/>
      <c r="AS1495" s="449"/>
      <c r="AT1495" s="452"/>
      <c r="AU1495" s="453"/>
      <c r="AV1495" s="456"/>
      <c r="AW1495" s="457"/>
      <c r="AX1495" s="448"/>
      <c r="AY1495" s="449"/>
      <c r="AZ1495" s="430"/>
      <c r="BA1495" s="431"/>
      <c r="BB1495" s="434"/>
      <c r="BC1495" s="435"/>
      <c r="BD1495" s="448"/>
      <c r="BE1495" s="449"/>
      <c r="BF1495" s="452"/>
      <c r="BG1495" s="453"/>
      <c r="BH1495" s="456"/>
      <c r="BI1495" s="457"/>
      <c r="BJ1495" s="448"/>
      <c r="BK1495" s="449"/>
      <c r="BL1495" s="409"/>
      <c r="BM1495" s="410"/>
      <c r="BN1495" s="411"/>
      <c r="BO1495" s="405"/>
      <c r="BP1495" s="405"/>
      <c r="BQ1495" s="53"/>
      <c r="BR1495" s="53"/>
      <c r="BS1495" s="779"/>
    </row>
    <row r="1496" spans="1:71" ht="21.75" hidden="1" customHeight="1" x14ac:dyDescent="0.3">
      <c r="A1496" s="779"/>
      <c r="B1496" s="414" t="str">
        <f>IF(ROSTER!B44="","",ROSTER!B44)</f>
        <v/>
      </c>
      <c r="C1496" s="416" t="str">
        <f>IF(ROSTER!C$44="","",ROSTER!C$44)</f>
        <v/>
      </c>
      <c r="D1496" s="417"/>
      <c r="E1496" s="418"/>
      <c r="F1496" s="420">
        <f>IF(E1496="y",1,IF(E1496="S",1,0))</f>
        <v>0</v>
      </c>
      <c r="G1496" s="422">
        <f>IF(E1496="S",1,0)</f>
        <v>0</v>
      </c>
      <c r="H1496" s="424"/>
      <c r="I1496" s="425"/>
      <c r="J1496" s="428"/>
      <c r="K1496" s="429"/>
      <c r="L1496" s="432"/>
      <c r="M1496" s="433"/>
      <c r="N1496" s="436">
        <f>L1496+J1496</f>
        <v>0</v>
      </c>
      <c r="O1496" s="437"/>
      <c r="P1496" s="428"/>
      <c r="Q1496" s="429"/>
      <c r="R1496" s="432"/>
      <c r="S1496" s="440"/>
      <c r="T1496" s="432"/>
      <c r="U1496" s="425"/>
      <c r="V1496" s="440"/>
      <c r="W1496" s="425"/>
      <c r="X1496" s="428"/>
      <c r="Y1496" s="425"/>
      <c r="Z1496" s="428"/>
      <c r="AA1496" s="425"/>
      <c r="AB1496" s="428"/>
      <c r="AC1496" s="429"/>
      <c r="AD1496" s="432"/>
      <c r="AE1496" s="433"/>
      <c r="AF1496" s="442">
        <f>IF(AB1496=0,0,(AD1496/AB1496)*100)</f>
        <v>0</v>
      </c>
      <c r="AG1496" s="443"/>
      <c r="AH1496" s="428"/>
      <c r="AI1496" s="429"/>
      <c r="AJ1496" s="432"/>
      <c r="AK1496" s="433"/>
      <c r="AL1496" s="446">
        <f>IF(AH1496=0,0,(AJ1496/AH1496)*100)</f>
        <v>0</v>
      </c>
      <c r="AM1496" s="447"/>
      <c r="AN1496" s="428"/>
      <c r="AO1496" s="429"/>
      <c r="AP1496" s="432"/>
      <c r="AQ1496" s="433"/>
      <c r="AR1496" s="446">
        <f>IF(AN1496=0,0,(AP1496/AN1496)*100)</f>
        <v>0</v>
      </c>
      <c r="AS1496" s="447"/>
      <c r="AT1496" s="450">
        <f>AB1496+AH1496+AN1496</f>
        <v>0</v>
      </c>
      <c r="AU1496" s="451"/>
      <c r="AV1496" s="454">
        <f>AD1496+AJ1496+AP1496</f>
        <v>0</v>
      </c>
      <c r="AW1496" s="455"/>
      <c r="AX1496" s="446">
        <f>IF(AT1496=0,0,(AV1496/AT1496)*100)</f>
        <v>0</v>
      </c>
      <c r="AY1496" s="447"/>
      <c r="AZ1496" s="428"/>
      <c r="BA1496" s="429"/>
      <c r="BB1496" s="432"/>
      <c r="BC1496" s="433"/>
      <c r="BD1496" s="446">
        <f>IF(AZ1496=0,0,(BB1496/AZ1496)*100)</f>
        <v>0</v>
      </c>
      <c r="BE1496" s="447"/>
      <c r="BF1496" s="450">
        <f>AT1496+AZ1496</f>
        <v>0</v>
      </c>
      <c r="BG1496" s="451"/>
      <c r="BH1496" s="454">
        <f>AV1496+BB1496</f>
        <v>0</v>
      </c>
      <c r="BI1496" s="455"/>
      <c r="BJ1496" s="446">
        <f>IF(BF1496=0,0,(BH1496/BF1496)*100)</f>
        <v>0</v>
      </c>
      <c r="BK1496" s="447"/>
      <c r="BL1496" s="406">
        <f>(AD1496*2)+(AJ1496*2)+(AP1496*3)+BB1496</f>
        <v>0</v>
      </c>
      <c r="BM1496" s="407"/>
      <c r="BN1496" s="408"/>
      <c r="BO1496" s="404" t="e">
        <f>(BL1496*BR$1460)+(N1496*BR$1461)+(X1496*BR$1462)+(R1496*BR$1463)+(V1496*BR$1464)+(Z1496*BR$1465)</f>
        <v>#REF!</v>
      </c>
      <c r="BP1496" s="404" t="e">
        <f>((AZ1496-BB1496)*BR$1467)+((AT1496-AV1496)*BR$1466)+(H1496*BR$1468)+(P1496*BR$1469)</f>
        <v>#REF!</v>
      </c>
      <c r="BQ1496" s="53"/>
      <c r="BR1496" s="53"/>
      <c r="BS1496" s="779"/>
    </row>
    <row r="1497" spans="1:71" ht="21.75" hidden="1" customHeight="1" x14ac:dyDescent="0.3">
      <c r="A1497" s="779"/>
      <c r="B1497" s="415"/>
      <c r="C1497" s="412" t="str">
        <f>IF(ROSTER!D$44="","",ROSTER!D$44)</f>
        <v/>
      </c>
      <c r="D1497" s="413"/>
      <c r="E1497" s="419"/>
      <c r="F1497" s="421"/>
      <c r="G1497" s="423"/>
      <c r="H1497" s="426"/>
      <c r="I1497" s="427"/>
      <c r="J1497" s="430"/>
      <c r="K1497" s="431"/>
      <c r="L1497" s="434"/>
      <c r="M1497" s="435"/>
      <c r="N1497" s="438" t="s">
        <v>14</v>
      </c>
      <c r="O1497" s="439"/>
      <c r="P1497" s="430"/>
      <c r="Q1497" s="431"/>
      <c r="R1497" s="434"/>
      <c r="S1497" s="441"/>
      <c r="T1497" s="434"/>
      <c r="U1497" s="427"/>
      <c r="V1497" s="441"/>
      <c r="W1497" s="427"/>
      <c r="X1497" s="430"/>
      <c r="Y1497" s="427"/>
      <c r="Z1497" s="430"/>
      <c r="AA1497" s="427"/>
      <c r="AB1497" s="430"/>
      <c r="AC1497" s="431"/>
      <c r="AD1497" s="434"/>
      <c r="AE1497" s="435"/>
      <c r="AF1497" s="444"/>
      <c r="AG1497" s="445"/>
      <c r="AH1497" s="430"/>
      <c r="AI1497" s="431"/>
      <c r="AJ1497" s="434"/>
      <c r="AK1497" s="435"/>
      <c r="AL1497" s="448"/>
      <c r="AM1497" s="449"/>
      <c r="AN1497" s="430"/>
      <c r="AO1497" s="431"/>
      <c r="AP1497" s="434"/>
      <c r="AQ1497" s="435"/>
      <c r="AR1497" s="448"/>
      <c r="AS1497" s="449"/>
      <c r="AT1497" s="452"/>
      <c r="AU1497" s="453"/>
      <c r="AV1497" s="456"/>
      <c r="AW1497" s="457"/>
      <c r="AX1497" s="448"/>
      <c r="AY1497" s="449"/>
      <c r="AZ1497" s="430"/>
      <c r="BA1497" s="431"/>
      <c r="BB1497" s="434"/>
      <c r="BC1497" s="435"/>
      <c r="BD1497" s="448"/>
      <c r="BE1497" s="449"/>
      <c r="BF1497" s="452"/>
      <c r="BG1497" s="453"/>
      <c r="BH1497" s="456"/>
      <c r="BI1497" s="457"/>
      <c r="BJ1497" s="448"/>
      <c r="BK1497" s="449"/>
      <c r="BL1497" s="409"/>
      <c r="BM1497" s="410"/>
      <c r="BN1497" s="411"/>
      <c r="BO1497" s="405"/>
      <c r="BP1497" s="405"/>
      <c r="BQ1497" s="53"/>
      <c r="BR1497" s="53"/>
      <c r="BS1497" s="779"/>
    </row>
    <row r="1498" spans="1:71" ht="21.75" hidden="1" customHeight="1" x14ac:dyDescent="0.3">
      <c r="A1498" s="779"/>
      <c r="B1498" s="414" t="str">
        <f>IF(ROSTER!B46="","",ROSTER!B46)</f>
        <v/>
      </c>
      <c r="C1498" s="416" t="str">
        <f>IF(ROSTER!C$46="","",ROSTER!C$46)</f>
        <v/>
      </c>
      <c r="D1498" s="417"/>
      <c r="E1498" s="418"/>
      <c r="F1498" s="420">
        <f>IF(E1498="y",1,IF(E1498="S",1,0))</f>
        <v>0</v>
      </c>
      <c r="G1498" s="422">
        <f>IF(E1498="S",1,0)</f>
        <v>0</v>
      </c>
      <c r="H1498" s="424"/>
      <c r="I1498" s="425"/>
      <c r="J1498" s="428"/>
      <c r="K1498" s="429"/>
      <c r="L1498" s="432"/>
      <c r="M1498" s="433"/>
      <c r="N1498" s="436">
        <f>L1498+J1498</f>
        <v>0</v>
      </c>
      <c r="O1498" s="437"/>
      <c r="P1498" s="428"/>
      <c r="Q1498" s="429"/>
      <c r="R1498" s="432"/>
      <c r="S1498" s="440"/>
      <c r="T1498" s="432"/>
      <c r="U1498" s="425"/>
      <c r="V1498" s="440"/>
      <c r="W1498" s="425"/>
      <c r="X1498" s="428"/>
      <c r="Y1498" s="425"/>
      <c r="Z1498" s="428"/>
      <c r="AA1498" s="425"/>
      <c r="AB1498" s="428"/>
      <c r="AC1498" s="429"/>
      <c r="AD1498" s="432"/>
      <c r="AE1498" s="433"/>
      <c r="AF1498" s="442">
        <f>IF(AB1498=0,0,(AD1498/AB1498)*100)</f>
        <v>0</v>
      </c>
      <c r="AG1498" s="443"/>
      <c r="AH1498" s="428"/>
      <c r="AI1498" s="429"/>
      <c r="AJ1498" s="432"/>
      <c r="AK1498" s="433"/>
      <c r="AL1498" s="446">
        <f>IF(AH1498=0,0,(AJ1498/AH1498)*100)</f>
        <v>0</v>
      </c>
      <c r="AM1498" s="447"/>
      <c r="AN1498" s="428"/>
      <c r="AO1498" s="429"/>
      <c r="AP1498" s="432"/>
      <c r="AQ1498" s="433"/>
      <c r="AR1498" s="446">
        <f>IF(AN1498=0,0,(AP1498/AN1498)*100)</f>
        <v>0</v>
      </c>
      <c r="AS1498" s="447"/>
      <c r="AT1498" s="450">
        <f>AB1498+AH1498+AN1498</f>
        <v>0</v>
      </c>
      <c r="AU1498" s="451"/>
      <c r="AV1498" s="454">
        <f>AD1498+AJ1498+AP1498</f>
        <v>0</v>
      </c>
      <c r="AW1498" s="455"/>
      <c r="AX1498" s="446">
        <f>IF(AT1498=0,0,(AV1498/AT1498)*100)</f>
        <v>0</v>
      </c>
      <c r="AY1498" s="447"/>
      <c r="AZ1498" s="428"/>
      <c r="BA1498" s="429"/>
      <c r="BB1498" s="432"/>
      <c r="BC1498" s="433"/>
      <c r="BD1498" s="446">
        <f>IF(AZ1498=0,0,(BB1498/AZ1498)*100)</f>
        <v>0</v>
      </c>
      <c r="BE1498" s="447"/>
      <c r="BF1498" s="450">
        <f>AT1498+AZ1498</f>
        <v>0</v>
      </c>
      <c r="BG1498" s="451"/>
      <c r="BH1498" s="454">
        <f>AV1498+BB1498</f>
        <v>0</v>
      </c>
      <c r="BI1498" s="455"/>
      <c r="BJ1498" s="446">
        <f>IF(BF1498=0,0,(BH1498/BF1498)*100)</f>
        <v>0</v>
      </c>
      <c r="BK1498" s="447"/>
      <c r="BL1498" s="406">
        <f>(AD1498*2)+(AJ1498*2)+(AP1498*3)+BB1498</f>
        <v>0</v>
      </c>
      <c r="BM1498" s="407"/>
      <c r="BN1498" s="408"/>
      <c r="BO1498" s="402" t="e">
        <f>(BL1498*BR$74)+(N1498*BR$75)+(X1498*BR$76)+(R1498*BR$77)+(V1498*BR$78)+(Z1498*BR$79)</f>
        <v>#REF!</v>
      </c>
      <c r="BP1498" s="404" t="e">
        <f>((AZ1498-BB1498)*BR$81)+((AT1498-AV1498)*BR$80)+(H1498*BR$82)+(P1498*BR$83)</f>
        <v>#REF!</v>
      </c>
      <c r="BQ1498" s="53"/>
      <c r="BR1498" s="53"/>
      <c r="BS1498" s="779"/>
    </row>
    <row r="1499" spans="1:71" ht="22.5" hidden="1" customHeight="1" x14ac:dyDescent="0.3">
      <c r="A1499" s="779"/>
      <c r="B1499" s="415"/>
      <c r="C1499" s="412" t="str">
        <f>IF(ROSTER!D$46="","",ROSTER!D$46)</f>
        <v/>
      </c>
      <c r="D1499" s="413"/>
      <c r="E1499" s="419"/>
      <c r="F1499" s="421"/>
      <c r="G1499" s="423"/>
      <c r="H1499" s="426"/>
      <c r="I1499" s="427"/>
      <c r="J1499" s="430"/>
      <c r="K1499" s="431"/>
      <c r="L1499" s="434"/>
      <c r="M1499" s="435"/>
      <c r="N1499" s="438" t="s">
        <v>14</v>
      </c>
      <c r="O1499" s="439"/>
      <c r="P1499" s="430"/>
      <c r="Q1499" s="431"/>
      <c r="R1499" s="434"/>
      <c r="S1499" s="441"/>
      <c r="T1499" s="434"/>
      <c r="U1499" s="427"/>
      <c r="V1499" s="441"/>
      <c r="W1499" s="427"/>
      <c r="X1499" s="430"/>
      <c r="Y1499" s="427"/>
      <c r="Z1499" s="430"/>
      <c r="AA1499" s="427"/>
      <c r="AB1499" s="430"/>
      <c r="AC1499" s="431"/>
      <c r="AD1499" s="434"/>
      <c r="AE1499" s="435"/>
      <c r="AF1499" s="444"/>
      <c r="AG1499" s="445"/>
      <c r="AH1499" s="430"/>
      <c r="AI1499" s="431"/>
      <c r="AJ1499" s="434"/>
      <c r="AK1499" s="435"/>
      <c r="AL1499" s="448"/>
      <c r="AM1499" s="449"/>
      <c r="AN1499" s="430"/>
      <c r="AO1499" s="431"/>
      <c r="AP1499" s="434"/>
      <c r="AQ1499" s="435"/>
      <c r="AR1499" s="448"/>
      <c r="AS1499" s="449"/>
      <c r="AT1499" s="452"/>
      <c r="AU1499" s="453"/>
      <c r="AV1499" s="456"/>
      <c r="AW1499" s="457"/>
      <c r="AX1499" s="448"/>
      <c r="AY1499" s="449"/>
      <c r="AZ1499" s="430"/>
      <c r="BA1499" s="431"/>
      <c r="BB1499" s="434"/>
      <c r="BC1499" s="435"/>
      <c r="BD1499" s="448"/>
      <c r="BE1499" s="449"/>
      <c r="BF1499" s="452"/>
      <c r="BG1499" s="453"/>
      <c r="BH1499" s="456"/>
      <c r="BI1499" s="457"/>
      <c r="BJ1499" s="448"/>
      <c r="BK1499" s="449"/>
      <c r="BL1499" s="409"/>
      <c r="BM1499" s="410"/>
      <c r="BN1499" s="411"/>
      <c r="BO1499" s="403"/>
      <c r="BP1499" s="405"/>
      <c r="BQ1499" s="53"/>
      <c r="BR1499" s="53"/>
      <c r="BS1499" s="779"/>
    </row>
    <row r="1500" spans="1:71" ht="21.75" hidden="1" customHeight="1" x14ac:dyDescent="0.3">
      <c r="A1500" s="779"/>
      <c r="B1500" s="414" t="str">
        <f>IF(ROSTER!B48="","",ROSTER!B48)</f>
        <v/>
      </c>
      <c r="C1500" s="416" t="str">
        <f>IF(ROSTER!C$48="","",ROSTER!C$48)</f>
        <v/>
      </c>
      <c r="D1500" s="417"/>
      <c r="E1500" s="418"/>
      <c r="F1500" s="420">
        <f t="shared" ref="F1500" si="828">IF(E1500="y",1,IF(E1500="S",1,0))</f>
        <v>0</v>
      </c>
      <c r="G1500" s="422">
        <f t="shared" ref="G1500" si="829">IF(E1500="S",1,0)</f>
        <v>0</v>
      </c>
      <c r="H1500" s="424"/>
      <c r="I1500" s="425"/>
      <c r="J1500" s="428"/>
      <c r="K1500" s="429"/>
      <c r="L1500" s="432"/>
      <c r="M1500" s="433"/>
      <c r="N1500" s="436">
        <f t="shared" ref="N1500" si="830">L1500+J1500</f>
        <v>0</v>
      </c>
      <c r="O1500" s="437"/>
      <c r="P1500" s="428"/>
      <c r="Q1500" s="429"/>
      <c r="R1500" s="432"/>
      <c r="S1500" s="440"/>
      <c r="T1500" s="432"/>
      <c r="U1500" s="425"/>
      <c r="V1500" s="440"/>
      <c r="W1500" s="425"/>
      <c r="X1500" s="428"/>
      <c r="Y1500" s="425"/>
      <c r="Z1500" s="428"/>
      <c r="AA1500" s="425"/>
      <c r="AB1500" s="428"/>
      <c r="AC1500" s="429"/>
      <c r="AD1500" s="432"/>
      <c r="AE1500" s="433"/>
      <c r="AF1500" s="442"/>
      <c r="AG1500" s="443"/>
      <c r="AH1500" s="428"/>
      <c r="AI1500" s="429"/>
      <c r="AJ1500" s="432"/>
      <c r="AK1500" s="433"/>
      <c r="AL1500" s="446">
        <f t="shared" ref="AL1500" si="831">IF(AH1500=0,0,(AJ1500/AH1500)*100)</f>
        <v>0</v>
      </c>
      <c r="AM1500" s="447"/>
      <c r="AN1500" s="428"/>
      <c r="AO1500" s="429"/>
      <c r="AP1500" s="432"/>
      <c r="AQ1500" s="433"/>
      <c r="AR1500" s="446">
        <f t="shared" ref="AR1500" si="832">IF(AN1500=0,0,(AP1500/AN1500)*100)</f>
        <v>0</v>
      </c>
      <c r="AS1500" s="447"/>
      <c r="AT1500" s="450">
        <f t="shared" ref="AT1500" si="833">AB1500+AH1500+AN1500</f>
        <v>0</v>
      </c>
      <c r="AU1500" s="451"/>
      <c r="AV1500" s="454">
        <f t="shared" ref="AV1500" si="834">AD1500+AJ1500+AP1500</f>
        <v>0</v>
      </c>
      <c r="AW1500" s="455"/>
      <c r="AX1500" s="446">
        <f t="shared" ref="AX1500" si="835">IF(AT1500=0,0,(AV1500/AT1500)*100)</f>
        <v>0</v>
      </c>
      <c r="AY1500" s="447"/>
      <c r="AZ1500" s="428"/>
      <c r="BA1500" s="429"/>
      <c r="BB1500" s="432"/>
      <c r="BC1500" s="433"/>
      <c r="BD1500" s="446">
        <f t="shared" ref="BD1500" si="836">IF(AZ1500=0,0,(BB1500/AZ1500)*100)</f>
        <v>0</v>
      </c>
      <c r="BE1500" s="447"/>
      <c r="BF1500" s="450">
        <f t="shared" ref="BF1500" si="837">AT1500+AZ1500</f>
        <v>0</v>
      </c>
      <c r="BG1500" s="451"/>
      <c r="BH1500" s="454">
        <f t="shared" ref="BH1500" si="838">AV1500+BB1500</f>
        <v>0</v>
      </c>
      <c r="BI1500" s="455"/>
      <c r="BJ1500" s="446">
        <f t="shared" ref="BJ1500" si="839">IF(BF1500=0,0,(BH1500/BF1500)*100)</f>
        <v>0</v>
      </c>
      <c r="BK1500" s="447"/>
      <c r="BL1500" s="406">
        <f t="shared" ref="BL1500" si="840">(AD1500*2)+(AJ1500*2)+(AP1500*3)+BB1500</f>
        <v>0</v>
      </c>
      <c r="BM1500" s="407"/>
      <c r="BN1500" s="408"/>
      <c r="BO1500" s="402" t="e">
        <f>(BL1500*BR$74)+(N1500*BR$75)+(X1500*BR$76)+(R1500*BR$77)+(V1500*BR$78)+(Z1500*BR$79)</f>
        <v>#REF!</v>
      </c>
      <c r="BP1500" s="404" t="e">
        <f>((AZ1500-BB1500)*BR$81)+((AT1500-AV1500)*BR$80)+(H1500*BR$82)+(P1500*BR$83)</f>
        <v>#REF!</v>
      </c>
      <c r="BQ1500" s="53"/>
      <c r="BR1500" s="53"/>
      <c r="BS1500" s="779"/>
    </row>
    <row r="1501" spans="1:71" ht="22.5" hidden="1" customHeight="1" x14ac:dyDescent="0.3">
      <c r="A1501" s="779"/>
      <c r="B1501" s="415"/>
      <c r="C1501" s="412" t="str">
        <f>IF(ROSTER!D$48="","",ROSTER!D$48)</f>
        <v/>
      </c>
      <c r="D1501" s="413"/>
      <c r="E1501" s="419"/>
      <c r="F1501" s="421"/>
      <c r="G1501" s="423"/>
      <c r="H1501" s="426"/>
      <c r="I1501" s="427"/>
      <c r="J1501" s="430"/>
      <c r="K1501" s="431"/>
      <c r="L1501" s="434"/>
      <c r="M1501" s="435"/>
      <c r="N1501" s="438" t="s">
        <v>14</v>
      </c>
      <c r="O1501" s="439"/>
      <c r="P1501" s="430"/>
      <c r="Q1501" s="431"/>
      <c r="R1501" s="434"/>
      <c r="S1501" s="441"/>
      <c r="T1501" s="434"/>
      <c r="U1501" s="427"/>
      <c r="V1501" s="441"/>
      <c r="W1501" s="427"/>
      <c r="X1501" s="430"/>
      <c r="Y1501" s="427"/>
      <c r="Z1501" s="430"/>
      <c r="AA1501" s="427"/>
      <c r="AB1501" s="430"/>
      <c r="AC1501" s="431"/>
      <c r="AD1501" s="434"/>
      <c r="AE1501" s="435"/>
      <c r="AF1501" s="444"/>
      <c r="AG1501" s="445"/>
      <c r="AH1501" s="430"/>
      <c r="AI1501" s="431"/>
      <c r="AJ1501" s="434"/>
      <c r="AK1501" s="435"/>
      <c r="AL1501" s="448"/>
      <c r="AM1501" s="449"/>
      <c r="AN1501" s="430"/>
      <c r="AO1501" s="431"/>
      <c r="AP1501" s="434"/>
      <c r="AQ1501" s="435"/>
      <c r="AR1501" s="448"/>
      <c r="AS1501" s="449"/>
      <c r="AT1501" s="452"/>
      <c r="AU1501" s="453"/>
      <c r="AV1501" s="456"/>
      <c r="AW1501" s="457"/>
      <c r="AX1501" s="448"/>
      <c r="AY1501" s="449"/>
      <c r="AZ1501" s="430"/>
      <c r="BA1501" s="431"/>
      <c r="BB1501" s="434"/>
      <c r="BC1501" s="435"/>
      <c r="BD1501" s="448"/>
      <c r="BE1501" s="449"/>
      <c r="BF1501" s="452"/>
      <c r="BG1501" s="453"/>
      <c r="BH1501" s="456"/>
      <c r="BI1501" s="457"/>
      <c r="BJ1501" s="448"/>
      <c r="BK1501" s="449"/>
      <c r="BL1501" s="409"/>
      <c r="BM1501" s="410"/>
      <c r="BN1501" s="411"/>
      <c r="BO1501" s="403"/>
      <c r="BP1501" s="405"/>
      <c r="BQ1501" s="53"/>
      <c r="BR1501" s="53"/>
      <c r="BS1501" s="779"/>
    </row>
    <row r="1502" spans="1:71" ht="21.75" hidden="1" customHeight="1" x14ac:dyDescent="0.3">
      <c r="A1502" s="779"/>
      <c r="B1502" s="414" t="str">
        <f>IF(ROSTER!B50="","",ROSTER!B50)</f>
        <v/>
      </c>
      <c r="C1502" s="416" t="str">
        <f>IF(ROSTER!C$50="","",ROSTER!C$50)</f>
        <v/>
      </c>
      <c r="D1502" s="417"/>
      <c r="E1502" s="418"/>
      <c r="F1502" s="420">
        <f t="shared" ref="F1502" si="841">IF(E1502="y",1,IF(E1502="S",1,0))</f>
        <v>0</v>
      </c>
      <c r="G1502" s="422">
        <f t="shared" ref="G1502" si="842">IF(E1502="S",1,0)</f>
        <v>0</v>
      </c>
      <c r="H1502" s="424"/>
      <c r="I1502" s="425"/>
      <c r="J1502" s="428"/>
      <c r="K1502" s="429"/>
      <c r="L1502" s="432"/>
      <c r="M1502" s="433"/>
      <c r="N1502" s="436">
        <f t="shared" ref="N1502" si="843">L1502+J1502</f>
        <v>0</v>
      </c>
      <c r="O1502" s="437"/>
      <c r="P1502" s="428"/>
      <c r="Q1502" s="429"/>
      <c r="R1502" s="432"/>
      <c r="S1502" s="440"/>
      <c r="T1502" s="432"/>
      <c r="U1502" s="425"/>
      <c r="V1502" s="440"/>
      <c r="W1502" s="425"/>
      <c r="X1502" s="428"/>
      <c r="Y1502" s="425"/>
      <c r="Z1502" s="428"/>
      <c r="AA1502" s="425"/>
      <c r="AB1502" s="428"/>
      <c r="AC1502" s="429"/>
      <c r="AD1502" s="432"/>
      <c r="AE1502" s="433"/>
      <c r="AF1502" s="442"/>
      <c r="AG1502" s="443"/>
      <c r="AH1502" s="428"/>
      <c r="AI1502" s="429"/>
      <c r="AJ1502" s="432"/>
      <c r="AK1502" s="433"/>
      <c r="AL1502" s="446">
        <f t="shared" ref="AL1502" si="844">IF(AH1502=0,0,(AJ1502/AH1502)*100)</f>
        <v>0</v>
      </c>
      <c r="AM1502" s="447"/>
      <c r="AN1502" s="428"/>
      <c r="AO1502" s="429"/>
      <c r="AP1502" s="432"/>
      <c r="AQ1502" s="433"/>
      <c r="AR1502" s="446">
        <f t="shared" ref="AR1502" si="845">IF(AN1502=0,0,(AP1502/AN1502)*100)</f>
        <v>0</v>
      </c>
      <c r="AS1502" s="447"/>
      <c r="AT1502" s="450">
        <f t="shared" ref="AT1502" si="846">AB1502+AH1502+AN1502</f>
        <v>0</v>
      </c>
      <c r="AU1502" s="451"/>
      <c r="AV1502" s="454">
        <f t="shared" ref="AV1502" si="847">AD1502+AJ1502+AP1502</f>
        <v>0</v>
      </c>
      <c r="AW1502" s="455"/>
      <c r="AX1502" s="446">
        <f t="shared" ref="AX1502" si="848">IF(AT1502=0,0,(AV1502/AT1502)*100)</f>
        <v>0</v>
      </c>
      <c r="AY1502" s="447"/>
      <c r="AZ1502" s="428"/>
      <c r="BA1502" s="429"/>
      <c r="BB1502" s="432"/>
      <c r="BC1502" s="433"/>
      <c r="BD1502" s="446">
        <f t="shared" ref="BD1502" si="849">IF(AZ1502=0,0,(BB1502/AZ1502)*100)</f>
        <v>0</v>
      </c>
      <c r="BE1502" s="447"/>
      <c r="BF1502" s="450">
        <f t="shared" ref="BF1502" si="850">AT1502+AZ1502</f>
        <v>0</v>
      </c>
      <c r="BG1502" s="451"/>
      <c r="BH1502" s="454">
        <f t="shared" ref="BH1502" si="851">AV1502+BB1502</f>
        <v>0</v>
      </c>
      <c r="BI1502" s="455"/>
      <c r="BJ1502" s="446">
        <f t="shared" ref="BJ1502" si="852">IF(BF1502=0,0,(BH1502/BF1502)*100)</f>
        <v>0</v>
      </c>
      <c r="BK1502" s="447"/>
      <c r="BL1502" s="406">
        <f t="shared" ref="BL1502" si="853">(AD1502*2)+(AJ1502*2)+(AP1502*3)+BB1502</f>
        <v>0</v>
      </c>
      <c r="BM1502" s="407"/>
      <c r="BN1502" s="408"/>
      <c r="BO1502" s="402" t="e">
        <f>(BL1502*BR$74)+(N1502*BR$75)+(X1502*BR$76)+(R1502*BR$77)+(V1502*BR$78)+(Z1502*BR$79)</f>
        <v>#REF!</v>
      </c>
      <c r="BP1502" s="404" t="e">
        <f>((AZ1502-BB1502)*BR$81)+((AT1502-AV1502)*BR$80)+(H1502*BR$82)+(P1502*BR$83)</f>
        <v>#REF!</v>
      </c>
      <c r="BQ1502" s="53"/>
      <c r="BR1502" s="53"/>
      <c r="BS1502" s="779"/>
    </row>
    <row r="1503" spans="1:71" ht="22.5" hidden="1" customHeight="1" thickBot="1" x14ac:dyDescent="0.3">
      <c r="A1503" s="779"/>
      <c r="B1503" s="415"/>
      <c r="C1503" s="412" t="str">
        <f>IF(ROSTER!D$50="","",ROSTER!D$50)</f>
        <v/>
      </c>
      <c r="D1503" s="413"/>
      <c r="E1503" s="419"/>
      <c r="F1503" s="421"/>
      <c r="G1503" s="423"/>
      <c r="H1503" s="426"/>
      <c r="I1503" s="427"/>
      <c r="J1503" s="430"/>
      <c r="K1503" s="431"/>
      <c r="L1503" s="434"/>
      <c r="M1503" s="435"/>
      <c r="N1503" s="438" t="s">
        <v>14</v>
      </c>
      <c r="O1503" s="439"/>
      <c r="P1503" s="430"/>
      <c r="Q1503" s="431"/>
      <c r="R1503" s="434"/>
      <c r="S1503" s="441"/>
      <c r="T1503" s="434"/>
      <c r="U1503" s="427"/>
      <c r="V1503" s="441"/>
      <c r="W1503" s="427"/>
      <c r="X1503" s="430"/>
      <c r="Y1503" s="427"/>
      <c r="Z1503" s="430"/>
      <c r="AA1503" s="427"/>
      <c r="AB1503" s="430"/>
      <c r="AC1503" s="431"/>
      <c r="AD1503" s="434"/>
      <c r="AE1503" s="435"/>
      <c r="AF1503" s="444"/>
      <c r="AG1503" s="445"/>
      <c r="AH1503" s="430"/>
      <c r="AI1503" s="431"/>
      <c r="AJ1503" s="434"/>
      <c r="AK1503" s="435"/>
      <c r="AL1503" s="448"/>
      <c r="AM1503" s="449"/>
      <c r="AN1503" s="430"/>
      <c r="AO1503" s="431"/>
      <c r="AP1503" s="434"/>
      <c r="AQ1503" s="435"/>
      <c r="AR1503" s="448"/>
      <c r="AS1503" s="449"/>
      <c r="AT1503" s="452"/>
      <c r="AU1503" s="453"/>
      <c r="AV1503" s="456"/>
      <c r="AW1503" s="457"/>
      <c r="AX1503" s="448"/>
      <c r="AY1503" s="449"/>
      <c r="AZ1503" s="430"/>
      <c r="BA1503" s="431"/>
      <c r="BB1503" s="434"/>
      <c r="BC1503" s="435"/>
      <c r="BD1503" s="448"/>
      <c r="BE1503" s="449"/>
      <c r="BF1503" s="452"/>
      <c r="BG1503" s="453"/>
      <c r="BH1503" s="456"/>
      <c r="BI1503" s="457"/>
      <c r="BJ1503" s="448"/>
      <c r="BK1503" s="449"/>
      <c r="BL1503" s="409"/>
      <c r="BM1503" s="410"/>
      <c r="BN1503" s="411"/>
      <c r="BO1503" s="403"/>
      <c r="BP1503" s="405"/>
      <c r="BQ1503" s="53"/>
      <c r="BR1503" s="53"/>
      <c r="BS1503" s="779"/>
    </row>
    <row r="1504" spans="1:71" s="224" customFormat="1" ht="33.6" customHeight="1" x14ac:dyDescent="0.5">
      <c r="A1504" s="789"/>
      <c r="B1504" s="376"/>
      <c r="C1504" s="377"/>
      <c r="D1504" s="377" t="s">
        <v>10</v>
      </c>
      <c r="E1504" s="380"/>
      <c r="F1504" s="223"/>
      <c r="G1504" s="223"/>
      <c r="H1504" s="382">
        <f>SUM(H1460:I1503)</f>
        <v>0</v>
      </c>
      <c r="I1504" s="383"/>
      <c r="J1504" s="382">
        <f>SUM(J1460:K1503)</f>
        <v>0</v>
      </c>
      <c r="K1504" s="383"/>
      <c r="L1504" s="386">
        <f>SUM(L1460:M1503)</f>
        <v>0</v>
      </c>
      <c r="M1504" s="387"/>
      <c r="N1504" s="358">
        <f>L1504+J1504</f>
        <v>0</v>
      </c>
      <c r="O1504" s="359"/>
      <c r="P1504" s="386">
        <f>SUM(P1460:Q1503)</f>
        <v>0</v>
      </c>
      <c r="Q1504" s="383"/>
      <c r="R1504" s="386">
        <f t="shared" ref="R1504" si="854">SUM(R1460:S1503)</f>
        <v>0</v>
      </c>
      <c r="S1504" s="387"/>
      <c r="T1504" s="386">
        <f t="shared" ref="T1504" si="855">SUM(T1460:U1503)</f>
        <v>0</v>
      </c>
      <c r="U1504" s="359"/>
      <c r="V1504" s="387">
        <f t="shared" ref="V1504" si="856">SUM(V1460:W1503)</f>
        <v>0</v>
      </c>
      <c r="W1504" s="387"/>
      <c r="X1504" s="382">
        <f t="shared" ref="X1504" si="857">SUM(X1460:Y1503)</f>
        <v>0</v>
      </c>
      <c r="Y1504" s="359"/>
      <c r="Z1504" s="382">
        <f t="shared" ref="Z1504" si="858">SUM(Z1460:AA1503)</f>
        <v>0</v>
      </c>
      <c r="AA1504" s="359"/>
      <c r="AB1504" s="387">
        <f t="shared" ref="AB1504" si="859">SUM(AB1460:AC1503)</f>
        <v>0</v>
      </c>
      <c r="AC1504" s="383"/>
      <c r="AD1504" s="386">
        <f t="shared" ref="AD1504" si="860">SUM(AD1460:AE1503)</f>
        <v>0</v>
      </c>
      <c r="AE1504" s="387"/>
      <c r="AF1504" s="358">
        <f t="shared" ref="AF1504" si="861">SUM(AF1460:AG1503)</f>
        <v>0</v>
      </c>
      <c r="AG1504" s="359"/>
      <c r="AH1504" s="386">
        <f t="shared" ref="AH1504" si="862">SUM(AH1460:AI1503)</f>
        <v>0</v>
      </c>
      <c r="AI1504" s="383"/>
      <c r="AJ1504" s="386">
        <f t="shared" ref="AJ1504" si="863">SUM(AJ1460:AK1503)</f>
        <v>0</v>
      </c>
      <c r="AK1504" s="387"/>
      <c r="AL1504" s="358">
        <f>IF(AH1504=0,0,(AJ1504/AH1504)*100)</f>
        <v>0</v>
      </c>
      <c r="AM1504" s="359"/>
      <c r="AN1504" s="386">
        <f>SUM(AN1460:AO1503)</f>
        <v>0</v>
      </c>
      <c r="AO1504" s="383"/>
      <c r="AP1504" s="386">
        <f>SUM(AP1460:AQ1503)</f>
        <v>0</v>
      </c>
      <c r="AQ1504" s="387"/>
      <c r="AR1504" s="358">
        <f>IF(AN1504=0,0,(AP1504/AN1504)*100)</f>
        <v>0</v>
      </c>
      <c r="AS1504" s="359"/>
      <c r="AT1504" s="382">
        <f>AB1504+AH1504+AN1504</f>
        <v>0</v>
      </c>
      <c r="AU1504" s="383"/>
      <c r="AV1504" s="386">
        <f>AD1504+AJ1504+AP1504</f>
        <v>0</v>
      </c>
      <c r="AW1504" s="392"/>
      <c r="AX1504" s="358">
        <f>IF(AT1504=0,0,(AV1504/AT1504)*100)</f>
        <v>0</v>
      </c>
      <c r="AY1504" s="359"/>
      <c r="AZ1504" s="386">
        <f>SUM(AZ1460:BA1503)</f>
        <v>0</v>
      </c>
      <c r="BA1504" s="383"/>
      <c r="BB1504" s="386">
        <f>SUM(BB1460:BC1503)</f>
        <v>0</v>
      </c>
      <c r="BC1504" s="387"/>
      <c r="BD1504" s="358">
        <f>IF(AZ1504=0,0,(BB1504/AZ1504)*100)</f>
        <v>0</v>
      </c>
      <c r="BE1504" s="359"/>
      <c r="BF1504" s="382">
        <f>AT1504+AZ1504</f>
        <v>0</v>
      </c>
      <c r="BG1504" s="383"/>
      <c r="BH1504" s="386">
        <f>AV1504+BB1504</f>
        <v>0</v>
      </c>
      <c r="BI1504" s="392"/>
      <c r="BJ1504" s="358">
        <f>IF(BF1504=0,0,(BH1504/BF1504)*100)</f>
        <v>0</v>
      </c>
      <c r="BK1504" s="394"/>
      <c r="BL1504" s="396">
        <f>SUM(BL1460:BN1503)</f>
        <v>0</v>
      </c>
      <c r="BM1504" s="397"/>
      <c r="BN1504" s="398"/>
      <c r="BO1504" s="402" t="e">
        <f>(BL1504*BR$74)+(N1504*BR$75)+(X1504*BR$76)+(R1504*BR$77)+(V1504*BR$78)+(Z1504*BR$79)</f>
        <v>#REF!</v>
      </c>
      <c r="BP1504" s="404" t="e">
        <f>((AZ1504-BB1504)*BR$81)+((AT1504-AV1504)*BR$80)+(H1504*BR$82)+(P1504*BR$83)</f>
        <v>#REF!</v>
      </c>
      <c r="BQ1504" s="222"/>
      <c r="BR1504" s="222"/>
      <c r="BS1504" s="789"/>
    </row>
    <row r="1505" spans="1:71" s="224" customFormat="1" ht="33.950000000000003" customHeight="1" thickBot="1" x14ac:dyDescent="0.55000000000000004">
      <c r="A1505" s="789"/>
      <c r="B1505" s="378"/>
      <c r="C1505" s="379"/>
      <c r="D1505" s="379"/>
      <c r="E1505" s="381"/>
      <c r="F1505" s="225"/>
      <c r="G1505" s="225"/>
      <c r="H1505" s="384"/>
      <c r="I1505" s="385"/>
      <c r="J1505" s="384"/>
      <c r="K1505" s="385"/>
      <c r="L1505" s="388"/>
      <c r="M1505" s="389"/>
      <c r="N1505" s="390" t="s">
        <v>14</v>
      </c>
      <c r="O1505" s="391"/>
      <c r="P1505" s="388"/>
      <c r="Q1505" s="385"/>
      <c r="R1505" s="388"/>
      <c r="S1505" s="389"/>
      <c r="T1505" s="388"/>
      <c r="U1505" s="391"/>
      <c r="V1505" s="389"/>
      <c r="W1505" s="389"/>
      <c r="X1505" s="384"/>
      <c r="Y1505" s="391"/>
      <c r="Z1505" s="384"/>
      <c r="AA1505" s="391"/>
      <c r="AB1505" s="389"/>
      <c r="AC1505" s="385"/>
      <c r="AD1505" s="388"/>
      <c r="AE1505" s="389"/>
      <c r="AF1505" s="390"/>
      <c r="AG1505" s="391"/>
      <c r="AH1505" s="388"/>
      <c r="AI1505" s="385"/>
      <c r="AJ1505" s="388"/>
      <c r="AK1505" s="389"/>
      <c r="AL1505" s="390"/>
      <c r="AM1505" s="391"/>
      <c r="AN1505" s="388"/>
      <c r="AO1505" s="385"/>
      <c r="AP1505" s="388"/>
      <c r="AQ1505" s="389"/>
      <c r="AR1505" s="390"/>
      <c r="AS1505" s="391"/>
      <c r="AT1505" s="384"/>
      <c r="AU1505" s="385"/>
      <c r="AV1505" s="388"/>
      <c r="AW1505" s="393"/>
      <c r="AX1505" s="390"/>
      <c r="AY1505" s="391"/>
      <c r="AZ1505" s="388"/>
      <c r="BA1505" s="385"/>
      <c r="BB1505" s="388"/>
      <c r="BC1505" s="389"/>
      <c r="BD1505" s="390"/>
      <c r="BE1505" s="391"/>
      <c r="BF1505" s="384"/>
      <c r="BG1505" s="385"/>
      <c r="BH1505" s="388"/>
      <c r="BI1505" s="393"/>
      <c r="BJ1505" s="390"/>
      <c r="BK1505" s="395"/>
      <c r="BL1505" s="399"/>
      <c r="BM1505" s="400"/>
      <c r="BN1505" s="401"/>
      <c r="BO1505" s="403"/>
      <c r="BP1505" s="405"/>
      <c r="BQ1505" s="222"/>
      <c r="BR1505" s="222"/>
      <c r="BS1505" s="789"/>
    </row>
    <row r="1506" spans="1:71" s="230" customFormat="1" ht="48.2" customHeight="1" thickBot="1" x14ac:dyDescent="0.55000000000000004">
      <c r="A1506" s="790"/>
      <c r="B1506" s="342"/>
      <c r="C1506" s="343"/>
      <c r="D1506" s="343" t="s">
        <v>13</v>
      </c>
      <c r="E1506" s="344"/>
      <c r="F1506" s="227"/>
      <c r="G1506" s="223"/>
      <c r="H1506" s="345"/>
      <c r="I1506" s="346"/>
      <c r="J1506" s="347"/>
      <c r="K1506" s="348"/>
      <c r="L1506" s="349"/>
      <c r="M1506" s="350"/>
      <c r="N1506" s="351">
        <f>J1506+L1506</f>
        <v>0</v>
      </c>
      <c r="O1506" s="352"/>
      <c r="P1506" s="347"/>
      <c r="Q1506" s="348"/>
      <c r="R1506" s="349"/>
      <c r="S1506" s="348"/>
      <c r="T1506" s="353"/>
      <c r="U1506" s="354"/>
      <c r="V1506" s="347"/>
      <c r="W1506" s="355"/>
      <c r="X1506" s="345"/>
      <c r="Y1506" s="346"/>
      <c r="Z1506" s="347"/>
      <c r="AA1506" s="355"/>
      <c r="AB1506" s="347"/>
      <c r="AC1506" s="348"/>
      <c r="AD1506" s="349"/>
      <c r="AE1506" s="350"/>
      <c r="AF1506" s="356">
        <f>IF(AB1506=0,0,(AD1506/AB1506)*100)</f>
        <v>0</v>
      </c>
      <c r="AG1506" s="357"/>
      <c r="AH1506" s="347"/>
      <c r="AI1506" s="348"/>
      <c r="AJ1506" s="349"/>
      <c r="AK1506" s="350"/>
      <c r="AL1506" s="358">
        <f>IF(AH1506=0,0,(AJ1506/AH1506)*100)</f>
        <v>0</v>
      </c>
      <c r="AM1506" s="359"/>
      <c r="AN1506" s="347"/>
      <c r="AO1506" s="348"/>
      <c r="AP1506" s="349"/>
      <c r="AQ1506" s="350"/>
      <c r="AR1506" s="358">
        <f>IF(AN1506=0,0,(AP1506/AN1506)*100)</f>
        <v>0</v>
      </c>
      <c r="AS1506" s="359"/>
      <c r="AT1506" s="360">
        <f>AB1506+AH1506+AN1506</f>
        <v>0</v>
      </c>
      <c r="AU1506" s="361"/>
      <c r="AV1506" s="362">
        <f>AD1506+AJ1506+AP1506</f>
        <v>0</v>
      </c>
      <c r="AW1506" s="363"/>
      <c r="AX1506" s="358">
        <f>IF(AT1506=0,0,(AV1506/AT1506)*100)</f>
        <v>0</v>
      </c>
      <c r="AY1506" s="359"/>
      <c r="AZ1506" s="347"/>
      <c r="BA1506" s="348"/>
      <c r="BB1506" s="349"/>
      <c r="BC1506" s="350"/>
      <c r="BD1506" s="358">
        <f>IF(AZ1506=0,0,(BB1506/AZ1506)*100)</f>
        <v>0</v>
      </c>
      <c r="BE1506" s="359"/>
      <c r="BF1506" s="360">
        <f>AT1506+AZ1506</f>
        <v>0</v>
      </c>
      <c r="BG1506" s="361"/>
      <c r="BH1506" s="362">
        <f>AV1506+BB1506</f>
        <v>0</v>
      </c>
      <c r="BI1506" s="363"/>
      <c r="BJ1506" s="358">
        <f>IF(BF1506=0,0,(BH1506/BF1506)*100)</f>
        <v>0</v>
      </c>
      <c r="BK1506" s="359"/>
      <c r="BL1506" s="364"/>
      <c r="BM1506" s="365"/>
      <c r="BN1506" s="366"/>
      <c r="BO1506" s="228"/>
      <c r="BP1506" s="229"/>
      <c r="BQ1506" s="226"/>
      <c r="BR1506" s="226"/>
      <c r="BS1506" s="790"/>
    </row>
    <row r="1507" spans="1:71" s="230" customFormat="1" ht="48.95" customHeight="1" thickBot="1" x14ac:dyDescent="0.55000000000000004">
      <c r="A1507" s="790"/>
      <c r="B1507" s="231"/>
      <c r="C1507" s="268"/>
      <c r="D1507" s="367" t="s">
        <v>87</v>
      </c>
      <c r="E1507" s="368"/>
      <c r="F1507" s="233"/>
      <c r="G1507" s="233"/>
      <c r="H1507" s="268"/>
      <c r="I1507" s="268"/>
      <c r="J1507" s="369">
        <f>IF((J1504+L1506)=0,0,J1504/(J1504+L1506)*100)</f>
        <v>0</v>
      </c>
      <c r="K1507" s="370"/>
      <c r="L1507" s="369">
        <f>IF((L1504+J1506)=0,0,L1504/(L1504+J1506)*100)</f>
        <v>0</v>
      </c>
      <c r="M1507" s="370"/>
      <c r="N1507" s="369">
        <f>IF((N1504+N1506)=0,0,N1504/(N1504+N1506)*100)</f>
        <v>0</v>
      </c>
      <c r="O1507" s="371"/>
      <c r="P1507" s="372"/>
      <c r="Q1507" s="373"/>
      <c r="R1507" s="373"/>
      <c r="S1507" s="373"/>
      <c r="T1507" s="374"/>
      <c r="U1507" s="374"/>
      <c r="V1507" s="373"/>
      <c r="W1507" s="373"/>
      <c r="X1507" s="373"/>
      <c r="Y1507" s="373"/>
      <c r="Z1507" s="373"/>
      <c r="AA1507" s="373"/>
      <c r="AB1507" s="373"/>
      <c r="AC1507" s="373"/>
      <c r="AD1507" s="373"/>
      <c r="AE1507" s="373"/>
      <c r="AF1507" s="373"/>
      <c r="AG1507" s="373"/>
      <c r="AH1507" s="373"/>
      <c r="AI1507" s="373"/>
      <c r="AJ1507" s="373"/>
      <c r="AK1507" s="373"/>
      <c r="AL1507" s="373"/>
      <c r="AM1507" s="373"/>
      <c r="AN1507" s="373"/>
      <c r="AO1507" s="373"/>
      <c r="AP1507" s="373"/>
      <c r="AQ1507" s="373"/>
      <c r="AR1507" s="373"/>
      <c r="AS1507" s="373"/>
      <c r="AT1507" s="373"/>
      <c r="AU1507" s="373"/>
      <c r="AV1507" s="373"/>
      <c r="AW1507" s="373"/>
      <c r="AX1507" s="373"/>
      <c r="AY1507" s="373"/>
      <c r="AZ1507" s="373"/>
      <c r="BA1507" s="373"/>
      <c r="BB1507" s="373"/>
      <c r="BC1507" s="373"/>
      <c r="BD1507" s="373"/>
      <c r="BE1507" s="373"/>
      <c r="BF1507" s="373"/>
      <c r="BG1507" s="373"/>
      <c r="BH1507" s="373"/>
      <c r="BI1507" s="373"/>
      <c r="BJ1507" s="373"/>
      <c r="BK1507" s="373"/>
      <c r="BL1507" s="373"/>
      <c r="BM1507" s="373"/>
      <c r="BN1507" s="375"/>
      <c r="BO1507" s="234"/>
      <c r="BP1507" s="234"/>
      <c r="BQ1507" s="226"/>
      <c r="BR1507" s="226"/>
      <c r="BS1507" s="790"/>
    </row>
    <row r="1508" spans="1:71" ht="15.75" customHeight="1" thickTop="1" thickBot="1" x14ac:dyDescent="0.45">
      <c r="A1508" s="779"/>
      <c r="B1508" s="160"/>
      <c r="C1508" s="161"/>
      <c r="D1508" s="161"/>
      <c r="E1508" s="161"/>
      <c r="F1508" s="69"/>
      <c r="G1508" s="69"/>
      <c r="H1508" s="161"/>
      <c r="I1508" s="161"/>
      <c r="J1508" s="161"/>
      <c r="K1508" s="161"/>
      <c r="L1508" s="161"/>
      <c r="M1508" s="161"/>
      <c r="N1508" s="161"/>
      <c r="O1508" s="161"/>
      <c r="P1508" s="161"/>
      <c r="Q1508" s="161"/>
      <c r="R1508" s="161"/>
      <c r="S1508" s="161"/>
      <c r="T1508" s="161"/>
      <c r="U1508" s="161"/>
      <c r="V1508" s="161"/>
      <c r="W1508" s="161"/>
      <c r="X1508" s="161"/>
      <c r="Y1508" s="161"/>
      <c r="Z1508" s="161"/>
      <c r="AA1508" s="161"/>
      <c r="AB1508" s="161"/>
      <c r="AC1508" s="161"/>
      <c r="AD1508" s="161"/>
      <c r="AE1508" s="161"/>
      <c r="AF1508" s="166"/>
      <c r="AG1508" s="166"/>
      <c r="AH1508" s="161"/>
      <c r="AI1508" s="161"/>
      <c r="AJ1508" s="161"/>
      <c r="AK1508" s="161"/>
      <c r="AL1508" s="161"/>
      <c r="AM1508" s="161"/>
      <c r="AN1508" s="161"/>
      <c r="AO1508" s="161"/>
      <c r="AP1508" s="161"/>
      <c r="AQ1508" s="161"/>
      <c r="AR1508" s="161"/>
      <c r="AS1508" s="161"/>
      <c r="AT1508" s="161"/>
      <c r="AU1508" s="161"/>
      <c r="AV1508" s="161"/>
      <c r="AW1508" s="161"/>
      <c r="AX1508" s="161"/>
      <c r="AY1508" s="161"/>
      <c r="AZ1508" s="161"/>
      <c r="BA1508" s="161"/>
      <c r="BB1508" s="161"/>
      <c r="BC1508" s="161"/>
      <c r="BD1508" s="161"/>
      <c r="BE1508" s="161"/>
      <c r="BF1508" s="161"/>
      <c r="BG1508" s="161"/>
      <c r="BH1508" s="161"/>
      <c r="BI1508" s="161"/>
      <c r="BJ1508" s="161"/>
      <c r="BK1508" s="161"/>
      <c r="BL1508" s="161"/>
      <c r="BM1508" s="161"/>
      <c r="BN1508" s="167"/>
      <c r="BO1508" s="70"/>
      <c r="BP1508" s="70"/>
      <c r="BQ1508" s="53"/>
      <c r="BR1508" s="53"/>
      <c r="BS1508" s="779"/>
    </row>
    <row r="1509" spans="1:71" s="68" customFormat="1" ht="80.25" customHeight="1" thickTop="1" thickBot="1" x14ac:dyDescent="0.5">
      <c r="A1509" s="791"/>
      <c r="B1509" s="325" t="s">
        <v>55</v>
      </c>
      <c r="C1509" s="326"/>
      <c r="D1509" s="327" t="s">
        <v>47</v>
      </c>
      <c r="E1509" s="327"/>
      <c r="F1509" s="71"/>
      <c r="G1509" s="71"/>
      <c r="H1509" s="328"/>
      <c r="I1509" s="329"/>
      <c r="J1509" s="330"/>
      <c r="K1509" s="235"/>
      <c r="L1509" s="328"/>
      <c r="M1509" s="329"/>
      <c r="N1509" s="330"/>
      <c r="O1509" s="331" t="s">
        <v>42</v>
      </c>
      <c r="P1509" s="332"/>
      <c r="Q1509" s="332"/>
      <c r="R1509" s="332"/>
      <c r="S1509" s="328"/>
      <c r="T1509" s="329"/>
      <c r="U1509" s="330"/>
      <c r="V1509" s="235"/>
      <c r="W1509" s="328"/>
      <c r="X1509" s="329"/>
      <c r="Y1509" s="330"/>
      <c r="Z1509" s="331" t="s">
        <v>110</v>
      </c>
      <c r="AA1509" s="332"/>
      <c r="AB1509" s="332"/>
      <c r="AC1509" s="332"/>
      <c r="AD1509" s="332"/>
      <c r="AE1509" s="332"/>
      <c r="AF1509" s="332"/>
      <c r="AG1509" s="332"/>
      <c r="AH1509" s="332"/>
      <c r="AI1509" s="333"/>
      <c r="AJ1509" s="328"/>
      <c r="AK1509" s="329"/>
      <c r="AL1509" s="330"/>
      <c r="AM1509" s="235"/>
      <c r="AN1509" s="328"/>
      <c r="AO1509" s="329"/>
      <c r="AP1509" s="330"/>
      <c r="AQ1509" s="331" t="s">
        <v>46</v>
      </c>
      <c r="AR1509" s="332"/>
      <c r="AS1509" s="332"/>
      <c r="AT1509" s="333"/>
      <c r="AU1509" s="328"/>
      <c r="AV1509" s="329"/>
      <c r="AW1509" s="330"/>
      <c r="AX1509" s="235"/>
      <c r="AY1509" s="328"/>
      <c r="AZ1509" s="329"/>
      <c r="BA1509" s="330"/>
      <c r="BB1509" s="334" t="s">
        <v>112</v>
      </c>
      <c r="BC1509" s="335"/>
      <c r="BD1509" s="335"/>
      <c r="BE1509" s="336"/>
      <c r="BF1509" s="337">
        <f>BL1504</f>
        <v>0</v>
      </c>
      <c r="BG1509" s="338"/>
      <c r="BH1509" s="339"/>
      <c r="BI1509" s="235"/>
      <c r="BJ1509" s="337">
        <f>BL1506</f>
        <v>0</v>
      </c>
      <c r="BK1509" s="338"/>
      <c r="BL1509" s="339"/>
      <c r="BM1509" s="173"/>
      <c r="BN1509" s="174"/>
      <c r="BO1509" s="72"/>
      <c r="BP1509" s="72"/>
      <c r="BQ1509" s="67"/>
      <c r="BR1509" s="67"/>
      <c r="BS1509" s="791"/>
    </row>
    <row r="1510" spans="1:71" ht="15.6" customHeight="1" thickTop="1" thickBot="1" x14ac:dyDescent="0.55000000000000004">
      <c r="A1510" s="779"/>
      <c r="B1510" s="162"/>
      <c r="C1510" s="156"/>
      <c r="D1510" s="163"/>
      <c r="E1510" s="163"/>
      <c r="F1510" s="73"/>
      <c r="G1510" s="73"/>
      <c r="H1510" s="170"/>
      <c r="I1510" s="170"/>
      <c r="J1510" s="170"/>
      <c r="K1510" s="170"/>
      <c r="L1510" s="170"/>
      <c r="M1510" s="170"/>
      <c r="N1510" s="170"/>
      <c r="O1510" s="168"/>
      <c r="P1510" s="168"/>
      <c r="Q1510" s="168"/>
      <c r="R1510" s="168"/>
      <c r="S1510" s="170"/>
      <c r="T1510" s="170"/>
      <c r="U1510" s="170"/>
      <c r="V1510" s="169"/>
      <c r="W1510" s="170"/>
      <c r="X1510" s="170"/>
      <c r="Y1510" s="170"/>
      <c r="Z1510" s="168"/>
      <c r="AA1510" s="168"/>
      <c r="AB1510" s="168"/>
      <c r="AC1510" s="168"/>
      <c r="AD1510" s="170"/>
      <c r="AE1510" s="170"/>
      <c r="AF1510" s="170"/>
      <c r="AG1510" s="170"/>
      <c r="AH1510" s="169"/>
      <c r="AI1510" s="169"/>
      <c r="AJ1510" s="170"/>
      <c r="AK1510" s="168"/>
      <c r="AL1510" s="168"/>
      <c r="AM1510" s="168"/>
      <c r="AN1510" s="168"/>
      <c r="AO1510" s="170"/>
      <c r="AP1510" s="170"/>
      <c r="AQ1510" s="168"/>
      <c r="AR1510" s="168"/>
      <c r="AS1510" s="168"/>
      <c r="AT1510" s="168"/>
      <c r="AU1510" s="170"/>
      <c r="AV1510" s="170"/>
      <c r="AW1510" s="170"/>
      <c r="AX1510" s="170"/>
      <c r="AY1510" s="170"/>
      <c r="AZ1510" s="172"/>
      <c r="BA1510" s="172"/>
      <c r="BB1510" s="168"/>
      <c r="BC1510" s="176"/>
      <c r="BD1510" s="177"/>
      <c r="BE1510" s="177"/>
      <c r="BF1510" s="178"/>
      <c r="BG1510" s="178"/>
      <c r="BH1510" s="172"/>
      <c r="BI1510" s="170"/>
      <c r="BJ1510" s="179"/>
      <c r="BK1510" s="179"/>
      <c r="BL1510" s="172"/>
      <c r="BM1510" s="175"/>
      <c r="BN1510" s="180"/>
      <c r="BO1510" s="74"/>
      <c r="BP1510" s="74"/>
      <c r="BQ1510" s="53"/>
      <c r="BR1510" s="53"/>
      <c r="BS1510" s="779"/>
    </row>
    <row r="1511" spans="1:71" s="68" customFormat="1" ht="80.25" customHeight="1" thickTop="1" thickBot="1" x14ac:dyDescent="0.5">
      <c r="A1511" s="791"/>
      <c r="B1511" s="334" t="s">
        <v>40</v>
      </c>
      <c r="C1511" s="335"/>
      <c r="D1511" s="327" t="s">
        <v>48</v>
      </c>
      <c r="E1511" s="327"/>
      <c r="F1511" s="71"/>
      <c r="G1511" s="71"/>
      <c r="H1511" s="337">
        <f>H1509</f>
        <v>0</v>
      </c>
      <c r="I1511" s="338"/>
      <c r="J1511" s="339"/>
      <c r="K1511" s="235"/>
      <c r="L1511" s="337">
        <f>L1509</f>
        <v>0</v>
      </c>
      <c r="M1511" s="338"/>
      <c r="N1511" s="339"/>
      <c r="O1511" s="331" t="s">
        <v>44</v>
      </c>
      <c r="P1511" s="332"/>
      <c r="Q1511" s="332"/>
      <c r="R1511" s="332"/>
      <c r="S1511" s="337">
        <f>S1509-H1509</f>
        <v>0</v>
      </c>
      <c r="T1511" s="338"/>
      <c r="U1511" s="339"/>
      <c r="V1511" s="235"/>
      <c r="W1511" s="337">
        <f>W1509-L1509</f>
        <v>0</v>
      </c>
      <c r="X1511" s="338"/>
      <c r="Y1511" s="339"/>
      <c r="Z1511" s="331" t="s">
        <v>111</v>
      </c>
      <c r="AA1511" s="332"/>
      <c r="AB1511" s="332"/>
      <c r="AC1511" s="332"/>
      <c r="AD1511" s="332"/>
      <c r="AE1511" s="332"/>
      <c r="AF1511" s="332"/>
      <c r="AG1511" s="332"/>
      <c r="AH1511" s="332"/>
      <c r="AI1511" s="333"/>
      <c r="AJ1511" s="337">
        <f>AJ1509-S1509</f>
        <v>0</v>
      </c>
      <c r="AK1511" s="338"/>
      <c r="AL1511" s="339"/>
      <c r="AM1511" s="235"/>
      <c r="AN1511" s="337">
        <f>AN1509-W1509</f>
        <v>0</v>
      </c>
      <c r="AO1511" s="338"/>
      <c r="AP1511" s="339"/>
      <c r="AQ1511" s="331" t="s">
        <v>45</v>
      </c>
      <c r="AR1511" s="332"/>
      <c r="AS1511" s="332"/>
      <c r="AT1511" s="333"/>
      <c r="AU1511" s="337">
        <f>AU1509-AJ1509</f>
        <v>0</v>
      </c>
      <c r="AV1511" s="338"/>
      <c r="AW1511" s="339"/>
      <c r="AX1511" s="235"/>
      <c r="AY1511" s="337">
        <f>AY1509-AN1509</f>
        <v>0</v>
      </c>
      <c r="AZ1511" s="338"/>
      <c r="BA1511" s="339"/>
      <c r="BB1511" s="334" t="s">
        <v>113</v>
      </c>
      <c r="BC1511" s="335"/>
      <c r="BD1511" s="335"/>
      <c r="BE1511" s="336"/>
      <c r="BF1511" s="337">
        <f>BF1509-AU1509</f>
        <v>0</v>
      </c>
      <c r="BG1511" s="338"/>
      <c r="BH1511" s="339"/>
      <c r="BI1511" s="235"/>
      <c r="BJ1511" s="337">
        <f>BJ1509-AY1509</f>
        <v>0</v>
      </c>
      <c r="BK1511" s="338"/>
      <c r="BL1511" s="339"/>
      <c r="BM1511" s="173"/>
      <c r="BN1511" s="174"/>
      <c r="BO1511" s="72"/>
      <c r="BP1511" s="72"/>
      <c r="BQ1511" s="67"/>
      <c r="BR1511" s="67"/>
      <c r="BS1511" s="791"/>
    </row>
    <row r="1512" spans="1:71" ht="15.75" customHeight="1" thickTop="1" thickBot="1" x14ac:dyDescent="0.45">
      <c r="A1512" s="779"/>
      <c r="B1512" s="164"/>
      <c r="C1512" s="165"/>
      <c r="D1512" s="165"/>
      <c r="E1512" s="165"/>
      <c r="F1512" s="75"/>
      <c r="G1512" s="75"/>
      <c r="H1512" s="165"/>
      <c r="I1512" s="165"/>
      <c r="J1512" s="165"/>
      <c r="K1512" s="165"/>
      <c r="L1512" s="165"/>
      <c r="M1512" s="165"/>
      <c r="N1512" s="165"/>
      <c r="O1512" s="165"/>
      <c r="P1512" s="165"/>
      <c r="Q1512" s="165"/>
      <c r="R1512" s="165"/>
      <c r="S1512" s="165"/>
      <c r="T1512" s="165"/>
      <c r="U1512" s="165"/>
      <c r="V1512" s="165"/>
      <c r="W1512" s="165"/>
      <c r="X1512" s="165"/>
      <c r="Y1512" s="165"/>
      <c r="Z1512" s="165"/>
      <c r="AA1512" s="165"/>
      <c r="AB1512" s="165"/>
      <c r="AC1512" s="165"/>
      <c r="AD1512" s="165"/>
      <c r="AE1512" s="165"/>
      <c r="AF1512" s="171"/>
      <c r="AG1512" s="171"/>
      <c r="AH1512" s="165"/>
      <c r="AI1512" s="165"/>
      <c r="AJ1512" s="165"/>
      <c r="AK1512" s="165"/>
      <c r="AL1512" s="165"/>
      <c r="AM1512" s="165"/>
      <c r="AN1512" s="165"/>
      <c r="AO1512" s="165"/>
      <c r="AP1512" s="165"/>
      <c r="AQ1512" s="165"/>
      <c r="AR1512" s="165"/>
      <c r="AS1512" s="165"/>
      <c r="AT1512" s="165"/>
      <c r="AU1512" s="165"/>
      <c r="AV1512" s="165"/>
      <c r="AW1512" s="165"/>
      <c r="AX1512" s="165"/>
      <c r="AY1512" s="165"/>
      <c r="AZ1512" s="165"/>
      <c r="BA1512" s="340" t="s">
        <v>138</v>
      </c>
      <c r="BB1512" s="340"/>
      <c r="BC1512" s="340"/>
      <c r="BD1512" s="340"/>
      <c r="BE1512" s="340"/>
      <c r="BF1512" s="340"/>
      <c r="BG1512" s="340"/>
      <c r="BH1512" s="340"/>
      <c r="BI1512" s="340"/>
      <c r="BJ1512" s="340"/>
      <c r="BK1512" s="340"/>
      <c r="BL1512" s="340"/>
      <c r="BM1512" s="340"/>
      <c r="BN1512" s="341"/>
      <c r="BO1512" s="76"/>
      <c r="BP1512" s="76"/>
      <c r="BQ1512" s="53"/>
      <c r="BR1512" s="53"/>
      <c r="BS1512" s="779"/>
    </row>
    <row r="1513" spans="1:71" ht="12" customHeight="1" thickTop="1" x14ac:dyDescent="0.4">
      <c r="A1513" s="779"/>
      <c r="B1513" s="780"/>
      <c r="C1513" s="779"/>
      <c r="D1513" s="779"/>
      <c r="E1513" s="779"/>
      <c r="F1513" s="781"/>
      <c r="G1513" s="781"/>
      <c r="H1513" s="779"/>
      <c r="I1513" s="779"/>
      <c r="J1513" s="779"/>
      <c r="K1513" s="779"/>
      <c r="L1513" s="779"/>
      <c r="M1513" s="779"/>
      <c r="N1513" s="779"/>
      <c r="O1513" s="779"/>
      <c r="P1513" s="779"/>
      <c r="Q1513" s="779"/>
      <c r="R1513" s="779"/>
      <c r="S1513" s="779"/>
      <c r="T1513" s="779"/>
      <c r="U1513" s="779"/>
      <c r="V1513" s="779"/>
      <c r="W1513" s="779"/>
      <c r="X1513" s="779"/>
      <c r="Y1513" s="779"/>
      <c r="Z1513" s="779"/>
      <c r="AA1513" s="779"/>
      <c r="AB1513" s="779"/>
      <c r="AC1513" s="779"/>
      <c r="AD1513" s="779"/>
      <c r="AE1513" s="779"/>
      <c r="AF1513" s="782"/>
      <c r="AG1513" s="782"/>
      <c r="AH1513" s="779"/>
      <c r="AI1513" s="779"/>
      <c r="AJ1513" s="779"/>
      <c r="AK1513" s="779"/>
      <c r="AL1513" s="779"/>
      <c r="AM1513" s="779"/>
      <c r="AN1513" s="779"/>
      <c r="AO1513" s="779"/>
      <c r="AP1513" s="779"/>
      <c r="AQ1513" s="779"/>
      <c r="AR1513" s="779"/>
      <c r="AS1513" s="779"/>
      <c r="AT1513" s="779"/>
      <c r="AU1513" s="779"/>
      <c r="AV1513" s="779"/>
      <c r="AW1513" s="779"/>
      <c r="AX1513" s="779"/>
      <c r="AY1513" s="779"/>
      <c r="AZ1513" s="779"/>
      <c r="BA1513" s="779"/>
      <c r="BB1513" s="779"/>
      <c r="BC1513" s="779"/>
      <c r="BD1513" s="779"/>
      <c r="BE1513" s="779"/>
      <c r="BF1513" s="779"/>
      <c r="BG1513" s="779"/>
      <c r="BH1513" s="779"/>
      <c r="BI1513" s="779"/>
      <c r="BJ1513" s="779"/>
      <c r="BK1513" s="779"/>
      <c r="BL1513" s="779"/>
      <c r="BM1513" s="779"/>
      <c r="BN1513" s="779"/>
      <c r="BO1513" s="783"/>
      <c r="BP1513" s="783"/>
      <c r="BQ1513" s="779"/>
      <c r="BR1513" s="779"/>
      <c r="BS1513" s="779"/>
    </row>
    <row r="1514" spans="1:71" s="57" customFormat="1" ht="46.5" x14ac:dyDescent="0.7">
      <c r="A1514" s="784"/>
      <c r="B1514" s="801" t="s">
        <v>9</v>
      </c>
      <c r="C1514" s="801"/>
      <c r="D1514" s="801"/>
      <c r="E1514" s="801"/>
      <c r="F1514" s="801"/>
      <c r="G1514" s="801"/>
      <c r="H1514" s="801"/>
      <c r="I1514" s="801"/>
      <c r="J1514" s="801"/>
      <c r="K1514" s="801"/>
      <c r="L1514" s="801"/>
      <c r="M1514" s="801"/>
      <c r="N1514" s="801"/>
      <c r="O1514" s="801"/>
      <c r="P1514" s="801"/>
      <c r="Q1514" s="801"/>
      <c r="R1514" s="801"/>
      <c r="S1514" s="801"/>
      <c r="T1514" s="801"/>
      <c r="U1514" s="801"/>
      <c r="V1514" s="801"/>
      <c r="W1514" s="801"/>
      <c r="X1514" s="801"/>
      <c r="Y1514" s="801"/>
      <c r="Z1514" s="801"/>
      <c r="AA1514" s="801"/>
      <c r="AB1514" s="801"/>
      <c r="AC1514" s="801"/>
      <c r="AD1514" s="801"/>
      <c r="AE1514" s="801"/>
      <c r="AF1514" s="801"/>
      <c r="AG1514" s="801"/>
      <c r="AH1514" s="801"/>
      <c r="AI1514" s="801"/>
      <c r="AJ1514" s="801"/>
      <c r="AK1514" s="801"/>
      <c r="AL1514" s="801"/>
      <c r="AM1514" s="801"/>
      <c r="AN1514" s="801"/>
      <c r="AO1514" s="801"/>
      <c r="AP1514" s="801"/>
      <c r="AQ1514" s="801"/>
      <c r="AR1514" s="801"/>
      <c r="AS1514" s="801"/>
      <c r="AT1514" s="801"/>
      <c r="AU1514" s="801"/>
      <c r="AV1514" s="801"/>
      <c r="AW1514" s="801"/>
      <c r="AX1514" s="801"/>
      <c r="AY1514" s="801"/>
      <c r="AZ1514" s="801"/>
      <c r="BA1514" s="801"/>
      <c r="BB1514" s="801"/>
      <c r="BC1514" s="801"/>
      <c r="BD1514" s="801"/>
      <c r="BE1514" s="801"/>
      <c r="BF1514" s="801"/>
      <c r="BG1514" s="801"/>
      <c r="BH1514" s="801"/>
      <c r="BI1514" s="801"/>
      <c r="BJ1514" s="801"/>
      <c r="BK1514" s="801"/>
      <c r="BL1514" s="801"/>
      <c r="BM1514" s="801"/>
      <c r="BN1514" s="801"/>
      <c r="BO1514" s="139"/>
      <c r="BP1514" s="139"/>
      <c r="BQ1514" s="56"/>
      <c r="BR1514" s="56"/>
      <c r="BS1514" s="784"/>
    </row>
    <row r="1515" spans="1:71" ht="11.1" customHeight="1" x14ac:dyDescent="0.4">
      <c r="A1515" s="779"/>
      <c r="B1515" s="140"/>
      <c r="C1515" s="141"/>
      <c r="D1515" s="141"/>
      <c r="E1515" s="141"/>
      <c r="F1515" s="142"/>
      <c r="G1515" s="142"/>
      <c r="H1515" s="141"/>
      <c r="I1515" s="141"/>
      <c r="J1515" s="141"/>
      <c r="K1515" s="141"/>
      <c r="L1515" s="141"/>
      <c r="M1515" s="141"/>
      <c r="N1515" s="141"/>
      <c r="O1515" s="141"/>
      <c r="P1515" s="141"/>
      <c r="Q1515" s="141"/>
      <c r="R1515" s="141"/>
      <c r="S1515" s="141"/>
      <c r="T1515" s="141"/>
      <c r="U1515" s="141"/>
      <c r="V1515" s="141"/>
      <c r="W1515" s="141"/>
      <c r="X1515" s="141"/>
      <c r="Y1515" s="141"/>
      <c r="Z1515" s="141"/>
      <c r="AA1515" s="141"/>
      <c r="AB1515" s="141"/>
      <c r="AC1515" s="141"/>
      <c r="AD1515" s="141"/>
      <c r="AE1515" s="141"/>
      <c r="AF1515" s="143"/>
      <c r="AG1515" s="143"/>
      <c r="AH1515" s="141"/>
      <c r="AI1515" s="141"/>
      <c r="AJ1515" s="141"/>
      <c r="AK1515" s="141"/>
      <c r="AL1515" s="141"/>
      <c r="AM1515" s="141"/>
      <c r="AN1515" s="141"/>
      <c r="AO1515" s="141"/>
      <c r="AP1515" s="141"/>
      <c r="AQ1515" s="141"/>
      <c r="AR1515" s="141"/>
      <c r="AS1515" s="141"/>
      <c r="AT1515" s="141"/>
      <c r="AU1515" s="141"/>
      <c r="AV1515" s="141"/>
      <c r="AW1515" s="141"/>
      <c r="AX1515" s="141"/>
      <c r="AY1515" s="141"/>
      <c r="AZ1515" s="141"/>
      <c r="BA1515" s="141"/>
      <c r="BB1515" s="141"/>
      <c r="BC1515" s="141"/>
      <c r="BD1515" s="141"/>
      <c r="BE1515" s="141"/>
      <c r="BF1515" s="141"/>
      <c r="BG1515" s="141"/>
      <c r="BH1515" s="141"/>
      <c r="BI1515" s="141"/>
      <c r="BJ1515" s="141"/>
      <c r="BK1515" s="141"/>
      <c r="BL1515" s="141"/>
      <c r="BM1515" s="141"/>
      <c r="BN1515" s="460"/>
      <c r="BO1515" s="460"/>
      <c r="BP1515" s="460"/>
      <c r="BQ1515" s="53"/>
      <c r="BR1515" s="53"/>
      <c r="BS1515" s="779"/>
    </row>
    <row r="1516" spans="1:71" s="58" customFormat="1" ht="36.75" customHeight="1" x14ac:dyDescent="0.4">
      <c r="A1516" s="780"/>
      <c r="B1516" s="140"/>
      <c r="C1516" s="140"/>
      <c r="D1516" s="793" t="s">
        <v>10</v>
      </c>
      <c r="E1516" s="461" t="str">
        <f>IF(ROSTER!D$3="","",ROSTER!D$3)</f>
        <v/>
      </c>
      <c r="F1516" s="461"/>
      <c r="G1516" s="461"/>
      <c r="H1516" s="461"/>
      <c r="I1516" s="461"/>
      <c r="J1516" s="461"/>
      <c r="K1516" s="461"/>
      <c r="L1516" s="461"/>
      <c r="M1516" s="461"/>
      <c r="N1516" s="461"/>
      <c r="O1516" s="461"/>
      <c r="P1516" s="461"/>
      <c r="Q1516" s="461"/>
      <c r="R1516" s="461"/>
      <c r="S1516" s="461"/>
      <c r="T1516" s="461"/>
      <c r="U1516" s="461"/>
      <c r="V1516" s="461"/>
      <c r="W1516" s="461"/>
      <c r="X1516" s="461"/>
      <c r="Y1516" s="461"/>
      <c r="Z1516" s="461"/>
      <c r="AA1516" s="461"/>
      <c r="AB1516" s="461"/>
      <c r="AC1516" s="461"/>
      <c r="AD1516" s="144"/>
      <c r="AE1516" s="792" t="s">
        <v>11</v>
      </c>
      <c r="AF1516" s="792"/>
      <c r="AG1516" s="792"/>
      <c r="AH1516" s="792"/>
      <c r="AI1516" s="792"/>
      <c r="AJ1516" s="792"/>
      <c r="AK1516" s="792"/>
      <c r="AL1516" s="792"/>
      <c r="AM1516" s="792"/>
      <c r="AN1516" s="462"/>
      <c r="AO1516" s="462"/>
      <c r="AP1516" s="462"/>
      <c r="AQ1516" s="462"/>
      <c r="AR1516" s="462"/>
      <c r="AS1516" s="462"/>
      <c r="AT1516" s="462"/>
      <c r="AU1516" s="462"/>
      <c r="AV1516" s="462"/>
      <c r="AW1516" s="462"/>
      <c r="AX1516" s="462"/>
      <c r="AY1516" s="462"/>
      <c r="AZ1516" s="462"/>
      <c r="BA1516" s="462"/>
      <c r="BB1516" s="462"/>
      <c r="BC1516" s="462"/>
      <c r="BD1516" s="462"/>
      <c r="BE1516" s="462"/>
      <c r="BF1516" s="462"/>
      <c r="BG1516" s="462"/>
      <c r="BH1516" s="462"/>
      <c r="BI1516" s="462"/>
      <c r="BJ1516" s="462"/>
      <c r="BK1516" s="462"/>
      <c r="BL1516" s="462"/>
      <c r="BM1516" s="462"/>
      <c r="BN1516" s="460"/>
      <c r="BO1516" s="460"/>
      <c r="BP1516" s="460"/>
      <c r="BQ1516" s="54"/>
      <c r="BR1516" s="54"/>
      <c r="BS1516" s="780"/>
    </row>
    <row r="1517" spans="1:71" ht="8.85" customHeight="1" x14ac:dyDescent="0.4">
      <c r="A1517" s="785"/>
      <c r="B1517" s="140"/>
      <c r="C1517" s="143" t="s">
        <v>34</v>
      </c>
      <c r="D1517" s="143"/>
      <c r="E1517" s="143"/>
      <c r="F1517" s="145"/>
      <c r="G1517" s="145"/>
      <c r="H1517" s="143"/>
      <c r="I1517" s="143"/>
      <c r="J1517" s="146"/>
      <c r="K1517" s="146"/>
      <c r="L1517" s="146"/>
      <c r="M1517" s="146"/>
      <c r="N1517" s="146"/>
      <c r="O1517" s="146"/>
      <c r="P1517" s="146"/>
      <c r="Q1517" s="146"/>
      <c r="R1517" s="146"/>
      <c r="S1517" s="146"/>
      <c r="T1517" s="146"/>
      <c r="U1517" s="146"/>
      <c r="V1517" s="146"/>
      <c r="W1517" s="146"/>
      <c r="X1517" s="146"/>
      <c r="Y1517" s="146"/>
      <c r="Z1517" s="146"/>
      <c r="AA1517" s="146"/>
      <c r="AB1517" s="146"/>
      <c r="AC1517" s="146"/>
      <c r="AD1517" s="146"/>
      <c r="AE1517" s="146"/>
      <c r="AF1517" s="146"/>
      <c r="AG1517" s="143"/>
      <c r="AH1517" s="147"/>
      <c r="AI1517" s="148"/>
      <c r="AJ1517" s="148"/>
      <c r="AK1517" s="148"/>
      <c r="AL1517" s="148"/>
      <c r="AM1517" s="148"/>
      <c r="AN1517" s="148"/>
      <c r="AO1517" s="149"/>
      <c r="AP1517" s="150"/>
      <c r="AQ1517" s="150"/>
      <c r="AR1517" s="150"/>
      <c r="AS1517" s="150"/>
      <c r="AT1517" s="150"/>
      <c r="AU1517" s="150"/>
      <c r="AV1517" s="150"/>
      <c r="AW1517" s="150"/>
      <c r="AX1517" s="150"/>
      <c r="AY1517" s="150"/>
      <c r="AZ1517" s="150"/>
      <c r="BA1517" s="150"/>
      <c r="BB1517" s="150"/>
      <c r="BC1517" s="150"/>
      <c r="BD1517" s="150"/>
      <c r="BE1517" s="150"/>
      <c r="BF1517" s="150"/>
      <c r="BG1517" s="150"/>
      <c r="BH1517" s="150"/>
      <c r="BI1517" s="150"/>
      <c r="BJ1517" s="150"/>
      <c r="BK1517" s="150"/>
      <c r="BL1517" s="150"/>
      <c r="BM1517" s="150"/>
      <c r="BN1517" s="150"/>
      <c r="BO1517" s="151"/>
      <c r="BP1517" s="151"/>
      <c r="BQ1517" s="59"/>
      <c r="BR1517" s="59"/>
      <c r="BS1517" s="785"/>
    </row>
    <row r="1518" spans="1:71" s="58" customFormat="1" ht="42.75" x14ac:dyDescent="0.4">
      <c r="A1518" s="780"/>
      <c r="B1518" s="140"/>
      <c r="C1518" s="794" t="s">
        <v>33</v>
      </c>
      <c r="D1518" s="794"/>
      <c r="E1518" s="463"/>
      <c r="F1518" s="463"/>
      <c r="G1518" s="463"/>
      <c r="H1518" s="463"/>
      <c r="I1518" s="463"/>
      <c r="J1518" s="463"/>
      <c r="K1518" s="463"/>
      <c r="L1518" s="463"/>
      <c r="M1518" s="463"/>
      <c r="N1518" s="463"/>
      <c r="O1518" s="463"/>
      <c r="P1518" s="463"/>
      <c r="Q1518" s="463"/>
      <c r="R1518" s="463"/>
      <c r="S1518" s="463"/>
      <c r="T1518" s="463"/>
      <c r="U1518" s="463"/>
      <c r="V1518" s="463"/>
      <c r="W1518" s="463"/>
      <c r="X1518" s="463"/>
      <c r="Y1518" s="463"/>
      <c r="Z1518" s="463"/>
      <c r="AA1518" s="463"/>
      <c r="AB1518" s="463"/>
      <c r="AC1518" s="463"/>
      <c r="AD1518" s="144"/>
      <c r="AE1518" s="185" t="s">
        <v>18</v>
      </c>
      <c r="AF1518" s="185"/>
      <c r="AG1518" s="185"/>
      <c r="AH1518" s="792" t="s">
        <v>18</v>
      </c>
      <c r="AI1518" s="792"/>
      <c r="AJ1518" s="792"/>
      <c r="AK1518" s="792"/>
      <c r="AL1518" s="792"/>
      <c r="AM1518" s="792"/>
      <c r="AN1518" s="463"/>
      <c r="AO1518" s="463"/>
      <c r="AP1518" s="463"/>
      <c r="AQ1518" s="463"/>
      <c r="AR1518" s="463"/>
      <c r="AS1518" s="463"/>
      <c r="AT1518" s="463"/>
      <c r="AU1518" s="463"/>
      <c r="AV1518" s="463"/>
      <c r="AW1518" s="463"/>
      <c r="AX1518" s="463"/>
      <c r="AY1518" s="463"/>
      <c r="AZ1518" s="463"/>
      <c r="BA1518" s="792" t="s">
        <v>12</v>
      </c>
      <c r="BB1518" s="792"/>
      <c r="BC1518" s="792"/>
      <c r="BD1518" s="464"/>
      <c r="BE1518" s="464"/>
      <c r="BF1518" s="464"/>
      <c r="BG1518" s="464"/>
      <c r="BH1518" s="464"/>
      <c r="BI1518" s="464"/>
      <c r="BJ1518" s="464"/>
      <c r="BK1518" s="464"/>
      <c r="BL1518" s="464"/>
      <c r="BM1518" s="464"/>
      <c r="BN1518" s="152"/>
      <c r="BO1518" s="153"/>
      <c r="BP1518" s="153"/>
      <c r="BQ1518" s="60">
        <f>IF(BD1518=0,0,1)</f>
        <v>0</v>
      </c>
      <c r="BR1518" s="61">
        <f>IF((BF1572+BJ1572)&gt;(AU1572+AY1572),1,0)</f>
        <v>0</v>
      </c>
      <c r="BS1518" s="786"/>
    </row>
    <row r="1519" spans="1:71" ht="9.6" customHeight="1" x14ac:dyDescent="0.4">
      <c r="A1519" s="779"/>
      <c r="B1519" s="140"/>
      <c r="C1519" s="141"/>
      <c r="D1519" s="141"/>
      <c r="E1519" s="141"/>
      <c r="F1519" s="142"/>
      <c r="G1519" s="142"/>
      <c r="H1519" s="141"/>
      <c r="I1519" s="141"/>
      <c r="J1519" s="141"/>
      <c r="K1519" s="141"/>
      <c r="L1519" s="141"/>
      <c r="M1519" s="141"/>
      <c r="N1519" s="141"/>
      <c r="O1519" s="141"/>
      <c r="P1519" s="141"/>
      <c r="Q1519" s="141"/>
      <c r="R1519" s="141"/>
      <c r="S1519" s="141"/>
      <c r="T1519" s="141"/>
      <c r="U1519" s="141"/>
      <c r="V1519" s="141"/>
      <c r="W1519" s="141"/>
      <c r="X1519" s="141"/>
      <c r="Y1519" s="141"/>
      <c r="Z1519" s="141"/>
      <c r="AA1519" s="141"/>
      <c r="AB1519" s="141"/>
      <c r="AC1519" s="141"/>
      <c r="AD1519" s="141"/>
      <c r="AE1519" s="141"/>
      <c r="AF1519" s="143"/>
      <c r="AG1519" s="143"/>
      <c r="AH1519" s="141"/>
      <c r="AI1519" s="141"/>
      <c r="AJ1519" s="141"/>
      <c r="AK1519" s="141"/>
      <c r="AL1519" s="141"/>
      <c r="AM1519" s="141"/>
      <c r="AN1519" s="141"/>
      <c r="AO1519" s="141"/>
      <c r="AP1519" s="141"/>
      <c r="AQ1519" s="141"/>
      <c r="AR1519" s="141"/>
      <c r="AS1519" s="141"/>
      <c r="AT1519" s="141"/>
      <c r="AU1519" s="141"/>
      <c r="AV1519" s="141"/>
      <c r="AW1519" s="141"/>
      <c r="AX1519" s="141"/>
      <c r="AY1519" s="141"/>
      <c r="AZ1519" s="141"/>
      <c r="BA1519" s="141"/>
      <c r="BB1519" s="141"/>
      <c r="BC1519" s="141"/>
      <c r="BD1519" s="141"/>
      <c r="BE1519" s="141"/>
      <c r="BF1519" s="141"/>
      <c r="BG1519" s="141"/>
      <c r="BH1519" s="141"/>
      <c r="BI1519" s="141"/>
      <c r="BJ1519" s="141"/>
      <c r="BK1519" s="141"/>
      <c r="BL1519" s="141"/>
      <c r="BM1519" s="141"/>
      <c r="BN1519" s="141"/>
      <c r="BO1519" s="154"/>
      <c r="BP1519" s="154"/>
      <c r="BQ1519" s="53"/>
      <c r="BR1519" s="53"/>
      <c r="BS1519" s="779"/>
    </row>
    <row r="1520" spans="1:71" ht="8.85" customHeight="1" thickBot="1" x14ac:dyDescent="0.45">
      <c r="A1520" s="779"/>
      <c r="B1520" s="155"/>
      <c r="C1520" s="156"/>
      <c r="D1520" s="156"/>
      <c r="E1520" s="156"/>
      <c r="F1520" s="157"/>
      <c r="G1520" s="157"/>
      <c r="H1520" s="156"/>
      <c r="I1520" s="156"/>
      <c r="J1520" s="156"/>
      <c r="K1520" s="156"/>
      <c r="L1520" s="156"/>
      <c r="M1520" s="156"/>
      <c r="N1520" s="156"/>
      <c r="O1520" s="156"/>
      <c r="P1520" s="156"/>
      <c r="Q1520" s="156"/>
      <c r="R1520" s="156"/>
      <c r="S1520" s="156"/>
      <c r="T1520" s="156"/>
      <c r="U1520" s="156"/>
      <c r="V1520" s="156"/>
      <c r="W1520" s="156"/>
      <c r="X1520" s="156"/>
      <c r="Y1520" s="156"/>
      <c r="Z1520" s="156"/>
      <c r="AA1520" s="156"/>
      <c r="AB1520" s="156"/>
      <c r="AC1520" s="156"/>
      <c r="AD1520" s="156"/>
      <c r="AE1520" s="156"/>
      <c r="AF1520" s="158"/>
      <c r="AG1520" s="158"/>
      <c r="AH1520" s="156"/>
      <c r="AI1520" s="156"/>
      <c r="AJ1520" s="156"/>
      <c r="AK1520" s="156"/>
      <c r="AL1520" s="156"/>
      <c r="AM1520" s="156"/>
      <c r="AN1520" s="156"/>
      <c r="AO1520" s="156"/>
      <c r="AP1520" s="156"/>
      <c r="AQ1520" s="156"/>
      <c r="AR1520" s="156"/>
      <c r="AS1520" s="156"/>
      <c r="AT1520" s="156"/>
      <c r="AU1520" s="156"/>
      <c r="AV1520" s="156"/>
      <c r="AW1520" s="156"/>
      <c r="AX1520" s="156"/>
      <c r="AY1520" s="156"/>
      <c r="AZ1520" s="156"/>
      <c r="BA1520" s="156"/>
      <c r="BB1520" s="156"/>
      <c r="BC1520" s="156"/>
      <c r="BD1520" s="156"/>
      <c r="BE1520" s="156"/>
      <c r="BF1520" s="156"/>
      <c r="BG1520" s="156"/>
      <c r="BH1520" s="156"/>
      <c r="BI1520" s="156"/>
      <c r="BJ1520" s="156"/>
      <c r="BK1520" s="156"/>
      <c r="BL1520" s="156"/>
      <c r="BM1520" s="156"/>
      <c r="BN1520" s="156"/>
      <c r="BO1520" s="159"/>
      <c r="BP1520" s="159"/>
      <c r="BQ1520" s="53"/>
      <c r="BR1520" s="53"/>
      <c r="BS1520" s="779"/>
    </row>
    <row r="1521" spans="1:71" s="58" customFormat="1" ht="33.6" customHeight="1" thickTop="1" x14ac:dyDescent="0.4">
      <c r="A1521" s="786"/>
      <c r="B1521" s="795" t="s">
        <v>0</v>
      </c>
      <c r="C1521" s="796" t="s">
        <v>1</v>
      </c>
      <c r="D1521" s="797"/>
      <c r="E1521" s="221" t="s">
        <v>24</v>
      </c>
      <c r="F1521" s="466" t="s">
        <v>96</v>
      </c>
      <c r="G1521" s="466" t="s">
        <v>97</v>
      </c>
      <c r="H1521" s="468" t="s">
        <v>36</v>
      </c>
      <c r="I1521" s="469"/>
      <c r="J1521" s="472" t="s">
        <v>7</v>
      </c>
      <c r="K1521" s="472"/>
      <c r="L1521" s="472"/>
      <c r="M1521" s="472"/>
      <c r="N1521" s="472"/>
      <c r="O1521" s="472"/>
      <c r="P1521" s="472" t="s">
        <v>2</v>
      </c>
      <c r="Q1521" s="472"/>
      <c r="R1521" s="472"/>
      <c r="S1521" s="472"/>
      <c r="T1521" s="472"/>
      <c r="U1521" s="472"/>
      <c r="V1521" s="473" t="s">
        <v>30</v>
      </c>
      <c r="W1521" s="474"/>
      <c r="X1521" s="473" t="s">
        <v>31</v>
      </c>
      <c r="Y1521" s="474"/>
      <c r="Z1521" s="477" t="s">
        <v>39</v>
      </c>
      <c r="AA1521" s="478"/>
      <c r="AB1521" s="481" t="s">
        <v>6</v>
      </c>
      <c r="AC1521" s="481"/>
      <c r="AD1521" s="481"/>
      <c r="AE1521" s="481"/>
      <c r="AF1521" s="481"/>
      <c r="AG1521" s="481"/>
      <c r="AH1521" s="472" t="s">
        <v>59</v>
      </c>
      <c r="AI1521" s="472"/>
      <c r="AJ1521" s="472"/>
      <c r="AK1521" s="472"/>
      <c r="AL1521" s="472"/>
      <c r="AM1521" s="472"/>
      <c r="AN1521" s="472" t="s">
        <v>60</v>
      </c>
      <c r="AO1521" s="472"/>
      <c r="AP1521" s="472"/>
      <c r="AQ1521" s="472"/>
      <c r="AR1521" s="472"/>
      <c r="AS1521" s="472"/>
      <c r="AT1521" s="472" t="s">
        <v>61</v>
      </c>
      <c r="AU1521" s="472"/>
      <c r="AV1521" s="472"/>
      <c r="AW1521" s="472"/>
      <c r="AX1521" s="472"/>
      <c r="AY1521" s="482"/>
      <c r="AZ1521" s="472" t="s">
        <v>4</v>
      </c>
      <c r="BA1521" s="472"/>
      <c r="BB1521" s="472"/>
      <c r="BC1521" s="472"/>
      <c r="BD1521" s="472"/>
      <c r="BE1521" s="472"/>
      <c r="BF1521" s="472" t="s">
        <v>62</v>
      </c>
      <c r="BG1521" s="472"/>
      <c r="BH1521" s="472"/>
      <c r="BI1521" s="472"/>
      <c r="BJ1521" s="472"/>
      <c r="BK1521" s="483"/>
      <c r="BL1521" s="484" t="s">
        <v>114</v>
      </c>
      <c r="BM1521" s="485"/>
      <c r="BN1521" s="486"/>
      <c r="BO1521" s="490" t="s">
        <v>76</v>
      </c>
      <c r="BP1521" s="490" t="s">
        <v>77</v>
      </c>
      <c r="BQ1521" s="62"/>
      <c r="BR1521" s="62"/>
      <c r="BS1521" s="786"/>
    </row>
    <row r="1522" spans="1:71" s="64" customFormat="1" ht="45" customHeight="1" x14ac:dyDescent="0.35">
      <c r="A1522" s="787"/>
      <c r="B1522" s="798"/>
      <c r="C1522" s="799"/>
      <c r="D1522" s="800"/>
      <c r="E1522" s="220" t="s">
        <v>98</v>
      </c>
      <c r="F1522" s="467"/>
      <c r="G1522" s="467"/>
      <c r="H1522" s="470"/>
      <c r="I1522" s="471"/>
      <c r="J1522" s="492" t="s">
        <v>15</v>
      </c>
      <c r="K1522" s="493"/>
      <c r="L1522" s="494" t="s">
        <v>16</v>
      </c>
      <c r="M1522" s="495"/>
      <c r="N1522" s="496" t="s">
        <v>17</v>
      </c>
      <c r="O1522" s="497" t="s">
        <v>8</v>
      </c>
      <c r="P1522" s="498" t="s">
        <v>103</v>
      </c>
      <c r="Q1522" s="499"/>
      <c r="R1522" s="500" t="s">
        <v>104</v>
      </c>
      <c r="S1522" s="501"/>
      <c r="T1522" s="502" t="s">
        <v>21</v>
      </c>
      <c r="U1522" s="503"/>
      <c r="V1522" s="475"/>
      <c r="W1522" s="476"/>
      <c r="X1522" s="475"/>
      <c r="Y1522" s="476"/>
      <c r="Z1522" s="479"/>
      <c r="AA1522" s="480"/>
      <c r="AB1522" s="504" t="s">
        <v>43</v>
      </c>
      <c r="AC1522" s="505"/>
      <c r="AD1522" s="506" t="s">
        <v>20</v>
      </c>
      <c r="AE1522" s="507" t="s">
        <v>3</v>
      </c>
      <c r="AF1522" s="508" t="s">
        <v>5</v>
      </c>
      <c r="AG1522" s="509"/>
      <c r="AH1522" s="492" t="s">
        <v>43</v>
      </c>
      <c r="AI1522" s="493"/>
      <c r="AJ1522" s="494" t="s">
        <v>20</v>
      </c>
      <c r="AK1522" s="495" t="s">
        <v>3</v>
      </c>
      <c r="AL1522" s="510" t="s">
        <v>5</v>
      </c>
      <c r="AM1522" s="511"/>
      <c r="AN1522" s="492" t="s">
        <v>43</v>
      </c>
      <c r="AO1522" s="493"/>
      <c r="AP1522" s="494" t="s">
        <v>20</v>
      </c>
      <c r="AQ1522" s="495" t="s">
        <v>3</v>
      </c>
      <c r="AR1522" s="510" t="s">
        <v>5</v>
      </c>
      <c r="AS1522" s="511"/>
      <c r="AT1522" s="465" t="s">
        <v>43</v>
      </c>
      <c r="AU1522" s="512"/>
      <c r="AV1522" s="513" t="s">
        <v>20</v>
      </c>
      <c r="AW1522" s="514" t="s">
        <v>3</v>
      </c>
      <c r="AX1522" s="510" t="s">
        <v>5</v>
      </c>
      <c r="AY1522" s="515"/>
      <c r="AZ1522" s="492" t="s">
        <v>43</v>
      </c>
      <c r="BA1522" s="493"/>
      <c r="BB1522" s="494" t="s">
        <v>20</v>
      </c>
      <c r="BC1522" s="495" t="s">
        <v>3</v>
      </c>
      <c r="BD1522" s="510" t="s">
        <v>5</v>
      </c>
      <c r="BE1522" s="511"/>
      <c r="BF1522" s="465" t="s">
        <v>43</v>
      </c>
      <c r="BG1522" s="512"/>
      <c r="BH1522" s="513" t="s">
        <v>20</v>
      </c>
      <c r="BI1522" s="514" t="s">
        <v>3</v>
      </c>
      <c r="BJ1522" s="510" t="s">
        <v>5</v>
      </c>
      <c r="BK1522" s="511"/>
      <c r="BL1522" s="487"/>
      <c r="BM1522" s="488"/>
      <c r="BN1522" s="489"/>
      <c r="BO1522" s="491"/>
      <c r="BP1522" s="491"/>
      <c r="BQ1522" s="63"/>
      <c r="BR1522" s="63"/>
      <c r="BS1522" s="787"/>
    </row>
    <row r="1523" spans="1:71" ht="23.85" customHeight="1" x14ac:dyDescent="0.35">
      <c r="A1523" s="788"/>
      <c r="B1523" s="458" t="str">
        <f>IF(ROSTER!B8="","",ROSTER!B8)</f>
        <v/>
      </c>
      <c r="C1523" s="416" t="str">
        <f>IF(ROSTER!C$8="","",ROSTER!C$8)</f>
        <v/>
      </c>
      <c r="D1523" s="417"/>
      <c r="E1523" s="418"/>
      <c r="F1523" s="420">
        <f>IF(E1523="y",1,IF(E1523="S",1,0))</f>
        <v>0</v>
      </c>
      <c r="G1523" s="422">
        <f>IF(E1523="S",1,0)</f>
        <v>0</v>
      </c>
      <c r="H1523" s="424"/>
      <c r="I1523" s="425"/>
      <c r="J1523" s="428"/>
      <c r="K1523" s="429"/>
      <c r="L1523" s="432"/>
      <c r="M1523" s="433"/>
      <c r="N1523" s="436">
        <f>L1523+J1523</f>
        <v>0</v>
      </c>
      <c r="O1523" s="437"/>
      <c r="P1523" s="428"/>
      <c r="Q1523" s="429"/>
      <c r="R1523" s="432"/>
      <c r="S1523" s="440"/>
      <c r="T1523" s="432"/>
      <c r="U1523" s="425"/>
      <c r="V1523" s="440"/>
      <c r="W1523" s="425"/>
      <c r="X1523" s="428"/>
      <c r="Y1523" s="425"/>
      <c r="Z1523" s="428"/>
      <c r="AA1523" s="425"/>
      <c r="AB1523" s="428"/>
      <c r="AC1523" s="429"/>
      <c r="AD1523" s="432"/>
      <c r="AE1523" s="433"/>
      <c r="AF1523" s="442">
        <f>IF(AB1523=0,0,(AD1523/AB1523)*100)</f>
        <v>0</v>
      </c>
      <c r="AG1523" s="443"/>
      <c r="AH1523" s="428"/>
      <c r="AI1523" s="429"/>
      <c r="AJ1523" s="432"/>
      <c r="AK1523" s="433"/>
      <c r="AL1523" s="446">
        <f>IF(AH1523=0,0,(AJ1523/AH1523)*100)</f>
        <v>0</v>
      </c>
      <c r="AM1523" s="447"/>
      <c r="AN1523" s="428"/>
      <c r="AO1523" s="429"/>
      <c r="AP1523" s="432"/>
      <c r="AQ1523" s="433"/>
      <c r="AR1523" s="446">
        <f>IF(AN1523=0,0,(AP1523/AN1523)*100)</f>
        <v>0</v>
      </c>
      <c r="AS1523" s="447"/>
      <c r="AT1523" s="450">
        <f>AB1523+AH1523+AN1523</f>
        <v>0</v>
      </c>
      <c r="AU1523" s="451"/>
      <c r="AV1523" s="454">
        <f>AD1523+AJ1523+AP1523</f>
        <v>0</v>
      </c>
      <c r="AW1523" s="455"/>
      <c r="AX1523" s="446">
        <f>IF(AT1523=0,0,(AV1523/AT1523)*100)</f>
        <v>0</v>
      </c>
      <c r="AY1523" s="447"/>
      <c r="AZ1523" s="428"/>
      <c r="BA1523" s="429"/>
      <c r="BB1523" s="432"/>
      <c r="BC1523" s="433"/>
      <c r="BD1523" s="446">
        <f>IF(AZ1523=0,0,(BB1523/AZ1523)*100)</f>
        <v>0</v>
      </c>
      <c r="BE1523" s="447"/>
      <c r="BF1523" s="450">
        <f>AT1523+AZ1523</f>
        <v>0</v>
      </c>
      <c r="BG1523" s="451"/>
      <c r="BH1523" s="454">
        <f>AV1523+BB1523</f>
        <v>0</v>
      </c>
      <c r="BI1523" s="455"/>
      <c r="BJ1523" s="446">
        <f>IF(BF1523=0,0,(BH1523/BF1523)*100)</f>
        <v>0</v>
      </c>
      <c r="BK1523" s="447"/>
      <c r="BL1523" s="406">
        <f>(AD1523*2)+(AJ1523*2)+(AP1523*3)+BB1523</f>
        <v>0</v>
      </c>
      <c r="BM1523" s="407"/>
      <c r="BN1523" s="408"/>
      <c r="BO1523" s="404" t="e">
        <f>(BL1523*BR$1523)+(N1523*BR$1524)+(X1523*BR$1525)+(R1523*BR$1526)+(V1523*BR$1527)+(Z1523*BR$1528)</f>
        <v>#REF!</v>
      </c>
      <c r="BP1523" s="404" t="e">
        <f>((AZ1523-BB1523)*BR$1530)+((AT1523-AV1523)*BR$1529)+(H1523*BR$1531)+(P1523*BR$1532)</f>
        <v>#REF!</v>
      </c>
      <c r="BQ1523" s="65" t="s">
        <v>65</v>
      </c>
      <c r="BR1523" s="66" t="e">
        <f>IF(#REF!="B",#REF!,IF(#REF!="C",#REF!,#REF!))</f>
        <v>#REF!</v>
      </c>
      <c r="BS1523" s="787"/>
    </row>
    <row r="1524" spans="1:71" ht="23.85" customHeight="1" x14ac:dyDescent="0.35">
      <c r="A1524" s="788"/>
      <c r="B1524" s="459"/>
      <c r="C1524" s="412" t="str">
        <f>IF(ROSTER!D$8="","",ROSTER!D$8)</f>
        <v/>
      </c>
      <c r="D1524" s="413"/>
      <c r="E1524" s="419"/>
      <c r="F1524" s="421"/>
      <c r="G1524" s="423"/>
      <c r="H1524" s="426"/>
      <c r="I1524" s="427"/>
      <c r="J1524" s="430"/>
      <c r="K1524" s="431"/>
      <c r="L1524" s="434"/>
      <c r="M1524" s="435"/>
      <c r="N1524" s="438" t="s">
        <v>14</v>
      </c>
      <c r="O1524" s="439"/>
      <c r="P1524" s="430"/>
      <c r="Q1524" s="431"/>
      <c r="R1524" s="434"/>
      <c r="S1524" s="441"/>
      <c r="T1524" s="434"/>
      <c r="U1524" s="427"/>
      <c r="V1524" s="441"/>
      <c r="W1524" s="427"/>
      <c r="X1524" s="430"/>
      <c r="Y1524" s="427"/>
      <c r="Z1524" s="430"/>
      <c r="AA1524" s="427"/>
      <c r="AB1524" s="430"/>
      <c r="AC1524" s="431"/>
      <c r="AD1524" s="434"/>
      <c r="AE1524" s="435"/>
      <c r="AF1524" s="444"/>
      <c r="AG1524" s="445"/>
      <c r="AH1524" s="430"/>
      <c r="AI1524" s="431"/>
      <c r="AJ1524" s="434"/>
      <c r="AK1524" s="435"/>
      <c r="AL1524" s="448"/>
      <c r="AM1524" s="449"/>
      <c r="AN1524" s="430"/>
      <c r="AO1524" s="431"/>
      <c r="AP1524" s="434"/>
      <c r="AQ1524" s="435"/>
      <c r="AR1524" s="448"/>
      <c r="AS1524" s="449"/>
      <c r="AT1524" s="452"/>
      <c r="AU1524" s="453"/>
      <c r="AV1524" s="456"/>
      <c r="AW1524" s="457"/>
      <c r="AX1524" s="448"/>
      <c r="AY1524" s="449"/>
      <c r="AZ1524" s="430"/>
      <c r="BA1524" s="431"/>
      <c r="BB1524" s="434"/>
      <c r="BC1524" s="435"/>
      <c r="BD1524" s="448"/>
      <c r="BE1524" s="449"/>
      <c r="BF1524" s="452"/>
      <c r="BG1524" s="453"/>
      <c r="BH1524" s="456"/>
      <c r="BI1524" s="457"/>
      <c r="BJ1524" s="448"/>
      <c r="BK1524" s="449"/>
      <c r="BL1524" s="409"/>
      <c r="BM1524" s="410"/>
      <c r="BN1524" s="411"/>
      <c r="BO1524" s="405"/>
      <c r="BP1524" s="405"/>
      <c r="BQ1524" s="65" t="s">
        <v>66</v>
      </c>
      <c r="BR1524" s="66" t="e">
        <f>IF(#REF!="B",#REF!,IF(#REF!="C",#REF!,#REF!))</f>
        <v>#REF!</v>
      </c>
      <c r="BS1524" s="787"/>
    </row>
    <row r="1525" spans="1:71" ht="21.75" customHeight="1" x14ac:dyDescent="0.35">
      <c r="A1525" s="779"/>
      <c r="B1525" s="458" t="str">
        <f>IF(ROSTER!B10="","",ROSTER!B10)</f>
        <v/>
      </c>
      <c r="C1525" s="416" t="str">
        <f>IF(ROSTER!C$10="","",ROSTER!C$10)</f>
        <v/>
      </c>
      <c r="D1525" s="417"/>
      <c r="E1525" s="418"/>
      <c r="F1525" s="420">
        <f>IF(E1525="y",1,IF(E1525="S",1,0))</f>
        <v>0</v>
      </c>
      <c r="G1525" s="422">
        <f>IF(E1525="S",1,0)</f>
        <v>0</v>
      </c>
      <c r="H1525" s="424"/>
      <c r="I1525" s="425"/>
      <c r="J1525" s="428"/>
      <c r="K1525" s="429"/>
      <c r="L1525" s="432"/>
      <c r="M1525" s="433"/>
      <c r="N1525" s="436">
        <f>L1525+J1525</f>
        <v>0</v>
      </c>
      <c r="O1525" s="437"/>
      <c r="P1525" s="428"/>
      <c r="Q1525" s="429"/>
      <c r="R1525" s="432"/>
      <c r="S1525" s="440"/>
      <c r="T1525" s="432"/>
      <c r="U1525" s="425"/>
      <c r="V1525" s="440"/>
      <c r="W1525" s="425"/>
      <c r="X1525" s="428"/>
      <c r="Y1525" s="425"/>
      <c r="Z1525" s="428"/>
      <c r="AA1525" s="425"/>
      <c r="AB1525" s="428"/>
      <c r="AC1525" s="429"/>
      <c r="AD1525" s="432"/>
      <c r="AE1525" s="433"/>
      <c r="AF1525" s="442">
        <f>IF(AB1525=0,0,(AD1525/AB1525)*100)</f>
        <v>0</v>
      </c>
      <c r="AG1525" s="443"/>
      <c r="AH1525" s="428"/>
      <c r="AI1525" s="429"/>
      <c r="AJ1525" s="432"/>
      <c r="AK1525" s="433"/>
      <c r="AL1525" s="446">
        <f>IF(AH1525=0,0,(AJ1525/AH1525)*100)</f>
        <v>0</v>
      </c>
      <c r="AM1525" s="447"/>
      <c r="AN1525" s="428"/>
      <c r="AO1525" s="429"/>
      <c r="AP1525" s="432"/>
      <c r="AQ1525" s="433"/>
      <c r="AR1525" s="446">
        <f>IF(AN1525=0,0,(AP1525/AN1525)*100)</f>
        <v>0</v>
      </c>
      <c r="AS1525" s="447"/>
      <c r="AT1525" s="450">
        <f>AB1525+AH1525+AN1525</f>
        <v>0</v>
      </c>
      <c r="AU1525" s="451"/>
      <c r="AV1525" s="454">
        <f>AD1525+AJ1525+AP1525</f>
        <v>0</v>
      </c>
      <c r="AW1525" s="455"/>
      <c r="AX1525" s="446">
        <f>IF(AT1525=0,0,(AV1525/AT1525)*100)</f>
        <v>0</v>
      </c>
      <c r="AY1525" s="447"/>
      <c r="AZ1525" s="428"/>
      <c r="BA1525" s="429"/>
      <c r="BB1525" s="432"/>
      <c r="BC1525" s="433"/>
      <c r="BD1525" s="446">
        <f>IF(AZ1525=0,0,(BB1525/AZ1525)*100)</f>
        <v>0</v>
      </c>
      <c r="BE1525" s="447"/>
      <c r="BF1525" s="450">
        <f>AT1525+AZ1525</f>
        <v>0</v>
      </c>
      <c r="BG1525" s="451"/>
      <c r="BH1525" s="454">
        <f>AV1525+BB1525</f>
        <v>0</v>
      </c>
      <c r="BI1525" s="455"/>
      <c r="BJ1525" s="446">
        <f>IF(BF1525=0,0,(BH1525/BF1525)*100)</f>
        <v>0</v>
      </c>
      <c r="BK1525" s="447"/>
      <c r="BL1525" s="406">
        <f>(AD1525*2)+(AJ1525*2)+(AP1525*3)+BB1525</f>
        <v>0</v>
      </c>
      <c r="BM1525" s="407"/>
      <c r="BN1525" s="408"/>
      <c r="BO1525" s="404" t="e">
        <f>(BL1525*BR$1523)+(N1525*BR$1524)+(X1525*BR$1525)+(R1525*BR$1526)+(V1525*BR$1527)+(Z1525*BR$1528)</f>
        <v>#REF!</v>
      </c>
      <c r="BP1525" s="404" t="e">
        <f>((AZ1525-BB1525)*BR$1530)+((AT1525-AV1525)*BR$1529)+(H1525*BR$1531)+(P1525*BR$1532)</f>
        <v>#REF!</v>
      </c>
      <c r="BQ1525" s="65" t="s">
        <v>67</v>
      </c>
      <c r="BR1525" s="66" t="e">
        <f>IF(#REF!="B",#REF!,IF(#REF!="C",#REF!,#REF!))</f>
        <v>#REF!</v>
      </c>
      <c r="BS1525" s="787"/>
    </row>
    <row r="1526" spans="1:71" ht="21.75" customHeight="1" x14ac:dyDescent="0.35">
      <c r="A1526" s="779"/>
      <c r="B1526" s="459"/>
      <c r="C1526" s="412" t="str">
        <f>IF(ROSTER!D$10="","",ROSTER!D$10)</f>
        <v/>
      </c>
      <c r="D1526" s="413"/>
      <c r="E1526" s="419"/>
      <c r="F1526" s="421"/>
      <c r="G1526" s="423"/>
      <c r="H1526" s="426"/>
      <c r="I1526" s="427"/>
      <c r="J1526" s="430"/>
      <c r="K1526" s="431"/>
      <c r="L1526" s="434"/>
      <c r="M1526" s="435"/>
      <c r="N1526" s="438" t="s">
        <v>14</v>
      </c>
      <c r="O1526" s="439"/>
      <c r="P1526" s="430"/>
      <c r="Q1526" s="431"/>
      <c r="R1526" s="434"/>
      <c r="S1526" s="441"/>
      <c r="T1526" s="434"/>
      <c r="U1526" s="427"/>
      <c r="V1526" s="441"/>
      <c r="W1526" s="427"/>
      <c r="X1526" s="430"/>
      <c r="Y1526" s="427"/>
      <c r="Z1526" s="430"/>
      <c r="AA1526" s="427"/>
      <c r="AB1526" s="430"/>
      <c r="AC1526" s="431"/>
      <c r="AD1526" s="434"/>
      <c r="AE1526" s="435"/>
      <c r="AF1526" s="444"/>
      <c r="AG1526" s="445"/>
      <c r="AH1526" s="430"/>
      <c r="AI1526" s="431"/>
      <c r="AJ1526" s="434"/>
      <c r="AK1526" s="435"/>
      <c r="AL1526" s="448"/>
      <c r="AM1526" s="449"/>
      <c r="AN1526" s="430"/>
      <c r="AO1526" s="431"/>
      <c r="AP1526" s="434"/>
      <c r="AQ1526" s="435"/>
      <c r="AR1526" s="448"/>
      <c r="AS1526" s="449"/>
      <c r="AT1526" s="452"/>
      <c r="AU1526" s="453"/>
      <c r="AV1526" s="456"/>
      <c r="AW1526" s="457"/>
      <c r="AX1526" s="448"/>
      <c r="AY1526" s="449"/>
      <c r="AZ1526" s="430"/>
      <c r="BA1526" s="431"/>
      <c r="BB1526" s="434"/>
      <c r="BC1526" s="435"/>
      <c r="BD1526" s="448"/>
      <c r="BE1526" s="449"/>
      <c r="BF1526" s="452"/>
      <c r="BG1526" s="453"/>
      <c r="BH1526" s="456"/>
      <c r="BI1526" s="457"/>
      <c r="BJ1526" s="448"/>
      <c r="BK1526" s="449"/>
      <c r="BL1526" s="409"/>
      <c r="BM1526" s="410"/>
      <c r="BN1526" s="411"/>
      <c r="BO1526" s="405"/>
      <c r="BP1526" s="405"/>
      <c r="BQ1526" s="65" t="s">
        <v>68</v>
      </c>
      <c r="BR1526" s="66" t="e">
        <f>IF(#REF!="B",#REF!,IF(#REF!="C",#REF!,#REF!))</f>
        <v>#REF!</v>
      </c>
      <c r="BS1526" s="787"/>
    </row>
    <row r="1527" spans="1:71" ht="21.75" customHeight="1" x14ac:dyDescent="0.35">
      <c r="A1527" s="779"/>
      <c r="B1527" s="414" t="str">
        <f>IF(ROSTER!B12="","",ROSTER!B12)</f>
        <v/>
      </c>
      <c r="C1527" s="416" t="str">
        <f>IF(ROSTER!C$12="","",ROSTER!C$12)</f>
        <v/>
      </c>
      <c r="D1527" s="417"/>
      <c r="E1527" s="418"/>
      <c r="F1527" s="420">
        <f>IF(E1527="y",1,IF(E1527="S",1,0))</f>
        <v>0</v>
      </c>
      <c r="G1527" s="422">
        <f>IF(E1527="S",1,0)</f>
        <v>0</v>
      </c>
      <c r="H1527" s="424"/>
      <c r="I1527" s="425"/>
      <c r="J1527" s="428"/>
      <c r="K1527" s="429"/>
      <c r="L1527" s="432"/>
      <c r="M1527" s="433"/>
      <c r="N1527" s="436">
        <f>L1527+J1527</f>
        <v>0</v>
      </c>
      <c r="O1527" s="437"/>
      <c r="P1527" s="428"/>
      <c r="Q1527" s="429"/>
      <c r="R1527" s="432"/>
      <c r="S1527" s="440"/>
      <c r="T1527" s="432"/>
      <c r="U1527" s="425"/>
      <c r="V1527" s="440"/>
      <c r="W1527" s="425"/>
      <c r="X1527" s="428"/>
      <c r="Y1527" s="425"/>
      <c r="Z1527" s="428"/>
      <c r="AA1527" s="425"/>
      <c r="AB1527" s="428"/>
      <c r="AC1527" s="429"/>
      <c r="AD1527" s="432"/>
      <c r="AE1527" s="433"/>
      <c r="AF1527" s="442">
        <f>IF(AB1527=0,0,(AD1527/AB1527)*100)</f>
        <v>0</v>
      </c>
      <c r="AG1527" s="443"/>
      <c r="AH1527" s="428"/>
      <c r="AI1527" s="429"/>
      <c r="AJ1527" s="432"/>
      <c r="AK1527" s="433"/>
      <c r="AL1527" s="446">
        <f>IF(AH1527=0,0,(AJ1527/AH1527)*100)</f>
        <v>0</v>
      </c>
      <c r="AM1527" s="447"/>
      <c r="AN1527" s="428"/>
      <c r="AO1527" s="429"/>
      <c r="AP1527" s="432"/>
      <c r="AQ1527" s="433"/>
      <c r="AR1527" s="446">
        <f>IF(AN1527=0,0,(AP1527/AN1527)*100)</f>
        <v>0</v>
      </c>
      <c r="AS1527" s="447"/>
      <c r="AT1527" s="450">
        <f>AB1527+AH1527+AN1527</f>
        <v>0</v>
      </c>
      <c r="AU1527" s="451"/>
      <c r="AV1527" s="454">
        <f>AD1527+AJ1527+AP1527</f>
        <v>0</v>
      </c>
      <c r="AW1527" s="455"/>
      <c r="AX1527" s="446">
        <f>IF(AT1527=0,0,(AV1527/AT1527)*100)</f>
        <v>0</v>
      </c>
      <c r="AY1527" s="447"/>
      <c r="AZ1527" s="428"/>
      <c r="BA1527" s="429"/>
      <c r="BB1527" s="432"/>
      <c r="BC1527" s="433"/>
      <c r="BD1527" s="446">
        <f>IF(AZ1527=0,0,(BB1527/AZ1527)*100)</f>
        <v>0</v>
      </c>
      <c r="BE1527" s="447"/>
      <c r="BF1527" s="450">
        <f>AT1527+AZ1527</f>
        <v>0</v>
      </c>
      <c r="BG1527" s="451"/>
      <c r="BH1527" s="454">
        <f>AV1527+BB1527</f>
        <v>0</v>
      </c>
      <c r="BI1527" s="455"/>
      <c r="BJ1527" s="446">
        <f>IF(BF1527=0,0,(BH1527/BF1527)*100)</f>
        <v>0</v>
      </c>
      <c r="BK1527" s="447"/>
      <c r="BL1527" s="406">
        <f>(AD1527*2)+(AJ1527*2)+(AP1527*3)+BB1527</f>
        <v>0</v>
      </c>
      <c r="BM1527" s="407"/>
      <c r="BN1527" s="408"/>
      <c r="BO1527" s="404" t="e">
        <f>(BL1527*BR$1523)+(N1527*BR$1524)+(X1527*BR$1525)+(R1527*BR$1526)+(V1527*BR$1527)+(Z1527*BR$1528)</f>
        <v>#REF!</v>
      </c>
      <c r="BP1527" s="404" t="e">
        <f>((AZ1527-BB1527)*BR$1530)+((AT1527-AV1527)*BR$1529)+(H1527*BR$1531)+(P1527*BR$1532)</f>
        <v>#REF!</v>
      </c>
      <c r="BQ1527" s="65" t="s">
        <v>69</v>
      </c>
      <c r="BR1527" s="66" t="e">
        <f>IF(#REF!="B",#REF!,IF(#REF!="C",#REF!,#REF!))</f>
        <v>#REF!</v>
      </c>
      <c r="BS1527" s="787"/>
    </row>
    <row r="1528" spans="1:71" ht="21.75" customHeight="1" x14ac:dyDescent="0.35">
      <c r="A1528" s="779"/>
      <c r="B1528" s="415"/>
      <c r="C1528" s="412" t="str">
        <f>IF(ROSTER!D$12="","",ROSTER!D$12)</f>
        <v/>
      </c>
      <c r="D1528" s="413"/>
      <c r="E1528" s="419"/>
      <c r="F1528" s="421"/>
      <c r="G1528" s="423"/>
      <c r="H1528" s="426"/>
      <c r="I1528" s="427"/>
      <c r="J1528" s="430"/>
      <c r="K1528" s="431"/>
      <c r="L1528" s="434"/>
      <c r="M1528" s="435"/>
      <c r="N1528" s="438" t="s">
        <v>14</v>
      </c>
      <c r="O1528" s="439"/>
      <c r="P1528" s="430"/>
      <c r="Q1528" s="431"/>
      <c r="R1528" s="434"/>
      <c r="S1528" s="441"/>
      <c r="T1528" s="434"/>
      <c r="U1528" s="427"/>
      <c r="V1528" s="441"/>
      <c r="W1528" s="427"/>
      <c r="X1528" s="430"/>
      <c r="Y1528" s="427"/>
      <c r="Z1528" s="430"/>
      <c r="AA1528" s="427"/>
      <c r="AB1528" s="430"/>
      <c r="AC1528" s="431"/>
      <c r="AD1528" s="434"/>
      <c r="AE1528" s="435"/>
      <c r="AF1528" s="444"/>
      <c r="AG1528" s="445"/>
      <c r="AH1528" s="430"/>
      <c r="AI1528" s="431"/>
      <c r="AJ1528" s="434"/>
      <c r="AK1528" s="435"/>
      <c r="AL1528" s="448"/>
      <c r="AM1528" s="449"/>
      <c r="AN1528" s="430"/>
      <c r="AO1528" s="431"/>
      <c r="AP1528" s="434"/>
      <c r="AQ1528" s="435"/>
      <c r="AR1528" s="448"/>
      <c r="AS1528" s="449"/>
      <c r="AT1528" s="452"/>
      <c r="AU1528" s="453"/>
      <c r="AV1528" s="456"/>
      <c r="AW1528" s="457"/>
      <c r="AX1528" s="448"/>
      <c r="AY1528" s="449"/>
      <c r="AZ1528" s="430"/>
      <c r="BA1528" s="431"/>
      <c r="BB1528" s="434"/>
      <c r="BC1528" s="435"/>
      <c r="BD1528" s="448"/>
      <c r="BE1528" s="449"/>
      <c r="BF1528" s="452"/>
      <c r="BG1528" s="453"/>
      <c r="BH1528" s="456"/>
      <c r="BI1528" s="457"/>
      <c r="BJ1528" s="448"/>
      <c r="BK1528" s="449"/>
      <c r="BL1528" s="409"/>
      <c r="BM1528" s="410"/>
      <c r="BN1528" s="411"/>
      <c r="BO1528" s="405"/>
      <c r="BP1528" s="405"/>
      <c r="BQ1528" s="65" t="s">
        <v>70</v>
      </c>
      <c r="BR1528" s="66" t="e">
        <f>IF(#REF!="B",#REF!,IF(#REF!="C",#REF!,#REF!))</f>
        <v>#REF!</v>
      </c>
      <c r="BS1528" s="787"/>
    </row>
    <row r="1529" spans="1:71" ht="21.75" customHeight="1" x14ac:dyDescent="0.35">
      <c r="A1529" s="779"/>
      <c r="B1529" s="414" t="str">
        <f>IF(ROSTER!B14="","",ROSTER!B14)</f>
        <v/>
      </c>
      <c r="C1529" s="416" t="str">
        <f>IF(ROSTER!C$14="","",ROSTER!C$14)</f>
        <v/>
      </c>
      <c r="D1529" s="417"/>
      <c r="E1529" s="418"/>
      <c r="F1529" s="420">
        <f>IF(E1529="y",1,IF(E1529="S",1,0))</f>
        <v>0</v>
      </c>
      <c r="G1529" s="422">
        <f>IF(E1529="S",1,0)</f>
        <v>0</v>
      </c>
      <c r="H1529" s="424"/>
      <c r="I1529" s="425"/>
      <c r="J1529" s="428"/>
      <c r="K1529" s="429"/>
      <c r="L1529" s="432"/>
      <c r="M1529" s="433"/>
      <c r="N1529" s="436">
        <f>L1529+J1529</f>
        <v>0</v>
      </c>
      <c r="O1529" s="437"/>
      <c r="P1529" s="428"/>
      <c r="Q1529" s="429"/>
      <c r="R1529" s="432"/>
      <c r="S1529" s="440"/>
      <c r="T1529" s="432"/>
      <c r="U1529" s="425"/>
      <c r="V1529" s="440"/>
      <c r="W1529" s="425"/>
      <c r="X1529" s="428"/>
      <c r="Y1529" s="425"/>
      <c r="Z1529" s="428"/>
      <c r="AA1529" s="425"/>
      <c r="AB1529" s="428"/>
      <c r="AC1529" s="429"/>
      <c r="AD1529" s="432"/>
      <c r="AE1529" s="433"/>
      <c r="AF1529" s="442">
        <f>IF(AB1529=0,0,(AD1529/AB1529)*100)</f>
        <v>0</v>
      </c>
      <c r="AG1529" s="443"/>
      <c r="AH1529" s="428"/>
      <c r="AI1529" s="429"/>
      <c r="AJ1529" s="432"/>
      <c r="AK1529" s="433"/>
      <c r="AL1529" s="446">
        <f>IF(AH1529=0,0,(AJ1529/AH1529)*100)</f>
        <v>0</v>
      </c>
      <c r="AM1529" s="447"/>
      <c r="AN1529" s="428"/>
      <c r="AO1529" s="429"/>
      <c r="AP1529" s="432"/>
      <c r="AQ1529" s="433"/>
      <c r="AR1529" s="446">
        <f>IF(AN1529=0,0,(AP1529/AN1529)*100)</f>
        <v>0</v>
      </c>
      <c r="AS1529" s="447"/>
      <c r="AT1529" s="450">
        <f>AB1529+AH1529+AN1529</f>
        <v>0</v>
      </c>
      <c r="AU1529" s="451"/>
      <c r="AV1529" s="454">
        <f>AD1529+AJ1529+AP1529</f>
        <v>0</v>
      </c>
      <c r="AW1529" s="455"/>
      <c r="AX1529" s="446">
        <f>IF(AT1529=0,0,(AV1529/AT1529)*100)</f>
        <v>0</v>
      </c>
      <c r="AY1529" s="447"/>
      <c r="AZ1529" s="428"/>
      <c r="BA1529" s="429"/>
      <c r="BB1529" s="432"/>
      <c r="BC1529" s="433"/>
      <c r="BD1529" s="446">
        <f>IF(AZ1529=0,0,(BB1529/AZ1529)*100)</f>
        <v>0</v>
      </c>
      <c r="BE1529" s="447"/>
      <c r="BF1529" s="450">
        <f>AT1529+AZ1529</f>
        <v>0</v>
      </c>
      <c r="BG1529" s="451"/>
      <c r="BH1529" s="454">
        <f>AV1529+BB1529</f>
        <v>0</v>
      </c>
      <c r="BI1529" s="455"/>
      <c r="BJ1529" s="446">
        <f>IF(BF1529=0,0,(BH1529/BF1529)*100)</f>
        <v>0</v>
      </c>
      <c r="BK1529" s="447"/>
      <c r="BL1529" s="406">
        <f>(AD1529*2)+(AJ1529*2)+(AP1529*3)+BB1529</f>
        <v>0</v>
      </c>
      <c r="BM1529" s="407"/>
      <c r="BN1529" s="408"/>
      <c r="BO1529" s="404" t="e">
        <f>(BL1529*BR$1523)+(N1529*BR$1524)+(X1529*BR$1525)+(R1529*BR$1526)+(V1529*BR$1527)+(Z1529*BR$1528)</f>
        <v>#REF!</v>
      </c>
      <c r="BP1529" s="404" t="e">
        <f>((AZ1529-BB1529)*BR$1530)+((AT1529-AV1529)*BR$1529)+(H1529*BR$1531)+(P1529*BR$1532)</f>
        <v>#REF!</v>
      </c>
      <c r="BQ1529" s="65" t="s">
        <v>71</v>
      </c>
      <c r="BR1529" s="66" t="e">
        <f>IF(#REF!="B",#REF!,IF(#REF!="C",#REF!,#REF!))</f>
        <v>#REF!</v>
      </c>
      <c r="BS1529" s="787"/>
    </row>
    <row r="1530" spans="1:71" ht="21.75" customHeight="1" x14ac:dyDescent="0.35">
      <c r="A1530" s="779"/>
      <c r="B1530" s="415"/>
      <c r="C1530" s="412" t="str">
        <f>IF(ROSTER!D$14="","",ROSTER!D$14)</f>
        <v/>
      </c>
      <c r="D1530" s="413"/>
      <c r="E1530" s="419"/>
      <c r="F1530" s="421"/>
      <c r="G1530" s="423"/>
      <c r="H1530" s="426"/>
      <c r="I1530" s="427"/>
      <c r="J1530" s="430"/>
      <c r="K1530" s="431"/>
      <c r="L1530" s="434"/>
      <c r="M1530" s="435"/>
      <c r="N1530" s="438" t="s">
        <v>14</v>
      </c>
      <c r="O1530" s="439"/>
      <c r="P1530" s="430"/>
      <c r="Q1530" s="431"/>
      <c r="R1530" s="434"/>
      <c r="S1530" s="441"/>
      <c r="T1530" s="434"/>
      <c r="U1530" s="427"/>
      <c r="V1530" s="441"/>
      <c r="W1530" s="427"/>
      <c r="X1530" s="430"/>
      <c r="Y1530" s="427"/>
      <c r="Z1530" s="430"/>
      <c r="AA1530" s="427"/>
      <c r="AB1530" s="430"/>
      <c r="AC1530" s="431"/>
      <c r="AD1530" s="434"/>
      <c r="AE1530" s="435"/>
      <c r="AF1530" s="444"/>
      <c r="AG1530" s="445"/>
      <c r="AH1530" s="430"/>
      <c r="AI1530" s="431"/>
      <c r="AJ1530" s="434"/>
      <c r="AK1530" s="435"/>
      <c r="AL1530" s="448"/>
      <c r="AM1530" s="449"/>
      <c r="AN1530" s="430"/>
      <c r="AO1530" s="431"/>
      <c r="AP1530" s="434"/>
      <c r="AQ1530" s="435"/>
      <c r="AR1530" s="448"/>
      <c r="AS1530" s="449"/>
      <c r="AT1530" s="452"/>
      <c r="AU1530" s="453"/>
      <c r="AV1530" s="456"/>
      <c r="AW1530" s="457"/>
      <c r="AX1530" s="448"/>
      <c r="AY1530" s="449"/>
      <c r="AZ1530" s="430"/>
      <c r="BA1530" s="431"/>
      <c r="BB1530" s="434"/>
      <c r="BC1530" s="435"/>
      <c r="BD1530" s="448"/>
      <c r="BE1530" s="449"/>
      <c r="BF1530" s="452"/>
      <c r="BG1530" s="453"/>
      <c r="BH1530" s="456"/>
      <c r="BI1530" s="457"/>
      <c r="BJ1530" s="448"/>
      <c r="BK1530" s="449"/>
      <c r="BL1530" s="409"/>
      <c r="BM1530" s="410"/>
      <c r="BN1530" s="411"/>
      <c r="BO1530" s="405"/>
      <c r="BP1530" s="405"/>
      <c r="BQ1530" s="65" t="s">
        <v>72</v>
      </c>
      <c r="BR1530" s="66" t="e">
        <f>IF(#REF!="B",#REF!,IF(#REF!="C",#REF!,#REF!))</f>
        <v>#REF!</v>
      </c>
      <c r="BS1530" s="787"/>
    </row>
    <row r="1531" spans="1:71" ht="21.75" customHeight="1" x14ac:dyDescent="0.35">
      <c r="A1531" s="779"/>
      <c r="B1531" s="414" t="str">
        <f>IF(ROSTER!B16="","",ROSTER!B16)</f>
        <v/>
      </c>
      <c r="C1531" s="416" t="str">
        <f>IF(ROSTER!C$16="","",ROSTER!C$16)</f>
        <v/>
      </c>
      <c r="D1531" s="417"/>
      <c r="E1531" s="418"/>
      <c r="F1531" s="420">
        <f>IF(E1531="y",1,IF(E1531="S",1,0))</f>
        <v>0</v>
      </c>
      <c r="G1531" s="422">
        <f>IF(E1531="S",1,0)</f>
        <v>0</v>
      </c>
      <c r="H1531" s="424"/>
      <c r="I1531" s="425"/>
      <c r="J1531" s="428"/>
      <c r="K1531" s="429"/>
      <c r="L1531" s="432"/>
      <c r="M1531" s="433"/>
      <c r="N1531" s="436">
        <f>L1531+J1531</f>
        <v>0</v>
      </c>
      <c r="O1531" s="437"/>
      <c r="P1531" s="428"/>
      <c r="Q1531" s="429"/>
      <c r="R1531" s="432"/>
      <c r="S1531" s="440"/>
      <c r="T1531" s="432"/>
      <c r="U1531" s="425"/>
      <c r="V1531" s="440"/>
      <c r="W1531" s="425"/>
      <c r="X1531" s="428"/>
      <c r="Y1531" s="425"/>
      <c r="Z1531" s="428"/>
      <c r="AA1531" s="425"/>
      <c r="AB1531" s="428"/>
      <c r="AC1531" s="429"/>
      <c r="AD1531" s="432"/>
      <c r="AE1531" s="433"/>
      <c r="AF1531" s="442">
        <f>IF(AB1531=0,0,(AD1531/AB1531)*100)</f>
        <v>0</v>
      </c>
      <c r="AG1531" s="443"/>
      <c r="AH1531" s="428"/>
      <c r="AI1531" s="429"/>
      <c r="AJ1531" s="432"/>
      <c r="AK1531" s="433"/>
      <c r="AL1531" s="446">
        <f>IF(AH1531=0,0,(AJ1531/AH1531)*100)</f>
        <v>0</v>
      </c>
      <c r="AM1531" s="447"/>
      <c r="AN1531" s="428"/>
      <c r="AO1531" s="429"/>
      <c r="AP1531" s="432"/>
      <c r="AQ1531" s="433"/>
      <c r="AR1531" s="446">
        <f>IF(AN1531=0,0,(AP1531/AN1531)*100)</f>
        <v>0</v>
      </c>
      <c r="AS1531" s="447"/>
      <c r="AT1531" s="450">
        <f>AB1531+AH1531+AN1531</f>
        <v>0</v>
      </c>
      <c r="AU1531" s="451"/>
      <c r="AV1531" s="454">
        <f>AD1531+AJ1531+AP1531</f>
        <v>0</v>
      </c>
      <c r="AW1531" s="455"/>
      <c r="AX1531" s="446">
        <f>IF(AT1531=0,0,(AV1531/AT1531)*100)</f>
        <v>0</v>
      </c>
      <c r="AY1531" s="447"/>
      <c r="AZ1531" s="428"/>
      <c r="BA1531" s="429"/>
      <c r="BB1531" s="432"/>
      <c r="BC1531" s="433"/>
      <c r="BD1531" s="446">
        <f>IF(AZ1531=0,0,(BB1531/AZ1531)*100)</f>
        <v>0</v>
      </c>
      <c r="BE1531" s="447"/>
      <c r="BF1531" s="450">
        <f>AT1531+AZ1531</f>
        <v>0</v>
      </c>
      <c r="BG1531" s="451"/>
      <c r="BH1531" s="454">
        <f>AV1531+BB1531</f>
        <v>0</v>
      </c>
      <c r="BI1531" s="455"/>
      <c r="BJ1531" s="446">
        <f>IF(BF1531=0,0,(BH1531/BF1531)*100)</f>
        <v>0</v>
      </c>
      <c r="BK1531" s="447"/>
      <c r="BL1531" s="406">
        <f>(AD1531*2)+(AJ1531*2)+(AP1531*3)+BB1531</f>
        <v>0</v>
      </c>
      <c r="BM1531" s="407"/>
      <c r="BN1531" s="408"/>
      <c r="BO1531" s="404" t="e">
        <f>(BL1531*BR$1523)+(N1531*BR$1524)+(X1531*BR$1525)+(R1531*BR$1526)+(V1531*BR$1527)+(Z1531*BR$1528)</f>
        <v>#REF!</v>
      </c>
      <c r="BP1531" s="404" t="e">
        <f>((AZ1531-BB1531)*BR$1530)+((AT1531-AV1531)*BR$1529)+(H1531*BR$1531)+(P1531*BR$1532)</f>
        <v>#REF!</v>
      </c>
      <c r="BQ1531" s="65" t="s">
        <v>73</v>
      </c>
      <c r="BR1531" s="66" t="e">
        <f>IF(#REF!="B",#REF!,IF(#REF!="C",#REF!,#REF!))</f>
        <v>#REF!</v>
      </c>
      <c r="BS1531" s="787"/>
    </row>
    <row r="1532" spans="1:71" ht="21.75" customHeight="1" x14ac:dyDescent="0.35">
      <c r="A1532" s="779"/>
      <c r="B1532" s="415"/>
      <c r="C1532" s="412" t="str">
        <f>IF(ROSTER!D$16="","",ROSTER!D$16)</f>
        <v/>
      </c>
      <c r="D1532" s="413"/>
      <c r="E1532" s="419"/>
      <c r="F1532" s="421"/>
      <c r="G1532" s="423"/>
      <c r="H1532" s="426"/>
      <c r="I1532" s="427"/>
      <c r="J1532" s="430"/>
      <c r="K1532" s="431"/>
      <c r="L1532" s="434"/>
      <c r="M1532" s="435"/>
      <c r="N1532" s="438" t="s">
        <v>14</v>
      </c>
      <c r="O1532" s="439"/>
      <c r="P1532" s="430"/>
      <c r="Q1532" s="431"/>
      <c r="R1532" s="434"/>
      <c r="S1532" s="441"/>
      <c r="T1532" s="434"/>
      <c r="U1532" s="427"/>
      <c r="V1532" s="441"/>
      <c r="W1532" s="427"/>
      <c r="X1532" s="430"/>
      <c r="Y1532" s="427"/>
      <c r="Z1532" s="430"/>
      <c r="AA1532" s="427"/>
      <c r="AB1532" s="430"/>
      <c r="AC1532" s="431"/>
      <c r="AD1532" s="434"/>
      <c r="AE1532" s="435"/>
      <c r="AF1532" s="444"/>
      <c r="AG1532" s="445"/>
      <c r="AH1532" s="430"/>
      <c r="AI1532" s="431"/>
      <c r="AJ1532" s="434"/>
      <c r="AK1532" s="435"/>
      <c r="AL1532" s="448"/>
      <c r="AM1532" s="449"/>
      <c r="AN1532" s="430"/>
      <c r="AO1532" s="431"/>
      <c r="AP1532" s="434"/>
      <c r="AQ1532" s="435"/>
      <c r="AR1532" s="448"/>
      <c r="AS1532" s="449"/>
      <c r="AT1532" s="452"/>
      <c r="AU1532" s="453"/>
      <c r="AV1532" s="456"/>
      <c r="AW1532" s="457"/>
      <c r="AX1532" s="448"/>
      <c r="AY1532" s="449"/>
      <c r="AZ1532" s="430"/>
      <c r="BA1532" s="431"/>
      <c r="BB1532" s="434"/>
      <c r="BC1532" s="435"/>
      <c r="BD1532" s="448"/>
      <c r="BE1532" s="449"/>
      <c r="BF1532" s="452"/>
      <c r="BG1532" s="453"/>
      <c r="BH1532" s="456"/>
      <c r="BI1532" s="457"/>
      <c r="BJ1532" s="448"/>
      <c r="BK1532" s="449"/>
      <c r="BL1532" s="409"/>
      <c r="BM1532" s="410"/>
      <c r="BN1532" s="411"/>
      <c r="BO1532" s="405"/>
      <c r="BP1532" s="405"/>
      <c r="BQ1532" s="65" t="s">
        <v>74</v>
      </c>
      <c r="BR1532" s="66" t="e">
        <f>IF(#REF!="B",#REF!,IF(#REF!="C",#REF!,#REF!))</f>
        <v>#REF!</v>
      </c>
      <c r="BS1532" s="787"/>
    </row>
    <row r="1533" spans="1:71" ht="21.75" customHeight="1" x14ac:dyDescent="0.25">
      <c r="A1533" s="779"/>
      <c r="B1533" s="414" t="str">
        <f>IF(ROSTER!B18="","",ROSTER!B18)</f>
        <v/>
      </c>
      <c r="C1533" s="416" t="str">
        <f>IF(ROSTER!C$18="","",ROSTER!C$18)</f>
        <v/>
      </c>
      <c r="D1533" s="417"/>
      <c r="E1533" s="418"/>
      <c r="F1533" s="420">
        <f>IF(E1533="y",1,IF(E1533="S",1,0))</f>
        <v>0</v>
      </c>
      <c r="G1533" s="422">
        <f>IF(E1533="S",1,0)</f>
        <v>0</v>
      </c>
      <c r="H1533" s="424"/>
      <c r="I1533" s="425"/>
      <c r="J1533" s="428"/>
      <c r="K1533" s="429"/>
      <c r="L1533" s="432"/>
      <c r="M1533" s="433"/>
      <c r="N1533" s="436">
        <f>L1533+J1533</f>
        <v>0</v>
      </c>
      <c r="O1533" s="437"/>
      <c r="P1533" s="428"/>
      <c r="Q1533" s="429"/>
      <c r="R1533" s="432"/>
      <c r="S1533" s="440"/>
      <c r="T1533" s="432"/>
      <c r="U1533" s="425"/>
      <c r="V1533" s="440"/>
      <c r="W1533" s="425"/>
      <c r="X1533" s="428"/>
      <c r="Y1533" s="425"/>
      <c r="Z1533" s="428"/>
      <c r="AA1533" s="425"/>
      <c r="AB1533" s="428"/>
      <c r="AC1533" s="429"/>
      <c r="AD1533" s="432"/>
      <c r="AE1533" s="433"/>
      <c r="AF1533" s="442">
        <f>IF(AB1533=0,0,(AD1533/AB1533)*100)</f>
        <v>0</v>
      </c>
      <c r="AG1533" s="443"/>
      <c r="AH1533" s="428"/>
      <c r="AI1533" s="429"/>
      <c r="AJ1533" s="432"/>
      <c r="AK1533" s="433"/>
      <c r="AL1533" s="446">
        <f>IF(AH1533=0,0,(AJ1533/AH1533)*100)</f>
        <v>0</v>
      </c>
      <c r="AM1533" s="447"/>
      <c r="AN1533" s="428"/>
      <c r="AO1533" s="429"/>
      <c r="AP1533" s="432"/>
      <c r="AQ1533" s="433"/>
      <c r="AR1533" s="446">
        <f>IF(AN1533=0,0,(AP1533/AN1533)*100)</f>
        <v>0</v>
      </c>
      <c r="AS1533" s="447"/>
      <c r="AT1533" s="450">
        <f>AB1533+AH1533+AN1533</f>
        <v>0</v>
      </c>
      <c r="AU1533" s="451"/>
      <c r="AV1533" s="454">
        <f>AD1533+AJ1533+AP1533</f>
        <v>0</v>
      </c>
      <c r="AW1533" s="455"/>
      <c r="AX1533" s="446">
        <f>IF(AT1533=0,0,(AV1533/AT1533)*100)</f>
        <v>0</v>
      </c>
      <c r="AY1533" s="447"/>
      <c r="AZ1533" s="428"/>
      <c r="BA1533" s="429"/>
      <c r="BB1533" s="432"/>
      <c r="BC1533" s="433"/>
      <c r="BD1533" s="446">
        <f>IF(AZ1533=0,0,(BB1533/AZ1533)*100)</f>
        <v>0</v>
      </c>
      <c r="BE1533" s="447"/>
      <c r="BF1533" s="450">
        <f>AT1533+AZ1533</f>
        <v>0</v>
      </c>
      <c r="BG1533" s="451"/>
      <c r="BH1533" s="454">
        <f>AV1533+BB1533</f>
        <v>0</v>
      </c>
      <c r="BI1533" s="455"/>
      <c r="BJ1533" s="446">
        <f>IF(BF1533=0,0,(BH1533/BF1533)*100)</f>
        <v>0</v>
      </c>
      <c r="BK1533" s="447"/>
      <c r="BL1533" s="406">
        <f>(AD1533*2)+(AJ1533*2)+(AP1533*3)+BB1533</f>
        <v>0</v>
      </c>
      <c r="BM1533" s="407"/>
      <c r="BN1533" s="408"/>
      <c r="BO1533" s="404" t="e">
        <f>(BL1533*BR$1523)+(N1533*BR$1524)+(X1533*BR$1525)+(R1533*BR$1526)+(V1533*BR$1527)+(Z1533*BR$1528)</f>
        <v>#REF!</v>
      </c>
      <c r="BP1533" s="404" t="e">
        <f>((AZ1533-BB1533)*BR$1530)+((AT1533-AV1533)*BR$1529)+(H1533*BR$1531)+(P1533*BR$1532)</f>
        <v>#REF!</v>
      </c>
      <c r="BQ1533" s="53"/>
      <c r="BR1533" s="53"/>
      <c r="BS1533" s="787"/>
    </row>
    <row r="1534" spans="1:71" ht="21.75" customHeight="1" x14ac:dyDescent="0.25">
      <c r="A1534" s="779"/>
      <c r="B1534" s="415"/>
      <c r="C1534" s="412" t="str">
        <f>IF(ROSTER!D$18="","",ROSTER!D$18)</f>
        <v/>
      </c>
      <c r="D1534" s="413"/>
      <c r="E1534" s="419"/>
      <c r="F1534" s="421"/>
      <c r="G1534" s="423"/>
      <c r="H1534" s="426"/>
      <c r="I1534" s="427"/>
      <c r="J1534" s="430"/>
      <c r="K1534" s="431"/>
      <c r="L1534" s="434"/>
      <c r="M1534" s="435"/>
      <c r="N1534" s="438"/>
      <c r="O1534" s="439"/>
      <c r="P1534" s="430"/>
      <c r="Q1534" s="431"/>
      <c r="R1534" s="434"/>
      <c r="S1534" s="441"/>
      <c r="T1534" s="434"/>
      <c r="U1534" s="427"/>
      <c r="V1534" s="441"/>
      <c r="W1534" s="427"/>
      <c r="X1534" s="430"/>
      <c r="Y1534" s="427"/>
      <c r="Z1534" s="430"/>
      <c r="AA1534" s="427"/>
      <c r="AB1534" s="430"/>
      <c r="AC1534" s="431"/>
      <c r="AD1534" s="434"/>
      <c r="AE1534" s="435"/>
      <c r="AF1534" s="444"/>
      <c r="AG1534" s="445"/>
      <c r="AH1534" s="430"/>
      <c r="AI1534" s="431"/>
      <c r="AJ1534" s="434"/>
      <c r="AK1534" s="435"/>
      <c r="AL1534" s="448"/>
      <c r="AM1534" s="449"/>
      <c r="AN1534" s="430"/>
      <c r="AO1534" s="431"/>
      <c r="AP1534" s="434"/>
      <c r="AQ1534" s="435"/>
      <c r="AR1534" s="448"/>
      <c r="AS1534" s="449"/>
      <c r="AT1534" s="452"/>
      <c r="AU1534" s="453"/>
      <c r="AV1534" s="456"/>
      <c r="AW1534" s="457"/>
      <c r="AX1534" s="448"/>
      <c r="AY1534" s="449"/>
      <c r="AZ1534" s="430"/>
      <c r="BA1534" s="431"/>
      <c r="BB1534" s="434"/>
      <c r="BC1534" s="435"/>
      <c r="BD1534" s="448"/>
      <c r="BE1534" s="449"/>
      <c r="BF1534" s="452"/>
      <c r="BG1534" s="453"/>
      <c r="BH1534" s="456"/>
      <c r="BI1534" s="457"/>
      <c r="BJ1534" s="448"/>
      <c r="BK1534" s="449"/>
      <c r="BL1534" s="409"/>
      <c r="BM1534" s="410"/>
      <c r="BN1534" s="411"/>
      <c r="BO1534" s="405"/>
      <c r="BP1534" s="405"/>
      <c r="BQ1534" s="53"/>
      <c r="BR1534" s="53"/>
      <c r="BS1534" s="779"/>
    </row>
    <row r="1535" spans="1:71" ht="21.75" customHeight="1" x14ac:dyDescent="0.25">
      <c r="A1535" s="779"/>
      <c r="B1535" s="414" t="str">
        <f>IF(ROSTER!B20="","",ROSTER!B20)</f>
        <v/>
      </c>
      <c r="C1535" s="416" t="str">
        <f>IF(ROSTER!C$20="","",ROSTER!C$20)</f>
        <v/>
      </c>
      <c r="D1535" s="417"/>
      <c r="E1535" s="418"/>
      <c r="F1535" s="420">
        <f>IF(E1535="y",1,IF(E1535="S",1,0))</f>
        <v>0</v>
      </c>
      <c r="G1535" s="422">
        <f>IF(E1535="S",1,0)</f>
        <v>0</v>
      </c>
      <c r="H1535" s="424"/>
      <c r="I1535" s="425"/>
      <c r="J1535" s="428"/>
      <c r="K1535" s="429"/>
      <c r="L1535" s="432"/>
      <c r="M1535" s="433"/>
      <c r="N1535" s="436">
        <f>L1535+J1535</f>
        <v>0</v>
      </c>
      <c r="O1535" s="437"/>
      <c r="P1535" s="428"/>
      <c r="Q1535" s="429"/>
      <c r="R1535" s="432"/>
      <c r="S1535" s="440"/>
      <c r="T1535" s="432"/>
      <c r="U1535" s="425"/>
      <c r="V1535" s="440"/>
      <c r="W1535" s="425"/>
      <c r="X1535" s="428"/>
      <c r="Y1535" s="425"/>
      <c r="Z1535" s="428"/>
      <c r="AA1535" s="425"/>
      <c r="AB1535" s="428"/>
      <c r="AC1535" s="429"/>
      <c r="AD1535" s="432"/>
      <c r="AE1535" s="433"/>
      <c r="AF1535" s="442">
        <f>IF(AB1535=0,0,(AD1535/AB1535)*100)</f>
        <v>0</v>
      </c>
      <c r="AG1535" s="443"/>
      <c r="AH1535" s="428"/>
      <c r="AI1535" s="429"/>
      <c r="AJ1535" s="432"/>
      <c r="AK1535" s="433"/>
      <c r="AL1535" s="446">
        <f>IF(AH1535=0,0,(AJ1535/AH1535)*100)</f>
        <v>0</v>
      </c>
      <c r="AM1535" s="447"/>
      <c r="AN1535" s="428"/>
      <c r="AO1535" s="429"/>
      <c r="AP1535" s="432"/>
      <c r="AQ1535" s="433"/>
      <c r="AR1535" s="446">
        <f>IF(AN1535=0,0,(AP1535/AN1535)*100)</f>
        <v>0</v>
      </c>
      <c r="AS1535" s="447"/>
      <c r="AT1535" s="450">
        <f>AB1535+AH1535+AN1535</f>
        <v>0</v>
      </c>
      <c r="AU1535" s="451"/>
      <c r="AV1535" s="454">
        <f>AD1535+AJ1535+AP1535</f>
        <v>0</v>
      </c>
      <c r="AW1535" s="455"/>
      <c r="AX1535" s="446">
        <f>IF(AT1535=0,0,(AV1535/AT1535)*100)</f>
        <v>0</v>
      </c>
      <c r="AY1535" s="447"/>
      <c r="AZ1535" s="428"/>
      <c r="BA1535" s="429"/>
      <c r="BB1535" s="432"/>
      <c r="BC1535" s="433"/>
      <c r="BD1535" s="446">
        <f>IF(AZ1535=0,0,(BB1535/AZ1535)*100)</f>
        <v>0</v>
      </c>
      <c r="BE1535" s="447"/>
      <c r="BF1535" s="450">
        <f>AT1535+AZ1535</f>
        <v>0</v>
      </c>
      <c r="BG1535" s="451"/>
      <c r="BH1535" s="454">
        <f>AV1535+BB1535</f>
        <v>0</v>
      </c>
      <c r="BI1535" s="455"/>
      <c r="BJ1535" s="446">
        <f>IF(BF1535=0,0,(BH1535/BF1535)*100)</f>
        <v>0</v>
      </c>
      <c r="BK1535" s="447"/>
      <c r="BL1535" s="406">
        <f>(AD1535*2)+(AJ1535*2)+(AP1535*3)+BB1535</f>
        <v>0</v>
      </c>
      <c r="BM1535" s="407"/>
      <c r="BN1535" s="408"/>
      <c r="BO1535" s="404" t="e">
        <f>(BL1535*BR$1523)+(N1535*BR$1524)+(X1535*BR$1525)+(R1535*BR$1526)+(V1535*BR$1527)+(Z1535*BR$1528)</f>
        <v>#REF!</v>
      </c>
      <c r="BP1535" s="404" t="e">
        <f>((AZ1535-BB1535)*BR$1530)+((AT1535-AV1535)*BR$1529)+(H1535*BR$1531)+(P1535*BR$1532)</f>
        <v>#REF!</v>
      </c>
      <c r="BQ1535" s="53"/>
      <c r="BR1535" s="53"/>
      <c r="BS1535" s="779"/>
    </row>
    <row r="1536" spans="1:71" ht="21.75" customHeight="1" x14ac:dyDescent="0.25">
      <c r="A1536" s="779"/>
      <c r="B1536" s="415"/>
      <c r="C1536" s="412" t="str">
        <f>IF(ROSTER!D$20="","",ROSTER!D$20)</f>
        <v/>
      </c>
      <c r="D1536" s="413"/>
      <c r="E1536" s="419"/>
      <c r="F1536" s="421"/>
      <c r="G1536" s="423"/>
      <c r="H1536" s="426"/>
      <c r="I1536" s="427"/>
      <c r="J1536" s="430"/>
      <c r="K1536" s="431"/>
      <c r="L1536" s="434"/>
      <c r="M1536" s="435"/>
      <c r="N1536" s="438" t="s">
        <v>14</v>
      </c>
      <c r="O1536" s="439"/>
      <c r="P1536" s="430"/>
      <c r="Q1536" s="431"/>
      <c r="R1536" s="434"/>
      <c r="S1536" s="441"/>
      <c r="T1536" s="434"/>
      <c r="U1536" s="427"/>
      <c r="V1536" s="441"/>
      <c r="W1536" s="427"/>
      <c r="X1536" s="430"/>
      <c r="Y1536" s="427"/>
      <c r="Z1536" s="430"/>
      <c r="AA1536" s="427"/>
      <c r="AB1536" s="430"/>
      <c r="AC1536" s="431"/>
      <c r="AD1536" s="434"/>
      <c r="AE1536" s="435"/>
      <c r="AF1536" s="444"/>
      <c r="AG1536" s="445"/>
      <c r="AH1536" s="430"/>
      <c r="AI1536" s="431"/>
      <c r="AJ1536" s="434"/>
      <c r="AK1536" s="435"/>
      <c r="AL1536" s="448"/>
      <c r="AM1536" s="449"/>
      <c r="AN1536" s="430"/>
      <c r="AO1536" s="431"/>
      <c r="AP1536" s="434"/>
      <c r="AQ1536" s="435"/>
      <c r="AR1536" s="448"/>
      <c r="AS1536" s="449"/>
      <c r="AT1536" s="452"/>
      <c r="AU1536" s="453"/>
      <c r="AV1536" s="456"/>
      <c r="AW1536" s="457"/>
      <c r="AX1536" s="448"/>
      <c r="AY1536" s="449"/>
      <c r="AZ1536" s="430"/>
      <c r="BA1536" s="431"/>
      <c r="BB1536" s="434"/>
      <c r="BC1536" s="435"/>
      <c r="BD1536" s="448"/>
      <c r="BE1536" s="449"/>
      <c r="BF1536" s="452"/>
      <c r="BG1536" s="453"/>
      <c r="BH1536" s="456"/>
      <c r="BI1536" s="457"/>
      <c r="BJ1536" s="448"/>
      <c r="BK1536" s="449"/>
      <c r="BL1536" s="409"/>
      <c r="BM1536" s="410"/>
      <c r="BN1536" s="411"/>
      <c r="BO1536" s="405"/>
      <c r="BP1536" s="405"/>
      <c r="BQ1536" s="53"/>
      <c r="BR1536" s="53"/>
      <c r="BS1536" s="779"/>
    </row>
    <row r="1537" spans="1:71" ht="21.75" customHeight="1" x14ac:dyDescent="0.25">
      <c r="A1537" s="779"/>
      <c r="B1537" s="414" t="str">
        <f>IF(ROSTER!B22="","",ROSTER!B22)</f>
        <v/>
      </c>
      <c r="C1537" s="416" t="str">
        <f>IF(ROSTER!C$22="","",ROSTER!C$22)</f>
        <v/>
      </c>
      <c r="D1537" s="417"/>
      <c r="E1537" s="418"/>
      <c r="F1537" s="420">
        <f>IF(E1537="y",1,IF(E1537="S",1,0))</f>
        <v>0</v>
      </c>
      <c r="G1537" s="422">
        <f>IF(E1537="S",1,0)</f>
        <v>0</v>
      </c>
      <c r="H1537" s="424"/>
      <c r="I1537" s="425"/>
      <c r="J1537" s="428"/>
      <c r="K1537" s="429"/>
      <c r="L1537" s="432"/>
      <c r="M1537" s="433"/>
      <c r="N1537" s="436">
        <f>L1537+J1537</f>
        <v>0</v>
      </c>
      <c r="O1537" s="437"/>
      <c r="P1537" s="428"/>
      <c r="Q1537" s="429"/>
      <c r="R1537" s="432"/>
      <c r="S1537" s="440"/>
      <c r="T1537" s="432"/>
      <c r="U1537" s="425"/>
      <c r="V1537" s="440"/>
      <c r="W1537" s="425"/>
      <c r="X1537" s="428"/>
      <c r="Y1537" s="425"/>
      <c r="Z1537" s="428"/>
      <c r="AA1537" s="425"/>
      <c r="AB1537" s="428"/>
      <c r="AC1537" s="429"/>
      <c r="AD1537" s="432"/>
      <c r="AE1537" s="433"/>
      <c r="AF1537" s="442">
        <f>IF(AB1537=0,0,(AD1537/AB1537)*100)</f>
        <v>0</v>
      </c>
      <c r="AG1537" s="443"/>
      <c r="AH1537" s="428"/>
      <c r="AI1537" s="429"/>
      <c r="AJ1537" s="432"/>
      <c r="AK1537" s="433"/>
      <c r="AL1537" s="446">
        <f>IF(AH1537=0,0,(AJ1537/AH1537)*100)</f>
        <v>0</v>
      </c>
      <c r="AM1537" s="447"/>
      <c r="AN1537" s="428"/>
      <c r="AO1537" s="429"/>
      <c r="AP1537" s="432"/>
      <c r="AQ1537" s="433"/>
      <c r="AR1537" s="446">
        <f>IF(AN1537=0,0,(AP1537/AN1537)*100)</f>
        <v>0</v>
      </c>
      <c r="AS1537" s="447"/>
      <c r="AT1537" s="450">
        <f>AB1537+AH1537+AN1537</f>
        <v>0</v>
      </c>
      <c r="AU1537" s="451"/>
      <c r="AV1537" s="454">
        <f>AD1537+AJ1537+AP1537</f>
        <v>0</v>
      </c>
      <c r="AW1537" s="455"/>
      <c r="AX1537" s="446">
        <f>IF(AT1537=0,0,(AV1537/AT1537)*100)</f>
        <v>0</v>
      </c>
      <c r="AY1537" s="447"/>
      <c r="AZ1537" s="428"/>
      <c r="BA1537" s="429"/>
      <c r="BB1537" s="432"/>
      <c r="BC1537" s="433"/>
      <c r="BD1537" s="446">
        <f>IF(AZ1537=0,0,(BB1537/AZ1537)*100)</f>
        <v>0</v>
      </c>
      <c r="BE1537" s="447"/>
      <c r="BF1537" s="450">
        <f>AT1537+AZ1537</f>
        <v>0</v>
      </c>
      <c r="BG1537" s="451"/>
      <c r="BH1537" s="454">
        <f>AV1537+BB1537</f>
        <v>0</v>
      </c>
      <c r="BI1537" s="455"/>
      <c r="BJ1537" s="446">
        <f>IF(BF1537=0,0,(BH1537/BF1537)*100)</f>
        <v>0</v>
      </c>
      <c r="BK1537" s="447"/>
      <c r="BL1537" s="406">
        <f>(AD1537*2)+(AJ1537*2)+(AP1537*3)+BB1537</f>
        <v>0</v>
      </c>
      <c r="BM1537" s="407"/>
      <c r="BN1537" s="408"/>
      <c r="BO1537" s="404" t="e">
        <f>(BL1537*BR$1523)+(N1537*BR$1524)+(X1537*BR$1525)+(R1537*BR$1526)+(V1537*BR$1527)+(Z1537*BR$1528)</f>
        <v>#REF!</v>
      </c>
      <c r="BP1537" s="404" t="e">
        <f>((AZ1537-BB1537)*BR$1530)+((AT1537-AV1537)*BR$1529)+(H1537*BR$1531)+(P1537*BR$1532)</f>
        <v>#REF!</v>
      </c>
      <c r="BQ1537" s="53"/>
      <c r="BR1537" s="53"/>
      <c r="BS1537" s="779"/>
    </row>
    <row r="1538" spans="1:71" ht="21.75" customHeight="1" x14ac:dyDescent="0.25">
      <c r="A1538" s="779"/>
      <c r="B1538" s="415"/>
      <c r="C1538" s="412" t="str">
        <f>IF(ROSTER!D$22="","",ROSTER!D$22)</f>
        <v/>
      </c>
      <c r="D1538" s="413"/>
      <c r="E1538" s="419"/>
      <c r="F1538" s="421"/>
      <c r="G1538" s="423"/>
      <c r="H1538" s="426"/>
      <c r="I1538" s="427"/>
      <c r="J1538" s="430"/>
      <c r="K1538" s="431"/>
      <c r="L1538" s="434"/>
      <c r="M1538" s="435"/>
      <c r="N1538" s="438" t="s">
        <v>14</v>
      </c>
      <c r="O1538" s="439"/>
      <c r="P1538" s="430"/>
      <c r="Q1538" s="431"/>
      <c r="R1538" s="434"/>
      <c r="S1538" s="441"/>
      <c r="T1538" s="434"/>
      <c r="U1538" s="427"/>
      <c r="V1538" s="441"/>
      <c r="W1538" s="427"/>
      <c r="X1538" s="430"/>
      <c r="Y1538" s="427"/>
      <c r="Z1538" s="430"/>
      <c r="AA1538" s="427"/>
      <c r="AB1538" s="430"/>
      <c r="AC1538" s="431"/>
      <c r="AD1538" s="434"/>
      <c r="AE1538" s="435"/>
      <c r="AF1538" s="444"/>
      <c r="AG1538" s="445"/>
      <c r="AH1538" s="430"/>
      <c r="AI1538" s="431"/>
      <c r="AJ1538" s="434"/>
      <c r="AK1538" s="435"/>
      <c r="AL1538" s="448"/>
      <c r="AM1538" s="449"/>
      <c r="AN1538" s="430"/>
      <c r="AO1538" s="431"/>
      <c r="AP1538" s="434"/>
      <c r="AQ1538" s="435"/>
      <c r="AR1538" s="448"/>
      <c r="AS1538" s="449"/>
      <c r="AT1538" s="452"/>
      <c r="AU1538" s="453"/>
      <c r="AV1538" s="456"/>
      <c r="AW1538" s="457"/>
      <c r="AX1538" s="448"/>
      <c r="AY1538" s="449"/>
      <c r="AZ1538" s="430"/>
      <c r="BA1538" s="431"/>
      <c r="BB1538" s="434"/>
      <c r="BC1538" s="435"/>
      <c r="BD1538" s="448"/>
      <c r="BE1538" s="449"/>
      <c r="BF1538" s="452"/>
      <c r="BG1538" s="453"/>
      <c r="BH1538" s="456"/>
      <c r="BI1538" s="457"/>
      <c r="BJ1538" s="448"/>
      <c r="BK1538" s="449"/>
      <c r="BL1538" s="409"/>
      <c r="BM1538" s="410"/>
      <c r="BN1538" s="411"/>
      <c r="BO1538" s="405"/>
      <c r="BP1538" s="405"/>
      <c r="BQ1538" s="53"/>
      <c r="BR1538" s="53"/>
      <c r="BS1538" s="779"/>
    </row>
    <row r="1539" spans="1:71" ht="21.75" customHeight="1" x14ac:dyDescent="0.25">
      <c r="A1539" s="779"/>
      <c r="B1539" s="414" t="str">
        <f>IF(ROSTER!B24="","",ROSTER!B24)</f>
        <v/>
      </c>
      <c r="C1539" s="416" t="str">
        <f>IF(ROSTER!C$24="","",ROSTER!C$24)</f>
        <v/>
      </c>
      <c r="D1539" s="417"/>
      <c r="E1539" s="418"/>
      <c r="F1539" s="420">
        <f>IF(E1539="y",1,IF(E1539="S",1,0))</f>
        <v>0</v>
      </c>
      <c r="G1539" s="422">
        <f>IF(E1539="S",1,0)</f>
        <v>0</v>
      </c>
      <c r="H1539" s="424"/>
      <c r="I1539" s="425"/>
      <c r="J1539" s="428"/>
      <c r="K1539" s="429"/>
      <c r="L1539" s="432"/>
      <c r="M1539" s="433"/>
      <c r="N1539" s="436">
        <f>L1539+J1539</f>
        <v>0</v>
      </c>
      <c r="O1539" s="437"/>
      <c r="P1539" s="428"/>
      <c r="Q1539" s="429"/>
      <c r="R1539" s="432"/>
      <c r="S1539" s="440"/>
      <c r="T1539" s="432"/>
      <c r="U1539" s="425"/>
      <c r="V1539" s="440"/>
      <c r="W1539" s="425"/>
      <c r="X1539" s="428"/>
      <c r="Y1539" s="425"/>
      <c r="Z1539" s="428"/>
      <c r="AA1539" s="425"/>
      <c r="AB1539" s="428"/>
      <c r="AC1539" s="429"/>
      <c r="AD1539" s="432"/>
      <c r="AE1539" s="433"/>
      <c r="AF1539" s="442">
        <f>IF(AB1539=0,0,(AD1539/AB1539)*100)</f>
        <v>0</v>
      </c>
      <c r="AG1539" s="443"/>
      <c r="AH1539" s="428"/>
      <c r="AI1539" s="429"/>
      <c r="AJ1539" s="432"/>
      <c r="AK1539" s="433"/>
      <c r="AL1539" s="446">
        <f>IF(AH1539=0,0,(AJ1539/AH1539)*100)</f>
        <v>0</v>
      </c>
      <c r="AM1539" s="447"/>
      <c r="AN1539" s="428"/>
      <c r="AO1539" s="429"/>
      <c r="AP1539" s="432"/>
      <c r="AQ1539" s="433"/>
      <c r="AR1539" s="446">
        <f>IF(AN1539=0,0,(AP1539/AN1539)*100)</f>
        <v>0</v>
      </c>
      <c r="AS1539" s="447"/>
      <c r="AT1539" s="450">
        <f>AB1539+AH1539+AN1539</f>
        <v>0</v>
      </c>
      <c r="AU1539" s="451"/>
      <c r="AV1539" s="454">
        <f>AD1539+AJ1539+AP1539</f>
        <v>0</v>
      </c>
      <c r="AW1539" s="455"/>
      <c r="AX1539" s="446">
        <f>IF(AT1539=0,0,(AV1539/AT1539)*100)</f>
        <v>0</v>
      </c>
      <c r="AY1539" s="447"/>
      <c r="AZ1539" s="428"/>
      <c r="BA1539" s="429"/>
      <c r="BB1539" s="432"/>
      <c r="BC1539" s="433"/>
      <c r="BD1539" s="446">
        <f>IF(AZ1539=0,0,(BB1539/AZ1539)*100)</f>
        <v>0</v>
      </c>
      <c r="BE1539" s="447"/>
      <c r="BF1539" s="450">
        <f>AT1539+AZ1539</f>
        <v>0</v>
      </c>
      <c r="BG1539" s="451"/>
      <c r="BH1539" s="454">
        <f>AV1539+BB1539</f>
        <v>0</v>
      </c>
      <c r="BI1539" s="455"/>
      <c r="BJ1539" s="446">
        <f>IF(BF1539=0,0,(BH1539/BF1539)*100)</f>
        <v>0</v>
      </c>
      <c r="BK1539" s="447"/>
      <c r="BL1539" s="406">
        <f>(AD1539*2)+(AJ1539*2)+(AP1539*3)+BB1539</f>
        <v>0</v>
      </c>
      <c r="BM1539" s="407"/>
      <c r="BN1539" s="408"/>
      <c r="BO1539" s="404" t="e">
        <f>(BL1539*BR$1523)+(N1539*BR$1524)+(X1539*BR$1525)+(R1539*BR$1526)+(V1539*BR$1527)+(Z1539*BR$1528)</f>
        <v>#REF!</v>
      </c>
      <c r="BP1539" s="404" t="e">
        <f>((AZ1539-BB1539)*BR$1530)+((AT1539-AV1539)*BR$1529)+(H1539*BR$1531)+(P1539*BR$1532)</f>
        <v>#REF!</v>
      </c>
      <c r="BQ1539" s="53"/>
      <c r="BR1539" s="53"/>
      <c r="BS1539" s="779"/>
    </row>
    <row r="1540" spans="1:71" ht="21.75" customHeight="1" x14ac:dyDescent="0.25">
      <c r="A1540" s="779"/>
      <c r="B1540" s="415"/>
      <c r="C1540" s="412" t="str">
        <f>IF(ROSTER!D$24="","",ROSTER!D$24)</f>
        <v/>
      </c>
      <c r="D1540" s="413"/>
      <c r="E1540" s="419"/>
      <c r="F1540" s="421"/>
      <c r="G1540" s="423"/>
      <c r="H1540" s="426"/>
      <c r="I1540" s="427"/>
      <c r="J1540" s="430"/>
      <c r="K1540" s="431"/>
      <c r="L1540" s="434"/>
      <c r="M1540" s="435"/>
      <c r="N1540" s="438" t="s">
        <v>14</v>
      </c>
      <c r="O1540" s="439"/>
      <c r="P1540" s="430"/>
      <c r="Q1540" s="431"/>
      <c r="R1540" s="434"/>
      <c r="S1540" s="441"/>
      <c r="T1540" s="434"/>
      <c r="U1540" s="427"/>
      <c r="V1540" s="441"/>
      <c r="W1540" s="427"/>
      <c r="X1540" s="430"/>
      <c r="Y1540" s="427"/>
      <c r="Z1540" s="430"/>
      <c r="AA1540" s="427"/>
      <c r="AB1540" s="430"/>
      <c r="AC1540" s="431"/>
      <c r="AD1540" s="434"/>
      <c r="AE1540" s="435"/>
      <c r="AF1540" s="444"/>
      <c r="AG1540" s="445"/>
      <c r="AH1540" s="430"/>
      <c r="AI1540" s="431"/>
      <c r="AJ1540" s="434"/>
      <c r="AK1540" s="435"/>
      <c r="AL1540" s="448"/>
      <c r="AM1540" s="449"/>
      <c r="AN1540" s="430"/>
      <c r="AO1540" s="431"/>
      <c r="AP1540" s="434"/>
      <c r="AQ1540" s="435"/>
      <c r="AR1540" s="448"/>
      <c r="AS1540" s="449"/>
      <c r="AT1540" s="452"/>
      <c r="AU1540" s="453"/>
      <c r="AV1540" s="456"/>
      <c r="AW1540" s="457"/>
      <c r="AX1540" s="448"/>
      <c r="AY1540" s="449"/>
      <c r="AZ1540" s="430"/>
      <c r="BA1540" s="431"/>
      <c r="BB1540" s="434"/>
      <c r="BC1540" s="435"/>
      <c r="BD1540" s="448"/>
      <c r="BE1540" s="449"/>
      <c r="BF1540" s="452"/>
      <c r="BG1540" s="453"/>
      <c r="BH1540" s="456"/>
      <c r="BI1540" s="457"/>
      <c r="BJ1540" s="448"/>
      <c r="BK1540" s="449"/>
      <c r="BL1540" s="409"/>
      <c r="BM1540" s="410"/>
      <c r="BN1540" s="411"/>
      <c r="BO1540" s="405"/>
      <c r="BP1540" s="405"/>
      <c r="BQ1540" s="53"/>
      <c r="BR1540" s="53"/>
      <c r="BS1540" s="779"/>
    </row>
    <row r="1541" spans="1:71" ht="21.75" customHeight="1" x14ac:dyDescent="0.25">
      <c r="A1541" s="779"/>
      <c r="B1541" s="414" t="str">
        <f>IF(ROSTER!B26="","",ROSTER!B26)</f>
        <v/>
      </c>
      <c r="C1541" s="416" t="str">
        <f>IF(ROSTER!C$26="","",ROSTER!C$26)</f>
        <v/>
      </c>
      <c r="D1541" s="417"/>
      <c r="E1541" s="418"/>
      <c r="F1541" s="420">
        <f>IF(E1541="y",1,IF(E1541="S",1,0))</f>
        <v>0</v>
      </c>
      <c r="G1541" s="422">
        <f>IF(E1541="S",1,0)</f>
        <v>0</v>
      </c>
      <c r="H1541" s="424"/>
      <c r="I1541" s="425"/>
      <c r="J1541" s="428"/>
      <c r="K1541" s="429"/>
      <c r="L1541" s="432"/>
      <c r="M1541" s="433"/>
      <c r="N1541" s="436">
        <f>L1541+J1541</f>
        <v>0</v>
      </c>
      <c r="O1541" s="437"/>
      <c r="P1541" s="428"/>
      <c r="Q1541" s="429"/>
      <c r="R1541" s="432"/>
      <c r="S1541" s="440"/>
      <c r="T1541" s="432"/>
      <c r="U1541" s="425"/>
      <c r="V1541" s="440"/>
      <c r="W1541" s="425"/>
      <c r="X1541" s="428"/>
      <c r="Y1541" s="425"/>
      <c r="Z1541" s="428"/>
      <c r="AA1541" s="425"/>
      <c r="AB1541" s="428"/>
      <c r="AC1541" s="429"/>
      <c r="AD1541" s="432"/>
      <c r="AE1541" s="433"/>
      <c r="AF1541" s="442">
        <f>IF(AB1541=0,0,(AD1541/AB1541)*100)</f>
        <v>0</v>
      </c>
      <c r="AG1541" s="443"/>
      <c r="AH1541" s="428"/>
      <c r="AI1541" s="429"/>
      <c r="AJ1541" s="432"/>
      <c r="AK1541" s="433"/>
      <c r="AL1541" s="446">
        <f>IF(AH1541=0,0,(AJ1541/AH1541)*100)</f>
        <v>0</v>
      </c>
      <c r="AM1541" s="447"/>
      <c r="AN1541" s="428"/>
      <c r="AO1541" s="429"/>
      <c r="AP1541" s="432"/>
      <c r="AQ1541" s="433"/>
      <c r="AR1541" s="446">
        <f>IF(AN1541=0,0,(AP1541/AN1541)*100)</f>
        <v>0</v>
      </c>
      <c r="AS1541" s="447"/>
      <c r="AT1541" s="450">
        <f>AB1541+AH1541+AN1541</f>
        <v>0</v>
      </c>
      <c r="AU1541" s="451"/>
      <c r="AV1541" s="454">
        <f>AD1541+AJ1541+AP1541</f>
        <v>0</v>
      </c>
      <c r="AW1541" s="455"/>
      <c r="AX1541" s="446">
        <f>IF(AT1541=0,0,(AV1541/AT1541)*100)</f>
        <v>0</v>
      </c>
      <c r="AY1541" s="447"/>
      <c r="AZ1541" s="428"/>
      <c r="BA1541" s="429"/>
      <c r="BB1541" s="432"/>
      <c r="BC1541" s="433"/>
      <c r="BD1541" s="446">
        <f>IF(AZ1541=0,0,(BB1541/AZ1541)*100)</f>
        <v>0</v>
      </c>
      <c r="BE1541" s="447"/>
      <c r="BF1541" s="450">
        <f>AT1541+AZ1541</f>
        <v>0</v>
      </c>
      <c r="BG1541" s="451"/>
      <c r="BH1541" s="454">
        <f>AV1541+BB1541</f>
        <v>0</v>
      </c>
      <c r="BI1541" s="455"/>
      <c r="BJ1541" s="446">
        <f>IF(BF1541=0,0,(BH1541/BF1541)*100)</f>
        <v>0</v>
      </c>
      <c r="BK1541" s="447"/>
      <c r="BL1541" s="406">
        <f>(AD1541*2)+(AJ1541*2)+(AP1541*3)+BB1541</f>
        <v>0</v>
      </c>
      <c r="BM1541" s="407"/>
      <c r="BN1541" s="408"/>
      <c r="BO1541" s="404" t="e">
        <f>(BL1541*BR$1523)+(N1541*BR$1524)+(X1541*BR$1525)+(R1541*BR$1526)+(V1541*BR$1527)+(Z1541*BR$1528)</f>
        <v>#REF!</v>
      </c>
      <c r="BP1541" s="404" t="e">
        <f>((AZ1541-BB1541)*BR$1530)+((AT1541-AV1541)*BR$1529)+(H1541*BR$1531)+(P1541*BR$1532)</f>
        <v>#REF!</v>
      </c>
      <c r="BQ1541" s="53"/>
      <c r="BR1541" s="53"/>
      <c r="BS1541" s="779"/>
    </row>
    <row r="1542" spans="1:71" ht="21.75" customHeight="1" x14ac:dyDescent="0.25">
      <c r="A1542" s="779"/>
      <c r="B1542" s="415"/>
      <c r="C1542" s="412" t="str">
        <f>IF(ROSTER!D$26="","",ROSTER!D$26)</f>
        <v/>
      </c>
      <c r="D1542" s="413"/>
      <c r="E1542" s="419"/>
      <c r="F1542" s="421"/>
      <c r="G1542" s="423"/>
      <c r="H1542" s="426"/>
      <c r="I1542" s="427"/>
      <c r="J1542" s="430"/>
      <c r="K1542" s="431"/>
      <c r="L1542" s="434"/>
      <c r="M1542" s="435"/>
      <c r="N1542" s="438" t="s">
        <v>14</v>
      </c>
      <c r="O1542" s="439"/>
      <c r="P1542" s="430"/>
      <c r="Q1542" s="431"/>
      <c r="R1542" s="434"/>
      <c r="S1542" s="441"/>
      <c r="T1542" s="434"/>
      <c r="U1542" s="427"/>
      <c r="V1542" s="441"/>
      <c r="W1542" s="427"/>
      <c r="X1542" s="430"/>
      <c r="Y1542" s="427"/>
      <c r="Z1542" s="430"/>
      <c r="AA1542" s="427"/>
      <c r="AB1542" s="430"/>
      <c r="AC1542" s="431"/>
      <c r="AD1542" s="434"/>
      <c r="AE1542" s="435"/>
      <c r="AF1542" s="444"/>
      <c r="AG1542" s="445"/>
      <c r="AH1542" s="430"/>
      <c r="AI1542" s="431"/>
      <c r="AJ1542" s="434"/>
      <c r="AK1542" s="435"/>
      <c r="AL1542" s="448"/>
      <c r="AM1542" s="449"/>
      <c r="AN1542" s="430"/>
      <c r="AO1542" s="431"/>
      <c r="AP1542" s="434"/>
      <c r="AQ1542" s="435"/>
      <c r="AR1542" s="448"/>
      <c r="AS1542" s="449"/>
      <c r="AT1542" s="452"/>
      <c r="AU1542" s="453"/>
      <c r="AV1542" s="456"/>
      <c r="AW1542" s="457"/>
      <c r="AX1542" s="448"/>
      <c r="AY1542" s="449"/>
      <c r="AZ1542" s="430"/>
      <c r="BA1542" s="431"/>
      <c r="BB1542" s="434"/>
      <c r="BC1542" s="435"/>
      <c r="BD1542" s="448"/>
      <c r="BE1542" s="449"/>
      <c r="BF1542" s="452"/>
      <c r="BG1542" s="453"/>
      <c r="BH1542" s="456"/>
      <c r="BI1542" s="457"/>
      <c r="BJ1542" s="448"/>
      <c r="BK1542" s="449"/>
      <c r="BL1542" s="409"/>
      <c r="BM1542" s="410"/>
      <c r="BN1542" s="411"/>
      <c r="BO1542" s="405"/>
      <c r="BP1542" s="405"/>
      <c r="BQ1542" s="53"/>
      <c r="BR1542" s="53"/>
      <c r="BS1542" s="779"/>
    </row>
    <row r="1543" spans="1:71" ht="21.75" customHeight="1" x14ac:dyDescent="0.25">
      <c r="A1543" s="779"/>
      <c r="B1543" s="414" t="str">
        <f>IF(ROSTER!B28="","",ROSTER!B28)</f>
        <v/>
      </c>
      <c r="C1543" s="416" t="str">
        <f>IF(ROSTER!C$28="","",ROSTER!C$28)</f>
        <v/>
      </c>
      <c r="D1543" s="417"/>
      <c r="E1543" s="418"/>
      <c r="F1543" s="420">
        <f>IF(E1543="y",1,IF(E1543="S",1,0))</f>
        <v>0</v>
      </c>
      <c r="G1543" s="422">
        <f>IF(E1543="S",1,0)</f>
        <v>0</v>
      </c>
      <c r="H1543" s="424"/>
      <c r="I1543" s="425"/>
      <c r="J1543" s="428"/>
      <c r="K1543" s="429"/>
      <c r="L1543" s="432"/>
      <c r="M1543" s="433"/>
      <c r="N1543" s="436">
        <f>L1543+J1543</f>
        <v>0</v>
      </c>
      <c r="O1543" s="437"/>
      <c r="P1543" s="428"/>
      <c r="Q1543" s="429"/>
      <c r="R1543" s="432"/>
      <c r="S1543" s="440"/>
      <c r="T1543" s="432"/>
      <c r="U1543" s="425"/>
      <c r="V1543" s="440"/>
      <c r="W1543" s="425"/>
      <c r="X1543" s="428"/>
      <c r="Y1543" s="425"/>
      <c r="Z1543" s="428"/>
      <c r="AA1543" s="425"/>
      <c r="AB1543" s="428"/>
      <c r="AC1543" s="429"/>
      <c r="AD1543" s="432"/>
      <c r="AE1543" s="433"/>
      <c r="AF1543" s="442">
        <f>IF(AB1543=0,0,(AD1543/AB1543)*100)</f>
        <v>0</v>
      </c>
      <c r="AG1543" s="443"/>
      <c r="AH1543" s="428"/>
      <c r="AI1543" s="429"/>
      <c r="AJ1543" s="432"/>
      <c r="AK1543" s="433"/>
      <c r="AL1543" s="446">
        <f>IF(AH1543=0,0,(AJ1543/AH1543)*100)</f>
        <v>0</v>
      </c>
      <c r="AM1543" s="447"/>
      <c r="AN1543" s="428"/>
      <c r="AO1543" s="429"/>
      <c r="AP1543" s="432"/>
      <c r="AQ1543" s="433"/>
      <c r="AR1543" s="446">
        <f>IF(AN1543=0,0,(AP1543/AN1543)*100)</f>
        <v>0</v>
      </c>
      <c r="AS1543" s="447"/>
      <c r="AT1543" s="450">
        <f>AB1543+AH1543+AN1543</f>
        <v>0</v>
      </c>
      <c r="AU1543" s="451"/>
      <c r="AV1543" s="454">
        <f>AD1543+AJ1543+AP1543</f>
        <v>0</v>
      </c>
      <c r="AW1543" s="455"/>
      <c r="AX1543" s="446">
        <f>IF(AT1543=0,0,(AV1543/AT1543)*100)</f>
        <v>0</v>
      </c>
      <c r="AY1543" s="447"/>
      <c r="AZ1543" s="428"/>
      <c r="BA1543" s="429"/>
      <c r="BB1543" s="432"/>
      <c r="BC1543" s="433"/>
      <c r="BD1543" s="446">
        <f>IF(AZ1543=0,0,(BB1543/AZ1543)*100)</f>
        <v>0</v>
      </c>
      <c r="BE1543" s="447"/>
      <c r="BF1543" s="450">
        <f>AT1543+AZ1543</f>
        <v>0</v>
      </c>
      <c r="BG1543" s="451"/>
      <c r="BH1543" s="454">
        <f>AV1543+BB1543</f>
        <v>0</v>
      </c>
      <c r="BI1543" s="455"/>
      <c r="BJ1543" s="446">
        <f>IF(BF1543=0,0,(BH1543/BF1543)*100)</f>
        <v>0</v>
      </c>
      <c r="BK1543" s="447"/>
      <c r="BL1543" s="406">
        <f>(AD1543*2)+(AJ1543*2)+(AP1543*3)+BB1543</f>
        <v>0</v>
      </c>
      <c r="BM1543" s="407"/>
      <c r="BN1543" s="408"/>
      <c r="BO1543" s="404" t="e">
        <f>(BL1543*BR$1523)+(N1543*BR$1524)+(X1543*BR$1525)+(R1543*BR$1526)+(V1543*BR$1527)+(Z1543*BR$1528)</f>
        <v>#REF!</v>
      </c>
      <c r="BP1543" s="404" t="e">
        <f>((AZ1543-BB1543)*BR$1530)+((AT1543-AV1543)*BR$1529)+(H1543*BR$1531)+(P1543*BR$1532)</f>
        <v>#REF!</v>
      </c>
      <c r="BQ1543" s="53"/>
      <c r="BR1543" s="53"/>
      <c r="BS1543" s="779"/>
    </row>
    <row r="1544" spans="1:71" ht="21.75" customHeight="1" x14ac:dyDescent="0.25">
      <c r="A1544" s="779"/>
      <c r="B1544" s="415"/>
      <c r="C1544" s="412" t="str">
        <f>IF(ROSTER!D$28="","",ROSTER!D$28)</f>
        <v/>
      </c>
      <c r="D1544" s="413"/>
      <c r="E1544" s="419"/>
      <c r="F1544" s="421"/>
      <c r="G1544" s="423"/>
      <c r="H1544" s="426"/>
      <c r="I1544" s="427"/>
      <c r="J1544" s="430"/>
      <c r="K1544" s="431"/>
      <c r="L1544" s="434"/>
      <c r="M1544" s="435"/>
      <c r="N1544" s="438" t="s">
        <v>14</v>
      </c>
      <c r="O1544" s="439"/>
      <c r="P1544" s="430"/>
      <c r="Q1544" s="431"/>
      <c r="R1544" s="434"/>
      <c r="S1544" s="441"/>
      <c r="T1544" s="434"/>
      <c r="U1544" s="427"/>
      <c r="V1544" s="441"/>
      <c r="W1544" s="427"/>
      <c r="X1544" s="430"/>
      <c r="Y1544" s="427"/>
      <c r="Z1544" s="430"/>
      <c r="AA1544" s="427"/>
      <c r="AB1544" s="430"/>
      <c r="AC1544" s="431"/>
      <c r="AD1544" s="434"/>
      <c r="AE1544" s="435"/>
      <c r="AF1544" s="444"/>
      <c r="AG1544" s="445"/>
      <c r="AH1544" s="430"/>
      <c r="AI1544" s="431"/>
      <c r="AJ1544" s="434"/>
      <c r="AK1544" s="435"/>
      <c r="AL1544" s="448"/>
      <c r="AM1544" s="449"/>
      <c r="AN1544" s="430"/>
      <c r="AO1544" s="431"/>
      <c r="AP1544" s="434"/>
      <c r="AQ1544" s="435"/>
      <c r="AR1544" s="448"/>
      <c r="AS1544" s="449"/>
      <c r="AT1544" s="452"/>
      <c r="AU1544" s="453"/>
      <c r="AV1544" s="456"/>
      <c r="AW1544" s="457"/>
      <c r="AX1544" s="448"/>
      <c r="AY1544" s="449"/>
      <c r="AZ1544" s="430"/>
      <c r="BA1544" s="431"/>
      <c r="BB1544" s="434"/>
      <c r="BC1544" s="435"/>
      <c r="BD1544" s="448"/>
      <c r="BE1544" s="449"/>
      <c r="BF1544" s="452"/>
      <c r="BG1544" s="453"/>
      <c r="BH1544" s="456"/>
      <c r="BI1544" s="457"/>
      <c r="BJ1544" s="448"/>
      <c r="BK1544" s="449"/>
      <c r="BL1544" s="409"/>
      <c r="BM1544" s="410"/>
      <c r="BN1544" s="411"/>
      <c r="BO1544" s="405"/>
      <c r="BP1544" s="405"/>
      <c r="BQ1544" s="53"/>
      <c r="BR1544" s="53"/>
      <c r="BS1544" s="779"/>
    </row>
    <row r="1545" spans="1:71" ht="21.75" customHeight="1" x14ac:dyDescent="0.25">
      <c r="A1545" s="779"/>
      <c r="B1545" s="414" t="str">
        <f>IF(ROSTER!B30="","",ROSTER!B30)</f>
        <v/>
      </c>
      <c r="C1545" s="416" t="str">
        <f>IF(ROSTER!C$30="","",ROSTER!C$30)</f>
        <v/>
      </c>
      <c r="D1545" s="417"/>
      <c r="E1545" s="418"/>
      <c r="F1545" s="420">
        <f>IF(E1545="y",1,IF(E1545="S",1,0))</f>
        <v>0</v>
      </c>
      <c r="G1545" s="422">
        <f>IF(E1545="S",1,0)</f>
        <v>0</v>
      </c>
      <c r="H1545" s="424"/>
      <c r="I1545" s="425"/>
      <c r="J1545" s="428"/>
      <c r="K1545" s="429"/>
      <c r="L1545" s="432"/>
      <c r="M1545" s="433"/>
      <c r="N1545" s="436">
        <f>L1545+J1545</f>
        <v>0</v>
      </c>
      <c r="O1545" s="437"/>
      <c r="P1545" s="428"/>
      <c r="Q1545" s="429"/>
      <c r="R1545" s="432"/>
      <c r="S1545" s="440"/>
      <c r="T1545" s="432"/>
      <c r="U1545" s="425"/>
      <c r="V1545" s="440"/>
      <c r="W1545" s="425"/>
      <c r="X1545" s="428"/>
      <c r="Y1545" s="425"/>
      <c r="Z1545" s="428"/>
      <c r="AA1545" s="425"/>
      <c r="AB1545" s="428"/>
      <c r="AC1545" s="429"/>
      <c r="AD1545" s="432"/>
      <c r="AE1545" s="433"/>
      <c r="AF1545" s="442">
        <f>IF(AB1545=0,0,(AD1545/AB1545)*100)</f>
        <v>0</v>
      </c>
      <c r="AG1545" s="443"/>
      <c r="AH1545" s="428"/>
      <c r="AI1545" s="429"/>
      <c r="AJ1545" s="432"/>
      <c r="AK1545" s="433"/>
      <c r="AL1545" s="446">
        <f>IF(AH1545=0,0,(AJ1545/AH1545)*100)</f>
        <v>0</v>
      </c>
      <c r="AM1545" s="447"/>
      <c r="AN1545" s="428"/>
      <c r="AO1545" s="429"/>
      <c r="AP1545" s="432"/>
      <c r="AQ1545" s="433"/>
      <c r="AR1545" s="446">
        <f>IF(AN1545=0,0,(AP1545/AN1545)*100)</f>
        <v>0</v>
      </c>
      <c r="AS1545" s="447"/>
      <c r="AT1545" s="450">
        <f>AB1545+AH1545+AN1545</f>
        <v>0</v>
      </c>
      <c r="AU1545" s="451"/>
      <c r="AV1545" s="454">
        <f>AD1545+AJ1545+AP1545</f>
        <v>0</v>
      </c>
      <c r="AW1545" s="455"/>
      <c r="AX1545" s="446">
        <f>IF(AT1545=0,0,(AV1545/AT1545)*100)</f>
        <v>0</v>
      </c>
      <c r="AY1545" s="447"/>
      <c r="AZ1545" s="428"/>
      <c r="BA1545" s="429"/>
      <c r="BB1545" s="432"/>
      <c r="BC1545" s="433"/>
      <c r="BD1545" s="446">
        <f>IF(AZ1545=0,0,(BB1545/AZ1545)*100)</f>
        <v>0</v>
      </c>
      <c r="BE1545" s="447"/>
      <c r="BF1545" s="450">
        <f>AT1545+AZ1545</f>
        <v>0</v>
      </c>
      <c r="BG1545" s="451"/>
      <c r="BH1545" s="454">
        <f>AV1545+BB1545</f>
        <v>0</v>
      </c>
      <c r="BI1545" s="455"/>
      <c r="BJ1545" s="446">
        <f>IF(BF1545=0,0,(BH1545/BF1545)*100)</f>
        <v>0</v>
      </c>
      <c r="BK1545" s="447"/>
      <c r="BL1545" s="406">
        <f>(AD1545*2)+(AJ1545*2)+(AP1545*3)+BB1545</f>
        <v>0</v>
      </c>
      <c r="BM1545" s="407"/>
      <c r="BN1545" s="408"/>
      <c r="BO1545" s="404" t="e">
        <f>(BL1545*BR$1523)+(N1545*BR$1524)+(X1545*BR$1525)+(R1545*BR$1526)+(V1545*BR$1527)+(Z1545*BR$1528)</f>
        <v>#REF!</v>
      </c>
      <c r="BP1545" s="404" t="e">
        <f>((AZ1545-BB1545)*BR$1530)+((AT1545-AV1545)*BR$1529)+(H1545*BR$1531)+(P1545*BR$1532)</f>
        <v>#REF!</v>
      </c>
      <c r="BQ1545" s="53"/>
      <c r="BR1545" s="53"/>
      <c r="BS1545" s="779"/>
    </row>
    <row r="1546" spans="1:71" ht="21.75" customHeight="1" x14ac:dyDescent="0.25">
      <c r="A1546" s="779"/>
      <c r="B1546" s="415"/>
      <c r="C1546" s="412" t="str">
        <f>IF(ROSTER!D$30="","",ROSTER!D$30)</f>
        <v/>
      </c>
      <c r="D1546" s="413"/>
      <c r="E1546" s="419"/>
      <c r="F1546" s="421"/>
      <c r="G1546" s="423"/>
      <c r="H1546" s="426"/>
      <c r="I1546" s="427"/>
      <c r="J1546" s="430"/>
      <c r="K1546" s="431"/>
      <c r="L1546" s="434"/>
      <c r="M1546" s="435"/>
      <c r="N1546" s="438" t="s">
        <v>14</v>
      </c>
      <c r="O1546" s="439"/>
      <c r="P1546" s="430"/>
      <c r="Q1546" s="431"/>
      <c r="R1546" s="434"/>
      <c r="S1546" s="441"/>
      <c r="T1546" s="434"/>
      <c r="U1546" s="427"/>
      <c r="V1546" s="441"/>
      <c r="W1546" s="427"/>
      <c r="X1546" s="430"/>
      <c r="Y1546" s="427"/>
      <c r="Z1546" s="430"/>
      <c r="AA1546" s="427"/>
      <c r="AB1546" s="430"/>
      <c r="AC1546" s="431"/>
      <c r="AD1546" s="434"/>
      <c r="AE1546" s="435"/>
      <c r="AF1546" s="444"/>
      <c r="AG1546" s="445"/>
      <c r="AH1546" s="430"/>
      <c r="AI1546" s="431"/>
      <c r="AJ1546" s="434"/>
      <c r="AK1546" s="435"/>
      <c r="AL1546" s="448"/>
      <c r="AM1546" s="449"/>
      <c r="AN1546" s="430"/>
      <c r="AO1546" s="431"/>
      <c r="AP1546" s="434"/>
      <c r="AQ1546" s="435"/>
      <c r="AR1546" s="448"/>
      <c r="AS1546" s="449"/>
      <c r="AT1546" s="452"/>
      <c r="AU1546" s="453"/>
      <c r="AV1546" s="456"/>
      <c r="AW1546" s="457"/>
      <c r="AX1546" s="448"/>
      <c r="AY1546" s="449"/>
      <c r="AZ1546" s="430"/>
      <c r="BA1546" s="431"/>
      <c r="BB1546" s="434"/>
      <c r="BC1546" s="435"/>
      <c r="BD1546" s="448"/>
      <c r="BE1546" s="449"/>
      <c r="BF1546" s="452"/>
      <c r="BG1546" s="453"/>
      <c r="BH1546" s="456"/>
      <c r="BI1546" s="457"/>
      <c r="BJ1546" s="448"/>
      <c r="BK1546" s="449"/>
      <c r="BL1546" s="409"/>
      <c r="BM1546" s="410"/>
      <c r="BN1546" s="411"/>
      <c r="BO1546" s="405"/>
      <c r="BP1546" s="405"/>
      <c r="BQ1546" s="53"/>
      <c r="BR1546" s="53"/>
      <c r="BS1546" s="779"/>
    </row>
    <row r="1547" spans="1:71" ht="21.75" customHeight="1" x14ac:dyDescent="0.25">
      <c r="A1547" s="779"/>
      <c r="B1547" s="414" t="str">
        <f>IF(ROSTER!B32="","",ROSTER!B32)</f>
        <v/>
      </c>
      <c r="C1547" s="416" t="str">
        <f>IF(ROSTER!C$32="","",ROSTER!C$32)</f>
        <v/>
      </c>
      <c r="D1547" s="417"/>
      <c r="E1547" s="418"/>
      <c r="F1547" s="420">
        <f>IF(E1547="y",1,IF(E1547="S",1,0))</f>
        <v>0</v>
      </c>
      <c r="G1547" s="422">
        <f>IF(E1547="S",1,0)</f>
        <v>0</v>
      </c>
      <c r="H1547" s="424"/>
      <c r="I1547" s="425"/>
      <c r="J1547" s="428"/>
      <c r="K1547" s="429"/>
      <c r="L1547" s="432"/>
      <c r="M1547" s="433"/>
      <c r="N1547" s="436">
        <f>L1547+J1547</f>
        <v>0</v>
      </c>
      <c r="O1547" s="437"/>
      <c r="P1547" s="428"/>
      <c r="Q1547" s="429"/>
      <c r="R1547" s="432"/>
      <c r="S1547" s="440"/>
      <c r="T1547" s="432"/>
      <c r="U1547" s="425"/>
      <c r="V1547" s="440"/>
      <c r="W1547" s="425"/>
      <c r="X1547" s="428"/>
      <c r="Y1547" s="425"/>
      <c r="Z1547" s="428"/>
      <c r="AA1547" s="425"/>
      <c r="AB1547" s="428"/>
      <c r="AC1547" s="429"/>
      <c r="AD1547" s="432"/>
      <c r="AE1547" s="433"/>
      <c r="AF1547" s="442">
        <f>IF(AB1547=0,0,(AD1547/AB1547)*100)</f>
        <v>0</v>
      </c>
      <c r="AG1547" s="443"/>
      <c r="AH1547" s="428"/>
      <c r="AI1547" s="429"/>
      <c r="AJ1547" s="432"/>
      <c r="AK1547" s="433"/>
      <c r="AL1547" s="446">
        <f>IF(AH1547=0,0,(AJ1547/AH1547)*100)</f>
        <v>0</v>
      </c>
      <c r="AM1547" s="447"/>
      <c r="AN1547" s="428"/>
      <c r="AO1547" s="429"/>
      <c r="AP1547" s="432"/>
      <c r="AQ1547" s="433"/>
      <c r="AR1547" s="446">
        <f>IF(AN1547=0,0,(AP1547/AN1547)*100)</f>
        <v>0</v>
      </c>
      <c r="AS1547" s="447"/>
      <c r="AT1547" s="450">
        <f>AB1547+AH1547+AN1547</f>
        <v>0</v>
      </c>
      <c r="AU1547" s="451"/>
      <c r="AV1547" s="454">
        <f>AD1547+AJ1547+AP1547</f>
        <v>0</v>
      </c>
      <c r="AW1547" s="455"/>
      <c r="AX1547" s="446">
        <f>IF(AT1547=0,0,(AV1547/AT1547)*100)</f>
        <v>0</v>
      </c>
      <c r="AY1547" s="447"/>
      <c r="AZ1547" s="428"/>
      <c r="BA1547" s="429"/>
      <c r="BB1547" s="432"/>
      <c r="BC1547" s="433"/>
      <c r="BD1547" s="446">
        <f>IF(AZ1547=0,0,(BB1547/AZ1547)*100)</f>
        <v>0</v>
      </c>
      <c r="BE1547" s="447"/>
      <c r="BF1547" s="450">
        <f>AT1547+AZ1547</f>
        <v>0</v>
      </c>
      <c r="BG1547" s="451"/>
      <c r="BH1547" s="454">
        <f>AV1547+BB1547</f>
        <v>0</v>
      </c>
      <c r="BI1547" s="455"/>
      <c r="BJ1547" s="446">
        <f>IF(BF1547=0,0,(BH1547/BF1547)*100)</f>
        <v>0</v>
      </c>
      <c r="BK1547" s="447"/>
      <c r="BL1547" s="406">
        <f>(AD1547*2)+(AJ1547*2)+(AP1547*3)+BB1547</f>
        <v>0</v>
      </c>
      <c r="BM1547" s="407"/>
      <c r="BN1547" s="408"/>
      <c r="BO1547" s="404" t="e">
        <f>(BL1547*BR$1523)+(N1547*BR$1524)+(X1547*BR$1525)+(R1547*BR$1526)+(V1547*BR$1527)+(Z1547*BR$1528)</f>
        <v>#REF!</v>
      </c>
      <c r="BP1547" s="404" t="e">
        <f>((AZ1547-BB1547)*BR$1530)+((AT1547-AV1547)*BR$1529)+(H1547*BR$1531)+(P1547*BR$1532)</f>
        <v>#REF!</v>
      </c>
      <c r="BQ1547" s="53"/>
      <c r="BR1547" s="53"/>
      <c r="BS1547" s="779"/>
    </row>
    <row r="1548" spans="1:71" ht="21.75" customHeight="1" x14ac:dyDescent="0.25">
      <c r="A1548" s="779"/>
      <c r="B1548" s="415"/>
      <c r="C1548" s="412" t="str">
        <f>IF(ROSTER!D$32="","",ROSTER!D$32)</f>
        <v/>
      </c>
      <c r="D1548" s="413"/>
      <c r="E1548" s="419"/>
      <c r="F1548" s="421"/>
      <c r="G1548" s="423"/>
      <c r="H1548" s="426"/>
      <c r="I1548" s="427"/>
      <c r="J1548" s="430"/>
      <c r="K1548" s="431"/>
      <c r="L1548" s="434"/>
      <c r="M1548" s="435"/>
      <c r="N1548" s="438" t="s">
        <v>14</v>
      </c>
      <c r="O1548" s="439"/>
      <c r="P1548" s="430"/>
      <c r="Q1548" s="431"/>
      <c r="R1548" s="434"/>
      <c r="S1548" s="441"/>
      <c r="T1548" s="434"/>
      <c r="U1548" s="427"/>
      <c r="V1548" s="441"/>
      <c r="W1548" s="427"/>
      <c r="X1548" s="430"/>
      <c r="Y1548" s="427"/>
      <c r="Z1548" s="430"/>
      <c r="AA1548" s="427"/>
      <c r="AB1548" s="430"/>
      <c r="AC1548" s="431"/>
      <c r="AD1548" s="434"/>
      <c r="AE1548" s="435"/>
      <c r="AF1548" s="444"/>
      <c r="AG1548" s="445"/>
      <c r="AH1548" s="430"/>
      <c r="AI1548" s="431"/>
      <c r="AJ1548" s="434"/>
      <c r="AK1548" s="435"/>
      <c r="AL1548" s="448"/>
      <c r="AM1548" s="449"/>
      <c r="AN1548" s="430"/>
      <c r="AO1548" s="431"/>
      <c r="AP1548" s="434"/>
      <c r="AQ1548" s="435"/>
      <c r="AR1548" s="448"/>
      <c r="AS1548" s="449"/>
      <c r="AT1548" s="452"/>
      <c r="AU1548" s="453"/>
      <c r="AV1548" s="456"/>
      <c r="AW1548" s="457"/>
      <c r="AX1548" s="448"/>
      <c r="AY1548" s="449"/>
      <c r="AZ1548" s="430"/>
      <c r="BA1548" s="431"/>
      <c r="BB1548" s="434"/>
      <c r="BC1548" s="435"/>
      <c r="BD1548" s="448"/>
      <c r="BE1548" s="449"/>
      <c r="BF1548" s="452"/>
      <c r="BG1548" s="453"/>
      <c r="BH1548" s="456"/>
      <c r="BI1548" s="457"/>
      <c r="BJ1548" s="448"/>
      <c r="BK1548" s="449"/>
      <c r="BL1548" s="409"/>
      <c r="BM1548" s="410"/>
      <c r="BN1548" s="411"/>
      <c r="BO1548" s="405"/>
      <c r="BP1548" s="405"/>
      <c r="BQ1548" s="53"/>
      <c r="BR1548" s="53"/>
      <c r="BS1548" s="779"/>
    </row>
    <row r="1549" spans="1:71" ht="21.75" customHeight="1" x14ac:dyDescent="0.25">
      <c r="A1549" s="779"/>
      <c r="B1549" s="414" t="str">
        <f>IF(ROSTER!B34="","",ROSTER!B34)</f>
        <v/>
      </c>
      <c r="C1549" s="416" t="str">
        <f>IF(ROSTER!C$34="","",ROSTER!C$34)</f>
        <v/>
      </c>
      <c r="D1549" s="417"/>
      <c r="E1549" s="418"/>
      <c r="F1549" s="420">
        <f>IF(E1549="y",1,IF(E1549="S",1,0))</f>
        <v>0</v>
      </c>
      <c r="G1549" s="422">
        <f>IF(E1549="S",1,0)</f>
        <v>0</v>
      </c>
      <c r="H1549" s="424"/>
      <c r="I1549" s="425"/>
      <c r="J1549" s="428"/>
      <c r="K1549" s="429"/>
      <c r="L1549" s="432"/>
      <c r="M1549" s="433"/>
      <c r="N1549" s="436">
        <f>L1549+J1549</f>
        <v>0</v>
      </c>
      <c r="O1549" s="437"/>
      <c r="P1549" s="428"/>
      <c r="Q1549" s="429"/>
      <c r="R1549" s="432"/>
      <c r="S1549" s="440"/>
      <c r="T1549" s="432"/>
      <c r="U1549" s="425"/>
      <c r="V1549" s="440"/>
      <c r="W1549" s="425"/>
      <c r="X1549" s="428"/>
      <c r="Y1549" s="425"/>
      <c r="Z1549" s="428"/>
      <c r="AA1549" s="425"/>
      <c r="AB1549" s="428"/>
      <c r="AC1549" s="429"/>
      <c r="AD1549" s="432"/>
      <c r="AE1549" s="433"/>
      <c r="AF1549" s="442">
        <f>IF(AB1549=0,0,(AD1549/AB1549)*100)</f>
        <v>0</v>
      </c>
      <c r="AG1549" s="443"/>
      <c r="AH1549" s="428"/>
      <c r="AI1549" s="429"/>
      <c r="AJ1549" s="432"/>
      <c r="AK1549" s="433"/>
      <c r="AL1549" s="446">
        <f>IF(AH1549=0,0,(AJ1549/AH1549)*100)</f>
        <v>0</v>
      </c>
      <c r="AM1549" s="447"/>
      <c r="AN1549" s="428"/>
      <c r="AO1549" s="429"/>
      <c r="AP1549" s="432"/>
      <c r="AQ1549" s="433"/>
      <c r="AR1549" s="446">
        <f>IF(AN1549=0,0,(AP1549/AN1549)*100)</f>
        <v>0</v>
      </c>
      <c r="AS1549" s="447"/>
      <c r="AT1549" s="450">
        <f>AB1549+AH1549+AN1549</f>
        <v>0</v>
      </c>
      <c r="AU1549" s="451"/>
      <c r="AV1549" s="454">
        <f>AD1549+AJ1549+AP1549</f>
        <v>0</v>
      </c>
      <c r="AW1549" s="455"/>
      <c r="AX1549" s="446">
        <f>IF(AT1549=0,0,(AV1549/AT1549)*100)</f>
        <v>0</v>
      </c>
      <c r="AY1549" s="447"/>
      <c r="AZ1549" s="428"/>
      <c r="BA1549" s="429"/>
      <c r="BB1549" s="432"/>
      <c r="BC1549" s="433"/>
      <c r="BD1549" s="446">
        <f>IF(AZ1549=0,0,(BB1549/AZ1549)*100)</f>
        <v>0</v>
      </c>
      <c r="BE1549" s="447"/>
      <c r="BF1549" s="450">
        <f>AT1549+AZ1549</f>
        <v>0</v>
      </c>
      <c r="BG1549" s="451"/>
      <c r="BH1549" s="454">
        <f>AV1549+BB1549</f>
        <v>0</v>
      </c>
      <c r="BI1549" s="455"/>
      <c r="BJ1549" s="446">
        <f>IF(BF1549=0,0,(BH1549/BF1549)*100)</f>
        <v>0</v>
      </c>
      <c r="BK1549" s="447"/>
      <c r="BL1549" s="406">
        <f>(AD1549*2)+(AJ1549*2)+(AP1549*3)+BB1549</f>
        <v>0</v>
      </c>
      <c r="BM1549" s="407"/>
      <c r="BN1549" s="408"/>
      <c r="BO1549" s="404" t="e">
        <f>(BL1549*BR$1523)+(N1549*BR$1524)+(X1549*BR$1525)+(R1549*BR$1526)+(V1549*BR$1527)+(Z1549*BR$1528)</f>
        <v>#REF!</v>
      </c>
      <c r="BP1549" s="404" t="e">
        <f>((AZ1549-BB1549)*BR$1530)+((AT1549-AV1549)*BR$1529)+(H1549*BR$1531)+(P1549*BR$1532)</f>
        <v>#REF!</v>
      </c>
      <c r="BQ1549" s="53"/>
      <c r="BR1549" s="53"/>
      <c r="BS1549" s="779"/>
    </row>
    <row r="1550" spans="1:71" ht="21.75" customHeight="1" x14ac:dyDescent="0.25">
      <c r="A1550" s="779"/>
      <c r="B1550" s="415"/>
      <c r="C1550" s="412" t="str">
        <f>IF(ROSTER!D$34="","",ROSTER!D$34)</f>
        <v/>
      </c>
      <c r="D1550" s="413"/>
      <c r="E1550" s="419"/>
      <c r="F1550" s="421"/>
      <c r="G1550" s="423"/>
      <c r="H1550" s="426"/>
      <c r="I1550" s="427"/>
      <c r="J1550" s="430"/>
      <c r="K1550" s="431"/>
      <c r="L1550" s="434"/>
      <c r="M1550" s="435"/>
      <c r="N1550" s="438" t="s">
        <v>14</v>
      </c>
      <c r="O1550" s="439"/>
      <c r="P1550" s="430"/>
      <c r="Q1550" s="431"/>
      <c r="R1550" s="434"/>
      <c r="S1550" s="441"/>
      <c r="T1550" s="434"/>
      <c r="U1550" s="427"/>
      <c r="V1550" s="441"/>
      <c r="W1550" s="427"/>
      <c r="X1550" s="430"/>
      <c r="Y1550" s="427"/>
      <c r="Z1550" s="430"/>
      <c r="AA1550" s="427"/>
      <c r="AB1550" s="430"/>
      <c r="AC1550" s="431"/>
      <c r="AD1550" s="434"/>
      <c r="AE1550" s="435"/>
      <c r="AF1550" s="444"/>
      <c r="AG1550" s="445"/>
      <c r="AH1550" s="430"/>
      <c r="AI1550" s="431"/>
      <c r="AJ1550" s="434"/>
      <c r="AK1550" s="435"/>
      <c r="AL1550" s="448"/>
      <c r="AM1550" s="449"/>
      <c r="AN1550" s="430"/>
      <c r="AO1550" s="431"/>
      <c r="AP1550" s="434"/>
      <c r="AQ1550" s="435"/>
      <c r="AR1550" s="448"/>
      <c r="AS1550" s="449"/>
      <c r="AT1550" s="452"/>
      <c r="AU1550" s="453"/>
      <c r="AV1550" s="456"/>
      <c r="AW1550" s="457"/>
      <c r="AX1550" s="448"/>
      <c r="AY1550" s="449"/>
      <c r="AZ1550" s="430"/>
      <c r="BA1550" s="431"/>
      <c r="BB1550" s="434"/>
      <c r="BC1550" s="435"/>
      <c r="BD1550" s="448"/>
      <c r="BE1550" s="449"/>
      <c r="BF1550" s="452"/>
      <c r="BG1550" s="453"/>
      <c r="BH1550" s="456"/>
      <c r="BI1550" s="457"/>
      <c r="BJ1550" s="448"/>
      <c r="BK1550" s="449"/>
      <c r="BL1550" s="409"/>
      <c r="BM1550" s="410"/>
      <c r="BN1550" s="411"/>
      <c r="BO1550" s="405"/>
      <c r="BP1550" s="405"/>
      <c r="BQ1550" s="53"/>
      <c r="BR1550" s="53"/>
      <c r="BS1550" s="779"/>
    </row>
    <row r="1551" spans="1:71" ht="21.75" customHeight="1" x14ac:dyDescent="0.25">
      <c r="A1551" s="779"/>
      <c r="B1551" s="414" t="str">
        <f>IF(ROSTER!B36="","",ROSTER!B36)</f>
        <v/>
      </c>
      <c r="C1551" s="416" t="str">
        <f>IF(ROSTER!C$36="","",ROSTER!C$36)</f>
        <v/>
      </c>
      <c r="D1551" s="417"/>
      <c r="E1551" s="418"/>
      <c r="F1551" s="420">
        <f>IF(E1551="y",1,IF(E1551="S",1,0))</f>
        <v>0</v>
      </c>
      <c r="G1551" s="422">
        <f>IF(E1551="S",1,0)</f>
        <v>0</v>
      </c>
      <c r="H1551" s="424"/>
      <c r="I1551" s="425"/>
      <c r="J1551" s="428"/>
      <c r="K1551" s="429"/>
      <c r="L1551" s="432"/>
      <c r="M1551" s="433"/>
      <c r="N1551" s="436">
        <f>L1551+J1551</f>
        <v>0</v>
      </c>
      <c r="O1551" s="437"/>
      <c r="P1551" s="428"/>
      <c r="Q1551" s="429"/>
      <c r="R1551" s="432"/>
      <c r="S1551" s="440"/>
      <c r="T1551" s="432"/>
      <c r="U1551" s="425"/>
      <c r="V1551" s="440"/>
      <c r="W1551" s="425"/>
      <c r="X1551" s="428"/>
      <c r="Y1551" s="425"/>
      <c r="Z1551" s="428"/>
      <c r="AA1551" s="425"/>
      <c r="AB1551" s="428"/>
      <c r="AC1551" s="429"/>
      <c r="AD1551" s="432"/>
      <c r="AE1551" s="433"/>
      <c r="AF1551" s="442">
        <f>IF(AB1551=0,0,(AD1551/AB1551)*100)</f>
        <v>0</v>
      </c>
      <c r="AG1551" s="443"/>
      <c r="AH1551" s="428"/>
      <c r="AI1551" s="429"/>
      <c r="AJ1551" s="432"/>
      <c r="AK1551" s="433"/>
      <c r="AL1551" s="446">
        <f>IF(AH1551=0,0,(AJ1551/AH1551)*100)</f>
        <v>0</v>
      </c>
      <c r="AM1551" s="447"/>
      <c r="AN1551" s="428"/>
      <c r="AO1551" s="429"/>
      <c r="AP1551" s="432"/>
      <c r="AQ1551" s="433"/>
      <c r="AR1551" s="446">
        <f>IF(AN1551=0,0,(AP1551/AN1551)*100)</f>
        <v>0</v>
      </c>
      <c r="AS1551" s="447"/>
      <c r="AT1551" s="450">
        <f>AB1551+AH1551+AN1551</f>
        <v>0</v>
      </c>
      <c r="AU1551" s="451"/>
      <c r="AV1551" s="454">
        <f>AD1551+AJ1551+AP1551</f>
        <v>0</v>
      </c>
      <c r="AW1551" s="455"/>
      <c r="AX1551" s="446">
        <f>IF(AT1551=0,0,(AV1551/AT1551)*100)</f>
        <v>0</v>
      </c>
      <c r="AY1551" s="447"/>
      <c r="AZ1551" s="428"/>
      <c r="BA1551" s="429"/>
      <c r="BB1551" s="432"/>
      <c r="BC1551" s="433"/>
      <c r="BD1551" s="446">
        <f>IF(AZ1551=0,0,(BB1551/AZ1551)*100)</f>
        <v>0</v>
      </c>
      <c r="BE1551" s="447"/>
      <c r="BF1551" s="450">
        <f>AT1551+AZ1551</f>
        <v>0</v>
      </c>
      <c r="BG1551" s="451"/>
      <c r="BH1551" s="454">
        <f>AV1551+BB1551</f>
        <v>0</v>
      </c>
      <c r="BI1551" s="455"/>
      <c r="BJ1551" s="446">
        <f>IF(BF1551=0,0,(BH1551/BF1551)*100)</f>
        <v>0</v>
      </c>
      <c r="BK1551" s="447"/>
      <c r="BL1551" s="406">
        <f>(AD1551*2)+(AJ1551*2)+(AP1551*3)+BB1551</f>
        <v>0</v>
      </c>
      <c r="BM1551" s="407"/>
      <c r="BN1551" s="408"/>
      <c r="BO1551" s="404" t="e">
        <f>(BL1551*BR$1523)+(N1551*BR$1524)+(X1551*BR$1525)+(R1551*BR$1526)+(V1551*BR$1527)+(Z1551*BR$1528)</f>
        <v>#REF!</v>
      </c>
      <c r="BP1551" s="404" t="e">
        <f>((AZ1551-BB1551)*BR$1530)+((AT1551-AV1551)*BR$1529)+(H1551*BR$1531)+(P1551*BR$1532)</f>
        <v>#REF!</v>
      </c>
      <c r="BQ1551" s="53"/>
      <c r="BR1551" s="53"/>
      <c r="BS1551" s="779"/>
    </row>
    <row r="1552" spans="1:71" ht="21.75" customHeight="1" x14ac:dyDescent="0.25">
      <c r="A1552" s="779"/>
      <c r="B1552" s="415"/>
      <c r="C1552" s="412" t="str">
        <f>IF(ROSTER!D$36="","",ROSTER!D$36)</f>
        <v/>
      </c>
      <c r="D1552" s="413"/>
      <c r="E1552" s="419"/>
      <c r="F1552" s="421"/>
      <c r="G1552" s="423"/>
      <c r="H1552" s="426"/>
      <c r="I1552" s="427"/>
      <c r="J1552" s="430"/>
      <c r="K1552" s="431"/>
      <c r="L1552" s="434"/>
      <c r="M1552" s="435"/>
      <c r="N1552" s="438" t="s">
        <v>14</v>
      </c>
      <c r="O1552" s="439"/>
      <c r="P1552" s="430"/>
      <c r="Q1552" s="431"/>
      <c r="R1552" s="434"/>
      <c r="S1552" s="441"/>
      <c r="T1552" s="434"/>
      <c r="U1552" s="427"/>
      <c r="V1552" s="441"/>
      <c r="W1552" s="427"/>
      <c r="X1552" s="430"/>
      <c r="Y1552" s="427"/>
      <c r="Z1552" s="430"/>
      <c r="AA1552" s="427"/>
      <c r="AB1552" s="430"/>
      <c r="AC1552" s="431"/>
      <c r="AD1552" s="434"/>
      <c r="AE1552" s="435"/>
      <c r="AF1552" s="444"/>
      <c r="AG1552" s="445"/>
      <c r="AH1552" s="430"/>
      <c r="AI1552" s="431"/>
      <c r="AJ1552" s="434"/>
      <c r="AK1552" s="435"/>
      <c r="AL1552" s="448"/>
      <c r="AM1552" s="449"/>
      <c r="AN1552" s="430"/>
      <c r="AO1552" s="431"/>
      <c r="AP1552" s="434"/>
      <c r="AQ1552" s="435"/>
      <c r="AR1552" s="448"/>
      <c r="AS1552" s="449"/>
      <c r="AT1552" s="452"/>
      <c r="AU1552" s="453"/>
      <c r="AV1552" s="456"/>
      <c r="AW1552" s="457"/>
      <c r="AX1552" s="448"/>
      <c r="AY1552" s="449"/>
      <c r="AZ1552" s="430"/>
      <c r="BA1552" s="431"/>
      <c r="BB1552" s="434"/>
      <c r="BC1552" s="435"/>
      <c r="BD1552" s="448"/>
      <c r="BE1552" s="449"/>
      <c r="BF1552" s="452"/>
      <c r="BG1552" s="453"/>
      <c r="BH1552" s="456"/>
      <c r="BI1552" s="457"/>
      <c r="BJ1552" s="448"/>
      <c r="BK1552" s="449"/>
      <c r="BL1552" s="409"/>
      <c r="BM1552" s="410"/>
      <c r="BN1552" s="411"/>
      <c r="BO1552" s="405"/>
      <c r="BP1552" s="405"/>
      <c r="BQ1552" s="53"/>
      <c r="BR1552" s="53"/>
      <c r="BS1552" s="779"/>
    </row>
    <row r="1553" spans="1:71" ht="21.75" customHeight="1" x14ac:dyDescent="0.25">
      <c r="A1553" s="779"/>
      <c r="B1553" s="414" t="str">
        <f>IF(ROSTER!B38="","",ROSTER!B38)</f>
        <v/>
      </c>
      <c r="C1553" s="416" t="str">
        <f>IF(ROSTER!C$38="","",ROSTER!C$38)</f>
        <v/>
      </c>
      <c r="D1553" s="417"/>
      <c r="E1553" s="418"/>
      <c r="F1553" s="420">
        <f>IF(E1553="y",1,IF(E1553="S",1,0))</f>
        <v>0</v>
      </c>
      <c r="G1553" s="422">
        <f>IF(E1553="S",1,0)</f>
        <v>0</v>
      </c>
      <c r="H1553" s="424"/>
      <c r="I1553" s="425"/>
      <c r="J1553" s="428"/>
      <c r="K1553" s="429"/>
      <c r="L1553" s="432"/>
      <c r="M1553" s="433"/>
      <c r="N1553" s="436">
        <f>L1553+J1553</f>
        <v>0</v>
      </c>
      <c r="O1553" s="437"/>
      <c r="P1553" s="428"/>
      <c r="Q1553" s="429"/>
      <c r="R1553" s="432"/>
      <c r="S1553" s="440"/>
      <c r="T1553" s="432"/>
      <c r="U1553" s="425"/>
      <c r="V1553" s="440"/>
      <c r="W1553" s="425"/>
      <c r="X1553" s="428"/>
      <c r="Y1553" s="425"/>
      <c r="Z1553" s="428"/>
      <c r="AA1553" s="425"/>
      <c r="AB1553" s="428"/>
      <c r="AC1553" s="429"/>
      <c r="AD1553" s="432"/>
      <c r="AE1553" s="433"/>
      <c r="AF1553" s="442">
        <f>IF(AB1553=0,0,(AD1553/AB1553)*100)</f>
        <v>0</v>
      </c>
      <c r="AG1553" s="443"/>
      <c r="AH1553" s="428"/>
      <c r="AI1553" s="429"/>
      <c r="AJ1553" s="432"/>
      <c r="AK1553" s="433"/>
      <c r="AL1553" s="446">
        <f>IF(AH1553=0,0,(AJ1553/AH1553)*100)</f>
        <v>0</v>
      </c>
      <c r="AM1553" s="447"/>
      <c r="AN1553" s="428"/>
      <c r="AO1553" s="429"/>
      <c r="AP1553" s="432"/>
      <c r="AQ1553" s="433"/>
      <c r="AR1553" s="446">
        <f>IF(AN1553=0,0,(AP1553/AN1553)*100)</f>
        <v>0</v>
      </c>
      <c r="AS1553" s="447"/>
      <c r="AT1553" s="450">
        <f>AB1553+AH1553+AN1553</f>
        <v>0</v>
      </c>
      <c r="AU1553" s="451"/>
      <c r="AV1553" s="454">
        <f>AD1553+AJ1553+AP1553</f>
        <v>0</v>
      </c>
      <c r="AW1553" s="455"/>
      <c r="AX1553" s="446">
        <f>IF(AT1553=0,0,(AV1553/AT1553)*100)</f>
        <v>0</v>
      </c>
      <c r="AY1553" s="447"/>
      <c r="AZ1553" s="428"/>
      <c r="BA1553" s="429"/>
      <c r="BB1553" s="432"/>
      <c r="BC1553" s="433"/>
      <c r="BD1553" s="446">
        <f>IF(AZ1553=0,0,(BB1553/AZ1553)*100)</f>
        <v>0</v>
      </c>
      <c r="BE1553" s="447"/>
      <c r="BF1553" s="450">
        <f>AT1553+AZ1553</f>
        <v>0</v>
      </c>
      <c r="BG1553" s="451"/>
      <c r="BH1553" s="454">
        <f>AV1553+BB1553</f>
        <v>0</v>
      </c>
      <c r="BI1553" s="455"/>
      <c r="BJ1553" s="446">
        <f>IF(BF1553=0,0,(BH1553/BF1553)*100)</f>
        <v>0</v>
      </c>
      <c r="BK1553" s="447"/>
      <c r="BL1553" s="406">
        <f>(AD1553*2)+(AJ1553*2)+(AP1553*3)+BB1553</f>
        <v>0</v>
      </c>
      <c r="BM1553" s="407"/>
      <c r="BN1553" s="408"/>
      <c r="BO1553" s="404" t="e">
        <f>(BL1553*BR$1523)+(N1553*BR$1524)+(X1553*BR$1525)+(R1553*BR$1526)+(V1553*BR$1527)+(Z1553*BR$1528)</f>
        <v>#REF!</v>
      </c>
      <c r="BP1553" s="404" t="e">
        <f>((AZ1553-BB1553)*BR$1530)+((AT1553-AV1553)*BR$1529)+(H1553*BR$1531)+(P1553*BR$1532)</f>
        <v>#REF!</v>
      </c>
      <c r="BQ1553" s="53"/>
      <c r="BR1553" s="53"/>
      <c r="BS1553" s="779"/>
    </row>
    <row r="1554" spans="1:71" ht="21.75" customHeight="1" x14ac:dyDescent="0.25">
      <c r="A1554" s="779"/>
      <c r="B1554" s="415"/>
      <c r="C1554" s="412" t="str">
        <f>IF(ROSTER!D$38="","",ROSTER!D$38)</f>
        <v/>
      </c>
      <c r="D1554" s="413"/>
      <c r="E1554" s="419"/>
      <c r="F1554" s="421"/>
      <c r="G1554" s="423"/>
      <c r="H1554" s="426"/>
      <c r="I1554" s="427"/>
      <c r="J1554" s="430"/>
      <c r="K1554" s="431"/>
      <c r="L1554" s="434"/>
      <c r="M1554" s="435"/>
      <c r="N1554" s="438" t="s">
        <v>14</v>
      </c>
      <c r="O1554" s="439"/>
      <c r="P1554" s="430"/>
      <c r="Q1554" s="431"/>
      <c r="R1554" s="434"/>
      <c r="S1554" s="441"/>
      <c r="T1554" s="434"/>
      <c r="U1554" s="427"/>
      <c r="V1554" s="441"/>
      <c r="W1554" s="427"/>
      <c r="X1554" s="430"/>
      <c r="Y1554" s="427"/>
      <c r="Z1554" s="430"/>
      <c r="AA1554" s="427"/>
      <c r="AB1554" s="430"/>
      <c r="AC1554" s="431"/>
      <c r="AD1554" s="434"/>
      <c r="AE1554" s="435"/>
      <c r="AF1554" s="444"/>
      <c r="AG1554" s="445"/>
      <c r="AH1554" s="430"/>
      <c r="AI1554" s="431"/>
      <c r="AJ1554" s="434"/>
      <c r="AK1554" s="435"/>
      <c r="AL1554" s="448"/>
      <c r="AM1554" s="449"/>
      <c r="AN1554" s="430"/>
      <c r="AO1554" s="431"/>
      <c r="AP1554" s="434"/>
      <c r="AQ1554" s="435"/>
      <c r="AR1554" s="448"/>
      <c r="AS1554" s="449"/>
      <c r="AT1554" s="452"/>
      <c r="AU1554" s="453"/>
      <c r="AV1554" s="456"/>
      <c r="AW1554" s="457"/>
      <c r="AX1554" s="448"/>
      <c r="AY1554" s="449"/>
      <c r="AZ1554" s="430"/>
      <c r="BA1554" s="431"/>
      <c r="BB1554" s="434"/>
      <c r="BC1554" s="435"/>
      <c r="BD1554" s="448"/>
      <c r="BE1554" s="449"/>
      <c r="BF1554" s="452"/>
      <c r="BG1554" s="453"/>
      <c r="BH1554" s="456"/>
      <c r="BI1554" s="457"/>
      <c r="BJ1554" s="448"/>
      <c r="BK1554" s="449"/>
      <c r="BL1554" s="409"/>
      <c r="BM1554" s="410"/>
      <c r="BN1554" s="411"/>
      <c r="BO1554" s="405"/>
      <c r="BP1554" s="405"/>
      <c r="BQ1554" s="53"/>
      <c r="BR1554" s="53"/>
      <c r="BS1554" s="779"/>
    </row>
    <row r="1555" spans="1:71" ht="21.75" customHeight="1" x14ac:dyDescent="0.25">
      <c r="A1555" s="779"/>
      <c r="B1555" s="414" t="str">
        <f>IF(ROSTER!B40="","",ROSTER!B40)</f>
        <v/>
      </c>
      <c r="C1555" s="416" t="str">
        <f>IF(ROSTER!C$40="","",ROSTER!C$40)</f>
        <v/>
      </c>
      <c r="D1555" s="417"/>
      <c r="E1555" s="418"/>
      <c r="F1555" s="420">
        <f>IF(E1555="y",1,IF(E1555="S",1,0))</f>
        <v>0</v>
      </c>
      <c r="G1555" s="422">
        <f>IF(E1555="S",1,0)</f>
        <v>0</v>
      </c>
      <c r="H1555" s="424"/>
      <c r="I1555" s="425"/>
      <c r="J1555" s="428"/>
      <c r="K1555" s="429"/>
      <c r="L1555" s="432"/>
      <c r="M1555" s="433"/>
      <c r="N1555" s="436">
        <f>L1555+J1555</f>
        <v>0</v>
      </c>
      <c r="O1555" s="437"/>
      <c r="P1555" s="428"/>
      <c r="Q1555" s="429"/>
      <c r="R1555" s="432"/>
      <c r="S1555" s="440"/>
      <c r="T1555" s="432"/>
      <c r="U1555" s="425"/>
      <c r="V1555" s="440"/>
      <c r="W1555" s="425"/>
      <c r="X1555" s="428"/>
      <c r="Y1555" s="425"/>
      <c r="Z1555" s="428"/>
      <c r="AA1555" s="425"/>
      <c r="AB1555" s="428"/>
      <c r="AC1555" s="429"/>
      <c r="AD1555" s="432"/>
      <c r="AE1555" s="433"/>
      <c r="AF1555" s="442">
        <f>IF(AB1555=0,0,(AD1555/AB1555)*100)</f>
        <v>0</v>
      </c>
      <c r="AG1555" s="443"/>
      <c r="AH1555" s="428"/>
      <c r="AI1555" s="429"/>
      <c r="AJ1555" s="432"/>
      <c r="AK1555" s="433"/>
      <c r="AL1555" s="446">
        <f>IF(AH1555=0,0,(AJ1555/AH1555)*100)</f>
        <v>0</v>
      </c>
      <c r="AM1555" s="447"/>
      <c r="AN1555" s="428"/>
      <c r="AO1555" s="429"/>
      <c r="AP1555" s="432"/>
      <c r="AQ1555" s="433"/>
      <c r="AR1555" s="446">
        <f>IF(AN1555=0,0,(AP1555/AN1555)*100)</f>
        <v>0</v>
      </c>
      <c r="AS1555" s="447"/>
      <c r="AT1555" s="450">
        <f>AB1555+AH1555+AN1555</f>
        <v>0</v>
      </c>
      <c r="AU1555" s="451"/>
      <c r="AV1555" s="454">
        <f>AD1555+AJ1555+AP1555</f>
        <v>0</v>
      </c>
      <c r="AW1555" s="455"/>
      <c r="AX1555" s="446">
        <f>IF(AT1555=0,0,(AV1555/AT1555)*100)</f>
        <v>0</v>
      </c>
      <c r="AY1555" s="447"/>
      <c r="AZ1555" s="428"/>
      <c r="BA1555" s="429"/>
      <c r="BB1555" s="432"/>
      <c r="BC1555" s="433"/>
      <c r="BD1555" s="446">
        <f>IF(AZ1555=0,0,(BB1555/AZ1555)*100)</f>
        <v>0</v>
      </c>
      <c r="BE1555" s="447"/>
      <c r="BF1555" s="450">
        <f>AT1555+AZ1555</f>
        <v>0</v>
      </c>
      <c r="BG1555" s="451"/>
      <c r="BH1555" s="454">
        <f>AV1555+BB1555</f>
        <v>0</v>
      </c>
      <c r="BI1555" s="455"/>
      <c r="BJ1555" s="446">
        <f>IF(BF1555=0,0,(BH1555/BF1555)*100)</f>
        <v>0</v>
      </c>
      <c r="BK1555" s="447"/>
      <c r="BL1555" s="406">
        <f>(AD1555*2)+(AJ1555*2)+(AP1555*3)+BB1555</f>
        <v>0</v>
      </c>
      <c r="BM1555" s="407"/>
      <c r="BN1555" s="408"/>
      <c r="BO1555" s="404" t="e">
        <f>(BL1555*BR$1523)+(N1555*BR$1524)+(X1555*BR$1525)+(R1555*BR$1526)+(V1555*BR$1527)+(Z1555*BR$1528)</f>
        <v>#REF!</v>
      </c>
      <c r="BP1555" s="404" t="e">
        <f>((AZ1555-BB1555)*BR$1530)+((AT1555-AV1555)*BR$1529)+(H1555*BR$1531)+(P1555*BR$1532)</f>
        <v>#REF!</v>
      </c>
      <c r="BQ1555" s="53"/>
      <c r="BR1555" s="53"/>
      <c r="BS1555" s="779"/>
    </row>
    <row r="1556" spans="1:71" ht="21.75" customHeight="1" x14ac:dyDescent="0.25">
      <c r="A1556" s="779"/>
      <c r="B1556" s="415"/>
      <c r="C1556" s="412" t="str">
        <f>IF(ROSTER!D$40="","",ROSTER!D$40)</f>
        <v/>
      </c>
      <c r="D1556" s="413"/>
      <c r="E1556" s="419"/>
      <c r="F1556" s="421"/>
      <c r="G1556" s="423"/>
      <c r="H1556" s="426"/>
      <c r="I1556" s="427"/>
      <c r="J1556" s="430"/>
      <c r="K1556" s="431"/>
      <c r="L1556" s="434"/>
      <c r="M1556" s="435"/>
      <c r="N1556" s="438" t="s">
        <v>14</v>
      </c>
      <c r="O1556" s="439"/>
      <c r="P1556" s="430"/>
      <c r="Q1556" s="431"/>
      <c r="R1556" s="434"/>
      <c r="S1556" s="441"/>
      <c r="T1556" s="434"/>
      <c r="U1556" s="427"/>
      <c r="V1556" s="441"/>
      <c r="W1556" s="427"/>
      <c r="X1556" s="430"/>
      <c r="Y1556" s="427"/>
      <c r="Z1556" s="430"/>
      <c r="AA1556" s="427"/>
      <c r="AB1556" s="430"/>
      <c r="AC1556" s="431"/>
      <c r="AD1556" s="434"/>
      <c r="AE1556" s="435"/>
      <c r="AF1556" s="444"/>
      <c r="AG1556" s="445"/>
      <c r="AH1556" s="430"/>
      <c r="AI1556" s="431"/>
      <c r="AJ1556" s="434"/>
      <c r="AK1556" s="435"/>
      <c r="AL1556" s="448"/>
      <c r="AM1556" s="449"/>
      <c r="AN1556" s="430"/>
      <c r="AO1556" s="431"/>
      <c r="AP1556" s="434"/>
      <c r="AQ1556" s="435"/>
      <c r="AR1556" s="448"/>
      <c r="AS1556" s="449"/>
      <c r="AT1556" s="452"/>
      <c r="AU1556" s="453"/>
      <c r="AV1556" s="456"/>
      <c r="AW1556" s="457"/>
      <c r="AX1556" s="448"/>
      <c r="AY1556" s="449"/>
      <c r="AZ1556" s="430"/>
      <c r="BA1556" s="431"/>
      <c r="BB1556" s="434"/>
      <c r="BC1556" s="435"/>
      <c r="BD1556" s="448"/>
      <c r="BE1556" s="449"/>
      <c r="BF1556" s="452"/>
      <c r="BG1556" s="453"/>
      <c r="BH1556" s="456"/>
      <c r="BI1556" s="457"/>
      <c r="BJ1556" s="448"/>
      <c r="BK1556" s="449"/>
      <c r="BL1556" s="409"/>
      <c r="BM1556" s="410"/>
      <c r="BN1556" s="411"/>
      <c r="BO1556" s="405"/>
      <c r="BP1556" s="405"/>
      <c r="BQ1556" s="53"/>
      <c r="BR1556" s="53"/>
      <c r="BS1556" s="779"/>
    </row>
    <row r="1557" spans="1:71" ht="21.75" customHeight="1" x14ac:dyDescent="0.25">
      <c r="A1557" s="779"/>
      <c r="B1557" s="414" t="str">
        <f>IF(ROSTER!B42="","",ROSTER!B42)</f>
        <v/>
      </c>
      <c r="C1557" s="416" t="str">
        <f>IF(ROSTER!C$42="","",ROSTER!C$42)</f>
        <v/>
      </c>
      <c r="D1557" s="417"/>
      <c r="E1557" s="418"/>
      <c r="F1557" s="420">
        <f>IF(E1557="y",1,IF(E1557="S",1,0))</f>
        <v>0</v>
      </c>
      <c r="G1557" s="422">
        <f>IF(E1557="S",1,0)</f>
        <v>0</v>
      </c>
      <c r="H1557" s="424"/>
      <c r="I1557" s="425"/>
      <c r="J1557" s="428"/>
      <c r="K1557" s="429"/>
      <c r="L1557" s="432"/>
      <c r="M1557" s="433"/>
      <c r="N1557" s="436">
        <f>L1557+J1557</f>
        <v>0</v>
      </c>
      <c r="O1557" s="437"/>
      <c r="P1557" s="428"/>
      <c r="Q1557" s="429"/>
      <c r="R1557" s="432"/>
      <c r="S1557" s="440"/>
      <c r="T1557" s="432"/>
      <c r="U1557" s="425"/>
      <c r="V1557" s="440"/>
      <c r="W1557" s="425"/>
      <c r="X1557" s="428"/>
      <c r="Y1557" s="425"/>
      <c r="Z1557" s="428"/>
      <c r="AA1557" s="425"/>
      <c r="AB1557" s="428"/>
      <c r="AC1557" s="429"/>
      <c r="AD1557" s="432"/>
      <c r="AE1557" s="433"/>
      <c r="AF1557" s="442">
        <f>IF(AB1557=0,0,(AD1557/AB1557)*100)</f>
        <v>0</v>
      </c>
      <c r="AG1557" s="443"/>
      <c r="AH1557" s="428"/>
      <c r="AI1557" s="429"/>
      <c r="AJ1557" s="432"/>
      <c r="AK1557" s="433"/>
      <c r="AL1557" s="446">
        <f>IF(AH1557=0,0,(AJ1557/AH1557)*100)</f>
        <v>0</v>
      </c>
      <c r="AM1557" s="447"/>
      <c r="AN1557" s="428"/>
      <c r="AO1557" s="429"/>
      <c r="AP1557" s="432"/>
      <c r="AQ1557" s="433"/>
      <c r="AR1557" s="446">
        <f>IF(AN1557=0,0,(AP1557/AN1557)*100)</f>
        <v>0</v>
      </c>
      <c r="AS1557" s="447"/>
      <c r="AT1557" s="450">
        <f>AB1557+AH1557+AN1557</f>
        <v>0</v>
      </c>
      <c r="AU1557" s="451"/>
      <c r="AV1557" s="454">
        <f>AD1557+AJ1557+AP1557</f>
        <v>0</v>
      </c>
      <c r="AW1557" s="455"/>
      <c r="AX1557" s="446">
        <f>IF(AT1557=0,0,(AV1557/AT1557)*100)</f>
        <v>0</v>
      </c>
      <c r="AY1557" s="447"/>
      <c r="AZ1557" s="428"/>
      <c r="BA1557" s="429"/>
      <c r="BB1557" s="432"/>
      <c r="BC1557" s="433"/>
      <c r="BD1557" s="446">
        <f>IF(AZ1557=0,0,(BB1557/AZ1557)*100)</f>
        <v>0</v>
      </c>
      <c r="BE1557" s="447"/>
      <c r="BF1557" s="450">
        <f>AT1557+AZ1557</f>
        <v>0</v>
      </c>
      <c r="BG1557" s="451"/>
      <c r="BH1557" s="454">
        <f>AV1557+BB1557</f>
        <v>0</v>
      </c>
      <c r="BI1557" s="455"/>
      <c r="BJ1557" s="446">
        <f>IF(BF1557=0,0,(BH1557/BF1557)*100)</f>
        <v>0</v>
      </c>
      <c r="BK1557" s="447"/>
      <c r="BL1557" s="406">
        <f>(AD1557*2)+(AJ1557*2)+(AP1557*3)+BB1557</f>
        <v>0</v>
      </c>
      <c r="BM1557" s="407"/>
      <c r="BN1557" s="408"/>
      <c r="BO1557" s="404" t="e">
        <f>(BL1557*BR$1523)+(N1557*BR$1524)+(X1557*BR$1525)+(R1557*BR$1526)+(V1557*BR$1527)+(Z1557*BR$1528)</f>
        <v>#REF!</v>
      </c>
      <c r="BP1557" s="404" t="e">
        <f>((AZ1557-BB1557)*BR$1530)+((AT1557-AV1557)*BR$1529)+(H1557*BR$1531)+(P1557*BR$1532)</f>
        <v>#REF!</v>
      </c>
      <c r="BQ1557" s="53"/>
      <c r="BR1557" s="53"/>
      <c r="BS1557" s="779"/>
    </row>
    <row r="1558" spans="1:71" ht="21.75" customHeight="1" thickBot="1" x14ac:dyDescent="0.3">
      <c r="A1558" s="779"/>
      <c r="B1558" s="415"/>
      <c r="C1558" s="412" t="str">
        <f>IF(ROSTER!D$42="","",ROSTER!D$42)</f>
        <v/>
      </c>
      <c r="D1558" s="413"/>
      <c r="E1558" s="419"/>
      <c r="F1558" s="421"/>
      <c r="G1558" s="423"/>
      <c r="H1558" s="426"/>
      <c r="I1558" s="427"/>
      <c r="J1558" s="430"/>
      <c r="K1558" s="431"/>
      <c r="L1558" s="434"/>
      <c r="M1558" s="435"/>
      <c r="N1558" s="438" t="s">
        <v>14</v>
      </c>
      <c r="O1558" s="439"/>
      <c r="P1558" s="430"/>
      <c r="Q1558" s="431"/>
      <c r="R1558" s="434"/>
      <c r="S1558" s="441"/>
      <c r="T1558" s="434"/>
      <c r="U1558" s="427"/>
      <c r="V1558" s="441"/>
      <c r="W1558" s="427"/>
      <c r="X1558" s="430"/>
      <c r="Y1558" s="427"/>
      <c r="Z1558" s="430"/>
      <c r="AA1558" s="427"/>
      <c r="AB1558" s="430"/>
      <c r="AC1558" s="431"/>
      <c r="AD1558" s="434"/>
      <c r="AE1558" s="435"/>
      <c r="AF1558" s="444"/>
      <c r="AG1558" s="445"/>
      <c r="AH1558" s="430"/>
      <c r="AI1558" s="431"/>
      <c r="AJ1558" s="434"/>
      <c r="AK1558" s="435"/>
      <c r="AL1558" s="448"/>
      <c r="AM1558" s="449"/>
      <c r="AN1558" s="430"/>
      <c r="AO1558" s="431"/>
      <c r="AP1558" s="434"/>
      <c r="AQ1558" s="435"/>
      <c r="AR1558" s="448"/>
      <c r="AS1558" s="449"/>
      <c r="AT1558" s="452"/>
      <c r="AU1558" s="453"/>
      <c r="AV1558" s="456"/>
      <c r="AW1558" s="457"/>
      <c r="AX1558" s="448"/>
      <c r="AY1558" s="449"/>
      <c r="AZ1558" s="430"/>
      <c r="BA1558" s="431"/>
      <c r="BB1558" s="434"/>
      <c r="BC1558" s="435"/>
      <c r="BD1558" s="448"/>
      <c r="BE1558" s="449"/>
      <c r="BF1558" s="452"/>
      <c r="BG1558" s="453"/>
      <c r="BH1558" s="456"/>
      <c r="BI1558" s="457"/>
      <c r="BJ1558" s="448"/>
      <c r="BK1558" s="449"/>
      <c r="BL1558" s="409"/>
      <c r="BM1558" s="410"/>
      <c r="BN1558" s="411"/>
      <c r="BO1558" s="405"/>
      <c r="BP1558" s="405"/>
      <c r="BQ1558" s="53"/>
      <c r="BR1558" s="53"/>
      <c r="BS1558" s="779"/>
    </row>
    <row r="1559" spans="1:71" ht="21.75" hidden="1" customHeight="1" x14ac:dyDescent="0.3">
      <c r="A1559" s="779"/>
      <c r="B1559" s="414" t="str">
        <f>IF(ROSTER!B44="","",ROSTER!B44)</f>
        <v/>
      </c>
      <c r="C1559" s="416" t="str">
        <f>IF(ROSTER!C$44="","",ROSTER!C$44)</f>
        <v/>
      </c>
      <c r="D1559" s="417"/>
      <c r="E1559" s="418"/>
      <c r="F1559" s="420">
        <f>IF(E1559="y",1,IF(E1559="S",1,0))</f>
        <v>0</v>
      </c>
      <c r="G1559" s="422">
        <f>IF(E1559="S",1,0)</f>
        <v>0</v>
      </c>
      <c r="H1559" s="424"/>
      <c r="I1559" s="425"/>
      <c r="J1559" s="428"/>
      <c r="K1559" s="429"/>
      <c r="L1559" s="432"/>
      <c r="M1559" s="433"/>
      <c r="N1559" s="436">
        <f>L1559+J1559</f>
        <v>0</v>
      </c>
      <c r="O1559" s="437"/>
      <c r="P1559" s="428"/>
      <c r="Q1559" s="429"/>
      <c r="R1559" s="432"/>
      <c r="S1559" s="440"/>
      <c r="T1559" s="432"/>
      <c r="U1559" s="425"/>
      <c r="V1559" s="440"/>
      <c r="W1559" s="425"/>
      <c r="X1559" s="428"/>
      <c r="Y1559" s="425"/>
      <c r="Z1559" s="428"/>
      <c r="AA1559" s="425"/>
      <c r="AB1559" s="428"/>
      <c r="AC1559" s="429"/>
      <c r="AD1559" s="432"/>
      <c r="AE1559" s="433"/>
      <c r="AF1559" s="442">
        <f>IF(AB1559=0,0,(AD1559/AB1559)*100)</f>
        <v>0</v>
      </c>
      <c r="AG1559" s="443"/>
      <c r="AH1559" s="428"/>
      <c r="AI1559" s="429"/>
      <c r="AJ1559" s="432"/>
      <c r="AK1559" s="433"/>
      <c r="AL1559" s="446">
        <f>IF(AH1559=0,0,(AJ1559/AH1559)*100)</f>
        <v>0</v>
      </c>
      <c r="AM1559" s="447"/>
      <c r="AN1559" s="428"/>
      <c r="AO1559" s="429"/>
      <c r="AP1559" s="432"/>
      <c r="AQ1559" s="433"/>
      <c r="AR1559" s="446">
        <f>IF(AN1559=0,0,(AP1559/AN1559)*100)</f>
        <v>0</v>
      </c>
      <c r="AS1559" s="447"/>
      <c r="AT1559" s="450">
        <f>AB1559+AH1559+AN1559</f>
        <v>0</v>
      </c>
      <c r="AU1559" s="451"/>
      <c r="AV1559" s="454">
        <f>AD1559+AJ1559+AP1559</f>
        <v>0</v>
      </c>
      <c r="AW1559" s="455"/>
      <c r="AX1559" s="446">
        <f>IF(AT1559=0,0,(AV1559/AT1559)*100)</f>
        <v>0</v>
      </c>
      <c r="AY1559" s="447"/>
      <c r="AZ1559" s="428"/>
      <c r="BA1559" s="429"/>
      <c r="BB1559" s="432"/>
      <c r="BC1559" s="433"/>
      <c r="BD1559" s="446">
        <f>IF(AZ1559=0,0,(BB1559/AZ1559)*100)</f>
        <v>0</v>
      </c>
      <c r="BE1559" s="447"/>
      <c r="BF1559" s="450">
        <f>AT1559+AZ1559</f>
        <v>0</v>
      </c>
      <c r="BG1559" s="451"/>
      <c r="BH1559" s="454">
        <f>AV1559+BB1559</f>
        <v>0</v>
      </c>
      <c r="BI1559" s="455"/>
      <c r="BJ1559" s="446">
        <f>IF(BF1559=0,0,(BH1559/BF1559)*100)</f>
        <v>0</v>
      </c>
      <c r="BK1559" s="447"/>
      <c r="BL1559" s="406">
        <f>(AD1559*2)+(AJ1559*2)+(AP1559*3)+BB1559</f>
        <v>0</v>
      </c>
      <c r="BM1559" s="407"/>
      <c r="BN1559" s="408"/>
      <c r="BO1559" s="404" t="e">
        <f>(BL1559*BR$1523)+(N1559*BR$1524)+(X1559*BR$1525)+(R1559*BR$1526)+(V1559*BR$1527)+(Z1559*BR$1528)</f>
        <v>#REF!</v>
      </c>
      <c r="BP1559" s="404" t="e">
        <f>((AZ1559-BB1559)*BR$1530)+((AT1559-AV1559)*BR$1529)+(H1559*BR$1531)+(P1559*BR$1532)</f>
        <v>#REF!</v>
      </c>
      <c r="BQ1559" s="53"/>
      <c r="BR1559" s="53"/>
      <c r="BS1559" s="779"/>
    </row>
    <row r="1560" spans="1:71" ht="21.75" hidden="1" customHeight="1" x14ac:dyDescent="0.3">
      <c r="A1560" s="779"/>
      <c r="B1560" s="415"/>
      <c r="C1560" s="412" t="str">
        <f>IF(ROSTER!D$44="","",ROSTER!D$44)</f>
        <v/>
      </c>
      <c r="D1560" s="413"/>
      <c r="E1560" s="419"/>
      <c r="F1560" s="421"/>
      <c r="G1560" s="423"/>
      <c r="H1560" s="426"/>
      <c r="I1560" s="427"/>
      <c r="J1560" s="430"/>
      <c r="K1560" s="431"/>
      <c r="L1560" s="434"/>
      <c r="M1560" s="435"/>
      <c r="N1560" s="438" t="s">
        <v>14</v>
      </c>
      <c r="O1560" s="439"/>
      <c r="P1560" s="430"/>
      <c r="Q1560" s="431"/>
      <c r="R1560" s="434"/>
      <c r="S1560" s="441"/>
      <c r="T1560" s="434"/>
      <c r="U1560" s="427"/>
      <c r="V1560" s="441"/>
      <c r="W1560" s="427"/>
      <c r="X1560" s="430"/>
      <c r="Y1560" s="427"/>
      <c r="Z1560" s="430"/>
      <c r="AA1560" s="427"/>
      <c r="AB1560" s="430"/>
      <c r="AC1560" s="431"/>
      <c r="AD1560" s="434"/>
      <c r="AE1560" s="435"/>
      <c r="AF1560" s="444"/>
      <c r="AG1560" s="445"/>
      <c r="AH1560" s="430"/>
      <c r="AI1560" s="431"/>
      <c r="AJ1560" s="434"/>
      <c r="AK1560" s="435"/>
      <c r="AL1560" s="448"/>
      <c r="AM1560" s="449"/>
      <c r="AN1560" s="430"/>
      <c r="AO1560" s="431"/>
      <c r="AP1560" s="434"/>
      <c r="AQ1560" s="435"/>
      <c r="AR1560" s="448"/>
      <c r="AS1560" s="449"/>
      <c r="AT1560" s="452"/>
      <c r="AU1560" s="453"/>
      <c r="AV1560" s="456"/>
      <c r="AW1560" s="457"/>
      <c r="AX1560" s="448"/>
      <c r="AY1560" s="449"/>
      <c r="AZ1560" s="430"/>
      <c r="BA1560" s="431"/>
      <c r="BB1560" s="434"/>
      <c r="BC1560" s="435"/>
      <c r="BD1560" s="448"/>
      <c r="BE1560" s="449"/>
      <c r="BF1560" s="452"/>
      <c r="BG1560" s="453"/>
      <c r="BH1560" s="456"/>
      <c r="BI1560" s="457"/>
      <c r="BJ1560" s="448"/>
      <c r="BK1560" s="449"/>
      <c r="BL1560" s="409"/>
      <c r="BM1560" s="410"/>
      <c r="BN1560" s="411"/>
      <c r="BO1560" s="405"/>
      <c r="BP1560" s="405"/>
      <c r="BQ1560" s="53"/>
      <c r="BR1560" s="53"/>
      <c r="BS1560" s="779"/>
    </row>
    <row r="1561" spans="1:71" ht="21.75" hidden="1" customHeight="1" x14ac:dyDescent="0.3">
      <c r="A1561" s="779"/>
      <c r="B1561" s="414" t="str">
        <f>IF(ROSTER!B46="","",ROSTER!B46)</f>
        <v/>
      </c>
      <c r="C1561" s="416" t="str">
        <f>IF(ROSTER!C$46="","",ROSTER!C$46)</f>
        <v/>
      </c>
      <c r="D1561" s="417"/>
      <c r="E1561" s="418"/>
      <c r="F1561" s="420">
        <f>IF(E1561="y",1,IF(E1561="S",1,0))</f>
        <v>0</v>
      </c>
      <c r="G1561" s="422">
        <f>IF(E1561="S",1,0)</f>
        <v>0</v>
      </c>
      <c r="H1561" s="424"/>
      <c r="I1561" s="425"/>
      <c r="J1561" s="428"/>
      <c r="K1561" s="429"/>
      <c r="L1561" s="432"/>
      <c r="M1561" s="433"/>
      <c r="N1561" s="436">
        <f>L1561+J1561</f>
        <v>0</v>
      </c>
      <c r="O1561" s="437"/>
      <c r="P1561" s="428"/>
      <c r="Q1561" s="429"/>
      <c r="R1561" s="432"/>
      <c r="S1561" s="440"/>
      <c r="T1561" s="432"/>
      <c r="U1561" s="425"/>
      <c r="V1561" s="440"/>
      <c r="W1561" s="425"/>
      <c r="X1561" s="428"/>
      <c r="Y1561" s="425"/>
      <c r="Z1561" s="428"/>
      <c r="AA1561" s="425"/>
      <c r="AB1561" s="428"/>
      <c r="AC1561" s="429"/>
      <c r="AD1561" s="432"/>
      <c r="AE1561" s="433"/>
      <c r="AF1561" s="442">
        <f>IF(AB1561=0,0,(AD1561/AB1561)*100)</f>
        <v>0</v>
      </c>
      <c r="AG1561" s="443"/>
      <c r="AH1561" s="428"/>
      <c r="AI1561" s="429"/>
      <c r="AJ1561" s="432"/>
      <c r="AK1561" s="433"/>
      <c r="AL1561" s="446">
        <f>IF(AH1561=0,0,(AJ1561/AH1561)*100)</f>
        <v>0</v>
      </c>
      <c r="AM1561" s="447"/>
      <c r="AN1561" s="428"/>
      <c r="AO1561" s="429"/>
      <c r="AP1561" s="432"/>
      <c r="AQ1561" s="433"/>
      <c r="AR1561" s="446">
        <f>IF(AN1561=0,0,(AP1561/AN1561)*100)</f>
        <v>0</v>
      </c>
      <c r="AS1561" s="447"/>
      <c r="AT1561" s="450">
        <f>AB1561+AH1561+AN1561</f>
        <v>0</v>
      </c>
      <c r="AU1561" s="451"/>
      <c r="AV1561" s="454">
        <f>AD1561+AJ1561+AP1561</f>
        <v>0</v>
      </c>
      <c r="AW1561" s="455"/>
      <c r="AX1561" s="446">
        <f>IF(AT1561=0,0,(AV1561/AT1561)*100)</f>
        <v>0</v>
      </c>
      <c r="AY1561" s="447"/>
      <c r="AZ1561" s="428"/>
      <c r="BA1561" s="429"/>
      <c r="BB1561" s="432"/>
      <c r="BC1561" s="433"/>
      <c r="BD1561" s="446">
        <f>IF(AZ1561=0,0,(BB1561/AZ1561)*100)</f>
        <v>0</v>
      </c>
      <c r="BE1561" s="447"/>
      <c r="BF1561" s="450">
        <f>AT1561+AZ1561</f>
        <v>0</v>
      </c>
      <c r="BG1561" s="451"/>
      <c r="BH1561" s="454">
        <f>AV1561+BB1561</f>
        <v>0</v>
      </c>
      <c r="BI1561" s="455"/>
      <c r="BJ1561" s="446">
        <f>IF(BF1561=0,0,(BH1561/BF1561)*100)</f>
        <v>0</v>
      </c>
      <c r="BK1561" s="447"/>
      <c r="BL1561" s="406">
        <f>(AD1561*2)+(AJ1561*2)+(AP1561*3)+BB1561</f>
        <v>0</v>
      </c>
      <c r="BM1561" s="407"/>
      <c r="BN1561" s="408"/>
      <c r="BO1561" s="402" t="e">
        <f>(BL1561*BR$74)+(N1561*BR$75)+(X1561*BR$76)+(R1561*BR$77)+(V1561*BR$78)+(Z1561*BR$79)</f>
        <v>#REF!</v>
      </c>
      <c r="BP1561" s="404" t="e">
        <f>((AZ1561-BB1561)*BR$81)+((AT1561-AV1561)*BR$80)+(H1561*BR$82)+(P1561*BR$83)</f>
        <v>#REF!</v>
      </c>
      <c r="BQ1561" s="53"/>
      <c r="BR1561" s="53"/>
      <c r="BS1561" s="779"/>
    </row>
    <row r="1562" spans="1:71" ht="22.5" hidden="1" customHeight="1" x14ac:dyDescent="0.3">
      <c r="A1562" s="779"/>
      <c r="B1562" s="415"/>
      <c r="C1562" s="412" t="str">
        <f>IF(ROSTER!D$46="","",ROSTER!D$46)</f>
        <v/>
      </c>
      <c r="D1562" s="413"/>
      <c r="E1562" s="419"/>
      <c r="F1562" s="421"/>
      <c r="G1562" s="423"/>
      <c r="H1562" s="426"/>
      <c r="I1562" s="427"/>
      <c r="J1562" s="430"/>
      <c r="K1562" s="431"/>
      <c r="L1562" s="434"/>
      <c r="M1562" s="435"/>
      <c r="N1562" s="438" t="s">
        <v>14</v>
      </c>
      <c r="O1562" s="439"/>
      <c r="P1562" s="430"/>
      <c r="Q1562" s="431"/>
      <c r="R1562" s="434"/>
      <c r="S1562" s="441"/>
      <c r="T1562" s="434"/>
      <c r="U1562" s="427"/>
      <c r="V1562" s="441"/>
      <c r="W1562" s="427"/>
      <c r="X1562" s="430"/>
      <c r="Y1562" s="427"/>
      <c r="Z1562" s="430"/>
      <c r="AA1562" s="427"/>
      <c r="AB1562" s="430"/>
      <c r="AC1562" s="431"/>
      <c r="AD1562" s="434"/>
      <c r="AE1562" s="435"/>
      <c r="AF1562" s="444"/>
      <c r="AG1562" s="445"/>
      <c r="AH1562" s="430"/>
      <c r="AI1562" s="431"/>
      <c r="AJ1562" s="434"/>
      <c r="AK1562" s="435"/>
      <c r="AL1562" s="448"/>
      <c r="AM1562" s="449"/>
      <c r="AN1562" s="430"/>
      <c r="AO1562" s="431"/>
      <c r="AP1562" s="434"/>
      <c r="AQ1562" s="435"/>
      <c r="AR1562" s="448"/>
      <c r="AS1562" s="449"/>
      <c r="AT1562" s="452"/>
      <c r="AU1562" s="453"/>
      <c r="AV1562" s="456"/>
      <c r="AW1562" s="457"/>
      <c r="AX1562" s="448"/>
      <c r="AY1562" s="449"/>
      <c r="AZ1562" s="430"/>
      <c r="BA1562" s="431"/>
      <c r="BB1562" s="434"/>
      <c r="BC1562" s="435"/>
      <c r="BD1562" s="448"/>
      <c r="BE1562" s="449"/>
      <c r="BF1562" s="452"/>
      <c r="BG1562" s="453"/>
      <c r="BH1562" s="456"/>
      <c r="BI1562" s="457"/>
      <c r="BJ1562" s="448"/>
      <c r="BK1562" s="449"/>
      <c r="BL1562" s="409"/>
      <c r="BM1562" s="410"/>
      <c r="BN1562" s="411"/>
      <c r="BO1562" s="403"/>
      <c r="BP1562" s="405"/>
      <c r="BQ1562" s="53"/>
      <c r="BR1562" s="53"/>
      <c r="BS1562" s="779"/>
    </row>
    <row r="1563" spans="1:71" ht="21.75" hidden="1" customHeight="1" x14ac:dyDescent="0.3">
      <c r="A1563" s="779"/>
      <c r="B1563" s="414" t="str">
        <f>IF(ROSTER!B48="","",ROSTER!B48)</f>
        <v/>
      </c>
      <c r="C1563" s="416" t="str">
        <f>IF(ROSTER!C$48="","",ROSTER!C$48)</f>
        <v/>
      </c>
      <c r="D1563" s="417"/>
      <c r="E1563" s="418"/>
      <c r="F1563" s="420">
        <f t="shared" ref="F1563" si="864">IF(E1563="y",1,IF(E1563="S",1,0))</f>
        <v>0</v>
      </c>
      <c r="G1563" s="422">
        <f t="shared" ref="G1563" si="865">IF(E1563="S",1,0)</f>
        <v>0</v>
      </c>
      <c r="H1563" s="424"/>
      <c r="I1563" s="425"/>
      <c r="J1563" s="428"/>
      <c r="K1563" s="429"/>
      <c r="L1563" s="432"/>
      <c r="M1563" s="433"/>
      <c r="N1563" s="436">
        <f t="shared" ref="N1563" si="866">L1563+J1563</f>
        <v>0</v>
      </c>
      <c r="O1563" s="437"/>
      <c r="P1563" s="428"/>
      <c r="Q1563" s="429"/>
      <c r="R1563" s="432"/>
      <c r="S1563" s="440"/>
      <c r="T1563" s="432"/>
      <c r="U1563" s="425"/>
      <c r="V1563" s="440"/>
      <c r="W1563" s="425"/>
      <c r="X1563" s="428"/>
      <c r="Y1563" s="425"/>
      <c r="Z1563" s="428"/>
      <c r="AA1563" s="425"/>
      <c r="AB1563" s="428"/>
      <c r="AC1563" s="429"/>
      <c r="AD1563" s="432"/>
      <c r="AE1563" s="433"/>
      <c r="AF1563" s="442"/>
      <c r="AG1563" s="443"/>
      <c r="AH1563" s="428"/>
      <c r="AI1563" s="429"/>
      <c r="AJ1563" s="432"/>
      <c r="AK1563" s="433"/>
      <c r="AL1563" s="446">
        <f t="shared" ref="AL1563" si="867">IF(AH1563=0,0,(AJ1563/AH1563)*100)</f>
        <v>0</v>
      </c>
      <c r="AM1563" s="447"/>
      <c r="AN1563" s="428"/>
      <c r="AO1563" s="429"/>
      <c r="AP1563" s="432"/>
      <c r="AQ1563" s="433"/>
      <c r="AR1563" s="446">
        <f t="shared" ref="AR1563" si="868">IF(AN1563=0,0,(AP1563/AN1563)*100)</f>
        <v>0</v>
      </c>
      <c r="AS1563" s="447"/>
      <c r="AT1563" s="450">
        <f t="shared" ref="AT1563" si="869">AB1563+AH1563+AN1563</f>
        <v>0</v>
      </c>
      <c r="AU1563" s="451"/>
      <c r="AV1563" s="454">
        <f t="shared" ref="AV1563" si="870">AD1563+AJ1563+AP1563</f>
        <v>0</v>
      </c>
      <c r="AW1563" s="455"/>
      <c r="AX1563" s="446">
        <f t="shared" ref="AX1563" si="871">IF(AT1563=0,0,(AV1563/AT1563)*100)</f>
        <v>0</v>
      </c>
      <c r="AY1563" s="447"/>
      <c r="AZ1563" s="428"/>
      <c r="BA1563" s="429"/>
      <c r="BB1563" s="432"/>
      <c r="BC1563" s="433"/>
      <c r="BD1563" s="446">
        <f t="shared" ref="BD1563" si="872">IF(AZ1563=0,0,(BB1563/AZ1563)*100)</f>
        <v>0</v>
      </c>
      <c r="BE1563" s="447"/>
      <c r="BF1563" s="450">
        <f t="shared" ref="BF1563" si="873">AT1563+AZ1563</f>
        <v>0</v>
      </c>
      <c r="BG1563" s="451"/>
      <c r="BH1563" s="454">
        <f t="shared" ref="BH1563" si="874">AV1563+BB1563</f>
        <v>0</v>
      </c>
      <c r="BI1563" s="455"/>
      <c r="BJ1563" s="446">
        <f t="shared" ref="BJ1563" si="875">IF(BF1563=0,0,(BH1563/BF1563)*100)</f>
        <v>0</v>
      </c>
      <c r="BK1563" s="447"/>
      <c r="BL1563" s="406">
        <f t="shared" ref="BL1563" si="876">(AD1563*2)+(AJ1563*2)+(AP1563*3)+BB1563</f>
        <v>0</v>
      </c>
      <c r="BM1563" s="407"/>
      <c r="BN1563" s="408"/>
      <c r="BO1563" s="402" t="e">
        <f>(BL1563*BR$74)+(N1563*BR$75)+(X1563*BR$76)+(R1563*BR$77)+(V1563*BR$78)+(Z1563*BR$79)</f>
        <v>#REF!</v>
      </c>
      <c r="BP1563" s="404" t="e">
        <f>((AZ1563-BB1563)*BR$81)+((AT1563-AV1563)*BR$80)+(H1563*BR$82)+(P1563*BR$83)</f>
        <v>#REF!</v>
      </c>
      <c r="BQ1563" s="53"/>
      <c r="BR1563" s="53"/>
      <c r="BS1563" s="779"/>
    </row>
    <row r="1564" spans="1:71" ht="22.5" hidden="1" customHeight="1" x14ac:dyDescent="0.3">
      <c r="A1564" s="779"/>
      <c r="B1564" s="415"/>
      <c r="C1564" s="412" t="str">
        <f>IF(ROSTER!D$48="","",ROSTER!D$48)</f>
        <v/>
      </c>
      <c r="D1564" s="413"/>
      <c r="E1564" s="419"/>
      <c r="F1564" s="421"/>
      <c r="G1564" s="423"/>
      <c r="H1564" s="426"/>
      <c r="I1564" s="427"/>
      <c r="J1564" s="430"/>
      <c r="K1564" s="431"/>
      <c r="L1564" s="434"/>
      <c r="M1564" s="435"/>
      <c r="N1564" s="438" t="s">
        <v>14</v>
      </c>
      <c r="O1564" s="439"/>
      <c r="P1564" s="430"/>
      <c r="Q1564" s="431"/>
      <c r="R1564" s="434"/>
      <c r="S1564" s="441"/>
      <c r="T1564" s="434"/>
      <c r="U1564" s="427"/>
      <c r="V1564" s="441"/>
      <c r="W1564" s="427"/>
      <c r="X1564" s="430"/>
      <c r="Y1564" s="427"/>
      <c r="Z1564" s="430"/>
      <c r="AA1564" s="427"/>
      <c r="AB1564" s="430"/>
      <c r="AC1564" s="431"/>
      <c r="AD1564" s="434"/>
      <c r="AE1564" s="435"/>
      <c r="AF1564" s="444"/>
      <c r="AG1564" s="445"/>
      <c r="AH1564" s="430"/>
      <c r="AI1564" s="431"/>
      <c r="AJ1564" s="434"/>
      <c r="AK1564" s="435"/>
      <c r="AL1564" s="448"/>
      <c r="AM1564" s="449"/>
      <c r="AN1564" s="430"/>
      <c r="AO1564" s="431"/>
      <c r="AP1564" s="434"/>
      <c r="AQ1564" s="435"/>
      <c r="AR1564" s="448"/>
      <c r="AS1564" s="449"/>
      <c r="AT1564" s="452"/>
      <c r="AU1564" s="453"/>
      <c r="AV1564" s="456"/>
      <c r="AW1564" s="457"/>
      <c r="AX1564" s="448"/>
      <c r="AY1564" s="449"/>
      <c r="AZ1564" s="430"/>
      <c r="BA1564" s="431"/>
      <c r="BB1564" s="434"/>
      <c r="BC1564" s="435"/>
      <c r="BD1564" s="448"/>
      <c r="BE1564" s="449"/>
      <c r="BF1564" s="452"/>
      <c r="BG1564" s="453"/>
      <c r="BH1564" s="456"/>
      <c r="BI1564" s="457"/>
      <c r="BJ1564" s="448"/>
      <c r="BK1564" s="449"/>
      <c r="BL1564" s="409"/>
      <c r="BM1564" s="410"/>
      <c r="BN1564" s="411"/>
      <c r="BO1564" s="403"/>
      <c r="BP1564" s="405"/>
      <c r="BQ1564" s="53"/>
      <c r="BR1564" s="53"/>
      <c r="BS1564" s="779"/>
    </row>
    <row r="1565" spans="1:71" ht="21.75" hidden="1" customHeight="1" x14ac:dyDescent="0.3">
      <c r="A1565" s="779"/>
      <c r="B1565" s="414" t="str">
        <f>IF(ROSTER!B50="","",ROSTER!B50)</f>
        <v/>
      </c>
      <c r="C1565" s="416" t="str">
        <f>IF(ROSTER!C$50="","",ROSTER!C$50)</f>
        <v/>
      </c>
      <c r="D1565" s="417"/>
      <c r="E1565" s="418"/>
      <c r="F1565" s="420">
        <f t="shared" ref="F1565" si="877">IF(E1565="y",1,IF(E1565="S",1,0))</f>
        <v>0</v>
      </c>
      <c r="G1565" s="422">
        <f t="shared" ref="G1565" si="878">IF(E1565="S",1,0)</f>
        <v>0</v>
      </c>
      <c r="H1565" s="424"/>
      <c r="I1565" s="425"/>
      <c r="J1565" s="428"/>
      <c r="K1565" s="429"/>
      <c r="L1565" s="432"/>
      <c r="M1565" s="433"/>
      <c r="N1565" s="436">
        <f t="shared" ref="N1565" si="879">L1565+J1565</f>
        <v>0</v>
      </c>
      <c r="O1565" s="437"/>
      <c r="P1565" s="428"/>
      <c r="Q1565" s="429"/>
      <c r="R1565" s="432"/>
      <c r="S1565" s="440"/>
      <c r="T1565" s="432"/>
      <c r="U1565" s="425"/>
      <c r="V1565" s="440"/>
      <c r="W1565" s="425"/>
      <c r="X1565" s="428"/>
      <c r="Y1565" s="425"/>
      <c r="Z1565" s="428"/>
      <c r="AA1565" s="425"/>
      <c r="AB1565" s="428"/>
      <c r="AC1565" s="429"/>
      <c r="AD1565" s="432"/>
      <c r="AE1565" s="433"/>
      <c r="AF1565" s="442"/>
      <c r="AG1565" s="443"/>
      <c r="AH1565" s="428"/>
      <c r="AI1565" s="429"/>
      <c r="AJ1565" s="432"/>
      <c r="AK1565" s="433"/>
      <c r="AL1565" s="446">
        <f t="shared" ref="AL1565" si="880">IF(AH1565=0,0,(AJ1565/AH1565)*100)</f>
        <v>0</v>
      </c>
      <c r="AM1565" s="447"/>
      <c r="AN1565" s="428"/>
      <c r="AO1565" s="429"/>
      <c r="AP1565" s="432"/>
      <c r="AQ1565" s="433"/>
      <c r="AR1565" s="446">
        <f t="shared" ref="AR1565" si="881">IF(AN1565=0,0,(AP1565/AN1565)*100)</f>
        <v>0</v>
      </c>
      <c r="AS1565" s="447"/>
      <c r="AT1565" s="450">
        <f t="shared" ref="AT1565" si="882">AB1565+AH1565+AN1565</f>
        <v>0</v>
      </c>
      <c r="AU1565" s="451"/>
      <c r="AV1565" s="454">
        <f t="shared" ref="AV1565" si="883">AD1565+AJ1565+AP1565</f>
        <v>0</v>
      </c>
      <c r="AW1565" s="455"/>
      <c r="AX1565" s="446">
        <f t="shared" ref="AX1565" si="884">IF(AT1565=0,0,(AV1565/AT1565)*100)</f>
        <v>0</v>
      </c>
      <c r="AY1565" s="447"/>
      <c r="AZ1565" s="428"/>
      <c r="BA1565" s="429"/>
      <c r="BB1565" s="432"/>
      <c r="BC1565" s="433"/>
      <c r="BD1565" s="446">
        <f t="shared" ref="BD1565" si="885">IF(AZ1565=0,0,(BB1565/AZ1565)*100)</f>
        <v>0</v>
      </c>
      <c r="BE1565" s="447"/>
      <c r="BF1565" s="450">
        <f t="shared" ref="BF1565" si="886">AT1565+AZ1565</f>
        <v>0</v>
      </c>
      <c r="BG1565" s="451"/>
      <c r="BH1565" s="454">
        <f t="shared" ref="BH1565" si="887">AV1565+BB1565</f>
        <v>0</v>
      </c>
      <c r="BI1565" s="455"/>
      <c r="BJ1565" s="446">
        <f t="shared" ref="BJ1565" si="888">IF(BF1565=0,0,(BH1565/BF1565)*100)</f>
        <v>0</v>
      </c>
      <c r="BK1565" s="447"/>
      <c r="BL1565" s="406">
        <f t="shared" ref="BL1565" si="889">(AD1565*2)+(AJ1565*2)+(AP1565*3)+BB1565</f>
        <v>0</v>
      </c>
      <c r="BM1565" s="407"/>
      <c r="BN1565" s="408"/>
      <c r="BO1565" s="402" t="e">
        <f>(BL1565*BR$74)+(N1565*BR$75)+(X1565*BR$76)+(R1565*BR$77)+(V1565*BR$78)+(Z1565*BR$79)</f>
        <v>#REF!</v>
      </c>
      <c r="BP1565" s="404" t="e">
        <f>((AZ1565-BB1565)*BR$81)+((AT1565-AV1565)*BR$80)+(H1565*BR$82)+(P1565*BR$83)</f>
        <v>#REF!</v>
      </c>
      <c r="BQ1565" s="53"/>
      <c r="BR1565" s="53"/>
      <c r="BS1565" s="779"/>
    </row>
    <row r="1566" spans="1:71" ht="22.5" hidden="1" customHeight="1" thickBot="1" x14ac:dyDescent="0.3">
      <c r="A1566" s="779"/>
      <c r="B1566" s="415"/>
      <c r="C1566" s="412" t="str">
        <f>IF(ROSTER!D$50="","",ROSTER!D$50)</f>
        <v/>
      </c>
      <c r="D1566" s="413"/>
      <c r="E1566" s="419"/>
      <c r="F1566" s="421"/>
      <c r="G1566" s="423"/>
      <c r="H1566" s="426"/>
      <c r="I1566" s="427"/>
      <c r="J1566" s="430"/>
      <c r="K1566" s="431"/>
      <c r="L1566" s="434"/>
      <c r="M1566" s="435"/>
      <c r="N1566" s="438" t="s">
        <v>14</v>
      </c>
      <c r="O1566" s="439"/>
      <c r="P1566" s="430"/>
      <c r="Q1566" s="431"/>
      <c r="R1566" s="434"/>
      <c r="S1566" s="441"/>
      <c r="T1566" s="434"/>
      <c r="U1566" s="427"/>
      <c r="V1566" s="441"/>
      <c r="W1566" s="427"/>
      <c r="X1566" s="430"/>
      <c r="Y1566" s="427"/>
      <c r="Z1566" s="430"/>
      <c r="AA1566" s="427"/>
      <c r="AB1566" s="430"/>
      <c r="AC1566" s="431"/>
      <c r="AD1566" s="434"/>
      <c r="AE1566" s="435"/>
      <c r="AF1566" s="444"/>
      <c r="AG1566" s="445"/>
      <c r="AH1566" s="430"/>
      <c r="AI1566" s="431"/>
      <c r="AJ1566" s="434"/>
      <c r="AK1566" s="435"/>
      <c r="AL1566" s="448"/>
      <c r="AM1566" s="449"/>
      <c r="AN1566" s="430"/>
      <c r="AO1566" s="431"/>
      <c r="AP1566" s="434"/>
      <c r="AQ1566" s="435"/>
      <c r="AR1566" s="448"/>
      <c r="AS1566" s="449"/>
      <c r="AT1566" s="452"/>
      <c r="AU1566" s="453"/>
      <c r="AV1566" s="456"/>
      <c r="AW1566" s="457"/>
      <c r="AX1566" s="448"/>
      <c r="AY1566" s="449"/>
      <c r="AZ1566" s="430"/>
      <c r="BA1566" s="431"/>
      <c r="BB1566" s="434"/>
      <c r="BC1566" s="435"/>
      <c r="BD1566" s="448"/>
      <c r="BE1566" s="449"/>
      <c r="BF1566" s="452"/>
      <c r="BG1566" s="453"/>
      <c r="BH1566" s="456"/>
      <c r="BI1566" s="457"/>
      <c r="BJ1566" s="448"/>
      <c r="BK1566" s="449"/>
      <c r="BL1566" s="409"/>
      <c r="BM1566" s="410"/>
      <c r="BN1566" s="411"/>
      <c r="BO1566" s="403"/>
      <c r="BP1566" s="405"/>
      <c r="BQ1566" s="53"/>
      <c r="BR1566" s="53"/>
      <c r="BS1566" s="779"/>
    </row>
    <row r="1567" spans="1:71" s="224" customFormat="1" ht="33.6" customHeight="1" x14ac:dyDescent="0.5">
      <c r="A1567" s="789"/>
      <c r="B1567" s="376"/>
      <c r="C1567" s="377"/>
      <c r="D1567" s="377" t="s">
        <v>10</v>
      </c>
      <c r="E1567" s="380"/>
      <c r="F1567" s="223"/>
      <c r="G1567" s="223"/>
      <c r="H1567" s="382">
        <f>SUM(H1523:I1566)</f>
        <v>0</v>
      </c>
      <c r="I1567" s="383"/>
      <c r="J1567" s="382">
        <f>SUM(J1523:K1566)</f>
        <v>0</v>
      </c>
      <c r="K1567" s="383"/>
      <c r="L1567" s="386">
        <f>SUM(L1523:M1566)</f>
        <v>0</v>
      </c>
      <c r="M1567" s="387"/>
      <c r="N1567" s="358">
        <f>L1567+J1567</f>
        <v>0</v>
      </c>
      <c r="O1567" s="359"/>
      <c r="P1567" s="386">
        <f>SUM(P1523:Q1566)</f>
        <v>0</v>
      </c>
      <c r="Q1567" s="383"/>
      <c r="R1567" s="386">
        <f t="shared" ref="R1567" si="890">SUM(R1523:S1566)</f>
        <v>0</v>
      </c>
      <c r="S1567" s="387"/>
      <c r="T1567" s="386">
        <f t="shared" ref="T1567" si="891">SUM(T1523:U1566)</f>
        <v>0</v>
      </c>
      <c r="U1567" s="359"/>
      <c r="V1567" s="387">
        <f t="shared" ref="V1567" si="892">SUM(V1523:W1566)</f>
        <v>0</v>
      </c>
      <c r="W1567" s="387"/>
      <c r="X1567" s="382">
        <f t="shared" ref="X1567" si="893">SUM(X1523:Y1566)</f>
        <v>0</v>
      </c>
      <c r="Y1567" s="359"/>
      <c r="Z1567" s="382">
        <f t="shared" ref="Z1567" si="894">SUM(Z1523:AA1566)</f>
        <v>0</v>
      </c>
      <c r="AA1567" s="359"/>
      <c r="AB1567" s="387">
        <f t="shared" ref="AB1567" si="895">SUM(AB1523:AC1566)</f>
        <v>0</v>
      </c>
      <c r="AC1567" s="383"/>
      <c r="AD1567" s="386">
        <f t="shared" ref="AD1567" si="896">SUM(AD1523:AE1566)</f>
        <v>0</v>
      </c>
      <c r="AE1567" s="387"/>
      <c r="AF1567" s="358">
        <f t="shared" ref="AF1567" si="897">SUM(AF1523:AG1566)</f>
        <v>0</v>
      </c>
      <c r="AG1567" s="359"/>
      <c r="AH1567" s="386">
        <f t="shared" ref="AH1567" si="898">SUM(AH1523:AI1566)</f>
        <v>0</v>
      </c>
      <c r="AI1567" s="383"/>
      <c r="AJ1567" s="386">
        <f t="shared" ref="AJ1567" si="899">SUM(AJ1523:AK1566)</f>
        <v>0</v>
      </c>
      <c r="AK1567" s="387"/>
      <c r="AL1567" s="358">
        <f>IF(AH1567=0,0,(AJ1567/AH1567)*100)</f>
        <v>0</v>
      </c>
      <c r="AM1567" s="359"/>
      <c r="AN1567" s="386">
        <f>SUM(AN1523:AO1566)</f>
        <v>0</v>
      </c>
      <c r="AO1567" s="383"/>
      <c r="AP1567" s="386">
        <f>SUM(AP1523:AQ1566)</f>
        <v>0</v>
      </c>
      <c r="AQ1567" s="387"/>
      <c r="AR1567" s="358">
        <f>IF(AN1567=0,0,(AP1567/AN1567)*100)</f>
        <v>0</v>
      </c>
      <c r="AS1567" s="359"/>
      <c r="AT1567" s="382">
        <f>AB1567+AH1567+AN1567</f>
        <v>0</v>
      </c>
      <c r="AU1567" s="383"/>
      <c r="AV1567" s="386">
        <f>AD1567+AJ1567+AP1567</f>
        <v>0</v>
      </c>
      <c r="AW1567" s="392"/>
      <c r="AX1567" s="358">
        <f>IF(AT1567=0,0,(AV1567/AT1567)*100)</f>
        <v>0</v>
      </c>
      <c r="AY1567" s="359"/>
      <c r="AZ1567" s="386">
        <f>SUM(AZ1523:BA1566)</f>
        <v>0</v>
      </c>
      <c r="BA1567" s="383"/>
      <c r="BB1567" s="386">
        <f>SUM(BB1523:BC1566)</f>
        <v>0</v>
      </c>
      <c r="BC1567" s="387"/>
      <c r="BD1567" s="358">
        <f>IF(AZ1567=0,0,(BB1567/AZ1567)*100)</f>
        <v>0</v>
      </c>
      <c r="BE1567" s="359"/>
      <c r="BF1567" s="382">
        <f>AT1567+AZ1567</f>
        <v>0</v>
      </c>
      <c r="BG1567" s="383"/>
      <c r="BH1567" s="386">
        <f>AV1567+BB1567</f>
        <v>0</v>
      </c>
      <c r="BI1567" s="392"/>
      <c r="BJ1567" s="358">
        <f>IF(BF1567=0,0,(BH1567/BF1567)*100)</f>
        <v>0</v>
      </c>
      <c r="BK1567" s="394"/>
      <c r="BL1567" s="396">
        <f>SUM(BL1523:BN1566)</f>
        <v>0</v>
      </c>
      <c r="BM1567" s="397"/>
      <c r="BN1567" s="398"/>
      <c r="BO1567" s="402" t="e">
        <f>(BL1567*BR$74)+(N1567*BR$75)+(X1567*BR$76)+(R1567*BR$77)+(V1567*BR$78)+(Z1567*BR$79)</f>
        <v>#REF!</v>
      </c>
      <c r="BP1567" s="404" t="e">
        <f>((AZ1567-BB1567)*BR$81)+((AT1567-AV1567)*BR$80)+(H1567*BR$82)+(P1567*BR$83)</f>
        <v>#REF!</v>
      </c>
      <c r="BQ1567" s="222"/>
      <c r="BR1567" s="222"/>
      <c r="BS1567" s="789"/>
    </row>
    <row r="1568" spans="1:71" s="224" customFormat="1" ht="33.950000000000003" customHeight="1" thickBot="1" x14ac:dyDescent="0.55000000000000004">
      <c r="A1568" s="789"/>
      <c r="B1568" s="378"/>
      <c r="C1568" s="379"/>
      <c r="D1568" s="379"/>
      <c r="E1568" s="381"/>
      <c r="F1568" s="225"/>
      <c r="G1568" s="225"/>
      <c r="H1568" s="384"/>
      <c r="I1568" s="385"/>
      <c r="J1568" s="384"/>
      <c r="K1568" s="385"/>
      <c r="L1568" s="388"/>
      <c r="M1568" s="389"/>
      <c r="N1568" s="390" t="s">
        <v>14</v>
      </c>
      <c r="O1568" s="391"/>
      <c r="P1568" s="388"/>
      <c r="Q1568" s="385"/>
      <c r="R1568" s="388"/>
      <c r="S1568" s="389"/>
      <c r="T1568" s="388"/>
      <c r="U1568" s="391"/>
      <c r="V1568" s="389"/>
      <c r="W1568" s="389"/>
      <c r="X1568" s="384"/>
      <c r="Y1568" s="391"/>
      <c r="Z1568" s="384"/>
      <c r="AA1568" s="391"/>
      <c r="AB1568" s="389"/>
      <c r="AC1568" s="385"/>
      <c r="AD1568" s="388"/>
      <c r="AE1568" s="389"/>
      <c r="AF1568" s="390"/>
      <c r="AG1568" s="391"/>
      <c r="AH1568" s="388"/>
      <c r="AI1568" s="385"/>
      <c r="AJ1568" s="388"/>
      <c r="AK1568" s="389"/>
      <c r="AL1568" s="390"/>
      <c r="AM1568" s="391"/>
      <c r="AN1568" s="388"/>
      <c r="AO1568" s="385"/>
      <c r="AP1568" s="388"/>
      <c r="AQ1568" s="389"/>
      <c r="AR1568" s="390"/>
      <c r="AS1568" s="391"/>
      <c r="AT1568" s="384"/>
      <c r="AU1568" s="385"/>
      <c r="AV1568" s="388"/>
      <c r="AW1568" s="393"/>
      <c r="AX1568" s="390"/>
      <c r="AY1568" s="391"/>
      <c r="AZ1568" s="388"/>
      <c r="BA1568" s="385"/>
      <c r="BB1568" s="388"/>
      <c r="BC1568" s="389"/>
      <c r="BD1568" s="390"/>
      <c r="BE1568" s="391"/>
      <c r="BF1568" s="384"/>
      <c r="BG1568" s="385"/>
      <c r="BH1568" s="388"/>
      <c r="BI1568" s="393"/>
      <c r="BJ1568" s="390"/>
      <c r="BK1568" s="395"/>
      <c r="BL1568" s="399"/>
      <c r="BM1568" s="400"/>
      <c r="BN1568" s="401"/>
      <c r="BO1568" s="403"/>
      <c r="BP1568" s="405"/>
      <c r="BQ1568" s="222"/>
      <c r="BR1568" s="222"/>
      <c r="BS1568" s="789"/>
    </row>
    <row r="1569" spans="1:71" s="230" customFormat="1" ht="48.2" customHeight="1" thickBot="1" x14ac:dyDescent="0.55000000000000004">
      <c r="A1569" s="790"/>
      <c r="B1569" s="342"/>
      <c r="C1569" s="343"/>
      <c r="D1569" s="343" t="s">
        <v>13</v>
      </c>
      <c r="E1569" s="344"/>
      <c r="F1569" s="227"/>
      <c r="G1569" s="223"/>
      <c r="H1569" s="345"/>
      <c r="I1569" s="346"/>
      <c r="J1569" s="347"/>
      <c r="K1569" s="348"/>
      <c r="L1569" s="349"/>
      <c r="M1569" s="350"/>
      <c r="N1569" s="351">
        <f>J1569+L1569</f>
        <v>0</v>
      </c>
      <c r="O1569" s="352"/>
      <c r="P1569" s="347"/>
      <c r="Q1569" s="348"/>
      <c r="R1569" s="349"/>
      <c r="S1569" s="348"/>
      <c r="T1569" s="353"/>
      <c r="U1569" s="354"/>
      <c r="V1569" s="347"/>
      <c r="W1569" s="355"/>
      <c r="X1569" s="345"/>
      <c r="Y1569" s="346"/>
      <c r="Z1569" s="347"/>
      <c r="AA1569" s="355"/>
      <c r="AB1569" s="347"/>
      <c r="AC1569" s="348"/>
      <c r="AD1569" s="349"/>
      <c r="AE1569" s="350"/>
      <c r="AF1569" s="356">
        <f>IF(AB1569=0,0,(AD1569/AB1569)*100)</f>
        <v>0</v>
      </c>
      <c r="AG1569" s="357"/>
      <c r="AH1569" s="347"/>
      <c r="AI1569" s="348"/>
      <c r="AJ1569" s="349"/>
      <c r="AK1569" s="350"/>
      <c r="AL1569" s="358">
        <f>IF(AH1569=0,0,(AJ1569/AH1569)*100)</f>
        <v>0</v>
      </c>
      <c r="AM1569" s="359"/>
      <c r="AN1569" s="347"/>
      <c r="AO1569" s="348"/>
      <c r="AP1569" s="349"/>
      <c r="AQ1569" s="350"/>
      <c r="AR1569" s="358">
        <f>IF(AN1569=0,0,(AP1569/AN1569)*100)</f>
        <v>0</v>
      </c>
      <c r="AS1569" s="359"/>
      <c r="AT1569" s="360">
        <f>AB1569+AH1569+AN1569</f>
        <v>0</v>
      </c>
      <c r="AU1569" s="361"/>
      <c r="AV1569" s="362">
        <f>AD1569+AJ1569+AP1569</f>
        <v>0</v>
      </c>
      <c r="AW1569" s="363"/>
      <c r="AX1569" s="358">
        <f>IF(AT1569=0,0,(AV1569/AT1569)*100)</f>
        <v>0</v>
      </c>
      <c r="AY1569" s="359"/>
      <c r="AZ1569" s="347"/>
      <c r="BA1569" s="348"/>
      <c r="BB1569" s="349"/>
      <c r="BC1569" s="350"/>
      <c r="BD1569" s="358">
        <f>IF(AZ1569=0,0,(BB1569/AZ1569)*100)</f>
        <v>0</v>
      </c>
      <c r="BE1569" s="359"/>
      <c r="BF1569" s="360">
        <f>AT1569+AZ1569</f>
        <v>0</v>
      </c>
      <c r="BG1569" s="361"/>
      <c r="BH1569" s="362">
        <f>AV1569+BB1569</f>
        <v>0</v>
      </c>
      <c r="BI1569" s="363"/>
      <c r="BJ1569" s="358">
        <f>IF(BF1569=0,0,(BH1569/BF1569)*100)</f>
        <v>0</v>
      </c>
      <c r="BK1569" s="359"/>
      <c r="BL1569" s="364"/>
      <c r="BM1569" s="365"/>
      <c r="BN1569" s="366"/>
      <c r="BO1569" s="228"/>
      <c r="BP1569" s="229"/>
      <c r="BQ1569" s="226"/>
      <c r="BR1569" s="226"/>
      <c r="BS1569" s="790"/>
    </row>
    <row r="1570" spans="1:71" s="230" customFormat="1" ht="48.95" customHeight="1" thickBot="1" x14ac:dyDescent="0.55000000000000004">
      <c r="A1570" s="790"/>
      <c r="B1570" s="231"/>
      <c r="C1570" s="268"/>
      <c r="D1570" s="367" t="s">
        <v>87</v>
      </c>
      <c r="E1570" s="368"/>
      <c r="F1570" s="233"/>
      <c r="G1570" s="233"/>
      <c r="H1570" s="268"/>
      <c r="I1570" s="268"/>
      <c r="J1570" s="369">
        <f>IF((J1567+L1569)=0,0,J1567/(J1567+L1569)*100)</f>
        <v>0</v>
      </c>
      <c r="K1570" s="370"/>
      <c r="L1570" s="369">
        <f>IF((L1567+J1569)=0,0,L1567/(L1567+J1569)*100)</f>
        <v>0</v>
      </c>
      <c r="M1570" s="370"/>
      <c r="N1570" s="369">
        <f>IF((N1567+N1569)=0,0,N1567/(N1567+N1569)*100)</f>
        <v>0</v>
      </c>
      <c r="O1570" s="371"/>
      <c r="P1570" s="372"/>
      <c r="Q1570" s="373"/>
      <c r="R1570" s="373"/>
      <c r="S1570" s="373"/>
      <c r="T1570" s="374"/>
      <c r="U1570" s="374"/>
      <c r="V1570" s="373"/>
      <c r="W1570" s="373"/>
      <c r="X1570" s="373"/>
      <c r="Y1570" s="373"/>
      <c r="Z1570" s="373"/>
      <c r="AA1570" s="373"/>
      <c r="AB1570" s="373"/>
      <c r="AC1570" s="373"/>
      <c r="AD1570" s="373"/>
      <c r="AE1570" s="373"/>
      <c r="AF1570" s="373"/>
      <c r="AG1570" s="373"/>
      <c r="AH1570" s="373"/>
      <c r="AI1570" s="373"/>
      <c r="AJ1570" s="373"/>
      <c r="AK1570" s="373"/>
      <c r="AL1570" s="373"/>
      <c r="AM1570" s="373"/>
      <c r="AN1570" s="373"/>
      <c r="AO1570" s="373"/>
      <c r="AP1570" s="373"/>
      <c r="AQ1570" s="373"/>
      <c r="AR1570" s="373"/>
      <c r="AS1570" s="373"/>
      <c r="AT1570" s="373"/>
      <c r="AU1570" s="373"/>
      <c r="AV1570" s="373"/>
      <c r="AW1570" s="373"/>
      <c r="AX1570" s="373"/>
      <c r="AY1570" s="373"/>
      <c r="AZ1570" s="373"/>
      <c r="BA1570" s="373"/>
      <c r="BB1570" s="373"/>
      <c r="BC1570" s="373"/>
      <c r="BD1570" s="373"/>
      <c r="BE1570" s="373"/>
      <c r="BF1570" s="373"/>
      <c r="BG1570" s="373"/>
      <c r="BH1570" s="373"/>
      <c r="BI1570" s="373"/>
      <c r="BJ1570" s="373"/>
      <c r="BK1570" s="373"/>
      <c r="BL1570" s="373"/>
      <c r="BM1570" s="373"/>
      <c r="BN1570" s="375"/>
      <c r="BO1570" s="234"/>
      <c r="BP1570" s="234"/>
      <c r="BQ1570" s="226"/>
      <c r="BR1570" s="226"/>
      <c r="BS1570" s="790"/>
    </row>
    <row r="1571" spans="1:71" ht="15.75" customHeight="1" thickTop="1" thickBot="1" x14ac:dyDescent="0.45">
      <c r="A1571" s="779"/>
      <c r="B1571" s="160"/>
      <c r="C1571" s="161"/>
      <c r="D1571" s="161"/>
      <c r="E1571" s="161"/>
      <c r="F1571" s="69"/>
      <c r="G1571" s="69"/>
      <c r="H1571" s="161"/>
      <c r="I1571" s="161"/>
      <c r="J1571" s="161"/>
      <c r="K1571" s="161"/>
      <c r="L1571" s="161"/>
      <c r="M1571" s="161"/>
      <c r="N1571" s="161"/>
      <c r="O1571" s="161"/>
      <c r="P1571" s="161"/>
      <c r="Q1571" s="161"/>
      <c r="R1571" s="161"/>
      <c r="S1571" s="161"/>
      <c r="T1571" s="161"/>
      <c r="U1571" s="161"/>
      <c r="V1571" s="161"/>
      <c r="W1571" s="161"/>
      <c r="X1571" s="161"/>
      <c r="Y1571" s="161"/>
      <c r="Z1571" s="161"/>
      <c r="AA1571" s="161"/>
      <c r="AB1571" s="161"/>
      <c r="AC1571" s="161"/>
      <c r="AD1571" s="161"/>
      <c r="AE1571" s="161"/>
      <c r="AF1571" s="166"/>
      <c r="AG1571" s="166"/>
      <c r="AH1571" s="161"/>
      <c r="AI1571" s="161"/>
      <c r="AJ1571" s="161"/>
      <c r="AK1571" s="161"/>
      <c r="AL1571" s="161"/>
      <c r="AM1571" s="161"/>
      <c r="AN1571" s="161"/>
      <c r="AO1571" s="161"/>
      <c r="AP1571" s="161"/>
      <c r="AQ1571" s="161"/>
      <c r="AR1571" s="161"/>
      <c r="AS1571" s="161"/>
      <c r="AT1571" s="161"/>
      <c r="AU1571" s="161"/>
      <c r="AV1571" s="161"/>
      <c r="AW1571" s="161"/>
      <c r="AX1571" s="161"/>
      <c r="AY1571" s="161"/>
      <c r="AZ1571" s="161"/>
      <c r="BA1571" s="161"/>
      <c r="BB1571" s="161"/>
      <c r="BC1571" s="161"/>
      <c r="BD1571" s="161"/>
      <c r="BE1571" s="161"/>
      <c r="BF1571" s="161"/>
      <c r="BG1571" s="161"/>
      <c r="BH1571" s="161"/>
      <c r="BI1571" s="161"/>
      <c r="BJ1571" s="161"/>
      <c r="BK1571" s="161"/>
      <c r="BL1571" s="161"/>
      <c r="BM1571" s="161"/>
      <c r="BN1571" s="167"/>
      <c r="BO1571" s="70"/>
      <c r="BP1571" s="70"/>
      <c r="BQ1571" s="53"/>
      <c r="BR1571" s="53"/>
      <c r="BS1571" s="779"/>
    </row>
    <row r="1572" spans="1:71" s="68" customFormat="1" ht="80.25" customHeight="1" thickTop="1" thickBot="1" x14ac:dyDescent="0.5">
      <c r="A1572" s="791"/>
      <c r="B1572" s="325" t="s">
        <v>55</v>
      </c>
      <c r="C1572" s="326"/>
      <c r="D1572" s="327" t="s">
        <v>47</v>
      </c>
      <c r="E1572" s="327"/>
      <c r="F1572" s="71"/>
      <c r="G1572" s="71"/>
      <c r="H1572" s="328"/>
      <c r="I1572" s="329"/>
      <c r="J1572" s="330"/>
      <c r="K1572" s="235"/>
      <c r="L1572" s="328"/>
      <c r="M1572" s="329"/>
      <c r="N1572" s="330"/>
      <c r="O1572" s="331" t="s">
        <v>42</v>
      </c>
      <c r="P1572" s="332"/>
      <c r="Q1572" s="332"/>
      <c r="R1572" s="332"/>
      <c r="S1572" s="328"/>
      <c r="T1572" s="329"/>
      <c r="U1572" s="330"/>
      <c r="V1572" s="235"/>
      <c r="W1572" s="328"/>
      <c r="X1572" s="329"/>
      <c r="Y1572" s="330"/>
      <c r="Z1572" s="331" t="s">
        <v>110</v>
      </c>
      <c r="AA1572" s="332"/>
      <c r="AB1572" s="332"/>
      <c r="AC1572" s="332"/>
      <c r="AD1572" s="332"/>
      <c r="AE1572" s="332"/>
      <c r="AF1572" s="332"/>
      <c r="AG1572" s="332"/>
      <c r="AH1572" s="332"/>
      <c r="AI1572" s="333"/>
      <c r="AJ1572" s="328"/>
      <c r="AK1572" s="329"/>
      <c r="AL1572" s="330"/>
      <c r="AM1572" s="235"/>
      <c r="AN1572" s="328"/>
      <c r="AO1572" s="329"/>
      <c r="AP1572" s="330"/>
      <c r="AQ1572" s="331" t="s">
        <v>46</v>
      </c>
      <c r="AR1572" s="332"/>
      <c r="AS1572" s="332"/>
      <c r="AT1572" s="333"/>
      <c r="AU1572" s="328"/>
      <c r="AV1572" s="329"/>
      <c r="AW1572" s="330"/>
      <c r="AX1572" s="235"/>
      <c r="AY1572" s="328"/>
      <c r="AZ1572" s="329"/>
      <c r="BA1572" s="330"/>
      <c r="BB1572" s="334" t="s">
        <v>112</v>
      </c>
      <c r="BC1572" s="335"/>
      <c r="BD1572" s="335"/>
      <c r="BE1572" s="336"/>
      <c r="BF1572" s="337">
        <f>BL1567</f>
        <v>0</v>
      </c>
      <c r="BG1572" s="338"/>
      <c r="BH1572" s="339"/>
      <c r="BI1572" s="235"/>
      <c r="BJ1572" s="337">
        <f>BL1569</f>
        <v>0</v>
      </c>
      <c r="BK1572" s="338"/>
      <c r="BL1572" s="339"/>
      <c r="BM1572" s="173"/>
      <c r="BN1572" s="174"/>
      <c r="BO1572" s="72"/>
      <c r="BP1572" s="72"/>
      <c r="BQ1572" s="67"/>
      <c r="BR1572" s="67"/>
      <c r="BS1572" s="791"/>
    </row>
    <row r="1573" spans="1:71" ht="15.6" customHeight="1" thickTop="1" thickBot="1" x14ac:dyDescent="0.55000000000000004">
      <c r="A1573" s="779"/>
      <c r="B1573" s="162"/>
      <c r="C1573" s="156"/>
      <c r="D1573" s="163"/>
      <c r="E1573" s="163"/>
      <c r="F1573" s="73"/>
      <c r="G1573" s="73"/>
      <c r="H1573" s="170"/>
      <c r="I1573" s="170"/>
      <c r="J1573" s="170"/>
      <c r="K1573" s="170"/>
      <c r="L1573" s="170"/>
      <c r="M1573" s="170"/>
      <c r="N1573" s="170"/>
      <c r="O1573" s="168"/>
      <c r="P1573" s="168"/>
      <c r="Q1573" s="168"/>
      <c r="R1573" s="168"/>
      <c r="S1573" s="170"/>
      <c r="T1573" s="170"/>
      <c r="U1573" s="170"/>
      <c r="V1573" s="169"/>
      <c r="W1573" s="170"/>
      <c r="X1573" s="170"/>
      <c r="Y1573" s="170"/>
      <c r="Z1573" s="168"/>
      <c r="AA1573" s="168"/>
      <c r="AB1573" s="168"/>
      <c r="AC1573" s="168"/>
      <c r="AD1573" s="170"/>
      <c r="AE1573" s="170"/>
      <c r="AF1573" s="170"/>
      <c r="AG1573" s="170"/>
      <c r="AH1573" s="169"/>
      <c r="AI1573" s="169"/>
      <c r="AJ1573" s="170"/>
      <c r="AK1573" s="168"/>
      <c r="AL1573" s="168"/>
      <c r="AM1573" s="168"/>
      <c r="AN1573" s="168"/>
      <c r="AO1573" s="170"/>
      <c r="AP1573" s="170"/>
      <c r="AQ1573" s="168"/>
      <c r="AR1573" s="168"/>
      <c r="AS1573" s="168"/>
      <c r="AT1573" s="168"/>
      <c r="AU1573" s="170"/>
      <c r="AV1573" s="170"/>
      <c r="AW1573" s="170"/>
      <c r="AX1573" s="170"/>
      <c r="AY1573" s="170"/>
      <c r="AZ1573" s="172"/>
      <c r="BA1573" s="172"/>
      <c r="BB1573" s="168"/>
      <c r="BC1573" s="176"/>
      <c r="BD1573" s="177"/>
      <c r="BE1573" s="177"/>
      <c r="BF1573" s="178"/>
      <c r="BG1573" s="178"/>
      <c r="BH1573" s="172"/>
      <c r="BI1573" s="170"/>
      <c r="BJ1573" s="179"/>
      <c r="BK1573" s="179"/>
      <c r="BL1573" s="172"/>
      <c r="BM1573" s="175"/>
      <c r="BN1573" s="180"/>
      <c r="BO1573" s="74"/>
      <c r="BP1573" s="74"/>
      <c r="BQ1573" s="53"/>
      <c r="BR1573" s="53"/>
      <c r="BS1573" s="779"/>
    </row>
    <row r="1574" spans="1:71" s="68" customFormat="1" ht="80.25" customHeight="1" thickTop="1" thickBot="1" x14ac:dyDescent="0.5">
      <c r="A1574" s="791"/>
      <c r="B1574" s="334" t="s">
        <v>40</v>
      </c>
      <c r="C1574" s="335"/>
      <c r="D1574" s="327" t="s">
        <v>48</v>
      </c>
      <c r="E1574" s="327"/>
      <c r="F1574" s="71"/>
      <c r="G1574" s="71"/>
      <c r="H1574" s="337">
        <f>H1572</f>
        <v>0</v>
      </c>
      <c r="I1574" s="338"/>
      <c r="J1574" s="339"/>
      <c r="K1574" s="235"/>
      <c r="L1574" s="337">
        <f>L1572</f>
        <v>0</v>
      </c>
      <c r="M1574" s="338"/>
      <c r="N1574" s="339"/>
      <c r="O1574" s="331" t="s">
        <v>44</v>
      </c>
      <c r="P1574" s="332"/>
      <c r="Q1574" s="332"/>
      <c r="R1574" s="332"/>
      <c r="S1574" s="337">
        <f>S1572-H1572</f>
        <v>0</v>
      </c>
      <c r="T1574" s="338"/>
      <c r="U1574" s="339"/>
      <c r="V1574" s="235"/>
      <c r="W1574" s="337">
        <f>W1572-L1572</f>
        <v>0</v>
      </c>
      <c r="X1574" s="338"/>
      <c r="Y1574" s="339"/>
      <c r="Z1574" s="331" t="s">
        <v>111</v>
      </c>
      <c r="AA1574" s="332"/>
      <c r="AB1574" s="332"/>
      <c r="AC1574" s="332"/>
      <c r="AD1574" s="332"/>
      <c r="AE1574" s="332"/>
      <c r="AF1574" s="332"/>
      <c r="AG1574" s="332"/>
      <c r="AH1574" s="332"/>
      <c r="AI1574" s="333"/>
      <c r="AJ1574" s="337">
        <f>AJ1572-S1572</f>
        <v>0</v>
      </c>
      <c r="AK1574" s="338"/>
      <c r="AL1574" s="339"/>
      <c r="AM1574" s="235"/>
      <c r="AN1574" s="337">
        <f>AN1572-W1572</f>
        <v>0</v>
      </c>
      <c r="AO1574" s="338"/>
      <c r="AP1574" s="339"/>
      <c r="AQ1574" s="331" t="s">
        <v>45</v>
      </c>
      <c r="AR1574" s="332"/>
      <c r="AS1574" s="332"/>
      <c r="AT1574" s="333"/>
      <c r="AU1574" s="337">
        <f>AU1572-AJ1572</f>
        <v>0</v>
      </c>
      <c r="AV1574" s="338"/>
      <c r="AW1574" s="339"/>
      <c r="AX1574" s="235"/>
      <c r="AY1574" s="337">
        <f>AY1572-AN1572</f>
        <v>0</v>
      </c>
      <c r="AZ1574" s="338"/>
      <c r="BA1574" s="339"/>
      <c r="BB1574" s="334" t="s">
        <v>113</v>
      </c>
      <c r="BC1574" s="335"/>
      <c r="BD1574" s="335"/>
      <c r="BE1574" s="336"/>
      <c r="BF1574" s="337">
        <f>BF1572-AU1572</f>
        <v>0</v>
      </c>
      <c r="BG1574" s="338"/>
      <c r="BH1574" s="339"/>
      <c r="BI1574" s="235"/>
      <c r="BJ1574" s="337">
        <f>BJ1572-AY1572</f>
        <v>0</v>
      </c>
      <c r="BK1574" s="338"/>
      <c r="BL1574" s="339"/>
      <c r="BM1574" s="173"/>
      <c r="BN1574" s="174"/>
      <c r="BO1574" s="72"/>
      <c r="BP1574" s="72"/>
      <c r="BQ1574" s="67"/>
      <c r="BR1574" s="67"/>
      <c r="BS1574" s="791"/>
    </row>
    <row r="1575" spans="1:71" ht="15.75" customHeight="1" thickTop="1" thickBot="1" x14ac:dyDescent="0.45">
      <c r="A1575" s="779"/>
      <c r="B1575" s="164"/>
      <c r="C1575" s="165"/>
      <c r="D1575" s="165"/>
      <c r="E1575" s="165"/>
      <c r="F1575" s="75"/>
      <c r="G1575" s="75"/>
      <c r="H1575" s="165"/>
      <c r="I1575" s="165"/>
      <c r="J1575" s="165"/>
      <c r="K1575" s="165"/>
      <c r="L1575" s="165"/>
      <c r="M1575" s="165"/>
      <c r="N1575" s="165"/>
      <c r="O1575" s="165"/>
      <c r="P1575" s="165"/>
      <c r="Q1575" s="165"/>
      <c r="R1575" s="165"/>
      <c r="S1575" s="165"/>
      <c r="T1575" s="165"/>
      <c r="U1575" s="165"/>
      <c r="V1575" s="165"/>
      <c r="W1575" s="165"/>
      <c r="X1575" s="165"/>
      <c r="Y1575" s="165"/>
      <c r="Z1575" s="165"/>
      <c r="AA1575" s="165"/>
      <c r="AB1575" s="165"/>
      <c r="AC1575" s="165"/>
      <c r="AD1575" s="165"/>
      <c r="AE1575" s="165"/>
      <c r="AF1575" s="171"/>
      <c r="AG1575" s="171"/>
      <c r="AH1575" s="165"/>
      <c r="AI1575" s="165"/>
      <c r="AJ1575" s="165"/>
      <c r="AK1575" s="165"/>
      <c r="AL1575" s="165"/>
      <c r="AM1575" s="165"/>
      <c r="AN1575" s="165"/>
      <c r="AO1575" s="165"/>
      <c r="AP1575" s="165"/>
      <c r="AQ1575" s="165"/>
      <c r="AR1575" s="165"/>
      <c r="AS1575" s="165"/>
      <c r="AT1575" s="165"/>
      <c r="AU1575" s="165"/>
      <c r="AV1575" s="165"/>
      <c r="AW1575" s="165"/>
      <c r="AX1575" s="165"/>
      <c r="AY1575" s="165"/>
      <c r="AZ1575" s="165"/>
      <c r="BA1575" s="340" t="s">
        <v>138</v>
      </c>
      <c r="BB1575" s="340"/>
      <c r="BC1575" s="340"/>
      <c r="BD1575" s="340"/>
      <c r="BE1575" s="340"/>
      <c r="BF1575" s="340"/>
      <c r="BG1575" s="340"/>
      <c r="BH1575" s="340"/>
      <c r="BI1575" s="340"/>
      <c r="BJ1575" s="340"/>
      <c r="BK1575" s="340"/>
      <c r="BL1575" s="340"/>
      <c r="BM1575" s="340"/>
      <c r="BN1575" s="341"/>
      <c r="BO1575" s="76"/>
      <c r="BP1575" s="76"/>
      <c r="BQ1575" s="53"/>
      <c r="BR1575" s="53"/>
      <c r="BS1575" s="779"/>
    </row>
    <row r="1576" spans="1:71" ht="12" customHeight="1" thickTop="1" x14ac:dyDescent="0.4">
      <c r="A1576" s="779"/>
      <c r="B1576" s="780"/>
      <c r="C1576" s="779"/>
      <c r="D1576" s="779"/>
      <c r="E1576" s="779"/>
      <c r="F1576" s="781"/>
      <c r="G1576" s="781"/>
      <c r="H1576" s="779"/>
      <c r="I1576" s="779"/>
      <c r="J1576" s="779"/>
      <c r="K1576" s="779"/>
      <c r="L1576" s="779"/>
      <c r="M1576" s="779"/>
      <c r="N1576" s="779"/>
      <c r="O1576" s="779"/>
      <c r="P1576" s="779"/>
      <c r="Q1576" s="779"/>
      <c r="R1576" s="779"/>
      <c r="S1576" s="779"/>
      <c r="T1576" s="779"/>
      <c r="U1576" s="779"/>
      <c r="V1576" s="779"/>
      <c r="W1576" s="779"/>
      <c r="X1576" s="779"/>
      <c r="Y1576" s="779"/>
      <c r="Z1576" s="779"/>
      <c r="AA1576" s="779"/>
      <c r="AB1576" s="779"/>
      <c r="AC1576" s="779"/>
      <c r="AD1576" s="779"/>
      <c r="AE1576" s="779"/>
      <c r="AF1576" s="782"/>
      <c r="AG1576" s="782"/>
      <c r="AH1576" s="779"/>
      <c r="AI1576" s="779"/>
      <c r="AJ1576" s="779"/>
      <c r="AK1576" s="779"/>
      <c r="AL1576" s="779"/>
      <c r="AM1576" s="779"/>
      <c r="AN1576" s="779"/>
      <c r="AO1576" s="779"/>
      <c r="AP1576" s="779"/>
      <c r="AQ1576" s="779"/>
      <c r="AR1576" s="779"/>
      <c r="AS1576" s="779"/>
      <c r="AT1576" s="779"/>
      <c r="AU1576" s="779"/>
      <c r="AV1576" s="779"/>
      <c r="AW1576" s="779"/>
      <c r="AX1576" s="779"/>
      <c r="AY1576" s="779"/>
      <c r="AZ1576" s="779"/>
      <c r="BA1576" s="779"/>
      <c r="BB1576" s="779"/>
      <c r="BC1576" s="779"/>
      <c r="BD1576" s="779"/>
      <c r="BE1576" s="779"/>
      <c r="BF1576" s="779"/>
      <c r="BG1576" s="779"/>
      <c r="BH1576" s="779"/>
      <c r="BI1576" s="779"/>
      <c r="BJ1576" s="779"/>
      <c r="BK1576" s="779"/>
      <c r="BL1576" s="779"/>
      <c r="BM1576" s="779"/>
      <c r="BN1576" s="779"/>
      <c r="BO1576" s="783"/>
      <c r="BP1576" s="783"/>
      <c r="BQ1576" s="779"/>
      <c r="BR1576" s="779"/>
      <c r="BS1576" s="779"/>
    </row>
    <row r="1577" spans="1:71" s="57" customFormat="1" ht="46.5" x14ac:dyDescent="0.7">
      <c r="A1577" s="784"/>
      <c r="B1577" s="801" t="s">
        <v>9</v>
      </c>
      <c r="C1577" s="801"/>
      <c r="D1577" s="801"/>
      <c r="E1577" s="801"/>
      <c r="F1577" s="801"/>
      <c r="G1577" s="801"/>
      <c r="H1577" s="801"/>
      <c r="I1577" s="801"/>
      <c r="J1577" s="801"/>
      <c r="K1577" s="801"/>
      <c r="L1577" s="801"/>
      <c r="M1577" s="801"/>
      <c r="N1577" s="801"/>
      <c r="O1577" s="801"/>
      <c r="P1577" s="801"/>
      <c r="Q1577" s="801"/>
      <c r="R1577" s="801"/>
      <c r="S1577" s="801"/>
      <c r="T1577" s="801"/>
      <c r="U1577" s="801"/>
      <c r="V1577" s="801"/>
      <c r="W1577" s="801"/>
      <c r="X1577" s="801"/>
      <c r="Y1577" s="801"/>
      <c r="Z1577" s="801"/>
      <c r="AA1577" s="801"/>
      <c r="AB1577" s="801"/>
      <c r="AC1577" s="801"/>
      <c r="AD1577" s="801"/>
      <c r="AE1577" s="801"/>
      <c r="AF1577" s="801"/>
      <c r="AG1577" s="801"/>
      <c r="AH1577" s="801"/>
      <c r="AI1577" s="801"/>
      <c r="AJ1577" s="801"/>
      <c r="AK1577" s="801"/>
      <c r="AL1577" s="801"/>
      <c r="AM1577" s="801"/>
      <c r="AN1577" s="801"/>
      <c r="AO1577" s="801"/>
      <c r="AP1577" s="801"/>
      <c r="AQ1577" s="801"/>
      <c r="AR1577" s="801"/>
      <c r="AS1577" s="801"/>
      <c r="AT1577" s="801"/>
      <c r="AU1577" s="801"/>
      <c r="AV1577" s="801"/>
      <c r="AW1577" s="801"/>
      <c r="AX1577" s="801"/>
      <c r="AY1577" s="801"/>
      <c r="AZ1577" s="801"/>
      <c r="BA1577" s="801"/>
      <c r="BB1577" s="801"/>
      <c r="BC1577" s="801"/>
      <c r="BD1577" s="801"/>
      <c r="BE1577" s="801"/>
      <c r="BF1577" s="801"/>
      <c r="BG1577" s="801"/>
      <c r="BH1577" s="801"/>
      <c r="BI1577" s="801"/>
      <c r="BJ1577" s="801"/>
      <c r="BK1577" s="801"/>
      <c r="BL1577" s="801"/>
      <c r="BM1577" s="801"/>
      <c r="BN1577" s="801"/>
      <c r="BO1577" s="139"/>
      <c r="BP1577" s="139"/>
      <c r="BQ1577" s="56"/>
      <c r="BR1577" s="56"/>
      <c r="BS1577" s="784"/>
    </row>
    <row r="1578" spans="1:71" ht="11.1" customHeight="1" x14ac:dyDescent="0.4">
      <c r="A1578" s="779"/>
      <c r="B1578" s="140"/>
      <c r="C1578" s="141"/>
      <c r="D1578" s="141"/>
      <c r="E1578" s="141"/>
      <c r="F1578" s="142"/>
      <c r="G1578" s="142"/>
      <c r="H1578" s="141"/>
      <c r="I1578" s="141"/>
      <c r="J1578" s="141"/>
      <c r="K1578" s="141"/>
      <c r="L1578" s="141"/>
      <c r="M1578" s="141"/>
      <c r="N1578" s="141"/>
      <c r="O1578" s="141"/>
      <c r="P1578" s="141"/>
      <c r="Q1578" s="141"/>
      <c r="R1578" s="141"/>
      <c r="S1578" s="141"/>
      <c r="T1578" s="141"/>
      <c r="U1578" s="141"/>
      <c r="V1578" s="141"/>
      <c r="W1578" s="141"/>
      <c r="X1578" s="141"/>
      <c r="Y1578" s="141"/>
      <c r="Z1578" s="141"/>
      <c r="AA1578" s="141"/>
      <c r="AB1578" s="141"/>
      <c r="AC1578" s="141"/>
      <c r="AD1578" s="141"/>
      <c r="AE1578" s="141"/>
      <c r="AF1578" s="143"/>
      <c r="AG1578" s="143"/>
      <c r="AH1578" s="141"/>
      <c r="AI1578" s="141"/>
      <c r="AJ1578" s="141"/>
      <c r="AK1578" s="141"/>
      <c r="AL1578" s="141"/>
      <c r="AM1578" s="141"/>
      <c r="AN1578" s="141"/>
      <c r="AO1578" s="141"/>
      <c r="AP1578" s="141"/>
      <c r="AQ1578" s="141"/>
      <c r="AR1578" s="141"/>
      <c r="AS1578" s="141"/>
      <c r="AT1578" s="141"/>
      <c r="AU1578" s="141"/>
      <c r="AV1578" s="141"/>
      <c r="AW1578" s="141"/>
      <c r="AX1578" s="141"/>
      <c r="AY1578" s="141"/>
      <c r="AZ1578" s="141"/>
      <c r="BA1578" s="141"/>
      <c r="BB1578" s="141"/>
      <c r="BC1578" s="141"/>
      <c r="BD1578" s="141"/>
      <c r="BE1578" s="141"/>
      <c r="BF1578" s="141"/>
      <c r="BG1578" s="141"/>
      <c r="BH1578" s="141"/>
      <c r="BI1578" s="141"/>
      <c r="BJ1578" s="141"/>
      <c r="BK1578" s="141"/>
      <c r="BL1578" s="141"/>
      <c r="BM1578" s="141"/>
      <c r="BN1578" s="460"/>
      <c r="BO1578" s="460"/>
      <c r="BP1578" s="460"/>
      <c r="BQ1578" s="53"/>
      <c r="BR1578" s="53"/>
      <c r="BS1578" s="779"/>
    </row>
    <row r="1579" spans="1:71" s="58" customFormat="1" ht="36.75" customHeight="1" x14ac:dyDescent="0.4">
      <c r="A1579" s="780"/>
      <c r="B1579" s="140"/>
      <c r="C1579" s="140"/>
      <c r="D1579" s="793" t="s">
        <v>10</v>
      </c>
      <c r="E1579" s="461" t="str">
        <f>IF(ROSTER!D$3="","",ROSTER!D$3)</f>
        <v/>
      </c>
      <c r="F1579" s="461"/>
      <c r="G1579" s="461"/>
      <c r="H1579" s="461"/>
      <c r="I1579" s="461"/>
      <c r="J1579" s="461"/>
      <c r="K1579" s="461"/>
      <c r="L1579" s="461"/>
      <c r="M1579" s="461"/>
      <c r="N1579" s="461"/>
      <c r="O1579" s="461"/>
      <c r="P1579" s="461"/>
      <c r="Q1579" s="461"/>
      <c r="R1579" s="461"/>
      <c r="S1579" s="461"/>
      <c r="T1579" s="461"/>
      <c r="U1579" s="461"/>
      <c r="V1579" s="461"/>
      <c r="W1579" s="461"/>
      <c r="X1579" s="461"/>
      <c r="Y1579" s="461"/>
      <c r="Z1579" s="461"/>
      <c r="AA1579" s="461"/>
      <c r="AB1579" s="461"/>
      <c r="AC1579" s="461"/>
      <c r="AD1579" s="144"/>
      <c r="AE1579" s="792" t="s">
        <v>11</v>
      </c>
      <c r="AF1579" s="792"/>
      <c r="AG1579" s="792"/>
      <c r="AH1579" s="792"/>
      <c r="AI1579" s="792"/>
      <c r="AJ1579" s="792"/>
      <c r="AK1579" s="792"/>
      <c r="AL1579" s="792"/>
      <c r="AM1579" s="792"/>
      <c r="AN1579" s="462"/>
      <c r="AO1579" s="462"/>
      <c r="AP1579" s="462"/>
      <c r="AQ1579" s="462"/>
      <c r="AR1579" s="462"/>
      <c r="AS1579" s="462"/>
      <c r="AT1579" s="462"/>
      <c r="AU1579" s="462"/>
      <c r="AV1579" s="462"/>
      <c r="AW1579" s="462"/>
      <c r="AX1579" s="462"/>
      <c r="AY1579" s="462"/>
      <c r="AZ1579" s="462"/>
      <c r="BA1579" s="462"/>
      <c r="BB1579" s="462"/>
      <c r="BC1579" s="462"/>
      <c r="BD1579" s="462"/>
      <c r="BE1579" s="462"/>
      <c r="BF1579" s="462"/>
      <c r="BG1579" s="462"/>
      <c r="BH1579" s="462"/>
      <c r="BI1579" s="462"/>
      <c r="BJ1579" s="462"/>
      <c r="BK1579" s="462"/>
      <c r="BL1579" s="462"/>
      <c r="BM1579" s="462"/>
      <c r="BN1579" s="460"/>
      <c r="BO1579" s="460"/>
      <c r="BP1579" s="460"/>
      <c r="BQ1579" s="54"/>
      <c r="BR1579" s="54"/>
      <c r="BS1579" s="780"/>
    </row>
    <row r="1580" spans="1:71" ht="8.85" customHeight="1" x14ac:dyDescent="0.4">
      <c r="A1580" s="785"/>
      <c r="B1580" s="140"/>
      <c r="C1580" s="143" t="s">
        <v>34</v>
      </c>
      <c r="D1580" s="143"/>
      <c r="E1580" s="143"/>
      <c r="F1580" s="145"/>
      <c r="G1580" s="145"/>
      <c r="H1580" s="143"/>
      <c r="I1580" s="143"/>
      <c r="J1580" s="146"/>
      <c r="K1580" s="146"/>
      <c r="L1580" s="146"/>
      <c r="M1580" s="146"/>
      <c r="N1580" s="146"/>
      <c r="O1580" s="146"/>
      <c r="P1580" s="146"/>
      <c r="Q1580" s="146"/>
      <c r="R1580" s="146"/>
      <c r="S1580" s="146"/>
      <c r="T1580" s="146"/>
      <c r="U1580" s="146"/>
      <c r="V1580" s="146"/>
      <c r="W1580" s="146"/>
      <c r="X1580" s="146"/>
      <c r="Y1580" s="146"/>
      <c r="Z1580" s="146"/>
      <c r="AA1580" s="146"/>
      <c r="AB1580" s="146"/>
      <c r="AC1580" s="146"/>
      <c r="AD1580" s="146"/>
      <c r="AE1580" s="146"/>
      <c r="AF1580" s="146"/>
      <c r="AG1580" s="143"/>
      <c r="AH1580" s="147"/>
      <c r="AI1580" s="148"/>
      <c r="AJ1580" s="148"/>
      <c r="AK1580" s="148"/>
      <c r="AL1580" s="148"/>
      <c r="AM1580" s="148"/>
      <c r="AN1580" s="148"/>
      <c r="AO1580" s="149"/>
      <c r="AP1580" s="150"/>
      <c r="AQ1580" s="150"/>
      <c r="AR1580" s="150"/>
      <c r="AS1580" s="150"/>
      <c r="AT1580" s="150"/>
      <c r="AU1580" s="150"/>
      <c r="AV1580" s="150"/>
      <c r="AW1580" s="150"/>
      <c r="AX1580" s="150"/>
      <c r="AY1580" s="150"/>
      <c r="AZ1580" s="150"/>
      <c r="BA1580" s="150"/>
      <c r="BB1580" s="150"/>
      <c r="BC1580" s="150"/>
      <c r="BD1580" s="150"/>
      <c r="BE1580" s="150"/>
      <c r="BF1580" s="150"/>
      <c r="BG1580" s="150"/>
      <c r="BH1580" s="150"/>
      <c r="BI1580" s="150"/>
      <c r="BJ1580" s="150"/>
      <c r="BK1580" s="150"/>
      <c r="BL1580" s="150"/>
      <c r="BM1580" s="150"/>
      <c r="BN1580" s="150"/>
      <c r="BO1580" s="151"/>
      <c r="BP1580" s="151"/>
      <c r="BQ1580" s="59"/>
      <c r="BR1580" s="59"/>
      <c r="BS1580" s="785"/>
    </row>
    <row r="1581" spans="1:71" s="58" customFormat="1" ht="42.75" x14ac:dyDescent="0.4">
      <c r="A1581" s="780"/>
      <c r="B1581" s="140"/>
      <c r="C1581" s="794" t="s">
        <v>33</v>
      </c>
      <c r="D1581" s="794"/>
      <c r="E1581" s="463"/>
      <c r="F1581" s="463"/>
      <c r="G1581" s="463"/>
      <c r="H1581" s="463"/>
      <c r="I1581" s="463"/>
      <c r="J1581" s="463"/>
      <c r="K1581" s="463"/>
      <c r="L1581" s="463"/>
      <c r="M1581" s="463"/>
      <c r="N1581" s="463"/>
      <c r="O1581" s="463"/>
      <c r="P1581" s="463"/>
      <c r="Q1581" s="463"/>
      <c r="R1581" s="463"/>
      <c r="S1581" s="463"/>
      <c r="T1581" s="463"/>
      <c r="U1581" s="463"/>
      <c r="V1581" s="463"/>
      <c r="W1581" s="463"/>
      <c r="X1581" s="463"/>
      <c r="Y1581" s="463"/>
      <c r="Z1581" s="463"/>
      <c r="AA1581" s="463"/>
      <c r="AB1581" s="463"/>
      <c r="AC1581" s="463"/>
      <c r="AD1581" s="144"/>
      <c r="AE1581" s="185" t="s">
        <v>18</v>
      </c>
      <c r="AF1581" s="185"/>
      <c r="AG1581" s="185"/>
      <c r="AH1581" s="792" t="s">
        <v>18</v>
      </c>
      <c r="AI1581" s="792"/>
      <c r="AJ1581" s="792"/>
      <c r="AK1581" s="792"/>
      <c r="AL1581" s="792"/>
      <c r="AM1581" s="792"/>
      <c r="AN1581" s="463"/>
      <c r="AO1581" s="463"/>
      <c r="AP1581" s="463"/>
      <c r="AQ1581" s="463"/>
      <c r="AR1581" s="463"/>
      <c r="AS1581" s="463"/>
      <c r="AT1581" s="463"/>
      <c r="AU1581" s="463"/>
      <c r="AV1581" s="463"/>
      <c r="AW1581" s="463"/>
      <c r="AX1581" s="463"/>
      <c r="AY1581" s="463"/>
      <c r="AZ1581" s="463"/>
      <c r="BA1581" s="792" t="s">
        <v>12</v>
      </c>
      <c r="BB1581" s="792"/>
      <c r="BC1581" s="792"/>
      <c r="BD1581" s="464"/>
      <c r="BE1581" s="464"/>
      <c r="BF1581" s="464"/>
      <c r="BG1581" s="464"/>
      <c r="BH1581" s="464"/>
      <c r="BI1581" s="464"/>
      <c r="BJ1581" s="464"/>
      <c r="BK1581" s="464"/>
      <c r="BL1581" s="464"/>
      <c r="BM1581" s="464"/>
      <c r="BN1581" s="152"/>
      <c r="BO1581" s="153"/>
      <c r="BP1581" s="153"/>
      <c r="BQ1581" s="60">
        <f>IF(BD1581=0,0,1)</f>
        <v>0</v>
      </c>
      <c r="BR1581" s="61">
        <f>IF((BF1635+BJ1635)&gt;(AU1635+AY1635),1,0)</f>
        <v>0</v>
      </c>
      <c r="BS1581" s="786"/>
    </row>
    <row r="1582" spans="1:71" ht="9.6" customHeight="1" x14ac:dyDescent="0.4">
      <c r="A1582" s="779"/>
      <c r="B1582" s="140"/>
      <c r="C1582" s="141"/>
      <c r="D1582" s="141"/>
      <c r="E1582" s="141"/>
      <c r="F1582" s="142"/>
      <c r="G1582" s="142"/>
      <c r="H1582" s="141"/>
      <c r="I1582" s="141"/>
      <c r="J1582" s="141"/>
      <c r="K1582" s="141"/>
      <c r="L1582" s="141"/>
      <c r="M1582" s="141"/>
      <c r="N1582" s="141"/>
      <c r="O1582" s="141"/>
      <c r="P1582" s="141"/>
      <c r="Q1582" s="141"/>
      <c r="R1582" s="141"/>
      <c r="S1582" s="141"/>
      <c r="T1582" s="141"/>
      <c r="U1582" s="141"/>
      <c r="V1582" s="141"/>
      <c r="W1582" s="141"/>
      <c r="X1582" s="141"/>
      <c r="Y1582" s="141"/>
      <c r="Z1582" s="141"/>
      <c r="AA1582" s="141"/>
      <c r="AB1582" s="141"/>
      <c r="AC1582" s="141"/>
      <c r="AD1582" s="141"/>
      <c r="AE1582" s="141"/>
      <c r="AF1582" s="143"/>
      <c r="AG1582" s="143"/>
      <c r="AH1582" s="141"/>
      <c r="AI1582" s="141"/>
      <c r="AJ1582" s="141"/>
      <c r="AK1582" s="141"/>
      <c r="AL1582" s="141"/>
      <c r="AM1582" s="141"/>
      <c r="AN1582" s="141"/>
      <c r="AO1582" s="141"/>
      <c r="AP1582" s="141"/>
      <c r="AQ1582" s="141"/>
      <c r="AR1582" s="141"/>
      <c r="AS1582" s="141"/>
      <c r="AT1582" s="141"/>
      <c r="AU1582" s="141"/>
      <c r="AV1582" s="141"/>
      <c r="AW1582" s="141"/>
      <c r="AX1582" s="141"/>
      <c r="AY1582" s="141"/>
      <c r="AZ1582" s="141"/>
      <c r="BA1582" s="141"/>
      <c r="BB1582" s="141"/>
      <c r="BC1582" s="141"/>
      <c r="BD1582" s="141"/>
      <c r="BE1582" s="141"/>
      <c r="BF1582" s="141"/>
      <c r="BG1582" s="141"/>
      <c r="BH1582" s="141"/>
      <c r="BI1582" s="141"/>
      <c r="BJ1582" s="141"/>
      <c r="BK1582" s="141"/>
      <c r="BL1582" s="141"/>
      <c r="BM1582" s="141"/>
      <c r="BN1582" s="141"/>
      <c r="BO1582" s="154"/>
      <c r="BP1582" s="154"/>
      <c r="BQ1582" s="53"/>
      <c r="BR1582" s="53"/>
      <c r="BS1582" s="779"/>
    </row>
    <row r="1583" spans="1:71" ht="8.85" customHeight="1" thickBot="1" x14ac:dyDescent="0.45">
      <c r="A1583" s="779"/>
      <c r="B1583" s="155"/>
      <c r="C1583" s="156"/>
      <c r="D1583" s="156"/>
      <c r="E1583" s="156"/>
      <c r="F1583" s="157"/>
      <c r="G1583" s="157"/>
      <c r="H1583" s="156"/>
      <c r="I1583" s="156"/>
      <c r="J1583" s="156"/>
      <c r="K1583" s="156"/>
      <c r="L1583" s="156"/>
      <c r="M1583" s="156"/>
      <c r="N1583" s="156"/>
      <c r="O1583" s="156"/>
      <c r="P1583" s="156"/>
      <c r="Q1583" s="156"/>
      <c r="R1583" s="156"/>
      <c r="S1583" s="156"/>
      <c r="T1583" s="156"/>
      <c r="U1583" s="156"/>
      <c r="V1583" s="156"/>
      <c r="W1583" s="156"/>
      <c r="X1583" s="156"/>
      <c r="Y1583" s="156"/>
      <c r="Z1583" s="156"/>
      <c r="AA1583" s="156"/>
      <c r="AB1583" s="156"/>
      <c r="AC1583" s="156"/>
      <c r="AD1583" s="156"/>
      <c r="AE1583" s="156"/>
      <c r="AF1583" s="158"/>
      <c r="AG1583" s="158"/>
      <c r="AH1583" s="156"/>
      <c r="AI1583" s="156"/>
      <c r="AJ1583" s="156"/>
      <c r="AK1583" s="156"/>
      <c r="AL1583" s="156"/>
      <c r="AM1583" s="156"/>
      <c r="AN1583" s="156"/>
      <c r="AO1583" s="156"/>
      <c r="AP1583" s="156"/>
      <c r="AQ1583" s="156"/>
      <c r="AR1583" s="156"/>
      <c r="AS1583" s="156"/>
      <c r="AT1583" s="156"/>
      <c r="AU1583" s="156"/>
      <c r="AV1583" s="156"/>
      <c r="AW1583" s="156"/>
      <c r="AX1583" s="156"/>
      <c r="AY1583" s="156"/>
      <c r="AZ1583" s="156"/>
      <c r="BA1583" s="156"/>
      <c r="BB1583" s="156"/>
      <c r="BC1583" s="156"/>
      <c r="BD1583" s="156"/>
      <c r="BE1583" s="156"/>
      <c r="BF1583" s="156"/>
      <c r="BG1583" s="156"/>
      <c r="BH1583" s="156"/>
      <c r="BI1583" s="156"/>
      <c r="BJ1583" s="156"/>
      <c r="BK1583" s="156"/>
      <c r="BL1583" s="156"/>
      <c r="BM1583" s="156"/>
      <c r="BN1583" s="156"/>
      <c r="BO1583" s="159"/>
      <c r="BP1583" s="159"/>
      <c r="BQ1583" s="53"/>
      <c r="BR1583" s="53"/>
      <c r="BS1583" s="779"/>
    </row>
    <row r="1584" spans="1:71" s="58" customFormat="1" ht="33.6" customHeight="1" thickTop="1" x14ac:dyDescent="0.4">
      <c r="A1584" s="786"/>
      <c r="B1584" s="795" t="s">
        <v>0</v>
      </c>
      <c r="C1584" s="796" t="s">
        <v>1</v>
      </c>
      <c r="D1584" s="797"/>
      <c r="E1584" s="221" t="s">
        <v>24</v>
      </c>
      <c r="F1584" s="466" t="s">
        <v>96</v>
      </c>
      <c r="G1584" s="466" t="s">
        <v>97</v>
      </c>
      <c r="H1584" s="468" t="s">
        <v>36</v>
      </c>
      <c r="I1584" s="469"/>
      <c r="J1584" s="472" t="s">
        <v>7</v>
      </c>
      <c r="K1584" s="472"/>
      <c r="L1584" s="472"/>
      <c r="M1584" s="472"/>
      <c r="N1584" s="472"/>
      <c r="O1584" s="472"/>
      <c r="P1584" s="472" t="s">
        <v>2</v>
      </c>
      <c r="Q1584" s="472"/>
      <c r="R1584" s="472"/>
      <c r="S1584" s="472"/>
      <c r="T1584" s="472"/>
      <c r="U1584" s="472"/>
      <c r="V1584" s="473" t="s">
        <v>30</v>
      </c>
      <c r="W1584" s="474"/>
      <c r="X1584" s="473" t="s">
        <v>31</v>
      </c>
      <c r="Y1584" s="474"/>
      <c r="Z1584" s="477" t="s">
        <v>39</v>
      </c>
      <c r="AA1584" s="478"/>
      <c r="AB1584" s="481" t="s">
        <v>6</v>
      </c>
      <c r="AC1584" s="481"/>
      <c r="AD1584" s="481"/>
      <c r="AE1584" s="481"/>
      <c r="AF1584" s="481"/>
      <c r="AG1584" s="481"/>
      <c r="AH1584" s="472" t="s">
        <v>59</v>
      </c>
      <c r="AI1584" s="472"/>
      <c r="AJ1584" s="472"/>
      <c r="AK1584" s="472"/>
      <c r="AL1584" s="472"/>
      <c r="AM1584" s="472"/>
      <c r="AN1584" s="472" t="s">
        <v>60</v>
      </c>
      <c r="AO1584" s="472"/>
      <c r="AP1584" s="472"/>
      <c r="AQ1584" s="472"/>
      <c r="AR1584" s="472"/>
      <c r="AS1584" s="472"/>
      <c r="AT1584" s="472" t="s">
        <v>61</v>
      </c>
      <c r="AU1584" s="472"/>
      <c r="AV1584" s="472"/>
      <c r="AW1584" s="472"/>
      <c r="AX1584" s="472"/>
      <c r="AY1584" s="482"/>
      <c r="AZ1584" s="472" t="s">
        <v>4</v>
      </c>
      <c r="BA1584" s="472"/>
      <c r="BB1584" s="472"/>
      <c r="BC1584" s="472"/>
      <c r="BD1584" s="472"/>
      <c r="BE1584" s="472"/>
      <c r="BF1584" s="472" t="s">
        <v>62</v>
      </c>
      <c r="BG1584" s="472"/>
      <c r="BH1584" s="472"/>
      <c r="BI1584" s="472"/>
      <c r="BJ1584" s="472"/>
      <c r="BK1584" s="483"/>
      <c r="BL1584" s="484" t="s">
        <v>114</v>
      </c>
      <c r="BM1584" s="485"/>
      <c r="BN1584" s="486"/>
      <c r="BO1584" s="490" t="s">
        <v>76</v>
      </c>
      <c r="BP1584" s="490" t="s">
        <v>77</v>
      </c>
      <c r="BQ1584" s="62"/>
      <c r="BR1584" s="62"/>
      <c r="BS1584" s="786"/>
    </row>
    <row r="1585" spans="1:71" s="64" customFormat="1" ht="45" customHeight="1" x14ac:dyDescent="0.35">
      <c r="A1585" s="787"/>
      <c r="B1585" s="798"/>
      <c r="C1585" s="799"/>
      <c r="D1585" s="800"/>
      <c r="E1585" s="220" t="s">
        <v>98</v>
      </c>
      <c r="F1585" s="467"/>
      <c r="G1585" s="467"/>
      <c r="H1585" s="470"/>
      <c r="I1585" s="471"/>
      <c r="J1585" s="492" t="s">
        <v>15</v>
      </c>
      <c r="K1585" s="493"/>
      <c r="L1585" s="494" t="s">
        <v>16</v>
      </c>
      <c r="M1585" s="495"/>
      <c r="N1585" s="496" t="s">
        <v>17</v>
      </c>
      <c r="O1585" s="497" t="s">
        <v>8</v>
      </c>
      <c r="P1585" s="498" t="s">
        <v>103</v>
      </c>
      <c r="Q1585" s="499"/>
      <c r="R1585" s="500" t="s">
        <v>104</v>
      </c>
      <c r="S1585" s="501"/>
      <c r="T1585" s="502" t="s">
        <v>21</v>
      </c>
      <c r="U1585" s="503"/>
      <c r="V1585" s="475"/>
      <c r="W1585" s="476"/>
      <c r="X1585" s="475"/>
      <c r="Y1585" s="476"/>
      <c r="Z1585" s="479"/>
      <c r="AA1585" s="480"/>
      <c r="AB1585" s="504" t="s">
        <v>43</v>
      </c>
      <c r="AC1585" s="505"/>
      <c r="AD1585" s="506" t="s">
        <v>20</v>
      </c>
      <c r="AE1585" s="507" t="s">
        <v>3</v>
      </c>
      <c r="AF1585" s="508" t="s">
        <v>5</v>
      </c>
      <c r="AG1585" s="509"/>
      <c r="AH1585" s="492" t="s">
        <v>43</v>
      </c>
      <c r="AI1585" s="493"/>
      <c r="AJ1585" s="494" t="s">
        <v>20</v>
      </c>
      <c r="AK1585" s="495" t="s">
        <v>3</v>
      </c>
      <c r="AL1585" s="510" t="s">
        <v>5</v>
      </c>
      <c r="AM1585" s="511"/>
      <c r="AN1585" s="492" t="s">
        <v>43</v>
      </c>
      <c r="AO1585" s="493"/>
      <c r="AP1585" s="494" t="s">
        <v>20</v>
      </c>
      <c r="AQ1585" s="495" t="s">
        <v>3</v>
      </c>
      <c r="AR1585" s="510" t="s">
        <v>5</v>
      </c>
      <c r="AS1585" s="511"/>
      <c r="AT1585" s="465" t="s">
        <v>43</v>
      </c>
      <c r="AU1585" s="512"/>
      <c r="AV1585" s="513" t="s">
        <v>20</v>
      </c>
      <c r="AW1585" s="514" t="s">
        <v>3</v>
      </c>
      <c r="AX1585" s="510" t="s">
        <v>5</v>
      </c>
      <c r="AY1585" s="515"/>
      <c r="AZ1585" s="492" t="s">
        <v>43</v>
      </c>
      <c r="BA1585" s="493"/>
      <c r="BB1585" s="494" t="s">
        <v>20</v>
      </c>
      <c r="BC1585" s="495" t="s">
        <v>3</v>
      </c>
      <c r="BD1585" s="510" t="s">
        <v>5</v>
      </c>
      <c r="BE1585" s="511"/>
      <c r="BF1585" s="465" t="s">
        <v>43</v>
      </c>
      <c r="BG1585" s="512"/>
      <c r="BH1585" s="513" t="s">
        <v>20</v>
      </c>
      <c r="BI1585" s="514" t="s">
        <v>3</v>
      </c>
      <c r="BJ1585" s="510" t="s">
        <v>5</v>
      </c>
      <c r="BK1585" s="511"/>
      <c r="BL1585" s="487"/>
      <c r="BM1585" s="488"/>
      <c r="BN1585" s="489"/>
      <c r="BO1585" s="491"/>
      <c r="BP1585" s="491"/>
      <c r="BQ1585" s="63"/>
      <c r="BR1585" s="63"/>
      <c r="BS1585" s="787"/>
    </row>
    <row r="1586" spans="1:71" ht="23.85" customHeight="1" x14ac:dyDescent="0.35">
      <c r="A1586" s="788"/>
      <c r="B1586" s="458" t="str">
        <f>IF(ROSTER!B8="","",ROSTER!B8)</f>
        <v/>
      </c>
      <c r="C1586" s="416" t="str">
        <f>IF(ROSTER!C$8="","",ROSTER!C$8)</f>
        <v/>
      </c>
      <c r="D1586" s="417"/>
      <c r="E1586" s="418"/>
      <c r="F1586" s="420">
        <f>IF(E1586="y",1,IF(E1586="S",1,0))</f>
        <v>0</v>
      </c>
      <c r="G1586" s="422">
        <f>IF(E1586="S",1,0)</f>
        <v>0</v>
      </c>
      <c r="H1586" s="424"/>
      <c r="I1586" s="425"/>
      <c r="J1586" s="428"/>
      <c r="K1586" s="429"/>
      <c r="L1586" s="432"/>
      <c r="M1586" s="433"/>
      <c r="N1586" s="436">
        <f>L1586+J1586</f>
        <v>0</v>
      </c>
      <c r="O1586" s="437"/>
      <c r="P1586" s="428"/>
      <c r="Q1586" s="429"/>
      <c r="R1586" s="432"/>
      <c r="S1586" s="440"/>
      <c r="T1586" s="432"/>
      <c r="U1586" s="425"/>
      <c r="V1586" s="440"/>
      <c r="W1586" s="425"/>
      <c r="X1586" s="428"/>
      <c r="Y1586" s="425"/>
      <c r="Z1586" s="428"/>
      <c r="AA1586" s="425"/>
      <c r="AB1586" s="428"/>
      <c r="AC1586" s="429"/>
      <c r="AD1586" s="432"/>
      <c r="AE1586" s="433"/>
      <c r="AF1586" s="442">
        <f>IF(AB1586=0,0,(AD1586/AB1586)*100)</f>
        <v>0</v>
      </c>
      <c r="AG1586" s="443"/>
      <c r="AH1586" s="428"/>
      <c r="AI1586" s="429"/>
      <c r="AJ1586" s="432"/>
      <c r="AK1586" s="433"/>
      <c r="AL1586" s="446">
        <f>IF(AH1586=0,0,(AJ1586/AH1586)*100)</f>
        <v>0</v>
      </c>
      <c r="AM1586" s="447"/>
      <c r="AN1586" s="428"/>
      <c r="AO1586" s="429"/>
      <c r="AP1586" s="432"/>
      <c r="AQ1586" s="433"/>
      <c r="AR1586" s="446">
        <f>IF(AN1586=0,0,(AP1586/AN1586)*100)</f>
        <v>0</v>
      </c>
      <c r="AS1586" s="447"/>
      <c r="AT1586" s="450">
        <f>AB1586+AH1586+AN1586</f>
        <v>0</v>
      </c>
      <c r="AU1586" s="451"/>
      <c r="AV1586" s="454">
        <f>AD1586+AJ1586+AP1586</f>
        <v>0</v>
      </c>
      <c r="AW1586" s="455"/>
      <c r="AX1586" s="446">
        <f>IF(AT1586=0,0,(AV1586/AT1586)*100)</f>
        <v>0</v>
      </c>
      <c r="AY1586" s="447"/>
      <c r="AZ1586" s="428"/>
      <c r="BA1586" s="429"/>
      <c r="BB1586" s="432"/>
      <c r="BC1586" s="433"/>
      <c r="BD1586" s="446">
        <f>IF(AZ1586=0,0,(BB1586/AZ1586)*100)</f>
        <v>0</v>
      </c>
      <c r="BE1586" s="447"/>
      <c r="BF1586" s="450">
        <f>AT1586+AZ1586</f>
        <v>0</v>
      </c>
      <c r="BG1586" s="451"/>
      <c r="BH1586" s="454">
        <f>AV1586+BB1586</f>
        <v>0</v>
      </c>
      <c r="BI1586" s="455"/>
      <c r="BJ1586" s="446">
        <f>IF(BF1586=0,0,(BH1586/BF1586)*100)</f>
        <v>0</v>
      </c>
      <c r="BK1586" s="447"/>
      <c r="BL1586" s="406">
        <f>(AD1586*2)+(AJ1586*2)+(AP1586*3)+BB1586</f>
        <v>0</v>
      </c>
      <c r="BM1586" s="407"/>
      <c r="BN1586" s="408"/>
      <c r="BO1586" s="404" t="e">
        <f>(BL1586*BR$1586)+(N1586*BR$1587)+(X1586*BR$1588)+(R1586*BR$1589)+(V1586*BR$1590)+(Z1586*BR$1591)</f>
        <v>#REF!</v>
      </c>
      <c r="BP1586" s="404" t="e">
        <f>((AZ1586-BB1586)*BR$1593)+((AT1586-AV1586)*BR$1592)+(H1586*BR$1594)+(P1586*BR$1595)</f>
        <v>#REF!</v>
      </c>
      <c r="BQ1586" s="65" t="s">
        <v>65</v>
      </c>
      <c r="BR1586" s="66" t="e">
        <f>IF(#REF!="B",#REF!,IF(#REF!="C",#REF!,#REF!))</f>
        <v>#REF!</v>
      </c>
      <c r="BS1586" s="787"/>
    </row>
    <row r="1587" spans="1:71" ht="23.85" customHeight="1" x14ac:dyDescent="0.35">
      <c r="A1587" s="788"/>
      <c r="B1587" s="459"/>
      <c r="C1587" s="412" t="str">
        <f>IF(ROSTER!D$8="","",ROSTER!D$8)</f>
        <v/>
      </c>
      <c r="D1587" s="413"/>
      <c r="E1587" s="419"/>
      <c r="F1587" s="421"/>
      <c r="G1587" s="423"/>
      <c r="H1587" s="426"/>
      <c r="I1587" s="427"/>
      <c r="J1587" s="430"/>
      <c r="K1587" s="431"/>
      <c r="L1587" s="434"/>
      <c r="M1587" s="435"/>
      <c r="N1587" s="438" t="s">
        <v>14</v>
      </c>
      <c r="O1587" s="439"/>
      <c r="P1587" s="430"/>
      <c r="Q1587" s="431"/>
      <c r="R1587" s="434"/>
      <c r="S1587" s="441"/>
      <c r="T1587" s="434"/>
      <c r="U1587" s="427"/>
      <c r="V1587" s="441"/>
      <c r="W1587" s="427"/>
      <c r="X1587" s="430"/>
      <c r="Y1587" s="427"/>
      <c r="Z1587" s="430"/>
      <c r="AA1587" s="427"/>
      <c r="AB1587" s="430"/>
      <c r="AC1587" s="431"/>
      <c r="AD1587" s="434"/>
      <c r="AE1587" s="435"/>
      <c r="AF1587" s="444"/>
      <c r="AG1587" s="445"/>
      <c r="AH1587" s="430"/>
      <c r="AI1587" s="431"/>
      <c r="AJ1587" s="434"/>
      <c r="AK1587" s="435"/>
      <c r="AL1587" s="448"/>
      <c r="AM1587" s="449"/>
      <c r="AN1587" s="430"/>
      <c r="AO1587" s="431"/>
      <c r="AP1587" s="434"/>
      <c r="AQ1587" s="435"/>
      <c r="AR1587" s="448"/>
      <c r="AS1587" s="449"/>
      <c r="AT1587" s="452"/>
      <c r="AU1587" s="453"/>
      <c r="AV1587" s="456"/>
      <c r="AW1587" s="457"/>
      <c r="AX1587" s="448"/>
      <c r="AY1587" s="449"/>
      <c r="AZ1587" s="430"/>
      <c r="BA1587" s="431"/>
      <c r="BB1587" s="434"/>
      <c r="BC1587" s="435"/>
      <c r="BD1587" s="448"/>
      <c r="BE1587" s="449"/>
      <c r="BF1587" s="452"/>
      <c r="BG1587" s="453"/>
      <c r="BH1587" s="456"/>
      <c r="BI1587" s="457"/>
      <c r="BJ1587" s="448"/>
      <c r="BK1587" s="449"/>
      <c r="BL1587" s="409"/>
      <c r="BM1587" s="410"/>
      <c r="BN1587" s="411"/>
      <c r="BO1587" s="405"/>
      <c r="BP1587" s="405"/>
      <c r="BQ1587" s="65" t="s">
        <v>66</v>
      </c>
      <c r="BR1587" s="66" t="e">
        <f>IF(#REF!="B",#REF!,IF(#REF!="C",#REF!,#REF!))</f>
        <v>#REF!</v>
      </c>
      <c r="BS1587" s="787"/>
    </row>
    <row r="1588" spans="1:71" ht="21.75" customHeight="1" x14ac:dyDescent="0.35">
      <c r="A1588" s="779"/>
      <c r="B1588" s="458" t="str">
        <f>IF(ROSTER!B10="","",ROSTER!B10)</f>
        <v/>
      </c>
      <c r="C1588" s="416" t="str">
        <f>IF(ROSTER!C$10="","",ROSTER!C$10)</f>
        <v/>
      </c>
      <c r="D1588" s="417"/>
      <c r="E1588" s="418"/>
      <c r="F1588" s="420">
        <f>IF(E1588="y",1,IF(E1588="S",1,0))</f>
        <v>0</v>
      </c>
      <c r="G1588" s="422">
        <f>IF(E1588="S",1,0)</f>
        <v>0</v>
      </c>
      <c r="H1588" s="424"/>
      <c r="I1588" s="425"/>
      <c r="J1588" s="428"/>
      <c r="K1588" s="429"/>
      <c r="L1588" s="432"/>
      <c r="M1588" s="433"/>
      <c r="N1588" s="436">
        <f>L1588+J1588</f>
        <v>0</v>
      </c>
      <c r="O1588" s="437"/>
      <c r="P1588" s="428"/>
      <c r="Q1588" s="429"/>
      <c r="R1588" s="432"/>
      <c r="S1588" s="440"/>
      <c r="T1588" s="432"/>
      <c r="U1588" s="425"/>
      <c r="V1588" s="440"/>
      <c r="W1588" s="425"/>
      <c r="X1588" s="428"/>
      <c r="Y1588" s="425"/>
      <c r="Z1588" s="428"/>
      <c r="AA1588" s="425"/>
      <c r="AB1588" s="428"/>
      <c r="AC1588" s="429"/>
      <c r="AD1588" s="432"/>
      <c r="AE1588" s="433"/>
      <c r="AF1588" s="442">
        <f>IF(AB1588=0,0,(AD1588/AB1588)*100)</f>
        <v>0</v>
      </c>
      <c r="AG1588" s="443"/>
      <c r="AH1588" s="428"/>
      <c r="AI1588" s="429"/>
      <c r="AJ1588" s="432"/>
      <c r="AK1588" s="433"/>
      <c r="AL1588" s="446">
        <f>IF(AH1588=0,0,(AJ1588/AH1588)*100)</f>
        <v>0</v>
      </c>
      <c r="AM1588" s="447"/>
      <c r="AN1588" s="428"/>
      <c r="AO1588" s="429"/>
      <c r="AP1588" s="432"/>
      <c r="AQ1588" s="433"/>
      <c r="AR1588" s="446">
        <f>IF(AN1588=0,0,(AP1588/AN1588)*100)</f>
        <v>0</v>
      </c>
      <c r="AS1588" s="447"/>
      <c r="AT1588" s="450">
        <f>AB1588+AH1588+AN1588</f>
        <v>0</v>
      </c>
      <c r="AU1588" s="451"/>
      <c r="AV1588" s="454">
        <f>AD1588+AJ1588+AP1588</f>
        <v>0</v>
      </c>
      <c r="AW1588" s="455"/>
      <c r="AX1588" s="446">
        <f>IF(AT1588=0,0,(AV1588/AT1588)*100)</f>
        <v>0</v>
      </c>
      <c r="AY1588" s="447"/>
      <c r="AZ1588" s="428"/>
      <c r="BA1588" s="429"/>
      <c r="BB1588" s="432"/>
      <c r="BC1588" s="433"/>
      <c r="BD1588" s="446">
        <f>IF(AZ1588=0,0,(BB1588/AZ1588)*100)</f>
        <v>0</v>
      </c>
      <c r="BE1588" s="447"/>
      <c r="BF1588" s="450">
        <f>AT1588+AZ1588</f>
        <v>0</v>
      </c>
      <c r="BG1588" s="451"/>
      <c r="BH1588" s="454">
        <f>AV1588+BB1588</f>
        <v>0</v>
      </c>
      <c r="BI1588" s="455"/>
      <c r="BJ1588" s="446">
        <f>IF(BF1588=0,0,(BH1588/BF1588)*100)</f>
        <v>0</v>
      </c>
      <c r="BK1588" s="447"/>
      <c r="BL1588" s="406">
        <f>(AD1588*2)+(AJ1588*2)+(AP1588*3)+BB1588</f>
        <v>0</v>
      </c>
      <c r="BM1588" s="407"/>
      <c r="BN1588" s="408"/>
      <c r="BO1588" s="404" t="e">
        <f>(BL1588*BR$1586)+(N1588*BR$1587)+(X1588*BR$1588)+(R1588*BR$1589)+(V1588*BR$1590)+(Z1588*BR$1591)</f>
        <v>#REF!</v>
      </c>
      <c r="BP1588" s="404" t="e">
        <f>((AZ1588-BB1588)*BR$1593)+((AT1588-AV1588)*BR$1592)+(H1588*BR$1594)+(P1588*BR$1595)</f>
        <v>#REF!</v>
      </c>
      <c r="BQ1588" s="65" t="s">
        <v>67</v>
      </c>
      <c r="BR1588" s="66" t="e">
        <f>IF(#REF!="B",#REF!,IF(#REF!="C",#REF!,#REF!))</f>
        <v>#REF!</v>
      </c>
      <c r="BS1588" s="787"/>
    </row>
    <row r="1589" spans="1:71" ht="21.75" customHeight="1" x14ac:dyDescent="0.35">
      <c r="A1589" s="779"/>
      <c r="B1589" s="459"/>
      <c r="C1589" s="412" t="str">
        <f>IF(ROSTER!D$10="","",ROSTER!D$10)</f>
        <v/>
      </c>
      <c r="D1589" s="413"/>
      <c r="E1589" s="419"/>
      <c r="F1589" s="421"/>
      <c r="G1589" s="423"/>
      <c r="H1589" s="426"/>
      <c r="I1589" s="427"/>
      <c r="J1589" s="430"/>
      <c r="K1589" s="431"/>
      <c r="L1589" s="434"/>
      <c r="M1589" s="435"/>
      <c r="N1589" s="438" t="s">
        <v>14</v>
      </c>
      <c r="O1589" s="439"/>
      <c r="P1589" s="430"/>
      <c r="Q1589" s="431"/>
      <c r="R1589" s="434"/>
      <c r="S1589" s="441"/>
      <c r="T1589" s="434"/>
      <c r="U1589" s="427"/>
      <c r="V1589" s="441"/>
      <c r="W1589" s="427"/>
      <c r="X1589" s="430"/>
      <c r="Y1589" s="427"/>
      <c r="Z1589" s="430"/>
      <c r="AA1589" s="427"/>
      <c r="AB1589" s="430"/>
      <c r="AC1589" s="431"/>
      <c r="AD1589" s="434"/>
      <c r="AE1589" s="435"/>
      <c r="AF1589" s="444"/>
      <c r="AG1589" s="445"/>
      <c r="AH1589" s="430"/>
      <c r="AI1589" s="431"/>
      <c r="AJ1589" s="434"/>
      <c r="AK1589" s="435"/>
      <c r="AL1589" s="448"/>
      <c r="AM1589" s="449"/>
      <c r="AN1589" s="430"/>
      <c r="AO1589" s="431"/>
      <c r="AP1589" s="434"/>
      <c r="AQ1589" s="435"/>
      <c r="AR1589" s="448"/>
      <c r="AS1589" s="449"/>
      <c r="AT1589" s="452"/>
      <c r="AU1589" s="453"/>
      <c r="AV1589" s="456"/>
      <c r="AW1589" s="457"/>
      <c r="AX1589" s="448"/>
      <c r="AY1589" s="449"/>
      <c r="AZ1589" s="430"/>
      <c r="BA1589" s="431"/>
      <c r="BB1589" s="434"/>
      <c r="BC1589" s="435"/>
      <c r="BD1589" s="448"/>
      <c r="BE1589" s="449"/>
      <c r="BF1589" s="452"/>
      <c r="BG1589" s="453"/>
      <c r="BH1589" s="456"/>
      <c r="BI1589" s="457"/>
      <c r="BJ1589" s="448"/>
      <c r="BK1589" s="449"/>
      <c r="BL1589" s="409"/>
      <c r="BM1589" s="410"/>
      <c r="BN1589" s="411"/>
      <c r="BO1589" s="405"/>
      <c r="BP1589" s="405"/>
      <c r="BQ1589" s="65" t="s">
        <v>68</v>
      </c>
      <c r="BR1589" s="66" t="e">
        <f>IF(#REF!="B",#REF!,IF(#REF!="C",#REF!,#REF!))</f>
        <v>#REF!</v>
      </c>
      <c r="BS1589" s="787"/>
    </row>
    <row r="1590" spans="1:71" ht="21.75" customHeight="1" x14ac:dyDescent="0.35">
      <c r="A1590" s="779"/>
      <c r="B1590" s="414" t="str">
        <f>IF(ROSTER!B12="","",ROSTER!B12)</f>
        <v/>
      </c>
      <c r="C1590" s="416" t="str">
        <f>IF(ROSTER!C$12="","",ROSTER!C$12)</f>
        <v/>
      </c>
      <c r="D1590" s="417"/>
      <c r="E1590" s="418"/>
      <c r="F1590" s="420">
        <f>IF(E1590="y",1,IF(E1590="S",1,0))</f>
        <v>0</v>
      </c>
      <c r="G1590" s="422">
        <f>IF(E1590="S",1,0)</f>
        <v>0</v>
      </c>
      <c r="H1590" s="424"/>
      <c r="I1590" s="425"/>
      <c r="J1590" s="428"/>
      <c r="K1590" s="429"/>
      <c r="L1590" s="432"/>
      <c r="M1590" s="433"/>
      <c r="N1590" s="436">
        <f>L1590+J1590</f>
        <v>0</v>
      </c>
      <c r="O1590" s="437"/>
      <c r="P1590" s="428"/>
      <c r="Q1590" s="429"/>
      <c r="R1590" s="432"/>
      <c r="S1590" s="440"/>
      <c r="T1590" s="432"/>
      <c r="U1590" s="425"/>
      <c r="V1590" s="440"/>
      <c r="W1590" s="425"/>
      <c r="X1590" s="428"/>
      <c r="Y1590" s="425"/>
      <c r="Z1590" s="428"/>
      <c r="AA1590" s="425"/>
      <c r="AB1590" s="428"/>
      <c r="AC1590" s="429"/>
      <c r="AD1590" s="432"/>
      <c r="AE1590" s="433"/>
      <c r="AF1590" s="442">
        <f>IF(AB1590=0,0,(AD1590/AB1590)*100)</f>
        <v>0</v>
      </c>
      <c r="AG1590" s="443"/>
      <c r="AH1590" s="428"/>
      <c r="AI1590" s="429"/>
      <c r="AJ1590" s="432"/>
      <c r="AK1590" s="433"/>
      <c r="AL1590" s="446">
        <f>IF(AH1590=0,0,(AJ1590/AH1590)*100)</f>
        <v>0</v>
      </c>
      <c r="AM1590" s="447"/>
      <c r="AN1590" s="428"/>
      <c r="AO1590" s="429"/>
      <c r="AP1590" s="432"/>
      <c r="AQ1590" s="433"/>
      <c r="AR1590" s="446">
        <f>IF(AN1590=0,0,(AP1590/AN1590)*100)</f>
        <v>0</v>
      </c>
      <c r="AS1590" s="447"/>
      <c r="AT1590" s="450">
        <f>AB1590+AH1590+AN1590</f>
        <v>0</v>
      </c>
      <c r="AU1590" s="451"/>
      <c r="AV1590" s="454">
        <f>AD1590+AJ1590+AP1590</f>
        <v>0</v>
      </c>
      <c r="AW1590" s="455"/>
      <c r="AX1590" s="446">
        <f>IF(AT1590=0,0,(AV1590/AT1590)*100)</f>
        <v>0</v>
      </c>
      <c r="AY1590" s="447"/>
      <c r="AZ1590" s="428"/>
      <c r="BA1590" s="429"/>
      <c r="BB1590" s="432"/>
      <c r="BC1590" s="433"/>
      <c r="BD1590" s="446">
        <f>IF(AZ1590=0,0,(BB1590/AZ1590)*100)</f>
        <v>0</v>
      </c>
      <c r="BE1590" s="447"/>
      <c r="BF1590" s="450">
        <f>AT1590+AZ1590</f>
        <v>0</v>
      </c>
      <c r="BG1590" s="451"/>
      <c r="BH1590" s="454">
        <f>AV1590+BB1590</f>
        <v>0</v>
      </c>
      <c r="BI1590" s="455"/>
      <c r="BJ1590" s="446">
        <f>IF(BF1590=0,0,(BH1590/BF1590)*100)</f>
        <v>0</v>
      </c>
      <c r="BK1590" s="447"/>
      <c r="BL1590" s="406">
        <f>(AD1590*2)+(AJ1590*2)+(AP1590*3)+BB1590</f>
        <v>0</v>
      </c>
      <c r="BM1590" s="407"/>
      <c r="BN1590" s="408"/>
      <c r="BO1590" s="404" t="e">
        <f>(BL1590*BR$1586)+(N1590*BR$1587)+(X1590*BR$1588)+(R1590*BR$1589)+(V1590*BR$1590)+(Z1590*BR$1591)</f>
        <v>#REF!</v>
      </c>
      <c r="BP1590" s="404" t="e">
        <f>((AZ1590-BB1590)*BR$1593)+((AT1590-AV1590)*BR$1592)+(H1590*BR$1594)+(P1590*BR$1595)</f>
        <v>#REF!</v>
      </c>
      <c r="BQ1590" s="65" t="s">
        <v>69</v>
      </c>
      <c r="BR1590" s="66" t="e">
        <f>IF(#REF!="B",#REF!,IF(#REF!="C",#REF!,#REF!))</f>
        <v>#REF!</v>
      </c>
      <c r="BS1590" s="787"/>
    </row>
    <row r="1591" spans="1:71" ht="21.75" customHeight="1" x14ac:dyDescent="0.35">
      <c r="A1591" s="779"/>
      <c r="B1591" s="415"/>
      <c r="C1591" s="412" t="str">
        <f>IF(ROSTER!D$12="","",ROSTER!D$12)</f>
        <v/>
      </c>
      <c r="D1591" s="413"/>
      <c r="E1591" s="419"/>
      <c r="F1591" s="421"/>
      <c r="G1591" s="423"/>
      <c r="H1591" s="426"/>
      <c r="I1591" s="427"/>
      <c r="J1591" s="430"/>
      <c r="K1591" s="431"/>
      <c r="L1591" s="434"/>
      <c r="M1591" s="435"/>
      <c r="N1591" s="438" t="s">
        <v>14</v>
      </c>
      <c r="O1591" s="439"/>
      <c r="P1591" s="430"/>
      <c r="Q1591" s="431"/>
      <c r="R1591" s="434"/>
      <c r="S1591" s="441"/>
      <c r="T1591" s="434"/>
      <c r="U1591" s="427"/>
      <c r="V1591" s="441"/>
      <c r="W1591" s="427"/>
      <c r="X1591" s="430"/>
      <c r="Y1591" s="427"/>
      <c r="Z1591" s="430"/>
      <c r="AA1591" s="427"/>
      <c r="AB1591" s="430"/>
      <c r="AC1591" s="431"/>
      <c r="AD1591" s="434"/>
      <c r="AE1591" s="435"/>
      <c r="AF1591" s="444"/>
      <c r="AG1591" s="445"/>
      <c r="AH1591" s="430"/>
      <c r="AI1591" s="431"/>
      <c r="AJ1591" s="434"/>
      <c r="AK1591" s="435"/>
      <c r="AL1591" s="448"/>
      <c r="AM1591" s="449"/>
      <c r="AN1591" s="430"/>
      <c r="AO1591" s="431"/>
      <c r="AP1591" s="434"/>
      <c r="AQ1591" s="435"/>
      <c r="AR1591" s="448"/>
      <c r="AS1591" s="449"/>
      <c r="AT1591" s="452"/>
      <c r="AU1591" s="453"/>
      <c r="AV1591" s="456"/>
      <c r="AW1591" s="457"/>
      <c r="AX1591" s="448"/>
      <c r="AY1591" s="449"/>
      <c r="AZ1591" s="430"/>
      <c r="BA1591" s="431"/>
      <c r="BB1591" s="434"/>
      <c r="BC1591" s="435"/>
      <c r="BD1591" s="448"/>
      <c r="BE1591" s="449"/>
      <c r="BF1591" s="452"/>
      <c r="BG1591" s="453"/>
      <c r="BH1591" s="456"/>
      <c r="BI1591" s="457"/>
      <c r="BJ1591" s="448"/>
      <c r="BK1591" s="449"/>
      <c r="BL1591" s="409"/>
      <c r="BM1591" s="410"/>
      <c r="BN1591" s="411"/>
      <c r="BO1591" s="405"/>
      <c r="BP1591" s="405"/>
      <c r="BQ1591" s="65" t="s">
        <v>70</v>
      </c>
      <c r="BR1591" s="66" t="e">
        <f>IF(#REF!="B",#REF!,IF(#REF!="C",#REF!,#REF!))</f>
        <v>#REF!</v>
      </c>
      <c r="BS1591" s="787"/>
    </row>
    <row r="1592" spans="1:71" ht="21.75" customHeight="1" x14ac:dyDescent="0.35">
      <c r="A1592" s="779"/>
      <c r="B1592" s="414" t="str">
        <f>IF(ROSTER!B14="","",ROSTER!B14)</f>
        <v/>
      </c>
      <c r="C1592" s="416" t="str">
        <f>IF(ROSTER!C$14="","",ROSTER!C$14)</f>
        <v/>
      </c>
      <c r="D1592" s="417"/>
      <c r="E1592" s="418"/>
      <c r="F1592" s="420">
        <f>IF(E1592="y",1,IF(E1592="S",1,0))</f>
        <v>0</v>
      </c>
      <c r="G1592" s="422">
        <f>IF(E1592="S",1,0)</f>
        <v>0</v>
      </c>
      <c r="H1592" s="424"/>
      <c r="I1592" s="425"/>
      <c r="J1592" s="428"/>
      <c r="K1592" s="429"/>
      <c r="L1592" s="432"/>
      <c r="M1592" s="433"/>
      <c r="N1592" s="436">
        <f>L1592+J1592</f>
        <v>0</v>
      </c>
      <c r="O1592" s="437"/>
      <c r="P1592" s="428"/>
      <c r="Q1592" s="429"/>
      <c r="R1592" s="432"/>
      <c r="S1592" s="440"/>
      <c r="T1592" s="432"/>
      <c r="U1592" s="425"/>
      <c r="V1592" s="440"/>
      <c r="W1592" s="425"/>
      <c r="X1592" s="428"/>
      <c r="Y1592" s="425"/>
      <c r="Z1592" s="428"/>
      <c r="AA1592" s="425"/>
      <c r="AB1592" s="428"/>
      <c r="AC1592" s="429"/>
      <c r="AD1592" s="432"/>
      <c r="AE1592" s="433"/>
      <c r="AF1592" s="442">
        <f>IF(AB1592=0,0,(AD1592/AB1592)*100)</f>
        <v>0</v>
      </c>
      <c r="AG1592" s="443"/>
      <c r="AH1592" s="428"/>
      <c r="AI1592" s="429"/>
      <c r="AJ1592" s="432"/>
      <c r="AK1592" s="433"/>
      <c r="AL1592" s="446">
        <f>IF(AH1592=0,0,(AJ1592/AH1592)*100)</f>
        <v>0</v>
      </c>
      <c r="AM1592" s="447"/>
      <c r="AN1592" s="428"/>
      <c r="AO1592" s="429"/>
      <c r="AP1592" s="432"/>
      <c r="AQ1592" s="433"/>
      <c r="AR1592" s="446">
        <f>IF(AN1592=0,0,(AP1592/AN1592)*100)</f>
        <v>0</v>
      </c>
      <c r="AS1592" s="447"/>
      <c r="AT1592" s="450">
        <f>AB1592+AH1592+AN1592</f>
        <v>0</v>
      </c>
      <c r="AU1592" s="451"/>
      <c r="AV1592" s="454">
        <f>AD1592+AJ1592+AP1592</f>
        <v>0</v>
      </c>
      <c r="AW1592" s="455"/>
      <c r="AX1592" s="446">
        <f>IF(AT1592=0,0,(AV1592/AT1592)*100)</f>
        <v>0</v>
      </c>
      <c r="AY1592" s="447"/>
      <c r="AZ1592" s="428"/>
      <c r="BA1592" s="429"/>
      <c r="BB1592" s="432"/>
      <c r="BC1592" s="433"/>
      <c r="BD1592" s="446">
        <f>IF(AZ1592=0,0,(BB1592/AZ1592)*100)</f>
        <v>0</v>
      </c>
      <c r="BE1592" s="447"/>
      <c r="BF1592" s="450">
        <f>AT1592+AZ1592</f>
        <v>0</v>
      </c>
      <c r="BG1592" s="451"/>
      <c r="BH1592" s="454">
        <f>AV1592+BB1592</f>
        <v>0</v>
      </c>
      <c r="BI1592" s="455"/>
      <c r="BJ1592" s="446">
        <f>IF(BF1592=0,0,(BH1592/BF1592)*100)</f>
        <v>0</v>
      </c>
      <c r="BK1592" s="447"/>
      <c r="BL1592" s="406">
        <f>(AD1592*2)+(AJ1592*2)+(AP1592*3)+BB1592</f>
        <v>0</v>
      </c>
      <c r="BM1592" s="407"/>
      <c r="BN1592" s="408"/>
      <c r="BO1592" s="404" t="e">
        <f>(BL1592*BR$1586)+(N1592*BR$1587)+(X1592*BR$1588)+(R1592*BR$1589)+(V1592*BR$1590)+(Z1592*BR$1591)</f>
        <v>#REF!</v>
      </c>
      <c r="BP1592" s="404" t="e">
        <f>((AZ1592-BB1592)*BR$1593)+((AT1592-AV1592)*BR$1592)+(H1592*BR$1594)+(P1592*BR$1595)</f>
        <v>#REF!</v>
      </c>
      <c r="BQ1592" s="65" t="s">
        <v>71</v>
      </c>
      <c r="BR1592" s="66" t="e">
        <f>IF(#REF!="B",#REF!,IF(#REF!="C",#REF!,#REF!))</f>
        <v>#REF!</v>
      </c>
      <c r="BS1592" s="787"/>
    </row>
    <row r="1593" spans="1:71" ht="21.75" customHeight="1" x14ac:dyDescent="0.35">
      <c r="A1593" s="779"/>
      <c r="B1593" s="415"/>
      <c r="C1593" s="412" t="str">
        <f>IF(ROSTER!D$14="","",ROSTER!D$14)</f>
        <v/>
      </c>
      <c r="D1593" s="413"/>
      <c r="E1593" s="419"/>
      <c r="F1593" s="421"/>
      <c r="G1593" s="423"/>
      <c r="H1593" s="426"/>
      <c r="I1593" s="427"/>
      <c r="J1593" s="430"/>
      <c r="K1593" s="431"/>
      <c r="L1593" s="434"/>
      <c r="M1593" s="435"/>
      <c r="N1593" s="438" t="s">
        <v>14</v>
      </c>
      <c r="O1593" s="439"/>
      <c r="P1593" s="430"/>
      <c r="Q1593" s="431"/>
      <c r="R1593" s="434"/>
      <c r="S1593" s="441"/>
      <c r="T1593" s="434"/>
      <c r="U1593" s="427"/>
      <c r="V1593" s="441"/>
      <c r="W1593" s="427"/>
      <c r="X1593" s="430"/>
      <c r="Y1593" s="427"/>
      <c r="Z1593" s="430"/>
      <c r="AA1593" s="427"/>
      <c r="AB1593" s="430"/>
      <c r="AC1593" s="431"/>
      <c r="AD1593" s="434"/>
      <c r="AE1593" s="435"/>
      <c r="AF1593" s="444"/>
      <c r="AG1593" s="445"/>
      <c r="AH1593" s="430"/>
      <c r="AI1593" s="431"/>
      <c r="AJ1593" s="434"/>
      <c r="AK1593" s="435"/>
      <c r="AL1593" s="448"/>
      <c r="AM1593" s="449"/>
      <c r="AN1593" s="430"/>
      <c r="AO1593" s="431"/>
      <c r="AP1593" s="434"/>
      <c r="AQ1593" s="435"/>
      <c r="AR1593" s="448"/>
      <c r="AS1593" s="449"/>
      <c r="AT1593" s="452"/>
      <c r="AU1593" s="453"/>
      <c r="AV1593" s="456"/>
      <c r="AW1593" s="457"/>
      <c r="AX1593" s="448"/>
      <c r="AY1593" s="449"/>
      <c r="AZ1593" s="430"/>
      <c r="BA1593" s="431"/>
      <c r="BB1593" s="434"/>
      <c r="BC1593" s="435"/>
      <c r="BD1593" s="448"/>
      <c r="BE1593" s="449"/>
      <c r="BF1593" s="452"/>
      <c r="BG1593" s="453"/>
      <c r="BH1593" s="456"/>
      <c r="BI1593" s="457"/>
      <c r="BJ1593" s="448"/>
      <c r="BK1593" s="449"/>
      <c r="BL1593" s="409"/>
      <c r="BM1593" s="410"/>
      <c r="BN1593" s="411"/>
      <c r="BO1593" s="405"/>
      <c r="BP1593" s="405"/>
      <c r="BQ1593" s="65" t="s">
        <v>72</v>
      </c>
      <c r="BR1593" s="66" t="e">
        <f>IF(#REF!="B",#REF!,IF(#REF!="C",#REF!,#REF!))</f>
        <v>#REF!</v>
      </c>
      <c r="BS1593" s="787"/>
    </row>
    <row r="1594" spans="1:71" ht="21.75" customHeight="1" x14ac:dyDescent="0.35">
      <c r="A1594" s="779"/>
      <c r="B1594" s="414" t="str">
        <f>IF(ROSTER!B16="","",ROSTER!B16)</f>
        <v/>
      </c>
      <c r="C1594" s="416" t="str">
        <f>IF(ROSTER!C$16="","",ROSTER!C$16)</f>
        <v/>
      </c>
      <c r="D1594" s="417"/>
      <c r="E1594" s="418"/>
      <c r="F1594" s="420">
        <f>IF(E1594="y",1,IF(E1594="S",1,0))</f>
        <v>0</v>
      </c>
      <c r="G1594" s="422">
        <f>IF(E1594="S",1,0)</f>
        <v>0</v>
      </c>
      <c r="H1594" s="424"/>
      <c r="I1594" s="425"/>
      <c r="J1594" s="428"/>
      <c r="K1594" s="429"/>
      <c r="L1594" s="432"/>
      <c r="M1594" s="433"/>
      <c r="N1594" s="436">
        <f>L1594+J1594</f>
        <v>0</v>
      </c>
      <c r="O1594" s="437"/>
      <c r="P1594" s="428"/>
      <c r="Q1594" s="429"/>
      <c r="R1594" s="432"/>
      <c r="S1594" s="440"/>
      <c r="T1594" s="432"/>
      <c r="U1594" s="425"/>
      <c r="V1594" s="440"/>
      <c r="W1594" s="425"/>
      <c r="X1594" s="428"/>
      <c r="Y1594" s="425"/>
      <c r="Z1594" s="428"/>
      <c r="AA1594" s="425"/>
      <c r="AB1594" s="428"/>
      <c r="AC1594" s="429"/>
      <c r="AD1594" s="432"/>
      <c r="AE1594" s="433"/>
      <c r="AF1594" s="442">
        <f>IF(AB1594=0,0,(AD1594/AB1594)*100)</f>
        <v>0</v>
      </c>
      <c r="AG1594" s="443"/>
      <c r="AH1594" s="428"/>
      <c r="AI1594" s="429"/>
      <c r="AJ1594" s="432"/>
      <c r="AK1594" s="433"/>
      <c r="AL1594" s="446">
        <f>IF(AH1594=0,0,(AJ1594/AH1594)*100)</f>
        <v>0</v>
      </c>
      <c r="AM1594" s="447"/>
      <c r="AN1594" s="428"/>
      <c r="AO1594" s="429"/>
      <c r="AP1594" s="432"/>
      <c r="AQ1594" s="433"/>
      <c r="AR1594" s="446">
        <f>IF(AN1594=0,0,(AP1594/AN1594)*100)</f>
        <v>0</v>
      </c>
      <c r="AS1594" s="447"/>
      <c r="AT1594" s="450">
        <f>AB1594+AH1594+AN1594</f>
        <v>0</v>
      </c>
      <c r="AU1594" s="451"/>
      <c r="AV1594" s="454">
        <f>AD1594+AJ1594+AP1594</f>
        <v>0</v>
      </c>
      <c r="AW1594" s="455"/>
      <c r="AX1594" s="446">
        <f>IF(AT1594=0,0,(AV1594/AT1594)*100)</f>
        <v>0</v>
      </c>
      <c r="AY1594" s="447"/>
      <c r="AZ1594" s="428"/>
      <c r="BA1594" s="429"/>
      <c r="BB1594" s="432"/>
      <c r="BC1594" s="433"/>
      <c r="BD1594" s="446">
        <f>IF(AZ1594=0,0,(BB1594/AZ1594)*100)</f>
        <v>0</v>
      </c>
      <c r="BE1594" s="447"/>
      <c r="BF1594" s="450">
        <f>AT1594+AZ1594</f>
        <v>0</v>
      </c>
      <c r="BG1594" s="451"/>
      <c r="BH1594" s="454">
        <f>AV1594+BB1594</f>
        <v>0</v>
      </c>
      <c r="BI1594" s="455"/>
      <c r="BJ1594" s="446">
        <f>IF(BF1594=0,0,(BH1594/BF1594)*100)</f>
        <v>0</v>
      </c>
      <c r="BK1594" s="447"/>
      <c r="BL1594" s="406">
        <f>(AD1594*2)+(AJ1594*2)+(AP1594*3)+BB1594</f>
        <v>0</v>
      </c>
      <c r="BM1594" s="407"/>
      <c r="BN1594" s="408"/>
      <c r="BO1594" s="404" t="e">
        <f>(BL1594*BR$1586)+(N1594*BR$1587)+(X1594*BR$1588)+(R1594*BR$1589)+(V1594*BR$1590)+(Z1594*BR$1591)</f>
        <v>#REF!</v>
      </c>
      <c r="BP1594" s="404" t="e">
        <f>((AZ1594-BB1594)*BR$1593)+((AT1594-AV1594)*BR$1592)+(H1594*BR$1594)+(P1594*BR$1595)</f>
        <v>#REF!</v>
      </c>
      <c r="BQ1594" s="65" t="s">
        <v>73</v>
      </c>
      <c r="BR1594" s="66" t="e">
        <f>IF(#REF!="B",#REF!,IF(#REF!="C",#REF!,#REF!))</f>
        <v>#REF!</v>
      </c>
      <c r="BS1594" s="787"/>
    </row>
    <row r="1595" spans="1:71" ht="21.75" customHeight="1" x14ac:dyDescent="0.35">
      <c r="A1595" s="779"/>
      <c r="B1595" s="415"/>
      <c r="C1595" s="412" t="str">
        <f>IF(ROSTER!D$16="","",ROSTER!D$16)</f>
        <v/>
      </c>
      <c r="D1595" s="413"/>
      <c r="E1595" s="419"/>
      <c r="F1595" s="421"/>
      <c r="G1595" s="423"/>
      <c r="H1595" s="426"/>
      <c r="I1595" s="427"/>
      <c r="J1595" s="430"/>
      <c r="K1595" s="431"/>
      <c r="L1595" s="434"/>
      <c r="M1595" s="435"/>
      <c r="N1595" s="438" t="s">
        <v>14</v>
      </c>
      <c r="O1595" s="439"/>
      <c r="P1595" s="430"/>
      <c r="Q1595" s="431"/>
      <c r="R1595" s="434"/>
      <c r="S1595" s="441"/>
      <c r="T1595" s="434"/>
      <c r="U1595" s="427"/>
      <c r="V1595" s="441"/>
      <c r="W1595" s="427"/>
      <c r="X1595" s="430"/>
      <c r="Y1595" s="427"/>
      <c r="Z1595" s="430"/>
      <c r="AA1595" s="427"/>
      <c r="AB1595" s="430"/>
      <c r="AC1595" s="431"/>
      <c r="AD1595" s="434"/>
      <c r="AE1595" s="435"/>
      <c r="AF1595" s="444"/>
      <c r="AG1595" s="445"/>
      <c r="AH1595" s="430"/>
      <c r="AI1595" s="431"/>
      <c r="AJ1595" s="434"/>
      <c r="AK1595" s="435"/>
      <c r="AL1595" s="448"/>
      <c r="AM1595" s="449"/>
      <c r="AN1595" s="430"/>
      <c r="AO1595" s="431"/>
      <c r="AP1595" s="434"/>
      <c r="AQ1595" s="435"/>
      <c r="AR1595" s="448"/>
      <c r="AS1595" s="449"/>
      <c r="AT1595" s="452"/>
      <c r="AU1595" s="453"/>
      <c r="AV1595" s="456"/>
      <c r="AW1595" s="457"/>
      <c r="AX1595" s="448"/>
      <c r="AY1595" s="449"/>
      <c r="AZ1595" s="430"/>
      <c r="BA1595" s="431"/>
      <c r="BB1595" s="434"/>
      <c r="BC1595" s="435"/>
      <c r="BD1595" s="448"/>
      <c r="BE1595" s="449"/>
      <c r="BF1595" s="452"/>
      <c r="BG1595" s="453"/>
      <c r="BH1595" s="456"/>
      <c r="BI1595" s="457"/>
      <c r="BJ1595" s="448"/>
      <c r="BK1595" s="449"/>
      <c r="BL1595" s="409"/>
      <c r="BM1595" s="410"/>
      <c r="BN1595" s="411"/>
      <c r="BO1595" s="405"/>
      <c r="BP1595" s="405"/>
      <c r="BQ1595" s="65" t="s">
        <v>74</v>
      </c>
      <c r="BR1595" s="66" t="e">
        <f>IF(#REF!="B",#REF!,IF(#REF!="C",#REF!,#REF!))</f>
        <v>#REF!</v>
      </c>
      <c r="BS1595" s="787"/>
    </row>
    <row r="1596" spans="1:71" ht="21.75" customHeight="1" x14ac:dyDescent="0.25">
      <c r="A1596" s="779"/>
      <c r="B1596" s="414" t="str">
        <f>IF(ROSTER!B18="","",ROSTER!B18)</f>
        <v/>
      </c>
      <c r="C1596" s="416" t="str">
        <f>IF(ROSTER!C$18="","",ROSTER!C$18)</f>
        <v/>
      </c>
      <c r="D1596" s="417"/>
      <c r="E1596" s="418"/>
      <c r="F1596" s="420">
        <f>IF(E1596="y",1,IF(E1596="S",1,0))</f>
        <v>0</v>
      </c>
      <c r="G1596" s="422">
        <f>IF(E1596="S",1,0)</f>
        <v>0</v>
      </c>
      <c r="H1596" s="424"/>
      <c r="I1596" s="425"/>
      <c r="J1596" s="428"/>
      <c r="K1596" s="429"/>
      <c r="L1596" s="432"/>
      <c r="M1596" s="433"/>
      <c r="N1596" s="436">
        <f>L1596+J1596</f>
        <v>0</v>
      </c>
      <c r="O1596" s="437"/>
      <c r="P1596" s="428"/>
      <c r="Q1596" s="429"/>
      <c r="R1596" s="432"/>
      <c r="S1596" s="440"/>
      <c r="T1596" s="432"/>
      <c r="U1596" s="425"/>
      <c r="V1596" s="440"/>
      <c r="W1596" s="425"/>
      <c r="X1596" s="428"/>
      <c r="Y1596" s="425"/>
      <c r="Z1596" s="428"/>
      <c r="AA1596" s="425"/>
      <c r="AB1596" s="428"/>
      <c r="AC1596" s="429"/>
      <c r="AD1596" s="432"/>
      <c r="AE1596" s="433"/>
      <c r="AF1596" s="442">
        <f>IF(AB1596=0,0,(AD1596/AB1596)*100)</f>
        <v>0</v>
      </c>
      <c r="AG1596" s="443"/>
      <c r="AH1596" s="428"/>
      <c r="AI1596" s="429"/>
      <c r="AJ1596" s="432"/>
      <c r="AK1596" s="433"/>
      <c r="AL1596" s="446">
        <f>IF(AH1596=0,0,(AJ1596/AH1596)*100)</f>
        <v>0</v>
      </c>
      <c r="AM1596" s="447"/>
      <c r="AN1596" s="428"/>
      <c r="AO1596" s="429"/>
      <c r="AP1596" s="432"/>
      <c r="AQ1596" s="433"/>
      <c r="AR1596" s="446">
        <f>IF(AN1596=0,0,(AP1596/AN1596)*100)</f>
        <v>0</v>
      </c>
      <c r="AS1596" s="447"/>
      <c r="AT1596" s="450">
        <f>AB1596+AH1596+AN1596</f>
        <v>0</v>
      </c>
      <c r="AU1596" s="451"/>
      <c r="AV1596" s="454">
        <f>AD1596+AJ1596+AP1596</f>
        <v>0</v>
      </c>
      <c r="AW1596" s="455"/>
      <c r="AX1596" s="446">
        <f>IF(AT1596=0,0,(AV1596/AT1596)*100)</f>
        <v>0</v>
      </c>
      <c r="AY1596" s="447"/>
      <c r="AZ1596" s="428"/>
      <c r="BA1596" s="429"/>
      <c r="BB1596" s="432"/>
      <c r="BC1596" s="433"/>
      <c r="BD1596" s="446">
        <f>IF(AZ1596=0,0,(BB1596/AZ1596)*100)</f>
        <v>0</v>
      </c>
      <c r="BE1596" s="447"/>
      <c r="BF1596" s="450">
        <f>AT1596+AZ1596</f>
        <v>0</v>
      </c>
      <c r="BG1596" s="451"/>
      <c r="BH1596" s="454">
        <f>AV1596+BB1596</f>
        <v>0</v>
      </c>
      <c r="BI1596" s="455"/>
      <c r="BJ1596" s="446">
        <f>IF(BF1596=0,0,(BH1596/BF1596)*100)</f>
        <v>0</v>
      </c>
      <c r="BK1596" s="447"/>
      <c r="BL1596" s="406">
        <f>(AD1596*2)+(AJ1596*2)+(AP1596*3)+BB1596</f>
        <v>0</v>
      </c>
      <c r="BM1596" s="407"/>
      <c r="BN1596" s="408"/>
      <c r="BO1596" s="404" t="e">
        <f>(BL1596*BR$1586)+(N1596*BR$1587)+(X1596*BR$1588)+(R1596*BR$1589)+(V1596*BR$1590)+(Z1596*BR$1591)</f>
        <v>#REF!</v>
      </c>
      <c r="BP1596" s="404" t="e">
        <f>((AZ1596-BB1596)*BR$1593)+((AT1596-AV1596)*BR$1592)+(H1596*BR$1594)+(P1596*BR$1595)</f>
        <v>#REF!</v>
      </c>
      <c r="BQ1596" s="53"/>
      <c r="BR1596" s="53"/>
      <c r="BS1596" s="787"/>
    </row>
    <row r="1597" spans="1:71" ht="21.75" customHeight="1" x14ac:dyDescent="0.25">
      <c r="A1597" s="779"/>
      <c r="B1597" s="415"/>
      <c r="C1597" s="412" t="str">
        <f>IF(ROSTER!D$18="","",ROSTER!D$18)</f>
        <v/>
      </c>
      <c r="D1597" s="413"/>
      <c r="E1597" s="419"/>
      <c r="F1597" s="421"/>
      <c r="G1597" s="423"/>
      <c r="H1597" s="426"/>
      <c r="I1597" s="427"/>
      <c r="J1597" s="430"/>
      <c r="K1597" s="431"/>
      <c r="L1597" s="434"/>
      <c r="M1597" s="435"/>
      <c r="N1597" s="438"/>
      <c r="O1597" s="439"/>
      <c r="P1597" s="430"/>
      <c r="Q1597" s="431"/>
      <c r="R1597" s="434"/>
      <c r="S1597" s="441"/>
      <c r="T1597" s="434"/>
      <c r="U1597" s="427"/>
      <c r="V1597" s="441"/>
      <c r="W1597" s="427"/>
      <c r="X1597" s="430"/>
      <c r="Y1597" s="427"/>
      <c r="Z1597" s="430"/>
      <c r="AA1597" s="427"/>
      <c r="AB1597" s="430"/>
      <c r="AC1597" s="431"/>
      <c r="AD1597" s="434"/>
      <c r="AE1597" s="435"/>
      <c r="AF1597" s="444"/>
      <c r="AG1597" s="445"/>
      <c r="AH1597" s="430"/>
      <c r="AI1597" s="431"/>
      <c r="AJ1597" s="434"/>
      <c r="AK1597" s="435"/>
      <c r="AL1597" s="448"/>
      <c r="AM1597" s="449"/>
      <c r="AN1597" s="430"/>
      <c r="AO1597" s="431"/>
      <c r="AP1597" s="434"/>
      <c r="AQ1597" s="435"/>
      <c r="AR1597" s="448"/>
      <c r="AS1597" s="449"/>
      <c r="AT1597" s="452"/>
      <c r="AU1597" s="453"/>
      <c r="AV1597" s="456"/>
      <c r="AW1597" s="457"/>
      <c r="AX1597" s="448"/>
      <c r="AY1597" s="449"/>
      <c r="AZ1597" s="430"/>
      <c r="BA1597" s="431"/>
      <c r="BB1597" s="434"/>
      <c r="BC1597" s="435"/>
      <c r="BD1597" s="448"/>
      <c r="BE1597" s="449"/>
      <c r="BF1597" s="452"/>
      <c r="BG1597" s="453"/>
      <c r="BH1597" s="456"/>
      <c r="BI1597" s="457"/>
      <c r="BJ1597" s="448"/>
      <c r="BK1597" s="449"/>
      <c r="BL1597" s="409"/>
      <c r="BM1597" s="410"/>
      <c r="BN1597" s="411"/>
      <c r="BO1597" s="405"/>
      <c r="BP1597" s="405"/>
      <c r="BQ1597" s="53"/>
      <c r="BR1597" s="53"/>
      <c r="BS1597" s="779"/>
    </row>
    <row r="1598" spans="1:71" ht="21.75" customHeight="1" x14ac:dyDescent="0.25">
      <c r="A1598" s="779"/>
      <c r="B1598" s="414" t="str">
        <f>IF(ROSTER!B20="","",ROSTER!B20)</f>
        <v/>
      </c>
      <c r="C1598" s="416" t="str">
        <f>IF(ROSTER!C$20="","",ROSTER!C$20)</f>
        <v/>
      </c>
      <c r="D1598" s="417"/>
      <c r="E1598" s="418"/>
      <c r="F1598" s="420">
        <f>IF(E1598="y",1,IF(E1598="S",1,0))</f>
        <v>0</v>
      </c>
      <c r="G1598" s="422">
        <f>IF(E1598="S",1,0)</f>
        <v>0</v>
      </c>
      <c r="H1598" s="424"/>
      <c r="I1598" s="425"/>
      <c r="J1598" s="428"/>
      <c r="K1598" s="429"/>
      <c r="L1598" s="432"/>
      <c r="M1598" s="433"/>
      <c r="N1598" s="436">
        <f>L1598+J1598</f>
        <v>0</v>
      </c>
      <c r="O1598" s="437"/>
      <c r="P1598" s="428"/>
      <c r="Q1598" s="429"/>
      <c r="R1598" s="432"/>
      <c r="S1598" s="440"/>
      <c r="T1598" s="432"/>
      <c r="U1598" s="425"/>
      <c r="V1598" s="440"/>
      <c r="W1598" s="425"/>
      <c r="X1598" s="428"/>
      <c r="Y1598" s="425"/>
      <c r="Z1598" s="428"/>
      <c r="AA1598" s="425"/>
      <c r="AB1598" s="428"/>
      <c r="AC1598" s="429"/>
      <c r="AD1598" s="432"/>
      <c r="AE1598" s="433"/>
      <c r="AF1598" s="442">
        <f>IF(AB1598=0,0,(AD1598/AB1598)*100)</f>
        <v>0</v>
      </c>
      <c r="AG1598" s="443"/>
      <c r="AH1598" s="428"/>
      <c r="AI1598" s="429"/>
      <c r="AJ1598" s="432"/>
      <c r="AK1598" s="433"/>
      <c r="AL1598" s="446">
        <f>IF(AH1598=0,0,(AJ1598/AH1598)*100)</f>
        <v>0</v>
      </c>
      <c r="AM1598" s="447"/>
      <c r="AN1598" s="428"/>
      <c r="AO1598" s="429"/>
      <c r="AP1598" s="432"/>
      <c r="AQ1598" s="433"/>
      <c r="AR1598" s="446">
        <f>IF(AN1598=0,0,(AP1598/AN1598)*100)</f>
        <v>0</v>
      </c>
      <c r="AS1598" s="447"/>
      <c r="AT1598" s="450">
        <f>AB1598+AH1598+AN1598</f>
        <v>0</v>
      </c>
      <c r="AU1598" s="451"/>
      <c r="AV1598" s="454">
        <f>AD1598+AJ1598+AP1598</f>
        <v>0</v>
      </c>
      <c r="AW1598" s="455"/>
      <c r="AX1598" s="446">
        <f>IF(AT1598=0,0,(AV1598/AT1598)*100)</f>
        <v>0</v>
      </c>
      <c r="AY1598" s="447"/>
      <c r="AZ1598" s="428"/>
      <c r="BA1598" s="429"/>
      <c r="BB1598" s="432"/>
      <c r="BC1598" s="433"/>
      <c r="BD1598" s="446">
        <f>IF(AZ1598=0,0,(BB1598/AZ1598)*100)</f>
        <v>0</v>
      </c>
      <c r="BE1598" s="447"/>
      <c r="BF1598" s="450">
        <f>AT1598+AZ1598</f>
        <v>0</v>
      </c>
      <c r="BG1598" s="451"/>
      <c r="BH1598" s="454">
        <f>AV1598+BB1598</f>
        <v>0</v>
      </c>
      <c r="BI1598" s="455"/>
      <c r="BJ1598" s="446">
        <f>IF(BF1598=0,0,(BH1598/BF1598)*100)</f>
        <v>0</v>
      </c>
      <c r="BK1598" s="447"/>
      <c r="BL1598" s="406">
        <f>(AD1598*2)+(AJ1598*2)+(AP1598*3)+BB1598</f>
        <v>0</v>
      </c>
      <c r="BM1598" s="407"/>
      <c r="BN1598" s="408"/>
      <c r="BO1598" s="404" t="e">
        <f>(BL1598*BR$1586)+(N1598*BR$1587)+(X1598*BR$1588)+(R1598*BR$1589)+(V1598*BR$1590)+(Z1598*BR$1591)</f>
        <v>#REF!</v>
      </c>
      <c r="BP1598" s="404" t="e">
        <f>((AZ1598-BB1598)*BR$1593)+((AT1598-AV1598)*BR$1592)+(H1598*BR$1594)+(P1598*BR$1595)</f>
        <v>#REF!</v>
      </c>
      <c r="BQ1598" s="53"/>
      <c r="BR1598" s="53"/>
      <c r="BS1598" s="779"/>
    </row>
    <row r="1599" spans="1:71" ht="21.75" customHeight="1" x14ac:dyDescent="0.25">
      <c r="A1599" s="779"/>
      <c r="B1599" s="415"/>
      <c r="C1599" s="412" t="str">
        <f>IF(ROSTER!D$20="","",ROSTER!D$20)</f>
        <v/>
      </c>
      <c r="D1599" s="413"/>
      <c r="E1599" s="419"/>
      <c r="F1599" s="421"/>
      <c r="G1599" s="423"/>
      <c r="H1599" s="426"/>
      <c r="I1599" s="427"/>
      <c r="J1599" s="430"/>
      <c r="K1599" s="431"/>
      <c r="L1599" s="434"/>
      <c r="M1599" s="435"/>
      <c r="N1599" s="438" t="s">
        <v>14</v>
      </c>
      <c r="O1599" s="439"/>
      <c r="P1599" s="430"/>
      <c r="Q1599" s="431"/>
      <c r="R1599" s="434"/>
      <c r="S1599" s="441"/>
      <c r="T1599" s="434"/>
      <c r="U1599" s="427"/>
      <c r="V1599" s="441"/>
      <c r="W1599" s="427"/>
      <c r="X1599" s="430"/>
      <c r="Y1599" s="427"/>
      <c r="Z1599" s="430"/>
      <c r="AA1599" s="427"/>
      <c r="AB1599" s="430"/>
      <c r="AC1599" s="431"/>
      <c r="AD1599" s="434"/>
      <c r="AE1599" s="435"/>
      <c r="AF1599" s="444"/>
      <c r="AG1599" s="445"/>
      <c r="AH1599" s="430"/>
      <c r="AI1599" s="431"/>
      <c r="AJ1599" s="434"/>
      <c r="AK1599" s="435"/>
      <c r="AL1599" s="448"/>
      <c r="AM1599" s="449"/>
      <c r="AN1599" s="430"/>
      <c r="AO1599" s="431"/>
      <c r="AP1599" s="434"/>
      <c r="AQ1599" s="435"/>
      <c r="AR1599" s="448"/>
      <c r="AS1599" s="449"/>
      <c r="AT1599" s="452"/>
      <c r="AU1599" s="453"/>
      <c r="AV1599" s="456"/>
      <c r="AW1599" s="457"/>
      <c r="AX1599" s="448"/>
      <c r="AY1599" s="449"/>
      <c r="AZ1599" s="430"/>
      <c r="BA1599" s="431"/>
      <c r="BB1599" s="434"/>
      <c r="BC1599" s="435"/>
      <c r="BD1599" s="448"/>
      <c r="BE1599" s="449"/>
      <c r="BF1599" s="452"/>
      <c r="BG1599" s="453"/>
      <c r="BH1599" s="456"/>
      <c r="BI1599" s="457"/>
      <c r="BJ1599" s="448"/>
      <c r="BK1599" s="449"/>
      <c r="BL1599" s="409"/>
      <c r="BM1599" s="410"/>
      <c r="BN1599" s="411"/>
      <c r="BO1599" s="405"/>
      <c r="BP1599" s="405"/>
      <c r="BQ1599" s="53"/>
      <c r="BR1599" s="53"/>
      <c r="BS1599" s="779"/>
    </row>
    <row r="1600" spans="1:71" ht="21.75" customHeight="1" x14ac:dyDescent="0.25">
      <c r="A1600" s="779"/>
      <c r="B1600" s="414" t="str">
        <f>IF(ROSTER!B22="","",ROSTER!B22)</f>
        <v/>
      </c>
      <c r="C1600" s="416" t="str">
        <f>IF(ROSTER!C$22="","",ROSTER!C$22)</f>
        <v/>
      </c>
      <c r="D1600" s="417"/>
      <c r="E1600" s="418"/>
      <c r="F1600" s="420">
        <f>IF(E1600="y",1,IF(E1600="S",1,0))</f>
        <v>0</v>
      </c>
      <c r="G1600" s="422">
        <f>IF(E1600="S",1,0)</f>
        <v>0</v>
      </c>
      <c r="H1600" s="424"/>
      <c r="I1600" s="425"/>
      <c r="J1600" s="428"/>
      <c r="K1600" s="429"/>
      <c r="L1600" s="432"/>
      <c r="M1600" s="433"/>
      <c r="N1600" s="436">
        <f>L1600+J1600</f>
        <v>0</v>
      </c>
      <c r="O1600" s="437"/>
      <c r="P1600" s="428"/>
      <c r="Q1600" s="429"/>
      <c r="R1600" s="432"/>
      <c r="S1600" s="440"/>
      <c r="T1600" s="432"/>
      <c r="U1600" s="425"/>
      <c r="V1600" s="440"/>
      <c r="W1600" s="425"/>
      <c r="X1600" s="428"/>
      <c r="Y1600" s="425"/>
      <c r="Z1600" s="428"/>
      <c r="AA1600" s="425"/>
      <c r="AB1600" s="428"/>
      <c r="AC1600" s="429"/>
      <c r="AD1600" s="432"/>
      <c r="AE1600" s="433"/>
      <c r="AF1600" s="442">
        <f>IF(AB1600=0,0,(AD1600/AB1600)*100)</f>
        <v>0</v>
      </c>
      <c r="AG1600" s="443"/>
      <c r="AH1600" s="428"/>
      <c r="AI1600" s="429"/>
      <c r="AJ1600" s="432"/>
      <c r="AK1600" s="433"/>
      <c r="AL1600" s="446">
        <f>IF(AH1600=0,0,(AJ1600/AH1600)*100)</f>
        <v>0</v>
      </c>
      <c r="AM1600" s="447"/>
      <c r="AN1600" s="428"/>
      <c r="AO1600" s="429"/>
      <c r="AP1600" s="432"/>
      <c r="AQ1600" s="433"/>
      <c r="AR1600" s="446">
        <f>IF(AN1600=0,0,(AP1600/AN1600)*100)</f>
        <v>0</v>
      </c>
      <c r="AS1600" s="447"/>
      <c r="AT1600" s="450">
        <f>AB1600+AH1600+AN1600</f>
        <v>0</v>
      </c>
      <c r="AU1600" s="451"/>
      <c r="AV1600" s="454">
        <f>AD1600+AJ1600+AP1600</f>
        <v>0</v>
      </c>
      <c r="AW1600" s="455"/>
      <c r="AX1600" s="446">
        <f>IF(AT1600=0,0,(AV1600/AT1600)*100)</f>
        <v>0</v>
      </c>
      <c r="AY1600" s="447"/>
      <c r="AZ1600" s="428"/>
      <c r="BA1600" s="429"/>
      <c r="BB1600" s="432"/>
      <c r="BC1600" s="433"/>
      <c r="BD1600" s="446">
        <f>IF(AZ1600=0,0,(BB1600/AZ1600)*100)</f>
        <v>0</v>
      </c>
      <c r="BE1600" s="447"/>
      <c r="BF1600" s="450">
        <f>AT1600+AZ1600</f>
        <v>0</v>
      </c>
      <c r="BG1600" s="451"/>
      <c r="BH1600" s="454">
        <f>AV1600+BB1600</f>
        <v>0</v>
      </c>
      <c r="BI1600" s="455"/>
      <c r="BJ1600" s="446">
        <f>IF(BF1600=0,0,(BH1600/BF1600)*100)</f>
        <v>0</v>
      </c>
      <c r="BK1600" s="447"/>
      <c r="BL1600" s="406">
        <f>(AD1600*2)+(AJ1600*2)+(AP1600*3)+BB1600</f>
        <v>0</v>
      </c>
      <c r="BM1600" s="407"/>
      <c r="BN1600" s="408"/>
      <c r="BO1600" s="404" t="e">
        <f>(BL1600*BR$1586)+(N1600*BR$1587)+(X1600*BR$1588)+(R1600*BR$1589)+(V1600*BR$1590)+(Z1600*BR$1591)</f>
        <v>#REF!</v>
      </c>
      <c r="BP1600" s="404" t="e">
        <f>((AZ1600-BB1600)*BR$1593)+((AT1600-AV1600)*BR$1592)+(H1600*BR$1594)+(P1600*BR$1595)</f>
        <v>#REF!</v>
      </c>
      <c r="BQ1600" s="53"/>
      <c r="BR1600" s="53"/>
      <c r="BS1600" s="779"/>
    </row>
    <row r="1601" spans="1:71" ht="21.75" customHeight="1" x14ac:dyDescent="0.25">
      <c r="A1601" s="779"/>
      <c r="B1601" s="415"/>
      <c r="C1601" s="412" t="str">
        <f>IF(ROSTER!D$22="","",ROSTER!D$22)</f>
        <v/>
      </c>
      <c r="D1601" s="413"/>
      <c r="E1601" s="419"/>
      <c r="F1601" s="421"/>
      <c r="G1601" s="423"/>
      <c r="H1601" s="426"/>
      <c r="I1601" s="427"/>
      <c r="J1601" s="430"/>
      <c r="K1601" s="431"/>
      <c r="L1601" s="434"/>
      <c r="M1601" s="435"/>
      <c r="N1601" s="438" t="s">
        <v>14</v>
      </c>
      <c r="O1601" s="439"/>
      <c r="P1601" s="430"/>
      <c r="Q1601" s="431"/>
      <c r="R1601" s="434"/>
      <c r="S1601" s="441"/>
      <c r="T1601" s="434"/>
      <c r="U1601" s="427"/>
      <c r="V1601" s="441"/>
      <c r="W1601" s="427"/>
      <c r="X1601" s="430"/>
      <c r="Y1601" s="427"/>
      <c r="Z1601" s="430"/>
      <c r="AA1601" s="427"/>
      <c r="AB1601" s="430"/>
      <c r="AC1601" s="431"/>
      <c r="AD1601" s="434"/>
      <c r="AE1601" s="435"/>
      <c r="AF1601" s="444"/>
      <c r="AG1601" s="445"/>
      <c r="AH1601" s="430"/>
      <c r="AI1601" s="431"/>
      <c r="AJ1601" s="434"/>
      <c r="AK1601" s="435"/>
      <c r="AL1601" s="448"/>
      <c r="AM1601" s="449"/>
      <c r="AN1601" s="430"/>
      <c r="AO1601" s="431"/>
      <c r="AP1601" s="434"/>
      <c r="AQ1601" s="435"/>
      <c r="AR1601" s="448"/>
      <c r="AS1601" s="449"/>
      <c r="AT1601" s="452"/>
      <c r="AU1601" s="453"/>
      <c r="AV1601" s="456"/>
      <c r="AW1601" s="457"/>
      <c r="AX1601" s="448"/>
      <c r="AY1601" s="449"/>
      <c r="AZ1601" s="430"/>
      <c r="BA1601" s="431"/>
      <c r="BB1601" s="434"/>
      <c r="BC1601" s="435"/>
      <c r="BD1601" s="448"/>
      <c r="BE1601" s="449"/>
      <c r="BF1601" s="452"/>
      <c r="BG1601" s="453"/>
      <c r="BH1601" s="456"/>
      <c r="BI1601" s="457"/>
      <c r="BJ1601" s="448"/>
      <c r="BK1601" s="449"/>
      <c r="BL1601" s="409"/>
      <c r="BM1601" s="410"/>
      <c r="BN1601" s="411"/>
      <c r="BO1601" s="405"/>
      <c r="BP1601" s="405"/>
      <c r="BQ1601" s="53"/>
      <c r="BR1601" s="53"/>
      <c r="BS1601" s="779"/>
    </row>
    <row r="1602" spans="1:71" ht="21.75" customHeight="1" x14ac:dyDescent="0.25">
      <c r="A1602" s="779"/>
      <c r="B1602" s="414" t="str">
        <f>IF(ROSTER!B24="","",ROSTER!B24)</f>
        <v/>
      </c>
      <c r="C1602" s="416" t="str">
        <f>IF(ROSTER!C$24="","",ROSTER!C$24)</f>
        <v/>
      </c>
      <c r="D1602" s="417"/>
      <c r="E1602" s="418"/>
      <c r="F1602" s="420">
        <f>IF(E1602="y",1,IF(E1602="S",1,0))</f>
        <v>0</v>
      </c>
      <c r="G1602" s="422">
        <f>IF(E1602="S",1,0)</f>
        <v>0</v>
      </c>
      <c r="H1602" s="424"/>
      <c r="I1602" s="425"/>
      <c r="J1602" s="428"/>
      <c r="K1602" s="429"/>
      <c r="L1602" s="432"/>
      <c r="M1602" s="433"/>
      <c r="N1602" s="436">
        <f>L1602+J1602</f>
        <v>0</v>
      </c>
      <c r="O1602" s="437"/>
      <c r="P1602" s="428"/>
      <c r="Q1602" s="429"/>
      <c r="R1602" s="432"/>
      <c r="S1602" s="440"/>
      <c r="T1602" s="432"/>
      <c r="U1602" s="425"/>
      <c r="V1602" s="440"/>
      <c r="W1602" s="425"/>
      <c r="X1602" s="428"/>
      <c r="Y1602" s="425"/>
      <c r="Z1602" s="428"/>
      <c r="AA1602" s="425"/>
      <c r="AB1602" s="428"/>
      <c r="AC1602" s="429"/>
      <c r="AD1602" s="432"/>
      <c r="AE1602" s="433"/>
      <c r="AF1602" s="442">
        <f>IF(AB1602=0,0,(AD1602/AB1602)*100)</f>
        <v>0</v>
      </c>
      <c r="AG1602" s="443"/>
      <c r="AH1602" s="428"/>
      <c r="AI1602" s="429"/>
      <c r="AJ1602" s="432"/>
      <c r="AK1602" s="433"/>
      <c r="AL1602" s="446">
        <f>IF(AH1602=0,0,(AJ1602/AH1602)*100)</f>
        <v>0</v>
      </c>
      <c r="AM1602" s="447"/>
      <c r="AN1602" s="428"/>
      <c r="AO1602" s="429"/>
      <c r="AP1602" s="432"/>
      <c r="AQ1602" s="433"/>
      <c r="AR1602" s="446">
        <f>IF(AN1602=0,0,(AP1602/AN1602)*100)</f>
        <v>0</v>
      </c>
      <c r="AS1602" s="447"/>
      <c r="AT1602" s="450">
        <f>AB1602+AH1602+AN1602</f>
        <v>0</v>
      </c>
      <c r="AU1602" s="451"/>
      <c r="AV1602" s="454">
        <f>AD1602+AJ1602+AP1602</f>
        <v>0</v>
      </c>
      <c r="AW1602" s="455"/>
      <c r="AX1602" s="446">
        <f>IF(AT1602=0,0,(AV1602/AT1602)*100)</f>
        <v>0</v>
      </c>
      <c r="AY1602" s="447"/>
      <c r="AZ1602" s="428"/>
      <c r="BA1602" s="429"/>
      <c r="BB1602" s="432"/>
      <c r="BC1602" s="433"/>
      <c r="BD1602" s="446">
        <f>IF(AZ1602=0,0,(BB1602/AZ1602)*100)</f>
        <v>0</v>
      </c>
      <c r="BE1602" s="447"/>
      <c r="BF1602" s="450">
        <f>AT1602+AZ1602</f>
        <v>0</v>
      </c>
      <c r="BG1602" s="451"/>
      <c r="BH1602" s="454">
        <f>AV1602+BB1602</f>
        <v>0</v>
      </c>
      <c r="BI1602" s="455"/>
      <c r="BJ1602" s="446">
        <f>IF(BF1602=0,0,(BH1602/BF1602)*100)</f>
        <v>0</v>
      </c>
      <c r="BK1602" s="447"/>
      <c r="BL1602" s="406">
        <f>(AD1602*2)+(AJ1602*2)+(AP1602*3)+BB1602</f>
        <v>0</v>
      </c>
      <c r="BM1602" s="407"/>
      <c r="BN1602" s="408"/>
      <c r="BO1602" s="404" t="e">
        <f>(BL1602*BR$1586)+(N1602*BR$1587)+(X1602*BR$1588)+(R1602*BR$1589)+(V1602*BR$1590)+(Z1602*BR$1591)</f>
        <v>#REF!</v>
      </c>
      <c r="BP1602" s="404" t="e">
        <f>((AZ1602-BB1602)*BR$1593)+((AT1602-AV1602)*BR$1592)+(H1602*BR$1594)+(P1602*BR$1595)</f>
        <v>#REF!</v>
      </c>
      <c r="BQ1602" s="53"/>
      <c r="BR1602" s="53"/>
      <c r="BS1602" s="779"/>
    </row>
    <row r="1603" spans="1:71" ht="21.75" customHeight="1" x14ac:dyDescent="0.25">
      <c r="A1603" s="779"/>
      <c r="B1603" s="415"/>
      <c r="C1603" s="412" t="str">
        <f>IF(ROSTER!D$24="","",ROSTER!D$24)</f>
        <v/>
      </c>
      <c r="D1603" s="413"/>
      <c r="E1603" s="419"/>
      <c r="F1603" s="421"/>
      <c r="G1603" s="423"/>
      <c r="H1603" s="426"/>
      <c r="I1603" s="427"/>
      <c r="J1603" s="430"/>
      <c r="K1603" s="431"/>
      <c r="L1603" s="434"/>
      <c r="M1603" s="435"/>
      <c r="N1603" s="438" t="s">
        <v>14</v>
      </c>
      <c r="O1603" s="439"/>
      <c r="P1603" s="430"/>
      <c r="Q1603" s="431"/>
      <c r="R1603" s="434"/>
      <c r="S1603" s="441"/>
      <c r="T1603" s="434"/>
      <c r="U1603" s="427"/>
      <c r="V1603" s="441"/>
      <c r="W1603" s="427"/>
      <c r="X1603" s="430"/>
      <c r="Y1603" s="427"/>
      <c r="Z1603" s="430"/>
      <c r="AA1603" s="427"/>
      <c r="AB1603" s="430"/>
      <c r="AC1603" s="431"/>
      <c r="AD1603" s="434"/>
      <c r="AE1603" s="435"/>
      <c r="AF1603" s="444"/>
      <c r="AG1603" s="445"/>
      <c r="AH1603" s="430"/>
      <c r="AI1603" s="431"/>
      <c r="AJ1603" s="434"/>
      <c r="AK1603" s="435"/>
      <c r="AL1603" s="448"/>
      <c r="AM1603" s="449"/>
      <c r="AN1603" s="430"/>
      <c r="AO1603" s="431"/>
      <c r="AP1603" s="434"/>
      <c r="AQ1603" s="435"/>
      <c r="AR1603" s="448"/>
      <c r="AS1603" s="449"/>
      <c r="AT1603" s="452"/>
      <c r="AU1603" s="453"/>
      <c r="AV1603" s="456"/>
      <c r="AW1603" s="457"/>
      <c r="AX1603" s="448"/>
      <c r="AY1603" s="449"/>
      <c r="AZ1603" s="430"/>
      <c r="BA1603" s="431"/>
      <c r="BB1603" s="434"/>
      <c r="BC1603" s="435"/>
      <c r="BD1603" s="448"/>
      <c r="BE1603" s="449"/>
      <c r="BF1603" s="452"/>
      <c r="BG1603" s="453"/>
      <c r="BH1603" s="456"/>
      <c r="BI1603" s="457"/>
      <c r="BJ1603" s="448"/>
      <c r="BK1603" s="449"/>
      <c r="BL1603" s="409"/>
      <c r="BM1603" s="410"/>
      <c r="BN1603" s="411"/>
      <c r="BO1603" s="405"/>
      <c r="BP1603" s="405"/>
      <c r="BQ1603" s="53"/>
      <c r="BR1603" s="53"/>
      <c r="BS1603" s="779"/>
    </row>
    <row r="1604" spans="1:71" ht="21.75" customHeight="1" x14ac:dyDescent="0.25">
      <c r="A1604" s="779"/>
      <c r="B1604" s="414" t="str">
        <f>IF(ROSTER!B26="","",ROSTER!B26)</f>
        <v/>
      </c>
      <c r="C1604" s="416" t="str">
        <f>IF(ROSTER!C$26="","",ROSTER!C$26)</f>
        <v/>
      </c>
      <c r="D1604" s="417"/>
      <c r="E1604" s="418"/>
      <c r="F1604" s="420">
        <f>IF(E1604="y",1,IF(E1604="S",1,0))</f>
        <v>0</v>
      </c>
      <c r="G1604" s="422">
        <f>IF(E1604="S",1,0)</f>
        <v>0</v>
      </c>
      <c r="H1604" s="424"/>
      <c r="I1604" s="425"/>
      <c r="J1604" s="428"/>
      <c r="K1604" s="429"/>
      <c r="L1604" s="432"/>
      <c r="M1604" s="433"/>
      <c r="N1604" s="436">
        <f>L1604+J1604</f>
        <v>0</v>
      </c>
      <c r="O1604" s="437"/>
      <c r="P1604" s="428"/>
      <c r="Q1604" s="429"/>
      <c r="R1604" s="432"/>
      <c r="S1604" s="440"/>
      <c r="T1604" s="432"/>
      <c r="U1604" s="425"/>
      <c r="V1604" s="440"/>
      <c r="W1604" s="425"/>
      <c r="X1604" s="428"/>
      <c r="Y1604" s="425"/>
      <c r="Z1604" s="428"/>
      <c r="AA1604" s="425"/>
      <c r="AB1604" s="428"/>
      <c r="AC1604" s="429"/>
      <c r="AD1604" s="432"/>
      <c r="AE1604" s="433"/>
      <c r="AF1604" s="442">
        <f>IF(AB1604=0,0,(AD1604/AB1604)*100)</f>
        <v>0</v>
      </c>
      <c r="AG1604" s="443"/>
      <c r="AH1604" s="428"/>
      <c r="AI1604" s="429"/>
      <c r="AJ1604" s="432"/>
      <c r="AK1604" s="433"/>
      <c r="AL1604" s="446">
        <f>IF(AH1604=0,0,(AJ1604/AH1604)*100)</f>
        <v>0</v>
      </c>
      <c r="AM1604" s="447"/>
      <c r="AN1604" s="428"/>
      <c r="AO1604" s="429"/>
      <c r="AP1604" s="432"/>
      <c r="AQ1604" s="433"/>
      <c r="AR1604" s="446">
        <f>IF(AN1604=0,0,(AP1604/AN1604)*100)</f>
        <v>0</v>
      </c>
      <c r="AS1604" s="447"/>
      <c r="AT1604" s="450">
        <f>AB1604+AH1604+AN1604</f>
        <v>0</v>
      </c>
      <c r="AU1604" s="451"/>
      <c r="AV1604" s="454">
        <f>AD1604+AJ1604+AP1604</f>
        <v>0</v>
      </c>
      <c r="AW1604" s="455"/>
      <c r="AX1604" s="446">
        <f>IF(AT1604=0,0,(AV1604/AT1604)*100)</f>
        <v>0</v>
      </c>
      <c r="AY1604" s="447"/>
      <c r="AZ1604" s="428"/>
      <c r="BA1604" s="429"/>
      <c r="BB1604" s="432"/>
      <c r="BC1604" s="433"/>
      <c r="BD1604" s="446">
        <f>IF(AZ1604=0,0,(BB1604/AZ1604)*100)</f>
        <v>0</v>
      </c>
      <c r="BE1604" s="447"/>
      <c r="BF1604" s="450">
        <f>AT1604+AZ1604</f>
        <v>0</v>
      </c>
      <c r="BG1604" s="451"/>
      <c r="BH1604" s="454">
        <f>AV1604+BB1604</f>
        <v>0</v>
      </c>
      <c r="BI1604" s="455"/>
      <c r="BJ1604" s="446">
        <f>IF(BF1604=0,0,(BH1604/BF1604)*100)</f>
        <v>0</v>
      </c>
      <c r="BK1604" s="447"/>
      <c r="BL1604" s="406">
        <f>(AD1604*2)+(AJ1604*2)+(AP1604*3)+BB1604</f>
        <v>0</v>
      </c>
      <c r="BM1604" s="407"/>
      <c r="BN1604" s="408"/>
      <c r="BO1604" s="404" t="e">
        <f>(BL1604*BR$1586)+(N1604*BR$1587)+(X1604*BR$1588)+(R1604*BR$1589)+(V1604*BR$1590)+(Z1604*BR$1591)</f>
        <v>#REF!</v>
      </c>
      <c r="BP1604" s="404" t="e">
        <f>((AZ1604-BB1604)*BR$1593)+((AT1604-AV1604)*BR$1592)+(H1604*BR$1594)+(P1604*BR$1595)</f>
        <v>#REF!</v>
      </c>
      <c r="BQ1604" s="53"/>
      <c r="BR1604" s="53"/>
      <c r="BS1604" s="779"/>
    </row>
    <row r="1605" spans="1:71" ht="21.75" customHeight="1" x14ac:dyDescent="0.25">
      <c r="A1605" s="779"/>
      <c r="B1605" s="415"/>
      <c r="C1605" s="412" t="str">
        <f>IF(ROSTER!D$26="","",ROSTER!D$26)</f>
        <v/>
      </c>
      <c r="D1605" s="413"/>
      <c r="E1605" s="419"/>
      <c r="F1605" s="421"/>
      <c r="G1605" s="423"/>
      <c r="H1605" s="426"/>
      <c r="I1605" s="427"/>
      <c r="J1605" s="430"/>
      <c r="K1605" s="431"/>
      <c r="L1605" s="434"/>
      <c r="M1605" s="435"/>
      <c r="N1605" s="438" t="s">
        <v>14</v>
      </c>
      <c r="O1605" s="439"/>
      <c r="P1605" s="430"/>
      <c r="Q1605" s="431"/>
      <c r="R1605" s="434"/>
      <c r="S1605" s="441"/>
      <c r="T1605" s="434"/>
      <c r="U1605" s="427"/>
      <c r="V1605" s="441"/>
      <c r="W1605" s="427"/>
      <c r="X1605" s="430"/>
      <c r="Y1605" s="427"/>
      <c r="Z1605" s="430"/>
      <c r="AA1605" s="427"/>
      <c r="AB1605" s="430"/>
      <c r="AC1605" s="431"/>
      <c r="AD1605" s="434"/>
      <c r="AE1605" s="435"/>
      <c r="AF1605" s="444"/>
      <c r="AG1605" s="445"/>
      <c r="AH1605" s="430"/>
      <c r="AI1605" s="431"/>
      <c r="AJ1605" s="434"/>
      <c r="AK1605" s="435"/>
      <c r="AL1605" s="448"/>
      <c r="AM1605" s="449"/>
      <c r="AN1605" s="430"/>
      <c r="AO1605" s="431"/>
      <c r="AP1605" s="434"/>
      <c r="AQ1605" s="435"/>
      <c r="AR1605" s="448"/>
      <c r="AS1605" s="449"/>
      <c r="AT1605" s="452"/>
      <c r="AU1605" s="453"/>
      <c r="AV1605" s="456"/>
      <c r="AW1605" s="457"/>
      <c r="AX1605" s="448"/>
      <c r="AY1605" s="449"/>
      <c r="AZ1605" s="430"/>
      <c r="BA1605" s="431"/>
      <c r="BB1605" s="434"/>
      <c r="BC1605" s="435"/>
      <c r="BD1605" s="448"/>
      <c r="BE1605" s="449"/>
      <c r="BF1605" s="452"/>
      <c r="BG1605" s="453"/>
      <c r="BH1605" s="456"/>
      <c r="BI1605" s="457"/>
      <c r="BJ1605" s="448"/>
      <c r="BK1605" s="449"/>
      <c r="BL1605" s="409"/>
      <c r="BM1605" s="410"/>
      <c r="BN1605" s="411"/>
      <c r="BO1605" s="405"/>
      <c r="BP1605" s="405"/>
      <c r="BQ1605" s="53"/>
      <c r="BR1605" s="53"/>
      <c r="BS1605" s="779"/>
    </row>
    <row r="1606" spans="1:71" ht="21.75" customHeight="1" x14ac:dyDescent="0.25">
      <c r="A1606" s="779"/>
      <c r="B1606" s="414" t="str">
        <f>IF(ROSTER!B28="","",ROSTER!B28)</f>
        <v/>
      </c>
      <c r="C1606" s="416" t="str">
        <f>IF(ROSTER!C$28="","",ROSTER!C$28)</f>
        <v/>
      </c>
      <c r="D1606" s="417"/>
      <c r="E1606" s="418"/>
      <c r="F1606" s="420">
        <f>IF(E1606="y",1,IF(E1606="S",1,0))</f>
        <v>0</v>
      </c>
      <c r="G1606" s="422">
        <f>IF(E1606="S",1,0)</f>
        <v>0</v>
      </c>
      <c r="H1606" s="424"/>
      <c r="I1606" s="425"/>
      <c r="J1606" s="428"/>
      <c r="K1606" s="429"/>
      <c r="L1606" s="432"/>
      <c r="M1606" s="433"/>
      <c r="N1606" s="436">
        <f>L1606+J1606</f>
        <v>0</v>
      </c>
      <c r="O1606" s="437"/>
      <c r="P1606" s="428"/>
      <c r="Q1606" s="429"/>
      <c r="R1606" s="432"/>
      <c r="S1606" s="440"/>
      <c r="T1606" s="432"/>
      <c r="U1606" s="425"/>
      <c r="V1606" s="440"/>
      <c r="W1606" s="425"/>
      <c r="X1606" s="428"/>
      <c r="Y1606" s="425"/>
      <c r="Z1606" s="428"/>
      <c r="AA1606" s="425"/>
      <c r="AB1606" s="428"/>
      <c r="AC1606" s="429"/>
      <c r="AD1606" s="432"/>
      <c r="AE1606" s="433"/>
      <c r="AF1606" s="442">
        <f>IF(AB1606=0,0,(AD1606/AB1606)*100)</f>
        <v>0</v>
      </c>
      <c r="AG1606" s="443"/>
      <c r="AH1606" s="428"/>
      <c r="AI1606" s="429"/>
      <c r="AJ1606" s="432"/>
      <c r="AK1606" s="433"/>
      <c r="AL1606" s="446">
        <f>IF(AH1606=0,0,(AJ1606/AH1606)*100)</f>
        <v>0</v>
      </c>
      <c r="AM1606" s="447"/>
      <c r="AN1606" s="428"/>
      <c r="AO1606" s="429"/>
      <c r="AP1606" s="432"/>
      <c r="AQ1606" s="433"/>
      <c r="AR1606" s="446">
        <f>IF(AN1606=0,0,(AP1606/AN1606)*100)</f>
        <v>0</v>
      </c>
      <c r="AS1606" s="447"/>
      <c r="AT1606" s="450">
        <f>AB1606+AH1606+AN1606</f>
        <v>0</v>
      </c>
      <c r="AU1606" s="451"/>
      <c r="AV1606" s="454">
        <f>AD1606+AJ1606+AP1606</f>
        <v>0</v>
      </c>
      <c r="AW1606" s="455"/>
      <c r="AX1606" s="446">
        <f>IF(AT1606=0,0,(AV1606/AT1606)*100)</f>
        <v>0</v>
      </c>
      <c r="AY1606" s="447"/>
      <c r="AZ1606" s="428"/>
      <c r="BA1606" s="429"/>
      <c r="BB1606" s="432"/>
      <c r="BC1606" s="433"/>
      <c r="BD1606" s="446">
        <f>IF(AZ1606=0,0,(BB1606/AZ1606)*100)</f>
        <v>0</v>
      </c>
      <c r="BE1606" s="447"/>
      <c r="BF1606" s="450">
        <f>AT1606+AZ1606</f>
        <v>0</v>
      </c>
      <c r="BG1606" s="451"/>
      <c r="BH1606" s="454">
        <f>AV1606+BB1606</f>
        <v>0</v>
      </c>
      <c r="BI1606" s="455"/>
      <c r="BJ1606" s="446">
        <f>IF(BF1606=0,0,(BH1606/BF1606)*100)</f>
        <v>0</v>
      </c>
      <c r="BK1606" s="447"/>
      <c r="BL1606" s="406">
        <f>(AD1606*2)+(AJ1606*2)+(AP1606*3)+BB1606</f>
        <v>0</v>
      </c>
      <c r="BM1606" s="407"/>
      <c r="BN1606" s="408"/>
      <c r="BO1606" s="404" t="e">
        <f>(BL1606*BR$1586)+(N1606*BR$1587)+(X1606*BR$1588)+(R1606*BR$1589)+(V1606*BR$1590)+(Z1606*BR$1591)</f>
        <v>#REF!</v>
      </c>
      <c r="BP1606" s="404" t="e">
        <f>((AZ1606-BB1606)*BR$1593)+((AT1606-AV1606)*BR$1592)+(H1606*BR$1594)+(P1606*BR$1595)</f>
        <v>#REF!</v>
      </c>
      <c r="BQ1606" s="53"/>
      <c r="BR1606" s="53"/>
      <c r="BS1606" s="779"/>
    </row>
    <row r="1607" spans="1:71" ht="21.75" customHeight="1" x14ac:dyDescent="0.25">
      <c r="A1607" s="779"/>
      <c r="B1607" s="415"/>
      <c r="C1607" s="412" t="str">
        <f>IF(ROSTER!D$28="","",ROSTER!D$28)</f>
        <v/>
      </c>
      <c r="D1607" s="413"/>
      <c r="E1607" s="419"/>
      <c r="F1607" s="421"/>
      <c r="G1607" s="423"/>
      <c r="H1607" s="426"/>
      <c r="I1607" s="427"/>
      <c r="J1607" s="430"/>
      <c r="K1607" s="431"/>
      <c r="L1607" s="434"/>
      <c r="M1607" s="435"/>
      <c r="N1607" s="438" t="s">
        <v>14</v>
      </c>
      <c r="O1607" s="439"/>
      <c r="P1607" s="430"/>
      <c r="Q1607" s="431"/>
      <c r="R1607" s="434"/>
      <c r="S1607" s="441"/>
      <c r="T1607" s="434"/>
      <c r="U1607" s="427"/>
      <c r="V1607" s="441"/>
      <c r="W1607" s="427"/>
      <c r="X1607" s="430"/>
      <c r="Y1607" s="427"/>
      <c r="Z1607" s="430"/>
      <c r="AA1607" s="427"/>
      <c r="AB1607" s="430"/>
      <c r="AC1607" s="431"/>
      <c r="AD1607" s="434"/>
      <c r="AE1607" s="435"/>
      <c r="AF1607" s="444"/>
      <c r="AG1607" s="445"/>
      <c r="AH1607" s="430"/>
      <c r="AI1607" s="431"/>
      <c r="AJ1607" s="434"/>
      <c r="AK1607" s="435"/>
      <c r="AL1607" s="448"/>
      <c r="AM1607" s="449"/>
      <c r="AN1607" s="430"/>
      <c r="AO1607" s="431"/>
      <c r="AP1607" s="434"/>
      <c r="AQ1607" s="435"/>
      <c r="AR1607" s="448"/>
      <c r="AS1607" s="449"/>
      <c r="AT1607" s="452"/>
      <c r="AU1607" s="453"/>
      <c r="AV1607" s="456"/>
      <c r="AW1607" s="457"/>
      <c r="AX1607" s="448"/>
      <c r="AY1607" s="449"/>
      <c r="AZ1607" s="430"/>
      <c r="BA1607" s="431"/>
      <c r="BB1607" s="434"/>
      <c r="BC1607" s="435"/>
      <c r="BD1607" s="448"/>
      <c r="BE1607" s="449"/>
      <c r="BF1607" s="452"/>
      <c r="BG1607" s="453"/>
      <c r="BH1607" s="456"/>
      <c r="BI1607" s="457"/>
      <c r="BJ1607" s="448"/>
      <c r="BK1607" s="449"/>
      <c r="BL1607" s="409"/>
      <c r="BM1607" s="410"/>
      <c r="BN1607" s="411"/>
      <c r="BO1607" s="405"/>
      <c r="BP1607" s="405"/>
      <c r="BQ1607" s="53"/>
      <c r="BR1607" s="53"/>
      <c r="BS1607" s="779"/>
    </row>
    <row r="1608" spans="1:71" ht="21.75" customHeight="1" x14ac:dyDescent="0.25">
      <c r="A1608" s="779"/>
      <c r="B1608" s="414" t="str">
        <f>IF(ROSTER!B30="","",ROSTER!B30)</f>
        <v/>
      </c>
      <c r="C1608" s="416" t="str">
        <f>IF(ROSTER!C$30="","",ROSTER!C$30)</f>
        <v/>
      </c>
      <c r="D1608" s="417"/>
      <c r="E1608" s="418"/>
      <c r="F1608" s="420">
        <f>IF(E1608="y",1,IF(E1608="S",1,0))</f>
        <v>0</v>
      </c>
      <c r="G1608" s="422">
        <f>IF(E1608="S",1,0)</f>
        <v>0</v>
      </c>
      <c r="H1608" s="424"/>
      <c r="I1608" s="425"/>
      <c r="J1608" s="428"/>
      <c r="K1608" s="429"/>
      <c r="L1608" s="432"/>
      <c r="M1608" s="433"/>
      <c r="N1608" s="436">
        <f>L1608+J1608</f>
        <v>0</v>
      </c>
      <c r="O1608" s="437"/>
      <c r="P1608" s="428"/>
      <c r="Q1608" s="429"/>
      <c r="R1608" s="432"/>
      <c r="S1608" s="440"/>
      <c r="T1608" s="432"/>
      <c r="U1608" s="425"/>
      <c r="V1608" s="440"/>
      <c r="W1608" s="425"/>
      <c r="X1608" s="428"/>
      <c r="Y1608" s="425"/>
      <c r="Z1608" s="428"/>
      <c r="AA1608" s="425"/>
      <c r="AB1608" s="428"/>
      <c r="AC1608" s="429"/>
      <c r="AD1608" s="432"/>
      <c r="AE1608" s="433"/>
      <c r="AF1608" s="442">
        <f>IF(AB1608=0,0,(AD1608/AB1608)*100)</f>
        <v>0</v>
      </c>
      <c r="AG1608" s="443"/>
      <c r="AH1608" s="428"/>
      <c r="AI1608" s="429"/>
      <c r="AJ1608" s="432"/>
      <c r="AK1608" s="433"/>
      <c r="AL1608" s="446">
        <f>IF(AH1608=0,0,(AJ1608/AH1608)*100)</f>
        <v>0</v>
      </c>
      <c r="AM1608" s="447"/>
      <c r="AN1608" s="428"/>
      <c r="AO1608" s="429"/>
      <c r="AP1608" s="432"/>
      <c r="AQ1608" s="433"/>
      <c r="AR1608" s="446">
        <f>IF(AN1608=0,0,(AP1608/AN1608)*100)</f>
        <v>0</v>
      </c>
      <c r="AS1608" s="447"/>
      <c r="AT1608" s="450">
        <f>AB1608+AH1608+AN1608</f>
        <v>0</v>
      </c>
      <c r="AU1608" s="451"/>
      <c r="AV1608" s="454">
        <f>AD1608+AJ1608+AP1608</f>
        <v>0</v>
      </c>
      <c r="AW1608" s="455"/>
      <c r="AX1608" s="446">
        <f>IF(AT1608=0,0,(AV1608/AT1608)*100)</f>
        <v>0</v>
      </c>
      <c r="AY1608" s="447"/>
      <c r="AZ1608" s="428"/>
      <c r="BA1608" s="429"/>
      <c r="BB1608" s="432"/>
      <c r="BC1608" s="433"/>
      <c r="BD1608" s="446">
        <f>IF(AZ1608=0,0,(BB1608/AZ1608)*100)</f>
        <v>0</v>
      </c>
      <c r="BE1608" s="447"/>
      <c r="BF1608" s="450">
        <f>AT1608+AZ1608</f>
        <v>0</v>
      </c>
      <c r="BG1608" s="451"/>
      <c r="BH1608" s="454">
        <f>AV1608+BB1608</f>
        <v>0</v>
      </c>
      <c r="BI1608" s="455"/>
      <c r="BJ1608" s="446">
        <f>IF(BF1608=0,0,(BH1608/BF1608)*100)</f>
        <v>0</v>
      </c>
      <c r="BK1608" s="447"/>
      <c r="BL1608" s="406">
        <f>(AD1608*2)+(AJ1608*2)+(AP1608*3)+BB1608</f>
        <v>0</v>
      </c>
      <c r="BM1608" s="407"/>
      <c r="BN1608" s="408"/>
      <c r="BO1608" s="404" t="e">
        <f>(BL1608*BR$1586)+(N1608*BR$1587)+(X1608*BR$1588)+(R1608*BR$1589)+(V1608*BR$1590)+(Z1608*BR$1591)</f>
        <v>#REF!</v>
      </c>
      <c r="BP1608" s="404" t="e">
        <f>((AZ1608-BB1608)*BR$1593)+((AT1608-AV1608)*BR$1592)+(H1608*BR$1594)+(P1608*BR$1595)</f>
        <v>#REF!</v>
      </c>
      <c r="BQ1608" s="53"/>
      <c r="BR1608" s="53"/>
      <c r="BS1608" s="779"/>
    </row>
    <row r="1609" spans="1:71" ht="21.75" customHeight="1" x14ac:dyDescent="0.25">
      <c r="A1609" s="779"/>
      <c r="B1609" s="415"/>
      <c r="C1609" s="412" t="str">
        <f>IF(ROSTER!D$30="","",ROSTER!D$30)</f>
        <v/>
      </c>
      <c r="D1609" s="413"/>
      <c r="E1609" s="419"/>
      <c r="F1609" s="421"/>
      <c r="G1609" s="423"/>
      <c r="H1609" s="426"/>
      <c r="I1609" s="427"/>
      <c r="J1609" s="430"/>
      <c r="K1609" s="431"/>
      <c r="L1609" s="434"/>
      <c r="M1609" s="435"/>
      <c r="N1609" s="438" t="s">
        <v>14</v>
      </c>
      <c r="O1609" s="439"/>
      <c r="P1609" s="430"/>
      <c r="Q1609" s="431"/>
      <c r="R1609" s="434"/>
      <c r="S1609" s="441"/>
      <c r="T1609" s="434"/>
      <c r="U1609" s="427"/>
      <c r="V1609" s="441"/>
      <c r="W1609" s="427"/>
      <c r="X1609" s="430"/>
      <c r="Y1609" s="427"/>
      <c r="Z1609" s="430"/>
      <c r="AA1609" s="427"/>
      <c r="AB1609" s="430"/>
      <c r="AC1609" s="431"/>
      <c r="AD1609" s="434"/>
      <c r="AE1609" s="435"/>
      <c r="AF1609" s="444"/>
      <c r="AG1609" s="445"/>
      <c r="AH1609" s="430"/>
      <c r="AI1609" s="431"/>
      <c r="AJ1609" s="434"/>
      <c r="AK1609" s="435"/>
      <c r="AL1609" s="448"/>
      <c r="AM1609" s="449"/>
      <c r="AN1609" s="430"/>
      <c r="AO1609" s="431"/>
      <c r="AP1609" s="434"/>
      <c r="AQ1609" s="435"/>
      <c r="AR1609" s="448"/>
      <c r="AS1609" s="449"/>
      <c r="AT1609" s="452"/>
      <c r="AU1609" s="453"/>
      <c r="AV1609" s="456"/>
      <c r="AW1609" s="457"/>
      <c r="AX1609" s="448"/>
      <c r="AY1609" s="449"/>
      <c r="AZ1609" s="430"/>
      <c r="BA1609" s="431"/>
      <c r="BB1609" s="434"/>
      <c r="BC1609" s="435"/>
      <c r="BD1609" s="448"/>
      <c r="BE1609" s="449"/>
      <c r="BF1609" s="452"/>
      <c r="BG1609" s="453"/>
      <c r="BH1609" s="456"/>
      <c r="BI1609" s="457"/>
      <c r="BJ1609" s="448"/>
      <c r="BK1609" s="449"/>
      <c r="BL1609" s="409"/>
      <c r="BM1609" s="410"/>
      <c r="BN1609" s="411"/>
      <c r="BO1609" s="405"/>
      <c r="BP1609" s="405"/>
      <c r="BQ1609" s="53"/>
      <c r="BR1609" s="53"/>
      <c r="BS1609" s="779"/>
    </row>
    <row r="1610" spans="1:71" ht="21.75" customHeight="1" x14ac:dyDescent="0.25">
      <c r="A1610" s="779"/>
      <c r="B1610" s="414" t="str">
        <f>IF(ROSTER!B32="","",ROSTER!B32)</f>
        <v/>
      </c>
      <c r="C1610" s="416" t="str">
        <f>IF(ROSTER!C$32="","",ROSTER!C$32)</f>
        <v/>
      </c>
      <c r="D1610" s="417"/>
      <c r="E1610" s="418"/>
      <c r="F1610" s="420">
        <f>IF(E1610="y",1,IF(E1610="S",1,0))</f>
        <v>0</v>
      </c>
      <c r="G1610" s="422">
        <f>IF(E1610="S",1,0)</f>
        <v>0</v>
      </c>
      <c r="H1610" s="424"/>
      <c r="I1610" s="425"/>
      <c r="J1610" s="428"/>
      <c r="K1610" s="429"/>
      <c r="L1610" s="432"/>
      <c r="M1610" s="433"/>
      <c r="N1610" s="436">
        <f>L1610+J1610</f>
        <v>0</v>
      </c>
      <c r="O1610" s="437"/>
      <c r="P1610" s="428"/>
      <c r="Q1610" s="429"/>
      <c r="R1610" s="432"/>
      <c r="S1610" s="440"/>
      <c r="T1610" s="432"/>
      <c r="U1610" s="425"/>
      <c r="V1610" s="440"/>
      <c r="W1610" s="425"/>
      <c r="X1610" s="428"/>
      <c r="Y1610" s="425"/>
      <c r="Z1610" s="428"/>
      <c r="AA1610" s="425"/>
      <c r="AB1610" s="428"/>
      <c r="AC1610" s="429"/>
      <c r="AD1610" s="432"/>
      <c r="AE1610" s="433"/>
      <c r="AF1610" s="442">
        <f>IF(AB1610=0,0,(AD1610/AB1610)*100)</f>
        <v>0</v>
      </c>
      <c r="AG1610" s="443"/>
      <c r="AH1610" s="428"/>
      <c r="AI1610" s="429"/>
      <c r="AJ1610" s="432"/>
      <c r="AK1610" s="433"/>
      <c r="AL1610" s="446">
        <f>IF(AH1610=0,0,(AJ1610/AH1610)*100)</f>
        <v>0</v>
      </c>
      <c r="AM1610" s="447"/>
      <c r="AN1610" s="428"/>
      <c r="AO1610" s="429"/>
      <c r="AP1610" s="432"/>
      <c r="AQ1610" s="433"/>
      <c r="AR1610" s="446">
        <f>IF(AN1610=0,0,(AP1610/AN1610)*100)</f>
        <v>0</v>
      </c>
      <c r="AS1610" s="447"/>
      <c r="AT1610" s="450">
        <f>AB1610+AH1610+AN1610</f>
        <v>0</v>
      </c>
      <c r="AU1610" s="451"/>
      <c r="AV1610" s="454">
        <f>AD1610+AJ1610+AP1610</f>
        <v>0</v>
      </c>
      <c r="AW1610" s="455"/>
      <c r="AX1610" s="446">
        <f>IF(AT1610=0,0,(AV1610/AT1610)*100)</f>
        <v>0</v>
      </c>
      <c r="AY1610" s="447"/>
      <c r="AZ1610" s="428"/>
      <c r="BA1610" s="429"/>
      <c r="BB1610" s="432"/>
      <c r="BC1610" s="433"/>
      <c r="BD1610" s="446">
        <f>IF(AZ1610=0,0,(BB1610/AZ1610)*100)</f>
        <v>0</v>
      </c>
      <c r="BE1610" s="447"/>
      <c r="BF1610" s="450">
        <f>AT1610+AZ1610</f>
        <v>0</v>
      </c>
      <c r="BG1610" s="451"/>
      <c r="BH1610" s="454">
        <f>AV1610+BB1610</f>
        <v>0</v>
      </c>
      <c r="BI1610" s="455"/>
      <c r="BJ1610" s="446">
        <f>IF(BF1610=0,0,(BH1610/BF1610)*100)</f>
        <v>0</v>
      </c>
      <c r="BK1610" s="447"/>
      <c r="BL1610" s="406">
        <f>(AD1610*2)+(AJ1610*2)+(AP1610*3)+BB1610</f>
        <v>0</v>
      </c>
      <c r="BM1610" s="407"/>
      <c r="BN1610" s="408"/>
      <c r="BO1610" s="404" t="e">
        <f>(BL1610*BR$1586)+(N1610*BR$1587)+(X1610*BR$1588)+(R1610*BR$1589)+(V1610*BR$1590)+(Z1610*BR$1591)</f>
        <v>#REF!</v>
      </c>
      <c r="BP1610" s="404" t="e">
        <f>((AZ1610-BB1610)*BR$1593)+((AT1610-AV1610)*BR$1592)+(H1610*BR$1594)+(P1610*BR$1595)</f>
        <v>#REF!</v>
      </c>
      <c r="BQ1610" s="53"/>
      <c r="BR1610" s="53"/>
      <c r="BS1610" s="779"/>
    </row>
    <row r="1611" spans="1:71" ht="21.75" customHeight="1" x14ac:dyDescent="0.25">
      <c r="A1611" s="779"/>
      <c r="B1611" s="415"/>
      <c r="C1611" s="412" t="str">
        <f>IF(ROSTER!D$32="","",ROSTER!D$32)</f>
        <v/>
      </c>
      <c r="D1611" s="413"/>
      <c r="E1611" s="419"/>
      <c r="F1611" s="421"/>
      <c r="G1611" s="423"/>
      <c r="H1611" s="426"/>
      <c r="I1611" s="427"/>
      <c r="J1611" s="430"/>
      <c r="K1611" s="431"/>
      <c r="L1611" s="434"/>
      <c r="M1611" s="435"/>
      <c r="N1611" s="438" t="s">
        <v>14</v>
      </c>
      <c r="O1611" s="439"/>
      <c r="P1611" s="430"/>
      <c r="Q1611" s="431"/>
      <c r="R1611" s="434"/>
      <c r="S1611" s="441"/>
      <c r="T1611" s="434"/>
      <c r="U1611" s="427"/>
      <c r="V1611" s="441"/>
      <c r="W1611" s="427"/>
      <c r="X1611" s="430"/>
      <c r="Y1611" s="427"/>
      <c r="Z1611" s="430"/>
      <c r="AA1611" s="427"/>
      <c r="AB1611" s="430"/>
      <c r="AC1611" s="431"/>
      <c r="AD1611" s="434"/>
      <c r="AE1611" s="435"/>
      <c r="AF1611" s="444"/>
      <c r="AG1611" s="445"/>
      <c r="AH1611" s="430"/>
      <c r="AI1611" s="431"/>
      <c r="AJ1611" s="434"/>
      <c r="AK1611" s="435"/>
      <c r="AL1611" s="448"/>
      <c r="AM1611" s="449"/>
      <c r="AN1611" s="430"/>
      <c r="AO1611" s="431"/>
      <c r="AP1611" s="434"/>
      <c r="AQ1611" s="435"/>
      <c r="AR1611" s="448"/>
      <c r="AS1611" s="449"/>
      <c r="AT1611" s="452"/>
      <c r="AU1611" s="453"/>
      <c r="AV1611" s="456"/>
      <c r="AW1611" s="457"/>
      <c r="AX1611" s="448"/>
      <c r="AY1611" s="449"/>
      <c r="AZ1611" s="430"/>
      <c r="BA1611" s="431"/>
      <c r="BB1611" s="434"/>
      <c r="BC1611" s="435"/>
      <c r="BD1611" s="448"/>
      <c r="BE1611" s="449"/>
      <c r="BF1611" s="452"/>
      <c r="BG1611" s="453"/>
      <c r="BH1611" s="456"/>
      <c r="BI1611" s="457"/>
      <c r="BJ1611" s="448"/>
      <c r="BK1611" s="449"/>
      <c r="BL1611" s="409"/>
      <c r="BM1611" s="410"/>
      <c r="BN1611" s="411"/>
      <c r="BO1611" s="405"/>
      <c r="BP1611" s="405"/>
      <c r="BQ1611" s="53"/>
      <c r="BR1611" s="53"/>
      <c r="BS1611" s="779"/>
    </row>
    <row r="1612" spans="1:71" ht="21.75" customHeight="1" x14ac:dyDescent="0.25">
      <c r="A1612" s="779"/>
      <c r="B1612" s="414" t="str">
        <f>IF(ROSTER!B34="","",ROSTER!B34)</f>
        <v/>
      </c>
      <c r="C1612" s="416" t="str">
        <f>IF(ROSTER!C$34="","",ROSTER!C$34)</f>
        <v/>
      </c>
      <c r="D1612" s="417"/>
      <c r="E1612" s="418"/>
      <c r="F1612" s="420">
        <f>IF(E1612="y",1,IF(E1612="S",1,0))</f>
        <v>0</v>
      </c>
      <c r="G1612" s="422">
        <f>IF(E1612="S",1,0)</f>
        <v>0</v>
      </c>
      <c r="H1612" s="424"/>
      <c r="I1612" s="425"/>
      <c r="J1612" s="428"/>
      <c r="K1612" s="429"/>
      <c r="L1612" s="432"/>
      <c r="M1612" s="433"/>
      <c r="N1612" s="436">
        <f>L1612+J1612</f>
        <v>0</v>
      </c>
      <c r="O1612" s="437"/>
      <c r="P1612" s="428"/>
      <c r="Q1612" s="429"/>
      <c r="R1612" s="432"/>
      <c r="S1612" s="440"/>
      <c r="T1612" s="432"/>
      <c r="U1612" s="425"/>
      <c r="V1612" s="440"/>
      <c r="W1612" s="425"/>
      <c r="X1612" s="428"/>
      <c r="Y1612" s="425"/>
      <c r="Z1612" s="428"/>
      <c r="AA1612" s="425"/>
      <c r="AB1612" s="428"/>
      <c r="AC1612" s="429"/>
      <c r="AD1612" s="432"/>
      <c r="AE1612" s="433"/>
      <c r="AF1612" s="442">
        <f>IF(AB1612=0,0,(AD1612/AB1612)*100)</f>
        <v>0</v>
      </c>
      <c r="AG1612" s="443"/>
      <c r="AH1612" s="428"/>
      <c r="AI1612" s="429"/>
      <c r="AJ1612" s="432"/>
      <c r="AK1612" s="433"/>
      <c r="AL1612" s="446">
        <f>IF(AH1612=0,0,(AJ1612/AH1612)*100)</f>
        <v>0</v>
      </c>
      <c r="AM1612" s="447"/>
      <c r="AN1612" s="428"/>
      <c r="AO1612" s="429"/>
      <c r="AP1612" s="432"/>
      <c r="AQ1612" s="433"/>
      <c r="AR1612" s="446">
        <f>IF(AN1612=0,0,(AP1612/AN1612)*100)</f>
        <v>0</v>
      </c>
      <c r="AS1612" s="447"/>
      <c r="AT1612" s="450">
        <f>AB1612+AH1612+AN1612</f>
        <v>0</v>
      </c>
      <c r="AU1612" s="451"/>
      <c r="AV1612" s="454">
        <f>AD1612+AJ1612+AP1612</f>
        <v>0</v>
      </c>
      <c r="AW1612" s="455"/>
      <c r="AX1612" s="446">
        <f>IF(AT1612=0,0,(AV1612/AT1612)*100)</f>
        <v>0</v>
      </c>
      <c r="AY1612" s="447"/>
      <c r="AZ1612" s="428"/>
      <c r="BA1612" s="429"/>
      <c r="BB1612" s="432"/>
      <c r="BC1612" s="433"/>
      <c r="BD1612" s="446">
        <f>IF(AZ1612=0,0,(BB1612/AZ1612)*100)</f>
        <v>0</v>
      </c>
      <c r="BE1612" s="447"/>
      <c r="BF1612" s="450">
        <f>AT1612+AZ1612</f>
        <v>0</v>
      </c>
      <c r="BG1612" s="451"/>
      <c r="BH1612" s="454">
        <f>AV1612+BB1612</f>
        <v>0</v>
      </c>
      <c r="BI1612" s="455"/>
      <c r="BJ1612" s="446">
        <f>IF(BF1612=0,0,(BH1612/BF1612)*100)</f>
        <v>0</v>
      </c>
      <c r="BK1612" s="447"/>
      <c r="BL1612" s="406">
        <f>(AD1612*2)+(AJ1612*2)+(AP1612*3)+BB1612</f>
        <v>0</v>
      </c>
      <c r="BM1612" s="407"/>
      <c r="BN1612" s="408"/>
      <c r="BO1612" s="404" t="e">
        <f>(BL1612*BR$1586)+(N1612*BR$1587)+(X1612*BR$1588)+(R1612*BR$1589)+(V1612*BR$1590)+(Z1612*BR$1591)</f>
        <v>#REF!</v>
      </c>
      <c r="BP1612" s="404" t="e">
        <f>((AZ1612-BB1612)*BR$1593)+((AT1612-AV1612)*BR$1592)+(H1612*BR$1594)+(P1612*BR$1595)</f>
        <v>#REF!</v>
      </c>
      <c r="BQ1612" s="53"/>
      <c r="BR1612" s="53"/>
      <c r="BS1612" s="779"/>
    </row>
    <row r="1613" spans="1:71" ht="21.75" customHeight="1" x14ac:dyDescent="0.25">
      <c r="A1613" s="779"/>
      <c r="B1613" s="415"/>
      <c r="C1613" s="412" t="str">
        <f>IF(ROSTER!D$34="","",ROSTER!D$34)</f>
        <v/>
      </c>
      <c r="D1613" s="413"/>
      <c r="E1613" s="419"/>
      <c r="F1613" s="421"/>
      <c r="G1613" s="423"/>
      <c r="H1613" s="426"/>
      <c r="I1613" s="427"/>
      <c r="J1613" s="430"/>
      <c r="K1613" s="431"/>
      <c r="L1613" s="434"/>
      <c r="M1613" s="435"/>
      <c r="N1613" s="438" t="s">
        <v>14</v>
      </c>
      <c r="O1613" s="439"/>
      <c r="P1613" s="430"/>
      <c r="Q1613" s="431"/>
      <c r="R1613" s="434"/>
      <c r="S1613" s="441"/>
      <c r="T1613" s="434"/>
      <c r="U1613" s="427"/>
      <c r="V1613" s="441"/>
      <c r="W1613" s="427"/>
      <c r="X1613" s="430"/>
      <c r="Y1613" s="427"/>
      <c r="Z1613" s="430"/>
      <c r="AA1613" s="427"/>
      <c r="AB1613" s="430"/>
      <c r="AC1613" s="431"/>
      <c r="AD1613" s="434"/>
      <c r="AE1613" s="435"/>
      <c r="AF1613" s="444"/>
      <c r="AG1613" s="445"/>
      <c r="AH1613" s="430"/>
      <c r="AI1613" s="431"/>
      <c r="AJ1613" s="434"/>
      <c r="AK1613" s="435"/>
      <c r="AL1613" s="448"/>
      <c r="AM1613" s="449"/>
      <c r="AN1613" s="430"/>
      <c r="AO1613" s="431"/>
      <c r="AP1613" s="434"/>
      <c r="AQ1613" s="435"/>
      <c r="AR1613" s="448"/>
      <c r="AS1613" s="449"/>
      <c r="AT1613" s="452"/>
      <c r="AU1613" s="453"/>
      <c r="AV1613" s="456"/>
      <c r="AW1613" s="457"/>
      <c r="AX1613" s="448"/>
      <c r="AY1613" s="449"/>
      <c r="AZ1613" s="430"/>
      <c r="BA1613" s="431"/>
      <c r="BB1613" s="434"/>
      <c r="BC1613" s="435"/>
      <c r="BD1613" s="448"/>
      <c r="BE1613" s="449"/>
      <c r="BF1613" s="452"/>
      <c r="BG1613" s="453"/>
      <c r="BH1613" s="456"/>
      <c r="BI1613" s="457"/>
      <c r="BJ1613" s="448"/>
      <c r="BK1613" s="449"/>
      <c r="BL1613" s="409"/>
      <c r="BM1613" s="410"/>
      <c r="BN1613" s="411"/>
      <c r="BO1613" s="405"/>
      <c r="BP1613" s="405"/>
      <c r="BQ1613" s="53"/>
      <c r="BR1613" s="53"/>
      <c r="BS1613" s="779"/>
    </row>
    <row r="1614" spans="1:71" ht="21.75" customHeight="1" x14ac:dyDescent="0.25">
      <c r="A1614" s="779"/>
      <c r="B1614" s="414" t="str">
        <f>IF(ROSTER!B36="","",ROSTER!B36)</f>
        <v/>
      </c>
      <c r="C1614" s="416" t="str">
        <f>IF(ROSTER!C$36="","",ROSTER!C$36)</f>
        <v/>
      </c>
      <c r="D1614" s="417"/>
      <c r="E1614" s="418"/>
      <c r="F1614" s="420">
        <f>IF(E1614="y",1,IF(E1614="S",1,0))</f>
        <v>0</v>
      </c>
      <c r="G1614" s="422">
        <f>IF(E1614="S",1,0)</f>
        <v>0</v>
      </c>
      <c r="H1614" s="424"/>
      <c r="I1614" s="425"/>
      <c r="J1614" s="428"/>
      <c r="K1614" s="429"/>
      <c r="L1614" s="432"/>
      <c r="M1614" s="433"/>
      <c r="N1614" s="436">
        <f>L1614+J1614</f>
        <v>0</v>
      </c>
      <c r="O1614" s="437"/>
      <c r="P1614" s="428"/>
      <c r="Q1614" s="429"/>
      <c r="R1614" s="432"/>
      <c r="S1614" s="440"/>
      <c r="T1614" s="432"/>
      <c r="U1614" s="425"/>
      <c r="V1614" s="440"/>
      <c r="W1614" s="425"/>
      <c r="X1614" s="428"/>
      <c r="Y1614" s="425"/>
      <c r="Z1614" s="428"/>
      <c r="AA1614" s="425"/>
      <c r="AB1614" s="428"/>
      <c r="AC1614" s="429"/>
      <c r="AD1614" s="432"/>
      <c r="AE1614" s="433"/>
      <c r="AF1614" s="442">
        <f>IF(AB1614=0,0,(AD1614/AB1614)*100)</f>
        <v>0</v>
      </c>
      <c r="AG1614" s="443"/>
      <c r="AH1614" s="428"/>
      <c r="AI1614" s="429"/>
      <c r="AJ1614" s="432"/>
      <c r="AK1614" s="433"/>
      <c r="AL1614" s="446">
        <f>IF(AH1614=0,0,(AJ1614/AH1614)*100)</f>
        <v>0</v>
      </c>
      <c r="AM1614" s="447"/>
      <c r="AN1614" s="428"/>
      <c r="AO1614" s="429"/>
      <c r="AP1614" s="432"/>
      <c r="AQ1614" s="433"/>
      <c r="AR1614" s="446">
        <f>IF(AN1614=0,0,(AP1614/AN1614)*100)</f>
        <v>0</v>
      </c>
      <c r="AS1614" s="447"/>
      <c r="AT1614" s="450">
        <f>AB1614+AH1614+AN1614</f>
        <v>0</v>
      </c>
      <c r="AU1614" s="451"/>
      <c r="AV1614" s="454">
        <f>AD1614+AJ1614+AP1614</f>
        <v>0</v>
      </c>
      <c r="AW1614" s="455"/>
      <c r="AX1614" s="446">
        <f>IF(AT1614=0,0,(AV1614/AT1614)*100)</f>
        <v>0</v>
      </c>
      <c r="AY1614" s="447"/>
      <c r="AZ1614" s="428"/>
      <c r="BA1614" s="429"/>
      <c r="BB1614" s="432"/>
      <c r="BC1614" s="433"/>
      <c r="BD1614" s="446">
        <f>IF(AZ1614=0,0,(BB1614/AZ1614)*100)</f>
        <v>0</v>
      </c>
      <c r="BE1614" s="447"/>
      <c r="BF1614" s="450">
        <f>AT1614+AZ1614</f>
        <v>0</v>
      </c>
      <c r="BG1614" s="451"/>
      <c r="BH1614" s="454">
        <f>AV1614+BB1614</f>
        <v>0</v>
      </c>
      <c r="BI1614" s="455"/>
      <c r="BJ1614" s="446">
        <f>IF(BF1614=0,0,(BH1614/BF1614)*100)</f>
        <v>0</v>
      </c>
      <c r="BK1614" s="447"/>
      <c r="BL1614" s="406">
        <f>(AD1614*2)+(AJ1614*2)+(AP1614*3)+BB1614</f>
        <v>0</v>
      </c>
      <c r="BM1614" s="407"/>
      <c r="BN1614" s="408"/>
      <c r="BO1614" s="404" t="e">
        <f>(BL1614*BR$1586)+(N1614*BR$1587)+(X1614*BR$1588)+(R1614*BR$1589)+(V1614*BR$1590)+(Z1614*BR$1591)</f>
        <v>#REF!</v>
      </c>
      <c r="BP1614" s="404" t="e">
        <f>((AZ1614-BB1614)*BR$1593)+((AT1614-AV1614)*BR$1592)+(H1614*BR$1594)+(P1614*BR$1595)</f>
        <v>#REF!</v>
      </c>
      <c r="BQ1614" s="53"/>
      <c r="BR1614" s="53"/>
      <c r="BS1614" s="779"/>
    </row>
    <row r="1615" spans="1:71" ht="21.75" customHeight="1" x14ac:dyDescent="0.25">
      <c r="A1615" s="779"/>
      <c r="B1615" s="415"/>
      <c r="C1615" s="412" t="str">
        <f>IF(ROSTER!D$36="","",ROSTER!D$36)</f>
        <v/>
      </c>
      <c r="D1615" s="413"/>
      <c r="E1615" s="419"/>
      <c r="F1615" s="421"/>
      <c r="G1615" s="423"/>
      <c r="H1615" s="426"/>
      <c r="I1615" s="427"/>
      <c r="J1615" s="430"/>
      <c r="K1615" s="431"/>
      <c r="L1615" s="434"/>
      <c r="M1615" s="435"/>
      <c r="N1615" s="438" t="s">
        <v>14</v>
      </c>
      <c r="O1615" s="439"/>
      <c r="P1615" s="430"/>
      <c r="Q1615" s="431"/>
      <c r="R1615" s="434"/>
      <c r="S1615" s="441"/>
      <c r="T1615" s="434"/>
      <c r="U1615" s="427"/>
      <c r="V1615" s="441"/>
      <c r="W1615" s="427"/>
      <c r="X1615" s="430"/>
      <c r="Y1615" s="427"/>
      <c r="Z1615" s="430"/>
      <c r="AA1615" s="427"/>
      <c r="AB1615" s="430"/>
      <c r="AC1615" s="431"/>
      <c r="AD1615" s="434"/>
      <c r="AE1615" s="435"/>
      <c r="AF1615" s="444"/>
      <c r="AG1615" s="445"/>
      <c r="AH1615" s="430"/>
      <c r="AI1615" s="431"/>
      <c r="AJ1615" s="434"/>
      <c r="AK1615" s="435"/>
      <c r="AL1615" s="448"/>
      <c r="AM1615" s="449"/>
      <c r="AN1615" s="430"/>
      <c r="AO1615" s="431"/>
      <c r="AP1615" s="434"/>
      <c r="AQ1615" s="435"/>
      <c r="AR1615" s="448"/>
      <c r="AS1615" s="449"/>
      <c r="AT1615" s="452"/>
      <c r="AU1615" s="453"/>
      <c r="AV1615" s="456"/>
      <c r="AW1615" s="457"/>
      <c r="AX1615" s="448"/>
      <c r="AY1615" s="449"/>
      <c r="AZ1615" s="430"/>
      <c r="BA1615" s="431"/>
      <c r="BB1615" s="434"/>
      <c r="BC1615" s="435"/>
      <c r="BD1615" s="448"/>
      <c r="BE1615" s="449"/>
      <c r="BF1615" s="452"/>
      <c r="BG1615" s="453"/>
      <c r="BH1615" s="456"/>
      <c r="BI1615" s="457"/>
      <c r="BJ1615" s="448"/>
      <c r="BK1615" s="449"/>
      <c r="BL1615" s="409"/>
      <c r="BM1615" s="410"/>
      <c r="BN1615" s="411"/>
      <c r="BO1615" s="405"/>
      <c r="BP1615" s="405"/>
      <c r="BQ1615" s="53"/>
      <c r="BR1615" s="53"/>
      <c r="BS1615" s="779"/>
    </row>
    <row r="1616" spans="1:71" ht="21.75" customHeight="1" x14ac:dyDescent="0.25">
      <c r="A1616" s="779"/>
      <c r="B1616" s="414" t="str">
        <f>IF(ROSTER!B38="","",ROSTER!B38)</f>
        <v/>
      </c>
      <c r="C1616" s="416" t="str">
        <f>IF(ROSTER!C$38="","",ROSTER!C$38)</f>
        <v/>
      </c>
      <c r="D1616" s="417"/>
      <c r="E1616" s="418"/>
      <c r="F1616" s="420">
        <f>IF(E1616="y",1,IF(E1616="S",1,0))</f>
        <v>0</v>
      </c>
      <c r="G1616" s="422">
        <f>IF(E1616="S",1,0)</f>
        <v>0</v>
      </c>
      <c r="H1616" s="424"/>
      <c r="I1616" s="425"/>
      <c r="J1616" s="428"/>
      <c r="K1616" s="429"/>
      <c r="L1616" s="432"/>
      <c r="M1616" s="433"/>
      <c r="N1616" s="436">
        <f>L1616+J1616</f>
        <v>0</v>
      </c>
      <c r="O1616" s="437"/>
      <c r="P1616" s="428"/>
      <c r="Q1616" s="429"/>
      <c r="R1616" s="432"/>
      <c r="S1616" s="440"/>
      <c r="T1616" s="432"/>
      <c r="U1616" s="425"/>
      <c r="V1616" s="440"/>
      <c r="W1616" s="425"/>
      <c r="X1616" s="428"/>
      <c r="Y1616" s="425"/>
      <c r="Z1616" s="428"/>
      <c r="AA1616" s="425"/>
      <c r="AB1616" s="428"/>
      <c r="AC1616" s="429"/>
      <c r="AD1616" s="432"/>
      <c r="AE1616" s="433"/>
      <c r="AF1616" s="442">
        <f>IF(AB1616=0,0,(AD1616/AB1616)*100)</f>
        <v>0</v>
      </c>
      <c r="AG1616" s="443"/>
      <c r="AH1616" s="428"/>
      <c r="AI1616" s="429"/>
      <c r="AJ1616" s="432"/>
      <c r="AK1616" s="433"/>
      <c r="AL1616" s="446">
        <f>IF(AH1616=0,0,(AJ1616/AH1616)*100)</f>
        <v>0</v>
      </c>
      <c r="AM1616" s="447"/>
      <c r="AN1616" s="428"/>
      <c r="AO1616" s="429"/>
      <c r="AP1616" s="432"/>
      <c r="AQ1616" s="433"/>
      <c r="AR1616" s="446">
        <f>IF(AN1616=0,0,(AP1616/AN1616)*100)</f>
        <v>0</v>
      </c>
      <c r="AS1616" s="447"/>
      <c r="AT1616" s="450">
        <f>AB1616+AH1616+AN1616</f>
        <v>0</v>
      </c>
      <c r="AU1616" s="451"/>
      <c r="AV1616" s="454">
        <f>AD1616+AJ1616+AP1616</f>
        <v>0</v>
      </c>
      <c r="AW1616" s="455"/>
      <c r="AX1616" s="446">
        <f>IF(AT1616=0,0,(AV1616/AT1616)*100)</f>
        <v>0</v>
      </c>
      <c r="AY1616" s="447"/>
      <c r="AZ1616" s="428"/>
      <c r="BA1616" s="429"/>
      <c r="BB1616" s="432"/>
      <c r="BC1616" s="433"/>
      <c r="BD1616" s="446">
        <f>IF(AZ1616=0,0,(BB1616/AZ1616)*100)</f>
        <v>0</v>
      </c>
      <c r="BE1616" s="447"/>
      <c r="BF1616" s="450">
        <f>AT1616+AZ1616</f>
        <v>0</v>
      </c>
      <c r="BG1616" s="451"/>
      <c r="BH1616" s="454">
        <f>AV1616+BB1616</f>
        <v>0</v>
      </c>
      <c r="BI1616" s="455"/>
      <c r="BJ1616" s="446">
        <f>IF(BF1616=0,0,(BH1616/BF1616)*100)</f>
        <v>0</v>
      </c>
      <c r="BK1616" s="447"/>
      <c r="BL1616" s="406">
        <f>(AD1616*2)+(AJ1616*2)+(AP1616*3)+BB1616</f>
        <v>0</v>
      </c>
      <c r="BM1616" s="407"/>
      <c r="BN1616" s="408"/>
      <c r="BO1616" s="404" t="e">
        <f>(BL1616*BR$1586)+(N1616*BR$1587)+(X1616*BR$1588)+(R1616*BR$1589)+(V1616*BR$1590)+(Z1616*BR$1591)</f>
        <v>#REF!</v>
      </c>
      <c r="BP1616" s="404" t="e">
        <f>((AZ1616-BB1616)*BR$1593)+((AT1616-AV1616)*BR$1592)+(H1616*BR$1594)+(P1616*BR$1595)</f>
        <v>#REF!</v>
      </c>
      <c r="BQ1616" s="53"/>
      <c r="BR1616" s="53"/>
      <c r="BS1616" s="779"/>
    </row>
    <row r="1617" spans="1:71" ht="21.75" customHeight="1" x14ac:dyDescent="0.25">
      <c r="A1617" s="779"/>
      <c r="B1617" s="415"/>
      <c r="C1617" s="412" t="str">
        <f>IF(ROSTER!D$38="","",ROSTER!D$38)</f>
        <v/>
      </c>
      <c r="D1617" s="413"/>
      <c r="E1617" s="419"/>
      <c r="F1617" s="421"/>
      <c r="G1617" s="423"/>
      <c r="H1617" s="426"/>
      <c r="I1617" s="427"/>
      <c r="J1617" s="430"/>
      <c r="K1617" s="431"/>
      <c r="L1617" s="434"/>
      <c r="M1617" s="435"/>
      <c r="N1617" s="438" t="s">
        <v>14</v>
      </c>
      <c r="O1617" s="439"/>
      <c r="P1617" s="430"/>
      <c r="Q1617" s="431"/>
      <c r="R1617" s="434"/>
      <c r="S1617" s="441"/>
      <c r="T1617" s="434"/>
      <c r="U1617" s="427"/>
      <c r="V1617" s="441"/>
      <c r="W1617" s="427"/>
      <c r="X1617" s="430"/>
      <c r="Y1617" s="427"/>
      <c r="Z1617" s="430"/>
      <c r="AA1617" s="427"/>
      <c r="AB1617" s="430"/>
      <c r="AC1617" s="431"/>
      <c r="AD1617" s="434"/>
      <c r="AE1617" s="435"/>
      <c r="AF1617" s="444"/>
      <c r="AG1617" s="445"/>
      <c r="AH1617" s="430"/>
      <c r="AI1617" s="431"/>
      <c r="AJ1617" s="434"/>
      <c r="AK1617" s="435"/>
      <c r="AL1617" s="448"/>
      <c r="AM1617" s="449"/>
      <c r="AN1617" s="430"/>
      <c r="AO1617" s="431"/>
      <c r="AP1617" s="434"/>
      <c r="AQ1617" s="435"/>
      <c r="AR1617" s="448"/>
      <c r="AS1617" s="449"/>
      <c r="AT1617" s="452"/>
      <c r="AU1617" s="453"/>
      <c r="AV1617" s="456"/>
      <c r="AW1617" s="457"/>
      <c r="AX1617" s="448"/>
      <c r="AY1617" s="449"/>
      <c r="AZ1617" s="430"/>
      <c r="BA1617" s="431"/>
      <c r="BB1617" s="434"/>
      <c r="BC1617" s="435"/>
      <c r="BD1617" s="448"/>
      <c r="BE1617" s="449"/>
      <c r="BF1617" s="452"/>
      <c r="BG1617" s="453"/>
      <c r="BH1617" s="456"/>
      <c r="BI1617" s="457"/>
      <c r="BJ1617" s="448"/>
      <c r="BK1617" s="449"/>
      <c r="BL1617" s="409"/>
      <c r="BM1617" s="410"/>
      <c r="BN1617" s="411"/>
      <c r="BO1617" s="405"/>
      <c r="BP1617" s="405"/>
      <c r="BQ1617" s="53"/>
      <c r="BR1617" s="53"/>
      <c r="BS1617" s="779"/>
    </row>
    <row r="1618" spans="1:71" ht="21.75" customHeight="1" x14ac:dyDescent="0.25">
      <c r="A1618" s="779"/>
      <c r="B1618" s="414" t="str">
        <f>IF(ROSTER!B40="","",ROSTER!B40)</f>
        <v/>
      </c>
      <c r="C1618" s="416" t="str">
        <f>IF(ROSTER!C$40="","",ROSTER!C$40)</f>
        <v/>
      </c>
      <c r="D1618" s="417"/>
      <c r="E1618" s="418"/>
      <c r="F1618" s="420">
        <f>IF(E1618="y",1,IF(E1618="S",1,0))</f>
        <v>0</v>
      </c>
      <c r="G1618" s="422">
        <f>IF(E1618="S",1,0)</f>
        <v>0</v>
      </c>
      <c r="H1618" s="424"/>
      <c r="I1618" s="425"/>
      <c r="J1618" s="428"/>
      <c r="K1618" s="429"/>
      <c r="L1618" s="432"/>
      <c r="M1618" s="433"/>
      <c r="N1618" s="436">
        <f>L1618+J1618</f>
        <v>0</v>
      </c>
      <c r="O1618" s="437"/>
      <c r="P1618" s="428"/>
      <c r="Q1618" s="429"/>
      <c r="R1618" s="432"/>
      <c r="S1618" s="440"/>
      <c r="T1618" s="432"/>
      <c r="U1618" s="425"/>
      <c r="V1618" s="440"/>
      <c r="W1618" s="425"/>
      <c r="X1618" s="428"/>
      <c r="Y1618" s="425"/>
      <c r="Z1618" s="428"/>
      <c r="AA1618" s="425"/>
      <c r="AB1618" s="428"/>
      <c r="AC1618" s="429"/>
      <c r="AD1618" s="432"/>
      <c r="AE1618" s="433"/>
      <c r="AF1618" s="442">
        <f>IF(AB1618=0,0,(AD1618/AB1618)*100)</f>
        <v>0</v>
      </c>
      <c r="AG1618" s="443"/>
      <c r="AH1618" s="428"/>
      <c r="AI1618" s="429"/>
      <c r="AJ1618" s="432"/>
      <c r="AK1618" s="433"/>
      <c r="AL1618" s="446">
        <f>IF(AH1618=0,0,(AJ1618/AH1618)*100)</f>
        <v>0</v>
      </c>
      <c r="AM1618" s="447"/>
      <c r="AN1618" s="428"/>
      <c r="AO1618" s="429"/>
      <c r="AP1618" s="432"/>
      <c r="AQ1618" s="433"/>
      <c r="AR1618" s="446">
        <f>IF(AN1618=0,0,(AP1618/AN1618)*100)</f>
        <v>0</v>
      </c>
      <c r="AS1618" s="447"/>
      <c r="AT1618" s="450">
        <f>AB1618+AH1618+AN1618</f>
        <v>0</v>
      </c>
      <c r="AU1618" s="451"/>
      <c r="AV1618" s="454">
        <f>AD1618+AJ1618+AP1618</f>
        <v>0</v>
      </c>
      <c r="AW1618" s="455"/>
      <c r="AX1618" s="446">
        <f>IF(AT1618=0,0,(AV1618/AT1618)*100)</f>
        <v>0</v>
      </c>
      <c r="AY1618" s="447"/>
      <c r="AZ1618" s="428"/>
      <c r="BA1618" s="429"/>
      <c r="BB1618" s="432"/>
      <c r="BC1618" s="433"/>
      <c r="BD1618" s="446">
        <f>IF(AZ1618=0,0,(BB1618/AZ1618)*100)</f>
        <v>0</v>
      </c>
      <c r="BE1618" s="447"/>
      <c r="BF1618" s="450">
        <f>AT1618+AZ1618</f>
        <v>0</v>
      </c>
      <c r="BG1618" s="451"/>
      <c r="BH1618" s="454">
        <f>AV1618+BB1618</f>
        <v>0</v>
      </c>
      <c r="BI1618" s="455"/>
      <c r="BJ1618" s="446">
        <f>IF(BF1618=0,0,(BH1618/BF1618)*100)</f>
        <v>0</v>
      </c>
      <c r="BK1618" s="447"/>
      <c r="BL1618" s="406">
        <f>(AD1618*2)+(AJ1618*2)+(AP1618*3)+BB1618</f>
        <v>0</v>
      </c>
      <c r="BM1618" s="407"/>
      <c r="BN1618" s="408"/>
      <c r="BO1618" s="404" t="e">
        <f>(BL1618*BR$1586)+(N1618*BR$1587)+(X1618*BR$1588)+(R1618*BR$1589)+(V1618*BR$1590)+(Z1618*BR$1591)</f>
        <v>#REF!</v>
      </c>
      <c r="BP1618" s="404" t="e">
        <f>((AZ1618-BB1618)*BR$1593)+((AT1618-AV1618)*BR$1592)+(H1618*BR$1594)+(P1618*BR$1595)</f>
        <v>#REF!</v>
      </c>
      <c r="BQ1618" s="53"/>
      <c r="BR1618" s="53"/>
      <c r="BS1618" s="779"/>
    </row>
    <row r="1619" spans="1:71" ht="21.75" customHeight="1" x14ac:dyDescent="0.25">
      <c r="A1619" s="779"/>
      <c r="B1619" s="415"/>
      <c r="C1619" s="412" t="str">
        <f>IF(ROSTER!D$40="","",ROSTER!D$40)</f>
        <v/>
      </c>
      <c r="D1619" s="413"/>
      <c r="E1619" s="419"/>
      <c r="F1619" s="421"/>
      <c r="G1619" s="423"/>
      <c r="H1619" s="426"/>
      <c r="I1619" s="427"/>
      <c r="J1619" s="430"/>
      <c r="K1619" s="431"/>
      <c r="L1619" s="434"/>
      <c r="M1619" s="435"/>
      <c r="N1619" s="438" t="s">
        <v>14</v>
      </c>
      <c r="O1619" s="439"/>
      <c r="P1619" s="430"/>
      <c r="Q1619" s="431"/>
      <c r="R1619" s="434"/>
      <c r="S1619" s="441"/>
      <c r="T1619" s="434"/>
      <c r="U1619" s="427"/>
      <c r="V1619" s="441"/>
      <c r="W1619" s="427"/>
      <c r="X1619" s="430"/>
      <c r="Y1619" s="427"/>
      <c r="Z1619" s="430"/>
      <c r="AA1619" s="427"/>
      <c r="AB1619" s="430"/>
      <c r="AC1619" s="431"/>
      <c r="AD1619" s="434"/>
      <c r="AE1619" s="435"/>
      <c r="AF1619" s="444"/>
      <c r="AG1619" s="445"/>
      <c r="AH1619" s="430"/>
      <c r="AI1619" s="431"/>
      <c r="AJ1619" s="434"/>
      <c r="AK1619" s="435"/>
      <c r="AL1619" s="448"/>
      <c r="AM1619" s="449"/>
      <c r="AN1619" s="430"/>
      <c r="AO1619" s="431"/>
      <c r="AP1619" s="434"/>
      <c r="AQ1619" s="435"/>
      <c r="AR1619" s="448"/>
      <c r="AS1619" s="449"/>
      <c r="AT1619" s="452"/>
      <c r="AU1619" s="453"/>
      <c r="AV1619" s="456"/>
      <c r="AW1619" s="457"/>
      <c r="AX1619" s="448"/>
      <c r="AY1619" s="449"/>
      <c r="AZ1619" s="430"/>
      <c r="BA1619" s="431"/>
      <c r="BB1619" s="434"/>
      <c r="BC1619" s="435"/>
      <c r="BD1619" s="448"/>
      <c r="BE1619" s="449"/>
      <c r="BF1619" s="452"/>
      <c r="BG1619" s="453"/>
      <c r="BH1619" s="456"/>
      <c r="BI1619" s="457"/>
      <c r="BJ1619" s="448"/>
      <c r="BK1619" s="449"/>
      <c r="BL1619" s="409"/>
      <c r="BM1619" s="410"/>
      <c r="BN1619" s="411"/>
      <c r="BO1619" s="405"/>
      <c r="BP1619" s="405"/>
      <c r="BQ1619" s="53"/>
      <c r="BR1619" s="53"/>
      <c r="BS1619" s="779"/>
    </row>
    <row r="1620" spans="1:71" ht="21.75" customHeight="1" x14ac:dyDescent="0.25">
      <c r="A1620" s="779"/>
      <c r="B1620" s="414" t="str">
        <f>IF(ROSTER!B42="","",ROSTER!B42)</f>
        <v/>
      </c>
      <c r="C1620" s="416" t="str">
        <f>IF(ROSTER!C$42="","",ROSTER!C$42)</f>
        <v/>
      </c>
      <c r="D1620" s="417"/>
      <c r="E1620" s="418"/>
      <c r="F1620" s="420">
        <f>IF(E1620="y",1,IF(E1620="S",1,0))</f>
        <v>0</v>
      </c>
      <c r="G1620" s="422">
        <f>IF(E1620="S",1,0)</f>
        <v>0</v>
      </c>
      <c r="H1620" s="424"/>
      <c r="I1620" s="425"/>
      <c r="J1620" s="428"/>
      <c r="K1620" s="429"/>
      <c r="L1620" s="432"/>
      <c r="M1620" s="433"/>
      <c r="N1620" s="436">
        <f>L1620+J1620</f>
        <v>0</v>
      </c>
      <c r="O1620" s="437"/>
      <c r="P1620" s="428"/>
      <c r="Q1620" s="429"/>
      <c r="R1620" s="432"/>
      <c r="S1620" s="440"/>
      <c r="T1620" s="432"/>
      <c r="U1620" s="425"/>
      <c r="V1620" s="440"/>
      <c r="W1620" s="425"/>
      <c r="X1620" s="428"/>
      <c r="Y1620" s="425"/>
      <c r="Z1620" s="428"/>
      <c r="AA1620" s="425"/>
      <c r="AB1620" s="428"/>
      <c r="AC1620" s="429"/>
      <c r="AD1620" s="432"/>
      <c r="AE1620" s="433"/>
      <c r="AF1620" s="442">
        <f>IF(AB1620=0,0,(AD1620/AB1620)*100)</f>
        <v>0</v>
      </c>
      <c r="AG1620" s="443"/>
      <c r="AH1620" s="428"/>
      <c r="AI1620" s="429"/>
      <c r="AJ1620" s="432"/>
      <c r="AK1620" s="433"/>
      <c r="AL1620" s="446">
        <f>IF(AH1620=0,0,(AJ1620/AH1620)*100)</f>
        <v>0</v>
      </c>
      <c r="AM1620" s="447"/>
      <c r="AN1620" s="428"/>
      <c r="AO1620" s="429"/>
      <c r="AP1620" s="432"/>
      <c r="AQ1620" s="433"/>
      <c r="AR1620" s="446">
        <f>IF(AN1620=0,0,(AP1620/AN1620)*100)</f>
        <v>0</v>
      </c>
      <c r="AS1620" s="447"/>
      <c r="AT1620" s="450">
        <f>AB1620+AH1620+AN1620</f>
        <v>0</v>
      </c>
      <c r="AU1620" s="451"/>
      <c r="AV1620" s="454">
        <f>AD1620+AJ1620+AP1620</f>
        <v>0</v>
      </c>
      <c r="AW1620" s="455"/>
      <c r="AX1620" s="446">
        <f>IF(AT1620=0,0,(AV1620/AT1620)*100)</f>
        <v>0</v>
      </c>
      <c r="AY1620" s="447"/>
      <c r="AZ1620" s="428"/>
      <c r="BA1620" s="429"/>
      <c r="BB1620" s="432"/>
      <c r="BC1620" s="433"/>
      <c r="BD1620" s="446">
        <f>IF(AZ1620=0,0,(BB1620/AZ1620)*100)</f>
        <v>0</v>
      </c>
      <c r="BE1620" s="447"/>
      <c r="BF1620" s="450">
        <f>AT1620+AZ1620</f>
        <v>0</v>
      </c>
      <c r="BG1620" s="451"/>
      <c r="BH1620" s="454">
        <f>AV1620+BB1620</f>
        <v>0</v>
      </c>
      <c r="BI1620" s="455"/>
      <c r="BJ1620" s="446">
        <f>IF(BF1620=0,0,(BH1620/BF1620)*100)</f>
        <v>0</v>
      </c>
      <c r="BK1620" s="447"/>
      <c r="BL1620" s="406">
        <f>(AD1620*2)+(AJ1620*2)+(AP1620*3)+BB1620</f>
        <v>0</v>
      </c>
      <c r="BM1620" s="407"/>
      <c r="BN1620" s="408"/>
      <c r="BO1620" s="404" t="e">
        <f>(BL1620*BR$1586)+(N1620*BR$1587)+(X1620*BR$1588)+(R1620*BR$1589)+(V1620*BR$1590)+(Z1620*BR$1591)</f>
        <v>#REF!</v>
      </c>
      <c r="BP1620" s="404" t="e">
        <f>((AZ1620-BB1620)*BR$1593)+((AT1620-AV1620)*BR$1592)+(H1620*BR$1594)+(P1620*BR$1595)</f>
        <v>#REF!</v>
      </c>
      <c r="BQ1620" s="53"/>
      <c r="BR1620" s="53"/>
      <c r="BS1620" s="779"/>
    </row>
    <row r="1621" spans="1:71" ht="21.75" customHeight="1" thickBot="1" x14ac:dyDescent="0.3">
      <c r="A1621" s="779"/>
      <c r="B1621" s="415"/>
      <c r="C1621" s="412" t="str">
        <f>IF(ROSTER!D$42="","",ROSTER!D$42)</f>
        <v/>
      </c>
      <c r="D1621" s="413"/>
      <c r="E1621" s="419"/>
      <c r="F1621" s="421"/>
      <c r="G1621" s="423"/>
      <c r="H1621" s="426"/>
      <c r="I1621" s="427"/>
      <c r="J1621" s="430"/>
      <c r="K1621" s="431"/>
      <c r="L1621" s="434"/>
      <c r="M1621" s="435"/>
      <c r="N1621" s="438" t="s">
        <v>14</v>
      </c>
      <c r="O1621" s="439"/>
      <c r="P1621" s="430"/>
      <c r="Q1621" s="431"/>
      <c r="R1621" s="434"/>
      <c r="S1621" s="441"/>
      <c r="T1621" s="434"/>
      <c r="U1621" s="427"/>
      <c r="V1621" s="441"/>
      <c r="W1621" s="427"/>
      <c r="X1621" s="430"/>
      <c r="Y1621" s="427"/>
      <c r="Z1621" s="430"/>
      <c r="AA1621" s="427"/>
      <c r="AB1621" s="430"/>
      <c r="AC1621" s="431"/>
      <c r="AD1621" s="434"/>
      <c r="AE1621" s="435"/>
      <c r="AF1621" s="444"/>
      <c r="AG1621" s="445"/>
      <c r="AH1621" s="430"/>
      <c r="AI1621" s="431"/>
      <c r="AJ1621" s="434"/>
      <c r="AK1621" s="435"/>
      <c r="AL1621" s="448"/>
      <c r="AM1621" s="449"/>
      <c r="AN1621" s="430"/>
      <c r="AO1621" s="431"/>
      <c r="AP1621" s="434"/>
      <c r="AQ1621" s="435"/>
      <c r="AR1621" s="448"/>
      <c r="AS1621" s="449"/>
      <c r="AT1621" s="452"/>
      <c r="AU1621" s="453"/>
      <c r="AV1621" s="456"/>
      <c r="AW1621" s="457"/>
      <c r="AX1621" s="448"/>
      <c r="AY1621" s="449"/>
      <c r="AZ1621" s="430"/>
      <c r="BA1621" s="431"/>
      <c r="BB1621" s="434"/>
      <c r="BC1621" s="435"/>
      <c r="BD1621" s="448"/>
      <c r="BE1621" s="449"/>
      <c r="BF1621" s="452"/>
      <c r="BG1621" s="453"/>
      <c r="BH1621" s="456"/>
      <c r="BI1621" s="457"/>
      <c r="BJ1621" s="448"/>
      <c r="BK1621" s="449"/>
      <c r="BL1621" s="409"/>
      <c r="BM1621" s="410"/>
      <c r="BN1621" s="411"/>
      <c r="BO1621" s="405"/>
      <c r="BP1621" s="405"/>
      <c r="BQ1621" s="53"/>
      <c r="BR1621" s="53"/>
      <c r="BS1621" s="779"/>
    </row>
    <row r="1622" spans="1:71" ht="21.75" hidden="1" customHeight="1" x14ac:dyDescent="0.3">
      <c r="A1622" s="779"/>
      <c r="B1622" s="414" t="str">
        <f>IF(ROSTER!B44="","",ROSTER!B44)</f>
        <v/>
      </c>
      <c r="C1622" s="416" t="str">
        <f>IF(ROSTER!C$44="","",ROSTER!C$44)</f>
        <v/>
      </c>
      <c r="D1622" s="417"/>
      <c r="E1622" s="418"/>
      <c r="F1622" s="420">
        <f>IF(E1622="y",1,IF(E1622="S",1,0))</f>
        <v>0</v>
      </c>
      <c r="G1622" s="422">
        <f>IF(E1622="S",1,0)</f>
        <v>0</v>
      </c>
      <c r="H1622" s="424"/>
      <c r="I1622" s="425"/>
      <c r="J1622" s="428"/>
      <c r="K1622" s="429"/>
      <c r="L1622" s="432"/>
      <c r="M1622" s="433"/>
      <c r="N1622" s="436">
        <f>L1622+J1622</f>
        <v>0</v>
      </c>
      <c r="O1622" s="437"/>
      <c r="P1622" s="428"/>
      <c r="Q1622" s="429"/>
      <c r="R1622" s="432"/>
      <c r="S1622" s="440"/>
      <c r="T1622" s="432"/>
      <c r="U1622" s="425"/>
      <c r="V1622" s="440"/>
      <c r="W1622" s="425"/>
      <c r="X1622" s="428"/>
      <c r="Y1622" s="425"/>
      <c r="Z1622" s="428"/>
      <c r="AA1622" s="425"/>
      <c r="AB1622" s="428"/>
      <c r="AC1622" s="429"/>
      <c r="AD1622" s="432"/>
      <c r="AE1622" s="433"/>
      <c r="AF1622" s="442">
        <f>IF(AB1622=0,0,(AD1622/AB1622)*100)</f>
        <v>0</v>
      </c>
      <c r="AG1622" s="443"/>
      <c r="AH1622" s="428"/>
      <c r="AI1622" s="429"/>
      <c r="AJ1622" s="432"/>
      <c r="AK1622" s="433"/>
      <c r="AL1622" s="446">
        <f>IF(AH1622=0,0,(AJ1622/AH1622)*100)</f>
        <v>0</v>
      </c>
      <c r="AM1622" s="447"/>
      <c r="AN1622" s="428"/>
      <c r="AO1622" s="429"/>
      <c r="AP1622" s="432"/>
      <c r="AQ1622" s="433"/>
      <c r="AR1622" s="446">
        <f>IF(AN1622=0,0,(AP1622/AN1622)*100)</f>
        <v>0</v>
      </c>
      <c r="AS1622" s="447"/>
      <c r="AT1622" s="450">
        <f>AB1622+AH1622+AN1622</f>
        <v>0</v>
      </c>
      <c r="AU1622" s="451"/>
      <c r="AV1622" s="454">
        <f>AD1622+AJ1622+AP1622</f>
        <v>0</v>
      </c>
      <c r="AW1622" s="455"/>
      <c r="AX1622" s="446">
        <f>IF(AT1622=0,0,(AV1622/AT1622)*100)</f>
        <v>0</v>
      </c>
      <c r="AY1622" s="447"/>
      <c r="AZ1622" s="428"/>
      <c r="BA1622" s="429"/>
      <c r="BB1622" s="432"/>
      <c r="BC1622" s="433"/>
      <c r="BD1622" s="446">
        <f>IF(AZ1622=0,0,(BB1622/AZ1622)*100)</f>
        <v>0</v>
      </c>
      <c r="BE1622" s="447"/>
      <c r="BF1622" s="450">
        <f>AT1622+AZ1622</f>
        <v>0</v>
      </c>
      <c r="BG1622" s="451"/>
      <c r="BH1622" s="454">
        <f>AV1622+BB1622</f>
        <v>0</v>
      </c>
      <c r="BI1622" s="455"/>
      <c r="BJ1622" s="446">
        <f>IF(BF1622=0,0,(BH1622/BF1622)*100)</f>
        <v>0</v>
      </c>
      <c r="BK1622" s="447"/>
      <c r="BL1622" s="406">
        <f>(AD1622*2)+(AJ1622*2)+(AP1622*3)+BB1622</f>
        <v>0</v>
      </c>
      <c r="BM1622" s="407"/>
      <c r="BN1622" s="408"/>
      <c r="BO1622" s="404" t="e">
        <f>(BL1622*BR$1586)+(N1622*BR$1587)+(X1622*BR$1588)+(R1622*BR$1589)+(V1622*BR$1590)+(Z1622*BR$1591)</f>
        <v>#REF!</v>
      </c>
      <c r="BP1622" s="404" t="e">
        <f>((AZ1622-BB1622)*BR$1593)+((AT1622-AV1622)*BR$1592)+(H1622*BR$1594)+(P1622*BR$1595)</f>
        <v>#REF!</v>
      </c>
      <c r="BQ1622" s="53"/>
      <c r="BR1622" s="53"/>
      <c r="BS1622" s="779"/>
    </row>
    <row r="1623" spans="1:71" ht="21.75" hidden="1" customHeight="1" x14ac:dyDescent="0.3">
      <c r="A1623" s="779"/>
      <c r="B1623" s="415"/>
      <c r="C1623" s="412" t="str">
        <f>IF(ROSTER!D$44="","",ROSTER!D$44)</f>
        <v/>
      </c>
      <c r="D1623" s="413"/>
      <c r="E1623" s="419"/>
      <c r="F1623" s="421"/>
      <c r="G1623" s="423"/>
      <c r="H1623" s="426"/>
      <c r="I1623" s="427"/>
      <c r="J1623" s="430"/>
      <c r="K1623" s="431"/>
      <c r="L1623" s="434"/>
      <c r="M1623" s="435"/>
      <c r="N1623" s="438" t="s">
        <v>14</v>
      </c>
      <c r="O1623" s="439"/>
      <c r="P1623" s="430"/>
      <c r="Q1623" s="431"/>
      <c r="R1623" s="434"/>
      <c r="S1623" s="441"/>
      <c r="T1623" s="434"/>
      <c r="U1623" s="427"/>
      <c r="V1623" s="441"/>
      <c r="W1623" s="427"/>
      <c r="X1623" s="430"/>
      <c r="Y1623" s="427"/>
      <c r="Z1623" s="430"/>
      <c r="AA1623" s="427"/>
      <c r="AB1623" s="430"/>
      <c r="AC1623" s="431"/>
      <c r="AD1623" s="434"/>
      <c r="AE1623" s="435"/>
      <c r="AF1623" s="444"/>
      <c r="AG1623" s="445"/>
      <c r="AH1623" s="430"/>
      <c r="AI1623" s="431"/>
      <c r="AJ1623" s="434"/>
      <c r="AK1623" s="435"/>
      <c r="AL1623" s="448"/>
      <c r="AM1623" s="449"/>
      <c r="AN1623" s="430"/>
      <c r="AO1623" s="431"/>
      <c r="AP1623" s="434"/>
      <c r="AQ1623" s="435"/>
      <c r="AR1623" s="448"/>
      <c r="AS1623" s="449"/>
      <c r="AT1623" s="452"/>
      <c r="AU1623" s="453"/>
      <c r="AV1623" s="456"/>
      <c r="AW1623" s="457"/>
      <c r="AX1623" s="448"/>
      <c r="AY1623" s="449"/>
      <c r="AZ1623" s="430"/>
      <c r="BA1623" s="431"/>
      <c r="BB1623" s="434"/>
      <c r="BC1623" s="435"/>
      <c r="BD1623" s="448"/>
      <c r="BE1623" s="449"/>
      <c r="BF1623" s="452"/>
      <c r="BG1623" s="453"/>
      <c r="BH1623" s="456"/>
      <c r="BI1623" s="457"/>
      <c r="BJ1623" s="448"/>
      <c r="BK1623" s="449"/>
      <c r="BL1623" s="409"/>
      <c r="BM1623" s="410"/>
      <c r="BN1623" s="411"/>
      <c r="BO1623" s="405"/>
      <c r="BP1623" s="405"/>
      <c r="BQ1623" s="53"/>
      <c r="BR1623" s="53"/>
      <c r="BS1623" s="779"/>
    </row>
    <row r="1624" spans="1:71" ht="21.75" hidden="1" customHeight="1" x14ac:dyDescent="0.3">
      <c r="A1624" s="779"/>
      <c r="B1624" s="414" t="str">
        <f>IF(ROSTER!B46="","",ROSTER!B46)</f>
        <v/>
      </c>
      <c r="C1624" s="416" t="str">
        <f>IF(ROSTER!C$46="","",ROSTER!C$46)</f>
        <v/>
      </c>
      <c r="D1624" s="417"/>
      <c r="E1624" s="418"/>
      <c r="F1624" s="420">
        <f>IF(E1624="y",1,IF(E1624="S",1,0))</f>
        <v>0</v>
      </c>
      <c r="G1624" s="422">
        <f>IF(E1624="S",1,0)</f>
        <v>0</v>
      </c>
      <c r="H1624" s="424"/>
      <c r="I1624" s="425"/>
      <c r="J1624" s="428"/>
      <c r="K1624" s="429"/>
      <c r="L1624" s="432"/>
      <c r="M1624" s="433"/>
      <c r="N1624" s="436">
        <f>L1624+J1624</f>
        <v>0</v>
      </c>
      <c r="O1624" s="437"/>
      <c r="P1624" s="428"/>
      <c r="Q1624" s="429"/>
      <c r="R1624" s="432"/>
      <c r="S1624" s="440"/>
      <c r="T1624" s="432"/>
      <c r="U1624" s="425"/>
      <c r="V1624" s="440"/>
      <c r="W1624" s="425"/>
      <c r="X1624" s="428"/>
      <c r="Y1624" s="425"/>
      <c r="Z1624" s="428"/>
      <c r="AA1624" s="425"/>
      <c r="AB1624" s="428"/>
      <c r="AC1624" s="429"/>
      <c r="AD1624" s="432"/>
      <c r="AE1624" s="433"/>
      <c r="AF1624" s="442">
        <f>IF(AB1624=0,0,(AD1624/AB1624)*100)</f>
        <v>0</v>
      </c>
      <c r="AG1624" s="443"/>
      <c r="AH1624" s="428"/>
      <c r="AI1624" s="429"/>
      <c r="AJ1624" s="432"/>
      <c r="AK1624" s="433"/>
      <c r="AL1624" s="446">
        <f>IF(AH1624=0,0,(AJ1624/AH1624)*100)</f>
        <v>0</v>
      </c>
      <c r="AM1624" s="447"/>
      <c r="AN1624" s="428"/>
      <c r="AO1624" s="429"/>
      <c r="AP1624" s="432"/>
      <c r="AQ1624" s="433"/>
      <c r="AR1624" s="446">
        <f>IF(AN1624=0,0,(AP1624/AN1624)*100)</f>
        <v>0</v>
      </c>
      <c r="AS1624" s="447"/>
      <c r="AT1624" s="450">
        <f>AB1624+AH1624+AN1624</f>
        <v>0</v>
      </c>
      <c r="AU1624" s="451"/>
      <c r="AV1624" s="454">
        <f>AD1624+AJ1624+AP1624</f>
        <v>0</v>
      </c>
      <c r="AW1624" s="455"/>
      <c r="AX1624" s="446">
        <f>IF(AT1624=0,0,(AV1624/AT1624)*100)</f>
        <v>0</v>
      </c>
      <c r="AY1624" s="447"/>
      <c r="AZ1624" s="428"/>
      <c r="BA1624" s="429"/>
      <c r="BB1624" s="432"/>
      <c r="BC1624" s="433"/>
      <c r="BD1624" s="446">
        <f>IF(AZ1624=0,0,(BB1624/AZ1624)*100)</f>
        <v>0</v>
      </c>
      <c r="BE1624" s="447"/>
      <c r="BF1624" s="450">
        <f>AT1624+AZ1624</f>
        <v>0</v>
      </c>
      <c r="BG1624" s="451"/>
      <c r="BH1624" s="454">
        <f>AV1624+BB1624</f>
        <v>0</v>
      </c>
      <c r="BI1624" s="455"/>
      <c r="BJ1624" s="446">
        <f>IF(BF1624=0,0,(BH1624/BF1624)*100)</f>
        <v>0</v>
      </c>
      <c r="BK1624" s="447"/>
      <c r="BL1624" s="406">
        <f>(AD1624*2)+(AJ1624*2)+(AP1624*3)+BB1624</f>
        <v>0</v>
      </c>
      <c r="BM1624" s="407"/>
      <c r="BN1624" s="408"/>
      <c r="BO1624" s="402" t="e">
        <f>(BL1624*BR$74)+(N1624*BR$75)+(X1624*BR$76)+(R1624*BR$77)+(V1624*BR$78)+(Z1624*BR$79)</f>
        <v>#REF!</v>
      </c>
      <c r="BP1624" s="404" t="e">
        <f>((AZ1624-BB1624)*BR$81)+((AT1624-AV1624)*BR$80)+(H1624*BR$82)+(P1624*BR$83)</f>
        <v>#REF!</v>
      </c>
      <c r="BQ1624" s="53"/>
      <c r="BR1624" s="53"/>
      <c r="BS1624" s="779"/>
    </row>
    <row r="1625" spans="1:71" ht="22.5" hidden="1" customHeight="1" x14ac:dyDescent="0.3">
      <c r="A1625" s="779"/>
      <c r="B1625" s="415"/>
      <c r="C1625" s="412" t="str">
        <f>IF(ROSTER!D$46="","",ROSTER!D$46)</f>
        <v/>
      </c>
      <c r="D1625" s="413"/>
      <c r="E1625" s="419"/>
      <c r="F1625" s="421"/>
      <c r="G1625" s="423"/>
      <c r="H1625" s="426"/>
      <c r="I1625" s="427"/>
      <c r="J1625" s="430"/>
      <c r="K1625" s="431"/>
      <c r="L1625" s="434"/>
      <c r="M1625" s="435"/>
      <c r="N1625" s="438" t="s">
        <v>14</v>
      </c>
      <c r="O1625" s="439"/>
      <c r="P1625" s="430"/>
      <c r="Q1625" s="431"/>
      <c r="R1625" s="434"/>
      <c r="S1625" s="441"/>
      <c r="T1625" s="434"/>
      <c r="U1625" s="427"/>
      <c r="V1625" s="441"/>
      <c r="W1625" s="427"/>
      <c r="X1625" s="430"/>
      <c r="Y1625" s="427"/>
      <c r="Z1625" s="430"/>
      <c r="AA1625" s="427"/>
      <c r="AB1625" s="430"/>
      <c r="AC1625" s="431"/>
      <c r="AD1625" s="434"/>
      <c r="AE1625" s="435"/>
      <c r="AF1625" s="444"/>
      <c r="AG1625" s="445"/>
      <c r="AH1625" s="430"/>
      <c r="AI1625" s="431"/>
      <c r="AJ1625" s="434"/>
      <c r="AK1625" s="435"/>
      <c r="AL1625" s="448"/>
      <c r="AM1625" s="449"/>
      <c r="AN1625" s="430"/>
      <c r="AO1625" s="431"/>
      <c r="AP1625" s="434"/>
      <c r="AQ1625" s="435"/>
      <c r="AR1625" s="448"/>
      <c r="AS1625" s="449"/>
      <c r="AT1625" s="452"/>
      <c r="AU1625" s="453"/>
      <c r="AV1625" s="456"/>
      <c r="AW1625" s="457"/>
      <c r="AX1625" s="448"/>
      <c r="AY1625" s="449"/>
      <c r="AZ1625" s="430"/>
      <c r="BA1625" s="431"/>
      <c r="BB1625" s="434"/>
      <c r="BC1625" s="435"/>
      <c r="BD1625" s="448"/>
      <c r="BE1625" s="449"/>
      <c r="BF1625" s="452"/>
      <c r="BG1625" s="453"/>
      <c r="BH1625" s="456"/>
      <c r="BI1625" s="457"/>
      <c r="BJ1625" s="448"/>
      <c r="BK1625" s="449"/>
      <c r="BL1625" s="409"/>
      <c r="BM1625" s="410"/>
      <c r="BN1625" s="411"/>
      <c r="BO1625" s="403"/>
      <c r="BP1625" s="405"/>
      <c r="BQ1625" s="53"/>
      <c r="BR1625" s="53"/>
      <c r="BS1625" s="779"/>
    </row>
    <row r="1626" spans="1:71" ht="21.75" hidden="1" customHeight="1" x14ac:dyDescent="0.3">
      <c r="A1626" s="779"/>
      <c r="B1626" s="414" t="str">
        <f>IF(ROSTER!B48="","",ROSTER!B48)</f>
        <v/>
      </c>
      <c r="C1626" s="416" t="str">
        <f>IF(ROSTER!C$48="","",ROSTER!C$48)</f>
        <v/>
      </c>
      <c r="D1626" s="417"/>
      <c r="E1626" s="418"/>
      <c r="F1626" s="420">
        <f t="shared" ref="F1626" si="900">IF(E1626="y",1,IF(E1626="S",1,0))</f>
        <v>0</v>
      </c>
      <c r="G1626" s="422">
        <f t="shared" ref="G1626" si="901">IF(E1626="S",1,0)</f>
        <v>0</v>
      </c>
      <c r="H1626" s="424"/>
      <c r="I1626" s="425"/>
      <c r="J1626" s="428"/>
      <c r="K1626" s="429"/>
      <c r="L1626" s="432"/>
      <c r="M1626" s="433"/>
      <c r="N1626" s="436">
        <f t="shared" ref="N1626" si="902">L1626+J1626</f>
        <v>0</v>
      </c>
      <c r="O1626" s="437"/>
      <c r="P1626" s="428"/>
      <c r="Q1626" s="429"/>
      <c r="R1626" s="432"/>
      <c r="S1626" s="440"/>
      <c r="T1626" s="432"/>
      <c r="U1626" s="425"/>
      <c r="V1626" s="440"/>
      <c r="W1626" s="425"/>
      <c r="X1626" s="428"/>
      <c r="Y1626" s="425"/>
      <c r="Z1626" s="428"/>
      <c r="AA1626" s="425"/>
      <c r="AB1626" s="428"/>
      <c r="AC1626" s="429"/>
      <c r="AD1626" s="432"/>
      <c r="AE1626" s="433"/>
      <c r="AF1626" s="442"/>
      <c r="AG1626" s="443"/>
      <c r="AH1626" s="428"/>
      <c r="AI1626" s="429"/>
      <c r="AJ1626" s="432"/>
      <c r="AK1626" s="433"/>
      <c r="AL1626" s="446">
        <f t="shared" ref="AL1626" si="903">IF(AH1626=0,0,(AJ1626/AH1626)*100)</f>
        <v>0</v>
      </c>
      <c r="AM1626" s="447"/>
      <c r="AN1626" s="428"/>
      <c r="AO1626" s="429"/>
      <c r="AP1626" s="432"/>
      <c r="AQ1626" s="433"/>
      <c r="AR1626" s="446">
        <f t="shared" ref="AR1626" si="904">IF(AN1626=0,0,(AP1626/AN1626)*100)</f>
        <v>0</v>
      </c>
      <c r="AS1626" s="447"/>
      <c r="AT1626" s="450">
        <f t="shared" ref="AT1626" si="905">AB1626+AH1626+AN1626</f>
        <v>0</v>
      </c>
      <c r="AU1626" s="451"/>
      <c r="AV1626" s="454">
        <f t="shared" ref="AV1626" si="906">AD1626+AJ1626+AP1626</f>
        <v>0</v>
      </c>
      <c r="AW1626" s="455"/>
      <c r="AX1626" s="446">
        <f t="shared" ref="AX1626" si="907">IF(AT1626=0,0,(AV1626/AT1626)*100)</f>
        <v>0</v>
      </c>
      <c r="AY1626" s="447"/>
      <c r="AZ1626" s="428"/>
      <c r="BA1626" s="429"/>
      <c r="BB1626" s="432"/>
      <c r="BC1626" s="433"/>
      <c r="BD1626" s="446">
        <f t="shared" ref="BD1626" si="908">IF(AZ1626=0,0,(BB1626/AZ1626)*100)</f>
        <v>0</v>
      </c>
      <c r="BE1626" s="447"/>
      <c r="BF1626" s="450">
        <f t="shared" ref="BF1626" si="909">AT1626+AZ1626</f>
        <v>0</v>
      </c>
      <c r="BG1626" s="451"/>
      <c r="BH1626" s="454">
        <f t="shared" ref="BH1626" si="910">AV1626+BB1626</f>
        <v>0</v>
      </c>
      <c r="BI1626" s="455"/>
      <c r="BJ1626" s="446">
        <f t="shared" ref="BJ1626" si="911">IF(BF1626=0,0,(BH1626/BF1626)*100)</f>
        <v>0</v>
      </c>
      <c r="BK1626" s="447"/>
      <c r="BL1626" s="406">
        <f t="shared" ref="BL1626" si="912">(AD1626*2)+(AJ1626*2)+(AP1626*3)+BB1626</f>
        <v>0</v>
      </c>
      <c r="BM1626" s="407"/>
      <c r="BN1626" s="408"/>
      <c r="BO1626" s="402" t="e">
        <f>(BL1626*BR$74)+(N1626*BR$75)+(X1626*BR$76)+(R1626*BR$77)+(V1626*BR$78)+(Z1626*BR$79)</f>
        <v>#REF!</v>
      </c>
      <c r="BP1626" s="404" t="e">
        <f>((AZ1626-BB1626)*BR$81)+((AT1626-AV1626)*BR$80)+(H1626*BR$82)+(P1626*BR$83)</f>
        <v>#REF!</v>
      </c>
      <c r="BQ1626" s="53"/>
      <c r="BR1626" s="53"/>
      <c r="BS1626" s="779"/>
    </row>
    <row r="1627" spans="1:71" ht="22.5" hidden="1" customHeight="1" x14ac:dyDescent="0.3">
      <c r="A1627" s="779"/>
      <c r="B1627" s="415"/>
      <c r="C1627" s="412" t="str">
        <f>IF(ROSTER!D$48="","",ROSTER!D$48)</f>
        <v/>
      </c>
      <c r="D1627" s="413"/>
      <c r="E1627" s="419"/>
      <c r="F1627" s="421"/>
      <c r="G1627" s="423"/>
      <c r="H1627" s="426"/>
      <c r="I1627" s="427"/>
      <c r="J1627" s="430"/>
      <c r="K1627" s="431"/>
      <c r="L1627" s="434"/>
      <c r="M1627" s="435"/>
      <c r="N1627" s="438" t="s">
        <v>14</v>
      </c>
      <c r="O1627" s="439"/>
      <c r="P1627" s="430"/>
      <c r="Q1627" s="431"/>
      <c r="R1627" s="434"/>
      <c r="S1627" s="441"/>
      <c r="T1627" s="434"/>
      <c r="U1627" s="427"/>
      <c r="V1627" s="441"/>
      <c r="W1627" s="427"/>
      <c r="X1627" s="430"/>
      <c r="Y1627" s="427"/>
      <c r="Z1627" s="430"/>
      <c r="AA1627" s="427"/>
      <c r="AB1627" s="430"/>
      <c r="AC1627" s="431"/>
      <c r="AD1627" s="434"/>
      <c r="AE1627" s="435"/>
      <c r="AF1627" s="444"/>
      <c r="AG1627" s="445"/>
      <c r="AH1627" s="430"/>
      <c r="AI1627" s="431"/>
      <c r="AJ1627" s="434"/>
      <c r="AK1627" s="435"/>
      <c r="AL1627" s="448"/>
      <c r="AM1627" s="449"/>
      <c r="AN1627" s="430"/>
      <c r="AO1627" s="431"/>
      <c r="AP1627" s="434"/>
      <c r="AQ1627" s="435"/>
      <c r="AR1627" s="448"/>
      <c r="AS1627" s="449"/>
      <c r="AT1627" s="452"/>
      <c r="AU1627" s="453"/>
      <c r="AV1627" s="456"/>
      <c r="AW1627" s="457"/>
      <c r="AX1627" s="448"/>
      <c r="AY1627" s="449"/>
      <c r="AZ1627" s="430"/>
      <c r="BA1627" s="431"/>
      <c r="BB1627" s="434"/>
      <c r="BC1627" s="435"/>
      <c r="BD1627" s="448"/>
      <c r="BE1627" s="449"/>
      <c r="BF1627" s="452"/>
      <c r="BG1627" s="453"/>
      <c r="BH1627" s="456"/>
      <c r="BI1627" s="457"/>
      <c r="BJ1627" s="448"/>
      <c r="BK1627" s="449"/>
      <c r="BL1627" s="409"/>
      <c r="BM1627" s="410"/>
      <c r="BN1627" s="411"/>
      <c r="BO1627" s="403"/>
      <c r="BP1627" s="405"/>
      <c r="BQ1627" s="53"/>
      <c r="BR1627" s="53"/>
      <c r="BS1627" s="779"/>
    </row>
    <row r="1628" spans="1:71" ht="21.75" hidden="1" customHeight="1" x14ac:dyDescent="0.3">
      <c r="A1628" s="779"/>
      <c r="B1628" s="414" t="str">
        <f>IF(ROSTER!B50="","",ROSTER!B50)</f>
        <v/>
      </c>
      <c r="C1628" s="416" t="str">
        <f>IF(ROSTER!C$50="","",ROSTER!C$50)</f>
        <v/>
      </c>
      <c r="D1628" s="417"/>
      <c r="E1628" s="418"/>
      <c r="F1628" s="420">
        <f t="shared" ref="F1628" si="913">IF(E1628="y",1,IF(E1628="S",1,0))</f>
        <v>0</v>
      </c>
      <c r="G1628" s="422">
        <f t="shared" ref="G1628" si="914">IF(E1628="S",1,0)</f>
        <v>0</v>
      </c>
      <c r="H1628" s="424"/>
      <c r="I1628" s="425"/>
      <c r="J1628" s="428"/>
      <c r="K1628" s="429"/>
      <c r="L1628" s="432"/>
      <c r="M1628" s="433"/>
      <c r="N1628" s="436">
        <f t="shared" ref="N1628" si="915">L1628+J1628</f>
        <v>0</v>
      </c>
      <c r="O1628" s="437"/>
      <c r="P1628" s="428"/>
      <c r="Q1628" s="429"/>
      <c r="R1628" s="432"/>
      <c r="S1628" s="440"/>
      <c r="T1628" s="432"/>
      <c r="U1628" s="425"/>
      <c r="V1628" s="440"/>
      <c r="W1628" s="425"/>
      <c r="X1628" s="428"/>
      <c r="Y1628" s="425"/>
      <c r="Z1628" s="428"/>
      <c r="AA1628" s="425"/>
      <c r="AB1628" s="428"/>
      <c r="AC1628" s="429"/>
      <c r="AD1628" s="432"/>
      <c r="AE1628" s="433"/>
      <c r="AF1628" s="442"/>
      <c r="AG1628" s="443"/>
      <c r="AH1628" s="428"/>
      <c r="AI1628" s="429"/>
      <c r="AJ1628" s="432"/>
      <c r="AK1628" s="433"/>
      <c r="AL1628" s="446">
        <f t="shared" ref="AL1628" si="916">IF(AH1628=0,0,(AJ1628/AH1628)*100)</f>
        <v>0</v>
      </c>
      <c r="AM1628" s="447"/>
      <c r="AN1628" s="428"/>
      <c r="AO1628" s="429"/>
      <c r="AP1628" s="432"/>
      <c r="AQ1628" s="433"/>
      <c r="AR1628" s="446">
        <f t="shared" ref="AR1628" si="917">IF(AN1628=0,0,(AP1628/AN1628)*100)</f>
        <v>0</v>
      </c>
      <c r="AS1628" s="447"/>
      <c r="AT1628" s="450">
        <f t="shared" ref="AT1628" si="918">AB1628+AH1628+AN1628</f>
        <v>0</v>
      </c>
      <c r="AU1628" s="451"/>
      <c r="AV1628" s="454">
        <f t="shared" ref="AV1628" si="919">AD1628+AJ1628+AP1628</f>
        <v>0</v>
      </c>
      <c r="AW1628" s="455"/>
      <c r="AX1628" s="446">
        <f t="shared" ref="AX1628" si="920">IF(AT1628=0,0,(AV1628/AT1628)*100)</f>
        <v>0</v>
      </c>
      <c r="AY1628" s="447"/>
      <c r="AZ1628" s="428"/>
      <c r="BA1628" s="429"/>
      <c r="BB1628" s="432"/>
      <c r="BC1628" s="433"/>
      <c r="BD1628" s="446">
        <f t="shared" ref="BD1628" si="921">IF(AZ1628=0,0,(BB1628/AZ1628)*100)</f>
        <v>0</v>
      </c>
      <c r="BE1628" s="447"/>
      <c r="BF1628" s="450">
        <f t="shared" ref="BF1628" si="922">AT1628+AZ1628</f>
        <v>0</v>
      </c>
      <c r="BG1628" s="451"/>
      <c r="BH1628" s="454">
        <f t="shared" ref="BH1628" si="923">AV1628+BB1628</f>
        <v>0</v>
      </c>
      <c r="BI1628" s="455"/>
      <c r="BJ1628" s="446">
        <f t="shared" ref="BJ1628" si="924">IF(BF1628=0,0,(BH1628/BF1628)*100)</f>
        <v>0</v>
      </c>
      <c r="BK1628" s="447"/>
      <c r="BL1628" s="406">
        <f t="shared" ref="BL1628" si="925">(AD1628*2)+(AJ1628*2)+(AP1628*3)+BB1628</f>
        <v>0</v>
      </c>
      <c r="BM1628" s="407"/>
      <c r="BN1628" s="408"/>
      <c r="BO1628" s="402" t="e">
        <f>(BL1628*BR$74)+(N1628*BR$75)+(X1628*BR$76)+(R1628*BR$77)+(V1628*BR$78)+(Z1628*BR$79)</f>
        <v>#REF!</v>
      </c>
      <c r="BP1628" s="404" t="e">
        <f>((AZ1628-BB1628)*BR$81)+((AT1628-AV1628)*BR$80)+(H1628*BR$82)+(P1628*BR$83)</f>
        <v>#REF!</v>
      </c>
      <c r="BQ1628" s="53"/>
      <c r="BR1628" s="53"/>
      <c r="BS1628" s="779"/>
    </row>
    <row r="1629" spans="1:71" ht="22.5" hidden="1" customHeight="1" thickBot="1" x14ac:dyDescent="0.3">
      <c r="A1629" s="779"/>
      <c r="B1629" s="415"/>
      <c r="C1629" s="412" t="str">
        <f>IF(ROSTER!D$50="","",ROSTER!D$50)</f>
        <v/>
      </c>
      <c r="D1629" s="413"/>
      <c r="E1629" s="419"/>
      <c r="F1629" s="421"/>
      <c r="G1629" s="423"/>
      <c r="H1629" s="426"/>
      <c r="I1629" s="427"/>
      <c r="J1629" s="430"/>
      <c r="K1629" s="431"/>
      <c r="L1629" s="434"/>
      <c r="M1629" s="435"/>
      <c r="N1629" s="438" t="s">
        <v>14</v>
      </c>
      <c r="O1629" s="439"/>
      <c r="P1629" s="430"/>
      <c r="Q1629" s="431"/>
      <c r="R1629" s="434"/>
      <c r="S1629" s="441"/>
      <c r="T1629" s="434"/>
      <c r="U1629" s="427"/>
      <c r="V1629" s="441"/>
      <c r="W1629" s="427"/>
      <c r="X1629" s="430"/>
      <c r="Y1629" s="427"/>
      <c r="Z1629" s="430"/>
      <c r="AA1629" s="427"/>
      <c r="AB1629" s="430"/>
      <c r="AC1629" s="431"/>
      <c r="AD1629" s="434"/>
      <c r="AE1629" s="435"/>
      <c r="AF1629" s="444"/>
      <c r="AG1629" s="445"/>
      <c r="AH1629" s="430"/>
      <c r="AI1629" s="431"/>
      <c r="AJ1629" s="434"/>
      <c r="AK1629" s="435"/>
      <c r="AL1629" s="448"/>
      <c r="AM1629" s="449"/>
      <c r="AN1629" s="430"/>
      <c r="AO1629" s="431"/>
      <c r="AP1629" s="434"/>
      <c r="AQ1629" s="435"/>
      <c r="AR1629" s="448"/>
      <c r="AS1629" s="449"/>
      <c r="AT1629" s="452"/>
      <c r="AU1629" s="453"/>
      <c r="AV1629" s="456"/>
      <c r="AW1629" s="457"/>
      <c r="AX1629" s="448"/>
      <c r="AY1629" s="449"/>
      <c r="AZ1629" s="430"/>
      <c r="BA1629" s="431"/>
      <c r="BB1629" s="434"/>
      <c r="BC1629" s="435"/>
      <c r="BD1629" s="448"/>
      <c r="BE1629" s="449"/>
      <c r="BF1629" s="452"/>
      <c r="BG1629" s="453"/>
      <c r="BH1629" s="456"/>
      <c r="BI1629" s="457"/>
      <c r="BJ1629" s="448"/>
      <c r="BK1629" s="449"/>
      <c r="BL1629" s="409"/>
      <c r="BM1629" s="410"/>
      <c r="BN1629" s="411"/>
      <c r="BO1629" s="403"/>
      <c r="BP1629" s="405"/>
      <c r="BQ1629" s="53"/>
      <c r="BR1629" s="53"/>
      <c r="BS1629" s="779"/>
    </row>
    <row r="1630" spans="1:71" s="224" customFormat="1" ht="33.6" customHeight="1" x14ac:dyDescent="0.5">
      <c r="A1630" s="789"/>
      <c r="B1630" s="376"/>
      <c r="C1630" s="377"/>
      <c r="D1630" s="377" t="s">
        <v>10</v>
      </c>
      <c r="E1630" s="380"/>
      <c r="F1630" s="223"/>
      <c r="G1630" s="223"/>
      <c r="H1630" s="382">
        <f>SUM(H1586:I1629)</f>
        <v>0</v>
      </c>
      <c r="I1630" s="383"/>
      <c r="J1630" s="382">
        <f>SUM(J1586:K1629)</f>
        <v>0</v>
      </c>
      <c r="K1630" s="383"/>
      <c r="L1630" s="386">
        <f>SUM(L1586:M1629)</f>
        <v>0</v>
      </c>
      <c r="M1630" s="387"/>
      <c r="N1630" s="358">
        <f>L1630+J1630</f>
        <v>0</v>
      </c>
      <c r="O1630" s="359"/>
      <c r="P1630" s="386">
        <f>SUM(P1586:Q1629)</f>
        <v>0</v>
      </c>
      <c r="Q1630" s="383"/>
      <c r="R1630" s="386">
        <f t="shared" ref="R1630" si="926">SUM(R1586:S1629)</f>
        <v>0</v>
      </c>
      <c r="S1630" s="387"/>
      <c r="T1630" s="386">
        <f t="shared" ref="T1630" si="927">SUM(T1586:U1629)</f>
        <v>0</v>
      </c>
      <c r="U1630" s="359"/>
      <c r="V1630" s="387">
        <f t="shared" ref="V1630" si="928">SUM(V1586:W1629)</f>
        <v>0</v>
      </c>
      <c r="W1630" s="387"/>
      <c r="X1630" s="382">
        <f t="shared" ref="X1630" si="929">SUM(X1586:Y1629)</f>
        <v>0</v>
      </c>
      <c r="Y1630" s="359"/>
      <c r="Z1630" s="382">
        <f t="shared" ref="Z1630" si="930">SUM(Z1586:AA1629)</f>
        <v>0</v>
      </c>
      <c r="AA1630" s="359"/>
      <c r="AB1630" s="387">
        <f t="shared" ref="AB1630" si="931">SUM(AB1586:AC1629)</f>
        <v>0</v>
      </c>
      <c r="AC1630" s="383"/>
      <c r="AD1630" s="386">
        <f t="shared" ref="AD1630" si="932">SUM(AD1586:AE1629)</f>
        <v>0</v>
      </c>
      <c r="AE1630" s="387"/>
      <c r="AF1630" s="358">
        <f t="shared" ref="AF1630" si="933">SUM(AF1586:AG1629)</f>
        <v>0</v>
      </c>
      <c r="AG1630" s="359"/>
      <c r="AH1630" s="386">
        <f t="shared" ref="AH1630" si="934">SUM(AH1586:AI1629)</f>
        <v>0</v>
      </c>
      <c r="AI1630" s="383"/>
      <c r="AJ1630" s="386">
        <f t="shared" ref="AJ1630" si="935">SUM(AJ1586:AK1629)</f>
        <v>0</v>
      </c>
      <c r="AK1630" s="387"/>
      <c r="AL1630" s="358">
        <f>IF(AH1630=0,0,(AJ1630/AH1630)*100)</f>
        <v>0</v>
      </c>
      <c r="AM1630" s="359"/>
      <c r="AN1630" s="386">
        <f>SUM(AN1586:AO1629)</f>
        <v>0</v>
      </c>
      <c r="AO1630" s="383"/>
      <c r="AP1630" s="386">
        <f>SUM(AP1586:AQ1629)</f>
        <v>0</v>
      </c>
      <c r="AQ1630" s="387"/>
      <c r="AR1630" s="358">
        <f>IF(AN1630=0,0,(AP1630/AN1630)*100)</f>
        <v>0</v>
      </c>
      <c r="AS1630" s="359"/>
      <c r="AT1630" s="382">
        <f>AB1630+AH1630+AN1630</f>
        <v>0</v>
      </c>
      <c r="AU1630" s="383"/>
      <c r="AV1630" s="386">
        <f>AD1630+AJ1630+AP1630</f>
        <v>0</v>
      </c>
      <c r="AW1630" s="392"/>
      <c r="AX1630" s="358">
        <f>IF(AT1630=0,0,(AV1630/AT1630)*100)</f>
        <v>0</v>
      </c>
      <c r="AY1630" s="359"/>
      <c r="AZ1630" s="386">
        <f>SUM(AZ1586:BA1629)</f>
        <v>0</v>
      </c>
      <c r="BA1630" s="383"/>
      <c r="BB1630" s="386">
        <f>SUM(BB1586:BC1629)</f>
        <v>0</v>
      </c>
      <c r="BC1630" s="387"/>
      <c r="BD1630" s="358">
        <f>IF(AZ1630=0,0,(BB1630/AZ1630)*100)</f>
        <v>0</v>
      </c>
      <c r="BE1630" s="359"/>
      <c r="BF1630" s="382">
        <f>AT1630+AZ1630</f>
        <v>0</v>
      </c>
      <c r="BG1630" s="383"/>
      <c r="BH1630" s="386">
        <f>AV1630+BB1630</f>
        <v>0</v>
      </c>
      <c r="BI1630" s="392"/>
      <c r="BJ1630" s="358">
        <f>IF(BF1630=0,0,(BH1630/BF1630)*100)</f>
        <v>0</v>
      </c>
      <c r="BK1630" s="394"/>
      <c r="BL1630" s="396">
        <f>SUM(BL1586:BN1629)</f>
        <v>0</v>
      </c>
      <c r="BM1630" s="397"/>
      <c r="BN1630" s="398"/>
      <c r="BO1630" s="402" t="e">
        <f>(BL1630*BR$74)+(N1630*BR$75)+(X1630*BR$76)+(R1630*BR$77)+(V1630*BR$78)+(Z1630*BR$79)</f>
        <v>#REF!</v>
      </c>
      <c r="BP1630" s="404" t="e">
        <f>((AZ1630-BB1630)*BR$81)+((AT1630-AV1630)*BR$80)+(H1630*BR$82)+(P1630*BR$83)</f>
        <v>#REF!</v>
      </c>
      <c r="BQ1630" s="222"/>
      <c r="BR1630" s="222"/>
      <c r="BS1630" s="789"/>
    </row>
    <row r="1631" spans="1:71" s="224" customFormat="1" ht="33.950000000000003" customHeight="1" thickBot="1" x14ac:dyDescent="0.55000000000000004">
      <c r="A1631" s="789"/>
      <c r="B1631" s="378"/>
      <c r="C1631" s="379"/>
      <c r="D1631" s="379"/>
      <c r="E1631" s="381"/>
      <c r="F1631" s="225"/>
      <c r="G1631" s="225"/>
      <c r="H1631" s="384"/>
      <c r="I1631" s="385"/>
      <c r="J1631" s="384"/>
      <c r="K1631" s="385"/>
      <c r="L1631" s="388"/>
      <c r="M1631" s="389"/>
      <c r="N1631" s="390" t="s">
        <v>14</v>
      </c>
      <c r="O1631" s="391"/>
      <c r="P1631" s="388"/>
      <c r="Q1631" s="385"/>
      <c r="R1631" s="388"/>
      <c r="S1631" s="389"/>
      <c r="T1631" s="388"/>
      <c r="U1631" s="391"/>
      <c r="V1631" s="389"/>
      <c r="W1631" s="389"/>
      <c r="X1631" s="384"/>
      <c r="Y1631" s="391"/>
      <c r="Z1631" s="384"/>
      <c r="AA1631" s="391"/>
      <c r="AB1631" s="389"/>
      <c r="AC1631" s="385"/>
      <c r="AD1631" s="388"/>
      <c r="AE1631" s="389"/>
      <c r="AF1631" s="390"/>
      <c r="AG1631" s="391"/>
      <c r="AH1631" s="388"/>
      <c r="AI1631" s="385"/>
      <c r="AJ1631" s="388"/>
      <c r="AK1631" s="389"/>
      <c r="AL1631" s="390"/>
      <c r="AM1631" s="391"/>
      <c r="AN1631" s="388"/>
      <c r="AO1631" s="385"/>
      <c r="AP1631" s="388"/>
      <c r="AQ1631" s="389"/>
      <c r="AR1631" s="390"/>
      <c r="AS1631" s="391"/>
      <c r="AT1631" s="384"/>
      <c r="AU1631" s="385"/>
      <c r="AV1631" s="388"/>
      <c r="AW1631" s="393"/>
      <c r="AX1631" s="390"/>
      <c r="AY1631" s="391"/>
      <c r="AZ1631" s="388"/>
      <c r="BA1631" s="385"/>
      <c r="BB1631" s="388"/>
      <c r="BC1631" s="389"/>
      <c r="BD1631" s="390"/>
      <c r="BE1631" s="391"/>
      <c r="BF1631" s="384"/>
      <c r="BG1631" s="385"/>
      <c r="BH1631" s="388"/>
      <c r="BI1631" s="393"/>
      <c r="BJ1631" s="390"/>
      <c r="BK1631" s="395"/>
      <c r="BL1631" s="399"/>
      <c r="BM1631" s="400"/>
      <c r="BN1631" s="401"/>
      <c r="BO1631" s="403"/>
      <c r="BP1631" s="405"/>
      <c r="BQ1631" s="222"/>
      <c r="BR1631" s="222"/>
      <c r="BS1631" s="789"/>
    </row>
    <row r="1632" spans="1:71" s="230" customFormat="1" ht="48.2" customHeight="1" thickBot="1" x14ac:dyDescent="0.55000000000000004">
      <c r="A1632" s="790"/>
      <c r="B1632" s="342"/>
      <c r="C1632" s="343"/>
      <c r="D1632" s="343" t="s">
        <v>13</v>
      </c>
      <c r="E1632" s="344"/>
      <c r="F1632" s="227"/>
      <c r="G1632" s="223"/>
      <c r="H1632" s="345"/>
      <c r="I1632" s="346"/>
      <c r="J1632" s="347"/>
      <c r="K1632" s="348"/>
      <c r="L1632" s="349"/>
      <c r="M1632" s="350"/>
      <c r="N1632" s="351">
        <f>J1632+L1632</f>
        <v>0</v>
      </c>
      <c r="O1632" s="352"/>
      <c r="P1632" s="347"/>
      <c r="Q1632" s="348"/>
      <c r="R1632" s="349"/>
      <c r="S1632" s="348"/>
      <c r="T1632" s="353"/>
      <c r="U1632" s="354"/>
      <c r="V1632" s="347"/>
      <c r="W1632" s="355"/>
      <c r="X1632" s="345"/>
      <c r="Y1632" s="346"/>
      <c r="Z1632" s="347"/>
      <c r="AA1632" s="355"/>
      <c r="AB1632" s="347"/>
      <c r="AC1632" s="348"/>
      <c r="AD1632" s="349"/>
      <c r="AE1632" s="350"/>
      <c r="AF1632" s="356">
        <f>IF(AB1632=0,0,(AD1632/AB1632)*100)</f>
        <v>0</v>
      </c>
      <c r="AG1632" s="357"/>
      <c r="AH1632" s="347"/>
      <c r="AI1632" s="348"/>
      <c r="AJ1632" s="349"/>
      <c r="AK1632" s="350"/>
      <c r="AL1632" s="358">
        <f>IF(AH1632=0,0,(AJ1632/AH1632)*100)</f>
        <v>0</v>
      </c>
      <c r="AM1632" s="359"/>
      <c r="AN1632" s="347"/>
      <c r="AO1632" s="348"/>
      <c r="AP1632" s="349"/>
      <c r="AQ1632" s="350"/>
      <c r="AR1632" s="358">
        <f>IF(AN1632=0,0,(AP1632/AN1632)*100)</f>
        <v>0</v>
      </c>
      <c r="AS1632" s="359"/>
      <c r="AT1632" s="360">
        <f>AB1632+AH1632+AN1632</f>
        <v>0</v>
      </c>
      <c r="AU1632" s="361"/>
      <c r="AV1632" s="362">
        <f>AD1632+AJ1632+AP1632</f>
        <v>0</v>
      </c>
      <c r="AW1632" s="363"/>
      <c r="AX1632" s="358">
        <f>IF(AT1632=0,0,(AV1632/AT1632)*100)</f>
        <v>0</v>
      </c>
      <c r="AY1632" s="359"/>
      <c r="AZ1632" s="347"/>
      <c r="BA1632" s="348"/>
      <c r="BB1632" s="349"/>
      <c r="BC1632" s="350"/>
      <c r="BD1632" s="358">
        <f>IF(AZ1632=0,0,(BB1632/AZ1632)*100)</f>
        <v>0</v>
      </c>
      <c r="BE1632" s="359"/>
      <c r="BF1632" s="360">
        <f>AT1632+AZ1632</f>
        <v>0</v>
      </c>
      <c r="BG1632" s="361"/>
      <c r="BH1632" s="362">
        <f>AV1632+BB1632</f>
        <v>0</v>
      </c>
      <c r="BI1632" s="363"/>
      <c r="BJ1632" s="358">
        <f>IF(BF1632=0,0,(BH1632/BF1632)*100)</f>
        <v>0</v>
      </c>
      <c r="BK1632" s="359"/>
      <c r="BL1632" s="364"/>
      <c r="BM1632" s="365"/>
      <c r="BN1632" s="366"/>
      <c r="BO1632" s="228"/>
      <c r="BP1632" s="229"/>
      <c r="BQ1632" s="226"/>
      <c r="BR1632" s="226"/>
      <c r="BS1632" s="790"/>
    </row>
    <row r="1633" spans="1:71" s="230" customFormat="1" ht="48.95" customHeight="1" thickBot="1" x14ac:dyDescent="0.55000000000000004">
      <c r="A1633" s="790"/>
      <c r="B1633" s="231"/>
      <c r="C1633" s="268"/>
      <c r="D1633" s="367" t="s">
        <v>87</v>
      </c>
      <c r="E1633" s="368"/>
      <c r="F1633" s="233"/>
      <c r="G1633" s="233"/>
      <c r="H1633" s="268"/>
      <c r="I1633" s="268"/>
      <c r="J1633" s="369">
        <f>IF((J1630+L1632)=0,0,J1630/(J1630+L1632)*100)</f>
        <v>0</v>
      </c>
      <c r="K1633" s="370"/>
      <c r="L1633" s="369">
        <f>IF((L1630+J1632)=0,0,L1630/(L1630+J1632)*100)</f>
        <v>0</v>
      </c>
      <c r="M1633" s="370"/>
      <c r="N1633" s="369">
        <f>IF((N1630+N1632)=0,0,N1630/(N1630+N1632)*100)</f>
        <v>0</v>
      </c>
      <c r="O1633" s="371"/>
      <c r="P1633" s="372"/>
      <c r="Q1633" s="373"/>
      <c r="R1633" s="373"/>
      <c r="S1633" s="373"/>
      <c r="T1633" s="374"/>
      <c r="U1633" s="374"/>
      <c r="V1633" s="373"/>
      <c r="W1633" s="373"/>
      <c r="X1633" s="373"/>
      <c r="Y1633" s="373"/>
      <c r="Z1633" s="373"/>
      <c r="AA1633" s="373"/>
      <c r="AB1633" s="373"/>
      <c r="AC1633" s="373"/>
      <c r="AD1633" s="373"/>
      <c r="AE1633" s="373"/>
      <c r="AF1633" s="373"/>
      <c r="AG1633" s="373"/>
      <c r="AH1633" s="373"/>
      <c r="AI1633" s="373"/>
      <c r="AJ1633" s="373"/>
      <c r="AK1633" s="373"/>
      <c r="AL1633" s="373"/>
      <c r="AM1633" s="373"/>
      <c r="AN1633" s="373"/>
      <c r="AO1633" s="373"/>
      <c r="AP1633" s="373"/>
      <c r="AQ1633" s="373"/>
      <c r="AR1633" s="373"/>
      <c r="AS1633" s="373"/>
      <c r="AT1633" s="373"/>
      <c r="AU1633" s="373"/>
      <c r="AV1633" s="373"/>
      <c r="AW1633" s="373"/>
      <c r="AX1633" s="373"/>
      <c r="AY1633" s="373"/>
      <c r="AZ1633" s="373"/>
      <c r="BA1633" s="373"/>
      <c r="BB1633" s="373"/>
      <c r="BC1633" s="373"/>
      <c r="BD1633" s="373"/>
      <c r="BE1633" s="373"/>
      <c r="BF1633" s="373"/>
      <c r="BG1633" s="373"/>
      <c r="BH1633" s="373"/>
      <c r="BI1633" s="373"/>
      <c r="BJ1633" s="373"/>
      <c r="BK1633" s="373"/>
      <c r="BL1633" s="373"/>
      <c r="BM1633" s="373"/>
      <c r="BN1633" s="375"/>
      <c r="BO1633" s="234"/>
      <c r="BP1633" s="234"/>
      <c r="BQ1633" s="226"/>
      <c r="BR1633" s="226"/>
      <c r="BS1633" s="790"/>
    </row>
    <row r="1634" spans="1:71" ht="15.75" customHeight="1" thickTop="1" thickBot="1" x14ac:dyDescent="0.45">
      <c r="A1634" s="779"/>
      <c r="B1634" s="160"/>
      <c r="C1634" s="161"/>
      <c r="D1634" s="161"/>
      <c r="E1634" s="161"/>
      <c r="F1634" s="69"/>
      <c r="G1634" s="69"/>
      <c r="H1634" s="161"/>
      <c r="I1634" s="161"/>
      <c r="J1634" s="161"/>
      <c r="K1634" s="161"/>
      <c r="L1634" s="161"/>
      <c r="M1634" s="161"/>
      <c r="N1634" s="161"/>
      <c r="O1634" s="161"/>
      <c r="P1634" s="161"/>
      <c r="Q1634" s="161"/>
      <c r="R1634" s="161"/>
      <c r="S1634" s="161"/>
      <c r="T1634" s="161"/>
      <c r="U1634" s="161"/>
      <c r="V1634" s="161"/>
      <c r="W1634" s="161"/>
      <c r="X1634" s="161"/>
      <c r="Y1634" s="161"/>
      <c r="Z1634" s="161"/>
      <c r="AA1634" s="161"/>
      <c r="AB1634" s="161"/>
      <c r="AC1634" s="161"/>
      <c r="AD1634" s="161"/>
      <c r="AE1634" s="161"/>
      <c r="AF1634" s="166"/>
      <c r="AG1634" s="166"/>
      <c r="AH1634" s="161"/>
      <c r="AI1634" s="161"/>
      <c r="AJ1634" s="161"/>
      <c r="AK1634" s="161"/>
      <c r="AL1634" s="161"/>
      <c r="AM1634" s="161"/>
      <c r="AN1634" s="161"/>
      <c r="AO1634" s="161"/>
      <c r="AP1634" s="161"/>
      <c r="AQ1634" s="161"/>
      <c r="AR1634" s="161"/>
      <c r="AS1634" s="161"/>
      <c r="AT1634" s="161"/>
      <c r="AU1634" s="161"/>
      <c r="AV1634" s="161"/>
      <c r="AW1634" s="161"/>
      <c r="AX1634" s="161"/>
      <c r="AY1634" s="161"/>
      <c r="AZ1634" s="161"/>
      <c r="BA1634" s="161"/>
      <c r="BB1634" s="161"/>
      <c r="BC1634" s="161"/>
      <c r="BD1634" s="161"/>
      <c r="BE1634" s="161"/>
      <c r="BF1634" s="161"/>
      <c r="BG1634" s="161"/>
      <c r="BH1634" s="161"/>
      <c r="BI1634" s="161"/>
      <c r="BJ1634" s="161"/>
      <c r="BK1634" s="161"/>
      <c r="BL1634" s="161"/>
      <c r="BM1634" s="161"/>
      <c r="BN1634" s="167"/>
      <c r="BO1634" s="70"/>
      <c r="BP1634" s="70"/>
      <c r="BQ1634" s="53"/>
      <c r="BR1634" s="53"/>
      <c r="BS1634" s="779"/>
    </row>
    <row r="1635" spans="1:71" s="68" customFormat="1" ht="80.25" customHeight="1" thickTop="1" thickBot="1" x14ac:dyDescent="0.5">
      <c r="A1635" s="791"/>
      <c r="B1635" s="325" t="s">
        <v>55</v>
      </c>
      <c r="C1635" s="326"/>
      <c r="D1635" s="327" t="s">
        <v>47</v>
      </c>
      <c r="E1635" s="327"/>
      <c r="F1635" s="71"/>
      <c r="G1635" s="71"/>
      <c r="H1635" s="328"/>
      <c r="I1635" s="329"/>
      <c r="J1635" s="330"/>
      <c r="K1635" s="235"/>
      <c r="L1635" s="328"/>
      <c r="M1635" s="329"/>
      <c r="N1635" s="330"/>
      <c r="O1635" s="331" t="s">
        <v>42</v>
      </c>
      <c r="P1635" s="332"/>
      <c r="Q1635" s="332"/>
      <c r="R1635" s="332"/>
      <c r="S1635" s="328"/>
      <c r="T1635" s="329"/>
      <c r="U1635" s="330"/>
      <c r="V1635" s="235"/>
      <c r="W1635" s="328"/>
      <c r="X1635" s="329"/>
      <c r="Y1635" s="330"/>
      <c r="Z1635" s="331" t="s">
        <v>110</v>
      </c>
      <c r="AA1635" s="332"/>
      <c r="AB1635" s="332"/>
      <c r="AC1635" s="332"/>
      <c r="AD1635" s="332"/>
      <c r="AE1635" s="332"/>
      <c r="AF1635" s="332"/>
      <c r="AG1635" s="332"/>
      <c r="AH1635" s="332"/>
      <c r="AI1635" s="333"/>
      <c r="AJ1635" s="328"/>
      <c r="AK1635" s="329"/>
      <c r="AL1635" s="330"/>
      <c r="AM1635" s="235"/>
      <c r="AN1635" s="328"/>
      <c r="AO1635" s="329"/>
      <c r="AP1635" s="330"/>
      <c r="AQ1635" s="331" t="s">
        <v>46</v>
      </c>
      <c r="AR1635" s="332"/>
      <c r="AS1635" s="332"/>
      <c r="AT1635" s="333"/>
      <c r="AU1635" s="328"/>
      <c r="AV1635" s="329"/>
      <c r="AW1635" s="330"/>
      <c r="AX1635" s="235"/>
      <c r="AY1635" s="328"/>
      <c r="AZ1635" s="329"/>
      <c r="BA1635" s="330"/>
      <c r="BB1635" s="334" t="s">
        <v>112</v>
      </c>
      <c r="BC1635" s="335"/>
      <c r="BD1635" s="335"/>
      <c r="BE1635" s="336"/>
      <c r="BF1635" s="337">
        <f>BL1630</f>
        <v>0</v>
      </c>
      <c r="BG1635" s="338"/>
      <c r="BH1635" s="339"/>
      <c r="BI1635" s="235"/>
      <c r="BJ1635" s="337">
        <f>BL1632</f>
        <v>0</v>
      </c>
      <c r="BK1635" s="338"/>
      <c r="BL1635" s="339"/>
      <c r="BM1635" s="173"/>
      <c r="BN1635" s="174"/>
      <c r="BO1635" s="72"/>
      <c r="BP1635" s="72"/>
      <c r="BQ1635" s="67"/>
      <c r="BR1635" s="67"/>
      <c r="BS1635" s="791"/>
    </row>
    <row r="1636" spans="1:71" ht="15.6" customHeight="1" thickTop="1" thickBot="1" x14ac:dyDescent="0.55000000000000004">
      <c r="A1636" s="779"/>
      <c r="B1636" s="162"/>
      <c r="C1636" s="156"/>
      <c r="D1636" s="163"/>
      <c r="E1636" s="163"/>
      <c r="F1636" s="73"/>
      <c r="G1636" s="73"/>
      <c r="H1636" s="170"/>
      <c r="I1636" s="170"/>
      <c r="J1636" s="170"/>
      <c r="K1636" s="170"/>
      <c r="L1636" s="170"/>
      <c r="M1636" s="170"/>
      <c r="N1636" s="170"/>
      <c r="O1636" s="168"/>
      <c r="P1636" s="168"/>
      <c r="Q1636" s="168"/>
      <c r="R1636" s="168"/>
      <c r="S1636" s="170"/>
      <c r="T1636" s="170"/>
      <c r="U1636" s="170"/>
      <c r="V1636" s="169"/>
      <c r="W1636" s="170"/>
      <c r="X1636" s="170"/>
      <c r="Y1636" s="170"/>
      <c r="Z1636" s="168"/>
      <c r="AA1636" s="168"/>
      <c r="AB1636" s="168"/>
      <c r="AC1636" s="168"/>
      <c r="AD1636" s="170"/>
      <c r="AE1636" s="170"/>
      <c r="AF1636" s="170"/>
      <c r="AG1636" s="170"/>
      <c r="AH1636" s="169"/>
      <c r="AI1636" s="169"/>
      <c r="AJ1636" s="170"/>
      <c r="AK1636" s="168"/>
      <c r="AL1636" s="168"/>
      <c r="AM1636" s="168"/>
      <c r="AN1636" s="168"/>
      <c r="AO1636" s="170"/>
      <c r="AP1636" s="170"/>
      <c r="AQ1636" s="168"/>
      <c r="AR1636" s="168"/>
      <c r="AS1636" s="168"/>
      <c r="AT1636" s="168"/>
      <c r="AU1636" s="170"/>
      <c r="AV1636" s="170"/>
      <c r="AW1636" s="170"/>
      <c r="AX1636" s="170"/>
      <c r="AY1636" s="170"/>
      <c r="AZ1636" s="172"/>
      <c r="BA1636" s="172"/>
      <c r="BB1636" s="168"/>
      <c r="BC1636" s="176"/>
      <c r="BD1636" s="177"/>
      <c r="BE1636" s="177"/>
      <c r="BF1636" s="178"/>
      <c r="BG1636" s="178"/>
      <c r="BH1636" s="172"/>
      <c r="BI1636" s="170"/>
      <c r="BJ1636" s="179"/>
      <c r="BK1636" s="179"/>
      <c r="BL1636" s="172"/>
      <c r="BM1636" s="175"/>
      <c r="BN1636" s="180"/>
      <c r="BO1636" s="74"/>
      <c r="BP1636" s="74"/>
      <c r="BQ1636" s="53"/>
      <c r="BR1636" s="53"/>
      <c r="BS1636" s="779"/>
    </row>
    <row r="1637" spans="1:71" s="68" customFormat="1" ht="80.25" customHeight="1" thickTop="1" thickBot="1" x14ac:dyDescent="0.5">
      <c r="A1637" s="791"/>
      <c r="B1637" s="334" t="s">
        <v>40</v>
      </c>
      <c r="C1637" s="335"/>
      <c r="D1637" s="327" t="s">
        <v>48</v>
      </c>
      <c r="E1637" s="327"/>
      <c r="F1637" s="71"/>
      <c r="G1637" s="71"/>
      <c r="H1637" s="337">
        <f>H1635</f>
        <v>0</v>
      </c>
      <c r="I1637" s="338"/>
      <c r="J1637" s="339"/>
      <c r="K1637" s="235"/>
      <c r="L1637" s="337">
        <f>L1635</f>
        <v>0</v>
      </c>
      <c r="M1637" s="338"/>
      <c r="N1637" s="339"/>
      <c r="O1637" s="331" t="s">
        <v>44</v>
      </c>
      <c r="P1637" s="332"/>
      <c r="Q1637" s="332"/>
      <c r="R1637" s="332"/>
      <c r="S1637" s="337">
        <f>S1635-H1635</f>
        <v>0</v>
      </c>
      <c r="T1637" s="338"/>
      <c r="U1637" s="339"/>
      <c r="V1637" s="235"/>
      <c r="W1637" s="337">
        <f>W1635-L1635</f>
        <v>0</v>
      </c>
      <c r="X1637" s="338"/>
      <c r="Y1637" s="339"/>
      <c r="Z1637" s="331" t="s">
        <v>111</v>
      </c>
      <c r="AA1637" s="332"/>
      <c r="AB1637" s="332"/>
      <c r="AC1637" s="332"/>
      <c r="AD1637" s="332"/>
      <c r="AE1637" s="332"/>
      <c r="AF1637" s="332"/>
      <c r="AG1637" s="332"/>
      <c r="AH1637" s="332"/>
      <c r="AI1637" s="333"/>
      <c r="AJ1637" s="337">
        <f>AJ1635-S1635</f>
        <v>0</v>
      </c>
      <c r="AK1637" s="338"/>
      <c r="AL1637" s="339"/>
      <c r="AM1637" s="235"/>
      <c r="AN1637" s="337">
        <f>AN1635-W1635</f>
        <v>0</v>
      </c>
      <c r="AO1637" s="338"/>
      <c r="AP1637" s="339"/>
      <c r="AQ1637" s="331" t="s">
        <v>45</v>
      </c>
      <c r="AR1637" s="332"/>
      <c r="AS1637" s="332"/>
      <c r="AT1637" s="333"/>
      <c r="AU1637" s="337">
        <f>AU1635-AJ1635</f>
        <v>0</v>
      </c>
      <c r="AV1637" s="338"/>
      <c r="AW1637" s="339"/>
      <c r="AX1637" s="235"/>
      <c r="AY1637" s="337">
        <f>AY1635-AN1635</f>
        <v>0</v>
      </c>
      <c r="AZ1637" s="338"/>
      <c r="BA1637" s="339"/>
      <c r="BB1637" s="334" t="s">
        <v>113</v>
      </c>
      <c r="BC1637" s="335"/>
      <c r="BD1637" s="335"/>
      <c r="BE1637" s="336"/>
      <c r="BF1637" s="337">
        <f>BF1635-AU1635</f>
        <v>0</v>
      </c>
      <c r="BG1637" s="338"/>
      <c r="BH1637" s="339"/>
      <c r="BI1637" s="235"/>
      <c r="BJ1637" s="337">
        <f>BJ1635-AY1635</f>
        <v>0</v>
      </c>
      <c r="BK1637" s="338"/>
      <c r="BL1637" s="339"/>
      <c r="BM1637" s="173"/>
      <c r="BN1637" s="174"/>
      <c r="BO1637" s="72"/>
      <c r="BP1637" s="72"/>
      <c r="BQ1637" s="67"/>
      <c r="BR1637" s="67"/>
      <c r="BS1637" s="791"/>
    </row>
    <row r="1638" spans="1:71" ht="15.75" customHeight="1" thickTop="1" thickBot="1" x14ac:dyDescent="0.45">
      <c r="A1638" s="779"/>
      <c r="B1638" s="164"/>
      <c r="C1638" s="165"/>
      <c r="D1638" s="165"/>
      <c r="E1638" s="165"/>
      <c r="F1638" s="75"/>
      <c r="G1638" s="75"/>
      <c r="H1638" s="165"/>
      <c r="I1638" s="165"/>
      <c r="J1638" s="165"/>
      <c r="K1638" s="165"/>
      <c r="L1638" s="165"/>
      <c r="M1638" s="165"/>
      <c r="N1638" s="165"/>
      <c r="O1638" s="165"/>
      <c r="P1638" s="165"/>
      <c r="Q1638" s="165"/>
      <c r="R1638" s="165"/>
      <c r="S1638" s="165"/>
      <c r="T1638" s="165"/>
      <c r="U1638" s="165"/>
      <c r="V1638" s="165"/>
      <c r="W1638" s="165"/>
      <c r="X1638" s="165"/>
      <c r="Y1638" s="165"/>
      <c r="Z1638" s="165"/>
      <c r="AA1638" s="165"/>
      <c r="AB1638" s="165"/>
      <c r="AC1638" s="165"/>
      <c r="AD1638" s="165"/>
      <c r="AE1638" s="165"/>
      <c r="AF1638" s="171"/>
      <c r="AG1638" s="171"/>
      <c r="AH1638" s="165"/>
      <c r="AI1638" s="165"/>
      <c r="AJ1638" s="165"/>
      <c r="AK1638" s="165"/>
      <c r="AL1638" s="165"/>
      <c r="AM1638" s="165"/>
      <c r="AN1638" s="165"/>
      <c r="AO1638" s="165"/>
      <c r="AP1638" s="165"/>
      <c r="AQ1638" s="165"/>
      <c r="AR1638" s="165"/>
      <c r="AS1638" s="165"/>
      <c r="AT1638" s="165"/>
      <c r="AU1638" s="165"/>
      <c r="AV1638" s="165"/>
      <c r="AW1638" s="165"/>
      <c r="AX1638" s="165"/>
      <c r="AY1638" s="165"/>
      <c r="AZ1638" s="165"/>
      <c r="BA1638" s="340" t="s">
        <v>138</v>
      </c>
      <c r="BB1638" s="340"/>
      <c r="BC1638" s="340"/>
      <c r="BD1638" s="340"/>
      <c r="BE1638" s="340"/>
      <c r="BF1638" s="340"/>
      <c r="BG1638" s="340"/>
      <c r="BH1638" s="340"/>
      <c r="BI1638" s="340"/>
      <c r="BJ1638" s="340"/>
      <c r="BK1638" s="340"/>
      <c r="BL1638" s="340"/>
      <c r="BM1638" s="340"/>
      <c r="BN1638" s="341"/>
      <c r="BO1638" s="76"/>
      <c r="BP1638" s="76"/>
      <c r="BQ1638" s="53"/>
      <c r="BR1638" s="53"/>
      <c r="BS1638" s="779"/>
    </row>
    <row r="1639" spans="1:71" ht="12" customHeight="1" thickTop="1" x14ac:dyDescent="0.4">
      <c r="A1639" s="779"/>
      <c r="B1639" s="780"/>
      <c r="C1639" s="779"/>
      <c r="D1639" s="779"/>
      <c r="E1639" s="779"/>
      <c r="F1639" s="781"/>
      <c r="G1639" s="781"/>
      <c r="H1639" s="779"/>
      <c r="I1639" s="779"/>
      <c r="J1639" s="779"/>
      <c r="K1639" s="779"/>
      <c r="L1639" s="779"/>
      <c r="M1639" s="779"/>
      <c r="N1639" s="779"/>
      <c r="O1639" s="779"/>
      <c r="P1639" s="779"/>
      <c r="Q1639" s="779"/>
      <c r="R1639" s="779"/>
      <c r="S1639" s="779"/>
      <c r="T1639" s="779"/>
      <c r="U1639" s="779"/>
      <c r="V1639" s="779"/>
      <c r="W1639" s="779"/>
      <c r="X1639" s="779"/>
      <c r="Y1639" s="779"/>
      <c r="Z1639" s="779"/>
      <c r="AA1639" s="779"/>
      <c r="AB1639" s="779"/>
      <c r="AC1639" s="779"/>
      <c r="AD1639" s="779"/>
      <c r="AE1639" s="779"/>
      <c r="AF1639" s="782"/>
      <c r="AG1639" s="782"/>
      <c r="AH1639" s="779"/>
      <c r="AI1639" s="779"/>
      <c r="AJ1639" s="779"/>
      <c r="AK1639" s="779"/>
      <c r="AL1639" s="779"/>
      <c r="AM1639" s="779"/>
      <c r="AN1639" s="779"/>
      <c r="AO1639" s="779"/>
      <c r="AP1639" s="779"/>
      <c r="AQ1639" s="779"/>
      <c r="AR1639" s="779"/>
      <c r="AS1639" s="779"/>
      <c r="AT1639" s="779"/>
      <c r="AU1639" s="779"/>
      <c r="AV1639" s="779"/>
      <c r="AW1639" s="779"/>
      <c r="AX1639" s="779"/>
      <c r="AY1639" s="779"/>
      <c r="AZ1639" s="779"/>
      <c r="BA1639" s="779"/>
      <c r="BB1639" s="779"/>
      <c r="BC1639" s="779"/>
      <c r="BD1639" s="779"/>
      <c r="BE1639" s="779"/>
      <c r="BF1639" s="779"/>
      <c r="BG1639" s="779"/>
      <c r="BH1639" s="779"/>
      <c r="BI1639" s="779"/>
      <c r="BJ1639" s="779"/>
      <c r="BK1639" s="779"/>
      <c r="BL1639" s="779"/>
      <c r="BM1639" s="779"/>
      <c r="BN1639" s="779"/>
      <c r="BO1639" s="783"/>
      <c r="BP1639" s="783"/>
      <c r="BQ1639" s="779"/>
      <c r="BR1639" s="779"/>
      <c r="BS1639" s="779"/>
    </row>
    <row r="1640" spans="1:71" s="57" customFormat="1" ht="46.5" x14ac:dyDescent="0.7">
      <c r="A1640" s="784"/>
      <c r="B1640" s="801" t="s">
        <v>9</v>
      </c>
      <c r="C1640" s="801"/>
      <c r="D1640" s="801"/>
      <c r="E1640" s="801"/>
      <c r="F1640" s="801"/>
      <c r="G1640" s="801"/>
      <c r="H1640" s="801"/>
      <c r="I1640" s="801"/>
      <c r="J1640" s="801"/>
      <c r="K1640" s="801"/>
      <c r="L1640" s="801"/>
      <c r="M1640" s="801"/>
      <c r="N1640" s="801"/>
      <c r="O1640" s="801"/>
      <c r="P1640" s="801"/>
      <c r="Q1640" s="801"/>
      <c r="R1640" s="801"/>
      <c r="S1640" s="801"/>
      <c r="T1640" s="801"/>
      <c r="U1640" s="801"/>
      <c r="V1640" s="801"/>
      <c r="W1640" s="801"/>
      <c r="X1640" s="801"/>
      <c r="Y1640" s="801"/>
      <c r="Z1640" s="801"/>
      <c r="AA1640" s="801"/>
      <c r="AB1640" s="801"/>
      <c r="AC1640" s="801"/>
      <c r="AD1640" s="801"/>
      <c r="AE1640" s="801"/>
      <c r="AF1640" s="801"/>
      <c r="AG1640" s="801"/>
      <c r="AH1640" s="801"/>
      <c r="AI1640" s="801"/>
      <c r="AJ1640" s="801"/>
      <c r="AK1640" s="801"/>
      <c r="AL1640" s="801"/>
      <c r="AM1640" s="801"/>
      <c r="AN1640" s="801"/>
      <c r="AO1640" s="801"/>
      <c r="AP1640" s="801"/>
      <c r="AQ1640" s="801"/>
      <c r="AR1640" s="801"/>
      <c r="AS1640" s="801"/>
      <c r="AT1640" s="801"/>
      <c r="AU1640" s="801"/>
      <c r="AV1640" s="801"/>
      <c r="AW1640" s="801"/>
      <c r="AX1640" s="801"/>
      <c r="AY1640" s="801"/>
      <c r="AZ1640" s="801"/>
      <c r="BA1640" s="801"/>
      <c r="BB1640" s="801"/>
      <c r="BC1640" s="801"/>
      <c r="BD1640" s="801"/>
      <c r="BE1640" s="801"/>
      <c r="BF1640" s="801"/>
      <c r="BG1640" s="801"/>
      <c r="BH1640" s="801"/>
      <c r="BI1640" s="801"/>
      <c r="BJ1640" s="801"/>
      <c r="BK1640" s="801"/>
      <c r="BL1640" s="801"/>
      <c r="BM1640" s="801"/>
      <c r="BN1640" s="801"/>
      <c r="BO1640" s="139"/>
      <c r="BP1640" s="139"/>
      <c r="BQ1640" s="56"/>
      <c r="BR1640" s="56"/>
      <c r="BS1640" s="784"/>
    </row>
    <row r="1641" spans="1:71" ht="11.1" customHeight="1" x14ac:dyDescent="0.4">
      <c r="A1641" s="779"/>
      <c r="B1641" s="140"/>
      <c r="C1641" s="141"/>
      <c r="D1641" s="141"/>
      <c r="E1641" s="141"/>
      <c r="F1641" s="142"/>
      <c r="G1641" s="142"/>
      <c r="H1641" s="141"/>
      <c r="I1641" s="141"/>
      <c r="J1641" s="141"/>
      <c r="K1641" s="141"/>
      <c r="L1641" s="141"/>
      <c r="M1641" s="141"/>
      <c r="N1641" s="141"/>
      <c r="O1641" s="141"/>
      <c r="P1641" s="141"/>
      <c r="Q1641" s="141"/>
      <c r="R1641" s="141"/>
      <c r="S1641" s="141"/>
      <c r="T1641" s="141"/>
      <c r="U1641" s="141"/>
      <c r="V1641" s="141"/>
      <c r="W1641" s="141"/>
      <c r="X1641" s="141"/>
      <c r="Y1641" s="141"/>
      <c r="Z1641" s="141"/>
      <c r="AA1641" s="141"/>
      <c r="AB1641" s="141"/>
      <c r="AC1641" s="141"/>
      <c r="AD1641" s="141"/>
      <c r="AE1641" s="141"/>
      <c r="AF1641" s="143"/>
      <c r="AG1641" s="143"/>
      <c r="AH1641" s="141"/>
      <c r="AI1641" s="141"/>
      <c r="AJ1641" s="141"/>
      <c r="AK1641" s="141"/>
      <c r="AL1641" s="141"/>
      <c r="AM1641" s="141"/>
      <c r="AN1641" s="141"/>
      <c r="AO1641" s="141"/>
      <c r="AP1641" s="141"/>
      <c r="AQ1641" s="141"/>
      <c r="AR1641" s="141"/>
      <c r="AS1641" s="141"/>
      <c r="AT1641" s="141"/>
      <c r="AU1641" s="141"/>
      <c r="AV1641" s="141"/>
      <c r="AW1641" s="141"/>
      <c r="AX1641" s="141"/>
      <c r="AY1641" s="141"/>
      <c r="AZ1641" s="141"/>
      <c r="BA1641" s="141"/>
      <c r="BB1641" s="141"/>
      <c r="BC1641" s="141"/>
      <c r="BD1641" s="141"/>
      <c r="BE1641" s="141"/>
      <c r="BF1641" s="141"/>
      <c r="BG1641" s="141"/>
      <c r="BH1641" s="141"/>
      <c r="BI1641" s="141"/>
      <c r="BJ1641" s="141"/>
      <c r="BK1641" s="141"/>
      <c r="BL1641" s="141"/>
      <c r="BM1641" s="141"/>
      <c r="BN1641" s="460"/>
      <c r="BO1641" s="460"/>
      <c r="BP1641" s="460"/>
      <c r="BQ1641" s="53"/>
      <c r="BR1641" s="53"/>
      <c r="BS1641" s="779"/>
    </row>
    <row r="1642" spans="1:71" s="58" customFormat="1" ht="36.75" customHeight="1" x14ac:dyDescent="0.4">
      <c r="A1642" s="780"/>
      <c r="B1642" s="140"/>
      <c r="C1642" s="140"/>
      <c r="D1642" s="793" t="s">
        <v>10</v>
      </c>
      <c r="E1642" s="461" t="str">
        <f>IF(ROSTER!D$3="","",ROSTER!D$3)</f>
        <v/>
      </c>
      <c r="F1642" s="461"/>
      <c r="G1642" s="461"/>
      <c r="H1642" s="461"/>
      <c r="I1642" s="461"/>
      <c r="J1642" s="461"/>
      <c r="K1642" s="461"/>
      <c r="L1642" s="461"/>
      <c r="M1642" s="461"/>
      <c r="N1642" s="461"/>
      <c r="O1642" s="461"/>
      <c r="P1642" s="461"/>
      <c r="Q1642" s="461"/>
      <c r="R1642" s="461"/>
      <c r="S1642" s="461"/>
      <c r="T1642" s="461"/>
      <c r="U1642" s="461"/>
      <c r="V1642" s="461"/>
      <c r="W1642" s="461"/>
      <c r="X1642" s="461"/>
      <c r="Y1642" s="461"/>
      <c r="Z1642" s="461"/>
      <c r="AA1642" s="461"/>
      <c r="AB1642" s="461"/>
      <c r="AC1642" s="461"/>
      <c r="AD1642" s="144"/>
      <c r="AE1642" s="792" t="s">
        <v>11</v>
      </c>
      <c r="AF1642" s="792"/>
      <c r="AG1642" s="792"/>
      <c r="AH1642" s="792"/>
      <c r="AI1642" s="792"/>
      <c r="AJ1642" s="792"/>
      <c r="AK1642" s="792"/>
      <c r="AL1642" s="792"/>
      <c r="AM1642" s="792"/>
      <c r="AN1642" s="462"/>
      <c r="AO1642" s="462"/>
      <c r="AP1642" s="462"/>
      <c r="AQ1642" s="462"/>
      <c r="AR1642" s="462"/>
      <c r="AS1642" s="462"/>
      <c r="AT1642" s="462"/>
      <c r="AU1642" s="462"/>
      <c r="AV1642" s="462"/>
      <c r="AW1642" s="462"/>
      <c r="AX1642" s="462"/>
      <c r="AY1642" s="462"/>
      <c r="AZ1642" s="462"/>
      <c r="BA1642" s="462"/>
      <c r="BB1642" s="462"/>
      <c r="BC1642" s="462"/>
      <c r="BD1642" s="462"/>
      <c r="BE1642" s="462"/>
      <c r="BF1642" s="462"/>
      <c r="BG1642" s="462"/>
      <c r="BH1642" s="462"/>
      <c r="BI1642" s="462"/>
      <c r="BJ1642" s="462"/>
      <c r="BK1642" s="462"/>
      <c r="BL1642" s="462"/>
      <c r="BM1642" s="462"/>
      <c r="BN1642" s="460"/>
      <c r="BO1642" s="460"/>
      <c r="BP1642" s="460"/>
      <c r="BQ1642" s="54"/>
      <c r="BR1642" s="54"/>
      <c r="BS1642" s="780"/>
    </row>
    <row r="1643" spans="1:71" ht="8.85" customHeight="1" x14ac:dyDescent="0.4">
      <c r="A1643" s="785"/>
      <c r="B1643" s="140"/>
      <c r="C1643" s="143" t="s">
        <v>34</v>
      </c>
      <c r="D1643" s="143"/>
      <c r="E1643" s="143"/>
      <c r="F1643" s="145"/>
      <c r="G1643" s="145"/>
      <c r="H1643" s="143"/>
      <c r="I1643" s="143"/>
      <c r="J1643" s="146"/>
      <c r="K1643" s="146"/>
      <c r="L1643" s="146"/>
      <c r="M1643" s="146"/>
      <c r="N1643" s="146"/>
      <c r="O1643" s="146"/>
      <c r="P1643" s="146"/>
      <c r="Q1643" s="146"/>
      <c r="R1643" s="146"/>
      <c r="S1643" s="146"/>
      <c r="T1643" s="146"/>
      <c r="U1643" s="146"/>
      <c r="V1643" s="146"/>
      <c r="W1643" s="146"/>
      <c r="X1643" s="146"/>
      <c r="Y1643" s="146"/>
      <c r="Z1643" s="146"/>
      <c r="AA1643" s="146"/>
      <c r="AB1643" s="146"/>
      <c r="AC1643" s="146"/>
      <c r="AD1643" s="146"/>
      <c r="AE1643" s="146"/>
      <c r="AF1643" s="146"/>
      <c r="AG1643" s="143"/>
      <c r="AH1643" s="147"/>
      <c r="AI1643" s="148"/>
      <c r="AJ1643" s="148"/>
      <c r="AK1643" s="148"/>
      <c r="AL1643" s="148"/>
      <c r="AM1643" s="148"/>
      <c r="AN1643" s="148"/>
      <c r="AO1643" s="149"/>
      <c r="AP1643" s="150"/>
      <c r="AQ1643" s="150"/>
      <c r="AR1643" s="150"/>
      <c r="AS1643" s="150"/>
      <c r="AT1643" s="150"/>
      <c r="AU1643" s="150"/>
      <c r="AV1643" s="150"/>
      <c r="AW1643" s="150"/>
      <c r="AX1643" s="150"/>
      <c r="AY1643" s="150"/>
      <c r="AZ1643" s="150"/>
      <c r="BA1643" s="150"/>
      <c r="BB1643" s="150"/>
      <c r="BC1643" s="150"/>
      <c r="BD1643" s="150"/>
      <c r="BE1643" s="150"/>
      <c r="BF1643" s="150"/>
      <c r="BG1643" s="150"/>
      <c r="BH1643" s="150"/>
      <c r="BI1643" s="150"/>
      <c r="BJ1643" s="150"/>
      <c r="BK1643" s="150"/>
      <c r="BL1643" s="150"/>
      <c r="BM1643" s="150"/>
      <c r="BN1643" s="150"/>
      <c r="BO1643" s="151"/>
      <c r="BP1643" s="151"/>
      <c r="BQ1643" s="59"/>
      <c r="BR1643" s="59"/>
      <c r="BS1643" s="785"/>
    </row>
    <row r="1644" spans="1:71" s="58" customFormat="1" ht="42.75" x14ac:dyDescent="0.4">
      <c r="A1644" s="780"/>
      <c r="B1644" s="140"/>
      <c r="C1644" s="794" t="s">
        <v>33</v>
      </c>
      <c r="D1644" s="794"/>
      <c r="E1644" s="463"/>
      <c r="F1644" s="463"/>
      <c r="G1644" s="463"/>
      <c r="H1644" s="463"/>
      <c r="I1644" s="463"/>
      <c r="J1644" s="463"/>
      <c r="K1644" s="463"/>
      <c r="L1644" s="463"/>
      <c r="M1644" s="463"/>
      <c r="N1644" s="463"/>
      <c r="O1644" s="463"/>
      <c r="P1644" s="463"/>
      <c r="Q1644" s="463"/>
      <c r="R1644" s="463"/>
      <c r="S1644" s="463"/>
      <c r="T1644" s="463"/>
      <c r="U1644" s="463"/>
      <c r="V1644" s="463"/>
      <c r="W1644" s="463"/>
      <c r="X1644" s="463"/>
      <c r="Y1644" s="463"/>
      <c r="Z1644" s="463"/>
      <c r="AA1644" s="463"/>
      <c r="AB1644" s="463"/>
      <c r="AC1644" s="463"/>
      <c r="AD1644" s="144"/>
      <c r="AE1644" s="185" t="s">
        <v>18</v>
      </c>
      <c r="AF1644" s="185"/>
      <c r="AG1644" s="185"/>
      <c r="AH1644" s="792" t="s">
        <v>18</v>
      </c>
      <c r="AI1644" s="792"/>
      <c r="AJ1644" s="792"/>
      <c r="AK1644" s="792"/>
      <c r="AL1644" s="792"/>
      <c r="AM1644" s="792"/>
      <c r="AN1644" s="463"/>
      <c r="AO1644" s="463"/>
      <c r="AP1644" s="463"/>
      <c r="AQ1644" s="463"/>
      <c r="AR1644" s="463"/>
      <c r="AS1644" s="463"/>
      <c r="AT1644" s="463"/>
      <c r="AU1644" s="463"/>
      <c r="AV1644" s="463"/>
      <c r="AW1644" s="463"/>
      <c r="AX1644" s="463"/>
      <c r="AY1644" s="463"/>
      <c r="AZ1644" s="463"/>
      <c r="BA1644" s="792" t="s">
        <v>12</v>
      </c>
      <c r="BB1644" s="792"/>
      <c r="BC1644" s="792"/>
      <c r="BD1644" s="464"/>
      <c r="BE1644" s="464"/>
      <c r="BF1644" s="464"/>
      <c r="BG1644" s="464"/>
      <c r="BH1644" s="464"/>
      <c r="BI1644" s="464"/>
      <c r="BJ1644" s="464"/>
      <c r="BK1644" s="464"/>
      <c r="BL1644" s="464"/>
      <c r="BM1644" s="464"/>
      <c r="BN1644" s="152"/>
      <c r="BO1644" s="153"/>
      <c r="BP1644" s="153"/>
      <c r="BQ1644" s="60">
        <f>IF(BD1644=0,0,1)</f>
        <v>0</v>
      </c>
      <c r="BR1644" s="61">
        <f>IF((BF1698+BJ1698)&gt;(AU1698+AY1698),1,0)</f>
        <v>0</v>
      </c>
      <c r="BS1644" s="786"/>
    </row>
    <row r="1645" spans="1:71" ht="9.6" customHeight="1" x14ac:dyDescent="0.4">
      <c r="A1645" s="779"/>
      <c r="B1645" s="140"/>
      <c r="C1645" s="141"/>
      <c r="D1645" s="141"/>
      <c r="E1645" s="141"/>
      <c r="F1645" s="142"/>
      <c r="G1645" s="142"/>
      <c r="H1645" s="141"/>
      <c r="I1645" s="141"/>
      <c r="J1645" s="141"/>
      <c r="K1645" s="141"/>
      <c r="L1645" s="141"/>
      <c r="M1645" s="141"/>
      <c r="N1645" s="141"/>
      <c r="O1645" s="141"/>
      <c r="P1645" s="141"/>
      <c r="Q1645" s="141"/>
      <c r="R1645" s="141"/>
      <c r="S1645" s="141"/>
      <c r="T1645" s="141"/>
      <c r="U1645" s="141"/>
      <c r="V1645" s="141"/>
      <c r="W1645" s="141"/>
      <c r="X1645" s="141"/>
      <c r="Y1645" s="141"/>
      <c r="Z1645" s="141"/>
      <c r="AA1645" s="141"/>
      <c r="AB1645" s="141"/>
      <c r="AC1645" s="141"/>
      <c r="AD1645" s="141"/>
      <c r="AE1645" s="141"/>
      <c r="AF1645" s="143"/>
      <c r="AG1645" s="143"/>
      <c r="AH1645" s="141"/>
      <c r="AI1645" s="141"/>
      <c r="AJ1645" s="141"/>
      <c r="AK1645" s="141"/>
      <c r="AL1645" s="141"/>
      <c r="AM1645" s="141"/>
      <c r="AN1645" s="141"/>
      <c r="AO1645" s="141"/>
      <c r="AP1645" s="141"/>
      <c r="AQ1645" s="141"/>
      <c r="AR1645" s="141"/>
      <c r="AS1645" s="141"/>
      <c r="AT1645" s="141"/>
      <c r="AU1645" s="141"/>
      <c r="AV1645" s="141"/>
      <c r="AW1645" s="141"/>
      <c r="AX1645" s="141"/>
      <c r="AY1645" s="141"/>
      <c r="AZ1645" s="141"/>
      <c r="BA1645" s="141"/>
      <c r="BB1645" s="141"/>
      <c r="BC1645" s="141"/>
      <c r="BD1645" s="141"/>
      <c r="BE1645" s="141"/>
      <c r="BF1645" s="141"/>
      <c r="BG1645" s="141"/>
      <c r="BH1645" s="141"/>
      <c r="BI1645" s="141"/>
      <c r="BJ1645" s="141"/>
      <c r="BK1645" s="141"/>
      <c r="BL1645" s="141"/>
      <c r="BM1645" s="141"/>
      <c r="BN1645" s="141"/>
      <c r="BO1645" s="154"/>
      <c r="BP1645" s="154"/>
      <c r="BQ1645" s="53"/>
      <c r="BR1645" s="53"/>
      <c r="BS1645" s="779"/>
    </row>
    <row r="1646" spans="1:71" ht="8.85" customHeight="1" thickBot="1" x14ac:dyDescent="0.45">
      <c r="A1646" s="779"/>
      <c r="B1646" s="155"/>
      <c r="C1646" s="156"/>
      <c r="D1646" s="156"/>
      <c r="E1646" s="156"/>
      <c r="F1646" s="157"/>
      <c r="G1646" s="157"/>
      <c r="H1646" s="156"/>
      <c r="I1646" s="156"/>
      <c r="J1646" s="156"/>
      <c r="K1646" s="156"/>
      <c r="L1646" s="156"/>
      <c r="M1646" s="156"/>
      <c r="N1646" s="156"/>
      <c r="O1646" s="156"/>
      <c r="P1646" s="156"/>
      <c r="Q1646" s="156"/>
      <c r="R1646" s="156"/>
      <c r="S1646" s="156"/>
      <c r="T1646" s="156"/>
      <c r="U1646" s="156"/>
      <c r="V1646" s="156"/>
      <c r="W1646" s="156"/>
      <c r="X1646" s="156"/>
      <c r="Y1646" s="156"/>
      <c r="Z1646" s="156"/>
      <c r="AA1646" s="156"/>
      <c r="AB1646" s="156"/>
      <c r="AC1646" s="156"/>
      <c r="AD1646" s="156"/>
      <c r="AE1646" s="156"/>
      <c r="AF1646" s="158"/>
      <c r="AG1646" s="158"/>
      <c r="AH1646" s="156"/>
      <c r="AI1646" s="156"/>
      <c r="AJ1646" s="156"/>
      <c r="AK1646" s="156"/>
      <c r="AL1646" s="156"/>
      <c r="AM1646" s="156"/>
      <c r="AN1646" s="156"/>
      <c r="AO1646" s="156"/>
      <c r="AP1646" s="156"/>
      <c r="AQ1646" s="156"/>
      <c r="AR1646" s="156"/>
      <c r="AS1646" s="156"/>
      <c r="AT1646" s="156"/>
      <c r="AU1646" s="156"/>
      <c r="AV1646" s="156"/>
      <c r="AW1646" s="156"/>
      <c r="AX1646" s="156"/>
      <c r="AY1646" s="156"/>
      <c r="AZ1646" s="156"/>
      <c r="BA1646" s="156"/>
      <c r="BB1646" s="156"/>
      <c r="BC1646" s="156"/>
      <c r="BD1646" s="156"/>
      <c r="BE1646" s="156"/>
      <c r="BF1646" s="156"/>
      <c r="BG1646" s="156"/>
      <c r="BH1646" s="156"/>
      <c r="BI1646" s="156"/>
      <c r="BJ1646" s="156"/>
      <c r="BK1646" s="156"/>
      <c r="BL1646" s="156"/>
      <c r="BM1646" s="156"/>
      <c r="BN1646" s="156"/>
      <c r="BO1646" s="159"/>
      <c r="BP1646" s="159"/>
      <c r="BQ1646" s="53"/>
      <c r="BR1646" s="53"/>
      <c r="BS1646" s="779"/>
    </row>
    <row r="1647" spans="1:71" s="58" customFormat="1" ht="33.6" customHeight="1" thickTop="1" x14ac:dyDescent="0.4">
      <c r="A1647" s="786"/>
      <c r="B1647" s="795" t="s">
        <v>0</v>
      </c>
      <c r="C1647" s="796" t="s">
        <v>1</v>
      </c>
      <c r="D1647" s="797"/>
      <c r="E1647" s="221" t="s">
        <v>24</v>
      </c>
      <c r="F1647" s="466" t="s">
        <v>96</v>
      </c>
      <c r="G1647" s="466" t="s">
        <v>97</v>
      </c>
      <c r="H1647" s="468" t="s">
        <v>36</v>
      </c>
      <c r="I1647" s="469"/>
      <c r="J1647" s="472" t="s">
        <v>7</v>
      </c>
      <c r="K1647" s="472"/>
      <c r="L1647" s="472"/>
      <c r="M1647" s="472"/>
      <c r="N1647" s="472"/>
      <c r="O1647" s="472"/>
      <c r="P1647" s="472" t="s">
        <v>2</v>
      </c>
      <c r="Q1647" s="472"/>
      <c r="R1647" s="472"/>
      <c r="S1647" s="472"/>
      <c r="T1647" s="472"/>
      <c r="U1647" s="472"/>
      <c r="V1647" s="473" t="s">
        <v>30</v>
      </c>
      <c r="W1647" s="474"/>
      <c r="X1647" s="473" t="s">
        <v>31</v>
      </c>
      <c r="Y1647" s="474"/>
      <c r="Z1647" s="477" t="s">
        <v>39</v>
      </c>
      <c r="AA1647" s="478"/>
      <c r="AB1647" s="481" t="s">
        <v>6</v>
      </c>
      <c r="AC1647" s="481"/>
      <c r="AD1647" s="481"/>
      <c r="AE1647" s="481"/>
      <c r="AF1647" s="481"/>
      <c r="AG1647" s="481"/>
      <c r="AH1647" s="472" t="s">
        <v>59</v>
      </c>
      <c r="AI1647" s="472"/>
      <c r="AJ1647" s="472"/>
      <c r="AK1647" s="472"/>
      <c r="AL1647" s="472"/>
      <c r="AM1647" s="472"/>
      <c r="AN1647" s="472" t="s">
        <v>60</v>
      </c>
      <c r="AO1647" s="472"/>
      <c r="AP1647" s="472"/>
      <c r="AQ1647" s="472"/>
      <c r="AR1647" s="472"/>
      <c r="AS1647" s="472"/>
      <c r="AT1647" s="472" t="s">
        <v>61</v>
      </c>
      <c r="AU1647" s="472"/>
      <c r="AV1647" s="472"/>
      <c r="AW1647" s="472"/>
      <c r="AX1647" s="472"/>
      <c r="AY1647" s="482"/>
      <c r="AZ1647" s="472" t="s">
        <v>4</v>
      </c>
      <c r="BA1647" s="472"/>
      <c r="BB1647" s="472"/>
      <c r="BC1647" s="472"/>
      <c r="BD1647" s="472"/>
      <c r="BE1647" s="472"/>
      <c r="BF1647" s="472" t="s">
        <v>62</v>
      </c>
      <c r="BG1647" s="472"/>
      <c r="BH1647" s="472"/>
      <c r="BI1647" s="472"/>
      <c r="BJ1647" s="472"/>
      <c r="BK1647" s="483"/>
      <c r="BL1647" s="484" t="s">
        <v>114</v>
      </c>
      <c r="BM1647" s="485"/>
      <c r="BN1647" s="486"/>
      <c r="BO1647" s="490" t="s">
        <v>76</v>
      </c>
      <c r="BP1647" s="490" t="s">
        <v>77</v>
      </c>
      <c r="BQ1647" s="62"/>
      <c r="BR1647" s="62"/>
      <c r="BS1647" s="786"/>
    </row>
    <row r="1648" spans="1:71" s="64" customFormat="1" ht="45" customHeight="1" x14ac:dyDescent="0.35">
      <c r="A1648" s="787"/>
      <c r="B1648" s="798"/>
      <c r="C1648" s="799"/>
      <c r="D1648" s="800"/>
      <c r="E1648" s="220" t="s">
        <v>98</v>
      </c>
      <c r="F1648" s="467"/>
      <c r="G1648" s="467"/>
      <c r="H1648" s="470"/>
      <c r="I1648" s="471"/>
      <c r="J1648" s="492" t="s">
        <v>15</v>
      </c>
      <c r="K1648" s="493"/>
      <c r="L1648" s="494" t="s">
        <v>16</v>
      </c>
      <c r="M1648" s="495"/>
      <c r="N1648" s="496" t="s">
        <v>17</v>
      </c>
      <c r="O1648" s="497" t="s">
        <v>8</v>
      </c>
      <c r="P1648" s="498" t="s">
        <v>103</v>
      </c>
      <c r="Q1648" s="499"/>
      <c r="R1648" s="500" t="s">
        <v>104</v>
      </c>
      <c r="S1648" s="501"/>
      <c r="T1648" s="502" t="s">
        <v>21</v>
      </c>
      <c r="U1648" s="503"/>
      <c r="V1648" s="475"/>
      <c r="W1648" s="476"/>
      <c r="X1648" s="475"/>
      <c r="Y1648" s="476"/>
      <c r="Z1648" s="479"/>
      <c r="AA1648" s="480"/>
      <c r="AB1648" s="504" t="s">
        <v>43</v>
      </c>
      <c r="AC1648" s="505"/>
      <c r="AD1648" s="506" t="s">
        <v>20</v>
      </c>
      <c r="AE1648" s="507" t="s">
        <v>3</v>
      </c>
      <c r="AF1648" s="508" t="s">
        <v>5</v>
      </c>
      <c r="AG1648" s="509"/>
      <c r="AH1648" s="492" t="s">
        <v>43</v>
      </c>
      <c r="AI1648" s="493"/>
      <c r="AJ1648" s="494" t="s">
        <v>20</v>
      </c>
      <c r="AK1648" s="495" t="s">
        <v>3</v>
      </c>
      <c r="AL1648" s="510" t="s">
        <v>5</v>
      </c>
      <c r="AM1648" s="511"/>
      <c r="AN1648" s="492" t="s">
        <v>43</v>
      </c>
      <c r="AO1648" s="493"/>
      <c r="AP1648" s="494" t="s">
        <v>20</v>
      </c>
      <c r="AQ1648" s="495" t="s">
        <v>3</v>
      </c>
      <c r="AR1648" s="510" t="s">
        <v>5</v>
      </c>
      <c r="AS1648" s="511"/>
      <c r="AT1648" s="465" t="s">
        <v>43</v>
      </c>
      <c r="AU1648" s="512"/>
      <c r="AV1648" s="513" t="s">
        <v>20</v>
      </c>
      <c r="AW1648" s="514" t="s">
        <v>3</v>
      </c>
      <c r="AX1648" s="510" t="s">
        <v>5</v>
      </c>
      <c r="AY1648" s="515"/>
      <c r="AZ1648" s="492" t="s">
        <v>43</v>
      </c>
      <c r="BA1648" s="493"/>
      <c r="BB1648" s="494" t="s">
        <v>20</v>
      </c>
      <c r="BC1648" s="495" t="s">
        <v>3</v>
      </c>
      <c r="BD1648" s="510" t="s">
        <v>5</v>
      </c>
      <c r="BE1648" s="511"/>
      <c r="BF1648" s="465" t="s">
        <v>43</v>
      </c>
      <c r="BG1648" s="512"/>
      <c r="BH1648" s="513" t="s">
        <v>20</v>
      </c>
      <c r="BI1648" s="514" t="s">
        <v>3</v>
      </c>
      <c r="BJ1648" s="510" t="s">
        <v>5</v>
      </c>
      <c r="BK1648" s="511"/>
      <c r="BL1648" s="487"/>
      <c r="BM1648" s="488"/>
      <c r="BN1648" s="489"/>
      <c r="BO1648" s="491"/>
      <c r="BP1648" s="491"/>
      <c r="BQ1648" s="63"/>
      <c r="BR1648" s="63"/>
      <c r="BS1648" s="787"/>
    </row>
    <row r="1649" spans="1:71" ht="23.85" customHeight="1" x14ac:dyDescent="0.35">
      <c r="A1649" s="788"/>
      <c r="B1649" s="458" t="str">
        <f>IF(ROSTER!B8="","",ROSTER!B8)</f>
        <v/>
      </c>
      <c r="C1649" s="416" t="str">
        <f>IF(ROSTER!C$8="","",ROSTER!C$8)</f>
        <v/>
      </c>
      <c r="D1649" s="417"/>
      <c r="E1649" s="418"/>
      <c r="F1649" s="420">
        <f>IF(E1649="y",1,IF(E1649="S",1,0))</f>
        <v>0</v>
      </c>
      <c r="G1649" s="422">
        <f>IF(E1649="S",1,0)</f>
        <v>0</v>
      </c>
      <c r="H1649" s="424"/>
      <c r="I1649" s="425"/>
      <c r="J1649" s="428"/>
      <c r="K1649" s="429"/>
      <c r="L1649" s="432"/>
      <c r="M1649" s="433"/>
      <c r="N1649" s="436">
        <f>L1649+J1649</f>
        <v>0</v>
      </c>
      <c r="O1649" s="437"/>
      <c r="P1649" s="428"/>
      <c r="Q1649" s="429"/>
      <c r="R1649" s="432"/>
      <c r="S1649" s="440"/>
      <c r="T1649" s="432"/>
      <c r="U1649" s="425"/>
      <c r="V1649" s="440"/>
      <c r="W1649" s="425"/>
      <c r="X1649" s="428"/>
      <c r="Y1649" s="425"/>
      <c r="Z1649" s="428"/>
      <c r="AA1649" s="425"/>
      <c r="AB1649" s="428"/>
      <c r="AC1649" s="429"/>
      <c r="AD1649" s="432"/>
      <c r="AE1649" s="433"/>
      <c r="AF1649" s="442">
        <f>IF(AB1649=0,0,(AD1649/AB1649)*100)</f>
        <v>0</v>
      </c>
      <c r="AG1649" s="443"/>
      <c r="AH1649" s="428"/>
      <c r="AI1649" s="429"/>
      <c r="AJ1649" s="432"/>
      <c r="AK1649" s="433"/>
      <c r="AL1649" s="446">
        <f>IF(AH1649=0,0,(AJ1649/AH1649)*100)</f>
        <v>0</v>
      </c>
      <c r="AM1649" s="447"/>
      <c r="AN1649" s="428"/>
      <c r="AO1649" s="429"/>
      <c r="AP1649" s="432"/>
      <c r="AQ1649" s="433"/>
      <c r="AR1649" s="446">
        <f>IF(AN1649=0,0,(AP1649/AN1649)*100)</f>
        <v>0</v>
      </c>
      <c r="AS1649" s="447"/>
      <c r="AT1649" s="450">
        <f>AB1649+AH1649+AN1649</f>
        <v>0</v>
      </c>
      <c r="AU1649" s="451"/>
      <c r="AV1649" s="454">
        <f>AD1649+AJ1649+AP1649</f>
        <v>0</v>
      </c>
      <c r="AW1649" s="455"/>
      <c r="AX1649" s="446">
        <f>IF(AT1649=0,0,(AV1649/AT1649)*100)</f>
        <v>0</v>
      </c>
      <c r="AY1649" s="447"/>
      <c r="AZ1649" s="428"/>
      <c r="BA1649" s="429"/>
      <c r="BB1649" s="432"/>
      <c r="BC1649" s="433"/>
      <c r="BD1649" s="446">
        <f>IF(AZ1649=0,0,(BB1649/AZ1649)*100)</f>
        <v>0</v>
      </c>
      <c r="BE1649" s="447"/>
      <c r="BF1649" s="450">
        <f>AT1649+AZ1649</f>
        <v>0</v>
      </c>
      <c r="BG1649" s="451"/>
      <c r="BH1649" s="454">
        <f>AV1649+BB1649</f>
        <v>0</v>
      </c>
      <c r="BI1649" s="455"/>
      <c r="BJ1649" s="446">
        <f>IF(BF1649=0,0,(BH1649/BF1649)*100)</f>
        <v>0</v>
      </c>
      <c r="BK1649" s="447"/>
      <c r="BL1649" s="406">
        <f>(AD1649*2)+(AJ1649*2)+(AP1649*3)+BB1649</f>
        <v>0</v>
      </c>
      <c r="BM1649" s="407"/>
      <c r="BN1649" s="408"/>
      <c r="BO1649" s="404" t="e">
        <f>(BL1649*BR$1649)+(N1649*BR$1650)+(X1649*BR$1651)+(R1649*BR$1652)+(V1649*BR$1653)+(Z1649*BR$1654)</f>
        <v>#REF!</v>
      </c>
      <c r="BP1649" s="404" t="e">
        <f>((AZ1649-BB1649)*BR$1656)+((AT1649-AV1649)*BR$1655)+(H1649*BR$1657)+(P1649*BR$1658)</f>
        <v>#REF!</v>
      </c>
      <c r="BQ1649" s="65" t="s">
        <v>65</v>
      </c>
      <c r="BR1649" s="66" t="e">
        <f>IF(#REF!="B",#REF!,IF(#REF!="C",#REF!,#REF!))</f>
        <v>#REF!</v>
      </c>
      <c r="BS1649" s="787"/>
    </row>
    <row r="1650" spans="1:71" ht="23.85" customHeight="1" x14ac:dyDescent="0.35">
      <c r="A1650" s="788"/>
      <c r="B1650" s="459"/>
      <c r="C1650" s="412" t="str">
        <f>IF(ROSTER!D$8="","",ROSTER!D$8)</f>
        <v/>
      </c>
      <c r="D1650" s="413"/>
      <c r="E1650" s="419"/>
      <c r="F1650" s="421"/>
      <c r="G1650" s="423"/>
      <c r="H1650" s="426"/>
      <c r="I1650" s="427"/>
      <c r="J1650" s="430"/>
      <c r="K1650" s="431"/>
      <c r="L1650" s="434"/>
      <c r="M1650" s="435"/>
      <c r="N1650" s="438" t="s">
        <v>14</v>
      </c>
      <c r="O1650" s="439"/>
      <c r="P1650" s="430"/>
      <c r="Q1650" s="431"/>
      <c r="R1650" s="434"/>
      <c r="S1650" s="441"/>
      <c r="T1650" s="434"/>
      <c r="U1650" s="427"/>
      <c r="V1650" s="441"/>
      <c r="W1650" s="427"/>
      <c r="X1650" s="430"/>
      <c r="Y1650" s="427"/>
      <c r="Z1650" s="430"/>
      <c r="AA1650" s="427"/>
      <c r="AB1650" s="430"/>
      <c r="AC1650" s="431"/>
      <c r="AD1650" s="434"/>
      <c r="AE1650" s="435"/>
      <c r="AF1650" s="444"/>
      <c r="AG1650" s="445"/>
      <c r="AH1650" s="430"/>
      <c r="AI1650" s="431"/>
      <c r="AJ1650" s="434"/>
      <c r="AK1650" s="435"/>
      <c r="AL1650" s="448"/>
      <c r="AM1650" s="449"/>
      <c r="AN1650" s="430"/>
      <c r="AO1650" s="431"/>
      <c r="AP1650" s="434"/>
      <c r="AQ1650" s="435"/>
      <c r="AR1650" s="448"/>
      <c r="AS1650" s="449"/>
      <c r="AT1650" s="452"/>
      <c r="AU1650" s="453"/>
      <c r="AV1650" s="456"/>
      <c r="AW1650" s="457"/>
      <c r="AX1650" s="448"/>
      <c r="AY1650" s="449"/>
      <c r="AZ1650" s="430"/>
      <c r="BA1650" s="431"/>
      <c r="BB1650" s="434"/>
      <c r="BC1650" s="435"/>
      <c r="BD1650" s="448"/>
      <c r="BE1650" s="449"/>
      <c r="BF1650" s="452"/>
      <c r="BG1650" s="453"/>
      <c r="BH1650" s="456"/>
      <c r="BI1650" s="457"/>
      <c r="BJ1650" s="448"/>
      <c r="BK1650" s="449"/>
      <c r="BL1650" s="409"/>
      <c r="BM1650" s="410"/>
      <c r="BN1650" s="411"/>
      <c r="BO1650" s="405"/>
      <c r="BP1650" s="405"/>
      <c r="BQ1650" s="65" t="s">
        <v>66</v>
      </c>
      <c r="BR1650" s="66" t="e">
        <f>IF(#REF!="B",#REF!,IF(#REF!="C",#REF!,#REF!))</f>
        <v>#REF!</v>
      </c>
      <c r="BS1650" s="787"/>
    </row>
    <row r="1651" spans="1:71" ht="21.75" customHeight="1" x14ac:dyDescent="0.35">
      <c r="A1651" s="779"/>
      <c r="B1651" s="458" t="str">
        <f>IF(ROSTER!B10="","",ROSTER!B10)</f>
        <v/>
      </c>
      <c r="C1651" s="416" t="str">
        <f>IF(ROSTER!C$10="","",ROSTER!C$10)</f>
        <v/>
      </c>
      <c r="D1651" s="417"/>
      <c r="E1651" s="418"/>
      <c r="F1651" s="420">
        <f>IF(E1651="y",1,IF(E1651="S",1,0))</f>
        <v>0</v>
      </c>
      <c r="G1651" s="422">
        <f>IF(E1651="S",1,0)</f>
        <v>0</v>
      </c>
      <c r="H1651" s="424"/>
      <c r="I1651" s="425"/>
      <c r="J1651" s="428"/>
      <c r="K1651" s="429"/>
      <c r="L1651" s="432"/>
      <c r="M1651" s="433"/>
      <c r="N1651" s="436">
        <f>L1651+J1651</f>
        <v>0</v>
      </c>
      <c r="O1651" s="437"/>
      <c r="P1651" s="428"/>
      <c r="Q1651" s="429"/>
      <c r="R1651" s="432"/>
      <c r="S1651" s="440"/>
      <c r="T1651" s="432"/>
      <c r="U1651" s="425"/>
      <c r="V1651" s="440"/>
      <c r="W1651" s="425"/>
      <c r="X1651" s="428"/>
      <c r="Y1651" s="425"/>
      <c r="Z1651" s="428"/>
      <c r="AA1651" s="425"/>
      <c r="AB1651" s="428"/>
      <c r="AC1651" s="429"/>
      <c r="AD1651" s="432"/>
      <c r="AE1651" s="433"/>
      <c r="AF1651" s="442">
        <f>IF(AB1651=0,0,(AD1651/AB1651)*100)</f>
        <v>0</v>
      </c>
      <c r="AG1651" s="443"/>
      <c r="AH1651" s="428"/>
      <c r="AI1651" s="429"/>
      <c r="AJ1651" s="432"/>
      <c r="AK1651" s="433"/>
      <c r="AL1651" s="446">
        <f>IF(AH1651=0,0,(AJ1651/AH1651)*100)</f>
        <v>0</v>
      </c>
      <c r="AM1651" s="447"/>
      <c r="AN1651" s="428"/>
      <c r="AO1651" s="429"/>
      <c r="AP1651" s="432"/>
      <c r="AQ1651" s="433"/>
      <c r="AR1651" s="446">
        <f>IF(AN1651=0,0,(AP1651/AN1651)*100)</f>
        <v>0</v>
      </c>
      <c r="AS1651" s="447"/>
      <c r="AT1651" s="450">
        <f>AB1651+AH1651+AN1651</f>
        <v>0</v>
      </c>
      <c r="AU1651" s="451"/>
      <c r="AV1651" s="454">
        <f>AD1651+AJ1651+AP1651</f>
        <v>0</v>
      </c>
      <c r="AW1651" s="455"/>
      <c r="AX1651" s="446">
        <f>IF(AT1651=0,0,(AV1651/AT1651)*100)</f>
        <v>0</v>
      </c>
      <c r="AY1651" s="447"/>
      <c r="AZ1651" s="428"/>
      <c r="BA1651" s="429"/>
      <c r="BB1651" s="432"/>
      <c r="BC1651" s="433"/>
      <c r="BD1651" s="446">
        <f>IF(AZ1651=0,0,(BB1651/AZ1651)*100)</f>
        <v>0</v>
      </c>
      <c r="BE1651" s="447"/>
      <c r="BF1651" s="450">
        <f>AT1651+AZ1651</f>
        <v>0</v>
      </c>
      <c r="BG1651" s="451"/>
      <c r="BH1651" s="454">
        <f>AV1651+BB1651</f>
        <v>0</v>
      </c>
      <c r="BI1651" s="455"/>
      <c r="BJ1651" s="446">
        <f>IF(BF1651=0,0,(BH1651/BF1651)*100)</f>
        <v>0</v>
      </c>
      <c r="BK1651" s="447"/>
      <c r="BL1651" s="406">
        <f>(AD1651*2)+(AJ1651*2)+(AP1651*3)+BB1651</f>
        <v>0</v>
      </c>
      <c r="BM1651" s="407"/>
      <c r="BN1651" s="408"/>
      <c r="BO1651" s="404" t="e">
        <f>(BL1651*BR$1649)+(N1651*BR$1650)+(X1651*BR$1651)+(R1651*BR$1652)+(V1651*BR$1653)+(Z1651*BR$1654)</f>
        <v>#REF!</v>
      </c>
      <c r="BP1651" s="404" t="e">
        <f>((AZ1651-BB1651)*BR$1656)+((AT1651-AV1651)*BR$1655)+(H1651*BR$1657)+(P1651*BR$1658)</f>
        <v>#REF!</v>
      </c>
      <c r="BQ1651" s="65" t="s">
        <v>67</v>
      </c>
      <c r="BR1651" s="66" t="e">
        <f>IF(#REF!="B",#REF!,IF(#REF!="C",#REF!,#REF!))</f>
        <v>#REF!</v>
      </c>
      <c r="BS1651" s="787"/>
    </row>
    <row r="1652" spans="1:71" ht="21.75" customHeight="1" x14ac:dyDescent="0.35">
      <c r="A1652" s="779"/>
      <c r="B1652" s="459"/>
      <c r="C1652" s="412" t="str">
        <f>IF(ROSTER!D$10="","",ROSTER!D$10)</f>
        <v/>
      </c>
      <c r="D1652" s="413"/>
      <c r="E1652" s="419"/>
      <c r="F1652" s="421"/>
      <c r="G1652" s="423"/>
      <c r="H1652" s="426"/>
      <c r="I1652" s="427"/>
      <c r="J1652" s="430"/>
      <c r="K1652" s="431"/>
      <c r="L1652" s="434"/>
      <c r="M1652" s="435"/>
      <c r="N1652" s="438" t="s">
        <v>14</v>
      </c>
      <c r="O1652" s="439"/>
      <c r="P1652" s="430"/>
      <c r="Q1652" s="431"/>
      <c r="R1652" s="434"/>
      <c r="S1652" s="441"/>
      <c r="T1652" s="434"/>
      <c r="U1652" s="427"/>
      <c r="V1652" s="441"/>
      <c r="W1652" s="427"/>
      <c r="X1652" s="430"/>
      <c r="Y1652" s="427"/>
      <c r="Z1652" s="430"/>
      <c r="AA1652" s="427"/>
      <c r="AB1652" s="430"/>
      <c r="AC1652" s="431"/>
      <c r="AD1652" s="434"/>
      <c r="AE1652" s="435"/>
      <c r="AF1652" s="444"/>
      <c r="AG1652" s="445"/>
      <c r="AH1652" s="430"/>
      <c r="AI1652" s="431"/>
      <c r="AJ1652" s="434"/>
      <c r="AK1652" s="435"/>
      <c r="AL1652" s="448"/>
      <c r="AM1652" s="449"/>
      <c r="AN1652" s="430"/>
      <c r="AO1652" s="431"/>
      <c r="AP1652" s="434"/>
      <c r="AQ1652" s="435"/>
      <c r="AR1652" s="448"/>
      <c r="AS1652" s="449"/>
      <c r="AT1652" s="452"/>
      <c r="AU1652" s="453"/>
      <c r="AV1652" s="456"/>
      <c r="AW1652" s="457"/>
      <c r="AX1652" s="448"/>
      <c r="AY1652" s="449"/>
      <c r="AZ1652" s="430"/>
      <c r="BA1652" s="431"/>
      <c r="BB1652" s="434"/>
      <c r="BC1652" s="435"/>
      <c r="BD1652" s="448"/>
      <c r="BE1652" s="449"/>
      <c r="BF1652" s="452"/>
      <c r="BG1652" s="453"/>
      <c r="BH1652" s="456"/>
      <c r="BI1652" s="457"/>
      <c r="BJ1652" s="448"/>
      <c r="BK1652" s="449"/>
      <c r="BL1652" s="409"/>
      <c r="BM1652" s="410"/>
      <c r="BN1652" s="411"/>
      <c r="BO1652" s="405"/>
      <c r="BP1652" s="405"/>
      <c r="BQ1652" s="65" t="s">
        <v>68</v>
      </c>
      <c r="BR1652" s="66" t="e">
        <f>IF(#REF!="B",#REF!,IF(#REF!="C",#REF!,#REF!))</f>
        <v>#REF!</v>
      </c>
      <c r="BS1652" s="787"/>
    </row>
    <row r="1653" spans="1:71" ht="21.75" customHeight="1" x14ac:dyDescent="0.35">
      <c r="A1653" s="779"/>
      <c r="B1653" s="414" t="str">
        <f>IF(ROSTER!B12="","",ROSTER!B12)</f>
        <v/>
      </c>
      <c r="C1653" s="416" t="str">
        <f>IF(ROSTER!C$12="","",ROSTER!C$12)</f>
        <v/>
      </c>
      <c r="D1653" s="417"/>
      <c r="E1653" s="418"/>
      <c r="F1653" s="420">
        <f>IF(E1653="y",1,IF(E1653="S",1,0))</f>
        <v>0</v>
      </c>
      <c r="G1653" s="422">
        <f>IF(E1653="S",1,0)</f>
        <v>0</v>
      </c>
      <c r="H1653" s="424"/>
      <c r="I1653" s="425"/>
      <c r="J1653" s="428"/>
      <c r="K1653" s="429"/>
      <c r="L1653" s="432"/>
      <c r="M1653" s="433"/>
      <c r="N1653" s="436">
        <f>L1653+J1653</f>
        <v>0</v>
      </c>
      <c r="O1653" s="437"/>
      <c r="P1653" s="428"/>
      <c r="Q1653" s="429"/>
      <c r="R1653" s="432"/>
      <c r="S1653" s="440"/>
      <c r="T1653" s="432"/>
      <c r="U1653" s="425"/>
      <c r="V1653" s="440"/>
      <c r="W1653" s="425"/>
      <c r="X1653" s="428"/>
      <c r="Y1653" s="425"/>
      <c r="Z1653" s="428"/>
      <c r="AA1653" s="425"/>
      <c r="AB1653" s="428"/>
      <c r="AC1653" s="429"/>
      <c r="AD1653" s="432"/>
      <c r="AE1653" s="433"/>
      <c r="AF1653" s="442">
        <f>IF(AB1653=0,0,(AD1653/AB1653)*100)</f>
        <v>0</v>
      </c>
      <c r="AG1653" s="443"/>
      <c r="AH1653" s="428"/>
      <c r="AI1653" s="429"/>
      <c r="AJ1653" s="432"/>
      <c r="AK1653" s="433"/>
      <c r="AL1653" s="446">
        <f>IF(AH1653=0,0,(AJ1653/AH1653)*100)</f>
        <v>0</v>
      </c>
      <c r="AM1653" s="447"/>
      <c r="AN1653" s="428"/>
      <c r="AO1653" s="429"/>
      <c r="AP1653" s="432"/>
      <c r="AQ1653" s="433"/>
      <c r="AR1653" s="446">
        <f>IF(AN1653=0,0,(AP1653/AN1653)*100)</f>
        <v>0</v>
      </c>
      <c r="AS1653" s="447"/>
      <c r="AT1653" s="450">
        <f>AB1653+AH1653+AN1653</f>
        <v>0</v>
      </c>
      <c r="AU1653" s="451"/>
      <c r="AV1653" s="454">
        <f>AD1653+AJ1653+AP1653</f>
        <v>0</v>
      </c>
      <c r="AW1653" s="455"/>
      <c r="AX1653" s="446">
        <f>IF(AT1653=0,0,(AV1653/AT1653)*100)</f>
        <v>0</v>
      </c>
      <c r="AY1653" s="447"/>
      <c r="AZ1653" s="428"/>
      <c r="BA1653" s="429"/>
      <c r="BB1653" s="432"/>
      <c r="BC1653" s="433"/>
      <c r="BD1653" s="446">
        <f>IF(AZ1653=0,0,(BB1653/AZ1653)*100)</f>
        <v>0</v>
      </c>
      <c r="BE1653" s="447"/>
      <c r="BF1653" s="450">
        <f>AT1653+AZ1653</f>
        <v>0</v>
      </c>
      <c r="BG1653" s="451"/>
      <c r="BH1653" s="454">
        <f>AV1653+BB1653</f>
        <v>0</v>
      </c>
      <c r="BI1653" s="455"/>
      <c r="BJ1653" s="446">
        <f>IF(BF1653=0,0,(BH1653/BF1653)*100)</f>
        <v>0</v>
      </c>
      <c r="BK1653" s="447"/>
      <c r="BL1653" s="406">
        <f>(AD1653*2)+(AJ1653*2)+(AP1653*3)+BB1653</f>
        <v>0</v>
      </c>
      <c r="BM1653" s="407"/>
      <c r="BN1653" s="408"/>
      <c r="BO1653" s="404" t="e">
        <f>(BL1653*BR$1649)+(N1653*BR$1650)+(X1653*BR$1651)+(R1653*BR$1652)+(V1653*BR$1653)+(Z1653*BR$1654)</f>
        <v>#REF!</v>
      </c>
      <c r="BP1653" s="404" t="e">
        <f>((AZ1653-BB1653)*BR$1656)+((AT1653-AV1653)*BR$1655)+(H1653*BR$1657)+(P1653*BR$1658)</f>
        <v>#REF!</v>
      </c>
      <c r="BQ1653" s="65" t="s">
        <v>69</v>
      </c>
      <c r="BR1653" s="66" t="e">
        <f>IF(#REF!="B",#REF!,IF(#REF!="C",#REF!,#REF!))</f>
        <v>#REF!</v>
      </c>
      <c r="BS1653" s="787"/>
    </row>
    <row r="1654" spans="1:71" ht="21.75" customHeight="1" x14ac:dyDescent="0.35">
      <c r="A1654" s="779"/>
      <c r="B1654" s="415"/>
      <c r="C1654" s="412" t="str">
        <f>IF(ROSTER!D$12="","",ROSTER!D$12)</f>
        <v/>
      </c>
      <c r="D1654" s="413"/>
      <c r="E1654" s="419"/>
      <c r="F1654" s="421"/>
      <c r="G1654" s="423"/>
      <c r="H1654" s="426"/>
      <c r="I1654" s="427"/>
      <c r="J1654" s="430"/>
      <c r="K1654" s="431"/>
      <c r="L1654" s="434"/>
      <c r="M1654" s="435"/>
      <c r="N1654" s="438" t="s">
        <v>14</v>
      </c>
      <c r="O1654" s="439"/>
      <c r="P1654" s="430"/>
      <c r="Q1654" s="431"/>
      <c r="R1654" s="434"/>
      <c r="S1654" s="441"/>
      <c r="T1654" s="434"/>
      <c r="U1654" s="427"/>
      <c r="V1654" s="441"/>
      <c r="W1654" s="427"/>
      <c r="X1654" s="430"/>
      <c r="Y1654" s="427"/>
      <c r="Z1654" s="430"/>
      <c r="AA1654" s="427"/>
      <c r="AB1654" s="430"/>
      <c r="AC1654" s="431"/>
      <c r="AD1654" s="434"/>
      <c r="AE1654" s="435"/>
      <c r="AF1654" s="444"/>
      <c r="AG1654" s="445"/>
      <c r="AH1654" s="430"/>
      <c r="AI1654" s="431"/>
      <c r="AJ1654" s="434"/>
      <c r="AK1654" s="435"/>
      <c r="AL1654" s="448"/>
      <c r="AM1654" s="449"/>
      <c r="AN1654" s="430"/>
      <c r="AO1654" s="431"/>
      <c r="AP1654" s="434"/>
      <c r="AQ1654" s="435"/>
      <c r="AR1654" s="448"/>
      <c r="AS1654" s="449"/>
      <c r="AT1654" s="452"/>
      <c r="AU1654" s="453"/>
      <c r="AV1654" s="456"/>
      <c r="AW1654" s="457"/>
      <c r="AX1654" s="448"/>
      <c r="AY1654" s="449"/>
      <c r="AZ1654" s="430"/>
      <c r="BA1654" s="431"/>
      <c r="BB1654" s="434"/>
      <c r="BC1654" s="435"/>
      <c r="BD1654" s="448"/>
      <c r="BE1654" s="449"/>
      <c r="BF1654" s="452"/>
      <c r="BG1654" s="453"/>
      <c r="BH1654" s="456"/>
      <c r="BI1654" s="457"/>
      <c r="BJ1654" s="448"/>
      <c r="BK1654" s="449"/>
      <c r="BL1654" s="409"/>
      <c r="BM1654" s="410"/>
      <c r="BN1654" s="411"/>
      <c r="BO1654" s="405"/>
      <c r="BP1654" s="405"/>
      <c r="BQ1654" s="65" t="s">
        <v>70</v>
      </c>
      <c r="BR1654" s="66" t="e">
        <f>IF(#REF!="B",#REF!,IF(#REF!="C",#REF!,#REF!))</f>
        <v>#REF!</v>
      </c>
      <c r="BS1654" s="787"/>
    </row>
    <row r="1655" spans="1:71" ht="21.75" customHeight="1" x14ac:dyDescent="0.35">
      <c r="A1655" s="779"/>
      <c r="B1655" s="414" t="str">
        <f>IF(ROSTER!B14="","",ROSTER!B14)</f>
        <v/>
      </c>
      <c r="C1655" s="416" t="str">
        <f>IF(ROSTER!C$14="","",ROSTER!C$14)</f>
        <v/>
      </c>
      <c r="D1655" s="417"/>
      <c r="E1655" s="418"/>
      <c r="F1655" s="420">
        <f>IF(E1655="y",1,IF(E1655="S",1,0))</f>
        <v>0</v>
      </c>
      <c r="G1655" s="422">
        <f>IF(E1655="S",1,0)</f>
        <v>0</v>
      </c>
      <c r="H1655" s="424"/>
      <c r="I1655" s="425"/>
      <c r="J1655" s="428"/>
      <c r="K1655" s="429"/>
      <c r="L1655" s="432"/>
      <c r="M1655" s="433"/>
      <c r="N1655" s="436">
        <f>L1655+J1655</f>
        <v>0</v>
      </c>
      <c r="O1655" s="437"/>
      <c r="P1655" s="428"/>
      <c r="Q1655" s="429"/>
      <c r="R1655" s="432"/>
      <c r="S1655" s="440"/>
      <c r="T1655" s="432"/>
      <c r="U1655" s="425"/>
      <c r="V1655" s="440"/>
      <c r="W1655" s="425"/>
      <c r="X1655" s="428"/>
      <c r="Y1655" s="425"/>
      <c r="Z1655" s="428"/>
      <c r="AA1655" s="425"/>
      <c r="AB1655" s="428"/>
      <c r="AC1655" s="429"/>
      <c r="AD1655" s="432"/>
      <c r="AE1655" s="433"/>
      <c r="AF1655" s="442">
        <f>IF(AB1655=0,0,(AD1655/AB1655)*100)</f>
        <v>0</v>
      </c>
      <c r="AG1655" s="443"/>
      <c r="AH1655" s="428"/>
      <c r="AI1655" s="429"/>
      <c r="AJ1655" s="432"/>
      <c r="AK1655" s="433"/>
      <c r="AL1655" s="446">
        <f>IF(AH1655=0,0,(AJ1655/AH1655)*100)</f>
        <v>0</v>
      </c>
      <c r="AM1655" s="447"/>
      <c r="AN1655" s="428"/>
      <c r="AO1655" s="429"/>
      <c r="AP1655" s="432"/>
      <c r="AQ1655" s="433"/>
      <c r="AR1655" s="446">
        <f>IF(AN1655=0,0,(AP1655/AN1655)*100)</f>
        <v>0</v>
      </c>
      <c r="AS1655" s="447"/>
      <c r="AT1655" s="450">
        <f>AB1655+AH1655+AN1655</f>
        <v>0</v>
      </c>
      <c r="AU1655" s="451"/>
      <c r="AV1655" s="454">
        <f>AD1655+AJ1655+AP1655</f>
        <v>0</v>
      </c>
      <c r="AW1655" s="455"/>
      <c r="AX1655" s="446">
        <f>IF(AT1655=0,0,(AV1655/AT1655)*100)</f>
        <v>0</v>
      </c>
      <c r="AY1655" s="447"/>
      <c r="AZ1655" s="428"/>
      <c r="BA1655" s="429"/>
      <c r="BB1655" s="432"/>
      <c r="BC1655" s="433"/>
      <c r="BD1655" s="446">
        <f>IF(AZ1655=0,0,(BB1655/AZ1655)*100)</f>
        <v>0</v>
      </c>
      <c r="BE1655" s="447"/>
      <c r="BF1655" s="450">
        <f>AT1655+AZ1655</f>
        <v>0</v>
      </c>
      <c r="BG1655" s="451"/>
      <c r="BH1655" s="454">
        <f>AV1655+BB1655</f>
        <v>0</v>
      </c>
      <c r="BI1655" s="455"/>
      <c r="BJ1655" s="446">
        <f>IF(BF1655=0,0,(BH1655/BF1655)*100)</f>
        <v>0</v>
      </c>
      <c r="BK1655" s="447"/>
      <c r="BL1655" s="406">
        <f>(AD1655*2)+(AJ1655*2)+(AP1655*3)+BB1655</f>
        <v>0</v>
      </c>
      <c r="BM1655" s="407"/>
      <c r="BN1655" s="408"/>
      <c r="BO1655" s="404" t="e">
        <f>(BL1655*BR$1649)+(N1655*BR$1650)+(X1655*BR$1651)+(R1655*BR$1652)+(V1655*BR$1653)+(Z1655*BR$1654)</f>
        <v>#REF!</v>
      </c>
      <c r="BP1655" s="404" t="e">
        <f>((AZ1655-BB1655)*BR$1656)+((AT1655-AV1655)*BR$1655)+(H1655*BR$1657)+(P1655*BR$1658)</f>
        <v>#REF!</v>
      </c>
      <c r="BQ1655" s="65" t="s">
        <v>71</v>
      </c>
      <c r="BR1655" s="66" t="e">
        <f>IF(#REF!="B",#REF!,IF(#REF!="C",#REF!,#REF!))</f>
        <v>#REF!</v>
      </c>
      <c r="BS1655" s="787"/>
    </row>
    <row r="1656" spans="1:71" ht="21.75" customHeight="1" x14ac:dyDescent="0.35">
      <c r="A1656" s="779"/>
      <c r="B1656" s="415"/>
      <c r="C1656" s="412" t="str">
        <f>IF(ROSTER!D$14="","",ROSTER!D$14)</f>
        <v/>
      </c>
      <c r="D1656" s="413"/>
      <c r="E1656" s="419"/>
      <c r="F1656" s="421"/>
      <c r="G1656" s="423"/>
      <c r="H1656" s="426"/>
      <c r="I1656" s="427"/>
      <c r="J1656" s="430"/>
      <c r="K1656" s="431"/>
      <c r="L1656" s="434"/>
      <c r="M1656" s="435"/>
      <c r="N1656" s="438" t="s">
        <v>14</v>
      </c>
      <c r="O1656" s="439"/>
      <c r="P1656" s="430"/>
      <c r="Q1656" s="431"/>
      <c r="R1656" s="434"/>
      <c r="S1656" s="441"/>
      <c r="T1656" s="434"/>
      <c r="U1656" s="427"/>
      <c r="V1656" s="441"/>
      <c r="W1656" s="427"/>
      <c r="X1656" s="430"/>
      <c r="Y1656" s="427"/>
      <c r="Z1656" s="430"/>
      <c r="AA1656" s="427"/>
      <c r="AB1656" s="430"/>
      <c r="AC1656" s="431"/>
      <c r="AD1656" s="434"/>
      <c r="AE1656" s="435"/>
      <c r="AF1656" s="444"/>
      <c r="AG1656" s="445"/>
      <c r="AH1656" s="430"/>
      <c r="AI1656" s="431"/>
      <c r="AJ1656" s="434"/>
      <c r="AK1656" s="435"/>
      <c r="AL1656" s="448"/>
      <c r="AM1656" s="449"/>
      <c r="AN1656" s="430"/>
      <c r="AO1656" s="431"/>
      <c r="AP1656" s="434"/>
      <c r="AQ1656" s="435"/>
      <c r="AR1656" s="448"/>
      <c r="AS1656" s="449"/>
      <c r="AT1656" s="452"/>
      <c r="AU1656" s="453"/>
      <c r="AV1656" s="456"/>
      <c r="AW1656" s="457"/>
      <c r="AX1656" s="448"/>
      <c r="AY1656" s="449"/>
      <c r="AZ1656" s="430"/>
      <c r="BA1656" s="431"/>
      <c r="BB1656" s="434"/>
      <c r="BC1656" s="435"/>
      <c r="BD1656" s="448"/>
      <c r="BE1656" s="449"/>
      <c r="BF1656" s="452"/>
      <c r="BG1656" s="453"/>
      <c r="BH1656" s="456"/>
      <c r="BI1656" s="457"/>
      <c r="BJ1656" s="448"/>
      <c r="BK1656" s="449"/>
      <c r="BL1656" s="409"/>
      <c r="BM1656" s="410"/>
      <c r="BN1656" s="411"/>
      <c r="BO1656" s="405"/>
      <c r="BP1656" s="405"/>
      <c r="BQ1656" s="65" t="s">
        <v>72</v>
      </c>
      <c r="BR1656" s="66" t="e">
        <f>IF(#REF!="B",#REF!,IF(#REF!="C",#REF!,#REF!))</f>
        <v>#REF!</v>
      </c>
      <c r="BS1656" s="787"/>
    </row>
    <row r="1657" spans="1:71" ht="21.75" customHeight="1" x14ac:dyDescent="0.35">
      <c r="A1657" s="779"/>
      <c r="B1657" s="414" t="str">
        <f>IF(ROSTER!B16="","",ROSTER!B16)</f>
        <v/>
      </c>
      <c r="C1657" s="416" t="str">
        <f>IF(ROSTER!C$16="","",ROSTER!C$16)</f>
        <v/>
      </c>
      <c r="D1657" s="417"/>
      <c r="E1657" s="418"/>
      <c r="F1657" s="420">
        <f>IF(E1657="y",1,IF(E1657="S",1,0))</f>
        <v>0</v>
      </c>
      <c r="G1657" s="422">
        <f>IF(E1657="S",1,0)</f>
        <v>0</v>
      </c>
      <c r="H1657" s="424"/>
      <c r="I1657" s="425"/>
      <c r="J1657" s="428"/>
      <c r="K1657" s="429"/>
      <c r="L1657" s="432"/>
      <c r="M1657" s="433"/>
      <c r="N1657" s="436">
        <f>L1657+J1657</f>
        <v>0</v>
      </c>
      <c r="O1657" s="437"/>
      <c r="P1657" s="428"/>
      <c r="Q1657" s="429"/>
      <c r="R1657" s="432"/>
      <c r="S1657" s="440"/>
      <c r="T1657" s="432"/>
      <c r="U1657" s="425"/>
      <c r="V1657" s="440"/>
      <c r="W1657" s="425"/>
      <c r="X1657" s="428"/>
      <c r="Y1657" s="425"/>
      <c r="Z1657" s="428"/>
      <c r="AA1657" s="425"/>
      <c r="AB1657" s="428"/>
      <c r="AC1657" s="429"/>
      <c r="AD1657" s="432"/>
      <c r="AE1657" s="433"/>
      <c r="AF1657" s="442">
        <f>IF(AB1657=0,0,(AD1657/AB1657)*100)</f>
        <v>0</v>
      </c>
      <c r="AG1657" s="443"/>
      <c r="AH1657" s="428"/>
      <c r="AI1657" s="429"/>
      <c r="AJ1657" s="432"/>
      <c r="AK1657" s="433"/>
      <c r="AL1657" s="446">
        <f>IF(AH1657=0,0,(AJ1657/AH1657)*100)</f>
        <v>0</v>
      </c>
      <c r="AM1657" s="447"/>
      <c r="AN1657" s="428"/>
      <c r="AO1657" s="429"/>
      <c r="AP1657" s="432"/>
      <c r="AQ1657" s="433"/>
      <c r="AR1657" s="446">
        <f>IF(AN1657=0,0,(AP1657/AN1657)*100)</f>
        <v>0</v>
      </c>
      <c r="AS1657" s="447"/>
      <c r="AT1657" s="450">
        <f>AB1657+AH1657+AN1657</f>
        <v>0</v>
      </c>
      <c r="AU1657" s="451"/>
      <c r="AV1657" s="454">
        <f>AD1657+AJ1657+AP1657</f>
        <v>0</v>
      </c>
      <c r="AW1657" s="455"/>
      <c r="AX1657" s="446">
        <f>IF(AT1657=0,0,(AV1657/AT1657)*100)</f>
        <v>0</v>
      </c>
      <c r="AY1657" s="447"/>
      <c r="AZ1657" s="428"/>
      <c r="BA1657" s="429"/>
      <c r="BB1657" s="432"/>
      <c r="BC1657" s="433"/>
      <c r="BD1657" s="446">
        <f>IF(AZ1657=0,0,(BB1657/AZ1657)*100)</f>
        <v>0</v>
      </c>
      <c r="BE1657" s="447"/>
      <c r="BF1657" s="450">
        <f>AT1657+AZ1657</f>
        <v>0</v>
      </c>
      <c r="BG1657" s="451"/>
      <c r="BH1657" s="454">
        <f>AV1657+BB1657</f>
        <v>0</v>
      </c>
      <c r="BI1657" s="455"/>
      <c r="BJ1657" s="446">
        <f>IF(BF1657=0,0,(BH1657/BF1657)*100)</f>
        <v>0</v>
      </c>
      <c r="BK1657" s="447"/>
      <c r="BL1657" s="406">
        <f>(AD1657*2)+(AJ1657*2)+(AP1657*3)+BB1657</f>
        <v>0</v>
      </c>
      <c r="BM1657" s="407"/>
      <c r="BN1657" s="408"/>
      <c r="BO1657" s="404" t="e">
        <f>(BL1657*BR$1649)+(N1657*BR$1650)+(X1657*BR$1651)+(R1657*BR$1652)+(V1657*BR$1653)+(Z1657*BR$1654)</f>
        <v>#REF!</v>
      </c>
      <c r="BP1657" s="404" t="e">
        <f>((AZ1657-BB1657)*BR$1656)+((AT1657-AV1657)*BR$1655)+(H1657*BR$1657)+(P1657*BR$1658)</f>
        <v>#REF!</v>
      </c>
      <c r="BQ1657" s="65" t="s">
        <v>73</v>
      </c>
      <c r="BR1657" s="66" t="e">
        <f>IF(#REF!="B",#REF!,IF(#REF!="C",#REF!,#REF!))</f>
        <v>#REF!</v>
      </c>
      <c r="BS1657" s="787"/>
    </row>
    <row r="1658" spans="1:71" ht="21.75" customHeight="1" x14ac:dyDescent="0.35">
      <c r="A1658" s="779"/>
      <c r="B1658" s="415"/>
      <c r="C1658" s="412" t="str">
        <f>IF(ROSTER!D$16="","",ROSTER!D$16)</f>
        <v/>
      </c>
      <c r="D1658" s="413"/>
      <c r="E1658" s="419"/>
      <c r="F1658" s="421"/>
      <c r="G1658" s="423"/>
      <c r="H1658" s="426"/>
      <c r="I1658" s="427"/>
      <c r="J1658" s="430"/>
      <c r="K1658" s="431"/>
      <c r="L1658" s="434"/>
      <c r="M1658" s="435"/>
      <c r="N1658" s="438" t="s">
        <v>14</v>
      </c>
      <c r="O1658" s="439"/>
      <c r="P1658" s="430"/>
      <c r="Q1658" s="431"/>
      <c r="R1658" s="434"/>
      <c r="S1658" s="441"/>
      <c r="T1658" s="434"/>
      <c r="U1658" s="427"/>
      <c r="V1658" s="441"/>
      <c r="W1658" s="427"/>
      <c r="X1658" s="430"/>
      <c r="Y1658" s="427"/>
      <c r="Z1658" s="430"/>
      <c r="AA1658" s="427"/>
      <c r="AB1658" s="430"/>
      <c r="AC1658" s="431"/>
      <c r="AD1658" s="434"/>
      <c r="AE1658" s="435"/>
      <c r="AF1658" s="444"/>
      <c r="AG1658" s="445"/>
      <c r="AH1658" s="430"/>
      <c r="AI1658" s="431"/>
      <c r="AJ1658" s="434"/>
      <c r="AK1658" s="435"/>
      <c r="AL1658" s="448"/>
      <c r="AM1658" s="449"/>
      <c r="AN1658" s="430"/>
      <c r="AO1658" s="431"/>
      <c r="AP1658" s="434"/>
      <c r="AQ1658" s="435"/>
      <c r="AR1658" s="448"/>
      <c r="AS1658" s="449"/>
      <c r="AT1658" s="452"/>
      <c r="AU1658" s="453"/>
      <c r="AV1658" s="456"/>
      <c r="AW1658" s="457"/>
      <c r="AX1658" s="448"/>
      <c r="AY1658" s="449"/>
      <c r="AZ1658" s="430"/>
      <c r="BA1658" s="431"/>
      <c r="BB1658" s="434"/>
      <c r="BC1658" s="435"/>
      <c r="BD1658" s="448"/>
      <c r="BE1658" s="449"/>
      <c r="BF1658" s="452"/>
      <c r="BG1658" s="453"/>
      <c r="BH1658" s="456"/>
      <c r="BI1658" s="457"/>
      <c r="BJ1658" s="448"/>
      <c r="BK1658" s="449"/>
      <c r="BL1658" s="409"/>
      <c r="BM1658" s="410"/>
      <c r="BN1658" s="411"/>
      <c r="BO1658" s="405"/>
      <c r="BP1658" s="405"/>
      <c r="BQ1658" s="65" t="s">
        <v>74</v>
      </c>
      <c r="BR1658" s="66" t="e">
        <f>IF(#REF!="B",#REF!,IF(#REF!="C",#REF!,#REF!))</f>
        <v>#REF!</v>
      </c>
      <c r="BS1658" s="787"/>
    </row>
    <row r="1659" spans="1:71" ht="21.75" customHeight="1" x14ac:dyDescent="0.25">
      <c r="A1659" s="779"/>
      <c r="B1659" s="414" t="str">
        <f>IF(ROSTER!B18="","",ROSTER!B18)</f>
        <v/>
      </c>
      <c r="C1659" s="416" t="str">
        <f>IF(ROSTER!C$18="","",ROSTER!C$18)</f>
        <v/>
      </c>
      <c r="D1659" s="417"/>
      <c r="E1659" s="418"/>
      <c r="F1659" s="420">
        <f>IF(E1659="y",1,IF(E1659="S",1,0))</f>
        <v>0</v>
      </c>
      <c r="G1659" s="422">
        <f>IF(E1659="S",1,0)</f>
        <v>0</v>
      </c>
      <c r="H1659" s="424"/>
      <c r="I1659" s="425"/>
      <c r="J1659" s="428"/>
      <c r="K1659" s="429"/>
      <c r="L1659" s="432"/>
      <c r="M1659" s="433"/>
      <c r="N1659" s="436">
        <f>L1659+J1659</f>
        <v>0</v>
      </c>
      <c r="O1659" s="437"/>
      <c r="P1659" s="428"/>
      <c r="Q1659" s="429"/>
      <c r="R1659" s="432"/>
      <c r="S1659" s="440"/>
      <c r="T1659" s="432"/>
      <c r="U1659" s="425"/>
      <c r="V1659" s="440"/>
      <c r="W1659" s="425"/>
      <c r="X1659" s="428"/>
      <c r="Y1659" s="425"/>
      <c r="Z1659" s="428"/>
      <c r="AA1659" s="425"/>
      <c r="AB1659" s="428"/>
      <c r="AC1659" s="429"/>
      <c r="AD1659" s="432"/>
      <c r="AE1659" s="433"/>
      <c r="AF1659" s="442">
        <f>IF(AB1659=0,0,(AD1659/AB1659)*100)</f>
        <v>0</v>
      </c>
      <c r="AG1659" s="443"/>
      <c r="AH1659" s="428"/>
      <c r="AI1659" s="429"/>
      <c r="AJ1659" s="432"/>
      <c r="AK1659" s="433"/>
      <c r="AL1659" s="446">
        <f>IF(AH1659=0,0,(AJ1659/AH1659)*100)</f>
        <v>0</v>
      </c>
      <c r="AM1659" s="447"/>
      <c r="AN1659" s="428"/>
      <c r="AO1659" s="429"/>
      <c r="AP1659" s="432"/>
      <c r="AQ1659" s="433"/>
      <c r="AR1659" s="446">
        <f>IF(AN1659=0,0,(AP1659/AN1659)*100)</f>
        <v>0</v>
      </c>
      <c r="AS1659" s="447"/>
      <c r="AT1659" s="450">
        <f>AB1659+AH1659+AN1659</f>
        <v>0</v>
      </c>
      <c r="AU1659" s="451"/>
      <c r="AV1659" s="454">
        <f>AD1659+AJ1659+AP1659</f>
        <v>0</v>
      </c>
      <c r="AW1659" s="455"/>
      <c r="AX1659" s="446">
        <f>IF(AT1659=0,0,(AV1659/AT1659)*100)</f>
        <v>0</v>
      </c>
      <c r="AY1659" s="447"/>
      <c r="AZ1659" s="428"/>
      <c r="BA1659" s="429"/>
      <c r="BB1659" s="432"/>
      <c r="BC1659" s="433"/>
      <c r="BD1659" s="446">
        <f>IF(AZ1659=0,0,(BB1659/AZ1659)*100)</f>
        <v>0</v>
      </c>
      <c r="BE1659" s="447"/>
      <c r="BF1659" s="450">
        <f>AT1659+AZ1659</f>
        <v>0</v>
      </c>
      <c r="BG1659" s="451"/>
      <c r="BH1659" s="454">
        <f>AV1659+BB1659</f>
        <v>0</v>
      </c>
      <c r="BI1659" s="455"/>
      <c r="BJ1659" s="446">
        <f>IF(BF1659=0,0,(BH1659/BF1659)*100)</f>
        <v>0</v>
      </c>
      <c r="BK1659" s="447"/>
      <c r="BL1659" s="406">
        <f>(AD1659*2)+(AJ1659*2)+(AP1659*3)+BB1659</f>
        <v>0</v>
      </c>
      <c r="BM1659" s="407"/>
      <c r="BN1659" s="408"/>
      <c r="BO1659" s="404" t="e">
        <f>(BL1659*BR$1649)+(N1659*BR$1650)+(X1659*BR$1651)+(R1659*BR$1652)+(V1659*BR$1653)+(Z1659*BR$1654)</f>
        <v>#REF!</v>
      </c>
      <c r="BP1659" s="404" t="e">
        <f>((AZ1659-BB1659)*BR$1656)+((AT1659-AV1659)*BR$1655)+(H1659*BR$1657)+(P1659*BR$1658)</f>
        <v>#REF!</v>
      </c>
      <c r="BQ1659" s="53"/>
      <c r="BR1659" s="53"/>
      <c r="BS1659" s="787"/>
    </row>
    <row r="1660" spans="1:71" ht="21.75" customHeight="1" x14ac:dyDescent="0.25">
      <c r="A1660" s="779"/>
      <c r="B1660" s="415"/>
      <c r="C1660" s="412" t="str">
        <f>IF(ROSTER!D$18="","",ROSTER!D$18)</f>
        <v/>
      </c>
      <c r="D1660" s="413"/>
      <c r="E1660" s="419"/>
      <c r="F1660" s="421"/>
      <c r="G1660" s="423"/>
      <c r="H1660" s="426"/>
      <c r="I1660" s="427"/>
      <c r="J1660" s="430"/>
      <c r="K1660" s="431"/>
      <c r="L1660" s="434"/>
      <c r="M1660" s="435"/>
      <c r="N1660" s="438"/>
      <c r="O1660" s="439"/>
      <c r="P1660" s="430"/>
      <c r="Q1660" s="431"/>
      <c r="R1660" s="434"/>
      <c r="S1660" s="441"/>
      <c r="T1660" s="434"/>
      <c r="U1660" s="427"/>
      <c r="V1660" s="441"/>
      <c r="W1660" s="427"/>
      <c r="X1660" s="430"/>
      <c r="Y1660" s="427"/>
      <c r="Z1660" s="430"/>
      <c r="AA1660" s="427"/>
      <c r="AB1660" s="430"/>
      <c r="AC1660" s="431"/>
      <c r="AD1660" s="434"/>
      <c r="AE1660" s="435"/>
      <c r="AF1660" s="444"/>
      <c r="AG1660" s="445"/>
      <c r="AH1660" s="430"/>
      <c r="AI1660" s="431"/>
      <c r="AJ1660" s="434"/>
      <c r="AK1660" s="435"/>
      <c r="AL1660" s="448"/>
      <c r="AM1660" s="449"/>
      <c r="AN1660" s="430"/>
      <c r="AO1660" s="431"/>
      <c r="AP1660" s="434"/>
      <c r="AQ1660" s="435"/>
      <c r="AR1660" s="448"/>
      <c r="AS1660" s="449"/>
      <c r="AT1660" s="452"/>
      <c r="AU1660" s="453"/>
      <c r="AV1660" s="456"/>
      <c r="AW1660" s="457"/>
      <c r="AX1660" s="448"/>
      <c r="AY1660" s="449"/>
      <c r="AZ1660" s="430"/>
      <c r="BA1660" s="431"/>
      <c r="BB1660" s="434"/>
      <c r="BC1660" s="435"/>
      <c r="BD1660" s="448"/>
      <c r="BE1660" s="449"/>
      <c r="BF1660" s="452"/>
      <c r="BG1660" s="453"/>
      <c r="BH1660" s="456"/>
      <c r="BI1660" s="457"/>
      <c r="BJ1660" s="448"/>
      <c r="BK1660" s="449"/>
      <c r="BL1660" s="409"/>
      <c r="BM1660" s="410"/>
      <c r="BN1660" s="411"/>
      <c r="BO1660" s="405"/>
      <c r="BP1660" s="405"/>
      <c r="BQ1660" s="53"/>
      <c r="BR1660" s="53"/>
      <c r="BS1660" s="779"/>
    </row>
    <row r="1661" spans="1:71" ht="21.75" customHeight="1" x14ac:dyDescent="0.25">
      <c r="A1661" s="779"/>
      <c r="B1661" s="414" t="str">
        <f>IF(ROSTER!B20="","",ROSTER!B20)</f>
        <v/>
      </c>
      <c r="C1661" s="416" t="str">
        <f>IF(ROSTER!C$20="","",ROSTER!C$20)</f>
        <v/>
      </c>
      <c r="D1661" s="417"/>
      <c r="E1661" s="418"/>
      <c r="F1661" s="420">
        <f>IF(E1661="y",1,IF(E1661="S",1,0))</f>
        <v>0</v>
      </c>
      <c r="G1661" s="422">
        <f>IF(E1661="S",1,0)</f>
        <v>0</v>
      </c>
      <c r="H1661" s="424"/>
      <c r="I1661" s="425"/>
      <c r="J1661" s="428"/>
      <c r="K1661" s="429"/>
      <c r="L1661" s="432"/>
      <c r="M1661" s="433"/>
      <c r="N1661" s="436">
        <f>L1661+J1661</f>
        <v>0</v>
      </c>
      <c r="O1661" s="437"/>
      <c r="P1661" s="428"/>
      <c r="Q1661" s="429"/>
      <c r="R1661" s="432"/>
      <c r="S1661" s="440"/>
      <c r="T1661" s="432"/>
      <c r="U1661" s="425"/>
      <c r="V1661" s="440"/>
      <c r="W1661" s="425"/>
      <c r="X1661" s="428"/>
      <c r="Y1661" s="425"/>
      <c r="Z1661" s="428"/>
      <c r="AA1661" s="425"/>
      <c r="AB1661" s="428"/>
      <c r="AC1661" s="429"/>
      <c r="AD1661" s="432"/>
      <c r="AE1661" s="433"/>
      <c r="AF1661" s="442">
        <f>IF(AB1661=0,0,(AD1661/AB1661)*100)</f>
        <v>0</v>
      </c>
      <c r="AG1661" s="443"/>
      <c r="AH1661" s="428"/>
      <c r="AI1661" s="429"/>
      <c r="AJ1661" s="432"/>
      <c r="AK1661" s="433"/>
      <c r="AL1661" s="446">
        <f>IF(AH1661=0,0,(AJ1661/AH1661)*100)</f>
        <v>0</v>
      </c>
      <c r="AM1661" s="447"/>
      <c r="AN1661" s="428"/>
      <c r="AO1661" s="429"/>
      <c r="AP1661" s="432"/>
      <c r="AQ1661" s="433"/>
      <c r="AR1661" s="446">
        <f>IF(AN1661=0,0,(AP1661/AN1661)*100)</f>
        <v>0</v>
      </c>
      <c r="AS1661" s="447"/>
      <c r="AT1661" s="450">
        <f>AB1661+AH1661+AN1661</f>
        <v>0</v>
      </c>
      <c r="AU1661" s="451"/>
      <c r="AV1661" s="454">
        <f>AD1661+AJ1661+AP1661</f>
        <v>0</v>
      </c>
      <c r="AW1661" s="455"/>
      <c r="AX1661" s="446">
        <f>IF(AT1661=0,0,(AV1661/AT1661)*100)</f>
        <v>0</v>
      </c>
      <c r="AY1661" s="447"/>
      <c r="AZ1661" s="428"/>
      <c r="BA1661" s="429"/>
      <c r="BB1661" s="432"/>
      <c r="BC1661" s="433"/>
      <c r="BD1661" s="446">
        <f>IF(AZ1661=0,0,(BB1661/AZ1661)*100)</f>
        <v>0</v>
      </c>
      <c r="BE1661" s="447"/>
      <c r="BF1661" s="450">
        <f>AT1661+AZ1661</f>
        <v>0</v>
      </c>
      <c r="BG1661" s="451"/>
      <c r="BH1661" s="454">
        <f>AV1661+BB1661</f>
        <v>0</v>
      </c>
      <c r="BI1661" s="455"/>
      <c r="BJ1661" s="446">
        <f>IF(BF1661=0,0,(BH1661/BF1661)*100)</f>
        <v>0</v>
      </c>
      <c r="BK1661" s="447"/>
      <c r="BL1661" s="406">
        <f>(AD1661*2)+(AJ1661*2)+(AP1661*3)+BB1661</f>
        <v>0</v>
      </c>
      <c r="BM1661" s="407"/>
      <c r="BN1661" s="408"/>
      <c r="BO1661" s="404" t="e">
        <f>(BL1661*BR$1649)+(N1661*BR$1650)+(X1661*BR$1651)+(R1661*BR$1652)+(V1661*BR$1653)+(Z1661*BR$1654)</f>
        <v>#REF!</v>
      </c>
      <c r="BP1661" s="404" t="e">
        <f>((AZ1661-BB1661)*BR$1656)+((AT1661-AV1661)*BR$1655)+(H1661*BR$1657)+(P1661*BR$1658)</f>
        <v>#REF!</v>
      </c>
      <c r="BQ1661" s="53"/>
      <c r="BR1661" s="53"/>
      <c r="BS1661" s="779"/>
    </row>
    <row r="1662" spans="1:71" ht="21.75" customHeight="1" x14ac:dyDescent="0.25">
      <c r="A1662" s="779"/>
      <c r="B1662" s="415"/>
      <c r="C1662" s="412" t="str">
        <f>IF(ROSTER!D$20="","",ROSTER!D$20)</f>
        <v/>
      </c>
      <c r="D1662" s="413"/>
      <c r="E1662" s="419"/>
      <c r="F1662" s="421"/>
      <c r="G1662" s="423"/>
      <c r="H1662" s="426"/>
      <c r="I1662" s="427"/>
      <c r="J1662" s="430"/>
      <c r="K1662" s="431"/>
      <c r="L1662" s="434"/>
      <c r="M1662" s="435"/>
      <c r="N1662" s="438" t="s">
        <v>14</v>
      </c>
      <c r="O1662" s="439"/>
      <c r="P1662" s="430"/>
      <c r="Q1662" s="431"/>
      <c r="R1662" s="434"/>
      <c r="S1662" s="441"/>
      <c r="T1662" s="434"/>
      <c r="U1662" s="427"/>
      <c r="V1662" s="441"/>
      <c r="W1662" s="427"/>
      <c r="X1662" s="430"/>
      <c r="Y1662" s="427"/>
      <c r="Z1662" s="430"/>
      <c r="AA1662" s="427"/>
      <c r="AB1662" s="430"/>
      <c r="AC1662" s="431"/>
      <c r="AD1662" s="434"/>
      <c r="AE1662" s="435"/>
      <c r="AF1662" s="444"/>
      <c r="AG1662" s="445"/>
      <c r="AH1662" s="430"/>
      <c r="AI1662" s="431"/>
      <c r="AJ1662" s="434"/>
      <c r="AK1662" s="435"/>
      <c r="AL1662" s="448"/>
      <c r="AM1662" s="449"/>
      <c r="AN1662" s="430"/>
      <c r="AO1662" s="431"/>
      <c r="AP1662" s="434"/>
      <c r="AQ1662" s="435"/>
      <c r="AR1662" s="448"/>
      <c r="AS1662" s="449"/>
      <c r="AT1662" s="452"/>
      <c r="AU1662" s="453"/>
      <c r="AV1662" s="456"/>
      <c r="AW1662" s="457"/>
      <c r="AX1662" s="448"/>
      <c r="AY1662" s="449"/>
      <c r="AZ1662" s="430"/>
      <c r="BA1662" s="431"/>
      <c r="BB1662" s="434"/>
      <c r="BC1662" s="435"/>
      <c r="BD1662" s="448"/>
      <c r="BE1662" s="449"/>
      <c r="BF1662" s="452"/>
      <c r="BG1662" s="453"/>
      <c r="BH1662" s="456"/>
      <c r="BI1662" s="457"/>
      <c r="BJ1662" s="448"/>
      <c r="BK1662" s="449"/>
      <c r="BL1662" s="409"/>
      <c r="BM1662" s="410"/>
      <c r="BN1662" s="411"/>
      <c r="BO1662" s="405"/>
      <c r="BP1662" s="405"/>
      <c r="BQ1662" s="53"/>
      <c r="BR1662" s="53"/>
      <c r="BS1662" s="779"/>
    </row>
    <row r="1663" spans="1:71" ht="21.75" customHeight="1" x14ac:dyDescent="0.25">
      <c r="A1663" s="779"/>
      <c r="B1663" s="414" t="str">
        <f>IF(ROSTER!B22="","",ROSTER!B22)</f>
        <v/>
      </c>
      <c r="C1663" s="416" t="str">
        <f>IF(ROSTER!C$22="","",ROSTER!C$22)</f>
        <v/>
      </c>
      <c r="D1663" s="417"/>
      <c r="E1663" s="418"/>
      <c r="F1663" s="420">
        <f>IF(E1663="y",1,IF(E1663="S",1,0))</f>
        <v>0</v>
      </c>
      <c r="G1663" s="422">
        <f>IF(E1663="S",1,0)</f>
        <v>0</v>
      </c>
      <c r="H1663" s="424"/>
      <c r="I1663" s="425"/>
      <c r="J1663" s="428"/>
      <c r="K1663" s="429"/>
      <c r="L1663" s="432"/>
      <c r="M1663" s="433"/>
      <c r="N1663" s="436">
        <f>L1663+J1663</f>
        <v>0</v>
      </c>
      <c r="O1663" s="437"/>
      <c r="P1663" s="428"/>
      <c r="Q1663" s="429"/>
      <c r="R1663" s="432"/>
      <c r="S1663" s="440"/>
      <c r="T1663" s="432"/>
      <c r="U1663" s="425"/>
      <c r="V1663" s="440"/>
      <c r="W1663" s="425"/>
      <c r="X1663" s="428"/>
      <c r="Y1663" s="425"/>
      <c r="Z1663" s="428"/>
      <c r="AA1663" s="425"/>
      <c r="AB1663" s="428"/>
      <c r="AC1663" s="429"/>
      <c r="AD1663" s="432"/>
      <c r="AE1663" s="433"/>
      <c r="AF1663" s="442">
        <f>IF(AB1663=0,0,(AD1663/AB1663)*100)</f>
        <v>0</v>
      </c>
      <c r="AG1663" s="443"/>
      <c r="AH1663" s="428"/>
      <c r="AI1663" s="429"/>
      <c r="AJ1663" s="432"/>
      <c r="AK1663" s="433"/>
      <c r="AL1663" s="446">
        <f>IF(AH1663=0,0,(AJ1663/AH1663)*100)</f>
        <v>0</v>
      </c>
      <c r="AM1663" s="447"/>
      <c r="AN1663" s="428"/>
      <c r="AO1663" s="429"/>
      <c r="AP1663" s="432"/>
      <c r="AQ1663" s="433"/>
      <c r="AR1663" s="446">
        <f>IF(AN1663=0,0,(AP1663/AN1663)*100)</f>
        <v>0</v>
      </c>
      <c r="AS1663" s="447"/>
      <c r="AT1663" s="450">
        <f>AB1663+AH1663+AN1663</f>
        <v>0</v>
      </c>
      <c r="AU1663" s="451"/>
      <c r="AV1663" s="454">
        <f>AD1663+AJ1663+AP1663</f>
        <v>0</v>
      </c>
      <c r="AW1663" s="455"/>
      <c r="AX1663" s="446">
        <f>IF(AT1663=0,0,(AV1663/AT1663)*100)</f>
        <v>0</v>
      </c>
      <c r="AY1663" s="447"/>
      <c r="AZ1663" s="428"/>
      <c r="BA1663" s="429"/>
      <c r="BB1663" s="432"/>
      <c r="BC1663" s="433"/>
      <c r="BD1663" s="446">
        <f>IF(AZ1663=0,0,(BB1663/AZ1663)*100)</f>
        <v>0</v>
      </c>
      <c r="BE1663" s="447"/>
      <c r="BF1663" s="450">
        <f>AT1663+AZ1663</f>
        <v>0</v>
      </c>
      <c r="BG1663" s="451"/>
      <c r="BH1663" s="454">
        <f>AV1663+BB1663</f>
        <v>0</v>
      </c>
      <c r="BI1663" s="455"/>
      <c r="BJ1663" s="446">
        <f>IF(BF1663=0,0,(BH1663/BF1663)*100)</f>
        <v>0</v>
      </c>
      <c r="BK1663" s="447"/>
      <c r="BL1663" s="406">
        <f>(AD1663*2)+(AJ1663*2)+(AP1663*3)+BB1663</f>
        <v>0</v>
      </c>
      <c r="BM1663" s="407"/>
      <c r="BN1663" s="408"/>
      <c r="BO1663" s="404" t="e">
        <f>(BL1663*BR$1649)+(N1663*BR$1650)+(X1663*BR$1651)+(R1663*BR$1652)+(V1663*BR$1653)+(Z1663*BR$1654)</f>
        <v>#REF!</v>
      </c>
      <c r="BP1663" s="404" t="e">
        <f>((AZ1663-BB1663)*BR$1656)+((AT1663-AV1663)*BR$1655)+(H1663*BR$1657)+(P1663*BR$1658)</f>
        <v>#REF!</v>
      </c>
      <c r="BQ1663" s="53"/>
      <c r="BR1663" s="53"/>
      <c r="BS1663" s="779"/>
    </row>
    <row r="1664" spans="1:71" ht="21.75" customHeight="1" x14ac:dyDescent="0.25">
      <c r="A1664" s="779"/>
      <c r="B1664" s="415"/>
      <c r="C1664" s="412" t="str">
        <f>IF(ROSTER!D$22="","",ROSTER!D$22)</f>
        <v/>
      </c>
      <c r="D1664" s="413"/>
      <c r="E1664" s="419"/>
      <c r="F1664" s="421"/>
      <c r="G1664" s="423"/>
      <c r="H1664" s="426"/>
      <c r="I1664" s="427"/>
      <c r="J1664" s="430"/>
      <c r="K1664" s="431"/>
      <c r="L1664" s="434"/>
      <c r="M1664" s="435"/>
      <c r="N1664" s="438" t="s">
        <v>14</v>
      </c>
      <c r="O1664" s="439"/>
      <c r="P1664" s="430"/>
      <c r="Q1664" s="431"/>
      <c r="R1664" s="434"/>
      <c r="S1664" s="441"/>
      <c r="T1664" s="434"/>
      <c r="U1664" s="427"/>
      <c r="V1664" s="441"/>
      <c r="W1664" s="427"/>
      <c r="X1664" s="430"/>
      <c r="Y1664" s="427"/>
      <c r="Z1664" s="430"/>
      <c r="AA1664" s="427"/>
      <c r="AB1664" s="430"/>
      <c r="AC1664" s="431"/>
      <c r="AD1664" s="434"/>
      <c r="AE1664" s="435"/>
      <c r="AF1664" s="444"/>
      <c r="AG1664" s="445"/>
      <c r="AH1664" s="430"/>
      <c r="AI1664" s="431"/>
      <c r="AJ1664" s="434"/>
      <c r="AK1664" s="435"/>
      <c r="AL1664" s="448"/>
      <c r="AM1664" s="449"/>
      <c r="AN1664" s="430"/>
      <c r="AO1664" s="431"/>
      <c r="AP1664" s="434"/>
      <c r="AQ1664" s="435"/>
      <c r="AR1664" s="448"/>
      <c r="AS1664" s="449"/>
      <c r="AT1664" s="452"/>
      <c r="AU1664" s="453"/>
      <c r="AV1664" s="456"/>
      <c r="AW1664" s="457"/>
      <c r="AX1664" s="448"/>
      <c r="AY1664" s="449"/>
      <c r="AZ1664" s="430"/>
      <c r="BA1664" s="431"/>
      <c r="BB1664" s="434"/>
      <c r="BC1664" s="435"/>
      <c r="BD1664" s="448"/>
      <c r="BE1664" s="449"/>
      <c r="BF1664" s="452"/>
      <c r="BG1664" s="453"/>
      <c r="BH1664" s="456"/>
      <c r="BI1664" s="457"/>
      <c r="BJ1664" s="448"/>
      <c r="BK1664" s="449"/>
      <c r="BL1664" s="409"/>
      <c r="BM1664" s="410"/>
      <c r="BN1664" s="411"/>
      <c r="BO1664" s="405"/>
      <c r="BP1664" s="405"/>
      <c r="BQ1664" s="53"/>
      <c r="BR1664" s="53"/>
      <c r="BS1664" s="779"/>
    </row>
    <row r="1665" spans="1:71" ht="21.75" customHeight="1" x14ac:dyDescent="0.25">
      <c r="A1665" s="779"/>
      <c r="B1665" s="414" t="str">
        <f>IF(ROSTER!B24="","",ROSTER!B24)</f>
        <v/>
      </c>
      <c r="C1665" s="416" t="str">
        <f>IF(ROSTER!C$24="","",ROSTER!C$24)</f>
        <v/>
      </c>
      <c r="D1665" s="417"/>
      <c r="E1665" s="418"/>
      <c r="F1665" s="420">
        <f>IF(E1665="y",1,IF(E1665="S",1,0))</f>
        <v>0</v>
      </c>
      <c r="G1665" s="422">
        <f>IF(E1665="S",1,0)</f>
        <v>0</v>
      </c>
      <c r="H1665" s="424"/>
      <c r="I1665" s="425"/>
      <c r="J1665" s="428"/>
      <c r="K1665" s="429"/>
      <c r="L1665" s="432"/>
      <c r="M1665" s="433"/>
      <c r="N1665" s="436">
        <f>L1665+J1665</f>
        <v>0</v>
      </c>
      <c r="O1665" s="437"/>
      <c r="P1665" s="428"/>
      <c r="Q1665" s="429"/>
      <c r="R1665" s="432"/>
      <c r="S1665" s="440"/>
      <c r="T1665" s="432"/>
      <c r="U1665" s="425"/>
      <c r="V1665" s="440"/>
      <c r="W1665" s="425"/>
      <c r="X1665" s="428"/>
      <c r="Y1665" s="425"/>
      <c r="Z1665" s="428"/>
      <c r="AA1665" s="425"/>
      <c r="AB1665" s="428"/>
      <c r="AC1665" s="429"/>
      <c r="AD1665" s="432"/>
      <c r="AE1665" s="433"/>
      <c r="AF1665" s="442">
        <f>IF(AB1665=0,0,(AD1665/AB1665)*100)</f>
        <v>0</v>
      </c>
      <c r="AG1665" s="443"/>
      <c r="AH1665" s="428"/>
      <c r="AI1665" s="429"/>
      <c r="AJ1665" s="432"/>
      <c r="AK1665" s="433"/>
      <c r="AL1665" s="446">
        <f>IF(AH1665=0,0,(AJ1665/AH1665)*100)</f>
        <v>0</v>
      </c>
      <c r="AM1665" s="447"/>
      <c r="AN1665" s="428"/>
      <c r="AO1665" s="429"/>
      <c r="AP1665" s="432"/>
      <c r="AQ1665" s="433"/>
      <c r="AR1665" s="446">
        <f>IF(AN1665=0,0,(AP1665/AN1665)*100)</f>
        <v>0</v>
      </c>
      <c r="AS1665" s="447"/>
      <c r="AT1665" s="450">
        <f>AB1665+AH1665+AN1665</f>
        <v>0</v>
      </c>
      <c r="AU1665" s="451"/>
      <c r="AV1665" s="454">
        <f>AD1665+AJ1665+AP1665</f>
        <v>0</v>
      </c>
      <c r="AW1665" s="455"/>
      <c r="AX1665" s="446">
        <f>IF(AT1665=0,0,(AV1665/AT1665)*100)</f>
        <v>0</v>
      </c>
      <c r="AY1665" s="447"/>
      <c r="AZ1665" s="428"/>
      <c r="BA1665" s="429"/>
      <c r="BB1665" s="432"/>
      <c r="BC1665" s="433"/>
      <c r="BD1665" s="446">
        <f>IF(AZ1665=0,0,(BB1665/AZ1665)*100)</f>
        <v>0</v>
      </c>
      <c r="BE1665" s="447"/>
      <c r="BF1665" s="450">
        <f>AT1665+AZ1665</f>
        <v>0</v>
      </c>
      <c r="BG1665" s="451"/>
      <c r="BH1665" s="454">
        <f>AV1665+BB1665</f>
        <v>0</v>
      </c>
      <c r="BI1665" s="455"/>
      <c r="BJ1665" s="446">
        <f>IF(BF1665=0,0,(BH1665/BF1665)*100)</f>
        <v>0</v>
      </c>
      <c r="BK1665" s="447"/>
      <c r="BL1665" s="406">
        <f>(AD1665*2)+(AJ1665*2)+(AP1665*3)+BB1665</f>
        <v>0</v>
      </c>
      <c r="BM1665" s="407"/>
      <c r="BN1665" s="408"/>
      <c r="BO1665" s="404" t="e">
        <f>(BL1665*BR$1649)+(N1665*BR$1650)+(X1665*BR$1651)+(R1665*BR$1652)+(V1665*BR$1653)+(Z1665*BR$1654)</f>
        <v>#REF!</v>
      </c>
      <c r="BP1665" s="404" t="e">
        <f>((AZ1665-BB1665)*BR$1656)+((AT1665-AV1665)*BR$1655)+(H1665*BR$1657)+(P1665*BR$1658)</f>
        <v>#REF!</v>
      </c>
      <c r="BQ1665" s="53"/>
      <c r="BR1665" s="53"/>
      <c r="BS1665" s="779"/>
    </row>
    <row r="1666" spans="1:71" ht="21.75" customHeight="1" x14ac:dyDescent="0.25">
      <c r="A1666" s="779"/>
      <c r="B1666" s="415"/>
      <c r="C1666" s="412" t="str">
        <f>IF(ROSTER!D$24="","",ROSTER!D$24)</f>
        <v/>
      </c>
      <c r="D1666" s="413"/>
      <c r="E1666" s="419"/>
      <c r="F1666" s="421"/>
      <c r="G1666" s="423"/>
      <c r="H1666" s="426"/>
      <c r="I1666" s="427"/>
      <c r="J1666" s="430"/>
      <c r="K1666" s="431"/>
      <c r="L1666" s="434"/>
      <c r="M1666" s="435"/>
      <c r="N1666" s="438" t="s">
        <v>14</v>
      </c>
      <c r="O1666" s="439"/>
      <c r="P1666" s="430"/>
      <c r="Q1666" s="431"/>
      <c r="R1666" s="434"/>
      <c r="S1666" s="441"/>
      <c r="T1666" s="434"/>
      <c r="U1666" s="427"/>
      <c r="V1666" s="441"/>
      <c r="W1666" s="427"/>
      <c r="X1666" s="430"/>
      <c r="Y1666" s="427"/>
      <c r="Z1666" s="430"/>
      <c r="AA1666" s="427"/>
      <c r="AB1666" s="430"/>
      <c r="AC1666" s="431"/>
      <c r="AD1666" s="434"/>
      <c r="AE1666" s="435"/>
      <c r="AF1666" s="444"/>
      <c r="AG1666" s="445"/>
      <c r="AH1666" s="430"/>
      <c r="AI1666" s="431"/>
      <c r="AJ1666" s="434"/>
      <c r="AK1666" s="435"/>
      <c r="AL1666" s="448"/>
      <c r="AM1666" s="449"/>
      <c r="AN1666" s="430"/>
      <c r="AO1666" s="431"/>
      <c r="AP1666" s="434"/>
      <c r="AQ1666" s="435"/>
      <c r="AR1666" s="448"/>
      <c r="AS1666" s="449"/>
      <c r="AT1666" s="452"/>
      <c r="AU1666" s="453"/>
      <c r="AV1666" s="456"/>
      <c r="AW1666" s="457"/>
      <c r="AX1666" s="448"/>
      <c r="AY1666" s="449"/>
      <c r="AZ1666" s="430"/>
      <c r="BA1666" s="431"/>
      <c r="BB1666" s="434"/>
      <c r="BC1666" s="435"/>
      <c r="BD1666" s="448"/>
      <c r="BE1666" s="449"/>
      <c r="BF1666" s="452"/>
      <c r="BG1666" s="453"/>
      <c r="BH1666" s="456"/>
      <c r="BI1666" s="457"/>
      <c r="BJ1666" s="448"/>
      <c r="BK1666" s="449"/>
      <c r="BL1666" s="409"/>
      <c r="BM1666" s="410"/>
      <c r="BN1666" s="411"/>
      <c r="BO1666" s="405"/>
      <c r="BP1666" s="405"/>
      <c r="BQ1666" s="53"/>
      <c r="BR1666" s="53"/>
      <c r="BS1666" s="779"/>
    </row>
    <row r="1667" spans="1:71" ht="21.75" customHeight="1" x14ac:dyDescent="0.25">
      <c r="A1667" s="779"/>
      <c r="B1667" s="414" t="str">
        <f>IF(ROSTER!B26="","",ROSTER!B26)</f>
        <v/>
      </c>
      <c r="C1667" s="416" t="str">
        <f>IF(ROSTER!C$26="","",ROSTER!C$26)</f>
        <v/>
      </c>
      <c r="D1667" s="417"/>
      <c r="E1667" s="418"/>
      <c r="F1667" s="420">
        <f>IF(E1667="y",1,IF(E1667="S",1,0))</f>
        <v>0</v>
      </c>
      <c r="G1667" s="422">
        <f>IF(E1667="S",1,0)</f>
        <v>0</v>
      </c>
      <c r="H1667" s="424"/>
      <c r="I1667" s="425"/>
      <c r="J1667" s="428"/>
      <c r="K1667" s="429"/>
      <c r="L1667" s="432"/>
      <c r="M1667" s="433"/>
      <c r="N1667" s="436">
        <f>L1667+J1667</f>
        <v>0</v>
      </c>
      <c r="O1667" s="437"/>
      <c r="P1667" s="428"/>
      <c r="Q1667" s="429"/>
      <c r="R1667" s="432"/>
      <c r="S1667" s="440"/>
      <c r="T1667" s="432"/>
      <c r="U1667" s="425"/>
      <c r="V1667" s="440"/>
      <c r="W1667" s="425"/>
      <c r="X1667" s="428"/>
      <c r="Y1667" s="425"/>
      <c r="Z1667" s="428"/>
      <c r="AA1667" s="425"/>
      <c r="AB1667" s="428"/>
      <c r="AC1667" s="429"/>
      <c r="AD1667" s="432"/>
      <c r="AE1667" s="433"/>
      <c r="AF1667" s="442">
        <f>IF(AB1667=0,0,(AD1667/AB1667)*100)</f>
        <v>0</v>
      </c>
      <c r="AG1667" s="443"/>
      <c r="AH1667" s="428"/>
      <c r="AI1667" s="429"/>
      <c r="AJ1667" s="432"/>
      <c r="AK1667" s="433"/>
      <c r="AL1667" s="446">
        <f>IF(AH1667=0,0,(AJ1667/AH1667)*100)</f>
        <v>0</v>
      </c>
      <c r="AM1667" s="447"/>
      <c r="AN1667" s="428"/>
      <c r="AO1667" s="429"/>
      <c r="AP1667" s="432"/>
      <c r="AQ1667" s="433"/>
      <c r="AR1667" s="446">
        <f>IF(AN1667=0,0,(AP1667/AN1667)*100)</f>
        <v>0</v>
      </c>
      <c r="AS1667" s="447"/>
      <c r="AT1667" s="450">
        <f>AB1667+AH1667+AN1667</f>
        <v>0</v>
      </c>
      <c r="AU1667" s="451"/>
      <c r="AV1667" s="454">
        <f>AD1667+AJ1667+AP1667</f>
        <v>0</v>
      </c>
      <c r="AW1667" s="455"/>
      <c r="AX1667" s="446">
        <f>IF(AT1667=0,0,(AV1667/AT1667)*100)</f>
        <v>0</v>
      </c>
      <c r="AY1667" s="447"/>
      <c r="AZ1667" s="428"/>
      <c r="BA1667" s="429"/>
      <c r="BB1667" s="432"/>
      <c r="BC1667" s="433"/>
      <c r="BD1667" s="446">
        <f>IF(AZ1667=0,0,(BB1667/AZ1667)*100)</f>
        <v>0</v>
      </c>
      <c r="BE1667" s="447"/>
      <c r="BF1667" s="450">
        <f>AT1667+AZ1667</f>
        <v>0</v>
      </c>
      <c r="BG1667" s="451"/>
      <c r="BH1667" s="454">
        <f>AV1667+BB1667</f>
        <v>0</v>
      </c>
      <c r="BI1667" s="455"/>
      <c r="BJ1667" s="446">
        <f>IF(BF1667=0,0,(BH1667/BF1667)*100)</f>
        <v>0</v>
      </c>
      <c r="BK1667" s="447"/>
      <c r="BL1667" s="406">
        <f>(AD1667*2)+(AJ1667*2)+(AP1667*3)+BB1667</f>
        <v>0</v>
      </c>
      <c r="BM1667" s="407"/>
      <c r="BN1667" s="408"/>
      <c r="BO1667" s="404" t="e">
        <f>(BL1667*BR$1649)+(N1667*BR$1650)+(X1667*BR$1651)+(R1667*BR$1652)+(V1667*BR$1653)+(Z1667*BR$1654)</f>
        <v>#REF!</v>
      </c>
      <c r="BP1667" s="404" t="e">
        <f>((AZ1667-BB1667)*BR$1656)+((AT1667-AV1667)*BR$1655)+(H1667*BR$1657)+(P1667*BR$1658)</f>
        <v>#REF!</v>
      </c>
      <c r="BQ1667" s="53"/>
      <c r="BR1667" s="53"/>
      <c r="BS1667" s="779"/>
    </row>
    <row r="1668" spans="1:71" ht="21.75" customHeight="1" x14ac:dyDescent="0.25">
      <c r="A1668" s="779"/>
      <c r="B1668" s="415"/>
      <c r="C1668" s="412" t="str">
        <f>IF(ROSTER!D$26="","",ROSTER!D$26)</f>
        <v/>
      </c>
      <c r="D1668" s="413"/>
      <c r="E1668" s="419"/>
      <c r="F1668" s="421"/>
      <c r="G1668" s="423"/>
      <c r="H1668" s="426"/>
      <c r="I1668" s="427"/>
      <c r="J1668" s="430"/>
      <c r="K1668" s="431"/>
      <c r="L1668" s="434"/>
      <c r="M1668" s="435"/>
      <c r="N1668" s="438" t="s">
        <v>14</v>
      </c>
      <c r="O1668" s="439"/>
      <c r="P1668" s="430"/>
      <c r="Q1668" s="431"/>
      <c r="R1668" s="434"/>
      <c r="S1668" s="441"/>
      <c r="T1668" s="434"/>
      <c r="U1668" s="427"/>
      <c r="V1668" s="441"/>
      <c r="W1668" s="427"/>
      <c r="X1668" s="430"/>
      <c r="Y1668" s="427"/>
      <c r="Z1668" s="430"/>
      <c r="AA1668" s="427"/>
      <c r="AB1668" s="430"/>
      <c r="AC1668" s="431"/>
      <c r="AD1668" s="434"/>
      <c r="AE1668" s="435"/>
      <c r="AF1668" s="444"/>
      <c r="AG1668" s="445"/>
      <c r="AH1668" s="430"/>
      <c r="AI1668" s="431"/>
      <c r="AJ1668" s="434"/>
      <c r="AK1668" s="435"/>
      <c r="AL1668" s="448"/>
      <c r="AM1668" s="449"/>
      <c r="AN1668" s="430"/>
      <c r="AO1668" s="431"/>
      <c r="AP1668" s="434"/>
      <c r="AQ1668" s="435"/>
      <c r="AR1668" s="448"/>
      <c r="AS1668" s="449"/>
      <c r="AT1668" s="452"/>
      <c r="AU1668" s="453"/>
      <c r="AV1668" s="456"/>
      <c r="AW1668" s="457"/>
      <c r="AX1668" s="448"/>
      <c r="AY1668" s="449"/>
      <c r="AZ1668" s="430"/>
      <c r="BA1668" s="431"/>
      <c r="BB1668" s="434"/>
      <c r="BC1668" s="435"/>
      <c r="BD1668" s="448"/>
      <c r="BE1668" s="449"/>
      <c r="BF1668" s="452"/>
      <c r="BG1668" s="453"/>
      <c r="BH1668" s="456"/>
      <c r="BI1668" s="457"/>
      <c r="BJ1668" s="448"/>
      <c r="BK1668" s="449"/>
      <c r="BL1668" s="409"/>
      <c r="BM1668" s="410"/>
      <c r="BN1668" s="411"/>
      <c r="BO1668" s="405"/>
      <c r="BP1668" s="405"/>
      <c r="BQ1668" s="53"/>
      <c r="BR1668" s="53"/>
      <c r="BS1668" s="779"/>
    </row>
    <row r="1669" spans="1:71" ht="21.75" customHeight="1" x14ac:dyDescent="0.25">
      <c r="A1669" s="779"/>
      <c r="B1669" s="414" t="str">
        <f>IF(ROSTER!B28="","",ROSTER!B28)</f>
        <v/>
      </c>
      <c r="C1669" s="416" t="str">
        <f>IF(ROSTER!C$28="","",ROSTER!C$28)</f>
        <v/>
      </c>
      <c r="D1669" s="417"/>
      <c r="E1669" s="418"/>
      <c r="F1669" s="420">
        <f>IF(E1669="y",1,IF(E1669="S",1,0))</f>
        <v>0</v>
      </c>
      <c r="G1669" s="422">
        <f>IF(E1669="S",1,0)</f>
        <v>0</v>
      </c>
      <c r="H1669" s="424"/>
      <c r="I1669" s="425"/>
      <c r="J1669" s="428"/>
      <c r="K1669" s="429"/>
      <c r="L1669" s="432"/>
      <c r="M1669" s="433"/>
      <c r="N1669" s="436">
        <f>L1669+J1669</f>
        <v>0</v>
      </c>
      <c r="O1669" s="437"/>
      <c r="P1669" s="428"/>
      <c r="Q1669" s="429"/>
      <c r="R1669" s="432"/>
      <c r="S1669" s="440"/>
      <c r="T1669" s="432"/>
      <c r="U1669" s="425"/>
      <c r="V1669" s="440"/>
      <c r="W1669" s="425"/>
      <c r="X1669" s="428"/>
      <c r="Y1669" s="425"/>
      <c r="Z1669" s="428"/>
      <c r="AA1669" s="425"/>
      <c r="AB1669" s="428"/>
      <c r="AC1669" s="429"/>
      <c r="AD1669" s="432"/>
      <c r="AE1669" s="433"/>
      <c r="AF1669" s="442">
        <f>IF(AB1669=0,0,(AD1669/AB1669)*100)</f>
        <v>0</v>
      </c>
      <c r="AG1669" s="443"/>
      <c r="AH1669" s="428"/>
      <c r="AI1669" s="429"/>
      <c r="AJ1669" s="432"/>
      <c r="AK1669" s="433"/>
      <c r="AL1669" s="446">
        <f>IF(AH1669=0,0,(AJ1669/AH1669)*100)</f>
        <v>0</v>
      </c>
      <c r="AM1669" s="447"/>
      <c r="AN1669" s="428"/>
      <c r="AO1669" s="429"/>
      <c r="AP1669" s="432"/>
      <c r="AQ1669" s="433"/>
      <c r="AR1669" s="446">
        <f>IF(AN1669=0,0,(AP1669/AN1669)*100)</f>
        <v>0</v>
      </c>
      <c r="AS1669" s="447"/>
      <c r="AT1669" s="450">
        <f>AB1669+AH1669+AN1669</f>
        <v>0</v>
      </c>
      <c r="AU1669" s="451"/>
      <c r="AV1669" s="454">
        <f>AD1669+AJ1669+AP1669</f>
        <v>0</v>
      </c>
      <c r="AW1669" s="455"/>
      <c r="AX1669" s="446">
        <f>IF(AT1669=0,0,(AV1669/AT1669)*100)</f>
        <v>0</v>
      </c>
      <c r="AY1669" s="447"/>
      <c r="AZ1669" s="428"/>
      <c r="BA1669" s="429"/>
      <c r="BB1669" s="432"/>
      <c r="BC1669" s="433"/>
      <c r="BD1669" s="446">
        <f>IF(AZ1669=0,0,(BB1669/AZ1669)*100)</f>
        <v>0</v>
      </c>
      <c r="BE1669" s="447"/>
      <c r="BF1669" s="450">
        <f>AT1669+AZ1669</f>
        <v>0</v>
      </c>
      <c r="BG1669" s="451"/>
      <c r="BH1669" s="454">
        <f>AV1669+BB1669</f>
        <v>0</v>
      </c>
      <c r="BI1669" s="455"/>
      <c r="BJ1669" s="446">
        <f>IF(BF1669=0,0,(BH1669/BF1669)*100)</f>
        <v>0</v>
      </c>
      <c r="BK1669" s="447"/>
      <c r="BL1669" s="406">
        <f>(AD1669*2)+(AJ1669*2)+(AP1669*3)+BB1669</f>
        <v>0</v>
      </c>
      <c r="BM1669" s="407"/>
      <c r="BN1669" s="408"/>
      <c r="BO1669" s="404" t="e">
        <f>(BL1669*BR$1649)+(N1669*BR$1650)+(X1669*BR$1651)+(R1669*BR$1652)+(V1669*BR$1653)+(Z1669*BR$1654)</f>
        <v>#REF!</v>
      </c>
      <c r="BP1669" s="404" t="e">
        <f>((AZ1669-BB1669)*BR$1656)+((AT1669-AV1669)*BR$1655)+(H1669*BR$1657)+(P1669*BR$1658)</f>
        <v>#REF!</v>
      </c>
      <c r="BQ1669" s="53"/>
      <c r="BR1669" s="53"/>
      <c r="BS1669" s="779"/>
    </row>
    <row r="1670" spans="1:71" ht="21.75" customHeight="1" x14ac:dyDescent="0.25">
      <c r="A1670" s="779"/>
      <c r="B1670" s="415"/>
      <c r="C1670" s="412" t="str">
        <f>IF(ROSTER!D$28="","",ROSTER!D$28)</f>
        <v/>
      </c>
      <c r="D1670" s="413"/>
      <c r="E1670" s="419"/>
      <c r="F1670" s="421"/>
      <c r="G1670" s="423"/>
      <c r="H1670" s="426"/>
      <c r="I1670" s="427"/>
      <c r="J1670" s="430"/>
      <c r="K1670" s="431"/>
      <c r="L1670" s="434"/>
      <c r="M1670" s="435"/>
      <c r="N1670" s="438" t="s">
        <v>14</v>
      </c>
      <c r="O1670" s="439"/>
      <c r="P1670" s="430"/>
      <c r="Q1670" s="431"/>
      <c r="R1670" s="434"/>
      <c r="S1670" s="441"/>
      <c r="T1670" s="434"/>
      <c r="U1670" s="427"/>
      <c r="V1670" s="441"/>
      <c r="W1670" s="427"/>
      <c r="X1670" s="430"/>
      <c r="Y1670" s="427"/>
      <c r="Z1670" s="430"/>
      <c r="AA1670" s="427"/>
      <c r="AB1670" s="430"/>
      <c r="AC1670" s="431"/>
      <c r="AD1670" s="434"/>
      <c r="AE1670" s="435"/>
      <c r="AF1670" s="444"/>
      <c r="AG1670" s="445"/>
      <c r="AH1670" s="430"/>
      <c r="AI1670" s="431"/>
      <c r="AJ1670" s="434"/>
      <c r="AK1670" s="435"/>
      <c r="AL1670" s="448"/>
      <c r="AM1670" s="449"/>
      <c r="AN1670" s="430"/>
      <c r="AO1670" s="431"/>
      <c r="AP1670" s="434"/>
      <c r="AQ1670" s="435"/>
      <c r="AR1670" s="448"/>
      <c r="AS1670" s="449"/>
      <c r="AT1670" s="452"/>
      <c r="AU1670" s="453"/>
      <c r="AV1670" s="456"/>
      <c r="AW1670" s="457"/>
      <c r="AX1670" s="448"/>
      <c r="AY1670" s="449"/>
      <c r="AZ1670" s="430"/>
      <c r="BA1670" s="431"/>
      <c r="BB1670" s="434"/>
      <c r="BC1670" s="435"/>
      <c r="BD1670" s="448"/>
      <c r="BE1670" s="449"/>
      <c r="BF1670" s="452"/>
      <c r="BG1670" s="453"/>
      <c r="BH1670" s="456"/>
      <c r="BI1670" s="457"/>
      <c r="BJ1670" s="448"/>
      <c r="BK1670" s="449"/>
      <c r="BL1670" s="409"/>
      <c r="BM1670" s="410"/>
      <c r="BN1670" s="411"/>
      <c r="BO1670" s="405"/>
      <c r="BP1670" s="405"/>
      <c r="BQ1670" s="53"/>
      <c r="BR1670" s="53"/>
      <c r="BS1670" s="779"/>
    </row>
    <row r="1671" spans="1:71" ht="21.75" customHeight="1" x14ac:dyDescent="0.25">
      <c r="A1671" s="779"/>
      <c r="B1671" s="414" t="str">
        <f>IF(ROSTER!B30="","",ROSTER!B30)</f>
        <v/>
      </c>
      <c r="C1671" s="416" t="str">
        <f>IF(ROSTER!C$30="","",ROSTER!C$30)</f>
        <v/>
      </c>
      <c r="D1671" s="417"/>
      <c r="E1671" s="418"/>
      <c r="F1671" s="420">
        <f>IF(E1671="y",1,IF(E1671="S",1,0))</f>
        <v>0</v>
      </c>
      <c r="G1671" s="422">
        <f>IF(E1671="S",1,0)</f>
        <v>0</v>
      </c>
      <c r="H1671" s="424"/>
      <c r="I1671" s="425"/>
      <c r="J1671" s="428"/>
      <c r="K1671" s="429"/>
      <c r="L1671" s="432"/>
      <c r="M1671" s="433"/>
      <c r="N1671" s="436">
        <f>L1671+J1671</f>
        <v>0</v>
      </c>
      <c r="O1671" s="437"/>
      <c r="P1671" s="428"/>
      <c r="Q1671" s="429"/>
      <c r="R1671" s="432"/>
      <c r="S1671" s="440"/>
      <c r="T1671" s="432"/>
      <c r="U1671" s="425"/>
      <c r="V1671" s="440"/>
      <c r="W1671" s="425"/>
      <c r="X1671" s="428"/>
      <c r="Y1671" s="425"/>
      <c r="Z1671" s="428"/>
      <c r="AA1671" s="425"/>
      <c r="AB1671" s="428"/>
      <c r="AC1671" s="429"/>
      <c r="AD1671" s="432"/>
      <c r="AE1671" s="433"/>
      <c r="AF1671" s="442">
        <f>IF(AB1671=0,0,(AD1671/AB1671)*100)</f>
        <v>0</v>
      </c>
      <c r="AG1671" s="443"/>
      <c r="AH1671" s="428"/>
      <c r="AI1671" s="429"/>
      <c r="AJ1671" s="432"/>
      <c r="AK1671" s="433"/>
      <c r="AL1671" s="446">
        <f>IF(AH1671=0,0,(AJ1671/AH1671)*100)</f>
        <v>0</v>
      </c>
      <c r="AM1671" s="447"/>
      <c r="AN1671" s="428"/>
      <c r="AO1671" s="429"/>
      <c r="AP1671" s="432"/>
      <c r="AQ1671" s="433"/>
      <c r="AR1671" s="446">
        <f>IF(AN1671=0,0,(AP1671/AN1671)*100)</f>
        <v>0</v>
      </c>
      <c r="AS1671" s="447"/>
      <c r="AT1671" s="450">
        <f>AB1671+AH1671+AN1671</f>
        <v>0</v>
      </c>
      <c r="AU1671" s="451"/>
      <c r="AV1671" s="454">
        <f>AD1671+AJ1671+AP1671</f>
        <v>0</v>
      </c>
      <c r="AW1671" s="455"/>
      <c r="AX1671" s="446">
        <f>IF(AT1671=0,0,(AV1671/AT1671)*100)</f>
        <v>0</v>
      </c>
      <c r="AY1671" s="447"/>
      <c r="AZ1671" s="428"/>
      <c r="BA1671" s="429"/>
      <c r="BB1671" s="432"/>
      <c r="BC1671" s="433"/>
      <c r="BD1671" s="446">
        <f>IF(AZ1671=0,0,(BB1671/AZ1671)*100)</f>
        <v>0</v>
      </c>
      <c r="BE1671" s="447"/>
      <c r="BF1671" s="450">
        <f>AT1671+AZ1671</f>
        <v>0</v>
      </c>
      <c r="BG1671" s="451"/>
      <c r="BH1671" s="454">
        <f>AV1671+BB1671</f>
        <v>0</v>
      </c>
      <c r="BI1671" s="455"/>
      <c r="BJ1671" s="446">
        <f>IF(BF1671=0,0,(BH1671/BF1671)*100)</f>
        <v>0</v>
      </c>
      <c r="BK1671" s="447"/>
      <c r="BL1671" s="406">
        <f>(AD1671*2)+(AJ1671*2)+(AP1671*3)+BB1671</f>
        <v>0</v>
      </c>
      <c r="BM1671" s="407"/>
      <c r="BN1671" s="408"/>
      <c r="BO1671" s="404" t="e">
        <f>(BL1671*BR$1649)+(N1671*BR$1650)+(X1671*BR$1651)+(R1671*BR$1652)+(V1671*BR$1653)+(Z1671*BR$1654)</f>
        <v>#REF!</v>
      </c>
      <c r="BP1671" s="404" t="e">
        <f>((AZ1671-BB1671)*BR$1656)+((AT1671-AV1671)*BR$1655)+(H1671*BR$1657)+(P1671*BR$1658)</f>
        <v>#REF!</v>
      </c>
      <c r="BQ1671" s="53"/>
      <c r="BR1671" s="53"/>
      <c r="BS1671" s="779"/>
    </row>
    <row r="1672" spans="1:71" ht="21.75" customHeight="1" x14ac:dyDescent="0.25">
      <c r="A1672" s="779"/>
      <c r="B1672" s="415"/>
      <c r="C1672" s="412" t="str">
        <f>IF(ROSTER!D$30="","",ROSTER!D$30)</f>
        <v/>
      </c>
      <c r="D1672" s="413"/>
      <c r="E1672" s="419"/>
      <c r="F1672" s="421"/>
      <c r="G1672" s="423"/>
      <c r="H1672" s="426"/>
      <c r="I1672" s="427"/>
      <c r="J1672" s="430"/>
      <c r="K1672" s="431"/>
      <c r="L1672" s="434"/>
      <c r="M1672" s="435"/>
      <c r="N1672" s="438" t="s">
        <v>14</v>
      </c>
      <c r="O1672" s="439"/>
      <c r="P1672" s="430"/>
      <c r="Q1672" s="431"/>
      <c r="R1672" s="434"/>
      <c r="S1672" s="441"/>
      <c r="T1672" s="434"/>
      <c r="U1672" s="427"/>
      <c r="V1672" s="441"/>
      <c r="W1672" s="427"/>
      <c r="X1672" s="430"/>
      <c r="Y1672" s="427"/>
      <c r="Z1672" s="430"/>
      <c r="AA1672" s="427"/>
      <c r="AB1672" s="430"/>
      <c r="AC1672" s="431"/>
      <c r="AD1672" s="434"/>
      <c r="AE1672" s="435"/>
      <c r="AF1672" s="444"/>
      <c r="AG1672" s="445"/>
      <c r="AH1672" s="430"/>
      <c r="AI1672" s="431"/>
      <c r="AJ1672" s="434"/>
      <c r="AK1672" s="435"/>
      <c r="AL1672" s="448"/>
      <c r="AM1672" s="449"/>
      <c r="AN1672" s="430"/>
      <c r="AO1672" s="431"/>
      <c r="AP1672" s="434"/>
      <c r="AQ1672" s="435"/>
      <c r="AR1672" s="448"/>
      <c r="AS1672" s="449"/>
      <c r="AT1672" s="452"/>
      <c r="AU1672" s="453"/>
      <c r="AV1672" s="456"/>
      <c r="AW1672" s="457"/>
      <c r="AX1672" s="448"/>
      <c r="AY1672" s="449"/>
      <c r="AZ1672" s="430"/>
      <c r="BA1672" s="431"/>
      <c r="BB1672" s="434"/>
      <c r="BC1672" s="435"/>
      <c r="BD1672" s="448"/>
      <c r="BE1672" s="449"/>
      <c r="BF1672" s="452"/>
      <c r="BG1672" s="453"/>
      <c r="BH1672" s="456"/>
      <c r="BI1672" s="457"/>
      <c r="BJ1672" s="448"/>
      <c r="BK1672" s="449"/>
      <c r="BL1672" s="409"/>
      <c r="BM1672" s="410"/>
      <c r="BN1672" s="411"/>
      <c r="BO1672" s="405"/>
      <c r="BP1672" s="405"/>
      <c r="BQ1672" s="53"/>
      <c r="BR1672" s="53"/>
      <c r="BS1672" s="779"/>
    </row>
    <row r="1673" spans="1:71" ht="21.75" customHeight="1" x14ac:dyDescent="0.25">
      <c r="A1673" s="779"/>
      <c r="B1673" s="414" t="str">
        <f>IF(ROSTER!B32="","",ROSTER!B32)</f>
        <v/>
      </c>
      <c r="C1673" s="416" t="str">
        <f>IF(ROSTER!C$32="","",ROSTER!C$32)</f>
        <v/>
      </c>
      <c r="D1673" s="417"/>
      <c r="E1673" s="418"/>
      <c r="F1673" s="420">
        <f>IF(E1673="y",1,IF(E1673="S",1,0))</f>
        <v>0</v>
      </c>
      <c r="G1673" s="422">
        <f>IF(E1673="S",1,0)</f>
        <v>0</v>
      </c>
      <c r="H1673" s="424"/>
      <c r="I1673" s="425"/>
      <c r="J1673" s="428"/>
      <c r="K1673" s="429"/>
      <c r="L1673" s="432"/>
      <c r="M1673" s="433"/>
      <c r="N1673" s="436">
        <f>L1673+J1673</f>
        <v>0</v>
      </c>
      <c r="O1673" s="437"/>
      <c r="P1673" s="428"/>
      <c r="Q1673" s="429"/>
      <c r="R1673" s="432"/>
      <c r="S1673" s="440"/>
      <c r="T1673" s="432"/>
      <c r="U1673" s="425"/>
      <c r="V1673" s="440"/>
      <c r="W1673" s="425"/>
      <c r="X1673" s="428"/>
      <c r="Y1673" s="425"/>
      <c r="Z1673" s="428"/>
      <c r="AA1673" s="425"/>
      <c r="AB1673" s="428"/>
      <c r="AC1673" s="429"/>
      <c r="AD1673" s="432"/>
      <c r="AE1673" s="433"/>
      <c r="AF1673" s="442">
        <f>IF(AB1673=0,0,(AD1673/AB1673)*100)</f>
        <v>0</v>
      </c>
      <c r="AG1673" s="443"/>
      <c r="AH1673" s="428"/>
      <c r="AI1673" s="429"/>
      <c r="AJ1673" s="432"/>
      <c r="AK1673" s="433"/>
      <c r="AL1673" s="446">
        <f>IF(AH1673=0,0,(AJ1673/AH1673)*100)</f>
        <v>0</v>
      </c>
      <c r="AM1673" s="447"/>
      <c r="AN1673" s="428"/>
      <c r="AO1673" s="429"/>
      <c r="AP1673" s="432"/>
      <c r="AQ1673" s="433"/>
      <c r="AR1673" s="446">
        <f>IF(AN1673=0,0,(AP1673/AN1673)*100)</f>
        <v>0</v>
      </c>
      <c r="AS1673" s="447"/>
      <c r="AT1673" s="450">
        <f>AB1673+AH1673+AN1673</f>
        <v>0</v>
      </c>
      <c r="AU1673" s="451"/>
      <c r="AV1673" s="454">
        <f>AD1673+AJ1673+AP1673</f>
        <v>0</v>
      </c>
      <c r="AW1673" s="455"/>
      <c r="AX1673" s="446">
        <f>IF(AT1673=0,0,(AV1673/AT1673)*100)</f>
        <v>0</v>
      </c>
      <c r="AY1673" s="447"/>
      <c r="AZ1673" s="428"/>
      <c r="BA1673" s="429"/>
      <c r="BB1673" s="432"/>
      <c r="BC1673" s="433"/>
      <c r="BD1673" s="446">
        <f>IF(AZ1673=0,0,(BB1673/AZ1673)*100)</f>
        <v>0</v>
      </c>
      <c r="BE1673" s="447"/>
      <c r="BF1673" s="450">
        <f>AT1673+AZ1673</f>
        <v>0</v>
      </c>
      <c r="BG1673" s="451"/>
      <c r="BH1673" s="454">
        <f>AV1673+BB1673</f>
        <v>0</v>
      </c>
      <c r="BI1673" s="455"/>
      <c r="BJ1673" s="446">
        <f>IF(BF1673=0,0,(BH1673/BF1673)*100)</f>
        <v>0</v>
      </c>
      <c r="BK1673" s="447"/>
      <c r="BL1673" s="406">
        <f>(AD1673*2)+(AJ1673*2)+(AP1673*3)+BB1673</f>
        <v>0</v>
      </c>
      <c r="BM1673" s="407"/>
      <c r="BN1673" s="408"/>
      <c r="BO1673" s="404" t="e">
        <f>(BL1673*BR$1649)+(N1673*BR$1650)+(X1673*BR$1651)+(R1673*BR$1652)+(V1673*BR$1653)+(Z1673*BR$1654)</f>
        <v>#REF!</v>
      </c>
      <c r="BP1673" s="404" t="e">
        <f>((AZ1673-BB1673)*BR$1656)+((AT1673-AV1673)*BR$1655)+(H1673*BR$1657)+(P1673*BR$1658)</f>
        <v>#REF!</v>
      </c>
      <c r="BQ1673" s="53"/>
      <c r="BR1673" s="53"/>
      <c r="BS1673" s="779"/>
    </row>
    <row r="1674" spans="1:71" ht="21.75" customHeight="1" x14ac:dyDescent="0.25">
      <c r="A1674" s="779"/>
      <c r="B1674" s="415"/>
      <c r="C1674" s="412" t="str">
        <f>IF(ROSTER!D$32="","",ROSTER!D$32)</f>
        <v/>
      </c>
      <c r="D1674" s="413"/>
      <c r="E1674" s="419"/>
      <c r="F1674" s="421"/>
      <c r="G1674" s="423"/>
      <c r="H1674" s="426"/>
      <c r="I1674" s="427"/>
      <c r="J1674" s="430"/>
      <c r="K1674" s="431"/>
      <c r="L1674" s="434"/>
      <c r="M1674" s="435"/>
      <c r="N1674" s="438" t="s">
        <v>14</v>
      </c>
      <c r="O1674" s="439"/>
      <c r="P1674" s="430"/>
      <c r="Q1674" s="431"/>
      <c r="R1674" s="434"/>
      <c r="S1674" s="441"/>
      <c r="T1674" s="434"/>
      <c r="U1674" s="427"/>
      <c r="V1674" s="441"/>
      <c r="W1674" s="427"/>
      <c r="X1674" s="430"/>
      <c r="Y1674" s="427"/>
      <c r="Z1674" s="430"/>
      <c r="AA1674" s="427"/>
      <c r="AB1674" s="430"/>
      <c r="AC1674" s="431"/>
      <c r="AD1674" s="434"/>
      <c r="AE1674" s="435"/>
      <c r="AF1674" s="444"/>
      <c r="AG1674" s="445"/>
      <c r="AH1674" s="430"/>
      <c r="AI1674" s="431"/>
      <c r="AJ1674" s="434"/>
      <c r="AK1674" s="435"/>
      <c r="AL1674" s="448"/>
      <c r="AM1674" s="449"/>
      <c r="AN1674" s="430"/>
      <c r="AO1674" s="431"/>
      <c r="AP1674" s="434"/>
      <c r="AQ1674" s="435"/>
      <c r="AR1674" s="448"/>
      <c r="AS1674" s="449"/>
      <c r="AT1674" s="452"/>
      <c r="AU1674" s="453"/>
      <c r="AV1674" s="456"/>
      <c r="AW1674" s="457"/>
      <c r="AX1674" s="448"/>
      <c r="AY1674" s="449"/>
      <c r="AZ1674" s="430"/>
      <c r="BA1674" s="431"/>
      <c r="BB1674" s="434"/>
      <c r="BC1674" s="435"/>
      <c r="BD1674" s="448"/>
      <c r="BE1674" s="449"/>
      <c r="BF1674" s="452"/>
      <c r="BG1674" s="453"/>
      <c r="BH1674" s="456"/>
      <c r="BI1674" s="457"/>
      <c r="BJ1674" s="448"/>
      <c r="BK1674" s="449"/>
      <c r="BL1674" s="409"/>
      <c r="BM1674" s="410"/>
      <c r="BN1674" s="411"/>
      <c r="BO1674" s="405"/>
      <c r="BP1674" s="405"/>
      <c r="BQ1674" s="53"/>
      <c r="BR1674" s="53"/>
      <c r="BS1674" s="779"/>
    </row>
    <row r="1675" spans="1:71" ht="21.75" customHeight="1" x14ac:dyDescent="0.25">
      <c r="A1675" s="779"/>
      <c r="B1675" s="414" t="str">
        <f>IF(ROSTER!B34="","",ROSTER!B34)</f>
        <v/>
      </c>
      <c r="C1675" s="416" t="str">
        <f>IF(ROSTER!C$34="","",ROSTER!C$34)</f>
        <v/>
      </c>
      <c r="D1675" s="417"/>
      <c r="E1675" s="418"/>
      <c r="F1675" s="420">
        <f>IF(E1675="y",1,IF(E1675="S",1,0))</f>
        <v>0</v>
      </c>
      <c r="G1675" s="422">
        <f>IF(E1675="S",1,0)</f>
        <v>0</v>
      </c>
      <c r="H1675" s="424"/>
      <c r="I1675" s="425"/>
      <c r="J1675" s="428"/>
      <c r="K1675" s="429"/>
      <c r="L1675" s="432"/>
      <c r="M1675" s="433"/>
      <c r="N1675" s="436">
        <f>L1675+J1675</f>
        <v>0</v>
      </c>
      <c r="O1675" s="437"/>
      <c r="P1675" s="428"/>
      <c r="Q1675" s="429"/>
      <c r="R1675" s="432"/>
      <c r="S1675" s="440"/>
      <c r="T1675" s="432"/>
      <c r="U1675" s="425"/>
      <c r="V1675" s="440"/>
      <c r="W1675" s="425"/>
      <c r="X1675" s="428"/>
      <c r="Y1675" s="425"/>
      <c r="Z1675" s="428"/>
      <c r="AA1675" s="425"/>
      <c r="AB1675" s="428"/>
      <c r="AC1675" s="429"/>
      <c r="AD1675" s="432"/>
      <c r="AE1675" s="433"/>
      <c r="AF1675" s="442">
        <f>IF(AB1675=0,0,(AD1675/AB1675)*100)</f>
        <v>0</v>
      </c>
      <c r="AG1675" s="443"/>
      <c r="AH1675" s="428"/>
      <c r="AI1675" s="429"/>
      <c r="AJ1675" s="432"/>
      <c r="AK1675" s="433"/>
      <c r="AL1675" s="446">
        <f>IF(AH1675=0,0,(AJ1675/AH1675)*100)</f>
        <v>0</v>
      </c>
      <c r="AM1675" s="447"/>
      <c r="AN1675" s="428"/>
      <c r="AO1675" s="429"/>
      <c r="AP1675" s="432"/>
      <c r="AQ1675" s="433"/>
      <c r="AR1675" s="446">
        <f>IF(AN1675=0,0,(AP1675/AN1675)*100)</f>
        <v>0</v>
      </c>
      <c r="AS1675" s="447"/>
      <c r="AT1675" s="450">
        <f>AB1675+AH1675+AN1675</f>
        <v>0</v>
      </c>
      <c r="AU1675" s="451"/>
      <c r="AV1675" s="454">
        <f>AD1675+AJ1675+AP1675</f>
        <v>0</v>
      </c>
      <c r="AW1675" s="455"/>
      <c r="AX1675" s="446">
        <f>IF(AT1675=0,0,(AV1675/AT1675)*100)</f>
        <v>0</v>
      </c>
      <c r="AY1675" s="447"/>
      <c r="AZ1675" s="428"/>
      <c r="BA1675" s="429"/>
      <c r="BB1675" s="432"/>
      <c r="BC1675" s="433"/>
      <c r="BD1675" s="446">
        <f>IF(AZ1675=0,0,(BB1675/AZ1675)*100)</f>
        <v>0</v>
      </c>
      <c r="BE1675" s="447"/>
      <c r="BF1675" s="450">
        <f>AT1675+AZ1675</f>
        <v>0</v>
      </c>
      <c r="BG1675" s="451"/>
      <c r="BH1675" s="454">
        <f>AV1675+BB1675</f>
        <v>0</v>
      </c>
      <c r="BI1675" s="455"/>
      <c r="BJ1675" s="446">
        <f>IF(BF1675=0,0,(BH1675/BF1675)*100)</f>
        <v>0</v>
      </c>
      <c r="BK1675" s="447"/>
      <c r="BL1675" s="406">
        <f>(AD1675*2)+(AJ1675*2)+(AP1675*3)+BB1675</f>
        <v>0</v>
      </c>
      <c r="BM1675" s="407"/>
      <c r="BN1675" s="408"/>
      <c r="BO1675" s="404" t="e">
        <f>(BL1675*BR$1649)+(N1675*BR$1650)+(X1675*BR$1651)+(R1675*BR$1652)+(V1675*BR$1653)+(Z1675*BR$1654)</f>
        <v>#REF!</v>
      </c>
      <c r="BP1675" s="404" t="e">
        <f>((AZ1675-BB1675)*BR$1656)+((AT1675-AV1675)*BR$1655)+(H1675*BR$1657)+(P1675*BR$1658)</f>
        <v>#REF!</v>
      </c>
      <c r="BQ1675" s="53"/>
      <c r="BR1675" s="53"/>
      <c r="BS1675" s="779"/>
    </row>
    <row r="1676" spans="1:71" ht="21.75" customHeight="1" x14ac:dyDescent="0.25">
      <c r="A1676" s="779"/>
      <c r="B1676" s="415"/>
      <c r="C1676" s="412" t="str">
        <f>IF(ROSTER!D$34="","",ROSTER!D$34)</f>
        <v/>
      </c>
      <c r="D1676" s="413"/>
      <c r="E1676" s="419"/>
      <c r="F1676" s="421"/>
      <c r="G1676" s="423"/>
      <c r="H1676" s="426"/>
      <c r="I1676" s="427"/>
      <c r="J1676" s="430"/>
      <c r="K1676" s="431"/>
      <c r="L1676" s="434"/>
      <c r="M1676" s="435"/>
      <c r="N1676" s="438" t="s">
        <v>14</v>
      </c>
      <c r="O1676" s="439"/>
      <c r="P1676" s="430"/>
      <c r="Q1676" s="431"/>
      <c r="R1676" s="434"/>
      <c r="S1676" s="441"/>
      <c r="T1676" s="434"/>
      <c r="U1676" s="427"/>
      <c r="V1676" s="441"/>
      <c r="W1676" s="427"/>
      <c r="X1676" s="430"/>
      <c r="Y1676" s="427"/>
      <c r="Z1676" s="430"/>
      <c r="AA1676" s="427"/>
      <c r="AB1676" s="430"/>
      <c r="AC1676" s="431"/>
      <c r="AD1676" s="434"/>
      <c r="AE1676" s="435"/>
      <c r="AF1676" s="444"/>
      <c r="AG1676" s="445"/>
      <c r="AH1676" s="430"/>
      <c r="AI1676" s="431"/>
      <c r="AJ1676" s="434"/>
      <c r="AK1676" s="435"/>
      <c r="AL1676" s="448"/>
      <c r="AM1676" s="449"/>
      <c r="AN1676" s="430"/>
      <c r="AO1676" s="431"/>
      <c r="AP1676" s="434"/>
      <c r="AQ1676" s="435"/>
      <c r="AR1676" s="448"/>
      <c r="AS1676" s="449"/>
      <c r="AT1676" s="452"/>
      <c r="AU1676" s="453"/>
      <c r="AV1676" s="456"/>
      <c r="AW1676" s="457"/>
      <c r="AX1676" s="448"/>
      <c r="AY1676" s="449"/>
      <c r="AZ1676" s="430"/>
      <c r="BA1676" s="431"/>
      <c r="BB1676" s="434"/>
      <c r="BC1676" s="435"/>
      <c r="BD1676" s="448"/>
      <c r="BE1676" s="449"/>
      <c r="BF1676" s="452"/>
      <c r="BG1676" s="453"/>
      <c r="BH1676" s="456"/>
      <c r="BI1676" s="457"/>
      <c r="BJ1676" s="448"/>
      <c r="BK1676" s="449"/>
      <c r="BL1676" s="409"/>
      <c r="BM1676" s="410"/>
      <c r="BN1676" s="411"/>
      <c r="BO1676" s="405"/>
      <c r="BP1676" s="405"/>
      <c r="BQ1676" s="53"/>
      <c r="BR1676" s="53"/>
      <c r="BS1676" s="779"/>
    </row>
    <row r="1677" spans="1:71" ht="21.75" customHeight="1" x14ac:dyDescent="0.25">
      <c r="A1677" s="779"/>
      <c r="B1677" s="414" t="str">
        <f>IF(ROSTER!B36="","",ROSTER!B36)</f>
        <v/>
      </c>
      <c r="C1677" s="416" t="str">
        <f>IF(ROSTER!C$36="","",ROSTER!C$36)</f>
        <v/>
      </c>
      <c r="D1677" s="417"/>
      <c r="E1677" s="418"/>
      <c r="F1677" s="420">
        <f>IF(E1677="y",1,IF(E1677="S",1,0))</f>
        <v>0</v>
      </c>
      <c r="G1677" s="422">
        <f>IF(E1677="S",1,0)</f>
        <v>0</v>
      </c>
      <c r="H1677" s="424"/>
      <c r="I1677" s="425"/>
      <c r="J1677" s="428"/>
      <c r="K1677" s="429"/>
      <c r="L1677" s="432"/>
      <c r="M1677" s="433"/>
      <c r="N1677" s="436">
        <f>L1677+J1677</f>
        <v>0</v>
      </c>
      <c r="O1677" s="437"/>
      <c r="P1677" s="428"/>
      <c r="Q1677" s="429"/>
      <c r="R1677" s="432"/>
      <c r="S1677" s="440"/>
      <c r="T1677" s="432"/>
      <c r="U1677" s="425"/>
      <c r="V1677" s="440"/>
      <c r="W1677" s="425"/>
      <c r="X1677" s="428"/>
      <c r="Y1677" s="425"/>
      <c r="Z1677" s="428"/>
      <c r="AA1677" s="425"/>
      <c r="AB1677" s="428"/>
      <c r="AC1677" s="429"/>
      <c r="AD1677" s="432"/>
      <c r="AE1677" s="433"/>
      <c r="AF1677" s="442">
        <f>IF(AB1677=0,0,(AD1677/AB1677)*100)</f>
        <v>0</v>
      </c>
      <c r="AG1677" s="443"/>
      <c r="AH1677" s="428"/>
      <c r="AI1677" s="429"/>
      <c r="AJ1677" s="432"/>
      <c r="AK1677" s="433"/>
      <c r="AL1677" s="446">
        <f>IF(AH1677=0,0,(AJ1677/AH1677)*100)</f>
        <v>0</v>
      </c>
      <c r="AM1677" s="447"/>
      <c r="AN1677" s="428"/>
      <c r="AO1677" s="429"/>
      <c r="AP1677" s="432"/>
      <c r="AQ1677" s="433"/>
      <c r="AR1677" s="446">
        <f>IF(AN1677=0,0,(AP1677/AN1677)*100)</f>
        <v>0</v>
      </c>
      <c r="AS1677" s="447"/>
      <c r="AT1677" s="450">
        <f>AB1677+AH1677+AN1677</f>
        <v>0</v>
      </c>
      <c r="AU1677" s="451"/>
      <c r="AV1677" s="454">
        <f>AD1677+AJ1677+AP1677</f>
        <v>0</v>
      </c>
      <c r="AW1677" s="455"/>
      <c r="AX1677" s="446">
        <f>IF(AT1677=0,0,(AV1677/AT1677)*100)</f>
        <v>0</v>
      </c>
      <c r="AY1677" s="447"/>
      <c r="AZ1677" s="428"/>
      <c r="BA1677" s="429"/>
      <c r="BB1677" s="432"/>
      <c r="BC1677" s="433"/>
      <c r="BD1677" s="446">
        <f>IF(AZ1677=0,0,(BB1677/AZ1677)*100)</f>
        <v>0</v>
      </c>
      <c r="BE1677" s="447"/>
      <c r="BF1677" s="450">
        <f>AT1677+AZ1677</f>
        <v>0</v>
      </c>
      <c r="BG1677" s="451"/>
      <c r="BH1677" s="454">
        <f>AV1677+BB1677</f>
        <v>0</v>
      </c>
      <c r="BI1677" s="455"/>
      <c r="BJ1677" s="446">
        <f>IF(BF1677=0,0,(BH1677/BF1677)*100)</f>
        <v>0</v>
      </c>
      <c r="BK1677" s="447"/>
      <c r="BL1677" s="406">
        <f>(AD1677*2)+(AJ1677*2)+(AP1677*3)+BB1677</f>
        <v>0</v>
      </c>
      <c r="BM1677" s="407"/>
      <c r="BN1677" s="408"/>
      <c r="BO1677" s="404" t="e">
        <f>(BL1677*BR$1649)+(N1677*BR$1650)+(X1677*BR$1651)+(R1677*BR$1652)+(V1677*BR$1653)+(Z1677*BR$1654)</f>
        <v>#REF!</v>
      </c>
      <c r="BP1677" s="404" t="e">
        <f>((AZ1677-BB1677)*BR$1656)+((AT1677-AV1677)*BR$1655)+(H1677*BR$1657)+(P1677*BR$1658)</f>
        <v>#REF!</v>
      </c>
      <c r="BQ1677" s="53"/>
      <c r="BR1677" s="53"/>
      <c r="BS1677" s="779"/>
    </row>
    <row r="1678" spans="1:71" ht="21.75" customHeight="1" x14ac:dyDescent="0.25">
      <c r="A1678" s="779"/>
      <c r="B1678" s="415"/>
      <c r="C1678" s="412" t="str">
        <f>IF(ROSTER!D$36="","",ROSTER!D$36)</f>
        <v/>
      </c>
      <c r="D1678" s="413"/>
      <c r="E1678" s="419"/>
      <c r="F1678" s="421"/>
      <c r="G1678" s="423"/>
      <c r="H1678" s="426"/>
      <c r="I1678" s="427"/>
      <c r="J1678" s="430"/>
      <c r="K1678" s="431"/>
      <c r="L1678" s="434"/>
      <c r="M1678" s="435"/>
      <c r="N1678" s="438" t="s">
        <v>14</v>
      </c>
      <c r="O1678" s="439"/>
      <c r="P1678" s="430"/>
      <c r="Q1678" s="431"/>
      <c r="R1678" s="434"/>
      <c r="S1678" s="441"/>
      <c r="T1678" s="434"/>
      <c r="U1678" s="427"/>
      <c r="V1678" s="441"/>
      <c r="W1678" s="427"/>
      <c r="X1678" s="430"/>
      <c r="Y1678" s="427"/>
      <c r="Z1678" s="430"/>
      <c r="AA1678" s="427"/>
      <c r="AB1678" s="430"/>
      <c r="AC1678" s="431"/>
      <c r="AD1678" s="434"/>
      <c r="AE1678" s="435"/>
      <c r="AF1678" s="444"/>
      <c r="AG1678" s="445"/>
      <c r="AH1678" s="430"/>
      <c r="AI1678" s="431"/>
      <c r="AJ1678" s="434"/>
      <c r="AK1678" s="435"/>
      <c r="AL1678" s="448"/>
      <c r="AM1678" s="449"/>
      <c r="AN1678" s="430"/>
      <c r="AO1678" s="431"/>
      <c r="AP1678" s="434"/>
      <c r="AQ1678" s="435"/>
      <c r="AR1678" s="448"/>
      <c r="AS1678" s="449"/>
      <c r="AT1678" s="452"/>
      <c r="AU1678" s="453"/>
      <c r="AV1678" s="456"/>
      <c r="AW1678" s="457"/>
      <c r="AX1678" s="448"/>
      <c r="AY1678" s="449"/>
      <c r="AZ1678" s="430"/>
      <c r="BA1678" s="431"/>
      <c r="BB1678" s="434"/>
      <c r="BC1678" s="435"/>
      <c r="BD1678" s="448"/>
      <c r="BE1678" s="449"/>
      <c r="BF1678" s="452"/>
      <c r="BG1678" s="453"/>
      <c r="BH1678" s="456"/>
      <c r="BI1678" s="457"/>
      <c r="BJ1678" s="448"/>
      <c r="BK1678" s="449"/>
      <c r="BL1678" s="409"/>
      <c r="BM1678" s="410"/>
      <c r="BN1678" s="411"/>
      <c r="BO1678" s="405"/>
      <c r="BP1678" s="405"/>
      <c r="BQ1678" s="53"/>
      <c r="BR1678" s="53"/>
      <c r="BS1678" s="779"/>
    </row>
    <row r="1679" spans="1:71" ht="21.75" customHeight="1" x14ac:dyDescent="0.25">
      <c r="A1679" s="779"/>
      <c r="B1679" s="414" t="str">
        <f>IF(ROSTER!B38="","",ROSTER!B38)</f>
        <v/>
      </c>
      <c r="C1679" s="416" t="str">
        <f>IF(ROSTER!C$38="","",ROSTER!C$38)</f>
        <v/>
      </c>
      <c r="D1679" s="417"/>
      <c r="E1679" s="418"/>
      <c r="F1679" s="420">
        <f>IF(E1679="y",1,IF(E1679="S",1,0))</f>
        <v>0</v>
      </c>
      <c r="G1679" s="422">
        <f>IF(E1679="S",1,0)</f>
        <v>0</v>
      </c>
      <c r="H1679" s="424"/>
      <c r="I1679" s="425"/>
      <c r="J1679" s="428"/>
      <c r="K1679" s="429"/>
      <c r="L1679" s="432"/>
      <c r="M1679" s="433"/>
      <c r="N1679" s="436">
        <f>L1679+J1679</f>
        <v>0</v>
      </c>
      <c r="O1679" s="437"/>
      <c r="P1679" s="428"/>
      <c r="Q1679" s="429"/>
      <c r="R1679" s="432"/>
      <c r="S1679" s="440"/>
      <c r="T1679" s="432"/>
      <c r="U1679" s="425"/>
      <c r="V1679" s="440"/>
      <c r="W1679" s="425"/>
      <c r="X1679" s="428"/>
      <c r="Y1679" s="425"/>
      <c r="Z1679" s="428"/>
      <c r="AA1679" s="425"/>
      <c r="AB1679" s="428"/>
      <c r="AC1679" s="429"/>
      <c r="AD1679" s="432"/>
      <c r="AE1679" s="433"/>
      <c r="AF1679" s="442">
        <f>IF(AB1679=0,0,(AD1679/AB1679)*100)</f>
        <v>0</v>
      </c>
      <c r="AG1679" s="443"/>
      <c r="AH1679" s="428"/>
      <c r="AI1679" s="429"/>
      <c r="AJ1679" s="432"/>
      <c r="AK1679" s="433"/>
      <c r="AL1679" s="446">
        <f>IF(AH1679=0,0,(AJ1679/AH1679)*100)</f>
        <v>0</v>
      </c>
      <c r="AM1679" s="447"/>
      <c r="AN1679" s="428"/>
      <c r="AO1679" s="429"/>
      <c r="AP1679" s="432"/>
      <c r="AQ1679" s="433"/>
      <c r="AR1679" s="446">
        <f>IF(AN1679=0,0,(AP1679/AN1679)*100)</f>
        <v>0</v>
      </c>
      <c r="AS1679" s="447"/>
      <c r="AT1679" s="450">
        <f>AB1679+AH1679+AN1679</f>
        <v>0</v>
      </c>
      <c r="AU1679" s="451"/>
      <c r="AV1679" s="454">
        <f>AD1679+AJ1679+AP1679</f>
        <v>0</v>
      </c>
      <c r="AW1679" s="455"/>
      <c r="AX1679" s="446">
        <f>IF(AT1679=0,0,(AV1679/AT1679)*100)</f>
        <v>0</v>
      </c>
      <c r="AY1679" s="447"/>
      <c r="AZ1679" s="428"/>
      <c r="BA1679" s="429"/>
      <c r="BB1679" s="432"/>
      <c r="BC1679" s="433"/>
      <c r="BD1679" s="446">
        <f>IF(AZ1679=0,0,(BB1679/AZ1679)*100)</f>
        <v>0</v>
      </c>
      <c r="BE1679" s="447"/>
      <c r="BF1679" s="450">
        <f>AT1679+AZ1679</f>
        <v>0</v>
      </c>
      <c r="BG1679" s="451"/>
      <c r="BH1679" s="454">
        <f>AV1679+BB1679</f>
        <v>0</v>
      </c>
      <c r="BI1679" s="455"/>
      <c r="BJ1679" s="446">
        <f>IF(BF1679=0,0,(BH1679/BF1679)*100)</f>
        <v>0</v>
      </c>
      <c r="BK1679" s="447"/>
      <c r="BL1679" s="406">
        <f>(AD1679*2)+(AJ1679*2)+(AP1679*3)+BB1679</f>
        <v>0</v>
      </c>
      <c r="BM1679" s="407"/>
      <c r="BN1679" s="408"/>
      <c r="BO1679" s="404" t="e">
        <f>(BL1679*BR$1649)+(N1679*BR$1650)+(X1679*BR$1651)+(R1679*BR$1652)+(V1679*BR$1653)+(Z1679*BR$1654)</f>
        <v>#REF!</v>
      </c>
      <c r="BP1679" s="404" t="e">
        <f>((AZ1679-BB1679)*BR$1656)+((AT1679-AV1679)*BR$1655)+(H1679*BR$1657)+(P1679*BR$1658)</f>
        <v>#REF!</v>
      </c>
      <c r="BQ1679" s="53"/>
      <c r="BR1679" s="53"/>
      <c r="BS1679" s="779"/>
    </row>
    <row r="1680" spans="1:71" ht="21.75" customHeight="1" x14ac:dyDescent="0.25">
      <c r="A1680" s="779"/>
      <c r="B1680" s="415"/>
      <c r="C1680" s="412" t="str">
        <f>IF(ROSTER!D$38="","",ROSTER!D$38)</f>
        <v/>
      </c>
      <c r="D1680" s="413"/>
      <c r="E1680" s="419"/>
      <c r="F1680" s="421"/>
      <c r="G1680" s="423"/>
      <c r="H1680" s="426"/>
      <c r="I1680" s="427"/>
      <c r="J1680" s="430"/>
      <c r="K1680" s="431"/>
      <c r="L1680" s="434"/>
      <c r="M1680" s="435"/>
      <c r="N1680" s="438" t="s">
        <v>14</v>
      </c>
      <c r="O1680" s="439"/>
      <c r="P1680" s="430"/>
      <c r="Q1680" s="431"/>
      <c r="R1680" s="434"/>
      <c r="S1680" s="441"/>
      <c r="T1680" s="434"/>
      <c r="U1680" s="427"/>
      <c r="V1680" s="441"/>
      <c r="W1680" s="427"/>
      <c r="X1680" s="430"/>
      <c r="Y1680" s="427"/>
      <c r="Z1680" s="430"/>
      <c r="AA1680" s="427"/>
      <c r="AB1680" s="430"/>
      <c r="AC1680" s="431"/>
      <c r="AD1680" s="434"/>
      <c r="AE1680" s="435"/>
      <c r="AF1680" s="444"/>
      <c r="AG1680" s="445"/>
      <c r="AH1680" s="430"/>
      <c r="AI1680" s="431"/>
      <c r="AJ1680" s="434"/>
      <c r="AK1680" s="435"/>
      <c r="AL1680" s="448"/>
      <c r="AM1680" s="449"/>
      <c r="AN1680" s="430"/>
      <c r="AO1680" s="431"/>
      <c r="AP1680" s="434"/>
      <c r="AQ1680" s="435"/>
      <c r="AR1680" s="448"/>
      <c r="AS1680" s="449"/>
      <c r="AT1680" s="452"/>
      <c r="AU1680" s="453"/>
      <c r="AV1680" s="456"/>
      <c r="AW1680" s="457"/>
      <c r="AX1680" s="448"/>
      <c r="AY1680" s="449"/>
      <c r="AZ1680" s="430"/>
      <c r="BA1680" s="431"/>
      <c r="BB1680" s="434"/>
      <c r="BC1680" s="435"/>
      <c r="BD1680" s="448"/>
      <c r="BE1680" s="449"/>
      <c r="BF1680" s="452"/>
      <c r="BG1680" s="453"/>
      <c r="BH1680" s="456"/>
      <c r="BI1680" s="457"/>
      <c r="BJ1680" s="448"/>
      <c r="BK1680" s="449"/>
      <c r="BL1680" s="409"/>
      <c r="BM1680" s="410"/>
      <c r="BN1680" s="411"/>
      <c r="BO1680" s="405"/>
      <c r="BP1680" s="405"/>
      <c r="BQ1680" s="53"/>
      <c r="BR1680" s="53"/>
      <c r="BS1680" s="779"/>
    </row>
    <row r="1681" spans="1:71" ht="21.75" customHeight="1" x14ac:dyDescent="0.25">
      <c r="A1681" s="779"/>
      <c r="B1681" s="414" t="str">
        <f>IF(ROSTER!B40="","",ROSTER!B40)</f>
        <v/>
      </c>
      <c r="C1681" s="416" t="str">
        <f>IF(ROSTER!C$40="","",ROSTER!C$40)</f>
        <v/>
      </c>
      <c r="D1681" s="417"/>
      <c r="E1681" s="418"/>
      <c r="F1681" s="420">
        <f>IF(E1681="y",1,IF(E1681="S",1,0))</f>
        <v>0</v>
      </c>
      <c r="G1681" s="422">
        <f>IF(E1681="S",1,0)</f>
        <v>0</v>
      </c>
      <c r="H1681" s="424"/>
      <c r="I1681" s="425"/>
      <c r="J1681" s="428"/>
      <c r="K1681" s="429"/>
      <c r="L1681" s="432"/>
      <c r="M1681" s="433"/>
      <c r="N1681" s="436">
        <f>L1681+J1681</f>
        <v>0</v>
      </c>
      <c r="O1681" s="437"/>
      <c r="P1681" s="428"/>
      <c r="Q1681" s="429"/>
      <c r="R1681" s="432"/>
      <c r="S1681" s="440"/>
      <c r="T1681" s="432"/>
      <c r="U1681" s="425"/>
      <c r="V1681" s="440"/>
      <c r="W1681" s="425"/>
      <c r="X1681" s="428"/>
      <c r="Y1681" s="425"/>
      <c r="Z1681" s="428"/>
      <c r="AA1681" s="425"/>
      <c r="AB1681" s="428"/>
      <c r="AC1681" s="429"/>
      <c r="AD1681" s="432"/>
      <c r="AE1681" s="433"/>
      <c r="AF1681" s="442">
        <f>IF(AB1681=0,0,(AD1681/AB1681)*100)</f>
        <v>0</v>
      </c>
      <c r="AG1681" s="443"/>
      <c r="AH1681" s="428"/>
      <c r="AI1681" s="429"/>
      <c r="AJ1681" s="432"/>
      <c r="AK1681" s="433"/>
      <c r="AL1681" s="446">
        <f>IF(AH1681=0,0,(AJ1681/AH1681)*100)</f>
        <v>0</v>
      </c>
      <c r="AM1681" s="447"/>
      <c r="AN1681" s="428"/>
      <c r="AO1681" s="429"/>
      <c r="AP1681" s="432"/>
      <c r="AQ1681" s="433"/>
      <c r="AR1681" s="446">
        <f>IF(AN1681=0,0,(AP1681/AN1681)*100)</f>
        <v>0</v>
      </c>
      <c r="AS1681" s="447"/>
      <c r="AT1681" s="450">
        <f>AB1681+AH1681+AN1681</f>
        <v>0</v>
      </c>
      <c r="AU1681" s="451"/>
      <c r="AV1681" s="454">
        <f>AD1681+AJ1681+AP1681</f>
        <v>0</v>
      </c>
      <c r="AW1681" s="455"/>
      <c r="AX1681" s="446">
        <f>IF(AT1681=0,0,(AV1681/AT1681)*100)</f>
        <v>0</v>
      </c>
      <c r="AY1681" s="447"/>
      <c r="AZ1681" s="428"/>
      <c r="BA1681" s="429"/>
      <c r="BB1681" s="432"/>
      <c r="BC1681" s="433"/>
      <c r="BD1681" s="446">
        <f>IF(AZ1681=0,0,(BB1681/AZ1681)*100)</f>
        <v>0</v>
      </c>
      <c r="BE1681" s="447"/>
      <c r="BF1681" s="450">
        <f>AT1681+AZ1681</f>
        <v>0</v>
      </c>
      <c r="BG1681" s="451"/>
      <c r="BH1681" s="454">
        <f>AV1681+BB1681</f>
        <v>0</v>
      </c>
      <c r="BI1681" s="455"/>
      <c r="BJ1681" s="446">
        <f>IF(BF1681=0,0,(BH1681/BF1681)*100)</f>
        <v>0</v>
      </c>
      <c r="BK1681" s="447"/>
      <c r="BL1681" s="406">
        <f>(AD1681*2)+(AJ1681*2)+(AP1681*3)+BB1681</f>
        <v>0</v>
      </c>
      <c r="BM1681" s="407"/>
      <c r="BN1681" s="408"/>
      <c r="BO1681" s="404" t="e">
        <f>(BL1681*BR$1649)+(N1681*BR$1650)+(X1681*BR$1651)+(R1681*BR$1652)+(V1681*BR$1653)+(Z1681*BR$1654)</f>
        <v>#REF!</v>
      </c>
      <c r="BP1681" s="404" t="e">
        <f>((AZ1681-BB1681)*BR$1656)+((AT1681-AV1681)*BR$1655)+(H1681*BR$1657)+(P1681*BR$1658)</f>
        <v>#REF!</v>
      </c>
      <c r="BQ1681" s="53"/>
      <c r="BR1681" s="53"/>
      <c r="BS1681" s="779"/>
    </row>
    <row r="1682" spans="1:71" ht="21.75" customHeight="1" x14ac:dyDescent="0.25">
      <c r="A1682" s="779"/>
      <c r="B1682" s="415"/>
      <c r="C1682" s="412" t="str">
        <f>IF(ROSTER!D$40="","",ROSTER!D$40)</f>
        <v/>
      </c>
      <c r="D1682" s="413"/>
      <c r="E1682" s="419"/>
      <c r="F1682" s="421"/>
      <c r="G1682" s="423"/>
      <c r="H1682" s="426"/>
      <c r="I1682" s="427"/>
      <c r="J1682" s="430"/>
      <c r="K1682" s="431"/>
      <c r="L1682" s="434"/>
      <c r="M1682" s="435"/>
      <c r="N1682" s="438" t="s">
        <v>14</v>
      </c>
      <c r="O1682" s="439"/>
      <c r="P1682" s="430"/>
      <c r="Q1682" s="431"/>
      <c r="R1682" s="434"/>
      <c r="S1682" s="441"/>
      <c r="T1682" s="434"/>
      <c r="U1682" s="427"/>
      <c r="V1682" s="441"/>
      <c r="W1682" s="427"/>
      <c r="X1682" s="430"/>
      <c r="Y1682" s="427"/>
      <c r="Z1682" s="430"/>
      <c r="AA1682" s="427"/>
      <c r="AB1682" s="430"/>
      <c r="AC1682" s="431"/>
      <c r="AD1682" s="434"/>
      <c r="AE1682" s="435"/>
      <c r="AF1682" s="444"/>
      <c r="AG1682" s="445"/>
      <c r="AH1682" s="430"/>
      <c r="AI1682" s="431"/>
      <c r="AJ1682" s="434"/>
      <c r="AK1682" s="435"/>
      <c r="AL1682" s="448"/>
      <c r="AM1682" s="449"/>
      <c r="AN1682" s="430"/>
      <c r="AO1682" s="431"/>
      <c r="AP1682" s="434"/>
      <c r="AQ1682" s="435"/>
      <c r="AR1682" s="448"/>
      <c r="AS1682" s="449"/>
      <c r="AT1682" s="452"/>
      <c r="AU1682" s="453"/>
      <c r="AV1682" s="456"/>
      <c r="AW1682" s="457"/>
      <c r="AX1682" s="448"/>
      <c r="AY1682" s="449"/>
      <c r="AZ1682" s="430"/>
      <c r="BA1682" s="431"/>
      <c r="BB1682" s="434"/>
      <c r="BC1682" s="435"/>
      <c r="BD1682" s="448"/>
      <c r="BE1682" s="449"/>
      <c r="BF1682" s="452"/>
      <c r="BG1682" s="453"/>
      <c r="BH1682" s="456"/>
      <c r="BI1682" s="457"/>
      <c r="BJ1682" s="448"/>
      <c r="BK1682" s="449"/>
      <c r="BL1682" s="409"/>
      <c r="BM1682" s="410"/>
      <c r="BN1682" s="411"/>
      <c r="BO1682" s="405"/>
      <c r="BP1682" s="405"/>
      <c r="BQ1682" s="53"/>
      <c r="BR1682" s="53"/>
      <c r="BS1682" s="779"/>
    </row>
    <row r="1683" spans="1:71" ht="21.75" customHeight="1" x14ac:dyDescent="0.25">
      <c r="A1683" s="779"/>
      <c r="B1683" s="414" t="str">
        <f>IF(ROSTER!B42="","",ROSTER!B42)</f>
        <v/>
      </c>
      <c r="C1683" s="416" t="str">
        <f>IF(ROSTER!C$42="","",ROSTER!C$42)</f>
        <v/>
      </c>
      <c r="D1683" s="417"/>
      <c r="E1683" s="418"/>
      <c r="F1683" s="420">
        <f>IF(E1683="y",1,IF(E1683="S",1,0))</f>
        <v>0</v>
      </c>
      <c r="G1683" s="422">
        <f>IF(E1683="S",1,0)</f>
        <v>0</v>
      </c>
      <c r="H1683" s="424"/>
      <c r="I1683" s="425"/>
      <c r="J1683" s="428"/>
      <c r="K1683" s="429"/>
      <c r="L1683" s="432"/>
      <c r="M1683" s="433"/>
      <c r="N1683" s="436">
        <f>L1683+J1683</f>
        <v>0</v>
      </c>
      <c r="O1683" s="437"/>
      <c r="P1683" s="428"/>
      <c r="Q1683" s="429"/>
      <c r="R1683" s="432"/>
      <c r="S1683" s="440"/>
      <c r="T1683" s="432"/>
      <c r="U1683" s="425"/>
      <c r="V1683" s="440"/>
      <c r="W1683" s="425"/>
      <c r="X1683" s="428"/>
      <c r="Y1683" s="425"/>
      <c r="Z1683" s="428"/>
      <c r="AA1683" s="425"/>
      <c r="AB1683" s="428"/>
      <c r="AC1683" s="429"/>
      <c r="AD1683" s="432"/>
      <c r="AE1683" s="433"/>
      <c r="AF1683" s="442">
        <f>IF(AB1683=0,0,(AD1683/AB1683)*100)</f>
        <v>0</v>
      </c>
      <c r="AG1683" s="443"/>
      <c r="AH1683" s="428"/>
      <c r="AI1683" s="429"/>
      <c r="AJ1683" s="432"/>
      <c r="AK1683" s="433"/>
      <c r="AL1683" s="446">
        <f>IF(AH1683=0,0,(AJ1683/AH1683)*100)</f>
        <v>0</v>
      </c>
      <c r="AM1683" s="447"/>
      <c r="AN1683" s="428"/>
      <c r="AO1683" s="429"/>
      <c r="AP1683" s="432"/>
      <c r="AQ1683" s="433"/>
      <c r="AR1683" s="446">
        <f>IF(AN1683=0,0,(AP1683/AN1683)*100)</f>
        <v>0</v>
      </c>
      <c r="AS1683" s="447"/>
      <c r="AT1683" s="450">
        <f>AB1683+AH1683+AN1683</f>
        <v>0</v>
      </c>
      <c r="AU1683" s="451"/>
      <c r="AV1683" s="454">
        <f>AD1683+AJ1683+AP1683</f>
        <v>0</v>
      </c>
      <c r="AW1683" s="455"/>
      <c r="AX1683" s="446">
        <f>IF(AT1683=0,0,(AV1683/AT1683)*100)</f>
        <v>0</v>
      </c>
      <c r="AY1683" s="447"/>
      <c r="AZ1683" s="428"/>
      <c r="BA1683" s="429"/>
      <c r="BB1683" s="432"/>
      <c r="BC1683" s="433"/>
      <c r="BD1683" s="446">
        <f>IF(AZ1683=0,0,(BB1683/AZ1683)*100)</f>
        <v>0</v>
      </c>
      <c r="BE1683" s="447"/>
      <c r="BF1683" s="450">
        <f>AT1683+AZ1683</f>
        <v>0</v>
      </c>
      <c r="BG1683" s="451"/>
      <c r="BH1683" s="454">
        <f>AV1683+BB1683</f>
        <v>0</v>
      </c>
      <c r="BI1683" s="455"/>
      <c r="BJ1683" s="446">
        <f>IF(BF1683=0,0,(BH1683/BF1683)*100)</f>
        <v>0</v>
      </c>
      <c r="BK1683" s="447"/>
      <c r="BL1683" s="406">
        <f>(AD1683*2)+(AJ1683*2)+(AP1683*3)+BB1683</f>
        <v>0</v>
      </c>
      <c r="BM1683" s="407"/>
      <c r="BN1683" s="408"/>
      <c r="BO1683" s="404" t="e">
        <f>(BL1683*BR$1649)+(N1683*BR$1650)+(X1683*BR$1651)+(R1683*BR$1652)+(V1683*BR$1653)+(Z1683*BR$1654)</f>
        <v>#REF!</v>
      </c>
      <c r="BP1683" s="404" t="e">
        <f>((AZ1683-BB1683)*BR$1656)+((AT1683-AV1683)*BR$1655)+(H1683*BR$1657)+(P1683*BR$1658)</f>
        <v>#REF!</v>
      </c>
      <c r="BQ1683" s="53"/>
      <c r="BR1683" s="53"/>
      <c r="BS1683" s="779"/>
    </row>
    <row r="1684" spans="1:71" ht="21.75" customHeight="1" thickBot="1" x14ac:dyDescent="0.3">
      <c r="A1684" s="779"/>
      <c r="B1684" s="415"/>
      <c r="C1684" s="412" t="str">
        <f>IF(ROSTER!D$42="","",ROSTER!D$42)</f>
        <v/>
      </c>
      <c r="D1684" s="413"/>
      <c r="E1684" s="419"/>
      <c r="F1684" s="421"/>
      <c r="G1684" s="423"/>
      <c r="H1684" s="426"/>
      <c r="I1684" s="427"/>
      <c r="J1684" s="430"/>
      <c r="K1684" s="431"/>
      <c r="L1684" s="434"/>
      <c r="M1684" s="435"/>
      <c r="N1684" s="438" t="s">
        <v>14</v>
      </c>
      <c r="O1684" s="439"/>
      <c r="P1684" s="430"/>
      <c r="Q1684" s="431"/>
      <c r="R1684" s="434"/>
      <c r="S1684" s="441"/>
      <c r="T1684" s="434"/>
      <c r="U1684" s="427"/>
      <c r="V1684" s="441"/>
      <c r="W1684" s="427"/>
      <c r="X1684" s="430"/>
      <c r="Y1684" s="427"/>
      <c r="Z1684" s="430"/>
      <c r="AA1684" s="427"/>
      <c r="AB1684" s="430"/>
      <c r="AC1684" s="431"/>
      <c r="AD1684" s="434"/>
      <c r="AE1684" s="435"/>
      <c r="AF1684" s="444"/>
      <c r="AG1684" s="445"/>
      <c r="AH1684" s="430"/>
      <c r="AI1684" s="431"/>
      <c r="AJ1684" s="434"/>
      <c r="AK1684" s="435"/>
      <c r="AL1684" s="448"/>
      <c r="AM1684" s="449"/>
      <c r="AN1684" s="430"/>
      <c r="AO1684" s="431"/>
      <c r="AP1684" s="434"/>
      <c r="AQ1684" s="435"/>
      <c r="AR1684" s="448"/>
      <c r="AS1684" s="449"/>
      <c r="AT1684" s="452"/>
      <c r="AU1684" s="453"/>
      <c r="AV1684" s="456"/>
      <c r="AW1684" s="457"/>
      <c r="AX1684" s="448"/>
      <c r="AY1684" s="449"/>
      <c r="AZ1684" s="430"/>
      <c r="BA1684" s="431"/>
      <c r="BB1684" s="434"/>
      <c r="BC1684" s="435"/>
      <c r="BD1684" s="448"/>
      <c r="BE1684" s="449"/>
      <c r="BF1684" s="452"/>
      <c r="BG1684" s="453"/>
      <c r="BH1684" s="456"/>
      <c r="BI1684" s="457"/>
      <c r="BJ1684" s="448"/>
      <c r="BK1684" s="449"/>
      <c r="BL1684" s="409"/>
      <c r="BM1684" s="410"/>
      <c r="BN1684" s="411"/>
      <c r="BO1684" s="405"/>
      <c r="BP1684" s="405"/>
      <c r="BQ1684" s="53"/>
      <c r="BR1684" s="53"/>
      <c r="BS1684" s="779"/>
    </row>
    <row r="1685" spans="1:71" ht="21.75" hidden="1" customHeight="1" x14ac:dyDescent="0.3">
      <c r="A1685" s="779"/>
      <c r="B1685" s="414" t="str">
        <f>IF(ROSTER!B44="","",ROSTER!B44)</f>
        <v/>
      </c>
      <c r="C1685" s="416" t="str">
        <f>IF(ROSTER!C$44="","",ROSTER!C$44)</f>
        <v/>
      </c>
      <c r="D1685" s="417"/>
      <c r="E1685" s="418"/>
      <c r="F1685" s="420">
        <f>IF(E1685="y",1,IF(E1685="S",1,0))</f>
        <v>0</v>
      </c>
      <c r="G1685" s="422">
        <f>IF(E1685="S",1,0)</f>
        <v>0</v>
      </c>
      <c r="H1685" s="424"/>
      <c r="I1685" s="425"/>
      <c r="J1685" s="428"/>
      <c r="K1685" s="429"/>
      <c r="L1685" s="432"/>
      <c r="M1685" s="433"/>
      <c r="N1685" s="436">
        <f>L1685+J1685</f>
        <v>0</v>
      </c>
      <c r="O1685" s="437"/>
      <c r="P1685" s="428"/>
      <c r="Q1685" s="429"/>
      <c r="R1685" s="432"/>
      <c r="S1685" s="440"/>
      <c r="T1685" s="432"/>
      <c r="U1685" s="425"/>
      <c r="V1685" s="440"/>
      <c r="W1685" s="425"/>
      <c r="X1685" s="428"/>
      <c r="Y1685" s="425"/>
      <c r="Z1685" s="428"/>
      <c r="AA1685" s="425"/>
      <c r="AB1685" s="428"/>
      <c r="AC1685" s="429"/>
      <c r="AD1685" s="432"/>
      <c r="AE1685" s="433"/>
      <c r="AF1685" s="442">
        <f>IF(AB1685=0,0,(AD1685/AB1685)*100)</f>
        <v>0</v>
      </c>
      <c r="AG1685" s="443"/>
      <c r="AH1685" s="428"/>
      <c r="AI1685" s="429"/>
      <c r="AJ1685" s="432"/>
      <c r="AK1685" s="433"/>
      <c r="AL1685" s="446">
        <f>IF(AH1685=0,0,(AJ1685/AH1685)*100)</f>
        <v>0</v>
      </c>
      <c r="AM1685" s="447"/>
      <c r="AN1685" s="428"/>
      <c r="AO1685" s="429"/>
      <c r="AP1685" s="432"/>
      <c r="AQ1685" s="433"/>
      <c r="AR1685" s="446">
        <f>IF(AN1685=0,0,(AP1685/AN1685)*100)</f>
        <v>0</v>
      </c>
      <c r="AS1685" s="447"/>
      <c r="AT1685" s="450">
        <f>AB1685+AH1685+AN1685</f>
        <v>0</v>
      </c>
      <c r="AU1685" s="451"/>
      <c r="AV1685" s="454">
        <f>AD1685+AJ1685+AP1685</f>
        <v>0</v>
      </c>
      <c r="AW1685" s="455"/>
      <c r="AX1685" s="446">
        <f>IF(AT1685=0,0,(AV1685/AT1685)*100)</f>
        <v>0</v>
      </c>
      <c r="AY1685" s="447"/>
      <c r="AZ1685" s="428"/>
      <c r="BA1685" s="429"/>
      <c r="BB1685" s="432"/>
      <c r="BC1685" s="433"/>
      <c r="BD1685" s="446">
        <f>IF(AZ1685=0,0,(BB1685/AZ1685)*100)</f>
        <v>0</v>
      </c>
      <c r="BE1685" s="447"/>
      <c r="BF1685" s="450">
        <f>AT1685+AZ1685</f>
        <v>0</v>
      </c>
      <c r="BG1685" s="451"/>
      <c r="BH1685" s="454">
        <f>AV1685+BB1685</f>
        <v>0</v>
      </c>
      <c r="BI1685" s="455"/>
      <c r="BJ1685" s="446">
        <f>IF(BF1685=0,0,(BH1685/BF1685)*100)</f>
        <v>0</v>
      </c>
      <c r="BK1685" s="447"/>
      <c r="BL1685" s="406">
        <f>(AD1685*2)+(AJ1685*2)+(AP1685*3)+BB1685</f>
        <v>0</v>
      </c>
      <c r="BM1685" s="407"/>
      <c r="BN1685" s="408"/>
      <c r="BO1685" s="404" t="e">
        <f>(BL1685*BR$1649)+(N1685*BR$1650)+(X1685*BR$1651)+(R1685*BR$1652)+(V1685*BR$1653)+(Z1685*BR$1654)</f>
        <v>#REF!</v>
      </c>
      <c r="BP1685" s="404" t="e">
        <f>((AZ1685-BB1685)*BR$1656)+((AT1685-AV1685)*BR$1655)+(H1685*BR$1657)+(P1685*BR$1658)</f>
        <v>#REF!</v>
      </c>
      <c r="BQ1685" s="53"/>
      <c r="BR1685" s="53"/>
      <c r="BS1685" s="779"/>
    </row>
    <row r="1686" spans="1:71" ht="21.75" hidden="1" customHeight="1" x14ac:dyDescent="0.3">
      <c r="A1686" s="779"/>
      <c r="B1686" s="415"/>
      <c r="C1686" s="412" t="str">
        <f>IF(ROSTER!D$44="","",ROSTER!D$44)</f>
        <v/>
      </c>
      <c r="D1686" s="413"/>
      <c r="E1686" s="419"/>
      <c r="F1686" s="421"/>
      <c r="G1686" s="423"/>
      <c r="H1686" s="426"/>
      <c r="I1686" s="427"/>
      <c r="J1686" s="430"/>
      <c r="K1686" s="431"/>
      <c r="L1686" s="434"/>
      <c r="M1686" s="435"/>
      <c r="N1686" s="438" t="s">
        <v>14</v>
      </c>
      <c r="O1686" s="439"/>
      <c r="P1686" s="430"/>
      <c r="Q1686" s="431"/>
      <c r="R1686" s="434"/>
      <c r="S1686" s="441"/>
      <c r="T1686" s="434"/>
      <c r="U1686" s="427"/>
      <c r="V1686" s="441"/>
      <c r="W1686" s="427"/>
      <c r="X1686" s="430"/>
      <c r="Y1686" s="427"/>
      <c r="Z1686" s="430"/>
      <c r="AA1686" s="427"/>
      <c r="AB1686" s="430"/>
      <c r="AC1686" s="431"/>
      <c r="AD1686" s="434"/>
      <c r="AE1686" s="435"/>
      <c r="AF1686" s="444"/>
      <c r="AG1686" s="445"/>
      <c r="AH1686" s="430"/>
      <c r="AI1686" s="431"/>
      <c r="AJ1686" s="434"/>
      <c r="AK1686" s="435"/>
      <c r="AL1686" s="448"/>
      <c r="AM1686" s="449"/>
      <c r="AN1686" s="430"/>
      <c r="AO1686" s="431"/>
      <c r="AP1686" s="434"/>
      <c r="AQ1686" s="435"/>
      <c r="AR1686" s="448"/>
      <c r="AS1686" s="449"/>
      <c r="AT1686" s="452"/>
      <c r="AU1686" s="453"/>
      <c r="AV1686" s="456"/>
      <c r="AW1686" s="457"/>
      <c r="AX1686" s="448"/>
      <c r="AY1686" s="449"/>
      <c r="AZ1686" s="430"/>
      <c r="BA1686" s="431"/>
      <c r="BB1686" s="434"/>
      <c r="BC1686" s="435"/>
      <c r="BD1686" s="448"/>
      <c r="BE1686" s="449"/>
      <c r="BF1686" s="452"/>
      <c r="BG1686" s="453"/>
      <c r="BH1686" s="456"/>
      <c r="BI1686" s="457"/>
      <c r="BJ1686" s="448"/>
      <c r="BK1686" s="449"/>
      <c r="BL1686" s="409"/>
      <c r="BM1686" s="410"/>
      <c r="BN1686" s="411"/>
      <c r="BO1686" s="405"/>
      <c r="BP1686" s="405"/>
      <c r="BQ1686" s="53"/>
      <c r="BR1686" s="53"/>
      <c r="BS1686" s="779"/>
    </row>
    <row r="1687" spans="1:71" ht="21.75" hidden="1" customHeight="1" x14ac:dyDescent="0.3">
      <c r="A1687" s="779"/>
      <c r="B1687" s="414" t="str">
        <f>IF(ROSTER!B46="","",ROSTER!B46)</f>
        <v/>
      </c>
      <c r="C1687" s="416" t="str">
        <f>IF(ROSTER!C$46="","",ROSTER!C$46)</f>
        <v/>
      </c>
      <c r="D1687" s="417"/>
      <c r="E1687" s="418"/>
      <c r="F1687" s="420">
        <f>IF(E1687="y",1,IF(E1687="S",1,0))</f>
        <v>0</v>
      </c>
      <c r="G1687" s="422">
        <f>IF(E1687="S",1,0)</f>
        <v>0</v>
      </c>
      <c r="H1687" s="424"/>
      <c r="I1687" s="425"/>
      <c r="J1687" s="428"/>
      <c r="K1687" s="429"/>
      <c r="L1687" s="432"/>
      <c r="M1687" s="433"/>
      <c r="N1687" s="436">
        <f>L1687+J1687</f>
        <v>0</v>
      </c>
      <c r="O1687" s="437"/>
      <c r="P1687" s="428"/>
      <c r="Q1687" s="429"/>
      <c r="R1687" s="432"/>
      <c r="S1687" s="440"/>
      <c r="T1687" s="432"/>
      <c r="U1687" s="425"/>
      <c r="V1687" s="440"/>
      <c r="W1687" s="425"/>
      <c r="X1687" s="428"/>
      <c r="Y1687" s="425"/>
      <c r="Z1687" s="428"/>
      <c r="AA1687" s="425"/>
      <c r="AB1687" s="428"/>
      <c r="AC1687" s="429"/>
      <c r="AD1687" s="432"/>
      <c r="AE1687" s="433"/>
      <c r="AF1687" s="442">
        <f>IF(AB1687=0,0,(AD1687/AB1687)*100)</f>
        <v>0</v>
      </c>
      <c r="AG1687" s="443"/>
      <c r="AH1687" s="428"/>
      <c r="AI1687" s="429"/>
      <c r="AJ1687" s="432"/>
      <c r="AK1687" s="433"/>
      <c r="AL1687" s="446">
        <f>IF(AH1687=0,0,(AJ1687/AH1687)*100)</f>
        <v>0</v>
      </c>
      <c r="AM1687" s="447"/>
      <c r="AN1687" s="428"/>
      <c r="AO1687" s="429"/>
      <c r="AP1687" s="432"/>
      <c r="AQ1687" s="433"/>
      <c r="AR1687" s="446">
        <f>IF(AN1687=0,0,(AP1687/AN1687)*100)</f>
        <v>0</v>
      </c>
      <c r="AS1687" s="447"/>
      <c r="AT1687" s="450">
        <f>AB1687+AH1687+AN1687</f>
        <v>0</v>
      </c>
      <c r="AU1687" s="451"/>
      <c r="AV1687" s="454">
        <f>AD1687+AJ1687+AP1687</f>
        <v>0</v>
      </c>
      <c r="AW1687" s="455"/>
      <c r="AX1687" s="446">
        <f>IF(AT1687=0,0,(AV1687/AT1687)*100)</f>
        <v>0</v>
      </c>
      <c r="AY1687" s="447"/>
      <c r="AZ1687" s="428"/>
      <c r="BA1687" s="429"/>
      <c r="BB1687" s="432"/>
      <c r="BC1687" s="433"/>
      <c r="BD1687" s="446">
        <f>IF(AZ1687=0,0,(BB1687/AZ1687)*100)</f>
        <v>0</v>
      </c>
      <c r="BE1687" s="447"/>
      <c r="BF1687" s="450">
        <f>AT1687+AZ1687</f>
        <v>0</v>
      </c>
      <c r="BG1687" s="451"/>
      <c r="BH1687" s="454">
        <f>AV1687+BB1687</f>
        <v>0</v>
      </c>
      <c r="BI1687" s="455"/>
      <c r="BJ1687" s="446">
        <f>IF(BF1687=0,0,(BH1687/BF1687)*100)</f>
        <v>0</v>
      </c>
      <c r="BK1687" s="447"/>
      <c r="BL1687" s="406">
        <f>(AD1687*2)+(AJ1687*2)+(AP1687*3)+BB1687</f>
        <v>0</v>
      </c>
      <c r="BM1687" s="407"/>
      <c r="BN1687" s="408"/>
      <c r="BO1687" s="402" t="e">
        <f>(BL1687*BR$74)+(N1687*BR$75)+(X1687*BR$76)+(R1687*BR$77)+(V1687*BR$78)+(Z1687*BR$79)</f>
        <v>#REF!</v>
      </c>
      <c r="BP1687" s="404" t="e">
        <f>((AZ1687-BB1687)*BR$81)+((AT1687-AV1687)*BR$80)+(H1687*BR$82)+(P1687*BR$83)</f>
        <v>#REF!</v>
      </c>
      <c r="BQ1687" s="53"/>
      <c r="BR1687" s="53"/>
      <c r="BS1687" s="779"/>
    </row>
    <row r="1688" spans="1:71" ht="22.5" hidden="1" customHeight="1" x14ac:dyDescent="0.3">
      <c r="A1688" s="779"/>
      <c r="B1688" s="415"/>
      <c r="C1688" s="412" t="str">
        <f>IF(ROSTER!D$46="","",ROSTER!D$46)</f>
        <v/>
      </c>
      <c r="D1688" s="413"/>
      <c r="E1688" s="419"/>
      <c r="F1688" s="421"/>
      <c r="G1688" s="423"/>
      <c r="H1688" s="426"/>
      <c r="I1688" s="427"/>
      <c r="J1688" s="430"/>
      <c r="K1688" s="431"/>
      <c r="L1688" s="434"/>
      <c r="M1688" s="435"/>
      <c r="N1688" s="438" t="s">
        <v>14</v>
      </c>
      <c r="O1688" s="439"/>
      <c r="P1688" s="430"/>
      <c r="Q1688" s="431"/>
      <c r="R1688" s="434"/>
      <c r="S1688" s="441"/>
      <c r="T1688" s="434"/>
      <c r="U1688" s="427"/>
      <c r="V1688" s="441"/>
      <c r="W1688" s="427"/>
      <c r="X1688" s="430"/>
      <c r="Y1688" s="427"/>
      <c r="Z1688" s="430"/>
      <c r="AA1688" s="427"/>
      <c r="AB1688" s="430"/>
      <c r="AC1688" s="431"/>
      <c r="AD1688" s="434"/>
      <c r="AE1688" s="435"/>
      <c r="AF1688" s="444"/>
      <c r="AG1688" s="445"/>
      <c r="AH1688" s="430"/>
      <c r="AI1688" s="431"/>
      <c r="AJ1688" s="434"/>
      <c r="AK1688" s="435"/>
      <c r="AL1688" s="448"/>
      <c r="AM1688" s="449"/>
      <c r="AN1688" s="430"/>
      <c r="AO1688" s="431"/>
      <c r="AP1688" s="434"/>
      <c r="AQ1688" s="435"/>
      <c r="AR1688" s="448"/>
      <c r="AS1688" s="449"/>
      <c r="AT1688" s="452"/>
      <c r="AU1688" s="453"/>
      <c r="AV1688" s="456"/>
      <c r="AW1688" s="457"/>
      <c r="AX1688" s="448"/>
      <c r="AY1688" s="449"/>
      <c r="AZ1688" s="430"/>
      <c r="BA1688" s="431"/>
      <c r="BB1688" s="434"/>
      <c r="BC1688" s="435"/>
      <c r="BD1688" s="448"/>
      <c r="BE1688" s="449"/>
      <c r="BF1688" s="452"/>
      <c r="BG1688" s="453"/>
      <c r="BH1688" s="456"/>
      <c r="BI1688" s="457"/>
      <c r="BJ1688" s="448"/>
      <c r="BK1688" s="449"/>
      <c r="BL1688" s="409"/>
      <c r="BM1688" s="410"/>
      <c r="BN1688" s="411"/>
      <c r="BO1688" s="403"/>
      <c r="BP1688" s="405"/>
      <c r="BQ1688" s="53"/>
      <c r="BR1688" s="53"/>
      <c r="BS1688" s="779"/>
    </row>
    <row r="1689" spans="1:71" ht="21.75" hidden="1" customHeight="1" x14ac:dyDescent="0.3">
      <c r="A1689" s="779"/>
      <c r="B1689" s="414" t="str">
        <f>IF(ROSTER!B48="","",ROSTER!B48)</f>
        <v/>
      </c>
      <c r="C1689" s="416" t="str">
        <f>IF(ROSTER!C$48="","",ROSTER!C$48)</f>
        <v/>
      </c>
      <c r="D1689" s="417"/>
      <c r="E1689" s="418"/>
      <c r="F1689" s="420">
        <f t="shared" ref="F1689" si="936">IF(E1689="y",1,IF(E1689="S",1,0))</f>
        <v>0</v>
      </c>
      <c r="G1689" s="422">
        <f t="shared" ref="G1689" si="937">IF(E1689="S",1,0)</f>
        <v>0</v>
      </c>
      <c r="H1689" s="424"/>
      <c r="I1689" s="425"/>
      <c r="J1689" s="428"/>
      <c r="K1689" s="429"/>
      <c r="L1689" s="432"/>
      <c r="M1689" s="433"/>
      <c r="N1689" s="436">
        <f t="shared" ref="N1689" si="938">L1689+J1689</f>
        <v>0</v>
      </c>
      <c r="O1689" s="437"/>
      <c r="P1689" s="428"/>
      <c r="Q1689" s="429"/>
      <c r="R1689" s="432"/>
      <c r="S1689" s="440"/>
      <c r="T1689" s="432"/>
      <c r="U1689" s="425"/>
      <c r="V1689" s="440"/>
      <c r="W1689" s="425"/>
      <c r="X1689" s="428"/>
      <c r="Y1689" s="425"/>
      <c r="Z1689" s="428"/>
      <c r="AA1689" s="425"/>
      <c r="AB1689" s="428"/>
      <c r="AC1689" s="429"/>
      <c r="AD1689" s="432"/>
      <c r="AE1689" s="433"/>
      <c r="AF1689" s="442"/>
      <c r="AG1689" s="443"/>
      <c r="AH1689" s="428"/>
      <c r="AI1689" s="429"/>
      <c r="AJ1689" s="432"/>
      <c r="AK1689" s="433"/>
      <c r="AL1689" s="446">
        <f t="shared" ref="AL1689" si="939">IF(AH1689=0,0,(AJ1689/AH1689)*100)</f>
        <v>0</v>
      </c>
      <c r="AM1689" s="447"/>
      <c r="AN1689" s="428"/>
      <c r="AO1689" s="429"/>
      <c r="AP1689" s="432"/>
      <c r="AQ1689" s="433"/>
      <c r="AR1689" s="446">
        <f t="shared" ref="AR1689" si="940">IF(AN1689=0,0,(AP1689/AN1689)*100)</f>
        <v>0</v>
      </c>
      <c r="AS1689" s="447"/>
      <c r="AT1689" s="450">
        <f t="shared" ref="AT1689" si="941">AB1689+AH1689+AN1689</f>
        <v>0</v>
      </c>
      <c r="AU1689" s="451"/>
      <c r="AV1689" s="454">
        <f t="shared" ref="AV1689" si="942">AD1689+AJ1689+AP1689</f>
        <v>0</v>
      </c>
      <c r="AW1689" s="455"/>
      <c r="AX1689" s="446">
        <f t="shared" ref="AX1689" si="943">IF(AT1689=0,0,(AV1689/AT1689)*100)</f>
        <v>0</v>
      </c>
      <c r="AY1689" s="447"/>
      <c r="AZ1689" s="428"/>
      <c r="BA1689" s="429"/>
      <c r="BB1689" s="432"/>
      <c r="BC1689" s="433"/>
      <c r="BD1689" s="446">
        <f t="shared" ref="BD1689" si="944">IF(AZ1689=0,0,(BB1689/AZ1689)*100)</f>
        <v>0</v>
      </c>
      <c r="BE1689" s="447"/>
      <c r="BF1689" s="450">
        <f t="shared" ref="BF1689" si="945">AT1689+AZ1689</f>
        <v>0</v>
      </c>
      <c r="BG1689" s="451"/>
      <c r="BH1689" s="454">
        <f t="shared" ref="BH1689" si="946">AV1689+BB1689</f>
        <v>0</v>
      </c>
      <c r="BI1689" s="455"/>
      <c r="BJ1689" s="446">
        <f t="shared" ref="BJ1689" si="947">IF(BF1689=0,0,(BH1689/BF1689)*100)</f>
        <v>0</v>
      </c>
      <c r="BK1689" s="447"/>
      <c r="BL1689" s="406">
        <f t="shared" ref="BL1689" si="948">(AD1689*2)+(AJ1689*2)+(AP1689*3)+BB1689</f>
        <v>0</v>
      </c>
      <c r="BM1689" s="407"/>
      <c r="BN1689" s="408"/>
      <c r="BO1689" s="402" t="e">
        <f>(BL1689*BR$74)+(N1689*BR$75)+(X1689*BR$76)+(R1689*BR$77)+(V1689*BR$78)+(Z1689*BR$79)</f>
        <v>#REF!</v>
      </c>
      <c r="BP1689" s="404" t="e">
        <f>((AZ1689-BB1689)*BR$81)+((AT1689-AV1689)*BR$80)+(H1689*BR$82)+(P1689*BR$83)</f>
        <v>#REF!</v>
      </c>
      <c r="BQ1689" s="53"/>
      <c r="BR1689" s="53"/>
      <c r="BS1689" s="779"/>
    </row>
    <row r="1690" spans="1:71" ht="22.5" hidden="1" customHeight="1" x14ac:dyDescent="0.3">
      <c r="A1690" s="779"/>
      <c r="B1690" s="415"/>
      <c r="C1690" s="412" t="str">
        <f>IF(ROSTER!D$48="","",ROSTER!D$48)</f>
        <v/>
      </c>
      <c r="D1690" s="413"/>
      <c r="E1690" s="419"/>
      <c r="F1690" s="421"/>
      <c r="G1690" s="423"/>
      <c r="H1690" s="426"/>
      <c r="I1690" s="427"/>
      <c r="J1690" s="430"/>
      <c r="K1690" s="431"/>
      <c r="L1690" s="434"/>
      <c r="M1690" s="435"/>
      <c r="N1690" s="438" t="s">
        <v>14</v>
      </c>
      <c r="O1690" s="439"/>
      <c r="P1690" s="430"/>
      <c r="Q1690" s="431"/>
      <c r="R1690" s="434"/>
      <c r="S1690" s="441"/>
      <c r="T1690" s="434"/>
      <c r="U1690" s="427"/>
      <c r="V1690" s="441"/>
      <c r="W1690" s="427"/>
      <c r="X1690" s="430"/>
      <c r="Y1690" s="427"/>
      <c r="Z1690" s="430"/>
      <c r="AA1690" s="427"/>
      <c r="AB1690" s="430"/>
      <c r="AC1690" s="431"/>
      <c r="AD1690" s="434"/>
      <c r="AE1690" s="435"/>
      <c r="AF1690" s="444"/>
      <c r="AG1690" s="445"/>
      <c r="AH1690" s="430"/>
      <c r="AI1690" s="431"/>
      <c r="AJ1690" s="434"/>
      <c r="AK1690" s="435"/>
      <c r="AL1690" s="448"/>
      <c r="AM1690" s="449"/>
      <c r="AN1690" s="430"/>
      <c r="AO1690" s="431"/>
      <c r="AP1690" s="434"/>
      <c r="AQ1690" s="435"/>
      <c r="AR1690" s="448"/>
      <c r="AS1690" s="449"/>
      <c r="AT1690" s="452"/>
      <c r="AU1690" s="453"/>
      <c r="AV1690" s="456"/>
      <c r="AW1690" s="457"/>
      <c r="AX1690" s="448"/>
      <c r="AY1690" s="449"/>
      <c r="AZ1690" s="430"/>
      <c r="BA1690" s="431"/>
      <c r="BB1690" s="434"/>
      <c r="BC1690" s="435"/>
      <c r="BD1690" s="448"/>
      <c r="BE1690" s="449"/>
      <c r="BF1690" s="452"/>
      <c r="BG1690" s="453"/>
      <c r="BH1690" s="456"/>
      <c r="BI1690" s="457"/>
      <c r="BJ1690" s="448"/>
      <c r="BK1690" s="449"/>
      <c r="BL1690" s="409"/>
      <c r="BM1690" s="410"/>
      <c r="BN1690" s="411"/>
      <c r="BO1690" s="403"/>
      <c r="BP1690" s="405"/>
      <c r="BQ1690" s="53"/>
      <c r="BR1690" s="53"/>
      <c r="BS1690" s="779"/>
    </row>
    <row r="1691" spans="1:71" ht="21.75" hidden="1" customHeight="1" x14ac:dyDescent="0.3">
      <c r="A1691" s="779"/>
      <c r="B1691" s="414" t="str">
        <f>IF(ROSTER!B50="","",ROSTER!B50)</f>
        <v/>
      </c>
      <c r="C1691" s="416" t="str">
        <f>IF(ROSTER!C$50="","",ROSTER!C$50)</f>
        <v/>
      </c>
      <c r="D1691" s="417"/>
      <c r="E1691" s="418"/>
      <c r="F1691" s="420">
        <f t="shared" ref="F1691" si="949">IF(E1691="y",1,IF(E1691="S",1,0))</f>
        <v>0</v>
      </c>
      <c r="G1691" s="422">
        <f t="shared" ref="G1691" si="950">IF(E1691="S",1,0)</f>
        <v>0</v>
      </c>
      <c r="H1691" s="424"/>
      <c r="I1691" s="425"/>
      <c r="J1691" s="428"/>
      <c r="K1691" s="429"/>
      <c r="L1691" s="432"/>
      <c r="M1691" s="433"/>
      <c r="N1691" s="436">
        <f t="shared" ref="N1691" si="951">L1691+J1691</f>
        <v>0</v>
      </c>
      <c r="O1691" s="437"/>
      <c r="P1691" s="428"/>
      <c r="Q1691" s="429"/>
      <c r="R1691" s="432"/>
      <c r="S1691" s="440"/>
      <c r="T1691" s="432"/>
      <c r="U1691" s="425"/>
      <c r="V1691" s="440"/>
      <c r="W1691" s="425"/>
      <c r="X1691" s="428"/>
      <c r="Y1691" s="425"/>
      <c r="Z1691" s="428"/>
      <c r="AA1691" s="425"/>
      <c r="AB1691" s="428"/>
      <c r="AC1691" s="429"/>
      <c r="AD1691" s="432"/>
      <c r="AE1691" s="433"/>
      <c r="AF1691" s="442"/>
      <c r="AG1691" s="443"/>
      <c r="AH1691" s="428"/>
      <c r="AI1691" s="429"/>
      <c r="AJ1691" s="432"/>
      <c r="AK1691" s="433"/>
      <c r="AL1691" s="446">
        <f t="shared" ref="AL1691" si="952">IF(AH1691=0,0,(AJ1691/AH1691)*100)</f>
        <v>0</v>
      </c>
      <c r="AM1691" s="447"/>
      <c r="AN1691" s="428"/>
      <c r="AO1691" s="429"/>
      <c r="AP1691" s="432"/>
      <c r="AQ1691" s="433"/>
      <c r="AR1691" s="446">
        <f t="shared" ref="AR1691" si="953">IF(AN1691=0,0,(AP1691/AN1691)*100)</f>
        <v>0</v>
      </c>
      <c r="AS1691" s="447"/>
      <c r="AT1691" s="450">
        <f t="shared" ref="AT1691" si="954">AB1691+AH1691+AN1691</f>
        <v>0</v>
      </c>
      <c r="AU1691" s="451"/>
      <c r="AV1691" s="454">
        <f t="shared" ref="AV1691" si="955">AD1691+AJ1691+AP1691</f>
        <v>0</v>
      </c>
      <c r="AW1691" s="455"/>
      <c r="AX1691" s="446">
        <f t="shared" ref="AX1691" si="956">IF(AT1691=0,0,(AV1691/AT1691)*100)</f>
        <v>0</v>
      </c>
      <c r="AY1691" s="447"/>
      <c r="AZ1691" s="428"/>
      <c r="BA1691" s="429"/>
      <c r="BB1691" s="432"/>
      <c r="BC1691" s="433"/>
      <c r="BD1691" s="446">
        <f t="shared" ref="BD1691" si="957">IF(AZ1691=0,0,(BB1691/AZ1691)*100)</f>
        <v>0</v>
      </c>
      <c r="BE1691" s="447"/>
      <c r="BF1691" s="450">
        <f t="shared" ref="BF1691" si="958">AT1691+AZ1691</f>
        <v>0</v>
      </c>
      <c r="BG1691" s="451"/>
      <c r="BH1691" s="454">
        <f t="shared" ref="BH1691" si="959">AV1691+BB1691</f>
        <v>0</v>
      </c>
      <c r="BI1691" s="455"/>
      <c r="BJ1691" s="446">
        <f t="shared" ref="BJ1691" si="960">IF(BF1691=0,0,(BH1691/BF1691)*100)</f>
        <v>0</v>
      </c>
      <c r="BK1691" s="447"/>
      <c r="BL1691" s="406">
        <f t="shared" ref="BL1691" si="961">(AD1691*2)+(AJ1691*2)+(AP1691*3)+BB1691</f>
        <v>0</v>
      </c>
      <c r="BM1691" s="407"/>
      <c r="BN1691" s="408"/>
      <c r="BO1691" s="402" t="e">
        <f>(BL1691*BR$74)+(N1691*BR$75)+(X1691*BR$76)+(R1691*BR$77)+(V1691*BR$78)+(Z1691*BR$79)</f>
        <v>#REF!</v>
      </c>
      <c r="BP1691" s="404" t="e">
        <f>((AZ1691-BB1691)*BR$81)+((AT1691-AV1691)*BR$80)+(H1691*BR$82)+(P1691*BR$83)</f>
        <v>#REF!</v>
      </c>
      <c r="BQ1691" s="53"/>
      <c r="BR1691" s="53"/>
      <c r="BS1691" s="779"/>
    </row>
    <row r="1692" spans="1:71" ht="22.5" hidden="1" customHeight="1" thickBot="1" x14ac:dyDescent="0.3">
      <c r="A1692" s="779"/>
      <c r="B1692" s="415"/>
      <c r="C1692" s="412" t="str">
        <f>IF(ROSTER!D$50="","",ROSTER!D$50)</f>
        <v/>
      </c>
      <c r="D1692" s="413"/>
      <c r="E1692" s="419"/>
      <c r="F1692" s="421"/>
      <c r="G1692" s="423"/>
      <c r="H1692" s="426"/>
      <c r="I1692" s="427"/>
      <c r="J1692" s="430"/>
      <c r="K1692" s="431"/>
      <c r="L1692" s="434"/>
      <c r="M1692" s="435"/>
      <c r="N1692" s="438" t="s">
        <v>14</v>
      </c>
      <c r="O1692" s="439"/>
      <c r="P1692" s="430"/>
      <c r="Q1692" s="431"/>
      <c r="R1692" s="434"/>
      <c r="S1692" s="441"/>
      <c r="T1692" s="434"/>
      <c r="U1692" s="427"/>
      <c r="V1692" s="441"/>
      <c r="W1692" s="427"/>
      <c r="X1692" s="430"/>
      <c r="Y1692" s="427"/>
      <c r="Z1692" s="430"/>
      <c r="AA1692" s="427"/>
      <c r="AB1692" s="430"/>
      <c r="AC1692" s="431"/>
      <c r="AD1692" s="434"/>
      <c r="AE1692" s="435"/>
      <c r="AF1692" s="444"/>
      <c r="AG1692" s="445"/>
      <c r="AH1692" s="430"/>
      <c r="AI1692" s="431"/>
      <c r="AJ1692" s="434"/>
      <c r="AK1692" s="435"/>
      <c r="AL1692" s="448"/>
      <c r="AM1692" s="449"/>
      <c r="AN1692" s="430"/>
      <c r="AO1692" s="431"/>
      <c r="AP1692" s="434"/>
      <c r="AQ1692" s="435"/>
      <c r="AR1692" s="448"/>
      <c r="AS1692" s="449"/>
      <c r="AT1692" s="452"/>
      <c r="AU1692" s="453"/>
      <c r="AV1692" s="456"/>
      <c r="AW1692" s="457"/>
      <c r="AX1692" s="448"/>
      <c r="AY1692" s="449"/>
      <c r="AZ1692" s="430"/>
      <c r="BA1692" s="431"/>
      <c r="BB1692" s="434"/>
      <c r="BC1692" s="435"/>
      <c r="BD1692" s="448"/>
      <c r="BE1692" s="449"/>
      <c r="BF1692" s="452"/>
      <c r="BG1692" s="453"/>
      <c r="BH1692" s="456"/>
      <c r="BI1692" s="457"/>
      <c r="BJ1692" s="448"/>
      <c r="BK1692" s="449"/>
      <c r="BL1692" s="409"/>
      <c r="BM1692" s="410"/>
      <c r="BN1692" s="411"/>
      <c r="BO1692" s="403"/>
      <c r="BP1692" s="405"/>
      <c r="BQ1692" s="53"/>
      <c r="BR1692" s="53"/>
      <c r="BS1692" s="779"/>
    </row>
    <row r="1693" spans="1:71" s="224" customFormat="1" ht="33.6" customHeight="1" x14ac:dyDescent="0.5">
      <c r="A1693" s="789"/>
      <c r="B1693" s="376"/>
      <c r="C1693" s="377"/>
      <c r="D1693" s="377" t="s">
        <v>10</v>
      </c>
      <c r="E1693" s="380"/>
      <c r="F1693" s="223"/>
      <c r="G1693" s="223"/>
      <c r="H1693" s="382">
        <f>SUM(H1649:I1692)</f>
        <v>0</v>
      </c>
      <c r="I1693" s="383"/>
      <c r="J1693" s="382">
        <f>SUM(J1649:K1692)</f>
        <v>0</v>
      </c>
      <c r="K1693" s="383"/>
      <c r="L1693" s="386">
        <f>SUM(L1649:M1692)</f>
        <v>0</v>
      </c>
      <c r="M1693" s="387"/>
      <c r="N1693" s="358">
        <f>L1693+J1693</f>
        <v>0</v>
      </c>
      <c r="O1693" s="359"/>
      <c r="P1693" s="386">
        <f>SUM(P1649:Q1692)</f>
        <v>0</v>
      </c>
      <c r="Q1693" s="383"/>
      <c r="R1693" s="386">
        <f t="shared" ref="R1693" si="962">SUM(R1649:S1692)</f>
        <v>0</v>
      </c>
      <c r="S1693" s="387"/>
      <c r="T1693" s="386">
        <f t="shared" ref="T1693" si="963">SUM(T1649:U1692)</f>
        <v>0</v>
      </c>
      <c r="U1693" s="359"/>
      <c r="V1693" s="387">
        <f t="shared" ref="V1693" si="964">SUM(V1649:W1692)</f>
        <v>0</v>
      </c>
      <c r="W1693" s="387"/>
      <c r="X1693" s="382">
        <f t="shared" ref="X1693" si="965">SUM(X1649:Y1692)</f>
        <v>0</v>
      </c>
      <c r="Y1693" s="359"/>
      <c r="Z1693" s="382">
        <f t="shared" ref="Z1693" si="966">SUM(Z1649:AA1692)</f>
        <v>0</v>
      </c>
      <c r="AA1693" s="359"/>
      <c r="AB1693" s="387">
        <f t="shared" ref="AB1693" si="967">SUM(AB1649:AC1692)</f>
        <v>0</v>
      </c>
      <c r="AC1693" s="383"/>
      <c r="AD1693" s="386">
        <f t="shared" ref="AD1693" si="968">SUM(AD1649:AE1692)</f>
        <v>0</v>
      </c>
      <c r="AE1693" s="387"/>
      <c r="AF1693" s="358">
        <f t="shared" ref="AF1693" si="969">SUM(AF1649:AG1692)</f>
        <v>0</v>
      </c>
      <c r="AG1693" s="359"/>
      <c r="AH1693" s="386">
        <f t="shared" ref="AH1693" si="970">SUM(AH1649:AI1692)</f>
        <v>0</v>
      </c>
      <c r="AI1693" s="383"/>
      <c r="AJ1693" s="386">
        <f t="shared" ref="AJ1693" si="971">SUM(AJ1649:AK1692)</f>
        <v>0</v>
      </c>
      <c r="AK1693" s="387"/>
      <c r="AL1693" s="358">
        <f>IF(AH1693=0,0,(AJ1693/AH1693)*100)</f>
        <v>0</v>
      </c>
      <c r="AM1693" s="359"/>
      <c r="AN1693" s="386">
        <f>SUM(AN1649:AO1692)</f>
        <v>0</v>
      </c>
      <c r="AO1693" s="383"/>
      <c r="AP1693" s="386">
        <f>SUM(AP1649:AQ1692)</f>
        <v>0</v>
      </c>
      <c r="AQ1693" s="387"/>
      <c r="AR1693" s="358">
        <f>IF(AN1693=0,0,(AP1693/AN1693)*100)</f>
        <v>0</v>
      </c>
      <c r="AS1693" s="359"/>
      <c r="AT1693" s="382">
        <f>AB1693+AH1693+AN1693</f>
        <v>0</v>
      </c>
      <c r="AU1693" s="383"/>
      <c r="AV1693" s="386">
        <f>AD1693+AJ1693+AP1693</f>
        <v>0</v>
      </c>
      <c r="AW1693" s="392"/>
      <c r="AX1693" s="358">
        <f>IF(AT1693=0,0,(AV1693/AT1693)*100)</f>
        <v>0</v>
      </c>
      <c r="AY1693" s="359"/>
      <c r="AZ1693" s="386">
        <f>SUM(AZ1649:BA1692)</f>
        <v>0</v>
      </c>
      <c r="BA1693" s="383"/>
      <c r="BB1693" s="386">
        <f>SUM(BB1649:BC1692)</f>
        <v>0</v>
      </c>
      <c r="BC1693" s="387"/>
      <c r="BD1693" s="358">
        <f>IF(AZ1693=0,0,(BB1693/AZ1693)*100)</f>
        <v>0</v>
      </c>
      <c r="BE1693" s="359"/>
      <c r="BF1693" s="382">
        <f>AT1693+AZ1693</f>
        <v>0</v>
      </c>
      <c r="BG1693" s="383"/>
      <c r="BH1693" s="386">
        <f>AV1693+BB1693</f>
        <v>0</v>
      </c>
      <c r="BI1693" s="392"/>
      <c r="BJ1693" s="358">
        <f>IF(BF1693=0,0,(BH1693/BF1693)*100)</f>
        <v>0</v>
      </c>
      <c r="BK1693" s="394"/>
      <c r="BL1693" s="396">
        <f>SUM(BL1649:BN1692)</f>
        <v>0</v>
      </c>
      <c r="BM1693" s="397"/>
      <c r="BN1693" s="398"/>
      <c r="BO1693" s="402" t="e">
        <f>(BL1693*BR$74)+(N1693*BR$75)+(X1693*BR$76)+(R1693*BR$77)+(V1693*BR$78)+(Z1693*BR$79)</f>
        <v>#REF!</v>
      </c>
      <c r="BP1693" s="404" t="e">
        <f>((AZ1693-BB1693)*BR$81)+((AT1693-AV1693)*BR$80)+(H1693*BR$82)+(P1693*BR$83)</f>
        <v>#REF!</v>
      </c>
      <c r="BQ1693" s="222"/>
      <c r="BR1693" s="222"/>
      <c r="BS1693" s="789"/>
    </row>
    <row r="1694" spans="1:71" s="224" customFormat="1" ht="33.950000000000003" customHeight="1" thickBot="1" x14ac:dyDescent="0.55000000000000004">
      <c r="A1694" s="789"/>
      <c r="B1694" s="378"/>
      <c r="C1694" s="379"/>
      <c r="D1694" s="379"/>
      <c r="E1694" s="381"/>
      <c r="F1694" s="225"/>
      <c r="G1694" s="225"/>
      <c r="H1694" s="384"/>
      <c r="I1694" s="385"/>
      <c r="J1694" s="384"/>
      <c r="K1694" s="385"/>
      <c r="L1694" s="388"/>
      <c r="M1694" s="389"/>
      <c r="N1694" s="390" t="s">
        <v>14</v>
      </c>
      <c r="O1694" s="391"/>
      <c r="P1694" s="388"/>
      <c r="Q1694" s="385"/>
      <c r="R1694" s="388"/>
      <c r="S1694" s="389"/>
      <c r="T1694" s="388"/>
      <c r="U1694" s="391"/>
      <c r="V1694" s="389"/>
      <c r="W1694" s="389"/>
      <c r="X1694" s="384"/>
      <c r="Y1694" s="391"/>
      <c r="Z1694" s="384"/>
      <c r="AA1694" s="391"/>
      <c r="AB1694" s="389"/>
      <c r="AC1694" s="385"/>
      <c r="AD1694" s="388"/>
      <c r="AE1694" s="389"/>
      <c r="AF1694" s="390"/>
      <c r="AG1694" s="391"/>
      <c r="AH1694" s="388"/>
      <c r="AI1694" s="385"/>
      <c r="AJ1694" s="388"/>
      <c r="AK1694" s="389"/>
      <c r="AL1694" s="390"/>
      <c r="AM1694" s="391"/>
      <c r="AN1694" s="388"/>
      <c r="AO1694" s="385"/>
      <c r="AP1694" s="388"/>
      <c r="AQ1694" s="389"/>
      <c r="AR1694" s="390"/>
      <c r="AS1694" s="391"/>
      <c r="AT1694" s="384"/>
      <c r="AU1694" s="385"/>
      <c r="AV1694" s="388"/>
      <c r="AW1694" s="393"/>
      <c r="AX1694" s="390"/>
      <c r="AY1694" s="391"/>
      <c r="AZ1694" s="388"/>
      <c r="BA1694" s="385"/>
      <c r="BB1694" s="388"/>
      <c r="BC1694" s="389"/>
      <c r="BD1694" s="390"/>
      <c r="BE1694" s="391"/>
      <c r="BF1694" s="384"/>
      <c r="BG1694" s="385"/>
      <c r="BH1694" s="388"/>
      <c r="BI1694" s="393"/>
      <c r="BJ1694" s="390"/>
      <c r="BK1694" s="395"/>
      <c r="BL1694" s="399"/>
      <c r="BM1694" s="400"/>
      <c r="BN1694" s="401"/>
      <c r="BO1694" s="403"/>
      <c r="BP1694" s="405"/>
      <c r="BQ1694" s="222"/>
      <c r="BR1694" s="222"/>
      <c r="BS1694" s="789"/>
    </row>
    <row r="1695" spans="1:71" s="230" customFormat="1" ht="48.2" customHeight="1" thickBot="1" x14ac:dyDescent="0.55000000000000004">
      <c r="A1695" s="790"/>
      <c r="B1695" s="342"/>
      <c r="C1695" s="343"/>
      <c r="D1695" s="343" t="s">
        <v>13</v>
      </c>
      <c r="E1695" s="344"/>
      <c r="F1695" s="227"/>
      <c r="G1695" s="223"/>
      <c r="H1695" s="345"/>
      <c r="I1695" s="346"/>
      <c r="J1695" s="347"/>
      <c r="K1695" s="348"/>
      <c r="L1695" s="349"/>
      <c r="M1695" s="350"/>
      <c r="N1695" s="351">
        <f>J1695+L1695</f>
        <v>0</v>
      </c>
      <c r="O1695" s="352"/>
      <c r="P1695" s="347"/>
      <c r="Q1695" s="348"/>
      <c r="R1695" s="349"/>
      <c r="S1695" s="348"/>
      <c r="T1695" s="353"/>
      <c r="U1695" s="354"/>
      <c r="V1695" s="347"/>
      <c r="W1695" s="355"/>
      <c r="X1695" s="345"/>
      <c r="Y1695" s="346"/>
      <c r="Z1695" s="347"/>
      <c r="AA1695" s="355"/>
      <c r="AB1695" s="347"/>
      <c r="AC1695" s="348"/>
      <c r="AD1695" s="349"/>
      <c r="AE1695" s="350"/>
      <c r="AF1695" s="356">
        <f>IF(AB1695=0,0,(AD1695/AB1695)*100)</f>
        <v>0</v>
      </c>
      <c r="AG1695" s="357"/>
      <c r="AH1695" s="347"/>
      <c r="AI1695" s="348"/>
      <c r="AJ1695" s="349"/>
      <c r="AK1695" s="350"/>
      <c r="AL1695" s="358">
        <f>IF(AH1695=0,0,(AJ1695/AH1695)*100)</f>
        <v>0</v>
      </c>
      <c r="AM1695" s="359"/>
      <c r="AN1695" s="347"/>
      <c r="AO1695" s="348"/>
      <c r="AP1695" s="349"/>
      <c r="AQ1695" s="350"/>
      <c r="AR1695" s="358">
        <f>IF(AN1695=0,0,(AP1695/AN1695)*100)</f>
        <v>0</v>
      </c>
      <c r="AS1695" s="359"/>
      <c r="AT1695" s="360">
        <f>AB1695+AH1695+AN1695</f>
        <v>0</v>
      </c>
      <c r="AU1695" s="361"/>
      <c r="AV1695" s="362">
        <f>AD1695+AJ1695+AP1695</f>
        <v>0</v>
      </c>
      <c r="AW1695" s="363"/>
      <c r="AX1695" s="358">
        <f>IF(AT1695=0,0,(AV1695/AT1695)*100)</f>
        <v>0</v>
      </c>
      <c r="AY1695" s="359"/>
      <c r="AZ1695" s="347"/>
      <c r="BA1695" s="348"/>
      <c r="BB1695" s="349"/>
      <c r="BC1695" s="350"/>
      <c r="BD1695" s="358">
        <f>IF(AZ1695=0,0,(BB1695/AZ1695)*100)</f>
        <v>0</v>
      </c>
      <c r="BE1695" s="359"/>
      <c r="BF1695" s="360">
        <f>AT1695+AZ1695</f>
        <v>0</v>
      </c>
      <c r="BG1695" s="361"/>
      <c r="BH1695" s="362">
        <f>AV1695+BB1695</f>
        <v>0</v>
      </c>
      <c r="BI1695" s="363"/>
      <c r="BJ1695" s="358">
        <f>IF(BF1695=0,0,(BH1695/BF1695)*100)</f>
        <v>0</v>
      </c>
      <c r="BK1695" s="359"/>
      <c r="BL1695" s="364"/>
      <c r="BM1695" s="365"/>
      <c r="BN1695" s="366"/>
      <c r="BO1695" s="228"/>
      <c r="BP1695" s="229"/>
      <c r="BQ1695" s="226"/>
      <c r="BR1695" s="226"/>
      <c r="BS1695" s="790"/>
    </row>
    <row r="1696" spans="1:71" s="230" customFormat="1" ht="48.95" customHeight="1" thickBot="1" x14ac:dyDescent="0.55000000000000004">
      <c r="A1696" s="790"/>
      <c r="B1696" s="231"/>
      <c r="C1696" s="268"/>
      <c r="D1696" s="367" t="s">
        <v>87</v>
      </c>
      <c r="E1696" s="368"/>
      <c r="F1696" s="233"/>
      <c r="G1696" s="233"/>
      <c r="H1696" s="268"/>
      <c r="I1696" s="268"/>
      <c r="J1696" s="369">
        <f>IF((J1693+L1695)=0,0,J1693/(J1693+L1695)*100)</f>
        <v>0</v>
      </c>
      <c r="K1696" s="370"/>
      <c r="L1696" s="369">
        <f>IF((L1693+J1695)=0,0,L1693/(L1693+J1695)*100)</f>
        <v>0</v>
      </c>
      <c r="M1696" s="370"/>
      <c r="N1696" s="369">
        <f>IF((N1693+N1695)=0,0,N1693/(N1693+N1695)*100)</f>
        <v>0</v>
      </c>
      <c r="O1696" s="371"/>
      <c r="P1696" s="372"/>
      <c r="Q1696" s="373"/>
      <c r="R1696" s="373"/>
      <c r="S1696" s="373"/>
      <c r="T1696" s="374"/>
      <c r="U1696" s="374"/>
      <c r="V1696" s="373"/>
      <c r="W1696" s="373"/>
      <c r="X1696" s="373"/>
      <c r="Y1696" s="373"/>
      <c r="Z1696" s="373"/>
      <c r="AA1696" s="373"/>
      <c r="AB1696" s="373"/>
      <c r="AC1696" s="373"/>
      <c r="AD1696" s="373"/>
      <c r="AE1696" s="373"/>
      <c r="AF1696" s="373"/>
      <c r="AG1696" s="373"/>
      <c r="AH1696" s="373"/>
      <c r="AI1696" s="373"/>
      <c r="AJ1696" s="373"/>
      <c r="AK1696" s="373"/>
      <c r="AL1696" s="373"/>
      <c r="AM1696" s="373"/>
      <c r="AN1696" s="373"/>
      <c r="AO1696" s="373"/>
      <c r="AP1696" s="373"/>
      <c r="AQ1696" s="373"/>
      <c r="AR1696" s="373"/>
      <c r="AS1696" s="373"/>
      <c r="AT1696" s="373"/>
      <c r="AU1696" s="373"/>
      <c r="AV1696" s="373"/>
      <c r="AW1696" s="373"/>
      <c r="AX1696" s="373"/>
      <c r="AY1696" s="373"/>
      <c r="AZ1696" s="373"/>
      <c r="BA1696" s="373"/>
      <c r="BB1696" s="373"/>
      <c r="BC1696" s="373"/>
      <c r="BD1696" s="373"/>
      <c r="BE1696" s="373"/>
      <c r="BF1696" s="373"/>
      <c r="BG1696" s="373"/>
      <c r="BH1696" s="373"/>
      <c r="BI1696" s="373"/>
      <c r="BJ1696" s="373"/>
      <c r="BK1696" s="373"/>
      <c r="BL1696" s="373"/>
      <c r="BM1696" s="373"/>
      <c r="BN1696" s="375"/>
      <c r="BO1696" s="234"/>
      <c r="BP1696" s="234"/>
      <c r="BQ1696" s="226"/>
      <c r="BR1696" s="226"/>
      <c r="BS1696" s="790"/>
    </row>
    <row r="1697" spans="1:71" ht="15.75" customHeight="1" thickTop="1" thickBot="1" x14ac:dyDescent="0.45">
      <c r="A1697" s="779"/>
      <c r="B1697" s="160"/>
      <c r="C1697" s="161"/>
      <c r="D1697" s="161"/>
      <c r="E1697" s="161"/>
      <c r="F1697" s="69"/>
      <c r="G1697" s="69"/>
      <c r="H1697" s="161"/>
      <c r="I1697" s="161"/>
      <c r="J1697" s="161"/>
      <c r="K1697" s="161"/>
      <c r="L1697" s="161"/>
      <c r="M1697" s="161"/>
      <c r="N1697" s="161"/>
      <c r="O1697" s="161"/>
      <c r="P1697" s="161"/>
      <c r="Q1697" s="161"/>
      <c r="R1697" s="161"/>
      <c r="S1697" s="161"/>
      <c r="T1697" s="161"/>
      <c r="U1697" s="161"/>
      <c r="V1697" s="161"/>
      <c r="W1697" s="161"/>
      <c r="X1697" s="161"/>
      <c r="Y1697" s="161"/>
      <c r="Z1697" s="161"/>
      <c r="AA1697" s="161"/>
      <c r="AB1697" s="161"/>
      <c r="AC1697" s="161"/>
      <c r="AD1697" s="161"/>
      <c r="AE1697" s="161"/>
      <c r="AF1697" s="166"/>
      <c r="AG1697" s="166"/>
      <c r="AH1697" s="161"/>
      <c r="AI1697" s="161"/>
      <c r="AJ1697" s="161"/>
      <c r="AK1697" s="161"/>
      <c r="AL1697" s="161"/>
      <c r="AM1697" s="161"/>
      <c r="AN1697" s="161"/>
      <c r="AO1697" s="161"/>
      <c r="AP1697" s="161"/>
      <c r="AQ1697" s="161"/>
      <c r="AR1697" s="161"/>
      <c r="AS1697" s="161"/>
      <c r="AT1697" s="161"/>
      <c r="AU1697" s="161"/>
      <c r="AV1697" s="161"/>
      <c r="AW1697" s="161"/>
      <c r="AX1697" s="161"/>
      <c r="AY1697" s="161"/>
      <c r="AZ1697" s="161"/>
      <c r="BA1697" s="161"/>
      <c r="BB1697" s="161"/>
      <c r="BC1697" s="161"/>
      <c r="BD1697" s="161"/>
      <c r="BE1697" s="161"/>
      <c r="BF1697" s="161"/>
      <c r="BG1697" s="161"/>
      <c r="BH1697" s="161"/>
      <c r="BI1697" s="161"/>
      <c r="BJ1697" s="161"/>
      <c r="BK1697" s="161"/>
      <c r="BL1697" s="161"/>
      <c r="BM1697" s="161"/>
      <c r="BN1697" s="167"/>
      <c r="BO1697" s="70"/>
      <c r="BP1697" s="70"/>
      <c r="BQ1697" s="53"/>
      <c r="BR1697" s="53"/>
      <c r="BS1697" s="779"/>
    </row>
    <row r="1698" spans="1:71" s="68" customFormat="1" ht="80.25" customHeight="1" thickTop="1" thickBot="1" x14ac:dyDescent="0.5">
      <c r="A1698" s="791"/>
      <c r="B1698" s="325" t="s">
        <v>55</v>
      </c>
      <c r="C1698" s="326"/>
      <c r="D1698" s="327" t="s">
        <v>47</v>
      </c>
      <c r="E1698" s="327"/>
      <c r="F1698" s="71"/>
      <c r="G1698" s="71"/>
      <c r="H1698" s="328"/>
      <c r="I1698" s="329"/>
      <c r="J1698" s="330"/>
      <c r="K1698" s="235"/>
      <c r="L1698" s="328"/>
      <c r="M1698" s="329"/>
      <c r="N1698" s="330"/>
      <c r="O1698" s="331" t="s">
        <v>42</v>
      </c>
      <c r="P1698" s="332"/>
      <c r="Q1698" s="332"/>
      <c r="R1698" s="332"/>
      <c r="S1698" s="328"/>
      <c r="T1698" s="329"/>
      <c r="U1698" s="330"/>
      <c r="V1698" s="235"/>
      <c r="W1698" s="328"/>
      <c r="X1698" s="329"/>
      <c r="Y1698" s="330"/>
      <c r="Z1698" s="331" t="s">
        <v>110</v>
      </c>
      <c r="AA1698" s="332"/>
      <c r="AB1698" s="332"/>
      <c r="AC1698" s="332"/>
      <c r="AD1698" s="332"/>
      <c r="AE1698" s="332"/>
      <c r="AF1698" s="332"/>
      <c r="AG1698" s="332"/>
      <c r="AH1698" s="332"/>
      <c r="AI1698" s="333"/>
      <c r="AJ1698" s="328"/>
      <c r="AK1698" s="329"/>
      <c r="AL1698" s="330"/>
      <c r="AM1698" s="235"/>
      <c r="AN1698" s="328"/>
      <c r="AO1698" s="329"/>
      <c r="AP1698" s="330"/>
      <c r="AQ1698" s="331" t="s">
        <v>46</v>
      </c>
      <c r="AR1698" s="332"/>
      <c r="AS1698" s="332"/>
      <c r="AT1698" s="333"/>
      <c r="AU1698" s="328"/>
      <c r="AV1698" s="329"/>
      <c r="AW1698" s="330"/>
      <c r="AX1698" s="235"/>
      <c r="AY1698" s="328"/>
      <c r="AZ1698" s="329"/>
      <c r="BA1698" s="330"/>
      <c r="BB1698" s="334" t="s">
        <v>112</v>
      </c>
      <c r="BC1698" s="335"/>
      <c r="BD1698" s="335"/>
      <c r="BE1698" s="336"/>
      <c r="BF1698" s="337">
        <f>BL1693</f>
        <v>0</v>
      </c>
      <c r="BG1698" s="338"/>
      <c r="BH1698" s="339"/>
      <c r="BI1698" s="235"/>
      <c r="BJ1698" s="337">
        <f>BL1695</f>
        <v>0</v>
      </c>
      <c r="BK1698" s="338"/>
      <c r="BL1698" s="339"/>
      <c r="BM1698" s="173"/>
      <c r="BN1698" s="174"/>
      <c r="BO1698" s="72"/>
      <c r="BP1698" s="72"/>
      <c r="BQ1698" s="67"/>
      <c r="BR1698" s="67"/>
      <c r="BS1698" s="791"/>
    </row>
    <row r="1699" spans="1:71" ht="15.6" customHeight="1" thickTop="1" thickBot="1" x14ac:dyDescent="0.55000000000000004">
      <c r="A1699" s="779"/>
      <c r="B1699" s="162"/>
      <c r="C1699" s="156"/>
      <c r="D1699" s="163"/>
      <c r="E1699" s="163"/>
      <c r="F1699" s="73"/>
      <c r="G1699" s="73"/>
      <c r="H1699" s="170"/>
      <c r="I1699" s="170"/>
      <c r="J1699" s="170"/>
      <c r="K1699" s="170"/>
      <c r="L1699" s="170"/>
      <c r="M1699" s="170"/>
      <c r="N1699" s="170"/>
      <c r="O1699" s="168"/>
      <c r="P1699" s="168"/>
      <c r="Q1699" s="168"/>
      <c r="R1699" s="168"/>
      <c r="S1699" s="170"/>
      <c r="T1699" s="170"/>
      <c r="U1699" s="170"/>
      <c r="V1699" s="169"/>
      <c r="W1699" s="170"/>
      <c r="X1699" s="170"/>
      <c r="Y1699" s="170"/>
      <c r="Z1699" s="168"/>
      <c r="AA1699" s="168"/>
      <c r="AB1699" s="168"/>
      <c r="AC1699" s="168"/>
      <c r="AD1699" s="170"/>
      <c r="AE1699" s="170"/>
      <c r="AF1699" s="170"/>
      <c r="AG1699" s="170"/>
      <c r="AH1699" s="169"/>
      <c r="AI1699" s="169"/>
      <c r="AJ1699" s="170"/>
      <c r="AK1699" s="168"/>
      <c r="AL1699" s="168"/>
      <c r="AM1699" s="168"/>
      <c r="AN1699" s="168"/>
      <c r="AO1699" s="170"/>
      <c r="AP1699" s="170"/>
      <c r="AQ1699" s="168"/>
      <c r="AR1699" s="168"/>
      <c r="AS1699" s="168"/>
      <c r="AT1699" s="168"/>
      <c r="AU1699" s="170"/>
      <c r="AV1699" s="170"/>
      <c r="AW1699" s="170"/>
      <c r="AX1699" s="170"/>
      <c r="AY1699" s="170"/>
      <c r="AZ1699" s="172"/>
      <c r="BA1699" s="172"/>
      <c r="BB1699" s="168"/>
      <c r="BC1699" s="176"/>
      <c r="BD1699" s="177"/>
      <c r="BE1699" s="177"/>
      <c r="BF1699" s="178"/>
      <c r="BG1699" s="178"/>
      <c r="BH1699" s="172"/>
      <c r="BI1699" s="170"/>
      <c r="BJ1699" s="179"/>
      <c r="BK1699" s="179"/>
      <c r="BL1699" s="172"/>
      <c r="BM1699" s="175"/>
      <c r="BN1699" s="180"/>
      <c r="BO1699" s="74"/>
      <c r="BP1699" s="74"/>
      <c r="BQ1699" s="53"/>
      <c r="BR1699" s="53"/>
      <c r="BS1699" s="779"/>
    </row>
    <row r="1700" spans="1:71" s="68" customFormat="1" ht="80.25" customHeight="1" thickTop="1" thickBot="1" x14ac:dyDescent="0.5">
      <c r="A1700" s="791"/>
      <c r="B1700" s="334" t="s">
        <v>40</v>
      </c>
      <c r="C1700" s="335"/>
      <c r="D1700" s="327" t="s">
        <v>48</v>
      </c>
      <c r="E1700" s="327"/>
      <c r="F1700" s="71"/>
      <c r="G1700" s="71"/>
      <c r="H1700" s="337">
        <f>H1698</f>
        <v>0</v>
      </c>
      <c r="I1700" s="338"/>
      <c r="J1700" s="339"/>
      <c r="K1700" s="235"/>
      <c r="L1700" s="337">
        <f>L1698</f>
        <v>0</v>
      </c>
      <c r="M1700" s="338"/>
      <c r="N1700" s="339"/>
      <c r="O1700" s="331" t="s">
        <v>44</v>
      </c>
      <c r="P1700" s="332"/>
      <c r="Q1700" s="332"/>
      <c r="R1700" s="332"/>
      <c r="S1700" s="337">
        <f>S1698-H1698</f>
        <v>0</v>
      </c>
      <c r="T1700" s="338"/>
      <c r="U1700" s="339"/>
      <c r="V1700" s="235"/>
      <c r="W1700" s="337">
        <f>W1698-L1698</f>
        <v>0</v>
      </c>
      <c r="X1700" s="338"/>
      <c r="Y1700" s="339"/>
      <c r="Z1700" s="331" t="s">
        <v>111</v>
      </c>
      <c r="AA1700" s="332"/>
      <c r="AB1700" s="332"/>
      <c r="AC1700" s="332"/>
      <c r="AD1700" s="332"/>
      <c r="AE1700" s="332"/>
      <c r="AF1700" s="332"/>
      <c r="AG1700" s="332"/>
      <c r="AH1700" s="332"/>
      <c r="AI1700" s="333"/>
      <c r="AJ1700" s="337">
        <f>AJ1698-S1698</f>
        <v>0</v>
      </c>
      <c r="AK1700" s="338"/>
      <c r="AL1700" s="339"/>
      <c r="AM1700" s="235"/>
      <c r="AN1700" s="337">
        <f>AN1698-W1698</f>
        <v>0</v>
      </c>
      <c r="AO1700" s="338"/>
      <c r="AP1700" s="339"/>
      <c r="AQ1700" s="331" t="s">
        <v>45</v>
      </c>
      <c r="AR1700" s="332"/>
      <c r="AS1700" s="332"/>
      <c r="AT1700" s="333"/>
      <c r="AU1700" s="337">
        <f>AU1698-AJ1698</f>
        <v>0</v>
      </c>
      <c r="AV1700" s="338"/>
      <c r="AW1700" s="339"/>
      <c r="AX1700" s="235"/>
      <c r="AY1700" s="337">
        <f>AY1698-AN1698</f>
        <v>0</v>
      </c>
      <c r="AZ1700" s="338"/>
      <c r="BA1700" s="339"/>
      <c r="BB1700" s="334" t="s">
        <v>113</v>
      </c>
      <c r="BC1700" s="335"/>
      <c r="BD1700" s="335"/>
      <c r="BE1700" s="336"/>
      <c r="BF1700" s="337">
        <f>BF1698-AU1698</f>
        <v>0</v>
      </c>
      <c r="BG1700" s="338"/>
      <c r="BH1700" s="339"/>
      <c r="BI1700" s="235"/>
      <c r="BJ1700" s="337">
        <f>BJ1698-AY1698</f>
        <v>0</v>
      </c>
      <c r="BK1700" s="338"/>
      <c r="BL1700" s="339"/>
      <c r="BM1700" s="173"/>
      <c r="BN1700" s="174"/>
      <c r="BO1700" s="72"/>
      <c r="BP1700" s="72"/>
      <c r="BQ1700" s="67"/>
      <c r="BR1700" s="67"/>
      <c r="BS1700" s="791"/>
    </row>
    <row r="1701" spans="1:71" ht="15.75" customHeight="1" thickTop="1" thickBot="1" x14ac:dyDescent="0.45">
      <c r="A1701" s="779"/>
      <c r="B1701" s="164"/>
      <c r="C1701" s="165"/>
      <c r="D1701" s="165"/>
      <c r="E1701" s="165"/>
      <c r="F1701" s="75"/>
      <c r="G1701" s="75"/>
      <c r="H1701" s="165"/>
      <c r="I1701" s="165"/>
      <c r="J1701" s="165"/>
      <c r="K1701" s="165"/>
      <c r="L1701" s="165"/>
      <c r="M1701" s="165"/>
      <c r="N1701" s="165"/>
      <c r="O1701" s="165"/>
      <c r="P1701" s="165"/>
      <c r="Q1701" s="165"/>
      <c r="R1701" s="165"/>
      <c r="S1701" s="165"/>
      <c r="T1701" s="165"/>
      <c r="U1701" s="165"/>
      <c r="V1701" s="165"/>
      <c r="W1701" s="165"/>
      <c r="X1701" s="165"/>
      <c r="Y1701" s="165"/>
      <c r="Z1701" s="165"/>
      <c r="AA1701" s="165"/>
      <c r="AB1701" s="165"/>
      <c r="AC1701" s="165"/>
      <c r="AD1701" s="165"/>
      <c r="AE1701" s="165"/>
      <c r="AF1701" s="171"/>
      <c r="AG1701" s="171"/>
      <c r="AH1701" s="165"/>
      <c r="AI1701" s="165"/>
      <c r="AJ1701" s="165"/>
      <c r="AK1701" s="165"/>
      <c r="AL1701" s="165"/>
      <c r="AM1701" s="165"/>
      <c r="AN1701" s="165"/>
      <c r="AO1701" s="165"/>
      <c r="AP1701" s="165"/>
      <c r="AQ1701" s="165"/>
      <c r="AR1701" s="165"/>
      <c r="AS1701" s="165"/>
      <c r="AT1701" s="165"/>
      <c r="AU1701" s="165"/>
      <c r="AV1701" s="165"/>
      <c r="AW1701" s="165"/>
      <c r="AX1701" s="165"/>
      <c r="AY1701" s="165"/>
      <c r="AZ1701" s="165"/>
      <c r="BA1701" s="340" t="s">
        <v>138</v>
      </c>
      <c r="BB1701" s="340"/>
      <c r="BC1701" s="340"/>
      <c r="BD1701" s="340"/>
      <c r="BE1701" s="340"/>
      <c r="BF1701" s="340"/>
      <c r="BG1701" s="340"/>
      <c r="BH1701" s="340"/>
      <c r="BI1701" s="340"/>
      <c r="BJ1701" s="340"/>
      <c r="BK1701" s="340"/>
      <c r="BL1701" s="340"/>
      <c r="BM1701" s="340"/>
      <c r="BN1701" s="341"/>
      <c r="BO1701" s="76"/>
      <c r="BP1701" s="76"/>
      <c r="BQ1701" s="53"/>
      <c r="BR1701" s="53"/>
      <c r="BS1701" s="779"/>
    </row>
    <row r="1702" spans="1:71" ht="12" customHeight="1" thickTop="1" x14ac:dyDescent="0.4">
      <c r="A1702" s="779"/>
      <c r="B1702" s="780"/>
      <c r="C1702" s="779"/>
      <c r="D1702" s="779"/>
      <c r="E1702" s="779"/>
      <c r="F1702" s="781"/>
      <c r="G1702" s="781"/>
      <c r="H1702" s="779"/>
      <c r="I1702" s="779"/>
      <c r="J1702" s="779"/>
      <c r="K1702" s="779"/>
      <c r="L1702" s="779"/>
      <c r="M1702" s="779"/>
      <c r="N1702" s="779"/>
      <c r="O1702" s="779"/>
      <c r="P1702" s="779"/>
      <c r="Q1702" s="779"/>
      <c r="R1702" s="779"/>
      <c r="S1702" s="779"/>
      <c r="T1702" s="779"/>
      <c r="U1702" s="779"/>
      <c r="V1702" s="779"/>
      <c r="W1702" s="779"/>
      <c r="X1702" s="779"/>
      <c r="Y1702" s="779"/>
      <c r="Z1702" s="779"/>
      <c r="AA1702" s="779"/>
      <c r="AB1702" s="779"/>
      <c r="AC1702" s="779"/>
      <c r="AD1702" s="779"/>
      <c r="AE1702" s="779"/>
      <c r="AF1702" s="782"/>
      <c r="AG1702" s="782"/>
      <c r="AH1702" s="779"/>
      <c r="AI1702" s="779"/>
      <c r="AJ1702" s="779"/>
      <c r="AK1702" s="779"/>
      <c r="AL1702" s="779"/>
      <c r="AM1702" s="779"/>
      <c r="AN1702" s="779"/>
      <c r="AO1702" s="779"/>
      <c r="AP1702" s="779"/>
      <c r="AQ1702" s="779"/>
      <c r="AR1702" s="779"/>
      <c r="AS1702" s="779"/>
      <c r="AT1702" s="779"/>
      <c r="AU1702" s="779"/>
      <c r="AV1702" s="779"/>
      <c r="AW1702" s="779"/>
      <c r="AX1702" s="779"/>
      <c r="AY1702" s="779"/>
      <c r="AZ1702" s="779"/>
      <c r="BA1702" s="779"/>
      <c r="BB1702" s="779"/>
      <c r="BC1702" s="779"/>
      <c r="BD1702" s="779"/>
      <c r="BE1702" s="779"/>
      <c r="BF1702" s="779"/>
      <c r="BG1702" s="779"/>
      <c r="BH1702" s="779"/>
      <c r="BI1702" s="779"/>
      <c r="BJ1702" s="779"/>
      <c r="BK1702" s="779"/>
      <c r="BL1702" s="779"/>
      <c r="BM1702" s="779"/>
      <c r="BN1702" s="779"/>
      <c r="BO1702" s="783"/>
      <c r="BP1702" s="783"/>
      <c r="BQ1702" s="779"/>
      <c r="BR1702" s="779"/>
      <c r="BS1702" s="779"/>
    </row>
    <row r="1703" spans="1:71" s="57" customFormat="1" ht="46.5" x14ac:dyDescent="0.7">
      <c r="A1703" s="784"/>
      <c r="B1703" s="801" t="s">
        <v>9</v>
      </c>
      <c r="C1703" s="801"/>
      <c r="D1703" s="801"/>
      <c r="E1703" s="801"/>
      <c r="F1703" s="801"/>
      <c r="G1703" s="801"/>
      <c r="H1703" s="801"/>
      <c r="I1703" s="801"/>
      <c r="J1703" s="801"/>
      <c r="K1703" s="801"/>
      <c r="L1703" s="801"/>
      <c r="M1703" s="801"/>
      <c r="N1703" s="801"/>
      <c r="O1703" s="801"/>
      <c r="P1703" s="801"/>
      <c r="Q1703" s="801"/>
      <c r="R1703" s="801"/>
      <c r="S1703" s="801"/>
      <c r="T1703" s="801"/>
      <c r="U1703" s="801"/>
      <c r="V1703" s="801"/>
      <c r="W1703" s="801"/>
      <c r="X1703" s="801"/>
      <c r="Y1703" s="801"/>
      <c r="Z1703" s="801"/>
      <c r="AA1703" s="801"/>
      <c r="AB1703" s="801"/>
      <c r="AC1703" s="801"/>
      <c r="AD1703" s="801"/>
      <c r="AE1703" s="801"/>
      <c r="AF1703" s="801"/>
      <c r="AG1703" s="801"/>
      <c r="AH1703" s="801"/>
      <c r="AI1703" s="801"/>
      <c r="AJ1703" s="801"/>
      <c r="AK1703" s="801"/>
      <c r="AL1703" s="801"/>
      <c r="AM1703" s="801"/>
      <c r="AN1703" s="801"/>
      <c r="AO1703" s="801"/>
      <c r="AP1703" s="801"/>
      <c r="AQ1703" s="801"/>
      <c r="AR1703" s="801"/>
      <c r="AS1703" s="801"/>
      <c r="AT1703" s="801"/>
      <c r="AU1703" s="801"/>
      <c r="AV1703" s="801"/>
      <c r="AW1703" s="801"/>
      <c r="AX1703" s="801"/>
      <c r="AY1703" s="801"/>
      <c r="AZ1703" s="801"/>
      <c r="BA1703" s="801"/>
      <c r="BB1703" s="801"/>
      <c r="BC1703" s="801"/>
      <c r="BD1703" s="801"/>
      <c r="BE1703" s="801"/>
      <c r="BF1703" s="801"/>
      <c r="BG1703" s="801"/>
      <c r="BH1703" s="801"/>
      <c r="BI1703" s="801"/>
      <c r="BJ1703" s="801"/>
      <c r="BK1703" s="801"/>
      <c r="BL1703" s="801"/>
      <c r="BM1703" s="801"/>
      <c r="BN1703" s="801"/>
      <c r="BO1703" s="139"/>
      <c r="BP1703" s="139"/>
      <c r="BQ1703" s="56"/>
      <c r="BR1703" s="56"/>
      <c r="BS1703" s="784"/>
    </row>
    <row r="1704" spans="1:71" ht="11.1" customHeight="1" x14ac:dyDescent="0.4">
      <c r="A1704" s="779"/>
      <c r="B1704" s="140"/>
      <c r="C1704" s="141"/>
      <c r="D1704" s="141"/>
      <c r="E1704" s="141"/>
      <c r="F1704" s="142"/>
      <c r="G1704" s="142"/>
      <c r="H1704" s="141"/>
      <c r="I1704" s="141"/>
      <c r="J1704" s="141"/>
      <c r="K1704" s="141"/>
      <c r="L1704" s="141"/>
      <c r="M1704" s="141"/>
      <c r="N1704" s="141"/>
      <c r="O1704" s="141"/>
      <c r="P1704" s="141"/>
      <c r="Q1704" s="141"/>
      <c r="R1704" s="141"/>
      <c r="S1704" s="141"/>
      <c r="T1704" s="141"/>
      <c r="U1704" s="141"/>
      <c r="V1704" s="141"/>
      <c r="W1704" s="141"/>
      <c r="X1704" s="141"/>
      <c r="Y1704" s="141"/>
      <c r="Z1704" s="141"/>
      <c r="AA1704" s="141"/>
      <c r="AB1704" s="141"/>
      <c r="AC1704" s="141"/>
      <c r="AD1704" s="141"/>
      <c r="AE1704" s="141"/>
      <c r="AF1704" s="143"/>
      <c r="AG1704" s="143"/>
      <c r="AH1704" s="141"/>
      <c r="AI1704" s="141"/>
      <c r="AJ1704" s="141"/>
      <c r="AK1704" s="141"/>
      <c r="AL1704" s="141"/>
      <c r="AM1704" s="141"/>
      <c r="AN1704" s="141"/>
      <c r="AO1704" s="141"/>
      <c r="AP1704" s="141"/>
      <c r="AQ1704" s="141"/>
      <c r="AR1704" s="141"/>
      <c r="AS1704" s="141"/>
      <c r="AT1704" s="141"/>
      <c r="AU1704" s="141"/>
      <c r="AV1704" s="141"/>
      <c r="AW1704" s="141"/>
      <c r="AX1704" s="141"/>
      <c r="AY1704" s="141"/>
      <c r="AZ1704" s="141"/>
      <c r="BA1704" s="141"/>
      <c r="BB1704" s="141"/>
      <c r="BC1704" s="141"/>
      <c r="BD1704" s="141"/>
      <c r="BE1704" s="141"/>
      <c r="BF1704" s="141"/>
      <c r="BG1704" s="141"/>
      <c r="BH1704" s="141"/>
      <c r="BI1704" s="141"/>
      <c r="BJ1704" s="141"/>
      <c r="BK1704" s="141"/>
      <c r="BL1704" s="141"/>
      <c r="BM1704" s="141"/>
      <c r="BN1704" s="460"/>
      <c r="BO1704" s="460"/>
      <c r="BP1704" s="460"/>
      <c r="BQ1704" s="53"/>
      <c r="BR1704" s="53"/>
      <c r="BS1704" s="779"/>
    </row>
    <row r="1705" spans="1:71" s="58" customFormat="1" ht="36.75" customHeight="1" x14ac:dyDescent="0.4">
      <c r="A1705" s="780"/>
      <c r="B1705" s="140"/>
      <c r="C1705" s="140"/>
      <c r="D1705" s="793" t="s">
        <v>10</v>
      </c>
      <c r="E1705" s="461" t="str">
        <f>IF(ROSTER!D$3="","",ROSTER!D$3)</f>
        <v/>
      </c>
      <c r="F1705" s="461"/>
      <c r="G1705" s="461"/>
      <c r="H1705" s="461"/>
      <c r="I1705" s="461"/>
      <c r="J1705" s="461"/>
      <c r="K1705" s="461"/>
      <c r="L1705" s="461"/>
      <c r="M1705" s="461"/>
      <c r="N1705" s="461"/>
      <c r="O1705" s="461"/>
      <c r="P1705" s="461"/>
      <c r="Q1705" s="461"/>
      <c r="R1705" s="461"/>
      <c r="S1705" s="461"/>
      <c r="T1705" s="461"/>
      <c r="U1705" s="461"/>
      <c r="V1705" s="461"/>
      <c r="W1705" s="461"/>
      <c r="X1705" s="461"/>
      <c r="Y1705" s="461"/>
      <c r="Z1705" s="461"/>
      <c r="AA1705" s="461"/>
      <c r="AB1705" s="461"/>
      <c r="AC1705" s="461"/>
      <c r="AD1705" s="144"/>
      <c r="AE1705" s="792" t="s">
        <v>11</v>
      </c>
      <c r="AF1705" s="792"/>
      <c r="AG1705" s="792"/>
      <c r="AH1705" s="792"/>
      <c r="AI1705" s="792"/>
      <c r="AJ1705" s="792"/>
      <c r="AK1705" s="792"/>
      <c r="AL1705" s="792"/>
      <c r="AM1705" s="792"/>
      <c r="AN1705" s="462"/>
      <c r="AO1705" s="462"/>
      <c r="AP1705" s="462"/>
      <c r="AQ1705" s="462"/>
      <c r="AR1705" s="462"/>
      <c r="AS1705" s="462"/>
      <c r="AT1705" s="462"/>
      <c r="AU1705" s="462"/>
      <c r="AV1705" s="462"/>
      <c r="AW1705" s="462"/>
      <c r="AX1705" s="462"/>
      <c r="AY1705" s="462"/>
      <c r="AZ1705" s="462"/>
      <c r="BA1705" s="462"/>
      <c r="BB1705" s="462"/>
      <c r="BC1705" s="462"/>
      <c r="BD1705" s="462"/>
      <c r="BE1705" s="462"/>
      <c r="BF1705" s="462"/>
      <c r="BG1705" s="462"/>
      <c r="BH1705" s="462"/>
      <c r="BI1705" s="462"/>
      <c r="BJ1705" s="462"/>
      <c r="BK1705" s="462"/>
      <c r="BL1705" s="462"/>
      <c r="BM1705" s="462"/>
      <c r="BN1705" s="460"/>
      <c r="BO1705" s="460"/>
      <c r="BP1705" s="460"/>
      <c r="BQ1705" s="54"/>
      <c r="BR1705" s="54"/>
      <c r="BS1705" s="780"/>
    </row>
    <row r="1706" spans="1:71" ht="8.85" customHeight="1" x14ac:dyDescent="0.4">
      <c r="A1706" s="785"/>
      <c r="B1706" s="140"/>
      <c r="C1706" s="143" t="s">
        <v>34</v>
      </c>
      <c r="D1706" s="143"/>
      <c r="E1706" s="143"/>
      <c r="F1706" s="145"/>
      <c r="G1706" s="145"/>
      <c r="H1706" s="143"/>
      <c r="I1706" s="143"/>
      <c r="J1706" s="146"/>
      <c r="K1706" s="146"/>
      <c r="L1706" s="146"/>
      <c r="M1706" s="146"/>
      <c r="N1706" s="146"/>
      <c r="O1706" s="146"/>
      <c r="P1706" s="146"/>
      <c r="Q1706" s="146"/>
      <c r="R1706" s="146"/>
      <c r="S1706" s="146"/>
      <c r="T1706" s="146"/>
      <c r="U1706" s="146"/>
      <c r="V1706" s="146"/>
      <c r="W1706" s="146"/>
      <c r="X1706" s="146"/>
      <c r="Y1706" s="146"/>
      <c r="Z1706" s="146"/>
      <c r="AA1706" s="146"/>
      <c r="AB1706" s="146"/>
      <c r="AC1706" s="146"/>
      <c r="AD1706" s="146"/>
      <c r="AE1706" s="146"/>
      <c r="AF1706" s="146"/>
      <c r="AG1706" s="143"/>
      <c r="AH1706" s="147"/>
      <c r="AI1706" s="148"/>
      <c r="AJ1706" s="148"/>
      <c r="AK1706" s="148"/>
      <c r="AL1706" s="148"/>
      <c r="AM1706" s="148"/>
      <c r="AN1706" s="148"/>
      <c r="AO1706" s="149"/>
      <c r="AP1706" s="150"/>
      <c r="AQ1706" s="150"/>
      <c r="AR1706" s="150"/>
      <c r="AS1706" s="150"/>
      <c r="AT1706" s="150"/>
      <c r="AU1706" s="150"/>
      <c r="AV1706" s="150"/>
      <c r="AW1706" s="150"/>
      <c r="AX1706" s="150"/>
      <c r="AY1706" s="150"/>
      <c r="AZ1706" s="150"/>
      <c r="BA1706" s="150"/>
      <c r="BB1706" s="150"/>
      <c r="BC1706" s="150"/>
      <c r="BD1706" s="150"/>
      <c r="BE1706" s="150"/>
      <c r="BF1706" s="150"/>
      <c r="BG1706" s="150"/>
      <c r="BH1706" s="150"/>
      <c r="BI1706" s="150"/>
      <c r="BJ1706" s="150"/>
      <c r="BK1706" s="150"/>
      <c r="BL1706" s="150"/>
      <c r="BM1706" s="150"/>
      <c r="BN1706" s="150"/>
      <c r="BO1706" s="151"/>
      <c r="BP1706" s="151"/>
      <c r="BQ1706" s="59"/>
      <c r="BR1706" s="59"/>
      <c r="BS1706" s="785"/>
    </row>
    <row r="1707" spans="1:71" s="58" customFormat="1" ht="42.75" x14ac:dyDescent="0.4">
      <c r="A1707" s="780"/>
      <c r="B1707" s="140"/>
      <c r="C1707" s="794" t="s">
        <v>33</v>
      </c>
      <c r="D1707" s="794"/>
      <c r="E1707" s="463"/>
      <c r="F1707" s="463"/>
      <c r="G1707" s="463"/>
      <c r="H1707" s="463"/>
      <c r="I1707" s="463"/>
      <c r="J1707" s="463"/>
      <c r="K1707" s="463"/>
      <c r="L1707" s="463"/>
      <c r="M1707" s="463"/>
      <c r="N1707" s="463"/>
      <c r="O1707" s="463"/>
      <c r="P1707" s="463"/>
      <c r="Q1707" s="463"/>
      <c r="R1707" s="463"/>
      <c r="S1707" s="463"/>
      <c r="T1707" s="463"/>
      <c r="U1707" s="463"/>
      <c r="V1707" s="463"/>
      <c r="W1707" s="463"/>
      <c r="X1707" s="463"/>
      <c r="Y1707" s="463"/>
      <c r="Z1707" s="463"/>
      <c r="AA1707" s="463"/>
      <c r="AB1707" s="463"/>
      <c r="AC1707" s="463"/>
      <c r="AD1707" s="144"/>
      <c r="AE1707" s="185" t="s">
        <v>18</v>
      </c>
      <c r="AF1707" s="185"/>
      <c r="AG1707" s="185"/>
      <c r="AH1707" s="792" t="s">
        <v>18</v>
      </c>
      <c r="AI1707" s="792"/>
      <c r="AJ1707" s="792"/>
      <c r="AK1707" s="792"/>
      <c r="AL1707" s="792"/>
      <c r="AM1707" s="792"/>
      <c r="AN1707" s="463"/>
      <c r="AO1707" s="463"/>
      <c r="AP1707" s="463"/>
      <c r="AQ1707" s="463"/>
      <c r="AR1707" s="463"/>
      <c r="AS1707" s="463"/>
      <c r="AT1707" s="463"/>
      <c r="AU1707" s="463"/>
      <c r="AV1707" s="463"/>
      <c r="AW1707" s="463"/>
      <c r="AX1707" s="463"/>
      <c r="AY1707" s="463"/>
      <c r="AZ1707" s="463"/>
      <c r="BA1707" s="792" t="s">
        <v>12</v>
      </c>
      <c r="BB1707" s="792"/>
      <c r="BC1707" s="792"/>
      <c r="BD1707" s="464"/>
      <c r="BE1707" s="464"/>
      <c r="BF1707" s="464"/>
      <c r="BG1707" s="464"/>
      <c r="BH1707" s="464"/>
      <c r="BI1707" s="464"/>
      <c r="BJ1707" s="464"/>
      <c r="BK1707" s="464"/>
      <c r="BL1707" s="464"/>
      <c r="BM1707" s="464"/>
      <c r="BN1707" s="152"/>
      <c r="BO1707" s="153"/>
      <c r="BP1707" s="153"/>
      <c r="BQ1707" s="60">
        <f>IF(BD1707=0,0,1)</f>
        <v>0</v>
      </c>
      <c r="BR1707" s="61">
        <f>IF((BF1761+BJ1761)&gt;(AU1761+AY1761),1,0)</f>
        <v>0</v>
      </c>
      <c r="BS1707" s="786"/>
    </row>
    <row r="1708" spans="1:71" ht="9.6" customHeight="1" x14ac:dyDescent="0.4">
      <c r="A1708" s="779"/>
      <c r="B1708" s="140"/>
      <c r="C1708" s="141"/>
      <c r="D1708" s="141"/>
      <c r="E1708" s="141"/>
      <c r="F1708" s="142"/>
      <c r="G1708" s="142"/>
      <c r="H1708" s="141"/>
      <c r="I1708" s="141"/>
      <c r="J1708" s="141"/>
      <c r="K1708" s="141"/>
      <c r="L1708" s="141"/>
      <c r="M1708" s="141"/>
      <c r="N1708" s="141"/>
      <c r="O1708" s="141"/>
      <c r="P1708" s="141"/>
      <c r="Q1708" s="141"/>
      <c r="R1708" s="141"/>
      <c r="S1708" s="141"/>
      <c r="T1708" s="141"/>
      <c r="U1708" s="141"/>
      <c r="V1708" s="141"/>
      <c r="W1708" s="141"/>
      <c r="X1708" s="141"/>
      <c r="Y1708" s="141"/>
      <c r="Z1708" s="141"/>
      <c r="AA1708" s="141"/>
      <c r="AB1708" s="141"/>
      <c r="AC1708" s="141"/>
      <c r="AD1708" s="141"/>
      <c r="AE1708" s="141"/>
      <c r="AF1708" s="143"/>
      <c r="AG1708" s="143"/>
      <c r="AH1708" s="141"/>
      <c r="AI1708" s="141"/>
      <c r="AJ1708" s="141"/>
      <c r="AK1708" s="141"/>
      <c r="AL1708" s="141"/>
      <c r="AM1708" s="141"/>
      <c r="AN1708" s="141"/>
      <c r="AO1708" s="141"/>
      <c r="AP1708" s="141"/>
      <c r="AQ1708" s="141"/>
      <c r="AR1708" s="141"/>
      <c r="AS1708" s="141"/>
      <c r="AT1708" s="141"/>
      <c r="AU1708" s="141"/>
      <c r="AV1708" s="141"/>
      <c r="AW1708" s="141"/>
      <c r="AX1708" s="141"/>
      <c r="AY1708" s="141"/>
      <c r="AZ1708" s="141"/>
      <c r="BA1708" s="141"/>
      <c r="BB1708" s="141"/>
      <c r="BC1708" s="141"/>
      <c r="BD1708" s="141"/>
      <c r="BE1708" s="141"/>
      <c r="BF1708" s="141"/>
      <c r="BG1708" s="141"/>
      <c r="BH1708" s="141"/>
      <c r="BI1708" s="141"/>
      <c r="BJ1708" s="141"/>
      <c r="BK1708" s="141"/>
      <c r="BL1708" s="141"/>
      <c r="BM1708" s="141"/>
      <c r="BN1708" s="141"/>
      <c r="BO1708" s="154"/>
      <c r="BP1708" s="154"/>
      <c r="BQ1708" s="53"/>
      <c r="BR1708" s="53"/>
      <c r="BS1708" s="779"/>
    </row>
    <row r="1709" spans="1:71" ht="8.85" customHeight="1" thickBot="1" x14ac:dyDescent="0.45">
      <c r="A1709" s="779"/>
      <c r="B1709" s="155"/>
      <c r="C1709" s="156"/>
      <c r="D1709" s="156"/>
      <c r="E1709" s="156"/>
      <c r="F1709" s="157"/>
      <c r="G1709" s="157"/>
      <c r="H1709" s="156"/>
      <c r="I1709" s="156"/>
      <c r="J1709" s="156"/>
      <c r="K1709" s="156"/>
      <c r="L1709" s="156"/>
      <c r="M1709" s="156"/>
      <c r="N1709" s="156"/>
      <c r="O1709" s="156"/>
      <c r="P1709" s="156"/>
      <c r="Q1709" s="156"/>
      <c r="R1709" s="156"/>
      <c r="S1709" s="156"/>
      <c r="T1709" s="156"/>
      <c r="U1709" s="156"/>
      <c r="V1709" s="156"/>
      <c r="W1709" s="156"/>
      <c r="X1709" s="156"/>
      <c r="Y1709" s="156"/>
      <c r="Z1709" s="156"/>
      <c r="AA1709" s="156"/>
      <c r="AB1709" s="156"/>
      <c r="AC1709" s="156"/>
      <c r="AD1709" s="156"/>
      <c r="AE1709" s="156"/>
      <c r="AF1709" s="158"/>
      <c r="AG1709" s="158"/>
      <c r="AH1709" s="156"/>
      <c r="AI1709" s="156"/>
      <c r="AJ1709" s="156"/>
      <c r="AK1709" s="156"/>
      <c r="AL1709" s="156"/>
      <c r="AM1709" s="156"/>
      <c r="AN1709" s="156"/>
      <c r="AO1709" s="156"/>
      <c r="AP1709" s="156"/>
      <c r="AQ1709" s="156"/>
      <c r="AR1709" s="156"/>
      <c r="AS1709" s="156"/>
      <c r="AT1709" s="156"/>
      <c r="AU1709" s="156"/>
      <c r="AV1709" s="156"/>
      <c r="AW1709" s="156"/>
      <c r="AX1709" s="156"/>
      <c r="AY1709" s="156"/>
      <c r="AZ1709" s="156"/>
      <c r="BA1709" s="156"/>
      <c r="BB1709" s="156"/>
      <c r="BC1709" s="156"/>
      <c r="BD1709" s="156"/>
      <c r="BE1709" s="156"/>
      <c r="BF1709" s="156"/>
      <c r="BG1709" s="156"/>
      <c r="BH1709" s="156"/>
      <c r="BI1709" s="156"/>
      <c r="BJ1709" s="156"/>
      <c r="BK1709" s="156"/>
      <c r="BL1709" s="156"/>
      <c r="BM1709" s="156"/>
      <c r="BN1709" s="156"/>
      <c r="BO1709" s="159"/>
      <c r="BP1709" s="159"/>
      <c r="BQ1709" s="53"/>
      <c r="BR1709" s="53"/>
      <c r="BS1709" s="779"/>
    </row>
    <row r="1710" spans="1:71" s="58" customFormat="1" ht="33.6" customHeight="1" thickTop="1" x14ac:dyDescent="0.4">
      <c r="A1710" s="786"/>
      <c r="B1710" s="795" t="s">
        <v>0</v>
      </c>
      <c r="C1710" s="796" t="s">
        <v>1</v>
      </c>
      <c r="D1710" s="797"/>
      <c r="E1710" s="221" t="s">
        <v>24</v>
      </c>
      <c r="F1710" s="466" t="s">
        <v>96</v>
      </c>
      <c r="G1710" s="466" t="s">
        <v>97</v>
      </c>
      <c r="H1710" s="468" t="s">
        <v>36</v>
      </c>
      <c r="I1710" s="469"/>
      <c r="J1710" s="472" t="s">
        <v>7</v>
      </c>
      <c r="K1710" s="472"/>
      <c r="L1710" s="472"/>
      <c r="M1710" s="472"/>
      <c r="N1710" s="472"/>
      <c r="O1710" s="472"/>
      <c r="P1710" s="472" t="s">
        <v>2</v>
      </c>
      <c r="Q1710" s="472"/>
      <c r="R1710" s="472"/>
      <c r="S1710" s="472"/>
      <c r="T1710" s="472"/>
      <c r="U1710" s="472"/>
      <c r="V1710" s="473" t="s">
        <v>30</v>
      </c>
      <c r="W1710" s="474"/>
      <c r="X1710" s="473" t="s">
        <v>31</v>
      </c>
      <c r="Y1710" s="474"/>
      <c r="Z1710" s="477" t="s">
        <v>39</v>
      </c>
      <c r="AA1710" s="478"/>
      <c r="AB1710" s="481" t="s">
        <v>6</v>
      </c>
      <c r="AC1710" s="481"/>
      <c r="AD1710" s="481"/>
      <c r="AE1710" s="481"/>
      <c r="AF1710" s="481"/>
      <c r="AG1710" s="481"/>
      <c r="AH1710" s="472" t="s">
        <v>59</v>
      </c>
      <c r="AI1710" s="472"/>
      <c r="AJ1710" s="472"/>
      <c r="AK1710" s="472"/>
      <c r="AL1710" s="472"/>
      <c r="AM1710" s="472"/>
      <c r="AN1710" s="472" t="s">
        <v>60</v>
      </c>
      <c r="AO1710" s="472"/>
      <c r="AP1710" s="472"/>
      <c r="AQ1710" s="472"/>
      <c r="AR1710" s="472"/>
      <c r="AS1710" s="472"/>
      <c r="AT1710" s="472" t="s">
        <v>61</v>
      </c>
      <c r="AU1710" s="472"/>
      <c r="AV1710" s="472"/>
      <c r="AW1710" s="472"/>
      <c r="AX1710" s="472"/>
      <c r="AY1710" s="482"/>
      <c r="AZ1710" s="472" t="s">
        <v>4</v>
      </c>
      <c r="BA1710" s="472"/>
      <c r="BB1710" s="472"/>
      <c r="BC1710" s="472"/>
      <c r="BD1710" s="472"/>
      <c r="BE1710" s="472"/>
      <c r="BF1710" s="472" t="s">
        <v>62</v>
      </c>
      <c r="BG1710" s="472"/>
      <c r="BH1710" s="472"/>
      <c r="BI1710" s="472"/>
      <c r="BJ1710" s="472"/>
      <c r="BK1710" s="483"/>
      <c r="BL1710" s="484" t="s">
        <v>114</v>
      </c>
      <c r="BM1710" s="485"/>
      <c r="BN1710" s="486"/>
      <c r="BO1710" s="490" t="s">
        <v>76</v>
      </c>
      <c r="BP1710" s="490" t="s">
        <v>77</v>
      </c>
      <c r="BQ1710" s="62"/>
      <c r="BR1710" s="62"/>
      <c r="BS1710" s="786"/>
    </row>
    <row r="1711" spans="1:71" s="64" customFormat="1" ht="45" customHeight="1" x14ac:dyDescent="0.35">
      <c r="A1711" s="787"/>
      <c r="B1711" s="798"/>
      <c r="C1711" s="799"/>
      <c r="D1711" s="800"/>
      <c r="E1711" s="220" t="s">
        <v>98</v>
      </c>
      <c r="F1711" s="467"/>
      <c r="G1711" s="467"/>
      <c r="H1711" s="470"/>
      <c r="I1711" s="471"/>
      <c r="J1711" s="492" t="s">
        <v>15</v>
      </c>
      <c r="K1711" s="493"/>
      <c r="L1711" s="494" t="s">
        <v>16</v>
      </c>
      <c r="M1711" s="495"/>
      <c r="N1711" s="496" t="s">
        <v>17</v>
      </c>
      <c r="O1711" s="497" t="s">
        <v>8</v>
      </c>
      <c r="P1711" s="498" t="s">
        <v>103</v>
      </c>
      <c r="Q1711" s="499"/>
      <c r="R1711" s="500" t="s">
        <v>104</v>
      </c>
      <c r="S1711" s="501"/>
      <c r="T1711" s="502" t="s">
        <v>21</v>
      </c>
      <c r="U1711" s="503"/>
      <c r="V1711" s="475"/>
      <c r="W1711" s="476"/>
      <c r="X1711" s="475"/>
      <c r="Y1711" s="476"/>
      <c r="Z1711" s="479"/>
      <c r="AA1711" s="480"/>
      <c r="AB1711" s="504" t="s">
        <v>43</v>
      </c>
      <c r="AC1711" s="505"/>
      <c r="AD1711" s="506" t="s">
        <v>20</v>
      </c>
      <c r="AE1711" s="507" t="s">
        <v>3</v>
      </c>
      <c r="AF1711" s="508" t="s">
        <v>5</v>
      </c>
      <c r="AG1711" s="509"/>
      <c r="AH1711" s="492" t="s">
        <v>43</v>
      </c>
      <c r="AI1711" s="493"/>
      <c r="AJ1711" s="494" t="s">
        <v>20</v>
      </c>
      <c r="AK1711" s="495" t="s">
        <v>3</v>
      </c>
      <c r="AL1711" s="510" t="s">
        <v>5</v>
      </c>
      <c r="AM1711" s="511"/>
      <c r="AN1711" s="492" t="s">
        <v>43</v>
      </c>
      <c r="AO1711" s="493"/>
      <c r="AP1711" s="494" t="s">
        <v>20</v>
      </c>
      <c r="AQ1711" s="495" t="s">
        <v>3</v>
      </c>
      <c r="AR1711" s="510" t="s">
        <v>5</v>
      </c>
      <c r="AS1711" s="511"/>
      <c r="AT1711" s="465" t="s">
        <v>43</v>
      </c>
      <c r="AU1711" s="512"/>
      <c r="AV1711" s="513" t="s">
        <v>20</v>
      </c>
      <c r="AW1711" s="514" t="s">
        <v>3</v>
      </c>
      <c r="AX1711" s="510" t="s">
        <v>5</v>
      </c>
      <c r="AY1711" s="515"/>
      <c r="AZ1711" s="492" t="s">
        <v>43</v>
      </c>
      <c r="BA1711" s="493"/>
      <c r="BB1711" s="494" t="s">
        <v>20</v>
      </c>
      <c r="BC1711" s="495" t="s">
        <v>3</v>
      </c>
      <c r="BD1711" s="510" t="s">
        <v>5</v>
      </c>
      <c r="BE1711" s="511"/>
      <c r="BF1711" s="465" t="s">
        <v>43</v>
      </c>
      <c r="BG1711" s="512"/>
      <c r="BH1711" s="513" t="s">
        <v>20</v>
      </c>
      <c r="BI1711" s="514" t="s">
        <v>3</v>
      </c>
      <c r="BJ1711" s="510" t="s">
        <v>5</v>
      </c>
      <c r="BK1711" s="511"/>
      <c r="BL1711" s="487"/>
      <c r="BM1711" s="488"/>
      <c r="BN1711" s="489"/>
      <c r="BO1711" s="491"/>
      <c r="BP1711" s="491"/>
      <c r="BQ1711" s="63"/>
      <c r="BR1711" s="63"/>
      <c r="BS1711" s="787"/>
    </row>
    <row r="1712" spans="1:71" ht="23.85" customHeight="1" x14ac:dyDescent="0.35">
      <c r="A1712" s="788"/>
      <c r="B1712" s="458" t="str">
        <f>IF(ROSTER!B8="","",ROSTER!B8)</f>
        <v/>
      </c>
      <c r="C1712" s="416" t="str">
        <f>IF(ROSTER!C$8="","",ROSTER!C$8)</f>
        <v/>
      </c>
      <c r="D1712" s="417"/>
      <c r="E1712" s="418"/>
      <c r="F1712" s="420">
        <f>IF(E1712="y",1,IF(E1712="S",1,0))</f>
        <v>0</v>
      </c>
      <c r="G1712" s="422">
        <f>IF(E1712="S",1,0)</f>
        <v>0</v>
      </c>
      <c r="H1712" s="424"/>
      <c r="I1712" s="425"/>
      <c r="J1712" s="428"/>
      <c r="K1712" s="429"/>
      <c r="L1712" s="432"/>
      <c r="M1712" s="433"/>
      <c r="N1712" s="436">
        <f>L1712+J1712</f>
        <v>0</v>
      </c>
      <c r="O1712" s="437"/>
      <c r="P1712" s="428"/>
      <c r="Q1712" s="429"/>
      <c r="R1712" s="432"/>
      <c r="S1712" s="440"/>
      <c r="T1712" s="432"/>
      <c r="U1712" s="425"/>
      <c r="V1712" s="440"/>
      <c r="W1712" s="425"/>
      <c r="X1712" s="428"/>
      <c r="Y1712" s="425"/>
      <c r="Z1712" s="428"/>
      <c r="AA1712" s="425"/>
      <c r="AB1712" s="428"/>
      <c r="AC1712" s="429"/>
      <c r="AD1712" s="432"/>
      <c r="AE1712" s="433"/>
      <c r="AF1712" s="442">
        <f>IF(AB1712=0,0,(AD1712/AB1712)*100)</f>
        <v>0</v>
      </c>
      <c r="AG1712" s="443"/>
      <c r="AH1712" s="428"/>
      <c r="AI1712" s="429"/>
      <c r="AJ1712" s="432"/>
      <c r="AK1712" s="433"/>
      <c r="AL1712" s="446">
        <f>IF(AH1712=0,0,(AJ1712/AH1712)*100)</f>
        <v>0</v>
      </c>
      <c r="AM1712" s="447"/>
      <c r="AN1712" s="428"/>
      <c r="AO1712" s="429"/>
      <c r="AP1712" s="432"/>
      <c r="AQ1712" s="433"/>
      <c r="AR1712" s="446">
        <f>IF(AN1712=0,0,(AP1712/AN1712)*100)</f>
        <v>0</v>
      </c>
      <c r="AS1712" s="447"/>
      <c r="AT1712" s="450">
        <f>AB1712+AH1712+AN1712</f>
        <v>0</v>
      </c>
      <c r="AU1712" s="451"/>
      <c r="AV1712" s="454">
        <f>AD1712+AJ1712+AP1712</f>
        <v>0</v>
      </c>
      <c r="AW1712" s="455"/>
      <c r="AX1712" s="446">
        <f>IF(AT1712=0,0,(AV1712/AT1712)*100)</f>
        <v>0</v>
      </c>
      <c r="AY1712" s="447"/>
      <c r="AZ1712" s="428"/>
      <c r="BA1712" s="429"/>
      <c r="BB1712" s="432"/>
      <c r="BC1712" s="433"/>
      <c r="BD1712" s="446">
        <f>IF(AZ1712=0,0,(BB1712/AZ1712)*100)</f>
        <v>0</v>
      </c>
      <c r="BE1712" s="447"/>
      <c r="BF1712" s="450">
        <f>AT1712+AZ1712</f>
        <v>0</v>
      </c>
      <c r="BG1712" s="451"/>
      <c r="BH1712" s="454">
        <f>AV1712+BB1712</f>
        <v>0</v>
      </c>
      <c r="BI1712" s="455"/>
      <c r="BJ1712" s="446">
        <f>IF(BF1712=0,0,(BH1712/BF1712)*100)</f>
        <v>0</v>
      </c>
      <c r="BK1712" s="447"/>
      <c r="BL1712" s="406">
        <f>(AD1712*2)+(AJ1712*2)+(AP1712*3)+BB1712</f>
        <v>0</v>
      </c>
      <c r="BM1712" s="407"/>
      <c r="BN1712" s="408"/>
      <c r="BO1712" s="404" t="e">
        <f>(BL1712*BR$1712)+(N1712*BR$1713)+(X1712*BR$1714)+(R1712*BR$1715)+(V1712*BR$1716)+(Z1712*BR$1717)</f>
        <v>#REF!</v>
      </c>
      <c r="BP1712" s="404" t="e">
        <f>((AZ1712-BB1712)*BR$1719)+((AT1712-AV1712)*BR$1718)+(H1712*BR$1720)+(P1712*BR$1721)</f>
        <v>#REF!</v>
      </c>
      <c r="BQ1712" s="65" t="s">
        <v>65</v>
      </c>
      <c r="BR1712" s="66" t="e">
        <f>IF(#REF!="B",#REF!,IF(#REF!="C",#REF!,#REF!))</f>
        <v>#REF!</v>
      </c>
      <c r="BS1712" s="787"/>
    </row>
    <row r="1713" spans="1:71" ht="23.85" customHeight="1" x14ac:dyDescent="0.35">
      <c r="A1713" s="788"/>
      <c r="B1713" s="459"/>
      <c r="C1713" s="412" t="str">
        <f>IF(ROSTER!D$8="","",ROSTER!D$8)</f>
        <v/>
      </c>
      <c r="D1713" s="413"/>
      <c r="E1713" s="419"/>
      <c r="F1713" s="421"/>
      <c r="G1713" s="423"/>
      <c r="H1713" s="426"/>
      <c r="I1713" s="427"/>
      <c r="J1713" s="430"/>
      <c r="K1713" s="431"/>
      <c r="L1713" s="434"/>
      <c r="M1713" s="435"/>
      <c r="N1713" s="438" t="s">
        <v>14</v>
      </c>
      <c r="O1713" s="439"/>
      <c r="P1713" s="430"/>
      <c r="Q1713" s="431"/>
      <c r="R1713" s="434"/>
      <c r="S1713" s="441"/>
      <c r="T1713" s="434"/>
      <c r="U1713" s="427"/>
      <c r="V1713" s="441"/>
      <c r="W1713" s="427"/>
      <c r="X1713" s="430"/>
      <c r="Y1713" s="427"/>
      <c r="Z1713" s="430"/>
      <c r="AA1713" s="427"/>
      <c r="AB1713" s="430"/>
      <c r="AC1713" s="431"/>
      <c r="AD1713" s="434"/>
      <c r="AE1713" s="435"/>
      <c r="AF1713" s="444"/>
      <c r="AG1713" s="445"/>
      <c r="AH1713" s="430"/>
      <c r="AI1713" s="431"/>
      <c r="AJ1713" s="434"/>
      <c r="AK1713" s="435"/>
      <c r="AL1713" s="448"/>
      <c r="AM1713" s="449"/>
      <c r="AN1713" s="430"/>
      <c r="AO1713" s="431"/>
      <c r="AP1713" s="434"/>
      <c r="AQ1713" s="435"/>
      <c r="AR1713" s="448"/>
      <c r="AS1713" s="449"/>
      <c r="AT1713" s="452"/>
      <c r="AU1713" s="453"/>
      <c r="AV1713" s="456"/>
      <c r="AW1713" s="457"/>
      <c r="AX1713" s="448"/>
      <c r="AY1713" s="449"/>
      <c r="AZ1713" s="430"/>
      <c r="BA1713" s="431"/>
      <c r="BB1713" s="434"/>
      <c r="BC1713" s="435"/>
      <c r="BD1713" s="448"/>
      <c r="BE1713" s="449"/>
      <c r="BF1713" s="452"/>
      <c r="BG1713" s="453"/>
      <c r="BH1713" s="456"/>
      <c r="BI1713" s="457"/>
      <c r="BJ1713" s="448"/>
      <c r="BK1713" s="449"/>
      <c r="BL1713" s="409"/>
      <c r="BM1713" s="410"/>
      <c r="BN1713" s="411"/>
      <c r="BO1713" s="405"/>
      <c r="BP1713" s="405"/>
      <c r="BQ1713" s="65" t="s">
        <v>66</v>
      </c>
      <c r="BR1713" s="66" t="e">
        <f>IF(#REF!="B",#REF!,IF(#REF!="C",#REF!,#REF!))</f>
        <v>#REF!</v>
      </c>
      <c r="BS1713" s="787"/>
    </row>
    <row r="1714" spans="1:71" ht="21.75" customHeight="1" x14ac:dyDescent="0.35">
      <c r="A1714" s="779"/>
      <c r="B1714" s="458" t="str">
        <f>IF(ROSTER!B10="","",ROSTER!B10)</f>
        <v/>
      </c>
      <c r="C1714" s="416" t="str">
        <f>IF(ROSTER!C$10="","",ROSTER!C$10)</f>
        <v/>
      </c>
      <c r="D1714" s="417"/>
      <c r="E1714" s="418"/>
      <c r="F1714" s="420">
        <f>IF(E1714="y",1,IF(E1714="S",1,0))</f>
        <v>0</v>
      </c>
      <c r="G1714" s="422">
        <f>IF(E1714="S",1,0)</f>
        <v>0</v>
      </c>
      <c r="H1714" s="424"/>
      <c r="I1714" s="425"/>
      <c r="J1714" s="428"/>
      <c r="K1714" s="429"/>
      <c r="L1714" s="432"/>
      <c r="M1714" s="433"/>
      <c r="N1714" s="436">
        <f>L1714+J1714</f>
        <v>0</v>
      </c>
      <c r="O1714" s="437"/>
      <c r="P1714" s="428"/>
      <c r="Q1714" s="429"/>
      <c r="R1714" s="432"/>
      <c r="S1714" s="440"/>
      <c r="T1714" s="432"/>
      <c r="U1714" s="425"/>
      <c r="V1714" s="440"/>
      <c r="W1714" s="425"/>
      <c r="X1714" s="428"/>
      <c r="Y1714" s="425"/>
      <c r="Z1714" s="428"/>
      <c r="AA1714" s="425"/>
      <c r="AB1714" s="428"/>
      <c r="AC1714" s="429"/>
      <c r="AD1714" s="432"/>
      <c r="AE1714" s="433"/>
      <c r="AF1714" s="442">
        <f>IF(AB1714=0,0,(AD1714/AB1714)*100)</f>
        <v>0</v>
      </c>
      <c r="AG1714" s="443"/>
      <c r="AH1714" s="428"/>
      <c r="AI1714" s="429"/>
      <c r="AJ1714" s="432"/>
      <c r="AK1714" s="433"/>
      <c r="AL1714" s="446">
        <f>IF(AH1714=0,0,(AJ1714/AH1714)*100)</f>
        <v>0</v>
      </c>
      <c r="AM1714" s="447"/>
      <c r="AN1714" s="428"/>
      <c r="AO1714" s="429"/>
      <c r="AP1714" s="432"/>
      <c r="AQ1714" s="433"/>
      <c r="AR1714" s="446">
        <f>IF(AN1714=0,0,(AP1714/AN1714)*100)</f>
        <v>0</v>
      </c>
      <c r="AS1714" s="447"/>
      <c r="AT1714" s="450">
        <f>AB1714+AH1714+AN1714</f>
        <v>0</v>
      </c>
      <c r="AU1714" s="451"/>
      <c r="AV1714" s="454">
        <f>AD1714+AJ1714+AP1714</f>
        <v>0</v>
      </c>
      <c r="AW1714" s="455"/>
      <c r="AX1714" s="446">
        <f>IF(AT1714=0,0,(AV1714/AT1714)*100)</f>
        <v>0</v>
      </c>
      <c r="AY1714" s="447"/>
      <c r="AZ1714" s="428"/>
      <c r="BA1714" s="429"/>
      <c r="BB1714" s="432"/>
      <c r="BC1714" s="433"/>
      <c r="BD1714" s="446">
        <f>IF(AZ1714=0,0,(BB1714/AZ1714)*100)</f>
        <v>0</v>
      </c>
      <c r="BE1714" s="447"/>
      <c r="BF1714" s="450">
        <f>AT1714+AZ1714</f>
        <v>0</v>
      </c>
      <c r="BG1714" s="451"/>
      <c r="BH1714" s="454">
        <f>AV1714+BB1714</f>
        <v>0</v>
      </c>
      <c r="BI1714" s="455"/>
      <c r="BJ1714" s="446">
        <f>IF(BF1714=0,0,(BH1714/BF1714)*100)</f>
        <v>0</v>
      </c>
      <c r="BK1714" s="447"/>
      <c r="BL1714" s="406">
        <f>(AD1714*2)+(AJ1714*2)+(AP1714*3)+BB1714</f>
        <v>0</v>
      </c>
      <c r="BM1714" s="407"/>
      <c r="BN1714" s="408"/>
      <c r="BO1714" s="404" t="e">
        <f>(BL1714*BR$1712)+(N1714*BR$1713)+(X1714*BR$1714)+(R1714*BR$1715)+(V1714*BR$1716)+(Z1714*BR$1717)</f>
        <v>#REF!</v>
      </c>
      <c r="BP1714" s="404" t="e">
        <f>((AZ1714-BB1714)*BR$1719)+((AT1714-AV1714)*BR$1718)+(H1714*BR$1720)+(P1714*BR$1721)</f>
        <v>#REF!</v>
      </c>
      <c r="BQ1714" s="65" t="s">
        <v>67</v>
      </c>
      <c r="BR1714" s="66" t="e">
        <f>IF(#REF!="B",#REF!,IF(#REF!="C",#REF!,#REF!))</f>
        <v>#REF!</v>
      </c>
      <c r="BS1714" s="787"/>
    </row>
    <row r="1715" spans="1:71" ht="21.75" customHeight="1" x14ac:dyDescent="0.35">
      <c r="A1715" s="779"/>
      <c r="B1715" s="459"/>
      <c r="C1715" s="412" t="str">
        <f>IF(ROSTER!D$10="","",ROSTER!D$10)</f>
        <v/>
      </c>
      <c r="D1715" s="413"/>
      <c r="E1715" s="419"/>
      <c r="F1715" s="421"/>
      <c r="G1715" s="423"/>
      <c r="H1715" s="426"/>
      <c r="I1715" s="427"/>
      <c r="J1715" s="430"/>
      <c r="K1715" s="431"/>
      <c r="L1715" s="434"/>
      <c r="M1715" s="435"/>
      <c r="N1715" s="438" t="s">
        <v>14</v>
      </c>
      <c r="O1715" s="439"/>
      <c r="P1715" s="430"/>
      <c r="Q1715" s="431"/>
      <c r="R1715" s="434"/>
      <c r="S1715" s="441"/>
      <c r="T1715" s="434"/>
      <c r="U1715" s="427"/>
      <c r="V1715" s="441"/>
      <c r="W1715" s="427"/>
      <c r="X1715" s="430"/>
      <c r="Y1715" s="427"/>
      <c r="Z1715" s="430"/>
      <c r="AA1715" s="427"/>
      <c r="AB1715" s="430"/>
      <c r="AC1715" s="431"/>
      <c r="AD1715" s="434"/>
      <c r="AE1715" s="435"/>
      <c r="AF1715" s="444"/>
      <c r="AG1715" s="445"/>
      <c r="AH1715" s="430"/>
      <c r="AI1715" s="431"/>
      <c r="AJ1715" s="434"/>
      <c r="AK1715" s="435"/>
      <c r="AL1715" s="448"/>
      <c r="AM1715" s="449"/>
      <c r="AN1715" s="430"/>
      <c r="AO1715" s="431"/>
      <c r="AP1715" s="434"/>
      <c r="AQ1715" s="435"/>
      <c r="AR1715" s="448"/>
      <c r="AS1715" s="449"/>
      <c r="AT1715" s="452"/>
      <c r="AU1715" s="453"/>
      <c r="AV1715" s="456"/>
      <c r="AW1715" s="457"/>
      <c r="AX1715" s="448"/>
      <c r="AY1715" s="449"/>
      <c r="AZ1715" s="430"/>
      <c r="BA1715" s="431"/>
      <c r="BB1715" s="434"/>
      <c r="BC1715" s="435"/>
      <c r="BD1715" s="448"/>
      <c r="BE1715" s="449"/>
      <c r="BF1715" s="452"/>
      <c r="BG1715" s="453"/>
      <c r="BH1715" s="456"/>
      <c r="BI1715" s="457"/>
      <c r="BJ1715" s="448"/>
      <c r="BK1715" s="449"/>
      <c r="BL1715" s="409"/>
      <c r="BM1715" s="410"/>
      <c r="BN1715" s="411"/>
      <c r="BO1715" s="405"/>
      <c r="BP1715" s="405"/>
      <c r="BQ1715" s="65" t="s">
        <v>68</v>
      </c>
      <c r="BR1715" s="66" t="e">
        <f>IF(#REF!="B",#REF!,IF(#REF!="C",#REF!,#REF!))</f>
        <v>#REF!</v>
      </c>
      <c r="BS1715" s="787"/>
    </row>
    <row r="1716" spans="1:71" ht="21.75" customHeight="1" x14ac:dyDescent="0.35">
      <c r="A1716" s="779"/>
      <c r="B1716" s="414" t="str">
        <f>IF(ROSTER!B12="","",ROSTER!B12)</f>
        <v/>
      </c>
      <c r="C1716" s="416" t="str">
        <f>IF(ROSTER!C$12="","",ROSTER!C$12)</f>
        <v/>
      </c>
      <c r="D1716" s="417"/>
      <c r="E1716" s="418"/>
      <c r="F1716" s="420">
        <f>IF(E1716="y",1,IF(E1716="S",1,0))</f>
        <v>0</v>
      </c>
      <c r="G1716" s="422">
        <f>IF(E1716="S",1,0)</f>
        <v>0</v>
      </c>
      <c r="H1716" s="424"/>
      <c r="I1716" s="425"/>
      <c r="J1716" s="428"/>
      <c r="K1716" s="429"/>
      <c r="L1716" s="432"/>
      <c r="M1716" s="433"/>
      <c r="N1716" s="436">
        <f>L1716+J1716</f>
        <v>0</v>
      </c>
      <c r="O1716" s="437"/>
      <c r="P1716" s="428"/>
      <c r="Q1716" s="429"/>
      <c r="R1716" s="432"/>
      <c r="S1716" s="440"/>
      <c r="T1716" s="432"/>
      <c r="U1716" s="425"/>
      <c r="V1716" s="440"/>
      <c r="W1716" s="425"/>
      <c r="X1716" s="428"/>
      <c r="Y1716" s="425"/>
      <c r="Z1716" s="428"/>
      <c r="AA1716" s="425"/>
      <c r="AB1716" s="428"/>
      <c r="AC1716" s="429"/>
      <c r="AD1716" s="432"/>
      <c r="AE1716" s="433"/>
      <c r="AF1716" s="442">
        <f>IF(AB1716=0,0,(AD1716/AB1716)*100)</f>
        <v>0</v>
      </c>
      <c r="AG1716" s="443"/>
      <c r="AH1716" s="428"/>
      <c r="AI1716" s="429"/>
      <c r="AJ1716" s="432"/>
      <c r="AK1716" s="433"/>
      <c r="AL1716" s="446">
        <f>IF(AH1716=0,0,(AJ1716/AH1716)*100)</f>
        <v>0</v>
      </c>
      <c r="AM1716" s="447"/>
      <c r="AN1716" s="428"/>
      <c r="AO1716" s="429"/>
      <c r="AP1716" s="432"/>
      <c r="AQ1716" s="433"/>
      <c r="AR1716" s="446">
        <f>IF(AN1716=0,0,(AP1716/AN1716)*100)</f>
        <v>0</v>
      </c>
      <c r="AS1716" s="447"/>
      <c r="AT1716" s="450">
        <f>AB1716+AH1716+AN1716</f>
        <v>0</v>
      </c>
      <c r="AU1716" s="451"/>
      <c r="AV1716" s="454">
        <f>AD1716+AJ1716+AP1716</f>
        <v>0</v>
      </c>
      <c r="AW1716" s="455"/>
      <c r="AX1716" s="446">
        <f>IF(AT1716=0,0,(AV1716/AT1716)*100)</f>
        <v>0</v>
      </c>
      <c r="AY1716" s="447"/>
      <c r="AZ1716" s="428"/>
      <c r="BA1716" s="429"/>
      <c r="BB1716" s="432"/>
      <c r="BC1716" s="433"/>
      <c r="BD1716" s="446">
        <f>IF(AZ1716=0,0,(BB1716/AZ1716)*100)</f>
        <v>0</v>
      </c>
      <c r="BE1716" s="447"/>
      <c r="BF1716" s="450">
        <f>AT1716+AZ1716</f>
        <v>0</v>
      </c>
      <c r="BG1716" s="451"/>
      <c r="BH1716" s="454">
        <f>AV1716+BB1716</f>
        <v>0</v>
      </c>
      <c r="BI1716" s="455"/>
      <c r="BJ1716" s="446">
        <f>IF(BF1716=0,0,(BH1716/BF1716)*100)</f>
        <v>0</v>
      </c>
      <c r="BK1716" s="447"/>
      <c r="BL1716" s="406">
        <f>(AD1716*2)+(AJ1716*2)+(AP1716*3)+BB1716</f>
        <v>0</v>
      </c>
      <c r="BM1716" s="407"/>
      <c r="BN1716" s="408"/>
      <c r="BO1716" s="404" t="e">
        <f>(BL1716*BR$1712)+(N1716*BR$1713)+(X1716*BR$1714)+(R1716*BR$1715)+(V1716*BR$1716)+(Z1716*BR$1717)</f>
        <v>#REF!</v>
      </c>
      <c r="BP1716" s="404" t="e">
        <f>((AZ1716-BB1716)*BR$1719)+((AT1716-AV1716)*BR$1718)+(H1716*BR$1720)+(P1716*BR$1721)</f>
        <v>#REF!</v>
      </c>
      <c r="BQ1716" s="65" t="s">
        <v>69</v>
      </c>
      <c r="BR1716" s="66" t="e">
        <f>IF(#REF!="B",#REF!,IF(#REF!="C",#REF!,#REF!))</f>
        <v>#REF!</v>
      </c>
      <c r="BS1716" s="787"/>
    </row>
    <row r="1717" spans="1:71" ht="21.75" customHeight="1" x14ac:dyDescent="0.35">
      <c r="A1717" s="779"/>
      <c r="B1717" s="415"/>
      <c r="C1717" s="412" t="str">
        <f>IF(ROSTER!D$12="","",ROSTER!D$12)</f>
        <v/>
      </c>
      <c r="D1717" s="413"/>
      <c r="E1717" s="419"/>
      <c r="F1717" s="421"/>
      <c r="G1717" s="423"/>
      <c r="H1717" s="426"/>
      <c r="I1717" s="427"/>
      <c r="J1717" s="430"/>
      <c r="K1717" s="431"/>
      <c r="L1717" s="434"/>
      <c r="M1717" s="435"/>
      <c r="N1717" s="438" t="s">
        <v>14</v>
      </c>
      <c r="O1717" s="439"/>
      <c r="P1717" s="430"/>
      <c r="Q1717" s="431"/>
      <c r="R1717" s="434"/>
      <c r="S1717" s="441"/>
      <c r="T1717" s="434"/>
      <c r="U1717" s="427"/>
      <c r="V1717" s="441"/>
      <c r="W1717" s="427"/>
      <c r="X1717" s="430"/>
      <c r="Y1717" s="427"/>
      <c r="Z1717" s="430"/>
      <c r="AA1717" s="427"/>
      <c r="AB1717" s="430"/>
      <c r="AC1717" s="431"/>
      <c r="AD1717" s="434"/>
      <c r="AE1717" s="435"/>
      <c r="AF1717" s="444"/>
      <c r="AG1717" s="445"/>
      <c r="AH1717" s="430"/>
      <c r="AI1717" s="431"/>
      <c r="AJ1717" s="434"/>
      <c r="AK1717" s="435"/>
      <c r="AL1717" s="448"/>
      <c r="AM1717" s="449"/>
      <c r="AN1717" s="430"/>
      <c r="AO1717" s="431"/>
      <c r="AP1717" s="434"/>
      <c r="AQ1717" s="435"/>
      <c r="AR1717" s="448"/>
      <c r="AS1717" s="449"/>
      <c r="AT1717" s="452"/>
      <c r="AU1717" s="453"/>
      <c r="AV1717" s="456"/>
      <c r="AW1717" s="457"/>
      <c r="AX1717" s="448"/>
      <c r="AY1717" s="449"/>
      <c r="AZ1717" s="430"/>
      <c r="BA1717" s="431"/>
      <c r="BB1717" s="434"/>
      <c r="BC1717" s="435"/>
      <c r="BD1717" s="448"/>
      <c r="BE1717" s="449"/>
      <c r="BF1717" s="452"/>
      <c r="BG1717" s="453"/>
      <c r="BH1717" s="456"/>
      <c r="BI1717" s="457"/>
      <c r="BJ1717" s="448"/>
      <c r="BK1717" s="449"/>
      <c r="BL1717" s="409"/>
      <c r="BM1717" s="410"/>
      <c r="BN1717" s="411"/>
      <c r="BO1717" s="405"/>
      <c r="BP1717" s="405"/>
      <c r="BQ1717" s="65" t="s">
        <v>70</v>
      </c>
      <c r="BR1717" s="66" t="e">
        <f>IF(#REF!="B",#REF!,IF(#REF!="C",#REF!,#REF!))</f>
        <v>#REF!</v>
      </c>
      <c r="BS1717" s="787"/>
    </row>
    <row r="1718" spans="1:71" ht="21.75" customHeight="1" x14ac:dyDescent="0.35">
      <c r="A1718" s="779"/>
      <c r="B1718" s="414" t="str">
        <f>IF(ROSTER!B14="","",ROSTER!B14)</f>
        <v/>
      </c>
      <c r="C1718" s="416" t="str">
        <f>IF(ROSTER!C$14="","",ROSTER!C$14)</f>
        <v/>
      </c>
      <c r="D1718" s="417"/>
      <c r="E1718" s="418"/>
      <c r="F1718" s="420">
        <f>IF(E1718="y",1,IF(E1718="S",1,0))</f>
        <v>0</v>
      </c>
      <c r="G1718" s="422">
        <f>IF(E1718="S",1,0)</f>
        <v>0</v>
      </c>
      <c r="H1718" s="424"/>
      <c r="I1718" s="425"/>
      <c r="J1718" s="428"/>
      <c r="K1718" s="429"/>
      <c r="L1718" s="432"/>
      <c r="M1718" s="433"/>
      <c r="N1718" s="436">
        <f>L1718+J1718</f>
        <v>0</v>
      </c>
      <c r="O1718" s="437"/>
      <c r="P1718" s="428"/>
      <c r="Q1718" s="429"/>
      <c r="R1718" s="432"/>
      <c r="S1718" s="440"/>
      <c r="T1718" s="432"/>
      <c r="U1718" s="425"/>
      <c r="V1718" s="440"/>
      <c r="W1718" s="425"/>
      <c r="X1718" s="428"/>
      <c r="Y1718" s="425"/>
      <c r="Z1718" s="428"/>
      <c r="AA1718" s="425"/>
      <c r="AB1718" s="428"/>
      <c r="AC1718" s="429"/>
      <c r="AD1718" s="432"/>
      <c r="AE1718" s="433"/>
      <c r="AF1718" s="442">
        <f>IF(AB1718=0,0,(AD1718/AB1718)*100)</f>
        <v>0</v>
      </c>
      <c r="AG1718" s="443"/>
      <c r="AH1718" s="428"/>
      <c r="AI1718" s="429"/>
      <c r="AJ1718" s="432"/>
      <c r="AK1718" s="433"/>
      <c r="AL1718" s="446">
        <f>IF(AH1718=0,0,(AJ1718/AH1718)*100)</f>
        <v>0</v>
      </c>
      <c r="AM1718" s="447"/>
      <c r="AN1718" s="428"/>
      <c r="AO1718" s="429"/>
      <c r="AP1718" s="432"/>
      <c r="AQ1718" s="433"/>
      <c r="AR1718" s="446">
        <f>IF(AN1718=0,0,(AP1718/AN1718)*100)</f>
        <v>0</v>
      </c>
      <c r="AS1718" s="447"/>
      <c r="AT1718" s="450">
        <f>AB1718+AH1718+AN1718</f>
        <v>0</v>
      </c>
      <c r="AU1718" s="451"/>
      <c r="AV1718" s="454">
        <f>AD1718+AJ1718+AP1718</f>
        <v>0</v>
      </c>
      <c r="AW1718" s="455"/>
      <c r="AX1718" s="446">
        <f>IF(AT1718=0,0,(AV1718/AT1718)*100)</f>
        <v>0</v>
      </c>
      <c r="AY1718" s="447"/>
      <c r="AZ1718" s="428"/>
      <c r="BA1718" s="429"/>
      <c r="BB1718" s="432"/>
      <c r="BC1718" s="433"/>
      <c r="BD1718" s="446">
        <f>IF(AZ1718=0,0,(BB1718/AZ1718)*100)</f>
        <v>0</v>
      </c>
      <c r="BE1718" s="447"/>
      <c r="BF1718" s="450">
        <f>AT1718+AZ1718</f>
        <v>0</v>
      </c>
      <c r="BG1718" s="451"/>
      <c r="BH1718" s="454">
        <f>AV1718+BB1718</f>
        <v>0</v>
      </c>
      <c r="BI1718" s="455"/>
      <c r="BJ1718" s="446">
        <f>IF(BF1718=0,0,(BH1718/BF1718)*100)</f>
        <v>0</v>
      </c>
      <c r="BK1718" s="447"/>
      <c r="BL1718" s="406">
        <f>(AD1718*2)+(AJ1718*2)+(AP1718*3)+BB1718</f>
        <v>0</v>
      </c>
      <c r="BM1718" s="407"/>
      <c r="BN1718" s="408"/>
      <c r="BO1718" s="404" t="e">
        <f>(BL1718*BR$1712)+(N1718*BR$1713)+(X1718*BR$1714)+(R1718*BR$1715)+(V1718*BR$1716)+(Z1718*BR$1717)</f>
        <v>#REF!</v>
      </c>
      <c r="BP1718" s="404" t="e">
        <f>((AZ1718-BB1718)*BR$1719)+((AT1718-AV1718)*BR$1718)+(H1718*BR$1720)+(P1718*BR$1721)</f>
        <v>#REF!</v>
      </c>
      <c r="BQ1718" s="65" t="s">
        <v>71</v>
      </c>
      <c r="BR1718" s="66" t="e">
        <f>IF(#REF!="B",#REF!,IF(#REF!="C",#REF!,#REF!))</f>
        <v>#REF!</v>
      </c>
      <c r="BS1718" s="787"/>
    </row>
    <row r="1719" spans="1:71" ht="21.75" customHeight="1" x14ac:dyDescent="0.35">
      <c r="A1719" s="779"/>
      <c r="B1719" s="415"/>
      <c r="C1719" s="412" t="str">
        <f>IF(ROSTER!D$14="","",ROSTER!D$14)</f>
        <v/>
      </c>
      <c r="D1719" s="413"/>
      <c r="E1719" s="419"/>
      <c r="F1719" s="421"/>
      <c r="G1719" s="423"/>
      <c r="H1719" s="426"/>
      <c r="I1719" s="427"/>
      <c r="J1719" s="430"/>
      <c r="K1719" s="431"/>
      <c r="L1719" s="434"/>
      <c r="M1719" s="435"/>
      <c r="N1719" s="438" t="s">
        <v>14</v>
      </c>
      <c r="O1719" s="439"/>
      <c r="P1719" s="430"/>
      <c r="Q1719" s="431"/>
      <c r="R1719" s="434"/>
      <c r="S1719" s="441"/>
      <c r="T1719" s="434"/>
      <c r="U1719" s="427"/>
      <c r="V1719" s="441"/>
      <c r="W1719" s="427"/>
      <c r="X1719" s="430"/>
      <c r="Y1719" s="427"/>
      <c r="Z1719" s="430"/>
      <c r="AA1719" s="427"/>
      <c r="AB1719" s="430"/>
      <c r="AC1719" s="431"/>
      <c r="AD1719" s="434"/>
      <c r="AE1719" s="435"/>
      <c r="AF1719" s="444"/>
      <c r="AG1719" s="445"/>
      <c r="AH1719" s="430"/>
      <c r="AI1719" s="431"/>
      <c r="AJ1719" s="434"/>
      <c r="AK1719" s="435"/>
      <c r="AL1719" s="448"/>
      <c r="AM1719" s="449"/>
      <c r="AN1719" s="430"/>
      <c r="AO1719" s="431"/>
      <c r="AP1719" s="434"/>
      <c r="AQ1719" s="435"/>
      <c r="AR1719" s="448"/>
      <c r="AS1719" s="449"/>
      <c r="AT1719" s="452"/>
      <c r="AU1719" s="453"/>
      <c r="AV1719" s="456"/>
      <c r="AW1719" s="457"/>
      <c r="AX1719" s="448"/>
      <c r="AY1719" s="449"/>
      <c r="AZ1719" s="430"/>
      <c r="BA1719" s="431"/>
      <c r="BB1719" s="434"/>
      <c r="BC1719" s="435"/>
      <c r="BD1719" s="448"/>
      <c r="BE1719" s="449"/>
      <c r="BF1719" s="452"/>
      <c r="BG1719" s="453"/>
      <c r="BH1719" s="456"/>
      <c r="BI1719" s="457"/>
      <c r="BJ1719" s="448"/>
      <c r="BK1719" s="449"/>
      <c r="BL1719" s="409"/>
      <c r="BM1719" s="410"/>
      <c r="BN1719" s="411"/>
      <c r="BO1719" s="405"/>
      <c r="BP1719" s="405"/>
      <c r="BQ1719" s="65" t="s">
        <v>72</v>
      </c>
      <c r="BR1719" s="66" t="e">
        <f>IF(#REF!="B",#REF!,IF(#REF!="C",#REF!,#REF!))</f>
        <v>#REF!</v>
      </c>
      <c r="BS1719" s="787"/>
    </row>
    <row r="1720" spans="1:71" ht="21.75" customHeight="1" x14ac:dyDescent="0.35">
      <c r="A1720" s="779"/>
      <c r="B1720" s="414" t="str">
        <f>IF(ROSTER!B16="","",ROSTER!B16)</f>
        <v/>
      </c>
      <c r="C1720" s="416" t="str">
        <f>IF(ROSTER!C$16="","",ROSTER!C$16)</f>
        <v/>
      </c>
      <c r="D1720" s="417"/>
      <c r="E1720" s="418"/>
      <c r="F1720" s="420">
        <f>IF(E1720="y",1,IF(E1720="S",1,0))</f>
        <v>0</v>
      </c>
      <c r="G1720" s="422">
        <f>IF(E1720="S",1,0)</f>
        <v>0</v>
      </c>
      <c r="H1720" s="424"/>
      <c r="I1720" s="425"/>
      <c r="J1720" s="428"/>
      <c r="K1720" s="429"/>
      <c r="L1720" s="432"/>
      <c r="M1720" s="433"/>
      <c r="N1720" s="436">
        <f>L1720+J1720</f>
        <v>0</v>
      </c>
      <c r="O1720" s="437"/>
      <c r="P1720" s="428"/>
      <c r="Q1720" s="429"/>
      <c r="R1720" s="432"/>
      <c r="S1720" s="440"/>
      <c r="T1720" s="432"/>
      <c r="U1720" s="425"/>
      <c r="V1720" s="440"/>
      <c r="W1720" s="425"/>
      <c r="X1720" s="428"/>
      <c r="Y1720" s="425"/>
      <c r="Z1720" s="428"/>
      <c r="AA1720" s="425"/>
      <c r="AB1720" s="428"/>
      <c r="AC1720" s="429"/>
      <c r="AD1720" s="432"/>
      <c r="AE1720" s="433"/>
      <c r="AF1720" s="442">
        <f>IF(AB1720=0,0,(AD1720/AB1720)*100)</f>
        <v>0</v>
      </c>
      <c r="AG1720" s="443"/>
      <c r="AH1720" s="428"/>
      <c r="AI1720" s="429"/>
      <c r="AJ1720" s="432"/>
      <c r="AK1720" s="433"/>
      <c r="AL1720" s="446">
        <f>IF(AH1720=0,0,(AJ1720/AH1720)*100)</f>
        <v>0</v>
      </c>
      <c r="AM1720" s="447"/>
      <c r="AN1720" s="428"/>
      <c r="AO1720" s="429"/>
      <c r="AP1720" s="432"/>
      <c r="AQ1720" s="433"/>
      <c r="AR1720" s="446">
        <f>IF(AN1720=0,0,(AP1720/AN1720)*100)</f>
        <v>0</v>
      </c>
      <c r="AS1720" s="447"/>
      <c r="AT1720" s="450">
        <f>AB1720+AH1720+AN1720</f>
        <v>0</v>
      </c>
      <c r="AU1720" s="451"/>
      <c r="AV1720" s="454">
        <f>AD1720+AJ1720+AP1720</f>
        <v>0</v>
      </c>
      <c r="AW1720" s="455"/>
      <c r="AX1720" s="446">
        <f>IF(AT1720=0,0,(AV1720/AT1720)*100)</f>
        <v>0</v>
      </c>
      <c r="AY1720" s="447"/>
      <c r="AZ1720" s="428"/>
      <c r="BA1720" s="429"/>
      <c r="BB1720" s="432"/>
      <c r="BC1720" s="433"/>
      <c r="BD1720" s="446">
        <f>IF(AZ1720=0,0,(BB1720/AZ1720)*100)</f>
        <v>0</v>
      </c>
      <c r="BE1720" s="447"/>
      <c r="BF1720" s="450">
        <f>AT1720+AZ1720</f>
        <v>0</v>
      </c>
      <c r="BG1720" s="451"/>
      <c r="BH1720" s="454">
        <f>AV1720+BB1720</f>
        <v>0</v>
      </c>
      <c r="BI1720" s="455"/>
      <c r="BJ1720" s="446">
        <f>IF(BF1720=0,0,(BH1720/BF1720)*100)</f>
        <v>0</v>
      </c>
      <c r="BK1720" s="447"/>
      <c r="BL1720" s="406">
        <f>(AD1720*2)+(AJ1720*2)+(AP1720*3)+BB1720</f>
        <v>0</v>
      </c>
      <c r="BM1720" s="407"/>
      <c r="BN1720" s="408"/>
      <c r="BO1720" s="404" t="e">
        <f>(BL1720*BR$1712)+(N1720*BR$1713)+(X1720*BR$1714)+(R1720*BR$1715)+(V1720*BR$1716)+(Z1720*BR$1717)</f>
        <v>#REF!</v>
      </c>
      <c r="BP1720" s="404" t="e">
        <f>((AZ1720-BB1720)*BR$1719)+((AT1720-AV1720)*BR$1718)+(H1720*BR$1720)+(P1720*BR$1721)</f>
        <v>#REF!</v>
      </c>
      <c r="BQ1720" s="65" t="s">
        <v>73</v>
      </c>
      <c r="BR1720" s="66" t="e">
        <f>IF(#REF!="B",#REF!,IF(#REF!="C",#REF!,#REF!))</f>
        <v>#REF!</v>
      </c>
      <c r="BS1720" s="787"/>
    </row>
    <row r="1721" spans="1:71" ht="21.75" customHeight="1" x14ac:dyDescent="0.35">
      <c r="A1721" s="779"/>
      <c r="B1721" s="415"/>
      <c r="C1721" s="412" t="str">
        <f>IF(ROSTER!D$16="","",ROSTER!D$16)</f>
        <v/>
      </c>
      <c r="D1721" s="413"/>
      <c r="E1721" s="419"/>
      <c r="F1721" s="421"/>
      <c r="G1721" s="423"/>
      <c r="H1721" s="426"/>
      <c r="I1721" s="427"/>
      <c r="J1721" s="430"/>
      <c r="K1721" s="431"/>
      <c r="L1721" s="434"/>
      <c r="M1721" s="435"/>
      <c r="N1721" s="438" t="s">
        <v>14</v>
      </c>
      <c r="O1721" s="439"/>
      <c r="P1721" s="430"/>
      <c r="Q1721" s="431"/>
      <c r="R1721" s="434"/>
      <c r="S1721" s="441"/>
      <c r="T1721" s="434"/>
      <c r="U1721" s="427"/>
      <c r="V1721" s="441"/>
      <c r="W1721" s="427"/>
      <c r="X1721" s="430"/>
      <c r="Y1721" s="427"/>
      <c r="Z1721" s="430"/>
      <c r="AA1721" s="427"/>
      <c r="AB1721" s="430"/>
      <c r="AC1721" s="431"/>
      <c r="AD1721" s="434"/>
      <c r="AE1721" s="435"/>
      <c r="AF1721" s="444"/>
      <c r="AG1721" s="445"/>
      <c r="AH1721" s="430"/>
      <c r="AI1721" s="431"/>
      <c r="AJ1721" s="434"/>
      <c r="AK1721" s="435"/>
      <c r="AL1721" s="448"/>
      <c r="AM1721" s="449"/>
      <c r="AN1721" s="430"/>
      <c r="AO1721" s="431"/>
      <c r="AP1721" s="434"/>
      <c r="AQ1721" s="435"/>
      <c r="AR1721" s="448"/>
      <c r="AS1721" s="449"/>
      <c r="AT1721" s="452"/>
      <c r="AU1721" s="453"/>
      <c r="AV1721" s="456"/>
      <c r="AW1721" s="457"/>
      <c r="AX1721" s="448"/>
      <c r="AY1721" s="449"/>
      <c r="AZ1721" s="430"/>
      <c r="BA1721" s="431"/>
      <c r="BB1721" s="434"/>
      <c r="BC1721" s="435"/>
      <c r="BD1721" s="448"/>
      <c r="BE1721" s="449"/>
      <c r="BF1721" s="452"/>
      <c r="BG1721" s="453"/>
      <c r="BH1721" s="456"/>
      <c r="BI1721" s="457"/>
      <c r="BJ1721" s="448"/>
      <c r="BK1721" s="449"/>
      <c r="BL1721" s="409"/>
      <c r="BM1721" s="410"/>
      <c r="BN1721" s="411"/>
      <c r="BO1721" s="405"/>
      <c r="BP1721" s="405"/>
      <c r="BQ1721" s="65" t="s">
        <v>74</v>
      </c>
      <c r="BR1721" s="66" t="e">
        <f>IF(#REF!="B",#REF!,IF(#REF!="C",#REF!,#REF!))</f>
        <v>#REF!</v>
      </c>
      <c r="BS1721" s="787"/>
    </row>
    <row r="1722" spans="1:71" ht="21.75" customHeight="1" x14ac:dyDescent="0.25">
      <c r="A1722" s="779"/>
      <c r="B1722" s="414" t="str">
        <f>IF(ROSTER!B18="","",ROSTER!B18)</f>
        <v/>
      </c>
      <c r="C1722" s="416" t="str">
        <f>IF(ROSTER!C$18="","",ROSTER!C$18)</f>
        <v/>
      </c>
      <c r="D1722" s="417"/>
      <c r="E1722" s="418"/>
      <c r="F1722" s="420">
        <f>IF(E1722="y",1,IF(E1722="S",1,0))</f>
        <v>0</v>
      </c>
      <c r="G1722" s="422">
        <f>IF(E1722="S",1,0)</f>
        <v>0</v>
      </c>
      <c r="H1722" s="424"/>
      <c r="I1722" s="425"/>
      <c r="J1722" s="428"/>
      <c r="K1722" s="429"/>
      <c r="L1722" s="432"/>
      <c r="M1722" s="433"/>
      <c r="N1722" s="436">
        <f>L1722+J1722</f>
        <v>0</v>
      </c>
      <c r="O1722" s="437"/>
      <c r="P1722" s="428"/>
      <c r="Q1722" s="429"/>
      <c r="R1722" s="432"/>
      <c r="S1722" s="440"/>
      <c r="T1722" s="432"/>
      <c r="U1722" s="425"/>
      <c r="V1722" s="440"/>
      <c r="W1722" s="425"/>
      <c r="X1722" s="428"/>
      <c r="Y1722" s="425"/>
      <c r="Z1722" s="428"/>
      <c r="AA1722" s="425"/>
      <c r="AB1722" s="428"/>
      <c r="AC1722" s="429"/>
      <c r="AD1722" s="432"/>
      <c r="AE1722" s="433"/>
      <c r="AF1722" s="442">
        <f>IF(AB1722=0,0,(AD1722/AB1722)*100)</f>
        <v>0</v>
      </c>
      <c r="AG1722" s="443"/>
      <c r="AH1722" s="428"/>
      <c r="AI1722" s="429"/>
      <c r="AJ1722" s="432"/>
      <c r="AK1722" s="433"/>
      <c r="AL1722" s="446">
        <f>IF(AH1722=0,0,(AJ1722/AH1722)*100)</f>
        <v>0</v>
      </c>
      <c r="AM1722" s="447"/>
      <c r="AN1722" s="428"/>
      <c r="AO1722" s="429"/>
      <c r="AP1722" s="432"/>
      <c r="AQ1722" s="433"/>
      <c r="AR1722" s="446">
        <f>IF(AN1722=0,0,(AP1722/AN1722)*100)</f>
        <v>0</v>
      </c>
      <c r="AS1722" s="447"/>
      <c r="AT1722" s="450">
        <f>AB1722+AH1722+AN1722</f>
        <v>0</v>
      </c>
      <c r="AU1722" s="451"/>
      <c r="AV1722" s="454">
        <f>AD1722+AJ1722+AP1722</f>
        <v>0</v>
      </c>
      <c r="AW1722" s="455"/>
      <c r="AX1722" s="446">
        <f>IF(AT1722=0,0,(AV1722/AT1722)*100)</f>
        <v>0</v>
      </c>
      <c r="AY1722" s="447"/>
      <c r="AZ1722" s="428"/>
      <c r="BA1722" s="429"/>
      <c r="BB1722" s="432"/>
      <c r="BC1722" s="433"/>
      <c r="BD1722" s="446">
        <f>IF(AZ1722=0,0,(BB1722/AZ1722)*100)</f>
        <v>0</v>
      </c>
      <c r="BE1722" s="447"/>
      <c r="BF1722" s="450">
        <f>AT1722+AZ1722</f>
        <v>0</v>
      </c>
      <c r="BG1722" s="451"/>
      <c r="BH1722" s="454">
        <f>AV1722+BB1722</f>
        <v>0</v>
      </c>
      <c r="BI1722" s="455"/>
      <c r="BJ1722" s="446">
        <f>IF(BF1722=0,0,(BH1722/BF1722)*100)</f>
        <v>0</v>
      </c>
      <c r="BK1722" s="447"/>
      <c r="BL1722" s="406">
        <f>(AD1722*2)+(AJ1722*2)+(AP1722*3)+BB1722</f>
        <v>0</v>
      </c>
      <c r="BM1722" s="407"/>
      <c r="BN1722" s="408"/>
      <c r="BO1722" s="404" t="e">
        <f>(BL1722*BR$1712)+(N1722*BR$1713)+(X1722*BR$1714)+(R1722*BR$1715)+(V1722*BR$1716)+(Z1722*BR$1717)</f>
        <v>#REF!</v>
      </c>
      <c r="BP1722" s="404" t="e">
        <f>((AZ1722-BB1722)*BR$1719)+((AT1722-AV1722)*BR$1718)+(H1722*BR$1720)+(P1722*BR$1721)</f>
        <v>#REF!</v>
      </c>
      <c r="BQ1722" s="53"/>
      <c r="BR1722" s="53"/>
      <c r="BS1722" s="787"/>
    </row>
    <row r="1723" spans="1:71" ht="21.75" customHeight="1" x14ac:dyDescent="0.25">
      <c r="A1723" s="779"/>
      <c r="B1723" s="415"/>
      <c r="C1723" s="412" t="str">
        <f>IF(ROSTER!D$18="","",ROSTER!D$18)</f>
        <v/>
      </c>
      <c r="D1723" s="413"/>
      <c r="E1723" s="419"/>
      <c r="F1723" s="421"/>
      <c r="G1723" s="423"/>
      <c r="H1723" s="426"/>
      <c r="I1723" s="427"/>
      <c r="J1723" s="430"/>
      <c r="K1723" s="431"/>
      <c r="L1723" s="434"/>
      <c r="M1723" s="435"/>
      <c r="N1723" s="438"/>
      <c r="O1723" s="439"/>
      <c r="P1723" s="430"/>
      <c r="Q1723" s="431"/>
      <c r="R1723" s="434"/>
      <c r="S1723" s="441"/>
      <c r="T1723" s="434"/>
      <c r="U1723" s="427"/>
      <c r="V1723" s="441"/>
      <c r="W1723" s="427"/>
      <c r="X1723" s="430"/>
      <c r="Y1723" s="427"/>
      <c r="Z1723" s="430"/>
      <c r="AA1723" s="427"/>
      <c r="AB1723" s="430"/>
      <c r="AC1723" s="431"/>
      <c r="AD1723" s="434"/>
      <c r="AE1723" s="435"/>
      <c r="AF1723" s="444"/>
      <c r="AG1723" s="445"/>
      <c r="AH1723" s="430"/>
      <c r="AI1723" s="431"/>
      <c r="AJ1723" s="434"/>
      <c r="AK1723" s="435"/>
      <c r="AL1723" s="448"/>
      <c r="AM1723" s="449"/>
      <c r="AN1723" s="430"/>
      <c r="AO1723" s="431"/>
      <c r="AP1723" s="434"/>
      <c r="AQ1723" s="435"/>
      <c r="AR1723" s="448"/>
      <c r="AS1723" s="449"/>
      <c r="AT1723" s="452"/>
      <c r="AU1723" s="453"/>
      <c r="AV1723" s="456"/>
      <c r="AW1723" s="457"/>
      <c r="AX1723" s="448"/>
      <c r="AY1723" s="449"/>
      <c r="AZ1723" s="430"/>
      <c r="BA1723" s="431"/>
      <c r="BB1723" s="434"/>
      <c r="BC1723" s="435"/>
      <c r="BD1723" s="448"/>
      <c r="BE1723" s="449"/>
      <c r="BF1723" s="452"/>
      <c r="BG1723" s="453"/>
      <c r="BH1723" s="456"/>
      <c r="BI1723" s="457"/>
      <c r="BJ1723" s="448"/>
      <c r="BK1723" s="449"/>
      <c r="BL1723" s="409"/>
      <c r="BM1723" s="410"/>
      <c r="BN1723" s="411"/>
      <c r="BO1723" s="405"/>
      <c r="BP1723" s="405"/>
      <c r="BQ1723" s="53"/>
      <c r="BR1723" s="53"/>
      <c r="BS1723" s="779"/>
    </row>
    <row r="1724" spans="1:71" ht="21.75" customHeight="1" x14ac:dyDescent="0.25">
      <c r="A1724" s="779"/>
      <c r="B1724" s="414" t="str">
        <f>IF(ROSTER!B20="","",ROSTER!B20)</f>
        <v/>
      </c>
      <c r="C1724" s="416" t="str">
        <f>IF(ROSTER!C$20="","",ROSTER!C$20)</f>
        <v/>
      </c>
      <c r="D1724" s="417"/>
      <c r="E1724" s="418"/>
      <c r="F1724" s="420">
        <f>IF(E1724="y",1,IF(E1724="S",1,0))</f>
        <v>0</v>
      </c>
      <c r="G1724" s="422">
        <f>IF(E1724="S",1,0)</f>
        <v>0</v>
      </c>
      <c r="H1724" s="424"/>
      <c r="I1724" s="425"/>
      <c r="J1724" s="428"/>
      <c r="K1724" s="429"/>
      <c r="L1724" s="432"/>
      <c r="M1724" s="433"/>
      <c r="N1724" s="436">
        <f>L1724+J1724</f>
        <v>0</v>
      </c>
      <c r="O1724" s="437"/>
      <c r="P1724" s="428"/>
      <c r="Q1724" s="429"/>
      <c r="R1724" s="432"/>
      <c r="S1724" s="440"/>
      <c r="T1724" s="432"/>
      <c r="U1724" s="425"/>
      <c r="V1724" s="440"/>
      <c r="W1724" s="425"/>
      <c r="X1724" s="428"/>
      <c r="Y1724" s="425"/>
      <c r="Z1724" s="428"/>
      <c r="AA1724" s="425"/>
      <c r="AB1724" s="428"/>
      <c r="AC1724" s="429"/>
      <c r="AD1724" s="432"/>
      <c r="AE1724" s="433"/>
      <c r="AF1724" s="442">
        <f>IF(AB1724=0,0,(AD1724/AB1724)*100)</f>
        <v>0</v>
      </c>
      <c r="AG1724" s="443"/>
      <c r="AH1724" s="428"/>
      <c r="AI1724" s="429"/>
      <c r="AJ1724" s="432"/>
      <c r="AK1724" s="433"/>
      <c r="AL1724" s="446">
        <f>IF(AH1724=0,0,(AJ1724/AH1724)*100)</f>
        <v>0</v>
      </c>
      <c r="AM1724" s="447"/>
      <c r="AN1724" s="428"/>
      <c r="AO1724" s="429"/>
      <c r="AP1724" s="432"/>
      <c r="AQ1724" s="433"/>
      <c r="AR1724" s="446">
        <f>IF(AN1724=0,0,(AP1724/AN1724)*100)</f>
        <v>0</v>
      </c>
      <c r="AS1724" s="447"/>
      <c r="AT1724" s="450">
        <f>AB1724+AH1724+AN1724</f>
        <v>0</v>
      </c>
      <c r="AU1724" s="451"/>
      <c r="AV1724" s="454">
        <f>AD1724+AJ1724+AP1724</f>
        <v>0</v>
      </c>
      <c r="AW1724" s="455"/>
      <c r="AX1724" s="446">
        <f>IF(AT1724=0,0,(AV1724/AT1724)*100)</f>
        <v>0</v>
      </c>
      <c r="AY1724" s="447"/>
      <c r="AZ1724" s="428"/>
      <c r="BA1724" s="429"/>
      <c r="BB1724" s="432"/>
      <c r="BC1724" s="433"/>
      <c r="BD1724" s="446">
        <f>IF(AZ1724=0,0,(BB1724/AZ1724)*100)</f>
        <v>0</v>
      </c>
      <c r="BE1724" s="447"/>
      <c r="BF1724" s="450">
        <f>AT1724+AZ1724</f>
        <v>0</v>
      </c>
      <c r="BG1724" s="451"/>
      <c r="BH1724" s="454">
        <f>AV1724+BB1724</f>
        <v>0</v>
      </c>
      <c r="BI1724" s="455"/>
      <c r="BJ1724" s="446">
        <f>IF(BF1724=0,0,(BH1724/BF1724)*100)</f>
        <v>0</v>
      </c>
      <c r="BK1724" s="447"/>
      <c r="BL1724" s="406">
        <f>(AD1724*2)+(AJ1724*2)+(AP1724*3)+BB1724</f>
        <v>0</v>
      </c>
      <c r="BM1724" s="407"/>
      <c r="BN1724" s="408"/>
      <c r="BO1724" s="404" t="e">
        <f>(BL1724*BR$1712)+(N1724*BR$1713)+(X1724*BR$1714)+(R1724*BR$1715)+(V1724*BR$1716)+(Z1724*BR$1717)</f>
        <v>#REF!</v>
      </c>
      <c r="BP1724" s="404" t="e">
        <f>((AZ1724-BB1724)*BR$1719)+((AT1724-AV1724)*BR$1718)+(H1724*BR$1720)+(P1724*BR$1721)</f>
        <v>#REF!</v>
      </c>
      <c r="BQ1724" s="53"/>
      <c r="BR1724" s="53"/>
      <c r="BS1724" s="779"/>
    </row>
    <row r="1725" spans="1:71" ht="21.75" customHeight="1" x14ac:dyDescent="0.25">
      <c r="A1725" s="779"/>
      <c r="B1725" s="415"/>
      <c r="C1725" s="412" t="str">
        <f>IF(ROSTER!D$20="","",ROSTER!D$20)</f>
        <v/>
      </c>
      <c r="D1725" s="413"/>
      <c r="E1725" s="419"/>
      <c r="F1725" s="421"/>
      <c r="G1725" s="423"/>
      <c r="H1725" s="426"/>
      <c r="I1725" s="427"/>
      <c r="J1725" s="430"/>
      <c r="K1725" s="431"/>
      <c r="L1725" s="434"/>
      <c r="M1725" s="435"/>
      <c r="N1725" s="438" t="s">
        <v>14</v>
      </c>
      <c r="O1725" s="439"/>
      <c r="P1725" s="430"/>
      <c r="Q1725" s="431"/>
      <c r="R1725" s="434"/>
      <c r="S1725" s="441"/>
      <c r="T1725" s="434"/>
      <c r="U1725" s="427"/>
      <c r="V1725" s="441"/>
      <c r="W1725" s="427"/>
      <c r="X1725" s="430"/>
      <c r="Y1725" s="427"/>
      <c r="Z1725" s="430"/>
      <c r="AA1725" s="427"/>
      <c r="AB1725" s="430"/>
      <c r="AC1725" s="431"/>
      <c r="AD1725" s="434"/>
      <c r="AE1725" s="435"/>
      <c r="AF1725" s="444"/>
      <c r="AG1725" s="445"/>
      <c r="AH1725" s="430"/>
      <c r="AI1725" s="431"/>
      <c r="AJ1725" s="434"/>
      <c r="AK1725" s="435"/>
      <c r="AL1725" s="448"/>
      <c r="AM1725" s="449"/>
      <c r="AN1725" s="430"/>
      <c r="AO1725" s="431"/>
      <c r="AP1725" s="434"/>
      <c r="AQ1725" s="435"/>
      <c r="AR1725" s="448"/>
      <c r="AS1725" s="449"/>
      <c r="AT1725" s="452"/>
      <c r="AU1725" s="453"/>
      <c r="AV1725" s="456"/>
      <c r="AW1725" s="457"/>
      <c r="AX1725" s="448"/>
      <c r="AY1725" s="449"/>
      <c r="AZ1725" s="430"/>
      <c r="BA1725" s="431"/>
      <c r="BB1725" s="434"/>
      <c r="BC1725" s="435"/>
      <c r="BD1725" s="448"/>
      <c r="BE1725" s="449"/>
      <c r="BF1725" s="452"/>
      <c r="BG1725" s="453"/>
      <c r="BH1725" s="456"/>
      <c r="BI1725" s="457"/>
      <c r="BJ1725" s="448"/>
      <c r="BK1725" s="449"/>
      <c r="BL1725" s="409"/>
      <c r="BM1725" s="410"/>
      <c r="BN1725" s="411"/>
      <c r="BO1725" s="405"/>
      <c r="BP1725" s="405"/>
      <c r="BQ1725" s="53"/>
      <c r="BR1725" s="53"/>
      <c r="BS1725" s="779"/>
    </row>
    <row r="1726" spans="1:71" ht="21.75" customHeight="1" x14ac:dyDescent="0.25">
      <c r="A1726" s="779"/>
      <c r="B1726" s="414" t="str">
        <f>IF(ROSTER!B22="","",ROSTER!B22)</f>
        <v/>
      </c>
      <c r="C1726" s="416" t="str">
        <f>IF(ROSTER!C$22="","",ROSTER!C$22)</f>
        <v/>
      </c>
      <c r="D1726" s="417"/>
      <c r="E1726" s="418"/>
      <c r="F1726" s="420">
        <f>IF(E1726="y",1,IF(E1726="S",1,0))</f>
        <v>0</v>
      </c>
      <c r="G1726" s="422">
        <f>IF(E1726="S",1,0)</f>
        <v>0</v>
      </c>
      <c r="H1726" s="424"/>
      <c r="I1726" s="425"/>
      <c r="J1726" s="428"/>
      <c r="K1726" s="429"/>
      <c r="L1726" s="432"/>
      <c r="M1726" s="433"/>
      <c r="N1726" s="436">
        <f>L1726+J1726</f>
        <v>0</v>
      </c>
      <c r="O1726" s="437"/>
      <c r="P1726" s="428"/>
      <c r="Q1726" s="429"/>
      <c r="R1726" s="432"/>
      <c r="S1726" s="440"/>
      <c r="T1726" s="432"/>
      <c r="U1726" s="425"/>
      <c r="V1726" s="440"/>
      <c r="W1726" s="425"/>
      <c r="X1726" s="428"/>
      <c r="Y1726" s="425"/>
      <c r="Z1726" s="428"/>
      <c r="AA1726" s="425"/>
      <c r="AB1726" s="428"/>
      <c r="AC1726" s="429"/>
      <c r="AD1726" s="432"/>
      <c r="AE1726" s="433"/>
      <c r="AF1726" s="442">
        <f>IF(AB1726=0,0,(AD1726/AB1726)*100)</f>
        <v>0</v>
      </c>
      <c r="AG1726" s="443"/>
      <c r="AH1726" s="428"/>
      <c r="AI1726" s="429"/>
      <c r="AJ1726" s="432"/>
      <c r="AK1726" s="433"/>
      <c r="AL1726" s="446">
        <f>IF(AH1726=0,0,(AJ1726/AH1726)*100)</f>
        <v>0</v>
      </c>
      <c r="AM1726" s="447"/>
      <c r="AN1726" s="428"/>
      <c r="AO1726" s="429"/>
      <c r="AP1726" s="432"/>
      <c r="AQ1726" s="433"/>
      <c r="AR1726" s="446">
        <f>IF(AN1726=0,0,(AP1726/AN1726)*100)</f>
        <v>0</v>
      </c>
      <c r="AS1726" s="447"/>
      <c r="AT1726" s="450">
        <f>AB1726+AH1726+AN1726</f>
        <v>0</v>
      </c>
      <c r="AU1726" s="451"/>
      <c r="AV1726" s="454">
        <f>AD1726+AJ1726+AP1726</f>
        <v>0</v>
      </c>
      <c r="AW1726" s="455"/>
      <c r="AX1726" s="446">
        <f>IF(AT1726=0,0,(AV1726/AT1726)*100)</f>
        <v>0</v>
      </c>
      <c r="AY1726" s="447"/>
      <c r="AZ1726" s="428"/>
      <c r="BA1726" s="429"/>
      <c r="BB1726" s="432"/>
      <c r="BC1726" s="433"/>
      <c r="BD1726" s="446">
        <f>IF(AZ1726=0,0,(BB1726/AZ1726)*100)</f>
        <v>0</v>
      </c>
      <c r="BE1726" s="447"/>
      <c r="BF1726" s="450">
        <f>AT1726+AZ1726</f>
        <v>0</v>
      </c>
      <c r="BG1726" s="451"/>
      <c r="BH1726" s="454">
        <f>AV1726+BB1726</f>
        <v>0</v>
      </c>
      <c r="BI1726" s="455"/>
      <c r="BJ1726" s="446">
        <f>IF(BF1726=0,0,(BH1726/BF1726)*100)</f>
        <v>0</v>
      </c>
      <c r="BK1726" s="447"/>
      <c r="BL1726" s="406">
        <f>(AD1726*2)+(AJ1726*2)+(AP1726*3)+BB1726</f>
        <v>0</v>
      </c>
      <c r="BM1726" s="407"/>
      <c r="BN1726" s="408"/>
      <c r="BO1726" s="404" t="e">
        <f>(BL1726*BR$1712)+(N1726*BR$1713)+(X1726*BR$1714)+(R1726*BR$1715)+(V1726*BR$1716)+(Z1726*BR$1717)</f>
        <v>#REF!</v>
      </c>
      <c r="BP1726" s="404" t="e">
        <f>((AZ1726-BB1726)*BR$1719)+((AT1726-AV1726)*BR$1718)+(H1726*BR$1720)+(P1726*BR$1721)</f>
        <v>#REF!</v>
      </c>
      <c r="BQ1726" s="53"/>
      <c r="BR1726" s="53"/>
      <c r="BS1726" s="779"/>
    </row>
    <row r="1727" spans="1:71" ht="21.75" customHeight="1" x14ac:dyDescent="0.25">
      <c r="A1727" s="779"/>
      <c r="B1727" s="415"/>
      <c r="C1727" s="412" t="str">
        <f>IF(ROSTER!D$22="","",ROSTER!D$22)</f>
        <v/>
      </c>
      <c r="D1727" s="413"/>
      <c r="E1727" s="419"/>
      <c r="F1727" s="421"/>
      <c r="G1727" s="423"/>
      <c r="H1727" s="426"/>
      <c r="I1727" s="427"/>
      <c r="J1727" s="430"/>
      <c r="K1727" s="431"/>
      <c r="L1727" s="434"/>
      <c r="M1727" s="435"/>
      <c r="N1727" s="438" t="s">
        <v>14</v>
      </c>
      <c r="O1727" s="439"/>
      <c r="P1727" s="430"/>
      <c r="Q1727" s="431"/>
      <c r="R1727" s="434"/>
      <c r="S1727" s="441"/>
      <c r="T1727" s="434"/>
      <c r="U1727" s="427"/>
      <c r="V1727" s="441"/>
      <c r="W1727" s="427"/>
      <c r="X1727" s="430"/>
      <c r="Y1727" s="427"/>
      <c r="Z1727" s="430"/>
      <c r="AA1727" s="427"/>
      <c r="AB1727" s="430"/>
      <c r="AC1727" s="431"/>
      <c r="AD1727" s="434"/>
      <c r="AE1727" s="435"/>
      <c r="AF1727" s="444"/>
      <c r="AG1727" s="445"/>
      <c r="AH1727" s="430"/>
      <c r="AI1727" s="431"/>
      <c r="AJ1727" s="434"/>
      <c r="AK1727" s="435"/>
      <c r="AL1727" s="448"/>
      <c r="AM1727" s="449"/>
      <c r="AN1727" s="430"/>
      <c r="AO1727" s="431"/>
      <c r="AP1727" s="434"/>
      <c r="AQ1727" s="435"/>
      <c r="AR1727" s="448"/>
      <c r="AS1727" s="449"/>
      <c r="AT1727" s="452"/>
      <c r="AU1727" s="453"/>
      <c r="AV1727" s="456"/>
      <c r="AW1727" s="457"/>
      <c r="AX1727" s="448"/>
      <c r="AY1727" s="449"/>
      <c r="AZ1727" s="430"/>
      <c r="BA1727" s="431"/>
      <c r="BB1727" s="434"/>
      <c r="BC1727" s="435"/>
      <c r="BD1727" s="448"/>
      <c r="BE1727" s="449"/>
      <c r="BF1727" s="452"/>
      <c r="BG1727" s="453"/>
      <c r="BH1727" s="456"/>
      <c r="BI1727" s="457"/>
      <c r="BJ1727" s="448"/>
      <c r="BK1727" s="449"/>
      <c r="BL1727" s="409"/>
      <c r="BM1727" s="410"/>
      <c r="BN1727" s="411"/>
      <c r="BO1727" s="405"/>
      <c r="BP1727" s="405"/>
      <c r="BQ1727" s="53"/>
      <c r="BR1727" s="53"/>
      <c r="BS1727" s="779"/>
    </row>
    <row r="1728" spans="1:71" ht="21.75" customHeight="1" x14ac:dyDescent="0.25">
      <c r="A1728" s="779"/>
      <c r="B1728" s="414" t="str">
        <f>IF(ROSTER!B24="","",ROSTER!B24)</f>
        <v/>
      </c>
      <c r="C1728" s="416" t="str">
        <f>IF(ROSTER!C$24="","",ROSTER!C$24)</f>
        <v/>
      </c>
      <c r="D1728" s="417"/>
      <c r="E1728" s="418"/>
      <c r="F1728" s="420">
        <f>IF(E1728="y",1,IF(E1728="S",1,0))</f>
        <v>0</v>
      </c>
      <c r="G1728" s="422">
        <f>IF(E1728="S",1,0)</f>
        <v>0</v>
      </c>
      <c r="H1728" s="424"/>
      <c r="I1728" s="425"/>
      <c r="J1728" s="428"/>
      <c r="K1728" s="429"/>
      <c r="L1728" s="432"/>
      <c r="M1728" s="433"/>
      <c r="N1728" s="436">
        <f>L1728+J1728</f>
        <v>0</v>
      </c>
      <c r="O1728" s="437"/>
      <c r="P1728" s="428"/>
      <c r="Q1728" s="429"/>
      <c r="R1728" s="432"/>
      <c r="S1728" s="440"/>
      <c r="T1728" s="432"/>
      <c r="U1728" s="425"/>
      <c r="V1728" s="440"/>
      <c r="W1728" s="425"/>
      <c r="X1728" s="428"/>
      <c r="Y1728" s="425"/>
      <c r="Z1728" s="428"/>
      <c r="AA1728" s="425"/>
      <c r="AB1728" s="428"/>
      <c r="AC1728" s="429"/>
      <c r="AD1728" s="432"/>
      <c r="AE1728" s="433"/>
      <c r="AF1728" s="442">
        <f>IF(AB1728=0,0,(AD1728/AB1728)*100)</f>
        <v>0</v>
      </c>
      <c r="AG1728" s="443"/>
      <c r="AH1728" s="428"/>
      <c r="AI1728" s="429"/>
      <c r="AJ1728" s="432"/>
      <c r="AK1728" s="433"/>
      <c r="AL1728" s="446">
        <f>IF(AH1728=0,0,(AJ1728/AH1728)*100)</f>
        <v>0</v>
      </c>
      <c r="AM1728" s="447"/>
      <c r="AN1728" s="428"/>
      <c r="AO1728" s="429"/>
      <c r="AP1728" s="432"/>
      <c r="AQ1728" s="433"/>
      <c r="AR1728" s="446">
        <f>IF(AN1728=0,0,(AP1728/AN1728)*100)</f>
        <v>0</v>
      </c>
      <c r="AS1728" s="447"/>
      <c r="AT1728" s="450">
        <f>AB1728+AH1728+AN1728</f>
        <v>0</v>
      </c>
      <c r="AU1728" s="451"/>
      <c r="AV1728" s="454">
        <f>AD1728+AJ1728+AP1728</f>
        <v>0</v>
      </c>
      <c r="AW1728" s="455"/>
      <c r="AX1728" s="446">
        <f>IF(AT1728=0,0,(AV1728/AT1728)*100)</f>
        <v>0</v>
      </c>
      <c r="AY1728" s="447"/>
      <c r="AZ1728" s="428"/>
      <c r="BA1728" s="429"/>
      <c r="BB1728" s="432"/>
      <c r="BC1728" s="433"/>
      <c r="BD1728" s="446">
        <f>IF(AZ1728=0,0,(BB1728/AZ1728)*100)</f>
        <v>0</v>
      </c>
      <c r="BE1728" s="447"/>
      <c r="BF1728" s="450">
        <f>AT1728+AZ1728</f>
        <v>0</v>
      </c>
      <c r="BG1728" s="451"/>
      <c r="BH1728" s="454">
        <f>AV1728+BB1728</f>
        <v>0</v>
      </c>
      <c r="BI1728" s="455"/>
      <c r="BJ1728" s="446">
        <f>IF(BF1728=0,0,(BH1728/BF1728)*100)</f>
        <v>0</v>
      </c>
      <c r="BK1728" s="447"/>
      <c r="BL1728" s="406">
        <f>(AD1728*2)+(AJ1728*2)+(AP1728*3)+BB1728</f>
        <v>0</v>
      </c>
      <c r="BM1728" s="407"/>
      <c r="BN1728" s="408"/>
      <c r="BO1728" s="404" t="e">
        <f>(BL1728*BR$1712)+(N1728*BR$1713)+(X1728*BR$1714)+(R1728*BR$1715)+(V1728*BR$1716)+(Z1728*BR$1717)</f>
        <v>#REF!</v>
      </c>
      <c r="BP1728" s="404" t="e">
        <f>((AZ1728-BB1728)*BR$1719)+((AT1728-AV1728)*BR$1718)+(H1728*BR$1720)+(P1728*BR$1721)</f>
        <v>#REF!</v>
      </c>
      <c r="BQ1728" s="53"/>
      <c r="BR1728" s="53"/>
      <c r="BS1728" s="779"/>
    </row>
    <row r="1729" spans="1:71" ht="21.75" customHeight="1" x14ac:dyDescent="0.25">
      <c r="A1729" s="779"/>
      <c r="B1729" s="415"/>
      <c r="C1729" s="412" t="str">
        <f>IF(ROSTER!D$24="","",ROSTER!D$24)</f>
        <v/>
      </c>
      <c r="D1729" s="413"/>
      <c r="E1729" s="419"/>
      <c r="F1729" s="421"/>
      <c r="G1729" s="423"/>
      <c r="H1729" s="426"/>
      <c r="I1729" s="427"/>
      <c r="J1729" s="430"/>
      <c r="K1729" s="431"/>
      <c r="L1729" s="434"/>
      <c r="M1729" s="435"/>
      <c r="N1729" s="438" t="s">
        <v>14</v>
      </c>
      <c r="O1729" s="439"/>
      <c r="P1729" s="430"/>
      <c r="Q1729" s="431"/>
      <c r="R1729" s="434"/>
      <c r="S1729" s="441"/>
      <c r="T1729" s="434"/>
      <c r="U1729" s="427"/>
      <c r="V1729" s="441"/>
      <c r="W1729" s="427"/>
      <c r="X1729" s="430"/>
      <c r="Y1729" s="427"/>
      <c r="Z1729" s="430"/>
      <c r="AA1729" s="427"/>
      <c r="AB1729" s="430"/>
      <c r="AC1729" s="431"/>
      <c r="AD1729" s="434"/>
      <c r="AE1729" s="435"/>
      <c r="AF1729" s="444"/>
      <c r="AG1729" s="445"/>
      <c r="AH1729" s="430"/>
      <c r="AI1729" s="431"/>
      <c r="AJ1729" s="434"/>
      <c r="AK1729" s="435"/>
      <c r="AL1729" s="448"/>
      <c r="AM1729" s="449"/>
      <c r="AN1729" s="430"/>
      <c r="AO1729" s="431"/>
      <c r="AP1729" s="434"/>
      <c r="AQ1729" s="435"/>
      <c r="AR1729" s="448"/>
      <c r="AS1729" s="449"/>
      <c r="AT1729" s="452"/>
      <c r="AU1729" s="453"/>
      <c r="AV1729" s="456"/>
      <c r="AW1729" s="457"/>
      <c r="AX1729" s="448"/>
      <c r="AY1729" s="449"/>
      <c r="AZ1729" s="430"/>
      <c r="BA1729" s="431"/>
      <c r="BB1729" s="434"/>
      <c r="BC1729" s="435"/>
      <c r="BD1729" s="448"/>
      <c r="BE1729" s="449"/>
      <c r="BF1729" s="452"/>
      <c r="BG1729" s="453"/>
      <c r="BH1729" s="456"/>
      <c r="BI1729" s="457"/>
      <c r="BJ1729" s="448"/>
      <c r="BK1729" s="449"/>
      <c r="BL1729" s="409"/>
      <c r="BM1729" s="410"/>
      <c r="BN1729" s="411"/>
      <c r="BO1729" s="405"/>
      <c r="BP1729" s="405"/>
      <c r="BQ1729" s="53"/>
      <c r="BR1729" s="53"/>
      <c r="BS1729" s="779"/>
    </row>
    <row r="1730" spans="1:71" ht="21.75" customHeight="1" x14ac:dyDescent="0.25">
      <c r="A1730" s="779"/>
      <c r="B1730" s="414" t="str">
        <f>IF(ROSTER!B26="","",ROSTER!B26)</f>
        <v/>
      </c>
      <c r="C1730" s="416" t="str">
        <f>IF(ROSTER!C$26="","",ROSTER!C$26)</f>
        <v/>
      </c>
      <c r="D1730" s="417"/>
      <c r="E1730" s="418"/>
      <c r="F1730" s="420">
        <f>IF(E1730="y",1,IF(E1730="S",1,0))</f>
        <v>0</v>
      </c>
      <c r="G1730" s="422">
        <f>IF(E1730="S",1,0)</f>
        <v>0</v>
      </c>
      <c r="H1730" s="424"/>
      <c r="I1730" s="425"/>
      <c r="J1730" s="428"/>
      <c r="K1730" s="429"/>
      <c r="L1730" s="432"/>
      <c r="M1730" s="433"/>
      <c r="N1730" s="436">
        <f>L1730+J1730</f>
        <v>0</v>
      </c>
      <c r="O1730" s="437"/>
      <c r="P1730" s="428"/>
      <c r="Q1730" s="429"/>
      <c r="R1730" s="432"/>
      <c r="S1730" s="440"/>
      <c r="T1730" s="432"/>
      <c r="U1730" s="425"/>
      <c r="V1730" s="440"/>
      <c r="W1730" s="425"/>
      <c r="X1730" s="428"/>
      <c r="Y1730" s="425"/>
      <c r="Z1730" s="428"/>
      <c r="AA1730" s="425"/>
      <c r="AB1730" s="428"/>
      <c r="AC1730" s="429"/>
      <c r="AD1730" s="432"/>
      <c r="AE1730" s="433"/>
      <c r="AF1730" s="442">
        <f>IF(AB1730=0,0,(AD1730/AB1730)*100)</f>
        <v>0</v>
      </c>
      <c r="AG1730" s="443"/>
      <c r="AH1730" s="428"/>
      <c r="AI1730" s="429"/>
      <c r="AJ1730" s="432"/>
      <c r="AK1730" s="433"/>
      <c r="AL1730" s="446">
        <f>IF(AH1730=0,0,(AJ1730/AH1730)*100)</f>
        <v>0</v>
      </c>
      <c r="AM1730" s="447"/>
      <c r="AN1730" s="428"/>
      <c r="AO1730" s="429"/>
      <c r="AP1730" s="432"/>
      <c r="AQ1730" s="433"/>
      <c r="AR1730" s="446">
        <f>IF(AN1730=0,0,(AP1730/AN1730)*100)</f>
        <v>0</v>
      </c>
      <c r="AS1730" s="447"/>
      <c r="AT1730" s="450">
        <f>AB1730+AH1730+AN1730</f>
        <v>0</v>
      </c>
      <c r="AU1730" s="451"/>
      <c r="AV1730" s="454">
        <f>AD1730+AJ1730+AP1730</f>
        <v>0</v>
      </c>
      <c r="AW1730" s="455"/>
      <c r="AX1730" s="446">
        <f>IF(AT1730=0,0,(AV1730/AT1730)*100)</f>
        <v>0</v>
      </c>
      <c r="AY1730" s="447"/>
      <c r="AZ1730" s="428"/>
      <c r="BA1730" s="429"/>
      <c r="BB1730" s="432"/>
      <c r="BC1730" s="433"/>
      <c r="BD1730" s="446">
        <f>IF(AZ1730=0,0,(BB1730/AZ1730)*100)</f>
        <v>0</v>
      </c>
      <c r="BE1730" s="447"/>
      <c r="BF1730" s="450">
        <f>AT1730+AZ1730</f>
        <v>0</v>
      </c>
      <c r="BG1730" s="451"/>
      <c r="BH1730" s="454">
        <f>AV1730+BB1730</f>
        <v>0</v>
      </c>
      <c r="BI1730" s="455"/>
      <c r="BJ1730" s="446">
        <f>IF(BF1730=0,0,(BH1730/BF1730)*100)</f>
        <v>0</v>
      </c>
      <c r="BK1730" s="447"/>
      <c r="BL1730" s="406">
        <f>(AD1730*2)+(AJ1730*2)+(AP1730*3)+BB1730</f>
        <v>0</v>
      </c>
      <c r="BM1730" s="407"/>
      <c r="BN1730" s="408"/>
      <c r="BO1730" s="404" t="e">
        <f>(BL1730*BR$1712)+(N1730*BR$1713)+(X1730*BR$1714)+(R1730*BR$1715)+(V1730*BR$1716)+(Z1730*BR$1717)</f>
        <v>#REF!</v>
      </c>
      <c r="BP1730" s="404" t="e">
        <f>((AZ1730-BB1730)*BR$1719)+((AT1730-AV1730)*BR$1718)+(H1730*BR$1720)+(P1730*BR$1721)</f>
        <v>#REF!</v>
      </c>
      <c r="BQ1730" s="53"/>
      <c r="BR1730" s="53"/>
      <c r="BS1730" s="779"/>
    </row>
    <row r="1731" spans="1:71" ht="21.75" customHeight="1" x14ac:dyDescent="0.25">
      <c r="A1731" s="779"/>
      <c r="B1731" s="415"/>
      <c r="C1731" s="412" t="str">
        <f>IF(ROSTER!D$26="","",ROSTER!D$26)</f>
        <v/>
      </c>
      <c r="D1731" s="413"/>
      <c r="E1731" s="419"/>
      <c r="F1731" s="421"/>
      <c r="G1731" s="423"/>
      <c r="H1731" s="426"/>
      <c r="I1731" s="427"/>
      <c r="J1731" s="430"/>
      <c r="K1731" s="431"/>
      <c r="L1731" s="434"/>
      <c r="M1731" s="435"/>
      <c r="N1731" s="438" t="s">
        <v>14</v>
      </c>
      <c r="O1731" s="439"/>
      <c r="P1731" s="430"/>
      <c r="Q1731" s="431"/>
      <c r="R1731" s="434"/>
      <c r="S1731" s="441"/>
      <c r="T1731" s="434"/>
      <c r="U1731" s="427"/>
      <c r="V1731" s="441"/>
      <c r="W1731" s="427"/>
      <c r="X1731" s="430"/>
      <c r="Y1731" s="427"/>
      <c r="Z1731" s="430"/>
      <c r="AA1731" s="427"/>
      <c r="AB1731" s="430"/>
      <c r="AC1731" s="431"/>
      <c r="AD1731" s="434"/>
      <c r="AE1731" s="435"/>
      <c r="AF1731" s="444"/>
      <c r="AG1731" s="445"/>
      <c r="AH1731" s="430"/>
      <c r="AI1731" s="431"/>
      <c r="AJ1731" s="434"/>
      <c r="AK1731" s="435"/>
      <c r="AL1731" s="448"/>
      <c r="AM1731" s="449"/>
      <c r="AN1731" s="430"/>
      <c r="AO1731" s="431"/>
      <c r="AP1731" s="434"/>
      <c r="AQ1731" s="435"/>
      <c r="AR1731" s="448"/>
      <c r="AS1731" s="449"/>
      <c r="AT1731" s="452"/>
      <c r="AU1731" s="453"/>
      <c r="AV1731" s="456"/>
      <c r="AW1731" s="457"/>
      <c r="AX1731" s="448"/>
      <c r="AY1731" s="449"/>
      <c r="AZ1731" s="430"/>
      <c r="BA1731" s="431"/>
      <c r="BB1731" s="434"/>
      <c r="BC1731" s="435"/>
      <c r="BD1731" s="448"/>
      <c r="BE1731" s="449"/>
      <c r="BF1731" s="452"/>
      <c r="BG1731" s="453"/>
      <c r="BH1731" s="456"/>
      <c r="BI1731" s="457"/>
      <c r="BJ1731" s="448"/>
      <c r="BK1731" s="449"/>
      <c r="BL1731" s="409"/>
      <c r="BM1731" s="410"/>
      <c r="BN1731" s="411"/>
      <c r="BO1731" s="405"/>
      <c r="BP1731" s="405"/>
      <c r="BQ1731" s="53"/>
      <c r="BR1731" s="53"/>
      <c r="BS1731" s="779"/>
    </row>
    <row r="1732" spans="1:71" ht="21.75" customHeight="1" x14ac:dyDescent="0.25">
      <c r="A1732" s="779"/>
      <c r="B1732" s="414" t="str">
        <f>IF(ROSTER!B28="","",ROSTER!B28)</f>
        <v/>
      </c>
      <c r="C1732" s="416" t="str">
        <f>IF(ROSTER!C$28="","",ROSTER!C$28)</f>
        <v/>
      </c>
      <c r="D1732" s="417"/>
      <c r="E1732" s="418"/>
      <c r="F1732" s="420">
        <f>IF(E1732="y",1,IF(E1732="S",1,0))</f>
        <v>0</v>
      </c>
      <c r="G1732" s="422">
        <f>IF(E1732="S",1,0)</f>
        <v>0</v>
      </c>
      <c r="H1732" s="424"/>
      <c r="I1732" s="425"/>
      <c r="J1732" s="428"/>
      <c r="K1732" s="429"/>
      <c r="L1732" s="432"/>
      <c r="M1732" s="433"/>
      <c r="N1732" s="436">
        <f>L1732+J1732</f>
        <v>0</v>
      </c>
      <c r="O1732" s="437"/>
      <c r="P1732" s="428"/>
      <c r="Q1732" s="429"/>
      <c r="R1732" s="432"/>
      <c r="S1732" s="440"/>
      <c r="T1732" s="432"/>
      <c r="U1732" s="425"/>
      <c r="V1732" s="440"/>
      <c r="W1732" s="425"/>
      <c r="X1732" s="428"/>
      <c r="Y1732" s="425"/>
      <c r="Z1732" s="428"/>
      <c r="AA1732" s="425"/>
      <c r="AB1732" s="428"/>
      <c r="AC1732" s="429"/>
      <c r="AD1732" s="432"/>
      <c r="AE1732" s="433"/>
      <c r="AF1732" s="442">
        <f>IF(AB1732=0,0,(AD1732/AB1732)*100)</f>
        <v>0</v>
      </c>
      <c r="AG1732" s="443"/>
      <c r="AH1732" s="428"/>
      <c r="AI1732" s="429"/>
      <c r="AJ1732" s="432"/>
      <c r="AK1732" s="433"/>
      <c r="AL1732" s="446">
        <f>IF(AH1732=0,0,(AJ1732/AH1732)*100)</f>
        <v>0</v>
      </c>
      <c r="AM1732" s="447"/>
      <c r="AN1732" s="428"/>
      <c r="AO1732" s="429"/>
      <c r="AP1732" s="432"/>
      <c r="AQ1732" s="433"/>
      <c r="AR1732" s="446">
        <f>IF(AN1732=0,0,(AP1732/AN1732)*100)</f>
        <v>0</v>
      </c>
      <c r="AS1732" s="447"/>
      <c r="AT1732" s="450">
        <f>AB1732+AH1732+AN1732</f>
        <v>0</v>
      </c>
      <c r="AU1732" s="451"/>
      <c r="AV1732" s="454">
        <f>AD1732+AJ1732+AP1732</f>
        <v>0</v>
      </c>
      <c r="AW1732" s="455"/>
      <c r="AX1732" s="446">
        <f>IF(AT1732=0,0,(AV1732/AT1732)*100)</f>
        <v>0</v>
      </c>
      <c r="AY1732" s="447"/>
      <c r="AZ1732" s="428"/>
      <c r="BA1732" s="429"/>
      <c r="BB1732" s="432"/>
      <c r="BC1732" s="433"/>
      <c r="BD1732" s="446">
        <f>IF(AZ1732=0,0,(BB1732/AZ1732)*100)</f>
        <v>0</v>
      </c>
      <c r="BE1732" s="447"/>
      <c r="BF1732" s="450">
        <f>AT1732+AZ1732</f>
        <v>0</v>
      </c>
      <c r="BG1732" s="451"/>
      <c r="BH1732" s="454">
        <f>AV1732+BB1732</f>
        <v>0</v>
      </c>
      <c r="BI1732" s="455"/>
      <c r="BJ1732" s="446">
        <f>IF(BF1732=0,0,(BH1732/BF1732)*100)</f>
        <v>0</v>
      </c>
      <c r="BK1732" s="447"/>
      <c r="BL1732" s="406">
        <f>(AD1732*2)+(AJ1732*2)+(AP1732*3)+BB1732</f>
        <v>0</v>
      </c>
      <c r="BM1732" s="407"/>
      <c r="BN1732" s="408"/>
      <c r="BO1732" s="404" t="e">
        <f>(BL1732*BR$1712)+(N1732*BR$1713)+(X1732*BR$1714)+(R1732*BR$1715)+(V1732*BR$1716)+(Z1732*BR$1717)</f>
        <v>#REF!</v>
      </c>
      <c r="BP1732" s="404" t="e">
        <f>((AZ1732-BB1732)*BR$1719)+((AT1732-AV1732)*BR$1718)+(H1732*BR$1720)+(P1732*BR$1721)</f>
        <v>#REF!</v>
      </c>
      <c r="BQ1732" s="53"/>
      <c r="BR1732" s="53"/>
      <c r="BS1732" s="779"/>
    </row>
    <row r="1733" spans="1:71" ht="21.75" customHeight="1" x14ac:dyDescent="0.25">
      <c r="A1733" s="779"/>
      <c r="B1733" s="415"/>
      <c r="C1733" s="412" t="str">
        <f>IF(ROSTER!D$28="","",ROSTER!D$28)</f>
        <v/>
      </c>
      <c r="D1733" s="413"/>
      <c r="E1733" s="419"/>
      <c r="F1733" s="421"/>
      <c r="G1733" s="423"/>
      <c r="H1733" s="426"/>
      <c r="I1733" s="427"/>
      <c r="J1733" s="430"/>
      <c r="K1733" s="431"/>
      <c r="L1733" s="434"/>
      <c r="M1733" s="435"/>
      <c r="N1733" s="438" t="s">
        <v>14</v>
      </c>
      <c r="O1733" s="439"/>
      <c r="P1733" s="430"/>
      <c r="Q1733" s="431"/>
      <c r="R1733" s="434"/>
      <c r="S1733" s="441"/>
      <c r="T1733" s="434"/>
      <c r="U1733" s="427"/>
      <c r="V1733" s="441"/>
      <c r="W1733" s="427"/>
      <c r="X1733" s="430"/>
      <c r="Y1733" s="427"/>
      <c r="Z1733" s="430"/>
      <c r="AA1733" s="427"/>
      <c r="AB1733" s="430"/>
      <c r="AC1733" s="431"/>
      <c r="AD1733" s="434"/>
      <c r="AE1733" s="435"/>
      <c r="AF1733" s="444"/>
      <c r="AG1733" s="445"/>
      <c r="AH1733" s="430"/>
      <c r="AI1733" s="431"/>
      <c r="AJ1733" s="434"/>
      <c r="AK1733" s="435"/>
      <c r="AL1733" s="448"/>
      <c r="AM1733" s="449"/>
      <c r="AN1733" s="430"/>
      <c r="AO1733" s="431"/>
      <c r="AP1733" s="434"/>
      <c r="AQ1733" s="435"/>
      <c r="AR1733" s="448"/>
      <c r="AS1733" s="449"/>
      <c r="AT1733" s="452"/>
      <c r="AU1733" s="453"/>
      <c r="AV1733" s="456"/>
      <c r="AW1733" s="457"/>
      <c r="AX1733" s="448"/>
      <c r="AY1733" s="449"/>
      <c r="AZ1733" s="430"/>
      <c r="BA1733" s="431"/>
      <c r="BB1733" s="434"/>
      <c r="BC1733" s="435"/>
      <c r="BD1733" s="448"/>
      <c r="BE1733" s="449"/>
      <c r="BF1733" s="452"/>
      <c r="BG1733" s="453"/>
      <c r="BH1733" s="456"/>
      <c r="BI1733" s="457"/>
      <c r="BJ1733" s="448"/>
      <c r="BK1733" s="449"/>
      <c r="BL1733" s="409"/>
      <c r="BM1733" s="410"/>
      <c r="BN1733" s="411"/>
      <c r="BO1733" s="405"/>
      <c r="BP1733" s="405"/>
      <c r="BQ1733" s="53"/>
      <c r="BR1733" s="53"/>
      <c r="BS1733" s="779"/>
    </row>
    <row r="1734" spans="1:71" ht="21.75" customHeight="1" x14ac:dyDescent="0.25">
      <c r="A1734" s="779"/>
      <c r="B1734" s="414" t="str">
        <f>IF(ROSTER!B30="","",ROSTER!B30)</f>
        <v/>
      </c>
      <c r="C1734" s="416" t="str">
        <f>IF(ROSTER!C$30="","",ROSTER!C$30)</f>
        <v/>
      </c>
      <c r="D1734" s="417"/>
      <c r="E1734" s="418"/>
      <c r="F1734" s="420">
        <f>IF(E1734="y",1,IF(E1734="S",1,0))</f>
        <v>0</v>
      </c>
      <c r="G1734" s="422">
        <f>IF(E1734="S",1,0)</f>
        <v>0</v>
      </c>
      <c r="H1734" s="424"/>
      <c r="I1734" s="425"/>
      <c r="J1734" s="428"/>
      <c r="K1734" s="429"/>
      <c r="L1734" s="432"/>
      <c r="M1734" s="433"/>
      <c r="N1734" s="436">
        <f>L1734+J1734</f>
        <v>0</v>
      </c>
      <c r="O1734" s="437"/>
      <c r="P1734" s="428"/>
      <c r="Q1734" s="429"/>
      <c r="R1734" s="432"/>
      <c r="S1734" s="440"/>
      <c r="T1734" s="432"/>
      <c r="U1734" s="425"/>
      <c r="V1734" s="440"/>
      <c r="W1734" s="425"/>
      <c r="X1734" s="428"/>
      <c r="Y1734" s="425"/>
      <c r="Z1734" s="428"/>
      <c r="AA1734" s="425"/>
      <c r="AB1734" s="428"/>
      <c r="AC1734" s="429"/>
      <c r="AD1734" s="432"/>
      <c r="AE1734" s="433"/>
      <c r="AF1734" s="442">
        <f>IF(AB1734=0,0,(AD1734/AB1734)*100)</f>
        <v>0</v>
      </c>
      <c r="AG1734" s="443"/>
      <c r="AH1734" s="428"/>
      <c r="AI1734" s="429"/>
      <c r="AJ1734" s="432"/>
      <c r="AK1734" s="433"/>
      <c r="AL1734" s="446">
        <f>IF(AH1734=0,0,(AJ1734/AH1734)*100)</f>
        <v>0</v>
      </c>
      <c r="AM1734" s="447"/>
      <c r="AN1734" s="428"/>
      <c r="AO1734" s="429"/>
      <c r="AP1734" s="432"/>
      <c r="AQ1734" s="433"/>
      <c r="AR1734" s="446">
        <f>IF(AN1734=0,0,(AP1734/AN1734)*100)</f>
        <v>0</v>
      </c>
      <c r="AS1734" s="447"/>
      <c r="AT1734" s="450">
        <f>AB1734+AH1734+AN1734</f>
        <v>0</v>
      </c>
      <c r="AU1734" s="451"/>
      <c r="AV1734" s="454">
        <f>AD1734+AJ1734+AP1734</f>
        <v>0</v>
      </c>
      <c r="AW1734" s="455"/>
      <c r="AX1734" s="446">
        <f>IF(AT1734=0,0,(AV1734/AT1734)*100)</f>
        <v>0</v>
      </c>
      <c r="AY1734" s="447"/>
      <c r="AZ1734" s="428"/>
      <c r="BA1734" s="429"/>
      <c r="BB1734" s="432"/>
      <c r="BC1734" s="433"/>
      <c r="BD1734" s="446">
        <f>IF(AZ1734=0,0,(BB1734/AZ1734)*100)</f>
        <v>0</v>
      </c>
      <c r="BE1734" s="447"/>
      <c r="BF1734" s="450">
        <f>AT1734+AZ1734</f>
        <v>0</v>
      </c>
      <c r="BG1734" s="451"/>
      <c r="BH1734" s="454">
        <f>AV1734+BB1734</f>
        <v>0</v>
      </c>
      <c r="BI1734" s="455"/>
      <c r="BJ1734" s="446">
        <f>IF(BF1734=0,0,(BH1734/BF1734)*100)</f>
        <v>0</v>
      </c>
      <c r="BK1734" s="447"/>
      <c r="BL1734" s="406">
        <f>(AD1734*2)+(AJ1734*2)+(AP1734*3)+BB1734</f>
        <v>0</v>
      </c>
      <c r="BM1734" s="407"/>
      <c r="BN1734" s="408"/>
      <c r="BO1734" s="404" t="e">
        <f>(BL1734*BR$1712)+(N1734*BR$1713)+(X1734*BR$1714)+(R1734*BR$1715)+(V1734*BR$1716)+(Z1734*BR$1717)</f>
        <v>#REF!</v>
      </c>
      <c r="BP1734" s="404" t="e">
        <f>((AZ1734-BB1734)*BR$1719)+((AT1734-AV1734)*BR$1718)+(H1734*BR$1720)+(P1734*BR$1721)</f>
        <v>#REF!</v>
      </c>
      <c r="BQ1734" s="53"/>
      <c r="BR1734" s="53"/>
      <c r="BS1734" s="779"/>
    </row>
    <row r="1735" spans="1:71" ht="21.75" customHeight="1" x14ac:dyDescent="0.25">
      <c r="A1735" s="779"/>
      <c r="B1735" s="415"/>
      <c r="C1735" s="412" t="str">
        <f>IF(ROSTER!D$30="","",ROSTER!D$30)</f>
        <v/>
      </c>
      <c r="D1735" s="413"/>
      <c r="E1735" s="419"/>
      <c r="F1735" s="421"/>
      <c r="G1735" s="423"/>
      <c r="H1735" s="426"/>
      <c r="I1735" s="427"/>
      <c r="J1735" s="430"/>
      <c r="K1735" s="431"/>
      <c r="L1735" s="434"/>
      <c r="M1735" s="435"/>
      <c r="N1735" s="438" t="s">
        <v>14</v>
      </c>
      <c r="O1735" s="439"/>
      <c r="P1735" s="430"/>
      <c r="Q1735" s="431"/>
      <c r="R1735" s="434"/>
      <c r="S1735" s="441"/>
      <c r="T1735" s="434"/>
      <c r="U1735" s="427"/>
      <c r="V1735" s="441"/>
      <c r="W1735" s="427"/>
      <c r="X1735" s="430"/>
      <c r="Y1735" s="427"/>
      <c r="Z1735" s="430"/>
      <c r="AA1735" s="427"/>
      <c r="AB1735" s="430"/>
      <c r="AC1735" s="431"/>
      <c r="AD1735" s="434"/>
      <c r="AE1735" s="435"/>
      <c r="AF1735" s="444"/>
      <c r="AG1735" s="445"/>
      <c r="AH1735" s="430"/>
      <c r="AI1735" s="431"/>
      <c r="AJ1735" s="434"/>
      <c r="AK1735" s="435"/>
      <c r="AL1735" s="448"/>
      <c r="AM1735" s="449"/>
      <c r="AN1735" s="430"/>
      <c r="AO1735" s="431"/>
      <c r="AP1735" s="434"/>
      <c r="AQ1735" s="435"/>
      <c r="AR1735" s="448"/>
      <c r="AS1735" s="449"/>
      <c r="AT1735" s="452"/>
      <c r="AU1735" s="453"/>
      <c r="AV1735" s="456"/>
      <c r="AW1735" s="457"/>
      <c r="AX1735" s="448"/>
      <c r="AY1735" s="449"/>
      <c r="AZ1735" s="430"/>
      <c r="BA1735" s="431"/>
      <c r="BB1735" s="434"/>
      <c r="BC1735" s="435"/>
      <c r="BD1735" s="448"/>
      <c r="BE1735" s="449"/>
      <c r="BF1735" s="452"/>
      <c r="BG1735" s="453"/>
      <c r="BH1735" s="456"/>
      <c r="BI1735" s="457"/>
      <c r="BJ1735" s="448"/>
      <c r="BK1735" s="449"/>
      <c r="BL1735" s="409"/>
      <c r="BM1735" s="410"/>
      <c r="BN1735" s="411"/>
      <c r="BO1735" s="405"/>
      <c r="BP1735" s="405"/>
      <c r="BQ1735" s="53"/>
      <c r="BR1735" s="53"/>
      <c r="BS1735" s="779"/>
    </row>
    <row r="1736" spans="1:71" ht="21.75" customHeight="1" x14ac:dyDescent="0.25">
      <c r="A1736" s="779"/>
      <c r="B1736" s="414" t="str">
        <f>IF(ROSTER!B32="","",ROSTER!B32)</f>
        <v/>
      </c>
      <c r="C1736" s="416" t="str">
        <f>IF(ROSTER!C$32="","",ROSTER!C$32)</f>
        <v/>
      </c>
      <c r="D1736" s="417"/>
      <c r="E1736" s="418"/>
      <c r="F1736" s="420">
        <f>IF(E1736="y",1,IF(E1736="S",1,0))</f>
        <v>0</v>
      </c>
      <c r="G1736" s="422">
        <f>IF(E1736="S",1,0)</f>
        <v>0</v>
      </c>
      <c r="H1736" s="424"/>
      <c r="I1736" s="425"/>
      <c r="J1736" s="428"/>
      <c r="K1736" s="429"/>
      <c r="L1736" s="432"/>
      <c r="M1736" s="433"/>
      <c r="N1736" s="436">
        <f>L1736+J1736</f>
        <v>0</v>
      </c>
      <c r="O1736" s="437"/>
      <c r="P1736" s="428"/>
      <c r="Q1736" s="429"/>
      <c r="R1736" s="432"/>
      <c r="S1736" s="440"/>
      <c r="T1736" s="432"/>
      <c r="U1736" s="425"/>
      <c r="V1736" s="440"/>
      <c r="W1736" s="425"/>
      <c r="X1736" s="428"/>
      <c r="Y1736" s="425"/>
      <c r="Z1736" s="428"/>
      <c r="AA1736" s="425"/>
      <c r="AB1736" s="428"/>
      <c r="AC1736" s="429"/>
      <c r="AD1736" s="432"/>
      <c r="AE1736" s="433"/>
      <c r="AF1736" s="442">
        <f>IF(AB1736=0,0,(AD1736/AB1736)*100)</f>
        <v>0</v>
      </c>
      <c r="AG1736" s="443"/>
      <c r="AH1736" s="428"/>
      <c r="AI1736" s="429"/>
      <c r="AJ1736" s="432"/>
      <c r="AK1736" s="433"/>
      <c r="AL1736" s="446">
        <f>IF(AH1736=0,0,(AJ1736/AH1736)*100)</f>
        <v>0</v>
      </c>
      <c r="AM1736" s="447"/>
      <c r="AN1736" s="428"/>
      <c r="AO1736" s="429"/>
      <c r="AP1736" s="432"/>
      <c r="AQ1736" s="433"/>
      <c r="AR1736" s="446">
        <f>IF(AN1736=0,0,(AP1736/AN1736)*100)</f>
        <v>0</v>
      </c>
      <c r="AS1736" s="447"/>
      <c r="AT1736" s="450">
        <f>AB1736+AH1736+AN1736</f>
        <v>0</v>
      </c>
      <c r="AU1736" s="451"/>
      <c r="AV1736" s="454">
        <f>AD1736+AJ1736+AP1736</f>
        <v>0</v>
      </c>
      <c r="AW1736" s="455"/>
      <c r="AX1736" s="446">
        <f>IF(AT1736=0,0,(AV1736/AT1736)*100)</f>
        <v>0</v>
      </c>
      <c r="AY1736" s="447"/>
      <c r="AZ1736" s="428"/>
      <c r="BA1736" s="429"/>
      <c r="BB1736" s="432"/>
      <c r="BC1736" s="433"/>
      <c r="BD1736" s="446">
        <f>IF(AZ1736=0,0,(BB1736/AZ1736)*100)</f>
        <v>0</v>
      </c>
      <c r="BE1736" s="447"/>
      <c r="BF1736" s="450">
        <f>AT1736+AZ1736</f>
        <v>0</v>
      </c>
      <c r="BG1736" s="451"/>
      <c r="BH1736" s="454">
        <f>AV1736+BB1736</f>
        <v>0</v>
      </c>
      <c r="BI1736" s="455"/>
      <c r="BJ1736" s="446">
        <f>IF(BF1736=0,0,(BH1736/BF1736)*100)</f>
        <v>0</v>
      </c>
      <c r="BK1736" s="447"/>
      <c r="BL1736" s="406">
        <f>(AD1736*2)+(AJ1736*2)+(AP1736*3)+BB1736</f>
        <v>0</v>
      </c>
      <c r="BM1736" s="407"/>
      <c r="BN1736" s="408"/>
      <c r="BO1736" s="404" t="e">
        <f>(BL1736*BR$1712)+(N1736*BR$1713)+(X1736*BR$1714)+(R1736*BR$1715)+(V1736*BR$1716)+(Z1736*BR$1717)</f>
        <v>#REF!</v>
      </c>
      <c r="BP1736" s="404" t="e">
        <f>((AZ1736-BB1736)*BR$1719)+((AT1736-AV1736)*BR$1718)+(H1736*BR$1720)+(P1736*BR$1721)</f>
        <v>#REF!</v>
      </c>
      <c r="BQ1736" s="53"/>
      <c r="BR1736" s="53"/>
      <c r="BS1736" s="779"/>
    </row>
    <row r="1737" spans="1:71" ht="21.75" customHeight="1" x14ac:dyDescent="0.25">
      <c r="A1737" s="779"/>
      <c r="B1737" s="415"/>
      <c r="C1737" s="412" t="str">
        <f>IF(ROSTER!D$32="","",ROSTER!D$32)</f>
        <v/>
      </c>
      <c r="D1737" s="413"/>
      <c r="E1737" s="419"/>
      <c r="F1737" s="421"/>
      <c r="G1737" s="423"/>
      <c r="H1737" s="426"/>
      <c r="I1737" s="427"/>
      <c r="J1737" s="430"/>
      <c r="K1737" s="431"/>
      <c r="L1737" s="434"/>
      <c r="M1737" s="435"/>
      <c r="N1737" s="438" t="s">
        <v>14</v>
      </c>
      <c r="O1737" s="439"/>
      <c r="P1737" s="430"/>
      <c r="Q1737" s="431"/>
      <c r="R1737" s="434"/>
      <c r="S1737" s="441"/>
      <c r="T1737" s="434"/>
      <c r="U1737" s="427"/>
      <c r="V1737" s="441"/>
      <c r="W1737" s="427"/>
      <c r="X1737" s="430"/>
      <c r="Y1737" s="427"/>
      <c r="Z1737" s="430"/>
      <c r="AA1737" s="427"/>
      <c r="AB1737" s="430"/>
      <c r="AC1737" s="431"/>
      <c r="AD1737" s="434"/>
      <c r="AE1737" s="435"/>
      <c r="AF1737" s="444"/>
      <c r="AG1737" s="445"/>
      <c r="AH1737" s="430"/>
      <c r="AI1737" s="431"/>
      <c r="AJ1737" s="434"/>
      <c r="AK1737" s="435"/>
      <c r="AL1737" s="448"/>
      <c r="AM1737" s="449"/>
      <c r="AN1737" s="430"/>
      <c r="AO1737" s="431"/>
      <c r="AP1737" s="434"/>
      <c r="AQ1737" s="435"/>
      <c r="AR1737" s="448"/>
      <c r="AS1737" s="449"/>
      <c r="AT1737" s="452"/>
      <c r="AU1737" s="453"/>
      <c r="AV1737" s="456"/>
      <c r="AW1737" s="457"/>
      <c r="AX1737" s="448"/>
      <c r="AY1737" s="449"/>
      <c r="AZ1737" s="430"/>
      <c r="BA1737" s="431"/>
      <c r="BB1737" s="434"/>
      <c r="BC1737" s="435"/>
      <c r="BD1737" s="448"/>
      <c r="BE1737" s="449"/>
      <c r="BF1737" s="452"/>
      <c r="BG1737" s="453"/>
      <c r="BH1737" s="456"/>
      <c r="BI1737" s="457"/>
      <c r="BJ1737" s="448"/>
      <c r="BK1737" s="449"/>
      <c r="BL1737" s="409"/>
      <c r="BM1737" s="410"/>
      <c r="BN1737" s="411"/>
      <c r="BO1737" s="405"/>
      <c r="BP1737" s="405"/>
      <c r="BQ1737" s="53"/>
      <c r="BR1737" s="53"/>
      <c r="BS1737" s="779"/>
    </row>
    <row r="1738" spans="1:71" ht="21.75" customHeight="1" x14ac:dyDescent="0.25">
      <c r="A1738" s="779"/>
      <c r="B1738" s="414" t="str">
        <f>IF(ROSTER!B34="","",ROSTER!B34)</f>
        <v/>
      </c>
      <c r="C1738" s="416" t="str">
        <f>IF(ROSTER!C$34="","",ROSTER!C$34)</f>
        <v/>
      </c>
      <c r="D1738" s="417"/>
      <c r="E1738" s="418"/>
      <c r="F1738" s="420">
        <f>IF(E1738="y",1,IF(E1738="S",1,0))</f>
        <v>0</v>
      </c>
      <c r="G1738" s="422">
        <f>IF(E1738="S",1,0)</f>
        <v>0</v>
      </c>
      <c r="H1738" s="424"/>
      <c r="I1738" s="425"/>
      <c r="J1738" s="428"/>
      <c r="K1738" s="429"/>
      <c r="L1738" s="432"/>
      <c r="M1738" s="433"/>
      <c r="N1738" s="436">
        <f>L1738+J1738</f>
        <v>0</v>
      </c>
      <c r="O1738" s="437"/>
      <c r="P1738" s="428"/>
      <c r="Q1738" s="429"/>
      <c r="R1738" s="432"/>
      <c r="S1738" s="440"/>
      <c r="T1738" s="432"/>
      <c r="U1738" s="425"/>
      <c r="V1738" s="440"/>
      <c r="W1738" s="425"/>
      <c r="X1738" s="428"/>
      <c r="Y1738" s="425"/>
      <c r="Z1738" s="428"/>
      <c r="AA1738" s="425"/>
      <c r="AB1738" s="428"/>
      <c r="AC1738" s="429"/>
      <c r="AD1738" s="432"/>
      <c r="AE1738" s="433"/>
      <c r="AF1738" s="442">
        <f>IF(AB1738=0,0,(AD1738/AB1738)*100)</f>
        <v>0</v>
      </c>
      <c r="AG1738" s="443"/>
      <c r="AH1738" s="428"/>
      <c r="AI1738" s="429"/>
      <c r="AJ1738" s="432"/>
      <c r="AK1738" s="433"/>
      <c r="AL1738" s="446">
        <f>IF(AH1738=0,0,(AJ1738/AH1738)*100)</f>
        <v>0</v>
      </c>
      <c r="AM1738" s="447"/>
      <c r="AN1738" s="428"/>
      <c r="AO1738" s="429"/>
      <c r="AP1738" s="432"/>
      <c r="AQ1738" s="433"/>
      <c r="AR1738" s="446">
        <f>IF(AN1738=0,0,(AP1738/AN1738)*100)</f>
        <v>0</v>
      </c>
      <c r="AS1738" s="447"/>
      <c r="AT1738" s="450">
        <f>AB1738+AH1738+AN1738</f>
        <v>0</v>
      </c>
      <c r="AU1738" s="451"/>
      <c r="AV1738" s="454">
        <f>AD1738+AJ1738+AP1738</f>
        <v>0</v>
      </c>
      <c r="AW1738" s="455"/>
      <c r="AX1738" s="446">
        <f>IF(AT1738=0,0,(AV1738/AT1738)*100)</f>
        <v>0</v>
      </c>
      <c r="AY1738" s="447"/>
      <c r="AZ1738" s="428"/>
      <c r="BA1738" s="429"/>
      <c r="BB1738" s="432"/>
      <c r="BC1738" s="433"/>
      <c r="BD1738" s="446">
        <f>IF(AZ1738=0,0,(BB1738/AZ1738)*100)</f>
        <v>0</v>
      </c>
      <c r="BE1738" s="447"/>
      <c r="BF1738" s="450">
        <f>AT1738+AZ1738</f>
        <v>0</v>
      </c>
      <c r="BG1738" s="451"/>
      <c r="BH1738" s="454">
        <f>AV1738+BB1738</f>
        <v>0</v>
      </c>
      <c r="BI1738" s="455"/>
      <c r="BJ1738" s="446">
        <f>IF(BF1738=0,0,(BH1738/BF1738)*100)</f>
        <v>0</v>
      </c>
      <c r="BK1738" s="447"/>
      <c r="BL1738" s="406">
        <f>(AD1738*2)+(AJ1738*2)+(AP1738*3)+BB1738</f>
        <v>0</v>
      </c>
      <c r="BM1738" s="407"/>
      <c r="BN1738" s="408"/>
      <c r="BO1738" s="404" t="e">
        <f>(BL1738*BR$1712)+(N1738*BR$1713)+(X1738*BR$1714)+(R1738*BR$1715)+(V1738*BR$1716)+(Z1738*BR$1717)</f>
        <v>#REF!</v>
      </c>
      <c r="BP1738" s="404" t="e">
        <f>((AZ1738-BB1738)*BR$1719)+((AT1738-AV1738)*BR$1718)+(H1738*BR$1720)+(P1738*BR$1721)</f>
        <v>#REF!</v>
      </c>
      <c r="BQ1738" s="53"/>
      <c r="BR1738" s="53"/>
      <c r="BS1738" s="779"/>
    </row>
    <row r="1739" spans="1:71" ht="21.75" customHeight="1" x14ac:dyDescent="0.25">
      <c r="A1739" s="779"/>
      <c r="B1739" s="415"/>
      <c r="C1739" s="412" t="str">
        <f>IF(ROSTER!D$34="","",ROSTER!D$34)</f>
        <v/>
      </c>
      <c r="D1739" s="413"/>
      <c r="E1739" s="419"/>
      <c r="F1739" s="421"/>
      <c r="G1739" s="423"/>
      <c r="H1739" s="426"/>
      <c r="I1739" s="427"/>
      <c r="J1739" s="430"/>
      <c r="K1739" s="431"/>
      <c r="L1739" s="434"/>
      <c r="M1739" s="435"/>
      <c r="N1739" s="438" t="s">
        <v>14</v>
      </c>
      <c r="O1739" s="439"/>
      <c r="P1739" s="430"/>
      <c r="Q1739" s="431"/>
      <c r="R1739" s="434"/>
      <c r="S1739" s="441"/>
      <c r="T1739" s="434"/>
      <c r="U1739" s="427"/>
      <c r="V1739" s="441"/>
      <c r="W1739" s="427"/>
      <c r="X1739" s="430"/>
      <c r="Y1739" s="427"/>
      <c r="Z1739" s="430"/>
      <c r="AA1739" s="427"/>
      <c r="AB1739" s="430"/>
      <c r="AC1739" s="431"/>
      <c r="AD1739" s="434"/>
      <c r="AE1739" s="435"/>
      <c r="AF1739" s="444"/>
      <c r="AG1739" s="445"/>
      <c r="AH1739" s="430"/>
      <c r="AI1739" s="431"/>
      <c r="AJ1739" s="434"/>
      <c r="AK1739" s="435"/>
      <c r="AL1739" s="448"/>
      <c r="AM1739" s="449"/>
      <c r="AN1739" s="430"/>
      <c r="AO1739" s="431"/>
      <c r="AP1739" s="434"/>
      <c r="AQ1739" s="435"/>
      <c r="AR1739" s="448"/>
      <c r="AS1739" s="449"/>
      <c r="AT1739" s="452"/>
      <c r="AU1739" s="453"/>
      <c r="AV1739" s="456"/>
      <c r="AW1739" s="457"/>
      <c r="AX1739" s="448"/>
      <c r="AY1739" s="449"/>
      <c r="AZ1739" s="430"/>
      <c r="BA1739" s="431"/>
      <c r="BB1739" s="434"/>
      <c r="BC1739" s="435"/>
      <c r="BD1739" s="448"/>
      <c r="BE1739" s="449"/>
      <c r="BF1739" s="452"/>
      <c r="BG1739" s="453"/>
      <c r="BH1739" s="456"/>
      <c r="BI1739" s="457"/>
      <c r="BJ1739" s="448"/>
      <c r="BK1739" s="449"/>
      <c r="BL1739" s="409"/>
      <c r="BM1739" s="410"/>
      <c r="BN1739" s="411"/>
      <c r="BO1739" s="405"/>
      <c r="BP1739" s="405"/>
      <c r="BQ1739" s="53"/>
      <c r="BR1739" s="53"/>
      <c r="BS1739" s="779"/>
    </row>
    <row r="1740" spans="1:71" ht="21.75" customHeight="1" x14ac:dyDescent="0.25">
      <c r="A1740" s="779"/>
      <c r="B1740" s="414" t="str">
        <f>IF(ROSTER!B36="","",ROSTER!B36)</f>
        <v/>
      </c>
      <c r="C1740" s="416" t="str">
        <f>IF(ROSTER!C$36="","",ROSTER!C$36)</f>
        <v/>
      </c>
      <c r="D1740" s="417"/>
      <c r="E1740" s="418"/>
      <c r="F1740" s="420">
        <f>IF(E1740="y",1,IF(E1740="S",1,0))</f>
        <v>0</v>
      </c>
      <c r="G1740" s="422">
        <f>IF(E1740="S",1,0)</f>
        <v>0</v>
      </c>
      <c r="H1740" s="424"/>
      <c r="I1740" s="425"/>
      <c r="J1740" s="428"/>
      <c r="K1740" s="429"/>
      <c r="L1740" s="432"/>
      <c r="M1740" s="433"/>
      <c r="N1740" s="436">
        <f>L1740+J1740</f>
        <v>0</v>
      </c>
      <c r="O1740" s="437"/>
      <c r="P1740" s="428"/>
      <c r="Q1740" s="429"/>
      <c r="R1740" s="432"/>
      <c r="S1740" s="440"/>
      <c r="T1740" s="432"/>
      <c r="U1740" s="425"/>
      <c r="V1740" s="440"/>
      <c r="W1740" s="425"/>
      <c r="X1740" s="428"/>
      <c r="Y1740" s="425"/>
      <c r="Z1740" s="428"/>
      <c r="AA1740" s="425"/>
      <c r="AB1740" s="428"/>
      <c r="AC1740" s="429"/>
      <c r="AD1740" s="432"/>
      <c r="AE1740" s="433"/>
      <c r="AF1740" s="442">
        <f>IF(AB1740=0,0,(AD1740/AB1740)*100)</f>
        <v>0</v>
      </c>
      <c r="AG1740" s="443"/>
      <c r="AH1740" s="428"/>
      <c r="AI1740" s="429"/>
      <c r="AJ1740" s="432"/>
      <c r="AK1740" s="433"/>
      <c r="AL1740" s="446">
        <f>IF(AH1740=0,0,(AJ1740/AH1740)*100)</f>
        <v>0</v>
      </c>
      <c r="AM1740" s="447"/>
      <c r="AN1740" s="428"/>
      <c r="AO1740" s="429"/>
      <c r="AP1740" s="432"/>
      <c r="AQ1740" s="433"/>
      <c r="AR1740" s="446">
        <f>IF(AN1740=0,0,(AP1740/AN1740)*100)</f>
        <v>0</v>
      </c>
      <c r="AS1740" s="447"/>
      <c r="AT1740" s="450">
        <f>AB1740+AH1740+AN1740</f>
        <v>0</v>
      </c>
      <c r="AU1740" s="451"/>
      <c r="AV1740" s="454">
        <f>AD1740+AJ1740+AP1740</f>
        <v>0</v>
      </c>
      <c r="AW1740" s="455"/>
      <c r="AX1740" s="446">
        <f>IF(AT1740=0,0,(AV1740/AT1740)*100)</f>
        <v>0</v>
      </c>
      <c r="AY1740" s="447"/>
      <c r="AZ1740" s="428"/>
      <c r="BA1740" s="429"/>
      <c r="BB1740" s="432"/>
      <c r="BC1740" s="433"/>
      <c r="BD1740" s="446">
        <f>IF(AZ1740=0,0,(BB1740/AZ1740)*100)</f>
        <v>0</v>
      </c>
      <c r="BE1740" s="447"/>
      <c r="BF1740" s="450">
        <f>AT1740+AZ1740</f>
        <v>0</v>
      </c>
      <c r="BG1740" s="451"/>
      <c r="BH1740" s="454">
        <f>AV1740+BB1740</f>
        <v>0</v>
      </c>
      <c r="BI1740" s="455"/>
      <c r="BJ1740" s="446">
        <f>IF(BF1740=0,0,(BH1740/BF1740)*100)</f>
        <v>0</v>
      </c>
      <c r="BK1740" s="447"/>
      <c r="BL1740" s="406">
        <f>(AD1740*2)+(AJ1740*2)+(AP1740*3)+BB1740</f>
        <v>0</v>
      </c>
      <c r="BM1740" s="407"/>
      <c r="BN1740" s="408"/>
      <c r="BO1740" s="404" t="e">
        <f>(BL1740*BR$1712)+(N1740*BR$1713)+(X1740*BR$1714)+(R1740*BR$1715)+(V1740*BR$1716)+(Z1740*BR$1717)</f>
        <v>#REF!</v>
      </c>
      <c r="BP1740" s="404" t="e">
        <f>((AZ1740-BB1740)*BR$1719)+((AT1740-AV1740)*BR$1718)+(H1740*BR$1720)+(P1740*BR$1721)</f>
        <v>#REF!</v>
      </c>
      <c r="BQ1740" s="53"/>
      <c r="BR1740" s="53"/>
      <c r="BS1740" s="779"/>
    </row>
    <row r="1741" spans="1:71" ht="21.75" customHeight="1" x14ac:dyDescent="0.25">
      <c r="A1741" s="779"/>
      <c r="B1741" s="415"/>
      <c r="C1741" s="412" t="str">
        <f>IF(ROSTER!D$36="","",ROSTER!D$36)</f>
        <v/>
      </c>
      <c r="D1741" s="413"/>
      <c r="E1741" s="419"/>
      <c r="F1741" s="421"/>
      <c r="G1741" s="423"/>
      <c r="H1741" s="426"/>
      <c r="I1741" s="427"/>
      <c r="J1741" s="430"/>
      <c r="K1741" s="431"/>
      <c r="L1741" s="434"/>
      <c r="M1741" s="435"/>
      <c r="N1741" s="438" t="s">
        <v>14</v>
      </c>
      <c r="O1741" s="439"/>
      <c r="P1741" s="430"/>
      <c r="Q1741" s="431"/>
      <c r="R1741" s="434"/>
      <c r="S1741" s="441"/>
      <c r="T1741" s="434"/>
      <c r="U1741" s="427"/>
      <c r="V1741" s="441"/>
      <c r="W1741" s="427"/>
      <c r="X1741" s="430"/>
      <c r="Y1741" s="427"/>
      <c r="Z1741" s="430"/>
      <c r="AA1741" s="427"/>
      <c r="AB1741" s="430"/>
      <c r="AC1741" s="431"/>
      <c r="AD1741" s="434"/>
      <c r="AE1741" s="435"/>
      <c r="AF1741" s="444"/>
      <c r="AG1741" s="445"/>
      <c r="AH1741" s="430"/>
      <c r="AI1741" s="431"/>
      <c r="AJ1741" s="434"/>
      <c r="AK1741" s="435"/>
      <c r="AL1741" s="448"/>
      <c r="AM1741" s="449"/>
      <c r="AN1741" s="430"/>
      <c r="AO1741" s="431"/>
      <c r="AP1741" s="434"/>
      <c r="AQ1741" s="435"/>
      <c r="AR1741" s="448"/>
      <c r="AS1741" s="449"/>
      <c r="AT1741" s="452"/>
      <c r="AU1741" s="453"/>
      <c r="AV1741" s="456"/>
      <c r="AW1741" s="457"/>
      <c r="AX1741" s="448"/>
      <c r="AY1741" s="449"/>
      <c r="AZ1741" s="430"/>
      <c r="BA1741" s="431"/>
      <c r="BB1741" s="434"/>
      <c r="BC1741" s="435"/>
      <c r="BD1741" s="448"/>
      <c r="BE1741" s="449"/>
      <c r="BF1741" s="452"/>
      <c r="BG1741" s="453"/>
      <c r="BH1741" s="456"/>
      <c r="BI1741" s="457"/>
      <c r="BJ1741" s="448"/>
      <c r="BK1741" s="449"/>
      <c r="BL1741" s="409"/>
      <c r="BM1741" s="410"/>
      <c r="BN1741" s="411"/>
      <c r="BO1741" s="405"/>
      <c r="BP1741" s="405"/>
      <c r="BQ1741" s="53"/>
      <c r="BR1741" s="53"/>
      <c r="BS1741" s="779"/>
    </row>
    <row r="1742" spans="1:71" ht="21.75" customHeight="1" x14ac:dyDescent="0.25">
      <c r="A1742" s="779"/>
      <c r="B1742" s="414" t="str">
        <f>IF(ROSTER!B38="","",ROSTER!B38)</f>
        <v/>
      </c>
      <c r="C1742" s="416" t="str">
        <f>IF(ROSTER!C$38="","",ROSTER!C$38)</f>
        <v/>
      </c>
      <c r="D1742" s="417"/>
      <c r="E1742" s="418"/>
      <c r="F1742" s="420">
        <f>IF(E1742="y",1,IF(E1742="S",1,0))</f>
        <v>0</v>
      </c>
      <c r="G1742" s="422">
        <f>IF(E1742="S",1,0)</f>
        <v>0</v>
      </c>
      <c r="H1742" s="424"/>
      <c r="I1742" s="425"/>
      <c r="J1742" s="428"/>
      <c r="K1742" s="429"/>
      <c r="L1742" s="432"/>
      <c r="M1742" s="433"/>
      <c r="N1742" s="436">
        <f>L1742+J1742</f>
        <v>0</v>
      </c>
      <c r="O1742" s="437"/>
      <c r="P1742" s="428"/>
      <c r="Q1742" s="429"/>
      <c r="R1742" s="432"/>
      <c r="S1742" s="440"/>
      <c r="T1742" s="432"/>
      <c r="U1742" s="425"/>
      <c r="V1742" s="440"/>
      <c r="W1742" s="425"/>
      <c r="X1742" s="428"/>
      <c r="Y1742" s="425"/>
      <c r="Z1742" s="428"/>
      <c r="AA1742" s="425"/>
      <c r="AB1742" s="428"/>
      <c r="AC1742" s="429"/>
      <c r="AD1742" s="432"/>
      <c r="AE1742" s="433"/>
      <c r="AF1742" s="442">
        <f>IF(AB1742=0,0,(AD1742/AB1742)*100)</f>
        <v>0</v>
      </c>
      <c r="AG1742" s="443"/>
      <c r="AH1742" s="428"/>
      <c r="AI1742" s="429"/>
      <c r="AJ1742" s="432"/>
      <c r="AK1742" s="433"/>
      <c r="AL1742" s="446">
        <f>IF(AH1742=0,0,(AJ1742/AH1742)*100)</f>
        <v>0</v>
      </c>
      <c r="AM1742" s="447"/>
      <c r="AN1742" s="428"/>
      <c r="AO1742" s="429"/>
      <c r="AP1742" s="432"/>
      <c r="AQ1742" s="433"/>
      <c r="AR1742" s="446">
        <f>IF(AN1742=0,0,(AP1742/AN1742)*100)</f>
        <v>0</v>
      </c>
      <c r="AS1742" s="447"/>
      <c r="AT1742" s="450">
        <f>AB1742+AH1742+AN1742</f>
        <v>0</v>
      </c>
      <c r="AU1742" s="451"/>
      <c r="AV1742" s="454">
        <f>AD1742+AJ1742+AP1742</f>
        <v>0</v>
      </c>
      <c r="AW1742" s="455"/>
      <c r="AX1742" s="446">
        <f>IF(AT1742=0,0,(AV1742/AT1742)*100)</f>
        <v>0</v>
      </c>
      <c r="AY1742" s="447"/>
      <c r="AZ1742" s="428"/>
      <c r="BA1742" s="429"/>
      <c r="BB1742" s="432"/>
      <c r="BC1742" s="433"/>
      <c r="BD1742" s="446">
        <f>IF(AZ1742=0,0,(BB1742/AZ1742)*100)</f>
        <v>0</v>
      </c>
      <c r="BE1742" s="447"/>
      <c r="BF1742" s="450">
        <f>AT1742+AZ1742</f>
        <v>0</v>
      </c>
      <c r="BG1742" s="451"/>
      <c r="BH1742" s="454">
        <f>AV1742+BB1742</f>
        <v>0</v>
      </c>
      <c r="BI1742" s="455"/>
      <c r="BJ1742" s="446">
        <f>IF(BF1742=0,0,(BH1742/BF1742)*100)</f>
        <v>0</v>
      </c>
      <c r="BK1742" s="447"/>
      <c r="BL1742" s="406">
        <f>(AD1742*2)+(AJ1742*2)+(AP1742*3)+BB1742</f>
        <v>0</v>
      </c>
      <c r="BM1742" s="407"/>
      <c r="BN1742" s="408"/>
      <c r="BO1742" s="404" t="e">
        <f>(BL1742*BR$1712)+(N1742*BR$1713)+(X1742*BR$1714)+(R1742*BR$1715)+(V1742*BR$1716)+(Z1742*BR$1717)</f>
        <v>#REF!</v>
      </c>
      <c r="BP1742" s="404" t="e">
        <f>((AZ1742-BB1742)*BR$1719)+((AT1742-AV1742)*BR$1718)+(H1742*BR$1720)+(P1742*BR$1721)</f>
        <v>#REF!</v>
      </c>
      <c r="BQ1742" s="53"/>
      <c r="BR1742" s="53"/>
      <c r="BS1742" s="779"/>
    </row>
    <row r="1743" spans="1:71" ht="21.75" customHeight="1" x14ac:dyDescent="0.25">
      <c r="A1743" s="779"/>
      <c r="B1743" s="415"/>
      <c r="C1743" s="412" t="str">
        <f>IF(ROSTER!D$38="","",ROSTER!D$38)</f>
        <v/>
      </c>
      <c r="D1743" s="413"/>
      <c r="E1743" s="419"/>
      <c r="F1743" s="421"/>
      <c r="G1743" s="423"/>
      <c r="H1743" s="426"/>
      <c r="I1743" s="427"/>
      <c r="J1743" s="430"/>
      <c r="K1743" s="431"/>
      <c r="L1743" s="434"/>
      <c r="M1743" s="435"/>
      <c r="N1743" s="438" t="s">
        <v>14</v>
      </c>
      <c r="O1743" s="439"/>
      <c r="P1743" s="430"/>
      <c r="Q1743" s="431"/>
      <c r="R1743" s="434"/>
      <c r="S1743" s="441"/>
      <c r="T1743" s="434"/>
      <c r="U1743" s="427"/>
      <c r="V1743" s="441"/>
      <c r="W1743" s="427"/>
      <c r="X1743" s="430"/>
      <c r="Y1743" s="427"/>
      <c r="Z1743" s="430"/>
      <c r="AA1743" s="427"/>
      <c r="AB1743" s="430"/>
      <c r="AC1743" s="431"/>
      <c r="AD1743" s="434"/>
      <c r="AE1743" s="435"/>
      <c r="AF1743" s="444"/>
      <c r="AG1743" s="445"/>
      <c r="AH1743" s="430"/>
      <c r="AI1743" s="431"/>
      <c r="AJ1743" s="434"/>
      <c r="AK1743" s="435"/>
      <c r="AL1743" s="448"/>
      <c r="AM1743" s="449"/>
      <c r="AN1743" s="430"/>
      <c r="AO1743" s="431"/>
      <c r="AP1743" s="434"/>
      <c r="AQ1743" s="435"/>
      <c r="AR1743" s="448"/>
      <c r="AS1743" s="449"/>
      <c r="AT1743" s="452"/>
      <c r="AU1743" s="453"/>
      <c r="AV1743" s="456"/>
      <c r="AW1743" s="457"/>
      <c r="AX1743" s="448"/>
      <c r="AY1743" s="449"/>
      <c r="AZ1743" s="430"/>
      <c r="BA1743" s="431"/>
      <c r="BB1743" s="434"/>
      <c r="BC1743" s="435"/>
      <c r="BD1743" s="448"/>
      <c r="BE1743" s="449"/>
      <c r="BF1743" s="452"/>
      <c r="BG1743" s="453"/>
      <c r="BH1743" s="456"/>
      <c r="BI1743" s="457"/>
      <c r="BJ1743" s="448"/>
      <c r="BK1743" s="449"/>
      <c r="BL1743" s="409"/>
      <c r="BM1743" s="410"/>
      <c r="BN1743" s="411"/>
      <c r="BO1743" s="405"/>
      <c r="BP1743" s="405"/>
      <c r="BQ1743" s="53"/>
      <c r="BR1743" s="53"/>
      <c r="BS1743" s="779"/>
    </row>
    <row r="1744" spans="1:71" ht="21.75" customHeight="1" x14ac:dyDescent="0.25">
      <c r="A1744" s="779"/>
      <c r="B1744" s="414" t="str">
        <f>IF(ROSTER!B40="","",ROSTER!B40)</f>
        <v/>
      </c>
      <c r="C1744" s="416" t="str">
        <f>IF(ROSTER!C$40="","",ROSTER!C$40)</f>
        <v/>
      </c>
      <c r="D1744" s="417"/>
      <c r="E1744" s="418"/>
      <c r="F1744" s="420">
        <f>IF(E1744="y",1,IF(E1744="S",1,0))</f>
        <v>0</v>
      </c>
      <c r="G1744" s="422">
        <f>IF(E1744="S",1,0)</f>
        <v>0</v>
      </c>
      <c r="H1744" s="424"/>
      <c r="I1744" s="425"/>
      <c r="J1744" s="428"/>
      <c r="K1744" s="429"/>
      <c r="L1744" s="432"/>
      <c r="M1744" s="433"/>
      <c r="N1744" s="436">
        <f>L1744+J1744</f>
        <v>0</v>
      </c>
      <c r="O1744" s="437"/>
      <c r="P1744" s="428"/>
      <c r="Q1744" s="429"/>
      <c r="R1744" s="432"/>
      <c r="S1744" s="440"/>
      <c r="T1744" s="432"/>
      <c r="U1744" s="425"/>
      <c r="V1744" s="440"/>
      <c r="W1744" s="425"/>
      <c r="X1744" s="428"/>
      <c r="Y1744" s="425"/>
      <c r="Z1744" s="428"/>
      <c r="AA1744" s="425"/>
      <c r="AB1744" s="428"/>
      <c r="AC1744" s="429"/>
      <c r="AD1744" s="432"/>
      <c r="AE1744" s="433"/>
      <c r="AF1744" s="442">
        <f>IF(AB1744=0,0,(AD1744/AB1744)*100)</f>
        <v>0</v>
      </c>
      <c r="AG1744" s="443"/>
      <c r="AH1744" s="428"/>
      <c r="AI1744" s="429"/>
      <c r="AJ1744" s="432"/>
      <c r="AK1744" s="433"/>
      <c r="AL1744" s="446">
        <f>IF(AH1744=0,0,(AJ1744/AH1744)*100)</f>
        <v>0</v>
      </c>
      <c r="AM1744" s="447"/>
      <c r="AN1744" s="428"/>
      <c r="AO1744" s="429"/>
      <c r="AP1744" s="432"/>
      <c r="AQ1744" s="433"/>
      <c r="AR1744" s="446">
        <f>IF(AN1744=0,0,(AP1744/AN1744)*100)</f>
        <v>0</v>
      </c>
      <c r="AS1744" s="447"/>
      <c r="AT1744" s="450">
        <f>AB1744+AH1744+AN1744</f>
        <v>0</v>
      </c>
      <c r="AU1744" s="451"/>
      <c r="AV1744" s="454">
        <f>AD1744+AJ1744+AP1744</f>
        <v>0</v>
      </c>
      <c r="AW1744" s="455"/>
      <c r="AX1744" s="446">
        <f>IF(AT1744=0,0,(AV1744/AT1744)*100)</f>
        <v>0</v>
      </c>
      <c r="AY1744" s="447"/>
      <c r="AZ1744" s="428"/>
      <c r="BA1744" s="429"/>
      <c r="BB1744" s="432"/>
      <c r="BC1744" s="433"/>
      <c r="BD1744" s="446">
        <f>IF(AZ1744=0,0,(BB1744/AZ1744)*100)</f>
        <v>0</v>
      </c>
      <c r="BE1744" s="447"/>
      <c r="BF1744" s="450">
        <f>AT1744+AZ1744</f>
        <v>0</v>
      </c>
      <c r="BG1744" s="451"/>
      <c r="BH1744" s="454">
        <f>AV1744+BB1744</f>
        <v>0</v>
      </c>
      <c r="BI1744" s="455"/>
      <c r="BJ1744" s="446">
        <f>IF(BF1744=0,0,(BH1744/BF1744)*100)</f>
        <v>0</v>
      </c>
      <c r="BK1744" s="447"/>
      <c r="BL1744" s="406">
        <f>(AD1744*2)+(AJ1744*2)+(AP1744*3)+BB1744</f>
        <v>0</v>
      </c>
      <c r="BM1744" s="407"/>
      <c r="BN1744" s="408"/>
      <c r="BO1744" s="404" t="e">
        <f>(BL1744*BR$1712)+(N1744*BR$1713)+(X1744*BR$1714)+(R1744*BR$1715)+(V1744*BR$1716)+(Z1744*BR$1717)</f>
        <v>#REF!</v>
      </c>
      <c r="BP1744" s="404" t="e">
        <f>((AZ1744-BB1744)*BR$1719)+((AT1744-AV1744)*BR$1718)+(H1744*BR$1720)+(P1744*BR$1721)</f>
        <v>#REF!</v>
      </c>
      <c r="BQ1744" s="53"/>
      <c r="BR1744" s="53"/>
      <c r="BS1744" s="779"/>
    </row>
    <row r="1745" spans="1:71" ht="21.75" customHeight="1" x14ac:dyDescent="0.25">
      <c r="A1745" s="779"/>
      <c r="B1745" s="415"/>
      <c r="C1745" s="412" t="str">
        <f>IF(ROSTER!D$40="","",ROSTER!D$40)</f>
        <v/>
      </c>
      <c r="D1745" s="413"/>
      <c r="E1745" s="419"/>
      <c r="F1745" s="421"/>
      <c r="G1745" s="423"/>
      <c r="H1745" s="426"/>
      <c r="I1745" s="427"/>
      <c r="J1745" s="430"/>
      <c r="K1745" s="431"/>
      <c r="L1745" s="434"/>
      <c r="M1745" s="435"/>
      <c r="N1745" s="438" t="s">
        <v>14</v>
      </c>
      <c r="O1745" s="439"/>
      <c r="P1745" s="430"/>
      <c r="Q1745" s="431"/>
      <c r="R1745" s="434"/>
      <c r="S1745" s="441"/>
      <c r="T1745" s="434"/>
      <c r="U1745" s="427"/>
      <c r="V1745" s="441"/>
      <c r="W1745" s="427"/>
      <c r="X1745" s="430"/>
      <c r="Y1745" s="427"/>
      <c r="Z1745" s="430"/>
      <c r="AA1745" s="427"/>
      <c r="AB1745" s="430"/>
      <c r="AC1745" s="431"/>
      <c r="AD1745" s="434"/>
      <c r="AE1745" s="435"/>
      <c r="AF1745" s="444"/>
      <c r="AG1745" s="445"/>
      <c r="AH1745" s="430"/>
      <c r="AI1745" s="431"/>
      <c r="AJ1745" s="434"/>
      <c r="AK1745" s="435"/>
      <c r="AL1745" s="448"/>
      <c r="AM1745" s="449"/>
      <c r="AN1745" s="430"/>
      <c r="AO1745" s="431"/>
      <c r="AP1745" s="434"/>
      <c r="AQ1745" s="435"/>
      <c r="AR1745" s="448"/>
      <c r="AS1745" s="449"/>
      <c r="AT1745" s="452"/>
      <c r="AU1745" s="453"/>
      <c r="AV1745" s="456"/>
      <c r="AW1745" s="457"/>
      <c r="AX1745" s="448"/>
      <c r="AY1745" s="449"/>
      <c r="AZ1745" s="430"/>
      <c r="BA1745" s="431"/>
      <c r="BB1745" s="434"/>
      <c r="BC1745" s="435"/>
      <c r="BD1745" s="448"/>
      <c r="BE1745" s="449"/>
      <c r="BF1745" s="452"/>
      <c r="BG1745" s="453"/>
      <c r="BH1745" s="456"/>
      <c r="BI1745" s="457"/>
      <c r="BJ1745" s="448"/>
      <c r="BK1745" s="449"/>
      <c r="BL1745" s="409"/>
      <c r="BM1745" s="410"/>
      <c r="BN1745" s="411"/>
      <c r="BO1745" s="405"/>
      <c r="BP1745" s="405"/>
      <c r="BQ1745" s="53"/>
      <c r="BR1745" s="53"/>
      <c r="BS1745" s="779"/>
    </row>
    <row r="1746" spans="1:71" ht="21.75" customHeight="1" x14ac:dyDescent="0.25">
      <c r="A1746" s="779"/>
      <c r="B1746" s="414" t="str">
        <f>IF(ROSTER!B42="","",ROSTER!B42)</f>
        <v/>
      </c>
      <c r="C1746" s="416" t="str">
        <f>IF(ROSTER!C$42="","",ROSTER!C$42)</f>
        <v/>
      </c>
      <c r="D1746" s="417"/>
      <c r="E1746" s="418"/>
      <c r="F1746" s="420">
        <f>IF(E1746="y",1,IF(E1746="S",1,0))</f>
        <v>0</v>
      </c>
      <c r="G1746" s="422">
        <f>IF(E1746="S",1,0)</f>
        <v>0</v>
      </c>
      <c r="H1746" s="424"/>
      <c r="I1746" s="425"/>
      <c r="J1746" s="428"/>
      <c r="K1746" s="429"/>
      <c r="L1746" s="432"/>
      <c r="M1746" s="433"/>
      <c r="N1746" s="436">
        <f>L1746+J1746</f>
        <v>0</v>
      </c>
      <c r="O1746" s="437"/>
      <c r="P1746" s="428"/>
      <c r="Q1746" s="429"/>
      <c r="R1746" s="432"/>
      <c r="S1746" s="440"/>
      <c r="T1746" s="432"/>
      <c r="U1746" s="425"/>
      <c r="V1746" s="440"/>
      <c r="W1746" s="425"/>
      <c r="X1746" s="428"/>
      <c r="Y1746" s="425"/>
      <c r="Z1746" s="428"/>
      <c r="AA1746" s="425"/>
      <c r="AB1746" s="428"/>
      <c r="AC1746" s="429"/>
      <c r="AD1746" s="432"/>
      <c r="AE1746" s="433"/>
      <c r="AF1746" s="442">
        <f>IF(AB1746=0,0,(AD1746/AB1746)*100)</f>
        <v>0</v>
      </c>
      <c r="AG1746" s="443"/>
      <c r="AH1746" s="428"/>
      <c r="AI1746" s="429"/>
      <c r="AJ1746" s="432"/>
      <c r="AK1746" s="433"/>
      <c r="AL1746" s="446">
        <f>IF(AH1746=0,0,(AJ1746/AH1746)*100)</f>
        <v>0</v>
      </c>
      <c r="AM1746" s="447"/>
      <c r="AN1746" s="428"/>
      <c r="AO1746" s="429"/>
      <c r="AP1746" s="432"/>
      <c r="AQ1746" s="433"/>
      <c r="AR1746" s="446">
        <f>IF(AN1746=0,0,(AP1746/AN1746)*100)</f>
        <v>0</v>
      </c>
      <c r="AS1746" s="447"/>
      <c r="AT1746" s="450">
        <f>AB1746+AH1746+AN1746</f>
        <v>0</v>
      </c>
      <c r="AU1746" s="451"/>
      <c r="AV1746" s="454">
        <f>AD1746+AJ1746+AP1746</f>
        <v>0</v>
      </c>
      <c r="AW1746" s="455"/>
      <c r="AX1746" s="446">
        <f>IF(AT1746=0,0,(AV1746/AT1746)*100)</f>
        <v>0</v>
      </c>
      <c r="AY1746" s="447"/>
      <c r="AZ1746" s="428"/>
      <c r="BA1746" s="429"/>
      <c r="BB1746" s="432"/>
      <c r="BC1746" s="433"/>
      <c r="BD1746" s="446">
        <f>IF(AZ1746=0,0,(BB1746/AZ1746)*100)</f>
        <v>0</v>
      </c>
      <c r="BE1746" s="447"/>
      <c r="BF1746" s="450">
        <f>AT1746+AZ1746</f>
        <v>0</v>
      </c>
      <c r="BG1746" s="451"/>
      <c r="BH1746" s="454">
        <f>AV1746+BB1746</f>
        <v>0</v>
      </c>
      <c r="BI1746" s="455"/>
      <c r="BJ1746" s="446">
        <f>IF(BF1746=0,0,(BH1746/BF1746)*100)</f>
        <v>0</v>
      </c>
      <c r="BK1746" s="447"/>
      <c r="BL1746" s="406">
        <f>(AD1746*2)+(AJ1746*2)+(AP1746*3)+BB1746</f>
        <v>0</v>
      </c>
      <c r="BM1746" s="407"/>
      <c r="BN1746" s="408"/>
      <c r="BO1746" s="404" t="e">
        <f>(BL1746*BR$1712)+(N1746*BR$1713)+(X1746*BR$1714)+(R1746*BR$1715)+(V1746*BR$1716)+(Z1746*BR$1717)</f>
        <v>#REF!</v>
      </c>
      <c r="BP1746" s="404" t="e">
        <f>((AZ1746-BB1746)*BR$1719)+((AT1746-AV1746)*BR$1718)+(H1746*BR$1720)+(P1746*BR$1721)</f>
        <v>#REF!</v>
      </c>
      <c r="BQ1746" s="53"/>
      <c r="BR1746" s="53"/>
      <c r="BS1746" s="779"/>
    </row>
    <row r="1747" spans="1:71" ht="21.75" customHeight="1" thickBot="1" x14ac:dyDescent="0.3">
      <c r="A1747" s="779"/>
      <c r="B1747" s="415"/>
      <c r="C1747" s="412" t="str">
        <f>IF(ROSTER!D$42="","",ROSTER!D$42)</f>
        <v/>
      </c>
      <c r="D1747" s="413"/>
      <c r="E1747" s="419"/>
      <c r="F1747" s="421"/>
      <c r="G1747" s="423"/>
      <c r="H1747" s="426"/>
      <c r="I1747" s="427"/>
      <c r="J1747" s="430"/>
      <c r="K1747" s="431"/>
      <c r="L1747" s="434"/>
      <c r="M1747" s="435"/>
      <c r="N1747" s="438" t="s">
        <v>14</v>
      </c>
      <c r="O1747" s="439"/>
      <c r="P1747" s="430"/>
      <c r="Q1747" s="431"/>
      <c r="R1747" s="434"/>
      <c r="S1747" s="441"/>
      <c r="T1747" s="434"/>
      <c r="U1747" s="427"/>
      <c r="V1747" s="441"/>
      <c r="W1747" s="427"/>
      <c r="X1747" s="430"/>
      <c r="Y1747" s="427"/>
      <c r="Z1747" s="430"/>
      <c r="AA1747" s="427"/>
      <c r="AB1747" s="430"/>
      <c r="AC1747" s="431"/>
      <c r="AD1747" s="434"/>
      <c r="AE1747" s="435"/>
      <c r="AF1747" s="444"/>
      <c r="AG1747" s="445"/>
      <c r="AH1747" s="430"/>
      <c r="AI1747" s="431"/>
      <c r="AJ1747" s="434"/>
      <c r="AK1747" s="435"/>
      <c r="AL1747" s="448"/>
      <c r="AM1747" s="449"/>
      <c r="AN1747" s="430"/>
      <c r="AO1747" s="431"/>
      <c r="AP1747" s="434"/>
      <c r="AQ1747" s="435"/>
      <c r="AR1747" s="448"/>
      <c r="AS1747" s="449"/>
      <c r="AT1747" s="452"/>
      <c r="AU1747" s="453"/>
      <c r="AV1747" s="456"/>
      <c r="AW1747" s="457"/>
      <c r="AX1747" s="448"/>
      <c r="AY1747" s="449"/>
      <c r="AZ1747" s="430"/>
      <c r="BA1747" s="431"/>
      <c r="BB1747" s="434"/>
      <c r="BC1747" s="435"/>
      <c r="BD1747" s="448"/>
      <c r="BE1747" s="449"/>
      <c r="BF1747" s="452"/>
      <c r="BG1747" s="453"/>
      <c r="BH1747" s="456"/>
      <c r="BI1747" s="457"/>
      <c r="BJ1747" s="448"/>
      <c r="BK1747" s="449"/>
      <c r="BL1747" s="409"/>
      <c r="BM1747" s="410"/>
      <c r="BN1747" s="411"/>
      <c r="BO1747" s="405"/>
      <c r="BP1747" s="405"/>
      <c r="BQ1747" s="53"/>
      <c r="BR1747" s="53"/>
      <c r="BS1747" s="779"/>
    </row>
    <row r="1748" spans="1:71" ht="21.75" hidden="1" customHeight="1" x14ac:dyDescent="0.3">
      <c r="A1748" s="779"/>
      <c r="B1748" s="414" t="str">
        <f>IF(ROSTER!B44="","",ROSTER!B44)</f>
        <v/>
      </c>
      <c r="C1748" s="416" t="str">
        <f>IF(ROSTER!C$44="","",ROSTER!C$44)</f>
        <v/>
      </c>
      <c r="D1748" s="417"/>
      <c r="E1748" s="418"/>
      <c r="F1748" s="420">
        <f>IF(E1748="y",1,IF(E1748="S",1,0))</f>
        <v>0</v>
      </c>
      <c r="G1748" s="422">
        <f>IF(E1748="S",1,0)</f>
        <v>0</v>
      </c>
      <c r="H1748" s="424"/>
      <c r="I1748" s="425"/>
      <c r="J1748" s="428"/>
      <c r="K1748" s="429"/>
      <c r="L1748" s="432"/>
      <c r="M1748" s="433"/>
      <c r="N1748" s="436">
        <f>L1748+J1748</f>
        <v>0</v>
      </c>
      <c r="O1748" s="437"/>
      <c r="P1748" s="428"/>
      <c r="Q1748" s="429"/>
      <c r="R1748" s="432"/>
      <c r="S1748" s="440"/>
      <c r="T1748" s="432"/>
      <c r="U1748" s="425"/>
      <c r="V1748" s="440"/>
      <c r="W1748" s="425"/>
      <c r="X1748" s="428"/>
      <c r="Y1748" s="425"/>
      <c r="Z1748" s="428"/>
      <c r="AA1748" s="425"/>
      <c r="AB1748" s="428"/>
      <c r="AC1748" s="429"/>
      <c r="AD1748" s="432"/>
      <c r="AE1748" s="433"/>
      <c r="AF1748" s="442">
        <f>IF(AB1748=0,0,(AD1748/AB1748)*100)</f>
        <v>0</v>
      </c>
      <c r="AG1748" s="443"/>
      <c r="AH1748" s="428"/>
      <c r="AI1748" s="429"/>
      <c r="AJ1748" s="432"/>
      <c r="AK1748" s="433"/>
      <c r="AL1748" s="446">
        <f>IF(AH1748=0,0,(AJ1748/AH1748)*100)</f>
        <v>0</v>
      </c>
      <c r="AM1748" s="447"/>
      <c r="AN1748" s="428"/>
      <c r="AO1748" s="429"/>
      <c r="AP1748" s="432"/>
      <c r="AQ1748" s="433"/>
      <c r="AR1748" s="446">
        <f>IF(AN1748=0,0,(AP1748/AN1748)*100)</f>
        <v>0</v>
      </c>
      <c r="AS1748" s="447"/>
      <c r="AT1748" s="450">
        <f>AB1748+AH1748+AN1748</f>
        <v>0</v>
      </c>
      <c r="AU1748" s="451"/>
      <c r="AV1748" s="454">
        <f>AD1748+AJ1748+AP1748</f>
        <v>0</v>
      </c>
      <c r="AW1748" s="455"/>
      <c r="AX1748" s="446">
        <f>IF(AT1748=0,0,(AV1748/AT1748)*100)</f>
        <v>0</v>
      </c>
      <c r="AY1748" s="447"/>
      <c r="AZ1748" s="428"/>
      <c r="BA1748" s="429"/>
      <c r="BB1748" s="432"/>
      <c r="BC1748" s="433"/>
      <c r="BD1748" s="446">
        <f>IF(AZ1748=0,0,(BB1748/AZ1748)*100)</f>
        <v>0</v>
      </c>
      <c r="BE1748" s="447"/>
      <c r="BF1748" s="450">
        <f>AT1748+AZ1748</f>
        <v>0</v>
      </c>
      <c r="BG1748" s="451"/>
      <c r="BH1748" s="454">
        <f>AV1748+BB1748</f>
        <v>0</v>
      </c>
      <c r="BI1748" s="455"/>
      <c r="BJ1748" s="446">
        <f>IF(BF1748=0,0,(BH1748/BF1748)*100)</f>
        <v>0</v>
      </c>
      <c r="BK1748" s="447"/>
      <c r="BL1748" s="406">
        <f>(AD1748*2)+(AJ1748*2)+(AP1748*3)+BB1748</f>
        <v>0</v>
      </c>
      <c r="BM1748" s="407"/>
      <c r="BN1748" s="408"/>
      <c r="BO1748" s="404" t="e">
        <f>(BL1748*BR$1712)+(N1748*BR$1713)+(X1748*BR$1714)+(R1748*BR$1715)+(V1748*BR$1716)+(Z1748*BR$1717)</f>
        <v>#REF!</v>
      </c>
      <c r="BP1748" s="404" t="e">
        <f>((AZ1748-BB1748)*BR$1719)+((AT1748-AV1748)*BR$1718)+(H1748*BR$1720)+(P1748*BR$1721)</f>
        <v>#REF!</v>
      </c>
      <c r="BQ1748" s="53"/>
      <c r="BR1748" s="53"/>
      <c r="BS1748" s="779"/>
    </row>
    <row r="1749" spans="1:71" ht="21.75" hidden="1" customHeight="1" x14ac:dyDescent="0.3">
      <c r="A1749" s="779"/>
      <c r="B1749" s="415"/>
      <c r="C1749" s="412" t="str">
        <f>IF(ROSTER!D$44="","",ROSTER!D$44)</f>
        <v/>
      </c>
      <c r="D1749" s="413"/>
      <c r="E1749" s="419"/>
      <c r="F1749" s="421"/>
      <c r="G1749" s="423"/>
      <c r="H1749" s="426"/>
      <c r="I1749" s="427"/>
      <c r="J1749" s="430"/>
      <c r="K1749" s="431"/>
      <c r="L1749" s="434"/>
      <c r="M1749" s="435"/>
      <c r="N1749" s="438" t="s">
        <v>14</v>
      </c>
      <c r="O1749" s="439"/>
      <c r="P1749" s="430"/>
      <c r="Q1749" s="431"/>
      <c r="R1749" s="434"/>
      <c r="S1749" s="441"/>
      <c r="T1749" s="434"/>
      <c r="U1749" s="427"/>
      <c r="V1749" s="441"/>
      <c r="W1749" s="427"/>
      <c r="X1749" s="430"/>
      <c r="Y1749" s="427"/>
      <c r="Z1749" s="430"/>
      <c r="AA1749" s="427"/>
      <c r="AB1749" s="430"/>
      <c r="AC1749" s="431"/>
      <c r="AD1749" s="434"/>
      <c r="AE1749" s="435"/>
      <c r="AF1749" s="444"/>
      <c r="AG1749" s="445"/>
      <c r="AH1749" s="430"/>
      <c r="AI1749" s="431"/>
      <c r="AJ1749" s="434"/>
      <c r="AK1749" s="435"/>
      <c r="AL1749" s="448"/>
      <c r="AM1749" s="449"/>
      <c r="AN1749" s="430"/>
      <c r="AO1749" s="431"/>
      <c r="AP1749" s="434"/>
      <c r="AQ1749" s="435"/>
      <c r="AR1749" s="448"/>
      <c r="AS1749" s="449"/>
      <c r="AT1749" s="452"/>
      <c r="AU1749" s="453"/>
      <c r="AV1749" s="456"/>
      <c r="AW1749" s="457"/>
      <c r="AX1749" s="448"/>
      <c r="AY1749" s="449"/>
      <c r="AZ1749" s="430"/>
      <c r="BA1749" s="431"/>
      <c r="BB1749" s="434"/>
      <c r="BC1749" s="435"/>
      <c r="BD1749" s="448"/>
      <c r="BE1749" s="449"/>
      <c r="BF1749" s="452"/>
      <c r="BG1749" s="453"/>
      <c r="BH1749" s="456"/>
      <c r="BI1749" s="457"/>
      <c r="BJ1749" s="448"/>
      <c r="BK1749" s="449"/>
      <c r="BL1749" s="409"/>
      <c r="BM1749" s="410"/>
      <c r="BN1749" s="411"/>
      <c r="BO1749" s="405"/>
      <c r="BP1749" s="405"/>
      <c r="BQ1749" s="53"/>
      <c r="BR1749" s="53"/>
      <c r="BS1749" s="779"/>
    </row>
    <row r="1750" spans="1:71" ht="21.75" hidden="1" customHeight="1" x14ac:dyDescent="0.3">
      <c r="A1750" s="779"/>
      <c r="B1750" s="414" t="str">
        <f>IF(ROSTER!B46="","",ROSTER!B46)</f>
        <v/>
      </c>
      <c r="C1750" s="416" t="str">
        <f>IF(ROSTER!C$46="","",ROSTER!C$46)</f>
        <v/>
      </c>
      <c r="D1750" s="417"/>
      <c r="E1750" s="418"/>
      <c r="F1750" s="420">
        <f>IF(E1750="y",1,IF(E1750="S",1,0))</f>
        <v>0</v>
      </c>
      <c r="G1750" s="422">
        <f>IF(E1750="S",1,0)</f>
        <v>0</v>
      </c>
      <c r="H1750" s="424"/>
      <c r="I1750" s="425"/>
      <c r="J1750" s="428"/>
      <c r="K1750" s="429"/>
      <c r="L1750" s="432"/>
      <c r="M1750" s="433"/>
      <c r="N1750" s="436">
        <f>L1750+J1750</f>
        <v>0</v>
      </c>
      <c r="O1750" s="437"/>
      <c r="P1750" s="428"/>
      <c r="Q1750" s="429"/>
      <c r="R1750" s="432"/>
      <c r="S1750" s="440"/>
      <c r="T1750" s="432"/>
      <c r="U1750" s="425"/>
      <c r="V1750" s="440"/>
      <c r="W1750" s="425"/>
      <c r="X1750" s="428"/>
      <c r="Y1750" s="425"/>
      <c r="Z1750" s="428"/>
      <c r="AA1750" s="425"/>
      <c r="AB1750" s="428"/>
      <c r="AC1750" s="429"/>
      <c r="AD1750" s="432"/>
      <c r="AE1750" s="433"/>
      <c r="AF1750" s="442">
        <f>IF(AB1750=0,0,(AD1750/AB1750)*100)</f>
        <v>0</v>
      </c>
      <c r="AG1750" s="443"/>
      <c r="AH1750" s="428"/>
      <c r="AI1750" s="429"/>
      <c r="AJ1750" s="432"/>
      <c r="AK1750" s="433"/>
      <c r="AL1750" s="446">
        <f>IF(AH1750=0,0,(AJ1750/AH1750)*100)</f>
        <v>0</v>
      </c>
      <c r="AM1750" s="447"/>
      <c r="AN1750" s="428"/>
      <c r="AO1750" s="429"/>
      <c r="AP1750" s="432"/>
      <c r="AQ1750" s="433"/>
      <c r="AR1750" s="446">
        <f>IF(AN1750=0,0,(AP1750/AN1750)*100)</f>
        <v>0</v>
      </c>
      <c r="AS1750" s="447"/>
      <c r="AT1750" s="450">
        <f>AB1750+AH1750+AN1750</f>
        <v>0</v>
      </c>
      <c r="AU1750" s="451"/>
      <c r="AV1750" s="454">
        <f>AD1750+AJ1750+AP1750</f>
        <v>0</v>
      </c>
      <c r="AW1750" s="455"/>
      <c r="AX1750" s="446">
        <f>IF(AT1750=0,0,(AV1750/AT1750)*100)</f>
        <v>0</v>
      </c>
      <c r="AY1750" s="447"/>
      <c r="AZ1750" s="428"/>
      <c r="BA1750" s="429"/>
      <c r="BB1750" s="432"/>
      <c r="BC1750" s="433"/>
      <c r="BD1750" s="446">
        <f>IF(AZ1750=0,0,(BB1750/AZ1750)*100)</f>
        <v>0</v>
      </c>
      <c r="BE1750" s="447"/>
      <c r="BF1750" s="450">
        <f>AT1750+AZ1750</f>
        <v>0</v>
      </c>
      <c r="BG1750" s="451"/>
      <c r="BH1750" s="454">
        <f>AV1750+BB1750</f>
        <v>0</v>
      </c>
      <c r="BI1750" s="455"/>
      <c r="BJ1750" s="446">
        <f>IF(BF1750=0,0,(BH1750/BF1750)*100)</f>
        <v>0</v>
      </c>
      <c r="BK1750" s="447"/>
      <c r="BL1750" s="406">
        <f>(AD1750*2)+(AJ1750*2)+(AP1750*3)+BB1750</f>
        <v>0</v>
      </c>
      <c r="BM1750" s="407"/>
      <c r="BN1750" s="408"/>
      <c r="BO1750" s="402" t="e">
        <f>(BL1750*BR$74)+(N1750*BR$75)+(X1750*BR$76)+(R1750*BR$77)+(V1750*BR$78)+(Z1750*BR$79)</f>
        <v>#REF!</v>
      </c>
      <c r="BP1750" s="404" t="e">
        <f>((AZ1750-BB1750)*BR$81)+((AT1750-AV1750)*BR$80)+(H1750*BR$82)+(P1750*BR$83)</f>
        <v>#REF!</v>
      </c>
      <c r="BQ1750" s="53"/>
      <c r="BR1750" s="53"/>
      <c r="BS1750" s="779"/>
    </row>
    <row r="1751" spans="1:71" ht="22.5" hidden="1" customHeight="1" x14ac:dyDescent="0.3">
      <c r="A1751" s="779"/>
      <c r="B1751" s="415"/>
      <c r="C1751" s="412" t="str">
        <f>IF(ROSTER!D$46="","",ROSTER!D$46)</f>
        <v/>
      </c>
      <c r="D1751" s="413"/>
      <c r="E1751" s="419"/>
      <c r="F1751" s="421"/>
      <c r="G1751" s="423"/>
      <c r="H1751" s="426"/>
      <c r="I1751" s="427"/>
      <c r="J1751" s="430"/>
      <c r="K1751" s="431"/>
      <c r="L1751" s="434"/>
      <c r="M1751" s="435"/>
      <c r="N1751" s="438" t="s">
        <v>14</v>
      </c>
      <c r="O1751" s="439"/>
      <c r="P1751" s="430"/>
      <c r="Q1751" s="431"/>
      <c r="R1751" s="434"/>
      <c r="S1751" s="441"/>
      <c r="T1751" s="434"/>
      <c r="U1751" s="427"/>
      <c r="V1751" s="441"/>
      <c r="W1751" s="427"/>
      <c r="X1751" s="430"/>
      <c r="Y1751" s="427"/>
      <c r="Z1751" s="430"/>
      <c r="AA1751" s="427"/>
      <c r="AB1751" s="430"/>
      <c r="AC1751" s="431"/>
      <c r="AD1751" s="434"/>
      <c r="AE1751" s="435"/>
      <c r="AF1751" s="444"/>
      <c r="AG1751" s="445"/>
      <c r="AH1751" s="430"/>
      <c r="AI1751" s="431"/>
      <c r="AJ1751" s="434"/>
      <c r="AK1751" s="435"/>
      <c r="AL1751" s="448"/>
      <c r="AM1751" s="449"/>
      <c r="AN1751" s="430"/>
      <c r="AO1751" s="431"/>
      <c r="AP1751" s="434"/>
      <c r="AQ1751" s="435"/>
      <c r="AR1751" s="448"/>
      <c r="AS1751" s="449"/>
      <c r="AT1751" s="452"/>
      <c r="AU1751" s="453"/>
      <c r="AV1751" s="456"/>
      <c r="AW1751" s="457"/>
      <c r="AX1751" s="448"/>
      <c r="AY1751" s="449"/>
      <c r="AZ1751" s="430"/>
      <c r="BA1751" s="431"/>
      <c r="BB1751" s="434"/>
      <c r="BC1751" s="435"/>
      <c r="BD1751" s="448"/>
      <c r="BE1751" s="449"/>
      <c r="BF1751" s="452"/>
      <c r="BG1751" s="453"/>
      <c r="BH1751" s="456"/>
      <c r="BI1751" s="457"/>
      <c r="BJ1751" s="448"/>
      <c r="BK1751" s="449"/>
      <c r="BL1751" s="409"/>
      <c r="BM1751" s="410"/>
      <c r="BN1751" s="411"/>
      <c r="BO1751" s="403"/>
      <c r="BP1751" s="405"/>
      <c r="BQ1751" s="53"/>
      <c r="BR1751" s="53"/>
      <c r="BS1751" s="779"/>
    </row>
    <row r="1752" spans="1:71" ht="21.75" hidden="1" customHeight="1" x14ac:dyDescent="0.3">
      <c r="A1752" s="779"/>
      <c r="B1752" s="414" t="str">
        <f>IF(ROSTER!B48="","",ROSTER!B48)</f>
        <v/>
      </c>
      <c r="C1752" s="416" t="str">
        <f>IF(ROSTER!C$48="","",ROSTER!C$48)</f>
        <v/>
      </c>
      <c r="D1752" s="417"/>
      <c r="E1752" s="418"/>
      <c r="F1752" s="420">
        <f t="shared" ref="F1752" si="972">IF(E1752="y",1,IF(E1752="S",1,0))</f>
        <v>0</v>
      </c>
      <c r="G1752" s="422">
        <f t="shared" ref="G1752" si="973">IF(E1752="S",1,0)</f>
        <v>0</v>
      </c>
      <c r="H1752" s="424"/>
      <c r="I1752" s="425"/>
      <c r="J1752" s="428"/>
      <c r="K1752" s="429"/>
      <c r="L1752" s="432"/>
      <c r="M1752" s="433"/>
      <c r="N1752" s="436">
        <f t="shared" ref="N1752" si="974">L1752+J1752</f>
        <v>0</v>
      </c>
      <c r="O1752" s="437"/>
      <c r="P1752" s="428"/>
      <c r="Q1752" s="429"/>
      <c r="R1752" s="432"/>
      <c r="S1752" s="440"/>
      <c r="T1752" s="432"/>
      <c r="U1752" s="425"/>
      <c r="V1752" s="440"/>
      <c r="W1752" s="425"/>
      <c r="X1752" s="428"/>
      <c r="Y1752" s="425"/>
      <c r="Z1752" s="428"/>
      <c r="AA1752" s="425"/>
      <c r="AB1752" s="428"/>
      <c r="AC1752" s="429"/>
      <c r="AD1752" s="432"/>
      <c r="AE1752" s="433"/>
      <c r="AF1752" s="442"/>
      <c r="AG1752" s="443"/>
      <c r="AH1752" s="428"/>
      <c r="AI1752" s="429"/>
      <c r="AJ1752" s="432"/>
      <c r="AK1752" s="433"/>
      <c r="AL1752" s="446">
        <f t="shared" ref="AL1752" si="975">IF(AH1752=0,0,(AJ1752/AH1752)*100)</f>
        <v>0</v>
      </c>
      <c r="AM1752" s="447"/>
      <c r="AN1752" s="428"/>
      <c r="AO1752" s="429"/>
      <c r="AP1752" s="432"/>
      <c r="AQ1752" s="433"/>
      <c r="AR1752" s="446">
        <f t="shared" ref="AR1752" si="976">IF(AN1752=0,0,(AP1752/AN1752)*100)</f>
        <v>0</v>
      </c>
      <c r="AS1752" s="447"/>
      <c r="AT1752" s="450">
        <f t="shared" ref="AT1752" si="977">AB1752+AH1752+AN1752</f>
        <v>0</v>
      </c>
      <c r="AU1752" s="451"/>
      <c r="AV1752" s="454">
        <f t="shared" ref="AV1752" si="978">AD1752+AJ1752+AP1752</f>
        <v>0</v>
      </c>
      <c r="AW1752" s="455"/>
      <c r="AX1752" s="446">
        <f t="shared" ref="AX1752" si="979">IF(AT1752=0,0,(AV1752/AT1752)*100)</f>
        <v>0</v>
      </c>
      <c r="AY1752" s="447"/>
      <c r="AZ1752" s="428"/>
      <c r="BA1752" s="429"/>
      <c r="BB1752" s="432"/>
      <c r="BC1752" s="433"/>
      <c r="BD1752" s="446">
        <f t="shared" ref="BD1752" si="980">IF(AZ1752=0,0,(BB1752/AZ1752)*100)</f>
        <v>0</v>
      </c>
      <c r="BE1752" s="447"/>
      <c r="BF1752" s="450">
        <f t="shared" ref="BF1752" si="981">AT1752+AZ1752</f>
        <v>0</v>
      </c>
      <c r="BG1752" s="451"/>
      <c r="BH1752" s="454">
        <f t="shared" ref="BH1752" si="982">AV1752+BB1752</f>
        <v>0</v>
      </c>
      <c r="BI1752" s="455"/>
      <c r="BJ1752" s="446">
        <f t="shared" ref="BJ1752" si="983">IF(BF1752=0,0,(BH1752/BF1752)*100)</f>
        <v>0</v>
      </c>
      <c r="BK1752" s="447"/>
      <c r="BL1752" s="406">
        <f t="shared" ref="BL1752" si="984">(AD1752*2)+(AJ1752*2)+(AP1752*3)+BB1752</f>
        <v>0</v>
      </c>
      <c r="BM1752" s="407"/>
      <c r="BN1752" s="408"/>
      <c r="BO1752" s="402" t="e">
        <f>(BL1752*BR$74)+(N1752*BR$75)+(X1752*BR$76)+(R1752*BR$77)+(V1752*BR$78)+(Z1752*BR$79)</f>
        <v>#REF!</v>
      </c>
      <c r="BP1752" s="404" t="e">
        <f>((AZ1752-BB1752)*BR$81)+((AT1752-AV1752)*BR$80)+(H1752*BR$82)+(P1752*BR$83)</f>
        <v>#REF!</v>
      </c>
      <c r="BQ1752" s="53"/>
      <c r="BR1752" s="53"/>
      <c r="BS1752" s="779"/>
    </row>
    <row r="1753" spans="1:71" ht="22.5" hidden="1" customHeight="1" x14ac:dyDescent="0.3">
      <c r="A1753" s="779"/>
      <c r="B1753" s="415"/>
      <c r="C1753" s="412" t="str">
        <f>IF(ROSTER!D$48="","",ROSTER!D$48)</f>
        <v/>
      </c>
      <c r="D1753" s="413"/>
      <c r="E1753" s="419"/>
      <c r="F1753" s="421"/>
      <c r="G1753" s="423"/>
      <c r="H1753" s="426"/>
      <c r="I1753" s="427"/>
      <c r="J1753" s="430"/>
      <c r="K1753" s="431"/>
      <c r="L1753" s="434"/>
      <c r="M1753" s="435"/>
      <c r="N1753" s="438" t="s">
        <v>14</v>
      </c>
      <c r="O1753" s="439"/>
      <c r="P1753" s="430"/>
      <c r="Q1753" s="431"/>
      <c r="R1753" s="434"/>
      <c r="S1753" s="441"/>
      <c r="T1753" s="434"/>
      <c r="U1753" s="427"/>
      <c r="V1753" s="441"/>
      <c r="W1753" s="427"/>
      <c r="X1753" s="430"/>
      <c r="Y1753" s="427"/>
      <c r="Z1753" s="430"/>
      <c r="AA1753" s="427"/>
      <c r="AB1753" s="430"/>
      <c r="AC1753" s="431"/>
      <c r="AD1753" s="434"/>
      <c r="AE1753" s="435"/>
      <c r="AF1753" s="444"/>
      <c r="AG1753" s="445"/>
      <c r="AH1753" s="430"/>
      <c r="AI1753" s="431"/>
      <c r="AJ1753" s="434"/>
      <c r="AK1753" s="435"/>
      <c r="AL1753" s="448"/>
      <c r="AM1753" s="449"/>
      <c r="AN1753" s="430"/>
      <c r="AO1753" s="431"/>
      <c r="AP1753" s="434"/>
      <c r="AQ1753" s="435"/>
      <c r="AR1753" s="448"/>
      <c r="AS1753" s="449"/>
      <c r="AT1753" s="452"/>
      <c r="AU1753" s="453"/>
      <c r="AV1753" s="456"/>
      <c r="AW1753" s="457"/>
      <c r="AX1753" s="448"/>
      <c r="AY1753" s="449"/>
      <c r="AZ1753" s="430"/>
      <c r="BA1753" s="431"/>
      <c r="BB1753" s="434"/>
      <c r="BC1753" s="435"/>
      <c r="BD1753" s="448"/>
      <c r="BE1753" s="449"/>
      <c r="BF1753" s="452"/>
      <c r="BG1753" s="453"/>
      <c r="BH1753" s="456"/>
      <c r="BI1753" s="457"/>
      <c r="BJ1753" s="448"/>
      <c r="BK1753" s="449"/>
      <c r="BL1753" s="409"/>
      <c r="BM1753" s="410"/>
      <c r="BN1753" s="411"/>
      <c r="BO1753" s="403"/>
      <c r="BP1753" s="405"/>
      <c r="BQ1753" s="53"/>
      <c r="BR1753" s="53"/>
      <c r="BS1753" s="779"/>
    </row>
    <row r="1754" spans="1:71" ht="21.75" hidden="1" customHeight="1" x14ac:dyDescent="0.3">
      <c r="A1754" s="779"/>
      <c r="B1754" s="414" t="str">
        <f>IF(ROSTER!B50="","",ROSTER!B50)</f>
        <v/>
      </c>
      <c r="C1754" s="416" t="str">
        <f>IF(ROSTER!C$50="","",ROSTER!C$50)</f>
        <v/>
      </c>
      <c r="D1754" s="417"/>
      <c r="E1754" s="418"/>
      <c r="F1754" s="420">
        <f t="shared" ref="F1754" si="985">IF(E1754="y",1,IF(E1754="S",1,0))</f>
        <v>0</v>
      </c>
      <c r="G1754" s="422">
        <f t="shared" ref="G1754" si="986">IF(E1754="S",1,0)</f>
        <v>0</v>
      </c>
      <c r="H1754" s="424"/>
      <c r="I1754" s="425"/>
      <c r="J1754" s="428"/>
      <c r="K1754" s="429"/>
      <c r="L1754" s="432"/>
      <c r="M1754" s="433"/>
      <c r="N1754" s="436">
        <f t="shared" ref="N1754" si="987">L1754+J1754</f>
        <v>0</v>
      </c>
      <c r="O1754" s="437"/>
      <c r="P1754" s="428"/>
      <c r="Q1754" s="429"/>
      <c r="R1754" s="432"/>
      <c r="S1754" s="440"/>
      <c r="T1754" s="432"/>
      <c r="U1754" s="425"/>
      <c r="V1754" s="440"/>
      <c r="W1754" s="425"/>
      <c r="X1754" s="428"/>
      <c r="Y1754" s="425"/>
      <c r="Z1754" s="428"/>
      <c r="AA1754" s="425"/>
      <c r="AB1754" s="428"/>
      <c r="AC1754" s="429"/>
      <c r="AD1754" s="432"/>
      <c r="AE1754" s="433"/>
      <c r="AF1754" s="442"/>
      <c r="AG1754" s="443"/>
      <c r="AH1754" s="428"/>
      <c r="AI1754" s="429"/>
      <c r="AJ1754" s="432"/>
      <c r="AK1754" s="433"/>
      <c r="AL1754" s="446">
        <f t="shared" ref="AL1754" si="988">IF(AH1754=0,0,(AJ1754/AH1754)*100)</f>
        <v>0</v>
      </c>
      <c r="AM1754" s="447"/>
      <c r="AN1754" s="428"/>
      <c r="AO1754" s="429"/>
      <c r="AP1754" s="432"/>
      <c r="AQ1754" s="433"/>
      <c r="AR1754" s="446">
        <f t="shared" ref="AR1754" si="989">IF(AN1754=0,0,(AP1754/AN1754)*100)</f>
        <v>0</v>
      </c>
      <c r="AS1754" s="447"/>
      <c r="AT1754" s="450">
        <f t="shared" ref="AT1754" si="990">AB1754+AH1754+AN1754</f>
        <v>0</v>
      </c>
      <c r="AU1754" s="451"/>
      <c r="AV1754" s="454">
        <f t="shared" ref="AV1754" si="991">AD1754+AJ1754+AP1754</f>
        <v>0</v>
      </c>
      <c r="AW1754" s="455"/>
      <c r="AX1754" s="446">
        <f t="shared" ref="AX1754" si="992">IF(AT1754=0,0,(AV1754/AT1754)*100)</f>
        <v>0</v>
      </c>
      <c r="AY1754" s="447"/>
      <c r="AZ1754" s="428"/>
      <c r="BA1754" s="429"/>
      <c r="BB1754" s="432"/>
      <c r="BC1754" s="433"/>
      <c r="BD1754" s="446">
        <f t="shared" ref="BD1754" si="993">IF(AZ1754=0,0,(BB1754/AZ1754)*100)</f>
        <v>0</v>
      </c>
      <c r="BE1754" s="447"/>
      <c r="BF1754" s="450">
        <f t="shared" ref="BF1754" si="994">AT1754+AZ1754</f>
        <v>0</v>
      </c>
      <c r="BG1754" s="451"/>
      <c r="BH1754" s="454">
        <f t="shared" ref="BH1754" si="995">AV1754+BB1754</f>
        <v>0</v>
      </c>
      <c r="BI1754" s="455"/>
      <c r="BJ1754" s="446">
        <f t="shared" ref="BJ1754" si="996">IF(BF1754=0,0,(BH1754/BF1754)*100)</f>
        <v>0</v>
      </c>
      <c r="BK1754" s="447"/>
      <c r="BL1754" s="406">
        <f t="shared" ref="BL1754" si="997">(AD1754*2)+(AJ1754*2)+(AP1754*3)+BB1754</f>
        <v>0</v>
      </c>
      <c r="BM1754" s="407"/>
      <c r="BN1754" s="408"/>
      <c r="BO1754" s="402" t="e">
        <f>(BL1754*BR$74)+(N1754*BR$75)+(X1754*BR$76)+(R1754*BR$77)+(V1754*BR$78)+(Z1754*BR$79)</f>
        <v>#REF!</v>
      </c>
      <c r="BP1754" s="404" t="e">
        <f>((AZ1754-BB1754)*BR$81)+((AT1754-AV1754)*BR$80)+(H1754*BR$82)+(P1754*BR$83)</f>
        <v>#REF!</v>
      </c>
      <c r="BQ1754" s="53"/>
      <c r="BR1754" s="53"/>
      <c r="BS1754" s="779"/>
    </row>
    <row r="1755" spans="1:71" ht="22.5" hidden="1" customHeight="1" thickBot="1" x14ac:dyDescent="0.3">
      <c r="A1755" s="779"/>
      <c r="B1755" s="415"/>
      <c r="C1755" s="412" t="str">
        <f>IF(ROSTER!D$50="","",ROSTER!D$50)</f>
        <v/>
      </c>
      <c r="D1755" s="413"/>
      <c r="E1755" s="419"/>
      <c r="F1755" s="421"/>
      <c r="G1755" s="423"/>
      <c r="H1755" s="426"/>
      <c r="I1755" s="427"/>
      <c r="J1755" s="430"/>
      <c r="K1755" s="431"/>
      <c r="L1755" s="434"/>
      <c r="M1755" s="435"/>
      <c r="N1755" s="438" t="s">
        <v>14</v>
      </c>
      <c r="O1755" s="439"/>
      <c r="P1755" s="430"/>
      <c r="Q1755" s="431"/>
      <c r="R1755" s="434"/>
      <c r="S1755" s="441"/>
      <c r="T1755" s="434"/>
      <c r="U1755" s="427"/>
      <c r="V1755" s="441"/>
      <c r="W1755" s="427"/>
      <c r="X1755" s="430"/>
      <c r="Y1755" s="427"/>
      <c r="Z1755" s="430"/>
      <c r="AA1755" s="427"/>
      <c r="AB1755" s="430"/>
      <c r="AC1755" s="431"/>
      <c r="AD1755" s="434"/>
      <c r="AE1755" s="435"/>
      <c r="AF1755" s="444"/>
      <c r="AG1755" s="445"/>
      <c r="AH1755" s="430"/>
      <c r="AI1755" s="431"/>
      <c r="AJ1755" s="434"/>
      <c r="AK1755" s="435"/>
      <c r="AL1755" s="448"/>
      <c r="AM1755" s="449"/>
      <c r="AN1755" s="430"/>
      <c r="AO1755" s="431"/>
      <c r="AP1755" s="434"/>
      <c r="AQ1755" s="435"/>
      <c r="AR1755" s="448"/>
      <c r="AS1755" s="449"/>
      <c r="AT1755" s="452"/>
      <c r="AU1755" s="453"/>
      <c r="AV1755" s="456"/>
      <c r="AW1755" s="457"/>
      <c r="AX1755" s="448"/>
      <c r="AY1755" s="449"/>
      <c r="AZ1755" s="430"/>
      <c r="BA1755" s="431"/>
      <c r="BB1755" s="434"/>
      <c r="BC1755" s="435"/>
      <c r="BD1755" s="448"/>
      <c r="BE1755" s="449"/>
      <c r="BF1755" s="452"/>
      <c r="BG1755" s="453"/>
      <c r="BH1755" s="456"/>
      <c r="BI1755" s="457"/>
      <c r="BJ1755" s="448"/>
      <c r="BK1755" s="449"/>
      <c r="BL1755" s="409"/>
      <c r="BM1755" s="410"/>
      <c r="BN1755" s="411"/>
      <c r="BO1755" s="403"/>
      <c r="BP1755" s="405"/>
      <c r="BQ1755" s="53"/>
      <c r="BR1755" s="53"/>
      <c r="BS1755" s="779"/>
    </row>
    <row r="1756" spans="1:71" s="224" customFormat="1" ht="33.6" customHeight="1" x14ac:dyDescent="0.5">
      <c r="A1756" s="789"/>
      <c r="B1756" s="376"/>
      <c r="C1756" s="377"/>
      <c r="D1756" s="377" t="s">
        <v>10</v>
      </c>
      <c r="E1756" s="380"/>
      <c r="F1756" s="223"/>
      <c r="G1756" s="223"/>
      <c r="H1756" s="382">
        <f>SUM(H1712:I1755)</f>
        <v>0</v>
      </c>
      <c r="I1756" s="383"/>
      <c r="J1756" s="382">
        <f>SUM(J1712:K1755)</f>
        <v>0</v>
      </c>
      <c r="K1756" s="383"/>
      <c r="L1756" s="386">
        <f>SUM(L1712:M1755)</f>
        <v>0</v>
      </c>
      <c r="M1756" s="387"/>
      <c r="N1756" s="358">
        <f>L1756+J1756</f>
        <v>0</v>
      </c>
      <c r="O1756" s="359"/>
      <c r="P1756" s="386">
        <f>SUM(P1712:Q1755)</f>
        <v>0</v>
      </c>
      <c r="Q1756" s="383"/>
      <c r="R1756" s="386">
        <f t="shared" ref="R1756" si="998">SUM(R1712:S1755)</f>
        <v>0</v>
      </c>
      <c r="S1756" s="387"/>
      <c r="T1756" s="386">
        <f t="shared" ref="T1756" si="999">SUM(T1712:U1755)</f>
        <v>0</v>
      </c>
      <c r="U1756" s="359"/>
      <c r="V1756" s="387">
        <f t="shared" ref="V1756" si="1000">SUM(V1712:W1755)</f>
        <v>0</v>
      </c>
      <c r="W1756" s="387"/>
      <c r="X1756" s="382">
        <f t="shared" ref="X1756" si="1001">SUM(X1712:Y1755)</f>
        <v>0</v>
      </c>
      <c r="Y1756" s="359"/>
      <c r="Z1756" s="382">
        <f t="shared" ref="Z1756" si="1002">SUM(Z1712:AA1755)</f>
        <v>0</v>
      </c>
      <c r="AA1756" s="359"/>
      <c r="AB1756" s="387">
        <f t="shared" ref="AB1756" si="1003">SUM(AB1712:AC1755)</f>
        <v>0</v>
      </c>
      <c r="AC1756" s="383"/>
      <c r="AD1756" s="386">
        <f t="shared" ref="AD1756" si="1004">SUM(AD1712:AE1755)</f>
        <v>0</v>
      </c>
      <c r="AE1756" s="387"/>
      <c r="AF1756" s="358">
        <f t="shared" ref="AF1756" si="1005">SUM(AF1712:AG1755)</f>
        <v>0</v>
      </c>
      <c r="AG1756" s="359"/>
      <c r="AH1756" s="386">
        <f t="shared" ref="AH1756" si="1006">SUM(AH1712:AI1755)</f>
        <v>0</v>
      </c>
      <c r="AI1756" s="383"/>
      <c r="AJ1756" s="386">
        <f t="shared" ref="AJ1756" si="1007">SUM(AJ1712:AK1755)</f>
        <v>0</v>
      </c>
      <c r="AK1756" s="387"/>
      <c r="AL1756" s="358">
        <f>IF(AH1756=0,0,(AJ1756/AH1756)*100)</f>
        <v>0</v>
      </c>
      <c r="AM1756" s="359"/>
      <c r="AN1756" s="386">
        <f>SUM(AN1712:AO1755)</f>
        <v>0</v>
      </c>
      <c r="AO1756" s="383"/>
      <c r="AP1756" s="386">
        <f>SUM(AP1712:AQ1755)</f>
        <v>0</v>
      </c>
      <c r="AQ1756" s="387"/>
      <c r="AR1756" s="358">
        <f>IF(AN1756=0,0,(AP1756/AN1756)*100)</f>
        <v>0</v>
      </c>
      <c r="AS1756" s="359"/>
      <c r="AT1756" s="382">
        <f>AB1756+AH1756+AN1756</f>
        <v>0</v>
      </c>
      <c r="AU1756" s="383"/>
      <c r="AV1756" s="386">
        <f>AD1756+AJ1756+AP1756</f>
        <v>0</v>
      </c>
      <c r="AW1756" s="392"/>
      <c r="AX1756" s="358">
        <f>IF(AT1756=0,0,(AV1756/AT1756)*100)</f>
        <v>0</v>
      </c>
      <c r="AY1756" s="359"/>
      <c r="AZ1756" s="386">
        <f>SUM(AZ1712:BA1755)</f>
        <v>0</v>
      </c>
      <c r="BA1756" s="383"/>
      <c r="BB1756" s="386">
        <f>SUM(BB1712:BC1755)</f>
        <v>0</v>
      </c>
      <c r="BC1756" s="387"/>
      <c r="BD1756" s="358">
        <f>IF(AZ1756=0,0,(BB1756/AZ1756)*100)</f>
        <v>0</v>
      </c>
      <c r="BE1756" s="359"/>
      <c r="BF1756" s="382">
        <f>AT1756+AZ1756</f>
        <v>0</v>
      </c>
      <c r="BG1756" s="383"/>
      <c r="BH1756" s="386">
        <f>AV1756+BB1756</f>
        <v>0</v>
      </c>
      <c r="BI1756" s="392"/>
      <c r="BJ1756" s="358">
        <f>IF(BF1756=0,0,(BH1756/BF1756)*100)</f>
        <v>0</v>
      </c>
      <c r="BK1756" s="394"/>
      <c r="BL1756" s="396">
        <f>SUM(BL1712:BN1755)</f>
        <v>0</v>
      </c>
      <c r="BM1756" s="397"/>
      <c r="BN1756" s="398"/>
      <c r="BO1756" s="402" t="e">
        <f>(BL1756*BR$74)+(N1756*BR$75)+(X1756*BR$76)+(R1756*BR$77)+(V1756*BR$78)+(Z1756*BR$79)</f>
        <v>#REF!</v>
      </c>
      <c r="BP1756" s="404" t="e">
        <f>((AZ1756-BB1756)*BR$81)+((AT1756-AV1756)*BR$80)+(H1756*BR$82)+(P1756*BR$83)</f>
        <v>#REF!</v>
      </c>
      <c r="BQ1756" s="222"/>
      <c r="BR1756" s="222"/>
      <c r="BS1756" s="789"/>
    </row>
    <row r="1757" spans="1:71" s="224" customFormat="1" ht="33.950000000000003" customHeight="1" thickBot="1" x14ac:dyDescent="0.55000000000000004">
      <c r="A1757" s="789"/>
      <c r="B1757" s="378"/>
      <c r="C1757" s="379"/>
      <c r="D1757" s="379"/>
      <c r="E1757" s="381"/>
      <c r="F1757" s="225"/>
      <c r="G1757" s="225"/>
      <c r="H1757" s="384"/>
      <c r="I1757" s="385"/>
      <c r="J1757" s="384"/>
      <c r="K1757" s="385"/>
      <c r="L1757" s="388"/>
      <c r="M1757" s="389"/>
      <c r="N1757" s="390" t="s">
        <v>14</v>
      </c>
      <c r="O1757" s="391"/>
      <c r="P1757" s="388"/>
      <c r="Q1757" s="385"/>
      <c r="R1757" s="388"/>
      <c r="S1757" s="389"/>
      <c r="T1757" s="388"/>
      <c r="U1757" s="391"/>
      <c r="V1757" s="389"/>
      <c r="W1757" s="389"/>
      <c r="X1757" s="384"/>
      <c r="Y1757" s="391"/>
      <c r="Z1757" s="384"/>
      <c r="AA1757" s="391"/>
      <c r="AB1757" s="389"/>
      <c r="AC1757" s="385"/>
      <c r="AD1757" s="388"/>
      <c r="AE1757" s="389"/>
      <c r="AF1757" s="390"/>
      <c r="AG1757" s="391"/>
      <c r="AH1757" s="388"/>
      <c r="AI1757" s="385"/>
      <c r="AJ1757" s="388"/>
      <c r="AK1757" s="389"/>
      <c r="AL1757" s="390"/>
      <c r="AM1757" s="391"/>
      <c r="AN1757" s="388"/>
      <c r="AO1757" s="385"/>
      <c r="AP1757" s="388"/>
      <c r="AQ1757" s="389"/>
      <c r="AR1757" s="390"/>
      <c r="AS1757" s="391"/>
      <c r="AT1757" s="384"/>
      <c r="AU1757" s="385"/>
      <c r="AV1757" s="388"/>
      <c r="AW1757" s="393"/>
      <c r="AX1757" s="390"/>
      <c r="AY1757" s="391"/>
      <c r="AZ1757" s="388"/>
      <c r="BA1757" s="385"/>
      <c r="BB1757" s="388"/>
      <c r="BC1757" s="389"/>
      <c r="BD1757" s="390"/>
      <c r="BE1757" s="391"/>
      <c r="BF1757" s="384"/>
      <c r="BG1757" s="385"/>
      <c r="BH1757" s="388"/>
      <c r="BI1757" s="393"/>
      <c r="BJ1757" s="390"/>
      <c r="BK1757" s="395"/>
      <c r="BL1757" s="399"/>
      <c r="BM1757" s="400"/>
      <c r="BN1757" s="401"/>
      <c r="BO1757" s="403"/>
      <c r="BP1757" s="405"/>
      <c r="BQ1757" s="222"/>
      <c r="BR1757" s="222"/>
      <c r="BS1757" s="789"/>
    </row>
    <row r="1758" spans="1:71" s="230" customFormat="1" ht="48.2" customHeight="1" thickBot="1" x14ac:dyDescent="0.55000000000000004">
      <c r="A1758" s="790"/>
      <c r="B1758" s="342"/>
      <c r="C1758" s="343"/>
      <c r="D1758" s="343" t="s">
        <v>13</v>
      </c>
      <c r="E1758" s="344"/>
      <c r="F1758" s="227"/>
      <c r="G1758" s="223"/>
      <c r="H1758" s="345"/>
      <c r="I1758" s="346"/>
      <c r="J1758" s="347"/>
      <c r="K1758" s="348"/>
      <c r="L1758" s="349"/>
      <c r="M1758" s="350"/>
      <c r="N1758" s="351">
        <f>J1758+L1758</f>
        <v>0</v>
      </c>
      <c r="O1758" s="352"/>
      <c r="P1758" s="347"/>
      <c r="Q1758" s="348"/>
      <c r="R1758" s="349"/>
      <c r="S1758" s="348"/>
      <c r="T1758" s="353"/>
      <c r="U1758" s="354"/>
      <c r="V1758" s="347"/>
      <c r="W1758" s="355"/>
      <c r="X1758" s="345"/>
      <c r="Y1758" s="346"/>
      <c r="Z1758" s="347"/>
      <c r="AA1758" s="355"/>
      <c r="AB1758" s="347"/>
      <c r="AC1758" s="348"/>
      <c r="AD1758" s="349"/>
      <c r="AE1758" s="350"/>
      <c r="AF1758" s="356">
        <f>IF(AB1758=0,0,(AD1758/AB1758)*100)</f>
        <v>0</v>
      </c>
      <c r="AG1758" s="357"/>
      <c r="AH1758" s="347"/>
      <c r="AI1758" s="348"/>
      <c r="AJ1758" s="349"/>
      <c r="AK1758" s="350"/>
      <c r="AL1758" s="358">
        <f>IF(AH1758=0,0,(AJ1758/AH1758)*100)</f>
        <v>0</v>
      </c>
      <c r="AM1758" s="359"/>
      <c r="AN1758" s="347"/>
      <c r="AO1758" s="348"/>
      <c r="AP1758" s="349"/>
      <c r="AQ1758" s="350"/>
      <c r="AR1758" s="358">
        <f>IF(AN1758=0,0,(AP1758/AN1758)*100)</f>
        <v>0</v>
      </c>
      <c r="AS1758" s="359"/>
      <c r="AT1758" s="360">
        <f>AB1758+AH1758+AN1758</f>
        <v>0</v>
      </c>
      <c r="AU1758" s="361"/>
      <c r="AV1758" s="362">
        <f>AD1758+AJ1758+AP1758</f>
        <v>0</v>
      </c>
      <c r="AW1758" s="363"/>
      <c r="AX1758" s="358">
        <f>IF(AT1758=0,0,(AV1758/AT1758)*100)</f>
        <v>0</v>
      </c>
      <c r="AY1758" s="359"/>
      <c r="AZ1758" s="347"/>
      <c r="BA1758" s="348"/>
      <c r="BB1758" s="349"/>
      <c r="BC1758" s="350"/>
      <c r="BD1758" s="358">
        <f>IF(AZ1758=0,0,(BB1758/AZ1758)*100)</f>
        <v>0</v>
      </c>
      <c r="BE1758" s="359"/>
      <c r="BF1758" s="360">
        <f>AT1758+AZ1758</f>
        <v>0</v>
      </c>
      <c r="BG1758" s="361"/>
      <c r="BH1758" s="362">
        <f>AV1758+BB1758</f>
        <v>0</v>
      </c>
      <c r="BI1758" s="363"/>
      <c r="BJ1758" s="358">
        <f>IF(BF1758=0,0,(BH1758/BF1758)*100)</f>
        <v>0</v>
      </c>
      <c r="BK1758" s="359"/>
      <c r="BL1758" s="364"/>
      <c r="BM1758" s="365"/>
      <c r="BN1758" s="366"/>
      <c r="BO1758" s="228"/>
      <c r="BP1758" s="229"/>
      <c r="BQ1758" s="226"/>
      <c r="BR1758" s="226"/>
      <c r="BS1758" s="790"/>
    </row>
    <row r="1759" spans="1:71" s="230" customFormat="1" ht="48.95" customHeight="1" thickBot="1" x14ac:dyDescent="0.55000000000000004">
      <c r="A1759" s="790"/>
      <c r="B1759" s="231"/>
      <c r="C1759" s="268"/>
      <c r="D1759" s="367" t="s">
        <v>87</v>
      </c>
      <c r="E1759" s="368"/>
      <c r="F1759" s="233"/>
      <c r="G1759" s="233"/>
      <c r="H1759" s="268"/>
      <c r="I1759" s="268"/>
      <c r="J1759" s="369">
        <f>IF((J1756+L1758)=0,0,J1756/(J1756+L1758)*100)</f>
        <v>0</v>
      </c>
      <c r="K1759" s="370"/>
      <c r="L1759" s="369">
        <f>IF((L1756+J1758)=0,0,L1756/(L1756+J1758)*100)</f>
        <v>0</v>
      </c>
      <c r="M1759" s="370"/>
      <c r="N1759" s="369">
        <f>IF((N1756+N1758)=0,0,N1756/(N1756+N1758)*100)</f>
        <v>0</v>
      </c>
      <c r="O1759" s="371"/>
      <c r="P1759" s="372"/>
      <c r="Q1759" s="373"/>
      <c r="R1759" s="373"/>
      <c r="S1759" s="373"/>
      <c r="T1759" s="374"/>
      <c r="U1759" s="374"/>
      <c r="V1759" s="373"/>
      <c r="W1759" s="373"/>
      <c r="X1759" s="373"/>
      <c r="Y1759" s="373"/>
      <c r="Z1759" s="373"/>
      <c r="AA1759" s="373"/>
      <c r="AB1759" s="373"/>
      <c r="AC1759" s="373"/>
      <c r="AD1759" s="373"/>
      <c r="AE1759" s="373"/>
      <c r="AF1759" s="373"/>
      <c r="AG1759" s="373"/>
      <c r="AH1759" s="373"/>
      <c r="AI1759" s="373"/>
      <c r="AJ1759" s="373"/>
      <c r="AK1759" s="373"/>
      <c r="AL1759" s="373"/>
      <c r="AM1759" s="373"/>
      <c r="AN1759" s="373"/>
      <c r="AO1759" s="373"/>
      <c r="AP1759" s="373"/>
      <c r="AQ1759" s="373"/>
      <c r="AR1759" s="373"/>
      <c r="AS1759" s="373"/>
      <c r="AT1759" s="373"/>
      <c r="AU1759" s="373"/>
      <c r="AV1759" s="373"/>
      <c r="AW1759" s="373"/>
      <c r="AX1759" s="373"/>
      <c r="AY1759" s="373"/>
      <c r="AZ1759" s="373"/>
      <c r="BA1759" s="373"/>
      <c r="BB1759" s="373"/>
      <c r="BC1759" s="373"/>
      <c r="BD1759" s="373"/>
      <c r="BE1759" s="373"/>
      <c r="BF1759" s="373"/>
      <c r="BG1759" s="373"/>
      <c r="BH1759" s="373"/>
      <c r="BI1759" s="373"/>
      <c r="BJ1759" s="373"/>
      <c r="BK1759" s="373"/>
      <c r="BL1759" s="373"/>
      <c r="BM1759" s="373"/>
      <c r="BN1759" s="375"/>
      <c r="BO1759" s="234"/>
      <c r="BP1759" s="234"/>
      <c r="BQ1759" s="226"/>
      <c r="BR1759" s="226"/>
      <c r="BS1759" s="790"/>
    </row>
    <row r="1760" spans="1:71" ht="15.75" customHeight="1" thickTop="1" thickBot="1" x14ac:dyDescent="0.45">
      <c r="A1760" s="779"/>
      <c r="B1760" s="160"/>
      <c r="C1760" s="161"/>
      <c r="D1760" s="161"/>
      <c r="E1760" s="161"/>
      <c r="F1760" s="69"/>
      <c r="G1760" s="69"/>
      <c r="H1760" s="161"/>
      <c r="I1760" s="161"/>
      <c r="J1760" s="161"/>
      <c r="K1760" s="161"/>
      <c r="L1760" s="161"/>
      <c r="M1760" s="161"/>
      <c r="N1760" s="161"/>
      <c r="O1760" s="161"/>
      <c r="P1760" s="161"/>
      <c r="Q1760" s="161"/>
      <c r="R1760" s="161"/>
      <c r="S1760" s="161"/>
      <c r="T1760" s="161"/>
      <c r="U1760" s="161"/>
      <c r="V1760" s="161"/>
      <c r="W1760" s="161"/>
      <c r="X1760" s="161"/>
      <c r="Y1760" s="161"/>
      <c r="Z1760" s="161"/>
      <c r="AA1760" s="161"/>
      <c r="AB1760" s="161"/>
      <c r="AC1760" s="161"/>
      <c r="AD1760" s="161"/>
      <c r="AE1760" s="161"/>
      <c r="AF1760" s="166"/>
      <c r="AG1760" s="166"/>
      <c r="AH1760" s="161"/>
      <c r="AI1760" s="161"/>
      <c r="AJ1760" s="161"/>
      <c r="AK1760" s="161"/>
      <c r="AL1760" s="161"/>
      <c r="AM1760" s="161"/>
      <c r="AN1760" s="161"/>
      <c r="AO1760" s="161"/>
      <c r="AP1760" s="161"/>
      <c r="AQ1760" s="161"/>
      <c r="AR1760" s="161"/>
      <c r="AS1760" s="161"/>
      <c r="AT1760" s="161"/>
      <c r="AU1760" s="161"/>
      <c r="AV1760" s="161"/>
      <c r="AW1760" s="161"/>
      <c r="AX1760" s="161"/>
      <c r="AY1760" s="161"/>
      <c r="AZ1760" s="161"/>
      <c r="BA1760" s="161"/>
      <c r="BB1760" s="161"/>
      <c r="BC1760" s="161"/>
      <c r="BD1760" s="161"/>
      <c r="BE1760" s="161"/>
      <c r="BF1760" s="161"/>
      <c r="BG1760" s="161"/>
      <c r="BH1760" s="161"/>
      <c r="BI1760" s="161"/>
      <c r="BJ1760" s="161"/>
      <c r="BK1760" s="161"/>
      <c r="BL1760" s="161"/>
      <c r="BM1760" s="161"/>
      <c r="BN1760" s="167"/>
      <c r="BO1760" s="70"/>
      <c r="BP1760" s="70"/>
      <c r="BQ1760" s="53"/>
      <c r="BR1760" s="53"/>
      <c r="BS1760" s="779"/>
    </row>
    <row r="1761" spans="1:71" s="68" customFormat="1" ht="80.25" customHeight="1" thickTop="1" thickBot="1" x14ac:dyDescent="0.5">
      <c r="A1761" s="791"/>
      <c r="B1761" s="325" t="s">
        <v>55</v>
      </c>
      <c r="C1761" s="326"/>
      <c r="D1761" s="327" t="s">
        <v>47</v>
      </c>
      <c r="E1761" s="327"/>
      <c r="F1761" s="71"/>
      <c r="G1761" s="71"/>
      <c r="H1761" s="328"/>
      <c r="I1761" s="329"/>
      <c r="J1761" s="330"/>
      <c r="K1761" s="235"/>
      <c r="L1761" s="328"/>
      <c r="M1761" s="329"/>
      <c r="N1761" s="330"/>
      <c r="O1761" s="331" t="s">
        <v>42</v>
      </c>
      <c r="P1761" s="332"/>
      <c r="Q1761" s="332"/>
      <c r="R1761" s="332"/>
      <c r="S1761" s="328"/>
      <c r="T1761" s="329"/>
      <c r="U1761" s="330"/>
      <c r="V1761" s="235"/>
      <c r="W1761" s="328"/>
      <c r="X1761" s="329"/>
      <c r="Y1761" s="330"/>
      <c r="Z1761" s="331" t="s">
        <v>110</v>
      </c>
      <c r="AA1761" s="332"/>
      <c r="AB1761" s="332"/>
      <c r="AC1761" s="332"/>
      <c r="AD1761" s="332"/>
      <c r="AE1761" s="332"/>
      <c r="AF1761" s="332"/>
      <c r="AG1761" s="332"/>
      <c r="AH1761" s="332"/>
      <c r="AI1761" s="333"/>
      <c r="AJ1761" s="328"/>
      <c r="AK1761" s="329"/>
      <c r="AL1761" s="330"/>
      <c r="AM1761" s="235"/>
      <c r="AN1761" s="328"/>
      <c r="AO1761" s="329"/>
      <c r="AP1761" s="330"/>
      <c r="AQ1761" s="331" t="s">
        <v>46</v>
      </c>
      <c r="AR1761" s="332"/>
      <c r="AS1761" s="332"/>
      <c r="AT1761" s="333"/>
      <c r="AU1761" s="328"/>
      <c r="AV1761" s="329"/>
      <c r="AW1761" s="330"/>
      <c r="AX1761" s="235"/>
      <c r="AY1761" s="328"/>
      <c r="AZ1761" s="329"/>
      <c r="BA1761" s="330"/>
      <c r="BB1761" s="334" t="s">
        <v>112</v>
      </c>
      <c r="BC1761" s="335"/>
      <c r="BD1761" s="335"/>
      <c r="BE1761" s="336"/>
      <c r="BF1761" s="337">
        <f>BL1756</f>
        <v>0</v>
      </c>
      <c r="BG1761" s="338"/>
      <c r="BH1761" s="339"/>
      <c r="BI1761" s="235"/>
      <c r="BJ1761" s="337">
        <f>BL1758</f>
        <v>0</v>
      </c>
      <c r="BK1761" s="338"/>
      <c r="BL1761" s="339"/>
      <c r="BM1761" s="173"/>
      <c r="BN1761" s="174"/>
      <c r="BO1761" s="72"/>
      <c r="BP1761" s="72"/>
      <c r="BQ1761" s="67"/>
      <c r="BR1761" s="67"/>
      <c r="BS1761" s="791"/>
    </row>
    <row r="1762" spans="1:71" ht="15.6" customHeight="1" thickTop="1" thickBot="1" x14ac:dyDescent="0.55000000000000004">
      <c r="A1762" s="779"/>
      <c r="B1762" s="162"/>
      <c r="C1762" s="156"/>
      <c r="D1762" s="163"/>
      <c r="E1762" s="163"/>
      <c r="F1762" s="73"/>
      <c r="G1762" s="73"/>
      <c r="H1762" s="170"/>
      <c r="I1762" s="170"/>
      <c r="J1762" s="170"/>
      <c r="K1762" s="170"/>
      <c r="L1762" s="170"/>
      <c r="M1762" s="170"/>
      <c r="N1762" s="170"/>
      <c r="O1762" s="168"/>
      <c r="P1762" s="168"/>
      <c r="Q1762" s="168"/>
      <c r="R1762" s="168"/>
      <c r="S1762" s="170"/>
      <c r="T1762" s="170"/>
      <c r="U1762" s="170"/>
      <c r="V1762" s="169"/>
      <c r="W1762" s="170"/>
      <c r="X1762" s="170"/>
      <c r="Y1762" s="170"/>
      <c r="Z1762" s="168"/>
      <c r="AA1762" s="168"/>
      <c r="AB1762" s="168"/>
      <c r="AC1762" s="168"/>
      <c r="AD1762" s="170"/>
      <c r="AE1762" s="170"/>
      <c r="AF1762" s="170"/>
      <c r="AG1762" s="170"/>
      <c r="AH1762" s="169"/>
      <c r="AI1762" s="169"/>
      <c r="AJ1762" s="170"/>
      <c r="AK1762" s="168"/>
      <c r="AL1762" s="168"/>
      <c r="AM1762" s="168"/>
      <c r="AN1762" s="168"/>
      <c r="AO1762" s="170"/>
      <c r="AP1762" s="170"/>
      <c r="AQ1762" s="168"/>
      <c r="AR1762" s="168"/>
      <c r="AS1762" s="168"/>
      <c r="AT1762" s="168"/>
      <c r="AU1762" s="170"/>
      <c r="AV1762" s="170"/>
      <c r="AW1762" s="170"/>
      <c r="AX1762" s="170"/>
      <c r="AY1762" s="170"/>
      <c r="AZ1762" s="172"/>
      <c r="BA1762" s="172"/>
      <c r="BB1762" s="168"/>
      <c r="BC1762" s="176"/>
      <c r="BD1762" s="177"/>
      <c r="BE1762" s="177"/>
      <c r="BF1762" s="178"/>
      <c r="BG1762" s="178"/>
      <c r="BH1762" s="172"/>
      <c r="BI1762" s="170"/>
      <c r="BJ1762" s="179"/>
      <c r="BK1762" s="179"/>
      <c r="BL1762" s="172"/>
      <c r="BM1762" s="175"/>
      <c r="BN1762" s="180"/>
      <c r="BO1762" s="74"/>
      <c r="BP1762" s="74"/>
      <c r="BQ1762" s="53"/>
      <c r="BR1762" s="53"/>
      <c r="BS1762" s="779"/>
    </row>
    <row r="1763" spans="1:71" s="68" customFormat="1" ht="80.25" customHeight="1" thickTop="1" thickBot="1" x14ac:dyDescent="0.5">
      <c r="A1763" s="791"/>
      <c r="B1763" s="334" t="s">
        <v>40</v>
      </c>
      <c r="C1763" s="335"/>
      <c r="D1763" s="327" t="s">
        <v>48</v>
      </c>
      <c r="E1763" s="327"/>
      <c r="F1763" s="71"/>
      <c r="G1763" s="71"/>
      <c r="H1763" s="337">
        <f>H1761</f>
        <v>0</v>
      </c>
      <c r="I1763" s="338"/>
      <c r="J1763" s="339"/>
      <c r="K1763" s="235"/>
      <c r="L1763" s="337">
        <f>L1761</f>
        <v>0</v>
      </c>
      <c r="M1763" s="338"/>
      <c r="N1763" s="339"/>
      <c r="O1763" s="331" t="s">
        <v>44</v>
      </c>
      <c r="P1763" s="332"/>
      <c r="Q1763" s="332"/>
      <c r="R1763" s="332"/>
      <c r="S1763" s="337">
        <f>S1761-H1761</f>
        <v>0</v>
      </c>
      <c r="T1763" s="338"/>
      <c r="U1763" s="339"/>
      <c r="V1763" s="235"/>
      <c r="W1763" s="337">
        <f>W1761-L1761</f>
        <v>0</v>
      </c>
      <c r="X1763" s="338"/>
      <c r="Y1763" s="339"/>
      <c r="Z1763" s="331" t="s">
        <v>111</v>
      </c>
      <c r="AA1763" s="332"/>
      <c r="AB1763" s="332"/>
      <c r="AC1763" s="332"/>
      <c r="AD1763" s="332"/>
      <c r="AE1763" s="332"/>
      <c r="AF1763" s="332"/>
      <c r="AG1763" s="332"/>
      <c r="AH1763" s="332"/>
      <c r="AI1763" s="333"/>
      <c r="AJ1763" s="337">
        <f>AJ1761-S1761</f>
        <v>0</v>
      </c>
      <c r="AK1763" s="338"/>
      <c r="AL1763" s="339"/>
      <c r="AM1763" s="235"/>
      <c r="AN1763" s="337">
        <f>AN1761-W1761</f>
        <v>0</v>
      </c>
      <c r="AO1763" s="338"/>
      <c r="AP1763" s="339"/>
      <c r="AQ1763" s="331" t="s">
        <v>45</v>
      </c>
      <c r="AR1763" s="332"/>
      <c r="AS1763" s="332"/>
      <c r="AT1763" s="333"/>
      <c r="AU1763" s="337">
        <f>AU1761-AJ1761</f>
        <v>0</v>
      </c>
      <c r="AV1763" s="338"/>
      <c r="AW1763" s="339"/>
      <c r="AX1763" s="235"/>
      <c r="AY1763" s="337">
        <f>AY1761-AN1761</f>
        <v>0</v>
      </c>
      <c r="AZ1763" s="338"/>
      <c r="BA1763" s="339"/>
      <c r="BB1763" s="334" t="s">
        <v>113</v>
      </c>
      <c r="BC1763" s="335"/>
      <c r="BD1763" s="335"/>
      <c r="BE1763" s="336"/>
      <c r="BF1763" s="337">
        <f>BF1761-AU1761</f>
        <v>0</v>
      </c>
      <c r="BG1763" s="338"/>
      <c r="BH1763" s="339"/>
      <c r="BI1763" s="235"/>
      <c r="BJ1763" s="337">
        <f>BJ1761-AY1761</f>
        <v>0</v>
      </c>
      <c r="BK1763" s="338"/>
      <c r="BL1763" s="339"/>
      <c r="BM1763" s="173"/>
      <c r="BN1763" s="174"/>
      <c r="BO1763" s="72"/>
      <c r="BP1763" s="72"/>
      <c r="BQ1763" s="67"/>
      <c r="BR1763" s="67"/>
      <c r="BS1763" s="791"/>
    </row>
    <row r="1764" spans="1:71" ht="15.75" customHeight="1" thickTop="1" thickBot="1" x14ac:dyDescent="0.45">
      <c r="A1764" s="779"/>
      <c r="B1764" s="164"/>
      <c r="C1764" s="165"/>
      <c r="D1764" s="165"/>
      <c r="E1764" s="165"/>
      <c r="F1764" s="75"/>
      <c r="G1764" s="75"/>
      <c r="H1764" s="165"/>
      <c r="I1764" s="165"/>
      <c r="J1764" s="165"/>
      <c r="K1764" s="165"/>
      <c r="L1764" s="165"/>
      <c r="M1764" s="165"/>
      <c r="N1764" s="165"/>
      <c r="O1764" s="165"/>
      <c r="P1764" s="165"/>
      <c r="Q1764" s="165"/>
      <c r="R1764" s="165"/>
      <c r="S1764" s="165"/>
      <c r="T1764" s="165"/>
      <c r="U1764" s="165"/>
      <c r="V1764" s="165"/>
      <c r="W1764" s="165"/>
      <c r="X1764" s="165"/>
      <c r="Y1764" s="165"/>
      <c r="Z1764" s="165"/>
      <c r="AA1764" s="165"/>
      <c r="AB1764" s="165"/>
      <c r="AC1764" s="165"/>
      <c r="AD1764" s="165"/>
      <c r="AE1764" s="165"/>
      <c r="AF1764" s="171"/>
      <c r="AG1764" s="171"/>
      <c r="AH1764" s="165"/>
      <c r="AI1764" s="165"/>
      <c r="AJ1764" s="165"/>
      <c r="AK1764" s="165"/>
      <c r="AL1764" s="165"/>
      <c r="AM1764" s="165"/>
      <c r="AN1764" s="165"/>
      <c r="AO1764" s="165"/>
      <c r="AP1764" s="165"/>
      <c r="AQ1764" s="165"/>
      <c r="AR1764" s="165"/>
      <c r="AS1764" s="165"/>
      <c r="AT1764" s="165"/>
      <c r="AU1764" s="165"/>
      <c r="AV1764" s="165"/>
      <c r="AW1764" s="165"/>
      <c r="AX1764" s="165"/>
      <c r="AY1764" s="165"/>
      <c r="AZ1764" s="165"/>
      <c r="BA1764" s="340" t="s">
        <v>138</v>
      </c>
      <c r="BB1764" s="340"/>
      <c r="BC1764" s="340"/>
      <c r="BD1764" s="340"/>
      <c r="BE1764" s="340"/>
      <c r="BF1764" s="340"/>
      <c r="BG1764" s="340"/>
      <c r="BH1764" s="340"/>
      <c r="BI1764" s="340"/>
      <c r="BJ1764" s="340"/>
      <c r="BK1764" s="340"/>
      <c r="BL1764" s="340"/>
      <c r="BM1764" s="340"/>
      <c r="BN1764" s="341"/>
      <c r="BO1764" s="76"/>
      <c r="BP1764" s="76"/>
      <c r="BQ1764" s="53"/>
      <c r="BR1764" s="53"/>
      <c r="BS1764" s="779"/>
    </row>
    <row r="1765" spans="1:71" ht="12" customHeight="1" thickTop="1" x14ac:dyDescent="0.4">
      <c r="A1765" s="779"/>
      <c r="B1765" s="780"/>
      <c r="C1765" s="779"/>
      <c r="D1765" s="779"/>
      <c r="E1765" s="779"/>
      <c r="F1765" s="781"/>
      <c r="G1765" s="781"/>
      <c r="H1765" s="779"/>
      <c r="I1765" s="779"/>
      <c r="J1765" s="779"/>
      <c r="K1765" s="779"/>
      <c r="L1765" s="779"/>
      <c r="M1765" s="779"/>
      <c r="N1765" s="779"/>
      <c r="O1765" s="779"/>
      <c r="P1765" s="779"/>
      <c r="Q1765" s="779"/>
      <c r="R1765" s="779"/>
      <c r="S1765" s="779"/>
      <c r="T1765" s="779"/>
      <c r="U1765" s="779"/>
      <c r="V1765" s="779"/>
      <c r="W1765" s="779"/>
      <c r="X1765" s="779"/>
      <c r="Y1765" s="779"/>
      <c r="Z1765" s="779"/>
      <c r="AA1765" s="779"/>
      <c r="AB1765" s="779"/>
      <c r="AC1765" s="779"/>
      <c r="AD1765" s="779"/>
      <c r="AE1765" s="779"/>
      <c r="AF1765" s="782"/>
      <c r="AG1765" s="782"/>
      <c r="AH1765" s="779"/>
      <c r="AI1765" s="779"/>
      <c r="AJ1765" s="779"/>
      <c r="AK1765" s="779"/>
      <c r="AL1765" s="779"/>
      <c r="AM1765" s="779"/>
      <c r="AN1765" s="779"/>
      <c r="AO1765" s="779"/>
      <c r="AP1765" s="779"/>
      <c r="AQ1765" s="779"/>
      <c r="AR1765" s="779"/>
      <c r="AS1765" s="779"/>
      <c r="AT1765" s="779"/>
      <c r="AU1765" s="779"/>
      <c r="AV1765" s="779"/>
      <c r="AW1765" s="779"/>
      <c r="AX1765" s="779"/>
      <c r="AY1765" s="779"/>
      <c r="AZ1765" s="779"/>
      <c r="BA1765" s="779"/>
      <c r="BB1765" s="779"/>
      <c r="BC1765" s="779"/>
      <c r="BD1765" s="779"/>
      <c r="BE1765" s="779"/>
      <c r="BF1765" s="779"/>
      <c r="BG1765" s="779"/>
      <c r="BH1765" s="779"/>
      <c r="BI1765" s="779"/>
      <c r="BJ1765" s="779"/>
      <c r="BK1765" s="779"/>
      <c r="BL1765" s="779"/>
      <c r="BM1765" s="779"/>
      <c r="BN1765" s="779"/>
      <c r="BO1765" s="783"/>
      <c r="BP1765" s="783"/>
      <c r="BQ1765" s="779"/>
      <c r="BR1765" s="779"/>
      <c r="BS1765" s="779"/>
    </row>
    <row r="1766" spans="1:71" s="57" customFormat="1" ht="46.5" x14ac:dyDescent="0.7">
      <c r="A1766" s="784"/>
      <c r="B1766" s="801" t="s">
        <v>9</v>
      </c>
      <c r="C1766" s="801"/>
      <c r="D1766" s="801"/>
      <c r="E1766" s="801"/>
      <c r="F1766" s="801"/>
      <c r="G1766" s="801"/>
      <c r="H1766" s="801"/>
      <c r="I1766" s="801"/>
      <c r="J1766" s="801"/>
      <c r="K1766" s="801"/>
      <c r="L1766" s="801"/>
      <c r="M1766" s="801"/>
      <c r="N1766" s="801"/>
      <c r="O1766" s="801"/>
      <c r="P1766" s="801"/>
      <c r="Q1766" s="801"/>
      <c r="R1766" s="801"/>
      <c r="S1766" s="801"/>
      <c r="T1766" s="801"/>
      <c r="U1766" s="801"/>
      <c r="V1766" s="801"/>
      <c r="W1766" s="801"/>
      <c r="X1766" s="801"/>
      <c r="Y1766" s="801"/>
      <c r="Z1766" s="801"/>
      <c r="AA1766" s="801"/>
      <c r="AB1766" s="801"/>
      <c r="AC1766" s="801"/>
      <c r="AD1766" s="801"/>
      <c r="AE1766" s="801"/>
      <c r="AF1766" s="801"/>
      <c r="AG1766" s="801"/>
      <c r="AH1766" s="801"/>
      <c r="AI1766" s="801"/>
      <c r="AJ1766" s="801"/>
      <c r="AK1766" s="801"/>
      <c r="AL1766" s="801"/>
      <c r="AM1766" s="801"/>
      <c r="AN1766" s="801"/>
      <c r="AO1766" s="801"/>
      <c r="AP1766" s="801"/>
      <c r="AQ1766" s="801"/>
      <c r="AR1766" s="801"/>
      <c r="AS1766" s="801"/>
      <c r="AT1766" s="801"/>
      <c r="AU1766" s="801"/>
      <c r="AV1766" s="801"/>
      <c r="AW1766" s="801"/>
      <c r="AX1766" s="801"/>
      <c r="AY1766" s="801"/>
      <c r="AZ1766" s="801"/>
      <c r="BA1766" s="801"/>
      <c r="BB1766" s="801"/>
      <c r="BC1766" s="801"/>
      <c r="BD1766" s="801"/>
      <c r="BE1766" s="801"/>
      <c r="BF1766" s="801"/>
      <c r="BG1766" s="801"/>
      <c r="BH1766" s="801"/>
      <c r="BI1766" s="801"/>
      <c r="BJ1766" s="801"/>
      <c r="BK1766" s="801"/>
      <c r="BL1766" s="801"/>
      <c r="BM1766" s="801"/>
      <c r="BN1766" s="801"/>
      <c r="BO1766" s="139"/>
      <c r="BP1766" s="139"/>
      <c r="BQ1766" s="56"/>
      <c r="BR1766" s="56"/>
      <c r="BS1766" s="784"/>
    </row>
    <row r="1767" spans="1:71" ht="11.1" customHeight="1" x14ac:dyDescent="0.4">
      <c r="A1767" s="779"/>
      <c r="B1767" s="140"/>
      <c r="C1767" s="141"/>
      <c r="D1767" s="141"/>
      <c r="E1767" s="141"/>
      <c r="F1767" s="142"/>
      <c r="G1767" s="142"/>
      <c r="H1767" s="141"/>
      <c r="I1767" s="141"/>
      <c r="J1767" s="141"/>
      <c r="K1767" s="141"/>
      <c r="L1767" s="141"/>
      <c r="M1767" s="141"/>
      <c r="N1767" s="141"/>
      <c r="O1767" s="141"/>
      <c r="P1767" s="141"/>
      <c r="Q1767" s="141"/>
      <c r="R1767" s="141"/>
      <c r="S1767" s="141"/>
      <c r="T1767" s="141"/>
      <c r="U1767" s="141"/>
      <c r="V1767" s="141"/>
      <c r="W1767" s="141"/>
      <c r="X1767" s="141"/>
      <c r="Y1767" s="141"/>
      <c r="Z1767" s="141"/>
      <c r="AA1767" s="141"/>
      <c r="AB1767" s="141"/>
      <c r="AC1767" s="141"/>
      <c r="AD1767" s="141"/>
      <c r="AE1767" s="141"/>
      <c r="AF1767" s="143"/>
      <c r="AG1767" s="143"/>
      <c r="AH1767" s="141"/>
      <c r="AI1767" s="141"/>
      <c r="AJ1767" s="141"/>
      <c r="AK1767" s="141"/>
      <c r="AL1767" s="141"/>
      <c r="AM1767" s="141"/>
      <c r="AN1767" s="141"/>
      <c r="AO1767" s="141"/>
      <c r="AP1767" s="141"/>
      <c r="AQ1767" s="141"/>
      <c r="AR1767" s="141"/>
      <c r="AS1767" s="141"/>
      <c r="AT1767" s="141"/>
      <c r="AU1767" s="141"/>
      <c r="AV1767" s="141"/>
      <c r="AW1767" s="141"/>
      <c r="AX1767" s="141"/>
      <c r="AY1767" s="141"/>
      <c r="AZ1767" s="141"/>
      <c r="BA1767" s="141"/>
      <c r="BB1767" s="141"/>
      <c r="BC1767" s="141"/>
      <c r="BD1767" s="141"/>
      <c r="BE1767" s="141"/>
      <c r="BF1767" s="141"/>
      <c r="BG1767" s="141"/>
      <c r="BH1767" s="141"/>
      <c r="BI1767" s="141"/>
      <c r="BJ1767" s="141"/>
      <c r="BK1767" s="141"/>
      <c r="BL1767" s="141"/>
      <c r="BM1767" s="141"/>
      <c r="BN1767" s="460"/>
      <c r="BO1767" s="460"/>
      <c r="BP1767" s="460"/>
      <c r="BQ1767" s="53"/>
      <c r="BR1767" s="53"/>
      <c r="BS1767" s="779"/>
    </row>
    <row r="1768" spans="1:71" s="58" customFormat="1" ht="36.75" customHeight="1" x14ac:dyDescent="0.4">
      <c r="A1768" s="780"/>
      <c r="B1768" s="140"/>
      <c r="C1768" s="140"/>
      <c r="D1768" s="793" t="s">
        <v>10</v>
      </c>
      <c r="E1768" s="461" t="str">
        <f>IF(ROSTER!D$3="","",ROSTER!D$3)</f>
        <v/>
      </c>
      <c r="F1768" s="461"/>
      <c r="G1768" s="461"/>
      <c r="H1768" s="461"/>
      <c r="I1768" s="461"/>
      <c r="J1768" s="461"/>
      <c r="K1768" s="461"/>
      <c r="L1768" s="461"/>
      <c r="M1768" s="461"/>
      <c r="N1768" s="461"/>
      <c r="O1768" s="461"/>
      <c r="P1768" s="461"/>
      <c r="Q1768" s="461"/>
      <c r="R1768" s="461"/>
      <c r="S1768" s="461"/>
      <c r="T1768" s="461"/>
      <c r="U1768" s="461"/>
      <c r="V1768" s="461"/>
      <c r="W1768" s="461"/>
      <c r="X1768" s="461"/>
      <c r="Y1768" s="461"/>
      <c r="Z1768" s="461"/>
      <c r="AA1768" s="461"/>
      <c r="AB1768" s="461"/>
      <c r="AC1768" s="461"/>
      <c r="AD1768" s="144"/>
      <c r="AE1768" s="792" t="s">
        <v>11</v>
      </c>
      <c r="AF1768" s="792"/>
      <c r="AG1768" s="792"/>
      <c r="AH1768" s="792"/>
      <c r="AI1768" s="792"/>
      <c r="AJ1768" s="792"/>
      <c r="AK1768" s="792"/>
      <c r="AL1768" s="792"/>
      <c r="AM1768" s="792"/>
      <c r="AN1768" s="462"/>
      <c r="AO1768" s="462"/>
      <c r="AP1768" s="462"/>
      <c r="AQ1768" s="462"/>
      <c r="AR1768" s="462"/>
      <c r="AS1768" s="462"/>
      <c r="AT1768" s="462"/>
      <c r="AU1768" s="462"/>
      <c r="AV1768" s="462"/>
      <c r="AW1768" s="462"/>
      <c r="AX1768" s="462"/>
      <c r="AY1768" s="462"/>
      <c r="AZ1768" s="462"/>
      <c r="BA1768" s="462"/>
      <c r="BB1768" s="462"/>
      <c r="BC1768" s="462"/>
      <c r="BD1768" s="462"/>
      <c r="BE1768" s="462"/>
      <c r="BF1768" s="462"/>
      <c r="BG1768" s="462"/>
      <c r="BH1768" s="462"/>
      <c r="BI1768" s="462"/>
      <c r="BJ1768" s="462"/>
      <c r="BK1768" s="462"/>
      <c r="BL1768" s="462"/>
      <c r="BM1768" s="462"/>
      <c r="BN1768" s="460"/>
      <c r="BO1768" s="460"/>
      <c r="BP1768" s="460"/>
      <c r="BQ1768" s="54"/>
      <c r="BR1768" s="54"/>
      <c r="BS1768" s="780"/>
    </row>
    <row r="1769" spans="1:71" ht="8.85" customHeight="1" x14ac:dyDescent="0.4">
      <c r="A1769" s="785"/>
      <c r="B1769" s="140"/>
      <c r="C1769" s="143" t="s">
        <v>34</v>
      </c>
      <c r="D1769" s="143"/>
      <c r="E1769" s="143"/>
      <c r="F1769" s="145"/>
      <c r="G1769" s="145"/>
      <c r="H1769" s="143"/>
      <c r="I1769" s="143"/>
      <c r="J1769" s="146"/>
      <c r="K1769" s="146"/>
      <c r="L1769" s="146"/>
      <c r="M1769" s="146"/>
      <c r="N1769" s="146"/>
      <c r="O1769" s="146"/>
      <c r="P1769" s="146"/>
      <c r="Q1769" s="146"/>
      <c r="R1769" s="146"/>
      <c r="S1769" s="146"/>
      <c r="T1769" s="146"/>
      <c r="U1769" s="146"/>
      <c r="V1769" s="146"/>
      <c r="W1769" s="146"/>
      <c r="X1769" s="146"/>
      <c r="Y1769" s="146"/>
      <c r="Z1769" s="146"/>
      <c r="AA1769" s="146"/>
      <c r="AB1769" s="146"/>
      <c r="AC1769" s="146"/>
      <c r="AD1769" s="146"/>
      <c r="AE1769" s="146"/>
      <c r="AF1769" s="146"/>
      <c r="AG1769" s="143"/>
      <c r="AH1769" s="147"/>
      <c r="AI1769" s="148"/>
      <c r="AJ1769" s="148"/>
      <c r="AK1769" s="148"/>
      <c r="AL1769" s="148"/>
      <c r="AM1769" s="148"/>
      <c r="AN1769" s="148"/>
      <c r="AO1769" s="149"/>
      <c r="AP1769" s="150"/>
      <c r="AQ1769" s="150"/>
      <c r="AR1769" s="150"/>
      <c r="AS1769" s="150"/>
      <c r="AT1769" s="150"/>
      <c r="AU1769" s="150"/>
      <c r="AV1769" s="150"/>
      <c r="AW1769" s="150"/>
      <c r="AX1769" s="150"/>
      <c r="AY1769" s="150"/>
      <c r="AZ1769" s="150"/>
      <c r="BA1769" s="150"/>
      <c r="BB1769" s="150"/>
      <c r="BC1769" s="150"/>
      <c r="BD1769" s="150"/>
      <c r="BE1769" s="150"/>
      <c r="BF1769" s="150"/>
      <c r="BG1769" s="150"/>
      <c r="BH1769" s="150"/>
      <c r="BI1769" s="150"/>
      <c r="BJ1769" s="150"/>
      <c r="BK1769" s="150"/>
      <c r="BL1769" s="150"/>
      <c r="BM1769" s="150"/>
      <c r="BN1769" s="150"/>
      <c r="BO1769" s="151"/>
      <c r="BP1769" s="151"/>
      <c r="BQ1769" s="59"/>
      <c r="BR1769" s="59"/>
      <c r="BS1769" s="785"/>
    </row>
    <row r="1770" spans="1:71" s="58" customFormat="1" ht="42.75" x14ac:dyDescent="0.4">
      <c r="A1770" s="780"/>
      <c r="B1770" s="140"/>
      <c r="C1770" s="794" t="s">
        <v>33</v>
      </c>
      <c r="D1770" s="794"/>
      <c r="E1770" s="463"/>
      <c r="F1770" s="463"/>
      <c r="G1770" s="463"/>
      <c r="H1770" s="463"/>
      <c r="I1770" s="463"/>
      <c r="J1770" s="463"/>
      <c r="K1770" s="463"/>
      <c r="L1770" s="463"/>
      <c r="M1770" s="463"/>
      <c r="N1770" s="463"/>
      <c r="O1770" s="463"/>
      <c r="P1770" s="463"/>
      <c r="Q1770" s="463"/>
      <c r="R1770" s="463"/>
      <c r="S1770" s="463"/>
      <c r="T1770" s="463"/>
      <c r="U1770" s="463"/>
      <c r="V1770" s="463"/>
      <c r="W1770" s="463"/>
      <c r="X1770" s="463"/>
      <c r="Y1770" s="463"/>
      <c r="Z1770" s="463"/>
      <c r="AA1770" s="463"/>
      <c r="AB1770" s="463"/>
      <c r="AC1770" s="463"/>
      <c r="AD1770" s="144"/>
      <c r="AE1770" s="185" t="s">
        <v>18</v>
      </c>
      <c r="AF1770" s="185"/>
      <c r="AG1770" s="185"/>
      <c r="AH1770" s="792" t="s">
        <v>18</v>
      </c>
      <c r="AI1770" s="792"/>
      <c r="AJ1770" s="792"/>
      <c r="AK1770" s="792"/>
      <c r="AL1770" s="792"/>
      <c r="AM1770" s="792"/>
      <c r="AN1770" s="463"/>
      <c r="AO1770" s="463"/>
      <c r="AP1770" s="463"/>
      <c r="AQ1770" s="463"/>
      <c r="AR1770" s="463"/>
      <c r="AS1770" s="463"/>
      <c r="AT1770" s="463"/>
      <c r="AU1770" s="463"/>
      <c r="AV1770" s="463"/>
      <c r="AW1770" s="463"/>
      <c r="AX1770" s="463"/>
      <c r="AY1770" s="463"/>
      <c r="AZ1770" s="463"/>
      <c r="BA1770" s="792" t="s">
        <v>12</v>
      </c>
      <c r="BB1770" s="792"/>
      <c r="BC1770" s="792"/>
      <c r="BD1770" s="464"/>
      <c r="BE1770" s="464"/>
      <c r="BF1770" s="464"/>
      <c r="BG1770" s="464"/>
      <c r="BH1770" s="464"/>
      <c r="BI1770" s="464"/>
      <c r="BJ1770" s="464"/>
      <c r="BK1770" s="464"/>
      <c r="BL1770" s="464"/>
      <c r="BM1770" s="464"/>
      <c r="BN1770" s="152"/>
      <c r="BO1770" s="153"/>
      <c r="BP1770" s="153"/>
      <c r="BQ1770" s="60">
        <f>IF(BD1770=0,0,1)</f>
        <v>0</v>
      </c>
      <c r="BR1770" s="61">
        <f>IF((BF1824+BJ1824)&gt;(AU1824+AY1824),1,0)</f>
        <v>0</v>
      </c>
      <c r="BS1770" s="786"/>
    </row>
    <row r="1771" spans="1:71" ht="9.6" customHeight="1" x14ac:dyDescent="0.4">
      <c r="A1771" s="779"/>
      <c r="B1771" s="140"/>
      <c r="C1771" s="141"/>
      <c r="D1771" s="141"/>
      <c r="E1771" s="141"/>
      <c r="F1771" s="142"/>
      <c r="G1771" s="142"/>
      <c r="H1771" s="141"/>
      <c r="I1771" s="141"/>
      <c r="J1771" s="141"/>
      <c r="K1771" s="141"/>
      <c r="L1771" s="141"/>
      <c r="M1771" s="141"/>
      <c r="N1771" s="141"/>
      <c r="O1771" s="141"/>
      <c r="P1771" s="141"/>
      <c r="Q1771" s="141"/>
      <c r="R1771" s="141"/>
      <c r="S1771" s="141"/>
      <c r="T1771" s="141"/>
      <c r="U1771" s="141"/>
      <c r="V1771" s="141"/>
      <c r="W1771" s="141"/>
      <c r="X1771" s="141"/>
      <c r="Y1771" s="141"/>
      <c r="Z1771" s="141"/>
      <c r="AA1771" s="141"/>
      <c r="AB1771" s="141"/>
      <c r="AC1771" s="141"/>
      <c r="AD1771" s="141"/>
      <c r="AE1771" s="141"/>
      <c r="AF1771" s="143"/>
      <c r="AG1771" s="143"/>
      <c r="AH1771" s="141"/>
      <c r="AI1771" s="141"/>
      <c r="AJ1771" s="141"/>
      <c r="AK1771" s="141"/>
      <c r="AL1771" s="141"/>
      <c r="AM1771" s="141"/>
      <c r="AN1771" s="141"/>
      <c r="AO1771" s="141"/>
      <c r="AP1771" s="141"/>
      <c r="AQ1771" s="141"/>
      <c r="AR1771" s="141"/>
      <c r="AS1771" s="141"/>
      <c r="AT1771" s="141"/>
      <c r="AU1771" s="141"/>
      <c r="AV1771" s="141"/>
      <c r="AW1771" s="141"/>
      <c r="AX1771" s="141"/>
      <c r="AY1771" s="141"/>
      <c r="AZ1771" s="141"/>
      <c r="BA1771" s="141"/>
      <c r="BB1771" s="141"/>
      <c r="BC1771" s="141"/>
      <c r="BD1771" s="141"/>
      <c r="BE1771" s="141"/>
      <c r="BF1771" s="141"/>
      <c r="BG1771" s="141"/>
      <c r="BH1771" s="141"/>
      <c r="BI1771" s="141"/>
      <c r="BJ1771" s="141"/>
      <c r="BK1771" s="141"/>
      <c r="BL1771" s="141"/>
      <c r="BM1771" s="141"/>
      <c r="BN1771" s="141"/>
      <c r="BO1771" s="154"/>
      <c r="BP1771" s="154"/>
      <c r="BQ1771" s="53"/>
      <c r="BR1771" s="53"/>
      <c r="BS1771" s="779"/>
    </row>
    <row r="1772" spans="1:71" ht="8.85" customHeight="1" thickBot="1" x14ac:dyDescent="0.45">
      <c r="A1772" s="779"/>
      <c r="B1772" s="155"/>
      <c r="C1772" s="156"/>
      <c r="D1772" s="156"/>
      <c r="E1772" s="156"/>
      <c r="F1772" s="157"/>
      <c r="G1772" s="157"/>
      <c r="H1772" s="156"/>
      <c r="I1772" s="156"/>
      <c r="J1772" s="156"/>
      <c r="K1772" s="156"/>
      <c r="L1772" s="156"/>
      <c r="M1772" s="156"/>
      <c r="N1772" s="156"/>
      <c r="O1772" s="156"/>
      <c r="P1772" s="156"/>
      <c r="Q1772" s="156"/>
      <c r="R1772" s="156"/>
      <c r="S1772" s="156"/>
      <c r="T1772" s="156"/>
      <c r="U1772" s="156"/>
      <c r="V1772" s="156"/>
      <c r="W1772" s="156"/>
      <c r="X1772" s="156"/>
      <c r="Y1772" s="156"/>
      <c r="Z1772" s="156"/>
      <c r="AA1772" s="156"/>
      <c r="AB1772" s="156"/>
      <c r="AC1772" s="156"/>
      <c r="AD1772" s="156"/>
      <c r="AE1772" s="156"/>
      <c r="AF1772" s="158"/>
      <c r="AG1772" s="158"/>
      <c r="AH1772" s="156"/>
      <c r="AI1772" s="156"/>
      <c r="AJ1772" s="156"/>
      <c r="AK1772" s="156"/>
      <c r="AL1772" s="156"/>
      <c r="AM1772" s="156"/>
      <c r="AN1772" s="156"/>
      <c r="AO1772" s="156"/>
      <c r="AP1772" s="156"/>
      <c r="AQ1772" s="156"/>
      <c r="AR1772" s="156"/>
      <c r="AS1772" s="156"/>
      <c r="AT1772" s="156"/>
      <c r="AU1772" s="156"/>
      <c r="AV1772" s="156"/>
      <c r="AW1772" s="156"/>
      <c r="AX1772" s="156"/>
      <c r="AY1772" s="156"/>
      <c r="AZ1772" s="156"/>
      <c r="BA1772" s="156"/>
      <c r="BB1772" s="156"/>
      <c r="BC1772" s="156"/>
      <c r="BD1772" s="156"/>
      <c r="BE1772" s="156"/>
      <c r="BF1772" s="156"/>
      <c r="BG1772" s="156"/>
      <c r="BH1772" s="156"/>
      <c r="BI1772" s="156"/>
      <c r="BJ1772" s="156"/>
      <c r="BK1772" s="156"/>
      <c r="BL1772" s="156"/>
      <c r="BM1772" s="156"/>
      <c r="BN1772" s="156"/>
      <c r="BO1772" s="159"/>
      <c r="BP1772" s="159"/>
      <c r="BQ1772" s="53"/>
      <c r="BR1772" s="53"/>
      <c r="BS1772" s="779"/>
    </row>
    <row r="1773" spans="1:71" s="58" customFormat="1" ht="33.6" customHeight="1" thickTop="1" x14ac:dyDescent="0.4">
      <c r="A1773" s="786"/>
      <c r="B1773" s="795" t="s">
        <v>0</v>
      </c>
      <c r="C1773" s="796" t="s">
        <v>1</v>
      </c>
      <c r="D1773" s="797"/>
      <c r="E1773" s="221" t="s">
        <v>24</v>
      </c>
      <c r="F1773" s="466" t="s">
        <v>96</v>
      </c>
      <c r="G1773" s="466" t="s">
        <v>97</v>
      </c>
      <c r="H1773" s="468" t="s">
        <v>36</v>
      </c>
      <c r="I1773" s="469"/>
      <c r="J1773" s="472" t="s">
        <v>7</v>
      </c>
      <c r="K1773" s="472"/>
      <c r="L1773" s="472"/>
      <c r="M1773" s="472"/>
      <c r="N1773" s="472"/>
      <c r="O1773" s="472"/>
      <c r="P1773" s="472" t="s">
        <v>2</v>
      </c>
      <c r="Q1773" s="472"/>
      <c r="R1773" s="472"/>
      <c r="S1773" s="472"/>
      <c r="T1773" s="472"/>
      <c r="U1773" s="472"/>
      <c r="V1773" s="473" t="s">
        <v>30</v>
      </c>
      <c r="W1773" s="474"/>
      <c r="X1773" s="473" t="s">
        <v>31</v>
      </c>
      <c r="Y1773" s="474"/>
      <c r="Z1773" s="477" t="s">
        <v>39</v>
      </c>
      <c r="AA1773" s="478"/>
      <c r="AB1773" s="481" t="s">
        <v>6</v>
      </c>
      <c r="AC1773" s="481"/>
      <c r="AD1773" s="481"/>
      <c r="AE1773" s="481"/>
      <c r="AF1773" s="481"/>
      <c r="AG1773" s="481"/>
      <c r="AH1773" s="472" t="s">
        <v>59</v>
      </c>
      <c r="AI1773" s="472"/>
      <c r="AJ1773" s="472"/>
      <c r="AK1773" s="472"/>
      <c r="AL1773" s="472"/>
      <c r="AM1773" s="472"/>
      <c r="AN1773" s="472" t="s">
        <v>60</v>
      </c>
      <c r="AO1773" s="472"/>
      <c r="AP1773" s="472"/>
      <c r="AQ1773" s="472"/>
      <c r="AR1773" s="472"/>
      <c r="AS1773" s="472"/>
      <c r="AT1773" s="472" t="s">
        <v>61</v>
      </c>
      <c r="AU1773" s="472"/>
      <c r="AV1773" s="472"/>
      <c r="AW1773" s="472"/>
      <c r="AX1773" s="472"/>
      <c r="AY1773" s="482"/>
      <c r="AZ1773" s="472" t="s">
        <v>4</v>
      </c>
      <c r="BA1773" s="472"/>
      <c r="BB1773" s="472"/>
      <c r="BC1773" s="472"/>
      <c r="BD1773" s="472"/>
      <c r="BE1773" s="472"/>
      <c r="BF1773" s="472" t="s">
        <v>62</v>
      </c>
      <c r="BG1773" s="472"/>
      <c r="BH1773" s="472"/>
      <c r="BI1773" s="472"/>
      <c r="BJ1773" s="472"/>
      <c r="BK1773" s="483"/>
      <c r="BL1773" s="484" t="s">
        <v>114</v>
      </c>
      <c r="BM1773" s="485"/>
      <c r="BN1773" s="486"/>
      <c r="BO1773" s="490" t="s">
        <v>76</v>
      </c>
      <c r="BP1773" s="490" t="s">
        <v>77</v>
      </c>
      <c r="BQ1773" s="62"/>
      <c r="BR1773" s="62"/>
      <c r="BS1773" s="786"/>
    </row>
    <row r="1774" spans="1:71" s="64" customFormat="1" ht="45" customHeight="1" x14ac:dyDescent="0.35">
      <c r="A1774" s="787"/>
      <c r="B1774" s="798"/>
      <c r="C1774" s="799"/>
      <c r="D1774" s="800"/>
      <c r="E1774" s="220" t="s">
        <v>98</v>
      </c>
      <c r="F1774" s="467"/>
      <c r="G1774" s="467"/>
      <c r="H1774" s="470"/>
      <c r="I1774" s="471"/>
      <c r="J1774" s="492" t="s">
        <v>15</v>
      </c>
      <c r="K1774" s="493"/>
      <c r="L1774" s="494" t="s">
        <v>16</v>
      </c>
      <c r="M1774" s="495"/>
      <c r="N1774" s="496" t="s">
        <v>17</v>
      </c>
      <c r="O1774" s="497" t="s">
        <v>8</v>
      </c>
      <c r="P1774" s="498" t="s">
        <v>103</v>
      </c>
      <c r="Q1774" s="499"/>
      <c r="R1774" s="500" t="s">
        <v>104</v>
      </c>
      <c r="S1774" s="501"/>
      <c r="T1774" s="502" t="s">
        <v>21</v>
      </c>
      <c r="U1774" s="503"/>
      <c r="V1774" s="475"/>
      <c r="W1774" s="476"/>
      <c r="X1774" s="475"/>
      <c r="Y1774" s="476"/>
      <c r="Z1774" s="479"/>
      <c r="AA1774" s="480"/>
      <c r="AB1774" s="504" t="s">
        <v>43</v>
      </c>
      <c r="AC1774" s="505"/>
      <c r="AD1774" s="506" t="s">
        <v>20</v>
      </c>
      <c r="AE1774" s="507" t="s">
        <v>3</v>
      </c>
      <c r="AF1774" s="508" t="s">
        <v>5</v>
      </c>
      <c r="AG1774" s="509"/>
      <c r="AH1774" s="492" t="s">
        <v>43</v>
      </c>
      <c r="AI1774" s="493"/>
      <c r="AJ1774" s="494" t="s">
        <v>20</v>
      </c>
      <c r="AK1774" s="495" t="s">
        <v>3</v>
      </c>
      <c r="AL1774" s="510" t="s">
        <v>5</v>
      </c>
      <c r="AM1774" s="511"/>
      <c r="AN1774" s="492" t="s">
        <v>43</v>
      </c>
      <c r="AO1774" s="493"/>
      <c r="AP1774" s="494" t="s">
        <v>20</v>
      </c>
      <c r="AQ1774" s="495" t="s">
        <v>3</v>
      </c>
      <c r="AR1774" s="510" t="s">
        <v>5</v>
      </c>
      <c r="AS1774" s="511"/>
      <c r="AT1774" s="465" t="s">
        <v>43</v>
      </c>
      <c r="AU1774" s="512"/>
      <c r="AV1774" s="513" t="s">
        <v>20</v>
      </c>
      <c r="AW1774" s="514" t="s">
        <v>3</v>
      </c>
      <c r="AX1774" s="510" t="s">
        <v>5</v>
      </c>
      <c r="AY1774" s="515"/>
      <c r="AZ1774" s="492" t="s">
        <v>43</v>
      </c>
      <c r="BA1774" s="493"/>
      <c r="BB1774" s="494" t="s">
        <v>20</v>
      </c>
      <c r="BC1774" s="495" t="s">
        <v>3</v>
      </c>
      <c r="BD1774" s="510" t="s">
        <v>5</v>
      </c>
      <c r="BE1774" s="511"/>
      <c r="BF1774" s="465" t="s">
        <v>43</v>
      </c>
      <c r="BG1774" s="512"/>
      <c r="BH1774" s="513" t="s">
        <v>20</v>
      </c>
      <c r="BI1774" s="514" t="s">
        <v>3</v>
      </c>
      <c r="BJ1774" s="510" t="s">
        <v>5</v>
      </c>
      <c r="BK1774" s="511"/>
      <c r="BL1774" s="487"/>
      <c r="BM1774" s="488"/>
      <c r="BN1774" s="489"/>
      <c r="BO1774" s="491"/>
      <c r="BP1774" s="491"/>
      <c r="BQ1774" s="63"/>
      <c r="BR1774" s="63"/>
      <c r="BS1774" s="787"/>
    </row>
    <row r="1775" spans="1:71" ht="23.85" customHeight="1" x14ac:dyDescent="0.35">
      <c r="A1775" s="788"/>
      <c r="B1775" s="458" t="str">
        <f>IF(ROSTER!B8="","",ROSTER!B8)</f>
        <v/>
      </c>
      <c r="C1775" s="416" t="str">
        <f>IF(ROSTER!C$8="","",ROSTER!C$8)</f>
        <v/>
      </c>
      <c r="D1775" s="417"/>
      <c r="E1775" s="418"/>
      <c r="F1775" s="420">
        <f>IF(E1775="y",1,IF(E1775="S",1,0))</f>
        <v>0</v>
      </c>
      <c r="G1775" s="422">
        <f>IF(E1775="S",1,0)</f>
        <v>0</v>
      </c>
      <c r="H1775" s="424"/>
      <c r="I1775" s="425"/>
      <c r="J1775" s="428"/>
      <c r="K1775" s="429"/>
      <c r="L1775" s="432"/>
      <c r="M1775" s="433"/>
      <c r="N1775" s="436">
        <f>L1775+J1775</f>
        <v>0</v>
      </c>
      <c r="O1775" s="437"/>
      <c r="P1775" s="428"/>
      <c r="Q1775" s="429"/>
      <c r="R1775" s="432"/>
      <c r="S1775" s="440"/>
      <c r="T1775" s="432"/>
      <c r="U1775" s="425"/>
      <c r="V1775" s="440"/>
      <c r="W1775" s="425"/>
      <c r="X1775" s="428"/>
      <c r="Y1775" s="425"/>
      <c r="Z1775" s="428"/>
      <c r="AA1775" s="425"/>
      <c r="AB1775" s="428"/>
      <c r="AC1775" s="429"/>
      <c r="AD1775" s="432"/>
      <c r="AE1775" s="433"/>
      <c r="AF1775" s="442">
        <f>IF(AB1775=0,0,(AD1775/AB1775)*100)</f>
        <v>0</v>
      </c>
      <c r="AG1775" s="443"/>
      <c r="AH1775" s="428"/>
      <c r="AI1775" s="429"/>
      <c r="AJ1775" s="432"/>
      <c r="AK1775" s="433"/>
      <c r="AL1775" s="446">
        <f>IF(AH1775=0,0,(AJ1775/AH1775)*100)</f>
        <v>0</v>
      </c>
      <c r="AM1775" s="447"/>
      <c r="AN1775" s="428"/>
      <c r="AO1775" s="429"/>
      <c r="AP1775" s="432"/>
      <c r="AQ1775" s="433"/>
      <c r="AR1775" s="446">
        <f>IF(AN1775=0,0,(AP1775/AN1775)*100)</f>
        <v>0</v>
      </c>
      <c r="AS1775" s="447"/>
      <c r="AT1775" s="450">
        <f>AB1775+AH1775+AN1775</f>
        <v>0</v>
      </c>
      <c r="AU1775" s="451"/>
      <c r="AV1775" s="454">
        <f>AD1775+AJ1775+AP1775</f>
        <v>0</v>
      </c>
      <c r="AW1775" s="455"/>
      <c r="AX1775" s="446">
        <f>IF(AT1775=0,0,(AV1775/AT1775)*100)</f>
        <v>0</v>
      </c>
      <c r="AY1775" s="447"/>
      <c r="AZ1775" s="428"/>
      <c r="BA1775" s="429"/>
      <c r="BB1775" s="432"/>
      <c r="BC1775" s="433"/>
      <c r="BD1775" s="446">
        <f>IF(AZ1775=0,0,(BB1775/AZ1775)*100)</f>
        <v>0</v>
      </c>
      <c r="BE1775" s="447"/>
      <c r="BF1775" s="450">
        <f>AT1775+AZ1775</f>
        <v>0</v>
      </c>
      <c r="BG1775" s="451"/>
      <c r="BH1775" s="454">
        <f>AV1775+BB1775</f>
        <v>0</v>
      </c>
      <c r="BI1775" s="455"/>
      <c r="BJ1775" s="446">
        <f>IF(BF1775=0,0,(BH1775/BF1775)*100)</f>
        <v>0</v>
      </c>
      <c r="BK1775" s="447"/>
      <c r="BL1775" s="406">
        <f>(AD1775*2)+(AJ1775*2)+(AP1775*3)+BB1775</f>
        <v>0</v>
      </c>
      <c r="BM1775" s="407"/>
      <c r="BN1775" s="408"/>
      <c r="BO1775" s="404" t="e">
        <f>(BL1775*BR$1775)+(N1775*BR$1776)+(X1775*BR$1777)+(R1775*BR$1778)+(V1775*BR$1779)+(Z1775*BR$1780)</f>
        <v>#REF!</v>
      </c>
      <c r="BP1775" s="404" t="e">
        <f>((AZ1775-BB1775)*BR$1782)+((AT1775-AV1775)*BR$1781)+(H1775*BR$1783)+(P1775*BR$1784)</f>
        <v>#REF!</v>
      </c>
      <c r="BQ1775" s="65" t="s">
        <v>65</v>
      </c>
      <c r="BR1775" s="66" t="e">
        <f>IF(#REF!="B",#REF!,IF(#REF!="C",#REF!,#REF!))</f>
        <v>#REF!</v>
      </c>
      <c r="BS1775" s="787"/>
    </row>
    <row r="1776" spans="1:71" ht="23.85" customHeight="1" x14ac:dyDescent="0.35">
      <c r="A1776" s="788"/>
      <c r="B1776" s="459"/>
      <c r="C1776" s="412" t="str">
        <f>IF(ROSTER!D$8="","",ROSTER!D$8)</f>
        <v/>
      </c>
      <c r="D1776" s="413"/>
      <c r="E1776" s="419"/>
      <c r="F1776" s="421"/>
      <c r="G1776" s="423"/>
      <c r="H1776" s="426"/>
      <c r="I1776" s="427"/>
      <c r="J1776" s="430"/>
      <c r="K1776" s="431"/>
      <c r="L1776" s="434"/>
      <c r="M1776" s="435"/>
      <c r="N1776" s="438" t="s">
        <v>14</v>
      </c>
      <c r="O1776" s="439"/>
      <c r="P1776" s="430"/>
      <c r="Q1776" s="431"/>
      <c r="R1776" s="434"/>
      <c r="S1776" s="441"/>
      <c r="T1776" s="434"/>
      <c r="U1776" s="427"/>
      <c r="V1776" s="441"/>
      <c r="W1776" s="427"/>
      <c r="X1776" s="430"/>
      <c r="Y1776" s="427"/>
      <c r="Z1776" s="430"/>
      <c r="AA1776" s="427"/>
      <c r="AB1776" s="430"/>
      <c r="AC1776" s="431"/>
      <c r="AD1776" s="434"/>
      <c r="AE1776" s="435"/>
      <c r="AF1776" s="444"/>
      <c r="AG1776" s="445"/>
      <c r="AH1776" s="430"/>
      <c r="AI1776" s="431"/>
      <c r="AJ1776" s="434"/>
      <c r="AK1776" s="435"/>
      <c r="AL1776" s="448"/>
      <c r="AM1776" s="449"/>
      <c r="AN1776" s="430"/>
      <c r="AO1776" s="431"/>
      <c r="AP1776" s="434"/>
      <c r="AQ1776" s="435"/>
      <c r="AR1776" s="448"/>
      <c r="AS1776" s="449"/>
      <c r="AT1776" s="452"/>
      <c r="AU1776" s="453"/>
      <c r="AV1776" s="456"/>
      <c r="AW1776" s="457"/>
      <c r="AX1776" s="448"/>
      <c r="AY1776" s="449"/>
      <c r="AZ1776" s="430"/>
      <c r="BA1776" s="431"/>
      <c r="BB1776" s="434"/>
      <c r="BC1776" s="435"/>
      <c r="BD1776" s="448"/>
      <c r="BE1776" s="449"/>
      <c r="BF1776" s="452"/>
      <c r="BG1776" s="453"/>
      <c r="BH1776" s="456"/>
      <c r="BI1776" s="457"/>
      <c r="BJ1776" s="448"/>
      <c r="BK1776" s="449"/>
      <c r="BL1776" s="409"/>
      <c r="BM1776" s="410"/>
      <c r="BN1776" s="411"/>
      <c r="BO1776" s="405"/>
      <c r="BP1776" s="405"/>
      <c r="BQ1776" s="65" t="s">
        <v>66</v>
      </c>
      <c r="BR1776" s="66" t="e">
        <f>IF(#REF!="B",#REF!,IF(#REF!="C",#REF!,#REF!))</f>
        <v>#REF!</v>
      </c>
      <c r="BS1776" s="787"/>
    </row>
    <row r="1777" spans="1:71" ht="21.75" customHeight="1" x14ac:dyDescent="0.35">
      <c r="A1777" s="779"/>
      <c r="B1777" s="458" t="str">
        <f>IF(ROSTER!B10="","",ROSTER!B10)</f>
        <v/>
      </c>
      <c r="C1777" s="416" t="str">
        <f>IF(ROSTER!C$10="","",ROSTER!C$10)</f>
        <v/>
      </c>
      <c r="D1777" s="417"/>
      <c r="E1777" s="418"/>
      <c r="F1777" s="420">
        <f>IF(E1777="y",1,IF(E1777="S",1,0))</f>
        <v>0</v>
      </c>
      <c r="G1777" s="422">
        <f>IF(E1777="S",1,0)</f>
        <v>0</v>
      </c>
      <c r="H1777" s="424"/>
      <c r="I1777" s="425"/>
      <c r="J1777" s="428"/>
      <c r="K1777" s="429"/>
      <c r="L1777" s="432"/>
      <c r="M1777" s="433"/>
      <c r="N1777" s="436">
        <f>L1777+J1777</f>
        <v>0</v>
      </c>
      <c r="O1777" s="437"/>
      <c r="P1777" s="428"/>
      <c r="Q1777" s="429"/>
      <c r="R1777" s="432"/>
      <c r="S1777" s="440"/>
      <c r="T1777" s="432"/>
      <c r="U1777" s="425"/>
      <c r="V1777" s="440"/>
      <c r="W1777" s="425"/>
      <c r="X1777" s="428"/>
      <c r="Y1777" s="425"/>
      <c r="Z1777" s="428"/>
      <c r="AA1777" s="425"/>
      <c r="AB1777" s="428"/>
      <c r="AC1777" s="429"/>
      <c r="AD1777" s="432"/>
      <c r="AE1777" s="433"/>
      <c r="AF1777" s="442">
        <f>IF(AB1777=0,0,(AD1777/AB1777)*100)</f>
        <v>0</v>
      </c>
      <c r="AG1777" s="443"/>
      <c r="AH1777" s="428"/>
      <c r="AI1777" s="429"/>
      <c r="AJ1777" s="432"/>
      <c r="AK1777" s="433"/>
      <c r="AL1777" s="446">
        <f>IF(AH1777=0,0,(AJ1777/AH1777)*100)</f>
        <v>0</v>
      </c>
      <c r="AM1777" s="447"/>
      <c r="AN1777" s="428"/>
      <c r="AO1777" s="429"/>
      <c r="AP1777" s="432"/>
      <c r="AQ1777" s="433"/>
      <c r="AR1777" s="446">
        <f>IF(AN1777=0,0,(AP1777/AN1777)*100)</f>
        <v>0</v>
      </c>
      <c r="AS1777" s="447"/>
      <c r="AT1777" s="450">
        <f>AB1777+AH1777+AN1777</f>
        <v>0</v>
      </c>
      <c r="AU1777" s="451"/>
      <c r="AV1777" s="454">
        <f>AD1777+AJ1777+AP1777</f>
        <v>0</v>
      </c>
      <c r="AW1777" s="455"/>
      <c r="AX1777" s="446">
        <f>IF(AT1777=0,0,(AV1777/AT1777)*100)</f>
        <v>0</v>
      </c>
      <c r="AY1777" s="447"/>
      <c r="AZ1777" s="428"/>
      <c r="BA1777" s="429"/>
      <c r="BB1777" s="432"/>
      <c r="BC1777" s="433"/>
      <c r="BD1777" s="446">
        <f>IF(AZ1777=0,0,(BB1777/AZ1777)*100)</f>
        <v>0</v>
      </c>
      <c r="BE1777" s="447"/>
      <c r="BF1777" s="450">
        <f>AT1777+AZ1777</f>
        <v>0</v>
      </c>
      <c r="BG1777" s="451"/>
      <c r="BH1777" s="454">
        <f>AV1777+BB1777</f>
        <v>0</v>
      </c>
      <c r="BI1777" s="455"/>
      <c r="BJ1777" s="446">
        <f>IF(BF1777=0,0,(BH1777/BF1777)*100)</f>
        <v>0</v>
      </c>
      <c r="BK1777" s="447"/>
      <c r="BL1777" s="406">
        <f>(AD1777*2)+(AJ1777*2)+(AP1777*3)+BB1777</f>
        <v>0</v>
      </c>
      <c r="BM1777" s="407"/>
      <c r="BN1777" s="408"/>
      <c r="BO1777" s="404" t="e">
        <f>(BL1777*BR$1775)+(N1777*BR$1776)+(X1777*BR$1777)+(R1777*BR$1778)+(V1777*BR$1779)+(Z1777*BR$1780)</f>
        <v>#REF!</v>
      </c>
      <c r="BP1777" s="404" t="e">
        <f>((AZ1777-BB1777)*BR$1782)+((AT1777-AV1777)*BR$1781)+(H1777*BR$1783)+(P1777*BR$1784)</f>
        <v>#REF!</v>
      </c>
      <c r="BQ1777" s="65" t="s">
        <v>67</v>
      </c>
      <c r="BR1777" s="66" t="e">
        <f>IF(#REF!="B",#REF!,IF(#REF!="C",#REF!,#REF!))</f>
        <v>#REF!</v>
      </c>
      <c r="BS1777" s="787"/>
    </row>
    <row r="1778" spans="1:71" ht="21.75" customHeight="1" x14ac:dyDescent="0.35">
      <c r="A1778" s="779"/>
      <c r="B1778" s="459"/>
      <c r="C1778" s="412" t="str">
        <f>IF(ROSTER!D$10="","",ROSTER!D$10)</f>
        <v/>
      </c>
      <c r="D1778" s="413"/>
      <c r="E1778" s="419"/>
      <c r="F1778" s="421"/>
      <c r="G1778" s="423"/>
      <c r="H1778" s="426"/>
      <c r="I1778" s="427"/>
      <c r="J1778" s="430"/>
      <c r="K1778" s="431"/>
      <c r="L1778" s="434"/>
      <c r="M1778" s="435"/>
      <c r="N1778" s="438" t="s">
        <v>14</v>
      </c>
      <c r="O1778" s="439"/>
      <c r="P1778" s="430"/>
      <c r="Q1778" s="431"/>
      <c r="R1778" s="434"/>
      <c r="S1778" s="441"/>
      <c r="T1778" s="434"/>
      <c r="U1778" s="427"/>
      <c r="V1778" s="441"/>
      <c r="W1778" s="427"/>
      <c r="X1778" s="430"/>
      <c r="Y1778" s="427"/>
      <c r="Z1778" s="430"/>
      <c r="AA1778" s="427"/>
      <c r="AB1778" s="430"/>
      <c r="AC1778" s="431"/>
      <c r="AD1778" s="434"/>
      <c r="AE1778" s="435"/>
      <c r="AF1778" s="444"/>
      <c r="AG1778" s="445"/>
      <c r="AH1778" s="430"/>
      <c r="AI1778" s="431"/>
      <c r="AJ1778" s="434"/>
      <c r="AK1778" s="435"/>
      <c r="AL1778" s="448"/>
      <c r="AM1778" s="449"/>
      <c r="AN1778" s="430"/>
      <c r="AO1778" s="431"/>
      <c r="AP1778" s="434"/>
      <c r="AQ1778" s="435"/>
      <c r="AR1778" s="448"/>
      <c r="AS1778" s="449"/>
      <c r="AT1778" s="452"/>
      <c r="AU1778" s="453"/>
      <c r="AV1778" s="456"/>
      <c r="AW1778" s="457"/>
      <c r="AX1778" s="448"/>
      <c r="AY1778" s="449"/>
      <c r="AZ1778" s="430"/>
      <c r="BA1778" s="431"/>
      <c r="BB1778" s="434"/>
      <c r="BC1778" s="435"/>
      <c r="BD1778" s="448"/>
      <c r="BE1778" s="449"/>
      <c r="BF1778" s="452"/>
      <c r="BG1778" s="453"/>
      <c r="BH1778" s="456"/>
      <c r="BI1778" s="457"/>
      <c r="BJ1778" s="448"/>
      <c r="BK1778" s="449"/>
      <c r="BL1778" s="409"/>
      <c r="BM1778" s="410"/>
      <c r="BN1778" s="411"/>
      <c r="BO1778" s="405"/>
      <c r="BP1778" s="405"/>
      <c r="BQ1778" s="65" t="s">
        <v>68</v>
      </c>
      <c r="BR1778" s="66" t="e">
        <f>IF(#REF!="B",#REF!,IF(#REF!="C",#REF!,#REF!))</f>
        <v>#REF!</v>
      </c>
      <c r="BS1778" s="787"/>
    </row>
    <row r="1779" spans="1:71" ht="21.75" customHeight="1" x14ac:dyDescent="0.35">
      <c r="A1779" s="779"/>
      <c r="B1779" s="414" t="str">
        <f>IF(ROSTER!B12="","",ROSTER!B12)</f>
        <v/>
      </c>
      <c r="C1779" s="416" t="str">
        <f>IF(ROSTER!C$12="","",ROSTER!C$12)</f>
        <v/>
      </c>
      <c r="D1779" s="417"/>
      <c r="E1779" s="418"/>
      <c r="F1779" s="420">
        <f>IF(E1779="y",1,IF(E1779="S",1,0))</f>
        <v>0</v>
      </c>
      <c r="G1779" s="422">
        <f>IF(E1779="S",1,0)</f>
        <v>0</v>
      </c>
      <c r="H1779" s="424"/>
      <c r="I1779" s="425"/>
      <c r="J1779" s="428"/>
      <c r="K1779" s="429"/>
      <c r="L1779" s="432"/>
      <c r="M1779" s="433"/>
      <c r="N1779" s="436">
        <f>L1779+J1779</f>
        <v>0</v>
      </c>
      <c r="O1779" s="437"/>
      <c r="P1779" s="428"/>
      <c r="Q1779" s="429"/>
      <c r="R1779" s="432"/>
      <c r="S1779" s="440"/>
      <c r="T1779" s="432"/>
      <c r="U1779" s="425"/>
      <c r="V1779" s="440"/>
      <c r="W1779" s="425"/>
      <c r="X1779" s="428"/>
      <c r="Y1779" s="425"/>
      <c r="Z1779" s="428"/>
      <c r="AA1779" s="425"/>
      <c r="AB1779" s="428"/>
      <c r="AC1779" s="429"/>
      <c r="AD1779" s="432"/>
      <c r="AE1779" s="433"/>
      <c r="AF1779" s="442">
        <f>IF(AB1779=0,0,(AD1779/AB1779)*100)</f>
        <v>0</v>
      </c>
      <c r="AG1779" s="443"/>
      <c r="AH1779" s="428"/>
      <c r="AI1779" s="429"/>
      <c r="AJ1779" s="432"/>
      <c r="AK1779" s="433"/>
      <c r="AL1779" s="446">
        <f>IF(AH1779=0,0,(AJ1779/AH1779)*100)</f>
        <v>0</v>
      </c>
      <c r="AM1779" s="447"/>
      <c r="AN1779" s="428"/>
      <c r="AO1779" s="429"/>
      <c r="AP1779" s="432"/>
      <c r="AQ1779" s="433"/>
      <c r="AR1779" s="446">
        <f>IF(AN1779=0,0,(AP1779/AN1779)*100)</f>
        <v>0</v>
      </c>
      <c r="AS1779" s="447"/>
      <c r="AT1779" s="450">
        <f>AB1779+AH1779+AN1779</f>
        <v>0</v>
      </c>
      <c r="AU1779" s="451"/>
      <c r="AV1779" s="454">
        <f>AD1779+AJ1779+AP1779</f>
        <v>0</v>
      </c>
      <c r="AW1779" s="455"/>
      <c r="AX1779" s="446">
        <f>IF(AT1779=0,0,(AV1779/AT1779)*100)</f>
        <v>0</v>
      </c>
      <c r="AY1779" s="447"/>
      <c r="AZ1779" s="428"/>
      <c r="BA1779" s="429"/>
      <c r="BB1779" s="432"/>
      <c r="BC1779" s="433"/>
      <c r="BD1779" s="446">
        <f>IF(AZ1779=0,0,(BB1779/AZ1779)*100)</f>
        <v>0</v>
      </c>
      <c r="BE1779" s="447"/>
      <c r="BF1779" s="450">
        <f>AT1779+AZ1779</f>
        <v>0</v>
      </c>
      <c r="BG1779" s="451"/>
      <c r="BH1779" s="454">
        <f>AV1779+BB1779</f>
        <v>0</v>
      </c>
      <c r="BI1779" s="455"/>
      <c r="BJ1779" s="446">
        <f>IF(BF1779=0,0,(BH1779/BF1779)*100)</f>
        <v>0</v>
      </c>
      <c r="BK1779" s="447"/>
      <c r="BL1779" s="406">
        <f>(AD1779*2)+(AJ1779*2)+(AP1779*3)+BB1779</f>
        <v>0</v>
      </c>
      <c r="BM1779" s="407"/>
      <c r="BN1779" s="408"/>
      <c r="BO1779" s="404" t="e">
        <f>(BL1779*BR$1775)+(N1779*BR$1776)+(X1779*BR$1777)+(R1779*BR$1778)+(V1779*BR$1779)+(Z1779*BR$1780)</f>
        <v>#REF!</v>
      </c>
      <c r="BP1779" s="404" t="e">
        <f>((AZ1779-BB1779)*BR$1782)+((AT1779-AV1779)*BR$1781)+(H1779*BR$1783)+(P1779*BR$1784)</f>
        <v>#REF!</v>
      </c>
      <c r="BQ1779" s="65" t="s">
        <v>69</v>
      </c>
      <c r="BR1779" s="66" t="e">
        <f>IF(#REF!="B",#REF!,IF(#REF!="C",#REF!,#REF!))</f>
        <v>#REF!</v>
      </c>
      <c r="BS1779" s="787"/>
    </row>
    <row r="1780" spans="1:71" ht="21.75" customHeight="1" x14ac:dyDescent="0.35">
      <c r="A1780" s="779"/>
      <c r="B1780" s="415"/>
      <c r="C1780" s="412" t="str">
        <f>IF(ROSTER!D$12="","",ROSTER!D$12)</f>
        <v/>
      </c>
      <c r="D1780" s="413"/>
      <c r="E1780" s="419"/>
      <c r="F1780" s="421"/>
      <c r="G1780" s="423"/>
      <c r="H1780" s="426"/>
      <c r="I1780" s="427"/>
      <c r="J1780" s="430"/>
      <c r="K1780" s="431"/>
      <c r="L1780" s="434"/>
      <c r="M1780" s="435"/>
      <c r="N1780" s="438" t="s">
        <v>14</v>
      </c>
      <c r="O1780" s="439"/>
      <c r="P1780" s="430"/>
      <c r="Q1780" s="431"/>
      <c r="R1780" s="434"/>
      <c r="S1780" s="441"/>
      <c r="T1780" s="434"/>
      <c r="U1780" s="427"/>
      <c r="V1780" s="441"/>
      <c r="W1780" s="427"/>
      <c r="X1780" s="430"/>
      <c r="Y1780" s="427"/>
      <c r="Z1780" s="430"/>
      <c r="AA1780" s="427"/>
      <c r="AB1780" s="430"/>
      <c r="AC1780" s="431"/>
      <c r="AD1780" s="434"/>
      <c r="AE1780" s="435"/>
      <c r="AF1780" s="444"/>
      <c r="AG1780" s="445"/>
      <c r="AH1780" s="430"/>
      <c r="AI1780" s="431"/>
      <c r="AJ1780" s="434"/>
      <c r="AK1780" s="435"/>
      <c r="AL1780" s="448"/>
      <c r="AM1780" s="449"/>
      <c r="AN1780" s="430"/>
      <c r="AO1780" s="431"/>
      <c r="AP1780" s="434"/>
      <c r="AQ1780" s="435"/>
      <c r="AR1780" s="448"/>
      <c r="AS1780" s="449"/>
      <c r="AT1780" s="452"/>
      <c r="AU1780" s="453"/>
      <c r="AV1780" s="456"/>
      <c r="AW1780" s="457"/>
      <c r="AX1780" s="448"/>
      <c r="AY1780" s="449"/>
      <c r="AZ1780" s="430"/>
      <c r="BA1780" s="431"/>
      <c r="BB1780" s="434"/>
      <c r="BC1780" s="435"/>
      <c r="BD1780" s="448"/>
      <c r="BE1780" s="449"/>
      <c r="BF1780" s="452"/>
      <c r="BG1780" s="453"/>
      <c r="BH1780" s="456"/>
      <c r="BI1780" s="457"/>
      <c r="BJ1780" s="448"/>
      <c r="BK1780" s="449"/>
      <c r="BL1780" s="409"/>
      <c r="BM1780" s="410"/>
      <c r="BN1780" s="411"/>
      <c r="BO1780" s="405"/>
      <c r="BP1780" s="405"/>
      <c r="BQ1780" s="65" t="s">
        <v>70</v>
      </c>
      <c r="BR1780" s="66" t="e">
        <f>IF(#REF!="B",#REF!,IF(#REF!="C",#REF!,#REF!))</f>
        <v>#REF!</v>
      </c>
      <c r="BS1780" s="787"/>
    </row>
    <row r="1781" spans="1:71" ht="21.75" customHeight="1" x14ac:dyDescent="0.35">
      <c r="A1781" s="779"/>
      <c r="B1781" s="414" t="str">
        <f>IF(ROSTER!B14="","",ROSTER!B14)</f>
        <v/>
      </c>
      <c r="C1781" s="416" t="str">
        <f>IF(ROSTER!C$14="","",ROSTER!C$14)</f>
        <v/>
      </c>
      <c r="D1781" s="417"/>
      <c r="E1781" s="418"/>
      <c r="F1781" s="420">
        <f>IF(E1781="y",1,IF(E1781="S",1,0))</f>
        <v>0</v>
      </c>
      <c r="G1781" s="422">
        <f>IF(E1781="S",1,0)</f>
        <v>0</v>
      </c>
      <c r="H1781" s="424"/>
      <c r="I1781" s="425"/>
      <c r="J1781" s="428"/>
      <c r="K1781" s="429"/>
      <c r="L1781" s="432"/>
      <c r="M1781" s="433"/>
      <c r="N1781" s="436">
        <f>L1781+J1781</f>
        <v>0</v>
      </c>
      <c r="O1781" s="437"/>
      <c r="P1781" s="428"/>
      <c r="Q1781" s="429"/>
      <c r="R1781" s="432"/>
      <c r="S1781" s="440"/>
      <c r="T1781" s="432"/>
      <c r="U1781" s="425"/>
      <c r="V1781" s="440"/>
      <c r="W1781" s="425"/>
      <c r="X1781" s="428"/>
      <c r="Y1781" s="425"/>
      <c r="Z1781" s="428"/>
      <c r="AA1781" s="425"/>
      <c r="AB1781" s="428"/>
      <c r="AC1781" s="429"/>
      <c r="AD1781" s="432"/>
      <c r="AE1781" s="433"/>
      <c r="AF1781" s="442">
        <f>IF(AB1781=0,0,(AD1781/AB1781)*100)</f>
        <v>0</v>
      </c>
      <c r="AG1781" s="443"/>
      <c r="AH1781" s="428"/>
      <c r="AI1781" s="429"/>
      <c r="AJ1781" s="432"/>
      <c r="AK1781" s="433"/>
      <c r="AL1781" s="446">
        <f>IF(AH1781=0,0,(AJ1781/AH1781)*100)</f>
        <v>0</v>
      </c>
      <c r="AM1781" s="447"/>
      <c r="AN1781" s="428"/>
      <c r="AO1781" s="429"/>
      <c r="AP1781" s="432"/>
      <c r="AQ1781" s="433"/>
      <c r="AR1781" s="446">
        <f>IF(AN1781=0,0,(AP1781/AN1781)*100)</f>
        <v>0</v>
      </c>
      <c r="AS1781" s="447"/>
      <c r="AT1781" s="450">
        <f>AB1781+AH1781+AN1781</f>
        <v>0</v>
      </c>
      <c r="AU1781" s="451"/>
      <c r="AV1781" s="454">
        <f>AD1781+AJ1781+AP1781</f>
        <v>0</v>
      </c>
      <c r="AW1781" s="455"/>
      <c r="AX1781" s="446">
        <f>IF(AT1781=0,0,(AV1781/AT1781)*100)</f>
        <v>0</v>
      </c>
      <c r="AY1781" s="447"/>
      <c r="AZ1781" s="428"/>
      <c r="BA1781" s="429"/>
      <c r="BB1781" s="432"/>
      <c r="BC1781" s="433"/>
      <c r="BD1781" s="446">
        <f>IF(AZ1781=0,0,(BB1781/AZ1781)*100)</f>
        <v>0</v>
      </c>
      <c r="BE1781" s="447"/>
      <c r="BF1781" s="450">
        <f>AT1781+AZ1781</f>
        <v>0</v>
      </c>
      <c r="BG1781" s="451"/>
      <c r="BH1781" s="454">
        <f>AV1781+BB1781</f>
        <v>0</v>
      </c>
      <c r="BI1781" s="455"/>
      <c r="BJ1781" s="446">
        <f>IF(BF1781=0,0,(BH1781/BF1781)*100)</f>
        <v>0</v>
      </c>
      <c r="BK1781" s="447"/>
      <c r="BL1781" s="406">
        <f>(AD1781*2)+(AJ1781*2)+(AP1781*3)+BB1781</f>
        <v>0</v>
      </c>
      <c r="BM1781" s="407"/>
      <c r="BN1781" s="408"/>
      <c r="BO1781" s="404" t="e">
        <f>(BL1781*BR$1775)+(N1781*BR$1776)+(X1781*BR$1777)+(R1781*BR$1778)+(V1781*BR$1779)+(Z1781*BR$1780)</f>
        <v>#REF!</v>
      </c>
      <c r="BP1781" s="404" t="e">
        <f>((AZ1781-BB1781)*BR$1782)+((AT1781-AV1781)*BR$1781)+(H1781*BR$1783)+(P1781*BR$1784)</f>
        <v>#REF!</v>
      </c>
      <c r="BQ1781" s="65" t="s">
        <v>71</v>
      </c>
      <c r="BR1781" s="66" t="e">
        <f>IF(#REF!="B",#REF!,IF(#REF!="C",#REF!,#REF!))</f>
        <v>#REF!</v>
      </c>
      <c r="BS1781" s="787"/>
    </row>
    <row r="1782" spans="1:71" ht="21.75" customHeight="1" x14ac:dyDescent="0.35">
      <c r="A1782" s="779"/>
      <c r="B1782" s="415"/>
      <c r="C1782" s="412" t="str">
        <f>IF(ROSTER!D$14="","",ROSTER!D$14)</f>
        <v/>
      </c>
      <c r="D1782" s="413"/>
      <c r="E1782" s="419"/>
      <c r="F1782" s="421"/>
      <c r="G1782" s="423"/>
      <c r="H1782" s="426"/>
      <c r="I1782" s="427"/>
      <c r="J1782" s="430"/>
      <c r="K1782" s="431"/>
      <c r="L1782" s="434"/>
      <c r="M1782" s="435"/>
      <c r="N1782" s="438" t="s">
        <v>14</v>
      </c>
      <c r="O1782" s="439"/>
      <c r="P1782" s="430"/>
      <c r="Q1782" s="431"/>
      <c r="R1782" s="434"/>
      <c r="S1782" s="441"/>
      <c r="T1782" s="434"/>
      <c r="U1782" s="427"/>
      <c r="V1782" s="441"/>
      <c r="W1782" s="427"/>
      <c r="X1782" s="430"/>
      <c r="Y1782" s="427"/>
      <c r="Z1782" s="430"/>
      <c r="AA1782" s="427"/>
      <c r="AB1782" s="430"/>
      <c r="AC1782" s="431"/>
      <c r="AD1782" s="434"/>
      <c r="AE1782" s="435"/>
      <c r="AF1782" s="444"/>
      <c r="AG1782" s="445"/>
      <c r="AH1782" s="430"/>
      <c r="AI1782" s="431"/>
      <c r="AJ1782" s="434"/>
      <c r="AK1782" s="435"/>
      <c r="AL1782" s="448"/>
      <c r="AM1782" s="449"/>
      <c r="AN1782" s="430"/>
      <c r="AO1782" s="431"/>
      <c r="AP1782" s="434"/>
      <c r="AQ1782" s="435"/>
      <c r="AR1782" s="448"/>
      <c r="AS1782" s="449"/>
      <c r="AT1782" s="452"/>
      <c r="AU1782" s="453"/>
      <c r="AV1782" s="456"/>
      <c r="AW1782" s="457"/>
      <c r="AX1782" s="448"/>
      <c r="AY1782" s="449"/>
      <c r="AZ1782" s="430"/>
      <c r="BA1782" s="431"/>
      <c r="BB1782" s="434"/>
      <c r="BC1782" s="435"/>
      <c r="BD1782" s="448"/>
      <c r="BE1782" s="449"/>
      <c r="BF1782" s="452"/>
      <c r="BG1782" s="453"/>
      <c r="BH1782" s="456"/>
      <c r="BI1782" s="457"/>
      <c r="BJ1782" s="448"/>
      <c r="BK1782" s="449"/>
      <c r="BL1782" s="409"/>
      <c r="BM1782" s="410"/>
      <c r="BN1782" s="411"/>
      <c r="BO1782" s="405"/>
      <c r="BP1782" s="405"/>
      <c r="BQ1782" s="65" t="s">
        <v>72</v>
      </c>
      <c r="BR1782" s="66" t="e">
        <f>IF(#REF!="B",#REF!,IF(#REF!="C",#REF!,#REF!))</f>
        <v>#REF!</v>
      </c>
      <c r="BS1782" s="787"/>
    </row>
    <row r="1783" spans="1:71" ht="21.75" customHeight="1" x14ac:dyDescent="0.35">
      <c r="A1783" s="779"/>
      <c r="B1783" s="414" t="str">
        <f>IF(ROSTER!B16="","",ROSTER!B16)</f>
        <v/>
      </c>
      <c r="C1783" s="416" t="str">
        <f>IF(ROSTER!C$16="","",ROSTER!C$16)</f>
        <v/>
      </c>
      <c r="D1783" s="417"/>
      <c r="E1783" s="418"/>
      <c r="F1783" s="420">
        <f>IF(E1783="y",1,IF(E1783="S",1,0))</f>
        <v>0</v>
      </c>
      <c r="G1783" s="422">
        <f>IF(E1783="S",1,0)</f>
        <v>0</v>
      </c>
      <c r="H1783" s="424"/>
      <c r="I1783" s="425"/>
      <c r="J1783" s="428"/>
      <c r="K1783" s="429"/>
      <c r="L1783" s="432"/>
      <c r="M1783" s="433"/>
      <c r="N1783" s="436">
        <f>L1783+J1783</f>
        <v>0</v>
      </c>
      <c r="O1783" s="437"/>
      <c r="P1783" s="428"/>
      <c r="Q1783" s="429"/>
      <c r="R1783" s="432"/>
      <c r="S1783" s="440"/>
      <c r="T1783" s="432"/>
      <c r="U1783" s="425"/>
      <c r="V1783" s="440"/>
      <c r="W1783" s="425"/>
      <c r="X1783" s="428"/>
      <c r="Y1783" s="425"/>
      <c r="Z1783" s="428"/>
      <c r="AA1783" s="425"/>
      <c r="AB1783" s="428"/>
      <c r="AC1783" s="429"/>
      <c r="AD1783" s="432"/>
      <c r="AE1783" s="433"/>
      <c r="AF1783" s="442">
        <f>IF(AB1783=0,0,(AD1783/AB1783)*100)</f>
        <v>0</v>
      </c>
      <c r="AG1783" s="443"/>
      <c r="AH1783" s="428"/>
      <c r="AI1783" s="429"/>
      <c r="AJ1783" s="432"/>
      <c r="AK1783" s="433"/>
      <c r="AL1783" s="446">
        <f>IF(AH1783=0,0,(AJ1783/AH1783)*100)</f>
        <v>0</v>
      </c>
      <c r="AM1783" s="447"/>
      <c r="AN1783" s="428"/>
      <c r="AO1783" s="429"/>
      <c r="AP1783" s="432"/>
      <c r="AQ1783" s="433"/>
      <c r="AR1783" s="446">
        <f>IF(AN1783=0,0,(AP1783/AN1783)*100)</f>
        <v>0</v>
      </c>
      <c r="AS1783" s="447"/>
      <c r="AT1783" s="450">
        <f>AB1783+AH1783+AN1783</f>
        <v>0</v>
      </c>
      <c r="AU1783" s="451"/>
      <c r="AV1783" s="454">
        <f>AD1783+AJ1783+AP1783</f>
        <v>0</v>
      </c>
      <c r="AW1783" s="455"/>
      <c r="AX1783" s="446">
        <f>IF(AT1783=0,0,(AV1783/AT1783)*100)</f>
        <v>0</v>
      </c>
      <c r="AY1783" s="447"/>
      <c r="AZ1783" s="428"/>
      <c r="BA1783" s="429"/>
      <c r="BB1783" s="432"/>
      <c r="BC1783" s="433"/>
      <c r="BD1783" s="446">
        <f>IF(AZ1783=0,0,(BB1783/AZ1783)*100)</f>
        <v>0</v>
      </c>
      <c r="BE1783" s="447"/>
      <c r="BF1783" s="450">
        <f>AT1783+AZ1783</f>
        <v>0</v>
      </c>
      <c r="BG1783" s="451"/>
      <c r="BH1783" s="454">
        <f>AV1783+BB1783</f>
        <v>0</v>
      </c>
      <c r="BI1783" s="455"/>
      <c r="BJ1783" s="446">
        <f>IF(BF1783=0,0,(BH1783/BF1783)*100)</f>
        <v>0</v>
      </c>
      <c r="BK1783" s="447"/>
      <c r="BL1783" s="406">
        <f>(AD1783*2)+(AJ1783*2)+(AP1783*3)+BB1783</f>
        <v>0</v>
      </c>
      <c r="BM1783" s="407"/>
      <c r="BN1783" s="408"/>
      <c r="BO1783" s="404" t="e">
        <f>(BL1783*BR$1775)+(N1783*BR$1776)+(X1783*BR$1777)+(R1783*BR$1778)+(V1783*BR$1779)+(Z1783*BR$1780)</f>
        <v>#REF!</v>
      </c>
      <c r="BP1783" s="404" t="e">
        <f>((AZ1783-BB1783)*BR$1782)+((AT1783-AV1783)*BR$1781)+(H1783*BR$1783)+(P1783*BR$1784)</f>
        <v>#REF!</v>
      </c>
      <c r="BQ1783" s="65" t="s">
        <v>73</v>
      </c>
      <c r="BR1783" s="66" t="e">
        <f>IF(#REF!="B",#REF!,IF(#REF!="C",#REF!,#REF!))</f>
        <v>#REF!</v>
      </c>
      <c r="BS1783" s="787"/>
    </row>
    <row r="1784" spans="1:71" ht="21.75" customHeight="1" x14ac:dyDescent="0.35">
      <c r="A1784" s="779"/>
      <c r="B1784" s="415"/>
      <c r="C1784" s="412" t="str">
        <f>IF(ROSTER!D$16="","",ROSTER!D$16)</f>
        <v/>
      </c>
      <c r="D1784" s="413"/>
      <c r="E1784" s="419"/>
      <c r="F1784" s="421"/>
      <c r="G1784" s="423"/>
      <c r="H1784" s="426"/>
      <c r="I1784" s="427"/>
      <c r="J1784" s="430"/>
      <c r="K1784" s="431"/>
      <c r="L1784" s="434"/>
      <c r="M1784" s="435"/>
      <c r="N1784" s="438" t="s">
        <v>14</v>
      </c>
      <c r="O1784" s="439"/>
      <c r="P1784" s="430"/>
      <c r="Q1784" s="431"/>
      <c r="R1784" s="434"/>
      <c r="S1784" s="441"/>
      <c r="T1784" s="434"/>
      <c r="U1784" s="427"/>
      <c r="V1784" s="441"/>
      <c r="W1784" s="427"/>
      <c r="X1784" s="430"/>
      <c r="Y1784" s="427"/>
      <c r="Z1784" s="430"/>
      <c r="AA1784" s="427"/>
      <c r="AB1784" s="430"/>
      <c r="AC1784" s="431"/>
      <c r="AD1784" s="434"/>
      <c r="AE1784" s="435"/>
      <c r="AF1784" s="444"/>
      <c r="AG1784" s="445"/>
      <c r="AH1784" s="430"/>
      <c r="AI1784" s="431"/>
      <c r="AJ1784" s="434"/>
      <c r="AK1784" s="435"/>
      <c r="AL1784" s="448"/>
      <c r="AM1784" s="449"/>
      <c r="AN1784" s="430"/>
      <c r="AO1784" s="431"/>
      <c r="AP1784" s="434"/>
      <c r="AQ1784" s="435"/>
      <c r="AR1784" s="448"/>
      <c r="AS1784" s="449"/>
      <c r="AT1784" s="452"/>
      <c r="AU1784" s="453"/>
      <c r="AV1784" s="456"/>
      <c r="AW1784" s="457"/>
      <c r="AX1784" s="448"/>
      <c r="AY1784" s="449"/>
      <c r="AZ1784" s="430"/>
      <c r="BA1784" s="431"/>
      <c r="BB1784" s="434"/>
      <c r="BC1784" s="435"/>
      <c r="BD1784" s="448"/>
      <c r="BE1784" s="449"/>
      <c r="BF1784" s="452"/>
      <c r="BG1784" s="453"/>
      <c r="BH1784" s="456"/>
      <c r="BI1784" s="457"/>
      <c r="BJ1784" s="448"/>
      <c r="BK1784" s="449"/>
      <c r="BL1784" s="409"/>
      <c r="BM1784" s="410"/>
      <c r="BN1784" s="411"/>
      <c r="BO1784" s="405"/>
      <c r="BP1784" s="405"/>
      <c r="BQ1784" s="65" t="s">
        <v>74</v>
      </c>
      <c r="BR1784" s="66" t="e">
        <f>IF(#REF!="B",#REF!,IF(#REF!="C",#REF!,#REF!))</f>
        <v>#REF!</v>
      </c>
      <c r="BS1784" s="787"/>
    </row>
    <row r="1785" spans="1:71" ht="21.75" customHeight="1" x14ac:dyDescent="0.25">
      <c r="A1785" s="779"/>
      <c r="B1785" s="414" t="str">
        <f>IF(ROSTER!B18="","",ROSTER!B18)</f>
        <v/>
      </c>
      <c r="C1785" s="416" t="str">
        <f>IF(ROSTER!C$18="","",ROSTER!C$18)</f>
        <v/>
      </c>
      <c r="D1785" s="417"/>
      <c r="E1785" s="418"/>
      <c r="F1785" s="420">
        <f>IF(E1785="y",1,IF(E1785="S",1,0))</f>
        <v>0</v>
      </c>
      <c r="G1785" s="422">
        <f>IF(E1785="S",1,0)</f>
        <v>0</v>
      </c>
      <c r="H1785" s="424"/>
      <c r="I1785" s="425"/>
      <c r="J1785" s="428"/>
      <c r="K1785" s="429"/>
      <c r="L1785" s="432"/>
      <c r="M1785" s="433"/>
      <c r="N1785" s="436">
        <f>L1785+J1785</f>
        <v>0</v>
      </c>
      <c r="O1785" s="437"/>
      <c r="P1785" s="428"/>
      <c r="Q1785" s="429"/>
      <c r="R1785" s="432"/>
      <c r="S1785" s="440"/>
      <c r="T1785" s="432"/>
      <c r="U1785" s="425"/>
      <c r="V1785" s="440"/>
      <c r="W1785" s="425"/>
      <c r="X1785" s="428"/>
      <c r="Y1785" s="425"/>
      <c r="Z1785" s="428"/>
      <c r="AA1785" s="425"/>
      <c r="AB1785" s="428"/>
      <c r="AC1785" s="429"/>
      <c r="AD1785" s="432"/>
      <c r="AE1785" s="433"/>
      <c r="AF1785" s="442">
        <f>IF(AB1785=0,0,(AD1785/AB1785)*100)</f>
        <v>0</v>
      </c>
      <c r="AG1785" s="443"/>
      <c r="AH1785" s="428"/>
      <c r="AI1785" s="429"/>
      <c r="AJ1785" s="432"/>
      <c r="AK1785" s="433"/>
      <c r="AL1785" s="446">
        <f>IF(AH1785=0,0,(AJ1785/AH1785)*100)</f>
        <v>0</v>
      </c>
      <c r="AM1785" s="447"/>
      <c r="AN1785" s="428"/>
      <c r="AO1785" s="429"/>
      <c r="AP1785" s="432"/>
      <c r="AQ1785" s="433"/>
      <c r="AR1785" s="446">
        <f>IF(AN1785=0,0,(AP1785/AN1785)*100)</f>
        <v>0</v>
      </c>
      <c r="AS1785" s="447"/>
      <c r="AT1785" s="450">
        <f>AB1785+AH1785+AN1785</f>
        <v>0</v>
      </c>
      <c r="AU1785" s="451"/>
      <c r="AV1785" s="454">
        <f>AD1785+AJ1785+AP1785</f>
        <v>0</v>
      </c>
      <c r="AW1785" s="455"/>
      <c r="AX1785" s="446">
        <f>IF(AT1785=0,0,(AV1785/AT1785)*100)</f>
        <v>0</v>
      </c>
      <c r="AY1785" s="447"/>
      <c r="AZ1785" s="428"/>
      <c r="BA1785" s="429"/>
      <c r="BB1785" s="432"/>
      <c r="BC1785" s="433"/>
      <c r="BD1785" s="446">
        <f>IF(AZ1785=0,0,(BB1785/AZ1785)*100)</f>
        <v>0</v>
      </c>
      <c r="BE1785" s="447"/>
      <c r="BF1785" s="450">
        <f>AT1785+AZ1785</f>
        <v>0</v>
      </c>
      <c r="BG1785" s="451"/>
      <c r="BH1785" s="454">
        <f>AV1785+BB1785</f>
        <v>0</v>
      </c>
      <c r="BI1785" s="455"/>
      <c r="BJ1785" s="446">
        <f>IF(BF1785=0,0,(BH1785/BF1785)*100)</f>
        <v>0</v>
      </c>
      <c r="BK1785" s="447"/>
      <c r="BL1785" s="406">
        <f>(AD1785*2)+(AJ1785*2)+(AP1785*3)+BB1785</f>
        <v>0</v>
      </c>
      <c r="BM1785" s="407"/>
      <c r="BN1785" s="408"/>
      <c r="BO1785" s="404" t="e">
        <f>(BL1785*BR$1775)+(N1785*BR$1776)+(X1785*BR$1777)+(R1785*BR$1778)+(V1785*BR$1779)+(Z1785*BR$1780)</f>
        <v>#REF!</v>
      </c>
      <c r="BP1785" s="404" t="e">
        <f>((AZ1785-BB1785)*BR$1782)+((AT1785-AV1785)*BR$1781)+(H1785*BR$1783)+(P1785*BR$1784)</f>
        <v>#REF!</v>
      </c>
      <c r="BQ1785" s="53"/>
      <c r="BR1785" s="53"/>
      <c r="BS1785" s="787"/>
    </row>
    <row r="1786" spans="1:71" ht="21.75" customHeight="1" x14ac:dyDescent="0.25">
      <c r="A1786" s="779"/>
      <c r="B1786" s="415"/>
      <c r="C1786" s="412" t="str">
        <f>IF(ROSTER!D$18="","",ROSTER!D$18)</f>
        <v/>
      </c>
      <c r="D1786" s="413"/>
      <c r="E1786" s="419"/>
      <c r="F1786" s="421"/>
      <c r="G1786" s="423"/>
      <c r="H1786" s="426"/>
      <c r="I1786" s="427"/>
      <c r="J1786" s="430"/>
      <c r="K1786" s="431"/>
      <c r="L1786" s="434"/>
      <c r="M1786" s="435"/>
      <c r="N1786" s="438"/>
      <c r="O1786" s="439"/>
      <c r="P1786" s="430"/>
      <c r="Q1786" s="431"/>
      <c r="R1786" s="434"/>
      <c r="S1786" s="441"/>
      <c r="T1786" s="434"/>
      <c r="U1786" s="427"/>
      <c r="V1786" s="441"/>
      <c r="W1786" s="427"/>
      <c r="X1786" s="430"/>
      <c r="Y1786" s="427"/>
      <c r="Z1786" s="430"/>
      <c r="AA1786" s="427"/>
      <c r="AB1786" s="430"/>
      <c r="AC1786" s="431"/>
      <c r="AD1786" s="434"/>
      <c r="AE1786" s="435"/>
      <c r="AF1786" s="444"/>
      <c r="AG1786" s="445"/>
      <c r="AH1786" s="430"/>
      <c r="AI1786" s="431"/>
      <c r="AJ1786" s="434"/>
      <c r="AK1786" s="435"/>
      <c r="AL1786" s="448"/>
      <c r="AM1786" s="449"/>
      <c r="AN1786" s="430"/>
      <c r="AO1786" s="431"/>
      <c r="AP1786" s="434"/>
      <c r="AQ1786" s="435"/>
      <c r="AR1786" s="448"/>
      <c r="AS1786" s="449"/>
      <c r="AT1786" s="452"/>
      <c r="AU1786" s="453"/>
      <c r="AV1786" s="456"/>
      <c r="AW1786" s="457"/>
      <c r="AX1786" s="448"/>
      <c r="AY1786" s="449"/>
      <c r="AZ1786" s="430"/>
      <c r="BA1786" s="431"/>
      <c r="BB1786" s="434"/>
      <c r="BC1786" s="435"/>
      <c r="BD1786" s="448"/>
      <c r="BE1786" s="449"/>
      <c r="BF1786" s="452"/>
      <c r="BG1786" s="453"/>
      <c r="BH1786" s="456"/>
      <c r="BI1786" s="457"/>
      <c r="BJ1786" s="448"/>
      <c r="BK1786" s="449"/>
      <c r="BL1786" s="409"/>
      <c r="BM1786" s="410"/>
      <c r="BN1786" s="411"/>
      <c r="BO1786" s="405"/>
      <c r="BP1786" s="405"/>
      <c r="BQ1786" s="53"/>
      <c r="BR1786" s="53"/>
      <c r="BS1786" s="779"/>
    </row>
    <row r="1787" spans="1:71" ht="21.75" customHeight="1" x14ac:dyDescent="0.25">
      <c r="A1787" s="779"/>
      <c r="B1787" s="414" t="str">
        <f>IF(ROSTER!B20="","",ROSTER!B20)</f>
        <v/>
      </c>
      <c r="C1787" s="416" t="str">
        <f>IF(ROSTER!C$20="","",ROSTER!C$20)</f>
        <v/>
      </c>
      <c r="D1787" s="417"/>
      <c r="E1787" s="418"/>
      <c r="F1787" s="420">
        <f>IF(E1787="y",1,IF(E1787="S",1,0))</f>
        <v>0</v>
      </c>
      <c r="G1787" s="422">
        <f>IF(E1787="S",1,0)</f>
        <v>0</v>
      </c>
      <c r="H1787" s="424"/>
      <c r="I1787" s="425"/>
      <c r="J1787" s="428"/>
      <c r="K1787" s="429"/>
      <c r="L1787" s="432"/>
      <c r="M1787" s="433"/>
      <c r="N1787" s="436">
        <f>L1787+J1787</f>
        <v>0</v>
      </c>
      <c r="O1787" s="437"/>
      <c r="P1787" s="428"/>
      <c r="Q1787" s="429"/>
      <c r="R1787" s="432"/>
      <c r="S1787" s="440"/>
      <c r="T1787" s="432"/>
      <c r="U1787" s="425"/>
      <c r="V1787" s="440"/>
      <c r="W1787" s="425"/>
      <c r="X1787" s="428"/>
      <c r="Y1787" s="425"/>
      <c r="Z1787" s="428"/>
      <c r="AA1787" s="425"/>
      <c r="AB1787" s="428"/>
      <c r="AC1787" s="429"/>
      <c r="AD1787" s="432"/>
      <c r="AE1787" s="433"/>
      <c r="AF1787" s="442">
        <f>IF(AB1787=0,0,(AD1787/AB1787)*100)</f>
        <v>0</v>
      </c>
      <c r="AG1787" s="443"/>
      <c r="AH1787" s="428"/>
      <c r="AI1787" s="429"/>
      <c r="AJ1787" s="432"/>
      <c r="AK1787" s="433"/>
      <c r="AL1787" s="446">
        <f>IF(AH1787=0,0,(AJ1787/AH1787)*100)</f>
        <v>0</v>
      </c>
      <c r="AM1787" s="447"/>
      <c r="AN1787" s="428"/>
      <c r="AO1787" s="429"/>
      <c r="AP1787" s="432"/>
      <c r="AQ1787" s="433"/>
      <c r="AR1787" s="446">
        <f>IF(AN1787=0,0,(AP1787/AN1787)*100)</f>
        <v>0</v>
      </c>
      <c r="AS1787" s="447"/>
      <c r="AT1787" s="450">
        <f>AB1787+AH1787+AN1787</f>
        <v>0</v>
      </c>
      <c r="AU1787" s="451"/>
      <c r="AV1787" s="454">
        <f>AD1787+AJ1787+AP1787</f>
        <v>0</v>
      </c>
      <c r="AW1787" s="455"/>
      <c r="AX1787" s="446">
        <f>IF(AT1787=0,0,(AV1787/AT1787)*100)</f>
        <v>0</v>
      </c>
      <c r="AY1787" s="447"/>
      <c r="AZ1787" s="428"/>
      <c r="BA1787" s="429"/>
      <c r="BB1787" s="432"/>
      <c r="BC1787" s="433"/>
      <c r="BD1787" s="446">
        <f>IF(AZ1787=0,0,(BB1787/AZ1787)*100)</f>
        <v>0</v>
      </c>
      <c r="BE1787" s="447"/>
      <c r="BF1787" s="450">
        <f>AT1787+AZ1787</f>
        <v>0</v>
      </c>
      <c r="BG1787" s="451"/>
      <c r="BH1787" s="454">
        <f>AV1787+BB1787</f>
        <v>0</v>
      </c>
      <c r="BI1787" s="455"/>
      <c r="BJ1787" s="446">
        <f>IF(BF1787=0,0,(BH1787/BF1787)*100)</f>
        <v>0</v>
      </c>
      <c r="BK1787" s="447"/>
      <c r="BL1787" s="406">
        <f>(AD1787*2)+(AJ1787*2)+(AP1787*3)+BB1787</f>
        <v>0</v>
      </c>
      <c r="BM1787" s="407"/>
      <c r="BN1787" s="408"/>
      <c r="BO1787" s="404" t="e">
        <f>(BL1787*BR$1775)+(N1787*BR$1776)+(X1787*BR$1777)+(R1787*BR$1778)+(V1787*BR$1779)+(Z1787*BR$1780)</f>
        <v>#REF!</v>
      </c>
      <c r="BP1787" s="404" t="e">
        <f>((AZ1787-BB1787)*BR$1782)+((AT1787-AV1787)*BR$1781)+(H1787*BR$1783)+(P1787*BR$1784)</f>
        <v>#REF!</v>
      </c>
      <c r="BQ1787" s="53"/>
      <c r="BR1787" s="53"/>
      <c r="BS1787" s="779"/>
    </row>
    <row r="1788" spans="1:71" ht="21.75" customHeight="1" x14ac:dyDescent="0.25">
      <c r="A1788" s="779"/>
      <c r="B1788" s="415"/>
      <c r="C1788" s="412" t="str">
        <f>IF(ROSTER!D$20="","",ROSTER!D$20)</f>
        <v/>
      </c>
      <c r="D1788" s="413"/>
      <c r="E1788" s="419"/>
      <c r="F1788" s="421"/>
      <c r="G1788" s="423"/>
      <c r="H1788" s="426"/>
      <c r="I1788" s="427"/>
      <c r="J1788" s="430"/>
      <c r="K1788" s="431"/>
      <c r="L1788" s="434"/>
      <c r="M1788" s="435"/>
      <c r="N1788" s="438" t="s">
        <v>14</v>
      </c>
      <c r="O1788" s="439"/>
      <c r="P1788" s="430"/>
      <c r="Q1788" s="431"/>
      <c r="R1788" s="434"/>
      <c r="S1788" s="441"/>
      <c r="T1788" s="434"/>
      <c r="U1788" s="427"/>
      <c r="V1788" s="441"/>
      <c r="W1788" s="427"/>
      <c r="X1788" s="430"/>
      <c r="Y1788" s="427"/>
      <c r="Z1788" s="430"/>
      <c r="AA1788" s="427"/>
      <c r="AB1788" s="430"/>
      <c r="AC1788" s="431"/>
      <c r="AD1788" s="434"/>
      <c r="AE1788" s="435"/>
      <c r="AF1788" s="444"/>
      <c r="AG1788" s="445"/>
      <c r="AH1788" s="430"/>
      <c r="AI1788" s="431"/>
      <c r="AJ1788" s="434"/>
      <c r="AK1788" s="435"/>
      <c r="AL1788" s="448"/>
      <c r="AM1788" s="449"/>
      <c r="AN1788" s="430"/>
      <c r="AO1788" s="431"/>
      <c r="AP1788" s="434"/>
      <c r="AQ1788" s="435"/>
      <c r="AR1788" s="448"/>
      <c r="AS1788" s="449"/>
      <c r="AT1788" s="452"/>
      <c r="AU1788" s="453"/>
      <c r="AV1788" s="456"/>
      <c r="AW1788" s="457"/>
      <c r="AX1788" s="448"/>
      <c r="AY1788" s="449"/>
      <c r="AZ1788" s="430"/>
      <c r="BA1788" s="431"/>
      <c r="BB1788" s="434"/>
      <c r="BC1788" s="435"/>
      <c r="BD1788" s="448"/>
      <c r="BE1788" s="449"/>
      <c r="BF1788" s="452"/>
      <c r="BG1788" s="453"/>
      <c r="BH1788" s="456"/>
      <c r="BI1788" s="457"/>
      <c r="BJ1788" s="448"/>
      <c r="BK1788" s="449"/>
      <c r="BL1788" s="409"/>
      <c r="BM1788" s="410"/>
      <c r="BN1788" s="411"/>
      <c r="BO1788" s="405"/>
      <c r="BP1788" s="405"/>
      <c r="BQ1788" s="53"/>
      <c r="BR1788" s="53"/>
      <c r="BS1788" s="779"/>
    </row>
    <row r="1789" spans="1:71" ht="21.75" customHeight="1" x14ac:dyDescent="0.25">
      <c r="A1789" s="779"/>
      <c r="B1789" s="414" t="str">
        <f>IF(ROSTER!B22="","",ROSTER!B22)</f>
        <v/>
      </c>
      <c r="C1789" s="416" t="str">
        <f>IF(ROSTER!C$22="","",ROSTER!C$22)</f>
        <v/>
      </c>
      <c r="D1789" s="417"/>
      <c r="E1789" s="418"/>
      <c r="F1789" s="420">
        <f>IF(E1789="y",1,IF(E1789="S",1,0))</f>
        <v>0</v>
      </c>
      <c r="G1789" s="422">
        <f>IF(E1789="S",1,0)</f>
        <v>0</v>
      </c>
      <c r="H1789" s="424"/>
      <c r="I1789" s="425"/>
      <c r="J1789" s="428"/>
      <c r="K1789" s="429"/>
      <c r="L1789" s="432"/>
      <c r="M1789" s="433"/>
      <c r="N1789" s="436">
        <f>L1789+J1789</f>
        <v>0</v>
      </c>
      <c r="O1789" s="437"/>
      <c r="P1789" s="428"/>
      <c r="Q1789" s="429"/>
      <c r="R1789" s="432"/>
      <c r="S1789" s="440"/>
      <c r="T1789" s="432"/>
      <c r="U1789" s="425"/>
      <c r="V1789" s="440"/>
      <c r="W1789" s="425"/>
      <c r="X1789" s="428"/>
      <c r="Y1789" s="425"/>
      <c r="Z1789" s="428"/>
      <c r="AA1789" s="425"/>
      <c r="AB1789" s="428"/>
      <c r="AC1789" s="429"/>
      <c r="AD1789" s="432"/>
      <c r="AE1789" s="433"/>
      <c r="AF1789" s="442">
        <f>IF(AB1789=0,0,(AD1789/AB1789)*100)</f>
        <v>0</v>
      </c>
      <c r="AG1789" s="443"/>
      <c r="AH1789" s="428"/>
      <c r="AI1789" s="429"/>
      <c r="AJ1789" s="432"/>
      <c r="AK1789" s="433"/>
      <c r="AL1789" s="446">
        <f>IF(AH1789=0,0,(AJ1789/AH1789)*100)</f>
        <v>0</v>
      </c>
      <c r="AM1789" s="447"/>
      <c r="AN1789" s="428"/>
      <c r="AO1789" s="429"/>
      <c r="AP1789" s="432"/>
      <c r="AQ1789" s="433"/>
      <c r="AR1789" s="446">
        <f>IF(AN1789=0,0,(AP1789/AN1789)*100)</f>
        <v>0</v>
      </c>
      <c r="AS1789" s="447"/>
      <c r="AT1789" s="450">
        <f>AB1789+AH1789+AN1789</f>
        <v>0</v>
      </c>
      <c r="AU1789" s="451"/>
      <c r="AV1789" s="454">
        <f>AD1789+AJ1789+AP1789</f>
        <v>0</v>
      </c>
      <c r="AW1789" s="455"/>
      <c r="AX1789" s="446">
        <f>IF(AT1789=0,0,(AV1789/AT1789)*100)</f>
        <v>0</v>
      </c>
      <c r="AY1789" s="447"/>
      <c r="AZ1789" s="428"/>
      <c r="BA1789" s="429"/>
      <c r="BB1789" s="432"/>
      <c r="BC1789" s="433"/>
      <c r="BD1789" s="446">
        <f>IF(AZ1789=0,0,(BB1789/AZ1789)*100)</f>
        <v>0</v>
      </c>
      <c r="BE1789" s="447"/>
      <c r="BF1789" s="450">
        <f>AT1789+AZ1789</f>
        <v>0</v>
      </c>
      <c r="BG1789" s="451"/>
      <c r="BH1789" s="454">
        <f>AV1789+BB1789</f>
        <v>0</v>
      </c>
      <c r="BI1789" s="455"/>
      <c r="BJ1789" s="446">
        <f>IF(BF1789=0,0,(BH1789/BF1789)*100)</f>
        <v>0</v>
      </c>
      <c r="BK1789" s="447"/>
      <c r="BL1789" s="406">
        <f>(AD1789*2)+(AJ1789*2)+(AP1789*3)+BB1789</f>
        <v>0</v>
      </c>
      <c r="BM1789" s="407"/>
      <c r="BN1789" s="408"/>
      <c r="BO1789" s="404" t="e">
        <f>(BL1789*BR$1775)+(N1789*BR$1776)+(X1789*BR$1777)+(R1789*BR$1778)+(V1789*BR$1779)+(Z1789*BR$1780)</f>
        <v>#REF!</v>
      </c>
      <c r="BP1789" s="404" t="e">
        <f>((AZ1789-BB1789)*BR$1782)+((AT1789-AV1789)*BR$1781)+(H1789*BR$1783)+(P1789*BR$1784)</f>
        <v>#REF!</v>
      </c>
      <c r="BQ1789" s="53"/>
      <c r="BR1789" s="53"/>
      <c r="BS1789" s="779"/>
    </row>
    <row r="1790" spans="1:71" ht="21.75" customHeight="1" x14ac:dyDescent="0.25">
      <c r="A1790" s="779"/>
      <c r="B1790" s="415"/>
      <c r="C1790" s="412" t="str">
        <f>IF(ROSTER!D$22="","",ROSTER!D$22)</f>
        <v/>
      </c>
      <c r="D1790" s="413"/>
      <c r="E1790" s="419"/>
      <c r="F1790" s="421"/>
      <c r="G1790" s="423"/>
      <c r="H1790" s="426"/>
      <c r="I1790" s="427"/>
      <c r="J1790" s="430"/>
      <c r="K1790" s="431"/>
      <c r="L1790" s="434"/>
      <c r="M1790" s="435"/>
      <c r="N1790" s="438" t="s">
        <v>14</v>
      </c>
      <c r="O1790" s="439"/>
      <c r="P1790" s="430"/>
      <c r="Q1790" s="431"/>
      <c r="R1790" s="434"/>
      <c r="S1790" s="441"/>
      <c r="T1790" s="434"/>
      <c r="U1790" s="427"/>
      <c r="V1790" s="441"/>
      <c r="W1790" s="427"/>
      <c r="X1790" s="430"/>
      <c r="Y1790" s="427"/>
      <c r="Z1790" s="430"/>
      <c r="AA1790" s="427"/>
      <c r="AB1790" s="430"/>
      <c r="AC1790" s="431"/>
      <c r="AD1790" s="434"/>
      <c r="AE1790" s="435"/>
      <c r="AF1790" s="444"/>
      <c r="AG1790" s="445"/>
      <c r="AH1790" s="430"/>
      <c r="AI1790" s="431"/>
      <c r="AJ1790" s="434"/>
      <c r="AK1790" s="435"/>
      <c r="AL1790" s="448"/>
      <c r="AM1790" s="449"/>
      <c r="AN1790" s="430"/>
      <c r="AO1790" s="431"/>
      <c r="AP1790" s="434"/>
      <c r="AQ1790" s="435"/>
      <c r="AR1790" s="448"/>
      <c r="AS1790" s="449"/>
      <c r="AT1790" s="452"/>
      <c r="AU1790" s="453"/>
      <c r="AV1790" s="456"/>
      <c r="AW1790" s="457"/>
      <c r="AX1790" s="448"/>
      <c r="AY1790" s="449"/>
      <c r="AZ1790" s="430"/>
      <c r="BA1790" s="431"/>
      <c r="BB1790" s="434"/>
      <c r="BC1790" s="435"/>
      <c r="BD1790" s="448"/>
      <c r="BE1790" s="449"/>
      <c r="BF1790" s="452"/>
      <c r="BG1790" s="453"/>
      <c r="BH1790" s="456"/>
      <c r="BI1790" s="457"/>
      <c r="BJ1790" s="448"/>
      <c r="BK1790" s="449"/>
      <c r="BL1790" s="409"/>
      <c r="BM1790" s="410"/>
      <c r="BN1790" s="411"/>
      <c r="BO1790" s="405"/>
      <c r="BP1790" s="405"/>
      <c r="BQ1790" s="53"/>
      <c r="BR1790" s="53"/>
      <c r="BS1790" s="779"/>
    </row>
    <row r="1791" spans="1:71" ht="21.75" customHeight="1" x14ac:dyDescent="0.25">
      <c r="A1791" s="779"/>
      <c r="B1791" s="414" t="str">
        <f>IF(ROSTER!B24="","",ROSTER!B24)</f>
        <v/>
      </c>
      <c r="C1791" s="416" t="str">
        <f>IF(ROSTER!C$24="","",ROSTER!C$24)</f>
        <v/>
      </c>
      <c r="D1791" s="417"/>
      <c r="E1791" s="418"/>
      <c r="F1791" s="420">
        <f>IF(E1791="y",1,IF(E1791="S",1,0))</f>
        <v>0</v>
      </c>
      <c r="G1791" s="422">
        <f>IF(E1791="S",1,0)</f>
        <v>0</v>
      </c>
      <c r="H1791" s="424"/>
      <c r="I1791" s="425"/>
      <c r="J1791" s="428"/>
      <c r="K1791" s="429"/>
      <c r="L1791" s="432"/>
      <c r="M1791" s="433"/>
      <c r="N1791" s="436">
        <f>L1791+J1791</f>
        <v>0</v>
      </c>
      <c r="O1791" s="437"/>
      <c r="P1791" s="428"/>
      <c r="Q1791" s="429"/>
      <c r="R1791" s="432"/>
      <c r="S1791" s="440"/>
      <c r="T1791" s="432"/>
      <c r="U1791" s="425"/>
      <c r="V1791" s="440"/>
      <c r="W1791" s="425"/>
      <c r="X1791" s="428"/>
      <c r="Y1791" s="425"/>
      <c r="Z1791" s="428"/>
      <c r="AA1791" s="425"/>
      <c r="AB1791" s="428"/>
      <c r="AC1791" s="429"/>
      <c r="AD1791" s="432"/>
      <c r="AE1791" s="433"/>
      <c r="AF1791" s="442">
        <f>IF(AB1791=0,0,(AD1791/AB1791)*100)</f>
        <v>0</v>
      </c>
      <c r="AG1791" s="443"/>
      <c r="AH1791" s="428"/>
      <c r="AI1791" s="429"/>
      <c r="AJ1791" s="432"/>
      <c r="AK1791" s="433"/>
      <c r="AL1791" s="446">
        <f>IF(AH1791=0,0,(AJ1791/AH1791)*100)</f>
        <v>0</v>
      </c>
      <c r="AM1791" s="447"/>
      <c r="AN1791" s="428"/>
      <c r="AO1791" s="429"/>
      <c r="AP1791" s="432"/>
      <c r="AQ1791" s="433"/>
      <c r="AR1791" s="446">
        <f>IF(AN1791=0,0,(AP1791/AN1791)*100)</f>
        <v>0</v>
      </c>
      <c r="AS1791" s="447"/>
      <c r="AT1791" s="450">
        <f>AB1791+AH1791+AN1791</f>
        <v>0</v>
      </c>
      <c r="AU1791" s="451"/>
      <c r="AV1791" s="454">
        <f>AD1791+AJ1791+AP1791</f>
        <v>0</v>
      </c>
      <c r="AW1791" s="455"/>
      <c r="AX1791" s="446">
        <f>IF(AT1791=0,0,(AV1791/AT1791)*100)</f>
        <v>0</v>
      </c>
      <c r="AY1791" s="447"/>
      <c r="AZ1791" s="428"/>
      <c r="BA1791" s="429"/>
      <c r="BB1791" s="432"/>
      <c r="BC1791" s="433"/>
      <c r="BD1791" s="446">
        <f>IF(AZ1791=0,0,(BB1791/AZ1791)*100)</f>
        <v>0</v>
      </c>
      <c r="BE1791" s="447"/>
      <c r="BF1791" s="450">
        <f>AT1791+AZ1791</f>
        <v>0</v>
      </c>
      <c r="BG1791" s="451"/>
      <c r="BH1791" s="454">
        <f>AV1791+BB1791</f>
        <v>0</v>
      </c>
      <c r="BI1791" s="455"/>
      <c r="BJ1791" s="446">
        <f>IF(BF1791=0,0,(BH1791/BF1791)*100)</f>
        <v>0</v>
      </c>
      <c r="BK1791" s="447"/>
      <c r="BL1791" s="406">
        <f>(AD1791*2)+(AJ1791*2)+(AP1791*3)+BB1791</f>
        <v>0</v>
      </c>
      <c r="BM1791" s="407"/>
      <c r="BN1791" s="408"/>
      <c r="BO1791" s="404" t="e">
        <f>(BL1791*BR$1775)+(N1791*BR$1776)+(X1791*BR$1777)+(R1791*BR$1778)+(V1791*BR$1779)+(Z1791*BR$1780)</f>
        <v>#REF!</v>
      </c>
      <c r="BP1791" s="404" t="e">
        <f>((AZ1791-BB1791)*BR$1782)+((AT1791-AV1791)*BR$1781)+(H1791*BR$1783)+(P1791*BR$1784)</f>
        <v>#REF!</v>
      </c>
      <c r="BQ1791" s="53"/>
      <c r="BR1791" s="53"/>
      <c r="BS1791" s="779"/>
    </row>
    <row r="1792" spans="1:71" ht="21.75" customHeight="1" x14ac:dyDescent="0.25">
      <c r="A1792" s="779"/>
      <c r="B1792" s="415"/>
      <c r="C1792" s="412" t="str">
        <f>IF(ROSTER!D$24="","",ROSTER!D$24)</f>
        <v/>
      </c>
      <c r="D1792" s="413"/>
      <c r="E1792" s="419"/>
      <c r="F1792" s="421"/>
      <c r="G1792" s="423"/>
      <c r="H1792" s="426"/>
      <c r="I1792" s="427"/>
      <c r="J1792" s="430"/>
      <c r="K1792" s="431"/>
      <c r="L1792" s="434"/>
      <c r="M1792" s="435"/>
      <c r="N1792" s="438" t="s">
        <v>14</v>
      </c>
      <c r="O1792" s="439"/>
      <c r="P1792" s="430"/>
      <c r="Q1792" s="431"/>
      <c r="R1792" s="434"/>
      <c r="S1792" s="441"/>
      <c r="T1792" s="434"/>
      <c r="U1792" s="427"/>
      <c r="V1792" s="441"/>
      <c r="W1792" s="427"/>
      <c r="X1792" s="430"/>
      <c r="Y1792" s="427"/>
      <c r="Z1792" s="430"/>
      <c r="AA1792" s="427"/>
      <c r="AB1792" s="430"/>
      <c r="AC1792" s="431"/>
      <c r="AD1792" s="434"/>
      <c r="AE1792" s="435"/>
      <c r="AF1792" s="444"/>
      <c r="AG1792" s="445"/>
      <c r="AH1792" s="430"/>
      <c r="AI1792" s="431"/>
      <c r="AJ1792" s="434"/>
      <c r="AK1792" s="435"/>
      <c r="AL1792" s="448"/>
      <c r="AM1792" s="449"/>
      <c r="AN1792" s="430"/>
      <c r="AO1792" s="431"/>
      <c r="AP1792" s="434"/>
      <c r="AQ1792" s="435"/>
      <c r="AR1792" s="448"/>
      <c r="AS1792" s="449"/>
      <c r="AT1792" s="452"/>
      <c r="AU1792" s="453"/>
      <c r="AV1792" s="456"/>
      <c r="AW1792" s="457"/>
      <c r="AX1792" s="448"/>
      <c r="AY1792" s="449"/>
      <c r="AZ1792" s="430"/>
      <c r="BA1792" s="431"/>
      <c r="BB1792" s="434"/>
      <c r="BC1792" s="435"/>
      <c r="BD1792" s="448"/>
      <c r="BE1792" s="449"/>
      <c r="BF1792" s="452"/>
      <c r="BG1792" s="453"/>
      <c r="BH1792" s="456"/>
      <c r="BI1792" s="457"/>
      <c r="BJ1792" s="448"/>
      <c r="BK1792" s="449"/>
      <c r="BL1792" s="409"/>
      <c r="BM1792" s="410"/>
      <c r="BN1792" s="411"/>
      <c r="BO1792" s="405"/>
      <c r="BP1792" s="405"/>
      <c r="BQ1792" s="53"/>
      <c r="BR1792" s="53"/>
      <c r="BS1792" s="779"/>
    </row>
    <row r="1793" spans="1:71" ht="21.75" customHeight="1" x14ac:dyDescent="0.25">
      <c r="A1793" s="779"/>
      <c r="B1793" s="414" t="str">
        <f>IF(ROSTER!B26="","",ROSTER!B26)</f>
        <v/>
      </c>
      <c r="C1793" s="416" t="str">
        <f>IF(ROSTER!C$26="","",ROSTER!C$26)</f>
        <v/>
      </c>
      <c r="D1793" s="417"/>
      <c r="E1793" s="418"/>
      <c r="F1793" s="420">
        <f>IF(E1793="y",1,IF(E1793="S",1,0))</f>
        <v>0</v>
      </c>
      <c r="G1793" s="422">
        <f>IF(E1793="S",1,0)</f>
        <v>0</v>
      </c>
      <c r="H1793" s="424"/>
      <c r="I1793" s="425"/>
      <c r="J1793" s="428"/>
      <c r="K1793" s="429"/>
      <c r="L1793" s="432"/>
      <c r="M1793" s="433"/>
      <c r="N1793" s="436">
        <f>L1793+J1793</f>
        <v>0</v>
      </c>
      <c r="O1793" s="437"/>
      <c r="P1793" s="428"/>
      <c r="Q1793" s="429"/>
      <c r="R1793" s="432"/>
      <c r="S1793" s="440"/>
      <c r="T1793" s="432"/>
      <c r="U1793" s="425"/>
      <c r="V1793" s="440"/>
      <c r="W1793" s="425"/>
      <c r="X1793" s="428"/>
      <c r="Y1793" s="425"/>
      <c r="Z1793" s="428"/>
      <c r="AA1793" s="425"/>
      <c r="AB1793" s="428"/>
      <c r="AC1793" s="429"/>
      <c r="AD1793" s="432"/>
      <c r="AE1793" s="433"/>
      <c r="AF1793" s="442">
        <f>IF(AB1793=0,0,(AD1793/AB1793)*100)</f>
        <v>0</v>
      </c>
      <c r="AG1793" s="443"/>
      <c r="AH1793" s="428"/>
      <c r="AI1793" s="429"/>
      <c r="AJ1793" s="432"/>
      <c r="AK1793" s="433"/>
      <c r="AL1793" s="446">
        <f>IF(AH1793=0,0,(AJ1793/AH1793)*100)</f>
        <v>0</v>
      </c>
      <c r="AM1793" s="447"/>
      <c r="AN1793" s="428"/>
      <c r="AO1793" s="429"/>
      <c r="AP1793" s="432"/>
      <c r="AQ1793" s="433"/>
      <c r="AR1793" s="446">
        <f>IF(AN1793=0,0,(AP1793/AN1793)*100)</f>
        <v>0</v>
      </c>
      <c r="AS1793" s="447"/>
      <c r="AT1793" s="450">
        <f>AB1793+AH1793+AN1793</f>
        <v>0</v>
      </c>
      <c r="AU1793" s="451"/>
      <c r="AV1793" s="454">
        <f>AD1793+AJ1793+AP1793</f>
        <v>0</v>
      </c>
      <c r="AW1793" s="455"/>
      <c r="AX1793" s="446">
        <f>IF(AT1793=0,0,(AV1793/AT1793)*100)</f>
        <v>0</v>
      </c>
      <c r="AY1793" s="447"/>
      <c r="AZ1793" s="428"/>
      <c r="BA1793" s="429"/>
      <c r="BB1793" s="432"/>
      <c r="BC1793" s="433"/>
      <c r="BD1793" s="446">
        <f>IF(AZ1793=0,0,(BB1793/AZ1793)*100)</f>
        <v>0</v>
      </c>
      <c r="BE1793" s="447"/>
      <c r="BF1793" s="450">
        <f>AT1793+AZ1793</f>
        <v>0</v>
      </c>
      <c r="BG1793" s="451"/>
      <c r="BH1793" s="454">
        <f>AV1793+BB1793</f>
        <v>0</v>
      </c>
      <c r="BI1793" s="455"/>
      <c r="BJ1793" s="446">
        <f>IF(BF1793=0,0,(BH1793/BF1793)*100)</f>
        <v>0</v>
      </c>
      <c r="BK1793" s="447"/>
      <c r="BL1793" s="406">
        <f>(AD1793*2)+(AJ1793*2)+(AP1793*3)+BB1793</f>
        <v>0</v>
      </c>
      <c r="BM1793" s="407"/>
      <c r="BN1793" s="408"/>
      <c r="BO1793" s="404" t="e">
        <f>(BL1793*BR$1775)+(N1793*BR$1776)+(X1793*BR$1777)+(R1793*BR$1778)+(V1793*BR$1779)+(Z1793*BR$1780)</f>
        <v>#REF!</v>
      </c>
      <c r="BP1793" s="404" t="e">
        <f>((AZ1793-BB1793)*BR$1782)+((AT1793-AV1793)*BR$1781)+(H1793*BR$1783)+(P1793*BR$1784)</f>
        <v>#REF!</v>
      </c>
      <c r="BQ1793" s="53"/>
      <c r="BR1793" s="53"/>
      <c r="BS1793" s="779"/>
    </row>
    <row r="1794" spans="1:71" ht="21.75" customHeight="1" x14ac:dyDescent="0.25">
      <c r="A1794" s="779"/>
      <c r="B1794" s="415"/>
      <c r="C1794" s="412" t="str">
        <f>IF(ROSTER!D$26="","",ROSTER!D$26)</f>
        <v/>
      </c>
      <c r="D1794" s="413"/>
      <c r="E1794" s="419"/>
      <c r="F1794" s="421"/>
      <c r="G1794" s="423"/>
      <c r="H1794" s="426"/>
      <c r="I1794" s="427"/>
      <c r="J1794" s="430"/>
      <c r="K1794" s="431"/>
      <c r="L1794" s="434"/>
      <c r="M1794" s="435"/>
      <c r="N1794" s="438" t="s">
        <v>14</v>
      </c>
      <c r="O1794" s="439"/>
      <c r="P1794" s="430"/>
      <c r="Q1794" s="431"/>
      <c r="R1794" s="434"/>
      <c r="S1794" s="441"/>
      <c r="T1794" s="434"/>
      <c r="U1794" s="427"/>
      <c r="V1794" s="441"/>
      <c r="W1794" s="427"/>
      <c r="X1794" s="430"/>
      <c r="Y1794" s="427"/>
      <c r="Z1794" s="430"/>
      <c r="AA1794" s="427"/>
      <c r="AB1794" s="430"/>
      <c r="AC1794" s="431"/>
      <c r="AD1794" s="434"/>
      <c r="AE1794" s="435"/>
      <c r="AF1794" s="444"/>
      <c r="AG1794" s="445"/>
      <c r="AH1794" s="430"/>
      <c r="AI1794" s="431"/>
      <c r="AJ1794" s="434"/>
      <c r="AK1794" s="435"/>
      <c r="AL1794" s="448"/>
      <c r="AM1794" s="449"/>
      <c r="AN1794" s="430"/>
      <c r="AO1794" s="431"/>
      <c r="AP1794" s="434"/>
      <c r="AQ1794" s="435"/>
      <c r="AR1794" s="448"/>
      <c r="AS1794" s="449"/>
      <c r="AT1794" s="452"/>
      <c r="AU1794" s="453"/>
      <c r="AV1794" s="456"/>
      <c r="AW1794" s="457"/>
      <c r="AX1794" s="448"/>
      <c r="AY1794" s="449"/>
      <c r="AZ1794" s="430"/>
      <c r="BA1794" s="431"/>
      <c r="BB1794" s="434"/>
      <c r="BC1794" s="435"/>
      <c r="BD1794" s="448"/>
      <c r="BE1794" s="449"/>
      <c r="BF1794" s="452"/>
      <c r="BG1794" s="453"/>
      <c r="BH1794" s="456"/>
      <c r="BI1794" s="457"/>
      <c r="BJ1794" s="448"/>
      <c r="BK1794" s="449"/>
      <c r="BL1794" s="409"/>
      <c r="BM1794" s="410"/>
      <c r="BN1794" s="411"/>
      <c r="BO1794" s="405"/>
      <c r="BP1794" s="405"/>
      <c r="BQ1794" s="53"/>
      <c r="BR1794" s="53"/>
      <c r="BS1794" s="779"/>
    </row>
    <row r="1795" spans="1:71" ht="21.75" customHeight="1" x14ac:dyDescent="0.25">
      <c r="A1795" s="779"/>
      <c r="B1795" s="414" t="str">
        <f>IF(ROSTER!B28="","",ROSTER!B28)</f>
        <v/>
      </c>
      <c r="C1795" s="416" t="str">
        <f>IF(ROSTER!C$28="","",ROSTER!C$28)</f>
        <v/>
      </c>
      <c r="D1795" s="417"/>
      <c r="E1795" s="418"/>
      <c r="F1795" s="420">
        <f>IF(E1795="y",1,IF(E1795="S",1,0))</f>
        <v>0</v>
      </c>
      <c r="G1795" s="422">
        <f>IF(E1795="S",1,0)</f>
        <v>0</v>
      </c>
      <c r="H1795" s="424"/>
      <c r="I1795" s="425"/>
      <c r="J1795" s="428"/>
      <c r="K1795" s="429"/>
      <c r="L1795" s="432"/>
      <c r="M1795" s="433"/>
      <c r="N1795" s="436">
        <f>L1795+J1795</f>
        <v>0</v>
      </c>
      <c r="O1795" s="437"/>
      <c r="P1795" s="428"/>
      <c r="Q1795" s="429"/>
      <c r="R1795" s="432"/>
      <c r="S1795" s="440"/>
      <c r="T1795" s="432"/>
      <c r="U1795" s="425"/>
      <c r="V1795" s="440"/>
      <c r="W1795" s="425"/>
      <c r="X1795" s="428"/>
      <c r="Y1795" s="425"/>
      <c r="Z1795" s="428"/>
      <c r="AA1795" s="425"/>
      <c r="AB1795" s="428"/>
      <c r="AC1795" s="429"/>
      <c r="AD1795" s="432"/>
      <c r="AE1795" s="433"/>
      <c r="AF1795" s="442">
        <f>IF(AB1795=0,0,(AD1795/AB1795)*100)</f>
        <v>0</v>
      </c>
      <c r="AG1795" s="443"/>
      <c r="AH1795" s="428"/>
      <c r="AI1795" s="429"/>
      <c r="AJ1795" s="432"/>
      <c r="AK1795" s="433"/>
      <c r="AL1795" s="446">
        <f>IF(AH1795=0,0,(AJ1795/AH1795)*100)</f>
        <v>0</v>
      </c>
      <c r="AM1795" s="447"/>
      <c r="AN1795" s="428"/>
      <c r="AO1795" s="429"/>
      <c r="AP1795" s="432"/>
      <c r="AQ1795" s="433"/>
      <c r="AR1795" s="446">
        <f>IF(AN1795=0,0,(AP1795/AN1795)*100)</f>
        <v>0</v>
      </c>
      <c r="AS1795" s="447"/>
      <c r="AT1795" s="450">
        <f>AB1795+AH1795+AN1795</f>
        <v>0</v>
      </c>
      <c r="AU1795" s="451"/>
      <c r="AV1795" s="454">
        <f>AD1795+AJ1795+AP1795</f>
        <v>0</v>
      </c>
      <c r="AW1795" s="455"/>
      <c r="AX1795" s="446">
        <f>IF(AT1795=0,0,(AV1795/AT1795)*100)</f>
        <v>0</v>
      </c>
      <c r="AY1795" s="447"/>
      <c r="AZ1795" s="428"/>
      <c r="BA1795" s="429"/>
      <c r="BB1795" s="432"/>
      <c r="BC1795" s="433"/>
      <c r="BD1795" s="446">
        <f>IF(AZ1795=0,0,(BB1795/AZ1795)*100)</f>
        <v>0</v>
      </c>
      <c r="BE1795" s="447"/>
      <c r="BF1795" s="450">
        <f>AT1795+AZ1795</f>
        <v>0</v>
      </c>
      <c r="BG1795" s="451"/>
      <c r="BH1795" s="454">
        <f>AV1795+BB1795</f>
        <v>0</v>
      </c>
      <c r="BI1795" s="455"/>
      <c r="BJ1795" s="446">
        <f>IF(BF1795=0,0,(BH1795/BF1795)*100)</f>
        <v>0</v>
      </c>
      <c r="BK1795" s="447"/>
      <c r="BL1795" s="406">
        <f>(AD1795*2)+(AJ1795*2)+(AP1795*3)+BB1795</f>
        <v>0</v>
      </c>
      <c r="BM1795" s="407"/>
      <c r="BN1795" s="408"/>
      <c r="BO1795" s="404" t="e">
        <f>(BL1795*BR$1775)+(N1795*BR$1776)+(X1795*BR$1777)+(R1795*BR$1778)+(V1795*BR$1779)+(Z1795*BR$1780)</f>
        <v>#REF!</v>
      </c>
      <c r="BP1795" s="404" t="e">
        <f>((AZ1795-BB1795)*BR$1782)+((AT1795-AV1795)*BR$1781)+(H1795*BR$1783)+(P1795*BR$1784)</f>
        <v>#REF!</v>
      </c>
      <c r="BQ1795" s="53"/>
      <c r="BR1795" s="53"/>
      <c r="BS1795" s="779"/>
    </row>
    <row r="1796" spans="1:71" ht="21.75" customHeight="1" x14ac:dyDescent="0.25">
      <c r="A1796" s="779"/>
      <c r="B1796" s="415"/>
      <c r="C1796" s="412" t="str">
        <f>IF(ROSTER!D$28="","",ROSTER!D$28)</f>
        <v/>
      </c>
      <c r="D1796" s="413"/>
      <c r="E1796" s="419"/>
      <c r="F1796" s="421"/>
      <c r="G1796" s="423"/>
      <c r="H1796" s="426"/>
      <c r="I1796" s="427"/>
      <c r="J1796" s="430"/>
      <c r="K1796" s="431"/>
      <c r="L1796" s="434"/>
      <c r="M1796" s="435"/>
      <c r="N1796" s="438" t="s">
        <v>14</v>
      </c>
      <c r="O1796" s="439"/>
      <c r="P1796" s="430"/>
      <c r="Q1796" s="431"/>
      <c r="R1796" s="434"/>
      <c r="S1796" s="441"/>
      <c r="T1796" s="434"/>
      <c r="U1796" s="427"/>
      <c r="V1796" s="441"/>
      <c r="W1796" s="427"/>
      <c r="X1796" s="430"/>
      <c r="Y1796" s="427"/>
      <c r="Z1796" s="430"/>
      <c r="AA1796" s="427"/>
      <c r="AB1796" s="430"/>
      <c r="AC1796" s="431"/>
      <c r="AD1796" s="434"/>
      <c r="AE1796" s="435"/>
      <c r="AF1796" s="444"/>
      <c r="AG1796" s="445"/>
      <c r="AH1796" s="430"/>
      <c r="AI1796" s="431"/>
      <c r="AJ1796" s="434"/>
      <c r="AK1796" s="435"/>
      <c r="AL1796" s="448"/>
      <c r="AM1796" s="449"/>
      <c r="AN1796" s="430"/>
      <c r="AO1796" s="431"/>
      <c r="AP1796" s="434"/>
      <c r="AQ1796" s="435"/>
      <c r="AR1796" s="448"/>
      <c r="AS1796" s="449"/>
      <c r="AT1796" s="452"/>
      <c r="AU1796" s="453"/>
      <c r="AV1796" s="456"/>
      <c r="AW1796" s="457"/>
      <c r="AX1796" s="448"/>
      <c r="AY1796" s="449"/>
      <c r="AZ1796" s="430"/>
      <c r="BA1796" s="431"/>
      <c r="BB1796" s="434"/>
      <c r="BC1796" s="435"/>
      <c r="BD1796" s="448"/>
      <c r="BE1796" s="449"/>
      <c r="BF1796" s="452"/>
      <c r="BG1796" s="453"/>
      <c r="BH1796" s="456"/>
      <c r="BI1796" s="457"/>
      <c r="BJ1796" s="448"/>
      <c r="BK1796" s="449"/>
      <c r="BL1796" s="409"/>
      <c r="BM1796" s="410"/>
      <c r="BN1796" s="411"/>
      <c r="BO1796" s="405"/>
      <c r="BP1796" s="405"/>
      <c r="BQ1796" s="53"/>
      <c r="BR1796" s="53"/>
      <c r="BS1796" s="779"/>
    </row>
    <row r="1797" spans="1:71" ht="21.75" customHeight="1" x14ac:dyDescent="0.25">
      <c r="A1797" s="779"/>
      <c r="B1797" s="414" t="str">
        <f>IF(ROSTER!B30="","",ROSTER!B30)</f>
        <v/>
      </c>
      <c r="C1797" s="416" t="str">
        <f>IF(ROSTER!C$30="","",ROSTER!C$30)</f>
        <v/>
      </c>
      <c r="D1797" s="417"/>
      <c r="E1797" s="418"/>
      <c r="F1797" s="420">
        <f>IF(E1797="y",1,IF(E1797="S",1,0))</f>
        <v>0</v>
      </c>
      <c r="G1797" s="422">
        <f>IF(E1797="S",1,0)</f>
        <v>0</v>
      </c>
      <c r="H1797" s="424"/>
      <c r="I1797" s="425"/>
      <c r="J1797" s="428"/>
      <c r="K1797" s="429"/>
      <c r="L1797" s="432"/>
      <c r="M1797" s="433"/>
      <c r="N1797" s="436">
        <f>L1797+J1797</f>
        <v>0</v>
      </c>
      <c r="O1797" s="437"/>
      <c r="P1797" s="428"/>
      <c r="Q1797" s="429"/>
      <c r="R1797" s="432"/>
      <c r="S1797" s="440"/>
      <c r="T1797" s="432"/>
      <c r="U1797" s="425"/>
      <c r="V1797" s="440"/>
      <c r="W1797" s="425"/>
      <c r="X1797" s="428"/>
      <c r="Y1797" s="425"/>
      <c r="Z1797" s="428"/>
      <c r="AA1797" s="425"/>
      <c r="AB1797" s="428"/>
      <c r="AC1797" s="429"/>
      <c r="AD1797" s="432"/>
      <c r="AE1797" s="433"/>
      <c r="AF1797" s="442">
        <f>IF(AB1797=0,0,(AD1797/AB1797)*100)</f>
        <v>0</v>
      </c>
      <c r="AG1797" s="443"/>
      <c r="AH1797" s="428"/>
      <c r="AI1797" s="429"/>
      <c r="AJ1797" s="432"/>
      <c r="AK1797" s="433"/>
      <c r="AL1797" s="446">
        <f>IF(AH1797=0,0,(AJ1797/AH1797)*100)</f>
        <v>0</v>
      </c>
      <c r="AM1797" s="447"/>
      <c r="AN1797" s="428"/>
      <c r="AO1797" s="429"/>
      <c r="AP1797" s="432"/>
      <c r="AQ1797" s="433"/>
      <c r="AR1797" s="446">
        <f>IF(AN1797=0,0,(AP1797/AN1797)*100)</f>
        <v>0</v>
      </c>
      <c r="AS1797" s="447"/>
      <c r="AT1797" s="450">
        <f>AB1797+AH1797+AN1797</f>
        <v>0</v>
      </c>
      <c r="AU1797" s="451"/>
      <c r="AV1797" s="454">
        <f>AD1797+AJ1797+AP1797</f>
        <v>0</v>
      </c>
      <c r="AW1797" s="455"/>
      <c r="AX1797" s="446">
        <f>IF(AT1797=0,0,(AV1797/AT1797)*100)</f>
        <v>0</v>
      </c>
      <c r="AY1797" s="447"/>
      <c r="AZ1797" s="428"/>
      <c r="BA1797" s="429"/>
      <c r="BB1797" s="432"/>
      <c r="BC1797" s="433"/>
      <c r="BD1797" s="446">
        <f>IF(AZ1797=0,0,(BB1797/AZ1797)*100)</f>
        <v>0</v>
      </c>
      <c r="BE1797" s="447"/>
      <c r="BF1797" s="450">
        <f>AT1797+AZ1797</f>
        <v>0</v>
      </c>
      <c r="BG1797" s="451"/>
      <c r="BH1797" s="454">
        <f>AV1797+BB1797</f>
        <v>0</v>
      </c>
      <c r="BI1797" s="455"/>
      <c r="BJ1797" s="446">
        <f>IF(BF1797=0,0,(BH1797/BF1797)*100)</f>
        <v>0</v>
      </c>
      <c r="BK1797" s="447"/>
      <c r="BL1797" s="406">
        <f>(AD1797*2)+(AJ1797*2)+(AP1797*3)+BB1797</f>
        <v>0</v>
      </c>
      <c r="BM1797" s="407"/>
      <c r="BN1797" s="408"/>
      <c r="BO1797" s="404" t="e">
        <f>(BL1797*BR$1775)+(N1797*BR$1776)+(X1797*BR$1777)+(R1797*BR$1778)+(V1797*BR$1779)+(Z1797*BR$1780)</f>
        <v>#REF!</v>
      </c>
      <c r="BP1797" s="404" t="e">
        <f>((AZ1797-BB1797)*BR$1782)+((AT1797-AV1797)*BR$1781)+(H1797*BR$1783)+(P1797*BR$1784)</f>
        <v>#REF!</v>
      </c>
      <c r="BQ1797" s="53"/>
      <c r="BR1797" s="53"/>
      <c r="BS1797" s="779"/>
    </row>
    <row r="1798" spans="1:71" ht="21.75" customHeight="1" x14ac:dyDescent="0.25">
      <c r="A1798" s="779"/>
      <c r="B1798" s="415"/>
      <c r="C1798" s="412" t="str">
        <f>IF(ROSTER!D$30="","",ROSTER!D$30)</f>
        <v/>
      </c>
      <c r="D1798" s="413"/>
      <c r="E1798" s="419"/>
      <c r="F1798" s="421"/>
      <c r="G1798" s="423"/>
      <c r="H1798" s="426"/>
      <c r="I1798" s="427"/>
      <c r="J1798" s="430"/>
      <c r="K1798" s="431"/>
      <c r="L1798" s="434"/>
      <c r="M1798" s="435"/>
      <c r="N1798" s="438" t="s">
        <v>14</v>
      </c>
      <c r="O1798" s="439"/>
      <c r="P1798" s="430"/>
      <c r="Q1798" s="431"/>
      <c r="R1798" s="434"/>
      <c r="S1798" s="441"/>
      <c r="T1798" s="434"/>
      <c r="U1798" s="427"/>
      <c r="V1798" s="441"/>
      <c r="W1798" s="427"/>
      <c r="X1798" s="430"/>
      <c r="Y1798" s="427"/>
      <c r="Z1798" s="430"/>
      <c r="AA1798" s="427"/>
      <c r="AB1798" s="430"/>
      <c r="AC1798" s="431"/>
      <c r="AD1798" s="434"/>
      <c r="AE1798" s="435"/>
      <c r="AF1798" s="444"/>
      <c r="AG1798" s="445"/>
      <c r="AH1798" s="430"/>
      <c r="AI1798" s="431"/>
      <c r="AJ1798" s="434"/>
      <c r="AK1798" s="435"/>
      <c r="AL1798" s="448"/>
      <c r="AM1798" s="449"/>
      <c r="AN1798" s="430"/>
      <c r="AO1798" s="431"/>
      <c r="AP1798" s="434"/>
      <c r="AQ1798" s="435"/>
      <c r="AR1798" s="448"/>
      <c r="AS1798" s="449"/>
      <c r="AT1798" s="452"/>
      <c r="AU1798" s="453"/>
      <c r="AV1798" s="456"/>
      <c r="AW1798" s="457"/>
      <c r="AX1798" s="448"/>
      <c r="AY1798" s="449"/>
      <c r="AZ1798" s="430"/>
      <c r="BA1798" s="431"/>
      <c r="BB1798" s="434"/>
      <c r="BC1798" s="435"/>
      <c r="BD1798" s="448"/>
      <c r="BE1798" s="449"/>
      <c r="BF1798" s="452"/>
      <c r="BG1798" s="453"/>
      <c r="BH1798" s="456"/>
      <c r="BI1798" s="457"/>
      <c r="BJ1798" s="448"/>
      <c r="BK1798" s="449"/>
      <c r="BL1798" s="409"/>
      <c r="BM1798" s="410"/>
      <c r="BN1798" s="411"/>
      <c r="BO1798" s="405"/>
      <c r="BP1798" s="405"/>
      <c r="BQ1798" s="53"/>
      <c r="BR1798" s="53"/>
      <c r="BS1798" s="779"/>
    </row>
    <row r="1799" spans="1:71" ht="21.75" customHeight="1" x14ac:dyDescent="0.25">
      <c r="A1799" s="779"/>
      <c r="B1799" s="414" t="str">
        <f>IF(ROSTER!B32="","",ROSTER!B32)</f>
        <v/>
      </c>
      <c r="C1799" s="416" t="str">
        <f>IF(ROSTER!C$32="","",ROSTER!C$32)</f>
        <v/>
      </c>
      <c r="D1799" s="417"/>
      <c r="E1799" s="418"/>
      <c r="F1799" s="420">
        <f>IF(E1799="y",1,IF(E1799="S",1,0))</f>
        <v>0</v>
      </c>
      <c r="G1799" s="422">
        <f>IF(E1799="S",1,0)</f>
        <v>0</v>
      </c>
      <c r="H1799" s="424"/>
      <c r="I1799" s="425"/>
      <c r="J1799" s="428"/>
      <c r="K1799" s="429"/>
      <c r="L1799" s="432"/>
      <c r="M1799" s="433"/>
      <c r="N1799" s="436">
        <f>L1799+J1799</f>
        <v>0</v>
      </c>
      <c r="O1799" s="437"/>
      <c r="P1799" s="428"/>
      <c r="Q1799" s="429"/>
      <c r="R1799" s="432"/>
      <c r="S1799" s="440"/>
      <c r="T1799" s="432"/>
      <c r="U1799" s="425"/>
      <c r="V1799" s="440"/>
      <c r="W1799" s="425"/>
      <c r="X1799" s="428"/>
      <c r="Y1799" s="425"/>
      <c r="Z1799" s="428"/>
      <c r="AA1799" s="425"/>
      <c r="AB1799" s="428"/>
      <c r="AC1799" s="429"/>
      <c r="AD1799" s="432"/>
      <c r="AE1799" s="433"/>
      <c r="AF1799" s="442">
        <f>IF(AB1799=0,0,(AD1799/AB1799)*100)</f>
        <v>0</v>
      </c>
      <c r="AG1799" s="443"/>
      <c r="AH1799" s="428"/>
      <c r="AI1799" s="429"/>
      <c r="AJ1799" s="432"/>
      <c r="AK1799" s="433"/>
      <c r="AL1799" s="446">
        <f>IF(AH1799=0,0,(AJ1799/AH1799)*100)</f>
        <v>0</v>
      </c>
      <c r="AM1799" s="447"/>
      <c r="AN1799" s="428"/>
      <c r="AO1799" s="429"/>
      <c r="AP1799" s="432"/>
      <c r="AQ1799" s="433"/>
      <c r="AR1799" s="446">
        <f>IF(AN1799=0,0,(AP1799/AN1799)*100)</f>
        <v>0</v>
      </c>
      <c r="AS1799" s="447"/>
      <c r="AT1799" s="450">
        <f>AB1799+AH1799+AN1799</f>
        <v>0</v>
      </c>
      <c r="AU1799" s="451"/>
      <c r="AV1799" s="454">
        <f>AD1799+AJ1799+AP1799</f>
        <v>0</v>
      </c>
      <c r="AW1799" s="455"/>
      <c r="AX1799" s="446">
        <f>IF(AT1799=0,0,(AV1799/AT1799)*100)</f>
        <v>0</v>
      </c>
      <c r="AY1799" s="447"/>
      <c r="AZ1799" s="428"/>
      <c r="BA1799" s="429"/>
      <c r="BB1799" s="432"/>
      <c r="BC1799" s="433"/>
      <c r="BD1799" s="446">
        <f>IF(AZ1799=0,0,(BB1799/AZ1799)*100)</f>
        <v>0</v>
      </c>
      <c r="BE1799" s="447"/>
      <c r="BF1799" s="450">
        <f>AT1799+AZ1799</f>
        <v>0</v>
      </c>
      <c r="BG1799" s="451"/>
      <c r="BH1799" s="454">
        <f>AV1799+BB1799</f>
        <v>0</v>
      </c>
      <c r="BI1799" s="455"/>
      <c r="BJ1799" s="446">
        <f>IF(BF1799=0,0,(BH1799/BF1799)*100)</f>
        <v>0</v>
      </c>
      <c r="BK1799" s="447"/>
      <c r="BL1799" s="406">
        <f>(AD1799*2)+(AJ1799*2)+(AP1799*3)+BB1799</f>
        <v>0</v>
      </c>
      <c r="BM1799" s="407"/>
      <c r="BN1799" s="408"/>
      <c r="BO1799" s="404" t="e">
        <f>(BL1799*BR$1775)+(N1799*BR$1776)+(X1799*BR$1777)+(R1799*BR$1778)+(V1799*BR$1779)+(Z1799*BR$1780)</f>
        <v>#REF!</v>
      </c>
      <c r="BP1799" s="404" t="e">
        <f>((AZ1799-BB1799)*BR$1782)+((AT1799-AV1799)*BR$1781)+(H1799*BR$1783)+(P1799*BR$1784)</f>
        <v>#REF!</v>
      </c>
      <c r="BQ1799" s="53"/>
      <c r="BR1799" s="53"/>
      <c r="BS1799" s="779"/>
    </row>
    <row r="1800" spans="1:71" ht="21.75" customHeight="1" x14ac:dyDescent="0.25">
      <c r="A1800" s="779"/>
      <c r="B1800" s="415"/>
      <c r="C1800" s="412" t="str">
        <f>IF(ROSTER!D$32="","",ROSTER!D$32)</f>
        <v/>
      </c>
      <c r="D1800" s="413"/>
      <c r="E1800" s="419"/>
      <c r="F1800" s="421"/>
      <c r="G1800" s="423"/>
      <c r="H1800" s="426"/>
      <c r="I1800" s="427"/>
      <c r="J1800" s="430"/>
      <c r="K1800" s="431"/>
      <c r="L1800" s="434"/>
      <c r="M1800" s="435"/>
      <c r="N1800" s="438" t="s">
        <v>14</v>
      </c>
      <c r="O1800" s="439"/>
      <c r="P1800" s="430"/>
      <c r="Q1800" s="431"/>
      <c r="R1800" s="434"/>
      <c r="S1800" s="441"/>
      <c r="T1800" s="434"/>
      <c r="U1800" s="427"/>
      <c r="V1800" s="441"/>
      <c r="W1800" s="427"/>
      <c r="X1800" s="430"/>
      <c r="Y1800" s="427"/>
      <c r="Z1800" s="430"/>
      <c r="AA1800" s="427"/>
      <c r="AB1800" s="430"/>
      <c r="AC1800" s="431"/>
      <c r="AD1800" s="434"/>
      <c r="AE1800" s="435"/>
      <c r="AF1800" s="444"/>
      <c r="AG1800" s="445"/>
      <c r="AH1800" s="430"/>
      <c r="AI1800" s="431"/>
      <c r="AJ1800" s="434"/>
      <c r="AK1800" s="435"/>
      <c r="AL1800" s="448"/>
      <c r="AM1800" s="449"/>
      <c r="AN1800" s="430"/>
      <c r="AO1800" s="431"/>
      <c r="AP1800" s="434"/>
      <c r="AQ1800" s="435"/>
      <c r="AR1800" s="448"/>
      <c r="AS1800" s="449"/>
      <c r="AT1800" s="452"/>
      <c r="AU1800" s="453"/>
      <c r="AV1800" s="456"/>
      <c r="AW1800" s="457"/>
      <c r="AX1800" s="448"/>
      <c r="AY1800" s="449"/>
      <c r="AZ1800" s="430"/>
      <c r="BA1800" s="431"/>
      <c r="BB1800" s="434"/>
      <c r="BC1800" s="435"/>
      <c r="BD1800" s="448"/>
      <c r="BE1800" s="449"/>
      <c r="BF1800" s="452"/>
      <c r="BG1800" s="453"/>
      <c r="BH1800" s="456"/>
      <c r="BI1800" s="457"/>
      <c r="BJ1800" s="448"/>
      <c r="BK1800" s="449"/>
      <c r="BL1800" s="409"/>
      <c r="BM1800" s="410"/>
      <c r="BN1800" s="411"/>
      <c r="BO1800" s="405"/>
      <c r="BP1800" s="405"/>
      <c r="BQ1800" s="53"/>
      <c r="BR1800" s="53"/>
      <c r="BS1800" s="779"/>
    </row>
    <row r="1801" spans="1:71" ht="21.75" customHeight="1" x14ac:dyDescent="0.25">
      <c r="A1801" s="779"/>
      <c r="B1801" s="414" t="str">
        <f>IF(ROSTER!B34="","",ROSTER!B34)</f>
        <v/>
      </c>
      <c r="C1801" s="416" t="str">
        <f>IF(ROSTER!C$34="","",ROSTER!C$34)</f>
        <v/>
      </c>
      <c r="D1801" s="417"/>
      <c r="E1801" s="418"/>
      <c r="F1801" s="420">
        <f>IF(E1801="y",1,IF(E1801="S",1,0))</f>
        <v>0</v>
      </c>
      <c r="G1801" s="422">
        <f>IF(E1801="S",1,0)</f>
        <v>0</v>
      </c>
      <c r="H1801" s="424"/>
      <c r="I1801" s="425"/>
      <c r="J1801" s="428"/>
      <c r="K1801" s="429"/>
      <c r="L1801" s="432"/>
      <c r="M1801" s="433"/>
      <c r="N1801" s="436">
        <f>L1801+J1801</f>
        <v>0</v>
      </c>
      <c r="O1801" s="437"/>
      <c r="P1801" s="428"/>
      <c r="Q1801" s="429"/>
      <c r="R1801" s="432"/>
      <c r="S1801" s="440"/>
      <c r="T1801" s="432"/>
      <c r="U1801" s="425"/>
      <c r="V1801" s="440"/>
      <c r="W1801" s="425"/>
      <c r="X1801" s="428"/>
      <c r="Y1801" s="425"/>
      <c r="Z1801" s="428"/>
      <c r="AA1801" s="425"/>
      <c r="AB1801" s="428"/>
      <c r="AC1801" s="429"/>
      <c r="AD1801" s="432"/>
      <c r="AE1801" s="433"/>
      <c r="AF1801" s="442">
        <f>IF(AB1801=0,0,(AD1801/AB1801)*100)</f>
        <v>0</v>
      </c>
      <c r="AG1801" s="443"/>
      <c r="AH1801" s="428"/>
      <c r="AI1801" s="429"/>
      <c r="AJ1801" s="432"/>
      <c r="AK1801" s="433"/>
      <c r="AL1801" s="446">
        <f>IF(AH1801=0,0,(AJ1801/AH1801)*100)</f>
        <v>0</v>
      </c>
      <c r="AM1801" s="447"/>
      <c r="AN1801" s="428"/>
      <c r="AO1801" s="429"/>
      <c r="AP1801" s="432"/>
      <c r="AQ1801" s="433"/>
      <c r="AR1801" s="446">
        <f>IF(AN1801=0,0,(AP1801/AN1801)*100)</f>
        <v>0</v>
      </c>
      <c r="AS1801" s="447"/>
      <c r="AT1801" s="450">
        <f>AB1801+AH1801+AN1801</f>
        <v>0</v>
      </c>
      <c r="AU1801" s="451"/>
      <c r="AV1801" s="454">
        <f>AD1801+AJ1801+AP1801</f>
        <v>0</v>
      </c>
      <c r="AW1801" s="455"/>
      <c r="AX1801" s="446">
        <f>IF(AT1801=0,0,(AV1801/AT1801)*100)</f>
        <v>0</v>
      </c>
      <c r="AY1801" s="447"/>
      <c r="AZ1801" s="428"/>
      <c r="BA1801" s="429"/>
      <c r="BB1801" s="432"/>
      <c r="BC1801" s="433"/>
      <c r="BD1801" s="446">
        <f>IF(AZ1801=0,0,(BB1801/AZ1801)*100)</f>
        <v>0</v>
      </c>
      <c r="BE1801" s="447"/>
      <c r="BF1801" s="450">
        <f>AT1801+AZ1801</f>
        <v>0</v>
      </c>
      <c r="BG1801" s="451"/>
      <c r="BH1801" s="454">
        <f>AV1801+BB1801</f>
        <v>0</v>
      </c>
      <c r="BI1801" s="455"/>
      <c r="BJ1801" s="446">
        <f>IF(BF1801=0,0,(BH1801/BF1801)*100)</f>
        <v>0</v>
      </c>
      <c r="BK1801" s="447"/>
      <c r="BL1801" s="406">
        <f>(AD1801*2)+(AJ1801*2)+(AP1801*3)+BB1801</f>
        <v>0</v>
      </c>
      <c r="BM1801" s="407"/>
      <c r="BN1801" s="408"/>
      <c r="BO1801" s="404" t="e">
        <f>(BL1801*BR$1775)+(N1801*BR$1776)+(X1801*BR$1777)+(R1801*BR$1778)+(V1801*BR$1779)+(Z1801*BR$1780)</f>
        <v>#REF!</v>
      </c>
      <c r="BP1801" s="404" t="e">
        <f>((AZ1801-BB1801)*BR$1782)+((AT1801-AV1801)*BR$1781)+(H1801*BR$1783)+(P1801*BR$1784)</f>
        <v>#REF!</v>
      </c>
      <c r="BQ1801" s="53"/>
      <c r="BR1801" s="53"/>
      <c r="BS1801" s="779"/>
    </row>
    <row r="1802" spans="1:71" ht="21.75" customHeight="1" x14ac:dyDescent="0.25">
      <c r="A1802" s="779"/>
      <c r="B1802" s="415"/>
      <c r="C1802" s="412" t="str">
        <f>IF(ROSTER!D$34="","",ROSTER!D$34)</f>
        <v/>
      </c>
      <c r="D1802" s="413"/>
      <c r="E1802" s="419"/>
      <c r="F1802" s="421"/>
      <c r="G1802" s="423"/>
      <c r="H1802" s="426"/>
      <c r="I1802" s="427"/>
      <c r="J1802" s="430"/>
      <c r="K1802" s="431"/>
      <c r="L1802" s="434"/>
      <c r="M1802" s="435"/>
      <c r="N1802" s="438" t="s">
        <v>14</v>
      </c>
      <c r="O1802" s="439"/>
      <c r="P1802" s="430"/>
      <c r="Q1802" s="431"/>
      <c r="R1802" s="434"/>
      <c r="S1802" s="441"/>
      <c r="T1802" s="434"/>
      <c r="U1802" s="427"/>
      <c r="V1802" s="441"/>
      <c r="W1802" s="427"/>
      <c r="X1802" s="430"/>
      <c r="Y1802" s="427"/>
      <c r="Z1802" s="430"/>
      <c r="AA1802" s="427"/>
      <c r="AB1802" s="430"/>
      <c r="AC1802" s="431"/>
      <c r="AD1802" s="434"/>
      <c r="AE1802" s="435"/>
      <c r="AF1802" s="444"/>
      <c r="AG1802" s="445"/>
      <c r="AH1802" s="430"/>
      <c r="AI1802" s="431"/>
      <c r="AJ1802" s="434"/>
      <c r="AK1802" s="435"/>
      <c r="AL1802" s="448"/>
      <c r="AM1802" s="449"/>
      <c r="AN1802" s="430"/>
      <c r="AO1802" s="431"/>
      <c r="AP1802" s="434"/>
      <c r="AQ1802" s="435"/>
      <c r="AR1802" s="448"/>
      <c r="AS1802" s="449"/>
      <c r="AT1802" s="452"/>
      <c r="AU1802" s="453"/>
      <c r="AV1802" s="456"/>
      <c r="AW1802" s="457"/>
      <c r="AX1802" s="448"/>
      <c r="AY1802" s="449"/>
      <c r="AZ1802" s="430"/>
      <c r="BA1802" s="431"/>
      <c r="BB1802" s="434"/>
      <c r="BC1802" s="435"/>
      <c r="BD1802" s="448"/>
      <c r="BE1802" s="449"/>
      <c r="BF1802" s="452"/>
      <c r="BG1802" s="453"/>
      <c r="BH1802" s="456"/>
      <c r="BI1802" s="457"/>
      <c r="BJ1802" s="448"/>
      <c r="BK1802" s="449"/>
      <c r="BL1802" s="409"/>
      <c r="BM1802" s="410"/>
      <c r="BN1802" s="411"/>
      <c r="BO1802" s="405"/>
      <c r="BP1802" s="405"/>
      <c r="BQ1802" s="53"/>
      <c r="BR1802" s="53"/>
      <c r="BS1802" s="779"/>
    </row>
    <row r="1803" spans="1:71" ht="21.75" customHeight="1" x14ac:dyDescent="0.25">
      <c r="A1803" s="779"/>
      <c r="B1803" s="414" t="str">
        <f>IF(ROSTER!B36="","",ROSTER!B36)</f>
        <v/>
      </c>
      <c r="C1803" s="416" t="str">
        <f>IF(ROSTER!C$36="","",ROSTER!C$36)</f>
        <v/>
      </c>
      <c r="D1803" s="417"/>
      <c r="E1803" s="418"/>
      <c r="F1803" s="420">
        <f>IF(E1803="y",1,IF(E1803="S",1,0))</f>
        <v>0</v>
      </c>
      <c r="G1803" s="422">
        <f>IF(E1803="S",1,0)</f>
        <v>0</v>
      </c>
      <c r="H1803" s="424"/>
      <c r="I1803" s="425"/>
      <c r="J1803" s="428"/>
      <c r="K1803" s="429"/>
      <c r="L1803" s="432"/>
      <c r="M1803" s="433"/>
      <c r="N1803" s="436">
        <f>L1803+J1803</f>
        <v>0</v>
      </c>
      <c r="O1803" s="437"/>
      <c r="P1803" s="428"/>
      <c r="Q1803" s="429"/>
      <c r="R1803" s="432"/>
      <c r="S1803" s="440"/>
      <c r="T1803" s="432"/>
      <c r="U1803" s="425"/>
      <c r="V1803" s="440"/>
      <c r="W1803" s="425"/>
      <c r="X1803" s="428"/>
      <c r="Y1803" s="425"/>
      <c r="Z1803" s="428"/>
      <c r="AA1803" s="425"/>
      <c r="AB1803" s="428"/>
      <c r="AC1803" s="429"/>
      <c r="AD1803" s="432"/>
      <c r="AE1803" s="433"/>
      <c r="AF1803" s="442">
        <f>IF(AB1803=0,0,(AD1803/AB1803)*100)</f>
        <v>0</v>
      </c>
      <c r="AG1803" s="443"/>
      <c r="AH1803" s="428"/>
      <c r="AI1803" s="429"/>
      <c r="AJ1803" s="432"/>
      <c r="AK1803" s="433"/>
      <c r="AL1803" s="446">
        <f>IF(AH1803=0,0,(AJ1803/AH1803)*100)</f>
        <v>0</v>
      </c>
      <c r="AM1803" s="447"/>
      <c r="AN1803" s="428"/>
      <c r="AO1803" s="429"/>
      <c r="AP1803" s="432"/>
      <c r="AQ1803" s="433"/>
      <c r="AR1803" s="446">
        <f>IF(AN1803=0,0,(AP1803/AN1803)*100)</f>
        <v>0</v>
      </c>
      <c r="AS1803" s="447"/>
      <c r="AT1803" s="450">
        <f>AB1803+AH1803+AN1803</f>
        <v>0</v>
      </c>
      <c r="AU1803" s="451"/>
      <c r="AV1803" s="454">
        <f>AD1803+AJ1803+AP1803</f>
        <v>0</v>
      </c>
      <c r="AW1803" s="455"/>
      <c r="AX1803" s="446">
        <f>IF(AT1803=0,0,(AV1803/AT1803)*100)</f>
        <v>0</v>
      </c>
      <c r="AY1803" s="447"/>
      <c r="AZ1803" s="428"/>
      <c r="BA1803" s="429"/>
      <c r="BB1803" s="432"/>
      <c r="BC1803" s="433"/>
      <c r="BD1803" s="446">
        <f>IF(AZ1803=0,0,(BB1803/AZ1803)*100)</f>
        <v>0</v>
      </c>
      <c r="BE1803" s="447"/>
      <c r="BF1803" s="450">
        <f>AT1803+AZ1803</f>
        <v>0</v>
      </c>
      <c r="BG1803" s="451"/>
      <c r="BH1803" s="454">
        <f>AV1803+BB1803</f>
        <v>0</v>
      </c>
      <c r="BI1803" s="455"/>
      <c r="BJ1803" s="446">
        <f>IF(BF1803=0,0,(BH1803/BF1803)*100)</f>
        <v>0</v>
      </c>
      <c r="BK1803" s="447"/>
      <c r="BL1803" s="406">
        <f>(AD1803*2)+(AJ1803*2)+(AP1803*3)+BB1803</f>
        <v>0</v>
      </c>
      <c r="BM1803" s="407"/>
      <c r="BN1803" s="408"/>
      <c r="BO1803" s="404" t="e">
        <f>(BL1803*BR$1775)+(N1803*BR$1776)+(X1803*BR$1777)+(R1803*BR$1778)+(V1803*BR$1779)+(Z1803*BR$1780)</f>
        <v>#REF!</v>
      </c>
      <c r="BP1803" s="404" t="e">
        <f>((AZ1803-BB1803)*BR$1782)+((AT1803-AV1803)*BR$1781)+(H1803*BR$1783)+(P1803*BR$1784)</f>
        <v>#REF!</v>
      </c>
      <c r="BQ1803" s="53"/>
      <c r="BR1803" s="53"/>
      <c r="BS1803" s="779"/>
    </row>
    <row r="1804" spans="1:71" ht="21.75" customHeight="1" x14ac:dyDescent="0.25">
      <c r="A1804" s="779"/>
      <c r="B1804" s="415"/>
      <c r="C1804" s="412" t="str">
        <f>IF(ROSTER!D$36="","",ROSTER!D$36)</f>
        <v/>
      </c>
      <c r="D1804" s="413"/>
      <c r="E1804" s="419"/>
      <c r="F1804" s="421"/>
      <c r="G1804" s="423"/>
      <c r="H1804" s="426"/>
      <c r="I1804" s="427"/>
      <c r="J1804" s="430"/>
      <c r="K1804" s="431"/>
      <c r="L1804" s="434"/>
      <c r="M1804" s="435"/>
      <c r="N1804" s="438" t="s">
        <v>14</v>
      </c>
      <c r="O1804" s="439"/>
      <c r="P1804" s="430"/>
      <c r="Q1804" s="431"/>
      <c r="R1804" s="434"/>
      <c r="S1804" s="441"/>
      <c r="T1804" s="434"/>
      <c r="U1804" s="427"/>
      <c r="V1804" s="441"/>
      <c r="W1804" s="427"/>
      <c r="X1804" s="430"/>
      <c r="Y1804" s="427"/>
      <c r="Z1804" s="430"/>
      <c r="AA1804" s="427"/>
      <c r="AB1804" s="430"/>
      <c r="AC1804" s="431"/>
      <c r="AD1804" s="434"/>
      <c r="AE1804" s="435"/>
      <c r="AF1804" s="444"/>
      <c r="AG1804" s="445"/>
      <c r="AH1804" s="430"/>
      <c r="AI1804" s="431"/>
      <c r="AJ1804" s="434"/>
      <c r="AK1804" s="435"/>
      <c r="AL1804" s="448"/>
      <c r="AM1804" s="449"/>
      <c r="AN1804" s="430"/>
      <c r="AO1804" s="431"/>
      <c r="AP1804" s="434"/>
      <c r="AQ1804" s="435"/>
      <c r="AR1804" s="448"/>
      <c r="AS1804" s="449"/>
      <c r="AT1804" s="452"/>
      <c r="AU1804" s="453"/>
      <c r="AV1804" s="456"/>
      <c r="AW1804" s="457"/>
      <c r="AX1804" s="448"/>
      <c r="AY1804" s="449"/>
      <c r="AZ1804" s="430"/>
      <c r="BA1804" s="431"/>
      <c r="BB1804" s="434"/>
      <c r="BC1804" s="435"/>
      <c r="BD1804" s="448"/>
      <c r="BE1804" s="449"/>
      <c r="BF1804" s="452"/>
      <c r="BG1804" s="453"/>
      <c r="BH1804" s="456"/>
      <c r="BI1804" s="457"/>
      <c r="BJ1804" s="448"/>
      <c r="BK1804" s="449"/>
      <c r="BL1804" s="409"/>
      <c r="BM1804" s="410"/>
      <c r="BN1804" s="411"/>
      <c r="BO1804" s="405"/>
      <c r="BP1804" s="405"/>
      <c r="BQ1804" s="53"/>
      <c r="BR1804" s="53"/>
      <c r="BS1804" s="779"/>
    </row>
    <row r="1805" spans="1:71" ht="21.75" customHeight="1" x14ac:dyDescent="0.25">
      <c r="A1805" s="779"/>
      <c r="B1805" s="414" t="str">
        <f>IF(ROSTER!B38="","",ROSTER!B38)</f>
        <v/>
      </c>
      <c r="C1805" s="416" t="str">
        <f>IF(ROSTER!C$38="","",ROSTER!C$38)</f>
        <v/>
      </c>
      <c r="D1805" s="417"/>
      <c r="E1805" s="418"/>
      <c r="F1805" s="420">
        <f>IF(E1805="y",1,IF(E1805="S",1,0))</f>
        <v>0</v>
      </c>
      <c r="G1805" s="422">
        <f>IF(E1805="S",1,0)</f>
        <v>0</v>
      </c>
      <c r="H1805" s="424"/>
      <c r="I1805" s="425"/>
      <c r="J1805" s="428"/>
      <c r="K1805" s="429"/>
      <c r="L1805" s="432"/>
      <c r="M1805" s="433"/>
      <c r="N1805" s="436">
        <f>L1805+J1805</f>
        <v>0</v>
      </c>
      <c r="O1805" s="437"/>
      <c r="P1805" s="428"/>
      <c r="Q1805" s="429"/>
      <c r="R1805" s="432"/>
      <c r="S1805" s="440"/>
      <c r="T1805" s="432"/>
      <c r="U1805" s="425"/>
      <c r="V1805" s="440"/>
      <c r="W1805" s="425"/>
      <c r="X1805" s="428"/>
      <c r="Y1805" s="425"/>
      <c r="Z1805" s="428"/>
      <c r="AA1805" s="425"/>
      <c r="AB1805" s="428"/>
      <c r="AC1805" s="429"/>
      <c r="AD1805" s="432"/>
      <c r="AE1805" s="433"/>
      <c r="AF1805" s="442">
        <f>IF(AB1805=0,0,(AD1805/AB1805)*100)</f>
        <v>0</v>
      </c>
      <c r="AG1805" s="443"/>
      <c r="AH1805" s="428"/>
      <c r="AI1805" s="429"/>
      <c r="AJ1805" s="432"/>
      <c r="AK1805" s="433"/>
      <c r="AL1805" s="446">
        <f>IF(AH1805=0,0,(AJ1805/AH1805)*100)</f>
        <v>0</v>
      </c>
      <c r="AM1805" s="447"/>
      <c r="AN1805" s="428"/>
      <c r="AO1805" s="429"/>
      <c r="AP1805" s="432"/>
      <c r="AQ1805" s="433"/>
      <c r="AR1805" s="446">
        <f>IF(AN1805=0,0,(AP1805/AN1805)*100)</f>
        <v>0</v>
      </c>
      <c r="AS1805" s="447"/>
      <c r="AT1805" s="450">
        <f>AB1805+AH1805+AN1805</f>
        <v>0</v>
      </c>
      <c r="AU1805" s="451"/>
      <c r="AV1805" s="454">
        <f>AD1805+AJ1805+AP1805</f>
        <v>0</v>
      </c>
      <c r="AW1805" s="455"/>
      <c r="AX1805" s="446">
        <f>IF(AT1805=0,0,(AV1805/AT1805)*100)</f>
        <v>0</v>
      </c>
      <c r="AY1805" s="447"/>
      <c r="AZ1805" s="428"/>
      <c r="BA1805" s="429"/>
      <c r="BB1805" s="432"/>
      <c r="BC1805" s="433"/>
      <c r="BD1805" s="446">
        <f>IF(AZ1805=0,0,(BB1805/AZ1805)*100)</f>
        <v>0</v>
      </c>
      <c r="BE1805" s="447"/>
      <c r="BF1805" s="450">
        <f>AT1805+AZ1805</f>
        <v>0</v>
      </c>
      <c r="BG1805" s="451"/>
      <c r="BH1805" s="454">
        <f>AV1805+BB1805</f>
        <v>0</v>
      </c>
      <c r="BI1805" s="455"/>
      <c r="BJ1805" s="446">
        <f>IF(BF1805=0,0,(BH1805/BF1805)*100)</f>
        <v>0</v>
      </c>
      <c r="BK1805" s="447"/>
      <c r="BL1805" s="406">
        <f>(AD1805*2)+(AJ1805*2)+(AP1805*3)+BB1805</f>
        <v>0</v>
      </c>
      <c r="BM1805" s="407"/>
      <c r="BN1805" s="408"/>
      <c r="BO1805" s="404" t="e">
        <f>(BL1805*BR$1775)+(N1805*BR$1776)+(X1805*BR$1777)+(R1805*BR$1778)+(V1805*BR$1779)+(Z1805*BR$1780)</f>
        <v>#REF!</v>
      </c>
      <c r="BP1805" s="404" t="e">
        <f>((AZ1805-BB1805)*BR$1782)+((AT1805-AV1805)*BR$1781)+(H1805*BR$1783)+(P1805*BR$1784)</f>
        <v>#REF!</v>
      </c>
      <c r="BQ1805" s="53"/>
      <c r="BR1805" s="53"/>
      <c r="BS1805" s="779"/>
    </row>
    <row r="1806" spans="1:71" ht="21.75" customHeight="1" x14ac:dyDescent="0.25">
      <c r="A1806" s="779"/>
      <c r="B1806" s="415"/>
      <c r="C1806" s="412" t="str">
        <f>IF(ROSTER!D$38="","",ROSTER!D$38)</f>
        <v/>
      </c>
      <c r="D1806" s="413"/>
      <c r="E1806" s="419"/>
      <c r="F1806" s="421"/>
      <c r="G1806" s="423"/>
      <c r="H1806" s="426"/>
      <c r="I1806" s="427"/>
      <c r="J1806" s="430"/>
      <c r="K1806" s="431"/>
      <c r="L1806" s="434"/>
      <c r="M1806" s="435"/>
      <c r="N1806" s="438" t="s">
        <v>14</v>
      </c>
      <c r="O1806" s="439"/>
      <c r="P1806" s="430"/>
      <c r="Q1806" s="431"/>
      <c r="R1806" s="434"/>
      <c r="S1806" s="441"/>
      <c r="T1806" s="434"/>
      <c r="U1806" s="427"/>
      <c r="V1806" s="441"/>
      <c r="W1806" s="427"/>
      <c r="X1806" s="430"/>
      <c r="Y1806" s="427"/>
      <c r="Z1806" s="430"/>
      <c r="AA1806" s="427"/>
      <c r="AB1806" s="430"/>
      <c r="AC1806" s="431"/>
      <c r="AD1806" s="434"/>
      <c r="AE1806" s="435"/>
      <c r="AF1806" s="444"/>
      <c r="AG1806" s="445"/>
      <c r="AH1806" s="430"/>
      <c r="AI1806" s="431"/>
      <c r="AJ1806" s="434"/>
      <c r="AK1806" s="435"/>
      <c r="AL1806" s="448"/>
      <c r="AM1806" s="449"/>
      <c r="AN1806" s="430"/>
      <c r="AO1806" s="431"/>
      <c r="AP1806" s="434"/>
      <c r="AQ1806" s="435"/>
      <c r="AR1806" s="448"/>
      <c r="AS1806" s="449"/>
      <c r="AT1806" s="452"/>
      <c r="AU1806" s="453"/>
      <c r="AV1806" s="456"/>
      <c r="AW1806" s="457"/>
      <c r="AX1806" s="448"/>
      <c r="AY1806" s="449"/>
      <c r="AZ1806" s="430"/>
      <c r="BA1806" s="431"/>
      <c r="BB1806" s="434"/>
      <c r="BC1806" s="435"/>
      <c r="BD1806" s="448"/>
      <c r="BE1806" s="449"/>
      <c r="BF1806" s="452"/>
      <c r="BG1806" s="453"/>
      <c r="BH1806" s="456"/>
      <c r="BI1806" s="457"/>
      <c r="BJ1806" s="448"/>
      <c r="BK1806" s="449"/>
      <c r="BL1806" s="409"/>
      <c r="BM1806" s="410"/>
      <c r="BN1806" s="411"/>
      <c r="BO1806" s="405"/>
      <c r="BP1806" s="405"/>
      <c r="BQ1806" s="53"/>
      <c r="BR1806" s="53"/>
      <c r="BS1806" s="779"/>
    </row>
    <row r="1807" spans="1:71" ht="21.75" customHeight="1" x14ac:dyDescent="0.25">
      <c r="A1807" s="779"/>
      <c r="B1807" s="414" t="str">
        <f>IF(ROSTER!B40="","",ROSTER!B40)</f>
        <v/>
      </c>
      <c r="C1807" s="416" t="str">
        <f>IF(ROSTER!C$40="","",ROSTER!C$40)</f>
        <v/>
      </c>
      <c r="D1807" s="417"/>
      <c r="E1807" s="418"/>
      <c r="F1807" s="420">
        <f>IF(E1807="y",1,IF(E1807="S",1,0))</f>
        <v>0</v>
      </c>
      <c r="G1807" s="422">
        <f>IF(E1807="S",1,0)</f>
        <v>0</v>
      </c>
      <c r="H1807" s="424"/>
      <c r="I1807" s="425"/>
      <c r="J1807" s="428"/>
      <c r="K1807" s="429"/>
      <c r="L1807" s="432"/>
      <c r="M1807" s="433"/>
      <c r="N1807" s="436">
        <f>L1807+J1807</f>
        <v>0</v>
      </c>
      <c r="O1807" s="437"/>
      <c r="P1807" s="428"/>
      <c r="Q1807" s="429"/>
      <c r="R1807" s="432"/>
      <c r="S1807" s="440"/>
      <c r="T1807" s="432"/>
      <c r="U1807" s="425"/>
      <c r="V1807" s="440"/>
      <c r="W1807" s="425"/>
      <c r="X1807" s="428"/>
      <c r="Y1807" s="425"/>
      <c r="Z1807" s="428"/>
      <c r="AA1807" s="425"/>
      <c r="AB1807" s="428"/>
      <c r="AC1807" s="429"/>
      <c r="AD1807" s="432"/>
      <c r="AE1807" s="433"/>
      <c r="AF1807" s="442">
        <f>IF(AB1807=0,0,(AD1807/AB1807)*100)</f>
        <v>0</v>
      </c>
      <c r="AG1807" s="443"/>
      <c r="AH1807" s="428"/>
      <c r="AI1807" s="429"/>
      <c r="AJ1807" s="432"/>
      <c r="AK1807" s="433"/>
      <c r="AL1807" s="446">
        <f>IF(AH1807=0,0,(AJ1807/AH1807)*100)</f>
        <v>0</v>
      </c>
      <c r="AM1807" s="447"/>
      <c r="AN1807" s="428"/>
      <c r="AO1807" s="429"/>
      <c r="AP1807" s="432"/>
      <c r="AQ1807" s="433"/>
      <c r="AR1807" s="446">
        <f>IF(AN1807=0,0,(AP1807/AN1807)*100)</f>
        <v>0</v>
      </c>
      <c r="AS1807" s="447"/>
      <c r="AT1807" s="450">
        <f>AB1807+AH1807+AN1807</f>
        <v>0</v>
      </c>
      <c r="AU1807" s="451"/>
      <c r="AV1807" s="454">
        <f>AD1807+AJ1807+AP1807</f>
        <v>0</v>
      </c>
      <c r="AW1807" s="455"/>
      <c r="AX1807" s="446">
        <f>IF(AT1807=0,0,(AV1807/AT1807)*100)</f>
        <v>0</v>
      </c>
      <c r="AY1807" s="447"/>
      <c r="AZ1807" s="428"/>
      <c r="BA1807" s="429"/>
      <c r="BB1807" s="432"/>
      <c r="BC1807" s="433"/>
      <c r="BD1807" s="446">
        <f>IF(AZ1807=0,0,(BB1807/AZ1807)*100)</f>
        <v>0</v>
      </c>
      <c r="BE1807" s="447"/>
      <c r="BF1807" s="450">
        <f>AT1807+AZ1807</f>
        <v>0</v>
      </c>
      <c r="BG1807" s="451"/>
      <c r="BH1807" s="454">
        <f>AV1807+BB1807</f>
        <v>0</v>
      </c>
      <c r="BI1807" s="455"/>
      <c r="BJ1807" s="446">
        <f>IF(BF1807=0,0,(BH1807/BF1807)*100)</f>
        <v>0</v>
      </c>
      <c r="BK1807" s="447"/>
      <c r="BL1807" s="406">
        <f>(AD1807*2)+(AJ1807*2)+(AP1807*3)+BB1807</f>
        <v>0</v>
      </c>
      <c r="BM1807" s="407"/>
      <c r="BN1807" s="408"/>
      <c r="BO1807" s="404" t="e">
        <f>(BL1807*BR$1775)+(N1807*BR$1776)+(X1807*BR$1777)+(R1807*BR$1778)+(V1807*BR$1779)+(Z1807*BR$1780)</f>
        <v>#REF!</v>
      </c>
      <c r="BP1807" s="404" t="e">
        <f>((AZ1807-BB1807)*BR$1782)+((AT1807-AV1807)*BR$1781)+(H1807*BR$1783)+(P1807*BR$1784)</f>
        <v>#REF!</v>
      </c>
      <c r="BQ1807" s="53"/>
      <c r="BR1807" s="53"/>
      <c r="BS1807" s="779"/>
    </row>
    <row r="1808" spans="1:71" ht="21.75" customHeight="1" x14ac:dyDescent="0.25">
      <c r="A1808" s="779"/>
      <c r="B1808" s="415"/>
      <c r="C1808" s="412" t="str">
        <f>IF(ROSTER!D$40="","",ROSTER!D$40)</f>
        <v/>
      </c>
      <c r="D1808" s="413"/>
      <c r="E1808" s="419"/>
      <c r="F1808" s="421"/>
      <c r="G1808" s="423"/>
      <c r="H1808" s="426"/>
      <c r="I1808" s="427"/>
      <c r="J1808" s="430"/>
      <c r="K1808" s="431"/>
      <c r="L1808" s="434"/>
      <c r="M1808" s="435"/>
      <c r="N1808" s="438" t="s">
        <v>14</v>
      </c>
      <c r="O1808" s="439"/>
      <c r="P1808" s="430"/>
      <c r="Q1808" s="431"/>
      <c r="R1808" s="434"/>
      <c r="S1808" s="441"/>
      <c r="T1808" s="434"/>
      <c r="U1808" s="427"/>
      <c r="V1808" s="441"/>
      <c r="W1808" s="427"/>
      <c r="X1808" s="430"/>
      <c r="Y1808" s="427"/>
      <c r="Z1808" s="430"/>
      <c r="AA1808" s="427"/>
      <c r="AB1808" s="430"/>
      <c r="AC1808" s="431"/>
      <c r="AD1808" s="434"/>
      <c r="AE1808" s="435"/>
      <c r="AF1808" s="444"/>
      <c r="AG1808" s="445"/>
      <c r="AH1808" s="430"/>
      <c r="AI1808" s="431"/>
      <c r="AJ1808" s="434"/>
      <c r="AK1808" s="435"/>
      <c r="AL1808" s="448"/>
      <c r="AM1808" s="449"/>
      <c r="AN1808" s="430"/>
      <c r="AO1808" s="431"/>
      <c r="AP1808" s="434"/>
      <c r="AQ1808" s="435"/>
      <c r="AR1808" s="448"/>
      <c r="AS1808" s="449"/>
      <c r="AT1808" s="452"/>
      <c r="AU1808" s="453"/>
      <c r="AV1808" s="456"/>
      <c r="AW1808" s="457"/>
      <c r="AX1808" s="448"/>
      <c r="AY1808" s="449"/>
      <c r="AZ1808" s="430"/>
      <c r="BA1808" s="431"/>
      <c r="BB1808" s="434"/>
      <c r="BC1808" s="435"/>
      <c r="BD1808" s="448"/>
      <c r="BE1808" s="449"/>
      <c r="BF1808" s="452"/>
      <c r="BG1808" s="453"/>
      <c r="BH1808" s="456"/>
      <c r="BI1808" s="457"/>
      <c r="BJ1808" s="448"/>
      <c r="BK1808" s="449"/>
      <c r="BL1808" s="409"/>
      <c r="BM1808" s="410"/>
      <c r="BN1808" s="411"/>
      <c r="BO1808" s="405"/>
      <c r="BP1808" s="405"/>
      <c r="BQ1808" s="53"/>
      <c r="BR1808" s="53"/>
      <c r="BS1808" s="779"/>
    </row>
    <row r="1809" spans="1:71" ht="21.75" customHeight="1" x14ac:dyDescent="0.25">
      <c r="A1809" s="779"/>
      <c r="B1809" s="414" t="str">
        <f>IF(ROSTER!B42="","",ROSTER!B42)</f>
        <v/>
      </c>
      <c r="C1809" s="416" t="str">
        <f>IF(ROSTER!C$42="","",ROSTER!C$42)</f>
        <v/>
      </c>
      <c r="D1809" s="417"/>
      <c r="E1809" s="418"/>
      <c r="F1809" s="420">
        <f>IF(E1809="y",1,IF(E1809="S",1,0))</f>
        <v>0</v>
      </c>
      <c r="G1809" s="422">
        <f>IF(E1809="S",1,0)</f>
        <v>0</v>
      </c>
      <c r="H1809" s="424"/>
      <c r="I1809" s="425"/>
      <c r="J1809" s="428"/>
      <c r="K1809" s="429"/>
      <c r="L1809" s="432"/>
      <c r="M1809" s="433"/>
      <c r="N1809" s="436">
        <f>L1809+J1809</f>
        <v>0</v>
      </c>
      <c r="O1809" s="437"/>
      <c r="P1809" s="428"/>
      <c r="Q1809" s="429"/>
      <c r="R1809" s="432"/>
      <c r="S1809" s="440"/>
      <c r="T1809" s="432"/>
      <c r="U1809" s="425"/>
      <c r="V1809" s="440"/>
      <c r="W1809" s="425"/>
      <c r="X1809" s="428"/>
      <c r="Y1809" s="425"/>
      <c r="Z1809" s="428"/>
      <c r="AA1809" s="425"/>
      <c r="AB1809" s="428"/>
      <c r="AC1809" s="429"/>
      <c r="AD1809" s="432"/>
      <c r="AE1809" s="433"/>
      <c r="AF1809" s="442">
        <f>IF(AB1809=0,0,(AD1809/AB1809)*100)</f>
        <v>0</v>
      </c>
      <c r="AG1809" s="443"/>
      <c r="AH1809" s="428"/>
      <c r="AI1809" s="429"/>
      <c r="AJ1809" s="432"/>
      <c r="AK1809" s="433"/>
      <c r="AL1809" s="446">
        <f>IF(AH1809=0,0,(AJ1809/AH1809)*100)</f>
        <v>0</v>
      </c>
      <c r="AM1809" s="447"/>
      <c r="AN1809" s="428"/>
      <c r="AO1809" s="429"/>
      <c r="AP1809" s="432"/>
      <c r="AQ1809" s="433"/>
      <c r="AR1809" s="446">
        <f>IF(AN1809=0,0,(AP1809/AN1809)*100)</f>
        <v>0</v>
      </c>
      <c r="AS1809" s="447"/>
      <c r="AT1809" s="450">
        <f>AB1809+AH1809+AN1809</f>
        <v>0</v>
      </c>
      <c r="AU1809" s="451"/>
      <c r="AV1809" s="454">
        <f>AD1809+AJ1809+AP1809</f>
        <v>0</v>
      </c>
      <c r="AW1809" s="455"/>
      <c r="AX1809" s="446">
        <f>IF(AT1809=0,0,(AV1809/AT1809)*100)</f>
        <v>0</v>
      </c>
      <c r="AY1809" s="447"/>
      <c r="AZ1809" s="428"/>
      <c r="BA1809" s="429"/>
      <c r="BB1809" s="432"/>
      <c r="BC1809" s="433"/>
      <c r="BD1809" s="446">
        <f>IF(AZ1809=0,0,(BB1809/AZ1809)*100)</f>
        <v>0</v>
      </c>
      <c r="BE1809" s="447"/>
      <c r="BF1809" s="450">
        <f>AT1809+AZ1809</f>
        <v>0</v>
      </c>
      <c r="BG1809" s="451"/>
      <c r="BH1809" s="454">
        <f>AV1809+BB1809</f>
        <v>0</v>
      </c>
      <c r="BI1809" s="455"/>
      <c r="BJ1809" s="446">
        <f>IF(BF1809=0,0,(BH1809/BF1809)*100)</f>
        <v>0</v>
      </c>
      <c r="BK1809" s="447"/>
      <c r="BL1809" s="406">
        <f>(AD1809*2)+(AJ1809*2)+(AP1809*3)+BB1809</f>
        <v>0</v>
      </c>
      <c r="BM1809" s="407"/>
      <c r="BN1809" s="408"/>
      <c r="BO1809" s="404" t="e">
        <f>(BL1809*BR$1775)+(N1809*BR$1776)+(X1809*BR$1777)+(R1809*BR$1778)+(V1809*BR$1779)+(Z1809*BR$1780)</f>
        <v>#REF!</v>
      </c>
      <c r="BP1809" s="404" t="e">
        <f>((AZ1809-BB1809)*BR$1782)+((AT1809-AV1809)*BR$1781)+(H1809*BR$1783)+(P1809*BR$1784)</f>
        <v>#REF!</v>
      </c>
      <c r="BQ1809" s="53"/>
      <c r="BR1809" s="53"/>
      <c r="BS1809" s="779"/>
    </row>
    <row r="1810" spans="1:71" ht="21.75" customHeight="1" thickBot="1" x14ac:dyDescent="0.3">
      <c r="A1810" s="779"/>
      <c r="B1810" s="415"/>
      <c r="C1810" s="412" t="str">
        <f>IF(ROSTER!D$42="","",ROSTER!D$42)</f>
        <v/>
      </c>
      <c r="D1810" s="413"/>
      <c r="E1810" s="419"/>
      <c r="F1810" s="421"/>
      <c r="G1810" s="423"/>
      <c r="H1810" s="426"/>
      <c r="I1810" s="427"/>
      <c r="J1810" s="430"/>
      <c r="K1810" s="431"/>
      <c r="L1810" s="434"/>
      <c r="M1810" s="435"/>
      <c r="N1810" s="438" t="s">
        <v>14</v>
      </c>
      <c r="O1810" s="439"/>
      <c r="P1810" s="430"/>
      <c r="Q1810" s="431"/>
      <c r="R1810" s="434"/>
      <c r="S1810" s="441"/>
      <c r="T1810" s="434"/>
      <c r="U1810" s="427"/>
      <c r="V1810" s="441"/>
      <c r="W1810" s="427"/>
      <c r="X1810" s="430"/>
      <c r="Y1810" s="427"/>
      <c r="Z1810" s="430"/>
      <c r="AA1810" s="427"/>
      <c r="AB1810" s="430"/>
      <c r="AC1810" s="431"/>
      <c r="AD1810" s="434"/>
      <c r="AE1810" s="435"/>
      <c r="AF1810" s="444"/>
      <c r="AG1810" s="445"/>
      <c r="AH1810" s="430"/>
      <c r="AI1810" s="431"/>
      <c r="AJ1810" s="434"/>
      <c r="AK1810" s="435"/>
      <c r="AL1810" s="448"/>
      <c r="AM1810" s="449"/>
      <c r="AN1810" s="430"/>
      <c r="AO1810" s="431"/>
      <c r="AP1810" s="434"/>
      <c r="AQ1810" s="435"/>
      <c r="AR1810" s="448"/>
      <c r="AS1810" s="449"/>
      <c r="AT1810" s="452"/>
      <c r="AU1810" s="453"/>
      <c r="AV1810" s="456"/>
      <c r="AW1810" s="457"/>
      <c r="AX1810" s="448"/>
      <c r="AY1810" s="449"/>
      <c r="AZ1810" s="430"/>
      <c r="BA1810" s="431"/>
      <c r="BB1810" s="434"/>
      <c r="BC1810" s="435"/>
      <c r="BD1810" s="448"/>
      <c r="BE1810" s="449"/>
      <c r="BF1810" s="452"/>
      <c r="BG1810" s="453"/>
      <c r="BH1810" s="456"/>
      <c r="BI1810" s="457"/>
      <c r="BJ1810" s="448"/>
      <c r="BK1810" s="449"/>
      <c r="BL1810" s="409"/>
      <c r="BM1810" s="410"/>
      <c r="BN1810" s="411"/>
      <c r="BO1810" s="405"/>
      <c r="BP1810" s="405"/>
      <c r="BQ1810" s="53"/>
      <c r="BR1810" s="53"/>
      <c r="BS1810" s="779"/>
    </row>
    <row r="1811" spans="1:71" ht="21.75" hidden="1" customHeight="1" x14ac:dyDescent="0.3">
      <c r="A1811" s="779"/>
      <c r="B1811" s="414" t="str">
        <f>IF(ROSTER!B44="","",ROSTER!B44)</f>
        <v/>
      </c>
      <c r="C1811" s="416" t="str">
        <f>IF(ROSTER!C$44="","",ROSTER!C$44)</f>
        <v/>
      </c>
      <c r="D1811" s="417"/>
      <c r="E1811" s="418"/>
      <c r="F1811" s="420">
        <f>IF(E1811="y",1,IF(E1811="S",1,0))</f>
        <v>0</v>
      </c>
      <c r="G1811" s="422">
        <f>IF(E1811="S",1,0)</f>
        <v>0</v>
      </c>
      <c r="H1811" s="424"/>
      <c r="I1811" s="425"/>
      <c r="J1811" s="428"/>
      <c r="K1811" s="429"/>
      <c r="L1811" s="432"/>
      <c r="M1811" s="433"/>
      <c r="N1811" s="436">
        <f>L1811+J1811</f>
        <v>0</v>
      </c>
      <c r="O1811" s="437"/>
      <c r="P1811" s="428"/>
      <c r="Q1811" s="429"/>
      <c r="R1811" s="432"/>
      <c r="S1811" s="440"/>
      <c r="T1811" s="432"/>
      <c r="U1811" s="425"/>
      <c r="V1811" s="440"/>
      <c r="W1811" s="425"/>
      <c r="X1811" s="428"/>
      <c r="Y1811" s="425"/>
      <c r="Z1811" s="428"/>
      <c r="AA1811" s="425"/>
      <c r="AB1811" s="428"/>
      <c r="AC1811" s="429"/>
      <c r="AD1811" s="432"/>
      <c r="AE1811" s="433"/>
      <c r="AF1811" s="442">
        <f>IF(AB1811=0,0,(AD1811/AB1811)*100)</f>
        <v>0</v>
      </c>
      <c r="AG1811" s="443"/>
      <c r="AH1811" s="428"/>
      <c r="AI1811" s="429"/>
      <c r="AJ1811" s="432"/>
      <c r="AK1811" s="433"/>
      <c r="AL1811" s="446">
        <f>IF(AH1811=0,0,(AJ1811/AH1811)*100)</f>
        <v>0</v>
      </c>
      <c r="AM1811" s="447"/>
      <c r="AN1811" s="428"/>
      <c r="AO1811" s="429"/>
      <c r="AP1811" s="432"/>
      <c r="AQ1811" s="433"/>
      <c r="AR1811" s="446">
        <f>IF(AN1811=0,0,(AP1811/AN1811)*100)</f>
        <v>0</v>
      </c>
      <c r="AS1811" s="447"/>
      <c r="AT1811" s="450">
        <f>AB1811+AH1811+AN1811</f>
        <v>0</v>
      </c>
      <c r="AU1811" s="451"/>
      <c r="AV1811" s="454">
        <f>AD1811+AJ1811+AP1811</f>
        <v>0</v>
      </c>
      <c r="AW1811" s="455"/>
      <c r="AX1811" s="446">
        <f>IF(AT1811=0,0,(AV1811/AT1811)*100)</f>
        <v>0</v>
      </c>
      <c r="AY1811" s="447"/>
      <c r="AZ1811" s="428"/>
      <c r="BA1811" s="429"/>
      <c r="BB1811" s="432"/>
      <c r="BC1811" s="433"/>
      <c r="BD1811" s="446">
        <f>IF(AZ1811=0,0,(BB1811/AZ1811)*100)</f>
        <v>0</v>
      </c>
      <c r="BE1811" s="447"/>
      <c r="BF1811" s="450">
        <f>AT1811+AZ1811</f>
        <v>0</v>
      </c>
      <c r="BG1811" s="451"/>
      <c r="BH1811" s="454">
        <f>AV1811+BB1811</f>
        <v>0</v>
      </c>
      <c r="BI1811" s="455"/>
      <c r="BJ1811" s="446">
        <f>IF(BF1811=0,0,(BH1811/BF1811)*100)</f>
        <v>0</v>
      </c>
      <c r="BK1811" s="447"/>
      <c r="BL1811" s="406">
        <f>(AD1811*2)+(AJ1811*2)+(AP1811*3)+BB1811</f>
        <v>0</v>
      </c>
      <c r="BM1811" s="407"/>
      <c r="BN1811" s="408"/>
      <c r="BO1811" s="404" t="e">
        <f>(BL1811*BR$1775)+(N1811*BR$1776)+(X1811*BR$1777)+(R1811*BR$1778)+(V1811*BR$1779)+(Z1811*BR$1780)</f>
        <v>#REF!</v>
      </c>
      <c r="BP1811" s="404" t="e">
        <f>((AZ1811-BB1811)*BR$1782)+((AT1811-AV1811)*BR$1781)+(H1811*BR$1783)+(P1811*BR$1784)</f>
        <v>#REF!</v>
      </c>
      <c r="BQ1811" s="53"/>
      <c r="BR1811" s="53"/>
      <c r="BS1811" s="779"/>
    </row>
    <row r="1812" spans="1:71" ht="21.75" hidden="1" customHeight="1" x14ac:dyDescent="0.3">
      <c r="A1812" s="779"/>
      <c r="B1812" s="415"/>
      <c r="C1812" s="412" t="str">
        <f>IF(ROSTER!D$44="","",ROSTER!D$44)</f>
        <v/>
      </c>
      <c r="D1812" s="413"/>
      <c r="E1812" s="419"/>
      <c r="F1812" s="421"/>
      <c r="G1812" s="423"/>
      <c r="H1812" s="426"/>
      <c r="I1812" s="427"/>
      <c r="J1812" s="430"/>
      <c r="K1812" s="431"/>
      <c r="L1812" s="434"/>
      <c r="M1812" s="435"/>
      <c r="N1812" s="438" t="s">
        <v>14</v>
      </c>
      <c r="O1812" s="439"/>
      <c r="P1812" s="430"/>
      <c r="Q1812" s="431"/>
      <c r="R1812" s="434"/>
      <c r="S1812" s="441"/>
      <c r="T1812" s="434"/>
      <c r="U1812" s="427"/>
      <c r="V1812" s="441"/>
      <c r="W1812" s="427"/>
      <c r="X1812" s="430"/>
      <c r="Y1812" s="427"/>
      <c r="Z1812" s="430"/>
      <c r="AA1812" s="427"/>
      <c r="AB1812" s="430"/>
      <c r="AC1812" s="431"/>
      <c r="AD1812" s="434"/>
      <c r="AE1812" s="435"/>
      <c r="AF1812" s="444"/>
      <c r="AG1812" s="445"/>
      <c r="AH1812" s="430"/>
      <c r="AI1812" s="431"/>
      <c r="AJ1812" s="434"/>
      <c r="AK1812" s="435"/>
      <c r="AL1812" s="448"/>
      <c r="AM1812" s="449"/>
      <c r="AN1812" s="430"/>
      <c r="AO1812" s="431"/>
      <c r="AP1812" s="434"/>
      <c r="AQ1812" s="435"/>
      <c r="AR1812" s="448"/>
      <c r="AS1812" s="449"/>
      <c r="AT1812" s="452"/>
      <c r="AU1812" s="453"/>
      <c r="AV1812" s="456"/>
      <c r="AW1812" s="457"/>
      <c r="AX1812" s="448"/>
      <c r="AY1812" s="449"/>
      <c r="AZ1812" s="430"/>
      <c r="BA1812" s="431"/>
      <c r="BB1812" s="434"/>
      <c r="BC1812" s="435"/>
      <c r="BD1812" s="448"/>
      <c r="BE1812" s="449"/>
      <c r="BF1812" s="452"/>
      <c r="BG1812" s="453"/>
      <c r="BH1812" s="456"/>
      <c r="BI1812" s="457"/>
      <c r="BJ1812" s="448"/>
      <c r="BK1812" s="449"/>
      <c r="BL1812" s="409"/>
      <c r="BM1812" s="410"/>
      <c r="BN1812" s="411"/>
      <c r="BO1812" s="405"/>
      <c r="BP1812" s="405"/>
      <c r="BQ1812" s="53"/>
      <c r="BR1812" s="53"/>
      <c r="BS1812" s="779"/>
    </row>
    <row r="1813" spans="1:71" ht="21.75" hidden="1" customHeight="1" x14ac:dyDescent="0.3">
      <c r="A1813" s="779"/>
      <c r="B1813" s="414" t="str">
        <f>IF(ROSTER!B46="","",ROSTER!B46)</f>
        <v/>
      </c>
      <c r="C1813" s="416" t="str">
        <f>IF(ROSTER!C$46="","",ROSTER!C$46)</f>
        <v/>
      </c>
      <c r="D1813" s="417"/>
      <c r="E1813" s="418"/>
      <c r="F1813" s="420">
        <f>IF(E1813="y",1,IF(E1813="S",1,0))</f>
        <v>0</v>
      </c>
      <c r="G1813" s="422">
        <f>IF(E1813="S",1,0)</f>
        <v>0</v>
      </c>
      <c r="H1813" s="424"/>
      <c r="I1813" s="425"/>
      <c r="J1813" s="428"/>
      <c r="K1813" s="429"/>
      <c r="L1813" s="432"/>
      <c r="M1813" s="433"/>
      <c r="N1813" s="436">
        <f>L1813+J1813</f>
        <v>0</v>
      </c>
      <c r="O1813" s="437"/>
      <c r="P1813" s="428"/>
      <c r="Q1813" s="429"/>
      <c r="R1813" s="432"/>
      <c r="S1813" s="440"/>
      <c r="T1813" s="432"/>
      <c r="U1813" s="425"/>
      <c r="V1813" s="440"/>
      <c r="W1813" s="425"/>
      <c r="X1813" s="428"/>
      <c r="Y1813" s="425"/>
      <c r="Z1813" s="428"/>
      <c r="AA1813" s="425"/>
      <c r="AB1813" s="428"/>
      <c r="AC1813" s="429"/>
      <c r="AD1813" s="432"/>
      <c r="AE1813" s="433"/>
      <c r="AF1813" s="442">
        <f>IF(AB1813=0,0,(AD1813/AB1813)*100)</f>
        <v>0</v>
      </c>
      <c r="AG1813" s="443"/>
      <c r="AH1813" s="428"/>
      <c r="AI1813" s="429"/>
      <c r="AJ1813" s="432"/>
      <c r="AK1813" s="433"/>
      <c r="AL1813" s="446">
        <f>IF(AH1813=0,0,(AJ1813/AH1813)*100)</f>
        <v>0</v>
      </c>
      <c r="AM1813" s="447"/>
      <c r="AN1813" s="428"/>
      <c r="AO1813" s="429"/>
      <c r="AP1813" s="432"/>
      <c r="AQ1813" s="433"/>
      <c r="AR1813" s="446">
        <f>IF(AN1813=0,0,(AP1813/AN1813)*100)</f>
        <v>0</v>
      </c>
      <c r="AS1813" s="447"/>
      <c r="AT1813" s="450">
        <f>AB1813+AH1813+AN1813</f>
        <v>0</v>
      </c>
      <c r="AU1813" s="451"/>
      <c r="AV1813" s="454">
        <f>AD1813+AJ1813+AP1813</f>
        <v>0</v>
      </c>
      <c r="AW1813" s="455"/>
      <c r="AX1813" s="446">
        <f>IF(AT1813=0,0,(AV1813/AT1813)*100)</f>
        <v>0</v>
      </c>
      <c r="AY1813" s="447"/>
      <c r="AZ1813" s="428"/>
      <c r="BA1813" s="429"/>
      <c r="BB1813" s="432"/>
      <c r="BC1813" s="433"/>
      <c r="BD1813" s="446">
        <f>IF(AZ1813=0,0,(BB1813/AZ1813)*100)</f>
        <v>0</v>
      </c>
      <c r="BE1813" s="447"/>
      <c r="BF1813" s="450">
        <f>AT1813+AZ1813</f>
        <v>0</v>
      </c>
      <c r="BG1813" s="451"/>
      <c r="BH1813" s="454">
        <f>AV1813+BB1813</f>
        <v>0</v>
      </c>
      <c r="BI1813" s="455"/>
      <c r="BJ1813" s="446">
        <f>IF(BF1813=0,0,(BH1813/BF1813)*100)</f>
        <v>0</v>
      </c>
      <c r="BK1813" s="447"/>
      <c r="BL1813" s="406">
        <f>(AD1813*2)+(AJ1813*2)+(AP1813*3)+BB1813</f>
        <v>0</v>
      </c>
      <c r="BM1813" s="407"/>
      <c r="BN1813" s="408"/>
      <c r="BO1813" s="402" t="e">
        <f>(BL1813*BR$74)+(N1813*BR$75)+(X1813*BR$76)+(R1813*BR$77)+(V1813*BR$78)+(Z1813*BR$79)</f>
        <v>#REF!</v>
      </c>
      <c r="BP1813" s="404" t="e">
        <f>((AZ1813-BB1813)*BR$81)+((AT1813-AV1813)*BR$80)+(H1813*BR$82)+(P1813*BR$83)</f>
        <v>#REF!</v>
      </c>
      <c r="BQ1813" s="53"/>
      <c r="BR1813" s="53"/>
      <c r="BS1813" s="779"/>
    </row>
    <row r="1814" spans="1:71" ht="22.5" hidden="1" customHeight="1" x14ac:dyDescent="0.3">
      <c r="A1814" s="779"/>
      <c r="B1814" s="415"/>
      <c r="C1814" s="412" t="str">
        <f>IF(ROSTER!D$46="","",ROSTER!D$46)</f>
        <v/>
      </c>
      <c r="D1814" s="413"/>
      <c r="E1814" s="419"/>
      <c r="F1814" s="421"/>
      <c r="G1814" s="423"/>
      <c r="H1814" s="426"/>
      <c r="I1814" s="427"/>
      <c r="J1814" s="430"/>
      <c r="K1814" s="431"/>
      <c r="L1814" s="434"/>
      <c r="M1814" s="435"/>
      <c r="N1814" s="438" t="s">
        <v>14</v>
      </c>
      <c r="O1814" s="439"/>
      <c r="P1814" s="430"/>
      <c r="Q1814" s="431"/>
      <c r="R1814" s="434"/>
      <c r="S1814" s="441"/>
      <c r="T1814" s="434"/>
      <c r="U1814" s="427"/>
      <c r="V1814" s="441"/>
      <c r="W1814" s="427"/>
      <c r="X1814" s="430"/>
      <c r="Y1814" s="427"/>
      <c r="Z1814" s="430"/>
      <c r="AA1814" s="427"/>
      <c r="AB1814" s="430"/>
      <c r="AC1814" s="431"/>
      <c r="AD1814" s="434"/>
      <c r="AE1814" s="435"/>
      <c r="AF1814" s="444"/>
      <c r="AG1814" s="445"/>
      <c r="AH1814" s="430"/>
      <c r="AI1814" s="431"/>
      <c r="AJ1814" s="434"/>
      <c r="AK1814" s="435"/>
      <c r="AL1814" s="448"/>
      <c r="AM1814" s="449"/>
      <c r="AN1814" s="430"/>
      <c r="AO1814" s="431"/>
      <c r="AP1814" s="434"/>
      <c r="AQ1814" s="435"/>
      <c r="AR1814" s="448"/>
      <c r="AS1814" s="449"/>
      <c r="AT1814" s="452"/>
      <c r="AU1814" s="453"/>
      <c r="AV1814" s="456"/>
      <c r="AW1814" s="457"/>
      <c r="AX1814" s="448"/>
      <c r="AY1814" s="449"/>
      <c r="AZ1814" s="430"/>
      <c r="BA1814" s="431"/>
      <c r="BB1814" s="434"/>
      <c r="BC1814" s="435"/>
      <c r="BD1814" s="448"/>
      <c r="BE1814" s="449"/>
      <c r="BF1814" s="452"/>
      <c r="BG1814" s="453"/>
      <c r="BH1814" s="456"/>
      <c r="BI1814" s="457"/>
      <c r="BJ1814" s="448"/>
      <c r="BK1814" s="449"/>
      <c r="BL1814" s="409"/>
      <c r="BM1814" s="410"/>
      <c r="BN1814" s="411"/>
      <c r="BO1814" s="403"/>
      <c r="BP1814" s="405"/>
      <c r="BQ1814" s="53"/>
      <c r="BR1814" s="53"/>
      <c r="BS1814" s="779"/>
    </row>
    <row r="1815" spans="1:71" ht="21.75" hidden="1" customHeight="1" x14ac:dyDescent="0.3">
      <c r="A1815" s="779"/>
      <c r="B1815" s="414" t="str">
        <f>IF(ROSTER!B48="","",ROSTER!B48)</f>
        <v/>
      </c>
      <c r="C1815" s="416" t="str">
        <f>IF(ROSTER!C$48="","",ROSTER!C$48)</f>
        <v/>
      </c>
      <c r="D1815" s="417"/>
      <c r="E1815" s="418"/>
      <c r="F1815" s="420">
        <f t="shared" ref="F1815" si="1008">IF(E1815="y",1,IF(E1815="S",1,0))</f>
        <v>0</v>
      </c>
      <c r="G1815" s="422">
        <f t="shared" ref="G1815" si="1009">IF(E1815="S",1,0)</f>
        <v>0</v>
      </c>
      <c r="H1815" s="424"/>
      <c r="I1815" s="425"/>
      <c r="J1815" s="428"/>
      <c r="K1815" s="429"/>
      <c r="L1815" s="432"/>
      <c r="M1815" s="433"/>
      <c r="N1815" s="436">
        <f t="shared" ref="N1815" si="1010">L1815+J1815</f>
        <v>0</v>
      </c>
      <c r="O1815" s="437"/>
      <c r="P1815" s="428"/>
      <c r="Q1815" s="429"/>
      <c r="R1815" s="432"/>
      <c r="S1815" s="440"/>
      <c r="T1815" s="432"/>
      <c r="U1815" s="425"/>
      <c r="V1815" s="440"/>
      <c r="W1815" s="425"/>
      <c r="X1815" s="428"/>
      <c r="Y1815" s="425"/>
      <c r="Z1815" s="428"/>
      <c r="AA1815" s="425"/>
      <c r="AB1815" s="428"/>
      <c r="AC1815" s="429"/>
      <c r="AD1815" s="432"/>
      <c r="AE1815" s="433"/>
      <c r="AF1815" s="442"/>
      <c r="AG1815" s="443"/>
      <c r="AH1815" s="428"/>
      <c r="AI1815" s="429"/>
      <c r="AJ1815" s="432"/>
      <c r="AK1815" s="433"/>
      <c r="AL1815" s="446">
        <f t="shared" ref="AL1815" si="1011">IF(AH1815=0,0,(AJ1815/AH1815)*100)</f>
        <v>0</v>
      </c>
      <c r="AM1815" s="447"/>
      <c r="AN1815" s="428"/>
      <c r="AO1815" s="429"/>
      <c r="AP1815" s="432"/>
      <c r="AQ1815" s="433"/>
      <c r="AR1815" s="446">
        <f t="shared" ref="AR1815" si="1012">IF(AN1815=0,0,(AP1815/AN1815)*100)</f>
        <v>0</v>
      </c>
      <c r="AS1815" s="447"/>
      <c r="AT1815" s="450">
        <f t="shared" ref="AT1815" si="1013">AB1815+AH1815+AN1815</f>
        <v>0</v>
      </c>
      <c r="AU1815" s="451"/>
      <c r="AV1815" s="454">
        <f t="shared" ref="AV1815" si="1014">AD1815+AJ1815+AP1815</f>
        <v>0</v>
      </c>
      <c r="AW1815" s="455"/>
      <c r="AX1815" s="446">
        <f t="shared" ref="AX1815" si="1015">IF(AT1815=0,0,(AV1815/AT1815)*100)</f>
        <v>0</v>
      </c>
      <c r="AY1815" s="447"/>
      <c r="AZ1815" s="428"/>
      <c r="BA1815" s="429"/>
      <c r="BB1815" s="432"/>
      <c r="BC1815" s="433"/>
      <c r="BD1815" s="446">
        <f t="shared" ref="BD1815" si="1016">IF(AZ1815=0,0,(BB1815/AZ1815)*100)</f>
        <v>0</v>
      </c>
      <c r="BE1815" s="447"/>
      <c r="BF1815" s="450">
        <f t="shared" ref="BF1815" si="1017">AT1815+AZ1815</f>
        <v>0</v>
      </c>
      <c r="BG1815" s="451"/>
      <c r="BH1815" s="454">
        <f t="shared" ref="BH1815" si="1018">AV1815+BB1815</f>
        <v>0</v>
      </c>
      <c r="BI1815" s="455"/>
      <c r="BJ1815" s="446">
        <f t="shared" ref="BJ1815" si="1019">IF(BF1815=0,0,(BH1815/BF1815)*100)</f>
        <v>0</v>
      </c>
      <c r="BK1815" s="447"/>
      <c r="BL1815" s="406">
        <f t="shared" ref="BL1815" si="1020">(AD1815*2)+(AJ1815*2)+(AP1815*3)+BB1815</f>
        <v>0</v>
      </c>
      <c r="BM1815" s="407"/>
      <c r="BN1815" s="408"/>
      <c r="BO1815" s="402" t="e">
        <f>(BL1815*BR$74)+(N1815*BR$75)+(X1815*BR$76)+(R1815*BR$77)+(V1815*BR$78)+(Z1815*BR$79)</f>
        <v>#REF!</v>
      </c>
      <c r="BP1815" s="404" t="e">
        <f>((AZ1815-BB1815)*BR$81)+((AT1815-AV1815)*BR$80)+(H1815*BR$82)+(P1815*BR$83)</f>
        <v>#REF!</v>
      </c>
      <c r="BQ1815" s="53"/>
      <c r="BR1815" s="53"/>
      <c r="BS1815" s="779"/>
    </row>
    <row r="1816" spans="1:71" ht="22.5" hidden="1" customHeight="1" x14ac:dyDescent="0.3">
      <c r="A1816" s="779"/>
      <c r="B1816" s="415"/>
      <c r="C1816" s="412" t="str">
        <f>IF(ROSTER!D$48="","",ROSTER!D$48)</f>
        <v/>
      </c>
      <c r="D1816" s="413"/>
      <c r="E1816" s="419"/>
      <c r="F1816" s="421"/>
      <c r="G1816" s="423"/>
      <c r="H1816" s="426"/>
      <c r="I1816" s="427"/>
      <c r="J1816" s="430"/>
      <c r="K1816" s="431"/>
      <c r="L1816" s="434"/>
      <c r="M1816" s="435"/>
      <c r="N1816" s="438" t="s">
        <v>14</v>
      </c>
      <c r="O1816" s="439"/>
      <c r="P1816" s="430"/>
      <c r="Q1816" s="431"/>
      <c r="R1816" s="434"/>
      <c r="S1816" s="441"/>
      <c r="T1816" s="434"/>
      <c r="U1816" s="427"/>
      <c r="V1816" s="441"/>
      <c r="W1816" s="427"/>
      <c r="X1816" s="430"/>
      <c r="Y1816" s="427"/>
      <c r="Z1816" s="430"/>
      <c r="AA1816" s="427"/>
      <c r="AB1816" s="430"/>
      <c r="AC1816" s="431"/>
      <c r="AD1816" s="434"/>
      <c r="AE1816" s="435"/>
      <c r="AF1816" s="444"/>
      <c r="AG1816" s="445"/>
      <c r="AH1816" s="430"/>
      <c r="AI1816" s="431"/>
      <c r="AJ1816" s="434"/>
      <c r="AK1816" s="435"/>
      <c r="AL1816" s="448"/>
      <c r="AM1816" s="449"/>
      <c r="AN1816" s="430"/>
      <c r="AO1816" s="431"/>
      <c r="AP1816" s="434"/>
      <c r="AQ1816" s="435"/>
      <c r="AR1816" s="448"/>
      <c r="AS1816" s="449"/>
      <c r="AT1816" s="452"/>
      <c r="AU1816" s="453"/>
      <c r="AV1816" s="456"/>
      <c r="AW1816" s="457"/>
      <c r="AX1816" s="448"/>
      <c r="AY1816" s="449"/>
      <c r="AZ1816" s="430"/>
      <c r="BA1816" s="431"/>
      <c r="BB1816" s="434"/>
      <c r="BC1816" s="435"/>
      <c r="BD1816" s="448"/>
      <c r="BE1816" s="449"/>
      <c r="BF1816" s="452"/>
      <c r="BG1816" s="453"/>
      <c r="BH1816" s="456"/>
      <c r="BI1816" s="457"/>
      <c r="BJ1816" s="448"/>
      <c r="BK1816" s="449"/>
      <c r="BL1816" s="409"/>
      <c r="BM1816" s="410"/>
      <c r="BN1816" s="411"/>
      <c r="BO1816" s="403"/>
      <c r="BP1816" s="405"/>
      <c r="BQ1816" s="53"/>
      <c r="BR1816" s="53"/>
      <c r="BS1816" s="779"/>
    </row>
    <row r="1817" spans="1:71" ht="21.75" hidden="1" customHeight="1" x14ac:dyDescent="0.3">
      <c r="A1817" s="779"/>
      <c r="B1817" s="414" t="str">
        <f>IF(ROSTER!B50="","",ROSTER!B50)</f>
        <v/>
      </c>
      <c r="C1817" s="416" t="str">
        <f>IF(ROSTER!C$50="","",ROSTER!C$50)</f>
        <v/>
      </c>
      <c r="D1817" s="417"/>
      <c r="E1817" s="418"/>
      <c r="F1817" s="420">
        <f t="shared" ref="F1817" si="1021">IF(E1817="y",1,IF(E1817="S",1,0))</f>
        <v>0</v>
      </c>
      <c r="G1817" s="422">
        <f t="shared" ref="G1817" si="1022">IF(E1817="S",1,0)</f>
        <v>0</v>
      </c>
      <c r="H1817" s="424"/>
      <c r="I1817" s="425"/>
      <c r="J1817" s="428"/>
      <c r="K1817" s="429"/>
      <c r="L1817" s="432"/>
      <c r="M1817" s="433"/>
      <c r="N1817" s="436">
        <f t="shared" ref="N1817" si="1023">L1817+J1817</f>
        <v>0</v>
      </c>
      <c r="O1817" s="437"/>
      <c r="P1817" s="428"/>
      <c r="Q1817" s="429"/>
      <c r="R1817" s="432"/>
      <c r="S1817" s="440"/>
      <c r="T1817" s="432"/>
      <c r="U1817" s="425"/>
      <c r="V1817" s="440"/>
      <c r="W1817" s="425"/>
      <c r="X1817" s="428"/>
      <c r="Y1817" s="425"/>
      <c r="Z1817" s="428"/>
      <c r="AA1817" s="425"/>
      <c r="AB1817" s="428"/>
      <c r="AC1817" s="429"/>
      <c r="AD1817" s="432"/>
      <c r="AE1817" s="433"/>
      <c r="AF1817" s="442"/>
      <c r="AG1817" s="443"/>
      <c r="AH1817" s="428"/>
      <c r="AI1817" s="429"/>
      <c r="AJ1817" s="432"/>
      <c r="AK1817" s="433"/>
      <c r="AL1817" s="446">
        <f t="shared" ref="AL1817" si="1024">IF(AH1817=0,0,(AJ1817/AH1817)*100)</f>
        <v>0</v>
      </c>
      <c r="AM1817" s="447"/>
      <c r="AN1817" s="428"/>
      <c r="AO1817" s="429"/>
      <c r="AP1817" s="432"/>
      <c r="AQ1817" s="433"/>
      <c r="AR1817" s="446">
        <f t="shared" ref="AR1817" si="1025">IF(AN1817=0,0,(AP1817/AN1817)*100)</f>
        <v>0</v>
      </c>
      <c r="AS1817" s="447"/>
      <c r="AT1817" s="450">
        <f t="shared" ref="AT1817" si="1026">AB1817+AH1817+AN1817</f>
        <v>0</v>
      </c>
      <c r="AU1817" s="451"/>
      <c r="AV1817" s="454">
        <f t="shared" ref="AV1817" si="1027">AD1817+AJ1817+AP1817</f>
        <v>0</v>
      </c>
      <c r="AW1817" s="455"/>
      <c r="AX1817" s="446">
        <f t="shared" ref="AX1817" si="1028">IF(AT1817=0,0,(AV1817/AT1817)*100)</f>
        <v>0</v>
      </c>
      <c r="AY1817" s="447"/>
      <c r="AZ1817" s="428"/>
      <c r="BA1817" s="429"/>
      <c r="BB1817" s="432"/>
      <c r="BC1817" s="433"/>
      <c r="BD1817" s="446">
        <f t="shared" ref="BD1817" si="1029">IF(AZ1817=0,0,(BB1817/AZ1817)*100)</f>
        <v>0</v>
      </c>
      <c r="BE1817" s="447"/>
      <c r="BF1817" s="450">
        <f t="shared" ref="BF1817" si="1030">AT1817+AZ1817</f>
        <v>0</v>
      </c>
      <c r="BG1817" s="451"/>
      <c r="BH1817" s="454">
        <f t="shared" ref="BH1817" si="1031">AV1817+BB1817</f>
        <v>0</v>
      </c>
      <c r="BI1817" s="455"/>
      <c r="BJ1817" s="446">
        <f t="shared" ref="BJ1817" si="1032">IF(BF1817=0,0,(BH1817/BF1817)*100)</f>
        <v>0</v>
      </c>
      <c r="BK1817" s="447"/>
      <c r="BL1817" s="406">
        <f t="shared" ref="BL1817" si="1033">(AD1817*2)+(AJ1817*2)+(AP1817*3)+BB1817</f>
        <v>0</v>
      </c>
      <c r="BM1817" s="407"/>
      <c r="BN1817" s="408"/>
      <c r="BO1817" s="402" t="e">
        <f>(BL1817*BR$74)+(N1817*BR$75)+(X1817*BR$76)+(R1817*BR$77)+(V1817*BR$78)+(Z1817*BR$79)</f>
        <v>#REF!</v>
      </c>
      <c r="BP1817" s="404" t="e">
        <f>((AZ1817-BB1817)*BR$81)+((AT1817-AV1817)*BR$80)+(H1817*BR$82)+(P1817*BR$83)</f>
        <v>#REF!</v>
      </c>
      <c r="BQ1817" s="53"/>
      <c r="BR1817" s="53"/>
      <c r="BS1817" s="779"/>
    </row>
    <row r="1818" spans="1:71" ht="22.5" hidden="1" customHeight="1" thickBot="1" x14ac:dyDescent="0.3">
      <c r="A1818" s="779"/>
      <c r="B1818" s="415"/>
      <c r="C1818" s="412" t="str">
        <f>IF(ROSTER!D$50="","",ROSTER!D$50)</f>
        <v/>
      </c>
      <c r="D1818" s="413"/>
      <c r="E1818" s="419"/>
      <c r="F1818" s="421"/>
      <c r="G1818" s="423"/>
      <c r="H1818" s="426"/>
      <c r="I1818" s="427"/>
      <c r="J1818" s="430"/>
      <c r="K1818" s="431"/>
      <c r="L1818" s="434"/>
      <c r="M1818" s="435"/>
      <c r="N1818" s="438" t="s">
        <v>14</v>
      </c>
      <c r="O1818" s="439"/>
      <c r="P1818" s="430"/>
      <c r="Q1818" s="431"/>
      <c r="R1818" s="434"/>
      <c r="S1818" s="441"/>
      <c r="T1818" s="434"/>
      <c r="U1818" s="427"/>
      <c r="V1818" s="441"/>
      <c r="W1818" s="427"/>
      <c r="X1818" s="430"/>
      <c r="Y1818" s="427"/>
      <c r="Z1818" s="430"/>
      <c r="AA1818" s="427"/>
      <c r="AB1818" s="430"/>
      <c r="AC1818" s="431"/>
      <c r="AD1818" s="434"/>
      <c r="AE1818" s="435"/>
      <c r="AF1818" s="444"/>
      <c r="AG1818" s="445"/>
      <c r="AH1818" s="430"/>
      <c r="AI1818" s="431"/>
      <c r="AJ1818" s="434"/>
      <c r="AK1818" s="435"/>
      <c r="AL1818" s="448"/>
      <c r="AM1818" s="449"/>
      <c r="AN1818" s="430"/>
      <c r="AO1818" s="431"/>
      <c r="AP1818" s="434"/>
      <c r="AQ1818" s="435"/>
      <c r="AR1818" s="448"/>
      <c r="AS1818" s="449"/>
      <c r="AT1818" s="452"/>
      <c r="AU1818" s="453"/>
      <c r="AV1818" s="456"/>
      <c r="AW1818" s="457"/>
      <c r="AX1818" s="448"/>
      <c r="AY1818" s="449"/>
      <c r="AZ1818" s="430"/>
      <c r="BA1818" s="431"/>
      <c r="BB1818" s="434"/>
      <c r="BC1818" s="435"/>
      <c r="BD1818" s="448"/>
      <c r="BE1818" s="449"/>
      <c r="BF1818" s="452"/>
      <c r="BG1818" s="453"/>
      <c r="BH1818" s="456"/>
      <c r="BI1818" s="457"/>
      <c r="BJ1818" s="448"/>
      <c r="BK1818" s="449"/>
      <c r="BL1818" s="409"/>
      <c r="BM1818" s="410"/>
      <c r="BN1818" s="411"/>
      <c r="BO1818" s="403"/>
      <c r="BP1818" s="405"/>
      <c r="BQ1818" s="53"/>
      <c r="BR1818" s="53"/>
      <c r="BS1818" s="779"/>
    </row>
    <row r="1819" spans="1:71" s="224" customFormat="1" ht="33.6" customHeight="1" x14ac:dyDescent="0.5">
      <c r="A1819" s="789"/>
      <c r="B1819" s="376"/>
      <c r="C1819" s="377"/>
      <c r="D1819" s="377" t="s">
        <v>10</v>
      </c>
      <c r="E1819" s="380"/>
      <c r="F1819" s="223"/>
      <c r="G1819" s="223"/>
      <c r="H1819" s="382">
        <f>SUM(H1775:I1818)</f>
        <v>0</v>
      </c>
      <c r="I1819" s="383"/>
      <c r="J1819" s="382">
        <f>SUM(J1775:K1818)</f>
        <v>0</v>
      </c>
      <c r="K1819" s="383"/>
      <c r="L1819" s="386">
        <f>SUM(L1775:M1818)</f>
        <v>0</v>
      </c>
      <c r="M1819" s="387"/>
      <c r="N1819" s="358">
        <f>L1819+J1819</f>
        <v>0</v>
      </c>
      <c r="O1819" s="359"/>
      <c r="P1819" s="386">
        <f>SUM(P1775:Q1818)</f>
        <v>0</v>
      </c>
      <c r="Q1819" s="383"/>
      <c r="R1819" s="386">
        <f t="shared" ref="R1819" si="1034">SUM(R1775:S1818)</f>
        <v>0</v>
      </c>
      <c r="S1819" s="387"/>
      <c r="T1819" s="386">
        <f t="shared" ref="T1819" si="1035">SUM(T1775:U1818)</f>
        <v>0</v>
      </c>
      <c r="U1819" s="359"/>
      <c r="V1819" s="387">
        <f t="shared" ref="V1819" si="1036">SUM(V1775:W1818)</f>
        <v>0</v>
      </c>
      <c r="W1819" s="387"/>
      <c r="X1819" s="382">
        <f t="shared" ref="X1819" si="1037">SUM(X1775:Y1818)</f>
        <v>0</v>
      </c>
      <c r="Y1819" s="359"/>
      <c r="Z1819" s="382">
        <f t="shared" ref="Z1819" si="1038">SUM(Z1775:AA1818)</f>
        <v>0</v>
      </c>
      <c r="AA1819" s="359"/>
      <c r="AB1819" s="387">
        <f t="shared" ref="AB1819" si="1039">SUM(AB1775:AC1818)</f>
        <v>0</v>
      </c>
      <c r="AC1819" s="383"/>
      <c r="AD1819" s="386">
        <f t="shared" ref="AD1819" si="1040">SUM(AD1775:AE1818)</f>
        <v>0</v>
      </c>
      <c r="AE1819" s="387"/>
      <c r="AF1819" s="358">
        <f t="shared" ref="AF1819" si="1041">SUM(AF1775:AG1818)</f>
        <v>0</v>
      </c>
      <c r="AG1819" s="359"/>
      <c r="AH1819" s="386">
        <f t="shared" ref="AH1819" si="1042">SUM(AH1775:AI1818)</f>
        <v>0</v>
      </c>
      <c r="AI1819" s="383"/>
      <c r="AJ1819" s="386">
        <f t="shared" ref="AJ1819" si="1043">SUM(AJ1775:AK1818)</f>
        <v>0</v>
      </c>
      <c r="AK1819" s="387"/>
      <c r="AL1819" s="358">
        <f>IF(AH1819=0,0,(AJ1819/AH1819)*100)</f>
        <v>0</v>
      </c>
      <c r="AM1819" s="359"/>
      <c r="AN1819" s="386">
        <f>SUM(AN1775:AO1818)</f>
        <v>0</v>
      </c>
      <c r="AO1819" s="383"/>
      <c r="AP1819" s="386">
        <f>SUM(AP1775:AQ1818)</f>
        <v>0</v>
      </c>
      <c r="AQ1819" s="387"/>
      <c r="AR1819" s="358">
        <f>IF(AN1819=0,0,(AP1819/AN1819)*100)</f>
        <v>0</v>
      </c>
      <c r="AS1819" s="359"/>
      <c r="AT1819" s="382">
        <f>AB1819+AH1819+AN1819</f>
        <v>0</v>
      </c>
      <c r="AU1819" s="383"/>
      <c r="AV1819" s="386">
        <f>AD1819+AJ1819+AP1819</f>
        <v>0</v>
      </c>
      <c r="AW1819" s="392"/>
      <c r="AX1819" s="358">
        <f>IF(AT1819=0,0,(AV1819/AT1819)*100)</f>
        <v>0</v>
      </c>
      <c r="AY1819" s="359"/>
      <c r="AZ1819" s="386">
        <f>SUM(AZ1775:BA1818)</f>
        <v>0</v>
      </c>
      <c r="BA1819" s="383"/>
      <c r="BB1819" s="386">
        <f>SUM(BB1775:BC1818)</f>
        <v>0</v>
      </c>
      <c r="BC1819" s="387"/>
      <c r="BD1819" s="358">
        <f>IF(AZ1819=0,0,(BB1819/AZ1819)*100)</f>
        <v>0</v>
      </c>
      <c r="BE1819" s="359"/>
      <c r="BF1819" s="382">
        <f>AT1819+AZ1819</f>
        <v>0</v>
      </c>
      <c r="BG1819" s="383"/>
      <c r="BH1819" s="386">
        <f>AV1819+BB1819</f>
        <v>0</v>
      </c>
      <c r="BI1819" s="392"/>
      <c r="BJ1819" s="358">
        <f>IF(BF1819=0,0,(BH1819/BF1819)*100)</f>
        <v>0</v>
      </c>
      <c r="BK1819" s="394"/>
      <c r="BL1819" s="396">
        <f>SUM(BL1775:BN1818)</f>
        <v>0</v>
      </c>
      <c r="BM1819" s="397"/>
      <c r="BN1819" s="398"/>
      <c r="BO1819" s="402" t="e">
        <f>(BL1819*BR$74)+(N1819*BR$75)+(X1819*BR$76)+(R1819*BR$77)+(V1819*BR$78)+(Z1819*BR$79)</f>
        <v>#REF!</v>
      </c>
      <c r="BP1819" s="404" t="e">
        <f>((AZ1819-BB1819)*BR$81)+((AT1819-AV1819)*BR$80)+(H1819*BR$82)+(P1819*BR$83)</f>
        <v>#REF!</v>
      </c>
      <c r="BQ1819" s="222"/>
      <c r="BR1819" s="222"/>
      <c r="BS1819" s="789"/>
    </row>
    <row r="1820" spans="1:71" s="224" customFormat="1" ht="33.950000000000003" customHeight="1" thickBot="1" x14ac:dyDescent="0.55000000000000004">
      <c r="A1820" s="789"/>
      <c r="B1820" s="378"/>
      <c r="C1820" s="379"/>
      <c r="D1820" s="379"/>
      <c r="E1820" s="381"/>
      <c r="F1820" s="225"/>
      <c r="G1820" s="225"/>
      <c r="H1820" s="384"/>
      <c r="I1820" s="385"/>
      <c r="J1820" s="384"/>
      <c r="K1820" s="385"/>
      <c r="L1820" s="388"/>
      <c r="M1820" s="389"/>
      <c r="N1820" s="390" t="s">
        <v>14</v>
      </c>
      <c r="O1820" s="391"/>
      <c r="P1820" s="388"/>
      <c r="Q1820" s="385"/>
      <c r="R1820" s="388"/>
      <c r="S1820" s="389"/>
      <c r="T1820" s="388"/>
      <c r="U1820" s="391"/>
      <c r="V1820" s="389"/>
      <c r="W1820" s="389"/>
      <c r="X1820" s="384"/>
      <c r="Y1820" s="391"/>
      <c r="Z1820" s="384"/>
      <c r="AA1820" s="391"/>
      <c r="AB1820" s="389"/>
      <c r="AC1820" s="385"/>
      <c r="AD1820" s="388"/>
      <c r="AE1820" s="389"/>
      <c r="AF1820" s="390"/>
      <c r="AG1820" s="391"/>
      <c r="AH1820" s="388"/>
      <c r="AI1820" s="385"/>
      <c r="AJ1820" s="388"/>
      <c r="AK1820" s="389"/>
      <c r="AL1820" s="390"/>
      <c r="AM1820" s="391"/>
      <c r="AN1820" s="388"/>
      <c r="AO1820" s="385"/>
      <c r="AP1820" s="388"/>
      <c r="AQ1820" s="389"/>
      <c r="AR1820" s="390"/>
      <c r="AS1820" s="391"/>
      <c r="AT1820" s="384"/>
      <c r="AU1820" s="385"/>
      <c r="AV1820" s="388"/>
      <c r="AW1820" s="393"/>
      <c r="AX1820" s="390"/>
      <c r="AY1820" s="391"/>
      <c r="AZ1820" s="388"/>
      <c r="BA1820" s="385"/>
      <c r="BB1820" s="388"/>
      <c r="BC1820" s="389"/>
      <c r="BD1820" s="390"/>
      <c r="BE1820" s="391"/>
      <c r="BF1820" s="384"/>
      <c r="BG1820" s="385"/>
      <c r="BH1820" s="388"/>
      <c r="BI1820" s="393"/>
      <c r="BJ1820" s="390"/>
      <c r="BK1820" s="395"/>
      <c r="BL1820" s="399"/>
      <c r="BM1820" s="400"/>
      <c r="BN1820" s="401"/>
      <c r="BO1820" s="403"/>
      <c r="BP1820" s="405"/>
      <c r="BQ1820" s="222"/>
      <c r="BR1820" s="222"/>
      <c r="BS1820" s="789"/>
    </row>
    <row r="1821" spans="1:71" s="230" customFormat="1" ht="48.2" customHeight="1" thickBot="1" x14ac:dyDescent="0.55000000000000004">
      <c r="A1821" s="790"/>
      <c r="B1821" s="342"/>
      <c r="C1821" s="343"/>
      <c r="D1821" s="343" t="s">
        <v>13</v>
      </c>
      <c r="E1821" s="344"/>
      <c r="F1821" s="227"/>
      <c r="G1821" s="223"/>
      <c r="H1821" s="345"/>
      <c r="I1821" s="346"/>
      <c r="J1821" s="347"/>
      <c r="K1821" s="348"/>
      <c r="L1821" s="349"/>
      <c r="M1821" s="350"/>
      <c r="N1821" s="351">
        <f>J1821+L1821</f>
        <v>0</v>
      </c>
      <c r="O1821" s="352"/>
      <c r="P1821" s="347"/>
      <c r="Q1821" s="348"/>
      <c r="R1821" s="349"/>
      <c r="S1821" s="348"/>
      <c r="T1821" s="353"/>
      <c r="U1821" s="354"/>
      <c r="V1821" s="347"/>
      <c r="W1821" s="355"/>
      <c r="X1821" s="345"/>
      <c r="Y1821" s="346"/>
      <c r="Z1821" s="347"/>
      <c r="AA1821" s="355"/>
      <c r="AB1821" s="347"/>
      <c r="AC1821" s="348"/>
      <c r="AD1821" s="349"/>
      <c r="AE1821" s="350"/>
      <c r="AF1821" s="356">
        <f>IF(AB1821=0,0,(AD1821/AB1821)*100)</f>
        <v>0</v>
      </c>
      <c r="AG1821" s="357"/>
      <c r="AH1821" s="347"/>
      <c r="AI1821" s="348"/>
      <c r="AJ1821" s="349"/>
      <c r="AK1821" s="350"/>
      <c r="AL1821" s="358">
        <f>IF(AH1821=0,0,(AJ1821/AH1821)*100)</f>
        <v>0</v>
      </c>
      <c r="AM1821" s="359"/>
      <c r="AN1821" s="347"/>
      <c r="AO1821" s="348"/>
      <c r="AP1821" s="349"/>
      <c r="AQ1821" s="350"/>
      <c r="AR1821" s="358">
        <f>IF(AN1821=0,0,(AP1821/AN1821)*100)</f>
        <v>0</v>
      </c>
      <c r="AS1821" s="359"/>
      <c r="AT1821" s="360">
        <f>AB1821+AH1821+AN1821</f>
        <v>0</v>
      </c>
      <c r="AU1821" s="361"/>
      <c r="AV1821" s="362">
        <f>AD1821+AJ1821+AP1821</f>
        <v>0</v>
      </c>
      <c r="AW1821" s="363"/>
      <c r="AX1821" s="358">
        <f>IF(AT1821=0,0,(AV1821/AT1821)*100)</f>
        <v>0</v>
      </c>
      <c r="AY1821" s="359"/>
      <c r="AZ1821" s="347"/>
      <c r="BA1821" s="348"/>
      <c r="BB1821" s="349"/>
      <c r="BC1821" s="350"/>
      <c r="BD1821" s="358">
        <f>IF(AZ1821=0,0,(BB1821/AZ1821)*100)</f>
        <v>0</v>
      </c>
      <c r="BE1821" s="359"/>
      <c r="BF1821" s="360">
        <f>AT1821+AZ1821</f>
        <v>0</v>
      </c>
      <c r="BG1821" s="361"/>
      <c r="BH1821" s="362">
        <f>AV1821+BB1821</f>
        <v>0</v>
      </c>
      <c r="BI1821" s="363"/>
      <c r="BJ1821" s="358">
        <f>IF(BF1821=0,0,(BH1821/BF1821)*100)</f>
        <v>0</v>
      </c>
      <c r="BK1821" s="359"/>
      <c r="BL1821" s="364"/>
      <c r="BM1821" s="365"/>
      <c r="BN1821" s="366"/>
      <c r="BO1821" s="228"/>
      <c r="BP1821" s="229"/>
      <c r="BQ1821" s="226"/>
      <c r="BR1821" s="226"/>
      <c r="BS1821" s="790"/>
    </row>
    <row r="1822" spans="1:71" s="230" customFormat="1" ht="48.95" customHeight="1" thickBot="1" x14ac:dyDescent="0.55000000000000004">
      <c r="A1822" s="790"/>
      <c r="B1822" s="231"/>
      <c r="C1822" s="268"/>
      <c r="D1822" s="367" t="s">
        <v>87</v>
      </c>
      <c r="E1822" s="368"/>
      <c r="F1822" s="233"/>
      <c r="G1822" s="233"/>
      <c r="H1822" s="268"/>
      <c r="I1822" s="268"/>
      <c r="J1822" s="369">
        <f>IF((J1819+L1821)=0,0,J1819/(J1819+L1821)*100)</f>
        <v>0</v>
      </c>
      <c r="K1822" s="370"/>
      <c r="L1822" s="369">
        <f>IF((L1819+J1821)=0,0,L1819/(L1819+J1821)*100)</f>
        <v>0</v>
      </c>
      <c r="M1822" s="370"/>
      <c r="N1822" s="369">
        <f>IF((N1819+N1821)=0,0,N1819/(N1819+N1821)*100)</f>
        <v>0</v>
      </c>
      <c r="O1822" s="371"/>
      <c r="P1822" s="372"/>
      <c r="Q1822" s="373"/>
      <c r="R1822" s="373"/>
      <c r="S1822" s="373"/>
      <c r="T1822" s="374"/>
      <c r="U1822" s="374"/>
      <c r="V1822" s="373"/>
      <c r="W1822" s="373"/>
      <c r="X1822" s="373"/>
      <c r="Y1822" s="373"/>
      <c r="Z1822" s="373"/>
      <c r="AA1822" s="373"/>
      <c r="AB1822" s="373"/>
      <c r="AC1822" s="373"/>
      <c r="AD1822" s="373"/>
      <c r="AE1822" s="373"/>
      <c r="AF1822" s="373"/>
      <c r="AG1822" s="373"/>
      <c r="AH1822" s="373"/>
      <c r="AI1822" s="373"/>
      <c r="AJ1822" s="373"/>
      <c r="AK1822" s="373"/>
      <c r="AL1822" s="373"/>
      <c r="AM1822" s="373"/>
      <c r="AN1822" s="373"/>
      <c r="AO1822" s="373"/>
      <c r="AP1822" s="373"/>
      <c r="AQ1822" s="373"/>
      <c r="AR1822" s="373"/>
      <c r="AS1822" s="373"/>
      <c r="AT1822" s="373"/>
      <c r="AU1822" s="373"/>
      <c r="AV1822" s="373"/>
      <c r="AW1822" s="373"/>
      <c r="AX1822" s="373"/>
      <c r="AY1822" s="373"/>
      <c r="AZ1822" s="373"/>
      <c r="BA1822" s="373"/>
      <c r="BB1822" s="373"/>
      <c r="BC1822" s="373"/>
      <c r="BD1822" s="373"/>
      <c r="BE1822" s="373"/>
      <c r="BF1822" s="373"/>
      <c r="BG1822" s="373"/>
      <c r="BH1822" s="373"/>
      <c r="BI1822" s="373"/>
      <c r="BJ1822" s="373"/>
      <c r="BK1822" s="373"/>
      <c r="BL1822" s="373"/>
      <c r="BM1822" s="373"/>
      <c r="BN1822" s="375"/>
      <c r="BO1822" s="234"/>
      <c r="BP1822" s="234"/>
      <c r="BQ1822" s="226"/>
      <c r="BR1822" s="226"/>
      <c r="BS1822" s="790"/>
    </row>
    <row r="1823" spans="1:71" ht="15.75" customHeight="1" thickTop="1" thickBot="1" x14ac:dyDescent="0.45">
      <c r="A1823" s="779"/>
      <c r="B1823" s="160"/>
      <c r="C1823" s="161"/>
      <c r="D1823" s="161"/>
      <c r="E1823" s="161"/>
      <c r="F1823" s="69"/>
      <c r="G1823" s="69"/>
      <c r="H1823" s="161"/>
      <c r="I1823" s="161"/>
      <c r="J1823" s="161"/>
      <c r="K1823" s="161"/>
      <c r="L1823" s="161"/>
      <c r="M1823" s="161"/>
      <c r="N1823" s="161"/>
      <c r="O1823" s="161"/>
      <c r="P1823" s="161"/>
      <c r="Q1823" s="161"/>
      <c r="R1823" s="161"/>
      <c r="S1823" s="161"/>
      <c r="T1823" s="161"/>
      <c r="U1823" s="161"/>
      <c r="V1823" s="161"/>
      <c r="W1823" s="161"/>
      <c r="X1823" s="161"/>
      <c r="Y1823" s="161"/>
      <c r="Z1823" s="161"/>
      <c r="AA1823" s="161"/>
      <c r="AB1823" s="161"/>
      <c r="AC1823" s="161"/>
      <c r="AD1823" s="161"/>
      <c r="AE1823" s="161"/>
      <c r="AF1823" s="166"/>
      <c r="AG1823" s="166"/>
      <c r="AH1823" s="161"/>
      <c r="AI1823" s="161"/>
      <c r="AJ1823" s="161"/>
      <c r="AK1823" s="161"/>
      <c r="AL1823" s="161"/>
      <c r="AM1823" s="161"/>
      <c r="AN1823" s="161"/>
      <c r="AO1823" s="161"/>
      <c r="AP1823" s="161"/>
      <c r="AQ1823" s="161"/>
      <c r="AR1823" s="161"/>
      <c r="AS1823" s="161"/>
      <c r="AT1823" s="161"/>
      <c r="AU1823" s="161"/>
      <c r="AV1823" s="161"/>
      <c r="AW1823" s="161"/>
      <c r="AX1823" s="161"/>
      <c r="AY1823" s="161"/>
      <c r="AZ1823" s="161"/>
      <c r="BA1823" s="161"/>
      <c r="BB1823" s="161"/>
      <c r="BC1823" s="161"/>
      <c r="BD1823" s="161"/>
      <c r="BE1823" s="161"/>
      <c r="BF1823" s="161"/>
      <c r="BG1823" s="161"/>
      <c r="BH1823" s="161"/>
      <c r="BI1823" s="161"/>
      <c r="BJ1823" s="161"/>
      <c r="BK1823" s="161"/>
      <c r="BL1823" s="161"/>
      <c r="BM1823" s="161"/>
      <c r="BN1823" s="167"/>
      <c r="BO1823" s="70"/>
      <c r="BP1823" s="70"/>
      <c r="BQ1823" s="53"/>
      <c r="BR1823" s="53"/>
      <c r="BS1823" s="779"/>
    </row>
    <row r="1824" spans="1:71" s="68" customFormat="1" ht="80.25" customHeight="1" thickTop="1" thickBot="1" x14ac:dyDescent="0.5">
      <c r="A1824" s="791"/>
      <c r="B1824" s="325" t="s">
        <v>55</v>
      </c>
      <c r="C1824" s="326"/>
      <c r="D1824" s="327" t="s">
        <v>47</v>
      </c>
      <c r="E1824" s="327"/>
      <c r="F1824" s="71"/>
      <c r="G1824" s="71"/>
      <c r="H1824" s="328"/>
      <c r="I1824" s="329"/>
      <c r="J1824" s="330"/>
      <c r="K1824" s="235"/>
      <c r="L1824" s="328"/>
      <c r="M1824" s="329"/>
      <c r="N1824" s="330"/>
      <c r="O1824" s="331" t="s">
        <v>42</v>
      </c>
      <c r="P1824" s="332"/>
      <c r="Q1824" s="332"/>
      <c r="R1824" s="332"/>
      <c r="S1824" s="328"/>
      <c r="T1824" s="329"/>
      <c r="U1824" s="330"/>
      <c r="V1824" s="235"/>
      <c r="W1824" s="328"/>
      <c r="X1824" s="329"/>
      <c r="Y1824" s="330"/>
      <c r="Z1824" s="331" t="s">
        <v>110</v>
      </c>
      <c r="AA1824" s="332"/>
      <c r="AB1824" s="332"/>
      <c r="AC1824" s="332"/>
      <c r="AD1824" s="332"/>
      <c r="AE1824" s="332"/>
      <c r="AF1824" s="332"/>
      <c r="AG1824" s="332"/>
      <c r="AH1824" s="332"/>
      <c r="AI1824" s="333"/>
      <c r="AJ1824" s="328"/>
      <c r="AK1824" s="329"/>
      <c r="AL1824" s="330"/>
      <c r="AM1824" s="235"/>
      <c r="AN1824" s="328"/>
      <c r="AO1824" s="329"/>
      <c r="AP1824" s="330"/>
      <c r="AQ1824" s="331" t="s">
        <v>46</v>
      </c>
      <c r="AR1824" s="332"/>
      <c r="AS1824" s="332"/>
      <c r="AT1824" s="333"/>
      <c r="AU1824" s="328"/>
      <c r="AV1824" s="329"/>
      <c r="AW1824" s="330"/>
      <c r="AX1824" s="235"/>
      <c r="AY1824" s="328"/>
      <c r="AZ1824" s="329"/>
      <c r="BA1824" s="330"/>
      <c r="BB1824" s="334" t="s">
        <v>112</v>
      </c>
      <c r="BC1824" s="335"/>
      <c r="BD1824" s="335"/>
      <c r="BE1824" s="336"/>
      <c r="BF1824" s="337">
        <f>BL1819</f>
        <v>0</v>
      </c>
      <c r="BG1824" s="338"/>
      <c r="BH1824" s="339"/>
      <c r="BI1824" s="235"/>
      <c r="BJ1824" s="337">
        <f>BL1821</f>
        <v>0</v>
      </c>
      <c r="BK1824" s="338"/>
      <c r="BL1824" s="339"/>
      <c r="BM1824" s="173"/>
      <c r="BN1824" s="174"/>
      <c r="BO1824" s="72"/>
      <c r="BP1824" s="72"/>
      <c r="BQ1824" s="67"/>
      <c r="BR1824" s="67"/>
      <c r="BS1824" s="791"/>
    </row>
    <row r="1825" spans="1:71" ht="15.6" customHeight="1" thickTop="1" thickBot="1" x14ac:dyDescent="0.55000000000000004">
      <c r="A1825" s="779"/>
      <c r="B1825" s="162"/>
      <c r="C1825" s="156"/>
      <c r="D1825" s="163"/>
      <c r="E1825" s="163"/>
      <c r="F1825" s="73"/>
      <c r="G1825" s="73"/>
      <c r="H1825" s="170"/>
      <c r="I1825" s="170"/>
      <c r="J1825" s="170"/>
      <c r="K1825" s="170"/>
      <c r="L1825" s="170"/>
      <c r="M1825" s="170"/>
      <c r="N1825" s="170"/>
      <c r="O1825" s="168"/>
      <c r="P1825" s="168"/>
      <c r="Q1825" s="168"/>
      <c r="R1825" s="168"/>
      <c r="S1825" s="170"/>
      <c r="T1825" s="170"/>
      <c r="U1825" s="170"/>
      <c r="V1825" s="169"/>
      <c r="W1825" s="170"/>
      <c r="X1825" s="170"/>
      <c r="Y1825" s="170"/>
      <c r="Z1825" s="168"/>
      <c r="AA1825" s="168"/>
      <c r="AB1825" s="168"/>
      <c r="AC1825" s="168"/>
      <c r="AD1825" s="170"/>
      <c r="AE1825" s="170"/>
      <c r="AF1825" s="170"/>
      <c r="AG1825" s="170"/>
      <c r="AH1825" s="169"/>
      <c r="AI1825" s="169"/>
      <c r="AJ1825" s="170"/>
      <c r="AK1825" s="168"/>
      <c r="AL1825" s="168"/>
      <c r="AM1825" s="168"/>
      <c r="AN1825" s="168"/>
      <c r="AO1825" s="170"/>
      <c r="AP1825" s="170"/>
      <c r="AQ1825" s="168"/>
      <c r="AR1825" s="168"/>
      <c r="AS1825" s="168"/>
      <c r="AT1825" s="168"/>
      <c r="AU1825" s="170"/>
      <c r="AV1825" s="170"/>
      <c r="AW1825" s="170"/>
      <c r="AX1825" s="170"/>
      <c r="AY1825" s="170"/>
      <c r="AZ1825" s="172"/>
      <c r="BA1825" s="172"/>
      <c r="BB1825" s="168"/>
      <c r="BC1825" s="176"/>
      <c r="BD1825" s="177"/>
      <c r="BE1825" s="177"/>
      <c r="BF1825" s="178"/>
      <c r="BG1825" s="178"/>
      <c r="BH1825" s="172"/>
      <c r="BI1825" s="170"/>
      <c r="BJ1825" s="179"/>
      <c r="BK1825" s="179"/>
      <c r="BL1825" s="172"/>
      <c r="BM1825" s="175"/>
      <c r="BN1825" s="180"/>
      <c r="BO1825" s="74"/>
      <c r="BP1825" s="74"/>
      <c r="BQ1825" s="53"/>
      <c r="BR1825" s="53"/>
      <c r="BS1825" s="779"/>
    </row>
    <row r="1826" spans="1:71" s="68" customFormat="1" ht="80.25" customHeight="1" thickTop="1" thickBot="1" x14ac:dyDescent="0.5">
      <c r="A1826" s="791"/>
      <c r="B1826" s="334" t="s">
        <v>40</v>
      </c>
      <c r="C1826" s="335"/>
      <c r="D1826" s="327" t="s">
        <v>48</v>
      </c>
      <c r="E1826" s="327"/>
      <c r="F1826" s="71"/>
      <c r="G1826" s="71"/>
      <c r="H1826" s="337">
        <f>H1824</f>
        <v>0</v>
      </c>
      <c r="I1826" s="338"/>
      <c r="J1826" s="339"/>
      <c r="K1826" s="235"/>
      <c r="L1826" s="337">
        <f>L1824</f>
        <v>0</v>
      </c>
      <c r="M1826" s="338"/>
      <c r="N1826" s="339"/>
      <c r="O1826" s="331" t="s">
        <v>44</v>
      </c>
      <c r="P1826" s="332"/>
      <c r="Q1826" s="332"/>
      <c r="R1826" s="332"/>
      <c r="S1826" s="337">
        <f>S1824-H1824</f>
        <v>0</v>
      </c>
      <c r="T1826" s="338"/>
      <c r="U1826" s="339"/>
      <c r="V1826" s="235"/>
      <c r="W1826" s="337">
        <f>W1824-L1824</f>
        <v>0</v>
      </c>
      <c r="X1826" s="338"/>
      <c r="Y1826" s="339"/>
      <c r="Z1826" s="331" t="s">
        <v>111</v>
      </c>
      <c r="AA1826" s="332"/>
      <c r="AB1826" s="332"/>
      <c r="AC1826" s="332"/>
      <c r="AD1826" s="332"/>
      <c r="AE1826" s="332"/>
      <c r="AF1826" s="332"/>
      <c r="AG1826" s="332"/>
      <c r="AH1826" s="332"/>
      <c r="AI1826" s="333"/>
      <c r="AJ1826" s="337">
        <f>AJ1824-S1824</f>
        <v>0</v>
      </c>
      <c r="AK1826" s="338"/>
      <c r="AL1826" s="339"/>
      <c r="AM1826" s="235"/>
      <c r="AN1826" s="337">
        <f>AN1824-W1824</f>
        <v>0</v>
      </c>
      <c r="AO1826" s="338"/>
      <c r="AP1826" s="339"/>
      <c r="AQ1826" s="331" t="s">
        <v>45</v>
      </c>
      <c r="AR1826" s="332"/>
      <c r="AS1826" s="332"/>
      <c r="AT1826" s="333"/>
      <c r="AU1826" s="337">
        <f>AU1824-AJ1824</f>
        <v>0</v>
      </c>
      <c r="AV1826" s="338"/>
      <c r="AW1826" s="339"/>
      <c r="AX1826" s="235"/>
      <c r="AY1826" s="337">
        <f>AY1824-AN1824</f>
        <v>0</v>
      </c>
      <c r="AZ1826" s="338"/>
      <c r="BA1826" s="339"/>
      <c r="BB1826" s="334" t="s">
        <v>113</v>
      </c>
      <c r="BC1826" s="335"/>
      <c r="BD1826" s="335"/>
      <c r="BE1826" s="336"/>
      <c r="BF1826" s="337">
        <f>BF1824-AU1824</f>
        <v>0</v>
      </c>
      <c r="BG1826" s="338"/>
      <c r="BH1826" s="339"/>
      <c r="BI1826" s="235"/>
      <c r="BJ1826" s="337">
        <f>BJ1824-AY1824</f>
        <v>0</v>
      </c>
      <c r="BK1826" s="338"/>
      <c r="BL1826" s="339"/>
      <c r="BM1826" s="173"/>
      <c r="BN1826" s="174"/>
      <c r="BO1826" s="72"/>
      <c r="BP1826" s="72"/>
      <c r="BQ1826" s="67"/>
      <c r="BR1826" s="67"/>
      <c r="BS1826" s="791"/>
    </row>
    <row r="1827" spans="1:71" ht="15.75" customHeight="1" thickTop="1" thickBot="1" x14ac:dyDescent="0.45">
      <c r="A1827" s="779"/>
      <c r="B1827" s="164"/>
      <c r="C1827" s="165"/>
      <c r="D1827" s="165"/>
      <c r="E1827" s="165"/>
      <c r="F1827" s="75"/>
      <c r="G1827" s="75"/>
      <c r="H1827" s="165"/>
      <c r="I1827" s="165"/>
      <c r="J1827" s="165"/>
      <c r="K1827" s="165"/>
      <c r="L1827" s="165"/>
      <c r="M1827" s="165"/>
      <c r="N1827" s="165"/>
      <c r="O1827" s="165"/>
      <c r="P1827" s="165"/>
      <c r="Q1827" s="165"/>
      <c r="R1827" s="165"/>
      <c r="S1827" s="165"/>
      <c r="T1827" s="165"/>
      <c r="U1827" s="165"/>
      <c r="V1827" s="165"/>
      <c r="W1827" s="165"/>
      <c r="X1827" s="165"/>
      <c r="Y1827" s="165"/>
      <c r="Z1827" s="165"/>
      <c r="AA1827" s="165"/>
      <c r="AB1827" s="165"/>
      <c r="AC1827" s="165"/>
      <c r="AD1827" s="165"/>
      <c r="AE1827" s="165"/>
      <c r="AF1827" s="171"/>
      <c r="AG1827" s="171"/>
      <c r="AH1827" s="165"/>
      <c r="AI1827" s="165"/>
      <c r="AJ1827" s="165"/>
      <c r="AK1827" s="165"/>
      <c r="AL1827" s="165"/>
      <c r="AM1827" s="165"/>
      <c r="AN1827" s="165"/>
      <c r="AO1827" s="165"/>
      <c r="AP1827" s="165"/>
      <c r="AQ1827" s="165"/>
      <c r="AR1827" s="165"/>
      <c r="AS1827" s="165"/>
      <c r="AT1827" s="165"/>
      <c r="AU1827" s="165"/>
      <c r="AV1827" s="165"/>
      <c r="AW1827" s="165"/>
      <c r="AX1827" s="165"/>
      <c r="AY1827" s="165"/>
      <c r="AZ1827" s="165"/>
      <c r="BA1827" s="340" t="s">
        <v>138</v>
      </c>
      <c r="BB1827" s="340"/>
      <c r="BC1827" s="340"/>
      <c r="BD1827" s="340"/>
      <c r="BE1827" s="340"/>
      <c r="BF1827" s="340"/>
      <c r="BG1827" s="340"/>
      <c r="BH1827" s="340"/>
      <c r="BI1827" s="340"/>
      <c r="BJ1827" s="340"/>
      <c r="BK1827" s="340"/>
      <c r="BL1827" s="340"/>
      <c r="BM1827" s="340"/>
      <c r="BN1827" s="341"/>
      <c r="BO1827" s="76"/>
      <c r="BP1827" s="76"/>
      <c r="BQ1827" s="53"/>
      <c r="BR1827" s="53"/>
      <c r="BS1827" s="779"/>
    </row>
    <row r="1828" spans="1:71" ht="12" customHeight="1" thickTop="1" x14ac:dyDescent="0.4">
      <c r="A1828" s="779"/>
      <c r="B1828" s="780"/>
      <c r="C1828" s="779"/>
      <c r="D1828" s="779"/>
      <c r="E1828" s="779"/>
      <c r="F1828" s="781"/>
      <c r="G1828" s="781"/>
      <c r="H1828" s="779"/>
      <c r="I1828" s="779"/>
      <c r="J1828" s="779"/>
      <c r="K1828" s="779"/>
      <c r="L1828" s="779"/>
      <c r="M1828" s="779"/>
      <c r="N1828" s="779"/>
      <c r="O1828" s="779"/>
      <c r="P1828" s="779"/>
      <c r="Q1828" s="779"/>
      <c r="R1828" s="779"/>
      <c r="S1828" s="779"/>
      <c r="T1828" s="779"/>
      <c r="U1828" s="779"/>
      <c r="V1828" s="779"/>
      <c r="W1828" s="779"/>
      <c r="X1828" s="779"/>
      <c r="Y1828" s="779"/>
      <c r="Z1828" s="779"/>
      <c r="AA1828" s="779"/>
      <c r="AB1828" s="779"/>
      <c r="AC1828" s="779"/>
      <c r="AD1828" s="779"/>
      <c r="AE1828" s="779"/>
      <c r="AF1828" s="782"/>
      <c r="AG1828" s="782"/>
      <c r="AH1828" s="779"/>
      <c r="AI1828" s="779"/>
      <c r="AJ1828" s="779"/>
      <c r="AK1828" s="779"/>
      <c r="AL1828" s="779"/>
      <c r="AM1828" s="779"/>
      <c r="AN1828" s="779"/>
      <c r="AO1828" s="779"/>
      <c r="AP1828" s="779"/>
      <c r="AQ1828" s="779"/>
      <c r="AR1828" s="779"/>
      <c r="AS1828" s="779"/>
      <c r="AT1828" s="779"/>
      <c r="AU1828" s="779"/>
      <c r="AV1828" s="779"/>
      <c r="AW1828" s="779"/>
      <c r="AX1828" s="779"/>
      <c r="AY1828" s="779"/>
      <c r="AZ1828" s="779"/>
      <c r="BA1828" s="779"/>
      <c r="BB1828" s="779"/>
      <c r="BC1828" s="779"/>
      <c r="BD1828" s="779"/>
      <c r="BE1828" s="779"/>
      <c r="BF1828" s="779"/>
      <c r="BG1828" s="779"/>
      <c r="BH1828" s="779"/>
      <c r="BI1828" s="779"/>
      <c r="BJ1828" s="779"/>
      <c r="BK1828" s="779"/>
      <c r="BL1828" s="779"/>
      <c r="BM1828" s="779"/>
      <c r="BN1828" s="779"/>
      <c r="BO1828" s="783"/>
      <c r="BP1828" s="783"/>
      <c r="BQ1828" s="779"/>
      <c r="BR1828" s="779"/>
      <c r="BS1828" s="779"/>
    </row>
    <row r="1829" spans="1:71" s="57" customFormat="1" ht="46.5" x14ac:dyDescent="0.7">
      <c r="A1829" s="784"/>
      <c r="B1829" s="801" t="s">
        <v>9</v>
      </c>
      <c r="C1829" s="801"/>
      <c r="D1829" s="801"/>
      <c r="E1829" s="801"/>
      <c r="F1829" s="801"/>
      <c r="G1829" s="801"/>
      <c r="H1829" s="801"/>
      <c r="I1829" s="801"/>
      <c r="J1829" s="801"/>
      <c r="K1829" s="801"/>
      <c r="L1829" s="801"/>
      <c r="M1829" s="801"/>
      <c r="N1829" s="801"/>
      <c r="O1829" s="801"/>
      <c r="P1829" s="801"/>
      <c r="Q1829" s="801"/>
      <c r="R1829" s="801"/>
      <c r="S1829" s="801"/>
      <c r="T1829" s="801"/>
      <c r="U1829" s="801"/>
      <c r="V1829" s="801"/>
      <c r="W1829" s="801"/>
      <c r="X1829" s="801"/>
      <c r="Y1829" s="801"/>
      <c r="Z1829" s="801"/>
      <c r="AA1829" s="801"/>
      <c r="AB1829" s="801"/>
      <c r="AC1829" s="801"/>
      <c r="AD1829" s="801"/>
      <c r="AE1829" s="801"/>
      <c r="AF1829" s="801"/>
      <c r="AG1829" s="801"/>
      <c r="AH1829" s="801"/>
      <c r="AI1829" s="801"/>
      <c r="AJ1829" s="801"/>
      <c r="AK1829" s="801"/>
      <c r="AL1829" s="801"/>
      <c r="AM1829" s="801"/>
      <c r="AN1829" s="801"/>
      <c r="AO1829" s="801"/>
      <c r="AP1829" s="801"/>
      <c r="AQ1829" s="801"/>
      <c r="AR1829" s="801"/>
      <c r="AS1829" s="801"/>
      <c r="AT1829" s="801"/>
      <c r="AU1829" s="801"/>
      <c r="AV1829" s="801"/>
      <c r="AW1829" s="801"/>
      <c r="AX1829" s="801"/>
      <c r="AY1829" s="801"/>
      <c r="AZ1829" s="801"/>
      <c r="BA1829" s="801"/>
      <c r="BB1829" s="801"/>
      <c r="BC1829" s="801"/>
      <c r="BD1829" s="801"/>
      <c r="BE1829" s="801"/>
      <c r="BF1829" s="801"/>
      <c r="BG1829" s="801"/>
      <c r="BH1829" s="801"/>
      <c r="BI1829" s="801"/>
      <c r="BJ1829" s="801"/>
      <c r="BK1829" s="801"/>
      <c r="BL1829" s="801"/>
      <c r="BM1829" s="801"/>
      <c r="BN1829" s="801"/>
      <c r="BO1829" s="139"/>
      <c r="BP1829" s="139"/>
      <c r="BQ1829" s="56"/>
      <c r="BR1829" s="56"/>
      <c r="BS1829" s="784"/>
    </row>
    <row r="1830" spans="1:71" ht="11.1" customHeight="1" x14ac:dyDescent="0.4">
      <c r="A1830" s="779"/>
      <c r="B1830" s="140"/>
      <c r="C1830" s="141"/>
      <c r="D1830" s="141"/>
      <c r="E1830" s="141"/>
      <c r="F1830" s="142"/>
      <c r="G1830" s="142"/>
      <c r="H1830" s="141"/>
      <c r="I1830" s="141"/>
      <c r="J1830" s="141"/>
      <c r="K1830" s="141"/>
      <c r="L1830" s="141"/>
      <c r="M1830" s="141"/>
      <c r="N1830" s="141"/>
      <c r="O1830" s="141"/>
      <c r="P1830" s="141"/>
      <c r="Q1830" s="141"/>
      <c r="R1830" s="141"/>
      <c r="S1830" s="141"/>
      <c r="T1830" s="141"/>
      <c r="U1830" s="141"/>
      <c r="V1830" s="141"/>
      <c r="W1830" s="141"/>
      <c r="X1830" s="141"/>
      <c r="Y1830" s="141"/>
      <c r="Z1830" s="141"/>
      <c r="AA1830" s="141"/>
      <c r="AB1830" s="141"/>
      <c r="AC1830" s="141"/>
      <c r="AD1830" s="141"/>
      <c r="AE1830" s="141"/>
      <c r="AF1830" s="143"/>
      <c r="AG1830" s="143"/>
      <c r="AH1830" s="141"/>
      <c r="AI1830" s="141"/>
      <c r="AJ1830" s="141"/>
      <c r="AK1830" s="141"/>
      <c r="AL1830" s="141"/>
      <c r="AM1830" s="141"/>
      <c r="AN1830" s="141"/>
      <c r="AO1830" s="141"/>
      <c r="AP1830" s="141"/>
      <c r="AQ1830" s="141"/>
      <c r="AR1830" s="141"/>
      <c r="AS1830" s="141"/>
      <c r="AT1830" s="141"/>
      <c r="AU1830" s="141"/>
      <c r="AV1830" s="141"/>
      <c r="AW1830" s="141"/>
      <c r="AX1830" s="141"/>
      <c r="AY1830" s="141"/>
      <c r="AZ1830" s="141"/>
      <c r="BA1830" s="141"/>
      <c r="BB1830" s="141"/>
      <c r="BC1830" s="141"/>
      <c r="BD1830" s="141"/>
      <c r="BE1830" s="141"/>
      <c r="BF1830" s="141"/>
      <c r="BG1830" s="141"/>
      <c r="BH1830" s="141"/>
      <c r="BI1830" s="141"/>
      <c r="BJ1830" s="141"/>
      <c r="BK1830" s="141"/>
      <c r="BL1830" s="141"/>
      <c r="BM1830" s="141"/>
      <c r="BN1830" s="460"/>
      <c r="BO1830" s="460"/>
      <c r="BP1830" s="460"/>
      <c r="BQ1830" s="53"/>
      <c r="BR1830" s="53"/>
      <c r="BS1830" s="779"/>
    </row>
    <row r="1831" spans="1:71" s="58" customFormat="1" ht="36.75" customHeight="1" x14ac:dyDescent="0.4">
      <c r="A1831" s="780"/>
      <c r="B1831" s="140"/>
      <c r="C1831" s="140"/>
      <c r="D1831" s="793" t="s">
        <v>10</v>
      </c>
      <c r="E1831" s="461" t="str">
        <f>IF(ROSTER!D$3="","",ROSTER!D$3)</f>
        <v/>
      </c>
      <c r="F1831" s="461"/>
      <c r="G1831" s="461"/>
      <c r="H1831" s="461"/>
      <c r="I1831" s="461"/>
      <c r="J1831" s="461"/>
      <c r="K1831" s="461"/>
      <c r="L1831" s="461"/>
      <c r="M1831" s="461"/>
      <c r="N1831" s="461"/>
      <c r="O1831" s="461"/>
      <c r="P1831" s="461"/>
      <c r="Q1831" s="461"/>
      <c r="R1831" s="461"/>
      <c r="S1831" s="461"/>
      <c r="T1831" s="461"/>
      <c r="U1831" s="461"/>
      <c r="V1831" s="461"/>
      <c r="W1831" s="461"/>
      <c r="X1831" s="461"/>
      <c r="Y1831" s="461"/>
      <c r="Z1831" s="461"/>
      <c r="AA1831" s="461"/>
      <c r="AB1831" s="461"/>
      <c r="AC1831" s="461"/>
      <c r="AD1831" s="144"/>
      <c r="AE1831" s="792" t="s">
        <v>11</v>
      </c>
      <c r="AF1831" s="792"/>
      <c r="AG1831" s="792"/>
      <c r="AH1831" s="792"/>
      <c r="AI1831" s="792"/>
      <c r="AJ1831" s="792"/>
      <c r="AK1831" s="792"/>
      <c r="AL1831" s="792"/>
      <c r="AM1831" s="792"/>
      <c r="AN1831" s="462"/>
      <c r="AO1831" s="462"/>
      <c r="AP1831" s="462"/>
      <c r="AQ1831" s="462"/>
      <c r="AR1831" s="462"/>
      <c r="AS1831" s="462"/>
      <c r="AT1831" s="462"/>
      <c r="AU1831" s="462"/>
      <c r="AV1831" s="462"/>
      <c r="AW1831" s="462"/>
      <c r="AX1831" s="462"/>
      <c r="AY1831" s="462"/>
      <c r="AZ1831" s="462"/>
      <c r="BA1831" s="462"/>
      <c r="BB1831" s="462"/>
      <c r="BC1831" s="462"/>
      <c r="BD1831" s="462"/>
      <c r="BE1831" s="462"/>
      <c r="BF1831" s="462"/>
      <c r="BG1831" s="462"/>
      <c r="BH1831" s="462"/>
      <c r="BI1831" s="462"/>
      <c r="BJ1831" s="462"/>
      <c r="BK1831" s="462"/>
      <c r="BL1831" s="462"/>
      <c r="BM1831" s="462"/>
      <c r="BN1831" s="460"/>
      <c r="BO1831" s="460"/>
      <c r="BP1831" s="460"/>
      <c r="BQ1831" s="54"/>
      <c r="BR1831" s="54"/>
      <c r="BS1831" s="780"/>
    </row>
    <row r="1832" spans="1:71" ht="8.85" customHeight="1" x14ac:dyDescent="0.4">
      <c r="A1832" s="785"/>
      <c r="B1832" s="140"/>
      <c r="C1832" s="143" t="s">
        <v>34</v>
      </c>
      <c r="D1832" s="143"/>
      <c r="E1832" s="143"/>
      <c r="F1832" s="145"/>
      <c r="G1832" s="145"/>
      <c r="H1832" s="143"/>
      <c r="I1832" s="143"/>
      <c r="J1832" s="146"/>
      <c r="K1832" s="146"/>
      <c r="L1832" s="146"/>
      <c r="M1832" s="146"/>
      <c r="N1832" s="146"/>
      <c r="O1832" s="146"/>
      <c r="P1832" s="146"/>
      <c r="Q1832" s="146"/>
      <c r="R1832" s="146"/>
      <c r="S1832" s="146"/>
      <c r="T1832" s="146"/>
      <c r="U1832" s="146"/>
      <c r="V1832" s="146"/>
      <c r="W1832" s="146"/>
      <c r="X1832" s="146"/>
      <c r="Y1832" s="146"/>
      <c r="Z1832" s="146"/>
      <c r="AA1832" s="146"/>
      <c r="AB1832" s="146"/>
      <c r="AC1832" s="146"/>
      <c r="AD1832" s="146"/>
      <c r="AE1832" s="146"/>
      <c r="AF1832" s="146"/>
      <c r="AG1832" s="143"/>
      <c r="AH1832" s="147"/>
      <c r="AI1832" s="148"/>
      <c r="AJ1832" s="148"/>
      <c r="AK1832" s="148"/>
      <c r="AL1832" s="148"/>
      <c r="AM1832" s="148"/>
      <c r="AN1832" s="148"/>
      <c r="AO1832" s="149"/>
      <c r="AP1832" s="150"/>
      <c r="AQ1832" s="150"/>
      <c r="AR1832" s="150"/>
      <c r="AS1832" s="150"/>
      <c r="AT1832" s="150"/>
      <c r="AU1832" s="150"/>
      <c r="AV1832" s="150"/>
      <c r="AW1832" s="150"/>
      <c r="AX1832" s="150"/>
      <c r="AY1832" s="150"/>
      <c r="AZ1832" s="150"/>
      <c r="BA1832" s="150"/>
      <c r="BB1832" s="150"/>
      <c r="BC1832" s="150"/>
      <c r="BD1832" s="150"/>
      <c r="BE1832" s="150"/>
      <c r="BF1832" s="150"/>
      <c r="BG1832" s="150"/>
      <c r="BH1832" s="150"/>
      <c r="BI1832" s="150"/>
      <c r="BJ1832" s="150"/>
      <c r="BK1832" s="150"/>
      <c r="BL1832" s="150"/>
      <c r="BM1832" s="150"/>
      <c r="BN1832" s="150"/>
      <c r="BO1832" s="151"/>
      <c r="BP1832" s="151"/>
      <c r="BQ1832" s="59"/>
      <c r="BR1832" s="59"/>
      <c r="BS1832" s="785"/>
    </row>
    <row r="1833" spans="1:71" s="58" customFormat="1" ht="42.75" x14ac:dyDescent="0.4">
      <c r="A1833" s="780"/>
      <c r="B1833" s="140"/>
      <c r="C1833" s="794" t="s">
        <v>33</v>
      </c>
      <c r="D1833" s="794"/>
      <c r="E1833" s="463"/>
      <c r="F1833" s="463"/>
      <c r="G1833" s="463"/>
      <c r="H1833" s="463"/>
      <c r="I1833" s="463"/>
      <c r="J1833" s="463"/>
      <c r="K1833" s="463"/>
      <c r="L1833" s="463"/>
      <c r="M1833" s="463"/>
      <c r="N1833" s="463"/>
      <c r="O1833" s="463"/>
      <c r="P1833" s="463"/>
      <c r="Q1833" s="463"/>
      <c r="R1833" s="463"/>
      <c r="S1833" s="463"/>
      <c r="T1833" s="463"/>
      <c r="U1833" s="463"/>
      <c r="V1833" s="463"/>
      <c r="W1833" s="463"/>
      <c r="X1833" s="463"/>
      <c r="Y1833" s="463"/>
      <c r="Z1833" s="463"/>
      <c r="AA1833" s="463"/>
      <c r="AB1833" s="463"/>
      <c r="AC1833" s="463"/>
      <c r="AD1833" s="144"/>
      <c r="AE1833" s="185" t="s">
        <v>18</v>
      </c>
      <c r="AF1833" s="185"/>
      <c r="AG1833" s="185"/>
      <c r="AH1833" s="792" t="s">
        <v>18</v>
      </c>
      <c r="AI1833" s="792"/>
      <c r="AJ1833" s="792"/>
      <c r="AK1833" s="792"/>
      <c r="AL1833" s="792"/>
      <c r="AM1833" s="792"/>
      <c r="AN1833" s="463"/>
      <c r="AO1833" s="463"/>
      <c r="AP1833" s="463"/>
      <c r="AQ1833" s="463"/>
      <c r="AR1833" s="463"/>
      <c r="AS1833" s="463"/>
      <c r="AT1833" s="463"/>
      <c r="AU1833" s="463"/>
      <c r="AV1833" s="463"/>
      <c r="AW1833" s="463"/>
      <c r="AX1833" s="463"/>
      <c r="AY1833" s="463"/>
      <c r="AZ1833" s="463"/>
      <c r="BA1833" s="792" t="s">
        <v>12</v>
      </c>
      <c r="BB1833" s="792"/>
      <c r="BC1833" s="792"/>
      <c r="BD1833" s="464"/>
      <c r="BE1833" s="464"/>
      <c r="BF1833" s="464"/>
      <c r="BG1833" s="464"/>
      <c r="BH1833" s="464"/>
      <c r="BI1833" s="464"/>
      <c r="BJ1833" s="464"/>
      <c r="BK1833" s="464"/>
      <c r="BL1833" s="464"/>
      <c r="BM1833" s="464"/>
      <c r="BN1833" s="152"/>
      <c r="BO1833" s="153"/>
      <c r="BP1833" s="153"/>
      <c r="BQ1833" s="60">
        <f>IF(BD1833=0,0,1)</f>
        <v>0</v>
      </c>
      <c r="BR1833" s="61">
        <f>IF((BF1887+BJ1887)&gt;(AU1887+AY1887),1,0)</f>
        <v>0</v>
      </c>
      <c r="BS1833" s="786"/>
    </row>
    <row r="1834" spans="1:71" ht="9.6" customHeight="1" x14ac:dyDescent="0.4">
      <c r="A1834" s="779"/>
      <c r="B1834" s="140"/>
      <c r="C1834" s="141"/>
      <c r="D1834" s="141"/>
      <c r="E1834" s="141"/>
      <c r="F1834" s="142"/>
      <c r="G1834" s="142"/>
      <c r="H1834" s="141"/>
      <c r="I1834" s="141"/>
      <c r="J1834" s="141"/>
      <c r="K1834" s="141"/>
      <c r="L1834" s="141"/>
      <c r="M1834" s="141"/>
      <c r="N1834" s="141"/>
      <c r="O1834" s="141"/>
      <c r="P1834" s="141"/>
      <c r="Q1834" s="141"/>
      <c r="R1834" s="141"/>
      <c r="S1834" s="141"/>
      <c r="T1834" s="141"/>
      <c r="U1834" s="141"/>
      <c r="V1834" s="141"/>
      <c r="W1834" s="141"/>
      <c r="X1834" s="141"/>
      <c r="Y1834" s="141"/>
      <c r="Z1834" s="141"/>
      <c r="AA1834" s="141"/>
      <c r="AB1834" s="141"/>
      <c r="AC1834" s="141"/>
      <c r="AD1834" s="141"/>
      <c r="AE1834" s="141"/>
      <c r="AF1834" s="143"/>
      <c r="AG1834" s="143"/>
      <c r="AH1834" s="141"/>
      <c r="AI1834" s="141"/>
      <c r="AJ1834" s="141"/>
      <c r="AK1834" s="141"/>
      <c r="AL1834" s="141"/>
      <c r="AM1834" s="141"/>
      <c r="AN1834" s="141"/>
      <c r="AO1834" s="141"/>
      <c r="AP1834" s="141"/>
      <c r="AQ1834" s="141"/>
      <c r="AR1834" s="141"/>
      <c r="AS1834" s="141"/>
      <c r="AT1834" s="141"/>
      <c r="AU1834" s="141"/>
      <c r="AV1834" s="141"/>
      <c r="AW1834" s="141"/>
      <c r="AX1834" s="141"/>
      <c r="AY1834" s="141"/>
      <c r="AZ1834" s="141"/>
      <c r="BA1834" s="141"/>
      <c r="BB1834" s="141"/>
      <c r="BC1834" s="141"/>
      <c r="BD1834" s="141"/>
      <c r="BE1834" s="141"/>
      <c r="BF1834" s="141"/>
      <c r="BG1834" s="141"/>
      <c r="BH1834" s="141"/>
      <c r="BI1834" s="141"/>
      <c r="BJ1834" s="141"/>
      <c r="BK1834" s="141"/>
      <c r="BL1834" s="141"/>
      <c r="BM1834" s="141"/>
      <c r="BN1834" s="141"/>
      <c r="BO1834" s="154"/>
      <c r="BP1834" s="154"/>
      <c r="BQ1834" s="53"/>
      <c r="BR1834" s="53"/>
      <c r="BS1834" s="779"/>
    </row>
    <row r="1835" spans="1:71" ht="8.85" customHeight="1" thickBot="1" x14ac:dyDescent="0.45">
      <c r="A1835" s="779"/>
      <c r="B1835" s="155"/>
      <c r="C1835" s="156"/>
      <c r="D1835" s="156"/>
      <c r="E1835" s="156"/>
      <c r="F1835" s="157"/>
      <c r="G1835" s="157"/>
      <c r="H1835" s="156"/>
      <c r="I1835" s="156"/>
      <c r="J1835" s="156"/>
      <c r="K1835" s="156"/>
      <c r="L1835" s="156"/>
      <c r="M1835" s="156"/>
      <c r="N1835" s="156"/>
      <c r="O1835" s="156"/>
      <c r="P1835" s="156"/>
      <c r="Q1835" s="156"/>
      <c r="R1835" s="156"/>
      <c r="S1835" s="156"/>
      <c r="T1835" s="156"/>
      <c r="U1835" s="156"/>
      <c r="V1835" s="156"/>
      <c r="W1835" s="156"/>
      <c r="X1835" s="156"/>
      <c r="Y1835" s="156"/>
      <c r="Z1835" s="156"/>
      <c r="AA1835" s="156"/>
      <c r="AB1835" s="156"/>
      <c r="AC1835" s="156"/>
      <c r="AD1835" s="156"/>
      <c r="AE1835" s="156"/>
      <c r="AF1835" s="158"/>
      <c r="AG1835" s="158"/>
      <c r="AH1835" s="156"/>
      <c r="AI1835" s="156"/>
      <c r="AJ1835" s="156"/>
      <c r="AK1835" s="156"/>
      <c r="AL1835" s="156"/>
      <c r="AM1835" s="156"/>
      <c r="AN1835" s="156"/>
      <c r="AO1835" s="156"/>
      <c r="AP1835" s="156"/>
      <c r="AQ1835" s="156"/>
      <c r="AR1835" s="156"/>
      <c r="AS1835" s="156"/>
      <c r="AT1835" s="156"/>
      <c r="AU1835" s="156"/>
      <c r="AV1835" s="156"/>
      <c r="AW1835" s="156"/>
      <c r="AX1835" s="156"/>
      <c r="AY1835" s="156"/>
      <c r="AZ1835" s="156"/>
      <c r="BA1835" s="156"/>
      <c r="BB1835" s="156"/>
      <c r="BC1835" s="156"/>
      <c r="BD1835" s="156"/>
      <c r="BE1835" s="156"/>
      <c r="BF1835" s="156"/>
      <c r="BG1835" s="156"/>
      <c r="BH1835" s="156"/>
      <c r="BI1835" s="156"/>
      <c r="BJ1835" s="156"/>
      <c r="BK1835" s="156"/>
      <c r="BL1835" s="156"/>
      <c r="BM1835" s="156"/>
      <c r="BN1835" s="156"/>
      <c r="BO1835" s="159"/>
      <c r="BP1835" s="159"/>
      <c r="BQ1835" s="53"/>
      <c r="BR1835" s="53"/>
      <c r="BS1835" s="779"/>
    </row>
    <row r="1836" spans="1:71" s="58" customFormat="1" ht="33.6" customHeight="1" thickTop="1" x14ac:dyDescent="0.4">
      <c r="A1836" s="786"/>
      <c r="B1836" s="795" t="s">
        <v>0</v>
      </c>
      <c r="C1836" s="796" t="s">
        <v>1</v>
      </c>
      <c r="D1836" s="797"/>
      <c r="E1836" s="221" t="s">
        <v>24</v>
      </c>
      <c r="F1836" s="466" t="s">
        <v>96</v>
      </c>
      <c r="G1836" s="466" t="s">
        <v>97</v>
      </c>
      <c r="H1836" s="468" t="s">
        <v>36</v>
      </c>
      <c r="I1836" s="469"/>
      <c r="J1836" s="472" t="s">
        <v>7</v>
      </c>
      <c r="K1836" s="472"/>
      <c r="L1836" s="472"/>
      <c r="M1836" s="472"/>
      <c r="N1836" s="472"/>
      <c r="O1836" s="472"/>
      <c r="P1836" s="472" t="s">
        <v>2</v>
      </c>
      <c r="Q1836" s="472"/>
      <c r="R1836" s="472"/>
      <c r="S1836" s="472"/>
      <c r="T1836" s="472"/>
      <c r="U1836" s="472"/>
      <c r="V1836" s="473" t="s">
        <v>30</v>
      </c>
      <c r="W1836" s="474"/>
      <c r="X1836" s="473" t="s">
        <v>31</v>
      </c>
      <c r="Y1836" s="474"/>
      <c r="Z1836" s="477" t="s">
        <v>39</v>
      </c>
      <c r="AA1836" s="478"/>
      <c r="AB1836" s="481" t="s">
        <v>6</v>
      </c>
      <c r="AC1836" s="481"/>
      <c r="AD1836" s="481"/>
      <c r="AE1836" s="481"/>
      <c r="AF1836" s="481"/>
      <c r="AG1836" s="481"/>
      <c r="AH1836" s="472" t="s">
        <v>59</v>
      </c>
      <c r="AI1836" s="472"/>
      <c r="AJ1836" s="472"/>
      <c r="AK1836" s="472"/>
      <c r="AL1836" s="472"/>
      <c r="AM1836" s="472"/>
      <c r="AN1836" s="472" t="s">
        <v>60</v>
      </c>
      <c r="AO1836" s="472"/>
      <c r="AP1836" s="472"/>
      <c r="AQ1836" s="472"/>
      <c r="AR1836" s="472"/>
      <c r="AS1836" s="472"/>
      <c r="AT1836" s="472" t="s">
        <v>61</v>
      </c>
      <c r="AU1836" s="472"/>
      <c r="AV1836" s="472"/>
      <c r="AW1836" s="472"/>
      <c r="AX1836" s="472"/>
      <c r="AY1836" s="482"/>
      <c r="AZ1836" s="472" t="s">
        <v>4</v>
      </c>
      <c r="BA1836" s="472"/>
      <c r="BB1836" s="472"/>
      <c r="BC1836" s="472"/>
      <c r="BD1836" s="472"/>
      <c r="BE1836" s="472"/>
      <c r="BF1836" s="472" t="s">
        <v>62</v>
      </c>
      <c r="BG1836" s="472"/>
      <c r="BH1836" s="472"/>
      <c r="BI1836" s="472"/>
      <c r="BJ1836" s="472"/>
      <c r="BK1836" s="483"/>
      <c r="BL1836" s="484" t="s">
        <v>114</v>
      </c>
      <c r="BM1836" s="485"/>
      <c r="BN1836" s="486"/>
      <c r="BO1836" s="490" t="s">
        <v>76</v>
      </c>
      <c r="BP1836" s="490" t="s">
        <v>77</v>
      </c>
      <c r="BQ1836" s="62"/>
      <c r="BR1836" s="62"/>
      <c r="BS1836" s="786"/>
    </row>
    <row r="1837" spans="1:71" s="64" customFormat="1" ht="45" customHeight="1" x14ac:dyDescent="0.35">
      <c r="A1837" s="787"/>
      <c r="B1837" s="798"/>
      <c r="C1837" s="799"/>
      <c r="D1837" s="800"/>
      <c r="E1837" s="220" t="s">
        <v>98</v>
      </c>
      <c r="F1837" s="467"/>
      <c r="G1837" s="467"/>
      <c r="H1837" s="470"/>
      <c r="I1837" s="471"/>
      <c r="J1837" s="492" t="s">
        <v>15</v>
      </c>
      <c r="K1837" s="493"/>
      <c r="L1837" s="494" t="s">
        <v>16</v>
      </c>
      <c r="M1837" s="495"/>
      <c r="N1837" s="496" t="s">
        <v>17</v>
      </c>
      <c r="O1837" s="497" t="s">
        <v>8</v>
      </c>
      <c r="P1837" s="498" t="s">
        <v>103</v>
      </c>
      <c r="Q1837" s="499"/>
      <c r="R1837" s="500" t="s">
        <v>104</v>
      </c>
      <c r="S1837" s="501"/>
      <c r="T1837" s="502" t="s">
        <v>21</v>
      </c>
      <c r="U1837" s="503"/>
      <c r="V1837" s="475"/>
      <c r="W1837" s="476"/>
      <c r="X1837" s="475"/>
      <c r="Y1837" s="476"/>
      <c r="Z1837" s="479"/>
      <c r="AA1837" s="480"/>
      <c r="AB1837" s="504" t="s">
        <v>43</v>
      </c>
      <c r="AC1837" s="505"/>
      <c r="AD1837" s="506" t="s">
        <v>20</v>
      </c>
      <c r="AE1837" s="507" t="s">
        <v>3</v>
      </c>
      <c r="AF1837" s="508" t="s">
        <v>5</v>
      </c>
      <c r="AG1837" s="509"/>
      <c r="AH1837" s="492" t="s">
        <v>43</v>
      </c>
      <c r="AI1837" s="493"/>
      <c r="AJ1837" s="494" t="s">
        <v>20</v>
      </c>
      <c r="AK1837" s="495" t="s">
        <v>3</v>
      </c>
      <c r="AL1837" s="510" t="s">
        <v>5</v>
      </c>
      <c r="AM1837" s="511"/>
      <c r="AN1837" s="492" t="s">
        <v>43</v>
      </c>
      <c r="AO1837" s="493"/>
      <c r="AP1837" s="494" t="s">
        <v>20</v>
      </c>
      <c r="AQ1837" s="495" t="s">
        <v>3</v>
      </c>
      <c r="AR1837" s="510" t="s">
        <v>5</v>
      </c>
      <c r="AS1837" s="511"/>
      <c r="AT1837" s="465" t="s">
        <v>43</v>
      </c>
      <c r="AU1837" s="512"/>
      <c r="AV1837" s="513" t="s">
        <v>20</v>
      </c>
      <c r="AW1837" s="514" t="s">
        <v>3</v>
      </c>
      <c r="AX1837" s="510" t="s">
        <v>5</v>
      </c>
      <c r="AY1837" s="515"/>
      <c r="AZ1837" s="492" t="s">
        <v>43</v>
      </c>
      <c r="BA1837" s="493"/>
      <c r="BB1837" s="494" t="s">
        <v>20</v>
      </c>
      <c r="BC1837" s="495" t="s">
        <v>3</v>
      </c>
      <c r="BD1837" s="510" t="s">
        <v>5</v>
      </c>
      <c r="BE1837" s="511"/>
      <c r="BF1837" s="465" t="s">
        <v>43</v>
      </c>
      <c r="BG1837" s="512"/>
      <c r="BH1837" s="513" t="s">
        <v>20</v>
      </c>
      <c r="BI1837" s="514" t="s">
        <v>3</v>
      </c>
      <c r="BJ1837" s="510" t="s">
        <v>5</v>
      </c>
      <c r="BK1837" s="511"/>
      <c r="BL1837" s="487"/>
      <c r="BM1837" s="488"/>
      <c r="BN1837" s="489"/>
      <c r="BO1837" s="491"/>
      <c r="BP1837" s="491"/>
      <c r="BQ1837" s="63"/>
      <c r="BR1837" s="63"/>
      <c r="BS1837" s="787"/>
    </row>
    <row r="1838" spans="1:71" ht="23.85" customHeight="1" x14ac:dyDescent="0.35">
      <c r="A1838" s="788"/>
      <c r="B1838" s="458" t="str">
        <f>IF(ROSTER!B$8="","",ROSTER!B$8)</f>
        <v/>
      </c>
      <c r="C1838" s="416" t="str">
        <f>IF(ROSTER!C$8="","",ROSTER!C$8)</f>
        <v/>
      </c>
      <c r="D1838" s="417"/>
      <c r="E1838" s="418"/>
      <c r="F1838" s="420">
        <f>IF(E1838="y",1,IF(E1838="S",1,0))</f>
        <v>0</v>
      </c>
      <c r="G1838" s="422">
        <f>IF(E1838="S",1,0)</f>
        <v>0</v>
      </c>
      <c r="H1838" s="424"/>
      <c r="I1838" s="425"/>
      <c r="J1838" s="428"/>
      <c r="K1838" s="429"/>
      <c r="L1838" s="432"/>
      <c r="M1838" s="433"/>
      <c r="N1838" s="436">
        <f>L1838+J1838</f>
        <v>0</v>
      </c>
      <c r="O1838" s="437"/>
      <c r="P1838" s="428"/>
      <c r="Q1838" s="429"/>
      <c r="R1838" s="432"/>
      <c r="S1838" s="440"/>
      <c r="T1838" s="432"/>
      <c r="U1838" s="425"/>
      <c r="V1838" s="440"/>
      <c r="W1838" s="425"/>
      <c r="X1838" s="428"/>
      <c r="Y1838" s="425"/>
      <c r="Z1838" s="428"/>
      <c r="AA1838" s="425"/>
      <c r="AB1838" s="428"/>
      <c r="AC1838" s="429"/>
      <c r="AD1838" s="432"/>
      <c r="AE1838" s="433"/>
      <c r="AF1838" s="442">
        <f>IF(AB1838=0,0,(AD1838/AB1838)*100)</f>
        <v>0</v>
      </c>
      <c r="AG1838" s="443"/>
      <c r="AH1838" s="428"/>
      <c r="AI1838" s="429"/>
      <c r="AJ1838" s="432"/>
      <c r="AK1838" s="433"/>
      <c r="AL1838" s="446">
        <f>IF(AH1838=0,0,(AJ1838/AH1838)*100)</f>
        <v>0</v>
      </c>
      <c r="AM1838" s="447"/>
      <c r="AN1838" s="428"/>
      <c r="AO1838" s="429"/>
      <c r="AP1838" s="432"/>
      <c r="AQ1838" s="433"/>
      <c r="AR1838" s="446">
        <f>IF(AN1838=0,0,(AP1838/AN1838)*100)</f>
        <v>0</v>
      </c>
      <c r="AS1838" s="447"/>
      <c r="AT1838" s="450">
        <f>AB1838+AH1838+AN1838</f>
        <v>0</v>
      </c>
      <c r="AU1838" s="451"/>
      <c r="AV1838" s="454">
        <f>AD1838+AJ1838+AP1838</f>
        <v>0</v>
      </c>
      <c r="AW1838" s="455"/>
      <c r="AX1838" s="446">
        <f>IF(AT1838=0,0,(AV1838/AT1838)*100)</f>
        <v>0</v>
      </c>
      <c r="AY1838" s="447"/>
      <c r="AZ1838" s="428"/>
      <c r="BA1838" s="429"/>
      <c r="BB1838" s="432"/>
      <c r="BC1838" s="433"/>
      <c r="BD1838" s="446">
        <f>IF(AZ1838=0,0,(BB1838/AZ1838)*100)</f>
        <v>0</v>
      </c>
      <c r="BE1838" s="447"/>
      <c r="BF1838" s="450">
        <f>AT1838+AZ1838</f>
        <v>0</v>
      </c>
      <c r="BG1838" s="451"/>
      <c r="BH1838" s="454">
        <f>AV1838+BB1838</f>
        <v>0</v>
      </c>
      <c r="BI1838" s="455"/>
      <c r="BJ1838" s="446">
        <f>IF(BF1838=0,0,(BH1838/BF1838)*100)</f>
        <v>0</v>
      </c>
      <c r="BK1838" s="447"/>
      <c r="BL1838" s="406">
        <f>(AD1838*2)+(AJ1838*2)+(AP1838*3)+BB1838</f>
        <v>0</v>
      </c>
      <c r="BM1838" s="407"/>
      <c r="BN1838" s="408"/>
      <c r="BO1838" s="404" t="e">
        <f>(BL1838*BR$1838)+(N1838*BR$1839)+(X1838*BR$1840)+(R1838*BR$1841)+(V1838*BR$1842)+(Z1838*BR$1843)</f>
        <v>#REF!</v>
      </c>
      <c r="BP1838" s="404" t="e">
        <f>((AZ1838-BB1838)*BR$1845)+((AT1838-AV1838)*BR$1844)+(H1838*BR$1846)+(P1838*BR$1847)</f>
        <v>#REF!</v>
      </c>
      <c r="BQ1838" s="65" t="s">
        <v>65</v>
      </c>
      <c r="BR1838" s="66" t="e">
        <f>IF(#REF!="B",#REF!,IF(#REF!="C",#REF!,#REF!))</f>
        <v>#REF!</v>
      </c>
      <c r="BS1838" s="787"/>
    </row>
    <row r="1839" spans="1:71" ht="23.85" customHeight="1" x14ac:dyDescent="0.35">
      <c r="A1839" s="788"/>
      <c r="B1839" s="459"/>
      <c r="C1839" s="412" t="str">
        <f>IF(ROSTER!D$8="","",ROSTER!D$8)</f>
        <v/>
      </c>
      <c r="D1839" s="413"/>
      <c r="E1839" s="419"/>
      <c r="F1839" s="421"/>
      <c r="G1839" s="423"/>
      <c r="H1839" s="426"/>
      <c r="I1839" s="427"/>
      <c r="J1839" s="430"/>
      <c r="K1839" s="431"/>
      <c r="L1839" s="434"/>
      <c r="M1839" s="435"/>
      <c r="N1839" s="438" t="s">
        <v>14</v>
      </c>
      <c r="O1839" s="439"/>
      <c r="P1839" s="430"/>
      <c r="Q1839" s="431"/>
      <c r="R1839" s="434"/>
      <c r="S1839" s="441"/>
      <c r="T1839" s="434"/>
      <c r="U1839" s="427"/>
      <c r="V1839" s="441"/>
      <c r="W1839" s="427"/>
      <c r="X1839" s="430"/>
      <c r="Y1839" s="427"/>
      <c r="Z1839" s="430"/>
      <c r="AA1839" s="427"/>
      <c r="AB1839" s="430"/>
      <c r="AC1839" s="431"/>
      <c r="AD1839" s="434"/>
      <c r="AE1839" s="435"/>
      <c r="AF1839" s="444"/>
      <c r="AG1839" s="445"/>
      <c r="AH1839" s="430"/>
      <c r="AI1839" s="431"/>
      <c r="AJ1839" s="434"/>
      <c r="AK1839" s="435"/>
      <c r="AL1839" s="448"/>
      <c r="AM1839" s="449"/>
      <c r="AN1839" s="430"/>
      <c r="AO1839" s="431"/>
      <c r="AP1839" s="434"/>
      <c r="AQ1839" s="435"/>
      <c r="AR1839" s="448"/>
      <c r="AS1839" s="449"/>
      <c r="AT1839" s="452"/>
      <c r="AU1839" s="453"/>
      <c r="AV1839" s="456"/>
      <c r="AW1839" s="457"/>
      <c r="AX1839" s="448"/>
      <c r="AY1839" s="449"/>
      <c r="AZ1839" s="430"/>
      <c r="BA1839" s="431"/>
      <c r="BB1839" s="434"/>
      <c r="BC1839" s="435"/>
      <c r="BD1839" s="448"/>
      <c r="BE1839" s="449"/>
      <c r="BF1839" s="452"/>
      <c r="BG1839" s="453"/>
      <c r="BH1839" s="456"/>
      <c r="BI1839" s="457"/>
      <c r="BJ1839" s="448"/>
      <c r="BK1839" s="449"/>
      <c r="BL1839" s="409"/>
      <c r="BM1839" s="410"/>
      <c r="BN1839" s="411"/>
      <c r="BO1839" s="405"/>
      <c r="BP1839" s="405"/>
      <c r="BQ1839" s="65" t="s">
        <v>66</v>
      </c>
      <c r="BR1839" s="66" t="e">
        <f>IF(#REF!="B",#REF!,IF(#REF!="C",#REF!,#REF!))</f>
        <v>#REF!</v>
      </c>
      <c r="BS1839" s="787"/>
    </row>
    <row r="1840" spans="1:71" ht="21.75" customHeight="1" x14ac:dyDescent="0.35">
      <c r="A1840" s="779"/>
      <c r="B1840" s="458" t="str">
        <f>IF(ROSTER!B$10="","",ROSTER!B$10)</f>
        <v/>
      </c>
      <c r="C1840" s="416" t="str">
        <f>IF(ROSTER!C$10="","",ROSTER!C$10)</f>
        <v/>
      </c>
      <c r="D1840" s="417"/>
      <c r="E1840" s="418"/>
      <c r="F1840" s="420">
        <f>IF(E1840="y",1,IF(E1840="S",1,0))</f>
        <v>0</v>
      </c>
      <c r="G1840" s="422">
        <f>IF(E1840="S",1,0)</f>
        <v>0</v>
      </c>
      <c r="H1840" s="424"/>
      <c r="I1840" s="425"/>
      <c r="J1840" s="428"/>
      <c r="K1840" s="429"/>
      <c r="L1840" s="432"/>
      <c r="M1840" s="433"/>
      <c r="N1840" s="436">
        <f>L1840+J1840</f>
        <v>0</v>
      </c>
      <c r="O1840" s="437"/>
      <c r="P1840" s="428"/>
      <c r="Q1840" s="429"/>
      <c r="R1840" s="432"/>
      <c r="S1840" s="440"/>
      <c r="T1840" s="432"/>
      <c r="U1840" s="425"/>
      <c r="V1840" s="440"/>
      <c r="W1840" s="425"/>
      <c r="X1840" s="428"/>
      <c r="Y1840" s="425"/>
      <c r="Z1840" s="428"/>
      <c r="AA1840" s="425"/>
      <c r="AB1840" s="428"/>
      <c r="AC1840" s="429"/>
      <c r="AD1840" s="432"/>
      <c r="AE1840" s="433"/>
      <c r="AF1840" s="442">
        <f>IF(AB1840=0,0,(AD1840/AB1840)*100)</f>
        <v>0</v>
      </c>
      <c r="AG1840" s="443"/>
      <c r="AH1840" s="428"/>
      <c r="AI1840" s="429"/>
      <c r="AJ1840" s="432"/>
      <c r="AK1840" s="433"/>
      <c r="AL1840" s="446">
        <f>IF(AH1840=0,0,(AJ1840/AH1840)*100)</f>
        <v>0</v>
      </c>
      <c r="AM1840" s="447"/>
      <c r="AN1840" s="428"/>
      <c r="AO1840" s="429"/>
      <c r="AP1840" s="432"/>
      <c r="AQ1840" s="433"/>
      <c r="AR1840" s="446">
        <f>IF(AN1840=0,0,(AP1840/AN1840)*100)</f>
        <v>0</v>
      </c>
      <c r="AS1840" s="447"/>
      <c r="AT1840" s="450">
        <f>AB1840+AH1840+AN1840</f>
        <v>0</v>
      </c>
      <c r="AU1840" s="451"/>
      <c r="AV1840" s="454">
        <f>AD1840+AJ1840+AP1840</f>
        <v>0</v>
      </c>
      <c r="AW1840" s="455"/>
      <c r="AX1840" s="446">
        <f>IF(AT1840=0,0,(AV1840/AT1840)*100)</f>
        <v>0</v>
      </c>
      <c r="AY1840" s="447"/>
      <c r="AZ1840" s="428"/>
      <c r="BA1840" s="429"/>
      <c r="BB1840" s="432"/>
      <c r="BC1840" s="433"/>
      <c r="BD1840" s="446">
        <f>IF(AZ1840=0,0,(BB1840/AZ1840)*100)</f>
        <v>0</v>
      </c>
      <c r="BE1840" s="447"/>
      <c r="BF1840" s="450">
        <f>AT1840+AZ1840</f>
        <v>0</v>
      </c>
      <c r="BG1840" s="451"/>
      <c r="BH1840" s="454">
        <f>AV1840+BB1840</f>
        <v>0</v>
      </c>
      <c r="BI1840" s="455"/>
      <c r="BJ1840" s="446">
        <f>IF(BF1840=0,0,(BH1840/BF1840)*100)</f>
        <v>0</v>
      </c>
      <c r="BK1840" s="447"/>
      <c r="BL1840" s="406">
        <f>(AD1840*2)+(AJ1840*2)+(AP1840*3)+BB1840</f>
        <v>0</v>
      </c>
      <c r="BM1840" s="407"/>
      <c r="BN1840" s="408"/>
      <c r="BO1840" s="404" t="e">
        <f>(BL1840*BR$1838)+(N1840*BR$1839)+(X1840*BR$1840)+(R1840*BR$1841)+(V1840*BR$1842)+(Z1840*BR$1843)</f>
        <v>#REF!</v>
      </c>
      <c r="BP1840" s="404" t="e">
        <f>((AZ1840-BB1840)*BR$1845)+((AT1840-AV1840)*BR$1844)+(H1840*BR$1846)+(P1840*BR$1847)</f>
        <v>#REF!</v>
      </c>
      <c r="BQ1840" s="65" t="s">
        <v>67</v>
      </c>
      <c r="BR1840" s="66" t="e">
        <f>IF(#REF!="B",#REF!,IF(#REF!="C",#REF!,#REF!))</f>
        <v>#REF!</v>
      </c>
      <c r="BS1840" s="787"/>
    </row>
    <row r="1841" spans="1:71" ht="21.75" customHeight="1" x14ac:dyDescent="0.35">
      <c r="A1841" s="779"/>
      <c r="B1841" s="459"/>
      <c r="C1841" s="412" t="str">
        <f>IF(ROSTER!D$10="","",ROSTER!D$10)</f>
        <v/>
      </c>
      <c r="D1841" s="413"/>
      <c r="E1841" s="419"/>
      <c r="F1841" s="421"/>
      <c r="G1841" s="423"/>
      <c r="H1841" s="426"/>
      <c r="I1841" s="427"/>
      <c r="J1841" s="430"/>
      <c r="K1841" s="431"/>
      <c r="L1841" s="434"/>
      <c r="M1841" s="435"/>
      <c r="N1841" s="438" t="s">
        <v>14</v>
      </c>
      <c r="O1841" s="439"/>
      <c r="P1841" s="430"/>
      <c r="Q1841" s="431"/>
      <c r="R1841" s="434"/>
      <c r="S1841" s="441"/>
      <c r="T1841" s="434"/>
      <c r="U1841" s="427"/>
      <c r="V1841" s="441"/>
      <c r="W1841" s="427"/>
      <c r="X1841" s="430"/>
      <c r="Y1841" s="427"/>
      <c r="Z1841" s="430"/>
      <c r="AA1841" s="427"/>
      <c r="AB1841" s="430"/>
      <c r="AC1841" s="431"/>
      <c r="AD1841" s="434"/>
      <c r="AE1841" s="435"/>
      <c r="AF1841" s="444"/>
      <c r="AG1841" s="445"/>
      <c r="AH1841" s="430"/>
      <c r="AI1841" s="431"/>
      <c r="AJ1841" s="434"/>
      <c r="AK1841" s="435"/>
      <c r="AL1841" s="448"/>
      <c r="AM1841" s="449"/>
      <c r="AN1841" s="430"/>
      <c r="AO1841" s="431"/>
      <c r="AP1841" s="434"/>
      <c r="AQ1841" s="435"/>
      <c r="AR1841" s="448"/>
      <c r="AS1841" s="449"/>
      <c r="AT1841" s="452"/>
      <c r="AU1841" s="453"/>
      <c r="AV1841" s="456"/>
      <c r="AW1841" s="457"/>
      <c r="AX1841" s="448"/>
      <c r="AY1841" s="449"/>
      <c r="AZ1841" s="430"/>
      <c r="BA1841" s="431"/>
      <c r="BB1841" s="434"/>
      <c r="BC1841" s="435"/>
      <c r="BD1841" s="448"/>
      <c r="BE1841" s="449"/>
      <c r="BF1841" s="452"/>
      <c r="BG1841" s="453"/>
      <c r="BH1841" s="456"/>
      <c r="BI1841" s="457"/>
      <c r="BJ1841" s="448"/>
      <c r="BK1841" s="449"/>
      <c r="BL1841" s="409"/>
      <c r="BM1841" s="410"/>
      <c r="BN1841" s="411"/>
      <c r="BO1841" s="405"/>
      <c r="BP1841" s="405"/>
      <c r="BQ1841" s="65" t="s">
        <v>68</v>
      </c>
      <c r="BR1841" s="66" t="e">
        <f>IF(#REF!="B",#REF!,IF(#REF!="C",#REF!,#REF!))</f>
        <v>#REF!</v>
      </c>
      <c r="BS1841" s="787"/>
    </row>
    <row r="1842" spans="1:71" ht="21.75" customHeight="1" x14ac:dyDescent="0.35">
      <c r="A1842" s="779"/>
      <c r="B1842" s="414" t="str">
        <f>IF(ROSTER!B$12="","",ROSTER!B$12)</f>
        <v/>
      </c>
      <c r="C1842" s="416" t="str">
        <f>IF(ROSTER!C$12="","",ROSTER!C$12)</f>
        <v/>
      </c>
      <c r="D1842" s="417"/>
      <c r="E1842" s="418"/>
      <c r="F1842" s="420">
        <f>IF(E1842="y",1,IF(E1842="S",1,0))</f>
        <v>0</v>
      </c>
      <c r="G1842" s="422">
        <f>IF(E1842="S",1,0)</f>
        <v>0</v>
      </c>
      <c r="H1842" s="424"/>
      <c r="I1842" s="425"/>
      <c r="J1842" s="428"/>
      <c r="K1842" s="429"/>
      <c r="L1842" s="432"/>
      <c r="M1842" s="433"/>
      <c r="N1842" s="436">
        <f>L1842+J1842</f>
        <v>0</v>
      </c>
      <c r="O1842" s="437"/>
      <c r="P1842" s="428"/>
      <c r="Q1842" s="429"/>
      <c r="R1842" s="432"/>
      <c r="S1842" s="440"/>
      <c r="T1842" s="432"/>
      <c r="U1842" s="425"/>
      <c r="V1842" s="440"/>
      <c r="W1842" s="425"/>
      <c r="X1842" s="428"/>
      <c r="Y1842" s="425"/>
      <c r="Z1842" s="428"/>
      <c r="AA1842" s="425"/>
      <c r="AB1842" s="428"/>
      <c r="AC1842" s="429"/>
      <c r="AD1842" s="432"/>
      <c r="AE1842" s="433"/>
      <c r="AF1842" s="442">
        <f>IF(AB1842=0,0,(AD1842/AB1842)*100)</f>
        <v>0</v>
      </c>
      <c r="AG1842" s="443"/>
      <c r="AH1842" s="428"/>
      <c r="AI1842" s="429"/>
      <c r="AJ1842" s="432"/>
      <c r="AK1842" s="433"/>
      <c r="AL1842" s="446">
        <f>IF(AH1842=0,0,(AJ1842/AH1842)*100)</f>
        <v>0</v>
      </c>
      <c r="AM1842" s="447"/>
      <c r="AN1842" s="428"/>
      <c r="AO1842" s="429"/>
      <c r="AP1842" s="432"/>
      <c r="AQ1842" s="433"/>
      <c r="AR1842" s="446">
        <f>IF(AN1842=0,0,(AP1842/AN1842)*100)</f>
        <v>0</v>
      </c>
      <c r="AS1842" s="447"/>
      <c r="AT1842" s="450">
        <f>AB1842+AH1842+AN1842</f>
        <v>0</v>
      </c>
      <c r="AU1842" s="451"/>
      <c r="AV1842" s="454">
        <f>AD1842+AJ1842+AP1842</f>
        <v>0</v>
      </c>
      <c r="AW1842" s="455"/>
      <c r="AX1842" s="446">
        <f>IF(AT1842=0,0,(AV1842/AT1842)*100)</f>
        <v>0</v>
      </c>
      <c r="AY1842" s="447"/>
      <c r="AZ1842" s="428"/>
      <c r="BA1842" s="429"/>
      <c r="BB1842" s="432"/>
      <c r="BC1842" s="433"/>
      <c r="BD1842" s="446">
        <f>IF(AZ1842=0,0,(BB1842/AZ1842)*100)</f>
        <v>0</v>
      </c>
      <c r="BE1842" s="447"/>
      <c r="BF1842" s="450">
        <f>AT1842+AZ1842</f>
        <v>0</v>
      </c>
      <c r="BG1842" s="451"/>
      <c r="BH1842" s="454">
        <f>AV1842+BB1842</f>
        <v>0</v>
      </c>
      <c r="BI1842" s="455"/>
      <c r="BJ1842" s="446">
        <f>IF(BF1842=0,0,(BH1842/BF1842)*100)</f>
        <v>0</v>
      </c>
      <c r="BK1842" s="447"/>
      <c r="BL1842" s="406">
        <f>(AD1842*2)+(AJ1842*2)+(AP1842*3)+BB1842</f>
        <v>0</v>
      </c>
      <c r="BM1842" s="407"/>
      <c r="BN1842" s="408"/>
      <c r="BO1842" s="404" t="e">
        <f>(BL1842*BR$1838)+(N1842*BR$1839)+(X1842*BR$1840)+(R1842*BR$1841)+(V1842*BR$1842)+(Z1842*BR$1843)</f>
        <v>#REF!</v>
      </c>
      <c r="BP1842" s="404" t="e">
        <f>((AZ1842-BB1842)*BR$1845)+((AT1842-AV1842)*BR$1844)+(H1842*BR$1846)+(P1842*BR$1847)</f>
        <v>#REF!</v>
      </c>
      <c r="BQ1842" s="65" t="s">
        <v>69</v>
      </c>
      <c r="BR1842" s="66" t="e">
        <f>IF(#REF!="B",#REF!,IF(#REF!="C",#REF!,#REF!))</f>
        <v>#REF!</v>
      </c>
      <c r="BS1842" s="787"/>
    </row>
    <row r="1843" spans="1:71" ht="21.75" customHeight="1" x14ac:dyDescent="0.35">
      <c r="A1843" s="779"/>
      <c r="B1843" s="415"/>
      <c r="C1843" s="412" t="str">
        <f>IF(ROSTER!D$12="","",ROSTER!D$12)</f>
        <v/>
      </c>
      <c r="D1843" s="413"/>
      <c r="E1843" s="419"/>
      <c r="F1843" s="421"/>
      <c r="G1843" s="423"/>
      <c r="H1843" s="426"/>
      <c r="I1843" s="427"/>
      <c r="J1843" s="430"/>
      <c r="K1843" s="431"/>
      <c r="L1843" s="434"/>
      <c r="M1843" s="435"/>
      <c r="N1843" s="438" t="s">
        <v>14</v>
      </c>
      <c r="O1843" s="439"/>
      <c r="P1843" s="430"/>
      <c r="Q1843" s="431"/>
      <c r="R1843" s="434"/>
      <c r="S1843" s="441"/>
      <c r="T1843" s="434"/>
      <c r="U1843" s="427"/>
      <c r="V1843" s="441"/>
      <c r="W1843" s="427"/>
      <c r="X1843" s="430"/>
      <c r="Y1843" s="427"/>
      <c r="Z1843" s="430"/>
      <c r="AA1843" s="427"/>
      <c r="AB1843" s="430"/>
      <c r="AC1843" s="431"/>
      <c r="AD1843" s="434"/>
      <c r="AE1843" s="435"/>
      <c r="AF1843" s="444"/>
      <c r="AG1843" s="445"/>
      <c r="AH1843" s="430"/>
      <c r="AI1843" s="431"/>
      <c r="AJ1843" s="434"/>
      <c r="AK1843" s="435"/>
      <c r="AL1843" s="448"/>
      <c r="AM1843" s="449"/>
      <c r="AN1843" s="430"/>
      <c r="AO1843" s="431"/>
      <c r="AP1843" s="434"/>
      <c r="AQ1843" s="435"/>
      <c r="AR1843" s="448"/>
      <c r="AS1843" s="449"/>
      <c r="AT1843" s="452"/>
      <c r="AU1843" s="453"/>
      <c r="AV1843" s="456"/>
      <c r="AW1843" s="457"/>
      <c r="AX1843" s="448"/>
      <c r="AY1843" s="449"/>
      <c r="AZ1843" s="430"/>
      <c r="BA1843" s="431"/>
      <c r="BB1843" s="434"/>
      <c r="BC1843" s="435"/>
      <c r="BD1843" s="448"/>
      <c r="BE1843" s="449"/>
      <c r="BF1843" s="452"/>
      <c r="BG1843" s="453"/>
      <c r="BH1843" s="456"/>
      <c r="BI1843" s="457"/>
      <c r="BJ1843" s="448"/>
      <c r="BK1843" s="449"/>
      <c r="BL1843" s="409"/>
      <c r="BM1843" s="410"/>
      <c r="BN1843" s="411"/>
      <c r="BO1843" s="405"/>
      <c r="BP1843" s="405"/>
      <c r="BQ1843" s="65" t="s">
        <v>70</v>
      </c>
      <c r="BR1843" s="66" t="e">
        <f>IF(#REF!="B",#REF!,IF(#REF!="C",#REF!,#REF!))</f>
        <v>#REF!</v>
      </c>
      <c r="BS1843" s="787"/>
    </row>
    <row r="1844" spans="1:71" ht="21.75" customHeight="1" x14ac:dyDescent="0.35">
      <c r="A1844" s="779"/>
      <c r="B1844" s="414" t="str">
        <f>IF(ROSTER!B$14="","",ROSTER!B$14)</f>
        <v/>
      </c>
      <c r="C1844" s="416" t="str">
        <f>IF(ROSTER!C$14="","",ROSTER!C$14)</f>
        <v/>
      </c>
      <c r="D1844" s="417"/>
      <c r="E1844" s="418"/>
      <c r="F1844" s="420">
        <f>IF(E1844="y",1,IF(E1844="S",1,0))</f>
        <v>0</v>
      </c>
      <c r="G1844" s="422">
        <f>IF(E1844="S",1,0)</f>
        <v>0</v>
      </c>
      <c r="H1844" s="424"/>
      <c r="I1844" s="425"/>
      <c r="J1844" s="428"/>
      <c r="K1844" s="429"/>
      <c r="L1844" s="432"/>
      <c r="M1844" s="433"/>
      <c r="N1844" s="436">
        <f>L1844+J1844</f>
        <v>0</v>
      </c>
      <c r="O1844" s="437"/>
      <c r="P1844" s="428"/>
      <c r="Q1844" s="429"/>
      <c r="R1844" s="432"/>
      <c r="S1844" s="440"/>
      <c r="T1844" s="432"/>
      <c r="U1844" s="425"/>
      <c r="V1844" s="440"/>
      <c r="W1844" s="425"/>
      <c r="X1844" s="428"/>
      <c r="Y1844" s="425"/>
      <c r="Z1844" s="428"/>
      <c r="AA1844" s="425"/>
      <c r="AB1844" s="428"/>
      <c r="AC1844" s="429"/>
      <c r="AD1844" s="432"/>
      <c r="AE1844" s="433"/>
      <c r="AF1844" s="442">
        <f>IF(AB1844=0,0,(AD1844/AB1844)*100)</f>
        <v>0</v>
      </c>
      <c r="AG1844" s="443"/>
      <c r="AH1844" s="428"/>
      <c r="AI1844" s="429"/>
      <c r="AJ1844" s="432"/>
      <c r="AK1844" s="433"/>
      <c r="AL1844" s="446">
        <f>IF(AH1844=0,0,(AJ1844/AH1844)*100)</f>
        <v>0</v>
      </c>
      <c r="AM1844" s="447"/>
      <c r="AN1844" s="428"/>
      <c r="AO1844" s="429"/>
      <c r="AP1844" s="432"/>
      <c r="AQ1844" s="433"/>
      <c r="AR1844" s="446">
        <f>IF(AN1844=0,0,(AP1844/AN1844)*100)</f>
        <v>0</v>
      </c>
      <c r="AS1844" s="447"/>
      <c r="AT1844" s="450">
        <f>AB1844+AH1844+AN1844</f>
        <v>0</v>
      </c>
      <c r="AU1844" s="451"/>
      <c r="AV1844" s="454">
        <f>AD1844+AJ1844+AP1844</f>
        <v>0</v>
      </c>
      <c r="AW1844" s="455"/>
      <c r="AX1844" s="446">
        <f>IF(AT1844=0,0,(AV1844/AT1844)*100)</f>
        <v>0</v>
      </c>
      <c r="AY1844" s="447"/>
      <c r="AZ1844" s="428"/>
      <c r="BA1844" s="429"/>
      <c r="BB1844" s="432"/>
      <c r="BC1844" s="433"/>
      <c r="BD1844" s="446">
        <f>IF(AZ1844=0,0,(BB1844/AZ1844)*100)</f>
        <v>0</v>
      </c>
      <c r="BE1844" s="447"/>
      <c r="BF1844" s="450">
        <f>AT1844+AZ1844</f>
        <v>0</v>
      </c>
      <c r="BG1844" s="451"/>
      <c r="BH1844" s="454">
        <f>AV1844+BB1844</f>
        <v>0</v>
      </c>
      <c r="BI1844" s="455"/>
      <c r="BJ1844" s="446">
        <f>IF(BF1844=0,0,(BH1844/BF1844)*100)</f>
        <v>0</v>
      </c>
      <c r="BK1844" s="447"/>
      <c r="BL1844" s="406">
        <f>(AD1844*2)+(AJ1844*2)+(AP1844*3)+BB1844</f>
        <v>0</v>
      </c>
      <c r="BM1844" s="407"/>
      <c r="BN1844" s="408"/>
      <c r="BO1844" s="404" t="e">
        <f>(BL1844*BR$1838)+(N1844*BR$1839)+(X1844*BR$1840)+(R1844*BR$1841)+(V1844*BR$1842)+(Z1844*BR$1843)</f>
        <v>#REF!</v>
      </c>
      <c r="BP1844" s="404" t="e">
        <f>((AZ1844-BB1844)*BR$1845)+((AT1844-AV1844)*BR$1844)+(H1844*BR$1846)+(P1844*BR$1847)</f>
        <v>#REF!</v>
      </c>
      <c r="BQ1844" s="65" t="s">
        <v>71</v>
      </c>
      <c r="BR1844" s="66" t="e">
        <f>IF(#REF!="B",#REF!,IF(#REF!="C",#REF!,#REF!))</f>
        <v>#REF!</v>
      </c>
      <c r="BS1844" s="787"/>
    </row>
    <row r="1845" spans="1:71" ht="21.75" customHeight="1" x14ac:dyDescent="0.35">
      <c r="A1845" s="779"/>
      <c r="B1845" s="415"/>
      <c r="C1845" s="412" t="str">
        <f>IF(ROSTER!D$14="","",ROSTER!D$14)</f>
        <v/>
      </c>
      <c r="D1845" s="413"/>
      <c r="E1845" s="419"/>
      <c r="F1845" s="421"/>
      <c r="G1845" s="423"/>
      <c r="H1845" s="426"/>
      <c r="I1845" s="427"/>
      <c r="J1845" s="430"/>
      <c r="K1845" s="431"/>
      <c r="L1845" s="434"/>
      <c r="M1845" s="435"/>
      <c r="N1845" s="438" t="s">
        <v>14</v>
      </c>
      <c r="O1845" s="439"/>
      <c r="P1845" s="430"/>
      <c r="Q1845" s="431"/>
      <c r="R1845" s="434"/>
      <c r="S1845" s="441"/>
      <c r="T1845" s="434"/>
      <c r="U1845" s="427"/>
      <c r="V1845" s="441"/>
      <c r="W1845" s="427"/>
      <c r="X1845" s="430"/>
      <c r="Y1845" s="427"/>
      <c r="Z1845" s="430"/>
      <c r="AA1845" s="427"/>
      <c r="AB1845" s="430"/>
      <c r="AC1845" s="431"/>
      <c r="AD1845" s="434"/>
      <c r="AE1845" s="435"/>
      <c r="AF1845" s="444"/>
      <c r="AG1845" s="445"/>
      <c r="AH1845" s="430"/>
      <c r="AI1845" s="431"/>
      <c r="AJ1845" s="434"/>
      <c r="AK1845" s="435"/>
      <c r="AL1845" s="448"/>
      <c r="AM1845" s="449"/>
      <c r="AN1845" s="430"/>
      <c r="AO1845" s="431"/>
      <c r="AP1845" s="434"/>
      <c r="AQ1845" s="435"/>
      <c r="AR1845" s="448"/>
      <c r="AS1845" s="449"/>
      <c r="AT1845" s="452"/>
      <c r="AU1845" s="453"/>
      <c r="AV1845" s="456"/>
      <c r="AW1845" s="457"/>
      <c r="AX1845" s="448"/>
      <c r="AY1845" s="449"/>
      <c r="AZ1845" s="430"/>
      <c r="BA1845" s="431"/>
      <c r="BB1845" s="434"/>
      <c r="BC1845" s="435"/>
      <c r="BD1845" s="448"/>
      <c r="BE1845" s="449"/>
      <c r="BF1845" s="452"/>
      <c r="BG1845" s="453"/>
      <c r="BH1845" s="456"/>
      <c r="BI1845" s="457"/>
      <c r="BJ1845" s="448"/>
      <c r="BK1845" s="449"/>
      <c r="BL1845" s="409"/>
      <c r="BM1845" s="410"/>
      <c r="BN1845" s="411"/>
      <c r="BO1845" s="405"/>
      <c r="BP1845" s="405"/>
      <c r="BQ1845" s="65" t="s">
        <v>72</v>
      </c>
      <c r="BR1845" s="66" t="e">
        <f>IF(#REF!="B",#REF!,IF(#REF!="C",#REF!,#REF!))</f>
        <v>#REF!</v>
      </c>
      <c r="BS1845" s="787"/>
    </row>
    <row r="1846" spans="1:71" ht="21.75" customHeight="1" x14ac:dyDescent="0.35">
      <c r="A1846" s="779"/>
      <c r="B1846" s="414" t="str">
        <f>IF(ROSTER!B$16="","",ROSTER!B$16)</f>
        <v/>
      </c>
      <c r="C1846" s="416" t="str">
        <f>IF(ROSTER!C$16="","",ROSTER!C$16)</f>
        <v/>
      </c>
      <c r="D1846" s="417"/>
      <c r="E1846" s="418"/>
      <c r="F1846" s="420">
        <f>IF(E1846="y",1,IF(E1846="S",1,0))</f>
        <v>0</v>
      </c>
      <c r="G1846" s="422">
        <f>IF(E1846="S",1,0)</f>
        <v>0</v>
      </c>
      <c r="H1846" s="424"/>
      <c r="I1846" s="425"/>
      <c r="J1846" s="428"/>
      <c r="K1846" s="429"/>
      <c r="L1846" s="432"/>
      <c r="M1846" s="433"/>
      <c r="N1846" s="436">
        <f>L1846+J1846</f>
        <v>0</v>
      </c>
      <c r="O1846" s="437"/>
      <c r="P1846" s="428"/>
      <c r="Q1846" s="429"/>
      <c r="R1846" s="432"/>
      <c r="S1846" s="440"/>
      <c r="T1846" s="432"/>
      <c r="U1846" s="425"/>
      <c r="V1846" s="440"/>
      <c r="W1846" s="425"/>
      <c r="X1846" s="428"/>
      <c r="Y1846" s="425"/>
      <c r="Z1846" s="428"/>
      <c r="AA1846" s="425"/>
      <c r="AB1846" s="428"/>
      <c r="AC1846" s="429"/>
      <c r="AD1846" s="432"/>
      <c r="AE1846" s="433"/>
      <c r="AF1846" s="442">
        <f>IF(AB1846=0,0,(AD1846/AB1846)*100)</f>
        <v>0</v>
      </c>
      <c r="AG1846" s="443"/>
      <c r="AH1846" s="428"/>
      <c r="AI1846" s="429"/>
      <c r="AJ1846" s="432"/>
      <c r="AK1846" s="433"/>
      <c r="AL1846" s="446">
        <f>IF(AH1846=0,0,(AJ1846/AH1846)*100)</f>
        <v>0</v>
      </c>
      <c r="AM1846" s="447"/>
      <c r="AN1846" s="428"/>
      <c r="AO1846" s="429"/>
      <c r="AP1846" s="432"/>
      <c r="AQ1846" s="433"/>
      <c r="AR1846" s="446">
        <f>IF(AN1846=0,0,(AP1846/AN1846)*100)</f>
        <v>0</v>
      </c>
      <c r="AS1846" s="447"/>
      <c r="AT1846" s="450">
        <f>AB1846+AH1846+AN1846</f>
        <v>0</v>
      </c>
      <c r="AU1846" s="451"/>
      <c r="AV1846" s="454">
        <f>AD1846+AJ1846+AP1846</f>
        <v>0</v>
      </c>
      <c r="AW1846" s="455"/>
      <c r="AX1846" s="446">
        <f>IF(AT1846=0,0,(AV1846/AT1846)*100)</f>
        <v>0</v>
      </c>
      <c r="AY1846" s="447"/>
      <c r="AZ1846" s="428"/>
      <c r="BA1846" s="429"/>
      <c r="BB1846" s="432"/>
      <c r="BC1846" s="433"/>
      <c r="BD1846" s="446">
        <f>IF(AZ1846=0,0,(BB1846/AZ1846)*100)</f>
        <v>0</v>
      </c>
      <c r="BE1846" s="447"/>
      <c r="BF1846" s="450">
        <f>AT1846+AZ1846</f>
        <v>0</v>
      </c>
      <c r="BG1846" s="451"/>
      <c r="BH1846" s="454">
        <f>AV1846+BB1846</f>
        <v>0</v>
      </c>
      <c r="BI1846" s="455"/>
      <c r="BJ1846" s="446">
        <f>IF(BF1846=0,0,(BH1846/BF1846)*100)</f>
        <v>0</v>
      </c>
      <c r="BK1846" s="447"/>
      <c r="BL1846" s="406">
        <f>(AD1846*2)+(AJ1846*2)+(AP1846*3)+BB1846</f>
        <v>0</v>
      </c>
      <c r="BM1846" s="407"/>
      <c r="BN1846" s="408"/>
      <c r="BO1846" s="404" t="e">
        <f>(BL1846*BR$1838)+(N1846*BR$1839)+(X1846*BR$1840)+(R1846*BR$1841)+(V1846*BR$1842)+(Z1846*BR$1843)</f>
        <v>#REF!</v>
      </c>
      <c r="BP1846" s="404" t="e">
        <f>((AZ1846-BB1846)*BR$1845)+((AT1846-AV1846)*BR$1844)+(H1846*BR$1846)+(P1846*BR$1847)</f>
        <v>#REF!</v>
      </c>
      <c r="BQ1846" s="65" t="s">
        <v>73</v>
      </c>
      <c r="BR1846" s="66" t="e">
        <f>IF(#REF!="B",#REF!,IF(#REF!="C",#REF!,#REF!))</f>
        <v>#REF!</v>
      </c>
      <c r="BS1846" s="787"/>
    </row>
    <row r="1847" spans="1:71" ht="21.75" customHeight="1" x14ac:dyDescent="0.35">
      <c r="A1847" s="779"/>
      <c r="B1847" s="415"/>
      <c r="C1847" s="412" t="str">
        <f>IF(ROSTER!D$16="","",ROSTER!D$16)</f>
        <v/>
      </c>
      <c r="D1847" s="413"/>
      <c r="E1847" s="419"/>
      <c r="F1847" s="421"/>
      <c r="G1847" s="423"/>
      <c r="H1847" s="426"/>
      <c r="I1847" s="427"/>
      <c r="J1847" s="430"/>
      <c r="K1847" s="431"/>
      <c r="L1847" s="434"/>
      <c r="M1847" s="435"/>
      <c r="N1847" s="438" t="s">
        <v>14</v>
      </c>
      <c r="O1847" s="439"/>
      <c r="P1847" s="430"/>
      <c r="Q1847" s="431"/>
      <c r="R1847" s="434"/>
      <c r="S1847" s="441"/>
      <c r="T1847" s="434"/>
      <c r="U1847" s="427"/>
      <c r="V1847" s="441"/>
      <c r="W1847" s="427"/>
      <c r="X1847" s="430"/>
      <c r="Y1847" s="427"/>
      <c r="Z1847" s="430"/>
      <c r="AA1847" s="427"/>
      <c r="AB1847" s="430"/>
      <c r="AC1847" s="431"/>
      <c r="AD1847" s="434"/>
      <c r="AE1847" s="435"/>
      <c r="AF1847" s="444"/>
      <c r="AG1847" s="445"/>
      <c r="AH1847" s="430"/>
      <c r="AI1847" s="431"/>
      <c r="AJ1847" s="434"/>
      <c r="AK1847" s="435"/>
      <c r="AL1847" s="448"/>
      <c r="AM1847" s="449"/>
      <c r="AN1847" s="430"/>
      <c r="AO1847" s="431"/>
      <c r="AP1847" s="434"/>
      <c r="AQ1847" s="435"/>
      <c r="AR1847" s="448"/>
      <c r="AS1847" s="449"/>
      <c r="AT1847" s="452"/>
      <c r="AU1847" s="453"/>
      <c r="AV1847" s="456"/>
      <c r="AW1847" s="457"/>
      <c r="AX1847" s="448"/>
      <c r="AY1847" s="449"/>
      <c r="AZ1847" s="430"/>
      <c r="BA1847" s="431"/>
      <c r="BB1847" s="434"/>
      <c r="BC1847" s="435"/>
      <c r="BD1847" s="448"/>
      <c r="BE1847" s="449"/>
      <c r="BF1847" s="452"/>
      <c r="BG1847" s="453"/>
      <c r="BH1847" s="456"/>
      <c r="BI1847" s="457"/>
      <c r="BJ1847" s="448"/>
      <c r="BK1847" s="449"/>
      <c r="BL1847" s="409"/>
      <c r="BM1847" s="410"/>
      <c r="BN1847" s="411"/>
      <c r="BO1847" s="405"/>
      <c r="BP1847" s="405"/>
      <c r="BQ1847" s="65" t="s">
        <v>74</v>
      </c>
      <c r="BR1847" s="66" t="e">
        <f>IF(#REF!="B",#REF!,IF(#REF!="C",#REF!,#REF!))</f>
        <v>#REF!</v>
      </c>
      <c r="BS1847" s="787"/>
    </row>
    <row r="1848" spans="1:71" ht="21.75" customHeight="1" x14ac:dyDescent="0.25">
      <c r="A1848" s="779"/>
      <c r="B1848" s="414" t="str">
        <f>IF(ROSTER!B$18="","",ROSTER!B$18)</f>
        <v/>
      </c>
      <c r="C1848" s="416" t="str">
        <f>IF(ROSTER!C$18="","",ROSTER!C$18)</f>
        <v/>
      </c>
      <c r="D1848" s="417"/>
      <c r="E1848" s="418"/>
      <c r="F1848" s="420">
        <f>IF(E1848="y",1,IF(E1848="S",1,0))</f>
        <v>0</v>
      </c>
      <c r="G1848" s="422">
        <f>IF(E1848="S",1,0)</f>
        <v>0</v>
      </c>
      <c r="H1848" s="424"/>
      <c r="I1848" s="425"/>
      <c r="J1848" s="428"/>
      <c r="K1848" s="429"/>
      <c r="L1848" s="432"/>
      <c r="M1848" s="433"/>
      <c r="N1848" s="436">
        <f>L1848+J1848</f>
        <v>0</v>
      </c>
      <c r="O1848" s="437"/>
      <c r="P1848" s="428"/>
      <c r="Q1848" s="429"/>
      <c r="R1848" s="432"/>
      <c r="S1848" s="440"/>
      <c r="T1848" s="432"/>
      <c r="U1848" s="425"/>
      <c r="V1848" s="440"/>
      <c r="W1848" s="425"/>
      <c r="X1848" s="428"/>
      <c r="Y1848" s="425"/>
      <c r="Z1848" s="428"/>
      <c r="AA1848" s="425"/>
      <c r="AB1848" s="428"/>
      <c r="AC1848" s="429"/>
      <c r="AD1848" s="432"/>
      <c r="AE1848" s="433"/>
      <c r="AF1848" s="442">
        <f>IF(AB1848=0,0,(AD1848/AB1848)*100)</f>
        <v>0</v>
      </c>
      <c r="AG1848" s="443"/>
      <c r="AH1848" s="428"/>
      <c r="AI1848" s="429"/>
      <c r="AJ1848" s="432"/>
      <c r="AK1848" s="433"/>
      <c r="AL1848" s="446">
        <f>IF(AH1848=0,0,(AJ1848/AH1848)*100)</f>
        <v>0</v>
      </c>
      <c r="AM1848" s="447"/>
      <c r="AN1848" s="428"/>
      <c r="AO1848" s="429"/>
      <c r="AP1848" s="432"/>
      <c r="AQ1848" s="433"/>
      <c r="AR1848" s="446">
        <f>IF(AN1848=0,0,(AP1848/AN1848)*100)</f>
        <v>0</v>
      </c>
      <c r="AS1848" s="447"/>
      <c r="AT1848" s="450">
        <f>AB1848+AH1848+AN1848</f>
        <v>0</v>
      </c>
      <c r="AU1848" s="451"/>
      <c r="AV1848" s="454">
        <f>AD1848+AJ1848+AP1848</f>
        <v>0</v>
      </c>
      <c r="AW1848" s="455"/>
      <c r="AX1848" s="446">
        <f>IF(AT1848=0,0,(AV1848/AT1848)*100)</f>
        <v>0</v>
      </c>
      <c r="AY1848" s="447"/>
      <c r="AZ1848" s="428"/>
      <c r="BA1848" s="429"/>
      <c r="BB1848" s="432"/>
      <c r="BC1848" s="433"/>
      <c r="BD1848" s="446">
        <f>IF(AZ1848=0,0,(BB1848/AZ1848)*100)</f>
        <v>0</v>
      </c>
      <c r="BE1848" s="447"/>
      <c r="BF1848" s="450">
        <f>AT1848+AZ1848</f>
        <v>0</v>
      </c>
      <c r="BG1848" s="451"/>
      <c r="BH1848" s="454">
        <f>AV1848+BB1848</f>
        <v>0</v>
      </c>
      <c r="BI1848" s="455"/>
      <c r="BJ1848" s="446">
        <f>IF(BF1848=0,0,(BH1848/BF1848)*100)</f>
        <v>0</v>
      </c>
      <c r="BK1848" s="447"/>
      <c r="BL1848" s="406">
        <f>(AD1848*2)+(AJ1848*2)+(AP1848*3)+BB1848</f>
        <v>0</v>
      </c>
      <c r="BM1848" s="407"/>
      <c r="BN1848" s="408"/>
      <c r="BO1848" s="404" t="e">
        <f>(BL1848*BR$1838)+(N1848*BR$1839)+(X1848*BR$1840)+(R1848*BR$1841)+(V1848*BR$1842)+(Z1848*BR$1843)</f>
        <v>#REF!</v>
      </c>
      <c r="BP1848" s="404" t="e">
        <f>((AZ1848-BB1848)*BR$1845)+((AT1848-AV1848)*BR$1844)+(H1848*BR$1846)+(P1848*BR$1847)</f>
        <v>#REF!</v>
      </c>
      <c r="BQ1848" s="53"/>
      <c r="BR1848" s="53"/>
      <c r="BS1848" s="787"/>
    </row>
    <row r="1849" spans="1:71" ht="21.75" customHeight="1" x14ac:dyDescent="0.25">
      <c r="A1849" s="779"/>
      <c r="B1849" s="415"/>
      <c r="C1849" s="412" t="str">
        <f>IF(ROSTER!D$18="","",ROSTER!D$18)</f>
        <v/>
      </c>
      <c r="D1849" s="413"/>
      <c r="E1849" s="419"/>
      <c r="F1849" s="421"/>
      <c r="G1849" s="423"/>
      <c r="H1849" s="426"/>
      <c r="I1849" s="427"/>
      <c r="J1849" s="430"/>
      <c r="K1849" s="431"/>
      <c r="L1849" s="434"/>
      <c r="M1849" s="435"/>
      <c r="N1849" s="438"/>
      <c r="O1849" s="439"/>
      <c r="P1849" s="430"/>
      <c r="Q1849" s="431"/>
      <c r="R1849" s="434"/>
      <c r="S1849" s="441"/>
      <c r="T1849" s="434"/>
      <c r="U1849" s="427"/>
      <c r="V1849" s="441"/>
      <c r="W1849" s="427"/>
      <c r="X1849" s="430"/>
      <c r="Y1849" s="427"/>
      <c r="Z1849" s="430"/>
      <c r="AA1849" s="427"/>
      <c r="AB1849" s="430"/>
      <c r="AC1849" s="431"/>
      <c r="AD1849" s="434"/>
      <c r="AE1849" s="435"/>
      <c r="AF1849" s="444"/>
      <c r="AG1849" s="445"/>
      <c r="AH1849" s="430"/>
      <c r="AI1849" s="431"/>
      <c r="AJ1849" s="434"/>
      <c r="AK1849" s="435"/>
      <c r="AL1849" s="448"/>
      <c r="AM1849" s="449"/>
      <c r="AN1849" s="430"/>
      <c r="AO1849" s="431"/>
      <c r="AP1849" s="434"/>
      <c r="AQ1849" s="435"/>
      <c r="AR1849" s="448"/>
      <c r="AS1849" s="449"/>
      <c r="AT1849" s="452"/>
      <c r="AU1849" s="453"/>
      <c r="AV1849" s="456"/>
      <c r="AW1849" s="457"/>
      <c r="AX1849" s="448"/>
      <c r="AY1849" s="449"/>
      <c r="AZ1849" s="430"/>
      <c r="BA1849" s="431"/>
      <c r="BB1849" s="434"/>
      <c r="BC1849" s="435"/>
      <c r="BD1849" s="448"/>
      <c r="BE1849" s="449"/>
      <c r="BF1849" s="452"/>
      <c r="BG1849" s="453"/>
      <c r="BH1849" s="456"/>
      <c r="BI1849" s="457"/>
      <c r="BJ1849" s="448"/>
      <c r="BK1849" s="449"/>
      <c r="BL1849" s="409"/>
      <c r="BM1849" s="410"/>
      <c r="BN1849" s="411"/>
      <c r="BO1849" s="405"/>
      <c r="BP1849" s="405"/>
      <c r="BQ1849" s="53"/>
      <c r="BR1849" s="53"/>
      <c r="BS1849" s="779"/>
    </row>
    <row r="1850" spans="1:71" ht="21.75" customHeight="1" x14ac:dyDescent="0.25">
      <c r="A1850" s="779"/>
      <c r="B1850" s="414" t="str">
        <f>IF(ROSTER!B$20="","",ROSTER!B$20)</f>
        <v/>
      </c>
      <c r="C1850" s="416" t="str">
        <f>IF(ROSTER!C$20="","",ROSTER!C$20)</f>
        <v/>
      </c>
      <c r="D1850" s="417"/>
      <c r="E1850" s="418"/>
      <c r="F1850" s="420">
        <f>IF(E1850="y",1,IF(E1850="S",1,0))</f>
        <v>0</v>
      </c>
      <c r="G1850" s="422">
        <f>IF(E1850="S",1,0)</f>
        <v>0</v>
      </c>
      <c r="H1850" s="424"/>
      <c r="I1850" s="425"/>
      <c r="J1850" s="428"/>
      <c r="K1850" s="429"/>
      <c r="L1850" s="432"/>
      <c r="M1850" s="433"/>
      <c r="N1850" s="436">
        <f>L1850+J1850</f>
        <v>0</v>
      </c>
      <c r="O1850" s="437"/>
      <c r="P1850" s="428"/>
      <c r="Q1850" s="429"/>
      <c r="R1850" s="432"/>
      <c r="S1850" s="440"/>
      <c r="T1850" s="432"/>
      <c r="U1850" s="425"/>
      <c r="V1850" s="440"/>
      <c r="W1850" s="425"/>
      <c r="X1850" s="428"/>
      <c r="Y1850" s="425"/>
      <c r="Z1850" s="428"/>
      <c r="AA1850" s="425"/>
      <c r="AB1850" s="428"/>
      <c r="AC1850" s="429"/>
      <c r="AD1850" s="432"/>
      <c r="AE1850" s="433"/>
      <c r="AF1850" s="442">
        <f>IF(AB1850=0,0,(AD1850/AB1850)*100)</f>
        <v>0</v>
      </c>
      <c r="AG1850" s="443"/>
      <c r="AH1850" s="428"/>
      <c r="AI1850" s="429"/>
      <c r="AJ1850" s="432"/>
      <c r="AK1850" s="433"/>
      <c r="AL1850" s="446">
        <f>IF(AH1850=0,0,(AJ1850/AH1850)*100)</f>
        <v>0</v>
      </c>
      <c r="AM1850" s="447"/>
      <c r="AN1850" s="428"/>
      <c r="AO1850" s="429"/>
      <c r="AP1850" s="432"/>
      <c r="AQ1850" s="433"/>
      <c r="AR1850" s="446">
        <f>IF(AN1850=0,0,(AP1850/AN1850)*100)</f>
        <v>0</v>
      </c>
      <c r="AS1850" s="447"/>
      <c r="AT1850" s="450">
        <f>AB1850+AH1850+AN1850</f>
        <v>0</v>
      </c>
      <c r="AU1850" s="451"/>
      <c r="AV1850" s="454">
        <f>AD1850+AJ1850+AP1850</f>
        <v>0</v>
      </c>
      <c r="AW1850" s="455"/>
      <c r="AX1850" s="446">
        <f>IF(AT1850=0,0,(AV1850/AT1850)*100)</f>
        <v>0</v>
      </c>
      <c r="AY1850" s="447"/>
      <c r="AZ1850" s="428"/>
      <c r="BA1850" s="429"/>
      <c r="BB1850" s="432"/>
      <c r="BC1850" s="433"/>
      <c r="BD1850" s="446">
        <f>IF(AZ1850=0,0,(BB1850/AZ1850)*100)</f>
        <v>0</v>
      </c>
      <c r="BE1850" s="447"/>
      <c r="BF1850" s="450">
        <f>AT1850+AZ1850</f>
        <v>0</v>
      </c>
      <c r="BG1850" s="451"/>
      <c r="BH1850" s="454">
        <f>AV1850+BB1850</f>
        <v>0</v>
      </c>
      <c r="BI1850" s="455"/>
      <c r="BJ1850" s="446">
        <f>IF(BF1850=0,0,(BH1850/BF1850)*100)</f>
        <v>0</v>
      </c>
      <c r="BK1850" s="447"/>
      <c r="BL1850" s="406">
        <f>(AD1850*2)+(AJ1850*2)+(AP1850*3)+BB1850</f>
        <v>0</v>
      </c>
      <c r="BM1850" s="407"/>
      <c r="BN1850" s="408"/>
      <c r="BO1850" s="404" t="e">
        <f>(BL1850*BR$1838)+(N1850*BR$1839)+(X1850*BR$1840)+(R1850*BR$1841)+(V1850*BR$1842)+(Z1850*BR$1843)</f>
        <v>#REF!</v>
      </c>
      <c r="BP1850" s="404" t="e">
        <f>((AZ1850-BB1850)*BR$1845)+((AT1850-AV1850)*BR$1844)+(H1850*BR$1846)+(P1850*BR$1847)</f>
        <v>#REF!</v>
      </c>
      <c r="BQ1850" s="53"/>
      <c r="BR1850" s="53"/>
      <c r="BS1850" s="779"/>
    </row>
    <row r="1851" spans="1:71" ht="21.75" customHeight="1" x14ac:dyDescent="0.25">
      <c r="A1851" s="779"/>
      <c r="B1851" s="415"/>
      <c r="C1851" s="412" t="str">
        <f>IF(ROSTER!D$20="","",ROSTER!D$20)</f>
        <v/>
      </c>
      <c r="D1851" s="413"/>
      <c r="E1851" s="419"/>
      <c r="F1851" s="421"/>
      <c r="G1851" s="423"/>
      <c r="H1851" s="426"/>
      <c r="I1851" s="427"/>
      <c r="J1851" s="430"/>
      <c r="K1851" s="431"/>
      <c r="L1851" s="434"/>
      <c r="M1851" s="435"/>
      <c r="N1851" s="438" t="s">
        <v>14</v>
      </c>
      <c r="O1851" s="439"/>
      <c r="P1851" s="430"/>
      <c r="Q1851" s="431"/>
      <c r="R1851" s="434"/>
      <c r="S1851" s="441"/>
      <c r="T1851" s="434"/>
      <c r="U1851" s="427"/>
      <c r="V1851" s="441"/>
      <c r="W1851" s="427"/>
      <c r="X1851" s="430"/>
      <c r="Y1851" s="427"/>
      <c r="Z1851" s="430"/>
      <c r="AA1851" s="427"/>
      <c r="AB1851" s="430"/>
      <c r="AC1851" s="431"/>
      <c r="AD1851" s="434"/>
      <c r="AE1851" s="435"/>
      <c r="AF1851" s="444"/>
      <c r="AG1851" s="445"/>
      <c r="AH1851" s="430"/>
      <c r="AI1851" s="431"/>
      <c r="AJ1851" s="434"/>
      <c r="AK1851" s="435"/>
      <c r="AL1851" s="448"/>
      <c r="AM1851" s="449"/>
      <c r="AN1851" s="430"/>
      <c r="AO1851" s="431"/>
      <c r="AP1851" s="434"/>
      <c r="AQ1851" s="435"/>
      <c r="AR1851" s="448"/>
      <c r="AS1851" s="449"/>
      <c r="AT1851" s="452"/>
      <c r="AU1851" s="453"/>
      <c r="AV1851" s="456"/>
      <c r="AW1851" s="457"/>
      <c r="AX1851" s="448"/>
      <c r="AY1851" s="449"/>
      <c r="AZ1851" s="430"/>
      <c r="BA1851" s="431"/>
      <c r="BB1851" s="434"/>
      <c r="BC1851" s="435"/>
      <c r="BD1851" s="448"/>
      <c r="BE1851" s="449"/>
      <c r="BF1851" s="452"/>
      <c r="BG1851" s="453"/>
      <c r="BH1851" s="456"/>
      <c r="BI1851" s="457"/>
      <c r="BJ1851" s="448"/>
      <c r="BK1851" s="449"/>
      <c r="BL1851" s="409"/>
      <c r="BM1851" s="410"/>
      <c r="BN1851" s="411"/>
      <c r="BO1851" s="405"/>
      <c r="BP1851" s="405"/>
      <c r="BQ1851" s="53"/>
      <c r="BR1851" s="53"/>
      <c r="BS1851" s="779"/>
    </row>
    <row r="1852" spans="1:71" ht="21.75" customHeight="1" x14ac:dyDescent="0.25">
      <c r="A1852" s="779"/>
      <c r="B1852" s="414" t="str">
        <f>IF(ROSTER!B$22="","",ROSTER!B$22)</f>
        <v/>
      </c>
      <c r="C1852" s="416" t="str">
        <f>IF(ROSTER!C$22="","",ROSTER!C$22)</f>
        <v/>
      </c>
      <c r="D1852" s="417"/>
      <c r="E1852" s="418"/>
      <c r="F1852" s="420">
        <f>IF(E1852="y",1,IF(E1852="S",1,0))</f>
        <v>0</v>
      </c>
      <c r="G1852" s="422">
        <f>IF(E1852="S",1,0)</f>
        <v>0</v>
      </c>
      <c r="H1852" s="424"/>
      <c r="I1852" s="425"/>
      <c r="J1852" s="428"/>
      <c r="K1852" s="429"/>
      <c r="L1852" s="432"/>
      <c r="M1852" s="433"/>
      <c r="N1852" s="436">
        <f>L1852+J1852</f>
        <v>0</v>
      </c>
      <c r="O1852" s="437"/>
      <c r="P1852" s="428"/>
      <c r="Q1852" s="429"/>
      <c r="R1852" s="432"/>
      <c r="S1852" s="440"/>
      <c r="T1852" s="432"/>
      <c r="U1852" s="425"/>
      <c r="V1852" s="440"/>
      <c r="W1852" s="425"/>
      <c r="X1852" s="428"/>
      <c r="Y1852" s="425"/>
      <c r="Z1852" s="428"/>
      <c r="AA1852" s="425"/>
      <c r="AB1852" s="428"/>
      <c r="AC1852" s="429"/>
      <c r="AD1852" s="432"/>
      <c r="AE1852" s="433"/>
      <c r="AF1852" s="442">
        <f>IF(AB1852=0,0,(AD1852/AB1852)*100)</f>
        <v>0</v>
      </c>
      <c r="AG1852" s="443"/>
      <c r="AH1852" s="428"/>
      <c r="AI1852" s="429"/>
      <c r="AJ1852" s="432"/>
      <c r="AK1852" s="433"/>
      <c r="AL1852" s="446">
        <f>IF(AH1852=0,0,(AJ1852/AH1852)*100)</f>
        <v>0</v>
      </c>
      <c r="AM1852" s="447"/>
      <c r="AN1852" s="428"/>
      <c r="AO1852" s="429"/>
      <c r="AP1852" s="432"/>
      <c r="AQ1852" s="433"/>
      <c r="AR1852" s="446">
        <f>IF(AN1852=0,0,(AP1852/AN1852)*100)</f>
        <v>0</v>
      </c>
      <c r="AS1852" s="447"/>
      <c r="AT1852" s="450">
        <f>AB1852+AH1852+AN1852</f>
        <v>0</v>
      </c>
      <c r="AU1852" s="451"/>
      <c r="AV1852" s="454">
        <f>AD1852+AJ1852+AP1852</f>
        <v>0</v>
      </c>
      <c r="AW1852" s="455"/>
      <c r="AX1852" s="446">
        <f>IF(AT1852=0,0,(AV1852/AT1852)*100)</f>
        <v>0</v>
      </c>
      <c r="AY1852" s="447"/>
      <c r="AZ1852" s="428"/>
      <c r="BA1852" s="429"/>
      <c r="BB1852" s="432"/>
      <c r="BC1852" s="433"/>
      <c r="BD1852" s="446">
        <f>IF(AZ1852=0,0,(BB1852/AZ1852)*100)</f>
        <v>0</v>
      </c>
      <c r="BE1852" s="447"/>
      <c r="BF1852" s="450">
        <f>AT1852+AZ1852</f>
        <v>0</v>
      </c>
      <c r="BG1852" s="451"/>
      <c r="BH1852" s="454">
        <f>AV1852+BB1852</f>
        <v>0</v>
      </c>
      <c r="BI1852" s="455"/>
      <c r="BJ1852" s="446">
        <f>IF(BF1852=0,0,(BH1852/BF1852)*100)</f>
        <v>0</v>
      </c>
      <c r="BK1852" s="447"/>
      <c r="BL1852" s="406">
        <f>(AD1852*2)+(AJ1852*2)+(AP1852*3)+BB1852</f>
        <v>0</v>
      </c>
      <c r="BM1852" s="407"/>
      <c r="BN1852" s="408"/>
      <c r="BO1852" s="404" t="e">
        <f>(BL1852*BR$1838)+(N1852*BR$1839)+(X1852*BR$1840)+(R1852*BR$1841)+(V1852*BR$1842)+(Z1852*BR$1843)</f>
        <v>#REF!</v>
      </c>
      <c r="BP1852" s="404" t="e">
        <f>((AZ1852-BB1852)*BR$1845)+((AT1852-AV1852)*BR$1844)+(H1852*BR$1846)+(P1852*BR$1847)</f>
        <v>#REF!</v>
      </c>
      <c r="BQ1852" s="53"/>
      <c r="BR1852" s="53"/>
      <c r="BS1852" s="779"/>
    </row>
    <row r="1853" spans="1:71" ht="21.75" customHeight="1" x14ac:dyDescent="0.25">
      <c r="A1853" s="779"/>
      <c r="B1853" s="415"/>
      <c r="C1853" s="412" t="str">
        <f>IF(ROSTER!D$22="","",ROSTER!D$22)</f>
        <v/>
      </c>
      <c r="D1853" s="413"/>
      <c r="E1853" s="419"/>
      <c r="F1853" s="421"/>
      <c r="G1853" s="423"/>
      <c r="H1853" s="426"/>
      <c r="I1853" s="427"/>
      <c r="J1853" s="430"/>
      <c r="K1853" s="431"/>
      <c r="L1853" s="434"/>
      <c r="M1853" s="435"/>
      <c r="N1853" s="438" t="s">
        <v>14</v>
      </c>
      <c r="O1853" s="439"/>
      <c r="P1853" s="430"/>
      <c r="Q1853" s="431"/>
      <c r="R1853" s="434"/>
      <c r="S1853" s="441"/>
      <c r="T1853" s="434"/>
      <c r="U1853" s="427"/>
      <c r="V1853" s="441"/>
      <c r="W1853" s="427"/>
      <c r="X1853" s="430"/>
      <c r="Y1853" s="427"/>
      <c r="Z1853" s="430"/>
      <c r="AA1853" s="427"/>
      <c r="AB1853" s="430"/>
      <c r="AC1853" s="431"/>
      <c r="AD1853" s="434"/>
      <c r="AE1853" s="435"/>
      <c r="AF1853" s="444"/>
      <c r="AG1853" s="445"/>
      <c r="AH1853" s="430"/>
      <c r="AI1853" s="431"/>
      <c r="AJ1853" s="434"/>
      <c r="AK1853" s="435"/>
      <c r="AL1853" s="448"/>
      <c r="AM1853" s="449"/>
      <c r="AN1853" s="430"/>
      <c r="AO1853" s="431"/>
      <c r="AP1853" s="434"/>
      <c r="AQ1853" s="435"/>
      <c r="AR1853" s="448"/>
      <c r="AS1853" s="449"/>
      <c r="AT1853" s="452"/>
      <c r="AU1853" s="453"/>
      <c r="AV1853" s="456"/>
      <c r="AW1853" s="457"/>
      <c r="AX1853" s="448"/>
      <c r="AY1853" s="449"/>
      <c r="AZ1853" s="430"/>
      <c r="BA1853" s="431"/>
      <c r="BB1853" s="434"/>
      <c r="BC1853" s="435"/>
      <c r="BD1853" s="448"/>
      <c r="BE1853" s="449"/>
      <c r="BF1853" s="452"/>
      <c r="BG1853" s="453"/>
      <c r="BH1853" s="456"/>
      <c r="BI1853" s="457"/>
      <c r="BJ1853" s="448"/>
      <c r="BK1853" s="449"/>
      <c r="BL1853" s="409"/>
      <c r="BM1853" s="410"/>
      <c r="BN1853" s="411"/>
      <c r="BO1853" s="405"/>
      <c r="BP1853" s="405"/>
      <c r="BQ1853" s="53"/>
      <c r="BR1853" s="53"/>
      <c r="BS1853" s="779"/>
    </row>
    <row r="1854" spans="1:71" ht="21.75" customHeight="1" x14ac:dyDescent="0.25">
      <c r="A1854" s="779"/>
      <c r="B1854" s="414" t="str">
        <f>IF(ROSTER!B$24="","",ROSTER!B$24)</f>
        <v/>
      </c>
      <c r="C1854" s="416" t="str">
        <f>IF(ROSTER!C$24="","",ROSTER!C$24)</f>
        <v/>
      </c>
      <c r="D1854" s="417"/>
      <c r="E1854" s="418"/>
      <c r="F1854" s="420">
        <f>IF(E1854="y",1,IF(E1854="S",1,0))</f>
        <v>0</v>
      </c>
      <c r="G1854" s="422">
        <f>IF(E1854="S",1,0)</f>
        <v>0</v>
      </c>
      <c r="H1854" s="424"/>
      <c r="I1854" s="425"/>
      <c r="J1854" s="428"/>
      <c r="K1854" s="429"/>
      <c r="L1854" s="432"/>
      <c r="M1854" s="433"/>
      <c r="N1854" s="436">
        <f>L1854+J1854</f>
        <v>0</v>
      </c>
      <c r="O1854" s="437"/>
      <c r="P1854" s="428"/>
      <c r="Q1854" s="429"/>
      <c r="R1854" s="432"/>
      <c r="S1854" s="440"/>
      <c r="T1854" s="432"/>
      <c r="U1854" s="425"/>
      <c r="V1854" s="440"/>
      <c r="W1854" s="425"/>
      <c r="X1854" s="428"/>
      <c r="Y1854" s="425"/>
      <c r="Z1854" s="428"/>
      <c r="AA1854" s="425"/>
      <c r="AB1854" s="428"/>
      <c r="AC1854" s="429"/>
      <c r="AD1854" s="432"/>
      <c r="AE1854" s="433"/>
      <c r="AF1854" s="442">
        <f>IF(AB1854=0,0,(AD1854/AB1854)*100)</f>
        <v>0</v>
      </c>
      <c r="AG1854" s="443"/>
      <c r="AH1854" s="428"/>
      <c r="AI1854" s="429"/>
      <c r="AJ1854" s="432"/>
      <c r="AK1854" s="433"/>
      <c r="AL1854" s="446">
        <f>IF(AH1854=0,0,(AJ1854/AH1854)*100)</f>
        <v>0</v>
      </c>
      <c r="AM1854" s="447"/>
      <c r="AN1854" s="428"/>
      <c r="AO1854" s="429"/>
      <c r="AP1854" s="432"/>
      <c r="AQ1854" s="433"/>
      <c r="AR1854" s="446">
        <f>IF(AN1854=0,0,(AP1854/AN1854)*100)</f>
        <v>0</v>
      </c>
      <c r="AS1854" s="447"/>
      <c r="AT1854" s="450">
        <f>AB1854+AH1854+AN1854</f>
        <v>0</v>
      </c>
      <c r="AU1854" s="451"/>
      <c r="AV1854" s="454">
        <f>AD1854+AJ1854+AP1854</f>
        <v>0</v>
      </c>
      <c r="AW1854" s="455"/>
      <c r="AX1854" s="446">
        <f>IF(AT1854=0,0,(AV1854/AT1854)*100)</f>
        <v>0</v>
      </c>
      <c r="AY1854" s="447"/>
      <c r="AZ1854" s="428"/>
      <c r="BA1854" s="429"/>
      <c r="BB1854" s="432"/>
      <c r="BC1854" s="433"/>
      <c r="BD1854" s="446">
        <f>IF(AZ1854=0,0,(BB1854/AZ1854)*100)</f>
        <v>0</v>
      </c>
      <c r="BE1854" s="447"/>
      <c r="BF1854" s="450">
        <f>AT1854+AZ1854</f>
        <v>0</v>
      </c>
      <c r="BG1854" s="451"/>
      <c r="BH1854" s="454">
        <f>AV1854+BB1854</f>
        <v>0</v>
      </c>
      <c r="BI1854" s="455"/>
      <c r="BJ1854" s="446">
        <f>IF(BF1854=0,0,(BH1854/BF1854)*100)</f>
        <v>0</v>
      </c>
      <c r="BK1854" s="447"/>
      <c r="BL1854" s="406">
        <f>(AD1854*2)+(AJ1854*2)+(AP1854*3)+BB1854</f>
        <v>0</v>
      </c>
      <c r="BM1854" s="407"/>
      <c r="BN1854" s="408"/>
      <c r="BO1854" s="404" t="e">
        <f>(BL1854*BR$1838)+(N1854*BR$1839)+(X1854*BR$1840)+(R1854*BR$1841)+(V1854*BR$1842)+(Z1854*BR$1843)</f>
        <v>#REF!</v>
      </c>
      <c r="BP1854" s="404" t="e">
        <f>((AZ1854-BB1854)*BR$1845)+((AT1854-AV1854)*BR$1844)+(H1854*BR$1846)+(P1854*BR$1847)</f>
        <v>#REF!</v>
      </c>
      <c r="BQ1854" s="53"/>
      <c r="BR1854" s="53"/>
      <c r="BS1854" s="779"/>
    </row>
    <row r="1855" spans="1:71" ht="21.75" customHeight="1" x14ac:dyDescent="0.25">
      <c r="A1855" s="779"/>
      <c r="B1855" s="415"/>
      <c r="C1855" s="412" t="str">
        <f>IF(ROSTER!D$24="","",ROSTER!D$24)</f>
        <v/>
      </c>
      <c r="D1855" s="413"/>
      <c r="E1855" s="419"/>
      <c r="F1855" s="421"/>
      <c r="G1855" s="423"/>
      <c r="H1855" s="426"/>
      <c r="I1855" s="427"/>
      <c r="J1855" s="430"/>
      <c r="K1855" s="431"/>
      <c r="L1855" s="434"/>
      <c r="M1855" s="435"/>
      <c r="N1855" s="438" t="s">
        <v>14</v>
      </c>
      <c r="O1855" s="439"/>
      <c r="P1855" s="430"/>
      <c r="Q1855" s="431"/>
      <c r="R1855" s="434"/>
      <c r="S1855" s="441"/>
      <c r="T1855" s="434"/>
      <c r="U1855" s="427"/>
      <c r="V1855" s="441"/>
      <c r="W1855" s="427"/>
      <c r="X1855" s="430"/>
      <c r="Y1855" s="427"/>
      <c r="Z1855" s="430"/>
      <c r="AA1855" s="427"/>
      <c r="AB1855" s="430"/>
      <c r="AC1855" s="431"/>
      <c r="AD1855" s="434"/>
      <c r="AE1855" s="435"/>
      <c r="AF1855" s="444"/>
      <c r="AG1855" s="445"/>
      <c r="AH1855" s="430"/>
      <c r="AI1855" s="431"/>
      <c r="AJ1855" s="434"/>
      <c r="AK1855" s="435"/>
      <c r="AL1855" s="448"/>
      <c r="AM1855" s="449"/>
      <c r="AN1855" s="430"/>
      <c r="AO1855" s="431"/>
      <c r="AP1855" s="434"/>
      <c r="AQ1855" s="435"/>
      <c r="AR1855" s="448"/>
      <c r="AS1855" s="449"/>
      <c r="AT1855" s="452"/>
      <c r="AU1855" s="453"/>
      <c r="AV1855" s="456"/>
      <c r="AW1855" s="457"/>
      <c r="AX1855" s="448"/>
      <c r="AY1855" s="449"/>
      <c r="AZ1855" s="430"/>
      <c r="BA1855" s="431"/>
      <c r="BB1855" s="434"/>
      <c r="BC1855" s="435"/>
      <c r="BD1855" s="448"/>
      <c r="BE1855" s="449"/>
      <c r="BF1855" s="452"/>
      <c r="BG1855" s="453"/>
      <c r="BH1855" s="456"/>
      <c r="BI1855" s="457"/>
      <c r="BJ1855" s="448"/>
      <c r="BK1855" s="449"/>
      <c r="BL1855" s="409"/>
      <c r="BM1855" s="410"/>
      <c r="BN1855" s="411"/>
      <c r="BO1855" s="405"/>
      <c r="BP1855" s="405"/>
      <c r="BQ1855" s="53"/>
      <c r="BR1855" s="53"/>
      <c r="BS1855" s="779"/>
    </row>
    <row r="1856" spans="1:71" ht="21.75" customHeight="1" x14ac:dyDescent="0.25">
      <c r="A1856" s="779"/>
      <c r="B1856" s="414" t="str">
        <f>IF(ROSTER!B$26="","",ROSTER!B$26)</f>
        <v/>
      </c>
      <c r="C1856" s="416" t="str">
        <f>IF(ROSTER!C$26="","",ROSTER!C$26)</f>
        <v/>
      </c>
      <c r="D1856" s="417"/>
      <c r="E1856" s="418"/>
      <c r="F1856" s="420">
        <f>IF(E1856="y",1,IF(E1856="S",1,0))</f>
        <v>0</v>
      </c>
      <c r="G1856" s="422">
        <f>IF(E1856="S",1,0)</f>
        <v>0</v>
      </c>
      <c r="H1856" s="424"/>
      <c r="I1856" s="425"/>
      <c r="J1856" s="428"/>
      <c r="K1856" s="429"/>
      <c r="L1856" s="432"/>
      <c r="M1856" s="433"/>
      <c r="N1856" s="436">
        <f>L1856+J1856</f>
        <v>0</v>
      </c>
      <c r="O1856" s="437"/>
      <c r="P1856" s="428"/>
      <c r="Q1856" s="429"/>
      <c r="R1856" s="432"/>
      <c r="S1856" s="440"/>
      <c r="T1856" s="432"/>
      <c r="U1856" s="425"/>
      <c r="V1856" s="440"/>
      <c r="W1856" s="425"/>
      <c r="X1856" s="428"/>
      <c r="Y1856" s="425"/>
      <c r="Z1856" s="428"/>
      <c r="AA1856" s="425"/>
      <c r="AB1856" s="428"/>
      <c r="AC1856" s="429"/>
      <c r="AD1856" s="432"/>
      <c r="AE1856" s="433"/>
      <c r="AF1856" s="442">
        <f>IF(AB1856=0,0,(AD1856/AB1856)*100)</f>
        <v>0</v>
      </c>
      <c r="AG1856" s="443"/>
      <c r="AH1856" s="428"/>
      <c r="AI1856" s="429"/>
      <c r="AJ1856" s="432"/>
      <c r="AK1856" s="433"/>
      <c r="AL1856" s="446">
        <f>IF(AH1856=0,0,(AJ1856/AH1856)*100)</f>
        <v>0</v>
      </c>
      <c r="AM1856" s="447"/>
      <c r="AN1856" s="428"/>
      <c r="AO1856" s="429"/>
      <c r="AP1856" s="432"/>
      <c r="AQ1856" s="433"/>
      <c r="AR1856" s="446">
        <f>IF(AN1856=0,0,(AP1856/AN1856)*100)</f>
        <v>0</v>
      </c>
      <c r="AS1856" s="447"/>
      <c r="AT1856" s="450">
        <f>AB1856+AH1856+AN1856</f>
        <v>0</v>
      </c>
      <c r="AU1856" s="451"/>
      <c r="AV1856" s="454">
        <f>AD1856+AJ1856+AP1856</f>
        <v>0</v>
      </c>
      <c r="AW1856" s="455"/>
      <c r="AX1856" s="446">
        <f>IF(AT1856=0,0,(AV1856/AT1856)*100)</f>
        <v>0</v>
      </c>
      <c r="AY1856" s="447"/>
      <c r="AZ1856" s="428"/>
      <c r="BA1856" s="429"/>
      <c r="BB1856" s="432"/>
      <c r="BC1856" s="433"/>
      <c r="BD1856" s="446">
        <f>IF(AZ1856=0,0,(BB1856/AZ1856)*100)</f>
        <v>0</v>
      </c>
      <c r="BE1856" s="447"/>
      <c r="BF1856" s="450">
        <f>AT1856+AZ1856</f>
        <v>0</v>
      </c>
      <c r="BG1856" s="451"/>
      <c r="BH1856" s="454">
        <f>AV1856+BB1856</f>
        <v>0</v>
      </c>
      <c r="BI1856" s="455"/>
      <c r="BJ1856" s="446">
        <f>IF(BF1856=0,0,(BH1856/BF1856)*100)</f>
        <v>0</v>
      </c>
      <c r="BK1856" s="447"/>
      <c r="BL1856" s="406">
        <f>(AD1856*2)+(AJ1856*2)+(AP1856*3)+BB1856</f>
        <v>0</v>
      </c>
      <c r="BM1856" s="407"/>
      <c r="BN1856" s="408"/>
      <c r="BO1856" s="404" t="e">
        <f>(BL1856*BR$1838)+(N1856*BR$1839)+(X1856*BR$1840)+(R1856*BR$1841)+(V1856*BR$1842)+(Z1856*BR$1843)</f>
        <v>#REF!</v>
      </c>
      <c r="BP1856" s="404" t="e">
        <f>((AZ1856-BB1856)*BR$1845)+((AT1856-AV1856)*BR$1844)+(H1856*BR$1846)+(P1856*BR$1847)</f>
        <v>#REF!</v>
      </c>
      <c r="BQ1856" s="53"/>
      <c r="BR1856" s="53"/>
      <c r="BS1856" s="779"/>
    </row>
    <row r="1857" spans="1:71" ht="21.75" customHeight="1" x14ac:dyDescent="0.25">
      <c r="A1857" s="779"/>
      <c r="B1857" s="415"/>
      <c r="C1857" s="412" t="str">
        <f>IF(ROSTER!D$26="","",ROSTER!D$26)</f>
        <v/>
      </c>
      <c r="D1857" s="413"/>
      <c r="E1857" s="419"/>
      <c r="F1857" s="421"/>
      <c r="G1857" s="423"/>
      <c r="H1857" s="426"/>
      <c r="I1857" s="427"/>
      <c r="J1857" s="430"/>
      <c r="K1857" s="431"/>
      <c r="L1857" s="434"/>
      <c r="M1857" s="435"/>
      <c r="N1857" s="438" t="s">
        <v>14</v>
      </c>
      <c r="O1857" s="439"/>
      <c r="P1857" s="430"/>
      <c r="Q1857" s="431"/>
      <c r="R1857" s="434"/>
      <c r="S1857" s="441"/>
      <c r="T1857" s="434"/>
      <c r="U1857" s="427"/>
      <c r="V1857" s="441"/>
      <c r="W1857" s="427"/>
      <c r="X1857" s="430"/>
      <c r="Y1857" s="427"/>
      <c r="Z1857" s="430"/>
      <c r="AA1857" s="427"/>
      <c r="AB1857" s="430"/>
      <c r="AC1857" s="431"/>
      <c r="AD1857" s="434"/>
      <c r="AE1857" s="435"/>
      <c r="AF1857" s="444"/>
      <c r="AG1857" s="445"/>
      <c r="AH1857" s="430"/>
      <c r="AI1857" s="431"/>
      <c r="AJ1857" s="434"/>
      <c r="AK1857" s="435"/>
      <c r="AL1857" s="448"/>
      <c r="AM1857" s="449"/>
      <c r="AN1857" s="430"/>
      <c r="AO1857" s="431"/>
      <c r="AP1857" s="434"/>
      <c r="AQ1857" s="435"/>
      <c r="AR1857" s="448"/>
      <c r="AS1857" s="449"/>
      <c r="AT1857" s="452"/>
      <c r="AU1857" s="453"/>
      <c r="AV1857" s="456"/>
      <c r="AW1857" s="457"/>
      <c r="AX1857" s="448"/>
      <c r="AY1857" s="449"/>
      <c r="AZ1857" s="430"/>
      <c r="BA1857" s="431"/>
      <c r="BB1857" s="434"/>
      <c r="BC1857" s="435"/>
      <c r="BD1857" s="448"/>
      <c r="BE1857" s="449"/>
      <c r="BF1857" s="452"/>
      <c r="BG1857" s="453"/>
      <c r="BH1857" s="456"/>
      <c r="BI1857" s="457"/>
      <c r="BJ1857" s="448"/>
      <c r="BK1857" s="449"/>
      <c r="BL1857" s="409"/>
      <c r="BM1857" s="410"/>
      <c r="BN1857" s="411"/>
      <c r="BO1857" s="405"/>
      <c r="BP1857" s="405"/>
      <c r="BQ1857" s="53"/>
      <c r="BR1857" s="53"/>
      <c r="BS1857" s="779"/>
    </row>
    <row r="1858" spans="1:71" ht="21.75" customHeight="1" x14ac:dyDescent="0.25">
      <c r="A1858" s="779"/>
      <c r="B1858" s="414" t="str">
        <f>IF(ROSTER!B$28="","",ROSTER!B$28)</f>
        <v/>
      </c>
      <c r="C1858" s="416" t="str">
        <f>IF(ROSTER!C$28="","",ROSTER!C$28)</f>
        <v/>
      </c>
      <c r="D1858" s="417"/>
      <c r="E1858" s="418"/>
      <c r="F1858" s="420">
        <f>IF(E1858="y",1,IF(E1858="S",1,0))</f>
        <v>0</v>
      </c>
      <c r="G1858" s="422">
        <f>IF(E1858="S",1,0)</f>
        <v>0</v>
      </c>
      <c r="H1858" s="424"/>
      <c r="I1858" s="425"/>
      <c r="J1858" s="428"/>
      <c r="K1858" s="429"/>
      <c r="L1858" s="432"/>
      <c r="M1858" s="433"/>
      <c r="N1858" s="436">
        <f>L1858+J1858</f>
        <v>0</v>
      </c>
      <c r="O1858" s="437"/>
      <c r="P1858" s="428"/>
      <c r="Q1858" s="429"/>
      <c r="R1858" s="432"/>
      <c r="S1858" s="440"/>
      <c r="T1858" s="432"/>
      <c r="U1858" s="425"/>
      <c r="V1858" s="440"/>
      <c r="W1858" s="425"/>
      <c r="X1858" s="428"/>
      <c r="Y1858" s="425"/>
      <c r="Z1858" s="428"/>
      <c r="AA1858" s="425"/>
      <c r="AB1858" s="428"/>
      <c r="AC1858" s="429"/>
      <c r="AD1858" s="432"/>
      <c r="AE1858" s="433"/>
      <c r="AF1858" s="442">
        <f>IF(AB1858=0,0,(AD1858/AB1858)*100)</f>
        <v>0</v>
      </c>
      <c r="AG1858" s="443"/>
      <c r="AH1858" s="428"/>
      <c r="AI1858" s="429"/>
      <c r="AJ1858" s="432"/>
      <c r="AK1858" s="433"/>
      <c r="AL1858" s="446">
        <f>IF(AH1858=0,0,(AJ1858/AH1858)*100)</f>
        <v>0</v>
      </c>
      <c r="AM1858" s="447"/>
      <c r="AN1858" s="428"/>
      <c r="AO1858" s="429"/>
      <c r="AP1858" s="432"/>
      <c r="AQ1858" s="433"/>
      <c r="AR1858" s="446">
        <f>IF(AN1858=0,0,(AP1858/AN1858)*100)</f>
        <v>0</v>
      </c>
      <c r="AS1858" s="447"/>
      <c r="AT1858" s="450">
        <f>AB1858+AH1858+AN1858</f>
        <v>0</v>
      </c>
      <c r="AU1858" s="451"/>
      <c r="AV1858" s="454">
        <f>AD1858+AJ1858+AP1858</f>
        <v>0</v>
      </c>
      <c r="AW1858" s="455"/>
      <c r="AX1858" s="446">
        <f>IF(AT1858=0,0,(AV1858/AT1858)*100)</f>
        <v>0</v>
      </c>
      <c r="AY1858" s="447"/>
      <c r="AZ1858" s="428"/>
      <c r="BA1858" s="429"/>
      <c r="BB1858" s="432"/>
      <c r="BC1858" s="433"/>
      <c r="BD1858" s="446">
        <f>IF(AZ1858=0,0,(BB1858/AZ1858)*100)</f>
        <v>0</v>
      </c>
      <c r="BE1858" s="447"/>
      <c r="BF1858" s="450">
        <f>AT1858+AZ1858</f>
        <v>0</v>
      </c>
      <c r="BG1858" s="451"/>
      <c r="BH1858" s="454">
        <f>AV1858+BB1858</f>
        <v>0</v>
      </c>
      <c r="BI1858" s="455"/>
      <c r="BJ1858" s="446">
        <f>IF(BF1858=0,0,(BH1858/BF1858)*100)</f>
        <v>0</v>
      </c>
      <c r="BK1858" s="447"/>
      <c r="BL1858" s="406">
        <f>(AD1858*2)+(AJ1858*2)+(AP1858*3)+BB1858</f>
        <v>0</v>
      </c>
      <c r="BM1858" s="407"/>
      <c r="BN1858" s="408"/>
      <c r="BO1858" s="404" t="e">
        <f>(BL1858*BR$1838)+(N1858*BR$1839)+(X1858*BR$1840)+(R1858*BR$1841)+(V1858*BR$1842)+(Z1858*BR$1843)</f>
        <v>#REF!</v>
      </c>
      <c r="BP1858" s="404" t="e">
        <f>((AZ1858-BB1858)*BR$1845)+((AT1858-AV1858)*BR$1844)+(H1858*BR$1846)+(P1858*BR$1847)</f>
        <v>#REF!</v>
      </c>
      <c r="BQ1858" s="53"/>
      <c r="BR1858" s="53"/>
      <c r="BS1858" s="779"/>
    </row>
    <row r="1859" spans="1:71" ht="21.75" customHeight="1" x14ac:dyDescent="0.25">
      <c r="A1859" s="779"/>
      <c r="B1859" s="415"/>
      <c r="C1859" s="412" t="str">
        <f>IF(ROSTER!D$28="","",ROSTER!D$28)</f>
        <v/>
      </c>
      <c r="D1859" s="413"/>
      <c r="E1859" s="419"/>
      <c r="F1859" s="421"/>
      <c r="G1859" s="423"/>
      <c r="H1859" s="426"/>
      <c r="I1859" s="427"/>
      <c r="J1859" s="430"/>
      <c r="K1859" s="431"/>
      <c r="L1859" s="434"/>
      <c r="M1859" s="435"/>
      <c r="N1859" s="438" t="s">
        <v>14</v>
      </c>
      <c r="O1859" s="439"/>
      <c r="P1859" s="430"/>
      <c r="Q1859" s="431"/>
      <c r="R1859" s="434"/>
      <c r="S1859" s="441"/>
      <c r="T1859" s="434"/>
      <c r="U1859" s="427"/>
      <c r="V1859" s="441"/>
      <c r="W1859" s="427"/>
      <c r="X1859" s="430"/>
      <c r="Y1859" s="427"/>
      <c r="Z1859" s="430"/>
      <c r="AA1859" s="427"/>
      <c r="AB1859" s="430"/>
      <c r="AC1859" s="431"/>
      <c r="AD1859" s="434"/>
      <c r="AE1859" s="435"/>
      <c r="AF1859" s="444"/>
      <c r="AG1859" s="445"/>
      <c r="AH1859" s="430"/>
      <c r="AI1859" s="431"/>
      <c r="AJ1859" s="434"/>
      <c r="AK1859" s="435"/>
      <c r="AL1859" s="448"/>
      <c r="AM1859" s="449"/>
      <c r="AN1859" s="430"/>
      <c r="AO1859" s="431"/>
      <c r="AP1859" s="434"/>
      <c r="AQ1859" s="435"/>
      <c r="AR1859" s="448"/>
      <c r="AS1859" s="449"/>
      <c r="AT1859" s="452"/>
      <c r="AU1859" s="453"/>
      <c r="AV1859" s="456"/>
      <c r="AW1859" s="457"/>
      <c r="AX1859" s="448"/>
      <c r="AY1859" s="449"/>
      <c r="AZ1859" s="430"/>
      <c r="BA1859" s="431"/>
      <c r="BB1859" s="434"/>
      <c r="BC1859" s="435"/>
      <c r="BD1859" s="448"/>
      <c r="BE1859" s="449"/>
      <c r="BF1859" s="452"/>
      <c r="BG1859" s="453"/>
      <c r="BH1859" s="456"/>
      <c r="BI1859" s="457"/>
      <c r="BJ1859" s="448"/>
      <c r="BK1859" s="449"/>
      <c r="BL1859" s="409"/>
      <c r="BM1859" s="410"/>
      <c r="BN1859" s="411"/>
      <c r="BO1859" s="405"/>
      <c r="BP1859" s="405"/>
      <c r="BQ1859" s="53"/>
      <c r="BR1859" s="53"/>
      <c r="BS1859" s="779"/>
    </row>
    <row r="1860" spans="1:71" ht="21.75" customHeight="1" x14ac:dyDescent="0.25">
      <c r="A1860" s="779"/>
      <c r="B1860" s="414" t="str">
        <f>IF(ROSTER!B$30="","",ROSTER!B$30)</f>
        <v/>
      </c>
      <c r="C1860" s="416" t="str">
        <f>IF(ROSTER!C$30="","",ROSTER!C$30)</f>
        <v/>
      </c>
      <c r="D1860" s="417"/>
      <c r="E1860" s="418"/>
      <c r="F1860" s="420">
        <f>IF(E1860="y",1,IF(E1860="S",1,0))</f>
        <v>0</v>
      </c>
      <c r="G1860" s="422">
        <f>IF(E1860="S",1,0)</f>
        <v>0</v>
      </c>
      <c r="H1860" s="424"/>
      <c r="I1860" s="425"/>
      <c r="J1860" s="428"/>
      <c r="K1860" s="429"/>
      <c r="L1860" s="432"/>
      <c r="M1860" s="433"/>
      <c r="N1860" s="436">
        <f>L1860+J1860</f>
        <v>0</v>
      </c>
      <c r="O1860" s="437"/>
      <c r="P1860" s="428"/>
      <c r="Q1860" s="429"/>
      <c r="R1860" s="432"/>
      <c r="S1860" s="440"/>
      <c r="T1860" s="432"/>
      <c r="U1860" s="425"/>
      <c r="V1860" s="440"/>
      <c r="W1860" s="425"/>
      <c r="X1860" s="428"/>
      <c r="Y1860" s="425"/>
      <c r="Z1860" s="428"/>
      <c r="AA1860" s="425"/>
      <c r="AB1860" s="428"/>
      <c r="AC1860" s="429"/>
      <c r="AD1860" s="432"/>
      <c r="AE1860" s="433"/>
      <c r="AF1860" s="442">
        <f>IF(AB1860=0,0,(AD1860/AB1860)*100)</f>
        <v>0</v>
      </c>
      <c r="AG1860" s="443"/>
      <c r="AH1860" s="428"/>
      <c r="AI1860" s="429"/>
      <c r="AJ1860" s="432"/>
      <c r="AK1860" s="433"/>
      <c r="AL1860" s="446">
        <f>IF(AH1860=0,0,(AJ1860/AH1860)*100)</f>
        <v>0</v>
      </c>
      <c r="AM1860" s="447"/>
      <c r="AN1860" s="428"/>
      <c r="AO1860" s="429"/>
      <c r="AP1860" s="432"/>
      <c r="AQ1860" s="433"/>
      <c r="AR1860" s="446">
        <f>IF(AN1860=0,0,(AP1860/AN1860)*100)</f>
        <v>0</v>
      </c>
      <c r="AS1860" s="447"/>
      <c r="AT1860" s="450">
        <f>AB1860+AH1860+AN1860</f>
        <v>0</v>
      </c>
      <c r="AU1860" s="451"/>
      <c r="AV1860" s="454">
        <f>AD1860+AJ1860+AP1860</f>
        <v>0</v>
      </c>
      <c r="AW1860" s="455"/>
      <c r="AX1860" s="446">
        <f>IF(AT1860=0,0,(AV1860/AT1860)*100)</f>
        <v>0</v>
      </c>
      <c r="AY1860" s="447"/>
      <c r="AZ1860" s="428"/>
      <c r="BA1860" s="429"/>
      <c r="BB1860" s="432"/>
      <c r="BC1860" s="433"/>
      <c r="BD1860" s="446">
        <f>IF(AZ1860=0,0,(BB1860/AZ1860)*100)</f>
        <v>0</v>
      </c>
      <c r="BE1860" s="447"/>
      <c r="BF1860" s="450">
        <f>AT1860+AZ1860</f>
        <v>0</v>
      </c>
      <c r="BG1860" s="451"/>
      <c r="BH1860" s="454">
        <f>AV1860+BB1860</f>
        <v>0</v>
      </c>
      <c r="BI1860" s="455"/>
      <c r="BJ1860" s="446">
        <f>IF(BF1860=0,0,(BH1860/BF1860)*100)</f>
        <v>0</v>
      </c>
      <c r="BK1860" s="447"/>
      <c r="BL1860" s="406">
        <f>(AD1860*2)+(AJ1860*2)+(AP1860*3)+BB1860</f>
        <v>0</v>
      </c>
      <c r="BM1860" s="407"/>
      <c r="BN1860" s="408"/>
      <c r="BO1860" s="404" t="e">
        <f>(BL1860*BR$1838)+(N1860*BR$1839)+(X1860*BR$1840)+(R1860*BR$1841)+(V1860*BR$1842)+(Z1860*BR$1843)</f>
        <v>#REF!</v>
      </c>
      <c r="BP1860" s="404" t="e">
        <f>((AZ1860-BB1860)*BR$1845)+((AT1860-AV1860)*BR$1844)+(H1860*BR$1846)+(P1860*BR$1847)</f>
        <v>#REF!</v>
      </c>
      <c r="BQ1860" s="53"/>
      <c r="BR1860" s="53"/>
      <c r="BS1860" s="779"/>
    </row>
    <row r="1861" spans="1:71" ht="21.75" customHeight="1" x14ac:dyDescent="0.25">
      <c r="A1861" s="779"/>
      <c r="B1861" s="415"/>
      <c r="C1861" s="412" t="str">
        <f>IF(ROSTER!D$30="","",ROSTER!D$30)</f>
        <v/>
      </c>
      <c r="D1861" s="413"/>
      <c r="E1861" s="419"/>
      <c r="F1861" s="421"/>
      <c r="G1861" s="423"/>
      <c r="H1861" s="426"/>
      <c r="I1861" s="427"/>
      <c r="J1861" s="430"/>
      <c r="K1861" s="431"/>
      <c r="L1861" s="434"/>
      <c r="M1861" s="435"/>
      <c r="N1861" s="438" t="s">
        <v>14</v>
      </c>
      <c r="O1861" s="439"/>
      <c r="P1861" s="430"/>
      <c r="Q1861" s="431"/>
      <c r="R1861" s="434"/>
      <c r="S1861" s="441"/>
      <c r="T1861" s="434"/>
      <c r="U1861" s="427"/>
      <c r="V1861" s="441"/>
      <c r="W1861" s="427"/>
      <c r="X1861" s="430"/>
      <c r="Y1861" s="427"/>
      <c r="Z1861" s="430"/>
      <c r="AA1861" s="427"/>
      <c r="AB1861" s="430"/>
      <c r="AC1861" s="431"/>
      <c r="AD1861" s="434"/>
      <c r="AE1861" s="435"/>
      <c r="AF1861" s="444"/>
      <c r="AG1861" s="445"/>
      <c r="AH1861" s="430"/>
      <c r="AI1861" s="431"/>
      <c r="AJ1861" s="434"/>
      <c r="AK1861" s="435"/>
      <c r="AL1861" s="448"/>
      <c r="AM1861" s="449"/>
      <c r="AN1861" s="430"/>
      <c r="AO1861" s="431"/>
      <c r="AP1861" s="434"/>
      <c r="AQ1861" s="435"/>
      <c r="AR1861" s="448"/>
      <c r="AS1861" s="449"/>
      <c r="AT1861" s="452"/>
      <c r="AU1861" s="453"/>
      <c r="AV1861" s="456"/>
      <c r="AW1861" s="457"/>
      <c r="AX1861" s="448"/>
      <c r="AY1861" s="449"/>
      <c r="AZ1861" s="430"/>
      <c r="BA1861" s="431"/>
      <c r="BB1861" s="434"/>
      <c r="BC1861" s="435"/>
      <c r="BD1861" s="448"/>
      <c r="BE1861" s="449"/>
      <c r="BF1861" s="452"/>
      <c r="BG1861" s="453"/>
      <c r="BH1861" s="456"/>
      <c r="BI1861" s="457"/>
      <c r="BJ1861" s="448"/>
      <c r="BK1861" s="449"/>
      <c r="BL1861" s="409"/>
      <c r="BM1861" s="410"/>
      <c r="BN1861" s="411"/>
      <c r="BO1861" s="405"/>
      <c r="BP1861" s="405"/>
      <c r="BQ1861" s="53"/>
      <c r="BR1861" s="53"/>
      <c r="BS1861" s="779"/>
    </row>
    <row r="1862" spans="1:71" ht="21.75" customHeight="1" x14ac:dyDescent="0.25">
      <c r="A1862" s="779"/>
      <c r="B1862" s="414" t="str">
        <f>IF(ROSTER!B$32="","",ROSTER!B$32)</f>
        <v/>
      </c>
      <c r="C1862" s="416" t="str">
        <f>IF(ROSTER!C$32="","",ROSTER!C$32)</f>
        <v/>
      </c>
      <c r="D1862" s="417"/>
      <c r="E1862" s="418"/>
      <c r="F1862" s="420">
        <f>IF(E1862="y",1,IF(E1862="S",1,0))</f>
        <v>0</v>
      </c>
      <c r="G1862" s="422">
        <f>IF(E1862="S",1,0)</f>
        <v>0</v>
      </c>
      <c r="H1862" s="424"/>
      <c r="I1862" s="425"/>
      <c r="J1862" s="428"/>
      <c r="K1862" s="429"/>
      <c r="L1862" s="432"/>
      <c r="M1862" s="433"/>
      <c r="N1862" s="436">
        <f>L1862+J1862</f>
        <v>0</v>
      </c>
      <c r="O1862" s="437"/>
      <c r="P1862" s="428"/>
      <c r="Q1862" s="429"/>
      <c r="R1862" s="432"/>
      <c r="S1862" s="440"/>
      <c r="T1862" s="432"/>
      <c r="U1862" s="425"/>
      <c r="V1862" s="440"/>
      <c r="W1862" s="425"/>
      <c r="X1862" s="428"/>
      <c r="Y1862" s="425"/>
      <c r="Z1862" s="428"/>
      <c r="AA1862" s="425"/>
      <c r="AB1862" s="428"/>
      <c r="AC1862" s="429"/>
      <c r="AD1862" s="432"/>
      <c r="AE1862" s="433"/>
      <c r="AF1862" s="442">
        <f>IF(AB1862=0,0,(AD1862/AB1862)*100)</f>
        <v>0</v>
      </c>
      <c r="AG1862" s="443"/>
      <c r="AH1862" s="428"/>
      <c r="AI1862" s="429"/>
      <c r="AJ1862" s="432"/>
      <c r="AK1862" s="433"/>
      <c r="AL1862" s="446">
        <f>IF(AH1862=0,0,(AJ1862/AH1862)*100)</f>
        <v>0</v>
      </c>
      <c r="AM1862" s="447"/>
      <c r="AN1862" s="428"/>
      <c r="AO1862" s="429"/>
      <c r="AP1862" s="432"/>
      <c r="AQ1862" s="433"/>
      <c r="AR1862" s="446">
        <f>IF(AN1862=0,0,(AP1862/AN1862)*100)</f>
        <v>0</v>
      </c>
      <c r="AS1862" s="447"/>
      <c r="AT1862" s="450">
        <f>AB1862+AH1862+AN1862</f>
        <v>0</v>
      </c>
      <c r="AU1862" s="451"/>
      <c r="AV1862" s="454">
        <f>AD1862+AJ1862+AP1862</f>
        <v>0</v>
      </c>
      <c r="AW1862" s="455"/>
      <c r="AX1862" s="446">
        <f>IF(AT1862=0,0,(AV1862/AT1862)*100)</f>
        <v>0</v>
      </c>
      <c r="AY1862" s="447"/>
      <c r="AZ1862" s="428"/>
      <c r="BA1862" s="429"/>
      <c r="BB1862" s="432"/>
      <c r="BC1862" s="433"/>
      <c r="BD1862" s="446">
        <f>IF(AZ1862=0,0,(BB1862/AZ1862)*100)</f>
        <v>0</v>
      </c>
      <c r="BE1862" s="447"/>
      <c r="BF1862" s="450">
        <f>AT1862+AZ1862</f>
        <v>0</v>
      </c>
      <c r="BG1862" s="451"/>
      <c r="BH1862" s="454">
        <f>AV1862+BB1862</f>
        <v>0</v>
      </c>
      <c r="BI1862" s="455"/>
      <c r="BJ1862" s="446">
        <f>IF(BF1862=0,0,(BH1862/BF1862)*100)</f>
        <v>0</v>
      </c>
      <c r="BK1862" s="447"/>
      <c r="BL1862" s="406">
        <f>(AD1862*2)+(AJ1862*2)+(AP1862*3)+BB1862</f>
        <v>0</v>
      </c>
      <c r="BM1862" s="407"/>
      <c r="BN1862" s="408"/>
      <c r="BO1862" s="404" t="e">
        <f>(BL1862*BR$1838)+(N1862*BR$1839)+(X1862*BR$1840)+(R1862*BR$1841)+(V1862*BR$1842)+(Z1862*BR$1843)</f>
        <v>#REF!</v>
      </c>
      <c r="BP1862" s="404" t="e">
        <f>((AZ1862-BB1862)*BR$1845)+((AT1862-AV1862)*BR$1844)+(H1862*BR$1846)+(P1862*BR$1847)</f>
        <v>#REF!</v>
      </c>
      <c r="BQ1862" s="53"/>
      <c r="BR1862" s="53"/>
      <c r="BS1862" s="779"/>
    </row>
    <row r="1863" spans="1:71" ht="21.75" customHeight="1" x14ac:dyDescent="0.25">
      <c r="A1863" s="779"/>
      <c r="B1863" s="415"/>
      <c r="C1863" s="412" t="str">
        <f>IF(ROSTER!D$32="","",ROSTER!D$32)</f>
        <v/>
      </c>
      <c r="D1863" s="413"/>
      <c r="E1863" s="419"/>
      <c r="F1863" s="421"/>
      <c r="G1863" s="423"/>
      <c r="H1863" s="426"/>
      <c r="I1863" s="427"/>
      <c r="J1863" s="430"/>
      <c r="K1863" s="431"/>
      <c r="L1863" s="434"/>
      <c r="M1863" s="435"/>
      <c r="N1863" s="438" t="s">
        <v>14</v>
      </c>
      <c r="O1863" s="439"/>
      <c r="P1863" s="430"/>
      <c r="Q1863" s="431"/>
      <c r="R1863" s="434"/>
      <c r="S1863" s="441"/>
      <c r="T1863" s="434"/>
      <c r="U1863" s="427"/>
      <c r="V1863" s="441"/>
      <c r="W1863" s="427"/>
      <c r="X1863" s="430"/>
      <c r="Y1863" s="427"/>
      <c r="Z1863" s="430"/>
      <c r="AA1863" s="427"/>
      <c r="AB1863" s="430"/>
      <c r="AC1863" s="431"/>
      <c r="AD1863" s="434"/>
      <c r="AE1863" s="435"/>
      <c r="AF1863" s="444"/>
      <c r="AG1863" s="445"/>
      <c r="AH1863" s="430"/>
      <c r="AI1863" s="431"/>
      <c r="AJ1863" s="434"/>
      <c r="AK1863" s="435"/>
      <c r="AL1863" s="448"/>
      <c r="AM1863" s="449"/>
      <c r="AN1863" s="430"/>
      <c r="AO1863" s="431"/>
      <c r="AP1863" s="434"/>
      <c r="AQ1863" s="435"/>
      <c r="AR1863" s="448"/>
      <c r="AS1863" s="449"/>
      <c r="AT1863" s="452"/>
      <c r="AU1863" s="453"/>
      <c r="AV1863" s="456"/>
      <c r="AW1863" s="457"/>
      <c r="AX1863" s="448"/>
      <c r="AY1863" s="449"/>
      <c r="AZ1863" s="430"/>
      <c r="BA1863" s="431"/>
      <c r="BB1863" s="434"/>
      <c r="BC1863" s="435"/>
      <c r="BD1863" s="448"/>
      <c r="BE1863" s="449"/>
      <c r="BF1863" s="452"/>
      <c r="BG1863" s="453"/>
      <c r="BH1863" s="456"/>
      <c r="BI1863" s="457"/>
      <c r="BJ1863" s="448"/>
      <c r="BK1863" s="449"/>
      <c r="BL1863" s="409"/>
      <c r="BM1863" s="410"/>
      <c r="BN1863" s="411"/>
      <c r="BO1863" s="405"/>
      <c r="BP1863" s="405"/>
      <c r="BQ1863" s="53"/>
      <c r="BR1863" s="53"/>
      <c r="BS1863" s="779"/>
    </row>
    <row r="1864" spans="1:71" ht="21.75" customHeight="1" x14ac:dyDescent="0.25">
      <c r="A1864" s="779"/>
      <c r="B1864" s="414" t="str">
        <f>IF(ROSTER!B$34="","",ROSTER!B$34)</f>
        <v/>
      </c>
      <c r="C1864" s="416" t="str">
        <f>IF(ROSTER!C$34="","",ROSTER!C$34)</f>
        <v/>
      </c>
      <c r="D1864" s="417"/>
      <c r="E1864" s="418"/>
      <c r="F1864" s="420">
        <f>IF(E1864="y",1,IF(E1864="S",1,0))</f>
        <v>0</v>
      </c>
      <c r="G1864" s="422">
        <f>IF(E1864="S",1,0)</f>
        <v>0</v>
      </c>
      <c r="H1864" s="424"/>
      <c r="I1864" s="425"/>
      <c r="J1864" s="428"/>
      <c r="K1864" s="429"/>
      <c r="L1864" s="432"/>
      <c r="M1864" s="433"/>
      <c r="N1864" s="436">
        <f>L1864+J1864</f>
        <v>0</v>
      </c>
      <c r="O1864" s="437"/>
      <c r="P1864" s="428"/>
      <c r="Q1864" s="429"/>
      <c r="R1864" s="432"/>
      <c r="S1864" s="440"/>
      <c r="T1864" s="432"/>
      <c r="U1864" s="425"/>
      <c r="V1864" s="440"/>
      <c r="W1864" s="425"/>
      <c r="X1864" s="428"/>
      <c r="Y1864" s="425"/>
      <c r="Z1864" s="428"/>
      <c r="AA1864" s="425"/>
      <c r="AB1864" s="428"/>
      <c r="AC1864" s="429"/>
      <c r="AD1864" s="432"/>
      <c r="AE1864" s="433"/>
      <c r="AF1864" s="442">
        <f>IF(AB1864=0,0,(AD1864/AB1864)*100)</f>
        <v>0</v>
      </c>
      <c r="AG1864" s="443"/>
      <c r="AH1864" s="428"/>
      <c r="AI1864" s="429"/>
      <c r="AJ1864" s="432"/>
      <c r="AK1864" s="433"/>
      <c r="AL1864" s="446">
        <f>IF(AH1864=0,0,(AJ1864/AH1864)*100)</f>
        <v>0</v>
      </c>
      <c r="AM1864" s="447"/>
      <c r="AN1864" s="428"/>
      <c r="AO1864" s="429"/>
      <c r="AP1864" s="432"/>
      <c r="AQ1864" s="433"/>
      <c r="AR1864" s="446">
        <f>IF(AN1864=0,0,(AP1864/AN1864)*100)</f>
        <v>0</v>
      </c>
      <c r="AS1864" s="447"/>
      <c r="AT1864" s="450">
        <f>AB1864+AH1864+AN1864</f>
        <v>0</v>
      </c>
      <c r="AU1864" s="451"/>
      <c r="AV1864" s="454">
        <f>AD1864+AJ1864+AP1864</f>
        <v>0</v>
      </c>
      <c r="AW1864" s="455"/>
      <c r="AX1864" s="446">
        <f>IF(AT1864=0,0,(AV1864/AT1864)*100)</f>
        <v>0</v>
      </c>
      <c r="AY1864" s="447"/>
      <c r="AZ1864" s="428"/>
      <c r="BA1864" s="429"/>
      <c r="BB1864" s="432"/>
      <c r="BC1864" s="433"/>
      <c r="BD1864" s="446">
        <f>IF(AZ1864=0,0,(BB1864/AZ1864)*100)</f>
        <v>0</v>
      </c>
      <c r="BE1864" s="447"/>
      <c r="BF1864" s="450">
        <f>AT1864+AZ1864</f>
        <v>0</v>
      </c>
      <c r="BG1864" s="451"/>
      <c r="BH1864" s="454">
        <f>AV1864+BB1864</f>
        <v>0</v>
      </c>
      <c r="BI1864" s="455"/>
      <c r="BJ1864" s="446">
        <f>IF(BF1864=0,0,(BH1864/BF1864)*100)</f>
        <v>0</v>
      </c>
      <c r="BK1864" s="447"/>
      <c r="BL1864" s="406">
        <f>(AD1864*2)+(AJ1864*2)+(AP1864*3)+BB1864</f>
        <v>0</v>
      </c>
      <c r="BM1864" s="407"/>
      <c r="BN1864" s="408"/>
      <c r="BO1864" s="404" t="e">
        <f>(BL1864*BR$1838)+(N1864*BR$1839)+(X1864*BR$1840)+(R1864*BR$1841)+(V1864*BR$1842)+(Z1864*BR$1843)</f>
        <v>#REF!</v>
      </c>
      <c r="BP1864" s="404" t="e">
        <f>((AZ1864-BB1864)*BR$1845)+((AT1864-AV1864)*BR$1844)+(H1864*BR$1846)+(P1864*BR$1847)</f>
        <v>#REF!</v>
      </c>
      <c r="BQ1864" s="53"/>
      <c r="BR1864" s="53"/>
      <c r="BS1864" s="779"/>
    </row>
    <row r="1865" spans="1:71" ht="21.75" customHeight="1" x14ac:dyDescent="0.25">
      <c r="A1865" s="779"/>
      <c r="B1865" s="415"/>
      <c r="C1865" s="412" t="str">
        <f>IF(ROSTER!D$34="","",ROSTER!D$34)</f>
        <v/>
      </c>
      <c r="D1865" s="413"/>
      <c r="E1865" s="419"/>
      <c r="F1865" s="421"/>
      <c r="G1865" s="423"/>
      <c r="H1865" s="426"/>
      <c r="I1865" s="427"/>
      <c r="J1865" s="430"/>
      <c r="K1865" s="431"/>
      <c r="L1865" s="434"/>
      <c r="M1865" s="435"/>
      <c r="N1865" s="438" t="s">
        <v>14</v>
      </c>
      <c r="O1865" s="439"/>
      <c r="P1865" s="430"/>
      <c r="Q1865" s="431"/>
      <c r="R1865" s="434"/>
      <c r="S1865" s="441"/>
      <c r="T1865" s="434"/>
      <c r="U1865" s="427"/>
      <c r="V1865" s="441"/>
      <c r="W1865" s="427"/>
      <c r="X1865" s="430"/>
      <c r="Y1865" s="427"/>
      <c r="Z1865" s="430"/>
      <c r="AA1865" s="427"/>
      <c r="AB1865" s="430"/>
      <c r="AC1865" s="431"/>
      <c r="AD1865" s="434"/>
      <c r="AE1865" s="435"/>
      <c r="AF1865" s="444"/>
      <c r="AG1865" s="445"/>
      <c r="AH1865" s="430"/>
      <c r="AI1865" s="431"/>
      <c r="AJ1865" s="434"/>
      <c r="AK1865" s="435"/>
      <c r="AL1865" s="448"/>
      <c r="AM1865" s="449"/>
      <c r="AN1865" s="430"/>
      <c r="AO1865" s="431"/>
      <c r="AP1865" s="434"/>
      <c r="AQ1865" s="435"/>
      <c r="AR1865" s="448"/>
      <c r="AS1865" s="449"/>
      <c r="AT1865" s="452"/>
      <c r="AU1865" s="453"/>
      <c r="AV1865" s="456"/>
      <c r="AW1865" s="457"/>
      <c r="AX1865" s="448"/>
      <c r="AY1865" s="449"/>
      <c r="AZ1865" s="430"/>
      <c r="BA1865" s="431"/>
      <c r="BB1865" s="434"/>
      <c r="BC1865" s="435"/>
      <c r="BD1865" s="448"/>
      <c r="BE1865" s="449"/>
      <c r="BF1865" s="452"/>
      <c r="BG1865" s="453"/>
      <c r="BH1865" s="456"/>
      <c r="BI1865" s="457"/>
      <c r="BJ1865" s="448"/>
      <c r="BK1865" s="449"/>
      <c r="BL1865" s="409"/>
      <c r="BM1865" s="410"/>
      <c r="BN1865" s="411"/>
      <c r="BO1865" s="405"/>
      <c r="BP1865" s="405"/>
      <c r="BQ1865" s="53"/>
      <c r="BR1865" s="53"/>
      <c r="BS1865" s="779"/>
    </row>
    <row r="1866" spans="1:71" ht="21.75" customHeight="1" x14ac:dyDescent="0.25">
      <c r="A1866" s="779"/>
      <c r="B1866" s="414" t="str">
        <f>IF(ROSTER!B$36="","",ROSTER!B$36)</f>
        <v/>
      </c>
      <c r="C1866" s="416" t="str">
        <f>IF(ROSTER!C$36="","",ROSTER!C$36)</f>
        <v/>
      </c>
      <c r="D1866" s="417"/>
      <c r="E1866" s="418"/>
      <c r="F1866" s="420">
        <f>IF(E1866="y",1,IF(E1866="S",1,0))</f>
        <v>0</v>
      </c>
      <c r="G1866" s="422">
        <f>IF(E1866="S",1,0)</f>
        <v>0</v>
      </c>
      <c r="H1866" s="424"/>
      <c r="I1866" s="425"/>
      <c r="J1866" s="428"/>
      <c r="K1866" s="429"/>
      <c r="L1866" s="432"/>
      <c r="M1866" s="433"/>
      <c r="N1866" s="436">
        <f>L1866+J1866</f>
        <v>0</v>
      </c>
      <c r="O1866" s="437"/>
      <c r="P1866" s="428"/>
      <c r="Q1866" s="429"/>
      <c r="R1866" s="432"/>
      <c r="S1866" s="440"/>
      <c r="T1866" s="432"/>
      <c r="U1866" s="425"/>
      <c r="V1866" s="440"/>
      <c r="W1866" s="425"/>
      <c r="X1866" s="428"/>
      <c r="Y1866" s="425"/>
      <c r="Z1866" s="428"/>
      <c r="AA1866" s="425"/>
      <c r="AB1866" s="428"/>
      <c r="AC1866" s="429"/>
      <c r="AD1866" s="432"/>
      <c r="AE1866" s="433"/>
      <c r="AF1866" s="442">
        <f>IF(AB1866=0,0,(AD1866/AB1866)*100)</f>
        <v>0</v>
      </c>
      <c r="AG1866" s="443"/>
      <c r="AH1866" s="428"/>
      <c r="AI1866" s="429"/>
      <c r="AJ1866" s="432"/>
      <c r="AK1866" s="433"/>
      <c r="AL1866" s="446">
        <f>IF(AH1866=0,0,(AJ1866/AH1866)*100)</f>
        <v>0</v>
      </c>
      <c r="AM1866" s="447"/>
      <c r="AN1866" s="428"/>
      <c r="AO1866" s="429"/>
      <c r="AP1866" s="432"/>
      <c r="AQ1866" s="433"/>
      <c r="AR1866" s="446">
        <f>IF(AN1866=0,0,(AP1866/AN1866)*100)</f>
        <v>0</v>
      </c>
      <c r="AS1866" s="447"/>
      <c r="AT1866" s="450">
        <f>AB1866+AH1866+AN1866</f>
        <v>0</v>
      </c>
      <c r="AU1866" s="451"/>
      <c r="AV1866" s="454">
        <f>AD1866+AJ1866+AP1866</f>
        <v>0</v>
      </c>
      <c r="AW1866" s="455"/>
      <c r="AX1866" s="446">
        <f>IF(AT1866=0,0,(AV1866/AT1866)*100)</f>
        <v>0</v>
      </c>
      <c r="AY1866" s="447"/>
      <c r="AZ1866" s="428"/>
      <c r="BA1866" s="429"/>
      <c r="BB1866" s="432"/>
      <c r="BC1866" s="433"/>
      <c r="BD1866" s="446">
        <f>IF(AZ1866=0,0,(BB1866/AZ1866)*100)</f>
        <v>0</v>
      </c>
      <c r="BE1866" s="447"/>
      <c r="BF1866" s="450">
        <f>AT1866+AZ1866</f>
        <v>0</v>
      </c>
      <c r="BG1866" s="451"/>
      <c r="BH1866" s="454">
        <f>AV1866+BB1866</f>
        <v>0</v>
      </c>
      <c r="BI1866" s="455"/>
      <c r="BJ1866" s="446">
        <f>IF(BF1866=0,0,(BH1866/BF1866)*100)</f>
        <v>0</v>
      </c>
      <c r="BK1866" s="447"/>
      <c r="BL1866" s="406">
        <f>(AD1866*2)+(AJ1866*2)+(AP1866*3)+BB1866</f>
        <v>0</v>
      </c>
      <c r="BM1866" s="407"/>
      <c r="BN1866" s="408"/>
      <c r="BO1866" s="404" t="e">
        <f>(BL1866*BR$1838)+(N1866*BR$1839)+(X1866*BR$1840)+(R1866*BR$1841)+(V1866*BR$1842)+(Z1866*BR$1843)</f>
        <v>#REF!</v>
      </c>
      <c r="BP1866" s="404" t="e">
        <f>((AZ1866-BB1866)*BR$1845)+((AT1866-AV1866)*BR$1844)+(H1866*BR$1846)+(P1866*BR$1847)</f>
        <v>#REF!</v>
      </c>
      <c r="BQ1866" s="53"/>
      <c r="BR1866" s="53"/>
      <c r="BS1866" s="779"/>
    </row>
    <row r="1867" spans="1:71" ht="21.75" customHeight="1" x14ac:dyDescent="0.25">
      <c r="A1867" s="779"/>
      <c r="B1867" s="415"/>
      <c r="C1867" s="412" t="str">
        <f>IF(ROSTER!D$36="","",ROSTER!D$36)</f>
        <v/>
      </c>
      <c r="D1867" s="413"/>
      <c r="E1867" s="419"/>
      <c r="F1867" s="421"/>
      <c r="G1867" s="423"/>
      <c r="H1867" s="426"/>
      <c r="I1867" s="427"/>
      <c r="J1867" s="430"/>
      <c r="K1867" s="431"/>
      <c r="L1867" s="434"/>
      <c r="M1867" s="435"/>
      <c r="N1867" s="438" t="s">
        <v>14</v>
      </c>
      <c r="O1867" s="439"/>
      <c r="P1867" s="430"/>
      <c r="Q1867" s="431"/>
      <c r="R1867" s="434"/>
      <c r="S1867" s="441"/>
      <c r="T1867" s="434"/>
      <c r="U1867" s="427"/>
      <c r="V1867" s="441"/>
      <c r="W1867" s="427"/>
      <c r="X1867" s="430"/>
      <c r="Y1867" s="427"/>
      <c r="Z1867" s="430"/>
      <c r="AA1867" s="427"/>
      <c r="AB1867" s="430"/>
      <c r="AC1867" s="431"/>
      <c r="AD1867" s="434"/>
      <c r="AE1867" s="435"/>
      <c r="AF1867" s="444"/>
      <c r="AG1867" s="445"/>
      <c r="AH1867" s="430"/>
      <c r="AI1867" s="431"/>
      <c r="AJ1867" s="434"/>
      <c r="AK1867" s="435"/>
      <c r="AL1867" s="448"/>
      <c r="AM1867" s="449"/>
      <c r="AN1867" s="430"/>
      <c r="AO1867" s="431"/>
      <c r="AP1867" s="434"/>
      <c r="AQ1867" s="435"/>
      <c r="AR1867" s="448"/>
      <c r="AS1867" s="449"/>
      <c r="AT1867" s="452"/>
      <c r="AU1867" s="453"/>
      <c r="AV1867" s="456"/>
      <c r="AW1867" s="457"/>
      <c r="AX1867" s="448"/>
      <c r="AY1867" s="449"/>
      <c r="AZ1867" s="430"/>
      <c r="BA1867" s="431"/>
      <c r="BB1867" s="434"/>
      <c r="BC1867" s="435"/>
      <c r="BD1867" s="448"/>
      <c r="BE1867" s="449"/>
      <c r="BF1867" s="452"/>
      <c r="BG1867" s="453"/>
      <c r="BH1867" s="456"/>
      <c r="BI1867" s="457"/>
      <c r="BJ1867" s="448"/>
      <c r="BK1867" s="449"/>
      <c r="BL1867" s="409"/>
      <c r="BM1867" s="410"/>
      <c r="BN1867" s="411"/>
      <c r="BO1867" s="405"/>
      <c r="BP1867" s="405"/>
      <c r="BQ1867" s="53"/>
      <c r="BR1867" s="53"/>
      <c r="BS1867" s="779"/>
    </row>
    <row r="1868" spans="1:71" ht="21.75" customHeight="1" x14ac:dyDescent="0.25">
      <c r="A1868" s="779"/>
      <c r="B1868" s="414" t="str">
        <f>IF(ROSTER!B$38="","",ROSTER!B$38)</f>
        <v/>
      </c>
      <c r="C1868" s="416" t="str">
        <f>IF(ROSTER!C$38="","",ROSTER!C$38)</f>
        <v/>
      </c>
      <c r="D1868" s="417"/>
      <c r="E1868" s="418"/>
      <c r="F1868" s="420">
        <f>IF(E1868="y",1,IF(E1868="S",1,0))</f>
        <v>0</v>
      </c>
      <c r="G1868" s="422">
        <f>IF(E1868="S",1,0)</f>
        <v>0</v>
      </c>
      <c r="H1868" s="424"/>
      <c r="I1868" s="425"/>
      <c r="J1868" s="428"/>
      <c r="K1868" s="429"/>
      <c r="L1868" s="432"/>
      <c r="M1868" s="433"/>
      <c r="N1868" s="436">
        <f>L1868+J1868</f>
        <v>0</v>
      </c>
      <c r="O1868" s="437"/>
      <c r="P1868" s="428"/>
      <c r="Q1868" s="429"/>
      <c r="R1868" s="432"/>
      <c r="S1868" s="440"/>
      <c r="T1868" s="432"/>
      <c r="U1868" s="425"/>
      <c r="V1868" s="440"/>
      <c r="W1868" s="425"/>
      <c r="X1868" s="428"/>
      <c r="Y1868" s="425"/>
      <c r="Z1868" s="428"/>
      <c r="AA1868" s="425"/>
      <c r="AB1868" s="428"/>
      <c r="AC1868" s="429"/>
      <c r="AD1868" s="432"/>
      <c r="AE1868" s="433"/>
      <c r="AF1868" s="442">
        <f>IF(AB1868=0,0,(AD1868/AB1868)*100)</f>
        <v>0</v>
      </c>
      <c r="AG1868" s="443"/>
      <c r="AH1868" s="428"/>
      <c r="AI1868" s="429"/>
      <c r="AJ1868" s="432"/>
      <c r="AK1868" s="433"/>
      <c r="AL1868" s="446">
        <f>IF(AH1868=0,0,(AJ1868/AH1868)*100)</f>
        <v>0</v>
      </c>
      <c r="AM1868" s="447"/>
      <c r="AN1868" s="428"/>
      <c r="AO1868" s="429"/>
      <c r="AP1868" s="432"/>
      <c r="AQ1868" s="433"/>
      <c r="AR1868" s="446">
        <f>IF(AN1868=0,0,(AP1868/AN1868)*100)</f>
        <v>0</v>
      </c>
      <c r="AS1868" s="447"/>
      <c r="AT1868" s="450">
        <f>AB1868+AH1868+AN1868</f>
        <v>0</v>
      </c>
      <c r="AU1868" s="451"/>
      <c r="AV1868" s="454">
        <f>AD1868+AJ1868+AP1868</f>
        <v>0</v>
      </c>
      <c r="AW1868" s="455"/>
      <c r="AX1868" s="446">
        <f>IF(AT1868=0,0,(AV1868/AT1868)*100)</f>
        <v>0</v>
      </c>
      <c r="AY1868" s="447"/>
      <c r="AZ1868" s="428"/>
      <c r="BA1868" s="429"/>
      <c r="BB1868" s="432"/>
      <c r="BC1868" s="433"/>
      <c r="BD1868" s="446">
        <f>IF(AZ1868=0,0,(BB1868/AZ1868)*100)</f>
        <v>0</v>
      </c>
      <c r="BE1868" s="447"/>
      <c r="BF1868" s="450">
        <f>AT1868+AZ1868</f>
        <v>0</v>
      </c>
      <c r="BG1868" s="451"/>
      <c r="BH1868" s="454">
        <f>AV1868+BB1868</f>
        <v>0</v>
      </c>
      <c r="BI1868" s="455"/>
      <c r="BJ1868" s="446">
        <f>IF(BF1868=0,0,(BH1868/BF1868)*100)</f>
        <v>0</v>
      </c>
      <c r="BK1868" s="447"/>
      <c r="BL1868" s="406">
        <f>(AD1868*2)+(AJ1868*2)+(AP1868*3)+BB1868</f>
        <v>0</v>
      </c>
      <c r="BM1868" s="407"/>
      <c r="BN1868" s="408"/>
      <c r="BO1868" s="404" t="e">
        <f>(BL1868*BR$1838)+(N1868*BR$1839)+(X1868*BR$1840)+(R1868*BR$1841)+(V1868*BR$1842)+(Z1868*BR$1843)</f>
        <v>#REF!</v>
      </c>
      <c r="BP1868" s="404" t="e">
        <f>((AZ1868-BB1868)*BR$1845)+((AT1868-AV1868)*BR$1844)+(H1868*BR$1846)+(P1868*BR$1847)</f>
        <v>#REF!</v>
      </c>
      <c r="BQ1868" s="53"/>
      <c r="BR1868" s="53"/>
      <c r="BS1868" s="779"/>
    </row>
    <row r="1869" spans="1:71" ht="21.75" customHeight="1" x14ac:dyDescent="0.25">
      <c r="A1869" s="779"/>
      <c r="B1869" s="415"/>
      <c r="C1869" s="412" t="str">
        <f>IF(ROSTER!D$38="","",ROSTER!D$38)</f>
        <v/>
      </c>
      <c r="D1869" s="413"/>
      <c r="E1869" s="419"/>
      <c r="F1869" s="421"/>
      <c r="G1869" s="423"/>
      <c r="H1869" s="426"/>
      <c r="I1869" s="427"/>
      <c r="J1869" s="430"/>
      <c r="K1869" s="431"/>
      <c r="L1869" s="434"/>
      <c r="M1869" s="435"/>
      <c r="N1869" s="438" t="s">
        <v>14</v>
      </c>
      <c r="O1869" s="439"/>
      <c r="P1869" s="430"/>
      <c r="Q1869" s="431"/>
      <c r="R1869" s="434"/>
      <c r="S1869" s="441"/>
      <c r="T1869" s="434"/>
      <c r="U1869" s="427"/>
      <c r="V1869" s="441"/>
      <c r="W1869" s="427"/>
      <c r="X1869" s="430"/>
      <c r="Y1869" s="427"/>
      <c r="Z1869" s="430"/>
      <c r="AA1869" s="427"/>
      <c r="AB1869" s="430"/>
      <c r="AC1869" s="431"/>
      <c r="AD1869" s="434"/>
      <c r="AE1869" s="435"/>
      <c r="AF1869" s="444"/>
      <c r="AG1869" s="445"/>
      <c r="AH1869" s="430"/>
      <c r="AI1869" s="431"/>
      <c r="AJ1869" s="434"/>
      <c r="AK1869" s="435"/>
      <c r="AL1869" s="448"/>
      <c r="AM1869" s="449"/>
      <c r="AN1869" s="430"/>
      <c r="AO1869" s="431"/>
      <c r="AP1869" s="434"/>
      <c r="AQ1869" s="435"/>
      <c r="AR1869" s="448"/>
      <c r="AS1869" s="449"/>
      <c r="AT1869" s="452"/>
      <c r="AU1869" s="453"/>
      <c r="AV1869" s="456"/>
      <c r="AW1869" s="457"/>
      <c r="AX1869" s="448"/>
      <c r="AY1869" s="449"/>
      <c r="AZ1869" s="430"/>
      <c r="BA1869" s="431"/>
      <c r="BB1869" s="434"/>
      <c r="BC1869" s="435"/>
      <c r="BD1869" s="448"/>
      <c r="BE1869" s="449"/>
      <c r="BF1869" s="452"/>
      <c r="BG1869" s="453"/>
      <c r="BH1869" s="456"/>
      <c r="BI1869" s="457"/>
      <c r="BJ1869" s="448"/>
      <c r="BK1869" s="449"/>
      <c r="BL1869" s="409"/>
      <c r="BM1869" s="410"/>
      <c r="BN1869" s="411"/>
      <c r="BO1869" s="405"/>
      <c r="BP1869" s="405"/>
      <c r="BQ1869" s="53"/>
      <c r="BR1869" s="53"/>
      <c r="BS1869" s="779"/>
    </row>
    <row r="1870" spans="1:71" ht="21.75" customHeight="1" x14ac:dyDescent="0.25">
      <c r="A1870" s="779"/>
      <c r="B1870" s="414" t="str">
        <f>IF(ROSTER!B$40="","",ROSTER!B$40)</f>
        <v/>
      </c>
      <c r="C1870" s="416" t="str">
        <f>IF(ROSTER!C$40="","",ROSTER!C$40)</f>
        <v/>
      </c>
      <c r="D1870" s="417"/>
      <c r="E1870" s="418"/>
      <c r="F1870" s="420">
        <f>IF(E1870="y",1,IF(E1870="S",1,0))</f>
        <v>0</v>
      </c>
      <c r="G1870" s="422">
        <f>IF(E1870="S",1,0)</f>
        <v>0</v>
      </c>
      <c r="H1870" s="424"/>
      <c r="I1870" s="425"/>
      <c r="J1870" s="428"/>
      <c r="K1870" s="429"/>
      <c r="L1870" s="432"/>
      <c r="M1870" s="433"/>
      <c r="N1870" s="436">
        <f>L1870+J1870</f>
        <v>0</v>
      </c>
      <c r="O1870" s="437"/>
      <c r="P1870" s="428"/>
      <c r="Q1870" s="429"/>
      <c r="R1870" s="432"/>
      <c r="S1870" s="440"/>
      <c r="T1870" s="432"/>
      <c r="U1870" s="425"/>
      <c r="V1870" s="440"/>
      <c r="W1870" s="425"/>
      <c r="X1870" s="428"/>
      <c r="Y1870" s="425"/>
      <c r="Z1870" s="428"/>
      <c r="AA1870" s="425"/>
      <c r="AB1870" s="428"/>
      <c r="AC1870" s="429"/>
      <c r="AD1870" s="432"/>
      <c r="AE1870" s="433"/>
      <c r="AF1870" s="442">
        <f>IF(AB1870=0,0,(AD1870/AB1870)*100)</f>
        <v>0</v>
      </c>
      <c r="AG1870" s="443"/>
      <c r="AH1870" s="428"/>
      <c r="AI1870" s="429"/>
      <c r="AJ1870" s="432"/>
      <c r="AK1870" s="433"/>
      <c r="AL1870" s="446">
        <f>IF(AH1870=0,0,(AJ1870/AH1870)*100)</f>
        <v>0</v>
      </c>
      <c r="AM1870" s="447"/>
      <c r="AN1870" s="428"/>
      <c r="AO1870" s="429"/>
      <c r="AP1870" s="432"/>
      <c r="AQ1870" s="433"/>
      <c r="AR1870" s="446">
        <f>IF(AN1870=0,0,(AP1870/AN1870)*100)</f>
        <v>0</v>
      </c>
      <c r="AS1870" s="447"/>
      <c r="AT1870" s="450">
        <f>AB1870+AH1870+AN1870</f>
        <v>0</v>
      </c>
      <c r="AU1870" s="451"/>
      <c r="AV1870" s="454">
        <f>AD1870+AJ1870+AP1870</f>
        <v>0</v>
      </c>
      <c r="AW1870" s="455"/>
      <c r="AX1870" s="446">
        <f>IF(AT1870=0,0,(AV1870/AT1870)*100)</f>
        <v>0</v>
      </c>
      <c r="AY1870" s="447"/>
      <c r="AZ1870" s="428"/>
      <c r="BA1870" s="429"/>
      <c r="BB1870" s="432"/>
      <c r="BC1870" s="433"/>
      <c r="BD1870" s="446">
        <f>IF(AZ1870=0,0,(BB1870/AZ1870)*100)</f>
        <v>0</v>
      </c>
      <c r="BE1870" s="447"/>
      <c r="BF1870" s="450">
        <f>AT1870+AZ1870</f>
        <v>0</v>
      </c>
      <c r="BG1870" s="451"/>
      <c r="BH1870" s="454">
        <f>AV1870+BB1870</f>
        <v>0</v>
      </c>
      <c r="BI1870" s="455"/>
      <c r="BJ1870" s="446">
        <f>IF(BF1870=0,0,(BH1870/BF1870)*100)</f>
        <v>0</v>
      </c>
      <c r="BK1870" s="447"/>
      <c r="BL1870" s="406">
        <f>(AD1870*2)+(AJ1870*2)+(AP1870*3)+BB1870</f>
        <v>0</v>
      </c>
      <c r="BM1870" s="407"/>
      <c r="BN1870" s="408"/>
      <c r="BO1870" s="404" t="e">
        <f>(BL1870*BR$1838)+(N1870*BR$1839)+(X1870*BR$1840)+(R1870*BR$1841)+(V1870*BR$1842)+(Z1870*BR$1843)</f>
        <v>#REF!</v>
      </c>
      <c r="BP1870" s="404" t="e">
        <f>((AZ1870-BB1870)*BR$1845)+((AT1870-AV1870)*BR$1844)+(H1870*BR$1846)+(P1870*BR$1847)</f>
        <v>#REF!</v>
      </c>
      <c r="BQ1870" s="53"/>
      <c r="BR1870" s="53"/>
      <c r="BS1870" s="779"/>
    </row>
    <row r="1871" spans="1:71" ht="21.75" customHeight="1" x14ac:dyDescent="0.25">
      <c r="A1871" s="779"/>
      <c r="B1871" s="415"/>
      <c r="C1871" s="412" t="str">
        <f>IF(ROSTER!D$40="","",ROSTER!D$40)</f>
        <v/>
      </c>
      <c r="D1871" s="413"/>
      <c r="E1871" s="419"/>
      <c r="F1871" s="421"/>
      <c r="G1871" s="423"/>
      <c r="H1871" s="426"/>
      <c r="I1871" s="427"/>
      <c r="J1871" s="430"/>
      <c r="K1871" s="431"/>
      <c r="L1871" s="434"/>
      <c r="M1871" s="435"/>
      <c r="N1871" s="438" t="s">
        <v>14</v>
      </c>
      <c r="O1871" s="439"/>
      <c r="P1871" s="430"/>
      <c r="Q1871" s="431"/>
      <c r="R1871" s="434"/>
      <c r="S1871" s="441"/>
      <c r="T1871" s="434"/>
      <c r="U1871" s="427"/>
      <c r="V1871" s="441"/>
      <c r="W1871" s="427"/>
      <c r="X1871" s="430"/>
      <c r="Y1871" s="427"/>
      <c r="Z1871" s="430"/>
      <c r="AA1871" s="427"/>
      <c r="AB1871" s="430"/>
      <c r="AC1871" s="431"/>
      <c r="AD1871" s="434"/>
      <c r="AE1871" s="435"/>
      <c r="AF1871" s="444"/>
      <c r="AG1871" s="445"/>
      <c r="AH1871" s="430"/>
      <c r="AI1871" s="431"/>
      <c r="AJ1871" s="434"/>
      <c r="AK1871" s="435"/>
      <c r="AL1871" s="448"/>
      <c r="AM1871" s="449"/>
      <c r="AN1871" s="430"/>
      <c r="AO1871" s="431"/>
      <c r="AP1871" s="434"/>
      <c r="AQ1871" s="435"/>
      <c r="AR1871" s="448"/>
      <c r="AS1871" s="449"/>
      <c r="AT1871" s="452"/>
      <c r="AU1871" s="453"/>
      <c r="AV1871" s="456"/>
      <c r="AW1871" s="457"/>
      <c r="AX1871" s="448"/>
      <c r="AY1871" s="449"/>
      <c r="AZ1871" s="430"/>
      <c r="BA1871" s="431"/>
      <c r="BB1871" s="434"/>
      <c r="BC1871" s="435"/>
      <c r="BD1871" s="448"/>
      <c r="BE1871" s="449"/>
      <c r="BF1871" s="452"/>
      <c r="BG1871" s="453"/>
      <c r="BH1871" s="456"/>
      <c r="BI1871" s="457"/>
      <c r="BJ1871" s="448"/>
      <c r="BK1871" s="449"/>
      <c r="BL1871" s="409"/>
      <c r="BM1871" s="410"/>
      <c r="BN1871" s="411"/>
      <c r="BO1871" s="405"/>
      <c r="BP1871" s="405"/>
      <c r="BQ1871" s="53"/>
      <c r="BR1871" s="53"/>
      <c r="BS1871" s="779"/>
    </row>
    <row r="1872" spans="1:71" ht="21.75" customHeight="1" x14ac:dyDescent="0.25">
      <c r="A1872" s="779"/>
      <c r="B1872" s="414" t="str">
        <f>IF(ROSTER!B$42="","",ROSTER!B$42)</f>
        <v/>
      </c>
      <c r="C1872" s="416" t="str">
        <f>IF(ROSTER!C$42="","",ROSTER!C$42)</f>
        <v/>
      </c>
      <c r="D1872" s="417"/>
      <c r="E1872" s="418"/>
      <c r="F1872" s="420">
        <f>IF(E1872="y",1,IF(E1872="S",1,0))</f>
        <v>0</v>
      </c>
      <c r="G1872" s="422">
        <f>IF(E1872="S",1,0)</f>
        <v>0</v>
      </c>
      <c r="H1872" s="424"/>
      <c r="I1872" s="425"/>
      <c r="J1872" s="428"/>
      <c r="K1872" s="429"/>
      <c r="L1872" s="432"/>
      <c r="M1872" s="433"/>
      <c r="N1872" s="436">
        <f>L1872+J1872</f>
        <v>0</v>
      </c>
      <c r="O1872" s="437"/>
      <c r="P1872" s="428"/>
      <c r="Q1872" s="429"/>
      <c r="R1872" s="432"/>
      <c r="S1872" s="440"/>
      <c r="T1872" s="432"/>
      <c r="U1872" s="425"/>
      <c r="V1872" s="440"/>
      <c r="W1872" s="425"/>
      <c r="X1872" s="428"/>
      <c r="Y1872" s="425"/>
      <c r="Z1872" s="428"/>
      <c r="AA1872" s="425"/>
      <c r="AB1872" s="428"/>
      <c r="AC1872" s="429"/>
      <c r="AD1872" s="432"/>
      <c r="AE1872" s="433"/>
      <c r="AF1872" s="442">
        <f>IF(AB1872=0,0,(AD1872/AB1872)*100)</f>
        <v>0</v>
      </c>
      <c r="AG1872" s="443"/>
      <c r="AH1872" s="428"/>
      <c r="AI1872" s="429"/>
      <c r="AJ1872" s="432"/>
      <c r="AK1872" s="433"/>
      <c r="AL1872" s="446">
        <f>IF(AH1872=0,0,(AJ1872/AH1872)*100)</f>
        <v>0</v>
      </c>
      <c r="AM1872" s="447"/>
      <c r="AN1872" s="428"/>
      <c r="AO1872" s="429"/>
      <c r="AP1872" s="432"/>
      <c r="AQ1872" s="433"/>
      <c r="AR1872" s="446">
        <f>IF(AN1872=0,0,(AP1872/AN1872)*100)</f>
        <v>0</v>
      </c>
      <c r="AS1872" s="447"/>
      <c r="AT1872" s="450">
        <f>AB1872+AH1872+AN1872</f>
        <v>0</v>
      </c>
      <c r="AU1872" s="451"/>
      <c r="AV1872" s="454">
        <f>AD1872+AJ1872+AP1872</f>
        <v>0</v>
      </c>
      <c r="AW1872" s="455"/>
      <c r="AX1872" s="446">
        <f>IF(AT1872=0,0,(AV1872/AT1872)*100)</f>
        <v>0</v>
      </c>
      <c r="AY1872" s="447"/>
      <c r="AZ1872" s="428"/>
      <c r="BA1872" s="429"/>
      <c r="BB1872" s="432"/>
      <c r="BC1872" s="433"/>
      <c r="BD1872" s="446">
        <f>IF(AZ1872=0,0,(BB1872/AZ1872)*100)</f>
        <v>0</v>
      </c>
      <c r="BE1872" s="447"/>
      <c r="BF1872" s="450">
        <f>AT1872+AZ1872</f>
        <v>0</v>
      </c>
      <c r="BG1872" s="451"/>
      <c r="BH1872" s="454">
        <f>AV1872+BB1872</f>
        <v>0</v>
      </c>
      <c r="BI1872" s="455"/>
      <c r="BJ1872" s="446">
        <f>IF(BF1872=0,0,(BH1872/BF1872)*100)</f>
        <v>0</v>
      </c>
      <c r="BK1872" s="447"/>
      <c r="BL1872" s="406">
        <f>(AD1872*2)+(AJ1872*2)+(AP1872*3)+BB1872</f>
        <v>0</v>
      </c>
      <c r="BM1872" s="407"/>
      <c r="BN1872" s="408"/>
      <c r="BO1872" s="404" t="e">
        <f>(BL1872*BR$1838)+(N1872*BR$1839)+(X1872*BR$1840)+(R1872*BR$1841)+(V1872*BR$1842)+(Z1872*BR$1843)</f>
        <v>#REF!</v>
      </c>
      <c r="BP1872" s="404" t="e">
        <f>((AZ1872-BB1872)*BR$1845)+((AT1872-AV1872)*BR$1844)+(H1872*BR$1846)+(P1872*BR$1847)</f>
        <v>#REF!</v>
      </c>
      <c r="BQ1872" s="53"/>
      <c r="BR1872" s="53"/>
      <c r="BS1872" s="779"/>
    </row>
    <row r="1873" spans="1:71" ht="21.75" customHeight="1" thickBot="1" x14ac:dyDescent="0.3">
      <c r="A1873" s="779"/>
      <c r="B1873" s="415"/>
      <c r="C1873" s="412" t="str">
        <f>IF(ROSTER!D$42="","",ROSTER!D$42)</f>
        <v/>
      </c>
      <c r="D1873" s="413"/>
      <c r="E1873" s="419"/>
      <c r="F1873" s="421"/>
      <c r="G1873" s="423"/>
      <c r="H1873" s="426"/>
      <c r="I1873" s="427"/>
      <c r="J1873" s="430"/>
      <c r="K1873" s="431"/>
      <c r="L1873" s="434"/>
      <c r="M1873" s="435"/>
      <c r="N1873" s="438" t="s">
        <v>14</v>
      </c>
      <c r="O1873" s="439"/>
      <c r="P1873" s="430"/>
      <c r="Q1873" s="431"/>
      <c r="R1873" s="434"/>
      <c r="S1873" s="441"/>
      <c r="T1873" s="434"/>
      <c r="U1873" s="427"/>
      <c r="V1873" s="441"/>
      <c r="W1873" s="427"/>
      <c r="X1873" s="430"/>
      <c r="Y1873" s="427"/>
      <c r="Z1873" s="430"/>
      <c r="AA1873" s="427"/>
      <c r="AB1873" s="430"/>
      <c r="AC1873" s="431"/>
      <c r="AD1873" s="434"/>
      <c r="AE1873" s="435"/>
      <c r="AF1873" s="444"/>
      <c r="AG1873" s="445"/>
      <c r="AH1873" s="430"/>
      <c r="AI1873" s="431"/>
      <c r="AJ1873" s="434"/>
      <c r="AK1873" s="435"/>
      <c r="AL1873" s="448"/>
      <c r="AM1873" s="449"/>
      <c r="AN1873" s="430"/>
      <c r="AO1873" s="431"/>
      <c r="AP1873" s="434"/>
      <c r="AQ1873" s="435"/>
      <c r="AR1873" s="448"/>
      <c r="AS1873" s="449"/>
      <c r="AT1873" s="452"/>
      <c r="AU1873" s="453"/>
      <c r="AV1873" s="456"/>
      <c r="AW1873" s="457"/>
      <c r="AX1873" s="448"/>
      <c r="AY1873" s="449"/>
      <c r="AZ1873" s="430"/>
      <c r="BA1873" s="431"/>
      <c r="BB1873" s="434"/>
      <c r="BC1873" s="435"/>
      <c r="BD1873" s="448"/>
      <c r="BE1873" s="449"/>
      <c r="BF1873" s="452"/>
      <c r="BG1873" s="453"/>
      <c r="BH1873" s="456"/>
      <c r="BI1873" s="457"/>
      <c r="BJ1873" s="448"/>
      <c r="BK1873" s="449"/>
      <c r="BL1873" s="409"/>
      <c r="BM1873" s="410"/>
      <c r="BN1873" s="411"/>
      <c r="BO1873" s="405"/>
      <c r="BP1873" s="405"/>
      <c r="BQ1873" s="53"/>
      <c r="BR1873" s="53"/>
      <c r="BS1873" s="779"/>
    </row>
    <row r="1874" spans="1:71" ht="21.75" hidden="1" customHeight="1" x14ac:dyDescent="0.3">
      <c r="A1874" s="779"/>
      <c r="B1874" s="414" t="str">
        <f>IF(ROSTER!B$44="","",ROSTER!B$44)</f>
        <v/>
      </c>
      <c r="C1874" s="416" t="str">
        <f>IF(ROSTER!C$44="","",ROSTER!C$44)</f>
        <v/>
      </c>
      <c r="D1874" s="417"/>
      <c r="E1874" s="418"/>
      <c r="F1874" s="420">
        <f>IF(E1874="y",1,IF(E1874="S",1,0))</f>
        <v>0</v>
      </c>
      <c r="G1874" s="422">
        <f>IF(E1874="S",1,0)</f>
        <v>0</v>
      </c>
      <c r="H1874" s="424"/>
      <c r="I1874" s="425"/>
      <c r="J1874" s="428"/>
      <c r="K1874" s="429"/>
      <c r="L1874" s="432"/>
      <c r="M1874" s="433"/>
      <c r="N1874" s="436">
        <f>L1874+J1874</f>
        <v>0</v>
      </c>
      <c r="O1874" s="437"/>
      <c r="P1874" s="428"/>
      <c r="Q1874" s="429"/>
      <c r="R1874" s="432"/>
      <c r="S1874" s="440"/>
      <c r="T1874" s="432"/>
      <c r="U1874" s="425"/>
      <c r="V1874" s="440"/>
      <c r="W1874" s="425"/>
      <c r="X1874" s="428"/>
      <c r="Y1874" s="425"/>
      <c r="Z1874" s="428"/>
      <c r="AA1874" s="425"/>
      <c r="AB1874" s="428"/>
      <c r="AC1874" s="429"/>
      <c r="AD1874" s="432"/>
      <c r="AE1874" s="433"/>
      <c r="AF1874" s="442">
        <f>IF(AB1874=0,0,(AD1874/AB1874)*100)</f>
        <v>0</v>
      </c>
      <c r="AG1874" s="443"/>
      <c r="AH1874" s="428"/>
      <c r="AI1874" s="429"/>
      <c r="AJ1874" s="432"/>
      <c r="AK1874" s="433"/>
      <c r="AL1874" s="446">
        <f>IF(AH1874=0,0,(AJ1874/AH1874)*100)</f>
        <v>0</v>
      </c>
      <c r="AM1874" s="447"/>
      <c r="AN1874" s="428"/>
      <c r="AO1874" s="429"/>
      <c r="AP1874" s="432"/>
      <c r="AQ1874" s="433"/>
      <c r="AR1874" s="446">
        <f>IF(AN1874=0,0,(AP1874/AN1874)*100)</f>
        <v>0</v>
      </c>
      <c r="AS1874" s="447"/>
      <c r="AT1874" s="450">
        <f>AB1874+AH1874+AN1874</f>
        <v>0</v>
      </c>
      <c r="AU1874" s="451"/>
      <c r="AV1874" s="454">
        <f>AD1874+AJ1874+AP1874</f>
        <v>0</v>
      </c>
      <c r="AW1874" s="455"/>
      <c r="AX1874" s="446">
        <f>IF(AT1874=0,0,(AV1874/AT1874)*100)</f>
        <v>0</v>
      </c>
      <c r="AY1874" s="447"/>
      <c r="AZ1874" s="428"/>
      <c r="BA1874" s="429"/>
      <c r="BB1874" s="432"/>
      <c r="BC1874" s="433"/>
      <c r="BD1874" s="446">
        <f>IF(AZ1874=0,0,(BB1874/AZ1874)*100)</f>
        <v>0</v>
      </c>
      <c r="BE1874" s="447"/>
      <c r="BF1874" s="450">
        <f>AT1874+AZ1874</f>
        <v>0</v>
      </c>
      <c r="BG1874" s="451"/>
      <c r="BH1874" s="454">
        <f>AV1874+BB1874</f>
        <v>0</v>
      </c>
      <c r="BI1874" s="455"/>
      <c r="BJ1874" s="446">
        <f>IF(BF1874=0,0,(BH1874/BF1874)*100)</f>
        <v>0</v>
      </c>
      <c r="BK1874" s="447"/>
      <c r="BL1874" s="406">
        <f>(AD1874*2)+(AJ1874*2)+(AP1874*3)+BB1874</f>
        <v>0</v>
      </c>
      <c r="BM1874" s="407"/>
      <c r="BN1874" s="408"/>
      <c r="BO1874" s="404" t="e">
        <f>(BL1874*BR$1838)+(N1874*BR$1839)+(X1874*BR$1840)+(R1874*BR$1841)+(V1874*BR$1842)+(Z1874*BR$1843)</f>
        <v>#REF!</v>
      </c>
      <c r="BP1874" s="404" t="e">
        <f>((AZ1874-BB1874)*BR$1845)+((AT1874-AV1874)*BR$1844)+(H1874*BR$1846)+(P1874*BR$1847)</f>
        <v>#REF!</v>
      </c>
      <c r="BQ1874" s="53"/>
      <c r="BR1874" s="53"/>
      <c r="BS1874" s="779"/>
    </row>
    <row r="1875" spans="1:71" ht="21.75" hidden="1" customHeight="1" x14ac:dyDescent="0.3">
      <c r="A1875" s="779"/>
      <c r="B1875" s="415"/>
      <c r="C1875" s="412" t="str">
        <f>IF(ROSTER!D$44="","",ROSTER!D$44)</f>
        <v/>
      </c>
      <c r="D1875" s="413"/>
      <c r="E1875" s="419"/>
      <c r="F1875" s="421"/>
      <c r="G1875" s="423"/>
      <c r="H1875" s="426"/>
      <c r="I1875" s="427"/>
      <c r="J1875" s="430"/>
      <c r="K1875" s="431"/>
      <c r="L1875" s="434"/>
      <c r="M1875" s="435"/>
      <c r="N1875" s="438" t="s">
        <v>14</v>
      </c>
      <c r="O1875" s="439"/>
      <c r="P1875" s="430"/>
      <c r="Q1875" s="431"/>
      <c r="R1875" s="434"/>
      <c r="S1875" s="441"/>
      <c r="T1875" s="434"/>
      <c r="U1875" s="427"/>
      <c r="V1875" s="441"/>
      <c r="W1875" s="427"/>
      <c r="X1875" s="430"/>
      <c r="Y1875" s="427"/>
      <c r="Z1875" s="430"/>
      <c r="AA1875" s="427"/>
      <c r="AB1875" s="430"/>
      <c r="AC1875" s="431"/>
      <c r="AD1875" s="434"/>
      <c r="AE1875" s="435"/>
      <c r="AF1875" s="444"/>
      <c r="AG1875" s="445"/>
      <c r="AH1875" s="430"/>
      <c r="AI1875" s="431"/>
      <c r="AJ1875" s="434"/>
      <c r="AK1875" s="435"/>
      <c r="AL1875" s="448"/>
      <c r="AM1875" s="449"/>
      <c r="AN1875" s="430"/>
      <c r="AO1875" s="431"/>
      <c r="AP1875" s="434"/>
      <c r="AQ1875" s="435"/>
      <c r="AR1875" s="448"/>
      <c r="AS1875" s="449"/>
      <c r="AT1875" s="452"/>
      <c r="AU1875" s="453"/>
      <c r="AV1875" s="456"/>
      <c r="AW1875" s="457"/>
      <c r="AX1875" s="448"/>
      <c r="AY1875" s="449"/>
      <c r="AZ1875" s="430"/>
      <c r="BA1875" s="431"/>
      <c r="BB1875" s="434"/>
      <c r="BC1875" s="435"/>
      <c r="BD1875" s="448"/>
      <c r="BE1875" s="449"/>
      <c r="BF1875" s="452"/>
      <c r="BG1875" s="453"/>
      <c r="BH1875" s="456"/>
      <c r="BI1875" s="457"/>
      <c r="BJ1875" s="448"/>
      <c r="BK1875" s="449"/>
      <c r="BL1875" s="409"/>
      <c r="BM1875" s="410"/>
      <c r="BN1875" s="411"/>
      <c r="BO1875" s="405"/>
      <c r="BP1875" s="405"/>
      <c r="BQ1875" s="53"/>
      <c r="BR1875" s="53"/>
      <c r="BS1875" s="779"/>
    </row>
    <row r="1876" spans="1:71" ht="21.75" hidden="1" customHeight="1" x14ac:dyDescent="0.3">
      <c r="A1876" s="779"/>
      <c r="B1876" s="414" t="str">
        <f>IF(ROSTER!B$46="","",ROSTER!B$46)</f>
        <v/>
      </c>
      <c r="C1876" s="416" t="str">
        <f>IF(ROSTER!C$46="","",ROSTER!C$46)</f>
        <v/>
      </c>
      <c r="D1876" s="417"/>
      <c r="E1876" s="418"/>
      <c r="F1876" s="420">
        <f>IF(E1876="y",1,IF(E1876="S",1,0))</f>
        <v>0</v>
      </c>
      <c r="G1876" s="422">
        <f>IF(E1876="S",1,0)</f>
        <v>0</v>
      </c>
      <c r="H1876" s="424"/>
      <c r="I1876" s="425"/>
      <c r="J1876" s="428"/>
      <c r="K1876" s="429"/>
      <c r="L1876" s="432"/>
      <c r="M1876" s="433"/>
      <c r="N1876" s="436">
        <f>L1876+J1876</f>
        <v>0</v>
      </c>
      <c r="O1876" s="437"/>
      <c r="P1876" s="428"/>
      <c r="Q1876" s="429"/>
      <c r="R1876" s="432"/>
      <c r="S1876" s="440"/>
      <c r="T1876" s="432"/>
      <c r="U1876" s="425"/>
      <c r="V1876" s="440"/>
      <c r="W1876" s="425"/>
      <c r="X1876" s="428"/>
      <c r="Y1876" s="425"/>
      <c r="Z1876" s="428"/>
      <c r="AA1876" s="425"/>
      <c r="AB1876" s="428"/>
      <c r="AC1876" s="429"/>
      <c r="AD1876" s="432"/>
      <c r="AE1876" s="433"/>
      <c r="AF1876" s="442">
        <f>IF(AB1876=0,0,(AD1876/AB1876)*100)</f>
        <v>0</v>
      </c>
      <c r="AG1876" s="443"/>
      <c r="AH1876" s="428"/>
      <c r="AI1876" s="429"/>
      <c r="AJ1876" s="432"/>
      <c r="AK1876" s="433"/>
      <c r="AL1876" s="446">
        <f>IF(AH1876=0,0,(AJ1876/AH1876)*100)</f>
        <v>0</v>
      </c>
      <c r="AM1876" s="447"/>
      <c r="AN1876" s="428"/>
      <c r="AO1876" s="429"/>
      <c r="AP1876" s="432"/>
      <c r="AQ1876" s="433"/>
      <c r="AR1876" s="446">
        <f>IF(AN1876=0,0,(AP1876/AN1876)*100)</f>
        <v>0</v>
      </c>
      <c r="AS1876" s="447"/>
      <c r="AT1876" s="450">
        <f>AB1876+AH1876+AN1876</f>
        <v>0</v>
      </c>
      <c r="AU1876" s="451"/>
      <c r="AV1876" s="454">
        <f>AD1876+AJ1876+AP1876</f>
        <v>0</v>
      </c>
      <c r="AW1876" s="455"/>
      <c r="AX1876" s="446">
        <f>IF(AT1876=0,0,(AV1876/AT1876)*100)</f>
        <v>0</v>
      </c>
      <c r="AY1876" s="447"/>
      <c r="AZ1876" s="428"/>
      <c r="BA1876" s="429"/>
      <c r="BB1876" s="432"/>
      <c r="BC1876" s="433"/>
      <c r="BD1876" s="446">
        <f>IF(AZ1876=0,0,(BB1876/AZ1876)*100)</f>
        <v>0</v>
      </c>
      <c r="BE1876" s="447"/>
      <c r="BF1876" s="450">
        <f>AT1876+AZ1876</f>
        <v>0</v>
      </c>
      <c r="BG1876" s="451"/>
      <c r="BH1876" s="454">
        <f>AV1876+BB1876</f>
        <v>0</v>
      </c>
      <c r="BI1876" s="455"/>
      <c r="BJ1876" s="446">
        <f>IF(BF1876=0,0,(BH1876/BF1876)*100)</f>
        <v>0</v>
      </c>
      <c r="BK1876" s="447"/>
      <c r="BL1876" s="406">
        <f>(AD1876*2)+(AJ1876*2)+(AP1876*3)+BB1876</f>
        <v>0</v>
      </c>
      <c r="BM1876" s="407"/>
      <c r="BN1876" s="408"/>
      <c r="BO1876" s="402" t="e">
        <f>(BL1876*BR$74)+(N1876*BR$75)+(X1876*BR$76)+(R1876*BR$77)+(V1876*BR$78)+(Z1876*BR$79)</f>
        <v>#REF!</v>
      </c>
      <c r="BP1876" s="404" t="e">
        <f>((AZ1876-BB1876)*BR$81)+((AT1876-AV1876)*BR$80)+(H1876*BR$82)+(P1876*BR$83)</f>
        <v>#REF!</v>
      </c>
      <c r="BQ1876" s="53"/>
      <c r="BR1876" s="53"/>
      <c r="BS1876" s="779"/>
    </row>
    <row r="1877" spans="1:71" ht="22.5" hidden="1" customHeight="1" x14ac:dyDescent="0.3">
      <c r="A1877" s="779"/>
      <c r="B1877" s="415"/>
      <c r="C1877" s="412" t="str">
        <f>IF(ROSTER!D$46="","",ROSTER!D$46)</f>
        <v/>
      </c>
      <c r="D1877" s="413"/>
      <c r="E1877" s="419"/>
      <c r="F1877" s="421"/>
      <c r="G1877" s="423"/>
      <c r="H1877" s="426"/>
      <c r="I1877" s="427"/>
      <c r="J1877" s="430"/>
      <c r="K1877" s="431"/>
      <c r="L1877" s="434"/>
      <c r="M1877" s="435"/>
      <c r="N1877" s="438" t="s">
        <v>14</v>
      </c>
      <c r="O1877" s="439"/>
      <c r="P1877" s="430"/>
      <c r="Q1877" s="431"/>
      <c r="R1877" s="434"/>
      <c r="S1877" s="441"/>
      <c r="T1877" s="434"/>
      <c r="U1877" s="427"/>
      <c r="V1877" s="441"/>
      <c r="W1877" s="427"/>
      <c r="X1877" s="430"/>
      <c r="Y1877" s="427"/>
      <c r="Z1877" s="430"/>
      <c r="AA1877" s="427"/>
      <c r="AB1877" s="430"/>
      <c r="AC1877" s="431"/>
      <c r="AD1877" s="434"/>
      <c r="AE1877" s="435"/>
      <c r="AF1877" s="444"/>
      <c r="AG1877" s="445"/>
      <c r="AH1877" s="430"/>
      <c r="AI1877" s="431"/>
      <c r="AJ1877" s="434"/>
      <c r="AK1877" s="435"/>
      <c r="AL1877" s="448"/>
      <c r="AM1877" s="449"/>
      <c r="AN1877" s="430"/>
      <c r="AO1877" s="431"/>
      <c r="AP1877" s="434"/>
      <c r="AQ1877" s="435"/>
      <c r="AR1877" s="448"/>
      <c r="AS1877" s="449"/>
      <c r="AT1877" s="452"/>
      <c r="AU1877" s="453"/>
      <c r="AV1877" s="456"/>
      <c r="AW1877" s="457"/>
      <c r="AX1877" s="448"/>
      <c r="AY1877" s="449"/>
      <c r="AZ1877" s="430"/>
      <c r="BA1877" s="431"/>
      <c r="BB1877" s="434"/>
      <c r="BC1877" s="435"/>
      <c r="BD1877" s="448"/>
      <c r="BE1877" s="449"/>
      <c r="BF1877" s="452"/>
      <c r="BG1877" s="453"/>
      <c r="BH1877" s="456"/>
      <c r="BI1877" s="457"/>
      <c r="BJ1877" s="448"/>
      <c r="BK1877" s="449"/>
      <c r="BL1877" s="409"/>
      <c r="BM1877" s="410"/>
      <c r="BN1877" s="411"/>
      <c r="BO1877" s="403"/>
      <c r="BP1877" s="405"/>
      <c r="BQ1877" s="53"/>
      <c r="BR1877" s="53"/>
      <c r="BS1877" s="779"/>
    </row>
    <row r="1878" spans="1:71" ht="21.75" hidden="1" customHeight="1" x14ac:dyDescent="0.3">
      <c r="A1878" s="779"/>
      <c r="B1878" s="414" t="str">
        <f>IF(ROSTER!B$48="","",ROSTER!B$48)</f>
        <v/>
      </c>
      <c r="C1878" s="416" t="str">
        <f>IF(ROSTER!C$48="","",ROSTER!C$48)</f>
        <v/>
      </c>
      <c r="D1878" s="417"/>
      <c r="E1878" s="418"/>
      <c r="F1878" s="420">
        <f t="shared" ref="F1878" si="1044">IF(E1878="y",1,IF(E1878="S",1,0))</f>
        <v>0</v>
      </c>
      <c r="G1878" s="422">
        <f t="shared" ref="G1878" si="1045">IF(E1878="S",1,0)</f>
        <v>0</v>
      </c>
      <c r="H1878" s="424"/>
      <c r="I1878" s="425"/>
      <c r="J1878" s="428"/>
      <c r="K1878" s="429"/>
      <c r="L1878" s="432"/>
      <c r="M1878" s="433"/>
      <c r="N1878" s="436">
        <f t="shared" ref="N1878" si="1046">L1878+J1878</f>
        <v>0</v>
      </c>
      <c r="O1878" s="437"/>
      <c r="P1878" s="428"/>
      <c r="Q1878" s="429"/>
      <c r="R1878" s="432"/>
      <c r="S1878" s="440"/>
      <c r="T1878" s="432"/>
      <c r="U1878" s="425"/>
      <c r="V1878" s="440"/>
      <c r="W1878" s="425"/>
      <c r="X1878" s="428"/>
      <c r="Y1878" s="425"/>
      <c r="Z1878" s="428"/>
      <c r="AA1878" s="425"/>
      <c r="AB1878" s="428"/>
      <c r="AC1878" s="429"/>
      <c r="AD1878" s="432"/>
      <c r="AE1878" s="433"/>
      <c r="AF1878" s="442"/>
      <c r="AG1878" s="443"/>
      <c r="AH1878" s="428"/>
      <c r="AI1878" s="429"/>
      <c r="AJ1878" s="432"/>
      <c r="AK1878" s="433"/>
      <c r="AL1878" s="446">
        <f t="shared" ref="AL1878" si="1047">IF(AH1878=0,0,(AJ1878/AH1878)*100)</f>
        <v>0</v>
      </c>
      <c r="AM1878" s="447"/>
      <c r="AN1878" s="428"/>
      <c r="AO1878" s="429"/>
      <c r="AP1878" s="432"/>
      <c r="AQ1878" s="433"/>
      <c r="AR1878" s="446">
        <f t="shared" ref="AR1878" si="1048">IF(AN1878=0,0,(AP1878/AN1878)*100)</f>
        <v>0</v>
      </c>
      <c r="AS1878" s="447"/>
      <c r="AT1878" s="450">
        <f t="shared" ref="AT1878" si="1049">AB1878+AH1878+AN1878</f>
        <v>0</v>
      </c>
      <c r="AU1878" s="451"/>
      <c r="AV1878" s="454">
        <f t="shared" ref="AV1878" si="1050">AD1878+AJ1878+AP1878</f>
        <v>0</v>
      </c>
      <c r="AW1878" s="455"/>
      <c r="AX1878" s="446">
        <f t="shared" ref="AX1878" si="1051">IF(AT1878=0,0,(AV1878/AT1878)*100)</f>
        <v>0</v>
      </c>
      <c r="AY1878" s="447"/>
      <c r="AZ1878" s="428"/>
      <c r="BA1878" s="429"/>
      <c r="BB1878" s="432"/>
      <c r="BC1878" s="433"/>
      <c r="BD1878" s="446">
        <f t="shared" ref="BD1878" si="1052">IF(AZ1878=0,0,(BB1878/AZ1878)*100)</f>
        <v>0</v>
      </c>
      <c r="BE1878" s="447"/>
      <c r="BF1878" s="450">
        <f t="shared" ref="BF1878" si="1053">AT1878+AZ1878</f>
        <v>0</v>
      </c>
      <c r="BG1878" s="451"/>
      <c r="BH1878" s="454">
        <f t="shared" ref="BH1878" si="1054">AV1878+BB1878</f>
        <v>0</v>
      </c>
      <c r="BI1878" s="455"/>
      <c r="BJ1878" s="446">
        <f t="shared" ref="BJ1878" si="1055">IF(BF1878=0,0,(BH1878/BF1878)*100)</f>
        <v>0</v>
      </c>
      <c r="BK1878" s="447"/>
      <c r="BL1878" s="406">
        <f t="shared" ref="BL1878" si="1056">(AD1878*2)+(AJ1878*2)+(AP1878*3)+BB1878</f>
        <v>0</v>
      </c>
      <c r="BM1878" s="407"/>
      <c r="BN1878" s="408"/>
      <c r="BO1878" s="402" t="e">
        <f>(BL1878*BR$74)+(N1878*BR$75)+(X1878*BR$76)+(R1878*BR$77)+(V1878*BR$78)+(Z1878*BR$79)</f>
        <v>#REF!</v>
      </c>
      <c r="BP1878" s="404" t="e">
        <f>((AZ1878-BB1878)*BR$81)+((AT1878-AV1878)*BR$80)+(H1878*BR$82)+(P1878*BR$83)</f>
        <v>#REF!</v>
      </c>
      <c r="BQ1878" s="53"/>
      <c r="BR1878" s="53"/>
      <c r="BS1878" s="779"/>
    </row>
    <row r="1879" spans="1:71" ht="22.5" hidden="1" customHeight="1" x14ac:dyDescent="0.3">
      <c r="A1879" s="779"/>
      <c r="B1879" s="415"/>
      <c r="C1879" s="412" t="str">
        <f>IF(ROSTER!D$48="","",ROSTER!D$48)</f>
        <v/>
      </c>
      <c r="D1879" s="413"/>
      <c r="E1879" s="419"/>
      <c r="F1879" s="421"/>
      <c r="G1879" s="423"/>
      <c r="H1879" s="426"/>
      <c r="I1879" s="427"/>
      <c r="J1879" s="430"/>
      <c r="K1879" s="431"/>
      <c r="L1879" s="434"/>
      <c r="M1879" s="435"/>
      <c r="N1879" s="438" t="s">
        <v>14</v>
      </c>
      <c r="O1879" s="439"/>
      <c r="P1879" s="430"/>
      <c r="Q1879" s="431"/>
      <c r="R1879" s="434"/>
      <c r="S1879" s="441"/>
      <c r="T1879" s="434"/>
      <c r="U1879" s="427"/>
      <c r="V1879" s="441"/>
      <c r="W1879" s="427"/>
      <c r="X1879" s="430"/>
      <c r="Y1879" s="427"/>
      <c r="Z1879" s="430"/>
      <c r="AA1879" s="427"/>
      <c r="AB1879" s="430"/>
      <c r="AC1879" s="431"/>
      <c r="AD1879" s="434"/>
      <c r="AE1879" s="435"/>
      <c r="AF1879" s="444"/>
      <c r="AG1879" s="445"/>
      <c r="AH1879" s="430"/>
      <c r="AI1879" s="431"/>
      <c r="AJ1879" s="434"/>
      <c r="AK1879" s="435"/>
      <c r="AL1879" s="448"/>
      <c r="AM1879" s="449"/>
      <c r="AN1879" s="430"/>
      <c r="AO1879" s="431"/>
      <c r="AP1879" s="434"/>
      <c r="AQ1879" s="435"/>
      <c r="AR1879" s="448"/>
      <c r="AS1879" s="449"/>
      <c r="AT1879" s="452"/>
      <c r="AU1879" s="453"/>
      <c r="AV1879" s="456"/>
      <c r="AW1879" s="457"/>
      <c r="AX1879" s="448"/>
      <c r="AY1879" s="449"/>
      <c r="AZ1879" s="430"/>
      <c r="BA1879" s="431"/>
      <c r="BB1879" s="434"/>
      <c r="BC1879" s="435"/>
      <c r="BD1879" s="448"/>
      <c r="BE1879" s="449"/>
      <c r="BF1879" s="452"/>
      <c r="BG1879" s="453"/>
      <c r="BH1879" s="456"/>
      <c r="BI1879" s="457"/>
      <c r="BJ1879" s="448"/>
      <c r="BK1879" s="449"/>
      <c r="BL1879" s="409"/>
      <c r="BM1879" s="410"/>
      <c r="BN1879" s="411"/>
      <c r="BO1879" s="403"/>
      <c r="BP1879" s="405"/>
      <c r="BQ1879" s="53"/>
      <c r="BR1879" s="53"/>
      <c r="BS1879" s="779"/>
    </row>
    <row r="1880" spans="1:71" ht="21.75" hidden="1" customHeight="1" x14ac:dyDescent="0.3">
      <c r="A1880" s="779"/>
      <c r="B1880" s="414" t="str">
        <f>IF(ROSTER!B$50="","",ROSTER!B$50)</f>
        <v/>
      </c>
      <c r="C1880" s="416" t="str">
        <f>IF(ROSTER!C$50="","",ROSTER!C$50)</f>
        <v/>
      </c>
      <c r="D1880" s="417"/>
      <c r="E1880" s="418"/>
      <c r="F1880" s="420">
        <f t="shared" ref="F1880" si="1057">IF(E1880="y",1,IF(E1880="S",1,0))</f>
        <v>0</v>
      </c>
      <c r="G1880" s="422">
        <f t="shared" ref="G1880" si="1058">IF(E1880="S",1,0)</f>
        <v>0</v>
      </c>
      <c r="H1880" s="424"/>
      <c r="I1880" s="425"/>
      <c r="J1880" s="428"/>
      <c r="K1880" s="429"/>
      <c r="L1880" s="432"/>
      <c r="M1880" s="433"/>
      <c r="N1880" s="436">
        <f t="shared" ref="N1880" si="1059">L1880+J1880</f>
        <v>0</v>
      </c>
      <c r="O1880" s="437"/>
      <c r="P1880" s="428"/>
      <c r="Q1880" s="429"/>
      <c r="R1880" s="432"/>
      <c r="S1880" s="440"/>
      <c r="T1880" s="432"/>
      <c r="U1880" s="425"/>
      <c r="V1880" s="440"/>
      <c r="W1880" s="425"/>
      <c r="X1880" s="428"/>
      <c r="Y1880" s="425"/>
      <c r="Z1880" s="428"/>
      <c r="AA1880" s="425"/>
      <c r="AB1880" s="428"/>
      <c r="AC1880" s="429"/>
      <c r="AD1880" s="432"/>
      <c r="AE1880" s="433"/>
      <c r="AF1880" s="442"/>
      <c r="AG1880" s="443"/>
      <c r="AH1880" s="428"/>
      <c r="AI1880" s="429"/>
      <c r="AJ1880" s="432"/>
      <c r="AK1880" s="433"/>
      <c r="AL1880" s="446">
        <f t="shared" ref="AL1880" si="1060">IF(AH1880=0,0,(AJ1880/AH1880)*100)</f>
        <v>0</v>
      </c>
      <c r="AM1880" s="447"/>
      <c r="AN1880" s="428"/>
      <c r="AO1880" s="429"/>
      <c r="AP1880" s="432"/>
      <c r="AQ1880" s="433"/>
      <c r="AR1880" s="446">
        <f t="shared" ref="AR1880" si="1061">IF(AN1880=0,0,(AP1880/AN1880)*100)</f>
        <v>0</v>
      </c>
      <c r="AS1880" s="447"/>
      <c r="AT1880" s="450">
        <f t="shared" ref="AT1880" si="1062">AB1880+AH1880+AN1880</f>
        <v>0</v>
      </c>
      <c r="AU1880" s="451"/>
      <c r="AV1880" s="454">
        <f t="shared" ref="AV1880" si="1063">AD1880+AJ1880+AP1880</f>
        <v>0</v>
      </c>
      <c r="AW1880" s="455"/>
      <c r="AX1880" s="446">
        <f t="shared" ref="AX1880" si="1064">IF(AT1880=0,0,(AV1880/AT1880)*100)</f>
        <v>0</v>
      </c>
      <c r="AY1880" s="447"/>
      <c r="AZ1880" s="428"/>
      <c r="BA1880" s="429"/>
      <c r="BB1880" s="432"/>
      <c r="BC1880" s="433"/>
      <c r="BD1880" s="446">
        <f t="shared" ref="BD1880" si="1065">IF(AZ1880=0,0,(BB1880/AZ1880)*100)</f>
        <v>0</v>
      </c>
      <c r="BE1880" s="447"/>
      <c r="BF1880" s="450">
        <f t="shared" ref="BF1880" si="1066">AT1880+AZ1880</f>
        <v>0</v>
      </c>
      <c r="BG1880" s="451"/>
      <c r="BH1880" s="454">
        <f t="shared" ref="BH1880" si="1067">AV1880+BB1880</f>
        <v>0</v>
      </c>
      <c r="BI1880" s="455"/>
      <c r="BJ1880" s="446">
        <f t="shared" ref="BJ1880" si="1068">IF(BF1880=0,0,(BH1880/BF1880)*100)</f>
        <v>0</v>
      </c>
      <c r="BK1880" s="447"/>
      <c r="BL1880" s="406">
        <f t="shared" ref="BL1880" si="1069">(AD1880*2)+(AJ1880*2)+(AP1880*3)+BB1880</f>
        <v>0</v>
      </c>
      <c r="BM1880" s="407"/>
      <c r="BN1880" s="408"/>
      <c r="BO1880" s="402" t="e">
        <f>(BL1880*BR$74)+(N1880*BR$75)+(X1880*BR$76)+(R1880*BR$77)+(V1880*BR$78)+(Z1880*BR$79)</f>
        <v>#REF!</v>
      </c>
      <c r="BP1880" s="404" t="e">
        <f>((AZ1880-BB1880)*BR$81)+((AT1880-AV1880)*BR$80)+(H1880*BR$82)+(P1880*BR$83)</f>
        <v>#REF!</v>
      </c>
      <c r="BQ1880" s="53"/>
      <c r="BR1880" s="53"/>
      <c r="BS1880" s="779"/>
    </row>
    <row r="1881" spans="1:71" ht="22.5" hidden="1" customHeight="1" thickBot="1" x14ac:dyDescent="0.3">
      <c r="A1881" s="779"/>
      <c r="B1881" s="415"/>
      <c r="C1881" s="412" t="str">
        <f>IF(ROSTER!D$50="","",ROSTER!D$50)</f>
        <v/>
      </c>
      <c r="D1881" s="413"/>
      <c r="E1881" s="419"/>
      <c r="F1881" s="421"/>
      <c r="G1881" s="423"/>
      <c r="H1881" s="426"/>
      <c r="I1881" s="427"/>
      <c r="J1881" s="430"/>
      <c r="K1881" s="431"/>
      <c r="L1881" s="434"/>
      <c r="M1881" s="435"/>
      <c r="N1881" s="438" t="s">
        <v>14</v>
      </c>
      <c r="O1881" s="439"/>
      <c r="P1881" s="430"/>
      <c r="Q1881" s="431"/>
      <c r="R1881" s="434"/>
      <c r="S1881" s="441"/>
      <c r="T1881" s="434"/>
      <c r="U1881" s="427"/>
      <c r="V1881" s="441"/>
      <c r="W1881" s="427"/>
      <c r="X1881" s="430"/>
      <c r="Y1881" s="427"/>
      <c r="Z1881" s="430"/>
      <c r="AA1881" s="427"/>
      <c r="AB1881" s="430"/>
      <c r="AC1881" s="431"/>
      <c r="AD1881" s="434"/>
      <c r="AE1881" s="435"/>
      <c r="AF1881" s="444"/>
      <c r="AG1881" s="445"/>
      <c r="AH1881" s="430"/>
      <c r="AI1881" s="431"/>
      <c r="AJ1881" s="434"/>
      <c r="AK1881" s="435"/>
      <c r="AL1881" s="448"/>
      <c r="AM1881" s="449"/>
      <c r="AN1881" s="430"/>
      <c r="AO1881" s="431"/>
      <c r="AP1881" s="434"/>
      <c r="AQ1881" s="435"/>
      <c r="AR1881" s="448"/>
      <c r="AS1881" s="449"/>
      <c r="AT1881" s="452"/>
      <c r="AU1881" s="453"/>
      <c r="AV1881" s="456"/>
      <c r="AW1881" s="457"/>
      <c r="AX1881" s="448"/>
      <c r="AY1881" s="449"/>
      <c r="AZ1881" s="430"/>
      <c r="BA1881" s="431"/>
      <c r="BB1881" s="434"/>
      <c r="BC1881" s="435"/>
      <c r="BD1881" s="448"/>
      <c r="BE1881" s="449"/>
      <c r="BF1881" s="452"/>
      <c r="BG1881" s="453"/>
      <c r="BH1881" s="456"/>
      <c r="BI1881" s="457"/>
      <c r="BJ1881" s="448"/>
      <c r="BK1881" s="449"/>
      <c r="BL1881" s="409"/>
      <c r="BM1881" s="410"/>
      <c r="BN1881" s="411"/>
      <c r="BO1881" s="403"/>
      <c r="BP1881" s="405"/>
      <c r="BQ1881" s="53"/>
      <c r="BR1881" s="53"/>
      <c r="BS1881" s="779"/>
    </row>
    <row r="1882" spans="1:71" s="224" customFormat="1" ht="33.6" customHeight="1" x14ac:dyDescent="0.5">
      <c r="A1882" s="789"/>
      <c r="B1882" s="376"/>
      <c r="C1882" s="377"/>
      <c r="D1882" s="377" t="s">
        <v>10</v>
      </c>
      <c r="E1882" s="380"/>
      <c r="F1882" s="223"/>
      <c r="G1882" s="223"/>
      <c r="H1882" s="382">
        <f>SUM(H1838:I1881)</f>
        <v>0</v>
      </c>
      <c r="I1882" s="383"/>
      <c r="J1882" s="382">
        <f>SUM(J1838:K1881)</f>
        <v>0</v>
      </c>
      <c r="K1882" s="383"/>
      <c r="L1882" s="386">
        <f>SUM(L1838:M1881)</f>
        <v>0</v>
      </c>
      <c r="M1882" s="387"/>
      <c r="N1882" s="358">
        <f>L1882+J1882</f>
        <v>0</v>
      </c>
      <c r="O1882" s="359"/>
      <c r="P1882" s="386">
        <f>SUM(P1838:Q1881)</f>
        <v>0</v>
      </c>
      <c r="Q1882" s="383"/>
      <c r="R1882" s="386">
        <f t="shared" ref="R1882" si="1070">SUM(R1838:S1881)</f>
        <v>0</v>
      </c>
      <c r="S1882" s="387"/>
      <c r="T1882" s="386">
        <f t="shared" ref="T1882" si="1071">SUM(T1838:U1881)</f>
        <v>0</v>
      </c>
      <c r="U1882" s="359"/>
      <c r="V1882" s="387">
        <f t="shared" ref="V1882" si="1072">SUM(V1838:W1881)</f>
        <v>0</v>
      </c>
      <c r="W1882" s="387"/>
      <c r="X1882" s="382">
        <f t="shared" ref="X1882" si="1073">SUM(X1838:Y1881)</f>
        <v>0</v>
      </c>
      <c r="Y1882" s="359"/>
      <c r="Z1882" s="382">
        <f t="shared" ref="Z1882" si="1074">SUM(Z1838:AA1881)</f>
        <v>0</v>
      </c>
      <c r="AA1882" s="359"/>
      <c r="AB1882" s="387">
        <f t="shared" ref="AB1882" si="1075">SUM(AB1838:AC1881)</f>
        <v>0</v>
      </c>
      <c r="AC1882" s="383"/>
      <c r="AD1882" s="386">
        <f t="shared" ref="AD1882" si="1076">SUM(AD1838:AE1881)</f>
        <v>0</v>
      </c>
      <c r="AE1882" s="387"/>
      <c r="AF1882" s="358">
        <f t="shared" ref="AF1882" si="1077">SUM(AF1838:AG1881)</f>
        <v>0</v>
      </c>
      <c r="AG1882" s="359"/>
      <c r="AH1882" s="386">
        <f t="shared" ref="AH1882" si="1078">SUM(AH1838:AI1881)</f>
        <v>0</v>
      </c>
      <c r="AI1882" s="383"/>
      <c r="AJ1882" s="386">
        <f t="shared" ref="AJ1882" si="1079">SUM(AJ1838:AK1881)</f>
        <v>0</v>
      </c>
      <c r="AK1882" s="387"/>
      <c r="AL1882" s="358">
        <f>IF(AH1882=0,0,(AJ1882/AH1882)*100)</f>
        <v>0</v>
      </c>
      <c r="AM1882" s="359"/>
      <c r="AN1882" s="386">
        <f>SUM(AN1838:AO1881)</f>
        <v>0</v>
      </c>
      <c r="AO1882" s="383"/>
      <c r="AP1882" s="386">
        <f>SUM(AP1838:AQ1881)</f>
        <v>0</v>
      </c>
      <c r="AQ1882" s="387"/>
      <c r="AR1882" s="358">
        <f>IF(AN1882=0,0,(AP1882/AN1882)*100)</f>
        <v>0</v>
      </c>
      <c r="AS1882" s="359"/>
      <c r="AT1882" s="382">
        <f>AB1882+AH1882+AN1882</f>
        <v>0</v>
      </c>
      <c r="AU1882" s="383"/>
      <c r="AV1882" s="386">
        <f>AD1882+AJ1882+AP1882</f>
        <v>0</v>
      </c>
      <c r="AW1882" s="392"/>
      <c r="AX1882" s="358">
        <f>IF(AT1882=0,0,(AV1882/AT1882)*100)</f>
        <v>0</v>
      </c>
      <c r="AY1882" s="359"/>
      <c r="AZ1882" s="386">
        <f>SUM(AZ1838:BA1881)</f>
        <v>0</v>
      </c>
      <c r="BA1882" s="383"/>
      <c r="BB1882" s="386">
        <f>SUM(BB1838:BC1881)</f>
        <v>0</v>
      </c>
      <c r="BC1882" s="387"/>
      <c r="BD1882" s="358">
        <f>IF(AZ1882=0,0,(BB1882/AZ1882)*100)</f>
        <v>0</v>
      </c>
      <c r="BE1882" s="359"/>
      <c r="BF1882" s="382">
        <f>AT1882+AZ1882</f>
        <v>0</v>
      </c>
      <c r="BG1882" s="383"/>
      <c r="BH1882" s="386">
        <f>AV1882+BB1882</f>
        <v>0</v>
      </c>
      <c r="BI1882" s="392"/>
      <c r="BJ1882" s="358">
        <f>IF(BF1882=0,0,(BH1882/BF1882)*100)</f>
        <v>0</v>
      </c>
      <c r="BK1882" s="394"/>
      <c r="BL1882" s="396">
        <f>SUM(BL1838:BN1881)</f>
        <v>0</v>
      </c>
      <c r="BM1882" s="397"/>
      <c r="BN1882" s="398"/>
      <c r="BO1882" s="402" t="e">
        <f>(BL1882*BR$74)+(N1882*BR$75)+(X1882*BR$76)+(R1882*BR$77)+(V1882*BR$78)+(Z1882*BR$79)</f>
        <v>#REF!</v>
      </c>
      <c r="BP1882" s="404" t="e">
        <f>((AZ1882-BB1882)*BR$81)+((AT1882-AV1882)*BR$80)+(H1882*BR$82)+(P1882*BR$83)</f>
        <v>#REF!</v>
      </c>
      <c r="BQ1882" s="222"/>
      <c r="BR1882" s="222"/>
      <c r="BS1882" s="789"/>
    </row>
    <row r="1883" spans="1:71" s="224" customFormat="1" ht="33.950000000000003" customHeight="1" thickBot="1" x14ac:dyDescent="0.55000000000000004">
      <c r="A1883" s="789"/>
      <c r="B1883" s="378"/>
      <c r="C1883" s="379"/>
      <c r="D1883" s="379"/>
      <c r="E1883" s="381"/>
      <c r="F1883" s="225"/>
      <c r="G1883" s="225"/>
      <c r="H1883" s="384"/>
      <c r="I1883" s="385"/>
      <c r="J1883" s="384"/>
      <c r="K1883" s="385"/>
      <c r="L1883" s="388"/>
      <c r="M1883" s="389"/>
      <c r="N1883" s="390" t="s">
        <v>14</v>
      </c>
      <c r="O1883" s="391"/>
      <c r="P1883" s="388"/>
      <c r="Q1883" s="385"/>
      <c r="R1883" s="388"/>
      <c r="S1883" s="389"/>
      <c r="T1883" s="388"/>
      <c r="U1883" s="391"/>
      <c r="V1883" s="389"/>
      <c r="W1883" s="389"/>
      <c r="X1883" s="384"/>
      <c r="Y1883" s="391"/>
      <c r="Z1883" s="384"/>
      <c r="AA1883" s="391"/>
      <c r="AB1883" s="389"/>
      <c r="AC1883" s="385"/>
      <c r="AD1883" s="388"/>
      <c r="AE1883" s="389"/>
      <c r="AF1883" s="390"/>
      <c r="AG1883" s="391"/>
      <c r="AH1883" s="388"/>
      <c r="AI1883" s="385"/>
      <c r="AJ1883" s="388"/>
      <c r="AK1883" s="389"/>
      <c r="AL1883" s="390"/>
      <c r="AM1883" s="391"/>
      <c r="AN1883" s="388"/>
      <c r="AO1883" s="385"/>
      <c r="AP1883" s="388"/>
      <c r="AQ1883" s="389"/>
      <c r="AR1883" s="390"/>
      <c r="AS1883" s="391"/>
      <c r="AT1883" s="384"/>
      <c r="AU1883" s="385"/>
      <c r="AV1883" s="388"/>
      <c r="AW1883" s="393"/>
      <c r="AX1883" s="390"/>
      <c r="AY1883" s="391"/>
      <c r="AZ1883" s="388"/>
      <c r="BA1883" s="385"/>
      <c r="BB1883" s="388"/>
      <c r="BC1883" s="389"/>
      <c r="BD1883" s="390"/>
      <c r="BE1883" s="391"/>
      <c r="BF1883" s="384"/>
      <c r="BG1883" s="385"/>
      <c r="BH1883" s="388"/>
      <c r="BI1883" s="393"/>
      <c r="BJ1883" s="390"/>
      <c r="BK1883" s="395"/>
      <c r="BL1883" s="399"/>
      <c r="BM1883" s="400"/>
      <c r="BN1883" s="401"/>
      <c r="BO1883" s="403"/>
      <c r="BP1883" s="405"/>
      <c r="BQ1883" s="222"/>
      <c r="BR1883" s="222"/>
      <c r="BS1883" s="789"/>
    </row>
    <row r="1884" spans="1:71" s="230" customFormat="1" ht="48.2" customHeight="1" thickBot="1" x14ac:dyDescent="0.55000000000000004">
      <c r="A1884" s="790"/>
      <c r="B1884" s="342"/>
      <c r="C1884" s="343"/>
      <c r="D1884" s="343" t="s">
        <v>13</v>
      </c>
      <c r="E1884" s="344"/>
      <c r="F1884" s="227"/>
      <c r="G1884" s="223"/>
      <c r="H1884" s="345"/>
      <c r="I1884" s="346"/>
      <c r="J1884" s="347"/>
      <c r="K1884" s="348"/>
      <c r="L1884" s="349"/>
      <c r="M1884" s="350"/>
      <c r="N1884" s="351">
        <f>J1884+L1884</f>
        <v>0</v>
      </c>
      <c r="O1884" s="352"/>
      <c r="P1884" s="347"/>
      <c r="Q1884" s="348"/>
      <c r="R1884" s="349"/>
      <c r="S1884" s="348"/>
      <c r="T1884" s="353"/>
      <c r="U1884" s="354"/>
      <c r="V1884" s="347"/>
      <c r="W1884" s="355"/>
      <c r="X1884" s="345"/>
      <c r="Y1884" s="346"/>
      <c r="Z1884" s="347"/>
      <c r="AA1884" s="355"/>
      <c r="AB1884" s="347"/>
      <c r="AC1884" s="348"/>
      <c r="AD1884" s="349"/>
      <c r="AE1884" s="350"/>
      <c r="AF1884" s="356">
        <f>IF(AB1884=0,0,(AD1884/AB1884)*100)</f>
        <v>0</v>
      </c>
      <c r="AG1884" s="357"/>
      <c r="AH1884" s="347"/>
      <c r="AI1884" s="348"/>
      <c r="AJ1884" s="349"/>
      <c r="AK1884" s="350"/>
      <c r="AL1884" s="358">
        <f>IF(AH1884=0,0,(AJ1884/AH1884)*100)</f>
        <v>0</v>
      </c>
      <c r="AM1884" s="359"/>
      <c r="AN1884" s="347"/>
      <c r="AO1884" s="348"/>
      <c r="AP1884" s="349"/>
      <c r="AQ1884" s="350"/>
      <c r="AR1884" s="358">
        <f>IF(AN1884=0,0,(AP1884/AN1884)*100)</f>
        <v>0</v>
      </c>
      <c r="AS1884" s="359"/>
      <c r="AT1884" s="360">
        <f>AB1884+AH1884+AN1884</f>
        <v>0</v>
      </c>
      <c r="AU1884" s="361"/>
      <c r="AV1884" s="362">
        <f>AD1884+AJ1884+AP1884</f>
        <v>0</v>
      </c>
      <c r="AW1884" s="363"/>
      <c r="AX1884" s="358">
        <f>IF(AT1884=0,0,(AV1884/AT1884)*100)</f>
        <v>0</v>
      </c>
      <c r="AY1884" s="359"/>
      <c r="AZ1884" s="347"/>
      <c r="BA1884" s="348"/>
      <c r="BB1884" s="349"/>
      <c r="BC1884" s="350"/>
      <c r="BD1884" s="358">
        <f>IF(AZ1884=0,0,(BB1884/AZ1884)*100)</f>
        <v>0</v>
      </c>
      <c r="BE1884" s="359"/>
      <c r="BF1884" s="360">
        <f>AT1884+AZ1884</f>
        <v>0</v>
      </c>
      <c r="BG1884" s="361"/>
      <c r="BH1884" s="362">
        <f>AV1884+BB1884</f>
        <v>0</v>
      </c>
      <c r="BI1884" s="363"/>
      <c r="BJ1884" s="358">
        <f>IF(BF1884=0,0,(BH1884/BF1884)*100)</f>
        <v>0</v>
      </c>
      <c r="BK1884" s="359"/>
      <c r="BL1884" s="364"/>
      <c r="BM1884" s="365"/>
      <c r="BN1884" s="366"/>
      <c r="BO1884" s="228"/>
      <c r="BP1884" s="229"/>
      <c r="BQ1884" s="226"/>
      <c r="BR1884" s="226"/>
      <c r="BS1884" s="790"/>
    </row>
    <row r="1885" spans="1:71" s="230" customFormat="1" ht="48.95" customHeight="1" thickBot="1" x14ac:dyDescent="0.55000000000000004">
      <c r="A1885" s="790"/>
      <c r="B1885" s="231"/>
      <c r="C1885" s="268"/>
      <c r="D1885" s="367" t="s">
        <v>87</v>
      </c>
      <c r="E1885" s="368"/>
      <c r="F1885" s="233"/>
      <c r="G1885" s="233"/>
      <c r="H1885" s="268"/>
      <c r="I1885" s="268"/>
      <c r="J1885" s="369">
        <f>IF((J1882+L1884)=0,0,J1882/(J1882+L1884)*100)</f>
        <v>0</v>
      </c>
      <c r="K1885" s="370"/>
      <c r="L1885" s="369">
        <f>IF((L1882+J1884)=0,0,L1882/(L1882+J1884)*100)</f>
        <v>0</v>
      </c>
      <c r="M1885" s="370"/>
      <c r="N1885" s="369">
        <f>IF((N1882+N1884)=0,0,N1882/(N1882+N1884)*100)</f>
        <v>0</v>
      </c>
      <c r="O1885" s="371"/>
      <c r="P1885" s="372"/>
      <c r="Q1885" s="373"/>
      <c r="R1885" s="373"/>
      <c r="S1885" s="373"/>
      <c r="T1885" s="374"/>
      <c r="U1885" s="374"/>
      <c r="V1885" s="373"/>
      <c r="W1885" s="373"/>
      <c r="X1885" s="373"/>
      <c r="Y1885" s="373"/>
      <c r="Z1885" s="373"/>
      <c r="AA1885" s="373"/>
      <c r="AB1885" s="373"/>
      <c r="AC1885" s="373"/>
      <c r="AD1885" s="373"/>
      <c r="AE1885" s="373"/>
      <c r="AF1885" s="373"/>
      <c r="AG1885" s="373"/>
      <c r="AH1885" s="373"/>
      <c r="AI1885" s="373"/>
      <c r="AJ1885" s="373"/>
      <c r="AK1885" s="373"/>
      <c r="AL1885" s="373"/>
      <c r="AM1885" s="373"/>
      <c r="AN1885" s="373"/>
      <c r="AO1885" s="373"/>
      <c r="AP1885" s="373"/>
      <c r="AQ1885" s="373"/>
      <c r="AR1885" s="373"/>
      <c r="AS1885" s="373"/>
      <c r="AT1885" s="373"/>
      <c r="AU1885" s="373"/>
      <c r="AV1885" s="373"/>
      <c r="AW1885" s="373"/>
      <c r="AX1885" s="373"/>
      <c r="AY1885" s="373"/>
      <c r="AZ1885" s="373"/>
      <c r="BA1885" s="373"/>
      <c r="BB1885" s="373"/>
      <c r="BC1885" s="373"/>
      <c r="BD1885" s="373"/>
      <c r="BE1885" s="373"/>
      <c r="BF1885" s="373"/>
      <c r="BG1885" s="373"/>
      <c r="BH1885" s="373"/>
      <c r="BI1885" s="373"/>
      <c r="BJ1885" s="373"/>
      <c r="BK1885" s="373"/>
      <c r="BL1885" s="373"/>
      <c r="BM1885" s="373"/>
      <c r="BN1885" s="375"/>
      <c r="BO1885" s="234"/>
      <c r="BP1885" s="234"/>
      <c r="BQ1885" s="226"/>
      <c r="BR1885" s="226"/>
      <c r="BS1885" s="790"/>
    </row>
    <row r="1886" spans="1:71" ht="15.75" customHeight="1" thickTop="1" thickBot="1" x14ac:dyDescent="0.45">
      <c r="A1886" s="779"/>
      <c r="B1886" s="160"/>
      <c r="C1886" s="161"/>
      <c r="D1886" s="161"/>
      <c r="E1886" s="161"/>
      <c r="F1886" s="69"/>
      <c r="G1886" s="69"/>
      <c r="H1886" s="161"/>
      <c r="I1886" s="161"/>
      <c r="J1886" s="161"/>
      <c r="K1886" s="161"/>
      <c r="L1886" s="161"/>
      <c r="M1886" s="161"/>
      <c r="N1886" s="161"/>
      <c r="O1886" s="161"/>
      <c r="P1886" s="161"/>
      <c r="Q1886" s="161"/>
      <c r="R1886" s="161"/>
      <c r="S1886" s="161"/>
      <c r="T1886" s="161"/>
      <c r="U1886" s="161"/>
      <c r="V1886" s="161"/>
      <c r="W1886" s="161"/>
      <c r="X1886" s="161"/>
      <c r="Y1886" s="161"/>
      <c r="Z1886" s="161"/>
      <c r="AA1886" s="161"/>
      <c r="AB1886" s="161"/>
      <c r="AC1886" s="161"/>
      <c r="AD1886" s="161"/>
      <c r="AE1886" s="161"/>
      <c r="AF1886" s="166"/>
      <c r="AG1886" s="166"/>
      <c r="AH1886" s="161"/>
      <c r="AI1886" s="161"/>
      <c r="AJ1886" s="161"/>
      <c r="AK1886" s="161"/>
      <c r="AL1886" s="161"/>
      <c r="AM1886" s="161"/>
      <c r="AN1886" s="161"/>
      <c r="AO1886" s="161"/>
      <c r="AP1886" s="161"/>
      <c r="AQ1886" s="161"/>
      <c r="AR1886" s="161"/>
      <c r="AS1886" s="161"/>
      <c r="AT1886" s="161"/>
      <c r="AU1886" s="161"/>
      <c r="AV1886" s="161"/>
      <c r="AW1886" s="161"/>
      <c r="AX1886" s="161"/>
      <c r="AY1886" s="161"/>
      <c r="AZ1886" s="161"/>
      <c r="BA1886" s="161"/>
      <c r="BB1886" s="161"/>
      <c r="BC1886" s="161"/>
      <c r="BD1886" s="161"/>
      <c r="BE1886" s="161"/>
      <c r="BF1886" s="161"/>
      <c r="BG1886" s="161"/>
      <c r="BH1886" s="161"/>
      <c r="BI1886" s="161"/>
      <c r="BJ1886" s="161"/>
      <c r="BK1886" s="161"/>
      <c r="BL1886" s="161"/>
      <c r="BM1886" s="161"/>
      <c r="BN1886" s="167"/>
      <c r="BO1886" s="70"/>
      <c r="BP1886" s="70"/>
      <c r="BQ1886" s="53"/>
      <c r="BR1886" s="53"/>
      <c r="BS1886" s="779"/>
    </row>
    <row r="1887" spans="1:71" s="68" customFormat="1" ht="80.25" customHeight="1" thickTop="1" thickBot="1" x14ac:dyDescent="0.5">
      <c r="A1887" s="791"/>
      <c r="B1887" s="325" t="s">
        <v>55</v>
      </c>
      <c r="C1887" s="326"/>
      <c r="D1887" s="327" t="s">
        <v>47</v>
      </c>
      <c r="E1887" s="327"/>
      <c r="F1887" s="71"/>
      <c r="G1887" s="71"/>
      <c r="H1887" s="328"/>
      <c r="I1887" s="329"/>
      <c r="J1887" s="330"/>
      <c r="K1887" s="235"/>
      <c r="L1887" s="328"/>
      <c r="M1887" s="329"/>
      <c r="N1887" s="330"/>
      <c r="O1887" s="331" t="s">
        <v>42</v>
      </c>
      <c r="P1887" s="332"/>
      <c r="Q1887" s="332"/>
      <c r="R1887" s="332"/>
      <c r="S1887" s="328"/>
      <c r="T1887" s="329"/>
      <c r="U1887" s="330"/>
      <c r="V1887" s="235"/>
      <c r="W1887" s="328"/>
      <c r="X1887" s="329"/>
      <c r="Y1887" s="330"/>
      <c r="Z1887" s="331" t="s">
        <v>110</v>
      </c>
      <c r="AA1887" s="332"/>
      <c r="AB1887" s="332"/>
      <c r="AC1887" s="332"/>
      <c r="AD1887" s="332"/>
      <c r="AE1887" s="332"/>
      <c r="AF1887" s="332"/>
      <c r="AG1887" s="332"/>
      <c r="AH1887" s="332"/>
      <c r="AI1887" s="333"/>
      <c r="AJ1887" s="328"/>
      <c r="AK1887" s="329"/>
      <c r="AL1887" s="330"/>
      <c r="AM1887" s="235"/>
      <c r="AN1887" s="328"/>
      <c r="AO1887" s="329"/>
      <c r="AP1887" s="330"/>
      <c r="AQ1887" s="331" t="s">
        <v>46</v>
      </c>
      <c r="AR1887" s="332"/>
      <c r="AS1887" s="332"/>
      <c r="AT1887" s="333"/>
      <c r="AU1887" s="328"/>
      <c r="AV1887" s="329"/>
      <c r="AW1887" s="330"/>
      <c r="AX1887" s="235"/>
      <c r="AY1887" s="328"/>
      <c r="AZ1887" s="329"/>
      <c r="BA1887" s="330"/>
      <c r="BB1887" s="334" t="s">
        <v>112</v>
      </c>
      <c r="BC1887" s="335"/>
      <c r="BD1887" s="335"/>
      <c r="BE1887" s="336"/>
      <c r="BF1887" s="337">
        <f>BL1882</f>
        <v>0</v>
      </c>
      <c r="BG1887" s="338"/>
      <c r="BH1887" s="339"/>
      <c r="BI1887" s="235"/>
      <c r="BJ1887" s="337">
        <f>BL1884</f>
        <v>0</v>
      </c>
      <c r="BK1887" s="338"/>
      <c r="BL1887" s="339"/>
      <c r="BM1887" s="173"/>
      <c r="BN1887" s="174"/>
      <c r="BO1887" s="72"/>
      <c r="BP1887" s="72"/>
      <c r="BQ1887" s="67"/>
      <c r="BR1887" s="67"/>
      <c r="BS1887" s="791"/>
    </row>
    <row r="1888" spans="1:71" ht="15.6" customHeight="1" thickTop="1" thickBot="1" x14ac:dyDescent="0.55000000000000004">
      <c r="A1888" s="779"/>
      <c r="B1888" s="162"/>
      <c r="C1888" s="156"/>
      <c r="D1888" s="163"/>
      <c r="E1888" s="163"/>
      <c r="F1888" s="73"/>
      <c r="G1888" s="73"/>
      <c r="H1888" s="170"/>
      <c r="I1888" s="170"/>
      <c r="J1888" s="170"/>
      <c r="K1888" s="170"/>
      <c r="L1888" s="170"/>
      <c r="M1888" s="170"/>
      <c r="N1888" s="170"/>
      <c r="O1888" s="168"/>
      <c r="P1888" s="168"/>
      <c r="Q1888" s="168"/>
      <c r="R1888" s="168"/>
      <c r="S1888" s="170"/>
      <c r="T1888" s="170"/>
      <c r="U1888" s="170"/>
      <c r="V1888" s="169"/>
      <c r="W1888" s="170"/>
      <c r="X1888" s="170"/>
      <c r="Y1888" s="170"/>
      <c r="Z1888" s="168"/>
      <c r="AA1888" s="168"/>
      <c r="AB1888" s="168"/>
      <c r="AC1888" s="168"/>
      <c r="AD1888" s="170"/>
      <c r="AE1888" s="170"/>
      <c r="AF1888" s="170"/>
      <c r="AG1888" s="170"/>
      <c r="AH1888" s="169"/>
      <c r="AI1888" s="169"/>
      <c r="AJ1888" s="170"/>
      <c r="AK1888" s="168"/>
      <c r="AL1888" s="168"/>
      <c r="AM1888" s="168"/>
      <c r="AN1888" s="168"/>
      <c r="AO1888" s="170"/>
      <c r="AP1888" s="170"/>
      <c r="AQ1888" s="168"/>
      <c r="AR1888" s="168"/>
      <c r="AS1888" s="168"/>
      <c r="AT1888" s="168"/>
      <c r="AU1888" s="170"/>
      <c r="AV1888" s="170"/>
      <c r="AW1888" s="170"/>
      <c r="AX1888" s="170"/>
      <c r="AY1888" s="170"/>
      <c r="AZ1888" s="172"/>
      <c r="BA1888" s="172"/>
      <c r="BB1888" s="168"/>
      <c r="BC1888" s="176"/>
      <c r="BD1888" s="177"/>
      <c r="BE1888" s="177"/>
      <c r="BF1888" s="178"/>
      <c r="BG1888" s="178"/>
      <c r="BH1888" s="172"/>
      <c r="BI1888" s="170"/>
      <c r="BJ1888" s="179"/>
      <c r="BK1888" s="179"/>
      <c r="BL1888" s="172"/>
      <c r="BM1888" s="175"/>
      <c r="BN1888" s="180"/>
      <c r="BO1888" s="74"/>
      <c r="BP1888" s="74"/>
      <c r="BQ1888" s="53"/>
      <c r="BR1888" s="53"/>
      <c r="BS1888" s="779"/>
    </row>
    <row r="1889" spans="1:71" s="68" customFormat="1" ht="80.25" customHeight="1" thickTop="1" thickBot="1" x14ac:dyDescent="0.5">
      <c r="A1889" s="791"/>
      <c r="B1889" s="334" t="s">
        <v>40</v>
      </c>
      <c r="C1889" s="335"/>
      <c r="D1889" s="327" t="s">
        <v>48</v>
      </c>
      <c r="E1889" s="327"/>
      <c r="F1889" s="71"/>
      <c r="G1889" s="71"/>
      <c r="H1889" s="337">
        <f>H1887</f>
        <v>0</v>
      </c>
      <c r="I1889" s="338"/>
      <c r="J1889" s="339"/>
      <c r="K1889" s="235"/>
      <c r="L1889" s="337">
        <f>L1887</f>
        <v>0</v>
      </c>
      <c r="M1889" s="338"/>
      <c r="N1889" s="339"/>
      <c r="O1889" s="331" t="s">
        <v>44</v>
      </c>
      <c r="P1889" s="332"/>
      <c r="Q1889" s="332"/>
      <c r="R1889" s="332"/>
      <c r="S1889" s="337">
        <f>S1887-H1887</f>
        <v>0</v>
      </c>
      <c r="T1889" s="338"/>
      <c r="U1889" s="339"/>
      <c r="V1889" s="235"/>
      <c r="W1889" s="337">
        <f>W1887-L1887</f>
        <v>0</v>
      </c>
      <c r="X1889" s="338"/>
      <c r="Y1889" s="339"/>
      <c r="Z1889" s="331" t="s">
        <v>111</v>
      </c>
      <c r="AA1889" s="332"/>
      <c r="AB1889" s="332"/>
      <c r="AC1889" s="332"/>
      <c r="AD1889" s="332"/>
      <c r="AE1889" s="332"/>
      <c r="AF1889" s="332"/>
      <c r="AG1889" s="332"/>
      <c r="AH1889" s="332"/>
      <c r="AI1889" s="333"/>
      <c r="AJ1889" s="337">
        <f>AJ1887-S1887</f>
        <v>0</v>
      </c>
      <c r="AK1889" s="338"/>
      <c r="AL1889" s="339"/>
      <c r="AM1889" s="235"/>
      <c r="AN1889" s="337">
        <f>AN1887-W1887</f>
        <v>0</v>
      </c>
      <c r="AO1889" s="338"/>
      <c r="AP1889" s="339"/>
      <c r="AQ1889" s="331" t="s">
        <v>45</v>
      </c>
      <c r="AR1889" s="332"/>
      <c r="AS1889" s="332"/>
      <c r="AT1889" s="333"/>
      <c r="AU1889" s="337">
        <f>AU1887-AJ1887</f>
        <v>0</v>
      </c>
      <c r="AV1889" s="338"/>
      <c r="AW1889" s="339"/>
      <c r="AX1889" s="235"/>
      <c r="AY1889" s="337">
        <f>AY1887-AN1887</f>
        <v>0</v>
      </c>
      <c r="AZ1889" s="338"/>
      <c r="BA1889" s="339"/>
      <c r="BB1889" s="334" t="s">
        <v>113</v>
      </c>
      <c r="BC1889" s="335"/>
      <c r="BD1889" s="335"/>
      <c r="BE1889" s="336"/>
      <c r="BF1889" s="337">
        <f>BF1887-AU1887</f>
        <v>0</v>
      </c>
      <c r="BG1889" s="338"/>
      <c r="BH1889" s="339"/>
      <c r="BI1889" s="235"/>
      <c r="BJ1889" s="337">
        <f>BJ1887-AY1887</f>
        <v>0</v>
      </c>
      <c r="BK1889" s="338"/>
      <c r="BL1889" s="339"/>
      <c r="BM1889" s="173"/>
      <c r="BN1889" s="174"/>
      <c r="BO1889" s="72"/>
      <c r="BP1889" s="72"/>
      <c r="BQ1889" s="67"/>
      <c r="BR1889" s="67"/>
      <c r="BS1889" s="791"/>
    </row>
    <row r="1890" spans="1:71" ht="15.75" customHeight="1" thickTop="1" thickBot="1" x14ac:dyDescent="0.45">
      <c r="A1890" s="779"/>
      <c r="B1890" s="164"/>
      <c r="C1890" s="165"/>
      <c r="D1890" s="165"/>
      <c r="E1890" s="165"/>
      <c r="F1890" s="75"/>
      <c r="G1890" s="75"/>
      <c r="H1890" s="165"/>
      <c r="I1890" s="165"/>
      <c r="J1890" s="165"/>
      <c r="K1890" s="165"/>
      <c r="L1890" s="165"/>
      <c r="M1890" s="165"/>
      <c r="N1890" s="165"/>
      <c r="O1890" s="165"/>
      <c r="P1890" s="165"/>
      <c r="Q1890" s="165"/>
      <c r="R1890" s="165"/>
      <c r="S1890" s="165"/>
      <c r="T1890" s="165"/>
      <c r="U1890" s="165"/>
      <c r="V1890" s="165"/>
      <c r="W1890" s="165"/>
      <c r="X1890" s="165"/>
      <c r="Y1890" s="165"/>
      <c r="Z1890" s="165"/>
      <c r="AA1890" s="165"/>
      <c r="AB1890" s="165"/>
      <c r="AC1890" s="165"/>
      <c r="AD1890" s="165"/>
      <c r="AE1890" s="165"/>
      <c r="AF1890" s="171"/>
      <c r="AG1890" s="171"/>
      <c r="AH1890" s="165"/>
      <c r="AI1890" s="165"/>
      <c r="AJ1890" s="165"/>
      <c r="AK1890" s="165"/>
      <c r="AL1890" s="165"/>
      <c r="AM1890" s="165"/>
      <c r="AN1890" s="165"/>
      <c r="AO1890" s="165"/>
      <c r="AP1890" s="165"/>
      <c r="AQ1890" s="165"/>
      <c r="AR1890" s="165"/>
      <c r="AS1890" s="165"/>
      <c r="AT1890" s="165"/>
      <c r="AU1890" s="165"/>
      <c r="AV1890" s="165"/>
      <c r="AW1890" s="165"/>
      <c r="AX1890" s="165"/>
      <c r="AY1890" s="165"/>
      <c r="AZ1890" s="165"/>
      <c r="BA1890" s="340" t="s">
        <v>138</v>
      </c>
      <c r="BB1890" s="340"/>
      <c r="BC1890" s="340"/>
      <c r="BD1890" s="340"/>
      <c r="BE1890" s="340"/>
      <c r="BF1890" s="340"/>
      <c r="BG1890" s="340"/>
      <c r="BH1890" s="340"/>
      <c r="BI1890" s="340"/>
      <c r="BJ1890" s="340"/>
      <c r="BK1890" s="340"/>
      <c r="BL1890" s="340"/>
      <c r="BM1890" s="340"/>
      <c r="BN1890" s="341"/>
      <c r="BO1890" s="76"/>
      <c r="BP1890" s="76"/>
      <c r="BQ1890" s="53"/>
      <c r="BR1890" s="53"/>
      <c r="BS1890" s="779"/>
    </row>
    <row r="1891" spans="1:71" ht="12" customHeight="1" thickTop="1" x14ac:dyDescent="0.4">
      <c r="A1891" s="779"/>
      <c r="B1891" s="780"/>
      <c r="C1891" s="779"/>
      <c r="D1891" s="779"/>
      <c r="E1891" s="779"/>
      <c r="F1891" s="781"/>
      <c r="G1891" s="781"/>
      <c r="H1891" s="779"/>
      <c r="I1891" s="779"/>
      <c r="J1891" s="779"/>
      <c r="K1891" s="779"/>
      <c r="L1891" s="779"/>
      <c r="M1891" s="779"/>
      <c r="N1891" s="779"/>
      <c r="O1891" s="779"/>
      <c r="P1891" s="779"/>
      <c r="Q1891" s="779"/>
      <c r="R1891" s="779"/>
      <c r="S1891" s="779"/>
      <c r="T1891" s="779"/>
      <c r="U1891" s="779"/>
      <c r="V1891" s="779"/>
      <c r="W1891" s="779"/>
      <c r="X1891" s="779"/>
      <c r="Y1891" s="779"/>
      <c r="Z1891" s="779"/>
      <c r="AA1891" s="779"/>
      <c r="AB1891" s="779"/>
      <c r="AC1891" s="779"/>
      <c r="AD1891" s="779"/>
      <c r="AE1891" s="779"/>
      <c r="AF1891" s="782"/>
      <c r="AG1891" s="782"/>
      <c r="AH1891" s="779"/>
      <c r="AI1891" s="779"/>
      <c r="AJ1891" s="779"/>
      <c r="AK1891" s="779"/>
      <c r="AL1891" s="779"/>
      <c r="AM1891" s="779"/>
      <c r="AN1891" s="779"/>
      <c r="AO1891" s="779"/>
      <c r="AP1891" s="779"/>
      <c r="AQ1891" s="779"/>
      <c r="AR1891" s="779"/>
      <c r="AS1891" s="779"/>
      <c r="AT1891" s="779"/>
      <c r="AU1891" s="779"/>
      <c r="AV1891" s="779"/>
      <c r="AW1891" s="779"/>
      <c r="AX1891" s="779"/>
      <c r="AY1891" s="779"/>
      <c r="AZ1891" s="779"/>
      <c r="BA1891" s="779"/>
      <c r="BB1891" s="779"/>
      <c r="BC1891" s="779"/>
      <c r="BD1891" s="779"/>
      <c r="BE1891" s="779"/>
      <c r="BF1891" s="779"/>
      <c r="BG1891" s="779"/>
      <c r="BH1891" s="779"/>
      <c r="BI1891" s="779"/>
      <c r="BJ1891" s="779"/>
      <c r="BK1891" s="779"/>
      <c r="BL1891" s="779"/>
      <c r="BM1891" s="779"/>
      <c r="BN1891" s="779"/>
      <c r="BO1891" s="783"/>
      <c r="BP1891" s="783"/>
      <c r="BQ1891" s="779">
        <f>BQ6+BQ69+BQ132+BQ195+BQ258+BQ321+BQ384+BQ447+BQ510+BQ573+BQ636+BQ699+BQ762+BQ825+BQ888+BQ951+BQ1014+BQ1077+BQ1140+BQ1203+BQ1266+BQ1329+BQ1392+BQ1455+BQ1518+BQ1581+BQ1644+BQ1707+BQ1770+BQ1833+BQ1896+BQ1959+BQ2022+BQ2085+BQ2148+BQ2211+BQ2274+BQ2337+BQ2400+BQ2463</f>
        <v>0</v>
      </c>
      <c r="BR1891" s="779">
        <f>BR6+BR69+BR132+BR195+BR258+BR321+BR384+BR447+BR510+BR573+BR636+BR699+BR762+BR825+BR888+BR951+BR1014+BR1077+BR1140+BR1203+BR1266+BR1329+BR1392+BR1455+BR1518+BR1581+BR1644+BR1707+BR1770+BR1833+BR1896+BR1959+BR2022+BR2085+BR2148+BR2211+BR2274+BR2337+BR2400+BR2463</f>
        <v>0</v>
      </c>
      <c r="BS1891" s="779"/>
    </row>
    <row r="1892" spans="1:71" s="57" customFormat="1" ht="46.5" x14ac:dyDescent="0.7">
      <c r="A1892" s="784"/>
      <c r="B1892" s="801" t="s">
        <v>9</v>
      </c>
      <c r="C1892" s="801"/>
      <c r="D1892" s="801"/>
      <c r="E1892" s="801"/>
      <c r="F1892" s="801"/>
      <c r="G1892" s="801"/>
      <c r="H1892" s="801"/>
      <c r="I1892" s="801"/>
      <c r="J1892" s="801"/>
      <c r="K1892" s="801"/>
      <c r="L1892" s="801"/>
      <c r="M1892" s="801"/>
      <c r="N1892" s="801"/>
      <c r="O1892" s="801"/>
      <c r="P1892" s="801"/>
      <c r="Q1892" s="801"/>
      <c r="R1892" s="801"/>
      <c r="S1892" s="801"/>
      <c r="T1892" s="801"/>
      <c r="U1892" s="801"/>
      <c r="V1892" s="801"/>
      <c r="W1892" s="801"/>
      <c r="X1892" s="801"/>
      <c r="Y1892" s="801"/>
      <c r="Z1892" s="801"/>
      <c r="AA1892" s="801"/>
      <c r="AB1892" s="801"/>
      <c r="AC1892" s="801"/>
      <c r="AD1892" s="801"/>
      <c r="AE1892" s="801"/>
      <c r="AF1892" s="801"/>
      <c r="AG1892" s="801"/>
      <c r="AH1892" s="801"/>
      <c r="AI1892" s="801"/>
      <c r="AJ1892" s="801"/>
      <c r="AK1892" s="801"/>
      <c r="AL1892" s="801"/>
      <c r="AM1892" s="801"/>
      <c r="AN1892" s="801"/>
      <c r="AO1892" s="801"/>
      <c r="AP1892" s="801"/>
      <c r="AQ1892" s="801"/>
      <c r="AR1892" s="801"/>
      <c r="AS1892" s="801"/>
      <c r="AT1892" s="801"/>
      <c r="AU1892" s="801"/>
      <c r="AV1892" s="801"/>
      <c r="AW1892" s="801"/>
      <c r="AX1892" s="801"/>
      <c r="AY1892" s="801"/>
      <c r="AZ1892" s="801"/>
      <c r="BA1892" s="801"/>
      <c r="BB1892" s="801"/>
      <c r="BC1892" s="801"/>
      <c r="BD1892" s="801"/>
      <c r="BE1892" s="801"/>
      <c r="BF1892" s="801"/>
      <c r="BG1892" s="801"/>
      <c r="BH1892" s="801"/>
      <c r="BI1892" s="801"/>
      <c r="BJ1892" s="801"/>
      <c r="BK1892" s="801"/>
      <c r="BL1892" s="801"/>
      <c r="BM1892" s="801"/>
      <c r="BN1892" s="801"/>
      <c r="BO1892" s="139"/>
      <c r="BP1892" s="139"/>
      <c r="BQ1892" s="56"/>
      <c r="BR1892" s="56"/>
      <c r="BS1892" s="784"/>
    </row>
    <row r="1893" spans="1:71" ht="11.1" customHeight="1" x14ac:dyDescent="0.4">
      <c r="A1893" s="779"/>
      <c r="B1893" s="140"/>
      <c r="C1893" s="141"/>
      <c r="D1893" s="141"/>
      <c r="E1893" s="141"/>
      <c r="F1893" s="142"/>
      <c r="G1893" s="142"/>
      <c r="H1893" s="141"/>
      <c r="I1893" s="141"/>
      <c r="J1893" s="141"/>
      <c r="K1893" s="141"/>
      <c r="L1893" s="141"/>
      <c r="M1893" s="141"/>
      <c r="N1893" s="141"/>
      <c r="O1893" s="141"/>
      <c r="P1893" s="141"/>
      <c r="Q1893" s="141"/>
      <c r="R1893" s="141"/>
      <c r="S1893" s="141"/>
      <c r="T1893" s="141"/>
      <c r="U1893" s="141"/>
      <c r="V1893" s="141"/>
      <c r="W1893" s="141"/>
      <c r="X1893" s="141"/>
      <c r="Y1893" s="141"/>
      <c r="Z1893" s="141"/>
      <c r="AA1893" s="141"/>
      <c r="AB1893" s="141"/>
      <c r="AC1893" s="141"/>
      <c r="AD1893" s="141"/>
      <c r="AE1893" s="141"/>
      <c r="AF1893" s="143"/>
      <c r="AG1893" s="143"/>
      <c r="AH1893" s="141"/>
      <c r="AI1893" s="141"/>
      <c r="AJ1893" s="141"/>
      <c r="AK1893" s="141"/>
      <c r="AL1893" s="141"/>
      <c r="AM1893" s="141"/>
      <c r="AN1893" s="141"/>
      <c r="AO1893" s="141"/>
      <c r="AP1893" s="141"/>
      <c r="AQ1893" s="141"/>
      <c r="AR1893" s="141"/>
      <c r="AS1893" s="141"/>
      <c r="AT1893" s="141"/>
      <c r="AU1893" s="141"/>
      <c r="AV1893" s="141"/>
      <c r="AW1893" s="141"/>
      <c r="AX1893" s="141"/>
      <c r="AY1893" s="141"/>
      <c r="AZ1893" s="141"/>
      <c r="BA1893" s="141"/>
      <c r="BB1893" s="141"/>
      <c r="BC1893" s="141"/>
      <c r="BD1893" s="141"/>
      <c r="BE1893" s="141"/>
      <c r="BF1893" s="141"/>
      <c r="BG1893" s="141"/>
      <c r="BH1893" s="141"/>
      <c r="BI1893" s="141"/>
      <c r="BJ1893" s="141"/>
      <c r="BK1893" s="141"/>
      <c r="BL1893" s="141"/>
      <c r="BM1893" s="141"/>
      <c r="BN1893" s="460"/>
      <c r="BO1893" s="460"/>
      <c r="BP1893" s="460"/>
      <c r="BQ1893" s="53"/>
      <c r="BR1893" s="53"/>
      <c r="BS1893" s="779"/>
    </row>
    <row r="1894" spans="1:71" s="58" customFormat="1" ht="36.75" customHeight="1" x14ac:dyDescent="0.4">
      <c r="A1894" s="780"/>
      <c r="B1894" s="140"/>
      <c r="C1894" s="140"/>
      <c r="D1894" s="793" t="s">
        <v>10</v>
      </c>
      <c r="E1894" s="461" t="str">
        <f>IF(ROSTER!D$3="","",ROSTER!D$3)</f>
        <v/>
      </c>
      <c r="F1894" s="461"/>
      <c r="G1894" s="461"/>
      <c r="H1894" s="461"/>
      <c r="I1894" s="461"/>
      <c r="J1894" s="461"/>
      <c r="K1894" s="461"/>
      <c r="L1894" s="461"/>
      <c r="M1894" s="461"/>
      <c r="N1894" s="461"/>
      <c r="O1894" s="461"/>
      <c r="P1894" s="461"/>
      <c r="Q1894" s="461"/>
      <c r="R1894" s="461"/>
      <c r="S1894" s="461"/>
      <c r="T1894" s="461"/>
      <c r="U1894" s="461"/>
      <c r="V1894" s="461"/>
      <c r="W1894" s="461"/>
      <c r="X1894" s="461"/>
      <c r="Y1894" s="461"/>
      <c r="Z1894" s="461"/>
      <c r="AA1894" s="461"/>
      <c r="AB1894" s="461"/>
      <c r="AC1894" s="461"/>
      <c r="AD1894" s="144"/>
      <c r="AE1894" s="792" t="s">
        <v>11</v>
      </c>
      <c r="AF1894" s="792"/>
      <c r="AG1894" s="792"/>
      <c r="AH1894" s="792"/>
      <c r="AI1894" s="792"/>
      <c r="AJ1894" s="792"/>
      <c r="AK1894" s="792"/>
      <c r="AL1894" s="792"/>
      <c r="AM1894" s="792"/>
      <c r="AN1894" s="462"/>
      <c r="AO1894" s="462"/>
      <c r="AP1894" s="462"/>
      <c r="AQ1894" s="462"/>
      <c r="AR1894" s="462"/>
      <c r="AS1894" s="462"/>
      <c r="AT1894" s="462"/>
      <c r="AU1894" s="462"/>
      <c r="AV1894" s="462"/>
      <c r="AW1894" s="462"/>
      <c r="AX1894" s="462"/>
      <c r="AY1894" s="462"/>
      <c r="AZ1894" s="462"/>
      <c r="BA1894" s="462"/>
      <c r="BB1894" s="462"/>
      <c r="BC1894" s="462"/>
      <c r="BD1894" s="462"/>
      <c r="BE1894" s="462"/>
      <c r="BF1894" s="462"/>
      <c r="BG1894" s="462"/>
      <c r="BH1894" s="462"/>
      <c r="BI1894" s="462"/>
      <c r="BJ1894" s="462"/>
      <c r="BK1894" s="462"/>
      <c r="BL1894" s="462"/>
      <c r="BM1894" s="462"/>
      <c r="BN1894" s="460"/>
      <c r="BO1894" s="460"/>
      <c r="BP1894" s="460"/>
      <c r="BQ1894" s="54"/>
      <c r="BR1894" s="54"/>
      <c r="BS1894" s="780"/>
    </row>
    <row r="1895" spans="1:71" ht="8.85" customHeight="1" x14ac:dyDescent="0.4">
      <c r="A1895" s="785"/>
      <c r="B1895" s="140"/>
      <c r="C1895" s="143" t="s">
        <v>34</v>
      </c>
      <c r="D1895" s="143"/>
      <c r="E1895" s="143"/>
      <c r="F1895" s="145"/>
      <c r="G1895" s="145"/>
      <c r="H1895" s="143"/>
      <c r="I1895" s="143"/>
      <c r="J1895" s="146"/>
      <c r="K1895" s="146"/>
      <c r="L1895" s="146"/>
      <c r="M1895" s="146"/>
      <c r="N1895" s="146"/>
      <c r="O1895" s="146"/>
      <c r="P1895" s="146"/>
      <c r="Q1895" s="146"/>
      <c r="R1895" s="146"/>
      <c r="S1895" s="146"/>
      <c r="T1895" s="146"/>
      <c r="U1895" s="146"/>
      <c r="V1895" s="146"/>
      <c r="W1895" s="146"/>
      <c r="X1895" s="146"/>
      <c r="Y1895" s="146"/>
      <c r="Z1895" s="146"/>
      <c r="AA1895" s="146"/>
      <c r="AB1895" s="146"/>
      <c r="AC1895" s="146"/>
      <c r="AD1895" s="146"/>
      <c r="AE1895" s="146"/>
      <c r="AF1895" s="146"/>
      <c r="AG1895" s="143"/>
      <c r="AH1895" s="147"/>
      <c r="AI1895" s="148"/>
      <c r="AJ1895" s="148"/>
      <c r="AK1895" s="148"/>
      <c r="AL1895" s="148"/>
      <c r="AM1895" s="148"/>
      <c r="AN1895" s="148"/>
      <c r="AO1895" s="149"/>
      <c r="AP1895" s="150"/>
      <c r="AQ1895" s="150"/>
      <c r="AR1895" s="150"/>
      <c r="AS1895" s="150"/>
      <c r="AT1895" s="150"/>
      <c r="AU1895" s="150"/>
      <c r="AV1895" s="150"/>
      <c r="AW1895" s="150"/>
      <c r="AX1895" s="150"/>
      <c r="AY1895" s="150"/>
      <c r="AZ1895" s="150"/>
      <c r="BA1895" s="150"/>
      <c r="BB1895" s="150"/>
      <c r="BC1895" s="150"/>
      <c r="BD1895" s="150"/>
      <c r="BE1895" s="150"/>
      <c r="BF1895" s="150"/>
      <c r="BG1895" s="150"/>
      <c r="BH1895" s="150"/>
      <c r="BI1895" s="150"/>
      <c r="BJ1895" s="150"/>
      <c r="BK1895" s="150"/>
      <c r="BL1895" s="150"/>
      <c r="BM1895" s="150"/>
      <c r="BN1895" s="150"/>
      <c r="BO1895" s="151"/>
      <c r="BP1895" s="151"/>
      <c r="BQ1895" s="59"/>
      <c r="BR1895" s="59"/>
      <c r="BS1895" s="785"/>
    </row>
    <row r="1896" spans="1:71" s="58" customFormat="1" ht="42.75" x14ac:dyDescent="0.4">
      <c r="A1896" s="780"/>
      <c r="B1896" s="140"/>
      <c r="C1896" s="794" t="s">
        <v>33</v>
      </c>
      <c r="D1896" s="794"/>
      <c r="E1896" s="463"/>
      <c r="F1896" s="463"/>
      <c r="G1896" s="463"/>
      <c r="H1896" s="463"/>
      <c r="I1896" s="463"/>
      <c r="J1896" s="463"/>
      <c r="K1896" s="463"/>
      <c r="L1896" s="463"/>
      <c r="M1896" s="463"/>
      <c r="N1896" s="463"/>
      <c r="O1896" s="463"/>
      <c r="P1896" s="463"/>
      <c r="Q1896" s="463"/>
      <c r="R1896" s="463"/>
      <c r="S1896" s="463"/>
      <c r="T1896" s="463"/>
      <c r="U1896" s="463"/>
      <c r="V1896" s="463"/>
      <c r="W1896" s="463"/>
      <c r="X1896" s="463"/>
      <c r="Y1896" s="463"/>
      <c r="Z1896" s="463"/>
      <c r="AA1896" s="463"/>
      <c r="AB1896" s="463"/>
      <c r="AC1896" s="463"/>
      <c r="AD1896" s="144"/>
      <c r="AE1896" s="185" t="s">
        <v>18</v>
      </c>
      <c r="AF1896" s="185"/>
      <c r="AG1896" s="185"/>
      <c r="AH1896" s="792" t="s">
        <v>18</v>
      </c>
      <c r="AI1896" s="792"/>
      <c r="AJ1896" s="792"/>
      <c r="AK1896" s="792"/>
      <c r="AL1896" s="792"/>
      <c r="AM1896" s="792"/>
      <c r="AN1896" s="463"/>
      <c r="AO1896" s="463"/>
      <c r="AP1896" s="463"/>
      <c r="AQ1896" s="463"/>
      <c r="AR1896" s="463"/>
      <c r="AS1896" s="463"/>
      <c r="AT1896" s="463"/>
      <c r="AU1896" s="463"/>
      <c r="AV1896" s="463"/>
      <c r="AW1896" s="463"/>
      <c r="AX1896" s="463"/>
      <c r="AY1896" s="463"/>
      <c r="AZ1896" s="463"/>
      <c r="BA1896" s="792" t="s">
        <v>12</v>
      </c>
      <c r="BB1896" s="792"/>
      <c r="BC1896" s="792"/>
      <c r="BD1896" s="464"/>
      <c r="BE1896" s="464"/>
      <c r="BF1896" s="464"/>
      <c r="BG1896" s="464"/>
      <c r="BH1896" s="464"/>
      <c r="BI1896" s="464"/>
      <c r="BJ1896" s="464"/>
      <c r="BK1896" s="464"/>
      <c r="BL1896" s="464"/>
      <c r="BM1896" s="464"/>
      <c r="BN1896" s="152"/>
      <c r="BO1896" s="153"/>
      <c r="BP1896" s="153"/>
      <c r="BQ1896" s="60">
        <f>IF(BD1896=0,0,1)</f>
        <v>0</v>
      </c>
      <c r="BR1896" s="61">
        <f>IF((BF1950+BJ1950)&gt;(AU1950+AY1950),1,0)</f>
        <v>0</v>
      </c>
      <c r="BS1896" s="786"/>
    </row>
    <row r="1897" spans="1:71" ht="9.6" customHeight="1" x14ac:dyDescent="0.4">
      <c r="A1897" s="779"/>
      <c r="B1897" s="140"/>
      <c r="C1897" s="141"/>
      <c r="D1897" s="141"/>
      <c r="E1897" s="141"/>
      <c r="F1897" s="142"/>
      <c r="G1897" s="142"/>
      <c r="H1897" s="141"/>
      <c r="I1897" s="141"/>
      <c r="J1897" s="141"/>
      <c r="K1897" s="141"/>
      <c r="L1897" s="141"/>
      <c r="M1897" s="141"/>
      <c r="N1897" s="141"/>
      <c r="O1897" s="141"/>
      <c r="P1897" s="141"/>
      <c r="Q1897" s="141"/>
      <c r="R1897" s="141"/>
      <c r="S1897" s="141"/>
      <c r="T1897" s="141"/>
      <c r="U1897" s="141"/>
      <c r="V1897" s="141"/>
      <c r="W1897" s="141"/>
      <c r="X1897" s="141"/>
      <c r="Y1897" s="141"/>
      <c r="Z1897" s="141"/>
      <c r="AA1897" s="141"/>
      <c r="AB1897" s="141"/>
      <c r="AC1897" s="141"/>
      <c r="AD1897" s="141"/>
      <c r="AE1897" s="141"/>
      <c r="AF1897" s="143"/>
      <c r="AG1897" s="143"/>
      <c r="AH1897" s="141"/>
      <c r="AI1897" s="141"/>
      <c r="AJ1897" s="141"/>
      <c r="AK1897" s="141"/>
      <c r="AL1897" s="141"/>
      <c r="AM1897" s="141"/>
      <c r="AN1897" s="141"/>
      <c r="AO1897" s="141"/>
      <c r="AP1897" s="141"/>
      <c r="AQ1897" s="141"/>
      <c r="AR1897" s="141"/>
      <c r="AS1897" s="141"/>
      <c r="AT1897" s="141"/>
      <c r="AU1897" s="141"/>
      <c r="AV1897" s="141"/>
      <c r="AW1897" s="141"/>
      <c r="AX1897" s="141"/>
      <c r="AY1897" s="141"/>
      <c r="AZ1897" s="141"/>
      <c r="BA1897" s="141"/>
      <c r="BB1897" s="141"/>
      <c r="BC1897" s="141"/>
      <c r="BD1897" s="141"/>
      <c r="BE1897" s="141"/>
      <c r="BF1897" s="141"/>
      <c r="BG1897" s="141"/>
      <c r="BH1897" s="141"/>
      <c r="BI1897" s="141"/>
      <c r="BJ1897" s="141"/>
      <c r="BK1897" s="141"/>
      <c r="BL1897" s="141"/>
      <c r="BM1897" s="141"/>
      <c r="BN1897" s="141"/>
      <c r="BO1897" s="154"/>
      <c r="BP1897" s="154"/>
      <c r="BQ1897" s="53"/>
      <c r="BR1897" s="53"/>
      <c r="BS1897" s="779"/>
    </row>
    <row r="1898" spans="1:71" ht="8.85" customHeight="1" thickBot="1" x14ac:dyDescent="0.45">
      <c r="A1898" s="779"/>
      <c r="B1898" s="155"/>
      <c r="C1898" s="156"/>
      <c r="D1898" s="156"/>
      <c r="E1898" s="156"/>
      <c r="F1898" s="157"/>
      <c r="G1898" s="157"/>
      <c r="H1898" s="156"/>
      <c r="I1898" s="156"/>
      <c r="J1898" s="156"/>
      <c r="K1898" s="156"/>
      <c r="L1898" s="156"/>
      <c r="M1898" s="156"/>
      <c r="N1898" s="156"/>
      <c r="O1898" s="156"/>
      <c r="P1898" s="156"/>
      <c r="Q1898" s="156"/>
      <c r="R1898" s="156"/>
      <c r="S1898" s="156"/>
      <c r="T1898" s="156"/>
      <c r="U1898" s="156"/>
      <c r="V1898" s="156"/>
      <c r="W1898" s="156"/>
      <c r="X1898" s="156"/>
      <c r="Y1898" s="156"/>
      <c r="Z1898" s="156"/>
      <c r="AA1898" s="156"/>
      <c r="AB1898" s="156"/>
      <c r="AC1898" s="156"/>
      <c r="AD1898" s="156"/>
      <c r="AE1898" s="156"/>
      <c r="AF1898" s="158"/>
      <c r="AG1898" s="158"/>
      <c r="AH1898" s="156"/>
      <c r="AI1898" s="156"/>
      <c r="AJ1898" s="156"/>
      <c r="AK1898" s="156"/>
      <c r="AL1898" s="156"/>
      <c r="AM1898" s="156"/>
      <c r="AN1898" s="156"/>
      <c r="AO1898" s="156"/>
      <c r="AP1898" s="156"/>
      <c r="AQ1898" s="156"/>
      <c r="AR1898" s="156"/>
      <c r="AS1898" s="156"/>
      <c r="AT1898" s="156"/>
      <c r="AU1898" s="156"/>
      <c r="AV1898" s="156"/>
      <c r="AW1898" s="156"/>
      <c r="AX1898" s="156"/>
      <c r="AY1898" s="156"/>
      <c r="AZ1898" s="156"/>
      <c r="BA1898" s="156"/>
      <c r="BB1898" s="156"/>
      <c r="BC1898" s="156"/>
      <c r="BD1898" s="156"/>
      <c r="BE1898" s="156"/>
      <c r="BF1898" s="156"/>
      <c r="BG1898" s="156"/>
      <c r="BH1898" s="156"/>
      <c r="BI1898" s="156"/>
      <c r="BJ1898" s="156"/>
      <c r="BK1898" s="156"/>
      <c r="BL1898" s="156"/>
      <c r="BM1898" s="156"/>
      <c r="BN1898" s="156"/>
      <c r="BO1898" s="159"/>
      <c r="BP1898" s="159"/>
      <c r="BQ1898" s="53"/>
      <c r="BR1898" s="53"/>
      <c r="BS1898" s="779"/>
    </row>
    <row r="1899" spans="1:71" s="58" customFormat="1" ht="33.6" customHeight="1" thickTop="1" x14ac:dyDescent="0.4">
      <c r="A1899" s="786"/>
      <c r="B1899" s="795" t="s">
        <v>0</v>
      </c>
      <c r="C1899" s="796" t="s">
        <v>1</v>
      </c>
      <c r="D1899" s="797"/>
      <c r="E1899" s="221" t="s">
        <v>24</v>
      </c>
      <c r="F1899" s="466" t="s">
        <v>96</v>
      </c>
      <c r="G1899" s="466" t="s">
        <v>97</v>
      </c>
      <c r="H1899" s="468" t="s">
        <v>36</v>
      </c>
      <c r="I1899" s="469"/>
      <c r="J1899" s="472" t="s">
        <v>7</v>
      </c>
      <c r="K1899" s="472"/>
      <c r="L1899" s="472"/>
      <c r="M1899" s="472"/>
      <c r="N1899" s="472"/>
      <c r="O1899" s="472"/>
      <c r="P1899" s="472" t="s">
        <v>2</v>
      </c>
      <c r="Q1899" s="472"/>
      <c r="R1899" s="472"/>
      <c r="S1899" s="472"/>
      <c r="T1899" s="472"/>
      <c r="U1899" s="472"/>
      <c r="V1899" s="473" t="s">
        <v>30</v>
      </c>
      <c r="W1899" s="474"/>
      <c r="X1899" s="473" t="s">
        <v>31</v>
      </c>
      <c r="Y1899" s="474"/>
      <c r="Z1899" s="477" t="s">
        <v>39</v>
      </c>
      <c r="AA1899" s="478"/>
      <c r="AB1899" s="481" t="s">
        <v>6</v>
      </c>
      <c r="AC1899" s="481"/>
      <c r="AD1899" s="481"/>
      <c r="AE1899" s="481"/>
      <c r="AF1899" s="481"/>
      <c r="AG1899" s="481"/>
      <c r="AH1899" s="472" t="s">
        <v>59</v>
      </c>
      <c r="AI1899" s="472"/>
      <c r="AJ1899" s="472"/>
      <c r="AK1899" s="472"/>
      <c r="AL1899" s="472"/>
      <c r="AM1899" s="472"/>
      <c r="AN1899" s="472" t="s">
        <v>60</v>
      </c>
      <c r="AO1899" s="472"/>
      <c r="AP1899" s="472"/>
      <c r="AQ1899" s="472"/>
      <c r="AR1899" s="472"/>
      <c r="AS1899" s="472"/>
      <c r="AT1899" s="472" t="s">
        <v>61</v>
      </c>
      <c r="AU1899" s="472"/>
      <c r="AV1899" s="472"/>
      <c r="AW1899" s="472"/>
      <c r="AX1899" s="472"/>
      <c r="AY1899" s="482"/>
      <c r="AZ1899" s="472" t="s">
        <v>4</v>
      </c>
      <c r="BA1899" s="472"/>
      <c r="BB1899" s="472"/>
      <c r="BC1899" s="472"/>
      <c r="BD1899" s="472"/>
      <c r="BE1899" s="472"/>
      <c r="BF1899" s="472" t="s">
        <v>62</v>
      </c>
      <c r="BG1899" s="472"/>
      <c r="BH1899" s="472"/>
      <c r="BI1899" s="472"/>
      <c r="BJ1899" s="472"/>
      <c r="BK1899" s="483"/>
      <c r="BL1899" s="484" t="s">
        <v>114</v>
      </c>
      <c r="BM1899" s="485"/>
      <c r="BN1899" s="486"/>
      <c r="BO1899" s="490" t="s">
        <v>76</v>
      </c>
      <c r="BP1899" s="490" t="s">
        <v>77</v>
      </c>
      <c r="BQ1899" s="62"/>
      <c r="BR1899" s="62"/>
      <c r="BS1899" s="786"/>
    </row>
    <row r="1900" spans="1:71" s="64" customFormat="1" ht="45" customHeight="1" x14ac:dyDescent="0.35">
      <c r="A1900" s="787"/>
      <c r="B1900" s="798"/>
      <c r="C1900" s="799"/>
      <c r="D1900" s="800"/>
      <c r="E1900" s="220" t="s">
        <v>98</v>
      </c>
      <c r="F1900" s="467"/>
      <c r="G1900" s="467"/>
      <c r="H1900" s="470"/>
      <c r="I1900" s="471"/>
      <c r="J1900" s="492" t="s">
        <v>15</v>
      </c>
      <c r="K1900" s="493"/>
      <c r="L1900" s="494" t="s">
        <v>16</v>
      </c>
      <c r="M1900" s="495"/>
      <c r="N1900" s="496" t="s">
        <v>17</v>
      </c>
      <c r="O1900" s="497" t="s">
        <v>8</v>
      </c>
      <c r="P1900" s="498" t="s">
        <v>103</v>
      </c>
      <c r="Q1900" s="499"/>
      <c r="R1900" s="500" t="s">
        <v>104</v>
      </c>
      <c r="S1900" s="501"/>
      <c r="T1900" s="502" t="s">
        <v>21</v>
      </c>
      <c r="U1900" s="503"/>
      <c r="V1900" s="475"/>
      <c r="W1900" s="476"/>
      <c r="X1900" s="475"/>
      <c r="Y1900" s="476"/>
      <c r="Z1900" s="479"/>
      <c r="AA1900" s="480"/>
      <c r="AB1900" s="504" t="s">
        <v>43</v>
      </c>
      <c r="AC1900" s="505"/>
      <c r="AD1900" s="506" t="s">
        <v>20</v>
      </c>
      <c r="AE1900" s="507" t="s">
        <v>3</v>
      </c>
      <c r="AF1900" s="508" t="s">
        <v>5</v>
      </c>
      <c r="AG1900" s="509"/>
      <c r="AH1900" s="492" t="s">
        <v>43</v>
      </c>
      <c r="AI1900" s="493"/>
      <c r="AJ1900" s="494" t="s">
        <v>20</v>
      </c>
      <c r="AK1900" s="495" t="s">
        <v>3</v>
      </c>
      <c r="AL1900" s="510" t="s">
        <v>5</v>
      </c>
      <c r="AM1900" s="511"/>
      <c r="AN1900" s="492" t="s">
        <v>43</v>
      </c>
      <c r="AO1900" s="493"/>
      <c r="AP1900" s="494" t="s">
        <v>20</v>
      </c>
      <c r="AQ1900" s="495" t="s">
        <v>3</v>
      </c>
      <c r="AR1900" s="510" t="s">
        <v>5</v>
      </c>
      <c r="AS1900" s="511"/>
      <c r="AT1900" s="465" t="s">
        <v>43</v>
      </c>
      <c r="AU1900" s="512"/>
      <c r="AV1900" s="513" t="s">
        <v>20</v>
      </c>
      <c r="AW1900" s="514" t="s">
        <v>3</v>
      </c>
      <c r="AX1900" s="510" t="s">
        <v>5</v>
      </c>
      <c r="AY1900" s="515"/>
      <c r="AZ1900" s="492" t="s">
        <v>43</v>
      </c>
      <c r="BA1900" s="493"/>
      <c r="BB1900" s="494" t="s">
        <v>20</v>
      </c>
      <c r="BC1900" s="495" t="s">
        <v>3</v>
      </c>
      <c r="BD1900" s="510" t="s">
        <v>5</v>
      </c>
      <c r="BE1900" s="511"/>
      <c r="BF1900" s="465" t="s">
        <v>43</v>
      </c>
      <c r="BG1900" s="512"/>
      <c r="BH1900" s="513" t="s">
        <v>20</v>
      </c>
      <c r="BI1900" s="514" t="s">
        <v>3</v>
      </c>
      <c r="BJ1900" s="510" t="s">
        <v>5</v>
      </c>
      <c r="BK1900" s="511"/>
      <c r="BL1900" s="487"/>
      <c r="BM1900" s="488"/>
      <c r="BN1900" s="489"/>
      <c r="BO1900" s="491"/>
      <c r="BP1900" s="491"/>
      <c r="BQ1900" s="63"/>
      <c r="BR1900" s="63"/>
      <c r="BS1900" s="787"/>
    </row>
    <row r="1901" spans="1:71" ht="23.85" customHeight="1" x14ac:dyDescent="0.35">
      <c r="A1901" s="788"/>
      <c r="B1901" s="458" t="str">
        <f>IF(ROSTER!B$8="","",ROSTER!B$8)</f>
        <v/>
      </c>
      <c r="C1901" s="416" t="str">
        <f>IF(ROSTER!C$8="","",ROSTER!C$8)</f>
        <v/>
      </c>
      <c r="D1901" s="417"/>
      <c r="E1901" s="418"/>
      <c r="F1901" s="420">
        <f>IF(E1901="y",1,IF(E1901="S",1,0))</f>
        <v>0</v>
      </c>
      <c r="G1901" s="422">
        <f>IF(E1901="S",1,0)</f>
        <v>0</v>
      </c>
      <c r="H1901" s="424"/>
      <c r="I1901" s="425"/>
      <c r="J1901" s="428"/>
      <c r="K1901" s="429"/>
      <c r="L1901" s="432"/>
      <c r="M1901" s="433"/>
      <c r="N1901" s="436">
        <f>L1901+J1901</f>
        <v>0</v>
      </c>
      <c r="O1901" s="437"/>
      <c r="P1901" s="428"/>
      <c r="Q1901" s="429"/>
      <c r="R1901" s="432"/>
      <c r="S1901" s="440"/>
      <c r="T1901" s="432"/>
      <c r="U1901" s="425"/>
      <c r="V1901" s="440"/>
      <c r="W1901" s="425"/>
      <c r="X1901" s="428"/>
      <c r="Y1901" s="425"/>
      <c r="Z1901" s="428"/>
      <c r="AA1901" s="425"/>
      <c r="AB1901" s="428"/>
      <c r="AC1901" s="429"/>
      <c r="AD1901" s="432"/>
      <c r="AE1901" s="433"/>
      <c r="AF1901" s="442">
        <f>IF(AB1901=0,0,(AD1901/AB1901)*100)</f>
        <v>0</v>
      </c>
      <c r="AG1901" s="443"/>
      <c r="AH1901" s="428"/>
      <c r="AI1901" s="429"/>
      <c r="AJ1901" s="432"/>
      <c r="AK1901" s="433"/>
      <c r="AL1901" s="446">
        <f>IF(AH1901=0,0,(AJ1901/AH1901)*100)</f>
        <v>0</v>
      </c>
      <c r="AM1901" s="447"/>
      <c r="AN1901" s="428"/>
      <c r="AO1901" s="429"/>
      <c r="AP1901" s="432"/>
      <c r="AQ1901" s="433"/>
      <c r="AR1901" s="446">
        <f>IF(AN1901=0,0,(AP1901/AN1901)*100)</f>
        <v>0</v>
      </c>
      <c r="AS1901" s="447"/>
      <c r="AT1901" s="450">
        <f>AB1901+AH1901+AN1901</f>
        <v>0</v>
      </c>
      <c r="AU1901" s="451"/>
      <c r="AV1901" s="454">
        <f>AD1901+AJ1901+AP1901</f>
        <v>0</v>
      </c>
      <c r="AW1901" s="455"/>
      <c r="AX1901" s="446">
        <f>IF(AT1901=0,0,(AV1901/AT1901)*100)</f>
        <v>0</v>
      </c>
      <c r="AY1901" s="447"/>
      <c r="AZ1901" s="428"/>
      <c r="BA1901" s="429"/>
      <c r="BB1901" s="432"/>
      <c r="BC1901" s="433"/>
      <c r="BD1901" s="446">
        <f>IF(AZ1901=0,0,(BB1901/AZ1901)*100)</f>
        <v>0</v>
      </c>
      <c r="BE1901" s="447"/>
      <c r="BF1901" s="450">
        <f>AT1901+AZ1901</f>
        <v>0</v>
      </c>
      <c r="BG1901" s="451"/>
      <c r="BH1901" s="454">
        <f>AV1901+BB1901</f>
        <v>0</v>
      </c>
      <c r="BI1901" s="455"/>
      <c r="BJ1901" s="446">
        <f>IF(BF1901=0,0,(BH1901/BF1901)*100)</f>
        <v>0</v>
      </c>
      <c r="BK1901" s="447"/>
      <c r="BL1901" s="406">
        <f>(AD1901*2)+(AJ1901*2)+(AP1901*3)+BB1901</f>
        <v>0</v>
      </c>
      <c r="BM1901" s="407"/>
      <c r="BN1901" s="408"/>
      <c r="BO1901" s="404" t="e">
        <f>(BL1901*BR$1901)+(N1901*BR$1902)+(X1901*BR$1903)+(R1901*BR$1904)+(V1901*BR$1905)+(Z1901*BR$1906)</f>
        <v>#REF!</v>
      </c>
      <c r="BP1901" s="404" t="e">
        <f>((AZ1901-BB1901)*BR$1908)+((AT1901-AV1901)*BR$1907)+(H1901*BR$1909)+(P1901*BR$1910)</f>
        <v>#REF!</v>
      </c>
      <c r="BQ1901" s="65" t="s">
        <v>65</v>
      </c>
      <c r="BR1901" s="66" t="e">
        <f>IF(#REF!="B",#REF!,IF(#REF!="C",#REF!,#REF!))</f>
        <v>#REF!</v>
      </c>
      <c r="BS1901" s="787"/>
    </row>
    <row r="1902" spans="1:71" ht="23.85" customHeight="1" x14ac:dyDescent="0.35">
      <c r="A1902" s="788"/>
      <c r="B1902" s="459"/>
      <c r="C1902" s="412" t="str">
        <f>IF(ROSTER!D$8="","",ROSTER!D$8)</f>
        <v/>
      </c>
      <c r="D1902" s="413"/>
      <c r="E1902" s="419"/>
      <c r="F1902" s="421"/>
      <c r="G1902" s="423"/>
      <c r="H1902" s="426"/>
      <c r="I1902" s="427"/>
      <c r="J1902" s="430"/>
      <c r="K1902" s="431"/>
      <c r="L1902" s="434"/>
      <c r="M1902" s="435"/>
      <c r="N1902" s="438" t="s">
        <v>14</v>
      </c>
      <c r="O1902" s="439"/>
      <c r="P1902" s="430"/>
      <c r="Q1902" s="431"/>
      <c r="R1902" s="434"/>
      <c r="S1902" s="441"/>
      <c r="T1902" s="434"/>
      <c r="U1902" s="427"/>
      <c r="V1902" s="441"/>
      <c r="W1902" s="427"/>
      <c r="X1902" s="430"/>
      <c r="Y1902" s="427"/>
      <c r="Z1902" s="430"/>
      <c r="AA1902" s="427"/>
      <c r="AB1902" s="430"/>
      <c r="AC1902" s="431"/>
      <c r="AD1902" s="434"/>
      <c r="AE1902" s="435"/>
      <c r="AF1902" s="444"/>
      <c r="AG1902" s="445"/>
      <c r="AH1902" s="430"/>
      <c r="AI1902" s="431"/>
      <c r="AJ1902" s="434"/>
      <c r="AK1902" s="435"/>
      <c r="AL1902" s="448"/>
      <c r="AM1902" s="449"/>
      <c r="AN1902" s="430"/>
      <c r="AO1902" s="431"/>
      <c r="AP1902" s="434"/>
      <c r="AQ1902" s="435"/>
      <c r="AR1902" s="448"/>
      <c r="AS1902" s="449"/>
      <c r="AT1902" s="452"/>
      <c r="AU1902" s="453"/>
      <c r="AV1902" s="456"/>
      <c r="AW1902" s="457"/>
      <c r="AX1902" s="448"/>
      <c r="AY1902" s="449"/>
      <c r="AZ1902" s="430"/>
      <c r="BA1902" s="431"/>
      <c r="BB1902" s="434"/>
      <c r="BC1902" s="435"/>
      <c r="BD1902" s="448"/>
      <c r="BE1902" s="449"/>
      <c r="BF1902" s="452"/>
      <c r="BG1902" s="453"/>
      <c r="BH1902" s="456"/>
      <c r="BI1902" s="457"/>
      <c r="BJ1902" s="448"/>
      <c r="BK1902" s="449"/>
      <c r="BL1902" s="409"/>
      <c r="BM1902" s="410"/>
      <c r="BN1902" s="411"/>
      <c r="BO1902" s="405"/>
      <c r="BP1902" s="405"/>
      <c r="BQ1902" s="65" t="s">
        <v>66</v>
      </c>
      <c r="BR1902" s="66" t="e">
        <f>IF(#REF!="B",#REF!,IF(#REF!="C",#REF!,#REF!))</f>
        <v>#REF!</v>
      </c>
      <c r="BS1902" s="787"/>
    </row>
    <row r="1903" spans="1:71" ht="21.75" customHeight="1" x14ac:dyDescent="0.35">
      <c r="A1903" s="779"/>
      <c r="B1903" s="458" t="str">
        <f>IF(ROSTER!B$10="","",ROSTER!B$10)</f>
        <v/>
      </c>
      <c r="C1903" s="416" t="str">
        <f>IF(ROSTER!C$10="","",ROSTER!C$10)</f>
        <v/>
      </c>
      <c r="D1903" s="417"/>
      <c r="E1903" s="418"/>
      <c r="F1903" s="420">
        <f>IF(E1903="y",1,IF(E1903="S",1,0))</f>
        <v>0</v>
      </c>
      <c r="G1903" s="422">
        <f>IF(E1903="S",1,0)</f>
        <v>0</v>
      </c>
      <c r="H1903" s="424"/>
      <c r="I1903" s="425"/>
      <c r="J1903" s="428"/>
      <c r="K1903" s="429"/>
      <c r="L1903" s="432"/>
      <c r="M1903" s="433"/>
      <c r="N1903" s="436">
        <f>L1903+J1903</f>
        <v>0</v>
      </c>
      <c r="O1903" s="437"/>
      <c r="P1903" s="428"/>
      <c r="Q1903" s="429"/>
      <c r="R1903" s="432"/>
      <c r="S1903" s="440"/>
      <c r="T1903" s="432"/>
      <c r="U1903" s="425"/>
      <c r="V1903" s="440"/>
      <c r="W1903" s="425"/>
      <c r="X1903" s="428"/>
      <c r="Y1903" s="425"/>
      <c r="Z1903" s="428"/>
      <c r="AA1903" s="425"/>
      <c r="AB1903" s="428"/>
      <c r="AC1903" s="429"/>
      <c r="AD1903" s="432"/>
      <c r="AE1903" s="433"/>
      <c r="AF1903" s="442">
        <f>IF(AB1903=0,0,(AD1903/AB1903)*100)</f>
        <v>0</v>
      </c>
      <c r="AG1903" s="443"/>
      <c r="AH1903" s="428"/>
      <c r="AI1903" s="429"/>
      <c r="AJ1903" s="432"/>
      <c r="AK1903" s="433"/>
      <c r="AL1903" s="446">
        <f>IF(AH1903=0,0,(AJ1903/AH1903)*100)</f>
        <v>0</v>
      </c>
      <c r="AM1903" s="447"/>
      <c r="AN1903" s="428"/>
      <c r="AO1903" s="429"/>
      <c r="AP1903" s="432"/>
      <c r="AQ1903" s="433"/>
      <c r="AR1903" s="446">
        <f>IF(AN1903=0,0,(AP1903/AN1903)*100)</f>
        <v>0</v>
      </c>
      <c r="AS1903" s="447"/>
      <c r="AT1903" s="450">
        <f>AB1903+AH1903+AN1903</f>
        <v>0</v>
      </c>
      <c r="AU1903" s="451"/>
      <c r="AV1903" s="454">
        <f>AD1903+AJ1903+AP1903</f>
        <v>0</v>
      </c>
      <c r="AW1903" s="455"/>
      <c r="AX1903" s="446">
        <f>IF(AT1903=0,0,(AV1903/AT1903)*100)</f>
        <v>0</v>
      </c>
      <c r="AY1903" s="447"/>
      <c r="AZ1903" s="428"/>
      <c r="BA1903" s="429"/>
      <c r="BB1903" s="432"/>
      <c r="BC1903" s="433"/>
      <c r="BD1903" s="446">
        <f>IF(AZ1903=0,0,(BB1903/AZ1903)*100)</f>
        <v>0</v>
      </c>
      <c r="BE1903" s="447"/>
      <c r="BF1903" s="450">
        <f>AT1903+AZ1903</f>
        <v>0</v>
      </c>
      <c r="BG1903" s="451"/>
      <c r="BH1903" s="454">
        <f>AV1903+BB1903</f>
        <v>0</v>
      </c>
      <c r="BI1903" s="455"/>
      <c r="BJ1903" s="446">
        <f>IF(BF1903=0,0,(BH1903/BF1903)*100)</f>
        <v>0</v>
      </c>
      <c r="BK1903" s="447"/>
      <c r="BL1903" s="406">
        <f>(AD1903*2)+(AJ1903*2)+(AP1903*3)+BB1903</f>
        <v>0</v>
      </c>
      <c r="BM1903" s="407"/>
      <c r="BN1903" s="408"/>
      <c r="BO1903" s="404" t="e">
        <f>(BL1903*BR$1901)+(N1903*BR$1902)+(X1903*BR$1903)+(R1903*BR$1904)+(V1903*BR$1905)+(Z1903*BR$1906)</f>
        <v>#REF!</v>
      </c>
      <c r="BP1903" s="404" t="e">
        <f>((AZ1903-BB1903)*BR$1908)+((AT1903-AV1903)*BR$1907)+(H1903*BR$1909)+(P1903*BR$1910)</f>
        <v>#REF!</v>
      </c>
      <c r="BQ1903" s="65" t="s">
        <v>67</v>
      </c>
      <c r="BR1903" s="66" t="e">
        <f>IF(#REF!="B",#REF!,IF(#REF!="C",#REF!,#REF!))</f>
        <v>#REF!</v>
      </c>
      <c r="BS1903" s="787"/>
    </row>
    <row r="1904" spans="1:71" ht="21.75" customHeight="1" x14ac:dyDescent="0.35">
      <c r="A1904" s="779"/>
      <c r="B1904" s="459"/>
      <c r="C1904" s="412" t="str">
        <f>IF(ROSTER!D$10="","",ROSTER!D$10)</f>
        <v/>
      </c>
      <c r="D1904" s="413"/>
      <c r="E1904" s="419"/>
      <c r="F1904" s="421"/>
      <c r="G1904" s="423"/>
      <c r="H1904" s="426"/>
      <c r="I1904" s="427"/>
      <c r="J1904" s="430"/>
      <c r="K1904" s="431"/>
      <c r="L1904" s="434"/>
      <c r="M1904" s="435"/>
      <c r="N1904" s="438" t="s">
        <v>14</v>
      </c>
      <c r="O1904" s="439"/>
      <c r="P1904" s="430"/>
      <c r="Q1904" s="431"/>
      <c r="R1904" s="434"/>
      <c r="S1904" s="441"/>
      <c r="T1904" s="434"/>
      <c r="U1904" s="427"/>
      <c r="V1904" s="441"/>
      <c r="W1904" s="427"/>
      <c r="X1904" s="430"/>
      <c r="Y1904" s="427"/>
      <c r="Z1904" s="430"/>
      <c r="AA1904" s="427"/>
      <c r="AB1904" s="430"/>
      <c r="AC1904" s="431"/>
      <c r="AD1904" s="434"/>
      <c r="AE1904" s="435"/>
      <c r="AF1904" s="444"/>
      <c r="AG1904" s="445"/>
      <c r="AH1904" s="430"/>
      <c r="AI1904" s="431"/>
      <c r="AJ1904" s="434"/>
      <c r="AK1904" s="435"/>
      <c r="AL1904" s="448"/>
      <c r="AM1904" s="449"/>
      <c r="AN1904" s="430"/>
      <c r="AO1904" s="431"/>
      <c r="AP1904" s="434"/>
      <c r="AQ1904" s="435"/>
      <c r="AR1904" s="448"/>
      <c r="AS1904" s="449"/>
      <c r="AT1904" s="452"/>
      <c r="AU1904" s="453"/>
      <c r="AV1904" s="456"/>
      <c r="AW1904" s="457"/>
      <c r="AX1904" s="448"/>
      <c r="AY1904" s="449"/>
      <c r="AZ1904" s="430"/>
      <c r="BA1904" s="431"/>
      <c r="BB1904" s="434"/>
      <c r="BC1904" s="435"/>
      <c r="BD1904" s="448"/>
      <c r="BE1904" s="449"/>
      <c r="BF1904" s="452"/>
      <c r="BG1904" s="453"/>
      <c r="BH1904" s="456"/>
      <c r="BI1904" s="457"/>
      <c r="BJ1904" s="448"/>
      <c r="BK1904" s="449"/>
      <c r="BL1904" s="409"/>
      <c r="BM1904" s="410"/>
      <c r="BN1904" s="411"/>
      <c r="BO1904" s="405"/>
      <c r="BP1904" s="405"/>
      <c r="BQ1904" s="65" t="s">
        <v>68</v>
      </c>
      <c r="BR1904" s="66" t="e">
        <f>IF(#REF!="B",#REF!,IF(#REF!="C",#REF!,#REF!))</f>
        <v>#REF!</v>
      </c>
      <c r="BS1904" s="787"/>
    </row>
    <row r="1905" spans="1:71" ht="21.75" customHeight="1" x14ac:dyDescent="0.35">
      <c r="A1905" s="779"/>
      <c r="B1905" s="414" t="str">
        <f>IF(ROSTER!B$12="","",ROSTER!B$12)</f>
        <v/>
      </c>
      <c r="C1905" s="416" t="str">
        <f>IF(ROSTER!C$12="","",ROSTER!C$12)</f>
        <v/>
      </c>
      <c r="D1905" s="417"/>
      <c r="E1905" s="418"/>
      <c r="F1905" s="420">
        <f>IF(E1905="y",1,IF(E1905="S",1,0))</f>
        <v>0</v>
      </c>
      <c r="G1905" s="422">
        <f>IF(E1905="S",1,0)</f>
        <v>0</v>
      </c>
      <c r="H1905" s="424"/>
      <c r="I1905" s="425"/>
      <c r="J1905" s="428"/>
      <c r="K1905" s="429"/>
      <c r="L1905" s="432"/>
      <c r="M1905" s="433"/>
      <c r="N1905" s="436">
        <f>L1905+J1905</f>
        <v>0</v>
      </c>
      <c r="O1905" s="437"/>
      <c r="P1905" s="428"/>
      <c r="Q1905" s="429"/>
      <c r="R1905" s="432"/>
      <c r="S1905" s="440"/>
      <c r="T1905" s="432"/>
      <c r="U1905" s="425"/>
      <c r="V1905" s="440"/>
      <c r="W1905" s="425"/>
      <c r="X1905" s="428"/>
      <c r="Y1905" s="425"/>
      <c r="Z1905" s="428"/>
      <c r="AA1905" s="425"/>
      <c r="AB1905" s="428"/>
      <c r="AC1905" s="429"/>
      <c r="AD1905" s="432"/>
      <c r="AE1905" s="433"/>
      <c r="AF1905" s="442">
        <f>IF(AB1905=0,0,(AD1905/AB1905)*100)</f>
        <v>0</v>
      </c>
      <c r="AG1905" s="443"/>
      <c r="AH1905" s="428"/>
      <c r="AI1905" s="429"/>
      <c r="AJ1905" s="432"/>
      <c r="AK1905" s="433"/>
      <c r="AL1905" s="446">
        <f>IF(AH1905=0,0,(AJ1905/AH1905)*100)</f>
        <v>0</v>
      </c>
      <c r="AM1905" s="447"/>
      <c r="AN1905" s="428"/>
      <c r="AO1905" s="429"/>
      <c r="AP1905" s="432"/>
      <c r="AQ1905" s="433"/>
      <c r="AR1905" s="446">
        <f>IF(AN1905=0,0,(AP1905/AN1905)*100)</f>
        <v>0</v>
      </c>
      <c r="AS1905" s="447"/>
      <c r="AT1905" s="450">
        <f>AB1905+AH1905+AN1905</f>
        <v>0</v>
      </c>
      <c r="AU1905" s="451"/>
      <c r="AV1905" s="454">
        <f>AD1905+AJ1905+AP1905</f>
        <v>0</v>
      </c>
      <c r="AW1905" s="455"/>
      <c r="AX1905" s="446">
        <f>IF(AT1905=0,0,(AV1905/AT1905)*100)</f>
        <v>0</v>
      </c>
      <c r="AY1905" s="447"/>
      <c r="AZ1905" s="428"/>
      <c r="BA1905" s="429"/>
      <c r="BB1905" s="432"/>
      <c r="BC1905" s="433"/>
      <c r="BD1905" s="446">
        <f>IF(AZ1905=0,0,(BB1905/AZ1905)*100)</f>
        <v>0</v>
      </c>
      <c r="BE1905" s="447"/>
      <c r="BF1905" s="450">
        <f>AT1905+AZ1905</f>
        <v>0</v>
      </c>
      <c r="BG1905" s="451"/>
      <c r="BH1905" s="454">
        <f>AV1905+BB1905</f>
        <v>0</v>
      </c>
      <c r="BI1905" s="455"/>
      <c r="BJ1905" s="446">
        <f>IF(BF1905=0,0,(BH1905/BF1905)*100)</f>
        <v>0</v>
      </c>
      <c r="BK1905" s="447"/>
      <c r="BL1905" s="406">
        <f>(AD1905*2)+(AJ1905*2)+(AP1905*3)+BB1905</f>
        <v>0</v>
      </c>
      <c r="BM1905" s="407"/>
      <c r="BN1905" s="408"/>
      <c r="BO1905" s="404" t="e">
        <f>(BL1905*BR$1901)+(N1905*BR$1902)+(X1905*BR$1903)+(R1905*BR$1904)+(V1905*BR$1905)+(Z1905*BR$1906)</f>
        <v>#REF!</v>
      </c>
      <c r="BP1905" s="404" t="e">
        <f>((AZ1905-BB1905)*BR$1908)+((AT1905-AV1905)*BR$1907)+(H1905*BR$1909)+(P1905*BR$1910)</f>
        <v>#REF!</v>
      </c>
      <c r="BQ1905" s="65" t="s">
        <v>69</v>
      </c>
      <c r="BR1905" s="66" t="e">
        <f>IF(#REF!="B",#REF!,IF(#REF!="C",#REF!,#REF!))</f>
        <v>#REF!</v>
      </c>
      <c r="BS1905" s="787"/>
    </row>
    <row r="1906" spans="1:71" ht="21.75" customHeight="1" x14ac:dyDescent="0.35">
      <c r="A1906" s="779"/>
      <c r="B1906" s="415"/>
      <c r="C1906" s="412" t="str">
        <f>IF(ROSTER!D$12="","",ROSTER!D$12)</f>
        <v/>
      </c>
      <c r="D1906" s="413"/>
      <c r="E1906" s="419"/>
      <c r="F1906" s="421"/>
      <c r="G1906" s="423"/>
      <c r="H1906" s="426"/>
      <c r="I1906" s="427"/>
      <c r="J1906" s="430"/>
      <c r="K1906" s="431"/>
      <c r="L1906" s="434"/>
      <c r="M1906" s="435"/>
      <c r="N1906" s="438" t="s">
        <v>14</v>
      </c>
      <c r="O1906" s="439"/>
      <c r="P1906" s="430"/>
      <c r="Q1906" s="431"/>
      <c r="R1906" s="434"/>
      <c r="S1906" s="441"/>
      <c r="T1906" s="434"/>
      <c r="U1906" s="427"/>
      <c r="V1906" s="441"/>
      <c r="W1906" s="427"/>
      <c r="X1906" s="430"/>
      <c r="Y1906" s="427"/>
      <c r="Z1906" s="430"/>
      <c r="AA1906" s="427"/>
      <c r="AB1906" s="430"/>
      <c r="AC1906" s="431"/>
      <c r="AD1906" s="434"/>
      <c r="AE1906" s="435"/>
      <c r="AF1906" s="444"/>
      <c r="AG1906" s="445"/>
      <c r="AH1906" s="430"/>
      <c r="AI1906" s="431"/>
      <c r="AJ1906" s="434"/>
      <c r="AK1906" s="435"/>
      <c r="AL1906" s="448"/>
      <c r="AM1906" s="449"/>
      <c r="AN1906" s="430"/>
      <c r="AO1906" s="431"/>
      <c r="AP1906" s="434"/>
      <c r="AQ1906" s="435"/>
      <c r="AR1906" s="448"/>
      <c r="AS1906" s="449"/>
      <c r="AT1906" s="452"/>
      <c r="AU1906" s="453"/>
      <c r="AV1906" s="456"/>
      <c r="AW1906" s="457"/>
      <c r="AX1906" s="448"/>
      <c r="AY1906" s="449"/>
      <c r="AZ1906" s="430"/>
      <c r="BA1906" s="431"/>
      <c r="BB1906" s="434"/>
      <c r="BC1906" s="435"/>
      <c r="BD1906" s="448"/>
      <c r="BE1906" s="449"/>
      <c r="BF1906" s="452"/>
      <c r="BG1906" s="453"/>
      <c r="BH1906" s="456"/>
      <c r="BI1906" s="457"/>
      <c r="BJ1906" s="448"/>
      <c r="BK1906" s="449"/>
      <c r="BL1906" s="409"/>
      <c r="BM1906" s="410"/>
      <c r="BN1906" s="411"/>
      <c r="BO1906" s="405"/>
      <c r="BP1906" s="405"/>
      <c r="BQ1906" s="65" t="s">
        <v>70</v>
      </c>
      <c r="BR1906" s="66" t="e">
        <f>IF(#REF!="B",#REF!,IF(#REF!="C",#REF!,#REF!))</f>
        <v>#REF!</v>
      </c>
      <c r="BS1906" s="787"/>
    </row>
    <row r="1907" spans="1:71" ht="21.75" customHeight="1" x14ac:dyDescent="0.35">
      <c r="A1907" s="779"/>
      <c r="B1907" s="414" t="str">
        <f>IF(ROSTER!B$14="","",ROSTER!B$14)</f>
        <v/>
      </c>
      <c r="C1907" s="416" t="str">
        <f>IF(ROSTER!C$14="","",ROSTER!C$14)</f>
        <v/>
      </c>
      <c r="D1907" s="417"/>
      <c r="E1907" s="418"/>
      <c r="F1907" s="420">
        <f>IF(E1907="y",1,IF(E1907="S",1,0))</f>
        <v>0</v>
      </c>
      <c r="G1907" s="422">
        <f>IF(E1907="S",1,0)</f>
        <v>0</v>
      </c>
      <c r="H1907" s="424"/>
      <c r="I1907" s="425"/>
      <c r="J1907" s="428"/>
      <c r="K1907" s="429"/>
      <c r="L1907" s="432"/>
      <c r="M1907" s="433"/>
      <c r="N1907" s="436">
        <f>L1907+J1907</f>
        <v>0</v>
      </c>
      <c r="O1907" s="437"/>
      <c r="P1907" s="428"/>
      <c r="Q1907" s="429"/>
      <c r="R1907" s="432"/>
      <c r="S1907" s="440"/>
      <c r="T1907" s="432"/>
      <c r="U1907" s="425"/>
      <c r="V1907" s="440"/>
      <c r="W1907" s="425"/>
      <c r="X1907" s="428"/>
      <c r="Y1907" s="425"/>
      <c r="Z1907" s="428"/>
      <c r="AA1907" s="425"/>
      <c r="AB1907" s="428"/>
      <c r="AC1907" s="429"/>
      <c r="AD1907" s="432"/>
      <c r="AE1907" s="433"/>
      <c r="AF1907" s="442">
        <f>IF(AB1907=0,0,(AD1907/AB1907)*100)</f>
        <v>0</v>
      </c>
      <c r="AG1907" s="443"/>
      <c r="AH1907" s="428"/>
      <c r="AI1907" s="429"/>
      <c r="AJ1907" s="432"/>
      <c r="AK1907" s="433"/>
      <c r="AL1907" s="446">
        <f>IF(AH1907=0,0,(AJ1907/AH1907)*100)</f>
        <v>0</v>
      </c>
      <c r="AM1907" s="447"/>
      <c r="AN1907" s="428"/>
      <c r="AO1907" s="429"/>
      <c r="AP1907" s="432"/>
      <c r="AQ1907" s="433"/>
      <c r="AR1907" s="446">
        <f>IF(AN1907=0,0,(AP1907/AN1907)*100)</f>
        <v>0</v>
      </c>
      <c r="AS1907" s="447"/>
      <c r="AT1907" s="450">
        <f>AB1907+AH1907+AN1907</f>
        <v>0</v>
      </c>
      <c r="AU1907" s="451"/>
      <c r="AV1907" s="454">
        <f>AD1907+AJ1907+AP1907</f>
        <v>0</v>
      </c>
      <c r="AW1907" s="455"/>
      <c r="AX1907" s="446">
        <f>IF(AT1907=0,0,(AV1907/AT1907)*100)</f>
        <v>0</v>
      </c>
      <c r="AY1907" s="447"/>
      <c r="AZ1907" s="428"/>
      <c r="BA1907" s="429"/>
      <c r="BB1907" s="432"/>
      <c r="BC1907" s="433"/>
      <c r="BD1907" s="446">
        <f>IF(AZ1907=0,0,(BB1907/AZ1907)*100)</f>
        <v>0</v>
      </c>
      <c r="BE1907" s="447"/>
      <c r="BF1907" s="450">
        <f>AT1907+AZ1907</f>
        <v>0</v>
      </c>
      <c r="BG1907" s="451"/>
      <c r="BH1907" s="454">
        <f>AV1907+BB1907</f>
        <v>0</v>
      </c>
      <c r="BI1907" s="455"/>
      <c r="BJ1907" s="446">
        <f>IF(BF1907=0,0,(BH1907/BF1907)*100)</f>
        <v>0</v>
      </c>
      <c r="BK1907" s="447"/>
      <c r="BL1907" s="406">
        <f>(AD1907*2)+(AJ1907*2)+(AP1907*3)+BB1907</f>
        <v>0</v>
      </c>
      <c r="BM1907" s="407"/>
      <c r="BN1907" s="408"/>
      <c r="BO1907" s="404" t="e">
        <f>(BL1907*BR$1901)+(N1907*BR$1902)+(X1907*BR$1903)+(R1907*BR$1904)+(V1907*BR$1905)+(Z1907*BR$1906)</f>
        <v>#REF!</v>
      </c>
      <c r="BP1907" s="404" t="e">
        <f>((AZ1907-BB1907)*BR$1908)+((AT1907-AV1907)*BR$1907)+(H1907*BR$1909)+(P1907*BR$1910)</f>
        <v>#REF!</v>
      </c>
      <c r="BQ1907" s="65" t="s">
        <v>71</v>
      </c>
      <c r="BR1907" s="66" t="e">
        <f>IF(#REF!="B",#REF!,IF(#REF!="C",#REF!,#REF!))</f>
        <v>#REF!</v>
      </c>
      <c r="BS1907" s="787"/>
    </row>
    <row r="1908" spans="1:71" ht="21.75" customHeight="1" x14ac:dyDescent="0.35">
      <c r="A1908" s="779"/>
      <c r="B1908" s="415"/>
      <c r="C1908" s="412" t="str">
        <f>IF(ROSTER!D$14="","",ROSTER!D$14)</f>
        <v/>
      </c>
      <c r="D1908" s="413"/>
      <c r="E1908" s="419"/>
      <c r="F1908" s="421"/>
      <c r="G1908" s="423"/>
      <c r="H1908" s="426"/>
      <c r="I1908" s="427"/>
      <c r="J1908" s="430"/>
      <c r="K1908" s="431"/>
      <c r="L1908" s="434"/>
      <c r="M1908" s="435"/>
      <c r="N1908" s="438" t="s">
        <v>14</v>
      </c>
      <c r="O1908" s="439"/>
      <c r="P1908" s="430"/>
      <c r="Q1908" s="431"/>
      <c r="R1908" s="434"/>
      <c r="S1908" s="441"/>
      <c r="T1908" s="434"/>
      <c r="U1908" s="427"/>
      <c r="V1908" s="441"/>
      <c r="W1908" s="427"/>
      <c r="X1908" s="430"/>
      <c r="Y1908" s="427"/>
      <c r="Z1908" s="430"/>
      <c r="AA1908" s="427"/>
      <c r="AB1908" s="430"/>
      <c r="AC1908" s="431"/>
      <c r="AD1908" s="434"/>
      <c r="AE1908" s="435"/>
      <c r="AF1908" s="444"/>
      <c r="AG1908" s="445"/>
      <c r="AH1908" s="430"/>
      <c r="AI1908" s="431"/>
      <c r="AJ1908" s="434"/>
      <c r="AK1908" s="435"/>
      <c r="AL1908" s="448"/>
      <c r="AM1908" s="449"/>
      <c r="AN1908" s="430"/>
      <c r="AO1908" s="431"/>
      <c r="AP1908" s="434"/>
      <c r="AQ1908" s="435"/>
      <c r="AR1908" s="448"/>
      <c r="AS1908" s="449"/>
      <c r="AT1908" s="452"/>
      <c r="AU1908" s="453"/>
      <c r="AV1908" s="456"/>
      <c r="AW1908" s="457"/>
      <c r="AX1908" s="448"/>
      <c r="AY1908" s="449"/>
      <c r="AZ1908" s="430"/>
      <c r="BA1908" s="431"/>
      <c r="BB1908" s="434"/>
      <c r="BC1908" s="435"/>
      <c r="BD1908" s="448"/>
      <c r="BE1908" s="449"/>
      <c r="BF1908" s="452"/>
      <c r="BG1908" s="453"/>
      <c r="BH1908" s="456"/>
      <c r="BI1908" s="457"/>
      <c r="BJ1908" s="448"/>
      <c r="BK1908" s="449"/>
      <c r="BL1908" s="409"/>
      <c r="BM1908" s="410"/>
      <c r="BN1908" s="411"/>
      <c r="BO1908" s="405"/>
      <c r="BP1908" s="405"/>
      <c r="BQ1908" s="65" t="s">
        <v>72</v>
      </c>
      <c r="BR1908" s="66" t="e">
        <f>IF(#REF!="B",#REF!,IF(#REF!="C",#REF!,#REF!))</f>
        <v>#REF!</v>
      </c>
      <c r="BS1908" s="787"/>
    </row>
    <row r="1909" spans="1:71" ht="21.75" customHeight="1" x14ac:dyDescent="0.35">
      <c r="A1909" s="779"/>
      <c r="B1909" s="414" t="str">
        <f>IF(ROSTER!B$16="","",ROSTER!B$16)</f>
        <v/>
      </c>
      <c r="C1909" s="416" t="str">
        <f>IF(ROSTER!C$16="","",ROSTER!C$16)</f>
        <v/>
      </c>
      <c r="D1909" s="417"/>
      <c r="E1909" s="418"/>
      <c r="F1909" s="420">
        <f>IF(E1909="y",1,IF(E1909="S",1,0))</f>
        <v>0</v>
      </c>
      <c r="G1909" s="422">
        <f>IF(E1909="S",1,0)</f>
        <v>0</v>
      </c>
      <c r="H1909" s="424"/>
      <c r="I1909" s="425"/>
      <c r="J1909" s="428"/>
      <c r="K1909" s="429"/>
      <c r="L1909" s="432"/>
      <c r="M1909" s="433"/>
      <c r="N1909" s="436">
        <f>L1909+J1909</f>
        <v>0</v>
      </c>
      <c r="O1909" s="437"/>
      <c r="P1909" s="428"/>
      <c r="Q1909" s="429"/>
      <c r="R1909" s="432"/>
      <c r="S1909" s="440"/>
      <c r="T1909" s="432"/>
      <c r="U1909" s="425"/>
      <c r="V1909" s="440"/>
      <c r="W1909" s="425"/>
      <c r="X1909" s="428"/>
      <c r="Y1909" s="425"/>
      <c r="Z1909" s="428"/>
      <c r="AA1909" s="425"/>
      <c r="AB1909" s="428"/>
      <c r="AC1909" s="429"/>
      <c r="AD1909" s="432"/>
      <c r="AE1909" s="433"/>
      <c r="AF1909" s="442">
        <f>IF(AB1909=0,0,(AD1909/AB1909)*100)</f>
        <v>0</v>
      </c>
      <c r="AG1909" s="443"/>
      <c r="AH1909" s="428"/>
      <c r="AI1909" s="429"/>
      <c r="AJ1909" s="432"/>
      <c r="AK1909" s="433"/>
      <c r="AL1909" s="446">
        <f>IF(AH1909=0,0,(AJ1909/AH1909)*100)</f>
        <v>0</v>
      </c>
      <c r="AM1909" s="447"/>
      <c r="AN1909" s="428"/>
      <c r="AO1909" s="429"/>
      <c r="AP1909" s="432"/>
      <c r="AQ1909" s="433"/>
      <c r="AR1909" s="446">
        <f>IF(AN1909=0,0,(AP1909/AN1909)*100)</f>
        <v>0</v>
      </c>
      <c r="AS1909" s="447"/>
      <c r="AT1909" s="450">
        <f>AB1909+AH1909+AN1909</f>
        <v>0</v>
      </c>
      <c r="AU1909" s="451"/>
      <c r="AV1909" s="454">
        <f>AD1909+AJ1909+AP1909</f>
        <v>0</v>
      </c>
      <c r="AW1909" s="455"/>
      <c r="AX1909" s="446">
        <f>IF(AT1909=0,0,(AV1909/AT1909)*100)</f>
        <v>0</v>
      </c>
      <c r="AY1909" s="447"/>
      <c r="AZ1909" s="428"/>
      <c r="BA1909" s="429"/>
      <c r="BB1909" s="432"/>
      <c r="BC1909" s="433"/>
      <c r="BD1909" s="446">
        <f>IF(AZ1909=0,0,(BB1909/AZ1909)*100)</f>
        <v>0</v>
      </c>
      <c r="BE1909" s="447"/>
      <c r="BF1909" s="450">
        <f>AT1909+AZ1909</f>
        <v>0</v>
      </c>
      <c r="BG1909" s="451"/>
      <c r="BH1909" s="454">
        <f>AV1909+BB1909</f>
        <v>0</v>
      </c>
      <c r="BI1909" s="455"/>
      <c r="BJ1909" s="446">
        <f>IF(BF1909=0,0,(BH1909/BF1909)*100)</f>
        <v>0</v>
      </c>
      <c r="BK1909" s="447"/>
      <c r="BL1909" s="406">
        <f>(AD1909*2)+(AJ1909*2)+(AP1909*3)+BB1909</f>
        <v>0</v>
      </c>
      <c r="BM1909" s="407"/>
      <c r="BN1909" s="408"/>
      <c r="BO1909" s="404" t="e">
        <f>(BL1909*BR$1901)+(N1909*BR$1902)+(X1909*BR$1903)+(R1909*BR$1904)+(V1909*BR$1905)+(Z1909*BR$1906)</f>
        <v>#REF!</v>
      </c>
      <c r="BP1909" s="404" t="e">
        <f>((AZ1909-BB1909)*BR$1908)+((AT1909-AV1909)*BR$1907)+(H1909*BR$1909)+(P1909*BR$1910)</f>
        <v>#REF!</v>
      </c>
      <c r="BQ1909" s="65" t="s">
        <v>73</v>
      </c>
      <c r="BR1909" s="66" t="e">
        <f>IF(#REF!="B",#REF!,IF(#REF!="C",#REF!,#REF!))</f>
        <v>#REF!</v>
      </c>
      <c r="BS1909" s="787"/>
    </row>
    <row r="1910" spans="1:71" ht="21.75" customHeight="1" x14ac:dyDescent="0.35">
      <c r="A1910" s="779"/>
      <c r="B1910" s="415"/>
      <c r="C1910" s="412" t="str">
        <f>IF(ROSTER!D$16="","",ROSTER!D$16)</f>
        <v/>
      </c>
      <c r="D1910" s="413"/>
      <c r="E1910" s="419"/>
      <c r="F1910" s="421"/>
      <c r="G1910" s="423"/>
      <c r="H1910" s="426"/>
      <c r="I1910" s="427"/>
      <c r="J1910" s="430"/>
      <c r="K1910" s="431"/>
      <c r="L1910" s="434"/>
      <c r="M1910" s="435"/>
      <c r="N1910" s="438" t="s">
        <v>14</v>
      </c>
      <c r="O1910" s="439"/>
      <c r="P1910" s="430"/>
      <c r="Q1910" s="431"/>
      <c r="R1910" s="434"/>
      <c r="S1910" s="441"/>
      <c r="T1910" s="434"/>
      <c r="U1910" s="427"/>
      <c r="V1910" s="441"/>
      <c r="W1910" s="427"/>
      <c r="X1910" s="430"/>
      <c r="Y1910" s="427"/>
      <c r="Z1910" s="430"/>
      <c r="AA1910" s="427"/>
      <c r="AB1910" s="430"/>
      <c r="AC1910" s="431"/>
      <c r="AD1910" s="434"/>
      <c r="AE1910" s="435"/>
      <c r="AF1910" s="444"/>
      <c r="AG1910" s="445"/>
      <c r="AH1910" s="430"/>
      <c r="AI1910" s="431"/>
      <c r="AJ1910" s="434"/>
      <c r="AK1910" s="435"/>
      <c r="AL1910" s="448"/>
      <c r="AM1910" s="449"/>
      <c r="AN1910" s="430"/>
      <c r="AO1910" s="431"/>
      <c r="AP1910" s="434"/>
      <c r="AQ1910" s="435"/>
      <c r="AR1910" s="448"/>
      <c r="AS1910" s="449"/>
      <c r="AT1910" s="452"/>
      <c r="AU1910" s="453"/>
      <c r="AV1910" s="456"/>
      <c r="AW1910" s="457"/>
      <c r="AX1910" s="448"/>
      <c r="AY1910" s="449"/>
      <c r="AZ1910" s="430"/>
      <c r="BA1910" s="431"/>
      <c r="BB1910" s="434"/>
      <c r="BC1910" s="435"/>
      <c r="BD1910" s="448"/>
      <c r="BE1910" s="449"/>
      <c r="BF1910" s="452"/>
      <c r="BG1910" s="453"/>
      <c r="BH1910" s="456"/>
      <c r="BI1910" s="457"/>
      <c r="BJ1910" s="448"/>
      <c r="BK1910" s="449"/>
      <c r="BL1910" s="409"/>
      <c r="BM1910" s="410"/>
      <c r="BN1910" s="411"/>
      <c r="BO1910" s="405"/>
      <c r="BP1910" s="405"/>
      <c r="BQ1910" s="65" t="s">
        <v>74</v>
      </c>
      <c r="BR1910" s="66" t="e">
        <f>IF(#REF!="B",#REF!,IF(#REF!="C",#REF!,#REF!))</f>
        <v>#REF!</v>
      </c>
      <c r="BS1910" s="787"/>
    </row>
    <row r="1911" spans="1:71" ht="21.75" customHeight="1" x14ac:dyDescent="0.25">
      <c r="A1911" s="779"/>
      <c r="B1911" s="414" t="str">
        <f>IF(ROSTER!B$18="","",ROSTER!B$18)</f>
        <v/>
      </c>
      <c r="C1911" s="416" t="str">
        <f>IF(ROSTER!C$18="","",ROSTER!C$18)</f>
        <v/>
      </c>
      <c r="D1911" s="417"/>
      <c r="E1911" s="418"/>
      <c r="F1911" s="420">
        <f>IF(E1911="y",1,IF(E1911="S",1,0))</f>
        <v>0</v>
      </c>
      <c r="G1911" s="422">
        <f>IF(E1911="S",1,0)</f>
        <v>0</v>
      </c>
      <c r="H1911" s="424"/>
      <c r="I1911" s="425"/>
      <c r="J1911" s="428"/>
      <c r="K1911" s="429"/>
      <c r="L1911" s="432"/>
      <c r="M1911" s="433"/>
      <c r="N1911" s="436">
        <f>L1911+J1911</f>
        <v>0</v>
      </c>
      <c r="O1911" s="437"/>
      <c r="P1911" s="428"/>
      <c r="Q1911" s="429"/>
      <c r="R1911" s="432"/>
      <c r="S1911" s="440"/>
      <c r="T1911" s="432"/>
      <c r="U1911" s="425"/>
      <c r="V1911" s="440"/>
      <c r="W1911" s="425"/>
      <c r="X1911" s="428"/>
      <c r="Y1911" s="425"/>
      <c r="Z1911" s="428"/>
      <c r="AA1911" s="425"/>
      <c r="AB1911" s="428"/>
      <c r="AC1911" s="429"/>
      <c r="AD1911" s="432"/>
      <c r="AE1911" s="433"/>
      <c r="AF1911" s="442">
        <f>IF(AB1911=0,0,(AD1911/AB1911)*100)</f>
        <v>0</v>
      </c>
      <c r="AG1911" s="443"/>
      <c r="AH1911" s="428"/>
      <c r="AI1911" s="429"/>
      <c r="AJ1911" s="432"/>
      <c r="AK1911" s="433"/>
      <c r="AL1911" s="446">
        <f>IF(AH1911=0,0,(AJ1911/AH1911)*100)</f>
        <v>0</v>
      </c>
      <c r="AM1911" s="447"/>
      <c r="AN1911" s="428"/>
      <c r="AO1911" s="429"/>
      <c r="AP1911" s="432"/>
      <c r="AQ1911" s="433"/>
      <c r="AR1911" s="446">
        <f>IF(AN1911=0,0,(AP1911/AN1911)*100)</f>
        <v>0</v>
      </c>
      <c r="AS1911" s="447"/>
      <c r="AT1911" s="450">
        <f>AB1911+AH1911+AN1911</f>
        <v>0</v>
      </c>
      <c r="AU1911" s="451"/>
      <c r="AV1911" s="454">
        <f>AD1911+AJ1911+AP1911</f>
        <v>0</v>
      </c>
      <c r="AW1911" s="455"/>
      <c r="AX1911" s="446">
        <f>IF(AT1911=0,0,(AV1911/AT1911)*100)</f>
        <v>0</v>
      </c>
      <c r="AY1911" s="447"/>
      <c r="AZ1911" s="428"/>
      <c r="BA1911" s="429"/>
      <c r="BB1911" s="432"/>
      <c r="BC1911" s="433"/>
      <c r="BD1911" s="446">
        <f>IF(AZ1911=0,0,(BB1911/AZ1911)*100)</f>
        <v>0</v>
      </c>
      <c r="BE1911" s="447"/>
      <c r="BF1911" s="450">
        <f>AT1911+AZ1911</f>
        <v>0</v>
      </c>
      <c r="BG1911" s="451"/>
      <c r="BH1911" s="454">
        <f>AV1911+BB1911</f>
        <v>0</v>
      </c>
      <c r="BI1911" s="455"/>
      <c r="BJ1911" s="446">
        <f>IF(BF1911=0,0,(BH1911/BF1911)*100)</f>
        <v>0</v>
      </c>
      <c r="BK1911" s="447"/>
      <c r="BL1911" s="406">
        <f>(AD1911*2)+(AJ1911*2)+(AP1911*3)+BB1911</f>
        <v>0</v>
      </c>
      <c r="BM1911" s="407"/>
      <c r="BN1911" s="408"/>
      <c r="BO1911" s="404" t="e">
        <f>(BL1911*BR$1901)+(N1911*BR$1902)+(X1911*BR$1903)+(R1911*BR$1904)+(V1911*BR$1905)+(Z1911*BR$1906)</f>
        <v>#REF!</v>
      </c>
      <c r="BP1911" s="404" t="e">
        <f>((AZ1911-BB1911)*BR$1908)+((AT1911-AV1911)*BR$1907)+(H1911*BR$1909)+(P1911*BR$1910)</f>
        <v>#REF!</v>
      </c>
      <c r="BQ1911" s="53"/>
      <c r="BR1911" s="53"/>
      <c r="BS1911" s="787"/>
    </row>
    <row r="1912" spans="1:71" ht="21.75" customHeight="1" x14ac:dyDescent="0.25">
      <c r="A1912" s="779"/>
      <c r="B1912" s="415"/>
      <c r="C1912" s="412" t="str">
        <f>IF(ROSTER!D$18="","",ROSTER!D$18)</f>
        <v/>
      </c>
      <c r="D1912" s="413"/>
      <c r="E1912" s="419"/>
      <c r="F1912" s="421"/>
      <c r="G1912" s="423"/>
      <c r="H1912" s="426"/>
      <c r="I1912" s="427"/>
      <c r="J1912" s="430"/>
      <c r="K1912" s="431"/>
      <c r="L1912" s="434"/>
      <c r="M1912" s="435"/>
      <c r="N1912" s="438"/>
      <c r="O1912" s="439"/>
      <c r="P1912" s="430"/>
      <c r="Q1912" s="431"/>
      <c r="R1912" s="434"/>
      <c r="S1912" s="441"/>
      <c r="T1912" s="434"/>
      <c r="U1912" s="427"/>
      <c r="V1912" s="441"/>
      <c r="W1912" s="427"/>
      <c r="X1912" s="430"/>
      <c r="Y1912" s="427"/>
      <c r="Z1912" s="430"/>
      <c r="AA1912" s="427"/>
      <c r="AB1912" s="430"/>
      <c r="AC1912" s="431"/>
      <c r="AD1912" s="434"/>
      <c r="AE1912" s="435"/>
      <c r="AF1912" s="444"/>
      <c r="AG1912" s="445"/>
      <c r="AH1912" s="430"/>
      <c r="AI1912" s="431"/>
      <c r="AJ1912" s="434"/>
      <c r="AK1912" s="435"/>
      <c r="AL1912" s="448"/>
      <c r="AM1912" s="449"/>
      <c r="AN1912" s="430"/>
      <c r="AO1912" s="431"/>
      <c r="AP1912" s="434"/>
      <c r="AQ1912" s="435"/>
      <c r="AR1912" s="448"/>
      <c r="AS1912" s="449"/>
      <c r="AT1912" s="452"/>
      <c r="AU1912" s="453"/>
      <c r="AV1912" s="456"/>
      <c r="AW1912" s="457"/>
      <c r="AX1912" s="448"/>
      <c r="AY1912" s="449"/>
      <c r="AZ1912" s="430"/>
      <c r="BA1912" s="431"/>
      <c r="BB1912" s="434"/>
      <c r="BC1912" s="435"/>
      <c r="BD1912" s="448"/>
      <c r="BE1912" s="449"/>
      <c r="BF1912" s="452"/>
      <c r="BG1912" s="453"/>
      <c r="BH1912" s="456"/>
      <c r="BI1912" s="457"/>
      <c r="BJ1912" s="448"/>
      <c r="BK1912" s="449"/>
      <c r="BL1912" s="409"/>
      <c r="BM1912" s="410"/>
      <c r="BN1912" s="411"/>
      <c r="BO1912" s="405"/>
      <c r="BP1912" s="405"/>
      <c r="BQ1912" s="53"/>
      <c r="BR1912" s="53"/>
      <c r="BS1912" s="779"/>
    </row>
    <row r="1913" spans="1:71" ht="21.75" customHeight="1" x14ac:dyDescent="0.25">
      <c r="A1913" s="779"/>
      <c r="B1913" s="414" t="str">
        <f>IF(ROSTER!B$20="","",ROSTER!B$20)</f>
        <v/>
      </c>
      <c r="C1913" s="416" t="str">
        <f>IF(ROSTER!C$20="","",ROSTER!C$20)</f>
        <v/>
      </c>
      <c r="D1913" s="417"/>
      <c r="E1913" s="418"/>
      <c r="F1913" s="420">
        <f>IF(E1913="y",1,IF(E1913="S",1,0))</f>
        <v>0</v>
      </c>
      <c r="G1913" s="422">
        <f>IF(E1913="S",1,0)</f>
        <v>0</v>
      </c>
      <c r="H1913" s="424"/>
      <c r="I1913" s="425"/>
      <c r="J1913" s="428"/>
      <c r="K1913" s="429"/>
      <c r="L1913" s="432"/>
      <c r="M1913" s="433"/>
      <c r="N1913" s="436">
        <f>L1913+J1913</f>
        <v>0</v>
      </c>
      <c r="O1913" s="437"/>
      <c r="P1913" s="428"/>
      <c r="Q1913" s="429"/>
      <c r="R1913" s="432"/>
      <c r="S1913" s="440"/>
      <c r="T1913" s="432"/>
      <c r="U1913" s="425"/>
      <c r="V1913" s="440"/>
      <c r="W1913" s="425"/>
      <c r="X1913" s="428"/>
      <c r="Y1913" s="425"/>
      <c r="Z1913" s="428"/>
      <c r="AA1913" s="425"/>
      <c r="AB1913" s="428"/>
      <c r="AC1913" s="429"/>
      <c r="AD1913" s="432"/>
      <c r="AE1913" s="433"/>
      <c r="AF1913" s="442">
        <f>IF(AB1913=0,0,(AD1913/AB1913)*100)</f>
        <v>0</v>
      </c>
      <c r="AG1913" s="443"/>
      <c r="AH1913" s="428"/>
      <c r="AI1913" s="429"/>
      <c r="AJ1913" s="432"/>
      <c r="AK1913" s="433"/>
      <c r="AL1913" s="446">
        <f>IF(AH1913=0,0,(AJ1913/AH1913)*100)</f>
        <v>0</v>
      </c>
      <c r="AM1913" s="447"/>
      <c r="AN1913" s="428"/>
      <c r="AO1913" s="429"/>
      <c r="AP1913" s="432"/>
      <c r="AQ1913" s="433"/>
      <c r="AR1913" s="446">
        <f>IF(AN1913=0,0,(AP1913/AN1913)*100)</f>
        <v>0</v>
      </c>
      <c r="AS1913" s="447"/>
      <c r="AT1913" s="450">
        <f>AB1913+AH1913+AN1913</f>
        <v>0</v>
      </c>
      <c r="AU1913" s="451"/>
      <c r="AV1913" s="454">
        <f>AD1913+AJ1913+AP1913</f>
        <v>0</v>
      </c>
      <c r="AW1913" s="455"/>
      <c r="AX1913" s="446">
        <f>IF(AT1913=0,0,(AV1913/AT1913)*100)</f>
        <v>0</v>
      </c>
      <c r="AY1913" s="447"/>
      <c r="AZ1913" s="428"/>
      <c r="BA1913" s="429"/>
      <c r="BB1913" s="432"/>
      <c r="BC1913" s="433"/>
      <c r="BD1913" s="446">
        <f>IF(AZ1913=0,0,(BB1913/AZ1913)*100)</f>
        <v>0</v>
      </c>
      <c r="BE1913" s="447"/>
      <c r="BF1913" s="450">
        <f>AT1913+AZ1913</f>
        <v>0</v>
      </c>
      <c r="BG1913" s="451"/>
      <c r="BH1913" s="454">
        <f>AV1913+BB1913</f>
        <v>0</v>
      </c>
      <c r="BI1913" s="455"/>
      <c r="BJ1913" s="446">
        <f>IF(BF1913=0,0,(BH1913/BF1913)*100)</f>
        <v>0</v>
      </c>
      <c r="BK1913" s="447"/>
      <c r="BL1913" s="406">
        <f>(AD1913*2)+(AJ1913*2)+(AP1913*3)+BB1913</f>
        <v>0</v>
      </c>
      <c r="BM1913" s="407"/>
      <c r="BN1913" s="408"/>
      <c r="BO1913" s="404" t="e">
        <f>(BL1913*BR$1901)+(N1913*BR$1902)+(X1913*BR$1903)+(R1913*BR$1904)+(V1913*BR$1905)+(Z1913*BR$1906)</f>
        <v>#REF!</v>
      </c>
      <c r="BP1913" s="404" t="e">
        <f>((AZ1913-BB1913)*BR$1908)+((AT1913-AV1913)*BR$1907)+(H1913*BR$1909)+(P1913*BR$1910)</f>
        <v>#REF!</v>
      </c>
      <c r="BQ1913" s="53"/>
      <c r="BR1913" s="53"/>
      <c r="BS1913" s="779"/>
    </row>
    <row r="1914" spans="1:71" ht="21.75" customHeight="1" x14ac:dyDescent="0.25">
      <c r="A1914" s="779"/>
      <c r="B1914" s="415"/>
      <c r="C1914" s="412" t="str">
        <f>IF(ROSTER!D$20="","",ROSTER!D$20)</f>
        <v/>
      </c>
      <c r="D1914" s="413"/>
      <c r="E1914" s="419"/>
      <c r="F1914" s="421"/>
      <c r="G1914" s="423"/>
      <c r="H1914" s="426"/>
      <c r="I1914" s="427"/>
      <c r="J1914" s="430"/>
      <c r="K1914" s="431"/>
      <c r="L1914" s="434"/>
      <c r="M1914" s="435"/>
      <c r="N1914" s="438" t="s">
        <v>14</v>
      </c>
      <c r="O1914" s="439"/>
      <c r="P1914" s="430"/>
      <c r="Q1914" s="431"/>
      <c r="R1914" s="434"/>
      <c r="S1914" s="441"/>
      <c r="T1914" s="434"/>
      <c r="U1914" s="427"/>
      <c r="V1914" s="441"/>
      <c r="W1914" s="427"/>
      <c r="X1914" s="430"/>
      <c r="Y1914" s="427"/>
      <c r="Z1914" s="430"/>
      <c r="AA1914" s="427"/>
      <c r="AB1914" s="430"/>
      <c r="AC1914" s="431"/>
      <c r="AD1914" s="434"/>
      <c r="AE1914" s="435"/>
      <c r="AF1914" s="444"/>
      <c r="AG1914" s="445"/>
      <c r="AH1914" s="430"/>
      <c r="AI1914" s="431"/>
      <c r="AJ1914" s="434"/>
      <c r="AK1914" s="435"/>
      <c r="AL1914" s="448"/>
      <c r="AM1914" s="449"/>
      <c r="AN1914" s="430"/>
      <c r="AO1914" s="431"/>
      <c r="AP1914" s="434"/>
      <c r="AQ1914" s="435"/>
      <c r="AR1914" s="448"/>
      <c r="AS1914" s="449"/>
      <c r="AT1914" s="452"/>
      <c r="AU1914" s="453"/>
      <c r="AV1914" s="456"/>
      <c r="AW1914" s="457"/>
      <c r="AX1914" s="448"/>
      <c r="AY1914" s="449"/>
      <c r="AZ1914" s="430"/>
      <c r="BA1914" s="431"/>
      <c r="BB1914" s="434"/>
      <c r="BC1914" s="435"/>
      <c r="BD1914" s="448"/>
      <c r="BE1914" s="449"/>
      <c r="BF1914" s="452"/>
      <c r="BG1914" s="453"/>
      <c r="BH1914" s="456"/>
      <c r="BI1914" s="457"/>
      <c r="BJ1914" s="448"/>
      <c r="BK1914" s="449"/>
      <c r="BL1914" s="409"/>
      <c r="BM1914" s="410"/>
      <c r="BN1914" s="411"/>
      <c r="BO1914" s="405"/>
      <c r="BP1914" s="405"/>
      <c r="BQ1914" s="53"/>
      <c r="BR1914" s="53"/>
      <c r="BS1914" s="779"/>
    </row>
    <row r="1915" spans="1:71" ht="21.75" customHeight="1" x14ac:dyDescent="0.25">
      <c r="A1915" s="779"/>
      <c r="B1915" s="414" t="str">
        <f>IF(ROSTER!B$22="","",ROSTER!B$22)</f>
        <v/>
      </c>
      <c r="C1915" s="416" t="str">
        <f>IF(ROSTER!C$22="","",ROSTER!C$22)</f>
        <v/>
      </c>
      <c r="D1915" s="417"/>
      <c r="E1915" s="418"/>
      <c r="F1915" s="420">
        <f>IF(E1915="y",1,IF(E1915="S",1,0))</f>
        <v>0</v>
      </c>
      <c r="G1915" s="422">
        <f>IF(E1915="S",1,0)</f>
        <v>0</v>
      </c>
      <c r="H1915" s="424"/>
      <c r="I1915" s="425"/>
      <c r="J1915" s="428"/>
      <c r="K1915" s="429"/>
      <c r="L1915" s="432"/>
      <c r="M1915" s="433"/>
      <c r="N1915" s="436">
        <f>L1915+J1915</f>
        <v>0</v>
      </c>
      <c r="O1915" s="437"/>
      <c r="P1915" s="428"/>
      <c r="Q1915" s="429"/>
      <c r="R1915" s="432"/>
      <c r="S1915" s="440"/>
      <c r="T1915" s="432"/>
      <c r="U1915" s="425"/>
      <c r="V1915" s="440"/>
      <c r="W1915" s="425"/>
      <c r="X1915" s="428"/>
      <c r="Y1915" s="425"/>
      <c r="Z1915" s="428"/>
      <c r="AA1915" s="425"/>
      <c r="AB1915" s="428"/>
      <c r="AC1915" s="429"/>
      <c r="AD1915" s="432"/>
      <c r="AE1915" s="433"/>
      <c r="AF1915" s="442">
        <f>IF(AB1915=0,0,(AD1915/AB1915)*100)</f>
        <v>0</v>
      </c>
      <c r="AG1915" s="443"/>
      <c r="AH1915" s="428"/>
      <c r="AI1915" s="429"/>
      <c r="AJ1915" s="432"/>
      <c r="AK1915" s="433"/>
      <c r="AL1915" s="446">
        <f>IF(AH1915=0,0,(AJ1915/AH1915)*100)</f>
        <v>0</v>
      </c>
      <c r="AM1915" s="447"/>
      <c r="AN1915" s="428"/>
      <c r="AO1915" s="429"/>
      <c r="AP1915" s="432"/>
      <c r="AQ1915" s="433"/>
      <c r="AR1915" s="446">
        <f>IF(AN1915=0,0,(AP1915/AN1915)*100)</f>
        <v>0</v>
      </c>
      <c r="AS1915" s="447"/>
      <c r="AT1915" s="450">
        <f>AB1915+AH1915+AN1915</f>
        <v>0</v>
      </c>
      <c r="AU1915" s="451"/>
      <c r="AV1915" s="454">
        <f>AD1915+AJ1915+AP1915</f>
        <v>0</v>
      </c>
      <c r="AW1915" s="455"/>
      <c r="AX1915" s="446">
        <f>IF(AT1915=0,0,(AV1915/AT1915)*100)</f>
        <v>0</v>
      </c>
      <c r="AY1915" s="447"/>
      <c r="AZ1915" s="428"/>
      <c r="BA1915" s="429"/>
      <c r="BB1915" s="432"/>
      <c r="BC1915" s="433"/>
      <c r="BD1915" s="446">
        <f>IF(AZ1915=0,0,(BB1915/AZ1915)*100)</f>
        <v>0</v>
      </c>
      <c r="BE1915" s="447"/>
      <c r="BF1915" s="450">
        <f>AT1915+AZ1915</f>
        <v>0</v>
      </c>
      <c r="BG1915" s="451"/>
      <c r="BH1915" s="454">
        <f>AV1915+BB1915</f>
        <v>0</v>
      </c>
      <c r="BI1915" s="455"/>
      <c r="BJ1915" s="446">
        <f>IF(BF1915=0,0,(BH1915/BF1915)*100)</f>
        <v>0</v>
      </c>
      <c r="BK1915" s="447"/>
      <c r="BL1915" s="406">
        <f>(AD1915*2)+(AJ1915*2)+(AP1915*3)+BB1915</f>
        <v>0</v>
      </c>
      <c r="BM1915" s="407"/>
      <c r="BN1915" s="408"/>
      <c r="BO1915" s="404" t="e">
        <f>(BL1915*BR$1901)+(N1915*BR$1902)+(X1915*BR$1903)+(R1915*BR$1904)+(V1915*BR$1905)+(Z1915*BR$1906)</f>
        <v>#REF!</v>
      </c>
      <c r="BP1915" s="404" t="e">
        <f>((AZ1915-BB1915)*BR$1908)+((AT1915-AV1915)*BR$1907)+(H1915*BR$1909)+(P1915*BR$1910)</f>
        <v>#REF!</v>
      </c>
      <c r="BQ1915" s="53"/>
      <c r="BR1915" s="53"/>
      <c r="BS1915" s="779"/>
    </row>
    <row r="1916" spans="1:71" ht="21.75" customHeight="1" x14ac:dyDescent="0.25">
      <c r="A1916" s="779"/>
      <c r="B1916" s="415"/>
      <c r="C1916" s="412" t="str">
        <f>IF(ROSTER!D$22="","",ROSTER!D$22)</f>
        <v/>
      </c>
      <c r="D1916" s="413"/>
      <c r="E1916" s="419"/>
      <c r="F1916" s="421"/>
      <c r="G1916" s="423"/>
      <c r="H1916" s="426"/>
      <c r="I1916" s="427"/>
      <c r="J1916" s="430"/>
      <c r="K1916" s="431"/>
      <c r="L1916" s="434"/>
      <c r="M1916" s="435"/>
      <c r="N1916" s="438" t="s">
        <v>14</v>
      </c>
      <c r="O1916" s="439"/>
      <c r="P1916" s="430"/>
      <c r="Q1916" s="431"/>
      <c r="R1916" s="434"/>
      <c r="S1916" s="441"/>
      <c r="T1916" s="434"/>
      <c r="U1916" s="427"/>
      <c r="V1916" s="441"/>
      <c r="W1916" s="427"/>
      <c r="X1916" s="430"/>
      <c r="Y1916" s="427"/>
      <c r="Z1916" s="430"/>
      <c r="AA1916" s="427"/>
      <c r="AB1916" s="430"/>
      <c r="AC1916" s="431"/>
      <c r="AD1916" s="434"/>
      <c r="AE1916" s="435"/>
      <c r="AF1916" s="444"/>
      <c r="AG1916" s="445"/>
      <c r="AH1916" s="430"/>
      <c r="AI1916" s="431"/>
      <c r="AJ1916" s="434"/>
      <c r="AK1916" s="435"/>
      <c r="AL1916" s="448"/>
      <c r="AM1916" s="449"/>
      <c r="AN1916" s="430"/>
      <c r="AO1916" s="431"/>
      <c r="AP1916" s="434"/>
      <c r="AQ1916" s="435"/>
      <c r="AR1916" s="448"/>
      <c r="AS1916" s="449"/>
      <c r="AT1916" s="452"/>
      <c r="AU1916" s="453"/>
      <c r="AV1916" s="456"/>
      <c r="AW1916" s="457"/>
      <c r="AX1916" s="448"/>
      <c r="AY1916" s="449"/>
      <c r="AZ1916" s="430"/>
      <c r="BA1916" s="431"/>
      <c r="BB1916" s="434"/>
      <c r="BC1916" s="435"/>
      <c r="BD1916" s="448"/>
      <c r="BE1916" s="449"/>
      <c r="BF1916" s="452"/>
      <c r="BG1916" s="453"/>
      <c r="BH1916" s="456"/>
      <c r="BI1916" s="457"/>
      <c r="BJ1916" s="448"/>
      <c r="BK1916" s="449"/>
      <c r="BL1916" s="409"/>
      <c r="BM1916" s="410"/>
      <c r="BN1916" s="411"/>
      <c r="BO1916" s="405"/>
      <c r="BP1916" s="405"/>
      <c r="BQ1916" s="53"/>
      <c r="BR1916" s="53"/>
      <c r="BS1916" s="779"/>
    </row>
    <row r="1917" spans="1:71" ht="21.75" customHeight="1" x14ac:dyDescent="0.25">
      <c r="A1917" s="779"/>
      <c r="B1917" s="414" t="str">
        <f>IF(ROSTER!B$24="","",ROSTER!B$24)</f>
        <v/>
      </c>
      <c r="C1917" s="416" t="str">
        <f>IF(ROSTER!C$24="","",ROSTER!C$24)</f>
        <v/>
      </c>
      <c r="D1917" s="417"/>
      <c r="E1917" s="418"/>
      <c r="F1917" s="420">
        <f>IF(E1917="y",1,IF(E1917="S",1,0))</f>
        <v>0</v>
      </c>
      <c r="G1917" s="422">
        <f>IF(E1917="S",1,0)</f>
        <v>0</v>
      </c>
      <c r="H1917" s="424"/>
      <c r="I1917" s="425"/>
      <c r="J1917" s="428"/>
      <c r="K1917" s="429"/>
      <c r="L1917" s="432"/>
      <c r="M1917" s="433"/>
      <c r="N1917" s="436">
        <f>L1917+J1917</f>
        <v>0</v>
      </c>
      <c r="O1917" s="437"/>
      <c r="P1917" s="428"/>
      <c r="Q1917" s="429"/>
      <c r="R1917" s="432"/>
      <c r="S1917" s="440"/>
      <c r="T1917" s="432"/>
      <c r="U1917" s="425"/>
      <c r="V1917" s="440"/>
      <c r="W1917" s="425"/>
      <c r="X1917" s="428"/>
      <c r="Y1917" s="425"/>
      <c r="Z1917" s="428"/>
      <c r="AA1917" s="425"/>
      <c r="AB1917" s="428"/>
      <c r="AC1917" s="429"/>
      <c r="AD1917" s="432"/>
      <c r="AE1917" s="433"/>
      <c r="AF1917" s="442">
        <f>IF(AB1917=0,0,(AD1917/AB1917)*100)</f>
        <v>0</v>
      </c>
      <c r="AG1917" s="443"/>
      <c r="AH1917" s="428"/>
      <c r="AI1917" s="429"/>
      <c r="AJ1917" s="432"/>
      <c r="AK1917" s="433"/>
      <c r="AL1917" s="446">
        <f>IF(AH1917=0,0,(AJ1917/AH1917)*100)</f>
        <v>0</v>
      </c>
      <c r="AM1917" s="447"/>
      <c r="AN1917" s="428"/>
      <c r="AO1917" s="429"/>
      <c r="AP1917" s="432"/>
      <c r="AQ1917" s="433"/>
      <c r="AR1917" s="446">
        <f>IF(AN1917=0,0,(AP1917/AN1917)*100)</f>
        <v>0</v>
      </c>
      <c r="AS1917" s="447"/>
      <c r="AT1917" s="450">
        <f>AB1917+AH1917+AN1917</f>
        <v>0</v>
      </c>
      <c r="AU1917" s="451"/>
      <c r="AV1917" s="454">
        <f>AD1917+AJ1917+AP1917</f>
        <v>0</v>
      </c>
      <c r="AW1917" s="455"/>
      <c r="AX1917" s="446">
        <f>IF(AT1917=0,0,(AV1917/AT1917)*100)</f>
        <v>0</v>
      </c>
      <c r="AY1917" s="447"/>
      <c r="AZ1917" s="428"/>
      <c r="BA1917" s="429"/>
      <c r="BB1917" s="432"/>
      <c r="BC1917" s="433"/>
      <c r="BD1917" s="446">
        <f>IF(AZ1917=0,0,(BB1917/AZ1917)*100)</f>
        <v>0</v>
      </c>
      <c r="BE1917" s="447"/>
      <c r="BF1917" s="450">
        <f>AT1917+AZ1917</f>
        <v>0</v>
      </c>
      <c r="BG1917" s="451"/>
      <c r="BH1917" s="454">
        <f>AV1917+BB1917</f>
        <v>0</v>
      </c>
      <c r="BI1917" s="455"/>
      <c r="BJ1917" s="446">
        <f>IF(BF1917=0,0,(BH1917/BF1917)*100)</f>
        <v>0</v>
      </c>
      <c r="BK1917" s="447"/>
      <c r="BL1917" s="406">
        <f>(AD1917*2)+(AJ1917*2)+(AP1917*3)+BB1917</f>
        <v>0</v>
      </c>
      <c r="BM1917" s="407"/>
      <c r="BN1917" s="408"/>
      <c r="BO1917" s="404" t="e">
        <f>(BL1917*BR$1901)+(N1917*BR$1902)+(X1917*BR$1903)+(R1917*BR$1904)+(V1917*BR$1905)+(Z1917*BR$1906)</f>
        <v>#REF!</v>
      </c>
      <c r="BP1917" s="404" t="e">
        <f>((AZ1917-BB1917)*BR$1908)+((AT1917-AV1917)*BR$1907)+(H1917*BR$1909)+(P1917*BR$1910)</f>
        <v>#REF!</v>
      </c>
      <c r="BQ1917" s="53"/>
      <c r="BR1917" s="53"/>
      <c r="BS1917" s="779"/>
    </row>
    <row r="1918" spans="1:71" ht="21.75" customHeight="1" x14ac:dyDescent="0.25">
      <c r="A1918" s="779"/>
      <c r="B1918" s="415"/>
      <c r="C1918" s="412" t="str">
        <f>IF(ROSTER!D$24="","",ROSTER!D$24)</f>
        <v/>
      </c>
      <c r="D1918" s="413"/>
      <c r="E1918" s="419"/>
      <c r="F1918" s="421"/>
      <c r="G1918" s="423"/>
      <c r="H1918" s="426"/>
      <c r="I1918" s="427"/>
      <c r="J1918" s="430"/>
      <c r="K1918" s="431"/>
      <c r="L1918" s="434"/>
      <c r="M1918" s="435"/>
      <c r="N1918" s="438" t="s">
        <v>14</v>
      </c>
      <c r="O1918" s="439"/>
      <c r="P1918" s="430"/>
      <c r="Q1918" s="431"/>
      <c r="R1918" s="434"/>
      <c r="S1918" s="441"/>
      <c r="T1918" s="434"/>
      <c r="U1918" s="427"/>
      <c r="V1918" s="441"/>
      <c r="W1918" s="427"/>
      <c r="X1918" s="430"/>
      <c r="Y1918" s="427"/>
      <c r="Z1918" s="430"/>
      <c r="AA1918" s="427"/>
      <c r="AB1918" s="430"/>
      <c r="AC1918" s="431"/>
      <c r="AD1918" s="434"/>
      <c r="AE1918" s="435"/>
      <c r="AF1918" s="444"/>
      <c r="AG1918" s="445"/>
      <c r="AH1918" s="430"/>
      <c r="AI1918" s="431"/>
      <c r="AJ1918" s="434"/>
      <c r="AK1918" s="435"/>
      <c r="AL1918" s="448"/>
      <c r="AM1918" s="449"/>
      <c r="AN1918" s="430"/>
      <c r="AO1918" s="431"/>
      <c r="AP1918" s="434"/>
      <c r="AQ1918" s="435"/>
      <c r="AR1918" s="448"/>
      <c r="AS1918" s="449"/>
      <c r="AT1918" s="452"/>
      <c r="AU1918" s="453"/>
      <c r="AV1918" s="456"/>
      <c r="AW1918" s="457"/>
      <c r="AX1918" s="448"/>
      <c r="AY1918" s="449"/>
      <c r="AZ1918" s="430"/>
      <c r="BA1918" s="431"/>
      <c r="BB1918" s="434"/>
      <c r="BC1918" s="435"/>
      <c r="BD1918" s="448"/>
      <c r="BE1918" s="449"/>
      <c r="BF1918" s="452"/>
      <c r="BG1918" s="453"/>
      <c r="BH1918" s="456"/>
      <c r="BI1918" s="457"/>
      <c r="BJ1918" s="448"/>
      <c r="BK1918" s="449"/>
      <c r="BL1918" s="409"/>
      <c r="BM1918" s="410"/>
      <c r="BN1918" s="411"/>
      <c r="BO1918" s="405"/>
      <c r="BP1918" s="405"/>
      <c r="BQ1918" s="53"/>
      <c r="BR1918" s="53"/>
      <c r="BS1918" s="779"/>
    </row>
    <row r="1919" spans="1:71" ht="21.75" customHeight="1" x14ac:dyDescent="0.25">
      <c r="A1919" s="779"/>
      <c r="B1919" s="414" t="str">
        <f>IF(ROSTER!B$26="","",ROSTER!B$26)</f>
        <v/>
      </c>
      <c r="C1919" s="416" t="str">
        <f>IF(ROSTER!C$26="","",ROSTER!C$26)</f>
        <v/>
      </c>
      <c r="D1919" s="417"/>
      <c r="E1919" s="418"/>
      <c r="F1919" s="420">
        <f>IF(E1919="y",1,IF(E1919="S",1,0))</f>
        <v>0</v>
      </c>
      <c r="G1919" s="422">
        <f>IF(E1919="S",1,0)</f>
        <v>0</v>
      </c>
      <c r="H1919" s="424"/>
      <c r="I1919" s="425"/>
      <c r="J1919" s="428"/>
      <c r="K1919" s="429"/>
      <c r="L1919" s="432"/>
      <c r="M1919" s="433"/>
      <c r="N1919" s="436">
        <f>L1919+J1919</f>
        <v>0</v>
      </c>
      <c r="O1919" s="437"/>
      <c r="P1919" s="428"/>
      <c r="Q1919" s="429"/>
      <c r="R1919" s="432"/>
      <c r="S1919" s="440"/>
      <c r="T1919" s="432"/>
      <c r="U1919" s="425"/>
      <c r="V1919" s="440"/>
      <c r="W1919" s="425"/>
      <c r="X1919" s="428"/>
      <c r="Y1919" s="425"/>
      <c r="Z1919" s="428"/>
      <c r="AA1919" s="425"/>
      <c r="AB1919" s="428"/>
      <c r="AC1919" s="429"/>
      <c r="AD1919" s="432"/>
      <c r="AE1919" s="433"/>
      <c r="AF1919" s="442">
        <f>IF(AB1919=0,0,(AD1919/AB1919)*100)</f>
        <v>0</v>
      </c>
      <c r="AG1919" s="443"/>
      <c r="AH1919" s="428"/>
      <c r="AI1919" s="429"/>
      <c r="AJ1919" s="432"/>
      <c r="AK1919" s="433"/>
      <c r="AL1919" s="446">
        <f>IF(AH1919=0,0,(AJ1919/AH1919)*100)</f>
        <v>0</v>
      </c>
      <c r="AM1919" s="447"/>
      <c r="AN1919" s="428"/>
      <c r="AO1919" s="429"/>
      <c r="AP1919" s="432"/>
      <c r="AQ1919" s="433"/>
      <c r="AR1919" s="446">
        <f>IF(AN1919=0,0,(AP1919/AN1919)*100)</f>
        <v>0</v>
      </c>
      <c r="AS1919" s="447"/>
      <c r="AT1919" s="450">
        <f>AB1919+AH1919+AN1919</f>
        <v>0</v>
      </c>
      <c r="AU1919" s="451"/>
      <c r="AV1919" s="454">
        <f>AD1919+AJ1919+AP1919</f>
        <v>0</v>
      </c>
      <c r="AW1919" s="455"/>
      <c r="AX1919" s="446">
        <f>IF(AT1919=0,0,(AV1919/AT1919)*100)</f>
        <v>0</v>
      </c>
      <c r="AY1919" s="447"/>
      <c r="AZ1919" s="428"/>
      <c r="BA1919" s="429"/>
      <c r="BB1919" s="432"/>
      <c r="BC1919" s="433"/>
      <c r="BD1919" s="446">
        <f>IF(AZ1919=0,0,(BB1919/AZ1919)*100)</f>
        <v>0</v>
      </c>
      <c r="BE1919" s="447"/>
      <c r="BF1919" s="450">
        <f>AT1919+AZ1919</f>
        <v>0</v>
      </c>
      <c r="BG1919" s="451"/>
      <c r="BH1919" s="454">
        <f>AV1919+BB1919</f>
        <v>0</v>
      </c>
      <c r="BI1919" s="455"/>
      <c r="BJ1919" s="446">
        <f>IF(BF1919=0,0,(BH1919/BF1919)*100)</f>
        <v>0</v>
      </c>
      <c r="BK1919" s="447"/>
      <c r="BL1919" s="406">
        <f>(AD1919*2)+(AJ1919*2)+(AP1919*3)+BB1919</f>
        <v>0</v>
      </c>
      <c r="BM1919" s="407"/>
      <c r="BN1919" s="408"/>
      <c r="BO1919" s="404" t="e">
        <f>(BL1919*BR$1901)+(N1919*BR$1902)+(X1919*BR$1903)+(R1919*BR$1904)+(V1919*BR$1905)+(Z1919*BR$1906)</f>
        <v>#REF!</v>
      </c>
      <c r="BP1919" s="404" t="e">
        <f>((AZ1919-BB1919)*BR$1908)+((AT1919-AV1919)*BR$1907)+(H1919*BR$1909)+(P1919*BR$1910)</f>
        <v>#REF!</v>
      </c>
      <c r="BQ1919" s="53"/>
      <c r="BR1919" s="53"/>
      <c r="BS1919" s="779"/>
    </row>
    <row r="1920" spans="1:71" ht="21.75" customHeight="1" x14ac:dyDescent="0.25">
      <c r="A1920" s="779"/>
      <c r="B1920" s="415"/>
      <c r="C1920" s="412" t="str">
        <f>IF(ROSTER!D$26="","",ROSTER!D$26)</f>
        <v/>
      </c>
      <c r="D1920" s="413"/>
      <c r="E1920" s="419"/>
      <c r="F1920" s="421"/>
      <c r="G1920" s="423"/>
      <c r="H1920" s="426"/>
      <c r="I1920" s="427"/>
      <c r="J1920" s="430"/>
      <c r="K1920" s="431"/>
      <c r="L1920" s="434"/>
      <c r="M1920" s="435"/>
      <c r="N1920" s="438" t="s">
        <v>14</v>
      </c>
      <c r="O1920" s="439"/>
      <c r="P1920" s="430"/>
      <c r="Q1920" s="431"/>
      <c r="R1920" s="434"/>
      <c r="S1920" s="441"/>
      <c r="T1920" s="434"/>
      <c r="U1920" s="427"/>
      <c r="V1920" s="441"/>
      <c r="W1920" s="427"/>
      <c r="X1920" s="430"/>
      <c r="Y1920" s="427"/>
      <c r="Z1920" s="430"/>
      <c r="AA1920" s="427"/>
      <c r="AB1920" s="430"/>
      <c r="AC1920" s="431"/>
      <c r="AD1920" s="434"/>
      <c r="AE1920" s="435"/>
      <c r="AF1920" s="444"/>
      <c r="AG1920" s="445"/>
      <c r="AH1920" s="430"/>
      <c r="AI1920" s="431"/>
      <c r="AJ1920" s="434"/>
      <c r="AK1920" s="435"/>
      <c r="AL1920" s="448"/>
      <c r="AM1920" s="449"/>
      <c r="AN1920" s="430"/>
      <c r="AO1920" s="431"/>
      <c r="AP1920" s="434"/>
      <c r="AQ1920" s="435"/>
      <c r="AR1920" s="448"/>
      <c r="AS1920" s="449"/>
      <c r="AT1920" s="452"/>
      <c r="AU1920" s="453"/>
      <c r="AV1920" s="456"/>
      <c r="AW1920" s="457"/>
      <c r="AX1920" s="448"/>
      <c r="AY1920" s="449"/>
      <c r="AZ1920" s="430"/>
      <c r="BA1920" s="431"/>
      <c r="BB1920" s="434"/>
      <c r="BC1920" s="435"/>
      <c r="BD1920" s="448"/>
      <c r="BE1920" s="449"/>
      <c r="BF1920" s="452"/>
      <c r="BG1920" s="453"/>
      <c r="BH1920" s="456"/>
      <c r="BI1920" s="457"/>
      <c r="BJ1920" s="448"/>
      <c r="BK1920" s="449"/>
      <c r="BL1920" s="409"/>
      <c r="BM1920" s="410"/>
      <c r="BN1920" s="411"/>
      <c r="BO1920" s="405"/>
      <c r="BP1920" s="405"/>
      <c r="BQ1920" s="53"/>
      <c r="BR1920" s="53"/>
      <c r="BS1920" s="779"/>
    </row>
    <row r="1921" spans="1:71" ht="21.75" customHeight="1" x14ac:dyDescent="0.25">
      <c r="A1921" s="779"/>
      <c r="B1921" s="414" t="str">
        <f>IF(ROSTER!B$28="","",ROSTER!B$28)</f>
        <v/>
      </c>
      <c r="C1921" s="416" t="str">
        <f>IF(ROSTER!C$28="","",ROSTER!C$28)</f>
        <v/>
      </c>
      <c r="D1921" s="417"/>
      <c r="E1921" s="418"/>
      <c r="F1921" s="420">
        <f>IF(E1921="y",1,IF(E1921="S",1,0))</f>
        <v>0</v>
      </c>
      <c r="G1921" s="422">
        <f>IF(E1921="S",1,0)</f>
        <v>0</v>
      </c>
      <c r="H1921" s="424"/>
      <c r="I1921" s="425"/>
      <c r="J1921" s="428"/>
      <c r="K1921" s="429"/>
      <c r="L1921" s="432"/>
      <c r="M1921" s="433"/>
      <c r="N1921" s="436">
        <f>L1921+J1921</f>
        <v>0</v>
      </c>
      <c r="O1921" s="437"/>
      <c r="P1921" s="428"/>
      <c r="Q1921" s="429"/>
      <c r="R1921" s="432"/>
      <c r="S1921" s="440"/>
      <c r="T1921" s="432"/>
      <c r="U1921" s="425"/>
      <c r="V1921" s="440"/>
      <c r="W1921" s="425"/>
      <c r="X1921" s="428"/>
      <c r="Y1921" s="425"/>
      <c r="Z1921" s="428"/>
      <c r="AA1921" s="425"/>
      <c r="AB1921" s="428"/>
      <c r="AC1921" s="429"/>
      <c r="AD1921" s="432"/>
      <c r="AE1921" s="433"/>
      <c r="AF1921" s="442">
        <f>IF(AB1921=0,0,(AD1921/AB1921)*100)</f>
        <v>0</v>
      </c>
      <c r="AG1921" s="443"/>
      <c r="AH1921" s="428"/>
      <c r="AI1921" s="429"/>
      <c r="AJ1921" s="432"/>
      <c r="AK1921" s="433"/>
      <c r="AL1921" s="446">
        <f>IF(AH1921=0,0,(AJ1921/AH1921)*100)</f>
        <v>0</v>
      </c>
      <c r="AM1921" s="447"/>
      <c r="AN1921" s="428"/>
      <c r="AO1921" s="429"/>
      <c r="AP1921" s="432"/>
      <c r="AQ1921" s="433"/>
      <c r="AR1921" s="446">
        <f>IF(AN1921=0,0,(AP1921/AN1921)*100)</f>
        <v>0</v>
      </c>
      <c r="AS1921" s="447"/>
      <c r="AT1921" s="450">
        <f>AB1921+AH1921+AN1921</f>
        <v>0</v>
      </c>
      <c r="AU1921" s="451"/>
      <c r="AV1921" s="454">
        <f>AD1921+AJ1921+AP1921</f>
        <v>0</v>
      </c>
      <c r="AW1921" s="455"/>
      <c r="AX1921" s="446">
        <f>IF(AT1921=0,0,(AV1921/AT1921)*100)</f>
        <v>0</v>
      </c>
      <c r="AY1921" s="447"/>
      <c r="AZ1921" s="428"/>
      <c r="BA1921" s="429"/>
      <c r="BB1921" s="432"/>
      <c r="BC1921" s="433"/>
      <c r="BD1921" s="446">
        <f>IF(AZ1921=0,0,(BB1921/AZ1921)*100)</f>
        <v>0</v>
      </c>
      <c r="BE1921" s="447"/>
      <c r="BF1921" s="450">
        <f>AT1921+AZ1921</f>
        <v>0</v>
      </c>
      <c r="BG1921" s="451"/>
      <c r="BH1921" s="454">
        <f>AV1921+BB1921</f>
        <v>0</v>
      </c>
      <c r="BI1921" s="455"/>
      <c r="BJ1921" s="446">
        <f>IF(BF1921=0,0,(BH1921/BF1921)*100)</f>
        <v>0</v>
      </c>
      <c r="BK1921" s="447"/>
      <c r="BL1921" s="406">
        <f>(AD1921*2)+(AJ1921*2)+(AP1921*3)+BB1921</f>
        <v>0</v>
      </c>
      <c r="BM1921" s="407"/>
      <c r="BN1921" s="408"/>
      <c r="BO1921" s="404" t="e">
        <f>(BL1921*BR$1901)+(N1921*BR$1902)+(X1921*BR$1903)+(R1921*BR$1904)+(V1921*BR$1905)+(Z1921*BR$1906)</f>
        <v>#REF!</v>
      </c>
      <c r="BP1921" s="404" t="e">
        <f>((AZ1921-BB1921)*BR$1908)+((AT1921-AV1921)*BR$1907)+(H1921*BR$1909)+(P1921*BR$1910)</f>
        <v>#REF!</v>
      </c>
      <c r="BQ1921" s="53"/>
      <c r="BR1921" s="53"/>
      <c r="BS1921" s="779"/>
    </row>
    <row r="1922" spans="1:71" ht="21.75" customHeight="1" x14ac:dyDescent="0.25">
      <c r="A1922" s="779"/>
      <c r="B1922" s="415"/>
      <c r="C1922" s="412" t="str">
        <f>IF(ROSTER!D$28="","",ROSTER!D$28)</f>
        <v/>
      </c>
      <c r="D1922" s="413"/>
      <c r="E1922" s="419"/>
      <c r="F1922" s="421"/>
      <c r="G1922" s="423"/>
      <c r="H1922" s="426"/>
      <c r="I1922" s="427"/>
      <c r="J1922" s="430"/>
      <c r="K1922" s="431"/>
      <c r="L1922" s="434"/>
      <c r="M1922" s="435"/>
      <c r="N1922" s="438" t="s">
        <v>14</v>
      </c>
      <c r="O1922" s="439"/>
      <c r="P1922" s="430"/>
      <c r="Q1922" s="431"/>
      <c r="R1922" s="434"/>
      <c r="S1922" s="441"/>
      <c r="T1922" s="434"/>
      <c r="U1922" s="427"/>
      <c r="V1922" s="441"/>
      <c r="W1922" s="427"/>
      <c r="X1922" s="430"/>
      <c r="Y1922" s="427"/>
      <c r="Z1922" s="430"/>
      <c r="AA1922" s="427"/>
      <c r="AB1922" s="430"/>
      <c r="AC1922" s="431"/>
      <c r="AD1922" s="434"/>
      <c r="AE1922" s="435"/>
      <c r="AF1922" s="444"/>
      <c r="AG1922" s="445"/>
      <c r="AH1922" s="430"/>
      <c r="AI1922" s="431"/>
      <c r="AJ1922" s="434"/>
      <c r="AK1922" s="435"/>
      <c r="AL1922" s="448"/>
      <c r="AM1922" s="449"/>
      <c r="AN1922" s="430"/>
      <c r="AO1922" s="431"/>
      <c r="AP1922" s="434"/>
      <c r="AQ1922" s="435"/>
      <c r="AR1922" s="448"/>
      <c r="AS1922" s="449"/>
      <c r="AT1922" s="452"/>
      <c r="AU1922" s="453"/>
      <c r="AV1922" s="456"/>
      <c r="AW1922" s="457"/>
      <c r="AX1922" s="448"/>
      <c r="AY1922" s="449"/>
      <c r="AZ1922" s="430"/>
      <c r="BA1922" s="431"/>
      <c r="BB1922" s="434"/>
      <c r="BC1922" s="435"/>
      <c r="BD1922" s="448"/>
      <c r="BE1922" s="449"/>
      <c r="BF1922" s="452"/>
      <c r="BG1922" s="453"/>
      <c r="BH1922" s="456"/>
      <c r="BI1922" s="457"/>
      <c r="BJ1922" s="448"/>
      <c r="BK1922" s="449"/>
      <c r="BL1922" s="409"/>
      <c r="BM1922" s="410"/>
      <c r="BN1922" s="411"/>
      <c r="BO1922" s="405"/>
      <c r="BP1922" s="405"/>
      <c r="BQ1922" s="53"/>
      <c r="BR1922" s="53"/>
      <c r="BS1922" s="779"/>
    </row>
    <row r="1923" spans="1:71" ht="21.75" customHeight="1" x14ac:dyDescent="0.25">
      <c r="A1923" s="779"/>
      <c r="B1923" s="414" t="str">
        <f>IF(ROSTER!B$30="","",ROSTER!B$30)</f>
        <v/>
      </c>
      <c r="C1923" s="416" t="str">
        <f>IF(ROSTER!C$30="","",ROSTER!C$30)</f>
        <v/>
      </c>
      <c r="D1923" s="417"/>
      <c r="E1923" s="418"/>
      <c r="F1923" s="420">
        <f>IF(E1923="y",1,IF(E1923="S",1,0))</f>
        <v>0</v>
      </c>
      <c r="G1923" s="422">
        <f>IF(E1923="S",1,0)</f>
        <v>0</v>
      </c>
      <c r="H1923" s="424"/>
      <c r="I1923" s="425"/>
      <c r="J1923" s="428"/>
      <c r="K1923" s="429"/>
      <c r="L1923" s="432"/>
      <c r="M1923" s="433"/>
      <c r="N1923" s="436">
        <f>L1923+J1923</f>
        <v>0</v>
      </c>
      <c r="O1923" s="437"/>
      <c r="P1923" s="428"/>
      <c r="Q1923" s="429"/>
      <c r="R1923" s="432"/>
      <c r="S1923" s="440"/>
      <c r="T1923" s="432"/>
      <c r="U1923" s="425"/>
      <c r="V1923" s="440"/>
      <c r="W1923" s="425"/>
      <c r="X1923" s="428"/>
      <c r="Y1923" s="425"/>
      <c r="Z1923" s="428"/>
      <c r="AA1923" s="425"/>
      <c r="AB1923" s="428"/>
      <c r="AC1923" s="429"/>
      <c r="AD1923" s="432"/>
      <c r="AE1923" s="433"/>
      <c r="AF1923" s="442">
        <f>IF(AB1923=0,0,(AD1923/AB1923)*100)</f>
        <v>0</v>
      </c>
      <c r="AG1923" s="443"/>
      <c r="AH1923" s="428"/>
      <c r="AI1923" s="429"/>
      <c r="AJ1923" s="432"/>
      <c r="AK1923" s="433"/>
      <c r="AL1923" s="446">
        <f>IF(AH1923=0,0,(AJ1923/AH1923)*100)</f>
        <v>0</v>
      </c>
      <c r="AM1923" s="447"/>
      <c r="AN1923" s="428"/>
      <c r="AO1923" s="429"/>
      <c r="AP1923" s="432"/>
      <c r="AQ1923" s="433"/>
      <c r="AR1923" s="446">
        <f>IF(AN1923=0,0,(AP1923/AN1923)*100)</f>
        <v>0</v>
      </c>
      <c r="AS1923" s="447"/>
      <c r="AT1923" s="450">
        <f>AB1923+AH1923+AN1923</f>
        <v>0</v>
      </c>
      <c r="AU1923" s="451"/>
      <c r="AV1923" s="454">
        <f>AD1923+AJ1923+AP1923</f>
        <v>0</v>
      </c>
      <c r="AW1923" s="455"/>
      <c r="AX1923" s="446">
        <f>IF(AT1923=0,0,(AV1923/AT1923)*100)</f>
        <v>0</v>
      </c>
      <c r="AY1923" s="447"/>
      <c r="AZ1923" s="428"/>
      <c r="BA1923" s="429"/>
      <c r="BB1923" s="432"/>
      <c r="BC1923" s="433"/>
      <c r="BD1923" s="446">
        <f>IF(AZ1923=0,0,(BB1923/AZ1923)*100)</f>
        <v>0</v>
      </c>
      <c r="BE1923" s="447"/>
      <c r="BF1923" s="450">
        <f>AT1923+AZ1923</f>
        <v>0</v>
      </c>
      <c r="BG1923" s="451"/>
      <c r="BH1923" s="454">
        <f>AV1923+BB1923</f>
        <v>0</v>
      </c>
      <c r="BI1923" s="455"/>
      <c r="BJ1923" s="446">
        <f>IF(BF1923=0,0,(BH1923/BF1923)*100)</f>
        <v>0</v>
      </c>
      <c r="BK1923" s="447"/>
      <c r="BL1923" s="406">
        <f>(AD1923*2)+(AJ1923*2)+(AP1923*3)+BB1923</f>
        <v>0</v>
      </c>
      <c r="BM1923" s="407"/>
      <c r="BN1923" s="408"/>
      <c r="BO1923" s="404" t="e">
        <f>(BL1923*BR$1901)+(N1923*BR$1902)+(X1923*BR$1903)+(R1923*BR$1904)+(V1923*BR$1905)+(Z1923*BR$1906)</f>
        <v>#REF!</v>
      </c>
      <c r="BP1923" s="404" t="e">
        <f>((AZ1923-BB1923)*BR$1908)+((AT1923-AV1923)*BR$1907)+(H1923*BR$1909)+(P1923*BR$1910)</f>
        <v>#REF!</v>
      </c>
      <c r="BQ1923" s="53"/>
      <c r="BR1923" s="53"/>
      <c r="BS1923" s="779"/>
    </row>
    <row r="1924" spans="1:71" ht="21.75" customHeight="1" x14ac:dyDescent="0.25">
      <c r="A1924" s="779"/>
      <c r="B1924" s="415"/>
      <c r="C1924" s="412" t="str">
        <f>IF(ROSTER!D$30="","",ROSTER!D$30)</f>
        <v/>
      </c>
      <c r="D1924" s="413"/>
      <c r="E1924" s="419"/>
      <c r="F1924" s="421"/>
      <c r="G1924" s="423"/>
      <c r="H1924" s="426"/>
      <c r="I1924" s="427"/>
      <c r="J1924" s="430"/>
      <c r="K1924" s="431"/>
      <c r="L1924" s="434"/>
      <c r="M1924" s="435"/>
      <c r="N1924" s="438" t="s">
        <v>14</v>
      </c>
      <c r="O1924" s="439"/>
      <c r="P1924" s="430"/>
      <c r="Q1924" s="431"/>
      <c r="R1924" s="434"/>
      <c r="S1924" s="441"/>
      <c r="T1924" s="434"/>
      <c r="U1924" s="427"/>
      <c r="V1924" s="441"/>
      <c r="W1924" s="427"/>
      <c r="X1924" s="430"/>
      <c r="Y1924" s="427"/>
      <c r="Z1924" s="430"/>
      <c r="AA1924" s="427"/>
      <c r="AB1924" s="430"/>
      <c r="AC1924" s="431"/>
      <c r="AD1924" s="434"/>
      <c r="AE1924" s="435"/>
      <c r="AF1924" s="444"/>
      <c r="AG1924" s="445"/>
      <c r="AH1924" s="430"/>
      <c r="AI1924" s="431"/>
      <c r="AJ1924" s="434"/>
      <c r="AK1924" s="435"/>
      <c r="AL1924" s="448"/>
      <c r="AM1924" s="449"/>
      <c r="AN1924" s="430"/>
      <c r="AO1924" s="431"/>
      <c r="AP1924" s="434"/>
      <c r="AQ1924" s="435"/>
      <c r="AR1924" s="448"/>
      <c r="AS1924" s="449"/>
      <c r="AT1924" s="452"/>
      <c r="AU1924" s="453"/>
      <c r="AV1924" s="456"/>
      <c r="AW1924" s="457"/>
      <c r="AX1924" s="448"/>
      <c r="AY1924" s="449"/>
      <c r="AZ1924" s="430"/>
      <c r="BA1924" s="431"/>
      <c r="BB1924" s="434"/>
      <c r="BC1924" s="435"/>
      <c r="BD1924" s="448"/>
      <c r="BE1924" s="449"/>
      <c r="BF1924" s="452"/>
      <c r="BG1924" s="453"/>
      <c r="BH1924" s="456"/>
      <c r="BI1924" s="457"/>
      <c r="BJ1924" s="448"/>
      <c r="BK1924" s="449"/>
      <c r="BL1924" s="409"/>
      <c r="BM1924" s="410"/>
      <c r="BN1924" s="411"/>
      <c r="BO1924" s="405"/>
      <c r="BP1924" s="405"/>
      <c r="BQ1924" s="53"/>
      <c r="BR1924" s="53"/>
      <c r="BS1924" s="779"/>
    </row>
    <row r="1925" spans="1:71" ht="21.75" customHeight="1" x14ac:dyDescent="0.25">
      <c r="A1925" s="779"/>
      <c r="B1925" s="414" t="str">
        <f>IF(ROSTER!B$32="","",ROSTER!B$32)</f>
        <v/>
      </c>
      <c r="C1925" s="416" t="str">
        <f>IF(ROSTER!C$32="","",ROSTER!C$32)</f>
        <v/>
      </c>
      <c r="D1925" s="417"/>
      <c r="E1925" s="418"/>
      <c r="F1925" s="420">
        <f>IF(E1925="y",1,IF(E1925="S",1,0))</f>
        <v>0</v>
      </c>
      <c r="G1925" s="422">
        <f>IF(E1925="S",1,0)</f>
        <v>0</v>
      </c>
      <c r="H1925" s="424"/>
      <c r="I1925" s="425"/>
      <c r="J1925" s="428"/>
      <c r="K1925" s="429"/>
      <c r="L1925" s="432"/>
      <c r="M1925" s="433"/>
      <c r="N1925" s="436">
        <f>L1925+J1925</f>
        <v>0</v>
      </c>
      <c r="O1925" s="437"/>
      <c r="P1925" s="428"/>
      <c r="Q1925" s="429"/>
      <c r="R1925" s="432"/>
      <c r="S1925" s="440"/>
      <c r="T1925" s="432"/>
      <c r="U1925" s="425"/>
      <c r="V1925" s="440"/>
      <c r="W1925" s="425"/>
      <c r="X1925" s="428"/>
      <c r="Y1925" s="425"/>
      <c r="Z1925" s="428"/>
      <c r="AA1925" s="425"/>
      <c r="AB1925" s="428"/>
      <c r="AC1925" s="429"/>
      <c r="AD1925" s="432"/>
      <c r="AE1925" s="433"/>
      <c r="AF1925" s="442">
        <f>IF(AB1925=0,0,(AD1925/AB1925)*100)</f>
        <v>0</v>
      </c>
      <c r="AG1925" s="443"/>
      <c r="AH1925" s="428"/>
      <c r="AI1925" s="429"/>
      <c r="AJ1925" s="432"/>
      <c r="AK1925" s="433"/>
      <c r="AL1925" s="446">
        <f>IF(AH1925=0,0,(AJ1925/AH1925)*100)</f>
        <v>0</v>
      </c>
      <c r="AM1925" s="447"/>
      <c r="AN1925" s="428"/>
      <c r="AO1925" s="429"/>
      <c r="AP1925" s="432"/>
      <c r="AQ1925" s="433"/>
      <c r="AR1925" s="446">
        <f>IF(AN1925=0,0,(AP1925/AN1925)*100)</f>
        <v>0</v>
      </c>
      <c r="AS1925" s="447"/>
      <c r="AT1925" s="450">
        <f>AB1925+AH1925+AN1925</f>
        <v>0</v>
      </c>
      <c r="AU1925" s="451"/>
      <c r="AV1925" s="454">
        <f>AD1925+AJ1925+AP1925</f>
        <v>0</v>
      </c>
      <c r="AW1925" s="455"/>
      <c r="AX1925" s="446">
        <f>IF(AT1925=0,0,(AV1925/AT1925)*100)</f>
        <v>0</v>
      </c>
      <c r="AY1925" s="447"/>
      <c r="AZ1925" s="428"/>
      <c r="BA1925" s="429"/>
      <c r="BB1925" s="432"/>
      <c r="BC1925" s="433"/>
      <c r="BD1925" s="446">
        <f>IF(AZ1925=0,0,(BB1925/AZ1925)*100)</f>
        <v>0</v>
      </c>
      <c r="BE1925" s="447"/>
      <c r="BF1925" s="450">
        <f>AT1925+AZ1925</f>
        <v>0</v>
      </c>
      <c r="BG1925" s="451"/>
      <c r="BH1925" s="454">
        <f>AV1925+BB1925</f>
        <v>0</v>
      </c>
      <c r="BI1925" s="455"/>
      <c r="BJ1925" s="446">
        <f>IF(BF1925=0,0,(BH1925/BF1925)*100)</f>
        <v>0</v>
      </c>
      <c r="BK1925" s="447"/>
      <c r="BL1925" s="406">
        <f>(AD1925*2)+(AJ1925*2)+(AP1925*3)+BB1925</f>
        <v>0</v>
      </c>
      <c r="BM1925" s="407"/>
      <c r="BN1925" s="408"/>
      <c r="BO1925" s="404" t="e">
        <f>(BL1925*BR$1901)+(N1925*BR$1902)+(X1925*BR$1903)+(R1925*BR$1904)+(V1925*BR$1905)+(Z1925*BR$1906)</f>
        <v>#REF!</v>
      </c>
      <c r="BP1925" s="404" t="e">
        <f>((AZ1925-BB1925)*BR$1908)+((AT1925-AV1925)*BR$1907)+(H1925*BR$1909)+(P1925*BR$1910)</f>
        <v>#REF!</v>
      </c>
      <c r="BQ1925" s="53"/>
      <c r="BR1925" s="53"/>
      <c r="BS1925" s="779"/>
    </row>
    <row r="1926" spans="1:71" ht="21.75" customHeight="1" x14ac:dyDescent="0.25">
      <c r="A1926" s="779"/>
      <c r="B1926" s="415"/>
      <c r="C1926" s="412" t="str">
        <f>IF(ROSTER!D$32="","",ROSTER!D$32)</f>
        <v/>
      </c>
      <c r="D1926" s="413"/>
      <c r="E1926" s="419"/>
      <c r="F1926" s="421"/>
      <c r="G1926" s="423"/>
      <c r="H1926" s="426"/>
      <c r="I1926" s="427"/>
      <c r="J1926" s="430"/>
      <c r="K1926" s="431"/>
      <c r="L1926" s="434"/>
      <c r="M1926" s="435"/>
      <c r="N1926" s="438" t="s">
        <v>14</v>
      </c>
      <c r="O1926" s="439"/>
      <c r="P1926" s="430"/>
      <c r="Q1926" s="431"/>
      <c r="R1926" s="434"/>
      <c r="S1926" s="441"/>
      <c r="T1926" s="434"/>
      <c r="U1926" s="427"/>
      <c r="V1926" s="441"/>
      <c r="W1926" s="427"/>
      <c r="X1926" s="430"/>
      <c r="Y1926" s="427"/>
      <c r="Z1926" s="430"/>
      <c r="AA1926" s="427"/>
      <c r="AB1926" s="430"/>
      <c r="AC1926" s="431"/>
      <c r="AD1926" s="434"/>
      <c r="AE1926" s="435"/>
      <c r="AF1926" s="444"/>
      <c r="AG1926" s="445"/>
      <c r="AH1926" s="430"/>
      <c r="AI1926" s="431"/>
      <c r="AJ1926" s="434"/>
      <c r="AK1926" s="435"/>
      <c r="AL1926" s="448"/>
      <c r="AM1926" s="449"/>
      <c r="AN1926" s="430"/>
      <c r="AO1926" s="431"/>
      <c r="AP1926" s="434"/>
      <c r="AQ1926" s="435"/>
      <c r="AR1926" s="448"/>
      <c r="AS1926" s="449"/>
      <c r="AT1926" s="452"/>
      <c r="AU1926" s="453"/>
      <c r="AV1926" s="456"/>
      <c r="AW1926" s="457"/>
      <c r="AX1926" s="448"/>
      <c r="AY1926" s="449"/>
      <c r="AZ1926" s="430"/>
      <c r="BA1926" s="431"/>
      <c r="BB1926" s="434"/>
      <c r="BC1926" s="435"/>
      <c r="BD1926" s="448"/>
      <c r="BE1926" s="449"/>
      <c r="BF1926" s="452"/>
      <c r="BG1926" s="453"/>
      <c r="BH1926" s="456"/>
      <c r="BI1926" s="457"/>
      <c r="BJ1926" s="448"/>
      <c r="BK1926" s="449"/>
      <c r="BL1926" s="409"/>
      <c r="BM1926" s="410"/>
      <c r="BN1926" s="411"/>
      <c r="BO1926" s="405"/>
      <c r="BP1926" s="405"/>
      <c r="BQ1926" s="53"/>
      <c r="BR1926" s="53"/>
      <c r="BS1926" s="779"/>
    </row>
    <row r="1927" spans="1:71" ht="21.75" customHeight="1" x14ac:dyDescent="0.25">
      <c r="A1927" s="779"/>
      <c r="B1927" s="414" t="str">
        <f>IF(ROSTER!B$34="","",ROSTER!B$34)</f>
        <v/>
      </c>
      <c r="C1927" s="416" t="str">
        <f>IF(ROSTER!C$34="","",ROSTER!C$34)</f>
        <v/>
      </c>
      <c r="D1927" s="417"/>
      <c r="E1927" s="418"/>
      <c r="F1927" s="420">
        <f>IF(E1927="y",1,IF(E1927="S",1,0))</f>
        <v>0</v>
      </c>
      <c r="G1927" s="422">
        <f>IF(E1927="S",1,0)</f>
        <v>0</v>
      </c>
      <c r="H1927" s="424"/>
      <c r="I1927" s="425"/>
      <c r="J1927" s="428"/>
      <c r="K1927" s="429"/>
      <c r="L1927" s="432"/>
      <c r="M1927" s="433"/>
      <c r="N1927" s="436">
        <f>L1927+J1927</f>
        <v>0</v>
      </c>
      <c r="O1927" s="437"/>
      <c r="P1927" s="428"/>
      <c r="Q1927" s="429"/>
      <c r="R1927" s="432"/>
      <c r="S1927" s="440"/>
      <c r="T1927" s="432"/>
      <c r="U1927" s="425"/>
      <c r="V1927" s="440"/>
      <c r="W1927" s="425"/>
      <c r="X1927" s="428"/>
      <c r="Y1927" s="425"/>
      <c r="Z1927" s="428"/>
      <c r="AA1927" s="425"/>
      <c r="AB1927" s="428"/>
      <c r="AC1927" s="429"/>
      <c r="AD1927" s="432"/>
      <c r="AE1927" s="433"/>
      <c r="AF1927" s="442">
        <f>IF(AB1927=0,0,(AD1927/AB1927)*100)</f>
        <v>0</v>
      </c>
      <c r="AG1927" s="443"/>
      <c r="AH1927" s="428"/>
      <c r="AI1927" s="429"/>
      <c r="AJ1927" s="432"/>
      <c r="AK1927" s="433"/>
      <c r="AL1927" s="446">
        <f>IF(AH1927=0,0,(AJ1927/AH1927)*100)</f>
        <v>0</v>
      </c>
      <c r="AM1927" s="447"/>
      <c r="AN1927" s="428"/>
      <c r="AO1927" s="429"/>
      <c r="AP1927" s="432"/>
      <c r="AQ1927" s="433"/>
      <c r="AR1927" s="446">
        <f>IF(AN1927=0,0,(AP1927/AN1927)*100)</f>
        <v>0</v>
      </c>
      <c r="AS1927" s="447"/>
      <c r="AT1927" s="450">
        <f>AB1927+AH1927+AN1927</f>
        <v>0</v>
      </c>
      <c r="AU1927" s="451"/>
      <c r="AV1927" s="454">
        <f>AD1927+AJ1927+AP1927</f>
        <v>0</v>
      </c>
      <c r="AW1927" s="455"/>
      <c r="AX1927" s="446">
        <f>IF(AT1927=0,0,(AV1927/AT1927)*100)</f>
        <v>0</v>
      </c>
      <c r="AY1927" s="447"/>
      <c r="AZ1927" s="428"/>
      <c r="BA1927" s="429"/>
      <c r="BB1927" s="432"/>
      <c r="BC1927" s="433"/>
      <c r="BD1927" s="446">
        <f>IF(AZ1927=0,0,(BB1927/AZ1927)*100)</f>
        <v>0</v>
      </c>
      <c r="BE1927" s="447"/>
      <c r="BF1927" s="450">
        <f>AT1927+AZ1927</f>
        <v>0</v>
      </c>
      <c r="BG1927" s="451"/>
      <c r="BH1927" s="454">
        <f>AV1927+BB1927</f>
        <v>0</v>
      </c>
      <c r="BI1927" s="455"/>
      <c r="BJ1927" s="446">
        <f>IF(BF1927=0,0,(BH1927/BF1927)*100)</f>
        <v>0</v>
      </c>
      <c r="BK1927" s="447"/>
      <c r="BL1927" s="406">
        <f>(AD1927*2)+(AJ1927*2)+(AP1927*3)+BB1927</f>
        <v>0</v>
      </c>
      <c r="BM1927" s="407"/>
      <c r="BN1927" s="408"/>
      <c r="BO1927" s="404" t="e">
        <f>(BL1927*BR$1901)+(N1927*BR$1902)+(X1927*BR$1903)+(R1927*BR$1904)+(V1927*BR$1905)+(Z1927*BR$1906)</f>
        <v>#REF!</v>
      </c>
      <c r="BP1927" s="404" t="e">
        <f>((AZ1927-BB1927)*BR$1908)+((AT1927-AV1927)*BR$1907)+(H1927*BR$1909)+(P1927*BR$1910)</f>
        <v>#REF!</v>
      </c>
      <c r="BQ1927" s="53"/>
      <c r="BR1927" s="53"/>
      <c r="BS1927" s="779"/>
    </row>
    <row r="1928" spans="1:71" ht="21.75" customHeight="1" x14ac:dyDescent="0.25">
      <c r="A1928" s="779"/>
      <c r="B1928" s="415"/>
      <c r="C1928" s="412" t="str">
        <f>IF(ROSTER!D$34="","",ROSTER!D$34)</f>
        <v/>
      </c>
      <c r="D1928" s="413"/>
      <c r="E1928" s="419"/>
      <c r="F1928" s="421"/>
      <c r="G1928" s="423"/>
      <c r="H1928" s="426"/>
      <c r="I1928" s="427"/>
      <c r="J1928" s="430"/>
      <c r="K1928" s="431"/>
      <c r="L1928" s="434"/>
      <c r="M1928" s="435"/>
      <c r="N1928" s="438" t="s">
        <v>14</v>
      </c>
      <c r="O1928" s="439"/>
      <c r="P1928" s="430"/>
      <c r="Q1928" s="431"/>
      <c r="R1928" s="434"/>
      <c r="S1928" s="441"/>
      <c r="T1928" s="434"/>
      <c r="U1928" s="427"/>
      <c r="V1928" s="441"/>
      <c r="W1928" s="427"/>
      <c r="X1928" s="430"/>
      <c r="Y1928" s="427"/>
      <c r="Z1928" s="430"/>
      <c r="AA1928" s="427"/>
      <c r="AB1928" s="430"/>
      <c r="AC1928" s="431"/>
      <c r="AD1928" s="434"/>
      <c r="AE1928" s="435"/>
      <c r="AF1928" s="444"/>
      <c r="AG1928" s="445"/>
      <c r="AH1928" s="430"/>
      <c r="AI1928" s="431"/>
      <c r="AJ1928" s="434"/>
      <c r="AK1928" s="435"/>
      <c r="AL1928" s="448"/>
      <c r="AM1928" s="449"/>
      <c r="AN1928" s="430"/>
      <c r="AO1928" s="431"/>
      <c r="AP1928" s="434"/>
      <c r="AQ1928" s="435"/>
      <c r="AR1928" s="448"/>
      <c r="AS1928" s="449"/>
      <c r="AT1928" s="452"/>
      <c r="AU1928" s="453"/>
      <c r="AV1928" s="456"/>
      <c r="AW1928" s="457"/>
      <c r="AX1928" s="448"/>
      <c r="AY1928" s="449"/>
      <c r="AZ1928" s="430"/>
      <c r="BA1928" s="431"/>
      <c r="BB1928" s="434"/>
      <c r="BC1928" s="435"/>
      <c r="BD1928" s="448"/>
      <c r="BE1928" s="449"/>
      <c r="BF1928" s="452"/>
      <c r="BG1928" s="453"/>
      <c r="BH1928" s="456"/>
      <c r="BI1928" s="457"/>
      <c r="BJ1928" s="448"/>
      <c r="BK1928" s="449"/>
      <c r="BL1928" s="409"/>
      <c r="BM1928" s="410"/>
      <c r="BN1928" s="411"/>
      <c r="BO1928" s="405"/>
      <c r="BP1928" s="405"/>
      <c r="BQ1928" s="53"/>
      <c r="BR1928" s="53"/>
      <c r="BS1928" s="779"/>
    </row>
    <row r="1929" spans="1:71" ht="21.75" customHeight="1" x14ac:dyDescent="0.25">
      <c r="A1929" s="779"/>
      <c r="B1929" s="414" t="str">
        <f>IF(ROSTER!B$36="","",ROSTER!B$36)</f>
        <v/>
      </c>
      <c r="C1929" s="416" t="str">
        <f>IF(ROSTER!C$36="","",ROSTER!C$36)</f>
        <v/>
      </c>
      <c r="D1929" s="417"/>
      <c r="E1929" s="418"/>
      <c r="F1929" s="420">
        <f>IF(E1929="y",1,IF(E1929="S",1,0))</f>
        <v>0</v>
      </c>
      <c r="G1929" s="422">
        <f>IF(E1929="S",1,0)</f>
        <v>0</v>
      </c>
      <c r="H1929" s="424"/>
      <c r="I1929" s="425"/>
      <c r="J1929" s="428"/>
      <c r="K1929" s="429"/>
      <c r="L1929" s="432"/>
      <c r="M1929" s="433"/>
      <c r="N1929" s="436">
        <f>L1929+J1929</f>
        <v>0</v>
      </c>
      <c r="O1929" s="437"/>
      <c r="P1929" s="428"/>
      <c r="Q1929" s="429"/>
      <c r="R1929" s="432"/>
      <c r="S1929" s="440"/>
      <c r="T1929" s="432"/>
      <c r="U1929" s="425"/>
      <c r="V1929" s="440"/>
      <c r="W1929" s="425"/>
      <c r="X1929" s="428"/>
      <c r="Y1929" s="425"/>
      <c r="Z1929" s="428"/>
      <c r="AA1929" s="425"/>
      <c r="AB1929" s="428"/>
      <c r="AC1929" s="429"/>
      <c r="AD1929" s="432"/>
      <c r="AE1929" s="433"/>
      <c r="AF1929" s="442">
        <f>IF(AB1929=0,0,(AD1929/AB1929)*100)</f>
        <v>0</v>
      </c>
      <c r="AG1929" s="443"/>
      <c r="AH1929" s="428"/>
      <c r="AI1929" s="429"/>
      <c r="AJ1929" s="432"/>
      <c r="AK1929" s="433"/>
      <c r="AL1929" s="446">
        <f>IF(AH1929=0,0,(AJ1929/AH1929)*100)</f>
        <v>0</v>
      </c>
      <c r="AM1929" s="447"/>
      <c r="AN1929" s="428"/>
      <c r="AO1929" s="429"/>
      <c r="AP1929" s="432"/>
      <c r="AQ1929" s="433"/>
      <c r="AR1929" s="446">
        <f>IF(AN1929=0,0,(AP1929/AN1929)*100)</f>
        <v>0</v>
      </c>
      <c r="AS1929" s="447"/>
      <c r="AT1929" s="450">
        <f>AB1929+AH1929+AN1929</f>
        <v>0</v>
      </c>
      <c r="AU1929" s="451"/>
      <c r="AV1929" s="454">
        <f>AD1929+AJ1929+AP1929</f>
        <v>0</v>
      </c>
      <c r="AW1929" s="455"/>
      <c r="AX1929" s="446">
        <f>IF(AT1929=0,0,(AV1929/AT1929)*100)</f>
        <v>0</v>
      </c>
      <c r="AY1929" s="447"/>
      <c r="AZ1929" s="428"/>
      <c r="BA1929" s="429"/>
      <c r="BB1929" s="432"/>
      <c r="BC1929" s="433"/>
      <c r="BD1929" s="446">
        <f>IF(AZ1929=0,0,(BB1929/AZ1929)*100)</f>
        <v>0</v>
      </c>
      <c r="BE1929" s="447"/>
      <c r="BF1929" s="450">
        <f>AT1929+AZ1929</f>
        <v>0</v>
      </c>
      <c r="BG1929" s="451"/>
      <c r="BH1929" s="454">
        <f>AV1929+BB1929</f>
        <v>0</v>
      </c>
      <c r="BI1929" s="455"/>
      <c r="BJ1929" s="446">
        <f>IF(BF1929=0,0,(BH1929/BF1929)*100)</f>
        <v>0</v>
      </c>
      <c r="BK1929" s="447"/>
      <c r="BL1929" s="406">
        <f>(AD1929*2)+(AJ1929*2)+(AP1929*3)+BB1929</f>
        <v>0</v>
      </c>
      <c r="BM1929" s="407"/>
      <c r="BN1929" s="408"/>
      <c r="BO1929" s="404" t="e">
        <f>(BL1929*BR$1901)+(N1929*BR$1902)+(X1929*BR$1903)+(R1929*BR$1904)+(V1929*BR$1905)+(Z1929*BR$1906)</f>
        <v>#REF!</v>
      </c>
      <c r="BP1929" s="404" t="e">
        <f>((AZ1929-BB1929)*BR$1908)+((AT1929-AV1929)*BR$1907)+(H1929*BR$1909)+(P1929*BR$1910)</f>
        <v>#REF!</v>
      </c>
      <c r="BQ1929" s="53"/>
      <c r="BR1929" s="53"/>
      <c r="BS1929" s="779"/>
    </row>
    <row r="1930" spans="1:71" ht="21.75" customHeight="1" x14ac:dyDescent="0.25">
      <c r="A1930" s="779"/>
      <c r="B1930" s="415"/>
      <c r="C1930" s="412" t="str">
        <f>IF(ROSTER!D$36="","",ROSTER!D$36)</f>
        <v/>
      </c>
      <c r="D1930" s="413"/>
      <c r="E1930" s="419"/>
      <c r="F1930" s="421"/>
      <c r="G1930" s="423"/>
      <c r="H1930" s="426"/>
      <c r="I1930" s="427"/>
      <c r="J1930" s="430"/>
      <c r="K1930" s="431"/>
      <c r="L1930" s="434"/>
      <c r="M1930" s="435"/>
      <c r="N1930" s="438" t="s">
        <v>14</v>
      </c>
      <c r="O1930" s="439"/>
      <c r="P1930" s="430"/>
      <c r="Q1930" s="431"/>
      <c r="R1930" s="434"/>
      <c r="S1930" s="441"/>
      <c r="T1930" s="434"/>
      <c r="U1930" s="427"/>
      <c r="V1930" s="441"/>
      <c r="W1930" s="427"/>
      <c r="X1930" s="430"/>
      <c r="Y1930" s="427"/>
      <c r="Z1930" s="430"/>
      <c r="AA1930" s="427"/>
      <c r="AB1930" s="430"/>
      <c r="AC1930" s="431"/>
      <c r="AD1930" s="434"/>
      <c r="AE1930" s="435"/>
      <c r="AF1930" s="444"/>
      <c r="AG1930" s="445"/>
      <c r="AH1930" s="430"/>
      <c r="AI1930" s="431"/>
      <c r="AJ1930" s="434"/>
      <c r="AK1930" s="435"/>
      <c r="AL1930" s="448"/>
      <c r="AM1930" s="449"/>
      <c r="AN1930" s="430"/>
      <c r="AO1930" s="431"/>
      <c r="AP1930" s="434"/>
      <c r="AQ1930" s="435"/>
      <c r="AR1930" s="448"/>
      <c r="AS1930" s="449"/>
      <c r="AT1930" s="452"/>
      <c r="AU1930" s="453"/>
      <c r="AV1930" s="456"/>
      <c r="AW1930" s="457"/>
      <c r="AX1930" s="448"/>
      <c r="AY1930" s="449"/>
      <c r="AZ1930" s="430"/>
      <c r="BA1930" s="431"/>
      <c r="BB1930" s="434"/>
      <c r="BC1930" s="435"/>
      <c r="BD1930" s="448"/>
      <c r="BE1930" s="449"/>
      <c r="BF1930" s="452"/>
      <c r="BG1930" s="453"/>
      <c r="BH1930" s="456"/>
      <c r="BI1930" s="457"/>
      <c r="BJ1930" s="448"/>
      <c r="BK1930" s="449"/>
      <c r="BL1930" s="409"/>
      <c r="BM1930" s="410"/>
      <c r="BN1930" s="411"/>
      <c r="BO1930" s="405"/>
      <c r="BP1930" s="405"/>
      <c r="BQ1930" s="53"/>
      <c r="BR1930" s="53"/>
      <c r="BS1930" s="779"/>
    </row>
    <row r="1931" spans="1:71" ht="21.75" customHeight="1" x14ac:dyDescent="0.25">
      <c r="A1931" s="779"/>
      <c r="B1931" s="414" t="str">
        <f>IF(ROSTER!B$38="","",ROSTER!B$38)</f>
        <v/>
      </c>
      <c r="C1931" s="416" t="str">
        <f>IF(ROSTER!C$38="","",ROSTER!C$38)</f>
        <v/>
      </c>
      <c r="D1931" s="417"/>
      <c r="E1931" s="418"/>
      <c r="F1931" s="420">
        <f>IF(E1931="y",1,IF(E1931="S",1,0))</f>
        <v>0</v>
      </c>
      <c r="G1931" s="422">
        <f>IF(E1931="S",1,0)</f>
        <v>0</v>
      </c>
      <c r="H1931" s="424"/>
      <c r="I1931" s="425"/>
      <c r="J1931" s="428"/>
      <c r="K1931" s="429"/>
      <c r="L1931" s="432"/>
      <c r="M1931" s="433"/>
      <c r="N1931" s="436">
        <f>L1931+J1931</f>
        <v>0</v>
      </c>
      <c r="O1931" s="437"/>
      <c r="P1931" s="428"/>
      <c r="Q1931" s="429"/>
      <c r="R1931" s="432"/>
      <c r="S1931" s="440"/>
      <c r="T1931" s="432"/>
      <c r="U1931" s="425"/>
      <c r="V1931" s="440"/>
      <c r="W1931" s="425"/>
      <c r="X1931" s="428"/>
      <c r="Y1931" s="425"/>
      <c r="Z1931" s="428"/>
      <c r="AA1931" s="425"/>
      <c r="AB1931" s="428"/>
      <c r="AC1931" s="429"/>
      <c r="AD1931" s="432"/>
      <c r="AE1931" s="433"/>
      <c r="AF1931" s="442">
        <f>IF(AB1931=0,0,(AD1931/AB1931)*100)</f>
        <v>0</v>
      </c>
      <c r="AG1931" s="443"/>
      <c r="AH1931" s="428"/>
      <c r="AI1931" s="429"/>
      <c r="AJ1931" s="432"/>
      <c r="AK1931" s="433"/>
      <c r="AL1931" s="446">
        <f>IF(AH1931=0,0,(AJ1931/AH1931)*100)</f>
        <v>0</v>
      </c>
      <c r="AM1931" s="447"/>
      <c r="AN1931" s="428"/>
      <c r="AO1931" s="429"/>
      <c r="AP1931" s="432"/>
      <c r="AQ1931" s="433"/>
      <c r="AR1931" s="446">
        <f>IF(AN1931=0,0,(AP1931/AN1931)*100)</f>
        <v>0</v>
      </c>
      <c r="AS1931" s="447"/>
      <c r="AT1931" s="450">
        <f>AB1931+AH1931+AN1931</f>
        <v>0</v>
      </c>
      <c r="AU1931" s="451"/>
      <c r="AV1931" s="454">
        <f>AD1931+AJ1931+AP1931</f>
        <v>0</v>
      </c>
      <c r="AW1931" s="455"/>
      <c r="AX1931" s="446">
        <f>IF(AT1931=0,0,(AV1931/AT1931)*100)</f>
        <v>0</v>
      </c>
      <c r="AY1931" s="447"/>
      <c r="AZ1931" s="428"/>
      <c r="BA1931" s="429"/>
      <c r="BB1931" s="432"/>
      <c r="BC1931" s="433"/>
      <c r="BD1931" s="446">
        <f>IF(AZ1931=0,0,(BB1931/AZ1931)*100)</f>
        <v>0</v>
      </c>
      <c r="BE1931" s="447"/>
      <c r="BF1931" s="450">
        <f>AT1931+AZ1931</f>
        <v>0</v>
      </c>
      <c r="BG1931" s="451"/>
      <c r="BH1931" s="454">
        <f>AV1931+BB1931</f>
        <v>0</v>
      </c>
      <c r="BI1931" s="455"/>
      <c r="BJ1931" s="446">
        <f>IF(BF1931=0,0,(BH1931/BF1931)*100)</f>
        <v>0</v>
      </c>
      <c r="BK1931" s="447"/>
      <c r="BL1931" s="406">
        <f>(AD1931*2)+(AJ1931*2)+(AP1931*3)+BB1931</f>
        <v>0</v>
      </c>
      <c r="BM1931" s="407"/>
      <c r="BN1931" s="408"/>
      <c r="BO1931" s="404" t="e">
        <f>(BL1931*BR$1901)+(N1931*BR$1902)+(X1931*BR$1903)+(R1931*BR$1904)+(V1931*BR$1905)+(Z1931*BR$1906)</f>
        <v>#REF!</v>
      </c>
      <c r="BP1931" s="404" t="e">
        <f>((AZ1931-BB1931)*BR$1908)+((AT1931-AV1931)*BR$1907)+(H1931*BR$1909)+(P1931*BR$1910)</f>
        <v>#REF!</v>
      </c>
      <c r="BQ1931" s="53"/>
      <c r="BR1931" s="53"/>
      <c r="BS1931" s="779"/>
    </row>
    <row r="1932" spans="1:71" ht="21.75" customHeight="1" x14ac:dyDescent="0.25">
      <c r="A1932" s="779"/>
      <c r="B1932" s="415"/>
      <c r="C1932" s="412" t="str">
        <f>IF(ROSTER!D$38="","",ROSTER!D$38)</f>
        <v/>
      </c>
      <c r="D1932" s="413"/>
      <c r="E1932" s="419"/>
      <c r="F1932" s="421"/>
      <c r="G1932" s="423"/>
      <c r="H1932" s="426"/>
      <c r="I1932" s="427"/>
      <c r="J1932" s="430"/>
      <c r="K1932" s="431"/>
      <c r="L1932" s="434"/>
      <c r="M1932" s="435"/>
      <c r="N1932" s="438" t="s">
        <v>14</v>
      </c>
      <c r="O1932" s="439"/>
      <c r="P1932" s="430"/>
      <c r="Q1932" s="431"/>
      <c r="R1932" s="434"/>
      <c r="S1932" s="441"/>
      <c r="T1932" s="434"/>
      <c r="U1932" s="427"/>
      <c r="V1932" s="441"/>
      <c r="W1932" s="427"/>
      <c r="X1932" s="430"/>
      <c r="Y1932" s="427"/>
      <c r="Z1932" s="430"/>
      <c r="AA1932" s="427"/>
      <c r="AB1932" s="430"/>
      <c r="AC1932" s="431"/>
      <c r="AD1932" s="434"/>
      <c r="AE1932" s="435"/>
      <c r="AF1932" s="444"/>
      <c r="AG1932" s="445"/>
      <c r="AH1932" s="430"/>
      <c r="AI1932" s="431"/>
      <c r="AJ1932" s="434"/>
      <c r="AK1932" s="435"/>
      <c r="AL1932" s="448"/>
      <c r="AM1932" s="449"/>
      <c r="AN1932" s="430"/>
      <c r="AO1932" s="431"/>
      <c r="AP1932" s="434"/>
      <c r="AQ1932" s="435"/>
      <c r="AR1932" s="448"/>
      <c r="AS1932" s="449"/>
      <c r="AT1932" s="452"/>
      <c r="AU1932" s="453"/>
      <c r="AV1932" s="456"/>
      <c r="AW1932" s="457"/>
      <c r="AX1932" s="448"/>
      <c r="AY1932" s="449"/>
      <c r="AZ1932" s="430"/>
      <c r="BA1932" s="431"/>
      <c r="BB1932" s="434"/>
      <c r="BC1932" s="435"/>
      <c r="BD1932" s="448"/>
      <c r="BE1932" s="449"/>
      <c r="BF1932" s="452"/>
      <c r="BG1932" s="453"/>
      <c r="BH1932" s="456"/>
      <c r="BI1932" s="457"/>
      <c r="BJ1932" s="448"/>
      <c r="BK1932" s="449"/>
      <c r="BL1932" s="409"/>
      <c r="BM1932" s="410"/>
      <c r="BN1932" s="411"/>
      <c r="BO1932" s="405"/>
      <c r="BP1932" s="405"/>
      <c r="BQ1932" s="53"/>
      <c r="BR1932" s="53"/>
      <c r="BS1932" s="779"/>
    </row>
    <row r="1933" spans="1:71" ht="21.75" customHeight="1" x14ac:dyDescent="0.25">
      <c r="A1933" s="779"/>
      <c r="B1933" s="414" t="str">
        <f>IF(ROSTER!B$40="","",ROSTER!B$40)</f>
        <v/>
      </c>
      <c r="C1933" s="416" t="str">
        <f>IF(ROSTER!C$40="","",ROSTER!C$40)</f>
        <v/>
      </c>
      <c r="D1933" s="417"/>
      <c r="E1933" s="418"/>
      <c r="F1933" s="420">
        <f>IF(E1933="y",1,IF(E1933="S",1,0))</f>
        <v>0</v>
      </c>
      <c r="G1933" s="422">
        <f>IF(E1933="S",1,0)</f>
        <v>0</v>
      </c>
      <c r="H1933" s="424"/>
      <c r="I1933" s="425"/>
      <c r="J1933" s="428"/>
      <c r="K1933" s="429"/>
      <c r="L1933" s="432"/>
      <c r="M1933" s="433"/>
      <c r="N1933" s="436">
        <f>L1933+J1933</f>
        <v>0</v>
      </c>
      <c r="O1933" s="437"/>
      <c r="P1933" s="428"/>
      <c r="Q1933" s="429"/>
      <c r="R1933" s="432"/>
      <c r="S1933" s="440"/>
      <c r="T1933" s="432"/>
      <c r="U1933" s="425"/>
      <c r="V1933" s="440"/>
      <c r="W1933" s="425"/>
      <c r="X1933" s="428"/>
      <c r="Y1933" s="425"/>
      <c r="Z1933" s="428"/>
      <c r="AA1933" s="425"/>
      <c r="AB1933" s="428"/>
      <c r="AC1933" s="429"/>
      <c r="AD1933" s="432"/>
      <c r="AE1933" s="433"/>
      <c r="AF1933" s="442">
        <f>IF(AB1933=0,0,(AD1933/AB1933)*100)</f>
        <v>0</v>
      </c>
      <c r="AG1933" s="443"/>
      <c r="AH1933" s="428"/>
      <c r="AI1933" s="429"/>
      <c r="AJ1933" s="432"/>
      <c r="AK1933" s="433"/>
      <c r="AL1933" s="446">
        <f>IF(AH1933=0,0,(AJ1933/AH1933)*100)</f>
        <v>0</v>
      </c>
      <c r="AM1933" s="447"/>
      <c r="AN1933" s="428"/>
      <c r="AO1933" s="429"/>
      <c r="AP1933" s="432"/>
      <c r="AQ1933" s="433"/>
      <c r="AR1933" s="446">
        <f>IF(AN1933=0,0,(AP1933/AN1933)*100)</f>
        <v>0</v>
      </c>
      <c r="AS1933" s="447"/>
      <c r="AT1933" s="450">
        <f>AB1933+AH1933+AN1933</f>
        <v>0</v>
      </c>
      <c r="AU1933" s="451"/>
      <c r="AV1933" s="454">
        <f>AD1933+AJ1933+AP1933</f>
        <v>0</v>
      </c>
      <c r="AW1933" s="455"/>
      <c r="AX1933" s="446">
        <f>IF(AT1933=0,0,(AV1933/AT1933)*100)</f>
        <v>0</v>
      </c>
      <c r="AY1933" s="447"/>
      <c r="AZ1933" s="428"/>
      <c r="BA1933" s="429"/>
      <c r="BB1933" s="432"/>
      <c r="BC1933" s="433"/>
      <c r="BD1933" s="446">
        <f>IF(AZ1933=0,0,(BB1933/AZ1933)*100)</f>
        <v>0</v>
      </c>
      <c r="BE1933" s="447"/>
      <c r="BF1933" s="450">
        <f>AT1933+AZ1933</f>
        <v>0</v>
      </c>
      <c r="BG1933" s="451"/>
      <c r="BH1933" s="454">
        <f>AV1933+BB1933</f>
        <v>0</v>
      </c>
      <c r="BI1933" s="455"/>
      <c r="BJ1933" s="446">
        <f>IF(BF1933=0,0,(BH1933/BF1933)*100)</f>
        <v>0</v>
      </c>
      <c r="BK1933" s="447"/>
      <c r="BL1933" s="406">
        <f>(AD1933*2)+(AJ1933*2)+(AP1933*3)+BB1933</f>
        <v>0</v>
      </c>
      <c r="BM1933" s="407"/>
      <c r="BN1933" s="408"/>
      <c r="BO1933" s="404" t="e">
        <f>(BL1933*BR$1901)+(N1933*BR$1902)+(X1933*BR$1903)+(R1933*BR$1904)+(V1933*BR$1905)+(Z1933*BR$1906)</f>
        <v>#REF!</v>
      </c>
      <c r="BP1933" s="404" t="e">
        <f>((AZ1933-BB1933)*BR$1908)+((AT1933-AV1933)*BR$1907)+(H1933*BR$1909)+(P1933*BR$1910)</f>
        <v>#REF!</v>
      </c>
      <c r="BQ1933" s="53"/>
      <c r="BR1933" s="53"/>
      <c r="BS1933" s="779"/>
    </row>
    <row r="1934" spans="1:71" ht="21.75" customHeight="1" x14ac:dyDescent="0.25">
      <c r="A1934" s="779"/>
      <c r="B1934" s="415"/>
      <c r="C1934" s="412" t="str">
        <f>IF(ROSTER!D$40="","",ROSTER!D$40)</f>
        <v/>
      </c>
      <c r="D1934" s="413"/>
      <c r="E1934" s="419"/>
      <c r="F1934" s="421"/>
      <c r="G1934" s="423"/>
      <c r="H1934" s="426"/>
      <c r="I1934" s="427"/>
      <c r="J1934" s="430"/>
      <c r="K1934" s="431"/>
      <c r="L1934" s="434"/>
      <c r="M1934" s="435"/>
      <c r="N1934" s="438" t="s">
        <v>14</v>
      </c>
      <c r="O1934" s="439"/>
      <c r="P1934" s="430"/>
      <c r="Q1934" s="431"/>
      <c r="R1934" s="434"/>
      <c r="S1934" s="441"/>
      <c r="T1934" s="434"/>
      <c r="U1934" s="427"/>
      <c r="V1934" s="441"/>
      <c r="W1934" s="427"/>
      <c r="X1934" s="430"/>
      <c r="Y1934" s="427"/>
      <c r="Z1934" s="430"/>
      <c r="AA1934" s="427"/>
      <c r="AB1934" s="430"/>
      <c r="AC1934" s="431"/>
      <c r="AD1934" s="434"/>
      <c r="AE1934" s="435"/>
      <c r="AF1934" s="444"/>
      <c r="AG1934" s="445"/>
      <c r="AH1934" s="430"/>
      <c r="AI1934" s="431"/>
      <c r="AJ1934" s="434"/>
      <c r="AK1934" s="435"/>
      <c r="AL1934" s="448"/>
      <c r="AM1934" s="449"/>
      <c r="AN1934" s="430"/>
      <c r="AO1934" s="431"/>
      <c r="AP1934" s="434"/>
      <c r="AQ1934" s="435"/>
      <c r="AR1934" s="448"/>
      <c r="AS1934" s="449"/>
      <c r="AT1934" s="452"/>
      <c r="AU1934" s="453"/>
      <c r="AV1934" s="456"/>
      <c r="AW1934" s="457"/>
      <c r="AX1934" s="448"/>
      <c r="AY1934" s="449"/>
      <c r="AZ1934" s="430"/>
      <c r="BA1934" s="431"/>
      <c r="BB1934" s="434"/>
      <c r="BC1934" s="435"/>
      <c r="BD1934" s="448"/>
      <c r="BE1934" s="449"/>
      <c r="BF1934" s="452"/>
      <c r="BG1934" s="453"/>
      <c r="BH1934" s="456"/>
      <c r="BI1934" s="457"/>
      <c r="BJ1934" s="448"/>
      <c r="BK1934" s="449"/>
      <c r="BL1934" s="409"/>
      <c r="BM1934" s="410"/>
      <c r="BN1934" s="411"/>
      <c r="BO1934" s="405"/>
      <c r="BP1934" s="405"/>
      <c r="BQ1934" s="53"/>
      <c r="BR1934" s="53"/>
      <c r="BS1934" s="779"/>
    </row>
    <row r="1935" spans="1:71" ht="21.75" customHeight="1" x14ac:dyDescent="0.25">
      <c r="A1935" s="779"/>
      <c r="B1935" s="414" t="str">
        <f>IF(ROSTER!B$42="","",ROSTER!B$42)</f>
        <v/>
      </c>
      <c r="C1935" s="416" t="str">
        <f>IF(ROSTER!C$42="","",ROSTER!C$42)</f>
        <v/>
      </c>
      <c r="D1935" s="417"/>
      <c r="E1935" s="418"/>
      <c r="F1935" s="420">
        <f>IF(E1935="y",1,IF(E1935="S",1,0))</f>
        <v>0</v>
      </c>
      <c r="G1935" s="422">
        <f>IF(E1935="S",1,0)</f>
        <v>0</v>
      </c>
      <c r="H1935" s="424"/>
      <c r="I1935" s="425"/>
      <c r="J1935" s="428"/>
      <c r="K1935" s="429"/>
      <c r="L1935" s="432"/>
      <c r="M1935" s="433"/>
      <c r="N1935" s="436">
        <f>L1935+J1935</f>
        <v>0</v>
      </c>
      <c r="O1935" s="437"/>
      <c r="P1935" s="428"/>
      <c r="Q1935" s="429"/>
      <c r="R1935" s="432"/>
      <c r="S1935" s="440"/>
      <c r="T1935" s="432"/>
      <c r="U1935" s="425"/>
      <c r="V1935" s="440"/>
      <c r="W1935" s="425"/>
      <c r="X1935" s="428"/>
      <c r="Y1935" s="425"/>
      <c r="Z1935" s="428"/>
      <c r="AA1935" s="425"/>
      <c r="AB1935" s="428"/>
      <c r="AC1935" s="429"/>
      <c r="AD1935" s="432"/>
      <c r="AE1935" s="433"/>
      <c r="AF1935" s="442">
        <f>IF(AB1935=0,0,(AD1935/AB1935)*100)</f>
        <v>0</v>
      </c>
      <c r="AG1935" s="443"/>
      <c r="AH1935" s="428"/>
      <c r="AI1935" s="429"/>
      <c r="AJ1935" s="432"/>
      <c r="AK1935" s="433"/>
      <c r="AL1935" s="446">
        <f>IF(AH1935=0,0,(AJ1935/AH1935)*100)</f>
        <v>0</v>
      </c>
      <c r="AM1935" s="447"/>
      <c r="AN1935" s="428"/>
      <c r="AO1935" s="429"/>
      <c r="AP1935" s="432"/>
      <c r="AQ1935" s="433"/>
      <c r="AR1935" s="446">
        <f>IF(AN1935=0,0,(AP1935/AN1935)*100)</f>
        <v>0</v>
      </c>
      <c r="AS1935" s="447"/>
      <c r="AT1935" s="450">
        <f>AB1935+AH1935+AN1935</f>
        <v>0</v>
      </c>
      <c r="AU1935" s="451"/>
      <c r="AV1935" s="454">
        <f>AD1935+AJ1935+AP1935</f>
        <v>0</v>
      </c>
      <c r="AW1935" s="455"/>
      <c r="AX1935" s="446">
        <f>IF(AT1935=0,0,(AV1935/AT1935)*100)</f>
        <v>0</v>
      </c>
      <c r="AY1935" s="447"/>
      <c r="AZ1935" s="428"/>
      <c r="BA1935" s="429"/>
      <c r="BB1935" s="432"/>
      <c r="BC1935" s="433"/>
      <c r="BD1935" s="446">
        <f>IF(AZ1935=0,0,(BB1935/AZ1935)*100)</f>
        <v>0</v>
      </c>
      <c r="BE1935" s="447"/>
      <c r="BF1935" s="450">
        <f>AT1935+AZ1935</f>
        <v>0</v>
      </c>
      <c r="BG1935" s="451"/>
      <c r="BH1935" s="454">
        <f>AV1935+BB1935</f>
        <v>0</v>
      </c>
      <c r="BI1935" s="455"/>
      <c r="BJ1935" s="446">
        <f>IF(BF1935=0,0,(BH1935/BF1935)*100)</f>
        <v>0</v>
      </c>
      <c r="BK1935" s="447"/>
      <c r="BL1935" s="406">
        <f>(AD1935*2)+(AJ1935*2)+(AP1935*3)+BB1935</f>
        <v>0</v>
      </c>
      <c r="BM1935" s="407"/>
      <c r="BN1935" s="408"/>
      <c r="BO1935" s="404" t="e">
        <f>(BL1935*BR$1901)+(N1935*BR$1902)+(X1935*BR$1903)+(R1935*BR$1904)+(V1935*BR$1905)+(Z1935*BR$1906)</f>
        <v>#REF!</v>
      </c>
      <c r="BP1935" s="404" t="e">
        <f>((AZ1935-BB1935)*BR$1908)+((AT1935-AV1935)*BR$1907)+(H1935*BR$1909)+(P1935*BR$1910)</f>
        <v>#REF!</v>
      </c>
      <c r="BQ1935" s="53"/>
      <c r="BR1935" s="53"/>
      <c r="BS1935" s="779"/>
    </row>
    <row r="1936" spans="1:71" ht="21.75" customHeight="1" thickBot="1" x14ac:dyDescent="0.3">
      <c r="A1936" s="779"/>
      <c r="B1936" s="415"/>
      <c r="C1936" s="412" t="str">
        <f>IF(ROSTER!D$42="","",ROSTER!D$42)</f>
        <v/>
      </c>
      <c r="D1936" s="413"/>
      <c r="E1936" s="419"/>
      <c r="F1936" s="421"/>
      <c r="G1936" s="423"/>
      <c r="H1936" s="426"/>
      <c r="I1936" s="427"/>
      <c r="J1936" s="430"/>
      <c r="K1936" s="431"/>
      <c r="L1936" s="434"/>
      <c r="M1936" s="435"/>
      <c r="N1936" s="438" t="s">
        <v>14</v>
      </c>
      <c r="O1936" s="439"/>
      <c r="P1936" s="430"/>
      <c r="Q1936" s="431"/>
      <c r="R1936" s="434"/>
      <c r="S1936" s="441"/>
      <c r="T1936" s="434"/>
      <c r="U1936" s="427"/>
      <c r="V1936" s="441"/>
      <c r="W1936" s="427"/>
      <c r="X1936" s="430"/>
      <c r="Y1936" s="427"/>
      <c r="Z1936" s="430"/>
      <c r="AA1936" s="427"/>
      <c r="AB1936" s="430"/>
      <c r="AC1936" s="431"/>
      <c r="AD1936" s="434"/>
      <c r="AE1936" s="435"/>
      <c r="AF1936" s="444"/>
      <c r="AG1936" s="445"/>
      <c r="AH1936" s="430"/>
      <c r="AI1936" s="431"/>
      <c r="AJ1936" s="434"/>
      <c r="AK1936" s="435"/>
      <c r="AL1936" s="448"/>
      <c r="AM1936" s="449"/>
      <c r="AN1936" s="430"/>
      <c r="AO1936" s="431"/>
      <c r="AP1936" s="434"/>
      <c r="AQ1936" s="435"/>
      <c r="AR1936" s="448"/>
      <c r="AS1936" s="449"/>
      <c r="AT1936" s="452"/>
      <c r="AU1936" s="453"/>
      <c r="AV1936" s="456"/>
      <c r="AW1936" s="457"/>
      <c r="AX1936" s="448"/>
      <c r="AY1936" s="449"/>
      <c r="AZ1936" s="430"/>
      <c r="BA1936" s="431"/>
      <c r="BB1936" s="434"/>
      <c r="BC1936" s="435"/>
      <c r="BD1936" s="448"/>
      <c r="BE1936" s="449"/>
      <c r="BF1936" s="452"/>
      <c r="BG1936" s="453"/>
      <c r="BH1936" s="456"/>
      <c r="BI1936" s="457"/>
      <c r="BJ1936" s="448"/>
      <c r="BK1936" s="449"/>
      <c r="BL1936" s="409"/>
      <c r="BM1936" s="410"/>
      <c r="BN1936" s="411"/>
      <c r="BO1936" s="405"/>
      <c r="BP1936" s="405"/>
      <c r="BQ1936" s="53"/>
      <c r="BR1936" s="53"/>
      <c r="BS1936" s="779"/>
    </row>
    <row r="1937" spans="1:71" ht="21.75" hidden="1" customHeight="1" x14ac:dyDescent="0.3">
      <c r="A1937" s="779"/>
      <c r="B1937" s="414" t="str">
        <f>IF(ROSTER!B$44="","",ROSTER!B$44)</f>
        <v/>
      </c>
      <c r="C1937" s="416" t="str">
        <f>IF(ROSTER!C$44="","",ROSTER!C$44)</f>
        <v/>
      </c>
      <c r="D1937" s="417"/>
      <c r="E1937" s="418"/>
      <c r="F1937" s="420">
        <f>IF(E1937="y",1,IF(E1937="S",1,0))</f>
        <v>0</v>
      </c>
      <c r="G1937" s="422">
        <f>IF(E1937="S",1,0)</f>
        <v>0</v>
      </c>
      <c r="H1937" s="424"/>
      <c r="I1937" s="425"/>
      <c r="J1937" s="428"/>
      <c r="K1937" s="429"/>
      <c r="L1937" s="432"/>
      <c r="M1937" s="433"/>
      <c r="N1937" s="436">
        <f>L1937+J1937</f>
        <v>0</v>
      </c>
      <c r="O1937" s="437"/>
      <c r="P1937" s="428"/>
      <c r="Q1937" s="429"/>
      <c r="R1937" s="432"/>
      <c r="S1937" s="440"/>
      <c r="T1937" s="432"/>
      <c r="U1937" s="425"/>
      <c r="V1937" s="440"/>
      <c r="W1937" s="425"/>
      <c r="X1937" s="428"/>
      <c r="Y1937" s="425"/>
      <c r="Z1937" s="428"/>
      <c r="AA1937" s="425"/>
      <c r="AB1937" s="428"/>
      <c r="AC1937" s="429"/>
      <c r="AD1937" s="432"/>
      <c r="AE1937" s="433"/>
      <c r="AF1937" s="442">
        <f>IF(AB1937=0,0,(AD1937/AB1937)*100)</f>
        <v>0</v>
      </c>
      <c r="AG1937" s="443"/>
      <c r="AH1937" s="428"/>
      <c r="AI1937" s="429"/>
      <c r="AJ1937" s="432"/>
      <c r="AK1937" s="433"/>
      <c r="AL1937" s="446">
        <f>IF(AH1937=0,0,(AJ1937/AH1937)*100)</f>
        <v>0</v>
      </c>
      <c r="AM1937" s="447"/>
      <c r="AN1937" s="428"/>
      <c r="AO1937" s="429"/>
      <c r="AP1937" s="432"/>
      <c r="AQ1937" s="433"/>
      <c r="AR1937" s="446">
        <f>IF(AN1937=0,0,(AP1937/AN1937)*100)</f>
        <v>0</v>
      </c>
      <c r="AS1937" s="447"/>
      <c r="AT1937" s="450">
        <f>AB1937+AH1937+AN1937</f>
        <v>0</v>
      </c>
      <c r="AU1937" s="451"/>
      <c r="AV1937" s="454">
        <f>AD1937+AJ1937+AP1937</f>
        <v>0</v>
      </c>
      <c r="AW1937" s="455"/>
      <c r="AX1937" s="446">
        <f>IF(AT1937=0,0,(AV1937/AT1937)*100)</f>
        <v>0</v>
      </c>
      <c r="AY1937" s="447"/>
      <c r="AZ1937" s="428"/>
      <c r="BA1937" s="429"/>
      <c r="BB1937" s="432"/>
      <c r="BC1937" s="433"/>
      <c r="BD1937" s="446">
        <f>IF(AZ1937=0,0,(BB1937/AZ1937)*100)</f>
        <v>0</v>
      </c>
      <c r="BE1937" s="447"/>
      <c r="BF1937" s="450">
        <f>AT1937+AZ1937</f>
        <v>0</v>
      </c>
      <c r="BG1937" s="451"/>
      <c r="BH1937" s="454">
        <f>AV1937+BB1937</f>
        <v>0</v>
      </c>
      <c r="BI1937" s="455"/>
      <c r="BJ1937" s="446">
        <f>IF(BF1937=0,0,(BH1937/BF1937)*100)</f>
        <v>0</v>
      </c>
      <c r="BK1937" s="447"/>
      <c r="BL1937" s="406">
        <f>(AD1937*2)+(AJ1937*2)+(AP1937*3)+BB1937</f>
        <v>0</v>
      </c>
      <c r="BM1937" s="407"/>
      <c r="BN1937" s="408"/>
      <c r="BO1937" s="404" t="e">
        <f>(BL1937*BR$1901)+(N1937*BR$1902)+(X1937*BR$1903)+(R1937*BR$1904)+(V1937*BR$1905)+(Z1937*BR$1906)</f>
        <v>#REF!</v>
      </c>
      <c r="BP1937" s="404" t="e">
        <f>((AZ1937-BB1937)*BR$1908)+((AT1937-AV1937)*BR$1907)+(H1937*BR$1909)+(P1937*BR$1910)</f>
        <v>#REF!</v>
      </c>
      <c r="BQ1937" s="53"/>
      <c r="BR1937" s="53"/>
      <c r="BS1937" s="779"/>
    </row>
    <row r="1938" spans="1:71" ht="21.75" hidden="1" customHeight="1" x14ac:dyDescent="0.3">
      <c r="A1938" s="779"/>
      <c r="B1938" s="415"/>
      <c r="C1938" s="412" t="str">
        <f>IF(ROSTER!D$44="","",ROSTER!D$44)</f>
        <v/>
      </c>
      <c r="D1938" s="413"/>
      <c r="E1938" s="419"/>
      <c r="F1938" s="421"/>
      <c r="G1938" s="423"/>
      <c r="H1938" s="426"/>
      <c r="I1938" s="427"/>
      <c r="J1938" s="430"/>
      <c r="K1938" s="431"/>
      <c r="L1938" s="434"/>
      <c r="M1938" s="435"/>
      <c r="N1938" s="438" t="s">
        <v>14</v>
      </c>
      <c r="O1938" s="439"/>
      <c r="P1938" s="430"/>
      <c r="Q1938" s="431"/>
      <c r="R1938" s="434"/>
      <c r="S1938" s="441"/>
      <c r="T1938" s="434"/>
      <c r="U1938" s="427"/>
      <c r="V1938" s="441"/>
      <c r="W1938" s="427"/>
      <c r="X1938" s="430"/>
      <c r="Y1938" s="427"/>
      <c r="Z1938" s="430"/>
      <c r="AA1938" s="427"/>
      <c r="AB1938" s="430"/>
      <c r="AC1938" s="431"/>
      <c r="AD1938" s="434"/>
      <c r="AE1938" s="435"/>
      <c r="AF1938" s="444"/>
      <c r="AG1938" s="445"/>
      <c r="AH1938" s="430"/>
      <c r="AI1938" s="431"/>
      <c r="AJ1938" s="434"/>
      <c r="AK1938" s="435"/>
      <c r="AL1938" s="448"/>
      <c r="AM1938" s="449"/>
      <c r="AN1938" s="430"/>
      <c r="AO1938" s="431"/>
      <c r="AP1938" s="434"/>
      <c r="AQ1938" s="435"/>
      <c r="AR1938" s="448"/>
      <c r="AS1938" s="449"/>
      <c r="AT1938" s="452"/>
      <c r="AU1938" s="453"/>
      <c r="AV1938" s="456"/>
      <c r="AW1938" s="457"/>
      <c r="AX1938" s="448"/>
      <c r="AY1938" s="449"/>
      <c r="AZ1938" s="430"/>
      <c r="BA1938" s="431"/>
      <c r="BB1938" s="434"/>
      <c r="BC1938" s="435"/>
      <c r="BD1938" s="448"/>
      <c r="BE1938" s="449"/>
      <c r="BF1938" s="452"/>
      <c r="BG1938" s="453"/>
      <c r="BH1938" s="456"/>
      <c r="BI1938" s="457"/>
      <c r="BJ1938" s="448"/>
      <c r="BK1938" s="449"/>
      <c r="BL1938" s="409"/>
      <c r="BM1938" s="410"/>
      <c r="BN1938" s="411"/>
      <c r="BO1938" s="405"/>
      <c r="BP1938" s="405"/>
      <c r="BQ1938" s="53"/>
      <c r="BR1938" s="53"/>
      <c r="BS1938" s="779"/>
    </row>
    <row r="1939" spans="1:71" ht="21.75" hidden="1" customHeight="1" x14ac:dyDescent="0.3">
      <c r="A1939" s="779"/>
      <c r="B1939" s="414" t="str">
        <f>IF(ROSTER!B$46="","",ROSTER!B$46)</f>
        <v/>
      </c>
      <c r="C1939" s="416" t="str">
        <f>IF(ROSTER!C$46="","",ROSTER!C$46)</f>
        <v/>
      </c>
      <c r="D1939" s="417"/>
      <c r="E1939" s="418"/>
      <c r="F1939" s="420">
        <f>IF(E1939="y",1,IF(E1939="S",1,0))</f>
        <v>0</v>
      </c>
      <c r="G1939" s="422">
        <f>IF(E1939="S",1,0)</f>
        <v>0</v>
      </c>
      <c r="H1939" s="424"/>
      <c r="I1939" s="425"/>
      <c r="J1939" s="428"/>
      <c r="K1939" s="429"/>
      <c r="L1939" s="432"/>
      <c r="M1939" s="433"/>
      <c r="N1939" s="436">
        <f>L1939+J1939</f>
        <v>0</v>
      </c>
      <c r="O1939" s="437"/>
      <c r="P1939" s="428"/>
      <c r="Q1939" s="429"/>
      <c r="R1939" s="432"/>
      <c r="S1939" s="440"/>
      <c r="T1939" s="432"/>
      <c r="U1939" s="425"/>
      <c r="V1939" s="440"/>
      <c r="W1939" s="425"/>
      <c r="X1939" s="428"/>
      <c r="Y1939" s="425"/>
      <c r="Z1939" s="428"/>
      <c r="AA1939" s="425"/>
      <c r="AB1939" s="428"/>
      <c r="AC1939" s="429"/>
      <c r="AD1939" s="432"/>
      <c r="AE1939" s="433"/>
      <c r="AF1939" s="442">
        <f>IF(AB1939=0,0,(AD1939/AB1939)*100)</f>
        <v>0</v>
      </c>
      <c r="AG1939" s="443"/>
      <c r="AH1939" s="428"/>
      <c r="AI1939" s="429"/>
      <c r="AJ1939" s="432"/>
      <c r="AK1939" s="433"/>
      <c r="AL1939" s="446">
        <f>IF(AH1939=0,0,(AJ1939/AH1939)*100)</f>
        <v>0</v>
      </c>
      <c r="AM1939" s="447"/>
      <c r="AN1939" s="428"/>
      <c r="AO1939" s="429"/>
      <c r="AP1939" s="432"/>
      <c r="AQ1939" s="433"/>
      <c r="AR1939" s="446">
        <f>IF(AN1939=0,0,(AP1939/AN1939)*100)</f>
        <v>0</v>
      </c>
      <c r="AS1939" s="447"/>
      <c r="AT1939" s="450">
        <f>AB1939+AH1939+AN1939</f>
        <v>0</v>
      </c>
      <c r="AU1939" s="451"/>
      <c r="AV1939" s="454">
        <f>AD1939+AJ1939+AP1939</f>
        <v>0</v>
      </c>
      <c r="AW1939" s="455"/>
      <c r="AX1939" s="446">
        <f>IF(AT1939=0,0,(AV1939/AT1939)*100)</f>
        <v>0</v>
      </c>
      <c r="AY1939" s="447"/>
      <c r="AZ1939" s="428"/>
      <c r="BA1939" s="429"/>
      <c r="BB1939" s="432"/>
      <c r="BC1939" s="433"/>
      <c r="BD1939" s="446">
        <f>IF(AZ1939=0,0,(BB1939/AZ1939)*100)</f>
        <v>0</v>
      </c>
      <c r="BE1939" s="447"/>
      <c r="BF1939" s="450">
        <f>AT1939+AZ1939</f>
        <v>0</v>
      </c>
      <c r="BG1939" s="451"/>
      <c r="BH1939" s="454">
        <f>AV1939+BB1939</f>
        <v>0</v>
      </c>
      <c r="BI1939" s="455"/>
      <c r="BJ1939" s="446">
        <f>IF(BF1939=0,0,(BH1939/BF1939)*100)</f>
        <v>0</v>
      </c>
      <c r="BK1939" s="447"/>
      <c r="BL1939" s="406">
        <f>(AD1939*2)+(AJ1939*2)+(AP1939*3)+BB1939</f>
        <v>0</v>
      </c>
      <c r="BM1939" s="407"/>
      <c r="BN1939" s="408"/>
      <c r="BO1939" s="402" t="e">
        <f>(BL1939*BR$74)+(N1939*BR$75)+(X1939*BR$76)+(R1939*BR$77)+(V1939*BR$78)+(Z1939*BR$79)</f>
        <v>#REF!</v>
      </c>
      <c r="BP1939" s="404" t="e">
        <f>((AZ1939-BB1939)*BR$81)+((AT1939-AV1939)*BR$80)+(H1939*BR$82)+(P1939*BR$83)</f>
        <v>#REF!</v>
      </c>
      <c r="BQ1939" s="53"/>
      <c r="BR1939" s="53"/>
      <c r="BS1939" s="779"/>
    </row>
    <row r="1940" spans="1:71" ht="22.5" hidden="1" customHeight="1" x14ac:dyDescent="0.3">
      <c r="A1940" s="779"/>
      <c r="B1940" s="415"/>
      <c r="C1940" s="412" t="str">
        <f>IF(ROSTER!D$46="","",ROSTER!D$46)</f>
        <v/>
      </c>
      <c r="D1940" s="413"/>
      <c r="E1940" s="419"/>
      <c r="F1940" s="421"/>
      <c r="G1940" s="423"/>
      <c r="H1940" s="426"/>
      <c r="I1940" s="427"/>
      <c r="J1940" s="430"/>
      <c r="K1940" s="431"/>
      <c r="L1940" s="434"/>
      <c r="M1940" s="435"/>
      <c r="N1940" s="438" t="s">
        <v>14</v>
      </c>
      <c r="O1940" s="439"/>
      <c r="P1940" s="430"/>
      <c r="Q1940" s="431"/>
      <c r="R1940" s="434"/>
      <c r="S1940" s="441"/>
      <c r="T1940" s="434"/>
      <c r="U1940" s="427"/>
      <c r="V1940" s="441"/>
      <c r="W1940" s="427"/>
      <c r="X1940" s="430"/>
      <c r="Y1940" s="427"/>
      <c r="Z1940" s="430"/>
      <c r="AA1940" s="427"/>
      <c r="AB1940" s="430"/>
      <c r="AC1940" s="431"/>
      <c r="AD1940" s="434"/>
      <c r="AE1940" s="435"/>
      <c r="AF1940" s="444"/>
      <c r="AG1940" s="445"/>
      <c r="AH1940" s="430"/>
      <c r="AI1940" s="431"/>
      <c r="AJ1940" s="434"/>
      <c r="AK1940" s="435"/>
      <c r="AL1940" s="448"/>
      <c r="AM1940" s="449"/>
      <c r="AN1940" s="430"/>
      <c r="AO1940" s="431"/>
      <c r="AP1940" s="434"/>
      <c r="AQ1940" s="435"/>
      <c r="AR1940" s="448"/>
      <c r="AS1940" s="449"/>
      <c r="AT1940" s="452"/>
      <c r="AU1940" s="453"/>
      <c r="AV1940" s="456"/>
      <c r="AW1940" s="457"/>
      <c r="AX1940" s="448"/>
      <c r="AY1940" s="449"/>
      <c r="AZ1940" s="430"/>
      <c r="BA1940" s="431"/>
      <c r="BB1940" s="434"/>
      <c r="BC1940" s="435"/>
      <c r="BD1940" s="448"/>
      <c r="BE1940" s="449"/>
      <c r="BF1940" s="452"/>
      <c r="BG1940" s="453"/>
      <c r="BH1940" s="456"/>
      <c r="BI1940" s="457"/>
      <c r="BJ1940" s="448"/>
      <c r="BK1940" s="449"/>
      <c r="BL1940" s="409"/>
      <c r="BM1940" s="410"/>
      <c r="BN1940" s="411"/>
      <c r="BO1940" s="403"/>
      <c r="BP1940" s="405"/>
      <c r="BQ1940" s="53"/>
      <c r="BR1940" s="53"/>
      <c r="BS1940" s="779"/>
    </row>
    <row r="1941" spans="1:71" ht="21.75" hidden="1" customHeight="1" x14ac:dyDescent="0.3">
      <c r="A1941" s="779"/>
      <c r="B1941" s="414" t="str">
        <f>IF(ROSTER!B$48="","",ROSTER!B$48)</f>
        <v/>
      </c>
      <c r="C1941" s="416" t="str">
        <f>IF(ROSTER!C$48="","",ROSTER!C$48)</f>
        <v/>
      </c>
      <c r="D1941" s="417"/>
      <c r="E1941" s="418"/>
      <c r="F1941" s="420">
        <f t="shared" ref="F1941" si="1080">IF(E1941="y",1,IF(E1941="S",1,0))</f>
        <v>0</v>
      </c>
      <c r="G1941" s="422">
        <f t="shared" ref="G1941" si="1081">IF(E1941="S",1,0)</f>
        <v>0</v>
      </c>
      <c r="H1941" s="424"/>
      <c r="I1941" s="425"/>
      <c r="J1941" s="428"/>
      <c r="K1941" s="429"/>
      <c r="L1941" s="432"/>
      <c r="M1941" s="433"/>
      <c r="N1941" s="436">
        <f t="shared" ref="N1941" si="1082">L1941+J1941</f>
        <v>0</v>
      </c>
      <c r="O1941" s="437"/>
      <c r="P1941" s="428"/>
      <c r="Q1941" s="429"/>
      <c r="R1941" s="432"/>
      <c r="S1941" s="440"/>
      <c r="T1941" s="432"/>
      <c r="U1941" s="425"/>
      <c r="V1941" s="440"/>
      <c r="W1941" s="425"/>
      <c r="X1941" s="428"/>
      <c r="Y1941" s="425"/>
      <c r="Z1941" s="428"/>
      <c r="AA1941" s="425"/>
      <c r="AB1941" s="428"/>
      <c r="AC1941" s="429"/>
      <c r="AD1941" s="432"/>
      <c r="AE1941" s="433"/>
      <c r="AF1941" s="442"/>
      <c r="AG1941" s="443"/>
      <c r="AH1941" s="428"/>
      <c r="AI1941" s="429"/>
      <c r="AJ1941" s="432"/>
      <c r="AK1941" s="433"/>
      <c r="AL1941" s="446">
        <f t="shared" ref="AL1941" si="1083">IF(AH1941=0,0,(AJ1941/AH1941)*100)</f>
        <v>0</v>
      </c>
      <c r="AM1941" s="447"/>
      <c r="AN1941" s="428"/>
      <c r="AO1941" s="429"/>
      <c r="AP1941" s="432"/>
      <c r="AQ1941" s="433"/>
      <c r="AR1941" s="446">
        <f t="shared" ref="AR1941" si="1084">IF(AN1941=0,0,(AP1941/AN1941)*100)</f>
        <v>0</v>
      </c>
      <c r="AS1941" s="447"/>
      <c r="AT1941" s="450">
        <f t="shared" ref="AT1941" si="1085">AB1941+AH1941+AN1941</f>
        <v>0</v>
      </c>
      <c r="AU1941" s="451"/>
      <c r="AV1941" s="454">
        <f t="shared" ref="AV1941" si="1086">AD1941+AJ1941+AP1941</f>
        <v>0</v>
      </c>
      <c r="AW1941" s="455"/>
      <c r="AX1941" s="446">
        <f t="shared" ref="AX1941" si="1087">IF(AT1941=0,0,(AV1941/AT1941)*100)</f>
        <v>0</v>
      </c>
      <c r="AY1941" s="447"/>
      <c r="AZ1941" s="428"/>
      <c r="BA1941" s="429"/>
      <c r="BB1941" s="432"/>
      <c r="BC1941" s="433"/>
      <c r="BD1941" s="446">
        <f t="shared" ref="BD1941" si="1088">IF(AZ1941=0,0,(BB1941/AZ1941)*100)</f>
        <v>0</v>
      </c>
      <c r="BE1941" s="447"/>
      <c r="BF1941" s="450">
        <f t="shared" ref="BF1941" si="1089">AT1941+AZ1941</f>
        <v>0</v>
      </c>
      <c r="BG1941" s="451"/>
      <c r="BH1941" s="454">
        <f t="shared" ref="BH1941" si="1090">AV1941+BB1941</f>
        <v>0</v>
      </c>
      <c r="BI1941" s="455"/>
      <c r="BJ1941" s="446">
        <f t="shared" ref="BJ1941" si="1091">IF(BF1941=0,0,(BH1941/BF1941)*100)</f>
        <v>0</v>
      </c>
      <c r="BK1941" s="447"/>
      <c r="BL1941" s="406">
        <f t="shared" ref="BL1941" si="1092">(AD1941*2)+(AJ1941*2)+(AP1941*3)+BB1941</f>
        <v>0</v>
      </c>
      <c r="BM1941" s="407"/>
      <c r="BN1941" s="408"/>
      <c r="BO1941" s="402" t="e">
        <f>(BL1941*BR$74)+(N1941*BR$75)+(X1941*BR$76)+(R1941*BR$77)+(V1941*BR$78)+(Z1941*BR$79)</f>
        <v>#REF!</v>
      </c>
      <c r="BP1941" s="404" t="e">
        <f>((AZ1941-BB1941)*BR$81)+((AT1941-AV1941)*BR$80)+(H1941*BR$82)+(P1941*BR$83)</f>
        <v>#REF!</v>
      </c>
      <c r="BQ1941" s="53"/>
      <c r="BR1941" s="53"/>
      <c r="BS1941" s="779"/>
    </row>
    <row r="1942" spans="1:71" ht="22.5" hidden="1" customHeight="1" x14ac:dyDescent="0.3">
      <c r="A1942" s="779"/>
      <c r="B1942" s="415"/>
      <c r="C1942" s="412" t="str">
        <f>IF(ROSTER!D$48="","",ROSTER!D$48)</f>
        <v/>
      </c>
      <c r="D1942" s="413"/>
      <c r="E1942" s="419"/>
      <c r="F1942" s="421"/>
      <c r="G1942" s="423"/>
      <c r="H1942" s="426"/>
      <c r="I1942" s="427"/>
      <c r="J1942" s="430"/>
      <c r="K1942" s="431"/>
      <c r="L1942" s="434"/>
      <c r="M1942" s="435"/>
      <c r="N1942" s="438" t="s">
        <v>14</v>
      </c>
      <c r="O1942" s="439"/>
      <c r="P1942" s="430"/>
      <c r="Q1942" s="431"/>
      <c r="R1942" s="434"/>
      <c r="S1942" s="441"/>
      <c r="T1942" s="434"/>
      <c r="U1942" s="427"/>
      <c r="V1942" s="441"/>
      <c r="W1942" s="427"/>
      <c r="X1942" s="430"/>
      <c r="Y1942" s="427"/>
      <c r="Z1942" s="430"/>
      <c r="AA1942" s="427"/>
      <c r="AB1942" s="430"/>
      <c r="AC1942" s="431"/>
      <c r="AD1942" s="434"/>
      <c r="AE1942" s="435"/>
      <c r="AF1942" s="444"/>
      <c r="AG1942" s="445"/>
      <c r="AH1942" s="430"/>
      <c r="AI1942" s="431"/>
      <c r="AJ1942" s="434"/>
      <c r="AK1942" s="435"/>
      <c r="AL1942" s="448"/>
      <c r="AM1942" s="449"/>
      <c r="AN1942" s="430"/>
      <c r="AO1942" s="431"/>
      <c r="AP1942" s="434"/>
      <c r="AQ1942" s="435"/>
      <c r="AR1942" s="448"/>
      <c r="AS1942" s="449"/>
      <c r="AT1942" s="452"/>
      <c r="AU1942" s="453"/>
      <c r="AV1942" s="456"/>
      <c r="AW1942" s="457"/>
      <c r="AX1942" s="448"/>
      <c r="AY1942" s="449"/>
      <c r="AZ1942" s="430"/>
      <c r="BA1942" s="431"/>
      <c r="BB1942" s="434"/>
      <c r="BC1942" s="435"/>
      <c r="BD1942" s="448"/>
      <c r="BE1942" s="449"/>
      <c r="BF1942" s="452"/>
      <c r="BG1942" s="453"/>
      <c r="BH1942" s="456"/>
      <c r="BI1942" s="457"/>
      <c r="BJ1942" s="448"/>
      <c r="BK1942" s="449"/>
      <c r="BL1942" s="409"/>
      <c r="BM1942" s="410"/>
      <c r="BN1942" s="411"/>
      <c r="BO1942" s="403"/>
      <c r="BP1942" s="405"/>
      <c r="BQ1942" s="53"/>
      <c r="BR1942" s="53"/>
      <c r="BS1942" s="779"/>
    </row>
    <row r="1943" spans="1:71" ht="21.75" hidden="1" customHeight="1" x14ac:dyDescent="0.3">
      <c r="A1943" s="779"/>
      <c r="B1943" s="414" t="str">
        <f>IF(ROSTER!B$50="","",ROSTER!B$50)</f>
        <v/>
      </c>
      <c r="C1943" s="416" t="str">
        <f>IF(ROSTER!C$50="","",ROSTER!C$50)</f>
        <v/>
      </c>
      <c r="D1943" s="417"/>
      <c r="E1943" s="418"/>
      <c r="F1943" s="420">
        <f t="shared" ref="F1943" si="1093">IF(E1943="y",1,IF(E1943="S",1,0))</f>
        <v>0</v>
      </c>
      <c r="G1943" s="422">
        <f t="shared" ref="G1943" si="1094">IF(E1943="S",1,0)</f>
        <v>0</v>
      </c>
      <c r="H1943" s="424"/>
      <c r="I1943" s="425"/>
      <c r="J1943" s="428"/>
      <c r="K1943" s="429"/>
      <c r="L1943" s="432"/>
      <c r="M1943" s="433"/>
      <c r="N1943" s="436">
        <f t="shared" ref="N1943" si="1095">L1943+J1943</f>
        <v>0</v>
      </c>
      <c r="O1943" s="437"/>
      <c r="P1943" s="428"/>
      <c r="Q1943" s="429"/>
      <c r="R1943" s="432"/>
      <c r="S1943" s="440"/>
      <c r="T1943" s="432"/>
      <c r="U1943" s="425"/>
      <c r="V1943" s="440"/>
      <c r="W1943" s="425"/>
      <c r="X1943" s="428"/>
      <c r="Y1943" s="425"/>
      <c r="Z1943" s="428"/>
      <c r="AA1943" s="425"/>
      <c r="AB1943" s="428"/>
      <c r="AC1943" s="429"/>
      <c r="AD1943" s="432"/>
      <c r="AE1943" s="433"/>
      <c r="AF1943" s="442"/>
      <c r="AG1943" s="443"/>
      <c r="AH1943" s="428"/>
      <c r="AI1943" s="429"/>
      <c r="AJ1943" s="432"/>
      <c r="AK1943" s="433"/>
      <c r="AL1943" s="446">
        <f t="shared" ref="AL1943" si="1096">IF(AH1943=0,0,(AJ1943/AH1943)*100)</f>
        <v>0</v>
      </c>
      <c r="AM1943" s="447"/>
      <c r="AN1943" s="428"/>
      <c r="AO1943" s="429"/>
      <c r="AP1943" s="432"/>
      <c r="AQ1943" s="433"/>
      <c r="AR1943" s="446">
        <f t="shared" ref="AR1943" si="1097">IF(AN1943=0,0,(AP1943/AN1943)*100)</f>
        <v>0</v>
      </c>
      <c r="AS1943" s="447"/>
      <c r="AT1943" s="450">
        <f t="shared" ref="AT1943" si="1098">AB1943+AH1943+AN1943</f>
        <v>0</v>
      </c>
      <c r="AU1943" s="451"/>
      <c r="AV1943" s="454">
        <f t="shared" ref="AV1943" si="1099">AD1943+AJ1943+AP1943</f>
        <v>0</v>
      </c>
      <c r="AW1943" s="455"/>
      <c r="AX1943" s="446">
        <f t="shared" ref="AX1943" si="1100">IF(AT1943=0,0,(AV1943/AT1943)*100)</f>
        <v>0</v>
      </c>
      <c r="AY1943" s="447"/>
      <c r="AZ1943" s="428"/>
      <c r="BA1943" s="429"/>
      <c r="BB1943" s="432"/>
      <c r="BC1943" s="433"/>
      <c r="BD1943" s="446">
        <f t="shared" ref="BD1943" si="1101">IF(AZ1943=0,0,(BB1943/AZ1943)*100)</f>
        <v>0</v>
      </c>
      <c r="BE1943" s="447"/>
      <c r="BF1943" s="450">
        <f t="shared" ref="BF1943" si="1102">AT1943+AZ1943</f>
        <v>0</v>
      </c>
      <c r="BG1943" s="451"/>
      <c r="BH1943" s="454">
        <f t="shared" ref="BH1943" si="1103">AV1943+BB1943</f>
        <v>0</v>
      </c>
      <c r="BI1943" s="455"/>
      <c r="BJ1943" s="446">
        <f t="shared" ref="BJ1943" si="1104">IF(BF1943=0,0,(BH1943/BF1943)*100)</f>
        <v>0</v>
      </c>
      <c r="BK1943" s="447"/>
      <c r="BL1943" s="406">
        <f t="shared" ref="BL1943" si="1105">(AD1943*2)+(AJ1943*2)+(AP1943*3)+BB1943</f>
        <v>0</v>
      </c>
      <c r="BM1943" s="407"/>
      <c r="BN1943" s="408"/>
      <c r="BO1943" s="402" t="e">
        <f>(BL1943*BR$74)+(N1943*BR$75)+(X1943*BR$76)+(R1943*BR$77)+(V1943*BR$78)+(Z1943*BR$79)</f>
        <v>#REF!</v>
      </c>
      <c r="BP1943" s="404" t="e">
        <f>((AZ1943-BB1943)*BR$81)+((AT1943-AV1943)*BR$80)+(H1943*BR$82)+(P1943*BR$83)</f>
        <v>#REF!</v>
      </c>
      <c r="BQ1943" s="53"/>
      <c r="BR1943" s="53"/>
      <c r="BS1943" s="779"/>
    </row>
    <row r="1944" spans="1:71" ht="22.5" hidden="1" customHeight="1" thickBot="1" x14ac:dyDescent="0.3">
      <c r="A1944" s="779"/>
      <c r="B1944" s="415"/>
      <c r="C1944" s="412" t="str">
        <f>IF(ROSTER!D$50="","",ROSTER!D$50)</f>
        <v/>
      </c>
      <c r="D1944" s="413"/>
      <c r="E1944" s="419"/>
      <c r="F1944" s="421"/>
      <c r="G1944" s="423"/>
      <c r="H1944" s="426"/>
      <c r="I1944" s="427"/>
      <c r="J1944" s="430"/>
      <c r="K1944" s="431"/>
      <c r="L1944" s="434"/>
      <c r="M1944" s="435"/>
      <c r="N1944" s="438" t="s">
        <v>14</v>
      </c>
      <c r="O1944" s="439"/>
      <c r="P1944" s="430"/>
      <c r="Q1944" s="431"/>
      <c r="R1944" s="434"/>
      <c r="S1944" s="441"/>
      <c r="T1944" s="434"/>
      <c r="U1944" s="427"/>
      <c r="V1944" s="441"/>
      <c r="W1944" s="427"/>
      <c r="X1944" s="430"/>
      <c r="Y1944" s="427"/>
      <c r="Z1944" s="430"/>
      <c r="AA1944" s="427"/>
      <c r="AB1944" s="430"/>
      <c r="AC1944" s="431"/>
      <c r="AD1944" s="434"/>
      <c r="AE1944" s="435"/>
      <c r="AF1944" s="444"/>
      <c r="AG1944" s="445"/>
      <c r="AH1944" s="430"/>
      <c r="AI1944" s="431"/>
      <c r="AJ1944" s="434"/>
      <c r="AK1944" s="435"/>
      <c r="AL1944" s="448"/>
      <c r="AM1944" s="449"/>
      <c r="AN1944" s="430"/>
      <c r="AO1944" s="431"/>
      <c r="AP1944" s="434"/>
      <c r="AQ1944" s="435"/>
      <c r="AR1944" s="448"/>
      <c r="AS1944" s="449"/>
      <c r="AT1944" s="452"/>
      <c r="AU1944" s="453"/>
      <c r="AV1944" s="456"/>
      <c r="AW1944" s="457"/>
      <c r="AX1944" s="448"/>
      <c r="AY1944" s="449"/>
      <c r="AZ1944" s="430"/>
      <c r="BA1944" s="431"/>
      <c r="BB1944" s="434"/>
      <c r="BC1944" s="435"/>
      <c r="BD1944" s="448"/>
      <c r="BE1944" s="449"/>
      <c r="BF1944" s="452"/>
      <c r="BG1944" s="453"/>
      <c r="BH1944" s="456"/>
      <c r="BI1944" s="457"/>
      <c r="BJ1944" s="448"/>
      <c r="BK1944" s="449"/>
      <c r="BL1944" s="409"/>
      <c r="BM1944" s="410"/>
      <c r="BN1944" s="411"/>
      <c r="BO1944" s="403"/>
      <c r="BP1944" s="405"/>
      <c r="BQ1944" s="53"/>
      <c r="BR1944" s="53"/>
      <c r="BS1944" s="779"/>
    </row>
    <row r="1945" spans="1:71" s="224" customFormat="1" ht="33.6" customHeight="1" x14ac:dyDescent="0.5">
      <c r="A1945" s="789"/>
      <c r="B1945" s="376"/>
      <c r="C1945" s="377"/>
      <c r="D1945" s="377" t="s">
        <v>10</v>
      </c>
      <c r="E1945" s="380"/>
      <c r="F1945" s="223"/>
      <c r="G1945" s="223"/>
      <c r="H1945" s="382">
        <f>SUM(H1901:I1944)</f>
        <v>0</v>
      </c>
      <c r="I1945" s="383"/>
      <c r="J1945" s="382">
        <f>SUM(J1901:K1944)</f>
        <v>0</v>
      </c>
      <c r="K1945" s="383"/>
      <c r="L1945" s="386">
        <f>SUM(L1901:M1944)</f>
        <v>0</v>
      </c>
      <c r="M1945" s="387"/>
      <c r="N1945" s="358">
        <f>L1945+J1945</f>
        <v>0</v>
      </c>
      <c r="O1945" s="359"/>
      <c r="P1945" s="386">
        <f>SUM(P1901:Q1944)</f>
        <v>0</v>
      </c>
      <c r="Q1945" s="383"/>
      <c r="R1945" s="386">
        <f t="shared" ref="R1945" si="1106">SUM(R1901:S1944)</f>
        <v>0</v>
      </c>
      <c r="S1945" s="387"/>
      <c r="T1945" s="386">
        <f t="shared" ref="T1945" si="1107">SUM(T1901:U1944)</f>
        <v>0</v>
      </c>
      <c r="U1945" s="359"/>
      <c r="V1945" s="387">
        <f t="shared" ref="V1945" si="1108">SUM(V1901:W1944)</f>
        <v>0</v>
      </c>
      <c r="W1945" s="387"/>
      <c r="X1945" s="382">
        <f t="shared" ref="X1945" si="1109">SUM(X1901:Y1944)</f>
        <v>0</v>
      </c>
      <c r="Y1945" s="359"/>
      <c r="Z1945" s="382">
        <f t="shared" ref="Z1945" si="1110">SUM(Z1901:AA1944)</f>
        <v>0</v>
      </c>
      <c r="AA1945" s="359"/>
      <c r="AB1945" s="387">
        <f t="shared" ref="AB1945" si="1111">SUM(AB1901:AC1944)</f>
        <v>0</v>
      </c>
      <c r="AC1945" s="383"/>
      <c r="AD1945" s="386">
        <f t="shared" ref="AD1945" si="1112">SUM(AD1901:AE1944)</f>
        <v>0</v>
      </c>
      <c r="AE1945" s="387"/>
      <c r="AF1945" s="358">
        <f t="shared" ref="AF1945" si="1113">SUM(AF1901:AG1944)</f>
        <v>0</v>
      </c>
      <c r="AG1945" s="359"/>
      <c r="AH1945" s="386">
        <f t="shared" ref="AH1945" si="1114">SUM(AH1901:AI1944)</f>
        <v>0</v>
      </c>
      <c r="AI1945" s="383"/>
      <c r="AJ1945" s="386">
        <f t="shared" ref="AJ1945" si="1115">SUM(AJ1901:AK1944)</f>
        <v>0</v>
      </c>
      <c r="AK1945" s="387"/>
      <c r="AL1945" s="358">
        <f>IF(AH1945=0,0,(AJ1945/AH1945)*100)</f>
        <v>0</v>
      </c>
      <c r="AM1945" s="359"/>
      <c r="AN1945" s="386">
        <f>SUM(AN1901:AO1944)</f>
        <v>0</v>
      </c>
      <c r="AO1945" s="383"/>
      <c r="AP1945" s="386">
        <f>SUM(AP1901:AQ1944)</f>
        <v>0</v>
      </c>
      <c r="AQ1945" s="387"/>
      <c r="AR1945" s="358">
        <f>IF(AN1945=0,0,(AP1945/AN1945)*100)</f>
        <v>0</v>
      </c>
      <c r="AS1945" s="359"/>
      <c r="AT1945" s="382">
        <f>AB1945+AH1945+AN1945</f>
        <v>0</v>
      </c>
      <c r="AU1945" s="383"/>
      <c r="AV1945" s="386">
        <f>AD1945+AJ1945+AP1945</f>
        <v>0</v>
      </c>
      <c r="AW1945" s="392"/>
      <c r="AX1945" s="358">
        <f>IF(AT1945=0,0,(AV1945/AT1945)*100)</f>
        <v>0</v>
      </c>
      <c r="AY1945" s="359"/>
      <c r="AZ1945" s="386">
        <f>SUM(AZ1901:BA1944)</f>
        <v>0</v>
      </c>
      <c r="BA1945" s="383"/>
      <c r="BB1945" s="386">
        <f>SUM(BB1901:BC1944)</f>
        <v>0</v>
      </c>
      <c r="BC1945" s="387"/>
      <c r="BD1945" s="358">
        <f>IF(AZ1945=0,0,(BB1945/AZ1945)*100)</f>
        <v>0</v>
      </c>
      <c r="BE1945" s="359"/>
      <c r="BF1945" s="382">
        <f>AT1945+AZ1945</f>
        <v>0</v>
      </c>
      <c r="BG1945" s="383"/>
      <c r="BH1945" s="386">
        <f>AV1945+BB1945</f>
        <v>0</v>
      </c>
      <c r="BI1945" s="392"/>
      <c r="BJ1945" s="358">
        <f>IF(BF1945=0,0,(BH1945/BF1945)*100)</f>
        <v>0</v>
      </c>
      <c r="BK1945" s="394"/>
      <c r="BL1945" s="396">
        <f>SUM(BL1901:BN1944)</f>
        <v>0</v>
      </c>
      <c r="BM1945" s="397"/>
      <c r="BN1945" s="398"/>
      <c r="BO1945" s="402" t="e">
        <f>(BL1945*BR$74)+(N1945*BR$75)+(X1945*BR$76)+(R1945*BR$77)+(V1945*BR$78)+(Z1945*BR$79)</f>
        <v>#REF!</v>
      </c>
      <c r="BP1945" s="404" t="e">
        <f>((AZ1945-BB1945)*BR$81)+((AT1945-AV1945)*BR$80)+(H1945*BR$82)+(P1945*BR$83)</f>
        <v>#REF!</v>
      </c>
      <c r="BQ1945" s="222"/>
      <c r="BR1945" s="222"/>
      <c r="BS1945" s="789"/>
    </row>
    <row r="1946" spans="1:71" s="224" customFormat="1" ht="33.950000000000003" customHeight="1" thickBot="1" x14ac:dyDescent="0.55000000000000004">
      <c r="A1946" s="789"/>
      <c r="B1946" s="378"/>
      <c r="C1946" s="379"/>
      <c r="D1946" s="379"/>
      <c r="E1946" s="381"/>
      <c r="F1946" s="225"/>
      <c r="G1946" s="225"/>
      <c r="H1946" s="384"/>
      <c r="I1946" s="385"/>
      <c r="J1946" s="384"/>
      <c r="K1946" s="385"/>
      <c r="L1946" s="388"/>
      <c r="M1946" s="389"/>
      <c r="N1946" s="390" t="s">
        <v>14</v>
      </c>
      <c r="O1946" s="391"/>
      <c r="P1946" s="388"/>
      <c r="Q1946" s="385"/>
      <c r="R1946" s="388"/>
      <c r="S1946" s="389"/>
      <c r="T1946" s="388"/>
      <c r="U1946" s="391"/>
      <c r="V1946" s="389"/>
      <c r="W1946" s="389"/>
      <c r="X1946" s="384"/>
      <c r="Y1946" s="391"/>
      <c r="Z1946" s="384"/>
      <c r="AA1946" s="391"/>
      <c r="AB1946" s="389"/>
      <c r="AC1946" s="385"/>
      <c r="AD1946" s="388"/>
      <c r="AE1946" s="389"/>
      <c r="AF1946" s="390"/>
      <c r="AG1946" s="391"/>
      <c r="AH1946" s="388"/>
      <c r="AI1946" s="385"/>
      <c r="AJ1946" s="388"/>
      <c r="AK1946" s="389"/>
      <c r="AL1946" s="390"/>
      <c r="AM1946" s="391"/>
      <c r="AN1946" s="388"/>
      <c r="AO1946" s="385"/>
      <c r="AP1946" s="388"/>
      <c r="AQ1946" s="389"/>
      <c r="AR1946" s="390"/>
      <c r="AS1946" s="391"/>
      <c r="AT1946" s="384"/>
      <c r="AU1946" s="385"/>
      <c r="AV1946" s="388"/>
      <c r="AW1946" s="393"/>
      <c r="AX1946" s="390"/>
      <c r="AY1946" s="391"/>
      <c r="AZ1946" s="388"/>
      <c r="BA1946" s="385"/>
      <c r="BB1946" s="388"/>
      <c r="BC1946" s="389"/>
      <c r="BD1946" s="390"/>
      <c r="BE1946" s="391"/>
      <c r="BF1946" s="384"/>
      <c r="BG1946" s="385"/>
      <c r="BH1946" s="388"/>
      <c r="BI1946" s="393"/>
      <c r="BJ1946" s="390"/>
      <c r="BK1946" s="395"/>
      <c r="BL1946" s="399"/>
      <c r="BM1946" s="400"/>
      <c r="BN1946" s="401"/>
      <c r="BO1946" s="403"/>
      <c r="BP1946" s="405"/>
      <c r="BQ1946" s="222"/>
      <c r="BR1946" s="222"/>
      <c r="BS1946" s="789"/>
    </row>
    <row r="1947" spans="1:71" s="230" customFormat="1" ht="48.2" customHeight="1" thickBot="1" x14ac:dyDescent="0.55000000000000004">
      <c r="A1947" s="790"/>
      <c r="B1947" s="342"/>
      <c r="C1947" s="343"/>
      <c r="D1947" s="343" t="s">
        <v>13</v>
      </c>
      <c r="E1947" s="344"/>
      <c r="F1947" s="227"/>
      <c r="G1947" s="223"/>
      <c r="H1947" s="345"/>
      <c r="I1947" s="346"/>
      <c r="J1947" s="347"/>
      <c r="K1947" s="348"/>
      <c r="L1947" s="349"/>
      <c r="M1947" s="350"/>
      <c r="N1947" s="351">
        <f>J1947+L1947</f>
        <v>0</v>
      </c>
      <c r="O1947" s="352"/>
      <c r="P1947" s="347"/>
      <c r="Q1947" s="348"/>
      <c r="R1947" s="349"/>
      <c r="S1947" s="348"/>
      <c r="T1947" s="353"/>
      <c r="U1947" s="354"/>
      <c r="V1947" s="347"/>
      <c r="W1947" s="355"/>
      <c r="X1947" s="345"/>
      <c r="Y1947" s="346"/>
      <c r="Z1947" s="347"/>
      <c r="AA1947" s="355"/>
      <c r="AB1947" s="347"/>
      <c r="AC1947" s="348"/>
      <c r="AD1947" s="349"/>
      <c r="AE1947" s="350"/>
      <c r="AF1947" s="356">
        <f>IF(AB1947=0,0,(AD1947/AB1947)*100)</f>
        <v>0</v>
      </c>
      <c r="AG1947" s="357"/>
      <c r="AH1947" s="347"/>
      <c r="AI1947" s="348"/>
      <c r="AJ1947" s="349"/>
      <c r="AK1947" s="350"/>
      <c r="AL1947" s="358">
        <f>IF(AH1947=0,0,(AJ1947/AH1947)*100)</f>
        <v>0</v>
      </c>
      <c r="AM1947" s="359"/>
      <c r="AN1947" s="347"/>
      <c r="AO1947" s="348"/>
      <c r="AP1947" s="349"/>
      <c r="AQ1947" s="350"/>
      <c r="AR1947" s="358">
        <f>IF(AN1947=0,0,(AP1947/AN1947)*100)</f>
        <v>0</v>
      </c>
      <c r="AS1947" s="359"/>
      <c r="AT1947" s="360">
        <f>AB1947+AH1947+AN1947</f>
        <v>0</v>
      </c>
      <c r="AU1947" s="361"/>
      <c r="AV1947" s="362">
        <f>AD1947+AJ1947+AP1947</f>
        <v>0</v>
      </c>
      <c r="AW1947" s="363"/>
      <c r="AX1947" s="358">
        <f>IF(AT1947=0,0,(AV1947/AT1947)*100)</f>
        <v>0</v>
      </c>
      <c r="AY1947" s="359"/>
      <c r="AZ1947" s="347"/>
      <c r="BA1947" s="348"/>
      <c r="BB1947" s="349"/>
      <c r="BC1947" s="350"/>
      <c r="BD1947" s="358">
        <f>IF(AZ1947=0,0,(BB1947/AZ1947)*100)</f>
        <v>0</v>
      </c>
      <c r="BE1947" s="359"/>
      <c r="BF1947" s="360">
        <f>AT1947+AZ1947</f>
        <v>0</v>
      </c>
      <c r="BG1947" s="361"/>
      <c r="BH1947" s="362">
        <f>AV1947+BB1947</f>
        <v>0</v>
      </c>
      <c r="BI1947" s="363"/>
      <c r="BJ1947" s="358">
        <f>IF(BF1947=0,0,(BH1947/BF1947)*100)</f>
        <v>0</v>
      </c>
      <c r="BK1947" s="359"/>
      <c r="BL1947" s="364"/>
      <c r="BM1947" s="365"/>
      <c r="BN1947" s="366"/>
      <c r="BO1947" s="228"/>
      <c r="BP1947" s="229"/>
      <c r="BQ1947" s="226"/>
      <c r="BR1947" s="226"/>
      <c r="BS1947" s="790"/>
    </row>
    <row r="1948" spans="1:71" s="230" customFormat="1" ht="48.95" customHeight="1" thickBot="1" x14ac:dyDescent="0.55000000000000004">
      <c r="A1948" s="790"/>
      <c r="B1948" s="231"/>
      <c r="C1948" s="268"/>
      <c r="D1948" s="367" t="s">
        <v>87</v>
      </c>
      <c r="E1948" s="368"/>
      <c r="F1948" s="233"/>
      <c r="G1948" s="233"/>
      <c r="H1948" s="268"/>
      <c r="I1948" s="268"/>
      <c r="J1948" s="369">
        <f>IF((J1945+L1947)=0,0,J1945/(J1945+L1947)*100)</f>
        <v>0</v>
      </c>
      <c r="K1948" s="370"/>
      <c r="L1948" s="369">
        <f>IF((L1945+J1947)=0,0,L1945/(L1945+J1947)*100)</f>
        <v>0</v>
      </c>
      <c r="M1948" s="370"/>
      <c r="N1948" s="369">
        <f>IF((N1945+N1947)=0,0,N1945/(N1945+N1947)*100)</f>
        <v>0</v>
      </c>
      <c r="O1948" s="371"/>
      <c r="P1948" s="372"/>
      <c r="Q1948" s="373"/>
      <c r="R1948" s="373"/>
      <c r="S1948" s="373"/>
      <c r="T1948" s="374"/>
      <c r="U1948" s="374"/>
      <c r="V1948" s="373"/>
      <c r="W1948" s="373"/>
      <c r="X1948" s="373"/>
      <c r="Y1948" s="373"/>
      <c r="Z1948" s="373"/>
      <c r="AA1948" s="373"/>
      <c r="AB1948" s="373"/>
      <c r="AC1948" s="373"/>
      <c r="AD1948" s="373"/>
      <c r="AE1948" s="373"/>
      <c r="AF1948" s="373"/>
      <c r="AG1948" s="373"/>
      <c r="AH1948" s="373"/>
      <c r="AI1948" s="373"/>
      <c r="AJ1948" s="373"/>
      <c r="AK1948" s="373"/>
      <c r="AL1948" s="373"/>
      <c r="AM1948" s="373"/>
      <c r="AN1948" s="373"/>
      <c r="AO1948" s="373"/>
      <c r="AP1948" s="373"/>
      <c r="AQ1948" s="373"/>
      <c r="AR1948" s="373"/>
      <c r="AS1948" s="373"/>
      <c r="AT1948" s="373"/>
      <c r="AU1948" s="373"/>
      <c r="AV1948" s="373"/>
      <c r="AW1948" s="373"/>
      <c r="AX1948" s="373"/>
      <c r="AY1948" s="373"/>
      <c r="AZ1948" s="373"/>
      <c r="BA1948" s="373"/>
      <c r="BB1948" s="373"/>
      <c r="BC1948" s="373"/>
      <c r="BD1948" s="373"/>
      <c r="BE1948" s="373"/>
      <c r="BF1948" s="373"/>
      <c r="BG1948" s="373"/>
      <c r="BH1948" s="373"/>
      <c r="BI1948" s="373"/>
      <c r="BJ1948" s="373"/>
      <c r="BK1948" s="373"/>
      <c r="BL1948" s="373"/>
      <c r="BM1948" s="373"/>
      <c r="BN1948" s="375"/>
      <c r="BO1948" s="234"/>
      <c r="BP1948" s="234"/>
      <c r="BQ1948" s="226"/>
      <c r="BR1948" s="226"/>
      <c r="BS1948" s="790"/>
    </row>
    <row r="1949" spans="1:71" ht="15.75" customHeight="1" thickTop="1" thickBot="1" x14ac:dyDescent="0.45">
      <c r="A1949" s="779"/>
      <c r="B1949" s="160"/>
      <c r="C1949" s="161"/>
      <c r="D1949" s="161"/>
      <c r="E1949" s="161"/>
      <c r="F1949" s="69"/>
      <c r="G1949" s="69"/>
      <c r="H1949" s="161"/>
      <c r="I1949" s="161"/>
      <c r="J1949" s="161"/>
      <c r="K1949" s="161"/>
      <c r="L1949" s="161"/>
      <c r="M1949" s="161"/>
      <c r="N1949" s="161"/>
      <c r="O1949" s="161"/>
      <c r="P1949" s="161"/>
      <c r="Q1949" s="161"/>
      <c r="R1949" s="161"/>
      <c r="S1949" s="161"/>
      <c r="T1949" s="161"/>
      <c r="U1949" s="161"/>
      <c r="V1949" s="161"/>
      <c r="W1949" s="161"/>
      <c r="X1949" s="161"/>
      <c r="Y1949" s="161"/>
      <c r="Z1949" s="161"/>
      <c r="AA1949" s="161"/>
      <c r="AB1949" s="161"/>
      <c r="AC1949" s="161"/>
      <c r="AD1949" s="161"/>
      <c r="AE1949" s="161"/>
      <c r="AF1949" s="166"/>
      <c r="AG1949" s="166"/>
      <c r="AH1949" s="161"/>
      <c r="AI1949" s="161"/>
      <c r="AJ1949" s="161"/>
      <c r="AK1949" s="161"/>
      <c r="AL1949" s="161"/>
      <c r="AM1949" s="161"/>
      <c r="AN1949" s="161"/>
      <c r="AO1949" s="161"/>
      <c r="AP1949" s="161"/>
      <c r="AQ1949" s="161"/>
      <c r="AR1949" s="161"/>
      <c r="AS1949" s="161"/>
      <c r="AT1949" s="161"/>
      <c r="AU1949" s="161"/>
      <c r="AV1949" s="161"/>
      <c r="AW1949" s="161"/>
      <c r="AX1949" s="161"/>
      <c r="AY1949" s="161"/>
      <c r="AZ1949" s="161"/>
      <c r="BA1949" s="161"/>
      <c r="BB1949" s="161"/>
      <c r="BC1949" s="161"/>
      <c r="BD1949" s="161"/>
      <c r="BE1949" s="161"/>
      <c r="BF1949" s="161"/>
      <c r="BG1949" s="161"/>
      <c r="BH1949" s="161"/>
      <c r="BI1949" s="161"/>
      <c r="BJ1949" s="161"/>
      <c r="BK1949" s="161"/>
      <c r="BL1949" s="161"/>
      <c r="BM1949" s="161"/>
      <c r="BN1949" s="167"/>
      <c r="BO1949" s="70"/>
      <c r="BP1949" s="70"/>
      <c r="BQ1949" s="53"/>
      <c r="BR1949" s="53"/>
      <c r="BS1949" s="779"/>
    </row>
    <row r="1950" spans="1:71" s="68" customFormat="1" ht="80.25" customHeight="1" thickTop="1" thickBot="1" x14ac:dyDescent="0.5">
      <c r="A1950" s="791"/>
      <c r="B1950" s="325" t="s">
        <v>55</v>
      </c>
      <c r="C1950" s="326"/>
      <c r="D1950" s="327" t="s">
        <v>47</v>
      </c>
      <c r="E1950" s="327"/>
      <c r="F1950" s="71"/>
      <c r="G1950" s="71"/>
      <c r="H1950" s="328"/>
      <c r="I1950" s="329"/>
      <c r="J1950" s="330"/>
      <c r="K1950" s="235"/>
      <c r="L1950" s="328"/>
      <c r="M1950" s="329"/>
      <c r="N1950" s="330"/>
      <c r="O1950" s="331" t="s">
        <v>42</v>
      </c>
      <c r="P1950" s="332"/>
      <c r="Q1950" s="332"/>
      <c r="R1950" s="332"/>
      <c r="S1950" s="328"/>
      <c r="T1950" s="329"/>
      <c r="U1950" s="330"/>
      <c r="V1950" s="235"/>
      <c r="W1950" s="328"/>
      <c r="X1950" s="329"/>
      <c r="Y1950" s="330"/>
      <c r="Z1950" s="331" t="s">
        <v>110</v>
      </c>
      <c r="AA1950" s="332"/>
      <c r="AB1950" s="332"/>
      <c r="AC1950" s="332"/>
      <c r="AD1950" s="332"/>
      <c r="AE1950" s="332"/>
      <c r="AF1950" s="332"/>
      <c r="AG1950" s="332"/>
      <c r="AH1950" s="332"/>
      <c r="AI1950" s="333"/>
      <c r="AJ1950" s="328"/>
      <c r="AK1950" s="329"/>
      <c r="AL1950" s="330"/>
      <c r="AM1950" s="235"/>
      <c r="AN1950" s="328"/>
      <c r="AO1950" s="329"/>
      <c r="AP1950" s="330"/>
      <c r="AQ1950" s="331" t="s">
        <v>46</v>
      </c>
      <c r="AR1950" s="332"/>
      <c r="AS1950" s="332"/>
      <c r="AT1950" s="333"/>
      <c r="AU1950" s="328"/>
      <c r="AV1950" s="329"/>
      <c r="AW1950" s="330"/>
      <c r="AX1950" s="235"/>
      <c r="AY1950" s="328"/>
      <c r="AZ1950" s="329"/>
      <c r="BA1950" s="330"/>
      <c r="BB1950" s="334" t="s">
        <v>112</v>
      </c>
      <c r="BC1950" s="335"/>
      <c r="BD1950" s="335"/>
      <c r="BE1950" s="336"/>
      <c r="BF1950" s="337">
        <f>BL1945</f>
        <v>0</v>
      </c>
      <c r="BG1950" s="338"/>
      <c r="BH1950" s="339"/>
      <c r="BI1950" s="235"/>
      <c r="BJ1950" s="337">
        <f>BL1947</f>
        <v>0</v>
      </c>
      <c r="BK1950" s="338"/>
      <c r="BL1950" s="339"/>
      <c r="BM1950" s="173"/>
      <c r="BN1950" s="174"/>
      <c r="BO1950" s="72"/>
      <c r="BP1950" s="72"/>
      <c r="BQ1950" s="67"/>
      <c r="BR1950" s="67"/>
      <c r="BS1950" s="791"/>
    </row>
    <row r="1951" spans="1:71" ht="15.6" customHeight="1" thickTop="1" thickBot="1" x14ac:dyDescent="0.55000000000000004">
      <c r="A1951" s="779"/>
      <c r="B1951" s="162"/>
      <c r="C1951" s="156"/>
      <c r="D1951" s="163"/>
      <c r="E1951" s="163"/>
      <c r="F1951" s="73"/>
      <c r="G1951" s="73"/>
      <c r="H1951" s="170"/>
      <c r="I1951" s="170"/>
      <c r="J1951" s="170"/>
      <c r="K1951" s="170"/>
      <c r="L1951" s="170"/>
      <c r="M1951" s="170"/>
      <c r="N1951" s="170"/>
      <c r="O1951" s="168"/>
      <c r="P1951" s="168"/>
      <c r="Q1951" s="168"/>
      <c r="R1951" s="168"/>
      <c r="S1951" s="170"/>
      <c r="T1951" s="170"/>
      <c r="U1951" s="170"/>
      <c r="V1951" s="169"/>
      <c r="W1951" s="170"/>
      <c r="X1951" s="170"/>
      <c r="Y1951" s="170"/>
      <c r="Z1951" s="168"/>
      <c r="AA1951" s="168"/>
      <c r="AB1951" s="168"/>
      <c r="AC1951" s="168"/>
      <c r="AD1951" s="170"/>
      <c r="AE1951" s="170"/>
      <c r="AF1951" s="170"/>
      <c r="AG1951" s="170"/>
      <c r="AH1951" s="169"/>
      <c r="AI1951" s="169"/>
      <c r="AJ1951" s="170"/>
      <c r="AK1951" s="168"/>
      <c r="AL1951" s="168"/>
      <c r="AM1951" s="168"/>
      <c r="AN1951" s="168"/>
      <c r="AO1951" s="170"/>
      <c r="AP1951" s="170"/>
      <c r="AQ1951" s="168"/>
      <c r="AR1951" s="168"/>
      <c r="AS1951" s="168"/>
      <c r="AT1951" s="168"/>
      <c r="AU1951" s="170"/>
      <c r="AV1951" s="170"/>
      <c r="AW1951" s="170"/>
      <c r="AX1951" s="170"/>
      <c r="AY1951" s="170"/>
      <c r="AZ1951" s="172"/>
      <c r="BA1951" s="172"/>
      <c r="BB1951" s="168"/>
      <c r="BC1951" s="176"/>
      <c r="BD1951" s="177"/>
      <c r="BE1951" s="177"/>
      <c r="BF1951" s="178"/>
      <c r="BG1951" s="178"/>
      <c r="BH1951" s="172"/>
      <c r="BI1951" s="170"/>
      <c r="BJ1951" s="179"/>
      <c r="BK1951" s="179"/>
      <c r="BL1951" s="172"/>
      <c r="BM1951" s="175"/>
      <c r="BN1951" s="180"/>
      <c r="BO1951" s="74"/>
      <c r="BP1951" s="74"/>
      <c r="BQ1951" s="53"/>
      <c r="BR1951" s="53"/>
      <c r="BS1951" s="779"/>
    </row>
    <row r="1952" spans="1:71" s="68" customFormat="1" ht="80.25" customHeight="1" thickTop="1" thickBot="1" x14ac:dyDescent="0.5">
      <c r="A1952" s="791"/>
      <c r="B1952" s="334" t="s">
        <v>40</v>
      </c>
      <c r="C1952" s="335"/>
      <c r="D1952" s="327" t="s">
        <v>48</v>
      </c>
      <c r="E1952" s="327"/>
      <c r="F1952" s="71"/>
      <c r="G1952" s="71"/>
      <c r="H1952" s="337">
        <f>H1950</f>
        <v>0</v>
      </c>
      <c r="I1952" s="338"/>
      <c r="J1952" s="339"/>
      <c r="K1952" s="235"/>
      <c r="L1952" s="337">
        <f>L1950</f>
        <v>0</v>
      </c>
      <c r="M1952" s="338"/>
      <c r="N1952" s="339"/>
      <c r="O1952" s="331" t="s">
        <v>44</v>
      </c>
      <c r="P1952" s="332"/>
      <c r="Q1952" s="332"/>
      <c r="R1952" s="332"/>
      <c r="S1952" s="337">
        <f>S1950-H1950</f>
        <v>0</v>
      </c>
      <c r="T1952" s="338"/>
      <c r="U1952" s="339"/>
      <c r="V1952" s="235"/>
      <c r="W1952" s="337">
        <f>W1950-L1950</f>
        <v>0</v>
      </c>
      <c r="X1952" s="338"/>
      <c r="Y1952" s="339"/>
      <c r="Z1952" s="331" t="s">
        <v>111</v>
      </c>
      <c r="AA1952" s="332"/>
      <c r="AB1952" s="332"/>
      <c r="AC1952" s="332"/>
      <c r="AD1952" s="332"/>
      <c r="AE1952" s="332"/>
      <c r="AF1952" s="332"/>
      <c r="AG1952" s="332"/>
      <c r="AH1952" s="332"/>
      <c r="AI1952" s="333"/>
      <c r="AJ1952" s="337">
        <f>AJ1950-S1950</f>
        <v>0</v>
      </c>
      <c r="AK1952" s="338"/>
      <c r="AL1952" s="339"/>
      <c r="AM1952" s="235"/>
      <c r="AN1952" s="337">
        <f>AN1950-W1950</f>
        <v>0</v>
      </c>
      <c r="AO1952" s="338"/>
      <c r="AP1952" s="339"/>
      <c r="AQ1952" s="331" t="s">
        <v>45</v>
      </c>
      <c r="AR1952" s="332"/>
      <c r="AS1952" s="332"/>
      <c r="AT1952" s="333"/>
      <c r="AU1952" s="337">
        <f>AU1950-AJ1950</f>
        <v>0</v>
      </c>
      <c r="AV1952" s="338"/>
      <c r="AW1952" s="339"/>
      <c r="AX1952" s="235"/>
      <c r="AY1952" s="337">
        <f>AY1950-AN1950</f>
        <v>0</v>
      </c>
      <c r="AZ1952" s="338"/>
      <c r="BA1952" s="339"/>
      <c r="BB1952" s="334" t="s">
        <v>113</v>
      </c>
      <c r="BC1952" s="335"/>
      <c r="BD1952" s="335"/>
      <c r="BE1952" s="336"/>
      <c r="BF1952" s="337">
        <f>BF1950-AU1950</f>
        <v>0</v>
      </c>
      <c r="BG1952" s="338"/>
      <c r="BH1952" s="339"/>
      <c r="BI1952" s="235"/>
      <c r="BJ1952" s="337">
        <f>BJ1950-AY1950</f>
        <v>0</v>
      </c>
      <c r="BK1952" s="338"/>
      <c r="BL1952" s="339"/>
      <c r="BM1952" s="173"/>
      <c r="BN1952" s="174"/>
      <c r="BO1952" s="72"/>
      <c r="BP1952" s="72"/>
      <c r="BQ1952" s="67"/>
      <c r="BR1952" s="67"/>
      <c r="BS1952" s="791"/>
    </row>
    <row r="1953" spans="1:71" ht="15.75" customHeight="1" thickTop="1" thickBot="1" x14ac:dyDescent="0.45">
      <c r="A1953" s="779"/>
      <c r="B1953" s="164"/>
      <c r="C1953" s="165"/>
      <c r="D1953" s="165"/>
      <c r="E1953" s="165"/>
      <c r="F1953" s="75"/>
      <c r="G1953" s="75"/>
      <c r="H1953" s="165"/>
      <c r="I1953" s="165"/>
      <c r="J1953" s="165"/>
      <c r="K1953" s="165"/>
      <c r="L1953" s="165"/>
      <c r="M1953" s="165"/>
      <c r="N1953" s="165"/>
      <c r="O1953" s="165"/>
      <c r="P1953" s="165"/>
      <c r="Q1953" s="165"/>
      <c r="R1953" s="165"/>
      <c r="S1953" s="165"/>
      <c r="T1953" s="165"/>
      <c r="U1953" s="165"/>
      <c r="V1953" s="165"/>
      <c r="W1953" s="165"/>
      <c r="X1953" s="165"/>
      <c r="Y1953" s="165"/>
      <c r="Z1953" s="165"/>
      <c r="AA1953" s="165"/>
      <c r="AB1953" s="165"/>
      <c r="AC1953" s="165"/>
      <c r="AD1953" s="165"/>
      <c r="AE1953" s="165"/>
      <c r="AF1953" s="171"/>
      <c r="AG1953" s="171"/>
      <c r="AH1953" s="165"/>
      <c r="AI1953" s="165"/>
      <c r="AJ1953" s="165"/>
      <c r="AK1953" s="165"/>
      <c r="AL1953" s="165"/>
      <c r="AM1953" s="165"/>
      <c r="AN1953" s="165"/>
      <c r="AO1953" s="165"/>
      <c r="AP1953" s="165"/>
      <c r="AQ1953" s="165"/>
      <c r="AR1953" s="165"/>
      <c r="AS1953" s="165"/>
      <c r="AT1953" s="165"/>
      <c r="AU1953" s="165"/>
      <c r="AV1953" s="165"/>
      <c r="AW1953" s="165"/>
      <c r="AX1953" s="165"/>
      <c r="AY1953" s="165"/>
      <c r="AZ1953" s="165"/>
      <c r="BA1953" s="340" t="s">
        <v>138</v>
      </c>
      <c r="BB1953" s="340"/>
      <c r="BC1953" s="340"/>
      <c r="BD1953" s="340"/>
      <c r="BE1953" s="340"/>
      <c r="BF1953" s="340"/>
      <c r="BG1953" s="340"/>
      <c r="BH1953" s="340"/>
      <c r="BI1953" s="340"/>
      <c r="BJ1953" s="340"/>
      <c r="BK1953" s="340"/>
      <c r="BL1953" s="340"/>
      <c r="BM1953" s="340"/>
      <c r="BN1953" s="341"/>
      <c r="BO1953" s="76"/>
      <c r="BP1953" s="76"/>
      <c r="BQ1953" s="53"/>
      <c r="BR1953" s="53"/>
      <c r="BS1953" s="779"/>
    </row>
    <row r="1954" spans="1:71" ht="12" customHeight="1" thickTop="1" x14ac:dyDescent="0.4">
      <c r="A1954" s="779"/>
      <c r="B1954" s="780"/>
      <c r="C1954" s="779"/>
      <c r="D1954" s="779"/>
      <c r="E1954" s="779"/>
      <c r="F1954" s="781"/>
      <c r="G1954" s="781"/>
      <c r="H1954" s="779"/>
      <c r="I1954" s="779"/>
      <c r="J1954" s="779"/>
      <c r="K1954" s="779"/>
      <c r="L1954" s="779"/>
      <c r="M1954" s="779"/>
      <c r="N1954" s="779"/>
      <c r="O1954" s="779"/>
      <c r="P1954" s="779"/>
      <c r="Q1954" s="779"/>
      <c r="R1954" s="779"/>
      <c r="S1954" s="779"/>
      <c r="T1954" s="779"/>
      <c r="U1954" s="779"/>
      <c r="V1954" s="779"/>
      <c r="W1954" s="779"/>
      <c r="X1954" s="779"/>
      <c r="Y1954" s="779"/>
      <c r="Z1954" s="779"/>
      <c r="AA1954" s="779"/>
      <c r="AB1954" s="779"/>
      <c r="AC1954" s="779"/>
      <c r="AD1954" s="779"/>
      <c r="AE1954" s="779"/>
      <c r="AF1954" s="782"/>
      <c r="AG1954" s="782"/>
      <c r="AH1954" s="779"/>
      <c r="AI1954" s="779"/>
      <c r="AJ1954" s="779"/>
      <c r="AK1954" s="779"/>
      <c r="AL1954" s="779"/>
      <c r="AM1954" s="779"/>
      <c r="AN1954" s="779"/>
      <c r="AO1954" s="779"/>
      <c r="AP1954" s="779"/>
      <c r="AQ1954" s="779"/>
      <c r="AR1954" s="779"/>
      <c r="AS1954" s="779"/>
      <c r="AT1954" s="779"/>
      <c r="AU1954" s="779"/>
      <c r="AV1954" s="779"/>
      <c r="AW1954" s="779"/>
      <c r="AX1954" s="779"/>
      <c r="AY1954" s="779"/>
      <c r="AZ1954" s="779"/>
      <c r="BA1954" s="779"/>
      <c r="BB1954" s="779"/>
      <c r="BC1954" s="779"/>
      <c r="BD1954" s="779"/>
      <c r="BE1954" s="779"/>
      <c r="BF1954" s="779"/>
      <c r="BG1954" s="779"/>
      <c r="BH1954" s="779"/>
      <c r="BI1954" s="779"/>
      <c r="BJ1954" s="779"/>
      <c r="BK1954" s="779"/>
      <c r="BL1954" s="779"/>
      <c r="BM1954" s="779"/>
      <c r="BN1954" s="779"/>
      <c r="BO1954" s="783"/>
      <c r="BP1954" s="783"/>
      <c r="BQ1954" s="779"/>
      <c r="BR1954" s="779"/>
      <c r="BS1954" s="779"/>
    </row>
    <row r="1955" spans="1:71" s="57" customFormat="1" ht="46.5" x14ac:dyDescent="0.7">
      <c r="A1955" s="784"/>
      <c r="B1955" s="801" t="s">
        <v>9</v>
      </c>
      <c r="C1955" s="801"/>
      <c r="D1955" s="801"/>
      <c r="E1955" s="801"/>
      <c r="F1955" s="801"/>
      <c r="G1955" s="801"/>
      <c r="H1955" s="801"/>
      <c r="I1955" s="801"/>
      <c r="J1955" s="801"/>
      <c r="K1955" s="801"/>
      <c r="L1955" s="801"/>
      <c r="M1955" s="801"/>
      <c r="N1955" s="801"/>
      <c r="O1955" s="801"/>
      <c r="P1955" s="801"/>
      <c r="Q1955" s="801"/>
      <c r="R1955" s="801"/>
      <c r="S1955" s="801"/>
      <c r="T1955" s="801"/>
      <c r="U1955" s="801"/>
      <c r="V1955" s="801"/>
      <c r="W1955" s="801"/>
      <c r="X1955" s="801"/>
      <c r="Y1955" s="801"/>
      <c r="Z1955" s="801"/>
      <c r="AA1955" s="801"/>
      <c r="AB1955" s="801"/>
      <c r="AC1955" s="801"/>
      <c r="AD1955" s="801"/>
      <c r="AE1955" s="801"/>
      <c r="AF1955" s="801"/>
      <c r="AG1955" s="801"/>
      <c r="AH1955" s="801"/>
      <c r="AI1955" s="801"/>
      <c r="AJ1955" s="801"/>
      <c r="AK1955" s="801"/>
      <c r="AL1955" s="801"/>
      <c r="AM1955" s="801"/>
      <c r="AN1955" s="801"/>
      <c r="AO1955" s="801"/>
      <c r="AP1955" s="801"/>
      <c r="AQ1955" s="801"/>
      <c r="AR1955" s="801"/>
      <c r="AS1955" s="801"/>
      <c r="AT1955" s="801"/>
      <c r="AU1955" s="801"/>
      <c r="AV1955" s="801"/>
      <c r="AW1955" s="801"/>
      <c r="AX1955" s="801"/>
      <c r="AY1955" s="801"/>
      <c r="AZ1955" s="801"/>
      <c r="BA1955" s="801"/>
      <c r="BB1955" s="801"/>
      <c r="BC1955" s="801"/>
      <c r="BD1955" s="801"/>
      <c r="BE1955" s="801"/>
      <c r="BF1955" s="801"/>
      <c r="BG1955" s="801"/>
      <c r="BH1955" s="801"/>
      <c r="BI1955" s="801"/>
      <c r="BJ1955" s="801"/>
      <c r="BK1955" s="801"/>
      <c r="BL1955" s="801"/>
      <c r="BM1955" s="801"/>
      <c r="BN1955" s="801"/>
      <c r="BO1955" s="139"/>
      <c r="BP1955" s="139"/>
      <c r="BQ1955" s="56"/>
      <c r="BR1955" s="56"/>
      <c r="BS1955" s="784"/>
    </row>
    <row r="1956" spans="1:71" ht="11.1" customHeight="1" x14ac:dyDescent="0.4">
      <c r="A1956" s="779"/>
      <c r="B1956" s="140"/>
      <c r="C1956" s="141"/>
      <c r="D1956" s="141"/>
      <c r="E1956" s="141"/>
      <c r="F1956" s="142"/>
      <c r="G1956" s="142"/>
      <c r="H1956" s="141"/>
      <c r="I1956" s="141"/>
      <c r="J1956" s="141"/>
      <c r="K1956" s="141"/>
      <c r="L1956" s="141"/>
      <c r="M1956" s="141"/>
      <c r="N1956" s="141"/>
      <c r="O1956" s="141"/>
      <c r="P1956" s="141"/>
      <c r="Q1956" s="141"/>
      <c r="R1956" s="141"/>
      <c r="S1956" s="141"/>
      <c r="T1956" s="141"/>
      <c r="U1956" s="141"/>
      <c r="V1956" s="141"/>
      <c r="W1956" s="141"/>
      <c r="X1956" s="141"/>
      <c r="Y1956" s="141"/>
      <c r="Z1956" s="141"/>
      <c r="AA1956" s="141"/>
      <c r="AB1956" s="141"/>
      <c r="AC1956" s="141"/>
      <c r="AD1956" s="141"/>
      <c r="AE1956" s="141"/>
      <c r="AF1956" s="143"/>
      <c r="AG1956" s="143"/>
      <c r="AH1956" s="141"/>
      <c r="AI1956" s="141"/>
      <c r="AJ1956" s="141"/>
      <c r="AK1956" s="141"/>
      <c r="AL1956" s="141"/>
      <c r="AM1956" s="141"/>
      <c r="AN1956" s="141"/>
      <c r="AO1956" s="141"/>
      <c r="AP1956" s="141"/>
      <c r="AQ1956" s="141"/>
      <c r="AR1956" s="141"/>
      <c r="AS1956" s="141"/>
      <c r="AT1956" s="141"/>
      <c r="AU1956" s="141"/>
      <c r="AV1956" s="141"/>
      <c r="AW1956" s="141"/>
      <c r="AX1956" s="141"/>
      <c r="AY1956" s="141"/>
      <c r="AZ1956" s="141"/>
      <c r="BA1956" s="141"/>
      <c r="BB1956" s="141"/>
      <c r="BC1956" s="141"/>
      <c r="BD1956" s="141"/>
      <c r="BE1956" s="141"/>
      <c r="BF1956" s="141"/>
      <c r="BG1956" s="141"/>
      <c r="BH1956" s="141"/>
      <c r="BI1956" s="141"/>
      <c r="BJ1956" s="141"/>
      <c r="BK1956" s="141"/>
      <c r="BL1956" s="141"/>
      <c r="BM1956" s="141"/>
      <c r="BN1956" s="460"/>
      <c r="BO1956" s="460"/>
      <c r="BP1956" s="460"/>
      <c r="BQ1956" s="53"/>
      <c r="BR1956" s="53"/>
      <c r="BS1956" s="779"/>
    </row>
    <row r="1957" spans="1:71" s="58" customFormat="1" ht="36.75" customHeight="1" x14ac:dyDescent="0.4">
      <c r="A1957" s="780"/>
      <c r="B1957" s="140"/>
      <c r="C1957" s="140"/>
      <c r="D1957" s="793" t="s">
        <v>10</v>
      </c>
      <c r="E1957" s="461" t="str">
        <f>IF(ROSTER!D$3="","",ROSTER!D$3)</f>
        <v/>
      </c>
      <c r="F1957" s="461"/>
      <c r="G1957" s="461"/>
      <c r="H1957" s="461"/>
      <c r="I1957" s="461"/>
      <c r="J1957" s="461"/>
      <c r="K1957" s="461"/>
      <c r="L1957" s="461"/>
      <c r="M1957" s="461"/>
      <c r="N1957" s="461"/>
      <c r="O1957" s="461"/>
      <c r="P1957" s="461"/>
      <c r="Q1957" s="461"/>
      <c r="R1957" s="461"/>
      <c r="S1957" s="461"/>
      <c r="T1957" s="461"/>
      <c r="U1957" s="461"/>
      <c r="V1957" s="461"/>
      <c r="W1957" s="461"/>
      <c r="X1957" s="461"/>
      <c r="Y1957" s="461"/>
      <c r="Z1957" s="461"/>
      <c r="AA1957" s="461"/>
      <c r="AB1957" s="461"/>
      <c r="AC1957" s="461"/>
      <c r="AD1957" s="144"/>
      <c r="AE1957" s="792" t="s">
        <v>11</v>
      </c>
      <c r="AF1957" s="792"/>
      <c r="AG1957" s="792"/>
      <c r="AH1957" s="792"/>
      <c r="AI1957" s="792"/>
      <c r="AJ1957" s="792"/>
      <c r="AK1957" s="792"/>
      <c r="AL1957" s="792"/>
      <c r="AM1957" s="792"/>
      <c r="AN1957" s="462"/>
      <c r="AO1957" s="462"/>
      <c r="AP1957" s="462"/>
      <c r="AQ1957" s="462"/>
      <c r="AR1957" s="462"/>
      <c r="AS1957" s="462"/>
      <c r="AT1957" s="462"/>
      <c r="AU1957" s="462"/>
      <c r="AV1957" s="462"/>
      <c r="AW1957" s="462"/>
      <c r="AX1957" s="462"/>
      <c r="AY1957" s="462"/>
      <c r="AZ1957" s="462"/>
      <c r="BA1957" s="462"/>
      <c r="BB1957" s="462"/>
      <c r="BC1957" s="462"/>
      <c r="BD1957" s="462"/>
      <c r="BE1957" s="462"/>
      <c r="BF1957" s="462"/>
      <c r="BG1957" s="462"/>
      <c r="BH1957" s="462"/>
      <c r="BI1957" s="462"/>
      <c r="BJ1957" s="462"/>
      <c r="BK1957" s="462"/>
      <c r="BL1957" s="462"/>
      <c r="BM1957" s="462"/>
      <c r="BN1957" s="460"/>
      <c r="BO1957" s="460"/>
      <c r="BP1957" s="460"/>
      <c r="BQ1957" s="54"/>
      <c r="BR1957" s="54"/>
      <c r="BS1957" s="780"/>
    </row>
    <row r="1958" spans="1:71" ht="8.85" customHeight="1" x14ac:dyDescent="0.4">
      <c r="A1958" s="785"/>
      <c r="B1958" s="140"/>
      <c r="C1958" s="143" t="s">
        <v>34</v>
      </c>
      <c r="D1958" s="143"/>
      <c r="E1958" s="143"/>
      <c r="F1958" s="145"/>
      <c r="G1958" s="145"/>
      <c r="H1958" s="143"/>
      <c r="I1958" s="143"/>
      <c r="J1958" s="146"/>
      <c r="K1958" s="146"/>
      <c r="L1958" s="146"/>
      <c r="M1958" s="146"/>
      <c r="N1958" s="146"/>
      <c r="O1958" s="146"/>
      <c r="P1958" s="146"/>
      <c r="Q1958" s="146"/>
      <c r="R1958" s="146"/>
      <c r="S1958" s="146"/>
      <c r="T1958" s="146"/>
      <c r="U1958" s="146"/>
      <c r="V1958" s="146"/>
      <c r="W1958" s="146"/>
      <c r="X1958" s="146"/>
      <c r="Y1958" s="146"/>
      <c r="Z1958" s="146"/>
      <c r="AA1958" s="146"/>
      <c r="AB1958" s="146"/>
      <c r="AC1958" s="146"/>
      <c r="AD1958" s="146"/>
      <c r="AE1958" s="146"/>
      <c r="AF1958" s="146"/>
      <c r="AG1958" s="143"/>
      <c r="AH1958" s="147"/>
      <c r="AI1958" s="148"/>
      <c r="AJ1958" s="148"/>
      <c r="AK1958" s="148"/>
      <c r="AL1958" s="148"/>
      <c r="AM1958" s="148"/>
      <c r="AN1958" s="148"/>
      <c r="AO1958" s="149"/>
      <c r="AP1958" s="150"/>
      <c r="AQ1958" s="150"/>
      <c r="AR1958" s="150"/>
      <c r="AS1958" s="150"/>
      <c r="AT1958" s="150"/>
      <c r="AU1958" s="150"/>
      <c r="AV1958" s="150"/>
      <c r="AW1958" s="150"/>
      <c r="AX1958" s="150"/>
      <c r="AY1958" s="150"/>
      <c r="AZ1958" s="150"/>
      <c r="BA1958" s="150"/>
      <c r="BB1958" s="150"/>
      <c r="BC1958" s="150"/>
      <c r="BD1958" s="150"/>
      <c r="BE1958" s="150"/>
      <c r="BF1958" s="150"/>
      <c r="BG1958" s="150"/>
      <c r="BH1958" s="150"/>
      <c r="BI1958" s="150"/>
      <c r="BJ1958" s="150"/>
      <c r="BK1958" s="150"/>
      <c r="BL1958" s="150"/>
      <c r="BM1958" s="150"/>
      <c r="BN1958" s="150"/>
      <c r="BO1958" s="151"/>
      <c r="BP1958" s="151"/>
      <c r="BQ1958" s="59"/>
      <c r="BR1958" s="59"/>
      <c r="BS1958" s="785"/>
    </row>
    <row r="1959" spans="1:71" s="58" customFormat="1" ht="42.75" x14ac:dyDescent="0.4">
      <c r="A1959" s="780"/>
      <c r="B1959" s="140"/>
      <c r="C1959" s="794" t="s">
        <v>33</v>
      </c>
      <c r="D1959" s="794"/>
      <c r="E1959" s="463"/>
      <c r="F1959" s="463"/>
      <c r="G1959" s="463"/>
      <c r="H1959" s="463"/>
      <c r="I1959" s="463"/>
      <c r="J1959" s="463"/>
      <c r="K1959" s="463"/>
      <c r="L1959" s="463"/>
      <c r="M1959" s="463"/>
      <c r="N1959" s="463"/>
      <c r="O1959" s="463"/>
      <c r="P1959" s="463"/>
      <c r="Q1959" s="463"/>
      <c r="R1959" s="463"/>
      <c r="S1959" s="463"/>
      <c r="T1959" s="463"/>
      <c r="U1959" s="463"/>
      <c r="V1959" s="463"/>
      <c r="W1959" s="463"/>
      <c r="X1959" s="463"/>
      <c r="Y1959" s="463"/>
      <c r="Z1959" s="463"/>
      <c r="AA1959" s="463"/>
      <c r="AB1959" s="463"/>
      <c r="AC1959" s="463"/>
      <c r="AD1959" s="144"/>
      <c r="AE1959" s="185" t="s">
        <v>18</v>
      </c>
      <c r="AF1959" s="185"/>
      <c r="AG1959" s="185"/>
      <c r="AH1959" s="792" t="s">
        <v>18</v>
      </c>
      <c r="AI1959" s="792"/>
      <c r="AJ1959" s="792"/>
      <c r="AK1959" s="792"/>
      <c r="AL1959" s="792"/>
      <c r="AM1959" s="792"/>
      <c r="AN1959" s="463"/>
      <c r="AO1959" s="463"/>
      <c r="AP1959" s="463"/>
      <c r="AQ1959" s="463"/>
      <c r="AR1959" s="463"/>
      <c r="AS1959" s="463"/>
      <c r="AT1959" s="463"/>
      <c r="AU1959" s="463"/>
      <c r="AV1959" s="463"/>
      <c r="AW1959" s="463"/>
      <c r="AX1959" s="463"/>
      <c r="AY1959" s="463"/>
      <c r="AZ1959" s="463"/>
      <c r="BA1959" s="792" t="s">
        <v>12</v>
      </c>
      <c r="BB1959" s="792"/>
      <c r="BC1959" s="792"/>
      <c r="BD1959" s="464"/>
      <c r="BE1959" s="464"/>
      <c r="BF1959" s="464"/>
      <c r="BG1959" s="464"/>
      <c r="BH1959" s="464"/>
      <c r="BI1959" s="464"/>
      <c r="BJ1959" s="464"/>
      <c r="BK1959" s="464"/>
      <c r="BL1959" s="464"/>
      <c r="BM1959" s="464"/>
      <c r="BN1959" s="152"/>
      <c r="BO1959" s="153"/>
      <c r="BP1959" s="153"/>
      <c r="BQ1959" s="60">
        <f>IF(BD1959=0,0,1)</f>
        <v>0</v>
      </c>
      <c r="BR1959" s="61">
        <f>IF((BF2013+BJ2013)&gt;(AU2013+AY2013),1,0)</f>
        <v>0</v>
      </c>
      <c r="BS1959" s="786"/>
    </row>
    <row r="1960" spans="1:71" ht="9.6" customHeight="1" x14ac:dyDescent="0.4">
      <c r="A1960" s="779"/>
      <c r="B1960" s="140"/>
      <c r="C1960" s="141"/>
      <c r="D1960" s="141"/>
      <c r="E1960" s="141"/>
      <c r="F1960" s="142"/>
      <c r="G1960" s="142"/>
      <c r="H1960" s="141"/>
      <c r="I1960" s="141"/>
      <c r="J1960" s="141"/>
      <c r="K1960" s="141"/>
      <c r="L1960" s="141"/>
      <c r="M1960" s="141"/>
      <c r="N1960" s="141"/>
      <c r="O1960" s="141"/>
      <c r="P1960" s="141"/>
      <c r="Q1960" s="141"/>
      <c r="R1960" s="141"/>
      <c r="S1960" s="141"/>
      <c r="T1960" s="141"/>
      <c r="U1960" s="141"/>
      <c r="V1960" s="141"/>
      <c r="W1960" s="141"/>
      <c r="X1960" s="141"/>
      <c r="Y1960" s="141"/>
      <c r="Z1960" s="141"/>
      <c r="AA1960" s="141"/>
      <c r="AB1960" s="141"/>
      <c r="AC1960" s="141"/>
      <c r="AD1960" s="141"/>
      <c r="AE1960" s="141"/>
      <c r="AF1960" s="143"/>
      <c r="AG1960" s="143"/>
      <c r="AH1960" s="141"/>
      <c r="AI1960" s="141"/>
      <c r="AJ1960" s="141"/>
      <c r="AK1960" s="141"/>
      <c r="AL1960" s="141"/>
      <c r="AM1960" s="141"/>
      <c r="AN1960" s="141"/>
      <c r="AO1960" s="141"/>
      <c r="AP1960" s="141"/>
      <c r="AQ1960" s="141"/>
      <c r="AR1960" s="141"/>
      <c r="AS1960" s="141"/>
      <c r="AT1960" s="141"/>
      <c r="AU1960" s="141"/>
      <c r="AV1960" s="141"/>
      <c r="AW1960" s="141"/>
      <c r="AX1960" s="141"/>
      <c r="AY1960" s="141"/>
      <c r="AZ1960" s="141"/>
      <c r="BA1960" s="141"/>
      <c r="BB1960" s="141"/>
      <c r="BC1960" s="141"/>
      <c r="BD1960" s="141"/>
      <c r="BE1960" s="141"/>
      <c r="BF1960" s="141"/>
      <c r="BG1960" s="141"/>
      <c r="BH1960" s="141"/>
      <c r="BI1960" s="141"/>
      <c r="BJ1960" s="141"/>
      <c r="BK1960" s="141"/>
      <c r="BL1960" s="141"/>
      <c r="BM1960" s="141"/>
      <c r="BN1960" s="141"/>
      <c r="BO1960" s="154"/>
      <c r="BP1960" s="154"/>
      <c r="BQ1960" s="53"/>
      <c r="BR1960" s="53"/>
      <c r="BS1960" s="779"/>
    </row>
    <row r="1961" spans="1:71" ht="8.85" customHeight="1" thickBot="1" x14ac:dyDescent="0.45">
      <c r="A1961" s="779"/>
      <c r="B1961" s="155"/>
      <c r="C1961" s="156"/>
      <c r="D1961" s="156"/>
      <c r="E1961" s="156"/>
      <c r="F1961" s="157"/>
      <c r="G1961" s="157"/>
      <c r="H1961" s="156"/>
      <c r="I1961" s="156"/>
      <c r="J1961" s="156"/>
      <c r="K1961" s="156"/>
      <c r="L1961" s="156"/>
      <c r="M1961" s="156"/>
      <c r="N1961" s="156"/>
      <c r="O1961" s="156"/>
      <c r="P1961" s="156"/>
      <c r="Q1961" s="156"/>
      <c r="R1961" s="156"/>
      <c r="S1961" s="156"/>
      <c r="T1961" s="156"/>
      <c r="U1961" s="156"/>
      <c r="V1961" s="156"/>
      <c r="W1961" s="156"/>
      <c r="X1961" s="156"/>
      <c r="Y1961" s="156"/>
      <c r="Z1961" s="156"/>
      <c r="AA1961" s="156"/>
      <c r="AB1961" s="156"/>
      <c r="AC1961" s="156"/>
      <c r="AD1961" s="156"/>
      <c r="AE1961" s="156"/>
      <c r="AF1961" s="158"/>
      <c r="AG1961" s="158"/>
      <c r="AH1961" s="156"/>
      <c r="AI1961" s="156"/>
      <c r="AJ1961" s="156"/>
      <c r="AK1961" s="156"/>
      <c r="AL1961" s="156"/>
      <c r="AM1961" s="156"/>
      <c r="AN1961" s="156"/>
      <c r="AO1961" s="156"/>
      <c r="AP1961" s="156"/>
      <c r="AQ1961" s="156"/>
      <c r="AR1961" s="156"/>
      <c r="AS1961" s="156"/>
      <c r="AT1961" s="156"/>
      <c r="AU1961" s="156"/>
      <c r="AV1961" s="156"/>
      <c r="AW1961" s="156"/>
      <c r="AX1961" s="156"/>
      <c r="AY1961" s="156"/>
      <c r="AZ1961" s="156"/>
      <c r="BA1961" s="156"/>
      <c r="BB1961" s="156"/>
      <c r="BC1961" s="156"/>
      <c r="BD1961" s="156"/>
      <c r="BE1961" s="156"/>
      <c r="BF1961" s="156"/>
      <c r="BG1961" s="156"/>
      <c r="BH1961" s="156"/>
      <c r="BI1961" s="156"/>
      <c r="BJ1961" s="156"/>
      <c r="BK1961" s="156"/>
      <c r="BL1961" s="156"/>
      <c r="BM1961" s="156"/>
      <c r="BN1961" s="156"/>
      <c r="BO1961" s="159"/>
      <c r="BP1961" s="159"/>
      <c r="BQ1961" s="53"/>
      <c r="BR1961" s="53"/>
      <c r="BS1961" s="779"/>
    </row>
    <row r="1962" spans="1:71" s="58" customFormat="1" ht="33.6" customHeight="1" thickTop="1" x14ac:dyDescent="0.4">
      <c r="A1962" s="786"/>
      <c r="B1962" s="795" t="s">
        <v>0</v>
      </c>
      <c r="C1962" s="796" t="s">
        <v>1</v>
      </c>
      <c r="D1962" s="797"/>
      <c r="E1962" s="221" t="s">
        <v>24</v>
      </c>
      <c r="F1962" s="466" t="s">
        <v>96</v>
      </c>
      <c r="G1962" s="466" t="s">
        <v>97</v>
      </c>
      <c r="H1962" s="468" t="s">
        <v>36</v>
      </c>
      <c r="I1962" s="469"/>
      <c r="J1962" s="472" t="s">
        <v>7</v>
      </c>
      <c r="K1962" s="472"/>
      <c r="L1962" s="472"/>
      <c r="M1962" s="472"/>
      <c r="N1962" s="472"/>
      <c r="O1962" s="472"/>
      <c r="P1962" s="472" t="s">
        <v>2</v>
      </c>
      <c r="Q1962" s="472"/>
      <c r="R1962" s="472"/>
      <c r="S1962" s="472"/>
      <c r="T1962" s="472"/>
      <c r="U1962" s="472"/>
      <c r="V1962" s="473" t="s">
        <v>30</v>
      </c>
      <c r="W1962" s="474"/>
      <c r="X1962" s="473" t="s">
        <v>31</v>
      </c>
      <c r="Y1962" s="474"/>
      <c r="Z1962" s="477" t="s">
        <v>39</v>
      </c>
      <c r="AA1962" s="478"/>
      <c r="AB1962" s="481" t="s">
        <v>6</v>
      </c>
      <c r="AC1962" s="481"/>
      <c r="AD1962" s="481"/>
      <c r="AE1962" s="481"/>
      <c r="AF1962" s="481"/>
      <c r="AG1962" s="481"/>
      <c r="AH1962" s="472" t="s">
        <v>59</v>
      </c>
      <c r="AI1962" s="472"/>
      <c r="AJ1962" s="472"/>
      <c r="AK1962" s="472"/>
      <c r="AL1962" s="472"/>
      <c r="AM1962" s="472"/>
      <c r="AN1962" s="472" t="s">
        <v>60</v>
      </c>
      <c r="AO1962" s="472"/>
      <c r="AP1962" s="472"/>
      <c r="AQ1962" s="472"/>
      <c r="AR1962" s="472"/>
      <c r="AS1962" s="472"/>
      <c r="AT1962" s="472" t="s">
        <v>61</v>
      </c>
      <c r="AU1962" s="472"/>
      <c r="AV1962" s="472"/>
      <c r="AW1962" s="472"/>
      <c r="AX1962" s="472"/>
      <c r="AY1962" s="482"/>
      <c r="AZ1962" s="472" t="s">
        <v>4</v>
      </c>
      <c r="BA1962" s="472"/>
      <c r="BB1962" s="472"/>
      <c r="BC1962" s="472"/>
      <c r="BD1962" s="472"/>
      <c r="BE1962" s="472"/>
      <c r="BF1962" s="472" t="s">
        <v>62</v>
      </c>
      <c r="BG1962" s="472"/>
      <c r="BH1962" s="472"/>
      <c r="BI1962" s="472"/>
      <c r="BJ1962" s="472"/>
      <c r="BK1962" s="483"/>
      <c r="BL1962" s="484" t="s">
        <v>114</v>
      </c>
      <c r="BM1962" s="485"/>
      <c r="BN1962" s="486"/>
      <c r="BO1962" s="490" t="s">
        <v>76</v>
      </c>
      <c r="BP1962" s="490" t="s">
        <v>77</v>
      </c>
      <c r="BQ1962" s="62"/>
      <c r="BR1962" s="62"/>
      <c r="BS1962" s="786"/>
    </row>
    <row r="1963" spans="1:71" s="64" customFormat="1" ht="45" customHeight="1" x14ac:dyDescent="0.35">
      <c r="A1963" s="787"/>
      <c r="B1963" s="798"/>
      <c r="C1963" s="799"/>
      <c r="D1963" s="800"/>
      <c r="E1963" s="220" t="s">
        <v>98</v>
      </c>
      <c r="F1963" s="467"/>
      <c r="G1963" s="467"/>
      <c r="H1963" s="470"/>
      <c r="I1963" s="471"/>
      <c r="J1963" s="492" t="s">
        <v>15</v>
      </c>
      <c r="K1963" s="493"/>
      <c r="L1963" s="494" t="s">
        <v>16</v>
      </c>
      <c r="M1963" s="495"/>
      <c r="N1963" s="496" t="s">
        <v>17</v>
      </c>
      <c r="O1963" s="497" t="s">
        <v>8</v>
      </c>
      <c r="P1963" s="498" t="s">
        <v>103</v>
      </c>
      <c r="Q1963" s="499"/>
      <c r="R1963" s="500" t="s">
        <v>104</v>
      </c>
      <c r="S1963" s="501"/>
      <c r="T1963" s="502" t="s">
        <v>21</v>
      </c>
      <c r="U1963" s="503"/>
      <c r="V1963" s="475"/>
      <c r="W1963" s="476"/>
      <c r="X1963" s="475"/>
      <c r="Y1963" s="476"/>
      <c r="Z1963" s="479"/>
      <c r="AA1963" s="480"/>
      <c r="AB1963" s="504" t="s">
        <v>43</v>
      </c>
      <c r="AC1963" s="505"/>
      <c r="AD1963" s="506" t="s">
        <v>20</v>
      </c>
      <c r="AE1963" s="507" t="s">
        <v>3</v>
      </c>
      <c r="AF1963" s="508" t="s">
        <v>5</v>
      </c>
      <c r="AG1963" s="509"/>
      <c r="AH1963" s="492" t="s">
        <v>43</v>
      </c>
      <c r="AI1963" s="493"/>
      <c r="AJ1963" s="494" t="s">
        <v>20</v>
      </c>
      <c r="AK1963" s="495" t="s">
        <v>3</v>
      </c>
      <c r="AL1963" s="510" t="s">
        <v>5</v>
      </c>
      <c r="AM1963" s="511"/>
      <c r="AN1963" s="492" t="s">
        <v>43</v>
      </c>
      <c r="AO1963" s="493"/>
      <c r="AP1963" s="494" t="s">
        <v>20</v>
      </c>
      <c r="AQ1963" s="495" t="s">
        <v>3</v>
      </c>
      <c r="AR1963" s="510" t="s">
        <v>5</v>
      </c>
      <c r="AS1963" s="511"/>
      <c r="AT1963" s="465" t="s">
        <v>43</v>
      </c>
      <c r="AU1963" s="512"/>
      <c r="AV1963" s="513" t="s">
        <v>20</v>
      </c>
      <c r="AW1963" s="514" t="s">
        <v>3</v>
      </c>
      <c r="AX1963" s="510" t="s">
        <v>5</v>
      </c>
      <c r="AY1963" s="515"/>
      <c r="AZ1963" s="492" t="s">
        <v>43</v>
      </c>
      <c r="BA1963" s="493"/>
      <c r="BB1963" s="494" t="s">
        <v>20</v>
      </c>
      <c r="BC1963" s="495" t="s">
        <v>3</v>
      </c>
      <c r="BD1963" s="510" t="s">
        <v>5</v>
      </c>
      <c r="BE1963" s="511"/>
      <c r="BF1963" s="465" t="s">
        <v>43</v>
      </c>
      <c r="BG1963" s="512"/>
      <c r="BH1963" s="513" t="s">
        <v>20</v>
      </c>
      <c r="BI1963" s="514" t="s">
        <v>3</v>
      </c>
      <c r="BJ1963" s="510" t="s">
        <v>5</v>
      </c>
      <c r="BK1963" s="511"/>
      <c r="BL1963" s="487"/>
      <c r="BM1963" s="488"/>
      <c r="BN1963" s="489"/>
      <c r="BO1963" s="491"/>
      <c r="BP1963" s="491"/>
      <c r="BQ1963" s="63"/>
      <c r="BR1963" s="63"/>
      <c r="BS1963" s="787"/>
    </row>
    <row r="1964" spans="1:71" ht="23.85" customHeight="1" x14ac:dyDescent="0.35">
      <c r="A1964" s="788"/>
      <c r="B1964" s="458" t="str">
        <f>IF(ROSTER!B$8="","",ROSTER!B$8)</f>
        <v/>
      </c>
      <c r="C1964" s="416" t="str">
        <f>IF(ROSTER!C$8="","",ROSTER!C$8)</f>
        <v/>
      </c>
      <c r="D1964" s="417"/>
      <c r="E1964" s="418"/>
      <c r="F1964" s="420">
        <f>IF(E1964="y",1,IF(E1964="S",1,0))</f>
        <v>0</v>
      </c>
      <c r="G1964" s="422">
        <f>IF(E1964="S",1,0)</f>
        <v>0</v>
      </c>
      <c r="H1964" s="424"/>
      <c r="I1964" s="425"/>
      <c r="J1964" s="428"/>
      <c r="K1964" s="429"/>
      <c r="L1964" s="432"/>
      <c r="M1964" s="433"/>
      <c r="N1964" s="436">
        <f>L1964+J1964</f>
        <v>0</v>
      </c>
      <c r="O1964" s="437"/>
      <c r="P1964" s="428"/>
      <c r="Q1964" s="429"/>
      <c r="R1964" s="432"/>
      <c r="S1964" s="440"/>
      <c r="T1964" s="432"/>
      <c r="U1964" s="425"/>
      <c r="V1964" s="440"/>
      <c r="W1964" s="425"/>
      <c r="X1964" s="428"/>
      <c r="Y1964" s="425"/>
      <c r="Z1964" s="428"/>
      <c r="AA1964" s="425"/>
      <c r="AB1964" s="428"/>
      <c r="AC1964" s="429"/>
      <c r="AD1964" s="432"/>
      <c r="AE1964" s="433"/>
      <c r="AF1964" s="442">
        <f>IF(AB1964=0,0,(AD1964/AB1964)*100)</f>
        <v>0</v>
      </c>
      <c r="AG1964" s="443"/>
      <c r="AH1964" s="428"/>
      <c r="AI1964" s="429"/>
      <c r="AJ1964" s="432"/>
      <c r="AK1964" s="433"/>
      <c r="AL1964" s="446">
        <f>IF(AH1964=0,0,(AJ1964/AH1964)*100)</f>
        <v>0</v>
      </c>
      <c r="AM1964" s="447"/>
      <c r="AN1964" s="428"/>
      <c r="AO1964" s="429"/>
      <c r="AP1964" s="432"/>
      <c r="AQ1964" s="433"/>
      <c r="AR1964" s="446">
        <f>IF(AN1964=0,0,(AP1964/AN1964)*100)</f>
        <v>0</v>
      </c>
      <c r="AS1964" s="447"/>
      <c r="AT1964" s="450">
        <f>AB1964+AH1964+AN1964</f>
        <v>0</v>
      </c>
      <c r="AU1964" s="451"/>
      <c r="AV1964" s="454">
        <f>AD1964+AJ1964+AP1964</f>
        <v>0</v>
      </c>
      <c r="AW1964" s="455"/>
      <c r="AX1964" s="446">
        <f>IF(AT1964=0,0,(AV1964/AT1964)*100)</f>
        <v>0</v>
      </c>
      <c r="AY1964" s="447"/>
      <c r="AZ1964" s="428"/>
      <c r="BA1964" s="429"/>
      <c r="BB1964" s="432"/>
      <c r="BC1964" s="433"/>
      <c r="BD1964" s="446">
        <f>IF(AZ1964=0,0,(BB1964/AZ1964)*100)</f>
        <v>0</v>
      </c>
      <c r="BE1964" s="447"/>
      <c r="BF1964" s="450">
        <f>AT1964+AZ1964</f>
        <v>0</v>
      </c>
      <c r="BG1964" s="451"/>
      <c r="BH1964" s="454">
        <f>AV1964+BB1964</f>
        <v>0</v>
      </c>
      <c r="BI1964" s="455"/>
      <c r="BJ1964" s="446">
        <f>IF(BF1964=0,0,(BH1964/BF1964)*100)</f>
        <v>0</v>
      </c>
      <c r="BK1964" s="447"/>
      <c r="BL1964" s="406">
        <f>(AD1964*2)+(AJ1964*2)+(AP1964*3)+BB1964</f>
        <v>0</v>
      </c>
      <c r="BM1964" s="407"/>
      <c r="BN1964" s="408"/>
      <c r="BO1964" s="404" t="e">
        <f>(BL1964*BR$1964)+(N1964*BR$1965)+(X1964*BR$1966)+(R1964*BR$1967)+(V1964*BR$1968)+(Z1964*BR$1969)</f>
        <v>#REF!</v>
      </c>
      <c r="BP1964" s="404" t="e">
        <f>((AZ1964-BB1964)*BR$1971)+((AT1964-AV1964)*BR$1970)+(H1964*BR$1972)+(P1964*BR$1973)</f>
        <v>#REF!</v>
      </c>
      <c r="BQ1964" s="65" t="s">
        <v>65</v>
      </c>
      <c r="BR1964" s="66" t="e">
        <f>IF(#REF!="B",#REF!,IF(#REF!="C",#REF!,#REF!))</f>
        <v>#REF!</v>
      </c>
      <c r="BS1964" s="787"/>
    </row>
    <row r="1965" spans="1:71" ht="23.85" customHeight="1" x14ac:dyDescent="0.35">
      <c r="A1965" s="788"/>
      <c r="B1965" s="459"/>
      <c r="C1965" s="412" t="str">
        <f>IF(ROSTER!D$8="","",ROSTER!D$8)</f>
        <v/>
      </c>
      <c r="D1965" s="413"/>
      <c r="E1965" s="419"/>
      <c r="F1965" s="421"/>
      <c r="G1965" s="423"/>
      <c r="H1965" s="426"/>
      <c r="I1965" s="427"/>
      <c r="J1965" s="430"/>
      <c r="K1965" s="431"/>
      <c r="L1965" s="434"/>
      <c r="M1965" s="435"/>
      <c r="N1965" s="438" t="s">
        <v>14</v>
      </c>
      <c r="O1965" s="439"/>
      <c r="P1965" s="430"/>
      <c r="Q1965" s="431"/>
      <c r="R1965" s="434"/>
      <c r="S1965" s="441"/>
      <c r="T1965" s="434"/>
      <c r="U1965" s="427"/>
      <c r="V1965" s="441"/>
      <c r="W1965" s="427"/>
      <c r="X1965" s="430"/>
      <c r="Y1965" s="427"/>
      <c r="Z1965" s="430"/>
      <c r="AA1965" s="427"/>
      <c r="AB1965" s="430"/>
      <c r="AC1965" s="431"/>
      <c r="AD1965" s="434"/>
      <c r="AE1965" s="435"/>
      <c r="AF1965" s="444"/>
      <c r="AG1965" s="445"/>
      <c r="AH1965" s="430"/>
      <c r="AI1965" s="431"/>
      <c r="AJ1965" s="434"/>
      <c r="AK1965" s="435"/>
      <c r="AL1965" s="448"/>
      <c r="AM1965" s="449"/>
      <c r="AN1965" s="430"/>
      <c r="AO1965" s="431"/>
      <c r="AP1965" s="434"/>
      <c r="AQ1965" s="435"/>
      <c r="AR1965" s="448"/>
      <c r="AS1965" s="449"/>
      <c r="AT1965" s="452"/>
      <c r="AU1965" s="453"/>
      <c r="AV1965" s="456"/>
      <c r="AW1965" s="457"/>
      <c r="AX1965" s="448"/>
      <c r="AY1965" s="449"/>
      <c r="AZ1965" s="430"/>
      <c r="BA1965" s="431"/>
      <c r="BB1965" s="434"/>
      <c r="BC1965" s="435"/>
      <c r="BD1965" s="448"/>
      <c r="BE1965" s="449"/>
      <c r="BF1965" s="452"/>
      <c r="BG1965" s="453"/>
      <c r="BH1965" s="456"/>
      <c r="BI1965" s="457"/>
      <c r="BJ1965" s="448"/>
      <c r="BK1965" s="449"/>
      <c r="BL1965" s="409"/>
      <c r="BM1965" s="410"/>
      <c r="BN1965" s="411"/>
      <c r="BO1965" s="405"/>
      <c r="BP1965" s="405"/>
      <c r="BQ1965" s="65" t="s">
        <v>66</v>
      </c>
      <c r="BR1965" s="66" t="e">
        <f>IF(#REF!="B",#REF!,IF(#REF!="C",#REF!,#REF!))</f>
        <v>#REF!</v>
      </c>
      <c r="BS1965" s="787"/>
    </row>
    <row r="1966" spans="1:71" ht="21.75" customHeight="1" x14ac:dyDescent="0.35">
      <c r="A1966" s="779"/>
      <c r="B1966" s="458" t="str">
        <f>IF(ROSTER!B$10="","",ROSTER!B$10)</f>
        <v/>
      </c>
      <c r="C1966" s="416" t="str">
        <f>IF(ROSTER!C$10="","",ROSTER!C$10)</f>
        <v/>
      </c>
      <c r="D1966" s="417"/>
      <c r="E1966" s="418"/>
      <c r="F1966" s="420">
        <f>IF(E1966="y",1,IF(E1966="S",1,0))</f>
        <v>0</v>
      </c>
      <c r="G1966" s="422">
        <f>IF(E1966="S",1,0)</f>
        <v>0</v>
      </c>
      <c r="H1966" s="424"/>
      <c r="I1966" s="425"/>
      <c r="J1966" s="428"/>
      <c r="K1966" s="429"/>
      <c r="L1966" s="432"/>
      <c r="M1966" s="433"/>
      <c r="N1966" s="436">
        <f>L1966+J1966</f>
        <v>0</v>
      </c>
      <c r="O1966" s="437"/>
      <c r="P1966" s="428"/>
      <c r="Q1966" s="429"/>
      <c r="R1966" s="432"/>
      <c r="S1966" s="440"/>
      <c r="T1966" s="432"/>
      <c r="U1966" s="425"/>
      <c r="V1966" s="440"/>
      <c r="W1966" s="425"/>
      <c r="X1966" s="428"/>
      <c r="Y1966" s="425"/>
      <c r="Z1966" s="428"/>
      <c r="AA1966" s="425"/>
      <c r="AB1966" s="428"/>
      <c r="AC1966" s="429"/>
      <c r="AD1966" s="432"/>
      <c r="AE1966" s="433"/>
      <c r="AF1966" s="442">
        <f>IF(AB1966=0,0,(AD1966/AB1966)*100)</f>
        <v>0</v>
      </c>
      <c r="AG1966" s="443"/>
      <c r="AH1966" s="428"/>
      <c r="AI1966" s="429"/>
      <c r="AJ1966" s="432"/>
      <c r="AK1966" s="433"/>
      <c r="AL1966" s="446">
        <f>IF(AH1966=0,0,(AJ1966/AH1966)*100)</f>
        <v>0</v>
      </c>
      <c r="AM1966" s="447"/>
      <c r="AN1966" s="428"/>
      <c r="AO1966" s="429"/>
      <c r="AP1966" s="432"/>
      <c r="AQ1966" s="433"/>
      <c r="AR1966" s="446">
        <f>IF(AN1966=0,0,(AP1966/AN1966)*100)</f>
        <v>0</v>
      </c>
      <c r="AS1966" s="447"/>
      <c r="AT1966" s="450">
        <f>AB1966+AH1966+AN1966</f>
        <v>0</v>
      </c>
      <c r="AU1966" s="451"/>
      <c r="AV1966" s="454">
        <f>AD1966+AJ1966+AP1966</f>
        <v>0</v>
      </c>
      <c r="AW1966" s="455"/>
      <c r="AX1966" s="446">
        <f>IF(AT1966=0,0,(AV1966/AT1966)*100)</f>
        <v>0</v>
      </c>
      <c r="AY1966" s="447"/>
      <c r="AZ1966" s="428"/>
      <c r="BA1966" s="429"/>
      <c r="BB1966" s="432"/>
      <c r="BC1966" s="433"/>
      <c r="BD1966" s="446">
        <f>IF(AZ1966=0,0,(BB1966/AZ1966)*100)</f>
        <v>0</v>
      </c>
      <c r="BE1966" s="447"/>
      <c r="BF1966" s="450">
        <f>AT1966+AZ1966</f>
        <v>0</v>
      </c>
      <c r="BG1966" s="451"/>
      <c r="BH1966" s="454">
        <f>AV1966+BB1966</f>
        <v>0</v>
      </c>
      <c r="BI1966" s="455"/>
      <c r="BJ1966" s="446">
        <f>IF(BF1966=0,0,(BH1966/BF1966)*100)</f>
        <v>0</v>
      </c>
      <c r="BK1966" s="447"/>
      <c r="BL1966" s="406">
        <f>(AD1966*2)+(AJ1966*2)+(AP1966*3)+BB1966</f>
        <v>0</v>
      </c>
      <c r="BM1966" s="407"/>
      <c r="BN1966" s="408"/>
      <c r="BO1966" s="404" t="e">
        <f>(BL1966*BR$1964)+(N1966*BR$1965)+(X1966*BR$1966)+(R1966*BR$1967)+(V1966*BR$1968)+(Z1966*BR$1969)</f>
        <v>#REF!</v>
      </c>
      <c r="BP1966" s="404" t="e">
        <f>((AZ1966-BB1966)*BR$1971)+((AT1966-AV1966)*BR$1970)+(H1966*BR$1972)+(P1966*BR$1973)</f>
        <v>#REF!</v>
      </c>
      <c r="BQ1966" s="65" t="s">
        <v>67</v>
      </c>
      <c r="BR1966" s="66" t="e">
        <f>IF(#REF!="B",#REF!,IF(#REF!="C",#REF!,#REF!))</f>
        <v>#REF!</v>
      </c>
      <c r="BS1966" s="787"/>
    </row>
    <row r="1967" spans="1:71" ht="21.75" customHeight="1" x14ac:dyDescent="0.35">
      <c r="A1967" s="779"/>
      <c r="B1967" s="459"/>
      <c r="C1967" s="412" t="str">
        <f>IF(ROSTER!D$10="","",ROSTER!D$10)</f>
        <v/>
      </c>
      <c r="D1967" s="413"/>
      <c r="E1967" s="419"/>
      <c r="F1967" s="421"/>
      <c r="G1967" s="423"/>
      <c r="H1967" s="426"/>
      <c r="I1967" s="427"/>
      <c r="J1967" s="430"/>
      <c r="K1967" s="431"/>
      <c r="L1967" s="434"/>
      <c r="M1967" s="435"/>
      <c r="N1967" s="438" t="s">
        <v>14</v>
      </c>
      <c r="O1967" s="439"/>
      <c r="P1967" s="430"/>
      <c r="Q1967" s="431"/>
      <c r="R1967" s="434"/>
      <c r="S1967" s="441"/>
      <c r="T1967" s="434"/>
      <c r="U1967" s="427"/>
      <c r="V1967" s="441"/>
      <c r="W1967" s="427"/>
      <c r="X1967" s="430"/>
      <c r="Y1967" s="427"/>
      <c r="Z1967" s="430"/>
      <c r="AA1967" s="427"/>
      <c r="AB1967" s="430"/>
      <c r="AC1967" s="431"/>
      <c r="AD1967" s="434"/>
      <c r="AE1967" s="435"/>
      <c r="AF1967" s="444"/>
      <c r="AG1967" s="445"/>
      <c r="AH1967" s="430"/>
      <c r="AI1967" s="431"/>
      <c r="AJ1967" s="434"/>
      <c r="AK1967" s="435"/>
      <c r="AL1967" s="448"/>
      <c r="AM1967" s="449"/>
      <c r="AN1967" s="430"/>
      <c r="AO1967" s="431"/>
      <c r="AP1967" s="434"/>
      <c r="AQ1967" s="435"/>
      <c r="AR1967" s="448"/>
      <c r="AS1967" s="449"/>
      <c r="AT1967" s="452"/>
      <c r="AU1967" s="453"/>
      <c r="AV1967" s="456"/>
      <c r="AW1967" s="457"/>
      <c r="AX1967" s="448"/>
      <c r="AY1967" s="449"/>
      <c r="AZ1967" s="430"/>
      <c r="BA1967" s="431"/>
      <c r="BB1967" s="434"/>
      <c r="BC1967" s="435"/>
      <c r="BD1967" s="448"/>
      <c r="BE1967" s="449"/>
      <c r="BF1967" s="452"/>
      <c r="BG1967" s="453"/>
      <c r="BH1967" s="456"/>
      <c r="BI1967" s="457"/>
      <c r="BJ1967" s="448"/>
      <c r="BK1967" s="449"/>
      <c r="BL1967" s="409"/>
      <c r="BM1967" s="410"/>
      <c r="BN1967" s="411"/>
      <c r="BO1967" s="405"/>
      <c r="BP1967" s="405"/>
      <c r="BQ1967" s="65" t="s">
        <v>68</v>
      </c>
      <c r="BR1967" s="66" t="e">
        <f>IF(#REF!="B",#REF!,IF(#REF!="C",#REF!,#REF!))</f>
        <v>#REF!</v>
      </c>
      <c r="BS1967" s="787"/>
    </row>
    <row r="1968" spans="1:71" ht="21.75" customHeight="1" x14ac:dyDescent="0.35">
      <c r="A1968" s="779"/>
      <c r="B1968" s="414" t="str">
        <f>IF(ROSTER!B$12="","",ROSTER!B$12)</f>
        <v/>
      </c>
      <c r="C1968" s="416" t="str">
        <f>IF(ROSTER!C$12="","",ROSTER!C$12)</f>
        <v/>
      </c>
      <c r="D1968" s="417"/>
      <c r="E1968" s="418"/>
      <c r="F1968" s="420">
        <f>IF(E1968="y",1,IF(E1968="S",1,0))</f>
        <v>0</v>
      </c>
      <c r="G1968" s="422">
        <f>IF(E1968="S",1,0)</f>
        <v>0</v>
      </c>
      <c r="H1968" s="424"/>
      <c r="I1968" s="425"/>
      <c r="J1968" s="428"/>
      <c r="K1968" s="429"/>
      <c r="L1968" s="432"/>
      <c r="M1968" s="433"/>
      <c r="N1968" s="436">
        <f>L1968+J1968</f>
        <v>0</v>
      </c>
      <c r="O1968" s="437"/>
      <c r="P1968" s="428"/>
      <c r="Q1968" s="429"/>
      <c r="R1968" s="432"/>
      <c r="S1968" s="440"/>
      <c r="T1968" s="432"/>
      <c r="U1968" s="425"/>
      <c r="V1968" s="440"/>
      <c r="W1968" s="425"/>
      <c r="X1968" s="428"/>
      <c r="Y1968" s="425"/>
      <c r="Z1968" s="428"/>
      <c r="AA1968" s="425"/>
      <c r="AB1968" s="428"/>
      <c r="AC1968" s="429"/>
      <c r="AD1968" s="432"/>
      <c r="AE1968" s="433"/>
      <c r="AF1968" s="442">
        <f>IF(AB1968=0,0,(AD1968/AB1968)*100)</f>
        <v>0</v>
      </c>
      <c r="AG1968" s="443"/>
      <c r="AH1968" s="428"/>
      <c r="AI1968" s="429"/>
      <c r="AJ1968" s="432"/>
      <c r="AK1968" s="433"/>
      <c r="AL1968" s="446">
        <f>IF(AH1968=0,0,(AJ1968/AH1968)*100)</f>
        <v>0</v>
      </c>
      <c r="AM1968" s="447"/>
      <c r="AN1968" s="428"/>
      <c r="AO1968" s="429"/>
      <c r="AP1968" s="432"/>
      <c r="AQ1968" s="433"/>
      <c r="AR1968" s="446">
        <f>IF(AN1968=0,0,(AP1968/AN1968)*100)</f>
        <v>0</v>
      </c>
      <c r="AS1968" s="447"/>
      <c r="AT1968" s="450">
        <f>AB1968+AH1968+AN1968</f>
        <v>0</v>
      </c>
      <c r="AU1968" s="451"/>
      <c r="AV1968" s="454">
        <f>AD1968+AJ1968+AP1968</f>
        <v>0</v>
      </c>
      <c r="AW1968" s="455"/>
      <c r="AX1968" s="446">
        <f>IF(AT1968=0,0,(AV1968/AT1968)*100)</f>
        <v>0</v>
      </c>
      <c r="AY1968" s="447"/>
      <c r="AZ1968" s="428"/>
      <c r="BA1968" s="429"/>
      <c r="BB1968" s="432"/>
      <c r="BC1968" s="433"/>
      <c r="BD1968" s="446">
        <f>IF(AZ1968=0,0,(BB1968/AZ1968)*100)</f>
        <v>0</v>
      </c>
      <c r="BE1968" s="447"/>
      <c r="BF1968" s="450">
        <f>AT1968+AZ1968</f>
        <v>0</v>
      </c>
      <c r="BG1968" s="451"/>
      <c r="BH1968" s="454">
        <f>AV1968+BB1968</f>
        <v>0</v>
      </c>
      <c r="BI1968" s="455"/>
      <c r="BJ1968" s="446">
        <f>IF(BF1968=0,0,(BH1968/BF1968)*100)</f>
        <v>0</v>
      </c>
      <c r="BK1968" s="447"/>
      <c r="BL1968" s="406">
        <f>(AD1968*2)+(AJ1968*2)+(AP1968*3)+BB1968</f>
        <v>0</v>
      </c>
      <c r="BM1968" s="407"/>
      <c r="BN1968" s="408"/>
      <c r="BO1968" s="404" t="e">
        <f>(BL1968*BR$1964)+(N1968*BR$1965)+(X1968*BR$1966)+(R1968*BR$1967)+(V1968*BR$1968)+(Z1968*BR$1969)</f>
        <v>#REF!</v>
      </c>
      <c r="BP1968" s="404" t="e">
        <f>((AZ1968-BB1968)*BR$1971)+((AT1968-AV1968)*BR$1970)+(H1968*BR$1972)+(P1968*BR$1973)</f>
        <v>#REF!</v>
      </c>
      <c r="BQ1968" s="65" t="s">
        <v>69</v>
      </c>
      <c r="BR1968" s="66" t="e">
        <f>IF(#REF!="B",#REF!,IF(#REF!="C",#REF!,#REF!))</f>
        <v>#REF!</v>
      </c>
      <c r="BS1968" s="787"/>
    </row>
    <row r="1969" spans="1:71" ht="21.75" customHeight="1" x14ac:dyDescent="0.35">
      <c r="A1969" s="779"/>
      <c r="B1969" s="415"/>
      <c r="C1969" s="412" t="str">
        <f>IF(ROSTER!D$12="","",ROSTER!D$12)</f>
        <v/>
      </c>
      <c r="D1969" s="413"/>
      <c r="E1969" s="419"/>
      <c r="F1969" s="421"/>
      <c r="G1969" s="423"/>
      <c r="H1969" s="426"/>
      <c r="I1969" s="427"/>
      <c r="J1969" s="430"/>
      <c r="K1969" s="431"/>
      <c r="L1969" s="434"/>
      <c r="M1969" s="435"/>
      <c r="N1969" s="438" t="s">
        <v>14</v>
      </c>
      <c r="O1969" s="439"/>
      <c r="P1969" s="430"/>
      <c r="Q1969" s="431"/>
      <c r="R1969" s="434"/>
      <c r="S1969" s="441"/>
      <c r="T1969" s="434"/>
      <c r="U1969" s="427"/>
      <c r="V1969" s="441"/>
      <c r="W1969" s="427"/>
      <c r="X1969" s="430"/>
      <c r="Y1969" s="427"/>
      <c r="Z1969" s="430"/>
      <c r="AA1969" s="427"/>
      <c r="AB1969" s="430"/>
      <c r="AC1969" s="431"/>
      <c r="AD1969" s="434"/>
      <c r="AE1969" s="435"/>
      <c r="AF1969" s="444"/>
      <c r="AG1969" s="445"/>
      <c r="AH1969" s="430"/>
      <c r="AI1969" s="431"/>
      <c r="AJ1969" s="434"/>
      <c r="AK1969" s="435"/>
      <c r="AL1969" s="448"/>
      <c r="AM1969" s="449"/>
      <c r="AN1969" s="430"/>
      <c r="AO1969" s="431"/>
      <c r="AP1969" s="434"/>
      <c r="AQ1969" s="435"/>
      <c r="AR1969" s="448"/>
      <c r="AS1969" s="449"/>
      <c r="AT1969" s="452"/>
      <c r="AU1969" s="453"/>
      <c r="AV1969" s="456"/>
      <c r="AW1969" s="457"/>
      <c r="AX1969" s="448"/>
      <c r="AY1969" s="449"/>
      <c r="AZ1969" s="430"/>
      <c r="BA1969" s="431"/>
      <c r="BB1969" s="434"/>
      <c r="BC1969" s="435"/>
      <c r="BD1969" s="448"/>
      <c r="BE1969" s="449"/>
      <c r="BF1969" s="452"/>
      <c r="BG1969" s="453"/>
      <c r="BH1969" s="456"/>
      <c r="BI1969" s="457"/>
      <c r="BJ1969" s="448"/>
      <c r="BK1969" s="449"/>
      <c r="BL1969" s="409"/>
      <c r="BM1969" s="410"/>
      <c r="BN1969" s="411"/>
      <c r="BO1969" s="405"/>
      <c r="BP1969" s="405"/>
      <c r="BQ1969" s="65" t="s">
        <v>70</v>
      </c>
      <c r="BR1969" s="66" t="e">
        <f>IF(#REF!="B",#REF!,IF(#REF!="C",#REF!,#REF!))</f>
        <v>#REF!</v>
      </c>
      <c r="BS1969" s="787"/>
    </row>
    <row r="1970" spans="1:71" ht="21.75" customHeight="1" x14ac:dyDescent="0.35">
      <c r="A1970" s="779"/>
      <c r="B1970" s="414" t="str">
        <f>IF(ROSTER!B$14="","",ROSTER!B$14)</f>
        <v/>
      </c>
      <c r="C1970" s="416" t="str">
        <f>IF(ROSTER!C$14="","",ROSTER!C$14)</f>
        <v/>
      </c>
      <c r="D1970" s="417"/>
      <c r="E1970" s="418"/>
      <c r="F1970" s="420">
        <f>IF(E1970="y",1,IF(E1970="S",1,0))</f>
        <v>0</v>
      </c>
      <c r="G1970" s="422">
        <f>IF(E1970="S",1,0)</f>
        <v>0</v>
      </c>
      <c r="H1970" s="424"/>
      <c r="I1970" s="425"/>
      <c r="J1970" s="428"/>
      <c r="K1970" s="429"/>
      <c r="L1970" s="432"/>
      <c r="M1970" s="433"/>
      <c r="N1970" s="436">
        <f>L1970+J1970</f>
        <v>0</v>
      </c>
      <c r="O1970" s="437"/>
      <c r="P1970" s="428"/>
      <c r="Q1970" s="429"/>
      <c r="R1970" s="432"/>
      <c r="S1970" s="440"/>
      <c r="T1970" s="432"/>
      <c r="U1970" s="425"/>
      <c r="V1970" s="440"/>
      <c r="W1970" s="425"/>
      <c r="X1970" s="428"/>
      <c r="Y1970" s="425"/>
      <c r="Z1970" s="428"/>
      <c r="AA1970" s="425"/>
      <c r="AB1970" s="428"/>
      <c r="AC1970" s="429"/>
      <c r="AD1970" s="432"/>
      <c r="AE1970" s="433"/>
      <c r="AF1970" s="442">
        <f>IF(AB1970=0,0,(AD1970/AB1970)*100)</f>
        <v>0</v>
      </c>
      <c r="AG1970" s="443"/>
      <c r="AH1970" s="428"/>
      <c r="AI1970" s="429"/>
      <c r="AJ1970" s="432"/>
      <c r="AK1970" s="433"/>
      <c r="AL1970" s="446">
        <f>IF(AH1970=0,0,(AJ1970/AH1970)*100)</f>
        <v>0</v>
      </c>
      <c r="AM1970" s="447"/>
      <c r="AN1970" s="428"/>
      <c r="AO1970" s="429"/>
      <c r="AP1970" s="432"/>
      <c r="AQ1970" s="433"/>
      <c r="AR1970" s="446">
        <f>IF(AN1970=0,0,(AP1970/AN1970)*100)</f>
        <v>0</v>
      </c>
      <c r="AS1970" s="447"/>
      <c r="AT1970" s="450">
        <f>AB1970+AH1970+AN1970</f>
        <v>0</v>
      </c>
      <c r="AU1970" s="451"/>
      <c r="AV1970" s="454">
        <f>AD1970+AJ1970+AP1970</f>
        <v>0</v>
      </c>
      <c r="AW1970" s="455"/>
      <c r="AX1970" s="446">
        <f>IF(AT1970=0,0,(AV1970/AT1970)*100)</f>
        <v>0</v>
      </c>
      <c r="AY1970" s="447"/>
      <c r="AZ1970" s="428"/>
      <c r="BA1970" s="429"/>
      <c r="BB1970" s="432"/>
      <c r="BC1970" s="433"/>
      <c r="BD1970" s="446">
        <f>IF(AZ1970=0,0,(BB1970/AZ1970)*100)</f>
        <v>0</v>
      </c>
      <c r="BE1970" s="447"/>
      <c r="BF1970" s="450">
        <f>AT1970+AZ1970</f>
        <v>0</v>
      </c>
      <c r="BG1970" s="451"/>
      <c r="BH1970" s="454">
        <f>AV1970+BB1970</f>
        <v>0</v>
      </c>
      <c r="BI1970" s="455"/>
      <c r="BJ1970" s="446">
        <f>IF(BF1970=0,0,(BH1970/BF1970)*100)</f>
        <v>0</v>
      </c>
      <c r="BK1970" s="447"/>
      <c r="BL1970" s="406">
        <f>(AD1970*2)+(AJ1970*2)+(AP1970*3)+BB1970</f>
        <v>0</v>
      </c>
      <c r="BM1970" s="407"/>
      <c r="BN1970" s="408"/>
      <c r="BO1970" s="404" t="e">
        <f>(BL1970*BR$1964)+(N1970*BR$1965)+(X1970*BR$1966)+(R1970*BR$1967)+(V1970*BR$1968)+(Z1970*BR$1969)</f>
        <v>#REF!</v>
      </c>
      <c r="BP1970" s="404" t="e">
        <f>((AZ1970-BB1970)*BR$1971)+((AT1970-AV1970)*BR$1970)+(H1970*BR$1972)+(P1970*BR$1973)</f>
        <v>#REF!</v>
      </c>
      <c r="BQ1970" s="65" t="s">
        <v>71</v>
      </c>
      <c r="BR1970" s="66" t="e">
        <f>IF(#REF!="B",#REF!,IF(#REF!="C",#REF!,#REF!))</f>
        <v>#REF!</v>
      </c>
      <c r="BS1970" s="787"/>
    </row>
    <row r="1971" spans="1:71" ht="21.75" customHeight="1" x14ac:dyDescent="0.35">
      <c r="A1971" s="779"/>
      <c r="B1971" s="415"/>
      <c r="C1971" s="412" t="str">
        <f>IF(ROSTER!D$14="","",ROSTER!D$14)</f>
        <v/>
      </c>
      <c r="D1971" s="413"/>
      <c r="E1971" s="419"/>
      <c r="F1971" s="421"/>
      <c r="G1971" s="423"/>
      <c r="H1971" s="426"/>
      <c r="I1971" s="427"/>
      <c r="J1971" s="430"/>
      <c r="K1971" s="431"/>
      <c r="L1971" s="434"/>
      <c r="M1971" s="435"/>
      <c r="N1971" s="438" t="s">
        <v>14</v>
      </c>
      <c r="O1971" s="439"/>
      <c r="P1971" s="430"/>
      <c r="Q1971" s="431"/>
      <c r="R1971" s="434"/>
      <c r="S1971" s="441"/>
      <c r="T1971" s="434"/>
      <c r="U1971" s="427"/>
      <c r="V1971" s="441"/>
      <c r="W1971" s="427"/>
      <c r="X1971" s="430"/>
      <c r="Y1971" s="427"/>
      <c r="Z1971" s="430"/>
      <c r="AA1971" s="427"/>
      <c r="AB1971" s="430"/>
      <c r="AC1971" s="431"/>
      <c r="AD1971" s="434"/>
      <c r="AE1971" s="435"/>
      <c r="AF1971" s="444"/>
      <c r="AG1971" s="445"/>
      <c r="AH1971" s="430"/>
      <c r="AI1971" s="431"/>
      <c r="AJ1971" s="434"/>
      <c r="AK1971" s="435"/>
      <c r="AL1971" s="448"/>
      <c r="AM1971" s="449"/>
      <c r="AN1971" s="430"/>
      <c r="AO1971" s="431"/>
      <c r="AP1971" s="434"/>
      <c r="AQ1971" s="435"/>
      <c r="AR1971" s="448"/>
      <c r="AS1971" s="449"/>
      <c r="AT1971" s="452"/>
      <c r="AU1971" s="453"/>
      <c r="AV1971" s="456"/>
      <c r="AW1971" s="457"/>
      <c r="AX1971" s="448"/>
      <c r="AY1971" s="449"/>
      <c r="AZ1971" s="430"/>
      <c r="BA1971" s="431"/>
      <c r="BB1971" s="434"/>
      <c r="BC1971" s="435"/>
      <c r="BD1971" s="448"/>
      <c r="BE1971" s="449"/>
      <c r="BF1971" s="452"/>
      <c r="BG1971" s="453"/>
      <c r="BH1971" s="456"/>
      <c r="BI1971" s="457"/>
      <c r="BJ1971" s="448"/>
      <c r="BK1971" s="449"/>
      <c r="BL1971" s="409"/>
      <c r="BM1971" s="410"/>
      <c r="BN1971" s="411"/>
      <c r="BO1971" s="405"/>
      <c r="BP1971" s="405"/>
      <c r="BQ1971" s="65" t="s">
        <v>72</v>
      </c>
      <c r="BR1971" s="66" t="e">
        <f>IF(#REF!="B",#REF!,IF(#REF!="C",#REF!,#REF!))</f>
        <v>#REF!</v>
      </c>
      <c r="BS1971" s="787"/>
    </row>
    <row r="1972" spans="1:71" ht="21.75" customHeight="1" x14ac:dyDescent="0.35">
      <c r="A1972" s="779"/>
      <c r="B1972" s="414" t="str">
        <f>IF(ROSTER!B$16="","",ROSTER!B$16)</f>
        <v/>
      </c>
      <c r="C1972" s="416" t="str">
        <f>IF(ROSTER!C$16="","",ROSTER!C$16)</f>
        <v/>
      </c>
      <c r="D1972" s="417"/>
      <c r="E1972" s="418"/>
      <c r="F1972" s="420">
        <f>IF(E1972="y",1,IF(E1972="S",1,0))</f>
        <v>0</v>
      </c>
      <c r="G1972" s="422">
        <f>IF(E1972="S",1,0)</f>
        <v>0</v>
      </c>
      <c r="H1972" s="424"/>
      <c r="I1972" s="425"/>
      <c r="J1972" s="428"/>
      <c r="K1972" s="429"/>
      <c r="L1972" s="432"/>
      <c r="M1972" s="433"/>
      <c r="N1972" s="436">
        <f>L1972+J1972</f>
        <v>0</v>
      </c>
      <c r="O1972" s="437"/>
      <c r="P1972" s="428"/>
      <c r="Q1972" s="429"/>
      <c r="R1972" s="432"/>
      <c r="S1972" s="440"/>
      <c r="T1972" s="432"/>
      <c r="U1972" s="425"/>
      <c r="V1972" s="440"/>
      <c r="W1972" s="425"/>
      <c r="X1972" s="428"/>
      <c r="Y1972" s="425"/>
      <c r="Z1972" s="428"/>
      <c r="AA1972" s="425"/>
      <c r="AB1972" s="428"/>
      <c r="AC1972" s="429"/>
      <c r="AD1972" s="432"/>
      <c r="AE1972" s="433"/>
      <c r="AF1972" s="442">
        <f>IF(AB1972=0,0,(AD1972/AB1972)*100)</f>
        <v>0</v>
      </c>
      <c r="AG1972" s="443"/>
      <c r="AH1972" s="428"/>
      <c r="AI1972" s="429"/>
      <c r="AJ1972" s="432"/>
      <c r="AK1972" s="433"/>
      <c r="AL1972" s="446">
        <f>IF(AH1972=0,0,(AJ1972/AH1972)*100)</f>
        <v>0</v>
      </c>
      <c r="AM1972" s="447"/>
      <c r="AN1972" s="428"/>
      <c r="AO1972" s="429"/>
      <c r="AP1972" s="432"/>
      <c r="AQ1972" s="433"/>
      <c r="AR1972" s="446">
        <f>IF(AN1972=0,0,(AP1972/AN1972)*100)</f>
        <v>0</v>
      </c>
      <c r="AS1972" s="447"/>
      <c r="AT1972" s="450">
        <f>AB1972+AH1972+AN1972</f>
        <v>0</v>
      </c>
      <c r="AU1972" s="451"/>
      <c r="AV1972" s="454">
        <f>AD1972+AJ1972+AP1972</f>
        <v>0</v>
      </c>
      <c r="AW1972" s="455"/>
      <c r="AX1972" s="446">
        <f>IF(AT1972=0,0,(AV1972/AT1972)*100)</f>
        <v>0</v>
      </c>
      <c r="AY1972" s="447"/>
      <c r="AZ1972" s="428"/>
      <c r="BA1972" s="429"/>
      <c r="BB1972" s="432"/>
      <c r="BC1972" s="433"/>
      <c r="BD1972" s="446">
        <f>IF(AZ1972=0,0,(BB1972/AZ1972)*100)</f>
        <v>0</v>
      </c>
      <c r="BE1972" s="447"/>
      <c r="BF1972" s="450">
        <f>AT1972+AZ1972</f>
        <v>0</v>
      </c>
      <c r="BG1972" s="451"/>
      <c r="BH1972" s="454">
        <f>AV1972+BB1972</f>
        <v>0</v>
      </c>
      <c r="BI1972" s="455"/>
      <c r="BJ1972" s="446">
        <f>IF(BF1972=0,0,(BH1972/BF1972)*100)</f>
        <v>0</v>
      </c>
      <c r="BK1972" s="447"/>
      <c r="BL1972" s="406">
        <f>(AD1972*2)+(AJ1972*2)+(AP1972*3)+BB1972</f>
        <v>0</v>
      </c>
      <c r="BM1972" s="407"/>
      <c r="BN1972" s="408"/>
      <c r="BO1972" s="404" t="e">
        <f>(BL1972*BR$1964)+(N1972*BR$1965)+(X1972*BR$1966)+(R1972*BR$1967)+(V1972*BR$1968)+(Z1972*BR$1969)</f>
        <v>#REF!</v>
      </c>
      <c r="BP1972" s="404" t="e">
        <f>((AZ1972-BB1972)*BR$1971)+((AT1972-AV1972)*BR$1970)+(H1972*BR$1972)+(P1972*BR$1973)</f>
        <v>#REF!</v>
      </c>
      <c r="BQ1972" s="65" t="s">
        <v>73</v>
      </c>
      <c r="BR1972" s="66" t="e">
        <f>IF(#REF!="B",#REF!,IF(#REF!="C",#REF!,#REF!))</f>
        <v>#REF!</v>
      </c>
      <c r="BS1972" s="787"/>
    </row>
    <row r="1973" spans="1:71" ht="21.75" customHeight="1" x14ac:dyDescent="0.35">
      <c r="A1973" s="779"/>
      <c r="B1973" s="415"/>
      <c r="C1973" s="412" t="str">
        <f>IF(ROSTER!D$16="","",ROSTER!D$16)</f>
        <v/>
      </c>
      <c r="D1973" s="413"/>
      <c r="E1973" s="419"/>
      <c r="F1973" s="421"/>
      <c r="G1973" s="423"/>
      <c r="H1973" s="426"/>
      <c r="I1973" s="427"/>
      <c r="J1973" s="430"/>
      <c r="K1973" s="431"/>
      <c r="L1973" s="434"/>
      <c r="M1973" s="435"/>
      <c r="N1973" s="438" t="s">
        <v>14</v>
      </c>
      <c r="O1973" s="439"/>
      <c r="P1973" s="430"/>
      <c r="Q1973" s="431"/>
      <c r="R1973" s="434"/>
      <c r="S1973" s="441"/>
      <c r="T1973" s="434"/>
      <c r="U1973" s="427"/>
      <c r="V1973" s="441"/>
      <c r="W1973" s="427"/>
      <c r="X1973" s="430"/>
      <c r="Y1973" s="427"/>
      <c r="Z1973" s="430"/>
      <c r="AA1973" s="427"/>
      <c r="AB1973" s="430"/>
      <c r="AC1973" s="431"/>
      <c r="AD1973" s="434"/>
      <c r="AE1973" s="435"/>
      <c r="AF1973" s="444"/>
      <c r="AG1973" s="445"/>
      <c r="AH1973" s="430"/>
      <c r="AI1973" s="431"/>
      <c r="AJ1973" s="434"/>
      <c r="AK1973" s="435"/>
      <c r="AL1973" s="448"/>
      <c r="AM1973" s="449"/>
      <c r="AN1973" s="430"/>
      <c r="AO1973" s="431"/>
      <c r="AP1973" s="434"/>
      <c r="AQ1973" s="435"/>
      <c r="AR1973" s="448"/>
      <c r="AS1973" s="449"/>
      <c r="AT1973" s="452"/>
      <c r="AU1973" s="453"/>
      <c r="AV1973" s="456"/>
      <c r="AW1973" s="457"/>
      <c r="AX1973" s="448"/>
      <c r="AY1973" s="449"/>
      <c r="AZ1973" s="430"/>
      <c r="BA1973" s="431"/>
      <c r="BB1973" s="434"/>
      <c r="BC1973" s="435"/>
      <c r="BD1973" s="448"/>
      <c r="BE1973" s="449"/>
      <c r="BF1973" s="452"/>
      <c r="BG1973" s="453"/>
      <c r="BH1973" s="456"/>
      <c r="BI1973" s="457"/>
      <c r="BJ1973" s="448"/>
      <c r="BK1973" s="449"/>
      <c r="BL1973" s="409"/>
      <c r="BM1973" s="410"/>
      <c r="BN1973" s="411"/>
      <c r="BO1973" s="405"/>
      <c r="BP1973" s="405"/>
      <c r="BQ1973" s="65" t="s">
        <v>74</v>
      </c>
      <c r="BR1973" s="66" t="e">
        <f>IF(#REF!="B",#REF!,IF(#REF!="C",#REF!,#REF!))</f>
        <v>#REF!</v>
      </c>
      <c r="BS1973" s="787"/>
    </row>
    <row r="1974" spans="1:71" ht="21.75" customHeight="1" x14ac:dyDescent="0.25">
      <c r="A1974" s="779"/>
      <c r="B1974" s="414" t="str">
        <f>IF(ROSTER!B$18="","",ROSTER!B$18)</f>
        <v/>
      </c>
      <c r="C1974" s="416" t="str">
        <f>IF(ROSTER!C$18="","",ROSTER!C$18)</f>
        <v/>
      </c>
      <c r="D1974" s="417"/>
      <c r="E1974" s="418"/>
      <c r="F1974" s="420">
        <f>IF(E1974="y",1,IF(E1974="S",1,0))</f>
        <v>0</v>
      </c>
      <c r="G1974" s="422">
        <f>IF(E1974="S",1,0)</f>
        <v>0</v>
      </c>
      <c r="H1974" s="424"/>
      <c r="I1974" s="425"/>
      <c r="J1974" s="428"/>
      <c r="K1974" s="429"/>
      <c r="L1974" s="432"/>
      <c r="M1974" s="433"/>
      <c r="N1974" s="436">
        <f>L1974+J1974</f>
        <v>0</v>
      </c>
      <c r="O1974" s="437"/>
      <c r="P1974" s="428"/>
      <c r="Q1974" s="429"/>
      <c r="R1974" s="432"/>
      <c r="S1974" s="440"/>
      <c r="T1974" s="432"/>
      <c r="U1974" s="425"/>
      <c r="V1974" s="440"/>
      <c r="W1974" s="425"/>
      <c r="X1974" s="428"/>
      <c r="Y1974" s="425"/>
      <c r="Z1974" s="428"/>
      <c r="AA1974" s="425"/>
      <c r="AB1974" s="428"/>
      <c r="AC1974" s="429"/>
      <c r="AD1974" s="432"/>
      <c r="AE1974" s="433"/>
      <c r="AF1974" s="442">
        <f>IF(AB1974=0,0,(AD1974/AB1974)*100)</f>
        <v>0</v>
      </c>
      <c r="AG1974" s="443"/>
      <c r="AH1974" s="428"/>
      <c r="AI1974" s="429"/>
      <c r="AJ1974" s="432"/>
      <c r="AK1974" s="433"/>
      <c r="AL1974" s="446">
        <f>IF(AH1974=0,0,(AJ1974/AH1974)*100)</f>
        <v>0</v>
      </c>
      <c r="AM1974" s="447"/>
      <c r="AN1974" s="428"/>
      <c r="AO1974" s="429"/>
      <c r="AP1974" s="432"/>
      <c r="AQ1974" s="433"/>
      <c r="AR1974" s="446">
        <f>IF(AN1974=0,0,(AP1974/AN1974)*100)</f>
        <v>0</v>
      </c>
      <c r="AS1974" s="447"/>
      <c r="AT1974" s="450">
        <f>AB1974+AH1974+AN1974</f>
        <v>0</v>
      </c>
      <c r="AU1974" s="451"/>
      <c r="AV1974" s="454">
        <f>AD1974+AJ1974+AP1974</f>
        <v>0</v>
      </c>
      <c r="AW1974" s="455"/>
      <c r="AX1974" s="446">
        <f>IF(AT1974=0,0,(AV1974/AT1974)*100)</f>
        <v>0</v>
      </c>
      <c r="AY1974" s="447"/>
      <c r="AZ1974" s="428"/>
      <c r="BA1974" s="429"/>
      <c r="BB1974" s="432"/>
      <c r="BC1974" s="433"/>
      <c r="BD1974" s="446">
        <f>IF(AZ1974=0,0,(BB1974/AZ1974)*100)</f>
        <v>0</v>
      </c>
      <c r="BE1974" s="447"/>
      <c r="BF1974" s="450">
        <f>AT1974+AZ1974</f>
        <v>0</v>
      </c>
      <c r="BG1974" s="451"/>
      <c r="BH1974" s="454">
        <f>AV1974+BB1974</f>
        <v>0</v>
      </c>
      <c r="BI1974" s="455"/>
      <c r="BJ1974" s="446">
        <f>IF(BF1974=0,0,(BH1974/BF1974)*100)</f>
        <v>0</v>
      </c>
      <c r="BK1974" s="447"/>
      <c r="BL1974" s="406">
        <f>(AD1974*2)+(AJ1974*2)+(AP1974*3)+BB1974</f>
        <v>0</v>
      </c>
      <c r="BM1974" s="407"/>
      <c r="BN1974" s="408"/>
      <c r="BO1974" s="404" t="e">
        <f>(BL1974*BR$1964)+(N1974*BR$1965)+(X1974*BR$1966)+(R1974*BR$1967)+(V1974*BR$1968)+(Z1974*BR$1969)</f>
        <v>#REF!</v>
      </c>
      <c r="BP1974" s="404" t="e">
        <f>((AZ1974-BB1974)*BR$1971)+((AT1974-AV1974)*BR$1970)+(H1974*BR$1972)+(P1974*BR$1973)</f>
        <v>#REF!</v>
      </c>
      <c r="BQ1974" s="53"/>
      <c r="BR1974" s="53"/>
      <c r="BS1974" s="787"/>
    </row>
    <row r="1975" spans="1:71" ht="21.75" customHeight="1" x14ac:dyDescent="0.25">
      <c r="A1975" s="779"/>
      <c r="B1975" s="415"/>
      <c r="C1975" s="412" t="str">
        <f>IF(ROSTER!D$18="","",ROSTER!D$18)</f>
        <v/>
      </c>
      <c r="D1975" s="413"/>
      <c r="E1975" s="419"/>
      <c r="F1975" s="421"/>
      <c r="G1975" s="423"/>
      <c r="H1975" s="426"/>
      <c r="I1975" s="427"/>
      <c r="J1975" s="430"/>
      <c r="K1975" s="431"/>
      <c r="L1975" s="434"/>
      <c r="M1975" s="435"/>
      <c r="N1975" s="438"/>
      <c r="O1975" s="439"/>
      <c r="P1975" s="430"/>
      <c r="Q1975" s="431"/>
      <c r="R1975" s="434"/>
      <c r="S1975" s="441"/>
      <c r="T1975" s="434"/>
      <c r="U1975" s="427"/>
      <c r="V1975" s="441"/>
      <c r="W1975" s="427"/>
      <c r="X1975" s="430"/>
      <c r="Y1975" s="427"/>
      <c r="Z1975" s="430"/>
      <c r="AA1975" s="427"/>
      <c r="AB1975" s="430"/>
      <c r="AC1975" s="431"/>
      <c r="AD1975" s="434"/>
      <c r="AE1975" s="435"/>
      <c r="AF1975" s="444"/>
      <c r="AG1975" s="445"/>
      <c r="AH1975" s="430"/>
      <c r="AI1975" s="431"/>
      <c r="AJ1975" s="434"/>
      <c r="AK1975" s="435"/>
      <c r="AL1975" s="448"/>
      <c r="AM1975" s="449"/>
      <c r="AN1975" s="430"/>
      <c r="AO1975" s="431"/>
      <c r="AP1975" s="434"/>
      <c r="AQ1975" s="435"/>
      <c r="AR1975" s="448"/>
      <c r="AS1975" s="449"/>
      <c r="AT1975" s="452"/>
      <c r="AU1975" s="453"/>
      <c r="AV1975" s="456"/>
      <c r="AW1975" s="457"/>
      <c r="AX1975" s="448"/>
      <c r="AY1975" s="449"/>
      <c r="AZ1975" s="430"/>
      <c r="BA1975" s="431"/>
      <c r="BB1975" s="434"/>
      <c r="BC1975" s="435"/>
      <c r="BD1975" s="448"/>
      <c r="BE1975" s="449"/>
      <c r="BF1975" s="452"/>
      <c r="BG1975" s="453"/>
      <c r="BH1975" s="456"/>
      <c r="BI1975" s="457"/>
      <c r="BJ1975" s="448"/>
      <c r="BK1975" s="449"/>
      <c r="BL1975" s="409"/>
      <c r="BM1975" s="410"/>
      <c r="BN1975" s="411"/>
      <c r="BO1975" s="405"/>
      <c r="BP1975" s="405"/>
      <c r="BQ1975" s="53"/>
      <c r="BR1975" s="53"/>
      <c r="BS1975" s="779"/>
    </row>
    <row r="1976" spans="1:71" ht="21.75" customHeight="1" x14ac:dyDescent="0.25">
      <c r="A1976" s="779"/>
      <c r="B1976" s="414" t="str">
        <f>IF(ROSTER!B$20="","",ROSTER!B$20)</f>
        <v/>
      </c>
      <c r="C1976" s="416" t="str">
        <f>IF(ROSTER!C$20="","",ROSTER!C$20)</f>
        <v/>
      </c>
      <c r="D1976" s="417"/>
      <c r="E1976" s="418"/>
      <c r="F1976" s="420">
        <f>IF(E1976="y",1,IF(E1976="S",1,0))</f>
        <v>0</v>
      </c>
      <c r="G1976" s="422">
        <f>IF(E1976="S",1,0)</f>
        <v>0</v>
      </c>
      <c r="H1976" s="424"/>
      <c r="I1976" s="425"/>
      <c r="J1976" s="428"/>
      <c r="K1976" s="429"/>
      <c r="L1976" s="432"/>
      <c r="M1976" s="433"/>
      <c r="N1976" s="436">
        <f>L1976+J1976</f>
        <v>0</v>
      </c>
      <c r="O1976" s="437"/>
      <c r="P1976" s="428"/>
      <c r="Q1976" s="429"/>
      <c r="R1976" s="432"/>
      <c r="S1976" s="440"/>
      <c r="T1976" s="432"/>
      <c r="U1976" s="425"/>
      <c r="V1976" s="440"/>
      <c r="W1976" s="425"/>
      <c r="X1976" s="428"/>
      <c r="Y1976" s="425"/>
      <c r="Z1976" s="428"/>
      <c r="AA1976" s="425"/>
      <c r="AB1976" s="428"/>
      <c r="AC1976" s="429"/>
      <c r="AD1976" s="432"/>
      <c r="AE1976" s="433"/>
      <c r="AF1976" s="442">
        <f>IF(AB1976=0,0,(AD1976/AB1976)*100)</f>
        <v>0</v>
      </c>
      <c r="AG1976" s="443"/>
      <c r="AH1976" s="428"/>
      <c r="AI1976" s="429"/>
      <c r="AJ1976" s="432"/>
      <c r="AK1976" s="433"/>
      <c r="AL1976" s="446">
        <f>IF(AH1976=0,0,(AJ1976/AH1976)*100)</f>
        <v>0</v>
      </c>
      <c r="AM1976" s="447"/>
      <c r="AN1976" s="428"/>
      <c r="AO1976" s="429"/>
      <c r="AP1976" s="432"/>
      <c r="AQ1976" s="433"/>
      <c r="AR1976" s="446">
        <f>IF(AN1976=0,0,(AP1976/AN1976)*100)</f>
        <v>0</v>
      </c>
      <c r="AS1976" s="447"/>
      <c r="AT1976" s="450">
        <f>AB1976+AH1976+AN1976</f>
        <v>0</v>
      </c>
      <c r="AU1976" s="451"/>
      <c r="AV1976" s="454">
        <f>AD1976+AJ1976+AP1976</f>
        <v>0</v>
      </c>
      <c r="AW1976" s="455"/>
      <c r="AX1976" s="446">
        <f>IF(AT1976=0,0,(AV1976/AT1976)*100)</f>
        <v>0</v>
      </c>
      <c r="AY1976" s="447"/>
      <c r="AZ1976" s="428"/>
      <c r="BA1976" s="429"/>
      <c r="BB1976" s="432"/>
      <c r="BC1976" s="433"/>
      <c r="BD1976" s="446">
        <f>IF(AZ1976=0,0,(BB1976/AZ1976)*100)</f>
        <v>0</v>
      </c>
      <c r="BE1976" s="447"/>
      <c r="BF1976" s="450">
        <f>AT1976+AZ1976</f>
        <v>0</v>
      </c>
      <c r="BG1976" s="451"/>
      <c r="BH1976" s="454">
        <f>AV1976+BB1976</f>
        <v>0</v>
      </c>
      <c r="BI1976" s="455"/>
      <c r="BJ1976" s="446">
        <f>IF(BF1976=0,0,(BH1976/BF1976)*100)</f>
        <v>0</v>
      </c>
      <c r="BK1976" s="447"/>
      <c r="BL1976" s="406">
        <f>(AD1976*2)+(AJ1976*2)+(AP1976*3)+BB1976</f>
        <v>0</v>
      </c>
      <c r="BM1976" s="407"/>
      <c r="BN1976" s="408"/>
      <c r="BO1976" s="404" t="e">
        <f>(BL1976*BR$1964)+(N1976*BR$1965)+(X1976*BR$1966)+(R1976*BR$1967)+(V1976*BR$1968)+(Z1976*BR$1969)</f>
        <v>#REF!</v>
      </c>
      <c r="BP1976" s="404" t="e">
        <f>((AZ1976-BB1976)*BR$1971)+((AT1976-AV1976)*BR$1970)+(H1976*BR$1972)+(P1976*BR$1973)</f>
        <v>#REF!</v>
      </c>
      <c r="BQ1976" s="53"/>
      <c r="BR1976" s="53"/>
      <c r="BS1976" s="779"/>
    </row>
    <row r="1977" spans="1:71" ht="21.75" customHeight="1" x14ac:dyDescent="0.25">
      <c r="A1977" s="779"/>
      <c r="B1977" s="415"/>
      <c r="C1977" s="412" t="str">
        <f>IF(ROSTER!D$20="","",ROSTER!D$20)</f>
        <v/>
      </c>
      <c r="D1977" s="413"/>
      <c r="E1977" s="419"/>
      <c r="F1977" s="421"/>
      <c r="G1977" s="423"/>
      <c r="H1977" s="426"/>
      <c r="I1977" s="427"/>
      <c r="J1977" s="430"/>
      <c r="K1977" s="431"/>
      <c r="L1977" s="434"/>
      <c r="M1977" s="435"/>
      <c r="N1977" s="438" t="s">
        <v>14</v>
      </c>
      <c r="O1977" s="439"/>
      <c r="P1977" s="430"/>
      <c r="Q1977" s="431"/>
      <c r="R1977" s="434"/>
      <c r="S1977" s="441"/>
      <c r="T1977" s="434"/>
      <c r="U1977" s="427"/>
      <c r="V1977" s="441"/>
      <c r="W1977" s="427"/>
      <c r="X1977" s="430"/>
      <c r="Y1977" s="427"/>
      <c r="Z1977" s="430"/>
      <c r="AA1977" s="427"/>
      <c r="AB1977" s="430"/>
      <c r="AC1977" s="431"/>
      <c r="AD1977" s="434"/>
      <c r="AE1977" s="435"/>
      <c r="AF1977" s="444"/>
      <c r="AG1977" s="445"/>
      <c r="AH1977" s="430"/>
      <c r="AI1977" s="431"/>
      <c r="AJ1977" s="434"/>
      <c r="AK1977" s="435"/>
      <c r="AL1977" s="448"/>
      <c r="AM1977" s="449"/>
      <c r="AN1977" s="430"/>
      <c r="AO1977" s="431"/>
      <c r="AP1977" s="434"/>
      <c r="AQ1977" s="435"/>
      <c r="AR1977" s="448"/>
      <c r="AS1977" s="449"/>
      <c r="AT1977" s="452"/>
      <c r="AU1977" s="453"/>
      <c r="AV1977" s="456"/>
      <c r="AW1977" s="457"/>
      <c r="AX1977" s="448"/>
      <c r="AY1977" s="449"/>
      <c r="AZ1977" s="430"/>
      <c r="BA1977" s="431"/>
      <c r="BB1977" s="434"/>
      <c r="BC1977" s="435"/>
      <c r="BD1977" s="448"/>
      <c r="BE1977" s="449"/>
      <c r="BF1977" s="452"/>
      <c r="BG1977" s="453"/>
      <c r="BH1977" s="456"/>
      <c r="BI1977" s="457"/>
      <c r="BJ1977" s="448"/>
      <c r="BK1977" s="449"/>
      <c r="BL1977" s="409"/>
      <c r="BM1977" s="410"/>
      <c r="BN1977" s="411"/>
      <c r="BO1977" s="405"/>
      <c r="BP1977" s="405"/>
      <c r="BQ1977" s="53"/>
      <c r="BR1977" s="53"/>
      <c r="BS1977" s="779"/>
    </row>
    <row r="1978" spans="1:71" ht="21.75" customHeight="1" x14ac:dyDescent="0.25">
      <c r="A1978" s="779"/>
      <c r="B1978" s="414" t="str">
        <f>IF(ROSTER!B$22="","",ROSTER!B$22)</f>
        <v/>
      </c>
      <c r="C1978" s="416" t="str">
        <f>IF(ROSTER!C$22="","",ROSTER!C$22)</f>
        <v/>
      </c>
      <c r="D1978" s="417"/>
      <c r="E1978" s="418"/>
      <c r="F1978" s="420">
        <f>IF(E1978="y",1,IF(E1978="S",1,0))</f>
        <v>0</v>
      </c>
      <c r="G1978" s="422">
        <f>IF(E1978="S",1,0)</f>
        <v>0</v>
      </c>
      <c r="H1978" s="424"/>
      <c r="I1978" s="425"/>
      <c r="J1978" s="428"/>
      <c r="K1978" s="429"/>
      <c r="L1978" s="432"/>
      <c r="M1978" s="433"/>
      <c r="N1978" s="436">
        <f>L1978+J1978</f>
        <v>0</v>
      </c>
      <c r="O1978" s="437"/>
      <c r="P1978" s="428"/>
      <c r="Q1978" s="429"/>
      <c r="R1978" s="432"/>
      <c r="S1978" s="440"/>
      <c r="T1978" s="432"/>
      <c r="U1978" s="425"/>
      <c r="V1978" s="440"/>
      <c r="W1978" s="425"/>
      <c r="X1978" s="428"/>
      <c r="Y1978" s="425"/>
      <c r="Z1978" s="428"/>
      <c r="AA1978" s="425"/>
      <c r="AB1978" s="428"/>
      <c r="AC1978" s="429"/>
      <c r="AD1978" s="432"/>
      <c r="AE1978" s="433"/>
      <c r="AF1978" s="442">
        <f>IF(AB1978=0,0,(AD1978/AB1978)*100)</f>
        <v>0</v>
      </c>
      <c r="AG1978" s="443"/>
      <c r="AH1978" s="428"/>
      <c r="AI1978" s="429"/>
      <c r="AJ1978" s="432"/>
      <c r="AK1978" s="433"/>
      <c r="AL1978" s="446">
        <f>IF(AH1978=0,0,(AJ1978/AH1978)*100)</f>
        <v>0</v>
      </c>
      <c r="AM1978" s="447"/>
      <c r="AN1978" s="428"/>
      <c r="AO1978" s="429"/>
      <c r="AP1978" s="432"/>
      <c r="AQ1978" s="433"/>
      <c r="AR1978" s="446">
        <f>IF(AN1978=0,0,(AP1978/AN1978)*100)</f>
        <v>0</v>
      </c>
      <c r="AS1978" s="447"/>
      <c r="AT1978" s="450">
        <f>AB1978+AH1978+AN1978</f>
        <v>0</v>
      </c>
      <c r="AU1978" s="451"/>
      <c r="AV1978" s="454">
        <f>AD1978+AJ1978+AP1978</f>
        <v>0</v>
      </c>
      <c r="AW1978" s="455"/>
      <c r="AX1978" s="446">
        <f>IF(AT1978=0,0,(AV1978/AT1978)*100)</f>
        <v>0</v>
      </c>
      <c r="AY1978" s="447"/>
      <c r="AZ1978" s="428"/>
      <c r="BA1978" s="429"/>
      <c r="BB1978" s="432"/>
      <c r="BC1978" s="433"/>
      <c r="BD1978" s="446">
        <f>IF(AZ1978=0,0,(BB1978/AZ1978)*100)</f>
        <v>0</v>
      </c>
      <c r="BE1978" s="447"/>
      <c r="BF1978" s="450">
        <f>AT1978+AZ1978</f>
        <v>0</v>
      </c>
      <c r="BG1978" s="451"/>
      <c r="BH1978" s="454">
        <f>AV1978+BB1978</f>
        <v>0</v>
      </c>
      <c r="BI1978" s="455"/>
      <c r="BJ1978" s="446">
        <f>IF(BF1978=0,0,(BH1978/BF1978)*100)</f>
        <v>0</v>
      </c>
      <c r="BK1978" s="447"/>
      <c r="BL1978" s="406">
        <f>(AD1978*2)+(AJ1978*2)+(AP1978*3)+BB1978</f>
        <v>0</v>
      </c>
      <c r="BM1978" s="407"/>
      <c r="BN1978" s="408"/>
      <c r="BO1978" s="404" t="e">
        <f>(BL1978*BR$1964)+(N1978*BR$1965)+(X1978*BR$1966)+(R1978*BR$1967)+(V1978*BR$1968)+(Z1978*BR$1969)</f>
        <v>#REF!</v>
      </c>
      <c r="BP1978" s="404" t="e">
        <f>((AZ1978-BB1978)*BR$1971)+((AT1978-AV1978)*BR$1970)+(H1978*BR$1972)+(P1978*BR$1973)</f>
        <v>#REF!</v>
      </c>
      <c r="BQ1978" s="53"/>
      <c r="BR1978" s="53"/>
      <c r="BS1978" s="779"/>
    </row>
    <row r="1979" spans="1:71" ht="21.75" customHeight="1" x14ac:dyDescent="0.25">
      <c r="A1979" s="779"/>
      <c r="B1979" s="415"/>
      <c r="C1979" s="412" t="str">
        <f>IF(ROSTER!D$22="","",ROSTER!D$22)</f>
        <v/>
      </c>
      <c r="D1979" s="413"/>
      <c r="E1979" s="419"/>
      <c r="F1979" s="421"/>
      <c r="G1979" s="423"/>
      <c r="H1979" s="426"/>
      <c r="I1979" s="427"/>
      <c r="J1979" s="430"/>
      <c r="K1979" s="431"/>
      <c r="L1979" s="434"/>
      <c r="M1979" s="435"/>
      <c r="N1979" s="438" t="s">
        <v>14</v>
      </c>
      <c r="O1979" s="439"/>
      <c r="P1979" s="430"/>
      <c r="Q1979" s="431"/>
      <c r="R1979" s="434"/>
      <c r="S1979" s="441"/>
      <c r="T1979" s="434"/>
      <c r="U1979" s="427"/>
      <c r="V1979" s="441"/>
      <c r="W1979" s="427"/>
      <c r="X1979" s="430"/>
      <c r="Y1979" s="427"/>
      <c r="Z1979" s="430"/>
      <c r="AA1979" s="427"/>
      <c r="AB1979" s="430"/>
      <c r="AC1979" s="431"/>
      <c r="AD1979" s="434"/>
      <c r="AE1979" s="435"/>
      <c r="AF1979" s="444"/>
      <c r="AG1979" s="445"/>
      <c r="AH1979" s="430"/>
      <c r="AI1979" s="431"/>
      <c r="AJ1979" s="434"/>
      <c r="AK1979" s="435"/>
      <c r="AL1979" s="448"/>
      <c r="AM1979" s="449"/>
      <c r="AN1979" s="430"/>
      <c r="AO1979" s="431"/>
      <c r="AP1979" s="434"/>
      <c r="AQ1979" s="435"/>
      <c r="AR1979" s="448"/>
      <c r="AS1979" s="449"/>
      <c r="AT1979" s="452"/>
      <c r="AU1979" s="453"/>
      <c r="AV1979" s="456"/>
      <c r="AW1979" s="457"/>
      <c r="AX1979" s="448"/>
      <c r="AY1979" s="449"/>
      <c r="AZ1979" s="430"/>
      <c r="BA1979" s="431"/>
      <c r="BB1979" s="434"/>
      <c r="BC1979" s="435"/>
      <c r="BD1979" s="448"/>
      <c r="BE1979" s="449"/>
      <c r="BF1979" s="452"/>
      <c r="BG1979" s="453"/>
      <c r="BH1979" s="456"/>
      <c r="BI1979" s="457"/>
      <c r="BJ1979" s="448"/>
      <c r="BK1979" s="449"/>
      <c r="BL1979" s="409"/>
      <c r="BM1979" s="410"/>
      <c r="BN1979" s="411"/>
      <c r="BO1979" s="405"/>
      <c r="BP1979" s="405"/>
      <c r="BQ1979" s="53"/>
      <c r="BR1979" s="53"/>
      <c r="BS1979" s="779"/>
    </row>
    <row r="1980" spans="1:71" ht="21.75" customHeight="1" x14ac:dyDescent="0.25">
      <c r="A1980" s="779"/>
      <c r="B1980" s="414" t="str">
        <f>IF(ROSTER!B$24="","",ROSTER!B$24)</f>
        <v/>
      </c>
      <c r="C1980" s="416" t="str">
        <f>IF(ROSTER!C$24="","",ROSTER!C$24)</f>
        <v/>
      </c>
      <c r="D1980" s="417"/>
      <c r="E1980" s="418"/>
      <c r="F1980" s="420">
        <f>IF(E1980="y",1,IF(E1980="S",1,0))</f>
        <v>0</v>
      </c>
      <c r="G1980" s="422">
        <f>IF(E1980="S",1,0)</f>
        <v>0</v>
      </c>
      <c r="H1980" s="424"/>
      <c r="I1980" s="425"/>
      <c r="J1980" s="428"/>
      <c r="K1980" s="429"/>
      <c r="L1980" s="432"/>
      <c r="M1980" s="433"/>
      <c r="N1980" s="436">
        <f>L1980+J1980</f>
        <v>0</v>
      </c>
      <c r="O1980" s="437"/>
      <c r="P1980" s="428"/>
      <c r="Q1980" s="429"/>
      <c r="R1980" s="432"/>
      <c r="S1980" s="440"/>
      <c r="T1980" s="432"/>
      <c r="U1980" s="425"/>
      <c r="V1980" s="440"/>
      <c r="W1980" s="425"/>
      <c r="X1980" s="428"/>
      <c r="Y1980" s="425"/>
      <c r="Z1980" s="428"/>
      <c r="AA1980" s="425"/>
      <c r="AB1980" s="428"/>
      <c r="AC1980" s="429"/>
      <c r="AD1980" s="432"/>
      <c r="AE1980" s="433"/>
      <c r="AF1980" s="442">
        <f>IF(AB1980=0,0,(AD1980/AB1980)*100)</f>
        <v>0</v>
      </c>
      <c r="AG1980" s="443"/>
      <c r="AH1980" s="428"/>
      <c r="AI1980" s="429"/>
      <c r="AJ1980" s="432"/>
      <c r="AK1980" s="433"/>
      <c r="AL1980" s="446">
        <f>IF(AH1980=0,0,(AJ1980/AH1980)*100)</f>
        <v>0</v>
      </c>
      <c r="AM1980" s="447"/>
      <c r="AN1980" s="428"/>
      <c r="AO1980" s="429"/>
      <c r="AP1980" s="432"/>
      <c r="AQ1980" s="433"/>
      <c r="AR1980" s="446">
        <f>IF(AN1980=0,0,(AP1980/AN1980)*100)</f>
        <v>0</v>
      </c>
      <c r="AS1980" s="447"/>
      <c r="AT1980" s="450">
        <f>AB1980+AH1980+AN1980</f>
        <v>0</v>
      </c>
      <c r="AU1980" s="451"/>
      <c r="AV1980" s="454">
        <f>AD1980+AJ1980+AP1980</f>
        <v>0</v>
      </c>
      <c r="AW1980" s="455"/>
      <c r="AX1980" s="446">
        <f>IF(AT1980=0,0,(AV1980/AT1980)*100)</f>
        <v>0</v>
      </c>
      <c r="AY1980" s="447"/>
      <c r="AZ1980" s="428"/>
      <c r="BA1980" s="429"/>
      <c r="BB1980" s="432"/>
      <c r="BC1980" s="433"/>
      <c r="BD1980" s="446">
        <f>IF(AZ1980=0,0,(BB1980/AZ1980)*100)</f>
        <v>0</v>
      </c>
      <c r="BE1980" s="447"/>
      <c r="BF1980" s="450">
        <f>AT1980+AZ1980</f>
        <v>0</v>
      </c>
      <c r="BG1980" s="451"/>
      <c r="BH1980" s="454">
        <f>AV1980+BB1980</f>
        <v>0</v>
      </c>
      <c r="BI1980" s="455"/>
      <c r="BJ1980" s="446">
        <f>IF(BF1980=0,0,(BH1980/BF1980)*100)</f>
        <v>0</v>
      </c>
      <c r="BK1980" s="447"/>
      <c r="BL1980" s="406">
        <f>(AD1980*2)+(AJ1980*2)+(AP1980*3)+BB1980</f>
        <v>0</v>
      </c>
      <c r="BM1980" s="407"/>
      <c r="BN1980" s="408"/>
      <c r="BO1980" s="404" t="e">
        <f>(BL1980*BR$1964)+(N1980*BR$1965)+(X1980*BR$1966)+(R1980*BR$1967)+(V1980*BR$1968)+(Z1980*BR$1969)</f>
        <v>#REF!</v>
      </c>
      <c r="BP1980" s="404" t="e">
        <f>((AZ1980-BB1980)*BR$1971)+((AT1980-AV1980)*BR$1970)+(H1980*BR$1972)+(P1980*BR$1973)</f>
        <v>#REF!</v>
      </c>
      <c r="BQ1980" s="53"/>
      <c r="BR1980" s="53"/>
      <c r="BS1980" s="779"/>
    </row>
    <row r="1981" spans="1:71" ht="21.75" customHeight="1" x14ac:dyDescent="0.25">
      <c r="A1981" s="779"/>
      <c r="B1981" s="415"/>
      <c r="C1981" s="412" t="str">
        <f>IF(ROSTER!D$24="","",ROSTER!D$24)</f>
        <v/>
      </c>
      <c r="D1981" s="413"/>
      <c r="E1981" s="419"/>
      <c r="F1981" s="421"/>
      <c r="G1981" s="423"/>
      <c r="H1981" s="426"/>
      <c r="I1981" s="427"/>
      <c r="J1981" s="430"/>
      <c r="K1981" s="431"/>
      <c r="L1981" s="434"/>
      <c r="M1981" s="435"/>
      <c r="N1981" s="438" t="s">
        <v>14</v>
      </c>
      <c r="O1981" s="439"/>
      <c r="P1981" s="430"/>
      <c r="Q1981" s="431"/>
      <c r="R1981" s="434"/>
      <c r="S1981" s="441"/>
      <c r="T1981" s="434"/>
      <c r="U1981" s="427"/>
      <c r="V1981" s="441"/>
      <c r="W1981" s="427"/>
      <c r="X1981" s="430"/>
      <c r="Y1981" s="427"/>
      <c r="Z1981" s="430"/>
      <c r="AA1981" s="427"/>
      <c r="AB1981" s="430"/>
      <c r="AC1981" s="431"/>
      <c r="AD1981" s="434"/>
      <c r="AE1981" s="435"/>
      <c r="AF1981" s="444"/>
      <c r="AG1981" s="445"/>
      <c r="AH1981" s="430"/>
      <c r="AI1981" s="431"/>
      <c r="AJ1981" s="434"/>
      <c r="AK1981" s="435"/>
      <c r="AL1981" s="448"/>
      <c r="AM1981" s="449"/>
      <c r="AN1981" s="430"/>
      <c r="AO1981" s="431"/>
      <c r="AP1981" s="434"/>
      <c r="AQ1981" s="435"/>
      <c r="AR1981" s="448"/>
      <c r="AS1981" s="449"/>
      <c r="AT1981" s="452"/>
      <c r="AU1981" s="453"/>
      <c r="AV1981" s="456"/>
      <c r="AW1981" s="457"/>
      <c r="AX1981" s="448"/>
      <c r="AY1981" s="449"/>
      <c r="AZ1981" s="430"/>
      <c r="BA1981" s="431"/>
      <c r="BB1981" s="434"/>
      <c r="BC1981" s="435"/>
      <c r="BD1981" s="448"/>
      <c r="BE1981" s="449"/>
      <c r="BF1981" s="452"/>
      <c r="BG1981" s="453"/>
      <c r="BH1981" s="456"/>
      <c r="BI1981" s="457"/>
      <c r="BJ1981" s="448"/>
      <c r="BK1981" s="449"/>
      <c r="BL1981" s="409"/>
      <c r="BM1981" s="410"/>
      <c r="BN1981" s="411"/>
      <c r="BO1981" s="405"/>
      <c r="BP1981" s="405"/>
      <c r="BQ1981" s="53"/>
      <c r="BR1981" s="53"/>
      <c r="BS1981" s="779"/>
    </row>
    <row r="1982" spans="1:71" ht="21.75" customHeight="1" x14ac:dyDescent="0.25">
      <c r="A1982" s="779"/>
      <c r="B1982" s="414" t="str">
        <f>IF(ROSTER!B$26="","",ROSTER!B$26)</f>
        <v/>
      </c>
      <c r="C1982" s="416" t="str">
        <f>IF(ROSTER!C$26="","",ROSTER!C$26)</f>
        <v/>
      </c>
      <c r="D1982" s="417"/>
      <c r="E1982" s="418"/>
      <c r="F1982" s="420">
        <f>IF(E1982="y",1,IF(E1982="S",1,0))</f>
        <v>0</v>
      </c>
      <c r="G1982" s="422">
        <f>IF(E1982="S",1,0)</f>
        <v>0</v>
      </c>
      <c r="H1982" s="424"/>
      <c r="I1982" s="425"/>
      <c r="J1982" s="428"/>
      <c r="K1982" s="429"/>
      <c r="L1982" s="432"/>
      <c r="M1982" s="433"/>
      <c r="N1982" s="436">
        <f>L1982+J1982</f>
        <v>0</v>
      </c>
      <c r="O1982" s="437"/>
      <c r="P1982" s="428"/>
      <c r="Q1982" s="429"/>
      <c r="R1982" s="432"/>
      <c r="S1982" s="440"/>
      <c r="T1982" s="432"/>
      <c r="U1982" s="425"/>
      <c r="V1982" s="440"/>
      <c r="W1982" s="425"/>
      <c r="X1982" s="428"/>
      <c r="Y1982" s="425"/>
      <c r="Z1982" s="428"/>
      <c r="AA1982" s="425"/>
      <c r="AB1982" s="428"/>
      <c r="AC1982" s="429"/>
      <c r="AD1982" s="432"/>
      <c r="AE1982" s="433"/>
      <c r="AF1982" s="442">
        <f>IF(AB1982=0,0,(AD1982/AB1982)*100)</f>
        <v>0</v>
      </c>
      <c r="AG1982" s="443"/>
      <c r="AH1982" s="428"/>
      <c r="AI1982" s="429"/>
      <c r="AJ1982" s="432"/>
      <c r="AK1982" s="433"/>
      <c r="AL1982" s="446">
        <f>IF(AH1982=0,0,(AJ1982/AH1982)*100)</f>
        <v>0</v>
      </c>
      <c r="AM1982" s="447"/>
      <c r="AN1982" s="428"/>
      <c r="AO1982" s="429"/>
      <c r="AP1982" s="432"/>
      <c r="AQ1982" s="433"/>
      <c r="AR1982" s="446">
        <f>IF(AN1982=0,0,(AP1982/AN1982)*100)</f>
        <v>0</v>
      </c>
      <c r="AS1982" s="447"/>
      <c r="AT1982" s="450">
        <f>AB1982+AH1982+AN1982</f>
        <v>0</v>
      </c>
      <c r="AU1982" s="451"/>
      <c r="AV1982" s="454">
        <f>AD1982+AJ1982+AP1982</f>
        <v>0</v>
      </c>
      <c r="AW1982" s="455"/>
      <c r="AX1982" s="446">
        <f>IF(AT1982=0,0,(AV1982/AT1982)*100)</f>
        <v>0</v>
      </c>
      <c r="AY1982" s="447"/>
      <c r="AZ1982" s="428"/>
      <c r="BA1982" s="429"/>
      <c r="BB1982" s="432"/>
      <c r="BC1982" s="433"/>
      <c r="BD1982" s="446">
        <f>IF(AZ1982=0,0,(BB1982/AZ1982)*100)</f>
        <v>0</v>
      </c>
      <c r="BE1982" s="447"/>
      <c r="BF1982" s="450">
        <f>AT1982+AZ1982</f>
        <v>0</v>
      </c>
      <c r="BG1982" s="451"/>
      <c r="BH1982" s="454">
        <f>AV1982+BB1982</f>
        <v>0</v>
      </c>
      <c r="BI1982" s="455"/>
      <c r="BJ1982" s="446">
        <f>IF(BF1982=0,0,(BH1982/BF1982)*100)</f>
        <v>0</v>
      </c>
      <c r="BK1982" s="447"/>
      <c r="BL1982" s="406">
        <f>(AD1982*2)+(AJ1982*2)+(AP1982*3)+BB1982</f>
        <v>0</v>
      </c>
      <c r="BM1982" s="407"/>
      <c r="BN1982" s="408"/>
      <c r="BO1982" s="404" t="e">
        <f>(BL1982*BR$1964)+(N1982*BR$1965)+(X1982*BR$1966)+(R1982*BR$1967)+(V1982*BR$1968)+(Z1982*BR$1969)</f>
        <v>#REF!</v>
      </c>
      <c r="BP1982" s="404" t="e">
        <f>((AZ1982-BB1982)*BR$1971)+((AT1982-AV1982)*BR$1970)+(H1982*BR$1972)+(P1982*BR$1973)</f>
        <v>#REF!</v>
      </c>
      <c r="BQ1982" s="53"/>
      <c r="BR1982" s="53"/>
      <c r="BS1982" s="779"/>
    </row>
    <row r="1983" spans="1:71" ht="21.75" customHeight="1" x14ac:dyDescent="0.25">
      <c r="A1983" s="779"/>
      <c r="B1983" s="415"/>
      <c r="C1983" s="412" t="str">
        <f>IF(ROSTER!D$26="","",ROSTER!D$26)</f>
        <v/>
      </c>
      <c r="D1983" s="413"/>
      <c r="E1983" s="419"/>
      <c r="F1983" s="421"/>
      <c r="G1983" s="423"/>
      <c r="H1983" s="426"/>
      <c r="I1983" s="427"/>
      <c r="J1983" s="430"/>
      <c r="K1983" s="431"/>
      <c r="L1983" s="434"/>
      <c r="M1983" s="435"/>
      <c r="N1983" s="438" t="s">
        <v>14</v>
      </c>
      <c r="O1983" s="439"/>
      <c r="P1983" s="430"/>
      <c r="Q1983" s="431"/>
      <c r="R1983" s="434"/>
      <c r="S1983" s="441"/>
      <c r="T1983" s="434"/>
      <c r="U1983" s="427"/>
      <c r="V1983" s="441"/>
      <c r="W1983" s="427"/>
      <c r="X1983" s="430"/>
      <c r="Y1983" s="427"/>
      <c r="Z1983" s="430"/>
      <c r="AA1983" s="427"/>
      <c r="AB1983" s="430"/>
      <c r="AC1983" s="431"/>
      <c r="AD1983" s="434"/>
      <c r="AE1983" s="435"/>
      <c r="AF1983" s="444"/>
      <c r="AG1983" s="445"/>
      <c r="AH1983" s="430"/>
      <c r="AI1983" s="431"/>
      <c r="AJ1983" s="434"/>
      <c r="AK1983" s="435"/>
      <c r="AL1983" s="448"/>
      <c r="AM1983" s="449"/>
      <c r="AN1983" s="430"/>
      <c r="AO1983" s="431"/>
      <c r="AP1983" s="434"/>
      <c r="AQ1983" s="435"/>
      <c r="AR1983" s="448"/>
      <c r="AS1983" s="449"/>
      <c r="AT1983" s="452"/>
      <c r="AU1983" s="453"/>
      <c r="AV1983" s="456"/>
      <c r="AW1983" s="457"/>
      <c r="AX1983" s="448"/>
      <c r="AY1983" s="449"/>
      <c r="AZ1983" s="430"/>
      <c r="BA1983" s="431"/>
      <c r="BB1983" s="434"/>
      <c r="BC1983" s="435"/>
      <c r="BD1983" s="448"/>
      <c r="BE1983" s="449"/>
      <c r="BF1983" s="452"/>
      <c r="BG1983" s="453"/>
      <c r="BH1983" s="456"/>
      <c r="BI1983" s="457"/>
      <c r="BJ1983" s="448"/>
      <c r="BK1983" s="449"/>
      <c r="BL1983" s="409"/>
      <c r="BM1983" s="410"/>
      <c r="BN1983" s="411"/>
      <c r="BO1983" s="405"/>
      <c r="BP1983" s="405"/>
      <c r="BQ1983" s="53"/>
      <c r="BR1983" s="53"/>
      <c r="BS1983" s="779"/>
    </row>
    <row r="1984" spans="1:71" ht="21.75" customHeight="1" x14ac:dyDescent="0.25">
      <c r="A1984" s="779"/>
      <c r="B1984" s="414" t="str">
        <f>IF(ROSTER!B$28="","",ROSTER!B$28)</f>
        <v/>
      </c>
      <c r="C1984" s="416" t="str">
        <f>IF(ROSTER!C$28="","",ROSTER!C$28)</f>
        <v/>
      </c>
      <c r="D1984" s="417"/>
      <c r="E1984" s="418"/>
      <c r="F1984" s="420">
        <f>IF(E1984="y",1,IF(E1984="S",1,0))</f>
        <v>0</v>
      </c>
      <c r="G1984" s="422">
        <f>IF(E1984="S",1,0)</f>
        <v>0</v>
      </c>
      <c r="H1984" s="424"/>
      <c r="I1984" s="425"/>
      <c r="J1984" s="428"/>
      <c r="K1984" s="429"/>
      <c r="L1984" s="432"/>
      <c r="M1984" s="433"/>
      <c r="N1984" s="436">
        <f>L1984+J1984</f>
        <v>0</v>
      </c>
      <c r="O1984" s="437"/>
      <c r="P1984" s="428"/>
      <c r="Q1984" s="429"/>
      <c r="R1984" s="432"/>
      <c r="S1984" s="440"/>
      <c r="T1984" s="432"/>
      <c r="U1984" s="425"/>
      <c r="V1984" s="440"/>
      <c r="W1984" s="425"/>
      <c r="X1984" s="428"/>
      <c r="Y1984" s="425"/>
      <c r="Z1984" s="428"/>
      <c r="AA1984" s="425"/>
      <c r="AB1984" s="428"/>
      <c r="AC1984" s="429"/>
      <c r="AD1984" s="432"/>
      <c r="AE1984" s="433"/>
      <c r="AF1984" s="442">
        <f>IF(AB1984=0,0,(AD1984/AB1984)*100)</f>
        <v>0</v>
      </c>
      <c r="AG1984" s="443"/>
      <c r="AH1984" s="428"/>
      <c r="AI1984" s="429"/>
      <c r="AJ1984" s="432"/>
      <c r="AK1984" s="433"/>
      <c r="AL1984" s="446">
        <f>IF(AH1984=0,0,(AJ1984/AH1984)*100)</f>
        <v>0</v>
      </c>
      <c r="AM1984" s="447"/>
      <c r="AN1984" s="428"/>
      <c r="AO1984" s="429"/>
      <c r="AP1984" s="432"/>
      <c r="AQ1984" s="433"/>
      <c r="AR1984" s="446">
        <f>IF(AN1984=0,0,(AP1984/AN1984)*100)</f>
        <v>0</v>
      </c>
      <c r="AS1984" s="447"/>
      <c r="AT1984" s="450">
        <f>AB1984+AH1984+AN1984</f>
        <v>0</v>
      </c>
      <c r="AU1984" s="451"/>
      <c r="AV1984" s="454">
        <f>AD1984+AJ1984+AP1984</f>
        <v>0</v>
      </c>
      <c r="AW1984" s="455"/>
      <c r="AX1984" s="446">
        <f>IF(AT1984=0,0,(AV1984/AT1984)*100)</f>
        <v>0</v>
      </c>
      <c r="AY1984" s="447"/>
      <c r="AZ1984" s="428"/>
      <c r="BA1984" s="429"/>
      <c r="BB1984" s="432"/>
      <c r="BC1984" s="433"/>
      <c r="BD1984" s="446">
        <f>IF(AZ1984=0,0,(BB1984/AZ1984)*100)</f>
        <v>0</v>
      </c>
      <c r="BE1984" s="447"/>
      <c r="BF1984" s="450">
        <f>AT1984+AZ1984</f>
        <v>0</v>
      </c>
      <c r="BG1984" s="451"/>
      <c r="BH1984" s="454">
        <f>AV1984+BB1984</f>
        <v>0</v>
      </c>
      <c r="BI1984" s="455"/>
      <c r="BJ1984" s="446">
        <f>IF(BF1984=0,0,(BH1984/BF1984)*100)</f>
        <v>0</v>
      </c>
      <c r="BK1984" s="447"/>
      <c r="BL1984" s="406">
        <f>(AD1984*2)+(AJ1984*2)+(AP1984*3)+BB1984</f>
        <v>0</v>
      </c>
      <c r="BM1984" s="407"/>
      <c r="BN1984" s="408"/>
      <c r="BO1984" s="404" t="e">
        <f>(BL1984*BR$1964)+(N1984*BR$1965)+(X1984*BR$1966)+(R1984*BR$1967)+(V1984*BR$1968)+(Z1984*BR$1969)</f>
        <v>#REF!</v>
      </c>
      <c r="BP1984" s="404" t="e">
        <f>((AZ1984-BB1984)*BR$1971)+((AT1984-AV1984)*BR$1970)+(H1984*BR$1972)+(P1984*BR$1973)</f>
        <v>#REF!</v>
      </c>
      <c r="BQ1984" s="53"/>
      <c r="BR1984" s="53"/>
      <c r="BS1984" s="779"/>
    </row>
    <row r="1985" spans="1:71" ht="21.75" customHeight="1" x14ac:dyDescent="0.25">
      <c r="A1985" s="779"/>
      <c r="B1985" s="415"/>
      <c r="C1985" s="412" t="str">
        <f>IF(ROSTER!D$28="","",ROSTER!D$28)</f>
        <v/>
      </c>
      <c r="D1985" s="413"/>
      <c r="E1985" s="419"/>
      <c r="F1985" s="421"/>
      <c r="G1985" s="423"/>
      <c r="H1985" s="426"/>
      <c r="I1985" s="427"/>
      <c r="J1985" s="430"/>
      <c r="K1985" s="431"/>
      <c r="L1985" s="434"/>
      <c r="M1985" s="435"/>
      <c r="N1985" s="438" t="s">
        <v>14</v>
      </c>
      <c r="O1985" s="439"/>
      <c r="P1985" s="430"/>
      <c r="Q1985" s="431"/>
      <c r="R1985" s="434"/>
      <c r="S1985" s="441"/>
      <c r="T1985" s="434"/>
      <c r="U1985" s="427"/>
      <c r="V1985" s="441"/>
      <c r="W1985" s="427"/>
      <c r="X1985" s="430"/>
      <c r="Y1985" s="427"/>
      <c r="Z1985" s="430"/>
      <c r="AA1985" s="427"/>
      <c r="AB1985" s="430"/>
      <c r="AC1985" s="431"/>
      <c r="AD1985" s="434"/>
      <c r="AE1985" s="435"/>
      <c r="AF1985" s="444"/>
      <c r="AG1985" s="445"/>
      <c r="AH1985" s="430"/>
      <c r="AI1985" s="431"/>
      <c r="AJ1985" s="434"/>
      <c r="AK1985" s="435"/>
      <c r="AL1985" s="448"/>
      <c r="AM1985" s="449"/>
      <c r="AN1985" s="430"/>
      <c r="AO1985" s="431"/>
      <c r="AP1985" s="434"/>
      <c r="AQ1985" s="435"/>
      <c r="AR1985" s="448"/>
      <c r="AS1985" s="449"/>
      <c r="AT1985" s="452"/>
      <c r="AU1985" s="453"/>
      <c r="AV1985" s="456"/>
      <c r="AW1985" s="457"/>
      <c r="AX1985" s="448"/>
      <c r="AY1985" s="449"/>
      <c r="AZ1985" s="430"/>
      <c r="BA1985" s="431"/>
      <c r="BB1985" s="434"/>
      <c r="BC1985" s="435"/>
      <c r="BD1985" s="448"/>
      <c r="BE1985" s="449"/>
      <c r="BF1985" s="452"/>
      <c r="BG1985" s="453"/>
      <c r="BH1985" s="456"/>
      <c r="BI1985" s="457"/>
      <c r="BJ1985" s="448"/>
      <c r="BK1985" s="449"/>
      <c r="BL1985" s="409"/>
      <c r="BM1985" s="410"/>
      <c r="BN1985" s="411"/>
      <c r="BO1985" s="405"/>
      <c r="BP1985" s="405"/>
      <c r="BQ1985" s="53"/>
      <c r="BR1985" s="53"/>
      <c r="BS1985" s="779"/>
    </row>
    <row r="1986" spans="1:71" ht="21.75" customHeight="1" x14ac:dyDescent="0.25">
      <c r="A1986" s="779"/>
      <c r="B1986" s="414" t="str">
        <f>IF(ROSTER!B$30="","",ROSTER!B$30)</f>
        <v/>
      </c>
      <c r="C1986" s="416" t="str">
        <f>IF(ROSTER!C$30="","",ROSTER!C$30)</f>
        <v/>
      </c>
      <c r="D1986" s="417"/>
      <c r="E1986" s="418"/>
      <c r="F1986" s="420">
        <f>IF(E1986="y",1,IF(E1986="S",1,0))</f>
        <v>0</v>
      </c>
      <c r="G1986" s="422">
        <f>IF(E1986="S",1,0)</f>
        <v>0</v>
      </c>
      <c r="H1986" s="424"/>
      <c r="I1986" s="425"/>
      <c r="J1986" s="428"/>
      <c r="K1986" s="429"/>
      <c r="L1986" s="432"/>
      <c r="M1986" s="433"/>
      <c r="N1986" s="436">
        <f>L1986+J1986</f>
        <v>0</v>
      </c>
      <c r="O1986" s="437"/>
      <c r="P1986" s="428"/>
      <c r="Q1986" s="429"/>
      <c r="R1986" s="432"/>
      <c r="S1986" s="440"/>
      <c r="T1986" s="432"/>
      <c r="U1986" s="425"/>
      <c r="V1986" s="440"/>
      <c r="W1986" s="425"/>
      <c r="X1986" s="428"/>
      <c r="Y1986" s="425"/>
      <c r="Z1986" s="428"/>
      <c r="AA1986" s="425"/>
      <c r="AB1986" s="428"/>
      <c r="AC1986" s="429"/>
      <c r="AD1986" s="432"/>
      <c r="AE1986" s="433"/>
      <c r="AF1986" s="442">
        <f>IF(AB1986=0,0,(AD1986/AB1986)*100)</f>
        <v>0</v>
      </c>
      <c r="AG1986" s="443"/>
      <c r="AH1986" s="428"/>
      <c r="AI1986" s="429"/>
      <c r="AJ1986" s="432"/>
      <c r="AK1986" s="433"/>
      <c r="AL1986" s="446">
        <f>IF(AH1986=0,0,(AJ1986/AH1986)*100)</f>
        <v>0</v>
      </c>
      <c r="AM1986" s="447"/>
      <c r="AN1986" s="428"/>
      <c r="AO1986" s="429"/>
      <c r="AP1986" s="432"/>
      <c r="AQ1986" s="433"/>
      <c r="AR1986" s="446">
        <f>IF(AN1986=0,0,(AP1986/AN1986)*100)</f>
        <v>0</v>
      </c>
      <c r="AS1986" s="447"/>
      <c r="AT1986" s="450">
        <f>AB1986+AH1986+AN1986</f>
        <v>0</v>
      </c>
      <c r="AU1986" s="451"/>
      <c r="AV1986" s="454">
        <f>AD1986+AJ1986+AP1986</f>
        <v>0</v>
      </c>
      <c r="AW1986" s="455"/>
      <c r="AX1986" s="446">
        <f>IF(AT1986=0,0,(AV1986/AT1986)*100)</f>
        <v>0</v>
      </c>
      <c r="AY1986" s="447"/>
      <c r="AZ1986" s="428"/>
      <c r="BA1986" s="429"/>
      <c r="BB1986" s="432"/>
      <c r="BC1986" s="433"/>
      <c r="BD1986" s="446">
        <f>IF(AZ1986=0,0,(BB1986/AZ1986)*100)</f>
        <v>0</v>
      </c>
      <c r="BE1986" s="447"/>
      <c r="BF1986" s="450">
        <f>AT1986+AZ1986</f>
        <v>0</v>
      </c>
      <c r="BG1986" s="451"/>
      <c r="BH1986" s="454">
        <f>AV1986+BB1986</f>
        <v>0</v>
      </c>
      <c r="BI1986" s="455"/>
      <c r="BJ1986" s="446">
        <f>IF(BF1986=0,0,(BH1986/BF1986)*100)</f>
        <v>0</v>
      </c>
      <c r="BK1986" s="447"/>
      <c r="BL1986" s="406">
        <f>(AD1986*2)+(AJ1986*2)+(AP1986*3)+BB1986</f>
        <v>0</v>
      </c>
      <c r="BM1986" s="407"/>
      <c r="BN1986" s="408"/>
      <c r="BO1986" s="404" t="e">
        <f>(BL1986*BR$1964)+(N1986*BR$1965)+(X1986*BR$1966)+(R1986*BR$1967)+(V1986*BR$1968)+(Z1986*BR$1969)</f>
        <v>#REF!</v>
      </c>
      <c r="BP1986" s="404" t="e">
        <f>((AZ1986-BB1986)*BR$1971)+((AT1986-AV1986)*BR$1970)+(H1986*BR$1972)+(P1986*BR$1973)</f>
        <v>#REF!</v>
      </c>
      <c r="BQ1986" s="53"/>
      <c r="BR1986" s="53"/>
      <c r="BS1986" s="779"/>
    </row>
    <row r="1987" spans="1:71" ht="21.75" customHeight="1" x14ac:dyDescent="0.25">
      <c r="A1987" s="779"/>
      <c r="B1987" s="415"/>
      <c r="C1987" s="412" t="str">
        <f>IF(ROSTER!D$30="","",ROSTER!D$30)</f>
        <v/>
      </c>
      <c r="D1987" s="413"/>
      <c r="E1987" s="419"/>
      <c r="F1987" s="421"/>
      <c r="G1987" s="423"/>
      <c r="H1987" s="426"/>
      <c r="I1987" s="427"/>
      <c r="J1987" s="430"/>
      <c r="K1987" s="431"/>
      <c r="L1987" s="434"/>
      <c r="M1987" s="435"/>
      <c r="N1987" s="438" t="s">
        <v>14</v>
      </c>
      <c r="O1987" s="439"/>
      <c r="P1987" s="430"/>
      <c r="Q1987" s="431"/>
      <c r="R1987" s="434"/>
      <c r="S1987" s="441"/>
      <c r="T1987" s="434"/>
      <c r="U1987" s="427"/>
      <c r="V1987" s="441"/>
      <c r="W1987" s="427"/>
      <c r="X1987" s="430"/>
      <c r="Y1987" s="427"/>
      <c r="Z1987" s="430"/>
      <c r="AA1987" s="427"/>
      <c r="AB1987" s="430"/>
      <c r="AC1987" s="431"/>
      <c r="AD1987" s="434"/>
      <c r="AE1987" s="435"/>
      <c r="AF1987" s="444"/>
      <c r="AG1987" s="445"/>
      <c r="AH1987" s="430"/>
      <c r="AI1987" s="431"/>
      <c r="AJ1987" s="434"/>
      <c r="AK1987" s="435"/>
      <c r="AL1987" s="448"/>
      <c r="AM1987" s="449"/>
      <c r="AN1987" s="430"/>
      <c r="AO1987" s="431"/>
      <c r="AP1987" s="434"/>
      <c r="AQ1987" s="435"/>
      <c r="AR1987" s="448"/>
      <c r="AS1987" s="449"/>
      <c r="AT1987" s="452"/>
      <c r="AU1987" s="453"/>
      <c r="AV1987" s="456"/>
      <c r="AW1987" s="457"/>
      <c r="AX1987" s="448"/>
      <c r="AY1987" s="449"/>
      <c r="AZ1987" s="430"/>
      <c r="BA1987" s="431"/>
      <c r="BB1987" s="434"/>
      <c r="BC1987" s="435"/>
      <c r="BD1987" s="448"/>
      <c r="BE1987" s="449"/>
      <c r="BF1987" s="452"/>
      <c r="BG1987" s="453"/>
      <c r="BH1987" s="456"/>
      <c r="BI1987" s="457"/>
      <c r="BJ1987" s="448"/>
      <c r="BK1987" s="449"/>
      <c r="BL1987" s="409"/>
      <c r="BM1987" s="410"/>
      <c r="BN1987" s="411"/>
      <c r="BO1987" s="405"/>
      <c r="BP1987" s="405"/>
      <c r="BQ1987" s="53"/>
      <c r="BR1987" s="53"/>
      <c r="BS1987" s="779"/>
    </row>
    <row r="1988" spans="1:71" ht="21.75" customHeight="1" x14ac:dyDescent="0.25">
      <c r="A1988" s="779"/>
      <c r="B1988" s="414" t="str">
        <f>IF(ROSTER!B$32="","",ROSTER!B$32)</f>
        <v/>
      </c>
      <c r="C1988" s="416" t="str">
        <f>IF(ROSTER!C$32="","",ROSTER!C$32)</f>
        <v/>
      </c>
      <c r="D1988" s="417"/>
      <c r="E1988" s="418"/>
      <c r="F1988" s="420">
        <f>IF(E1988="y",1,IF(E1988="S",1,0))</f>
        <v>0</v>
      </c>
      <c r="G1988" s="422">
        <f>IF(E1988="S",1,0)</f>
        <v>0</v>
      </c>
      <c r="H1988" s="424"/>
      <c r="I1988" s="425"/>
      <c r="J1988" s="428"/>
      <c r="K1988" s="429"/>
      <c r="L1988" s="432"/>
      <c r="M1988" s="433"/>
      <c r="N1988" s="436">
        <f>L1988+J1988</f>
        <v>0</v>
      </c>
      <c r="O1988" s="437"/>
      <c r="P1988" s="428"/>
      <c r="Q1988" s="429"/>
      <c r="R1988" s="432"/>
      <c r="S1988" s="440"/>
      <c r="T1988" s="432"/>
      <c r="U1988" s="425"/>
      <c r="V1988" s="440"/>
      <c r="W1988" s="425"/>
      <c r="X1988" s="428"/>
      <c r="Y1988" s="425"/>
      <c r="Z1988" s="428"/>
      <c r="AA1988" s="425"/>
      <c r="AB1988" s="428"/>
      <c r="AC1988" s="429"/>
      <c r="AD1988" s="432"/>
      <c r="AE1988" s="433"/>
      <c r="AF1988" s="442">
        <f>IF(AB1988=0,0,(AD1988/AB1988)*100)</f>
        <v>0</v>
      </c>
      <c r="AG1988" s="443"/>
      <c r="AH1988" s="428"/>
      <c r="AI1988" s="429"/>
      <c r="AJ1988" s="432"/>
      <c r="AK1988" s="433"/>
      <c r="AL1988" s="446">
        <f>IF(AH1988=0,0,(AJ1988/AH1988)*100)</f>
        <v>0</v>
      </c>
      <c r="AM1988" s="447"/>
      <c r="AN1988" s="428"/>
      <c r="AO1988" s="429"/>
      <c r="AP1988" s="432"/>
      <c r="AQ1988" s="433"/>
      <c r="AR1988" s="446">
        <f>IF(AN1988=0,0,(AP1988/AN1988)*100)</f>
        <v>0</v>
      </c>
      <c r="AS1988" s="447"/>
      <c r="AT1988" s="450">
        <f>AB1988+AH1988+AN1988</f>
        <v>0</v>
      </c>
      <c r="AU1988" s="451"/>
      <c r="AV1988" s="454">
        <f>AD1988+AJ1988+AP1988</f>
        <v>0</v>
      </c>
      <c r="AW1988" s="455"/>
      <c r="AX1988" s="446">
        <f>IF(AT1988=0,0,(AV1988/AT1988)*100)</f>
        <v>0</v>
      </c>
      <c r="AY1988" s="447"/>
      <c r="AZ1988" s="428"/>
      <c r="BA1988" s="429"/>
      <c r="BB1988" s="432"/>
      <c r="BC1988" s="433"/>
      <c r="BD1988" s="446">
        <f>IF(AZ1988=0,0,(BB1988/AZ1988)*100)</f>
        <v>0</v>
      </c>
      <c r="BE1988" s="447"/>
      <c r="BF1988" s="450">
        <f>AT1988+AZ1988</f>
        <v>0</v>
      </c>
      <c r="BG1988" s="451"/>
      <c r="BH1988" s="454">
        <f>AV1988+BB1988</f>
        <v>0</v>
      </c>
      <c r="BI1988" s="455"/>
      <c r="BJ1988" s="446">
        <f>IF(BF1988=0,0,(BH1988/BF1988)*100)</f>
        <v>0</v>
      </c>
      <c r="BK1988" s="447"/>
      <c r="BL1988" s="406">
        <f>(AD1988*2)+(AJ1988*2)+(AP1988*3)+BB1988</f>
        <v>0</v>
      </c>
      <c r="BM1988" s="407"/>
      <c r="BN1988" s="408"/>
      <c r="BO1988" s="404" t="e">
        <f>(BL1988*BR$1964)+(N1988*BR$1965)+(X1988*BR$1966)+(R1988*BR$1967)+(V1988*BR$1968)+(Z1988*BR$1969)</f>
        <v>#REF!</v>
      </c>
      <c r="BP1988" s="404" t="e">
        <f>((AZ1988-BB1988)*BR$1971)+((AT1988-AV1988)*BR$1970)+(H1988*BR$1972)+(P1988*BR$1973)</f>
        <v>#REF!</v>
      </c>
      <c r="BQ1988" s="53"/>
      <c r="BR1988" s="53"/>
      <c r="BS1988" s="779"/>
    </row>
    <row r="1989" spans="1:71" ht="21.75" customHeight="1" x14ac:dyDescent="0.25">
      <c r="A1989" s="779"/>
      <c r="B1989" s="415"/>
      <c r="C1989" s="412" t="str">
        <f>IF(ROSTER!D$32="","",ROSTER!D$32)</f>
        <v/>
      </c>
      <c r="D1989" s="413"/>
      <c r="E1989" s="419"/>
      <c r="F1989" s="421"/>
      <c r="G1989" s="423"/>
      <c r="H1989" s="426"/>
      <c r="I1989" s="427"/>
      <c r="J1989" s="430"/>
      <c r="K1989" s="431"/>
      <c r="L1989" s="434"/>
      <c r="M1989" s="435"/>
      <c r="N1989" s="438" t="s">
        <v>14</v>
      </c>
      <c r="O1989" s="439"/>
      <c r="P1989" s="430"/>
      <c r="Q1989" s="431"/>
      <c r="R1989" s="434"/>
      <c r="S1989" s="441"/>
      <c r="T1989" s="434"/>
      <c r="U1989" s="427"/>
      <c r="V1989" s="441"/>
      <c r="W1989" s="427"/>
      <c r="X1989" s="430"/>
      <c r="Y1989" s="427"/>
      <c r="Z1989" s="430"/>
      <c r="AA1989" s="427"/>
      <c r="AB1989" s="430"/>
      <c r="AC1989" s="431"/>
      <c r="AD1989" s="434"/>
      <c r="AE1989" s="435"/>
      <c r="AF1989" s="444"/>
      <c r="AG1989" s="445"/>
      <c r="AH1989" s="430"/>
      <c r="AI1989" s="431"/>
      <c r="AJ1989" s="434"/>
      <c r="AK1989" s="435"/>
      <c r="AL1989" s="448"/>
      <c r="AM1989" s="449"/>
      <c r="AN1989" s="430"/>
      <c r="AO1989" s="431"/>
      <c r="AP1989" s="434"/>
      <c r="AQ1989" s="435"/>
      <c r="AR1989" s="448"/>
      <c r="AS1989" s="449"/>
      <c r="AT1989" s="452"/>
      <c r="AU1989" s="453"/>
      <c r="AV1989" s="456"/>
      <c r="AW1989" s="457"/>
      <c r="AX1989" s="448"/>
      <c r="AY1989" s="449"/>
      <c r="AZ1989" s="430"/>
      <c r="BA1989" s="431"/>
      <c r="BB1989" s="434"/>
      <c r="BC1989" s="435"/>
      <c r="BD1989" s="448"/>
      <c r="BE1989" s="449"/>
      <c r="BF1989" s="452"/>
      <c r="BG1989" s="453"/>
      <c r="BH1989" s="456"/>
      <c r="BI1989" s="457"/>
      <c r="BJ1989" s="448"/>
      <c r="BK1989" s="449"/>
      <c r="BL1989" s="409"/>
      <c r="BM1989" s="410"/>
      <c r="BN1989" s="411"/>
      <c r="BO1989" s="405"/>
      <c r="BP1989" s="405"/>
      <c r="BQ1989" s="53"/>
      <c r="BR1989" s="53"/>
      <c r="BS1989" s="779"/>
    </row>
    <row r="1990" spans="1:71" ht="21.75" customHeight="1" x14ac:dyDescent="0.25">
      <c r="A1990" s="779"/>
      <c r="B1990" s="414" t="str">
        <f>IF(ROSTER!B$34="","",ROSTER!B$34)</f>
        <v/>
      </c>
      <c r="C1990" s="416" t="str">
        <f>IF(ROSTER!C$34="","",ROSTER!C$34)</f>
        <v/>
      </c>
      <c r="D1990" s="417"/>
      <c r="E1990" s="418"/>
      <c r="F1990" s="420">
        <f>IF(E1990="y",1,IF(E1990="S",1,0))</f>
        <v>0</v>
      </c>
      <c r="G1990" s="422">
        <f>IF(E1990="S",1,0)</f>
        <v>0</v>
      </c>
      <c r="H1990" s="424"/>
      <c r="I1990" s="425"/>
      <c r="J1990" s="428"/>
      <c r="K1990" s="429"/>
      <c r="L1990" s="432"/>
      <c r="M1990" s="433"/>
      <c r="N1990" s="436">
        <f>L1990+J1990</f>
        <v>0</v>
      </c>
      <c r="O1990" s="437"/>
      <c r="P1990" s="428"/>
      <c r="Q1990" s="429"/>
      <c r="R1990" s="432"/>
      <c r="S1990" s="440"/>
      <c r="T1990" s="432"/>
      <c r="U1990" s="425"/>
      <c r="V1990" s="440"/>
      <c r="W1990" s="425"/>
      <c r="X1990" s="428"/>
      <c r="Y1990" s="425"/>
      <c r="Z1990" s="428"/>
      <c r="AA1990" s="425"/>
      <c r="AB1990" s="428"/>
      <c r="AC1990" s="429"/>
      <c r="AD1990" s="432"/>
      <c r="AE1990" s="433"/>
      <c r="AF1990" s="442">
        <f>IF(AB1990=0,0,(AD1990/AB1990)*100)</f>
        <v>0</v>
      </c>
      <c r="AG1990" s="443"/>
      <c r="AH1990" s="428"/>
      <c r="AI1990" s="429"/>
      <c r="AJ1990" s="432"/>
      <c r="AK1990" s="433"/>
      <c r="AL1990" s="446">
        <f>IF(AH1990=0,0,(AJ1990/AH1990)*100)</f>
        <v>0</v>
      </c>
      <c r="AM1990" s="447"/>
      <c r="AN1990" s="428"/>
      <c r="AO1990" s="429"/>
      <c r="AP1990" s="432"/>
      <c r="AQ1990" s="433"/>
      <c r="AR1990" s="446">
        <f>IF(AN1990=0,0,(AP1990/AN1990)*100)</f>
        <v>0</v>
      </c>
      <c r="AS1990" s="447"/>
      <c r="AT1990" s="450">
        <f>AB1990+AH1990+AN1990</f>
        <v>0</v>
      </c>
      <c r="AU1990" s="451"/>
      <c r="AV1990" s="454">
        <f>AD1990+AJ1990+AP1990</f>
        <v>0</v>
      </c>
      <c r="AW1990" s="455"/>
      <c r="AX1990" s="446">
        <f>IF(AT1990=0,0,(AV1990/AT1990)*100)</f>
        <v>0</v>
      </c>
      <c r="AY1990" s="447"/>
      <c r="AZ1990" s="428"/>
      <c r="BA1990" s="429"/>
      <c r="BB1990" s="432"/>
      <c r="BC1990" s="433"/>
      <c r="BD1990" s="446">
        <f>IF(AZ1990=0,0,(BB1990/AZ1990)*100)</f>
        <v>0</v>
      </c>
      <c r="BE1990" s="447"/>
      <c r="BF1990" s="450">
        <f>AT1990+AZ1990</f>
        <v>0</v>
      </c>
      <c r="BG1990" s="451"/>
      <c r="BH1990" s="454">
        <f>AV1990+BB1990</f>
        <v>0</v>
      </c>
      <c r="BI1990" s="455"/>
      <c r="BJ1990" s="446">
        <f>IF(BF1990=0,0,(BH1990/BF1990)*100)</f>
        <v>0</v>
      </c>
      <c r="BK1990" s="447"/>
      <c r="BL1990" s="406">
        <f>(AD1990*2)+(AJ1990*2)+(AP1990*3)+BB1990</f>
        <v>0</v>
      </c>
      <c r="BM1990" s="407"/>
      <c r="BN1990" s="408"/>
      <c r="BO1990" s="404" t="e">
        <f>(BL1990*BR$1964)+(N1990*BR$1965)+(X1990*BR$1966)+(R1990*BR$1967)+(V1990*BR$1968)+(Z1990*BR$1969)</f>
        <v>#REF!</v>
      </c>
      <c r="BP1990" s="404" t="e">
        <f>((AZ1990-BB1990)*BR$1971)+((AT1990-AV1990)*BR$1970)+(H1990*BR$1972)+(P1990*BR$1973)</f>
        <v>#REF!</v>
      </c>
      <c r="BQ1990" s="53"/>
      <c r="BR1990" s="53"/>
      <c r="BS1990" s="779"/>
    </row>
    <row r="1991" spans="1:71" ht="21.75" customHeight="1" x14ac:dyDescent="0.25">
      <c r="A1991" s="779"/>
      <c r="B1991" s="415"/>
      <c r="C1991" s="412" t="str">
        <f>IF(ROSTER!D$34="","",ROSTER!D$34)</f>
        <v/>
      </c>
      <c r="D1991" s="413"/>
      <c r="E1991" s="419"/>
      <c r="F1991" s="421"/>
      <c r="G1991" s="423"/>
      <c r="H1991" s="426"/>
      <c r="I1991" s="427"/>
      <c r="J1991" s="430"/>
      <c r="K1991" s="431"/>
      <c r="L1991" s="434"/>
      <c r="M1991" s="435"/>
      <c r="N1991" s="438" t="s">
        <v>14</v>
      </c>
      <c r="O1991" s="439"/>
      <c r="P1991" s="430"/>
      <c r="Q1991" s="431"/>
      <c r="R1991" s="434"/>
      <c r="S1991" s="441"/>
      <c r="T1991" s="434"/>
      <c r="U1991" s="427"/>
      <c r="V1991" s="441"/>
      <c r="W1991" s="427"/>
      <c r="X1991" s="430"/>
      <c r="Y1991" s="427"/>
      <c r="Z1991" s="430"/>
      <c r="AA1991" s="427"/>
      <c r="AB1991" s="430"/>
      <c r="AC1991" s="431"/>
      <c r="AD1991" s="434"/>
      <c r="AE1991" s="435"/>
      <c r="AF1991" s="444"/>
      <c r="AG1991" s="445"/>
      <c r="AH1991" s="430"/>
      <c r="AI1991" s="431"/>
      <c r="AJ1991" s="434"/>
      <c r="AK1991" s="435"/>
      <c r="AL1991" s="448"/>
      <c r="AM1991" s="449"/>
      <c r="AN1991" s="430"/>
      <c r="AO1991" s="431"/>
      <c r="AP1991" s="434"/>
      <c r="AQ1991" s="435"/>
      <c r="AR1991" s="448"/>
      <c r="AS1991" s="449"/>
      <c r="AT1991" s="452"/>
      <c r="AU1991" s="453"/>
      <c r="AV1991" s="456"/>
      <c r="AW1991" s="457"/>
      <c r="AX1991" s="448"/>
      <c r="AY1991" s="449"/>
      <c r="AZ1991" s="430"/>
      <c r="BA1991" s="431"/>
      <c r="BB1991" s="434"/>
      <c r="BC1991" s="435"/>
      <c r="BD1991" s="448"/>
      <c r="BE1991" s="449"/>
      <c r="BF1991" s="452"/>
      <c r="BG1991" s="453"/>
      <c r="BH1991" s="456"/>
      <c r="BI1991" s="457"/>
      <c r="BJ1991" s="448"/>
      <c r="BK1991" s="449"/>
      <c r="BL1991" s="409"/>
      <c r="BM1991" s="410"/>
      <c r="BN1991" s="411"/>
      <c r="BO1991" s="405"/>
      <c r="BP1991" s="405"/>
      <c r="BQ1991" s="53"/>
      <c r="BR1991" s="53"/>
      <c r="BS1991" s="779"/>
    </row>
    <row r="1992" spans="1:71" ht="21.75" customHeight="1" x14ac:dyDescent="0.25">
      <c r="A1992" s="779"/>
      <c r="B1992" s="414" t="str">
        <f>IF(ROSTER!B$36="","",ROSTER!B$36)</f>
        <v/>
      </c>
      <c r="C1992" s="416" t="str">
        <f>IF(ROSTER!C$36="","",ROSTER!C$36)</f>
        <v/>
      </c>
      <c r="D1992" s="417"/>
      <c r="E1992" s="418"/>
      <c r="F1992" s="420">
        <f>IF(E1992="y",1,IF(E1992="S",1,0))</f>
        <v>0</v>
      </c>
      <c r="G1992" s="422">
        <f>IF(E1992="S",1,0)</f>
        <v>0</v>
      </c>
      <c r="H1992" s="424"/>
      <c r="I1992" s="425"/>
      <c r="J1992" s="428"/>
      <c r="K1992" s="429"/>
      <c r="L1992" s="432"/>
      <c r="M1992" s="433"/>
      <c r="N1992" s="436">
        <f>L1992+J1992</f>
        <v>0</v>
      </c>
      <c r="O1992" s="437"/>
      <c r="P1992" s="428"/>
      <c r="Q1992" s="429"/>
      <c r="R1992" s="432"/>
      <c r="S1992" s="440"/>
      <c r="T1992" s="432"/>
      <c r="U1992" s="425"/>
      <c r="V1992" s="440"/>
      <c r="W1992" s="425"/>
      <c r="X1992" s="428"/>
      <c r="Y1992" s="425"/>
      <c r="Z1992" s="428"/>
      <c r="AA1992" s="425"/>
      <c r="AB1992" s="428"/>
      <c r="AC1992" s="429"/>
      <c r="AD1992" s="432"/>
      <c r="AE1992" s="433"/>
      <c r="AF1992" s="442">
        <f>IF(AB1992=0,0,(AD1992/AB1992)*100)</f>
        <v>0</v>
      </c>
      <c r="AG1992" s="443"/>
      <c r="AH1992" s="428"/>
      <c r="AI1992" s="429"/>
      <c r="AJ1992" s="432"/>
      <c r="AK1992" s="433"/>
      <c r="AL1992" s="446">
        <f>IF(AH1992=0,0,(AJ1992/AH1992)*100)</f>
        <v>0</v>
      </c>
      <c r="AM1992" s="447"/>
      <c r="AN1992" s="428"/>
      <c r="AO1992" s="429"/>
      <c r="AP1992" s="432"/>
      <c r="AQ1992" s="433"/>
      <c r="AR1992" s="446">
        <f>IF(AN1992=0,0,(AP1992/AN1992)*100)</f>
        <v>0</v>
      </c>
      <c r="AS1992" s="447"/>
      <c r="AT1992" s="450">
        <f>AB1992+AH1992+AN1992</f>
        <v>0</v>
      </c>
      <c r="AU1992" s="451"/>
      <c r="AV1992" s="454">
        <f>AD1992+AJ1992+AP1992</f>
        <v>0</v>
      </c>
      <c r="AW1992" s="455"/>
      <c r="AX1992" s="446">
        <f>IF(AT1992=0,0,(AV1992/AT1992)*100)</f>
        <v>0</v>
      </c>
      <c r="AY1992" s="447"/>
      <c r="AZ1992" s="428"/>
      <c r="BA1992" s="429"/>
      <c r="BB1992" s="432"/>
      <c r="BC1992" s="433"/>
      <c r="BD1992" s="446">
        <f>IF(AZ1992=0,0,(BB1992/AZ1992)*100)</f>
        <v>0</v>
      </c>
      <c r="BE1992" s="447"/>
      <c r="BF1992" s="450">
        <f>AT1992+AZ1992</f>
        <v>0</v>
      </c>
      <c r="BG1992" s="451"/>
      <c r="BH1992" s="454">
        <f>AV1992+BB1992</f>
        <v>0</v>
      </c>
      <c r="BI1992" s="455"/>
      <c r="BJ1992" s="446">
        <f>IF(BF1992=0,0,(BH1992/BF1992)*100)</f>
        <v>0</v>
      </c>
      <c r="BK1992" s="447"/>
      <c r="BL1992" s="406">
        <f>(AD1992*2)+(AJ1992*2)+(AP1992*3)+BB1992</f>
        <v>0</v>
      </c>
      <c r="BM1992" s="407"/>
      <c r="BN1992" s="408"/>
      <c r="BO1992" s="404" t="e">
        <f>(BL1992*BR$1964)+(N1992*BR$1965)+(X1992*BR$1966)+(R1992*BR$1967)+(V1992*BR$1968)+(Z1992*BR$1969)</f>
        <v>#REF!</v>
      </c>
      <c r="BP1992" s="404" t="e">
        <f>((AZ1992-BB1992)*BR$1971)+((AT1992-AV1992)*BR$1970)+(H1992*BR$1972)+(P1992*BR$1973)</f>
        <v>#REF!</v>
      </c>
      <c r="BQ1992" s="53"/>
      <c r="BR1992" s="53"/>
      <c r="BS1992" s="779"/>
    </row>
    <row r="1993" spans="1:71" ht="21.75" customHeight="1" x14ac:dyDescent="0.25">
      <c r="A1993" s="779"/>
      <c r="B1993" s="415"/>
      <c r="C1993" s="412" t="str">
        <f>IF(ROSTER!D$36="","",ROSTER!D$36)</f>
        <v/>
      </c>
      <c r="D1993" s="413"/>
      <c r="E1993" s="419"/>
      <c r="F1993" s="421"/>
      <c r="G1993" s="423"/>
      <c r="H1993" s="426"/>
      <c r="I1993" s="427"/>
      <c r="J1993" s="430"/>
      <c r="K1993" s="431"/>
      <c r="L1993" s="434"/>
      <c r="M1993" s="435"/>
      <c r="N1993" s="438" t="s">
        <v>14</v>
      </c>
      <c r="O1993" s="439"/>
      <c r="P1993" s="430"/>
      <c r="Q1993" s="431"/>
      <c r="R1993" s="434"/>
      <c r="S1993" s="441"/>
      <c r="T1993" s="434"/>
      <c r="U1993" s="427"/>
      <c r="V1993" s="441"/>
      <c r="W1993" s="427"/>
      <c r="X1993" s="430"/>
      <c r="Y1993" s="427"/>
      <c r="Z1993" s="430"/>
      <c r="AA1993" s="427"/>
      <c r="AB1993" s="430"/>
      <c r="AC1993" s="431"/>
      <c r="AD1993" s="434"/>
      <c r="AE1993" s="435"/>
      <c r="AF1993" s="444"/>
      <c r="AG1993" s="445"/>
      <c r="AH1993" s="430"/>
      <c r="AI1993" s="431"/>
      <c r="AJ1993" s="434"/>
      <c r="AK1993" s="435"/>
      <c r="AL1993" s="448"/>
      <c r="AM1993" s="449"/>
      <c r="AN1993" s="430"/>
      <c r="AO1993" s="431"/>
      <c r="AP1993" s="434"/>
      <c r="AQ1993" s="435"/>
      <c r="AR1993" s="448"/>
      <c r="AS1993" s="449"/>
      <c r="AT1993" s="452"/>
      <c r="AU1993" s="453"/>
      <c r="AV1993" s="456"/>
      <c r="AW1993" s="457"/>
      <c r="AX1993" s="448"/>
      <c r="AY1993" s="449"/>
      <c r="AZ1993" s="430"/>
      <c r="BA1993" s="431"/>
      <c r="BB1993" s="434"/>
      <c r="BC1993" s="435"/>
      <c r="BD1993" s="448"/>
      <c r="BE1993" s="449"/>
      <c r="BF1993" s="452"/>
      <c r="BG1993" s="453"/>
      <c r="BH1993" s="456"/>
      <c r="BI1993" s="457"/>
      <c r="BJ1993" s="448"/>
      <c r="BK1993" s="449"/>
      <c r="BL1993" s="409"/>
      <c r="BM1993" s="410"/>
      <c r="BN1993" s="411"/>
      <c r="BO1993" s="405"/>
      <c r="BP1993" s="405"/>
      <c r="BQ1993" s="53"/>
      <c r="BR1993" s="53"/>
      <c r="BS1993" s="779"/>
    </row>
    <row r="1994" spans="1:71" ht="21.75" customHeight="1" x14ac:dyDescent="0.25">
      <c r="A1994" s="779"/>
      <c r="B1994" s="414" t="str">
        <f>IF(ROSTER!B$38="","",ROSTER!B$38)</f>
        <v/>
      </c>
      <c r="C1994" s="416" t="str">
        <f>IF(ROSTER!C$38="","",ROSTER!C$38)</f>
        <v/>
      </c>
      <c r="D1994" s="417"/>
      <c r="E1994" s="418"/>
      <c r="F1994" s="420">
        <f>IF(E1994="y",1,IF(E1994="S",1,0))</f>
        <v>0</v>
      </c>
      <c r="G1994" s="422">
        <f>IF(E1994="S",1,0)</f>
        <v>0</v>
      </c>
      <c r="H1994" s="424"/>
      <c r="I1994" s="425"/>
      <c r="J1994" s="428"/>
      <c r="K1994" s="429"/>
      <c r="L1994" s="432"/>
      <c r="M1994" s="433"/>
      <c r="N1994" s="436">
        <f>L1994+J1994</f>
        <v>0</v>
      </c>
      <c r="O1994" s="437"/>
      <c r="P1994" s="428"/>
      <c r="Q1994" s="429"/>
      <c r="R1994" s="432"/>
      <c r="S1994" s="440"/>
      <c r="T1994" s="432"/>
      <c r="U1994" s="425"/>
      <c r="V1994" s="440"/>
      <c r="W1994" s="425"/>
      <c r="X1994" s="428"/>
      <c r="Y1994" s="425"/>
      <c r="Z1994" s="428"/>
      <c r="AA1994" s="425"/>
      <c r="AB1994" s="428"/>
      <c r="AC1994" s="429"/>
      <c r="AD1994" s="432"/>
      <c r="AE1994" s="433"/>
      <c r="AF1994" s="442">
        <f>IF(AB1994=0,0,(AD1994/AB1994)*100)</f>
        <v>0</v>
      </c>
      <c r="AG1994" s="443"/>
      <c r="AH1994" s="428"/>
      <c r="AI1994" s="429"/>
      <c r="AJ1994" s="432"/>
      <c r="AK1994" s="433"/>
      <c r="AL1994" s="446">
        <f>IF(AH1994=0,0,(AJ1994/AH1994)*100)</f>
        <v>0</v>
      </c>
      <c r="AM1994" s="447"/>
      <c r="AN1994" s="428"/>
      <c r="AO1994" s="429"/>
      <c r="AP1994" s="432"/>
      <c r="AQ1994" s="433"/>
      <c r="AR1994" s="446">
        <f>IF(AN1994=0,0,(AP1994/AN1994)*100)</f>
        <v>0</v>
      </c>
      <c r="AS1994" s="447"/>
      <c r="AT1994" s="450">
        <f>AB1994+AH1994+AN1994</f>
        <v>0</v>
      </c>
      <c r="AU1994" s="451"/>
      <c r="AV1994" s="454">
        <f>AD1994+AJ1994+AP1994</f>
        <v>0</v>
      </c>
      <c r="AW1994" s="455"/>
      <c r="AX1994" s="446">
        <f>IF(AT1994=0,0,(AV1994/AT1994)*100)</f>
        <v>0</v>
      </c>
      <c r="AY1994" s="447"/>
      <c r="AZ1994" s="428"/>
      <c r="BA1994" s="429"/>
      <c r="BB1994" s="432"/>
      <c r="BC1994" s="433"/>
      <c r="BD1994" s="446">
        <f>IF(AZ1994=0,0,(BB1994/AZ1994)*100)</f>
        <v>0</v>
      </c>
      <c r="BE1994" s="447"/>
      <c r="BF1994" s="450">
        <f>AT1994+AZ1994</f>
        <v>0</v>
      </c>
      <c r="BG1994" s="451"/>
      <c r="BH1994" s="454">
        <f>AV1994+BB1994</f>
        <v>0</v>
      </c>
      <c r="BI1994" s="455"/>
      <c r="BJ1994" s="446">
        <f>IF(BF1994=0,0,(BH1994/BF1994)*100)</f>
        <v>0</v>
      </c>
      <c r="BK1994" s="447"/>
      <c r="BL1994" s="406">
        <f>(AD1994*2)+(AJ1994*2)+(AP1994*3)+BB1994</f>
        <v>0</v>
      </c>
      <c r="BM1994" s="407"/>
      <c r="BN1994" s="408"/>
      <c r="BO1994" s="404" t="e">
        <f>(BL1994*BR$1964)+(N1994*BR$1965)+(X1994*BR$1966)+(R1994*BR$1967)+(V1994*BR$1968)+(Z1994*BR$1969)</f>
        <v>#REF!</v>
      </c>
      <c r="BP1994" s="404" t="e">
        <f>((AZ1994-BB1994)*BR$1971)+((AT1994-AV1994)*BR$1970)+(H1994*BR$1972)+(P1994*BR$1973)</f>
        <v>#REF!</v>
      </c>
      <c r="BQ1994" s="53"/>
      <c r="BR1994" s="53"/>
      <c r="BS1994" s="779"/>
    </row>
    <row r="1995" spans="1:71" ht="21.75" customHeight="1" x14ac:dyDescent="0.25">
      <c r="A1995" s="779"/>
      <c r="B1995" s="415"/>
      <c r="C1995" s="412" t="str">
        <f>IF(ROSTER!D$38="","",ROSTER!D$38)</f>
        <v/>
      </c>
      <c r="D1995" s="413"/>
      <c r="E1995" s="419"/>
      <c r="F1995" s="421"/>
      <c r="G1995" s="423"/>
      <c r="H1995" s="426"/>
      <c r="I1995" s="427"/>
      <c r="J1995" s="430"/>
      <c r="K1995" s="431"/>
      <c r="L1995" s="434"/>
      <c r="M1995" s="435"/>
      <c r="N1995" s="438" t="s">
        <v>14</v>
      </c>
      <c r="O1995" s="439"/>
      <c r="P1995" s="430"/>
      <c r="Q1995" s="431"/>
      <c r="R1995" s="434"/>
      <c r="S1995" s="441"/>
      <c r="T1995" s="434"/>
      <c r="U1995" s="427"/>
      <c r="V1995" s="441"/>
      <c r="W1995" s="427"/>
      <c r="X1995" s="430"/>
      <c r="Y1995" s="427"/>
      <c r="Z1995" s="430"/>
      <c r="AA1995" s="427"/>
      <c r="AB1995" s="430"/>
      <c r="AC1995" s="431"/>
      <c r="AD1995" s="434"/>
      <c r="AE1995" s="435"/>
      <c r="AF1995" s="444"/>
      <c r="AG1995" s="445"/>
      <c r="AH1995" s="430"/>
      <c r="AI1995" s="431"/>
      <c r="AJ1995" s="434"/>
      <c r="AK1995" s="435"/>
      <c r="AL1995" s="448"/>
      <c r="AM1995" s="449"/>
      <c r="AN1995" s="430"/>
      <c r="AO1995" s="431"/>
      <c r="AP1995" s="434"/>
      <c r="AQ1995" s="435"/>
      <c r="AR1995" s="448"/>
      <c r="AS1995" s="449"/>
      <c r="AT1995" s="452"/>
      <c r="AU1995" s="453"/>
      <c r="AV1995" s="456"/>
      <c r="AW1995" s="457"/>
      <c r="AX1995" s="448"/>
      <c r="AY1995" s="449"/>
      <c r="AZ1995" s="430"/>
      <c r="BA1995" s="431"/>
      <c r="BB1995" s="434"/>
      <c r="BC1995" s="435"/>
      <c r="BD1995" s="448"/>
      <c r="BE1995" s="449"/>
      <c r="BF1995" s="452"/>
      <c r="BG1995" s="453"/>
      <c r="BH1995" s="456"/>
      <c r="BI1995" s="457"/>
      <c r="BJ1995" s="448"/>
      <c r="BK1995" s="449"/>
      <c r="BL1995" s="409"/>
      <c r="BM1995" s="410"/>
      <c r="BN1995" s="411"/>
      <c r="BO1995" s="405"/>
      <c r="BP1995" s="405"/>
      <c r="BQ1995" s="53"/>
      <c r="BR1995" s="53"/>
      <c r="BS1995" s="779"/>
    </row>
    <row r="1996" spans="1:71" ht="21.75" customHeight="1" x14ac:dyDescent="0.25">
      <c r="A1996" s="779"/>
      <c r="B1996" s="414" t="str">
        <f>IF(ROSTER!B$40="","",ROSTER!B$40)</f>
        <v/>
      </c>
      <c r="C1996" s="416" t="str">
        <f>IF(ROSTER!C$40="","",ROSTER!C$40)</f>
        <v/>
      </c>
      <c r="D1996" s="417"/>
      <c r="E1996" s="418"/>
      <c r="F1996" s="420">
        <f>IF(E1996="y",1,IF(E1996="S",1,0))</f>
        <v>0</v>
      </c>
      <c r="G1996" s="422">
        <f>IF(E1996="S",1,0)</f>
        <v>0</v>
      </c>
      <c r="H1996" s="424"/>
      <c r="I1996" s="425"/>
      <c r="J1996" s="428"/>
      <c r="K1996" s="429"/>
      <c r="L1996" s="432"/>
      <c r="M1996" s="433"/>
      <c r="N1996" s="436">
        <f>L1996+J1996</f>
        <v>0</v>
      </c>
      <c r="O1996" s="437"/>
      <c r="P1996" s="428"/>
      <c r="Q1996" s="429"/>
      <c r="R1996" s="432"/>
      <c r="S1996" s="440"/>
      <c r="T1996" s="432"/>
      <c r="U1996" s="425"/>
      <c r="V1996" s="440"/>
      <c r="W1996" s="425"/>
      <c r="X1996" s="428"/>
      <c r="Y1996" s="425"/>
      <c r="Z1996" s="428"/>
      <c r="AA1996" s="425"/>
      <c r="AB1996" s="428"/>
      <c r="AC1996" s="429"/>
      <c r="AD1996" s="432"/>
      <c r="AE1996" s="433"/>
      <c r="AF1996" s="442">
        <f>IF(AB1996=0,0,(AD1996/AB1996)*100)</f>
        <v>0</v>
      </c>
      <c r="AG1996" s="443"/>
      <c r="AH1996" s="428"/>
      <c r="AI1996" s="429"/>
      <c r="AJ1996" s="432"/>
      <c r="AK1996" s="433"/>
      <c r="AL1996" s="446">
        <f>IF(AH1996=0,0,(AJ1996/AH1996)*100)</f>
        <v>0</v>
      </c>
      <c r="AM1996" s="447"/>
      <c r="AN1996" s="428"/>
      <c r="AO1996" s="429"/>
      <c r="AP1996" s="432"/>
      <c r="AQ1996" s="433"/>
      <c r="AR1996" s="446">
        <f>IF(AN1996=0,0,(AP1996/AN1996)*100)</f>
        <v>0</v>
      </c>
      <c r="AS1996" s="447"/>
      <c r="AT1996" s="450">
        <f>AB1996+AH1996+AN1996</f>
        <v>0</v>
      </c>
      <c r="AU1996" s="451"/>
      <c r="AV1996" s="454">
        <f>AD1996+AJ1996+AP1996</f>
        <v>0</v>
      </c>
      <c r="AW1996" s="455"/>
      <c r="AX1996" s="446">
        <f>IF(AT1996=0,0,(AV1996/AT1996)*100)</f>
        <v>0</v>
      </c>
      <c r="AY1996" s="447"/>
      <c r="AZ1996" s="428"/>
      <c r="BA1996" s="429"/>
      <c r="BB1996" s="432"/>
      <c r="BC1996" s="433"/>
      <c r="BD1996" s="446">
        <f>IF(AZ1996=0,0,(BB1996/AZ1996)*100)</f>
        <v>0</v>
      </c>
      <c r="BE1996" s="447"/>
      <c r="BF1996" s="450">
        <f>AT1996+AZ1996</f>
        <v>0</v>
      </c>
      <c r="BG1996" s="451"/>
      <c r="BH1996" s="454">
        <f>AV1996+BB1996</f>
        <v>0</v>
      </c>
      <c r="BI1996" s="455"/>
      <c r="BJ1996" s="446">
        <f>IF(BF1996=0,0,(BH1996/BF1996)*100)</f>
        <v>0</v>
      </c>
      <c r="BK1996" s="447"/>
      <c r="BL1996" s="406">
        <f>(AD1996*2)+(AJ1996*2)+(AP1996*3)+BB1996</f>
        <v>0</v>
      </c>
      <c r="BM1996" s="407"/>
      <c r="BN1996" s="408"/>
      <c r="BO1996" s="404" t="e">
        <f>(BL1996*BR$1964)+(N1996*BR$1965)+(X1996*BR$1966)+(R1996*BR$1967)+(V1996*BR$1968)+(Z1996*BR$1969)</f>
        <v>#REF!</v>
      </c>
      <c r="BP1996" s="404" t="e">
        <f>((AZ1996-BB1996)*BR$1971)+((AT1996-AV1996)*BR$1970)+(H1996*BR$1972)+(P1996*BR$1973)</f>
        <v>#REF!</v>
      </c>
      <c r="BQ1996" s="53"/>
      <c r="BR1996" s="53"/>
      <c r="BS1996" s="779"/>
    </row>
    <row r="1997" spans="1:71" ht="21.75" customHeight="1" x14ac:dyDescent="0.25">
      <c r="A1997" s="779"/>
      <c r="B1997" s="415"/>
      <c r="C1997" s="412" t="str">
        <f>IF(ROSTER!D$40="","",ROSTER!D$40)</f>
        <v/>
      </c>
      <c r="D1997" s="413"/>
      <c r="E1997" s="419"/>
      <c r="F1997" s="421"/>
      <c r="G1997" s="423"/>
      <c r="H1997" s="426"/>
      <c r="I1997" s="427"/>
      <c r="J1997" s="430"/>
      <c r="K1997" s="431"/>
      <c r="L1997" s="434"/>
      <c r="M1997" s="435"/>
      <c r="N1997" s="438" t="s">
        <v>14</v>
      </c>
      <c r="O1997" s="439"/>
      <c r="P1997" s="430"/>
      <c r="Q1997" s="431"/>
      <c r="R1997" s="434"/>
      <c r="S1997" s="441"/>
      <c r="T1997" s="434"/>
      <c r="U1997" s="427"/>
      <c r="V1997" s="441"/>
      <c r="W1997" s="427"/>
      <c r="X1997" s="430"/>
      <c r="Y1997" s="427"/>
      <c r="Z1997" s="430"/>
      <c r="AA1997" s="427"/>
      <c r="AB1997" s="430"/>
      <c r="AC1997" s="431"/>
      <c r="AD1997" s="434"/>
      <c r="AE1997" s="435"/>
      <c r="AF1997" s="444"/>
      <c r="AG1997" s="445"/>
      <c r="AH1997" s="430"/>
      <c r="AI1997" s="431"/>
      <c r="AJ1997" s="434"/>
      <c r="AK1997" s="435"/>
      <c r="AL1997" s="448"/>
      <c r="AM1997" s="449"/>
      <c r="AN1997" s="430"/>
      <c r="AO1997" s="431"/>
      <c r="AP1997" s="434"/>
      <c r="AQ1997" s="435"/>
      <c r="AR1997" s="448"/>
      <c r="AS1997" s="449"/>
      <c r="AT1997" s="452"/>
      <c r="AU1997" s="453"/>
      <c r="AV1997" s="456"/>
      <c r="AW1997" s="457"/>
      <c r="AX1997" s="448"/>
      <c r="AY1997" s="449"/>
      <c r="AZ1997" s="430"/>
      <c r="BA1997" s="431"/>
      <c r="BB1997" s="434"/>
      <c r="BC1997" s="435"/>
      <c r="BD1997" s="448"/>
      <c r="BE1997" s="449"/>
      <c r="BF1997" s="452"/>
      <c r="BG1997" s="453"/>
      <c r="BH1997" s="456"/>
      <c r="BI1997" s="457"/>
      <c r="BJ1997" s="448"/>
      <c r="BK1997" s="449"/>
      <c r="BL1997" s="409"/>
      <c r="BM1997" s="410"/>
      <c r="BN1997" s="411"/>
      <c r="BO1997" s="405"/>
      <c r="BP1997" s="405"/>
      <c r="BQ1997" s="53"/>
      <c r="BR1997" s="53"/>
      <c r="BS1997" s="779"/>
    </row>
    <row r="1998" spans="1:71" ht="21.75" customHeight="1" x14ac:dyDescent="0.25">
      <c r="A1998" s="779"/>
      <c r="B1998" s="414" t="str">
        <f>IF(ROSTER!B$42="","",ROSTER!B$42)</f>
        <v/>
      </c>
      <c r="C1998" s="416" t="str">
        <f>IF(ROSTER!C$42="","",ROSTER!C$42)</f>
        <v/>
      </c>
      <c r="D1998" s="417"/>
      <c r="E1998" s="418"/>
      <c r="F1998" s="420">
        <f>IF(E1998="y",1,IF(E1998="S",1,0))</f>
        <v>0</v>
      </c>
      <c r="G1998" s="422">
        <f>IF(E1998="S",1,0)</f>
        <v>0</v>
      </c>
      <c r="H1998" s="424"/>
      <c r="I1998" s="425"/>
      <c r="J1998" s="428"/>
      <c r="K1998" s="429"/>
      <c r="L1998" s="432"/>
      <c r="M1998" s="433"/>
      <c r="N1998" s="436">
        <f>L1998+J1998</f>
        <v>0</v>
      </c>
      <c r="O1998" s="437"/>
      <c r="P1998" s="428"/>
      <c r="Q1998" s="429"/>
      <c r="R1998" s="432"/>
      <c r="S1998" s="440"/>
      <c r="T1998" s="432"/>
      <c r="U1998" s="425"/>
      <c r="V1998" s="440"/>
      <c r="W1998" s="425"/>
      <c r="X1998" s="428"/>
      <c r="Y1998" s="425"/>
      <c r="Z1998" s="428"/>
      <c r="AA1998" s="425"/>
      <c r="AB1998" s="428"/>
      <c r="AC1998" s="429"/>
      <c r="AD1998" s="432"/>
      <c r="AE1998" s="433"/>
      <c r="AF1998" s="442">
        <f>IF(AB1998=0,0,(AD1998/AB1998)*100)</f>
        <v>0</v>
      </c>
      <c r="AG1998" s="443"/>
      <c r="AH1998" s="428"/>
      <c r="AI1998" s="429"/>
      <c r="AJ1998" s="432"/>
      <c r="AK1998" s="433"/>
      <c r="AL1998" s="446">
        <f>IF(AH1998=0,0,(AJ1998/AH1998)*100)</f>
        <v>0</v>
      </c>
      <c r="AM1998" s="447"/>
      <c r="AN1998" s="428"/>
      <c r="AO1998" s="429"/>
      <c r="AP1998" s="432"/>
      <c r="AQ1998" s="433"/>
      <c r="AR1998" s="446">
        <f>IF(AN1998=0,0,(AP1998/AN1998)*100)</f>
        <v>0</v>
      </c>
      <c r="AS1998" s="447"/>
      <c r="AT1998" s="450">
        <f>AB1998+AH1998+AN1998</f>
        <v>0</v>
      </c>
      <c r="AU1998" s="451"/>
      <c r="AV1998" s="454">
        <f>AD1998+AJ1998+AP1998</f>
        <v>0</v>
      </c>
      <c r="AW1998" s="455"/>
      <c r="AX1998" s="446">
        <f>IF(AT1998=0,0,(AV1998/AT1998)*100)</f>
        <v>0</v>
      </c>
      <c r="AY1998" s="447"/>
      <c r="AZ1998" s="428"/>
      <c r="BA1998" s="429"/>
      <c r="BB1998" s="432"/>
      <c r="BC1998" s="433"/>
      <c r="BD1998" s="446">
        <f>IF(AZ1998=0,0,(BB1998/AZ1998)*100)</f>
        <v>0</v>
      </c>
      <c r="BE1998" s="447"/>
      <c r="BF1998" s="450">
        <f>AT1998+AZ1998</f>
        <v>0</v>
      </c>
      <c r="BG1998" s="451"/>
      <c r="BH1998" s="454">
        <f>AV1998+BB1998</f>
        <v>0</v>
      </c>
      <c r="BI1998" s="455"/>
      <c r="BJ1998" s="446">
        <f>IF(BF1998=0,0,(BH1998/BF1998)*100)</f>
        <v>0</v>
      </c>
      <c r="BK1998" s="447"/>
      <c r="BL1998" s="406">
        <f>(AD1998*2)+(AJ1998*2)+(AP1998*3)+BB1998</f>
        <v>0</v>
      </c>
      <c r="BM1998" s="407"/>
      <c r="BN1998" s="408"/>
      <c r="BO1998" s="404" t="e">
        <f>(BL1998*BR$1964)+(N1998*BR$1965)+(X1998*BR$1966)+(R1998*BR$1967)+(V1998*BR$1968)+(Z1998*BR$1969)</f>
        <v>#REF!</v>
      </c>
      <c r="BP1998" s="404" t="e">
        <f>((AZ1998-BB1998)*BR$1971)+((AT1998-AV1998)*BR$1970)+(H1998*BR$1972)+(P1998*BR$1973)</f>
        <v>#REF!</v>
      </c>
      <c r="BQ1998" s="53"/>
      <c r="BR1998" s="53"/>
      <c r="BS1998" s="779"/>
    </row>
    <row r="1999" spans="1:71" ht="21.75" customHeight="1" thickBot="1" x14ac:dyDescent="0.3">
      <c r="A1999" s="779"/>
      <c r="B1999" s="415"/>
      <c r="C1999" s="412" t="str">
        <f>IF(ROSTER!D$42="","",ROSTER!D$42)</f>
        <v/>
      </c>
      <c r="D1999" s="413"/>
      <c r="E1999" s="419"/>
      <c r="F1999" s="421"/>
      <c r="G1999" s="423"/>
      <c r="H1999" s="426"/>
      <c r="I1999" s="427"/>
      <c r="J1999" s="430"/>
      <c r="K1999" s="431"/>
      <c r="L1999" s="434"/>
      <c r="M1999" s="435"/>
      <c r="N1999" s="438" t="s">
        <v>14</v>
      </c>
      <c r="O1999" s="439"/>
      <c r="P1999" s="430"/>
      <c r="Q1999" s="431"/>
      <c r="R1999" s="434"/>
      <c r="S1999" s="441"/>
      <c r="T1999" s="434"/>
      <c r="U1999" s="427"/>
      <c r="V1999" s="441"/>
      <c r="W1999" s="427"/>
      <c r="X1999" s="430"/>
      <c r="Y1999" s="427"/>
      <c r="Z1999" s="430"/>
      <c r="AA1999" s="427"/>
      <c r="AB1999" s="430"/>
      <c r="AC1999" s="431"/>
      <c r="AD1999" s="434"/>
      <c r="AE1999" s="435"/>
      <c r="AF1999" s="444"/>
      <c r="AG1999" s="445"/>
      <c r="AH1999" s="430"/>
      <c r="AI1999" s="431"/>
      <c r="AJ1999" s="434"/>
      <c r="AK1999" s="435"/>
      <c r="AL1999" s="448"/>
      <c r="AM1999" s="449"/>
      <c r="AN1999" s="430"/>
      <c r="AO1999" s="431"/>
      <c r="AP1999" s="434"/>
      <c r="AQ1999" s="435"/>
      <c r="AR1999" s="448"/>
      <c r="AS1999" s="449"/>
      <c r="AT1999" s="452"/>
      <c r="AU1999" s="453"/>
      <c r="AV1999" s="456"/>
      <c r="AW1999" s="457"/>
      <c r="AX1999" s="448"/>
      <c r="AY1999" s="449"/>
      <c r="AZ1999" s="430"/>
      <c r="BA1999" s="431"/>
      <c r="BB1999" s="434"/>
      <c r="BC1999" s="435"/>
      <c r="BD1999" s="448"/>
      <c r="BE1999" s="449"/>
      <c r="BF1999" s="452"/>
      <c r="BG1999" s="453"/>
      <c r="BH1999" s="456"/>
      <c r="BI1999" s="457"/>
      <c r="BJ1999" s="448"/>
      <c r="BK1999" s="449"/>
      <c r="BL1999" s="409"/>
      <c r="BM1999" s="410"/>
      <c r="BN1999" s="411"/>
      <c r="BO1999" s="405"/>
      <c r="BP1999" s="405"/>
      <c r="BQ1999" s="53"/>
      <c r="BR1999" s="53"/>
      <c r="BS1999" s="779"/>
    </row>
    <row r="2000" spans="1:71" ht="21.75" hidden="1" customHeight="1" x14ac:dyDescent="0.3">
      <c r="A2000" s="779"/>
      <c r="B2000" s="414" t="str">
        <f>IF(ROSTER!B$44="","",ROSTER!B$44)</f>
        <v/>
      </c>
      <c r="C2000" s="416" t="str">
        <f>IF(ROSTER!C$44="","",ROSTER!C$44)</f>
        <v/>
      </c>
      <c r="D2000" s="417"/>
      <c r="E2000" s="418"/>
      <c r="F2000" s="420">
        <f>IF(E2000="y",1,IF(E2000="S",1,0))</f>
        <v>0</v>
      </c>
      <c r="G2000" s="422">
        <f>IF(E2000="S",1,0)</f>
        <v>0</v>
      </c>
      <c r="H2000" s="424"/>
      <c r="I2000" s="425"/>
      <c r="J2000" s="428"/>
      <c r="K2000" s="429"/>
      <c r="L2000" s="432"/>
      <c r="M2000" s="433"/>
      <c r="N2000" s="436">
        <f>L2000+J2000</f>
        <v>0</v>
      </c>
      <c r="O2000" s="437"/>
      <c r="P2000" s="428"/>
      <c r="Q2000" s="429"/>
      <c r="R2000" s="432"/>
      <c r="S2000" s="440"/>
      <c r="T2000" s="432"/>
      <c r="U2000" s="425"/>
      <c r="V2000" s="440"/>
      <c r="W2000" s="425"/>
      <c r="X2000" s="428"/>
      <c r="Y2000" s="425"/>
      <c r="Z2000" s="428"/>
      <c r="AA2000" s="425"/>
      <c r="AB2000" s="428"/>
      <c r="AC2000" s="429"/>
      <c r="AD2000" s="432"/>
      <c r="AE2000" s="433"/>
      <c r="AF2000" s="442">
        <f>IF(AB2000=0,0,(AD2000/AB2000)*100)</f>
        <v>0</v>
      </c>
      <c r="AG2000" s="443"/>
      <c r="AH2000" s="428"/>
      <c r="AI2000" s="429"/>
      <c r="AJ2000" s="432"/>
      <c r="AK2000" s="433"/>
      <c r="AL2000" s="446">
        <f>IF(AH2000=0,0,(AJ2000/AH2000)*100)</f>
        <v>0</v>
      </c>
      <c r="AM2000" s="447"/>
      <c r="AN2000" s="428"/>
      <c r="AO2000" s="429"/>
      <c r="AP2000" s="432"/>
      <c r="AQ2000" s="433"/>
      <c r="AR2000" s="446">
        <f>IF(AN2000=0,0,(AP2000/AN2000)*100)</f>
        <v>0</v>
      </c>
      <c r="AS2000" s="447"/>
      <c r="AT2000" s="450">
        <f>AB2000+AH2000+AN2000</f>
        <v>0</v>
      </c>
      <c r="AU2000" s="451"/>
      <c r="AV2000" s="454">
        <f>AD2000+AJ2000+AP2000</f>
        <v>0</v>
      </c>
      <c r="AW2000" s="455"/>
      <c r="AX2000" s="446">
        <f>IF(AT2000=0,0,(AV2000/AT2000)*100)</f>
        <v>0</v>
      </c>
      <c r="AY2000" s="447"/>
      <c r="AZ2000" s="428"/>
      <c r="BA2000" s="429"/>
      <c r="BB2000" s="432"/>
      <c r="BC2000" s="433"/>
      <c r="BD2000" s="446">
        <f>IF(AZ2000=0,0,(BB2000/AZ2000)*100)</f>
        <v>0</v>
      </c>
      <c r="BE2000" s="447"/>
      <c r="BF2000" s="450">
        <f>AT2000+AZ2000</f>
        <v>0</v>
      </c>
      <c r="BG2000" s="451"/>
      <c r="BH2000" s="454">
        <f>AV2000+BB2000</f>
        <v>0</v>
      </c>
      <c r="BI2000" s="455"/>
      <c r="BJ2000" s="446">
        <f>IF(BF2000=0,0,(BH2000/BF2000)*100)</f>
        <v>0</v>
      </c>
      <c r="BK2000" s="447"/>
      <c r="BL2000" s="406">
        <f>(AD2000*2)+(AJ2000*2)+(AP2000*3)+BB2000</f>
        <v>0</v>
      </c>
      <c r="BM2000" s="407"/>
      <c r="BN2000" s="408"/>
      <c r="BO2000" s="404" t="e">
        <f>(BL2000*BR$1964)+(N2000*BR$1965)+(X2000*BR$1966)+(R2000*BR$1967)+(V2000*BR$1968)+(Z2000*BR$1969)</f>
        <v>#REF!</v>
      </c>
      <c r="BP2000" s="404" t="e">
        <f>((AZ2000-BB2000)*BR$1971)+((AT2000-AV2000)*BR$1970)+(H2000*BR$1972)+(P2000*BR$1973)</f>
        <v>#REF!</v>
      </c>
      <c r="BQ2000" s="53"/>
      <c r="BR2000" s="53"/>
      <c r="BS2000" s="779"/>
    </row>
    <row r="2001" spans="1:71" ht="21.75" hidden="1" customHeight="1" x14ac:dyDescent="0.3">
      <c r="A2001" s="779"/>
      <c r="B2001" s="415"/>
      <c r="C2001" s="412" t="str">
        <f>IF(ROSTER!D$44="","",ROSTER!D$44)</f>
        <v/>
      </c>
      <c r="D2001" s="413"/>
      <c r="E2001" s="419"/>
      <c r="F2001" s="421"/>
      <c r="G2001" s="423"/>
      <c r="H2001" s="426"/>
      <c r="I2001" s="427"/>
      <c r="J2001" s="430"/>
      <c r="K2001" s="431"/>
      <c r="L2001" s="434"/>
      <c r="M2001" s="435"/>
      <c r="N2001" s="438" t="s">
        <v>14</v>
      </c>
      <c r="O2001" s="439"/>
      <c r="P2001" s="430"/>
      <c r="Q2001" s="431"/>
      <c r="R2001" s="434"/>
      <c r="S2001" s="441"/>
      <c r="T2001" s="434"/>
      <c r="U2001" s="427"/>
      <c r="V2001" s="441"/>
      <c r="W2001" s="427"/>
      <c r="X2001" s="430"/>
      <c r="Y2001" s="427"/>
      <c r="Z2001" s="430"/>
      <c r="AA2001" s="427"/>
      <c r="AB2001" s="430"/>
      <c r="AC2001" s="431"/>
      <c r="AD2001" s="434"/>
      <c r="AE2001" s="435"/>
      <c r="AF2001" s="444"/>
      <c r="AG2001" s="445"/>
      <c r="AH2001" s="430"/>
      <c r="AI2001" s="431"/>
      <c r="AJ2001" s="434"/>
      <c r="AK2001" s="435"/>
      <c r="AL2001" s="448"/>
      <c r="AM2001" s="449"/>
      <c r="AN2001" s="430"/>
      <c r="AO2001" s="431"/>
      <c r="AP2001" s="434"/>
      <c r="AQ2001" s="435"/>
      <c r="AR2001" s="448"/>
      <c r="AS2001" s="449"/>
      <c r="AT2001" s="452"/>
      <c r="AU2001" s="453"/>
      <c r="AV2001" s="456"/>
      <c r="AW2001" s="457"/>
      <c r="AX2001" s="448"/>
      <c r="AY2001" s="449"/>
      <c r="AZ2001" s="430"/>
      <c r="BA2001" s="431"/>
      <c r="BB2001" s="434"/>
      <c r="BC2001" s="435"/>
      <c r="BD2001" s="448"/>
      <c r="BE2001" s="449"/>
      <c r="BF2001" s="452"/>
      <c r="BG2001" s="453"/>
      <c r="BH2001" s="456"/>
      <c r="BI2001" s="457"/>
      <c r="BJ2001" s="448"/>
      <c r="BK2001" s="449"/>
      <c r="BL2001" s="409"/>
      <c r="BM2001" s="410"/>
      <c r="BN2001" s="411"/>
      <c r="BO2001" s="405"/>
      <c r="BP2001" s="405"/>
      <c r="BQ2001" s="53"/>
      <c r="BR2001" s="53"/>
      <c r="BS2001" s="779"/>
    </row>
    <row r="2002" spans="1:71" ht="21.75" hidden="1" customHeight="1" x14ac:dyDescent="0.3">
      <c r="A2002" s="779"/>
      <c r="B2002" s="414" t="str">
        <f>IF(ROSTER!B$46="","",ROSTER!B$46)</f>
        <v/>
      </c>
      <c r="C2002" s="416" t="str">
        <f>IF(ROSTER!C$46="","",ROSTER!C$46)</f>
        <v/>
      </c>
      <c r="D2002" s="417"/>
      <c r="E2002" s="418"/>
      <c r="F2002" s="420">
        <f>IF(E2002="y",1,IF(E2002="S",1,0))</f>
        <v>0</v>
      </c>
      <c r="G2002" s="422">
        <f>IF(E2002="S",1,0)</f>
        <v>0</v>
      </c>
      <c r="H2002" s="424"/>
      <c r="I2002" s="425"/>
      <c r="J2002" s="428"/>
      <c r="K2002" s="429"/>
      <c r="L2002" s="432"/>
      <c r="M2002" s="433"/>
      <c r="N2002" s="436">
        <f>L2002+J2002</f>
        <v>0</v>
      </c>
      <c r="O2002" s="437"/>
      <c r="P2002" s="428"/>
      <c r="Q2002" s="429"/>
      <c r="R2002" s="432"/>
      <c r="S2002" s="440"/>
      <c r="T2002" s="432"/>
      <c r="U2002" s="425"/>
      <c r="V2002" s="440"/>
      <c r="W2002" s="425"/>
      <c r="X2002" s="428"/>
      <c r="Y2002" s="425"/>
      <c r="Z2002" s="428"/>
      <c r="AA2002" s="425"/>
      <c r="AB2002" s="428"/>
      <c r="AC2002" s="429"/>
      <c r="AD2002" s="432"/>
      <c r="AE2002" s="433"/>
      <c r="AF2002" s="442">
        <f>IF(AB2002=0,0,(AD2002/AB2002)*100)</f>
        <v>0</v>
      </c>
      <c r="AG2002" s="443"/>
      <c r="AH2002" s="428"/>
      <c r="AI2002" s="429"/>
      <c r="AJ2002" s="432"/>
      <c r="AK2002" s="433"/>
      <c r="AL2002" s="446">
        <f>IF(AH2002=0,0,(AJ2002/AH2002)*100)</f>
        <v>0</v>
      </c>
      <c r="AM2002" s="447"/>
      <c r="AN2002" s="428"/>
      <c r="AO2002" s="429"/>
      <c r="AP2002" s="432"/>
      <c r="AQ2002" s="433"/>
      <c r="AR2002" s="446">
        <f>IF(AN2002=0,0,(AP2002/AN2002)*100)</f>
        <v>0</v>
      </c>
      <c r="AS2002" s="447"/>
      <c r="AT2002" s="450">
        <f>AB2002+AH2002+AN2002</f>
        <v>0</v>
      </c>
      <c r="AU2002" s="451"/>
      <c r="AV2002" s="454">
        <f>AD2002+AJ2002+AP2002</f>
        <v>0</v>
      </c>
      <c r="AW2002" s="455"/>
      <c r="AX2002" s="446">
        <f>IF(AT2002=0,0,(AV2002/AT2002)*100)</f>
        <v>0</v>
      </c>
      <c r="AY2002" s="447"/>
      <c r="AZ2002" s="428"/>
      <c r="BA2002" s="429"/>
      <c r="BB2002" s="432"/>
      <c r="BC2002" s="433"/>
      <c r="BD2002" s="446">
        <f>IF(AZ2002=0,0,(BB2002/AZ2002)*100)</f>
        <v>0</v>
      </c>
      <c r="BE2002" s="447"/>
      <c r="BF2002" s="450">
        <f>AT2002+AZ2002</f>
        <v>0</v>
      </c>
      <c r="BG2002" s="451"/>
      <c r="BH2002" s="454">
        <f>AV2002+BB2002</f>
        <v>0</v>
      </c>
      <c r="BI2002" s="455"/>
      <c r="BJ2002" s="446">
        <f>IF(BF2002=0,0,(BH2002/BF2002)*100)</f>
        <v>0</v>
      </c>
      <c r="BK2002" s="447"/>
      <c r="BL2002" s="406">
        <f>(AD2002*2)+(AJ2002*2)+(AP2002*3)+BB2002</f>
        <v>0</v>
      </c>
      <c r="BM2002" s="407"/>
      <c r="BN2002" s="408"/>
      <c r="BO2002" s="402" t="e">
        <f>(BL2002*BR$74)+(N2002*BR$75)+(X2002*BR$76)+(R2002*BR$77)+(V2002*BR$78)+(Z2002*BR$79)</f>
        <v>#REF!</v>
      </c>
      <c r="BP2002" s="404" t="e">
        <f>((AZ2002-BB2002)*BR$81)+((AT2002-AV2002)*BR$80)+(H2002*BR$82)+(P2002*BR$83)</f>
        <v>#REF!</v>
      </c>
      <c r="BQ2002" s="53"/>
      <c r="BR2002" s="53"/>
      <c r="BS2002" s="779"/>
    </row>
    <row r="2003" spans="1:71" ht="22.5" hidden="1" customHeight="1" x14ac:dyDescent="0.3">
      <c r="A2003" s="779"/>
      <c r="B2003" s="415"/>
      <c r="C2003" s="412" t="str">
        <f>IF(ROSTER!D$46="","",ROSTER!D$46)</f>
        <v/>
      </c>
      <c r="D2003" s="413"/>
      <c r="E2003" s="419"/>
      <c r="F2003" s="421"/>
      <c r="G2003" s="423"/>
      <c r="H2003" s="426"/>
      <c r="I2003" s="427"/>
      <c r="J2003" s="430"/>
      <c r="K2003" s="431"/>
      <c r="L2003" s="434"/>
      <c r="M2003" s="435"/>
      <c r="N2003" s="438" t="s">
        <v>14</v>
      </c>
      <c r="O2003" s="439"/>
      <c r="P2003" s="430"/>
      <c r="Q2003" s="431"/>
      <c r="R2003" s="434"/>
      <c r="S2003" s="441"/>
      <c r="T2003" s="434"/>
      <c r="U2003" s="427"/>
      <c r="V2003" s="441"/>
      <c r="W2003" s="427"/>
      <c r="X2003" s="430"/>
      <c r="Y2003" s="427"/>
      <c r="Z2003" s="430"/>
      <c r="AA2003" s="427"/>
      <c r="AB2003" s="430"/>
      <c r="AC2003" s="431"/>
      <c r="AD2003" s="434"/>
      <c r="AE2003" s="435"/>
      <c r="AF2003" s="444"/>
      <c r="AG2003" s="445"/>
      <c r="AH2003" s="430"/>
      <c r="AI2003" s="431"/>
      <c r="AJ2003" s="434"/>
      <c r="AK2003" s="435"/>
      <c r="AL2003" s="448"/>
      <c r="AM2003" s="449"/>
      <c r="AN2003" s="430"/>
      <c r="AO2003" s="431"/>
      <c r="AP2003" s="434"/>
      <c r="AQ2003" s="435"/>
      <c r="AR2003" s="448"/>
      <c r="AS2003" s="449"/>
      <c r="AT2003" s="452"/>
      <c r="AU2003" s="453"/>
      <c r="AV2003" s="456"/>
      <c r="AW2003" s="457"/>
      <c r="AX2003" s="448"/>
      <c r="AY2003" s="449"/>
      <c r="AZ2003" s="430"/>
      <c r="BA2003" s="431"/>
      <c r="BB2003" s="434"/>
      <c r="BC2003" s="435"/>
      <c r="BD2003" s="448"/>
      <c r="BE2003" s="449"/>
      <c r="BF2003" s="452"/>
      <c r="BG2003" s="453"/>
      <c r="BH2003" s="456"/>
      <c r="BI2003" s="457"/>
      <c r="BJ2003" s="448"/>
      <c r="BK2003" s="449"/>
      <c r="BL2003" s="409"/>
      <c r="BM2003" s="410"/>
      <c r="BN2003" s="411"/>
      <c r="BO2003" s="403"/>
      <c r="BP2003" s="405"/>
      <c r="BQ2003" s="53"/>
      <c r="BR2003" s="53"/>
      <c r="BS2003" s="779"/>
    </row>
    <row r="2004" spans="1:71" ht="21.75" hidden="1" customHeight="1" x14ac:dyDescent="0.3">
      <c r="A2004" s="779"/>
      <c r="B2004" s="414" t="str">
        <f>IF(ROSTER!B$48="","",ROSTER!B$48)</f>
        <v/>
      </c>
      <c r="C2004" s="416" t="str">
        <f>IF(ROSTER!C$48="","",ROSTER!C$48)</f>
        <v/>
      </c>
      <c r="D2004" s="417"/>
      <c r="E2004" s="418"/>
      <c r="F2004" s="420">
        <f t="shared" ref="F2004" si="1116">IF(E2004="y",1,IF(E2004="S",1,0))</f>
        <v>0</v>
      </c>
      <c r="G2004" s="422">
        <f t="shared" ref="G2004" si="1117">IF(E2004="S",1,0)</f>
        <v>0</v>
      </c>
      <c r="H2004" s="424"/>
      <c r="I2004" s="425"/>
      <c r="J2004" s="428"/>
      <c r="K2004" s="429"/>
      <c r="L2004" s="432"/>
      <c r="M2004" s="433"/>
      <c r="N2004" s="436">
        <f t="shared" ref="N2004" si="1118">L2004+J2004</f>
        <v>0</v>
      </c>
      <c r="O2004" s="437"/>
      <c r="P2004" s="428"/>
      <c r="Q2004" s="429"/>
      <c r="R2004" s="432"/>
      <c r="S2004" s="440"/>
      <c r="T2004" s="432"/>
      <c r="U2004" s="425"/>
      <c r="V2004" s="440"/>
      <c r="W2004" s="425"/>
      <c r="X2004" s="428"/>
      <c r="Y2004" s="425"/>
      <c r="Z2004" s="428"/>
      <c r="AA2004" s="425"/>
      <c r="AB2004" s="428"/>
      <c r="AC2004" s="429"/>
      <c r="AD2004" s="432"/>
      <c r="AE2004" s="433"/>
      <c r="AF2004" s="442"/>
      <c r="AG2004" s="443"/>
      <c r="AH2004" s="428"/>
      <c r="AI2004" s="429"/>
      <c r="AJ2004" s="432"/>
      <c r="AK2004" s="433"/>
      <c r="AL2004" s="446">
        <f t="shared" ref="AL2004" si="1119">IF(AH2004=0,0,(AJ2004/AH2004)*100)</f>
        <v>0</v>
      </c>
      <c r="AM2004" s="447"/>
      <c r="AN2004" s="428"/>
      <c r="AO2004" s="429"/>
      <c r="AP2004" s="432"/>
      <c r="AQ2004" s="433"/>
      <c r="AR2004" s="446">
        <f t="shared" ref="AR2004" si="1120">IF(AN2004=0,0,(AP2004/AN2004)*100)</f>
        <v>0</v>
      </c>
      <c r="AS2004" s="447"/>
      <c r="AT2004" s="450">
        <f t="shared" ref="AT2004" si="1121">AB2004+AH2004+AN2004</f>
        <v>0</v>
      </c>
      <c r="AU2004" s="451"/>
      <c r="AV2004" s="454">
        <f t="shared" ref="AV2004" si="1122">AD2004+AJ2004+AP2004</f>
        <v>0</v>
      </c>
      <c r="AW2004" s="455"/>
      <c r="AX2004" s="446">
        <f t="shared" ref="AX2004" si="1123">IF(AT2004=0,0,(AV2004/AT2004)*100)</f>
        <v>0</v>
      </c>
      <c r="AY2004" s="447"/>
      <c r="AZ2004" s="428"/>
      <c r="BA2004" s="429"/>
      <c r="BB2004" s="432"/>
      <c r="BC2004" s="433"/>
      <c r="BD2004" s="446">
        <f t="shared" ref="BD2004" si="1124">IF(AZ2004=0,0,(BB2004/AZ2004)*100)</f>
        <v>0</v>
      </c>
      <c r="BE2004" s="447"/>
      <c r="BF2004" s="450">
        <f t="shared" ref="BF2004" si="1125">AT2004+AZ2004</f>
        <v>0</v>
      </c>
      <c r="BG2004" s="451"/>
      <c r="BH2004" s="454">
        <f t="shared" ref="BH2004" si="1126">AV2004+BB2004</f>
        <v>0</v>
      </c>
      <c r="BI2004" s="455"/>
      <c r="BJ2004" s="446">
        <f t="shared" ref="BJ2004" si="1127">IF(BF2004=0,0,(BH2004/BF2004)*100)</f>
        <v>0</v>
      </c>
      <c r="BK2004" s="447"/>
      <c r="BL2004" s="406">
        <f t="shared" ref="BL2004" si="1128">(AD2004*2)+(AJ2004*2)+(AP2004*3)+BB2004</f>
        <v>0</v>
      </c>
      <c r="BM2004" s="407"/>
      <c r="BN2004" s="408"/>
      <c r="BO2004" s="402" t="e">
        <f>(BL2004*BR$74)+(N2004*BR$75)+(X2004*BR$76)+(R2004*BR$77)+(V2004*BR$78)+(Z2004*BR$79)</f>
        <v>#REF!</v>
      </c>
      <c r="BP2004" s="404" t="e">
        <f>((AZ2004-BB2004)*BR$81)+((AT2004-AV2004)*BR$80)+(H2004*BR$82)+(P2004*BR$83)</f>
        <v>#REF!</v>
      </c>
      <c r="BQ2004" s="53"/>
      <c r="BR2004" s="53"/>
      <c r="BS2004" s="779"/>
    </row>
    <row r="2005" spans="1:71" ht="22.5" hidden="1" customHeight="1" x14ac:dyDescent="0.3">
      <c r="A2005" s="779"/>
      <c r="B2005" s="415"/>
      <c r="C2005" s="412" t="str">
        <f>IF(ROSTER!D$48="","",ROSTER!D$48)</f>
        <v/>
      </c>
      <c r="D2005" s="413"/>
      <c r="E2005" s="419"/>
      <c r="F2005" s="421"/>
      <c r="G2005" s="423"/>
      <c r="H2005" s="426"/>
      <c r="I2005" s="427"/>
      <c r="J2005" s="430"/>
      <c r="K2005" s="431"/>
      <c r="L2005" s="434"/>
      <c r="M2005" s="435"/>
      <c r="N2005" s="438" t="s">
        <v>14</v>
      </c>
      <c r="O2005" s="439"/>
      <c r="P2005" s="430"/>
      <c r="Q2005" s="431"/>
      <c r="R2005" s="434"/>
      <c r="S2005" s="441"/>
      <c r="T2005" s="434"/>
      <c r="U2005" s="427"/>
      <c r="V2005" s="441"/>
      <c r="W2005" s="427"/>
      <c r="X2005" s="430"/>
      <c r="Y2005" s="427"/>
      <c r="Z2005" s="430"/>
      <c r="AA2005" s="427"/>
      <c r="AB2005" s="430"/>
      <c r="AC2005" s="431"/>
      <c r="AD2005" s="434"/>
      <c r="AE2005" s="435"/>
      <c r="AF2005" s="444"/>
      <c r="AG2005" s="445"/>
      <c r="AH2005" s="430"/>
      <c r="AI2005" s="431"/>
      <c r="AJ2005" s="434"/>
      <c r="AK2005" s="435"/>
      <c r="AL2005" s="448"/>
      <c r="AM2005" s="449"/>
      <c r="AN2005" s="430"/>
      <c r="AO2005" s="431"/>
      <c r="AP2005" s="434"/>
      <c r="AQ2005" s="435"/>
      <c r="AR2005" s="448"/>
      <c r="AS2005" s="449"/>
      <c r="AT2005" s="452"/>
      <c r="AU2005" s="453"/>
      <c r="AV2005" s="456"/>
      <c r="AW2005" s="457"/>
      <c r="AX2005" s="448"/>
      <c r="AY2005" s="449"/>
      <c r="AZ2005" s="430"/>
      <c r="BA2005" s="431"/>
      <c r="BB2005" s="434"/>
      <c r="BC2005" s="435"/>
      <c r="BD2005" s="448"/>
      <c r="BE2005" s="449"/>
      <c r="BF2005" s="452"/>
      <c r="BG2005" s="453"/>
      <c r="BH2005" s="456"/>
      <c r="BI2005" s="457"/>
      <c r="BJ2005" s="448"/>
      <c r="BK2005" s="449"/>
      <c r="BL2005" s="409"/>
      <c r="BM2005" s="410"/>
      <c r="BN2005" s="411"/>
      <c r="BO2005" s="403"/>
      <c r="BP2005" s="405"/>
      <c r="BQ2005" s="53"/>
      <c r="BR2005" s="53"/>
      <c r="BS2005" s="779"/>
    </row>
    <row r="2006" spans="1:71" ht="21.75" hidden="1" customHeight="1" x14ac:dyDescent="0.3">
      <c r="A2006" s="779"/>
      <c r="B2006" s="414" t="str">
        <f>IF(ROSTER!B$50="","",ROSTER!B$50)</f>
        <v/>
      </c>
      <c r="C2006" s="416" t="str">
        <f>IF(ROSTER!C$50="","",ROSTER!C$50)</f>
        <v/>
      </c>
      <c r="D2006" s="417"/>
      <c r="E2006" s="418"/>
      <c r="F2006" s="420">
        <f t="shared" ref="F2006" si="1129">IF(E2006="y",1,IF(E2006="S",1,0))</f>
        <v>0</v>
      </c>
      <c r="G2006" s="422">
        <f t="shared" ref="G2006" si="1130">IF(E2006="S",1,0)</f>
        <v>0</v>
      </c>
      <c r="H2006" s="424"/>
      <c r="I2006" s="425"/>
      <c r="J2006" s="428"/>
      <c r="K2006" s="429"/>
      <c r="L2006" s="432"/>
      <c r="M2006" s="433"/>
      <c r="N2006" s="436">
        <f t="shared" ref="N2006" si="1131">L2006+J2006</f>
        <v>0</v>
      </c>
      <c r="O2006" s="437"/>
      <c r="P2006" s="428"/>
      <c r="Q2006" s="429"/>
      <c r="R2006" s="432"/>
      <c r="S2006" s="440"/>
      <c r="T2006" s="432"/>
      <c r="U2006" s="425"/>
      <c r="V2006" s="440"/>
      <c r="W2006" s="425"/>
      <c r="X2006" s="428"/>
      <c r="Y2006" s="425"/>
      <c r="Z2006" s="428"/>
      <c r="AA2006" s="425"/>
      <c r="AB2006" s="428"/>
      <c r="AC2006" s="429"/>
      <c r="AD2006" s="432"/>
      <c r="AE2006" s="433"/>
      <c r="AF2006" s="442"/>
      <c r="AG2006" s="443"/>
      <c r="AH2006" s="428"/>
      <c r="AI2006" s="429"/>
      <c r="AJ2006" s="432"/>
      <c r="AK2006" s="433"/>
      <c r="AL2006" s="446">
        <f t="shared" ref="AL2006" si="1132">IF(AH2006=0,0,(AJ2006/AH2006)*100)</f>
        <v>0</v>
      </c>
      <c r="AM2006" s="447"/>
      <c r="AN2006" s="428"/>
      <c r="AO2006" s="429"/>
      <c r="AP2006" s="432"/>
      <c r="AQ2006" s="433"/>
      <c r="AR2006" s="446">
        <f t="shared" ref="AR2006" si="1133">IF(AN2006=0,0,(AP2006/AN2006)*100)</f>
        <v>0</v>
      </c>
      <c r="AS2006" s="447"/>
      <c r="AT2006" s="450">
        <f t="shared" ref="AT2006" si="1134">AB2006+AH2006+AN2006</f>
        <v>0</v>
      </c>
      <c r="AU2006" s="451"/>
      <c r="AV2006" s="454">
        <f t="shared" ref="AV2006" si="1135">AD2006+AJ2006+AP2006</f>
        <v>0</v>
      </c>
      <c r="AW2006" s="455"/>
      <c r="AX2006" s="446">
        <f t="shared" ref="AX2006" si="1136">IF(AT2006=0,0,(AV2006/AT2006)*100)</f>
        <v>0</v>
      </c>
      <c r="AY2006" s="447"/>
      <c r="AZ2006" s="428"/>
      <c r="BA2006" s="429"/>
      <c r="BB2006" s="432"/>
      <c r="BC2006" s="433"/>
      <c r="BD2006" s="446">
        <f t="shared" ref="BD2006" si="1137">IF(AZ2006=0,0,(BB2006/AZ2006)*100)</f>
        <v>0</v>
      </c>
      <c r="BE2006" s="447"/>
      <c r="BF2006" s="450">
        <f t="shared" ref="BF2006" si="1138">AT2006+AZ2006</f>
        <v>0</v>
      </c>
      <c r="BG2006" s="451"/>
      <c r="BH2006" s="454">
        <f t="shared" ref="BH2006" si="1139">AV2006+BB2006</f>
        <v>0</v>
      </c>
      <c r="BI2006" s="455"/>
      <c r="BJ2006" s="446">
        <f t="shared" ref="BJ2006" si="1140">IF(BF2006=0,0,(BH2006/BF2006)*100)</f>
        <v>0</v>
      </c>
      <c r="BK2006" s="447"/>
      <c r="BL2006" s="406">
        <f t="shared" ref="BL2006" si="1141">(AD2006*2)+(AJ2006*2)+(AP2006*3)+BB2006</f>
        <v>0</v>
      </c>
      <c r="BM2006" s="407"/>
      <c r="BN2006" s="408"/>
      <c r="BO2006" s="402" t="e">
        <f>(BL2006*BR$74)+(N2006*BR$75)+(X2006*BR$76)+(R2006*BR$77)+(V2006*BR$78)+(Z2006*BR$79)</f>
        <v>#REF!</v>
      </c>
      <c r="BP2006" s="404" t="e">
        <f>((AZ2006-BB2006)*BR$81)+((AT2006-AV2006)*BR$80)+(H2006*BR$82)+(P2006*BR$83)</f>
        <v>#REF!</v>
      </c>
      <c r="BQ2006" s="53"/>
      <c r="BR2006" s="53"/>
      <c r="BS2006" s="779"/>
    </row>
    <row r="2007" spans="1:71" ht="22.5" hidden="1" customHeight="1" thickBot="1" x14ac:dyDescent="0.3">
      <c r="A2007" s="779"/>
      <c r="B2007" s="415"/>
      <c r="C2007" s="412" t="str">
        <f>IF(ROSTER!D$50="","",ROSTER!D$50)</f>
        <v/>
      </c>
      <c r="D2007" s="413"/>
      <c r="E2007" s="419"/>
      <c r="F2007" s="421"/>
      <c r="G2007" s="423"/>
      <c r="H2007" s="426"/>
      <c r="I2007" s="427"/>
      <c r="J2007" s="430"/>
      <c r="K2007" s="431"/>
      <c r="L2007" s="434"/>
      <c r="M2007" s="435"/>
      <c r="N2007" s="438" t="s">
        <v>14</v>
      </c>
      <c r="O2007" s="439"/>
      <c r="P2007" s="430"/>
      <c r="Q2007" s="431"/>
      <c r="R2007" s="434"/>
      <c r="S2007" s="441"/>
      <c r="T2007" s="434"/>
      <c r="U2007" s="427"/>
      <c r="V2007" s="441"/>
      <c r="W2007" s="427"/>
      <c r="X2007" s="430"/>
      <c r="Y2007" s="427"/>
      <c r="Z2007" s="430"/>
      <c r="AA2007" s="427"/>
      <c r="AB2007" s="430"/>
      <c r="AC2007" s="431"/>
      <c r="AD2007" s="434"/>
      <c r="AE2007" s="435"/>
      <c r="AF2007" s="444"/>
      <c r="AG2007" s="445"/>
      <c r="AH2007" s="430"/>
      <c r="AI2007" s="431"/>
      <c r="AJ2007" s="434"/>
      <c r="AK2007" s="435"/>
      <c r="AL2007" s="448"/>
      <c r="AM2007" s="449"/>
      <c r="AN2007" s="430"/>
      <c r="AO2007" s="431"/>
      <c r="AP2007" s="434"/>
      <c r="AQ2007" s="435"/>
      <c r="AR2007" s="448"/>
      <c r="AS2007" s="449"/>
      <c r="AT2007" s="452"/>
      <c r="AU2007" s="453"/>
      <c r="AV2007" s="456"/>
      <c r="AW2007" s="457"/>
      <c r="AX2007" s="448"/>
      <c r="AY2007" s="449"/>
      <c r="AZ2007" s="430"/>
      <c r="BA2007" s="431"/>
      <c r="BB2007" s="434"/>
      <c r="BC2007" s="435"/>
      <c r="BD2007" s="448"/>
      <c r="BE2007" s="449"/>
      <c r="BF2007" s="452"/>
      <c r="BG2007" s="453"/>
      <c r="BH2007" s="456"/>
      <c r="BI2007" s="457"/>
      <c r="BJ2007" s="448"/>
      <c r="BK2007" s="449"/>
      <c r="BL2007" s="409"/>
      <c r="BM2007" s="410"/>
      <c r="BN2007" s="411"/>
      <c r="BO2007" s="403"/>
      <c r="BP2007" s="405"/>
      <c r="BQ2007" s="53"/>
      <c r="BR2007" s="53"/>
      <c r="BS2007" s="779"/>
    </row>
    <row r="2008" spans="1:71" s="224" customFormat="1" ht="33.6" customHeight="1" x14ac:dyDescent="0.5">
      <c r="A2008" s="789"/>
      <c r="B2008" s="376"/>
      <c r="C2008" s="377"/>
      <c r="D2008" s="377" t="s">
        <v>10</v>
      </c>
      <c r="E2008" s="380"/>
      <c r="F2008" s="223"/>
      <c r="G2008" s="223"/>
      <c r="H2008" s="382">
        <f>SUM(H1964:I2007)</f>
        <v>0</v>
      </c>
      <c r="I2008" s="383"/>
      <c r="J2008" s="382">
        <f>SUM(J1964:K2007)</f>
        <v>0</v>
      </c>
      <c r="K2008" s="383"/>
      <c r="L2008" s="386">
        <f>SUM(L1964:M2007)</f>
        <v>0</v>
      </c>
      <c r="M2008" s="387"/>
      <c r="N2008" s="358">
        <f>L2008+J2008</f>
        <v>0</v>
      </c>
      <c r="O2008" s="359"/>
      <c r="P2008" s="386">
        <f>SUM(P1964:Q2007)</f>
        <v>0</v>
      </c>
      <c r="Q2008" s="383"/>
      <c r="R2008" s="386">
        <f t="shared" ref="R2008" si="1142">SUM(R1964:S2007)</f>
        <v>0</v>
      </c>
      <c r="S2008" s="387"/>
      <c r="T2008" s="386">
        <f t="shared" ref="T2008" si="1143">SUM(T1964:U2007)</f>
        <v>0</v>
      </c>
      <c r="U2008" s="359"/>
      <c r="V2008" s="387">
        <f t="shared" ref="V2008" si="1144">SUM(V1964:W2007)</f>
        <v>0</v>
      </c>
      <c r="W2008" s="387"/>
      <c r="X2008" s="382">
        <f t="shared" ref="X2008" si="1145">SUM(X1964:Y2007)</f>
        <v>0</v>
      </c>
      <c r="Y2008" s="359"/>
      <c r="Z2008" s="382">
        <f t="shared" ref="Z2008" si="1146">SUM(Z1964:AA2007)</f>
        <v>0</v>
      </c>
      <c r="AA2008" s="359"/>
      <c r="AB2008" s="387">
        <f t="shared" ref="AB2008" si="1147">SUM(AB1964:AC2007)</f>
        <v>0</v>
      </c>
      <c r="AC2008" s="383"/>
      <c r="AD2008" s="386">
        <f t="shared" ref="AD2008" si="1148">SUM(AD1964:AE2007)</f>
        <v>0</v>
      </c>
      <c r="AE2008" s="387"/>
      <c r="AF2008" s="358">
        <f t="shared" ref="AF2008" si="1149">SUM(AF1964:AG2007)</f>
        <v>0</v>
      </c>
      <c r="AG2008" s="359"/>
      <c r="AH2008" s="386">
        <f t="shared" ref="AH2008" si="1150">SUM(AH1964:AI2007)</f>
        <v>0</v>
      </c>
      <c r="AI2008" s="383"/>
      <c r="AJ2008" s="386">
        <f t="shared" ref="AJ2008" si="1151">SUM(AJ1964:AK2007)</f>
        <v>0</v>
      </c>
      <c r="AK2008" s="387"/>
      <c r="AL2008" s="358">
        <f>IF(AH2008=0,0,(AJ2008/AH2008)*100)</f>
        <v>0</v>
      </c>
      <c r="AM2008" s="359"/>
      <c r="AN2008" s="386">
        <f>SUM(AN1964:AO2007)</f>
        <v>0</v>
      </c>
      <c r="AO2008" s="383"/>
      <c r="AP2008" s="386">
        <f>SUM(AP1964:AQ2007)</f>
        <v>0</v>
      </c>
      <c r="AQ2008" s="387"/>
      <c r="AR2008" s="358">
        <f>IF(AN2008=0,0,(AP2008/AN2008)*100)</f>
        <v>0</v>
      </c>
      <c r="AS2008" s="359"/>
      <c r="AT2008" s="382">
        <f>AB2008+AH2008+AN2008</f>
        <v>0</v>
      </c>
      <c r="AU2008" s="383"/>
      <c r="AV2008" s="386">
        <f>AD2008+AJ2008+AP2008</f>
        <v>0</v>
      </c>
      <c r="AW2008" s="392"/>
      <c r="AX2008" s="358">
        <f>IF(AT2008=0,0,(AV2008/AT2008)*100)</f>
        <v>0</v>
      </c>
      <c r="AY2008" s="359"/>
      <c r="AZ2008" s="386">
        <f>SUM(AZ1964:BA2007)</f>
        <v>0</v>
      </c>
      <c r="BA2008" s="383"/>
      <c r="BB2008" s="386">
        <f>SUM(BB1964:BC2007)</f>
        <v>0</v>
      </c>
      <c r="BC2008" s="387"/>
      <c r="BD2008" s="358">
        <f>IF(AZ2008=0,0,(BB2008/AZ2008)*100)</f>
        <v>0</v>
      </c>
      <c r="BE2008" s="359"/>
      <c r="BF2008" s="382">
        <f>AT2008+AZ2008</f>
        <v>0</v>
      </c>
      <c r="BG2008" s="383"/>
      <c r="BH2008" s="386">
        <f>AV2008+BB2008</f>
        <v>0</v>
      </c>
      <c r="BI2008" s="392"/>
      <c r="BJ2008" s="358">
        <f>IF(BF2008=0,0,(BH2008/BF2008)*100)</f>
        <v>0</v>
      </c>
      <c r="BK2008" s="394"/>
      <c r="BL2008" s="396">
        <f>SUM(BL1964:BN2007)</f>
        <v>0</v>
      </c>
      <c r="BM2008" s="397"/>
      <c r="BN2008" s="398"/>
      <c r="BO2008" s="402" t="e">
        <f>(BL2008*BR$74)+(N2008*BR$75)+(X2008*BR$76)+(R2008*BR$77)+(V2008*BR$78)+(Z2008*BR$79)</f>
        <v>#REF!</v>
      </c>
      <c r="BP2008" s="404" t="e">
        <f>((AZ2008-BB2008)*BR$81)+((AT2008-AV2008)*BR$80)+(H2008*BR$82)+(P2008*BR$83)</f>
        <v>#REF!</v>
      </c>
      <c r="BQ2008" s="222"/>
      <c r="BR2008" s="222"/>
      <c r="BS2008" s="789"/>
    </row>
    <row r="2009" spans="1:71" s="224" customFormat="1" ht="33.950000000000003" customHeight="1" thickBot="1" x14ac:dyDescent="0.55000000000000004">
      <c r="A2009" s="789"/>
      <c r="B2009" s="378"/>
      <c r="C2009" s="379"/>
      <c r="D2009" s="379"/>
      <c r="E2009" s="381"/>
      <c r="F2009" s="225"/>
      <c r="G2009" s="225"/>
      <c r="H2009" s="384"/>
      <c r="I2009" s="385"/>
      <c r="J2009" s="384"/>
      <c r="K2009" s="385"/>
      <c r="L2009" s="388"/>
      <c r="M2009" s="389"/>
      <c r="N2009" s="390" t="s">
        <v>14</v>
      </c>
      <c r="O2009" s="391"/>
      <c r="P2009" s="388"/>
      <c r="Q2009" s="385"/>
      <c r="R2009" s="388"/>
      <c r="S2009" s="389"/>
      <c r="T2009" s="388"/>
      <c r="U2009" s="391"/>
      <c r="V2009" s="389"/>
      <c r="W2009" s="389"/>
      <c r="X2009" s="384"/>
      <c r="Y2009" s="391"/>
      <c r="Z2009" s="384"/>
      <c r="AA2009" s="391"/>
      <c r="AB2009" s="389"/>
      <c r="AC2009" s="385"/>
      <c r="AD2009" s="388"/>
      <c r="AE2009" s="389"/>
      <c r="AF2009" s="390"/>
      <c r="AG2009" s="391"/>
      <c r="AH2009" s="388"/>
      <c r="AI2009" s="385"/>
      <c r="AJ2009" s="388"/>
      <c r="AK2009" s="389"/>
      <c r="AL2009" s="390"/>
      <c r="AM2009" s="391"/>
      <c r="AN2009" s="388"/>
      <c r="AO2009" s="385"/>
      <c r="AP2009" s="388"/>
      <c r="AQ2009" s="389"/>
      <c r="AR2009" s="390"/>
      <c r="AS2009" s="391"/>
      <c r="AT2009" s="384"/>
      <c r="AU2009" s="385"/>
      <c r="AV2009" s="388"/>
      <c r="AW2009" s="393"/>
      <c r="AX2009" s="390"/>
      <c r="AY2009" s="391"/>
      <c r="AZ2009" s="388"/>
      <c r="BA2009" s="385"/>
      <c r="BB2009" s="388"/>
      <c r="BC2009" s="389"/>
      <c r="BD2009" s="390"/>
      <c r="BE2009" s="391"/>
      <c r="BF2009" s="384"/>
      <c r="BG2009" s="385"/>
      <c r="BH2009" s="388"/>
      <c r="BI2009" s="393"/>
      <c r="BJ2009" s="390"/>
      <c r="BK2009" s="395"/>
      <c r="BL2009" s="399"/>
      <c r="BM2009" s="400"/>
      <c r="BN2009" s="401"/>
      <c r="BO2009" s="403"/>
      <c r="BP2009" s="405"/>
      <c r="BQ2009" s="222"/>
      <c r="BR2009" s="222"/>
      <c r="BS2009" s="789"/>
    </row>
    <row r="2010" spans="1:71" s="230" customFormat="1" ht="48.2" customHeight="1" thickBot="1" x14ac:dyDescent="0.55000000000000004">
      <c r="A2010" s="790"/>
      <c r="B2010" s="342"/>
      <c r="C2010" s="343"/>
      <c r="D2010" s="343" t="s">
        <v>13</v>
      </c>
      <c r="E2010" s="344"/>
      <c r="F2010" s="227"/>
      <c r="G2010" s="223"/>
      <c r="H2010" s="345"/>
      <c r="I2010" s="346"/>
      <c r="J2010" s="347"/>
      <c r="K2010" s="348"/>
      <c r="L2010" s="349"/>
      <c r="M2010" s="350"/>
      <c r="N2010" s="351">
        <f>J2010+L2010</f>
        <v>0</v>
      </c>
      <c r="O2010" s="352"/>
      <c r="P2010" s="347"/>
      <c r="Q2010" s="348"/>
      <c r="R2010" s="349"/>
      <c r="S2010" s="348"/>
      <c r="T2010" s="353"/>
      <c r="U2010" s="354"/>
      <c r="V2010" s="347"/>
      <c r="W2010" s="355"/>
      <c r="X2010" s="345"/>
      <c r="Y2010" s="346"/>
      <c r="Z2010" s="347"/>
      <c r="AA2010" s="355"/>
      <c r="AB2010" s="347"/>
      <c r="AC2010" s="348"/>
      <c r="AD2010" s="349"/>
      <c r="AE2010" s="350"/>
      <c r="AF2010" s="356">
        <f>IF(AB2010=0,0,(AD2010/AB2010)*100)</f>
        <v>0</v>
      </c>
      <c r="AG2010" s="357"/>
      <c r="AH2010" s="347"/>
      <c r="AI2010" s="348"/>
      <c r="AJ2010" s="349"/>
      <c r="AK2010" s="350"/>
      <c r="AL2010" s="358">
        <f>IF(AH2010=0,0,(AJ2010/AH2010)*100)</f>
        <v>0</v>
      </c>
      <c r="AM2010" s="359"/>
      <c r="AN2010" s="347"/>
      <c r="AO2010" s="348"/>
      <c r="AP2010" s="349"/>
      <c r="AQ2010" s="350"/>
      <c r="AR2010" s="358">
        <f>IF(AN2010=0,0,(AP2010/AN2010)*100)</f>
        <v>0</v>
      </c>
      <c r="AS2010" s="359"/>
      <c r="AT2010" s="360">
        <f>AB2010+AH2010+AN2010</f>
        <v>0</v>
      </c>
      <c r="AU2010" s="361"/>
      <c r="AV2010" s="362">
        <f>AD2010+AJ2010+AP2010</f>
        <v>0</v>
      </c>
      <c r="AW2010" s="363"/>
      <c r="AX2010" s="358">
        <f>IF(AT2010=0,0,(AV2010/AT2010)*100)</f>
        <v>0</v>
      </c>
      <c r="AY2010" s="359"/>
      <c r="AZ2010" s="347"/>
      <c r="BA2010" s="348"/>
      <c r="BB2010" s="349"/>
      <c r="BC2010" s="350"/>
      <c r="BD2010" s="358">
        <f>IF(AZ2010=0,0,(BB2010/AZ2010)*100)</f>
        <v>0</v>
      </c>
      <c r="BE2010" s="359"/>
      <c r="BF2010" s="360">
        <f>AT2010+AZ2010</f>
        <v>0</v>
      </c>
      <c r="BG2010" s="361"/>
      <c r="BH2010" s="362">
        <f>AV2010+BB2010</f>
        <v>0</v>
      </c>
      <c r="BI2010" s="363"/>
      <c r="BJ2010" s="358">
        <f>IF(BF2010=0,0,(BH2010/BF2010)*100)</f>
        <v>0</v>
      </c>
      <c r="BK2010" s="359"/>
      <c r="BL2010" s="364"/>
      <c r="BM2010" s="365"/>
      <c r="BN2010" s="366"/>
      <c r="BO2010" s="228"/>
      <c r="BP2010" s="229"/>
      <c r="BQ2010" s="226"/>
      <c r="BR2010" s="226"/>
      <c r="BS2010" s="790"/>
    </row>
    <row r="2011" spans="1:71" s="230" customFormat="1" ht="48.95" customHeight="1" thickBot="1" x14ac:dyDescent="0.55000000000000004">
      <c r="A2011" s="790"/>
      <c r="B2011" s="231"/>
      <c r="C2011" s="268"/>
      <c r="D2011" s="367" t="s">
        <v>87</v>
      </c>
      <c r="E2011" s="368"/>
      <c r="F2011" s="233"/>
      <c r="G2011" s="233"/>
      <c r="H2011" s="268"/>
      <c r="I2011" s="268"/>
      <c r="J2011" s="369">
        <f>IF((J2008+L2010)=0,0,J2008/(J2008+L2010)*100)</f>
        <v>0</v>
      </c>
      <c r="K2011" s="370"/>
      <c r="L2011" s="369">
        <f>IF((L2008+J2010)=0,0,L2008/(L2008+J2010)*100)</f>
        <v>0</v>
      </c>
      <c r="M2011" s="370"/>
      <c r="N2011" s="369">
        <f>IF((N2008+N2010)=0,0,N2008/(N2008+N2010)*100)</f>
        <v>0</v>
      </c>
      <c r="O2011" s="371"/>
      <c r="P2011" s="372"/>
      <c r="Q2011" s="373"/>
      <c r="R2011" s="373"/>
      <c r="S2011" s="373"/>
      <c r="T2011" s="374"/>
      <c r="U2011" s="374"/>
      <c r="V2011" s="373"/>
      <c r="W2011" s="373"/>
      <c r="X2011" s="373"/>
      <c r="Y2011" s="373"/>
      <c r="Z2011" s="373"/>
      <c r="AA2011" s="373"/>
      <c r="AB2011" s="373"/>
      <c r="AC2011" s="373"/>
      <c r="AD2011" s="373"/>
      <c r="AE2011" s="373"/>
      <c r="AF2011" s="373"/>
      <c r="AG2011" s="373"/>
      <c r="AH2011" s="373"/>
      <c r="AI2011" s="373"/>
      <c r="AJ2011" s="373"/>
      <c r="AK2011" s="373"/>
      <c r="AL2011" s="373"/>
      <c r="AM2011" s="373"/>
      <c r="AN2011" s="373"/>
      <c r="AO2011" s="373"/>
      <c r="AP2011" s="373"/>
      <c r="AQ2011" s="373"/>
      <c r="AR2011" s="373"/>
      <c r="AS2011" s="373"/>
      <c r="AT2011" s="373"/>
      <c r="AU2011" s="373"/>
      <c r="AV2011" s="373"/>
      <c r="AW2011" s="373"/>
      <c r="AX2011" s="373"/>
      <c r="AY2011" s="373"/>
      <c r="AZ2011" s="373"/>
      <c r="BA2011" s="373"/>
      <c r="BB2011" s="373"/>
      <c r="BC2011" s="373"/>
      <c r="BD2011" s="373"/>
      <c r="BE2011" s="373"/>
      <c r="BF2011" s="373"/>
      <c r="BG2011" s="373"/>
      <c r="BH2011" s="373"/>
      <c r="BI2011" s="373"/>
      <c r="BJ2011" s="373"/>
      <c r="BK2011" s="373"/>
      <c r="BL2011" s="373"/>
      <c r="BM2011" s="373"/>
      <c r="BN2011" s="375"/>
      <c r="BO2011" s="234"/>
      <c r="BP2011" s="234"/>
      <c r="BQ2011" s="226"/>
      <c r="BR2011" s="226"/>
      <c r="BS2011" s="790"/>
    </row>
    <row r="2012" spans="1:71" ht="15.75" customHeight="1" thickTop="1" thickBot="1" x14ac:dyDescent="0.45">
      <c r="A2012" s="779"/>
      <c r="B2012" s="160"/>
      <c r="C2012" s="161"/>
      <c r="D2012" s="161"/>
      <c r="E2012" s="161"/>
      <c r="F2012" s="69"/>
      <c r="G2012" s="69"/>
      <c r="H2012" s="161"/>
      <c r="I2012" s="161"/>
      <c r="J2012" s="161"/>
      <c r="K2012" s="161"/>
      <c r="L2012" s="161"/>
      <c r="M2012" s="161"/>
      <c r="N2012" s="161"/>
      <c r="O2012" s="161"/>
      <c r="P2012" s="161"/>
      <c r="Q2012" s="161"/>
      <c r="R2012" s="161"/>
      <c r="S2012" s="161"/>
      <c r="T2012" s="161"/>
      <c r="U2012" s="161"/>
      <c r="V2012" s="161"/>
      <c r="W2012" s="161"/>
      <c r="X2012" s="161"/>
      <c r="Y2012" s="161"/>
      <c r="Z2012" s="161"/>
      <c r="AA2012" s="161"/>
      <c r="AB2012" s="161"/>
      <c r="AC2012" s="161"/>
      <c r="AD2012" s="161"/>
      <c r="AE2012" s="161"/>
      <c r="AF2012" s="166"/>
      <c r="AG2012" s="166"/>
      <c r="AH2012" s="161"/>
      <c r="AI2012" s="161"/>
      <c r="AJ2012" s="161"/>
      <c r="AK2012" s="161"/>
      <c r="AL2012" s="161"/>
      <c r="AM2012" s="161"/>
      <c r="AN2012" s="161"/>
      <c r="AO2012" s="161"/>
      <c r="AP2012" s="161"/>
      <c r="AQ2012" s="161"/>
      <c r="AR2012" s="161"/>
      <c r="AS2012" s="161"/>
      <c r="AT2012" s="161"/>
      <c r="AU2012" s="161"/>
      <c r="AV2012" s="161"/>
      <c r="AW2012" s="161"/>
      <c r="AX2012" s="161"/>
      <c r="AY2012" s="161"/>
      <c r="AZ2012" s="161"/>
      <c r="BA2012" s="161"/>
      <c r="BB2012" s="161"/>
      <c r="BC2012" s="161"/>
      <c r="BD2012" s="161"/>
      <c r="BE2012" s="161"/>
      <c r="BF2012" s="161"/>
      <c r="BG2012" s="161"/>
      <c r="BH2012" s="161"/>
      <c r="BI2012" s="161"/>
      <c r="BJ2012" s="161"/>
      <c r="BK2012" s="161"/>
      <c r="BL2012" s="161"/>
      <c r="BM2012" s="161"/>
      <c r="BN2012" s="167"/>
      <c r="BO2012" s="70"/>
      <c r="BP2012" s="70"/>
      <c r="BQ2012" s="53"/>
      <c r="BR2012" s="53"/>
      <c r="BS2012" s="779"/>
    </row>
    <row r="2013" spans="1:71" s="68" customFormat="1" ht="80.25" customHeight="1" thickTop="1" thickBot="1" x14ac:dyDescent="0.5">
      <c r="A2013" s="791"/>
      <c r="B2013" s="325" t="s">
        <v>55</v>
      </c>
      <c r="C2013" s="326"/>
      <c r="D2013" s="327" t="s">
        <v>47</v>
      </c>
      <c r="E2013" s="327"/>
      <c r="F2013" s="71"/>
      <c r="G2013" s="71"/>
      <c r="H2013" s="328"/>
      <c r="I2013" s="329"/>
      <c r="J2013" s="330"/>
      <c r="K2013" s="235"/>
      <c r="L2013" s="328"/>
      <c r="M2013" s="329"/>
      <c r="N2013" s="330"/>
      <c r="O2013" s="331" t="s">
        <v>42</v>
      </c>
      <c r="P2013" s="332"/>
      <c r="Q2013" s="332"/>
      <c r="R2013" s="332"/>
      <c r="S2013" s="328"/>
      <c r="T2013" s="329"/>
      <c r="U2013" s="330"/>
      <c r="V2013" s="235"/>
      <c r="W2013" s="328"/>
      <c r="X2013" s="329"/>
      <c r="Y2013" s="330"/>
      <c r="Z2013" s="331" t="s">
        <v>110</v>
      </c>
      <c r="AA2013" s="332"/>
      <c r="AB2013" s="332"/>
      <c r="AC2013" s="332"/>
      <c r="AD2013" s="332"/>
      <c r="AE2013" s="332"/>
      <c r="AF2013" s="332"/>
      <c r="AG2013" s="332"/>
      <c r="AH2013" s="332"/>
      <c r="AI2013" s="333"/>
      <c r="AJ2013" s="328"/>
      <c r="AK2013" s="329"/>
      <c r="AL2013" s="330"/>
      <c r="AM2013" s="235"/>
      <c r="AN2013" s="328"/>
      <c r="AO2013" s="329"/>
      <c r="AP2013" s="330"/>
      <c r="AQ2013" s="331" t="s">
        <v>46</v>
      </c>
      <c r="AR2013" s="332"/>
      <c r="AS2013" s="332"/>
      <c r="AT2013" s="333"/>
      <c r="AU2013" s="328"/>
      <c r="AV2013" s="329"/>
      <c r="AW2013" s="330"/>
      <c r="AX2013" s="235"/>
      <c r="AY2013" s="328"/>
      <c r="AZ2013" s="329"/>
      <c r="BA2013" s="330"/>
      <c r="BB2013" s="334" t="s">
        <v>112</v>
      </c>
      <c r="BC2013" s="335"/>
      <c r="BD2013" s="335"/>
      <c r="BE2013" s="336"/>
      <c r="BF2013" s="337">
        <f>BL2008</f>
        <v>0</v>
      </c>
      <c r="BG2013" s="338"/>
      <c r="BH2013" s="339"/>
      <c r="BI2013" s="235"/>
      <c r="BJ2013" s="337">
        <f>BL2010</f>
        <v>0</v>
      </c>
      <c r="BK2013" s="338"/>
      <c r="BL2013" s="339"/>
      <c r="BM2013" s="173"/>
      <c r="BN2013" s="174"/>
      <c r="BO2013" s="72"/>
      <c r="BP2013" s="72"/>
      <c r="BQ2013" s="67"/>
      <c r="BR2013" s="67"/>
      <c r="BS2013" s="791"/>
    </row>
    <row r="2014" spans="1:71" ht="15.6" customHeight="1" thickTop="1" thickBot="1" x14ac:dyDescent="0.55000000000000004">
      <c r="A2014" s="779"/>
      <c r="B2014" s="162"/>
      <c r="C2014" s="156"/>
      <c r="D2014" s="163"/>
      <c r="E2014" s="163"/>
      <c r="F2014" s="73"/>
      <c r="G2014" s="73"/>
      <c r="H2014" s="170"/>
      <c r="I2014" s="170"/>
      <c r="J2014" s="170"/>
      <c r="K2014" s="170"/>
      <c r="L2014" s="170"/>
      <c r="M2014" s="170"/>
      <c r="N2014" s="170"/>
      <c r="O2014" s="168"/>
      <c r="P2014" s="168"/>
      <c r="Q2014" s="168"/>
      <c r="R2014" s="168"/>
      <c r="S2014" s="170"/>
      <c r="T2014" s="170"/>
      <c r="U2014" s="170"/>
      <c r="V2014" s="169"/>
      <c r="W2014" s="170"/>
      <c r="X2014" s="170"/>
      <c r="Y2014" s="170"/>
      <c r="Z2014" s="168"/>
      <c r="AA2014" s="168"/>
      <c r="AB2014" s="168"/>
      <c r="AC2014" s="168"/>
      <c r="AD2014" s="170"/>
      <c r="AE2014" s="170"/>
      <c r="AF2014" s="170"/>
      <c r="AG2014" s="170"/>
      <c r="AH2014" s="169"/>
      <c r="AI2014" s="169"/>
      <c r="AJ2014" s="170"/>
      <c r="AK2014" s="168"/>
      <c r="AL2014" s="168"/>
      <c r="AM2014" s="168"/>
      <c r="AN2014" s="168"/>
      <c r="AO2014" s="170"/>
      <c r="AP2014" s="170"/>
      <c r="AQ2014" s="168"/>
      <c r="AR2014" s="168"/>
      <c r="AS2014" s="168"/>
      <c r="AT2014" s="168"/>
      <c r="AU2014" s="170"/>
      <c r="AV2014" s="170"/>
      <c r="AW2014" s="170"/>
      <c r="AX2014" s="170"/>
      <c r="AY2014" s="170"/>
      <c r="AZ2014" s="172"/>
      <c r="BA2014" s="172"/>
      <c r="BB2014" s="168"/>
      <c r="BC2014" s="176"/>
      <c r="BD2014" s="177"/>
      <c r="BE2014" s="177"/>
      <c r="BF2014" s="178"/>
      <c r="BG2014" s="178"/>
      <c r="BH2014" s="172"/>
      <c r="BI2014" s="170"/>
      <c r="BJ2014" s="179"/>
      <c r="BK2014" s="179"/>
      <c r="BL2014" s="172"/>
      <c r="BM2014" s="175"/>
      <c r="BN2014" s="180"/>
      <c r="BO2014" s="74"/>
      <c r="BP2014" s="74"/>
      <c r="BQ2014" s="53"/>
      <c r="BR2014" s="53"/>
      <c r="BS2014" s="779"/>
    </row>
    <row r="2015" spans="1:71" s="68" customFormat="1" ht="80.25" customHeight="1" thickTop="1" thickBot="1" x14ac:dyDescent="0.5">
      <c r="A2015" s="791"/>
      <c r="B2015" s="334" t="s">
        <v>40</v>
      </c>
      <c r="C2015" s="335"/>
      <c r="D2015" s="327" t="s">
        <v>48</v>
      </c>
      <c r="E2015" s="327"/>
      <c r="F2015" s="71"/>
      <c r="G2015" s="71"/>
      <c r="H2015" s="337">
        <f>H2013</f>
        <v>0</v>
      </c>
      <c r="I2015" s="338"/>
      <c r="J2015" s="339"/>
      <c r="K2015" s="235"/>
      <c r="L2015" s="337">
        <f>L2013</f>
        <v>0</v>
      </c>
      <c r="M2015" s="338"/>
      <c r="N2015" s="339"/>
      <c r="O2015" s="331" t="s">
        <v>44</v>
      </c>
      <c r="P2015" s="332"/>
      <c r="Q2015" s="332"/>
      <c r="R2015" s="332"/>
      <c r="S2015" s="337">
        <f>S2013-H2013</f>
        <v>0</v>
      </c>
      <c r="T2015" s="338"/>
      <c r="U2015" s="339"/>
      <c r="V2015" s="235"/>
      <c r="W2015" s="337">
        <f>W2013-L2013</f>
        <v>0</v>
      </c>
      <c r="X2015" s="338"/>
      <c r="Y2015" s="339"/>
      <c r="Z2015" s="331" t="s">
        <v>111</v>
      </c>
      <c r="AA2015" s="332"/>
      <c r="AB2015" s="332"/>
      <c r="AC2015" s="332"/>
      <c r="AD2015" s="332"/>
      <c r="AE2015" s="332"/>
      <c r="AF2015" s="332"/>
      <c r="AG2015" s="332"/>
      <c r="AH2015" s="332"/>
      <c r="AI2015" s="333"/>
      <c r="AJ2015" s="337">
        <f>AJ2013-S2013</f>
        <v>0</v>
      </c>
      <c r="AK2015" s="338"/>
      <c r="AL2015" s="339"/>
      <c r="AM2015" s="235"/>
      <c r="AN2015" s="337">
        <f>AN2013-W2013</f>
        <v>0</v>
      </c>
      <c r="AO2015" s="338"/>
      <c r="AP2015" s="339"/>
      <c r="AQ2015" s="331" t="s">
        <v>45</v>
      </c>
      <c r="AR2015" s="332"/>
      <c r="AS2015" s="332"/>
      <c r="AT2015" s="333"/>
      <c r="AU2015" s="337">
        <f>AU2013-AJ2013</f>
        <v>0</v>
      </c>
      <c r="AV2015" s="338"/>
      <c r="AW2015" s="339"/>
      <c r="AX2015" s="235"/>
      <c r="AY2015" s="337">
        <f>AY2013-AN2013</f>
        <v>0</v>
      </c>
      <c r="AZ2015" s="338"/>
      <c r="BA2015" s="339"/>
      <c r="BB2015" s="334" t="s">
        <v>113</v>
      </c>
      <c r="BC2015" s="335"/>
      <c r="BD2015" s="335"/>
      <c r="BE2015" s="336"/>
      <c r="BF2015" s="337">
        <f>BF2013-AU2013</f>
        <v>0</v>
      </c>
      <c r="BG2015" s="338"/>
      <c r="BH2015" s="339"/>
      <c r="BI2015" s="235"/>
      <c r="BJ2015" s="337">
        <f>BJ2013-AY2013</f>
        <v>0</v>
      </c>
      <c r="BK2015" s="338"/>
      <c r="BL2015" s="339"/>
      <c r="BM2015" s="173"/>
      <c r="BN2015" s="174"/>
      <c r="BO2015" s="72"/>
      <c r="BP2015" s="72"/>
      <c r="BQ2015" s="67"/>
      <c r="BR2015" s="67"/>
      <c r="BS2015" s="791"/>
    </row>
    <row r="2016" spans="1:71" ht="15.75" customHeight="1" thickTop="1" thickBot="1" x14ac:dyDescent="0.45">
      <c r="A2016" s="779"/>
      <c r="B2016" s="164"/>
      <c r="C2016" s="165"/>
      <c r="D2016" s="165"/>
      <c r="E2016" s="165"/>
      <c r="F2016" s="75"/>
      <c r="G2016" s="75"/>
      <c r="H2016" s="165"/>
      <c r="I2016" s="165"/>
      <c r="J2016" s="165"/>
      <c r="K2016" s="165"/>
      <c r="L2016" s="165"/>
      <c r="M2016" s="165"/>
      <c r="N2016" s="165"/>
      <c r="O2016" s="165"/>
      <c r="P2016" s="165"/>
      <c r="Q2016" s="165"/>
      <c r="R2016" s="165"/>
      <c r="S2016" s="165"/>
      <c r="T2016" s="165"/>
      <c r="U2016" s="165"/>
      <c r="V2016" s="165"/>
      <c r="W2016" s="165"/>
      <c r="X2016" s="165"/>
      <c r="Y2016" s="165"/>
      <c r="Z2016" s="165"/>
      <c r="AA2016" s="165"/>
      <c r="AB2016" s="165"/>
      <c r="AC2016" s="165"/>
      <c r="AD2016" s="165"/>
      <c r="AE2016" s="165"/>
      <c r="AF2016" s="171"/>
      <c r="AG2016" s="171"/>
      <c r="AH2016" s="165"/>
      <c r="AI2016" s="165"/>
      <c r="AJ2016" s="165"/>
      <c r="AK2016" s="165"/>
      <c r="AL2016" s="165"/>
      <c r="AM2016" s="165"/>
      <c r="AN2016" s="165"/>
      <c r="AO2016" s="165"/>
      <c r="AP2016" s="165"/>
      <c r="AQ2016" s="165"/>
      <c r="AR2016" s="165"/>
      <c r="AS2016" s="165"/>
      <c r="AT2016" s="165"/>
      <c r="AU2016" s="165"/>
      <c r="AV2016" s="165"/>
      <c r="AW2016" s="165"/>
      <c r="AX2016" s="165"/>
      <c r="AY2016" s="165"/>
      <c r="AZ2016" s="165"/>
      <c r="BA2016" s="340" t="s">
        <v>138</v>
      </c>
      <c r="BB2016" s="340"/>
      <c r="BC2016" s="340"/>
      <c r="BD2016" s="340"/>
      <c r="BE2016" s="340"/>
      <c r="BF2016" s="340"/>
      <c r="BG2016" s="340"/>
      <c r="BH2016" s="340"/>
      <c r="BI2016" s="340"/>
      <c r="BJ2016" s="340"/>
      <c r="BK2016" s="340"/>
      <c r="BL2016" s="340"/>
      <c r="BM2016" s="340"/>
      <c r="BN2016" s="341"/>
      <c r="BO2016" s="76"/>
      <c r="BP2016" s="76"/>
      <c r="BQ2016" s="53"/>
      <c r="BR2016" s="53"/>
      <c r="BS2016" s="779"/>
    </row>
    <row r="2017" spans="1:71" ht="12" customHeight="1" thickTop="1" x14ac:dyDescent="0.4">
      <c r="A2017" s="779"/>
      <c r="B2017" s="780"/>
      <c r="C2017" s="779"/>
      <c r="D2017" s="779"/>
      <c r="E2017" s="779"/>
      <c r="F2017" s="781"/>
      <c r="G2017" s="781"/>
      <c r="H2017" s="779"/>
      <c r="I2017" s="779"/>
      <c r="J2017" s="779"/>
      <c r="K2017" s="779"/>
      <c r="L2017" s="779"/>
      <c r="M2017" s="779"/>
      <c r="N2017" s="779"/>
      <c r="O2017" s="779"/>
      <c r="P2017" s="779"/>
      <c r="Q2017" s="779"/>
      <c r="R2017" s="779"/>
      <c r="S2017" s="779"/>
      <c r="T2017" s="779"/>
      <c r="U2017" s="779"/>
      <c r="V2017" s="779"/>
      <c r="W2017" s="779"/>
      <c r="X2017" s="779"/>
      <c r="Y2017" s="779"/>
      <c r="Z2017" s="779"/>
      <c r="AA2017" s="779"/>
      <c r="AB2017" s="779"/>
      <c r="AC2017" s="779"/>
      <c r="AD2017" s="779"/>
      <c r="AE2017" s="779"/>
      <c r="AF2017" s="782"/>
      <c r="AG2017" s="782"/>
      <c r="AH2017" s="779"/>
      <c r="AI2017" s="779"/>
      <c r="AJ2017" s="779"/>
      <c r="AK2017" s="779"/>
      <c r="AL2017" s="779"/>
      <c r="AM2017" s="779"/>
      <c r="AN2017" s="779"/>
      <c r="AO2017" s="779"/>
      <c r="AP2017" s="779"/>
      <c r="AQ2017" s="779"/>
      <c r="AR2017" s="779"/>
      <c r="AS2017" s="779"/>
      <c r="AT2017" s="779"/>
      <c r="AU2017" s="779"/>
      <c r="AV2017" s="779"/>
      <c r="AW2017" s="779"/>
      <c r="AX2017" s="779"/>
      <c r="AY2017" s="779"/>
      <c r="AZ2017" s="779"/>
      <c r="BA2017" s="779"/>
      <c r="BB2017" s="779"/>
      <c r="BC2017" s="779"/>
      <c r="BD2017" s="779"/>
      <c r="BE2017" s="779"/>
      <c r="BF2017" s="779"/>
      <c r="BG2017" s="779"/>
      <c r="BH2017" s="779"/>
      <c r="BI2017" s="779"/>
      <c r="BJ2017" s="779"/>
      <c r="BK2017" s="779"/>
      <c r="BL2017" s="779"/>
      <c r="BM2017" s="779"/>
      <c r="BN2017" s="779"/>
      <c r="BO2017" s="783"/>
      <c r="BP2017" s="783"/>
      <c r="BQ2017" s="779"/>
      <c r="BR2017" s="779"/>
      <c r="BS2017" s="779"/>
    </row>
    <row r="2018" spans="1:71" s="57" customFormat="1" ht="46.5" x14ac:dyDescent="0.7">
      <c r="A2018" s="784"/>
      <c r="B2018" s="801" t="s">
        <v>9</v>
      </c>
      <c r="C2018" s="801"/>
      <c r="D2018" s="801"/>
      <c r="E2018" s="801"/>
      <c r="F2018" s="801"/>
      <c r="G2018" s="801"/>
      <c r="H2018" s="801"/>
      <c r="I2018" s="801"/>
      <c r="J2018" s="801"/>
      <c r="K2018" s="801"/>
      <c r="L2018" s="801"/>
      <c r="M2018" s="801"/>
      <c r="N2018" s="801"/>
      <c r="O2018" s="801"/>
      <c r="P2018" s="801"/>
      <c r="Q2018" s="801"/>
      <c r="R2018" s="801"/>
      <c r="S2018" s="801"/>
      <c r="T2018" s="801"/>
      <c r="U2018" s="801"/>
      <c r="V2018" s="801"/>
      <c r="W2018" s="801"/>
      <c r="X2018" s="801"/>
      <c r="Y2018" s="801"/>
      <c r="Z2018" s="801"/>
      <c r="AA2018" s="801"/>
      <c r="AB2018" s="801"/>
      <c r="AC2018" s="801"/>
      <c r="AD2018" s="801"/>
      <c r="AE2018" s="801"/>
      <c r="AF2018" s="801"/>
      <c r="AG2018" s="801"/>
      <c r="AH2018" s="801"/>
      <c r="AI2018" s="801"/>
      <c r="AJ2018" s="801"/>
      <c r="AK2018" s="801"/>
      <c r="AL2018" s="801"/>
      <c r="AM2018" s="801"/>
      <c r="AN2018" s="801"/>
      <c r="AO2018" s="801"/>
      <c r="AP2018" s="801"/>
      <c r="AQ2018" s="801"/>
      <c r="AR2018" s="801"/>
      <c r="AS2018" s="801"/>
      <c r="AT2018" s="801"/>
      <c r="AU2018" s="801"/>
      <c r="AV2018" s="801"/>
      <c r="AW2018" s="801"/>
      <c r="AX2018" s="801"/>
      <c r="AY2018" s="801"/>
      <c r="AZ2018" s="801"/>
      <c r="BA2018" s="801"/>
      <c r="BB2018" s="801"/>
      <c r="BC2018" s="801"/>
      <c r="BD2018" s="801"/>
      <c r="BE2018" s="801"/>
      <c r="BF2018" s="801"/>
      <c r="BG2018" s="801"/>
      <c r="BH2018" s="801"/>
      <c r="BI2018" s="801"/>
      <c r="BJ2018" s="801"/>
      <c r="BK2018" s="801"/>
      <c r="BL2018" s="801"/>
      <c r="BM2018" s="801"/>
      <c r="BN2018" s="801"/>
      <c r="BO2018" s="139"/>
      <c r="BP2018" s="139"/>
      <c r="BQ2018" s="56"/>
      <c r="BR2018" s="56"/>
      <c r="BS2018" s="784"/>
    </row>
    <row r="2019" spans="1:71" ht="11.1" customHeight="1" x14ac:dyDescent="0.4">
      <c r="A2019" s="779"/>
      <c r="B2019" s="140"/>
      <c r="C2019" s="141"/>
      <c r="D2019" s="141"/>
      <c r="E2019" s="141"/>
      <c r="F2019" s="142"/>
      <c r="G2019" s="142"/>
      <c r="H2019" s="141"/>
      <c r="I2019" s="141"/>
      <c r="J2019" s="141"/>
      <c r="K2019" s="141"/>
      <c r="L2019" s="141"/>
      <c r="M2019" s="141"/>
      <c r="N2019" s="141"/>
      <c r="O2019" s="141"/>
      <c r="P2019" s="141"/>
      <c r="Q2019" s="141"/>
      <c r="R2019" s="141"/>
      <c r="S2019" s="141"/>
      <c r="T2019" s="141"/>
      <c r="U2019" s="141"/>
      <c r="V2019" s="141"/>
      <c r="W2019" s="141"/>
      <c r="X2019" s="141"/>
      <c r="Y2019" s="141"/>
      <c r="Z2019" s="141"/>
      <c r="AA2019" s="141"/>
      <c r="AB2019" s="141"/>
      <c r="AC2019" s="141"/>
      <c r="AD2019" s="141"/>
      <c r="AE2019" s="141"/>
      <c r="AF2019" s="143"/>
      <c r="AG2019" s="143"/>
      <c r="AH2019" s="141"/>
      <c r="AI2019" s="141"/>
      <c r="AJ2019" s="141"/>
      <c r="AK2019" s="141"/>
      <c r="AL2019" s="141"/>
      <c r="AM2019" s="141"/>
      <c r="AN2019" s="141"/>
      <c r="AO2019" s="141"/>
      <c r="AP2019" s="141"/>
      <c r="AQ2019" s="141"/>
      <c r="AR2019" s="141"/>
      <c r="AS2019" s="141"/>
      <c r="AT2019" s="141"/>
      <c r="AU2019" s="141"/>
      <c r="AV2019" s="141"/>
      <c r="AW2019" s="141"/>
      <c r="AX2019" s="141"/>
      <c r="AY2019" s="141"/>
      <c r="AZ2019" s="141"/>
      <c r="BA2019" s="141"/>
      <c r="BB2019" s="141"/>
      <c r="BC2019" s="141"/>
      <c r="BD2019" s="141"/>
      <c r="BE2019" s="141"/>
      <c r="BF2019" s="141"/>
      <c r="BG2019" s="141"/>
      <c r="BH2019" s="141"/>
      <c r="BI2019" s="141"/>
      <c r="BJ2019" s="141"/>
      <c r="BK2019" s="141"/>
      <c r="BL2019" s="141"/>
      <c r="BM2019" s="141"/>
      <c r="BN2019" s="460"/>
      <c r="BO2019" s="460"/>
      <c r="BP2019" s="460"/>
      <c r="BQ2019" s="53"/>
      <c r="BR2019" s="53"/>
      <c r="BS2019" s="779"/>
    </row>
    <row r="2020" spans="1:71" s="58" customFormat="1" ht="36.75" customHeight="1" x14ac:dyDescent="0.4">
      <c r="A2020" s="780"/>
      <c r="B2020" s="140"/>
      <c r="C2020" s="140"/>
      <c r="D2020" s="793" t="s">
        <v>10</v>
      </c>
      <c r="E2020" s="461" t="str">
        <f>IF(ROSTER!D$3="","",ROSTER!D$3)</f>
        <v/>
      </c>
      <c r="F2020" s="461"/>
      <c r="G2020" s="461"/>
      <c r="H2020" s="461"/>
      <c r="I2020" s="461"/>
      <c r="J2020" s="461"/>
      <c r="K2020" s="461"/>
      <c r="L2020" s="461"/>
      <c r="M2020" s="461"/>
      <c r="N2020" s="461"/>
      <c r="O2020" s="461"/>
      <c r="P2020" s="461"/>
      <c r="Q2020" s="461"/>
      <c r="R2020" s="461"/>
      <c r="S2020" s="461"/>
      <c r="T2020" s="461"/>
      <c r="U2020" s="461"/>
      <c r="V2020" s="461"/>
      <c r="W2020" s="461"/>
      <c r="X2020" s="461"/>
      <c r="Y2020" s="461"/>
      <c r="Z2020" s="461"/>
      <c r="AA2020" s="461"/>
      <c r="AB2020" s="461"/>
      <c r="AC2020" s="461"/>
      <c r="AD2020" s="144"/>
      <c r="AE2020" s="792" t="s">
        <v>11</v>
      </c>
      <c r="AF2020" s="792"/>
      <c r="AG2020" s="792"/>
      <c r="AH2020" s="792"/>
      <c r="AI2020" s="792"/>
      <c r="AJ2020" s="792"/>
      <c r="AK2020" s="792"/>
      <c r="AL2020" s="792"/>
      <c r="AM2020" s="792"/>
      <c r="AN2020" s="462"/>
      <c r="AO2020" s="462"/>
      <c r="AP2020" s="462"/>
      <c r="AQ2020" s="462"/>
      <c r="AR2020" s="462"/>
      <c r="AS2020" s="462"/>
      <c r="AT2020" s="462"/>
      <c r="AU2020" s="462"/>
      <c r="AV2020" s="462"/>
      <c r="AW2020" s="462"/>
      <c r="AX2020" s="462"/>
      <c r="AY2020" s="462"/>
      <c r="AZ2020" s="462"/>
      <c r="BA2020" s="462"/>
      <c r="BB2020" s="462"/>
      <c r="BC2020" s="462"/>
      <c r="BD2020" s="462"/>
      <c r="BE2020" s="462"/>
      <c r="BF2020" s="462"/>
      <c r="BG2020" s="462"/>
      <c r="BH2020" s="462"/>
      <c r="BI2020" s="462"/>
      <c r="BJ2020" s="462"/>
      <c r="BK2020" s="462"/>
      <c r="BL2020" s="462"/>
      <c r="BM2020" s="462"/>
      <c r="BN2020" s="460"/>
      <c r="BO2020" s="460"/>
      <c r="BP2020" s="460"/>
      <c r="BQ2020" s="54"/>
      <c r="BR2020" s="54"/>
      <c r="BS2020" s="780"/>
    </row>
    <row r="2021" spans="1:71" ht="8.85" customHeight="1" x14ac:dyDescent="0.4">
      <c r="A2021" s="785"/>
      <c r="B2021" s="140"/>
      <c r="C2021" s="143" t="s">
        <v>34</v>
      </c>
      <c r="D2021" s="143"/>
      <c r="E2021" s="143"/>
      <c r="F2021" s="145"/>
      <c r="G2021" s="145"/>
      <c r="H2021" s="143"/>
      <c r="I2021" s="143"/>
      <c r="J2021" s="146"/>
      <c r="K2021" s="146"/>
      <c r="L2021" s="146"/>
      <c r="M2021" s="146"/>
      <c r="N2021" s="146"/>
      <c r="O2021" s="146"/>
      <c r="P2021" s="146"/>
      <c r="Q2021" s="146"/>
      <c r="R2021" s="146"/>
      <c r="S2021" s="146"/>
      <c r="T2021" s="146"/>
      <c r="U2021" s="146"/>
      <c r="V2021" s="146"/>
      <c r="W2021" s="146"/>
      <c r="X2021" s="146"/>
      <c r="Y2021" s="146"/>
      <c r="Z2021" s="146"/>
      <c r="AA2021" s="146"/>
      <c r="AB2021" s="146"/>
      <c r="AC2021" s="146"/>
      <c r="AD2021" s="146"/>
      <c r="AE2021" s="146"/>
      <c r="AF2021" s="146"/>
      <c r="AG2021" s="143"/>
      <c r="AH2021" s="147"/>
      <c r="AI2021" s="148"/>
      <c r="AJ2021" s="148"/>
      <c r="AK2021" s="148"/>
      <c r="AL2021" s="148"/>
      <c r="AM2021" s="148"/>
      <c r="AN2021" s="148"/>
      <c r="AO2021" s="149"/>
      <c r="AP2021" s="150"/>
      <c r="AQ2021" s="150"/>
      <c r="AR2021" s="150"/>
      <c r="AS2021" s="150"/>
      <c r="AT2021" s="150"/>
      <c r="AU2021" s="150"/>
      <c r="AV2021" s="150"/>
      <c r="AW2021" s="150"/>
      <c r="AX2021" s="150"/>
      <c r="AY2021" s="150"/>
      <c r="AZ2021" s="150"/>
      <c r="BA2021" s="150"/>
      <c r="BB2021" s="150"/>
      <c r="BC2021" s="150"/>
      <c r="BD2021" s="150"/>
      <c r="BE2021" s="150"/>
      <c r="BF2021" s="150"/>
      <c r="BG2021" s="150"/>
      <c r="BH2021" s="150"/>
      <c r="BI2021" s="150"/>
      <c r="BJ2021" s="150"/>
      <c r="BK2021" s="150"/>
      <c r="BL2021" s="150"/>
      <c r="BM2021" s="150"/>
      <c r="BN2021" s="150"/>
      <c r="BO2021" s="151"/>
      <c r="BP2021" s="151"/>
      <c r="BQ2021" s="59"/>
      <c r="BR2021" s="59"/>
      <c r="BS2021" s="785"/>
    </row>
    <row r="2022" spans="1:71" s="58" customFormat="1" ht="42.75" x14ac:dyDescent="0.4">
      <c r="A2022" s="780"/>
      <c r="B2022" s="140"/>
      <c r="C2022" s="794" t="s">
        <v>33</v>
      </c>
      <c r="D2022" s="794"/>
      <c r="E2022" s="463"/>
      <c r="F2022" s="463"/>
      <c r="G2022" s="463"/>
      <c r="H2022" s="463"/>
      <c r="I2022" s="463"/>
      <c r="J2022" s="463"/>
      <c r="K2022" s="463"/>
      <c r="L2022" s="463"/>
      <c r="M2022" s="463"/>
      <c r="N2022" s="463"/>
      <c r="O2022" s="463"/>
      <c r="P2022" s="463"/>
      <c r="Q2022" s="463"/>
      <c r="R2022" s="463"/>
      <c r="S2022" s="463"/>
      <c r="T2022" s="463"/>
      <c r="U2022" s="463"/>
      <c r="V2022" s="463"/>
      <c r="W2022" s="463"/>
      <c r="X2022" s="463"/>
      <c r="Y2022" s="463"/>
      <c r="Z2022" s="463"/>
      <c r="AA2022" s="463"/>
      <c r="AB2022" s="463"/>
      <c r="AC2022" s="463"/>
      <c r="AD2022" s="144"/>
      <c r="AE2022" s="185" t="s">
        <v>18</v>
      </c>
      <c r="AF2022" s="185"/>
      <c r="AG2022" s="185"/>
      <c r="AH2022" s="792" t="s">
        <v>18</v>
      </c>
      <c r="AI2022" s="792"/>
      <c r="AJ2022" s="792"/>
      <c r="AK2022" s="792"/>
      <c r="AL2022" s="792"/>
      <c r="AM2022" s="792"/>
      <c r="AN2022" s="463"/>
      <c r="AO2022" s="463"/>
      <c r="AP2022" s="463"/>
      <c r="AQ2022" s="463"/>
      <c r="AR2022" s="463"/>
      <c r="AS2022" s="463"/>
      <c r="AT2022" s="463"/>
      <c r="AU2022" s="463"/>
      <c r="AV2022" s="463"/>
      <c r="AW2022" s="463"/>
      <c r="AX2022" s="463"/>
      <c r="AY2022" s="463"/>
      <c r="AZ2022" s="463"/>
      <c r="BA2022" s="792" t="s">
        <v>12</v>
      </c>
      <c r="BB2022" s="792"/>
      <c r="BC2022" s="792"/>
      <c r="BD2022" s="464"/>
      <c r="BE2022" s="464"/>
      <c r="BF2022" s="464"/>
      <c r="BG2022" s="464"/>
      <c r="BH2022" s="464"/>
      <c r="BI2022" s="464"/>
      <c r="BJ2022" s="464"/>
      <c r="BK2022" s="464"/>
      <c r="BL2022" s="464"/>
      <c r="BM2022" s="464"/>
      <c r="BN2022" s="152"/>
      <c r="BO2022" s="153"/>
      <c r="BP2022" s="153"/>
      <c r="BQ2022" s="60">
        <f>IF(BD2022=0,0,1)</f>
        <v>0</v>
      </c>
      <c r="BR2022" s="61">
        <f>IF((BF2076+BJ2076)&gt;(AU2076+AY2076),1,0)</f>
        <v>0</v>
      </c>
      <c r="BS2022" s="786"/>
    </row>
    <row r="2023" spans="1:71" ht="9.6" customHeight="1" x14ac:dyDescent="0.4">
      <c r="A2023" s="779"/>
      <c r="B2023" s="140"/>
      <c r="C2023" s="141"/>
      <c r="D2023" s="141"/>
      <c r="E2023" s="141"/>
      <c r="F2023" s="142"/>
      <c r="G2023" s="142"/>
      <c r="H2023" s="141"/>
      <c r="I2023" s="141"/>
      <c r="J2023" s="141"/>
      <c r="K2023" s="141"/>
      <c r="L2023" s="141"/>
      <c r="M2023" s="141"/>
      <c r="N2023" s="141"/>
      <c r="O2023" s="141"/>
      <c r="P2023" s="141"/>
      <c r="Q2023" s="141"/>
      <c r="R2023" s="141"/>
      <c r="S2023" s="141"/>
      <c r="T2023" s="141"/>
      <c r="U2023" s="141"/>
      <c r="V2023" s="141"/>
      <c r="W2023" s="141"/>
      <c r="X2023" s="141"/>
      <c r="Y2023" s="141"/>
      <c r="Z2023" s="141"/>
      <c r="AA2023" s="141"/>
      <c r="AB2023" s="141"/>
      <c r="AC2023" s="141"/>
      <c r="AD2023" s="141"/>
      <c r="AE2023" s="141"/>
      <c r="AF2023" s="143"/>
      <c r="AG2023" s="143"/>
      <c r="AH2023" s="141"/>
      <c r="AI2023" s="141"/>
      <c r="AJ2023" s="141"/>
      <c r="AK2023" s="141"/>
      <c r="AL2023" s="141"/>
      <c r="AM2023" s="141"/>
      <c r="AN2023" s="141"/>
      <c r="AO2023" s="141"/>
      <c r="AP2023" s="141"/>
      <c r="AQ2023" s="141"/>
      <c r="AR2023" s="141"/>
      <c r="AS2023" s="141"/>
      <c r="AT2023" s="141"/>
      <c r="AU2023" s="141"/>
      <c r="AV2023" s="141"/>
      <c r="AW2023" s="141"/>
      <c r="AX2023" s="141"/>
      <c r="AY2023" s="141"/>
      <c r="AZ2023" s="141"/>
      <c r="BA2023" s="141"/>
      <c r="BB2023" s="141"/>
      <c r="BC2023" s="141"/>
      <c r="BD2023" s="141"/>
      <c r="BE2023" s="141"/>
      <c r="BF2023" s="141"/>
      <c r="BG2023" s="141"/>
      <c r="BH2023" s="141"/>
      <c r="BI2023" s="141"/>
      <c r="BJ2023" s="141"/>
      <c r="BK2023" s="141"/>
      <c r="BL2023" s="141"/>
      <c r="BM2023" s="141"/>
      <c r="BN2023" s="141"/>
      <c r="BO2023" s="154"/>
      <c r="BP2023" s="154"/>
      <c r="BQ2023" s="53"/>
      <c r="BR2023" s="53"/>
      <c r="BS2023" s="779"/>
    </row>
    <row r="2024" spans="1:71" ht="8.85" customHeight="1" thickBot="1" x14ac:dyDescent="0.45">
      <c r="A2024" s="779"/>
      <c r="B2024" s="155"/>
      <c r="C2024" s="156"/>
      <c r="D2024" s="156"/>
      <c r="E2024" s="156"/>
      <c r="F2024" s="157"/>
      <c r="G2024" s="157"/>
      <c r="H2024" s="156"/>
      <c r="I2024" s="156"/>
      <c r="J2024" s="156"/>
      <c r="K2024" s="156"/>
      <c r="L2024" s="156"/>
      <c r="M2024" s="156"/>
      <c r="N2024" s="156"/>
      <c r="O2024" s="156"/>
      <c r="P2024" s="156"/>
      <c r="Q2024" s="156"/>
      <c r="R2024" s="156"/>
      <c r="S2024" s="156"/>
      <c r="T2024" s="156"/>
      <c r="U2024" s="156"/>
      <c r="V2024" s="156"/>
      <c r="W2024" s="156"/>
      <c r="X2024" s="156"/>
      <c r="Y2024" s="156"/>
      <c r="Z2024" s="156"/>
      <c r="AA2024" s="156"/>
      <c r="AB2024" s="156"/>
      <c r="AC2024" s="156"/>
      <c r="AD2024" s="156"/>
      <c r="AE2024" s="156"/>
      <c r="AF2024" s="158"/>
      <c r="AG2024" s="158"/>
      <c r="AH2024" s="156"/>
      <c r="AI2024" s="156"/>
      <c r="AJ2024" s="156"/>
      <c r="AK2024" s="156"/>
      <c r="AL2024" s="156"/>
      <c r="AM2024" s="156"/>
      <c r="AN2024" s="156"/>
      <c r="AO2024" s="156"/>
      <c r="AP2024" s="156"/>
      <c r="AQ2024" s="156"/>
      <c r="AR2024" s="156"/>
      <c r="AS2024" s="156"/>
      <c r="AT2024" s="156"/>
      <c r="AU2024" s="156"/>
      <c r="AV2024" s="156"/>
      <c r="AW2024" s="156"/>
      <c r="AX2024" s="156"/>
      <c r="AY2024" s="156"/>
      <c r="AZ2024" s="156"/>
      <c r="BA2024" s="156"/>
      <c r="BB2024" s="156"/>
      <c r="BC2024" s="156"/>
      <c r="BD2024" s="156"/>
      <c r="BE2024" s="156"/>
      <c r="BF2024" s="156"/>
      <c r="BG2024" s="156"/>
      <c r="BH2024" s="156"/>
      <c r="BI2024" s="156"/>
      <c r="BJ2024" s="156"/>
      <c r="BK2024" s="156"/>
      <c r="BL2024" s="156"/>
      <c r="BM2024" s="156"/>
      <c r="BN2024" s="156"/>
      <c r="BO2024" s="159"/>
      <c r="BP2024" s="159"/>
      <c r="BQ2024" s="53"/>
      <c r="BR2024" s="53"/>
      <c r="BS2024" s="779"/>
    </row>
    <row r="2025" spans="1:71" s="58" customFormat="1" ht="33.6" customHeight="1" thickTop="1" x14ac:dyDescent="0.4">
      <c r="A2025" s="786"/>
      <c r="B2025" s="795" t="s">
        <v>0</v>
      </c>
      <c r="C2025" s="796" t="s">
        <v>1</v>
      </c>
      <c r="D2025" s="797"/>
      <c r="E2025" s="221" t="s">
        <v>24</v>
      </c>
      <c r="F2025" s="466" t="s">
        <v>96</v>
      </c>
      <c r="G2025" s="466" t="s">
        <v>97</v>
      </c>
      <c r="H2025" s="468" t="s">
        <v>36</v>
      </c>
      <c r="I2025" s="469"/>
      <c r="J2025" s="472" t="s">
        <v>7</v>
      </c>
      <c r="K2025" s="472"/>
      <c r="L2025" s="472"/>
      <c r="M2025" s="472"/>
      <c r="N2025" s="472"/>
      <c r="O2025" s="472"/>
      <c r="P2025" s="472" t="s">
        <v>2</v>
      </c>
      <c r="Q2025" s="472"/>
      <c r="R2025" s="472"/>
      <c r="S2025" s="472"/>
      <c r="T2025" s="472"/>
      <c r="U2025" s="472"/>
      <c r="V2025" s="473" t="s">
        <v>30</v>
      </c>
      <c r="W2025" s="474"/>
      <c r="X2025" s="473" t="s">
        <v>31</v>
      </c>
      <c r="Y2025" s="474"/>
      <c r="Z2025" s="477" t="s">
        <v>39</v>
      </c>
      <c r="AA2025" s="478"/>
      <c r="AB2025" s="481" t="s">
        <v>6</v>
      </c>
      <c r="AC2025" s="481"/>
      <c r="AD2025" s="481"/>
      <c r="AE2025" s="481"/>
      <c r="AF2025" s="481"/>
      <c r="AG2025" s="481"/>
      <c r="AH2025" s="472" t="s">
        <v>59</v>
      </c>
      <c r="AI2025" s="472"/>
      <c r="AJ2025" s="472"/>
      <c r="AK2025" s="472"/>
      <c r="AL2025" s="472"/>
      <c r="AM2025" s="472"/>
      <c r="AN2025" s="472" t="s">
        <v>60</v>
      </c>
      <c r="AO2025" s="472"/>
      <c r="AP2025" s="472"/>
      <c r="AQ2025" s="472"/>
      <c r="AR2025" s="472"/>
      <c r="AS2025" s="472"/>
      <c r="AT2025" s="472" t="s">
        <v>61</v>
      </c>
      <c r="AU2025" s="472"/>
      <c r="AV2025" s="472"/>
      <c r="AW2025" s="472"/>
      <c r="AX2025" s="472"/>
      <c r="AY2025" s="482"/>
      <c r="AZ2025" s="472" t="s">
        <v>4</v>
      </c>
      <c r="BA2025" s="472"/>
      <c r="BB2025" s="472"/>
      <c r="BC2025" s="472"/>
      <c r="BD2025" s="472"/>
      <c r="BE2025" s="472"/>
      <c r="BF2025" s="472" t="s">
        <v>62</v>
      </c>
      <c r="BG2025" s="472"/>
      <c r="BH2025" s="472"/>
      <c r="BI2025" s="472"/>
      <c r="BJ2025" s="472"/>
      <c r="BK2025" s="483"/>
      <c r="BL2025" s="484" t="s">
        <v>114</v>
      </c>
      <c r="BM2025" s="485"/>
      <c r="BN2025" s="486"/>
      <c r="BO2025" s="490" t="s">
        <v>76</v>
      </c>
      <c r="BP2025" s="490" t="s">
        <v>77</v>
      </c>
      <c r="BQ2025" s="62"/>
      <c r="BR2025" s="62"/>
      <c r="BS2025" s="786"/>
    </row>
    <row r="2026" spans="1:71" s="64" customFormat="1" ht="45" customHeight="1" x14ac:dyDescent="0.35">
      <c r="A2026" s="787"/>
      <c r="B2026" s="798"/>
      <c r="C2026" s="799"/>
      <c r="D2026" s="800"/>
      <c r="E2026" s="220" t="s">
        <v>98</v>
      </c>
      <c r="F2026" s="467"/>
      <c r="G2026" s="467"/>
      <c r="H2026" s="470"/>
      <c r="I2026" s="471"/>
      <c r="J2026" s="492" t="s">
        <v>15</v>
      </c>
      <c r="K2026" s="493"/>
      <c r="L2026" s="494" t="s">
        <v>16</v>
      </c>
      <c r="M2026" s="495"/>
      <c r="N2026" s="496" t="s">
        <v>17</v>
      </c>
      <c r="O2026" s="497" t="s">
        <v>8</v>
      </c>
      <c r="P2026" s="498" t="s">
        <v>103</v>
      </c>
      <c r="Q2026" s="499"/>
      <c r="R2026" s="500" t="s">
        <v>104</v>
      </c>
      <c r="S2026" s="501"/>
      <c r="T2026" s="502" t="s">
        <v>21</v>
      </c>
      <c r="U2026" s="503"/>
      <c r="V2026" s="475"/>
      <c r="W2026" s="476"/>
      <c r="X2026" s="475"/>
      <c r="Y2026" s="476"/>
      <c r="Z2026" s="479"/>
      <c r="AA2026" s="480"/>
      <c r="AB2026" s="504" t="s">
        <v>43</v>
      </c>
      <c r="AC2026" s="505"/>
      <c r="AD2026" s="506" t="s">
        <v>20</v>
      </c>
      <c r="AE2026" s="507" t="s">
        <v>3</v>
      </c>
      <c r="AF2026" s="508" t="s">
        <v>5</v>
      </c>
      <c r="AG2026" s="509"/>
      <c r="AH2026" s="492" t="s">
        <v>43</v>
      </c>
      <c r="AI2026" s="493"/>
      <c r="AJ2026" s="494" t="s">
        <v>20</v>
      </c>
      <c r="AK2026" s="495" t="s">
        <v>3</v>
      </c>
      <c r="AL2026" s="510" t="s">
        <v>5</v>
      </c>
      <c r="AM2026" s="511"/>
      <c r="AN2026" s="492" t="s">
        <v>43</v>
      </c>
      <c r="AO2026" s="493"/>
      <c r="AP2026" s="494" t="s">
        <v>20</v>
      </c>
      <c r="AQ2026" s="495" t="s">
        <v>3</v>
      </c>
      <c r="AR2026" s="510" t="s">
        <v>5</v>
      </c>
      <c r="AS2026" s="511"/>
      <c r="AT2026" s="465" t="s">
        <v>43</v>
      </c>
      <c r="AU2026" s="512"/>
      <c r="AV2026" s="513" t="s">
        <v>20</v>
      </c>
      <c r="AW2026" s="514" t="s">
        <v>3</v>
      </c>
      <c r="AX2026" s="510" t="s">
        <v>5</v>
      </c>
      <c r="AY2026" s="515"/>
      <c r="AZ2026" s="492" t="s">
        <v>43</v>
      </c>
      <c r="BA2026" s="493"/>
      <c r="BB2026" s="494" t="s">
        <v>20</v>
      </c>
      <c r="BC2026" s="495" t="s">
        <v>3</v>
      </c>
      <c r="BD2026" s="510" t="s">
        <v>5</v>
      </c>
      <c r="BE2026" s="511"/>
      <c r="BF2026" s="465" t="s">
        <v>43</v>
      </c>
      <c r="BG2026" s="512"/>
      <c r="BH2026" s="513" t="s">
        <v>20</v>
      </c>
      <c r="BI2026" s="514" t="s">
        <v>3</v>
      </c>
      <c r="BJ2026" s="510" t="s">
        <v>5</v>
      </c>
      <c r="BK2026" s="511"/>
      <c r="BL2026" s="487"/>
      <c r="BM2026" s="488"/>
      <c r="BN2026" s="489"/>
      <c r="BO2026" s="491"/>
      <c r="BP2026" s="491"/>
      <c r="BQ2026" s="63"/>
      <c r="BR2026" s="63"/>
      <c r="BS2026" s="787"/>
    </row>
    <row r="2027" spans="1:71" ht="23.85" customHeight="1" x14ac:dyDescent="0.35">
      <c r="A2027" s="788"/>
      <c r="B2027" s="458" t="str">
        <f>IF(ROSTER!B$8="","",ROSTER!B$8)</f>
        <v/>
      </c>
      <c r="C2027" s="416" t="str">
        <f>IF(ROSTER!C$8="","",ROSTER!C$8)</f>
        <v/>
      </c>
      <c r="D2027" s="417"/>
      <c r="E2027" s="418"/>
      <c r="F2027" s="420">
        <f>IF(E2027="y",1,IF(E2027="S",1,0))</f>
        <v>0</v>
      </c>
      <c r="G2027" s="422">
        <f>IF(E2027="S",1,0)</f>
        <v>0</v>
      </c>
      <c r="H2027" s="424"/>
      <c r="I2027" s="425"/>
      <c r="J2027" s="428"/>
      <c r="K2027" s="429"/>
      <c r="L2027" s="432"/>
      <c r="M2027" s="433"/>
      <c r="N2027" s="436">
        <f>L2027+J2027</f>
        <v>0</v>
      </c>
      <c r="O2027" s="437"/>
      <c r="P2027" s="428"/>
      <c r="Q2027" s="429"/>
      <c r="R2027" s="432"/>
      <c r="S2027" s="440"/>
      <c r="T2027" s="432"/>
      <c r="U2027" s="425"/>
      <c r="V2027" s="440"/>
      <c r="W2027" s="425"/>
      <c r="X2027" s="428"/>
      <c r="Y2027" s="425"/>
      <c r="Z2027" s="428"/>
      <c r="AA2027" s="425"/>
      <c r="AB2027" s="428"/>
      <c r="AC2027" s="429"/>
      <c r="AD2027" s="432"/>
      <c r="AE2027" s="433"/>
      <c r="AF2027" s="442">
        <f>IF(AB2027=0,0,(AD2027/AB2027)*100)</f>
        <v>0</v>
      </c>
      <c r="AG2027" s="443"/>
      <c r="AH2027" s="428"/>
      <c r="AI2027" s="429"/>
      <c r="AJ2027" s="432"/>
      <c r="AK2027" s="433"/>
      <c r="AL2027" s="446">
        <f>IF(AH2027=0,0,(AJ2027/AH2027)*100)</f>
        <v>0</v>
      </c>
      <c r="AM2027" s="447"/>
      <c r="AN2027" s="428"/>
      <c r="AO2027" s="429"/>
      <c r="AP2027" s="432"/>
      <c r="AQ2027" s="433"/>
      <c r="AR2027" s="446">
        <f>IF(AN2027=0,0,(AP2027/AN2027)*100)</f>
        <v>0</v>
      </c>
      <c r="AS2027" s="447"/>
      <c r="AT2027" s="450">
        <f>AB2027+AH2027+AN2027</f>
        <v>0</v>
      </c>
      <c r="AU2027" s="451"/>
      <c r="AV2027" s="454">
        <f>AD2027+AJ2027+AP2027</f>
        <v>0</v>
      </c>
      <c r="AW2027" s="455"/>
      <c r="AX2027" s="446">
        <f>IF(AT2027=0,0,(AV2027/AT2027)*100)</f>
        <v>0</v>
      </c>
      <c r="AY2027" s="447"/>
      <c r="AZ2027" s="428"/>
      <c r="BA2027" s="429"/>
      <c r="BB2027" s="432"/>
      <c r="BC2027" s="433"/>
      <c r="BD2027" s="446">
        <f>IF(AZ2027=0,0,(BB2027/AZ2027)*100)</f>
        <v>0</v>
      </c>
      <c r="BE2027" s="447"/>
      <c r="BF2027" s="450">
        <f>AT2027+AZ2027</f>
        <v>0</v>
      </c>
      <c r="BG2027" s="451"/>
      <c r="BH2027" s="454">
        <f>AV2027+BB2027</f>
        <v>0</v>
      </c>
      <c r="BI2027" s="455"/>
      <c r="BJ2027" s="446">
        <f>IF(BF2027=0,0,(BH2027/BF2027)*100)</f>
        <v>0</v>
      </c>
      <c r="BK2027" s="447"/>
      <c r="BL2027" s="406">
        <f>(AD2027*2)+(AJ2027*2)+(AP2027*3)+BB2027</f>
        <v>0</v>
      </c>
      <c r="BM2027" s="407"/>
      <c r="BN2027" s="408"/>
      <c r="BO2027" s="404" t="e">
        <f>(BL2027*BR$2027)+(N2027*BR$2028)+(X2027*BR$2029)+(R2027*BR$2030)+(V2027*BR$2031)+(Z2027*BR$2032)</f>
        <v>#REF!</v>
      </c>
      <c r="BP2027" s="404" t="e">
        <f>((AZ2027-BB2027)*BR$2034)+((AT2027-AV2027)*BR$2033)+(H2027*BR$2035)+(P2027*BR$2036)</f>
        <v>#REF!</v>
      </c>
      <c r="BQ2027" s="65" t="s">
        <v>65</v>
      </c>
      <c r="BR2027" s="66" t="e">
        <f>IF(#REF!="B",#REF!,IF(#REF!="C",#REF!,#REF!))</f>
        <v>#REF!</v>
      </c>
      <c r="BS2027" s="787"/>
    </row>
    <row r="2028" spans="1:71" ht="23.85" customHeight="1" x14ac:dyDescent="0.35">
      <c r="A2028" s="788"/>
      <c r="B2028" s="459"/>
      <c r="C2028" s="412" t="str">
        <f>IF(ROSTER!D$8="","",ROSTER!D$8)</f>
        <v/>
      </c>
      <c r="D2028" s="413"/>
      <c r="E2028" s="419"/>
      <c r="F2028" s="421"/>
      <c r="G2028" s="423"/>
      <c r="H2028" s="426"/>
      <c r="I2028" s="427"/>
      <c r="J2028" s="430"/>
      <c r="K2028" s="431"/>
      <c r="L2028" s="434"/>
      <c r="M2028" s="435"/>
      <c r="N2028" s="438" t="s">
        <v>14</v>
      </c>
      <c r="O2028" s="439"/>
      <c r="P2028" s="430"/>
      <c r="Q2028" s="431"/>
      <c r="R2028" s="434"/>
      <c r="S2028" s="441"/>
      <c r="T2028" s="434"/>
      <c r="U2028" s="427"/>
      <c r="V2028" s="441"/>
      <c r="W2028" s="427"/>
      <c r="X2028" s="430"/>
      <c r="Y2028" s="427"/>
      <c r="Z2028" s="430"/>
      <c r="AA2028" s="427"/>
      <c r="AB2028" s="430"/>
      <c r="AC2028" s="431"/>
      <c r="AD2028" s="434"/>
      <c r="AE2028" s="435"/>
      <c r="AF2028" s="444"/>
      <c r="AG2028" s="445"/>
      <c r="AH2028" s="430"/>
      <c r="AI2028" s="431"/>
      <c r="AJ2028" s="434"/>
      <c r="AK2028" s="435"/>
      <c r="AL2028" s="448"/>
      <c r="AM2028" s="449"/>
      <c r="AN2028" s="430"/>
      <c r="AO2028" s="431"/>
      <c r="AP2028" s="434"/>
      <c r="AQ2028" s="435"/>
      <c r="AR2028" s="448"/>
      <c r="AS2028" s="449"/>
      <c r="AT2028" s="452"/>
      <c r="AU2028" s="453"/>
      <c r="AV2028" s="456"/>
      <c r="AW2028" s="457"/>
      <c r="AX2028" s="448"/>
      <c r="AY2028" s="449"/>
      <c r="AZ2028" s="430"/>
      <c r="BA2028" s="431"/>
      <c r="BB2028" s="434"/>
      <c r="BC2028" s="435"/>
      <c r="BD2028" s="448"/>
      <c r="BE2028" s="449"/>
      <c r="BF2028" s="452"/>
      <c r="BG2028" s="453"/>
      <c r="BH2028" s="456"/>
      <c r="BI2028" s="457"/>
      <c r="BJ2028" s="448"/>
      <c r="BK2028" s="449"/>
      <c r="BL2028" s="409"/>
      <c r="BM2028" s="410"/>
      <c r="BN2028" s="411"/>
      <c r="BO2028" s="405"/>
      <c r="BP2028" s="405"/>
      <c r="BQ2028" s="65" t="s">
        <v>66</v>
      </c>
      <c r="BR2028" s="66" t="e">
        <f>IF(#REF!="B",#REF!,IF(#REF!="C",#REF!,#REF!))</f>
        <v>#REF!</v>
      </c>
      <c r="BS2028" s="787"/>
    </row>
    <row r="2029" spans="1:71" ht="21.75" customHeight="1" x14ac:dyDescent="0.35">
      <c r="A2029" s="779"/>
      <c r="B2029" s="458" t="str">
        <f>IF(ROSTER!B$10="","",ROSTER!B$10)</f>
        <v/>
      </c>
      <c r="C2029" s="416" t="str">
        <f>IF(ROSTER!C$10="","",ROSTER!C$10)</f>
        <v/>
      </c>
      <c r="D2029" s="417"/>
      <c r="E2029" s="418"/>
      <c r="F2029" s="420">
        <f>IF(E2029="y",1,IF(E2029="S",1,0))</f>
        <v>0</v>
      </c>
      <c r="G2029" s="422">
        <f>IF(E2029="S",1,0)</f>
        <v>0</v>
      </c>
      <c r="H2029" s="424"/>
      <c r="I2029" s="425"/>
      <c r="J2029" s="428"/>
      <c r="K2029" s="429"/>
      <c r="L2029" s="432"/>
      <c r="M2029" s="433"/>
      <c r="N2029" s="436">
        <f>L2029+J2029</f>
        <v>0</v>
      </c>
      <c r="O2029" s="437"/>
      <c r="P2029" s="428"/>
      <c r="Q2029" s="429"/>
      <c r="R2029" s="432"/>
      <c r="S2029" s="440"/>
      <c r="T2029" s="432"/>
      <c r="U2029" s="425"/>
      <c r="V2029" s="440"/>
      <c r="W2029" s="425"/>
      <c r="X2029" s="428"/>
      <c r="Y2029" s="425"/>
      <c r="Z2029" s="428"/>
      <c r="AA2029" s="425"/>
      <c r="AB2029" s="428"/>
      <c r="AC2029" s="429"/>
      <c r="AD2029" s="432"/>
      <c r="AE2029" s="433"/>
      <c r="AF2029" s="442">
        <f>IF(AB2029=0,0,(AD2029/AB2029)*100)</f>
        <v>0</v>
      </c>
      <c r="AG2029" s="443"/>
      <c r="AH2029" s="428"/>
      <c r="AI2029" s="429"/>
      <c r="AJ2029" s="432"/>
      <c r="AK2029" s="433"/>
      <c r="AL2029" s="446">
        <f>IF(AH2029=0,0,(AJ2029/AH2029)*100)</f>
        <v>0</v>
      </c>
      <c r="AM2029" s="447"/>
      <c r="AN2029" s="428"/>
      <c r="AO2029" s="429"/>
      <c r="AP2029" s="432"/>
      <c r="AQ2029" s="433"/>
      <c r="AR2029" s="446">
        <f>IF(AN2029=0,0,(AP2029/AN2029)*100)</f>
        <v>0</v>
      </c>
      <c r="AS2029" s="447"/>
      <c r="AT2029" s="450">
        <f>AB2029+AH2029+AN2029</f>
        <v>0</v>
      </c>
      <c r="AU2029" s="451"/>
      <c r="AV2029" s="454">
        <f>AD2029+AJ2029+AP2029</f>
        <v>0</v>
      </c>
      <c r="AW2029" s="455"/>
      <c r="AX2029" s="446">
        <f>IF(AT2029=0,0,(AV2029/AT2029)*100)</f>
        <v>0</v>
      </c>
      <c r="AY2029" s="447"/>
      <c r="AZ2029" s="428"/>
      <c r="BA2029" s="429"/>
      <c r="BB2029" s="432"/>
      <c r="BC2029" s="433"/>
      <c r="BD2029" s="446">
        <f>IF(AZ2029=0,0,(BB2029/AZ2029)*100)</f>
        <v>0</v>
      </c>
      <c r="BE2029" s="447"/>
      <c r="BF2029" s="450">
        <f>AT2029+AZ2029</f>
        <v>0</v>
      </c>
      <c r="BG2029" s="451"/>
      <c r="BH2029" s="454">
        <f>AV2029+BB2029</f>
        <v>0</v>
      </c>
      <c r="BI2029" s="455"/>
      <c r="BJ2029" s="446">
        <f>IF(BF2029=0,0,(BH2029/BF2029)*100)</f>
        <v>0</v>
      </c>
      <c r="BK2029" s="447"/>
      <c r="BL2029" s="406">
        <f>(AD2029*2)+(AJ2029*2)+(AP2029*3)+BB2029</f>
        <v>0</v>
      </c>
      <c r="BM2029" s="407"/>
      <c r="BN2029" s="408"/>
      <c r="BO2029" s="404" t="e">
        <f>(BL2029*BR$2027)+(N2029*BR$2028)+(X2029*BR$2029)+(R2029*BR$2030)+(V2029*BR$2031)+(Z2029*BR$2032)</f>
        <v>#REF!</v>
      </c>
      <c r="BP2029" s="404" t="e">
        <f>((AZ2029-BB2029)*BR$2034)+((AT2029-AV2029)*BR$2033)+(H2029*BR$2035)+(P2029*BR$2036)</f>
        <v>#REF!</v>
      </c>
      <c r="BQ2029" s="65" t="s">
        <v>67</v>
      </c>
      <c r="BR2029" s="66" t="e">
        <f>IF(#REF!="B",#REF!,IF(#REF!="C",#REF!,#REF!))</f>
        <v>#REF!</v>
      </c>
      <c r="BS2029" s="787"/>
    </row>
    <row r="2030" spans="1:71" ht="21.75" customHeight="1" x14ac:dyDescent="0.35">
      <c r="A2030" s="779"/>
      <c r="B2030" s="459"/>
      <c r="C2030" s="412" t="str">
        <f>IF(ROSTER!D$10="","",ROSTER!D$10)</f>
        <v/>
      </c>
      <c r="D2030" s="413"/>
      <c r="E2030" s="419"/>
      <c r="F2030" s="421"/>
      <c r="G2030" s="423"/>
      <c r="H2030" s="426"/>
      <c r="I2030" s="427"/>
      <c r="J2030" s="430"/>
      <c r="K2030" s="431"/>
      <c r="L2030" s="434"/>
      <c r="M2030" s="435"/>
      <c r="N2030" s="438" t="s">
        <v>14</v>
      </c>
      <c r="O2030" s="439"/>
      <c r="P2030" s="430"/>
      <c r="Q2030" s="431"/>
      <c r="R2030" s="434"/>
      <c r="S2030" s="441"/>
      <c r="T2030" s="434"/>
      <c r="U2030" s="427"/>
      <c r="V2030" s="441"/>
      <c r="W2030" s="427"/>
      <c r="X2030" s="430"/>
      <c r="Y2030" s="427"/>
      <c r="Z2030" s="430"/>
      <c r="AA2030" s="427"/>
      <c r="AB2030" s="430"/>
      <c r="AC2030" s="431"/>
      <c r="AD2030" s="434"/>
      <c r="AE2030" s="435"/>
      <c r="AF2030" s="444"/>
      <c r="AG2030" s="445"/>
      <c r="AH2030" s="430"/>
      <c r="AI2030" s="431"/>
      <c r="AJ2030" s="434"/>
      <c r="AK2030" s="435"/>
      <c r="AL2030" s="448"/>
      <c r="AM2030" s="449"/>
      <c r="AN2030" s="430"/>
      <c r="AO2030" s="431"/>
      <c r="AP2030" s="434"/>
      <c r="AQ2030" s="435"/>
      <c r="AR2030" s="448"/>
      <c r="AS2030" s="449"/>
      <c r="AT2030" s="452"/>
      <c r="AU2030" s="453"/>
      <c r="AV2030" s="456"/>
      <c r="AW2030" s="457"/>
      <c r="AX2030" s="448"/>
      <c r="AY2030" s="449"/>
      <c r="AZ2030" s="430"/>
      <c r="BA2030" s="431"/>
      <c r="BB2030" s="434"/>
      <c r="BC2030" s="435"/>
      <c r="BD2030" s="448"/>
      <c r="BE2030" s="449"/>
      <c r="BF2030" s="452"/>
      <c r="BG2030" s="453"/>
      <c r="BH2030" s="456"/>
      <c r="BI2030" s="457"/>
      <c r="BJ2030" s="448"/>
      <c r="BK2030" s="449"/>
      <c r="BL2030" s="409"/>
      <c r="BM2030" s="410"/>
      <c r="BN2030" s="411"/>
      <c r="BO2030" s="405"/>
      <c r="BP2030" s="405"/>
      <c r="BQ2030" s="65" t="s">
        <v>68</v>
      </c>
      <c r="BR2030" s="66" t="e">
        <f>IF(#REF!="B",#REF!,IF(#REF!="C",#REF!,#REF!))</f>
        <v>#REF!</v>
      </c>
      <c r="BS2030" s="787"/>
    </row>
    <row r="2031" spans="1:71" ht="21.75" customHeight="1" x14ac:dyDescent="0.35">
      <c r="A2031" s="779"/>
      <c r="B2031" s="414" t="str">
        <f>IF(ROSTER!B$12="","",ROSTER!B$12)</f>
        <v/>
      </c>
      <c r="C2031" s="416" t="str">
        <f>IF(ROSTER!C$12="","",ROSTER!C$12)</f>
        <v/>
      </c>
      <c r="D2031" s="417"/>
      <c r="E2031" s="418"/>
      <c r="F2031" s="420">
        <f>IF(E2031="y",1,IF(E2031="S",1,0))</f>
        <v>0</v>
      </c>
      <c r="G2031" s="422">
        <f>IF(E2031="S",1,0)</f>
        <v>0</v>
      </c>
      <c r="H2031" s="424"/>
      <c r="I2031" s="425"/>
      <c r="J2031" s="428"/>
      <c r="K2031" s="429"/>
      <c r="L2031" s="432"/>
      <c r="M2031" s="433"/>
      <c r="N2031" s="436">
        <f>L2031+J2031</f>
        <v>0</v>
      </c>
      <c r="O2031" s="437"/>
      <c r="P2031" s="428"/>
      <c r="Q2031" s="429"/>
      <c r="R2031" s="432"/>
      <c r="S2031" s="440"/>
      <c r="T2031" s="432"/>
      <c r="U2031" s="425"/>
      <c r="V2031" s="440"/>
      <c r="W2031" s="425"/>
      <c r="X2031" s="428"/>
      <c r="Y2031" s="425"/>
      <c r="Z2031" s="428"/>
      <c r="AA2031" s="425"/>
      <c r="AB2031" s="428"/>
      <c r="AC2031" s="429"/>
      <c r="AD2031" s="432"/>
      <c r="AE2031" s="433"/>
      <c r="AF2031" s="442">
        <f>IF(AB2031=0,0,(AD2031/AB2031)*100)</f>
        <v>0</v>
      </c>
      <c r="AG2031" s="443"/>
      <c r="AH2031" s="428"/>
      <c r="AI2031" s="429"/>
      <c r="AJ2031" s="432"/>
      <c r="AK2031" s="433"/>
      <c r="AL2031" s="446">
        <f>IF(AH2031=0,0,(AJ2031/AH2031)*100)</f>
        <v>0</v>
      </c>
      <c r="AM2031" s="447"/>
      <c r="AN2031" s="428"/>
      <c r="AO2031" s="429"/>
      <c r="AP2031" s="432"/>
      <c r="AQ2031" s="433"/>
      <c r="AR2031" s="446">
        <f>IF(AN2031=0,0,(AP2031/AN2031)*100)</f>
        <v>0</v>
      </c>
      <c r="AS2031" s="447"/>
      <c r="AT2031" s="450">
        <f>AB2031+AH2031+AN2031</f>
        <v>0</v>
      </c>
      <c r="AU2031" s="451"/>
      <c r="AV2031" s="454">
        <f>AD2031+AJ2031+AP2031</f>
        <v>0</v>
      </c>
      <c r="AW2031" s="455"/>
      <c r="AX2031" s="446">
        <f>IF(AT2031=0,0,(AV2031/AT2031)*100)</f>
        <v>0</v>
      </c>
      <c r="AY2031" s="447"/>
      <c r="AZ2031" s="428"/>
      <c r="BA2031" s="429"/>
      <c r="BB2031" s="432"/>
      <c r="BC2031" s="433"/>
      <c r="BD2031" s="446">
        <f>IF(AZ2031=0,0,(BB2031/AZ2031)*100)</f>
        <v>0</v>
      </c>
      <c r="BE2031" s="447"/>
      <c r="BF2031" s="450">
        <f>AT2031+AZ2031</f>
        <v>0</v>
      </c>
      <c r="BG2031" s="451"/>
      <c r="BH2031" s="454">
        <f>AV2031+BB2031</f>
        <v>0</v>
      </c>
      <c r="BI2031" s="455"/>
      <c r="BJ2031" s="446">
        <f>IF(BF2031=0,0,(BH2031/BF2031)*100)</f>
        <v>0</v>
      </c>
      <c r="BK2031" s="447"/>
      <c r="BL2031" s="406">
        <f>(AD2031*2)+(AJ2031*2)+(AP2031*3)+BB2031</f>
        <v>0</v>
      </c>
      <c r="BM2031" s="407"/>
      <c r="BN2031" s="408"/>
      <c r="BO2031" s="404" t="e">
        <f>(BL2031*BR$2027)+(N2031*BR$2028)+(X2031*BR$2029)+(R2031*BR$2030)+(V2031*BR$2031)+(Z2031*BR$2032)</f>
        <v>#REF!</v>
      </c>
      <c r="BP2031" s="404" t="e">
        <f>((AZ2031-BB2031)*BR$2034)+((AT2031-AV2031)*BR$2033)+(H2031*BR$2035)+(P2031*BR$2036)</f>
        <v>#REF!</v>
      </c>
      <c r="BQ2031" s="65" t="s">
        <v>69</v>
      </c>
      <c r="BR2031" s="66" t="e">
        <f>IF(#REF!="B",#REF!,IF(#REF!="C",#REF!,#REF!))</f>
        <v>#REF!</v>
      </c>
      <c r="BS2031" s="787"/>
    </row>
    <row r="2032" spans="1:71" ht="21.75" customHeight="1" x14ac:dyDescent="0.35">
      <c r="A2032" s="779"/>
      <c r="B2032" s="415"/>
      <c r="C2032" s="412" t="str">
        <f>IF(ROSTER!D$12="","",ROSTER!D$12)</f>
        <v/>
      </c>
      <c r="D2032" s="413"/>
      <c r="E2032" s="419"/>
      <c r="F2032" s="421"/>
      <c r="G2032" s="423"/>
      <c r="H2032" s="426"/>
      <c r="I2032" s="427"/>
      <c r="J2032" s="430"/>
      <c r="K2032" s="431"/>
      <c r="L2032" s="434"/>
      <c r="M2032" s="435"/>
      <c r="N2032" s="438" t="s">
        <v>14</v>
      </c>
      <c r="O2032" s="439"/>
      <c r="P2032" s="430"/>
      <c r="Q2032" s="431"/>
      <c r="R2032" s="434"/>
      <c r="S2032" s="441"/>
      <c r="T2032" s="434"/>
      <c r="U2032" s="427"/>
      <c r="V2032" s="441"/>
      <c r="W2032" s="427"/>
      <c r="X2032" s="430"/>
      <c r="Y2032" s="427"/>
      <c r="Z2032" s="430"/>
      <c r="AA2032" s="427"/>
      <c r="AB2032" s="430"/>
      <c r="AC2032" s="431"/>
      <c r="AD2032" s="434"/>
      <c r="AE2032" s="435"/>
      <c r="AF2032" s="444"/>
      <c r="AG2032" s="445"/>
      <c r="AH2032" s="430"/>
      <c r="AI2032" s="431"/>
      <c r="AJ2032" s="434"/>
      <c r="AK2032" s="435"/>
      <c r="AL2032" s="448"/>
      <c r="AM2032" s="449"/>
      <c r="AN2032" s="430"/>
      <c r="AO2032" s="431"/>
      <c r="AP2032" s="434"/>
      <c r="AQ2032" s="435"/>
      <c r="AR2032" s="448"/>
      <c r="AS2032" s="449"/>
      <c r="AT2032" s="452"/>
      <c r="AU2032" s="453"/>
      <c r="AV2032" s="456"/>
      <c r="AW2032" s="457"/>
      <c r="AX2032" s="448"/>
      <c r="AY2032" s="449"/>
      <c r="AZ2032" s="430"/>
      <c r="BA2032" s="431"/>
      <c r="BB2032" s="434"/>
      <c r="BC2032" s="435"/>
      <c r="BD2032" s="448"/>
      <c r="BE2032" s="449"/>
      <c r="BF2032" s="452"/>
      <c r="BG2032" s="453"/>
      <c r="BH2032" s="456"/>
      <c r="BI2032" s="457"/>
      <c r="BJ2032" s="448"/>
      <c r="BK2032" s="449"/>
      <c r="BL2032" s="409"/>
      <c r="BM2032" s="410"/>
      <c r="BN2032" s="411"/>
      <c r="BO2032" s="405"/>
      <c r="BP2032" s="405"/>
      <c r="BQ2032" s="65" t="s">
        <v>70</v>
      </c>
      <c r="BR2032" s="66" t="e">
        <f>IF(#REF!="B",#REF!,IF(#REF!="C",#REF!,#REF!))</f>
        <v>#REF!</v>
      </c>
      <c r="BS2032" s="787"/>
    </row>
    <row r="2033" spans="1:71" ht="21.75" customHeight="1" x14ac:dyDescent="0.35">
      <c r="A2033" s="779"/>
      <c r="B2033" s="414" t="str">
        <f>IF(ROSTER!B$14="","",ROSTER!B$14)</f>
        <v/>
      </c>
      <c r="C2033" s="416" t="str">
        <f>IF(ROSTER!C$14="","",ROSTER!C$14)</f>
        <v/>
      </c>
      <c r="D2033" s="417"/>
      <c r="E2033" s="418"/>
      <c r="F2033" s="420">
        <f>IF(E2033="y",1,IF(E2033="S",1,0))</f>
        <v>0</v>
      </c>
      <c r="G2033" s="422">
        <f>IF(E2033="S",1,0)</f>
        <v>0</v>
      </c>
      <c r="H2033" s="424"/>
      <c r="I2033" s="425"/>
      <c r="J2033" s="428"/>
      <c r="K2033" s="429"/>
      <c r="L2033" s="432"/>
      <c r="M2033" s="433"/>
      <c r="N2033" s="436">
        <f>L2033+J2033</f>
        <v>0</v>
      </c>
      <c r="O2033" s="437"/>
      <c r="P2033" s="428"/>
      <c r="Q2033" s="429"/>
      <c r="R2033" s="432"/>
      <c r="S2033" s="440"/>
      <c r="T2033" s="432"/>
      <c r="U2033" s="425"/>
      <c r="V2033" s="440"/>
      <c r="W2033" s="425"/>
      <c r="X2033" s="428"/>
      <c r="Y2033" s="425"/>
      <c r="Z2033" s="428"/>
      <c r="AA2033" s="425"/>
      <c r="AB2033" s="428"/>
      <c r="AC2033" s="429"/>
      <c r="AD2033" s="432"/>
      <c r="AE2033" s="433"/>
      <c r="AF2033" s="442">
        <f>IF(AB2033=0,0,(AD2033/AB2033)*100)</f>
        <v>0</v>
      </c>
      <c r="AG2033" s="443"/>
      <c r="AH2033" s="428"/>
      <c r="AI2033" s="429"/>
      <c r="AJ2033" s="432"/>
      <c r="AK2033" s="433"/>
      <c r="AL2033" s="446">
        <f>IF(AH2033=0,0,(AJ2033/AH2033)*100)</f>
        <v>0</v>
      </c>
      <c r="AM2033" s="447"/>
      <c r="AN2033" s="428"/>
      <c r="AO2033" s="429"/>
      <c r="AP2033" s="432"/>
      <c r="AQ2033" s="433"/>
      <c r="AR2033" s="446">
        <f>IF(AN2033=0,0,(AP2033/AN2033)*100)</f>
        <v>0</v>
      </c>
      <c r="AS2033" s="447"/>
      <c r="AT2033" s="450">
        <f>AB2033+AH2033+AN2033</f>
        <v>0</v>
      </c>
      <c r="AU2033" s="451"/>
      <c r="AV2033" s="454">
        <f>AD2033+AJ2033+AP2033</f>
        <v>0</v>
      </c>
      <c r="AW2033" s="455"/>
      <c r="AX2033" s="446">
        <f>IF(AT2033=0,0,(AV2033/AT2033)*100)</f>
        <v>0</v>
      </c>
      <c r="AY2033" s="447"/>
      <c r="AZ2033" s="428"/>
      <c r="BA2033" s="429"/>
      <c r="BB2033" s="432"/>
      <c r="BC2033" s="433"/>
      <c r="BD2033" s="446">
        <f>IF(AZ2033=0,0,(BB2033/AZ2033)*100)</f>
        <v>0</v>
      </c>
      <c r="BE2033" s="447"/>
      <c r="BF2033" s="450">
        <f>AT2033+AZ2033</f>
        <v>0</v>
      </c>
      <c r="BG2033" s="451"/>
      <c r="BH2033" s="454">
        <f>AV2033+BB2033</f>
        <v>0</v>
      </c>
      <c r="BI2033" s="455"/>
      <c r="BJ2033" s="446">
        <f>IF(BF2033=0,0,(BH2033/BF2033)*100)</f>
        <v>0</v>
      </c>
      <c r="BK2033" s="447"/>
      <c r="BL2033" s="406">
        <f>(AD2033*2)+(AJ2033*2)+(AP2033*3)+BB2033</f>
        <v>0</v>
      </c>
      <c r="BM2033" s="407"/>
      <c r="BN2033" s="408"/>
      <c r="BO2033" s="404" t="e">
        <f>(BL2033*BR$2027)+(N2033*BR$2028)+(X2033*BR$2029)+(R2033*BR$2030)+(V2033*BR$2031)+(Z2033*BR$2032)</f>
        <v>#REF!</v>
      </c>
      <c r="BP2033" s="404" t="e">
        <f>((AZ2033-BB2033)*BR$2034)+((AT2033-AV2033)*BR$2033)+(H2033*BR$2035)+(P2033*BR$2036)</f>
        <v>#REF!</v>
      </c>
      <c r="BQ2033" s="65" t="s">
        <v>71</v>
      </c>
      <c r="BR2033" s="66" t="e">
        <f>IF(#REF!="B",#REF!,IF(#REF!="C",#REF!,#REF!))</f>
        <v>#REF!</v>
      </c>
      <c r="BS2033" s="787"/>
    </row>
    <row r="2034" spans="1:71" ht="21.75" customHeight="1" x14ac:dyDescent="0.35">
      <c r="A2034" s="779"/>
      <c r="B2034" s="415"/>
      <c r="C2034" s="412" t="str">
        <f>IF(ROSTER!D$14="","",ROSTER!D$14)</f>
        <v/>
      </c>
      <c r="D2034" s="413"/>
      <c r="E2034" s="419"/>
      <c r="F2034" s="421"/>
      <c r="G2034" s="423"/>
      <c r="H2034" s="426"/>
      <c r="I2034" s="427"/>
      <c r="J2034" s="430"/>
      <c r="K2034" s="431"/>
      <c r="L2034" s="434"/>
      <c r="M2034" s="435"/>
      <c r="N2034" s="438" t="s">
        <v>14</v>
      </c>
      <c r="O2034" s="439"/>
      <c r="P2034" s="430"/>
      <c r="Q2034" s="431"/>
      <c r="R2034" s="434"/>
      <c r="S2034" s="441"/>
      <c r="T2034" s="434"/>
      <c r="U2034" s="427"/>
      <c r="V2034" s="441"/>
      <c r="W2034" s="427"/>
      <c r="X2034" s="430"/>
      <c r="Y2034" s="427"/>
      <c r="Z2034" s="430"/>
      <c r="AA2034" s="427"/>
      <c r="AB2034" s="430"/>
      <c r="AC2034" s="431"/>
      <c r="AD2034" s="434"/>
      <c r="AE2034" s="435"/>
      <c r="AF2034" s="444"/>
      <c r="AG2034" s="445"/>
      <c r="AH2034" s="430"/>
      <c r="AI2034" s="431"/>
      <c r="AJ2034" s="434"/>
      <c r="AK2034" s="435"/>
      <c r="AL2034" s="448"/>
      <c r="AM2034" s="449"/>
      <c r="AN2034" s="430"/>
      <c r="AO2034" s="431"/>
      <c r="AP2034" s="434"/>
      <c r="AQ2034" s="435"/>
      <c r="AR2034" s="448"/>
      <c r="AS2034" s="449"/>
      <c r="AT2034" s="452"/>
      <c r="AU2034" s="453"/>
      <c r="AV2034" s="456"/>
      <c r="AW2034" s="457"/>
      <c r="AX2034" s="448"/>
      <c r="AY2034" s="449"/>
      <c r="AZ2034" s="430"/>
      <c r="BA2034" s="431"/>
      <c r="BB2034" s="434"/>
      <c r="BC2034" s="435"/>
      <c r="BD2034" s="448"/>
      <c r="BE2034" s="449"/>
      <c r="BF2034" s="452"/>
      <c r="BG2034" s="453"/>
      <c r="BH2034" s="456"/>
      <c r="BI2034" s="457"/>
      <c r="BJ2034" s="448"/>
      <c r="BK2034" s="449"/>
      <c r="BL2034" s="409"/>
      <c r="BM2034" s="410"/>
      <c r="BN2034" s="411"/>
      <c r="BO2034" s="405"/>
      <c r="BP2034" s="405"/>
      <c r="BQ2034" s="65" t="s">
        <v>72</v>
      </c>
      <c r="BR2034" s="66" t="e">
        <f>IF(#REF!="B",#REF!,IF(#REF!="C",#REF!,#REF!))</f>
        <v>#REF!</v>
      </c>
      <c r="BS2034" s="787"/>
    </row>
    <row r="2035" spans="1:71" ht="21.75" customHeight="1" x14ac:dyDescent="0.35">
      <c r="A2035" s="779"/>
      <c r="B2035" s="414" t="str">
        <f>IF(ROSTER!B$16="","",ROSTER!B$16)</f>
        <v/>
      </c>
      <c r="C2035" s="416" t="str">
        <f>IF(ROSTER!C$16="","",ROSTER!C$16)</f>
        <v/>
      </c>
      <c r="D2035" s="417"/>
      <c r="E2035" s="418"/>
      <c r="F2035" s="420">
        <f>IF(E2035="y",1,IF(E2035="S",1,0))</f>
        <v>0</v>
      </c>
      <c r="G2035" s="422">
        <f>IF(E2035="S",1,0)</f>
        <v>0</v>
      </c>
      <c r="H2035" s="424"/>
      <c r="I2035" s="425"/>
      <c r="J2035" s="428"/>
      <c r="K2035" s="429"/>
      <c r="L2035" s="432"/>
      <c r="M2035" s="433"/>
      <c r="N2035" s="436">
        <f>L2035+J2035</f>
        <v>0</v>
      </c>
      <c r="O2035" s="437"/>
      <c r="P2035" s="428"/>
      <c r="Q2035" s="429"/>
      <c r="R2035" s="432"/>
      <c r="S2035" s="440"/>
      <c r="T2035" s="432"/>
      <c r="U2035" s="425"/>
      <c r="V2035" s="440"/>
      <c r="W2035" s="425"/>
      <c r="X2035" s="428"/>
      <c r="Y2035" s="425"/>
      <c r="Z2035" s="428"/>
      <c r="AA2035" s="425"/>
      <c r="AB2035" s="428"/>
      <c r="AC2035" s="429"/>
      <c r="AD2035" s="432"/>
      <c r="AE2035" s="433"/>
      <c r="AF2035" s="442">
        <f>IF(AB2035=0,0,(AD2035/AB2035)*100)</f>
        <v>0</v>
      </c>
      <c r="AG2035" s="443"/>
      <c r="AH2035" s="428"/>
      <c r="AI2035" s="429"/>
      <c r="AJ2035" s="432"/>
      <c r="AK2035" s="433"/>
      <c r="AL2035" s="446">
        <f>IF(AH2035=0,0,(AJ2035/AH2035)*100)</f>
        <v>0</v>
      </c>
      <c r="AM2035" s="447"/>
      <c r="AN2035" s="428"/>
      <c r="AO2035" s="429"/>
      <c r="AP2035" s="432"/>
      <c r="AQ2035" s="433"/>
      <c r="AR2035" s="446">
        <f>IF(AN2035=0,0,(AP2035/AN2035)*100)</f>
        <v>0</v>
      </c>
      <c r="AS2035" s="447"/>
      <c r="AT2035" s="450">
        <f>AB2035+AH2035+AN2035</f>
        <v>0</v>
      </c>
      <c r="AU2035" s="451"/>
      <c r="AV2035" s="454">
        <f>AD2035+AJ2035+AP2035</f>
        <v>0</v>
      </c>
      <c r="AW2035" s="455"/>
      <c r="AX2035" s="446">
        <f>IF(AT2035=0,0,(AV2035/AT2035)*100)</f>
        <v>0</v>
      </c>
      <c r="AY2035" s="447"/>
      <c r="AZ2035" s="428"/>
      <c r="BA2035" s="429"/>
      <c r="BB2035" s="432"/>
      <c r="BC2035" s="433"/>
      <c r="BD2035" s="446">
        <f>IF(AZ2035=0,0,(BB2035/AZ2035)*100)</f>
        <v>0</v>
      </c>
      <c r="BE2035" s="447"/>
      <c r="BF2035" s="450">
        <f>AT2035+AZ2035</f>
        <v>0</v>
      </c>
      <c r="BG2035" s="451"/>
      <c r="BH2035" s="454">
        <f>AV2035+BB2035</f>
        <v>0</v>
      </c>
      <c r="BI2035" s="455"/>
      <c r="BJ2035" s="446">
        <f>IF(BF2035=0,0,(BH2035/BF2035)*100)</f>
        <v>0</v>
      </c>
      <c r="BK2035" s="447"/>
      <c r="BL2035" s="406">
        <f>(AD2035*2)+(AJ2035*2)+(AP2035*3)+BB2035</f>
        <v>0</v>
      </c>
      <c r="BM2035" s="407"/>
      <c r="BN2035" s="408"/>
      <c r="BO2035" s="404" t="e">
        <f>(BL2035*BR$2027)+(N2035*BR$2028)+(X2035*BR$2029)+(R2035*BR$2030)+(V2035*BR$2031)+(Z2035*BR$2032)</f>
        <v>#REF!</v>
      </c>
      <c r="BP2035" s="404" t="e">
        <f>((AZ2035-BB2035)*BR$2034)+((AT2035-AV2035)*BR$2033)+(H2035*BR$2035)+(P2035*BR$2036)</f>
        <v>#REF!</v>
      </c>
      <c r="BQ2035" s="65" t="s">
        <v>73</v>
      </c>
      <c r="BR2035" s="66" t="e">
        <f>IF(#REF!="B",#REF!,IF(#REF!="C",#REF!,#REF!))</f>
        <v>#REF!</v>
      </c>
      <c r="BS2035" s="787"/>
    </row>
    <row r="2036" spans="1:71" ht="21.75" customHeight="1" x14ac:dyDescent="0.35">
      <c r="A2036" s="779"/>
      <c r="B2036" s="415"/>
      <c r="C2036" s="412" t="str">
        <f>IF(ROSTER!D$16="","",ROSTER!D$16)</f>
        <v/>
      </c>
      <c r="D2036" s="413"/>
      <c r="E2036" s="419"/>
      <c r="F2036" s="421"/>
      <c r="G2036" s="423"/>
      <c r="H2036" s="426"/>
      <c r="I2036" s="427"/>
      <c r="J2036" s="430"/>
      <c r="K2036" s="431"/>
      <c r="L2036" s="434"/>
      <c r="M2036" s="435"/>
      <c r="N2036" s="438" t="s">
        <v>14</v>
      </c>
      <c r="O2036" s="439"/>
      <c r="P2036" s="430"/>
      <c r="Q2036" s="431"/>
      <c r="R2036" s="434"/>
      <c r="S2036" s="441"/>
      <c r="T2036" s="434"/>
      <c r="U2036" s="427"/>
      <c r="V2036" s="441"/>
      <c r="W2036" s="427"/>
      <c r="X2036" s="430"/>
      <c r="Y2036" s="427"/>
      <c r="Z2036" s="430"/>
      <c r="AA2036" s="427"/>
      <c r="AB2036" s="430"/>
      <c r="AC2036" s="431"/>
      <c r="AD2036" s="434"/>
      <c r="AE2036" s="435"/>
      <c r="AF2036" s="444"/>
      <c r="AG2036" s="445"/>
      <c r="AH2036" s="430"/>
      <c r="AI2036" s="431"/>
      <c r="AJ2036" s="434"/>
      <c r="AK2036" s="435"/>
      <c r="AL2036" s="448"/>
      <c r="AM2036" s="449"/>
      <c r="AN2036" s="430"/>
      <c r="AO2036" s="431"/>
      <c r="AP2036" s="434"/>
      <c r="AQ2036" s="435"/>
      <c r="AR2036" s="448"/>
      <c r="AS2036" s="449"/>
      <c r="AT2036" s="452"/>
      <c r="AU2036" s="453"/>
      <c r="AV2036" s="456"/>
      <c r="AW2036" s="457"/>
      <c r="AX2036" s="448"/>
      <c r="AY2036" s="449"/>
      <c r="AZ2036" s="430"/>
      <c r="BA2036" s="431"/>
      <c r="BB2036" s="434"/>
      <c r="BC2036" s="435"/>
      <c r="BD2036" s="448"/>
      <c r="BE2036" s="449"/>
      <c r="BF2036" s="452"/>
      <c r="BG2036" s="453"/>
      <c r="BH2036" s="456"/>
      <c r="BI2036" s="457"/>
      <c r="BJ2036" s="448"/>
      <c r="BK2036" s="449"/>
      <c r="BL2036" s="409"/>
      <c r="BM2036" s="410"/>
      <c r="BN2036" s="411"/>
      <c r="BO2036" s="405"/>
      <c r="BP2036" s="405"/>
      <c r="BQ2036" s="65" t="s">
        <v>74</v>
      </c>
      <c r="BR2036" s="66" t="e">
        <f>IF(#REF!="B",#REF!,IF(#REF!="C",#REF!,#REF!))</f>
        <v>#REF!</v>
      </c>
      <c r="BS2036" s="787"/>
    </row>
    <row r="2037" spans="1:71" ht="21.75" customHeight="1" x14ac:dyDescent="0.25">
      <c r="A2037" s="779"/>
      <c r="B2037" s="414" t="str">
        <f>IF(ROSTER!B$18="","",ROSTER!B$18)</f>
        <v/>
      </c>
      <c r="C2037" s="416" t="str">
        <f>IF(ROSTER!C$18="","",ROSTER!C$18)</f>
        <v/>
      </c>
      <c r="D2037" s="417"/>
      <c r="E2037" s="418"/>
      <c r="F2037" s="420">
        <f>IF(E2037="y",1,IF(E2037="S",1,0))</f>
        <v>0</v>
      </c>
      <c r="G2037" s="422">
        <f>IF(E2037="S",1,0)</f>
        <v>0</v>
      </c>
      <c r="H2037" s="424"/>
      <c r="I2037" s="425"/>
      <c r="J2037" s="428"/>
      <c r="K2037" s="429"/>
      <c r="L2037" s="432"/>
      <c r="M2037" s="433"/>
      <c r="N2037" s="436">
        <f>L2037+J2037</f>
        <v>0</v>
      </c>
      <c r="O2037" s="437"/>
      <c r="P2037" s="428"/>
      <c r="Q2037" s="429"/>
      <c r="R2037" s="432"/>
      <c r="S2037" s="440"/>
      <c r="T2037" s="432"/>
      <c r="U2037" s="425"/>
      <c r="V2037" s="440"/>
      <c r="W2037" s="425"/>
      <c r="X2037" s="428"/>
      <c r="Y2037" s="425"/>
      <c r="Z2037" s="428"/>
      <c r="AA2037" s="425"/>
      <c r="AB2037" s="428"/>
      <c r="AC2037" s="429"/>
      <c r="AD2037" s="432"/>
      <c r="AE2037" s="433"/>
      <c r="AF2037" s="442">
        <f>IF(AB2037=0,0,(AD2037/AB2037)*100)</f>
        <v>0</v>
      </c>
      <c r="AG2037" s="443"/>
      <c r="AH2037" s="428"/>
      <c r="AI2037" s="429"/>
      <c r="AJ2037" s="432"/>
      <c r="AK2037" s="433"/>
      <c r="AL2037" s="446">
        <f>IF(AH2037=0,0,(AJ2037/AH2037)*100)</f>
        <v>0</v>
      </c>
      <c r="AM2037" s="447"/>
      <c r="AN2037" s="428"/>
      <c r="AO2037" s="429"/>
      <c r="AP2037" s="432"/>
      <c r="AQ2037" s="433"/>
      <c r="AR2037" s="446">
        <f>IF(AN2037=0,0,(AP2037/AN2037)*100)</f>
        <v>0</v>
      </c>
      <c r="AS2037" s="447"/>
      <c r="AT2037" s="450">
        <f>AB2037+AH2037+AN2037</f>
        <v>0</v>
      </c>
      <c r="AU2037" s="451"/>
      <c r="AV2037" s="454">
        <f>AD2037+AJ2037+AP2037</f>
        <v>0</v>
      </c>
      <c r="AW2037" s="455"/>
      <c r="AX2037" s="446">
        <f>IF(AT2037=0,0,(AV2037/AT2037)*100)</f>
        <v>0</v>
      </c>
      <c r="AY2037" s="447"/>
      <c r="AZ2037" s="428"/>
      <c r="BA2037" s="429"/>
      <c r="BB2037" s="432"/>
      <c r="BC2037" s="433"/>
      <c r="BD2037" s="446">
        <f>IF(AZ2037=0,0,(BB2037/AZ2037)*100)</f>
        <v>0</v>
      </c>
      <c r="BE2037" s="447"/>
      <c r="BF2037" s="450">
        <f>AT2037+AZ2037</f>
        <v>0</v>
      </c>
      <c r="BG2037" s="451"/>
      <c r="BH2037" s="454">
        <f>AV2037+BB2037</f>
        <v>0</v>
      </c>
      <c r="BI2037" s="455"/>
      <c r="BJ2037" s="446">
        <f>IF(BF2037=0,0,(BH2037/BF2037)*100)</f>
        <v>0</v>
      </c>
      <c r="BK2037" s="447"/>
      <c r="BL2037" s="406">
        <f>(AD2037*2)+(AJ2037*2)+(AP2037*3)+BB2037</f>
        <v>0</v>
      </c>
      <c r="BM2037" s="407"/>
      <c r="BN2037" s="408"/>
      <c r="BO2037" s="404" t="e">
        <f>(BL2037*BR$2027)+(N2037*BR$2028)+(X2037*BR$2029)+(R2037*BR$2030)+(V2037*BR$2031)+(Z2037*BR$2032)</f>
        <v>#REF!</v>
      </c>
      <c r="BP2037" s="404" t="e">
        <f>((AZ2037-BB2037)*BR$2034)+((AT2037-AV2037)*BR$2033)+(H2037*BR$2035)+(P2037*BR$2036)</f>
        <v>#REF!</v>
      </c>
      <c r="BQ2037" s="53"/>
      <c r="BR2037" s="53"/>
      <c r="BS2037" s="787"/>
    </row>
    <row r="2038" spans="1:71" ht="21.75" customHeight="1" x14ac:dyDescent="0.25">
      <c r="A2038" s="779"/>
      <c r="B2038" s="415"/>
      <c r="C2038" s="412" t="str">
        <f>IF(ROSTER!D$18="","",ROSTER!D$18)</f>
        <v/>
      </c>
      <c r="D2038" s="413"/>
      <c r="E2038" s="419"/>
      <c r="F2038" s="421"/>
      <c r="G2038" s="423"/>
      <c r="H2038" s="426"/>
      <c r="I2038" s="427"/>
      <c r="J2038" s="430"/>
      <c r="K2038" s="431"/>
      <c r="L2038" s="434"/>
      <c r="M2038" s="435"/>
      <c r="N2038" s="438"/>
      <c r="O2038" s="439"/>
      <c r="P2038" s="430"/>
      <c r="Q2038" s="431"/>
      <c r="R2038" s="434"/>
      <c r="S2038" s="441"/>
      <c r="T2038" s="434"/>
      <c r="U2038" s="427"/>
      <c r="V2038" s="441"/>
      <c r="W2038" s="427"/>
      <c r="X2038" s="430"/>
      <c r="Y2038" s="427"/>
      <c r="Z2038" s="430"/>
      <c r="AA2038" s="427"/>
      <c r="AB2038" s="430"/>
      <c r="AC2038" s="431"/>
      <c r="AD2038" s="434"/>
      <c r="AE2038" s="435"/>
      <c r="AF2038" s="444"/>
      <c r="AG2038" s="445"/>
      <c r="AH2038" s="430"/>
      <c r="AI2038" s="431"/>
      <c r="AJ2038" s="434"/>
      <c r="AK2038" s="435"/>
      <c r="AL2038" s="448"/>
      <c r="AM2038" s="449"/>
      <c r="AN2038" s="430"/>
      <c r="AO2038" s="431"/>
      <c r="AP2038" s="434"/>
      <c r="AQ2038" s="435"/>
      <c r="AR2038" s="448"/>
      <c r="AS2038" s="449"/>
      <c r="AT2038" s="452"/>
      <c r="AU2038" s="453"/>
      <c r="AV2038" s="456"/>
      <c r="AW2038" s="457"/>
      <c r="AX2038" s="448"/>
      <c r="AY2038" s="449"/>
      <c r="AZ2038" s="430"/>
      <c r="BA2038" s="431"/>
      <c r="BB2038" s="434"/>
      <c r="BC2038" s="435"/>
      <c r="BD2038" s="448"/>
      <c r="BE2038" s="449"/>
      <c r="BF2038" s="452"/>
      <c r="BG2038" s="453"/>
      <c r="BH2038" s="456"/>
      <c r="BI2038" s="457"/>
      <c r="BJ2038" s="448"/>
      <c r="BK2038" s="449"/>
      <c r="BL2038" s="409"/>
      <c r="BM2038" s="410"/>
      <c r="BN2038" s="411"/>
      <c r="BO2038" s="405"/>
      <c r="BP2038" s="405"/>
      <c r="BQ2038" s="53"/>
      <c r="BR2038" s="53"/>
      <c r="BS2038" s="779"/>
    </row>
    <row r="2039" spans="1:71" ht="21.75" customHeight="1" x14ac:dyDescent="0.25">
      <c r="A2039" s="779"/>
      <c r="B2039" s="414" t="str">
        <f>IF(ROSTER!B$20="","",ROSTER!B$20)</f>
        <v/>
      </c>
      <c r="C2039" s="416" t="str">
        <f>IF(ROSTER!C$20="","",ROSTER!C$20)</f>
        <v/>
      </c>
      <c r="D2039" s="417"/>
      <c r="E2039" s="418"/>
      <c r="F2039" s="420">
        <f>IF(E2039="y",1,IF(E2039="S",1,0))</f>
        <v>0</v>
      </c>
      <c r="G2039" s="422">
        <f>IF(E2039="S",1,0)</f>
        <v>0</v>
      </c>
      <c r="H2039" s="424"/>
      <c r="I2039" s="425"/>
      <c r="J2039" s="428"/>
      <c r="K2039" s="429"/>
      <c r="L2039" s="432"/>
      <c r="M2039" s="433"/>
      <c r="N2039" s="436">
        <f>L2039+J2039</f>
        <v>0</v>
      </c>
      <c r="O2039" s="437"/>
      <c r="P2039" s="428"/>
      <c r="Q2039" s="429"/>
      <c r="R2039" s="432"/>
      <c r="S2039" s="440"/>
      <c r="T2039" s="432"/>
      <c r="U2039" s="425"/>
      <c r="V2039" s="440"/>
      <c r="W2039" s="425"/>
      <c r="X2039" s="428"/>
      <c r="Y2039" s="425"/>
      <c r="Z2039" s="428"/>
      <c r="AA2039" s="425"/>
      <c r="AB2039" s="428"/>
      <c r="AC2039" s="429"/>
      <c r="AD2039" s="432"/>
      <c r="AE2039" s="433"/>
      <c r="AF2039" s="442">
        <f>IF(AB2039=0,0,(AD2039/AB2039)*100)</f>
        <v>0</v>
      </c>
      <c r="AG2039" s="443"/>
      <c r="AH2039" s="428"/>
      <c r="AI2039" s="429"/>
      <c r="AJ2039" s="432"/>
      <c r="AK2039" s="433"/>
      <c r="AL2039" s="446">
        <f>IF(AH2039=0,0,(AJ2039/AH2039)*100)</f>
        <v>0</v>
      </c>
      <c r="AM2039" s="447"/>
      <c r="AN2039" s="428"/>
      <c r="AO2039" s="429"/>
      <c r="AP2039" s="432"/>
      <c r="AQ2039" s="433"/>
      <c r="AR2039" s="446">
        <f>IF(AN2039=0,0,(AP2039/AN2039)*100)</f>
        <v>0</v>
      </c>
      <c r="AS2039" s="447"/>
      <c r="AT2039" s="450">
        <f>AB2039+AH2039+AN2039</f>
        <v>0</v>
      </c>
      <c r="AU2039" s="451"/>
      <c r="AV2039" s="454">
        <f>AD2039+AJ2039+AP2039</f>
        <v>0</v>
      </c>
      <c r="AW2039" s="455"/>
      <c r="AX2039" s="446">
        <f>IF(AT2039=0,0,(AV2039/AT2039)*100)</f>
        <v>0</v>
      </c>
      <c r="AY2039" s="447"/>
      <c r="AZ2039" s="428"/>
      <c r="BA2039" s="429"/>
      <c r="BB2039" s="432"/>
      <c r="BC2039" s="433"/>
      <c r="BD2039" s="446">
        <f>IF(AZ2039=0,0,(BB2039/AZ2039)*100)</f>
        <v>0</v>
      </c>
      <c r="BE2039" s="447"/>
      <c r="BF2039" s="450">
        <f>AT2039+AZ2039</f>
        <v>0</v>
      </c>
      <c r="BG2039" s="451"/>
      <c r="BH2039" s="454">
        <f>AV2039+BB2039</f>
        <v>0</v>
      </c>
      <c r="BI2039" s="455"/>
      <c r="BJ2039" s="446">
        <f>IF(BF2039=0,0,(BH2039/BF2039)*100)</f>
        <v>0</v>
      </c>
      <c r="BK2039" s="447"/>
      <c r="BL2039" s="406">
        <f>(AD2039*2)+(AJ2039*2)+(AP2039*3)+BB2039</f>
        <v>0</v>
      </c>
      <c r="BM2039" s="407"/>
      <c r="BN2039" s="408"/>
      <c r="BO2039" s="404" t="e">
        <f>(BL2039*BR$2027)+(N2039*BR$2028)+(X2039*BR$2029)+(R2039*BR$2030)+(V2039*BR$2031)+(Z2039*BR$2032)</f>
        <v>#REF!</v>
      </c>
      <c r="BP2039" s="404" t="e">
        <f>((AZ2039-BB2039)*BR$2034)+((AT2039-AV2039)*BR$2033)+(H2039*BR$2035)+(P2039*BR$2036)</f>
        <v>#REF!</v>
      </c>
      <c r="BQ2039" s="53"/>
      <c r="BR2039" s="53"/>
      <c r="BS2039" s="779"/>
    </row>
    <row r="2040" spans="1:71" ht="21.75" customHeight="1" x14ac:dyDescent="0.25">
      <c r="A2040" s="779"/>
      <c r="B2040" s="415"/>
      <c r="C2040" s="412" t="str">
        <f>IF(ROSTER!D$20="","",ROSTER!D$20)</f>
        <v/>
      </c>
      <c r="D2040" s="413"/>
      <c r="E2040" s="419"/>
      <c r="F2040" s="421"/>
      <c r="G2040" s="423"/>
      <c r="H2040" s="426"/>
      <c r="I2040" s="427"/>
      <c r="J2040" s="430"/>
      <c r="K2040" s="431"/>
      <c r="L2040" s="434"/>
      <c r="M2040" s="435"/>
      <c r="N2040" s="438" t="s">
        <v>14</v>
      </c>
      <c r="O2040" s="439"/>
      <c r="P2040" s="430"/>
      <c r="Q2040" s="431"/>
      <c r="R2040" s="434"/>
      <c r="S2040" s="441"/>
      <c r="T2040" s="434"/>
      <c r="U2040" s="427"/>
      <c r="V2040" s="441"/>
      <c r="W2040" s="427"/>
      <c r="X2040" s="430"/>
      <c r="Y2040" s="427"/>
      <c r="Z2040" s="430"/>
      <c r="AA2040" s="427"/>
      <c r="AB2040" s="430"/>
      <c r="AC2040" s="431"/>
      <c r="AD2040" s="434"/>
      <c r="AE2040" s="435"/>
      <c r="AF2040" s="444"/>
      <c r="AG2040" s="445"/>
      <c r="AH2040" s="430"/>
      <c r="AI2040" s="431"/>
      <c r="AJ2040" s="434"/>
      <c r="AK2040" s="435"/>
      <c r="AL2040" s="448"/>
      <c r="AM2040" s="449"/>
      <c r="AN2040" s="430"/>
      <c r="AO2040" s="431"/>
      <c r="AP2040" s="434"/>
      <c r="AQ2040" s="435"/>
      <c r="AR2040" s="448"/>
      <c r="AS2040" s="449"/>
      <c r="AT2040" s="452"/>
      <c r="AU2040" s="453"/>
      <c r="AV2040" s="456"/>
      <c r="AW2040" s="457"/>
      <c r="AX2040" s="448"/>
      <c r="AY2040" s="449"/>
      <c r="AZ2040" s="430"/>
      <c r="BA2040" s="431"/>
      <c r="BB2040" s="434"/>
      <c r="BC2040" s="435"/>
      <c r="BD2040" s="448"/>
      <c r="BE2040" s="449"/>
      <c r="BF2040" s="452"/>
      <c r="BG2040" s="453"/>
      <c r="BH2040" s="456"/>
      <c r="BI2040" s="457"/>
      <c r="BJ2040" s="448"/>
      <c r="BK2040" s="449"/>
      <c r="BL2040" s="409"/>
      <c r="BM2040" s="410"/>
      <c r="BN2040" s="411"/>
      <c r="BO2040" s="405"/>
      <c r="BP2040" s="405"/>
      <c r="BQ2040" s="53"/>
      <c r="BR2040" s="53"/>
      <c r="BS2040" s="779"/>
    </row>
    <row r="2041" spans="1:71" ht="21.75" customHeight="1" x14ac:dyDescent="0.25">
      <c r="A2041" s="779"/>
      <c r="B2041" s="414" t="str">
        <f>IF(ROSTER!B$22="","",ROSTER!B$22)</f>
        <v/>
      </c>
      <c r="C2041" s="416" t="str">
        <f>IF(ROSTER!C$22="","",ROSTER!C$22)</f>
        <v/>
      </c>
      <c r="D2041" s="417"/>
      <c r="E2041" s="418"/>
      <c r="F2041" s="420">
        <f>IF(E2041="y",1,IF(E2041="S",1,0))</f>
        <v>0</v>
      </c>
      <c r="G2041" s="422">
        <f>IF(E2041="S",1,0)</f>
        <v>0</v>
      </c>
      <c r="H2041" s="424"/>
      <c r="I2041" s="425"/>
      <c r="J2041" s="428"/>
      <c r="K2041" s="429"/>
      <c r="L2041" s="432"/>
      <c r="M2041" s="433"/>
      <c r="N2041" s="436">
        <f>L2041+J2041</f>
        <v>0</v>
      </c>
      <c r="O2041" s="437"/>
      <c r="P2041" s="428"/>
      <c r="Q2041" s="429"/>
      <c r="R2041" s="432"/>
      <c r="S2041" s="440"/>
      <c r="T2041" s="432"/>
      <c r="U2041" s="425"/>
      <c r="V2041" s="440"/>
      <c r="W2041" s="425"/>
      <c r="X2041" s="428"/>
      <c r="Y2041" s="425"/>
      <c r="Z2041" s="428"/>
      <c r="AA2041" s="425"/>
      <c r="AB2041" s="428"/>
      <c r="AC2041" s="429"/>
      <c r="AD2041" s="432"/>
      <c r="AE2041" s="433"/>
      <c r="AF2041" s="442">
        <f>IF(AB2041=0,0,(AD2041/AB2041)*100)</f>
        <v>0</v>
      </c>
      <c r="AG2041" s="443"/>
      <c r="AH2041" s="428"/>
      <c r="AI2041" s="429"/>
      <c r="AJ2041" s="432"/>
      <c r="AK2041" s="433"/>
      <c r="AL2041" s="446">
        <f>IF(AH2041=0,0,(AJ2041/AH2041)*100)</f>
        <v>0</v>
      </c>
      <c r="AM2041" s="447"/>
      <c r="AN2041" s="428"/>
      <c r="AO2041" s="429"/>
      <c r="AP2041" s="432"/>
      <c r="AQ2041" s="433"/>
      <c r="AR2041" s="446">
        <f>IF(AN2041=0,0,(AP2041/AN2041)*100)</f>
        <v>0</v>
      </c>
      <c r="AS2041" s="447"/>
      <c r="AT2041" s="450">
        <f>AB2041+AH2041+AN2041</f>
        <v>0</v>
      </c>
      <c r="AU2041" s="451"/>
      <c r="AV2041" s="454">
        <f>AD2041+AJ2041+AP2041</f>
        <v>0</v>
      </c>
      <c r="AW2041" s="455"/>
      <c r="AX2041" s="446">
        <f>IF(AT2041=0,0,(AV2041/AT2041)*100)</f>
        <v>0</v>
      </c>
      <c r="AY2041" s="447"/>
      <c r="AZ2041" s="428"/>
      <c r="BA2041" s="429"/>
      <c r="BB2041" s="432"/>
      <c r="BC2041" s="433"/>
      <c r="BD2041" s="446">
        <f>IF(AZ2041=0,0,(BB2041/AZ2041)*100)</f>
        <v>0</v>
      </c>
      <c r="BE2041" s="447"/>
      <c r="BF2041" s="450">
        <f>AT2041+AZ2041</f>
        <v>0</v>
      </c>
      <c r="BG2041" s="451"/>
      <c r="BH2041" s="454">
        <f>AV2041+BB2041</f>
        <v>0</v>
      </c>
      <c r="BI2041" s="455"/>
      <c r="BJ2041" s="446">
        <f>IF(BF2041=0,0,(BH2041/BF2041)*100)</f>
        <v>0</v>
      </c>
      <c r="BK2041" s="447"/>
      <c r="BL2041" s="406">
        <f>(AD2041*2)+(AJ2041*2)+(AP2041*3)+BB2041</f>
        <v>0</v>
      </c>
      <c r="BM2041" s="407"/>
      <c r="BN2041" s="408"/>
      <c r="BO2041" s="404" t="e">
        <f>(BL2041*BR$2027)+(N2041*BR$2028)+(X2041*BR$2029)+(R2041*BR$2030)+(V2041*BR$2031)+(Z2041*BR$2032)</f>
        <v>#REF!</v>
      </c>
      <c r="BP2041" s="404" t="e">
        <f>((AZ2041-BB2041)*BR$2034)+((AT2041-AV2041)*BR$2033)+(H2041*BR$2035)+(P2041*BR$2036)</f>
        <v>#REF!</v>
      </c>
      <c r="BQ2041" s="53"/>
      <c r="BR2041" s="53"/>
      <c r="BS2041" s="779"/>
    </row>
    <row r="2042" spans="1:71" ht="21.75" customHeight="1" x14ac:dyDescent="0.25">
      <c r="A2042" s="779"/>
      <c r="B2042" s="415"/>
      <c r="C2042" s="412" t="str">
        <f>IF(ROSTER!D$22="","",ROSTER!D$22)</f>
        <v/>
      </c>
      <c r="D2042" s="413"/>
      <c r="E2042" s="419"/>
      <c r="F2042" s="421"/>
      <c r="G2042" s="423"/>
      <c r="H2042" s="426"/>
      <c r="I2042" s="427"/>
      <c r="J2042" s="430"/>
      <c r="K2042" s="431"/>
      <c r="L2042" s="434"/>
      <c r="M2042" s="435"/>
      <c r="N2042" s="438" t="s">
        <v>14</v>
      </c>
      <c r="O2042" s="439"/>
      <c r="P2042" s="430"/>
      <c r="Q2042" s="431"/>
      <c r="R2042" s="434"/>
      <c r="S2042" s="441"/>
      <c r="T2042" s="434"/>
      <c r="U2042" s="427"/>
      <c r="V2042" s="441"/>
      <c r="W2042" s="427"/>
      <c r="X2042" s="430"/>
      <c r="Y2042" s="427"/>
      <c r="Z2042" s="430"/>
      <c r="AA2042" s="427"/>
      <c r="AB2042" s="430"/>
      <c r="AC2042" s="431"/>
      <c r="AD2042" s="434"/>
      <c r="AE2042" s="435"/>
      <c r="AF2042" s="444"/>
      <c r="AG2042" s="445"/>
      <c r="AH2042" s="430"/>
      <c r="AI2042" s="431"/>
      <c r="AJ2042" s="434"/>
      <c r="AK2042" s="435"/>
      <c r="AL2042" s="448"/>
      <c r="AM2042" s="449"/>
      <c r="AN2042" s="430"/>
      <c r="AO2042" s="431"/>
      <c r="AP2042" s="434"/>
      <c r="AQ2042" s="435"/>
      <c r="AR2042" s="448"/>
      <c r="AS2042" s="449"/>
      <c r="AT2042" s="452"/>
      <c r="AU2042" s="453"/>
      <c r="AV2042" s="456"/>
      <c r="AW2042" s="457"/>
      <c r="AX2042" s="448"/>
      <c r="AY2042" s="449"/>
      <c r="AZ2042" s="430"/>
      <c r="BA2042" s="431"/>
      <c r="BB2042" s="434"/>
      <c r="BC2042" s="435"/>
      <c r="BD2042" s="448"/>
      <c r="BE2042" s="449"/>
      <c r="BF2042" s="452"/>
      <c r="BG2042" s="453"/>
      <c r="BH2042" s="456"/>
      <c r="BI2042" s="457"/>
      <c r="BJ2042" s="448"/>
      <c r="BK2042" s="449"/>
      <c r="BL2042" s="409"/>
      <c r="BM2042" s="410"/>
      <c r="BN2042" s="411"/>
      <c r="BO2042" s="405"/>
      <c r="BP2042" s="405"/>
      <c r="BQ2042" s="53"/>
      <c r="BR2042" s="53"/>
      <c r="BS2042" s="779"/>
    </row>
    <row r="2043" spans="1:71" ht="21.75" customHeight="1" x14ac:dyDescent="0.25">
      <c r="A2043" s="779"/>
      <c r="B2043" s="414" t="str">
        <f>IF(ROSTER!B$24="","",ROSTER!B$24)</f>
        <v/>
      </c>
      <c r="C2043" s="416" t="str">
        <f>IF(ROSTER!C$24="","",ROSTER!C$24)</f>
        <v/>
      </c>
      <c r="D2043" s="417"/>
      <c r="E2043" s="418"/>
      <c r="F2043" s="420">
        <f>IF(E2043="y",1,IF(E2043="S",1,0))</f>
        <v>0</v>
      </c>
      <c r="G2043" s="422">
        <f>IF(E2043="S",1,0)</f>
        <v>0</v>
      </c>
      <c r="H2043" s="424"/>
      <c r="I2043" s="425"/>
      <c r="J2043" s="428"/>
      <c r="K2043" s="429"/>
      <c r="L2043" s="432"/>
      <c r="M2043" s="433"/>
      <c r="N2043" s="436">
        <f>L2043+J2043</f>
        <v>0</v>
      </c>
      <c r="O2043" s="437"/>
      <c r="P2043" s="428"/>
      <c r="Q2043" s="429"/>
      <c r="R2043" s="432"/>
      <c r="S2043" s="440"/>
      <c r="T2043" s="432"/>
      <c r="U2043" s="425"/>
      <c r="V2043" s="440"/>
      <c r="W2043" s="425"/>
      <c r="X2043" s="428"/>
      <c r="Y2043" s="425"/>
      <c r="Z2043" s="428"/>
      <c r="AA2043" s="425"/>
      <c r="AB2043" s="428"/>
      <c r="AC2043" s="429"/>
      <c r="AD2043" s="432"/>
      <c r="AE2043" s="433"/>
      <c r="AF2043" s="442">
        <f>IF(AB2043=0,0,(AD2043/AB2043)*100)</f>
        <v>0</v>
      </c>
      <c r="AG2043" s="443"/>
      <c r="AH2043" s="428"/>
      <c r="AI2043" s="429"/>
      <c r="AJ2043" s="432"/>
      <c r="AK2043" s="433"/>
      <c r="AL2043" s="446">
        <f>IF(AH2043=0,0,(AJ2043/AH2043)*100)</f>
        <v>0</v>
      </c>
      <c r="AM2043" s="447"/>
      <c r="AN2043" s="428"/>
      <c r="AO2043" s="429"/>
      <c r="AP2043" s="432"/>
      <c r="AQ2043" s="433"/>
      <c r="AR2043" s="446">
        <f>IF(AN2043=0,0,(AP2043/AN2043)*100)</f>
        <v>0</v>
      </c>
      <c r="AS2043" s="447"/>
      <c r="AT2043" s="450">
        <f>AB2043+AH2043+AN2043</f>
        <v>0</v>
      </c>
      <c r="AU2043" s="451"/>
      <c r="AV2043" s="454">
        <f>AD2043+AJ2043+AP2043</f>
        <v>0</v>
      </c>
      <c r="AW2043" s="455"/>
      <c r="AX2043" s="446">
        <f>IF(AT2043=0,0,(AV2043/AT2043)*100)</f>
        <v>0</v>
      </c>
      <c r="AY2043" s="447"/>
      <c r="AZ2043" s="428"/>
      <c r="BA2043" s="429"/>
      <c r="BB2043" s="432"/>
      <c r="BC2043" s="433"/>
      <c r="BD2043" s="446">
        <f>IF(AZ2043=0,0,(BB2043/AZ2043)*100)</f>
        <v>0</v>
      </c>
      <c r="BE2043" s="447"/>
      <c r="BF2043" s="450">
        <f>AT2043+AZ2043</f>
        <v>0</v>
      </c>
      <c r="BG2043" s="451"/>
      <c r="BH2043" s="454">
        <f>AV2043+BB2043</f>
        <v>0</v>
      </c>
      <c r="BI2043" s="455"/>
      <c r="BJ2043" s="446">
        <f>IF(BF2043=0,0,(BH2043/BF2043)*100)</f>
        <v>0</v>
      </c>
      <c r="BK2043" s="447"/>
      <c r="BL2043" s="406">
        <f>(AD2043*2)+(AJ2043*2)+(AP2043*3)+BB2043</f>
        <v>0</v>
      </c>
      <c r="BM2043" s="407"/>
      <c r="BN2043" s="408"/>
      <c r="BO2043" s="404" t="e">
        <f>(BL2043*BR$2027)+(N2043*BR$2028)+(X2043*BR$2029)+(R2043*BR$2030)+(V2043*BR$2031)+(Z2043*BR$2032)</f>
        <v>#REF!</v>
      </c>
      <c r="BP2043" s="404" t="e">
        <f>((AZ2043-BB2043)*BR$2034)+((AT2043-AV2043)*BR$2033)+(H2043*BR$2035)+(P2043*BR$2036)</f>
        <v>#REF!</v>
      </c>
      <c r="BQ2043" s="53"/>
      <c r="BR2043" s="53"/>
      <c r="BS2043" s="779"/>
    </row>
    <row r="2044" spans="1:71" ht="21.75" customHeight="1" x14ac:dyDescent="0.25">
      <c r="A2044" s="779"/>
      <c r="B2044" s="415"/>
      <c r="C2044" s="412" t="str">
        <f>IF(ROSTER!D$24="","",ROSTER!D$24)</f>
        <v/>
      </c>
      <c r="D2044" s="413"/>
      <c r="E2044" s="419"/>
      <c r="F2044" s="421"/>
      <c r="G2044" s="423"/>
      <c r="H2044" s="426"/>
      <c r="I2044" s="427"/>
      <c r="J2044" s="430"/>
      <c r="K2044" s="431"/>
      <c r="L2044" s="434"/>
      <c r="M2044" s="435"/>
      <c r="N2044" s="438" t="s">
        <v>14</v>
      </c>
      <c r="O2044" s="439"/>
      <c r="P2044" s="430"/>
      <c r="Q2044" s="431"/>
      <c r="R2044" s="434"/>
      <c r="S2044" s="441"/>
      <c r="T2044" s="434"/>
      <c r="U2044" s="427"/>
      <c r="V2044" s="441"/>
      <c r="W2044" s="427"/>
      <c r="X2044" s="430"/>
      <c r="Y2044" s="427"/>
      <c r="Z2044" s="430"/>
      <c r="AA2044" s="427"/>
      <c r="AB2044" s="430"/>
      <c r="AC2044" s="431"/>
      <c r="AD2044" s="434"/>
      <c r="AE2044" s="435"/>
      <c r="AF2044" s="444"/>
      <c r="AG2044" s="445"/>
      <c r="AH2044" s="430"/>
      <c r="AI2044" s="431"/>
      <c r="AJ2044" s="434"/>
      <c r="AK2044" s="435"/>
      <c r="AL2044" s="448"/>
      <c r="AM2044" s="449"/>
      <c r="AN2044" s="430"/>
      <c r="AO2044" s="431"/>
      <c r="AP2044" s="434"/>
      <c r="AQ2044" s="435"/>
      <c r="AR2044" s="448"/>
      <c r="AS2044" s="449"/>
      <c r="AT2044" s="452"/>
      <c r="AU2044" s="453"/>
      <c r="AV2044" s="456"/>
      <c r="AW2044" s="457"/>
      <c r="AX2044" s="448"/>
      <c r="AY2044" s="449"/>
      <c r="AZ2044" s="430"/>
      <c r="BA2044" s="431"/>
      <c r="BB2044" s="434"/>
      <c r="BC2044" s="435"/>
      <c r="BD2044" s="448"/>
      <c r="BE2044" s="449"/>
      <c r="BF2044" s="452"/>
      <c r="BG2044" s="453"/>
      <c r="BH2044" s="456"/>
      <c r="BI2044" s="457"/>
      <c r="BJ2044" s="448"/>
      <c r="BK2044" s="449"/>
      <c r="BL2044" s="409"/>
      <c r="BM2044" s="410"/>
      <c r="BN2044" s="411"/>
      <c r="BO2044" s="405"/>
      <c r="BP2044" s="405"/>
      <c r="BQ2044" s="53"/>
      <c r="BR2044" s="53"/>
      <c r="BS2044" s="779"/>
    </row>
    <row r="2045" spans="1:71" ht="21.75" customHeight="1" x14ac:dyDescent="0.25">
      <c r="A2045" s="779"/>
      <c r="B2045" s="414" t="str">
        <f>IF(ROSTER!B$26="","",ROSTER!B$26)</f>
        <v/>
      </c>
      <c r="C2045" s="416" t="str">
        <f>IF(ROSTER!C$26="","",ROSTER!C$26)</f>
        <v/>
      </c>
      <c r="D2045" s="417"/>
      <c r="E2045" s="418"/>
      <c r="F2045" s="420">
        <f>IF(E2045="y",1,IF(E2045="S",1,0))</f>
        <v>0</v>
      </c>
      <c r="G2045" s="422">
        <f>IF(E2045="S",1,0)</f>
        <v>0</v>
      </c>
      <c r="H2045" s="424"/>
      <c r="I2045" s="425"/>
      <c r="J2045" s="428"/>
      <c r="K2045" s="429"/>
      <c r="L2045" s="432"/>
      <c r="M2045" s="433"/>
      <c r="N2045" s="436">
        <f>L2045+J2045</f>
        <v>0</v>
      </c>
      <c r="O2045" s="437"/>
      <c r="P2045" s="428"/>
      <c r="Q2045" s="429"/>
      <c r="R2045" s="432"/>
      <c r="S2045" s="440"/>
      <c r="T2045" s="432"/>
      <c r="U2045" s="425"/>
      <c r="V2045" s="440"/>
      <c r="W2045" s="425"/>
      <c r="X2045" s="428"/>
      <c r="Y2045" s="425"/>
      <c r="Z2045" s="428"/>
      <c r="AA2045" s="425"/>
      <c r="AB2045" s="428"/>
      <c r="AC2045" s="429"/>
      <c r="AD2045" s="432"/>
      <c r="AE2045" s="433"/>
      <c r="AF2045" s="442">
        <f>IF(AB2045=0,0,(AD2045/AB2045)*100)</f>
        <v>0</v>
      </c>
      <c r="AG2045" s="443"/>
      <c r="AH2045" s="428"/>
      <c r="AI2045" s="429"/>
      <c r="AJ2045" s="432"/>
      <c r="AK2045" s="433"/>
      <c r="AL2045" s="446">
        <f>IF(AH2045=0,0,(AJ2045/AH2045)*100)</f>
        <v>0</v>
      </c>
      <c r="AM2045" s="447"/>
      <c r="AN2045" s="428"/>
      <c r="AO2045" s="429"/>
      <c r="AP2045" s="432"/>
      <c r="AQ2045" s="433"/>
      <c r="AR2045" s="446">
        <f>IF(AN2045=0,0,(AP2045/AN2045)*100)</f>
        <v>0</v>
      </c>
      <c r="AS2045" s="447"/>
      <c r="AT2045" s="450">
        <f>AB2045+AH2045+AN2045</f>
        <v>0</v>
      </c>
      <c r="AU2045" s="451"/>
      <c r="AV2045" s="454">
        <f>AD2045+AJ2045+AP2045</f>
        <v>0</v>
      </c>
      <c r="AW2045" s="455"/>
      <c r="AX2045" s="446">
        <f>IF(AT2045=0,0,(AV2045/AT2045)*100)</f>
        <v>0</v>
      </c>
      <c r="AY2045" s="447"/>
      <c r="AZ2045" s="428"/>
      <c r="BA2045" s="429"/>
      <c r="BB2045" s="432"/>
      <c r="BC2045" s="433"/>
      <c r="BD2045" s="446">
        <f>IF(AZ2045=0,0,(BB2045/AZ2045)*100)</f>
        <v>0</v>
      </c>
      <c r="BE2045" s="447"/>
      <c r="BF2045" s="450">
        <f>AT2045+AZ2045</f>
        <v>0</v>
      </c>
      <c r="BG2045" s="451"/>
      <c r="BH2045" s="454">
        <f>AV2045+BB2045</f>
        <v>0</v>
      </c>
      <c r="BI2045" s="455"/>
      <c r="BJ2045" s="446">
        <f>IF(BF2045=0,0,(BH2045/BF2045)*100)</f>
        <v>0</v>
      </c>
      <c r="BK2045" s="447"/>
      <c r="BL2045" s="406">
        <f>(AD2045*2)+(AJ2045*2)+(AP2045*3)+BB2045</f>
        <v>0</v>
      </c>
      <c r="BM2045" s="407"/>
      <c r="BN2045" s="408"/>
      <c r="BO2045" s="404" t="e">
        <f>(BL2045*BR$2027)+(N2045*BR$2028)+(X2045*BR$2029)+(R2045*BR$2030)+(V2045*BR$2031)+(Z2045*BR$2032)</f>
        <v>#REF!</v>
      </c>
      <c r="BP2045" s="404" t="e">
        <f>((AZ2045-BB2045)*BR$2034)+((AT2045-AV2045)*BR$2033)+(H2045*BR$2035)+(P2045*BR$2036)</f>
        <v>#REF!</v>
      </c>
      <c r="BQ2045" s="53"/>
      <c r="BR2045" s="53"/>
      <c r="BS2045" s="779"/>
    </row>
    <row r="2046" spans="1:71" ht="21.75" customHeight="1" x14ac:dyDescent="0.25">
      <c r="A2046" s="779"/>
      <c r="B2046" s="415"/>
      <c r="C2046" s="412" t="str">
        <f>IF(ROSTER!D$26="","",ROSTER!D$26)</f>
        <v/>
      </c>
      <c r="D2046" s="413"/>
      <c r="E2046" s="419"/>
      <c r="F2046" s="421"/>
      <c r="G2046" s="423"/>
      <c r="H2046" s="426"/>
      <c r="I2046" s="427"/>
      <c r="J2046" s="430"/>
      <c r="K2046" s="431"/>
      <c r="L2046" s="434"/>
      <c r="M2046" s="435"/>
      <c r="N2046" s="438" t="s">
        <v>14</v>
      </c>
      <c r="O2046" s="439"/>
      <c r="P2046" s="430"/>
      <c r="Q2046" s="431"/>
      <c r="R2046" s="434"/>
      <c r="S2046" s="441"/>
      <c r="T2046" s="434"/>
      <c r="U2046" s="427"/>
      <c r="V2046" s="441"/>
      <c r="W2046" s="427"/>
      <c r="X2046" s="430"/>
      <c r="Y2046" s="427"/>
      <c r="Z2046" s="430"/>
      <c r="AA2046" s="427"/>
      <c r="AB2046" s="430"/>
      <c r="AC2046" s="431"/>
      <c r="AD2046" s="434"/>
      <c r="AE2046" s="435"/>
      <c r="AF2046" s="444"/>
      <c r="AG2046" s="445"/>
      <c r="AH2046" s="430"/>
      <c r="AI2046" s="431"/>
      <c r="AJ2046" s="434"/>
      <c r="AK2046" s="435"/>
      <c r="AL2046" s="448"/>
      <c r="AM2046" s="449"/>
      <c r="AN2046" s="430"/>
      <c r="AO2046" s="431"/>
      <c r="AP2046" s="434"/>
      <c r="AQ2046" s="435"/>
      <c r="AR2046" s="448"/>
      <c r="AS2046" s="449"/>
      <c r="AT2046" s="452"/>
      <c r="AU2046" s="453"/>
      <c r="AV2046" s="456"/>
      <c r="AW2046" s="457"/>
      <c r="AX2046" s="448"/>
      <c r="AY2046" s="449"/>
      <c r="AZ2046" s="430"/>
      <c r="BA2046" s="431"/>
      <c r="BB2046" s="434"/>
      <c r="BC2046" s="435"/>
      <c r="BD2046" s="448"/>
      <c r="BE2046" s="449"/>
      <c r="BF2046" s="452"/>
      <c r="BG2046" s="453"/>
      <c r="BH2046" s="456"/>
      <c r="BI2046" s="457"/>
      <c r="BJ2046" s="448"/>
      <c r="BK2046" s="449"/>
      <c r="BL2046" s="409"/>
      <c r="BM2046" s="410"/>
      <c r="BN2046" s="411"/>
      <c r="BO2046" s="405"/>
      <c r="BP2046" s="405"/>
      <c r="BQ2046" s="53"/>
      <c r="BR2046" s="53"/>
      <c r="BS2046" s="779"/>
    </row>
    <row r="2047" spans="1:71" ht="21.75" customHeight="1" x14ac:dyDescent="0.25">
      <c r="A2047" s="779"/>
      <c r="B2047" s="414" t="str">
        <f>IF(ROSTER!B$28="","",ROSTER!B$28)</f>
        <v/>
      </c>
      <c r="C2047" s="416" t="str">
        <f>IF(ROSTER!C$28="","",ROSTER!C$28)</f>
        <v/>
      </c>
      <c r="D2047" s="417"/>
      <c r="E2047" s="418"/>
      <c r="F2047" s="420">
        <f>IF(E2047="y",1,IF(E2047="S",1,0))</f>
        <v>0</v>
      </c>
      <c r="G2047" s="422">
        <f>IF(E2047="S",1,0)</f>
        <v>0</v>
      </c>
      <c r="H2047" s="424"/>
      <c r="I2047" s="425"/>
      <c r="J2047" s="428"/>
      <c r="K2047" s="429"/>
      <c r="L2047" s="432"/>
      <c r="M2047" s="433"/>
      <c r="N2047" s="436">
        <f>L2047+J2047</f>
        <v>0</v>
      </c>
      <c r="O2047" s="437"/>
      <c r="P2047" s="428"/>
      <c r="Q2047" s="429"/>
      <c r="R2047" s="432"/>
      <c r="S2047" s="440"/>
      <c r="T2047" s="432"/>
      <c r="U2047" s="425"/>
      <c r="V2047" s="440"/>
      <c r="W2047" s="425"/>
      <c r="X2047" s="428"/>
      <c r="Y2047" s="425"/>
      <c r="Z2047" s="428"/>
      <c r="AA2047" s="425"/>
      <c r="AB2047" s="428"/>
      <c r="AC2047" s="429"/>
      <c r="AD2047" s="432"/>
      <c r="AE2047" s="433"/>
      <c r="AF2047" s="442">
        <f>IF(AB2047=0,0,(AD2047/AB2047)*100)</f>
        <v>0</v>
      </c>
      <c r="AG2047" s="443"/>
      <c r="AH2047" s="428"/>
      <c r="AI2047" s="429"/>
      <c r="AJ2047" s="432"/>
      <c r="AK2047" s="433"/>
      <c r="AL2047" s="446">
        <f>IF(AH2047=0,0,(AJ2047/AH2047)*100)</f>
        <v>0</v>
      </c>
      <c r="AM2047" s="447"/>
      <c r="AN2047" s="428"/>
      <c r="AO2047" s="429"/>
      <c r="AP2047" s="432"/>
      <c r="AQ2047" s="433"/>
      <c r="AR2047" s="446">
        <f>IF(AN2047=0,0,(AP2047/AN2047)*100)</f>
        <v>0</v>
      </c>
      <c r="AS2047" s="447"/>
      <c r="AT2047" s="450">
        <f>AB2047+AH2047+AN2047</f>
        <v>0</v>
      </c>
      <c r="AU2047" s="451"/>
      <c r="AV2047" s="454">
        <f>AD2047+AJ2047+AP2047</f>
        <v>0</v>
      </c>
      <c r="AW2047" s="455"/>
      <c r="AX2047" s="446">
        <f>IF(AT2047=0,0,(AV2047/AT2047)*100)</f>
        <v>0</v>
      </c>
      <c r="AY2047" s="447"/>
      <c r="AZ2047" s="428"/>
      <c r="BA2047" s="429"/>
      <c r="BB2047" s="432"/>
      <c r="BC2047" s="433"/>
      <c r="BD2047" s="446">
        <f>IF(AZ2047=0,0,(BB2047/AZ2047)*100)</f>
        <v>0</v>
      </c>
      <c r="BE2047" s="447"/>
      <c r="BF2047" s="450">
        <f>AT2047+AZ2047</f>
        <v>0</v>
      </c>
      <c r="BG2047" s="451"/>
      <c r="BH2047" s="454">
        <f>AV2047+BB2047</f>
        <v>0</v>
      </c>
      <c r="BI2047" s="455"/>
      <c r="BJ2047" s="446">
        <f>IF(BF2047=0,0,(BH2047/BF2047)*100)</f>
        <v>0</v>
      </c>
      <c r="BK2047" s="447"/>
      <c r="BL2047" s="406">
        <f>(AD2047*2)+(AJ2047*2)+(AP2047*3)+BB2047</f>
        <v>0</v>
      </c>
      <c r="BM2047" s="407"/>
      <c r="BN2047" s="408"/>
      <c r="BO2047" s="404" t="e">
        <f>(BL2047*BR$2027)+(N2047*BR$2028)+(X2047*BR$2029)+(R2047*BR$2030)+(V2047*BR$2031)+(Z2047*BR$2032)</f>
        <v>#REF!</v>
      </c>
      <c r="BP2047" s="404" t="e">
        <f>((AZ2047-BB2047)*BR$2034)+((AT2047-AV2047)*BR$2033)+(H2047*BR$2035)+(P2047*BR$2036)</f>
        <v>#REF!</v>
      </c>
      <c r="BQ2047" s="53"/>
      <c r="BR2047" s="53"/>
      <c r="BS2047" s="779"/>
    </row>
    <row r="2048" spans="1:71" ht="21.75" customHeight="1" x14ac:dyDescent="0.25">
      <c r="A2048" s="779"/>
      <c r="B2048" s="415"/>
      <c r="C2048" s="412" t="str">
        <f>IF(ROSTER!D$28="","",ROSTER!D$28)</f>
        <v/>
      </c>
      <c r="D2048" s="413"/>
      <c r="E2048" s="419"/>
      <c r="F2048" s="421"/>
      <c r="G2048" s="423"/>
      <c r="H2048" s="426"/>
      <c r="I2048" s="427"/>
      <c r="J2048" s="430"/>
      <c r="K2048" s="431"/>
      <c r="L2048" s="434"/>
      <c r="M2048" s="435"/>
      <c r="N2048" s="438" t="s">
        <v>14</v>
      </c>
      <c r="O2048" s="439"/>
      <c r="P2048" s="430"/>
      <c r="Q2048" s="431"/>
      <c r="R2048" s="434"/>
      <c r="S2048" s="441"/>
      <c r="T2048" s="434"/>
      <c r="U2048" s="427"/>
      <c r="V2048" s="441"/>
      <c r="W2048" s="427"/>
      <c r="X2048" s="430"/>
      <c r="Y2048" s="427"/>
      <c r="Z2048" s="430"/>
      <c r="AA2048" s="427"/>
      <c r="AB2048" s="430"/>
      <c r="AC2048" s="431"/>
      <c r="AD2048" s="434"/>
      <c r="AE2048" s="435"/>
      <c r="AF2048" s="444"/>
      <c r="AG2048" s="445"/>
      <c r="AH2048" s="430"/>
      <c r="AI2048" s="431"/>
      <c r="AJ2048" s="434"/>
      <c r="AK2048" s="435"/>
      <c r="AL2048" s="448"/>
      <c r="AM2048" s="449"/>
      <c r="AN2048" s="430"/>
      <c r="AO2048" s="431"/>
      <c r="AP2048" s="434"/>
      <c r="AQ2048" s="435"/>
      <c r="AR2048" s="448"/>
      <c r="AS2048" s="449"/>
      <c r="AT2048" s="452"/>
      <c r="AU2048" s="453"/>
      <c r="AV2048" s="456"/>
      <c r="AW2048" s="457"/>
      <c r="AX2048" s="448"/>
      <c r="AY2048" s="449"/>
      <c r="AZ2048" s="430"/>
      <c r="BA2048" s="431"/>
      <c r="BB2048" s="434"/>
      <c r="BC2048" s="435"/>
      <c r="BD2048" s="448"/>
      <c r="BE2048" s="449"/>
      <c r="BF2048" s="452"/>
      <c r="BG2048" s="453"/>
      <c r="BH2048" s="456"/>
      <c r="BI2048" s="457"/>
      <c r="BJ2048" s="448"/>
      <c r="BK2048" s="449"/>
      <c r="BL2048" s="409"/>
      <c r="BM2048" s="410"/>
      <c r="BN2048" s="411"/>
      <c r="BO2048" s="405"/>
      <c r="BP2048" s="405"/>
      <c r="BQ2048" s="53"/>
      <c r="BR2048" s="53"/>
      <c r="BS2048" s="779"/>
    </row>
    <row r="2049" spans="1:71" ht="21.75" customHeight="1" x14ac:dyDescent="0.25">
      <c r="A2049" s="779"/>
      <c r="B2049" s="414" t="str">
        <f>IF(ROSTER!B$30="","",ROSTER!B$30)</f>
        <v/>
      </c>
      <c r="C2049" s="416" t="str">
        <f>IF(ROSTER!C$30="","",ROSTER!C$30)</f>
        <v/>
      </c>
      <c r="D2049" s="417"/>
      <c r="E2049" s="418"/>
      <c r="F2049" s="420">
        <f>IF(E2049="y",1,IF(E2049="S",1,0))</f>
        <v>0</v>
      </c>
      <c r="G2049" s="422">
        <f>IF(E2049="S",1,0)</f>
        <v>0</v>
      </c>
      <c r="H2049" s="424"/>
      <c r="I2049" s="425"/>
      <c r="J2049" s="428"/>
      <c r="K2049" s="429"/>
      <c r="L2049" s="432"/>
      <c r="M2049" s="433"/>
      <c r="N2049" s="436">
        <f>L2049+J2049</f>
        <v>0</v>
      </c>
      <c r="O2049" s="437"/>
      <c r="P2049" s="428"/>
      <c r="Q2049" s="429"/>
      <c r="R2049" s="432"/>
      <c r="S2049" s="440"/>
      <c r="T2049" s="432"/>
      <c r="U2049" s="425"/>
      <c r="V2049" s="440"/>
      <c r="W2049" s="425"/>
      <c r="X2049" s="428"/>
      <c r="Y2049" s="425"/>
      <c r="Z2049" s="428"/>
      <c r="AA2049" s="425"/>
      <c r="AB2049" s="428"/>
      <c r="AC2049" s="429"/>
      <c r="AD2049" s="432"/>
      <c r="AE2049" s="433"/>
      <c r="AF2049" s="442">
        <f>IF(AB2049=0,0,(AD2049/AB2049)*100)</f>
        <v>0</v>
      </c>
      <c r="AG2049" s="443"/>
      <c r="AH2049" s="428"/>
      <c r="AI2049" s="429"/>
      <c r="AJ2049" s="432"/>
      <c r="AK2049" s="433"/>
      <c r="AL2049" s="446">
        <f>IF(AH2049=0,0,(AJ2049/AH2049)*100)</f>
        <v>0</v>
      </c>
      <c r="AM2049" s="447"/>
      <c r="AN2049" s="428"/>
      <c r="AO2049" s="429"/>
      <c r="AP2049" s="432"/>
      <c r="AQ2049" s="433"/>
      <c r="AR2049" s="446">
        <f>IF(AN2049=0,0,(AP2049/AN2049)*100)</f>
        <v>0</v>
      </c>
      <c r="AS2049" s="447"/>
      <c r="AT2049" s="450">
        <f>AB2049+AH2049+AN2049</f>
        <v>0</v>
      </c>
      <c r="AU2049" s="451"/>
      <c r="AV2049" s="454">
        <f>AD2049+AJ2049+AP2049</f>
        <v>0</v>
      </c>
      <c r="AW2049" s="455"/>
      <c r="AX2049" s="446">
        <f>IF(AT2049=0,0,(AV2049/AT2049)*100)</f>
        <v>0</v>
      </c>
      <c r="AY2049" s="447"/>
      <c r="AZ2049" s="428"/>
      <c r="BA2049" s="429"/>
      <c r="BB2049" s="432"/>
      <c r="BC2049" s="433"/>
      <c r="BD2049" s="446">
        <f>IF(AZ2049=0,0,(BB2049/AZ2049)*100)</f>
        <v>0</v>
      </c>
      <c r="BE2049" s="447"/>
      <c r="BF2049" s="450">
        <f>AT2049+AZ2049</f>
        <v>0</v>
      </c>
      <c r="BG2049" s="451"/>
      <c r="BH2049" s="454">
        <f>AV2049+BB2049</f>
        <v>0</v>
      </c>
      <c r="BI2049" s="455"/>
      <c r="BJ2049" s="446">
        <f>IF(BF2049=0,0,(BH2049/BF2049)*100)</f>
        <v>0</v>
      </c>
      <c r="BK2049" s="447"/>
      <c r="BL2049" s="406">
        <f>(AD2049*2)+(AJ2049*2)+(AP2049*3)+BB2049</f>
        <v>0</v>
      </c>
      <c r="BM2049" s="407"/>
      <c r="BN2049" s="408"/>
      <c r="BO2049" s="404" t="e">
        <f>(BL2049*BR$2027)+(N2049*BR$2028)+(X2049*BR$2029)+(R2049*BR$2030)+(V2049*BR$2031)+(Z2049*BR$2032)</f>
        <v>#REF!</v>
      </c>
      <c r="BP2049" s="404" t="e">
        <f>((AZ2049-BB2049)*BR$2034)+((AT2049-AV2049)*BR$2033)+(H2049*BR$2035)+(P2049*BR$2036)</f>
        <v>#REF!</v>
      </c>
      <c r="BQ2049" s="53"/>
      <c r="BR2049" s="53"/>
      <c r="BS2049" s="779"/>
    </row>
    <row r="2050" spans="1:71" ht="21.75" customHeight="1" x14ac:dyDescent="0.25">
      <c r="A2050" s="779"/>
      <c r="B2050" s="415"/>
      <c r="C2050" s="412" t="str">
        <f>IF(ROSTER!D$30="","",ROSTER!D$30)</f>
        <v/>
      </c>
      <c r="D2050" s="413"/>
      <c r="E2050" s="419"/>
      <c r="F2050" s="421"/>
      <c r="G2050" s="423"/>
      <c r="H2050" s="426"/>
      <c r="I2050" s="427"/>
      <c r="J2050" s="430"/>
      <c r="K2050" s="431"/>
      <c r="L2050" s="434"/>
      <c r="M2050" s="435"/>
      <c r="N2050" s="438" t="s">
        <v>14</v>
      </c>
      <c r="O2050" s="439"/>
      <c r="P2050" s="430"/>
      <c r="Q2050" s="431"/>
      <c r="R2050" s="434"/>
      <c r="S2050" s="441"/>
      <c r="T2050" s="434"/>
      <c r="U2050" s="427"/>
      <c r="V2050" s="441"/>
      <c r="W2050" s="427"/>
      <c r="X2050" s="430"/>
      <c r="Y2050" s="427"/>
      <c r="Z2050" s="430"/>
      <c r="AA2050" s="427"/>
      <c r="AB2050" s="430"/>
      <c r="AC2050" s="431"/>
      <c r="AD2050" s="434"/>
      <c r="AE2050" s="435"/>
      <c r="AF2050" s="444"/>
      <c r="AG2050" s="445"/>
      <c r="AH2050" s="430"/>
      <c r="AI2050" s="431"/>
      <c r="AJ2050" s="434"/>
      <c r="AK2050" s="435"/>
      <c r="AL2050" s="448"/>
      <c r="AM2050" s="449"/>
      <c r="AN2050" s="430"/>
      <c r="AO2050" s="431"/>
      <c r="AP2050" s="434"/>
      <c r="AQ2050" s="435"/>
      <c r="AR2050" s="448"/>
      <c r="AS2050" s="449"/>
      <c r="AT2050" s="452"/>
      <c r="AU2050" s="453"/>
      <c r="AV2050" s="456"/>
      <c r="AW2050" s="457"/>
      <c r="AX2050" s="448"/>
      <c r="AY2050" s="449"/>
      <c r="AZ2050" s="430"/>
      <c r="BA2050" s="431"/>
      <c r="BB2050" s="434"/>
      <c r="BC2050" s="435"/>
      <c r="BD2050" s="448"/>
      <c r="BE2050" s="449"/>
      <c r="BF2050" s="452"/>
      <c r="BG2050" s="453"/>
      <c r="BH2050" s="456"/>
      <c r="BI2050" s="457"/>
      <c r="BJ2050" s="448"/>
      <c r="BK2050" s="449"/>
      <c r="BL2050" s="409"/>
      <c r="BM2050" s="410"/>
      <c r="BN2050" s="411"/>
      <c r="BO2050" s="405"/>
      <c r="BP2050" s="405"/>
      <c r="BQ2050" s="53"/>
      <c r="BR2050" s="53"/>
      <c r="BS2050" s="779"/>
    </row>
    <row r="2051" spans="1:71" ht="21.75" customHeight="1" x14ac:dyDescent="0.25">
      <c r="A2051" s="779"/>
      <c r="B2051" s="414" t="str">
        <f>IF(ROSTER!B$32="","",ROSTER!B$32)</f>
        <v/>
      </c>
      <c r="C2051" s="416" t="str">
        <f>IF(ROSTER!C$32="","",ROSTER!C$32)</f>
        <v/>
      </c>
      <c r="D2051" s="417"/>
      <c r="E2051" s="418"/>
      <c r="F2051" s="420">
        <f>IF(E2051="y",1,IF(E2051="S",1,0))</f>
        <v>0</v>
      </c>
      <c r="G2051" s="422">
        <f>IF(E2051="S",1,0)</f>
        <v>0</v>
      </c>
      <c r="H2051" s="424"/>
      <c r="I2051" s="425"/>
      <c r="J2051" s="428"/>
      <c r="K2051" s="429"/>
      <c r="L2051" s="432"/>
      <c r="M2051" s="433"/>
      <c r="N2051" s="436">
        <f>L2051+J2051</f>
        <v>0</v>
      </c>
      <c r="O2051" s="437"/>
      <c r="P2051" s="428"/>
      <c r="Q2051" s="429"/>
      <c r="R2051" s="432"/>
      <c r="S2051" s="440"/>
      <c r="T2051" s="432"/>
      <c r="U2051" s="425"/>
      <c r="V2051" s="440"/>
      <c r="W2051" s="425"/>
      <c r="X2051" s="428"/>
      <c r="Y2051" s="425"/>
      <c r="Z2051" s="428"/>
      <c r="AA2051" s="425"/>
      <c r="AB2051" s="428"/>
      <c r="AC2051" s="429"/>
      <c r="AD2051" s="432"/>
      <c r="AE2051" s="433"/>
      <c r="AF2051" s="442">
        <f>IF(AB2051=0,0,(AD2051/AB2051)*100)</f>
        <v>0</v>
      </c>
      <c r="AG2051" s="443"/>
      <c r="AH2051" s="428"/>
      <c r="AI2051" s="429"/>
      <c r="AJ2051" s="432"/>
      <c r="AK2051" s="433"/>
      <c r="AL2051" s="446">
        <f>IF(AH2051=0,0,(AJ2051/AH2051)*100)</f>
        <v>0</v>
      </c>
      <c r="AM2051" s="447"/>
      <c r="AN2051" s="428"/>
      <c r="AO2051" s="429"/>
      <c r="AP2051" s="432"/>
      <c r="AQ2051" s="433"/>
      <c r="AR2051" s="446">
        <f>IF(AN2051=0,0,(AP2051/AN2051)*100)</f>
        <v>0</v>
      </c>
      <c r="AS2051" s="447"/>
      <c r="AT2051" s="450">
        <f>AB2051+AH2051+AN2051</f>
        <v>0</v>
      </c>
      <c r="AU2051" s="451"/>
      <c r="AV2051" s="454">
        <f>AD2051+AJ2051+AP2051</f>
        <v>0</v>
      </c>
      <c r="AW2051" s="455"/>
      <c r="AX2051" s="446">
        <f>IF(AT2051=0,0,(AV2051/AT2051)*100)</f>
        <v>0</v>
      </c>
      <c r="AY2051" s="447"/>
      <c r="AZ2051" s="428"/>
      <c r="BA2051" s="429"/>
      <c r="BB2051" s="432"/>
      <c r="BC2051" s="433"/>
      <c r="BD2051" s="446">
        <f>IF(AZ2051=0,0,(BB2051/AZ2051)*100)</f>
        <v>0</v>
      </c>
      <c r="BE2051" s="447"/>
      <c r="BF2051" s="450">
        <f>AT2051+AZ2051</f>
        <v>0</v>
      </c>
      <c r="BG2051" s="451"/>
      <c r="BH2051" s="454">
        <f>AV2051+BB2051</f>
        <v>0</v>
      </c>
      <c r="BI2051" s="455"/>
      <c r="BJ2051" s="446">
        <f>IF(BF2051=0,0,(BH2051/BF2051)*100)</f>
        <v>0</v>
      </c>
      <c r="BK2051" s="447"/>
      <c r="BL2051" s="406">
        <f>(AD2051*2)+(AJ2051*2)+(AP2051*3)+BB2051</f>
        <v>0</v>
      </c>
      <c r="BM2051" s="407"/>
      <c r="BN2051" s="408"/>
      <c r="BO2051" s="404" t="e">
        <f>(BL2051*BR$2027)+(N2051*BR$2028)+(X2051*BR$2029)+(R2051*BR$2030)+(V2051*BR$2031)+(Z2051*BR$2032)</f>
        <v>#REF!</v>
      </c>
      <c r="BP2051" s="404" t="e">
        <f>((AZ2051-BB2051)*BR$2034)+((AT2051-AV2051)*BR$2033)+(H2051*BR$2035)+(P2051*BR$2036)</f>
        <v>#REF!</v>
      </c>
      <c r="BQ2051" s="53"/>
      <c r="BR2051" s="53"/>
      <c r="BS2051" s="779"/>
    </row>
    <row r="2052" spans="1:71" ht="21.75" customHeight="1" x14ac:dyDescent="0.25">
      <c r="A2052" s="779"/>
      <c r="B2052" s="415"/>
      <c r="C2052" s="412" t="str">
        <f>IF(ROSTER!D$32="","",ROSTER!D$32)</f>
        <v/>
      </c>
      <c r="D2052" s="413"/>
      <c r="E2052" s="419"/>
      <c r="F2052" s="421"/>
      <c r="G2052" s="423"/>
      <c r="H2052" s="426"/>
      <c r="I2052" s="427"/>
      <c r="J2052" s="430"/>
      <c r="K2052" s="431"/>
      <c r="L2052" s="434"/>
      <c r="M2052" s="435"/>
      <c r="N2052" s="438" t="s">
        <v>14</v>
      </c>
      <c r="O2052" s="439"/>
      <c r="P2052" s="430"/>
      <c r="Q2052" s="431"/>
      <c r="R2052" s="434"/>
      <c r="S2052" s="441"/>
      <c r="T2052" s="434"/>
      <c r="U2052" s="427"/>
      <c r="V2052" s="441"/>
      <c r="W2052" s="427"/>
      <c r="X2052" s="430"/>
      <c r="Y2052" s="427"/>
      <c r="Z2052" s="430"/>
      <c r="AA2052" s="427"/>
      <c r="AB2052" s="430"/>
      <c r="AC2052" s="431"/>
      <c r="AD2052" s="434"/>
      <c r="AE2052" s="435"/>
      <c r="AF2052" s="444"/>
      <c r="AG2052" s="445"/>
      <c r="AH2052" s="430"/>
      <c r="AI2052" s="431"/>
      <c r="AJ2052" s="434"/>
      <c r="AK2052" s="435"/>
      <c r="AL2052" s="448"/>
      <c r="AM2052" s="449"/>
      <c r="AN2052" s="430"/>
      <c r="AO2052" s="431"/>
      <c r="AP2052" s="434"/>
      <c r="AQ2052" s="435"/>
      <c r="AR2052" s="448"/>
      <c r="AS2052" s="449"/>
      <c r="AT2052" s="452"/>
      <c r="AU2052" s="453"/>
      <c r="AV2052" s="456"/>
      <c r="AW2052" s="457"/>
      <c r="AX2052" s="448"/>
      <c r="AY2052" s="449"/>
      <c r="AZ2052" s="430"/>
      <c r="BA2052" s="431"/>
      <c r="BB2052" s="434"/>
      <c r="BC2052" s="435"/>
      <c r="BD2052" s="448"/>
      <c r="BE2052" s="449"/>
      <c r="BF2052" s="452"/>
      <c r="BG2052" s="453"/>
      <c r="BH2052" s="456"/>
      <c r="BI2052" s="457"/>
      <c r="BJ2052" s="448"/>
      <c r="BK2052" s="449"/>
      <c r="BL2052" s="409"/>
      <c r="BM2052" s="410"/>
      <c r="BN2052" s="411"/>
      <c r="BO2052" s="405"/>
      <c r="BP2052" s="405"/>
      <c r="BQ2052" s="53"/>
      <c r="BR2052" s="53"/>
      <c r="BS2052" s="779"/>
    </row>
    <row r="2053" spans="1:71" ht="21.75" customHeight="1" x14ac:dyDescent="0.25">
      <c r="A2053" s="779"/>
      <c r="B2053" s="414" t="str">
        <f>IF(ROSTER!B$34="","",ROSTER!B$34)</f>
        <v/>
      </c>
      <c r="C2053" s="416" t="str">
        <f>IF(ROSTER!C$34="","",ROSTER!C$34)</f>
        <v/>
      </c>
      <c r="D2053" s="417"/>
      <c r="E2053" s="418"/>
      <c r="F2053" s="420">
        <f>IF(E2053="y",1,IF(E2053="S",1,0))</f>
        <v>0</v>
      </c>
      <c r="G2053" s="422">
        <f>IF(E2053="S",1,0)</f>
        <v>0</v>
      </c>
      <c r="H2053" s="424"/>
      <c r="I2053" s="425"/>
      <c r="J2053" s="428"/>
      <c r="K2053" s="429"/>
      <c r="L2053" s="432"/>
      <c r="M2053" s="433"/>
      <c r="N2053" s="436">
        <f>L2053+J2053</f>
        <v>0</v>
      </c>
      <c r="O2053" s="437"/>
      <c r="P2053" s="428"/>
      <c r="Q2053" s="429"/>
      <c r="R2053" s="432"/>
      <c r="S2053" s="440"/>
      <c r="T2053" s="432"/>
      <c r="U2053" s="425"/>
      <c r="V2053" s="440"/>
      <c r="W2053" s="425"/>
      <c r="X2053" s="428"/>
      <c r="Y2053" s="425"/>
      <c r="Z2053" s="428"/>
      <c r="AA2053" s="425"/>
      <c r="AB2053" s="428"/>
      <c r="AC2053" s="429"/>
      <c r="AD2053" s="432"/>
      <c r="AE2053" s="433"/>
      <c r="AF2053" s="442">
        <f>IF(AB2053=0,0,(AD2053/AB2053)*100)</f>
        <v>0</v>
      </c>
      <c r="AG2053" s="443"/>
      <c r="AH2053" s="428"/>
      <c r="AI2053" s="429"/>
      <c r="AJ2053" s="432"/>
      <c r="AK2053" s="433"/>
      <c r="AL2053" s="446">
        <f>IF(AH2053=0,0,(AJ2053/AH2053)*100)</f>
        <v>0</v>
      </c>
      <c r="AM2053" s="447"/>
      <c r="AN2053" s="428"/>
      <c r="AO2053" s="429"/>
      <c r="AP2053" s="432"/>
      <c r="AQ2053" s="433"/>
      <c r="AR2053" s="446">
        <f>IF(AN2053=0,0,(AP2053/AN2053)*100)</f>
        <v>0</v>
      </c>
      <c r="AS2053" s="447"/>
      <c r="AT2053" s="450">
        <f>AB2053+AH2053+AN2053</f>
        <v>0</v>
      </c>
      <c r="AU2053" s="451"/>
      <c r="AV2053" s="454">
        <f>AD2053+AJ2053+AP2053</f>
        <v>0</v>
      </c>
      <c r="AW2053" s="455"/>
      <c r="AX2053" s="446">
        <f>IF(AT2053=0,0,(AV2053/AT2053)*100)</f>
        <v>0</v>
      </c>
      <c r="AY2053" s="447"/>
      <c r="AZ2053" s="428"/>
      <c r="BA2053" s="429"/>
      <c r="BB2053" s="432"/>
      <c r="BC2053" s="433"/>
      <c r="BD2053" s="446">
        <f>IF(AZ2053=0,0,(BB2053/AZ2053)*100)</f>
        <v>0</v>
      </c>
      <c r="BE2053" s="447"/>
      <c r="BF2053" s="450">
        <f>AT2053+AZ2053</f>
        <v>0</v>
      </c>
      <c r="BG2053" s="451"/>
      <c r="BH2053" s="454">
        <f>AV2053+BB2053</f>
        <v>0</v>
      </c>
      <c r="BI2053" s="455"/>
      <c r="BJ2053" s="446">
        <f>IF(BF2053=0,0,(BH2053/BF2053)*100)</f>
        <v>0</v>
      </c>
      <c r="BK2053" s="447"/>
      <c r="BL2053" s="406">
        <f>(AD2053*2)+(AJ2053*2)+(AP2053*3)+BB2053</f>
        <v>0</v>
      </c>
      <c r="BM2053" s="407"/>
      <c r="BN2053" s="408"/>
      <c r="BO2053" s="404" t="e">
        <f>(BL2053*BR$2027)+(N2053*BR$2028)+(X2053*BR$2029)+(R2053*BR$2030)+(V2053*BR$2031)+(Z2053*BR$2032)</f>
        <v>#REF!</v>
      </c>
      <c r="BP2053" s="404" t="e">
        <f>((AZ2053-BB2053)*BR$2034)+((AT2053-AV2053)*BR$2033)+(H2053*BR$2035)+(P2053*BR$2036)</f>
        <v>#REF!</v>
      </c>
      <c r="BQ2053" s="53"/>
      <c r="BR2053" s="53"/>
      <c r="BS2053" s="779"/>
    </row>
    <row r="2054" spans="1:71" ht="21.75" customHeight="1" x14ac:dyDescent="0.25">
      <c r="A2054" s="779"/>
      <c r="B2054" s="415"/>
      <c r="C2054" s="412" t="str">
        <f>IF(ROSTER!D$34="","",ROSTER!D$34)</f>
        <v/>
      </c>
      <c r="D2054" s="413"/>
      <c r="E2054" s="419"/>
      <c r="F2054" s="421"/>
      <c r="G2054" s="423"/>
      <c r="H2054" s="426"/>
      <c r="I2054" s="427"/>
      <c r="J2054" s="430"/>
      <c r="K2054" s="431"/>
      <c r="L2054" s="434"/>
      <c r="M2054" s="435"/>
      <c r="N2054" s="438" t="s">
        <v>14</v>
      </c>
      <c r="O2054" s="439"/>
      <c r="P2054" s="430"/>
      <c r="Q2054" s="431"/>
      <c r="R2054" s="434"/>
      <c r="S2054" s="441"/>
      <c r="T2054" s="434"/>
      <c r="U2054" s="427"/>
      <c r="V2054" s="441"/>
      <c r="W2054" s="427"/>
      <c r="X2054" s="430"/>
      <c r="Y2054" s="427"/>
      <c r="Z2054" s="430"/>
      <c r="AA2054" s="427"/>
      <c r="AB2054" s="430"/>
      <c r="AC2054" s="431"/>
      <c r="AD2054" s="434"/>
      <c r="AE2054" s="435"/>
      <c r="AF2054" s="444"/>
      <c r="AG2054" s="445"/>
      <c r="AH2054" s="430"/>
      <c r="AI2054" s="431"/>
      <c r="AJ2054" s="434"/>
      <c r="AK2054" s="435"/>
      <c r="AL2054" s="448"/>
      <c r="AM2054" s="449"/>
      <c r="AN2054" s="430"/>
      <c r="AO2054" s="431"/>
      <c r="AP2054" s="434"/>
      <c r="AQ2054" s="435"/>
      <c r="AR2054" s="448"/>
      <c r="AS2054" s="449"/>
      <c r="AT2054" s="452"/>
      <c r="AU2054" s="453"/>
      <c r="AV2054" s="456"/>
      <c r="AW2054" s="457"/>
      <c r="AX2054" s="448"/>
      <c r="AY2054" s="449"/>
      <c r="AZ2054" s="430"/>
      <c r="BA2054" s="431"/>
      <c r="BB2054" s="434"/>
      <c r="BC2054" s="435"/>
      <c r="BD2054" s="448"/>
      <c r="BE2054" s="449"/>
      <c r="BF2054" s="452"/>
      <c r="BG2054" s="453"/>
      <c r="BH2054" s="456"/>
      <c r="BI2054" s="457"/>
      <c r="BJ2054" s="448"/>
      <c r="BK2054" s="449"/>
      <c r="BL2054" s="409"/>
      <c r="BM2054" s="410"/>
      <c r="BN2054" s="411"/>
      <c r="BO2054" s="405"/>
      <c r="BP2054" s="405"/>
      <c r="BQ2054" s="53"/>
      <c r="BR2054" s="53"/>
      <c r="BS2054" s="779"/>
    </row>
    <row r="2055" spans="1:71" ht="21.75" customHeight="1" x14ac:dyDescent="0.25">
      <c r="A2055" s="779"/>
      <c r="B2055" s="414" t="str">
        <f>IF(ROSTER!B$36="","",ROSTER!B$36)</f>
        <v/>
      </c>
      <c r="C2055" s="416" t="str">
        <f>IF(ROSTER!C$36="","",ROSTER!C$36)</f>
        <v/>
      </c>
      <c r="D2055" s="417"/>
      <c r="E2055" s="418"/>
      <c r="F2055" s="420">
        <f>IF(E2055="y",1,IF(E2055="S",1,0))</f>
        <v>0</v>
      </c>
      <c r="G2055" s="422">
        <f>IF(E2055="S",1,0)</f>
        <v>0</v>
      </c>
      <c r="H2055" s="424"/>
      <c r="I2055" s="425"/>
      <c r="J2055" s="428"/>
      <c r="K2055" s="429"/>
      <c r="L2055" s="432"/>
      <c r="M2055" s="433"/>
      <c r="N2055" s="436">
        <f>L2055+J2055</f>
        <v>0</v>
      </c>
      <c r="O2055" s="437"/>
      <c r="P2055" s="428"/>
      <c r="Q2055" s="429"/>
      <c r="R2055" s="432"/>
      <c r="S2055" s="440"/>
      <c r="T2055" s="432"/>
      <c r="U2055" s="425"/>
      <c r="V2055" s="440"/>
      <c r="W2055" s="425"/>
      <c r="X2055" s="428"/>
      <c r="Y2055" s="425"/>
      <c r="Z2055" s="428"/>
      <c r="AA2055" s="425"/>
      <c r="AB2055" s="428"/>
      <c r="AC2055" s="429"/>
      <c r="AD2055" s="432"/>
      <c r="AE2055" s="433"/>
      <c r="AF2055" s="442">
        <f>IF(AB2055=0,0,(AD2055/AB2055)*100)</f>
        <v>0</v>
      </c>
      <c r="AG2055" s="443"/>
      <c r="AH2055" s="428"/>
      <c r="AI2055" s="429"/>
      <c r="AJ2055" s="432"/>
      <c r="AK2055" s="433"/>
      <c r="AL2055" s="446">
        <f>IF(AH2055=0,0,(AJ2055/AH2055)*100)</f>
        <v>0</v>
      </c>
      <c r="AM2055" s="447"/>
      <c r="AN2055" s="428"/>
      <c r="AO2055" s="429"/>
      <c r="AP2055" s="432"/>
      <c r="AQ2055" s="433"/>
      <c r="AR2055" s="446">
        <f>IF(AN2055=0,0,(AP2055/AN2055)*100)</f>
        <v>0</v>
      </c>
      <c r="AS2055" s="447"/>
      <c r="AT2055" s="450">
        <f>AB2055+AH2055+AN2055</f>
        <v>0</v>
      </c>
      <c r="AU2055" s="451"/>
      <c r="AV2055" s="454">
        <f>AD2055+AJ2055+AP2055</f>
        <v>0</v>
      </c>
      <c r="AW2055" s="455"/>
      <c r="AX2055" s="446">
        <f>IF(AT2055=0,0,(AV2055/AT2055)*100)</f>
        <v>0</v>
      </c>
      <c r="AY2055" s="447"/>
      <c r="AZ2055" s="428"/>
      <c r="BA2055" s="429"/>
      <c r="BB2055" s="432"/>
      <c r="BC2055" s="433"/>
      <c r="BD2055" s="446">
        <f>IF(AZ2055=0,0,(BB2055/AZ2055)*100)</f>
        <v>0</v>
      </c>
      <c r="BE2055" s="447"/>
      <c r="BF2055" s="450">
        <f>AT2055+AZ2055</f>
        <v>0</v>
      </c>
      <c r="BG2055" s="451"/>
      <c r="BH2055" s="454">
        <f>AV2055+BB2055</f>
        <v>0</v>
      </c>
      <c r="BI2055" s="455"/>
      <c r="BJ2055" s="446">
        <f>IF(BF2055=0,0,(BH2055/BF2055)*100)</f>
        <v>0</v>
      </c>
      <c r="BK2055" s="447"/>
      <c r="BL2055" s="406">
        <f>(AD2055*2)+(AJ2055*2)+(AP2055*3)+BB2055</f>
        <v>0</v>
      </c>
      <c r="BM2055" s="407"/>
      <c r="BN2055" s="408"/>
      <c r="BO2055" s="404" t="e">
        <f>(BL2055*BR$2027)+(N2055*BR$2028)+(X2055*BR$2029)+(R2055*BR$2030)+(V2055*BR$2031)+(Z2055*BR$2032)</f>
        <v>#REF!</v>
      </c>
      <c r="BP2055" s="404" t="e">
        <f>((AZ2055-BB2055)*BR$2034)+((AT2055-AV2055)*BR$2033)+(H2055*BR$2035)+(P2055*BR$2036)</f>
        <v>#REF!</v>
      </c>
      <c r="BQ2055" s="53"/>
      <c r="BR2055" s="53"/>
      <c r="BS2055" s="779"/>
    </row>
    <row r="2056" spans="1:71" ht="21.75" customHeight="1" x14ac:dyDescent="0.25">
      <c r="A2056" s="779"/>
      <c r="B2056" s="415"/>
      <c r="C2056" s="412" t="str">
        <f>IF(ROSTER!D$36="","",ROSTER!D$36)</f>
        <v/>
      </c>
      <c r="D2056" s="413"/>
      <c r="E2056" s="419"/>
      <c r="F2056" s="421"/>
      <c r="G2056" s="423"/>
      <c r="H2056" s="426"/>
      <c r="I2056" s="427"/>
      <c r="J2056" s="430"/>
      <c r="K2056" s="431"/>
      <c r="L2056" s="434"/>
      <c r="M2056" s="435"/>
      <c r="N2056" s="438" t="s">
        <v>14</v>
      </c>
      <c r="O2056" s="439"/>
      <c r="P2056" s="430"/>
      <c r="Q2056" s="431"/>
      <c r="R2056" s="434"/>
      <c r="S2056" s="441"/>
      <c r="T2056" s="434"/>
      <c r="U2056" s="427"/>
      <c r="V2056" s="441"/>
      <c r="W2056" s="427"/>
      <c r="X2056" s="430"/>
      <c r="Y2056" s="427"/>
      <c r="Z2056" s="430"/>
      <c r="AA2056" s="427"/>
      <c r="AB2056" s="430"/>
      <c r="AC2056" s="431"/>
      <c r="AD2056" s="434"/>
      <c r="AE2056" s="435"/>
      <c r="AF2056" s="444"/>
      <c r="AG2056" s="445"/>
      <c r="AH2056" s="430"/>
      <c r="AI2056" s="431"/>
      <c r="AJ2056" s="434"/>
      <c r="AK2056" s="435"/>
      <c r="AL2056" s="448"/>
      <c r="AM2056" s="449"/>
      <c r="AN2056" s="430"/>
      <c r="AO2056" s="431"/>
      <c r="AP2056" s="434"/>
      <c r="AQ2056" s="435"/>
      <c r="AR2056" s="448"/>
      <c r="AS2056" s="449"/>
      <c r="AT2056" s="452"/>
      <c r="AU2056" s="453"/>
      <c r="AV2056" s="456"/>
      <c r="AW2056" s="457"/>
      <c r="AX2056" s="448"/>
      <c r="AY2056" s="449"/>
      <c r="AZ2056" s="430"/>
      <c r="BA2056" s="431"/>
      <c r="BB2056" s="434"/>
      <c r="BC2056" s="435"/>
      <c r="BD2056" s="448"/>
      <c r="BE2056" s="449"/>
      <c r="BF2056" s="452"/>
      <c r="BG2056" s="453"/>
      <c r="BH2056" s="456"/>
      <c r="BI2056" s="457"/>
      <c r="BJ2056" s="448"/>
      <c r="BK2056" s="449"/>
      <c r="BL2056" s="409"/>
      <c r="BM2056" s="410"/>
      <c r="BN2056" s="411"/>
      <c r="BO2056" s="405"/>
      <c r="BP2056" s="405"/>
      <c r="BQ2056" s="53"/>
      <c r="BR2056" s="53"/>
      <c r="BS2056" s="779"/>
    </row>
    <row r="2057" spans="1:71" ht="21.75" customHeight="1" x14ac:dyDescent="0.25">
      <c r="A2057" s="779"/>
      <c r="B2057" s="414" t="str">
        <f>IF(ROSTER!B$38="","",ROSTER!B$38)</f>
        <v/>
      </c>
      <c r="C2057" s="416" t="str">
        <f>IF(ROSTER!C$38="","",ROSTER!C$38)</f>
        <v/>
      </c>
      <c r="D2057" s="417"/>
      <c r="E2057" s="418"/>
      <c r="F2057" s="420">
        <f>IF(E2057="y",1,IF(E2057="S",1,0))</f>
        <v>0</v>
      </c>
      <c r="G2057" s="422">
        <f>IF(E2057="S",1,0)</f>
        <v>0</v>
      </c>
      <c r="H2057" s="424"/>
      <c r="I2057" s="425"/>
      <c r="J2057" s="428"/>
      <c r="K2057" s="429"/>
      <c r="L2057" s="432"/>
      <c r="M2057" s="433"/>
      <c r="N2057" s="436">
        <f>L2057+J2057</f>
        <v>0</v>
      </c>
      <c r="O2057" s="437"/>
      <c r="P2057" s="428"/>
      <c r="Q2057" s="429"/>
      <c r="R2057" s="432"/>
      <c r="S2057" s="440"/>
      <c r="T2057" s="432"/>
      <c r="U2057" s="425"/>
      <c r="V2057" s="440"/>
      <c r="W2057" s="425"/>
      <c r="X2057" s="428"/>
      <c r="Y2057" s="425"/>
      <c r="Z2057" s="428"/>
      <c r="AA2057" s="425"/>
      <c r="AB2057" s="428"/>
      <c r="AC2057" s="429"/>
      <c r="AD2057" s="432"/>
      <c r="AE2057" s="433"/>
      <c r="AF2057" s="442">
        <f>IF(AB2057=0,0,(AD2057/AB2057)*100)</f>
        <v>0</v>
      </c>
      <c r="AG2057" s="443"/>
      <c r="AH2057" s="428"/>
      <c r="AI2057" s="429"/>
      <c r="AJ2057" s="432"/>
      <c r="AK2057" s="433"/>
      <c r="AL2057" s="446">
        <f>IF(AH2057=0,0,(AJ2057/AH2057)*100)</f>
        <v>0</v>
      </c>
      <c r="AM2057" s="447"/>
      <c r="AN2057" s="428"/>
      <c r="AO2057" s="429"/>
      <c r="AP2057" s="432"/>
      <c r="AQ2057" s="433"/>
      <c r="AR2057" s="446">
        <f>IF(AN2057=0,0,(AP2057/AN2057)*100)</f>
        <v>0</v>
      </c>
      <c r="AS2057" s="447"/>
      <c r="AT2057" s="450">
        <f>AB2057+AH2057+AN2057</f>
        <v>0</v>
      </c>
      <c r="AU2057" s="451"/>
      <c r="AV2057" s="454">
        <f>AD2057+AJ2057+AP2057</f>
        <v>0</v>
      </c>
      <c r="AW2057" s="455"/>
      <c r="AX2057" s="446">
        <f>IF(AT2057=0,0,(AV2057/AT2057)*100)</f>
        <v>0</v>
      </c>
      <c r="AY2057" s="447"/>
      <c r="AZ2057" s="428"/>
      <c r="BA2057" s="429"/>
      <c r="BB2057" s="432"/>
      <c r="BC2057" s="433"/>
      <c r="BD2057" s="446">
        <f>IF(AZ2057=0,0,(BB2057/AZ2057)*100)</f>
        <v>0</v>
      </c>
      <c r="BE2057" s="447"/>
      <c r="BF2057" s="450">
        <f>AT2057+AZ2057</f>
        <v>0</v>
      </c>
      <c r="BG2057" s="451"/>
      <c r="BH2057" s="454">
        <f>AV2057+BB2057</f>
        <v>0</v>
      </c>
      <c r="BI2057" s="455"/>
      <c r="BJ2057" s="446">
        <f>IF(BF2057=0,0,(BH2057/BF2057)*100)</f>
        <v>0</v>
      </c>
      <c r="BK2057" s="447"/>
      <c r="BL2057" s="406">
        <f>(AD2057*2)+(AJ2057*2)+(AP2057*3)+BB2057</f>
        <v>0</v>
      </c>
      <c r="BM2057" s="407"/>
      <c r="BN2057" s="408"/>
      <c r="BO2057" s="404" t="e">
        <f>(BL2057*BR$2027)+(N2057*BR$2028)+(X2057*BR$2029)+(R2057*BR$2030)+(V2057*BR$2031)+(Z2057*BR$2032)</f>
        <v>#REF!</v>
      </c>
      <c r="BP2057" s="404" t="e">
        <f>((AZ2057-BB2057)*BR$2034)+((AT2057-AV2057)*BR$2033)+(H2057*BR$2035)+(P2057*BR$2036)</f>
        <v>#REF!</v>
      </c>
      <c r="BQ2057" s="53"/>
      <c r="BR2057" s="53"/>
      <c r="BS2057" s="779"/>
    </row>
    <row r="2058" spans="1:71" ht="21.75" customHeight="1" x14ac:dyDescent="0.25">
      <c r="A2058" s="779"/>
      <c r="B2058" s="415"/>
      <c r="C2058" s="412" t="str">
        <f>IF(ROSTER!D$38="","",ROSTER!D$38)</f>
        <v/>
      </c>
      <c r="D2058" s="413"/>
      <c r="E2058" s="419"/>
      <c r="F2058" s="421"/>
      <c r="G2058" s="423"/>
      <c r="H2058" s="426"/>
      <c r="I2058" s="427"/>
      <c r="J2058" s="430"/>
      <c r="K2058" s="431"/>
      <c r="L2058" s="434"/>
      <c r="M2058" s="435"/>
      <c r="N2058" s="438" t="s">
        <v>14</v>
      </c>
      <c r="O2058" s="439"/>
      <c r="P2058" s="430"/>
      <c r="Q2058" s="431"/>
      <c r="R2058" s="434"/>
      <c r="S2058" s="441"/>
      <c r="T2058" s="434"/>
      <c r="U2058" s="427"/>
      <c r="V2058" s="441"/>
      <c r="W2058" s="427"/>
      <c r="X2058" s="430"/>
      <c r="Y2058" s="427"/>
      <c r="Z2058" s="430"/>
      <c r="AA2058" s="427"/>
      <c r="AB2058" s="430"/>
      <c r="AC2058" s="431"/>
      <c r="AD2058" s="434"/>
      <c r="AE2058" s="435"/>
      <c r="AF2058" s="444"/>
      <c r="AG2058" s="445"/>
      <c r="AH2058" s="430"/>
      <c r="AI2058" s="431"/>
      <c r="AJ2058" s="434"/>
      <c r="AK2058" s="435"/>
      <c r="AL2058" s="448"/>
      <c r="AM2058" s="449"/>
      <c r="AN2058" s="430"/>
      <c r="AO2058" s="431"/>
      <c r="AP2058" s="434"/>
      <c r="AQ2058" s="435"/>
      <c r="AR2058" s="448"/>
      <c r="AS2058" s="449"/>
      <c r="AT2058" s="452"/>
      <c r="AU2058" s="453"/>
      <c r="AV2058" s="456"/>
      <c r="AW2058" s="457"/>
      <c r="AX2058" s="448"/>
      <c r="AY2058" s="449"/>
      <c r="AZ2058" s="430"/>
      <c r="BA2058" s="431"/>
      <c r="BB2058" s="434"/>
      <c r="BC2058" s="435"/>
      <c r="BD2058" s="448"/>
      <c r="BE2058" s="449"/>
      <c r="BF2058" s="452"/>
      <c r="BG2058" s="453"/>
      <c r="BH2058" s="456"/>
      <c r="BI2058" s="457"/>
      <c r="BJ2058" s="448"/>
      <c r="BK2058" s="449"/>
      <c r="BL2058" s="409"/>
      <c r="BM2058" s="410"/>
      <c r="BN2058" s="411"/>
      <c r="BO2058" s="405"/>
      <c r="BP2058" s="405"/>
      <c r="BQ2058" s="53"/>
      <c r="BR2058" s="53"/>
      <c r="BS2058" s="779"/>
    </row>
    <row r="2059" spans="1:71" ht="21.75" customHeight="1" x14ac:dyDescent="0.25">
      <c r="A2059" s="779"/>
      <c r="B2059" s="414" t="str">
        <f>IF(ROSTER!B$40="","",ROSTER!B$40)</f>
        <v/>
      </c>
      <c r="C2059" s="416" t="str">
        <f>IF(ROSTER!C$40="","",ROSTER!C$40)</f>
        <v/>
      </c>
      <c r="D2059" s="417"/>
      <c r="E2059" s="418"/>
      <c r="F2059" s="420">
        <f>IF(E2059="y",1,IF(E2059="S",1,0))</f>
        <v>0</v>
      </c>
      <c r="G2059" s="422">
        <f>IF(E2059="S",1,0)</f>
        <v>0</v>
      </c>
      <c r="H2059" s="424"/>
      <c r="I2059" s="425"/>
      <c r="J2059" s="428"/>
      <c r="K2059" s="429"/>
      <c r="L2059" s="432"/>
      <c r="M2059" s="433"/>
      <c r="N2059" s="436">
        <f>L2059+J2059</f>
        <v>0</v>
      </c>
      <c r="O2059" s="437"/>
      <c r="P2059" s="428"/>
      <c r="Q2059" s="429"/>
      <c r="R2059" s="432"/>
      <c r="S2059" s="440"/>
      <c r="T2059" s="432"/>
      <c r="U2059" s="425"/>
      <c r="V2059" s="440"/>
      <c r="W2059" s="425"/>
      <c r="X2059" s="428"/>
      <c r="Y2059" s="425"/>
      <c r="Z2059" s="428"/>
      <c r="AA2059" s="425"/>
      <c r="AB2059" s="428"/>
      <c r="AC2059" s="429"/>
      <c r="AD2059" s="432"/>
      <c r="AE2059" s="433"/>
      <c r="AF2059" s="442">
        <f>IF(AB2059=0,0,(AD2059/AB2059)*100)</f>
        <v>0</v>
      </c>
      <c r="AG2059" s="443"/>
      <c r="AH2059" s="428"/>
      <c r="AI2059" s="429"/>
      <c r="AJ2059" s="432"/>
      <c r="AK2059" s="433"/>
      <c r="AL2059" s="446">
        <f>IF(AH2059=0,0,(AJ2059/AH2059)*100)</f>
        <v>0</v>
      </c>
      <c r="AM2059" s="447"/>
      <c r="AN2059" s="428"/>
      <c r="AO2059" s="429"/>
      <c r="AP2059" s="432"/>
      <c r="AQ2059" s="433"/>
      <c r="AR2059" s="446">
        <f>IF(AN2059=0,0,(AP2059/AN2059)*100)</f>
        <v>0</v>
      </c>
      <c r="AS2059" s="447"/>
      <c r="AT2059" s="450">
        <f>AB2059+AH2059+AN2059</f>
        <v>0</v>
      </c>
      <c r="AU2059" s="451"/>
      <c r="AV2059" s="454">
        <f>AD2059+AJ2059+AP2059</f>
        <v>0</v>
      </c>
      <c r="AW2059" s="455"/>
      <c r="AX2059" s="446">
        <f>IF(AT2059=0,0,(AV2059/AT2059)*100)</f>
        <v>0</v>
      </c>
      <c r="AY2059" s="447"/>
      <c r="AZ2059" s="428"/>
      <c r="BA2059" s="429"/>
      <c r="BB2059" s="432"/>
      <c r="BC2059" s="433"/>
      <c r="BD2059" s="446">
        <f>IF(AZ2059=0,0,(BB2059/AZ2059)*100)</f>
        <v>0</v>
      </c>
      <c r="BE2059" s="447"/>
      <c r="BF2059" s="450">
        <f>AT2059+AZ2059</f>
        <v>0</v>
      </c>
      <c r="BG2059" s="451"/>
      <c r="BH2059" s="454">
        <f>AV2059+BB2059</f>
        <v>0</v>
      </c>
      <c r="BI2059" s="455"/>
      <c r="BJ2059" s="446">
        <f>IF(BF2059=0,0,(BH2059/BF2059)*100)</f>
        <v>0</v>
      </c>
      <c r="BK2059" s="447"/>
      <c r="BL2059" s="406">
        <f>(AD2059*2)+(AJ2059*2)+(AP2059*3)+BB2059</f>
        <v>0</v>
      </c>
      <c r="BM2059" s="407"/>
      <c r="BN2059" s="408"/>
      <c r="BO2059" s="404" t="e">
        <f>(BL2059*BR$2027)+(N2059*BR$2028)+(X2059*BR$2029)+(R2059*BR$2030)+(V2059*BR$2031)+(Z2059*BR$2032)</f>
        <v>#REF!</v>
      </c>
      <c r="BP2059" s="404" t="e">
        <f>((AZ2059-BB2059)*BR$2034)+((AT2059-AV2059)*BR$2033)+(H2059*BR$2035)+(P2059*BR$2036)</f>
        <v>#REF!</v>
      </c>
      <c r="BQ2059" s="53"/>
      <c r="BR2059" s="53"/>
      <c r="BS2059" s="779"/>
    </row>
    <row r="2060" spans="1:71" ht="21.75" customHeight="1" x14ac:dyDescent="0.25">
      <c r="A2060" s="779"/>
      <c r="B2060" s="415"/>
      <c r="C2060" s="412" t="str">
        <f>IF(ROSTER!D$40="","",ROSTER!D$40)</f>
        <v/>
      </c>
      <c r="D2060" s="413"/>
      <c r="E2060" s="419"/>
      <c r="F2060" s="421"/>
      <c r="G2060" s="423"/>
      <c r="H2060" s="426"/>
      <c r="I2060" s="427"/>
      <c r="J2060" s="430"/>
      <c r="K2060" s="431"/>
      <c r="L2060" s="434"/>
      <c r="M2060" s="435"/>
      <c r="N2060" s="438" t="s">
        <v>14</v>
      </c>
      <c r="O2060" s="439"/>
      <c r="P2060" s="430"/>
      <c r="Q2060" s="431"/>
      <c r="R2060" s="434"/>
      <c r="S2060" s="441"/>
      <c r="T2060" s="434"/>
      <c r="U2060" s="427"/>
      <c r="V2060" s="441"/>
      <c r="W2060" s="427"/>
      <c r="X2060" s="430"/>
      <c r="Y2060" s="427"/>
      <c r="Z2060" s="430"/>
      <c r="AA2060" s="427"/>
      <c r="AB2060" s="430"/>
      <c r="AC2060" s="431"/>
      <c r="AD2060" s="434"/>
      <c r="AE2060" s="435"/>
      <c r="AF2060" s="444"/>
      <c r="AG2060" s="445"/>
      <c r="AH2060" s="430"/>
      <c r="AI2060" s="431"/>
      <c r="AJ2060" s="434"/>
      <c r="AK2060" s="435"/>
      <c r="AL2060" s="448"/>
      <c r="AM2060" s="449"/>
      <c r="AN2060" s="430"/>
      <c r="AO2060" s="431"/>
      <c r="AP2060" s="434"/>
      <c r="AQ2060" s="435"/>
      <c r="AR2060" s="448"/>
      <c r="AS2060" s="449"/>
      <c r="AT2060" s="452"/>
      <c r="AU2060" s="453"/>
      <c r="AV2060" s="456"/>
      <c r="AW2060" s="457"/>
      <c r="AX2060" s="448"/>
      <c r="AY2060" s="449"/>
      <c r="AZ2060" s="430"/>
      <c r="BA2060" s="431"/>
      <c r="BB2060" s="434"/>
      <c r="BC2060" s="435"/>
      <c r="BD2060" s="448"/>
      <c r="BE2060" s="449"/>
      <c r="BF2060" s="452"/>
      <c r="BG2060" s="453"/>
      <c r="BH2060" s="456"/>
      <c r="BI2060" s="457"/>
      <c r="BJ2060" s="448"/>
      <c r="BK2060" s="449"/>
      <c r="BL2060" s="409"/>
      <c r="BM2060" s="410"/>
      <c r="BN2060" s="411"/>
      <c r="BO2060" s="405"/>
      <c r="BP2060" s="405"/>
      <c r="BQ2060" s="53"/>
      <c r="BR2060" s="53"/>
      <c r="BS2060" s="779"/>
    </row>
    <row r="2061" spans="1:71" ht="21.75" customHeight="1" x14ac:dyDescent="0.25">
      <c r="A2061" s="779"/>
      <c r="B2061" s="414" t="str">
        <f>IF(ROSTER!B$42="","",ROSTER!B$42)</f>
        <v/>
      </c>
      <c r="C2061" s="416" t="str">
        <f>IF(ROSTER!C$42="","",ROSTER!C$42)</f>
        <v/>
      </c>
      <c r="D2061" s="417"/>
      <c r="E2061" s="418"/>
      <c r="F2061" s="420">
        <f>IF(E2061="y",1,IF(E2061="S",1,0))</f>
        <v>0</v>
      </c>
      <c r="G2061" s="422">
        <f>IF(E2061="S",1,0)</f>
        <v>0</v>
      </c>
      <c r="H2061" s="424"/>
      <c r="I2061" s="425"/>
      <c r="J2061" s="428"/>
      <c r="K2061" s="429"/>
      <c r="L2061" s="432"/>
      <c r="M2061" s="433"/>
      <c r="N2061" s="436">
        <f>L2061+J2061</f>
        <v>0</v>
      </c>
      <c r="O2061" s="437"/>
      <c r="P2061" s="428"/>
      <c r="Q2061" s="429"/>
      <c r="R2061" s="432"/>
      <c r="S2061" s="440"/>
      <c r="T2061" s="432"/>
      <c r="U2061" s="425"/>
      <c r="V2061" s="440"/>
      <c r="W2061" s="425"/>
      <c r="X2061" s="428"/>
      <c r="Y2061" s="425"/>
      <c r="Z2061" s="428"/>
      <c r="AA2061" s="425"/>
      <c r="AB2061" s="428"/>
      <c r="AC2061" s="429"/>
      <c r="AD2061" s="432"/>
      <c r="AE2061" s="433"/>
      <c r="AF2061" s="442">
        <f>IF(AB2061=0,0,(AD2061/AB2061)*100)</f>
        <v>0</v>
      </c>
      <c r="AG2061" s="443"/>
      <c r="AH2061" s="428"/>
      <c r="AI2061" s="429"/>
      <c r="AJ2061" s="432"/>
      <c r="AK2061" s="433"/>
      <c r="AL2061" s="446">
        <f>IF(AH2061=0,0,(AJ2061/AH2061)*100)</f>
        <v>0</v>
      </c>
      <c r="AM2061" s="447"/>
      <c r="AN2061" s="428"/>
      <c r="AO2061" s="429"/>
      <c r="AP2061" s="432"/>
      <c r="AQ2061" s="433"/>
      <c r="AR2061" s="446">
        <f>IF(AN2061=0,0,(AP2061/AN2061)*100)</f>
        <v>0</v>
      </c>
      <c r="AS2061" s="447"/>
      <c r="AT2061" s="450">
        <f>AB2061+AH2061+AN2061</f>
        <v>0</v>
      </c>
      <c r="AU2061" s="451"/>
      <c r="AV2061" s="454">
        <f>AD2061+AJ2061+AP2061</f>
        <v>0</v>
      </c>
      <c r="AW2061" s="455"/>
      <c r="AX2061" s="446">
        <f>IF(AT2061=0,0,(AV2061/AT2061)*100)</f>
        <v>0</v>
      </c>
      <c r="AY2061" s="447"/>
      <c r="AZ2061" s="428"/>
      <c r="BA2061" s="429"/>
      <c r="BB2061" s="432"/>
      <c r="BC2061" s="433"/>
      <c r="BD2061" s="446">
        <f>IF(AZ2061=0,0,(BB2061/AZ2061)*100)</f>
        <v>0</v>
      </c>
      <c r="BE2061" s="447"/>
      <c r="BF2061" s="450">
        <f>AT2061+AZ2061</f>
        <v>0</v>
      </c>
      <c r="BG2061" s="451"/>
      <c r="BH2061" s="454">
        <f>AV2061+BB2061</f>
        <v>0</v>
      </c>
      <c r="BI2061" s="455"/>
      <c r="BJ2061" s="446">
        <f>IF(BF2061=0,0,(BH2061/BF2061)*100)</f>
        <v>0</v>
      </c>
      <c r="BK2061" s="447"/>
      <c r="BL2061" s="406">
        <f>(AD2061*2)+(AJ2061*2)+(AP2061*3)+BB2061</f>
        <v>0</v>
      </c>
      <c r="BM2061" s="407"/>
      <c r="BN2061" s="408"/>
      <c r="BO2061" s="404" t="e">
        <f>(BL2061*BR$2027)+(N2061*BR$2028)+(X2061*BR$2029)+(R2061*BR$2030)+(V2061*BR$2031)+(Z2061*BR$2032)</f>
        <v>#REF!</v>
      </c>
      <c r="BP2061" s="404" t="e">
        <f>((AZ2061-BB2061)*BR$2034)+((AT2061-AV2061)*BR$2033)+(H2061*BR$2035)+(P2061*BR$2036)</f>
        <v>#REF!</v>
      </c>
      <c r="BQ2061" s="53"/>
      <c r="BR2061" s="53"/>
      <c r="BS2061" s="779"/>
    </row>
    <row r="2062" spans="1:71" ht="21.75" customHeight="1" thickBot="1" x14ac:dyDescent="0.3">
      <c r="A2062" s="779"/>
      <c r="B2062" s="415"/>
      <c r="C2062" s="412" t="str">
        <f>IF(ROSTER!D$42="","",ROSTER!D$42)</f>
        <v/>
      </c>
      <c r="D2062" s="413"/>
      <c r="E2062" s="419"/>
      <c r="F2062" s="421"/>
      <c r="G2062" s="423"/>
      <c r="H2062" s="426"/>
      <c r="I2062" s="427"/>
      <c r="J2062" s="430"/>
      <c r="K2062" s="431"/>
      <c r="L2062" s="434"/>
      <c r="M2062" s="435"/>
      <c r="N2062" s="438" t="s">
        <v>14</v>
      </c>
      <c r="O2062" s="439"/>
      <c r="P2062" s="430"/>
      <c r="Q2062" s="431"/>
      <c r="R2062" s="434"/>
      <c r="S2062" s="441"/>
      <c r="T2062" s="434"/>
      <c r="U2062" s="427"/>
      <c r="V2062" s="441"/>
      <c r="W2062" s="427"/>
      <c r="X2062" s="430"/>
      <c r="Y2062" s="427"/>
      <c r="Z2062" s="430"/>
      <c r="AA2062" s="427"/>
      <c r="AB2062" s="430"/>
      <c r="AC2062" s="431"/>
      <c r="AD2062" s="434"/>
      <c r="AE2062" s="435"/>
      <c r="AF2062" s="444"/>
      <c r="AG2062" s="445"/>
      <c r="AH2062" s="430"/>
      <c r="AI2062" s="431"/>
      <c r="AJ2062" s="434"/>
      <c r="AK2062" s="435"/>
      <c r="AL2062" s="448"/>
      <c r="AM2062" s="449"/>
      <c r="AN2062" s="430"/>
      <c r="AO2062" s="431"/>
      <c r="AP2062" s="434"/>
      <c r="AQ2062" s="435"/>
      <c r="AR2062" s="448"/>
      <c r="AS2062" s="449"/>
      <c r="AT2062" s="452"/>
      <c r="AU2062" s="453"/>
      <c r="AV2062" s="456"/>
      <c r="AW2062" s="457"/>
      <c r="AX2062" s="448"/>
      <c r="AY2062" s="449"/>
      <c r="AZ2062" s="430"/>
      <c r="BA2062" s="431"/>
      <c r="BB2062" s="434"/>
      <c r="BC2062" s="435"/>
      <c r="BD2062" s="448"/>
      <c r="BE2062" s="449"/>
      <c r="BF2062" s="452"/>
      <c r="BG2062" s="453"/>
      <c r="BH2062" s="456"/>
      <c r="BI2062" s="457"/>
      <c r="BJ2062" s="448"/>
      <c r="BK2062" s="449"/>
      <c r="BL2062" s="409"/>
      <c r="BM2062" s="410"/>
      <c r="BN2062" s="411"/>
      <c r="BO2062" s="405"/>
      <c r="BP2062" s="405"/>
      <c r="BQ2062" s="53"/>
      <c r="BR2062" s="53"/>
      <c r="BS2062" s="779"/>
    </row>
    <row r="2063" spans="1:71" ht="21.75" hidden="1" customHeight="1" x14ac:dyDescent="0.3">
      <c r="A2063" s="779"/>
      <c r="B2063" s="414" t="str">
        <f>IF(ROSTER!B$44="","",ROSTER!B$44)</f>
        <v/>
      </c>
      <c r="C2063" s="416" t="str">
        <f>IF(ROSTER!C$44="","",ROSTER!C$44)</f>
        <v/>
      </c>
      <c r="D2063" s="417"/>
      <c r="E2063" s="418"/>
      <c r="F2063" s="420">
        <f>IF(E2063="y",1,IF(E2063="S",1,0))</f>
        <v>0</v>
      </c>
      <c r="G2063" s="422">
        <f>IF(E2063="S",1,0)</f>
        <v>0</v>
      </c>
      <c r="H2063" s="424"/>
      <c r="I2063" s="425"/>
      <c r="J2063" s="428"/>
      <c r="K2063" s="429"/>
      <c r="L2063" s="432"/>
      <c r="M2063" s="433"/>
      <c r="N2063" s="436">
        <f>L2063+J2063</f>
        <v>0</v>
      </c>
      <c r="O2063" s="437"/>
      <c r="P2063" s="428"/>
      <c r="Q2063" s="429"/>
      <c r="R2063" s="432"/>
      <c r="S2063" s="440"/>
      <c r="T2063" s="432"/>
      <c r="U2063" s="425"/>
      <c r="V2063" s="440"/>
      <c r="W2063" s="425"/>
      <c r="X2063" s="428"/>
      <c r="Y2063" s="425"/>
      <c r="Z2063" s="428"/>
      <c r="AA2063" s="425"/>
      <c r="AB2063" s="428"/>
      <c r="AC2063" s="429"/>
      <c r="AD2063" s="432"/>
      <c r="AE2063" s="433"/>
      <c r="AF2063" s="442">
        <f>IF(AB2063=0,0,(AD2063/AB2063)*100)</f>
        <v>0</v>
      </c>
      <c r="AG2063" s="443"/>
      <c r="AH2063" s="428"/>
      <c r="AI2063" s="429"/>
      <c r="AJ2063" s="432"/>
      <c r="AK2063" s="433"/>
      <c r="AL2063" s="446">
        <f>IF(AH2063=0,0,(AJ2063/AH2063)*100)</f>
        <v>0</v>
      </c>
      <c r="AM2063" s="447"/>
      <c r="AN2063" s="428"/>
      <c r="AO2063" s="429"/>
      <c r="AP2063" s="432"/>
      <c r="AQ2063" s="433"/>
      <c r="AR2063" s="446">
        <f>IF(AN2063=0,0,(AP2063/AN2063)*100)</f>
        <v>0</v>
      </c>
      <c r="AS2063" s="447"/>
      <c r="AT2063" s="450">
        <f>AB2063+AH2063+AN2063</f>
        <v>0</v>
      </c>
      <c r="AU2063" s="451"/>
      <c r="AV2063" s="454">
        <f>AD2063+AJ2063+AP2063</f>
        <v>0</v>
      </c>
      <c r="AW2063" s="455"/>
      <c r="AX2063" s="446">
        <f>IF(AT2063=0,0,(AV2063/AT2063)*100)</f>
        <v>0</v>
      </c>
      <c r="AY2063" s="447"/>
      <c r="AZ2063" s="428"/>
      <c r="BA2063" s="429"/>
      <c r="BB2063" s="432"/>
      <c r="BC2063" s="433"/>
      <c r="BD2063" s="446">
        <f>IF(AZ2063=0,0,(BB2063/AZ2063)*100)</f>
        <v>0</v>
      </c>
      <c r="BE2063" s="447"/>
      <c r="BF2063" s="450">
        <f>AT2063+AZ2063</f>
        <v>0</v>
      </c>
      <c r="BG2063" s="451"/>
      <c r="BH2063" s="454">
        <f>AV2063+BB2063</f>
        <v>0</v>
      </c>
      <c r="BI2063" s="455"/>
      <c r="BJ2063" s="446">
        <f>IF(BF2063=0,0,(BH2063/BF2063)*100)</f>
        <v>0</v>
      </c>
      <c r="BK2063" s="447"/>
      <c r="BL2063" s="406">
        <f>(AD2063*2)+(AJ2063*2)+(AP2063*3)+BB2063</f>
        <v>0</v>
      </c>
      <c r="BM2063" s="407"/>
      <c r="BN2063" s="408"/>
      <c r="BO2063" s="404" t="e">
        <f>(BL2063*BR$2027)+(N2063*BR$2028)+(X2063*BR$2029)+(R2063*BR$2030)+(V2063*BR$2031)+(Z2063*BR$2032)</f>
        <v>#REF!</v>
      </c>
      <c r="BP2063" s="404" t="e">
        <f>((AZ2063-BB2063)*BR$2034)+((AT2063-AV2063)*BR$2033)+(H2063*BR$2035)+(P2063*BR$2036)</f>
        <v>#REF!</v>
      </c>
      <c r="BQ2063" s="53"/>
      <c r="BR2063" s="53"/>
      <c r="BS2063" s="779"/>
    </row>
    <row r="2064" spans="1:71" ht="21.75" hidden="1" customHeight="1" x14ac:dyDescent="0.3">
      <c r="A2064" s="779"/>
      <c r="B2064" s="415"/>
      <c r="C2064" s="412" t="str">
        <f>IF(ROSTER!D$44="","",ROSTER!D$44)</f>
        <v/>
      </c>
      <c r="D2064" s="413"/>
      <c r="E2064" s="419"/>
      <c r="F2064" s="421"/>
      <c r="G2064" s="423"/>
      <c r="H2064" s="426"/>
      <c r="I2064" s="427"/>
      <c r="J2064" s="430"/>
      <c r="K2064" s="431"/>
      <c r="L2064" s="434"/>
      <c r="M2064" s="435"/>
      <c r="N2064" s="438" t="s">
        <v>14</v>
      </c>
      <c r="O2064" s="439"/>
      <c r="P2064" s="430"/>
      <c r="Q2064" s="431"/>
      <c r="R2064" s="434"/>
      <c r="S2064" s="441"/>
      <c r="T2064" s="434"/>
      <c r="U2064" s="427"/>
      <c r="V2064" s="441"/>
      <c r="W2064" s="427"/>
      <c r="X2064" s="430"/>
      <c r="Y2064" s="427"/>
      <c r="Z2064" s="430"/>
      <c r="AA2064" s="427"/>
      <c r="AB2064" s="430"/>
      <c r="AC2064" s="431"/>
      <c r="AD2064" s="434"/>
      <c r="AE2064" s="435"/>
      <c r="AF2064" s="444"/>
      <c r="AG2064" s="445"/>
      <c r="AH2064" s="430"/>
      <c r="AI2064" s="431"/>
      <c r="AJ2064" s="434"/>
      <c r="AK2064" s="435"/>
      <c r="AL2064" s="448"/>
      <c r="AM2064" s="449"/>
      <c r="AN2064" s="430"/>
      <c r="AO2064" s="431"/>
      <c r="AP2064" s="434"/>
      <c r="AQ2064" s="435"/>
      <c r="AR2064" s="448"/>
      <c r="AS2064" s="449"/>
      <c r="AT2064" s="452"/>
      <c r="AU2064" s="453"/>
      <c r="AV2064" s="456"/>
      <c r="AW2064" s="457"/>
      <c r="AX2064" s="448"/>
      <c r="AY2064" s="449"/>
      <c r="AZ2064" s="430"/>
      <c r="BA2064" s="431"/>
      <c r="BB2064" s="434"/>
      <c r="BC2064" s="435"/>
      <c r="BD2064" s="448"/>
      <c r="BE2064" s="449"/>
      <c r="BF2064" s="452"/>
      <c r="BG2064" s="453"/>
      <c r="BH2064" s="456"/>
      <c r="BI2064" s="457"/>
      <c r="BJ2064" s="448"/>
      <c r="BK2064" s="449"/>
      <c r="BL2064" s="409"/>
      <c r="BM2064" s="410"/>
      <c r="BN2064" s="411"/>
      <c r="BO2064" s="405"/>
      <c r="BP2064" s="405"/>
      <c r="BQ2064" s="53"/>
      <c r="BR2064" s="53"/>
      <c r="BS2064" s="779"/>
    </row>
    <row r="2065" spans="1:71" ht="21.75" hidden="1" customHeight="1" x14ac:dyDescent="0.3">
      <c r="A2065" s="779"/>
      <c r="B2065" s="414" t="str">
        <f>IF(ROSTER!B$46="","",ROSTER!B$46)</f>
        <v/>
      </c>
      <c r="C2065" s="416" t="str">
        <f>IF(ROSTER!C$46="","",ROSTER!C$46)</f>
        <v/>
      </c>
      <c r="D2065" s="417"/>
      <c r="E2065" s="418"/>
      <c r="F2065" s="420">
        <f>IF(E2065="y",1,IF(E2065="S",1,0))</f>
        <v>0</v>
      </c>
      <c r="G2065" s="422">
        <f>IF(E2065="S",1,0)</f>
        <v>0</v>
      </c>
      <c r="H2065" s="424"/>
      <c r="I2065" s="425"/>
      <c r="J2065" s="428"/>
      <c r="K2065" s="429"/>
      <c r="L2065" s="432"/>
      <c r="M2065" s="433"/>
      <c r="N2065" s="436">
        <f>L2065+J2065</f>
        <v>0</v>
      </c>
      <c r="O2065" s="437"/>
      <c r="P2065" s="428"/>
      <c r="Q2065" s="429"/>
      <c r="R2065" s="432"/>
      <c r="S2065" s="440"/>
      <c r="T2065" s="432"/>
      <c r="U2065" s="425"/>
      <c r="V2065" s="440"/>
      <c r="W2065" s="425"/>
      <c r="X2065" s="428"/>
      <c r="Y2065" s="425"/>
      <c r="Z2065" s="428"/>
      <c r="AA2065" s="425"/>
      <c r="AB2065" s="428"/>
      <c r="AC2065" s="429"/>
      <c r="AD2065" s="432"/>
      <c r="AE2065" s="433"/>
      <c r="AF2065" s="442">
        <f>IF(AB2065=0,0,(AD2065/AB2065)*100)</f>
        <v>0</v>
      </c>
      <c r="AG2065" s="443"/>
      <c r="AH2065" s="428"/>
      <c r="AI2065" s="429"/>
      <c r="AJ2065" s="432"/>
      <c r="AK2065" s="433"/>
      <c r="AL2065" s="446">
        <f>IF(AH2065=0,0,(AJ2065/AH2065)*100)</f>
        <v>0</v>
      </c>
      <c r="AM2065" s="447"/>
      <c r="AN2065" s="428"/>
      <c r="AO2065" s="429"/>
      <c r="AP2065" s="432"/>
      <c r="AQ2065" s="433"/>
      <c r="AR2065" s="446">
        <f>IF(AN2065=0,0,(AP2065/AN2065)*100)</f>
        <v>0</v>
      </c>
      <c r="AS2065" s="447"/>
      <c r="AT2065" s="450">
        <f>AB2065+AH2065+AN2065</f>
        <v>0</v>
      </c>
      <c r="AU2065" s="451"/>
      <c r="AV2065" s="454">
        <f>AD2065+AJ2065+AP2065</f>
        <v>0</v>
      </c>
      <c r="AW2065" s="455"/>
      <c r="AX2065" s="446">
        <f>IF(AT2065=0,0,(AV2065/AT2065)*100)</f>
        <v>0</v>
      </c>
      <c r="AY2065" s="447"/>
      <c r="AZ2065" s="428"/>
      <c r="BA2065" s="429"/>
      <c r="BB2065" s="432"/>
      <c r="BC2065" s="433"/>
      <c r="BD2065" s="446">
        <f>IF(AZ2065=0,0,(BB2065/AZ2065)*100)</f>
        <v>0</v>
      </c>
      <c r="BE2065" s="447"/>
      <c r="BF2065" s="450">
        <f>AT2065+AZ2065</f>
        <v>0</v>
      </c>
      <c r="BG2065" s="451"/>
      <c r="BH2065" s="454">
        <f>AV2065+BB2065</f>
        <v>0</v>
      </c>
      <c r="BI2065" s="455"/>
      <c r="BJ2065" s="446">
        <f>IF(BF2065=0,0,(BH2065/BF2065)*100)</f>
        <v>0</v>
      </c>
      <c r="BK2065" s="447"/>
      <c r="BL2065" s="406">
        <f>(AD2065*2)+(AJ2065*2)+(AP2065*3)+BB2065</f>
        <v>0</v>
      </c>
      <c r="BM2065" s="407"/>
      <c r="BN2065" s="408"/>
      <c r="BO2065" s="402" t="e">
        <f>(BL2065*BR$74)+(N2065*BR$75)+(X2065*BR$76)+(R2065*BR$77)+(V2065*BR$78)+(Z2065*BR$79)</f>
        <v>#REF!</v>
      </c>
      <c r="BP2065" s="404" t="e">
        <f>((AZ2065-BB2065)*BR$81)+((AT2065-AV2065)*BR$80)+(H2065*BR$82)+(P2065*BR$83)</f>
        <v>#REF!</v>
      </c>
      <c r="BQ2065" s="53"/>
      <c r="BR2065" s="53"/>
      <c r="BS2065" s="779"/>
    </row>
    <row r="2066" spans="1:71" ht="22.5" hidden="1" customHeight="1" x14ac:dyDescent="0.3">
      <c r="A2066" s="779"/>
      <c r="B2066" s="415"/>
      <c r="C2066" s="412" t="str">
        <f>IF(ROSTER!D$46="","",ROSTER!D$46)</f>
        <v/>
      </c>
      <c r="D2066" s="413"/>
      <c r="E2066" s="419"/>
      <c r="F2066" s="421"/>
      <c r="G2066" s="423"/>
      <c r="H2066" s="426"/>
      <c r="I2066" s="427"/>
      <c r="J2066" s="430"/>
      <c r="K2066" s="431"/>
      <c r="L2066" s="434"/>
      <c r="M2066" s="435"/>
      <c r="N2066" s="438" t="s">
        <v>14</v>
      </c>
      <c r="O2066" s="439"/>
      <c r="P2066" s="430"/>
      <c r="Q2066" s="431"/>
      <c r="R2066" s="434"/>
      <c r="S2066" s="441"/>
      <c r="T2066" s="434"/>
      <c r="U2066" s="427"/>
      <c r="V2066" s="441"/>
      <c r="W2066" s="427"/>
      <c r="X2066" s="430"/>
      <c r="Y2066" s="427"/>
      <c r="Z2066" s="430"/>
      <c r="AA2066" s="427"/>
      <c r="AB2066" s="430"/>
      <c r="AC2066" s="431"/>
      <c r="AD2066" s="434"/>
      <c r="AE2066" s="435"/>
      <c r="AF2066" s="444"/>
      <c r="AG2066" s="445"/>
      <c r="AH2066" s="430"/>
      <c r="AI2066" s="431"/>
      <c r="AJ2066" s="434"/>
      <c r="AK2066" s="435"/>
      <c r="AL2066" s="448"/>
      <c r="AM2066" s="449"/>
      <c r="AN2066" s="430"/>
      <c r="AO2066" s="431"/>
      <c r="AP2066" s="434"/>
      <c r="AQ2066" s="435"/>
      <c r="AR2066" s="448"/>
      <c r="AS2066" s="449"/>
      <c r="AT2066" s="452"/>
      <c r="AU2066" s="453"/>
      <c r="AV2066" s="456"/>
      <c r="AW2066" s="457"/>
      <c r="AX2066" s="448"/>
      <c r="AY2066" s="449"/>
      <c r="AZ2066" s="430"/>
      <c r="BA2066" s="431"/>
      <c r="BB2066" s="434"/>
      <c r="BC2066" s="435"/>
      <c r="BD2066" s="448"/>
      <c r="BE2066" s="449"/>
      <c r="BF2066" s="452"/>
      <c r="BG2066" s="453"/>
      <c r="BH2066" s="456"/>
      <c r="BI2066" s="457"/>
      <c r="BJ2066" s="448"/>
      <c r="BK2066" s="449"/>
      <c r="BL2066" s="409"/>
      <c r="BM2066" s="410"/>
      <c r="BN2066" s="411"/>
      <c r="BO2066" s="403"/>
      <c r="BP2066" s="405"/>
      <c r="BQ2066" s="53"/>
      <c r="BR2066" s="53"/>
      <c r="BS2066" s="779"/>
    </row>
    <row r="2067" spans="1:71" ht="21.75" hidden="1" customHeight="1" x14ac:dyDescent="0.3">
      <c r="A2067" s="779"/>
      <c r="B2067" s="414" t="str">
        <f>IF(ROSTER!B$48="","",ROSTER!B$48)</f>
        <v/>
      </c>
      <c r="C2067" s="416" t="str">
        <f>IF(ROSTER!C$48="","",ROSTER!C$48)</f>
        <v/>
      </c>
      <c r="D2067" s="417"/>
      <c r="E2067" s="418"/>
      <c r="F2067" s="420">
        <f t="shared" ref="F2067" si="1152">IF(E2067="y",1,IF(E2067="S",1,0))</f>
        <v>0</v>
      </c>
      <c r="G2067" s="422">
        <f t="shared" ref="G2067" si="1153">IF(E2067="S",1,0)</f>
        <v>0</v>
      </c>
      <c r="H2067" s="424"/>
      <c r="I2067" s="425"/>
      <c r="J2067" s="428"/>
      <c r="K2067" s="429"/>
      <c r="L2067" s="432"/>
      <c r="M2067" s="433"/>
      <c r="N2067" s="436">
        <f t="shared" ref="N2067" si="1154">L2067+J2067</f>
        <v>0</v>
      </c>
      <c r="O2067" s="437"/>
      <c r="P2067" s="428"/>
      <c r="Q2067" s="429"/>
      <c r="R2067" s="432"/>
      <c r="S2067" s="440"/>
      <c r="T2067" s="432"/>
      <c r="U2067" s="425"/>
      <c r="V2067" s="440"/>
      <c r="W2067" s="425"/>
      <c r="X2067" s="428"/>
      <c r="Y2067" s="425"/>
      <c r="Z2067" s="428"/>
      <c r="AA2067" s="425"/>
      <c r="AB2067" s="428"/>
      <c r="AC2067" s="429"/>
      <c r="AD2067" s="432"/>
      <c r="AE2067" s="433"/>
      <c r="AF2067" s="442"/>
      <c r="AG2067" s="443"/>
      <c r="AH2067" s="428"/>
      <c r="AI2067" s="429"/>
      <c r="AJ2067" s="432"/>
      <c r="AK2067" s="433"/>
      <c r="AL2067" s="446">
        <f t="shared" ref="AL2067" si="1155">IF(AH2067=0,0,(AJ2067/AH2067)*100)</f>
        <v>0</v>
      </c>
      <c r="AM2067" s="447"/>
      <c r="AN2067" s="428"/>
      <c r="AO2067" s="429"/>
      <c r="AP2067" s="432"/>
      <c r="AQ2067" s="433"/>
      <c r="AR2067" s="446">
        <f t="shared" ref="AR2067" si="1156">IF(AN2067=0,0,(AP2067/AN2067)*100)</f>
        <v>0</v>
      </c>
      <c r="AS2067" s="447"/>
      <c r="AT2067" s="450">
        <f t="shared" ref="AT2067" si="1157">AB2067+AH2067+AN2067</f>
        <v>0</v>
      </c>
      <c r="AU2067" s="451"/>
      <c r="AV2067" s="454">
        <f t="shared" ref="AV2067" si="1158">AD2067+AJ2067+AP2067</f>
        <v>0</v>
      </c>
      <c r="AW2067" s="455"/>
      <c r="AX2067" s="446">
        <f t="shared" ref="AX2067" si="1159">IF(AT2067=0,0,(AV2067/AT2067)*100)</f>
        <v>0</v>
      </c>
      <c r="AY2067" s="447"/>
      <c r="AZ2067" s="428"/>
      <c r="BA2067" s="429"/>
      <c r="BB2067" s="432"/>
      <c r="BC2067" s="433"/>
      <c r="BD2067" s="446">
        <f t="shared" ref="BD2067" si="1160">IF(AZ2067=0,0,(BB2067/AZ2067)*100)</f>
        <v>0</v>
      </c>
      <c r="BE2067" s="447"/>
      <c r="BF2067" s="450">
        <f t="shared" ref="BF2067" si="1161">AT2067+AZ2067</f>
        <v>0</v>
      </c>
      <c r="BG2067" s="451"/>
      <c r="BH2067" s="454">
        <f t="shared" ref="BH2067" si="1162">AV2067+BB2067</f>
        <v>0</v>
      </c>
      <c r="BI2067" s="455"/>
      <c r="BJ2067" s="446">
        <f t="shared" ref="BJ2067" si="1163">IF(BF2067=0,0,(BH2067/BF2067)*100)</f>
        <v>0</v>
      </c>
      <c r="BK2067" s="447"/>
      <c r="BL2067" s="406">
        <f t="shared" ref="BL2067" si="1164">(AD2067*2)+(AJ2067*2)+(AP2067*3)+BB2067</f>
        <v>0</v>
      </c>
      <c r="BM2067" s="407"/>
      <c r="BN2067" s="408"/>
      <c r="BO2067" s="402" t="e">
        <f>(BL2067*BR$74)+(N2067*BR$75)+(X2067*BR$76)+(R2067*BR$77)+(V2067*BR$78)+(Z2067*BR$79)</f>
        <v>#REF!</v>
      </c>
      <c r="BP2067" s="404" t="e">
        <f>((AZ2067-BB2067)*BR$81)+((AT2067-AV2067)*BR$80)+(H2067*BR$82)+(P2067*BR$83)</f>
        <v>#REF!</v>
      </c>
      <c r="BQ2067" s="53"/>
      <c r="BR2067" s="53"/>
      <c r="BS2067" s="779"/>
    </row>
    <row r="2068" spans="1:71" ht="22.5" hidden="1" customHeight="1" x14ac:dyDescent="0.3">
      <c r="A2068" s="779"/>
      <c r="B2068" s="415"/>
      <c r="C2068" s="412" t="str">
        <f>IF(ROSTER!D$48="","",ROSTER!D$48)</f>
        <v/>
      </c>
      <c r="D2068" s="413"/>
      <c r="E2068" s="419"/>
      <c r="F2068" s="421"/>
      <c r="G2068" s="423"/>
      <c r="H2068" s="426"/>
      <c r="I2068" s="427"/>
      <c r="J2068" s="430"/>
      <c r="K2068" s="431"/>
      <c r="L2068" s="434"/>
      <c r="M2068" s="435"/>
      <c r="N2068" s="438" t="s">
        <v>14</v>
      </c>
      <c r="O2068" s="439"/>
      <c r="P2068" s="430"/>
      <c r="Q2068" s="431"/>
      <c r="R2068" s="434"/>
      <c r="S2068" s="441"/>
      <c r="T2068" s="434"/>
      <c r="U2068" s="427"/>
      <c r="V2068" s="441"/>
      <c r="W2068" s="427"/>
      <c r="X2068" s="430"/>
      <c r="Y2068" s="427"/>
      <c r="Z2068" s="430"/>
      <c r="AA2068" s="427"/>
      <c r="AB2068" s="430"/>
      <c r="AC2068" s="431"/>
      <c r="AD2068" s="434"/>
      <c r="AE2068" s="435"/>
      <c r="AF2068" s="444"/>
      <c r="AG2068" s="445"/>
      <c r="AH2068" s="430"/>
      <c r="AI2068" s="431"/>
      <c r="AJ2068" s="434"/>
      <c r="AK2068" s="435"/>
      <c r="AL2068" s="448"/>
      <c r="AM2068" s="449"/>
      <c r="AN2068" s="430"/>
      <c r="AO2068" s="431"/>
      <c r="AP2068" s="434"/>
      <c r="AQ2068" s="435"/>
      <c r="AR2068" s="448"/>
      <c r="AS2068" s="449"/>
      <c r="AT2068" s="452"/>
      <c r="AU2068" s="453"/>
      <c r="AV2068" s="456"/>
      <c r="AW2068" s="457"/>
      <c r="AX2068" s="448"/>
      <c r="AY2068" s="449"/>
      <c r="AZ2068" s="430"/>
      <c r="BA2068" s="431"/>
      <c r="BB2068" s="434"/>
      <c r="BC2068" s="435"/>
      <c r="BD2068" s="448"/>
      <c r="BE2068" s="449"/>
      <c r="BF2068" s="452"/>
      <c r="BG2068" s="453"/>
      <c r="BH2068" s="456"/>
      <c r="BI2068" s="457"/>
      <c r="BJ2068" s="448"/>
      <c r="BK2068" s="449"/>
      <c r="BL2068" s="409"/>
      <c r="BM2068" s="410"/>
      <c r="BN2068" s="411"/>
      <c r="BO2068" s="403"/>
      <c r="BP2068" s="405"/>
      <c r="BQ2068" s="53"/>
      <c r="BR2068" s="53"/>
      <c r="BS2068" s="779"/>
    </row>
    <row r="2069" spans="1:71" ht="21.75" hidden="1" customHeight="1" x14ac:dyDescent="0.3">
      <c r="A2069" s="779"/>
      <c r="B2069" s="414" t="str">
        <f>IF(ROSTER!B$50="","",ROSTER!B$50)</f>
        <v/>
      </c>
      <c r="C2069" s="416" t="str">
        <f>IF(ROSTER!C$50="","",ROSTER!C$50)</f>
        <v/>
      </c>
      <c r="D2069" s="417"/>
      <c r="E2069" s="418"/>
      <c r="F2069" s="420">
        <f t="shared" ref="F2069" si="1165">IF(E2069="y",1,IF(E2069="S",1,0))</f>
        <v>0</v>
      </c>
      <c r="G2069" s="422">
        <f t="shared" ref="G2069" si="1166">IF(E2069="S",1,0)</f>
        <v>0</v>
      </c>
      <c r="H2069" s="424"/>
      <c r="I2069" s="425"/>
      <c r="J2069" s="428"/>
      <c r="K2069" s="429"/>
      <c r="L2069" s="432"/>
      <c r="M2069" s="433"/>
      <c r="N2069" s="436">
        <f t="shared" ref="N2069" si="1167">L2069+J2069</f>
        <v>0</v>
      </c>
      <c r="O2069" s="437"/>
      <c r="P2069" s="428"/>
      <c r="Q2069" s="429"/>
      <c r="R2069" s="432"/>
      <c r="S2069" s="440"/>
      <c r="T2069" s="432"/>
      <c r="U2069" s="425"/>
      <c r="V2069" s="440"/>
      <c r="W2069" s="425"/>
      <c r="X2069" s="428"/>
      <c r="Y2069" s="425"/>
      <c r="Z2069" s="428"/>
      <c r="AA2069" s="425"/>
      <c r="AB2069" s="428"/>
      <c r="AC2069" s="429"/>
      <c r="AD2069" s="432"/>
      <c r="AE2069" s="433"/>
      <c r="AF2069" s="442"/>
      <c r="AG2069" s="443"/>
      <c r="AH2069" s="428"/>
      <c r="AI2069" s="429"/>
      <c r="AJ2069" s="432"/>
      <c r="AK2069" s="433"/>
      <c r="AL2069" s="446">
        <f t="shared" ref="AL2069" si="1168">IF(AH2069=0,0,(AJ2069/AH2069)*100)</f>
        <v>0</v>
      </c>
      <c r="AM2069" s="447"/>
      <c r="AN2069" s="428"/>
      <c r="AO2069" s="429"/>
      <c r="AP2069" s="432"/>
      <c r="AQ2069" s="433"/>
      <c r="AR2069" s="446">
        <f t="shared" ref="AR2069" si="1169">IF(AN2069=0,0,(AP2069/AN2069)*100)</f>
        <v>0</v>
      </c>
      <c r="AS2069" s="447"/>
      <c r="AT2069" s="450">
        <f t="shared" ref="AT2069" si="1170">AB2069+AH2069+AN2069</f>
        <v>0</v>
      </c>
      <c r="AU2069" s="451"/>
      <c r="AV2069" s="454">
        <f t="shared" ref="AV2069" si="1171">AD2069+AJ2069+AP2069</f>
        <v>0</v>
      </c>
      <c r="AW2069" s="455"/>
      <c r="AX2069" s="446">
        <f t="shared" ref="AX2069" si="1172">IF(AT2069=0,0,(AV2069/AT2069)*100)</f>
        <v>0</v>
      </c>
      <c r="AY2069" s="447"/>
      <c r="AZ2069" s="428"/>
      <c r="BA2069" s="429"/>
      <c r="BB2069" s="432"/>
      <c r="BC2069" s="433"/>
      <c r="BD2069" s="446">
        <f t="shared" ref="BD2069" si="1173">IF(AZ2069=0,0,(BB2069/AZ2069)*100)</f>
        <v>0</v>
      </c>
      <c r="BE2069" s="447"/>
      <c r="BF2069" s="450">
        <f t="shared" ref="BF2069" si="1174">AT2069+AZ2069</f>
        <v>0</v>
      </c>
      <c r="BG2069" s="451"/>
      <c r="BH2069" s="454">
        <f t="shared" ref="BH2069" si="1175">AV2069+BB2069</f>
        <v>0</v>
      </c>
      <c r="BI2069" s="455"/>
      <c r="BJ2069" s="446">
        <f t="shared" ref="BJ2069" si="1176">IF(BF2069=0,0,(BH2069/BF2069)*100)</f>
        <v>0</v>
      </c>
      <c r="BK2069" s="447"/>
      <c r="BL2069" s="406">
        <f t="shared" ref="BL2069" si="1177">(AD2069*2)+(AJ2069*2)+(AP2069*3)+BB2069</f>
        <v>0</v>
      </c>
      <c r="BM2069" s="407"/>
      <c r="BN2069" s="408"/>
      <c r="BO2069" s="402" t="e">
        <f>(BL2069*BR$74)+(N2069*BR$75)+(X2069*BR$76)+(R2069*BR$77)+(V2069*BR$78)+(Z2069*BR$79)</f>
        <v>#REF!</v>
      </c>
      <c r="BP2069" s="404" t="e">
        <f>((AZ2069-BB2069)*BR$81)+((AT2069-AV2069)*BR$80)+(H2069*BR$82)+(P2069*BR$83)</f>
        <v>#REF!</v>
      </c>
      <c r="BQ2069" s="53"/>
      <c r="BR2069" s="53"/>
      <c r="BS2069" s="779"/>
    </row>
    <row r="2070" spans="1:71" ht="22.5" hidden="1" customHeight="1" thickBot="1" x14ac:dyDescent="0.3">
      <c r="A2070" s="779"/>
      <c r="B2070" s="415"/>
      <c r="C2070" s="412" t="str">
        <f>IF(ROSTER!D$50="","",ROSTER!D$50)</f>
        <v/>
      </c>
      <c r="D2070" s="413"/>
      <c r="E2070" s="419"/>
      <c r="F2070" s="421"/>
      <c r="G2070" s="423"/>
      <c r="H2070" s="426"/>
      <c r="I2070" s="427"/>
      <c r="J2070" s="430"/>
      <c r="K2070" s="431"/>
      <c r="L2070" s="434"/>
      <c r="M2070" s="435"/>
      <c r="N2070" s="438" t="s">
        <v>14</v>
      </c>
      <c r="O2070" s="439"/>
      <c r="P2070" s="430"/>
      <c r="Q2070" s="431"/>
      <c r="R2070" s="434"/>
      <c r="S2070" s="441"/>
      <c r="T2070" s="434"/>
      <c r="U2070" s="427"/>
      <c r="V2070" s="441"/>
      <c r="W2070" s="427"/>
      <c r="X2070" s="430"/>
      <c r="Y2070" s="427"/>
      <c r="Z2070" s="430"/>
      <c r="AA2070" s="427"/>
      <c r="AB2070" s="430"/>
      <c r="AC2070" s="431"/>
      <c r="AD2070" s="434"/>
      <c r="AE2070" s="435"/>
      <c r="AF2070" s="444"/>
      <c r="AG2070" s="445"/>
      <c r="AH2070" s="430"/>
      <c r="AI2070" s="431"/>
      <c r="AJ2070" s="434"/>
      <c r="AK2070" s="435"/>
      <c r="AL2070" s="448"/>
      <c r="AM2070" s="449"/>
      <c r="AN2070" s="430"/>
      <c r="AO2070" s="431"/>
      <c r="AP2070" s="434"/>
      <c r="AQ2070" s="435"/>
      <c r="AR2070" s="448"/>
      <c r="AS2070" s="449"/>
      <c r="AT2070" s="452"/>
      <c r="AU2070" s="453"/>
      <c r="AV2070" s="456"/>
      <c r="AW2070" s="457"/>
      <c r="AX2070" s="448"/>
      <c r="AY2070" s="449"/>
      <c r="AZ2070" s="430"/>
      <c r="BA2070" s="431"/>
      <c r="BB2070" s="434"/>
      <c r="BC2070" s="435"/>
      <c r="BD2070" s="448"/>
      <c r="BE2070" s="449"/>
      <c r="BF2070" s="452"/>
      <c r="BG2070" s="453"/>
      <c r="BH2070" s="456"/>
      <c r="BI2070" s="457"/>
      <c r="BJ2070" s="448"/>
      <c r="BK2070" s="449"/>
      <c r="BL2070" s="409"/>
      <c r="BM2070" s="410"/>
      <c r="BN2070" s="411"/>
      <c r="BO2070" s="403"/>
      <c r="BP2070" s="405"/>
      <c r="BQ2070" s="53"/>
      <c r="BR2070" s="53"/>
      <c r="BS2070" s="779"/>
    </row>
    <row r="2071" spans="1:71" s="224" customFormat="1" ht="33.6" customHeight="1" x14ac:dyDescent="0.5">
      <c r="A2071" s="789"/>
      <c r="B2071" s="376"/>
      <c r="C2071" s="377"/>
      <c r="D2071" s="377" t="s">
        <v>10</v>
      </c>
      <c r="E2071" s="380"/>
      <c r="F2071" s="223"/>
      <c r="G2071" s="223"/>
      <c r="H2071" s="382">
        <f>SUM(H2027:I2070)</f>
        <v>0</v>
      </c>
      <c r="I2071" s="383"/>
      <c r="J2071" s="382">
        <f>SUM(J2027:K2070)</f>
        <v>0</v>
      </c>
      <c r="K2071" s="383"/>
      <c r="L2071" s="386">
        <f>SUM(L2027:M2070)</f>
        <v>0</v>
      </c>
      <c r="M2071" s="387"/>
      <c r="N2071" s="358">
        <f>L2071+J2071</f>
        <v>0</v>
      </c>
      <c r="O2071" s="359"/>
      <c r="P2071" s="386">
        <f>SUM(P2027:Q2070)</f>
        <v>0</v>
      </c>
      <c r="Q2071" s="383"/>
      <c r="R2071" s="386">
        <f t="shared" ref="R2071" si="1178">SUM(R2027:S2070)</f>
        <v>0</v>
      </c>
      <c r="S2071" s="387"/>
      <c r="T2071" s="386">
        <f t="shared" ref="T2071" si="1179">SUM(T2027:U2070)</f>
        <v>0</v>
      </c>
      <c r="U2071" s="359"/>
      <c r="V2071" s="387">
        <f t="shared" ref="V2071" si="1180">SUM(V2027:W2070)</f>
        <v>0</v>
      </c>
      <c r="W2071" s="387"/>
      <c r="X2071" s="382">
        <f t="shared" ref="X2071" si="1181">SUM(X2027:Y2070)</f>
        <v>0</v>
      </c>
      <c r="Y2071" s="359"/>
      <c r="Z2071" s="382">
        <f t="shared" ref="Z2071" si="1182">SUM(Z2027:AA2070)</f>
        <v>0</v>
      </c>
      <c r="AA2071" s="359"/>
      <c r="AB2071" s="387">
        <f t="shared" ref="AB2071" si="1183">SUM(AB2027:AC2070)</f>
        <v>0</v>
      </c>
      <c r="AC2071" s="383"/>
      <c r="AD2071" s="386">
        <f t="shared" ref="AD2071" si="1184">SUM(AD2027:AE2070)</f>
        <v>0</v>
      </c>
      <c r="AE2071" s="387"/>
      <c r="AF2071" s="358">
        <f t="shared" ref="AF2071" si="1185">SUM(AF2027:AG2070)</f>
        <v>0</v>
      </c>
      <c r="AG2071" s="359"/>
      <c r="AH2071" s="386">
        <f t="shared" ref="AH2071" si="1186">SUM(AH2027:AI2070)</f>
        <v>0</v>
      </c>
      <c r="AI2071" s="383"/>
      <c r="AJ2071" s="386">
        <f t="shared" ref="AJ2071" si="1187">SUM(AJ2027:AK2070)</f>
        <v>0</v>
      </c>
      <c r="AK2071" s="387"/>
      <c r="AL2071" s="358">
        <f>IF(AH2071=0,0,(AJ2071/AH2071)*100)</f>
        <v>0</v>
      </c>
      <c r="AM2071" s="359"/>
      <c r="AN2071" s="386">
        <f>SUM(AN2027:AO2070)</f>
        <v>0</v>
      </c>
      <c r="AO2071" s="383"/>
      <c r="AP2071" s="386">
        <f>SUM(AP2027:AQ2070)</f>
        <v>0</v>
      </c>
      <c r="AQ2071" s="387"/>
      <c r="AR2071" s="358">
        <f>IF(AN2071=0,0,(AP2071/AN2071)*100)</f>
        <v>0</v>
      </c>
      <c r="AS2071" s="359"/>
      <c r="AT2071" s="382">
        <f>AB2071+AH2071+AN2071</f>
        <v>0</v>
      </c>
      <c r="AU2071" s="383"/>
      <c r="AV2071" s="386">
        <f>AD2071+AJ2071+AP2071</f>
        <v>0</v>
      </c>
      <c r="AW2071" s="392"/>
      <c r="AX2071" s="358">
        <f>IF(AT2071=0,0,(AV2071/AT2071)*100)</f>
        <v>0</v>
      </c>
      <c r="AY2071" s="359"/>
      <c r="AZ2071" s="386">
        <f>SUM(AZ2027:BA2070)</f>
        <v>0</v>
      </c>
      <c r="BA2071" s="383"/>
      <c r="BB2071" s="386">
        <f>SUM(BB2027:BC2070)</f>
        <v>0</v>
      </c>
      <c r="BC2071" s="387"/>
      <c r="BD2071" s="358">
        <f>IF(AZ2071=0,0,(BB2071/AZ2071)*100)</f>
        <v>0</v>
      </c>
      <c r="BE2071" s="359"/>
      <c r="BF2071" s="382">
        <f>AT2071+AZ2071</f>
        <v>0</v>
      </c>
      <c r="BG2071" s="383"/>
      <c r="BH2071" s="386">
        <f>AV2071+BB2071</f>
        <v>0</v>
      </c>
      <c r="BI2071" s="392"/>
      <c r="BJ2071" s="358">
        <f>IF(BF2071=0,0,(BH2071/BF2071)*100)</f>
        <v>0</v>
      </c>
      <c r="BK2071" s="394"/>
      <c r="BL2071" s="396">
        <f>SUM(BL2027:BN2070)</f>
        <v>0</v>
      </c>
      <c r="BM2071" s="397"/>
      <c r="BN2071" s="398"/>
      <c r="BO2071" s="402" t="e">
        <f>(BL2071*BR$74)+(N2071*BR$75)+(X2071*BR$76)+(R2071*BR$77)+(V2071*BR$78)+(Z2071*BR$79)</f>
        <v>#REF!</v>
      </c>
      <c r="BP2071" s="404" t="e">
        <f>((AZ2071-BB2071)*BR$81)+((AT2071-AV2071)*BR$80)+(H2071*BR$82)+(P2071*BR$83)</f>
        <v>#REF!</v>
      </c>
      <c r="BQ2071" s="222"/>
      <c r="BR2071" s="222"/>
      <c r="BS2071" s="789"/>
    </row>
    <row r="2072" spans="1:71" s="224" customFormat="1" ht="33.950000000000003" customHeight="1" thickBot="1" x14ac:dyDescent="0.55000000000000004">
      <c r="A2072" s="789"/>
      <c r="B2072" s="378"/>
      <c r="C2072" s="379"/>
      <c r="D2072" s="379"/>
      <c r="E2072" s="381"/>
      <c r="F2072" s="225"/>
      <c r="G2072" s="225"/>
      <c r="H2072" s="384"/>
      <c r="I2072" s="385"/>
      <c r="J2072" s="384"/>
      <c r="K2072" s="385"/>
      <c r="L2072" s="388"/>
      <c r="M2072" s="389"/>
      <c r="N2072" s="390" t="s">
        <v>14</v>
      </c>
      <c r="O2072" s="391"/>
      <c r="P2072" s="388"/>
      <c r="Q2072" s="385"/>
      <c r="R2072" s="388"/>
      <c r="S2072" s="389"/>
      <c r="T2072" s="388"/>
      <c r="U2072" s="391"/>
      <c r="V2072" s="389"/>
      <c r="W2072" s="389"/>
      <c r="X2072" s="384"/>
      <c r="Y2072" s="391"/>
      <c r="Z2072" s="384"/>
      <c r="AA2072" s="391"/>
      <c r="AB2072" s="389"/>
      <c r="AC2072" s="385"/>
      <c r="AD2072" s="388"/>
      <c r="AE2072" s="389"/>
      <c r="AF2072" s="390"/>
      <c r="AG2072" s="391"/>
      <c r="AH2072" s="388"/>
      <c r="AI2072" s="385"/>
      <c r="AJ2072" s="388"/>
      <c r="AK2072" s="389"/>
      <c r="AL2072" s="390"/>
      <c r="AM2072" s="391"/>
      <c r="AN2072" s="388"/>
      <c r="AO2072" s="385"/>
      <c r="AP2072" s="388"/>
      <c r="AQ2072" s="389"/>
      <c r="AR2072" s="390"/>
      <c r="AS2072" s="391"/>
      <c r="AT2072" s="384"/>
      <c r="AU2072" s="385"/>
      <c r="AV2072" s="388"/>
      <c r="AW2072" s="393"/>
      <c r="AX2072" s="390"/>
      <c r="AY2072" s="391"/>
      <c r="AZ2072" s="388"/>
      <c r="BA2072" s="385"/>
      <c r="BB2072" s="388"/>
      <c r="BC2072" s="389"/>
      <c r="BD2072" s="390"/>
      <c r="BE2072" s="391"/>
      <c r="BF2072" s="384"/>
      <c r="BG2072" s="385"/>
      <c r="BH2072" s="388"/>
      <c r="BI2072" s="393"/>
      <c r="BJ2072" s="390"/>
      <c r="BK2072" s="395"/>
      <c r="BL2072" s="399"/>
      <c r="BM2072" s="400"/>
      <c r="BN2072" s="401"/>
      <c r="BO2072" s="403"/>
      <c r="BP2072" s="405"/>
      <c r="BQ2072" s="222"/>
      <c r="BR2072" s="222"/>
      <c r="BS2072" s="789"/>
    </row>
    <row r="2073" spans="1:71" s="230" customFormat="1" ht="48.2" customHeight="1" thickBot="1" x14ac:dyDescent="0.55000000000000004">
      <c r="A2073" s="790"/>
      <c r="B2073" s="342"/>
      <c r="C2073" s="343"/>
      <c r="D2073" s="343" t="s">
        <v>13</v>
      </c>
      <c r="E2073" s="344"/>
      <c r="F2073" s="227"/>
      <c r="G2073" s="223"/>
      <c r="H2073" s="345"/>
      <c r="I2073" s="346"/>
      <c r="J2073" s="347"/>
      <c r="K2073" s="348"/>
      <c r="L2073" s="349"/>
      <c r="M2073" s="350"/>
      <c r="N2073" s="351">
        <f>J2073+L2073</f>
        <v>0</v>
      </c>
      <c r="O2073" s="352"/>
      <c r="P2073" s="347"/>
      <c r="Q2073" s="348"/>
      <c r="R2073" s="349"/>
      <c r="S2073" s="348"/>
      <c r="T2073" s="353"/>
      <c r="U2073" s="354"/>
      <c r="V2073" s="347"/>
      <c r="W2073" s="355"/>
      <c r="X2073" s="345"/>
      <c r="Y2073" s="346"/>
      <c r="Z2073" s="347"/>
      <c r="AA2073" s="355"/>
      <c r="AB2073" s="347"/>
      <c r="AC2073" s="348"/>
      <c r="AD2073" s="349"/>
      <c r="AE2073" s="350"/>
      <c r="AF2073" s="356">
        <f>IF(AB2073=0,0,(AD2073/AB2073)*100)</f>
        <v>0</v>
      </c>
      <c r="AG2073" s="357"/>
      <c r="AH2073" s="347"/>
      <c r="AI2073" s="348"/>
      <c r="AJ2073" s="349"/>
      <c r="AK2073" s="350"/>
      <c r="AL2073" s="358">
        <f>IF(AH2073=0,0,(AJ2073/AH2073)*100)</f>
        <v>0</v>
      </c>
      <c r="AM2073" s="359"/>
      <c r="AN2073" s="347"/>
      <c r="AO2073" s="348"/>
      <c r="AP2073" s="349"/>
      <c r="AQ2073" s="350"/>
      <c r="AR2073" s="358">
        <f>IF(AN2073=0,0,(AP2073/AN2073)*100)</f>
        <v>0</v>
      </c>
      <c r="AS2073" s="359"/>
      <c r="AT2073" s="360">
        <f>AB2073+AH2073+AN2073</f>
        <v>0</v>
      </c>
      <c r="AU2073" s="361"/>
      <c r="AV2073" s="362">
        <f>AD2073+AJ2073+AP2073</f>
        <v>0</v>
      </c>
      <c r="AW2073" s="363"/>
      <c r="AX2073" s="358">
        <f>IF(AT2073=0,0,(AV2073/AT2073)*100)</f>
        <v>0</v>
      </c>
      <c r="AY2073" s="359"/>
      <c r="AZ2073" s="347"/>
      <c r="BA2073" s="348"/>
      <c r="BB2073" s="349"/>
      <c r="BC2073" s="350"/>
      <c r="BD2073" s="358">
        <f>IF(AZ2073=0,0,(BB2073/AZ2073)*100)</f>
        <v>0</v>
      </c>
      <c r="BE2073" s="359"/>
      <c r="BF2073" s="360">
        <f>AT2073+AZ2073</f>
        <v>0</v>
      </c>
      <c r="BG2073" s="361"/>
      <c r="BH2073" s="362">
        <f>AV2073+BB2073</f>
        <v>0</v>
      </c>
      <c r="BI2073" s="363"/>
      <c r="BJ2073" s="358">
        <f>IF(BF2073=0,0,(BH2073/BF2073)*100)</f>
        <v>0</v>
      </c>
      <c r="BK2073" s="359"/>
      <c r="BL2073" s="364"/>
      <c r="BM2073" s="365"/>
      <c r="BN2073" s="366"/>
      <c r="BO2073" s="228"/>
      <c r="BP2073" s="229"/>
      <c r="BQ2073" s="226"/>
      <c r="BR2073" s="226"/>
      <c r="BS2073" s="790"/>
    </row>
    <row r="2074" spans="1:71" s="230" customFormat="1" ht="48.95" customHeight="1" thickBot="1" x14ac:dyDescent="0.55000000000000004">
      <c r="A2074" s="790"/>
      <c r="B2074" s="231"/>
      <c r="C2074" s="268"/>
      <c r="D2074" s="367" t="s">
        <v>87</v>
      </c>
      <c r="E2074" s="368"/>
      <c r="F2074" s="233"/>
      <c r="G2074" s="233"/>
      <c r="H2074" s="268"/>
      <c r="I2074" s="268"/>
      <c r="J2074" s="369">
        <f>IF((J2071+L2073)=0,0,J2071/(J2071+L2073)*100)</f>
        <v>0</v>
      </c>
      <c r="K2074" s="370"/>
      <c r="L2074" s="369">
        <f>IF((L2071+J2073)=0,0,L2071/(L2071+J2073)*100)</f>
        <v>0</v>
      </c>
      <c r="M2074" s="370"/>
      <c r="N2074" s="369">
        <f>IF((N2071+N2073)=0,0,N2071/(N2071+N2073)*100)</f>
        <v>0</v>
      </c>
      <c r="O2074" s="371"/>
      <c r="P2074" s="372"/>
      <c r="Q2074" s="373"/>
      <c r="R2074" s="373"/>
      <c r="S2074" s="373"/>
      <c r="T2074" s="374"/>
      <c r="U2074" s="374"/>
      <c r="V2074" s="373"/>
      <c r="W2074" s="373"/>
      <c r="X2074" s="373"/>
      <c r="Y2074" s="373"/>
      <c r="Z2074" s="373"/>
      <c r="AA2074" s="373"/>
      <c r="AB2074" s="373"/>
      <c r="AC2074" s="373"/>
      <c r="AD2074" s="373"/>
      <c r="AE2074" s="373"/>
      <c r="AF2074" s="373"/>
      <c r="AG2074" s="373"/>
      <c r="AH2074" s="373"/>
      <c r="AI2074" s="373"/>
      <c r="AJ2074" s="373"/>
      <c r="AK2074" s="373"/>
      <c r="AL2074" s="373"/>
      <c r="AM2074" s="373"/>
      <c r="AN2074" s="373"/>
      <c r="AO2074" s="373"/>
      <c r="AP2074" s="373"/>
      <c r="AQ2074" s="373"/>
      <c r="AR2074" s="373"/>
      <c r="AS2074" s="373"/>
      <c r="AT2074" s="373"/>
      <c r="AU2074" s="373"/>
      <c r="AV2074" s="373"/>
      <c r="AW2074" s="373"/>
      <c r="AX2074" s="373"/>
      <c r="AY2074" s="373"/>
      <c r="AZ2074" s="373"/>
      <c r="BA2074" s="373"/>
      <c r="BB2074" s="373"/>
      <c r="BC2074" s="373"/>
      <c r="BD2074" s="373"/>
      <c r="BE2074" s="373"/>
      <c r="BF2074" s="373"/>
      <c r="BG2074" s="373"/>
      <c r="BH2074" s="373"/>
      <c r="BI2074" s="373"/>
      <c r="BJ2074" s="373"/>
      <c r="BK2074" s="373"/>
      <c r="BL2074" s="373"/>
      <c r="BM2074" s="373"/>
      <c r="BN2074" s="375"/>
      <c r="BO2074" s="234"/>
      <c r="BP2074" s="234"/>
      <c r="BQ2074" s="226"/>
      <c r="BR2074" s="226"/>
      <c r="BS2074" s="790"/>
    </row>
    <row r="2075" spans="1:71" ht="15.75" customHeight="1" thickTop="1" thickBot="1" x14ac:dyDescent="0.45">
      <c r="A2075" s="779"/>
      <c r="B2075" s="160"/>
      <c r="C2075" s="161"/>
      <c r="D2075" s="161"/>
      <c r="E2075" s="161"/>
      <c r="F2075" s="69"/>
      <c r="G2075" s="69"/>
      <c r="H2075" s="161"/>
      <c r="I2075" s="161"/>
      <c r="J2075" s="161"/>
      <c r="K2075" s="161"/>
      <c r="L2075" s="161"/>
      <c r="M2075" s="161"/>
      <c r="N2075" s="161"/>
      <c r="O2075" s="161"/>
      <c r="P2075" s="161"/>
      <c r="Q2075" s="161"/>
      <c r="R2075" s="161"/>
      <c r="S2075" s="161"/>
      <c r="T2075" s="161"/>
      <c r="U2075" s="161"/>
      <c r="V2075" s="161"/>
      <c r="W2075" s="161"/>
      <c r="X2075" s="161"/>
      <c r="Y2075" s="161"/>
      <c r="Z2075" s="161"/>
      <c r="AA2075" s="161"/>
      <c r="AB2075" s="161"/>
      <c r="AC2075" s="161"/>
      <c r="AD2075" s="161"/>
      <c r="AE2075" s="161"/>
      <c r="AF2075" s="166"/>
      <c r="AG2075" s="166"/>
      <c r="AH2075" s="161"/>
      <c r="AI2075" s="161"/>
      <c r="AJ2075" s="161"/>
      <c r="AK2075" s="161"/>
      <c r="AL2075" s="161"/>
      <c r="AM2075" s="161"/>
      <c r="AN2075" s="161"/>
      <c r="AO2075" s="161"/>
      <c r="AP2075" s="161"/>
      <c r="AQ2075" s="161"/>
      <c r="AR2075" s="161"/>
      <c r="AS2075" s="161"/>
      <c r="AT2075" s="161"/>
      <c r="AU2075" s="161"/>
      <c r="AV2075" s="161"/>
      <c r="AW2075" s="161"/>
      <c r="AX2075" s="161"/>
      <c r="AY2075" s="161"/>
      <c r="AZ2075" s="161"/>
      <c r="BA2075" s="161"/>
      <c r="BB2075" s="161"/>
      <c r="BC2075" s="161"/>
      <c r="BD2075" s="161"/>
      <c r="BE2075" s="161"/>
      <c r="BF2075" s="161"/>
      <c r="BG2075" s="161"/>
      <c r="BH2075" s="161"/>
      <c r="BI2075" s="161"/>
      <c r="BJ2075" s="161"/>
      <c r="BK2075" s="161"/>
      <c r="BL2075" s="161"/>
      <c r="BM2075" s="161"/>
      <c r="BN2075" s="167"/>
      <c r="BO2075" s="70"/>
      <c r="BP2075" s="70"/>
      <c r="BQ2075" s="53"/>
      <c r="BR2075" s="53"/>
      <c r="BS2075" s="779"/>
    </row>
    <row r="2076" spans="1:71" s="68" customFormat="1" ht="80.25" customHeight="1" thickTop="1" thickBot="1" x14ac:dyDescent="0.5">
      <c r="A2076" s="791"/>
      <c r="B2076" s="325" t="s">
        <v>55</v>
      </c>
      <c r="C2076" s="326"/>
      <c r="D2076" s="327" t="s">
        <v>47</v>
      </c>
      <c r="E2076" s="327"/>
      <c r="F2076" s="71"/>
      <c r="G2076" s="71"/>
      <c r="H2076" s="328"/>
      <c r="I2076" s="329"/>
      <c r="J2076" s="330"/>
      <c r="K2076" s="235"/>
      <c r="L2076" s="328"/>
      <c r="M2076" s="329"/>
      <c r="N2076" s="330"/>
      <c r="O2076" s="331" t="s">
        <v>42</v>
      </c>
      <c r="P2076" s="332"/>
      <c r="Q2076" s="332"/>
      <c r="R2076" s="332"/>
      <c r="S2076" s="328"/>
      <c r="T2076" s="329"/>
      <c r="U2076" s="330"/>
      <c r="V2076" s="235"/>
      <c r="W2076" s="328"/>
      <c r="X2076" s="329"/>
      <c r="Y2076" s="330"/>
      <c r="Z2076" s="331" t="s">
        <v>110</v>
      </c>
      <c r="AA2076" s="332"/>
      <c r="AB2076" s="332"/>
      <c r="AC2076" s="332"/>
      <c r="AD2076" s="332"/>
      <c r="AE2076" s="332"/>
      <c r="AF2076" s="332"/>
      <c r="AG2076" s="332"/>
      <c r="AH2076" s="332"/>
      <c r="AI2076" s="333"/>
      <c r="AJ2076" s="328"/>
      <c r="AK2076" s="329"/>
      <c r="AL2076" s="330"/>
      <c r="AM2076" s="235"/>
      <c r="AN2076" s="328"/>
      <c r="AO2076" s="329"/>
      <c r="AP2076" s="330"/>
      <c r="AQ2076" s="331" t="s">
        <v>46</v>
      </c>
      <c r="AR2076" s="332"/>
      <c r="AS2076" s="332"/>
      <c r="AT2076" s="333"/>
      <c r="AU2076" s="328"/>
      <c r="AV2076" s="329"/>
      <c r="AW2076" s="330"/>
      <c r="AX2076" s="235"/>
      <c r="AY2076" s="328"/>
      <c r="AZ2076" s="329"/>
      <c r="BA2076" s="330"/>
      <c r="BB2076" s="334" t="s">
        <v>112</v>
      </c>
      <c r="BC2076" s="335"/>
      <c r="BD2076" s="335"/>
      <c r="BE2076" s="336"/>
      <c r="BF2076" s="337">
        <f>BL2071</f>
        <v>0</v>
      </c>
      <c r="BG2076" s="338"/>
      <c r="BH2076" s="339"/>
      <c r="BI2076" s="235"/>
      <c r="BJ2076" s="337">
        <f>BL2073</f>
        <v>0</v>
      </c>
      <c r="BK2076" s="338"/>
      <c r="BL2076" s="339"/>
      <c r="BM2076" s="173"/>
      <c r="BN2076" s="174"/>
      <c r="BO2076" s="72"/>
      <c r="BP2076" s="72"/>
      <c r="BQ2076" s="67"/>
      <c r="BR2076" s="67"/>
      <c r="BS2076" s="791"/>
    </row>
    <row r="2077" spans="1:71" ht="15.6" customHeight="1" thickTop="1" thickBot="1" x14ac:dyDescent="0.55000000000000004">
      <c r="A2077" s="779"/>
      <c r="B2077" s="162"/>
      <c r="C2077" s="156"/>
      <c r="D2077" s="163"/>
      <c r="E2077" s="163"/>
      <c r="F2077" s="73"/>
      <c r="G2077" s="73"/>
      <c r="H2077" s="170"/>
      <c r="I2077" s="170"/>
      <c r="J2077" s="170"/>
      <c r="K2077" s="170"/>
      <c r="L2077" s="170"/>
      <c r="M2077" s="170"/>
      <c r="N2077" s="170"/>
      <c r="O2077" s="168"/>
      <c r="P2077" s="168"/>
      <c r="Q2077" s="168"/>
      <c r="R2077" s="168"/>
      <c r="S2077" s="170"/>
      <c r="T2077" s="170"/>
      <c r="U2077" s="170"/>
      <c r="V2077" s="169"/>
      <c r="W2077" s="170"/>
      <c r="X2077" s="170"/>
      <c r="Y2077" s="170"/>
      <c r="Z2077" s="168"/>
      <c r="AA2077" s="168"/>
      <c r="AB2077" s="168"/>
      <c r="AC2077" s="168"/>
      <c r="AD2077" s="170"/>
      <c r="AE2077" s="170"/>
      <c r="AF2077" s="170"/>
      <c r="AG2077" s="170"/>
      <c r="AH2077" s="169"/>
      <c r="AI2077" s="169"/>
      <c r="AJ2077" s="170"/>
      <c r="AK2077" s="168"/>
      <c r="AL2077" s="168"/>
      <c r="AM2077" s="168"/>
      <c r="AN2077" s="168"/>
      <c r="AO2077" s="170"/>
      <c r="AP2077" s="170"/>
      <c r="AQ2077" s="168"/>
      <c r="AR2077" s="168"/>
      <c r="AS2077" s="168"/>
      <c r="AT2077" s="168"/>
      <c r="AU2077" s="170"/>
      <c r="AV2077" s="170"/>
      <c r="AW2077" s="170"/>
      <c r="AX2077" s="170"/>
      <c r="AY2077" s="170"/>
      <c r="AZ2077" s="172"/>
      <c r="BA2077" s="172"/>
      <c r="BB2077" s="168"/>
      <c r="BC2077" s="176"/>
      <c r="BD2077" s="177"/>
      <c r="BE2077" s="177"/>
      <c r="BF2077" s="178"/>
      <c r="BG2077" s="178"/>
      <c r="BH2077" s="172"/>
      <c r="BI2077" s="170"/>
      <c r="BJ2077" s="179"/>
      <c r="BK2077" s="179"/>
      <c r="BL2077" s="172"/>
      <c r="BM2077" s="175"/>
      <c r="BN2077" s="180"/>
      <c r="BO2077" s="74"/>
      <c r="BP2077" s="74"/>
      <c r="BQ2077" s="53"/>
      <c r="BR2077" s="53"/>
      <c r="BS2077" s="779"/>
    </row>
    <row r="2078" spans="1:71" s="68" customFormat="1" ht="80.25" customHeight="1" thickTop="1" thickBot="1" x14ac:dyDescent="0.5">
      <c r="A2078" s="791"/>
      <c r="B2078" s="334" t="s">
        <v>40</v>
      </c>
      <c r="C2078" s="335"/>
      <c r="D2078" s="327" t="s">
        <v>48</v>
      </c>
      <c r="E2078" s="327"/>
      <c r="F2078" s="71"/>
      <c r="G2078" s="71"/>
      <c r="H2078" s="337">
        <f>H2076</f>
        <v>0</v>
      </c>
      <c r="I2078" s="338"/>
      <c r="J2078" s="339"/>
      <c r="K2078" s="235"/>
      <c r="L2078" s="337">
        <f>L2076</f>
        <v>0</v>
      </c>
      <c r="M2078" s="338"/>
      <c r="N2078" s="339"/>
      <c r="O2078" s="331" t="s">
        <v>44</v>
      </c>
      <c r="P2078" s="332"/>
      <c r="Q2078" s="332"/>
      <c r="R2078" s="332"/>
      <c r="S2078" s="337">
        <f>S2076-H2076</f>
        <v>0</v>
      </c>
      <c r="T2078" s="338"/>
      <c r="U2078" s="339"/>
      <c r="V2078" s="235"/>
      <c r="W2078" s="337">
        <f>W2076-L2076</f>
        <v>0</v>
      </c>
      <c r="X2078" s="338"/>
      <c r="Y2078" s="339"/>
      <c r="Z2078" s="331" t="s">
        <v>111</v>
      </c>
      <c r="AA2078" s="332"/>
      <c r="AB2078" s="332"/>
      <c r="AC2078" s="332"/>
      <c r="AD2078" s="332"/>
      <c r="AE2078" s="332"/>
      <c r="AF2078" s="332"/>
      <c r="AG2078" s="332"/>
      <c r="AH2078" s="332"/>
      <c r="AI2078" s="333"/>
      <c r="AJ2078" s="337">
        <f>AJ2076-S2076</f>
        <v>0</v>
      </c>
      <c r="AK2078" s="338"/>
      <c r="AL2078" s="339"/>
      <c r="AM2078" s="235"/>
      <c r="AN2078" s="337">
        <f>AN2076-W2076</f>
        <v>0</v>
      </c>
      <c r="AO2078" s="338"/>
      <c r="AP2078" s="339"/>
      <c r="AQ2078" s="331" t="s">
        <v>45</v>
      </c>
      <c r="AR2078" s="332"/>
      <c r="AS2078" s="332"/>
      <c r="AT2078" s="333"/>
      <c r="AU2078" s="337">
        <f>AU2076-AJ2076</f>
        <v>0</v>
      </c>
      <c r="AV2078" s="338"/>
      <c r="AW2078" s="339"/>
      <c r="AX2078" s="235"/>
      <c r="AY2078" s="337">
        <f>AY2076-AN2076</f>
        <v>0</v>
      </c>
      <c r="AZ2078" s="338"/>
      <c r="BA2078" s="339"/>
      <c r="BB2078" s="334" t="s">
        <v>113</v>
      </c>
      <c r="BC2078" s="335"/>
      <c r="BD2078" s="335"/>
      <c r="BE2078" s="336"/>
      <c r="BF2078" s="337">
        <f>BF2076-AU2076</f>
        <v>0</v>
      </c>
      <c r="BG2078" s="338"/>
      <c r="BH2078" s="339"/>
      <c r="BI2078" s="235"/>
      <c r="BJ2078" s="337">
        <f>BJ2076-AY2076</f>
        <v>0</v>
      </c>
      <c r="BK2078" s="338"/>
      <c r="BL2078" s="339"/>
      <c r="BM2078" s="173"/>
      <c r="BN2078" s="174"/>
      <c r="BO2078" s="72"/>
      <c r="BP2078" s="72"/>
      <c r="BQ2078" s="67"/>
      <c r="BR2078" s="67"/>
      <c r="BS2078" s="791"/>
    </row>
    <row r="2079" spans="1:71" ht="15.75" customHeight="1" thickTop="1" thickBot="1" x14ac:dyDescent="0.45">
      <c r="A2079" s="779"/>
      <c r="B2079" s="164"/>
      <c r="C2079" s="165"/>
      <c r="D2079" s="165"/>
      <c r="E2079" s="165"/>
      <c r="F2079" s="75"/>
      <c r="G2079" s="75"/>
      <c r="H2079" s="165"/>
      <c r="I2079" s="165"/>
      <c r="J2079" s="165"/>
      <c r="K2079" s="165"/>
      <c r="L2079" s="165"/>
      <c r="M2079" s="165"/>
      <c r="N2079" s="165"/>
      <c r="O2079" s="165"/>
      <c r="P2079" s="165"/>
      <c r="Q2079" s="165"/>
      <c r="R2079" s="165"/>
      <c r="S2079" s="165"/>
      <c r="T2079" s="165"/>
      <c r="U2079" s="165"/>
      <c r="V2079" s="165"/>
      <c r="W2079" s="165"/>
      <c r="X2079" s="165"/>
      <c r="Y2079" s="165"/>
      <c r="Z2079" s="165"/>
      <c r="AA2079" s="165"/>
      <c r="AB2079" s="165"/>
      <c r="AC2079" s="165"/>
      <c r="AD2079" s="165"/>
      <c r="AE2079" s="165"/>
      <c r="AF2079" s="171"/>
      <c r="AG2079" s="171"/>
      <c r="AH2079" s="165"/>
      <c r="AI2079" s="165"/>
      <c r="AJ2079" s="165"/>
      <c r="AK2079" s="165"/>
      <c r="AL2079" s="165"/>
      <c r="AM2079" s="165"/>
      <c r="AN2079" s="165"/>
      <c r="AO2079" s="165"/>
      <c r="AP2079" s="165"/>
      <c r="AQ2079" s="165"/>
      <c r="AR2079" s="165"/>
      <c r="AS2079" s="165"/>
      <c r="AT2079" s="165"/>
      <c r="AU2079" s="165"/>
      <c r="AV2079" s="165"/>
      <c r="AW2079" s="165"/>
      <c r="AX2079" s="165"/>
      <c r="AY2079" s="165"/>
      <c r="AZ2079" s="165"/>
      <c r="BA2079" s="340" t="s">
        <v>138</v>
      </c>
      <c r="BB2079" s="340"/>
      <c r="BC2079" s="340"/>
      <c r="BD2079" s="340"/>
      <c r="BE2079" s="340"/>
      <c r="BF2079" s="340"/>
      <c r="BG2079" s="340"/>
      <c r="BH2079" s="340"/>
      <c r="BI2079" s="340"/>
      <c r="BJ2079" s="340"/>
      <c r="BK2079" s="340"/>
      <c r="BL2079" s="340"/>
      <c r="BM2079" s="340"/>
      <c r="BN2079" s="341"/>
      <c r="BO2079" s="76"/>
      <c r="BP2079" s="76"/>
      <c r="BQ2079" s="53"/>
      <c r="BR2079" s="53"/>
      <c r="BS2079" s="779"/>
    </row>
    <row r="2080" spans="1:71" ht="12" customHeight="1" thickTop="1" x14ac:dyDescent="0.4">
      <c r="A2080" s="779"/>
      <c r="B2080" s="780"/>
      <c r="C2080" s="779"/>
      <c r="D2080" s="779"/>
      <c r="E2080" s="779"/>
      <c r="F2080" s="781"/>
      <c r="G2080" s="781"/>
      <c r="H2080" s="779"/>
      <c r="I2080" s="779"/>
      <c r="J2080" s="779"/>
      <c r="K2080" s="779"/>
      <c r="L2080" s="779"/>
      <c r="M2080" s="779"/>
      <c r="N2080" s="779"/>
      <c r="O2080" s="779"/>
      <c r="P2080" s="779"/>
      <c r="Q2080" s="779"/>
      <c r="R2080" s="779"/>
      <c r="S2080" s="779"/>
      <c r="T2080" s="779"/>
      <c r="U2080" s="779"/>
      <c r="V2080" s="779"/>
      <c r="W2080" s="779"/>
      <c r="X2080" s="779"/>
      <c r="Y2080" s="779"/>
      <c r="Z2080" s="779"/>
      <c r="AA2080" s="779"/>
      <c r="AB2080" s="779"/>
      <c r="AC2080" s="779"/>
      <c r="AD2080" s="779"/>
      <c r="AE2080" s="779"/>
      <c r="AF2080" s="782"/>
      <c r="AG2080" s="782"/>
      <c r="AH2080" s="779"/>
      <c r="AI2080" s="779"/>
      <c r="AJ2080" s="779"/>
      <c r="AK2080" s="779"/>
      <c r="AL2080" s="779"/>
      <c r="AM2080" s="779"/>
      <c r="AN2080" s="779"/>
      <c r="AO2080" s="779"/>
      <c r="AP2080" s="779"/>
      <c r="AQ2080" s="779"/>
      <c r="AR2080" s="779"/>
      <c r="AS2080" s="779"/>
      <c r="AT2080" s="779"/>
      <c r="AU2080" s="779"/>
      <c r="AV2080" s="779"/>
      <c r="AW2080" s="779"/>
      <c r="AX2080" s="779"/>
      <c r="AY2080" s="779"/>
      <c r="AZ2080" s="779"/>
      <c r="BA2080" s="779"/>
      <c r="BB2080" s="779"/>
      <c r="BC2080" s="779"/>
      <c r="BD2080" s="779"/>
      <c r="BE2080" s="779"/>
      <c r="BF2080" s="779"/>
      <c r="BG2080" s="779"/>
      <c r="BH2080" s="779"/>
      <c r="BI2080" s="779"/>
      <c r="BJ2080" s="779"/>
      <c r="BK2080" s="779"/>
      <c r="BL2080" s="779"/>
      <c r="BM2080" s="779"/>
      <c r="BN2080" s="779"/>
      <c r="BO2080" s="783"/>
      <c r="BP2080" s="783"/>
      <c r="BQ2080" s="779"/>
      <c r="BR2080" s="779"/>
      <c r="BS2080" s="779"/>
    </row>
    <row r="2081" spans="1:71" s="57" customFormat="1" ht="46.5" x14ac:dyDescent="0.7">
      <c r="A2081" s="784"/>
      <c r="B2081" s="801" t="s">
        <v>9</v>
      </c>
      <c r="C2081" s="801"/>
      <c r="D2081" s="801"/>
      <c r="E2081" s="801"/>
      <c r="F2081" s="801"/>
      <c r="G2081" s="801"/>
      <c r="H2081" s="801"/>
      <c r="I2081" s="801"/>
      <c r="J2081" s="801"/>
      <c r="K2081" s="801"/>
      <c r="L2081" s="801"/>
      <c r="M2081" s="801"/>
      <c r="N2081" s="801"/>
      <c r="O2081" s="801"/>
      <c r="P2081" s="801"/>
      <c r="Q2081" s="801"/>
      <c r="R2081" s="801"/>
      <c r="S2081" s="801"/>
      <c r="T2081" s="801"/>
      <c r="U2081" s="801"/>
      <c r="V2081" s="801"/>
      <c r="W2081" s="801"/>
      <c r="X2081" s="801"/>
      <c r="Y2081" s="801"/>
      <c r="Z2081" s="801"/>
      <c r="AA2081" s="801"/>
      <c r="AB2081" s="801"/>
      <c r="AC2081" s="801"/>
      <c r="AD2081" s="801"/>
      <c r="AE2081" s="801"/>
      <c r="AF2081" s="801"/>
      <c r="AG2081" s="801"/>
      <c r="AH2081" s="801"/>
      <c r="AI2081" s="801"/>
      <c r="AJ2081" s="801"/>
      <c r="AK2081" s="801"/>
      <c r="AL2081" s="801"/>
      <c r="AM2081" s="801"/>
      <c r="AN2081" s="801"/>
      <c r="AO2081" s="801"/>
      <c r="AP2081" s="801"/>
      <c r="AQ2081" s="801"/>
      <c r="AR2081" s="801"/>
      <c r="AS2081" s="801"/>
      <c r="AT2081" s="801"/>
      <c r="AU2081" s="801"/>
      <c r="AV2081" s="801"/>
      <c r="AW2081" s="801"/>
      <c r="AX2081" s="801"/>
      <c r="AY2081" s="801"/>
      <c r="AZ2081" s="801"/>
      <c r="BA2081" s="801"/>
      <c r="BB2081" s="801"/>
      <c r="BC2081" s="801"/>
      <c r="BD2081" s="801"/>
      <c r="BE2081" s="801"/>
      <c r="BF2081" s="801"/>
      <c r="BG2081" s="801"/>
      <c r="BH2081" s="801"/>
      <c r="BI2081" s="801"/>
      <c r="BJ2081" s="801"/>
      <c r="BK2081" s="801"/>
      <c r="BL2081" s="801"/>
      <c r="BM2081" s="801"/>
      <c r="BN2081" s="801"/>
      <c r="BO2081" s="139"/>
      <c r="BP2081" s="139"/>
      <c r="BQ2081" s="56"/>
      <c r="BR2081" s="56"/>
      <c r="BS2081" s="784"/>
    </row>
    <row r="2082" spans="1:71" ht="11.1" customHeight="1" x14ac:dyDescent="0.4">
      <c r="A2082" s="779"/>
      <c r="B2082" s="140"/>
      <c r="C2082" s="141"/>
      <c r="D2082" s="141"/>
      <c r="E2082" s="141"/>
      <c r="F2082" s="142"/>
      <c r="G2082" s="142"/>
      <c r="H2082" s="141"/>
      <c r="I2082" s="141"/>
      <c r="J2082" s="141"/>
      <c r="K2082" s="141"/>
      <c r="L2082" s="141"/>
      <c r="M2082" s="141"/>
      <c r="N2082" s="141"/>
      <c r="O2082" s="141"/>
      <c r="P2082" s="141"/>
      <c r="Q2082" s="141"/>
      <c r="R2082" s="141"/>
      <c r="S2082" s="141"/>
      <c r="T2082" s="141"/>
      <c r="U2082" s="141"/>
      <c r="V2082" s="141"/>
      <c r="W2082" s="141"/>
      <c r="X2082" s="141"/>
      <c r="Y2082" s="141"/>
      <c r="Z2082" s="141"/>
      <c r="AA2082" s="141"/>
      <c r="AB2082" s="141"/>
      <c r="AC2082" s="141"/>
      <c r="AD2082" s="141"/>
      <c r="AE2082" s="141"/>
      <c r="AF2082" s="143"/>
      <c r="AG2082" s="143"/>
      <c r="AH2082" s="141"/>
      <c r="AI2082" s="141"/>
      <c r="AJ2082" s="141"/>
      <c r="AK2082" s="141"/>
      <c r="AL2082" s="141"/>
      <c r="AM2082" s="141"/>
      <c r="AN2082" s="141"/>
      <c r="AO2082" s="141"/>
      <c r="AP2082" s="141"/>
      <c r="AQ2082" s="141"/>
      <c r="AR2082" s="141"/>
      <c r="AS2082" s="141"/>
      <c r="AT2082" s="141"/>
      <c r="AU2082" s="141"/>
      <c r="AV2082" s="141"/>
      <c r="AW2082" s="141"/>
      <c r="AX2082" s="141"/>
      <c r="AY2082" s="141"/>
      <c r="AZ2082" s="141"/>
      <c r="BA2082" s="141"/>
      <c r="BB2082" s="141"/>
      <c r="BC2082" s="141"/>
      <c r="BD2082" s="141"/>
      <c r="BE2082" s="141"/>
      <c r="BF2082" s="141"/>
      <c r="BG2082" s="141"/>
      <c r="BH2082" s="141"/>
      <c r="BI2082" s="141"/>
      <c r="BJ2082" s="141"/>
      <c r="BK2082" s="141"/>
      <c r="BL2082" s="141"/>
      <c r="BM2082" s="141"/>
      <c r="BN2082" s="460"/>
      <c r="BO2082" s="460"/>
      <c r="BP2082" s="460"/>
      <c r="BQ2082" s="53"/>
      <c r="BR2082" s="53"/>
      <c r="BS2082" s="779"/>
    </row>
    <row r="2083" spans="1:71" s="58" customFormat="1" ht="36.75" customHeight="1" x14ac:dyDescent="0.4">
      <c r="A2083" s="780"/>
      <c r="B2083" s="140"/>
      <c r="C2083" s="140"/>
      <c r="D2083" s="793" t="s">
        <v>10</v>
      </c>
      <c r="E2083" s="461" t="str">
        <f>IF(ROSTER!D$3="","",ROSTER!D$3)</f>
        <v/>
      </c>
      <c r="F2083" s="461"/>
      <c r="G2083" s="461"/>
      <c r="H2083" s="461"/>
      <c r="I2083" s="461"/>
      <c r="J2083" s="461"/>
      <c r="K2083" s="461"/>
      <c r="L2083" s="461"/>
      <c r="M2083" s="461"/>
      <c r="N2083" s="461"/>
      <c r="O2083" s="461"/>
      <c r="P2083" s="461"/>
      <c r="Q2083" s="461"/>
      <c r="R2083" s="461"/>
      <c r="S2083" s="461"/>
      <c r="T2083" s="461"/>
      <c r="U2083" s="461"/>
      <c r="V2083" s="461"/>
      <c r="W2083" s="461"/>
      <c r="X2083" s="461"/>
      <c r="Y2083" s="461"/>
      <c r="Z2083" s="461"/>
      <c r="AA2083" s="461"/>
      <c r="AB2083" s="461"/>
      <c r="AC2083" s="461"/>
      <c r="AD2083" s="144"/>
      <c r="AE2083" s="792" t="s">
        <v>11</v>
      </c>
      <c r="AF2083" s="792"/>
      <c r="AG2083" s="792"/>
      <c r="AH2083" s="792"/>
      <c r="AI2083" s="792"/>
      <c r="AJ2083" s="792"/>
      <c r="AK2083" s="792"/>
      <c r="AL2083" s="792"/>
      <c r="AM2083" s="792"/>
      <c r="AN2083" s="462"/>
      <c r="AO2083" s="462"/>
      <c r="AP2083" s="462"/>
      <c r="AQ2083" s="462"/>
      <c r="AR2083" s="462"/>
      <c r="AS2083" s="462"/>
      <c r="AT2083" s="462"/>
      <c r="AU2083" s="462"/>
      <c r="AV2083" s="462"/>
      <c r="AW2083" s="462"/>
      <c r="AX2083" s="462"/>
      <c r="AY2083" s="462"/>
      <c r="AZ2083" s="462"/>
      <c r="BA2083" s="462"/>
      <c r="BB2083" s="462"/>
      <c r="BC2083" s="462"/>
      <c r="BD2083" s="462"/>
      <c r="BE2083" s="462"/>
      <c r="BF2083" s="462"/>
      <c r="BG2083" s="462"/>
      <c r="BH2083" s="462"/>
      <c r="BI2083" s="462"/>
      <c r="BJ2083" s="462"/>
      <c r="BK2083" s="462"/>
      <c r="BL2083" s="462"/>
      <c r="BM2083" s="462"/>
      <c r="BN2083" s="460"/>
      <c r="BO2083" s="460"/>
      <c r="BP2083" s="460"/>
      <c r="BQ2083" s="54"/>
      <c r="BR2083" s="54"/>
      <c r="BS2083" s="780"/>
    </row>
    <row r="2084" spans="1:71" ht="8.85" customHeight="1" x14ac:dyDescent="0.4">
      <c r="A2084" s="785"/>
      <c r="B2084" s="140"/>
      <c r="C2084" s="143" t="s">
        <v>34</v>
      </c>
      <c r="D2084" s="143"/>
      <c r="E2084" s="143"/>
      <c r="F2084" s="145"/>
      <c r="G2084" s="145"/>
      <c r="H2084" s="143"/>
      <c r="I2084" s="143"/>
      <c r="J2084" s="146"/>
      <c r="K2084" s="146"/>
      <c r="L2084" s="146"/>
      <c r="M2084" s="146"/>
      <c r="N2084" s="146"/>
      <c r="O2084" s="146"/>
      <c r="P2084" s="146"/>
      <c r="Q2084" s="146"/>
      <c r="R2084" s="146"/>
      <c r="S2084" s="146"/>
      <c r="T2084" s="146"/>
      <c r="U2084" s="146"/>
      <c r="V2084" s="146"/>
      <c r="W2084" s="146"/>
      <c r="X2084" s="146"/>
      <c r="Y2084" s="146"/>
      <c r="Z2084" s="146"/>
      <c r="AA2084" s="146"/>
      <c r="AB2084" s="146"/>
      <c r="AC2084" s="146"/>
      <c r="AD2084" s="146"/>
      <c r="AE2084" s="146"/>
      <c r="AF2084" s="146"/>
      <c r="AG2084" s="143"/>
      <c r="AH2084" s="147"/>
      <c r="AI2084" s="148"/>
      <c r="AJ2084" s="148"/>
      <c r="AK2084" s="148"/>
      <c r="AL2084" s="148"/>
      <c r="AM2084" s="148"/>
      <c r="AN2084" s="148"/>
      <c r="AO2084" s="149"/>
      <c r="AP2084" s="150"/>
      <c r="AQ2084" s="150"/>
      <c r="AR2084" s="150"/>
      <c r="AS2084" s="150"/>
      <c r="AT2084" s="150"/>
      <c r="AU2084" s="150"/>
      <c r="AV2084" s="150"/>
      <c r="AW2084" s="150"/>
      <c r="AX2084" s="150"/>
      <c r="AY2084" s="150"/>
      <c r="AZ2084" s="150"/>
      <c r="BA2084" s="150"/>
      <c r="BB2084" s="150"/>
      <c r="BC2084" s="150"/>
      <c r="BD2084" s="150"/>
      <c r="BE2084" s="150"/>
      <c r="BF2084" s="150"/>
      <c r="BG2084" s="150"/>
      <c r="BH2084" s="150"/>
      <c r="BI2084" s="150"/>
      <c r="BJ2084" s="150"/>
      <c r="BK2084" s="150"/>
      <c r="BL2084" s="150"/>
      <c r="BM2084" s="150"/>
      <c r="BN2084" s="150"/>
      <c r="BO2084" s="151"/>
      <c r="BP2084" s="151"/>
      <c r="BQ2084" s="59"/>
      <c r="BR2084" s="59"/>
      <c r="BS2084" s="785"/>
    </row>
    <row r="2085" spans="1:71" s="58" customFormat="1" ht="42.75" x14ac:dyDescent="0.4">
      <c r="A2085" s="780"/>
      <c r="B2085" s="140"/>
      <c r="C2085" s="794" t="s">
        <v>33</v>
      </c>
      <c r="D2085" s="794"/>
      <c r="E2085" s="463"/>
      <c r="F2085" s="463"/>
      <c r="G2085" s="463"/>
      <c r="H2085" s="463"/>
      <c r="I2085" s="463"/>
      <c r="J2085" s="463"/>
      <c r="K2085" s="463"/>
      <c r="L2085" s="463"/>
      <c r="M2085" s="463"/>
      <c r="N2085" s="463"/>
      <c r="O2085" s="463"/>
      <c r="P2085" s="463"/>
      <c r="Q2085" s="463"/>
      <c r="R2085" s="463"/>
      <c r="S2085" s="463"/>
      <c r="T2085" s="463"/>
      <c r="U2085" s="463"/>
      <c r="V2085" s="463"/>
      <c r="W2085" s="463"/>
      <c r="X2085" s="463"/>
      <c r="Y2085" s="463"/>
      <c r="Z2085" s="463"/>
      <c r="AA2085" s="463"/>
      <c r="AB2085" s="463"/>
      <c r="AC2085" s="463"/>
      <c r="AD2085" s="144"/>
      <c r="AE2085" s="185" t="s">
        <v>18</v>
      </c>
      <c r="AF2085" s="185"/>
      <c r="AG2085" s="185"/>
      <c r="AH2085" s="792" t="s">
        <v>18</v>
      </c>
      <c r="AI2085" s="792"/>
      <c r="AJ2085" s="792"/>
      <c r="AK2085" s="792"/>
      <c r="AL2085" s="792"/>
      <c r="AM2085" s="792"/>
      <c r="AN2085" s="463"/>
      <c r="AO2085" s="463"/>
      <c r="AP2085" s="463"/>
      <c r="AQ2085" s="463"/>
      <c r="AR2085" s="463"/>
      <c r="AS2085" s="463"/>
      <c r="AT2085" s="463"/>
      <c r="AU2085" s="463"/>
      <c r="AV2085" s="463"/>
      <c r="AW2085" s="463"/>
      <c r="AX2085" s="463"/>
      <c r="AY2085" s="463"/>
      <c r="AZ2085" s="463"/>
      <c r="BA2085" s="792" t="s">
        <v>12</v>
      </c>
      <c r="BB2085" s="792"/>
      <c r="BC2085" s="792"/>
      <c r="BD2085" s="464"/>
      <c r="BE2085" s="464"/>
      <c r="BF2085" s="464"/>
      <c r="BG2085" s="464"/>
      <c r="BH2085" s="464"/>
      <c r="BI2085" s="464"/>
      <c r="BJ2085" s="464"/>
      <c r="BK2085" s="464"/>
      <c r="BL2085" s="464"/>
      <c r="BM2085" s="464"/>
      <c r="BN2085" s="152"/>
      <c r="BO2085" s="153"/>
      <c r="BP2085" s="153"/>
      <c r="BQ2085" s="60">
        <f>IF(BD2085=0,0,1)</f>
        <v>0</v>
      </c>
      <c r="BR2085" s="61">
        <f>IF((BF2139+BJ2139)&gt;(AU2139+AY2139),1,0)</f>
        <v>0</v>
      </c>
      <c r="BS2085" s="786"/>
    </row>
    <row r="2086" spans="1:71" ht="9.6" customHeight="1" x14ac:dyDescent="0.4">
      <c r="A2086" s="779"/>
      <c r="B2086" s="140"/>
      <c r="C2086" s="141"/>
      <c r="D2086" s="141"/>
      <c r="E2086" s="141"/>
      <c r="F2086" s="142"/>
      <c r="G2086" s="142"/>
      <c r="H2086" s="141"/>
      <c r="I2086" s="141"/>
      <c r="J2086" s="141"/>
      <c r="K2086" s="141"/>
      <c r="L2086" s="141"/>
      <c r="M2086" s="141"/>
      <c r="N2086" s="141"/>
      <c r="O2086" s="141"/>
      <c r="P2086" s="141"/>
      <c r="Q2086" s="141"/>
      <c r="R2086" s="141"/>
      <c r="S2086" s="141"/>
      <c r="T2086" s="141"/>
      <c r="U2086" s="141"/>
      <c r="V2086" s="141"/>
      <c r="W2086" s="141"/>
      <c r="X2086" s="141"/>
      <c r="Y2086" s="141"/>
      <c r="Z2086" s="141"/>
      <c r="AA2086" s="141"/>
      <c r="AB2086" s="141"/>
      <c r="AC2086" s="141"/>
      <c r="AD2086" s="141"/>
      <c r="AE2086" s="141"/>
      <c r="AF2086" s="143"/>
      <c r="AG2086" s="143"/>
      <c r="AH2086" s="141"/>
      <c r="AI2086" s="141"/>
      <c r="AJ2086" s="141"/>
      <c r="AK2086" s="141"/>
      <c r="AL2086" s="141"/>
      <c r="AM2086" s="141"/>
      <c r="AN2086" s="141"/>
      <c r="AO2086" s="141"/>
      <c r="AP2086" s="141"/>
      <c r="AQ2086" s="141"/>
      <c r="AR2086" s="141"/>
      <c r="AS2086" s="141"/>
      <c r="AT2086" s="141"/>
      <c r="AU2086" s="141"/>
      <c r="AV2086" s="141"/>
      <c r="AW2086" s="141"/>
      <c r="AX2086" s="141"/>
      <c r="AY2086" s="141"/>
      <c r="AZ2086" s="141"/>
      <c r="BA2086" s="141"/>
      <c r="BB2086" s="141"/>
      <c r="BC2086" s="141"/>
      <c r="BD2086" s="141"/>
      <c r="BE2086" s="141"/>
      <c r="BF2086" s="141"/>
      <c r="BG2086" s="141"/>
      <c r="BH2086" s="141"/>
      <c r="BI2086" s="141"/>
      <c r="BJ2086" s="141"/>
      <c r="BK2086" s="141"/>
      <c r="BL2086" s="141"/>
      <c r="BM2086" s="141"/>
      <c r="BN2086" s="141"/>
      <c r="BO2086" s="154"/>
      <c r="BP2086" s="154"/>
      <c r="BQ2086" s="53"/>
      <c r="BR2086" s="53"/>
      <c r="BS2086" s="779"/>
    </row>
    <row r="2087" spans="1:71" ht="8.85" customHeight="1" thickBot="1" x14ac:dyDescent="0.45">
      <c r="A2087" s="779"/>
      <c r="B2087" s="155"/>
      <c r="C2087" s="156"/>
      <c r="D2087" s="156"/>
      <c r="E2087" s="156"/>
      <c r="F2087" s="157"/>
      <c r="G2087" s="157"/>
      <c r="H2087" s="156"/>
      <c r="I2087" s="156"/>
      <c r="J2087" s="156"/>
      <c r="K2087" s="156"/>
      <c r="L2087" s="156"/>
      <c r="M2087" s="156"/>
      <c r="N2087" s="156"/>
      <c r="O2087" s="156"/>
      <c r="P2087" s="156"/>
      <c r="Q2087" s="156"/>
      <c r="R2087" s="156"/>
      <c r="S2087" s="156"/>
      <c r="T2087" s="156"/>
      <c r="U2087" s="156"/>
      <c r="V2087" s="156"/>
      <c r="W2087" s="156"/>
      <c r="X2087" s="156"/>
      <c r="Y2087" s="156"/>
      <c r="Z2087" s="156"/>
      <c r="AA2087" s="156"/>
      <c r="AB2087" s="156"/>
      <c r="AC2087" s="156"/>
      <c r="AD2087" s="156"/>
      <c r="AE2087" s="156"/>
      <c r="AF2087" s="158"/>
      <c r="AG2087" s="158"/>
      <c r="AH2087" s="156"/>
      <c r="AI2087" s="156"/>
      <c r="AJ2087" s="156"/>
      <c r="AK2087" s="156"/>
      <c r="AL2087" s="156"/>
      <c r="AM2087" s="156"/>
      <c r="AN2087" s="156"/>
      <c r="AO2087" s="156"/>
      <c r="AP2087" s="156"/>
      <c r="AQ2087" s="156"/>
      <c r="AR2087" s="156"/>
      <c r="AS2087" s="156"/>
      <c r="AT2087" s="156"/>
      <c r="AU2087" s="156"/>
      <c r="AV2087" s="156"/>
      <c r="AW2087" s="156"/>
      <c r="AX2087" s="156"/>
      <c r="AY2087" s="156"/>
      <c r="AZ2087" s="156"/>
      <c r="BA2087" s="156"/>
      <c r="BB2087" s="156"/>
      <c r="BC2087" s="156"/>
      <c r="BD2087" s="156"/>
      <c r="BE2087" s="156"/>
      <c r="BF2087" s="156"/>
      <c r="BG2087" s="156"/>
      <c r="BH2087" s="156"/>
      <c r="BI2087" s="156"/>
      <c r="BJ2087" s="156"/>
      <c r="BK2087" s="156"/>
      <c r="BL2087" s="156"/>
      <c r="BM2087" s="156"/>
      <c r="BN2087" s="156"/>
      <c r="BO2087" s="159"/>
      <c r="BP2087" s="159"/>
      <c r="BQ2087" s="53"/>
      <c r="BR2087" s="53"/>
      <c r="BS2087" s="779"/>
    </row>
    <row r="2088" spans="1:71" s="58" customFormat="1" ht="33.6" customHeight="1" thickTop="1" x14ac:dyDescent="0.4">
      <c r="A2088" s="786"/>
      <c r="B2088" s="795" t="s">
        <v>0</v>
      </c>
      <c r="C2088" s="796" t="s">
        <v>1</v>
      </c>
      <c r="D2088" s="797"/>
      <c r="E2088" s="221" t="s">
        <v>24</v>
      </c>
      <c r="F2088" s="466" t="s">
        <v>96</v>
      </c>
      <c r="G2088" s="466" t="s">
        <v>97</v>
      </c>
      <c r="H2088" s="468" t="s">
        <v>36</v>
      </c>
      <c r="I2088" s="469"/>
      <c r="J2088" s="472" t="s">
        <v>7</v>
      </c>
      <c r="K2088" s="472"/>
      <c r="L2088" s="472"/>
      <c r="M2088" s="472"/>
      <c r="N2088" s="472"/>
      <c r="O2088" s="472"/>
      <c r="P2088" s="472" t="s">
        <v>2</v>
      </c>
      <c r="Q2088" s="472"/>
      <c r="R2088" s="472"/>
      <c r="S2088" s="472"/>
      <c r="T2088" s="472"/>
      <c r="U2088" s="472"/>
      <c r="V2088" s="473" t="s">
        <v>30</v>
      </c>
      <c r="W2088" s="474"/>
      <c r="X2088" s="473" t="s">
        <v>31</v>
      </c>
      <c r="Y2088" s="474"/>
      <c r="Z2088" s="477" t="s">
        <v>39</v>
      </c>
      <c r="AA2088" s="478"/>
      <c r="AB2088" s="481" t="s">
        <v>6</v>
      </c>
      <c r="AC2088" s="481"/>
      <c r="AD2088" s="481"/>
      <c r="AE2088" s="481"/>
      <c r="AF2088" s="481"/>
      <c r="AG2088" s="481"/>
      <c r="AH2088" s="472" t="s">
        <v>59</v>
      </c>
      <c r="AI2088" s="472"/>
      <c r="AJ2088" s="472"/>
      <c r="AK2088" s="472"/>
      <c r="AL2088" s="472"/>
      <c r="AM2088" s="472"/>
      <c r="AN2088" s="472" t="s">
        <v>60</v>
      </c>
      <c r="AO2088" s="472"/>
      <c r="AP2088" s="472"/>
      <c r="AQ2088" s="472"/>
      <c r="AR2088" s="472"/>
      <c r="AS2088" s="472"/>
      <c r="AT2088" s="472" t="s">
        <v>61</v>
      </c>
      <c r="AU2088" s="472"/>
      <c r="AV2088" s="472"/>
      <c r="AW2088" s="472"/>
      <c r="AX2088" s="472"/>
      <c r="AY2088" s="482"/>
      <c r="AZ2088" s="472" t="s">
        <v>4</v>
      </c>
      <c r="BA2088" s="472"/>
      <c r="BB2088" s="472"/>
      <c r="BC2088" s="472"/>
      <c r="BD2088" s="472"/>
      <c r="BE2088" s="472"/>
      <c r="BF2088" s="472" t="s">
        <v>62</v>
      </c>
      <c r="BG2088" s="472"/>
      <c r="BH2088" s="472"/>
      <c r="BI2088" s="472"/>
      <c r="BJ2088" s="472"/>
      <c r="BK2088" s="483"/>
      <c r="BL2088" s="484" t="s">
        <v>114</v>
      </c>
      <c r="BM2088" s="485"/>
      <c r="BN2088" s="486"/>
      <c r="BO2088" s="490" t="s">
        <v>76</v>
      </c>
      <c r="BP2088" s="490" t="s">
        <v>77</v>
      </c>
      <c r="BQ2088" s="62"/>
      <c r="BR2088" s="62"/>
      <c r="BS2088" s="786"/>
    </row>
    <row r="2089" spans="1:71" s="64" customFormat="1" ht="45" customHeight="1" x14ac:dyDescent="0.35">
      <c r="A2089" s="787"/>
      <c r="B2089" s="798"/>
      <c r="C2089" s="799"/>
      <c r="D2089" s="800"/>
      <c r="E2089" s="220" t="s">
        <v>98</v>
      </c>
      <c r="F2089" s="467"/>
      <c r="G2089" s="467"/>
      <c r="H2089" s="470"/>
      <c r="I2089" s="471"/>
      <c r="J2089" s="492" t="s">
        <v>15</v>
      </c>
      <c r="K2089" s="493"/>
      <c r="L2089" s="494" t="s">
        <v>16</v>
      </c>
      <c r="M2089" s="495"/>
      <c r="N2089" s="496" t="s">
        <v>17</v>
      </c>
      <c r="O2089" s="497" t="s">
        <v>8</v>
      </c>
      <c r="P2089" s="498" t="s">
        <v>103</v>
      </c>
      <c r="Q2089" s="499"/>
      <c r="R2089" s="500" t="s">
        <v>104</v>
      </c>
      <c r="S2089" s="501"/>
      <c r="T2089" s="502" t="s">
        <v>21</v>
      </c>
      <c r="U2089" s="503"/>
      <c r="V2089" s="475"/>
      <c r="W2089" s="476"/>
      <c r="X2089" s="475"/>
      <c r="Y2089" s="476"/>
      <c r="Z2089" s="479"/>
      <c r="AA2089" s="480"/>
      <c r="AB2089" s="504" t="s">
        <v>43</v>
      </c>
      <c r="AC2089" s="505"/>
      <c r="AD2089" s="506" t="s">
        <v>20</v>
      </c>
      <c r="AE2089" s="507" t="s">
        <v>3</v>
      </c>
      <c r="AF2089" s="508" t="s">
        <v>5</v>
      </c>
      <c r="AG2089" s="509"/>
      <c r="AH2089" s="492" t="s">
        <v>43</v>
      </c>
      <c r="AI2089" s="493"/>
      <c r="AJ2089" s="494" t="s">
        <v>20</v>
      </c>
      <c r="AK2089" s="495" t="s">
        <v>3</v>
      </c>
      <c r="AL2089" s="510" t="s">
        <v>5</v>
      </c>
      <c r="AM2089" s="511"/>
      <c r="AN2089" s="492" t="s">
        <v>43</v>
      </c>
      <c r="AO2089" s="493"/>
      <c r="AP2089" s="494" t="s">
        <v>20</v>
      </c>
      <c r="AQ2089" s="495" t="s">
        <v>3</v>
      </c>
      <c r="AR2089" s="510" t="s">
        <v>5</v>
      </c>
      <c r="AS2089" s="511"/>
      <c r="AT2089" s="465" t="s">
        <v>43</v>
      </c>
      <c r="AU2089" s="512"/>
      <c r="AV2089" s="513" t="s">
        <v>20</v>
      </c>
      <c r="AW2089" s="514" t="s">
        <v>3</v>
      </c>
      <c r="AX2089" s="510" t="s">
        <v>5</v>
      </c>
      <c r="AY2089" s="515"/>
      <c r="AZ2089" s="492" t="s">
        <v>43</v>
      </c>
      <c r="BA2089" s="493"/>
      <c r="BB2089" s="494" t="s">
        <v>20</v>
      </c>
      <c r="BC2089" s="495" t="s">
        <v>3</v>
      </c>
      <c r="BD2089" s="510" t="s">
        <v>5</v>
      </c>
      <c r="BE2089" s="511"/>
      <c r="BF2089" s="465" t="s">
        <v>43</v>
      </c>
      <c r="BG2089" s="512"/>
      <c r="BH2089" s="513" t="s">
        <v>20</v>
      </c>
      <c r="BI2089" s="514" t="s">
        <v>3</v>
      </c>
      <c r="BJ2089" s="510" t="s">
        <v>5</v>
      </c>
      <c r="BK2089" s="511"/>
      <c r="BL2089" s="487"/>
      <c r="BM2089" s="488"/>
      <c r="BN2089" s="489"/>
      <c r="BO2089" s="491"/>
      <c r="BP2089" s="491"/>
      <c r="BQ2089" s="63"/>
      <c r="BR2089" s="63"/>
      <c r="BS2089" s="787"/>
    </row>
    <row r="2090" spans="1:71" ht="23.85" customHeight="1" x14ac:dyDescent="0.35">
      <c r="A2090" s="788"/>
      <c r="B2090" s="458" t="str">
        <f>IF(ROSTER!B$8="","",ROSTER!B$8)</f>
        <v/>
      </c>
      <c r="C2090" s="416" t="str">
        <f>IF(ROSTER!C$8="","",ROSTER!C$8)</f>
        <v/>
      </c>
      <c r="D2090" s="417"/>
      <c r="E2090" s="418"/>
      <c r="F2090" s="420">
        <f>IF(E2090="y",1,IF(E2090="S",1,0))</f>
        <v>0</v>
      </c>
      <c r="G2090" s="422">
        <f>IF(E2090="S",1,0)</f>
        <v>0</v>
      </c>
      <c r="H2090" s="424"/>
      <c r="I2090" s="425"/>
      <c r="J2090" s="428"/>
      <c r="K2090" s="429"/>
      <c r="L2090" s="432"/>
      <c r="M2090" s="433"/>
      <c r="N2090" s="436">
        <f>L2090+J2090</f>
        <v>0</v>
      </c>
      <c r="O2090" s="437"/>
      <c r="P2090" s="428"/>
      <c r="Q2090" s="429"/>
      <c r="R2090" s="432"/>
      <c r="S2090" s="440"/>
      <c r="T2090" s="432"/>
      <c r="U2090" s="425"/>
      <c r="V2090" s="440"/>
      <c r="W2090" s="425"/>
      <c r="X2090" s="428"/>
      <c r="Y2090" s="425"/>
      <c r="Z2090" s="428"/>
      <c r="AA2090" s="425"/>
      <c r="AB2090" s="428"/>
      <c r="AC2090" s="429"/>
      <c r="AD2090" s="432"/>
      <c r="AE2090" s="433"/>
      <c r="AF2090" s="442">
        <f>IF(AB2090=0,0,(AD2090/AB2090)*100)</f>
        <v>0</v>
      </c>
      <c r="AG2090" s="443"/>
      <c r="AH2090" s="428"/>
      <c r="AI2090" s="429"/>
      <c r="AJ2090" s="432"/>
      <c r="AK2090" s="433"/>
      <c r="AL2090" s="446">
        <f>IF(AH2090=0,0,(AJ2090/AH2090)*100)</f>
        <v>0</v>
      </c>
      <c r="AM2090" s="447"/>
      <c r="AN2090" s="428"/>
      <c r="AO2090" s="429"/>
      <c r="AP2090" s="432"/>
      <c r="AQ2090" s="433"/>
      <c r="AR2090" s="446">
        <f>IF(AN2090=0,0,(AP2090/AN2090)*100)</f>
        <v>0</v>
      </c>
      <c r="AS2090" s="447"/>
      <c r="AT2090" s="450">
        <f>AB2090+AH2090+AN2090</f>
        <v>0</v>
      </c>
      <c r="AU2090" s="451"/>
      <c r="AV2090" s="454">
        <f>AD2090+AJ2090+AP2090</f>
        <v>0</v>
      </c>
      <c r="AW2090" s="455"/>
      <c r="AX2090" s="446">
        <f>IF(AT2090=0,0,(AV2090/AT2090)*100)</f>
        <v>0</v>
      </c>
      <c r="AY2090" s="447"/>
      <c r="AZ2090" s="428"/>
      <c r="BA2090" s="429"/>
      <c r="BB2090" s="432"/>
      <c r="BC2090" s="433"/>
      <c r="BD2090" s="446">
        <f>IF(AZ2090=0,0,(BB2090/AZ2090)*100)</f>
        <v>0</v>
      </c>
      <c r="BE2090" s="447"/>
      <c r="BF2090" s="450">
        <f>AT2090+AZ2090</f>
        <v>0</v>
      </c>
      <c r="BG2090" s="451"/>
      <c r="BH2090" s="454">
        <f>AV2090+BB2090</f>
        <v>0</v>
      </c>
      <c r="BI2090" s="455"/>
      <c r="BJ2090" s="446">
        <f>IF(BF2090=0,0,(BH2090/BF2090)*100)</f>
        <v>0</v>
      </c>
      <c r="BK2090" s="447"/>
      <c r="BL2090" s="406">
        <f>(AD2090*2)+(AJ2090*2)+(AP2090*3)+BB2090</f>
        <v>0</v>
      </c>
      <c r="BM2090" s="407"/>
      <c r="BN2090" s="408"/>
      <c r="BO2090" s="404" t="e">
        <f>(BL2090*BR$2090)+(N2090*BR$2091)+(X2090*BR$2092)+(R2090*BR$2093)+(V2090*BR$2094)+(Z2090*BR$2095)</f>
        <v>#REF!</v>
      </c>
      <c r="BP2090" s="404" t="e">
        <f>((AZ2090-BB2090)*BR$2097)+((AT2090-AV2090)*BR$2096)+(H2090*BR$2098)+(P2090*BR$2099)</f>
        <v>#REF!</v>
      </c>
      <c r="BQ2090" s="65" t="s">
        <v>65</v>
      </c>
      <c r="BR2090" s="66" t="e">
        <f>IF(#REF!="B",#REF!,IF(#REF!="C",#REF!,#REF!))</f>
        <v>#REF!</v>
      </c>
      <c r="BS2090" s="787"/>
    </row>
    <row r="2091" spans="1:71" ht="23.85" customHeight="1" x14ac:dyDescent="0.35">
      <c r="A2091" s="788"/>
      <c r="B2091" s="459"/>
      <c r="C2091" s="412" t="str">
        <f>IF(ROSTER!D$8="","",ROSTER!D$8)</f>
        <v/>
      </c>
      <c r="D2091" s="413"/>
      <c r="E2091" s="419"/>
      <c r="F2091" s="421"/>
      <c r="G2091" s="423"/>
      <c r="H2091" s="426"/>
      <c r="I2091" s="427"/>
      <c r="J2091" s="430"/>
      <c r="K2091" s="431"/>
      <c r="L2091" s="434"/>
      <c r="M2091" s="435"/>
      <c r="N2091" s="438" t="s">
        <v>14</v>
      </c>
      <c r="O2091" s="439"/>
      <c r="P2091" s="430"/>
      <c r="Q2091" s="431"/>
      <c r="R2091" s="434"/>
      <c r="S2091" s="441"/>
      <c r="T2091" s="434"/>
      <c r="U2091" s="427"/>
      <c r="V2091" s="441"/>
      <c r="W2091" s="427"/>
      <c r="X2091" s="430"/>
      <c r="Y2091" s="427"/>
      <c r="Z2091" s="430"/>
      <c r="AA2091" s="427"/>
      <c r="AB2091" s="430"/>
      <c r="AC2091" s="431"/>
      <c r="AD2091" s="434"/>
      <c r="AE2091" s="435"/>
      <c r="AF2091" s="444"/>
      <c r="AG2091" s="445"/>
      <c r="AH2091" s="430"/>
      <c r="AI2091" s="431"/>
      <c r="AJ2091" s="434"/>
      <c r="AK2091" s="435"/>
      <c r="AL2091" s="448"/>
      <c r="AM2091" s="449"/>
      <c r="AN2091" s="430"/>
      <c r="AO2091" s="431"/>
      <c r="AP2091" s="434"/>
      <c r="AQ2091" s="435"/>
      <c r="AR2091" s="448"/>
      <c r="AS2091" s="449"/>
      <c r="AT2091" s="452"/>
      <c r="AU2091" s="453"/>
      <c r="AV2091" s="456"/>
      <c r="AW2091" s="457"/>
      <c r="AX2091" s="448"/>
      <c r="AY2091" s="449"/>
      <c r="AZ2091" s="430"/>
      <c r="BA2091" s="431"/>
      <c r="BB2091" s="434"/>
      <c r="BC2091" s="435"/>
      <c r="BD2091" s="448"/>
      <c r="BE2091" s="449"/>
      <c r="BF2091" s="452"/>
      <c r="BG2091" s="453"/>
      <c r="BH2091" s="456"/>
      <c r="BI2091" s="457"/>
      <c r="BJ2091" s="448"/>
      <c r="BK2091" s="449"/>
      <c r="BL2091" s="409"/>
      <c r="BM2091" s="410"/>
      <c r="BN2091" s="411"/>
      <c r="BO2091" s="405"/>
      <c r="BP2091" s="405"/>
      <c r="BQ2091" s="65" t="s">
        <v>66</v>
      </c>
      <c r="BR2091" s="66" t="e">
        <f>IF(#REF!="B",#REF!,IF(#REF!="C",#REF!,#REF!))</f>
        <v>#REF!</v>
      </c>
      <c r="BS2091" s="787"/>
    </row>
    <row r="2092" spans="1:71" ht="21.75" customHeight="1" x14ac:dyDescent="0.35">
      <c r="A2092" s="779"/>
      <c r="B2092" s="458" t="str">
        <f>IF(ROSTER!B$10="","",ROSTER!B$10)</f>
        <v/>
      </c>
      <c r="C2092" s="416" t="str">
        <f>IF(ROSTER!C$10="","",ROSTER!C$10)</f>
        <v/>
      </c>
      <c r="D2092" s="417"/>
      <c r="E2092" s="418"/>
      <c r="F2092" s="420">
        <f>IF(E2092="y",1,IF(E2092="S",1,0))</f>
        <v>0</v>
      </c>
      <c r="G2092" s="422">
        <f>IF(E2092="S",1,0)</f>
        <v>0</v>
      </c>
      <c r="H2092" s="424"/>
      <c r="I2092" s="425"/>
      <c r="J2092" s="428"/>
      <c r="K2092" s="429"/>
      <c r="L2092" s="432"/>
      <c r="M2092" s="433"/>
      <c r="N2092" s="436">
        <f>L2092+J2092</f>
        <v>0</v>
      </c>
      <c r="O2092" s="437"/>
      <c r="P2092" s="428"/>
      <c r="Q2092" s="429"/>
      <c r="R2092" s="432"/>
      <c r="S2092" s="440"/>
      <c r="T2092" s="432"/>
      <c r="U2092" s="425"/>
      <c r="V2092" s="440"/>
      <c r="W2092" s="425"/>
      <c r="X2092" s="428"/>
      <c r="Y2092" s="425"/>
      <c r="Z2092" s="428"/>
      <c r="AA2092" s="425"/>
      <c r="AB2092" s="428"/>
      <c r="AC2092" s="429"/>
      <c r="AD2092" s="432"/>
      <c r="AE2092" s="433"/>
      <c r="AF2092" s="442">
        <f>IF(AB2092=0,0,(AD2092/AB2092)*100)</f>
        <v>0</v>
      </c>
      <c r="AG2092" s="443"/>
      <c r="AH2092" s="428"/>
      <c r="AI2092" s="429"/>
      <c r="AJ2092" s="432"/>
      <c r="AK2092" s="433"/>
      <c r="AL2092" s="446">
        <f>IF(AH2092=0,0,(AJ2092/AH2092)*100)</f>
        <v>0</v>
      </c>
      <c r="AM2092" s="447"/>
      <c r="AN2092" s="428"/>
      <c r="AO2092" s="429"/>
      <c r="AP2092" s="432"/>
      <c r="AQ2092" s="433"/>
      <c r="AR2092" s="446">
        <f>IF(AN2092=0,0,(AP2092/AN2092)*100)</f>
        <v>0</v>
      </c>
      <c r="AS2092" s="447"/>
      <c r="AT2092" s="450">
        <f>AB2092+AH2092+AN2092</f>
        <v>0</v>
      </c>
      <c r="AU2092" s="451"/>
      <c r="AV2092" s="454">
        <f>AD2092+AJ2092+AP2092</f>
        <v>0</v>
      </c>
      <c r="AW2092" s="455"/>
      <c r="AX2092" s="446">
        <f>IF(AT2092=0,0,(AV2092/AT2092)*100)</f>
        <v>0</v>
      </c>
      <c r="AY2092" s="447"/>
      <c r="AZ2092" s="428"/>
      <c r="BA2092" s="429"/>
      <c r="BB2092" s="432"/>
      <c r="BC2092" s="433"/>
      <c r="BD2092" s="446">
        <f>IF(AZ2092=0,0,(BB2092/AZ2092)*100)</f>
        <v>0</v>
      </c>
      <c r="BE2092" s="447"/>
      <c r="BF2092" s="450">
        <f>AT2092+AZ2092</f>
        <v>0</v>
      </c>
      <c r="BG2092" s="451"/>
      <c r="BH2092" s="454">
        <f>AV2092+BB2092</f>
        <v>0</v>
      </c>
      <c r="BI2092" s="455"/>
      <c r="BJ2092" s="446">
        <f>IF(BF2092=0,0,(BH2092/BF2092)*100)</f>
        <v>0</v>
      </c>
      <c r="BK2092" s="447"/>
      <c r="BL2092" s="406">
        <f>(AD2092*2)+(AJ2092*2)+(AP2092*3)+BB2092</f>
        <v>0</v>
      </c>
      <c r="BM2092" s="407"/>
      <c r="BN2092" s="408"/>
      <c r="BO2092" s="404" t="e">
        <f>(BL2092*BR$2090)+(N2092*BR$2091)+(X2092*BR$2092)+(R2092*BR$2093)+(V2092*BR$2094)+(Z2092*BR$2095)</f>
        <v>#REF!</v>
      </c>
      <c r="BP2092" s="404" t="e">
        <f>((AZ2092-BB2092)*BR$2097)+((AT2092-AV2092)*BR$2096)+(H2092*BR$2098)+(P2092*BR$2099)</f>
        <v>#REF!</v>
      </c>
      <c r="BQ2092" s="65" t="s">
        <v>67</v>
      </c>
      <c r="BR2092" s="66" t="e">
        <f>IF(#REF!="B",#REF!,IF(#REF!="C",#REF!,#REF!))</f>
        <v>#REF!</v>
      </c>
      <c r="BS2092" s="787"/>
    </row>
    <row r="2093" spans="1:71" ht="21.75" customHeight="1" x14ac:dyDescent="0.35">
      <c r="A2093" s="779"/>
      <c r="B2093" s="459"/>
      <c r="C2093" s="412" t="str">
        <f>IF(ROSTER!D$10="","",ROSTER!D$10)</f>
        <v/>
      </c>
      <c r="D2093" s="413"/>
      <c r="E2093" s="419"/>
      <c r="F2093" s="421"/>
      <c r="G2093" s="423"/>
      <c r="H2093" s="426"/>
      <c r="I2093" s="427"/>
      <c r="J2093" s="430"/>
      <c r="K2093" s="431"/>
      <c r="L2093" s="434"/>
      <c r="M2093" s="435"/>
      <c r="N2093" s="438" t="s">
        <v>14</v>
      </c>
      <c r="O2093" s="439"/>
      <c r="P2093" s="430"/>
      <c r="Q2093" s="431"/>
      <c r="R2093" s="434"/>
      <c r="S2093" s="441"/>
      <c r="T2093" s="434"/>
      <c r="U2093" s="427"/>
      <c r="V2093" s="441"/>
      <c r="W2093" s="427"/>
      <c r="X2093" s="430"/>
      <c r="Y2093" s="427"/>
      <c r="Z2093" s="430"/>
      <c r="AA2093" s="427"/>
      <c r="AB2093" s="430"/>
      <c r="AC2093" s="431"/>
      <c r="AD2093" s="434"/>
      <c r="AE2093" s="435"/>
      <c r="AF2093" s="444"/>
      <c r="AG2093" s="445"/>
      <c r="AH2093" s="430"/>
      <c r="AI2093" s="431"/>
      <c r="AJ2093" s="434"/>
      <c r="AK2093" s="435"/>
      <c r="AL2093" s="448"/>
      <c r="AM2093" s="449"/>
      <c r="AN2093" s="430"/>
      <c r="AO2093" s="431"/>
      <c r="AP2093" s="434"/>
      <c r="AQ2093" s="435"/>
      <c r="AR2093" s="448"/>
      <c r="AS2093" s="449"/>
      <c r="AT2093" s="452"/>
      <c r="AU2093" s="453"/>
      <c r="AV2093" s="456"/>
      <c r="AW2093" s="457"/>
      <c r="AX2093" s="448"/>
      <c r="AY2093" s="449"/>
      <c r="AZ2093" s="430"/>
      <c r="BA2093" s="431"/>
      <c r="BB2093" s="434"/>
      <c r="BC2093" s="435"/>
      <c r="BD2093" s="448"/>
      <c r="BE2093" s="449"/>
      <c r="BF2093" s="452"/>
      <c r="BG2093" s="453"/>
      <c r="BH2093" s="456"/>
      <c r="BI2093" s="457"/>
      <c r="BJ2093" s="448"/>
      <c r="BK2093" s="449"/>
      <c r="BL2093" s="409"/>
      <c r="BM2093" s="410"/>
      <c r="BN2093" s="411"/>
      <c r="BO2093" s="405"/>
      <c r="BP2093" s="405"/>
      <c r="BQ2093" s="65" t="s">
        <v>68</v>
      </c>
      <c r="BR2093" s="66" t="e">
        <f>IF(#REF!="B",#REF!,IF(#REF!="C",#REF!,#REF!))</f>
        <v>#REF!</v>
      </c>
      <c r="BS2093" s="787"/>
    </row>
    <row r="2094" spans="1:71" ht="21.75" customHeight="1" x14ac:dyDescent="0.35">
      <c r="A2094" s="779"/>
      <c r="B2094" s="414" t="str">
        <f>IF(ROSTER!B$12="","",ROSTER!B$12)</f>
        <v/>
      </c>
      <c r="C2094" s="416" t="str">
        <f>IF(ROSTER!C$12="","",ROSTER!C$12)</f>
        <v/>
      </c>
      <c r="D2094" s="417"/>
      <c r="E2094" s="418"/>
      <c r="F2094" s="420">
        <f>IF(E2094="y",1,IF(E2094="S",1,0))</f>
        <v>0</v>
      </c>
      <c r="G2094" s="422">
        <f>IF(E2094="S",1,0)</f>
        <v>0</v>
      </c>
      <c r="H2094" s="424"/>
      <c r="I2094" s="425"/>
      <c r="J2094" s="428"/>
      <c r="K2094" s="429"/>
      <c r="L2094" s="432"/>
      <c r="M2094" s="433"/>
      <c r="N2094" s="436">
        <f>L2094+J2094</f>
        <v>0</v>
      </c>
      <c r="O2094" s="437"/>
      <c r="P2094" s="428"/>
      <c r="Q2094" s="429"/>
      <c r="R2094" s="432"/>
      <c r="S2094" s="440"/>
      <c r="T2094" s="432"/>
      <c r="U2094" s="425"/>
      <c r="V2094" s="440"/>
      <c r="W2094" s="425"/>
      <c r="X2094" s="428"/>
      <c r="Y2094" s="425"/>
      <c r="Z2094" s="428"/>
      <c r="AA2094" s="425"/>
      <c r="AB2094" s="428"/>
      <c r="AC2094" s="429"/>
      <c r="AD2094" s="432"/>
      <c r="AE2094" s="433"/>
      <c r="AF2094" s="442">
        <f>IF(AB2094=0,0,(AD2094/AB2094)*100)</f>
        <v>0</v>
      </c>
      <c r="AG2094" s="443"/>
      <c r="AH2094" s="428"/>
      <c r="AI2094" s="429"/>
      <c r="AJ2094" s="432"/>
      <c r="AK2094" s="433"/>
      <c r="AL2094" s="446">
        <f>IF(AH2094=0,0,(AJ2094/AH2094)*100)</f>
        <v>0</v>
      </c>
      <c r="AM2094" s="447"/>
      <c r="AN2094" s="428"/>
      <c r="AO2094" s="429"/>
      <c r="AP2094" s="432"/>
      <c r="AQ2094" s="433"/>
      <c r="AR2094" s="446">
        <f>IF(AN2094=0,0,(AP2094/AN2094)*100)</f>
        <v>0</v>
      </c>
      <c r="AS2094" s="447"/>
      <c r="AT2094" s="450">
        <f>AB2094+AH2094+AN2094</f>
        <v>0</v>
      </c>
      <c r="AU2094" s="451"/>
      <c r="AV2094" s="454">
        <f>AD2094+AJ2094+AP2094</f>
        <v>0</v>
      </c>
      <c r="AW2094" s="455"/>
      <c r="AX2094" s="446">
        <f>IF(AT2094=0,0,(AV2094/AT2094)*100)</f>
        <v>0</v>
      </c>
      <c r="AY2094" s="447"/>
      <c r="AZ2094" s="428"/>
      <c r="BA2094" s="429"/>
      <c r="BB2094" s="432"/>
      <c r="BC2094" s="433"/>
      <c r="BD2094" s="446">
        <f>IF(AZ2094=0,0,(BB2094/AZ2094)*100)</f>
        <v>0</v>
      </c>
      <c r="BE2094" s="447"/>
      <c r="BF2094" s="450">
        <f>AT2094+AZ2094</f>
        <v>0</v>
      </c>
      <c r="BG2094" s="451"/>
      <c r="BH2094" s="454">
        <f>AV2094+BB2094</f>
        <v>0</v>
      </c>
      <c r="BI2094" s="455"/>
      <c r="BJ2094" s="446">
        <f>IF(BF2094=0,0,(BH2094/BF2094)*100)</f>
        <v>0</v>
      </c>
      <c r="BK2094" s="447"/>
      <c r="BL2094" s="406">
        <f>(AD2094*2)+(AJ2094*2)+(AP2094*3)+BB2094</f>
        <v>0</v>
      </c>
      <c r="BM2094" s="407"/>
      <c r="BN2094" s="408"/>
      <c r="BO2094" s="404" t="e">
        <f>(BL2094*BR$2090)+(N2094*BR$2091)+(X2094*BR$2092)+(R2094*BR$2093)+(V2094*BR$2094)+(Z2094*BR$2095)</f>
        <v>#REF!</v>
      </c>
      <c r="BP2094" s="404" t="e">
        <f>((AZ2094-BB2094)*BR$2097)+((AT2094-AV2094)*BR$2096)+(H2094*BR$2098)+(P2094*BR$2099)</f>
        <v>#REF!</v>
      </c>
      <c r="BQ2094" s="65" t="s">
        <v>69</v>
      </c>
      <c r="BR2094" s="66" t="e">
        <f>IF(#REF!="B",#REF!,IF(#REF!="C",#REF!,#REF!))</f>
        <v>#REF!</v>
      </c>
      <c r="BS2094" s="787"/>
    </row>
    <row r="2095" spans="1:71" ht="21.75" customHeight="1" x14ac:dyDescent="0.35">
      <c r="A2095" s="779"/>
      <c r="B2095" s="415"/>
      <c r="C2095" s="412" t="str">
        <f>IF(ROSTER!D$12="","",ROSTER!D$12)</f>
        <v/>
      </c>
      <c r="D2095" s="413"/>
      <c r="E2095" s="419"/>
      <c r="F2095" s="421"/>
      <c r="G2095" s="423"/>
      <c r="H2095" s="426"/>
      <c r="I2095" s="427"/>
      <c r="J2095" s="430"/>
      <c r="K2095" s="431"/>
      <c r="L2095" s="434"/>
      <c r="M2095" s="435"/>
      <c r="N2095" s="438" t="s">
        <v>14</v>
      </c>
      <c r="O2095" s="439"/>
      <c r="P2095" s="430"/>
      <c r="Q2095" s="431"/>
      <c r="R2095" s="434"/>
      <c r="S2095" s="441"/>
      <c r="T2095" s="434"/>
      <c r="U2095" s="427"/>
      <c r="V2095" s="441"/>
      <c r="W2095" s="427"/>
      <c r="X2095" s="430"/>
      <c r="Y2095" s="427"/>
      <c r="Z2095" s="430"/>
      <c r="AA2095" s="427"/>
      <c r="AB2095" s="430"/>
      <c r="AC2095" s="431"/>
      <c r="AD2095" s="434"/>
      <c r="AE2095" s="435"/>
      <c r="AF2095" s="444"/>
      <c r="AG2095" s="445"/>
      <c r="AH2095" s="430"/>
      <c r="AI2095" s="431"/>
      <c r="AJ2095" s="434"/>
      <c r="AK2095" s="435"/>
      <c r="AL2095" s="448"/>
      <c r="AM2095" s="449"/>
      <c r="AN2095" s="430"/>
      <c r="AO2095" s="431"/>
      <c r="AP2095" s="434"/>
      <c r="AQ2095" s="435"/>
      <c r="AR2095" s="448"/>
      <c r="AS2095" s="449"/>
      <c r="AT2095" s="452"/>
      <c r="AU2095" s="453"/>
      <c r="AV2095" s="456"/>
      <c r="AW2095" s="457"/>
      <c r="AX2095" s="448"/>
      <c r="AY2095" s="449"/>
      <c r="AZ2095" s="430"/>
      <c r="BA2095" s="431"/>
      <c r="BB2095" s="434"/>
      <c r="BC2095" s="435"/>
      <c r="BD2095" s="448"/>
      <c r="BE2095" s="449"/>
      <c r="BF2095" s="452"/>
      <c r="BG2095" s="453"/>
      <c r="BH2095" s="456"/>
      <c r="BI2095" s="457"/>
      <c r="BJ2095" s="448"/>
      <c r="BK2095" s="449"/>
      <c r="BL2095" s="409"/>
      <c r="BM2095" s="410"/>
      <c r="BN2095" s="411"/>
      <c r="BO2095" s="405"/>
      <c r="BP2095" s="405"/>
      <c r="BQ2095" s="65" t="s">
        <v>70</v>
      </c>
      <c r="BR2095" s="66" t="e">
        <f>IF(#REF!="B",#REF!,IF(#REF!="C",#REF!,#REF!))</f>
        <v>#REF!</v>
      </c>
      <c r="BS2095" s="787"/>
    </row>
    <row r="2096" spans="1:71" ht="21.75" customHeight="1" x14ac:dyDescent="0.35">
      <c r="A2096" s="779"/>
      <c r="B2096" s="414" t="str">
        <f>IF(ROSTER!B$14="","",ROSTER!B$14)</f>
        <v/>
      </c>
      <c r="C2096" s="416" t="str">
        <f>IF(ROSTER!C$14="","",ROSTER!C$14)</f>
        <v/>
      </c>
      <c r="D2096" s="417"/>
      <c r="E2096" s="418"/>
      <c r="F2096" s="420">
        <f>IF(E2096="y",1,IF(E2096="S",1,0))</f>
        <v>0</v>
      </c>
      <c r="G2096" s="422">
        <f>IF(E2096="S",1,0)</f>
        <v>0</v>
      </c>
      <c r="H2096" s="424"/>
      <c r="I2096" s="425"/>
      <c r="J2096" s="428"/>
      <c r="K2096" s="429"/>
      <c r="L2096" s="432"/>
      <c r="M2096" s="433"/>
      <c r="N2096" s="436">
        <f>L2096+J2096</f>
        <v>0</v>
      </c>
      <c r="O2096" s="437"/>
      <c r="P2096" s="428"/>
      <c r="Q2096" s="429"/>
      <c r="R2096" s="432"/>
      <c r="S2096" s="440"/>
      <c r="T2096" s="432"/>
      <c r="U2096" s="425"/>
      <c r="V2096" s="440"/>
      <c r="W2096" s="425"/>
      <c r="X2096" s="428"/>
      <c r="Y2096" s="425"/>
      <c r="Z2096" s="428"/>
      <c r="AA2096" s="425"/>
      <c r="AB2096" s="428"/>
      <c r="AC2096" s="429"/>
      <c r="AD2096" s="432"/>
      <c r="AE2096" s="433"/>
      <c r="AF2096" s="442">
        <f>IF(AB2096=0,0,(AD2096/AB2096)*100)</f>
        <v>0</v>
      </c>
      <c r="AG2096" s="443"/>
      <c r="AH2096" s="428"/>
      <c r="AI2096" s="429"/>
      <c r="AJ2096" s="432"/>
      <c r="AK2096" s="433"/>
      <c r="AL2096" s="446">
        <f>IF(AH2096=0,0,(AJ2096/AH2096)*100)</f>
        <v>0</v>
      </c>
      <c r="AM2096" s="447"/>
      <c r="AN2096" s="428"/>
      <c r="AO2096" s="429"/>
      <c r="AP2096" s="432"/>
      <c r="AQ2096" s="433"/>
      <c r="AR2096" s="446">
        <f>IF(AN2096=0,0,(AP2096/AN2096)*100)</f>
        <v>0</v>
      </c>
      <c r="AS2096" s="447"/>
      <c r="AT2096" s="450">
        <f>AB2096+AH2096+AN2096</f>
        <v>0</v>
      </c>
      <c r="AU2096" s="451"/>
      <c r="AV2096" s="454">
        <f>AD2096+AJ2096+AP2096</f>
        <v>0</v>
      </c>
      <c r="AW2096" s="455"/>
      <c r="AX2096" s="446">
        <f>IF(AT2096=0,0,(AV2096/AT2096)*100)</f>
        <v>0</v>
      </c>
      <c r="AY2096" s="447"/>
      <c r="AZ2096" s="428"/>
      <c r="BA2096" s="429"/>
      <c r="BB2096" s="432"/>
      <c r="BC2096" s="433"/>
      <c r="BD2096" s="446">
        <f>IF(AZ2096=0,0,(BB2096/AZ2096)*100)</f>
        <v>0</v>
      </c>
      <c r="BE2096" s="447"/>
      <c r="BF2096" s="450">
        <f>AT2096+AZ2096</f>
        <v>0</v>
      </c>
      <c r="BG2096" s="451"/>
      <c r="BH2096" s="454">
        <f>AV2096+BB2096</f>
        <v>0</v>
      </c>
      <c r="BI2096" s="455"/>
      <c r="BJ2096" s="446">
        <f>IF(BF2096=0,0,(BH2096/BF2096)*100)</f>
        <v>0</v>
      </c>
      <c r="BK2096" s="447"/>
      <c r="BL2096" s="406">
        <f>(AD2096*2)+(AJ2096*2)+(AP2096*3)+BB2096</f>
        <v>0</v>
      </c>
      <c r="BM2096" s="407"/>
      <c r="BN2096" s="408"/>
      <c r="BO2096" s="404" t="e">
        <f>(BL2096*BR$2090)+(N2096*BR$2091)+(X2096*BR$2092)+(R2096*BR$2093)+(V2096*BR$2094)+(Z2096*BR$2095)</f>
        <v>#REF!</v>
      </c>
      <c r="BP2096" s="404" t="e">
        <f>((AZ2096-BB2096)*BR$2097)+((AT2096-AV2096)*BR$2096)+(H2096*BR$2098)+(P2096*BR$2099)</f>
        <v>#REF!</v>
      </c>
      <c r="BQ2096" s="65" t="s">
        <v>71</v>
      </c>
      <c r="BR2096" s="66" t="e">
        <f>IF(#REF!="B",#REF!,IF(#REF!="C",#REF!,#REF!))</f>
        <v>#REF!</v>
      </c>
      <c r="BS2096" s="787"/>
    </row>
    <row r="2097" spans="1:71" ht="21.75" customHeight="1" x14ac:dyDescent="0.35">
      <c r="A2097" s="779"/>
      <c r="B2097" s="415"/>
      <c r="C2097" s="412" t="str">
        <f>IF(ROSTER!D$14="","",ROSTER!D$14)</f>
        <v/>
      </c>
      <c r="D2097" s="413"/>
      <c r="E2097" s="419"/>
      <c r="F2097" s="421"/>
      <c r="G2097" s="423"/>
      <c r="H2097" s="426"/>
      <c r="I2097" s="427"/>
      <c r="J2097" s="430"/>
      <c r="K2097" s="431"/>
      <c r="L2097" s="434"/>
      <c r="M2097" s="435"/>
      <c r="N2097" s="438" t="s">
        <v>14</v>
      </c>
      <c r="O2097" s="439"/>
      <c r="P2097" s="430"/>
      <c r="Q2097" s="431"/>
      <c r="R2097" s="434"/>
      <c r="S2097" s="441"/>
      <c r="T2097" s="434"/>
      <c r="U2097" s="427"/>
      <c r="V2097" s="441"/>
      <c r="W2097" s="427"/>
      <c r="X2097" s="430"/>
      <c r="Y2097" s="427"/>
      <c r="Z2097" s="430"/>
      <c r="AA2097" s="427"/>
      <c r="AB2097" s="430"/>
      <c r="AC2097" s="431"/>
      <c r="AD2097" s="434"/>
      <c r="AE2097" s="435"/>
      <c r="AF2097" s="444"/>
      <c r="AG2097" s="445"/>
      <c r="AH2097" s="430"/>
      <c r="AI2097" s="431"/>
      <c r="AJ2097" s="434"/>
      <c r="AK2097" s="435"/>
      <c r="AL2097" s="448"/>
      <c r="AM2097" s="449"/>
      <c r="AN2097" s="430"/>
      <c r="AO2097" s="431"/>
      <c r="AP2097" s="434"/>
      <c r="AQ2097" s="435"/>
      <c r="AR2097" s="448"/>
      <c r="AS2097" s="449"/>
      <c r="AT2097" s="452"/>
      <c r="AU2097" s="453"/>
      <c r="AV2097" s="456"/>
      <c r="AW2097" s="457"/>
      <c r="AX2097" s="448"/>
      <c r="AY2097" s="449"/>
      <c r="AZ2097" s="430"/>
      <c r="BA2097" s="431"/>
      <c r="BB2097" s="434"/>
      <c r="BC2097" s="435"/>
      <c r="BD2097" s="448"/>
      <c r="BE2097" s="449"/>
      <c r="BF2097" s="452"/>
      <c r="BG2097" s="453"/>
      <c r="BH2097" s="456"/>
      <c r="BI2097" s="457"/>
      <c r="BJ2097" s="448"/>
      <c r="BK2097" s="449"/>
      <c r="BL2097" s="409"/>
      <c r="BM2097" s="410"/>
      <c r="BN2097" s="411"/>
      <c r="BO2097" s="405"/>
      <c r="BP2097" s="405"/>
      <c r="BQ2097" s="65" t="s">
        <v>72</v>
      </c>
      <c r="BR2097" s="66" t="e">
        <f>IF(#REF!="B",#REF!,IF(#REF!="C",#REF!,#REF!))</f>
        <v>#REF!</v>
      </c>
      <c r="BS2097" s="787"/>
    </row>
    <row r="2098" spans="1:71" ht="21.75" customHeight="1" x14ac:dyDescent="0.35">
      <c r="A2098" s="779"/>
      <c r="B2098" s="414" t="str">
        <f>IF(ROSTER!B$16="","",ROSTER!B$16)</f>
        <v/>
      </c>
      <c r="C2098" s="416" t="str">
        <f>IF(ROSTER!C$16="","",ROSTER!C$16)</f>
        <v/>
      </c>
      <c r="D2098" s="417"/>
      <c r="E2098" s="418"/>
      <c r="F2098" s="420">
        <f>IF(E2098="y",1,IF(E2098="S",1,0))</f>
        <v>0</v>
      </c>
      <c r="G2098" s="422">
        <f>IF(E2098="S",1,0)</f>
        <v>0</v>
      </c>
      <c r="H2098" s="424"/>
      <c r="I2098" s="425"/>
      <c r="J2098" s="428"/>
      <c r="K2098" s="429"/>
      <c r="L2098" s="432"/>
      <c r="M2098" s="433"/>
      <c r="N2098" s="436">
        <f>L2098+J2098</f>
        <v>0</v>
      </c>
      <c r="O2098" s="437"/>
      <c r="P2098" s="428"/>
      <c r="Q2098" s="429"/>
      <c r="R2098" s="432"/>
      <c r="S2098" s="440"/>
      <c r="T2098" s="432"/>
      <c r="U2098" s="425"/>
      <c r="V2098" s="440"/>
      <c r="W2098" s="425"/>
      <c r="X2098" s="428"/>
      <c r="Y2098" s="425"/>
      <c r="Z2098" s="428"/>
      <c r="AA2098" s="425"/>
      <c r="AB2098" s="428"/>
      <c r="AC2098" s="429"/>
      <c r="AD2098" s="432"/>
      <c r="AE2098" s="433"/>
      <c r="AF2098" s="442">
        <f>IF(AB2098=0,0,(AD2098/AB2098)*100)</f>
        <v>0</v>
      </c>
      <c r="AG2098" s="443"/>
      <c r="AH2098" s="428"/>
      <c r="AI2098" s="429"/>
      <c r="AJ2098" s="432"/>
      <c r="AK2098" s="433"/>
      <c r="AL2098" s="446">
        <f>IF(AH2098=0,0,(AJ2098/AH2098)*100)</f>
        <v>0</v>
      </c>
      <c r="AM2098" s="447"/>
      <c r="AN2098" s="428"/>
      <c r="AO2098" s="429"/>
      <c r="AP2098" s="432"/>
      <c r="AQ2098" s="433"/>
      <c r="AR2098" s="446">
        <f>IF(AN2098=0,0,(AP2098/AN2098)*100)</f>
        <v>0</v>
      </c>
      <c r="AS2098" s="447"/>
      <c r="AT2098" s="450">
        <f>AB2098+AH2098+AN2098</f>
        <v>0</v>
      </c>
      <c r="AU2098" s="451"/>
      <c r="AV2098" s="454">
        <f>AD2098+AJ2098+AP2098</f>
        <v>0</v>
      </c>
      <c r="AW2098" s="455"/>
      <c r="AX2098" s="446">
        <f>IF(AT2098=0,0,(AV2098/AT2098)*100)</f>
        <v>0</v>
      </c>
      <c r="AY2098" s="447"/>
      <c r="AZ2098" s="428"/>
      <c r="BA2098" s="429"/>
      <c r="BB2098" s="432"/>
      <c r="BC2098" s="433"/>
      <c r="BD2098" s="446">
        <f>IF(AZ2098=0,0,(BB2098/AZ2098)*100)</f>
        <v>0</v>
      </c>
      <c r="BE2098" s="447"/>
      <c r="BF2098" s="450">
        <f>AT2098+AZ2098</f>
        <v>0</v>
      </c>
      <c r="BG2098" s="451"/>
      <c r="BH2098" s="454">
        <f>AV2098+BB2098</f>
        <v>0</v>
      </c>
      <c r="BI2098" s="455"/>
      <c r="BJ2098" s="446">
        <f>IF(BF2098=0,0,(BH2098/BF2098)*100)</f>
        <v>0</v>
      </c>
      <c r="BK2098" s="447"/>
      <c r="BL2098" s="406">
        <f>(AD2098*2)+(AJ2098*2)+(AP2098*3)+BB2098</f>
        <v>0</v>
      </c>
      <c r="BM2098" s="407"/>
      <c r="BN2098" s="408"/>
      <c r="BO2098" s="404" t="e">
        <f>(BL2098*BR$2090)+(N2098*BR$2091)+(X2098*BR$2092)+(R2098*BR$2093)+(V2098*BR$2094)+(Z2098*BR$2095)</f>
        <v>#REF!</v>
      </c>
      <c r="BP2098" s="404" t="e">
        <f>((AZ2098-BB2098)*BR$2097)+((AT2098-AV2098)*BR$2096)+(H2098*BR$2098)+(P2098*BR$2099)</f>
        <v>#REF!</v>
      </c>
      <c r="BQ2098" s="65" t="s">
        <v>73</v>
      </c>
      <c r="BR2098" s="66" t="e">
        <f>IF(#REF!="B",#REF!,IF(#REF!="C",#REF!,#REF!))</f>
        <v>#REF!</v>
      </c>
      <c r="BS2098" s="787"/>
    </row>
    <row r="2099" spans="1:71" ht="21.75" customHeight="1" x14ac:dyDescent="0.35">
      <c r="A2099" s="779"/>
      <c r="B2099" s="415"/>
      <c r="C2099" s="412" t="str">
        <f>IF(ROSTER!D$16="","",ROSTER!D$16)</f>
        <v/>
      </c>
      <c r="D2099" s="413"/>
      <c r="E2099" s="419"/>
      <c r="F2099" s="421"/>
      <c r="G2099" s="423"/>
      <c r="H2099" s="426"/>
      <c r="I2099" s="427"/>
      <c r="J2099" s="430"/>
      <c r="K2099" s="431"/>
      <c r="L2099" s="434"/>
      <c r="M2099" s="435"/>
      <c r="N2099" s="438" t="s">
        <v>14</v>
      </c>
      <c r="O2099" s="439"/>
      <c r="P2099" s="430"/>
      <c r="Q2099" s="431"/>
      <c r="R2099" s="434"/>
      <c r="S2099" s="441"/>
      <c r="T2099" s="434"/>
      <c r="U2099" s="427"/>
      <c r="V2099" s="441"/>
      <c r="W2099" s="427"/>
      <c r="X2099" s="430"/>
      <c r="Y2099" s="427"/>
      <c r="Z2099" s="430"/>
      <c r="AA2099" s="427"/>
      <c r="AB2099" s="430"/>
      <c r="AC2099" s="431"/>
      <c r="AD2099" s="434"/>
      <c r="AE2099" s="435"/>
      <c r="AF2099" s="444"/>
      <c r="AG2099" s="445"/>
      <c r="AH2099" s="430"/>
      <c r="AI2099" s="431"/>
      <c r="AJ2099" s="434"/>
      <c r="AK2099" s="435"/>
      <c r="AL2099" s="448"/>
      <c r="AM2099" s="449"/>
      <c r="AN2099" s="430"/>
      <c r="AO2099" s="431"/>
      <c r="AP2099" s="434"/>
      <c r="AQ2099" s="435"/>
      <c r="AR2099" s="448"/>
      <c r="AS2099" s="449"/>
      <c r="AT2099" s="452"/>
      <c r="AU2099" s="453"/>
      <c r="AV2099" s="456"/>
      <c r="AW2099" s="457"/>
      <c r="AX2099" s="448"/>
      <c r="AY2099" s="449"/>
      <c r="AZ2099" s="430"/>
      <c r="BA2099" s="431"/>
      <c r="BB2099" s="434"/>
      <c r="BC2099" s="435"/>
      <c r="BD2099" s="448"/>
      <c r="BE2099" s="449"/>
      <c r="BF2099" s="452"/>
      <c r="BG2099" s="453"/>
      <c r="BH2099" s="456"/>
      <c r="BI2099" s="457"/>
      <c r="BJ2099" s="448"/>
      <c r="BK2099" s="449"/>
      <c r="BL2099" s="409"/>
      <c r="BM2099" s="410"/>
      <c r="BN2099" s="411"/>
      <c r="BO2099" s="405"/>
      <c r="BP2099" s="405"/>
      <c r="BQ2099" s="65" t="s">
        <v>74</v>
      </c>
      <c r="BR2099" s="66" t="e">
        <f>IF(#REF!="B",#REF!,IF(#REF!="C",#REF!,#REF!))</f>
        <v>#REF!</v>
      </c>
      <c r="BS2099" s="787"/>
    </row>
    <row r="2100" spans="1:71" ht="21.75" customHeight="1" x14ac:dyDescent="0.25">
      <c r="A2100" s="779"/>
      <c r="B2100" s="414" t="str">
        <f>IF(ROSTER!B$18="","",ROSTER!B$18)</f>
        <v/>
      </c>
      <c r="C2100" s="416" t="str">
        <f>IF(ROSTER!C$18="","",ROSTER!C$18)</f>
        <v/>
      </c>
      <c r="D2100" s="417"/>
      <c r="E2100" s="418"/>
      <c r="F2100" s="420">
        <f>IF(E2100="y",1,IF(E2100="S",1,0))</f>
        <v>0</v>
      </c>
      <c r="G2100" s="422">
        <f>IF(E2100="S",1,0)</f>
        <v>0</v>
      </c>
      <c r="H2100" s="424"/>
      <c r="I2100" s="425"/>
      <c r="J2100" s="428"/>
      <c r="K2100" s="429"/>
      <c r="L2100" s="432"/>
      <c r="M2100" s="433"/>
      <c r="N2100" s="436">
        <f>L2100+J2100</f>
        <v>0</v>
      </c>
      <c r="O2100" s="437"/>
      <c r="P2100" s="428"/>
      <c r="Q2100" s="429"/>
      <c r="R2100" s="432"/>
      <c r="S2100" s="440"/>
      <c r="T2100" s="432"/>
      <c r="U2100" s="425"/>
      <c r="V2100" s="440"/>
      <c r="W2100" s="425"/>
      <c r="X2100" s="428"/>
      <c r="Y2100" s="425"/>
      <c r="Z2100" s="428"/>
      <c r="AA2100" s="425"/>
      <c r="AB2100" s="428"/>
      <c r="AC2100" s="429"/>
      <c r="AD2100" s="432"/>
      <c r="AE2100" s="433"/>
      <c r="AF2100" s="442">
        <f>IF(AB2100=0,0,(AD2100/AB2100)*100)</f>
        <v>0</v>
      </c>
      <c r="AG2100" s="443"/>
      <c r="AH2100" s="428"/>
      <c r="AI2100" s="429"/>
      <c r="AJ2100" s="432"/>
      <c r="AK2100" s="433"/>
      <c r="AL2100" s="446">
        <f>IF(AH2100=0,0,(AJ2100/AH2100)*100)</f>
        <v>0</v>
      </c>
      <c r="AM2100" s="447"/>
      <c r="AN2100" s="428"/>
      <c r="AO2100" s="429"/>
      <c r="AP2100" s="432"/>
      <c r="AQ2100" s="433"/>
      <c r="AR2100" s="446">
        <f>IF(AN2100=0,0,(AP2100/AN2100)*100)</f>
        <v>0</v>
      </c>
      <c r="AS2100" s="447"/>
      <c r="AT2100" s="450">
        <f>AB2100+AH2100+AN2100</f>
        <v>0</v>
      </c>
      <c r="AU2100" s="451"/>
      <c r="AV2100" s="454">
        <f>AD2100+AJ2100+AP2100</f>
        <v>0</v>
      </c>
      <c r="AW2100" s="455"/>
      <c r="AX2100" s="446">
        <f>IF(AT2100=0,0,(AV2100/AT2100)*100)</f>
        <v>0</v>
      </c>
      <c r="AY2100" s="447"/>
      <c r="AZ2100" s="428"/>
      <c r="BA2100" s="429"/>
      <c r="BB2100" s="432"/>
      <c r="BC2100" s="433"/>
      <c r="BD2100" s="446">
        <f>IF(AZ2100=0,0,(BB2100/AZ2100)*100)</f>
        <v>0</v>
      </c>
      <c r="BE2100" s="447"/>
      <c r="BF2100" s="450">
        <f>AT2100+AZ2100</f>
        <v>0</v>
      </c>
      <c r="BG2100" s="451"/>
      <c r="BH2100" s="454">
        <f>AV2100+BB2100</f>
        <v>0</v>
      </c>
      <c r="BI2100" s="455"/>
      <c r="BJ2100" s="446">
        <f>IF(BF2100=0,0,(BH2100/BF2100)*100)</f>
        <v>0</v>
      </c>
      <c r="BK2100" s="447"/>
      <c r="BL2100" s="406">
        <f>(AD2100*2)+(AJ2100*2)+(AP2100*3)+BB2100</f>
        <v>0</v>
      </c>
      <c r="BM2100" s="407"/>
      <c r="BN2100" s="408"/>
      <c r="BO2100" s="404" t="e">
        <f>(BL2100*BR$2090)+(N2100*BR$2091)+(X2100*BR$2092)+(R2100*BR$2093)+(V2100*BR$2094)+(Z2100*BR$2095)</f>
        <v>#REF!</v>
      </c>
      <c r="BP2100" s="404" t="e">
        <f>((AZ2100-BB2100)*BR$2097)+((AT2100-AV2100)*BR$2096)+(H2100*BR$2098)+(P2100*BR$2099)</f>
        <v>#REF!</v>
      </c>
      <c r="BQ2100" s="53"/>
      <c r="BR2100" s="53"/>
      <c r="BS2100" s="787"/>
    </row>
    <row r="2101" spans="1:71" ht="21.75" customHeight="1" x14ac:dyDescent="0.25">
      <c r="A2101" s="779"/>
      <c r="B2101" s="415"/>
      <c r="C2101" s="412" t="str">
        <f>IF(ROSTER!D$18="","",ROSTER!D$18)</f>
        <v/>
      </c>
      <c r="D2101" s="413"/>
      <c r="E2101" s="419"/>
      <c r="F2101" s="421"/>
      <c r="G2101" s="423"/>
      <c r="H2101" s="426"/>
      <c r="I2101" s="427"/>
      <c r="J2101" s="430"/>
      <c r="K2101" s="431"/>
      <c r="L2101" s="434"/>
      <c r="M2101" s="435"/>
      <c r="N2101" s="438"/>
      <c r="O2101" s="439"/>
      <c r="P2101" s="430"/>
      <c r="Q2101" s="431"/>
      <c r="R2101" s="434"/>
      <c r="S2101" s="441"/>
      <c r="T2101" s="434"/>
      <c r="U2101" s="427"/>
      <c r="V2101" s="441"/>
      <c r="W2101" s="427"/>
      <c r="X2101" s="430"/>
      <c r="Y2101" s="427"/>
      <c r="Z2101" s="430"/>
      <c r="AA2101" s="427"/>
      <c r="AB2101" s="430"/>
      <c r="AC2101" s="431"/>
      <c r="AD2101" s="434"/>
      <c r="AE2101" s="435"/>
      <c r="AF2101" s="444"/>
      <c r="AG2101" s="445"/>
      <c r="AH2101" s="430"/>
      <c r="AI2101" s="431"/>
      <c r="AJ2101" s="434"/>
      <c r="AK2101" s="435"/>
      <c r="AL2101" s="448"/>
      <c r="AM2101" s="449"/>
      <c r="AN2101" s="430"/>
      <c r="AO2101" s="431"/>
      <c r="AP2101" s="434"/>
      <c r="AQ2101" s="435"/>
      <c r="AR2101" s="448"/>
      <c r="AS2101" s="449"/>
      <c r="AT2101" s="452"/>
      <c r="AU2101" s="453"/>
      <c r="AV2101" s="456"/>
      <c r="AW2101" s="457"/>
      <c r="AX2101" s="448"/>
      <c r="AY2101" s="449"/>
      <c r="AZ2101" s="430"/>
      <c r="BA2101" s="431"/>
      <c r="BB2101" s="434"/>
      <c r="BC2101" s="435"/>
      <c r="BD2101" s="448"/>
      <c r="BE2101" s="449"/>
      <c r="BF2101" s="452"/>
      <c r="BG2101" s="453"/>
      <c r="BH2101" s="456"/>
      <c r="BI2101" s="457"/>
      <c r="BJ2101" s="448"/>
      <c r="BK2101" s="449"/>
      <c r="BL2101" s="409"/>
      <c r="BM2101" s="410"/>
      <c r="BN2101" s="411"/>
      <c r="BO2101" s="405"/>
      <c r="BP2101" s="405"/>
      <c r="BQ2101" s="53"/>
      <c r="BR2101" s="53"/>
      <c r="BS2101" s="779"/>
    </row>
    <row r="2102" spans="1:71" ht="21.75" customHeight="1" x14ac:dyDescent="0.25">
      <c r="A2102" s="779"/>
      <c r="B2102" s="414" t="str">
        <f>IF(ROSTER!B$20="","",ROSTER!B$20)</f>
        <v/>
      </c>
      <c r="C2102" s="416" t="str">
        <f>IF(ROSTER!C$20="","",ROSTER!C$20)</f>
        <v/>
      </c>
      <c r="D2102" s="417"/>
      <c r="E2102" s="418"/>
      <c r="F2102" s="420">
        <f>IF(E2102="y",1,IF(E2102="S",1,0))</f>
        <v>0</v>
      </c>
      <c r="G2102" s="422">
        <f>IF(E2102="S",1,0)</f>
        <v>0</v>
      </c>
      <c r="H2102" s="424"/>
      <c r="I2102" s="425"/>
      <c r="J2102" s="428"/>
      <c r="K2102" s="429"/>
      <c r="L2102" s="432"/>
      <c r="M2102" s="433"/>
      <c r="N2102" s="436">
        <f>L2102+J2102</f>
        <v>0</v>
      </c>
      <c r="O2102" s="437"/>
      <c r="P2102" s="428"/>
      <c r="Q2102" s="429"/>
      <c r="R2102" s="432"/>
      <c r="S2102" s="440"/>
      <c r="T2102" s="432"/>
      <c r="U2102" s="425"/>
      <c r="V2102" s="440"/>
      <c r="W2102" s="425"/>
      <c r="X2102" s="428"/>
      <c r="Y2102" s="425"/>
      <c r="Z2102" s="428"/>
      <c r="AA2102" s="425"/>
      <c r="AB2102" s="428"/>
      <c r="AC2102" s="429"/>
      <c r="AD2102" s="432"/>
      <c r="AE2102" s="433"/>
      <c r="AF2102" s="442">
        <f>IF(AB2102=0,0,(AD2102/AB2102)*100)</f>
        <v>0</v>
      </c>
      <c r="AG2102" s="443"/>
      <c r="AH2102" s="428"/>
      <c r="AI2102" s="429"/>
      <c r="AJ2102" s="432"/>
      <c r="AK2102" s="433"/>
      <c r="AL2102" s="446">
        <f>IF(AH2102=0,0,(AJ2102/AH2102)*100)</f>
        <v>0</v>
      </c>
      <c r="AM2102" s="447"/>
      <c r="AN2102" s="428"/>
      <c r="AO2102" s="429"/>
      <c r="AP2102" s="432"/>
      <c r="AQ2102" s="433"/>
      <c r="AR2102" s="446">
        <f>IF(AN2102=0,0,(AP2102/AN2102)*100)</f>
        <v>0</v>
      </c>
      <c r="AS2102" s="447"/>
      <c r="AT2102" s="450">
        <f>AB2102+AH2102+AN2102</f>
        <v>0</v>
      </c>
      <c r="AU2102" s="451"/>
      <c r="AV2102" s="454">
        <f>AD2102+AJ2102+AP2102</f>
        <v>0</v>
      </c>
      <c r="AW2102" s="455"/>
      <c r="AX2102" s="446">
        <f>IF(AT2102=0,0,(AV2102/AT2102)*100)</f>
        <v>0</v>
      </c>
      <c r="AY2102" s="447"/>
      <c r="AZ2102" s="428"/>
      <c r="BA2102" s="429"/>
      <c r="BB2102" s="432"/>
      <c r="BC2102" s="433"/>
      <c r="BD2102" s="446">
        <f>IF(AZ2102=0,0,(BB2102/AZ2102)*100)</f>
        <v>0</v>
      </c>
      <c r="BE2102" s="447"/>
      <c r="BF2102" s="450">
        <f>AT2102+AZ2102</f>
        <v>0</v>
      </c>
      <c r="BG2102" s="451"/>
      <c r="BH2102" s="454">
        <f>AV2102+BB2102</f>
        <v>0</v>
      </c>
      <c r="BI2102" s="455"/>
      <c r="BJ2102" s="446">
        <f>IF(BF2102=0,0,(BH2102/BF2102)*100)</f>
        <v>0</v>
      </c>
      <c r="BK2102" s="447"/>
      <c r="BL2102" s="406">
        <f>(AD2102*2)+(AJ2102*2)+(AP2102*3)+BB2102</f>
        <v>0</v>
      </c>
      <c r="BM2102" s="407"/>
      <c r="BN2102" s="408"/>
      <c r="BO2102" s="404" t="e">
        <f>(BL2102*BR$2090)+(N2102*BR$2091)+(X2102*BR$2092)+(R2102*BR$2093)+(V2102*BR$2094)+(Z2102*BR$2095)</f>
        <v>#REF!</v>
      </c>
      <c r="BP2102" s="404" t="e">
        <f>((AZ2102-BB2102)*BR$2097)+((AT2102-AV2102)*BR$2096)+(H2102*BR$2098)+(P2102*BR$2099)</f>
        <v>#REF!</v>
      </c>
      <c r="BQ2102" s="53"/>
      <c r="BR2102" s="53"/>
      <c r="BS2102" s="779"/>
    </row>
    <row r="2103" spans="1:71" ht="21.75" customHeight="1" x14ac:dyDescent="0.25">
      <c r="A2103" s="779"/>
      <c r="B2103" s="415"/>
      <c r="C2103" s="412" t="str">
        <f>IF(ROSTER!D$20="","",ROSTER!D$20)</f>
        <v/>
      </c>
      <c r="D2103" s="413"/>
      <c r="E2103" s="419"/>
      <c r="F2103" s="421"/>
      <c r="G2103" s="423"/>
      <c r="H2103" s="426"/>
      <c r="I2103" s="427"/>
      <c r="J2103" s="430"/>
      <c r="K2103" s="431"/>
      <c r="L2103" s="434"/>
      <c r="M2103" s="435"/>
      <c r="N2103" s="438" t="s">
        <v>14</v>
      </c>
      <c r="O2103" s="439"/>
      <c r="P2103" s="430"/>
      <c r="Q2103" s="431"/>
      <c r="R2103" s="434"/>
      <c r="S2103" s="441"/>
      <c r="T2103" s="434"/>
      <c r="U2103" s="427"/>
      <c r="V2103" s="441"/>
      <c r="W2103" s="427"/>
      <c r="X2103" s="430"/>
      <c r="Y2103" s="427"/>
      <c r="Z2103" s="430"/>
      <c r="AA2103" s="427"/>
      <c r="AB2103" s="430"/>
      <c r="AC2103" s="431"/>
      <c r="AD2103" s="434"/>
      <c r="AE2103" s="435"/>
      <c r="AF2103" s="444"/>
      <c r="AG2103" s="445"/>
      <c r="AH2103" s="430"/>
      <c r="AI2103" s="431"/>
      <c r="AJ2103" s="434"/>
      <c r="AK2103" s="435"/>
      <c r="AL2103" s="448"/>
      <c r="AM2103" s="449"/>
      <c r="AN2103" s="430"/>
      <c r="AO2103" s="431"/>
      <c r="AP2103" s="434"/>
      <c r="AQ2103" s="435"/>
      <c r="AR2103" s="448"/>
      <c r="AS2103" s="449"/>
      <c r="AT2103" s="452"/>
      <c r="AU2103" s="453"/>
      <c r="AV2103" s="456"/>
      <c r="AW2103" s="457"/>
      <c r="AX2103" s="448"/>
      <c r="AY2103" s="449"/>
      <c r="AZ2103" s="430"/>
      <c r="BA2103" s="431"/>
      <c r="BB2103" s="434"/>
      <c r="BC2103" s="435"/>
      <c r="BD2103" s="448"/>
      <c r="BE2103" s="449"/>
      <c r="BF2103" s="452"/>
      <c r="BG2103" s="453"/>
      <c r="BH2103" s="456"/>
      <c r="BI2103" s="457"/>
      <c r="BJ2103" s="448"/>
      <c r="BK2103" s="449"/>
      <c r="BL2103" s="409"/>
      <c r="BM2103" s="410"/>
      <c r="BN2103" s="411"/>
      <c r="BO2103" s="405"/>
      <c r="BP2103" s="405"/>
      <c r="BQ2103" s="53"/>
      <c r="BR2103" s="53"/>
      <c r="BS2103" s="779"/>
    </row>
    <row r="2104" spans="1:71" ht="21.75" customHeight="1" x14ac:dyDescent="0.25">
      <c r="A2104" s="779"/>
      <c r="B2104" s="414" t="str">
        <f>IF(ROSTER!B$22="","",ROSTER!B$22)</f>
        <v/>
      </c>
      <c r="C2104" s="416" t="str">
        <f>IF(ROSTER!C$22="","",ROSTER!C$22)</f>
        <v/>
      </c>
      <c r="D2104" s="417"/>
      <c r="E2104" s="418"/>
      <c r="F2104" s="420">
        <f>IF(E2104="y",1,IF(E2104="S",1,0))</f>
        <v>0</v>
      </c>
      <c r="G2104" s="422">
        <f>IF(E2104="S",1,0)</f>
        <v>0</v>
      </c>
      <c r="H2104" s="424"/>
      <c r="I2104" s="425"/>
      <c r="J2104" s="428"/>
      <c r="K2104" s="429"/>
      <c r="L2104" s="432"/>
      <c r="M2104" s="433"/>
      <c r="N2104" s="436">
        <f>L2104+J2104</f>
        <v>0</v>
      </c>
      <c r="O2104" s="437"/>
      <c r="P2104" s="428"/>
      <c r="Q2104" s="429"/>
      <c r="R2104" s="432"/>
      <c r="S2104" s="440"/>
      <c r="T2104" s="432"/>
      <c r="U2104" s="425"/>
      <c r="V2104" s="440"/>
      <c r="W2104" s="425"/>
      <c r="X2104" s="428"/>
      <c r="Y2104" s="425"/>
      <c r="Z2104" s="428"/>
      <c r="AA2104" s="425"/>
      <c r="AB2104" s="428"/>
      <c r="AC2104" s="429"/>
      <c r="AD2104" s="432"/>
      <c r="AE2104" s="433"/>
      <c r="AF2104" s="442">
        <f>IF(AB2104=0,0,(AD2104/AB2104)*100)</f>
        <v>0</v>
      </c>
      <c r="AG2104" s="443"/>
      <c r="AH2104" s="428"/>
      <c r="AI2104" s="429"/>
      <c r="AJ2104" s="432"/>
      <c r="AK2104" s="433"/>
      <c r="AL2104" s="446">
        <f>IF(AH2104=0,0,(AJ2104/AH2104)*100)</f>
        <v>0</v>
      </c>
      <c r="AM2104" s="447"/>
      <c r="AN2104" s="428"/>
      <c r="AO2104" s="429"/>
      <c r="AP2104" s="432"/>
      <c r="AQ2104" s="433"/>
      <c r="AR2104" s="446">
        <f>IF(AN2104=0,0,(AP2104/AN2104)*100)</f>
        <v>0</v>
      </c>
      <c r="AS2104" s="447"/>
      <c r="AT2104" s="450">
        <f>AB2104+AH2104+AN2104</f>
        <v>0</v>
      </c>
      <c r="AU2104" s="451"/>
      <c r="AV2104" s="454">
        <f>AD2104+AJ2104+AP2104</f>
        <v>0</v>
      </c>
      <c r="AW2104" s="455"/>
      <c r="AX2104" s="446">
        <f>IF(AT2104=0,0,(AV2104/AT2104)*100)</f>
        <v>0</v>
      </c>
      <c r="AY2104" s="447"/>
      <c r="AZ2104" s="428"/>
      <c r="BA2104" s="429"/>
      <c r="BB2104" s="432"/>
      <c r="BC2104" s="433"/>
      <c r="BD2104" s="446">
        <f>IF(AZ2104=0,0,(BB2104/AZ2104)*100)</f>
        <v>0</v>
      </c>
      <c r="BE2104" s="447"/>
      <c r="BF2104" s="450">
        <f>AT2104+AZ2104</f>
        <v>0</v>
      </c>
      <c r="BG2104" s="451"/>
      <c r="BH2104" s="454">
        <f>AV2104+BB2104</f>
        <v>0</v>
      </c>
      <c r="BI2104" s="455"/>
      <c r="BJ2104" s="446">
        <f>IF(BF2104=0,0,(BH2104/BF2104)*100)</f>
        <v>0</v>
      </c>
      <c r="BK2104" s="447"/>
      <c r="BL2104" s="406">
        <f>(AD2104*2)+(AJ2104*2)+(AP2104*3)+BB2104</f>
        <v>0</v>
      </c>
      <c r="BM2104" s="407"/>
      <c r="BN2104" s="408"/>
      <c r="BO2104" s="404" t="e">
        <f>(BL2104*BR$2090)+(N2104*BR$2091)+(X2104*BR$2092)+(R2104*BR$2093)+(V2104*BR$2094)+(Z2104*BR$2095)</f>
        <v>#REF!</v>
      </c>
      <c r="BP2104" s="404" t="e">
        <f>((AZ2104-BB2104)*BR$2097)+((AT2104-AV2104)*BR$2096)+(H2104*BR$2098)+(P2104*BR$2099)</f>
        <v>#REF!</v>
      </c>
      <c r="BQ2104" s="53"/>
      <c r="BR2104" s="53"/>
      <c r="BS2104" s="779"/>
    </row>
    <row r="2105" spans="1:71" ht="21.75" customHeight="1" x14ac:dyDescent="0.25">
      <c r="A2105" s="779"/>
      <c r="B2105" s="415"/>
      <c r="C2105" s="412" t="str">
        <f>IF(ROSTER!D$22="","",ROSTER!D$22)</f>
        <v/>
      </c>
      <c r="D2105" s="413"/>
      <c r="E2105" s="419"/>
      <c r="F2105" s="421"/>
      <c r="G2105" s="423"/>
      <c r="H2105" s="426"/>
      <c r="I2105" s="427"/>
      <c r="J2105" s="430"/>
      <c r="K2105" s="431"/>
      <c r="L2105" s="434"/>
      <c r="M2105" s="435"/>
      <c r="N2105" s="438" t="s">
        <v>14</v>
      </c>
      <c r="O2105" s="439"/>
      <c r="P2105" s="430"/>
      <c r="Q2105" s="431"/>
      <c r="R2105" s="434"/>
      <c r="S2105" s="441"/>
      <c r="T2105" s="434"/>
      <c r="U2105" s="427"/>
      <c r="V2105" s="441"/>
      <c r="W2105" s="427"/>
      <c r="X2105" s="430"/>
      <c r="Y2105" s="427"/>
      <c r="Z2105" s="430"/>
      <c r="AA2105" s="427"/>
      <c r="AB2105" s="430"/>
      <c r="AC2105" s="431"/>
      <c r="AD2105" s="434"/>
      <c r="AE2105" s="435"/>
      <c r="AF2105" s="444"/>
      <c r="AG2105" s="445"/>
      <c r="AH2105" s="430"/>
      <c r="AI2105" s="431"/>
      <c r="AJ2105" s="434"/>
      <c r="AK2105" s="435"/>
      <c r="AL2105" s="448"/>
      <c r="AM2105" s="449"/>
      <c r="AN2105" s="430"/>
      <c r="AO2105" s="431"/>
      <c r="AP2105" s="434"/>
      <c r="AQ2105" s="435"/>
      <c r="AR2105" s="448"/>
      <c r="AS2105" s="449"/>
      <c r="AT2105" s="452"/>
      <c r="AU2105" s="453"/>
      <c r="AV2105" s="456"/>
      <c r="AW2105" s="457"/>
      <c r="AX2105" s="448"/>
      <c r="AY2105" s="449"/>
      <c r="AZ2105" s="430"/>
      <c r="BA2105" s="431"/>
      <c r="BB2105" s="434"/>
      <c r="BC2105" s="435"/>
      <c r="BD2105" s="448"/>
      <c r="BE2105" s="449"/>
      <c r="BF2105" s="452"/>
      <c r="BG2105" s="453"/>
      <c r="BH2105" s="456"/>
      <c r="BI2105" s="457"/>
      <c r="BJ2105" s="448"/>
      <c r="BK2105" s="449"/>
      <c r="BL2105" s="409"/>
      <c r="BM2105" s="410"/>
      <c r="BN2105" s="411"/>
      <c r="BO2105" s="405"/>
      <c r="BP2105" s="405"/>
      <c r="BQ2105" s="53"/>
      <c r="BR2105" s="53"/>
      <c r="BS2105" s="779"/>
    </row>
    <row r="2106" spans="1:71" ht="21.75" customHeight="1" x14ac:dyDescent="0.25">
      <c r="A2106" s="779"/>
      <c r="B2106" s="414" t="str">
        <f>IF(ROSTER!B$24="","",ROSTER!B$24)</f>
        <v/>
      </c>
      <c r="C2106" s="416" t="str">
        <f>IF(ROSTER!C$24="","",ROSTER!C$24)</f>
        <v/>
      </c>
      <c r="D2106" s="417"/>
      <c r="E2106" s="418"/>
      <c r="F2106" s="420">
        <f>IF(E2106="y",1,IF(E2106="S",1,0))</f>
        <v>0</v>
      </c>
      <c r="G2106" s="422">
        <f>IF(E2106="S",1,0)</f>
        <v>0</v>
      </c>
      <c r="H2106" s="424"/>
      <c r="I2106" s="425"/>
      <c r="J2106" s="428"/>
      <c r="K2106" s="429"/>
      <c r="L2106" s="432"/>
      <c r="M2106" s="433"/>
      <c r="N2106" s="436">
        <f>L2106+J2106</f>
        <v>0</v>
      </c>
      <c r="O2106" s="437"/>
      <c r="P2106" s="428"/>
      <c r="Q2106" s="429"/>
      <c r="R2106" s="432"/>
      <c r="S2106" s="440"/>
      <c r="T2106" s="432"/>
      <c r="U2106" s="425"/>
      <c r="V2106" s="440"/>
      <c r="W2106" s="425"/>
      <c r="X2106" s="428"/>
      <c r="Y2106" s="425"/>
      <c r="Z2106" s="428"/>
      <c r="AA2106" s="425"/>
      <c r="AB2106" s="428"/>
      <c r="AC2106" s="429"/>
      <c r="AD2106" s="432"/>
      <c r="AE2106" s="433"/>
      <c r="AF2106" s="442">
        <f>IF(AB2106=0,0,(AD2106/AB2106)*100)</f>
        <v>0</v>
      </c>
      <c r="AG2106" s="443"/>
      <c r="AH2106" s="428"/>
      <c r="AI2106" s="429"/>
      <c r="AJ2106" s="432"/>
      <c r="AK2106" s="433"/>
      <c r="AL2106" s="446">
        <f>IF(AH2106=0,0,(AJ2106/AH2106)*100)</f>
        <v>0</v>
      </c>
      <c r="AM2106" s="447"/>
      <c r="AN2106" s="428"/>
      <c r="AO2106" s="429"/>
      <c r="AP2106" s="432"/>
      <c r="AQ2106" s="433"/>
      <c r="AR2106" s="446">
        <f>IF(AN2106=0,0,(AP2106/AN2106)*100)</f>
        <v>0</v>
      </c>
      <c r="AS2106" s="447"/>
      <c r="AT2106" s="450">
        <f>AB2106+AH2106+AN2106</f>
        <v>0</v>
      </c>
      <c r="AU2106" s="451"/>
      <c r="AV2106" s="454">
        <f>AD2106+AJ2106+AP2106</f>
        <v>0</v>
      </c>
      <c r="AW2106" s="455"/>
      <c r="AX2106" s="446">
        <f>IF(AT2106=0,0,(AV2106/AT2106)*100)</f>
        <v>0</v>
      </c>
      <c r="AY2106" s="447"/>
      <c r="AZ2106" s="428"/>
      <c r="BA2106" s="429"/>
      <c r="BB2106" s="432"/>
      <c r="BC2106" s="433"/>
      <c r="BD2106" s="446">
        <f>IF(AZ2106=0,0,(BB2106/AZ2106)*100)</f>
        <v>0</v>
      </c>
      <c r="BE2106" s="447"/>
      <c r="BF2106" s="450">
        <f>AT2106+AZ2106</f>
        <v>0</v>
      </c>
      <c r="BG2106" s="451"/>
      <c r="BH2106" s="454">
        <f>AV2106+BB2106</f>
        <v>0</v>
      </c>
      <c r="BI2106" s="455"/>
      <c r="BJ2106" s="446">
        <f>IF(BF2106=0,0,(BH2106/BF2106)*100)</f>
        <v>0</v>
      </c>
      <c r="BK2106" s="447"/>
      <c r="BL2106" s="406">
        <f>(AD2106*2)+(AJ2106*2)+(AP2106*3)+BB2106</f>
        <v>0</v>
      </c>
      <c r="BM2106" s="407"/>
      <c r="BN2106" s="408"/>
      <c r="BO2106" s="404" t="e">
        <f>(BL2106*BR$2090)+(N2106*BR$2091)+(X2106*BR$2092)+(R2106*BR$2093)+(V2106*BR$2094)+(Z2106*BR$2095)</f>
        <v>#REF!</v>
      </c>
      <c r="BP2106" s="404" t="e">
        <f>((AZ2106-BB2106)*BR$2097)+((AT2106-AV2106)*BR$2096)+(H2106*BR$2098)+(P2106*BR$2099)</f>
        <v>#REF!</v>
      </c>
      <c r="BQ2106" s="53"/>
      <c r="BR2106" s="53"/>
      <c r="BS2106" s="779"/>
    </row>
    <row r="2107" spans="1:71" ht="21.75" customHeight="1" x14ac:dyDescent="0.25">
      <c r="A2107" s="779"/>
      <c r="B2107" s="415"/>
      <c r="C2107" s="412" t="str">
        <f>IF(ROSTER!D$24="","",ROSTER!D$24)</f>
        <v/>
      </c>
      <c r="D2107" s="413"/>
      <c r="E2107" s="419"/>
      <c r="F2107" s="421"/>
      <c r="G2107" s="423"/>
      <c r="H2107" s="426"/>
      <c r="I2107" s="427"/>
      <c r="J2107" s="430"/>
      <c r="K2107" s="431"/>
      <c r="L2107" s="434"/>
      <c r="M2107" s="435"/>
      <c r="N2107" s="438" t="s">
        <v>14</v>
      </c>
      <c r="O2107" s="439"/>
      <c r="P2107" s="430"/>
      <c r="Q2107" s="431"/>
      <c r="R2107" s="434"/>
      <c r="S2107" s="441"/>
      <c r="T2107" s="434"/>
      <c r="U2107" s="427"/>
      <c r="V2107" s="441"/>
      <c r="W2107" s="427"/>
      <c r="X2107" s="430"/>
      <c r="Y2107" s="427"/>
      <c r="Z2107" s="430"/>
      <c r="AA2107" s="427"/>
      <c r="AB2107" s="430"/>
      <c r="AC2107" s="431"/>
      <c r="AD2107" s="434"/>
      <c r="AE2107" s="435"/>
      <c r="AF2107" s="444"/>
      <c r="AG2107" s="445"/>
      <c r="AH2107" s="430"/>
      <c r="AI2107" s="431"/>
      <c r="AJ2107" s="434"/>
      <c r="AK2107" s="435"/>
      <c r="AL2107" s="448"/>
      <c r="AM2107" s="449"/>
      <c r="AN2107" s="430"/>
      <c r="AO2107" s="431"/>
      <c r="AP2107" s="434"/>
      <c r="AQ2107" s="435"/>
      <c r="AR2107" s="448"/>
      <c r="AS2107" s="449"/>
      <c r="AT2107" s="452"/>
      <c r="AU2107" s="453"/>
      <c r="AV2107" s="456"/>
      <c r="AW2107" s="457"/>
      <c r="AX2107" s="448"/>
      <c r="AY2107" s="449"/>
      <c r="AZ2107" s="430"/>
      <c r="BA2107" s="431"/>
      <c r="BB2107" s="434"/>
      <c r="BC2107" s="435"/>
      <c r="BD2107" s="448"/>
      <c r="BE2107" s="449"/>
      <c r="BF2107" s="452"/>
      <c r="BG2107" s="453"/>
      <c r="BH2107" s="456"/>
      <c r="BI2107" s="457"/>
      <c r="BJ2107" s="448"/>
      <c r="BK2107" s="449"/>
      <c r="BL2107" s="409"/>
      <c r="BM2107" s="410"/>
      <c r="BN2107" s="411"/>
      <c r="BO2107" s="405"/>
      <c r="BP2107" s="405"/>
      <c r="BQ2107" s="53"/>
      <c r="BR2107" s="53"/>
      <c r="BS2107" s="779"/>
    </row>
    <row r="2108" spans="1:71" ht="21.75" customHeight="1" x14ac:dyDescent="0.25">
      <c r="A2108" s="779"/>
      <c r="B2108" s="414" t="str">
        <f>IF(ROSTER!B$26="","",ROSTER!B$26)</f>
        <v/>
      </c>
      <c r="C2108" s="416" t="str">
        <f>IF(ROSTER!C$26="","",ROSTER!C$26)</f>
        <v/>
      </c>
      <c r="D2108" s="417"/>
      <c r="E2108" s="418"/>
      <c r="F2108" s="420">
        <f>IF(E2108="y",1,IF(E2108="S",1,0))</f>
        <v>0</v>
      </c>
      <c r="G2108" s="422">
        <f>IF(E2108="S",1,0)</f>
        <v>0</v>
      </c>
      <c r="H2108" s="424"/>
      <c r="I2108" s="425"/>
      <c r="J2108" s="428"/>
      <c r="K2108" s="429"/>
      <c r="L2108" s="432"/>
      <c r="M2108" s="433"/>
      <c r="N2108" s="436">
        <f>L2108+J2108</f>
        <v>0</v>
      </c>
      <c r="O2108" s="437"/>
      <c r="P2108" s="428"/>
      <c r="Q2108" s="429"/>
      <c r="R2108" s="432"/>
      <c r="S2108" s="440"/>
      <c r="T2108" s="432"/>
      <c r="U2108" s="425"/>
      <c r="V2108" s="440"/>
      <c r="W2108" s="425"/>
      <c r="X2108" s="428"/>
      <c r="Y2108" s="425"/>
      <c r="Z2108" s="428"/>
      <c r="AA2108" s="425"/>
      <c r="AB2108" s="428"/>
      <c r="AC2108" s="429"/>
      <c r="AD2108" s="432"/>
      <c r="AE2108" s="433"/>
      <c r="AF2108" s="442">
        <f>IF(AB2108=0,0,(AD2108/AB2108)*100)</f>
        <v>0</v>
      </c>
      <c r="AG2108" s="443"/>
      <c r="AH2108" s="428"/>
      <c r="AI2108" s="429"/>
      <c r="AJ2108" s="432"/>
      <c r="AK2108" s="433"/>
      <c r="AL2108" s="446">
        <f>IF(AH2108=0,0,(AJ2108/AH2108)*100)</f>
        <v>0</v>
      </c>
      <c r="AM2108" s="447"/>
      <c r="AN2108" s="428"/>
      <c r="AO2108" s="429"/>
      <c r="AP2108" s="432"/>
      <c r="AQ2108" s="433"/>
      <c r="AR2108" s="446">
        <f>IF(AN2108=0,0,(AP2108/AN2108)*100)</f>
        <v>0</v>
      </c>
      <c r="AS2108" s="447"/>
      <c r="AT2108" s="450">
        <f>AB2108+AH2108+AN2108</f>
        <v>0</v>
      </c>
      <c r="AU2108" s="451"/>
      <c r="AV2108" s="454">
        <f>AD2108+AJ2108+AP2108</f>
        <v>0</v>
      </c>
      <c r="AW2108" s="455"/>
      <c r="AX2108" s="446">
        <f>IF(AT2108=0,0,(AV2108/AT2108)*100)</f>
        <v>0</v>
      </c>
      <c r="AY2108" s="447"/>
      <c r="AZ2108" s="428"/>
      <c r="BA2108" s="429"/>
      <c r="BB2108" s="432"/>
      <c r="BC2108" s="433"/>
      <c r="BD2108" s="446">
        <f>IF(AZ2108=0,0,(BB2108/AZ2108)*100)</f>
        <v>0</v>
      </c>
      <c r="BE2108" s="447"/>
      <c r="BF2108" s="450">
        <f>AT2108+AZ2108</f>
        <v>0</v>
      </c>
      <c r="BG2108" s="451"/>
      <c r="BH2108" s="454">
        <f>AV2108+BB2108</f>
        <v>0</v>
      </c>
      <c r="BI2108" s="455"/>
      <c r="BJ2108" s="446">
        <f>IF(BF2108=0,0,(BH2108/BF2108)*100)</f>
        <v>0</v>
      </c>
      <c r="BK2108" s="447"/>
      <c r="BL2108" s="406">
        <f>(AD2108*2)+(AJ2108*2)+(AP2108*3)+BB2108</f>
        <v>0</v>
      </c>
      <c r="BM2108" s="407"/>
      <c r="BN2108" s="408"/>
      <c r="BO2108" s="404" t="e">
        <f>(BL2108*BR$2090)+(N2108*BR$2091)+(X2108*BR$2092)+(R2108*BR$2093)+(V2108*BR$2094)+(Z2108*BR$2095)</f>
        <v>#REF!</v>
      </c>
      <c r="BP2108" s="404" t="e">
        <f>((AZ2108-BB2108)*BR$2097)+((AT2108-AV2108)*BR$2096)+(H2108*BR$2098)+(P2108*BR$2099)</f>
        <v>#REF!</v>
      </c>
      <c r="BQ2108" s="53"/>
      <c r="BR2108" s="53"/>
      <c r="BS2108" s="779"/>
    </row>
    <row r="2109" spans="1:71" ht="21.75" customHeight="1" x14ac:dyDescent="0.25">
      <c r="A2109" s="779"/>
      <c r="B2109" s="415"/>
      <c r="C2109" s="412" t="str">
        <f>IF(ROSTER!D$26="","",ROSTER!D$26)</f>
        <v/>
      </c>
      <c r="D2109" s="413"/>
      <c r="E2109" s="419"/>
      <c r="F2109" s="421"/>
      <c r="G2109" s="423"/>
      <c r="H2109" s="426"/>
      <c r="I2109" s="427"/>
      <c r="J2109" s="430"/>
      <c r="K2109" s="431"/>
      <c r="L2109" s="434"/>
      <c r="M2109" s="435"/>
      <c r="N2109" s="438" t="s">
        <v>14</v>
      </c>
      <c r="O2109" s="439"/>
      <c r="P2109" s="430"/>
      <c r="Q2109" s="431"/>
      <c r="R2109" s="434"/>
      <c r="S2109" s="441"/>
      <c r="T2109" s="434"/>
      <c r="U2109" s="427"/>
      <c r="V2109" s="441"/>
      <c r="W2109" s="427"/>
      <c r="X2109" s="430"/>
      <c r="Y2109" s="427"/>
      <c r="Z2109" s="430"/>
      <c r="AA2109" s="427"/>
      <c r="AB2109" s="430"/>
      <c r="AC2109" s="431"/>
      <c r="AD2109" s="434"/>
      <c r="AE2109" s="435"/>
      <c r="AF2109" s="444"/>
      <c r="AG2109" s="445"/>
      <c r="AH2109" s="430"/>
      <c r="AI2109" s="431"/>
      <c r="AJ2109" s="434"/>
      <c r="AK2109" s="435"/>
      <c r="AL2109" s="448"/>
      <c r="AM2109" s="449"/>
      <c r="AN2109" s="430"/>
      <c r="AO2109" s="431"/>
      <c r="AP2109" s="434"/>
      <c r="AQ2109" s="435"/>
      <c r="AR2109" s="448"/>
      <c r="AS2109" s="449"/>
      <c r="AT2109" s="452"/>
      <c r="AU2109" s="453"/>
      <c r="AV2109" s="456"/>
      <c r="AW2109" s="457"/>
      <c r="AX2109" s="448"/>
      <c r="AY2109" s="449"/>
      <c r="AZ2109" s="430"/>
      <c r="BA2109" s="431"/>
      <c r="BB2109" s="434"/>
      <c r="BC2109" s="435"/>
      <c r="BD2109" s="448"/>
      <c r="BE2109" s="449"/>
      <c r="BF2109" s="452"/>
      <c r="BG2109" s="453"/>
      <c r="BH2109" s="456"/>
      <c r="BI2109" s="457"/>
      <c r="BJ2109" s="448"/>
      <c r="BK2109" s="449"/>
      <c r="BL2109" s="409"/>
      <c r="BM2109" s="410"/>
      <c r="BN2109" s="411"/>
      <c r="BO2109" s="405"/>
      <c r="BP2109" s="405"/>
      <c r="BQ2109" s="53"/>
      <c r="BR2109" s="53"/>
      <c r="BS2109" s="779"/>
    </row>
    <row r="2110" spans="1:71" ht="21.75" customHeight="1" x14ac:dyDescent="0.25">
      <c r="A2110" s="779"/>
      <c r="B2110" s="414" t="str">
        <f>IF(ROSTER!B$28="","",ROSTER!B$28)</f>
        <v/>
      </c>
      <c r="C2110" s="416" t="str">
        <f>IF(ROSTER!C$28="","",ROSTER!C$28)</f>
        <v/>
      </c>
      <c r="D2110" s="417"/>
      <c r="E2110" s="418"/>
      <c r="F2110" s="420">
        <f>IF(E2110="y",1,IF(E2110="S",1,0))</f>
        <v>0</v>
      </c>
      <c r="G2110" s="422">
        <f>IF(E2110="S",1,0)</f>
        <v>0</v>
      </c>
      <c r="H2110" s="424"/>
      <c r="I2110" s="425"/>
      <c r="J2110" s="428"/>
      <c r="K2110" s="429"/>
      <c r="L2110" s="432"/>
      <c r="M2110" s="433"/>
      <c r="N2110" s="436">
        <f>L2110+J2110</f>
        <v>0</v>
      </c>
      <c r="O2110" s="437"/>
      <c r="P2110" s="428"/>
      <c r="Q2110" s="429"/>
      <c r="R2110" s="432"/>
      <c r="S2110" s="440"/>
      <c r="T2110" s="432"/>
      <c r="U2110" s="425"/>
      <c r="V2110" s="440"/>
      <c r="W2110" s="425"/>
      <c r="X2110" s="428"/>
      <c r="Y2110" s="425"/>
      <c r="Z2110" s="428"/>
      <c r="AA2110" s="425"/>
      <c r="AB2110" s="428"/>
      <c r="AC2110" s="429"/>
      <c r="AD2110" s="432"/>
      <c r="AE2110" s="433"/>
      <c r="AF2110" s="442">
        <f>IF(AB2110=0,0,(AD2110/AB2110)*100)</f>
        <v>0</v>
      </c>
      <c r="AG2110" s="443"/>
      <c r="AH2110" s="428"/>
      <c r="AI2110" s="429"/>
      <c r="AJ2110" s="432"/>
      <c r="AK2110" s="433"/>
      <c r="AL2110" s="446">
        <f>IF(AH2110=0,0,(AJ2110/AH2110)*100)</f>
        <v>0</v>
      </c>
      <c r="AM2110" s="447"/>
      <c r="AN2110" s="428"/>
      <c r="AO2110" s="429"/>
      <c r="AP2110" s="432"/>
      <c r="AQ2110" s="433"/>
      <c r="AR2110" s="446">
        <f>IF(AN2110=0,0,(AP2110/AN2110)*100)</f>
        <v>0</v>
      </c>
      <c r="AS2110" s="447"/>
      <c r="AT2110" s="450">
        <f>AB2110+AH2110+AN2110</f>
        <v>0</v>
      </c>
      <c r="AU2110" s="451"/>
      <c r="AV2110" s="454">
        <f>AD2110+AJ2110+AP2110</f>
        <v>0</v>
      </c>
      <c r="AW2110" s="455"/>
      <c r="AX2110" s="446">
        <f>IF(AT2110=0,0,(AV2110/AT2110)*100)</f>
        <v>0</v>
      </c>
      <c r="AY2110" s="447"/>
      <c r="AZ2110" s="428"/>
      <c r="BA2110" s="429"/>
      <c r="BB2110" s="432"/>
      <c r="BC2110" s="433"/>
      <c r="BD2110" s="446">
        <f>IF(AZ2110=0,0,(BB2110/AZ2110)*100)</f>
        <v>0</v>
      </c>
      <c r="BE2110" s="447"/>
      <c r="BF2110" s="450">
        <f>AT2110+AZ2110</f>
        <v>0</v>
      </c>
      <c r="BG2110" s="451"/>
      <c r="BH2110" s="454">
        <f>AV2110+BB2110</f>
        <v>0</v>
      </c>
      <c r="BI2110" s="455"/>
      <c r="BJ2110" s="446">
        <f>IF(BF2110=0,0,(BH2110/BF2110)*100)</f>
        <v>0</v>
      </c>
      <c r="BK2110" s="447"/>
      <c r="BL2110" s="406">
        <f>(AD2110*2)+(AJ2110*2)+(AP2110*3)+BB2110</f>
        <v>0</v>
      </c>
      <c r="BM2110" s="407"/>
      <c r="BN2110" s="408"/>
      <c r="BO2110" s="404" t="e">
        <f>(BL2110*BR$2090)+(N2110*BR$2091)+(X2110*BR$2092)+(R2110*BR$2093)+(V2110*BR$2094)+(Z2110*BR$2095)</f>
        <v>#REF!</v>
      </c>
      <c r="BP2110" s="404" t="e">
        <f>((AZ2110-BB2110)*BR$2097)+((AT2110-AV2110)*BR$2096)+(H2110*BR$2098)+(P2110*BR$2099)</f>
        <v>#REF!</v>
      </c>
      <c r="BQ2110" s="53"/>
      <c r="BR2110" s="53"/>
      <c r="BS2110" s="779"/>
    </row>
    <row r="2111" spans="1:71" ht="21.75" customHeight="1" x14ac:dyDescent="0.25">
      <c r="A2111" s="779"/>
      <c r="B2111" s="415"/>
      <c r="C2111" s="412" t="str">
        <f>IF(ROSTER!D$28="","",ROSTER!D$28)</f>
        <v/>
      </c>
      <c r="D2111" s="413"/>
      <c r="E2111" s="419"/>
      <c r="F2111" s="421"/>
      <c r="G2111" s="423"/>
      <c r="H2111" s="426"/>
      <c r="I2111" s="427"/>
      <c r="J2111" s="430"/>
      <c r="K2111" s="431"/>
      <c r="L2111" s="434"/>
      <c r="M2111" s="435"/>
      <c r="N2111" s="438" t="s">
        <v>14</v>
      </c>
      <c r="O2111" s="439"/>
      <c r="P2111" s="430"/>
      <c r="Q2111" s="431"/>
      <c r="R2111" s="434"/>
      <c r="S2111" s="441"/>
      <c r="T2111" s="434"/>
      <c r="U2111" s="427"/>
      <c r="V2111" s="441"/>
      <c r="W2111" s="427"/>
      <c r="X2111" s="430"/>
      <c r="Y2111" s="427"/>
      <c r="Z2111" s="430"/>
      <c r="AA2111" s="427"/>
      <c r="AB2111" s="430"/>
      <c r="AC2111" s="431"/>
      <c r="AD2111" s="434"/>
      <c r="AE2111" s="435"/>
      <c r="AF2111" s="444"/>
      <c r="AG2111" s="445"/>
      <c r="AH2111" s="430"/>
      <c r="AI2111" s="431"/>
      <c r="AJ2111" s="434"/>
      <c r="AK2111" s="435"/>
      <c r="AL2111" s="448"/>
      <c r="AM2111" s="449"/>
      <c r="AN2111" s="430"/>
      <c r="AO2111" s="431"/>
      <c r="AP2111" s="434"/>
      <c r="AQ2111" s="435"/>
      <c r="AR2111" s="448"/>
      <c r="AS2111" s="449"/>
      <c r="AT2111" s="452"/>
      <c r="AU2111" s="453"/>
      <c r="AV2111" s="456"/>
      <c r="AW2111" s="457"/>
      <c r="AX2111" s="448"/>
      <c r="AY2111" s="449"/>
      <c r="AZ2111" s="430"/>
      <c r="BA2111" s="431"/>
      <c r="BB2111" s="434"/>
      <c r="BC2111" s="435"/>
      <c r="BD2111" s="448"/>
      <c r="BE2111" s="449"/>
      <c r="BF2111" s="452"/>
      <c r="BG2111" s="453"/>
      <c r="BH2111" s="456"/>
      <c r="BI2111" s="457"/>
      <c r="BJ2111" s="448"/>
      <c r="BK2111" s="449"/>
      <c r="BL2111" s="409"/>
      <c r="BM2111" s="410"/>
      <c r="BN2111" s="411"/>
      <c r="BO2111" s="405"/>
      <c r="BP2111" s="405"/>
      <c r="BQ2111" s="53"/>
      <c r="BR2111" s="53"/>
      <c r="BS2111" s="779"/>
    </row>
    <row r="2112" spans="1:71" ht="21.75" customHeight="1" x14ac:dyDescent="0.25">
      <c r="A2112" s="779"/>
      <c r="B2112" s="414" t="str">
        <f>IF(ROSTER!B$30="","",ROSTER!B$30)</f>
        <v/>
      </c>
      <c r="C2112" s="416" t="str">
        <f>IF(ROSTER!C$30="","",ROSTER!C$30)</f>
        <v/>
      </c>
      <c r="D2112" s="417"/>
      <c r="E2112" s="418"/>
      <c r="F2112" s="420">
        <f>IF(E2112="y",1,IF(E2112="S",1,0))</f>
        <v>0</v>
      </c>
      <c r="G2112" s="422">
        <f>IF(E2112="S",1,0)</f>
        <v>0</v>
      </c>
      <c r="H2112" s="424"/>
      <c r="I2112" s="425"/>
      <c r="J2112" s="428"/>
      <c r="K2112" s="429"/>
      <c r="L2112" s="432"/>
      <c r="M2112" s="433"/>
      <c r="N2112" s="436">
        <f>L2112+J2112</f>
        <v>0</v>
      </c>
      <c r="O2112" s="437"/>
      <c r="P2112" s="428"/>
      <c r="Q2112" s="429"/>
      <c r="R2112" s="432"/>
      <c r="S2112" s="440"/>
      <c r="T2112" s="432"/>
      <c r="U2112" s="425"/>
      <c r="V2112" s="440"/>
      <c r="W2112" s="425"/>
      <c r="X2112" s="428"/>
      <c r="Y2112" s="425"/>
      <c r="Z2112" s="428"/>
      <c r="AA2112" s="425"/>
      <c r="AB2112" s="428"/>
      <c r="AC2112" s="429"/>
      <c r="AD2112" s="432"/>
      <c r="AE2112" s="433"/>
      <c r="AF2112" s="442">
        <f>IF(AB2112=0,0,(AD2112/AB2112)*100)</f>
        <v>0</v>
      </c>
      <c r="AG2112" s="443"/>
      <c r="AH2112" s="428"/>
      <c r="AI2112" s="429"/>
      <c r="AJ2112" s="432"/>
      <c r="AK2112" s="433"/>
      <c r="AL2112" s="446">
        <f>IF(AH2112=0,0,(AJ2112/AH2112)*100)</f>
        <v>0</v>
      </c>
      <c r="AM2112" s="447"/>
      <c r="AN2112" s="428"/>
      <c r="AO2112" s="429"/>
      <c r="AP2112" s="432"/>
      <c r="AQ2112" s="433"/>
      <c r="AR2112" s="446">
        <f>IF(AN2112=0,0,(AP2112/AN2112)*100)</f>
        <v>0</v>
      </c>
      <c r="AS2112" s="447"/>
      <c r="AT2112" s="450">
        <f>AB2112+AH2112+AN2112</f>
        <v>0</v>
      </c>
      <c r="AU2112" s="451"/>
      <c r="AV2112" s="454">
        <f>AD2112+AJ2112+AP2112</f>
        <v>0</v>
      </c>
      <c r="AW2112" s="455"/>
      <c r="AX2112" s="446">
        <f>IF(AT2112=0,0,(AV2112/AT2112)*100)</f>
        <v>0</v>
      </c>
      <c r="AY2112" s="447"/>
      <c r="AZ2112" s="428"/>
      <c r="BA2112" s="429"/>
      <c r="BB2112" s="432"/>
      <c r="BC2112" s="433"/>
      <c r="BD2112" s="446">
        <f>IF(AZ2112=0,0,(BB2112/AZ2112)*100)</f>
        <v>0</v>
      </c>
      <c r="BE2112" s="447"/>
      <c r="BF2112" s="450">
        <f>AT2112+AZ2112</f>
        <v>0</v>
      </c>
      <c r="BG2112" s="451"/>
      <c r="BH2112" s="454">
        <f>AV2112+BB2112</f>
        <v>0</v>
      </c>
      <c r="BI2112" s="455"/>
      <c r="BJ2112" s="446">
        <f>IF(BF2112=0,0,(BH2112/BF2112)*100)</f>
        <v>0</v>
      </c>
      <c r="BK2112" s="447"/>
      <c r="BL2112" s="406">
        <f>(AD2112*2)+(AJ2112*2)+(AP2112*3)+BB2112</f>
        <v>0</v>
      </c>
      <c r="BM2112" s="407"/>
      <c r="BN2112" s="408"/>
      <c r="BO2112" s="404" t="e">
        <f>(BL2112*BR$2090)+(N2112*BR$2091)+(X2112*BR$2092)+(R2112*BR$2093)+(V2112*BR$2094)+(Z2112*BR$2095)</f>
        <v>#REF!</v>
      </c>
      <c r="BP2112" s="404" t="e">
        <f>((AZ2112-BB2112)*BR$2097)+((AT2112-AV2112)*BR$2096)+(H2112*BR$2098)+(P2112*BR$2099)</f>
        <v>#REF!</v>
      </c>
      <c r="BQ2112" s="53"/>
      <c r="BR2112" s="53"/>
      <c r="BS2112" s="779"/>
    </row>
    <row r="2113" spans="1:71" ht="21.75" customHeight="1" x14ac:dyDescent="0.25">
      <c r="A2113" s="779"/>
      <c r="B2113" s="415"/>
      <c r="C2113" s="412" t="str">
        <f>IF(ROSTER!D$30="","",ROSTER!D$30)</f>
        <v/>
      </c>
      <c r="D2113" s="413"/>
      <c r="E2113" s="419"/>
      <c r="F2113" s="421"/>
      <c r="G2113" s="423"/>
      <c r="H2113" s="426"/>
      <c r="I2113" s="427"/>
      <c r="J2113" s="430"/>
      <c r="K2113" s="431"/>
      <c r="L2113" s="434"/>
      <c r="M2113" s="435"/>
      <c r="N2113" s="438" t="s">
        <v>14</v>
      </c>
      <c r="O2113" s="439"/>
      <c r="P2113" s="430"/>
      <c r="Q2113" s="431"/>
      <c r="R2113" s="434"/>
      <c r="S2113" s="441"/>
      <c r="T2113" s="434"/>
      <c r="U2113" s="427"/>
      <c r="V2113" s="441"/>
      <c r="W2113" s="427"/>
      <c r="X2113" s="430"/>
      <c r="Y2113" s="427"/>
      <c r="Z2113" s="430"/>
      <c r="AA2113" s="427"/>
      <c r="AB2113" s="430"/>
      <c r="AC2113" s="431"/>
      <c r="AD2113" s="434"/>
      <c r="AE2113" s="435"/>
      <c r="AF2113" s="444"/>
      <c r="AG2113" s="445"/>
      <c r="AH2113" s="430"/>
      <c r="AI2113" s="431"/>
      <c r="AJ2113" s="434"/>
      <c r="AK2113" s="435"/>
      <c r="AL2113" s="448"/>
      <c r="AM2113" s="449"/>
      <c r="AN2113" s="430"/>
      <c r="AO2113" s="431"/>
      <c r="AP2113" s="434"/>
      <c r="AQ2113" s="435"/>
      <c r="AR2113" s="448"/>
      <c r="AS2113" s="449"/>
      <c r="AT2113" s="452"/>
      <c r="AU2113" s="453"/>
      <c r="AV2113" s="456"/>
      <c r="AW2113" s="457"/>
      <c r="AX2113" s="448"/>
      <c r="AY2113" s="449"/>
      <c r="AZ2113" s="430"/>
      <c r="BA2113" s="431"/>
      <c r="BB2113" s="434"/>
      <c r="BC2113" s="435"/>
      <c r="BD2113" s="448"/>
      <c r="BE2113" s="449"/>
      <c r="BF2113" s="452"/>
      <c r="BG2113" s="453"/>
      <c r="BH2113" s="456"/>
      <c r="BI2113" s="457"/>
      <c r="BJ2113" s="448"/>
      <c r="BK2113" s="449"/>
      <c r="BL2113" s="409"/>
      <c r="BM2113" s="410"/>
      <c r="BN2113" s="411"/>
      <c r="BO2113" s="405"/>
      <c r="BP2113" s="405"/>
      <c r="BQ2113" s="53"/>
      <c r="BR2113" s="53"/>
      <c r="BS2113" s="779"/>
    </row>
    <row r="2114" spans="1:71" ht="21.75" customHeight="1" x14ac:dyDescent="0.25">
      <c r="A2114" s="779"/>
      <c r="B2114" s="414" t="str">
        <f>IF(ROSTER!B$32="","",ROSTER!B$32)</f>
        <v/>
      </c>
      <c r="C2114" s="416" t="str">
        <f>IF(ROSTER!C$32="","",ROSTER!C$32)</f>
        <v/>
      </c>
      <c r="D2114" s="417"/>
      <c r="E2114" s="418"/>
      <c r="F2114" s="420">
        <f>IF(E2114="y",1,IF(E2114="S",1,0))</f>
        <v>0</v>
      </c>
      <c r="G2114" s="422">
        <f>IF(E2114="S",1,0)</f>
        <v>0</v>
      </c>
      <c r="H2114" s="424"/>
      <c r="I2114" s="425"/>
      <c r="J2114" s="428"/>
      <c r="K2114" s="429"/>
      <c r="L2114" s="432"/>
      <c r="M2114" s="433"/>
      <c r="N2114" s="436">
        <f>L2114+J2114</f>
        <v>0</v>
      </c>
      <c r="O2114" s="437"/>
      <c r="P2114" s="428"/>
      <c r="Q2114" s="429"/>
      <c r="R2114" s="432"/>
      <c r="S2114" s="440"/>
      <c r="T2114" s="432"/>
      <c r="U2114" s="425"/>
      <c r="V2114" s="440"/>
      <c r="W2114" s="425"/>
      <c r="X2114" s="428"/>
      <c r="Y2114" s="425"/>
      <c r="Z2114" s="428"/>
      <c r="AA2114" s="425"/>
      <c r="AB2114" s="428"/>
      <c r="AC2114" s="429"/>
      <c r="AD2114" s="432"/>
      <c r="AE2114" s="433"/>
      <c r="AF2114" s="442">
        <f>IF(AB2114=0,0,(AD2114/AB2114)*100)</f>
        <v>0</v>
      </c>
      <c r="AG2114" s="443"/>
      <c r="AH2114" s="428"/>
      <c r="AI2114" s="429"/>
      <c r="AJ2114" s="432"/>
      <c r="AK2114" s="433"/>
      <c r="AL2114" s="446">
        <f>IF(AH2114=0,0,(AJ2114/AH2114)*100)</f>
        <v>0</v>
      </c>
      <c r="AM2114" s="447"/>
      <c r="AN2114" s="428"/>
      <c r="AO2114" s="429"/>
      <c r="AP2114" s="432"/>
      <c r="AQ2114" s="433"/>
      <c r="AR2114" s="446">
        <f>IF(AN2114=0,0,(AP2114/AN2114)*100)</f>
        <v>0</v>
      </c>
      <c r="AS2114" s="447"/>
      <c r="AT2114" s="450">
        <f>AB2114+AH2114+AN2114</f>
        <v>0</v>
      </c>
      <c r="AU2114" s="451"/>
      <c r="AV2114" s="454">
        <f>AD2114+AJ2114+AP2114</f>
        <v>0</v>
      </c>
      <c r="AW2114" s="455"/>
      <c r="AX2114" s="446">
        <f>IF(AT2114=0,0,(AV2114/AT2114)*100)</f>
        <v>0</v>
      </c>
      <c r="AY2114" s="447"/>
      <c r="AZ2114" s="428"/>
      <c r="BA2114" s="429"/>
      <c r="BB2114" s="432"/>
      <c r="BC2114" s="433"/>
      <c r="BD2114" s="446">
        <f>IF(AZ2114=0,0,(BB2114/AZ2114)*100)</f>
        <v>0</v>
      </c>
      <c r="BE2114" s="447"/>
      <c r="BF2114" s="450">
        <f>AT2114+AZ2114</f>
        <v>0</v>
      </c>
      <c r="BG2114" s="451"/>
      <c r="BH2114" s="454">
        <f>AV2114+BB2114</f>
        <v>0</v>
      </c>
      <c r="BI2114" s="455"/>
      <c r="BJ2114" s="446">
        <f>IF(BF2114=0,0,(BH2114/BF2114)*100)</f>
        <v>0</v>
      </c>
      <c r="BK2114" s="447"/>
      <c r="BL2114" s="406">
        <f>(AD2114*2)+(AJ2114*2)+(AP2114*3)+BB2114</f>
        <v>0</v>
      </c>
      <c r="BM2114" s="407"/>
      <c r="BN2114" s="408"/>
      <c r="BO2114" s="404" t="e">
        <f>(BL2114*BR$2090)+(N2114*BR$2091)+(X2114*BR$2092)+(R2114*BR$2093)+(V2114*BR$2094)+(Z2114*BR$2095)</f>
        <v>#REF!</v>
      </c>
      <c r="BP2114" s="404" t="e">
        <f>((AZ2114-BB2114)*BR$2097)+((AT2114-AV2114)*BR$2096)+(H2114*BR$2098)+(P2114*BR$2099)</f>
        <v>#REF!</v>
      </c>
      <c r="BQ2114" s="53"/>
      <c r="BR2114" s="53"/>
      <c r="BS2114" s="779"/>
    </row>
    <row r="2115" spans="1:71" ht="21.75" customHeight="1" x14ac:dyDescent="0.25">
      <c r="A2115" s="779"/>
      <c r="B2115" s="415"/>
      <c r="C2115" s="412" t="str">
        <f>IF(ROSTER!D$32="","",ROSTER!D$32)</f>
        <v/>
      </c>
      <c r="D2115" s="413"/>
      <c r="E2115" s="419"/>
      <c r="F2115" s="421"/>
      <c r="G2115" s="423"/>
      <c r="H2115" s="426"/>
      <c r="I2115" s="427"/>
      <c r="J2115" s="430"/>
      <c r="K2115" s="431"/>
      <c r="L2115" s="434"/>
      <c r="M2115" s="435"/>
      <c r="N2115" s="438" t="s">
        <v>14</v>
      </c>
      <c r="O2115" s="439"/>
      <c r="P2115" s="430"/>
      <c r="Q2115" s="431"/>
      <c r="R2115" s="434"/>
      <c r="S2115" s="441"/>
      <c r="T2115" s="434"/>
      <c r="U2115" s="427"/>
      <c r="V2115" s="441"/>
      <c r="W2115" s="427"/>
      <c r="X2115" s="430"/>
      <c r="Y2115" s="427"/>
      <c r="Z2115" s="430"/>
      <c r="AA2115" s="427"/>
      <c r="AB2115" s="430"/>
      <c r="AC2115" s="431"/>
      <c r="AD2115" s="434"/>
      <c r="AE2115" s="435"/>
      <c r="AF2115" s="444"/>
      <c r="AG2115" s="445"/>
      <c r="AH2115" s="430"/>
      <c r="AI2115" s="431"/>
      <c r="AJ2115" s="434"/>
      <c r="AK2115" s="435"/>
      <c r="AL2115" s="448"/>
      <c r="AM2115" s="449"/>
      <c r="AN2115" s="430"/>
      <c r="AO2115" s="431"/>
      <c r="AP2115" s="434"/>
      <c r="AQ2115" s="435"/>
      <c r="AR2115" s="448"/>
      <c r="AS2115" s="449"/>
      <c r="AT2115" s="452"/>
      <c r="AU2115" s="453"/>
      <c r="AV2115" s="456"/>
      <c r="AW2115" s="457"/>
      <c r="AX2115" s="448"/>
      <c r="AY2115" s="449"/>
      <c r="AZ2115" s="430"/>
      <c r="BA2115" s="431"/>
      <c r="BB2115" s="434"/>
      <c r="BC2115" s="435"/>
      <c r="BD2115" s="448"/>
      <c r="BE2115" s="449"/>
      <c r="BF2115" s="452"/>
      <c r="BG2115" s="453"/>
      <c r="BH2115" s="456"/>
      <c r="BI2115" s="457"/>
      <c r="BJ2115" s="448"/>
      <c r="BK2115" s="449"/>
      <c r="BL2115" s="409"/>
      <c r="BM2115" s="410"/>
      <c r="BN2115" s="411"/>
      <c r="BO2115" s="405"/>
      <c r="BP2115" s="405"/>
      <c r="BQ2115" s="53"/>
      <c r="BR2115" s="53"/>
      <c r="BS2115" s="779"/>
    </row>
    <row r="2116" spans="1:71" ht="21.75" customHeight="1" x14ac:dyDescent="0.25">
      <c r="A2116" s="779"/>
      <c r="B2116" s="414" t="str">
        <f>IF(ROSTER!B$34="","",ROSTER!B$34)</f>
        <v/>
      </c>
      <c r="C2116" s="416" t="str">
        <f>IF(ROSTER!C$34="","",ROSTER!C$34)</f>
        <v/>
      </c>
      <c r="D2116" s="417"/>
      <c r="E2116" s="418"/>
      <c r="F2116" s="420">
        <f>IF(E2116="y",1,IF(E2116="S",1,0))</f>
        <v>0</v>
      </c>
      <c r="G2116" s="422">
        <f>IF(E2116="S",1,0)</f>
        <v>0</v>
      </c>
      <c r="H2116" s="424"/>
      <c r="I2116" s="425"/>
      <c r="J2116" s="428"/>
      <c r="K2116" s="429"/>
      <c r="L2116" s="432"/>
      <c r="M2116" s="433"/>
      <c r="N2116" s="436">
        <f>L2116+J2116</f>
        <v>0</v>
      </c>
      <c r="O2116" s="437"/>
      <c r="P2116" s="428"/>
      <c r="Q2116" s="429"/>
      <c r="R2116" s="432"/>
      <c r="S2116" s="440"/>
      <c r="T2116" s="432"/>
      <c r="U2116" s="425"/>
      <c r="V2116" s="440"/>
      <c r="W2116" s="425"/>
      <c r="X2116" s="428"/>
      <c r="Y2116" s="425"/>
      <c r="Z2116" s="428"/>
      <c r="AA2116" s="425"/>
      <c r="AB2116" s="428"/>
      <c r="AC2116" s="429"/>
      <c r="AD2116" s="432"/>
      <c r="AE2116" s="433"/>
      <c r="AF2116" s="442">
        <f>IF(AB2116=0,0,(AD2116/AB2116)*100)</f>
        <v>0</v>
      </c>
      <c r="AG2116" s="443"/>
      <c r="AH2116" s="428"/>
      <c r="AI2116" s="429"/>
      <c r="AJ2116" s="432"/>
      <c r="AK2116" s="433"/>
      <c r="AL2116" s="446">
        <f>IF(AH2116=0,0,(AJ2116/AH2116)*100)</f>
        <v>0</v>
      </c>
      <c r="AM2116" s="447"/>
      <c r="AN2116" s="428"/>
      <c r="AO2116" s="429"/>
      <c r="AP2116" s="432"/>
      <c r="AQ2116" s="433"/>
      <c r="AR2116" s="446">
        <f>IF(AN2116=0,0,(AP2116/AN2116)*100)</f>
        <v>0</v>
      </c>
      <c r="AS2116" s="447"/>
      <c r="AT2116" s="450">
        <f>AB2116+AH2116+AN2116</f>
        <v>0</v>
      </c>
      <c r="AU2116" s="451"/>
      <c r="AV2116" s="454">
        <f>AD2116+AJ2116+AP2116</f>
        <v>0</v>
      </c>
      <c r="AW2116" s="455"/>
      <c r="AX2116" s="446">
        <f>IF(AT2116=0,0,(AV2116/AT2116)*100)</f>
        <v>0</v>
      </c>
      <c r="AY2116" s="447"/>
      <c r="AZ2116" s="428"/>
      <c r="BA2116" s="429"/>
      <c r="BB2116" s="432"/>
      <c r="BC2116" s="433"/>
      <c r="BD2116" s="446">
        <f>IF(AZ2116=0,0,(BB2116/AZ2116)*100)</f>
        <v>0</v>
      </c>
      <c r="BE2116" s="447"/>
      <c r="BF2116" s="450">
        <f>AT2116+AZ2116</f>
        <v>0</v>
      </c>
      <c r="BG2116" s="451"/>
      <c r="BH2116" s="454">
        <f>AV2116+BB2116</f>
        <v>0</v>
      </c>
      <c r="BI2116" s="455"/>
      <c r="BJ2116" s="446">
        <f>IF(BF2116=0,0,(BH2116/BF2116)*100)</f>
        <v>0</v>
      </c>
      <c r="BK2116" s="447"/>
      <c r="BL2116" s="406">
        <f>(AD2116*2)+(AJ2116*2)+(AP2116*3)+BB2116</f>
        <v>0</v>
      </c>
      <c r="BM2116" s="407"/>
      <c r="BN2116" s="408"/>
      <c r="BO2116" s="404" t="e">
        <f>(BL2116*BR$2090)+(N2116*BR$2091)+(X2116*BR$2092)+(R2116*BR$2093)+(V2116*BR$2094)+(Z2116*BR$2095)</f>
        <v>#REF!</v>
      </c>
      <c r="BP2116" s="404" t="e">
        <f>((AZ2116-BB2116)*BR$2097)+((AT2116-AV2116)*BR$2096)+(H2116*BR$2098)+(P2116*BR$2099)</f>
        <v>#REF!</v>
      </c>
      <c r="BQ2116" s="53"/>
      <c r="BR2116" s="53"/>
      <c r="BS2116" s="779"/>
    </row>
    <row r="2117" spans="1:71" ht="21.75" customHeight="1" x14ac:dyDescent="0.25">
      <c r="A2117" s="779"/>
      <c r="B2117" s="415"/>
      <c r="C2117" s="412" t="str">
        <f>IF(ROSTER!D$34="","",ROSTER!D$34)</f>
        <v/>
      </c>
      <c r="D2117" s="413"/>
      <c r="E2117" s="419"/>
      <c r="F2117" s="421"/>
      <c r="G2117" s="423"/>
      <c r="H2117" s="426"/>
      <c r="I2117" s="427"/>
      <c r="J2117" s="430"/>
      <c r="K2117" s="431"/>
      <c r="L2117" s="434"/>
      <c r="M2117" s="435"/>
      <c r="N2117" s="438" t="s">
        <v>14</v>
      </c>
      <c r="O2117" s="439"/>
      <c r="P2117" s="430"/>
      <c r="Q2117" s="431"/>
      <c r="R2117" s="434"/>
      <c r="S2117" s="441"/>
      <c r="T2117" s="434"/>
      <c r="U2117" s="427"/>
      <c r="V2117" s="441"/>
      <c r="W2117" s="427"/>
      <c r="X2117" s="430"/>
      <c r="Y2117" s="427"/>
      <c r="Z2117" s="430"/>
      <c r="AA2117" s="427"/>
      <c r="AB2117" s="430"/>
      <c r="AC2117" s="431"/>
      <c r="AD2117" s="434"/>
      <c r="AE2117" s="435"/>
      <c r="AF2117" s="444"/>
      <c r="AG2117" s="445"/>
      <c r="AH2117" s="430"/>
      <c r="AI2117" s="431"/>
      <c r="AJ2117" s="434"/>
      <c r="AK2117" s="435"/>
      <c r="AL2117" s="448"/>
      <c r="AM2117" s="449"/>
      <c r="AN2117" s="430"/>
      <c r="AO2117" s="431"/>
      <c r="AP2117" s="434"/>
      <c r="AQ2117" s="435"/>
      <c r="AR2117" s="448"/>
      <c r="AS2117" s="449"/>
      <c r="AT2117" s="452"/>
      <c r="AU2117" s="453"/>
      <c r="AV2117" s="456"/>
      <c r="AW2117" s="457"/>
      <c r="AX2117" s="448"/>
      <c r="AY2117" s="449"/>
      <c r="AZ2117" s="430"/>
      <c r="BA2117" s="431"/>
      <c r="BB2117" s="434"/>
      <c r="BC2117" s="435"/>
      <c r="BD2117" s="448"/>
      <c r="BE2117" s="449"/>
      <c r="BF2117" s="452"/>
      <c r="BG2117" s="453"/>
      <c r="BH2117" s="456"/>
      <c r="BI2117" s="457"/>
      <c r="BJ2117" s="448"/>
      <c r="BK2117" s="449"/>
      <c r="BL2117" s="409"/>
      <c r="BM2117" s="410"/>
      <c r="BN2117" s="411"/>
      <c r="BO2117" s="405"/>
      <c r="BP2117" s="405"/>
      <c r="BQ2117" s="53"/>
      <c r="BR2117" s="53"/>
      <c r="BS2117" s="779"/>
    </row>
    <row r="2118" spans="1:71" ht="21.75" customHeight="1" x14ac:dyDescent="0.25">
      <c r="A2118" s="779"/>
      <c r="B2118" s="414" t="str">
        <f>IF(ROSTER!B$36="","",ROSTER!B$36)</f>
        <v/>
      </c>
      <c r="C2118" s="416" t="str">
        <f>IF(ROSTER!C$36="","",ROSTER!C$36)</f>
        <v/>
      </c>
      <c r="D2118" s="417"/>
      <c r="E2118" s="418"/>
      <c r="F2118" s="420">
        <f>IF(E2118="y",1,IF(E2118="S",1,0))</f>
        <v>0</v>
      </c>
      <c r="G2118" s="422">
        <f>IF(E2118="S",1,0)</f>
        <v>0</v>
      </c>
      <c r="H2118" s="424"/>
      <c r="I2118" s="425"/>
      <c r="J2118" s="428"/>
      <c r="K2118" s="429"/>
      <c r="L2118" s="432"/>
      <c r="M2118" s="433"/>
      <c r="N2118" s="436">
        <f>L2118+J2118</f>
        <v>0</v>
      </c>
      <c r="O2118" s="437"/>
      <c r="P2118" s="428"/>
      <c r="Q2118" s="429"/>
      <c r="R2118" s="432"/>
      <c r="S2118" s="440"/>
      <c r="T2118" s="432"/>
      <c r="U2118" s="425"/>
      <c r="V2118" s="440"/>
      <c r="W2118" s="425"/>
      <c r="X2118" s="428"/>
      <c r="Y2118" s="425"/>
      <c r="Z2118" s="428"/>
      <c r="AA2118" s="425"/>
      <c r="AB2118" s="428"/>
      <c r="AC2118" s="429"/>
      <c r="AD2118" s="432"/>
      <c r="AE2118" s="433"/>
      <c r="AF2118" s="442">
        <f>IF(AB2118=0,0,(AD2118/AB2118)*100)</f>
        <v>0</v>
      </c>
      <c r="AG2118" s="443"/>
      <c r="AH2118" s="428"/>
      <c r="AI2118" s="429"/>
      <c r="AJ2118" s="432"/>
      <c r="AK2118" s="433"/>
      <c r="AL2118" s="446">
        <f>IF(AH2118=0,0,(AJ2118/AH2118)*100)</f>
        <v>0</v>
      </c>
      <c r="AM2118" s="447"/>
      <c r="AN2118" s="428"/>
      <c r="AO2118" s="429"/>
      <c r="AP2118" s="432"/>
      <c r="AQ2118" s="433"/>
      <c r="AR2118" s="446">
        <f>IF(AN2118=0,0,(AP2118/AN2118)*100)</f>
        <v>0</v>
      </c>
      <c r="AS2118" s="447"/>
      <c r="AT2118" s="450">
        <f>AB2118+AH2118+AN2118</f>
        <v>0</v>
      </c>
      <c r="AU2118" s="451"/>
      <c r="AV2118" s="454">
        <f>AD2118+AJ2118+AP2118</f>
        <v>0</v>
      </c>
      <c r="AW2118" s="455"/>
      <c r="AX2118" s="446">
        <f>IF(AT2118=0,0,(AV2118/AT2118)*100)</f>
        <v>0</v>
      </c>
      <c r="AY2118" s="447"/>
      <c r="AZ2118" s="428"/>
      <c r="BA2118" s="429"/>
      <c r="BB2118" s="432"/>
      <c r="BC2118" s="433"/>
      <c r="BD2118" s="446">
        <f>IF(AZ2118=0,0,(BB2118/AZ2118)*100)</f>
        <v>0</v>
      </c>
      <c r="BE2118" s="447"/>
      <c r="BF2118" s="450">
        <f>AT2118+AZ2118</f>
        <v>0</v>
      </c>
      <c r="BG2118" s="451"/>
      <c r="BH2118" s="454">
        <f>AV2118+BB2118</f>
        <v>0</v>
      </c>
      <c r="BI2118" s="455"/>
      <c r="BJ2118" s="446">
        <f>IF(BF2118=0,0,(BH2118/BF2118)*100)</f>
        <v>0</v>
      </c>
      <c r="BK2118" s="447"/>
      <c r="BL2118" s="406">
        <f>(AD2118*2)+(AJ2118*2)+(AP2118*3)+BB2118</f>
        <v>0</v>
      </c>
      <c r="BM2118" s="407"/>
      <c r="BN2118" s="408"/>
      <c r="BO2118" s="404" t="e">
        <f>(BL2118*BR$2090)+(N2118*BR$2091)+(X2118*BR$2092)+(R2118*BR$2093)+(V2118*BR$2094)+(Z2118*BR$2095)</f>
        <v>#REF!</v>
      </c>
      <c r="BP2118" s="404" t="e">
        <f>((AZ2118-BB2118)*BR$2097)+((AT2118-AV2118)*BR$2096)+(H2118*BR$2098)+(P2118*BR$2099)</f>
        <v>#REF!</v>
      </c>
      <c r="BQ2118" s="53"/>
      <c r="BR2118" s="53"/>
      <c r="BS2118" s="779"/>
    </row>
    <row r="2119" spans="1:71" ht="21.75" customHeight="1" x14ac:dyDescent="0.25">
      <c r="A2119" s="779"/>
      <c r="B2119" s="415"/>
      <c r="C2119" s="412" t="str">
        <f>IF(ROSTER!D$36="","",ROSTER!D$36)</f>
        <v/>
      </c>
      <c r="D2119" s="413"/>
      <c r="E2119" s="419"/>
      <c r="F2119" s="421"/>
      <c r="G2119" s="423"/>
      <c r="H2119" s="426"/>
      <c r="I2119" s="427"/>
      <c r="J2119" s="430"/>
      <c r="K2119" s="431"/>
      <c r="L2119" s="434"/>
      <c r="M2119" s="435"/>
      <c r="N2119" s="438" t="s">
        <v>14</v>
      </c>
      <c r="O2119" s="439"/>
      <c r="P2119" s="430"/>
      <c r="Q2119" s="431"/>
      <c r="R2119" s="434"/>
      <c r="S2119" s="441"/>
      <c r="T2119" s="434"/>
      <c r="U2119" s="427"/>
      <c r="V2119" s="441"/>
      <c r="W2119" s="427"/>
      <c r="X2119" s="430"/>
      <c r="Y2119" s="427"/>
      <c r="Z2119" s="430"/>
      <c r="AA2119" s="427"/>
      <c r="AB2119" s="430"/>
      <c r="AC2119" s="431"/>
      <c r="AD2119" s="434"/>
      <c r="AE2119" s="435"/>
      <c r="AF2119" s="444"/>
      <c r="AG2119" s="445"/>
      <c r="AH2119" s="430"/>
      <c r="AI2119" s="431"/>
      <c r="AJ2119" s="434"/>
      <c r="AK2119" s="435"/>
      <c r="AL2119" s="448"/>
      <c r="AM2119" s="449"/>
      <c r="AN2119" s="430"/>
      <c r="AO2119" s="431"/>
      <c r="AP2119" s="434"/>
      <c r="AQ2119" s="435"/>
      <c r="AR2119" s="448"/>
      <c r="AS2119" s="449"/>
      <c r="AT2119" s="452"/>
      <c r="AU2119" s="453"/>
      <c r="AV2119" s="456"/>
      <c r="AW2119" s="457"/>
      <c r="AX2119" s="448"/>
      <c r="AY2119" s="449"/>
      <c r="AZ2119" s="430"/>
      <c r="BA2119" s="431"/>
      <c r="BB2119" s="434"/>
      <c r="BC2119" s="435"/>
      <c r="BD2119" s="448"/>
      <c r="BE2119" s="449"/>
      <c r="BF2119" s="452"/>
      <c r="BG2119" s="453"/>
      <c r="BH2119" s="456"/>
      <c r="BI2119" s="457"/>
      <c r="BJ2119" s="448"/>
      <c r="BK2119" s="449"/>
      <c r="BL2119" s="409"/>
      <c r="BM2119" s="410"/>
      <c r="BN2119" s="411"/>
      <c r="BO2119" s="405"/>
      <c r="BP2119" s="405"/>
      <c r="BQ2119" s="53"/>
      <c r="BR2119" s="53"/>
      <c r="BS2119" s="779"/>
    </row>
    <row r="2120" spans="1:71" ht="21.75" customHeight="1" x14ac:dyDescent="0.25">
      <c r="A2120" s="779"/>
      <c r="B2120" s="414" t="str">
        <f>IF(ROSTER!B$38="","",ROSTER!B$38)</f>
        <v/>
      </c>
      <c r="C2120" s="416" t="str">
        <f>IF(ROSTER!C$38="","",ROSTER!C$38)</f>
        <v/>
      </c>
      <c r="D2120" s="417"/>
      <c r="E2120" s="418"/>
      <c r="F2120" s="420">
        <f>IF(E2120="y",1,IF(E2120="S",1,0))</f>
        <v>0</v>
      </c>
      <c r="G2120" s="422">
        <f>IF(E2120="S",1,0)</f>
        <v>0</v>
      </c>
      <c r="H2120" s="424"/>
      <c r="I2120" s="425"/>
      <c r="J2120" s="428"/>
      <c r="K2120" s="429"/>
      <c r="L2120" s="432"/>
      <c r="M2120" s="433"/>
      <c r="N2120" s="436">
        <f>L2120+J2120</f>
        <v>0</v>
      </c>
      <c r="O2120" s="437"/>
      <c r="P2120" s="428"/>
      <c r="Q2120" s="429"/>
      <c r="R2120" s="432"/>
      <c r="S2120" s="440"/>
      <c r="T2120" s="432"/>
      <c r="U2120" s="425"/>
      <c r="V2120" s="440"/>
      <c r="W2120" s="425"/>
      <c r="X2120" s="428"/>
      <c r="Y2120" s="425"/>
      <c r="Z2120" s="428"/>
      <c r="AA2120" s="425"/>
      <c r="AB2120" s="428"/>
      <c r="AC2120" s="429"/>
      <c r="AD2120" s="432"/>
      <c r="AE2120" s="433"/>
      <c r="AF2120" s="442">
        <f>IF(AB2120=0,0,(AD2120/AB2120)*100)</f>
        <v>0</v>
      </c>
      <c r="AG2120" s="443"/>
      <c r="AH2120" s="428"/>
      <c r="AI2120" s="429"/>
      <c r="AJ2120" s="432"/>
      <c r="AK2120" s="433"/>
      <c r="AL2120" s="446">
        <f>IF(AH2120=0,0,(AJ2120/AH2120)*100)</f>
        <v>0</v>
      </c>
      <c r="AM2120" s="447"/>
      <c r="AN2120" s="428"/>
      <c r="AO2120" s="429"/>
      <c r="AP2120" s="432"/>
      <c r="AQ2120" s="433"/>
      <c r="AR2120" s="446">
        <f>IF(AN2120=0,0,(AP2120/AN2120)*100)</f>
        <v>0</v>
      </c>
      <c r="AS2120" s="447"/>
      <c r="AT2120" s="450">
        <f>AB2120+AH2120+AN2120</f>
        <v>0</v>
      </c>
      <c r="AU2120" s="451"/>
      <c r="AV2120" s="454">
        <f>AD2120+AJ2120+AP2120</f>
        <v>0</v>
      </c>
      <c r="AW2120" s="455"/>
      <c r="AX2120" s="446">
        <f>IF(AT2120=0,0,(AV2120/AT2120)*100)</f>
        <v>0</v>
      </c>
      <c r="AY2120" s="447"/>
      <c r="AZ2120" s="428"/>
      <c r="BA2120" s="429"/>
      <c r="BB2120" s="432"/>
      <c r="BC2120" s="433"/>
      <c r="BD2120" s="446">
        <f>IF(AZ2120=0,0,(BB2120/AZ2120)*100)</f>
        <v>0</v>
      </c>
      <c r="BE2120" s="447"/>
      <c r="BF2120" s="450">
        <f>AT2120+AZ2120</f>
        <v>0</v>
      </c>
      <c r="BG2120" s="451"/>
      <c r="BH2120" s="454">
        <f>AV2120+BB2120</f>
        <v>0</v>
      </c>
      <c r="BI2120" s="455"/>
      <c r="BJ2120" s="446">
        <f>IF(BF2120=0,0,(BH2120/BF2120)*100)</f>
        <v>0</v>
      </c>
      <c r="BK2120" s="447"/>
      <c r="BL2120" s="406">
        <f>(AD2120*2)+(AJ2120*2)+(AP2120*3)+BB2120</f>
        <v>0</v>
      </c>
      <c r="BM2120" s="407"/>
      <c r="BN2120" s="408"/>
      <c r="BO2120" s="404" t="e">
        <f>(BL2120*BR$2090)+(N2120*BR$2091)+(X2120*BR$2092)+(R2120*BR$2093)+(V2120*BR$2094)+(Z2120*BR$2095)</f>
        <v>#REF!</v>
      </c>
      <c r="BP2120" s="404" t="e">
        <f>((AZ2120-BB2120)*BR$2097)+((AT2120-AV2120)*BR$2096)+(H2120*BR$2098)+(P2120*BR$2099)</f>
        <v>#REF!</v>
      </c>
      <c r="BQ2120" s="53"/>
      <c r="BR2120" s="53"/>
      <c r="BS2120" s="779"/>
    </row>
    <row r="2121" spans="1:71" ht="21.75" customHeight="1" x14ac:dyDescent="0.25">
      <c r="A2121" s="779"/>
      <c r="B2121" s="415"/>
      <c r="C2121" s="412" t="str">
        <f>IF(ROSTER!D$38="","",ROSTER!D$38)</f>
        <v/>
      </c>
      <c r="D2121" s="413"/>
      <c r="E2121" s="419"/>
      <c r="F2121" s="421"/>
      <c r="G2121" s="423"/>
      <c r="H2121" s="426"/>
      <c r="I2121" s="427"/>
      <c r="J2121" s="430"/>
      <c r="K2121" s="431"/>
      <c r="L2121" s="434"/>
      <c r="M2121" s="435"/>
      <c r="N2121" s="438" t="s">
        <v>14</v>
      </c>
      <c r="O2121" s="439"/>
      <c r="P2121" s="430"/>
      <c r="Q2121" s="431"/>
      <c r="R2121" s="434"/>
      <c r="S2121" s="441"/>
      <c r="T2121" s="434"/>
      <c r="U2121" s="427"/>
      <c r="V2121" s="441"/>
      <c r="W2121" s="427"/>
      <c r="X2121" s="430"/>
      <c r="Y2121" s="427"/>
      <c r="Z2121" s="430"/>
      <c r="AA2121" s="427"/>
      <c r="AB2121" s="430"/>
      <c r="AC2121" s="431"/>
      <c r="AD2121" s="434"/>
      <c r="AE2121" s="435"/>
      <c r="AF2121" s="444"/>
      <c r="AG2121" s="445"/>
      <c r="AH2121" s="430"/>
      <c r="AI2121" s="431"/>
      <c r="AJ2121" s="434"/>
      <c r="AK2121" s="435"/>
      <c r="AL2121" s="448"/>
      <c r="AM2121" s="449"/>
      <c r="AN2121" s="430"/>
      <c r="AO2121" s="431"/>
      <c r="AP2121" s="434"/>
      <c r="AQ2121" s="435"/>
      <c r="AR2121" s="448"/>
      <c r="AS2121" s="449"/>
      <c r="AT2121" s="452"/>
      <c r="AU2121" s="453"/>
      <c r="AV2121" s="456"/>
      <c r="AW2121" s="457"/>
      <c r="AX2121" s="448"/>
      <c r="AY2121" s="449"/>
      <c r="AZ2121" s="430"/>
      <c r="BA2121" s="431"/>
      <c r="BB2121" s="434"/>
      <c r="BC2121" s="435"/>
      <c r="BD2121" s="448"/>
      <c r="BE2121" s="449"/>
      <c r="BF2121" s="452"/>
      <c r="BG2121" s="453"/>
      <c r="BH2121" s="456"/>
      <c r="BI2121" s="457"/>
      <c r="BJ2121" s="448"/>
      <c r="BK2121" s="449"/>
      <c r="BL2121" s="409"/>
      <c r="BM2121" s="410"/>
      <c r="BN2121" s="411"/>
      <c r="BO2121" s="405"/>
      <c r="BP2121" s="405"/>
      <c r="BQ2121" s="53"/>
      <c r="BR2121" s="53"/>
      <c r="BS2121" s="779"/>
    </row>
    <row r="2122" spans="1:71" ht="21.75" customHeight="1" x14ac:dyDescent="0.25">
      <c r="A2122" s="779"/>
      <c r="B2122" s="414" t="str">
        <f>IF(ROSTER!B$40="","",ROSTER!B$40)</f>
        <v/>
      </c>
      <c r="C2122" s="416" t="str">
        <f>IF(ROSTER!C$40="","",ROSTER!C$40)</f>
        <v/>
      </c>
      <c r="D2122" s="417"/>
      <c r="E2122" s="418"/>
      <c r="F2122" s="420">
        <f>IF(E2122="y",1,IF(E2122="S",1,0))</f>
        <v>0</v>
      </c>
      <c r="G2122" s="422">
        <f>IF(E2122="S",1,0)</f>
        <v>0</v>
      </c>
      <c r="H2122" s="424"/>
      <c r="I2122" s="425"/>
      <c r="J2122" s="428"/>
      <c r="K2122" s="429"/>
      <c r="L2122" s="432"/>
      <c r="M2122" s="433"/>
      <c r="N2122" s="436">
        <f>L2122+J2122</f>
        <v>0</v>
      </c>
      <c r="O2122" s="437"/>
      <c r="P2122" s="428"/>
      <c r="Q2122" s="429"/>
      <c r="R2122" s="432"/>
      <c r="S2122" s="440"/>
      <c r="T2122" s="432"/>
      <c r="U2122" s="425"/>
      <c r="V2122" s="440"/>
      <c r="W2122" s="425"/>
      <c r="X2122" s="428"/>
      <c r="Y2122" s="425"/>
      <c r="Z2122" s="428"/>
      <c r="AA2122" s="425"/>
      <c r="AB2122" s="428"/>
      <c r="AC2122" s="429"/>
      <c r="AD2122" s="432"/>
      <c r="AE2122" s="433"/>
      <c r="AF2122" s="442">
        <f>IF(AB2122=0,0,(AD2122/AB2122)*100)</f>
        <v>0</v>
      </c>
      <c r="AG2122" s="443"/>
      <c r="AH2122" s="428"/>
      <c r="AI2122" s="429"/>
      <c r="AJ2122" s="432"/>
      <c r="AK2122" s="433"/>
      <c r="AL2122" s="446">
        <f>IF(AH2122=0,0,(AJ2122/AH2122)*100)</f>
        <v>0</v>
      </c>
      <c r="AM2122" s="447"/>
      <c r="AN2122" s="428"/>
      <c r="AO2122" s="429"/>
      <c r="AP2122" s="432"/>
      <c r="AQ2122" s="433"/>
      <c r="AR2122" s="446">
        <f>IF(AN2122=0,0,(AP2122/AN2122)*100)</f>
        <v>0</v>
      </c>
      <c r="AS2122" s="447"/>
      <c r="AT2122" s="450">
        <f>AB2122+AH2122+AN2122</f>
        <v>0</v>
      </c>
      <c r="AU2122" s="451"/>
      <c r="AV2122" s="454">
        <f>AD2122+AJ2122+AP2122</f>
        <v>0</v>
      </c>
      <c r="AW2122" s="455"/>
      <c r="AX2122" s="446">
        <f>IF(AT2122=0,0,(AV2122/AT2122)*100)</f>
        <v>0</v>
      </c>
      <c r="AY2122" s="447"/>
      <c r="AZ2122" s="428"/>
      <c r="BA2122" s="429"/>
      <c r="BB2122" s="432"/>
      <c r="BC2122" s="433"/>
      <c r="BD2122" s="446">
        <f>IF(AZ2122=0,0,(BB2122/AZ2122)*100)</f>
        <v>0</v>
      </c>
      <c r="BE2122" s="447"/>
      <c r="BF2122" s="450">
        <f>AT2122+AZ2122</f>
        <v>0</v>
      </c>
      <c r="BG2122" s="451"/>
      <c r="BH2122" s="454">
        <f>AV2122+BB2122</f>
        <v>0</v>
      </c>
      <c r="BI2122" s="455"/>
      <c r="BJ2122" s="446">
        <f>IF(BF2122=0,0,(BH2122/BF2122)*100)</f>
        <v>0</v>
      </c>
      <c r="BK2122" s="447"/>
      <c r="BL2122" s="406">
        <f>(AD2122*2)+(AJ2122*2)+(AP2122*3)+BB2122</f>
        <v>0</v>
      </c>
      <c r="BM2122" s="407"/>
      <c r="BN2122" s="408"/>
      <c r="BO2122" s="404" t="e">
        <f>(BL2122*BR$2090)+(N2122*BR$2091)+(X2122*BR$2092)+(R2122*BR$2093)+(V2122*BR$2094)+(Z2122*BR$2095)</f>
        <v>#REF!</v>
      </c>
      <c r="BP2122" s="404" t="e">
        <f>((AZ2122-BB2122)*BR$2097)+((AT2122-AV2122)*BR$2096)+(H2122*BR$2098)+(P2122*BR$2099)</f>
        <v>#REF!</v>
      </c>
      <c r="BQ2122" s="53"/>
      <c r="BR2122" s="53"/>
      <c r="BS2122" s="779"/>
    </row>
    <row r="2123" spans="1:71" ht="21.75" customHeight="1" x14ac:dyDescent="0.25">
      <c r="A2123" s="779"/>
      <c r="B2123" s="415"/>
      <c r="C2123" s="412" t="str">
        <f>IF(ROSTER!D$40="","",ROSTER!D$40)</f>
        <v/>
      </c>
      <c r="D2123" s="413"/>
      <c r="E2123" s="419"/>
      <c r="F2123" s="421"/>
      <c r="G2123" s="423"/>
      <c r="H2123" s="426"/>
      <c r="I2123" s="427"/>
      <c r="J2123" s="430"/>
      <c r="K2123" s="431"/>
      <c r="L2123" s="434"/>
      <c r="M2123" s="435"/>
      <c r="N2123" s="438" t="s">
        <v>14</v>
      </c>
      <c r="O2123" s="439"/>
      <c r="P2123" s="430"/>
      <c r="Q2123" s="431"/>
      <c r="R2123" s="434"/>
      <c r="S2123" s="441"/>
      <c r="T2123" s="434"/>
      <c r="U2123" s="427"/>
      <c r="V2123" s="441"/>
      <c r="W2123" s="427"/>
      <c r="X2123" s="430"/>
      <c r="Y2123" s="427"/>
      <c r="Z2123" s="430"/>
      <c r="AA2123" s="427"/>
      <c r="AB2123" s="430"/>
      <c r="AC2123" s="431"/>
      <c r="AD2123" s="434"/>
      <c r="AE2123" s="435"/>
      <c r="AF2123" s="444"/>
      <c r="AG2123" s="445"/>
      <c r="AH2123" s="430"/>
      <c r="AI2123" s="431"/>
      <c r="AJ2123" s="434"/>
      <c r="AK2123" s="435"/>
      <c r="AL2123" s="448"/>
      <c r="AM2123" s="449"/>
      <c r="AN2123" s="430"/>
      <c r="AO2123" s="431"/>
      <c r="AP2123" s="434"/>
      <c r="AQ2123" s="435"/>
      <c r="AR2123" s="448"/>
      <c r="AS2123" s="449"/>
      <c r="AT2123" s="452"/>
      <c r="AU2123" s="453"/>
      <c r="AV2123" s="456"/>
      <c r="AW2123" s="457"/>
      <c r="AX2123" s="448"/>
      <c r="AY2123" s="449"/>
      <c r="AZ2123" s="430"/>
      <c r="BA2123" s="431"/>
      <c r="BB2123" s="434"/>
      <c r="BC2123" s="435"/>
      <c r="BD2123" s="448"/>
      <c r="BE2123" s="449"/>
      <c r="BF2123" s="452"/>
      <c r="BG2123" s="453"/>
      <c r="BH2123" s="456"/>
      <c r="BI2123" s="457"/>
      <c r="BJ2123" s="448"/>
      <c r="BK2123" s="449"/>
      <c r="BL2123" s="409"/>
      <c r="BM2123" s="410"/>
      <c r="BN2123" s="411"/>
      <c r="BO2123" s="405"/>
      <c r="BP2123" s="405"/>
      <c r="BQ2123" s="53"/>
      <c r="BR2123" s="53"/>
      <c r="BS2123" s="779"/>
    </row>
    <row r="2124" spans="1:71" ht="21.75" customHeight="1" x14ac:dyDescent="0.25">
      <c r="A2124" s="779"/>
      <c r="B2124" s="414" t="str">
        <f>IF(ROSTER!B$42="","",ROSTER!B$42)</f>
        <v/>
      </c>
      <c r="C2124" s="416" t="str">
        <f>IF(ROSTER!C$42="","",ROSTER!C$42)</f>
        <v/>
      </c>
      <c r="D2124" s="417"/>
      <c r="E2124" s="418"/>
      <c r="F2124" s="420">
        <f>IF(E2124="y",1,IF(E2124="S",1,0))</f>
        <v>0</v>
      </c>
      <c r="G2124" s="422">
        <f>IF(E2124="S",1,0)</f>
        <v>0</v>
      </c>
      <c r="H2124" s="424"/>
      <c r="I2124" s="425"/>
      <c r="J2124" s="428"/>
      <c r="K2124" s="429"/>
      <c r="L2124" s="432"/>
      <c r="M2124" s="433"/>
      <c r="N2124" s="436">
        <f>L2124+J2124</f>
        <v>0</v>
      </c>
      <c r="O2124" s="437"/>
      <c r="P2124" s="428"/>
      <c r="Q2124" s="429"/>
      <c r="R2124" s="432"/>
      <c r="S2124" s="440"/>
      <c r="T2124" s="432"/>
      <c r="U2124" s="425"/>
      <c r="V2124" s="440"/>
      <c r="W2124" s="425"/>
      <c r="X2124" s="428"/>
      <c r="Y2124" s="425"/>
      <c r="Z2124" s="428"/>
      <c r="AA2124" s="425"/>
      <c r="AB2124" s="428"/>
      <c r="AC2124" s="429"/>
      <c r="AD2124" s="432"/>
      <c r="AE2124" s="433"/>
      <c r="AF2124" s="442">
        <f>IF(AB2124=0,0,(AD2124/AB2124)*100)</f>
        <v>0</v>
      </c>
      <c r="AG2124" s="443"/>
      <c r="AH2124" s="428"/>
      <c r="AI2124" s="429"/>
      <c r="AJ2124" s="432"/>
      <c r="AK2124" s="433"/>
      <c r="AL2124" s="446">
        <f>IF(AH2124=0,0,(AJ2124/AH2124)*100)</f>
        <v>0</v>
      </c>
      <c r="AM2124" s="447"/>
      <c r="AN2124" s="428"/>
      <c r="AO2124" s="429"/>
      <c r="AP2124" s="432"/>
      <c r="AQ2124" s="433"/>
      <c r="AR2124" s="446">
        <f>IF(AN2124=0,0,(AP2124/AN2124)*100)</f>
        <v>0</v>
      </c>
      <c r="AS2124" s="447"/>
      <c r="AT2124" s="450">
        <f>AB2124+AH2124+AN2124</f>
        <v>0</v>
      </c>
      <c r="AU2124" s="451"/>
      <c r="AV2124" s="454">
        <f>AD2124+AJ2124+AP2124</f>
        <v>0</v>
      </c>
      <c r="AW2124" s="455"/>
      <c r="AX2124" s="446">
        <f>IF(AT2124=0,0,(AV2124/AT2124)*100)</f>
        <v>0</v>
      </c>
      <c r="AY2124" s="447"/>
      <c r="AZ2124" s="428"/>
      <c r="BA2124" s="429"/>
      <c r="BB2124" s="432"/>
      <c r="BC2124" s="433"/>
      <c r="BD2124" s="446">
        <f>IF(AZ2124=0,0,(BB2124/AZ2124)*100)</f>
        <v>0</v>
      </c>
      <c r="BE2124" s="447"/>
      <c r="BF2124" s="450">
        <f>AT2124+AZ2124</f>
        <v>0</v>
      </c>
      <c r="BG2124" s="451"/>
      <c r="BH2124" s="454">
        <f>AV2124+BB2124</f>
        <v>0</v>
      </c>
      <c r="BI2124" s="455"/>
      <c r="BJ2124" s="446">
        <f>IF(BF2124=0,0,(BH2124/BF2124)*100)</f>
        <v>0</v>
      </c>
      <c r="BK2124" s="447"/>
      <c r="BL2124" s="406">
        <f>(AD2124*2)+(AJ2124*2)+(AP2124*3)+BB2124</f>
        <v>0</v>
      </c>
      <c r="BM2124" s="407"/>
      <c r="BN2124" s="408"/>
      <c r="BO2124" s="404" t="e">
        <f>(BL2124*BR$2090)+(N2124*BR$2091)+(X2124*BR$2092)+(R2124*BR$2093)+(V2124*BR$2094)+(Z2124*BR$2095)</f>
        <v>#REF!</v>
      </c>
      <c r="BP2124" s="404" t="e">
        <f>((AZ2124-BB2124)*BR$2097)+((AT2124-AV2124)*BR$2096)+(H2124*BR$2098)+(P2124*BR$2099)</f>
        <v>#REF!</v>
      </c>
      <c r="BQ2124" s="53"/>
      <c r="BR2124" s="53"/>
      <c r="BS2124" s="779"/>
    </row>
    <row r="2125" spans="1:71" ht="21.75" customHeight="1" thickBot="1" x14ac:dyDescent="0.3">
      <c r="A2125" s="779"/>
      <c r="B2125" s="415"/>
      <c r="C2125" s="412" t="str">
        <f>IF(ROSTER!D$42="","",ROSTER!D$42)</f>
        <v/>
      </c>
      <c r="D2125" s="413"/>
      <c r="E2125" s="419"/>
      <c r="F2125" s="421"/>
      <c r="G2125" s="423"/>
      <c r="H2125" s="426"/>
      <c r="I2125" s="427"/>
      <c r="J2125" s="430"/>
      <c r="K2125" s="431"/>
      <c r="L2125" s="434"/>
      <c r="M2125" s="435"/>
      <c r="N2125" s="438" t="s">
        <v>14</v>
      </c>
      <c r="O2125" s="439"/>
      <c r="P2125" s="430"/>
      <c r="Q2125" s="431"/>
      <c r="R2125" s="434"/>
      <c r="S2125" s="441"/>
      <c r="T2125" s="434"/>
      <c r="U2125" s="427"/>
      <c r="V2125" s="441"/>
      <c r="W2125" s="427"/>
      <c r="X2125" s="430"/>
      <c r="Y2125" s="427"/>
      <c r="Z2125" s="430"/>
      <c r="AA2125" s="427"/>
      <c r="AB2125" s="430"/>
      <c r="AC2125" s="431"/>
      <c r="AD2125" s="434"/>
      <c r="AE2125" s="435"/>
      <c r="AF2125" s="444"/>
      <c r="AG2125" s="445"/>
      <c r="AH2125" s="430"/>
      <c r="AI2125" s="431"/>
      <c r="AJ2125" s="434"/>
      <c r="AK2125" s="435"/>
      <c r="AL2125" s="448"/>
      <c r="AM2125" s="449"/>
      <c r="AN2125" s="430"/>
      <c r="AO2125" s="431"/>
      <c r="AP2125" s="434"/>
      <c r="AQ2125" s="435"/>
      <c r="AR2125" s="448"/>
      <c r="AS2125" s="449"/>
      <c r="AT2125" s="452"/>
      <c r="AU2125" s="453"/>
      <c r="AV2125" s="456"/>
      <c r="AW2125" s="457"/>
      <c r="AX2125" s="448"/>
      <c r="AY2125" s="449"/>
      <c r="AZ2125" s="430"/>
      <c r="BA2125" s="431"/>
      <c r="BB2125" s="434"/>
      <c r="BC2125" s="435"/>
      <c r="BD2125" s="448"/>
      <c r="BE2125" s="449"/>
      <c r="BF2125" s="452"/>
      <c r="BG2125" s="453"/>
      <c r="BH2125" s="456"/>
      <c r="BI2125" s="457"/>
      <c r="BJ2125" s="448"/>
      <c r="BK2125" s="449"/>
      <c r="BL2125" s="409"/>
      <c r="BM2125" s="410"/>
      <c r="BN2125" s="411"/>
      <c r="BO2125" s="405"/>
      <c r="BP2125" s="405"/>
      <c r="BQ2125" s="53"/>
      <c r="BR2125" s="53"/>
      <c r="BS2125" s="779"/>
    </row>
    <row r="2126" spans="1:71" ht="21.75" hidden="1" customHeight="1" x14ac:dyDescent="0.3">
      <c r="A2126" s="779"/>
      <c r="B2126" s="414" t="str">
        <f>IF(ROSTER!B$44="","",ROSTER!B$44)</f>
        <v/>
      </c>
      <c r="C2126" s="416" t="str">
        <f>IF(ROSTER!C$44="","",ROSTER!C$44)</f>
        <v/>
      </c>
      <c r="D2126" s="417"/>
      <c r="E2126" s="418"/>
      <c r="F2126" s="420">
        <f>IF(E2126="y",1,IF(E2126="S",1,0))</f>
        <v>0</v>
      </c>
      <c r="G2126" s="422">
        <f>IF(E2126="S",1,0)</f>
        <v>0</v>
      </c>
      <c r="H2126" s="424"/>
      <c r="I2126" s="425"/>
      <c r="J2126" s="428"/>
      <c r="K2126" s="429"/>
      <c r="L2126" s="432"/>
      <c r="M2126" s="433"/>
      <c r="N2126" s="436">
        <f>L2126+J2126</f>
        <v>0</v>
      </c>
      <c r="O2126" s="437"/>
      <c r="P2126" s="428"/>
      <c r="Q2126" s="429"/>
      <c r="R2126" s="432"/>
      <c r="S2126" s="440"/>
      <c r="T2126" s="432"/>
      <c r="U2126" s="425"/>
      <c r="V2126" s="440"/>
      <c r="W2126" s="425"/>
      <c r="X2126" s="428"/>
      <c r="Y2126" s="425"/>
      <c r="Z2126" s="428"/>
      <c r="AA2126" s="425"/>
      <c r="AB2126" s="428"/>
      <c r="AC2126" s="429"/>
      <c r="AD2126" s="432"/>
      <c r="AE2126" s="433"/>
      <c r="AF2126" s="442">
        <f>IF(AB2126=0,0,(AD2126/AB2126)*100)</f>
        <v>0</v>
      </c>
      <c r="AG2126" s="443"/>
      <c r="AH2126" s="428"/>
      <c r="AI2126" s="429"/>
      <c r="AJ2126" s="432"/>
      <c r="AK2126" s="433"/>
      <c r="AL2126" s="446">
        <f>IF(AH2126=0,0,(AJ2126/AH2126)*100)</f>
        <v>0</v>
      </c>
      <c r="AM2126" s="447"/>
      <c r="AN2126" s="428"/>
      <c r="AO2126" s="429"/>
      <c r="AP2126" s="432"/>
      <c r="AQ2126" s="433"/>
      <c r="AR2126" s="446">
        <f>IF(AN2126=0,0,(AP2126/AN2126)*100)</f>
        <v>0</v>
      </c>
      <c r="AS2126" s="447"/>
      <c r="AT2126" s="450">
        <f>AB2126+AH2126+AN2126</f>
        <v>0</v>
      </c>
      <c r="AU2126" s="451"/>
      <c r="AV2126" s="454">
        <f>AD2126+AJ2126+AP2126</f>
        <v>0</v>
      </c>
      <c r="AW2126" s="455"/>
      <c r="AX2126" s="446">
        <f>IF(AT2126=0,0,(AV2126/AT2126)*100)</f>
        <v>0</v>
      </c>
      <c r="AY2126" s="447"/>
      <c r="AZ2126" s="428"/>
      <c r="BA2126" s="429"/>
      <c r="BB2126" s="432"/>
      <c r="BC2126" s="433"/>
      <c r="BD2126" s="446">
        <f>IF(AZ2126=0,0,(BB2126/AZ2126)*100)</f>
        <v>0</v>
      </c>
      <c r="BE2126" s="447"/>
      <c r="BF2126" s="450">
        <f>AT2126+AZ2126</f>
        <v>0</v>
      </c>
      <c r="BG2126" s="451"/>
      <c r="BH2126" s="454">
        <f>AV2126+BB2126</f>
        <v>0</v>
      </c>
      <c r="BI2126" s="455"/>
      <c r="BJ2126" s="446">
        <f>IF(BF2126=0,0,(BH2126/BF2126)*100)</f>
        <v>0</v>
      </c>
      <c r="BK2126" s="447"/>
      <c r="BL2126" s="406">
        <f>(AD2126*2)+(AJ2126*2)+(AP2126*3)+BB2126</f>
        <v>0</v>
      </c>
      <c r="BM2126" s="407"/>
      <c r="BN2126" s="408"/>
      <c r="BO2126" s="404" t="e">
        <f>(BL2126*BR$2090)+(N2126*BR$2091)+(X2126*BR$2092)+(R2126*BR$2093)+(V2126*BR$2094)+(Z2126*BR$2095)</f>
        <v>#REF!</v>
      </c>
      <c r="BP2126" s="404" t="e">
        <f>((AZ2126-BB2126)*BR$2097)+((AT2126-AV2126)*BR$2096)+(H2126*BR$2098)+(P2126*BR$2099)</f>
        <v>#REF!</v>
      </c>
      <c r="BQ2126" s="53"/>
      <c r="BR2126" s="53"/>
      <c r="BS2126" s="779"/>
    </row>
    <row r="2127" spans="1:71" ht="21.75" hidden="1" customHeight="1" x14ac:dyDescent="0.3">
      <c r="A2127" s="779"/>
      <c r="B2127" s="415"/>
      <c r="C2127" s="412" t="str">
        <f>IF(ROSTER!D$44="","",ROSTER!D$44)</f>
        <v/>
      </c>
      <c r="D2127" s="413"/>
      <c r="E2127" s="419"/>
      <c r="F2127" s="421"/>
      <c r="G2127" s="423"/>
      <c r="H2127" s="426"/>
      <c r="I2127" s="427"/>
      <c r="J2127" s="430"/>
      <c r="K2127" s="431"/>
      <c r="L2127" s="434"/>
      <c r="M2127" s="435"/>
      <c r="N2127" s="438" t="s">
        <v>14</v>
      </c>
      <c r="O2127" s="439"/>
      <c r="P2127" s="430"/>
      <c r="Q2127" s="431"/>
      <c r="R2127" s="434"/>
      <c r="S2127" s="441"/>
      <c r="T2127" s="434"/>
      <c r="U2127" s="427"/>
      <c r="V2127" s="441"/>
      <c r="W2127" s="427"/>
      <c r="X2127" s="430"/>
      <c r="Y2127" s="427"/>
      <c r="Z2127" s="430"/>
      <c r="AA2127" s="427"/>
      <c r="AB2127" s="430"/>
      <c r="AC2127" s="431"/>
      <c r="AD2127" s="434"/>
      <c r="AE2127" s="435"/>
      <c r="AF2127" s="444"/>
      <c r="AG2127" s="445"/>
      <c r="AH2127" s="430"/>
      <c r="AI2127" s="431"/>
      <c r="AJ2127" s="434"/>
      <c r="AK2127" s="435"/>
      <c r="AL2127" s="448"/>
      <c r="AM2127" s="449"/>
      <c r="AN2127" s="430"/>
      <c r="AO2127" s="431"/>
      <c r="AP2127" s="434"/>
      <c r="AQ2127" s="435"/>
      <c r="AR2127" s="448"/>
      <c r="AS2127" s="449"/>
      <c r="AT2127" s="452"/>
      <c r="AU2127" s="453"/>
      <c r="AV2127" s="456"/>
      <c r="AW2127" s="457"/>
      <c r="AX2127" s="448"/>
      <c r="AY2127" s="449"/>
      <c r="AZ2127" s="430"/>
      <c r="BA2127" s="431"/>
      <c r="BB2127" s="434"/>
      <c r="BC2127" s="435"/>
      <c r="BD2127" s="448"/>
      <c r="BE2127" s="449"/>
      <c r="BF2127" s="452"/>
      <c r="BG2127" s="453"/>
      <c r="BH2127" s="456"/>
      <c r="BI2127" s="457"/>
      <c r="BJ2127" s="448"/>
      <c r="BK2127" s="449"/>
      <c r="BL2127" s="409"/>
      <c r="BM2127" s="410"/>
      <c r="BN2127" s="411"/>
      <c r="BO2127" s="405"/>
      <c r="BP2127" s="405"/>
      <c r="BQ2127" s="53"/>
      <c r="BR2127" s="53"/>
      <c r="BS2127" s="779"/>
    </row>
    <row r="2128" spans="1:71" ht="21.75" hidden="1" customHeight="1" x14ac:dyDescent="0.3">
      <c r="A2128" s="779"/>
      <c r="B2128" s="414" t="str">
        <f>IF(ROSTER!B$46="","",ROSTER!B$46)</f>
        <v/>
      </c>
      <c r="C2128" s="416" t="str">
        <f>IF(ROSTER!C$46="","",ROSTER!C$46)</f>
        <v/>
      </c>
      <c r="D2128" s="417"/>
      <c r="E2128" s="418"/>
      <c r="F2128" s="420">
        <f>IF(E2128="y",1,IF(E2128="S",1,0))</f>
        <v>0</v>
      </c>
      <c r="G2128" s="422">
        <f>IF(E2128="S",1,0)</f>
        <v>0</v>
      </c>
      <c r="H2128" s="424"/>
      <c r="I2128" s="425"/>
      <c r="J2128" s="428"/>
      <c r="K2128" s="429"/>
      <c r="L2128" s="432"/>
      <c r="M2128" s="433"/>
      <c r="N2128" s="436">
        <f>L2128+J2128</f>
        <v>0</v>
      </c>
      <c r="O2128" s="437"/>
      <c r="P2128" s="428"/>
      <c r="Q2128" s="429"/>
      <c r="R2128" s="432"/>
      <c r="S2128" s="440"/>
      <c r="T2128" s="432"/>
      <c r="U2128" s="425"/>
      <c r="V2128" s="440"/>
      <c r="W2128" s="425"/>
      <c r="X2128" s="428"/>
      <c r="Y2128" s="425"/>
      <c r="Z2128" s="428"/>
      <c r="AA2128" s="425"/>
      <c r="AB2128" s="428"/>
      <c r="AC2128" s="429"/>
      <c r="AD2128" s="432"/>
      <c r="AE2128" s="433"/>
      <c r="AF2128" s="442">
        <f>IF(AB2128=0,0,(AD2128/AB2128)*100)</f>
        <v>0</v>
      </c>
      <c r="AG2128" s="443"/>
      <c r="AH2128" s="428"/>
      <c r="AI2128" s="429"/>
      <c r="AJ2128" s="432"/>
      <c r="AK2128" s="433"/>
      <c r="AL2128" s="446">
        <f>IF(AH2128=0,0,(AJ2128/AH2128)*100)</f>
        <v>0</v>
      </c>
      <c r="AM2128" s="447"/>
      <c r="AN2128" s="428"/>
      <c r="AO2128" s="429"/>
      <c r="AP2128" s="432"/>
      <c r="AQ2128" s="433"/>
      <c r="AR2128" s="446">
        <f>IF(AN2128=0,0,(AP2128/AN2128)*100)</f>
        <v>0</v>
      </c>
      <c r="AS2128" s="447"/>
      <c r="AT2128" s="450">
        <f>AB2128+AH2128+AN2128</f>
        <v>0</v>
      </c>
      <c r="AU2128" s="451"/>
      <c r="AV2128" s="454">
        <f>AD2128+AJ2128+AP2128</f>
        <v>0</v>
      </c>
      <c r="AW2128" s="455"/>
      <c r="AX2128" s="446">
        <f>IF(AT2128=0,0,(AV2128/AT2128)*100)</f>
        <v>0</v>
      </c>
      <c r="AY2128" s="447"/>
      <c r="AZ2128" s="428"/>
      <c r="BA2128" s="429"/>
      <c r="BB2128" s="432"/>
      <c r="BC2128" s="433"/>
      <c r="BD2128" s="446">
        <f>IF(AZ2128=0,0,(BB2128/AZ2128)*100)</f>
        <v>0</v>
      </c>
      <c r="BE2128" s="447"/>
      <c r="BF2128" s="450">
        <f>AT2128+AZ2128</f>
        <v>0</v>
      </c>
      <c r="BG2128" s="451"/>
      <c r="BH2128" s="454">
        <f>AV2128+BB2128</f>
        <v>0</v>
      </c>
      <c r="BI2128" s="455"/>
      <c r="BJ2128" s="446">
        <f>IF(BF2128=0,0,(BH2128/BF2128)*100)</f>
        <v>0</v>
      </c>
      <c r="BK2128" s="447"/>
      <c r="BL2128" s="406">
        <f>(AD2128*2)+(AJ2128*2)+(AP2128*3)+BB2128</f>
        <v>0</v>
      </c>
      <c r="BM2128" s="407"/>
      <c r="BN2128" s="408"/>
      <c r="BO2128" s="402" t="e">
        <f>(BL2128*BR$74)+(N2128*BR$75)+(X2128*BR$76)+(R2128*BR$77)+(V2128*BR$78)+(Z2128*BR$79)</f>
        <v>#REF!</v>
      </c>
      <c r="BP2128" s="404" t="e">
        <f>((AZ2128-BB2128)*BR$81)+((AT2128-AV2128)*BR$80)+(H2128*BR$82)+(P2128*BR$83)</f>
        <v>#REF!</v>
      </c>
      <c r="BQ2128" s="53"/>
      <c r="BR2128" s="53"/>
      <c r="BS2128" s="779"/>
    </row>
    <row r="2129" spans="1:71" ht="22.5" hidden="1" customHeight="1" x14ac:dyDescent="0.3">
      <c r="A2129" s="779"/>
      <c r="B2129" s="415"/>
      <c r="C2129" s="412" t="str">
        <f>IF(ROSTER!D$46="","",ROSTER!D$46)</f>
        <v/>
      </c>
      <c r="D2129" s="413"/>
      <c r="E2129" s="419"/>
      <c r="F2129" s="421"/>
      <c r="G2129" s="423"/>
      <c r="H2129" s="426"/>
      <c r="I2129" s="427"/>
      <c r="J2129" s="430"/>
      <c r="K2129" s="431"/>
      <c r="L2129" s="434"/>
      <c r="M2129" s="435"/>
      <c r="N2129" s="438" t="s">
        <v>14</v>
      </c>
      <c r="O2129" s="439"/>
      <c r="P2129" s="430"/>
      <c r="Q2129" s="431"/>
      <c r="R2129" s="434"/>
      <c r="S2129" s="441"/>
      <c r="T2129" s="434"/>
      <c r="U2129" s="427"/>
      <c r="V2129" s="441"/>
      <c r="W2129" s="427"/>
      <c r="X2129" s="430"/>
      <c r="Y2129" s="427"/>
      <c r="Z2129" s="430"/>
      <c r="AA2129" s="427"/>
      <c r="AB2129" s="430"/>
      <c r="AC2129" s="431"/>
      <c r="AD2129" s="434"/>
      <c r="AE2129" s="435"/>
      <c r="AF2129" s="444"/>
      <c r="AG2129" s="445"/>
      <c r="AH2129" s="430"/>
      <c r="AI2129" s="431"/>
      <c r="AJ2129" s="434"/>
      <c r="AK2129" s="435"/>
      <c r="AL2129" s="448"/>
      <c r="AM2129" s="449"/>
      <c r="AN2129" s="430"/>
      <c r="AO2129" s="431"/>
      <c r="AP2129" s="434"/>
      <c r="AQ2129" s="435"/>
      <c r="AR2129" s="448"/>
      <c r="AS2129" s="449"/>
      <c r="AT2129" s="452"/>
      <c r="AU2129" s="453"/>
      <c r="AV2129" s="456"/>
      <c r="AW2129" s="457"/>
      <c r="AX2129" s="448"/>
      <c r="AY2129" s="449"/>
      <c r="AZ2129" s="430"/>
      <c r="BA2129" s="431"/>
      <c r="BB2129" s="434"/>
      <c r="BC2129" s="435"/>
      <c r="BD2129" s="448"/>
      <c r="BE2129" s="449"/>
      <c r="BF2129" s="452"/>
      <c r="BG2129" s="453"/>
      <c r="BH2129" s="456"/>
      <c r="BI2129" s="457"/>
      <c r="BJ2129" s="448"/>
      <c r="BK2129" s="449"/>
      <c r="BL2129" s="409"/>
      <c r="BM2129" s="410"/>
      <c r="BN2129" s="411"/>
      <c r="BO2129" s="403"/>
      <c r="BP2129" s="405"/>
      <c r="BQ2129" s="53"/>
      <c r="BR2129" s="53"/>
      <c r="BS2129" s="779"/>
    </row>
    <row r="2130" spans="1:71" ht="21.75" hidden="1" customHeight="1" x14ac:dyDescent="0.3">
      <c r="A2130" s="779"/>
      <c r="B2130" s="414" t="str">
        <f>IF(ROSTER!B$48="","",ROSTER!B$48)</f>
        <v/>
      </c>
      <c r="C2130" s="416" t="str">
        <f>IF(ROSTER!C$48="","",ROSTER!C$48)</f>
        <v/>
      </c>
      <c r="D2130" s="417"/>
      <c r="E2130" s="418"/>
      <c r="F2130" s="420">
        <f t="shared" ref="F2130" si="1188">IF(E2130="y",1,IF(E2130="S",1,0))</f>
        <v>0</v>
      </c>
      <c r="G2130" s="422">
        <f t="shared" ref="G2130" si="1189">IF(E2130="S",1,0)</f>
        <v>0</v>
      </c>
      <c r="H2130" s="424"/>
      <c r="I2130" s="425"/>
      <c r="J2130" s="428"/>
      <c r="K2130" s="429"/>
      <c r="L2130" s="432"/>
      <c r="M2130" s="433"/>
      <c r="N2130" s="436">
        <f t="shared" ref="N2130" si="1190">L2130+J2130</f>
        <v>0</v>
      </c>
      <c r="O2130" s="437"/>
      <c r="P2130" s="428"/>
      <c r="Q2130" s="429"/>
      <c r="R2130" s="432"/>
      <c r="S2130" s="440"/>
      <c r="T2130" s="432"/>
      <c r="U2130" s="425"/>
      <c r="V2130" s="440"/>
      <c r="W2130" s="425"/>
      <c r="X2130" s="428"/>
      <c r="Y2130" s="425"/>
      <c r="Z2130" s="428"/>
      <c r="AA2130" s="425"/>
      <c r="AB2130" s="428"/>
      <c r="AC2130" s="429"/>
      <c r="AD2130" s="432"/>
      <c r="AE2130" s="433"/>
      <c r="AF2130" s="442"/>
      <c r="AG2130" s="443"/>
      <c r="AH2130" s="428"/>
      <c r="AI2130" s="429"/>
      <c r="AJ2130" s="432"/>
      <c r="AK2130" s="433"/>
      <c r="AL2130" s="446">
        <f t="shared" ref="AL2130" si="1191">IF(AH2130=0,0,(AJ2130/AH2130)*100)</f>
        <v>0</v>
      </c>
      <c r="AM2130" s="447"/>
      <c r="AN2130" s="428"/>
      <c r="AO2130" s="429"/>
      <c r="AP2130" s="432"/>
      <c r="AQ2130" s="433"/>
      <c r="AR2130" s="446">
        <f t="shared" ref="AR2130" si="1192">IF(AN2130=0,0,(AP2130/AN2130)*100)</f>
        <v>0</v>
      </c>
      <c r="AS2130" s="447"/>
      <c r="AT2130" s="450">
        <f t="shared" ref="AT2130" si="1193">AB2130+AH2130+AN2130</f>
        <v>0</v>
      </c>
      <c r="AU2130" s="451"/>
      <c r="AV2130" s="454">
        <f t="shared" ref="AV2130" si="1194">AD2130+AJ2130+AP2130</f>
        <v>0</v>
      </c>
      <c r="AW2130" s="455"/>
      <c r="AX2130" s="446">
        <f t="shared" ref="AX2130" si="1195">IF(AT2130=0,0,(AV2130/AT2130)*100)</f>
        <v>0</v>
      </c>
      <c r="AY2130" s="447"/>
      <c r="AZ2130" s="428"/>
      <c r="BA2130" s="429"/>
      <c r="BB2130" s="432"/>
      <c r="BC2130" s="433"/>
      <c r="BD2130" s="446">
        <f t="shared" ref="BD2130" si="1196">IF(AZ2130=0,0,(BB2130/AZ2130)*100)</f>
        <v>0</v>
      </c>
      <c r="BE2130" s="447"/>
      <c r="BF2130" s="450">
        <f t="shared" ref="BF2130" si="1197">AT2130+AZ2130</f>
        <v>0</v>
      </c>
      <c r="BG2130" s="451"/>
      <c r="BH2130" s="454">
        <f t="shared" ref="BH2130" si="1198">AV2130+BB2130</f>
        <v>0</v>
      </c>
      <c r="BI2130" s="455"/>
      <c r="BJ2130" s="446">
        <f t="shared" ref="BJ2130" si="1199">IF(BF2130=0,0,(BH2130/BF2130)*100)</f>
        <v>0</v>
      </c>
      <c r="BK2130" s="447"/>
      <c r="BL2130" s="406">
        <f t="shared" ref="BL2130" si="1200">(AD2130*2)+(AJ2130*2)+(AP2130*3)+BB2130</f>
        <v>0</v>
      </c>
      <c r="BM2130" s="407"/>
      <c r="BN2130" s="408"/>
      <c r="BO2130" s="402" t="e">
        <f>(BL2130*BR$74)+(N2130*BR$75)+(X2130*BR$76)+(R2130*BR$77)+(V2130*BR$78)+(Z2130*BR$79)</f>
        <v>#REF!</v>
      </c>
      <c r="BP2130" s="404" t="e">
        <f>((AZ2130-BB2130)*BR$81)+((AT2130-AV2130)*BR$80)+(H2130*BR$82)+(P2130*BR$83)</f>
        <v>#REF!</v>
      </c>
      <c r="BQ2130" s="53"/>
      <c r="BR2130" s="53"/>
      <c r="BS2130" s="779"/>
    </row>
    <row r="2131" spans="1:71" ht="22.5" hidden="1" customHeight="1" x14ac:dyDescent="0.3">
      <c r="A2131" s="779"/>
      <c r="B2131" s="415"/>
      <c r="C2131" s="412" t="str">
        <f>IF(ROSTER!D$48="","",ROSTER!D$48)</f>
        <v/>
      </c>
      <c r="D2131" s="413"/>
      <c r="E2131" s="419"/>
      <c r="F2131" s="421"/>
      <c r="G2131" s="423"/>
      <c r="H2131" s="426"/>
      <c r="I2131" s="427"/>
      <c r="J2131" s="430"/>
      <c r="K2131" s="431"/>
      <c r="L2131" s="434"/>
      <c r="M2131" s="435"/>
      <c r="N2131" s="438" t="s">
        <v>14</v>
      </c>
      <c r="O2131" s="439"/>
      <c r="P2131" s="430"/>
      <c r="Q2131" s="431"/>
      <c r="R2131" s="434"/>
      <c r="S2131" s="441"/>
      <c r="T2131" s="434"/>
      <c r="U2131" s="427"/>
      <c r="V2131" s="441"/>
      <c r="W2131" s="427"/>
      <c r="X2131" s="430"/>
      <c r="Y2131" s="427"/>
      <c r="Z2131" s="430"/>
      <c r="AA2131" s="427"/>
      <c r="AB2131" s="430"/>
      <c r="AC2131" s="431"/>
      <c r="AD2131" s="434"/>
      <c r="AE2131" s="435"/>
      <c r="AF2131" s="444"/>
      <c r="AG2131" s="445"/>
      <c r="AH2131" s="430"/>
      <c r="AI2131" s="431"/>
      <c r="AJ2131" s="434"/>
      <c r="AK2131" s="435"/>
      <c r="AL2131" s="448"/>
      <c r="AM2131" s="449"/>
      <c r="AN2131" s="430"/>
      <c r="AO2131" s="431"/>
      <c r="AP2131" s="434"/>
      <c r="AQ2131" s="435"/>
      <c r="AR2131" s="448"/>
      <c r="AS2131" s="449"/>
      <c r="AT2131" s="452"/>
      <c r="AU2131" s="453"/>
      <c r="AV2131" s="456"/>
      <c r="AW2131" s="457"/>
      <c r="AX2131" s="448"/>
      <c r="AY2131" s="449"/>
      <c r="AZ2131" s="430"/>
      <c r="BA2131" s="431"/>
      <c r="BB2131" s="434"/>
      <c r="BC2131" s="435"/>
      <c r="BD2131" s="448"/>
      <c r="BE2131" s="449"/>
      <c r="BF2131" s="452"/>
      <c r="BG2131" s="453"/>
      <c r="BH2131" s="456"/>
      <c r="BI2131" s="457"/>
      <c r="BJ2131" s="448"/>
      <c r="BK2131" s="449"/>
      <c r="BL2131" s="409"/>
      <c r="BM2131" s="410"/>
      <c r="BN2131" s="411"/>
      <c r="BO2131" s="403"/>
      <c r="BP2131" s="405"/>
      <c r="BQ2131" s="53"/>
      <c r="BR2131" s="53"/>
      <c r="BS2131" s="779"/>
    </row>
    <row r="2132" spans="1:71" ht="21.75" hidden="1" customHeight="1" x14ac:dyDescent="0.3">
      <c r="A2132" s="779"/>
      <c r="B2132" s="414" t="str">
        <f>IF(ROSTER!B$50="","",ROSTER!B$50)</f>
        <v/>
      </c>
      <c r="C2132" s="416" t="str">
        <f>IF(ROSTER!C$50="","",ROSTER!C$50)</f>
        <v/>
      </c>
      <c r="D2132" s="417"/>
      <c r="E2132" s="418"/>
      <c r="F2132" s="420">
        <f t="shared" ref="F2132" si="1201">IF(E2132="y",1,IF(E2132="S",1,0))</f>
        <v>0</v>
      </c>
      <c r="G2132" s="422">
        <f t="shared" ref="G2132" si="1202">IF(E2132="S",1,0)</f>
        <v>0</v>
      </c>
      <c r="H2132" s="424"/>
      <c r="I2132" s="425"/>
      <c r="J2132" s="428"/>
      <c r="K2132" s="429"/>
      <c r="L2132" s="432"/>
      <c r="M2132" s="433"/>
      <c r="N2132" s="436">
        <f t="shared" ref="N2132" si="1203">L2132+J2132</f>
        <v>0</v>
      </c>
      <c r="O2132" s="437"/>
      <c r="P2132" s="428"/>
      <c r="Q2132" s="429"/>
      <c r="R2132" s="432"/>
      <c r="S2132" s="440"/>
      <c r="T2132" s="432"/>
      <c r="U2132" s="425"/>
      <c r="V2132" s="440"/>
      <c r="W2132" s="425"/>
      <c r="X2132" s="428"/>
      <c r="Y2132" s="425"/>
      <c r="Z2132" s="428"/>
      <c r="AA2132" s="425"/>
      <c r="AB2132" s="428"/>
      <c r="AC2132" s="429"/>
      <c r="AD2132" s="432"/>
      <c r="AE2132" s="433"/>
      <c r="AF2132" s="442"/>
      <c r="AG2132" s="443"/>
      <c r="AH2132" s="428"/>
      <c r="AI2132" s="429"/>
      <c r="AJ2132" s="432"/>
      <c r="AK2132" s="433"/>
      <c r="AL2132" s="446">
        <f t="shared" ref="AL2132" si="1204">IF(AH2132=0,0,(AJ2132/AH2132)*100)</f>
        <v>0</v>
      </c>
      <c r="AM2132" s="447"/>
      <c r="AN2132" s="428"/>
      <c r="AO2132" s="429"/>
      <c r="AP2132" s="432"/>
      <c r="AQ2132" s="433"/>
      <c r="AR2132" s="446">
        <f t="shared" ref="AR2132" si="1205">IF(AN2132=0,0,(AP2132/AN2132)*100)</f>
        <v>0</v>
      </c>
      <c r="AS2132" s="447"/>
      <c r="AT2132" s="450">
        <f t="shared" ref="AT2132" si="1206">AB2132+AH2132+AN2132</f>
        <v>0</v>
      </c>
      <c r="AU2132" s="451"/>
      <c r="AV2132" s="454">
        <f t="shared" ref="AV2132" si="1207">AD2132+AJ2132+AP2132</f>
        <v>0</v>
      </c>
      <c r="AW2132" s="455"/>
      <c r="AX2132" s="446">
        <f t="shared" ref="AX2132" si="1208">IF(AT2132=0,0,(AV2132/AT2132)*100)</f>
        <v>0</v>
      </c>
      <c r="AY2132" s="447"/>
      <c r="AZ2132" s="428"/>
      <c r="BA2132" s="429"/>
      <c r="BB2132" s="432"/>
      <c r="BC2132" s="433"/>
      <c r="BD2132" s="446">
        <f t="shared" ref="BD2132" si="1209">IF(AZ2132=0,0,(BB2132/AZ2132)*100)</f>
        <v>0</v>
      </c>
      <c r="BE2132" s="447"/>
      <c r="BF2132" s="450">
        <f t="shared" ref="BF2132" si="1210">AT2132+AZ2132</f>
        <v>0</v>
      </c>
      <c r="BG2132" s="451"/>
      <c r="BH2132" s="454">
        <f t="shared" ref="BH2132" si="1211">AV2132+BB2132</f>
        <v>0</v>
      </c>
      <c r="BI2132" s="455"/>
      <c r="BJ2132" s="446">
        <f t="shared" ref="BJ2132" si="1212">IF(BF2132=0,0,(BH2132/BF2132)*100)</f>
        <v>0</v>
      </c>
      <c r="BK2132" s="447"/>
      <c r="BL2132" s="406">
        <f t="shared" ref="BL2132" si="1213">(AD2132*2)+(AJ2132*2)+(AP2132*3)+BB2132</f>
        <v>0</v>
      </c>
      <c r="BM2132" s="407"/>
      <c r="BN2132" s="408"/>
      <c r="BO2132" s="402" t="e">
        <f>(BL2132*BR$74)+(N2132*BR$75)+(X2132*BR$76)+(R2132*BR$77)+(V2132*BR$78)+(Z2132*BR$79)</f>
        <v>#REF!</v>
      </c>
      <c r="BP2132" s="404" t="e">
        <f>((AZ2132-BB2132)*BR$81)+((AT2132-AV2132)*BR$80)+(H2132*BR$82)+(P2132*BR$83)</f>
        <v>#REF!</v>
      </c>
      <c r="BQ2132" s="53"/>
      <c r="BR2132" s="53"/>
      <c r="BS2132" s="779"/>
    </row>
    <row r="2133" spans="1:71" ht="22.5" hidden="1" customHeight="1" thickBot="1" x14ac:dyDescent="0.3">
      <c r="A2133" s="779"/>
      <c r="B2133" s="415"/>
      <c r="C2133" s="412" t="str">
        <f>IF(ROSTER!D$50="","",ROSTER!D$50)</f>
        <v/>
      </c>
      <c r="D2133" s="413"/>
      <c r="E2133" s="419"/>
      <c r="F2133" s="421"/>
      <c r="G2133" s="423"/>
      <c r="H2133" s="426"/>
      <c r="I2133" s="427"/>
      <c r="J2133" s="430"/>
      <c r="K2133" s="431"/>
      <c r="L2133" s="434"/>
      <c r="M2133" s="435"/>
      <c r="N2133" s="438" t="s">
        <v>14</v>
      </c>
      <c r="O2133" s="439"/>
      <c r="P2133" s="430"/>
      <c r="Q2133" s="431"/>
      <c r="R2133" s="434"/>
      <c r="S2133" s="441"/>
      <c r="T2133" s="434"/>
      <c r="U2133" s="427"/>
      <c r="V2133" s="441"/>
      <c r="W2133" s="427"/>
      <c r="X2133" s="430"/>
      <c r="Y2133" s="427"/>
      <c r="Z2133" s="430"/>
      <c r="AA2133" s="427"/>
      <c r="AB2133" s="430"/>
      <c r="AC2133" s="431"/>
      <c r="AD2133" s="434"/>
      <c r="AE2133" s="435"/>
      <c r="AF2133" s="444"/>
      <c r="AG2133" s="445"/>
      <c r="AH2133" s="430"/>
      <c r="AI2133" s="431"/>
      <c r="AJ2133" s="434"/>
      <c r="AK2133" s="435"/>
      <c r="AL2133" s="448"/>
      <c r="AM2133" s="449"/>
      <c r="AN2133" s="430"/>
      <c r="AO2133" s="431"/>
      <c r="AP2133" s="434"/>
      <c r="AQ2133" s="435"/>
      <c r="AR2133" s="448"/>
      <c r="AS2133" s="449"/>
      <c r="AT2133" s="452"/>
      <c r="AU2133" s="453"/>
      <c r="AV2133" s="456"/>
      <c r="AW2133" s="457"/>
      <c r="AX2133" s="448"/>
      <c r="AY2133" s="449"/>
      <c r="AZ2133" s="430"/>
      <c r="BA2133" s="431"/>
      <c r="BB2133" s="434"/>
      <c r="BC2133" s="435"/>
      <c r="BD2133" s="448"/>
      <c r="BE2133" s="449"/>
      <c r="BF2133" s="452"/>
      <c r="BG2133" s="453"/>
      <c r="BH2133" s="456"/>
      <c r="BI2133" s="457"/>
      <c r="BJ2133" s="448"/>
      <c r="BK2133" s="449"/>
      <c r="BL2133" s="409"/>
      <c r="BM2133" s="410"/>
      <c r="BN2133" s="411"/>
      <c r="BO2133" s="403"/>
      <c r="BP2133" s="405"/>
      <c r="BQ2133" s="53"/>
      <c r="BR2133" s="53"/>
      <c r="BS2133" s="779"/>
    </row>
    <row r="2134" spans="1:71" s="224" customFormat="1" ht="33.6" customHeight="1" x14ac:dyDescent="0.5">
      <c r="A2134" s="789"/>
      <c r="B2134" s="376"/>
      <c r="C2134" s="377"/>
      <c r="D2134" s="377" t="s">
        <v>10</v>
      </c>
      <c r="E2134" s="380"/>
      <c r="F2134" s="223"/>
      <c r="G2134" s="223"/>
      <c r="H2134" s="382">
        <f>SUM(H2090:I2133)</f>
        <v>0</v>
      </c>
      <c r="I2134" s="383"/>
      <c r="J2134" s="382">
        <f>SUM(J2090:K2133)</f>
        <v>0</v>
      </c>
      <c r="K2134" s="383"/>
      <c r="L2134" s="386">
        <f>SUM(L2090:M2133)</f>
        <v>0</v>
      </c>
      <c r="M2134" s="387"/>
      <c r="N2134" s="358">
        <f>L2134+J2134</f>
        <v>0</v>
      </c>
      <c r="O2134" s="359"/>
      <c r="P2134" s="386">
        <f>SUM(P2090:Q2133)</f>
        <v>0</v>
      </c>
      <c r="Q2134" s="383"/>
      <c r="R2134" s="386">
        <f t="shared" ref="R2134" si="1214">SUM(R2090:S2133)</f>
        <v>0</v>
      </c>
      <c r="S2134" s="387"/>
      <c r="T2134" s="386">
        <f t="shared" ref="T2134" si="1215">SUM(T2090:U2133)</f>
        <v>0</v>
      </c>
      <c r="U2134" s="359"/>
      <c r="V2134" s="387">
        <f t="shared" ref="V2134" si="1216">SUM(V2090:W2133)</f>
        <v>0</v>
      </c>
      <c r="W2134" s="387"/>
      <c r="X2134" s="382">
        <f t="shared" ref="X2134" si="1217">SUM(X2090:Y2133)</f>
        <v>0</v>
      </c>
      <c r="Y2134" s="359"/>
      <c r="Z2134" s="382">
        <f t="shared" ref="Z2134" si="1218">SUM(Z2090:AA2133)</f>
        <v>0</v>
      </c>
      <c r="AA2134" s="359"/>
      <c r="AB2134" s="387">
        <f t="shared" ref="AB2134" si="1219">SUM(AB2090:AC2133)</f>
        <v>0</v>
      </c>
      <c r="AC2134" s="383"/>
      <c r="AD2134" s="386">
        <f t="shared" ref="AD2134" si="1220">SUM(AD2090:AE2133)</f>
        <v>0</v>
      </c>
      <c r="AE2134" s="387"/>
      <c r="AF2134" s="358">
        <f t="shared" ref="AF2134" si="1221">SUM(AF2090:AG2133)</f>
        <v>0</v>
      </c>
      <c r="AG2134" s="359"/>
      <c r="AH2134" s="386">
        <f t="shared" ref="AH2134" si="1222">SUM(AH2090:AI2133)</f>
        <v>0</v>
      </c>
      <c r="AI2134" s="383"/>
      <c r="AJ2134" s="386">
        <f t="shared" ref="AJ2134" si="1223">SUM(AJ2090:AK2133)</f>
        <v>0</v>
      </c>
      <c r="AK2134" s="387"/>
      <c r="AL2134" s="358">
        <f>IF(AH2134=0,0,(AJ2134/AH2134)*100)</f>
        <v>0</v>
      </c>
      <c r="AM2134" s="359"/>
      <c r="AN2134" s="386">
        <f>SUM(AN2090:AO2133)</f>
        <v>0</v>
      </c>
      <c r="AO2134" s="383"/>
      <c r="AP2134" s="386">
        <f>SUM(AP2090:AQ2133)</f>
        <v>0</v>
      </c>
      <c r="AQ2134" s="387"/>
      <c r="AR2134" s="358">
        <f>IF(AN2134=0,0,(AP2134/AN2134)*100)</f>
        <v>0</v>
      </c>
      <c r="AS2134" s="359"/>
      <c r="AT2134" s="382">
        <f>AB2134+AH2134+AN2134</f>
        <v>0</v>
      </c>
      <c r="AU2134" s="383"/>
      <c r="AV2134" s="386">
        <f>AD2134+AJ2134+AP2134</f>
        <v>0</v>
      </c>
      <c r="AW2134" s="392"/>
      <c r="AX2134" s="358">
        <f>IF(AT2134=0,0,(AV2134/AT2134)*100)</f>
        <v>0</v>
      </c>
      <c r="AY2134" s="359"/>
      <c r="AZ2134" s="386">
        <f>SUM(AZ2090:BA2133)</f>
        <v>0</v>
      </c>
      <c r="BA2134" s="383"/>
      <c r="BB2134" s="386">
        <f>SUM(BB2090:BC2133)</f>
        <v>0</v>
      </c>
      <c r="BC2134" s="387"/>
      <c r="BD2134" s="358">
        <f>IF(AZ2134=0,0,(BB2134/AZ2134)*100)</f>
        <v>0</v>
      </c>
      <c r="BE2134" s="359"/>
      <c r="BF2134" s="382">
        <f>AT2134+AZ2134</f>
        <v>0</v>
      </c>
      <c r="BG2134" s="383"/>
      <c r="BH2134" s="386">
        <f>AV2134+BB2134</f>
        <v>0</v>
      </c>
      <c r="BI2134" s="392"/>
      <c r="BJ2134" s="358">
        <f>IF(BF2134=0,0,(BH2134/BF2134)*100)</f>
        <v>0</v>
      </c>
      <c r="BK2134" s="394"/>
      <c r="BL2134" s="396">
        <f>SUM(BL2090:BN2133)</f>
        <v>0</v>
      </c>
      <c r="BM2134" s="397"/>
      <c r="BN2134" s="398"/>
      <c r="BO2134" s="402" t="e">
        <f>(BL2134*BR$74)+(N2134*BR$75)+(X2134*BR$76)+(R2134*BR$77)+(V2134*BR$78)+(Z2134*BR$79)</f>
        <v>#REF!</v>
      </c>
      <c r="BP2134" s="404" t="e">
        <f>((AZ2134-BB2134)*BR$81)+((AT2134-AV2134)*BR$80)+(H2134*BR$82)+(P2134*BR$83)</f>
        <v>#REF!</v>
      </c>
      <c r="BQ2134" s="222"/>
      <c r="BR2134" s="222"/>
      <c r="BS2134" s="789"/>
    </row>
    <row r="2135" spans="1:71" s="224" customFormat="1" ht="33.950000000000003" customHeight="1" thickBot="1" x14ac:dyDescent="0.55000000000000004">
      <c r="A2135" s="789"/>
      <c r="B2135" s="378"/>
      <c r="C2135" s="379"/>
      <c r="D2135" s="379"/>
      <c r="E2135" s="381"/>
      <c r="F2135" s="225"/>
      <c r="G2135" s="225"/>
      <c r="H2135" s="384"/>
      <c r="I2135" s="385"/>
      <c r="J2135" s="384"/>
      <c r="K2135" s="385"/>
      <c r="L2135" s="388"/>
      <c r="M2135" s="389"/>
      <c r="N2135" s="390" t="s">
        <v>14</v>
      </c>
      <c r="O2135" s="391"/>
      <c r="P2135" s="388"/>
      <c r="Q2135" s="385"/>
      <c r="R2135" s="388"/>
      <c r="S2135" s="389"/>
      <c r="T2135" s="388"/>
      <c r="U2135" s="391"/>
      <c r="V2135" s="389"/>
      <c r="W2135" s="389"/>
      <c r="X2135" s="384"/>
      <c r="Y2135" s="391"/>
      <c r="Z2135" s="384"/>
      <c r="AA2135" s="391"/>
      <c r="AB2135" s="389"/>
      <c r="AC2135" s="385"/>
      <c r="AD2135" s="388"/>
      <c r="AE2135" s="389"/>
      <c r="AF2135" s="390"/>
      <c r="AG2135" s="391"/>
      <c r="AH2135" s="388"/>
      <c r="AI2135" s="385"/>
      <c r="AJ2135" s="388"/>
      <c r="AK2135" s="389"/>
      <c r="AL2135" s="390"/>
      <c r="AM2135" s="391"/>
      <c r="AN2135" s="388"/>
      <c r="AO2135" s="385"/>
      <c r="AP2135" s="388"/>
      <c r="AQ2135" s="389"/>
      <c r="AR2135" s="390"/>
      <c r="AS2135" s="391"/>
      <c r="AT2135" s="384"/>
      <c r="AU2135" s="385"/>
      <c r="AV2135" s="388"/>
      <c r="AW2135" s="393"/>
      <c r="AX2135" s="390"/>
      <c r="AY2135" s="391"/>
      <c r="AZ2135" s="388"/>
      <c r="BA2135" s="385"/>
      <c r="BB2135" s="388"/>
      <c r="BC2135" s="389"/>
      <c r="BD2135" s="390"/>
      <c r="BE2135" s="391"/>
      <c r="BF2135" s="384"/>
      <c r="BG2135" s="385"/>
      <c r="BH2135" s="388"/>
      <c r="BI2135" s="393"/>
      <c r="BJ2135" s="390"/>
      <c r="BK2135" s="395"/>
      <c r="BL2135" s="399"/>
      <c r="BM2135" s="400"/>
      <c r="BN2135" s="401"/>
      <c r="BO2135" s="403"/>
      <c r="BP2135" s="405"/>
      <c r="BQ2135" s="222"/>
      <c r="BR2135" s="222"/>
      <c r="BS2135" s="789"/>
    </row>
    <row r="2136" spans="1:71" s="230" customFormat="1" ht="48.2" customHeight="1" thickBot="1" x14ac:dyDescent="0.55000000000000004">
      <c r="A2136" s="790"/>
      <c r="B2136" s="342"/>
      <c r="C2136" s="343"/>
      <c r="D2136" s="343" t="s">
        <v>13</v>
      </c>
      <c r="E2136" s="344"/>
      <c r="F2136" s="227"/>
      <c r="G2136" s="223"/>
      <c r="H2136" s="345"/>
      <c r="I2136" s="346"/>
      <c r="J2136" s="347"/>
      <c r="K2136" s="348"/>
      <c r="L2136" s="349"/>
      <c r="M2136" s="350"/>
      <c r="N2136" s="351">
        <f>J2136+L2136</f>
        <v>0</v>
      </c>
      <c r="O2136" s="352"/>
      <c r="P2136" s="347"/>
      <c r="Q2136" s="348"/>
      <c r="R2136" s="349"/>
      <c r="S2136" s="348"/>
      <c r="T2136" s="353"/>
      <c r="U2136" s="354"/>
      <c r="V2136" s="347"/>
      <c r="W2136" s="355"/>
      <c r="X2136" s="345"/>
      <c r="Y2136" s="346"/>
      <c r="Z2136" s="347"/>
      <c r="AA2136" s="355"/>
      <c r="AB2136" s="347"/>
      <c r="AC2136" s="348"/>
      <c r="AD2136" s="349"/>
      <c r="AE2136" s="350"/>
      <c r="AF2136" s="356">
        <f>IF(AB2136=0,0,(AD2136/AB2136)*100)</f>
        <v>0</v>
      </c>
      <c r="AG2136" s="357"/>
      <c r="AH2136" s="347"/>
      <c r="AI2136" s="348"/>
      <c r="AJ2136" s="349"/>
      <c r="AK2136" s="350"/>
      <c r="AL2136" s="358">
        <f>IF(AH2136=0,0,(AJ2136/AH2136)*100)</f>
        <v>0</v>
      </c>
      <c r="AM2136" s="359"/>
      <c r="AN2136" s="347"/>
      <c r="AO2136" s="348"/>
      <c r="AP2136" s="349"/>
      <c r="AQ2136" s="350"/>
      <c r="AR2136" s="358">
        <f>IF(AN2136=0,0,(AP2136/AN2136)*100)</f>
        <v>0</v>
      </c>
      <c r="AS2136" s="359"/>
      <c r="AT2136" s="360">
        <f>AB2136+AH2136+AN2136</f>
        <v>0</v>
      </c>
      <c r="AU2136" s="361"/>
      <c r="AV2136" s="362">
        <f>AD2136+AJ2136+AP2136</f>
        <v>0</v>
      </c>
      <c r="AW2136" s="363"/>
      <c r="AX2136" s="358">
        <f>IF(AT2136=0,0,(AV2136/AT2136)*100)</f>
        <v>0</v>
      </c>
      <c r="AY2136" s="359"/>
      <c r="AZ2136" s="347"/>
      <c r="BA2136" s="348"/>
      <c r="BB2136" s="349"/>
      <c r="BC2136" s="350"/>
      <c r="BD2136" s="358">
        <f>IF(AZ2136=0,0,(BB2136/AZ2136)*100)</f>
        <v>0</v>
      </c>
      <c r="BE2136" s="359"/>
      <c r="BF2136" s="360">
        <f>AT2136+AZ2136</f>
        <v>0</v>
      </c>
      <c r="BG2136" s="361"/>
      <c r="BH2136" s="362">
        <f>AV2136+BB2136</f>
        <v>0</v>
      </c>
      <c r="BI2136" s="363"/>
      <c r="BJ2136" s="358">
        <f>IF(BF2136=0,0,(BH2136/BF2136)*100)</f>
        <v>0</v>
      </c>
      <c r="BK2136" s="359"/>
      <c r="BL2136" s="364"/>
      <c r="BM2136" s="365"/>
      <c r="BN2136" s="366"/>
      <c r="BO2136" s="228"/>
      <c r="BP2136" s="229"/>
      <c r="BQ2136" s="226"/>
      <c r="BR2136" s="226"/>
      <c r="BS2136" s="790"/>
    </row>
    <row r="2137" spans="1:71" s="230" customFormat="1" ht="48.95" customHeight="1" thickBot="1" x14ac:dyDescent="0.55000000000000004">
      <c r="A2137" s="790"/>
      <c r="B2137" s="231"/>
      <c r="C2137" s="268"/>
      <c r="D2137" s="367" t="s">
        <v>87</v>
      </c>
      <c r="E2137" s="368"/>
      <c r="F2137" s="233"/>
      <c r="G2137" s="233"/>
      <c r="H2137" s="268"/>
      <c r="I2137" s="268"/>
      <c r="J2137" s="369">
        <f>IF((J2134+L2136)=0,0,J2134/(J2134+L2136)*100)</f>
        <v>0</v>
      </c>
      <c r="K2137" s="370"/>
      <c r="L2137" s="369">
        <f>IF((L2134+J2136)=0,0,L2134/(L2134+J2136)*100)</f>
        <v>0</v>
      </c>
      <c r="M2137" s="370"/>
      <c r="N2137" s="369">
        <f>IF((N2134+N2136)=0,0,N2134/(N2134+N2136)*100)</f>
        <v>0</v>
      </c>
      <c r="O2137" s="371"/>
      <c r="P2137" s="372"/>
      <c r="Q2137" s="373"/>
      <c r="R2137" s="373"/>
      <c r="S2137" s="373"/>
      <c r="T2137" s="374"/>
      <c r="U2137" s="374"/>
      <c r="V2137" s="373"/>
      <c r="W2137" s="373"/>
      <c r="X2137" s="373"/>
      <c r="Y2137" s="373"/>
      <c r="Z2137" s="373"/>
      <c r="AA2137" s="373"/>
      <c r="AB2137" s="373"/>
      <c r="AC2137" s="373"/>
      <c r="AD2137" s="373"/>
      <c r="AE2137" s="373"/>
      <c r="AF2137" s="373"/>
      <c r="AG2137" s="373"/>
      <c r="AH2137" s="373"/>
      <c r="AI2137" s="373"/>
      <c r="AJ2137" s="373"/>
      <c r="AK2137" s="373"/>
      <c r="AL2137" s="373"/>
      <c r="AM2137" s="373"/>
      <c r="AN2137" s="373"/>
      <c r="AO2137" s="373"/>
      <c r="AP2137" s="373"/>
      <c r="AQ2137" s="373"/>
      <c r="AR2137" s="373"/>
      <c r="AS2137" s="373"/>
      <c r="AT2137" s="373"/>
      <c r="AU2137" s="373"/>
      <c r="AV2137" s="373"/>
      <c r="AW2137" s="373"/>
      <c r="AX2137" s="373"/>
      <c r="AY2137" s="373"/>
      <c r="AZ2137" s="373"/>
      <c r="BA2137" s="373"/>
      <c r="BB2137" s="373"/>
      <c r="BC2137" s="373"/>
      <c r="BD2137" s="373"/>
      <c r="BE2137" s="373"/>
      <c r="BF2137" s="373"/>
      <c r="BG2137" s="373"/>
      <c r="BH2137" s="373"/>
      <c r="BI2137" s="373"/>
      <c r="BJ2137" s="373"/>
      <c r="BK2137" s="373"/>
      <c r="BL2137" s="373"/>
      <c r="BM2137" s="373"/>
      <c r="BN2137" s="375"/>
      <c r="BO2137" s="234"/>
      <c r="BP2137" s="234"/>
      <c r="BQ2137" s="226"/>
      <c r="BR2137" s="226"/>
      <c r="BS2137" s="790"/>
    </row>
    <row r="2138" spans="1:71" ht="15.75" customHeight="1" thickTop="1" thickBot="1" x14ac:dyDescent="0.45">
      <c r="A2138" s="779"/>
      <c r="B2138" s="160"/>
      <c r="C2138" s="161"/>
      <c r="D2138" s="161"/>
      <c r="E2138" s="161"/>
      <c r="F2138" s="69"/>
      <c r="G2138" s="69"/>
      <c r="H2138" s="161"/>
      <c r="I2138" s="161"/>
      <c r="J2138" s="161"/>
      <c r="K2138" s="161"/>
      <c r="L2138" s="161"/>
      <c r="M2138" s="161"/>
      <c r="N2138" s="161"/>
      <c r="O2138" s="161"/>
      <c r="P2138" s="161"/>
      <c r="Q2138" s="161"/>
      <c r="R2138" s="161"/>
      <c r="S2138" s="161"/>
      <c r="T2138" s="161"/>
      <c r="U2138" s="161"/>
      <c r="V2138" s="161"/>
      <c r="W2138" s="161"/>
      <c r="X2138" s="161"/>
      <c r="Y2138" s="161"/>
      <c r="Z2138" s="161"/>
      <c r="AA2138" s="161"/>
      <c r="AB2138" s="161"/>
      <c r="AC2138" s="161"/>
      <c r="AD2138" s="161"/>
      <c r="AE2138" s="161"/>
      <c r="AF2138" s="166"/>
      <c r="AG2138" s="166"/>
      <c r="AH2138" s="161"/>
      <c r="AI2138" s="161"/>
      <c r="AJ2138" s="161"/>
      <c r="AK2138" s="161"/>
      <c r="AL2138" s="161"/>
      <c r="AM2138" s="161"/>
      <c r="AN2138" s="161"/>
      <c r="AO2138" s="161"/>
      <c r="AP2138" s="161"/>
      <c r="AQ2138" s="161"/>
      <c r="AR2138" s="161"/>
      <c r="AS2138" s="161"/>
      <c r="AT2138" s="161"/>
      <c r="AU2138" s="161"/>
      <c r="AV2138" s="161"/>
      <c r="AW2138" s="161"/>
      <c r="AX2138" s="161"/>
      <c r="AY2138" s="161"/>
      <c r="AZ2138" s="161"/>
      <c r="BA2138" s="161"/>
      <c r="BB2138" s="161"/>
      <c r="BC2138" s="161"/>
      <c r="BD2138" s="161"/>
      <c r="BE2138" s="161"/>
      <c r="BF2138" s="161"/>
      <c r="BG2138" s="161"/>
      <c r="BH2138" s="161"/>
      <c r="BI2138" s="161"/>
      <c r="BJ2138" s="161"/>
      <c r="BK2138" s="161"/>
      <c r="BL2138" s="161"/>
      <c r="BM2138" s="161"/>
      <c r="BN2138" s="167"/>
      <c r="BO2138" s="70"/>
      <c r="BP2138" s="70"/>
      <c r="BQ2138" s="53"/>
      <c r="BR2138" s="53"/>
      <c r="BS2138" s="779"/>
    </row>
    <row r="2139" spans="1:71" s="68" customFormat="1" ht="80.25" customHeight="1" thickTop="1" thickBot="1" x14ac:dyDescent="0.5">
      <c r="A2139" s="791"/>
      <c r="B2139" s="325" t="s">
        <v>55</v>
      </c>
      <c r="C2139" s="326"/>
      <c r="D2139" s="327" t="s">
        <v>47</v>
      </c>
      <c r="E2139" s="327"/>
      <c r="F2139" s="71"/>
      <c r="G2139" s="71"/>
      <c r="H2139" s="328"/>
      <c r="I2139" s="329"/>
      <c r="J2139" s="330"/>
      <c r="K2139" s="235"/>
      <c r="L2139" s="328"/>
      <c r="M2139" s="329"/>
      <c r="N2139" s="330"/>
      <c r="O2139" s="331" t="s">
        <v>42</v>
      </c>
      <c r="P2139" s="332"/>
      <c r="Q2139" s="332"/>
      <c r="R2139" s="332"/>
      <c r="S2139" s="328"/>
      <c r="T2139" s="329"/>
      <c r="U2139" s="330"/>
      <c r="V2139" s="235"/>
      <c r="W2139" s="328"/>
      <c r="X2139" s="329"/>
      <c r="Y2139" s="330"/>
      <c r="Z2139" s="331" t="s">
        <v>110</v>
      </c>
      <c r="AA2139" s="332"/>
      <c r="AB2139" s="332"/>
      <c r="AC2139" s="332"/>
      <c r="AD2139" s="332"/>
      <c r="AE2139" s="332"/>
      <c r="AF2139" s="332"/>
      <c r="AG2139" s="332"/>
      <c r="AH2139" s="332"/>
      <c r="AI2139" s="333"/>
      <c r="AJ2139" s="328"/>
      <c r="AK2139" s="329"/>
      <c r="AL2139" s="330"/>
      <c r="AM2139" s="235"/>
      <c r="AN2139" s="328"/>
      <c r="AO2139" s="329"/>
      <c r="AP2139" s="330"/>
      <c r="AQ2139" s="331" t="s">
        <v>46</v>
      </c>
      <c r="AR2139" s="332"/>
      <c r="AS2139" s="332"/>
      <c r="AT2139" s="333"/>
      <c r="AU2139" s="328"/>
      <c r="AV2139" s="329"/>
      <c r="AW2139" s="330"/>
      <c r="AX2139" s="235"/>
      <c r="AY2139" s="328"/>
      <c r="AZ2139" s="329"/>
      <c r="BA2139" s="330"/>
      <c r="BB2139" s="334" t="s">
        <v>112</v>
      </c>
      <c r="BC2139" s="335"/>
      <c r="BD2139" s="335"/>
      <c r="BE2139" s="336"/>
      <c r="BF2139" s="337">
        <f>BL2134</f>
        <v>0</v>
      </c>
      <c r="BG2139" s="338"/>
      <c r="BH2139" s="339"/>
      <c r="BI2139" s="235"/>
      <c r="BJ2139" s="337">
        <f>BL2136</f>
        <v>0</v>
      </c>
      <c r="BK2139" s="338"/>
      <c r="BL2139" s="339"/>
      <c r="BM2139" s="173"/>
      <c r="BN2139" s="174"/>
      <c r="BO2139" s="72"/>
      <c r="BP2139" s="72"/>
      <c r="BQ2139" s="67"/>
      <c r="BR2139" s="67"/>
      <c r="BS2139" s="791"/>
    </row>
    <row r="2140" spans="1:71" ht="15.6" customHeight="1" thickTop="1" thickBot="1" x14ac:dyDescent="0.55000000000000004">
      <c r="A2140" s="779"/>
      <c r="B2140" s="162"/>
      <c r="C2140" s="156"/>
      <c r="D2140" s="163"/>
      <c r="E2140" s="163"/>
      <c r="F2140" s="73"/>
      <c r="G2140" s="73"/>
      <c r="H2140" s="170"/>
      <c r="I2140" s="170"/>
      <c r="J2140" s="170"/>
      <c r="K2140" s="170"/>
      <c r="L2140" s="170"/>
      <c r="M2140" s="170"/>
      <c r="N2140" s="170"/>
      <c r="O2140" s="168"/>
      <c r="P2140" s="168"/>
      <c r="Q2140" s="168"/>
      <c r="R2140" s="168"/>
      <c r="S2140" s="170"/>
      <c r="T2140" s="170"/>
      <c r="U2140" s="170"/>
      <c r="V2140" s="169"/>
      <c r="W2140" s="170"/>
      <c r="X2140" s="170"/>
      <c r="Y2140" s="170"/>
      <c r="Z2140" s="168"/>
      <c r="AA2140" s="168"/>
      <c r="AB2140" s="168"/>
      <c r="AC2140" s="168"/>
      <c r="AD2140" s="170"/>
      <c r="AE2140" s="170"/>
      <c r="AF2140" s="170"/>
      <c r="AG2140" s="170"/>
      <c r="AH2140" s="169"/>
      <c r="AI2140" s="169"/>
      <c r="AJ2140" s="170"/>
      <c r="AK2140" s="168"/>
      <c r="AL2140" s="168"/>
      <c r="AM2140" s="168"/>
      <c r="AN2140" s="168"/>
      <c r="AO2140" s="170"/>
      <c r="AP2140" s="170"/>
      <c r="AQ2140" s="168"/>
      <c r="AR2140" s="168"/>
      <c r="AS2140" s="168"/>
      <c r="AT2140" s="168"/>
      <c r="AU2140" s="170"/>
      <c r="AV2140" s="170"/>
      <c r="AW2140" s="170"/>
      <c r="AX2140" s="170"/>
      <c r="AY2140" s="170"/>
      <c r="AZ2140" s="172"/>
      <c r="BA2140" s="172"/>
      <c r="BB2140" s="168"/>
      <c r="BC2140" s="176"/>
      <c r="BD2140" s="177"/>
      <c r="BE2140" s="177"/>
      <c r="BF2140" s="178"/>
      <c r="BG2140" s="178"/>
      <c r="BH2140" s="172"/>
      <c r="BI2140" s="170"/>
      <c r="BJ2140" s="179"/>
      <c r="BK2140" s="179"/>
      <c r="BL2140" s="172"/>
      <c r="BM2140" s="175"/>
      <c r="BN2140" s="180"/>
      <c r="BO2140" s="74"/>
      <c r="BP2140" s="74"/>
      <c r="BQ2140" s="53"/>
      <c r="BR2140" s="53"/>
      <c r="BS2140" s="779"/>
    </row>
    <row r="2141" spans="1:71" s="68" customFormat="1" ht="80.25" customHeight="1" thickTop="1" thickBot="1" x14ac:dyDescent="0.5">
      <c r="A2141" s="791"/>
      <c r="B2141" s="334" t="s">
        <v>40</v>
      </c>
      <c r="C2141" s="335"/>
      <c r="D2141" s="327" t="s">
        <v>48</v>
      </c>
      <c r="E2141" s="327"/>
      <c r="F2141" s="71"/>
      <c r="G2141" s="71"/>
      <c r="H2141" s="337">
        <f>H2139</f>
        <v>0</v>
      </c>
      <c r="I2141" s="338"/>
      <c r="J2141" s="339"/>
      <c r="K2141" s="235"/>
      <c r="L2141" s="337">
        <f>L2139</f>
        <v>0</v>
      </c>
      <c r="M2141" s="338"/>
      <c r="N2141" s="339"/>
      <c r="O2141" s="331" t="s">
        <v>44</v>
      </c>
      <c r="P2141" s="332"/>
      <c r="Q2141" s="332"/>
      <c r="R2141" s="332"/>
      <c r="S2141" s="337">
        <f>S2139-H2139</f>
        <v>0</v>
      </c>
      <c r="T2141" s="338"/>
      <c r="U2141" s="339"/>
      <c r="V2141" s="235"/>
      <c r="W2141" s="337">
        <f>W2139-L2139</f>
        <v>0</v>
      </c>
      <c r="X2141" s="338"/>
      <c r="Y2141" s="339"/>
      <c r="Z2141" s="331" t="s">
        <v>111</v>
      </c>
      <c r="AA2141" s="332"/>
      <c r="AB2141" s="332"/>
      <c r="AC2141" s="332"/>
      <c r="AD2141" s="332"/>
      <c r="AE2141" s="332"/>
      <c r="AF2141" s="332"/>
      <c r="AG2141" s="332"/>
      <c r="AH2141" s="332"/>
      <c r="AI2141" s="333"/>
      <c r="AJ2141" s="337">
        <f>AJ2139-S2139</f>
        <v>0</v>
      </c>
      <c r="AK2141" s="338"/>
      <c r="AL2141" s="339"/>
      <c r="AM2141" s="235"/>
      <c r="AN2141" s="337">
        <f>AN2139-W2139</f>
        <v>0</v>
      </c>
      <c r="AO2141" s="338"/>
      <c r="AP2141" s="339"/>
      <c r="AQ2141" s="331" t="s">
        <v>45</v>
      </c>
      <c r="AR2141" s="332"/>
      <c r="AS2141" s="332"/>
      <c r="AT2141" s="333"/>
      <c r="AU2141" s="337">
        <f>AU2139-AJ2139</f>
        <v>0</v>
      </c>
      <c r="AV2141" s="338"/>
      <c r="AW2141" s="339"/>
      <c r="AX2141" s="235"/>
      <c r="AY2141" s="337">
        <f>AY2139-AN2139</f>
        <v>0</v>
      </c>
      <c r="AZ2141" s="338"/>
      <c r="BA2141" s="339"/>
      <c r="BB2141" s="334" t="s">
        <v>113</v>
      </c>
      <c r="BC2141" s="335"/>
      <c r="BD2141" s="335"/>
      <c r="BE2141" s="336"/>
      <c r="BF2141" s="337">
        <f>BF2139-AU2139</f>
        <v>0</v>
      </c>
      <c r="BG2141" s="338"/>
      <c r="BH2141" s="339"/>
      <c r="BI2141" s="235"/>
      <c r="BJ2141" s="337">
        <f>BJ2139-AY2139</f>
        <v>0</v>
      </c>
      <c r="BK2141" s="338"/>
      <c r="BL2141" s="339"/>
      <c r="BM2141" s="173"/>
      <c r="BN2141" s="174"/>
      <c r="BO2141" s="72"/>
      <c r="BP2141" s="72"/>
      <c r="BQ2141" s="67"/>
      <c r="BR2141" s="67"/>
      <c r="BS2141" s="791"/>
    </row>
    <row r="2142" spans="1:71" ht="15.75" customHeight="1" thickTop="1" thickBot="1" x14ac:dyDescent="0.45">
      <c r="A2142" s="779"/>
      <c r="B2142" s="164"/>
      <c r="C2142" s="165"/>
      <c r="D2142" s="165"/>
      <c r="E2142" s="165"/>
      <c r="F2142" s="75"/>
      <c r="G2142" s="75"/>
      <c r="H2142" s="165"/>
      <c r="I2142" s="165"/>
      <c r="J2142" s="165"/>
      <c r="K2142" s="165"/>
      <c r="L2142" s="165"/>
      <c r="M2142" s="165"/>
      <c r="N2142" s="165"/>
      <c r="O2142" s="165"/>
      <c r="P2142" s="165"/>
      <c r="Q2142" s="165"/>
      <c r="R2142" s="165"/>
      <c r="S2142" s="165"/>
      <c r="T2142" s="165"/>
      <c r="U2142" s="165"/>
      <c r="V2142" s="165"/>
      <c r="W2142" s="165"/>
      <c r="X2142" s="165"/>
      <c r="Y2142" s="165"/>
      <c r="Z2142" s="165"/>
      <c r="AA2142" s="165"/>
      <c r="AB2142" s="165"/>
      <c r="AC2142" s="165"/>
      <c r="AD2142" s="165"/>
      <c r="AE2142" s="165"/>
      <c r="AF2142" s="171"/>
      <c r="AG2142" s="171"/>
      <c r="AH2142" s="165"/>
      <c r="AI2142" s="165"/>
      <c r="AJ2142" s="165"/>
      <c r="AK2142" s="165"/>
      <c r="AL2142" s="165"/>
      <c r="AM2142" s="165"/>
      <c r="AN2142" s="165"/>
      <c r="AO2142" s="165"/>
      <c r="AP2142" s="165"/>
      <c r="AQ2142" s="165"/>
      <c r="AR2142" s="165"/>
      <c r="AS2142" s="165"/>
      <c r="AT2142" s="165"/>
      <c r="AU2142" s="165"/>
      <c r="AV2142" s="165"/>
      <c r="AW2142" s="165"/>
      <c r="AX2142" s="165"/>
      <c r="AY2142" s="165"/>
      <c r="AZ2142" s="165"/>
      <c r="BA2142" s="340" t="s">
        <v>138</v>
      </c>
      <c r="BB2142" s="340"/>
      <c r="BC2142" s="340"/>
      <c r="BD2142" s="340"/>
      <c r="BE2142" s="340"/>
      <c r="BF2142" s="340"/>
      <c r="BG2142" s="340"/>
      <c r="BH2142" s="340"/>
      <c r="BI2142" s="340"/>
      <c r="BJ2142" s="340"/>
      <c r="BK2142" s="340"/>
      <c r="BL2142" s="340"/>
      <c r="BM2142" s="340"/>
      <c r="BN2142" s="341"/>
      <c r="BO2142" s="76"/>
      <c r="BP2142" s="76"/>
      <c r="BQ2142" s="53"/>
      <c r="BR2142" s="53"/>
      <c r="BS2142" s="779"/>
    </row>
    <row r="2143" spans="1:71" ht="12" customHeight="1" thickTop="1" x14ac:dyDescent="0.4">
      <c r="A2143" s="779"/>
      <c r="B2143" s="780"/>
      <c r="C2143" s="779"/>
      <c r="D2143" s="779"/>
      <c r="E2143" s="779"/>
      <c r="F2143" s="781"/>
      <c r="G2143" s="781"/>
      <c r="H2143" s="779"/>
      <c r="I2143" s="779"/>
      <c r="J2143" s="779"/>
      <c r="K2143" s="779"/>
      <c r="L2143" s="779"/>
      <c r="M2143" s="779"/>
      <c r="N2143" s="779"/>
      <c r="O2143" s="779"/>
      <c r="P2143" s="779"/>
      <c r="Q2143" s="779"/>
      <c r="R2143" s="779"/>
      <c r="S2143" s="779"/>
      <c r="T2143" s="779"/>
      <c r="U2143" s="779"/>
      <c r="V2143" s="779"/>
      <c r="W2143" s="779"/>
      <c r="X2143" s="779"/>
      <c r="Y2143" s="779"/>
      <c r="Z2143" s="779"/>
      <c r="AA2143" s="779"/>
      <c r="AB2143" s="779"/>
      <c r="AC2143" s="779"/>
      <c r="AD2143" s="779"/>
      <c r="AE2143" s="779"/>
      <c r="AF2143" s="782"/>
      <c r="AG2143" s="782"/>
      <c r="AH2143" s="779"/>
      <c r="AI2143" s="779"/>
      <c r="AJ2143" s="779"/>
      <c r="AK2143" s="779"/>
      <c r="AL2143" s="779"/>
      <c r="AM2143" s="779"/>
      <c r="AN2143" s="779"/>
      <c r="AO2143" s="779"/>
      <c r="AP2143" s="779"/>
      <c r="AQ2143" s="779"/>
      <c r="AR2143" s="779"/>
      <c r="AS2143" s="779"/>
      <c r="AT2143" s="779"/>
      <c r="AU2143" s="779"/>
      <c r="AV2143" s="779"/>
      <c r="AW2143" s="779"/>
      <c r="AX2143" s="779"/>
      <c r="AY2143" s="779"/>
      <c r="AZ2143" s="779"/>
      <c r="BA2143" s="779"/>
      <c r="BB2143" s="779"/>
      <c r="BC2143" s="779"/>
      <c r="BD2143" s="779"/>
      <c r="BE2143" s="779"/>
      <c r="BF2143" s="779"/>
      <c r="BG2143" s="779"/>
      <c r="BH2143" s="779"/>
      <c r="BI2143" s="779"/>
      <c r="BJ2143" s="779"/>
      <c r="BK2143" s="779"/>
      <c r="BL2143" s="779"/>
      <c r="BM2143" s="779"/>
      <c r="BN2143" s="779"/>
      <c r="BO2143" s="783"/>
      <c r="BP2143" s="783"/>
      <c r="BQ2143" s="779"/>
      <c r="BR2143" s="779"/>
      <c r="BS2143" s="779"/>
    </row>
    <row r="2144" spans="1:71" s="57" customFormat="1" ht="46.5" x14ac:dyDescent="0.7">
      <c r="A2144" s="784"/>
      <c r="B2144" s="801" t="s">
        <v>9</v>
      </c>
      <c r="C2144" s="801"/>
      <c r="D2144" s="801"/>
      <c r="E2144" s="801"/>
      <c r="F2144" s="801"/>
      <c r="G2144" s="801"/>
      <c r="H2144" s="801"/>
      <c r="I2144" s="801"/>
      <c r="J2144" s="801"/>
      <c r="K2144" s="801"/>
      <c r="L2144" s="801"/>
      <c r="M2144" s="801"/>
      <c r="N2144" s="801"/>
      <c r="O2144" s="801"/>
      <c r="P2144" s="801"/>
      <c r="Q2144" s="801"/>
      <c r="R2144" s="801"/>
      <c r="S2144" s="801"/>
      <c r="T2144" s="801"/>
      <c r="U2144" s="801"/>
      <c r="V2144" s="801"/>
      <c r="W2144" s="801"/>
      <c r="X2144" s="801"/>
      <c r="Y2144" s="801"/>
      <c r="Z2144" s="801"/>
      <c r="AA2144" s="801"/>
      <c r="AB2144" s="801"/>
      <c r="AC2144" s="801"/>
      <c r="AD2144" s="801"/>
      <c r="AE2144" s="801"/>
      <c r="AF2144" s="801"/>
      <c r="AG2144" s="801"/>
      <c r="AH2144" s="801"/>
      <c r="AI2144" s="801"/>
      <c r="AJ2144" s="801"/>
      <c r="AK2144" s="801"/>
      <c r="AL2144" s="801"/>
      <c r="AM2144" s="801"/>
      <c r="AN2144" s="801"/>
      <c r="AO2144" s="801"/>
      <c r="AP2144" s="801"/>
      <c r="AQ2144" s="801"/>
      <c r="AR2144" s="801"/>
      <c r="AS2144" s="801"/>
      <c r="AT2144" s="801"/>
      <c r="AU2144" s="801"/>
      <c r="AV2144" s="801"/>
      <c r="AW2144" s="801"/>
      <c r="AX2144" s="801"/>
      <c r="AY2144" s="801"/>
      <c r="AZ2144" s="801"/>
      <c r="BA2144" s="801"/>
      <c r="BB2144" s="801"/>
      <c r="BC2144" s="801"/>
      <c r="BD2144" s="801"/>
      <c r="BE2144" s="801"/>
      <c r="BF2144" s="801"/>
      <c r="BG2144" s="801"/>
      <c r="BH2144" s="801"/>
      <c r="BI2144" s="801"/>
      <c r="BJ2144" s="801"/>
      <c r="BK2144" s="801"/>
      <c r="BL2144" s="801"/>
      <c r="BM2144" s="801"/>
      <c r="BN2144" s="801"/>
      <c r="BO2144" s="139"/>
      <c r="BP2144" s="139"/>
      <c r="BQ2144" s="56"/>
      <c r="BR2144" s="56"/>
      <c r="BS2144" s="784"/>
    </row>
    <row r="2145" spans="1:71" ht="11.1" customHeight="1" x14ac:dyDescent="0.4">
      <c r="A2145" s="779"/>
      <c r="B2145" s="140"/>
      <c r="C2145" s="141"/>
      <c r="D2145" s="141"/>
      <c r="E2145" s="141"/>
      <c r="F2145" s="142"/>
      <c r="G2145" s="142"/>
      <c r="H2145" s="141"/>
      <c r="I2145" s="141"/>
      <c r="J2145" s="141"/>
      <c r="K2145" s="141"/>
      <c r="L2145" s="141"/>
      <c r="M2145" s="141"/>
      <c r="N2145" s="141"/>
      <c r="O2145" s="141"/>
      <c r="P2145" s="141"/>
      <c r="Q2145" s="141"/>
      <c r="R2145" s="141"/>
      <c r="S2145" s="141"/>
      <c r="T2145" s="141"/>
      <c r="U2145" s="141"/>
      <c r="V2145" s="141"/>
      <c r="W2145" s="141"/>
      <c r="X2145" s="141"/>
      <c r="Y2145" s="141"/>
      <c r="Z2145" s="141"/>
      <c r="AA2145" s="141"/>
      <c r="AB2145" s="141"/>
      <c r="AC2145" s="141"/>
      <c r="AD2145" s="141"/>
      <c r="AE2145" s="141"/>
      <c r="AF2145" s="143"/>
      <c r="AG2145" s="143"/>
      <c r="AH2145" s="141"/>
      <c r="AI2145" s="141"/>
      <c r="AJ2145" s="141"/>
      <c r="AK2145" s="141"/>
      <c r="AL2145" s="141"/>
      <c r="AM2145" s="141"/>
      <c r="AN2145" s="141"/>
      <c r="AO2145" s="141"/>
      <c r="AP2145" s="141"/>
      <c r="AQ2145" s="141"/>
      <c r="AR2145" s="141"/>
      <c r="AS2145" s="141"/>
      <c r="AT2145" s="141"/>
      <c r="AU2145" s="141"/>
      <c r="AV2145" s="141"/>
      <c r="AW2145" s="141"/>
      <c r="AX2145" s="141"/>
      <c r="AY2145" s="141"/>
      <c r="AZ2145" s="141"/>
      <c r="BA2145" s="141"/>
      <c r="BB2145" s="141"/>
      <c r="BC2145" s="141"/>
      <c r="BD2145" s="141"/>
      <c r="BE2145" s="141"/>
      <c r="BF2145" s="141"/>
      <c r="BG2145" s="141"/>
      <c r="BH2145" s="141"/>
      <c r="BI2145" s="141"/>
      <c r="BJ2145" s="141"/>
      <c r="BK2145" s="141"/>
      <c r="BL2145" s="141"/>
      <c r="BM2145" s="141"/>
      <c r="BN2145" s="460"/>
      <c r="BO2145" s="460"/>
      <c r="BP2145" s="460"/>
      <c r="BQ2145" s="53"/>
      <c r="BR2145" s="53"/>
      <c r="BS2145" s="779"/>
    </row>
    <row r="2146" spans="1:71" s="58" customFormat="1" ht="36.75" customHeight="1" x14ac:dyDescent="0.4">
      <c r="A2146" s="780"/>
      <c r="B2146" s="140"/>
      <c r="C2146" s="140"/>
      <c r="D2146" s="793" t="s">
        <v>10</v>
      </c>
      <c r="E2146" s="461" t="str">
        <f>IF(ROSTER!D$3="","",ROSTER!D$3)</f>
        <v/>
      </c>
      <c r="F2146" s="461"/>
      <c r="G2146" s="461"/>
      <c r="H2146" s="461"/>
      <c r="I2146" s="461"/>
      <c r="J2146" s="461"/>
      <c r="K2146" s="461"/>
      <c r="L2146" s="461"/>
      <c r="M2146" s="461"/>
      <c r="N2146" s="461"/>
      <c r="O2146" s="461"/>
      <c r="P2146" s="461"/>
      <c r="Q2146" s="461"/>
      <c r="R2146" s="461"/>
      <c r="S2146" s="461"/>
      <c r="T2146" s="461"/>
      <c r="U2146" s="461"/>
      <c r="V2146" s="461"/>
      <c r="W2146" s="461"/>
      <c r="X2146" s="461"/>
      <c r="Y2146" s="461"/>
      <c r="Z2146" s="461"/>
      <c r="AA2146" s="461"/>
      <c r="AB2146" s="461"/>
      <c r="AC2146" s="461"/>
      <c r="AD2146" s="144"/>
      <c r="AE2146" s="792" t="s">
        <v>11</v>
      </c>
      <c r="AF2146" s="792"/>
      <c r="AG2146" s="792"/>
      <c r="AH2146" s="792"/>
      <c r="AI2146" s="792"/>
      <c r="AJ2146" s="792"/>
      <c r="AK2146" s="792"/>
      <c r="AL2146" s="792"/>
      <c r="AM2146" s="792"/>
      <c r="AN2146" s="462"/>
      <c r="AO2146" s="462"/>
      <c r="AP2146" s="462"/>
      <c r="AQ2146" s="462"/>
      <c r="AR2146" s="462"/>
      <c r="AS2146" s="462"/>
      <c r="AT2146" s="462"/>
      <c r="AU2146" s="462"/>
      <c r="AV2146" s="462"/>
      <c r="AW2146" s="462"/>
      <c r="AX2146" s="462"/>
      <c r="AY2146" s="462"/>
      <c r="AZ2146" s="462"/>
      <c r="BA2146" s="462"/>
      <c r="BB2146" s="462"/>
      <c r="BC2146" s="462"/>
      <c r="BD2146" s="462"/>
      <c r="BE2146" s="462"/>
      <c r="BF2146" s="462"/>
      <c r="BG2146" s="462"/>
      <c r="BH2146" s="462"/>
      <c r="BI2146" s="462"/>
      <c r="BJ2146" s="462"/>
      <c r="BK2146" s="462"/>
      <c r="BL2146" s="462"/>
      <c r="BM2146" s="462"/>
      <c r="BN2146" s="460"/>
      <c r="BO2146" s="460"/>
      <c r="BP2146" s="460"/>
      <c r="BQ2146" s="54"/>
      <c r="BR2146" s="54"/>
      <c r="BS2146" s="780"/>
    </row>
    <row r="2147" spans="1:71" ht="8.85" customHeight="1" x14ac:dyDescent="0.4">
      <c r="A2147" s="785"/>
      <c r="B2147" s="140"/>
      <c r="C2147" s="143" t="s">
        <v>34</v>
      </c>
      <c r="D2147" s="143"/>
      <c r="E2147" s="143"/>
      <c r="F2147" s="145"/>
      <c r="G2147" s="145"/>
      <c r="H2147" s="143"/>
      <c r="I2147" s="143"/>
      <c r="J2147" s="146"/>
      <c r="K2147" s="146"/>
      <c r="L2147" s="146"/>
      <c r="M2147" s="146"/>
      <c r="N2147" s="146"/>
      <c r="O2147" s="146"/>
      <c r="P2147" s="146"/>
      <c r="Q2147" s="146"/>
      <c r="R2147" s="146"/>
      <c r="S2147" s="146"/>
      <c r="T2147" s="146"/>
      <c r="U2147" s="146"/>
      <c r="V2147" s="146"/>
      <c r="W2147" s="146"/>
      <c r="X2147" s="146"/>
      <c r="Y2147" s="146"/>
      <c r="Z2147" s="146"/>
      <c r="AA2147" s="146"/>
      <c r="AB2147" s="146"/>
      <c r="AC2147" s="146"/>
      <c r="AD2147" s="146"/>
      <c r="AE2147" s="146"/>
      <c r="AF2147" s="146"/>
      <c r="AG2147" s="143"/>
      <c r="AH2147" s="147"/>
      <c r="AI2147" s="148"/>
      <c r="AJ2147" s="148"/>
      <c r="AK2147" s="148"/>
      <c r="AL2147" s="148"/>
      <c r="AM2147" s="148"/>
      <c r="AN2147" s="148"/>
      <c r="AO2147" s="149"/>
      <c r="AP2147" s="150"/>
      <c r="AQ2147" s="150"/>
      <c r="AR2147" s="150"/>
      <c r="AS2147" s="150"/>
      <c r="AT2147" s="150"/>
      <c r="AU2147" s="150"/>
      <c r="AV2147" s="150"/>
      <c r="AW2147" s="150"/>
      <c r="AX2147" s="150"/>
      <c r="AY2147" s="150"/>
      <c r="AZ2147" s="150"/>
      <c r="BA2147" s="150"/>
      <c r="BB2147" s="150"/>
      <c r="BC2147" s="150"/>
      <c r="BD2147" s="150"/>
      <c r="BE2147" s="150"/>
      <c r="BF2147" s="150"/>
      <c r="BG2147" s="150"/>
      <c r="BH2147" s="150"/>
      <c r="BI2147" s="150"/>
      <c r="BJ2147" s="150"/>
      <c r="BK2147" s="150"/>
      <c r="BL2147" s="150"/>
      <c r="BM2147" s="150"/>
      <c r="BN2147" s="150"/>
      <c r="BO2147" s="151"/>
      <c r="BP2147" s="151"/>
      <c r="BQ2147" s="59"/>
      <c r="BR2147" s="59"/>
      <c r="BS2147" s="785"/>
    </row>
    <row r="2148" spans="1:71" s="58" customFormat="1" ht="42.75" x14ac:dyDescent="0.4">
      <c r="A2148" s="780"/>
      <c r="B2148" s="140"/>
      <c r="C2148" s="794" t="s">
        <v>33</v>
      </c>
      <c r="D2148" s="794"/>
      <c r="E2148" s="463"/>
      <c r="F2148" s="463"/>
      <c r="G2148" s="463"/>
      <c r="H2148" s="463"/>
      <c r="I2148" s="463"/>
      <c r="J2148" s="463"/>
      <c r="K2148" s="463"/>
      <c r="L2148" s="463"/>
      <c r="M2148" s="463"/>
      <c r="N2148" s="463"/>
      <c r="O2148" s="463"/>
      <c r="P2148" s="463"/>
      <c r="Q2148" s="463"/>
      <c r="R2148" s="463"/>
      <c r="S2148" s="463"/>
      <c r="T2148" s="463"/>
      <c r="U2148" s="463"/>
      <c r="V2148" s="463"/>
      <c r="W2148" s="463"/>
      <c r="X2148" s="463"/>
      <c r="Y2148" s="463"/>
      <c r="Z2148" s="463"/>
      <c r="AA2148" s="463"/>
      <c r="AB2148" s="463"/>
      <c r="AC2148" s="463"/>
      <c r="AD2148" s="144"/>
      <c r="AE2148" s="185" t="s">
        <v>18</v>
      </c>
      <c r="AF2148" s="185"/>
      <c r="AG2148" s="185"/>
      <c r="AH2148" s="792" t="s">
        <v>18</v>
      </c>
      <c r="AI2148" s="792"/>
      <c r="AJ2148" s="792"/>
      <c r="AK2148" s="792"/>
      <c r="AL2148" s="792"/>
      <c r="AM2148" s="792"/>
      <c r="AN2148" s="463"/>
      <c r="AO2148" s="463"/>
      <c r="AP2148" s="463"/>
      <c r="AQ2148" s="463"/>
      <c r="AR2148" s="463"/>
      <c r="AS2148" s="463"/>
      <c r="AT2148" s="463"/>
      <c r="AU2148" s="463"/>
      <c r="AV2148" s="463"/>
      <c r="AW2148" s="463"/>
      <c r="AX2148" s="463"/>
      <c r="AY2148" s="463"/>
      <c r="AZ2148" s="463"/>
      <c r="BA2148" s="792" t="s">
        <v>12</v>
      </c>
      <c r="BB2148" s="792"/>
      <c r="BC2148" s="792"/>
      <c r="BD2148" s="464"/>
      <c r="BE2148" s="464"/>
      <c r="BF2148" s="464"/>
      <c r="BG2148" s="464"/>
      <c r="BH2148" s="464"/>
      <c r="BI2148" s="464"/>
      <c r="BJ2148" s="464"/>
      <c r="BK2148" s="464"/>
      <c r="BL2148" s="464"/>
      <c r="BM2148" s="464"/>
      <c r="BN2148" s="152"/>
      <c r="BO2148" s="153"/>
      <c r="BP2148" s="153"/>
      <c r="BQ2148" s="60">
        <f>IF(BD2148=0,0,1)</f>
        <v>0</v>
      </c>
      <c r="BR2148" s="61">
        <f>IF((BF2202+BJ2202)&gt;(AU2202+AY2202),1,0)</f>
        <v>0</v>
      </c>
      <c r="BS2148" s="786"/>
    </row>
    <row r="2149" spans="1:71" ht="9.6" customHeight="1" x14ac:dyDescent="0.4">
      <c r="A2149" s="779"/>
      <c r="B2149" s="140"/>
      <c r="C2149" s="141"/>
      <c r="D2149" s="141"/>
      <c r="E2149" s="141"/>
      <c r="F2149" s="142"/>
      <c r="G2149" s="142"/>
      <c r="H2149" s="141"/>
      <c r="I2149" s="141"/>
      <c r="J2149" s="141"/>
      <c r="K2149" s="141"/>
      <c r="L2149" s="141"/>
      <c r="M2149" s="141"/>
      <c r="N2149" s="141"/>
      <c r="O2149" s="141"/>
      <c r="P2149" s="141"/>
      <c r="Q2149" s="141"/>
      <c r="R2149" s="141"/>
      <c r="S2149" s="141"/>
      <c r="T2149" s="141"/>
      <c r="U2149" s="141"/>
      <c r="V2149" s="141"/>
      <c r="W2149" s="141"/>
      <c r="X2149" s="141"/>
      <c r="Y2149" s="141"/>
      <c r="Z2149" s="141"/>
      <c r="AA2149" s="141"/>
      <c r="AB2149" s="141"/>
      <c r="AC2149" s="141"/>
      <c r="AD2149" s="141"/>
      <c r="AE2149" s="141"/>
      <c r="AF2149" s="143"/>
      <c r="AG2149" s="143"/>
      <c r="AH2149" s="141"/>
      <c r="AI2149" s="141"/>
      <c r="AJ2149" s="141"/>
      <c r="AK2149" s="141"/>
      <c r="AL2149" s="141"/>
      <c r="AM2149" s="141"/>
      <c r="AN2149" s="141"/>
      <c r="AO2149" s="141"/>
      <c r="AP2149" s="141"/>
      <c r="AQ2149" s="141"/>
      <c r="AR2149" s="141"/>
      <c r="AS2149" s="141"/>
      <c r="AT2149" s="141"/>
      <c r="AU2149" s="141"/>
      <c r="AV2149" s="141"/>
      <c r="AW2149" s="141"/>
      <c r="AX2149" s="141"/>
      <c r="AY2149" s="141"/>
      <c r="AZ2149" s="141"/>
      <c r="BA2149" s="141"/>
      <c r="BB2149" s="141"/>
      <c r="BC2149" s="141"/>
      <c r="BD2149" s="141"/>
      <c r="BE2149" s="141"/>
      <c r="BF2149" s="141"/>
      <c r="BG2149" s="141"/>
      <c r="BH2149" s="141"/>
      <c r="BI2149" s="141"/>
      <c r="BJ2149" s="141"/>
      <c r="BK2149" s="141"/>
      <c r="BL2149" s="141"/>
      <c r="BM2149" s="141"/>
      <c r="BN2149" s="141"/>
      <c r="BO2149" s="154"/>
      <c r="BP2149" s="154"/>
      <c r="BQ2149" s="53"/>
      <c r="BR2149" s="53"/>
      <c r="BS2149" s="779"/>
    </row>
    <row r="2150" spans="1:71" ht="8.85" customHeight="1" thickBot="1" x14ac:dyDescent="0.45">
      <c r="A2150" s="779"/>
      <c r="B2150" s="155"/>
      <c r="C2150" s="156"/>
      <c r="D2150" s="156"/>
      <c r="E2150" s="156"/>
      <c r="F2150" s="157"/>
      <c r="G2150" s="157"/>
      <c r="H2150" s="156"/>
      <c r="I2150" s="156"/>
      <c r="J2150" s="156"/>
      <c r="K2150" s="156"/>
      <c r="L2150" s="156"/>
      <c r="M2150" s="156"/>
      <c r="N2150" s="156"/>
      <c r="O2150" s="156"/>
      <c r="P2150" s="156"/>
      <c r="Q2150" s="156"/>
      <c r="R2150" s="156"/>
      <c r="S2150" s="156"/>
      <c r="T2150" s="156"/>
      <c r="U2150" s="156"/>
      <c r="V2150" s="156"/>
      <c r="W2150" s="156"/>
      <c r="X2150" s="156"/>
      <c r="Y2150" s="156"/>
      <c r="Z2150" s="156"/>
      <c r="AA2150" s="156"/>
      <c r="AB2150" s="156"/>
      <c r="AC2150" s="156"/>
      <c r="AD2150" s="156"/>
      <c r="AE2150" s="156"/>
      <c r="AF2150" s="158"/>
      <c r="AG2150" s="158"/>
      <c r="AH2150" s="156"/>
      <c r="AI2150" s="156"/>
      <c r="AJ2150" s="156"/>
      <c r="AK2150" s="156"/>
      <c r="AL2150" s="156"/>
      <c r="AM2150" s="156"/>
      <c r="AN2150" s="156"/>
      <c r="AO2150" s="156"/>
      <c r="AP2150" s="156"/>
      <c r="AQ2150" s="156"/>
      <c r="AR2150" s="156"/>
      <c r="AS2150" s="156"/>
      <c r="AT2150" s="156"/>
      <c r="AU2150" s="156"/>
      <c r="AV2150" s="156"/>
      <c r="AW2150" s="156"/>
      <c r="AX2150" s="156"/>
      <c r="AY2150" s="156"/>
      <c r="AZ2150" s="156"/>
      <c r="BA2150" s="156"/>
      <c r="BB2150" s="156"/>
      <c r="BC2150" s="156"/>
      <c r="BD2150" s="156"/>
      <c r="BE2150" s="156"/>
      <c r="BF2150" s="156"/>
      <c r="BG2150" s="156"/>
      <c r="BH2150" s="156"/>
      <c r="BI2150" s="156"/>
      <c r="BJ2150" s="156"/>
      <c r="BK2150" s="156"/>
      <c r="BL2150" s="156"/>
      <c r="BM2150" s="156"/>
      <c r="BN2150" s="156"/>
      <c r="BO2150" s="159"/>
      <c r="BP2150" s="159"/>
      <c r="BQ2150" s="53"/>
      <c r="BR2150" s="53"/>
      <c r="BS2150" s="779"/>
    </row>
    <row r="2151" spans="1:71" s="58" customFormat="1" ht="33.6" customHeight="1" thickTop="1" x14ac:dyDescent="0.4">
      <c r="A2151" s="786"/>
      <c r="B2151" s="795" t="s">
        <v>0</v>
      </c>
      <c r="C2151" s="796" t="s">
        <v>1</v>
      </c>
      <c r="D2151" s="797"/>
      <c r="E2151" s="221" t="s">
        <v>24</v>
      </c>
      <c r="F2151" s="466" t="s">
        <v>96</v>
      </c>
      <c r="G2151" s="466" t="s">
        <v>97</v>
      </c>
      <c r="H2151" s="468" t="s">
        <v>36</v>
      </c>
      <c r="I2151" s="469"/>
      <c r="J2151" s="472" t="s">
        <v>7</v>
      </c>
      <c r="K2151" s="472"/>
      <c r="L2151" s="472"/>
      <c r="M2151" s="472"/>
      <c r="N2151" s="472"/>
      <c r="O2151" s="472"/>
      <c r="P2151" s="472" t="s">
        <v>2</v>
      </c>
      <c r="Q2151" s="472"/>
      <c r="R2151" s="472"/>
      <c r="S2151" s="472"/>
      <c r="T2151" s="472"/>
      <c r="U2151" s="472"/>
      <c r="V2151" s="473" t="s">
        <v>30</v>
      </c>
      <c r="W2151" s="474"/>
      <c r="X2151" s="473" t="s">
        <v>31</v>
      </c>
      <c r="Y2151" s="474"/>
      <c r="Z2151" s="477" t="s">
        <v>39</v>
      </c>
      <c r="AA2151" s="478"/>
      <c r="AB2151" s="481" t="s">
        <v>6</v>
      </c>
      <c r="AC2151" s="481"/>
      <c r="AD2151" s="481"/>
      <c r="AE2151" s="481"/>
      <c r="AF2151" s="481"/>
      <c r="AG2151" s="481"/>
      <c r="AH2151" s="472" t="s">
        <v>59</v>
      </c>
      <c r="AI2151" s="472"/>
      <c r="AJ2151" s="472"/>
      <c r="AK2151" s="472"/>
      <c r="AL2151" s="472"/>
      <c r="AM2151" s="472"/>
      <c r="AN2151" s="472" t="s">
        <v>60</v>
      </c>
      <c r="AO2151" s="472"/>
      <c r="AP2151" s="472"/>
      <c r="AQ2151" s="472"/>
      <c r="AR2151" s="472"/>
      <c r="AS2151" s="472"/>
      <c r="AT2151" s="472" t="s">
        <v>61</v>
      </c>
      <c r="AU2151" s="472"/>
      <c r="AV2151" s="472"/>
      <c r="AW2151" s="472"/>
      <c r="AX2151" s="472"/>
      <c r="AY2151" s="482"/>
      <c r="AZ2151" s="472" t="s">
        <v>4</v>
      </c>
      <c r="BA2151" s="472"/>
      <c r="BB2151" s="472"/>
      <c r="BC2151" s="472"/>
      <c r="BD2151" s="472"/>
      <c r="BE2151" s="472"/>
      <c r="BF2151" s="472" t="s">
        <v>62</v>
      </c>
      <c r="BG2151" s="472"/>
      <c r="BH2151" s="472"/>
      <c r="BI2151" s="472"/>
      <c r="BJ2151" s="472"/>
      <c r="BK2151" s="483"/>
      <c r="BL2151" s="484" t="s">
        <v>114</v>
      </c>
      <c r="BM2151" s="485"/>
      <c r="BN2151" s="486"/>
      <c r="BO2151" s="490" t="s">
        <v>76</v>
      </c>
      <c r="BP2151" s="490" t="s">
        <v>77</v>
      </c>
      <c r="BQ2151" s="62"/>
      <c r="BR2151" s="62"/>
      <c r="BS2151" s="786"/>
    </row>
    <row r="2152" spans="1:71" s="64" customFormat="1" ht="45" customHeight="1" x14ac:dyDescent="0.35">
      <c r="A2152" s="787"/>
      <c r="B2152" s="798"/>
      <c r="C2152" s="799"/>
      <c r="D2152" s="800"/>
      <c r="E2152" s="220" t="s">
        <v>98</v>
      </c>
      <c r="F2152" s="467"/>
      <c r="G2152" s="467"/>
      <c r="H2152" s="470"/>
      <c r="I2152" s="471"/>
      <c r="J2152" s="492" t="s">
        <v>15</v>
      </c>
      <c r="K2152" s="493"/>
      <c r="L2152" s="494" t="s">
        <v>16</v>
      </c>
      <c r="M2152" s="495"/>
      <c r="N2152" s="496" t="s">
        <v>17</v>
      </c>
      <c r="O2152" s="497" t="s">
        <v>8</v>
      </c>
      <c r="P2152" s="498" t="s">
        <v>103</v>
      </c>
      <c r="Q2152" s="499"/>
      <c r="R2152" s="500" t="s">
        <v>104</v>
      </c>
      <c r="S2152" s="501"/>
      <c r="T2152" s="502" t="s">
        <v>21</v>
      </c>
      <c r="U2152" s="503"/>
      <c r="V2152" s="475"/>
      <c r="W2152" s="476"/>
      <c r="X2152" s="475"/>
      <c r="Y2152" s="476"/>
      <c r="Z2152" s="479"/>
      <c r="AA2152" s="480"/>
      <c r="AB2152" s="504" t="s">
        <v>43</v>
      </c>
      <c r="AC2152" s="505"/>
      <c r="AD2152" s="506" t="s">
        <v>20</v>
      </c>
      <c r="AE2152" s="507" t="s">
        <v>3</v>
      </c>
      <c r="AF2152" s="508" t="s">
        <v>5</v>
      </c>
      <c r="AG2152" s="509"/>
      <c r="AH2152" s="492" t="s">
        <v>43</v>
      </c>
      <c r="AI2152" s="493"/>
      <c r="AJ2152" s="494" t="s">
        <v>20</v>
      </c>
      <c r="AK2152" s="495" t="s">
        <v>3</v>
      </c>
      <c r="AL2152" s="510" t="s">
        <v>5</v>
      </c>
      <c r="AM2152" s="511"/>
      <c r="AN2152" s="492" t="s">
        <v>43</v>
      </c>
      <c r="AO2152" s="493"/>
      <c r="AP2152" s="494" t="s">
        <v>20</v>
      </c>
      <c r="AQ2152" s="495" t="s">
        <v>3</v>
      </c>
      <c r="AR2152" s="510" t="s">
        <v>5</v>
      </c>
      <c r="AS2152" s="511"/>
      <c r="AT2152" s="465" t="s">
        <v>43</v>
      </c>
      <c r="AU2152" s="512"/>
      <c r="AV2152" s="513" t="s">
        <v>20</v>
      </c>
      <c r="AW2152" s="514" t="s">
        <v>3</v>
      </c>
      <c r="AX2152" s="510" t="s">
        <v>5</v>
      </c>
      <c r="AY2152" s="515"/>
      <c r="AZ2152" s="492" t="s">
        <v>43</v>
      </c>
      <c r="BA2152" s="493"/>
      <c r="BB2152" s="494" t="s">
        <v>20</v>
      </c>
      <c r="BC2152" s="495" t="s">
        <v>3</v>
      </c>
      <c r="BD2152" s="510" t="s">
        <v>5</v>
      </c>
      <c r="BE2152" s="511"/>
      <c r="BF2152" s="465" t="s">
        <v>43</v>
      </c>
      <c r="BG2152" s="512"/>
      <c r="BH2152" s="513" t="s">
        <v>20</v>
      </c>
      <c r="BI2152" s="514" t="s">
        <v>3</v>
      </c>
      <c r="BJ2152" s="510" t="s">
        <v>5</v>
      </c>
      <c r="BK2152" s="511"/>
      <c r="BL2152" s="487"/>
      <c r="BM2152" s="488"/>
      <c r="BN2152" s="489"/>
      <c r="BO2152" s="491"/>
      <c r="BP2152" s="491"/>
      <c r="BQ2152" s="63"/>
      <c r="BR2152" s="63"/>
      <c r="BS2152" s="787"/>
    </row>
    <row r="2153" spans="1:71" ht="23.85" customHeight="1" x14ac:dyDescent="0.35">
      <c r="A2153" s="788"/>
      <c r="B2153" s="458" t="str">
        <f>IF(ROSTER!B$8="","",ROSTER!B$8)</f>
        <v/>
      </c>
      <c r="C2153" s="416" t="str">
        <f>IF(ROSTER!C$8="","",ROSTER!C$8)</f>
        <v/>
      </c>
      <c r="D2153" s="417"/>
      <c r="E2153" s="418"/>
      <c r="F2153" s="420">
        <f>IF(E2153="y",1,IF(E2153="S",1,0))</f>
        <v>0</v>
      </c>
      <c r="G2153" s="422">
        <f>IF(E2153="S",1,0)</f>
        <v>0</v>
      </c>
      <c r="H2153" s="424"/>
      <c r="I2153" s="425"/>
      <c r="J2153" s="428"/>
      <c r="K2153" s="429"/>
      <c r="L2153" s="432"/>
      <c r="M2153" s="433"/>
      <c r="N2153" s="436">
        <f>L2153+J2153</f>
        <v>0</v>
      </c>
      <c r="O2153" s="437"/>
      <c r="P2153" s="428"/>
      <c r="Q2153" s="429"/>
      <c r="R2153" s="432"/>
      <c r="S2153" s="440"/>
      <c r="T2153" s="432"/>
      <c r="U2153" s="425"/>
      <c r="V2153" s="440"/>
      <c r="W2153" s="425"/>
      <c r="X2153" s="428"/>
      <c r="Y2153" s="425"/>
      <c r="Z2153" s="428"/>
      <c r="AA2153" s="425"/>
      <c r="AB2153" s="428"/>
      <c r="AC2153" s="429"/>
      <c r="AD2153" s="432"/>
      <c r="AE2153" s="433"/>
      <c r="AF2153" s="442">
        <f>IF(AB2153=0,0,(AD2153/AB2153)*100)</f>
        <v>0</v>
      </c>
      <c r="AG2153" s="443"/>
      <c r="AH2153" s="428"/>
      <c r="AI2153" s="429"/>
      <c r="AJ2153" s="432"/>
      <c r="AK2153" s="433"/>
      <c r="AL2153" s="446">
        <f>IF(AH2153=0,0,(AJ2153/AH2153)*100)</f>
        <v>0</v>
      </c>
      <c r="AM2153" s="447"/>
      <c r="AN2153" s="428"/>
      <c r="AO2153" s="429"/>
      <c r="AP2153" s="432"/>
      <c r="AQ2153" s="433"/>
      <c r="AR2153" s="446">
        <f>IF(AN2153=0,0,(AP2153/AN2153)*100)</f>
        <v>0</v>
      </c>
      <c r="AS2153" s="447"/>
      <c r="AT2153" s="450">
        <f>AB2153+AH2153+AN2153</f>
        <v>0</v>
      </c>
      <c r="AU2153" s="451"/>
      <c r="AV2153" s="454">
        <f>AD2153+AJ2153+AP2153</f>
        <v>0</v>
      </c>
      <c r="AW2153" s="455"/>
      <c r="AX2153" s="446">
        <f>IF(AT2153=0,0,(AV2153/AT2153)*100)</f>
        <v>0</v>
      </c>
      <c r="AY2153" s="447"/>
      <c r="AZ2153" s="428"/>
      <c r="BA2153" s="429"/>
      <c r="BB2153" s="432"/>
      <c r="BC2153" s="433"/>
      <c r="BD2153" s="446">
        <f>IF(AZ2153=0,0,(BB2153/AZ2153)*100)</f>
        <v>0</v>
      </c>
      <c r="BE2153" s="447"/>
      <c r="BF2153" s="450">
        <f>AT2153+AZ2153</f>
        <v>0</v>
      </c>
      <c r="BG2153" s="451"/>
      <c r="BH2153" s="454">
        <f>AV2153+BB2153</f>
        <v>0</v>
      </c>
      <c r="BI2153" s="455"/>
      <c r="BJ2153" s="446">
        <f>IF(BF2153=0,0,(BH2153/BF2153)*100)</f>
        <v>0</v>
      </c>
      <c r="BK2153" s="447"/>
      <c r="BL2153" s="406">
        <f>(AD2153*2)+(AJ2153*2)+(AP2153*3)+BB2153</f>
        <v>0</v>
      </c>
      <c r="BM2153" s="407"/>
      <c r="BN2153" s="408"/>
      <c r="BO2153" s="404" t="e">
        <f>(BL2153*BR$2153)+(N2153*BR$2154)+(X2153*BR$2155)+(R2153*BR$2156)+(V2153*BR$2157)+(Z2153*BR$2158)</f>
        <v>#REF!</v>
      </c>
      <c r="BP2153" s="404" t="e">
        <f>((AZ2153-BB2153)*BR$2160)+((AT2153-AV2153)*BR$2159)+(H2153*BR$2161)+(P2153*BR$2162)</f>
        <v>#REF!</v>
      </c>
      <c r="BQ2153" s="65" t="s">
        <v>65</v>
      </c>
      <c r="BR2153" s="66" t="e">
        <f>IF(#REF!="B",#REF!,IF(#REF!="C",#REF!,#REF!))</f>
        <v>#REF!</v>
      </c>
      <c r="BS2153" s="787"/>
    </row>
    <row r="2154" spans="1:71" ht="23.85" customHeight="1" x14ac:dyDescent="0.35">
      <c r="A2154" s="788"/>
      <c r="B2154" s="459"/>
      <c r="C2154" s="412" t="str">
        <f>IF(ROSTER!D$8="","",ROSTER!D$8)</f>
        <v/>
      </c>
      <c r="D2154" s="413"/>
      <c r="E2154" s="419"/>
      <c r="F2154" s="421"/>
      <c r="G2154" s="423"/>
      <c r="H2154" s="426"/>
      <c r="I2154" s="427"/>
      <c r="J2154" s="430"/>
      <c r="K2154" s="431"/>
      <c r="L2154" s="434"/>
      <c r="M2154" s="435"/>
      <c r="N2154" s="438" t="s">
        <v>14</v>
      </c>
      <c r="O2154" s="439"/>
      <c r="P2154" s="430"/>
      <c r="Q2154" s="431"/>
      <c r="R2154" s="434"/>
      <c r="S2154" s="441"/>
      <c r="T2154" s="434"/>
      <c r="U2154" s="427"/>
      <c r="V2154" s="441"/>
      <c r="W2154" s="427"/>
      <c r="X2154" s="430"/>
      <c r="Y2154" s="427"/>
      <c r="Z2154" s="430"/>
      <c r="AA2154" s="427"/>
      <c r="AB2154" s="430"/>
      <c r="AC2154" s="431"/>
      <c r="AD2154" s="434"/>
      <c r="AE2154" s="435"/>
      <c r="AF2154" s="444"/>
      <c r="AG2154" s="445"/>
      <c r="AH2154" s="430"/>
      <c r="AI2154" s="431"/>
      <c r="AJ2154" s="434"/>
      <c r="AK2154" s="435"/>
      <c r="AL2154" s="448"/>
      <c r="AM2154" s="449"/>
      <c r="AN2154" s="430"/>
      <c r="AO2154" s="431"/>
      <c r="AP2154" s="434"/>
      <c r="AQ2154" s="435"/>
      <c r="AR2154" s="448"/>
      <c r="AS2154" s="449"/>
      <c r="AT2154" s="452"/>
      <c r="AU2154" s="453"/>
      <c r="AV2154" s="456"/>
      <c r="AW2154" s="457"/>
      <c r="AX2154" s="448"/>
      <c r="AY2154" s="449"/>
      <c r="AZ2154" s="430"/>
      <c r="BA2154" s="431"/>
      <c r="BB2154" s="434"/>
      <c r="BC2154" s="435"/>
      <c r="BD2154" s="448"/>
      <c r="BE2154" s="449"/>
      <c r="BF2154" s="452"/>
      <c r="BG2154" s="453"/>
      <c r="BH2154" s="456"/>
      <c r="BI2154" s="457"/>
      <c r="BJ2154" s="448"/>
      <c r="BK2154" s="449"/>
      <c r="BL2154" s="409"/>
      <c r="BM2154" s="410"/>
      <c r="BN2154" s="411"/>
      <c r="BO2154" s="405"/>
      <c r="BP2154" s="405"/>
      <c r="BQ2154" s="65" t="s">
        <v>66</v>
      </c>
      <c r="BR2154" s="66" t="e">
        <f>IF(#REF!="B",#REF!,IF(#REF!="C",#REF!,#REF!))</f>
        <v>#REF!</v>
      </c>
      <c r="BS2154" s="787"/>
    </row>
    <row r="2155" spans="1:71" ht="21.75" customHeight="1" x14ac:dyDescent="0.35">
      <c r="A2155" s="779"/>
      <c r="B2155" s="458" t="str">
        <f>IF(ROSTER!B$10="","",ROSTER!B$10)</f>
        <v/>
      </c>
      <c r="C2155" s="416" t="str">
        <f>IF(ROSTER!C$10="","",ROSTER!C$10)</f>
        <v/>
      </c>
      <c r="D2155" s="417"/>
      <c r="E2155" s="418"/>
      <c r="F2155" s="420">
        <f>IF(E2155="y",1,IF(E2155="S",1,0))</f>
        <v>0</v>
      </c>
      <c r="G2155" s="422">
        <f>IF(E2155="S",1,0)</f>
        <v>0</v>
      </c>
      <c r="H2155" s="424"/>
      <c r="I2155" s="425"/>
      <c r="J2155" s="428"/>
      <c r="K2155" s="429"/>
      <c r="L2155" s="432"/>
      <c r="M2155" s="433"/>
      <c r="N2155" s="436">
        <f>L2155+J2155</f>
        <v>0</v>
      </c>
      <c r="O2155" s="437"/>
      <c r="P2155" s="428"/>
      <c r="Q2155" s="429"/>
      <c r="R2155" s="432"/>
      <c r="S2155" s="440"/>
      <c r="T2155" s="432"/>
      <c r="U2155" s="425"/>
      <c r="V2155" s="440"/>
      <c r="W2155" s="425"/>
      <c r="X2155" s="428"/>
      <c r="Y2155" s="425"/>
      <c r="Z2155" s="428"/>
      <c r="AA2155" s="425"/>
      <c r="AB2155" s="428"/>
      <c r="AC2155" s="429"/>
      <c r="AD2155" s="432"/>
      <c r="AE2155" s="433"/>
      <c r="AF2155" s="442">
        <f>IF(AB2155=0,0,(AD2155/AB2155)*100)</f>
        <v>0</v>
      </c>
      <c r="AG2155" s="443"/>
      <c r="AH2155" s="428"/>
      <c r="AI2155" s="429"/>
      <c r="AJ2155" s="432"/>
      <c r="AK2155" s="433"/>
      <c r="AL2155" s="446">
        <f>IF(AH2155=0,0,(AJ2155/AH2155)*100)</f>
        <v>0</v>
      </c>
      <c r="AM2155" s="447"/>
      <c r="AN2155" s="428"/>
      <c r="AO2155" s="429"/>
      <c r="AP2155" s="432"/>
      <c r="AQ2155" s="433"/>
      <c r="AR2155" s="446">
        <f>IF(AN2155=0,0,(AP2155/AN2155)*100)</f>
        <v>0</v>
      </c>
      <c r="AS2155" s="447"/>
      <c r="AT2155" s="450">
        <f>AB2155+AH2155+AN2155</f>
        <v>0</v>
      </c>
      <c r="AU2155" s="451"/>
      <c r="AV2155" s="454">
        <f>AD2155+AJ2155+AP2155</f>
        <v>0</v>
      </c>
      <c r="AW2155" s="455"/>
      <c r="AX2155" s="446">
        <f>IF(AT2155=0,0,(AV2155/AT2155)*100)</f>
        <v>0</v>
      </c>
      <c r="AY2155" s="447"/>
      <c r="AZ2155" s="428"/>
      <c r="BA2155" s="429"/>
      <c r="BB2155" s="432"/>
      <c r="BC2155" s="433"/>
      <c r="BD2155" s="446">
        <f>IF(AZ2155=0,0,(BB2155/AZ2155)*100)</f>
        <v>0</v>
      </c>
      <c r="BE2155" s="447"/>
      <c r="BF2155" s="450">
        <f>AT2155+AZ2155</f>
        <v>0</v>
      </c>
      <c r="BG2155" s="451"/>
      <c r="BH2155" s="454">
        <f>AV2155+BB2155</f>
        <v>0</v>
      </c>
      <c r="BI2155" s="455"/>
      <c r="BJ2155" s="446">
        <f>IF(BF2155=0,0,(BH2155/BF2155)*100)</f>
        <v>0</v>
      </c>
      <c r="BK2155" s="447"/>
      <c r="BL2155" s="406">
        <f>(AD2155*2)+(AJ2155*2)+(AP2155*3)+BB2155</f>
        <v>0</v>
      </c>
      <c r="BM2155" s="407"/>
      <c r="BN2155" s="408"/>
      <c r="BO2155" s="404" t="e">
        <f>(BL2155*BR$2153)+(N2155*BR$2154)+(X2155*BR$2155)+(R2155*BR$2156)+(V2155*BR$2157)+(Z2155*BR$2158)</f>
        <v>#REF!</v>
      </c>
      <c r="BP2155" s="404" t="e">
        <f>((AZ2155-BB2155)*BR$2160)+((AT2155-AV2155)*BR$2159)+(H2155*BR$2161)+(P2155*BR$2162)</f>
        <v>#REF!</v>
      </c>
      <c r="BQ2155" s="65" t="s">
        <v>67</v>
      </c>
      <c r="BR2155" s="66" t="e">
        <f>IF(#REF!="B",#REF!,IF(#REF!="C",#REF!,#REF!))</f>
        <v>#REF!</v>
      </c>
      <c r="BS2155" s="787"/>
    </row>
    <row r="2156" spans="1:71" ht="21.75" customHeight="1" x14ac:dyDescent="0.35">
      <c r="A2156" s="779"/>
      <c r="B2156" s="459"/>
      <c r="C2156" s="412" t="str">
        <f>IF(ROSTER!D$10="","",ROSTER!D$10)</f>
        <v/>
      </c>
      <c r="D2156" s="413"/>
      <c r="E2156" s="419"/>
      <c r="F2156" s="421"/>
      <c r="G2156" s="423"/>
      <c r="H2156" s="426"/>
      <c r="I2156" s="427"/>
      <c r="J2156" s="430"/>
      <c r="K2156" s="431"/>
      <c r="L2156" s="434"/>
      <c r="M2156" s="435"/>
      <c r="N2156" s="438" t="s">
        <v>14</v>
      </c>
      <c r="O2156" s="439"/>
      <c r="P2156" s="430"/>
      <c r="Q2156" s="431"/>
      <c r="R2156" s="434"/>
      <c r="S2156" s="441"/>
      <c r="T2156" s="434"/>
      <c r="U2156" s="427"/>
      <c r="V2156" s="441"/>
      <c r="W2156" s="427"/>
      <c r="X2156" s="430"/>
      <c r="Y2156" s="427"/>
      <c r="Z2156" s="430"/>
      <c r="AA2156" s="427"/>
      <c r="AB2156" s="430"/>
      <c r="AC2156" s="431"/>
      <c r="AD2156" s="434"/>
      <c r="AE2156" s="435"/>
      <c r="AF2156" s="444"/>
      <c r="AG2156" s="445"/>
      <c r="AH2156" s="430"/>
      <c r="AI2156" s="431"/>
      <c r="AJ2156" s="434"/>
      <c r="AK2156" s="435"/>
      <c r="AL2156" s="448"/>
      <c r="AM2156" s="449"/>
      <c r="AN2156" s="430"/>
      <c r="AO2156" s="431"/>
      <c r="AP2156" s="434"/>
      <c r="AQ2156" s="435"/>
      <c r="AR2156" s="448"/>
      <c r="AS2156" s="449"/>
      <c r="AT2156" s="452"/>
      <c r="AU2156" s="453"/>
      <c r="AV2156" s="456"/>
      <c r="AW2156" s="457"/>
      <c r="AX2156" s="448"/>
      <c r="AY2156" s="449"/>
      <c r="AZ2156" s="430"/>
      <c r="BA2156" s="431"/>
      <c r="BB2156" s="434"/>
      <c r="BC2156" s="435"/>
      <c r="BD2156" s="448"/>
      <c r="BE2156" s="449"/>
      <c r="BF2156" s="452"/>
      <c r="BG2156" s="453"/>
      <c r="BH2156" s="456"/>
      <c r="BI2156" s="457"/>
      <c r="BJ2156" s="448"/>
      <c r="BK2156" s="449"/>
      <c r="BL2156" s="409"/>
      <c r="BM2156" s="410"/>
      <c r="BN2156" s="411"/>
      <c r="BO2156" s="405"/>
      <c r="BP2156" s="405"/>
      <c r="BQ2156" s="65" t="s">
        <v>68</v>
      </c>
      <c r="BR2156" s="66" t="e">
        <f>IF(#REF!="B",#REF!,IF(#REF!="C",#REF!,#REF!))</f>
        <v>#REF!</v>
      </c>
      <c r="BS2156" s="787"/>
    </row>
    <row r="2157" spans="1:71" ht="21.75" customHeight="1" x14ac:dyDescent="0.35">
      <c r="A2157" s="779"/>
      <c r="B2157" s="414" t="str">
        <f>IF(ROSTER!B$12="","",ROSTER!B$12)</f>
        <v/>
      </c>
      <c r="C2157" s="416" t="str">
        <f>IF(ROSTER!C$12="","",ROSTER!C$12)</f>
        <v/>
      </c>
      <c r="D2157" s="417"/>
      <c r="E2157" s="418"/>
      <c r="F2157" s="420">
        <f>IF(E2157="y",1,IF(E2157="S",1,0))</f>
        <v>0</v>
      </c>
      <c r="G2157" s="422">
        <f>IF(E2157="S",1,0)</f>
        <v>0</v>
      </c>
      <c r="H2157" s="424"/>
      <c r="I2157" s="425"/>
      <c r="J2157" s="428"/>
      <c r="K2157" s="429"/>
      <c r="L2157" s="432"/>
      <c r="M2157" s="433"/>
      <c r="N2157" s="436">
        <f>L2157+J2157</f>
        <v>0</v>
      </c>
      <c r="O2157" s="437"/>
      <c r="P2157" s="428"/>
      <c r="Q2157" s="429"/>
      <c r="R2157" s="432"/>
      <c r="S2157" s="440"/>
      <c r="T2157" s="432"/>
      <c r="U2157" s="425"/>
      <c r="V2157" s="440"/>
      <c r="W2157" s="425"/>
      <c r="X2157" s="428"/>
      <c r="Y2157" s="425"/>
      <c r="Z2157" s="428"/>
      <c r="AA2157" s="425"/>
      <c r="AB2157" s="428"/>
      <c r="AC2157" s="429"/>
      <c r="AD2157" s="432"/>
      <c r="AE2157" s="433"/>
      <c r="AF2157" s="442">
        <f>IF(AB2157=0,0,(AD2157/AB2157)*100)</f>
        <v>0</v>
      </c>
      <c r="AG2157" s="443"/>
      <c r="AH2157" s="428"/>
      <c r="AI2157" s="429"/>
      <c r="AJ2157" s="432"/>
      <c r="AK2157" s="433"/>
      <c r="AL2157" s="446">
        <f>IF(AH2157=0,0,(AJ2157/AH2157)*100)</f>
        <v>0</v>
      </c>
      <c r="AM2157" s="447"/>
      <c r="AN2157" s="428"/>
      <c r="AO2157" s="429"/>
      <c r="AP2157" s="432"/>
      <c r="AQ2157" s="433"/>
      <c r="AR2157" s="446">
        <f>IF(AN2157=0,0,(AP2157/AN2157)*100)</f>
        <v>0</v>
      </c>
      <c r="AS2157" s="447"/>
      <c r="AT2157" s="450">
        <f>AB2157+AH2157+AN2157</f>
        <v>0</v>
      </c>
      <c r="AU2157" s="451"/>
      <c r="AV2157" s="454">
        <f>AD2157+AJ2157+AP2157</f>
        <v>0</v>
      </c>
      <c r="AW2157" s="455"/>
      <c r="AX2157" s="446">
        <f>IF(AT2157=0,0,(AV2157/AT2157)*100)</f>
        <v>0</v>
      </c>
      <c r="AY2157" s="447"/>
      <c r="AZ2157" s="428"/>
      <c r="BA2157" s="429"/>
      <c r="BB2157" s="432"/>
      <c r="BC2157" s="433"/>
      <c r="BD2157" s="446">
        <f>IF(AZ2157=0,0,(BB2157/AZ2157)*100)</f>
        <v>0</v>
      </c>
      <c r="BE2157" s="447"/>
      <c r="BF2157" s="450">
        <f>AT2157+AZ2157</f>
        <v>0</v>
      </c>
      <c r="BG2157" s="451"/>
      <c r="BH2157" s="454">
        <f>AV2157+BB2157</f>
        <v>0</v>
      </c>
      <c r="BI2157" s="455"/>
      <c r="BJ2157" s="446">
        <f>IF(BF2157=0,0,(BH2157/BF2157)*100)</f>
        <v>0</v>
      </c>
      <c r="BK2157" s="447"/>
      <c r="BL2157" s="406">
        <f>(AD2157*2)+(AJ2157*2)+(AP2157*3)+BB2157</f>
        <v>0</v>
      </c>
      <c r="BM2157" s="407"/>
      <c r="BN2157" s="408"/>
      <c r="BO2157" s="404" t="e">
        <f>(BL2157*BR$2153)+(N2157*BR$2154)+(X2157*BR$2155)+(R2157*BR$2156)+(V2157*BR$2157)+(Z2157*BR$2158)</f>
        <v>#REF!</v>
      </c>
      <c r="BP2157" s="404" t="e">
        <f>((AZ2157-BB2157)*BR$2160)+((AT2157-AV2157)*BR$2159)+(H2157*BR$2161)+(P2157*BR$2162)</f>
        <v>#REF!</v>
      </c>
      <c r="BQ2157" s="65" t="s">
        <v>69</v>
      </c>
      <c r="BR2157" s="66" t="e">
        <f>IF(#REF!="B",#REF!,IF(#REF!="C",#REF!,#REF!))</f>
        <v>#REF!</v>
      </c>
      <c r="BS2157" s="787"/>
    </row>
    <row r="2158" spans="1:71" ht="21.75" customHeight="1" x14ac:dyDescent="0.35">
      <c r="A2158" s="779"/>
      <c r="B2158" s="415"/>
      <c r="C2158" s="412" t="str">
        <f>IF(ROSTER!D$12="","",ROSTER!D$12)</f>
        <v/>
      </c>
      <c r="D2158" s="413"/>
      <c r="E2158" s="419"/>
      <c r="F2158" s="421"/>
      <c r="G2158" s="423"/>
      <c r="H2158" s="426"/>
      <c r="I2158" s="427"/>
      <c r="J2158" s="430"/>
      <c r="K2158" s="431"/>
      <c r="L2158" s="434"/>
      <c r="M2158" s="435"/>
      <c r="N2158" s="438" t="s">
        <v>14</v>
      </c>
      <c r="O2158" s="439"/>
      <c r="P2158" s="430"/>
      <c r="Q2158" s="431"/>
      <c r="R2158" s="434"/>
      <c r="S2158" s="441"/>
      <c r="T2158" s="434"/>
      <c r="U2158" s="427"/>
      <c r="V2158" s="441"/>
      <c r="W2158" s="427"/>
      <c r="X2158" s="430"/>
      <c r="Y2158" s="427"/>
      <c r="Z2158" s="430"/>
      <c r="AA2158" s="427"/>
      <c r="AB2158" s="430"/>
      <c r="AC2158" s="431"/>
      <c r="AD2158" s="434"/>
      <c r="AE2158" s="435"/>
      <c r="AF2158" s="444"/>
      <c r="AG2158" s="445"/>
      <c r="AH2158" s="430"/>
      <c r="AI2158" s="431"/>
      <c r="AJ2158" s="434"/>
      <c r="AK2158" s="435"/>
      <c r="AL2158" s="448"/>
      <c r="AM2158" s="449"/>
      <c r="AN2158" s="430"/>
      <c r="AO2158" s="431"/>
      <c r="AP2158" s="434"/>
      <c r="AQ2158" s="435"/>
      <c r="AR2158" s="448"/>
      <c r="AS2158" s="449"/>
      <c r="AT2158" s="452"/>
      <c r="AU2158" s="453"/>
      <c r="AV2158" s="456"/>
      <c r="AW2158" s="457"/>
      <c r="AX2158" s="448"/>
      <c r="AY2158" s="449"/>
      <c r="AZ2158" s="430"/>
      <c r="BA2158" s="431"/>
      <c r="BB2158" s="434"/>
      <c r="BC2158" s="435"/>
      <c r="BD2158" s="448"/>
      <c r="BE2158" s="449"/>
      <c r="BF2158" s="452"/>
      <c r="BG2158" s="453"/>
      <c r="BH2158" s="456"/>
      <c r="BI2158" s="457"/>
      <c r="BJ2158" s="448"/>
      <c r="BK2158" s="449"/>
      <c r="BL2158" s="409"/>
      <c r="BM2158" s="410"/>
      <c r="BN2158" s="411"/>
      <c r="BO2158" s="405"/>
      <c r="BP2158" s="405"/>
      <c r="BQ2158" s="65" t="s">
        <v>70</v>
      </c>
      <c r="BR2158" s="66" t="e">
        <f>IF(#REF!="B",#REF!,IF(#REF!="C",#REF!,#REF!))</f>
        <v>#REF!</v>
      </c>
      <c r="BS2158" s="787"/>
    </row>
    <row r="2159" spans="1:71" ht="21.75" customHeight="1" x14ac:dyDescent="0.35">
      <c r="A2159" s="779"/>
      <c r="B2159" s="414" t="str">
        <f>IF(ROSTER!B$14="","",ROSTER!B$14)</f>
        <v/>
      </c>
      <c r="C2159" s="416" t="str">
        <f>IF(ROSTER!C$14="","",ROSTER!C$14)</f>
        <v/>
      </c>
      <c r="D2159" s="417"/>
      <c r="E2159" s="418"/>
      <c r="F2159" s="420">
        <f>IF(E2159="y",1,IF(E2159="S",1,0))</f>
        <v>0</v>
      </c>
      <c r="G2159" s="422">
        <f>IF(E2159="S",1,0)</f>
        <v>0</v>
      </c>
      <c r="H2159" s="424"/>
      <c r="I2159" s="425"/>
      <c r="J2159" s="428"/>
      <c r="K2159" s="429"/>
      <c r="L2159" s="432"/>
      <c r="M2159" s="433"/>
      <c r="N2159" s="436">
        <f>L2159+J2159</f>
        <v>0</v>
      </c>
      <c r="O2159" s="437"/>
      <c r="P2159" s="428"/>
      <c r="Q2159" s="429"/>
      <c r="R2159" s="432"/>
      <c r="S2159" s="440"/>
      <c r="T2159" s="432"/>
      <c r="U2159" s="425"/>
      <c r="V2159" s="440"/>
      <c r="W2159" s="425"/>
      <c r="X2159" s="428"/>
      <c r="Y2159" s="425"/>
      <c r="Z2159" s="428"/>
      <c r="AA2159" s="425"/>
      <c r="AB2159" s="428"/>
      <c r="AC2159" s="429"/>
      <c r="AD2159" s="432"/>
      <c r="AE2159" s="433"/>
      <c r="AF2159" s="442">
        <f>IF(AB2159=0,0,(AD2159/AB2159)*100)</f>
        <v>0</v>
      </c>
      <c r="AG2159" s="443"/>
      <c r="AH2159" s="428"/>
      <c r="AI2159" s="429"/>
      <c r="AJ2159" s="432"/>
      <c r="AK2159" s="433"/>
      <c r="AL2159" s="446">
        <f>IF(AH2159=0,0,(AJ2159/AH2159)*100)</f>
        <v>0</v>
      </c>
      <c r="AM2159" s="447"/>
      <c r="AN2159" s="428"/>
      <c r="AO2159" s="429"/>
      <c r="AP2159" s="432"/>
      <c r="AQ2159" s="433"/>
      <c r="AR2159" s="446">
        <f>IF(AN2159=0,0,(AP2159/AN2159)*100)</f>
        <v>0</v>
      </c>
      <c r="AS2159" s="447"/>
      <c r="AT2159" s="450">
        <f>AB2159+AH2159+AN2159</f>
        <v>0</v>
      </c>
      <c r="AU2159" s="451"/>
      <c r="AV2159" s="454">
        <f>AD2159+AJ2159+AP2159</f>
        <v>0</v>
      </c>
      <c r="AW2159" s="455"/>
      <c r="AX2159" s="446">
        <f>IF(AT2159=0,0,(AV2159/AT2159)*100)</f>
        <v>0</v>
      </c>
      <c r="AY2159" s="447"/>
      <c r="AZ2159" s="428"/>
      <c r="BA2159" s="429"/>
      <c r="BB2159" s="432"/>
      <c r="BC2159" s="433"/>
      <c r="BD2159" s="446">
        <f>IF(AZ2159=0,0,(BB2159/AZ2159)*100)</f>
        <v>0</v>
      </c>
      <c r="BE2159" s="447"/>
      <c r="BF2159" s="450">
        <f>AT2159+AZ2159</f>
        <v>0</v>
      </c>
      <c r="BG2159" s="451"/>
      <c r="BH2159" s="454">
        <f>AV2159+BB2159</f>
        <v>0</v>
      </c>
      <c r="BI2159" s="455"/>
      <c r="BJ2159" s="446">
        <f>IF(BF2159=0,0,(BH2159/BF2159)*100)</f>
        <v>0</v>
      </c>
      <c r="BK2159" s="447"/>
      <c r="BL2159" s="406">
        <f>(AD2159*2)+(AJ2159*2)+(AP2159*3)+BB2159</f>
        <v>0</v>
      </c>
      <c r="BM2159" s="407"/>
      <c r="BN2159" s="408"/>
      <c r="BO2159" s="404" t="e">
        <f>(BL2159*BR$2153)+(N2159*BR$2154)+(X2159*BR$2155)+(R2159*BR$2156)+(V2159*BR$2157)+(Z2159*BR$2158)</f>
        <v>#REF!</v>
      </c>
      <c r="BP2159" s="404" t="e">
        <f>((AZ2159-BB2159)*BR$2160)+((AT2159-AV2159)*BR$2159)+(H2159*BR$2161)+(P2159*BR$2162)</f>
        <v>#REF!</v>
      </c>
      <c r="BQ2159" s="65" t="s">
        <v>71</v>
      </c>
      <c r="BR2159" s="66" t="e">
        <f>IF(#REF!="B",#REF!,IF(#REF!="C",#REF!,#REF!))</f>
        <v>#REF!</v>
      </c>
      <c r="BS2159" s="787"/>
    </row>
    <row r="2160" spans="1:71" ht="21.75" customHeight="1" x14ac:dyDescent="0.35">
      <c r="A2160" s="779"/>
      <c r="B2160" s="415"/>
      <c r="C2160" s="412" t="str">
        <f>IF(ROSTER!D$14="","",ROSTER!D$14)</f>
        <v/>
      </c>
      <c r="D2160" s="413"/>
      <c r="E2160" s="419"/>
      <c r="F2160" s="421"/>
      <c r="G2160" s="423"/>
      <c r="H2160" s="426"/>
      <c r="I2160" s="427"/>
      <c r="J2160" s="430"/>
      <c r="K2160" s="431"/>
      <c r="L2160" s="434"/>
      <c r="M2160" s="435"/>
      <c r="N2160" s="438" t="s">
        <v>14</v>
      </c>
      <c r="O2160" s="439"/>
      <c r="P2160" s="430"/>
      <c r="Q2160" s="431"/>
      <c r="R2160" s="434"/>
      <c r="S2160" s="441"/>
      <c r="T2160" s="434"/>
      <c r="U2160" s="427"/>
      <c r="V2160" s="441"/>
      <c r="W2160" s="427"/>
      <c r="X2160" s="430"/>
      <c r="Y2160" s="427"/>
      <c r="Z2160" s="430"/>
      <c r="AA2160" s="427"/>
      <c r="AB2160" s="430"/>
      <c r="AC2160" s="431"/>
      <c r="AD2160" s="434"/>
      <c r="AE2160" s="435"/>
      <c r="AF2160" s="444"/>
      <c r="AG2160" s="445"/>
      <c r="AH2160" s="430"/>
      <c r="AI2160" s="431"/>
      <c r="AJ2160" s="434"/>
      <c r="AK2160" s="435"/>
      <c r="AL2160" s="448"/>
      <c r="AM2160" s="449"/>
      <c r="AN2160" s="430"/>
      <c r="AO2160" s="431"/>
      <c r="AP2160" s="434"/>
      <c r="AQ2160" s="435"/>
      <c r="AR2160" s="448"/>
      <c r="AS2160" s="449"/>
      <c r="AT2160" s="452"/>
      <c r="AU2160" s="453"/>
      <c r="AV2160" s="456"/>
      <c r="AW2160" s="457"/>
      <c r="AX2160" s="448"/>
      <c r="AY2160" s="449"/>
      <c r="AZ2160" s="430"/>
      <c r="BA2160" s="431"/>
      <c r="BB2160" s="434"/>
      <c r="BC2160" s="435"/>
      <c r="BD2160" s="448"/>
      <c r="BE2160" s="449"/>
      <c r="BF2160" s="452"/>
      <c r="BG2160" s="453"/>
      <c r="BH2160" s="456"/>
      <c r="BI2160" s="457"/>
      <c r="BJ2160" s="448"/>
      <c r="BK2160" s="449"/>
      <c r="BL2160" s="409"/>
      <c r="BM2160" s="410"/>
      <c r="BN2160" s="411"/>
      <c r="BO2160" s="405"/>
      <c r="BP2160" s="405"/>
      <c r="BQ2160" s="65" t="s">
        <v>72</v>
      </c>
      <c r="BR2160" s="66" t="e">
        <f>IF(#REF!="B",#REF!,IF(#REF!="C",#REF!,#REF!))</f>
        <v>#REF!</v>
      </c>
      <c r="BS2160" s="787"/>
    </row>
    <row r="2161" spans="1:71" ht="21.75" customHeight="1" x14ac:dyDescent="0.35">
      <c r="A2161" s="779"/>
      <c r="B2161" s="414" t="str">
        <f>IF(ROSTER!B$16="","",ROSTER!B$16)</f>
        <v/>
      </c>
      <c r="C2161" s="416" t="str">
        <f>IF(ROSTER!C$16="","",ROSTER!C$16)</f>
        <v/>
      </c>
      <c r="D2161" s="417"/>
      <c r="E2161" s="418"/>
      <c r="F2161" s="420">
        <f>IF(E2161="y",1,IF(E2161="S",1,0))</f>
        <v>0</v>
      </c>
      <c r="G2161" s="422">
        <f>IF(E2161="S",1,0)</f>
        <v>0</v>
      </c>
      <c r="H2161" s="424"/>
      <c r="I2161" s="425"/>
      <c r="J2161" s="428"/>
      <c r="K2161" s="429"/>
      <c r="L2161" s="432"/>
      <c r="M2161" s="433"/>
      <c r="N2161" s="436">
        <f>L2161+J2161</f>
        <v>0</v>
      </c>
      <c r="O2161" s="437"/>
      <c r="P2161" s="428"/>
      <c r="Q2161" s="429"/>
      <c r="R2161" s="432"/>
      <c r="S2161" s="440"/>
      <c r="T2161" s="432"/>
      <c r="U2161" s="425"/>
      <c r="V2161" s="440"/>
      <c r="W2161" s="425"/>
      <c r="X2161" s="428"/>
      <c r="Y2161" s="425"/>
      <c r="Z2161" s="428"/>
      <c r="AA2161" s="425"/>
      <c r="AB2161" s="428"/>
      <c r="AC2161" s="429"/>
      <c r="AD2161" s="432"/>
      <c r="AE2161" s="433"/>
      <c r="AF2161" s="442">
        <f>IF(AB2161=0,0,(AD2161/AB2161)*100)</f>
        <v>0</v>
      </c>
      <c r="AG2161" s="443"/>
      <c r="AH2161" s="428"/>
      <c r="AI2161" s="429"/>
      <c r="AJ2161" s="432"/>
      <c r="AK2161" s="433"/>
      <c r="AL2161" s="446">
        <f>IF(AH2161=0,0,(AJ2161/AH2161)*100)</f>
        <v>0</v>
      </c>
      <c r="AM2161" s="447"/>
      <c r="AN2161" s="428"/>
      <c r="AO2161" s="429"/>
      <c r="AP2161" s="432"/>
      <c r="AQ2161" s="433"/>
      <c r="AR2161" s="446">
        <f>IF(AN2161=0,0,(AP2161/AN2161)*100)</f>
        <v>0</v>
      </c>
      <c r="AS2161" s="447"/>
      <c r="AT2161" s="450">
        <f>AB2161+AH2161+AN2161</f>
        <v>0</v>
      </c>
      <c r="AU2161" s="451"/>
      <c r="AV2161" s="454">
        <f>AD2161+AJ2161+AP2161</f>
        <v>0</v>
      </c>
      <c r="AW2161" s="455"/>
      <c r="AX2161" s="446">
        <f>IF(AT2161=0,0,(AV2161/AT2161)*100)</f>
        <v>0</v>
      </c>
      <c r="AY2161" s="447"/>
      <c r="AZ2161" s="428"/>
      <c r="BA2161" s="429"/>
      <c r="BB2161" s="432"/>
      <c r="BC2161" s="433"/>
      <c r="BD2161" s="446">
        <f>IF(AZ2161=0,0,(BB2161/AZ2161)*100)</f>
        <v>0</v>
      </c>
      <c r="BE2161" s="447"/>
      <c r="BF2161" s="450">
        <f>AT2161+AZ2161</f>
        <v>0</v>
      </c>
      <c r="BG2161" s="451"/>
      <c r="BH2161" s="454">
        <f>AV2161+BB2161</f>
        <v>0</v>
      </c>
      <c r="BI2161" s="455"/>
      <c r="BJ2161" s="446">
        <f>IF(BF2161=0,0,(BH2161/BF2161)*100)</f>
        <v>0</v>
      </c>
      <c r="BK2161" s="447"/>
      <c r="BL2161" s="406">
        <f>(AD2161*2)+(AJ2161*2)+(AP2161*3)+BB2161</f>
        <v>0</v>
      </c>
      <c r="BM2161" s="407"/>
      <c r="BN2161" s="408"/>
      <c r="BO2161" s="404" t="e">
        <f>(BL2161*BR$2153)+(N2161*BR$2154)+(X2161*BR$2155)+(R2161*BR$2156)+(V2161*BR$2157)+(Z2161*BR$2158)</f>
        <v>#REF!</v>
      </c>
      <c r="BP2161" s="404" t="e">
        <f>((AZ2161-BB2161)*BR$2160)+((AT2161-AV2161)*BR$2159)+(H2161*BR$2161)+(P2161*BR$2162)</f>
        <v>#REF!</v>
      </c>
      <c r="BQ2161" s="65" t="s">
        <v>73</v>
      </c>
      <c r="BR2161" s="66" t="e">
        <f>IF(#REF!="B",#REF!,IF(#REF!="C",#REF!,#REF!))</f>
        <v>#REF!</v>
      </c>
      <c r="BS2161" s="787"/>
    </row>
    <row r="2162" spans="1:71" ht="21.75" customHeight="1" x14ac:dyDescent="0.35">
      <c r="A2162" s="779"/>
      <c r="B2162" s="415"/>
      <c r="C2162" s="412" t="str">
        <f>IF(ROSTER!D$16="","",ROSTER!D$16)</f>
        <v/>
      </c>
      <c r="D2162" s="413"/>
      <c r="E2162" s="419"/>
      <c r="F2162" s="421"/>
      <c r="G2162" s="423"/>
      <c r="H2162" s="426"/>
      <c r="I2162" s="427"/>
      <c r="J2162" s="430"/>
      <c r="K2162" s="431"/>
      <c r="L2162" s="434"/>
      <c r="M2162" s="435"/>
      <c r="N2162" s="438" t="s">
        <v>14</v>
      </c>
      <c r="O2162" s="439"/>
      <c r="P2162" s="430"/>
      <c r="Q2162" s="431"/>
      <c r="R2162" s="434"/>
      <c r="S2162" s="441"/>
      <c r="T2162" s="434"/>
      <c r="U2162" s="427"/>
      <c r="V2162" s="441"/>
      <c r="W2162" s="427"/>
      <c r="X2162" s="430"/>
      <c r="Y2162" s="427"/>
      <c r="Z2162" s="430"/>
      <c r="AA2162" s="427"/>
      <c r="AB2162" s="430"/>
      <c r="AC2162" s="431"/>
      <c r="AD2162" s="434"/>
      <c r="AE2162" s="435"/>
      <c r="AF2162" s="444"/>
      <c r="AG2162" s="445"/>
      <c r="AH2162" s="430"/>
      <c r="AI2162" s="431"/>
      <c r="AJ2162" s="434"/>
      <c r="AK2162" s="435"/>
      <c r="AL2162" s="448"/>
      <c r="AM2162" s="449"/>
      <c r="AN2162" s="430"/>
      <c r="AO2162" s="431"/>
      <c r="AP2162" s="434"/>
      <c r="AQ2162" s="435"/>
      <c r="AR2162" s="448"/>
      <c r="AS2162" s="449"/>
      <c r="AT2162" s="452"/>
      <c r="AU2162" s="453"/>
      <c r="AV2162" s="456"/>
      <c r="AW2162" s="457"/>
      <c r="AX2162" s="448"/>
      <c r="AY2162" s="449"/>
      <c r="AZ2162" s="430"/>
      <c r="BA2162" s="431"/>
      <c r="BB2162" s="434"/>
      <c r="BC2162" s="435"/>
      <c r="BD2162" s="448"/>
      <c r="BE2162" s="449"/>
      <c r="BF2162" s="452"/>
      <c r="BG2162" s="453"/>
      <c r="BH2162" s="456"/>
      <c r="BI2162" s="457"/>
      <c r="BJ2162" s="448"/>
      <c r="BK2162" s="449"/>
      <c r="BL2162" s="409"/>
      <c r="BM2162" s="410"/>
      <c r="BN2162" s="411"/>
      <c r="BO2162" s="405"/>
      <c r="BP2162" s="405"/>
      <c r="BQ2162" s="65" t="s">
        <v>74</v>
      </c>
      <c r="BR2162" s="66" t="e">
        <f>IF(#REF!="B",#REF!,IF(#REF!="C",#REF!,#REF!))</f>
        <v>#REF!</v>
      </c>
      <c r="BS2162" s="787"/>
    </row>
    <row r="2163" spans="1:71" ht="21.75" customHeight="1" x14ac:dyDescent="0.25">
      <c r="A2163" s="779"/>
      <c r="B2163" s="414" t="str">
        <f>IF(ROSTER!B$18="","",ROSTER!B$18)</f>
        <v/>
      </c>
      <c r="C2163" s="416" t="str">
        <f>IF(ROSTER!C$18="","",ROSTER!C$18)</f>
        <v/>
      </c>
      <c r="D2163" s="417"/>
      <c r="E2163" s="418"/>
      <c r="F2163" s="420">
        <f>IF(E2163="y",1,IF(E2163="S",1,0))</f>
        <v>0</v>
      </c>
      <c r="G2163" s="422">
        <f>IF(E2163="S",1,0)</f>
        <v>0</v>
      </c>
      <c r="H2163" s="424"/>
      <c r="I2163" s="425"/>
      <c r="J2163" s="428"/>
      <c r="K2163" s="429"/>
      <c r="L2163" s="432"/>
      <c r="M2163" s="433"/>
      <c r="N2163" s="436">
        <f>L2163+J2163</f>
        <v>0</v>
      </c>
      <c r="O2163" s="437"/>
      <c r="P2163" s="428"/>
      <c r="Q2163" s="429"/>
      <c r="R2163" s="432"/>
      <c r="S2163" s="440"/>
      <c r="T2163" s="432"/>
      <c r="U2163" s="425"/>
      <c r="V2163" s="440"/>
      <c r="W2163" s="425"/>
      <c r="X2163" s="428"/>
      <c r="Y2163" s="425"/>
      <c r="Z2163" s="428"/>
      <c r="AA2163" s="425"/>
      <c r="AB2163" s="428"/>
      <c r="AC2163" s="429"/>
      <c r="AD2163" s="432"/>
      <c r="AE2163" s="433"/>
      <c r="AF2163" s="442">
        <f>IF(AB2163=0,0,(AD2163/AB2163)*100)</f>
        <v>0</v>
      </c>
      <c r="AG2163" s="443"/>
      <c r="AH2163" s="428"/>
      <c r="AI2163" s="429"/>
      <c r="AJ2163" s="432"/>
      <c r="AK2163" s="433"/>
      <c r="AL2163" s="446">
        <f>IF(AH2163=0,0,(AJ2163/AH2163)*100)</f>
        <v>0</v>
      </c>
      <c r="AM2163" s="447"/>
      <c r="AN2163" s="428"/>
      <c r="AO2163" s="429"/>
      <c r="AP2163" s="432"/>
      <c r="AQ2163" s="433"/>
      <c r="AR2163" s="446">
        <f>IF(AN2163=0,0,(AP2163/AN2163)*100)</f>
        <v>0</v>
      </c>
      <c r="AS2163" s="447"/>
      <c r="AT2163" s="450">
        <f>AB2163+AH2163+AN2163</f>
        <v>0</v>
      </c>
      <c r="AU2163" s="451"/>
      <c r="AV2163" s="454">
        <f>AD2163+AJ2163+AP2163</f>
        <v>0</v>
      </c>
      <c r="AW2163" s="455"/>
      <c r="AX2163" s="446">
        <f>IF(AT2163=0,0,(AV2163/AT2163)*100)</f>
        <v>0</v>
      </c>
      <c r="AY2163" s="447"/>
      <c r="AZ2163" s="428"/>
      <c r="BA2163" s="429"/>
      <c r="BB2163" s="432"/>
      <c r="BC2163" s="433"/>
      <c r="BD2163" s="446">
        <f>IF(AZ2163=0,0,(BB2163/AZ2163)*100)</f>
        <v>0</v>
      </c>
      <c r="BE2163" s="447"/>
      <c r="BF2163" s="450">
        <f>AT2163+AZ2163</f>
        <v>0</v>
      </c>
      <c r="BG2163" s="451"/>
      <c r="BH2163" s="454">
        <f>AV2163+BB2163</f>
        <v>0</v>
      </c>
      <c r="BI2163" s="455"/>
      <c r="BJ2163" s="446">
        <f>IF(BF2163=0,0,(BH2163/BF2163)*100)</f>
        <v>0</v>
      </c>
      <c r="BK2163" s="447"/>
      <c r="BL2163" s="406">
        <f>(AD2163*2)+(AJ2163*2)+(AP2163*3)+BB2163</f>
        <v>0</v>
      </c>
      <c r="BM2163" s="407"/>
      <c r="BN2163" s="408"/>
      <c r="BO2163" s="404" t="e">
        <f>(BL2163*BR$2153)+(N2163*BR$2154)+(X2163*BR$2155)+(R2163*BR$2156)+(V2163*BR$2157)+(Z2163*BR$2158)</f>
        <v>#REF!</v>
      </c>
      <c r="BP2163" s="404" t="e">
        <f>((AZ2163-BB2163)*BR$2160)+((AT2163-AV2163)*BR$2159)+(H2163*BR$2161)+(P2163*BR$2162)</f>
        <v>#REF!</v>
      </c>
      <c r="BQ2163" s="53"/>
      <c r="BR2163" s="53"/>
      <c r="BS2163" s="787"/>
    </row>
    <row r="2164" spans="1:71" ht="21.75" customHeight="1" x14ac:dyDescent="0.25">
      <c r="A2164" s="779"/>
      <c r="B2164" s="415"/>
      <c r="C2164" s="412" t="str">
        <f>IF(ROSTER!D$18="","",ROSTER!D$18)</f>
        <v/>
      </c>
      <c r="D2164" s="413"/>
      <c r="E2164" s="419"/>
      <c r="F2164" s="421"/>
      <c r="G2164" s="423"/>
      <c r="H2164" s="426"/>
      <c r="I2164" s="427"/>
      <c r="J2164" s="430"/>
      <c r="K2164" s="431"/>
      <c r="L2164" s="434"/>
      <c r="M2164" s="435"/>
      <c r="N2164" s="438"/>
      <c r="O2164" s="439"/>
      <c r="P2164" s="430"/>
      <c r="Q2164" s="431"/>
      <c r="R2164" s="434"/>
      <c r="S2164" s="441"/>
      <c r="T2164" s="434"/>
      <c r="U2164" s="427"/>
      <c r="V2164" s="441"/>
      <c r="W2164" s="427"/>
      <c r="X2164" s="430"/>
      <c r="Y2164" s="427"/>
      <c r="Z2164" s="430"/>
      <c r="AA2164" s="427"/>
      <c r="AB2164" s="430"/>
      <c r="AC2164" s="431"/>
      <c r="AD2164" s="434"/>
      <c r="AE2164" s="435"/>
      <c r="AF2164" s="444"/>
      <c r="AG2164" s="445"/>
      <c r="AH2164" s="430"/>
      <c r="AI2164" s="431"/>
      <c r="AJ2164" s="434"/>
      <c r="AK2164" s="435"/>
      <c r="AL2164" s="448"/>
      <c r="AM2164" s="449"/>
      <c r="AN2164" s="430"/>
      <c r="AO2164" s="431"/>
      <c r="AP2164" s="434"/>
      <c r="AQ2164" s="435"/>
      <c r="AR2164" s="448"/>
      <c r="AS2164" s="449"/>
      <c r="AT2164" s="452"/>
      <c r="AU2164" s="453"/>
      <c r="AV2164" s="456"/>
      <c r="AW2164" s="457"/>
      <c r="AX2164" s="448"/>
      <c r="AY2164" s="449"/>
      <c r="AZ2164" s="430"/>
      <c r="BA2164" s="431"/>
      <c r="BB2164" s="434"/>
      <c r="BC2164" s="435"/>
      <c r="BD2164" s="448"/>
      <c r="BE2164" s="449"/>
      <c r="BF2164" s="452"/>
      <c r="BG2164" s="453"/>
      <c r="BH2164" s="456"/>
      <c r="BI2164" s="457"/>
      <c r="BJ2164" s="448"/>
      <c r="BK2164" s="449"/>
      <c r="BL2164" s="409"/>
      <c r="BM2164" s="410"/>
      <c r="BN2164" s="411"/>
      <c r="BO2164" s="405"/>
      <c r="BP2164" s="405"/>
      <c r="BQ2164" s="53"/>
      <c r="BR2164" s="53"/>
      <c r="BS2164" s="779"/>
    </row>
    <row r="2165" spans="1:71" ht="21.75" customHeight="1" x14ac:dyDescent="0.25">
      <c r="A2165" s="779"/>
      <c r="B2165" s="414" t="str">
        <f>IF(ROSTER!B$20="","",ROSTER!B$20)</f>
        <v/>
      </c>
      <c r="C2165" s="416" t="str">
        <f>IF(ROSTER!C$20="","",ROSTER!C$20)</f>
        <v/>
      </c>
      <c r="D2165" s="417"/>
      <c r="E2165" s="418"/>
      <c r="F2165" s="420">
        <f>IF(E2165="y",1,IF(E2165="S",1,0))</f>
        <v>0</v>
      </c>
      <c r="G2165" s="422">
        <f>IF(E2165="S",1,0)</f>
        <v>0</v>
      </c>
      <c r="H2165" s="424"/>
      <c r="I2165" s="425"/>
      <c r="J2165" s="428"/>
      <c r="K2165" s="429"/>
      <c r="L2165" s="432"/>
      <c r="M2165" s="433"/>
      <c r="N2165" s="436">
        <f>L2165+J2165</f>
        <v>0</v>
      </c>
      <c r="O2165" s="437"/>
      <c r="P2165" s="428"/>
      <c r="Q2165" s="429"/>
      <c r="R2165" s="432"/>
      <c r="S2165" s="440"/>
      <c r="T2165" s="432"/>
      <c r="U2165" s="425"/>
      <c r="V2165" s="440"/>
      <c r="W2165" s="425"/>
      <c r="X2165" s="428"/>
      <c r="Y2165" s="425"/>
      <c r="Z2165" s="428"/>
      <c r="AA2165" s="425"/>
      <c r="AB2165" s="428"/>
      <c r="AC2165" s="429"/>
      <c r="AD2165" s="432"/>
      <c r="AE2165" s="433"/>
      <c r="AF2165" s="442">
        <f>IF(AB2165=0,0,(AD2165/AB2165)*100)</f>
        <v>0</v>
      </c>
      <c r="AG2165" s="443"/>
      <c r="AH2165" s="428"/>
      <c r="AI2165" s="429"/>
      <c r="AJ2165" s="432"/>
      <c r="AK2165" s="433"/>
      <c r="AL2165" s="446">
        <f>IF(AH2165=0,0,(AJ2165/AH2165)*100)</f>
        <v>0</v>
      </c>
      <c r="AM2165" s="447"/>
      <c r="AN2165" s="428"/>
      <c r="AO2165" s="429"/>
      <c r="AP2165" s="432"/>
      <c r="AQ2165" s="433"/>
      <c r="AR2165" s="446">
        <f>IF(AN2165=0,0,(AP2165/AN2165)*100)</f>
        <v>0</v>
      </c>
      <c r="AS2165" s="447"/>
      <c r="AT2165" s="450">
        <f>AB2165+AH2165+AN2165</f>
        <v>0</v>
      </c>
      <c r="AU2165" s="451"/>
      <c r="AV2165" s="454">
        <f>AD2165+AJ2165+AP2165</f>
        <v>0</v>
      </c>
      <c r="AW2165" s="455"/>
      <c r="AX2165" s="446">
        <f>IF(AT2165=0,0,(AV2165/AT2165)*100)</f>
        <v>0</v>
      </c>
      <c r="AY2165" s="447"/>
      <c r="AZ2165" s="428"/>
      <c r="BA2165" s="429"/>
      <c r="BB2165" s="432"/>
      <c r="BC2165" s="433"/>
      <c r="BD2165" s="446">
        <f>IF(AZ2165=0,0,(BB2165/AZ2165)*100)</f>
        <v>0</v>
      </c>
      <c r="BE2165" s="447"/>
      <c r="BF2165" s="450">
        <f>AT2165+AZ2165</f>
        <v>0</v>
      </c>
      <c r="BG2165" s="451"/>
      <c r="BH2165" s="454">
        <f>AV2165+BB2165</f>
        <v>0</v>
      </c>
      <c r="BI2165" s="455"/>
      <c r="BJ2165" s="446">
        <f>IF(BF2165=0,0,(BH2165/BF2165)*100)</f>
        <v>0</v>
      </c>
      <c r="BK2165" s="447"/>
      <c r="BL2165" s="406">
        <f>(AD2165*2)+(AJ2165*2)+(AP2165*3)+BB2165</f>
        <v>0</v>
      </c>
      <c r="BM2165" s="407"/>
      <c r="BN2165" s="408"/>
      <c r="BO2165" s="404" t="e">
        <f>(BL2165*BR$2153)+(N2165*BR$2154)+(X2165*BR$2155)+(R2165*BR$2156)+(V2165*BR$2157)+(Z2165*BR$2158)</f>
        <v>#REF!</v>
      </c>
      <c r="BP2165" s="404" t="e">
        <f>((AZ2165-BB2165)*BR$2160)+((AT2165-AV2165)*BR$2159)+(H2165*BR$2161)+(P2165*BR$2162)</f>
        <v>#REF!</v>
      </c>
      <c r="BQ2165" s="53"/>
      <c r="BR2165" s="53"/>
      <c r="BS2165" s="779"/>
    </row>
    <row r="2166" spans="1:71" ht="21.75" customHeight="1" x14ac:dyDescent="0.25">
      <c r="A2166" s="779"/>
      <c r="B2166" s="415"/>
      <c r="C2166" s="412" t="str">
        <f>IF(ROSTER!D$20="","",ROSTER!D$20)</f>
        <v/>
      </c>
      <c r="D2166" s="413"/>
      <c r="E2166" s="419"/>
      <c r="F2166" s="421"/>
      <c r="G2166" s="423"/>
      <c r="H2166" s="426"/>
      <c r="I2166" s="427"/>
      <c r="J2166" s="430"/>
      <c r="K2166" s="431"/>
      <c r="L2166" s="434"/>
      <c r="M2166" s="435"/>
      <c r="N2166" s="438" t="s">
        <v>14</v>
      </c>
      <c r="O2166" s="439"/>
      <c r="P2166" s="430"/>
      <c r="Q2166" s="431"/>
      <c r="R2166" s="434"/>
      <c r="S2166" s="441"/>
      <c r="T2166" s="434"/>
      <c r="U2166" s="427"/>
      <c r="V2166" s="441"/>
      <c r="W2166" s="427"/>
      <c r="X2166" s="430"/>
      <c r="Y2166" s="427"/>
      <c r="Z2166" s="430"/>
      <c r="AA2166" s="427"/>
      <c r="AB2166" s="430"/>
      <c r="AC2166" s="431"/>
      <c r="AD2166" s="434"/>
      <c r="AE2166" s="435"/>
      <c r="AF2166" s="444"/>
      <c r="AG2166" s="445"/>
      <c r="AH2166" s="430"/>
      <c r="AI2166" s="431"/>
      <c r="AJ2166" s="434"/>
      <c r="AK2166" s="435"/>
      <c r="AL2166" s="448"/>
      <c r="AM2166" s="449"/>
      <c r="AN2166" s="430"/>
      <c r="AO2166" s="431"/>
      <c r="AP2166" s="434"/>
      <c r="AQ2166" s="435"/>
      <c r="AR2166" s="448"/>
      <c r="AS2166" s="449"/>
      <c r="AT2166" s="452"/>
      <c r="AU2166" s="453"/>
      <c r="AV2166" s="456"/>
      <c r="AW2166" s="457"/>
      <c r="AX2166" s="448"/>
      <c r="AY2166" s="449"/>
      <c r="AZ2166" s="430"/>
      <c r="BA2166" s="431"/>
      <c r="BB2166" s="434"/>
      <c r="BC2166" s="435"/>
      <c r="BD2166" s="448"/>
      <c r="BE2166" s="449"/>
      <c r="BF2166" s="452"/>
      <c r="BG2166" s="453"/>
      <c r="BH2166" s="456"/>
      <c r="BI2166" s="457"/>
      <c r="BJ2166" s="448"/>
      <c r="BK2166" s="449"/>
      <c r="BL2166" s="409"/>
      <c r="BM2166" s="410"/>
      <c r="BN2166" s="411"/>
      <c r="BO2166" s="405"/>
      <c r="BP2166" s="405"/>
      <c r="BQ2166" s="53"/>
      <c r="BR2166" s="53"/>
      <c r="BS2166" s="779"/>
    </row>
    <row r="2167" spans="1:71" ht="21.75" customHeight="1" x14ac:dyDescent="0.25">
      <c r="A2167" s="779"/>
      <c r="B2167" s="414" t="str">
        <f>IF(ROSTER!B$22="","",ROSTER!B$22)</f>
        <v/>
      </c>
      <c r="C2167" s="416" t="str">
        <f>IF(ROSTER!C$22="","",ROSTER!C$22)</f>
        <v/>
      </c>
      <c r="D2167" s="417"/>
      <c r="E2167" s="418"/>
      <c r="F2167" s="420">
        <f>IF(E2167="y",1,IF(E2167="S",1,0))</f>
        <v>0</v>
      </c>
      <c r="G2167" s="422">
        <f>IF(E2167="S",1,0)</f>
        <v>0</v>
      </c>
      <c r="H2167" s="424"/>
      <c r="I2167" s="425"/>
      <c r="J2167" s="428"/>
      <c r="K2167" s="429"/>
      <c r="L2167" s="432"/>
      <c r="M2167" s="433"/>
      <c r="N2167" s="436">
        <f>L2167+J2167</f>
        <v>0</v>
      </c>
      <c r="O2167" s="437"/>
      <c r="P2167" s="428"/>
      <c r="Q2167" s="429"/>
      <c r="R2167" s="432"/>
      <c r="S2167" s="440"/>
      <c r="T2167" s="432"/>
      <c r="U2167" s="425"/>
      <c r="V2167" s="440"/>
      <c r="W2167" s="425"/>
      <c r="X2167" s="428"/>
      <c r="Y2167" s="425"/>
      <c r="Z2167" s="428"/>
      <c r="AA2167" s="425"/>
      <c r="AB2167" s="428"/>
      <c r="AC2167" s="429"/>
      <c r="AD2167" s="432"/>
      <c r="AE2167" s="433"/>
      <c r="AF2167" s="442">
        <f>IF(AB2167=0,0,(AD2167/AB2167)*100)</f>
        <v>0</v>
      </c>
      <c r="AG2167" s="443"/>
      <c r="AH2167" s="428"/>
      <c r="AI2167" s="429"/>
      <c r="AJ2167" s="432"/>
      <c r="AK2167" s="433"/>
      <c r="AL2167" s="446">
        <f>IF(AH2167=0,0,(AJ2167/AH2167)*100)</f>
        <v>0</v>
      </c>
      <c r="AM2167" s="447"/>
      <c r="AN2167" s="428"/>
      <c r="AO2167" s="429"/>
      <c r="AP2167" s="432"/>
      <c r="AQ2167" s="433"/>
      <c r="AR2167" s="446">
        <f>IF(AN2167=0,0,(AP2167/AN2167)*100)</f>
        <v>0</v>
      </c>
      <c r="AS2167" s="447"/>
      <c r="AT2167" s="450">
        <f>AB2167+AH2167+AN2167</f>
        <v>0</v>
      </c>
      <c r="AU2167" s="451"/>
      <c r="AV2167" s="454">
        <f>AD2167+AJ2167+AP2167</f>
        <v>0</v>
      </c>
      <c r="AW2167" s="455"/>
      <c r="AX2167" s="446">
        <f>IF(AT2167=0,0,(AV2167/AT2167)*100)</f>
        <v>0</v>
      </c>
      <c r="AY2167" s="447"/>
      <c r="AZ2167" s="428"/>
      <c r="BA2167" s="429"/>
      <c r="BB2167" s="432"/>
      <c r="BC2167" s="433"/>
      <c r="BD2167" s="446">
        <f>IF(AZ2167=0,0,(BB2167/AZ2167)*100)</f>
        <v>0</v>
      </c>
      <c r="BE2167" s="447"/>
      <c r="BF2167" s="450">
        <f>AT2167+AZ2167</f>
        <v>0</v>
      </c>
      <c r="BG2167" s="451"/>
      <c r="BH2167" s="454">
        <f>AV2167+BB2167</f>
        <v>0</v>
      </c>
      <c r="BI2167" s="455"/>
      <c r="BJ2167" s="446">
        <f>IF(BF2167=0,0,(BH2167/BF2167)*100)</f>
        <v>0</v>
      </c>
      <c r="BK2167" s="447"/>
      <c r="BL2167" s="406">
        <f>(AD2167*2)+(AJ2167*2)+(AP2167*3)+BB2167</f>
        <v>0</v>
      </c>
      <c r="BM2167" s="407"/>
      <c r="BN2167" s="408"/>
      <c r="BO2167" s="404" t="e">
        <f>(BL2167*BR$2153)+(N2167*BR$2154)+(X2167*BR$2155)+(R2167*BR$2156)+(V2167*BR$2157)+(Z2167*BR$2158)</f>
        <v>#REF!</v>
      </c>
      <c r="BP2167" s="404" t="e">
        <f>((AZ2167-BB2167)*BR$2160)+((AT2167-AV2167)*BR$2159)+(H2167*BR$2161)+(P2167*BR$2162)</f>
        <v>#REF!</v>
      </c>
      <c r="BQ2167" s="53"/>
      <c r="BR2167" s="53"/>
      <c r="BS2167" s="779"/>
    </row>
    <row r="2168" spans="1:71" ht="21.75" customHeight="1" x14ac:dyDescent="0.25">
      <c r="A2168" s="779"/>
      <c r="B2168" s="415"/>
      <c r="C2168" s="412" t="str">
        <f>IF(ROSTER!D$22="","",ROSTER!D$22)</f>
        <v/>
      </c>
      <c r="D2168" s="413"/>
      <c r="E2168" s="419"/>
      <c r="F2168" s="421"/>
      <c r="G2168" s="423"/>
      <c r="H2168" s="426"/>
      <c r="I2168" s="427"/>
      <c r="J2168" s="430"/>
      <c r="K2168" s="431"/>
      <c r="L2168" s="434"/>
      <c r="M2168" s="435"/>
      <c r="N2168" s="438" t="s">
        <v>14</v>
      </c>
      <c r="O2168" s="439"/>
      <c r="P2168" s="430"/>
      <c r="Q2168" s="431"/>
      <c r="R2168" s="434"/>
      <c r="S2168" s="441"/>
      <c r="T2168" s="434"/>
      <c r="U2168" s="427"/>
      <c r="V2168" s="441"/>
      <c r="W2168" s="427"/>
      <c r="X2168" s="430"/>
      <c r="Y2168" s="427"/>
      <c r="Z2168" s="430"/>
      <c r="AA2168" s="427"/>
      <c r="AB2168" s="430"/>
      <c r="AC2168" s="431"/>
      <c r="AD2168" s="434"/>
      <c r="AE2168" s="435"/>
      <c r="AF2168" s="444"/>
      <c r="AG2168" s="445"/>
      <c r="AH2168" s="430"/>
      <c r="AI2168" s="431"/>
      <c r="AJ2168" s="434"/>
      <c r="AK2168" s="435"/>
      <c r="AL2168" s="448"/>
      <c r="AM2168" s="449"/>
      <c r="AN2168" s="430"/>
      <c r="AO2168" s="431"/>
      <c r="AP2168" s="434"/>
      <c r="AQ2168" s="435"/>
      <c r="AR2168" s="448"/>
      <c r="AS2168" s="449"/>
      <c r="AT2168" s="452"/>
      <c r="AU2168" s="453"/>
      <c r="AV2168" s="456"/>
      <c r="AW2168" s="457"/>
      <c r="AX2168" s="448"/>
      <c r="AY2168" s="449"/>
      <c r="AZ2168" s="430"/>
      <c r="BA2168" s="431"/>
      <c r="BB2168" s="434"/>
      <c r="BC2168" s="435"/>
      <c r="BD2168" s="448"/>
      <c r="BE2168" s="449"/>
      <c r="BF2168" s="452"/>
      <c r="BG2168" s="453"/>
      <c r="BH2168" s="456"/>
      <c r="BI2168" s="457"/>
      <c r="BJ2168" s="448"/>
      <c r="BK2168" s="449"/>
      <c r="BL2168" s="409"/>
      <c r="BM2168" s="410"/>
      <c r="BN2168" s="411"/>
      <c r="BO2168" s="405"/>
      <c r="BP2168" s="405"/>
      <c r="BQ2168" s="53"/>
      <c r="BR2168" s="53"/>
      <c r="BS2168" s="779"/>
    </row>
    <row r="2169" spans="1:71" ht="21.75" customHeight="1" x14ac:dyDescent="0.25">
      <c r="A2169" s="779"/>
      <c r="B2169" s="414" t="str">
        <f>IF(ROSTER!B$24="","",ROSTER!B$24)</f>
        <v/>
      </c>
      <c r="C2169" s="416" t="str">
        <f>IF(ROSTER!C$24="","",ROSTER!C$24)</f>
        <v/>
      </c>
      <c r="D2169" s="417"/>
      <c r="E2169" s="418"/>
      <c r="F2169" s="420">
        <f>IF(E2169="y",1,IF(E2169="S",1,0))</f>
        <v>0</v>
      </c>
      <c r="G2169" s="422">
        <f>IF(E2169="S",1,0)</f>
        <v>0</v>
      </c>
      <c r="H2169" s="424"/>
      <c r="I2169" s="425"/>
      <c r="J2169" s="428"/>
      <c r="K2169" s="429"/>
      <c r="L2169" s="432"/>
      <c r="M2169" s="433"/>
      <c r="N2169" s="436">
        <f>L2169+J2169</f>
        <v>0</v>
      </c>
      <c r="O2169" s="437"/>
      <c r="P2169" s="428"/>
      <c r="Q2169" s="429"/>
      <c r="R2169" s="432"/>
      <c r="S2169" s="440"/>
      <c r="T2169" s="432"/>
      <c r="U2169" s="425"/>
      <c r="V2169" s="440"/>
      <c r="W2169" s="425"/>
      <c r="X2169" s="428"/>
      <c r="Y2169" s="425"/>
      <c r="Z2169" s="428"/>
      <c r="AA2169" s="425"/>
      <c r="AB2169" s="428"/>
      <c r="AC2169" s="429"/>
      <c r="AD2169" s="432"/>
      <c r="AE2169" s="433"/>
      <c r="AF2169" s="442">
        <f>IF(AB2169=0,0,(AD2169/AB2169)*100)</f>
        <v>0</v>
      </c>
      <c r="AG2169" s="443"/>
      <c r="AH2169" s="428"/>
      <c r="AI2169" s="429"/>
      <c r="AJ2169" s="432"/>
      <c r="AK2169" s="433"/>
      <c r="AL2169" s="446">
        <f>IF(AH2169=0,0,(AJ2169/AH2169)*100)</f>
        <v>0</v>
      </c>
      <c r="AM2169" s="447"/>
      <c r="AN2169" s="428"/>
      <c r="AO2169" s="429"/>
      <c r="AP2169" s="432"/>
      <c r="AQ2169" s="433"/>
      <c r="AR2169" s="446">
        <f>IF(AN2169=0,0,(AP2169/AN2169)*100)</f>
        <v>0</v>
      </c>
      <c r="AS2169" s="447"/>
      <c r="AT2169" s="450">
        <f>AB2169+AH2169+AN2169</f>
        <v>0</v>
      </c>
      <c r="AU2169" s="451"/>
      <c r="AV2169" s="454">
        <f>AD2169+AJ2169+AP2169</f>
        <v>0</v>
      </c>
      <c r="AW2169" s="455"/>
      <c r="AX2169" s="446">
        <f>IF(AT2169=0,0,(AV2169/AT2169)*100)</f>
        <v>0</v>
      </c>
      <c r="AY2169" s="447"/>
      <c r="AZ2169" s="428"/>
      <c r="BA2169" s="429"/>
      <c r="BB2169" s="432"/>
      <c r="BC2169" s="433"/>
      <c r="BD2169" s="446">
        <f>IF(AZ2169=0,0,(BB2169/AZ2169)*100)</f>
        <v>0</v>
      </c>
      <c r="BE2169" s="447"/>
      <c r="BF2169" s="450">
        <f>AT2169+AZ2169</f>
        <v>0</v>
      </c>
      <c r="BG2169" s="451"/>
      <c r="BH2169" s="454">
        <f>AV2169+BB2169</f>
        <v>0</v>
      </c>
      <c r="BI2169" s="455"/>
      <c r="BJ2169" s="446">
        <f>IF(BF2169=0,0,(BH2169/BF2169)*100)</f>
        <v>0</v>
      </c>
      <c r="BK2169" s="447"/>
      <c r="BL2169" s="406">
        <f>(AD2169*2)+(AJ2169*2)+(AP2169*3)+BB2169</f>
        <v>0</v>
      </c>
      <c r="BM2169" s="407"/>
      <c r="BN2169" s="408"/>
      <c r="BO2169" s="404" t="e">
        <f>(BL2169*BR$2153)+(N2169*BR$2154)+(X2169*BR$2155)+(R2169*BR$2156)+(V2169*BR$2157)+(Z2169*BR$2158)</f>
        <v>#REF!</v>
      </c>
      <c r="BP2169" s="404" t="e">
        <f>((AZ2169-BB2169)*BR$2160)+((AT2169-AV2169)*BR$2159)+(H2169*BR$2161)+(P2169*BR$2162)</f>
        <v>#REF!</v>
      </c>
      <c r="BQ2169" s="53"/>
      <c r="BR2169" s="53"/>
      <c r="BS2169" s="779"/>
    </row>
    <row r="2170" spans="1:71" ht="21.75" customHeight="1" x14ac:dyDescent="0.25">
      <c r="A2170" s="779"/>
      <c r="B2170" s="415"/>
      <c r="C2170" s="412" t="str">
        <f>IF(ROSTER!D$24="","",ROSTER!D$24)</f>
        <v/>
      </c>
      <c r="D2170" s="413"/>
      <c r="E2170" s="419"/>
      <c r="F2170" s="421"/>
      <c r="G2170" s="423"/>
      <c r="H2170" s="426"/>
      <c r="I2170" s="427"/>
      <c r="J2170" s="430"/>
      <c r="K2170" s="431"/>
      <c r="L2170" s="434"/>
      <c r="M2170" s="435"/>
      <c r="N2170" s="438" t="s">
        <v>14</v>
      </c>
      <c r="O2170" s="439"/>
      <c r="P2170" s="430"/>
      <c r="Q2170" s="431"/>
      <c r="R2170" s="434"/>
      <c r="S2170" s="441"/>
      <c r="T2170" s="434"/>
      <c r="U2170" s="427"/>
      <c r="V2170" s="441"/>
      <c r="W2170" s="427"/>
      <c r="X2170" s="430"/>
      <c r="Y2170" s="427"/>
      <c r="Z2170" s="430"/>
      <c r="AA2170" s="427"/>
      <c r="AB2170" s="430"/>
      <c r="AC2170" s="431"/>
      <c r="AD2170" s="434"/>
      <c r="AE2170" s="435"/>
      <c r="AF2170" s="444"/>
      <c r="AG2170" s="445"/>
      <c r="AH2170" s="430"/>
      <c r="AI2170" s="431"/>
      <c r="AJ2170" s="434"/>
      <c r="AK2170" s="435"/>
      <c r="AL2170" s="448"/>
      <c r="AM2170" s="449"/>
      <c r="AN2170" s="430"/>
      <c r="AO2170" s="431"/>
      <c r="AP2170" s="434"/>
      <c r="AQ2170" s="435"/>
      <c r="AR2170" s="448"/>
      <c r="AS2170" s="449"/>
      <c r="AT2170" s="452"/>
      <c r="AU2170" s="453"/>
      <c r="AV2170" s="456"/>
      <c r="AW2170" s="457"/>
      <c r="AX2170" s="448"/>
      <c r="AY2170" s="449"/>
      <c r="AZ2170" s="430"/>
      <c r="BA2170" s="431"/>
      <c r="BB2170" s="434"/>
      <c r="BC2170" s="435"/>
      <c r="BD2170" s="448"/>
      <c r="BE2170" s="449"/>
      <c r="BF2170" s="452"/>
      <c r="BG2170" s="453"/>
      <c r="BH2170" s="456"/>
      <c r="BI2170" s="457"/>
      <c r="BJ2170" s="448"/>
      <c r="BK2170" s="449"/>
      <c r="BL2170" s="409"/>
      <c r="BM2170" s="410"/>
      <c r="BN2170" s="411"/>
      <c r="BO2170" s="405"/>
      <c r="BP2170" s="405"/>
      <c r="BQ2170" s="53"/>
      <c r="BR2170" s="53"/>
      <c r="BS2170" s="779"/>
    </row>
    <row r="2171" spans="1:71" ht="21.75" customHeight="1" x14ac:dyDescent="0.25">
      <c r="A2171" s="779"/>
      <c r="B2171" s="414" t="str">
        <f>IF(ROSTER!B$26="","",ROSTER!B$26)</f>
        <v/>
      </c>
      <c r="C2171" s="416" t="str">
        <f>IF(ROSTER!C$26="","",ROSTER!C$26)</f>
        <v/>
      </c>
      <c r="D2171" s="417"/>
      <c r="E2171" s="418"/>
      <c r="F2171" s="420">
        <f>IF(E2171="y",1,IF(E2171="S",1,0))</f>
        <v>0</v>
      </c>
      <c r="G2171" s="422">
        <f>IF(E2171="S",1,0)</f>
        <v>0</v>
      </c>
      <c r="H2171" s="424"/>
      <c r="I2171" s="425"/>
      <c r="J2171" s="428"/>
      <c r="K2171" s="429"/>
      <c r="L2171" s="432"/>
      <c r="M2171" s="433"/>
      <c r="N2171" s="436">
        <f>L2171+J2171</f>
        <v>0</v>
      </c>
      <c r="O2171" s="437"/>
      <c r="P2171" s="428"/>
      <c r="Q2171" s="429"/>
      <c r="R2171" s="432"/>
      <c r="S2171" s="440"/>
      <c r="T2171" s="432"/>
      <c r="U2171" s="425"/>
      <c r="V2171" s="440"/>
      <c r="W2171" s="425"/>
      <c r="X2171" s="428"/>
      <c r="Y2171" s="425"/>
      <c r="Z2171" s="428"/>
      <c r="AA2171" s="425"/>
      <c r="AB2171" s="428"/>
      <c r="AC2171" s="429"/>
      <c r="AD2171" s="432"/>
      <c r="AE2171" s="433"/>
      <c r="AF2171" s="442">
        <f>IF(AB2171=0,0,(AD2171/AB2171)*100)</f>
        <v>0</v>
      </c>
      <c r="AG2171" s="443"/>
      <c r="AH2171" s="428"/>
      <c r="AI2171" s="429"/>
      <c r="AJ2171" s="432"/>
      <c r="AK2171" s="433"/>
      <c r="AL2171" s="446">
        <f>IF(AH2171=0,0,(AJ2171/AH2171)*100)</f>
        <v>0</v>
      </c>
      <c r="AM2171" s="447"/>
      <c r="AN2171" s="428"/>
      <c r="AO2171" s="429"/>
      <c r="AP2171" s="432"/>
      <c r="AQ2171" s="433"/>
      <c r="AR2171" s="446">
        <f>IF(AN2171=0,0,(AP2171/AN2171)*100)</f>
        <v>0</v>
      </c>
      <c r="AS2171" s="447"/>
      <c r="AT2171" s="450">
        <f>AB2171+AH2171+AN2171</f>
        <v>0</v>
      </c>
      <c r="AU2171" s="451"/>
      <c r="AV2171" s="454">
        <f>AD2171+AJ2171+AP2171</f>
        <v>0</v>
      </c>
      <c r="AW2171" s="455"/>
      <c r="AX2171" s="446">
        <f>IF(AT2171=0,0,(AV2171/AT2171)*100)</f>
        <v>0</v>
      </c>
      <c r="AY2171" s="447"/>
      <c r="AZ2171" s="428"/>
      <c r="BA2171" s="429"/>
      <c r="BB2171" s="432"/>
      <c r="BC2171" s="433"/>
      <c r="BD2171" s="446">
        <f>IF(AZ2171=0,0,(BB2171/AZ2171)*100)</f>
        <v>0</v>
      </c>
      <c r="BE2171" s="447"/>
      <c r="BF2171" s="450">
        <f>AT2171+AZ2171</f>
        <v>0</v>
      </c>
      <c r="BG2171" s="451"/>
      <c r="BH2171" s="454">
        <f>AV2171+BB2171</f>
        <v>0</v>
      </c>
      <c r="BI2171" s="455"/>
      <c r="BJ2171" s="446">
        <f>IF(BF2171=0,0,(BH2171/BF2171)*100)</f>
        <v>0</v>
      </c>
      <c r="BK2171" s="447"/>
      <c r="BL2171" s="406">
        <f>(AD2171*2)+(AJ2171*2)+(AP2171*3)+BB2171</f>
        <v>0</v>
      </c>
      <c r="BM2171" s="407"/>
      <c r="BN2171" s="408"/>
      <c r="BO2171" s="404" t="e">
        <f>(BL2171*BR$2153)+(N2171*BR$2154)+(X2171*BR$2155)+(R2171*BR$2156)+(V2171*BR$2157)+(Z2171*BR$2158)</f>
        <v>#REF!</v>
      </c>
      <c r="BP2171" s="404" t="e">
        <f>((AZ2171-BB2171)*BR$2160)+((AT2171-AV2171)*BR$2159)+(H2171*BR$2161)+(P2171*BR$2162)</f>
        <v>#REF!</v>
      </c>
      <c r="BQ2171" s="53"/>
      <c r="BR2171" s="53"/>
      <c r="BS2171" s="779"/>
    </row>
    <row r="2172" spans="1:71" ht="21.75" customHeight="1" x14ac:dyDescent="0.25">
      <c r="A2172" s="779"/>
      <c r="B2172" s="415"/>
      <c r="C2172" s="412" t="str">
        <f>IF(ROSTER!D$26="","",ROSTER!D$26)</f>
        <v/>
      </c>
      <c r="D2172" s="413"/>
      <c r="E2172" s="419"/>
      <c r="F2172" s="421"/>
      <c r="G2172" s="423"/>
      <c r="H2172" s="426"/>
      <c r="I2172" s="427"/>
      <c r="J2172" s="430"/>
      <c r="K2172" s="431"/>
      <c r="L2172" s="434"/>
      <c r="M2172" s="435"/>
      <c r="N2172" s="438" t="s">
        <v>14</v>
      </c>
      <c r="O2172" s="439"/>
      <c r="P2172" s="430"/>
      <c r="Q2172" s="431"/>
      <c r="R2172" s="434"/>
      <c r="S2172" s="441"/>
      <c r="T2172" s="434"/>
      <c r="U2172" s="427"/>
      <c r="V2172" s="441"/>
      <c r="W2172" s="427"/>
      <c r="X2172" s="430"/>
      <c r="Y2172" s="427"/>
      <c r="Z2172" s="430"/>
      <c r="AA2172" s="427"/>
      <c r="AB2172" s="430"/>
      <c r="AC2172" s="431"/>
      <c r="AD2172" s="434"/>
      <c r="AE2172" s="435"/>
      <c r="AF2172" s="444"/>
      <c r="AG2172" s="445"/>
      <c r="AH2172" s="430"/>
      <c r="AI2172" s="431"/>
      <c r="AJ2172" s="434"/>
      <c r="AK2172" s="435"/>
      <c r="AL2172" s="448"/>
      <c r="AM2172" s="449"/>
      <c r="AN2172" s="430"/>
      <c r="AO2172" s="431"/>
      <c r="AP2172" s="434"/>
      <c r="AQ2172" s="435"/>
      <c r="AR2172" s="448"/>
      <c r="AS2172" s="449"/>
      <c r="AT2172" s="452"/>
      <c r="AU2172" s="453"/>
      <c r="AV2172" s="456"/>
      <c r="AW2172" s="457"/>
      <c r="AX2172" s="448"/>
      <c r="AY2172" s="449"/>
      <c r="AZ2172" s="430"/>
      <c r="BA2172" s="431"/>
      <c r="BB2172" s="434"/>
      <c r="BC2172" s="435"/>
      <c r="BD2172" s="448"/>
      <c r="BE2172" s="449"/>
      <c r="BF2172" s="452"/>
      <c r="BG2172" s="453"/>
      <c r="BH2172" s="456"/>
      <c r="BI2172" s="457"/>
      <c r="BJ2172" s="448"/>
      <c r="BK2172" s="449"/>
      <c r="BL2172" s="409"/>
      <c r="BM2172" s="410"/>
      <c r="BN2172" s="411"/>
      <c r="BO2172" s="405"/>
      <c r="BP2172" s="405"/>
      <c r="BQ2172" s="53"/>
      <c r="BR2172" s="53"/>
      <c r="BS2172" s="779"/>
    </row>
    <row r="2173" spans="1:71" ht="21.75" customHeight="1" x14ac:dyDescent="0.25">
      <c r="A2173" s="779"/>
      <c r="B2173" s="414" t="str">
        <f>IF(ROSTER!B$28="","",ROSTER!B$28)</f>
        <v/>
      </c>
      <c r="C2173" s="416" t="str">
        <f>IF(ROSTER!C$28="","",ROSTER!C$28)</f>
        <v/>
      </c>
      <c r="D2173" s="417"/>
      <c r="E2173" s="418"/>
      <c r="F2173" s="420">
        <f>IF(E2173="y",1,IF(E2173="S",1,0))</f>
        <v>0</v>
      </c>
      <c r="G2173" s="422">
        <f>IF(E2173="S",1,0)</f>
        <v>0</v>
      </c>
      <c r="H2173" s="424"/>
      <c r="I2173" s="425"/>
      <c r="J2173" s="428"/>
      <c r="K2173" s="429"/>
      <c r="L2173" s="432"/>
      <c r="M2173" s="433"/>
      <c r="N2173" s="436">
        <f>L2173+J2173</f>
        <v>0</v>
      </c>
      <c r="O2173" s="437"/>
      <c r="P2173" s="428"/>
      <c r="Q2173" s="429"/>
      <c r="R2173" s="432"/>
      <c r="S2173" s="440"/>
      <c r="T2173" s="432"/>
      <c r="U2173" s="425"/>
      <c r="V2173" s="440"/>
      <c r="W2173" s="425"/>
      <c r="X2173" s="428"/>
      <c r="Y2173" s="425"/>
      <c r="Z2173" s="428"/>
      <c r="AA2173" s="425"/>
      <c r="AB2173" s="428"/>
      <c r="AC2173" s="429"/>
      <c r="AD2173" s="432"/>
      <c r="AE2173" s="433"/>
      <c r="AF2173" s="442">
        <f>IF(AB2173=0,0,(AD2173/AB2173)*100)</f>
        <v>0</v>
      </c>
      <c r="AG2173" s="443"/>
      <c r="AH2173" s="428"/>
      <c r="AI2173" s="429"/>
      <c r="AJ2173" s="432"/>
      <c r="AK2173" s="433"/>
      <c r="AL2173" s="446">
        <f>IF(AH2173=0,0,(AJ2173/AH2173)*100)</f>
        <v>0</v>
      </c>
      <c r="AM2173" s="447"/>
      <c r="AN2173" s="428"/>
      <c r="AO2173" s="429"/>
      <c r="AP2173" s="432"/>
      <c r="AQ2173" s="433"/>
      <c r="AR2173" s="446">
        <f>IF(AN2173=0,0,(AP2173/AN2173)*100)</f>
        <v>0</v>
      </c>
      <c r="AS2173" s="447"/>
      <c r="AT2173" s="450">
        <f>AB2173+AH2173+AN2173</f>
        <v>0</v>
      </c>
      <c r="AU2173" s="451"/>
      <c r="AV2173" s="454">
        <f>AD2173+AJ2173+AP2173</f>
        <v>0</v>
      </c>
      <c r="AW2173" s="455"/>
      <c r="AX2173" s="446">
        <f>IF(AT2173=0,0,(AV2173/AT2173)*100)</f>
        <v>0</v>
      </c>
      <c r="AY2173" s="447"/>
      <c r="AZ2173" s="428"/>
      <c r="BA2173" s="429"/>
      <c r="BB2173" s="432"/>
      <c r="BC2173" s="433"/>
      <c r="BD2173" s="446">
        <f>IF(AZ2173=0,0,(BB2173/AZ2173)*100)</f>
        <v>0</v>
      </c>
      <c r="BE2173" s="447"/>
      <c r="BF2173" s="450">
        <f>AT2173+AZ2173</f>
        <v>0</v>
      </c>
      <c r="BG2173" s="451"/>
      <c r="BH2173" s="454">
        <f>AV2173+BB2173</f>
        <v>0</v>
      </c>
      <c r="BI2173" s="455"/>
      <c r="BJ2173" s="446">
        <f>IF(BF2173=0,0,(BH2173/BF2173)*100)</f>
        <v>0</v>
      </c>
      <c r="BK2173" s="447"/>
      <c r="BL2173" s="406">
        <f>(AD2173*2)+(AJ2173*2)+(AP2173*3)+BB2173</f>
        <v>0</v>
      </c>
      <c r="BM2173" s="407"/>
      <c r="BN2173" s="408"/>
      <c r="BO2173" s="404" t="e">
        <f>(BL2173*BR$2153)+(N2173*BR$2154)+(X2173*BR$2155)+(R2173*BR$2156)+(V2173*BR$2157)+(Z2173*BR$2158)</f>
        <v>#REF!</v>
      </c>
      <c r="BP2173" s="404" t="e">
        <f>((AZ2173-BB2173)*BR$2160)+((AT2173-AV2173)*BR$2159)+(H2173*BR$2161)+(P2173*BR$2162)</f>
        <v>#REF!</v>
      </c>
      <c r="BQ2173" s="53"/>
      <c r="BR2173" s="53"/>
      <c r="BS2173" s="779"/>
    </row>
    <row r="2174" spans="1:71" ht="21.75" customHeight="1" x14ac:dyDescent="0.25">
      <c r="A2174" s="779"/>
      <c r="B2174" s="415"/>
      <c r="C2174" s="412" t="str">
        <f>IF(ROSTER!D$28="","",ROSTER!D$28)</f>
        <v/>
      </c>
      <c r="D2174" s="413"/>
      <c r="E2174" s="419"/>
      <c r="F2174" s="421"/>
      <c r="G2174" s="423"/>
      <c r="H2174" s="426"/>
      <c r="I2174" s="427"/>
      <c r="J2174" s="430"/>
      <c r="K2174" s="431"/>
      <c r="L2174" s="434"/>
      <c r="M2174" s="435"/>
      <c r="N2174" s="438" t="s">
        <v>14</v>
      </c>
      <c r="O2174" s="439"/>
      <c r="P2174" s="430"/>
      <c r="Q2174" s="431"/>
      <c r="R2174" s="434"/>
      <c r="S2174" s="441"/>
      <c r="T2174" s="434"/>
      <c r="U2174" s="427"/>
      <c r="V2174" s="441"/>
      <c r="W2174" s="427"/>
      <c r="X2174" s="430"/>
      <c r="Y2174" s="427"/>
      <c r="Z2174" s="430"/>
      <c r="AA2174" s="427"/>
      <c r="AB2174" s="430"/>
      <c r="AC2174" s="431"/>
      <c r="AD2174" s="434"/>
      <c r="AE2174" s="435"/>
      <c r="AF2174" s="444"/>
      <c r="AG2174" s="445"/>
      <c r="AH2174" s="430"/>
      <c r="AI2174" s="431"/>
      <c r="AJ2174" s="434"/>
      <c r="AK2174" s="435"/>
      <c r="AL2174" s="448"/>
      <c r="AM2174" s="449"/>
      <c r="AN2174" s="430"/>
      <c r="AO2174" s="431"/>
      <c r="AP2174" s="434"/>
      <c r="AQ2174" s="435"/>
      <c r="AR2174" s="448"/>
      <c r="AS2174" s="449"/>
      <c r="AT2174" s="452"/>
      <c r="AU2174" s="453"/>
      <c r="AV2174" s="456"/>
      <c r="AW2174" s="457"/>
      <c r="AX2174" s="448"/>
      <c r="AY2174" s="449"/>
      <c r="AZ2174" s="430"/>
      <c r="BA2174" s="431"/>
      <c r="BB2174" s="434"/>
      <c r="BC2174" s="435"/>
      <c r="BD2174" s="448"/>
      <c r="BE2174" s="449"/>
      <c r="BF2174" s="452"/>
      <c r="BG2174" s="453"/>
      <c r="BH2174" s="456"/>
      <c r="BI2174" s="457"/>
      <c r="BJ2174" s="448"/>
      <c r="BK2174" s="449"/>
      <c r="BL2174" s="409"/>
      <c r="BM2174" s="410"/>
      <c r="BN2174" s="411"/>
      <c r="BO2174" s="405"/>
      <c r="BP2174" s="405"/>
      <c r="BQ2174" s="53"/>
      <c r="BR2174" s="53"/>
      <c r="BS2174" s="779"/>
    </row>
    <row r="2175" spans="1:71" ht="21.75" customHeight="1" x14ac:dyDescent="0.25">
      <c r="A2175" s="779"/>
      <c r="B2175" s="414" t="str">
        <f>IF(ROSTER!B$30="","",ROSTER!B$30)</f>
        <v/>
      </c>
      <c r="C2175" s="416" t="str">
        <f>IF(ROSTER!C$30="","",ROSTER!C$30)</f>
        <v/>
      </c>
      <c r="D2175" s="417"/>
      <c r="E2175" s="418"/>
      <c r="F2175" s="420">
        <f>IF(E2175="y",1,IF(E2175="S",1,0))</f>
        <v>0</v>
      </c>
      <c r="G2175" s="422">
        <f>IF(E2175="S",1,0)</f>
        <v>0</v>
      </c>
      <c r="H2175" s="424"/>
      <c r="I2175" s="425"/>
      <c r="J2175" s="428"/>
      <c r="K2175" s="429"/>
      <c r="L2175" s="432"/>
      <c r="M2175" s="433"/>
      <c r="N2175" s="436">
        <f>L2175+J2175</f>
        <v>0</v>
      </c>
      <c r="O2175" s="437"/>
      <c r="P2175" s="428"/>
      <c r="Q2175" s="429"/>
      <c r="R2175" s="432"/>
      <c r="S2175" s="440"/>
      <c r="T2175" s="432"/>
      <c r="U2175" s="425"/>
      <c r="V2175" s="440"/>
      <c r="W2175" s="425"/>
      <c r="X2175" s="428"/>
      <c r="Y2175" s="425"/>
      <c r="Z2175" s="428"/>
      <c r="AA2175" s="425"/>
      <c r="AB2175" s="428"/>
      <c r="AC2175" s="429"/>
      <c r="AD2175" s="432"/>
      <c r="AE2175" s="433"/>
      <c r="AF2175" s="442">
        <f>IF(AB2175=0,0,(AD2175/AB2175)*100)</f>
        <v>0</v>
      </c>
      <c r="AG2175" s="443"/>
      <c r="AH2175" s="428"/>
      <c r="AI2175" s="429"/>
      <c r="AJ2175" s="432"/>
      <c r="AK2175" s="433"/>
      <c r="AL2175" s="446">
        <f>IF(AH2175=0,0,(AJ2175/AH2175)*100)</f>
        <v>0</v>
      </c>
      <c r="AM2175" s="447"/>
      <c r="AN2175" s="428"/>
      <c r="AO2175" s="429"/>
      <c r="AP2175" s="432"/>
      <c r="AQ2175" s="433"/>
      <c r="AR2175" s="446">
        <f>IF(AN2175=0,0,(AP2175/AN2175)*100)</f>
        <v>0</v>
      </c>
      <c r="AS2175" s="447"/>
      <c r="AT2175" s="450">
        <f>AB2175+AH2175+AN2175</f>
        <v>0</v>
      </c>
      <c r="AU2175" s="451"/>
      <c r="AV2175" s="454">
        <f>AD2175+AJ2175+AP2175</f>
        <v>0</v>
      </c>
      <c r="AW2175" s="455"/>
      <c r="AX2175" s="446">
        <f>IF(AT2175=0,0,(AV2175/AT2175)*100)</f>
        <v>0</v>
      </c>
      <c r="AY2175" s="447"/>
      <c r="AZ2175" s="428"/>
      <c r="BA2175" s="429"/>
      <c r="BB2175" s="432"/>
      <c r="BC2175" s="433"/>
      <c r="BD2175" s="446">
        <f>IF(AZ2175=0,0,(BB2175/AZ2175)*100)</f>
        <v>0</v>
      </c>
      <c r="BE2175" s="447"/>
      <c r="BF2175" s="450">
        <f>AT2175+AZ2175</f>
        <v>0</v>
      </c>
      <c r="BG2175" s="451"/>
      <c r="BH2175" s="454">
        <f>AV2175+BB2175</f>
        <v>0</v>
      </c>
      <c r="BI2175" s="455"/>
      <c r="BJ2175" s="446">
        <f>IF(BF2175=0,0,(BH2175/BF2175)*100)</f>
        <v>0</v>
      </c>
      <c r="BK2175" s="447"/>
      <c r="BL2175" s="406">
        <f>(AD2175*2)+(AJ2175*2)+(AP2175*3)+BB2175</f>
        <v>0</v>
      </c>
      <c r="BM2175" s="407"/>
      <c r="BN2175" s="408"/>
      <c r="BO2175" s="404" t="e">
        <f>(BL2175*BR$2153)+(N2175*BR$2154)+(X2175*BR$2155)+(R2175*BR$2156)+(V2175*BR$2157)+(Z2175*BR$2158)</f>
        <v>#REF!</v>
      </c>
      <c r="BP2175" s="404" t="e">
        <f>((AZ2175-BB2175)*BR$2160)+((AT2175-AV2175)*BR$2159)+(H2175*BR$2161)+(P2175*BR$2162)</f>
        <v>#REF!</v>
      </c>
      <c r="BQ2175" s="53"/>
      <c r="BR2175" s="53"/>
      <c r="BS2175" s="779"/>
    </row>
    <row r="2176" spans="1:71" ht="21.75" customHeight="1" x14ac:dyDescent="0.25">
      <c r="A2176" s="779"/>
      <c r="B2176" s="415"/>
      <c r="C2176" s="412" t="str">
        <f>IF(ROSTER!D$30="","",ROSTER!D$30)</f>
        <v/>
      </c>
      <c r="D2176" s="413"/>
      <c r="E2176" s="419"/>
      <c r="F2176" s="421"/>
      <c r="G2176" s="423"/>
      <c r="H2176" s="426"/>
      <c r="I2176" s="427"/>
      <c r="J2176" s="430"/>
      <c r="K2176" s="431"/>
      <c r="L2176" s="434"/>
      <c r="M2176" s="435"/>
      <c r="N2176" s="438" t="s">
        <v>14</v>
      </c>
      <c r="O2176" s="439"/>
      <c r="P2176" s="430"/>
      <c r="Q2176" s="431"/>
      <c r="R2176" s="434"/>
      <c r="S2176" s="441"/>
      <c r="T2176" s="434"/>
      <c r="U2176" s="427"/>
      <c r="V2176" s="441"/>
      <c r="W2176" s="427"/>
      <c r="X2176" s="430"/>
      <c r="Y2176" s="427"/>
      <c r="Z2176" s="430"/>
      <c r="AA2176" s="427"/>
      <c r="AB2176" s="430"/>
      <c r="AC2176" s="431"/>
      <c r="AD2176" s="434"/>
      <c r="AE2176" s="435"/>
      <c r="AF2176" s="444"/>
      <c r="AG2176" s="445"/>
      <c r="AH2176" s="430"/>
      <c r="AI2176" s="431"/>
      <c r="AJ2176" s="434"/>
      <c r="AK2176" s="435"/>
      <c r="AL2176" s="448"/>
      <c r="AM2176" s="449"/>
      <c r="AN2176" s="430"/>
      <c r="AO2176" s="431"/>
      <c r="AP2176" s="434"/>
      <c r="AQ2176" s="435"/>
      <c r="AR2176" s="448"/>
      <c r="AS2176" s="449"/>
      <c r="AT2176" s="452"/>
      <c r="AU2176" s="453"/>
      <c r="AV2176" s="456"/>
      <c r="AW2176" s="457"/>
      <c r="AX2176" s="448"/>
      <c r="AY2176" s="449"/>
      <c r="AZ2176" s="430"/>
      <c r="BA2176" s="431"/>
      <c r="BB2176" s="434"/>
      <c r="BC2176" s="435"/>
      <c r="BD2176" s="448"/>
      <c r="BE2176" s="449"/>
      <c r="BF2176" s="452"/>
      <c r="BG2176" s="453"/>
      <c r="BH2176" s="456"/>
      <c r="BI2176" s="457"/>
      <c r="BJ2176" s="448"/>
      <c r="BK2176" s="449"/>
      <c r="BL2176" s="409"/>
      <c r="BM2176" s="410"/>
      <c r="BN2176" s="411"/>
      <c r="BO2176" s="405"/>
      <c r="BP2176" s="405"/>
      <c r="BQ2176" s="53"/>
      <c r="BR2176" s="53"/>
      <c r="BS2176" s="779"/>
    </row>
    <row r="2177" spans="1:71" ht="21.75" customHeight="1" x14ac:dyDescent="0.25">
      <c r="A2177" s="779"/>
      <c r="B2177" s="414" t="str">
        <f>IF(ROSTER!B$32="","",ROSTER!B$32)</f>
        <v/>
      </c>
      <c r="C2177" s="416" t="str">
        <f>IF(ROSTER!C$32="","",ROSTER!C$32)</f>
        <v/>
      </c>
      <c r="D2177" s="417"/>
      <c r="E2177" s="418"/>
      <c r="F2177" s="420">
        <f>IF(E2177="y",1,IF(E2177="S",1,0))</f>
        <v>0</v>
      </c>
      <c r="G2177" s="422">
        <f>IF(E2177="S",1,0)</f>
        <v>0</v>
      </c>
      <c r="H2177" s="424"/>
      <c r="I2177" s="425"/>
      <c r="J2177" s="428"/>
      <c r="K2177" s="429"/>
      <c r="L2177" s="432"/>
      <c r="M2177" s="433"/>
      <c r="N2177" s="436">
        <f>L2177+J2177</f>
        <v>0</v>
      </c>
      <c r="O2177" s="437"/>
      <c r="P2177" s="428"/>
      <c r="Q2177" s="429"/>
      <c r="R2177" s="432"/>
      <c r="S2177" s="440"/>
      <c r="T2177" s="432"/>
      <c r="U2177" s="425"/>
      <c r="V2177" s="440"/>
      <c r="W2177" s="425"/>
      <c r="X2177" s="428"/>
      <c r="Y2177" s="425"/>
      <c r="Z2177" s="428"/>
      <c r="AA2177" s="425"/>
      <c r="AB2177" s="428"/>
      <c r="AC2177" s="429"/>
      <c r="AD2177" s="432"/>
      <c r="AE2177" s="433"/>
      <c r="AF2177" s="442">
        <f>IF(AB2177=0,0,(AD2177/AB2177)*100)</f>
        <v>0</v>
      </c>
      <c r="AG2177" s="443"/>
      <c r="AH2177" s="428"/>
      <c r="AI2177" s="429"/>
      <c r="AJ2177" s="432"/>
      <c r="AK2177" s="433"/>
      <c r="AL2177" s="446">
        <f>IF(AH2177=0,0,(AJ2177/AH2177)*100)</f>
        <v>0</v>
      </c>
      <c r="AM2177" s="447"/>
      <c r="AN2177" s="428"/>
      <c r="AO2177" s="429"/>
      <c r="AP2177" s="432"/>
      <c r="AQ2177" s="433"/>
      <c r="AR2177" s="446">
        <f>IF(AN2177=0,0,(AP2177/AN2177)*100)</f>
        <v>0</v>
      </c>
      <c r="AS2177" s="447"/>
      <c r="AT2177" s="450">
        <f>AB2177+AH2177+AN2177</f>
        <v>0</v>
      </c>
      <c r="AU2177" s="451"/>
      <c r="AV2177" s="454">
        <f>AD2177+AJ2177+AP2177</f>
        <v>0</v>
      </c>
      <c r="AW2177" s="455"/>
      <c r="AX2177" s="446">
        <f>IF(AT2177=0,0,(AV2177/AT2177)*100)</f>
        <v>0</v>
      </c>
      <c r="AY2177" s="447"/>
      <c r="AZ2177" s="428"/>
      <c r="BA2177" s="429"/>
      <c r="BB2177" s="432"/>
      <c r="BC2177" s="433"/>
      <c r="BD2177" s="446">
        <f>IF(AZ2177=0,0,(BB2177/AZ2177)*100)</f>
        <v>0</v>
      </c>
      <c r="BE2177" s="447"/>
      <c r="BF2177" s="450">
        <f>AT2177+AZ2177</f>
        <v>0</v>
      </c>
      <c r="BG2177" s="451"/>
      <c r="BH2177" s="454">
        <f>AV2177+BB2177</f>
        <v>0</v>
      </c>
      <c r="BI2177" s="455"/>
      <c r="BJ2177" s="446">
        <f>IF(BF2177=0,0,(BH2177/BF2177)*100)</f>
        <v>0</v>
      </c>
      <c r="BK2177" s="447"/>
      <c r="BL2177" s="406">
        <f>(AD2177*2)+(AJ2177*2)+(AP2177*3)+BB2177</f>
        <v>0</v>
      </c>
      <c r="BM2177" s="407"/>
      <c r="BN2177" s="408"/>
      <c r="BO2177" s="404" t="e">
        <f>(BL2177*BR$2153)+(N2177*BR$2154)+(X2177*BR$2155)+(R2177*BR$2156)+(V2177*BR$2157)+(Z2177*BR$2158)</f>
        <v>#REF!</v>
      </c>
      <c r="BP2177" s="404" t="e">
        <f>((AZ2177-BB2177)*BR$2160)+((AT2177-AV2177)*BR$2159)+(H2177*BR$2161)+(P2177*BR$2162)</f>
        <v>#REF!</v>
      </c>
      <c r="BQ2177" s="53"/>
      <c r="BR2177" s="53"/>
      <c r="BS2177" s="779"/>
    </row>
    <row r="2178" spans="1:71" ht="21.75" customHeight="1" x14ac:dyDescent="0.25">
      <c r="A2178" s="779"/>
      <c r="B2178" s="415"/>
      <c r="C2178" s="412" t="str">
        <f>IF(ROSTER!D$32="","",ROSTER!D$32)</f>
        <v/>
      </c>
      <c r="D2178" s="413"/>
      <c r="E2178" s="419"/>
      <c r="F2178" s="421"/>
      <c r="G2178" s="423"/>
      <c r="H2178" s="426"/>
      <c r="I2178" s="427"/>
      <c r="J2178" s="430"/>
      <c r="K2178" s="431"/>
      <c r="L2178" s="434"/>
      <c r="M2178" s="435"/>
      <c r="N2178" s="438" t="s">
        <v>14</v>
      </c>
      <c r="O2178" s="439"/>
      <c r="P2178" s="430"/>
      <c r="Q2178" s="431"/>
      <c r="R2178" s="434"/>
      <c r="S2178" s="441"/>
      <c r="T2178" s="434"/>
      <c r="U2178" s="427"/>
      <c r="V2178" s="441"/>
      <c r="W2178" s="427"/>
      <c r="X2178" s="430"/>
      <c r="Y2178" s="427"/>
      <c r="Z2178" s="430"/>
      <c r="AA2178" s="427"/>
      <c r="AB2178" s="430"/>
      <c r="AC2178" s="431"/>
      <c r="AD2178" s="434"/>
      <c r="AE2178" s="435"/>
      <c r="AF2178" s="444"/>
      <c r="AG2178" s="445"/>
      <c r="AH2178" s="430"/>
      <c r="AI2178" s="431"/>
      <c r="AJ2178" s="434"/>
      <c r="AK2178" s="435"/>
      <c r="AL2178" s="448"/>
      <c r="AM2178" s="449"/>
      <c r="AN2178" s="430"/>
      <c r="AO2178" s="431"/>
      <c r="AP2178" s="434"/>
      <c r="AQ2178" s="435"/>
      <c r="AR2178" s="448"/>
      <c r="AS2178" s="449"/>
      <c r="AT2178" s="452"/>
      <c r="AU2178" s="453"/>
      <c r="AV2178" s="456"/>
      <c r="AW2178" s="457"/>
      <c r="AX2178" s="448"/>
      <c r="AY2178" s="449"/>
      <c r="AZ2178" s="430"/>
      <c r="BA2178" s="431"/>
      <c r="BB2178" s="434"/>
      <c r="BC2178" s="435"/>
      <c r="BD2178" s="448"/>
      <c r="BE2178" s="449"/>
      <c r="BF2178" s="452"/>
      <c r="BG2178" s="453"/>
      <c r="BH2178" s="456"/>
      <c r="BI2178" s="457"/>
      <c r="BJ2178" s="448"/>
      <c r="BK2178" s="449"/>
      <c r="BL2178" s="409"/>
      <c r="BM2178" s="410"/>
      <c r="BN2178" s="411"/>
      <c r="BO2178" s="405"/>
      <c r="BP2178" s="405"/>
      <c r="BQ2178" s="53"/>
      <c r="BR2178" s="53"/>
      <c r="BS2178" s="779"/>
    </row>
    <row r="2179" spans="1:71" ht="21.75" customHeight="1" x14ac:dyDescent="0.25">
      <c r="A2179" s="779"/>
      <c r="B2179" s="414" t="str">
        <f>IF(ROSTER!B$34="","",ROSTER!B$34)</f>
        <v/>
      </c>
      <c r="C2179" s="416" t="str">
        <f>IF(ROSTER!C$34="","",ROSTER!C$34)</f>
        <v/>
      </c>
      <c r="D2179" s="417"/>
      <c r="E2179" s="418"/>
      <c r="F2179" s="420">
        <f>IF(E2179="y",1,IF(E2179="S",1,0))</f>
        <v>0</v>
      </c>
      <c r="G2179" s="422">
        <f>IF(E2179="S",1,0)</f>
        <v>0</v>
      </c>
      <c r="H2179" s="424"/>
      <c r="I2179" s="425"/>
      <c r="J2179" s="428"/>
      <c r="K2179" s="429"/>
      <c r="L2179" s="432"/>
      <c r="M2179" s="433"/>
      <c r="N2179" s="436">
        <f>L2179+J2179</f>
        <v>0</v>
      </c>
      <c r="O2179" s="437"/>
      <c r="P2179" s="428"/>
      <c r="Q2179" s="429"/>
      <c r="R2179" s="432"/>
      <c r="S2179" s="440"/>
      <c r="T2179" s="432"/>
      <c r="U2179" s="425"/>
      <c r="V2179" s="440"/>
      <c r="W2179" s="425"/>
      <c r="X2179" s="428"/>
      <c r="Y2179" s="425"/>
      <c r="Z2179" s="428"/>
      <c r="AA2179" s="425"/>
      <c r="AB2179" s="428"/>
      <c r="AC2179" s="429"/>
      <c r="AD2179" s="432"/>
      <c r="AE2179" s="433"/>
      <c r="AF2179" s="442">
        <f>IF(AB2179=0,0,(AD2179/AB2179)*100)</f>
        <v>0</v>
      </c>
      <c r="AG2179" s="443"/>
      <c r="AH2179" s="428"/>
      <c r="AI2179" s="429"/>
      <c r="AJ2179" s="432"/>
      <c r="AK2179" s="433"/>
      <c r="AL2179" s="446">
        <f>IF(AH2179=0,0,(AJ2179/AH2179)*100)</f>
        <v>0</v>
      </c>
      <c r="AM2179" s="447"/>
      <c r="AN2179" s="428"/>
      <c r="AO2179" s="429"/>
      <c r="AP2179" s="432"/>
      <c r="AQ2179" s="433"/>
      <c r="AR2179" s="446">
        <f>IF(AN2179=0,0,(AP2179/AN2179)*100)</f>
        <v>0</v>
      </c>
      <c r="AS2179" s="447"/>
      <c r="AT2179" s="450">
        <f>AB2179+AH2179+AN2179</f>
        <v>0</v>
      </c>
      <c r="AU2179" s="451"/>
      <c r="AV2179" s="454">
        <f>AD2179+AJ2179+AP2179</f>
        <v>0</v>
      </c>
      <c r="AW2179" s="455"/>
      <c r="AX2179" s="446">
        <f>IF(AT2179=0,0,(AV2179/AT2179)*100)</f>
        <v>0</v>
      </c>
      <c r="AY2179" s="447"/>
      <c r="AZ2179" s="428"/>
      <c r="BA2179" s="429"/>
      <c r="BB2179" s="432"/>
      <c r="BC2179" s="433"/>
      <c r="BD2179" s="446">
        <f>IF(AZ2179=0,0,(BB2179/AZ2179)*100)</f>
        <v>0</v>
      </c>
      <c r="BE2179" s="447"/>
      <c r="BF2179" s="450">
        <f>AT2179+AZ2179</f>
        <v>0</v>
      </c>
      <c r="BG2179" s="451"/>
      <c r="BH2179" s="454">
        <f>AV2179+BB2179</f>
        <v>0</v>
      </c>
      <c r="BI2179" s="455"/>
      <c r="BJ2179" s="446">
        <f>IF(BF2179=0,0,(BH2179/BF2179)*100)</f>
        <v>0</v>
      </c>
      <c r="BK2179" s="447"/>
      <c r="BL2179" s="406">
        <f>(AD2179*2)+(AJ2179*2)+(AP2179*3)+BB2179</f>
        <v>0</v>
      </c>
      <c r="BM2179" s="407"/>
      <c r="BN2179" s="408"/>
      <c r="BO2179" s="404" t="e">
        <f>(BL2179*BR$2153)+(N2179*BR$2154)+(X2179*BR$2155)+(R2179*BR$2156)+(V2179*BR$2157)+(Z2179*BR$2158)</f>
        <v>#REF!</v>
      </c>
      <c r="BP2179" s="404" t="e">
        <f>((AZ2179-BB2179)*BR$2160)+((AT2179-AV2179)*BR$2159)+(H2179*BR$2161)+(P2179*BR$2162)</f>
        <v>#REF!</v>
      </c>
      <c r="BQ2179" s="53"/>
      <c r="BR2179" s="53"/>
      <c r="BS2179" s="779"/>
    </row>
    <row r="2180" spans="1:71" ht="21.75" customHeight="1" x14ac:dyDescent="0.25">
      <c r="A2180" s="779"/>
      <c r="B2180" s="415"/>
      <c r="C2180" s="412" t="str">
        <f>IF(ROSTER!D$34="","",ROSTER!D$34)</f>
        <v/>
      </c>
      <c r="D2180" s="413"/>
      <c r="E2180" s="419"/>
      <c r="F2180" s="421"/>
      <c r="G2180" s="423"/>
      <c r="H2180" s="426"/>
      <c r="I2180" s="427"/>
      <c r="J2180" s="430"/>
      <c r="K2180" s="431"/>
      <c r="L2180" s="434"/>
      <c r="M2180" s="435"/>
      <c r="N2180" s="438" t="s">
        <v>14</v>
      </c>
      <c r="O2180" s="439"/>
      <c r="P2180" s="430"/>
      <c r="Q2180" s="431"/>
      <c r="R2180" s="434"/>
      <c r="S2180" s="441"/>
      <c r="T2180" s="434"/>
      <c r="U2180" s="427"/>
      <c r="V2180" s="441"/>
      <c r="W2180" s="427"/>
      <c r="X2180" s="430"/>
      <c r="Y2180" s="427"/>
      <c r="Z2180" s="430"/>
      <c r="AA2180" s="427"/>
      <c r="AB2180" s="430"/>
      <c r="AC2180" s="431"/>
      <c r="AD2180" s="434"/>
      <c r="AE2180" s="435"/>
      <c r="AF2180" s="444"/>
      <c r="AG2180" s="445"/>
      <c r="AH2180" s="430"/>
      <c r="AI2180" s="431"/>
      <c r="AJ2180" s="434"/>
      <c r="AK2180" s="435"/>
      <c r="AL2180" s="448"/>
      <c r="AM2180" s="449"/>
      <c r="AN2180" s="430"/>
      <c r="AO2180" s="431"/>
      <c r="AP2180" s="434"/>
      <c r="AQ2180" s="435"/>
      <c r="AR2180" s="448"/>
      <c r="AS2180" s="449"/>
      <c r="AT2180" s="452"/>
      <c r="AU2180" s="453"/>
      <c r="AV2180" s="456"/>
      <c r="AW2180" s="457"/>
      <c r="AX2180" s="448"/>
      <c r="AY2180" s="449"/>
      <c r="AZ2180" s="430"/>
      <c r="BA2180" s="431"/>
      <c r="BB2180" s="434"/>
      <c r="BC2180" s="435"/>
      <c r="BD2180" s="448"/>
      <c r="BE2180" s="449"/>
      <c r="BF2180" s="452"/>
      <c r="BG2180" s="453"/>
      <c r="BH2180" s="456"/>
      <c r="BI2180" s="457"/>
      <c r="BJ2180" s="448"/>
      <c r="BK2180" s="449"/>
      <c r="BL2180" s="409"/>
      <c r="BM2180" s="410"/>
      <c r="BN2180" s="411"/>
      <c r="BO2180" s="405"/>
      <c r="BP2180" s="405"/>
      <c r="BQ2180" s="53"/>
      <c r="BR2180" s="53"/>
      <c r="BS2180" s="779"/>
    </row>
    <row r="2181" spans="1:71" ht="21.75" customHeight="1" x14ac:dyDescent="0.25">
      <c r="A2181" s="779"/>
      <c r="B2181" s="414" t="str">
        <f>IF(ROSTER!B$36="","",ROSTER!B$36)</f>
        <v/>
      </c>
      <c r="C2181" s="416" t="str">
        <f>IF(ROSTER!C$36="","",ROSTER!C$36)</f>
        <v/>
      </c>
      <c r="D2181" s="417"/>
      <c r="E2181" s="418"/>
      <c r="F2181" s="420">
        <f>IF(E2181="y",1,IF(E2181="S",1,0))</f>
        <v>0</v>
      </c>
      <c r="G2181" s="422">
        <f>IF(E2181="S",1,0)</f>
        <v>0</v>
      </c>
      <c r="H2181" s="424"/>
      <c r="I2181" s="425"/>
      <c r="J2181" s="428"/>
      <c r="K2181" s="429"/>
      <c r="L2181" s="432"/>
      <c r="M2181" s="433"/>
      <c r="N2181" s="436">
        <f>L2181+J2181</f>
        <v>0</v>
      </c>
      <c r="O2181" s="437"/>
      <c r="P2181" s="428"/>
      <c r="Q2181" s="429"/>
      <c r="R2181" s="432"/>
      <c r="S2181" s="440"/>
      <c r="T2181" s="432"/>
      <c r="U2181" s="425"/>
      <c r="V2181" s="440"/>
      <c r="W2181" s="425"/>
      <c r="X2181" s="428"/>
      <c r="Y2181" s="425"/>
      <c r="Z2181" s="428"/>
      <c r="AA2181" s="425"/>
      <c r="AB2181" s="428"/>
      <c r="AC2181" s="429"/>
      <c r="AD2181" s="432"/>
      <c r="AE2181" s="433"/>
      <c r="AF2181" s="442">
        <f>IF(AB2181=0,0,(AD2181/AB2181)*100)</f>
        <v>0</v>
      </c>
      <c r="AG2181" s="443"/>
      <c r="AH2181" s="428"/>
      <c r="AI2181" s="429"/>
      <c r="AJ2181" s="432"/>
      <c r="AK2181" s="433"/>
      <c r="AL2181" s="446">
        <f>IF(AH2181=0,0,(AJ2181/AH2181)*100)</f>
        <v>0</v>
      </c>
      <c r="AM2181" s="447"/>
      <c r="AN2181" s="428"/>
      <c r="AO2181" s="429"/>
      <c r="AP2181" s="432"/>
      <c r="AQ2181" s="433"/>
      <c r="AR2181" s="446">
        <f>IF(AN2181=0,0,(AP2181/AN2181)*100)</f>
        <v>0</v>
      </c>
      <c r="AS2181" s="447"/>
      <c r="AT2181" s="450">
        <f>AB2181+AH2181+AN2181</f>
        <v>0</v>
      </c>
      <c r="AU2181" s="451"/>
      <c r="AV2181" s="454">
        <f>AD2181+AJ2181+AP2181</f>
        <v>0</v>
      </c>
      <c r="AW2181" s="455"/>
      <c r="AX2181" s="446">
        <f>IF(AT2181=0,0,(AV2181/AT2181)*100)</f>
        <v>0</v>
      </c>
      <c r="AY2181" s="447"/>
      <c r="AZ2181" s="428"/>
      <c r="BA2181" s="429"/>
      <c r="BB2181" s="432"/>
      <c r="BC2181" s="433"/>
      <c r="BD2181" s="446">
        <f>IF(AZ2181=0,0,(BB2181/AZ2181)*100)</f>
        <v>0</v>
      </c>
      <c r="BE2181" s="447"/>
      <c r="BF2181" s="450">
        <f>AT2181+AZ2181</f>
        <v>0</v>
      </c>
      <c r="BG2181" s="451"/>
      <c r="BH2181" s="454">
        <f>AV2181+BB2181</f>
        <v>0</v>
      </c>
      <c r="BI2181" s="455"/>
      <c r="BJ2181" s="446">
        <f>IF(BF2181=0,0,(BH2181/BF2181)*100)</f>
        <v>0</v>
      </c>
      <c r="BK2181" s="447"/>
      <c r="BL2181" s="406">
        <f>(AD2181*2)+(AJ2181*2)+(AP2181*3)+BB2181</f>
        <v>0</v>
      </c>
      <c r="BM2181" s="407"/>
      <c r="BN2181" s="408"/>
      <c r="BO2181" s="404" t="e">
        <f>(BL2181*BR$2153)+(N2181*BR$2154)+(X2181*BR$2155)+(R2181*BR$2156)+(V2181*BR$2157)+(Z2181*BR$2158)</f>
        <v>#REF!</v>
      </c>
      <c r="BP2181" s="404" t="e">
        <f>((AZ2181-BB2181)*BR$2160)+((AT2181-AV2181)*BR$2159)+(H2181*BR$2161)+(P2181*BR$2162)</f>
        <v>#REF!</v>
      </c>
      <c r="BQ2181" s="53"/>
      <c r="BR2181" s="53"/>
      <c r="BS2181" s="779"/>
    </row>
    <row r="2182" spans="1:71" ht="21.75" customHeight="1" x14ac:dyDescent="0.25">
      <c r="A2182" s="779"/>
      <c r="B2182" s="415"/>
      <c r="C2182" s="412" t="str">
        <f>IF(ROSTER!D$36="","",ROSTER!D$36)</f>
        <v/>
      </c>
      <c r="D2182" s="413"/>
      <c r="E2182" s="419"/>
      <c r="F2182" s="421"/>
      <c r="G2182" s="423"/>
      <c r="H2182" s="426"/>
      <c r="I2182" s="427"/>
      <c r="J2182" s="430"/>
      <c r="K2182" s="431"/>
      <c r="L2182" s="434"/>
      <c r="M2182" s="435"/>
      <c r="N2182" s="438" t="s">
        <v>14</v>
      </c>
      <c r="O2182" s="439"/>
      <c r="P2182" s="430"/>
      <c r="Q2182" s="431"/>
      <c r="R2182" s="434"/>
      <c r="S2182" s="441"/>
      <c r="T2182" s="434"/>
      <c r="U2182" s="427"/>
      <c r="V2182" s="441"/>
      <c r="W2182" s="427"/>
      <c r="X2182" s="430"/>
      <c r="Y2182" s="427"/>
      <c r="Z2182" s="430"/>
      <c r="AA2182" s="427"/>
      <c r="AB2182" s="430"/>
      <c r="AC2182" s="431"/>
      <c r="AD2182" s="434"/>
      <c r="AE2182" s="435"/>
      <c r="AF2182" s="444"/>
      <c r="AG2182" s="445"/>
      <c r="AH2182" s="430"/>
      <c r="AI2182" s="431"/>
      <c r="AJ2182" s="434"/>
      <c r="AK2182" s="435"/>
      <c r="AL2182" s="448"/>
      <c r="AM2182" s="449"/>
      <c r="AN2182" s="430"/>
      <c r="AO2182" s="431"/>
      <c r="AP2182" s="434"/>
      <c r="AQ2182" s="435"/>
      <c r="AR2182" s="448"/>
      <c r="AS2182" s="449"/>
      <c r="AT2182" s="452"/>
      <c r="AU2182" s="453"/>
      <c r="AV2182" s="456"/>
      <c r="AW2182" s="457"/>
      <c r="AX2182" s="448"/>
      <c r="AY2182" s="449"/>
      <c r="AZ2182" s="430"/>
      <c r="BA2182" s="431"/>
      <c r="BB2182" s="434"/>
      <c r="BC2182" s="435"/>
      <c r="BD2182" s="448"/>
      <c r="BE2182" s="449"/>
      <c r="BF2182" s="452"/>
      <c r="BG2182" s="453"/>
      <c r="BH2182" s="456"/>
      <c r="BI2182" s="457"/>
      <c r="BJ2182" s="448"/>
      <c r="BK2182" s="449"/>
      <c r="BL2182" s="409"/>
      <c r="BM2182" s="410"/>
      <c r="BN2182" s="411"/>
      <c r="BO2182" s="405"/>
      <c r="BP2182" s="405"/>
      <c r="BQ2182" s="53"/>
      <c r="BR2182" s="53"/>
      <c r="BS2182" s="779"/>
    </row>
    <row r="2183" spans="1:71" ht="21.75" customHeight="1" x14ac:dyDescent="0.25">
      <c r="A2183" s="779"/>
      <c r="B2183" s="414" t="str">
        <f>IF(ROSTER!B$38="","",ROSTER!B$38)</f>
        <v/>
      </c>
      <c r="C2183" s="416" t="str">
        <f>IF(ROSTER!C$38="","",ROSTER!C$38)</f>
        <v/>
      </c>
      <c r="D2183" s="417"/>
      <c r="E2183" s="418"/>
      <c r="F2183" s="420">
        <f>IF(E2183="y",1,IF(E2183="S",1,0))</f>
        <v>0</v>
      </c>
      <c r="G2183" s="422">
        <f>IF(E2183="S",1,0)</f>
        <v>0</v>
      </c>
      <c r="H2183" s="424"/>
      <c r="I2183" s="425"/>
      <c r="J2183" s="428"/>
      <c r="K2183" s="429"/>
      <c r="L2183" s="432"/>
      <c r="M2183" s="433"/>
      <c r="N2183" s="436">
        <f>L2183+J2183</f>
        <v>0</v>
      </c>
      <c r="O2183" s="437"/>
      <c r="P2183" s="428"/>
      <c r="Q2183" s="429"/>
      <c r="R2183" s="432"/>
      <c r="S2183" s="440"/>
      <c r="T2183" s="432"/>
      <c r="U2183" s="425"/>
      <c r="V2183" s="440"/>
      <c r="W2183" s="425"/>
      <c r="X2183" s="428"/>
      <c r="Y2183" s="425"/>
      <c r="Z2183" s="428"/>
      <c r="AA2183" s="425"/>
      <c r="AB2183" s="428"/>
      <c r="AC2183" s="429"/>
      <c r="AD2183" s="432"/>
      <c r="AE2183" s="433"/>
      <c r="AF2183" s="442">
        <f>IF(AB2183=0,0,(AD2183/AB2183)*100)</f>
        <v>0</v>
      </c>
      <c r="AG2183" s="443"/>
      <c r="AH2183" s="428"/>
      <c r="AI2183" s="429"/>
      <c r="AJ2183" s="432"/>
      <c r="AK2183" s="433"/>
      <c r="AL2183" s="446">
        <f>IF(AH2183=0,0,(AJ2183/AH2183)*100)</f>
        <v>0</v>
      </c>
      <c r="AM2183" s="447"/>
      <c r="AN2183" s="428"/>
      <c r="AO2183" s="429"/>
      <c r="AP2183" s="432"/>
      <c r="AQ2183" s="433"/>
      <c r="AR2183" s="446">
        <f>IF(AN2183=0,0,(AP2183/AN2183)*100)</f>
        <v>0</v>
      </c>
      <c r="AS2183" s="447"/>
      <c r="AT2183" s="450">
        <f>AB2183+AH2183+AN2183</f>
        <v>0</v>
      </c>
      <c r="AU2183" s="451"/>
      <c r="AV2183" s="454">
        <f>AD2183+AJ2183+AP2183</f>
        <v>0</v>
      </c>
      <c r="AW2183" s="455"/>
      <c r="AX2183" s="446">
        <f>IF(AT2183=0,0,(AV2183/AT2183)*100)</f>
        <v>0</v>
      </c>
      <c r="AY2183" s="447"/>
      <c r="AZ2183" s="428"/>
      <c r="BA2183" s="429"/>
      <c r="BB2183" s="432"/>
      <c r="BC2183" s="433"/>
      <c r="BD2183" s="446">
        <f>IF(AZ2183=0,0,(BB2183/AZ2183)*100)</f>
        <v>0</v>
      </c>
      <c r="BE2183" s="447"/>
      <c r="BF2183" s="450">
        <f>AT2183+AZ2183</f>
        <v>0</v>
      </c>
      <c r="BG2183" s="451"/>
      <c r="BH2183" s="454">
        <f>AV2183+BB2183</f>
        <v>0</v>
      </c>
      <c r="BI2183" s="455"/>
      <c r="BJ2183" s="446">
        <f>IF(BF2183=0,0,(BH2183/BF2183)*100)</f>
        <v>0</v>
      </c>
      <c r="BK2183" s="447"/>
      <c r="BL2183" s="406">
        <f>(AD2183*2)+(AJ2183*2)+(AP2183*3)+BB2183</f>
        <v>0</v>
      </c>
      <c r="BM2183" s="407"/>
      <c r="BN2183" s="408"/>
      <c r="BO2183" s="404" t="e">
        <f>(BL2183*BR$2153)+(N2183*BR$2154)+(X2183*BR$2155)+(R2183*BR$2156)+(V2183*BR$2157)+(Z2183*BR$2158)</f>
        <v>#REF!</v>
      </c>
      <c r="BP2183" s="404" t="e">
        <f>((AZ2183-BB2183)*BR$2160)+((AT2183-AV2183)*BR$2159)+(H2183*BR$2161)+(P2183*BR$2162)</f>
        <v>#REF!</v>
      </c>
      <c r="BQ2183" s="53"/>
      <c r="BR2183" s="53"/>
      <c r="BS2183" s="779"/>
    </row>
    <row r="2184" spans="1:71" ht="21.75" customHeight="1" x14ac:dyDescent="0.25">
      <c r="A2184" s="779"/>
      <c r="B2184" s="415"/>
      <c r="C2184" s="412" t="str">
        <f>IF(ROSTER!D$38="","",ROSTER!D$38)</f>
        <v/>
      </c>
      <c r="D2184" s="413"/>
      <c r="E2184" s="419"/>
      <c r="F2184" s="421"/>
      <c r="G2184" s="423"/>
      <c r="H2184" s="426"/>
      <c r="I2184" s="427"/>
      <c r="J2184" s="430"/>
      <c r="K2184" s="431"/>
      <c r="L2184" s="434"/>
      <c r="M2184" s="435"/>
      <c r="N2184" s="438" t="s">
        <v>14</v>
      </c>
      <c r="O2184" s="439"/>
      <c r="P2184" s="430"/>
      <c r="Q2184" s="431"/>
      <c r="R2184" s="434"/>
      <c r="S2184" s="441"/>
      <c r="T2184" s="434"/>
      <c r="U2184" s="427"/>
      <c r="V2184" s="441"/>
      <c r="W2184" s="427"/>
      <c r="X2184" s="430"/>
      <c r="Y2184" s="427"/>
      <c r="Z2184" s="430"/>
      <c r="AA2184" s="427"/>
      <c r="AB2184" s="430"/>
      <c r="AC2184" s="431"/>
      <c r="AD2184" s="434"/>
      <c r="AE2184" s="435"/>
      <c r="AF2184" s="444"/>
      <c r="AG2184" s="445"/>
      <c r="AH2184" s="430"/>
      <c r="AI2184" s="431"/>
      <c r="AJ2184" s="434"/>
      <c r="AK2184" s="435"/>
      <c r="AL2184" s="448"/>
      <c r="AM2184" s="449"/>
      <c r="AN2184" s="430"/>
      <c r="AO2184" s="431"/>
      <c r="AP2184" s="434"/>
      <c r="AQ2184" s="435"/>
      <c r="AR2184" s="448"/>
      <c r="AS2184" s="449"/>
      <c r="AT2184" s="452"/>
      <c r="AU2184" s="453"/>
      <c r="AV2184" s="456"/>
      <c r="AW2184" s="457"/>
      <c r="AX2184" s="448"/>
      <c r="AY2184" s="449"/>
      <c r="AZ2184" s="430"/>
      <c r="BA2184" s="431"/>
      <c r="BB2184" s="434"/>
      <c r="BC2184" s="435"/>
      <c r="BD2184" s="448"/>
      <c r="BE2184" s="449"/>
      <c r="BF2184" s="452"/>
      <c r="BG2184" s="453"/>
      <c r="BH2184" s="456"/>
      <c r="BI2184" s="457"/>
      <c r="BJ2184" s="448"/>
      <c r="BK2184" s="449"/>
      <c r="BL2184" s="409"/>
      <c r="BM2184" s="410"/>
      <c r="BN2184" s="411"/>
      <c r="BO2184" s="405"/>
      <c r="BP2184" s="405"/>
      <c r="BQ2184" s="53"/>
      <c r="BR2184" s="53"/>
      <c r="BS2184" s="779"/>
    </row>
    <row r="2185" spans="1:71" ht="21.75" customHeight="1" x14ac:dyDescent="0.25">
      <c r="A2185" s="779"/>
      <c r="B2185" s="414" t="str">
        <f>IF(ROSTER!B$40="","",ROSTER!B$40)</f>
        <v/>
      </c>
      <c r="C2185" s="416" t="str">
        <f>IF(ROSTER!C$40="","",ROSTER!C$40)</f>
        <v/>
      </c>
      <c r="D2185" s="417"/>
      <c r="E2185" s="418"/>
      <c r="F2185" s="420">
        <f>IF(E2185="y",1,IF(E2185="S",1,0))</f>
        <v>0</v>
      </c>
      <c r="G2185" s="422">
        <f>IF(E2185="S",1,0)</f>
        <v>0</v>
      </c>
      <c r="H2185" s="424"/>
      <c r="I2185" s="425"/>
      <c r="J2185" s="428"/>
      <c r="K2185" s="429"/>
      <c r="L2185" s="432"/>
      <c r="M2185" s="433"/>
      <c r="N2185" s="436">
        <f>L2185+J2185</f>
        <v>0</v>
      </c>
      <c r="O2185" s="437"/>
      <c r="P2185" s="428"/>
      <c r="Q2185" s="429"/>
      <c r="R2185" s="432"/>
      <c r="S2185" s="440"/>
      <c r="T2185" s="432"/>
      <c r="U2185" s="425"/>
      <c r="V2185" s="440"/>
      <c r="W2185" s="425"/>
      <c r="X2185" s="428"/>
      <c r="Y2185" s="425"/>
      <c r="Z2185" s="428"/>
      <c r="AA2185" s="425"/>
      <c r="AB2185" s="428"/>
      <c r="AC2185" s="429"/>
      <c r="AD2185" s="432"/>
      <c r="AE2185" s="433"/>
      <c r="AF2185" s="442">
        <f>IF(AB2185=0,0,(AD2185/AB2185)*100)</f>
        <v>0</v>
      </c>
      <c r="AG2185" s="443"/>
      <c r="AH2185" s="428"/>
      <c r="AI2185" s="429"/>
      <c r="AJ2185" s="432"/>
      <c r="AK2185" s="433"/>
      <c r="AL2185" s="446">
        <f>IF(AH2185=0,0,(AJ2185/AH2185)*100)</f>
        <v>0</v>
      </c>
      <c r="AM2185" s="447"/>
      <c r="AN2185" s="428"/>
      <c r="AO2185" s="429"/>
      <c r="AP2185" s="432"/>
      <c r="AQ2185" s="433"/>
      <c r="AR2185" s="446">
        <f>IF(AN2185=0,0,(AP2185/AN2185)*100)</f>
        <v>0</v>
      </c>
      <c r="AS2185" s="447"/>
      <c r="AT2185" s="450">
        <f>AB2185+AH2185+AN2185</f>
        <v>0</v>
      </c>
      <c r="AU2185" s="451"/>
      <c r="AV2185" s="454">
        <f>AD2185+AJ2185+AP2185</f>
        <v>0</v>
      </c>
      <c r="AW2185" s="455"/>
      <c r="AX2185" s="446">
        <f>IF(AT2185=0,0,(AV2185/AT2185)*100)</f>
        <v>0</v>
      </c>
      <c r="AY2185" s="447"/>
      <c r="AZ2185" s="428"/>
      <c r="BA2185" s="429"/>
      <c r="BB2185" s="432"/>
      <c r="BC2185" s="433"/>
      <c r="BD2185" s="446">
        <f>IF(AZ2185=0,0,(BB2185/AZ2185)*100)</f>
        <v>0</v>
      </c>
      <c r="BE2185" s="447"/>
      <c r="BF2185" s="450">
        <f>AT2185+AZ2185</f>
        <v>0</v>
      </c>
      <c r="BG2185" s="451"/>
      <c r="BH2185" s="454">
        <f>AV2185+BB2185</f>
        <v>0</v>
      </c>
      <c r="BI2185" s="455"/>
      <c r="BJ2185" s="446">
        <f>IF(BF2185=0,0,(BH2185/BF2185)*100)</f>
        <v>0</v>
      </c>
      <c r="BK2185" s="447"/>
      <c r="BL2185" s="406">
        <f>(AD2185*2)+(AJ2185*2)+(AP2185*3)+BB2185</f>
        <v>0</v>
      </c>
      <c r="BM2185" s="407"/>
      <c r="BN2185" s="408"/>
      <c r="BO2185" s="404" t="e">
        <f>(BL2185*BR$2153)+(N2185*BR$2154)+(X2185*BR$2155)+(R2185*BR$2156)+(V2185*BR$2157)+(Z2185*BR$2158)</f>
        <v>#REF!</v>
      </c>
      <c r="BP2185" s="404" t="e">
        <f>((AZ2185-BB2185)*BR$2160)+((AT2185-AV2185)*BR$2159)+(H2185*BR$2161)+(P2185*BR$2162)</f>
        <v>#REF!</v>
      </c>
      <c r="BQ2185" s="53"/>
      <c r="BR2185" s="53"/>
      <c r="BS2185" s="779"/>
    </row>
    <row r="2186" spans="1:71" ht="21.75" customHeight="1" x14ac:dyDescent="0.25">
      <c r="A2186" s="779"/>
      <c r="B2186" s="415"/>
      <c r="C2186" s="412" t="str">
        <f>IF(ROSTER!D$40="","",ROSTER!D$40)</f>
        <v/>
      </c>
      <c r="D2186" s="413"/>
      <c r="E2186" s="419"/>
      <c r="F2186" s="421"/>
      <c r="G2186" s="423"/>
      <c r="H2186" s="426"/>
      <c r="I2186" s="427"/>
      <c r="J2186" s="430"/>
      <c r="K2186" s="431"/>
      <c r="L2186" s="434"/>
      <c r="M2186" s="435"/>
      <c r="N2186" s="438" t="s">
        <v>14</v>
      </c>
      <c r="O2186" s="439"/>
      <c r="P2186" s="430"/>
      <c r="Q2186" s="431"/>
      <c r="R2186" s="434"/>
      <c r="S2186" s="441"/>
      <c r="T2186" s="434"/>
      <c r="U2186" s="427"/>
      <c r="V2186" s="441"/>
      <c r="W2186" s="427"/>
      <c r="X2186" s="430"/>
      <c r="Y2186" s="427"/>
      <c r="Z2186" s="430"/>
      <c r="AA2186" s="427"/>
      <c r="AB2186" s="430"/>
      <c r="AC2186" s="431"/>
      <c r="AD2186" s="434"/>
      <c r="AE2186" s="435"/>
      <c r="AF2186" s="444"/>
      <c r="AG2186" s="445"/>
      <c r="AH2186" s="430"/>
      <c r="AI2186" s="431"/>
      <c r="AJ2186" s="434"/>
      <c r="AK2186" s="435"/>
      <c r="AL2186" s="448"/>
      <c r="AM2186" s="449"/>
      <c r="AN2186" s="430"/>
      <c r="AO2186" s="431"/>
      <c r="AP2186" s="434"/>
      <c r="AQ2186" s="435"/>
      <c r="AR2186" s="448"/>
      <c r="AS2186" s="449"/>
      <c r="AT2186" s="452"/>
      <c r="AU2186" s="453"/>
      <c r="AV2186" s="456"/>
      <c r="AW2186" s="457"/>
      <c r="AX2186" s="448"/>
      <c r="AY2186" s="449"/>
      <c r="AZ2186" s="430"/>
      <c r="BA2186" s="431"/>
      <c r="BB2186" s="434"/>
      <c r="BC2186" s="435"/>
      <c r="BD2186" s="448"/>
      <c r="BE2186" s="449"/>
      <c r="BF2186" s="452"/>
      <c r="BG2186" s="453"/>
      <c r="BH2186" s="456"/>
      <c r="BI2186" s="457"/>
      <c r="BJ2186" s="448"/>
      <c r="BK2186" s="449"/>
      <c r="BL2186" s="409"/>
      <c r="BM2186" s="410"/>
      <c r="BN2186" s="411"/>
      <c r="BO2186" s="405"/>
      <c r="BP2186" s="405"/>
      <c r="BQ2186" s="53"/>
      <c r="BR2186" s="53"/>
      <c r="BS2186" s="779"/>
    </row>
    <row r="2187" spans="1:71" ht="21.75" customHeight="1" x14ac:dyDescent="0.25">
      <c r="A2187" s="779"/>
      <c r="B2187" s="414" t="str">
        <f>IF(ROSTER!B$42="","",ROSTER!B$42)</f>
        <v/>
      </c>
      <c r="C2187" s="416" t="str">
        <f>IF(ROSTER!C$42="","",ROSTER!C$42)</f>
        <v/>
      </c>
      <c r="D2187" s="417"/>
      <c r="E2187" s="418"/>
      <c r="F2187" s="420">
        <f>IF(E2187="y",1,IF(E2187="S",1,0))</f>
        <v>0</v>
      </c>
      <c r="G2187" s="422">
        <f>IF(E2187="S",1,0)</f>
        <v>0</v>
      </c>
      <c r="H2187" s="424"/>
      <c r="I2187" s="425"/>
      <c r="J2187" s="428"/>
      <c r="K2187" s="429"/>
      <c r="L2187" s="432"/>
      <c r="M2187" s="433"/>
      <c r="N2187" s="436">
        <f>L2187+J2187</f>
        <v>0</v>
      </c>
      <c r="O2187" s="437"/>
      <c r="P2187" s="428"/>
      <c r="Q2187" s="429"/>
      <c r="R2187" s="432"/>
      <c r="S2187" s="440"/>
      <c r="T2187" s="432"/>
      <c r="U2187" s="425"/>
      <c r="V2187" s="440"/>
      <c r="W2187" s="425"/>
      <c r="X2187" s="428"/>
      <c r="Y2187" s="425"/>
      <c r="Z2187" s="428"/>
      <c r="AA2187" s="425"/>
      <c r="AB2187" s="428"/>
      <c r="AC2187" s="429"/>
      <c r="AD2187" s="432"/>
      <c r="AE2187" s="433"/>
      <c r="AF2187" s="442">
        <f>IF(AB2187=0,0,(AD2187/AB2187)*100)</f>
        <v>0</v>
      </c>
      <c r="AG2187" s="443"/>
      <c r="AH2187" s="428"/>
      <c r="AI2187" s="429"/>
      <c r="AJ2187" s="432"/>
      <c r="AK2187" s="433"/>
      <c r="AL2187" s="446">
        <f>IF(AH2187=0,0,(AJ2187/AH2187)*100)</f>
        <v>0</v>
      </c>
      <c r="AM2187" s="447"/>
      <c r="AN2187" s="428"/>
      <c r="AO2187" s="429"/>
      <c r="AP2187" s="432"/>
      <c r="AQ2187" s="433"/>
      <c r="AR2187" s="446">
        <f>IF(AN2187=0,0,(AP2187/AN2187)*100)</f>
        <v>0</v>
      </c>
      <c r="AS2187" s="447"/>
      <c r="AT2187" s="450">
        <f>AB2187+AH2187+AN2187</f>
        <v>0</v>
      </c>
      <c r="AU2187" s="451"/>
      <c r="AV2187" s="454">
        <f>AD2187+AJ2187+AP2187</f>
        <v>0</v>
      </c>
      <c r="AW2187" s="455"/>
      <c r="AX2187" s="446">
        <f>IF(AT2187=0,0,(AV2187/AT2187)*100)</f>
        <v>0</v>
      </c>
      <c r="AY2187" s="447"/>
      <c r="AZ2187" s="428"/>
      <c r="BA2187" s="429"/>
      <c r="BB2187" s="432"/>
      <c r="BC2187" s="433"/>
      <c r="BD2187" s="446">
        <f>IF(AZ2187=0,0,(BB2187/AZ2187)*100)</f>
        <v>0</v>
      </c>
      <c r="BE2187" s="447"/>
      <c r="BF2187" s="450">
        <f>AT2187+AZ2187</f>
        <v>0</v>
      </c>
      <c r="BG2187" s="451"/>
      <c r="BH2187" s="454">
        <f>AV2187+BB2187</f>
        <v>0</v>
      </c>
      <c r="BI2187" s="455"/>
      <c r="BJ2187" s="446">
        <f>IF(BF2187=0,0,(BH2187/BF2187)*100)</f>
        <v>0</v>
      </c>
      <c r="BK2187" s="447"/>
      <c r="BL2187" s="406">
        <f>(AD2187*2)+(AJ2187*2)+(AP2187*3)+BB2187</f>
        <v>0</v>
      </c>
      <c r="BM2187" s="407"/>
      <c r="BN2187" s="408"/>
      <c r="BO2187" s="404" t="e">
        <f>(BL2187*BR$2153)+(N2187*BR$2154)+(X2187*BR$2155)+(R2187*BR$2156)+(V2187*BR$2157)+(Z2187*BR$2158)</f>
        <v>#REF!</v>
      </c>
      <c r="BP2187" s="404" t="e">
        <f>((AZ2187-BB2187)*BR$2160)+((AT2187-AV2187)*BR$2159)+(H2187*BR$2161)+(P2187*BR$2162)</f>
        <v>#REF!</v>
      </c>
      <c r="BQ2187" s="53"/>
      <c r="BR2187" s="53"/>
      <c r="BS2187" s="779"/>
    </row>
    <row r="2188" spans="1:71" ht="21.75" customHeight="1" thickBot="1" x14ac:dyDescent="0.3">
      <c r="A2188" s="779"/>
      <c r="B2188" s="415"/>
      <c r="C2188" s="412" t="str">
        <f>IF(ROSTER!D$42="","",ROSTER!D$42)</f>
        <v/>
      </c>
      <c r="D2188" s="413"/>
      <c r="E2188" s="419"/>
      <c r="F2188" s="421"/>
      <c r="G2188" s="423"/>
      <c r="H2188" s="426"/>
      <c r="I2188" s="427"/>
      <c r="J2188" s="430"/>
      <c r="K2188" s="431"/>
      <c r="L2188" s="434"/>
      <c r="M2188" s="435"/>
      <c r="N2188" s="438" t="s">
        <v>14</v>
      </c>
      <c r="O2188" s="439"/>
      <c r="P2188" s="430"/>
      <c r="Q2188" s="431"/>
      <c r="R2188" s="434"/>
      <c r="S2188" s="441"/>
      <c r="T2188" s="434"/>
      <c r="U2188" s="427"/>
      <c r="V2188" s="441"/>
      <c r="W2188" s="427"/>
      <c r="X2188" s="430"/>
      <c r="Y2188" s="427"/>
      <c r="Z2188" s="430"/>
      <c r="AA2188" s="427"/>
      <c r="AB2188" s="430"/>
      <c r="AC2188" s="431"/>
      <c r="AD2188" s="434"/>
      <c r="AE2188" s="435"/>
      <c r="AF2188" s="444"/>
      <c r="AG2188" s="445"/>
      <c r="AH2188" s="430"/>
      <c r="AI2188" s="431"/>
      <c r="AJ2188" s="434"/>
      <c r="AK2188" s="435"/>
      <c r="AL2188" s="448"/>
      <c r="AM2188" s="449"/>
      <c r="AN2188" s="430"/>
      <c r="AO2188" s="431"/>
      <c r="AP2188" s="434"/>
      <c r="AQ2188" s="435"/>
      <c r="AR2188" s="448"/>
      <c r="AS2188" s="449"/>
      <c r="AT2188" s="452"/>
      <c r="AU2188" s="453"/>
      <c r="AV2188" s="456"/>
      <c r="AW2188" s="457"/>
      <c r="AX2188" s="448"/>
      <c r="AY2188" s="449"/>
      <c r="AZ2188" s="430"/>
      <c r="BA2188" s="431"/>
      <c r="BB2188" s="434"/>
      <c r="BC2188" s="435"/>
      <c r="BD2188" s="448"/>
      <c r="BE2188" s="449"/>
      <c r="BF2188" s="452"/>
      <c r="BG2188" s="453"/>
      <c r="BH2188" s="456"/>
      <c r="BI2188" s="457"/>
      <c r="BJ2188" s="448"/>
      <c r="BK2188" s="449"/>
      <c r="BL2188" s="409"/>
      <c r="BM2188" s="410"/>
      <c r="BN2188" s="411"/>
      <c r="BO2188" s="405"/>
      <c r="BP2188" s="405"/>
      <c r="BQ2188" s="53"/>
      <c r="BR2188" s="53"/>
      <c r="BS2188" s="779"/>
    </row>
    <row r="2189" spans="1:71" ht="21.75" hidden="1" customHeight="1" x14ac:dyDescent="0.3">
      <c r="A2189" s="779"/>
      <c r="B2189" s="414" t="str">
        <f>IF(ROSTER!B$44="","",ROSTER!B$44)</f>
        <v/>
      </c>
      <c r="C2189" s="416" t="str">
        <f>IF(ROSTER!C$44="","",ROSTER!C$44)</f>
        <v/>
      </c>
      <c r="D2189" s="417"/>
      <c r="E2189" s="418"/>
      <c r="F2189" s="420">
        <f>IF(E2189="y",1,IF(E2189="S",1,0))</f>
        <v>0</v>
      </c>
      <c r="G2189" s="422">
        <f>IF(E2189="S",1,0)</f>
        <v>0</v>
      </c>
      <c r="H2189" s="424"/>
      <c r="I2189" s="425"/>
      <c r="J2189" s="428"/>
      <c r="K2189" s="429"/>
      <c r="L2189" s="432"/>
      <c r="M2189" s="433"/>
      <c r="N2189" s="436">
        <f>L2189+J2189</f>
        <v>0</v>
      </c>
      <c r="O2189" s="437"/>
      <c r="P2189" s="428"/>
      <c r="Q2189" s="429"/>
      <c r="R2189" s="432"/>
      <c r="S2189" s="440"/>
      <c r="T2189" s="432"/>
      <c r="U2189" s="425"/>
      <c r="V2189" s="440"/>
      <c r="W2189" s="425"/>
      <c r="X2189" s="428"/>
      <c r="Y2189" s="425"/>
      <c r="Z2189" s="428"/>
      <c r="AA2189" s="425"/>
      <c r="AB2189" s="428"/>
      <c r="AC2189" s="429"/>
      <c r="AD2189" s="432"/>
      <c r="AE2189" s="433"/>
      <c r="AF2189" s="442">
        <f>IF(AB2189=0,0,(AD2189/AB2189)*100)</f>
        <v>0</v>
      </c>
      <c r="AG2189" s="443"/>
      <c r="AH2189" s="428"/>
      <c r="AI2189" s="429"/>
      <c r="AJ2189" s="432"/>
      <c r="AK2189" s="433"/>
      <c r="AL2189" s="446">
        <f>IF(AH2189=0,0,(AJ2189/AH2189)*100)</f>
        <v>0</v>
      </c>
      <c r="AM2189" s="447"/>
      <c r="AN2189" s="428"/>
      <c r="AO2189" s="429"/>
      <c r="AP2189" s="432"/>
      <c r="AQ2189" s="433"/>
      <c r="AR2189" s="446">
        <f>IF(AN2189=0,0,(AP2189/AN2189)*100)</f>
        <v>0</v>
      </c>
      <c r="AS2189" s="447"/>
      <c r="AT2189" s="450">
        <f>AB2189+AH2189+AN2189</f>
        <v>0</v>
      </c>
      <c r="AU2189" s="451"/>
      <c r="AV2189" s="454">
        <f>AD2189+AJ2189+AP2189</f>
        <v>0</v>
      </c>
      <c r="AW2189" s="455"/>
      <c r="AX2189" s="446">
        <f>IF(AT2189=0,0,(AV2189/AT2189)*100)</f>
        <v>0</v>
      </c>
      <c r="AY2189" s="447"/>
      <c r="AZ2189" s="428"/>
      <c r="BA2189" s="429"/>
      <c r="BB2189" s="432"/>
      <c r="BC2189" s="433"/>
      <c r="BD2189" s="446">
        <f>IF(AZ2189=0,0,(BB2189/AZ2189)*100)</f>
        <v>0</v>
      </c>
      <c r="BE2189" s="447"/>
      <c r="BF2189" s="450">
        <f>AT2189+AZ2189</f>
        <v>0</v>
      </c>
      <c r="BG2189" s="451"/>
      <c r="BH2189" s="454">
        <f>AV2189+BB2189</f>
        <v>0</v>
      </c>
      <c r="BI2189" s="455"/>
      <c r="BJ2189" s="446">
        <f>IF(BF2189=0,0,(BH2189/BF2189)*100)</f>
        <v>0</v>
      </c>
      <c r="BK2189" s="447"/>
      <c r="BL2189" s="406">
        <f>(AD2189*2)+(AJ2189*2)+(AP2189*3)+BB2189</f>
        <v>0</v>
      </c>
      <c r="BM2189" s="407"/>
      <c r="BN2189" s="408"/>
      <c r="BO2189" s="404" t="e">
        <f>(BL2189*BR$2153)+(N2189*BR$2154)+(X2189*BR$2155)+(R2189*BR$2156)+(V2189*BR$2157)+(Z2189*BR$2158)</f>
        <v>#REF!</v>
      </c>
      <c r="BP2189" s="404" t="e">
        <f>((AZ2189-BB2189)*BR$2160)+((AT2189-AV2189)*BR$2159)+(H2189*BR$2161)+(P2189*BR$2162)</f>
        <v>#REF!</v>
      </c>
      <c r="BQ2189" s="53"/>
      <c r="BR2189" s="53"/>
      <c r="BS2189" s="779"/>
    </row>
    <row r="2190" spans="1:71" ht="21.75" hidden="1" customHeight="1" x14ac:dyDescent="0.3">
      <c r="A2190" s="779"/>
      <c r="B2190" s="415"/>
      <c r="C2190" s="412" t="str">
        <f>IF(ROSTER!D$44="","",ROSTER!D$44)</f>
        <v/>
      </c>
      <c r="D2190" s="413"/>
      <c r="E2190" s="419"/>
      <c r="F2190" s="421"/>
      <c r="G2190" s="423"/>
      <c r="H2190" s="426"/>
      <c r="I2190" s="427"/>
      <c r="J2190" s="430"/>
      <c r="K2190" s="431"/>
      <c r="L2190" s="434"/>
      <c r="M2190" s="435"/>
      <c r="N2190" s="438" t="s">
        <v>14</v>
      </c>
      <c r="O2190" s="439"/>
      <c r="P2190" s="430"/>
      <c r="Q2190" s="431"/>
      <c r="R2190" s="434"/>
      <c r="S2190" s="441"/>
      <c r="T2190" s="434"/>
      <c r="U2190" s="427"/>
      <c r="V2190" s="441"/>
      <c r="W2190" s="427"/>
      <c r="X2190" s="430"/>
      <c r="Y2190" s="427"/>
      <c r="Z2190" s="430"/>
      <c r="AA2190" s="427"/>
      <c r="AB2190" s="430"/>
      <c r="AC2190" s="431"/>
      <c r="AD2190" s="434"/>
      <c r="AE2190" s="435"/>
      <c r="AF2190" s="444"/>
      <c r="AG2190" s="445"/>
      <c r="AH2190" s="430"/>
      <c r="AI2190" s="431"/>
      <c r="AJ2190" s="434"/>
      <c r="AK2190" s="435"/>
      <c r="AL2190" s="448"/>
      <c r="AM2190" s="449"/>
      <c r="AN2190" s="430"/>
      <c r="AO2190" s="431"/>
      <c r="AP2190" s="434"/>
      <c r="AQ2190" s="435"/>
      <c r="AR2190" s="448"/>
      <c r="AS2190" s="449"/>
      <c r="AT2190" s="452"/>
      <c r="AU2190" s="453"/>
      <c r="AV2190" s="456"/>
      <c r="AW2190" s="457"/>
      <c r="AX2190" s="448"/>
      <c r="AY2190" s="449"/>
      <c r="AZ2190" s="430"/>
      <c r="BA2190" s="431"/>
      <c r="BB2190" s="434"/>
      <c r="BC2190" s="435"/>
      <c r="BD2190" s="448"/>
      <c r="BE2190" s="449"/>
      <c r="BF2190" s="452"/>
      <c r="BG2190" s="453"/>
      <c r="BH2190" s="456"/>
      <c r="BI2190" s="457"/>
      <c r="BJ2190" s="448"/>
      <c r="BK2190" s="449"/>
      <c r="BL2190" s="409"/>
      <c r="BM2190" s="410"/>
      <c r="BN2190" s="411"/>
      <c r="BO2190" s="405"/>
      <c r="BP2190" s="405"/>
      <c r="BQ2190" s="53"/>
      <c r="BR2190" s="53"/>
      <c r="BS2190" s="779"/>
    </row>
    <row r="2191" spans="1:71" ht="21.75" hidden="1" customHeight="1" x14ac:dyDescent="0.3">
      <c r="A2191" s="779"/>
      <c r="B2191" s="414" t="str">
        <f>IF(ROSTER!B$46="","",ROSTER!B$46)</f>
        <v/>
      </c>
      <c r="C2191" s="416" t="str">
        <f>IF(ROSTER!C$46="","",ROSTER!C$46)</f>
        <v/>
      </c>
      <c r="D2191" s="417"/>
      <c r="E2191" s="418"/>
      <c r="F2191" s="420">
        <f>IF(E2191="y",1,IF(E2191="S",1,0))</f>
        <v>0</v>
      </c>
      <c r="G2191" s="422">
        <f>IF(E2191="S",1,0)</f>
        <v>0</v>
      </c>
      <c r="H2191" s="424"/>
      <c r="I2191" s="425"/>
      <c r="J2191" s="428"/>
      <c r="K2191" s="429"/>
      <c r="L2191" s="432"/>
      <c r="M2191" s="433"/>
      <c r="N2191" s="436">
        <f>L2191+J2191</f>
        <v>0</v>
      </c>
      <c r="O2191" s="437"/>
      <c r="P2191" s="428"/>
      <c r="Q2191" s="429"/>
      <c r="R2191" s="432"/>
      <c r="S2191" s="440"/>
      <c r="T2191" s="432"/>
      <c r="U2191" s="425"/>
      <c r="V2191" s="440"/>
      <c r="W2191" s="425"/>
      <c r="X2191" s="428"/>
      <c r="Y2191" s="425"/>
      <c r="Z2191" s="428"/>
      <c r="AA2191" s="425"/>
      <c r="AB2191" s="428"/>
      <c r="AC2191" s="429"/>
      <c r="AD2191" s="432"/>
      <c r="AE2191" s="433"/>
      <c r="AF2191" s="442">
        <f>IF(AB2191=0,0,(AD2191/AB2191)*100)</f>
        <v>0</v>
      </c>
      <c r="AG2191" s="443"/>
      <c r="AH2191" s="428"/>
      <c r="AI2191" s="429"/>
      <c r="AJ2191" s="432"/>
      <c r="AK2191" s="433"/>
      <c r="AL2191" s="446">
        <f>IF(AH2191=0,0,(AJ2191/AH2191)*100)</f>
        <v>0</v>
      </c>
      <c r="AM2191" s="447"/>
      <c r="AN2191" s="428"/>
      <c r="AO2191" s="429"/>
      <c r="AP2191" s="432"/>
      <c r="AQ2191" s="433"/>
      <c r="AR2191" s="446">
        <f>IF(AN2191=0,0,(AP2191/AN2191)*100)</f>
        <v>0</v>
      </c>
      <c r="AS2191" s="447"/>
      <c r="AT2191" s="450">
        <f>AB2191+AH2191+AN2191</f>
        <v>0</v>
      </c>
      <c r="AU2191" s="451"/>
      <c r="AV2191" s="454">
        <f>AD2191+AJ2191+AP2191</f>
        <v>0</v>
      </c>
      <c r="AW2191" s="455"/>
      <c r="AX2191" s="446">
        <f>IF(AT2191=0,0,(AV2191/AT2191)*100)</f>
        <v>0</v>
      </c>
      <c r="AY2191" s="447"/>
      <c r="AZ2191" s="428"/>
      <c r="BA2191" s="429"/>
      <c r="BB2191" s="432"/>
      <c r="BC2191" s="433"/>
      <c r="BD2191" s="446">
        <f>IF(AZ2191=0,0,(BB2191/AZ2191)*100)</f>
        <v>0</v>
      </c>
      <c r="BE2191" s="447"/>
      <c r="BF2191" s="450">
        <f>AT2191+AZ2191</f>
        <v>0</v>
      </c>
      <c r="BG2191" s="451"/>
      <c r="BH2191" s="454">
        <f>AV2191+BB2191</f>
        <v>0</v>
      </c>
      <c r="BI2191" s="455"/>
      <c r="BJ2191" s="446">
        <f>IF(BF2191=0,0,(BH2191/BF2191)*100)</f>
        <v>0</v>
      </c>
      <c r="BK2191" s="447"/>
      <c r="BL2191" s="406">
        <f>(AD2191*2)+(AJ2191*2)+(AP2191*3)+BB2191</f>
        <v>0</v>
      </c>
      <c r="BM2191" s="407"/>
      <c r="BN2191" s="408"/>
      <c r="BO2191" s="402" t="e">
        <f>(BL2191*BR$74)+(N2191*BR$75)+(X2191*BR$76)+(R2191*BR$77)+(V2191*BR$78)+(Z2191*BR$79)</f>
        <v>#REF!</v>
      </c>
      <c r="BP2191" s="404" t="e">
        <f>((AZ2191-BB2191)*BR$81)+((AT2191-AV2191)*BR$80)+(H2191*BR$82)+(P2191*BR$83)</f>
        <v>#REF!</v>
      </c>
      <c r="BQ2191" s="53"/>
      <c r="BR2191" s="53"/>
      <c r="BS2191" s="779"/>
    </row>
    <row r="2192" spans="1:71" ht="22.5" hidden="1" customHeight="1" x14ac:dyDescent="0.3">
      <c r="A2192" s="779"/>
      <c r="B2192" s="415"/>
      <c r="C2192" s="412" t="str">
        <f>IF(ROSTER!D$46="","",ROSTER!D$46)</f>
        <v/>
      </c>
      <c r="D2192" s="413"/>
      <c r="E2192" s="419"/>
      <c r="F2192" s="421"/>
      <c r="G2192" s="423"/>
      <c r="H2192" s="426"/>
      <c r="I2192" s="427"/>
      <c r="J2192" s="430"/>
      <c r="K2192" s="431"/>
      <c r="L2192" s="434"/>
      <c r="M2192" s="435"/>
      <c r="N2192" s="438" t="s">
        <v>14</v>
      </c>
      <c r="O2192" s="439"/>
      <c r="P2192" s="430"/>
      <c r="Q2192" s="431"/>
      <c r="R2192" s="434"/>
      <c r="S2192" s="441"/>
      <c r="T2192" s="434"/>
      <c r="U2192" s="427"/>
      <c r="V2192" s="441"/>
      <c r="W2192" s="427"/>
      <c r="X2192" s="430"/>
      <c r="Y2192" s="427"/>
      <c r="Z2192" s="430"/>
      <c r="AA2192" s="427"/>
      <c r="AB2192" s="430"/>
      <c r="AC2192" s="431"/>
      <c r="AD2192" s="434"/>
      <c r="AE2192" s="435"/>
      <c r="AF2192" s="444"/>
      <c r="AG2192" s="445"/>
      <c r="AH2192" s="430"/>
      <c r="AI2192" s="431"/>
      <c r="AJ2192" s="434"/>
      <c r="AK2192" s="435"/>
      <c r="AL2192" s="448"/>
      <c r="AM2192" s="449"/>
      <c r="AN2192" s="430"/>
      <c r="AO2192" s="431"/>
      <c r="AP2192" s="434"/>
      <c r="AQ2192" s="435"/>
      <c r="AR2192" s="448"/>
      <c r="AS2192" s="449"/>
      <c r="AT2192" s="452"/>
      <c r="AU2192" s="453"/>
      <c r="AV2192" s="456"/>
      <c r="AW2192" s="457"/>
      <c r="AX2192" s="448"/>
      <c r="AY2192" s="449"/>
      <c r="AZ2192" s="430"/>
      <c r="BA2192" s="431"/>
      <c r="BB2192" s="434"/>
      <c r="BC2192" s="435"/>
      <c r="BD2192" s="448"/>
      <c r="BE2192" s="449"/>
      <c r="BF2192" s="452"/>
      <c r="BG2192" s="453"/>
      <c r="BH2192" s="456"/>
      <c r="BI2192" s="457"/>
      <c r="BJ2192" s="448"/>
      <c r="BK2192" s="449"/>
      <c r="BL2192" s="409"/>
      <c r="BM2192" s="410"/>
      <c r="BN2192" s="411"/>
      <c r="BO2192" s="403"/>
      <c r="BP2192" s="405"/>
      <c r="BQ2192" s="53"/>
      <c r="BR2192" s="53"/>
      <c r="BS2192" s="779"/>
    </row>
    <row r="2193" spans="1:71" ht="21.75" hidden="1" customHeight="1" x14ac:dyDescent="0.3">
      <c r="A2193" s="779"/>
      <c r="B2193" s="414" t="str">
        <f>IF(ROSTER!B$48="","",ROSTER!B$48)</f>
        <v/>
      </c>
      <c r="C2193" s="416" t="str">
        <f>IF(ROSTER!C$48="","",ROSTER!C$48)</f>
        <v/>
      </c>
      <c r="D2193" s="417"/>
      <c r="E2193" s="418"/>
      <c r="F2193" s="420">
        <f t="shared" ref="F2193" si="1224">IF(E2193="y",1,IF(E2193="S",1,0))</f>
        <v>0</v>
      </c>
      <c r="G2193" s="422">
        <f t="shared" ref="G2193" si="1225">IF(E2193="S",1,0)</f>
        <v>0</v>
      </c>
      <c r="H2193" s="424"/>
      <c r="I2193" s="425"/>
      <c r="J2193" s="428"/>
      <c r="K2193" s="429"/>
      <c r="L2193" s="432"/>
      <c r="M2193" s="433"/>
      <c r="N2193" s="436">
        <f t="shared" ref="N2193" si="1226">L2193+J2193</f>
        <v>0</v>
      </c>
      <c r="O2193" s="437"/>
      <c r="P2193" s="428"/>
      <c r="Q2193" s="429"/>
      <c r="R2193" s="432"/>
      <c r="S2193" s="440"/>
      <c r="T2193" s="432"/>
      <c r="U2193" s="425"/>
      <c r="V2193" s="440"/>
      <c r="W2193" s="425"/>
      <c r="X2193" s="428"/>
      <c r="Y2193" s="425"/>
      <c r="Z2193" s="428"/>
      <c r="AA2193" s="425"/>
      <c r="AB2193" s="428"/>
      <c r="AC2193" s="429"/>
      <c r="AD2193" s="432"/>
      <c r="AE2193" s="433"/>
      <c r="AF2193" s="442"/>
      <c r="AG2193" s="443"/>
      <c r="AH2193" s="428"/>
      <c r="AI2193" s="429"/>
      <c r="AJ2193" s="432"/>
      <c r="AK2193" s="433"/>
      <c r="AL2193" s="446">
        <f t="shared" ref="AL2193" si="1227">IF(AH2193=0,0,(AJ2193/AH2193)*100)</f>
        <v>0</v>
      </c>
      <c r="AM2193" s="447"/>
      <c r="AN2193" s="428"/>
      <c r="AO2193" s="429"/>
      <c r="AP2193" s="432"/>
      <c r="AQ2193" s="433"/>
      <c r="AR2193" s="446">
        <f t="shared" ref="AR2193" si="1228">IF(AN2193=0,0,(AP2193/AN2193)*100)</f>
        <v>0</v>
      </c>
      <c r="AS2193" s="447"/>
      <c r="AT2193" s="450">
        <f t="shared" ref="AT2193" si="1229">AB2193+AH2193+AN2193</f>
        <v>0</v>
      </c>
      <c r="AU2193" s="451"/>
      <c r="AV2193" s="454">
        <f t="shared" ref="AV2193" si="1230">AD2193+AJ2193+AP2193</f>
        <v>0</v>
      </c>
      <c r="AW2193" s="455"/>
      <c r="AX2193" s="446">
        <f t="shared" ref="AX2193" si="1231">IF(AT2193=0,0,(AV2193/AT2193)*100)</f>
        <v>0</v>
      </c>
      <c r="AY2193" s="447"/>
      <c r="AZ2193" s="428"/>
      <c r="BA2193" s="429"/>
      <c r="BB2193" s="432"/>
      <c r="BC2193" s="433"/>
      <c r="BD2193" s="446">
        <f t="shared" ref="BD2193" si="1232">IF(AZ2193=0,0,(BB2193/AZ2193)*100)</f>
        <v>0</v>
      </c>
      <c r="BE2193" s="447"/>
      <c r="BF2193" s="450">
        <f t="shared" ref="BF2193" si="1233">AT2193+AZ2193</f>
        <v>0</v>
      </c>
      <c r="BG2193" s="451"/>
      <c r="BH2193" s="454">
        <f t="shared" ref="BH2193" si="1234">AV2193+BB2193</f>
        <v>0</v>
      </c>
      <c r="BI2193" s="455"/>
      <c r="BJ2193" s="446">
        <f t="shared" ref="BJ2193" si="1235">IF(BF2193=0,0,(BH2193/BF2193)*100)</f>
        <v>0</v>
      </c>
      <c r="BK2193" s="447"/>
      <c r="BL2193" s="406">
        <f t="shared" ref="BL2193" si="1236">(AD2193*2)+(AJ2193*2)+(AP2193*3)+BB2193</f>
        <v>0</v>
      </c>
      <c r="BM2193" s="407"/>
      <c r="BN2193" s="408"/>
      <c r="BO2193" s="402" t="e">
        <f>(BL2193*BR$74)+(N2193*BR$75)+(X2193*BR$76)+(R2193*BR$77)+(V2193*BR$78)+(Z2193*BR$79)</f>
        <v>#REF!</v>
      </c>
      <c r="BP2193" s="404" t="e">
        <f>((AZ2193-BB2193)*BR$81)+((AT2193-AV2193)*BR$80)+(H2193*BR$82)+(P2193*BR$83)</f>
        <v>#REF!</v>
      </c>
      <c r="BQ2193" s="53"/>
      <c r="BR2193" s="53"/>
      <c r="BS2193" s="779"/>
    </row>
    <row r="2194" spans="1:71" ht="22.5" hidden="1" customHeight="1" x14ac:dyDescent="0.3">
      <c r="A2194" s="779"/>
      <c r="B2194" s="415"/>
      <c r="C2194" s="412" t="str">
        <f>IF(ROSTER!D$48="","",ROSTER!D$48)</f>
        <v/>
      </c>
      <c r="D2194" s="413"/>
      <c r="E2194" s="419"/>
      <c r="F2194" s="421"/>
      <c r="G2194" s="423"/>
      <c r="H2194" s="426"/>
      <c r="I2194" s="427"/>
      <c r="J2194" s="430"/>
      <c r="K2194" s="431"/>
      <c r="L2194" s="434"/>
      <c r="M2194" s="435"/>
      <c r="N2194" s="438" t="s">
        <v>14</v>
      </c>
      <c r="O2194" s="439"/>
      <c r="P2194" s="430"/>
      <c r="Q2194" s="431"/>
      <c r="R2194" s="434"/>
      <c r="S2194" s="441"/>
      <c r="T2194" s="434"/>
      <c r="U2194" s="427"/>
      <c r="V2194" s="441"/>
      <c r="W2194" s="427"/>
      <c r="X2194" s="430"/>
      <c r="Y2194" s="427"/>
      <c r="Z2194" s="430"/>
      <c r="AA2194" s="427"/>
      <c r="AB2194" s="430"/>
      <c r="AC2194" s="431"/>
      <c r="AD2194" s="434"/>
      <c r="AE2194" s="435"/>
      <c r="AF2194" s="444"/>
      <c r="AG2194" s="445"/>
      <c r="AH2194" s="430"/>
      <c r="AI2194" s="431"/>
      <c r="AJ2194" s="434"/>
      <c r="AK2194" s="435"/>
      <c r="AL2194" s="448"/>
      <c r="AM2194" s="449"/>
      <c r="AN2194" s="430"/>
      <c r="AO2194" s="431"/>
      <c r="AP2194" s="434"/>
      <c r="AQ2194" s="435"/>
      <c r="AR2194" s="448"/>
      <c r="AS2194" s="449"/>
      <c r="AT2194" s="452"/>
      <c r="AU2194" s="453"/>
      <c r="AV2194" s="456"/>
      <c r="AW2194" s="457"/>
      <c r="AX2194" s="448"/>
      <c r="AY2194" s="449"/>
      <c r="AZ2194" s="430"/>
      <c r="BA2194" s="431"/>
      <c r="BB2194" s="434"/>
      <c r="BC2194" s="435"/>
      <c r="BD2194" s="448"/>
      <c r="BE2194" s="449"/>
      <c r="BF2194" s="452"/>
      <c r="BG2194" s="453"/>
      <c r="BH2194" s="456"/>
      <c r="BI2194" s="457"/>
      <c r="BJ2194" s="448"/>
      <c r="BK2194" s="449"/>
      <c r="BL2194" s="409"/>
      <c r="BM2194" s="410"/>
      <c r="BN2194" s="411"/>
      <c r="BO2194" s="403"/>
      <c r="BP2194" s="405"/>
      <c r="BQ2194" s="53"/>
      <c r="BR2194" s="53"/>
      <c r="BS2194" s="779"/>
    </row>
    <row r="2195" spans="1:71" ht="21.75" hidden="1" customHeight="1" x14ac:dyDescent="0.3">
      <c r="A2195" s="779"/>
      <c r="B2195" s="414" t="str">
        <f>IF(ROSTER!B$50="","",ROSTER!B$50)</f>
        <v/>
      </c>
      <c r="C2195" s="416" t="str">
        <f>IF(ROSTER!C$50="","",ROSTER!C$50)</f>
        <v/>
      </c>
      <c r="D2195" s="417"/>
      <c r="E2195" s="418"/>
      <c r="F2195" s="420">
        <f t="shared" ref="F2195" si="1237">IF(E2195="y",1,IF(E2195="S",1,0))</f>
        <v>0</v>
      </c>
      <c r="G2195" s="422">
        <f t="shared" ref="G2195" si="1238">IF(E2195="S",1,0)</f>
        <v>0</v>
      </c>
      <c r="H2195" s="424"/>
      <c r="I2195" s="425"/>
      <c r="J2195" s="428"/>
      <c r="K2195" s="429"/>
      <c r="L2195" s="432"/>
      <c r="M2195" s="433"/>
      <c r="N2195" s="436">
        <f t="shared" ref="N2195" si="1239">L2195+J2195</f>
        <v>0</v>
      </c>
      <c r="O2195" s="437"/>
      <c r="P2195" s="428"/>
      <c r="Q2195" s="429"/>
      <c r="R2195" s="432"/>
      <c r="S2195" s="440"/>
      <c r="T2195" s="432"/>
      <c r="U2195" s="425"/>
      <c r="V2195" s="440"/>
      <c r="W2195" s="425"/>
      <c r="X2195" s="428"/>
      <c r="Y2195" s="425"/>
      <c r="Z2195" s="428"/>
      <c r="AA2195" s="425"/>
      <c r="AB2195" s="428"/>
      <c r="AC2195" s="429"/>
      <c r="AD2195" s="432"/>
      <c r="AE2195" s="433"/>
      <c r="AF2195" s="442"/>
      <c r="AG2195" s="443"/>
      <c r="AH2195" s="428"/>
      <c r="AI2195" s="429"/>
      <c r="AJ2195" s="432"/>
      <c r="AK2195" s="433"/>
      <c r="AL2195" s="446">
        <f t="shared" ref="AL2195" si="1240">IF(AH2195=0,0,(AJ2195/AH2195)*100)</f>
        <v>0</v>
      </c>
      <c r="AM2195" s="447"/>
      <c r="AN2195" s="428"/>
      <c r="AO2195" s="429"/>
      <c r="AP2195" s="432"/>
      <c r="AQ2195" s="433"/>
      <c r="AR2195" s="446">
        <f t="shared" ref="AR2195" si="1241">IF(AN2195=0,0,(AP2195/AN2195)*100)</f>
        <v>0</v>
      </c>
      <c r="AS2195" s="447"/>
      <c r="AT2195" s="450">
        <f t="shared" ref="AT2195" si="1242">AB2195+AH2195+AN2195</f>
        <v>0</v>
      </c>
      <c r="AU2195" s="451"/>
      <c r="AV2195" s="454">
        <f t="shared" ref="AV2195" si="1243">AD2195+AJ2195+AP2195</f>
        <v>0</v>
      </c>
      <c r="AW2195" s="455"/>
      <c r="AX2195" s="446">
        <f t="shared" ref="AX2195" si="1244">IF(AT2195=0,0,(AV2195/AT2195)*100)</f>
        <v>0</v>
      </c>
      <c r="AY2195" s="447"/>
      <c r="AZ2195" s="428"/>
      <c r="BA2195" s="429"/>
      <c r="BB2195" s="432"/>
      <c r="BC2195" s="433"/>
      <c r="BD2195" s="446">
        <f t="shared" ref="BD2195" si="1245">IF(AZ2195=0,0,(BB2195/AZ2195)*100)</f>
        <v>0</v>
      </c>
      <c r="BE2195" s="447"/>
      <c r="BF2195" s="450">
        <f t="shared" ref="BF2195" si="1246">AT2195+AZ2195</f>
        <v>0</v>
      </c>
      <c r="BG2195" s="451"/>
      <c r="BH2195" s="454">
        <f t="shared" ref="BH2195" si="1247">AV2195+BB2195</f>
        <v>0</v>
      </c>
      <c r="BI2195" s="455"/>
      <c r="BJ2195" s="446">
        <f t="shared" ref="BJ2195" si="1248">IF(BF2195=0,0,(BH2195/BF2195)*100)</f>
        <v>0</v>
      </c>
      <c r="BK2195" s="447"/>
      <c r="BL2195" s="406">
        <f t="shared" ref="BL2195" si="1249">(AD2195*2)+(AJ2195*2)+(AP2195*3)+BB2195</f>
        <v>0</v>
      </c>
      <c r="BM2195" s="407"/>
      <c r="BN2195" s="408"/>
      <c r="BO2195" s="402" t="e">
        <f>(BL2195*BR$74)+(N2195*BR$75)+(X2195*BR$76)+(R2195*BR$77)+(V2195*BR$78)+(Z2195*BR$79)</f>
        <v>#REF!</v>
      </c>
      <c r="BP2195" s="404" t="e">
        <f>((AZ2195-BB2195)*BR$81)+((AT2195-AV2195)*BR$80)+(H2195*BR$82)+(P2195*BR$83)</f>
        <v>#REF!</v>
      </c>
      <c r="BQ2195" s="53"/>
      <c r="BR2195" s="53"/>
      <c r="BS2195" s="779"/>
    </row>
    <row r="2196" spans="1:71" ht="22.5" hidden="1" customHeight="1" thickBot="1" x14ac:dyDescent="0.3">
      <c r="A2196" s="779"/>
      <c r="B2196" s="415"/>
      <c r="C2196" s="412" t="str">
        <f>IF(ROSTER!D$50="","",ROSTER!D$50)</f>
        <v/>
      </c>
      <c r="D2196" s="413"/>
      <c r="E2196" s="419"/>
      <c r="F2196" s="421"/>
      <c r="G2196" s="423"/>
      <c r="H2196" s="426"/>
      <c r="I2196" s="427"/>
      <c r="J2196" s="430"/>
      <c r="K2196" s="431"/>
      <c r="L2196" s="434"/>
      <c r="M2196" s="435"/>
      <c r="N2196" s="438" t="s">
        <v>14</v>
      </c>
      <c r="O2196" s="439"/>
      <c r="P2196" s="430"/>
      <c r="Q2196" s="431"/>
      <c r="R2196" s="434"/>
      <c r="S2196" s="441"/>
      <c r="T2196" s="434"/>
      <c r="U2196" s="427"/>
      <c r="V2196" s="441"/>
      <c r="W2196" s="427"/>
      <c r="X2196" s="430"/>
      <c r="Y2196" s="427"/>
      <c r="Z2196" s="430"/>
      <c r="AA2196" s="427"/>
      <c r="AB2196" s="430"/>
      <c r="AC2196" s="431"/>
      <c r="AD2196" s="434"/>
      <c r="AE2196" s="435"/>
      <c r="AF2196" s="444"/>
      <c r="AG2196" s="445"/>
      <c r="AH2196" s="430"/>
      <c r="AI2196" s="431"/>
      <c r="AJ2196" s="434"/>
      <c r="AK2196" s="435"/>
      <c r="AL2196" s="448"/>
      <c r="AM2196" s="449"/>
      <c r="AN2196" s="430"/>
      <c r="AO2196" s="431"/>
      <c r="AP2196" s="434"/>
      <c r="AQ2196" s="435"/>
      <c r="AR2196" s="448"/>
      <c r="AS2196" s="449"/>
      <c r="AT2196" s="452"/>
      <c r="AU2196" s="453"/>
      <c r="AV2196" s="456"/>
      <c r="AW2196" s="457"/>
      <c r="AX2196" s="448"/>
      <c r="AY2196" s="449"/>
      <c r="AZ2196" s="430"/>
      <c r="BA2196" s="431"/>
      <c r="BB2196" s="434"/>
      <c r="BC2196" s="435"/>
      <c r="BD2196" s="448"/>
      <c r="BE2196" s="449"/>
      <c r="BF2196" s="452"/>
      <c r="BG2196" s="453"/>
      <c r="BH2196" s="456"/>
      <c r="BI2196" s="457"/>
      <c r="BJ2196" s="448"/>
      <c r="BK2196" s="449"/>
      <c r="BL2196" s="409"/>
      <c r="BM2196" s="410"/>
      <c r="BN2196" s="411"/>
      <c r="BO2196" s="403"/>
      <c r="BP2196" s="405"/>
      <c r="BQ2196" s="53"/>
      <c r="BR2196" s="53"/>
      <c r="BS2196" s="779"/>
    </row>
    <row r="2197" spans="1:71" s="224" customFormat="1" ht="33.6" customHeight="1" x14ac:dyDescent="0.5">
      <c r="A2197" s="789"/>
      <c r="B2197" s="376"/>
      <c r="C2197" s="377"/>
      <c r="D2197" s="377" t="s">
        <v>10</v>
      </c>
      <c r="E2197" s="380"/>
      <c r="F2197" s="223"/>
      <c r="G2197" s="223"/>
      <c r="H2197" s="382">
        <f>SUM(H2153:I2196)</f>
        <v>0</v>
      </c>
      <c r="I2197" s="383"/>
      <c r="J2197" s="382">
        <f>SUM(J2153:K2196)</f>
        <v>0</v>
      </c>
      <c r="K2197" s="383"/>
      <c r="L2197" s="386">
        <f>SUM(L2153:M2196)</f>
        <v>0</v>
      </c>
      <c r="M2197" s="387"/>
      <c r="N2197" s="358">
        <f>L2197+J2197</f>
        <v>0</v>
      </c>
      <c r="O2197" s="359"/>
      <c r="P2197" s="386">
        <f>SUM(P2153:Q2196)</f>
        <v>0</v>
      </c>
      <c r="Q2197" s="383"/>
      <c r="R2197" s="386">
        <f t="shared" ref="R2197" si="1250">SUM(R2153:S2196)</f>
        <v>0</v>
      </c>
      <c r="S2197" s="387"/>
      <c r="T2197" s="386">
        <f t="shared" ref="T2197" si="1251">SUM(T2153:U2196)</f>
        <v>0</v>
      </c>
      <c r="U2197" s="359"/>
      <c r="V2197" s="387">
        <f t="shared" ref="V2197" si="1252">SUM(V2153:W2196)</f>
        <v>0</v>
      </c>
      <c r="W2197" s="387"/>
      <c r="X2197" s="382">
        <f t="shared" ref="X2197" si="1253">SUM(X2153:Y2196)</f>
        <v>0</v>
      </c>
      <c r="Y2197" s="359"/>
      <c r="Z2197" s="382">
        <f t="shared" ref="Z2197" si="1254">SUM(Z2153:AA2196)</f>
        <v>0</v>
      </c>
      <c r="AA2197" s="359"/>
      <c r="AB2197" s="387">
        <f t="shared" ref="AB2197" si="1255">SUM(AB2153:AC2196)</f>
        <v>0</v>
      </c>
      <c r="AC2197" s="383"/>
      <c r="AD2197" s="386">
        <f t="shared" ref="AD2197" si="1256">SUM(AD2153:AE2196)</f>
        <v>0</v>
      </c>
      <c r="AE2197" s="387"/>
      <c r="AF2197" s="358">
        <f t="shared" ref="AF2197" si="1257">SUM(AF2153:AG2196)</f>
        <v>0</v>
      </c>
      <c r="AG2197" s="359"/>
      <c r="AH2197" s="386">
        <f t="shared" ref="AH2197" si="1258">SUM(AH2153:AI2196)</f>
        <v>0</v>
      </c>
      <c r="AI2197" s="383"/>
      <c r="AJ2197" s="386">
        <f t="shared" ref="AJ2197" si="1259">SUM(AJ2153:AK2196)</f>
        <v>0</v>
      </c>
      <c r="AK2197" s="387"/>
      <c r="AL2197" s="358">
        <f>IF(AH2197=0,0,(AJ2197/AH2197)*100)</f>
        <v>0</v>
      </c>
      <c r="AM2197" s="359"/>
      <c r="AN2197" s="386">
        <f>SUM(AN2153:AO2196)</f>
        <v>0</v>
      </c>
      <c r="AO2197" s="383"/>
      <c r="AP2197" s="386">
        <f>SUM(AP2153:AQ2196)</f>
        <v>0</v>
      </c>
      <c r="AQ2197" s="387"/>
      <c r="AR2197" s="358">
        <f>IF(AN2197=0,0,(AP2197/AN2197)*100)</f>
        <v>0</v>
      </c>
      <c r="AS2197" s="359"/>
      <c r="AT2197" s="382">
        <f>AB2197+AH2197+AN2197</f>
        <v>0</v>
      </c>
      <c r="AU2197" s="383"/>
      <c r="AV2197" s="386">
        <f>AD2197+AJ2197+AP2197</f>
        <v>0</v>
      </c>
      <c r="AW2197" s="392"/>
      <c r="AX2197" s="358">
        <f>IF(AT2197=0,0,(AV2197/AT2197)*100)</f>
        <v>0</v>
      </c>
      <c r="AY2197" s="359"/>
      <c r="AZ2197" s="386">
        <f>SUM(AZ2153:BA2196)</f>
        <v>0</v>
      </c>
      <c r="BA2197" s="383"/>
      <c r="BB2197" s="386">
        <f>SUM(BB2153:BC2196)</f>
        <v>0</v>
      </c>
      <c r="BC2197" s="387"/>
      <c r="BD2197" s="358">
        <f>IF(AZ2197=0,0,(BB2197/AZ2197)*100)</f>
        <v>0</v>
      </c>
      <c r="BE2197" s="359"/>
      <c r="BF2197" s="382">
        <f>AT2197+AZ2197</f>
        <v>0</v>
      </c>
      <c r="BG2197" s="383"/>
      <c r="BH2197" s="386">
        <f>AV2197+BB2197</f>
        <v>0</v>
      </c>
      <c r="BI2197" s="392"/>
      <c r="BJ2197" s="358">
        <f>IF(BF2197=0,0,(BH2197/BF2197)*100)</f>
        <v>0</v>
      </c>
      <c r="BK2197" s="394"/>
      <c r="BL2197" s="396">
        <f>SUM(BL2153:BN2196)</f>
        <v>0</v>
      </c>
      <c r="BM2197" s="397"/>
      <c r="BN2197" s="398"/>
      <c r="BO2197" s="402" t="e">
        <f>(BL2197*BR$74)+(N2197*BR$75)+(X2197*BR$76)+(R2197*BR$77)+(V2197*BR$78)+(Z2197*BR$79)</f>
        <v>#REF!</v>
      </c>
      <c r="BP2197" s="404" t="e">
        <f>((AZ2197-BB2197)*BR$81)+((AT2197-AV2197)*BR$80)+(H2197*BR$82)+(P2197*BR$83)</f>
        <v>#REF!</v>
      </c>
      <c r="BQ2197" s="222"/>
      <c r="BR2197" s="222"/>
      <c r="BS2197" s="789"/>
    </row>
    <row r="2198" spans="1:71" s="224" customFormat="1" ht="33.950000000000003" customHeight="1" thickBot="1" x14ac:dyDescent="0.55000000000000004">
      <c r="A2198" s="789"/>
      <c r="B2198" s="378"/>
      <c r="C2198" s="379"/>
      <c r="D2198" s="379"/>
      <c r="E2198" s="381"/>
      <c r="F2198" s="225"/>
      <c r="G2198" s="225"/>
      <c r="H2198" s="384"/>
      <c r="I2198" s="385"/>
      <c r="J2198" s="384"/>
      <c r="K2198" s="385"/>
      <c r="L2198" s="388"/>
      <c r="M2198" s="389"/>
      <c r="N2198" s="390" t="s">
        <v>14</v>
      </c>
      <c r="O2198" s="391"/>
      <c r="P2198" s="388"/>
      <c r="Q2198" s="385"/>
      <c r="R2198" s="388"/>
      <c r="S2198" s="389"/>
      <c r="T2198" s="388"/>
      <c r="U2198" s="391"/>
      <c r="V2198" s="389"/>
      <c r="W2198" s="389"/>
      <c r="X2198" s="384"/>
      <c r="Y2198" s="391"/>
      <c r="Z2198" s="384"/>
      <c r="AA2198" s="391"/>
      <c r="AB2198" s="389"/>
      <c r="AC2198" s="385"/>
      <c r="AD2198" s="388"/>
      <c r="AE2198" s="389"/>
      <c r="AF2198" s="390"/>
      <c r="AG2198" s="391"/>
      <c r="AH2198" s="388"/>
      <c r="AI2198" s="385"/>
      <c r="AJ2198" s="388"/>
      <c r="AK2198" s="389"/>
      <c r="AL2198" s="390"/>
      <c r="AM2198" s="391"/>
      <c r="AN2198" s="388"/>
      <c r="AO2198" s="385"/>
      <c r="AP2198" s="388"/>
      <c r="AQ2198" s="389"/>
      <c r="AR2198" s="390"/>
      <c r="AS2198" s="391"/>
      <c r="AT2198" s="384"/>
      <c r="AU2198" s="385"/>
      <c r="AV2198" s="388"/>
      <c r="AW2198" s="393"/>
      <c r="AX2198" s="390"/>
      <c r="AY2198" s="391"/>
      <c r="AZ2198" s="388"/>
      <c r="BA2198" s="385"/>
      <c r="BB2198" s="388"/>
      <c r="BC2198" s="389"/>
      <c r="BD2198" s="390"/>
      <c r="BE2198" s="391"/>
      <c r="BF2198" s="384"/>
      <c r="BG2198" s="385"/>
      <c r="BH2198" s="388"/>
      <c r="BI2198" s="393"/>
      <c r="BJ2198" s="390"/>
      <c r="BK2198" s="395"/>
      <c r="BL2198" s="399"/>
      <c r="BM2198" s="400"/>
      <c r="BN2198" s="401"/>
      <c r="BO2198" s="403"/>
      <c r="BP2198" s="405"/>
      <c r="BQ2198" s="222"/>
      <c r="BR2198" s="222"/>
      <c r="BS2198" s="789"/>
    </row>
    <row r="2199" spans="1:71" s="230" customFormat="1" ht="48.2" customHeight="1" thickBot="1" x14ac:dyDescent="0.55000000000000004">
      <c r="A2199" s="790"/>
      <c r="B2199" s="342"/>
      <c r="C2199" s="343"/>
      <c r="D2199" s="343" t="s">
        <v>13</v>
      </c>
      <c r="E2199" s="344"/>
      <c r="F2199" s="227"/>
      <c r="G2199" s="223"/>
      <c r="H2199" s="345"/>
      <c r="I2199" s="346"/>
      <c r="J2199" s="347"/>
      <c r="K2199" s="348"/>
      <c r="L2199" s="349"/>
      <c r="M2199" s="350"/>
      <c r="N2199" s="351">
        <f>J2199+L2199</f>
        <v>0</v>
      </c>
      <c r="O2199" s="352"/>
      <c r="P2199" s="347"/>
      <c r="Q2199" s="348"/>
      <c r="R2199" s="349"/>
      <c r="S2199" s="348"/>
      <c r="T2199" s="353"/>
      <c r="U2199" s="354"/>
      <c r="V2199" s="347"/>
      <c r="W2199" s="355"/>
      <c r="X2199" s="345"/>
      <c r="Y2199" s="346"/>
      <c r="Z2199" s="347"/>
      <c r="AA2199" s="355"/>
      <c r="AB2199" s="347"/>
      <c r="AC2199" s="348"/>
      <c r="AD2199" s="349"/>
      <c r="AE2199" s="350"/>
      <c r="AF2199" s="356">
        <f>IF(AB2199=0,0,(AD2199/AB2199)*100)</f>
        <v>0</v>
      </c>
      <c r="AG2199" s="357"/>
      <c r="AH2199" s="347"/>
      <c r="AI2199" s="348"/>
      <c r="AJ2199" s="349"/>
      <c r="AK2199" s="350"/>
      <c r="AL2199" s="358">
        <f>IF(AH2199=0,0,(AJ2199/AH2199)*100)</f>
        <v>0</v>
      </c>
      <c r="AM2199" s="359"/>
      <c r="AN2199" s="347"/>
      <c r="AO2199" s="348"/>
      <c r="AP2199" s="349"/>
      <c r="AQ2199" s="350"/>
      <c r="AR2199" s="358">
        <f>IF(AN2199=0,0,(AP2199/AN2199)*100)</f>
        <v>0</v>
      </c>
      <c r="AS2199" s="359"/>
      <c r="AT2199" s="360">
        <f>AB2199+AH2199+AN2199</f>
        <v>0</v>
      </c>
      <c r="AU2199" s="361"/>
      <c r="AV2199" s="362">
        <f>AD2199+AJ2199+AP2199</f>
        <v>0</v>
      </c>
      <c r="AW2199" s="363"/>
      <c r="AX2199" s="358">
        <f>IF(AT2199=0,0,(AV2199/AT2199)*100)</f>
        <v>0</v>
      </c>
      <c r="AY2199" s="359"/>
      <c r="AZ2199" s="347"/>
      <c r="BA2199" s="348"/>
      <c r="BB2199" s="349"/>
      <c r="BC2199" s="350"/>
      <c r="BD2199" s="358">
        <f>IF(AZ2199=0,0,(BB2199/AZ2199)*100)</f>
        <v>0</v>
      </c>
      <c r="BE2199" s="359"/>
      <c r="BF2199" s="360">
        <f>AT2199+AZ2199</f>
        <v>0</v>
      </c>
      <c r="BG2199" s="361"/>
      <c r="BH2199" s="362">
        <f>AV2199+BB2199</f>
        <v>0</v>
      </c>
      <c r="BI2199" s="363"/>
      <c r="BJ2199" s="358">
        <f>IF(BF2199=0,0,(BH2199/BF2199)*100)</f>
        <v>0</v>
      </c>
      <c r="BK2199" s="359"/>
      <c r="BL2199" s="364"/>
      <c r="BM2199" s="365"/>
      <c r="BN2199" s="366"/>
      <c r="BO2199" s="228"/>
      <c r="BP2199" s="229"/>
      <c r="BQ2199" s="226"/>
      <c r="BR2199" s="226"/>
      <c r="BS2199" s="790"/>
    </row>
    <row r="2200" spans="1:71" s="230" customFormat="1" ht="48.95" customHeight="1" thickBot="1" x14ac:dyDescent="0.55000000000000004">
      <c r="A2200" s="790"/>
      <c r="B2200" s="231"/>
      <c r="C2200" s="268"/>
      <c r="D2200" s="367" t="s">
        <v>87</v>
      </c>
      <c r="E2200" s="368"/>
      <c r="F2200" s="233"/>
      <c r="G2200" s="233"/>
      <c r="H2200" s="268"/>
      <c r="I2200" s="268"/>
      <c r="J2200" s="369">
        <f>IF((J2197+L2199)=0,0,J2197/(J2197+L2199)*100)</f>
        <v>0</v>
      </c>
      <c r="K2200" s="370"/>
      <c r="L2200" s="369">
        <f>IF((L2197+J2199)=0,0,L2197/(L2197+J2199)*100)</f>
        <v>0</v>
      </c>
      <c r="M2200" s="370"/>
      <c r="N2200" s="369">
        <f>IF((N2197+N2199)=0,0,N2197/(N2197+N2199)*100)</f>
        <v>0</v>
      </c>
      <c r="O2200" s="371"/>
      <c r="P2200" s="372"/>
      <c r="Q2200" s="373"/>
      <c r="R2200" s="373"/>
      <c r="S2200" s="373"/>
      <c r="T2200" s="374"/>
      <c r="U2200" s="374"/>
      <c r="V2200" s="373"/>
      <c r="W2200" s="373"/>
      <c r="X2200" s="373"/>
      <c r="Y2200" s="373"/>
      <c r="Z2200" s="373"/>
      <c r="AA2200" s="373"/>
      <c r="AB2200" s="373"/>
      <c r="AC2200" s="373"/>
      <c r="AD2200" s="373"/>
      <c r="AE2200" s="373"/>
      <c r="AF2200" s="373"/>
      <c r="AG2200" s="373"/>
      <c r="AH2200" s="373"/>
      <c r="AI2200" s="373"/>
      <c r="AJ2200" s="373"/>
      <c r="AK2200" s="373"/>
      <c r="AL2200" s="373"/>
      <c r="AM2200" s="373"/>
      <c r="AN2200" s="373"/>
      <c r="AO2200" s="373"/>
      <c r="AP2200" s="373"/>
      <c r="AQ2200" s="373"/>
      <c r="AR2200" s="373"/>
      <c r="AS2200" s="373"/>
      <c r="AT2200" s="373"/>
      <c r="AU2200" s="373"/>
      <c r="AV2200" s="373"/>
      <c r="AW2200" s="373"/>
      <c r="AX2200" s="373"/>
      <c r="AY2200" s="373"/>
      <c r="AZ2200" s="373"/>
      <c r="BA2200" s="373"/>
      <c r="BB2200" s="373"/>
      <c r="BC2200" s="373"/>
      <c r="BD2200" s="373"/>
      <c r="BE2200" s="373"/>
      <c r="BF2200" s="373"/>
      <c r="BG2200" s="373"/>
      <c r="BH2200" s="373"/>
      <c r="BI2200" s="373"/>
      <c r="BJ2200" s="373"/>
      <c r="BK2200" s="373"/>
      <c r="BL2200" s="373"/>
      <c r="BM2200" s="373"/>
      <c r="BN2200" s="375"/>
      <c r="BO2200" s="234"/>
      <c r="BP2200" s="234"/>
      <c r="BQ2200" s="226"/>
      <c r="BR2200" s="226"/>
      <c r="BS2200" s="790"/>
    </row>
    <row r="2201" spans="1:71" ht="15.75" customHeight="1" thickTop="1" thickBot="1" x14ac:dyDescent="0.45">
      <c r="A2201" s="779"/>
      <c r="B2201" s="160"/>
      <c r="C2201" s="161"/>
      <c r="D2201" s="161"/>
      <c r="E2201" s="161"/>
      <c r="F2201" s="69"/>
      <c r="G2201" s="69"/>
      <c r="H2201" s="161"/>
      <c r="I2201" s="161"/>
      <c r="J2201" s="161"/>
      <c r="K2201" s="161"/>
      <c r="L2201" s="161"/>
      <c r="M2201" s="161"/>
      <c r="N2201" s="161"/>
      <c r="O2201" s="161"/>
      <c r="P2201" s="161"/>
      <c r="Q2201" s="161"/>
      <c r="R2201" s="161"/>
      <c r="S2201" s="161"/>
      <c r="T2201" s="161"/>
      <c r="U2201" s="161"/>
      <c r="V2201" s="161"/>
      <c r="W2201" s="161"/>
      <c r="X2201" s="161"/>
      <c r="Y2201" s="161"/>
      <c r="Z2201" s="161"/>
      <c r="AA2201" s="161"/>
      <c r="AB2201" s="161"/>
      <c r="AC2201" s="161"/>
      <c r="AD2201" s="161"/>
      <c r="AE2201" s="161"/>
      <c r="AF2201" s="166"/>
      <c r="AG2201" s="166"/>
      <c r="AH2201" s="161"/>
      <c r="AI2201" s="161"/>
      <c r="AJ2201" s="161"/>
      <c r="AK2201" s="161"/>
      <c r="AL2201" s="161"/>
      <c r="AM2201" s="161"/>
      <c r="AN2201" s="161"/>
      <c r="AO2201" s="161"/>
      <c r="AP2201" s="161"/>
      <c r="AQ2201" s="161"/>
      <c r="AR2201" s="161"/>
      <c r="AS2201" s="161"/>
      <c r="AT2201" s="161"/>
      <c r="AU2201" s="161"/>
      <c r="AV2201" s="161"/>
      <c r="AW2201" s="161"/>
      <c r="AX2201" s="161"/>
      <c r="AY2201" s="161"/>
      <c r="AZ2201" s="161"/>
      <c r="BA2201" s="161"/>
      <c r="BB2201" s="161"/>
      <c r="BC2201" s="161"/>
      <c r="BD2201" s="161"/>
      <c r="BE2201" s="161"/>
      <c r="BF2201" s="161"/>
      <c r="BG2201" s="161"/>
      <c r="BH2201" s="161"/>
      <c r="BI2201" s="161"/>
      <c r="BJ2201" s="161"/>
      <c r="BK2201" s="161"/>
      <c r="BL2201" s="161"/>
      <c r="BM2201" s="161"/>
      <c r="BN2201" s="167"/>
      <c r="BO2201" s="70"/>
      <c r="BP2201" s="70"/>
      <c r="BQ2201" s="53"/>
      <c r="BR2201" s="53"/>
      <c r="BS2201" s="779"/>
    </row>
    <row r="2202" spans="1:71" s="68" customFormat="1" ht="80.25" customHeight="1" thickTop="1" thickBot="1" x14ac:dyDescent="0.5">
      <c r="A2202" s="791"/>
      <c r="B2202" s="325" t="s">
        <v>55</v>
      </c>
      <c r="C2202" s="326"/>
      <c r="D2202" s="327" t="s">
        <v>47</v>
      </c>
      <c r="E2202" s="327"/>
      <c r="F2202" s="71"/>
      <c r="G2202" s="71"/>
      <c r="H2202" s="328"/>
      <c r="I2202" s="329"/>
      <c r="J2202" s="330"/>
      <c r="K2202" s="235"/>
      <c r="L2202" s="328"/>
      <c r="M2202" s="329"/>
      <c r="N2202" s="330"/>
      <c r="O2202" s="331" t="s">
        <v>42</v>
      </c>
      <c r="P2202" s="332"/>
      <c r="Q2202" s="332"/>
      <c r="R2202" s="332"/>
      <c r="S2202" s="328"/>
      <c r="T2202" s="329"/>
      <c r="U2202" s="330"/>
      <c r="V2202" s="235"/>
      <c r="W2202" s="328"/>
      <c r="X2202" s="329"/>
      <c r="Y2202" s="330"/>
      <c r="Z2202" s="331" t="s">
        <v>110</v>
      </c>
      <c r="AA2202" s="332"/>
      <c r="AB2202" s="332"/>
      <c r="AC2202" s="332"/>
      <c r="AD2202" s="332"/>
      <c r="AE2202" s="332"/>
      <c r="AF2202" s="332"/>
      <c r="AG2202" s="332"/>
      <c r="AH2202" s="332"/>
      <c r="AI2202" s="333"/>
      <c r="AJ2202" s="328"/>
      <c r="AK2202" s="329"/>
      <c r="AL2202" s="330"/>
      <c r="AM2202" s="235"/>
      <c r="AN2202" s="328"/>
      <c r="AO2202" s="329"/>
      <c r="AP2202" s="330"/>
      <c r="AQ2202" s="331" t="s">
        <v>46</v>
      </c>
      <c r="AR2202" s="332"/>
      <c r="AS2202" s="332"/>
      <c r="AT2202" s="333"/>
      <c r="AU2202" s="328"/>
      <c r="AV2202" s="329"/>
      <c r="AW2202" s="330"/>
      <c r="AX2202" s="235"/>
      <c r="AY2202" s="328"/>
      <c r="AZ2202" s="329"/>
      <c r="BA2202" s="330"/>
      <c r="BB2202" s="334" t="s">
        <v>112</v>
      </c>
      <c r="BC2202" s="335"/>
      <c r="BD2202" s="335"/>
      <c r="BE2202" s="336"/>
      <c r="BF2202" s="337">
        <f>BL2197</f>
        <v>0</v>
      </c>
      <c r="BG2202" s="338"/>
      <c r="BH2202" s="339"/>
      <c r="BI2202" s="235"/>
      <c r="BJ2202" s="337">
        <f>BL2199</f>
        <v>0</v>
      </c>
      <c r="BK2202" s="338"/>
      <c r="BL2202" s="339"/>
      <c r="BM2202" s="173"/>
      <c r="BN2202" s="174"/>
      <c r="BO2202" s="72"/>
      <c r="BP2202" s="72"/>
      <c r="BQ2202" s="67"/>
      <c r="BR2202" s="67"/>
      <c r="BS2202" s="791"/>
    </row>
    <row r="2203" spans="1:71" ht="15.6" customHeight="1" thickTop="1" thickBot="1" x14ac:dyDescent="0.55000000000000004">
      <c r="A2203" s="779"/>
      <c r="B2203" s="162"/>
      <c r="C2203" s="156"/>
      <c r="D2203" s="163"/>
      <c r="E2203" s="163"/>
      <c r="F2203" s="73"/>
      <c r="G2203" s="73"/>
      <c r="H2203" s="170"/>
      <c r="I2203" s="170"/>
      <c r="J2203" s="170"/>
      <c r="K2203" s="170"/>
      <c r="L2203" s="170"/>
      <c r="M2203" s="170"/>
      <c r="N2203" s="170"/>
      <c r="O2203" s="168"/>
      <c r="P2203" s="168"/>
      <c r="Q2203" s="168"/>
      <c r="R2203" s="168"/>
      <c r="S2203" s="170"/>
      <c r="T2203" s="170"/>
      <c r="U2203" s="170"/>
      <c r="V2203" s="169"/>
      <c r="W2203" s="170"/>
      <c r="X2203" s="170"/>
      <c r="Y2203" s="170"/>
      <c r="Z2203" s="168"/>
      <c r="AA2203" s="168"/>
      <c r="AB2203" s="168"/>
      <c r="AC2203" s="168"/>
      <c r="AD2203" s="170"/>
      <c r="AE2203" s="170"/>
      <c r="AF2203" s="170"/>
      <c r="AG2203" s="170"/>
      <c r="AH2203" s="169"/>
      <c r="AI2203" s="169"/>
      <c r="AJ2203" s="170"/>
      <c r="AK2203" s="168"/>
      <c r="AL2203" s="168"/>
      <c r="AM2203" s="168"/>
      <c r="AN2203" s="168"/>
      <c r="AO2203" s="170"/>
      <c r="AP2203" s="170"/>
      <c r="AQ2203" s="168"/>
      <c r="AR2203" s="168"/>
      <c r="AS2203" s="168"/>
      <c r="AT2203" s="168"/>
      <c r="AU2203" s="170"/>
      <c r="AV2203" s="170"/>
      <c r="AW2203" s="170"/>
      <c r="AX2203" s="170"/>
      <c r="AY2203" s="170"/>
      <c r="AZ2203" s="172"/>
      <c r="BA2203" s="172"/>
      <c r="BB2203" s="168"/>
      <c r="BC2203" s="176"/>
      <c r="BD2203" s="177"/>
      <c r="BE2203" s="177"/>
      <c r="BF2203" s="178"/>
      <c r="BG2203" s="178"/>
      <c r="BH2203" s="172"/>
      <c r="BI2203" s="170"/>
      <c r="BJ2203" s="179"/>
      <c r="BK2203" s="179"/>
      <c r="BL2203" s="172"/>
      <c r="BM2203" s="175"/>
      <c r="BN2203" s="180"/>
      <c r="BO2203" s="74"/>
      <c r="BP2203" s="74"/>
      <c r="BQ2203" s="53"/>
      <c r="BR2203" s="53"/>
      <c r="BS2203" s="779"/>
    </row>
    <row r="2204" spans="1:71" s="68" customFormat="1" ht="80.25" customHeight="1" thickTop="1" thickBot="1" x14ac:dyDescent="0.5">
      <c r="A2204" s="791"/>
      <c r="B2204" s="334" t="s">
        <v>40</v>
      </c>
      <c r="C2204" s="335"/>
      <c r="D2204" s="327" t="s">
        <v>48</v>
      </c>
      <c r="E2204" s="327"/>
      <c r="F2204" s="71"/>
      <c r="G2204" s="71"/>
      <c r="H2204" s="337">
        <f>H2202</f>
        <v>0</v>
      </c>
      <c r="I2204" s="338"/>
      <c r="J2204" s="339"/>
      <c r="K2204" s="235"/>
      <c r="L2204" s="337">
        <f>L2202</f>
        <v>0</v>
      </c>
      <c r="M2204" s="338"/>
      <c r="N2204" s="339"/>
      <c r="O2204" s="331" t="s">
        <v>44</v>
      </c>
      <c r="P2204" s="332"/>
      <c r="Q2204" s="332"/>
      <c r="R2204" s="332"/>
      <c r="S2204" s="337">
        <f>S2202-H2202</f>
        <v>0</v>
      </c>
      <c r="T2204" s="338"/>
      <c r="U2204" s="339"/>
      <c r="V2204" s="235"/>
      <c r="W2204" s="337">
        <f>W2202-L2202</f>
        <v>0</v>
      </c>
      <c r="X2204" s="338"/>
      <c r="Y2204" s="339"/>
      <c r="Z2204" s="331" t="s">
        <v>111</v>
      </c>
      <c r="AA2204" s="332"/>
      <c r="AB2204" s="332"/>
      <c r="AC2204" s="332"/>
      <c r="AD2204" s="332"/>
      <c r="AE2204" s="332"/>
      <c r="AF2204" s="332"/>
      <c r="AG2204" s="332"/>
      <c r="AH2204" s="332"/>
      <c r="AI2204" s="333"/>
      <c r="AJ2204" s="337">
        <f>AJ2202-S2202</f>
        <v>0</v>
      </c>
      <c r="AK2204" s="338"/>
      <c r="AL2204" s="339"/>
      <c r="AM2204" s="235"/>
      <c r="AN2204" s="337">
        <f>AN2202-W2202</f>
        <v>0</v>
      </c>
      <c r="AO2204" s="338"/>
      <c r="AP2204" s="339"/>
      <c r="AQ2204" s="331" t="s">
        <v>45</v>
      </c>
      <c r="AR2204" s="332"/>
      <c r="AS2204" s="332"/>
      <c r="AT2204" s="333"/>
      <c r="AU2204" s="337">
        <f>AU2202-AJ2202</f>
        <v>0</v>
      </c>
      <c r="AV2204" s="338"/>
      <c r="AW2204" s="339"/>
      <c r="AX2204" s="235"/>
      <c r="AY2204" s="337">
        <f>AY2202-AN2202</f>
        <v>0</v>
      </c>
      <c r="AZ2204" s="338"/>
      <c r="BA2204" s="339"/>
      <c r="BB2204" s="334" t="s">
        <v>113</v>
      </c>
      <c r="BC2204" s="335"/>
      <c r="BD2204" s="335"/>
      <c r="BE2204" s="336"/>
      <c r="BF2204" s="337">
        <f>BF2202-AU2202</f>
        <v>0</v>
      </c>
      <c r="BG2204" s="338"/>
      <c r="BH2204" s="339"/>
      <c r="BI2204" s="235"/>
      <c r="BJ2204" s="337">
        <f>BJ2202-AY2202</f>
        <v>0</v>
      </c>
      <c r="BK2204" s="338"/>
      <c r="BL2204" s="339"/>
      <c r="BM2204" s="173"/>
      <c r="BN2204" s="174"/>
      <c r="BO2204" s="72"/>
      <c r="BP2204" s="72"/>
      <c r="BQ2204" s="67"/>
      <c r="BR2204" s="67"/>
      <c r="BS2204" s="791"/>
    </row>
    <row r="2205" spans="1:71" ht="15.75" customHeight="1" thickTop="1" thickBot="1" x14ac:dyDescent="0.45">
      <c r="A2205" s="779"/>
      <c r="B2205" s="164"/>
      <c r="C2205" s="165"/>
      <c r="D2205" s="165"/>
      <c r="E2205" s="165"/>
      <c r="F2205" s="75"/>
      <c r="G2205" s="75"/>
      <c r="H2205" s="165"/>
      <c r="I2205" s="165"/>
      <c r="J2205" s="165"/>
      <c r="K2205" s="165"/>
      <c r="L2205" s="165"/>
      <c r="M2205" s="165"/>
      <c r="N2205" s="165"/>
      <c r="O2205" s="165"/>
      <c r="P2205" s="165"/>
      <c r="Q2205" s="165"/>
      <c r="R2205" s="165"/>
      <c r="S2205" s="165"/>
      <c r="T2205" s="165"/>
      <c r="U2205" s="165"/>
      <c r="V2205" s="165"/>
      <c r="W2205" s="165"/>
      <c r="X2205" s="165"/>
      <c r="Y2205" s="165"/>
      <c r="Z2205" s="165"/>
      <c r="AA2205" s="165"/>
      <c r="AB2205" s="165"/>
      <c r="AC2205" s="165"/>
      <c r="AD2205" s="165"/>
      <c r="AE2205" s="165"/>
      <c r="AF2205" s="171"/>
      <c r="AG2205" s="171"/>
      <c r="AH2205" s="165"/>
      <c r="AI2205" s="165"/>
      <c r="AJ2205" s="165"/>
      <c r="AK2205" s="165"/>
      <c r="AL2205" s="165"/>
      <c r="AM2205" s="165"/>
      <c r="AN2205" s="165"/>
      <c r="AO2205" s="165"/>
      <c r="AP2205" s="165"/>
      <c r="AQ2205" s="165"/>
      <c r="AR2205" s="165"/>
      <c r="AS2205" s="165"/>
      <c r="AT2205" s="165"/>
      <c r="AU2205" s="165"/>
      <c r="AV2205" s="165"/>
      <c r="AW2205" s="165"/>
      <c r="AX2205" s="165"/>
      <c r="AY2205" s="165"/>
      <c r="AZ2205" s="165"/>
      <c r="BA2205" s="340" t="s">
        <v>138</v>
      </c>
      <c r="BB2205" s="340"/>
      <c r="BC2205" s="340"/>
      <c r="BD2205" s="340"/>
      <c r="BE2205" s="340"/>
      <c r="BF2205" s="340"/>
      <c r="BG2205" s="340"/>
      <c r="BH2205" s="340"/>
      <c r="BI2205" s="340"/>
      <c r="BJ2205" s="340"/>
      <c r="BK2205" s="340"/>
      <c r="BL2205" s="340"/>
      <c r="BM2205" s="340"/>
      <c r="BN2205" s="341"/>
      <c r="BO2205" s="76"/>
      <c r="BP2205" s="76"/>
      <c r="BQ2205" s="53"/>
      <c r="BR2205" s="53"/>
      <c r="BS2205" s="779"/>
    </row>
    <row r="2206" spans="1:71" ht="12" customHeight="1" thickTop="1" x14ac:dyDescent="0.4">
      <c r="A2206" s="779"/>
      <c r="B2206" s="780"/>
      <c r="C2206" s="779"/>
      <c r="D2206" s="779"/>
      <c r="E2206" s="779"/>
      <c r="F2206" s="781"/>
      <c r="G2206" s="781"/>
      <c r="H2206" s="779"/>
      <c r="I2206" s="779"/>
      <c r="J2206" s="779"/>
      <c r="K2206" s="779"/>
      <c r="L2206" s="779"/>
      <c r="M2206" s="779"/>
      <c r="N2206" s="779"/>
      <c r="O2206" s="779"/>
      <c r="P2206" s="779"/>
      <c r="Q2206" s="779"/>
      <c r="R2206" s="779"/>
      <c r="S2206" s="779"/>
      <c r="T2206" s="779"/>
      <c r="U2206" s="779"/>
      <c r="V2206" s="779"/>
      <c r="W2206" s="779"/>
      <c r="X2206" s="779"/>
      <c r="Y2206" s="779"/>
      <c r="Z2206" s="779"/>
      <c r="AA2206" s="779"/>
      <c r="AB2206" s="779"/>
      <c r="AC2206" s="779"/>
      <c r="AD2206" s="779"/>
      <c r="AE2206" s="779"/>
      <c r="AF2206" s="782"/>
      <c r="AG2206" s="782"/>
      <c r="AH2206" s="779"/>
      <c r="AI2206" s="779"/>
      <c r="AJ2206" s="779"/>
      <c r="AK2206" s="779"/>
      <c r="AL2206" s="779"/>
      <c r="AM2206" s="779"/>
      <c r="AN2206" s="779"/>
      <c r="AO2206" s="779"/>
      <c r="AP2206" s="779"/>
      <c r="AQ2206" s="779"/>
      <c r="AR2206" s="779"/>
      <c r="AS2206" s="779"/>
      <c r="AT2206" s="779"/>
      <c r="AU2206" s="779"/>
      <c r="AV2206" s="779"/>
      <c r="AW2206" s="779"/>
      <c r="AX2206" s="779"/>
      <c r="AY2206" s="779"/>
      <c r="AZ2206" s="779"/>
      <c r="BA2206" s="779"/>
      <c r="BB2206" s="779"/>
      <c r="BC2206" s="779"/>
      <c r="BD2206" s="779"/>
      <c r="BE2206" s="779"/>
      <c r="BF2206" s="779"/>
      <c r="BG2206" s="779"/>
      <c r="BH2206" s="779"/>
      <c r="BI2206" s="779"/>
      <c r="BJ2206" s="779"/>
      <c r="BK2206" s="779"/>
      <c r="BL2206" s="779"/>
      <c r="BM2206" s="779"/>
      <c r="BN2206" s="779"/>
      <c r="BO2206" s="783"/>
      <c r="BP2206" s="783"/>
      <c r="BQ2206" s="779"/>
      <c r="BR2206" s="779"/>
      <c r="BS2206" s="779"/>
    </row>
    <row r="2207" spans="1:71" s="57" customFormat="1" ht="46.5" x14ac:dyDescent="0.7">
      <c r="A2207" s="784"/>
      <c r="B2207" s="801" t="s">
        <v>9</v>
      </c>
      <c r="C2207" s="801"/>
      <c r="D2207" s="801"/>
      <c r="E2207" s="801"/>
      <c r="F2207" s="801"/>
      <c r="G2207" s="801"/>
      <c r="H2207" s="801"/>
      <c r="I2207" s="801"/>
      <c r="J2207" s="801"/>
      <c r="K2207" s="801"/>
      <c r="L2207" s="801"/>
      <c r="M2207" s="801"/>
      <c r="N2207" s="801"/>
      <c r="O2207" s="801"/>
      <c r="P2207" s="801"/>
      <c r="Q2207" s="801"/>
      <c r="R2207" s="801"/>
      <c r="S2207" s="801"/>
      <c r="T2207" s="801"/>
      <c r="U2207" s="801"/>
      <c r="V2207" s="801"/>
      <c r="W2207" s="801"/>
      <c r="X2207" s="801"/>
      <c r="Y2207" s="801"/>
      <c r="Z2207" s="801"/>
      <c r="AA2207" s="801"/>
      <c r="AB2207" s="801"/>
      <c r="AC2207" s="801"/>
      <c r="AD2207" s="801"/>
      <c r="AE2207" s="801"/>
      <c r="AF2207" s="801"/>
      <c r="AG2207" s="801"/>
      <c r="AH2207" s="801"/>
      <c r="AI2207" s="801"/>
      <c r="AJ2207" s="801"/>
      <c r="AK2207" s="801"/>
      <c r="AL2207" s="801"/>
      <c r="AM2207" s="801"/>
      <c r="AN2207" s="801"/>
      <c r="AO2207" s="801"/>
      <c r="AP2207" s="801"/>
      <c r="AQ2207" s="801"/>
      <c r="AR2207" s="801"/>
      <c r="AS2207" s="801"/>
      <c r="AT2207" s="801"/>
      <c r="AU2207" s="801"/>
      <c r="AV2207" s="801"/>
      <c r="AW2207" s="801"/>
      <c r="AX2207" s="801"/>
      <c r="AY2207" s="801"/>
      <c r="AZ2207" s="801"/>
      <c r="BA2207" s="801"/>
      <c r="BB2207" s="801"/>
      <c r="BC2207" s="801"/>
      <c r="BD2207" s="801"/>
      <c r="BE2207" s="801"/>
      <c r="BF2207" s="801"/>
      <c r="BG2207" s="801"/>
      <c r="BH2207" s="801"/>
      <c r="BI2207" s="801"/>
      <c r="BJ2207" s="801"/>
      <c r="BK2207" s="801"/>
      <c r="BL2207" s="801"/>
      <c r="BM2207" s="801"/>
      <c r="BN2207" s="801"/>
      <c r="BO2207" s="139"/>
      <c r="BP2207" s="139"/>
      <c r="BQ2207" s="56"/>
      <c r="BR2207" s="56"/>
      <c r="BS2207" s="784"/>
    </row>
    <row r="2208" spans="1:71" ht="11.1" customHeight="1" x14ac:dyDescent="0.4">
      <c r="A2208" s="779"/>
      <c r="B2208" s="140"/>
      <c r="C2208" s="141"/>
      <c r="D2208" s="141"/>
      <c r="E2208" s="141"/>
      <c r="F2208" s="142"/>
      <c r="G2208" s="142"/>
      <c r="H2208" s="141"/>
      <c r="I2208" s="141"/>
      <c r="J2208" s="141"/>
      <c r="K2208" s="141"/>
      <c r="L2208" s="141"/>
      <c r="M2208" s="141"/>
      <c r="N2208" s="141"/>
      <c r="O2208" s="141"/>
      <c r="P2208" s="141"/>
      <c r="Q2208" s="141"/>
      <c r="R2208" s="141"/>
      <c r="S2208" s="141"/>
      <c r="T2208" s="141"/>
      <c r="U2208" s="141"/>
      <c r="V2208" s="141"/>
      <c r="W2208" s="141"/>
      <c r="X2208" s="141"/>
      <c r="Y2208" s="141"/>
      <c r="Z2208" s="141"/>
      <c r="AA2208" s="141"/>
      <c r="AB2208" s="141"/>
      <c r="AC2208" s="141"/>
      <c r="AD2208" s="141"/>
      <c r="AE2208" s="141"/>
      <c r="AF2208" s="143"/>
      <c r="AG2208" s="143"/>
      <c r="AH2208" s="141"/>
      <c r="AI2208" s="141"/>
      <c r="AJ2208" s="141"/>
      <c r="AK2208" s="141"/>
      <c r="AL2208" s="141"/>
      <c r="AM2208" s="141"/>
      <c r="AN2208" s="141"/>
      <c r="AO2208" s="141"/>
      <c r="AP2208" s="141"/>
      <c r="AQ2208" s="141"/>
      <c r="AR2208" s="141"/>
      <c r="AS2208" s="141"/>
      <c r="AT2208" s="141"/>
      <c r="AU2208" s="141"/>
      <c r="AV2208" s="141"/>
      <c r="AW2208" s="141"/>
      <c r="AX2208" s="141"/>
      <c r="AY2208" s="141"/>
      <c r="AZ2208" s="141"/>
      <c r="BA2208" s="141"/>
      <c r="BB2208" s="141"/>
      <c r="BC2208" s="141"/>
      <c r="BD2208" s="141"/>
      <c r="BE2208" s="141"/>
      <c r="BF2208" s="141"/>
      <c r="BG2208" s="141"/>
      <c r="BH2208" s="141"/>
      <c r="BI2208" s="141"/>
      <c r="BJ2208" s="141"/>
      <c r="BK2208" s="141"/>
      <c r="BL2208" s="141"/>
      <c r="BM2208" s="141"/>
      <c r="BN2208" s="460"/>
      <c r="BO2208" s="460"/>
      <c r="BP2208" s="460"/>
      <c r="BQ2208" s="53"/>
      <c r="BR2208" s="53"/>
      <c r="BS2208" s="779"/>
    </row>
    <row r="2209" spans="1:71" s="58" customFormat="1" ht="36.75" customHeight="1" x14ac:dyDescent="0.4">
      <c r="A2209" s="780"/>
      <c r="B2209" s="140"/>
      <c r="C2209" s="140"/>
      <c r="D2209" s="793" t="s">
        <v>10</v>
      </c>
      <c r="E2209" s="461" t="str">
        <f>IF(ROSTER!D$3="","",ROSTER!D$3)</f>
        <v/>
      </c>
      <c r="F2209" s="461"/>
      <c r="G2209" s="461"/>
      <c r="H2209" s="461"/>
      <c r="I2209" s="461"/>
      <c r="J2209" s="461"/>
      <c r="K2209" s="461"/>
      <c r="L2209" s="461"/>
      <c r="M2209" s="461"/>
      <c r="N2209" s="461"/>
      <c r="O2209" s="461"/>
      <c r="P2209" s="461"/>
      <c r="Q2209" s="461"/>
      <c r="R2209" s="461"/>
      <c r="S2209" s="461"/>
      <c r="T2209" s="461"/>
      <c r="U2209" s="461"/>
      <c r="V2209" s="461"/>
      <c r="W2209" s="461"/>
      <c r="X2209" s="461"/>
      <c r="Y2209" s="461"/>
      <c r="Z2209" s="461"/>
      <c r="AA2209" s="461"/>
      <c r="AB2209" s="461"/>
      <c r="AC2209" s="461"/>
      <c r="AD2209" s="144"/>
      <c r="AE2209" s="792" t="s">
        <v>11</v>
      </c>
      <c r="AF2209" s="792"/>
      <c r="AG2209" s="792"/>
      <c r="AH2209" s="792"/>
      <c r="AI2209" s="792"/>
      <c r="AJ2209" s="792"/>
      <c r="AK2209" s="792"/>
      <c r="AL2209" s="792"/>
      <c r="AM2209" s="792"/>
      <c r="AN2209" s="462"/>
      <c r="AO2209" s="462"/>
      <c r="AP2209" s="462"/>
      <c r="AQ2209" s="462"/>
      <c r="AR2209" s="462"/>
      <c r="AS2209" s="462"/>
      <c r="AT2209" s="462"/>
      <c r="AU2209" s="462"/>
      <c r="AV2209" s="462"/>
      <c r="AW2209" s="462"/>
      <c r="AX2209" s="462"/>
      <c r="AY2209" s="462"/>
      <c r="AZ2209" s="462"/>
      <c r="BA2209" s="462"/>
      <c r="BB2209" s="462"/>
      <c r="BC2209" s="462"/>
      <c r="BD2209" s="462"/>
      <c r="BE2209" s="462"/>
      <c r="BF2209" s="462"/>
      <c r="BG2209" s="462"/>
      <c r="BH2209" s="462"/>
      <c r="BI2209" s="462"/>
      <c r="BJ2209" s="462"/>
      <c r="BK2209" s="462"/>
      <c r="BL2209" s="462"/>
      <c r="BM2209" s="462"/>
      <c r="BN2209" s="460"/>
      <c r="BO2209" s="460"/>
      <c r="BP2209" s="460"/>
      <c r="BQ2209" s="54"/>
      <c r="BR2209" s="54"/>
      <c r="BS2209" s="780"/>
    </row>
    <row r="2210" spans="1:71" ht="8.85" customHeight="1" x14ac:dyDescent="0.4">
      <c r="A2210" s="785"/>
      <c r="B2210" s="140"/>
      <c r="C2210" s="143" t="s">
        <v>34</v>
      </c>
      <c r="D2210" s="143"/>
      <c r="E2210" s="143"/>
      <c r="F2210" s="145"/>
      <c r="G2210" s="145"/>
      <c r="H2210" s="143"/>
      <c r="I2210" s="143"/>
      <c r="J2210" s="146"/>
      <c r="K2210" s="146"/>
      <c r="L2210" s="146"/>
      <c r="M2210" s="146"/>
      <c r="N2210" s="146"/>
      <c r="O2210" s="146"/>
      <c r="P2210" s="146"/>
      <c r="Q2210" s="146"/>
      <c r="R2210" s="146"/>
      <c r="S2210" s="146"/>
      <c r="T2210" s="146"/>
      <c r="U2210" s="146"/>
      <c r="V2210" s="146"/>
      <c r="W2210" s="146"/>
      <c r="X2210" s="146"/>
      <c r="Y2210" s="146"/>
      <c r="Z2210" s="146"/>
      <c r="AA2210" s="146"/>
      <c r="AB2210" s="146"/>
      <c r="AC2210" s="146"/>
      <c r="AD2210" s="146"/>
      <c r="AE2210" s="146"/>
      <c r="AF2210" s="146"/>
      <c r="AG2210" s="143"/>
      <c r="AH2210" s="147"/>
      <c r="AI2210" s="148"/>
      <c r="AJ2210" s="148"/>
      <c r="AK2210" s="148"/>
      <c r="AL2210" s="148"/>
      <c r="AM2210" s="148"/>
      <c r="AN2210" s="148"/>
      <c r="AO2210" s="149"/>
      <c r="AP2210" s="150"/>
      <c r="AQ2210" s="150"/>
      <c r="AR2210" s="150"/>
      <c r="AS2210" s="150"/>
      <c r="AT2210" s="150"/>
      <c r="AU2210" s="150"/>
      <c r="AV2210" s="150"/>
      <c r="AW2210" s="150"/>
      <c r="AX2210" s="150"/>
      <c r="AY2210" s="150"/>
      <c r="AZ2210" s="150"/>
      <c r="BA2210" s="150"/>
      <c r="BB2210" s="150"/>
      <c r="BC2210" s="150"/>
      <c r="BD2210" s="150"/>
      <c r="BE2210" s="150"/>
      <c r="BF2210" s="150"/>
      <c r="BG2210" s="150"/>
      <c r="BH2210" s="150"/>
      <c r="BI2210" s="150"/>
      <c r="BJ2210" s="150"/>
      <c r="BK2210" s="150"/>
      <c r="BL2210" s="150"/>
      <c r="BM2210" s="150"/>
      <c r="BN2210" s="150"/>
      <c r="BO2210" s="151"/>
      <c r="BP2210" s="151"/>
      <c r="BQ2210" s="59"/>
      <c r="BR2210" s="59"/>
      <c r="BS2210" s="785"/>
    </row>
    <row r="2211" spans="1:71" s="58" customFormat="1" ht="42.75" x14ac:dyDescent="0.4">
      <c r="A2211" s="780"/>
      <c r="B2211" s="140"/>
      <c r="C2211" s="794" t="s">
        <v>33</v>
      </c>
      <c r="D2211" s="794"/>
      <c r="E2211" s="463"/>
      <c r="F2211" s="463"/>
      <c r="G2211" s="463"/>
      <c r="H2211" s="463"/>
      <c r="I2211" s="463"/>
      <c r="J2211" s="463"/>
      <c r="K2211" s="463"/>
      <c r="L2211" s="463"/>
      <c r="M2211" s="463"/>
      <c r="N2211" s="463"/>
      <c r="O2211" s="463"/>
      <c r="P2211" s="463"/>
      <c r="Q2211" s="463"/>
      <c r="R2211" s="463"/>
      <c r="S2211" s="463"/>
      <c r="T2211" s="463"/>
      <c r="U2211" s="463"/>
      <c r="V2211" s="463"/>
      <c r="W2211" s="463"/>
      <c r="X2211" s="463"/>
      <c r="Y2211" s="463"/>
      <c r="Z2211" s="463"/>
      <c r="AA2211" s="463"/>
      <c r="AB2211" s="463"/>
      <c r="AC2211" s="463"/>
      <c r="AD2211" s="144"/>
      <c r="AE2211" s="185" t="s">
        <v>18</v>
      </c>
      <c r="AF2211" s="185"/>
      <c r="AG2211" s="185"/>
      <c r="AH2211" s="792" t="s">
        <v>18</v>
      </c>
      <c r="AI2211" s="792"/>
      <c r="AJ2211" s="792"/>
      <c r="AK2211" s="792"/>
      <c r="AL2211" s="792"/>
      <c r="AM2211" s="792"/>
      <c r="AN2211" s="463"/>
      <c r="AO2211" s="463"/>
      <c r="AP2211" s="463"/>
      <c r="AQ2211" s="463"/>
      <c r="AR2211" s="463"/>
      <c r="AS2211" s="463"/>
      <c r="AT2211" s="463"/>
      <c r="AU2211" s="463"/>
      <c r="AV2211" s="463"/>
      <c r="AW2211" s="463"/>
      <c r="AX2211" s="463"/>
      <c r="AY2211" s="463"/>
      <c r="AZ2211" s="463"/>
      <c r="BA2211" s="792" t="s">
        <v>12</v>
      </c>
      <c r="BB2211" s="792"/>
      <c r="BC2211" s="792"/>
      <c r="BD2211" s="464"/>
      <c r="BE2211" s="464"/>
      <c r="BF2211" s="464"/>
      <c r="BG2211" s="464"/>
      <c r="BH2211" s="464"/>
      <c r="BI2211" s="464"/>
      <c r="BJ2211" s="464"/>
      <c r="BK2211" s="464"/>
      <c r="BL2211" s="464"/>
      <c r="BM2211" s="464"/>
      <c r="BN2211" s="152"/>
      <c r="BO2211" s="153"/>
      <c r="BP2211" s="153"/>
      <c r="BQ2211" s="60">
        <f>IF(BD2211=0,0,1)</f>
        <v>0</v>
      </c>
      <c r="BR2211" s="61">
        <f>IF((BF2265+BJ2265)&gt;(AU2265+AY2265),1,0)</f>
        <v>0</v>
      </c>
      <c r="BS2211" s="786"/>
    </row>
    <row r="2212" spans="1:71" ht="9.6" customHeight="1" x14ac:dyDescent="0.4">
      <c r="A2212" s="779"/>
      <c r="B2212" s="140"/>
      <c r="C2212" s="141"/>
      <c r="D2212" s="141"/>
      <c r="E2212" s="141"/>
      <c r="F2212" s="142"/>
      <c r="G2212" s="142"/>
      <c r="H2212" s="141"/>
      <c r="I2212" s="141"/>
      <c r="J2212" s="141"/>
      <c r="K2212" s="141"/>
      <c r="L2212" s="141"/>
      <c r="M2212" s="141"/>
      <c r="N2212" s="141"/>
      <c r="O2212" s="141"/>
      <c r="P2212" s="141"/>
      <c r="Q2212" s="141"/>
      <c r="R2212" s="141"/>
      <c r="S2212" s="141"/>
      <c r="T2212" s="141"/>
      <c r="U2212" s="141"/>
      <c r="V2212" s="141"/>
      <c r="W2212" s="141"/>
      <c r="X2212" s="141"/>
      <c r="Y2212" s="141"/>
      <c r="Z2212" s="141"/>
      <c r="AA2212" s="141"/>
      <c r="AB2212" s="141"/>
      <c r="AC2212" s="141"/>
      <c r="AD2212" s="141"/>
      <c r="AE2212" s="141"/>
      <c r="AF2212" s="143"/>
      <c r="AG2212" s="143"/>
      <c r="AH2212" s="141"/>
      <c r="AI2212" s="141"/>
      <c r="AJ2212" s="141"/>
      <c r="AK2212" s="141"/>
      <c r="AL2212" s="141"/>
      <c r="AM2212" s="141"/>
      <c r="AN2212" s="141"/>
      <c r="AO2212" s="141"/>
      <c r="AP2212" s="141"/>
      <c r="AQ2212" s="141"/>
      <c r="AR2212" s="141"/>
      <c r="AS2212" s="141"/>
      <c r="AT2212" s="141"/>
      <c r="AU2212" s="141"/>
      <c r="AV2212" s="141"/>
      <c r="AW2212" s="141"/>
      <c r="AX2212" s="141"/>
      <c r="AY2212" s="141"/>
      <c r="AZ2212" s="141"/>
      <c r="BA2212" s="141"/>
      <c r="BB2212" s="141"/>
      <c r="BC2212" s="141"/>
      <c r="BD2212" s="141"/>
      <c r="BE2212" s="141"/>
      <c r="BF2212" s="141"/>
      <c r="BG2212" s="141"/>
      <c r="BH2212" s="141"/>
      <c r="BI2212" s="141"/>
      <c r="BJ2212" s="141"/>
      <c r="BK2212" s="141"/>
      <c r="BL2212" s="141"/>
      <c r="BM2212" s="141"/>
      <c r="BN2212" s="141"/>
      <c r="BO2212" s="154"/>
      <c r="BP2212" s="154"/>
      <c r="BQ2212" s="53"/>
      <c r="BR2212" s="53"/>
      <c r="BS2212" s="779"/>
    </row>
    <row r="2213" spans="1:71" ht="8.85" customHeight="1" thickBot="1" x14ac:dyDescent="0.45">
      <c r="A2213" s="779"/>
      <c r="B2213" s="155"/>
      <c r="C2213" s="156"/>
      <c r="D2213" s="156"/>
      <c r="E2213" s="156"/>
      <c r="F2213" s="157"/>
      <c r="G2213" s="157"/>
      <c r="H2213" s="156"/>
      <c r="I2213" s="156"/>
      <c r="J2213" s="156"/>
      <c r="K2213" s="156"/>
      <c r="L2213" s="156"/>
      <c r="M2213" s="156"/>
      <c r="N2213" s="156"/>
      <c r="O2213" s="156"/>
      <c r="P2213" s="156"/>
      <c r="Q2213" s="156"/>
      <c r="R2213" s="156"/>
      <c r="S2213" s="156"/>
      <c r="T2213" s="156"/>
      <c r="U2213" s="156"/>
      <c r="V2213" s="156"/>
      <c r="W2213" s="156"/>
      <c r="X2213" s="156"/>
      <c r="Y2213" s="156"/>
      <c r="Z2213" s="156"/>
      <c r="AA2213" s="156"/>
      <c r="AB2213" s="156"/>
      <c r="AC2213" s="156"/>
      <c r="AD2213" s="156"/>
      <c r="AE2213" s="156"/>
      <c r="AF2213" s="158"/>
      <c r="AG2213" s="158"/>
      <c r="AH2213" s="156"/>
      <c r="AI2213" s="156"/>
      <c r="AJ2213" s="156"/>
      <c r="AK2213" s="156"/>
      <c r="AL2213" s="156"/>
      <c r="AM2213" s="156"/>
      <c r="AN2213" s="156"/>
      <c r="AO2213" s="156"/>
      <c r="AP2213" s="156"/>
      <c r="AQ2213" s="156"/>
      <c r="AR2213" s="156"/>
      <c r="AS2213" s="156"/>
      <c r="AT2213" s="156"/>
      <c r="AU2213" s="156"/>
      <c r="AV2213" s="156"/>
      <c r="AW2213" s="156"/>
      <c r="AX2213" s="156"/>
      <c r="AY2213" s="156"/>
      <c r="AZ2213" s="156"/>
      <c r="BA2213" s="156"/>
      <c r="BB2213" s="156"/>
      <c r="BC2213" s="156"/>
      <c r="BD2213" s="156"/>
      <c r="BE2213" s="156"/>
      <c r="BF2213" s="156"/>
      <c r="BG2213" s="156"/>
      <c r="BH2213" s="156"/>
      <c r="BI2213" s="156"/>
      <c r="BJ2213" s="156"/>
      <c r="BK2213" s="156"/>
      <c r="BL2213" s="156"/>
      <c r="BM2213" s="156"/>
      <c r="BN2213" s="156"/>
      <c r="BO2213" s="159"/>
      <c r="BP2213" s="159"/>
      <c r="BQ2213" s="53"/>
      <c r="BR2213" s="53"/>
      <c r="BS2213" s="779"/>
    </row>
    <row r="2214" spans="1:71" s="58" customFormat="1" ht="33.6" customHeight="1" thickTop="1" x14ac:dyDescent="0.4">
      <c r="A2214" s="786"/>
      <c r="B2214" s="795" t="s">
        <v>0</v>
      </c>
      <c r="C2214" s="796" t="s">
        <v>1</v>
      </c>
      <c r="D2214" s="797"/>
      <c r="E2214" s="221" t="s">
        <v>24</v>
      </c>
      <c r="F2214" s="466" t="s">
        <v>96</v>
      </c>
      <c r="G2214" s="466" t="s">
        <v>97</v>
      </c>
      <c r="H2214" s="468" t="s">
        <v>36</v>
      </c>
      <c r="I2214" s="469"/>
      <c r="J2214" s="472" t="s">
        <v>7</v>
      </c>
      <c r="K2214" s="472"/>
      <c r="L2214" s="472"/>
      <c r="M2214" s="472"/>
      <c r="N2214" s="472"/>
      <c r="O2214" s="472"/>
      <c r="P2214" s="472" t="s">
        <v>2</v>
      </c>
      <c r="Q2214" s="472"/>
      <c r="R2214" s="472"/>
      <c r="S2214" s="472"/>
      <c r="T2214" s="472"/>
      <c r="U2214" s="472"/>
      <c r="V2214" s="473" t="s">
        <v>30</v>
      </c>
      <c r="W2214" s="474"/>
      <c r="X2214" s="473" t="s">
        <v>31</v>
      </c>
      <c r="Y2214" s="474"/>
      <c r="Z2214" s="477" t="s">
        <v>39</v>
      </c>
      <c r="AA2214" s="478"/>
      <c r="AB2214" s="481" t="s">
        <v>6</v>
      </c>
      <c r="AC2214" s="481"/>
      <c r="AD2214" s="481"/>
      <c r="AE2214" s="481"/>
      <c r="AF2214" s="481"/>
      <c r="AG2214" s="481"/>
      <c r="AH2214" s="472" t="s">
        <v>59</v>
      </c>
      <c r="AI2214" s="472"/>
      <c r="AJ2214" s="472"/>
      <c r="AK2214" s="472"/>
      <c r="AL2214" s="472"/>
      <c r="AM2214" s="472"/>
      <c r="AN2214" s="472" t="s">
        <v>60</v>
      </c>
      <c r="AO2214" s="472"/>
      <c r="AP2214" s="472"/>
      <c r="AQ2214" s="472"/>
      <c r="AR2214" s="472"/>
      <c r="AS2214" s="472"/>
      <c r="AT2214" s="472" t="s">
        <v>61</v>
      </c>
      <c r="AU2214" s="472"/>
      <c r="AV2214" s="472"/>
      <c r="AW2214" s="472"/>
      <c r="AX2214" s="472"/>
      <c r="AY2214" s="482"/>
      <c r="AZ2214" s="472" t="s">
        <v>4</v>
      </c>
      <c r="BA2214" s="472"/>
      <c r="BB2214" s="472"/>
      <c r="BC2214" s="472"/>
      <c r="BD2214" s="472"/>
      <c r="BE2214" s="472"/>
      <c r="BF2214" s="472" t="s">
        <v>62</v>
      </c>
      <c r="BG2214" s="472"/>
      <c r="BH2214" s="472"/>
      <c r="BI2214" s="472"/>
      <c r="BJ2214" s="472"/>
      <c r="BK2214" s="483"/>
      <c r="BL2214" s="484" t="s">
        <v>114</v>
      </c>
      <c r="BM2214" s="485"/>
      <c r="BN2214" s="486"/>
      <c r="BO2214" s="490" t="s">
        <v>76</v>
      </c>
      <c r="BP2214" s="490" t="s">
        <v>77</v>
      </c>
      <c r="BQ2214" s="62"/>
      <c r="BR2214" s="62"/>
      <c r="BS2214" s="786"/>
    </row>
    <row r="2215" spans="1:71" s="64" customFormat="1" ht="45" customHeight="1" x14ac:dyDescent="0.35">
      <c r="A2215" s="787"/>
      <c r="B2215" s="798"/>
      <c r="C2215" s="799"/>
      <c r="D2215" s="800"/>
      <c r="E2215" s="220" t="s">
        <v>98</v>
      </c>
      <c r="F2215" s="467"/>
      <c r="G2215" s="467"/>
      <c r="H2215" s="470"/>
      <c r="I2215" s="471"/>
      <c r="J2215" s="492" t="s">
        <v>15</v>
      </c>
      <c r="K2215" s="493"/>
      <c r="L2215" s="494" t="s">
        <v>16</v>
      </c>
      <c r="M2215" s="495"/>
      <c r="N2215" s="496" t="s">
        <v>17</v>
      </c>
      <c r="O2215" s="497" t="s">
        <v>8</v>
      </c>
      <c r="P2215" s="498" t="s">
        <v>103</v>
      </c>
      <c r="Q2215" s="499"/>
      <c r="R2215" s="500" t="s">
        <v>104</v>
      </c>
      <c r="S2215" s="501"/>
      <c r="T2215" s="502" t="s">
        <v>21</v>
      </c>
      <c r="U2215" s="503"/>
      <c r="V2215" s="475"/>
      <c r="W2215" s="476"/>
      <c r="X2215" s="475"/>
      <c r="Y2215" s="476"/>
      <c r="Z2215" s="479"/>
      <c r="AA2215" s="480"/>
      <c r="AB2215" s="504" t="s">
        <v>43</v>
      </c>
      <c r="AC2215" s="505"/>
      <c r="AD2215" s="506" t="s">
        <v>20</v>
      </c>
      <c r="AE2215" s="507" t="s">
        <v>3</v>
      </c>
      <c r="AF2215" s="508" t="s">
        <v>5</v>
      </c>
      <c r="AG2215" s="509"/>
      <c r="AH2215" s="492" t="s">
        <v>43</v>
      </c>
      <c r="AI2215" s="493"/>
      <c r="AJ2215" s="494" t="s">
        <v>20</v>
      </c>
      <c r="AK2215" s="495" t="s">
        <v>3</v>
      </c>
      <c r="AL2215" s="510" t="s">
        <v>5</v>
      </c>
      <c r="AM2215" s="511"/>
      <c r="AN2215" s="492" t="s">
        <v>43</v>
      </c>
      <c r="AO2215" s="493"/>
      <c r="AP2215" s="494" t="s">
        <v>20</v>
      </c>
      <c r="AQ2215" s="495" t="s">
        <v>3</v>
      </c>
      <c r="AR2215" s="510" t="s">
        <v>5</v>
      </c>
      <c r="AS2215" s="511"/>
      <c r="AT2215" s="465" t="s">
        <v>43</v>
      </c>
      <c r="AU2215" s="512"/>
      <c r="AV2215" s="513" t="s">
        <v>20</v>
      </c>
      <c r="AW2215" s="514" t="s">
        <v>3</v>
      </c>
      <c r="AX2215" s="510" t="s">
        <v>5</v>
      </c>
      <c r="AY2215" s="515"/>
      <c r="AZ2215" s="492" t="s">
        <v>43</v>
      </c>
      <c r="BA2215" s="493"/>
      <c r="BB2215" s="494" t="s">
        <v>20</v>
      </c>
      <c r="BC2215" s="495" t="s">
        <v>3</v>
      </c>
      <c r="BD2215" s="510" t="s">
        <v>5</v>
      </c>
      <c r="BE2215" s="511"/>
      <c r="BF2215" s="465" t="s">
        <v>43</v>
      </c>
      <c r="BG2215" s="512"/>
      <c r="BH2215" s="513" t="s">
        <v>20</v>
      </c>
      <c r="BI2215" s="514" t="s">
        <v>3</v>
      </c>
      <c r="BJ2215" s="510" t="s">
        <v>5</v>
      </c>
      <c r="BK2215" s="511"/>
      <c r="BL2215" s="487"/>
      <c r="BM2215" s="488"/>
      <c r="BN2215" s="489"/>
      <c r="BO2215" s="491"/>
      <c r="BP2215" s="491"/>
      <c r="BQ2215" s="63"/>
      <c r="BR2215" s="63"/>
      <c r="BS2215" s="787"/>
    </row>
    <row r="2216" spans="1:71" ht="23.85" customHeight="1" x14ac:dyDescent="0.35">
      <c r="A2216" s="788"/>
      <c r="B2216" s="458" t="str">
        <f>IF(ROSTER!B$8="","",ROSTER!B$8)</f>
        <v/>
      </c>
      <c r="C2216" s="416" t="str">
        <f>IF(ROSTER!C$8="","",ROSTER!C$8)</f>
        <v/>
      </c>
      <c r="D2216" s="417"/>
      <c r="E2216" s="418"/>
      <c r="F2216" s="420">
        <f>IF(E2216="y",1,IF(E2216="S",1,0))</f>
        <v>0</v>
      </c>
      <c r="G2216" s="422">
        <f>IF(E2216="S",1,0)</f>
        <v>0</v>
      </c>
      <c r="H2216" s="424"/>
      <c r="I2216" s="425"/>
      <c r="J2216" s="428"/>
      <c r="K2216" s="429"/>
      <c r="L2216" s="432"/>
      <c r="M2216" s="433"/>
      <c r="N2216" s="436">
        <f>L2216+J2216</f>
        <v>0</v>
      </c>
      <c r="O2216" s="437"/>
      <c r="P2216" s="428"/>
      <c r="Q2216" s="429"/>
      <c r="R2216" s="432"/>
      <c r="S2216" s="440"/>
      <c r="T2216" s="432"/>
      <c r="U2216" s="425"/>
      <c r="V2216" s="440"/>
      <c r="W2216" s="425"/>
      <c r="X2216" s="428"/>
      <c r="Y2216" s="425"/>
      <c r="Z2216" s="428"/>
      <c r="AA2216" s="425"/>
      <c r="AB2216" s="428"/>
      <c r="AC2216" s="429"/>
      <c r="AD2216" s="432"/>
      <c r="AE2216" s="433"/>
      <c r="AF2216" s="442">
        <f>IF(AB2216=0,0,(AD2216/AB2216)*100)</f>
        <v>0</v>
      </c>
      <c r="AG2216" s="443"/>
      <c r="AH2216" s="428"/>
      <c r="AI2216" s="429"/>
      <c r="AJ2216" s="432"/>
      <c r="AK2216" s="433"/>
      <c r="AL2216" s="446">
        <f>IF(AH2216=0,0,(AJ2216/AH2216)*100)</f>
        <v>0</v>
      </c>
      <c r="AM2216" s="447"/>
      <c r="AN2216" s="428"/>
      <c r="AO2216" s="429"/>
      <c r="AP2216" s="432"/>
      <c r="AQ2216" s="433"/>
      <c r="AR2216" s="446">
        <f>IF(AN2216=0,0,(AP2216/AN2216)*100)</f>
        <v>0</v>
      </c>
      <c r="AS2216" s="447"/>
      <c r="AT2216" s="450">
        <f>AB2216+AH2216+AN2216</f>
        <v>0</v>
      </c>
      <c r="AU2216" s="451"/>
      <c r="AV2216" s="454">
        <f>AD2216+AJ2216+AP2216</f>
        <v>0</v>
      </c>
      <c r="AW2216" s="455"/>
      <c r="AX2216" s="446">
        <f>IF(AT2216=0,0,(AV2216/AT2216)*100)</f>
        <v>0</v>
      </c>
      <c r="AY2216" s="447"/>
      <c r="AZ2216" s="428"/>
      <c r="BA2216" s="429"/>
      <c r="BB2216" s="432"/>
      <c r="BC2216" s="433"/>
      <c r="BD2216" s="446">
        <f>IF(AZ2216=0,0,(BB2216/AZ2216)*100)</f>
        <v>0</v>
      </c>
      <c r="BE2216" s="447"/>
      <c r="BF2216" s="450">
        <f>AT2216+AZ2216</f>
        <v>0</v>
      </c>
      <c r="BG2216" s="451"/>
      <c r="BH2216" s="454">
        <f>AV2216+BB2216</f>
        <v>0</v>
      </c>
      <c r="BI2216" s="455"/>
      <c r="BJ2216" s="446">
        <f>IF(BF2216=0,0,(BH2216/BF2216)*100)</f>
        <v>0</v>
      </c>
      <c r="BK2216" s="447"/>
      <c r="BL2216" s="406">
        <f>(AD2216*2)+(AJ2216*2)+(AP2216*3)+BB2216</f>
        <v>0</v>
      </c>
      <c r="BM2216" s="407"/>
      <c r="BN2216" s="408"/>
      <c r="BO2216" s="404" t="e">
        <f>(BL2216*BR$2216)+(N2216*BR$2217)+(X2216*BR$2218)+(R2216*BR$2219)+(V2216*BR$2220)+(Z2216*BR$2221)</f>
        <v>#REF!</v>
      </c>
      <c r="BP2216" s="404" t="e">
        <f>((AZ2216-BB2216)*BR$2223)+((AT2216-AV2216)*BR$2222)+(H2216*BR$2224)+(P2216*BR$2225)</f>
        <v>#REF!</v>
      </c>
      <c r="BQ2216" s="65" t="s">
        <v>65</v>
      </c>
      <c r="BR2216" s="66" t="e">
        <f>IF(#REF!="B",#REF!,IF(#REF!="C",#REF!,#REF!))</f>
        <v>#REF!</v>
      </c>
      <c r="BS2216" s="787"/>
    </row>
    <row r="2217" spans="1:71" ht="23.85" customHeight="1" x14ac:dyDescent="0.35">
      <c r="A2217" s="788"/>
      <c r="B2217" s="459"/>
      <c r="C2217" s="412" t="str">
        <f>IF(ROSTER!D$8="","",ROSTER!D$8)</f>
        <v/>
      </c>
      <c r="D2217" s="413"/>
      <c r="E2217" s="419"/>
      <c r="F2217" s="421"/>
      <c r="G2217" s="423"/>
      <c r="H2217" s="426"/>
      <c r="I2217" s="427"/>
      <c r="J2217" s="430"/>
      <c r="K2217" s="431"/>
      <c r="L2217" s="434"/>
      <c r="M2217" s="435"/>
      <c r="N2217" s="438" t="s">
        <v>14</v>
      </c>
      <c r="O2217" s="439"/>
      <c r="P2217" s="430"/>
      <c r="Q2217" s="431"/>
      <c r="R2217" s="434"/>
      <c r="S2217" s="441"/>
      <c r="T2217" s="434"/>
      <c r="U2217" s="427"/>
      <c r="V2217" s="441"/>
      <c r="W2217" s="427"/>
      <c r="X2217" s="430"/>
      <c r="Y2217" s="427"/>
      <c r="Z2217" s="430"/>
      <c r="AA2217" s="427"/>
      <c r="AB2217" s="430"/>
      <c r="AC2217" s="431"/>
      <c r="AD2217" s="434"/>
      <c r="AE2217" s="435"/>
      <c r="AF2217" s="444"/>
      <c r="AG2217" s="445"/>
      <c r="AH2217" s="430"/>
      <c r="AI2217" s="431"/>
      <c r="AJ2217" s="434"/>
      <c r="AK2217" s="435"/>
      <c r="AL2217" s="448"/>
      <c r="AM2217" s="449"/>
      <c r="AN2217" s="430"/>
      <c r="AO2217" s="431"/>
      <c r="AP2217" s="434"/>
      <c r="AQ2217" s="435"/>
      <c r="AR2217" s="448"/>
      <c r="AS2217" s="449"/>
      <c r="AT2217" s="452"/>
      <c r="AU2217" s="453"/>
      <c r="AV2217" s="456"/>
      <c r="AW2217" s="457"/>
      <c r="AX2217" s="448"/>
      <c r="AY2217" s="449"/>
      <c r="AZ2217" s="430"/>
      <c r="BA2217" s="431"/>
      <c r="BB2217" s="434"/>
      <c r="BC2217" s="435"/>
      <c r="BD2217" s="448"/>
      <c r="BE2217" s="449"/>
      <c r="BF2217" s="452"/>
      <c r="BG2217" s="453"/>
      <c r="BH2217" s="456"/>
      <c r="BI2217" s="457"/>
      <c r="BJ2217" s="448"/>
      <c r="BK2217" s="449"/>
      <c r="BL2217" s="409"/>
      <c r="BM2217" s="410"/>
      <c r="BN2217" s="411"/>
      <c r="BO2217" s="405"/>
      <c r="BP2217" s="405"/>
      <c r="BQ2217" s="65" t="s">
        <v>66</v>
      </c>
      <c r="BR2217" s="66" t="e">
        <f>IF(#REF!="B",#REF!,IF(#REF!="C",#REF!,#REF!))</f>
        <v>#REF!</v>
      </c>
      <c r="BS2217" s="787"/>
    </row>
    <row r="2218" spans="1:71" ht="21.75" customHeight="1" x14ac:dyDescent="0.35">
      <c r="A2218" s="779"/>
      <c r="B2218" s="458" t="str">
        <f>IF(ROSTER!B$10="","",ROSTER!B$10)</f>
        <v/>
      </c>
      <c r="C2218" s="416" t="str">
        <f>IF(ROSTER!C$10="","",ROSTER!C$10)</f>
        <v/>
      </c>
      <c r="D2218" s="417"/>
      <c r="E2218" s="418"/>
      <c r="F2218" s="420">
        <f>IF(E2218="y",1,IF(E2218="S",1,0))</f>
        <v>0</v>
      </c>
      <c r="G2218" s="422">
        <f>IF(E2218="S",1,0)</f>
        <v>0</v>
      </c>
      <c r="H2218" s="424"/>
      <c r="I2218" s="425"/>
      <c r="J2218" s="428"/>
      <c r="K2218" s="429"/>
      <c r="L2218" s="432"/>
      <c r="M2218" s="433"/>
      <c r="N2218" s="436">
        <f>L2218+J2218</f>
        <v>0</v>
      </c>
      <c r="O2218" s="437"/>
      <c r="P2218" s="428"/>
      <c r="Q2218" s="429"/>
      <c r="R2218" s="432"/>
      <c r="S2218" s="440"/>
      <c r="T2218" s="432"/>
      <c r="U2218" s="425"/>
      <c r="V2218" s="440"/>
      <c r="W2218" s="425"/>
      <c r="X2218" s="428"/>
      <c r="Y2218" s="425"/>
      <c r="Z2218" s="428"/>
      <c r="AA2218" s="425"/>
      <c r="AB2218" s="428"/>
      <c r="AC2218" s="429"/>
      <c r="AD2218" s="432"/>
      <c r="AE2218" s="433"/>
      <c r="AF2218" s="442">
        <f>IF(AB2218=0,0,(AD2218/AB2218)*100)</f>
        <v>0</v>
      </c>
      <c r="AG2218" s="443"/>
      <c r="AH2218" s="428"/>
      <c r="AI2218" s="429"/>
      <c r="AJ2218" s="432"/>
      <c r="AK2218" s="433"/>
      <c r="AL2218" s="446">
        <f>IF(AH2218=0,0,(AJ2218/AH2218)*100)</f>
        <v>0</v>
      </c>
      <c r="AM2218" s="447"/>
      <c r="AN2218" s="428"/>
      <c r="AO2218" s="429"/>
      <c r="AP2218" s="432"/>
      <c r="AQ2218" s="433"/>
      <c r="AR2218" s="446">
        <f>IF(AN2218=0,0,(AP2218/AN2218)*100)</f>
        <v>0</v>
      </c>
      <c r="AS2218" s="447"/>
      <c r="AT2218" s="450">
        <f>AB2218+AH2218+AN2218</f>
        <v>0</v>
      </c>
      <c r="AU2218" s="451"/>
      <c r="AV2218" s="454">
        <f>AD2218+AJ2218+AP2218</f>
        <v>0</v>
      </c>
      <c r="AW2218" s="455"/>
      <c r="AX2218" s="446">
        <f>IF(AT2218=0,0,(AV2218/AT2218)*100)</f>
        <v>0</v>
      </c>
      <c r="AY2218" s="447"/>
      <c r="AZ2218" s="428"/>
      <c r="BA2218" s="429"/>
      <c r="BB2218" s="432"/>
      <c r="BC2218" s="433"/>
      <c r="BD2218" s="446">
        <f>IF(AZ2218=0,0,(BB2218/AZ2218)*100)</f>
        <v>0</v>
      </c>
      <c r="BE2218" s="447"/>
      <c r="BF2218" s="450">
        <f>AT2218+AZ2218</f>
        <v>0</v>
      </c>
      <c r="BG2218" s="451"/>
      <c r="BH2218" s="454">
        <f>AV2218+BB2218</f>
        <v>0</v>
      </c>
      <c r="BI2218" s="455"/>
      <c r="BJ2218" s="446">
        <f>IF(BF2218=0,0,(BH2218/BF2218)*100)</f>
        <v>0</v>
      </c>
      <c r="BK2218" s="447"/>
      <c r="BL2218" s="406">
        <f>(AD2218*2)+(AJ2218*2)+(AP2218*3)+BB2218</f>
        <v>0</v>
      </c>
      <c r="BM2218" s="407"/>
      <c r="BN2218" s="408"/>
      <c r="BO2218" s="404" t="e">
        <f>(BL2218*BR$2216)+(N2218*BR$2217)+(X2218*BR$2218)+(R2218*BR$2219)+(V2218*BR$2220)+(Z2218*BR$2221)</f>
        <v>#REF!</v>
      </c>
      <c r="BP2218" s="404" t="e">
        <f>((AZ2218-BB2218)*BR$2223)+((AT2218-AV2218)*BR$2222)+(H2218*BR$2224)+(P2218*BR$2225)</f>
        <v>#REF!</v>
      </c>
      <c r="BQ2218" s="65" t="s">
        <v>67</v>
      </c>
      <c r="BR2218" s="66" t="e">
        <f>IF(#REF!="B",#REF!,IF(#REF!="C",#REF!,#REF!))</f>
        <v>#REF!</v>
      </c>
      <c r="BS2218" s="787"/>
    </row>
    <row r="2219" spans="1:71" ht="21.75" customHeight="1" x14ac:dyDescent="0.35">
      <c r="A2219" s="779"/>
      <c r="B2219" s="459"/>
      <c r="C2219" s="412" t="str">
        <f>IF(ROSTER!D$10="","",ROSTER!D$10)</f>
        <v/>
      </c>
      <c r="D2219" s="413"/>
      <c r="E2219" s="419"/>
      <c r="F2219" s="421"/>
      <c r="G2219" s="423"/>
      <c r="H2219" s="426"/>
      <c r="I2219" s="427"/>
      <c r="J2219" s="430"/>
      <c r="K2219" s="431"/>
      <c r="L2219" s="434"/>
      <c r="M2219" s="435"/>
      <c r="N2219" s="438" t="s">
        <v>14</v>
      </c>
      <c r="O2219" s="439"/>
      <c r="P2219" s="430"/>
      <c r="Q2219" s="431"/>
      <c r="R2219" s="434"/>
      <c r="S2219" s="441"/>
      <c r="T2219" s="434"/>
      <c r="U2219" s="427"/>
      <c r="V2219" s="441"/>
      <c r="W2219" s="427"/>
      <c r="X2219" s="430"/>
      <c r="Y2219" s="427"/>
      <c r="Z2219" s="430"/>
      <c r="AA2219" s="427"/>
      <c r="AB2219" s="430"/>
      <c r="AC2219" s="431"/>
      <c r="AD2219" s="434"/>
      <c r="AE2219" s="435"/>
      <c r="AF2219" s="444"/>
      <c r="AG2219" s="445"/>
      <c r="AH2219" s="430"/>
      <c r="AI2219" s="431"/>
      <c r="AJ2219" s="434"/>
      <c r="AK2219" s="435"/>
      <c r="AL2219" s="448"/>
      <c r="AM2219" s="449"/>
      <c r="AN2219" s="430"/>
      <c r="AO2219" s="431"/>
      <c r="AP2219" s="434"/>
      <c r="AQ2219" s="435"/>
      <c r="AR2219" s="448"/>
      <c r="AS2219" s="449"/>
      <c r="AT2219" s="452"/>
      <c r="AU2219" s="453"/>
      <c r="AV2219" s="456"/>
      <c r="AW2219" s="457"/>
      <c r="AX2219" s="448"/>
      <c r="AY2219" s="449"/>
      <c r="AZ2219" s="430"/>
      <c r="BA2219" s="431"/>
      <c r="BB2219" s="434"/>
      <c r="BC2219" s="435"/>
      <c r="BD2219" s="448"/>
      <c r="BE2219" s="449"/>
      <c r="BF2219" s="452"/>
      <c r="BG2219" s="453"/>
      <c r="BH2219" s="456"/>
      <c r="BI2219" s="457"/>
      <c r="BJ2219" s="448"/>
      <c r="BK2219" s="449"/>
      <c r="BL2219" s="409"/>
      <c r="BM2219" s="410"/>
      <c r="BN2219" s="411"/>
      <c r="BO2219" s="405"/>
      <c r="BP2219" s="405"/>
      <c r="BQ2219" s="65" t="s">
        <v>68</v>
      </c>
      <c r="BR2219" s="66" t="e">
        <f>IF(#REF!="B",#REF!,IF(#REF!="C",#REF!,#REF!))</f>
        <v>#REF!</v>
      </c>
      <c r="BS2219" s="787"/>
    </row>
    <row r="2220" spans="1:71" ht="21.75" customHeight="1" x14ac:dyDescent="0.35">
      <c r="A2220" s="779"/>
      <c r="B2220" s="414" t="str">
        <f>IF(ROSTER!B$12="","",ROSTER!B$12)</f>
        <v/>
      </c>
      <c r="C2220" s="416" t="str">
        <f>IF(ROSTER!C$12="","",ROSTER!C$12)</f>
        <v/>
      </c>
      <c r="D2220" s="417"/>
      <c r="E2220" s="418"/>
      <c r="F2220" s="420">
        <f>IF(E2220="y",1,IF(E2220="S",1,0))</f>
        <v>0</v>
      </c>
      <c r="G2220" s="422">
        <f>IF(E2220="S",1,0)</f>
        <v>0</v>
      </c>
      <c r="H2220" s="424"/>
      <c r="I2220" s="425"/>
      <c r="J2220" s="428"/>
      <c r="K2220" s="429"/>
      <c r="L2220" s="432"/>
      <c r="M2220" s="433"/>
      <c r="N2220" s="436">
        <f>L2220+J2220</f>
        <v>0</v>
      </c>
      <c r="O2220" s="437"/>
      <c r="P2220" s="428"/>
      <c r="Q2220" s="429"/>
      <c r="R2220" s="432"/>
      <c r="S2220" s="440"/>
      <c r="T2220" s="432"/>
      <c r="U2220" s="425"/>
      <c r="V2220" s="440"/>
      <c r="W2220" s="425"/>
      <c r="X2220" s="428"/>
      <c r="Y2220" s="425"/>
      <c r="Z2220" s="428"/>
      <c r="AA2220" s="425"/>
      <c r="AB2220" s="428"/>
      <c r="AC2220" s="429"/>
      <c r="AD2220" s="432"/>
      <c r="AE2220" s="433"/>
      <c r="AF2220" s="442">
        <f>IF(AB2220=0,0,(AD2220/AB2220)*100)</f>
        <v>0</v>
      </c>
      <c r="AG2220" s="443"/>
      <c r="AH2220" s="428"/>
      <c r="AI2220" s="429"/>
      <c r="AJ2220" s="432"/>
      <c r="AK2220" s="433"/>
      <c r="AL2220" s="446">
        <f>IF(AH2220=0,0,(AJ2220/AH2220)*100)</f>
        <v>0</v>
      </c>
      <c r="AM2220" s="447"/>
      <c r="AN2220" s="428"/>
      <c r="AO2220" s="429"/>
      <c r="AP2220" s="432"/>
      <c r="AQ2220" s="433"/>
      <c r="AR2220" s="446">
        <f>IF(AN2220=0,0,(AP2220/AN2220)*100)</f>
        <v>0</v>
      </c>
      <c r="AS2220" s="447"/>
      <c r="AT2220" s="450">
        <f>AB2220+AH2220+AN2220</f>
        <v>0</v>
      </c>
      <c r="AU2220" s="451"/>
      <c r="AV2220" s="454">
        <f>AD2220+AJ2220+AP2220</f>
        <v>0</v>
      </c>
      <c r="AW2220" s="455"/>
      <c r="AX2220" s="446">
        <f>IF(AT2220=0,0,(AV2220/AT2220)*100)</f>
        <v>0</v>
      </c>
      <c r="AY2220" s="447"/>
      <c r="AZ2220" s="428"/>
      <c r="BA2220" s="429"/>
      <c r="BB2220" s="432"/>
      <c r="BC2220" s="433"/>
      <c r="BD2220" s="446">
        <f>IF(AZ2220=0,0,(BB2220/AZ2220)*100)</f>
        <v>0</v>
      </c>
      <c r="BE2220" s="447"/>
      <c r="BF2220" s="450">
        <f>AT2220+AZ2220</f>
        <v>0</v>
      </c>
      <c r="BG2220" s="451"/>
      <c r="BH2220" s="454">
        <f>AV2220+BB2220</f>
        <v>0</v>
      </c>
      <c r="BI2220" s="455"/>
      <c r="BJ2220" s="446">
        <f>IF(BF2220=0,0,(BH2220/BF2220)*100)</f>
        <v>0</v>
      </c>
      <c r="BK2220" s="447"/>
      <c r="BL2220" s="406">
        <f>(AD2220*2)+(AJ2220*2)+(AP2220*3)+BB2220</f>
        <v>0</v>
      </c>
      <c r="BM2220" s="407"/>
      <c r="BN2220" s="408"/>
      <c r="BO2220" s="404" t="e">
        <f>(BL2220*BR$2216)+(N2220*BR$2217)+(X2220*BR$2218)+(R2220*BR$2219)+(V2220*BR$2220)+(Z2220*BR$2221)</f>
        <v>#REF!</v>
      </c>
      <c r="BP2220" s="404" t="e">
        <f>((AZ2220-BB2220)*BR$2223)+((AT2220-AV2220)*BR$2222)+(H2220*BR$2224)+(P2220*BR$2225)</f>
        <v>#REF!</v>
      </c>
      <c r="BQ2220" s="65" t="s">
        <v>69</v>
      </c>
      <c r="BR2220" s="66" t="e">
        <f>IF(#REF!="B",#REF!,IF(#REF!="C",#REF!,#REF!))</f>
        <v>#REF!</v>
      </c>
      <c r="BS2220" s="787"/>
    </row>
    <row r="2221" spans="1:71" ht="21.75" customHeight="1" x14ac:dyDescent="0.35">
      <c r="A2221" s="779"/>
      <c r="B2221" s="415"/>
      <c r="C2221" s="412" t="str">
        <f>IF(ROSTER!D$12="","",ROSTER!D$12)</f>
        <v/>
      </c>
      <c r="D2221" s="413"/>
      <c r="E2221" s="419"/>
      <c r="F2221" s="421"/>
      <c r="G2221" s="423"/>
      <c r="H2221" s="426"/>
      <c r="I2221" s="427"/>
      <c r="J2221" s="430"/>
      <c r="K2221" s="431"/>
      <c r="L2221" s="434"/>
      <c r="M2221" s="435"/>
      <c r="N2221" s="438" t="s">
        <v>14</v>
      </c>
      <c r="O2221" s="439"/>
      <c r="P2221" s="430"/>
      <c r="Q2221" s="431"/>
      <c r="R2221" s="434"/>
      <c r="S2221" s="441"/>
      <c r="T2221" s="434"/>
      <c r="U2221" s="427"/>
      <c r="V2221" s="441"/>
      <c r="W2221" s="427"/>
      <c r="X2221" s="430"/>
      <c r="Y2221" s="427"/>
      <c r="Z2221" s="430"/>
      <c r="AA2221" s="427"/>
      <c r="AB2221" s="430"/>
      <c r="AC2221" s="431"/>
      <c r="AD2221" s="434"/>
      <c r="AE2221" s="435"/>
      <c r="AF2221" s="444"/>
      <c r="AG2221" s="445"/>
      <c r="AH2221" s="430"/>
      <c r="AI2221" s="431"/>
      <c r="AJ2221" s="434"/>
      <c r="AK2221" s="435"/>
      <c r="AL2221" s="448"/>
      <c r="AM2221" s="449"/>
      <c r="AN2221" s="430"/>
      <c r="AO2221" s="431"/>
      <c r="AP2221" s="434"/>
      <c r="AQ2221" s="435"/>
      <c r="AR2221" s="448"/>
      <c r="AS2221" s="449"/>
      <c r="AT2221" s="452"/>
      <c r="AU2221" s="453"/>
      <c r="AV2221" s="456"/>
      <c r="AW2221" s="457"/>
      <c r="AX2221" s="448"/>
      <c r="AY2221" s="449"/>
      <c r="AZ2221" s="430"/>
      <c r="BA2221" s="431"/>
      <c r="BB2221" s="434"/>
      <c r="BC2221" s="435"/>
      <c r="BD2221" s="448"/>
      <c r="BE2221" s="449"/>
      <c r="BF2221" s="452"/>
      <c r="BG2221" s="453"/>
      <c r="BH2221" s="456"/>
      <c r="BI2221" s="457"/>
      <c r="BJ2221" s="448"/>
      <c r="BK2221" s="449"/>
      <c r="BL2221" s="409"/>
      <c r="BM2221" s="410"/>
      <c r="BN2221" s="411"/>
      <c r="BO2221" s="405"/>
      <c r="BP2221" s="405"/>
      <c r="BQ2221" s="65" t="s">
        <v>70</v>
      </c>
      <c r="BR2221" s="66" t="e">
        <f>IF(#REF!="B",#REF!,IF(#REF!="C",#REF!,#REF!))</f>
        <v>#REF!</v>
      </c>
      <c r="BS2221" s="787"/>
    </row>
    <row r="2222" spans="1:71" ht="21.75" customHeight="1" x14ac:dyDescent="0.35">
      <c r="A2222" s="779"/>
      <c r="B2222" s="414" t="str">
        <f>IF(ROSTER!B$14="","",ROSTER!B$14)</f>
        <v/>
      </c>
      <c r="C2222" s="416" t="str">
        <f>IF(ROSTER!C$14="","",ROSTER!C$14)</f>
        <v/>
      </c>
      <c r="D2222" s="417"/>
      <c r="E2222" s="418"/>
      <c r="F2222" s="420">
        <f>IF(E2222="y",1,IF(E2222="S",1,0))</f>
        <v>0</v>
      </c>
      <c r="G2222" s="422">
        <f>IF(E2222="S",1,0)</f>
        <v>0</v>
      </c>
      <c r="H2222" s="424"/>
      <c r="I2222" s="425"/>
      <c r="J2222" s="428"/>
      <c r="K2222" s="429"/>
      <c r="L2222" s="432"/>
      <c r="M2222" s="433"/>
      <c r="N2222" s="436">
        <f>L2222+J2222</f>
        <v>0</v>
      </c>
      <c r="O2222" s="437"/>
      <c r="P2222" s="428"/>
      <c r="Q2222" s="429"/>
      <c r="R2222" s="432"/>
      <c r="S2222" s="440"/>
      <c r="T2222" s="432"/>
      <c r="U2222" s="425"/>
      <c r="V2222" s="440"/>
      <c r="W2222" s="425"/>
      <c r="X2222" s="428"/>
      <c r="Y2222" s="425"/>
      <c r="Z2222" s="428"/>
      <c r="AA2222" s="425"/>
      <c r="AB2222" s="428"/>
      <c r="AC2222" s="429"/>
      <c r="AD2222" s="432"/>
      <c r="AE2222" s="433"/>
      <c r="AF2222" s="442">
        <f>IF(AB2222=0,0,(AD2222/AB2222)*100)</f>
        <v>0</v>
      </c>
      <c r="AG2222" s="443"/>
      <c r="AH2222" s="428"/>
      <c r="AI2222" s="429"/>
      <c r="AJ2222" s="432"/>
      <c r="AK2222" s="433"/>
      <c r="AL2222" s="446">
        <f>IF(AH2222=0,0,(AJ2222/AH2222)*100)</f>
        <v>0</v>
      </c>
      <c r="AM2222" s="447"/>
      <c r="AN2222" s="428"/>
      <c r="AO2222" s="429"/>
      <c r="AP2222" s="432"/>
      <c r="AQ2222" s="433"/>
      <c r="AR2222" s="446">
        <f>IF(AN2222=0,0,(AP2222/AN2222)*100)</f>
        <v>0</v>
      </c>
      <c r="AS2222" s="447"/>
      <c r="AT2222" s="450">
        <f>AB2222+AH2222+AN2222</f>
        <v>0</v>
      </c>
      <c r="AU2222" s="451"/>
      <c r="AV2222" s="454">
        <f>AD2222+AJ2222+AP2222</f>
        <v>0</v>
      </c>
      <c r="AW2222" s="455"/>
      <c r="AX2222" s="446">
        <f>IF(AT2222=0,0,(AV2222/AT2222)*100)</f>
        <v>0</v>
      </c>
      <c r="AY2222" s="447"/>
      <c r="AZ2222" s="428"/>
      <c r="BA2222" s="429"/>
      <c r="BB2222" s="432"/>
      <c r="BC2222" s="433"/>
      <c r="BD2222" s="446">
        <f>IF(AZ2222=0,0,(BB2222/AZ2222)*100)</f>
        <v>0</v>
      </c>
      <c r="BE2222" s="447"/>
      <c r="BF2222" s="450">
        <f>AT2222+AZ2222</f>
        <v>0</v>
      </c>
      <c r="BG2222" s="451"/>
      <c r="BH2222" s="454">
        <f>AV2222+BB2222</f>
        <v>0</v>
      </c>
      <c r="BI2222" s="455"/>
      <c r="BJ2222" s="446">
        <f>IF(BF2222=0,0,(BH2222/BF2222)*100)</f>
        <v>0</v>
      </c>
      <c r="BK2222" s="447"/>
      <c r="BL2222" s="406">
        <f>(AD2222*2)+(AJ2222*2)+(AP2222*3)+BB2222</f>
        <v>0</v>
      </c>
      <c r="BM2222" s="407"/>
      <c r="BN2222" s="408"/>
      <c r="BO2222" s="404" t="e">
        <f>(BL2222*BR$2216)+(N2222*BR$2217)+(X2222*BR$2218)+(R2222*BR$2219)+(V2222*BR$2220)+(Z2222*BR$2221)</f>
        <v>#REF!</v>
      </c>
      <c r="BP2222" s="404" t="e">
        <f>((AZ2222-BB2222)*BR$2223)+((AT2222-AV2222)*BR$2222)+(H2222*BR$2224)+(P2222*BR$2225)</f>
        <v>#REF!</v>
      </c>
      <c r="BQ2222" s="65" t="s">
        <v>71</v>
      </c>
      <c r="BR2222" s="66" t="e">
        <f>IF(#REF!="B",#REF!,IF(#REF!="C",#REF!,#REF!))</f>
        <v>#REF!</v>
      </c>
      <c r="BS2222" s="787"/>
    </row>
    <row r="2223" spans="1:71" ht="21.75" customHeight="1" x14ac:dyDescent="0.35">
      <c r="A2223" s="779"/>
      <c r="B2223" s="415"/>
      <c r="C2223" s="412" t="str">
        <f>IF(ROSTER!D$14="","",ROSTER!D$14)</f>
        <v/>
      </c>
      <c r="D2223" s="413"/>
      <c r="E2223" s="419"/>
      <c r="F2223" s="421"/>
      <c r="G2223" s="423"/>
      <c r="H2223" s="426"/>
      <c r="I2223" s="427"/>
      <c r="J2223" s="430"/>
      <c r="K2223" s="431"/>
      <c r="L2223" s="434"/>
      <c r="M2223" s="435"/>
      <c r="N2223" s="438" t="s">
        <v>14</v>
      </c>
      <c r="O2223" s="439"/>
      <c r="P2223" s="430"/>
      <c r="Q2223" s="431"/>
      <c r="R2223" s="434"/>
      <c r="S2223" s="441"/>
      <c r="T2223" s="434"/>
      <c r="U2223" s="427"/>
      <c r="V2223" s="441"/>
      <c r="W2223" s="427"/>
      <c r="X2223" s="430"/>
      <c r="Y2223" s="427"/>
      <c r="Z2223" s="430"/>
      <c r="AA2223" s="427"/>
      <c r="AB2223" s="430"/>
      <c r="AC2223" s="431"/>
      <c r="AD2223" s="434"/>
      <c r="AE2223" s="435"/>
      <c r="AF2223" s="444"/>
      <c r="AG2223" s="445"/>
      <c r="AH2223" s="430"/>
      <c r="AI2223" s="431"/>
      <c r="AJ2223" s="434"/>
      <c r="AK2223" s="435"/>
      <c r="AL2223" s="448"/>
      <c r="AM2223" s="449"/>
      <c r="AN2223" s="430"/>
      <c r="AO2223" s="431"/>
      <c r="AP2223" s="434"/>
      <c r="AQ2223" s="435"/>
      <c r="AR2223" s="448"/>
      <c r="AS2223" s="449"/>
      <c r="AT2223" s="452"/>
      <c r="AU2223" s="453"/>
      <c r="AV2223" s="456"/>
      <c r="AW2223" s="457"/>
      <c r="AX2223" s="448"/>
      <c r="AY2223" s="449"/>
      <c r="AZ2223" s="430"/>
      <c r="BA2223" s="431"/>
      <c r="BB2223" s="434"/>
      <c r="BC2223" s="435"/>
      <c r="BD2223" s="448"/>
      <c r="BE2223" s="449"/>
      <c r="BF2223" s="452"/>
      <c r="BG2223" s="453"/>
      <c r="BH2223" s="456"/>
      <c r="BI2223" s="457"/>
      <c r="BJ2223" s="448"/>
      <c r="BK2223" s="449"/>
      <c r="BL2223" s="409"/>
      <c r="BM2223" s="410"/>
      <c r="BN2223" s="411"/>
      <c r="BO2223" s="405"/>
      <c r="BP2223" s="405"/>
      <c r="BQ2223" s="65" t="s">
        <v>72</v>
      </c>
      <c r="BR2223" s="66" t="e">
        <f>IF(#REF!="B",#REF!,IF(#REF!="C",#REF!,#REF!))</f>
        <v>#REF!</v>
      </c>
      <c r="BS2223" s="787"/>
    </row>
    <row r="2224" spans="1:71" ht="21.75" customHeight="1" x14ac:dyDescent="0.35">
      <c r="A2224" s="779"/>
      <c r="B2224" s="414" t="str">
        <f>IF(ROSTER!B$16="","",ROSTER!B$16)</f>
        <v/>
      </c>
      <c r="C2224" s="416" t="str">
        <f>IF(ROSTER!C$16="","",ROSTER!C$16)</f>
        <v/>
      </c>
      <c r="D2224" s="417"/>
      <c r="E2224" s="418"/>
      <c r="F2224" s="420">
        <f>IF(E2224="y",1,IF(E2224="S",1,0))</f>
        <v>0</v>
      </c>
      <c r="G2224" s="422">
        <f>IF(E2224="S",1,0)</f>
        <v>0</v>
      </c>
      <c r="H2224" s="424"/>
      <c r="I2224" s="425"/>
      <c r="J2224" s="428"/>
      <c r="K2224" s="429"/>
      <c r="L2224" s="432"/>
      <c r="M2224" s="433"/>
      <c r="N2224" s="436">
        <f>L2224+J2224</f>
        <v>0</v>
      </c>
      <c r="O2224" s="437"/>
      <c r="P2224" s="428"/>
      <c r="Q2224" s="429"/>
      <c r="R2224" s="432"/>
      <c r="S2224" s="440"/>
      <c r="T2224" s="432"/>
      <c r="U2224" s="425"/>
      <c r="V2224" s="440"/>
      <c r="W2224" s="425"/>
      <c r="X2224" s="428"/>
      <c r="Y2224" s="425"/>
      <c r="Z2224" s="428"/>
      <c r="AA2224" s="425"/>
      <c r="AB2224" s="428"/>
      <c r="AC2224" s="429"/>
      <c r="AD2224" s="432"/>
      <c r="AE2224" s="433"/>
      <c r="AF2224" s="442">
        <f>IF(AB2224=0,0,(AD2224/AB2224)*100)</f>
        <v>0</v>
      </c>
      <c r="AG2224" s="443"/>
      <c r="AH2224" s="428"/>
      <c r="AI2224" s="429"/>
      <c r="AJ2224" s="432"/>
      <c r="AK2224" s="433"/>
      <c r="AL2224" s="446">
        <f>IF(AH2224=0,0,(AJ2224/AH2224)*100)</f>
        <v>0</v>
      </c>
      <c r="AM2224" s="447"/>
      <c r="AN2224" s="428"/>
      <c r="AO2224" s="429"/>
      <c r="AP2224" s="432"/>
      <c r="AQ2224" s="433"/>
      <c r="AR2224" s="446">
        <f>IF(AN2224=0,0,(AP2224/AN2224)*100)</f>
        <v>0</v>
      </c>
      <c r="AS2224" s="447"/>
      <c r="AT2224" s="450">
        <f>AB2224+AH2224+AN2224</f>
        <v>0</v>
      </c>
      <c r="AU2224" s="451"/>
      <c r="AV2224" s="454">
        <f>AD2224+AJ2224+AP2224</f>
        <v>0</v>
      </c>
      <c r="AW2224" s="455"/>
      <c r="AX2224" s="446">
        <f>IF(AT2224=0,0,(AV2224/AT2224)*100)</f>
        <v>0</v>
      </c>
      <c r="AY2224" s="447"/>
      <c r="AZ2224" s="428"/>
      <c r="BA2224" s="429"/>
      <c r="BB2224" s="432"/>
      <c r="BC2224" s="433"/>
      <c r="BD2224" s="446">
        <f>IF(AZ2224=0,0,(BB2224/AZ2224)*100)</f>
        <v>0</v>
      </c>
      <c r="BE2224" s="447"/>
      <c r="BF2224" s="450">
        <f>AT2224+AZ2224</f>
        <v>0</v>
      </c>
      <c r="BG2224" s="451"/>
      <c r="BH2224" s="454">
        <f>AV2224+BB2224</f>
        <v>0</v>
      </c>
      <c r="BI2224" s="455"/>
      <c r="BJ2224" s="446">
        <f>IF(BF2224=0,0,(BH2224/BF2224)*100)</f>
        <v>0</v>
      </c>
      <c r="BK2224" s="447"/>
      <c r="BL2224" s="406">
        <f>(AD2224*2)+(AJ2224*2)+(AP2224*3)+BB2224</f>
        <v>0</v>
      </c>
      <c r="BM2224" s="407"/>
      <c r="BN2224" s="408"/>
      <c r="BO2224" s="404" t="e">
        <f>(BL2224*BR$2216)+(N2224*BR$2217)+(X2224*BR$2218)+(R2224*BR$2219)+(V2224*BR$2220)+(Z2224*BR$2221)</f>
        <v>#REF!</v>
      </c>
      <c r="BP2224" s="404" t="e">
        <f>((AZ2224-BB2224)*BR$2223)+((AT2224-AV2224)*BR$2222)+(H2224*BR$2224)+(P2224*BR$2225)</f>
        <v>#REF!</v>
      </c>
      <c r="BQ2224" s="65" t="s">
        <v>73</v>
      </c>
      <c r="BR2224" s="66" t="e">
        <f>IF(#REF!="B",#REF!,IF(#REF!="C",#REF!,#REF!))</f>
        <v>#REF!</v>
      </c>
      <c r="BS2224" s="787"/>
    </row>
    <row r="2225" spans="1:71" ht="21.75" customHeight="1" x14ac:dyDescent="0.35">
      <c r="A2225" s="779"/>
      <c r="B2225" s="415"/>
      <c r="C2225" s="412" t="str">
        <f>IF(ROSTER!D$16="","",ROSTER!D$16)</f>
        <v/>
      </c>
      <c r="D2225" s="413"/>
      <c r="E2225" s="419"/>
      <c r="F2225" s="421"/>
      <c r="G2225" s="423"/>
      <c r="H2225" s="426"/>
      <c r="I2225" s="427"/>
      <c r="J2225" s="430"/>
      <c r="K2225" s="431"/>
      <c r="L2225" s="434"/>
      <c r="M2225" s="435"/>
      <c r="N2225" s="438" t="s">
        <v>14</v>
      </c>
      <c r="O2225" s="439"/>
      <c r="P2225" s="430"/>
      <c r="Q2225" s="431"/>
      <c r="R2225" s="434"/>
      <c r="S2225" s="441"/>
      <c r="T2225" s="434"/>
      <c r="U2225" s="427"/>
      <c r="V2225" s="441"/>
      <c r="W2225" s="427"/>
      <c r="X2225" s="430"/>
      <c r="Y2225" s="427"/>
      <c r="Z2225" s="430"/>
      <c r="AA2225" s="427"/>
      <c r="AB2225" s="430"/>
      <c r="AC2225" s="431"/>
      <c r="AD2225" s="434"/>
      <c r="AE2225" s="435"/>
      <c r="AF2225" s="444"/>
      <c r="AG2225" s="445"/>
      <c r="AH2225" s="430"/>
      <c r="AI2225" s="431"/>
      <c r="AJ2225" s="434"/>
      <c r="AK2225" s="435"/>
      <c r="AL2225" s="448"/>
      <c r="AM2225" s="449"/>
      <c r="AN2225" s="430"/>
      <c r="AO2225" s="431"/>
      <c r="AP2225" s="434"/>
      <c r="AQ2225" s="435"/>
      <c r="AR2225" s="448"/>
      <c r="AS2225" s="449"/>
      <c r="AT2225" s="452"/>
      <c r="AU2225" s="453"/>
      <c r="AV2225" s="456"/>
      <c r="AW2225" s="457"/>
      <c r="AX2225" s="448"/>
      <c r="AY2225" s="449"/>
      <c r="AZ2225" s="430"/>
      <c r="BA2225" s="431"/>
      <c r="BB2225" s="434"/>
      <c r="BC2225" s="435"/>
      <c r="BD2225" s="448"/>
      <c r="BE2225" s="449"/>
      <c r="BF2225" s="452"/>
      <c r="BG2225" s="453"/>
      <c r="BH2225" s="456"/>
      <c r="BI2225" s="457"/>
      <c r="BJ2225" s="448"/>
      <c r="BK2225" s="449"/>
      <c r="BL2225" s="409"/>
      <c r="BM2225" s="410"/>
      <c r="BN2225" s="411"/>
      <c r="BO2225" s="405"/>
      <c r="BP2225" s="405"/>
      <c r="BQ2225" s="65" t="s">
        <v>74</v>
      </c>
      <c r="BR2225" s="66" t="e">
        <f>IF(#REF!="B",#REF!,IF(#REF!="C",#REF!,#REF!))</f>
        <v>#REF!</v>
      </c>
      <c r="BS2225" s="787"/>
    </row>
    <row r="2226" spans="1:71" ht="21.75" customHeight="1" x14ac:dyDescent="0.25">
      <c r="A2226" s="779"/>
      <c r="B2226" s="414" t="str">
        <f>IF(ROSTER!B$18="","",ROSTER!B$18)</f>
        <v/>
      </c>
      <c r="C2226" s="416" t="str">
        <f>IF(ROSTER!C$18="","",ROSTER!C$18)</f>
        <v/>
      </c>
      <c r="D2226" s="417"/>
      <c r="E2226" s="418"/>
      <c r="F2226" s="420">
        <f>IF(E2226="y",1,IF(E2226="S",1,0))</f>
        <v>0</v>
      </c>
      <c r="G2226" s="422">
        <f>IF(E2226="S",1,0)</f>
        <v>0</v>
      </c>
      <c r="H2226" s="424"/>
      <c r="I2226" s="425"/>
      <c r="J2226" s="428"/>
      <c r="K2226" s="429"/>
      <c r="L2226" s="432"/>
      <c r="M2226" s="433"/>
      <c r="N2226" s="436">
        <f>L2226+J2226</f>
        <v>0</v>
      </c>
      <c r="O2226" s="437"/>
      <c r="P2226" s="428"/>
      <c r="Q2226" s="429"/>
      <c r="R2226" s="432"/>
      <c r="S2226" s="440"/>
      <c r="T2226" s="432"/>
      <c r="U2226" s="425"/>
      <c r="V2226" s="440"/>
      <c r="W2226" s="425"/>
      <c r="X2226" s="428"/>
      <c r="Y2226" s="425"/>
      <c r="Z2226" s="428"/>
      <c r="AA2226" s="425"/>
      <c r="AB2226" s="428"/>
      <c r="AC2226" s="429"/>
      <c r="AD2226" s="432"/>
      <c r="AE2226" s="433"/>
      <c r="AF2226" s="442">
        <f>IF(AB2226=0,0,(AD2226/AB2226)*100)</f>
        <v>0</v>
      </c>
      <c r="AG2226" s="443"/>
      <c r="AH2226" s="428"/>
      <c r="AI2226" s="429"/>
      <c r="AJ2226" s="432"/>
      <c r="AK2226" s="433"/>
      <c r="AL2226" s="446">
        <f>IF(AH2226=0,0,(AJ2226/AH2226)*100)</f>
        <v>0</v>
      </c>
      <c r="AM2226" s="447"/>
      <c r="AN2226" s="428"/>
      <c r="AO2226" s="429"/>
      <c r="AP2226" s="432"/>
      <c r="AQ2226" s="433"/>
      <c r="AR2226" s="446">
        <f>IF(AN2226=0,0,(AP2226/AN2226)*100)</f>
        <v>0</v>
      </c>
      <c r="AS2226" s="447"/>
      <c r="AT2226" s="450">
        <f>AB2226+AH2226+AN2226</f>
        <v>0</v>
      </c>
      <c r="AU2226" s="451"/>
      <c r="AV2226" s="454">
        <f>AD2226+AJ2226+AP2226</f>
        <v>0</v>
      </c>
      <c r="AW2226" s="455"/>
      <c r="AX2226" s="446">
        <f>IF(AT2226=0,0,(AV2226/AT2226)*100)</f>
        <v>0</v>
      </c>
      <c r="AY2226" s="447"/>
      <c r="AZ2226" s="428"/>
      <c r="BA2226" s="429"/>
      <c r="BB2226" s="432"/>
      <c r="BC2226" s="433"/>
      <c r="BD2226" s="446">
        <f>IF(AZ2226=0,0,(BB2226/AZ2226)*100)</f>
        <v>0</v>
      </c>
      <c r="BE2226" s="447"/>
      <c r="BF2226" s="450">
        <f>AT2226+AZ2226</f>
        <v>0</v>
      </c>
      <c r="BG2226" s="451"/>
      <c r="BH2226" s="454">
        <f>AV2226+BB2226</f>
        <v>0</v>
      </c>
      <c r="BI2226" s="455"/>
      <c r="BJ2226" s="446">
        <f>IF(BF2226=0,0,(BH2226/BF2226)*100)</f>
        <v>0</v>
      </c>
      <c r="BK2226" s="447"/>
      <c r="BL2226" s="406">
        <f>(AD2226*2)+(AJ2226*2)+(AP2226*3)+BB2226</f>
        <v>0</v>
      </c>
      <c r="BM2226" s="407"/>
      <c r="BN2226" s="408"/>
      <c r="BO2226" s="404" t="e">
        <f>(BL2226*BR$2216)+(N2226*BR$2217)+(X2226*BR$2218)+(R2226*BR$2219)+(V2226*BR$2220)+(Z2226*BR$2221)</f>
        <v>#REF!</v>
      </c>
      <c r="BP2226" s="404" t="e">
        <f>((AZ2226-BB2226)*BR$2223)+((AT2226-AV2226)*BR$2222)+(H2226*BR$2224)+(P2226*BR$2225)</f>
        <v>#REF!</v>
      </c>
      <c r="BQ2226" s="53"/>
      <c r="BR2226" s="53"/>
      <c r="BS2226" s="787"/>
    </row>
    <row r="2227" spans="1:71" ht="21.75" customHeight="1" x14ac:dyDescent="0.25">
      <c r="A2227" s="779"/>
      <c r="B2227" s="415"/>
      <c r="C2227" s="412" t="str">
        <f>IF(ROSTER!D$18="","",ROSTER!D$18)</f>
        <v/>
      </c>
      <c r="D2227" s="413"/>
      <c r="E2227" s="419"/>
      <c r="F2227" s="421"/>
      <c r="G2227" s="423"/>
      <c r="H2227" s="426"/>
      <c r="I2227" s="427"/>
      <c r="J2227" s="430"/>
      <c r="K2227" s="431"/>
      <c r="L2227" s="434"/>
      <c r="M2227" s="435"/>
      <c r="N2227" s="438"/>
      <c r="O2227" s="439"/>
      <c r="P2227" s="430"/>
      <c r="Q2227" s="431"/>
      <c r="R2227" s="434"/>
      <c r="S2227" s="441"/>
      <c r="T2227" s="434"/>
      <c r="U2227" s="427"/>
      <c r="V2227" s="441"/>
      <c r="W2227" s="427"/>
      <c r="X2227" s="430"/>
      <c r="Y2227" s="427"/>
      <c r="Z2227" s="430"/>
      <c r="AA2227" s="427"/>
      <c r="AB2227" s="430"/>
      <c r="AC2227" s="431"/>
      <c r="AD2227" s="434"/>
      <c r="AE2227" s="435"/>
      <c r="AF2227" s="444"/>
      <c r="AG2227" s="445"/>
      <c r="AH2227" s="430"/>
      <c r="AI2227" s="431"/>
      <c r="AJ2227" s="434"/>
      <c r="AK2227" s="435"/>
      <c r="AL2227" s="448"/>
      <c r="AM2227" s="449"/>
      <c r="AN2227" s="430"/>
      <c r="AO2227" s="431"/>
      <c r="AP2227" s="434"/>
      <c r="AQ2227" s="435"/>
      <c r="AR2227" s="448"/>
      <c r="AS2227" s="449"/>
      <c r="AT2227" s="452"/>
      <c r="AU2227" s="453"/>
      <c r="AV2227" s="456"/>
      <c r="AW2227" s="457"/>
      <c r="AX2227" s="448"/>
      <c r="AY2227" s="449"/>
      <c r="AZ2227" s="430"/>
      <c r="BA2227" s="431"/>
      <c r="BB2227" s="434"/>
      <c r="BC2227" s="435"/>
      <c r="BD2227" s="448"/>
      <c r="BE2227" s="449"/>
      <c r="BF2227" s="452"/>
      <c r="BG2227" s="453"/>
      <c r="BH2227" s="456"/>
      <c r="BI2227" s="457"/>
      <c r="BJ2227" s="448"/>
      <c r="BK2227" s="449"/>
      <c r="BL2227" s="409"/>
      <c r="BM2227" s="410"/>
      <c r="BN2227" s="411"/>
      <c r="BO2227" s="405"/>
      <c r="BP2227" s="405"/>
      <c r="BQ2227" s="53"/>
      <c r="BR2227" s="53"/>
      <c r="BS2227" s="779"/>
    </row>
    <row r="2228" spans="1:71" ht="21.75" customHeight="1" x14ac:dyDescent="0.25">
      <c r="A2228" s="779"/>
      <c r="B2228" s="414" t="str">
        <f>IF(ROSTER!B$20="","",ROSTER!B$20)</f>
        <v/>
      </c>
      <c r="C2228" s="416" t="str">
        <f>IF(ROSTER!C$20="","",ROSTER!C$20)</f>
        <v/>
      </c>
      <c r="D2228" s="417"/>
      <c r="E2228" s="418"/>
      <c r="F2228" s="420">
        <f>IF(E2228="y",1,IF(E2228="S",1,0))</f>
        <v>0</v>
      </c>
      <c r="G2228" s="422">
        <f>IF(E2228="S",1,0)</f>
        <v>0</v>
      </c>
      <c r="H2228" s="424"/>
      <c r="I2228" s="425"/>
      <c r="J2228" s="428"/>
      <c r="K2228" s="429"/>
      <c r="L2228" s="432"/>
      <c r="M2228" s="433"/>
      <c r="N2228" s="436">
        <f>L2228+J2228</f>
        <v>0</v>
      </c>
      <c r="O2228" s="437"/>
      <c r="P2228" s="428"/>
      <c r="Q2228" s="429"/>
      <c r="R2228" s="432"/>
      <c r="S2228" s="440"/>
      <c r="T2228" s="432"/>
      <c r="U2228" s="425"/>
      <c r="V2228" s="440"/>
      <c r="W2228" s="425"/>
      <c r="X2228" s="428"/>
      <c r="Y2228" s="425"/>
      <c r="Z2228" s="428"/>
      <c r="AA2228" s="425"/>
      <c r="AB2228" s="428"/>
      <c r="AC2228" s="429"/>
      <c r="AD2228" s="432"/>
      <c r="AE2228" s="433"/>
      <c r="AF2228" s="442">
        <f>IF(AB2228=0,0,(AD2228/AB2228)*100)</f>
        <v>0</v>
      </c>
      <c r="AG2228" s="443"/>
      <c r="AH2228" s="428"/>
      <c r="AI2228" s="429"/>
      <c r="AJ2228" s="432"/>
      <c r="AK2228" s="433"/>
      <c r="AL2228" s="446">
        <f>IF(AH2228=0,0,(AJ2228/AH2228)*100)</f>
        <v>0</v>
      </c>
      <c r="AM2228" s="447"/>
      <c r="AN2228" s="428"/>
      <c r="AO2228" s="429"/>
      <c r="AP2228" s="432"/>
      <c r="AQ2228" s="433"/>
      <c r="AR2228" s="446">
        <f>IF(AN2228=0,0,(AP2228/AN2228)*100)</f>
        <v>0</v>
      </c>
      <c r="AS2228" s="447"/>
      <c r="AT2228" s="450">
        <f>AB2228+AH2228+AN2228</f>
        <v>0</v>
      </c>
      <c r="AU2228" s="451"/>
      <c r="AV2228" s="454">
        <f>AD2228+AJ2228+AP2228</f>
        <v>0</v>
      </c>
      <c r="AW2228" s="455"/>
      <c r="AX2228" s="446">
        <f>IF(AT2228=0,0,(AV2228/AT2228)*100)</f>
        <v>0</v>
      </c>
      <c r="AY2228" s="447"/>
      <c r="AZ2228" s="428"/>
      <c r="BA2228" s="429"/>
      <c r="BB2228" s="432"/>
      <c r="BC2228" s="433"/>
      <c r="BD2228" s="446">
        <f>IF(AZ2228=0,0,(BB2228/AZ2228)*100)</f>
        <v>0</v>
      </c>
      <c r="BE2228" s="447"/>
      <c r="BF2228" s="450">
        <f>AT2228+AZ2228</f>
        <v>0</v>
      </c>
      <c r="BG2228" s="451"/>
      <c r="BH2228" s="454">
        <f>AV2228+BB2228</f>
        <v>0</v>
      </c>
      <c r="BI2228" s="455"/>
      <c r="BJ2228" s="446">
        <f>IF(BF2228=0,0,(BH2228/BF2228)*100)</f>
        <v>0</v>
      </c>
      <c r="BK2228" s="447"/>
      <c r="BL2228" s="406">
        <f>(AD2228*2)+(AJ2228*2)+(AP2228*3)+BB2228</f>
        <v>0</v>
      </c>
      <c r="BM2228" s="407"/>
      <c r="BN2228" s="408"/>
      <c r="BO2228" s="404" t="e">
        <f>(BL2228*BR$2216)+(N2228*BR$2217)+(X2228*BR$2218)+(R2228*BR$2219)+(V2228*BR$2220)+(Z2228*BR$2221)</f>
        <v>#REF!</v>
      </c>
      <c r="BP2228" s="404" t="e">
        <f>((AZ2228-BB2228)*BR$2223)+((AT2228-AV2228)*BR$2222)+(H2228*BR$2224)+(P2228*BR$2225)</f>
        <v>#REF!</v>
      </c>
      <c r="BQ2228" s="53"/>
      <c r="BR2228" s="53"/>
      <c r="BS2228" s="779"/>
    </row>
    <row r="2229" spans="1:71" ht="21.75" customHeight="1" x14ac:dyDescent="0.25">
      <c r="A2229" s="779"/>
      <c r="B2229" s="415"/>
      <c r="C2229" s="412" t="str">
        <f>IF(ROSTER!D$20="","",ROSTER!D$20)</f>
        <v/>
      </c>
      <c r="D2229" s="413"/>
      <c r="E2229" s="419"/>
      <c r="F2229" s="421"/>
      <c r="G2229" s="423"/>
      <c r="H2229" s="426"/>
      <c r="I2229" s="427"/>
      <c r="J2229" s="430"/>
      <c r="K2229" s="431"/>
      <c r="L2229" s="434"/>
      <c r="M2229" s="435"/>
      <c r="N2229" s="438" t="s">
        <v>14</v>
      </c>
      <c r="O2229" s="439"/>
      <c r="P2229" s="430"/>
      <c r="Q2229" s="431"/>
      <c r="R2229" s="434"/>
      <c r="S2229" s="441"/>
      <c r="T2229" s="434"/>
      <c r="U2229" s="427"/>
      <c r="V2229" s="441"/>
      <c r="W2229" s="427"/>
      <c r="X2229" s="430"/>
      <c r="Y2229" s="427"/>
      <c r="Z2229" s="430"/>
      <c r="AA2229" s="427"/>
      <c r="AB2229" s="430"/>
      <c r="AC2229" s="431"/>
      <c r="AD2229" s="434"/>
      <c r="AE2229" s="435"/>
      <c r="AF2229" s="444"/>
      <c r="AG2229" s="445"/>
      <c r="AH2229" s="430"/>
      <c r="AI2229" s="431"/>
      <c r="AJ2229" s="434"/>
      <c r="AK2229" s="435"/>
      <c r="AL2229" s="448"/>
      <c r="AM2229" s="449"/>
      <c r="AN2229" s="430"/>
      <c r="AO2229" s="431"/>
      <c r="AP2229" s="434"/>
      <c r="AQ2229" s="435"/>
      <c r="AR2229" s="448"/>
      <c r="AS2229" s="449"/>
      <c r="AT2229" s="452"/>
      <c r="AU2229" s="453"/>
      <c r="AV2229" s="456"/>
      <c r="AW2229" s="457"/>
      <c r="AX2229" s="448"/>
      <c r="AY2229" s="449"/>
      <c r="AZ2229" s="430"/>
      <c r="BA2229" s="431"/>
      <c r="BB2229" s="434"/>
      <c r="BC2229" s="435"/>
      <c r="BD2229" s="448"/>
      <c r="BE2229" s="449"/>
      <c r="BF2229" s="452"/>
      <c r="BG2229" s="453"/>
      <c r="BH2229" s="456"/>
      <c r="BI2229" s="457"/>
      <c r="BJ2229" s="448"/>
      <c r="BK2229" s="449"/>
      <c r="BL2229" s="409"/>
      <c r="BM2229" s="410"/>
      <c r="BN2229" s="411"/>
      <c r="BO2229" s="405"/>
      <c r="BP2229" s="405"/>
      <c r="BQ2229" s="53"/>
      <c r="BR2229" s="53"/>
      <c r="BS2229" s="779"/>
    </row>
    <row r="2230" spans="1:71" ht="21.75" customHeight="1" x14ac:dyDescent="0.25">
      <c r="A2230" s="779"/>
      <c r="B2230" s="414" t="str">
        <f>IF(ROSTER!B$22="","",ROSTER!B$22)</f>
        <v/>
      </c>
      <c r="C2230" s="416" t="str">
        <f>IF(ROSTER!C$22="","",ROSTER!C$22)</f>
        <v/>
      </c>
      <c r="D2230" s="417"/>
      <c r="E2230" s="418"/>
      <c r="F2230" s="420">
        <f>IF(E2230="y",1,IF(E2230="S",1,0))</f>
        <v>0</v>
      </c>
      <c r="G2230" s="422">
        <f>IF(E2230="S",1,0)</f>
        <v>0</v>
      </c>
      <c r="H2230" s="424"/>
      <c r="I2230" s="425"/>
      <c r="J2230" s="428"/>
      <c r="K2230" s="429"/>
      <c r="L2230" s="432"/>
      <c r="M2230" s="433"/>
      <c r="N2230" s="436">
        <f>L2230+J2230</f>
        <v>0</v>
      </c>
      <c r="O2230" s="437"/>
      <c r="P2230" s="428"/>
      <c r="Q2230" s="429"/>
      <c r="R2230" s="432"/>
      <c r="S2230" s="440"/>
      <c r="T2230" s="432"/>
      <c r="U2230" s="425"/>
      <c r="V2230" s="440"/>
      <c r="W2230" s="425"/>
      <c r="X2230" s="428"/>
      <c r="Y2230" s="425"/>
      <c r="Z2230" s="428"/>
      <c r="AA2230" s="425"/>
      <c r="AB2230" s="428"/>
      <c r="AC2230" s="429"/>
      <c r="AD2230" s="432"/>
      <c r="AE2230" s="433"/>
      <c r="AF2230" s="442">
        <f>IF(AB2230=0,0,(AD2230/AB2230)*100)</f>
        <v>0</v>
      </c>
      <c r="AG2230" s="443"/>
      <c r="AH2230" s="428"/>
      <c r="AI2230" s="429"/>
      <c r="AJ2230" s="432"/>
      <c r="AK2230" s="433"/>
      <c r="AL2230" s="446">
        <f>IF(AH2230=0,0,(AJ2230/AH2230)*100)</f>
        <v>0</v>
      </c>
      <c r="AM2230" s="447"/>
      <c r="AN2230" s="428"/>
      <c r="AO2230" s="429"/>
      <c r="AP2230" s="432"/>
      <c r="AQ2230" s="433"/>
      <c r="AR2230" s="446">
        <f>IF(AN2230=0,0,(AP2230/AN2230)*100)</f>
        <v>0</v>
      </c>
      <c r="AS2230" s="447"/>
      <c r="AT2230" s="450">
        <f>AB2230+AH2230+AN2230</f>
        <v>0</v>
      </c>
      <c r="AU2230" s="451"/>
      <c r="AV2230" s="454">
        <f>AD2230+AJ2230+AP2230</f>
        <v>0</v>
      </c>
      <c r="AW2230" s="455"/>
      <c r="AX2230" s="446">
        <f>IF(AT2230=0,0,(AV2230/AT2230)*100)</f>
        <v>0</v>
      </c>
      <c r="AY2230" s="447"/>
      <c r="AZ2230" s="428"/>
      <c r="BA2230" s="429"/>
      <c r="BB2230" s="432"/>
      <c r="BC2230" s="433"/>
      <c r="BD2230" s="446">
        <f>IF(AZ2230=0,0,(BB2230/AZ2230)*100)</f>
        <v>0</v>
      </c>
      <c r="BE2230" s="447"/>
      <c r="BF2230" s="450">
        <f>AT2230+AZ2230</f>
        <v>0</v>
      </c>
      <c r="BG2230" s="451"/>
      <c r="BH2230" s="454">
        <f>AV2230+BB2230</f>
        <v>0</v>
      </c>
      <c r="BI2230" s="455"/>
      <c r="BJ2230" s="446">
        <f>IF(BF2230=0,0,(BH2230/BF2230)*100)</f>
        <v>0</v>
      </c>
      <c r="BK2230" s="447"/>
      <c r="BL2230" s="406">
        <f>(AD2230*2)+(AJ2230*2)+(AP2230*3)+BB2230</f>
        <v>0</v>
      </c>
      <c r="BM2230" s="407"/>
      <c r="BN2230" s="408"/>
      <c r="BO2230" s="404" t="e">
        <f>(BL2230*BR$2216)+(N2230*BR$2217)+(X2230*BR$2218)+(R2230*BR$2219)+(V2230*BR$2220)+(Z2230*BR$2221)</f>
        <v>#REF!</v>
      </c>
      <c r="BP2230" s="404" t="e">
        <f>((AZ2230-BB2230)*BR$2223)+((AT2230-AV2230)*BR$2222)+(H2230*BR$2224)+(P2230*BR$2225)</f>
        <v>#REF!</v>
      </c>
      <c r="BQ2230" s="53"/>
      <c r="BR2230" s="53"/>
      <c r="BS2230" s="779"/>
    </row>
    <row r="2231" spans="1:71" ht="21.75" customHeight="1" x14ac:dyDescent="0.25">
      <c r="A2231" s="779"/>
      <c r="B2231" s="415"/>
      <c r="C2231" s="412" t="str">
        <f>IF(ROSTER!D$22="","",ROSTER!D$22)</f>
        <v/>
      </c>
      <c r="D2231" s="413"/>
      <c r="E2231" s="419"/>
      <c r="F2231" s="421"/>
      <c r="G2231" s="423"/>
      <c r="H2231" s="426"/>
      <c r="I2231" s="427"/>
      <c r="J2231" s="430"/>
      <c r="K2231" s="431"/>
      <c r="L2231" s="434"/>
      <c r="M2231" s="435"/>
      <c r="N2231" s="438" t="s">
        <v>14</v>
      </c>
      <c r="O2231" s="439"/>
      <c r="P2231" s="430"/>
      <c r="Q2231" s="431"/>
      <c r="R2231" s="434"/>
      <c r="S2231" s="441"/>
      <c r="T2231" s="434"/>
      <c r="U2231" s="427"/>
      <c r="V2231" s="441"/>
      <c r="W2231" s="427"/>
      <c r="X2231" s="430"/>
      <c r="Y2231" s="427"/>
      <c r="Z2231" s="430"/>
      <c r="AA2231" s="427"/>
      <c r="AB2231" s="430"/>
      <c r="AC2231" s="431"/>
      <c r="AD2231" s="434"/>
      <c r="AE2231" s="435"/>
      <c r="AF2231" s="444"/>
      <c r="AG2231" s="445"/>
      <c r="AH2231" s="430"/>
      <c r="AI2231" s="431"/>
      <c r="AJ2231" s="434"/>
      <c r="AK2231" s="435"/>
      <c r="AL2231" s="448"/>
      <c r="AM2231" s="449"/>
      <c r="AN2231" s="430"/>
      <c r="AO2231" s="431"/>
      <c r="AP2231" s="434"/>
      <c r="AQ2231" s="435"/>
      <c r="AR2231" s="448"/>
      <c r="AS2231" s="449"/>
      <c r="AT2231" s="452"/>
      <c r="AU2231" s="453"/>
      <c r="AV2231" s="456"/>
      <c r="AW2231" s="457"/>
      <c r="AX2231" s="448"/>
      <c r="AY2231" s="449"/>
      <c r="AZ2231" s="430"/>
      <c r="BA2231" s="431"/>
      <c r="BB2231" s="434"/>
      <c r="BC2231" s="435"/>
      <c r="BD2231" s="448"/>
      <c r="BE2231" s="449"/>
      <c r="BF2231" s="452"/>
      <c r="BG2231" s="453"/>
      <c r="BH2231" s="456"/>
      <c r="BI2231" s="457"/>
      <c r="BJ2231" s="448"/>
      <c r="BK2231" s="449"/>
      <c r="BL2231" s="409"/>
      <c r="BM2231" s="410"/>
      <c r="BN2231" s="411"/>
      <c r="BO2231" s="405"/>
      <c r="BP2231" s="405"/>
      <c r="BQ2231" s="53"/>
      <c r="BR2231" s="53"/>
      <c r="BS2231" s="779"/>
    </row>
    <row r="2232" spans="1:71" ht="21.75" customHeight="1" x14ac:dyDescent="0.25">
      <c r="A2232" s="779"/>
      <c r="B2232" s="414" t="str">
        <f>IF(ROSTER!B$24="","",ROSTER!B$24)</f>
        <v/>
      </c>
      <c r="C2232" s="416" t="str">
        <f>IF(ROSTER!C$24="","",ROSTER!C$24)</f>
        <v/>
      </c>
      <c r="D2232" s="417"/>
      <c r="E2232" s="418"/>
      <c r="F2232" s="420">
        <f>IF(E2232="y",1,IF(E2232="S",1,0))</f>
        <v>0</v>
      </c>
      <c r="G2232" s="422">
        <f>IF(E2232="S",1,0)</f>
        <v>0</v>
      </c>
      <c r="H2232" s="424"/>
      <c r="I2232" s="425"/>
      <c r="J2232" s="428"/>
      <c r="K2232" s="429"/>
      <c r="L2232" s="432"/>
      <c r="M2232" s="433"/>
      <c r="N2232" s="436">
        <f>L2232+J2232</f>
        <v>0</v>
      </c>
      <c r="O2232" s="437"/>
      <c r="P2232" s="428"/>
      <c r="Q2232" s="429"/>
      <c r="R2232" s="432"/>
      <c r="S2232" s="440"/>
      <c r="T2232" s="432"/>
      <c r="U2232" s="425"/>
      <c r="V2232" s="440"/>
      <c r="W2232" s="425"/>
      <c r="X2232" s="428"/>
      <c r="Y2232" s="425"/>
      <c r="Z2232" s="428"/>
      <c r="AA2232" s="425"/>
      <c r="AB2232" s="428"/>
      <c r="AC2232" s="429"/>
      <c r="AD2232" s="432"/>
      <c r="AE2232" s="433"/>
      <c r="AF2232" s="442">
        <f>IF(AB2232=0,0,(AD2232/AB2232)*100)</f>
        <v>0</v>
      </c>
      <c r="AG2232" s="443"/>
      <c r="AH2232" s="428"/>
      <c r="AI2232" s="429"/>
      <c r="AJ2232" s="432"/>
      <c r="AK2232" s="433"/>
      <c r="AL2232" s="446">
        <f>IF(AH2232=0,0,(AJ2232/AH2232)*100)</f>
        <v>0</v>
      </c>
      <c r="AM2232" s="447"/>
      <c r="AN2232" s="428"/>
      <c r="AO2232" s="429"/>
      <c r="AP2232" s="432"/>
      <c r="AQ2232" s="433"/>
      <c r="AR2232" s="446">
        <f>IF(AN2232=0,0,(AP2232/AN2232)*100)</f>
        <v>0</v>
      </c>
      <c r="AS2232" s="447"/>
      <c r="AT2232" s="450">
        <f>AB2232+AH2232+AN2232</f>
        <v>0</v>
      </c>
      <c r="AU2232" s="451"/>
      <c r="AV2232" s="454">
        <f>AD2232+AJ2232+AP2232</f>
        <v>0</v>
      </c>
      <c r="AW2232" s="455"/>
      <c r="AX2232" s="446">
        <f>IF(AT2232=0,0,(AV2232/AT2232)*100)</f>
        <v>0</v>
      </c>
      <c r="AY2232" s="447"/>
      <c r="AZ2232" s="428"/>
      <c r="BA2232" s="429"/>
      <c r="BB2232" s="432"/>
      <c r="BC2232" s="433"/>
      <c r="BD2232" s="446">
        <f>IF(AZ2232=0,0,(BB2232/AZ2232)*100)</f>
        <v>0</v>
      </c>
      <c r="BE2232" s="447"/>
      <c r="BF2232" s="450">
        <f>AT2232+AZ2232</f>
        <v>0</v>
      </c>
      <c r="BG2232" s="451"/>
      <c r="BH2232" s="454">
        <f>AV2232+BB2232</f>
        <v>0</v>
      </c>
      <c r="BI2232" s="455"/>
      <c r="BJ2232" s="446">
        <f>IF(BF2232=0,0,(BH2232/BF2232)*100)</f>
        <v>0</v>
      </c>
      <c r="BK2232" s="447"/>
      <c r="BL2232" s="406">
        <f>(AD2232*2)+(AJ2232*2)+(AP2232*3)+BB2232</f>
        <v>0</v>
      </c>
      <c r="BM2232" s="407"/>
      <c r="BN2232" s="408"/>
      <c r="BO2232" s="404" t="e">
        <f>(BL2232*BR$2216)+(N2232*BR$2217)+(X2232*BR$2218)+(R2232*BR$2219)+(V2232*BR$2220)+(Z2232*BR$2221)</f>
        <v>#REF!</v>
      </c>
      <c r="BP2232" s="404" t="e">
        <f>((AZ2232-BB2232)*BR$2223)+((AT2232-AV2232)*BR$2222)+(H2232*BR$2224)+(P2232*BR$2225)</f>
        <v>#REF!</v>
      </c>
      <c r="BQ2232" s="53"/>
      <c r="BR2232" s="53"/>
      <c r="BS2232" s="779"/>
    </row>
    <row r="2233" spans="1:71" ht="21.75" customHeight="1" x14ac:dyDescent="0.25">
      <c r="A2233" s="779"/>
      <c r="B2233" s="415"/>
      <c r="C2233" s="412" t="str">
        <f>IF(ROSTER!D$24="","",ROSTER!D$24)</f>
        <v/>
      </c>
      <c r="D2233" s="413"/>
      <c r="E2233" s="419"/>
      <c r="F2233" s="421"/>
      <c r="G2233" s="423"/>
      <c r="H2233" s="426"/>
      <c r="I2233" s="427"/>
      <c r="J2233" s="430"/>
      <c r="K2233" s="431"/>
      <c r="L2233" s="434"/>
      <c r="M2233" s="435"/>
      <c r="N2233" s="438" t="s">
        <v>14</v>
      </c>
      <c r="O2233" s="439"/>
      <c r="P2233" s="430"/>
      <c r="Q2233" s="431"/>
      <c r="R2233" s="434"/>
      <c r="S2233" s="441"/>
      <c r="T2233" s="434"/>
      <c r="U2233" s="427"/>
      <c r="V2233" s="441"/>
      <c r="W2233" s="427"/>
      <c r="X2233" s="430"/>
      <c r="Y2233" s="427"/>
      <c r="Z2233" s="430"/>
      <c r="AA2233" s="427"/>
      <c r="AB2233" s="430"/>
      <c r="AC2233" s="431"/>
      <c r="AD2233" s="434"/>
      <c r="AE2233" s="435"/>
      <c r="AF2233" s="444"/>
      <c r="AG2233" s="445"/>
      <c r="AH2233" s="430"/>
      <c r="AI2233" s="431"/>
      <c r="AJ2233" s="434"/>
      <c r="AK2233" s="435"/>
      <c r="AL2233" s="448"/>
      <c r="AM2233" s="449"/>
      <c r="AN2233" s="430"/>
      <c r="AO2233" s="431"/>
      <c r="AP2233" s="434"/>
      <c r="AQ2233" s="435"/>
      <c r="AR2233" s="448"/>
      <c r="AS2233" s="449"/>
      <c r="AT2233" s="452"/>
      <c r="AU2233" s="453"/>
      <c r="AV2233" s="456"/>
      <c r="AW2233" s="457"/>
      <c r="AX2233" s="448"/>
      <c r="AY2233" s="449"/>
      <c r="AZ2233" s="430"/>
      <c r="BA2233" s="431"/>
      <c r="BB2233" s="434"/>
      <c r="BC2233" s="435"/>
      <c r="BD2233" s="448"/>
      <c r="BE2233" s="449"/>
      <c r="BF2233" s="452"/>
      <c r="BG2233" s="453"/>
      <c r="BH2233" s="456"/>
      <c r="BI2233" s="457"/>
      <c r="BJ2233" s="448"/>
      <c r="BK2233" s="449"/>
      <c r="BL2233" s="409"/>
      <c r="BM2233" s="410"/>
      <c r="BN2233" s="411"/>
      <c r="BO2233" s="405"/>
      <c r="BP2233" s="405"/>
      <c r="BQ2233" s="53"/>
      <c r="BR2233" s="53"/>
      <c r="BS2233" s="779"/>
    </row>
    <row r="2234" spans="1:71" ht="21.75" customHeight="1" x14ac:dyDescent="0.25">
      <c r="A2234" s="779"/>
      <c r="B2234" s="414" t="str">
        <f>IF(ROSTER!B$26="","",ROSTER!B$26)</f>
        <v/>
      </c>
      <c r="C2234" s="416" t="str">
        <f>IF(ROSTER!C$26="","",ROSTER!C$26)</f>
        <v/>
      </c>
      <c r="D2234" s="417"/>
      <c r="E2234" s="418"/>
      <c r="F2234" s="420">
        <f>IF(E2234="y",1,IF(E2234="S",1,0))</f>
        <v>0</v>
      </c>
      <c r="G2234" s="422">
        <f>IF(E2234="S",1,0)</f>
        <v>0</v>
      </c>
      <c r="H2234" s="424"/>
      <c r="I2234" s="425"/>
      <c r="J2234" s="428"/>
      <c r="K2234" s="429"/>
      <c r="L2234" s="432"/>
      <c r="M2234" s="433"/>
      <c r="N2234" s="436">
        <f>L2234+J2234</f>
        <v>0</v>
      </c>
      <c r="O2234" s="437"/>
      <c r="P2234" s="428"/>
      <c r="Q2234" s="429"/>
      <c r="R2234" s="432"/>
      <c r="S2234" s="440"/>
      <c r="T2234" s="432"/>
      <c r="U2234" s="425"/>
      <c r="V2234" s="440"/>
      <c r="W2234" s="425"/>
      <c r="X2234" s="428"/>
      <c r="Y2234" s="425"/>
      <c r="Z2234" s="428"/>
      <c r="AA2234" s="425"/>
      <c r="AB2234" s="428"/>
      <c r="AC2234" s="429"/>
      <c r="AD2234" s="432"/>
      <c r="AE2234" s="433"/>
      <c r="AF2234" s="442">
        <f>IF(AB2234=0,0,(AD2234/AB2234)*100)</f>
        <v>0</v>
      </c>
      <c r="AG2234" s="443"/>
      <c r="AH2234" s="428"/>
      <c r="AI2234" s="429"/>
      <c r="AJ2234" s="432"/>
      <c r="AK2234" s="433"/>
      <c r="AL2234" s="446">
        <f>IF(AH2234=0,0,(AJ2234/AH2234)*100)</f>
        <v>0</v>
      </c>
      <c r="AM2234" s="447"/>
      <c r="AN2234" s="428"/>
      <c r="AO2234" s="429"/>
      <c r="AP2234" s="432"/>
      <c r="AQ2234" s="433"/>
      <c r="AR2234" s="446">
        <f>IF(AN2234=0,0,(AP2234/AN2234)*100)</f>
        <v>0</v>
      </c>
      <c r="AS2234" s="447"/>
      <c r="AT2234" s="450">
        <f>AB2234+AH2234+AN2234</f>
        <v>0</v>
      </c>
      <c r="AU2234" s="451"/>
      <c r="AV2234" s="454">
        <f>AD2234+AJ2234+AP2234</f>
        <v>0</v>
      </c>
      <c r="AW2234" s="455"/>
      <c r="AX2234" s="446">
        <f>IF(AT2234=0,0,(AV2234/AT2234)*100)</f>
        <v>0</v>
      </c>
      <c r="AY2234" s="447"/>
      <c r="AZ2234" s="428"/>
      <c r="BA2234" s="429"/>
      <c r="BB2234" s="432"/>
      <c r="BC2234" s="433"/>
      <c r="BD2234" s="446">
        <f>IF(AZ2234=0,0,(BB2234/AZ2234)*100)</f>
        <v>0</v>
      </c>
      <c r="BE2234" s="447"/>
      <c r="BF2234" s="450">
        <f>AT2234+AZ2234</f>
        <v>0</v>
      </c>
      <c r="BG2234" s="451"/>
      <c r="BH2234" s="454">
        <f>AV2234+BB2234</f>
        <v>0</v>
      </c>
      <c r="BI2234" s="455"/>
      <c r="BJ2234" s="446">
        <f>IF(BF2234=0,0,(BH2234/BF2234)*100)</f>
        <v>0</v>
      </c>
      <c r="BK2234" s="447"/>
      <c r="BL2234" s="406">
        <f>(AD2234*2)+(AJ2234*2)+(AP2234*3)+BB2234</f>
        <v>0</v>
      </c>
      <c r="BM2234" s="407"/>
      <c r="BN2234" s="408"/>
      <c r="BO2234" s="404" t="e">
        <f>(BL2234*BR$2216)+(N2234*BR$2217)+(X2234*BR$2218)+(R2234*BR$2219)+(V2234*BR$2220)+(Z2234*BR$2221)</f>
        <v>#REF!</v>
      </c>
      <c r="BP2234" s="404" t="e">
        <f>((AZ2234-BB2234)*BR$2223)+((AT2234-AV2234)*BR$2222)+(H2234*BR$2224)+(P2234*BR$2225)</f>
        <v>#REF!</v>
      </c>
      <c r="BQ2234" s="53"/>
      <c r="BR2234" s="53"/>
      <c r="BS2234" s="779"/>
    </row>
    <row r="2235" spans="1:71" ht="21.75" customHeight="1" x14ac:dyDescent="0.25">
      <c r="A2235" s="779"/>
      <c r="B2235" s="415"/>
      <c r="C2235" s="412" t="str">
        <f>IF(ROSTER!D$26="","",ROSTER!D$26)</f>
        <v/>
      </c>
      <c r="D2235" s="413"/>
      <c r="E2235" s="419"/>
      <c r="F2235" s="421"/>
      <c r="G2235" s="423"/>
      <c r="H2235" s="426"/>
      <c r="I2235" s="427"/>
      <c r="J2235" s="430"/>
      <c r="K2235" s="431"/>
      <c r="L2235" s="434"/>
      <c r="M2235" s="435"/>
      <c r="N2235" s="438" t="s">
        <v>14</v>
      </c>
      <c r="O2235" s="439"/>
      <c r="P2235" s="430"/>
      <c r="Q2235" s="431"/>
      <c r="R2235" s="434"/>
      <c r="S2235" s="441"/>
      <c r="T2235" s="434"/>
      <c r="U2235" s="427"/>
      <c r="V2235" s="441"/>
      <c r="W2235" s="427"/>
      <c r="X2235" s="430"/>
      <c r="Y2235" s="427"/>
      <c r="Z2235" s="430"/>
      <c r="AA2235" s="427"/>
      <c r="AB2235" s="430"/>
      <c r="AC2235" s="431"/>
      <c r="AD2235" s="434"/>
      <c r="AE2235" s="435"/>
      <c r="AF2235" s="444"/>
      <c r="AG2235" s="445"/>
      <c r="AH2235" s="430"/>
      <c r="AI2235" s="431"/>
      <c r="AJ2235" s="434"/>
      <c r="AK2235" s="435"/>
      <c r="AL2235" s="448"/>
      <c r="AM2235" s="449"/>
      <c r="AN2235" s="430"/>
      <c r="AO2235" s="431"/>
      <c r="AP2235" s="434"/>
      <c r="AQ2235" s="435"/>
      <c r="AR2235" s="448"/>
      <c r="AS2235" s="449"/>
      <c r="AT2235" s="452"/>
      <c r="AU2235" s="453"/>
      <c r="AV2235" s="456"/>
      <c r="AW2235" s="457"/>
      <c r="AX2235" s="448"/>
      <c r="AY2235" s="449"/>
      <c r="AZ2235" s="430"/>
      <c r="BA2235" s="431"/>
      <c r="BB2235" s="434"/>
      <c r="BC2235" s="435"/>
      <c r="BD2235" s="448"/>
      <c r="BE2235" s="449"/>
      <c r="BF2235" s="452"/>
      <c r="BG2235" s="453"/>
      <c r="BH2235" s="456"/>
      <c r="BI2235" s="457"/>
      <c r="BJ2235" s="448"/>
      <c r="BK2235" s="449"/>
      <c r="BL2235" s="409"/>
      <c r="BM2235" s="410"/>
      <c r="BN2235" s="411"/>
      <c r="BO2235" s="405"/>
      <c r="BP2235" s="405"/>
      <c r="BQ2235" s="53"/>
      <c r="BR2235" s="53"/>
      <c r="BS2235" s="779"/>
    </row>
    <row r="2236" spans="1:71" ht="21.75" customHeight="1" x14ac:dyDescent="0.25">
      <c r="A2236" s="779"/>
      <c r="B2236" s="414" t="str">
        <f>IF(ROSTER!B$28="","",ROSTER!B$28)</f>
        <v/>
      </c>
      <c r="C2236" s="416" t="str">
        <f>IF(ROSTER!C$28="","",ROSTER!C$28)</f>
        <v/>
      </c>
      <c r="D2236" s="417"/>
      <c r="E2236" s="418"/>
      <c r="F2236" s="420">
        <f>IF(E2236="y",1,IF(E2236="S",1,0))</f>
        <v>0</v>
      </c>
      <c r="G2236" s="422">
        <f>IF(E2236="S",1,0)</f>
        <v>0</v>
      </c>
      <c r="H2236" s="424"/>
      <c r="I2236" s="425"/>
      <c r="J2236" s="428"/>
      <c r="K2236" s="429"/>
      <c r="L2236" s="432"/>
      <c r="M2236" s="433"/>
      <c r="N2236" s="436">
        <f>L2236+J2236</f>
        <v>0</v>
      </c>
      <c r="O2236" s="437"/>
      <c r="P2236" s="428"/>
      <c r="Q2236" s="429"/>
      <c r="R2236" s="432"/>
      <c r="S2236" s="440"/>
      <c r="T2236" s="432"/>
      <c r="U2236" s="425"/>
      <c r="V2236" s="440"/>
      <c r="W2236" s="425"/>
      <c r="X2236" s="428"/>
      <c r="Y2236" s="425"/>
      <c r="Z2236" s="428"/>
      <c r="AA2236" s="425"/>
      <c r="AB2236" s="428"/>
      <c r="AC2236" s="429"/>
      <c r="AD2236" s="432"/>
      <c r="AE2236" s="433"/>
      <c r="AF2236" s="442">
        <f>IF(AB2236=0,0,(AD2236/AB2236)*100)</f>
        <v>0</v>
      </c>
      <c r="AG2236" s="443"/>
      <c r="AH2236" s="428"/>
      <c r="AI2236" s="429"/>
      <c r="AJ2236" s="432"/>
      <c r="AK2236" s="433"/>
      <c r="AL2236" s="446">
        <f>IF(AH2236=0,0,(AJ2236/AH2236)*100)</f>
        <v>0</v>
      </c>
      <c r="AM2236" s="447"/>
      <c r="AN2236" s="428"/>
      <c r="AO2236" s="429"/>
      <c r="AP2236" s="432"/>
      <c r="AQ2236" s="433"/>
      <c r="AR2236" s="446">
        <f>IF(AN2236=0,0,(AP2236/AN2236)*100)</f>
        <v>0</v>
      </c>
      <c r="AS2236" s="447"/>
      <c r="AT2236" s="450">
        <f>AB2236+AH2236+AN2236</f>
        <v>0</v>
      </c>
      <c r="AU2236" s="451"/>
      <c r="AV2236" s="454">
        <f>AD2236+AJ2236+AP2236</f>
        <v>0</v>
      </c>
      <c r="AW2236" s="455"/>
      <c r="AX2236" s="446">
        <f>IF(AT2236=0,0,(AV2236/AT2236)*100)</f>
        <v>0</v>
      </c>
      <c r="AY2236" s="447"/>
      <c r="AZ2236" s="428"/>
      <c r="BA2236" s="429"/>
      <c r="BB2236" s="432"/>
      <c r="BC2236" s="433"/>
      <c r="BD2236" s="446">
        <f>IF(AZ2236=0,0,(BB2236/AZ2236)*100)</f>
        <v>0</v>
      </c>
      <c r="BE2236" s="447"/>
      <c r="BF2236" s="450">
        <f>AT2236+AZ2236</f>
        <v>0</v>
      </c>
      <c r="BG2236" s="451"/>
      <c r="BH2236" s="454">
        <f>AV2236+BB2236</f>
        <v>0</v>
      </c>
      <c r="BI2236" s="455"/>
      <c r="BJ2236" s="446">
        <f>IF(BF2236=0,0,(BH2236/BF2236)*100)</f>
        <v>0</v>
      </c>
      <c r="BK2236" s="447"/>
      <c r="BL2236" s="406">
        <f>(AD2236*2)+(AJ2236*2)+(AP2236*3)+BB2236</f>
        <v>0</v>
      </c>
      <c r="BM2236" s="407"/>
      <c r="BN2236" s="408"/>
      <c r="BO2236" s="404" t="e">
        <f>(BL2236*BR$2216)+(N2236*BR$2217)+(X2236*BR$2218)+(R2236*BR$2219)+(V2236*BR$2220)+(Z2236*BR$2221)</f>
        <v>#REF!</v>
      </c>
      <c r="BP2236" s="404" t="e">
        <f>((AZ2236-BB2236)*BR$2223)+((AT2236-AV2236)*BR$2222)+(H2236*BR$2224)+(P2236*BR$2225)</f>
        <v>#REF!</v>
      </c>
      <c r="BQ2236" s="53"/>
      <c r="BR2236" s="53"/>
      <c r="BS2236" s="779"/>
    </row>
    <row r="2237" spans="1:71" ht="21.75" customHeight="1" x14ac:dyDescent="0.25">
      <c r="A2237" s="779"/>
      <c r="B2237" s="415"/>
      <c r="C2237" s="412" t="str">
        <f>IF(ROSTER!D$28="","",ROSTER!D$28)</f>
        <v/>
      </c>
      <c r="D2237" s="413"/>
      <c r="E2237" s="419"/>
      <c r="F2237" s="421"/>
      <c r="G2237" s="423"/>
      <c r="H2237" s="426"/>
      <c r="I2237" s="427"/>
      <c r="J2237" s="430"/>
      <c r="K2237" s="431"/>
      <c r="L2237" s="434"/>
      <c r="M2237" s="435"/>
      <c r="N2237" s="438" t="s">
        <v>14</v>
      </c>
      <c r="O2237" s="439"/>
      <c r="P2237" s="430"/>
      <c r="Q2237" s="431"/>
      <c r="R2237" s="434"/>
      <c r="S2237" s="441"/>
      <c r="T2237" s="434"/>
      <c r="U2237" s="427"/>
      <c r="V2237" s="441"/>
      <c r="W2237" s="427"/>
      <c r="X2237" s="430"/>
      <c r="Y2237" s="427"/>
      <c r="Z2237" s="430"/>
      <c r="AA2237" s="427"/>
      <c r="AB2237" s="430"/>
      <c r="AC2237" s="431"/>
      <c r="AD2237" s="434"/>
      <c r="AE2237" s="435"/>
      <c r="AF2237" s="444"/>
      <c r="AG2237" s="445"/>
      <c r="AH2237" s="430"/>
      <c r="AI2237" s="431"/>
      <c r="AJ2237" s="434"/>
      <c r="AK2237" s="435"/>
      <c r="AL2237" s="448"/>
      <c r="AM2237" s="449"/>
      <c r="AN2237" s="430"/>
      <c r="AO2237" s="431"/>
      <c r="AP2237" s="434"/>
      <c r="AQ2237" s="435"/>
      <c r="AR2237" s="448"/>
      <c r="AS2237" s="449"/>
      <c r="AT2237" s="452"/>
      <c r="AU2237" s="453"/>
      <c r="AV2237" s="456"/>
      <c r="AW2237" s="457"/>
      <c r="AX2237" s="448"/>
      <c r="AY2237" s="449"/>
      <c r="AZ2237" s="430"/>
      <c r="BA2237" s="431"/>
      <c r="BB2237" s="434"/>
      <c r="BC2237" s="435"/>
      <c r="BD2237" s="448"/>
      <c r="BE2237" s="449"/>
      <c r="BF2237" s="452"/>
      <c r="BG2237" s="453"/>
      <c r="BH2237" s="456"/>
      <c r="BI2237" s="457"/>
      <c r="BJ2237" s="448"/>
      <c r="BK2237" s="449"/>
      <c r="BL2237" s="409"/>
      <c r="BM2237" s="410"/>
      <c r="BN2237" s="411"/>
      <c r="BO2237" s="405"/>
      <c r="BP2237" s="405"/>
      <c r="BQ2237" s="53"/>
      <c r="BR2237" s="53"/>
      <c r="BS2237" s="779"/>
    </row>
    <row r="2238" spans="1:71" ht="21.75" customHeight="1" x14ac:dyDescent="0.25">
      <c r="A2238" s="779"/>
      <c r="B2238" s="414" t="str">
        <f>IF(ROSTER!B$30="","",ROSTER!B$30)</f>
        <v/>
      </c>
      <c r="C2238" s="416" t="str">
        <f>IF(ROSTER!C$30="","",ROSTER!C$30)</f>
        <v/>
      </c>
      <c r="D2238" s="417"/>
      <c r="E2238" s="418"/>
      <c r="F2238" s="420">
        <f>IF(E2238="y",1,IF(E2238="S",1,0))</f>
        <v>0</v>
      </c>
      <c r="G2238" s="422">
        <f>IF(E2238="S",1,0)</f>
        <v>0</v>
      </c>
      <c r="H2238" s="424"/>
      <c r="I2238" s="425"/>
      <c r="J2238" s="428"/>
      <c r="K2238" s="429"/>
      <c r="L2238" s="432"/>
      <c r="M2238" s="433"/>
      <c r="N2238" s="436">
        <f>L2238+J2238</f>
        <v>0</v>
      </c>
      <c r="O2238" s="437"/>
      <c r="P2238" s="428"/>
      <c r="Q2238" s="429"/>
      <c r="R2238" s="432"/>
      <c r="S2238" s="440"/>
      <c r="T2238" s="432"/>
      <c r="U2238" s="425"/>
      <c r="V2238" s="440"/>
      <c r="W2238" s="425"/>
      <c r="X2238" s="428"/>
      <c r="Y2238" s="425"/>
      <c r="Z2238" s="428"/>
      <c r="AA2238" s="425"/>
      <c r="AB2238" s="428"/>
      <c r="AC2238" s="429"/>
      <c r="AD2238" s="432"/>
      <c r="AE2238" s="433"/>
      <c r="AF2238" s="442">
        <f>IF(AB2238=0,0,(AD2238/AB2238)*100)</f>
        <v>0</v>
      </c>
      <c r="AG2238" s="443"/>
      <c r="AH2238" s="428"/>
      <c r="AI2238" s="429"/>
      <c r="AJ2238" s="432"/>
      <c r="AK2238" s="433"/>
      <c r="AL2238" s="446">
        <f>IF(AH2238=0,0,(AJ2238/AH2238)*100)</f>
        <v>0</v>
      </c>
      <c r="AM2238" s="447"/>
      <c r="AN2238" s="428"/>
      <c r="AO2238" s="429"/>
      <c r="AP2238" s="432"/>
      <c r="AQ2238" s="433"/>
      <c r="AR2238" s="446">
        <f>IF(AN2238=0,0,(AP2238/AN2238)*100)</f>
        <v>0</v>
      </c>
      <c r="AS2238" s="447"/>
      <c r="AT2238" s="450">
        <f>AB2238+AH2238+AN2238</f>
        <v>0</v>
      </c>
      <c r="AU2238" s="451"/>
      <c r="AV2238" s="454">
        <f>AD2238+AJ2238+AP2238</f>
        <v>0</v>
      </c>
      <c r="AW2238" s="455"/>
      <c r="AX2238" s="446">
        <f>IF(AT2238=0,0,(AV2238/AT2238)*100)</f>
        <v>0</v>
      </c>
      <c r="AY2238" s="447"/>
      <c r="AZ2238" s="428"/>
      <c r="BA2238" s="429"/>
      <c r="BB2238" s="432"/>
      <c r="BC2238" s="433"/>
      <c r="BD2238" s="446">
        <f>IF(AZ2238=0,0,(BB2238/AZ2238)*100)</f>
        <v>0</v>
      </c>
      <c r="BE2238" s="447"/>
      <c r="BF2238" s="450">
        <f>AT2238+AZ2238</f>
        <v>0</v>
      </c>
      <c r="BG2238" s="451"/>
      <c r="BH2238" s="454">
        <f>AV2238+BB2238</f>
        <v>0</v>
      </c>
      <c r="BI2238" s="455"/>
      <c r="BJ2238" s="446">
        <f>IF(BF2238=0,0,(BH2238/BF2238)*100)</f>
        <v>0</v>
      </c>
      <c r="BK2238" s="447"/>
      <c r="BL2238" s="406">
        <f>(AD2238*2)+(AJ2238*2)+(AP2238*3)+BB2238</f>
        <v>0</v>
      </c>
      <c r="BM2238" s="407"/>
      <c r="BN2238" s="408"/>
      <c r="BO2238" s="404" t="e">
        <f>(BL2238*BR$2216)+(N2238*BR$2217)+(X2238*BR$2218)+(R2238*BR$2219)+(V2238*BR$2220)+(Z2238*BR$2221)</f>
        <v>#REF!</v>
      </c>
      <c r="BP2238" s="404" t="e">
        <f>((AZ2238-BB2238)*BR$2223)+((AT2238-AV2238)*BR$2222)+(H2238*BR$2224)+(P2238*BR$2225)</f>
        <v>#REF!</v>
      </c>
      <c r="BQ2238" s="53"/>
      <c r="BR2238" s="53"/>
      <c r="BS2238" s="779"/>
    </row>
    <row r="2239" spans="1:71" ht="21.75" customHeight="1" x14ac:dyDescent="0.25">
      <c r="A2239" s="779"/>
      <c r="B2239" s="415"/>
      <c r="C2239" s="412" t="str">
        <f>IF(ROSTER!D$30="","",ROSTER!D$30)</f>
        <v/>
      </c>
      <c r="D2239" s="413"/>
      <c r="E2239" s="419"/>
      <c r="F2239" s="421"/>
      <c r="G2239" s="423"/>
      <c r="H2239" s="426"/>
      <c r="I2239" s="427"/>
      <c r="J2239" s="430"/>
      <c r="K2239" s="431"/>
      <c r="L2239" s="434"/>
      <c r="M2239" s="435"/>
      <c r="N2239" s="438" t="s">
        <v>14</v>
      </c>
      <c r="O2239" s="439"/>
      <c r="P2239" s="430"/>
      <c r="Q2239" s="431"/>
      <c r="R2239" s="434"/>
      <c r="S2239" s="441"/>
      <c r="T2239" s="434"/>
      <c r="U2239" s="427"/>
      <c r="V2239" s="441"/>
      <c r="W2239" s="427"/>
      <c r="X2239" s="430"/>
      <c r="Y2239" s="427"/>
      <c r="Z2239" s="430"/>
      <c r="AA2239" s="427"/>
      <c r="AB2239" s="430"/>
      <c r="AC2239" s="431"/>
      <c r="AD2239" s="434"/>
      <c r="AE2239" s="435"/>
      <c r="AF2239" s="444"/>
      <c r="AG2239" s="445"/>
      <c r="AH2239" s="430"/>
      <c r="AI2239" s="431"/>
      <c r="AJ2239" s="434"/>
      <c r="AK2239" s="435"/>
      <c r="AL2239" s="448"/>
      <c r="AM2239" s="449"/>
      <c r="AN2239" s="430"/>
      <c r="AO2239" s="431"/>
      <c r="AP2239" s="434"/>
      <c r="AQ2239" s="435"/>
      <c r="AR2239" s="448"/>
      <c r="AS2239" s="449"/>
      <c r="AT2239" s="452"/>
      <c r="AU2239" s="453"/>
      <c r="AV2239" s="456"/>
      <c r="AW2239" s="457"/>
      <c r="AX2239" s="448"/>
      <c r="AY2239" s="449"/>
      <c r="AZ2239" s="430"/>
      <c r="BA2239" s="431"/>
      <c r="BB2239" s="434"/>
      <c r="BC2239" s="435"/>
      <c r="BD2239" s="448"/>
      <c r="BE2239" s="449"/>
      <c r="BF2239" s="452"/>
      <c r="BG2239" s="453"/>
      <c r="BH2239" s="456"/>
      <c r="BI2239" s="457"/>
      <c r="BJ2239" s="448"/>
      <c r="BK2239" s="449"/>
      <c r="BL2239" s="409"/>
      <c r="BM2239" s="410"/>
      <c r="BN2239" s="411"/>
      <c r="BO2239" s="405"/>
      <c r="BP2239" s="405"/>
      <c r="BQ2239" s="53"/>
      <c r="BR2239" s="53"/>
      <c r="BS2239" s="779"/>
    </row>
    <row r="2240" spans="1:71" ht="21.75" customHeight="1" x14ac:dyDescent="0.25">
      <c r="A2240" s="779"/>
      <c r="B2240" s="414" t="str">
        <f>IF(ROSTER!B$32="","",ROSTER!B$32)</f>
        <v/>
      </c>
      <c r="C2240" s="416" t="str">
        <f>IF(ROSTER!C$32="","",ROSTER!C$32)</f>
        <v/>
      </c>
      <c r="D2240" s="417"/>
      <c r="E2240" s="418"/>
      <c r="F2240" s="420">
        <f>IF(E2240="y",1,IF(E2240="S",1,0))</f>
        <v>0</v>
      </c>
      <c r="G2240" s="422">
        <f>IF(E2240="S",1,0)</f>
        <v>0</v>
      </c>
      <c r="H2240" s="424"/>
      <c r="I2240" s="425"/>
      <c r="J2240" s="428"/>
      <c r="K2240" s="429"/>
      <c r="L2240" s="432"/>
      <c r="M2240" s="433"/>
      <c r="N2240" s="436">
        <f>L2240+J2240</f>
        <v>0</v>
      </c>
      <c r="O2240" s="437"/>
      <c r="P2240" s="428"/>
      <c r="Q2240" s="429"/>
      <c r="R2240" s="432"/>
      <c r="S2240" s="440"/>
      <c r="T2240" s="432"/>
      <c r="U2240" s="425"/>
      <c r="V2240" s="440"/>
      <c r="W2240" s="425"/>
      <c r="X2240" s="428"/>
      <c r="Y2240" s="425"/>
      <c r="Z2240" s="428"/>
      <c r="AA2240" s="425"/>
      <c r="AB2240" s="428"/>
      <c r="AC2240" s="429"/>
      <c r="AD2240" s="432"/>
      <c r="AE2240" s="433"/>
      <c r="AF2240" s="442">
        <f>IF(AB2240=0,0,(AD2240/AB2240)*100)</f>
        <v>0</v>
      </c>
      <c r="AG2240" s="443"/>
      <c r="AH2240" s="428"/>
      <c r="AI2240" s="429"/>
      <c r="AJ2240" s="432"/>
      <c r="AK2240" s="433"/>
      <c r="AL2240" s="446">
        <f>IF(AH2240=0,0,(AJ2240/AH2240)*100)</f>
        <v>0</v>
      </c>
      <c r="AM2240" s="447"/>
      <c r="AN2240" s="428"/>
      <c r="AO2240" s="429"/>
      <c r="AP2240" s="432"/>
      <c r="AQ2240" s="433"/>
      <c r="AR2240" s="446">
        <f>IF(AN2240=0,0,(AP2240/AN2240)*100)</f>
        <v>0</v>
      </c>
      <c r="AS2240" s="447"/>
      <c r="AT2240" s="450">
        <f>AB2240+AH2240+AN2240</f>
        <v>0</v>
      </c>
      <c r="AU2240" s="451"/>
      <c r="AV2240" s="454">
        <f>AD2240+AJ2240+AP2240</f>
        <v>0</v>
      </c>
      <c r="AW2240" s="455"/>
      <c r="AX2240" s="446">
        <f>IF(AT2240=0,0,(AV2240/AT2240)*100)</f>
        <v>0</v>
      </c>
      <c r="AY2240" s="447"/>
      <c r="AZ2240" s="428"/>
      <c r="BA2240" s="429"/>
      <c r="BB2240" s="432"/>
      <c r="BC2240" s="433"/>
      <c r="BD2240" s="446">
        <f>IF(AZ2240=0,0,(BB2240/AZ2240)*100)</f>
        <v>0</v>
      </c>
      <c r="BE2240" s="447"/>
      <c r="BF2240" s="450">
        <f>AT2240+AZ2240</f>
        <v>0</v>
      </c>
      <c r="BG2240" s="451"/>
      <c r="BH2240" s="454">
        <f>AV2240+BB2240</f>
        <v>0</v>
      </c>
      <c r="BI2240" s="455"/>
      <c r="BJ2240" s="446">
        <f>IF(BF2240=0,0,(BH2240/BF2240)*100)</f>
        <v>0</v>
      </c>
      <c r="BK2240" s="447"/>
      <c r="BL2240" s="406">
        <f>(AD2240*2)+(AJ2240*2)+(AP2240*3)+BB2240</f>
        <v>0</v>
      </c>
      <c r="BM2240" s="407"/>
      <c r="BN2240" s="408"/>
      <c r="BO2240" s="404" t="e">
        <f>(BL2240*BR$2216)+(N2240*BR$2217)+(X2240*BR$2218)+(R2240*BR$2219)+(V2240*BR$2220)+(Z2240*BR$2221)</f>
        <v>#REF!</v>
      </c>
      <c r="BP2240" s="404" t="e">
        <f>((AZ2240-BB2240)*BR$2223)+((AT2240-AV2240)*BR$2222)+(H2240*BR$2224)+(P2240*BR$2225)</f>
        <v>#REF!</v>
      </c>
      <c r="BQ2240" s="53"/>
      <c r="BR2240" s="53"/>
      <c r="BS2240" s="779"/>
    </row>
    <row r="2241" spans="1:71" ht="21.75" customHeight="1" x14ac:dyDescent="0.25">
      <c r="A2241" s="779"/>
      <c r="B2241" s="415"/>
      <c r="C2241" s="412" t="str">
        <f>IF(ROSTER!D$32="","",ROSTER!D$32)</f>
        <v/>
      </c>
      <c r="D2241" s="413"/>
      <c r="E2241" s="419"/>
      <c r="F2241" s="421"/>
      <c r="G2241" s="423"/>
      <c r="H2241" s="426"/>
      <c r="I2241" s="427"/>
      <c r="J2241" s="430"/>
      <c r="K2241" s="431"/>
      <c r="L2241" s="434"/>
      <c r="M2241" s="435"/>
      <c r="N2241" s="438" t="s">
        <v>14</v>
      </c>
      <c r="O2241" s="439"/>
      <c r="P2241" s="430"/>
      <c r="Q2241" s="431"/>
      <c r="R2241" s="434"/>
      <c r="S2241" s="441"/>
      <c r="T2241" s="434"/>
      <c r="U2241" s="427"/>
      <c r="V2241" s="441"/>
      <c r="W2241" s="427"/>
      <c r="X2241" s="430"/>
      <c r="Y2241" s="427"/>
      <c r="Z2241" s="430"/>
      <c r="AA2241" s="427"/>
      <c r="AB2241" s="430"/>
      <c r="AC2241" s="431"/>
      <c r="AD2241" s="434"/>
      <c r="AE2241" s="435"/>
      <c r="AF2241" s="444"/>
      <c r="AG2241" s="445"/>
      <c r="AH2241" s="430"/>
      <c r="AI2241" s="431"/>
      <c r="AJ2241" s="434"/>
      <c r="AK2241" s="435"/>
      <c r="AL2241" s="448"/>
      <c r="AM2241" s="449"/>
      <c r="AN2241" s="430"/>
      <c r="AO2241" s="431"/>
      <c r="AP2241" s="434"/>
      <c r="AQ2241" s="435"/>
      <c r="AR2241" s="448"/>
      <c r="AS2241" s="449"/>
      <c r="AT2241" s="452"/>
      <c r="AU2241" s="453"/>
      <c r="AV2241" s="456"/>
      <c r="AW2241" s="457"/>
      <c r="AX2241" s="448"/>
      <c r="AY2241" s="449"/>
      <c r="AZ2241" s="430"/>
      <c r="BA2241" s="431"/>
      <c r="BB2241" s="434"/>
      <c r="BC2241" s="435"/>
      <c r="BD2241" s="448"/>
      <c r="BE2241" s="449"/>
      <c r="BF2241" s="452"/>
      <c r="BG2241" s="453"/>
      <c r="BH2241" s="456"/>
      <c r="BI2241" s="457"/>
      <c r="BJ2241" s="448"/>
      <c r="BK2241" s="449"/>
      <c r="BL2241" s="409"/>
      <c r="BM2241" s="410"/>
      <c r="BN2241" s="411"/>
      <c r="BO2241" s="405"/>
      <c r="BP2241" s="405"/>
      <c r="BQ2241" s="53"/>
      <c r="BR2241" s="53"/>
      <c r="BS2241" s="779"/>
    </row>
    <row r="2242" spans="1:71" ht="21.75" customHeight="1" x14ac:dyDescent="0.25">
      <c r="A2242" s="779"/>
      <c r="B2242" s="414" t="str">
        <f>IF(ROSTER!B$34="","",ROSTER!B$34)</f>
        <v/>
      </c>
      <c r="C2242" s="416" t="str">
        <f>IF(ROSTER!C$34="","",ROSTER!C$34)</f>
        <v/>
      </c>
      <c r="D2242" s="417"/>
      <c r="E2242" s="418"/>
      <c r="F2242" s="420">
        <f>IF(E2242="y",1,IF(E2242="S",1,0))</f>
        <v>0</v>
      </c>
      <c r="G2242" s="422">
        <f>IF(E2242="S",1,0)</f>
        <v>0</v>
      </c>
      <c r="H2242" s="424"/>
      <c r="I2242" s="425"/>
      <c r="J2242" s="428"/>
      <c r="K2242" s="429"/>
      <c r="L2242" s="432"/>
      <c r="M2242" s="433"/>
      <c r="N2242" s="436">
        <f>L2242+J2242</f>
        <v>0</v>
      </c>
      <c r="O2242" s="437"/>
      <c r="P2242" s="428"/>
      <c r="Q2242" s="429"/>
      <c r="R2242" s="432"/>
      <c r="S2242" s="440"/>
      <c r="T2242" s="432"/>
      <c r="U2242" s="425"/>
      <c r="V2242" s="440"/>
      <c r="W2242" s="425"/>
      <c r="X2242" s="428"/>
      <c r="Y2242" s="425"/>
      <c r="Z2242" s="428"/>
      <c r="AA2242" s="425"/>
      <c r="AB2242" s="428"/>
      <c r="AC2242" s="429"/>
      <c r="AD2242" s="432"/>
      <c r="AE2242" s="433"/>
      <c r="AF2242" s="442">
        <f>IF(AB2242=0,0,(AD2242/AB2242)*100)</f>
        <v>0</v>
      </c>
      <c r="AG2242" s="443"/>
      <c r="AH2242" s="428"/>
      <c r="AI2242" s="429"/>
      <c r="AJ2242" s="432"/>
      <c r="AK2242" s="433"/>
      <c r="AL2242" s="446">
        <f>IF(AH2242=0,0,(AJ2242/AH2242)*100)</f>
        <v>0</v>
      </c>
      <c r="AM2242" s="447"/>
      <c r="AN2242" s="428"/>
      <c r="AO2242" s="429"/>
      <c r="AP2242" s="432"/>
      <c r="AQ2242" s="433"/>
      <c r="AR2242" s="446">
        <f>IF(AN2242=0,0,(AP2242/AN2242)*100)</f>
        <v>0</v>
      </c>
      <c r="AS2242" s="447"/>
      <c r="AT2242" s="450">
        <f>AB2242+AH2242+AN2242</f>
        <v>0</v>
      </c>
      <c r="AU2242" s="451"/>
      <c r="AV2242" s="454">
        <f>AD2242+AJ2242+AP2242</f>
        <v>0</v>
      </c>
      <c r="AW2242" s="455"/>
      <c r="AX2242" s="446">
        <f>IF(AT2242=0,0,(AV2242/AT2242)*100)</f>
        <v>0</v>
      </c>
      <c r="AY2242" s="447"/>
      <c r="AZ2242" s="428"/>
      <c r="BA2242" s="429"/>
      <c r="BB2242" s="432"/>
      <c r="BC2242" s="433"/>
      <c r="BD2242" s="446">
        <f>IF(AZ2242=0,0,(BB2242/AZ2242)*100)</f>
        <v>0</v>
      </c>
      <c r="BE2242" s="447"/>
      <c r="BF2242" s="450">
        <f>AT2242+AZ2242</f>
        <v>0</v>
      </c>
      <c r="BG2242" s="451"/>
      <c r="BH2242" s="454">
        <f>AV2242+BB2242</f>
        <v>0</v>
      </c>
      <c r="BI2242" s="455"/>
      <c r="BJ2242" s="446">
        <f>IF(BF2242=0,0,(BH2242/BF2242)*100)</f>
        <v>0</v>
      </c>
      <c r="BK2242" s="447"/>
      <c r="BL2242" s="406">
        <f>(AD2242*2)+(AJ2242*2)+(AP2242*3)+BB2242</f>
        <v>0</v>
      </c>
      <c r="BM2242" s="407"/>
      <c r="BN2242" s="408"/>
      <c r="BO2242" s="404" t="e">
        <f>(BL2242*BR$2216)+(N2242*BR$2217)+(X2242*BR$2218)+(R2242*BR$2219)+(V2242*BR$2220)+(Z2242*BR$2221)</f>
        <v>#REF!</v>
      </c>
      <c r="BP2242" s="404" t="e">
        <f>((AZ2242-BB2242)*BR$2223)+((AT2242-AV2242)*BR$2222)+(H2242*BR$2224)+(P2242*BR$2225)</f>
        <v>#REF!</v>
      </c>
      <c r="BQ2242" s="53"/>
      <c r="BR2242" s="53"/>
      <c r="BS2242" s="779"/>
    </row>
    <row r="2243" spans="1:71" ht="21.75" customHeight="1" x14ac:dyDescent="0.25">
      <c r="A2243" s="779"/>
      <c r="B2243" s="415"/>
      <c r="C2243" s="412" t="str">
        <f>IF(ROSTER!D$34="","",ROSTER!D$34)</f>
        <v/>
      </c>
      <c r="D2243" s="413"/>
      <c r="E2243" s="419"/>
      <c r="F2243" s="421"/>
      <c r="G2243" s="423"/>
      <c r="H2243" s="426"/>
      <c r="I2243" s="427"/>
      <c r="J2243" s="430"/>
      <c r="K2243" s="431"/>
      <c r="L2243" s="434"/>
      <c r="M2243" s="435"/>
      <c r="N2243" s="438" t="s">
        <v>14</v>
      </c>
      <c r="O2243" s="439"/>
      <c r="P2243" s="430"/>
      <c r="Q2243" s="431"/>
      <c r="R2243" s="434"/>
      <c r="S2243" s="441"/>
      <c r="T2243" s="434"/>
      <c r="U2243" s="427"/>
      <c r="V2243" s="441"/>
      <c r="W2243" s="427"/>
      <c r="X2243" s="430"/>
      <c r="Y2243" s="427"/>
      <c r="Z2243" s="430"/>
      <c r="AA2243" s="427"/>
      <c r="AB2243" s="430"/>
      <c r="AC2243" s="431"/>
      <c r="AD2243" s="434"/>
      <c r="AE2243" s="435"/>
      <c r="AF2243" s="444"/>
      <c r="AG2243" s="445"/>
      <c r="AH2243" s="430"/>
      <c r="AI2243" s="431"/>
      <c r="AJ2243" s="434"/>
      <c r="AK2243" s="435"/>
      <c r="AL2243" s="448"/>
      <c r="AM2243" s="449"/>
      <c r="AN2243" s="430"/>
      <c r="AO2243" s="431"/>
      <c r="AP2243" s="434"/>
      <c r="AQ2243" s="435"/>
      <c r="AR2243" s="448"/>
      <c r="AS2243" s="449"/>
      <c r="AT2243" s="452"/>
      <c r="AU2243" s="453"/>
      <c r="AV2243" s="456"/>
      <c r="AW2243" s="457"/>
      <c r="AX2243" s="448"/>
      <c r="AY2243" s="449"/>
      <c r="AZ2243" s="430"/>
      <c r="BA2243" s="431"/>
      <c r="BB2243" s="434"/>
      <c r="BC2243" s="435"/>
      <c r="BD2243" s="448"/>
      <c r="BE2243" s="449"/>
      <c r="BF2243" s="452"/>
      <c r="BG2243" s="453"/>
      <c r="BH2243" s="456"/>
      <c r="BI2243" s="457"/>
      <c r="BJ2243" s="448"/>
      <c r="BK2243" s="449"/>
      <c r="BL2243" s="409"/>
      <c r="BM2243" s="410"/>
      <c r="BN2243" s="411"/>
      <c r="BO2243" s="405"/>
      <c r="BP2243" s="405"/>
      <c r="BQ2243" s="53"/>
      <c r="BR2243" s="53"/>
      <c r="BS2243" s="779"/>
    </row>
    <row r="2244" spans="1:71" ht="21.75" customHeight="1" x14ac:dyDescent="0.25">
      <c r="A2244" s="779"/>
      <c r="B2244" s="414" t="str">
        <f>IF(ROSTER!B$36="","",ROSTER!B$36)</f>
        <v/>
      </c>
      <c r="C2244" s="416" t="str">
        <f>IF(ROSTER!C$36="","",ROSTER!C$36)</f>
        <v/>
      </c>
      <c r="D2244" s="417"/>
      <c r="E2244" s="418"/>
      <c r="F2244" s="420">
        <f>IF(E2244="y",1,IF(E2244="S",1,0))</f>
        <v>0</v>
      </c>
      <c r="G2244" s="422">
        <f>IF(E2244="S",1,0)</f>
        <v>0</v>
      </c>
      <c r="H2244" s="424"/>
      <c r="I2244" s="425"/>
      <c r="J2244" s="428"/>
      <c r="K2244" s="429"/>
      <c r="L2244" s="432"/>
      <c r="M2244" s="433"/>
      <c r="N2244" s="436">
        <f>L2244+J2244</f>
        <v>0</v>
      </c>
      <c r="O2244" s="437"/>
      <c r="P2244" s="428"/>
      <c r="Q2244" s="429"/>
      <c r="R2244" s="432"/>
      <c r="S2244" s="440"/>
      <c r="T2244" s="432"/>
      <c r="U2244" s="425"/>
      <c r="V2244" s="440"/>
      <c r="W2244" s="425"/>
      <c r="X2244" s="428"/>
      <c r="Y2244" s="425"/>
      <c r="Z2244" s="428"/>
      <c r="AA2244" s="425"/>
      <c r="AB2244" s="428"/>
      <c r="AC2244" s="429"/>
      <c r="AD2244" s="432"/>
      <c r="AE2244" s="433"/>
      <c r="AF2244" s="442">
        <f>IF(AB2244=0,0,(AD2244/AB2244)*100)</f>
        <v>0</v>
      </c>
      <c r="AG2244" s="443"/>
      <c r="AH2244" s="428"/>
      <c r="AI2244" s="429"/>
      <c r="AJ2244" s="432"/>
      <c r="AK2244" s="433"/>
      <c r="AL2244" s="446">
        <f>IF(AH2244=0,0,(AJ2244/AH2244)*100)</f>
        <v>0</v>
      </c>
      <c r="AM2244" s="447"/>
      <c r="AN2244" s="428"/>
      <c r="AO2244" s="429"/>
      <c r="AP2244" s="432"/>
      <c r="AQ2244" s="433"/>
      <c r="AR2244" s="446">
        <f>IF(AN2244=0,0,(AP2244/AN2244)*100)</f>
        <v>0</v>
      </c>
      <c r="AS2244" s="447"/>
      <c r="AT2244" s="450">
        <f>AB2244+AH2244+AN2244</f>
        <v>0</v>
      </c>
      <c r="AU2244" s="451"/>
      <c r="AV2244" s="454">
        <f>AD2244+AJ2244+AP2244</f>
        <v>0</v>
      </c>
      <c r="AW2244" s="455"/>
      <c r="AX2244" s="446">
        <f>IF(AT2244=0,0,(AV2244/AT2244)*100)</f>
        <v>0</v>
      </c>
      <c r="AY2244" s="447"/>
      <c r="AZ2244" s="428"/>
      <c r="BA2244" s="429"/>
      <c r="BB2244" s="432"/>
      <c r="BC2244" s="433"/>
      <c r="BD2244" s="446">
        <f>IF(AZ2244=0,0,(BB2244/AZ2244)*100)</f>
        <v>0</v>
      </c>
      <c r="BE2244" s="447"/>
      <c r="BF2244" s="450">
        <f>AT2244+AZ2244</f>
        <v>0</v>
      </c>
      <c r="BG2244" s="451"/>
      <c r="BH2244" s="454">
        <f>AV2244+BB2244</f>
        <v>0</v>
      </c>
      <c r="BI2244" s="455"/>
      <c r="BJ2244" s="446">
        <f>IF(BF2244=0,0,(BH2244/BF2244)*100)</f>
        <v>0</v>
      </c>
      <c r="BK2244" s="447"/>
      <c r="BL2244" s="406">
        <f>(AD2244*2)+(AJ2244*2)+(AP2244*3)+BB2244</f>
        <v>0</v>
      </c>
      <c r="BM2244" s="407"/>
      <c r="BN2244" s="408"/>
      <c r="BO2244" s="404" t="e">
        <f>(BL2244*BR$2216)+(N2244*BR$2217)+(X2244*BR$2218)+(R2244*BR$2219)+(V2244*BR$2220)+(Z2244*BR$2221)</f>
        <v>#REF!</v>
      </c>
      <c r="BP2244" s="404" t="e">
        <f>((AZ2244-BB2244)*BR$2223)+((AT2244-AV2244)*BR$2222)+(H2244*BR$2224)+(P2244*BR$2225)</f>
        <v>#REF!</v>
      </c>
      <c r="BQ2244" s="53"/>
      <c r="BR2244" s="53"/>
      <c r="BS2244" s="779"/>
    </row>
    <row r="2245" spans="1:71" ht="21.75" customHeight="1" x14ac:dyDescent="0.25">
      <c r="A2245" s="779"/>
      <c r="B2245" s="415"/>
      <c r="C2245" s="412" t="str">
        <f>IF(ROSTER!D$36="","",ROSTER!D$36)</f>
        <v/>
      </c>
      <c r="D2245" s="413"/>
      <c r="E2245" s="419"/>
      <c r="F2245" s="421"/>
      <c r="G2245" s="423"/>
      <c r="H2245" s="426"/>
      <c r="I2245" s="427"/>
      <c r="J2245" s="430"/>
      <c r="K2245" s="431"/>
      <c r="L2245" s="434"/>
      <c r="M2245" s="435"/>
      <c r="N2245" s="438" t="s">
        <v>14</v>
      </c>
      <c r="O2245" s="439"/>
      <c r="P2245" s="430"/>
      <c r="Q2245" s="431"/>
      <c r="R2245" s="434"/>
      <c r="S2245" s="441"/>
      <c r="T2245" s="434"/>
      <c r="U2245" s="427"/>
      <c r="V2245" s="441"/>
      <c r="W2245" s="427"/>
      <c r="X2245" s="430"/>
      <c r="Y2245" s="427"/>
      <c r="Z2245" s="430"/>
      <c r="AA2245" s="427"/>
      <c r="AB2245" s="430"/>
      <c r="AC2245" s="431"/>
      <c r="AD2245" s="434"/>
      <c r="AE2245" s="435"/>
      <c r="AF2245" s="444"/>
      <c r="AG2245" s="445"/>
      <c r="AH2245" s="430"/>
      <c r="AI2245" s="431"/>
      <c r="AJ2245" s="434"/>
      <c r="AK2245" s="435"/>
      <c r="AL2245" s="448"/>
      <c r="AM2245" s="449"/>
      <c r="AN2245" s="430"/>
      <c r="AO2245" s="431"/>
      <c r="AP2245" s="434"/>
      <c r="AQ2245" s="435"/>
      <c r="AR2245" s="448"/>
      <c r="AS2245" s="449"/>
      <c r="AT2245" s="452"/>
      <c r="AU2245" s="453"/>
      <c r="AV2245" s="456"/>
      <c r="AW2245" s="457"/>
      <c r="AX2245" s="448"/>
      <c r="AY2245" s="449"/>
      <c r="AZ2245" s="430"/>
      <c r="BA2245" s="431"/>
      <c r="BB2245" s="434"/>
      <c r="BC2245" s="435"/>
      <c r="BD2245" s="448"/>
      <c r="BE2245" s="449"/>
      <c r="BF2245" s="452"/>
      <c r="BG2245" s="453"/>
      <c r="BH2245" s="456"/>
      <c r="BI2245" s="457"/>
      <c r="BJ2245" s="448"/>
      <c r="BK2245" s="449"/>
      <c r="BL2245" s="409"/>
      <c r="BM2245" s="410"/>
      <c r="BN2245" s="411"/>
      <c r="BO2245" s="405"/>
      <c r="BP2245" s="405"/>
      <c r="BQ2245" s="53"/>
      <c r="BR2245" s="53"/>
      <c r="BS2245" s="779"/>
    </row>
    <row r="2246" spans="1:71" ht="21.75" customHeight="1" x14ac:dyDescent="0.25">
      <c r="A2246" s="779"/>
      <c r="B2246" s="414" t="str">
        <f>IF(ROSTER!B$38="","",ROSTER!B$38)</f>
        <v/>
      </c>
      <c r="C2246" s="416" t="str">
        <f>IF(ROSTER!C$38="","",ROSTER!C$38)</f>
        <v/>
      </c>
      <c r="D2246" s="417"/>
      <c r="E2246" s="418"/>
      <c r="F2246" s="420">
        <f>IF(E2246="y",1,IF(E2246="S",1,0))</f>
        <v>0</v>
      </c>
      <c r="G2246" s="422">
        <f>IF(E2246="S",1,0)</f>
        <v>0</v>
      </c>
      <c r="H2246" s="424"/>
      <c r="I2246" s="425"/>
      <c r="J2246" s="428"/>
      <c r="K2246" s="429"/>
      <c r="L2246" s="432"/>
      <c r="M2246" s="433"/>
      <c r="N2246" s="436">
        <f>L2246+J2246</f>
        <v>0</v>
      </c>
      <c r="O2246" s="437"/>
      <c r="P2246" s="428"/>
      <c r="Q2246" s="429"/>
      <c r="R2246" s="432"/>
      <c r="S2246" s="440"/>
      <c r="T2246" s="432"/>
      <c r="U2246" s="425"/>
      <c r="V2246" s="440"/>
      <c r="W2246" s="425"/>
      <c r="X2246" s="428"/>
      <c r="Y2246" s="425"/>
      <c r="Z2246" s="428"/>
      <c r="AA2246" s="425"/>
      <c r="AB2246" s="428"/>
      <c r="AC2246" s="429"/>
      <c r="AD2246" s="432"/>
      <c r="AE2246" s="433"/>
      <c r="AF2246" s="442">
        <f>IF(AB2246=0,0,(AD2246/AB2246)*100)</f>
        <v>0</v>
      </c>
      <c r="AG2246" s="443"/>
      <c r="AH2246" s="428"/>
      <c r="AI2246" s="429"/>
      <c r="AJ2246" s="432"/>
      <c r="AK2246" s="433"/>
      <c r="AL2246" s="446">
        <f>IF(AH2246=0,0,(AJ2246/AH2246)*100)</f>
        <v>0</v>
      </c>
      <c r="AM2246" s="447"/>
      <c r="AN2246" s="428"/>
      <c r="AO2246" s="429"/>
      <c r="AP2246" s="432"/>
      <c r="AQ2246" s="433"/>
      <c r="AR2246" s="446">
        <f>IF(AN2246=0,0,(AP2246/AN2246)*100)</f>
        <v>0</v>
      </c>
      <c r="AS2246" s="447"/>
      <c r="AT2246" s="450">
        <f>AB2246+AH2246+AN2246</f>
        <v>0</v>
      </c>
      <c r="AU2246" s="451"/>
      <c r="AV2246" s="454">
        <f>AD2246+AJ2246+AP2246</f>
        <v>0</v>
      </c>
      <c r="AW2246" s="455"/>
      <c r="AX2246" s="446">
        <f>IF(AT2246=0,0,(AV2246/AT2246)*100)</f>
        <v>0</v>
      </c>
      <c r="AY2246" s="447"/>
      <c r="AZ2246" s="428"/>
      <c r="BA2246" s="429"/>
      <c r="BB2246" s="432"/>
      <c r="BC2246" s="433"/>
      <c r="BD2246" s="446">
        <f>IF(AZ2246=0,0,(BB2246/AZ2246)*100)</f>
        <v>0</v>
      </c>
      <c r="BE2246" s="447"/>
      <c r="BF2246" s="450">
        <f>AT2246+AZ2246</f>
        <v>0</v>
      </c>
      <c r="BG2246" s="451"/>
      <c r="BH2246" s="454">
        <f>AV2246+BB2246</f>
        <v>0</v>
      </c>
      <c r="BI2246" s="455"/>
      <c r="BJ2246" s="446">
        <f>IF(BF2246=0,0,(BH2246/BF2246)*100)</f>
        <v>0</v>
      </c>
      <c r="BK2246" s="447"/>
      <c r="BL2246" s="406">
        <f>(AD2246*2)+(AJ2246*2)+(AP2246*3)+BB2246</f>
        <v>0</v>
      </c>
      <c r="BM2246" s="407"/>
      <c r="BN2246" s="408"/>
      <c r="BO2246" s="404" t="e">
        <f>(BL2246*BR$2216)+(N2246*BR$2217)+(X2246*BR$2218)+(R2246*BR$2219)+(V2246*BR$2220)+(Z2246*BR$2221)</f>
        <v>#REF!</v>
      </c>
      <c r="BP2246" s="404" t="e">
        <f>((AZ2246-BB2246)*BR$2223)+((AT2246-AV2246)*BR$2222)+(H2246*BR$2224)+(P2246*BR$2225)</f>
        <v>#REF!</v>
      </c>
      <c r="BQ2246" s="53"/>
      <c r="BR2246" s="53"/>
      <c r="BS2246" s="779"/>
    </row>
    <row r="2247" spans="1:71" ht="21.75" customHeight="1" x14ac:dyDescent="0.25">
      <c r="A2247" s="779"/>
      <c r="B2247" s="415"/>
      <c r="C2247" s="412" t="str">
        <f>IF(ROSTER!D$38="","",ROSTER!D$38)</f>
        <v/>
      </c>
      <c r="D2247" s="413"/>
      <c r="E2247" s="419"/>
      <c r="F2247" s="421"/>
      <c r="G2247" s="423"/>
      <c r="H2247" s="426"/>
      <c r="I2247" s="427"/>
      <c r="J2247" s="430"/>
      <c r="K2247" s="431"/>
      <c r="L2247" s="434"/>
      <c r="M2247" s="435"/>
      <c r="N2247" s="438" t="s">
        <v>14</v>
      </c>
      <c r="O2247" s="439"/>
      <c r="P2247" s="430"/>
      <c r="Q2247" s="431"/>
      <c r="R2247" s="434"/>
      <c r="S2247" s="441"/>
      <c r="T2247" s="434"/>
      <c r="U2247" s="427"/>
      <c r="V2247" s="441"/>
      <c r="W2247" s="427"/>
      <c r="X2247" s="430"/>
      <c r="Y2247" s="427"/>
      <c r="Z2247" s="430"/>
      <c r="AA2247" s="427"/>
      <c r="AB2247" s="430"/>
      <c r="AC2247" s="431"/>
      <c r="AD2247" s="434"/>
      <c r="AE2247" s="435"/>
      <c r="AF2247" s="444"/>
      <c r="AG2247" s="445"/>
      <c r="AH2247" s="430"/>
      <c r="AI2247" s="431"/>
      <c r="AJ2247" s="434"/>
      <c r="AK2247" s="435"/>
      <c r="AL2247" s="448"/>
      <c r="AM2247" s="449"/>
      <c r="AN2247" s="430"/>
      <c r="AO2247" s="431"/>
      <c r="AP2247" s="434"/>
      <c r="AQ2247" s="435"/>
      <c r="AR2247" s="448"/>
      <c r="AS2247" s="449"/>
      <c r="AT2247" s="452"/>
      <c r="AU2247" s="453"/>
      <c r="AV2247" s="456"/>
      <c r="AW2247" s="457"/>
      <c r="AX2247" s="448"/>
      <c r="AY2247" s="449"/>
      <c r="AZ2247" s="430"/>
      <c r="BA2247" s="431"/>
      <c r="BB2247" s="434"/>
      <c r="BC2247" s="435"/>
      <c r="BD2247" s="448"/>
      <c r="BE2247" s="449"/>
      <c r="BF2247" s="452"/>
      <c r="BG2247" s="453"/>
      <c r="BH2247" s="456"/>
      <c r="BI2247" s="457"/>
      <c r="BJ2247" s="448"/>
      <c r="BK2247" s="449"/>
      <c r="BL2247" s="409"/>
      <c r="BM2247" s="410"/>
      <c r="BN2247" s="411"/>
      <c r="BO2247" s="405"/>
      <c r="BP2247" s="405"/>
      <c r="BQ2247" s="53"/>
      <c r="BR2247" s="53"/>
      <c r="BS2247" s="779"/>
    </row>
    <row r="2248" spans="1:71" ht="21.75" customHeight="1" x14ac:dyDescent="0.25">
      <c r="A2248" s="779"/>
      <c r="B2248" s="414" t="str">
        <f>IF(ROSTER!B$40="","",ROSTER!B$40)</f>
        <v/>
      </c>
      <c r="C2248" s="416" t="str">
        <f>IF(ROSTER!C$40="","",ROSTER!C$40)</f>
        <v/>
      </c>
      <c r="D2248" s="417"/>
      <c r="E2248" s="418"/>
      <c r="F2248" s="420">
        <f>IF(E2248="y",1,IF(E2248="S",1,0))</f>
        <v>0</v>
      </c>
      <c r="G2248" s="422">
        <f>IF(E2248="S",1,0)</f>
        <v>0</v>
      </c>
      <c r="H2248" s="424"/>
      <c r="I2248" s="425"/>
      <c r="J2248" s="428"/>
      <c r="K2248" s="429"/>
      <c r="L2248" s="432"/>
      <c r="M2248" s="433"/>
      <c r="N2248" s="436">
        <f>L2248+J2248</f>
        <v>0</v>
      </c>
      <c r="O2248" s="437"/>
      <c r="P2248" s="428"/>
      <c r="Q2248" s="429"/>
      <c r="R2248" s="432"/>
      <c r="S2248" s="440"/>
      <c r="T2248" s="432"/>
      <c r="U2248" s="425"/>
      <c r="V2248" s="440"/>
      <c r="W2248" s="425"/>
      <c r="X2248" s="428"/>
      <c r="Y2248" s="425"/>
      <c r="Z2248" s="428"/>
      <c r="AA2248" s="425"/>
      <c r="AB2248" s="428"/>
      <c r="AC2248" s="429"/>
      <c r="AD2248" s="432"/>
      <c r="AE2248" s="433"/>
      <c r="AF2248" s="442">
        <f>IF(AB2248=0,0,(AD2248/AB2248)*100)</f>
        <v>0</v>
      </c>
      <c r="AG2248" s="443"/>
      <c r="AH2248" s="428"/>
      <c r="AI2248" s="429"/>
      <c r="AJ2248" s="432"/>
      <c r="AK2248" s="433"/>
      <c r="AL2248" s="446">
        <f>IF(AH2248=0,0,(AJ2248/AH2248)*100)</f>
        <v>0</v>
      </c>
      <c r="AM2248" s="447"/>
      <c r="AN2248" s="428"/>
      <c r="AO2248" s="429"/>
      <c r="AP2248" s="432"/>
      <c r="AQ2248" s="433"/>
      <c r="AR2248" s="446">
        <f>IF(AN2248=0,0,(AP2248/AN2248)*100)</f>
        <v>0</v>
      </c>
      <c r="AS2248" s="447"/>
      <c r="AT2248" s="450">
        <f>AB2248+AH2248+AN2248</f>
        <v>0</v>
      </c>
      <c r="AU2248" s="451"/>
      <c r="AV2248" s="454">
        <f>AD2248+AJ2248+AP2248</f>
        <v>0</v>
      </c>
      <c r="AW2248" s="455"/>
      <c r="AX2248" s="446">
        <f>IF(AT2248=0,0,(AV2248/AT2248)*100)</f>
        <v>0</v>
      </c>
      <c r="AY2248" s="447"/>
      <c r="AZ2248" s="428"/>
      <c r="BA2248" s="429"/>
      <c r="BB2248" s="432"/>
      <c r="BC2248" s="433"/>
      <c r="BD2248" s="446">
        <f>IF(AZ2248=0,0,(BB2248/AZ2248)*100)</f>
        <v>0</v>
      </c>
      <c r="BE2248" s="447"/>
      <c r="BF2248" s="450">
        <f>AT2248+AZ2248</f>
        <v>0</v>
      </c>
      <c r="BG2248" s="451"/>
      <c r="BH2248" s="454">
        <f>AV2248+BB2248</f>
        <v>0</v>
      </c>
      <c r="BI2248" s="455"/>
      <c r="BJ2248" s="446">
        <f>IF(BF2248=0,0,(BH2248/BF2248)*100)</f>
        <v>0</v>
      </c>
      <c r="BK2248" s="447"/>
      <c r="BL2248" s="406">
        <f>(AD2248*2)+(AJ2248*2)+(AP2248*3)+BB2248</f>
        <v>0</v>
      </c>
      <c r="BM2248" s="407"/>
      <c r="BN2248" s="408"/>
      <c r="BO2248" s="404" t="e">
        <f>(BL2248*BR$2216)+(N2248*BR$2217)+(X2248*BR$2218)+(R2248*BR$2219)+(V2248*BR$2220)+(Z2248*BR$2221)</f>
        <v>#REF!</v>
      </c>
      <c r="BP2248" s="404" t="e">
        <f>((AZ2248-BB2248)*BR$2223)+((AT2248-AV2248)*BR$2222)+(H2248*BR$2224)+(P2248*BR$2225)</f>
        <v>#REF!</v>
      </c>
      <c r="BQ2248" s="53"/>
      <c r="BR2248" s="53"/>
      <c r="BS2248" s="779"/>
    </row>
    <row r="2249" spans="1:71" ht="21.75" customHeight="1" x14ac:dyDescent="0.25">
      <c r="A2249" s="779"/>
      <c r="B2249" s="415"/>
      <c r="C2249" s="412" t="str">
        <f>IF(ROSTER!D$40="","",ROSTER!D$40)</f>
        <v/>
      </c>
      <c r="D2249" s="413"/>
      <c r="E2249" s="419"/>
      <c r="F2249" s="421"/>
      <c r="G2249" s="423"/>
      <c r="H2249" s="426"/>
      <c r="I2249" s="427"/>
      <c r="J2249" s="430"/>
      <c r="K2249" s="431"/>
      <c r="L2249" s="434"/>
      <c r="M2249" s="435"/>
      <c r="N2249" s="438" t="s">
        <v>14</v>
      </c>
      <c r="O2249" s="439"/>
      <c r="P2249" s="430"/>
      <c r="Q2249" s="431"/>
      <c r="R2249" s="434"/>
      <c r="S2249" s="441"/>
      <c r="T2249" s="434"/>
      <c r="U2249" s="427"/>
      <c r="V2249" s="441"/>
      <c r="W2249" s="427"/>
      <c r="X2249" s="430"/>
      <c r="Y2249" s="427"/>
      <c r="Z2249" s="430"/>
      <c r="AA2249" s="427"/>
      <c r="AB2249" s="430"/>
      <c r="AC2249" s="431"/>
      <c r="AD2249" s="434"/>
      <c r="AE2249" s="435"/>
      <c r="AF2249" s="444"/>
      <c r="AG2249" s="445"/>
      <c r="AH2249" s="430"/>
      <c r="AI2249" s="431"/>
      <c r="AJ2249" s="434"/>
      <c r="AK2249" s="435"/>
      <c r="AL2249" s="448"/>
      <c r="AM2249" s="449"/>
      <c r="AN2249" s="430"/>
      <c r="AO2249" s="431"/>
      <c r="AP2249" s="434"/>
      <c r="AQ2249" s="435"/>
      <c r="AR2249" s="448"/>
      <c r="AS2249" s="449"/>
      <c r="AT2249" s="452"/>
      <c r="AU2249" s="453"/>
      <c r="AV2249" s="456"/>
      <c r="AW2249" s="457"/>
      <c r="AX2249" s="448"/>
      <c r="AY2249" s="449"/>
      <c r="AZ2249" s="430"/>
      <c r="BA2249" s="431"/>
      <c r="BB2249" s="434"/>
      <c r="BC2249" s="435"/>
      <c r="BD2249" s="448"/>
      <c r="BE2249" s="449"/>
      <c r="BF2249" s="452"/>
      <c r="BG2249" s="453"/>
      <c r="BH2249" s="456"/>
      <c r="BI2249" s="457"/>
      <c r="BJ2249" s="448"/>
      <c r="BK2249" s="449"/>
      <c r="BL2249" s="409"/>
      <c r="BM2249" s="410"/>
      <c r="BN2249" s="411"/>
      <c r="BO2249" s="405"/>
      <c r="BP2249" s="405"/>
      <c r="BQ2249" s="53"/>
      <c r="BR2249" s="53"/>
      <c r="BS2249" s="779"/>
    </row>
    <row r="2250" spans="1:71" ht="21.75" customHeight="1" x14ac:dyDescent="0.25">
      <c r="A2250" s="779"/>
      <c r="B2250" s="414" t="str">
        <f>IF(ROSTER!B$42="","",ROSTER!B$42)</f>
        <v/>
      </c>
      <c r="C2250" s="416" t="str">
        <f>IF(ROSTER!C$42="","",ROSTER!C$42)</f>
        <v/>
      </c>
      <c r="D2250" s="417"/>
      <c r="E2250" s="418"/>
      <c r="F2250" s="420">
        <f>IF(E2250="y",1,IF(E2250="S",1,0))</f>
        <v>0</v>
      </c>
      <c r="G2250" s="422">
        <f>IF(E2250="S",1,0)</f>
        <v>0</v>
      </c>
      <c r="H2250" s="424"/>
      <c r="I2250" s="425"/>
      <c r="J2250" s="428"/>
      <c r="K2250" s="429"/>
      <c r="L2250" s="432"/>
      <c r="M2250" s="433"/>
      <c r="N2250" s="436">
        <f>L2250+J2250</f>
        <v>0</v>
      </c>
      <c r="O2250" s="437"/>
      <c r="P2250" s="428"/>
      <c r="Q2250" s="429"/>
      <c r="R2250" s="432"/>
      <c r="S2250" s="440"/>
      <c r="T2250" s="432"/>
      <c r="U2250" s="425"/>
      <c r="V2250" s="440"/>
      <c r="W2250" s="425"/>
      <c r="X2250" s="428"/>
      <c r="Y2250" s="425"/>
      <c r="Z2250" s="428"/>
      <c r="AA2250" s="425"/>
      <c r="AB2250" s="428"/>
      <c r="AC2250" s="429"/>
      <c r="AD2250" s="432"/>
      <c r="AE2250" s="433"/>
      <c r="AF2250" s="442">
        <f>IF(AB2250=0,0,(AD2250/AB2250)*100)</f>
        <v>0</v>
      </c>
      <c r="AG2250" s="443"/>
      <c r="AH2250" s="428"/>
      <c r="AI2250" s="429"/>
      <c r="AJ2250" s="432"/>
      <c r="AK2250" s="433"/>
      <c r="AL2250" s="446">
        <f>IF(AH2250=0,0,(AJ2250/AH2250)*100)</f>
        <v>0</v>
      </c>
      <c r="AM2250" s="447"/>
      <c r="AN2250" s="428"/>
      <c r="AO2250" s="429"/>
      <c r="AP2250" s="432"/>
      <c r="AQ2250" s="433"/>
      <c r="AR2250" s="446">
        <f>IF(AN2250=0,0,(AP2250/AN2250)*100)</f>
        <v>0</v>
      </c>
      <c r="AS2250" s="447"/>
      <c r="AT2250" s="450">
        <f>AB2250+AH2250+AN2250</f>
        <v>0</v>
      </c>
      <c r="AU2250" s="451"/>
      <c r="AV2250" s="454">
        <f>AD2250+AJ2250+AP2250</f>
        <v>0</v>
      </c>
      <c r="AW2250" s="455"/>
      <c r="AX2250" s="446">
        <f>IF(AT2250=0,0,(AV2250/AT2250)*100)</f>
        <v>0</v>
      </c>
      <c r="AY2250" s="447"/>
      <c r="AZ2250" s="428"/>
      <c r="BA2250" s="429"/>
      <c r="BB2250" s="432"/>
      <c r="BC2250" s="433"/>
      <c r="BD2250" s="446">
        <f>IF(AZ2250=0,0,(BB2250/AZ2250)*100)</f>
        <v>0</v>
      </c>
      <c r="BE2250" s="447"/>
      <c r="BF2250" s="450">
        <f>AT2250+AZ2250</f>
        <v>0</v>
      </c>
      <c r="BG2250" s="451"/>
      <c r="BH2250" s="454">
        <f>AV2250+BB2250</f>
        <v>0</v>
      </c>
      <c r="BI2250" s="455"/>
      <c r="BJ2250" s="446">
        <f>IF(BF2250=0,0,(BH2250/BF2250)*100)</f>
        <v>0</v>
      </c>
      <c r="BK2250" s="447"/>
      <c r="BL2250" s="406">
        <f>(AD2250*2)+(AJ2250*2)+(AP2250*3)+BB2250</f>
        <v>0</v>
      </c>
      <c r="BM2250" s="407"/>
      <c r="BN2250" s="408"/>
      <c r="BO2250" s="404" t="e">
        <f>(BL2250*BR$2216)+(N2250*BR$2217)+(X2250*BR$2218)+(R2250*BR$2219)+(V2250*BR$2220)+(Z2250*BR$2221)</f>
        <v>#REF!</v>
      </c>
      <c r="BP2250" s="404" t="e">
        <f>((AZ2250-BB2250)*BR$2223)+((AT2250-AV2250)*BR$2222)+(H2250*BR$2224)+(P2250*BR$2225)</f>
        <v>#REF!</v>
      </c>
      <c r="BQ2250" s="53"/>
      <c r="BR2250" s="53"/>
      <c r="BS2250" s="779"/>
    </row>
    <row r="2251" spans="1:71" ht="21.75" customHeight="1" thickBot="1" x14ac:dyDescent="0.3">
      <c r="A2251" s="779"/>
      <c r="B2251" s="415"/>
      <c r="C2251" s="412" t="str">
        <f>IF(ROSTER!D$42="","",ROSTER!D$42)</f>
        <v/>
      </c>
      <c r="D2251" s="413"/>
      <c r="E2251" s="419"/>
      <c r="F2251" s="421"/>
      <c r="G2251" s="423"/>
      <c r="H2251" s="426"/>
      <c r="I2251" s="427"/>
      <c r="J2251" s="430"/>
      <c r="K2251" s="431"/>
      <c r="L2251" s="434"/>
      <c r="M2251" s="435"/>
      <c r="N2251" s="438" t="s">
        <v>14</v>
      </c>
      <c r="O2251" s="439"/>
      <c r="P2251" s="430"/>
      <c r="Q2251" s="431"/>
      <c r="R2251" s="434"/>
      <c r="S2251" s="441"/>
      <c r="T2251" s="434"/>
      <c r="U2251" s="427"/>
      <c r="V2251" s="441"/>
      <c r="W2251" s="427"/>
      <c r="X2251" s="430"/>
      <c r="Y2251" s="427"/>
      <c r="Z2251" s="430"/>
      <c r="AA2251" s="427"/>
      <c r="AB2251" s="430"/>
      <c r="AC2251" s="431"/>
      <c r="AD2251" s="434"/>
      <c r="AE2251" s="435"/>
      <c r="AF2251" s="444"/>
      <c r="AG2251" s="445"/>
      <c r="AH2251" s="430"/>
      <c r="AI2251" s="431"/>
      <c r="AJ2251" s="434"/>
      <c r="AK2251" s="435"/>
      <c r="AL2251" s="448"/>
      <c r="AM2251" s="449"/>
      <c r="AN2251" s="430"/>
      <c r="AO2251" s="431"/>
      <c r="AP2251" s="434"/>
      <c r="AQ2251" s="435"/>
      <c r="AR2251" s="448"/>
      <c r="AS2251" s="449"/>
      <c r="AT2251" s="452"/>
      <c r="AU2251" s="453"/>
      <c r="AV2251" s="456"/>
      <c r="AW2251" s="457"/>
      <c r="AX2251" s="448"/>
      <c r="AY2251" s="449"/>
      <c r="AZ2251" s="430"/>
      <c r="BA2251" s="431"/>
      <c r="BB2251" s="434"/>
      <c r="BC2251" s="435"/>
      <c r="BD2251" s="448"/>
      <c r="BE2251" s="449"/>
      <c r="BF2251" s="452"/>
      <c r="BG2251" s="453"/>
      <c r="BH2251" s="456"/>
      <c r="BI2251" s="457"/>
      <c r="BJ2251" s="448"/>
      <c r="BK2251" s="449"/>
      <c r="BL2251" s="409"/>
      <c r="BM2251" s="410"/>
      <c r="BN2251" s="411"/>
      <c r="BO2251" s="405"/>
      <c r="BP2251" s="405"/>
      <c r="BQ2251" s="53"/>
      <c r="BR2251" s="53"/>
      <c r="BS2251" s="779"/>
    </row>
    <row r="2252" spans="1:71" ht="21.75" hidden="1" customHeight="1" x14ac:dyDescent="0.3">
      <c r="A2252" s="779"/>
      <c r="B2252" s="414" t="str">
        <f>IF(ROSTER!B$44="","",ROSTER!B$44)</f>
        <v/>
      </c>
      <c r="C2252" s="416" t="str">
        <f>IF(ROSTER!C$44="","",ROSTER!C$44)</f>
        <v/>
      </c>
      <c r="D2252" s="417"/>
      <c r="E2252" s="418"/>
      <c r="F2252" s="420">
        <f>IF(E2252="y",1,IF(E2252="S",1,0))</f>
        <v>0</v>
      </c>
      <c r="G2252" s="422">
        <f>IF(E2252="S",1,0)</f>
        <v>0</v>
      </c>
      <c r="H2252" s="424"/>
      <c r="I2252" s="425"/>
      <c r="J2252" s="428"/>
      <c r="K2252" s="429"/>
      <c r="L2252" s="432"/>
      <c r="M2252" s="433"/>
      <c r="N2252" s="436">
        <f>L2252+J2252</f>
        <v>0</v>
      </c>
      <c r="O2252" s="437"/>
      <c r="P2252" s="428"/>
      <c r="Q2252" s="429"/>
      <c r="R2252" s="432"/>
      <c r="S2252" s="440"/>
      <c r="T2252" s="432"/>
      <c r="U2252" s="425"/>
      <c r="V2252" s="440"/>
      <c r="W2252" s="425"/>
      <c r="X2252" s="428"/>
      <c r="Y2252" s="425"/>
      <c r="Z2252" s="428"/>
      <c r="AA2252" s="425"/>
      <c r="AB2252" s="428"/>
      <c r="AC2252" s="429"/>
      <c r="AD2252" s="432"/>
      <c r="AE2252" s="433"/>
      <c r="AF2252" s="442">
        <f>IF(AB2252=0,0,(AD2252/AB2252)*100)</f>
        <v>0</v>
      </c>
      <c r="AG2252" s="443"/>
      <c r="AH2252" s="428"/>
      <c r="AI2252" s="429"/>
      <c r="AJ2252" s="432"/>
      <c r="AK2252" s="433"/>
      <c r="AL2252" s="446">
        <f>IF(AH2252=0,0,(AJ2252/AH2252)*100)</f>
        <v>0</v>
      </c>
      <c r="AM2252" s="447"/>
      <c r="AN2252" s="428"/>
      <c r="AO2252" s="429"/>
      <c r="AP2252" s="432"/>
      <c r="AQ2252" s="433"/>
      <c r="AR2252" s="446">
        <f>IF(AN2252=0,0,(AP2252/AN2252)*100)</f>
        <v>0</v>
      </c>
      <c r="AS2252" s="447"/>
      <c r="AT2252" s="450">
        <f>AB2252+AH2252+AN2252</f>
        <v>0</v>
      </c>
      <c r="AU2252" s="451"/>
      <c r="AV2252" s="454">
        <f>AD2252+AJ2252+AP2252</f>
        <v>0</v>
      </c>
      <c r="AW2252" s="455"/>
      <c r="AX2252" s="446">
        <f>IF(AT2252=0,0,(AV2252/AT2252)*100)</f>
        <v>0</v>
      </c>
      <c r="AY2252" s="447"/>
      <c r="AZ2252" s="428"/>
      <c r="BA2252" s="429"/>
      <c r="BB2252" s="432"/>
      <c r="BC2252" s="433"/>
      <c r="BD2252" s="446">
        <f>IF(AZ2252=0,0,(BB2252/AZ2252)*100)</f>
        <v>0</v>
      </c>
      <c r="BE2252" s="447"/>
      <c r="BF2252" s="450">
        <f>AT2252+AZ2252</f>
        <v>0</v>
      </c>
      <c r="BG2252" s="451"/>
      <c r="BH2252" s="454">
        <f>AV2252+BB2252</f>
        <v>0</v>
      </c>
      <c r="BI2252" s="455"/>
      <c r="BJ2252" s="446">
        <f>IF(BF2252=0,0,(BH2252/BF2252)*100)</f>
        <v>0</v>
      </c>
      <c r="BK2252" s="447"/>
      <c r="BL2252" s="406">
        <f>(AD2252*2)+(AJ2252*2)+(AP2252*3)+BB2252</f>
        <v>0</v>
      </c>
      <c r="BM2252" s="407"/>
      <c r="BN2252" s="408"/>
      <c r="BO2252" s="404" t="e">
        <f>(BL2252*BR$2216)+(N2252*BR$2217)+(X2252*BR$2218)+(R2252*BR$2219)+(V2252*BR$2220)+(Z2252*BR$2221)</f>
        <v>#REF!</v>
      </c>
      <c r="BP2252" s="404" t="e">
        <f>((AZ2252-BB2252)*BR$2223)+((AT2252-AV2252)*BR$2222)+(H2252*BR$2224)+(P2252*BR$2225)</f>
        <v>#REF!</v>
      </c>
      <c r="BQ2252" s="53"/>
      <c r="BR2252" s="53"/>
      <c r="BS2252" s="779"/>
    </row>
    <row r="2253" spans="1:71" ht="21.75" hidden="1" customHeight="1" x14ac:dyDescent="0.3">
      <c r="A2253" s="779"/>
      <c r="B2253" s="415"/>
      <c r="C2253" s="412" t="str">
        <f>IF(ROSTER!D$44="","",ROSTER!D$44)</f>
        <v/>
      </c>
      <c r="D2253" s="413"/>
      <c r="E2253" s="419"/>
      <c r="F2253" s="421"/>
      <c r="G2253" s="423"/>
      <c r="H2253" s="426"/>
      <c r="I2253" s="427"/>
      <c r="J2253" s="430"/>
      <c r="K2253" s="431"/>
      <c r="L2253" s="434"/>
      <c r="M2253" s="435"/>
      <c r="N2253" s="438" t="s">
        <v>14</v>
      </c>
      <c r="O2253" s="439"/>
      <c r="P2253" s="430"/>
      <c r="Q2253" s="431"/>
      <c r="R2253" s="434"/>
      <c r="S2253" s="441"/>
      <c r="T2253" s="434"/>
      <c r="U2253" s="427"/>
      <c r="V2253" s="441"/>
      <c r="W2253" s="427"/>
      <c r="X2253" s="430"/>
      <c r="Y2253" s="427"/>
      <c r="Z2253" s="430"/>
      <c r="AA2253" s="427"/>
      <c r="AB2253" s="430"/>
      <c r="AC2253" s="431"/>
      <c r="AD2253" s="434"/>
      <c r="AE2253" s="435"/>
      <c r="AF2253" s="444"/>
      <c r="AG2253" s="445"/>
      <c r="AH2253" s="430"/>
      <c r="AI2253" s="431"/>
      <c r="AJ2253" s="434"/>
      <c r="AK2253" s="435"/>
      <c r="AL2253" s="448"/>
      <c r="AM2253" s="449"/>
      <c r="AN2253" s="430"/>
      <c r="AO2253" s="431"/>
      <c r="AP2253" s="434"/>
      <c r="AQ2253" s="435"/>
      <c r="AR2253" s="448"/>
      <c r="AS2253" s="449"/>
      <c r="AT2253" s="452"/>
      <c r="AU2253" s="453"/>
      <c r="AV2253" s="456"/>
      <c r="AW2253" s="457"/>
      <c r="AX2253" s="448"/>
      <c r="AY2253" s="449"/>
      <c r="AZ2253" s="430"/>
      <c r="BA2253" s="431"/>
      <c r="BB2253" s="434"/>
      <c r="BC2253" s="435"/>
      <c r="BD2253" s="448"/>
      <c r="BE2253" s="449"/>
      <c r="BF2253" s="452"/>
      <c r="BG2253" s="453"/>
      <c r="BH2253" s="456"/>
      <c r="BI2253" s="457"/>
      <c r="BJ2253" s="448"/>
      <c r="BK2253" s="449"/>
      <c r="BL2253" s="409"/>
      <c r="BM2253" s="410"/>
      <c r="BN2253" s="411"/>
      <c r="BO2253" s="405"/>
      <c r="BP2253" s="405"/>
      <c r="BQ2253" s="53"/>
      <c r="BR2253" s="53"/>
      <c r="BS2253" s="779"/>
    </row>
    <row r="2254" spans="1:71" ht="21.75" hidden="1" customHeight="1" x14ac:dyDescent="0.3">
      <c r="A2254" s="779"/>
      <c r="B2254" s="414" t="str">
        <f>IF(ROSTER!B$46="","",ROSTER!B$46)</f>
        <v/>
      </c>
      <c r="C2254" s="416" t="str">
        <f>IF(ROSTER!C$46="","",ROSTER!C$46)</f>
        <v/>
      </c>
      <c r="D2254" s="417"/>
      <c r="E2254" s="418"/>
      <c r="F2254" s="420">
        <f>IF(E2254="y",1,IF(E2254="S",1,0))</f>
        <v>0</v>
      </c>
      <c r="G2254" s="422">
        <f>IF(E2254="S",1,0)</f>
        <v>0</v>
      </c>
      <c r="H2254" s="424"/>
      <c r="I2254" s="425"/>
      <c r="J2254" s="428"/>
      <c r="K2254" s="429"/>
      <c r="L2254" s="432"/>
      <c r="M2254" s="433"/>
      <c r="N2254" s="436">
        <f>L2254+J2254</f>
        <v>0</v>
      </c>
      <c r="O2254" s="437"/>
      <c r="P2254" s="428"/>
      <c r="Q2254" s="429"/>
      <c r="R2254" s="432"/>
      <c r="S2254" s="440"/>
      <c r="T2254" s="432"/>
      <c r="U2254" s="425"/>
      <c r="V2254" s="440"/>
      <c r="W2254" s="425"/>
      <c r="X2254" s="428"/>
      <c r="Y2254" s="425"/>
      <c r="Z2254" s="428"/>
      <c r="AA2254" s="425"/>
      <c r="AB2254" s="428"/>
      <c r="AC2254" s="429"/>
      <c r="AD2254" s="432"/>
      <c r="AE2254" s="433"/>
      <c r="AF2254" s="442">
        <f>IF(AB2254=0,0,(AD2254/AB2254)*100)</f>
        <v>0</v>
      </c>
      <c r="AG2254" s="443"/>
      <c r="AH2254" s="428"/>
      <c r="AI2254" s="429"/>
      <c r="AJ2254" s="432"/>
      <c r="AK2254" s="433"/>
      <c r="AL2254" s="446">
        <f>IF(AH2254=0,0,(AJ2254/AH2254)*100)</f>
        <v>0</v>
      </c>
      <c r="AM2254" s="447"/>
      <c r="AN2254" s="428"/>
      <c r="AO2254" s="429"/>
      <c r="AP2254" s="432"/>
      <c r="AQ2254" s="433"/>
      <c r="AR2254" s="446">
        <f>IF(AN2254=0,0,(AP2254/AN2254)*100)</f>
        <v>0</v>
      </c>
      <c r="AS2254" s="447"/>
      <c r="AT2254" s="450">
        <f>AB2254+AH2254+AN2254</f>
        <v>0</v>
      </c>
      <c r="AU2254" s="451"/>
      <c r="AV2254" s="454">
        <f>AD2254+AJ2254+AP2254</f>
        <v>0</v>
      </c>
      <c r="AW2254" s="455"/>
      <c r="AX2254" s="446">
        <f>IF(AT2254=0,0,(AV2254/AT2254)*100)</f>
        <v>0</v>
      </c>
      <c r="AY2254" s="447"/>
      <c r="AZ2254" s="428"/>
      <c r="BA2254" s="429"/>
      <c r="BB2254" s="432"/>
      <c r="BC2254" s="433"/>
      <c r="BD2254" s="446">
        <f>IF(AZ2254=0,0,(BB2254/AZ2254)*100)</f>
        <v>0</v>
      </c>
      <c r="BE2254" s="447"/>
      <c r="BF2254" s="450">
        <f>AT2254+AZ2254</f>
        <v>0</v>
      </c>
      <c r="BG2254" s="451"/>
      <c r="BH2254" s="454">
        <f>AV2254+BB2254</f>
        <v>0</v>
      </c>
      <c r="BI2254" s="455"/>
      <c r="BJ2254" s="446">
        <f>IF(BF2254=0,0,(BH2254/BF2254)*100)</f>
        <v>0</v>
      </c>
      <c r="BK2254" s="447"/>
      <c r="BL2254" s="406">
        <f>(AD2254*2)+(AJ2254*2)+(AP2254*3)+BB2254</f>
        <v>0</v>
      </c>
      <c r="BM2254" s="407"/>
      <c r="BN2254" s="408"/>
      <c r="BO2254" s="402" t="e">
        <f>(BL2254*BR$74)+(N2254*BR$75)+(X2254*BR$76)+(R2254*BR$77)+(V2254*BR$78)+(Z2254*BR$79)</f>
        <v>#REF!</v>
      </c>
      <c r="BP2254" s="404" t="e">
        <f>((AZ2254-BB2254)*BR$81)+((AT2254-AV2254)*BR$80)+(H2254*BR$82)+(P2254*BR$83)</f>
        <v>#REF!</v>
      </c>
      <c r="BQ2254" s="53"/>
      <c r="BR2254" s="53"/>
      <c r="BS2254" s="779"/>
    </row>
    <row r="2255" spans="1:71" ht="22.5" hidden="1" customHeight="1" x14ac:dyDescent="0.3">
      <c r="A2255" s="779"/>
      <c r="B2255" s="415"/>
      <c r="C2255" s="412" t="str">
        <f>IF(ROSTER!D$46="","",ROSTER!D$46)</f>
        <v/>
      </c>
      <c r="D2255" s="413"/>
      <c r="E2255" s="419"/>
      <c r="F2255" s="421"/>
      <c r="G2255" s="423"/>
      <c r="H2255" s="426"/>
      <c r="I2255" s="427"/>
      <c r="J2255" s="430"/>
      <c r="K2255" s="431"/>
      <c r="L2255" s="434"/>
      <c r="M2255" s="435"/>
      <c r="N2255" s="438" t="s">
        <v>14</v>
      </c>
      <c r="O2255" s="439"/>
      <c r="P2255" s="430"/>
      <c r="Q2255" s="431"/>
      <c r="R2255" s="434"/>
      <c r="S2255" s="441"/>
      <c r="T2255" s="434"/>
      <c r="U2255" s="427"/>
      <c r="V2255" s="441"/>
      <c r="W2255" s="427"/>
      <c r="X2255" s="430"/>
      <c r="Y2255" s="427"/>
      <c r="Z2255" s="430"/>
      <c r="AA2255" s="427"/>
      <c r="AB2255" s="430"/>
      <c r="AC2255" s="431"/>
      <c r="AD2255" s="434"/>
      <c r="AE2255" s="435"/>
      <c r="AF2255" s="444"/>
      <c r="AG2255" s="445"/>
      <c r="AH2255" s="430"/>
      <c r="AI2255" s="431"/>
      <c r="AJ2255" s="434"/>
      <c r="AK2255" s="435"/>
      <c r="AL2255" s="448"/>
      <c r="AM2255" s="449"/>
      <c r="AN2255" s="430"/>
      <c r="AO2255" s="431"/>
      <c r="AP2255" s="434"/>
      <c r="AQ2255" s="435"/>
      <c r="AR2255" s="448"/>
      <c r="AS2255" s="449"/>
      <c r="AT2255" s="452"/>
      <c r="AU2255" s="453"/>
      <c r="AV2255" s="456"/>
      <c r="AW2255" s="457"/>
      <c r="AX2255" s="448"/>
      <c r="AY2255" s="449"/>
      <c r="AZ2255" s="430"/>
      <c r="BA2255" s="431"/>
      <c r="BB2255" s="434"/>
      <c r="BC2255" s="435"/>
      <c r="BD2255" s="448"/>
      <c r="BE2255" s="449"/>
      <c r="BF2255" s="452"/>
      <c r="BG2255" s="453"/>
      <c r="BH2255" s="456"/>
      <c r="BI2255" s="457"/>
      <c r="BJ2255" s="448"/>
      <c r="BK2255" s="449"/>
      <c r="BL2255" s="409"/>
      <c r="BM2255" s="410"/>
      <c r="BN2255" s="411"/>
      <c r="BO2255" s="403"/>
      <c r="BP2255" s="405"/>
      <c r="BQ2255" s="53"/>
      <c r="BR2255" s="53"/>
      <c r="BS2255" s="779"/>
    </row>
    <row r="2256" spans="1:71" ht="21.75" hidden="1" customHeight="1" x14ac:dyDescent="0.3">
      <c r="A2256" s="779"/>
      <c r="B2256" s="414" t="str">
        <f>IF(ROSTER!B$48="","",ROSTER!B$48)</f>
        <v/>
      </c>
      <c r="C2256" s="416" t="str">
        <f>IF(ROSTER!C$48="","",ROSTER!C$48)</f>
        <v/>
      </c>
      <c r="D2256" s="417"/>
      <c r="E2256" s="418"/>
      <c r="F2256" s="420">
        <f t="shared" ref="F2256" si="1260">IF(E2256="y",1,IF(E2256="S",1,0))</f>
        <v>0</v>
      </c>
      <c r="G2256" s="422">
        <f t="shared" ref="G2256" si="1261">IF(E2256="S",1,0)</f>
        <v>0</v>
      </c>
      <c r="H2256" s="424"/>
      <c r="I2256" s="425"/>
      <c r="J2256" s="428"/>
      <c r="K2256" s="429"/>
      <c r="L2256" s="432"/>
      <c r="M2256" s="433"/>
      <c r="N2256" s="436">
        <f t="shared" ref="N2256" si="1262">L2256+J2256</f>
        <v>0</v>
      </c>
      <c r="O2256" s="437"/>
      <c r="P2256" s="428"/>
      <c r="Q2256" s="429"/>
      <c r="R2256" s="432"/>
      <c r="S2256" s="440"/>
      <c r="T2256" s="432"/>
      <c r="U2256" s="425"/>
      <c r="V2256" s="440"/>
      <c r="W2256" s="425"/>
      <c r="X2256" s="428"/>
      <c r="Y2256" s="425"/>
      <c r="Z2256" s="428"/>
      <c r="AA2256" s="425"/>
      <c r="AB2256" s="428"/>
      <c r="AC2256" s="429"/>
      <c r="AD2256" s="432"/>
      <c r="AE2256" s="433"/>
      <c r="AF2256" s="442"/>
      <c r="AG2256" s="443"/>
      <c r="AH2256" s="428"/>
      <c r="AI2256" s="429"/>
      <c r="AJ2256" s="432"/>
      <c r="AK2256" s="433"/>
      <c r="AL2256" s="446">
        <f t="shared" ref="AL2256" si="1263">IF(AH2256=0,0,(AJ2256/AH2256)*100)</f>
        <v>0</v>
      </c>
      <c r="AM2256" s="447"/>
      <c r="AN2256" s="428"/>
      <c r="AO2256" s="429"/>
      <c r="AP2256" s="432"/>
      <c r="AQ2256" s="433"/>
      <c r="AR2256" s="446">
        <f t="shared" ref="AR2256" si="1264">IF(AN2256=0,0,(AP2256/AN2256)*100)</f>
        <v>0</v>
      </c>
      <c r="AS2256" s="447"/>
      <c r="AT2256" s="450">
        <f t="shared" ref="AT2256" si="1265">AB2256+AH2256+AN2256</f>
        <v>0</v>
      </c>
      <c r="AU2256" s="451"/>
      <c r="AV2256" s="454">
        <f t="shared" ref="AV2256" si="1266">AD2256+AJ2256+AP2256</f>
        <v>0</v>
      </c>
      <c r="AW2256" s="455"/>
      <c r="AX2256" s="446">
        <f t="shared" ref="AX2256" si="1267">IF(AT2256=0,0,(AV2256/AT2256)*100)</f>
        <v>0</v>
      </c>
      <c r="AY2256" s="447"/>
      <c r="AZ2256" s="428"/>
      <c r="BA2256" s="429"/>
      <c r="BB2256" s="432"/>
      <c r="BC2256" s="433"/>
      <c r="BD2256" s="446">
        <f t="shared" ref="BD2256" si="1268">IF(AZ2256=0,0,(BB2256/AZ2256)*100)</f>
        <v>0</v>
      </c>
      <c r="BE2256" s="447"/>
      <c r="BF2256" s="450">
        <f t="shared" ref="BF2256" si="1269">AT2256+AZ2256</f>
        <v>0</v>
      </c>
      <c r="BG2256" s="451"/>
      <c r="BH2256" s="454">
        <f t="shared" ref="BH2256" si="1270">AV2256+BB2256</f>
        <v>0</v>
      </c>
      <c r="BI2256" s="455"/>
      <c r="BJ2256" s="446">
        <f t="shared" ref="BJ2256" si="1271">IF(BF2256=0,0,(BH2256/BF2256)*100)</f>
        <v>0</v>
      </c>
      <c r="BK2256" s="447"/>
      <c r="BL2256" s="406">
        <f t="shared" ref="BL2256" si="1272">(AD2256*2)+(AJ2256*2)+(AP2256*3)+BB2256</f>
        <v>0</v>
      </c>
      <c r="BM2256" s="407"/>
      <c r="BN2256" s="408"/>
      <c r="BO2256" s="402" t="e">
        <f>(BL2256*BR$74)+(N2256*BR$75)+(X2256*BR$76)+(R2256*BR$77)+(V2256*BR$78)+(Z2256*BR$79)</f>
        <v>#REF!</v>
      </c>
      <c r="BP2256" s="404" t="e">
        <f>((AZ2256-BB2256)*BR$81)+((AT2256-AV2256)*BR$80)+(H2256*BR$82)+(P2256*BR$83)</f>
        <v>#REF!</v>
      </c>
      <c r="BQ2256" s="53"/>
      <c r="BR2256" s="53"/>
      <c r="BS2256" s="779"/>
    </row>
    <row r="2257" spans="1:71" ht="22.5" hidden="1" customHeight="1" x14ac:dyDescent="0.3">
      <c r="A2257" s="779"/>
      <c r="B2257" s="415"/>
      <c r="C2257" s="412" t="str">
        <f>IF(ROSTER!D$48="","",ROSTER!D$48)</f>
        <v/>
      </c>
      <c r="D2257" s="413"/>
      <c r="E2257" s="419"/>
      <c r="F2257" s="421"/>
      <c r="G2257" s="423"/>
      <c r="H2257" s="426"/>
      <c r="I2257" s="427"/>
      <c r="J2257" s="430"/>
      <c r="K2257" s="431"/>
      <c r="L2257" s="434"/>
      <c r="M2257" s="435"/>
      <c r="N2257" s="438" t="s">
        <v>14</v>
      </c>
      <c r="O2257" s="439"/>
      <c r="P2257" s="430"/>
      <c r="Q2257" s="431"/>
      <c r="R2257" s="434"/>
      <c r="S2257" s="441"/>
      <c r="T2257" s="434"/>
      <c r="U2257" s="427"/>
      <c r="V2257" s="441"/>
      <c r="W2257" s="427"/>
      <c r="X2257" s="430"/>
      <c r="Y2257" s="427"/>
      <c r="Z2257" s="430"/>
      <c r="AA2257" s="427"/>
      <c r="AB2257" s="430"/>
      <c r="AC2257" s="431"/>
      <c r="AD2257" s="434"/>
      <c r="AE2257" s="435"/>
      <c r="AF2257" s="444"/>
      <c r="AG2257" s="445"/>
      <c r="AH2257" s="430"/>
      <c r="AI2257" s="431"/>
      <c r="AJ2257" s="434"/>
      <c r="AK2257" s="435"/>
      <c r="AL2257" s="448"/>
      <c r="AM2257" s="449"/>
      <c r="AN2257" s="430"/>
      <c r="AO2257" s="431"/>
      <c r="AP2257" s="434"/>
      <c r="AQ2257" s="435"/>
      <c r="AR2257" s="448"/>
      <c r="AS2257" s="449"/>
      <c r="AT2257" s="452"/>
      <c r="AU2257" s="453"/>
      <c r="AV2257" s="456"/>
      <c r="AW2257" s="457"/>
      <c r="AX2257" s="448"/>
      <c r="AY2257" s="449"/>
      <c r="AZ2257" s="430"/>
      <c r="BA2257" s="431"/>
      <c r="BB2257" s="434"/>
      <c r="BC2257" s="435"/>
      <c r="BD2257" s="448"/>
      <c r="BE2257" s="449"/>
      <c r="BF2257" s="452"/>
      <c r="BG2257" s="453"/>
      <c r="BH2257" s="456"/>
      <c r="BI2257" s="457"/>
      <c r="BJ2257" s="448"/>
      <c r="BK2257" s="449"/>
      <c r="BL2257" s="409"/>
      <c r="BM2257" s="410"/>
      <c r="BN2257" s="411"/>
      <c r="BO2257" s="403"/>
      <c r="BP2257" s="405"/>
      <c r="BQ2257" s="53"/>
      <c r="BR2257" s="53"/>
      <c r="BS2257" s="779"/>
    </row>
    <row r="2258" spans="1:71" ht="21.75" hidden="1" customHeight="1" x14ac:dyDescent="0.3">
      <c r="A2258" s="779"/>
      <c r="B2258" s="414" t="str">
        <f>IF(ROSTER!B$50="","",ROSTER!B$50)</f>
        <v/>
      </c>
      <c r="C2258" s="416" t="str">
        <f>IF(ROSTER!C$50="","",ROSTER!C$50)</f>
        <v/>
      </c>
      <c r="D2258" s="417"/>
      <c r="E2258" s="418"/>
      <c r="F2258" s="420">
        <f t="shared" ref="F2258" si="1273">IF(E2258="y",1,IF(E2258="S",1,0))</f>
        <v>0</v>
      </c>
      <c r="G2258" s="422">
        <f t="shared" ref="G2258" si="1274">IF(E2258="S",1,0)</f>
        <v>0</v>
      </c>
      <c r="H2258" s="424"/>
      <c r="I2258" s="425"/>
      <c r="J2258" s="428"/>
      <c r="K2258" s="429"/>
      <c r="L2258" s="432"/>
      <c r="M2258" s="433"/>
      <c r="N2258" s="436">
        <f t="shared" ref="N2258" si="1275">L2258+J2258</f>
        <v>0</v>
      </c>
      <c r="O2258" s="437"/>
      <c r="P2258" s="428"/>
      <c r="Q2258" s="429"/>
      <c r="R2258" s="432"/>
      <c r="S2258" s="440"/>
      <c r="T2258" s="432"/>
      <c r="U2258" s="425"/>
      <c r="V2258" s="440"/>
      <c r="W2258" s="425"/>
      <c r="X2258" s="428"/>
      <c r="Y2258" s="425"/>
      <c r="Z2258" s="428"/>
      <c r="AA2258" s="425"/>
      <c r="AB2258" s="428"/>
      <c r="AC2258" s="429"/>
      <c r="AD2258" s="432"/>
      <c r="AE2258" s="433"/>
      <c r="AF2258" s="442"/>
      <c r="AG2258" s="443"/>
      <c r="AH2258" s="428"/>
      <c r="AI2258" s="429"/>
      <c r="AJ2258" s="432"/>
      <c r="AK2258" s="433"/>
      <c r="AL2258" s="446">
        <f t="shared" ref="AL2258" si="1276">IF(AH2258=0,0,(AJ2258/AH2258)*100)</f>
        <v>0</v>
      </c>
      <c r="AM2258" s="447"/>
      <c r="AN2258" s="428"/>
      <c r="AO2258" s="429"/>
      <c r="AP2258" s="432"/>
      <c r="AQ2258" s="433"/>
      <c r="AR2258" s="446">
        <f t="shared" ref="AR2258" si="1277">IF(AN2258=0,0,(AP2258/AN2258)*100)</f>
        <v>0</v>
      </c>
      <c r="AS2258" s="447"/>
      <c r="AT2258" s="450">
        <f t="shared" ref="AT2258" si="1278">AB2258+AH2258+AN2258</f>
        <v>0</v>
      </c>
      <c r="AU2258" s="451"/>
      <c r="AV2258" s="454">
        <f t="shared" ref="AV2258" si="1279">AD2258+AJ2258+AP2258</f>
        <v>0</v>
      </c>
      <c r="AW2258" s="455"/>
      <c r="AX2258" s="446">
        <f t="shared" ref="AX2258" si="1280">IF(AT2258=0,0,(AV2258/AT2258)*100)</f>
        <v>0</v>
      </c>
      <c r="AY2258" s="447"/>
      <c r="AZ2258" s="428"/>
      <c r="BA2258" s="429"/>
      <c r="BB2258" s="432"/>
      <c r="BC2258" s="433"/>
      <c r="BD2258" s="446">
        <f t="shared" ref="BD2258" si="1281">IF(AZ2258=0,0,(BB2258/AZ2258)*100)</f>
        <v>0</v>
      </c>
      <c r="BE2258" s="447"/>
      <c r="BF2258" s="450">
        <f t="shared" ref="BF2258" si="1282">AT2258+AZ2258</f>
        <v>0</v>
      </c>
      <c r="BG2258" s="451"/>
      <c r="BH2258" s="454">
        <f t="shared" ref="BH2258" si="1283">AV2258+BB2258</f>
        <v>0</v>
      </c>
      <c r="BI2258" s="455"/>
      <c r="BJ2258" s="446">
        <f t="shared" ref="BJ2258" si="1284">IF(BF2258=0,0,(BH2258/BF2258)*100)</f>
        <v>0</v>
      </c>
      <c r="BK2258" s="447"/>
      <c r="BL2258" s="406">
        <f t="shared" ref="BL2258" si="1285">(AD2258*2)+(AJ2258*2)+(AP2258*3)+BB2258</f>
        <v>0</v>
      </c>
      <c r="BM2258" s="407"/>
      <c r="BN2258" s="408"/>
      <c r="BO2258" s="402" t="e">
        <f>(BL2258*BR$74)+(N2258*BR$75)+(X2258*BR$76)+(R2258*BR$77)+(V2258*BR$78)+(Z2258*BR$79)</f>
        <v>#REF!</v>
      </c>
      <c r="BP2258" s="404" t="e">
        <f>((AZ2258-BB2258)*BR$81)+((AT2258-AV2258)*BR$80)+(H2258*BR$82)+(P2258*BR$83)</f>
        <v>#REF!</v>
      </c>
      <c r="BQ2258" s="53"/>
      <c r="BR2258" s="53"/>
      <c r="BS2258" s="779"/>
    </row>
    <row r="2259" spans="1:71" ht="22.5" hidden="1" customHeight="1" thickBot="1" x14ac:dyDescent="0.3">
      <c r="A2259" s="779"/>
      <c r="B2259" s="415"/>
      <c r="C2259" s="412" t="str">
        <f>IF(ROSTER!D$50="","",ROSTER!D$50)</f>
        <v/>
      </c>
      <c r="D2259" s="413"/>
      <c r="E2259" s="419"/>
      <c r="F2259" s="421"/>
      <c r="G2259" s="423"/>
      <c r="H2259" s="426"/>
      <c r="I2259" s="427"/>
      <c r="J2259" s="430"/>
      <c r="K2259" s="431"/>
      <c r="L2259" s="434"/>
      <c r="M2259" s="435"/>
      <c r="N2259" s="438" t="s">
        <v>14</v>
      </c>
      <c r="O2259" s="439"/>
      <c r="P2259" s="430"/>
      <c r="Q2259" s="431"/>
      <c r="R2259" s="434"/>
      <c r="S2259" s="441"/>
      <c r="T2259" s="434"/>
      <c r="U2259" s="427"/>
      <c r="V2259" s="441"/>
      <c r="W2259" s="427"/>
      <c r="X2259" s="430"/>
      <c r="Y2259" s="427"/>
      <c r="Z2259" s="430"/>
      <c r="AA2259" s="427"/>
      <c r="AB2259" s="430"/>
      <c r="AC2259" s="431"/>
      <c r="AD2259" s="434"/>
      <c r="AE2259" s="435"/>
      <c r="AF2259" s="444"/>
      <c r="AG2259" s="445"/>
      <c r="AH2259" s="430"/>
      <c r="AI2259" s="431"/>
      <c r="AJ2259" s="434"/>
      <c r="AK2259" s="435"/>
      <c r="AL2259" s="448"/>
      <c r="AM2259" s="449"/>
      <c r="AN2259" s="430"/>
      <c r="AO2259" s="431"/>
      <c r="AP2259" s="434"/>
      <c r="AQ2259" s="435"/>
      <c r="AR2259" s="448"/>
      <c r="AS2259" s="449"/>
      <c r="AT2259" s="452"/>
      <c r="AU2259" s="453"/>
      <c r="AV2259" s="456"/>
      <c r="AW2259" s="457"/>
      <c r="AX2259" s="448"/>
      <c r="AY2259" s="449"/>
      <c r="AZ2259" s="430"/>
      <c r="BA2259" s="431"/>
      <c r="BB2259" s="434"/>
      <c r="BC2259" s="435"/>
      <c r="BD2259" s="448"/>
      <c r="BE2259" s="449"/>
      <c r="BF2259" s="452"/>
      <c r="BG2259" s="453"/>
      <c r="BH2259" s="456"/>
      <c r="BI2259" s="457"/>
      <c r="BJ2259" s="448"/>
      <c r="BK2259" s="449"/>
      <c r="BL2259" s="409"/>
      <c r="BM2259" s="410"/>
      <c r="BN2259" s="411"/>
      <c r="BO2259" s="403"/>
      <c r="BP2259" s="405"/>
      <c r="BQ2259" s="53"/>
      <c r="BR2259" s="53"/>
      <c r="BS2259" s="779"/>
    </row>
    <row r="2260" spans="1:71" s="224" customFormat="1" ht="33.6" customHeight="1" x14ac:dyDescent="0.5">
      <c r="A2260" s="789"/>
      <c r="B2260" s="376"/>
      <c r="C2260" s="377"/>
      <c r="D2260" s="377" t="s">
        <v>10</v>
      </c>
      <c r="E2260" s="380"/>
      <c r="F2260" s="223"/>
      <c r="G2260" s="223"/>
      <c r="H2260" s="382">
        <f>SUM(H2216:I2259)</f>
        <v>0</v>
      </c>
      <c r="I2260" s="383"/>
      <c r="J2260" s="382">
        <f>SUM(J2216:K2259)</f>
        <v>0</v>
      </c>
      <c r="K2260" s="383"/>
      <c r="L2260" s="386">
        <f>SUM(L2216:M2259)</f>
        <v>0</v>
      </c>
      <c r="M2260" s="387"/>
      <c r="N2260" s="358">
        <f>L2260+J2260</f>
        <v>0</v>
      </c>
      <c r="O2260" s="359"/>
      <c r="P2260" s="386">
        <f>SUM(P2216:Q2259)</f>
        <v>0</v>
      </c>
      <c r="Q2260" s="383"/>
      <c r="R2260" s="386">
        <f t="shared" ref="R2260" si="1286">SUM(R2216:S2259)</f>
        <v>0</v>
      </c>
      <c r="S2260" s="387"/>
      <c r="T2260" s="386">
        <f t="shared" ref="T2260" si="1287">SUM(T2216:U2259)</f>
        <v>0</v>
      </c>
      <c r="U2260" s="359"/>
      <c r="V2260" s="387">
        <f t="shared" ref="V2260" si="1288">SUM(V2216:W2259)</f>
        <v>0</v>
      </c>
      <c r="W2260" s="387"/>
      <c r="X2260" s="382">
        <f t="shared" ref="X2260" si="1289">SUM(X2216:Y2259)</f>
        <v>0</v>
      </c>
      <c r="Y2260" s="359"/>
      <c r="Z2260" s="382">
        <f t="shared" ref="Z2260" si="1290">SUM(Z2216:AA2259)</f>
        <v>0</v>
      </c>
      <c r="AA2260" s="359"/>
      <c r="AB2260" s="387">
        <f t="shared" ref="AB2260" si="1291">SUM(AB2216:AC2259)</f>
        <v>0</v>
      </c>
      <c r="AC2260" s="383"/>
      <c r="AD2260" s="386">
        <f t="shared" ref="AD2260" si="1292">SUM(AD2216:AE2259)</f>
        <v>0</v>
      </c>
      <c r="AE2260" s="387"/>
      <c r="AF2260" s="358">
        <f t="shared" ref="AF2260" si="1293">SUM(AF2216:AG2259)</f>
        <v>0</v>
      </c>
      <c r="AG2260" s="359"/>
      <c r="AH2260" s="386">
        <f t="shared" ref="AH2260" si="1294">SUM(AH2216:AI2259)</f>
        <v>0</v>
      </c>
      <c r="AI2260" s="383"/>
      <c r="AJ2260" s="386">
        <f t="shared" ref="AJ2260" si="1295">SUM(AJ2216:AK2259)</f>
        <v>0</v>
      </c>
      <c r="AK2260" s="387"/>
      <c r="AL2260" s="358">
        <f>IF(AH2260=0,0,(AJ2260/AH2260)*100)</f>
        <v>0</v>
      </c>
      <c r="AM2260" s="359"/>
      <c r="AN2260" s="386">
        <f>SUM(AN2216:AO2259)</f>
        <v>0</v>
      </c>
      <c r="AO2260" s="383"/>
      <c r="AP2260" s="386">
        <f>SUM(AP2216:AQ2259)</f>
        <v>0</v>
      </c>
      <c r="AQ2260" s="387"/>
      <c r="AR2260" s="358">
        <f>IF(AN2260=0,0,(AP2260/AN2260)*100)</f>
        <v>0</v>
      </c>
      <c r="AS2260" s="359"/>
      <c r="AT2260" s="382">
        <f>AB2260+AH2260+AN2260</f>
        <v>0</v>
      </c>
      <c r="AU2260" s="383"/>
      <c r="AV2260" s="386">
        <f>AD2260+AJ2260+AP2260</f>
        <v>0</v>
      </c>
      <c r="AW2260" s="392"/>
      <c r="AX2260" s="358">
        <f>IF(AT2260=0,0,(AV2260/AT2260)*100)</f>
        <v>0</v>
      </c>
      <c r="AY2260" s="359"/>
      <c r="AZ2260" s="386">
        <f>SUM(AZ2216:BA2259)</f>
        <v>0</v>
      </c>
      <c r="BA2260" s="383"/>
      <c r="BB2260" s="386">
        <f>SUM(BB2216:BC2259)</f>
        <v>0</v>
      </c>
      <c r="BC2260" s="387"/>
      <c r="BD2260" s="358">
        <f>IF(AZ2260=0,0,(BB2260/AZ2260)*100)</f>
        <v>0</v>
      </c>
      <c r="BE2260" s="359"/>
      <c r="BF2260" s="382">
        <f>AT2260+AZ2260</f>
        <v>0</v>
      </c>
      <c r="BG2260" s="383"/>
      <c r="BH2260" s="386">
        <f>AV2260+BB2260</f>
        <v>0</v>
      </c>
      <c r="BI2260" s="392"/>
      <c r="BJ2260" s="358">
        <f>IF(BF2260=0,0,(BH2260/BF2260)*100)</f>
        <v>0</v>
      </c>
      <c r="BK2260" s="394"/>
      <c r="BL2260" s="396">
        <f>SUM(BL2216:BN2259)</f>
        <v>0</v>
      </c>
      <c r="BM2260" s="397"/>
      <c r="BN2260" s="398"/>
      <c r="BO2260" s="402" t="e">
        <f>(BL2260*BR$74)+(N2260*BR$75)+(X2260*BR$76)+(R2260*BR$77)+(V2260*BR$78)+(Z2260*BR$79)</f>
        <v>#REF!</v>
      </c>
      <c r="BP2260" s="404" t="e">
        <f>((AZ2260-BB2260)*BR$81)+((AT2260-AV2260)*BR$80)+(H2260*BR$82)+(P2260*BR$83)</f>
        <v>#REF!</v>
      </c>
      <c r="BQ2260" s="222"/>
      <c r="BR2260" s="222"/>
      <c r="BS2260" s="789"/>
    </row>
    <row r="2261" spans="1:71" s="224" customFormat="1" ht="33.950000000000003" customHeight="1" thickBot="1" x14ac:dyDescent="0.55000000000000004">
      <c r="A2261" s="789"/>
      <c r="B2261" s="378"/>
      <c r="C2261" s="379"/>
      <c r="D2261" s="379"/>
      <c r="E2261" s="381"/>
      <c r="F2261" s="225"/>
      <c r="G2261" s="225"/>
      <c r="H2261" s="384"/>
      <c r="I2261" s="385"/>
      <c r="J2261" s="384"/>
      <c r="K2261" s="385"/>
      <c r="L2261" s="388"/>
      <c r="M2261" s="389"/>
      <c r="N2261" s="390" t="s">
        <v>14</v>
      </c>
      <c r="O2261" s="391"/>
      <c r="P2261" s="388"/>
      <c r="Q2261" s="385"/>
      <c r="R2261" s="388"/>
      <c r="S2261" s="389"/>
      <c r="T2261" s="388"/>
      <c r="U2261" s="391"/>
      <c r="V2261" s="389"/>
      <c r="W2261" s="389"/>
      <c r="X2261" s="384"/>
      <c r="Y2261" s="391"/>
      <c r="Z2261" s="384"/>
      <c r="AA2261" s="391"/>
      <c r="AB2261" s="389"/>
      <c r="AC2261" s="385"/>
      <c r="AD2261" s="388"/>
      <c r="AE2261" s="389"/>
      <c r="AF2261" s="390"/>
      <c r="AG2261" s="391"/>
      <c r="AH2261" s="388"/>
      <c r="AI2261" s="385"/>
      <c r="AJ2261" s="388"/>
      <c r="AK2261" s="389"/>
      <c r="AL2261" s="390"/>
      <c r="AM2261" s="391"/>
      <c r="AN2261" s="388"/>
      <c r="AO2261" s="385"/>
      <c r="AP2261" s="388"/>
      <c r="AQ2261" s="389"/>
      <c r="AR2261" s="390"/>
      <c r="AS2261" s="391"/>
      <c r="AT2261" s="384"/>
      <c r="AU2261" s="385"/>
      <c r="AV2261" s="388"/>
      <c r="AW2261" s="393"/>
      <c r="AX2261" s="390"/>
      <c r="AY2261" s="391"/>
      <c r="AZ2261" s="388"/>
      <c r="BA2261" s="385"/>
      <c r="BB2261" s="388"/>
      <c r="BC2261" s="389"/>
      <c r="BD2261" s="390"/>
      <c r="BE2261" s="391"/>
      <c r="BF2261" s="384"/>
      <c r="BG2261" s="385"/>
      <c r="BH2261" s="388"/>
      <c r="BI2261" s="393"/>
      <c r="BJ2261" s="390"/>
      <c r="BK2261" s="395"/>
      <c r="BL2261" s="399"/>
      <c r="BM2261" s="400"/>
      <c r="BN2261" s="401"/>
      <c r="BO2261" s="403"/>
      <c r="BP2261" s="405"/>
      <c r="BQ2261" s="222"/>
      <c r="BR2261" s="222"/>
      <c r="BS2261" s="789"/>
    </row>
    <row r="2262" spans="1:71" s="230" customFormat="1" ht="48.2" customHeight="1" thickBot="1" x14ac:dyDescent="0.55000000000000004">
      <c r="A2262" s="790"/>
      <c r="B2262" s="342"/>
      <c r="C2262" s="343"/>
      <c r="D2262" s="343" t="s">
        <v>13</v>
      </c>
      <c r="E2262" s="344"/>
      <c r="F2262" s="227"/>
      <c r="G2262" s="223"/>
      <c r="H2262" s="345"/>
      <c r="I2262" s="346"/>
      <c r="J2262" s="347"/>
      <c r="K2262" s="348"/>
      <c r="L2262" s="349"/>
      <c r="M2262" s="350"/>
      <c r="N2262" s="351">
        <f>J2262+L2262</f>
        <v>0</v>
      </c>
      <c r="O2262" s="352"/>
      <c r="P2262" s="347"/>
      <c r="Q2262" s="348"/>
      <c r="R2262" s="349"/>
      <c r="S2262" s="348"/>
      <c r="T2262" s="353"/>
      <c r="U2262" s="354"/>
      <c r="V2262" s="347"/>
      <c r="W2262" s="355"/>
      <c r="X2262" s="345"/>
      <c r="Y2262" s="346"/>
      <c r="Z2262" s="347"/>
      <c r="AA2262" s="355"/>
      <c r="AB2262" s="347"/>
      <c r="AC2262" s="348"/>
      <c r="AD2262" s="349"/>
      <c r="AE2262" s="350"/>
      <c r="AF2262" s="356">
        <f>IF(AB2262=0,0,(AD2262/AB2262)*100)</f>
        <v>0</v>
      </c>
      <c r="AG2262" s="357"/>
      <c r="AH2262" s="347"/>
      <c r="AI2262" s="348"/>
      <c r="AJ2262" s="349"/>
      <c r="AK2262" s="350"/>
      <c r="AL2262" s="358">
        <f>IF(AH2262=0,0,(AJ2262/AH2262)*100)</f>
        <v>0</v>
      </c>
      <c r="AM2262" s="359"/>
      <c r="AN2262" s="347"/>
      <c r="AO2262" s="348"/>
      <c r="AP2262" s="349"/>
      <c r="AQ2262" s="350"/>
      <c r="AR2262" s="358">
        <f>IF(AN2262=0,0,(AP2262/AN2262)*100)</f>
        <v>0</v>
      </c>
      <c r="AS2262" s="359"/>
      <c r="AT2262" s="360">
        <f>AB2262+AH2262+AN2262</f>
        <v>0</v>
      </c>
      <c r="AU2262" s="361"/>
      <c r="AV2262" s="362">
        <f>AD2262+AJ2262+AP2262</f>
        <v>0</v>
      </c>
      <c r="AW2262" s="363"/>
      <c r="AX2262" s="358">
        <f>IF(AT2262=0,0,(AV2262/AT2262)*100)</f>
        <v>0</v>
      </c>
      <c r="AY2262" s="359"/>
      <c r="AZ2262" s="347"/>
      <c r="BA2262" s="348"/>
      <c r="BB2262" s="349"/>
      <c r="BC2262" s="350"/>
      <c r="BD2262" s="358">
        <f>IF(AZ2262=0,0,(BB2262/AZ2262)*100)</f>
        <v>0</v>
      </c>
      <c r="BE2262" s="359"/>
      <c r="BF2262" s="360">
        <f>AT2262+AZ2262</f>
        <v>0</v>
      </c>
      <c r="BG2262" s="361"/>
      <c r="BH2262" s="362">
        <f>AV2262+BB2262</f>
        <v>0</v>
      </c>
      <c r="BI2262" s="363"/>
      <c r="BJ2262" s="358">
        <f>IF(BF2262=0,0,(BH2262/BF2262)*100)</f>
        <v>0</v>
      </c>
      <c r="BK2262" s="359"/>
      <c r="BL2262" s="364"/>
      <c r="BM2262" s="365"/>
      <c r="BN2262" s="366"/>
      <c r="BO2262" s="228"/>
      <c r="BP2262" s="229"/>
      <c r="BQ2262" s="226"/>
      <c r="BR2262" s="226"/>
      <c r="BS2262" s="790"/>
    </row>
    <row r="2263" spans="1:71" s="230" customFormat="1" ht="48.95" customHeight="1" thickBot="1" x14ac:dyDescent="0.55000000000000004">
      <c r="A2263" s="790"/>
      <c r="B2263" s="231"/>
      <c r="C2263" s="268"/>
      <c r="D2263" s="367" t="s">
        <v>87</v>
      </c>
      <c r="E2263" s="368"/>
      <c r="F2263" s="233"/>
      <c r="G2263" s="233"/>
      <c r="H2263" s="268"/>
      <c r="I2263" s="268"/>
      <c r="J2263" s="369">
        <f>IF((J2260+L2262)=0,0,J2260/(J2260+L2262)*100)</f>
        <v>0</v>
      </c>
      <c r="K2263" s="370"/>
      <c r="L2263" s="369">
        <f>IF((L2260+J2262)=0,0,L2260/(L2260+J2262)*100)</f>
        <v>0</v>
      </c>
      <c r="M2263" s="370"/>
      <c r="N2263" s="369">
        <f>IF((N2260+N2262)=0,0,N2260/(N2260+N2262)*100)</f>
        <v>0</v>
      </c>
      <c r="O2263" s="371"/>
      <c r="P2263" s="372"/>
      <c r="Q2263" s="373"/>
      <c r="R2263" s="373"/>
      <c r="S2263" s="373"/>
      <c r="T2263" s="374"/>
      <c r="U2263" s="374"/>
      <c r="V2263" s="373"/>
      <c r="W2263" s="373"/>
      <c r="X2263" s="373"/>
      <c r="Y2263" s="373"/>
      <c r="Z2263" s="373"/>
      <c r="AA2263" s="373"/>
      <c r="AB2263" s="373"/>
      <c r="AC2263" s="373"/>
      <c r="AD2263" s="373"/>
      <c r="AE2263" s="373"/>
      <c r="AF2263" s="373"/>
      <c r="AG2263" s="373"/>
      <c r="AH2263" s="373"/>
      <c r="AI2263" s="373"/>
      <c r="AJ2263" s="373"/>
      <c r="AK2263" s="373"/>
      <c r="AL2263" s="373"/>
      <c r="AM2263" s="373"/>
      <c r="AN2263" s="373"/>
      <c r="AO2263" s="373"/>
      <c r="AP2263" s="373"/>
      <c r="AQ2263" s="373"/>
      <c r="AR2263" s="373"/>
      <c r="AS2263" s="373"/>
      <c r="AT2263" s="373"/>
      <c r="AU2263" s="373"/>
      <c r="AV2263" s="373"/>
      <c r="AW2263" s="373"/>
      <c r="AX2263" s="373"/>
      <c r="AY2263" s="373"/>
      <c r="AZ2263" s="373"/>
      <c r="BA2263" s="373"/>
      <c r="BB2263" s="373"/>
      <c r="BC2263" s="373"/>
      <c r="BD2263" s="373"/>
      <c r="BE2263" s="373"/>
      <c r="BF2263" s="373"/>
      <c r="BG2263" s="373"/>
      <c r="BH2263" s="373"/>
      <c r="BI2263" s="373"/>
      <c r="BJ2263" s="373"/>
      <c r="BK2263" s="373"/>
      <c r="BL2263" s="373"/>
      <c r="BM2263" s="373"/>
      <c r="BN2263" s="375"/>
      <c r="BO2263" s="234"/>
      <c r="BP2263" s="234"/>
      <c r="BQ2263" s="226"/>
      <c r="BR2263" s="226"/>
      <c r="BS2263" s="790"/>
    </row>
    <row r="2264" spans="1:71" ht="15.75" customHeight="1" thickTop="1" thickBot="1" x14ac:dyDescent="0.45">
      <c r="A2264" s="779"/>
      <c r="B2264" s="160"/>
      <c r="C2264" s="161"/>
      <c r="D2264" s="161"/>
      <c r="E2264" s="161"/>
      <c r="F2264" s="69"/>
      <c r="G2264" s="69"/>
      <c r="H2264" s="161"/>
      <c r="I2264" s="161"/>
      <c r="J2264" s="161"/>
      <c r="K2264" s="161"/>
      <c r="L2264" s="161"/>
      <c r="M2264" s="161"/>
      <c r="N2264" s="161"/>
      <c r="O2264" s="161"/>
      <c r="P2264" s="161"/>
      <c r="Q2264" s="161"/>
      <c r="R2264" s="161"/>
      <c r="S2264" s="161"/>
      <c r="T2264" s="161"/>
      <c r="U2264" s="161"/>
      <c r="V2264" s="161"/>
      <c r="W2264" s="161"/>
      <c r="X2264" s="161"/>
      <c r="Y2264" s="161"/>
      <c r="Z2264" s="161"/>
      <c r="AA2264" s="161"/>
      <c r="AB2264" s="161"/>
      <c r="AC2264" s="161"/>
      <c r="AD2264" s="161"/>
      <c r="AE2264" s="161"/>
      <c r="AF2264" s="166"/>
      <c r="AG2264" s="166"/>
      <c r="AH2264" s="161"/>
      <c r="AI2264" s="161"/>
      <c r="AJ2264" s="161"/>
      <c r="AK2264" s="161"/>
      <c r="AL2264" s="161"/>
      <c r="AM2264" s="161"/>
      <c r="AN2264" s="161"/>
      <c r="AO2264" s="161"/>
      <c r="AP2264" s="161"/>
      <c r="AQ2264" s="161"/>
      <c r="AR2264" s="161"/>
      <c r="AS2264" s="161"/>
      <c r="AT2264" s="161"/>
      <c r="AU2264" s="161"/>
      <c r="AV2264" s="161"/>
      <c r="AW2264" s="161"/>
      <c r="AX2264" s="161"/>
      <c r="AY2264" s="161"/>
      <c r="AZ2264" s="161"/>
      <c r="BA2264" s="161"/>
      <c r="BB2264" s="161"/>
      <c r="BC2264" s="161"/>
      <c r="BD2264" s="161"/>
      <c r="BE2264" s="161"/>
      <c r="BF2264" s="161"/>
      <c r="BG2264" s="161"/>
      <c r="BH2264" s="161"/>
      <c r="BI2264" s="161"/>
      <c r="BJ2264" s="161"/>
      <c r="BK2264" s="161"/>
      <c r="BL2264" s="161"/>
      <c r="BM2264" s="161"/>
      <c r="BN2264" s="167"/>
      <c r="BO2264" s="70"/>
      <c r="BP2264" s="70"/>
      <c r="BQ2264" s="53"/>
      <c r="BR2264" s="53"/>
      <c r="BS2264" s="779"/>
    </row>
    <row r="2265" spans="1:71" s="68" customFormat="1" ht="80.25" customHeight="1" thickTop="1" thickBot="1" x14ac:dyDescent="0.5">
      <c r="A2265" s="791"/>
      <c r="B2265" s="325" t="s">
        <v>55</v>
      </c>
      <c r="C2265" s="326"/>
      <c r="D2265" s="327" t="s">
        <v>47</v>
      </c>
      <c r="E2265" s="327"/>
      <c r="F2265" s="71"/>
      <c r="G2265" s="71"/>
      <c r="H2265" s="328"/>
      <c r="I2265" s="329"/>
      <c r="J2265" s="330"/>
      <c r="K2265" s="235"/>
      <c r="L2265" s="328"/>
      <c r="M2265" s="329"/>
      <c r="N2265" s="330"/>
      <c r="O2265" s="331" t="s">
        <v>42</v>
      </c>
      <c r="P2265" s="332"/>
      <c r="Q2265" s="332"/>
      <c r="R2265" s="332"/>
      <c r="S2265" s="328"/>
      <c r="T2265" s="329"/>
      <c r="U2265" s="330"/>
      <c r="V2265" s="235"/>
      <c r="W2265" s="328"/>
      <c r="X2265" s="329"/>
      <c r="Y2265" s="330"/>
      <c r="Z2265" s="331" t="s">
        <v>110</v>
      </c>
      <c r="AA2265" s="332"/>
      <c r="AB2265" s="332"/>
      <c r="AC2265" s="332"/>
      <c r="AD2265" s="332"/>
      <c r="AE2265" s="332"/>
      <c r="AF2265" s="332"/>
      <c r="AG2265" s="332"/>
      <c r="AH2265" s="332"/>
      <c r="AI2265" s="333"/>
      <c r="AJ2265" s="328"/>
      <c r="AK2265" s="329"/>
      <c r="AL2265" s="330"/>
      <c r="AM2265" s="235"/>
      <c r="AN2265" s="328"/>
      <c r="AO2265" s="329"/>
      <c r="AP2265" s="330"/>
      <c r="AQ2265" s="331" t="s">
        <v>46</v>
      </c>
      <c r="AR2265" s="332"/>
      <c r="AS2265" s="332"/>
      <c r="AT2265" s="333"/>
      <c r="AU2265" s="328"/>
      <c r="AV2265" s="329"/>
      <c r="AW2265" s="330"/>
      <c r="AX2265" s="235"/>
      <c r="AY2265" s="328"/>
      <c r="AZ2265" s="329"/>
      <c r="BA2265" s="330"/>
      <c r="BB2265" s="334" t="s">
        <v>112</v>
      </c>
      <c r="BC2265" s="335"/>
      <c r="BD2265" s="335"/>
      <c r="BE2265" s="336"/>
      <c r="BF2265" s="337">
        <f>BL2260</f>
        <v>0</v>
      </c>
      <c r="BG2265" s="338"/>
      <c r="BH2265" s="339"/>
      <c r="BI2265" s="235"/>
      <c r="BJ2265" s="337">
        <f>BL2262</f>
        <v>0</v>
      </c>
      <c r="BK2265" s="338"/>
      <c r="BL2265" s="339"/>
      <c r="BM2265" s="173"/>
      <c r="BN2265" s="174"/>
      <c r="BO2265" s="72"/>
      <c r="BP2265" s="72"/>
      <c r="BQ2265" s="67"/>
      <c r="BR2265" s="67"/>
      <c r="BS2265" s="791"/>
    </row>
    <row r="2266" spans="1:71" ht="15.6" customHeight="1" thickTop="1" thickBot="1" x14ac:dyDescent="0.55000000000000004">
      <c r="A2266" s="779"/>
      <c r="B2266" s="162"/>
      <c r="C2266" s="156"/>
      <c r="D2266" s="163"/>
      <c r="E2266" s="163"/>
      <c r="F2266" s="73"/>
      <c r="G2266" s="73"/>
      <c r="H2266" s="170"/>
      <c r="I2266" s="170"/>
      <c r="J2266" s="170"/>
      <c r="K2266" s="170"/>
      <c r="L2266" s="170"/>
      <c r="M2266" s="170"/>
      <c r="N2266" s="170"/>
      <c r="O2266" s="168"/>
      <c r="P2266" s="168"/>
      <c r="Q2266" s="168"/>
      <c r="R2266" s="168"/>
      <c r="S2266" s="170"/>
      <c r="T2266" s="170"/>
      <c r="U2266" s="170"/>
      <c r="V2266" s="169"/>
      <c r="W2266" s="170"/>
      <c r="X2266" s="170"/>
      <c r="Y2266" s="170"/>
      <c r="Z2266" s="168"/>
      <c r="AA2266" s="168"/>
      <c r="AB2266" s="168"/>
      <c r="AC2266" s="168"/>
      <c r="AD2266" s="170"/>
      <c r="AE2266" s="170"/>
      <c r="AF2266" s="170"/>
      <c r="AG2266" s="170"/>
      <c r="AH2266" s="169"/>
      <c r="AI2266" s="169"/>
      <c r="AJ2266" s="170"/>
      <c r="AK2266" s="168"/>
      <c r="AL2266" s="168"/>
      <c r="AM2266" s="168"/>
      <c r="AN2266" s="168"/>
      <c r="AO2266" s="170"/>
      <c r="AP2266" s="170"/>
      <c r="AQ2266" s="168"/>
      <c r="AR2266" s="168"/>
      <c r="AS2266" s="168"/>
      <c r="AT2266" s="168"/>
      <c r="AU2266" s="170"/>
      <c r="AV2266" s="170"/>
      <c r="AW2266" s="170"/>
      <c r="AX2266" s="170"/>
      <c r="AY2266" s="170"/>
      <c r="AZ2266" s="172"/>
      <c r="BA2266" s="172"/>
      <c r="BB2266" s="168"/>
      <c r="BC2266" s="176"/>
      <c r="BD2266" s="177"/>
      <c r="BE2266" s="177"/>
      <c r="BF2266" s="178"/>
      <c r="BG2266" s="178"/>
      <c r="BH2266" s="172"/>
      <c r="BI2266" s="170"/>
      <c r="BJ2266" s="179"/>
      <c r="BK2266" s="179"/>
      <c r="BL2266" s="172"/>
      <c r="BM2266" s="175"/>
      <c r="BN2266" s="180"/>
      <c r="BO2266" s="74"/>
      <c r="BP2266" s="74"/>
      <c r="BQ2266" s="53"/>
      <c r="BR2266" s="53"/>
      <c r="BS2266" s="779"/>
    </row>
    <row r="2267" spans="1:71" s="68" customFormat="1" ht="80.25" customHeight="1" thickTop="1" thickBot="1" x14ac:dyDescent="0.5">
      <c r="A2267" s="791"/>
      <c r="B2267" s="334" t="s">
        <v>40</v>
      </c>
      <c r="C2267" s="335"/>
      <c r="D2267" s="327" t="s">
        <v>48</v>
      </c>
      <c r="E2267" s="327"/>
      <c r="F2267" s="71"/>
      <c r="G2267" s="71"/>
      <c r="H2267" s="337">
        <f>H2265</f>
        <v>0</v>
      </c>
      <c r="I2267" s="338"/>
      <c r="J2267" s="339"/>
      <c r="K2267" s="235"/>
      <c r="L2267" s="337">
        <f>L2265</f>
        <v>0</v>
      </c>
      <c r="M2267" s="338"/>
      <c r="N2267" s="339"/>
      <c r="O2267" s="331" t="s">
        <v>44</v>
      </c>
      <c r="P2267" s="332"/>
      <c r="Q2267" s="332"/>
      <c r="R2267" s="332"/>
      <c r="S2267" s="337">
        <f>S2265-H2265</f>
        <v>0</v>
      </c>
      <c r="T2267" s="338"/>
      <c r="U2267" s="339"/>
      <c r="V2267" s="235"/>
      <c r="W2267" s="337">
        <f>W2265-L2265</f>
        <v>0</v>
      </c>
      <c r="X2267" s="338"/>
      <c r="Y2267" s="339"/>
      <c r="Z2267" s="331" t="s">
        <v>111</v>
      </c>
      <c r="AA2267" s="332"/>
      <c r="AB2267" s="332"/>
      <c r="AC2267" s="332"/>
      <c r="AD2267" s="332"/>
      <c r="AE2267" s="332"/>
      <c r="AF2267" s="332"/>
      <c r="AG2267" s="332"/>
      <c r="AH2267" s="332"/>
      <c r="AI2267" s="333"/>
      <c r="AJ2267" s="337">
        <f>AJ2265-S2265</f>
        <v>0</v>
      </c>
      <c r="AK2267" s="338"/>
      <c r="AL2267" s="339"/>
      <c r="AM2267" s="235"/>
      <c r="AN2267" s="337">
        <f>AN2265-W2265</f>
        <v>0</v>
      </c>
      <c r="AO2267" s="338"/>
      <c r="AP2267" s="339"/>
      <c r="AQ2267" s="331" t="s">
        <v>45</v>
      </c>
      <c r="AR2267" s="332"/>
      <c r="AS2267" s="332"/>
      <c r="AT2267" s="333"/>
      <c r="AU2267" s="337">
        <f>AU2265-AJ2265</f>
        <v>0</v>
      </c>
      <c r="AV2267" s="338"/>
      <c r="AW2267" s="339"/>
      <c r="AX2267" s="235"/>
      <c r="AY2267" s="337">
        <f>AY2265-AN2265</f>
        <v>0</v>
      </c>
      <c r="AZ2267" s="338"/>
      <c r="BA2267" s="339"/>
      <c r="BB2267" s="334" t="s">
        <v>113</v>
      </c>
      <c r="BC2267" s="335"/>
      <c r="BD2267" s="335"/>
      <c r="BE2267" s="336"/>
      <c r="BF2267" s="337">
        <f>BF2265-AU2265</f>
        <v>0</v>
      </c>
      <c r="BG2267" s="338"/>
      <c r="BH2267" s="339"/>
      <c r="BI2267" s="235"/>
      <c r="BJ2267" s="337">
        <f>BJ2265-AY2265</f>
        <v>0</v>
      </c>
      <c r="BK2267" s="338"/>
      <c r="BL2267" s="339"/>
      <c r="BM2267" s="173"/>
      <c r="BN2267" s="174"/>
      <c r="BO2267" s="72"/>
      <c r="BP2267" s="72"/>
      <c r="BQ2267" s="67"/>
      <c r="BR2267" s="67"/>
      <c r="BS2267" s="791"/>
    </row>
    <row r="2268" spans="1:71" ht="15.75" customHeight="1" thickTop="1" thickBot="1" x14ac:dyDescent="0.45">
      <c r="A2268" s="779"/>
      <c r="B2268" s="164"/>
      <c r="C2268" s="165"/>
      <c r="D2268" s="165"/>
      <c r="E2268" s="165"/>
      <c r="F2268" s="75"/>
      <c r="G2268" s="75"/>
      <c r="H2268" s="165"/>
      <c r="I2268" s="165"/>
      <c r="J2268" s="165"/>
      <c r="K2268" s="165"/>
      <c r="L2268" s="165"/>
      <c r="M2268" s="165"/>
      <c r="N2268" s="165"/>
      <c r="O2268" s="165"/>
      <c r="P2268" s="165"/>
      <c r="Q2268" s="165"/>
      <c r="R2268" s="165"/>
      <c r="S2268" s="165"/>
      <c r="T2268" s="165"/>
      <c r="U2268" s="165"/>
      <c r="V2268" s="165"/>
      <c r="W2268" s="165"/>
      <c r="X2268" s="165"/>
      <c r="Y2268" s="165"/>
      <c r="Z2268" s="165"/>
      <c r="AA2268" s="165"/>
      <c r="AB2268" s="165"/>
      <c r="AC2268" s="165"/>
      <c r="AD2268" s="165"/>
      <c r="AE2268" s="165"/>
      <c r="AF2268" s="171"/>
      <c r="AG2268" s="171"/>
      <c r="AH2268" s="165"/>
      <c r="AI2268" s="165"/>
      <c r="AJ2268" s="165"/>
      <c r="AK2268" s="165"/>
      <c r="AL2268" s="165"/>
      <c r="AM2268" s="165"/>
      <c r="AN2268" s="165"/>
      <c r="AO2268" s="165"/>
      <c r="AP2268" s="165"/>
      <c r="AQ2268" s="165"/>
      <c r="AR2268" s="165"/>
      <c r="AS2268" s="165"/>
      <c r="AT2268" s="165"/>
      <c r="AU2268" s="165"/>
      <c r="AV2268" s="165"/>
      <c r="AW2268" s="165"/>
      <c r="AX2268" s="165"/>
      <c r="AY2268" s="165"/>
      <c r="AZ2268" s="165"/>
      <c r="BA2268" s="340" t="s">
        <v>138</v>
      </c>
      <c r="BB2268" s="340"/>
      <c r="BC2268" s="340"/>
      <c r="BD2268" s="340"/>
      <c r="BE2268" s="340"/>
      <c r="BF2268" s="340"/>
      <c r="BG2268" s="340"/>
      <c r="BH2268" s="340"/>
      <c r="BI2268" s="340"/>
      <c r="BJ2268" s="340"/>
      <c r="BK2268" s="340"/>
      <c r="BL2268" s="340"/>
      <c r="BM2268" s="340"/>
      <c r="BN2268" s="341"/>
      <c r="BO2268" s="76"/>
      <c r="BP2268" s="76"/>
      <c r="BQ2268" s="53"/>
      <c r="BR2268" s="53"/>
      <c r="BS2268" s="779"/>
    </row>
    <row r="2269" spans="1:71" ht="12" customHeight="1" thickTop="1" x14ac:dyDescent="0.4">
      <c r="A2269" s="779"/>
      <c r="B2269" s="780"/>
      <c r="C2269" s="779"/>
      <c r="D2269" s="779"/>
      <c r="E2269" s="779"/>
      <c r="F2269" s="781"/>
      <c r="G2269" s="781"/>
      <c r="H2269" s="779"/>
      <c r="I2269" s="779"/>
      <c r="J2269" s="779"/>
      <c r="K2269" s="779"/>
      <c r="L2269" s="779"/>
      <c r="M2269" s="779"/>
      <c r="N2269" s="779"/>
      <c r="O2269" s="779"/>
      <c r="P2269" s="779"/>
      <c r="Q2269" s="779"/>
      <c r="R2269" s="779"/>
      <c r="S2269" s="779"/>
      <c r="T2269" s="779"/>
      <c r="U2269" s="779"/>
      <c r="V2269" s="779"/>
      <c r="W2269" s="779"/>
      <c r="X2269" s="779"/>
      <c r="Y2269" s="779"/>
      <c r="Z2269" s="779"/>
      <c r="AA2269" s="779"/>
      <c r="AB2269" s="779"/>
      <c r="AC2269" s="779"/>
      <c r="AD2269" s="779"/>
      <c r="AE2269" s="779"/>
      <c r="AF2269" s="782"/>
      <c r="AG2269" s="782"/>
      <c r="AH2269" s="779"/>
      <c r="AI2269" s="779"/>
      <c r="AJ2269" s="779"/>
      <c r="AK2269" s="779"/>
      <c r="AL2269" s="779"/>
      <c r="AM2269" s="779"/>
      <c r="AN2269" s="779"/>
      <c r="AO2269" s="779"/>
      <c r="AP2269" s="779"/>
      <c r="AQ2269" s="779"/>
      <c r="AR2269" s="779"/>
      <c r="AS2269" s="779"/>
      <c r="AT2269" s="779"/>
      <c r="AU2269" s="779"/>
      <c r="AV2269" s="779"/>
      <c r="AW2269" s="779"/>
      <c r="AX2269" s="779"/>
      <c r="AY2269" s="779"/>
      <c r="AZ2269" s="779"/>
      <c r="BA2269" s="779"/>
      <c r="BB2269" s="779"/>
      <c r="BC2269" s="779"/>
      <c r="BD2269" s="779"/>
      <c r="BE2269" s="779"/>
      <c r="BF2269" s="779"/>
      <c r="BG2269" s="779"/>
      <c r="BH2269" s="779"/>
      <c r="BI2269" s="779"/>
      <c r="BJ2269" s="779"/>
      <c r="BK2269" s="779"/>
      <c r="BL2269" s="779"/>
      <c r="BM2269" s="779"/>
      <c r="BN2269" s="779"/>
      <c r="BO2269" s="783"/>
      <c r="BP2269" s="783"/>
      <c r="BQ2269" s="779"/>
      <c r="BR2269" s="779"/>
      <c r="BS2269" s="779"/>
    </row>
    <row r="2270" spans="1:71" s="57" customFormat="1" ht="46.5" x14ac:dyDescent="0.7">
      <c r="A2270" s="784"/>
      <c r="B2270" s="801" t="s">
        <v>9</v>
      </c>
      <c r="C2270" s="801"/>
      <c r="D2270" s="801"/>
      <c r="E2270" s="801"/>
      <c r="F2270" s="801"/>
      <c r="G2270" s="801"/>
      <c r="H2270" s="801"/>
      <c r="I2270" s="801"/>
      <c r="J2270" s="801"/>
      <c r="K2270" s="801"/>
      <c r="L2270" s="801"/>
      <c r="M2270" s="801"/>
      <c r="N2270" s="801"/>
      <c r="O2270" s="801"/>
      <c r="P2270" s="801"/>
      <c r="Q2270" s="801"/>
      <c r="R2270" s="801"/>
      <c r="S2270" s="801"/>
      <c r="T2270" s="801"/>
      <c r="U2270" s="801"/>
      <c r="V2270" s="801"/>
      <c r="W2270" s="801"/>
      <c r="X2270" s="801"/>
      <c r="Y2270" s="801"/>
      <c r="Z2270" s="801"/>
      <c r="AA2270" s="801"/>
      <c r="AB2270" s="801"/>
      <c r="AC2270" s="801"/>
      <c r="AD2270" s="801"/>
      <c r="AE2270" s="801"/>
      <c r="AF2270" s="801"/>
      <c r="AG2270" s="801"/>
      <c r="AH2270" s="801"/>
      <c r="AI2270" s="801"/>
      <c r="AJ2270" s="801"/>
      <c r="AK2270" s="801"/>
      <c r="AL2270" s="801"/>
      <c r="AM2270" s="801"/>
      <c r="AN2270" s="801"/>
      <c r="AO2270" s="801"/>
      <c r="AP2270" s="801"/>
      <c r="AQ2270" s="801"/>
      <c r="AR2270" s="801"/>
      <c r="AS2270" s="801"/>
      <c r="AT2270" s="801"/>
      <c r="AU2270" s="801"/>
      <c r="AV2270" s="801"/>
      <c r="AW2270" s="801"/>
      <c r="AX2270" s="801"/>
      <c r="AY2270" s="801"/>
      <c r="AZ2270" s="801"/>
      <c r="BA2270" s="801"/>
      <c r="BB2270" s="801"/>
      <c r="BC2270" s="801"/>
      <c r="BD2270" s="801"/>
      <c r="BE2270" s="801"/>
      <c r="BF2270" s="801"/>
      <c r="BG2270" s="801"/>
      <c r="BH2270" s="801"/>
      <c r="BI2270" s="801"/>
      <c r="BJ2270" s="801"/>
      <c r="BK2270" s="801"/>
      <c r="BL2270" s="801"/>
      <c r="BM2270" s="801"/>
      <c r="BN2270" s="801"/>
      <c r="BO2270" s="139"/>
      <c r="BP2270" s="139"/>
      <c r="BQ2270" s="56"/>
      <c r="BR2270" s="56"/>
      <c r="BS2270" s="784"/>
    </row>
    <row r="2271" spans="1:71" ht="11.1" customHeight="1" x14ac:dyDescent="0.4">
      <c r="A2271" s="779"/>
      <c r="B2271" s="140"/>
      <c r="C2271" s="141"/>
      <c r="D2271" s="141"/>
      <c r="E2271" s="141"/>
      <c r="F2271" s="142"/>
      <c r="G2271" s="142"/>
      <c r="H2271" s="141"/>
      <c r="I2271" s="141"/>
      <c r="J2271" s="141"/>
      <c r="K2271" s="141"/>
      <c r="L2271" s="141"/>
      <c r="M2271" s="141"/>
      <c r="N2271" s="141"/>
      <c r="O2271" s="141"/>
      <c r="P2271" s="141"/>
      <c r="Q2271" s="141"/>
      <c r="R2271" s="141"/>
      <c r="S2271" s="141"/>
      <c r="T2271" s="141"/>
      <c r="U2271" s="141"/>
      <c r="V2271" s="141"/>
      <c r="W2271" s="141"/>
      <c r="X2271" s="141"/>
      <c r="Y2271" s="141"/>
      <c r="Z2271" s="141"/>
      <c r="AA2271" s="141"/>
      <c r="AB2271" s="141"/>
      <c r="AC2271" s="141"/>
      <c r="AD2271" s="141"/>
      <c r="AE2271" s="141"/>
      <c r="AF2271" s="143"/>
      <c r="AG2271" s="143"/>
      <c r="AH2271" s="141"/>
      <c r="AI2271" s="141"/>
      <c r="AJ2271" s="141"/>
      <c r="AK2271" s="141"/>
      <c r="AL2271" s="141"/>
      <c r="AM2271" s="141"/>
      <c r="AN2271" s="141"/>
      <c r="AO2271" s="141"/>
      <c r="AP2271" s="141"/>
      <c r="AQ2271" s="141"/>
      <c r="AR2271" s="141"/>
      <c r="AS2271" s="141"/>
      <c r="AT2271" s="141"/>
      <c r="AU2271" s="141"/>
      <c r="AV2271" s="141"/>
      <c r="AW2271" s="141"/>
      <c r="AX2271" s="141"/>
      <c r="AY2271" s="141"/>
      <c r="AZ2271" s="141"/>
      <c r="BA2271" s="141"/>
      <c r="BB2271" s="141"/>
      <c r="BC2271" s="141"/>
      <c r="BD2271" s="141"/>
      <c r="BE2271" s="141"/>
      <c r="BF2271" s="141"/>
      <c r="BG2271" s="141"/>
      <c r="BH2271" s="141"/>
      <c r="BI2271" s="141"/>
      <c r="BJ2271" s="141"/>
      <c r="BK2271" s="141"/>
      <c r="BL2271" s="141"/>
      <c r="BM2271" s="141"/>
      <c r="BN2271" s="460"/>
      <c r="BO2271" s="460"/>
      <c r="BP2271" s="460"/>
      <c r="BQ2271" s="53"/>
      <c r="BR2271" s="53"/>
      <c r="BS2271" s="779"/>
    </row>
    <row r="2272" spans="1:71" s="58" customFormat="1" ht="36.75" customHeight="1" x14ac:dyDescent="0.4">
      <c r="A2272" s="780"/>
      <c r="B2272" s="140"/>
      <c r="C2272" s="140"/>
      <c r="D2272" s="793" t="s">
        <v>10</v>
      </c>
      <c r="E2272" s="461" t="str">
        <f>IF(ROSTER!D$3="","",ROSTER!D$3)</f>
        <v/>
      </c>
      <c r="F2272" s="461"/>
      <c r="G2272" s="461"/>
      <c r="H2272" s="461"/>
      <c r="I2272" s="461"/>
      <c r="J2272" s="461"/>
      <c r="K2272" s="461"/>
      <c r="L2272" s="461"/>
      <c r="M2272" s="461"/>
      <c r="N2272" s="461"/>
      <c r="O2272" s="461"/>
      <c r="P2272" s="461"/>
      <c r="Q2272" s="461"/>
      <c r="R2272" s="461"/>
      <c r="S2272" s="461"/>
      <c r="T2272" s="461"/>
      <c r="U2272" s="461"/>
      <c r="V2272" s="461"/>
      <c r="W2272" s="461"/>
      <c r="X2272" s="461"/>
      <c r="Y2272" s="461"/>
      <c r="Z2272" s="461"/>
      <c r="AA2272" s="461"/>
      <c r="AB2272" s="461"/>
      <c r="AC2272" s="461"/>
      <c r="AD2272" s="144"/>
      <c r="AE2272" s="792" t="s">
        <v>11</v>
      </c>
      <c r="AF2272" s="792"/>
      <c r="AG2272" s="792"/>
      <c r="AH2272" s="792"/>
      <c r="AI2272" s="792"/>
      <c r="AJ2272" s="792"/>
      <c r="AK2272" s="792"/>
      <c r="AL2272" s="792"/>
      <c r="AM2272" s="792"/>
      <c r="AN2272" s="462"/>
      <c r="AO2272" s="462"/>
      <c r="AP2272" s="462"/>
      <c r="AQ2272" s="462"/>
      <c r="AR2272" s="462"/>
      <c r="AS2272" s="462"/>
      <c r="AT2272" s="462"/>
      <c r="AU2272" s="462"/>
      <c r="AV2272" s="462"/>
      <c r="AW2272" s="462"/>
      <c r="AX2272" s="462"/>
      <c r="AY2272" s="462"/>
      <c r="AZ2272" s="462"/>
      <c r="BA2272" s="462"/>
      <c r="BB2272" s="462"/>
      <c r="BC2272" s="462"/>
      <c r="BD2272" s="462"/>
      <c r="BE2272" s="462"/>
      <c r="BF2272" s="462"/>
      <c r="BG2272" s="462"/>
      <c r="BH2272" s="462"/>
      <c r="BI2272" s="462"/>
      <c r="BJ2272" s="462"/>
      <c r="BK2272" s="462"/>
      <c r="BL2272" s="462"/>
      <c r="BM2272" s="462"/>
      <c r="BN2272" s="460"/>
      <c r="BO2272" s="460"/>
      <c r="BP2272" s="460"/>
      <c r="BQ2272" s="54"/>
      <c r="BR2272" s="54"/>
      <c r="BS2272" s="780"/>
    </row>
    <row r="2273" spans="1:71" ht="8.85" customHeight="1" x14ac:dyDescent="0.4">
      <c r="A2273" s="785"/>
      <c r="B2273" s="140"/>
      <c r="C2273" s="143" t="s">
        <v>34</v>
      </c>
      <c r="D2273" s="143"/>
      <c r="E2273" s="143"/>
      <c r="F2273" s="145"/>
      <c r="G2273" s="145"/>
      <c r="H2273" s="143"/>
      <c r="I2273" s="143"/>
      <c r="J2273" s="146"/>
      <c r="K2273" s="146"/>
      <c r="L2273" s="146"/>
      <c r="M2273" s="146"/>
      <c r="N2273" s="146"/>
      <c r="O2273" s="146"/>
      <c r="P2273" s="146"/>
      <c r="Q2273" s="146"/>
      <c r="R2273" s="146"/>
      <c r="S2273" s="146"/>
      <c r="T2273" s="146"/>
      <c r="U2273" s="146"/>
      <c r="V2273" s="146"/>
      <c r="W2273" s="146"/>
      <c r="X2273" s="146"/>
      <c r="Y2273" s="146"/>
      <c r="Z2273" s="146"/>
      <c r="AA2273" s="146"/>
      <c r="AB2273" s="146"/>
      <c r="AC2273" s="146"/>
      <c r="AD2273" s="146"/>
      <c r="AE2273" s="146"/>
      <c r="AF2273" s="146"/>
      <c r="AG2273" s="143"/>
      <c r="AH2273" s="147"/>
      <c r="AI2273" s="148"/>
      <c r="AJ2273" s="148"/>
      <c r="AK2273" s="148"/>
      <c r="AL2273" s="148"/>
      <c r="AM2273" s="148"/>
      <c r="AN2273" s="148"/>
      <c r="AO2273" s="149"/>
      <c r="AP2273" s="150"/>
      <c r="AQ2273" s="150"/>
      <c r="AR2273" s="150"/>
      <c r="AS2273" s="150"/>
      <c r="AT2273" s="150"/>
      <c r="AU2273" s="150"/>
      <c r="AV2273" s="150"/>
      <c r="AW2273" s="150"/>
      <c r="AX2273" s="150"/>
      <c r="AY2273" s="150"/>
      <c r="AZ2273" s="150"/>
      <c r="BA2273" s="150"/>
      <c r="BB2273" s="150"/>
      <c r="BC2273" s="150"/>
      <c r="BD2273" s="150"/>
      <c r="BE2273" s="150"/>
      <c r="BF2273" s="150"/>
      <c r="BG2273" s="150"/>
      <c r="BH2273" s="150"/>
      <c r="BI2273" s="150"/>
      <c r="BJ2273" s="150"/>
      <c r="BK2273" s="150"/>
      <c r="BL2273" s="150"/>
      <c r="BM2273" s="150"/>
      <c r="BN2273" s="150"/>
      <c r="BO2273" s="151"/>
      <c r="BP2273" s="151"/>
      <c r="BQ2273" s="59"/>
      <c r="BR2273" s="59"/>
      <c r="BS2273" s="785"/>
    </row>
    <row r="2274" spans="1:71" s="58" customFormat="1" ht="42.75" x14ac:dyDescent="0.4">
      <c r="A2274" s="780"/>
      <c r="B2274" s="140"/>
      <c r="C2274" s="794" t="s">
        <v>33</v>
      </c>
      <c r="D2274" s="794"/>
      <c r="E2274" s="463"/>
      <c r="F2274" s="463"/>
      <c r="G2274" s="463"/>
      <c r="H2274" s="463"/>
      <c r="I2274" s="463"/>
      <c r="J2274" s="463"/>
      <c r="K2274" s="463"/>
      <c r="L2274" s="463"/>
      <c r="M2274" s="463"/>
      <c r="N2274" s="463"/>
      <c r="O2274" s="463"/>
      <c r="P2274" s="463"/>
      <c r="Q2274" s="463"/>
      <c r="R2274" s="463"/>
      <c r="S2274" s="463"/>
      <c r="T2274" s="463"/>
      <c r="U2274" s="463"/>
      <c r="V2274" s="463"/>
      <c r="W2274" s="463"/>
      <c r="X2274" s="463"/>
      <c r="Y2274" s="463"/>
      <c r="Z2274" s="463"/>
      <c r="AA2274" s="463"/>
      <c r="AB2274" s="463"/>
      <c r="AC2274" s="463"/>
      <c r="AD2274" s="144"/>
      <c r="AE2274" s="185" t="s">
        <v>18</v>
      </c>
      <c r="AF2274" s="185"/>
      <c r="AG2274" s="185"/>
      <c r="AH2274" s="792" t="s">
        <v>18</v>
      </c>
      <c r="AI2274" s="792"/>
      <c r="AJ2274" s="792"/>
      <c r="AK2274" s="792"/>
      <c r="AL2274" s="792"/>
      <c r="AM2274" s="792"/>
      <c r="AN2274" s="463"/>
      <c r="AO2274" s="463"/>
      <c r="AP2274" s="463"/>
      <c r="AQ2274" s="463"/>
      <c r="AR2274" s="463"/>
      <c r="AS2274" s="463"/>
      <c r="AT2274" s="463"/>
      <c r="AU2274" s="463"/>
      <c r="AV2274" s="463"/>
      <c r="AW2274" s="463"/>
      <c r="AX2274" s="463"/>
      <c r="AY2274" s="463"/>
      <c r="AZ2274" s="463"/>
      <c r="BA2274" s="792" t="s">
        <v>12</v>
      </c>
      <c r="BB2274" s="792"/>
      <c r="BC2274" s="792"/>
      <c r="BD2274" s="464"/>
      <c r="BE2274" s="464"/>
      <c r="BF2274" s="464"/>
      <c r="BG2274" s="464"/>
      <c r="BH2274" s="464"/>
      <c r="BI2274" s="464"/>
      <c r="BJ2274" s="464"/>
      <c r="BK2274" s="464"/>
      <c r="BL2274" s="464"/>
      <c r="BM2274" s="464"/>
      <c r="BN2274" s="152"/>
      <c r="BO2274" s="153"/>
      <c r="BP2274" s="153"/>
      <c r="BQ2274" s="60">
        <f>IF(BD2274=0,0,1)</f>
        <v>0</v>
      </c>
      <c r="BR2274" s="61">
        <f>IF((BF2328+BJ2328)&gt;(AU2328+AY2328),1,0)</f>
        <v>0</v>
      </c>
      <c r="BS2274" s="786"/>
    </row>
    <row r="2275" spans="1:71" ht="9.6" customHeight="1" x14ac:dyDescent="0.4">
      <c r="A2275" s="779"/>
      <c r="B2275" s="140"/>
      <c r="C2275" s="141"/>
      <c r="D2275" s="141"/>
      <c r="E2275" s="141"/>
      <c r="F2275" s="142"/>
      <c r="G2275" s="142"/>
      <c r="H2275" s="141"/>
      <c r="I2275" s="141"/>
      <c r="J2275" s="141"/>
      <c r="K2275" s="141"/>
      <c r="L2275" s="141"/>
      <c r="M2275" s="141"/>
      <c r="N2275" s="141"/>
      <c r="O2275" s="141"/>
      <c r="P2275" s="141"/>
      <c r="Q2275" s="141"/>
      <c r="R2275" s="141"/>
      <c r="S2275" s="141"/>
      <c r="T2275" s="141"/>
      <c r="U2275" s="141"/>
      <c r="V2275" s="141"/>
      <c r="W2275" s="141"/>
      <c r="X2275" s="141"/>
      <c r="Y2275" s="141"/>
      <c r="Z2275" s="141"/>
      <c r="AA2275" s="141"/>
      <c r="AB2275" s="141"/>
      <c r="AC2275" s="141"/>
      <c r="AD2275" s="141"/>
      <c r="AE2275" s="141"/>
      <c r="AF2275" s="143"/>
      <c r="AG2275" s="143"/>
      <c r="AH2275" s="141"/>
      <c r="AI2275" s="141"/>
      <c r="AJ2275" s="141"/>
      <c r="AK2275" s="141"/>
      <c r="AL2275" s="141"/>
      <c r="AM2275" s="141"/>
      <c r="AN2275" s="141"/>
      <c r="AO2275" s="141"/>
      <c r="AP2275" s="141"/>
      <c r="AQ2275" s="141"/>
      <c r="AR2275" s="141"/>
      <c r="AS2275" s="141"/>
      <c r="AT2275" s="141"/>
      <c r="AU2275" s="141"/>
      <c r="AV2275" s="141"/>
      <c r="AW2275" s="141"/>
      <c r="AX2275" s="141"/>
      <c r="AY2275" s="141"/>
      <c r="AZ2275" s="141"/>
      <c r="BA2275" s="141"/>
      <c r="BB2275" s="141"/>
      <c r="BC2275" s="141"/>
      <c r="BD2275" s="141"/>
      <c r="BE2275" s="141"/>
      <c r="BF2275" s="141"/>
      <c r="BG2275" s="141"/>
      <c r="BH2275" s="141"/>
      <c r="BI2275" s="141"/>
      <c r="BJ2275" s="141"/>
      <c r="BK2275" s="141"/>
      <c r="BL2275" s="141"/>
      <c r="BM2275" s="141"/>
      <c r="BN2275" s="141"/>
      <c r="BO2275" s="154"/>
      <c r="BP2275" s="154"/>
      <c r="BQ2275" s="53"/>
      <c r="BR2275" s="53"/>
      <c r="BS2275" s="779"/>
    </row>
    <row r="2276" spans="1:71" ht="8.85" customHeight="1" thickBot="1" x14ac:dyDescent="0.45">
      <c r="A2276" s="779"/>
      <c r="B2276" s="155"/>
      <c r="C2276" s="156"/>
      <c r="D2276" s="156"/>
      <c r="E2276" s="156"/>
      <c r="F2276" s="157"/>
      <c r="G2276" s="157"/>
      <c r="H2276" s="156"/>
      <c r="I2276" s="156"/>
      <c r="J2276" s="156"/>
      <c r="K2276" s="156"/>
      <c r="L2276" s="156"/>
      <c r="M2276" s="156"/>
      <c r="N2276" s="156"/>
      <c r="O2276" s="156"/>
      <c r="P2276" s="156"/>
      <c r="Q2276" s="156"/>
      <c r="R2276" s="156"/>
      <c r="S2276" s="156"/>
      <c r="T2276" s="156"/>
      <c r="U2276" s="156"/>
      <c r="V2276" s="156"/>
      <c r="W2276" s="156"/>
      <c r="X2276" s="156"/>
      <c r="Y2276" s="156"/>
      <c r="Z2276" s="156"/>
      <c r="AA2276" s="156"/>
      <c r="AB2276" s="156"/>
      <c r="AC2276" s="156"/>
      <c r="AD2276" s="156"/>
      <c r="AE2276" s="156"/>
      <c r="AF2276" s="158"/>
      <c r="AG2276" s="158"/>
      <c r="AH2276" s="156"/>
      <c r="AI2276" s="156"/>
      <c r="AJ2276" s="156"/>
      <c r="AK2276" s="156"/>
      <c r="AL2276" s="156"/>
      <c r="AM2276" s="156"/>
      <c r="AN2276" s="156"/>
      <c r="AO2276" s="156"/>
      <c r="AP2276" s="156"/>
      <c r="AQ2276" s="156"/>
      <c r="AR2276" s="156"/>
      <c r="AS2276" s="156"/>
      <c r="AT2276" s="156"/>
      <c r="AU2276" s="156"/>
      <c r="AV2276" s="156"/>
      <c r="AW2276" s="156"/>
      <c r="AX2276" s="156"/>
      <c r="AY2276" s="156"/>
      <c r="AZ2276" s="156"/>
      <c r="BA2276" s="156"/>
      <c r="BB2276" s="156"/>
      <c r="BC2276" s="156"/>
      <c r="BD2276" s="156"/>
      <c r="BE2276" s="156"/>
      <c r="BF2276" s="156"/>
      <c r="BG2276" s="156"/>
      <c r="BH2276" s="156"/>
      <c r="BI2276" s="156"/>
      <c r="BJ2276" s="156"/>
      <c r="BK2276" s="156"/>
      <c r="BL2276" s="156"/>
      <c r="BM2276" s="156"/>
      <c r="BN2276" s="156"/>
      <c r="BO2276" s="159"/>
      <c r="BP2276" s="159"/>
      <c r="BQ2276" s="53"/>
      <c r="BR2276" s="53"/>
      <c r="BS2276" s="779"/>
    </row>
    <row r="2277" spans="1:71" s="58" customFormat="1" ht="33.6" customHeight="1" thickTop="1" x14ac:dyDescent="0.4">
      <c r="A2277" s="786"/>
      <c r="B2277" s="795" t="s">
        <v>0</v>
      </c>
      <c r="C2277" s="796" t="s">
        <v>1</v>
      </c>
      <c r="D2277" s="797"/>
      <c r="E2277" s="221" t="s">
        <v>24</v>
      </c>
      <c r="F2277" s="466" t="s">
        <v>96</v>
      </c>
      <c r="G2277" s="466" t="s">
        <v>97</v>
      </c>
      <c r="H2277" s="468" t="s">
        <v>36</v>
      </c>
      <c r="I2277" s="469"/>
      <c r="J2277" s="472" t="s">
        <v>7</v>
      </c>
      <c r="K2277" s="472"/>
      <c r="L2277" s="472"/>
      <c r="M2277" s="472"/>
      <c r="N2277" s="472"/>
      <c r="O2277" s="472"/>
      <c r="P2277" s="472" t="s">
        <v>2</v>
      </c>
      <c r="Q2277" s="472"/>
      <c r="R2277" s="472"/>
      <c r="S2277" s="472"/>
      <c r="T2277" s="472"/>
      <c r="U2277" s="472"/>
      <c r="V2277" s="473" t="s">
        <v>30</v>
      </c>
      <c r="W2277" s="474"/>
      <c r="X2277" s="473" t="s">
        <v>31</v>
      </c>
      <c r="Y2277" s="474"/>
      <c r="Z2277" s="477" t="s">
        <v>39</v>
      </c>
      <c r="AA2277" s="478"/>
      <c r="AB2277" s="481" t="s">
        <v>6</v>
      </c>
      <c r="AC2277" s="481"/>
      <c r="AD2277" s="481"/>
      <c r="AE2277" s="481"/>
      <c r="AF2277" s="481"/>
      <c r="AG2277" s="481"/>
      <c r="AH2277" s="472" t="s">
        <v>59</v>
      </c>
      <c r="AI2277" s="472"/>
      <c r="AJ2277" s="472"/>
      <c r="AK2277" s="472"/>
      <c r="AL2277" s="472"/>
      <c r="AM2277" s="472"/>
      <c r="AN2277" s="472" t="s">
        <v>60</v>
      </c>
      <c r="AO2277" s="472"/>
      <c r="AP2277" s="472"/>
      <c r="AQ2277" s="472"/>
      <c r="AR2277" s="472"/>
      <c r="AS2277" s="472"/>
      <c r="AT2277" s="472" t="s">
        <v>61</v>
      </c>
      <c r="AU2277" s="472"/>
      <c r="AV2277" s="472"/>
      <c r="AW2277" s="472"/>
      <c r="AX2277" s="472"/>
      <c r="AY2277" s="482"/>
      <c r="AZ2277" s="472" t="s">
        <v>4</v>
      </c>
      <c r="BA2277" s="472"/>
      <c r="BB2277" s="472"/>
      <c r="BC2277" s="472"/>
      <c r="BD2277" s="472"/>
      <c r="BE2277" s="472"/>
      <c r="BF2277" s="472" t="s">
        <v>62</v>
      </c>
      <c r="BG2277" s="472"/>
      <c r="BH2277" s="472"/>
      <c r="BI2277" s="472"/>
      <c r="BJ2277" s="472"/>
      <c r="BK2277" s="483"/>
      <c r="BL2277" s="484" t="s">
        <v>114</v>
      </c>
      <c r="BM2277" s="485"/>
      <c r="BN2277" s="486"/>
      <c r="BO2277" s="490" t="s">
        <v>76</v>
      </c>
      <c r="BP2277" s="490" t="s">
        <v>77</v>
      </c>
      <c r="BQ2277" s="62"/>
      <c r="BR2277" s="62"/>
      <c r="BS2277" s="786"/>
    </row>
    <row r="2278" spans="1:71" s="64" customFormat="1" ht="45" customHeight="1" x14ac:dyDescent="0.35">
      <c r="A2278" s="787"/>
      <c r="B2278" s="798"/>
      <c r="C2278" s="799"/>
      <c r="D2278" s="800"/>
      <c r="E2278" s="220" t="s">
        <v>98</v>
      </c>
      <c r="F2278" s="467"/>
      <c r="G2278" s="467"/>
      <c r="H2278" s="470"/>
      <c r="I2278" s="471"/>
      <c r="J2278" s="492" t="s">
        <v>15</v>
      </c>
      <c r="K2278" s="493"/>
      <c r="L2278" s="494" t="s">
        <v>16</v>
      </c>
      <c r="M2278" s="495"/>
      <c r="N2278" s="496" t="s">
        <v>17</v>
      </c>
      <c r="O2278" s="497" t="s">
        <v>8</v>
      </c>
      <c r="P2278" s="498" t="s">
        <v>103</v>
      </c>
      <c r="Q2278" s="499"/>
      <c r="R2278" s="500" t="s">
        <v>104</v>
      </c>
      <c r="S2278" s="501"/>
      <c r="T2278" s="502" t="s">
        <v>21</v>
      </c>
      <c r="U2278" s="503"/>
      <c r="V2278" s="475"/>
      <c r="W2278" s="476"/>
      <c r="X2278" s="475"/>
      <c r="Y2278" s="476"/>
      <c r="Z2278" s="479"/>
      <c r="AA2278" s="480"/>
      <c r="AB2278" s="504" t="s">
        <v>43</v>
      </c>
      <c r="AC2278" s="505"/>
      <c r="AD2278" s="506" t="s">
        <v>20</v>
      </c>
      <c r="AE2278" s="507" t="s">
        <v>3</v>
      </c>
      <c r="AF2278" s="508" t="s">
        <v>5</v>
      </c>
      <c r="AG2278" s="509"/>
      <c r="AH2278" s="492" t="s">
        <v>43</v>
      </c>
      <c r="AI2278" s="493"/>
      <c r="AJ2278" s="494" t="s">
        <v>20</v>
      </c>
      <c r="AK2278" s="495" t="s">
        <v>3</v>
      </c>
      <c r="AL2278" s="510" t="s">
        <v>5</v>
      </c>
      <c r="AM2278" s="511"/>
      <c r="AN2278" s="492" t="s">
        <v>43</v>
      </c>
      <c r="AO2278" s="493"/>
      <c r="AP2278" s="494" t="s">
        <v>20</v>
      </c>
      <c r="AQ2278" s="495" t="s">
        <v>3</v>
      </c>
      <c r="AR2278" s="510" t="s">
        <v>5</v>
      </c>
      <c r="AS2278" s="511"/>
      <c r="AT2278" s="465" t="s">
        <v>43</v>
      </c>
      <c r="AU2278" s="512"/>
      <c r="AV2278" s="513" t="s">
        <v>20</v>
      </c>
      <c r="AW2278" s="514" t="s">
        <v>3</v>
      </c>
      <c r="AX2278" s="510" t="s">
        <v>5</v>
      </c>
      <c r="AY2278" s="515"/>
      <c r="AZ2278" s="492" t="s">
        <v>43</v>
      </c>
      <c r="BA2278" s="493"/>
      <c r="BB2278" s="494" t="s">
        <v>20</v>
      </c>
      <c r="BC2278" s="495" t="s">
        <v>3</v>
      </c>
      <c r="BD2278" s="510" t="s">
        <v>5</v>
      </c>
      <c r="BE2278" s="511"/>
      <c r="BF2278" s="465" t="s">
        <v>43</v>
      </c>
      <c r="BG2278" s="512"/>
      <c r="BH2278" s="513" t="s">
        <v>20</v>
      </c>
      <c r="BI2278" s="514" t="s">
        <v>3</v>
      </c>
      <c r="BJ2278" s="510" t="s">
        <v>5</v>
      </c>
      <c r="BK2278" s="511"/>
      <c r="BL2278" s="487"/>
      <c r="BM2278" s="488"/>
      <c r="BN2278" s="489"/>
      <c r="BO2278" s="491"/>
      <c r="BP2278" s="491"/>
      <c r="BQ2278" s="63"/>
      <c r="BR2278" s="63"/>
      <c r="BS2278" s="787"/>
    </row>
    <row r="2279" spans="1:71" ht="23.85" customHeight="1" x14ac:dyDescent="0.35">
      <c r="A2279" s="788"/>
      <c r="B2279" s="458" t="str">
        <f>IF(ROSTER!B$8="","",ROSTER!B$8)</f>
        <v/>
      </c>
      <c r="C2279" s="416" t="str">
        <f>IF(ROSTER!C$8="","",ROSTER!C$8)</f>
        <v/>
      </c>
      <c r="D2279" s="417"/>
      <c r="E2279" s="418"/>
      <c r="F2279" s="420">
        <f>IF(E2279="y",1,IF(E2279="S",1,0))</f>
        <v>0</v>
      </c>
      <c r="G2279" s="422">
        <f>IF(E2279="S",1,0)</f>
        <v>0</v>
      </c>
      <c r="H2279" s="424"/>
      <c r="I2279" s="425"/>
      <c r="J2279" s="428"/>
      <c r="K2279" s="429"/>
      <c r="L2279" s="432"/>
      <c r="M2279" s="433"/>
      <c r="N2279" s="436">
        <f>L2279+J2279</f>
        <v>0</v>
      </c>
      <c r="O2279" s="437"/>
      <c r="P2279" s="428"/>
      <c r="Q2279" s="429"/>
      <c r="R2279" s="432"/>
      <c r="S2279" s="440"/>
      <c r="T2279" s="432"/>
      <c r="U2279" s="425"/>
      <c r="V2279" s="440"/>
      <c r="W2279" s="425"/>
      <c r="X2279" s="428"/>
      <c r="Y2279" s="425"/>
      <c r="Z2279" s="428"/>
      <c r="AA2279" s="425"/>
      <c r="AB2279" s="428"/>
      <c r="AC2279" s="429"/>
      <c r="AD2279" s="432"/>
      <c r="AE2279" s="433"/>
      <c r="AF2279" s="442">
        <f>IF(AB2279=0,0,(AD2279/AB2279)*100)</f>
        <v>0</v>
      </c>
      <c r="AG2279" s="443"/>
      <c r="AH2279" s="428"/>
      <c r="AI2279" s="429"/>
      <c r="AJ2279" s="432"/>
      <c r="AK2279" s="433"/>
      <c r="AL2279" s="446">
        <f>IF(AH2279=0,0,(AJ2279/AH2279)*100)</f>
        <v>0</v>
      </c>
      <c r="AM2279" s="447"/>
      <c r="AN2279" s="428"/>
      <c r="AO2279" s="429"/>
      <c r="AP2279" s="432"/>
      <c r="AQ2279" s="433"/>
      <c r="AR2279" s="446">
        <f>IF(AN2279=0,0,(AP2279/AN2279)*100)</f>
        <v>0</v>
      </c>
      <c r="AS2279" s="447"/>
      <c r="AT2279" s="450">
        <f>AB2279+AH2279+AN2279</f>
        <v>0</v>
      </c>
      <c r="AU2279" s="451"/>
      <c r="AV2279" s="454">
        <f>AD2279+AJ2279+AP2279</f>
        <v>0</v>
      </c>
      <c r="AW2279" s="455"/>
      <c r="AX2279" s="446">
        <f>IF(AT2279=0,0,(AV2279/AT2279)*100)</f>
        <v>0</v>
      </c>
      <c r="AY2279" s="447"/>
      <c r="AZ2279" s="428"/>
      <c r="BA2279" s="429"/>
      <c r="BB2279" s="432"/>
      <c r="BC2279" s="433"/>
      <c r="BD2279" s="446">
        <f>IF(AZ2279=0,0,(BB2279/AZ2279)*100)</f>
        <v>0</v>
      </c>
      <c r="BE2279" s="447"/>
      <c r="BF2279" s="450">
        <f>AT2279+AZ2279</f>
        <v>0</v>
      </c>
      <c r="BG2279" s="451"/>
      <c r="BH2279" s="454">
        <f>AV2279+BB2279</f>
        <v>0</v>
      </c>
      <c r="BI2279" s="455"/>
      <c r="BJ2279" s="446">
        <f>IF(BF2279=0,0,(BH2279/BF2279)*100)</f>
        <v>0</v>
      </c>
      <c r="BK2279" s="447"/>
      <c r="BL2279" s="406">
        <f>(AD2279*2)+(AJ2279*2)+(AP2279*3)+BB2279</f>
        <v>0</v>
      </c>
      <c r="BM2279" s="407"/>
      <c r="BN2279" s="408"/>
      <c r="BO2279" s="404" t="e">
        <f>(BL2279*BR$2279)+(N2279*BR$2280)+(X2279*BR$2281)+(R2279*BR$2282)+(V2279*BR$2283)+(Z2279*BR$2284)</f>
        <v>#REF!</v>
      </c>
      <c r="BP2279" s="404" t="e">
        <f>((AZ2279-BB2279)*BR$2286)+((AT2279-AV2279)*BR$2285)+(H2279*BR$2287)+(P2279*BR$2288)</f>
        <v>#REF!</v>
      </c>
      <c r="BQ2279" s="65" t="s">
        <v>65</v>
      </c>
      <c r="BR2279" s="66" t="e">
        <f>IF(#REF!="B",#REF!,IF(#REF!="C",#REF!,#REF!))</f>
        <v>#REF!</v>
      </c>
      <c r="BS2279" s="787"/>
    </row>
    <row r="2280" spans="1:71" ht="23.85" customHeight="1" x14ac:dyDescent="0.35">
      <c r="A2280" s="788"/>
      <c r="B2280" s="459"/>
      <c r="C2280" s="412" t="str">
        <f>IF(ROSTER!D$8="","",ROSTER!D$8)</f>
        <v/>
      </c>
      <c r="D2280" s="413"/>
      <c r="E2280" s="419"/>
      <c r="F2280" s="421"/>
      <c r="G2280" s="423"/>
      <c r="H2280" s="426"/>
      <c r="I2280" s="427"/>
      <c r="J2280" s="430"/>
      <c r="K2280" s="431"/>
      <c r="L2280" s="434"/>
      <c r="M2280" s="435"/>
      <c r="N2280" s="438" t="s">
        <v>14</v>
      </c>
      <c r="O2280" s="439"/>
      <c r="P2280" s="430"/>
      <c r="Q2280" s="431"/>
      <c r="R2280" s="434"/>
      <c r="S2280" s="441"/>
      <c r="T2280" s="434"/>
      <c r="U2280" s="427"/>
      <c r="V2280" s="441"/>
      <c r="W2280" s="427"/>
      <c r="X2280" s="430"/>
      <c r="Y2280" s="427"/>
      <c r="Z2280" s="430"/>
      <c r="AA2280" s="427"/>
      <c r="AB2280" s="430"/>
      <c r="AC2280" s="431"/>
      <c r="AD2280" s="434"/>
      <c r="AE2280" s="435"/>
      <c r="AF2280" s="444"/>
      <c r="AG2280" s="445"/>
      <c r="AH2280" s="430"/>
      <c r="AI2280" s="431"/>
      <c r="AJ2280" s="434"/>
      <c r="AK2280" s="435"/>
      <c r="AL2280" s="448"/>
      <c r="AM2280" s="449"/>
      <c r="AN2280" s="430"/>
      <c r="AO2280" s="431"/>
      <c r="AP2280" s="434"/>
      <c r="AQ2280" s="435"/>
      <c r="AR2280" s="448"/>
      <c r="AS2280" s="449"/>
      <c r="AT2280" s="452"/>
      <c r="AU2280" s="453"/>
      <c r="AV2280" s="456"/>
      <c r="AW2280" s="457"/>
      <c r="AX2280" s="448"/>
      <c r="AY2280" s="449"/>
      <c r="AZ2280" s="430"/>
      <c r="BA2280" s="431"/>
      <c r="BB2280" s="434"/>
      <c r="BC2280" s="435"/>
      <c r="BD2280" s="448"/>
      <c r="BE2280" s="449"/>
      <c r="BF2280" s="452"/>
      <c r="BG2280" s="453"/>
      <c r="BH2280" s="456"/>
      <c r="BI2280" s="457"/>
      <c r="BJ2280" s="448"/>
      <c r="BK2280" s="449"/>
      <c r="BL2280" s="409"/>
      <c r="BM2280" s="410"/>
      <c r="BN2280" s="411"/>
      <c r="BO2280" s="405"/>
      <c r="BP2280" s="405"/>
      <c r="BQ2280" s="65" t="s">
        <v>66</v>
      </c>
      <c r="BR2280" s="66" t="e">
        <f>IF(#REF!="B",#REF!,IF(#REF!="C",#REF!,#REF!))</f>
        <v>#REF!</v>
      </c>
      <c r="BS2280" s="787"/>
    </row>
    <row r="2281" spans="1:71" ht="21.75" customHeight="1" x14ac:dyDescent="0.35">
      <c r="A2281" s="779"/>
      <c r="B2281" s="458" t="str">
        <f>IF(ROSTER!B$10="","",ROSTER!B$10)</f>
        <v/>
      </c>
      <c r="C2281" s="416" t="str">
        <f>IF(ROSTER!C$10="","",ROSTER!C$10)</f>
        <v/>
      </c>
      <c r="D2281" s="417"/>
      <c r="E2281" s="418"/>
      <c r="F2281" s="420">
        <f>IF(E2281="y",1,IF(E2281="S",1,0))</f>
        <v>0</v>
      </c>
      <c r="G2281" s="422">
        <f>IF(E2281="S",1,0)</f>
        <v>0</v>
      </c>
      <c r="H2281" s="424"/>
      <c r="I2281" s="425"/>
      <c r="J2281" s="428"/>
      <c r="K2281" s="429"/>
      <c r="L2281" s="432"/>
      <c r="M2281" s="433"/>
      <c r="N2281" s="436">
        <f>L2281+J2281</f>
        <v>0</v>
      </c>
      <c r="O2281" s="437"/>
      <c r="P2281" s="428"/>
      <c r="Q2281" s="429"/>
      <c r="R2281" s="432"/>
      <c r="S2281" s="440"/>
      <c r="T2281" s="432"/>
      <c r="U2281" s="425"/>
      <c r="V2281" s="440"/>
      <c r="W2281" s="425"/>
      <c r="X2281" s="428"/>
      <c r="Y2281" s="425"/>
      <c r="Z2281" s="428"/>
      <c r="AA2281" s="425"/>
      <c r="AB2281" s="428"/>
      <c r="AC2281" s="429"/>
      <c r="AD2281" s="432"/>
      <c r="AE2281" s="433"/>
      <c r="AF2281" s="442">
        <f>IF(AB2281=0,0,(AD2281/AB2281)*100)</f>
        <v>0</v>
      </c>
      <c r="AG2281" s="443"/>
      <c r="AH2281" s="428"/>
      <c r="AI2281" s="429"/>
      <c r="AJ2281" s="432"/>
      <c r="AK2281" s="433"/>
      <c r="AL2281" s="446">
        <f>IF(AH2281=0,0,(AJ2281/AH2281)*100)</f>
        <v>0</v>
      </c>
      <c r="AM2281" s="447"/>
      <c r="AN2281" s="428"/>
      <c r="AO2281" s="429"/>
      <c r="AP2281" s="432"/>
      <c r="AQ2281" s="433"/>
      <c r="AR2281" s="446">
        <f>IF(AN2281=0,0,(AP2281/AN2281)*100)</f>
        <v>0</v>
      </c>
      <c r="AS2281" s="447"/>
      <c r="AT2281" s="450">
        <f>AB2281+AH2281+AN2281</f>
        <v>0</v>
      </c>
      <c r="AU2281" s="451"/>
      <c r="AV2281" s="454">
        <f>AD2281+AJ2281+AP2281</f>
        <v>0</v>
      </c>
      <c r="AW2281" s="455"/>
      <c r="AX2281" s="446">
        <f>IF(AT2281=0,0,(AV2281/AT2281)*100)</f>
        <v>0</v>
      </c>
      <c r="AY2281" s="447"/>
      <c r="AZ2281" s="428"/>
      <c r="BA2281" s="429"/>
      <c r="BB2281" s="432"/>
      <c r="BC2281" s="433"/>
      <c r="BD2281" s="446">
        <f>IF(AZ2281=0,0,(BB2281/AZ2281)*100)</f>
        <v>0</v>
      </c>
      <c r="BE2281" s="447"/>
      <c r="BF2281" s="450">
        <f>AT2281+AZ2281</f>
        <v>0</v>
      </c>
      <c r="BG2281" s="451"/>
      <c r="BH2281" s="454">
        <f>AV2281+BB2281</f>
        <v>0</v>
      </c>
      <c r="BI2281" s="455"/>
      <c r="BJ2281" s="446">
        <f>IF(BF2281=0,0,(BH2281/BF2281)*100)</f>
        <v>0</v>
      </c>
      <c r="BK2281" s="447"/>
      <c r="BL2281" s="406">
        <f>(AD2281*2)+(AJ2281*2)+(AP2281*3)+BB2281</f>
        <v>0</v>
      </c>
      <c r="BM2281" s="407"/>
      <c r="BN2281" s="408"/>
      <c r="BO2281" s="404" t="e">
        <f>(BL2281*BR$2279)+(N2281*BR$2280)+(X2281*BR$2281)+(R2281*BR$2282)+(V2281*BR$2283)+(Z2281*BR$2284)</f>
        <v>#REF!</v>
      </c>
      <c r="BP2281" s="404" t="e">
        <f>((AZ2281-BB2281)*BR$2286)+((AT2281-AV2281)*BR$2285)+(H2281*BR$2287)+(P2281*BR$2288)</f>
        <v>#REF!</v>
      </c>
      <c r="BQ2281" s="65" t="s">
        <v>67</v>
      </c>
      <c r="BR2281" s="66" t="e">
        <f>IF(#REF!="B",#REF!,IF(#REF!="C",#REF!,#REF!))</f>
        <v>#REF!</v>
      </c>
      <c r="BS2281" s="787"/>
    </row>
    <row r="2282" spans="1:71" ht="21.75" customHeight="1" x14ac:dyDescent="0.35">
      <c r="A2282" s="779"/>
      <c r="B2282" s="459"/>
      <c r="C2282" s="412" t="str">
        <f>IF(ROSTER!D$10="","",ROSTER!D$10)</f>
        <v/>
      </c>
      <c r="D2282" s="413"/>
      <c r="E2282" s="419"/>
      <c r="F2282" s="421"/>
      <c r="G2282" s="423"/>
      <c r="H2282" s="426"/>
      <c r="I2282" s="427"/>
      <c r="J2282" s="430"/>
      <c r="K2282" s="431"/>
      <c r="L2282" s="434"/>
      <c r="M2282" s="435"/>
      <c r="N2282" s="438" t="s">
        <v>14</v>
      </c>
      <c r="O2282" s="439"/>
      <c r="P2282" s="430"/>
      <c r="Q2282" s="431"/>
      <c r="R2282" s="434"/>
      <c r="S2282" s="441"/>
      <c r="T2282" s="434"/>
      <c r="U2282" s="427"/>
      <c r="V2282" s="441"/>
      <c r="W2282" s="427"/>
      <c r="X2282" s="430"/>
      <c r="Y2282" s="427"/>
      <c r="Z2282" s="430"/>
      <c r="AA2282" s="427"/>
      <c r="AB2282" s="430"/>
      <c r="AC2282" s="431"/>
      <c r="AD2282" s="434"/>
      <c r="AE2282" s="435"/>
      <c r="AF2282" s="444"/>
      <c r="AG2282" s="445"/>
      <c r="AH2282" s="430"/>
      <c r="AI2282" s="431"/>
      <c r="AJ2282" s="434"/>
      <c r="AK2282" s="435"/>
      <c r="AL2282" s="448"/>
      <c r="AM2282" s="449"/>
      <c r="AN2282" s="430"/>
      <c r="AO2282" s="431"/>
      <c r="AP2282" s="434"/>
      <c r="AQ2282" s="435"/>
      <c r="AR2282" s="448"/>
      <c r="AS2282" s="449"/>
      <c r="AT2282" s="452"/>
      <c r="AU2282" s="453"/>
      <c r="AV2282" s="456"/>
      <c r="AW2282" s="457"/>
      <c r="AX2282" s="448"/>
      <c r="AY2282" s="449"/>
      <c r="AZ2282" s="430"/>
      <c r="BA2282" s="431"/>
      <c r="BB2282" s="434"/>
      <c r="BC2282" s="435"/>
      <c r="BD2282" s="448"/>
      <c r="BE2282" s="449"/>
      <c r="BF2282" s="452"/>
      <c r="BG2282" s="453"/>
      <c r="BH2282" s="456"/>
      <c r="BI2282" s="457"/>
      <c r="BJ2282" s="448"/>
      <c r="BK2282" s="449"/>
      <c r="BL2282" s="409"/>
      <c r="BM2282" s="410"/>
      <c r="BN2282" s="411"/>
      <c r="BO2282" s="405"/>
      <c r="BP2282" s="405"/>
      <c r="BQ2282" s="65" t="s">
        <v>68</v>
      </c>
      <c r="BR2282" s="66" t="e">
        <f>IF(#REF!="B",#REF!,IF(#REF!="C",#REF!,#REF!))</f>
        <v>#REF!</v>
      </c>
      <c r="BS2282" s="787"/>
    </row>
    <row r="2283" spans="1:71" ht="21.75" customHeight="1" x14ac:dyDescent="0.35">
      <c r="A2283" s="779"/>
      <c r="B2283" s="414" t="str">
        <f>IF(ROSTER!B$12="","",ROSTER!B$12)</f>
        <v/>
      </c>
      <c r="C2283" s="416" t="str">
        <f>IF(ROSTER!C$12="","",ROSTER!C$12)</f>
        <v/>
      </c>
      <c r="D2283" s="417"/>
      <c r="E2283" s="418"/>
      <c r="F2283" s="420">
        <f>IF(E2283="y",1,IF(E2283="S",1,0))</f>
        <v>0</v>
      </c>
      <c r="G2283" s="422">
        <f>IF(E2283="S",1,0)</f>
        <v>0</v>
      </c>
      <c r="H2283" s="424"/>
      <c r="I2283" s="425"/>
      <c r="J2283" s="428"/>
      <c r="K2283" s="429"/>
      <c r="L2283" s="432"/>
      <c r="M2283" s="433"/>
      <c r="N2283" s="436">
        <f>L2283+J2283</f>
        <v>0</v>
      </c>
      <c r="O2283" s="437"/>
      <c r="P2283" s="428"/>
      <c r="Q2283" s="429"/>
      <c r="R2283" s="432"/>
      <c r="S2283" s="440"/>
      <c r="T2283" s="432"/>
      <c r="U2283" s="425"/>
      <c r="V2283" s="440"/>
      <c r="W2283" s="425"/>
      <c r="X2283" s="428"/>
      <c r="Y2283" s="425"/>
      <c r="Z2283" s="428"/>
      <c r="AA2283" s="425"/>
      <c r="AB2283" s="428"/>
      <c r="AC2283" s="429"/>
      <c r="AD2283" s="432"/>
      <c r="AE2283" s="433"/>
      <c r="AF2283" s="442">
        <f>IF(AB2283=0,0,(AD2283/AB2283)*100)</f>
        <v>0</v>
      </c>
      <c r="AG2283" s="443"/>
      <c r="AH2283" s="428"/>
      <c r="AI2283" s="429"/>
      <c r="AJ2283" s="432"/>
      <c r="AK2283" s="433"/>
      <c r="AL2283" s="446">
        <f>IF(AH2283=0,0,(AJ2283/AH2283)*100)</f>
        <v>0</v>
      </c>
      <c r="AM2283" s="447"/>
      <c r="AN2283" s="428"/>
      <c r="AO2283" s="429"/>
      <c r="AP2283" s="432"/>
      <c r="AQ2283" s="433"/>
      <c r="AR2283" s="446">
        <f>IF(AN2283=0,0,(AP2283/AN2283)*100)</f>
        <v>0</v>
      </c>
      <c r="AS2283" s="447"/>
      <c r="AT2283" s="450">
        <f>AB2283+AH2283+AN2283</f>
        <v>0</v>
      </c>
      <c r="AU2283" s="451"/>
      <c r="AV2283" s="454">
        <f>AD2283+AJ2283+AP2283</f>
        <v>0</v>
      </c>
      <c r="AW2283" s="455"/>
      <c r="AX2283" s="446">
        <f>IF(AT2283=0,0,(AV2283/AT2283)*100)</f>
        <v>0</v>
      </c>
      <c r="AY2283" s="447"/>
      <c r="AZ2283" s="428"/>
      <c r="BA2283" s="429"/>
      <c r="BB2283" s="432"/>
      <c r="BC2283" s="433"/>
      <c r="BD2283" s="446">
        <f>IF(AZ2283=0,0,(BB2283/AZ2283)*100)</f>
        <v>0</v>
      </c>
      <c r="BE2283" s="447"/>
      <c r="BF2283" s="450">
        <f>AT2283+AZ2283</f>
        <v>0</v>
      </c>
      <c r="BG2283" s="451"/>
      <c r="BH2283" s="454">
        <f>AV2283+BB2283</f>
        <v>0</v>
      </c>
      <c r="BI2283" s="455"/>
      <c r="BJ2283" s="446">
        <f>IF(BF2283=0,0,(BH2283/BF2283)*100)</f>
        <v>0</v>
      </c>
      <c r="BK2283" s="447"/>
      <c r="BL2283" s="406">
        <f>(AD2283*2)+(AJ2283*2)+(AP2283*3)+BB2283</f>
        <v>0</v>
      </c>
      <c r="BM2283" s="407"/>
      <c r="BN2283" s="408"/>
      <c r="BO2283" s="404" t="e">
        <f>(BL2283*BR$2279)+(N2283*BR$2280)+(X2283*BR$2281)+(R2283*BR$2282)+(V2283*BR$2283)+(Z2283*BR$2284)</f>
        <v>#REF!</v>
      </c>
      <c r="BP2283" s="404" t="e">
        <f>((AZ2283-BB2283)*BR$2286)+((AT2283-AV2283)*BR$2285)+(H2283*BR$2287)+(P2283*BR$2288)</f>
        <v>#REF!</v>
      </c>
      <c r="BQ2283" s="65" t="s">
        <v>69</v>
      </c>
      <c r="BR2283" s="66" t="e">
        <f>IF(#REF!="B",#REF!,IF(#REF!="C",#REF!,#REF!))</f>
        <v>#REF!</v>
      </c>
      <c r="BS2283" s="787"/>
    </row>
    <row r="2284" spans="1:71" ht="21.75" customHeight="1" x14ac:dyDescent="0.35">
      <c r="A2284" s="779"/>
      <c r="B2284" s="415"/>
      <c r="C2284" s="412" t="str">
        <f>IF(ROSTER!D$12="","",ROSTER!D$12)</f>
        <v/>
      </c>
      <c r="D2284" s="413"/>
      <c r="E2284" s="419"/>
      <c r="F2284" s="421"/>
      <c r="G2284" s="423"/>
      <c r="H2284" s="426"/>
      <c r="I2284" s="427"/>
      <c r="J2284" s="430"/>
      <c r="K2284" s="431"/>
      <c r="L2284" s="434"/>
      <c r="M2284" s="435"/>
      <c r="N2284" s="438" t="s">
        <v>14</v>
      </c>
      <c r="O2284" s="439"/>
      <c r="P2284" s="430"/>
      <c r="Q2284" s="431"/>
      <c r="R2284" s="434"/>
      <c r="S2284" s="441"/>
      <c r="T2284" s="434"/>
      <c r="U2284" s="427"/>
      <c r="V2284" s="441"/>
      <c r="W2284" s="427"/>
      <c r="X2284" s="430"/>
      <c r="Y2284" s="427"/>
      <c r="Z2284" s="430"/>
      <c r="AA2284" s="427"/>
      <c r="AB2284" s="430"/>
      <c r="AC2284" s="431"/>
      <c r="AD2284" s="434"/>
      <c r="AE2284" s="435"/>
      <c r="AF2284" s="444"/>
      <c r="AG2284" s="445"/>
      <c r="AH2284" s="430"/>
      <c r="AI2284" s="431"/>
      <c r="AJ2284" s="434"/>
      <c r="AK2284" s="435"/>
      <c r="AL2284" s="448"/>
      <c r="AM2284" s="449"/>
      <c r="AN2284" s="430"/>
      <c r="AO2284" s="431"/>
      <c r="AP2284" s="434"/>
      <c r="AQ2284" s="435"/>
      <c r="AR2284" s="448"/>
      <c r="AS2284" s="449"/>
      <c r="AT2284" s="452"/>
      <c r="AU2284" s="453"/>
      <c r="AV2284" s="456"/>
      <c r="AW2284" s="457"/>
      <c r="AX2284" s="448"/>
      <c r="AY2284" s="449"/>
      <c r="AZ2284" s="430"/>
      <c r="BA2284" s="431"/>
      <c r="BB2284" s="434"/>
      <c r="BC2284" s="435"/>
      <c r="BD2284" s="448"/>
      <c r="BE2284" s="449"/>
      <c r="BF2284" s="452"/>
      <c r="BG2284" s="453"/>
      <c r="BH2284" s="456"/>
      <c r="BI2284" s="457"/>
      <c r="BJ2284" s="448"/>
      <c r="BK2284" s="449"/>
      <c r="BL2284" s="409"/>
      <c r="BM2284" s="410"/>
      <c r="BN2284" s="411"/>
      <c r="BO2284" s="405"/>
      <c r="BP2284" s="405"/>
      <c r="BQ2284" s="65" t="s">
        <v>70</v>
      </c>
      <c r="BR2284" s="66" t="e">
        <f>IF(#REF!="B",#REF!,IF(#REF!="C",#REF!,#REF!))</f>
        <v>#REF!</v>
      </c>
      <c r="BS2284" s="787"/>
    </row>
    <row r="2285" spans="1:71" ht="21.75" customHeight="1" x14ac:dyDescent="0.35">
      <c r="A2285" s="779"/>
      <c r="B2285" s="414" t="str">
        <f>IF(ROSTER!B$14="","",ROSTER!B$14)</f>
        <v/>
      </c>
      <c r="C2285" s="416" t="str">
        <f>IF(ROSTER!C$14="","",ROSTER!C$14)</f>
        <v/>
      </c>
      <c r="D2285" s="417"/>
      <c r="E2285" s="418"/>
      <c r="F2285" s="420">
        <f>IF(E2285="y",1,IF(E2285="S",1,0))</f>
        <v>0</v>
      </c>
      <c r="G2285" s="422">
        <f>IF(E2285="S",1,0)</f>
        <v>0</v>
      </c>
      <c r="H2285" s="424"/>
      <c r="I2285" s="425"/>
      <c r="J2285" s="428"/>
      <c r="K2285" s="429"/>
      <c r="L2285" s="432"/>
      <c r="M2285" s="433"/>
      <c r="N2285" s="436">
        <f>L2285+J2285</f>
        <v>0</v>
      </c>
      <c r="O2285" s="437"/>
      <c r="P2285" s="428"/>
      <c r="Q2285" s="429"/>
      <c r="R2285" s="432"/>
      <c r="S2285" s="440"/>
      <c r="T2285" s="432"/>
      <c r="U2285" s="425"/>
      <c r="V2285" s="440"/>
      <c r="W2285" s="425"/>
      <c r="X2285" s="428"/>
      <c r="Y2285" s="425"/>
      <c r="Z2285" s="428"/>
      <c r="AA2285" s="425"/>
      <c r="AB2285" s="428"/>
      <c r="AC2285" s="429"/>
      <c r="AD2285" s="432"/>
      <c r="AE2285" s="433"/>
      <c r="AF2285" s="442">
        <f>IF(AB2285=0,0,(AD2285/AB2285)*100)</f>
        <v>0</v>
      </c>
      <c r="AG2285" s="443"/>
      <c r="AH2285" s="428"/>
      <c r="AI2285" s="429"/>
      <c r="AJ2285" s="432"/>
      <c r="AK2285" s="433"/>
      <c r="AL2285" s="446">
        <f>IF(AH2285=0,0,(AJ2285/AH2285)*100)</f>
        <v>0</v>
      </c>
      <c r="AM2285" s="447"/>
      <c r="AN2285" s="428"/>
      <c r="AO2285" s="429"/>
      <c r="AP2285" s="432"/>
      <c r="AQ2285" s="433"/>
      <c r="AR2285" s="446">
        <f>IF(AN2285=0,0,(AP2285/AN2285)*100)</f>
        <v>0</v>
      </c>
      <c r="AS2285" s="447"/>
      <c r="AT2285" s="450">
        <f>AB2285+AH2285+AN2285</f>
        <v>0</v>
      </c>
      <c r="AU2285" s="451"/>
      <c r="AV2285" s="454">
        <f>AD2285+AJ2285+AP2285</f>
        <v>0</v>
      </c>
      <c r="AW2285" s="455"/>
      <c r="AX2285" s="446">
        <f>IF(AT2285=0,0,(AV2285/AT2285)*100)</f>
        <v>0</v>
      </c>
      <c r="AY2285" s="447"/>
      <c r="AZ2285" s="428"/>
      <c r="BA2285" s="429"/>
      <c r="BB2285" s="432"/>
      <c r="BC2285" s="433"/>
      <c r="BD2285" s="446">
        <f>IF(AZ2285=0,0,(BB2285/AZ2285)*100)</f>
        <v>0</v>
      </c>
      <c r="BE2285" s="447"/>
      <c r="BF2285" s="450">
        <f>AT2285+AZ2285</f>
        <v>0</v>
      </c>
      <c r="BG2285" s="451"/>
      <c r="BH2285" s="454">
        <f>AV2285+BB2285</f>
        <v>0</v>
      </c>
      <c r="BI2285" s="455"/>
      <c r="BJ2285" s="446">
        <f>IF(BF2285=0,0,(BH2285/BF2285)*100)</f>
        <v>0</v>
      </c>
      <c r="BK2285" s="447"/>
      <c r="BL2285" s="406">
        <f>(AD2285*2)+(AJ2285*2)+(AP2285*3)+BB2285</f>
        <v>0</v>
      </c>
      <c r="BM2285" s="407"/>
      <c r="BN2285" s="408"/>
      <c r="BO2285" s="404" t="e">
        <f>(BL2285*BR$2279)+(N2285*BR$2280)+(X2285*BR$2281)+(R2285*BR$2282)+(V2285*BR$2283)+(Z2285*BR$2284)</f>
        <v>#REF!</v>
      </c>
      <c r="BP2285" s="404" t="e">
        <f>((AZ2285-BB2285)*BR$2286)+((AT2285-AV2285)*BR$2285)+(H2285*BR$2287)+(P2285*BR$2288)</f>
        <v>#REF!</v>
      </c>
      <c r="BQ2285" s="65" t="s">
        <v>71</v>
      </c>
      <c r="BR2285" s="66" t="e">
        <f>IF(#REF!="B",#REF!,IF(#REF!="C",#REF!,#REF!))</f>
        <v>#REF!</v>
      </c>
      <c r="BS2285" s="787"/>
    </row>
    <row r="2286" spans="1:71" ht="21.75" customHeight="1" x14ac:dyDescent="0.35">
      <c r="A2286" s="779"/>
      <c r="B2286" s="415"/>
      <c r="C2286" s="412" t="str">
        <f>IF(ROSTER!D$14="","",ROSTER!D$14)</f>
        <v/>
      </c>
      <c r="D2286" s="413"/>
      <c r="E2286" s="419"/>
      <c r="F2286" s="421"/>
      <c r="G2286" s="423"/>
      <c r="H2286" s="426"/>
      <c r="I2286" s="427"/>
      <c r="J2286" s="430"/>
      <c r="K2286" s="431"/>
      <c r="L2286" s="434"/>
      <c r="M2286" s="435"/>
      <c r="N2286" s="438" t="s">
        <v>14</v>
      </c>
      <c r="O2286" s="439"/>
      <c r="P2286" s="430"/>
      <c r="Q2286" s="431"/>
      <c r="R2286" s="434"/>
      <c r="S2286" s="441"/>
      <c r="T2286" s="434"/>
      <c r="U2286" s="427"/>
      <c r="V2286" s="441"/>
      <c r="W2286" s="427"/>
      <c r="X2286" s="430"/>
      <c r="Y2286" s="427"/>
      <c r="Z2286" s="430"/>
      <c r="AA2286" s="427"/>
      <c r="AB2286" s="430"/>
      <c r="AC2286" s="431"/>
      <c r="AD2286" s="434"/>
      <c r="AE2286" s="435"/>
      <c r="AF2286" s="444"/>
      <c r="AG2286" s="445"/>
      <c r="AH2286" s="430"/>
      <c r="AI2286" s="431"/>
      <c r="AJ2286" s="434"/>
      <c r="AK2286" s="435"/>
      <c r="AL2286" s="448"/>
      <c r="AM2286" s="449"/>
      <c r="AN2286" s="430"/>
      <c r="AO2286" s="431"/>
      <c r="AP2286" s="434"/>
      <c r="AQ2286" s="435"/>
      <c r="AR2286" s="448"/>
      <c r="AS2286" s="449"/>
      <c r="AT2286" s="452"/>
      <c r="AU2286" s="453"/>
      <c r="AV2286" s="456"/>
      <c r="AW2286" s="457"/>
      <c r="AX2286" s="448"/>
      <c r="AY2286" s="449"/>
      <c r="AZ2286" s="430"/>
      <c r="BA2286" s="431"/>
      <c r="BB2286" s="434"/>
      <c r="BC2286" s="435"/>
      <c r="BD2286" s="448"/>
      <c r="BE2286" s="449"/>
      <c r="BF2286" s="452"/>
      <c r="BG2286" s="453"/>
      <c r="BH2286" s="456"/>
      <c r="BI2286" s="457"/>
      <c r="BJ2286" s="448"/>
      <c r="BK2286" s="449"/>
      <c r="BL2286" s="409"/>
      <c r="BM2286" s="410"/>
      <c r="BN2286" s="411"/>
      <c r="BO2286" s="405"/>
      <c r="BP2286" s="405"/>
      <c r="BQ2286" s="65" t="s">
        <v>72</v>
      </c>
      <c r="BR2286" s="66" t="e">
        <f>IF(#REF!="B",#REF!,IF(#REF!="C",#REF!,#REF!))</f>
        <v>#REF!</v>
      </c>
      <c r="BS2286" s="787"/>
    </row>
    <row r="2287" spans="1:71" ht="21.75" customHeight="1" x14ac:dyDescent="0.35">
      <c r="A2287" s="779"/>
      <c r="B2287" s="414" t="str">
        <f>IF(ROSTER!B$16="","",ROSTER!B$16)</f>
        <v/>
      </c>
      <c r="C2287" s="416" t="str">
        <f>IF(ROSTER!C$16="","",ROSTER!C$16)</f>
        <v/>
      </c>
      <c r="D2287" s="417"/>
      <c r="E2287" s="418"/>
      <c r="F2287" s="420">
        <f>IF(E2287="y",1,IF(E2287="S",1,0))</f>
        <v>0</v>
      </c>
      <c r="G2287" s="422">
        <f>IF(E2287="S",1,0)</f>
        <v>0</v>
      </c>
      <c r="H2287" s="424"/>
      <c r="I2287" s="425"/>
      <c r="J2287" s="428"/>
      <c r="K2287" s="429"/>
      <c r="L2287" s="432"/>
      <c r="M2287" s="433"/>
      <c r="N2287" s="436">
        <f>L2287+J2287</f>
        <v>0</v>
      </c>
      <c r="O2287" s="437"/>
      <c r="P2287" s="428"/>
      <c r="Q2287" s="429"/>
      <c r="R2287" s="432"/>
      <c r="S2287" s="440"/>
      <c r="T2287" s="432"/>
      <c r="U2287" s="425"/>
      <c r="V2287" s="440"/>
      <c r="W2287" s="425"/>
      <c r="X2287" s="428"/>
      <c r="Y2287" s="425"/>
      <c r="Z2287" s="428"/>
      <c r="AA2287" s="425"/>
      <c r="AB2287" s="428"/>
      <c r="AC2287" s="429"/>
      <c r="AD2287" s="432"/>
      <c r="AE2287" s="433"/>
      <c r="AF2287" s="442">
        <f>IF(AB2287=0,0,(AD2287/AB2287)*100)</f>
        <v>0</v>
      </c>
      <c r="AG2287" s="443"/>
      <c r="AH2287" s="428"/>
      <c r="AI2287" s="429"/>
      <c r="AJ2287" s="432"/>
      <c r="AK2287" s="433"/>
      <c r="AL2287" s="446">
        <f>IF(AH2287=0,0,(AJ2287/AH2287)*100)</f>
        <v>0</v>
      </c>
      <c r="AM2287" s="447"/>
      <c r="AN2287" s="428"/>
      <c r="AO2287" s="429"/>
      <c r="AP2287" s="432"/>
      <c r="AQ2287" s="433"/>
      <c r="AR2287" s="446">
        <f>IF(AN2287=0,0,(AP2287/AN2287)*100)</f>
        <v>0</v>
      </c>
      <c r="AS2287" s="447"/>
      <c r="AT2287" s="450">
        <f>AB2287+AH2287+AN2287</f>
        <v>0</v>
      </c>
      <c r="AU2287" s="451"/>
      <c r="AV2287" s="454">
        <f>AD2287+AJ2287+AP2287</f>
        <v>0</v>
      </c>
      <c r="AW2287" s="455"/>
      <c r="AX2287" s="446">
        <f>IF(AT2287=0,0,(AV2287/AT2287)*100)</f>
        <v>0</v>
      </c>
      <c r="AY2287" s="447"/>
      <c r="AZ2287" s="428"/>
      <c r="BA2287" s="429"/>
      <c r="BB2287" s="432"/>
      <c r="BC2287" s="433"/>
      <c r="BD2287" s="446">
        <f>IF(AZ2287=0,0,(BB2287/AZ2287)*100)</f>
        <v>0</v>
      </c>
      <c r="BE2287" s="447"/>
      <c r="BF2287" s="450">
        <f>AT2287+AZ2287</f>
        <v>0</v>
      </c>
      <c r="BG2287" s="451"/>
      <c r="BH2287" s="454">
        <f>AV2287+BB2287</f>
        <v>0</v>
      </c>
      <c r="BI2287" s="455"/>
      <c r="BJ2287" s="446">
        <f>IF(BF2287=0,0,(BH2287/BF2287)*100)</f>
        <v>0</v>
      </c>
      <c r="BK2287" s="447"/>
      <c r="BL2287" s="406">
        <f>(AD2287*2)+(AJ2287*2)+(AP2287*3)+BB2287</f>
        <v>0</v>
      </c>
      <c r="BM2287" s="407"/>
      <c r="BN2287" s="408"/>
      <c r="BO2287" s="404" t="e">
        <f>(BL2287*BR$2279)+(N2287*BR$2280)+(X2287*BR$2281)+(R2287*BR$2282)+(V2287*BR$2283)+(Z2287*BR$2284)</f>
        <v>#REF!</v>
      </c>
      <c r="BP2287" s="404" t="e">
        <f>((AZ2287-BB2287)*BR$2286)+((AT2287-AV2287)*BR$2285)+(H2287*BR$2287)+(P2287*BR$2288)</f>
        <v>#REF!</v>
      </c>
      <c r="BQ2287" s="65" t="s">
        <v>73</v>
      </c>
      <c r="BR2287" s="66" t="e">
        <f>IF(#REF!="B",#REF!,IF(#REF!="C",#REF!,#REF!))</f>
        <v>#REF!</v>
      </c>
      <c r="BS2287" s="787"/>
    </row>
    <row r="2288" spans="1:71" ht="21.75" customHeight="1" x14ac:dyDescent="0.35">
      <c r="A2288" s="779"/>
      <c r="B2288" s="415"/>
      <c r="C2288" s="412" t="str">
        <f>IF(ROSTER!D$16="","",ROSTER!D$16)</f>
        <v/>
      </c>
      <c r="D2288" s="413"/>
      <c r="E2288" s="419"/>
      <c r="F2288" s="421"/>
      <c r="G2288" s="423"/>
      <c r="H2288" s="426"/>
      <c r="I2288" s="427"/>
      <c r="J2288" s="430"/>
      <c r="K2288" s="431"/>
      <c r="L2288" s="434"/>
      <c r="M2288" s="435"/>
      <c r="N2288" s="438" t="s">
        <v>14</v>
      </c>
      <c r="O2288" s="439"/>
      <c r="P2288" s="430"/>
      <c r="Q2288" s="431"/>
      <c r="R2288" s="434"/>
      <c r="S2288" s="441"/>
      <c r="T2288" s="434"/>
      <c r="U2288" s="427"/>
      <c r="V2288" s="441"/>
      <c r="W2288" s="427"/>
      <c r="X2288" s="430"/>
      <c r="Y2288" s="427"/>
      <c r="Z2288" s="430"/>
      <c r="AA2288" s="427"/>
      <c r="AB2288" s="430"/>
      <c r="AC2288" s="431"/>
      <c r="AD2288" s="434"/>
      <c r="AE2288" s="435"/>
      <c r="AF2288" s="444"/>
      <c r="AG2288" s="445"/>
      <c r="AH2288" s="430"/>
      <c r="AI2288" s="431"/>
      <c r="AJ2288" s="434"/>
      <c r="AK2288" s="435"/>
      <c r="AL2288" s="448"/>
      <c r="AM2288" s="449"/>
      <c r="AN2288" s="430"/>
      <c r="AO2288" s="431"/>
      <c r="AP2288" s="434"/>
      <c r="AQ2288" s="435"/>
      <c r="AR2288" s="448"/>
      <c r="AS2288" s="449"/>
      <c r="AT2288" s="452"/>
      <c r="AU2288" s="453"/>
      <c r="AV2288" s="456"/>
      <c r="AW2288" s="457"/>
      <c r="AX2288" s="448"/>
      <c r="AY2288" s="449"/>
      <c r="AZ2288" s="430"/>
      <c r="BA2288" s="431"/>
      <c r="BB2288" s="434"/>
      <c r="BC2288" s="435"/>
      <c r="BD2288" s="448"/>
      <c r="BE2288" s="449"/>
      <c r="BF2288" s="452"/>
      <c r="BG2288" s="453"/>
      <c r="BH2288" s="456"/>
      <c r="BI2288" s="457"/>
      <c r="BJ2288" s="448"/>
      <c r="BK2288" s="449"/>
      <c r="BL2288" s="409"/>
      <c r="BM2288" s="410"/>
      <c r="BN2288" s="411"/>
      <c r="BO2288" s="405"/>
      <c r="BP2288" s="405"/>
      <c r="BQ2288" s="65" t="s">
        <v>74</v>
      </c>
      <c r="BR2288" s="66" t="e">
        <f>IF(#REF!="B",#REF!,IF(#REF!="C",#REF!,#REF!))</f>
        <v>#REF!</v>
      </c>
      <c r="BS2288" s="787"/>
    </row>
    <row r="2289" spans="1:71" ht="21.75" customHeight="1" x14ac:dyDescent="0.25">
      <c r="A2289" s="779"/>
      <c r="B2289" s="414" t="str">
        <f>IF(ROSTER!B$18="","",ROSTER!B$18)</f>
        <v/>
      </c>
      <c r="C2289" s="416" t="str">
        <f>IF(ROSTER!C$18="","",ROSTER!C$18)</f>
        <v/>
      </c>
      <c r="D2289" s="417"/>
      <c r="E2289" s="418"/>
      <c r="F2289" s="420">
        <f>IF(E2289="y",1,IF(E2289="S",1,0))</f>
        <v>0</v>
      </c>
      <c r="G2289" s="422">
        <f>IF(E2289="S",1,0)</f>
        <v>0</v>
      </c>
      <c r="H2289" s="424"/>
      <c r="I2289" s="425"/>
      <c r="J2289" s="428"/>
      <c r="K2289" s="429"/>
      <c r="L2289" s="432"/>
      <c r="M2289" s="433"/>
      <c r="N2289" s="436">
        <f>L2289+J2289</f>
        <v>0</v>
      </c>
      <c r="O2289" s="437"/>
      <c r="P2289" s="428"/>
      <c r="Q2289" s="429"/>
      <c r="R2289" s="432"/>
      <c r="S2289" s="440"/>
      <c r="T2289" s="432"/>
      <c r="U2289" s="425"/>
      <c r="V2289" s="440"/>
      <c r="W2289" s="425"/>
      <c r="X2289" s="428"/>
      <c r="Y2289" s="425"/>
      <c r="Z2289" s="428"/>
      <c r="AA2289" s="425"/>
      <c r="AB2289" s="428"/>
      <c r="AC2289" s="429"/>
      <c r="AD2289" s="432"/>
      <c r="AE2289" s="433"/>
      <c r="AF2289" s="442">
        <f>IF(AB2289=0,0,(AD2289/AB2289)*100)</f>
        <v>0</v>
      </c>
      <c r="AG2289" s="443"/>
      <c r="AH2289" s="428"/>
      <c r="AI2289" s="429"/>
      <c r="AJ2289" s="432"/>
      <c r="AK2289" s="433"/>
      <c r="AL2289" s="446">
        <f>IF(AH2289=0,0,(AJ2289/AH2289)*100)</f>
        <v>0</v>
      </c>
      <c r="AM2289" s="447"/>
      <c r="AN2289" s="428"/>
      <c r="AO2289" s="429"/>
      <c r="AP2289" s="432"/>
      <c r="AQ2289" s="433"/>
      <c r="AR2289" s="446">
        <f>IF(AN2289=0,0,(AP2289/AN2289)*100)</f>
        <v>0</v>
      </c>
      <c r="AS2289" s="447"/>
      <c r="AT2289" s="450">
        <f>AB2289+AH2289+AN2289</f>
        <v>0</v>
      </c>
      <c r="AU2289" s="451"/>
      <c r="AV2289" s="454">
        <f>AD2289+AJ2289+AP2289</f>
        <v>0</v>
      </c>
      <c r="AW2289" s="455"/>
      <c r="AX2289" s="446">
        <f>IF(AT2289=0,0,(AV2289/AT2289)*100)</f>
        <v>0</v>
      </c>
      <c r="AY2289" s="447"/>
      <c r="AZ2289" s="428"/>
      <c r="BA2289" s="429"/>
      <c r="BB2289" s="432"/>
      <c r="BC2289" s="433"/>
      <c r="BD2289" s="446">
        <f>IF(AZ2289=0,0,(BB2289/AZ2289)*100)</f>
        <v>0</v>
      </c>
      <c r="BE2289" s="447"/>
      <c r="BF2289" s="450">
        <f>AT2289+AZ2289</f>
        <v>0</v>
      </c>
      <c r="BG2289" s="451"/>
      <c r="BH2289" s="454">
        <f>AV2289+BB2289</f>
        <v>0</v>
      </c>
      <c r="BI2289" s="455"/>
      <c r="BJ2289" s="446">
        <f>IF(BF2289=0,0,(BH2289/BF2289)*100)</f>
        <v>0</v>
      </c>
      <c r="BK2289" s="447"/>
      <c r="BL2289" s="406">
        <f>(AD2289*2)+(AJ2289*2)+(AP2289*3)+BB2289</f>
        <v>0</v>
      </c>
      <c r="BM2289" s="407"/>
      <c r="BN2289" s="408"/>
      <c r="BO2289" s="404" t="e">
        <f>(BL2289*BR$2279)+(N2289*BR$2280)+(X2289*BR$2281)+(R2289*BR$2282)+(V2289*BR$2283)+(Z2289*BR$2284)</f>
        <v>#REF!</v>
      </c>
      <c r="BP2289" s="404" t="e">
        <f>((AZ2289-BB2289)*BR$2286)+((AT2289-AV2289)*BR$2285)+(H2289*BR$2287)+(P2289*BR$2288)</f>
        <v>#REF!</v>
      </c>
      <c r="BQ2289" s="53"/>
      <c r="BR2289" s="53"/>
      <c r="BS2289" s="787"/>
    </row>
    <row r="2290" spans="1:71" ht="21.75" customHeight="1" x14ac:dyDescent="0.25">
      <c r="A2290" s="779"/>
      <c r="B2290" s="415"/>
      <c r="C2290" s="412" t="str">
        <f>IF(ROSTER!D$18="","",ROSTER!D$18)</f>
        <v/>
      </c>
      <c r="D2290" s="413"/>
      <c r="E2290" s="419"/>
      <c r="F2290" s="421"/>
      <c r="G2290" s="423"/>
      <c r="H2290" s="426"/>
      <c r="I2290" s="427"/>
      <c r="J2290" s="430"/>
      <c r="K2290" s="431"/>
      <c r="L2290" s="434"/>
      <c r="M2290" s="435"/>
      <c r="N2290" s="438"/>
      <c r="O2290" s="439"/>
      <c r="P2290" s="430"/>
      <c r="Q2290" s="431"/>
      <c r="R2290" s="434"/>
      <c r="S2290" s="441"/>
      <c r="T2290" s="434"/>
      <c r="U2290" s="427"/>
      <c r="V2290" s="441"/>
      <c r="W2290" s="427"/>
      <c r="X2290" s="430"/>
      <c r="Y2290" s="427"/>
      <c r="Z2290" s="430"/>
      <c r="AA2290" s="427"/>
      <c r="AB2290" s="430"/>
      <c r="AC2290" s="431"/>
      <c r="AD2290" s="434"/>
      <c r="AE2290" s="435"/>
      <c r="AF2290" s="444"/>
      <c r="AG2290" s="445"/>
      <c r="AH2290" s="430"/>
      <c r="AI2290" s="431"/>
      <c r="AJ2290" s="434"/>
      <c r="AK2290" s="435"/>
      <c r="AL2290" s="448"/>
      <c r="AM2290" s="449"/>
      <c r="AN2290" s="430"/>
      <c r="AO2290" s="431"/>
      <c r="AP2290" s="434"/>
      <c r="AQ2290" s="435"/>
      <c r="AR2290" s="448"/>
      <c r="AS2290" s="449"/>
      <c r="AT2290" s="452"/>
      <c r="AU2290" s="453"/>
      <c r="AV2290" s="456"/>
      <c r="AW2290" s="457"/>
      <c r="AX2290" s="448"/>
      <c r="AY2290" s="449"/>
      <c r="AZ2290" s="430"/>
      <c r="BA2290" s="431"/>
      <c r="BB2290" s="434"/>
      <c r="BC2290" s="435"/>
      <c r="BD2290" s="448"/>
      <c r="BE2290" s="449"/>
      <c r="BF2290" s="452"/>
      <c r="BG2290" s="453"/>
      <c r="BH2290" s="456"/>
      <c r="BI2290" s="457"/>
      <c r="BJ2290" s="448"/>
      <c r="BK2290" s="449"/>
      <c r="BL2290" s="409"/>
      <c r="BM2290" s="410"/>
      <c r="BN2290" s="411"/>
      <c r="BO2290" s="405"/>
      <c r="BP2290" s="405"/>
      <c r="BQ2290" s="53"/>
      <c r="BR2290" s="53"/>
      <c r="BS2290" s="779"/>
    </row>
    <row r="2291" spans="1:71" ht="21.75" customHeight="1" x14ac:dyDescent="0.25">
      <c r="A2291" s="779"/>
      <c r="B2291" s="414" t="str">
        <f>IF(ROSTER!B$20="","",ROSTER!B$20)</f>
        <v/>
      </c>
      <c r="C2291" s="416" t="str">
        <f>IF(ROSTER!C$20="","",ROSTER!C$20)</f>
        <v/>
      </c>
      <c r="D2291" s="417"/>
      <c r="E2291" s="418"/>
      <c r="F2291" s="420">
        <f>IF(E2291="y",1,IF(E2291="S",1,0))</f>
        <v>0</v>
      </c>
      <c r="G2291" s="422">
        <f>IF(E2291="S",1,0)</f>
        <v>0</v>
      </c>
      <c r="H2291" s="424"/>
      <c r="I2291" s="425"/>
      <c r="J2291" s="428"/>
      <c r="K2291" s="429"/>
      <c r="L2291" s="432"/>
      <c r="M2291" s="433"/>
      <c r="N2291" s="436">
        <f>L2291+J2291</f>
        <v>0</v>
      </c>
      <c r="O2291" s="437"/>
      <c r="P2291" s="428"/>
      <c r="Q2291" s="429"/>
      <c r="R2291" s="432"/>
      <c r="S2291" s="440"/>
      <c r="T2291" s="432"/>
      <c r="U2291" s="425"/>
      <c r="V2291" s="440"/>
      <c r="W2291" s="425"/>
      <c r="X2291" s="428"/>
      <c r="Y2291" s="425"/>
      <c r="Z2291" s="428"/>
      <c r="AA2291" s="425"/>
      <c r="AB2291" s="428"/>
      <c r="AC2291" s="429"/>
      <c r="AD2291" s="432"/>
      <c r="AE2291" s="433"/>
      <c r="AF2291" s="442">
        <f>IF(AB2291=0,0,(AD2291/AB2291)*100)</f>
        <v>0</v>
      </c>
      <c r="AG2291" s="443"/>
      <c r="AH2291" s="428"/>
      <c r="AI2291" s="429"/>
      <c r="AJ2291" s="432"/>
      <c r="AK2291" s="433"/>
      <c r="AL2291" s="446">
        <f>IF(AH2291=0,0,(AJ2291/AH2291)*100)</f>
        <v>0</v>
      </c>
      <c r="AM2291" s="447"/>
      <c r="AN2291" s="428"/>
      <c r="AO2291" s="429"/>
      <c r="AP2291" s="432"/>
      <c r="AQ2291" s="433"/>
      <c r="AR2291" s="446">
        <f>IF(AN2291=0,0,(AP2291/AN2291)*100)</f>
        <v>0</v>
      </c>
      <c r="AS2291" s="447"/>
      <c r="AT2291" s="450">
        <f>AB2291+AH2291+AN2291</f>
        <v>0</v>
      </c>
      <c r="AU2291" s="451"/>
      <c r="AV2291" s="454">
        <f>AD2291+AJ2291+AP2291</f>
        <v>0</v>
      </c>
      <c r="AW2291" s="455"/>
      <c r="AX2291" s="446">
        <f>IF(AT2291=0,0,(AV2291/AT2291)*100)</f>
        <v>0</v>
      </c>
      <c r="AY2291" s="447"/>
      <c r="AZ2291" s="428"/>
      <c r="BA2291" s="429"/>
      <c r="BB2291" s="432"/>
      <c r="BC2291" s="433"/>
      <c r="BD2291" s="446">
        <f>IF(AZ2291=0,0,(BB2291/AZ2291)*100)</f>
        <v>0</v>
      </c>
      <c r="BE2291" s="447"/>
      <c r="BF2291" s="450">
        <f>AT2291+AZ2291</f>
        <v>0</v>
      </c>
      <c r="BG2291" s="451"/>
      <c r="BH2291" s="454">
        <f>AV2291+BB2291</f>
        <v>0</v>
      </c>
      <c r="BI2291" s="455"/>
      <c r="BJ2291" s="446">
        <f>IF(BF2291=0,0,(BH2291/BF2291)*100)</f>
        <v>0</v>
      </c>
      <c r="BK2291" s="447"/>
      <c r="BL2291" s="406">
        <f>(AD2291*2)+(AJ2291*2)+(AP2291*3)+BB2291</f>
        <v>0</v>
      </c>
      <c r="BM2291" s="407"/>
      <c r="BN2291" s="408"/>
      <c r="BO2291" s="404" t="e">
        <f>(BL2291*BR$2279)+(N2291*BR$2280)+(X2291*BR$2281)+(R2291*BR$2282)+(V2291*BR$2283)+(Z2291*BR$2284)</f>
        <v>#REF!</v>
      </c>
      <c r="BP2291" s="404" t="e">
        <f>((AZ2291-BB2291)*BR$2286)+((AT2291-AV2291)*BR$2285)+(H2291*BR$2287)+(P2291*BR$2288)</f>
        <v>#REF!</v>
      </c>
      <c r="BQ2291" s="53"/>
      <c r="BR2291" s="53"/>
      <c r="BS2291" s="779"/>
    </row>
    <row r="2292" spans="1:71" ht="21.75" customHeight="1" x14ac:dyDescent="0.25">
      <c r="A2292" s="779"/>
      <c r="B2292" s="415"/>
      <c r="C2292" s="412" t="str">
        <f>IF(ROSTER!D$20="","",ROSTER!D$20)</f>
        <v/>
      </c>
      <c r="D2292" s="413"/>
      <c r="E2292" s="419"/>
      <c r="F2292" s="421"/>
      <c r="G2292" s="423"/>
      <c r="H2292" s="426"/>
      <c r="I2292" s="427"/>
      <c r="J2292" s="430"/>
      <c r="K2292" s="431"/>
      <c r="L2292" s="434"/>
      <c r="M2292" s="435"/>
      <c r="N2292" s="438" t="s">
        <v>14</v>
      </c>
      <c r="O2292" s="439"/>
      <c r="P2292" s="430"/>
      <c r="Q2292" s="431"/>
      <c r="R2292" s="434"/>
      <c r="S2292" s="441"/>
      <c r="T2292" s="434"/>
      <c r="U2292" s="427"/>
      <c r="V2292" s="441"/>
      <c r="W2292" s="427"/>
      <c r="X2292" s="430"/>
      <c r="Y2292" s="427"/>
      <c r="Z2292" s="430"/>
      <c r="AA2292" s="427"/>
      <c r="AB2292" s="430"/>
      <c r="AC2292" s="431"/>
      <c r="AD2292" s="434"/>
      <c r="AE2292" s="435"/>
      <c r="AF2292" s="444"/>
      <c r="AG2292" s="445"/>
      <c r="AH2292" s="430"/>
      <c r="AI2292" s="431"/>
      <c r="AJ2292" s="434"/>
      <c r="AK2292" s="435"/>
      <c r="AL2292" s="448"/>
      <c r="AM2292" s="449"/>
      <c r="AN2292" s="430"/>
      <c r="AO2292" s="431"/>
      <c r="AP2292" s="434"/>
      <c r="AQ2292" s="435"/>
      <c r="AR2292" s="448"/>
      <c r="AS2292" s="449"/>
      <c r="AT2292" s="452"/>
      <c r="AU2292" s="453"/>
      <c r="AV2292" s="456"/>
      <c r="AW2292" s="457"/>
      <c r="AX2292" s="448"/>
      <c r="AY2292" s="449"/>
      <c r="AZ2292" s="430"/>
      <c r="BA2292" s="431"/>
      <c r="BB2292" s="434"/>
      <c r="BC2292" s="435"/>
      <c r="BD2292" s="448"/>
      <c r="BE2292" s="449"/>
      <c r="BF2292" s="452"/>
      <c r="BG2292" s="453"/>
      <c r="BH2292" s="456"/>
      <c r="BI2292" s="457"/>
      <c r="BJ2292" s="448"/>
      <c r="BK2292" s="449"/>
      <c r="BL2292" s="409"/>
      <c r="BM2292" s="410"/>
      <c r="BN2292" s="411"/>
      <c r="BO2292" s="405"/>
      <c r="BP2292" s="405"/>
      <c r="BQ2292" s="53"/>
      <c r="BR2292" s="53"/>
      <c r="BS2292" s="779"/>
    </row>
    <row r="2293" spans="1:71" ht="21.75" customHeight="1" x14ac:dyDescent="0.25">
      <c r="A2293" s="779"/>
      <c r="B2293" s="414" t="str">
        <f>IF(ROSTER!B$22="","",ROSTER!B$22)</f>
        <v/>
      </c>
      <c r="C2293" s="416" t="str">
        <f>IF(ROSTER!C$22="","",ROSTER!C$22)</f>
        <v/>
      </c>
      <c r="D2293" s="417"/>
      <c r="E2293" s="418"/>
      <c r="F2293" s="420">
        <f>IF(E2293="y",1,IF(E2293="S",1,0))</f>
        <v>0</v>
      </c>
      <c r="G2293" s="422">
        <f>IF(E2293="S",1,0)</f>
        <v>0</v>
      </c>
      <c r="H2293" s="424"/>
      <c r="I2293" s="425"/>
      <c r="J2293" s="428"/>
      <c r="K2293" s="429"/>
      <c r="L2293" s="432"/>
      <c r="M2293" s="433"/>
      <c r="N2293" s="436">
        <f>L2293+J2293</f>
        <v>0</v>
      </c>
      <c r="O2293" s="437"/>
      <c r="P2293" s="428"/>
      <c r="Q2293" s="429"/>
      <c r="R2293" s="432"/>
      <c r="S2293" s="440"/>
      <c r="T2293" s="432"/>
      <c r="U2293" s="425"/>
      <c r="V2293" s="440"/>
      <c r="W2293" s="425"/>
      <c r="X2293" s="428"/>
      <c r="Y2293" s="425"/>
      <c r="Z2293" s="428"/>
      <c r="AA2293" s="425"/>
      <c r="AB2293" s="428"/>
      <c r="AC2293" s="429"/>
      <c r="AD2293" s="432"/>
      <c r="AE2293" s="433"/>
      <c r="AF2293" s="442">
        <f>IF(AB2293=0,0,(AD2293/AB2293)*100)</f>
        <v>0</v>
      </c>
      <c r="AG2293" s="443"/>
      <c r="AH2293" s="428"/>
      <c r="AI2293" s="429"/>
      <c r="AJ2293" s="432"/>
      <c r="AK2293" s="433"/>
      <c r="AL2293" s="446">
        <f>IF(AH2293=0,0,(AJ2293/AH2293)*100)</f>
        <v>0</v>
      </c>
      <c r="AM2293" s="447"/>
      <c r="AN2293" s="428"/>
      <c r="AO2293" s="429"/>
      <c r="AP2293" s="432"/>
      <c r="AQ2293" s="433"/>
      <c r="AR2293" s="446">
        <f>IF(AN2293=0,0,(AP2293/AN2293)*100)</f>
        <v>0</v>
      </c>
      <c r="AS2293" s="447"/>
      <c r="AT2293" s="450">
        <f>AB2293+AH2293+AN2293</f>
        <v>0</v>
      </c>
      <c r="AU2293" s="451"/>
      <c r="AV2293" s="454">
        <f>AD2293+AJ2293+AP2293</f>
        <v>0</v>
      </c>
      <c r="AW2293" s="455"/>
      <c r="AX2293" s="446">
        <f>IF(AT2293=0,0,(AV2293/AT2293)*100)</f>
        <v>0</v>
      </c>
      <c r="AY2293" s="447"/>
      <c r="AZ2293" s="428"/>
      <c r="BA2293" s="429"/>
      <c r="BB2293" s="432"/>
      <c r="BC2293" s="433"/>
      <c r="BD2293" s="446">
        <f>IF(AZ2293=0,0,(BB2293/AZ2293)*100)</f>
        <v>0</v>
      </c>
      <c r="BE2293" s="447"/>
      <c r="BF2293" s="450">
        <f>AT2293+AZ2293</f>
        <v>0</v>
      </c>
      <c r="BG2293" s="451"/>
      <c r="BH2293" s="454">
        <f>AV2293+BB2293</f>
        <v>0</v>
      </c>
      <c r="BI2293" s="455"/>
      <c r="BJ2293" s="446">
        <f>IF(BF2293=0,0,(BH2293/BF2293)*100)</f>
        <v>0</v>
      </c>
      <c r="BK2293" s="447"/>
      <c r="BL2293" s="406">
        <f>(AD2293*2)+(AJ2293*2)+(AP2293*3)+BB2293</f>
        <v>0</v>
      </c>
      <c r="BM2293" s="407"/>
      <c r="BN2293" s="408"/>
      <c r="BO2293" s="404" t="e">
        <f>(BL2293*BR$2279)+(N2293*BR$2280)+(X2293*BR$2281)+(R2293*BR$2282)+(V2293*BR$2283)+(Z2293*BR$2284)</f>
        <v>#REF!</v>
      </c>
      <c r="BP2293" s="404" t="e">
        <f>((AZ2293-BB2293)*BR$2286)+((AT2293-AV2293)*BR$2285)+(H2293*BR$2287)+(P2293*BR$2288)</f>
        <v>#REF!</v>
      </c>
      <c r="BQ2293" s="53"/>
      <c r="BR2293" s="53"/>
      <c r="BS2293" s="779"/>
    </row>
    <row r="2294" spans="1:71" ht="21.75" customHeight="1" x14ac:dyDescent="0.25">
      <c r="A2294" s="779"/>
      <c r="B2294" s="415"/>
      <c r="C2294" s="412" t="str">
        <f>IF(ROSTER!D$22="","",ROSTER!D$22)</f>
        <v/>
      </c>
      <c r="D2294" s="413"/>
      <c r="E2294" s="419"/>
      <c r="F2294" s="421"/>
      <c r="G2294" s="423"/>
      <c r="H2294" s="426"/>
      <c r="I2294" s="427"/>
      <c r="J2294" s="430"/>
      <c r="K2294" s="431"/>
      <c r="L2294" s="434"/>
      <c r="M2294" s="435"/>
      <c r="N2294" s="438" t="s">
        <v>14</v>
      </c>
      <c r="O2294" s="439"/>
      <c r="P2294" s="430"/>
      <c r="Q2294" s="431"/>
      <c r="R2294" s="434"/>
      <c r="S2294" s="441"/>
      <c r="T2294" s="434"/>
      <c r="U2294" s="427"/>
      <c r="V2294" s="441"/>
      <c r="W2294" s="427"/>
      <c r="X2294" s="430"/>
      <c r="Y2294" s="427"/>
      <c r="Z2294" s="430"/>
      <c r="AA2294" s="427"/>
      <c r="AB2294" s="430"/>
      <c r="AC2294" s="431"/>
      <c r="AD2294" s="434"/>
      <c r="AE2294" s="435"/>
      <c r="AF2294" s="444"/>
      <c r="AG2294" s="445"/>
      <c r="AH2294" s="430"/>
      <c r="AI2294" s="431"/>
      <c r="AJ2294" s="434"/>
      <c r="AK2294" s="435"/>
      <c r="AL2294" s="448"/>
      <c r="AM2294" s="449"/>
      <c r="AN2294" s="430"/>
      <c r="AO2294" s="431"/>
      <c r="AP2294" s="434"/>
      <c r="AQ2294" s="435"/>
      <c r="AR2294" s="448"/>
      <c r="AS2294" s="449"/>
      <c r="AT2294" s="452"/>
      <c r="AU2294" s="453"/>
      <c r="AV2294" s="456"/>
      <c r="AW2294" s="457"/>
      <c r="AX2294" s="448"/>
      <c r="AY2294" s="449"/>
      <c r="AZ2294" s="430"/>
      <c r="BA2294" s="431"/>
      <c r="BB2294" s="434"/>
      <c r="BC2294" s="435"/>
      <c r="BD2294" s="448"/>
      <c r="BE2294" s="449"/>
      <c r="BF2294" s="452"/>
      <c r="BG2294" s="453"/>
      <c r="BH2294" s="456"/>
      <c r="BI2294" s="457"/>
      <c r="BJ2294" s="448"/>
      <c r="BK2294" s="449"/>
      <c r="BL2294" s="409"/>
      <c r="BM2294" s="410"/>
      <c r="BN2294" s="411"/>
      <c r="BO2294" s="405"/>
      <c r="BP2294" s="405"/>
      <c r="BQ2294" s="53"/>
      <c r="BR2294" s="53"/>
      <c r="BS2294" s="779"/>
    </row>
    <row r="2295" spans="1:71" ht="21.75" customHeight="1" x14ac:dyDescent="0.25">
      <c r="A2295" s="779"/>
      <c r="B2295" s="414" t="str">
        <f>IF(ROSTER!B$24="","",ROSTER!B$24)</f>
        <v/>
      </c>
      <c r="C2295" s="416" t="str">
        <f>IF(ROSTER!C$24="","",ROSTER!C$24)</f>
        <v/>
      </c>
      <c r="D2295" s="417"/>
      <c r="E2295" s="418"/>
      <c r="F2295" s="420">
        <f>IF(E2295="y",1,IF(E2295="S",1,0))</f>
        <v>0</v>
      </c>
      <c r="G2295" s="422">
        <f>IF(E2295="S",1,0)</f>
        <v>0</v>
      </c>
      <c r="H2295" s="424"/>
      <c r="I2295" s="425"/>
      <c r="J2295" s="428"/>
      <c r="K2295" s="429"/>
      <c r="L2295" s="432"/>
      <c r="M2295" s="433"/>
      <c r="N2295" s="436">
        <f>L2295+J2295</f>
        <v>0</v>
      </c>
      <c r="O2295" s="437"/>
      <c r="P2295" s="428"/>
      <c r="Q2295" s="429"/>
      <c r="R2295" s="432"/>
      <c r="S2295" s="440"/>
      <c r="T2295" s="432"/>
      <c r="U2295" s="425"/>
      <c r="V2295" s="440"/>
      <c r="W2295" s="425"/>
      <c r="X2295" s="428"/>
      <c r="Y2295" s="425"/>
      <c r="Z2295" s="428"/>
      <c r="AA2295" s="425"/>
      <c r="AB2295" s="428"/>
      <c r="AC2295" s="429"/>
      <c r="AD2295" s="432"/>
      <c r="AE2295" s="433"/>
      <c r="AF2295" s="442">
        <f>IF(AB2295=0,0,(AD2295/AB2295)*100)</f>
        <v>0</v>
      </c>
      <c r="AG2295" s="443"/>
      <c r="AH2295" s="428"/>
      <c r="AI2295" s="429"/>
      <c r="AJ2295" s="432"/>
      <c r="AK2295" s="433"/>
      <c r="AL2295" s="446">
        <f>IF(AH2295=0,0,(AJ2295/AH2295)*100)</f>
        <v>0</v>
      </c>
      <c r="AM2295" s="447"/>
      <c r="AN2295" s="428"/>
      <c r="AO2295" s="429"/>
      <c r="AP2295" s="432"/>
      <c r="AQ2295" s="433"/>
      <c r="AR2295" s="446">
        <f>IF(AN2295=0,0,(AP2295/AN2295)*100)</f>
        <v>0</v>
      </c>
      <c r="AS2295" s="447"/>
      <c r="AT2295" s="450">
        <f>AB2295+AH2295+AN2295</f>
        <v>0</v>
      </c>
      <c r="AU2295" s="451"/>
      <c r="AV2295" s="454">
        <f>AD2295+AJ2295+AP2295</f>
        <v>0</v>
      </c>
      <c r="AW2295" s="455"/>
      <c r="AX2295" s="446">
        <f>IF(AT2295=0,0,(AV2295/AT2295)*100)</f>
        <v>0</v>
      </c>
      <c r="AY2295" s="447"/>
      <c r="AZ2295" s="428"/>
      <c r="BA2295" s="429"/>
      <c r="BB2295" s="432"/>
      <c r="BC2295" s="433"/>
      <c r="BD2295" s="446">
        <f>IF(AZ2295=0,0,(BB2295/AZ2295)*100)</f>
        <v>0</v>
      </c>
      <c r="BE2295" s="447"/>
      <c r="BF2295" s="450">
        <f>AT2295+AZ2295</f>
        <v>0</v>
      </c>
      <c r="BG2295" s="451"/>
      <c r="BH2295" s="454">
        <f>AV2295+BB2295</f>
        <v>0</v>
      </c>
      <c r="BI2295" s="455"/>
      <c r="BJ2295" s="446">
        <f>IF(BF2295=0,0,(BH2295/BF2295)*100)</f>
        <v>0</v>
      </c>
      <c r="BK2295" s="447"/>
      <c r="BL2295" s="406">
        <f>(AD2295*2)+(AJ2295*2)+(AP2295*3)+BB2295</f>
        <v>0</v>
      </c>
      <c r="BM2295" s="407"/>
      <c r="BN2295" s="408"/>
      <c r="BO2295" s="404" t="e">
        <f>(BL2295*BR$2279)+(N2295*BR$2280)+(X2295*BR$2281)+(R2295*BR$2282)+(V2295*BR$2283)+(Z2295*BR$2284)</f>
        <v>#REF!</v>
      </c>
      <c r="BP2295" s="404" t="e">
        <f>((AZ2295-BB2295)*BR$2286)+((AT2295-AV2295)*BR$2285)+(H2295*BR$2287)+(P2295*BR$2288)</f>
        <v>#REF!</v>
      </c>
      <c r="BQ2295" s="53"/>
      <c r="BR2295" s="53"/>
      <c r="BS2295" s="779"/>
    </row>
    <row r="2296" spans="1:71" ht="21.75" customHeight="1" x14ac:dyDescent="0.25">
      <c r="A2296" s="779"/>
      <c r="B2296" s="415"/>
      <c r="C2296" s="412" t="str">
        <f>IF(ROSTER!D$24="","",ROSTER!D$24)</f>
        <v/>
      </c>
      <c r="D2296" s="413"/>
      <c r="E2296" s="419"/>
      <c r="F2296" s="421"/>
      <c r="G2296" s="423"/>
      <c r="H2296" s="426"/>
      <c r="I2296" s="427"/>
      <c r="J2296" s="430"/>
      <c r="K2296" s="431"/>
      <c r="L2296" s="434"/>
      <c r="M2296" s="435"/>
      <c r="N2296" s="438" t="s">
        <v>14</v>
      </c>
      <c r="O2296" s="439"/>
      <c r="P2296" s="430"/>
      <c r="Q2296" s="431"/>
      <c r="R2296" s="434"/>
      <c r="S2296" s="441"/>
      <c r="T2296" s="434"/>
      <c r="U2296" s="427"/>
      <c r="V2296" s="441"/>
      <c r="W2296" s="427"/>
      <c r="X2296" s="430"/>
      <c r="Y2296" s="427"/>
      <c r="Z2296" s="430"/>
      <c r="AA2296" s="427"/>
      <c r="AB2296" s="430"/>
      <c r="AC2296" s="431"/>
      <c r="AD2296" s="434"/>
      <c r="AE2296" s="435"/>
      <c r="AF2296" s="444"/>
      <c r="AG2296" s="445"/>
      <c r="AH2296" s="430"/>
      <c r="AI2296" s="431"/>
      <c r="AJ2296" s="434"/>
      <c r="AK2296" s="435"/>
      <c r="AL2296" s="448"/>
      <c r="AM2296" s="449"/>
      <c r="AN2296" s="430"/>
      <c r="AO2296" s="431"/>
      <c r="AP2296" s="434"/>
      <c r="AQ2296" s="435"/>
      <c r="AR2296" s="448"/>
      <c r="AS2296" s="449"/>
      <c r="AT2296" s="452"/>
      <c r="AU2296" s="453"/>
      <c r="AV2296" s="456"/>
      <c r="AW2296" s="457"/>
      <c r="AX2296" s="448"/>
      <c r="AY2296" s="449"/>
      <c r="AZ2296" s="430"/>
      <c r="BA2296" s="431"/>
      <c r="BB2296" s="434"/>
      <c r="BC2296" s="435"/>
      <c r="BD2296" s="448"/>
      <c r="BE2296" s="449"/>
      <c r="BF2296" s="452"/>
      <c r="BG2296" s="453"/>
      <c r="BH2296" s="456"/>
      <c r="BI2296" s="457"/>
      <c r="BJ2296" s="448"/>
      <c r="BK2296" s="449"/>
      <c r="BL2296" s="409"/>
      <c r="BM2296" s="410"/>
      <c r="BN2296" s="411"/>
      <c r="BO2296" s="405"/>
      <c r="BP2296" s="405"/>
      <c r="BQ2296" s="53"/>
      <c r="BR2296" s="53"/>
      <c r="BS2296" s="779"/>
    </row>
    <row r="2297" spans="1:71" ht="21.75" customHeight="1" x14ac:dyDescent="0.25">
      <c r="A2297" s="779"/>
      <c r="B2297" s="414" t="str">
        <f>IF(ROSTER!B$26="","",ROSTER!B$26)</f>
        <v/>
      </c>
      <c r="C2297" s="416" t="str">
        <f>IF(ROSTER!C$26="","",ROSTER!C$26)</f>
        <v/>
      </c>
      <c r="D2297" s="417"/>
      <c r="E2297" s="418"/>
      <c r="F2297" s="420">
        <f>IF(E2297="y",1,IF(E2297="S",1,0))</f>
        <v>0</v>
      </c>
      <c r="G2297" s="422">
        <f>IF(E2297="S",1,0)</f>
        <v>0</v>
      </c>
      <c r="H2297" s="424"/>
      <c r="I2297" s="425"/>
      <c r="J2297" s="428"/>
      <c r="K2297" s="429"/>
      <c r="L2297" s="432"/>
      <c r="M2297" s="433"/>
      <c r="N2297" s="436">
        <f>L2297+J2297</f>
        <v>0</v>
      </c>
      <c r="O2297" s="437"/>
      <c r="P2297" s="428"/>
      <c r="Q2297" s="429"/>
      <c r="R2297" s="432"/>
      <c r="S2297" s="440"/>
      <c r="T2297" s="432"/>
      <c r="U2297" s="425"/>
      <c r="V2297" s="440"/>
      <c r="W2297" s="425"/>
      <c r="X2297" s="428"/>
      <c r="Y2297" s="425"/>
      <c r="Z2297" s="428"/>
      <c r="AA2297" s="425"/>
      <c r="AB2297" s="428"/>
      <c r="AC2297" s="429"/>
      <c r="AD2297" s="432"/>
      <c r="AE2297" s="433"/>
      <c r="AF2297" s="442">
        <f>IF(AB2297=0,0,(AD2297/AB2297)*100)</f>
        <v>0</v>
      </c>
      <c r="AG2297" s="443"/>
      <c r="AH2297" s="428"/>
      <c r="AI2297" s="429"/>
      <c r="AJ2297" s="432"/>
      <c r="AK2297" s="433"/>
      <c r="AL2297" s="446">
        <f>IF(AH2297=0,0,(AJ2297/AH2297)*100)</f>
        <v>0</v>
      </c>
      <c r="AM2297" s="447"/>
      <c r="AN2297" s="428"/>
      <c r="AO2297" s="429"/>
      <c r="AP2297" s="432"/>
      <c r="AQ2297" s="433"/>
      <c r="AR2297" s="446">
        <f>IF(AN2297=0,0,(AP2297/AN2297)*100)</f>
        <v>0</v>
      </c>
      <c r="AS2297" s="447"/>
      <c r="AT2297" s="450">
        <f>AB2297+AH2297+AN2297</f>
        <v>0</v>
      </c>
      <c r="AU2297" s="451"/>
      <c r="AV2297" s="454">
        <f>AD2297+AJ2297+AP2297</f>
        <v>0</v>
      </c>
      <c r="AW2297" s="455"/>
      <c r="AX2297" s="446">
        <f>IF(AT2297=0,0,(AV2297/AT2297)*100)</f>
        <v>0</v>
      </c>
      <c r="AY2297" s="447"/>
      <c r="AZ2297" s="428"/>
      <c r="BA2297" s="429"/>
      <c r="BB2297" s="432"/>
      <c r="BC2297" s="433"/>
      <c r="BD2297" s="446">
        <f>IF(AZ2297=0,0,(BB2297/AZ2297)*100)</f>
        <v>0</v>
      </c>
      <c r="BE2297" s="447"/>
      <c r="BF2297" s="450">
        <f>AT2297+AZ2297</f>
        <v>0</v>
      </c>
      <c r="BG2297" s="451"/>
      <c r="BH2297" s="454">
        <f>AV2297+BB2297</f>
        <v>0</v>
      </c>
      <c r="BI2297" s="455"/>
      <c r="BJ2297" s="446">
        <f>IF(BF2297=0,0,(BH2297/BF2297)*100)</f>
        <v>0</v>
      </c>
      <c r="BK2297" s="447"/>
      <c r="BL2297" s="406">
        <f>(AD2297*2)+(AJ2297*2)+(AP2297*3)+BB2297</f>
        <v>0</v>
      </c>
      <c r="BM2297" s="407"/>
      <c r="BN2297" s="408"/>
      <c r="BO2297" s="404" t="e">
        <f>(BL2297*BR$2279)+(N2297*BR$2280)+(X2297*BR$2281)+(R2297*BR$2282)+(V2297*BR$2283)+(Z2297*BR$2284)</f>
        <v>#REF!</v>
      </c>
      <c r="BP2297" s="404" t="e">
        <f>((AZ2297-BB2297)*BR$2286)+((AT2297-AV2297)*BR$2285)+(H2297*BR$2287)+(P2297*BR$2288)</f>
        <v>#REF!</v>
      </c>
      <c r="BQ2297" s="53"/>
      <c r="BR2297" s="53"/>
      <c r="BS2297" s="779"/>
    </row>
    <row r="2298" spans="1:71" ht="21.75" customHeight="1" x14ac:dyDescent="0.25">
      <c r="A2298" s="779"/>
      <c r="B2298" s="415"/>
      <c r="C2298" s="412" t="str">
        <f>IF(ROSTER!D$26="","",ROSTER!D$26)</f>
        <v/>
      </c>
      <c r="D2298" s="413"/>
      <c r="E2298" s="419"/>
      <c r="F2298" s="421"/>
      <c r="G2298" s="423"/>
      <c r="H2298" s="426"/>
      <c r="I2298" s="427"/>
      <c r="J2298" s="430"/>
      <c r="K2298" s="431"/>
      <c r="L2298" s="434"/>
      <c r="M2298" s="435"/>
      <c r="N2298" s="438" t="s">
        <v>14</v>
      </c>
      <c r="O2298" s="439"/>
      <c r="P2298" s="430"/>
      <c r="Q2298" s="431"/>
      <c r="R2298" s="434"/>
      <c r="S2298" s="441"/>
      <c r="T2298" s="434"/>
      <c r="U2298" s="427"/>
      <c r="V2298" s="441"/>
      <c r="W2298" s="427"/>
      <c r="X2298" s="430"/>
      <c r="Y2298" s="427"/>
      <c r="Z2298" s="430"/>
      <c r="AA2298" s="427"/>
      <c r="AB2298" s="430"/>
      <c r="AC2298" s="431"/>
      <c r="AD2298" s="434"/>
      <c r="AE2298" s="435"/>
      <c r="AF2298" s="444"/>
      <c r="AG2298" s="445"/>
      <c r="AH2298" s="430"/>
      <c r="AI2298" s="431"/>
      <c r="AJ2298" s="434"/>
      <c r="AK2298" s="435"/>
      <c r="AL2298" s="448"/>
      <c r="AM2298" s="449"/>
      <c r="AN2298" s="430"/>
      <c r="AO2298" s="431"/>
      <c r="AP2298" s="434"/>
      <c r="AQ2298" s="435"/>
      <c r="AR2298" s="448"/>
      <c r="AS2298" s="449"/>
      <c r="AT2298" s="452"/>
      <c r="AU2298" s="453"/>
      <c r="AV2298" s="456"/>
      <c r="AW2298" s="457"/>
      <c r="AX2298" s="448"/>
      <c r="AY2298" s="449"/>
      <c r="AZ2298" s="430"/>
      <c r="BA2298" s="431"/>
      <c r="BB2298" s="434"/>
      <c r="BC2298" s="435"/>
      <c r="BD2298" s="448"/>
      <c r="BE2298" s="449"/>
      <c r="BF2298" s="452"/>
      <c r="BG2298" s="453"/>
      <c r="BH2298" s="456"/>
      <c r="BI2298" s="457"/>
      <c r="BJ2298" s="448"/>
      <c r="BK2298" s="449"/>
      <c r="BL2298" s="409"/>
      <c r="BM2298" s="410"/>
      <c r="BN2298" s="411"/>
      <c r="BO2298" s="405"/>
      <c r="BP2298" s="405"/>
      <c r="BQ2298" s="53"/>
      <c r="BR2298" s="53"/>
      <c r="BS2298" s="779"/>
    </row>
    <row r="2299" spans="1:71" ht="21.75" customHeight="1" x14ac:dyDescent="0.25">
      <c r="A2299" s="779"/>
      <c r="B2299" s="414" t="str">
        <f>IF(ROSTER!B$28="","",ROSTER!B$28)</f>
        <v/>
      </c>
      <c r="C2299" s="416" t="str">
        <f>IF(ROSTER!C$28="","",ROSTER!C$28)</f>
        <v/>
      </c>
      <c r="D2299" s="417"/>
      <c r="E2299" s="418"/>
      <c r="F2299" s="420">
        <f>IF(E2299="y",1,IF(E2299="S",1,0))</f>
        <v>0</v>
      </c>
      <c r="G2299" s="422">
        <f>IF(E2299="S",1,0)</f>
        <v>0</v>
      </c>
      <c r="H2299" s="424"/>
      <c r="I2299" s="425"/>
      <c r="J2299" s="428"/>
      <c r="K2299" s="429"/>
      <c r="L2299" s="432"/>
      <c r="M2299" s="433"/>
      <c r="N2299" s="436">
        <f>L2299+J2299</f>
        <v>0</v>
      </c>
      <c r="O2299" s="437"/>
      <c r="P2299" s="428"/>
      <c r="Q2299" s="429"/>
      <c r="R2299" s="432"/>
      <c r="S2299" s="440"/>
      <c r="T2299" s="432"/>
      <c r="U2299" s="425"/>
      <c r="V2299" s="440"/>
      <c r="W2299" s="425"/>
      <c r="X2299" s="428"/>
      <c r="Y2299" s="425"/>
      <c r="Z2299" s="428"/>
      <c r="AA2299" s="425"/>
      <c r="AB2299" s="428"/>
      <c r="AC2299" s="429"/>
      <c r="AD2299" s="432"/>
      <c r="AE2299" s="433"/>
      <c r="AF2299" s="442">
        <f>IF(AB2299=0,0,(AD2299/AB2299)*100)</f>
        <v>0</v>
      </c>
      <c r="AG2299" s="443"/>
      <c r="AH2299" s="428"/>
      <c r="AI2299" s="429"/>
      <c r="AJ2299" s="432"/>
      <c r="AK2299" s="433"/>
      <c r="AL2299" s="446">
        <f>IF(AH2299=0,0,(AJ2299/AH2299)*100)</f>
        <v>0</v>
      </c>
      <c r="AM2299" s="447"/>
      <c r="AN2299" s="428"/>
      <c r="AO2299" s="429"/>
      <c r="AP2299" s="432"/>
      <c r="AQ2299" s="433"/>
      <c r="AR2299" s="446">
        <f>IF(AN2299=0,0,(AP2299/AN2299)*100)</f>
        <v>0</v>
      </c>
      <c r="AS2299" s="447"/>
      <c r="AT2299" s="450">
        <f>AB2299+AH2299+AN2299</f>
        <v>0</v>
      </c>
      <c r="AU2299" s="451"/>
      <c r="AV2299" s="454">
        <f>AD2299+AJ2299+AP2299</f>
        <v>0</v>
      </c>
      <c r="AW2299" s="455"/>
      <c r="AX2299" s="446">
        <f>IF(AT2299=0,0,(AV2299/AT2299)*100)</f>
        <v>0</v>
      </c>
      <c r="AY2299" s="447"/>
      <c r="AZ2299" s="428"/>
      <c r="BA2299" s="429"/>
      <c r="BB2299" s="432"/>
      <c r="BC2299" s="433"/>
      <c r="BD2299" s="446">
        <f>IF(AZ2299=0,0,(BB2299/AZ2299)*100)</f>
        <v>0</v>
      </c>
      <c r="BE2299" s="447"/>
      <c r="BF2299" s="450">
        <f>AT2299+AZ2299</f>
        <v>0</v>
      </c>
      <c r="BG2299" s="451"/>
      <c r="BH2299" s="454">
        <f>AV2299+BB2299</f>
        <v>0</v>
      </c>
      <c r="BI2299" s="455"/>
      <c r="BJ2299" s="446">
        <f>IF(BF2299=0,0,(BH2299/BF2299)*100)</f>
        <v>0</v>
      </c>
      <c r="BK2299" s="447"/>
      <c r="BL2299" s="406">
        <f>(AD2299*2)+(AJ2299*2)+(AP2299*3)+BB2299</f>
        <v>0</v>
      </c>
      <c r="BM2299" s="407"/>
      <c r="BN2299" s="408"/>
      <c r="BO2299" s="404" t="e">
        <f>(BL2299*BR$2279)+(N2299*BR$2280)+(X2299*BR$2281)+(R2299*BR$2282)+(V2299*BR$2283)+(Z2299*BR$2284)</f>
        <v>#REF!</v>
      </c>
      <c r="BP2299" s="404" t="e">
        <f>((AZ2299-BB2299)*BR$2286)+((AT2299-AV2299)*BR$2285)+(H2299*BR$2287)+(P2299*BR$2288)</f>
        <v>#REF!</v>
      </c>
      <c r="BQ2299" s="53"/>
      <c r="BR2299" s="53"/>
      <c r="BS2299" s="779"/>
    </row>
    <row r="2300" spans="1:71" ht="21.75" customHeight="1" x14ac:dyDescent="0.25">
      <c r="A2300" s="779"/>
      <c r="B2300" s="415"/>
      <c r="C2300" s="412" t="str">
        <f>IF(ROSTER!D$28="","",ROSTER!D$28)</f>
        <v/>
      </c>
      <c r="D2300" s="413"/>
      <c r="E2300" s="419"/>
      <c r="F2300" s="421"/>
      <c r="G2300" s="423"/>
      <c r="H2300" s="426"/>
      <c r="I2300" s="427"/>
      <c r="J2300" s="430"/>
      <c r="K2300" s="431"/>
      <c r="L2300" s="434"/>
      <c r="M2300" s="435"/>
      <c r="N2300" s="438" t="s">
        <v>14</v>
      </c>
      <c r="O2300" s="439"/>
      <c r="P2300" s="430"/>
      <c r="Q2300" s="431"/>
      <c r="R2300" s="434"/>
      <c r="S2300" s="441"/>
      <c r="T2300" s="434"/>
      <c r="U2300" s="427"/>
      <c r="V2300" s="441"/>
      <c r="W2300" s="427"/>
      <c r="X2300" s="430"/>
      <c r="Y2300" s="427"/>
      <c r="Z2300" s="430"/>
      <c r="AA2300" s="427"/>
      <c r="AB2300" s="430"/>
      <c r="AC2300" s="431"/>
      <c r="AD2300" s="434"/>
      <c r="AE2300" s="435"/>
      <c r="AF2300" s="444"/>
      <c r="AG2300" s="445"/>
      <c r="AH2300" s="430"/>
      <c r="AI2300" s="431"/>
      <c r="AJ2300" s="434"/>
      <c r="AK2300" s="435"/>
      <c r="AL2300" s="448"/>
      <c r="AM2300" s="449"/>
      <c r="AN2300" s="430"/>
      <c r="AO2300" s="431"/>
      <c r="AP2300" s="434"/>
      <c r="AQ2300" s="435"/>
      <c r="AR2300" s="448"/>
      <c r="AS2300" s="449"/>
      <c r="AT2300" s="452"/>
      <c r="AU2300" s="453"/>
      <c r="AV2300" s="456"/>
      <c r="AW2300" s="457"/>
      <c r="AX2300" s="448"/>
      <c r="AY2300" s="449"/>
      <c r="AZ2300" s="430"/>
      <c r="BA2300" s="431"/>
      <c r="BB2300" s="434"/>
      <c r="BC2300" s="435"/>
      <c r="BD2300" s="448"/>
      <c r="BE2300" s="449"/>
      <c r="BF2300" s="452"/>
      <c r="BG2300" s="453"/>
      <c r="BH2300" s="456"/>
      <c r="BI2300" s="457"/>
      <c r="BJ2300" s="448"/>
      <c r="BK2300" s="449"/>
      <c r="BL2300" s="409"/>
      <c r="BM2300" s="410"/>
      <c r="BN2300" s="411"/>
      <c r="BO2300" s="405"/>
      <c r="BP2300" s="405"/>
      <c r="BQ2300" s="53"/>
      <c r="BR2300" s="53"/>
      <c r="BS2300" s="779"/>
    </row>
    <row r="2301" spans="1:71" ht="21.75" customHeight="1" x14ac:dyDescent="0.25">
      <c r="A2301" s="779"/>
      <c r="B2301" s="414" t="str">
        <f>IF(ROSTER!B$30="","",ROSTER!B$30)</f>
        <v/>
      </c>
      <c r="C2301" s="416" t="str">
        <f>IF(ROSTER!C$30="","",ROSTER!C$30)</f>
        <v/>
      </c>
      <c r="D2301" s="417"/>
      <c r="E2301" s="418"/>
      <c r="F2301" s="420">
        <f>IF(E2301="y",1,IF(E2301="S",1,0))</f>
        <v>0</v>
      </c>
      <c r="G2301" s="422">
        <f>IF(E2301="S",1,0)</f>
        <v>0</v>
      </c>
      <c r="H2301" s="424"/>
      <c r="I2301" s="425"/>
      <c r="J2301" s="428"/>
      <c r="K2301" s="429"/>
      <c r="L2301" s="432"/>
      <c r="M2301" s="433"/>
      <c r="N2301" s="436">
        <f>L2301+J2301</f>
        <v>0</v>
      </c>
      <c r="O2301" s="437"/>
      <c r="P2301" s="428"/>
      <c r="Q2301" s="429"/>
      <c r="R2301" s="432"/>
      <c r="S2301" s="440"/>
      <c r="T2301" s="432"/>
      <c r="U2301" s="425"/>
      <c r="V2301" s="440"/>
      <c r="W2301" s="425"/>
      <c r="X2301" s="428"/>
      <c r="Y2301" s="425"/>
      <c r="Z2301" s="428"/>
      <c r="AA2301" s="425"/>
      <c r="AB2301" s="428"/>
      <c r="AC2301" s="429"/>
      <c r="AD2301" s="432"/>
      <c r="AE2301" s="433"/>
      <c r="AF2301" s="442">
        <f>IF(AB2301=0,0,(AD2301/AB2301)*100)</f>
        <v>0</v>
      </c>
      <c r="AG2301" s="443"/>
      <c r="AH2301" s="428"/>
      <c r="AI2301" s="429"/>
      <c r="AJ2301" s="432"/>
      <c r="AK2301" s="433"/>
      <c r="AL2301" s="446">
        <f>IF(AH2301=0,0,(AJ2301/AH2301)*100)</f>
        <v>0</v>
      </c>
      <c r="AM2301" s="447"/>
      <c r="AN2301" s="428"/>
      <c r="AO2301" s="429"/>
      <c r="AP2301" s="432"/>
      <c r="AQ2301" s="433"/>
      <c r="AR2301" s="446">
        <f>IF(AN2301=0,0,(AP2301/AN2301)*100)</f>
        <v>0</v>
      </c>
      <c r="AS2301" s="447"/>
      <c r="AT2301" s="450">
        <f>AB2301+AH2301+AN2301</f>
        <v>0</v>
      </c>
      <c r="AU2301" s="451"/>
      <c r="AV2301" s="454">
        <f>AD2301+AJ2301+AP2301</f>
        <v>0</v>
      </c>
      <c r="AW2301" s="455"/>
      <c r="AX2301" s="446">
        <f>IF(AT2301=0,0,(AV2301/AT2301)*100)</f>
        <v>0</v>
      </c>
      <c r="AY2301" s="447"/>
      <c r="AZ2301" s="428"/>
      <c r="BA2301" s="429"/>
      <c r="BB2301" s="432"/>
      <c r="BC2301" s="433"/>
      <c r="BD2301" s="446">
        <f>IF(AZ2301=0,0,(BB2301/AZ2301)*100)</f>
        <v>0</v>
      </c>
      <c r="BE2301" s="447"/>
      <c r="BF2301" s="450">
        <f>AT2301+AZ2301</f>
        <v>0</v>
      </c>
      <c r="BG2301" s="451"/>
      <c r="BH2301" s="454">
        <f>AV2301+BB2301</f>
        <v>0</v>
      </c>
      <c r="BI2301" s="455"/>
      <c r="BJ2301" s="446">
        <f>IF(BF2301=0,0,(BH2301/BF2301)*100)</f>
        <v>0</v>
      </c>
      <c r="BK2301" s="447"/>
      <c r="BL2301" s="406">
        <f>(AD2301*2)+(AJ2301*2)+(AP2301*3)+BB2301</f>
        <v>0</v>
      </c>
      <c r="BM2301" s="407"/>
      <c r="BN2301" s="408"/>
      <c r="BO2301" s="404" t="e">
        <f>(BL2301*BR$2279)+(N2301*BR$2280)+(X2301*BR$2281)+(R2301*BR$2282)+(V2301*BR$2283)+(Z2301*BR$2284)</f>
        <v>#REF!</v>
      </c>
      <c r="BP2301" s="404" t="e">
        <f>((AZ2301-BB2301)*BR$2286)+((AT2301-AV2301)*BR$2285)+(H2301*BR$2287)+(P2301*BR$2288)</f>
        <v>#REF!</v>
      </c>
      <c r="BQ2301" s="53"/>
      <c r="BR2301" s="53"/>
      <c r="BS2301" s="779"/>
    </row>
    <row r="2302" spans="1:71" ht="21.75" customHeight="1" x14ac:dyDescent="0.25">
      <c r="A2302" s="779"/>
      <c r="B2302" s="415"/>
      <c r="C2302" s="412" t="str">
        <f>IF(ROSTER!D$30="","",ROSTER!D$30)</f>
        <v/>
      </c>
      <c r="D2302" s="413"/>
      <c r="E2302" s="419"/>
      <c r="F2302" s="421"/>
      <c r="G2302" s="423"/>
      <c r="H2302" s="426"/>
      <c r="I2302" s="427"/>
      <c r="J2302" s="430"/>
      <c r="K2302" s="431"/>
      <c r="L2302" s="434"/>
      <c r="M2302" s="435"/>
      <c r="N2302" s="438" t="s">
        <v>14</v>
      </c>
      <c r="O2302" s="439"/>
      <c r="P2302" s="430"/>
      <c r="Q2302" s="431"/>
      <c r="R2302" s="434"/>
      <c r="S2302" s="441"/>
      <c r="T2302" s="434"/>
      <c r="U2302" s="427"/>
      <c r="V2302" s="441"/>
      <c r="W2302" s="427"/>
      <c r="X2302" s="430"/>
      <c r="Y2302" s="427"/>
      <c r="Z2302" s="430"/>
      <c r="AA2302" s="427"/>
      <c r="AB2302" s="430"/>
      <c r="AC2302" s="431"/>
      <c r="AD2302" s="434"/>
      <c r="AE2302" s="435"/>
      <c r="AF2302" s="444"/>
      <c r="AG2302" s="445"/>
      <c r="AH2302" s="430"/>
      <c r="AI2302" s="431"/>
      <c r="AJ2302" s="434"/>
      <c r="AK2302" s="435"/>
      <c r="AL2302" s="448"/>
      <c r="AM2302" s="449"/>
      <c r="AN2302" s="430"/>
      <c r="AO2302" s="431"/>
      <c r="AP2302" s="434"/>
      <c r="AQ2302" s="435"/>
      <c r="AR2302" s="448"/>
      <c r="AS2302" s="449"/>
      <c r="AT2302" s="452"/>
      <c r="AU2302" s="453"/>
      <c r="AV2302" s="456"/>
      <c r="AW2302" s="457"/>
      <c r="AX2302" s="448"/>
      <c r="AY2302" s="449"/>
      <c r="AZ2302" s="430"/>
      <c r="BA2302" s="431"/>
      <c r="BB2302" s="434"/>
      <c r="BC2302" s="435"/>
      <c r="BD2302" s="448"/>
      <c r="BE2302" s="449"/>
      <c r="BF2302" s="452"/>
      <c r="BG2302" s="453"/>
      <c r="BH2302" s="456"/>
      <c r="BI2302" s="457"/>
      <c r="BJ2302" s="448"/>
      <c r="BK2302" s="449"/>
      <c r="BL2302" s="409"/>
      <c r="BM2302" s="410"/>
      <c r="BN2302" s="411"/>
      <c r="BO2302" s="405"/>
      <c r="BP2302" s="405"/>
      <c r="BQ2302" s="53"/>
      <c r="BR2302" s="53"/>
      <c r="BS2302" s="779"/>
    </row>
    <row r="2303" spans="1:71" ht="21.75" customHeight="1" x14ac:dyDescent="0.25">
      <c r="A2303" s="779"/>
      <c r="B2303" s="414" t="str">
        <f>IF(ROSTER!B$32="","",ROSTER!B$32)</f>
        <v/>
      </c>
      <c r="C2303" s="416" t="str">
        <f>IF(ROSTER!C$32="","",ROSTER!C$32)</f>
        <v/>
      </c>
      <c r="D2303" s="417"/>
      <c r="E2303" s="418"/>
      <c r="F2303" s="420">
        <f>IF(E2303="y",1,IF(E2303="S",1,0))</f>
        <v>0</v>
      </c>
      <c r="G2303" s="422">
        <f>IF(E2303="S",1,0)</f>
        <v>0</v>
      </c>
      <c r="H2303" s="424"/>
      <c r="I2303" s="425"/>
      <c r="J2303" s="428"/>
      <c r="K2303" s="429"/>
      <c r="L2303" s="432"/>
      <c r="M2303" s="433"/>
      <c r="N2303" s="436">
        <f>L2303+J2303</f>
        <v>0</v>
      </c>
      <c r="O2303" s="437"/>
      <c r="P2303" s="428"/>
      <c r="Q2303" s="429"/>
      <c r="R2303" s="432"/>
      <c r="S2303" s="440"/>
      <c r="T2303" s="432"/>
      <c r="U2303" s="425"/>
      <c r="V2303" s="440"/>
      <c r="W2303" s="425"/>
      <c r="X2303" s="428"/>
      <c r="Y2303" s="425"/>
      <c r="Z2303" s="428"/>
      <c r="AA2303" s="425"/>
      <c r="AB2303" s="428"/>
      <c r="AC2303" s="429"/>
      <c r="AD2303" s="432"/>
      <c r="AE2303" s="433"/>
      <c r="AF2303" s="442">
        <f>IF(AB2303=0,0,(AD2303/AB2303)*100)</f>
        <v>0</v>
      </c>
      <c r="AG2303" s="443"/>
      <c r="AH2303" s="428"/>
      <c r="AI2303" s="429"/>
      <c r="AJ2303" s="432"/>
      <c r="AK2303" s="433"/>
      <c r="AL2303" s="446">
        <f>IF(AH2303=0,0,(AJ2303/AH2303)*100)</f>
        <v>0</v>
      </c>
      <c r="AM2303" s="447"/>
      <c r="AN2303" s="428"/>
      <c r="AO2303" s="429"/>
      <c r="AP2303" s="432"/>
      <c r="AQ2303" s="433"/>
      <c r="AR2303" s="446">
        <f>IF(AN2303=0,0,(AP2303/AN2303)*100)</f>
        <v>0</v>
      </c>
      <c r="AS2303" s="447"/>
      <c r="AT2303" s="450">
        <f>AB2303+AH2303+AN2303</f>
        <v>0</v>
      </c>
      <c r="AU2303" s="451"/>
      <c r="AV2303" s="454">
        <f>AD2303+AJ2303+AP2303</f>
        <v>0</v>
      </c>
      <c r="AW2303" s="455"/>
      <c r="AX2303" s="446">
        <f>IF(AT2303=0,0,(AV2303/AT2303)*100)</f>
        <v>0</v>
      </c>
      <c r="AY2303" s="447"/>
      <c r="AZ2303" s="428"/>
      <c r="BA2303" s="429"/>
      <c r="BB2303" s="432"/>
      <c r="BC2303" s="433"/>
      <c r="BD2303" s="446">
        <f>IF(AZ2303=0,0,(BB2303/AZ2303)*100)</f>
        <v>0</v>
      </c>
      <c r="BE2303" s="447"/>
      <c r="BF2303" s="450">
        <f>AT2303+AZ2303</f>
        <v>0</v>
      </c>
      <c r="BG2303" s="451"/>
      <c r="BH2303" s="454">
        <f>AV2303+BB2303</f>
        <v>0</v>
      </c>
      <c r="BI2303" s="455"/>
      <c r="BJ2303" s="446">
        <f>IF(BF2303=0,0,(BH2303/BF2303)*100)</f>
        <v>0</v>
      </c>
      <c r="BK2303" s="447"/>
      <c r="BL2303" s="406">
        <f>(AD2303*2)+(AJ2303*2)+(AP2303*3)+BB2303</f>
        <v>0</v>
      </c>
      <c r="BM2303" s="407"/>
      <c r="BN2303" s="408"/>
      <c r="BO2303" s="404" t="e">
        <f>(BL2303*BR$2279)+(N2303*BR$2280)+(X2303*BR$2281)+(R2303*BR$2282)+(V2303*BR$2283)+(Z2303*BR$2284)</f>
        <v>#REF!</v>
      </c>
      <c r="BP2303" s="404" t="e">
        <f>((AZ2303-BB2303)*BR$2286)+((AT2303-AV2303)*BR$2285)+(H2303*BR$2287)+(P2303*BR$2288)</f>
        <v>#REF!</v>
      </c>
      <c r="BQ2303" s="53"/>
      <c r="BR2303" s="53"/>
      <c r="BS2303" s="779"/>
    </row>
    <row r="2304" spans="1:71" ht="21.75" customHeight="1" x14ac:dyDescent="0.25">
      <c r="A2304" s="779"/>
      <c r="B2304" s="415"/>
      <c r="C2304" s="412" t="str">
        <f>IF(ROSTER!D$32="","",ROSTER!D$32)</f>
        <v/>
      </c>
      <c r="D2304" s="413"/>
      <c r="E2304" s="419"/>
      <c r="F2304" s="421"/>
      <c r="G2304" s="423"/>
      <c r="H2304" s="426"/>
      <c r="I2304" s="427"/>
      <c r="J2304" s="430"/>
      <c r="K2304" s="431"/>
      <c r="L2304" s="434"/>
      <c r="M2304" s="435"/>
      <c r="N2304" s="438" t="s">
        <v>14</v>
      </c>
      <c r="O2304" s="439"/>
      <c r="P2304" s="430"/>
      <c r="Q2304" s="431"/>
      <c r="R2304" s="434"/>
      <c r="S2304" s="441"/>
      <c r="T2304" s="434"/>
      <c r="U2304" s="427"/>
      <c r="V2304" s="441"/>
      <c r="W2304" s="427"/>
      <c r="X2304" s="430"/>
      <c r="Y2304" s="427"/>
      <c r="Z2304" s="430"/>
      <c r="AA2304" s="427"/>
      <c r="AB2304" s="430"/>
      <c r="AC2304" s="431"/>
      <c r="AD2304" s="434"/>
      <c r="AE2304" s="435"/>
      <c r="AF2304" s="444"/>
      <c r="AG2304" s="445"/>
      <c r="AH2304" s="430"/>
      <c r="AI2304" s="431"/>
      <c r="AJ2304" s="434"/>
      <c r="AK2304" s="435"/>
      <c r="AL2304" s="448"/>
      <c r="AM2304" s="449"/>
      <c r="AN2304" s="430"/>
      <c r="AO2304" s="431"/>
      <c r="AP2304" s="434"/>
      <c r="AQ2304" s="435"/>
      <c r="AR2304" s="448"/>
      <c r="AS2304" s="449"/>
      <c r="AT2304" s="452"/>
      <c r="AU2304" s="453"/>
      <c r="AV2304" s="456"/>
      <c r="AW2304" s="457"/>
      <c r="AX2304" s="448"/>
      <c r="AY2304" s="449"/>
      <c r="AZ2304" s="430"/>
      <c r="BA2304" s="431"/>
      <c r="BB2304" s="434"/>
      <c r="BC2304" s="435"/>
      <c r="BD2304" s="448"/>
      <c r="BE2304" s="449"/>
      <c r="BF2304" s="452"/>
      <c r="BG2304" s="453"/>
      <c r="BH2304" s="456"/>
      <c r="BI2304" s="457"/>
      <c r="BJ2304" s="448"/>
      <c r="BK2304" s="449"/>
      <c r="BL2304" s="409"/>
      <c r="BM2304" s="410"/>
      <c r="BN2304" s="411"/>
      <c r="BO2304" s="405"/>
      <c r="BP2304" s="405"/>
      <c r="BQ2304" s="53"/>
      <c r="BR2304" s="53"/>
      <c r="BS2304" s="779"/>
    </row>
    <row r="2305" spans="1:71" ht="21.75" customHeight="1" x14ac:dyDescent="0.25">
      <c r="A2305" s="779"/>
      <c r="B2305" s="414" t="str">
        <f>IF(ROSTER!B$34="","",ROSTER!B$34)</f>
        <v/>
      </c>
      <c r="C2305" s="416" t="str">
        <f>IF(ROSTER!C$34="","",ROSTER!C$34)</f>
        <v/>
      </c>
      <c r="D2305" s="417"/>
      <c r="E2305" s="418"/>
      <c r="F2305" s="420">
        <f>IF(E2305="y",1,IF(E2305="S",1,0))</f>
        <v>0</v>
      </c>
      <c r="G2305" s="422">
        <f>IF(E2305="S",1,0)</f>
        <v>0</v>
      </c>
      <c r="H2305" s="424"/>
      <c r="I2305" s="425"/>
      <c r="J2305" s="428"/>
      <c r="K2305" s="429"/>
      <c r="L2305" s="432"/>
      <c r="M2305" s="433"/>
      <c r="N2305" s="436">
        <f>L2305+J2305</f>
        <v>0</v>
      </c>
      <c r="O2305" s="437"/>
      <c r="P2305" s="428"/>
      <c r="Q2305" s="429"/>
      <c r="R2305" s="432"/>
      <c r="S2305" s="440"/>
      <c r="T2305" s="432"/>
      <c r="U2305" s="425"/>
      <c r="V2305" s="440"/>
      <c r="W2305" s="425"/>
      <c r="X2305" s="428"/>
      <c r="Y2305" s="425"/>
      <c r="Z2305" s="428"/>
      <c r="AA2305" s="425"/>
      <c r="AB2305" s="428"/>
      <c r="AC2305" s="429"/>
      <c r="AD2305" s="432"/>
      <c r="AE2305" s="433"/>
      <c r="AF2305" s="442">
        <f>IF(AB2305=0,0,(AD2305/AB2305)*100)</f>
        <v>0</v>
      </c>
      <c r="AG2305" s="443"/>
      <c r="AH2305" s="428"/>
      <c r="AI2305" s="429"/>
      <c r="AJ2305" s="432"/>
      <c r="AK2305" s="433"/>
      <c r="AL2305" s="446">
        <f>IF(AH2305=0,0,(AJ2305/AH2305)*100)</f>
        <v>0</v>
      </c>
      <c r="AM2305" s="447"/>
      <c r="AN2305" s="428"/>
      <c r="AO2305" s="429"/>
      <c r="AP2305" s="432"/>
      <c r="AQ2305" s="433"/>
      <c r="AR2305" s="446">
        <f>IF(AN2305=0,0,(AP2305/AN2305)*100)</f>
        <v>0</v>
      </c>
      <c r="AS2305" s="447"/>
      <c r="AT2305" s="450">
        <f>AB2305+AH2305+AN2305</f>
        <v>0</v>
      </c>
      <c r="AU2305" s="451"/>
      <c r="AV2305" s="454">
        <f>AD2305+AJ2305+AP2305</f>
        <v>0</v>
      </c>
      <c r="AW2305" s="455"/>
      <c r="AX2305" s="446">
        <f>IF(AT2305=0,0,(AV2305/AT2305)*100)</f>
        <v>0</v>
      </c>
      <c r="AY2305" s="447"/>
      <c r="AZ2305" s="428"/>
      <c r="BA2305" s="429"/>
      <c r="BB2305" s="432"/>
      <c r="BC2305" s="433"/>
      <c r="BD2305" s="446">
        <f>IF(AZ2305=0,0,(BB2305/AZ2305)*100)</f>
        <v>0</v>
      </c>
      <c r="BE2305" s="447"/>
      <c r="BF2305" s="450">
        <f>AT2305+AZ2305</f>
        <v>0</v>
      </c>
      <c r="BG2305" s="451"/>
      <c r="BH2305" s="454">
        <f>AV2305+BB2305</f>
        <v>0</v>
      </c>
      <c r="BI2305" s="455"/>
      <c r="BJ2305" s="446">
        <f>IF(BF2305=0,0,(BH2305/BF2305)*100)</f>
        <v>0</v>
      </c>
      <c r="BK2305" s="447"/>
      <c r="BL2305" s="406">
        <f>(AD2305*2)+(AJ2305*2)+(AP2305*3)+BB2305</f>
        <v>0</v>
      </c>
      <c r="BM2305" s="407"/>
      <c r="BN2305" s="408"/>
      <c r="BO2305" s="404" t="e">
        <f>(BL2305*BR$2279)+(N2305*BR$2280)+(X2305*BR$2281)+(R2305*BR$2282)+(V2305*BR$2283)+(Z2305*BR$2284)</f>
        <v>#REF!</v>
      </c>
      <c r="BP2305" s="404" t="e">
        <f>((AZ2305-BB2305)*BR$2286)+((AT2305-AV2305)*BR$2285)+(H2305*BR$2287)+(P2305*BR$2288)</f>
        <v>#REF!</v>
      </c>
      <c r="BQ2305" s="53"/>
      <c r="BR2305" s="53"/>
      <c r="BS2305" s="779"/>
    </row>
    <row r="2306" spans="1:71" ht="21.75" customHeight="1" x14ac:dyDescent="0.25">
      <c r="A2306" s="779"/>
      <c r="B2306" s="415"/>
      <c r="C2306" s="412" t="str">
        <f>IF(ROSTER!D$34="","",ROSTER!D$34)</f>
        <v/>
      </c>
      <c r="D2306" s="413"/>
      <c r="E2306" s="419"/>
      <c r="F2306" s="421"/>
      <c r="G2306" s="423"/>
      <c r="H2306" s="426"/>
      <c r="I2306" s="427"/>
      <c r="J2306" s="430"/>
      <c r="K2306" s="431"/>
      <c r="L2306" s="434"/>
      <c r="M2306" s="435"/>
      <c r="N2306" s="438" t="s">
        <v>14</v>
      </c>
      <c r="O2306" s="439"/>
      <c r="P2306" s="430"/>
      <c r="Q2306" s="431"/>
      <c r="R2306" s="434"/>
      <c r="S2306" s="441"/>
      <c r="T2306" s="434"/>
      <c r="U2306" s="427"/>
      <c r="V2306" s="441"/>
      <c r="W2306" s="427"/>
      <c r="X2306" s="430"/>
      <c r="Y2306" s="427"/>
      <c r="Z2306" s="430"/>
      <c r="AA2306" s="427"/>
      <c r="AB2306" s="430"/>
      <c r="AC2306" s="431"/>
      <c r="AD2306" s="434"/>
      <c r="AE2306" s="435"/>
      <c r="AF2306" s="444"/>
      <c r="AG2306" s="445"/>
      <c r="AH2306" s="430"/>
      <c r="AI2306" s="431"/>
      <c r="AJ2306" s="434"/>
      <c r="AK2306" s="435"/>
      <c r="AL2306" s="448"/>
      <c r="AM2306" s="449"/>
      <c r="AN2306" s="430"/>
      <c r="AO2306" s="431"/>
      <c r="AP2306" s="434"/>
      <c r="AQ2306" s="435"/>
      <c r="AR2306" s="448"/>
      <c r="AS2306" s="449"/>
      <c r="AT2306" s="452"/>
      <c r="AU2306" s="453"/>
      <c r="AV2306" s="456"/>
      <c r="AW2306" s="457"/>
      <c r="AX2306" s="448"/>
      <c r="AY2306" s="449"/>
      <c r="AZ2306" s="430"/>
      <c r="BA2306" s="431"/>
      <c r="BB2306" s="434"/>
      <c r="BC2306" s="435"/>
      <c r="BD2306" s="448"/>
      <c r="BE2306" s="449"/>
      <c r="BF2306" s="452"/>
      <c r="BG2306" s="453"/>
      <c r="BH2306" s="456"/>
      <c r="BI2306" s="457"/>
      <c r="BJ2306" s="448"/>
      <c r="BK2306" s="449"/>
      <c r="BL2306" s="409"/>
      <c r="BM2306" s="410"/>
      <c r="BN2306" s="411"/>
      <c r="BO2306" s="405"/>
      <c r="BP2306" s="405"/>
      <c r="BQ2306" s="53"/>
      <c r="BR2306" s="53"/>
      <c r="BS2306" s="779"/>
    </row>
    <row r="2307" spans="1:71" ht="21.75" customHeight="1" x14ac:dyDescent="0.25">
      <c r="A2307" s="779"/>
      <c r="B2307" s="414" t="str">
        <f>IF(ROSTER!B$36="","",ROSTER!B$36)</f>
        <v/>
      </c>
      <c r="C2307" s="416" t="str">
        <f>IF(ROSTER!C$36="","",ROSTER!C$36)</f>
        <v/>
      </c>
      <c r="D2307" s="417"/>
      <c r="E2307" s="418"/>
      <c r="F2307" s="420">
        <f>IF(E2307="y",1,IF(E2307="S",1,0))</f>
        <v>0</v>
      </c>
      <c r="G2307" s="422">
        <f>IF(E2307="S",1,0)</f>
        <v>0</v>
      </c>
      <c r="H2307" s="424"/>
      <c r="I2307" s="425"/>
      <c r="J2307" s="428"/>
      <c r="K2307" s="429"/>
      <c r="L2307" s="432"/>
      <c r="M2307" s="433"/>
      <c r="N2307" s="436">
        <f>L2307+J2307</f>
        <v>0</v>
      </c>
      <c r="O2307" s="437"/>
      <c r="P2307" s="428"/>
      <c r="Q2307" s="429"/>
      <c r="R2307" s="432"/>
      <c r="S2307" s="440"/>
      <c r="T2307" s="432"/>
      <c r="U2307" s="425"/>
      <c r="V2307" s="440"/>
      <c r="W2307" s="425"/>
      <c r="X2307" s="428"/>
      <c r="Y2307" s="425"/>
      <c r="Z2307" s="428"/>
      <c r="AA2307" s="425"/>
      <c r="AB2307" s="428"/>
      <c r="AC2307" s="429"/>
      <c r="AD2307" s="432"/>
      <c r="AE2307" s="433"/>
      <c r="AF2307" s="442">
        <f>IF(AB2307=0,0,(AD2307/AB2307)*100)</f>
        <v>0</v>
      </c>
      <c r="AG2307" s="443"/>
      <c r="AH2307" s="428"/>
      <c r="AI2307" s="429"/>
      <c r="AJ2307" s="432"/>
      <c r="AK2307" s="433"/>
      <c r="AL2307" s="446">
        <f>IF(AH2307=0,0,(AJ2307/AH2307)*100)</f>
        <v>0</v>
      </c>
      <c r="AM2307" s="447"/>
      <c r="AN2307" s="428"/>
      <c r="AO2307" s="429"/>
      <c r="AP2307" s="432"/>
      <c r="AQ2307" s="433"/>
      <c r="AR2307" s="446">
        <f>IF(AN2307=0,0,(AP2307/AN2307)*100)</f>
        <v>0</v>
      </c>
      <c r="AS2307" s="447"/>
      <c r="AT2307" s="450">
        <f>AB2307+AH2307+AN2307</f>
        <v>0</v>
      </c>
      <c r="AU2307" s="451"/>
      <c r="AV2307" s="454">
        <f>AD2307+AJ2307+AP2307</f>
        <v>0</v>
      </c>
      <c r="AW2307" s="455"/>
      <c r="AX2307" s="446">
        <f>IF(AT2307=0,0,(AV2307/AT2307)*100)</f>
        <v>0</v>
      </c>
      <c r="AY2307" s="447"/>
      <c r="AZ2307" s="428"/>
      <c r="BA2307" s="429"/>
      <c r="BB2307" s="432"/>
      <c r="BC2307" s="433"/>
      <c r="BD2307" s="446">
        <f>IF(AZ2307=0,0,(BB2307/AZ2307)*100)</f>
        <v>0</v>
      </c>
      <c r="BE2307" s="447"/>
      <c r="BF2307" s="450">
        <f>AT2307+AZ2307</f>
        <v>0</v>
      </c>
      <c r="BG2307" s="451"/>
      <c r="BH2307" s="454">
        <f>AV2307+BB2307</f>
        <v>0</v>
      </c>
      <c r="BI2307" s="455"/>
      <c r="BJ2307" s="446">
        <f>IF(BF2307=0,0,(BH2307/BF2307)*100)</f>
        <v>0</v>
      </c>
      <c r="BK2307" s="447"/>
      <c r="BL2307" s="406">
        <f>(AD2307*2)+(AJ2307*2)+(AP2307*3)+BB2307</f>
        <v>0</v>
      </c>
      <c r="BM2307" s="407"/>
      <c r="BN2307" s="408"/>
      <c r="BO2307" s="404" t="e">
        <f>(BL2307*BR$2279)+(N2307*BR$2280)+(X2307*BR$2281)+(R2307*BR$2282)+(V2307*BR$2283)+(Z2307*BR$2284)</f>
        <v>#REF!</v>
      </c>
      <c r="BP2307" s="404" t="e">
        <f>((AZ2307-BB2307)*BR$2286)+((AT2307-AV2307)*BR$2285)+(H2307*BR$2287)+(P2307*BR$2288)</f>
        <v>#REF!</v>
      </c>
      <c r="BQ2307" s="53"/>
      <c r="BR2307" s="53"/>
      <c r="BS2307" s="779"/>
    </row>
    <row r="2308" spans="1:71" ht="21.75" customHeight="1" x14ac:dyDescent="0.25">
      <c r="A2308" s="779"/>
      <c r="B2308" s="415"/>
      <c r="C2308" s="412" t="str">
        <f>IF(ROSTER!D$36="","",ROSTER!D$36)</f>
        <v/>
      </c>
      <c r="D2308" s="413"/>
      <c r="E2308" s="419"/>
      <c r="F2308" s="421"/>
      <c r="G2308" s="423"/>
      <c r="H2308" s="426"/>
      <c r="I2308" s="427"/>
      <c r="J2308" s="430"/>
      <c r="K2308" s="431"/>
      <c r="L2308" s="434"/>
      <c r="M2308" s="435"/>
      <c r="N2308" s="438" t="s">
        <v>14</v>
      </c>
      <c r="O2308" s="439"/>
      <c r="P2308" s="430"/>
      <c r="Q2308" s="431"/>
      <c r="R2308" s="434"/>
      <c r="S2308" s="441"/>
      <c r="T2308" s="434"/>
      <c r="U2308" s="427"/>
      <c r="V2308" s="441"/>
      <c r="W2308" s="427"/>
      <c r="X2308" s="430"/>
      <c r="Y2308" s="427"/>
      <c r="Z2308" s="430"/>
      <c r="AA2308" s="427"/>
      <c r="AB2308" s="430"/>
      <c r="AC2308" s="431"/>
      <c r="AD2308" s="434"/>
      <c r="AE2308" s="435"/>
      <c r="AF2308" s="444"/>
      <c r="AG2308" s="445"/>
      <c r="AH2308" s="430"/>
      <c r="AI2308" s="431"/>
      <c r="AJ2308" s="434"/>
      <c r="AK2308" s="435"/>
      <c r="AL2308" s="448"/>
      <c r="AM2308" s="449"/>
      <c r="AN2308" s="430"/>
      <c r="AO2308" s="431"/>
      <c r="AP2308" s="434"/>
      <c r="AQ2308" s="435"/>
      <c r="AR2308" s="448"/>
      <c r="AS2308" s="449"/>
      <c r="AT2308" s="452"/>
      <c r="AU2308" s="453"/>
      <c r="AV2308" s="456"/>
      <c r="AW2308" s="457"/>
      <c r="AX2308" s="448"/>
      <c r="AY2308" s="449"/>
      <c r="AZ2308" s="430"/>
      <c r="BA2308" s="431"/>
      <c r="BB2308" s="434"/>
      <c r="BC2308" s="435"/>
      <c r="BD2308" s="448"/>
      <c r="BE2308" s="449"/>
      <c r="BF2308" s="452"/>
      <c r="BG2308" s="453"/>
      <c r="BH2308" s="456"/>
      <c r="BI2308" s="457"/>
      <c r="BJ2308" s="448"/>
      <c r="BK2308" s="449"/>
      <c r="BL2308" s="409"/>
      <c r="BM2308" s="410"/>
      <c r="BN2308" s="411"/>
      <c r="BO2308" s="405"/>
      <c r="BP2308" s="405"/>
      <c r="BQ2308" s="53"/>
      <c r="BR2308" s="53"/>
      <c r="BS2308" s="779"/>
    </row>
    <row r="2309" spans="1:71" ht="21.75" customHeight="1" x14ac:dyDescent="0.25">
      <c r="A2309" s="779"/>
      <c r="B2309" s="414" t="str">
        <f>IF(ROSTER!B$38="","",ROSTER!B$38)</f>
        <v/>
      </c>
      <c r="C2309" s="416" t="str">
        <f>IF(ROSTER!C$38="","",ROSTER!C$38)</f>
        <v/>
      </c>
      <c r="D2309" s="417"/>
      <c r="E2309" s="418"/>
      <c r="F2309" s="420">
        <f>IF(E2309="y",1,IF(E2309="S",1,0))</f>
        <v>0</v>
      </c>
      <c r="G2309" s="422">
        <f>IF(E2309="S",1,0)</f>
        <v>0</v>
      </c>
      <c r="H2309" s="424"/>
      <c r="I2309" s="425"/>
      <c r="J2309" s="428"/>
      <c r="K2309" s="429"/>
      <c r="L2309" s="432"/>
      <c r="M2309" s="433"/>
      <c r="N2309" s="436">
        <f>L2309+J2309</f>
        <v>0</v>
      </c>
      <c r="O2309" s="437"/>
      <c r="P2309" s="428"/>
      <c r="Q2309" s="429"/>
      <c r="R2309" s="432"/>
      <c r="S2309" s="440"/>
      <c r="T2309" s="432"/>
      <c r="U2309" s="425"/>
      <c r="V2309" s="440"/>
      <c r="W2309" s="425"/>
      <c r="X2309" s="428"/>
      <c r="Y2309" s="425"/>
      <c r="Z2309" s="428"/>
      <c r="AA2309" s="425"/>
      <c r="AB2309" s="428"/>
      <c r="AC2309" s="429"/>
      <c r="AD2309" s="432"/>
      <c r="AE2309" s="433"/>
      <c r="AF2309" s="442">
        <f>IF(AB2309=0,0,(AD2309/AB2309)*100)</f>
        <v>0</v>
      </c>
      <c r="AG2309" s="443"/>
      <c r="AH2309" s="428"/>
      <c r="AI2309" s="429"/>
      <c r="AJ2309" s="432"/>
      <c r="AK2309" s="433"/>
      <c r="AL2309" s="446">
        <f>IF(AH2309=0,0,(AJ2309/AH2309)*100)</f>
        <v>0</v>
      </c>
      <c r="AM2309" s="447"/>
      <c r="AN2309" s="428"/>
      <c r="AO2309" s="429"/>
      <c r="AP2309" s="432"/>
      <c r="AQ2309" s="433"/>
      <c r="AR2309" s="446">
        <f>IF(AN2309=0,0,(AP2309/AN2309)*100)</f>
        <v>0</v>
      </c>
      <c r="AS2309" s="447"/>
      <c r="AT2309" s="450">
        <f>AB2309+AH2309+AN2309</f>
        <v>0</v>
      </c>
      <c r="AU2309" s="451"/>
      <c r="AV2309" s="454">
        <f>AD2309+AJ2309+AP2309</f>
        <v>0</v>
      </c>
      <c r="AW2309" s="455"/>
      <c r="AX2309" s="446">
        <f>IF(AT2309=0,0,(AV2309/AT2309)*100)</f>
        <v>0</v>
      </c>
      <c r="AY2309" s="447"/>
      <c r="AZ2309" s="428"/>
      <c r="BA2309" s="429"/>
      <c r="BB2309" s="432"/>
      <c r="BC2309" s="433"/>
      <c r="BD2309" s="446">
        <f>IF(AZ2309=0,0,(BB2309/AZ2309)*100)</f>
        <v>0</v>
      </c>
      <c r="BE2309" s="447"/>
      <c r="BF2309" s="450">
        <f>AT2309+AZ2309</f>
        <v>0</v>
      </c>
      <c r="BG2309" s="451"/>
      <c r="BH2309" s="454">
        <f>AV2309+BB2309</f>
        <v>0</v>
      </c>
      <c r="BI2309" s="455"/>
      <c r="BJ2309" s="446">
        <f>IF(BF2309=0,0,(BH2309/BF2309)*100)</f>
        <v>0</v>
      </c>
      <c r="BK2309" s="447"/>
      <c r="BL2309" s="406">
        <f>(AD2309*2)+(AJ2309*2)+(AP2309*3)+BB2309</f>
        <v>0</v>
      </c>
      <c r="BM2309" s="407"/>
      <c r="BN2309" s="408"/>
      <c r="BO2309" s="404" t="e">
        <f>(BL2309*BR$2279)+(N2309*BR$2280)+(X2309*BR$2281)+(R2309*BR$2282)+(V2309*BR$2283)+(Z2309*BR$2284)</f>
        <v>#REF!</v>
      </c>
      <c r="BP2309" s="404" t="e">
        <f>((AZ2309-BB2309)*BR$2286)+((AT2309-AV2309)*BR$2285)+(H2309*BR$2287)+(P2309*BR$2288)</f>
        <v>#REF!</v>
      </c>
      <c r="BQ2309" s="53"/>
      <c r="BR2309" s="53"/>
      <c r="BS2309" s="779"/>
    </row>
    <row r="2310" spans="1:71" ht="21.75" customHeight="1" x14ac:dyDescent="0.25">
      <c r="A2310" s="779"/>
      <c r="B2310" s="415"/>
      <c r="C2310" s="412" t="str">
        <f>IF(ROSTER!D$38="","",ROSTER!D$38)</f>
        <v/>
      </c>
      <c r="D2310" s="413"/>
      <c r="E2310" s="419"/>
      <c r="F2310" s="421"/>
      <c r="G2310" s="423"/>
      <c r="H2310" s="426"/>
      <c r="I2310" s="427"/>
      <c r="J2310" s="430"/>
      <c r="K2310" s="431"/>
      <c r="L2310" s="434"/>
      <c r="M2310" s="435"/>
      <c r="N2310" s="438" t="s">
        <v>14</v>
      </c>
      <c r="O2310" s="439"/>
      <c r="P2310" s="430"/>
      <c r="Q2310" s="431"/>
      <c r="R2310" s="434"/>
      <c r="S2310" s="441"/>
      <c r="T2310" s="434"/>
      <c r="U2310" s="427"/>
      <c r="V2310" s="441"/>
      <c r="W2310" s="427"/>
      <c r="X2310" s="430"/>
      <c r="Y2310" s="427"/>
      <c r="Z2310" s="430"/>
      <c r="AA2310" s="427"/>
      <c r="AB2310" s="430"/>
      <c r="AC2310" s="431"/>
      <c r="AD2310" s="434"/>
      <c r="AE2310" s="435"/>
      <c r="AF2310" s="444"/>
      <c r="AG2310" s="445"/>
      <c r="AH2310" s="430"/>
      <c r="AI2310" s="431"/>
      <c r="AJ2310" s="434"/>
      <c r="AK2310" s="435"/>
      <c r="AL2310" s="448"/>
      <c r="AM2310" s="449"/>
      <c r="AN2310" s="430"/>
      <c r="AO2310" s="431"/>
      <c r="AP2310" s="434"/>
      <c r="AQ2310" s="435"/>
      <c r="AR2310" s="448"/>
      <c r="AS2310" s="449"/>
      <c r="AT2310" s="452"/>
      <c r="AU2310" s="453"/>
      <c r="AV2310" s="456"/>
      <c r="AW2310" s="457"/>
      <c r="AX2310" s="448"/>
      <c r="AY2310" s="449"/>
      <c r="AZ2310" s="430"/>
      <c r="BA2310" s="431"/>
      <c r="BB2310" s="434"/>
      <c r="BC2310" s="435"/>
      <c r="BD2310" s="448"/>
      <c r="BE2310" s="449"/>
      <c r="BF2310" s="452"/>
      <c r="BG2310" s="453"/>
      <c r="BH2310" s="456"/>
      <c r="BI2310" s="457"/>
      <c r="BJ2310" s="448"/>
      <c r="BK2310" s="449"/>
      <c r="BL2310" s="409"/>
      <c r="BM2310" s="410"/>
      <c r="BN2310" s="411"/>
      <c r="BO2310" s="405"/>
      <c r="BP2310" s="405"/>
      <c r="BQ2310" s="53"/>
      <c r="BR2310" s="53"/>
      <c r="BS2310" s="779"/>
    </row>
    <row r="2311" spans="1:71" ht="21.75" customHeight="1" x14ac:dyDescent="0.25">
      <c r="A2311" s="779"/>
      <c r="B2311" s="414" t="str">
        <f>IF(ROSTER!B$40="","",ROSTER!B$40)</f>
        <v/>
      </c>
      <c r="C2311" s="416" t="str">
        <f>IF(ROSTER!C$40="","",ROSTER!C$40)</f>
        <v/>
      </c>
      <c r="D2311" s="417"/>
      <c r="E2311" s="418"/>
      <c r="F2311" s="420">
        <f>IF(E2311="y",1,IF(E2311="S",1,0))</f>
        <v>0</v>
      </c>
      <c r="G2311" s="422">
        <f>IF(E2311="S",1,0)</f>
        <v>0</v>
      </c>
      <c r="H2311" s="424"/>
      <c r="I2311" s="425"/>
      <c r="J2311" s="428"/>
      <c r="K2311" s="429"/>
      <c r="L2311" s="432"/>
      <c r="M2311" s="433"/>
      <c r="N2311" s="436">
        <f>L2311+J2311</f>
        <v>0</v>
      </c>
      <c r="O2311" s="437"/>
      <c r="P2311" s="428"/>
      <c r="Q2311" s="429"/>
      <c r="R2311" s="432"/>
      <c r="S2311" s="440"/>
      <c r="T2311" s="432"/>
      <c r="U2311" s="425"/>
      <c r="V2311" s="440"/>
      <c r="W2311" s="425"/>
      <c r="X2311" s="428"/>
      <c r="Y2311" s="425"/>
      <c r="Z2311" s="428"/>
      <c r="AA2311" s="425"/>
      <c r="AB2311" s="428"/>
      <c r="AC2311" s="429"/>
      <c r="AD2311" s="432"/>
      <c r="AE2311" s="433"/>
      <c r="AF2311" s="442">
        <f>IF(AB2311=0,0,(AD2311/AB2311)*100)</f>
        <v>0</v>
      </c>
      <c r="AG2311" s="443"/>
      <c r="AH2311" s="428"/>
      <c r="AI2311" s="429"/>
      <c r="AJ2311" s="432"/>
      <c r="AK2311" s="433"/>
      <c r="AL2311" s="446">
        <f>IF(AH2311=0,0,(AJ2311/AH2311)*100)</f>
        <v>0</v>
      </c>
      <c r="AM2311" s="447"/>
      <c r="AN2311" s="428"/>
      <c r="AO2311" s="429"/>
      <c r="AP2311" s="432"/>
      <c r="AQ2311" s="433"/>
      <c r="AR2311" s="446">
        <f>IF(AN2311=0,0,(AP2311/AN2311)*100)</f>
        <v>0</v>
      </c>
      <c r="AS2311" s="447"/>
      <c r="AT2311" s="450">
        <f>AB2311+AH2311+AN2311</f>
        <v>0</v>
      </c>
      <c r="AU2311" s="451"/>
      <c r="AV2311" s="454">
        <f>AD2311+AJ2311+AP2311</f>
        <v>0</v>
      </c>
      <c r="AW2311" s="455"/>
      <c r="AX2311" s="446">
        <f>IF(AT2311=0,0,(AV2311/AT2311)*100)</f>
        <v>0</v>
      </c>
      <c r="AY2311" s="447"/>
      <c r="AZ2311" s="428"/>
      <c r="BA2311" s="429"/>
      <c r="BB2311" s="432"/>
      <c r="BC2311" s="433"/>
      <c r="BD2311" s="446">
        <f>IF(AZ2311=0,0,(BB2311/AZ2311)*100)</f>
        <v>0</v>
      </c>
      <c r="BE2311" s="447"/>
      <c r="BF2311" s="450">
        <f>AT2311+AZ2311</f>
        <v>0</v>
      </c>
      <c r="BG2311" s="451"/>
      <c r="BH2311" s="454">
        <f>AV2311+BB2311</f>
        <v>0</v>
      </c>
      <c r="BI2311" s="455"/>
      <c r="BJ2311" s="446">
        <f>IF(BF2311=0,0,(BH2311/BF2311)*100)</f>
        <v>0</v>
      </c>
      <c r="BK2311" s="447"/>
      <c r="BL2311" s="406">
        <f>(AD2311*2)+(AJ2311*2)+(AP2311*3)+BB2311</f>
        <v>0</v>
      </c>
      <c r="BM2311" s="407"/>
      <c r="BN2311" s="408"/>
      <c r="BO2311" s="404" t="e">
        <f>(BL2311*BR$2279)+(N2311*BR$2280)+(X2311*BR$2281)+(R2311*BR$2282)+(V2311*BR$2283)+(Z2311*BR$2284)</f>
        <v>#REF!</v>
      </c>
      <c r="BP2311" s="404" t="e">
        <f>((AZ2311-BB2311)*BR$2286)+((AT2311-AV2311)*BR$2285)+(H2311*BR$2287)+(P2311*BR$2288)</f>
        <v>#REF!</v>
      </c>
      <c r="BQ2311" s="53"/>
      <c r="BR2311" s="53"/>
      <c r="BS2311" s="779"/>
    </row>
    <row r="2312" spans="1:71" ht="21.75" customHeight="1" x14ac:dyDescent="0.25">
      <c r="A2312" s="779"/>
      <c r="B2312" s="415"/>
      <c r="C2312" s="412" t="str">
        <f>IF(ROSTER!D$40="","",ROSTER!D$40)</f>
        <v/>
      </c>
      <c r="D2312" s="413"/>
      <c r="E2312" s="419"/>
      <c r="F2312" s="421"/>
      <c r="G2312" s="423"/>
      <c r="H2312" s="426"/>
      <c r="I2312" s="427"/>
      <c r="J2312" s="430"/>
      <c r="K2312" s="431"/>
      <c r="L2312" s="434"/>
      <c r="M2312" s="435"/>
      <c r="N2312" s="438" t="s">
        <v>14</v>
      </c>
      <c r="O2312" s="439"/>
      <c r="P2312" s="430"/>
      <c r="Q2312" s="431"/>
      <c r="R2312" s="434"/>
      <c r="S2312" s="441"/>
      <c r="T2312" s="434"/>
      <c r="U2312" s="427"/>
      <c r="V2312" s="441"/>
      <c r="W2312" s="427"/>
      <c r="X2312" s="430"/>
      <c r="Y2312" s="427"/>
      <c r="Z2312" s="430"/>
      <c r="AA2312" s="427"/>
      <c r="AB2312" s="430"/>
      <c r="AC2312" s="431"/>
      <c r="AD2312" s="434"/>
      <c r="AE2312" s="435"/>
      <c r="AF2312" s="444"/>
      <c r="AG2312" s="445"/>
      <c r="AH2312" s="430"/>
      <c r="AI2312" s="431"/>
      <c r="AJ2312" s="434"/>
      <c r="AK2312" s="435"/>
      <c r="AL2312" s="448"/>
      <c r="AM2312" s="449"/>
      <c r="AN2312" s="430"/>
      <c r="AO2312" s="431"/>
      <c r="AP2312" s="434"/>
      <c r="AQ2312" s="435"/>
      <c r="AR2312" s="448"/>
      <c r="AS2312" s="449"/>
      <c r="AT2312" s="452"/>
      <c r="AU2312" s="453"/>
      <c r="AV2312" s="456"/>
      <c r="AW2312" s="457"/>
      <c r="AX2312" s="448"/>
      <c r="AY2312" s="449"/>
      <c r="AZ2312" s="430"/>
      <c r="BA2312" s="431"/>
      <c r="BB2312" s="434"/>
      <c r="BC2312" s="435"/>
      <c r="BD2312" s="448"/>
      <c r="BE2312" s="449"/>
      <c r="BF2312" s="452"/>
      <c r="BG2312" s="453"/>
      <c r="BH2312" s="456"/>
      <c r="BI2312" s="457"/>
      <c r="BJ2312" s="448"/>
      <c r="BK2312" s="449"/>
      <c r="BL2312" s="409"/>
      <c r="BM2312" s="410"/>
      <c r="BN2312" s="411"/>
      <c r="BO2312" s="405"/>
      <c r="BP2312" s="405"/>
      <c r="BQ2312" s="53"/>
      <c r="BR2312" s="53"/>
      <c r="BS2312" s="779"/>
    </row>
    <row r="2313" spans="1:71" ht="21.75" customHeight="1" x14ac:dyDescent="0.25">
      <c r="A2313" s="779"/>
      <c r="B2313" s="414" t="str">
        <f>IF(ROSTER!B$42="","",ROSTER!B$42)</f>
        <v/>
      </c>
      <c r="C2313" s="416" t="str">
        <f>IF(ROSTER!C$42="","",ROSTER!C$42)</f>
        <v/>
      </c>
      <c r="D2313" s="417"/>
      <c r="E2313" s="418"/>
      <c r="F2313" s="420">
        <f>IF(E2313="y",1,IF(E2313="S",1,0))</f>
        <v>0</v>
      </c>
      <c r="G2313" s="422">
        <f>IF(E2313="S",1,0)</f>
        <v>0</v>
      </c>
      <c r="H2313" s="424"/>
      <c r="I2313" s="425"/>
      <c r="J2313" s="428"/>
      <c r="K2313" s="429"/>
      <c r="L2313" s="432"/>
      <c r="M2313" s="433"/>
      <c r="N2313" s="436">
        <f>L2313+J2313</f>
        <v>0</v>
      </c>
      <c r="O2313" s="437"/>
      <c r="P2313" s="428"/>
      <c r="Q2313" s="429"/>
      <c r="R2313" s="432"/>
      <c r="S2313" s="440"/>
      <c r="T2313" s="432"/>
      <c r="U2313" s="425"/>
      <c r="V2313" s="440"/>
      <c r="W2313" s="425"/>
      <c r="X2313" s="428"/>
      <c r="Y2313" s="425"/>
      <c r="Z2313" s="428"/>
      <c r="AA2313" s="425"/>
      <c r="AB2313" s="428"/>
      <c r="AC2313" s="429"/>
      <c r="AD2313" s="432"/>
      <c r="AE2313" s="433"/>
      <c r="AF2313" s="442">
        <f>IF(AB2313=0,0,(AD2313/AB2313)*100)</f>
        <v>0</v>
      </c>
      <c r="AG2313" s="443"/>
      <c r="AH2313" s="428"/>
      <c r="AI2313" s="429"/>
      <c r="AJ2313" s="432"/>
      <c r="AK2313" s="433"/>
      <c r="AL2313" s="446">
        <f>IF(AH2313=0,0,(AJ2313/AH2313)*100)</f>
        <v>0</v>
      </c>
      <c r="AM2313" s="447"/>
      <c r="AN2313" s="428"/>
      <c r="AO2313" s="429"/>
      <c r="AP2313" s="432"/>
      <c r="AQ2313" s="433"/>
      <c r="AR2313" s="446">
        <f>IF(AN2313=0,0,(AP2313/AN2313)*100)</f>
        <v>0</v>
      </c>
      <c r="AS2313" s="447"/>
      <c r="AT2313" s="450">
        <f>AB2313+AH2313+AN2313</f>
        <v>0</v>
      </c>
      <c r="AU2313" s="451"/>
      <c r="AV2313" s="454">
        <f>AD2313+AJ2313+AP2313</f>
        <v>0</v>
      </c>
      <c r="AW2313" s="455"/>
      <c r="AX2313" s="446">
        <f>IF(AT2313=0,0,(AV2313/AT2313)*100)</f>
        <v>0</v>
      </c>
      <c r="AY2313" s="447"/>
      <c r="AZ2313" s="428"/>
      <c r="BA2313" s="429"/>
      <c r="BB2313" s="432"/>
      <c r="BC2313" s="433"/>
      <c r="BD2313" s="446">
        <f>IF(AZ2313=0,0,(BB2313/AZ2313)*100)</f>
        <v>0</v>
      </c>
      <c r="BE2313" s="447"/>
      <c r="BF2313" s="450">
        <f>AT2313+AZ2313</f>
        <v>0</v>
      </c>
      <c r="BG2313" s="451"/>
      <c r="BH2313" s="454">
        <f>AV2313+BB2313</f>
        <v>0</v>
      </c>
      <c r="BI2313" s="455"/>
      <c r="BJ2313" s="446">
        <f>IF(BF2313=0,0,(BH2313/BF2313)*100)</f>
        <v>0</v>
      </c>
      <c r="BK2313" s="447"/>
      <c r="BL2313" s="406">
        <f>(AD2313*2)+(AJ2313*2)+(AP2313*3)+BB2313</f>
        <v>0</v>
      </c>
      <c r="BM2313" s="407"/>
      <c r="BN2313" s="408"/>
      <c r="BO2313" s="404" t="e">
        <f>(BL2313*BR$2279)+(N2313*BR$2280)+(X2313*BR$2281)+(R2313*BR$2282)+(V2313*BR$2283)+(Z2313*BR$2284)</f>
        <v>#REF!</v>
      </c>
      <c r="BP2313" s="404" t="e">
        <f>((AZ2313-BB2313)*BR$2286)+((AT2313-AV2313)*BR$2285)+(H2313*BR$2287)+(P2313*BR$2288)</f>
        <v>#REF!</v>
      </c>
      <c r="BQ2313" s="53"/>
      <c r="BR2313" s="53"/>
      <c r="BS2313" s="779"/>
    </row>
    <row r="2314" spans="1:71" ht="21.75" customHeight="1" thickBot="1" x14ac:dyDescent="0.3">
      <c r="A2314" s="779"/>
      <c r="B2314" s="415"/>
      <c r="C2314" s="412" t="str">
        <f>IF(ROSTER!D$42="","",ROSTER!D$42)</f>
        <v/>
      </c>
      <c r="D2314" s="413"/>
      <c r="E2314" s="419"/>
      <c r="F2314" s="421"/>
      <c r="G2314" s="423"/>
      <c r="H2314" s="426"/>
      <c r="I2314" s="427"/>
      <c r="J2314" s="430"/>
      <c r="K2314" s="431"/>
      <c r="L2314" s="434"/>
      <c r="M2314" s="435"/>
      <c r="N2314" s="438" t="s">
        <v>14</v>
      </c>
      <c r="O2314" s="439"/>
      <c r="P2314" s="430"/>
      <c r="Q2314" s="431"/>
      <c r="R2314" s="434"/>
      <c r="S2314" s="441"/>
      <c r="T2314" s="434"/>
      <c r="U2314" s="427"/>
      <c r="V2314" s="441"/>
      <c r="W2314" s="427"/>
      <c r="X2314" s="430"/>
      <c r="Y2314" s="427"/>
      <c r="Z2314" s="430"/>
      <c r="AA2314" s="427"/>
      <c r="AB2314" s="430"/>
      <c r="AC2314" s="431"/>
      <c r="AD2314" s="434"/>
      <c r="AE2314" s="435"/>
      <c r="AF2314" s="444"/>
      <c r="AG2314" s="445"/>
      <c r="AH2314" s="430"/>
      <c r="AI2314" s="431"/>
      <c r="AJ2314" s="434"/>
      <c r="AK2314" s="435"/>
      <c r="AL2314" s="448"/>
      <c r="AM2314" s="449"/>
      <c r="AN2314" s="430"/>
      <c r="AO2314" s="431"/>
      <c r="AP2314" s="434"/>
      <c r="AQ2314" s="435"/>
      <c r="AR2314" s="448"/>
      <c r="AS2314" s="449"/>
      <c r="AT2314" s="452"/>
      <c r="AU2314" s="453"/>
      <c r="AV2314" s="456"/>
      <c r="AW2314" s="457"/>
      <c r="AX2314" s="448"/>
      <c r="AY2314" s="449"/>
      <c r="AZ2314" s="430"/>
      <c r="BA2314" s="431"/>
      <c r="BB2314" s="434"/>
      <c r="BC2314" s="435"/>
      <c r="BD2314" s="448"/>
      <c r="BE2314" s="449"/>
      <c r="BF2314" s="452"/>
      <c r="BG2314" s="453"/>
      <c r="BH2314" s="456"/>
      <c r="BI2314" s="457"/>
      <c r="BJ2314" s="448"/>
      <c r="BK2314" s="449"/>
      <c r="BL2314" s="409"/>
      <c r="BM2314" s="410"/>
      <c r="BN2314" s="411"/>
      <c r="BO2314" s="405"/>
      <c r="BP2314" s="405"/>
      <c r="BQ2314" s="53"/>
      <c r="BR2314" s="53"/>
      <c r="BS2314" s="779"/>
    </row>
    <row r="2315" spans="1:71" ht="21.75" hidden="1" customHeight="1" x14ac:dyDescent="0.3">
      <c r="A2315" s="779"/>
      <c r="B2315" s="414" t="str">
        <f>IF(ROSTER!B$44="","",ROSTER!B$44)</f>
        <v/>
      </c>
      <c r="C2315" s="416" t="str">
        <f>IF(ROSTER!C$44="","",ROSTER!C$44)</f>
        <v/>
      </c>
      <c r="D2315" s="417"/>
      <c r="E2315" s="418"/>
      <c r="F2315" s="420">
        <f>IF(E2315="y",1,IF(E2315="S",1,0))</f>
        <v>0</v>
      </c>
      <c r="G2315" s="422">
        <f>IF(E2315="S",1,0)</f>
        <v>0</v>
      </c>
      <c r="H2315" s="424"/>
      <c r="I2315" s="425"/>
      <c r="J2315" s="428"/>
      <c r="K2315" s="429"/>
      <c r="L2315" s="432"/>
      <c r="M2315" s="433"/>
      <c r="N2315" s="436">
        <f>L2315+J2315</f>
        <v>0</v>
      </c>
      <c r="O2315" s="437"/>
      <c r="P2315" s="428"/>
      <c r="Q2315" s="429"/>
      <c r="R2315" s="432"/>
      <c r="S2315" s="440"/>
      <c r="T2315" s="432"/>
      <c r="U2315" s="425"/>
      <c r="V2315" s="440"/>
      <c r="W2315" s="425"/>
      <c r="X2315" s="428"/>
      <c r="Y2315" s="425"/>
      <c r="Z2315" s="428"/>
      <c r="AA2315" s="425"/>
      <c r="AB2315" s="428"/>
      <c r="AC2315" s="429"/>
      <c r="AD2315" s="432"/>
      <c r="AE2315" s="433"/>
      <c r="AF2315" s="442">
        <f>IF(AB2315=0,0,(AD2315/AB2315)*100)</f>
        <v>0</v>
      </c>
      <c r="AG2315" s="443"/>
      <c r="AH2315" s="428"/>
      <c r="AI2315" s="429"/>
      <c r="AJ2315" s="432"/>
      <c r="AK2315" s="433"/>
      <c r="AL2315" s="446">
        <f>IF(AH2315=0,0,(AJ2315/AH2315)*100)</f>
        <v>0</v>
      </c>
      <c r="AM2315" s="447"/>
      <c r="AN2315" s="428"/>
      <c r="AO2315" s="429"/>
      <c r="AP2315" s="432"/>
      <c r="AQ2315" s="433"/>
      <c r="AR2315" s="446">
        <f>IF(AN2315=0,0,(AP2315/AN2315)*100)</f>
        <v>0</v>
      </c>
      <c r="AS2315" s="447"/>
      <c r="AT2315" s="450">
        <f>AB2315+AH2315+AN2315</f>
        <v>0</v>
      </c>
      <c r="AU2315" s="451"/>
      <c r="AV2315" s="454">
        <f>AD2315+AJ2315+AP2315</f>
        <v>0</v>
      </c>
      <c r="AW2315" s="455"/>
      <c r="AX2315" s="446">
        <f>IF(AT2315=0,0,(AV2315/AT2315)*100)</f>
        <v>0</v>
      </c>
      <c r="AY2315" s="447"/>
      <c r="AZ2315" s="428"/>
      <c r="BA2315" s="429"/>
      <c r="BB2315" s="432"/>
      <c r="BC2315" s="433"/>
      <c r="BD2315" s="446">
        <f>IF(AZ2315=0,0,(BB2315/AZ2315)*100)</f>
        <v>0</v>
      </c>
      <c r="BE2315" s="447"/>
      <c r="BF2315" s="450">
        <f>AT2315+AZ2315</f>
        <v>0</v>
      </c>
      <c r="BG2315" s="451"/>
      <c r="BH2315" s="454">
        <f>AV2315+BB2315</f>
        <v>0</v>
      </c>
      <c r="BI2315" s="455"/>
      <c r="BJ2315" s="446">
        <f>IF(BF2315=0,0,(BH2315/BF2315)*100)</f>
        <v>0</v>
      </c>
      <c r="BK2315" s="447"/>
      <c r="BL2315" s="406">
        <f>(AD2315*2)+(AJ2315*2)+(AP2315*3)+BB2315</f>
        <v>0</v>
      </c>
      <c r="BM2315" s="407"/>
      <c r="BN2315" s="408"/>
      <c r="BO2315" s="404" t="e">
        <f>(BL2315*BR$2279)+(N2315*BR$2280)+(X2315*BR$2281)+(R2315*BR$2282)+(V2315*BR$2283)+(Z2315*BR$2284)</f>
        <v>#REF!</v>
      </c>
      <c r="BP2315" s="404" t="e">
        <f>((AZ2315-BB2315)*BR$2286)+((AT2315-AV2315)*BR$2285)+(H2315*BR$2287)+(P2315*BR$2288)</f>
        <v>#REF!</v>
      </c>
      <c r="BQ2315" s="53"/>
      <c r="BR2315" s="53"/>
      <c r="BS2315" s="779"/>
    </row>
    <row r="2316" spans="1:71" ht="21.75" hidden="1" customHeight="1" x14ac:dyDescent="0.3">
      <c r="A2316" s="779"/>
      <c r="B2316" s="415"/>
      <c r="C2316" s="412" t="str">
        <f>IF(ROSTER!D$44="","",ROSTER!D$44)</f>
        <v/>
      </c>
      <c r="D2316" s="413"/>
      <c r="E2316" s="419"/>
      <c r="F2316" s="421"/>
      <c r="G2316" s="423"/>
      <c r="H2316" s="426"/>
      <c r="I2316" s="427"/>
      <c r="J2316" s="430"/>
      <c r="K2316" s="431"/>
      <c r="L2316" s="434"/>
      <c r="M2316" s="435"/>
      <c r="N2316" s="438" t="s">
        <v>14</v>
      </c>
      <c r="O2316" s="439"/>
      <c r="P2316" s="430"/>
      <c r="Q2316" s="431"/>
      <c r="R2316" s="434"/>
      <c r="S2316" s="441"/>
      <c r="T2316" s="434"/>
      <c r="U2316" s="427"/>
      <c r="V2316" s="441"/>
      <c r="W2316" s="427"/>
      <c r="X2316" s="430"/>
      <c r="Y2316" s="427"/>
      <c r="Z2316" s="430"/>
      <c r="AA2316" s="427"/>
      <c r="AB2316" s="430"/>
      <c r="AC2316" s="431"/>
      <c r="AD2316" s="434"/>
      <c r="AE2316" s="435"/>
      <c r="AF2316" s="444"/>
      <c r="AG2316" s="445"/>
      <c r="AH2316" s="430"/>
      <c r="AI2316" s="431"/>
      <c r="AJ2316" s="434"/>
      <c r="AK2316" s="435"/>
      <c r="AL2316" s="448"/>
      <c r="AM2316" s="449"/>
      <c r="AN2316" s="430"/>
      <c r="AO2316" s="431"/>
      <c r="AP2316" s="434"/>
      <c r="AQ2316" s="435"/>
      <c r="AR2316" s="448"/>
      <c r="AS2316" s="449"/>
      <c r="AT2316" s="452"/>
      <c r="AU2316" s="453"/>
      <c r="AV2316" s="456"/>
      <c r="AW2316" s="457"/>
      <c r="AX2316" s="448"/>
      <c r="AY2316" s="449"/>
      <c r="AZ2316" s="430"/>
      <c r="BA2316" s="431"/>
      <c r="BB2316" s="434"/>
      <c r="BC2316" s="435"/>
      <c r="BD2316" s="448"/>
      <c r="BE2316" s="449"/>
      <c r="BF2316" s="452"/>
      <c r="BG2316" s="453"/>
      <c r="BH2316" s="456"/>
      <c r="BI2316" s="457"/>
      <c r="BJ2316" s="448"/>
      <c r="BK2316" s="449"/>
      <c r="BL2316" s="409"/>
      <c r="BM2316" s="410"/>
      <c r="BN2316" s="411"/>
      <c r="BO2316" s="405"/>
      <c r="BP2316" s="405"/>
      <c r="BQ2316" s="53"/>
      <c r="BR2316" s="53"/>
      <c r="BS2316" s="779"/>
    </row>
    <row r="2317" spans="1:71" ht="21.75" hidden="1" customHeight="1" x14ac:dyDescent="0.3">
      <c r="A2317" s="779"/>
      <c r="B2317" s="414" t="str">
        <f>IF(ROSTER!B$46="","",ROSTER!B$46)</f>
        <v/>
      </c>
      <c r="C2317" s="416" t="str">
        <f>IF(ROSTER!C$46="","",ROSTER!C$46)</f>
        <v/>
      </c>
      <c r="D2317" s="417"/>
      <c r="E2317" s="418"/>
      <c r="F2317" s="420">
        <f>IF(E2317="y",1,IF(E2317="S",1,0))</f>
        <v>0</v>
      </c>
      <c r="G2317" s="422">
        <f>IF(E2317="S",1,0)</f>
        <v>0</v>
      </c>
      <c r="H2317" s="424"/>
      <c r="I2317" s="425"/>
      <c r="J2317" s="428"/>
      <c r="K2317" s="429"/>
      <c r="L2317" s="432"/>
      <c r="M2317" s="433"/>
      <c r="N2317" s="436">
        <f>L2317+J2317</f>
        <v>0</v>
      </c>
      <c r="O2317" s="437"/>
      <c r="P2317" s="428"/>
      <c r="Q2317" s="429"/>
      <c r="R2317" s="432"/>
      <c r="S2317" s="440"/>
      <c r="T2317" s="432"/>
      <c r="U2317" s="425"/>
      <c r="V2317" s="440"/>
      <c r="W2317" s="425"/>
      <c r="X2317" s="428"/>
      <c r="Y2317" s="425"/>
      <c r="Z2317" s="428"/>
      <c r="AA2317" s="425"/>
      <c r="AB2317" s="428"/>
      <c r="AC2317" s="429"/>
      <c r="AD2317" s="432"/>
      <c r="AE2317" s="433"/>
      <c r="AF2317" s="442">
        <f>IF(AB2317=0,0,(AD2317/AB2317)*100)</f>
        <v>0</v>
      </c>
      <c r="AG2317" s="443"/>
      <c r="AH2317" s="428"/>
      <c r="AI2317" s="429"/>
      <c r="AJ2317" s="432"/>
      <c r="AK2317" s="433"/>
      <c r="AL2317" s="446">
        <f>IF(AH2317=0,0,(AJ2317/AH2317)*100)</f>
        <v>0</v>
      </c>
      <c r="AM2317" s="447"/>
      <c r="AN2317" s="428"/>
      <c r="AO2317" s="429"/>
      <c r="AP2317" s="432"/>
      <c r="AQ2317" s="433"/>
      <c r="AR2317" s="446">
        <f>IF(AN2317=0,0,(AP2317/AN2317)*100)</f>
        <v>0</v>
      </c>
      <c r="AS2317" s="447"/>
      <c r="AT2317" s="450">
        <f>AB2317+AH2317+AN2317</f>
        <v>0</v>
      </c>
      <c r="AU2317" s="451"/>
      <c r="AV2317" s="454">
        <f>AD2317+AJ2317+AP2317</f>
        <v>0</v>
      </c>
      <c r="AW2317" s="455"/>
      <c r="AX2317" s="446">
        <f>IF(AT2317=0,0,(AV2317/AT2317)*100)</f>
        <v>0</v>
      </c>
      <c r="AY2317" s="447"/>
      <c r="AZ2317" s="428"/>
      <c r="BA2317" s="429"/>
      <c r="BB2317" s="432"/>
      <c r="BC2317" s="433"/>
      <c r="BD2317" s="446">
        <f>IF(AZ2317=0,0,(BB2317/AZ2317)*100)</f>
        <v>0</v>
      </c>
      <c r="BE2317" s="447"/>
      <c r="BF2317" s="450">
        <f>AT2317+AZ2317</f>
        <v>0</v>
      </c>
      <c r="BG2317" s="451"/>
      <c r="BH2317" s="454">
        <f>AV2317+BB2317</f>
        <v>0</v>
      </c>
      <c r="BI2317" s="455"/>
      <c r="BJ2317" s="446">
        <f>IF(BF2317=0,0,(BH2317/BF2317)*100)</f>
        <v>0</v>
      </c>
      <c r="BK2317" s="447"/>
      <c r="BL2317" s="406">
        <f>(AD2317*2)+(AJ2317*2)+(AP2317*3)+BB2317</f>
        <v>0</v>
      </c>
      <c r="BM2317" s="407"/>
      <c r="BN2317" s="408"/>
      <c r="BO2317" s="402" t="e">
        <f>(BL2317*BR$74)+(N2317*BR$75)+(X2317*BR$76)+(R2317*BR$77)+(V2317*BR$78)+(Z2317*BR$79)</f>
        <v>#REF!</v>
      </c>
      <c r="BP2317" s="404" t="e">
        <f>((AZ2317-BB2317)*BR$81)+((AT2317-AV2317)*BR$80)+(H2317*BR$82)+(P2317*BR$83)</f>
        <v>#REF!</v>
      </c>
      <c r="BQ2317" s="53"/>
      <c r="BR2317" s="53"/>
      <c r="BS2317" s="779"/>
    </row>
    <row r="2318" spans="1:71" ht="22.5" hidden="1" customHeight="1" x14ac:dyDescent="0.3">
      <c r="A2318" s="779"/>
      <c r="B2318" s="415"/>
      <c r="C2318" s="412" t="str">
        <f>IF(ROSTER!D$46="","",ROSTER!D$46)</f>
        <v/>
      </c>
      <c r="D2318" s="413"/>
      <c r="E2318" s="419"/>
      <c r="F2318" s="421"/>
      <c r="G2318" s="423"/>
      <c r="H2318" s="426"/>
      <c r="I2318" s="427"/>
      <c r="J2318" s="430"/>
      <c r="K2318" s="431"/>
      <c r="L2318" s="434"/>
      <c r="M2318" s="435"/>
      <c r="N2318" s="438" t="s">
        <v>14</v>
      </c>
      <c r="O2318" s="439"/>
      <c r="P2318" s="430"/>
      <c r="Q2318" s="431"/>
      <c r="R2318" s="434"/>
      <c r="S2318" s="441"/>
      <c r="T2318" s="434"/>
      <c r="U2318" s="427"/>
      <c r="V2318" s="441"/>
      <c r="W2318" s="427"/>
      <c r="X2318" s="430"/>
      <c r="Y2318" s="427"/>
      <c r="Z2318" s="430"/>
      <c r="AA2318" s="427"/>
      <c r="AB2318" s="430"/>
      <c r="AC2318" s="431"/>
      <c r="AD2318" s="434"/>
      <c r="AE2318" s="435"/>
      <c r="AF2318" s="444"/>
      <c r="AG2318" s="445"/>
      <c r="AH2318" s="430"/>
      <c r="AI2318" s="431"/>
      <c r="AJ2318" s="434"/>
      <c r="AK2318" s="435"/>
      <c r="AL2318" s="448"/>
      <c r="AM2318" s="449"/>
      <c r="AN2318" s="430"/>
      <c r="AO2318" s="431"/>
      <c r="AP2318" s="434"/>
      <c r="AQ2318" s="435"/>
      <c r="AR2318" s="448"/>
      <c r="AS2318" s="449"/>
      <c r="AT2318" s="452"/>
      <c r="AU2318" s="453"/>
      <c r="AV2318" s="456"/>
      <c r="AW2318" s="457"/>
      <c r="AX2318" s="448"/>
      <c r="AY2318" s="449"/>
      <c r="AZ2318" s="430"/>
      <c r="BA2318" s="431"/>
      <c r="BB2318" s="434"/>
      <c r="BC2318" s="435"/>
      <c r="BD2318" s="448"/>
      <c r="BE2318" s="449"/>
      <c r="BF2318" s="452"/>
      <c r="BG2318" s="453"/>
      <c r="BH2318" s="456"/>
      <c r="BI2318" s="457"/>
      <c r="BJ2318" s="448"/>
      <c r="BK2318" s="449"/>
      <c r="BL2318" s="409"/>
      <c r="BM2318" s="410"/>
      <c r="BN2318" s="411"/>
      <c r="BO2318" s="403"/>
      <c r="BP2318" s="405"/>
      <c r="BQ2318" s="53"/>
      <c r="BR2318" s="53"/>
      <c r="BS2318" s="779"/>
    </row>
    <row r="2319" spans="1:71" ht="21.75" hidden="1" customHeight="1" x14ac:dyDescent="0.3">
      <c r="A2319" s="779"/>
      <c r="B2319" s="414" t="str">
        <f>IF(ROSTER!B$48="","",ROSTER!B$48)</f>
        <v/>
      </c>
      <c r="C2319" s="416" t="str">
        <f>IF(ROSTER!C$48="","",ROSTER!C$48)</f>
        <v/>
      </c>
      <c r="D2319" s="417"/>
      <c r="E2319" s="418"/>
      <c r="F2319" s="420">
        <f t="shared" ref="F2319" si="1296">IF(E2319="y",1,IF(E2319="S",1,0))</f>
        <v>0</v>
      </c>
      <c r="G2319" s="422">
        <f t="shared" ref="G2319" si="1297">IF(E2319="S",1,0)</f>
        <v>0</v>
      </c>
      <c r="H2319" s="424"/>
      <c r="I2319" s="425"/>
      <c r="J2319" s="428"/>
      <c r="K2319" s="429"/>
      <c r="L2319" s="432"/>
      <c r="M2319" s="433"/>
      <c r="N2319" s="436">
        <f t="shared" ref="N2319" si="1298">L2319+J2319</f>
        <v>0</v>
      </c>
      <c r="O2319" s="437"/>
      <c r="P2319" s="428"/>
      <c r="Q2319" s="429"/>
      <c r="R2319" s="432"/>
      <c r="S2319" s="440"/>
      <c r="T2319" s="432"/>
      <c r="U2319" s="425"/>
      <c r="V2319" s="440"/>
      <c r="W2319" s="425"/>
      <c r="X2319" s="428"/>
      <c r="Y2319" s="425"/>
      <c r="Z2319" s="428"/>
      <c r="AA2319" s="425"/>
      <c r="AB2319" s="428"/>
      <c r="AC2319" s="429"/>
      <c r="AD2319" s="432"/>
      <c r="AE2319" s="433"/>
      <c r="AF2319" s="442"/>
      <c r="AG2319" s="443"/>
      <c r="AH2319" s="428"/>
      <c r="AI2319" s="429"/>
      <c r="AJ2319" s="432"/>
      <c r="AK2319" s="433"/>
      <c r="AL2319" s="446">
        <f t="shared" ref="AL2319" si="1299">IF(AH2319=0,0,(AJ2319/AH2319)*100)</f>
        <v>0</v>
      </c>
      <c r="AM2319" s="447"/>
      <c r="AN2319" s="428"/>
      <c r="AO2319" s="429"/>
      <c r="AP2319" s="432"/>
      <c r="AQ2319" s="433"/>
      <c r="AR2319" s="446">
        <f t="shared" ref="AR2319" si="1300">IF(AN2319=0,0,(AP2319/AN2319)*100)</f>
        <v>0</v>
      </c>
      <c r="AS2319" s="447"/>
      <c r="AT2319" s="450">
        <f t="shared" ref="AT2319" si="1301">AB2319+AH2319+AN2319</f>
        <v>0</v>
      </c>
      <c r="AU2319" s="451"/>
      <c r="AV2319" s="454">
        <f t="shared" ref="AV2319" si="1302">AD2319+AJ2319+AP2319</f>
        <v>0</v>
      </c>
      <c r="AW2319" s="455"/>
      <c r="AX2319" s="446">
        <f t="shared" ref="AX2319" si="1303">IF(AT2319=0,0,(AV2319/AT2319)*100)</f>
        <v>0</v>
      </c>
      <c r="AY2319" s="447"/>
      <c r="AZ2319" s="428"/>
      <c r="BA2319" s="429"/>
      <c r="BB2319" s="432"/>
      <c r="BC2319" s="433"/>
      <c r="BD2319" s="446">
        <f t="shared" ref="BD2319" si="1304">IF(AZ2319=0,0,(BB2319/AZ2319)*100)</f>
        <v>0</v>
      </c>
      <c r="BE2319" s="447"/>
      <c r="BF2319" s="450">
        <f t="shared" ref="BF2319" si="1305">AT2319+AZ2319</f>
        <v>0</v>
      </c>
      <c r="BG2319" s="451"/>
      <c r="BH2319" s="454">
        <f t="shared" ref="BH2319" si="1306">AV2319+BB2319</f>
        <v>0</v>
      </c>
      <c r="BI2319" s="455"/>
      <c r="BJ2319" s="446">
        <f t="shared" ref="BJ2319" si="1307">IF(BF2319=0,0,(BH2319/BF2319)*100)</f>
        <v>0</v>
      </c>
      <c r="BK2319" s="447"/>
      <c r="BL2319" s="406">
        <f t="shared" ref="BL2319" si="1308">(AD2319*2)+(AJ2319*2)+(AP2319*3)+BB2319</f>
        <v>0</v>
      </c>
      <c r="BM2319" s="407"/>
      <c r="BN2319" s="408"/>
      <c r="BO2319" s="402" t="e">
        <f>(BL2319*BR$74)+(N2319*BR$75)+(X2319*BR$76)+(R2319*BR$77)+(V2319*BR$78)+(Z2319*BR$79)</f>
        <v>#REF!</v>
      </c>
      <c r="BP2319" s="404" t="e">
        <f>((AZ2319-BB2319)*BR$81)+((AT2319-AV2319)*BR$80)+(H2319*BR$82)+(P2319*BR$83)</f>
        <v>#REF!</v>
      </c>
      <c r="BQ2319" s="53"/>
      <c r="BR2319" s="53"/>
      <c r="BS2319" s="779"/>
    </row>
    <row r="2320" spans="1:71" ht="22.5" hidden="1" customHeight="1" x14ac:dyDescent="0.3">
      <c r="A2320" s="779"/>
      <c r="B2320" s="415"/>
      <c r="C2320" s="412" t="str">
        <f>IF(ROSTER!D$48="","",ROSTER!D$48)</f>
        <v/>
      </c>
      <c r="D2320" s="413"/>
      <c r="E2320" s="419"/>
      <c r="F2320" s="421"/>
      <c r="G2320" s="423"/>
      <c r="H2320" s="426"/>
      <c r="I2320" s="427"/>
      <c r="J2320" s="430"/>
      <c r="K2320" s="431"/>
      <c r="L2320" s="434"/>
      <c r="M2320" s="435"/>
      <c r="N2320" s="438" t="s">
        <v>14</v>
      </c>
      <c r="O2320" s="439"/>
      <c r="P2320" s="430"/>
      <c r="Q2320" s="431"/>
      <c r="R2320" s="434"/>
      <c r="S2320" s="441"/>
      <c r="T2320" s="434"/>
      <c r="U2320" s="427"/>
      <c r="V2320" s="441"/>
      <c r="W2320" s="427"/>
      <c r="X2320" s="430"/>
      <c r="Y2320" s="427"/>
      <c r="Z2320" s="430"/>
      <c r="AA2320" s="427"/>
      <c r="AB2320" s="430"/>
      <c r="AC2320" s="431"/>
      <c r="AD2320" s="434"/>
      <c r="AE2320" s="435"/>
      <c r="AF2320" s="444"/>
      <c r="AG2320" s="445"/>
      <c r="AH2320" s="430"/>
      <c r="AI2320" s="431"/>
      <c r="AJ2320" s="434"/>
      <c r="AK2320" s="435"/>
      <c r="AL2320" s="448"/>
      <c r="AM2320" s="449"/>
      <c r="AN2320" s="430"/>
      <c r="AO2320" s="431"/>
      <c r="AP2320" s="434"/>
      <c r="AQ2320" s="435"/>
      <c r="AR2320" s="448"/>
      <c r="AS2320" s="449"/>
      <c r="AT2320" s="452"/>
      <c r="AU2320" s="453"/>
      <c r="AV2320" s="456"/>
      <c r="AW2320" s="457"/>
      <c r="AX2320" s="448"/>
      <c r="AY2320" s="449"/>
      <c r="AZ2320" s="430"/>
      <c r="BA2320" s="431"/>
      <c r="BB2320" s="434"/>
      <c r="BC2320" s="435"/>
      <c r="BD2320" s="448"/>
      <c r="BE2320" s="449"/>
      <c r="BF2320" s="452"/>
      <c r="BG2320" s="453"/>
      <c r="BH2320" s="456"/>
      <c r="BI2320" s="457"/>
      <c r="BJ2320" s="448"/>
      <c r="BK2320" s="449"/>
      <c r="BL2320" s="409"/>
      <c r="BM2320" s="410"/>
      <c r="BN2320" s="411"/>
      <c r="BO2320" s="403"/>
      <c r="BP2320" s="405"/>
      <c r="BQ2320" s="53"/>
      <c r="BR2320" s="53"/>
      <c r="BS2320" s="779"/>
    </row>
    <row r="2321" spans="1:71" ht="21.75" hidden="1" customHeight="1" x14ac:dyDescent="0.3">
      <c r="A2321" s="779"/>
      <c r="B2321" s="414" t="str">
        <f>IF(ROSTER!B$50="","",ROSTER!B$50)</f>
        <v/>
      </c>
      <c r="C2321" s="416" t="str">
        <f>IF(ROSTER!C$50="","",ROSTER!C$50)</f>
        <v/>
      </c>
      <c r="D2321" s="417"/>
      <c r="E2321" s="418"/>
      <c r="F2321" s="420">
        <f t="shared" ref="F2321" si="1309">IF(E2321="y",1,IF(E2321="S",1,0))</f>
        <v>0</v>
      </c>
      <c r="G2321" s="422">
        <f t="shared" ref="G2321" si="1310">IF(E2321="S",1,0)</f>
        <v>0</v>
      </c>
      <c r="H2321" s="424"/>
      <c r="I2321" s="425"/>
      <c r="J2321" s="428"/>
      <c r="K2321" s="429"/>
      <c r="L2321" s="432"/>
      <c r="M2321" s="433"/>
      <c r="N2321" s="436">
        <f t="shared" ref="N2321" si="1311">L2321+J2321</f>
        <v>0</v>
      </c>
      <c r="O2321" s="437"/>
      <c r="P2321" s="428"/>
      <c r="Q2321" s="429"/>
      <c r="R2321" s="432"/>
      <c r="S2321" s="440"/>
      <c r="T2321" s="432"/>
      <c r="U2321" s="425"/>
      <c r="V2321" s="440"/>
      <c r="W2321" s="425"/>
      <c r="X2321" s="428"/>
      <c r="Y2321" s="425"/>
      <c r="Z2321" s="428"/>
      <c r="AA2321" s="425"/>
      <c r="AB2321" s="428"/>
      <c r="AC2321" s="429"/>
      <c r="AD2321" s="432"/>
      <c r="AE2321" s="433"/>
      <c r="AF2321" s="442"/>
      <c r="AG2321" s="443"/>
      <c r="AH2321" s="428"/>
      <c r="AI2321" s="429"/>
      <c r="AJ2321" s="432"/>
      <c r="AK2321" s="433"/>
      <c r="AL2321" s="446">
        <f t="shared" ref="AL2321" si="1312">IF(AH2321=0,0,(AJ2321/AH2321)*100)</f>
        <v>0</v>
      </c>
      <c r="AM2321" s="447"/>
      <c r="AN2321" s="428"/>
      <c r="AO2321" s="429"/>
      <c r="AP2321" s="432"/>
      <c r="AQ2321" s="433"/>
      <c r="AR2321" s="446">
        <f t="shared" ref="AR2321" si="1313">IF(AN2321=0,0,(AP2321/AN2321)*100)</f>
        <v>0</v>
      </c>
      <c r="AS2321" s="447"/>
      <c r="AT2321" s="450">
        <f t="shared" ref="AT2321" si="1314">AB2321+AH2321+AN2321</f>
        <v>0</v>
      </c>
      <c r="AU2321" s="451"/>
      <c r="AV2321" s="454">
        <f t="shared" ref="AV2321" si="1315">AD2321+AJ2321+AP2321</f>
        <v>0</v>
      </c>
      <c r="AW2321" s="455"/>
      <c r="AX2321" s="446">
        <f t="shared" ref="AX2321" si="1316">IF(AT2321=0,0,(AV2321/AT2321)*100)</f>
        <v>0</v>
      </c>
      <c r="AY2321" s="447"/>
      <c r="AZ2321" s="428"/>
      <c r="BA2321" s="429"/>
      <c r="BB2321" s="432"/>
      <c r="BC2321" s="433"/>
      <c r="BD2321" s="446">
        <f t="shared" ref="BD2321" si="1317">IF(AZ2321=0,0,(BB2321/AZ2321)*100)</f>
        <v>0</v>
      </c>
      <c r="BE2321" s="447"/>
      <c r="BF2321" s="450">
        <f t="shared" ref="BF2321" si="1318">AT2321+AZ2321</f>
        <v>0</v>
      </c>
      <c r="BG2321" s="451"/>
      <c r="BH2321" s="454">
        <f t="shared" ref="BH2321" si="1319">AV2321+BB2321</f>
        <v>0</v>
      </c>
      <c r="BI2321" s="455"/>
      <c r="BJ2321" s="446">
        <f t="shared" ref="BJ2321" si="1320">IF(BF2321=0,0,(BH2321/BF2321)*100)</f>
        <v>0</v>
      </c>
      <c r="BK2321" s="447"/>
      <c r="BL2321" s="406">
        <f t="shared" ref="BL2321" si="1321">(AD2321*2)+(AJ2321*2)+(AP2321*3)+BB2321</f>
        <v>0</v>
      </c>
      <c r="BM2321" s="407"/>
      <c r="BN2321" s="408"/>
      <c r="BO2321" s="402" t="e">
        <f>(BL2321*BR$74)+(N2321*BR$75)+(X2321*BR$76)+(R2321*BR$77)+(V2321*BR$78)+(Z2321*BR$79)</f>
        <v>#REF!</v>
      </c>
      <c r="BP2321" s="404" t="e">
        <f>((AZ2321-BB2321)*BR$81)+((AT2321-AV2321)*BR$80)+(H2321*BR$82)+(P2321*BR$83)</f>
        <v>#REF!</v>
      </c>
      <c r="BQ2321" s="53"/>
      <c r="BR2321" s="53"/>
      <c r="BS2321" s="779"/>
    </row>
    <row r="2322" spans="1:71" ht="22.5" hidden="1" customHeight="1" thickBot="1" x14ac:dyDescent="0.3">
      <c r="A2322" s="779"/>
      <c r="B2322" s="415"/>
      <c r="C2322" s="412" t="str">
        <f>IF(ROSTER!D$50="","",ROSTER!D$50)</f>
        <v/>
      </c>
      <c r="D2322" s="413"/>
      <c r="E2322" s="419"/>
      <c r="F2322" s="421"/>
      <c r="G2322" s="423"/>
      <c r="H2322" s="426"/>
      <c r="I2322" s="427"/>
      <c r="J2322" s="430"/>
      <c r="K2322" s="431"/>
      <c r="L2322" s="434"/>
      <c r="M2322" s="435"/>
      <c r="N2322" s="438" t="s">
        <v>14</v>
      </c>
      <c r="O2322" s="439"/>
      <c r="P2322" s="430"/>
      <c r="Q2322" s="431"/>
      <c r="R2322" s="434"/>
      <c r="S2322" s="441"/>
      <c r="T2322" s="434"/>
      <c r="U2322" s="427"/>
      <c r="V2322" s="441"/>
      <c r="W2322" s="427"/>
      <c r="X2322" s="430"/>
      <c r="Y2322" s="427"/>
      <c r="Z2322" s="430"/>
      <c r="AA2322" s="427"/>
      <c r="AB2322" s="430"/>
      <c r="AC2322" s="431"/>
      <c r="AD2322" s="434"/>
      <c r="AE2322" s="435"/>
      <c r="AF2322" s="444"/>
      <c r="AG2322" s="445"/>
      <c r="AH2322" s="430"/>
      <c r="AI2322" s="431"/>
      <c r="AJ2322" s="434"/>
      <c r="AK2322" s="435"/>
      <c r="AL2322" s="448"/>
      <c r="AM2322" s="449"/>
      <c r="AN2322" s="430"/>
      <c r="AO2322" s="431"/>
      <c r="AP2322" s="434"/>
      <c r="AQ2322" s="435"/>
      <c r="AR2322" s="448"/>
      <c r="AS2322" s="449"/>
      <c r="AT2322" s="452"/>
      <c r="AU2322" s="453"/>
      <c r="AV2322" s="456"/>
      <c r="AW2322" s="457"/>
      <c r="AX2322" s="448"/>
      <c r="AY2322" s="449"/>
      <c r="AZ2322" s="430"/>
      <c r="BA2322" s="431"/>
      <c r="BB2322" s="434"/>
      <c r="BC2322" s="435"/>
      <c r="BD2322" s="448"/>
      <c r="BE2322" s="449"/>
      <c r="BF2322" s="452"/>
      <c r="BG2322" s="453"/>
      <c r="BH2322" s="456"/>
      <c r="BI2322" s="457"/>
      <c r="BJ2322" s="448"/>
      <c r="BK2322" s="449"/>
      <c r="BL2322" s="409"/>
      <c r="BM2322" s="410"/>
      <c r="BN2322" s="411"/>
      <c r="BO2322" s="403"/>
      <c r="BP2322" s="405"/>
      <c r="BQ2322" s="53"/>
      <c r="BR2322" s="53"/>
      <c r="BS2322" s="779"/>
    </row>
    <row r="2323" spans="1:71" s="224" customFormat="1" ht="33.6" customHeight="1" x14ac:dyDescent="0.5">
      <c r="A2323" s="789"/>
      <c r="B2323" s="376"/>
      <c r="C2323" s="377"/>
      <c r="D2323" s="377" t="s">
        <v>10</v>
      </c>
      <c r="E2323" s="380"/>
      <c r="F2323" s="223"/>
      <c r="G2323" s="223"/>
      <c r="H2323" s="382">
        <f>SUM(H2279:I2322)</f>
        <v>0</v>
      </c>
      <c r="I2323" s="383"/>
      <c r="J2323" s="382">
        <f>SUM(J2279:K2322)</f>
        <v>0</v>
      </c>
      <c r="K2323" s="383"/>
      <c r="L2323" s="386">
        <f>SUM(L2279:M2322)</f>
        <v>0</v>
      </c>
      <c r="M2323" s="387"/>
      <c r="N2323" s="358">
        <f>L2323+J2323</f>
        <v>0</v>
      </c>
      <c r="O2323" s="359"/>
      <c r="P2323" s="386">
        <f>SUM(P2279:Q2322)</f>
        <v>0</v>
      </c>
      <c r="Q2323" s="383"/>
      <c r="R2323" s="386">
        <f t="shared" ref="R2323" si="1322">SUM(R2279:S2322)</f>
        <v>0</v>
      </c>
      <c r="S2323" s="387"/>
      <c r="T2323" s="386">
        <f t="shared" ref="T2323" si="1323">SUM(T2279:U2322)</f>
        <v>0</v>
      </c>
      <c r="U2323" s="359"/>
      <c r="V2323" s="387">
        <f t="shared" ref="V2323" si="1324">SUM(V2279:W2322)</f>
        <v>0</v>
      </c>
      <c r="W2323" s="387"/>
      <c r="X2323" s="382">
        <f t="shared" ref="X2323" si="1325">SUM(X2279:Y2322)</f>
        <v>0</v>
      </c>
      <c r="Y2323" s="359"/>
      <c r="Z2323" s="382">
        <f t="shared" ref="Z2323" si="1326">SUM(Z2279:AA2322)</f>
        <v>0</v>
      </c>
      <c r="AA2323" s="359"/>
      <c r="AB2323" s="387">
        <f t="shared" ref="AB2323" si="1327">SUM(AB2279:AC2322)</f>
        <v>0</v>
      </c>
      <c r="AC2323" s="383"/>
      <c r="AD2323" s="386">
        <f t="shared" ref="AD2323" si="1328">SUM(AD2279:AE2322)</f>
        <v>0</v>
      </c>
      <c r="AE2323" s="387"/>
      <c r="AF2323" s="358">
        <f t="shared" ref="AF2323" si="1329">SUM(AF2279:AG2322)</f>
        <v>0</v>
      </c>
      <c r="AG2323" s="359"/>
      <c r="AH2323" s="386">
        <f t="shared" ref="AH2323" si="1330">SUM(AH2279:AI2322)</f>
        <v>0</v>
      </c>
      <c r="AI2323" s="383"/>
      <c r="AJ2323" s="386">
        <f t="shared" ref="AJ2323" si="1331">SUM(AJ2279:AK2322)</f>
        <v>0</v>
      </c>
      <c r="AK2323" s="387"/>
      <c r="AL2323" s="358">
        <f>IF(AH2323=0,0,(AJ2323/AH2323)*100)</f>
        <v>0</v>
      </c>
      <c r="AM2323" s="359"/>
      <c r="AN2323" s="386">
        <f>SUM(AN2279:AO2322)</f>
        <v>0</v>
      </c>
      <c r="AO2323" s="383"/>
      <c r="AP2323" s="386">
        <f>SUM(AP2279:AQ2322)</f>
        <v>0</v>
      </c>
      <c r="AQ2323" s="387"/>
      <c r="AR2323" s="358">
        <f>IF(AN2323=0,0,(AP2323/AN2323)*100)</f>
        <v>0</v>
      </c>
      <c r="AS2323" s="359"/>
      <c r="AT2323" s="382">
        <f>AB2323+AH2323+AN2323</f>
        <v>0</v>
      </c>
      <c r="AU2323" s="383"/>
      <c r="AV2323" s="386">
        <f>AD2323+AJ2323+AP2323</f>
        <v>0</v>
      </c>
      <c r="AW2323" s="392"/>
      <c r="AX2323" s="358">
        <f>IF(AT2323=0,0,(AV2323/AT2323)*100)</f>
        <v>0</v>
      </c>
      <c r="AY2323" s="359"/>
      <c r="AZ2323" s="386">
        <f>SUM(AZ2279:BA2322)</f>
        <v>0</v>
      </c>
      <c r="BA2323" s="383"/>
      <c r="BB2323" s="386">
        <f>SUM(BB2279:BC2322)</f>
        <v>0</v>
      </c>
      <c r="BC2323" s="387"/>
      <c r="BD2323" s="358">
        <f>IF(AZ2323=0,0,(BB2323/AZ2323)*100)</f>
        <v>0</v>
      </c>
      <c r="BE2323" s="359"/>
      <c r="BF2323" s="382">
        <f>AT2323+AZ2323</f>
        <v>0</v>
      </c>
      <c r="BG2323" s="383"/>
      <c r="BH2323" s="386">
        <f>AV2323+BB2323</f>
        <v>0</v>
      </c>
      <c r="BI2323" s="392"/>
      <c r="BJ2323" s="358">
        <f>IF(BF2323=0,0,(BH2323/BF2323)*100)</f>
        <v>0</v>
      </c>
      <c r="BK2323" s="394"/>
      <c r="BL2323" s="396">
        <f>SUM(BL2279:BN2322)</f>
        <v>0</v>
      </c>
      <c r="BM2323" s="397"/>
      <c r="BN2323" s="398"/>
      <c r="BO2323" s="402" t="e">
        <f>(BL2323*BR$74)+(N2323*BR$75)+(X2323*BR$76)+(R2323*BR$77)+(V2323*BR$78)+(Z2323*BR$79)</f>
        <v>#REF!</v>
      </c>
      <c r="BP2323" s="404" t="e">
        <f>((AZ2323-BB2323)*BR$81)+((AT2323-AV2323)*BR$80)+(H2323*BR$82)+(P2323*BR$83)</f>
        <v>#REF!</v>
      </c>
      <c r="BQ2323" s="222"/>
      <c r="BR2323" s="222"/>
      <c r="BS2323" s="789"/>
    </row>
    <row r="2324" spans="1:71" s="224" customFormat="1" ht="33.950000000000003" customHeight="1" thickBot="1" x14ac:dyDescent="0.55000000000000004">
      <c r="A2324" s="789"/>
      <c r="B2324" s="378"/>
      <c r="C2324" s="379"/>
      <c r="D2324" s="379"/>
      <c r="E2324" s="381"/>
      <c r="F2324" s="225"/>
      <c r="G2324" s="225"/>
      <c r="H2324" s="384"/>
      <c r="I2324" s="385"/>
      <c r="J2324" s="384"/>
      <c r="K2324" s="385"/>
      <c r="L2324" s="388"/>
      <c r="M2324" s="389"/>
      <c r="N2324" s="390" t="s">
        <v>14</v>
      </c>
      <c r="O2324" s="391"/>
      <c r="P2324" s="388"/>
      <c r="Q2324" s="385"/>
      <c r="R2324" s="388"/>
      <c r="S2324" s="389"/>
      <c r="T2324" s="388"/>
      <c r="U2324" s="391"/>
      <c r="V2324" s="389"/>
      <c r="W2324" s="389"/>
      <c r="X2324" s="384"/>
      <c r="Y2324" s="391"/>
      <c r="Z2324" s="384"/>
      <c r="AA2324" s="391"/>
      <c r="AB2324" s="389"/>
      <c r="AC2324" s="385"/>
      <c r="AD2324" s="388"/>
      <c r="AE2324" s="389"/>
      <c r="AF2324" s="390"/>
      <c r="AG2324" s="391"/>
      <c r="AH2324" s="388"/>
      <c r="AI2324" s="385"/>
      <c r="AJ2324" s="388"/>
      <c r="AK2324" s="389"/>
      <c r="AL2324" s="390"/>
      <c r="AM2324" s="391"/>
      <c r="AN2324" s="388"/>
      <c r="AO2324" s="385"/>
      <c r="AP2324" s="388"/>
      <c r="AQ2324" s="389"/>
      <c r="AR2324" s="390"/>
      <c r="AS2324" s="391"/>
      <c r="AT2324" s="384"/>
      <c r="AU2324" s="385"/>
      <c r="AV2324" s="388"/>
      <c r="AW2324" s="393"/>
      <c r="AX2324" s="390"/>
      <c r="AY2324" s="391"/>
      <c r="AZ2324" s="388"/>
      <c r="BA2324" s="385"/>
      <c r="BB2324" s="388"/>
      <c r="BC2324" s="389"/>
      <c r="BD2324" s="390"/>
      <c r="BE2324" s="391"/>
      <c r="BF2324" s="384"/>
      <c r="BG2324" s="385"/>
      <c r="BH2324" s="388"/>
      <c r="BI2324" s="393"/>
      <c r="BJ2324" s="390"/>
      <c r="BK2324" s="395"/>
      <c r="BL2324" s="399"/>
      <c r="BM2324" s="400"/>
      <c r="BN2324" s="401"/>
      <c r="BO2324" s="403"/>
      <c r="BP2324" s="405"/>
      <c r="BQ2324" s="222"/>
      <c r="BR2324" s="222"/>
      <c r="BS2324" s="789"/>
    </row>
    <row r="2325" spans="1:71" s="230" customFormat="1" ht="48.2" customHeight="1" thickBot="1" x14ac:dyDescent="0.55000000000000004">
      <c r="A2325" s="790"/>
      <c r="B2325" s="342"/>
      <c r="C2325" s="343"/>
      <c r="D2325" s="343" t="s">
        <v>13</v>
      </c>
      <c r="E2325" s="344"/>
      <c r="F2325" s="227"/>
      <c r="G2325" s="223"/>
      <c r="H2325" s="345"/>
      <c r="I2325" s="346"/>
      <c r="J2325" s="347"/>
      <c r="K2325" s="348"/>
      <c r="L2325" s="349"/>
      <c r="M2325" s="350"/>
      <c r="N2325" s="351">
        <f>J2325+L2325</f>
        <v>0</v>
      </c>
      <c r="O2325" s="352"/>
      <c r="P2325" s="347"/>
      <c r="Q2325" s="348"/>
      <c r="R2325" s="349"/>
      <c r="S2325" s="348"/>
      <c r="T2325" s="353"/>
      <c r="U2325" s="354"/>
      <c r="V2325" s="347"/>
      <c r="W2325" s="355"/>
      <c r="X2325" s="345"/>
      <c r="Y2325" s="346"/>
      <c r="Z2325" s="347"/>
      <c r="AA2325" s="355"/>
      <c r="AB2325" s="347"/>
      <c r="AC2325" s="348"/>
      <c r="AD2325" s="349"/>
      <c r="AE2325" s="350"/>
      <c r="AF2325" s="356">
        <f>IF(AB2325=0,0,(AD2325/AB2325)*100)</f>
        <v>0</v>
      </c>
      <c r="AG2325" s="357"/>
      <c r="AH2325" s="347"/>
      <c r="AI2325" s="348"/>
      <c r="AJ2325" s="349"/>
      <c r="AK2325" s="350"/>
      <c r="AL2325" s="358">
        <f>IF(AH2325=0,0,(AJ2325/AH2325)*100)</f>
        <v>0</v>
      </c>
      <c r="AM2325" s="359"/>
      <c r="AN2325" s="347"/>
      <c r="AO2325" s="348"/>
      <c r="AP2325" s="349"/>
      <c r="AQ2325" s="350"/>
      <c r="AR2325" s="358">
        <f>IF(AN2325=0,0,(AP2325/AN2325)*100)</f>
        <v>0</v>
      </c>
      <c r="AS2325" s="359"/>
      <c r="AT2325" s="360">
        <f>AB2325+AH2325+AN2325</f>
        <v>0</v>
      </c>
      <c r="AU2325" s="361"/>
      <c r="AV2325" s="362">
        <f>AD2325+AJ2325+AP2325</f>
        <v>0</v>
      </c>
      <c r="AW2325" s="363"/>
      <c r="AX2325" s="358">
        <f>IF(AT2325=0,0,(AV2325/AT2325)*100)</f>
        <v>0</v>
      </c>
      <c r="AY2325" s="359"/>
      <c r="AZ2325" s="347"/>
      <c r="BA2325" s="348"/>
      <c r="BB2325" s="349"/>
      <c r="BC2325" s="350"/>
      <c r="BD2325" s="358">
        <f>IF(AZ2325=0,0,(BB2325/AZ2325)*100)</f>
        <v>0</v>
      </c>
      <c r="BE2325" s="359"/>
      <c r="BF2325" s="360">
        <f>AT2325+AZ2325</f>
        <v>0</v>
      </c>
      <c r="BG2325" s="361"/>
      <c r="BH2325" s="362">
        <f>AV2325+BB2325</f>
        <v>0</v>
      </c>
      <c r="BI2325" s="363"/>
      <c r="BJ2325" s="358">
        <f>IF(BF2325=0,0,(BH2325/BF2325)*100)</f>
        <v>0</v>
      </c>
      <c r="BK2325" s="359"/>
      <c r="BL2325" s="364"/>
      <c r="BM2325" s="365"/>
      <c r="BN2325" s="366"/>
      <c r="BO2325" s="228"/>
      <c r="BP2325" s="229"/>
      <c r="BQ2325" s="226"/>
      <c r="BR2325" s="226"/>
      <c r="BS2325" s="790"/>
    </row>
    <row r="2326" spans="1:71" s="230" customFormat="1" ht="48.95" customHeight="1" thickBot="1" x14ac:dyDescent="0.55000000000000004">
      <c r="A2326" s="790"/>
      <c r="B2326" s="231"/>
      <c r="C2326" s="268"/>
      <c r="D2326" s="367" t="s">
        <v>87</v>
      </c>
      <c r="E2326" s="368"/>
      <c r="F2326" s="233"/>
      <c r="G2326" s="233"/>
      <c r="H2326" s="268"/>
      <c r="I2326" s="268"/>
      <c r="J2326" s="369">
        <f>IF((J2323+L2325)=0,0,J2323/(J2323+L2325)*100)</f>
        <v>0</v>
      </c>
      <c r="K2326" s="370"/>
      <c r="L2326" s="369">
        <f>IF((L2323+J2325)=0,0,L2323/(L2323+J2325)*100)</f>
        <v>0</v>
      </c>
      <c r="M2326" s="370"/>
      <c r="N2326" s="369">
        <f>IF((N2323+N2325)=0,0,N2323/(N2323+N2325)*100)</f>
        <v>0</v>
      </c>
      <c r="O2326" s="371"/>
      <c r="P2326" s="372"/>
      <c r="Q2326" s="373"/>
      <c r="R2326" s="373"/>
      <c r="S2326" s="373"/>
      <c r="T2326" s="374"/>
      <c r="U2326" s="374"/>
      <c r="V2326" s="373"/>
      <c r="W2326" s="373"/>
      <c r="X2326" s="373"/>
      <c r="Y2326" s="373"/>
      <c r="Z2326" s="373"/>
      <c r="AA2326" s="373"/>
      <c r="AB2326" s="373"/>
      <c r="AC2326" s="373"/>
      <c r="AD2326" s="373"/>
      <c r="AE2326" s="373"/>
      <c r="AF2326" s="373"/>
      <c r="AG2326" s="373"/>
      <c r="AH2326" s="373"/>
      <c r="AI2326" s="373"/>
      <c r="AJ2326" s="373"/>
      <c r="AK2326" s="373"/>
      <c r="AL2326" s="373"/>
      <c r="AM2326" s="373"/>
      <c r="AN2326" s="373"/>
      <c r="AO2326" s="373"/>
      <c r="AP2326" s="373"/>
      <c r="AQ2326" s="373"/>
      <c r="AR2326" s="373"/>
      <c r="AS2326" s="373"/>
      <c r="AT2326" s="373"/>
      <c r="AU2326" s="373"/>
      <c r="AV2326" s="373"/>
      <c r="AW2326" s="373"/>
      <c r="AX2326" s="373"/>
      <c r="AY2326" s="373"/>
      <c r="AZ2326" s="373"/>
      <c r="BA2326" s="373"/>
      <c r="BB2326" s="373"/>
      <c r="BC2326" s="373"/>
      <c r="BD2326" s="373"/>
      <c r="BE2326" s="373"/>
      <c r="BF2326" s="373"/>
      <c r="BG2326" s="373"/>
      <c r="BH2326" s="373"/>
      <c r="BI2326" s="373"/>
      <c r="BJ2326" s="373"/>
      <c r="BK2326" s="373"/>
      <c r="BL2326" s="373"/>
      <c r="BM2326" s="373"/>
      <c r="BN2326" s="375"/>
      <c r="BO2326" s="234"/>
      <c r="BP2326" s="234"/>
      <c r="BQ2326" s="226"/>
      <c r="BR2326" s="226"/>
      <c r="BS2326" s="790"/>
    </row>
    <row r="2327" spans="1:71" ht="15.75" customHeight="1" thickTop="1" thickBot="1" x14ac:dyDescent="0.45">
      <c r="A2327" s="779"/>
      <c r="B2327" s="160"/>
      <c r="C2327" s="161"/>
      <c r="D2327" s="161"/>
      <c r="E2327" s="161"/>
      <c r="F2327" s="69"/>
      <c r="G2327" s="69"/>
      <c r="H2327" s="161"/>
      <c r="I2327" s="161"/>
      <c r="J2327" s="161"/>
      <c r="K2327" s="161"/>
      <c r="L2327" s="161"/>
      <c r="M2327" s="161"/>
      <c r="N2327" s="161"/>
      <c r="O2327" s="161"/>
      <c r="P2327" s="161"/>
      <c r="Q2327" s="161"/>
      <c r="R2327" s="161"/>
      <c r="S2327" s="161"/>
      <c r="T2327" s="161"/>
      <c r="U2327" s="161"/>
      <c r="V2327" s="161"/>
      <c r="W2327" s="161"/>
      <c r="X2327" s="161"/>
      <c r="Y2327" s="161"/>
      <c r="Z2327" s="161"/>
      <c r="AA2327" s="161"/>
      <c r="AB2327" s="161"/>
      <c r="AC2327" s="161"/>
      <c r="AD2327" s="161"/>
      <c r="AE2327" s="161"/>
      <c r="AF2327" s="166"/>
      <c r="AG2327" s="166"/>
      <c r="AH2327" s="161"/>
      <c r="AI2327" s="161"/>
      <c r="AJ2327" s="161"/>
      <c r="AK2327" s="161"/>
      <c r="AL2327" s="161"/>
      <c r="AM2327" s="161"/>
      <c r="AN2327" s="161"/>
      <c r="AO2327" s="161"/>
      <c r="AP2327" s="161"/>
      <c r="AQ2327" s="161"/>
      <c r="AR2327" s="161"/>
      <c r="AS2327" s="161"/>
      <c r="AT2327" s="161"/>
      <c r="AU2327" s="161"/>
      <c r="AV2327" s="161"/>
      <c r="AW2327" s="161"/>
      <c r="AX2327" s="161"/>
      <c r="AY2327" s="161"/>
      <c r="AZ2327" s="161"/>
      <c r="BA2327" s="161"/>
      <c r="BB2327" s="161"/>
      <c r="BC2327" s="161"/>
      <c r="BD2327" s="161"/>
      <c r="BE2327" s="161"/>
      <c r="BF2327" s="161"/>
      <c r="BG2327" s="161"/>
      <c r="BH2327" s="161"/>
      <c r="BI2327" s="161"/>
      <c r="BJ2327" s="161"/>
      <c r="BK2327" s="161"/>
      <c r="BL2327" s="161"/>
      <c r="BM2327" s="161"/>
      <c r="BN2327" s="167"/>
      <c r="BO2327" s="70"/>
      <c r="BP2327" s="70"/>
      <c r="BQ2327" s="53"/>
      <c r="BR2327" s="53"/>
      <c r="BS2327" s="779"/>
    </row>
    <row r="2328" spans="1:71" s="68" customFormat="1" ht="80.25" customHeight="1" thickTop="1" thickBot="1" x14ac:dyDescent="0.5">
      <c r="A2328" s="791"/>
      <c r="B2328" s="325" t="s">
        <v>55</v>
      </c>
      <c r="C2328" s="326"/>
      <c r="D2328" s="327" t="s">
        <v>47</v>
      </c>
      <c r="E2328" s="327"/>
      <c r="F2328" s="71"/>
      <c r="G2328" s="71"/>
      <c r="H2328" s="328"/>
      <c r="I2328" s="329"/>
      <c r="J2328" s="330"/>
      <c r="K2328" s="235"/>
      <c r="L2328" s="328"/>
      <c r="M2328" s="329"/>
      <c r="N2328" s="330"/>
      <c r="O2328" s="331" t="s">
        <v>42</v>
      </c>
      <c r="P2328" s="332"/>
      <c r="Q2328" s="332"/>
      <c r="R2328" s="332"/>
      <c r="S2328" s="328"/>
      <c r="T2328" s="329"/>
      <c r="U2328" s="330"/>
      <c r="V2328" s="235"/>
      <c r="W2328" s="328"/>
      <c r="X2328" s="329"/>
      <c r="Y2328" s="330"/>
      <c r="Z2328" s="331" t="s">
        <v>110</v>
      </c>
      <c r="AA2328" s="332"/>
      <c r="AB2328" s="332"/>
      <c r="AC2328" s="332"/>
      <c r="AD2328" s="332"/>
      <c r="AE2328" s="332"/>
      <c r="AF2328" s="332"/>
      <c r="AG2328" s="332"/>
      <c r="AH2328" s="332"/>
      <c r="AI2328" s="333"/>
      <c r="AJ2328" s="328"/>
      <c r="AK2328" s="329"/>
      <c r="AL2328" s="330"/>
      <c r="AM2328" s="235"/>
      <c r="AN2328" s="328"/>
      <c r="AO2328" s="329"/>
      <c r="AP2328" s="330"/>
      <c r="AQ2328" s="331" t="s">
        <v>46</v>
      </c>
      <c r="AR2328" s="332"/>
      <c r="AS2328" s="332"/>
      <c r="AT2328" s="333"/>
      <c r="AU2328" s="328"/>
      <c r="AV2328" s="329"/>
      <c r="AW2328" s="330"/>
      <c r="AX2328" s="235"/>
      <c r="AY2328" s="328"/>
      <c r="AZ2328" s="329"/>
      <c r="BA2328" s="330"/>
      <c r="BB2328" s="334" t="s">
        <v>112</v>
      </c>
      <c r="BC2328" s="335"/>
      <c r="BD2328" s="335"/>
      <c r="BE2328" s="336"/>
      <c r="BF2328" s="337">
        <f>BL2323</f>
        <v>0</v>
      </c>
      <c r="BG2328" s="338"/>
      <c r="BH2328" s="339"/>
      <c r="BI2328" s="235"/>
      <c r="BJ2328" s="337">
        <f>BL2325</f>
        <v>0</v>
      </c>
      <c r="BK2328" s="338"/>
      <c r="BL2328" s="339"/>
      <c r="BM2328" s="173"/>
      <c r="BN2328" s="174"/>
      <c r="BO2328" s="72"/>
      <c r="BP2328" s="72"/>
      <c r="BQ2328" s="67"/>
      <c r="BR2328" s="67"/>
      <c r="BS2328" s="791"/>
    </row>
    <row r="2329" spans="1:71" ht="15.6" customHeight="1" thickTop="1" thickBot="1" x14ac:dyDescent="0.55000000000000004">
      <c r="A2329" s="779"/>
      <c r="B2329" s="162"/>
      <c r="C2329" s="156"/>
      <c r="D2329" s="163"/>
      <c r="E2329" s="163"/>
      <c r="F2329" s="73"/>
      <c r="G2329" s="73"/>
      <c r="H2329" s="170"/>
      <c r="I2329" s="170"/>
      <c r="J2329" s="170"/>
      <c r="K2329" s="170"/>
      <c r="L2329" s="170"/>
      <c r="M2329" s="170"/>
      <c r="N2329" s="170"/>
      <c r="O2329" s="168"/>
      <c r="P2329" s="168"/>
      <c r="Q2329" s="168"/>
      <c r="R2329" s="168"/>
      <c r="S2329" s="170"/>
      <c r="T2329" s="170"/>
      <c r="U2329" s="170"/>
      <c r="V2329" s="169"/>
      <c r="W2329" s="170"/>
      <c r="X2329" s="170"/>
      <c r="Y2329" s="170"/>
      <c r="Z2329" s="168"/>
      <c r="AA2329" s="168"/>
      <c r="AB2329" s="168"/>
      <c r="AC2329" s="168"/>
      <c r="AD2329" s="170"/>
      <c r="AE2329" s="170"/>
      <c r="AF2329" s="170"/>
      <c r="AG2329" s="170"/>
      <c r="AH2329" s="169"/>
      <c r="AI2329" s="169"/>
      <c r="AJ2329" s="170"/>
      <c r="AK2329" s="168"/>
      <c r="AL2329" s="168"/>
      <c r="AM2329" s="168"/>
      <c r="AN2329" s="168"/>
      <c r="AO2329" s="170"/>
      <c r="AP2329" s="170"/>
      <c r="AQ2329" s="168"/>
      <c r="AR2329" s="168"/>
      <c r="AS2329" s="168"/>
      <c r="AT2329" s="168"/>
      <c r="AU2329" s="170"/>
      <c r="AV2329" s="170"/>
      <c r="AW2329" s="170"/>
      <c r="AX2329" s="170"/>
      <c r="AY2329" s="170"/>
      <c r="AZ2329" s="172"/>
      <c r="BA2329" s="172"/>
      <c r="BB2329" s="168"/>
      <c r="BC2329" s="176"/>
      <c r="BD2329" s="177"/>
      <c r="BE2329" s="177"/>
      <c r="BF2329" s="178"/>
      <c r="BG2329" s="178"/>
      <c r="BH2329" s="172"/>
      <c r="BI2329" s="170"/>
      <c r="BJ2329" s="179"/>
      <c r="BK2329" s="179"/>
      <c r="BL2329" s="172"/>
      <c r="BM2329" s="175"/>
      <c r="BN2329" s="180"/>
      <c r="BO2329" s="74"/>
      <c r="BP2329" s="74"/>
      <c r="BQ2329" s="53"/>
      <c r="BR2329" s="53"/>
      <c r="BS2329" s="779"/>
    </row>
    <row r="2330" spans="1:71" s="68" customFormat="1" ht="80.25" customHeight="1" thickTop="1" thickBot="1" x14ac:dyDescent="0.5">
      <c r="A2330" s="791"/>
      <c r="B2330" s="334" t="s">
        <v>40</v>
      </c>
      <c r="C2330" s="335"/>
      <c r="D2330" s="327" t="s">
        <v>48</v>
      </c>
      <c r="E2330" s="327"/>
      <c r="F2330" s="71"/>
      <c r="G2330" s="71"/>
      <c r="H2330" s="337">
        <f>H2328</f>
        <v>0</v>
      </c>
      <c r="I2330" s="338"/>
      <c r="J2330" s="339"/>
      <c r="K2330" s="235"/>
      <c r="L2330" s="337">
        <f>L2328</f>
        <v>0</v>
      </c>
      <c r="M2330" s="338"/>
      <c r="N2330" s="339"/>
      <c r="O2330" s="331" t="s">
        <v>44</v>
      </c>
      <c r="P2330" s="332"/>
      <c r="Q2330" s="332"/>
      <c r="R2330" s="332"/>
      <c r="S2330" s="337">
        <f>S2328-H2328</f>
        <v>0</v>
      </c>
      <c r="T2330" s="338"/>
      <c r="U2330" s="339"/>
      <c r="V2330" s="235"/>
      <c r="W2330" s="337">
        <f>W2328-L2328</f>
        <v>0</v>
      </c>
      <c r="X2330" s="338"/>
      <c r="Y2330" s="339"/>
      <c r="Z2330" s="331" t="s">
        <v>111</v>
      </c>
      <c r="AA2330" s="332"/>
      <c r="AB2330" s="332"/>
      <c r="AC2330" s="332"/>
      <c r="AD2330" s="332"/>
      <c r="AE2330" s="332"/>
      <c r="AF2330" s="332"/>
      <c r="AG2330" s="332"/>
      <c r="AH2330" s="332"/>
      <c r="AI2330" s="333"/>
      <c r="AJ2330" s="337">
        <f>AJ2328-S2328</f>
        <v>0</v>
      </c>
      <c r="AK2330" s="338"/>
      <c r="AL2330" s="339"/>
      <c r="AM2330" s="235"/>
      <c r="AN2330" s="337">
        <f>AN2328-W2328</f>
        <v>0</v>
      </c>
      <c r="AO2330" s="338"/>
      <c r="AP2330" s="339"/>
      <c r="AQ2330" s="331" t="s">
        <v>45</v>
      </c>
      <c r="AR2330" s="332"/>
      <c r="AS2330" s="332"/>
      <c r="AT2330" s="333"/>
      <c r="AU2330" s="337">
        <f>AU2328-AJ2328</f>
        <v>0</v>
      </c>
      <c r="AV2330" s="338"/>
      <c r="AW2330" s="339"/>
      <c r="AX2330" s="235"/>
      <c r="AY2330" s="337">
        <f>AY2328-AN2328</f>
        <v>0</v>
      </c>
      <c r="AZ2330" s="338"/>
      <c r="BA2330" s="339"/>
      <c r="BB2330" s="334" t="s">
        <v>113</v>
      </c>
      <c r="BC2330" s="335"/>
      <c r="BD2330" s="335"/>
      <c r="BE2330" s="336"/>
      <c r="BF2330" s="337">
        <f>BF2328-AU2328</f>
        <v>0</v>
      </c>
      <c r="BG2330" s="338"/>
      <c r="BH2330" s="339"/>
      <c r="BI2330" s="235"/>
      <c r="BJ2330" s="337">
        <f>BJ2328-AY2328</f>
        <v>0</v>
      </c>
      <c r="BK2330" s="338"/>
      <c r="BL2330" s="339"/>
      <c r="BM2330" s="173"/>
      <c r="BN2330" s="174"/>
      <c r="BO2330" s="72"/>
      <c r="BP2330" s="72"/>
      <c r="BQ2330" s="67"/>
      <c r="BR2330" s="67"/>
      <c r="BS2330" s="791"/>
    </row>
    <row r="2331" spans="1:71" ht="15.75" customHeight="1" thickTop="1" thickBot="1" x14ac:dyDescent="0.45">
      <c r="A2331" s="779"/>
      <c r="B2331" s="164"/>
      <c r="C2331" s="165"/>
      <c r="D2331" s="165"/>
      <c r="E2331" s="165"/>
      <c r="F2331" s="75"/>
      <c r="G2331" s="75"/>
      <c r="H2331" s="165"/>
      <c r="I2331" s="165"/>
      <c r="J2331" s="165"/>
      <c r="K2331" s="165"/>
      <c r="L2331" s="165"/>
      <c r="M2331" s="165"/>
      <c r="N2331" s="165"/>
      <c r="O2331" s="165"/>
      <c r="P2331" s="165"/>
      <c r="Q2331" s="165"/>
      <c r="R2331" s="165"/>
      <c r="S2331" s="165"/>
      <c r="T2331" s="165"/>
      <c r="U2331" s="165"/>
      <c r="V2331" s="165"/>
      <c r="W2331" s="165"/>
      <c r="X2331" s="165"/>
      <c r="Y2331" s="165"/>
      <c r="Z2331" s="165"/>
      <c r="AA2331" s="165"/>
      <c r="AB2331" s="165"/>
      <c r="AC2331" s="165"/>
      <c r="AD2331" s="165"/>
      <c r="AE2331" s="165"/>
      <c r="AF2331" s="171"/>
      <c r="AG2331" s="171"/>
      <c r="AH2331" s="165"/>
      <c r="AI2331" s="165"/>
      <c r="AJ2331" s="165"/>
      <c r="AK2331" s="165"/>
      <c r="AL2331" s="165"/>
      <c r="AM2331" s="165"/>
      <c r="AN2331" s="165"/>
      <c r="AO2331" s="165"/>
      <c r="AP2331" s="165"/>
      <c r="AQ2331" s="165"/>
      <c r="AR2331" s="165"/>
      <c r="AS2331" s="165"/>
      <c r="AT2331" s="165"/>
      <c r="AU2331" s="165"/>
      <c r="AV2331" s="165"/>
      <c r="AW2331" s="165"/>
      <c r="AX2331" s="165"/>
      <c r="AY2331" s="165"/>
      <c r="AZ2331" s="165"/>
      <c r="BA2331" s="340" t="s">
        <v>138</v>
      </c>
      <c r="BB2331" s="340"/>
      <c r="BC2331" s="340"/>
      <c r="BD2331" s="340"/>
      <c r="BE2331" s="340"/>
      <c r="BF2331" s="340"/>
      <c r="BG2331" s="340"/>
      <c r="BH2331" s="340"/>
      <c r="BI2331" s="340"/>
      <c r="BJ2331" s="340"/>
      <c r="BK2331" s="340"/>
      <c r="BL2331" s="340"/>
      <c r="BM2331" s="340"/>
      <c r="BN2331" s="341"/>
      <c r="BO2331" s="76"/>
      <c r="BP2331" s="76"/>
      <c r="BQ2331" s="53"/>
      <c r="BR2331" s="53"/>
      <c r="BS2331" s="779"/>
    </row>
    <row r="2332" spans="1:71" ht="12" customHeight="1" thickTop="1" x14ac:dyDescent="0.4">
      <c r="A2332" s="779"/>
      <c r="B2332" s="780"/>
      <c r="C2332" s="779"/>
      <c r="D2332" s="779"/>
      <c r="E2332" s="779"/>
      <c r="F2332" s="781"/>
      <c r="G2332" s="781"/>
      <c r="H2332" s="779"/>
      <c r="I2332" s="779"/>
      <c r="J2332" s="779"/>
      <c r="K2332" s="779"/>
      <c r="L2332" s="779"/>
      <c r="M2332" s="779"/>
      <c r="N2332" s="779"/>
      <c r="O2332" s="779"/>
      <c r="P2332" s="779"/>
      <c r="Q2332" s="779"/>
      <c r="R2332" s="779"/>
      <c r="S2332" s="779"/>
      <c r="T2332" s="779"/>
      <c r="U2332" s="779"/>
      <c r="V2332" s="779"/>
      <c r="W2332" s="779"/>
      <c r="X2332" s="779"/>
      <c r="Y2332" s="779"/>
      <c r="Z2332" s="779"/>
      <c r="AA2332" s="779"/>
      <c r="AB2332" s="779"/>
      <c r="AC2332" s="779"/>
      <c r="AD2332" s="779"/>
      <c r="AE2332" s="779"/>
      <c r="AF2332" s="782"/>
      <c r="AG2332" s="782"/>
      <c r="AH2332" s="779"/>
      <c r="AI2332" s="779"/>
      <c r="AJ2332" s="779"/>
      <c r="AK2332" s="779"/>
      <c r="AL2332" s="779"/>
      <c r="AM2332" s="779"/>
      <c r="AN2332" s="779"/>
      <c r="AO2332" s="779"/>
      <c r="AP2332" s="779"/>
      <c r="AQ2332" s="779"/>
      <c r="AR2332" s="779"/>
      <c r="AS2332" s="779"/>
      <c r="AT2332" s="779"/>
      <c r="AU2332" s="779"/>
      <c r="AV2332" s="779"/>
      <c r="AW2332" s="779"/>
      <c r="AX2332" s="779"/>
      <c r="AY2332" s="779"/>
      <c r="AZ2332" s="779"/>
      <c r="BA2332" s="779"/>
      <c r="BB2332" s="779"/>
      <c r="BC2332" s="779"/>
      <c r="BD2332" s="779"/>
      <c r="BE2332" s="779"/>
      <c r="BF2332" s="779"/>
      <c r="BG2332" s="779"/>
      <c r="BH2332" s="779"/>
      <c r="BI2332" s="779"/>
      <c r="BJ2332" s="779"/>
      <c r="BK2332" s="779"/>
      <c r="BL2332" s="779"/>
      <c r="BM2332" s="779"/>
      <c r="BN2332" s="779"/>
      <c r="BO2332" s="783"/>
      <c r="BP2332" s="783"/>
      <c r="BQ2332" s="779"/>
      <c r="BR2332" s="779"/>
      <c r="BS2332" s="779"/>
    </row>
    <row r="2333" spans="1:71" s="57" customFormat="1" ht="46.5" x14ac:dyDescent="0.7">
      <c r="A2333" s="784"/>
      <c r="B2333" s="801" t="s">
        <v>9</v>
      </c>
      <c r="C2333" s="801"/>
      <c r="D2333" s="801"/>
      <c r="E2333" s="801"/>
      <c r="F2333" s="801"/>
      <c r="G2333" s="801"/>
      <c r="H2333" s="801"/>
      <c r="I2333" s="801"/>
      <c r="J2333" s="801"/>
      <c r="K2333" s="801"/>
      <c r="L2333" s="801"/>
      <c r="M2333" s="801"/>
      <c r="N2333" s="801"/>
      <c r="O2333" s="801"/>
      <c r="P2333" s="801"/>
      <c r="Q2333" s="801"/>
      <c r="R2333" s="801"/>
      <c r="S2333" s="801"/>
      <c r="T2333" s="801"/>
      <c r="U2333" s="801"/>
      <c r="V2333" s="801"/>
      <c r="W2333" s="801"/>
      <c r="X2333" s="801"/>
      <c r="Y2333" s="801"/>
      <c r="Z2333" s="801"/>
      <c r="AA2333" s="801"/>
      <c r="AB2333" s="801"/>
      <c r="AC2333" s="801"/>
      <c r="AD2333" s="801"/>
      <c r="AE2333" s="801"/>
      <c r="AF2333" s="801"/>
      <c r="AG2333" s="801"/>
      <c r="AH2333" s="801"/>
      <c r="AI2333" s="801"/>
      <c r="AJ2333" s="801"/>
      <c r="AK2333" s="801"/>
      <c r="AL2333" s="801"/>
      <c r="AM2333" s="801"/>
      <c r="AN2333" s="801"/>
      <c r="AO2333" s="801"/>
      <c r="AP2333" s="801"/>
      <c r="AQ2333" s="801"/>
      <c r="AR2333" s="801"/>
      <c r="AS2333" s="801"/>
      <c r="AT2333" s="801"/>
      <c r="AU2333" s="801"/>
      <c r="AV2333" s="801"/>
      <c r="AW2333" s="801"/>
      <c r="AX2333" s="801"/>
      <c r="AY2333" s="801"/>
      <c r="AZ2333" s="801"/>
      <c r="BA2333" s="801"/>
      <c r="BB2333" s="801"/>
      <c r="BC2333" s="801"/>
      <c r="BD2333" s="801"/>
      <c r="BE2333" s="801"/>
      <c r="BF2333" s="801"/>
      <c r="BG2333" s="801"/>
      <c r="BH2333" s="801"/>
      <c r="BI2333" s="801"/>
      <c r="BJ2333" s="801"/>
      <c r="BK2333" s="801"/>
      <c r="BL2333" s="801"/>
      <c r="BM2333" s="801"/>
      <c r="BN2333" s="801"/>
      <c r="BO2333" s="139"/>
      <c r="BP2333" s="139"/>
      <c r="BQ2333" s="56"/>
      <c r="BR2333" s="56"/>
      <c r="BS2333" s="784"/>
    </row>
    <row r="2334" spans="1:71" ht="11.1" customHeight="1" x14ac:dyDescent="0.4">
      <c r="A2334" s="779"/>
      <c r="B2334" s="140"/>
      <c r="C2334" s="141"/>
      <c r="D2334" s="141"/>
      <c r="E2334" s="141"/>
      <c r="F2334" s="142"/>
      <c r="G2334" s="142"/>
      <c r="H2334" s="141"/>
      <c r="I2334" s="141"/>
      <c r="J2334" s="141"/>
      <c r="K2334" s="141"/>
      <c r="L2334" s="141"/>
      <c r="M2334" s="141"/>
      <c r="N2334" s="141"/>
      <c r="O2334" s="141"/>
      <c r="P2334" s="141"/>
      <c r="Q2334" s="141"/>
      <c r="R2334" s="141"/>
      <c r="S2334" s="141"/>
      <c r="T2334" s="141"/>
      <c r="U2334" s="141"/>
      <c r="V2334" s="141"/>
      <c r="W2334" s="141"/>
      <c r="X2334" s="141"/>
      <c r="Y2334" s="141"/>
      <c r="Z2334" s="141"/>
      <c r="AA2334" s="141"/>
      <c r="AB2334" s="141"/>
      <c r="AC2334" s="141"/>
      <c r="AD2334" s="141"/>
      <c r="AE2334" s="141"/>
      <c r="AF2334" s="143"/>
      <c r="AG2334" s="143"/>
      <c r="AH2334" s="141"/>
      <c r="AI2334" s="141"/>
      <c r="AJ2334" s="141"/>
      <c r="AK2334" s="141"/>
      <c r="AL2334" s="141"/>
      <c r="AM2334" s="141"/>
      <c r="AN2334" s="141"/>
      <c r="AO2334" s="141"/>
      <c r="AP2334" s="141"/>
      <c r="AQ2334" s="141"/>
      <c r="AR2334" s="141"/>
      <c r="AS2334" s="141"/>
      <c r="AT2334" s="141"/>
      <c r="AU2334" s="141"/>
      <c r="AV2334" s="141"/>
      <c r="AW2334" s="141"/>
      <c r="AX2334" s="141"/>
      <c r="AY2334" s="141"/>
      <c r="AZ2334" s="141"/>
      <c r="BA2334" s="141"/>
      <c r="BB2334" s="141"/>
      <c r="BC2334" s="141"/>
      <c r="BD2334" s="141"/>
      <c r="BE2334" s="141"/>
      <c r="BF2334" s="141"/>
      <c r="BG2334" s="141"/>
      <c r="BH2334" s="141"/>
      <c r="BI2334" s="141"/>
      <c r="BJ2334" s="141"/>
      <c r="BK2334" s="141"/>
      <c r="BL2334" s="141"/>
      <c r="BM2334" s="141"/>
      <c r="BN2334" s="460"/>
      <c r="BO2334" s="460"/>
      <c r="BP2334" s="460"/>
      <c r="BQ2334" s="53"/>
      <c r="BR2334" s="53"/>
      <c r="BS2334" s="779"/>
    </row>
    <row r="2335" spans="1:71" s="58" customFormat="1" ht="36.75" customHeight="1" x14ac:dyDescent="0.4">
      <c r="A2335" s="780"/>
      <c r="B2335" s="140"/>
      <c r="C2335" s="140"/>
      <c r="D2335" s="793" t="s">
        <v>10</v>
      </c>
      <c r="E2335" s="461" t="str">
        <f>IF(ROSTER!D$3="","",ROSTER!D$3)</f>
        <v/>
      </c>
      <c r="F2335" s="461"/>
      <c r="G2335" s="461"/>
      <c r="H2335" s="461"/>
      <c r="I2335" s="461"/>
      <c r="J2335" s="461"/>
      <c r="K2335" s="461"/>
      <c r="L2335" s="461"/>
      <c r="M2335" s="461"/>
      <c r="N2335" s="461"/>
      <c r="O2335" s="461"/>
      <c r="P2335" s="461"/>
      <c r="Q2335" s="461"/>
      <c r="R2335" s="461"/>
      <c r="S2335" s="461"/>
      <c r="T2335" s="461"/>
      <c r="U2335" s="461"/>
      <c r="V2335" s="461"/>
      <c r="W2335" s="461"/>
      <c r="X2335" s="461"/>
      <c r="Y2335" s="461"/>
      <c r="Z2335" s="461"/>
      <c r="AA2335" s="461"/>
      <c r="AB2335" s="461"/>
      <c r="AC2335" s="461"/>
      <c r="AD2335" s="144"/>
      <c r="AE2335" s="792" t="s">
        <v>11</v>
      </c>
      <c r="AF2335" s="792"/>
      <c r="AG2335" s="792"/>
      <c r="AH2335" s="792"/>
      <c r="AI2335" s="792"/>
      <c r="AJ2335" s="792"/>
      <c r="AK2335" s="792"/>
      <c r="AL2335" s="792"/>
      <c r="AM2335" s="792"/>
      <c r="AN2335" s="462"/>
      <c r="AO2335" s="462"/>
      <c r="AP2335" s="462"/>
      <c r="AQ2335" s="462"/>
      <c r="AR2335" s="462"/>
      <c r="AS2335" s="462"/>
      <c r="AT2335" s="462"/>
      <c r="AU2335" s="462"/>
      <c r="AV2335" s="462"/>
      <c r="AW2335" s="462"/>
      <c r="AX2335" s="462"/>
      <c r="AY2335" s="462"/>
      <c r="AZ2335" s="462"/>
      <c r="BA2335" s="462"/>
      <c r="BB2335" s="462"/>
      <c r="BC2335" s="462"/>
      <c r="BD2335" s="462"/>
      <c r="BE2335" s="462"/>
      <c r="BF2335" s="462"/>
      <c r="BG2335" s="462"/>
      <c r="BH2335" s="462"/>
      <c r="BI2335" s="462"/>
      <c r="BJ2335" s="462"/>
      <c r="BK2335" s="462"/>
      <c r="BL2335" s="462"/>
      <c r="BM2335" s="462"/>
      <c r="BN2335" s="460"/>
      <c r="BO2335" s="460"/>
      <c r="BP2335" s="460"/>
      <c r="BQ2335" s="54"/>
      <c r="BR2335" s="54"/>
      <c r="BS2335" s="780"/>
    </row>
    <row r="2336" spans="1:71" ht="8.85" customHeight="1" x14ac:dyDescent="0.4">
      <c r="A2336" s="785"/>
      <c r="B2336" s="140"/>
      <c r="C2336" s="143" t="s">
        <v>34</v>
      </c>
      <c r="D2336" s="143"/>
      <c r="E2336" s="143"/>
      <c r="F2336" s="145"/>
      <c r="G2336" s="145"/>
      <c r="H2336" s="143"/>
      <c r="I2336" s="143"/>
      <c r="J2336" s="146"/>
      <c r="K2336" s="146"/>
      <c r="L2336" s="146"/>
      <c r="M2336" s="146"/>
      <c r="N2336" s="146"/>
      <c r="O2336" s="146"/>
      <c r="P2336" s="146"/>
      <c r="Q2336" s="146"/>
      <c r="R2336" s="146"/>
      <c r="S2336" s="146"/>
      <c r="T2336" s="146"/>
      <c r="U2336" s="146"/>
      <c r="V2336" s="146"/>
      <c r="W2336" s="146"/>
      <c r="X2336" s="146"/>
      <c r="Y2336" s="146"/>
      <c r="Z2336" s="146"/>
      <c r="AA2336" s="146"/>
      <c r="AB2336" s="146"/>
      <c r="AC2336" s="146"/>
      <c r="AD2336" s="146"/>
      <c r="AE2336" s="146"/>
      <c r="AF2336" s="146"/>
      <c r="AG2336" s="143"/>
      <c r="AH2336" s="147"/>
      <c r="AI2336" s="148"/>
      <c r="AJ2336" s="148"/>
      <c r="AK2336" s="148"/>
      <c r="AL2336" s="148"/>
      <c r="AM2336" s="148"/>
      <c r="AN2336" s="148"/>
      <c r="AO2336" s="149"/>
      <c r="AP2336" s="150"/>
      <c r="AQ2336" s="150"/>
      <c r="AR2336" s="150"/>
      <c r="AS2336" s="150"/>
      <c r="AT2336" s="150"/>
      <c r="AU2336" s="150"/>
      <c r="AV2336" s="150"/>
      <c r="AW2336" s="150"/>
      <c r="AX2336" s="150"/>
      <c r="AY2336" s="150"/>
      <c r="AZ2336" s="150"/>
      <c r="BA2336" s="150"/>
      <c r="BB2336" s="150"/>
      <c r="BC2336" s="150"/>
      <c r="BD2336" s="150"/>
      <c r="BE2336" s="150"/>
      <c r="BF2336" s="150"/>
      <c r="BG2336" s="150"/>
      <c r="BH2336" s="150"/>
      <c r="BI2336" s="150"/>
      <c r="BJ2336" s="150"/>
      <c r="BK2336" s="150"/>
      <c r="BL2336" s="150"/>
      <c r="BM2336" s="150"/>
      <c r="BN2336" s="150"/>
      <c r="BO2336" s="151"/>
      <c r="BP2336" s="151"/>
      <c r="BQ2336" s="59"/>
      <c r="BR2336" s="59"/>
      <c r="BS2336" s="785"/>
    </row>
    <row r="2337" spans="1:71" s="58" customFormat="1" ht="42.75" x14ac:dyDescent="0.4">
      <c r="A2337" s="780"/>
      <c r="B2337" s="140"/>
      <c r="C2337" s="794" t="s">
        <v>33</v>
      </c>
      <c r="D2337" s="794"/>
      <c r="E2337" s="463"/>
      <c r="F2337" s="463"/>
      <c r="G2337" s="463"/>
      <c r="H2337" s="463"/>
      <c r="I2337" s="463"/>
      <c r="J2337" s="463"/>
      <c r="K2337" s="463"/>
      <c r="L2337" s="463"/>
      <c r="M2337" s="463"/>
      <c r="N2337" s="463"/>
      <c r="O2337" s="463"/>
      <c r="P2337" s="463"/>
      <c r="Q2337" s="463"/>
      <c r="R2337" s="463"/>
      <c r="S2337" s="463"/>
      <c r="T2337" s="463"/>
      <c r="U2337" s="463"/>
      <c r="V2337" s="463"/>
      <c r="W2337" s="463"/>
      <c r="X2337" s="463"/>
      <c r="Y2337" s="463"/>
      <c r="Z2337" s="463"/>
      <c r="AA2337" s="463"/>
      <c r="AB2337" s="463"/>
      <c r="AC2337" s="463"/>
      <c r="AD2337" s="144"/>
      <c r="AE2337" s="185" t="s">
        <v>18</v>
      </c>
      <c r="AF2337" s="185"/>
      <c r="AG2337" s="185"/>
      <c r="AH2337" s="792" t="s">
        <v>18</v>
      </c>
      <c r="AI2337" s="792"/>
      <c r="AJ2337" s="792"/>
      <c r="AK2337" s="792"/>
      <c r="AL2337" s="792"/>
      <c r="AM2337" s="792"/>
      <c r="AN2337" s="463"/>
      <c r="AO2337" s="463"/>
      <c r="AP2337" s="463"/>
      <c r="AQ2337" s="463"/>
      <c r="AR2337" s="463"/>
      <c r="AS2337" s="463"/>
      <c r="AT2337" s="463"/>
      <c r="AU2337" s="463"/>
      <c r="AV2337" s="463"/>
      <c r="AW2337" s="463"/>
      <c r="AX2337" s="463"/>
      <c r="AY2337" s="463"/>
      <c r="AZ2337" s="463"/>
      <c r="BA2337" s="792" t="s">
        <v>12</v>
      </c>
      <c r="BB2337" s="792"/>
      <c r="BC2337" s="792"/>
      <c r="BD2337" s="464"/>
      <c r="BE2337" s="464"/>
      <c r="BF2337" s="464"/>
      <c r="BG2337" s="464"/>
      <c r="BH2337" s="464"/>
      <c r="BI2337" s="464"/>
      <c r="BJ2337" s="464"/>
      <c r="BK2337" s="464"/>
      <c r="BL2337" s="464"/>
      <c r="BM2337" s="464"/>
      <c r="BN2337" s="152"/>
      <c r="BO2337" s="153"/>
      <c r="BP2337" s="153"/>
      <c r="BQ2337" s="60">
        <f>IF(BD2337=0,0,1)</f>
        <v>0</v>
      </c>
      <c r="BR2337" s="61">
        <f>IF((BF2391+BJ2391)&gt;(AU2391+AY2391),1,0)</f>
        <v>0</v>
      </c>
      <c r="BS2337" s="786"/>
    </row>
    <row r="2338" spans="1:71" ht="9.6" customHeight="1" x14ac:dyDescent="0.4">
      <c r="A2338" s="779"/>
      <c r="B2338" s="140"/>
      <c r="C2338" s="141"/>
      <c r="D2338" s="141"/>
      <c r="E2338" s="141"/>
      <c r="F2338" s="142"/>
      <c r="G2338" s="142"/>
      <c r="H2338" s="141"/>
      <c r="I2338" s="141"/>
      <c r="J2338" s="141"/>
      <c r="K2338" s="141"/>
      <c r="L2338" s="141"/>
      <c r="M2338" s="141"/>
      <c r="N2338" s="141"/>
      <c r="O2338" s="141"/>
      <c r="P2338" s="141"/>
      <c r="Q2338" s="141"/>
      <c r="R2338" s="141"/>
      <c r="S2338" s="141"/>
      <c r="T2338" s="141"/>
      <c r="U2338" s="141"/>
      <c r="V2338" s="141"/>
      <c r="W2338" s="141"/>
      <c r="X2338" s="141"/>
      <c r="Y2338" s="141"/>
      <c r="Z2338" s="141"/>
      <c r="AA2338" s="141"/>
      <c r="AB2338" s="141"/>
      <c r="AC2338" s="141"/>
      <c r="AD2338" s="141"/>
      <c r="AE2338" s="141"/>
      <c r="AF2338" s="143"/>
      <c r="AG2338" s="143"/>
      <c r="AH2338" s="141"/>
      <c r="AI2338" s="141"/>
      <c r="AJ2338" s="141"/>
      <c r="AK2338" s="141"/>
      <c r="AL2338" s="141"/>
      <c r="AM2338" s="141"/>
      <c r="AN2338" s="141"/>
      <c r="AO2338" s="141"/>
      <c r="AP2338" s="141"/>
      <c r="AQ2338" s="141"/>
      <c r="AR2338" s="141"/>
      <c r="AS2338" s="141"/>
      <c r="AT2338" s="141"/>
      <c r="AU2338" s="141"/>
      <c r="AV2338" s="141"/>
      <c r="AW2338" s="141"/>
      <c r="AX2338" s="141"/>
      <c r="AY2338" s="141"/>
      <c r="AZ2338" s="141"/>
      <c r="BA2338" s="141"/>
      <c r="BB2338" s="141"/>
      <c r="BC2338" s="141"/>
      <c r="BD2338" s="141"/>
      <c r="BE2338" s="141"/>
      <c r="BF2338" s="141"/>
      <c r="BG2338" s="141"/>
      <c r="BH2338" s="141"/>
      <c r="BI2338" s="141"/>
      <c r="BJ2338" s="141"/>
      <c r="BK2338" s="141"/>
      <c r="BL2338" s="141"/>
      <c r="BM2338" s="141"/>
      <c r="BN2338" s="141"/>
      <c r="BO2338" s="154"/>
      <c r="BP2338" s="154"/>
      <c r="BQ2338" s="53"/>
      <c r="BR2338" s="53"/>
      <c r="BS2338" s="779"/>
    </row>
    <row r="2339" spans="1:71" ht="8.85" customHeight="1" thickBot="1" x14ac:dyDescent="0.45">
      <c r="A2339" s="779"/>
      <c r="B2339" s="155"/>
      <c r="C2339" s="156"/>
      <c r="D2339" s="156"/>
      <c r="E2339" s="156"/>
      <c r="F2339" s="157"/>
      <c r="G2339" s="157"/>
      <c r="H2339" s="156"/>
      <c r="I2339" s="156"/>
      <c r="J2339" s="156"/>
      <c r="K2339" s="156"/>
      <c r="L2339" s="156"/>
      <c r="M2339" s="156"/>
      <c r="N2339" s="156"/>
      <c r="O2339" s="156"/>
      <c r="P2339" s="156"/>
      <c r="Q2339" s="156"/>
      <c r="R2339" s="156"/>
      <c r="S2339" s="156"/>
      <c r="T2339" s="156"/>
      <c r="U2339" s="156"/>
      <c r="V2339" s="156"/>
      <c r="W2339" s="156"/>
      <c r="X2339" s="156"/>
      <c r="Y2339" s="156"/>
      <c r="Z2339" s="156"/>
      <c r="AA2339" s="156"/>
      <c r="AB2339" s="156"/>
      <c r="AC2339" s="156"/>
      <c r="AD2339" s="156"/>
      <c r="AE2339" s="156"/>
      <c r="AF2339" s="158"/>
      <c r="AG2339" s="158"/>
      <c r="AH2339" s="156"/>
      <c r="AI2339" s="156"/>
      <c r="AJ2339" s="156"/>
      <c r="AK2339" s="156"/>
      <c r="AL2339" s="156"/>
      <c r="AM2339" s="156"/>
      <c r="AN2339" s="156"/>
      <c r="AO2339" s="156"/>
      <c r="AP2339" s="156"/>
      <c r="AQ2339" s="156"/>
      <c r="AR2339" s="156"/>
      <c r="AS2339" s="156"/>
      <c r="AT2339" s="156"/>
      <c r="AU2339" s="156"/>
      <c r="AV2339" s="156"/>
      <c r="AW2339" s="156"/>
      <c r="AX2339" s="156"/>
      <c r="AY2339" s="156"/>
      <c r="AZ2339" s="156"/>
      <c r="BA2339" s="156"/>
      <c r="BB2339" s="156"/>
      <c r="BC2339" s="156"/>
      <c r="BD2339" s="156"/>
      <c r="BE2339" s="156"/>
      <c r="BF2339" s="156"/>
      <c r="BG2339" s="156"/>
      <c r="BH2339" s="156"/>
      <c r="BI2339" s="156"/>
      <c r="BJ2339" s="156"/>
      <c r="BK2339" s="156"/>
      <c r="BL2339" s="156"/>
      <c r="BM2339" s="156"/>
      <c r="BN2339" s="156"/>
      <c r="BO2339" s="159"/>
      <c r="BP2339" s="159"/>
      <c r="BQ2339" s="53"/>
      <c r="BR2339" s="53"/>
      <c r="BS2339" s="779"/>
    </row>
    <row r="2340" spans="1:71" s="58" customFormat="1" ht="33.6" customHeight="1" thickTop="1" x14ac:dyDescent="0.4">
      <c r="A2340" s="786"/>
      <c r="B2340" s="795" t="s">
        <v>0</v>
      </c>
      <c r="C2340" s="796" t="s">
        <v>1</v>
      </c>
      <c r="D2340" s="797"/>
      <c r="E2340" s="221" t="s">
        <v>24</v>
      </c>
      <c r="F2340" s="466" t="s">
        <v>96</v>
      </c>
      <c r="G2340" s="466" t="s">
        <v>97</v>
      </c>
      <c r="H2340" s="468" t="s">
        <v>36</v>
      </c>
      <c r="I2340" s="469"/>
      <c r="J2340" s="472" t="s">
        <v>7</v>
      </c>
      <c r="K2340" s="472"/>
      <c r="L2340" s="472"/>
      <c r="M2340" s="472"/>
      <c r="N2340" s="472"/>
      <c r="O2340" s="472"/>
      <c r="P2340" s="472" t="s">
        <v>2</v>
      </c>
      <c r="Q2340" s="472"/>
      <c r="R2340" s="472"/>
      <c r="S2340" s="472"/>
      <c r="T2340" s="472"/>
      <c r="U2340" s="472"/>
      <c r="V2340" s="473" t="s">
        <v>30</v>
      </c>
      <c r="W2340" s="474"/>
      <c r="X2340" s="473" t="s">
        <v>31</v>
      </c>
      <c r="Y2340" s="474"/>
      <c r="Z2340" s="477" t="s">
        <v>39</v>
      </c>
      <c r="AA2340" s="478"/>
      <c r="AB2340" s="481" t="s">
        <v>6</v>
      </c>
      <c r="AC2340" s="481"/>
      <c r="AD2340" s="481"/>
      <c r="AE2340" s="481"/>
      <c r="AF2340" s="481"/>
      <c r="AG2340" s="481"/>
      <c r="AH2340" s="472" t="s">
        <v>59</v>
      </c>
      <c r="AI2340" s="472"/>
      <c r="AJ2340" s="472"/>
      <c r="AK2340" s="472"/>
      <c r="AL2340" s="472"/>
      <c r="AM2340" s="472"/>
      <c r="AN2340" s="472" t="s">
        <v>60</v>
      </c>
      <c r="AO2340" s="472"/>
      <c r="AP2340" s="472"/>
      <c r="AQ2340" s="472"/>
      <c r="AR2340" s="472"/>
      <c r="AS2340" s="472"/>
      <c r="AT2340" s="472" t="s">
        <v>61</v>
      </c>
      <c r="AU2340" s="472"/>
      <c r="AV2340" s="472"/>
      <c r="AW2340" s="472"/>
      <c r="AX2340" s="472"/>
      <c r="AY2340" s="482"/>
      <c r="AZ2340" s="472" t="s">
        <v>4</v>
      </c>
      <c r="BA2340" s="472"/>
      <c r="BB2340" s="472"/>
      <c r="BC2340" s="472"/>
      <c r="BD2340" s="472"/>
      <c r="BE2340" s="472"/>
      <c r="BF2340" s="472" t="s">
        <v>62</v>
      </c>
      <c r="BG2340" s="472"/>
      <c r="BH2340" s="472"/>
      <c r="BI2340" s="472"/>
      <c r="BJ2340" s="472"/>
      <c r="BK2340" s="483"/>
      <c r="BL2340" s="484" t="s">
        <v>114</v>
      </c>
      <c r="BM2340" s="485"/>
      <c r="BN2340" s="486"/>
      <c r="BO2340" s="490" t="s">
        <v>76</v>
      </c>
      <c r="BP2340" s="490" t="s">
        <v>77</v>
      </c>
      <c r="BQ2340" s="62"/>
      <c r="BR2340" s="62"/>
      <c r="BS2340" s="786"/>
    </row>
    <row r="2341" spans="1:71" s="64" customFormat="1" ht="45" customHeight="1" x14ac:dyDescent="0.35">
      <c r="A2341" s="787"/>
      <c r="B2341" s="798"/>
      <c r="C2341" s="799"/>
      <c r="D2341" s="800"/>
      <c r="E2341" s="220" t="s">
        <v>98</v>
      </c>
      <c r="F2341" s="467"/>
      <c r="G2341" s="467"/>
      <c r="H2341" s="470"/>
      <c r="I2341" s="471"/>
      <c r="J2341" s="492" t="s">
        <v>15</v>
      </c>
      <c r="K2341" s="493"/>
      <c r="L2341" s="494" t="s">
        <v>16</v>
      </c>
      <c r="M2341" s="495"/>
      <c r="N2341" s="496" t="s">
        <v>17</v>
      </c>
      <c r="O2341" s="497" t="s">
        <v>8</v>
      </c>
      <c r="P2341" s="498" t="s">
        <v>103</v>
      </c>
      <c r="Q2341" s="499"/>
      <c r="R2341" s="500" t="s">
        <v>104</v>
      </c>
      <c r="S2341" s="501"/>
      <c r="T2341" s="502" t="s">
        <v>21</v>
      </c>
      <c r="U2341" s="503"/>
      <c r="V2341" s="475"/>
      <c r="W2341" s="476"/>
      <c r="X2341" s="475"/>
      <c r="Y2341" s="476"/>
      <c r="Z2341" s="479"/>
      <c r="AA2341" s="480"/>
      <c r="AB2341" s="504" t="s">
        <v>43</v>
      </c>
      <c r="AC2341" s="505"/>
      <c r="AD2341" s="506" t="s">
        <v>20</v>
      </c>
      <c r="AE2341" s="507" t="s">
        <v>3</v>
      </c>
      <c r="AF2341" s="508" t="s">
        <v>5</v>
      </c>
      <c r="AG2341" s="509"/>
      <c r="AH2341" s="492" t="s">
        <v>43</v>
      </c>
      <c r="AI2341" s="493"/>
      <c r="AJ2341" s="494" t="s">
        <v>20</v>
      </c>
      <c r="AK2341" s="495" t="s">
        <v>3</v>
      </c>
      <c r="AL2341" s="510" t="s">
        <v>5</v>
      </c>
      <c r="AM2341" s="511"/>
      <c r="AN2341" s="492" t="s">
        <v>43</v>
      </c>
      <c r="AO2341" s="493"/>
      <c r="AP2341" s="494" t="s">
        <v>20</v>
      </c>
      <c r="AQ2341" s="495" t="s">
        <v>3</v>
      </c>
      <c r="AR2341" s="510" t="s">
        <v>5</v>
      </c>
      <c r="AS2341" s="511"/>
      <c r="AT2341" s="465" t="s">
        <v>43</v>
      </c>
      <c r="AU2341" s="512"/>
      <c r="AV2341" s="513" t="s">
        <v>20</v>
      </c>
      <c r="AW2341" s="514" t="s">
        <v>3</v>
      </c>
      <c r="AX2341" s="510" t="s">
        <v>5</v>
      </c>
      <c r="AY2341" s="515"/>
      <c r="AZ2341" s="492" t="s">
        <v>43</v>
      </c>
      <c r="BA2341" s="493"/>
      <c r="BB2341" s="494" t="s">
        <v>20</v>
      </c>
      <c r="BC2341" s="495" t="s">
        <v>3</v>
      </c>
      <c r="BD2341" s="510" t="s">
        <v>5</v>
      </c>
      <c r="BE2341" s="511"/>
      <c r="BF2341" s="465" t="s">
        <v>43</v>
      </c>
      <c r="BG2341" s="512"/>
      <c r="BH2341" s="513" t="s">
        <v>20</v>
      </c>
      <c r="BI2341" s="514" t="s">
        <v>3</v>
      </c>
      <c r="BJ2341" s="510" t="s">
        <v>5</v>
      </c>
      <c r="BK2341" s="511"/>
      <c r="BL2341" s="487"/>
      <c r="BM2341" s="488"/>
      <c r="BN2341" s="489"/>
      <c r="BO2341" s="491"/>
      <c r="BP2341" s="491"/>
      <c r="BQ2341" s="63"/>
      <c r="BR2341" s="63"/>
      <c r="BS2341" s="787"/>
    </row>
    <row r="2342" spans="1:71" ht="23.85" customHeight="1" x14ac:dyDescent="0.35">
      <c r="A2342" s="788"/>
      <c r="B2342" s="458" t="str">
        <f>IF(ROSTER!B$8="","",ROSTER!B$8)</f>
        <v/>
      </c>
      <c r="C2342" s="416" t="str">
        <f>IF(ROSTER!C$8="","",ROSTER!C$8)</f>
        <v/>
      </c>
      <c r="D2342" s="417"/>
      <c r="E2342" s="418"/>
      <c r="F2342" s="420">
        <f>IF(E2342="y",1,IF(E2342="S",1,0))</f>
        <v>0</v>
      </c>
      <c r="G2342" s="422">
        <f>IF(E2342="S",1,0)</f>
        <v>0</v>
      </c>
      <c r="H2342" s="424"/>
      <c r="I2342" s="425"/>
      <c r="J2342" s="428"/>
      <c r="K2342" s="429"/>
      <c r="L2342" s="432"/>
      <c r="M2342" s="433"/>
      <c r="N2342" s="436">
        <f>L2342+J2342</f>
        <v>0</v>
      </c>
      <c r="O2342" s="437"/>
      <c r="P2342" s="428"/>
      <c r="Q2342" s="429"/>
      <c r="R2342" s="432"/>
      <c r="S2342" s="440"/>
      <c r="T2342" s="432"/>
      <c r="U2342" s="425"/>
      <c r="V2342" s="440"/>
      <c r="W2342" s="425"/>
      <c r="X2342" s="428"/>
      <c r="Y2342" s="425"/>
      <c r="Z2342" s="428"/>
      <c r="AA2342" s="425"/>
      <c r="AB2342" s="428"/>
      <c r="AC2342" s="429"/>
      <c r="AD2342" s="432"/>
      <c r="AE2342" s="433"/>
      <c r="AF2342" s="442">
        <f>IF(AB2342=0,0,(AD2342/AB2342)*100)</f>
        <v>0</v>
      </c>
      <c r="AG2342" s="443"/>
      <c r="AH2342" s="428"/>
      <c r="AI2342" s="429"/>
      <c r="AJ2342" s="432"/>
      <c r="AK2342" s="433"/>
      <c r="AL2342" s="446">
        <f>IF(AH2342=0,0,(AJ2342/AH2342)*100)</f>
        <v>0</v>
      </c>
      <c r="AM2342" s="447"/>
      <c r="AN2342" s="428"/>
      <c r="AO2342" s="429"/>
      <c r="AP2342" s="432"/>
      <c r="AQ2342" s="433"/>
      <c r="AR2342" s="446">
        <f>IF(AN2342=0,0,(AP2342/AN2342)*100)</f>
        <v>0</v>
      </c>
      <c r="AS2342" s="447"/>
      <c r="AT2342" s="450">
        <f>AB2342+AH2342+AN2342</f>
        <v>0</v>
      </c>
      <c r="AU2342" s="451"/>
      <c r="AV2342" s="454">
        <f>AD2342+AJ2342+AP2342</f>
        <v>0</v>
      </c>
      <c r="AW2342" s="455"/>
      <c r="AX2342" s="446">
        <f>IF(AT2342=0,0,(AV2342/AT2342)*100)</f>
        <v>0</v>
      </c>
      <c r="AY2342" s="447"/>
      <c r="AZ2342" s="428"/>
      <c r="BA2342" s="429"/>
      <c r="BB2342" s="432"/>
      <c r="BC2342" s="433"/>
      <c r="BD2342" s="446">
        <f>IF(AZ2342=0,0,(BB2342/AZ2342)*100)</f>
        <v>0</v>
      </c>
      <c r="BE2342" s="447"/>
      <c r="BF2342" s="450">
        <f>AT2342+AZ2342</f>
        <v>0</v>
      </c>
      <c r="BG2342" s="451"/>
      <c r="BH2342" s="454">
        <f>AV2342+BB2342</f>
        <v>0</v>
      </c>
      <c r="BI2342" s="455"/>
      <c r="BJ2342" s="446">
        <f>IF(BF2342=0,0,(BH2342/BF2342)*100)</f>
        <v>0</v>
      </c>
      <c r="BK2342" s="447"/>
      <c r="BL2342" s="406">
        <f>(AD2342*2)+(AJ2342*2)+(AP2342*3)+BB2342</f>
        <v>0</v>
      </c>
      <c r="BM2342" s="407"/>
      <c r="BN2342" s="408"/>
      <c r="BO2342" s="404" t="e">
        <f>(BL2342*BR$2342)+(N2342*BR$2343)+(X2342*BR$2344)+(R2342*BR$2345)+(V2342*BR$2346)+(Z2342*BR$2347)</f>
        <v>#REF!</v>
      </c>
      <c r="BP2342" s="404" t="e">
        <f>((AZ2342-BB2342)*BR$2349)+((AT2342-AV2342)*BR$2348)+(H2342*BR$2350)+(P2342*BR$2351)</f>
        <v>#REF!</v>
      </c>
      <c r="BQ2342" s="65" t="s">
        <v>65</v>
      </c>
      <c r="BR2342" s="66" t="e">
        <f>IF(#REF!="B",#REF!,IF(#REF!="C",#REF!,#REF!))</f>
        <v>#REF!</v>
      </c>
      <c r="BS2342" s="787"/>
    </row>
    <row r="2343" spans="1:71" ht="23.85" customHeight="1" x14ac:dyDescent="0.35">
      <c r="A2343" s="788"/>
      <c r="B2343" s="459"/>
      <c r="C2343" s="412" t="str">
        <f>IF(ROSTER!D$8="","",ROSTER!D$8)</f>
        <v/>
      </c>
      <c r="D2343" s="413"/>
      <c r="E2343" s="419"/>
      <c r="F2343" s="421"/>
      <c r="G2343" s="423"/>
      <c r="H2343" s="426"/>
      <c r="I2343" s="427"/>
      <c r="J2343" s="430"/>
      <c r="K2343" s="431"/>
      <c r="L2343" s="434"/>
      <c r="M2343" s="435"/>
      <c r="N2343" s="438" t="s">
        <v>14</v>
      </c>
      <c r="O2343" s="439"/>
      <c r="P2343" s="430"/>
      <c r="Q2343" s="431"/>
      <c r="R2343" s="434"/>
      <c r="S2343" s="441"/>
      <c r="T2343" s="434"/>
      <c r="U2343" s="427"/>
      <c r="V2343" s="441"/>
      <c r="W2343" s="427"/>
      <c r="X2343" s="430"/>
      <c r="Y2343" s="427"/>
      <c r="Z2343" s="430"/>
      <c r="AA2343" s="427"/>
      <c r="AB2343" s="430"/>
      <c r="AC2343" s="431"/>
      <c r="AD2343" s="434"/>
      <c r="AE2343" s="435"/>
      <c r="AF2343" s="444"/>
      <c r="AG2343" s="445"/>
      <c r="AH2343" s="430"/>
      <c r="AI2343" s="431"/>
      <c r="AJ2343" s="434"/>
      <c r="AK2343" s="435"/>
      <c r="AL2343" s="448"/>
      <c r="AM2343" s="449"/>
      <c r="AN2343" s="430"/>
      <c r="AO2343" s="431"/>
      <c r="AP2343" s="434"/>
      <c r="AQ2343" s="435"/>
      <c r="AR2343" s="448"/>
      <c r="AS2343" s="449"/>
      <c r="AT2343" s="452"/>
      <c r="AU2343" s="453"/>
      <c r="AV2343" s="456"/>
      <c r="AW2343" s="457"/>
      <c r="AX2343" s="448"/>
      <c r="AY2343" s="449"/>
      <c r="AZ2343" s="430"/>
      <c r="BA2343" s="431"/>
      <c r="BB2343" s="434"/>
      <c r="BC2343" s="435"/>
      <c r="BD2343" s="448"/>
      <c r="BE2343" s="449"/>
      <c r="BF2343" s="452"/>
      <c r="BG2343" s="453"/>
      <c r="BH2343" s="456"/>
      <c r="BI2343" s="457"/>
      <c r="BJ2343" s="448"/>
      <c r="BK2343" s="449"/>
      <c r="BL2343" s="409"/>
      <c r="BM2343" s="410"/>
      <c r="BN2343" s="411"/>
      <c r="BO2343" s="405"/>
      <c r="BP2343" s="405"/>
      <c r="BQ2343" s="65" t="s">
        <v>66</v>
      </c>
      <c r="BR2343" s="66" t="e">
        <f>IF(#REF!="B",#REF!,IF(#REF!="C",#REF!,#REF!))</f>
        <v>#REF!</v>
      </c>
      <c r="BS2343" s="787"/>
    </row>
    <row r="2344" spans="1:71" ht="21.75" customHeight="1" x14ac:dyDescent="0.35">
      <c r="A2344" s="779"/>
      <c r="B2344" s="458" t="str">
        <f>IF(ROSTER!B$10="","",ROSTER!B$10)</f>
        <v/>
      </c>
      <c r="C2344" s="416" t="str">
        <f>IF(ROSTER!C$10="","",ROSTER!C$10)</f>
        <v/>
      </c>
      <c r="D2344" s="417"/>
      <c r="E2344" s="418"/>
      <c r="F2344" s="420">
        <f>IF(E2344="y",1,IF(E2344="S",1,0))</f>
        <v>0</v>
      </c>
      <c r="G2344" s="422">
        <f>IF(E2344="S",1,0)</f>
        <v>0</v>
      </c>
      <c r="H2344" s="424"/>
      <c r="I2344" s="425"/>
      <c r="J2344" s="428"/>
      <c r="K2344" s="429"/>
      <c r="L2344" s="432"/>
      <c r="M2344" s="433"/>
      <c r="N2344" s="436">
        <f>L2344+J2344</f>
        <v>0</v>
      </c>
      <c r="O2344" s="437"/>
      <c r="P2344" s="428"/>
      <c r="Q2344" s="429"/>
      <c r="R2344" s="432"/>
      <c r="S2344" s="440"/>
      <c r="T2344" s="432"/>
      <c r="U2344" s="425"/>
      <c r="V2344" s="440"/>
      <c r="W2344" s="425"/>
      <c r="X2344" s="428"/>
      <c r="Y2344" s="425"/>
      <c r="Z2344" s="428"/>
      <c r="AA2344" s="425"/>
      <c r="AB2344" s="428"/>
      <c r="AC2344" s="429"/>
      <c r="AD2344" s="432"/>
      <c r="AE2344" s="433"/>
      <c r="AF2344" s="442">
        <f>IF(AB2344=0,0,(AD2344/AB2344)*100)</f>
        <v>0</v>
      </c>
      <c r="AG2344" s="443"/>
      <c r="AH2344" s="428"/>
      <c r="AI2344" s="429"/>
      <c r="AJ2344" s="432"/>
      <c r="AK2344" s="433"/>
      <c r="AL2344" s="446">
        <f>IF(AH2344=0,0,(AJ2344/AH2344)*100)</f>
        <v>0</v>
      </c>
      <c r="AM2344" s="447"/>
      <c r="AN2344" s="428"/>
      <c r="AO2344" s="429"/>
      <c r="AP2344" s="432"/>
      <c r="AQ2344" s="433"/>
      <c r="AR2344" s="446">
        <f>IF(AN2344=0,0,(AP2344/AN2344)*100)</f>
        <v>0</v>
      </c>
      <c r="AS2344" s="447"/>
      <c r="AT2344" s="450">
        <f>AB2344+AH2344+AN2344</f>
        <v>0</v>
      </c>
      <c r="AU2344" s="451"/>
      <c r="AV2344" s="454">
        <f>AD2344+AJ2344+AP2344</f>
        <v>0</v>
      </c>
      <c r="AW2344" s="455"/>
      <c r="AX2344" s="446">
        <f>IF(AT2344=0,0,(AV2344/AT2344)*100)</f>
        <v>0</v>
      </c>
      <c r="AY2344" s="447"/>
      <c r="AZ2344" s="428"/>
      <c r="BA2344" s="429"/>
      <c r="BB2344" s="432"/>
      <c r="BC2344" s="433"/>
      <c r="BD2344" s="446">
        <f>IF(AZ2344=0,0,(BB2344/AZ2344)*100)</f>
        <v>0</v>
      </c>
      <c r="BE2344" s="447"/>
      <c r="BF2344" s="450">
        <f>AT2344+AZ2344</f>
        <v>0</v>
      </c>
      <c r="BG2344" s="451"/>
      <c r="BH2344" s="454">
        <f>AV2344+BB2344</f>
        <v>0</v>
      </c>
      <c r="BI2344" s="455"/>
      <c r="BJ2344" s="446">
        <f>IF(BF2344=0,0,(BH2344/BF2344)*100)</f>
        <v>0</v>
      </c>
      <c r="BK2344" s="447"/>
      <c r="BL2344" s="406">
        <f>(AD2344*2)+(AJ2344*2)+(AP2344*3)+BB2344</f>
        <v>0</v>
      </c>
      <c r="BM2344" s="407"/>
      <c r="BN2344" s="408"/>
      <c r="BO2344" s="404" t="e">
        <f>(BL2344*BR$2342)+(N2344*BR$2343)+(X2344*BR$2344)+(R2344*BR$2345)+(V2344*BR$2346)+(Z2344*BR$2347)</f>
        <v>#REF!</v>
      </c>
      <c r="BP2344" s="404" t="e">
        <f>((AZ2344-BB2344)*BR$2349)+((AT2344-AV2344)*BR$2348)+(H2344*BR$2350)+(P2344*BR$2351)</f>
        <v>#REF!</v>
      </c>
      <c r="BQ2344" s="65" t="s">
        <v>67</v>
      </c>
      <c r="BR2344" s="66" t="e">
        <f>IF(#REF!="B",#REF!,IF(#REF!="C",#REF!,#REF!))</f>
        <v>#REF!</v>
      </c>
      <c r="BS2344" s="787"/>
    </row>
    <row r="2345" spans="1:71" ht="21.75" customHeight="1" x14ac:dyDescent="0.35">
      <c r="A2345" s="779"/>
      <c r="B2345" s="459"/>
      <c r="C2345" s="412" t="str">
        <f>IF(ROSTER!D$10="","",ROSTER!D$10)</f>
        <v/>
      </c>
      <c r="D2345" s="413"/>
      <c r="E2345" s="419"/>
      <c r="F2345" s="421"/>
      <c r="G2345" s="423"/>
      <c r="H2345" s="426"/>
      <c r="I2345" s="427"/>
      <c r="J2345" s="430"/>
      <c r="K2345" s="431"/>
      <c r="L2345" s="434"/>
      <c r="M2345" s="435"/>
      <c r="N2345" s="438" t="s">
        <v>14</v>
      </c>
      <c r="O2345" s="439"/>
      <c r="P2345" s="430"/>
      <c r="Q2345" s="431"/>
      <c r="R2345" s="434"/>
      <c r="S2345" s="441"/>
      <c r="T2345" s="434"/>
      <c r="U2345" s="427"/>
      <c r="V2345" s="441"/>
      <c r="W2345" s="427"/>
      <c r="X2345" s="430"/>
      <c r="Y2345" s="427"/>
      <c r="Z2345" s="430"/>
      <c r="AA2345" s="427"/>
      <c r="AB2345" s="430"/>
      <c r="AC2345" s="431"/>
      <c r="AD2345" s="434"/>
      <c r="AE2345" s="435"/>
      <c r="AF2345" s="444"/>
      <c r="AG2345" s="445"/>
      <c r="AH2345" s="430"/>
      <c r="AI2345" s="431"/>
      <c r="AJ2345" s="434"/>
      <c r="AK2345" s="435"/>
      <c r="AL2345" s="448"/>
      <c r="AM2345" s="449"/>
      <c r="AN2345" s="430"/>
      <c r="AO2345" s="431"/>
      <c r="AP2345" s="434"/>
      <c r="AQ2345" s="435"/>
      <c r="AR2345" s="448"/>
      <c r="AS2345" s="449"/>
      <c r="AT2345" s="452"/>
      <c r="AU2345" s="453"/>
      <c r="AV2345" s="456"/>
      <c r="AW2345" s="457"/>
      <c r="AX2345" s="448"/>
      <c r="AY2345" s="449"/>
      <c r="AZ2345" s="430"/>
      <c r="BA2345" s="431"/>
      <c r="BB2345" s="434"/>
      <c r="BC2345" s="435"/>
      <c r="BD2345" s="448"/>
      <c r="BE2345" s="449"/>
      <c r="BF2345" s="452"/>
      <c r="BG2345" s="453"/>
      <c r="BH2345" s="456"/>
      <c r="BI2345" s="457"/>
      <c r="BJ2345" s="448"/>
      <c r="BK2345" s="449"/>
      <c r="BL2345" s="409"/>
      <c r="BM2345" s="410"/>
      <c r="BN2345" s="411"/>
      <c r="BO2345" s="405"/>
      <c r="BP2345" s="405"/>
      <c r="BQ2345" s="65" t="s">
        <v>68</v>
      </c>
      <c r="BR2345" s="66" t="e">
        <f>IF(#REF!="B",#REF!,IF(#REF!="C",#REF!,#REF!))</f>
        <v>#REF!</v>
      </c>
      <c r="BS2345" s="787"/>
    </row>
    <row r="2346" spans="1:71" ht="21.75" customHeight="1" x14ac:dyDescent="0.35">
      <c r="A2346" s="779"/>
      <c r="B2346" s="414" t="str">
        <f>IF(ROSTER!B$12="","",ROSTER!B$12)</f>
        <v/>
      </c>
      <c r="C2346" s="416" t="str">
        <f>IF(ROSTER!C$12="","",ROSTER!C$12)</f>
        <v/>
      </c>
      <c r="D2346" s="417"/>
      <c r="E2346" s="418"/>
      <c r="F2346" s="420">
        <f>IF(E2346="y",1,IF(E2346="S",1,0))</f>
        <v>0</v>
      </c>
      <c r="G2346" s="422">
        <f>IF(E2346="S",1,0)</f>
        <v>0</v>
      </c>
      <c r="H2346" s="424"/>
      <c r="I2346" s="425"/>
      <c r="J2346" s="428"/>
      <c r="K2346" s="429"/>
      <c r="L2346" s="432"/>
      <c r="M2346" s="433"/>
      <c r="N2346" s="436">
        <f>L2346+J2346</f>
        <v>0</v>
      </c>
      <c r="O2346" s="437"/>
      <c r="P2346" s="428"/>
      <c r="Q2346" s="429"/>
      <c r="R2346" s="432"/>
      <c r="S2346" s="440"/>
      <c r="T2346" s="432"/>
      <c r="U2346" s="425"/>
      <c r="V2346" s="440"/>
      <c r="W2346" s="425"/>
      <c r="X2346" s="428"/>
      <c r="Y2346" s="425"/>
      <c r="Z2346" s="428"/>
      <c r="AA2346" s="425"/>
      <c r="AB2346" s="428"/>
      <c r="AC2346" s="429"/>
      <c r="AD2346" s="432"/>
      <c r="AE2346" s="433"/>
      <c r="AF2346" s="442">
        <f>IF(AB2346=0,0,(AD2346/AB2346)*100)</f>
        <v>0</v>
      </c>
      <c r="AG2346" s="443"/>
      <c r="AH2346" s="428"/>
      <c r="AI2346" s="429"/>
      <c r="AJ2346" s="432"/>
      <c r="AK2346" s="433"/>
      <c r="AL2346" s="446">
        <f>IF(AH2346=0,0,(AJ2346/AH2346)*100)</f>
        <v>0</v>
      </c>
      <c r="AM2346" s="447"/>
      <c r="AN2346" s="428"/>
      <c r="AO2346" s="429"/>
      <c r="AP2346" s="432"/>
      <c r="AQ2346" s="433"/>
      <c r="AR2346" s="446">
        <f>IF(AN2346=0,0,(AP2346/AN2346)*100)</f>
        <v>0</v>
      </c>
      <c r="AS2346" s="447"/>
      <c r="AT2346" s="450">
        <f>AB2346+AH2346+AN2346</f>
        <v>0</v>
      </c>
      <c r="AU2346" s="451"/>
      <c r="AV2346" s="454">
        <f>AD2346+AJ2346+AP2346</f>
        <v>0</v>
      </c>
      <c r="AW2346" s="455"/>
      <c r="AX2346" s="446">
        <f>IF(AT2346=0,0,(AV2346/AT2346)*100)</f>
        <v>0</v>
      </c>
      <c r="AY2346" s="447"/>
      <c r="AZ2346" s="428"/>
      <c r="BA2346" s="429"/>
      <c r="BB2346" s="432"/>
      <c r="BC2346" s="433"/>
      <c r="BD2346" s="446">
        <f>IF(AZ2346=0,0,(BB2346/AZ2346)*100)</f>
        <v>0</v>
      </c>
      <c r="BE2346" s="447"/>
      <c r="BF2346" s="450">
        <f>AT2346+AZ2346</f>
        <v>0</v>
      </c>
      <c r="BG2346" s="451"/>
      <c r="BH2346" s="454">
        <f>AV2346+BB2346</f>
        <v>0</v>
      </c>
      <c r="BI2346" s="455"/>
      <c r="BJ2346" s="446">
        <f>IF(BF2346=0,0,(BH2346/BF2346)*100)</f>
        <v>0</v>
      </c>
      <c r="BK2346" s="447"/>
      <c r="BL2346" s="406">
        <f>(AD2346*2)+(AJ2346*2)+(AP2346*3)+BB2346</f>
        <v>0</v>
      </c>
      <c r="BM2346" s="407"/>
      <c r="BN2346" s="408"/>
      <c r="BO2346" s="404" t="e">
        <f>(BL2346*BR$2342)+(N2346*BR$2343)+(X2346*BR$2344)+(R2346*BR$2345)+(V2346*BR$2346)+(Z2346*BR$2347)</f>
        <v>#REF!</v>
      </c>
      <c r="BP2346" s="404" t="e">
        <f>((AZ2346-BB2346)*BR$2349)+((AT2346-AV2346)*BR$2348)+(H2346*BR$2350)+(P2346*BR$2351)</f>
        <v>#REF!</v>
      </c>
      <c r="BQ2346" s="65" t="s">
        <v>69</v>
      </c>
      <c r="BR2346" s="66" t="e">
        <f>IF(#REF!="B",#REF!,IF(#REF!="C",#REF!,#REF!))</f>
        <v>#REF!</v>
      </c>
      <c r="BS2346" s="787"/>
    </row>
    <row r="2347" spans="1:71" ht="21.75" customHeight="1" x14ac:dyDescent="0.35">
      <c r="A2347" s="779"/>
      <c r="B2347" s="415"/>
      <c r="C2347" s="412" t="str">
        <f>IF(ROSTER!D$12="","",ROSTER!D$12)</f>
        <v/>
      </c>
      <c r="D2347" s="413"/>
      <c r="E2347" s="419"/>
      <c r="F2347" s="421"/>
      <c r="G2347" s="423"/>
      <c r="H2347" s="426"/>
      <c r="I2347" s="427"/>
      <c r="J2347" s="430"/>
      <c r="K2347" s="431"/>
      <c r="L2347" s="434"/>
      <c r="M2347" s="435"/>
      <c r="N2347" s="438" t="s">
        <v>14</v>
      </c>
      <c r="O2347" s="439"/>
      <c r="P2347" s="430"/>
      <c r="Q2347" s="431"/>
      <c r="R2347" s="434"/>
      <c r="S2347" s="441"/>
      <c r="T2347" s="434"/>
      <c r="U2347" s="427"/>
      <c r="V2347" s="441"/>
      <c r="W2347" s="427"/>
      <c r="X2347" s="430"/>
      <c r="Y2347" s="427"/>
      <c r="Z2347" s="430"/>
      <c r="AA2347" s="427"/>
      <c r="AB2347" s="430"/>
      <c r="AC2347" s="431"/>
      <c r="AD2347" s="434"/>
      <c r="AE2347" s="435"/>
      <c r="AF2347" s="444"/>
      <c r="AG2347" s="445"/>
      <c r="AH2347" s="430"/>
      <c r="AI2347" s="431"/>
      <c r="AJ2347" s="434"/>
      <c r="AK2347" s="435"/>
      <c r="AL2347" s="448"/>
      <c r="AM2347" s="449"/>
      <c r="AN2347" s="430"/>
      <c r="AO2347" s="431"/>
      <c r="AP2347" s="434"/>
      <c r="AQ2347" s="435"/>
      <c r="AR2347" s="448"/>
      <c r="AS2347" s="449"/>
      <c r="AT2347" s="452"/>
      <c r="AU2347" s="453"/>
      <c r="AV2347" s="456"/>
      <c r="AW2347" s="457"/>
      <c r="AX2347" s="448"/>
      <c r="AY2347" s="449"/>
      <c r="AZ2347" s="430"/>
      <c r="BA2347" s="431"/>
      <c r="BB2347" s="434"/>
      <c r="BC2347" s="435"/>
      <c r="BD2347" s="448"/>
      <c r="BE2347" s="449"/>
      <c r="BF2347" s="452"/>
      <c r="BG2347" s="453"/>
      <c r="BH2347" s="456"/>
      <c r="BI2347" s="457"/>
      <c r="BJ2347" s="448"/>
      <c r="BK2347" s="449"/>
      <c r="BL2347" s="409"/>
      <c r="BM2347" s="410"/>
      <c r="BN2347" s="411"/>
      <c r="BO2347" s="405"/>
      <c r="BP2347" s="405"/>
      <c r="BQ2347" s="65" t="s">
        <v>70</v>
      </c>
      <c r="BR2347" s="66" t="e">
        <f>IF(#REF!="B",#REF!,IF(#REF!="C",#REF!,#REF!))</f>
        <v>#REF!</v>
      </c>
      <c r="BS2347" s="787"/>
    </row>
    <row r="2348" spans="1:71" ht="21.75" customHeight="1" x14ac:dyDescent="0.35">
      <c r="A2348" s="779"/>
      <c r="B2348" s="414" t="str">
        <f>IF(ROSTER!B$14="","",ROSTER!B$14)</f>
        <v/>
      </c>
      <c r="C2348" s="416" t="str">
        <f>IF(ROSTER!C$14="","",ROSTER!C$14)</f>
        <v/>
      </c>
      <c r="D2348" s="417"/>
      <c r="E2348" s="418"/>
      <c r="F2348" s="420">
        <f>IF(E2348="y",1,IF(E2348="S",1,0))</f>
        <v>0</v>
      </c>
      <c r="G2348" s="422">
        <f>IF(E2348="S",1,0)</f>
        <v>0</v>
      </c>
      <c r="H2348" s="424"/>
      <c r="I2348" s="425"/>
      <c r="J2348" s="428"/>
      <c r="K2348" s="429"/>
      <c r="L2348" s="432"/>
      <c r="M2348" s="433"/>
      <c r="N2348" s="436">
        <f>L2348+J2348</f>
        <v>0</v>
      </c>
      <c r="O2348" s="437"/>
      <c r="P2348" s="428"/>
      <c r="Q2348" s="429"/>
      <c r="R2348" s="432"/>
      <c r="S2348" s="440"/>
      <c r="T2348" s="432"/>
      <c r="U2348" s="425"/>
      <c r="V2348" s="440"/>
      <c r="W2348" s="425"/>
      <c r="X2348" s="428"/>
      <c r="Y2348" s="425"/>
      <c r="Z2348" s="428"/>
      <c r="AA2348" s="425"/>
      <c r="AB2348" s="428"/>
      <c r="AC2348" s="429"/>
      <c r="AD2348" s="432"/>
      <c r="AE2348" s="433"/>
      <c r="AF2348" s="442">
        <f>IF(AB2348=0,0,(AD2348/AB2348)*100)</f>
        <v>0</v>
      </c>
      <c r="AG2348" s="443"/>
      <c r="AH2348" s="428"/>
      <c r="AI2348" s="429"/>
      <c r="AJ2348" s="432"/>
      <c r="AK2348" s="433"/>
      <c r="AL2348" s="446">
        <f>IF(AH2348=0,0,(AJ2348/AH2348)*100)</f>
        <v>0</v>
      </c>
      <c r="AM2348" s="447"/>
      <c r="AN2348" s="428"/>
      <c r="AO2348" s="429"/>
      <c r="AP2348" s="432"/>
      <c r="AQ2348" s="433"/>
      <c r="AR2348" s="446">
        <f>IF(AN2348=0,0,(AP2348/AN2348)*100)</f>
        <v>0</v>
      </c>
      <c r="AS2348" s="447"/>
      <c r="AT2348" s="450">
        <f>AB2348+AH2348+AN2348</f>
        <v>0</v>
      </c>
      <c r="AU2348" s="451"/>
      <c r="AV2348" s="454">
        <f>AD2348+AJ2348+AP2348</f>
        <v>0</v>
      </c>
      <c r="AW2348" s="455"/>
      <c r="AX2348" s="446">
        <f>IF(AT2348=0,0,(AV2348/AT2348)*100)</f>
        <v>0</v>
      </c>
      <c r="AY2348" s="447"/>
      <c r="AZ2348" s="428"/>
      <c r="BA2348" s="429"/>
      <c r="BB2348" s="432"/>
      <c r="BC2348" s="433"/>
      <c r="BD2348" s="446">
        <f>IF(AZ2348=0,0,(BB2348/AZ2348)*100)</f>
        <v>0</v>
      </c>
      <c r="BE2348" s="447"/>
      <c r="BF2348" s="450">
        <f>AT2348+AZ2348</f>
        <v>0</v>
      </c>
      <c r="BG2348" s="451"/>
      <c r="BH2348" s="454">
        <f>AV2348+BB2348</f>
        <v>0</v>
      </c>
      <c r="BI2348" s="455"/>
      <c r="BJ2348" s="446">
        <f>IF(BF2348=0,0,(BH2348/BF2348)*100)</f>
        <v>0</v>
      </c>
      <c r="BK2348" s="447"/>
      <c r="BL2348" s="406">
        <f>(AD2348*2)+(AJ2348*2)+(AP2348*3)+BB2348</f>
        <v>0</v>
      </c>
      <c r="BM2348" s="407"/>
      <c r="BN2348" s="408"/>
      <c r="BO2348" s="404" t="e">
        <f>(BL2348*BR$2342)+(N2348*BR$2343)+(X2348*BR$2344)+(R2348*BR$2345)+(V2348*BR$2346)+(Z2348*BR$2347)</f>
        <v>#REF!</v>
      </c>
      <c r="BP2348" s="404" t="e">
        <f>((AZ2348-BB2348)*BR$2349)+((AT2348-AV2348)*BR$2348)+(H2348*BR$2350)+(P2348*BR$2351)</f>
        <v>#REF!</v>
      </c>
      <c r="BQ2348" s="65" t="s">
        <v>71</v>
      </c>
      <c r="BR2348" s="66" t="e">
        <f>IF(#REF!="B",#REF!,IF(#REF!="C",#REF!,#REF!))</f>
        <v>#REF!</v>
      </c>
      <c r="BS2348" s="787"/>
    </row>
    <row r="2349" spans="1:71" ht="21.75" customHeight="1" x14ac:dyDescent="0.35">
      <c r="A2349" s="779"/>
      <c r="B2349" s="415"/>
      <c r="C2349" s="412" t="str">
        <f>IF(ROSTER!D$14="","",ROSTER!D$14)</f>
        <v/>
      </c>
      <c r="D2349" s="413"/>
      <c r="E2349" s="419"/>
      <c r="F2349" s="421"/>
      <c r="G2349" s="423"/>
      <c r="H2349" s="426"/>
      <c r="I2349" s="427"/>
      <c r="J2349" s="430"/>
      <c r="K2349" s="431"/>
      <c r="L2349" s="434"/>
      <c r="M2349" s="435"/>
      <c r="N2349" s="438" t="s">
        <v>14</v>
      </c>
      <c r="O2349" s="439"/>
      <c r="P2349" s="430"/>
      <c r="Q2349" s="431"/>
      <c r="R2349" s="434"/>
      <c r="S2349" s="441"/>
      <c r="T2349" s="434"/>
      <c r="U2349" s="427"/>
      <c r="V2349" s="441"/>
      <c r="W2349" s="427"/>
      <c r="X2349" s="430"/>
      <c r="Y2349" s="427"/>
      <c r="Z2349" s="430"/>
      <c r="AA2349" s="427"/>
      <c r="AB2349" s="430"/>
      <c r="AC2349" s="431"/>
      <c r="AD2349" s="434"/>
      <c r="AE2349" s="435"/>
      <c r="AF2349" s="444"/>
      <c r="AG2349" s="445"/>
      <c r="AH2349" s="430"/>
      <c r="AI2349" s="431"/>
      <c r="AJ2349" s="434"/>
      <c r="AK2349" s="435"/>
      <c r="AL2349" s="448"/>
      <c r="AM2349" s="449"/>
      <c r="AN2349" s="430"/>
      <c r="AO2349" s="431"/>
      <c r="AP2349" s="434"/>
      <c r="AQ2349" s="435"/>
      <c r="AR2349" s="448"/>
      <c r="AS2349" s="449"/>
      <c r="AT2349" s="452"/>
      <c r="AU2349" s="453"/>
      <c r="AV2349" s="456"/>
      <c r="AW2349" s="457"/>
      <c r="AX2349" s="448"/>
      <c r="AY2349" s="449"/>
      <c r="AZ2349" s="430"/>
      <c r="BA2349" s="431"/>
      <c r="BB2349" s="434"/>
      <c r="BC2349" s="435"/>
      <c r="BD2349" s="448"/>
      <c r="BE2349" s="449"/>
      <c r="BF2349" s="452"/>
      <c r="BG2349" s="453"/>
      <c r="BH2349" s="456"/>
      <c r="BI2349" s="457"/>
      <c r="BJ2349" s="448"/>
      <c r="BK2349" s="449"/>
      <c r="BL2349" s="409"/>
      <c r="BM2349" s="410"/>
      <c r="BN2349" s="411"/>
      <c r="BO2349" s="405"/>
      <c r="BP2349" s="405"/>
      <c r="BQ2349" s="65" t="s">
        <v>72</v>
      </c>
      <c r="BR2349" s="66" t="e">
        <f>IF(#REF!="B",#REF!,IF(#REF!="C",#REF!,#REF!))</f>
        <v>#REF!</v>
      </c>
      <c r="BS2349" s="787"/>
    </row>
    <row r="2350" spans="1:71" ht="21.75" customHeight="1" x14ac:dyDescent="0.35">
      <c r="A2350" s="779"/>
      <c r="B2350" s="414" t="str">
        <f>IF(ROSTER!B$16="","",ROSTER!B$16)</f>
        <v/>
      </c>
      <c r="C2350" s="416" t="str">
        <f>IF(ROSTER!C$16="","",ROSTER!C$16)</f>
        <v/>
      </c>
      <c r="D2350" s="417"/>
      <c r="E2350" s="418"/>
      <c r="F2350" s="420">
        <f>IF(E2350="y",1,IF(E2350="S",1,0))</f>
        <v>0</v>
      </c>
      <c r="G2350" s="422">
        <f>IF(E2350="S",1,0)</f>
        <v>0</v>
      </c>
      <c r="H2350" s="424"/>
      <c r="I2350" s="425"/>
      <c r="J2350" s="428"/>
      <c r="K2350" s="429"/>
      <c r="L2350" s="432"/>
      <c r="M2350" s="433"/>
      <c r="N2350" s="436">
        <f>L2350+J2350</f>
        <v>0</v>
      </c>
      <c r="O2350" s="437"/>
      <c r="P2350" s="428"/>
      <c r="Q2350" s="429"/>
      <c r="R2350" s="432"/>
      <c r="S2350" s="440"/>
      <c r="T2350" s="432"/>
      <c r="U2350" s="425"/>
      <c r="V2350" s="440"/>
      <c r="W2350" s="425"/>
      <c r="X2350" s="428"/>
      <c r="Y2350" s="425"/>
      <c r="Z2350" s="428"/>
      <c r="AA2350" s="425"/>
      <c r="AB2350" s="428"/>
      <c r="AC2350" s="429"/>
      <c r="AD2350" s="432"/>
      <c r="AE2350" s="433"/>
      <c r="AF2350" s="442">
        <f>IF(AB2350=0,0,(AD2350/AB2350)*100)</f>
        <v>0</v>
      </c>
      <c r="AG2350" s="443"/>
      <c r="AH2350" s="428"/>
      <c r="AI2350" s="429"/>
      <c r="AJ2350" s="432"/>
      <c r="AK2350" s="433"/>
      <c r="AL2350" s="446">
        <f>IF(AH2350=0,0,(AJ2350/AH2350)*100)</f>
        <v>0</v>
      </c>
      <c r="AM2350" s="447"/>
      <c r="AN2350" s="428"/>
      <c r="AO2350" s="429"/>
      <c r="AP2350" s="432"/>
      <c r="AQ2350" s="433"/>
      <c r="AR2350" s="446">
        <f>IF(AN2350=0,0,(AP2350/AN2350)*100)</f>
        <v>0</v>
      </c>
      <c r="AS2350" s="447"/>
      <c r="AT2350" s="450">
        <f>AB2350+AH2350+AN2350</f>
        <v>0</v>
      </c>
      <c r="AU2350" s="451"/>
      <c r="AV2350" s="454">
        <f>AD2350+AJ2350+AP2350</f>
        <v>0</v>
      </c>
      <c r="AW2350" s="455"/>
      <c r="AX2350" s="446">
        <f>IF(AT2350=0,0,(AV2350/AT2350)*100)</f>
        <v>0</v>
      </c>
      <c r="AY2350" s="447"/>
      <c r="AZ2350" s="428"/>
      <c r="BA2350" s="429"/>
      <c r="BB2350" s="432"/>
      <c r="BC2350" s="433"/>
      <c r="BD2350" s="446">
        <f>IF(AZ2350=0,0,(BB2350/AZ2350)*100)</f>
        <v>0</v>
      </c>
      <c r="BE2350" s="447"/>
      <c r="BF2350" s="450">
        <f>AT2350+AZ2350</f>
        <v>0</v>
      </c>
      <c r="BG2350" s="451"/>
      <c r="BH2350" s="454">
        <f>AV2350+BB2350</f>
        <v>0</v>
      </c>
      <c r="BI2350" s="455"/>
      <c r="BJ2350" s="446">
        <f>IF(BF2350=0,0,(BH2350/BF2350)*100)</f>
        <v>0</v>
      </c>
      <c r="BK2350" s="447"/>
      <c r="BL2350" s="406">
        <f>(AD2350*2)+(AJ2350*2)+(AP2350*3)+BB2350</f>
        <v>0</v>
      </c>
      <c r="BM2350" s="407"/>
      <c r="BN2350" s="408"/>
      <c r="BO2350" s="404" t="e">
        <f>(BL2350*BR$2342)+(N2350*BR$2343)+(X2350*BR$2344)+(R2350*BR$2345)+(V2350*BR$2346)+(Z2350*BR$2347)</f>
        <v>#REF!</v>
      </c>
      <c r="BP2350" s="404" t="e">
        <f>((AZ2350-BB2350)*BR$2349)+((AT2350-AV2350)*BR$2348)+(H2350*BR$2350)+(P2350*BR$2351)</f>
        <v>#REF!</v>
      </c>
      <c r="BQ2350" s="65" t="s">
        <v>73</v>
      </c>
      <c r="BR2350" s="66" t="e">
        <f>IF(#REF!="B",#REF!,IF(#REF!="C",#REF!,#REF!))</f>
        <v>#REF!</v>
      </c>
      <c r="BS2350" s="787"/>
    </row>
    <row r="2351" spans="1:71" ht="21.75" customHeight="1" x14ac:dyDescent="0.35">
      <c r="A2351" s="779"/>
      <c r="B2351" s="415"/>
      <c r="C2351" s="412" t="str">
        <f>IF(ROSTER!D$16="","",ROSTER!D$16)</f>
        <v/>
      </c>
      <c r="D2351" s="413"/>
      <c r="E2351" s="419"/>
      <c r="F2351" s="421"/>
      <c r="G2351" s="423"/>
      <c r="H2351" s="426"/>
      <c r="I2351" s="427"/>
      <c r="J2351" s="430"/>
      <c r="K2351" s="431"/>
      <c r="L2351" s="434"/>
      <c r="M2351" s="435"/>
      <c r="N2351" s="438" t="s">
        <v>14</v>
      </c>
      <c r="O2351" s="439"/>
      <c r="P2351" s="430"/>
      <c r="Q2351" s="431"/>
      <c r="R2351" s="434"/>
      <c r="S2351" s="441"/>
      <c r="T2351" s="434"/>
      <c r="U2351" s="427"/>
      <c r="V2351" s="441"/>
      <c r="W2351" s="427"/>
      <c r="X2351" s="430"/>
      <c r="Y2351" s="427"/>
      <c r="Z2351" s="430"/>
      <c r="AA2351" s="427"/>
      <c r="AB2351" s="430"/>
      <c r="AC2351" s="431"/>
      <c r="AD2351" s="434"/>
      <c r="AE2351" s="435"/>
      <c r="AF2351" s="444"/>
      <c r="AG2351" s="445"/>
      <c r="AH2351" s="430"/>
      <c r="AI2351" s="431"/>
      <c r="AJ2351" s="434"/>
      <c r="AK2351" s="435"/>
      <c r="AL2351" s="448"/>
      <c r="AM2351" s="449"/>
      <c r="AN2351" s="430"/>
      <c r="AO2351" s="431"/>
      <c r="AP2351" s="434"/>
      <c r="AQ2351" s="435"/>
      <c r="AR2351" s="448"/>
      <c r="AS2351" s="449"/>
      <c r="AT2351" s="452"/>
      <c r="AU2351" s="453"/>
      <c r="AV2351" s="456"/>
      <c r="AW2351" s="457"/>
      <c r="AX2351" s="448"/>
      <c r="AY2351" s="449"/>
      <c r="AZ2351" s="430"/>
      <c r="BA2351" s="431"/>
      <c r="BB2351" s="434"/>
      <c r="BC2351" s="435"/>
      <c r="BD2351" s="448"/>
      <c r="BE2351" s="449"/>
      <c r="BF2351" s="452"/>
      <c r="BG2351" s="453"/>
      <c r="BH2351" s="456"/>
      <c r="BI2351" s="457"/>
      <c r="BJ2351" s="448"/>
      <c r="BK2351" s="449"/>
      <c r="BL2351" s="409"/>
      <c r="BM2351" s="410"/>
      <c r="BN2351" s="411"/>
      <c r="BO2351" s="405"/>
      <c r="BP2351" s="405"/>
      <c r="BQ2351" s="65" t="s">
        <v>74</v>
      </c>
      <c r="BR2351" s="66" t="e">
        <f>IF(#REF!="B",#REF!,IF(#REF!="C",#REF!,#REF!))</f>
        <v>#REF!</v>
      </c>
      <c r="BS2351" s="787"/>
    </row>
    <row r="2352" spans="1:71" ht="21.75" customHeight="1" x14ac:dyDescent="0.25">
      <c r="A2352" s="779"/>
      <c r="B2352" s="414" t="str">
        <f>IF(ROSTER!B$18="","",ROSTER!B$18)</f>
        <v/>
      </c>
      <c r="C2352" s="416" t="str">
        <f>IF(ROSTER!C$18="","",ROSTER!C$18)</f>
        <v/>
      </c>
      <c r="D2352" s="417"/>
      <c r="E2352" s="418"/>
      <c r="F2352" s="420">
        <f>IF(E2352="y",1,IF(E2352="S",1,0))</f>
        <v>0</v>
      </c>
      <c r="G2352" s="422">
        <f>IF(E2352="S",1,0)</f>
        <v>0</v>
      </c>
      <c r="H2352" s="424"/>
      <c r="I2352" s="425"/>
      <c r="J2352" s="428"/>
      <c r="K2352" s="429"/>
      <c r="L2352" s="432"/>
      <c r="M2352" s="433"/>
      <c r="N2352" s="436">
        <f>L2352+J2352</f>
        <v>0</v>
      </c>
      <c r="O2352" s="437"/>
      <c r="P2352" s="428"/>
      <c r="Q2352" s="429"/>
      <c r="R2352" s="432"/>
      <c r="S2352" s="440"/>
      <c r="T2352" s="432"/>
      <c r="U2352" s="425"/>
      <c r="V2352" s="440"/>
      <c r="W2352" s="425"/>
      <c r="X2352" s="428"/>
      <c r="Y2352" s="425"/>
      <c r="Z2352" s="428"/>
      <c r="AA2352" s="425"/>
      <c r="AB2352" s="428"/>
      <c r="AC2352" s="429"/>
      <c r="AD2352" s="432"/>
      <c r="AE2352" s="433"/>
      <c r="AF2352" s="442">
        <f>IF(AB2352=0,0,(AD2352/AB2352)*100)</f>
        <v>0</v>
      </c>
      <c r="AG2352" s="443"/>
      <c r="AH2352" s="428"/>
      <c r="AI2352" s="429"/>
      <c r="AJ2352" s="432"/>
      <c r="AK2352" s="433"/>
      <c r="AL2352" s="446">
        <f>IF(AH2352=0,0,(AJ2352/AH2352)*100)</f>
        <v>0</v>
      </c>
      <c r="AM2352" s="447"/>
      <c r="AN2352" s="428"/>
      <c r="AO2352" s="429"/>
      <c r="AP2352" s="432"/>
      <c r="AQ2352" s="433"/>
      <c r="AR2352" s="446">
        <f>IF(AN2352=0,0,(AP2352/AN2352)*100)</f>
        <v>0</v>
      </c>
      <c r="AS2352" s="447"/>
      <c r="AT2352" s="450">
        <f>AB2352+AH2352+AN2352</f>
        <v>0</v>
      </c>
      <c r="AU2352" s="451"/>
      <c r="AV2352" s="454">
        <f>AD2352+AJ2352+AP2352</f>
        <v>0</v>
      </c>
      <c r="AW2352" s="455"/>
      <c r="AX2352" s="446">
        <f>IF(AT2352=0,0,(AV2352/AT2352)*100)</f>
        <v>0</v>
      </c>
      <c r="AY2352" s="447"/>
      <c r="AZ2352" s="428"/>
      <c r="BA2352" s="429"/>
      <c r="BB2352" s="432"/>
      <c r="BC2352" s="433"/>
      <c r="BD2352" s="446">
        <f>IF(AZ2352=0,0,(BB2352/AZ2352)*100)</f>
        <v>0</v>
      </c>
      <c r="BE2352" s="447"/>
      <c r="BF2352" s="450">
        <f>AT2352+AZ2352</f>
        <v>0</v>
      </c>
      <c r="BG2352" s="451"/>
      <c r="BH2352" s="454">
        <f>AV2352+BB2352</f>
        <v>0</v>
      </c>
      <c r="BI2352" s="455"/>
      <c r="BJ2352" s="446">
        <f>IF(BF2352=0,0,(BH2352/BF2352)*100)</f>
        <v>0</v>
      </c>
      <c r="BK2352" s="447"/>
      <c r="BL2352" s="406">
        <f>(AD2352*2)+(AJ2352*2)+(AP2352*3)+BB2352</f>
        <v>0</v>
      </c>
      <c r="BM2352" s="407"/>
      <c r="BN2352" s="408"/>
      <c r="BO2352" s="404" t="e">
        <f>(BL2352*BR$2342)+(N2352*BR$2343)+(X2352*BR$2344)+(R2352*BR$2345)+(V2352*BR$2346)+(Z2352*BR$2347)</f>
        <v>#REF!</v>
      </c>
      <c r="BP2352" s="404" t="e">
        <f>((AZ2352-BB2352)*BR$2349)+((AT2352-AV2352)*BR$2348)+(H2352*BR$2350)+(P2352*BR$2351)</f>
        <v>#REF!</v>
      </c>
      <c r="BQ2352" s="53"/>
      <c r="BR2352" s="53"/>
      <c r="BS2352" s="787"/>
    </row>
    <row r="2353" spans="1:71" ht="21.75" customHeight="1" x14ac:dyDescent="0.25">
      <c r="A2353" s="779"/>
      <c r="B2353" s="415"/>
      <c r="C2353" s="412" t="str">
        <f>IF(ROSTER!D$18="","",ROSTER!D$18)</f>
        <v/>
      </c>
      <c r="D2353" s="413"/>
      <c r="E2353" s="419"/>
      <c r="F2353" s="421"/>
      <c r="G2353" s="423"/>
      <c r="H2353" s="426"/>
      <c r="I2353" s="427"/>
      <c r="J2353" s="430"/>
      <c r="K2353" s="431"/>
      <c r="L2353" s="434"/>
      <c r="M2353" s="435"/>
      <c r="N2353" s="438"/>
      <c r="O2353" s="439"/>
      <c r="P2353" s="430"/>
      <c r="Q2353" s="431"/>
      <c r="R2353" s="434"/>
      <c r="S2353" s="441"/>
      <c r="T2353" s="434"/>
      <c r="U2353" s="427"/>
      <c r="V2353" s="441"/>
      <c r="W2353" s="427"/>
      <c r="X2353" s="430"/>
      <c r="Y2353" s="427"/>
      <c r="Z2353" s="430"/>
      <c r="AA2353" s="427"/>
      <c r="AB2353" s="430"/>
      <c r="AC2353" s="431"/>
      <c r="AD2353" s="434"/>
      <c r="AE2353" s="435"/>
      <c r="AF2353" s="444"/>
      <c r="AG2353" s="445"/>
      <c r="AH2353" s="430"/>
      <c r="AI2353" s="431"/>
      <c r="AJ2353" s="434"/>
      <c r="AK2353" s="435"/>
      <c r="AL2353" s="448"/>
      <c r="AM2353" s="449"/>
      <c r="AN2353" s="430"/>
      <c r="AO2353" s="431"/>
      <c r="AP2353" s="434"/>
      <c r="AQ2353" s="435"/>
      <c r="AR2353" s="448"/>
      <c r="AS2353" s="449"/>
      <c r="AT2353" s="452"/>
      <c r="AU2353" s="453"/>
      <c r="AV2353" s="456"/>
      <c r="AW2353" s="457"/>
      <c r="AX2353" s="448"/>
      <c r="AY2353" s="449"/>
      <c r="AZ2353" s="430"/>
      <c r="BA2353" s="431"/>
      <c r="BB2353" s="434"/>
      <c r="BC2353" s="435"/>
      <c r="BD2353" s="448"/>
      <c r="BE2353" s="449"/>
      <c r="BF2353" s="452"/>
      <c r="BG2353" s="453"/>
      <c r="BH2353" s="456"/>
      <c r="BI2353" s="457"/>
      <c r="BJ2353" s="448"/>
      <c r="BK2353" s="449"/>
      <c r="BL2353" s="409"/>
      <c r="BM2353" s="410"/>
      <c r="BN2353" s="411"/>
      <c r="BO2353" s="405"/>
      <c r="BP2353" s="405"/>
      <c r="BQ2353" s="53"/>
      <c r="BR2353" s="53"/>
      <c r="BS2353" s="779"/>
    </row>
    <row r="2354" spans="1:71" ht="21.75" customHeight="1" x14ac:dyDescent="0.25">
      <c r="A2354" s="779"/>
      <c r="B2354" s="414" t="str">
        <f>IF(ROSTER!B$20="","",ROSTER!B$20)</f>
        <v/>
      </c>
      <c r="C2354" s="416" t="str">
        <f>IF(ROSTER!C$20="","",ROSTER!C$20)</f>
        <v/>
      </c>
      <c r="D2354" s="417"/>
      <c r="E2354" s="418"/>
      <c r="F2354" s="420">
        <f>IF(E2354="y",1,IF(E2354="S",1,0))</f>
        <v>0</v>
      </c>
      <c r="G2354" s="422">
        <f>IF(E2354="S",1,0)</f>
        <v>0</v>
      </c>
      <c r="H2354" s="424"/>
      <c r="I2354" s="425"/>
      <c r="J2354" s="428"/>
      <c r="K2354" s="429"/>
      <c r="L2354" s="432"/>
      <c r="M2354" s="433"/>
      <c r="N2354" s="436">
        <f>L2354+J2354</f>
        <v>0</v>
      </c>
      <c r="O2354" s="437"/>
      <c r="P2354" s="428"/>
      <c r="Q2354" s="429"/>
      <c r="R2354" s="432"/>
      <c r="S2354" s="440"/>
      <c r="T2354" s="432"/>
      <c r="U2354" s="425"/>
      <c r="V2354" s="440"/>
      <c r="W2354" s="425"/>
      <c r="X2354" s="428"/>
      <c r="Y2354" s="425"/>
      <c r="Z2354" s="428"/>
      <c r="AA2354" s="425"/>
      <c r="AB2354" s="428"/>
      <c r="AC2354" s="429"/>
      <c r="AD2354" s="432"/>
      <c r="AE2354" s="433"/>
      <c r="AF2354" s="442">
        <f>IF(AB2354=0,0,(AD2354/AB2354)*100)</f>
        <v>0</v>
      </c>
      <c r="AG2354" s="443"/>
      <c r="AH2354" s="428"/>
      <c r="AI2354" s="429"/>
      <c r="AJ2354" s="432"/>
      <c r="AK2354" s="433"/>
      <c r="AL2354" s="446">
        <f>IF(AH2354=0,0,(AJ2354/AH2354)*100)</f>
        <v>0</v>
      </c>
      <c r="AM2354" s="447"/>
      <c r="AN2354" s="428"/>
      <c r="AO2354" s="429"/>
      <c r="AP2354" s="432"/>
      <c r="AQ2354" s="433"/>
      <c r="AR2354" s="446">
        <f>IF(AN2354=0,0,(AP2354/AN2354)*100)</f>
        <v>0</v>
      </c>
      <c r="AS2354" s="447"/>
      <c r="AT2354" s="450">
        <f>AB2354+AH2354+AN2354</f>
        <v>0</v>
      </c>
      <c r="AU2354" s="451"/>
      <c r="AV2354" s="454">
        <f>AD2354+AJ2354+AP2354</f>
        <v>0</v>
      </c>
      <c r="AW2354" s="455"/>
      <c r="AX2354" s="446">
        <f>IF(AT2354=0,0,(AV2354/AT2354)*100)</f>
        <v>0</v>
      </c>
      <c r="AY2354" s="447"/>
      <c r="AZ2354" s="428"/>
      <c r="BA2354" s="429"/>
      <c r="BB2354" s="432"/>
      <c r="BC2354" s="433"/>
      <c r="BD2354" s="446">
        <f>IF(AZ2354=0,0,(BB2354/AZ2354)*100)</f>
        <v>0</v>
      </c>
      <c r="BE2354" s="447"/>
      <c r="BF2354" s="450">
        <f>AT2354+AZ2354</f>
        <v>0</v>
      </c>
      <c r="BG2354" s="451"/>
      <c r="BH2354" s="454">
        <f>AV2354+BB2354</f>
        <v>0</v>
      </c>
      <c r="BI2354" s="455"/>
      <c r="BJ2354" s="446">
        <f>IF(BF2354=0,0,(BH2354/BF2354)*100)</f>
        <v>0</v>
      </c>
      <c r="BK2354" s="447"/>
      <c r="BL2354" s="406">
        <f>(AD2354*2)+(AJ2354*2)+(AP2354*3)+BB2354</f>
        <v>0</v>
      </c>
      <c r="BM2354" s="407"/>
      <c r="BN2354" s="408"/>
      <c r="BO2354" s="404" t="e">
        <f>(BL2354*BR$2342)+(N2354*BR$2343)+(X2354*BR$2344)+(R2354*BR$2345)+(V2354*BR$2346)+(Z2354*BR$2347)</f>
        <v>#REF!</v>
      </c>
      <c r="BP2354" s="404" t="e">
        <f>((AZ2354-BB2354)*BR$2349)+((AT2354-AV2354)*BR$2348)+(H2354*BR$2350)+(P2354*BR$2351)</f>
        <v>#REF!</v>
      </c>
      <c r="BQ2354" s="53"/>
      <c r="BR2354" s="53"/>
      <c r="BS2354" s="779"/>
    </row>
    <row r="2355" spans="1:71" ht="21.75" customHeight="1" x14ac:dyDescent="0.25">
      <c r="A2355" s="779"/>
      <c r="B2355" s="415"/>
      <c r="C2355" s="412" t="str">
        <f>IF(ROSTER!D$20="","",ROSTER!D$20)</f>
        <v/>
      </c>
      <c r="D2355" s="413"/>
      <c r="E2355" s="419"/>
      <c r="F2355" s="421"/>
      <c r="G2355" s="423"/>
      <c r="H2355" s="426"/>
      <c r="I2355" s="427"/>
      <c r="J2355" s="430"/>
      <c r="K2355" s="431"/>
      <c r="L2355" s="434"/>
      <c r="M2355" s="435"/>
      <c r="N2355" s="438" t="s">
        <v>14</v>
      </c>
      <c r="O2355" s="439"/>
      <c r="P2355" s="430"/>
      <c r="Q2355" s="431"/>
      <c r="R2355" s="434"/>
      <c r="S2355" s="441"/>
      <c r="T2355" s="434"/>
      <c r="U2355" s="427"/>
      <c r="V2355" s="441"/>
      <c r="W2355" s="427"/>
      <c r="X2355" s="430"/>
      <c r="Y2355" s="427"/>
      <c r="Z2355" s="430"/>
      <c r="AA2355" s="427"/>
      <c r="AB2355" s="430"/>
      <c r="AC2355" s="431"/>
      <c r="AD2355" s="434"/>
      <c r="AE2355" s="435"/>
      <c r="AF2355" s="444"/>
      <c r="AG2355" s="445"/>
      <c r="AH2355" s="430"/>
      <c r="AI2355" s="431"/>
      <c r="AJ2355" s="434"/>
      <c r="AK2355" s="435"/>
      <c r="AL2355" s="448"/>
      <c r="AM2355" s="449"/>
      <c r="AN2355" s="430"/>
      <c r="AO2355" s="431"/>
      <c r="AP2355" s="434"/>
      <c r="AQ2355" s="435"/>
      <c r="AR2355" s="448"/>
      <c r="AS2355" s="449"/>
      <c r="AT2355" s="452"/>
      <c r="AU2355" s="453"/>
      <c r="AV2355" s="456"/>
      <c r="AW2355" s="457"/>
      <c r="AX2355" s="448"/>
      <c r="AY2355" s="449"/>
      <c r="AZ2355" s="430"/>
      <c r="BA2355" s="431"/>
      <c r="BB2355" s="434"/>
      <c r="BC2355" s="435"/>
      <c r="BD2355" s="448"/>
      <c r="BE2355" s="449"/>
      <c r="BF2355" s="452"/>
      <c r="BG2355" s="453"/>
      <c r="BH2355" s="456"/>
      <c r="BI2355" s="457"/>
      <c r="BJ2355" s="448"/>
      <c r="BK2355" s="449"/>
      <c r="BL2355" s="409"/>
      <c r="BM2355" s="410"/>
      <c r="BN2355" s="411"/>
      <c r="BO2355" s="405"/>
      <c r="BP2355" s="405"/>
      <c r="BQ2355" s="53"/>
      <c r="BR2355" s="53"/>
      <c r="BS2355" s="779"/>
    </row>
    <row r="2356" spans="1:71" ht="21.75" customHeight="1" x14ac:dyDescent="0.25">
      <c r="A2356" s="779"/>
      <c r="B2356" s="414" t="str">
        <f>IF(ROSTER!B$22="","",ROSTER!B$22)</f>
        <v/>
      </c>
      <c r="C2356" s="416" t="str">
        <f>IF(ROSTER!C$22="","",ROSTER!C$22)</f>
        <v/>
      </c>
      <c r="D2356" s="417"/>
      <c r="E2356" s="418"/>
      <c r="F2356" s="420">
        <f>IF(E2356="y",1,IF(E2356="S",1,0))</f>
        <v>0</v>
      </c>
      <c r="G2356" s="422">
        <f>IF(E2356="S",1,0)</f>
        <v>0</v>
      </c>
      <c r="H2356" s="424"/>
      <c r="I2356" s="425"/>
      <c r="J2356" s="428"/>
      <c r="K2356" s="429"/>
      <c r="L2356" s="432"/>
      <c r="M2356" s="433"/>
      <c r="N2356" s="436">
        <f>L2356+J2356</f>
        <v>0</v>
      </c>
      <c r="O2356" s="437"/>
      <c r="P2356" s="428"/>
      <c r="Q2356" s="429"/>
      <c r="R2356" s="432"/>
      <c r="S2356" s="440"/>
      <c r="T2356" s="432"/>
      <c r="U2356" s="425"/>
      <c r="V2356" s="440"/>
      <c r="W2356" s="425"/>
      <c r="X2356" s="428"/>
      <c r="Y2356" s="425"/>
      <c r="Z2356" s="428"/>
      <c r="AA2356" s="425"/>
      <c r="AB2356" s="428"/>
      <c r="AC2356" s="429"/>
      <c r="AD2356" s="432"/>
      <c r="AE2356" s="433"/>
      <c r="AF2356" s="442">
        <f>IF(AB2356=0,0,(AD2356/AB2356)*100)</f>
        <v>0</v>
      </c>
      <c r="AG2356" s="443"/>
      <c r="AH2356" s="428"/>
      <c r="AI2356" s="429"/>
      <c r="AJ2356" s="432"/>
      <c r="AK2356" s="433"/>
      <c r="AL2356" s="446">
        <f>IF(AH2356=0,0,(AJ2356/AH2356)*100)</f>
        <v>0</v>
      </c>
      <c r="AM2356" s="447"/>
      <c r="AN2356" s="428"/>
      <c r="AO2356" s="429"/>
      <c r="AP2356" s="432"/>
      <c r="AQ2356" s="433"/>
      <c r="AR2356" s="446">
        <f>IF(AN2356=0,0,(AP2356/AN2356)*100)</f>
        <v>0</v>
      </c>
      <c r="AS2356" s="447"/>
      <c r="AT2356" s="450">
        <f>AB2356+AH2356+AN2356</f>
        <v>0</v>
      </c>
      <c r="AU2356" s="451"/>
      <c r="AV2356" s="454">
        <f>AD2356+AJ2356+AP2356</f>
        <v>0</v>
      </c>
      <c r="AW2356" s="455"/>
      <c r="AX2356" s="446">
        <f>IF(AT2356=0,0,(AV2356/AT2356)*100)</f>
        <v>0</v>
      </c>
      <c r="AY2356" s="447"/>
      <c r="AZ2356" s="428"/>
      <c r="BA2356" s="429"/>
      <c r="BB2356" s="432"/>
      <c r="BC2356" s="433"/>
      <c r="BD2356" s="446">
        <f>IF(AZ2356=0,0,(BB2356/AZ2356)*100)</f>
        <v>0</v>
      </c>
      <c r="BE2356" s="447"/>
      <c r="BF2356" s="450">
        <f>AT2356+AZ2356</f>
        <v>0</v>
      </c>
      <c r="BG2356" s="451"/>
      <c r="BH2356" s="454">
        <f>AV2356+BB2356</f>
        <v>0</v>
      </c>
      <c r="BI2356" s="455"/>
      <c r="BJ2356" s="446">
        <f>IF(BF2356=0,0,(BH2356/BF2356)*100)</f>
        <v>0</v>
      </c>
      <c r="BK2356" s="447"/>
      <c r="BL2356" s="406">
        <f>(AD2356*2)+(AJ2356*2)+(AP2356*3)+BB2356</f>
        <v>0</v>
      </c>
      <c r="BM2356" s="407"/>
      <c r="BN2356" s="408"/>
      <c r="BO2356" s="404" t="e">
        <f>(BL2356*BR$2342)+(N2356*BR$2343)+(X2356*BR$2344)+(R2356*BR$2345)+(V2356*BR$2346)+(Z2356*BR$2347)</f>
        <v>#REF!</v>
      </c>
      <c r="BP2356" s="404" t="e">
        <f>((AZ2356-BB2356)*BR$2349)+((AT2356-AV2356)*BR$2348)+(H2356*BR$2350)+(P2356*BR$2351)</f>
        <v>#REF!</v>
      </c>
      <c r="BQ2356" s="53"/>
      <c r="BR2356" s="53"/>
      <c r="BS2356" s="779"/>
    </row>
    <row r="2357" spans="1:71" ht="21.75" customHeight="1" x14ac:dyDescent="0.25">
      <c r="A2357" s="779"/>
      <c r="B2357" s="415"/>
      <c r="C2357" s="412" t="str">
        <f>IF(ROSTER!D$22="","",ROSTER!D$22)</f>
        <v/>
      </c>
      <c r="D2357" s="413"/>
      <c r="E2357" s="419"/>
      <c r="F2357" s="421"/>
      <c r="G2357" s="423"/>
      <c r="H2357" s="426"/>
      <c r="I2357" s="427"/>
      <c r="J2357" s="430"/>
      <c r="K2357" s="431"/>
      <c r="L2357" s="434"/>
      <c r="M2357" s="435"/>
      <c r="N2357" s="438" t="s">
        <v>14</v>
      </c>
      <c r="O2357" s="439"/>
      <c r="P2357" s="430"/>
      <c r="Q2357" s="431"/>
      <c r="R2357" s="434"/>
      <c r="S2357" s="441"/>
      <c r="T2357" s="434"/>
      <c r="U2357" s="427"/>
      <c r="V2357" s="441"/>
      <c r="W2357" s="427"/>
      <c r="X2357" s="430"/>
      <c r="Y2357" s="427"/>
      <c r="Z2357" s="430"/>
      <c r="AA2357" s="427"/>
      <c r="AB2357" s="430"/>
      <c r="AC2357" s="431"/>
      <c r="AD2357" s="434"/>
      <c r="AE2357" s="435"/>
      <c r="AF2357" s="444"/>
      <c r="AG2357" s="445"/>
      <c r="AH2357" s="430"/>
      <c r="AI2357" s="431"/>
      <c r="AJ2357" s="434"/>
      <c r="AK2357" s="435"/>
      <c r="AL2357" s="448"/>
      <c r="AM2357" s="449"/>
      <c r="AN2357" s="430"/>
      <c r="AO2357" s="431"/>
      <c r="AP2357" s="434"/>
      <c r="AQ2357" s="435"/>
      <c r="AR2357" s="448"/>
      <c r="AS2357" s="449"/>
      <c r="AT2357" s="452"/>
      <c r="AU2357" s="453"/>
      <c r="AV2357" s="456"/>
      <c r="AW2357" s="457"/>
      <c r="AX2357" s="448"/>
      <c r="AY2357" s="449"/>
      <c r="AZ2357" s="430"/>
      <c r="BA2357" s="431"/>
      <c r="BB2357" s="434"/>
      <c r="BC2357" s="435"/>
      <c r="BD2357" s="448"/>
      <c r="BE2357" s="449"/>
      <c r="BF2357" s="452"/>
      <c r="BG2357" s="453"/>
      <c r="BH2357" s="456"/>
      <c r="BI2357" s="457"/>
      <c r="BJ2357" s="448"/>
      <c r="BK2357" s="449"/>
      <c r="BL2357" s="409"/>
      <c r="BM2357" s="410"/>
      <c r="BN2357" s="411"/>
      <c r="BO2357" s="405"/>
      <c r="BP2357" s="405"/>
      <c r="BQ2357" s="53"/>
      <c r="BR2357" s="53"/>
      <c r="BS2357" s="779"/>
    </row>
    <row r="2358" spans="1:71" ht="21.75" customHeight="1" x14ac:dyDescent="0.25">
      <c r="A2358" s="779"/>
      <c r="B2358" s="414" t="str">
        <f>IF(ROSTER!B$24="","",ROSTER!B$24)</f>
        <v/>
      </c>
      <c r="C2358" s="416" t="str">
        <f>IF(ROSTER!C$24="","",ROSTER!C$24)</f>
        <v/>
      </c>
      <c r="D2358" s="417"/>
      <c r="E2358" s="418"/>
      <c r="F2358" s="420">
        <f>IF(E2358="y",1,IF(E2358="S",1,0))</f>
        <v>0</v>
      </c>
      <c r="G2358" s="422">
        <f>IF(E2358="S",1,0)</f>
        <v>0</v>
      </c>
      <c r="H2358" s="424"/>
      <c r="I2358" s="425"/>
      <c r="J2358" s="428"/>
      <c r="K2358" s="429"/>
      <c r="L2358" s="432"/>
      <c r="M2358" s="433"/>
      <c r="N2358" s="436">
        <f>L2358+J2358</f>
        <v>0</v>
      </c>
      <c r="O2358" s="437"/>
      <c r="P2358" s="428"/>
      <c r="Q2358" s="429"/>
      <c r="R2358" s="432"/>
      <c r="S2358" s="440"/>
      <c r="T2358" s="432"/>
      <c r="U2358" s="425"/>
      <c r="V2358" s="440"/>
      <c r="W2358" s="425"/>
      <c r="X2358" s="428"/>
      <c r="Y2358" s="425"/>
      <c r="Z2358" s="428"/>
      <c r="AA2358" s="425"/>
      <c r="AB2358" s="428"/>
      <c r="AC2358" s="429"/>
      <c r="AD2358" s="432"/>
      <c r="AE2358" s="433"/>
      <c r="AF2358" s="442">
        <f>IF(AB2358=0,0,(AD2358/AB2358)*100)</f>
        <v>0</v>
      </c>
      <c r="AG2358" s="443"/>
      <c r="AH2358" s="428"/>
      <c r="AI2358" s="429"/>
      <c r="AJ2358" s="432"/>
      <c r="AK2358" s="433"/>
      <c r="AL2358" s="446">
        <f>IF(AH2358=0,0,(AJ2358/AH2358)*100)</f>
        <v>0</v>
      </c>
      <c r="AM2358" s="447"/>
      <c r="AN2358" s="428"/>
      <c r="AO2358" s="429"/>
      <c r="AP2358" s="432"/>
      <c r="AQ2358" s="433"/>
      <c r="AR2358" s="446">
        <f>IF(AN2358=0,0,(AP2358/AN2358)*100)</f>
        <v>0</v>
      </c>
      <c r="AS2358" s="447"/>
      <c r="AT2358" s="450">
        <f>AB2358+AH2358+AN2358</f>
        <v>0</v>
      </c>
      <c r="AU2358" s="451"/>
      <c r="AV2358" s="454">
        <f>AD2358+AJ2358+AP2358</f>
        <v>0</v>
      </c>
      <c r="AW2358" s="455"/>
      <c r="AX2358" s="446">
        <f>IF(AT2358=0,0,(AV2358/AT2358)*100)</f>
        <v>0</v>
      </c>
      <c r="AY2358" s="447"/>
      <c r="AZ2358" s="428"/>
      <c r="BA2358" s="429"/>
      <c r="BB2358" s="432"/>
      <c r="BC2358" s="433"/>
      <c r="BD2358" s="446">
        <f>IF(AZ2358=0,0,(BB2358/AZ2358)*100)</f>
        <v>0</v>
      </c>
      <c r="BE2358" s="447"/>
      <c r="BF2358" s="450">
        <f>AT2358+AZ2358</f>
        <v>0</v>
      </c>
      <c r="BG2358" s="451"/>
      <c r="BH2358" s="454">
        <f>AV2358+BB2358</f>
        <v>0</v>
      </c>
      <c r="BI2358" s="455"/>
      <c r="BJ2358" s="446">
        <f>IF(BF2358=0,0,(BH2358/BF2358)*100)</f>
        <v>0</v>
      </c>
      <c r="BK2358" s="447"/>
      <c r="BL2358" s="406">
        <f>(AD2358*2)+(AJ2358*2)+(AP2358*3)+BB2358</f>
        <v>0</v>
      </c>
      <c r="BM2358" s="407"/>
      <c r="BN2358" s="408"/>
      <c r="BO2358" s="404" t="e">
        <f>(BL2358*BR$2342)+(N2358*BR$2343)+(X2358*BR$2344)+(R2358*BR$2345)+(V2358*BR$2346)+(Z2358*BR$2347)</f>
        <v>#REF!</v>
      </c>
      <c r="BP2358" s="404" t="e">
        <f>((AZ2358-BB2358)*BR$2349)+((AT2358-AV2358)*BR$2348)+(H2358*BR$2350)+(P2358*BR$2351)</f>
        <v>#REF!</v>
      </c>
      <c r="BQ2358" s="53"/>
      <c r="BR2358" s="53"/>
      <c r="BS2358" s="779"/>
    </row>
    <row r="2359" spans="1:71" ht="21.75" customHeight="1" x14ac:dyDescent="0.25">
      <c r="A2359" s="779"/>
      <c r="B2359" s="415"/>
      <c r="C2359" s="412" t="str">
        <f>IF(ROSTER!D$24="","",ROSTER!D$24)</f>
        <v/>
      </c>
      <c r="D2359" s="413"/>
      <c r="E2359" s="419"/>
      <c r="F2359" s="421"/>
      <c r="G2359" s="423"/>
      <c r="H2359" s="426"/>
      <c r="I2359" s="427"/>
      <c r="J2359" s="430"/>
      <c r="K2359" s="431"/>
      <c r="L2359" s="434"/>
      <c r="M2359" s="435"/>
      <c r="N2359" s="438" t="s">
        <v>14</v>
      </c>
      <c r="O2359" s="439"/>
      <c r="P2359" s="430"/>
      <c r="Q2359" s="431"/>
      <c r="R2359" s="434"/>
      <c r="S2359" s="441"/>
      <c r="T2359" s="434"/>
      <c r="U2359" s="427"/>
      <c r="V2359" s="441"/>
      <c r="W2359" s="427"/>
      <c r="X2359" s="430"/>
      <c r="Y2359" s="427"/>
      <c r="Z2359" s="430"/>
      <c r="AA2359" s="427"/>
      <c r="AB2359" s="430"/>
      <c r="AC2359" s="431"/>
      <c r="AD2359" s="434"/>
      <c r="AE2359" s="435"/>
      <c r="AF2359" s="444"/>
      <c r="AG2359" s="445"/>
      <c r="AH2359" s="430"/>
      <c r="AI2359" s="431"/>
      <c r="AJ2359" s="434"/>
      <c r="AK2359" s="435"/>
      <c r="AL2359" s="448"/>
      <c r="AM2359" s="449"/>
      <c r="AN2359" s="430"/>
      <c r="AO2359" s="431"/>
      <c r="AP2359" s="434"/>
      <c r="AQ2359" s="435"/>
      <c r="AR2359" s="448"/>
      <c r="AS2359" s="449"/>
      <c r="AT2359" s="452"/>
      <c r="AU2359" s="453"/>
      <c r="AV2359" s="456"/>
      <c r="AW2359" s="457"/>
      <c r="AX2359" s="448"/>
      <c r="AY2359" s="449"/>
      <c r="AZ2359" s="430"/>
      <c r="BA2359" s="431"/>
      <c r="BB2359" s="434"/>
      <c r="BC2359" s="435"/>
      <c r="BD2359" s="448"/>
      <c r="BE2359" s="449"/>
      <c r="BF2359" s="452"/>
      <c r="BG2359" s="453"/>
      <c r="BH2359" s="456"/>
      <c r="BI2359" s="457"/>
      <c r="BJ2359" s="448"/>
      <c r="BK2359" s="449"/>
      <c r="BL2359" s="409"/>
      <c r="BM2359" s="410"/>
      <c r="BN2359" s="411"/>
      <c r="BO2359" s="405"/>
      <c r="BP2359" s="405"/>
      <c r="BQ2359" s="53"/>
      <c r="BR2359" s="53"/>
      <c r="BS2359" s="779"/>
    </row>
    <row r="2360" spans="1:71" ht="21.75" customHeight="1" x14ac:dyDescent="0.25">
      <c r="A2360" s="779"/>
      <c r="B2360" s="414" t="str">
        <f>IF(ROSTER!B$26="","",ROSTER!B$26)</f>
        <v/>
      </c>
      <c r="C2360" s="416" t="str">
        <f>IF(ROSTER!C$26="","",ROSTER!C$26)</f>
        <v/>
      </c>
      <c r="D2360" s="417"/>
      <c r="E2360" s="418"/>
      <c r="F2360" s="420">
        <f>IF(E2360="y",1,IF(E2360="S",1,0))</f>
        <v>0</v>
      </c>
      <c r="G2360" s="422">
        <f>IF(E2360="S",1,0)</f>
        <v>0</v>
      </c>
      <c r="H2360" s="424"/>
      <c r="I2360" s="425"/>
      <c r="J2360" s="428"/>
      <c r="K2360" s="429"/>
      <c r="L2360" s="432"/>
      <c r="M2360" s="433"/>
      <c r="N2360" s="436">
        <f>L2360+J2360</f>
        <v>0</v>
      </c>
      <c r="O2360" s="437"/>
      <c r="P2360" s="428"/>
      <c r="Q2360" s="429"/>
      <c r="R2360" s="432"/>
      <c r="S2360" s="440"/>
      <c r="T2360" s="432"/>
      <c r="U2360" s="425"/>
      <c r="V2360" s="440"/>
      <c r="W2360" s="425"/>
      <c r="X2360" s="428"/>
      <c r="Y2360" s="425"/>
      <c r="Z2360" s="428"/>
      <c r="AA2360" s="425"/>
      <c r="AB2360" s="428"/>
      <c r="AC2360" s="429"/>
      <c r="AD2360" s="432"/>
      <c r="AE2360" s="433"/>
      <c r="AF2360" s="442">
        <f>IF(AB2360=0,0,(AD2360/AB2360)*100)</f>
        <v>0</v>
      </c>
      <c r="AG2360" s="443"/>
      <c r="AH2360" s="428"/>
      <c r="AI2360" s="429"/>
      <c r="AJ2360" s="432"/>
      <c r="AK2360" s="433"/>
      <c r="AL2360" s="446">
        <f>IF(AH2360=0,0,(AJ2360/AH2360)*100)</f>
        <v>0</v>
      </c>
      <c r="AM2360" s="447"/>
      <c r="AN2360" s="428"/>
      <c r="AO2360" s="429"/>
      <c r="AP2360" s="432"/>
      <c r="AQ2360" s="433"/>
      <c r="AR2360" s="446">
        <f>IF(AN2360=0,0,(AP2360/AN2360)*100)</f>
        <v>0</v>
      </c>
      <c r="AS2360" s="447"/>
      <c r="AT2360" s="450">
        <f>AB2360+AH2360+AN2360</f>
        <v>0</v>
      </c>
      <c r="AU2360" s="451"/>
      <c r="AV2360" s="454">
        <f>AD2360+AJ2360+AP2360</f>
        <v>0</v>
      </c>
      <c r="AW2360" s="455"/>
      <c r="AX2360" s="446">
        <f>IF(AT2360=0,0,(AV2360/AT2360)*100)</f>
        <v>0</v>
      </c>
      <c r="AY2360" s="447"/>
      <c r="AZ2360" s="428"/>
      <c r="BA2360" s="429"/>
      <c r="BB2360" s="432"/>
      <c r="BC2360" s="433"/>
      <c r="BD2360" s="446">
        <f>IF(AZ2360=0,0,(BB2360/AZ2360)*100)</f>
        <v>0</v>
      </c>
      <c r="BE2360" s="447"/>
      <c r="BF2360" s="450">
        <f>AT2360+AZ2360</f>
        <v>0</v>
      </c>
      <c r="BG2360" s="451"/>
      <c r="BH2360" s="454">
        <f>AV2360+BB2360</f>
        <v>0</v>
      </c>
      <c r="BI2360" s="455"/>
      <c r="BJ2360" s="446">
        <f>IF(BF2360=0,0,(BH2360/BF2360)*100)</f>
        <v>0</v>
      </c>
      <c r="BK2360" s="447"/>
      <c r="BL2360" s="406">
        <f>(AD2360*2)+(AJ2360*2)+(AP2360*3)+BB2360</f>
        <v>0</v>
      </c>
      <c r="BM2360" s="407"/>
      <c r="BN2360" s="408"/>
      <c r="BO2360" s="404" t="e">
        <f>(BL2360*BR$2342)+(N2360*BR$2343)+(X2360*BR$2344)+(R2360*BR$2345)+(V2360*BR$2346)+(Z2360*BR$2347)</f>
        <v>#REF!</v>
      </c>
      <c r="BP2360" s="404" t="e">
        <f>((AZ2360-BB2360)*BR$2349)+((AT2360-AV2360)*BR$2348)+(H2360*BR$2350)+(P2360*BR$2351)</f>
        <v>#REF!</v>
      </c>
      <c r="BQ2360" s="53"/>
      <c r="BR2360" s="53"/>
      <c r="BS2360" s="779"/>
    </row>
    <row r="2361" spans="1:71" ht="21.75" customHeight="1" x14ac:dyDescent="0.25">
      <c r="A2361" s="779"/>
      <c r="B2361" s="415"/>
      <c r="C2361" s="412" t="str">
        <f>IF(ROSTER!D$26="","",ROSTER!D$26)</f>
        <v/>
      </c>
      <c r="D2361" s="413"/>
      <c r="E2361" s="419"/>
      <c r="F2361" s="421"/>
      <c r="G2361" s="423"/>
      <c r="H2361" s="426"/>
      <c r="I2361" s="427"/>
      <c r="J2361" s="430"/>
      <c r="K2361" s="431"/>
      <c r="L2361" s="434"/>
      <c r="M2361" s="435"/>
      <c r="N2361" s="438" t="s">
        <v>14</v>
      </c>
      <c r="O2361" s="439"/>
      <c r="P2361" s="430"/>
      <c r="Q2361" s="431"/>
      <c r="R2361" s="434"/>
      <c r="S2361" s="441"/>
      <c r="T2361" s="434"/>
      <c r="U2361" s="427"/>
      <c r="V2361" s="441"/>
      <c r="W2361" s="427"/>
      <c r="X2361" s="430"/>
      <c r="Y2361" s="427"/>
      <c r="Z2361" s="430"/>
      <c r="AA2361" s="427"/>
      <c r="AB2361" s="430"/>
      <c r="AC2361" s="431"/>
      <c r="AD2361" s="434"/>
      <c r="AE2361" s="435"/>
      <c r="AF2361" s="444"/>
      <c r="AG2361" s="445"/>
      <c r="AH2361" s="430"/>
      <c r="AI2361" s="431"/>
      <c r="AJ2361" s="434"/>
      <c r="AK2361" s="435"/>
      <c r="AL2361" s="448"/>
      <c r="AM2361" s="449"/>
      <c r="AN2361" s="430"/>
      <c r="AO2361" s="431"/>
      <c r="AP2361" s="434"/>
      <c r="AQ2361" s="435"/>
      <c r="AR2361" s="448"/>
      <c r="AS2361" s="449"/>
      <c r="AT2361" s="452"/>
      <c r="AU2361" s="453"/>
      <c r="AV2361" s="456"/>
      <c r="AW2361" s="457"/>
      <c r="AX2361" s="448"/>
      <c r="AY2361" s="449"/>
      <c r="AZ2361" s="430"/>
      <c r="BA2361" s="431"/>
      <c r="BB2361" s="434"/>
      <c r="BC2361" s="435"/>
      <c r="BD2361" s="448"/>
      <c r="BE2361" s="449"/>
      <c r="BF2361" s="452"/>
      <c r="BG2361" s="453"/>
      <c r="BH2361" s="456"/>
      <c r="BI2361" s="457"/>
      <c r="BJ2361" s="448"/>
      <c r="BK2361" s="449"/>
      <c r="BL2361" s="409"/>
      <c r="BM2361" s="410"/>
      <c r="BN2361" s="411"/>
      <c r="BO2361" s="405"/>
      <c r="BP2361" s="405"/>
      <c r="BQ2361" s="53"/>
      <c r="BR2361" s="53"/>
      <c r="BS2361" s="779"/>
    </row>
    <row r="2362" spans="1:71" ht="21.75" customHeight="1" x14ac:dyDescent="0.25">
      <c r="A2362" s="779"/>
      <c r="B2362" s="414" t="str">
        <f>IF(ROSTER!B$28="","",ROSTER!B$28)</f>
        <v/>
      </c>
      <c r="C2362" s="416" t="str">
        <f>IF(ROSTER!C$28="","",ROSTER!C$28)</f>
        <v/>
      </c>
      <c r="D2362" s="417"/>
      <c r="E2362" s="418"/>
      <c r="F2362" s="420">
        <f>IF(E2362="y",1,IF(E2362="S",1,0))</f>
        <v>0</v>
      </c>
      <c r="G2362" s="422">
        <f>IF(E2362="S",1,0)</f>
        <v>0</v>
      </c>
      <c r="H2362" s="424"/>
      <c r="I2362" s="425"/>
      <c r="J2362" s="428"/>
      <c r="K2362" s="429"/>
      <c r="L2362" s="432"/>
      <c r="M2362" s="433"/>
      <c r="N2362" s="436">
        <f>L2362+J2362</f>
        <v>0</v>
      </c>
      <c r="O2362" s="437"/>
      <c r="P2362" s="428"/>
      <c r="Q2362" s="429"/>
      <c r="R2362" s="432"/>
      <c r="S2362" s="440"/>
      <c r="T2362" s="432"/>
      <c r="U2362" s="425"/>
      <c r="V2362" s="440"/>
      <c r="W2362" s="425"/>
      <c r="X2362" s="428"/>
      <c r="Y2362" s="425"/>
      <c r="Z2362" s="428"/>
      <c r="AA2362" s="425"/>
      <c r="AB2362" s="428"/>
      <c r="AC2362" s="429"/>
      <c r="AD2362" s="432"/>
      <c r="AE2362" s="433"/>
      <c r="AF2362" s="442">
        <f>IF(AB2362=0,0,(AD2362/AB2362)*100)</f>
        <v>0</v>
      </c>
      <c r="AG2362" s="443"/>
      <c r="AH2362" s="428"/>
      <c r="AI2362" s="429"/>
      <c r="AJ2362" s="432"/>
      <c r="AK2362" s="433"/>
      <c r="AL2362" s="446">
        <f>IF(AH2362=0,0,(AJ2362/AH2362)*100)</f>
        <v>0</v>
      </c>
      <c r="AM2362" s="447"/>
      <c r="AN2362" s="428"/>
      <c r="AO2362" s="429"/>
      <c r="AP2362" s="432"/>
      <c r="AQ2362" s="433"/>
      <c r="AR2362" s="446">
        <f>IF(AN2362=0,0,(AP2362/AN2362)*100)</f>
        <v>0</v>
      </c>
      <c r="AS2362" s="447"/>
      <c r="AT2362" s="450">
        <f>AB2362+AH2362+AN2362</f>
        <v>0</v>
      </c>
      <c r="AU2362" s="451"/>
      <c r="AV2362" s="454">
        <f>AD2362+AJ2362+AP2362</f>
        <v>0</v>
      </c>
      <c r="AW2362" s="455"/>
      <c r="AX2362" s="446">
        <f>IF(AT2362=0,0,(AV2362/AT2362)*100)</f>
        <v>0</v>
      </c>
      <c r="AY2362" s="447"/>
      <c r="AZ2362" s="428"/>
      <c r="BA2362" s="429"/>
      <c r="BB2362" s="432"/>
      <c r="BC2362" s="433"/>
      <c r="BD2362" s="446">
        <f>IF(AZ2362=0,0,(BB2362/AZ2362)*100)</f>
        <v>0</v>
      </c>
      <c r="BE2362" s="447"/>
      <c r="BF2362" s="450">
        <f>AT2362+AZ2362</f>
        <v>0</v>
      </c>
      <c r="BG2362" s="451"/>
      <c r="BH2362" s="454">
        <f>AV2362+BB2362</f>
        <v>0</v>
      </c>
      <c r="BI2362" s="455"/>
      <c r="BJ2362" s="446">
        <f>IF(BF2362=0,0,(BH2362/BF2362)*100)</f>
        <v>0</v>
      </c>
      <c r="BK2362" s="447"/>
      <c r="BL2362" s="406">
        <f>(AD2362*2)+(AJ2362*2)+(AP2362*3)+BB2362</f>
        <v>0</v>
      </c>
      <c r="BM2362" s="407"/>
      <c r="BN2362" s="408"/>
      <c r="BO2362" s="404" t="e">
        <f>(BL2362*BR$2342)+(N2362*BR$2343)+(X2362*BR$2344)+(R2362*BR$2345)+(V2362*BR$2346)+(Z2362*BR$2347)</f>
        <v>#REF!</v>
      </c>
      <c r="BP2362" s="404" t="e">
        <f>((AZ2362-BB2362)*BR$2349)+((AT2362-AV2362)*BR$2348)+(H2362*BR$2350)+(P2362*BR$2351)</f>
        <v>#REF!</v>
      </c>
      <c r="BQ2362" s="53"/>
      <c r="BR2362" s="53"/>
      <c r="BS2362" s="779"/>
    </row>
    <row r="2363" spans="1:71" ht="21.75" customHeight="1" x14ac:dyDescent="0.25">
      <c r="A2363" s="779"/>
      <c r="B2363" s="415"/>
      <c r="C2363" s="412" t="str">
        <f>IF(ROSTER!D$28="","",ROSTER!D$28)</f>
        <v/>
      </c>
      <c r="D2363" s="413"/>
      <c r="E2363" s="419"/>
      <c r="F2363" s="421"/>
      <c r="G2363" s="423"/>
      <c r="H2363" s="426"/>
      <c r="I2363" s="427"/>
      <c r="J2363" s="430"/>
      <c r="K2363" s="431"/>
      <c r="L2363" s="434"/>
      <c r="M2363" s="435"/>
      <c r="N2363" s="438" t="s">
        <v>14</v>
      </c>
      <c r="O2363" s="439"/>
      <c r="P2363" s="430"/>
      <c r="Q2363" s="431"/>
      <c r="R2363" s="434"/>
      <c r="S2363" s="441"/>
      <c r="T2363" s="434"/>
      <c r="U2363" s="427"/>
      <c r="V2363" s="441"/>
      <c r="W2363" s="427"/>
      <c r="X2363" s="430"/>
      <c r="Y2363" s="427"/>
      <c r="Z2363" s="430"/>
      <c r="AA2363" s="427"/>
      <c r="AB2363" s="430"/>
      <c r="AC2363" s="431"/>
      <c r="AD2363" s="434"/>
      <c r="AE2363" s="435"/>
      <c r="AF2363" s="444"/>
      <c r="AG2363" s="445"/>
      <c r="AH2363" s="430"/>
      <c r="AI2363" s="431"/>
      <c r="AJ2363" s="434"/>
      <c r="AK2363" s="435"/>
      <c r="AL2363" s="448"/>
      <c r="AM2363" s="449"/>
      <c r="AN2363" s="430"/>
      <c r="AO2363" s="431"/>
      <c r="AP2363" s="434"/>
      <c r="AQ2363" s="435"/>
      <c r="AR2363" s="448"/>
      <c r="AS2363" s="449"/>
      <c r="AT2363" s="452"/>
      <c r="AU2363" s="453"/>
      <c r="AV2363" s="456"/>
      <c r="AW2363" s="457"/>
      <c r="AX2363" s="448"/>
      <c r="AY2363" s="449"/>
      <c r="AZ2363" s="430"/>
      <c r="BA2363" s="431"/>
      <c r="BB2363" s="434"/>
      <c r="BC2363" s="435"/>
      <c r="BD2363" s="448"/>
      <c r="BE2363" s="449"/>
      <c r="BF2363" s="452"/>
      <c r="BG2363" s="453"/>
      <c r="BH2363" s="456"/>
      <c r="BI2363" s="457"/>
      <c r="BJ2363" s="448"/>
      <c r="BK2363" s="449"/>
      <c r="BL2363" s="409"/>
      <c r="BM2363" s="410"/>
      <c r="BN2363" s="411"/>
      <c r="BO2363" s="405"/>
      <c r="BP2363" s="405"/>
      <c r="BQ2363" s="53"/>
      <c r="BR2363" s="53"/>
      <c r="BS2363" s="779"/>
    </row>
    <row r="2364" spans="1:71" ht="21.75" customHeight="1" x14ac:dyDescent="0.25">
      <c r="A2364" s="779"/>
      <c r="B2364" s="414" t="str">
        <f>IF(ROSTER!B$30="","",ROSTER!B$30)</f>
        <v/>
      </c>
      <c r="C2364" s="416" t="str">
        <f>IF(ROSTER!C$30="","",ROSTER!C$30)</f>
        <v/>
      </c>
      <c r="D2364" s="417"/>
      <c r="E2364" s="418"/>
      <c r="F2364" s="420">
        <f>IF(E2364="y",1,IF(E2364="S",1,0))</f>
        <v>0</v>
      </c>
      <c r="G2364" s="422">
        <f>IF(E2364="S",1,0)</f>
        <v>0</v>
      </c>
      <c r="H2364" s="424"/>
      <c r="I2364" s="425"/>
      <c r="J2364" s="428"/>
      <c r="K2364" s="429"/>
      <c r="L2364" s="432"/>
      <c r="M2364" s="433"/>
      <c r="N2364" s="436">
        <f>L2364+J2364</f>
        <v>0</v>
      </c>
      <c r="O2364" s="437"/>
      <c r="P2364" s="428"/>
      <c r="Q2364" s="429"/>
      <c r="R2364" s="432"/>
      <c r="S2364" s="440"/>
      <c r="T2364" s="432"/>
      <c r="U2364" s="425"/>
      <c r="V2364" s="440"/>
      <c r="W2364" s="425"/>
      <c r="X2364" s="428"/>
      <c r="Y2364" s="425"/>
      <c r="Z2364" s="428"/>
      <c r="AA2364" s="425"/>
      <c r="AB2364" s="428"/>
      <c r="AC2364" s="429"/>
      <c r="AD2364" s="432"/>
      <c r="AE2364" s="433"/>
      <c r="AF2364" s="442">
        <f>IF(AB2364=0,0,(AD2364/AB2364)*100)</f>
        <v>0</v>
      </c>
      <c r="AG2364" s="443"/>
      <c r="AH2364" s="428"/>
      <c r="AI2364" s="429"/>
      <c r="AJ2364" s="432"/>
      <c r="AK2364" s="433"/>
      <c r="AL2364" s="446">
        <f>IF(AH2364=0,0,(AJ2364/AH2364)*100)</f>
        <v>0</v>
      </c>
      <c r="AM2364" s="447"/>
      <c r="AN2364" s="428"/>
      <c r="AO2364" s="429"/>
      <c r="AP2364" s="432"/>
      <c r="AQ2364" s="433"/>
      <c r="AR2364" s="446">
        <f>IF(AN2364=0,0,(AP2364/AN2364)*100)</f>
        <v>0</v>
      </c>
      <c r="AS2364" s="447"/>
      <c r="AT2364" s="450">
        <f>AB2364+AH2364+AN2364</f>
        <v>0</v>
      </c>
      <c r="AU2364" s="451"/>
      <c r="AV2364" s="454">
        <f>AD2364+AJ2364+AP2364</f>
        <v>0</v>
      </c>
      <c r="AW2364" s="455"/>
      <c r="AX2364" s="446">
        <f>IF(AT2364=0,0,(AV2364/AT2364)*100)</f>
        <v>0</v>
      </c>
      <c r="AY2364" s="447"/>
      <c r="AZ2364" s="428"/>
      <c r="BA2364" s="429"/>
      <c r="BB2364" s="432"/>
      <c r="BC2364" s="433"/>
      <c r="BD2364" s="446">
        <f>IF(AZ2364=0,0,(BB2364/AZ2364)*100)</f>
        <v>0</v>
      </c>
      <c r="BE2364" s="447"/>
      <c r="BF2364" s="450">
        <f>AT2364+AZ2364</f>
        <v>0</v>
      </c>
      <c r="BG2364" s="451"/>
      <c r="BH2364" s="454">
        <f>AV2364+BB2364</f>
        <v>0</v>
      </c>
      <c r="BI2364" s="455"/>
      <c r="BJ2364" s="446">
        <f>IF(BF2364=0,0,(BH2364/BF2364)*100)</f>
        <v>0</v>
      </c>
      <c r="BK2364" s="447"/>
      <c r="BL2364" s="406">
        <f>(AD2364*2)+(AJ2364*2)+(AP2364*3)+BB2364</f>
        <v>0</v>
      </c>
      <c r="BM2364" s="407"/>
      <c r="BN2364" s="408"/>
      <c r="BO2364" s="404" t="e">
        <f>(BL2364*BR$2342)+(N2364*BR$2343)+(X2364*BR$2344)+(R2364*BR$2345)+(V2364*BR$2346)+(Z2364*BR$2347)</f>
        <v>#REF!</v>
      </c>
      <c r="BP2364" s="404" t="e">
        <f>((AZ2364-BB2364)*BR$2349)+((AT2364-AV2364)*BR$2348)+(H2364*BR$2350)+(P2364*BR$2351)</f>
        <v>#REF!</v>
      </c>
      <c r="BQ2364" s="53"/>
      <c r="BR2364" s="53"/>
      <c r="BS2364" s="779"/>
    </row>
    <row r="2365" spans="1:71" ht="21.75" customHeight="1" x14ac:dyDescent="0.25">
      <c r="A2365" s="779"/>
      <c r="B2365" s="415"/>
      <c r="C2365" s="412" t="str">
        <f>IF(ROSTER!D$30="","",ROSTER!D$30)</f>
        <v/>
      </c>
      <c r="D2365" s="413"/>
      <c r="E2365" s="419"/>
      <c r="F2365" s="421"/>
      <c r="G2365" s="423"/>
      <c r="H2365" s="426"/>
      <c r="I2365" s="427"/>
      <c r="J2365" s="430"/>
      <c r="K2365" s="431"/>
      <c r="L2365" s="434"/>
      <c r="M2365" s="435"/>
      <c r="N2365" s="438" t="s">
        <v>14</v>
      </c>
      <c r="O2365" s="439"/>
      <c r="P2365" s="430"/>
      <c r="Q2365" s="431"/>
      <c r="R2365" s="434"/>
      <c r="S2365" s="441"/>
      <c r="T2365" s="434"/>
      <c r="U2365" s="427"/>
      <c r="V2365" s="441"/>
      <c r="W2365" s="427"/>
      <c r="X2365" s="430"/>
      <c r="Y2365" s="427"/>
      <c r="Z2365" s="430"/>
      <c r="AA2365" s="427"/>
      <c r="AB2365" s="430"/>
      <c r="AC2365" s="431"/>
      <c r="AD2365" s="434"/>
      <c r="AE2365" s="435"/>
      <c r="AF2365" s="444"/>
      <c r="AG2365" s="445"/>
      <c r="AH2365" s="430"/>
      <c r="AI2365" s="431"/>
      <c r="AJ2365" s="434"/>
      <c r="AK2365" s="435"/>
      <c r="AL2365" s="448"/>
      <c r="AM2365" s="449"/>
      <c r="AN2365" s="430"/>
      <c r="AO2365" s="431"/>
      <c r="AP2365" s="434"/>
      <c r="AQ2365" s="435"/>
      <c r="AR2365" s="448"/>
      <c r="AS2365" s="449"/>
      <c r="AT2365" s="452"/>
      <c r="AU2365" s="453"/>
      <c r="AV2365" s="456"/>
      <c r="AW2365" s="457"/>
      <c r="AX2365" s="448"/>
      <c r="AY2365" s="449"/>
      <c r="AZ2365" s="430"/>
      <c r="BA2365" s="431"/>
      <c r="BB2365" s="434"/>
      <c r="BC2365" s="435"/>
      <c r="BD2365" s="448"/>
      <c r="BE2365" s="449"/>
      <c r="BF2365" s="452"/>
      <c r="BG2365" s="453"/>
      <c r="BH2365" s="456"/>
      <c r="BI2365" s="457"/>
      <c r="BJ2365" s="448"/>
      <c r="BK2365" s="449"/>
      <c r="BL2365" s="409"/>
      <c r="BM2365" s="410"/>
      <c r="BN2365" s="411"/>
      <c r="BO2365" s="405"/>
      <c r="BP2365" s="405"/>
      <c r="BQ2365" s="53"/>
      <c r="BR2365" s="53"/>
      <c r="BS2365" s="779"/>
    </row>
    <row r="2366" spans="1:71" ht="21.75" customHeight="1" x14ac:dyDescent="0.25">
      <c r="A2366" s="779"/>
      <c r="B2366" s="414" t="str">
        <f>IF(ROSTER!B$32="","",ROSTER!B$32)</f>
        <v/>
      </c>
      <c r="C2366" s="416" t="str">
        <f>IF(ROSTER!C$32="","",ROSTER!C$32)</f>
        <v/>
      </c>
      <c r="D2366" s="417"/>
      <c r="E2366" s="418"/>
      <c r="F2366" s="420">
        <f>IF(E2366="y",1,IF(E2366="S",1,0))</f>
        <v>0</v>
      </c>
      <c r="G2366" s="422">
        <f>IF(E2366="S",1,0)</f>
        <v>0</v>
      </c>
      <c r="H2366" s="424"/>
      <c r="I2366" s="425"/>
      <c r="J2366" s="428"/>
      <c r="K2366" s="429"/>
      <c r="L2366" s="432"/>
      <c r="M2366" s="433"/>
      <c r="N2366" s="436">
        <f>L2366+J2366</f>
        <v>0</v>
      </c>
      <c r="O2366" s="437"/>
      <c r="P2366" s="428"/>
      <c r="Q2366" s="429"/>
      <c r="R2366" s="432"/>
      <c r="S2366" s="440"/>
      <c r="T2366" s="432"/>
      <c r="U2366" s="425"/>
      <c r="V2366" s="440"/>
      <c r="W2366" s="425"/>
      <c r="X2366" s="428"/>
      <c r="Y2366" s="425"/>
      <c r="Z2366" s="428"/>
      <c r="AA2366" s="425"/>
      <c r="AB2366" s="428"/>
      <c r="AC2366" s="429"/>
      <c r="AD2366" s="432"/>
      <c r="AE2366" s="433"/>
      <c r="AF2366" s="442">
        <f>IF(AB2366=0,0,(AD2366/AB2366)*100)</f>
        <v>0</v>
      </c>
      <c r="AG2366" s="443"/>
      <c r="AH2366" s="428"/>
      <c r="AI2366" s="429"/>
      <c r="AJ2366" s="432"/>
      <c r="AK2366" s="433"/>
      <c r="AL2366" s="446">
        <f>IF(AH2366=0,0,(AJ2366/AH2366)*100)</f>
        <v>0</v>
      </c>
      <c r="AM2366" s="447"/>
      <c r="AN2366" s="428"/>
      <c r="AO2366" s="429"/>
      <c r="AP2366" s="432"/>
      <c r="AQ2366" s="433"/>
      <c r="AR2366" s="446">
        <f>IF(AN2366=0,0,(AP2366/AN2366)*100)</f>
        <v>0</v>
      </c>
      <c r="AS2366" s="447"/>
      <c r="AT2366" s="450">
        <f>AB2366+AH2366+AN2366</f>
        <v>0</v>
      </c>
      <c r="AU2366" s="451"/>
      <c r="AV2366" s="454">
        <f>AD2366+AJ2366+AP2366</f>
        <v>0</v>
      </c>
      <c r="AW2366" s="455"/>
      <c r="AX2366" s="446">
        <f>IF(AT2366=0,0,(AV2366/AT2366)*100)</f>
        <v>0</v>
      </c>
      <c r="AY2366" s="447"/>
      <c r="AZ2366" s="428"/>
      <c r="BA2366" s="429"/>
      <c r="BB2366" s="432"/>
      <c r="BC2366" s="433"/>
      <c r="BD2366" s="446">
        <f>IF(AZ2366=0,0,(BB2366/AZ2366)*100)</f>
        <v>0</v>
      </c>
      <c r="BE2366" s="447"/>
      <c r="BF2366" s="450">
        <f>AT2366+AZ2366</f>
        <v>0</v>
      </c>
      <c r="BG2366" s="451"/>
      <c r="BH2366" s="454">
        <f>AV2366+BB2366</f>
        <v>0</v>
      </c>
      <c r="BI2366" s="455"/>
      <c r="BJ2366" s="446">
        <f>IF(BF2366=0,0,(BH2366/BF2366)*100)</f>
        <v>0</v>
      </c>
      <c r="BK2366" s="447"/>
      <c r="BL2366" s="406">
        <f>(AD2366*2)+(AJ2366*2)+(AP2366*3)+BB2366</f>
        <v>0</v>
      </c>
      <c r="BM2366" s="407"/>
      <c r="BN2366" s="408"/>
      <c r="BO2366" s="404" t="e">
        <f>(BL2366*BR$2342)+(N2366*BR$2343)+(X2366*BR$2344)+(R2366*BR$2345)+(V2366*BR$2346)+(Z2366*BR$2347)</f>
        <v>#REF!</v>
      </c>
      <c r="BP2366" s="404" t="e">
        <f>((AZ2366-BB2366)*BR$2349)+((AT2366-AV2366)*BR$2348)+(H2366*BR$2350)+(P2366*BR$2351)</f>
        <v>#REF!</v>
      </c>
      <c r="BQ2366" s="53"/>
      <c r="BR2366" s="53"/>
      <c r="BS2366" s="779"/>
    </row>
    <row r="2367" spans="1:71" ht="21.75" customHeight="1" x14ac:dyDescent="0.25">
      <c r="A2367" s="779"/>
      <c r="B2367" s="415"/>
      <c r="C2367" s="412" t="str">
        <f>IF(ROSTER!D$32="","",ROSTER!D$32)</f>
        <v/>
      </c>
      <c r="D2367" s="413"/>
      <c r="E2367" s="419"/>
      <c r="F2367" s="421"/>
      <c r="G2367" s="423"/>
      <c r="H2367" s="426"/>
      <c r="I2367" s="427"/>
      <c r="J2367" s="430"/>
      <c r="K2367" s="431"/>
      <c r="L2367" s="434"/>
      <c r="M2367" s="435"/>
      <c r="N2367" s="438" t="s">
        <v>14</v>
      </c>
      <c r="O2367" s="439"/>
      <c r="P2367" s="430"/>
      <c r="Q2367" s="431"/>
      <c r="R2367" s="434"/>
      <c r="S2367" s="441"/>
      <c r="T2367" s="434"/>
      <c r="U2367" s="427"/>
      <c r="V2367" s="441"/>
      <c r="W2367" s="427"/>
      <c r="X2367" s="430"/>
      <c r="Y2367" s="427"/>
      <c r="Z2367" s="430"/>
      <c r="AA2367" s="427"/>
      <c r="AB2367" s="430"/>
      <c r="AC2367" s="431"/>
      <c r="AD2367" s="434"/>
      <c r="AE2367" s="435"/>
      <c r="AF2367" s="444"/>
      <c r="AG2367" s="445"/>
      <c r="AH2367" s="430"/>
      <c r="AI2367" s="431"/>
      <c r="AJ2367" s="434"/>
      <c r="AK2367" s="435"/>
      <c r="AL2367" s="448"/>
      <c r="AM2367" s="449"/>
      <c r="AN2367" s="430"/>
      <c r="AO2367" s="431"/>
      <c r="AP2367" s="434"/>
      <c r="AQ2367" s="435"/>
      <c r="AR2367" s="448"/>
      <c r="AS2367" s="449"/>
      <c r="AT2367" s="452"/>
      <c r="AU2367" s="453"/>
      <c r="AV2367" s="456"/>
      <c r="AW2367" s="457"/>
      <c r="AX2367" s="448"/>
      <c r="AY2367" s="449"/>
      <c r="AZ2367" s="430"/>
      <c r="BA2367" s="431"/>
      <c r="BB2367" s="434"/>
      <c r="BC2367" s="435"/>
      <c r="BD2367" s="448"/>
      <c r="BE2367" s="449"/>
      <c r="BF2367" s="452"/>
      <c r="BG2367" s="453"/>
      <c r="BH2367" s="456"/>
      <c r="BI2367" s="457"/>
      <c r="BJ2367" s="448"/>
      <c r="BK2367" s="449"/>
      <c r="BL2367" s="409"/>
      <c r="BM2367" s="410"/>
      <c r="BN2367" s="411"/>
      <c r="BO2367" s="405"/>
      <c r="BP2367" s="405"/>
      <c r="BQ2367" s="53"/>
      <c r="BR2367" s="53"/>
      <c r="BS2367" s="779"/>
    </row>
    <row r="2368" spans="1:71" ht="21.75" customHeight="1" x14ac:dyDescent="0.25">
      <c r="A2368" s="779"/>
      <c r="B2368" s="414" t="str">
        <f>IF(ROSTER!B$34="","",ROSTER!B$34)</f>
        <v/>
      </c>
      <c r="C2368" s="416" t="str">
        <f>IF(ROSTER!C$34="","",ROSTER!C$34)</f>
        <v/>
      </c>
      <c r="D2368" s="417"/>
      <c r="E2368" s="418"/>
      <c r="F2368" s="420">
        <f>IF(E2368="y",1,IF(E2368="S",1,0))</f>
        <v>0</v>
      </c>
      <c r="G2368" s="422">
        <f>IF(E2368="S",1,0)</f>
        <v>0</v>
      </c>
      <c r="H2368" s="424"/>
      <c r="I2368" s="425"/>
      <c r="J2368" s="428"/>
      <c r="K2368" s="429"/>
      <c r="L2368" s="432"/>
      <c r="M2368" s="433"/>
      <c r="N2368" s="436">
        <f>L2368+J2368</f>
        <v>0</v>
      </c>
      <c r="O2368" s="437"/>
      <c r="P2368" s="428"/>
      <c r="Q2368" s="429"/>
      <c r="R2368" s="432"/>
      <c r="S2368" s="440"/>
      <c r="T2368" s="432"/>
      <c r="U2368" s="425"/>
      <c r="V2368" s="440"/>
      <c r="W2368" s="425"/>
      <c r="X2368" s="428"/>
      <c r="Y2368" s="425"/>
      <c r="Z2368" s="428"/>
      <c r="AA2368" s="425"/>
      <c r="AB2368" s="428"/>
      <c r="AC2368" s="429"/>
      <c r="AD2368" s="432"/>
      <c r="AE2368" s="433"/>
      <c r="AF2368" s="442">
        <f>IF(AB2368=0,0,(AD2368/AB2368)*100)</f>
        <v>0</v>
      </c>
      <c r="AG2368" s="443"/>
      <c r="AH2368" s="428"/>
      <c r="AI2368" s="429"/>
      <c r="AJ2368" s="432"/>
      <c r="AK2368" s="433"/>
      <c r="AL2368" s="446">
        <f>IF(AH2368=0,0,(AJ2368/AH2368)*100)</f>
        <v>0</v>
      </c>
      <c r="AM2368" s="447"/>
      <c r="AN2368" s="428"/>
      <c r="AO2368" s="429"/>
      <c r="AP2368" s="432"/>
      <c r="AQ2368" s="433"/>
      <c r="AR2368" s="446">
        <f>IF(AN2368=0,0,(AP2368/AN2368)*100)</f>
        <v>0</v>
      </c>
      <c r="AS2368" s="447"/>
      <c r="AT2368" s="450">
        <f>AB2368+AH2368+AN2368</f>
        <v>0</v>
      </c>
      <c r="AU2368" s="451"/>
      <c r="AV2368" s="454">
        <f>AD2368+AJ2368+AP2368</f>
        <v>0</v>
      </c>
      <c r="AW2368" s="455"/>
      <c r="AX2368" s="446">
        <f>IF(AT2368=0,0,(AV2368/AT2368)*100)</f>
        <v>0</v>
      </c>
      <c r="AY2368" s="447"/>
      <c r="AZ2368" s="428"/>
      <c r="BA2368" s="429"/>
      <c r="BB2368" s="432"/>
      <c r="BC2368" s="433"/>
      <c r="BD2368" s="446">
        <f>IF(AZ2368=0,0,(BB2368/AZ2368)*100)</f>
        <v>0</v>
      </c>
      <c r="BE2368" s="447"/>
      <c r="BF2368" s="450">
        <f>AT2368+AZ2368</f>
        <v>0</v>
      </c>
      <c r="BG2368" s="451"/>
      <c r="BH2368" s="454">
        <f>AV2368+BB2368</f>
        <v>0</v>
      </c>
      <c r="BI2368" s="455"/>
      <c r="BJ2368" s="446">
        <f>IF(BF2368=0,0,(BH2368/BF2368)*100)</f>
        <v>0</v>
      </c>
      <c r="BK2368" s="447"/>
      <c r="BL2368" s="406">
        <f>(AD2368*2)+(AJ2368*2)+(AP2368*3)+BB2368</f>
        <v>0</v>
      </c>
      <c r="BM2368" s="407"/>
      <c r="BN2368" s="408"/>
      <c r="BO2368" s="404" t="e">
        <f>(BL2368*BR$2342)+(N2368*BR$2343)+(X2368*BR$2344)+(R2368*BR$2345)+(V2368*BR$2346)+(Z2368*BR$2347)</f>
        <v>#REF!</v>
      </c>
      <c r="BP2368" s="404" t="e">
        <f>((AZ2368-BB2368)*BR$2349)+((AT2368-AV2368)*BR$2348)+(H2368*BR$2350)+(P2368*BR$2351)</f>
        <v>#REF!</v>
      </c>
      <c r="BQ2368" s="53"/>
      <c r="BR2368" s="53"/>
      <c r="BS2368" s="779"/>
    </row>
    <row r="2369" spans="1:71" ht="21.75" customHeight="1" x14ac:dyDescent="0.25">
      <c r="A2369" s="779"/>
      <c r="B2369" s="415"/>
      <c r="C2369" s="412" t="str">
        <f>IF(ROSTER!D$34="","",ROSTER!D$34)</f>
        <v/>
      </c>
      <c r="D2369" s="413"/>
      <c r="E2369" s="419"/>
      <c r="F2369" s="421"/>
      <c r="G2369" s="423"/>
      <c r="H2369" s="426"/>
      <c r="I2369" s="427"/>
      <c r="J2369" s="430"/>
      <c r="K2369" s="431"/>
      <c r="L2369" s="434"/>
      <c r="M2369" s="435"/>
      <c r="N2369" s="438" t="s">
        <v>14</v>
      </c>
      <c r="O2369" s="439"/>
      <c r="P2369" s="430"/>
      <c r="Q2369" s="431"/>
      <c r="R2369" s="434"/>
      <c r="S2369" s="441"/>
      <c r="T2369" s="434"/>
      <c r="U2369" s="427"/>
      <c r="V2369" s="441"/>
      <c r="W2369" s="427"/>
      <c r="X2369" s="430"/>
      <c r="Y2369" s="427"/>
      <c r="Z2369" s="430"/>
      <c r="AA2369" s="427"/>
      <c r="AB2369" s="430"/>
      <c r="AC2369" s="431"/>
      <c r="AD2369" s="434"/>
      <c r="AE2369" s="435"/>
      <c r="AF2369" s="444"/>
      <c r="AG2369" s="445"/>
      <c r="AH2369" s="430"/>
      <c r="AI2369" s="431"/>
      <c r="AJ2369" s="434"/>
      <c r="AK2369" s="435"/>
      <c r="AL2369" s="448"/>
      <c r="AM2369" s="449"/>
      <c r="AN2369" s="430"/>
      <c r="AO2369" s="431"/>
      <c r="AP2369" s="434"/>
      <c r="AQ2369" s="435"/>
      <c r="AR2369" s="448"/>
      <c r="AS2369" s="449"/>
      <c r="AT2369" s="452"/>
      <c r="AU2369" s="453"/>
      <c r="AV2369" s="456"/>
      <c r="AW2369" s="457"/>
      <c r="AX2369" s="448"/>
      <c r="AY2369" s="449"/>
      <c r="AZ2369" s="430"/>
      <c r="BA2369" s="431"/>
      <c r="BB2369" s="434"/>
      <c r="BC2369" s="435"/>
      <c r="BD2369" s="448"/>
      <c r="BE2369" s="449"/>
      <c r="BF2369" s="452"/>
      <c r="BG2369" s="453"/>
      <c r="BH2369" s="456"/>
      <c r="BI2369" s="457"/>
      <c r="BJ2369" s="448"/>
      <c r="BK2369" s="449"/>
      <c r="BL2369" s="409"/>
      <c r="BM2369" s="410"/>
      <c r="BN2369" s="411"/>
      <c r="BO2369" s="405"/>
      <c r="BP2369" s="405"/>
      <c r="BQ2369" s="53"/>
      <c r="BR2369" s="53"/>
      <c r="BS2369" s="779"/>
    </row>
    <row r="2370" spans="1:71" ht="21.75" customHeight="1" x14ac:dyDescent="0.25">
      <c r="A2370" s="779"/>
      <c r="B2370" s="414" t="str">
        <f>IF(ROSTER!B$36="","",ROSTER!B$36)</f>
        <v/>
      </c>
      <c r="C2370" s="416" t="str">
        <f>IF(ROSTER!C$36="","",ROSTER!C$36)</f>
        <v/>
      </c>
      <c r="D2370" s="417"/>
      <c r="E2370" s="418"/>
      <c r="F2370" s="420">
        <f>IF(E2370="y",1,IF(E2370="S",1,0))</f>
        <v>0</v>
      </c>
      <c r="G2370" s="422">
        <f>IF(E2370="S",1,0)</f>
        <v>0</v>
      </c>
      <c r="H2370" s="424"/>
      <c r="I2370" s="425"/>
      <c r="J2370" s="428"/>
      <c r="K2370" s="429"/>
      <c r="L2370" s="432"/>
      <c r="M2370" s="433"/>
      <c r="N2370" s="436">
        <f>L2370+J2370</f>
        <v>0</v>
      </c>
      <c r="O2370" s="437"/>
      <c r="P2370" s="428"/>
      <c r="Q2370" s="429"/>
      <c r="R2370" s="432"/>
      <c r="S2370" s="440"/>
      <c r="T2370" s="432"/>
      <c r="U2370" s="425"/>
      <c r="V2370" s="440"/>
      <c r="W2370" s="425"/>
      <c r="X2370" s="428"/>
      <c r="Y2370" s="425"/>
      <c r="Z2370" s="428"/>
      <c r="AA2370" s="425"/>
      <c r="AB2370" s="428"/>
      <c r="AC2370" s="429"/>
      <c r="AD2370" s="432"/>
      <c r="AE2370" s="433"/>
      <c r="AF2370" s="442">
        <f>IF(AB2370=0,0,(AD2370/AB2370)*100)</f>
        <v>0</v>
      </c>
      <c r="AG2370" s="443"/>
      <c r="AH2370" s="428"/>
      <c r="AI2370" s="429"/>
      <c r="AJ2370" s="432"/>
      <c r="AK2370" s="433"/>
      <c r="AL2370" s="446">
        <f>IF(AH2370=0,0,(AJ2370/AH2370)*100)</f>
        <v>0</v>
      </c>
      <c r="AM2370" s="447"/>
      <c r="AN2370" s="428"/>
      <c r="AO2370" s="429"/>
      <c r="AP2370" s="432"/>
      <c r="AQ2370" s="433"/>
      <c r="AR2370" s="446">
        <f>IF(AN2370=0,0,(AP2370/AN2370)*100)</f>
        <v>0</v>
      </c>
      <c r="AS2370" s="447"/>
      <c r="AT2370" s="450">
        <f>AB2370+AH2370+AN2370</f>
        <v>0</v>
      </c>
      <c r="AU2370" s="451"/>
      <c r="AV2370" s="454">
        <f>AD2370+AJ2370+AP2370</f>
        <v>0</v>
      </c>
      <c r="AW2370" s="455"/>
      <c r="AX2370" s="446">
        <f>IF(AT2370=0,0,(AV2370/AT2370)*100)</f>
        <v>0</v>
      </c>
      <c r="AY2370" s="447"/>
      <c r="AZ2370" s="428"/>
      <c r="BA2370" s="429"/>
      <c r="BB2370" s="432"/>
      <c r="BC2370" s="433"/>
      <c r="BD2370" s="446">
        <f>IF(AZ2370=0,0,(BB2370/AZ2370)*100)</f>
        <v>0</v>
      </c>
      <c r="BE2370" s="447"/>
      <c r="BF2370" s="450">
        <f>AT2370+AZ2370</f>
        <v>0</v>
      </c>
      <c r="BG2370" s="451"/>
      <c r="BH2370" s="454">
        <f>AV2370+BB2370</f>
        <v>0</v>
      </c>
      <c r="BI2370" s="455"/>
      <c r="BJ2370" s="446">
        <f>IF(BF2370=0,0,(BH2370/BF2370)*100)</f>
        <v>0</v>
      </c>
      <c r="BK2370" s="447"/>
      <c r="BL2370" s="406">
        <f>(AD2370*2)+(AJ2370*2)+(AP2370*3)+BB2370</f>
        <v>0</v>
      </c>
      <c r="BM2370" s="407"/>
      <c r="BN2370" s="408"/>
      <c r="BO2370" s="404" t="e">
        <f>(BL2370*BR$2342)+(N2370*BR$2343)+(X2370*BR$2344)+(R2370*BR$2345)+(V2370*BR$2346)+(Z2370*BR$2347)</f>
        <v>#REF!</v>
      </c>
      <c r="BP2370" s="404" t="e">
        <f>((AZ2370-BB2370)*BR$2349)+((AT2370-AV2370)*BR$2348)+(H2370*BR$2350)+(P2370*BR$2351)</f>
        <v>#REF!</v>
      </c>
      <c r="BQ2370" s="53"/>
      <c r="BR2370" s="53"/>
      <c r="BS2370" s="779"/>
    </row>
    <row r="2371" spans="1:71" ht="21.75" customHeight="1" x14ac:dyDescent="0.25">
      <c r="A2371" s="779"/>
      <c r="B2371" s="415"/>
      <c r="C2371" s="412" t="str">
        <f>IF(ROSTER!D$36="","",ROSTER!D$36)</f>
        <v/>
      </c>
      <c r="D2371" s="413"/>
      <c r="E2371" s="419"/>
      <c r="F2371" s="421"/>
      <c r="G2371" s="423"/>
      <c r="H2371" s="426"/>
      <c r="I2371" s="427"/>
      <c r="J2371" s="430"/>
      <c r="K2371" s="431"/>
      <c r="L2371" s="434"/>
      <c r="M2371" s="435"/>
      <c r="N2371" s="438" t="s">
        <v>14</v>
      </c>
      <c r="O2371" s="439"/>
      <c r="P2371" s="430"/>
      <c r="Q2371" s="431"/>
      <c r="R2371" s="434"/>
      <c r="S2371" s="441"/>
      <c r="T2371" s="434"/>
      <c r="U2371" s="427"/>
      <c r="V2371" s="441"/>
      <c r="W2371" s="427"/>
      <c r="X2371" s="430"/>
      <c r="Y2371" s="427"/>
      <c r="Z2371" s="430"/>
      <c r="AA2371" s="427"/>
      <c r="AB2371" s="430"/>
      <c r="AC2371" s="431"/>
      <c r="AD2371" s="434"/>
      <c r="AE2371" s="435"/>
      <c r="AF2371" s="444"/>
      <c r="AG2371" s="445"/>
      <c r="AH2371" s="430"/>
      <c r="AI2371" s="431"/>
      <c r="AJ2371" s="434"/>
      <c r="AK2371" s="435"/>
      <c r="AL2371" s="448"/>
      <c r="AM2371" s="449"/>
      <c r="AN2371" s="430"/>
      <c r="AO2371" s="431"/>
      <c r="AP2371" s="434"/>
      <c r="AQ2371" s="435"/>
      <c r="AR2371" s="448"/>
      <c r="AS2371" s="449"/>
      <c r="AT2371" s="452"/>
      <c r="AU2371" s="453"/>
      <c r="AV2371" s="456"/>
      <c r="AW2371" s="457"/>
      <c r="AX2371" s="448"/>
      <c r="AY2371" s="449"/>
      <c r="AZ2371" s="430"/>
      <c r="BA2371" s="431"/>
      <c r="BB2371" s="434"/>
      <c r="BC2371" s="435"/>
      <c r="BD2371" s="448"/>
      <c r="BE2371" s="449"/>
      <c r="BF2371" s="452"/>
      <c r="BG2371" s="453"/>
      <c r="BH2371" s="456"/>
      <c r="BI2371" s="457"/>
      <c r="BJ2371" s="448"/>
      <c r="BK2371" s="449"/>
      <c r="BL2371" s="409"/>
      <c r="BM2371" s="410"/>
      <c r="BN2371" s="411"/>
      <c r="BO2371" s="405"/>
      <c r="BP2371" s="405"/>
      <c r="BQ2371" s="53"/>
      <c r="BR2371" s="53"/>
      <c r="BS2371" s="779"/>
    </row>
    <row r="2372" spans="1:71" ht="21.75" customHeight="1" x14ac:dyDescent="0.25">
      <c r="A2372" s="779"/>
      <c r="B2372" s="414" t="str">
        <f>IF(ROSTER!B$38="","",ROSTER!B$38)</f>
        <v/>
      </c>
      <c r="C2372" s="416" t="str">
        <f>IF(ROSTER!C$38="","",ROSTER!C$38)</f>
        <v/>
      </c>
      <c r="D2372" s="417"/>
      <c r="E2372" s="418"/>
      <c r="F2372" s="420">
        <f>IF(E2372="y",1,IF(E2372="S",1,0))</f>
        <v>0</v>
      </c>
      <c r="G2372" s="422">
        <f>IF(E2372="S",1,0)</f>
        <v>0</v>
      </c>
      <c r="H2372" s="424"/>
      <c r="I2372" s="425"/>
      <c r="J2372" s="428"/>
      <c r="K2372" s="429"/>
      <c r="L2372" s="432"/>
      <c r="M2372" s="433"/>
      <c r="N2372" s="436">
        <f>L2372+J2372</f>
        <v>0</v>
      </c>
      <c r="O2372" s="437"/>
      <c r="P2372" s="428"/>
      <c r="Q2372" s="429"/>
      <c r="R2372" s="432"/>
      <c r="S2372" s="440"/>
      <c r="T2372" s="432"/>
      <c r="U2372" s="425"/>
      <c r="V2372" s="440"/>
      <c r="W2372" s="425"/>
      <c r="X2372" s="428"/>
      <c r="Y2372" s="425"/>
      <c r="Z2372" s="428"/>
      <c r="AA2372" s="425"/>
      <c r="AB2372" s="428"/>
      <c r="AC2372" s="429"/>
      <c r="AD2372" s="432"/>
      <c r="AE2372" s="433"/>
      <c r="AF2372" s="442">
        <f>IF(AB2372=0,0,(AD2372/AB2372)*100)</f>
        <v>0</v>
      </c>
      <c r="AG2372" s="443"/>
      <c r="AH2372" s="428"/>
      <c r="AI2372" s="429"/>
      <c r="AJ2372" s="432"/>
      <c r="AK2372" s="433"/>
      <c r="AL2372" s="446">
        <f>IF(AH2372=0,0,(AJ2372/AH2372)*100)</f>
        <v>0</v>
      </c>
      <c r="AM2372" s="447"/>
      <c r="AN2372" s="428"/>
      <c r="AO2372" s="429"/>
      <c r="AP2372" s="432"/>
      <c r="AQ2372" s="433"/>
      <c r="AR2372" s="446">
        <f>IF(AN2372=0,0,(AP2372/AN2372)*100)</f>
        <v>0</v>
      </c>
      <c r="AS2372" s="447"/>
      <c r="AT2372" s="450">
        <f>AB2372+AH2372+AN2372</f>
        <v>0</v>
      </c>
      <c r="AU2372" s="451"/>
      <c r="AV2372" s="454">
        <f>AD2372+AJ2372+AP2372</f>
        <v>0</v>
      </c>
      <c r="AW2372" s="455"/>
      <c r="AX2372" s="446">
        <f>IF(AT2372=0,0,(AV2372/AT2372)*100)</f>
        <v>0</v>
      </c>
      <c r="AY2372" s="447"/>
      <c r="AZ2372" s="428"/>
      <c r="BA2372" s="429"/>
      <c r="BB2372" s="432"/>
      <c r="BC2372" s="433"/>
      <c r="BD2372" s="446">
        <f>IF(AZ2372=0,0,(BB2372/AZ2372)*100)</f>
        <v>0</v>
      </c>
      <c r="BE2372" s="447"/>
      <c r="BF2372" s="450">
        <f>AT2372+AZ2372</f>
        <v>0</v>
      </c>
      <c r="BG2372" s="451"/>
      <c r="BH2372" s="454">
        <f>AV2372+BB2372</f>
        <v>0</v>
      </c>
      <c r="BI2372" s="455"/>
      <c r="BJ2372" s="446">
        <f>IF(BF2372=0,0,(BH2372/BF2372)*100)</f>
        <v>0</v>
      </c>
      <c r="BK2372" s="447"/>
      <c r="BL2372" s="406">
        <f>(AD2372*2)+(AJ2372*2)+(AP2372*3)+BB2372</f>
        <v>0</v>
      </c>
      <c r="BM2372" s="407"/>
      <c r="BN2372" s="408"/>
      <c r="BO2372" s="404" t="e">
        <f>(BL2372*BR$2342)+(N2372*BR$2343)+(X2372*BR$2344)+(R2372*BR$2345)+(V2372*BR$2346)+(Z2372*BR$2347)</f>
        <v>#REF!</v>
      </c>
      <c r="BP2372" s="404" t="e">
        <f>((AZ2372-BB2372)*BR$2349)+((AT2372-AV2372)*BR$2348)+(H2372*BR$2350)+(P2372*BR$2351)</f>
        <v>#REF!</v>
      </c>
      <c r="BQ2372" s="53"/>
      <c r="BR2372" s="53"/>
      <c r="BS2372" s="779"/>
    </row>
    <row r="2373" spans="1:71" ht="21.75" customHeight="1" x14ac:dyDescent="0.25">
      <c r="A2373" s="779"/>
      <c r="B2373" s="415"/>
      <c r="C2373" s="412" t="str">
        <f>IF(ROSTER!D$38="","",ROSTER!D$38)</f>
        <v/>
      </c>
      <c r="D2373" s="413"/>
      <c r="E2373" s="419"/>
      <c r="F2373" s="421"/>
      <c r="G2373" s="423"/>
      <c r="H2373" s="426"/>
      <c r="I2373" s="427"/>
      <c r="J2373" s="430"/>
      <c r="K2373" s="431"/>
      <c r="L2373" s="434"/>
      <c r="M2373" s="435"/>
      <c r="N2373" s="438" t="s">
        <v>14</v>
      </c>
      <c r="O2373" s="439"/>
      <c r="P2373" s="430"/>
      <c r="Q2373" s="431"/>
      <c r="R2373" s="434"/>
      <c r="S2373" s="441"/>
      <c r="T2373" s="434"/>
      <c r="U2373" s="427"/>
      <c r="V2373" s="441"/>
      <c r="W2373" s="427"/>
      <c r="X2373" s="430"/>
      <c r="Y2373" s="427"/>
      <c r="Z2373" s="430"/>
      <c r="AA2373" s="427"/>
      <c r="AB2373" s="430"/>
      <c r="AC2373" s="431"/>
      <c r="AD2373" s="434"/>
      <c r="AE2373" s="435"/>
      <c r="AF2373" s="444"/>
      <c r="AG2373" s="445"/>
      <c r="AH2373" s="430"/>
      <c r="AI2373" s="431"/>
      <c r="AJ2373" s="434"/>
      <c r="AK2373" s="435"/>
      <c r="AL2373" s="448"/>
      <c r="AM2373" s="449"/>
      <c r="AN2373" s="430"/>
      <c r="AO2373" s="431"/>
      <c r="AP2373" s="434"/>
      <c r="AQ2373" s="435"/>
      <c r="AR2373" s="448"/>
      <c r="AS2373" s="449"/>
      <c r="AT2373" s="452"/>
      <c r="AU2373" s="453"/>
      <c r="AV2373" s="456"/>
      <c r="AW2373" s="457"/>
      <c r="AX2373" s="448"/>
      <c r="AY2373" s="449"/>
      <c r="AZ2373" s="430"/>
      <c r="BA2373" s="431"/>
      <c r="BB2373" s="434"/>
      <c r="BC2373" s="435"/>
      <c r="BD2373" s="448"/>
      <c r="BE2373" s="449"/>
      <c r="BF2373" s="452"/>
      <c r="BG2373" s="453"/>
      <c r="BH2373" s="456"/>
      <c r="BI2373" s="457"/>
      <c r="BJ2373" s="448"/>
      <c r="BK2373" s="449"/>
      <c r="BL2373" s="409"/>
      <c r="BM2373" s="410"/>
      <c r="BN2373" s="411"/>
      <c r="BO2373" s="405"/>
      <c r="BP2373" s="405"/>
      <c r="BQ2373" s="53"/>
      <c r="BR2373" s="53"/>
      <c r="BS2373" s="779"/>
    </row>
    <row r="2374" spans="1:71" ht="21.75" customHeight="1" x14ac:dyDescent="0.25">
      <c r="A2374" s="779"/>
      <c r="B2374" s="414" t="str">
        <f>IF(ROSTER!B$40="","",ROSTER!B$40)</f>
        <v/>
      </c>
      <c r="C2374" s="416" t="str">
        <f>IF(ROSTER!C$40="","",ROSTER!C$40)</f>
        <v/>
      </c>
      <c r="D2374" s="417"/>
      <c r="E2374" s="418"/>
      <c r="F2374" s="420">
        <f>IF(E2374="y",1,IF(E2374="S",1,0))</f>
        <v>0</v>
      </c>
      <c r="G2374" s="422">
        <f>IF(E2374="S",1,0)</f>
        <v>0</v>
      </c>
      <c r="H2374" s="424"/>
      <c r="I2374" s="425"/>
      <c r="J2374" s="428"/>
      <c r="K2374" s="429"/>
      <c r="L2374" s="432"/>
      <c r="M2374" s="433"/>
      <c r="N2374" s="436">
        <f>L2374+J2374</f>
        <v>0</v>
      </c>
      <c r="O2374" s="437"/>
      <c r="P2374" s="428"/>
      <c r="Q2374" s="429"/>
      <c r="R2374" s="432"/>
      <c r="S2374" s="440"/>
      <c r="T2374" s="432"/>
      <c r="U2374" s="425"/>
      <c r="V2374" s="440"/>
      <c r="W2374" s="425"/>
      <c r="X2374" s="428"/>
      <c r="Y2374" s="425"/>
      <c r="Z2374" s="428"/>
      <c r="AA2374" s="425"/>
      <c r="AB2374" s="428"/>
      <c r="AC2374" s="429"/>
      <c r="AD2374" s="432"/>
      <c r="AE2374" s="433"/>
      <c r="AF2374" s="442">
        <f>IF(AB2374=0,0,(AD2374/AB2374)*100)</f>
        <v>0</v>
      </c>
      <c r="AG2374" s="443"/>
      <c r="AH2374" s="428"/>
      <c r="AI2374" s="429"/>
      <c r="AJ2374" s="432"/>
      <c r="AK2374" s="433"/>
      <c r="AL2374" s="446">
        <f>IF(AH2374=0,0,(AJ2374/AH2374)*100)</f>
        <v>0</v>
      </c>
      <c r="AM2374" s="447"/>
      <c r="AN2374" s="428"/>
      <c r="AO2374" s="429"/>
      <c r="AP2374" s="432"/>
      <c r="AQ2374" s="433"/>
      <c r="AR2374" s="446">
        <f>IF(AN2374=0,0,(AP2374/AN2374)*100)</f>
        <v>0</v>
      </c>
      <c r="AS2374" s="447"/>
      <c r="AT2374" s="450">
        <f>AB2374+AH2374+AN2374</f>
        <v>0</v>
      </c>
      <c r="AU2374" s="451"/>
      <c r="AV2374" s="454">
        <f>AD2374+AJ2374+AP2374</f>
        <v>0</v>
      </c>
      <c r="AW2374" s="455"/>
      <c r="AX2374" s="446">
        <f>IF(AT2374=0,0,(AV2374/AT2374)*100)</f>
        <v>0</v>
      </c>
      <c r="AY2374" s="447"/>
      <c r="AZ2374" s="428"/>
      <c r="BA2374" s="429"/>
      <c r="BB2374" s="432"/>
      <c r="BC2374" s="433"/>
      <c r="BD2374" s="446">
        <f>IF(AZ2374=0,0,(BB2374/AZ2374)*100)</f>
        <v>0</v>
      </c>
      <c r="BE2374" s="447"/>
      <c r="BF2374" s="450">
        <f>AT2374+AZ2374</f>
        <v>0</v>
      </c>
      <c r="BG2374" s="451"/>
      <c r="BH2374" s="454">
        <f>AV2374+BB2374</f>
        <v>0</v>
      </c>
      <c r="BI2374" s="455"/>
      <c r="BJ2374" s="446">
        <f>IF(BF2374=0,0,(BH2374/BF2374)*100)</f>
        <v>0</v>
      </c>
      <c r="BK2374" s="447"/>
      <c r="BL2374" s="406">
        <f>(AD2374*2)+(AJ2374*2)+(AP2374*3)+BB2374</f>
        <v>0</v>
      </c>
      <c r="BM2374" s="407"/>
      <c r="BN2374" s="408"/>
      <c r="BO2374" s="404" t="e">
        <f>(BL2374*BR$2342)+(N2374*BR$2343)+(X2374*BR$2344)+(R2374*BR$2345)+(V2374*BR$2346)+(Z2374*BR$2347)</f>
        <v>#REF!</v>
      </c>
      <c r="BP2374" s="404" t="e">
        <f>((AZ2374-BB2374)*BR$2349)+((AT2374-AV2374)*BR$2348)+(H2374*BR$2350)+(P2374*BR$2351)</f>
        <v>#REF!</v>
      </c>
      <c r="BQ2374" s="53"/>
      <c r="BR2374" s="53"/>
      <c r="BS2374" s="779"/>
    </row>
    <row r="2375" spans="1:71" ht="21.75" customHeight="1" x14ac:dyDescent="0.25">
      <c r="A2375" s="779"/>
      <c r="B2375" s="415"/>
      <c r="C2375" s="412" t="str">
        <f>IF(ROSTER!D$40="","",ROSTER!D$40)</f>
        <v/>
      </c>
      <c r="D2375" s="413"/>
      <c r="E2375" s="419"/>
      <c r="F2375" s="421"/>
      <c r="G2375" s="423"/>
      <c r="H2375" s="426"/>
      <c r="I2375" s="427"/>
      <c r="J2375" s="430"/>
      <c r="K2375" s="431"/>
      <c r="L2375" s="434"/>
      <c r="M2375" s="435"/>
      <c r="N2375" s="438" t="s">
        <v>14</v>
      </c>
      <c r="O2375" s="439"/>
      <c r="P2375" s="430"/>
      <c r="Q2375" s="431"/>
      <c r="R2375" s="434"/>
      <c r="S2375" s="441"/>
      <c r="T2375" s="434"/>
      <c r="U2375" s="427"/>
      <c r="V2375" s="441"/>
      <c r="W2375" s="427"/>
      <c r="X2375" s="430"/>
      <c r="Y2375" s="427"/>
      <c r="Z2375" s="430"/>
      <c r="AA2375" s="427"/>
      <c r="AB2375" s="430"/>
      <c r="AC2375" s="431"/>
      <c r="AD2375" s="434"/>
      <c r="AE2375" s="435"/>
      <c r="AF2375" s="444"/>
      <c r="AG2375" s="445"/>
      <c r="AH2375" s="430"/>
      <c r="AI2375" s="431"/>
      <c r="AJ2375" s="434"/>
      <c r="AK2375" s="435"/>
      <c r="AL2375" s="448"/>
      <c r="AM2375" s="449"/>
      <c r="AN2375" s="430"/>
      <c r="AO2375" s="431"/>
      <c r="AP2375" s="434"/>
      <c r="AQ2375" s="435"/>
      <c r="AR2375" s="448"/>
      <c r="AS2375" s="449"/>
      <c r="AT2375" s="452"/>
      <c r="AU2375" s="453"/>
      <c r="AV2375" s="456"/>
      <c r="AW2375" s="457"/>
      <c r="AX2375" s="448"/>
      <c r="AY2375" s="449"/>
      <c r="AZ2375" s="430"/>
      <c r="BA2375" s="431"/>
      <c r="BB2375" s="434"/>
      <c r="BC2375" s="435"/>
      <c r="BD2375" s="448"/>
      <c r="BE2375" s="449"/>
      <c r="BF2375" s="452"/>
      <c r="BG2375" s="453"/>
      <c r="BH2375" s="456"/>
      <c r="BI2375" s="457"/>
      <c r="BJ2375" s="448"/>
      <c r="BK2375" s="449"/>
      <c r="BL2375" s="409"/>
      <c r="BM2375" s="410"/>
      <c r="BN2375" s="411"/>
      <c r="BO2375" s="405"/>
      <c r="BP2375" s="405"/>
      <c r="BQ2375" s="53"/>
      <c r="BR2375" s="53"/>
      <c r="BS2375" s="779"/>
    </row>
    <row r="2376" spans="1:71" ht="21.75" customHeight="1" x14ac:dyDescent="0.25">
      <c r="A2376" s="779"/>
      <c r="B2376" s="414" t="str">
        <f>IF(ROSTER!B$42="","",ROSTER!B$42)</f>
        <v/>
      </c>
      <c r="C2376" s="416" t="str">
        <f>IF(ROSTER!C$42="","",ROSTER!C$42)</f>
        <v/>
      </c>
      <c r="D2376" s="417"/>
      <c r="E2376" s="418"/>
      <c r="F2376" s="420">
        <f>IF(E2376="y",1,IF(E2376="S",1,0))</f>
        <v>0</v>
      </c>
      <c r="G2376" s="422">
        <f>IF(E2376="S",1,0)</f>
        <v>0</v>
      </c>
      <c r="H2376" s="424"/>
      <c r="I2376" s="425"/>
      <c r="J2376" s="428"/>
      <c r="K2376" s="429"/>
      <c r="L2376" s="432"/>
      <c r="M2376" s="433"/>
      <c r="N2376" s="436">
        <f>L2376+J2376</f>
        <v>0</v>
      </c>
      <c r="O2376" s="437"/>
      <c r="P2376" s="428"/>
      <c r="Q2376" s="429"/>
      <c r="R2376" s="432"/>
      <c r="S2376" s="440"/>
      <c r="T2376" s="432"/>
      <c r="U2376" s="425"/>
      <c r="V2376" s="440"/>
      <c r="W2376" s="425"/>
      <c r="X2376" s="428"/>
      <c r="Y2376" s="425"/>
      <c r="Z2376" s="428"/>
      <c r="AA2376" s="425"/>
      <c r="AB2376" s="428"/>
      <c r="AC2376" s="429"/>
      <c r="AD2376" s="432"/>
      <c r="AE2376" s="433"/>
      <c r="AF2376" s="442">
        <f>IF(AB2376=0,0,(AD2376/AB2376)*100)</f>
        <v>0</v>
      </c>
      <c r="AG2376" s="443"/>
      <c r="AH2376" s="428"/>
      <c r="AI2376" s="429"/>
      <c r="AJ2376" s="432"/>
      <c r="AK2376" s="433"/>
      <c r="AL2376" s="446">
        <f>IF(AH2376=0,0,(AJ2376/AH2376)*100)</f>
        <v>0</v>
      </c>
      <c r="AM2376" s="447"/>
      <c r="AN2376" s="428"/>
      <c r="AO2376" s="429"/>
      <c r="AP2376" s="432"/>
      <c r="AQ2376" s="433"/>
      <c r="AR2376" s="446">
        <f>IF(AN2376=0,0,(AP2376/AN2376)*100)</f>
        <v>0</v>
      </c>
      <c r="AS2376" s="447"/>
      <c r="AT2376" s="450">
        <f>AB2376+AH2376+AN2376</f>
        <v>0</v>
      </c>
      <c r="AU2376" s="451"/>
      <c r="AV2376" s="454">
        <f>AD2376+AJ2376+AP2376</f>
        <v>0</v>
      </c>
      <c r="AW2376" s="455"/>
      <c r="AX2376" s="446">
        <f>IF(AT2376=0,0,(AV2376/AT2376)*100)</f>
        <v>0</v>
      </c>
      <c r="AY2376" s="447"/>
      <c r="AZ2376" s="428"/>
      <c r="BA2376" s="429"/>
      <c r="BB2376" s="432"/>
      <c r="BC2376" s="433"/>
      <c r="BD2376" s="446">
        <f>IF(AZ2376=0,0,(BB2376/AZ2376)*100)</f>
        <v>0</v>
      </c>
      <c r="BE2376" s="447"/>
      <c r="BF2376" s="450">
        <f>AT2376+AZ2376</f>
        <v>0</v>
      </c>
      <c r="BG2376" s="451"/>
      <c r="BH2376" s="454">
        <f>AV2376+BB2376</f>
        <v>0</v>
      </c>
      <c r="BI2376" s="455"/>
      <c r="BJ2376" s="446">
        <f>IF(BF2376=0,0,(BH2376/BF2376)*100)</f>
        <v>0</v>
      </c>
      <c r="BK2376" s="447"/>
      <c r="BL2376" s="406">
        <f>(AD2376*2)+(AJ2376*2)+(AP2376*3)+BB2376</f>
        <v>0</v>
      </c>
      <c r="BM2376" s="407"/>
      <c r="BN2376" s="408"/>
      <c r="BO2376" s="404" t="e">
        <f>(BL2376*BR$2342)+(N2376*BR$2343)+(X2376*BR$2344)+(R2376*BR$2345)+(V2376*BR$2346)+(Z2376*BR$2347)</f>
        <v>#REF!</v>
      </c>
      <c r="BP2376" s="404" t="e">
        <f>((AZ2376-BB2376)*BR$2349)+((AT2376-AV2376)*BR$2348)+(H2376*BR$2350)+(P2376*BR$2351)</f>
        <v>#REF!</v>
      </c>
      <c r="BQ2376" s="53"/>
      <c r="BR2376" s="53"/>
      <c r="BS2376" s="779"/>
    </row>
    <row r="2377" spans="1:71" ht="21.75" customHeight="1" thickBot="1" x14ac:dyDescent="0.3">
      <c r="A2377" s="779"/>
      <c r="B2377" s="415"/>
      <c r="C2377" s="412" t="str">
        <f>IF(ROSTER!D$42="","",ROSTER!D$42)</f>
        <v/>
      </c>
      <c r="D2377" s="413"/>
      <c r="E2377" s="419"/>
      <c r="F2377" s="421"/>
      <c r="G2377" s="423"/>
      <c r="H2377" s="426"/>
      <c r="I2377" s="427"/>
      <c r="J2377" s="430"/>
      <c r="K2377" s="431"/>
      <c r="L2377" s="434"/>
      <c r="M2377" s="435"/>
      <c r="N2377" s="438" t="s">
        <v>14</v>
      </c>
      <c r="O2377" s="439"/>
      <c r="P2377" s="430"/>
      <c r="Q2377" s="431"/>
      <c r="R2377" s="434"/>
      <c r="S2377" s="441"/>
      <c r="T2377" s="434"/>
      <c r="U2377" s="427"/>
      <c r="V2377" s="441"/>
      <c r="W2377" s="427"/>
      <c r="X2377" s="430"/>
      <c r="Y2377" s="427"/>
      <c r="Z2377" s="430"/>
      <c r="AA2377" s="427"/>
      <c r="AB2377" s="430"/>
      <c r="AC2377" s="431"/>
      <c r="AD2377" s="434"/>
      <c r="AE2377" s="435"/>
      <c r="AF2377" s="444"/>
      <c r="AG2377" s="445"/>
      <c r="AH2377" s="430"/>
      <c r="AI2377" s="431"/>
      <c r="AJ2377" s="434"/>
      <c r="AK2377" s="435"/>
      <c r="AL2377" s="448"/>
      <c r="AM2377" s="449"/>
      <c r="AN2377" s="430"/>
      <c r="AO2377" s="431"/>
      <c r="AP2377" s="434"/>
      <c r="AQ2377" s="435"/>
      <c r="AR2377" s="448"/>
      <c r="AS2377" s="449"/>
      <c r="AT2377" s="452"/>
      <c r="AU2377" s="453"/>
      <c r="AV2377" s="456"/>
      <c r="AW2377" s="457"/>
      <c r="AX2377" s="448"/>
      <c r="AY2377" s="449"/>
      <c r="AZ2377" s="430"/>
      <c r="BA2377" s="431"/>
      <c r="BB2377" s="434"/>
      <c r="BC2377" s="435"/>
      <c r="BD2377" s="448"/>
      <c r="BE2377" s="449"/>
      <c r="BF2377" s="452"/>
      <c r="BG2377" s="453"/>
      <c r="BH2377" s="456"/>
      <c r="BI2377" s="457"/>
      <c r="BJ2377" s="448"/>
      <c r="BK2377" s="449"/>
      <c r="BL2377" s="409"/>
      <c r="BM2377" s="410"/>
      <c r="BN2377" s="411"/>
      <c r="BO2377" s="405"/>
      <c r="BP2377" s="405"/>
      <c r="BQ2377" s="53"/>
      <c r="BR2377" s="53"/>
      <c r="BS2377" s="779"/>
    </row>
    <row r="2378" spans="1:71" ht="21.75" hidden="1" customHeight="1" x14ac:dyDescent="0.3">
      <c r="A2378" s="779"/>
      <c r="B2378" s="414" t="str">
        <f>IF(ROSTER!B$44="","",ROSTER!B$44)</f>
        <v/>
      </c>
      <c r="C2378" s="416" t="str">
        <f>IF(ROSTER!C$44="","",ROSTER!C$44)</f>
        <v/>
      </c>
      <c r="D2378" s="417"/>
      <c r="E2378" s="418"/>
      <c r="F2378" s="420">
        <f>IF(E2378="y",1,IF(E2378="S",1,0))</f>
        <v>0</v>
      </c>
      <c r="G2378" s="422">
        <f>IF(E2378="S",1,0)</f>
        <v>0</v>
      </c>
      <c r="H2378" s="424"/>
      <c r="I2378" s="425"/>
      <c r="J2378" s="428"/>
      <c r="K2378" s="429"/>
      <c r="L2378" s="432"/>
      <c r="M2378" s="433"/>
      <c r="N2378" s="436">
        <f>L2378+J2378</f>
        <v>0</v>
      </c>
      <c r="O2378" s="437"/>
      <c r="P2378" s="428"/>
      <c r="Q2378" s="429"/>
      <c r="R2378" s="432"/>
      <c r="S2378" s="440"/>
      <c r="T2378" s="432"/>
      <c r="U2378" s="425"/>
      <c r="V2378" s="440"/>
      <c r="W2378" s="425"/>
      <c r="X2378" s="428"/>
      <c r="Y2378" s="425"/>
      <c r="Z2378" s="428"/>
      <c r="AA2378" s="425"/>
      <c r="AB2378" s="428"/>
      <c r="AC2378" s="429"/>
      <c r="AD2378" s="432"/>
      <c r="AE2378" s="433"/>
      <c r="AF2378" s="442">
        <f>IF(AB2378=0,0,(AD2378/AB2378)*100)</f>
        <v>0</v>
      </c>
      <c r="AG2378" s="443"/>
      <c r="AH2378" s="428"/>
      <c r="AI2378" s="429"/>
      <c r="AJ2378" s="432"/>
      <c r="AK2378" s="433"/>
      <c r="AL2378" s="446">
        <f>IF(AH2378=0,0,(AJ2378/AH2378)*100)</f>
        <v>0</v>
      </c>
      <c r="AM2378" s="447"/>
      <c r="AN2378" s="428"/>
      <c r="AO2378" s="429"/>
      <c r="AP2378" s="432"/>
      <c r="AQ2378" s="433"/>
      <c r="AR2378" s="446">
        <f>IF(AN2378=0,0,(AP2378/AN2378)*100)</f>
        <v>0</v>
      </c>
      <c r="AS2378" s="447"/>
      <c r="AT2378" s="450">
        <f>AB2378+AH2378+AN2378</f>
        <v>0</v>
      </c>
      <c r="AU2378" s="451"/>
      <c r="AV2378" s="454">
        <f>AD2378+AJ2378+AP2378</f>
        <v>0</v>
      </c>
      <c r="AW2378" s="455"/>
      <c r="AX2378" s="446">
        <f>IF(AT2378=0,0,(AV2378/AT2378)*100)</f>
        <v>0</v>
      </c>
      <c r="AY2378" s="447"/>
      <c r="AZ2378" s="428"/>
      <c r="BA2378" s="429"/>
      <c r="BB2378" s="432"/>
      <c r="BC2378" s="433"/>
      <c r="BD2378" s="446">
        <f>IF(AZ2378=0,0,(BB2378/AZ2378)*100)</f>
        <v>0</v>
      </c>
      <c r="BE2378" s="447"/>
      <c r="BF2378" s="450">
        <f>AT2378+AZ2378</f>
        <v>0</v>
      </c>
      <c r="BG2378" s="451"/>
      <c r="BH2378" s="454">
        <f>AV2378+BB2378</f>
        <v>0</v>
      </c>
      <c r="BI2378" s="455"/>
      <c r="BJ2378" s="446">
        <f>IF(BF2378=0,0,(BH2378/BF2378)*100)</f>
        <v>0</v>
      </c>
      <c r="BK2378" s="447"/>
      <c r="BL2378" s="406">
        <f>(AD2378*2)+(AJ2378*2)+(AP2378*3)+BB2378</f>
        <v>0</v>
      </c>
      <c r="BM2378" s="407"/>
      <c r="BN2378" s="408"/>
      <c r="BO2378" s="404" t="e">
        <f>(BL2378*BR$2342)+(N2378*BR$2343)+(X2378*BR$2344)+(R2378*BR$2345)+(V2378*BR$2346)+(Z2378*BR$2347)</f>
        <v>#REF!</v>
      </c>
      <c r="BP2378" s="404" t="e">
        <f>((AZ2378-BB2378)*BR$2349)+((AT2378-AV2378)*BR$2348)+(H2378*BR$2350)+(P2378*BR$2351)</f>
        <v>#REF!</v>
      </c>
      <c r="BQ2378" s="53"/>
      <c r="BR2378" s="53"/>
      <c r="BS2378" s="779"/>
    </row>
    <row r="2379" spans="1:71" ht="21.75" hidden="1" customHeight="1" x14ac:dyDescent="0.3">
      <c r="A2379" s="779"/>
      <c r="B2379" s="415"/>
      <c r="C2379" s="412" t="str">
        <f>IF(ROSTER!D$44="","",ROSTER!D$44)</f>
        <v/>
      </c>
      <c r="D2379" s="413"/>
      <c r="E2379" s="419"/>
      <c r="F2379" s="421"/>
      <c r="G2379" s="423"/>
      <c r="H2379" s="426"/>
      <c r="I2379" s="427"/>
      <c r="J2379" s="430"/>
      <c r="K2379" s="431"/>
      <c r="L2379" s="434"/>
      <c r="M2379" s="435"/>
      <c r="N2379" s="438" t="s">
        <v>14</v>
      </c>
      <c r="O2379" s="439"/>
      <c r="P2379" s="430"/>
      <c r="Q2379" s="431"/>
      <c r="R2379" s="434"/>
      <c r="S2379" s="441"/>
      <c r="T2379" s="434"/>
      <c r="U2379" s="427"/>
      <c r="V2379" s="441"/>
      <c r="W2379" s="427"/>
      <c r="X2379" s="430"/>
      <c r="Y2379" s="427"/>
      <c r="Z2379" s="430"/>
      <c r="AA2379" s="427"/>
      <c r="AB2379" s="430"/>
      <c r="AC2379" s="431"/>
      <c r="AD2379" s="434"/>
      <c r="AE2379" s="435"/>
      <c r="AF2379" s="444"/>
      <c r="AG2379" s="445"/>
      <c r="AH2379" s="430"/>
      <c r="AI2379" s="431"/>
      <c r="AJ2379" s="434"/>
      <c r="AK2379" s="435"/>
      <c r="AL2379" s="448"/>
      <c r="AM2379" s="449"/>
      <c r="AN2379" s="430"/>
      <c r="AO2379" s="431"/>
      <c r="AP2379" s="434"/>
      <c r="AQ2379" s="435"/>
      <c r="AR2379" s="448"/>
      <c r="AS2379" s="449"/>
      <c r="AT2379" s="452"/>
      <c r="AU2379" s="453"/>
      <c r="AV2379" s="456"/>
      <c r="AW2379" s="457"/>
      <c r="AX2379" s="448"/>
      <c r="AY2379" s="449"/>
      <c r="AZ2379" s="430"/>
      <c r="BA2379" s="431"/>
      <c r="BB2379" s="434"/>
      <c r="BC2379" s="435"/>
      <c r="BD2379" s="448"/>
      <c r="BE2379" s="449"/>
      <c r="BF2379" s="452"/>
      <c r="BG2379" s="453"/>
      <c r="BH2379" s="456"/>
      <c r="BI2379" s="457"/>
      <c r="BJ2379" s="448"/>
      <c r="BK2379" s="449"/>
      <c r="BL2379" s="409"/>
      <c r="BM2379" s="410"/>
      <c r="BN2379" s="411"/>
      <c r="BO2379" s="405"/>
      <c r="BP2379" s="405"/>
      <c r="BQ2379" s="53"/>
      <c r="BR2379" s="53"/>
      <c r="BS2379" s="779"/>
    </row>
    <row r="2380" spans="1:71" ht="21.75" hidden="1" customHeight="1" x14ac:dyDescent="0.3">
      <c r="A2380" s="779"/>
      <c r="B2380" s="414" t="str">
        <f>IF(ROSTER!B$46="","",ROSTER!B$46)</f>
        <v/>
      </c>
      <c r="C2380" s="416" t="str">
        <f>IF(ROSTER!C$46="","",ROSTER!C$46)</f>
        <v/>
      </c>
      <c r="D2380" s="417"/>
      <c r="E2380" s="418"/>
      <c r="F2380" s="420">
        <f>IF(E2380="y",1,IF(E2380="S",1,0))</f>
        <v>0</v>
      </c>
      <c r="G2380" s="422">
        <f>IF(E2380="S",1,0)</f>
        <v>0</v>
      </c>
      <c r="H2380" s="424"/>
      <c r="I2380" s="425"/>
      <c r="J2380" s="428"/>
      <c r="K2380" s="429"/>
      <c r="L2380" s="432"/>
      <c r="M2380" s="433"/>
      <c r="N2380" s="436">
        <f>L2380+J2380</f>
        <v>0</v>
      </c>
      <c r="O2380" s="437"/>
      <c r="P2380" s="428"/>
      <c r="Q2380" s="429"/>
      <c r="R2380" s="432"/>
      <c r="S2380" s="440"/>
      <c r="T2380" s="432"/>
      <c r="U2380" s="425"/>
      <c r="V2380" s="440"/>
      <c r="W2380" s="425"/>
      <c r="X2380" s="428"/>
      <c r="Y2380" s="425"/>
      <c r="Z2380" s="428"/>
      <c r="AA2380" s="425"/>
      <c r="AB2380" s="428"/>
      <c r="AC2380" s="429"/>
      <c r="AD2380" s="432"/>
      <c r="AE2380" s="433"/>
      <c r="AF2380" s="442">
        <f>IF(AB2380=0,0,(AD2380/AB2380)*100)</f>
        <v>0</v>
      </c>
      <c r="AG2380" s="443"/>
      <c r="AH2380" s="428"/>
      <c r="AI2380" s="429"/>
      <c r="AJ2380" s="432"/>
      <c r="AK2380" s="433"/>
      <c r="AL2380" s="446">
        <f>IF(AH2380=0,0,(AJ2380/AH2380)*100)</f>
        <v>0</v>
      </c>
      <c r="AM2380" s="447"/>
      <c r="AN2380" s="428"/>
      <c r="AO2380" s="429"/>
      <c r="AP2380" s="432"/>
      <c r="AQ2380" s="433"/>
      <c r="AR2380" s="446">
        <f>IF(AN2380=0,0,(AP2380/AN2380)*100)</f>
        <v>0</v>
      </c>
      <c r="AS2380" s="447"/>
      <c r="AT2380" s="450">
        <f>AB2380+AH2380+AN2380</f>
        <v>0</v>
      </c>
      <c r="AU2380" s="451"/>
      <c r="AV2380" s="454">
        <f>AD2380+AJ2380+AP2380</f>
        <v>0</v>
      </c>
      <c r="AW2380" s="455"/>
      <c r="AX2380" s="446">
        <f>IF(AT2380=0,0,(AV2380/AT2380)*100)</f>
        <v>0</v>
      </c>
      <c r="AY2380" s="447"/>
      <c r="AZ2380" s="428"/>
      <c r="BA2380" s="429"/>
      <c r="BB2380" s="432"/>
      <c r="BC2380" s="433"/>
      <c r="BD2380" s="446">
        <f>IF(AZ2380=0,0,(BB2380/AZ2380)*100)</f>
        <v>0</v>
      </c>
      <c r="BE2380" s="447"/>
      <c r="BF2380" s="450">
        <f>AT2380+AZ2380</f>
        <v>0</v>
      </c>
      <c r="BG2380" s="451"/>
      <c r="BH2380" s="454">
        <f>AV2380+BB2380</f>
        <v>0</v>
      </c>
      <c r="BI2380" s="455"/>
      <c r="BJ2380" s="446">
        <f>IF(BF2380=0,0,(BH2380/BF2380)*100)</f>
        <v>0</v>
      </c>
      <c r="BK2380" s="447"/>
      <c r="BL2380" s="406">
        <f>(AD2380*2)+(AJ2380*2)+(AP2380*3)+BB2380</f>
        <v>0</v>
      </c>
      <c r="BM2380" s="407"/>
      <c r="BN2380" s="408"/>
      <c r="BO2380" s="402" t="e">
        <f>(BL2380*BR$74)+(N2380*BR$75)+(X2380*BR$76)+(R2380*BR$77)+(V2380*BR$78)+(Z2380*BR$79)</f>
        <v>#REF!</v>
      </c>
      <c r="BP2380" s="404" t="e">
        <f>((AZ2380-BB2380)*BR$81)+((AT2380-AV2380)*BR$80)+(H2380*BR$82)+(P2380*BR$83)</f>
        <v>#REF!</v>
      </c>
      <c r="BQ2380" s="53"/>
      <c r="BR2380" s="53"/>
      <c r="BS2380" s="779"/>
    </row>
    <row r="2381" spans="1:71" ht="22.5" hidden="1" customHeight="1" x14ac:dyDescent="0.3">
      <c r="A2381" s="779"/>
      <c r="B2381" s="415"/>
      <c r="C2381" s="412" t="str">
        <f>IF(ROSTER!D$46="","",ROSTER!D$46)</f>
        <v/>
      </c>
      <c r="D2381" s="413"/>
      <c r="E2381" s="419"/>
      <c r="F2381" s="421"/>
      <c r="G2381" s="423"/>
      <c r="H2381" s="426"/>
      <c r="I2381" s="427"/>
      <c r="J2381" s="430"/>
      <c r="K2381" s="431"/>
      <c r="L2381" s="434"/>
      <c r="M2381" s="435"/>
      <c r="N2381" s="438" t="s">
        <v>14</v>
      </c>
      <c r="O2381" s="439"/>
      <c r="P2381" s="430"/>
      <c r="Q2381" s="431"/>
      <c r="R2381" s="434"/>
      <c r="S2381" s="441"/>
      <c r="T2381" s="434"/>
      <c r="U2381" s="427"/>
      <c r="V2381" s="441"/>
      <c r="W2381" s="427"/>
      <c r="X2381" s="430"/>
      <c r="Y2381" s="427"/>
      <c r="Z2381" s="430"/>
      <c r="AA2381" s="427"/>
      <c r="AB2381" s="430"/>
      <c r="AC2381" s="431"/>
      <c r="AD2381" s="434"/>
      <c r="AE2381" s="435"/>
      <c r="AF2381" s="444"/>
      <c r="AG2381" s="445"/>
      <c r="AH2381" s="430"/>
      <c r="AI2381" s="431"/>
      <c r="AJ2381" s="434"/>
      <c r="AK2381" s="435"/>
      <c r="AL2381" s="448"/>
      <c r="AM2381" s="449"/>
      <c r="AN2381" s="430"/>
      <c r="AO2381" s="431"/>
      <c r="AP2381" s="434"/>
      <c r="AQ2381" s="435"/>
      <c r="AR2381" s="448"/>
      <c r="AS2381" s="449"/>
      <c r="AT2381" s="452"/>
      <c r="AU2381" s="453"/>
      <c r="AV2381" s="456"/>
      <c r="AW2381" s="457"/>
      <c r="AX2381" s="448"/>
      <c r="AY2381" s="449"/>
      <c r="AZ2381" s="430"/>
      <c r="BA2381" s="431"/>
      <c r="BB2381" s="434"/>
      <c r="BC2381" s="435"/>
      <c r="BD2381" s="448"/>
      <c r="BE2381" s="449"/>
      <c r="BF2381" s="452"/>
      <c r="BG2381" s="453"/>
      <c r="BH2381" s="456"/>
      <c r="BI2381" s="457"/>
      <c r="BJ2381" s="448"/>
      <c r="BK2381" s="449"/>
      <c r="BL2381" s="409"/>
      <c r="BM2381" s="410"/>
      <c r="BN2381" s="411"/>
      <c r="BO2381" s="403"/>
      <c r="BP2381" s="405"/>
      <c r="BQ2381" s="53"/>
      <c r="BR2381" s="53"/>
      <c r="BS2381" s="779"/>
    </row>
    <row r="2382" spans="1:71" ht="21.75" hidden="1" customHeight="1" x14ac:dyDescent="0.3">
      <c r="A2382" s="779"/>
      <c r="B2382" s="414" t="str">
        <f>IF(ROSTER!B$48="","",ROSTER!B$48)</f>
        <v/>
      </c>
      <c r="C2382" s="416" t="str">
        <f>IF(ROSTER!C$48="","",ROSTER!C$48)</f>
        <v/>
      </c>
      <c r="D2382" s="417"/>
      <c r="E2382" s="418"/>
      <c r="F2382" s="420">
        <f t="shared" ref="F2382" si="1332">IF(E2382="y",1,IF(E2382="S",1,0))</f>
        <v>0</v>
      </c>
      <c r="G2382" s="422">
        <f t="shared" ref="G2382" si="1333">IF(E2382="S",1,0)</f>
        <v>0</v>
      </c>
      <c r="H2382" s="424"/>
      <c r="I2382" s="425"/>
      <c r="J2382" s="428"/>
      <c r="K2382" s="429"/>
      <c r="L2382" s="432"/>
      <c r="M2382" s="433"/>
      <c r="N2382" s="436">
        <f t="shared" ref="N2382" si="1334">L2382+J2382</f>
        <v>0</v>
      </c>
      <c r="O2382" s="437"/>
      <c r="P2382" s="428"/>
      <c r="Q2382" s="429"/>
      <c r="R2382" s="432"/>
      <c r="S2382" s="440"/>
      <c r="T2382" s="432"/>
      <c r="U2382" s="425"/>
      <c r="V2382" s="440"/>
      <c r="W2382" s="425"/>
      <c r="X2382" s="428"/>
      <c r="Y2382" s="425"/>
      <c r="Z2382" s="428"/>
      <c r="AA2382" s="425"/>
      <c r="AB2382" s="428"/>
      <c r="AC2382" s="429"/>
      <c r="AD2382" s="432"/>
      <c r="AE2382" s="433"/>
      <c r="AF2382" s="442"/>
      <c r="AG2382" s="443"/>
      <c r="AH2382" s="428"/>
      <c r="AI2382" s="429"/>
      <c r="AJ2382" s="432"/>
      <c r="AK2382" s="433"/>
      <c r="AL2382" s="446">
        <f t="shared" ref="AL2382" si="1335">IF(AH2382=0,0,(AJ2382/AH2382)*100)</f>
        <v>0</v>
      </c>
      <c r="AM2382" s="447"/>
      <c r="AN2382" s="428"/>
      <c r="AO2382" s="429"/>
      <c r="AP2382" s="432"/>
      <c r="AQ2382" s="433"/>
      <c r="AR2382" s="446">
        <f t="shared" ref="AR2382" si="1336">IF(AN2382=0,0,(AP2382/AN2382)*100)</f>
        <v>0</v>
      </c>
      <c r="AS2382" s="447"/>
      <c r="AT2382" s="450">
        <f t="shared" ref="AT2382" si="1337">AB2382+AH2382+AN2382</f>
        <v>0</v>
      </c>
      <c r="AU2382" s="451"/>
      <c r="AV2382" s="454">
        <f t="shared" ref="AV2382" si="1338">AD2382+AJ2382+AP2382</f>
        <v>0</v>
      </c>
      <c r="AW2382" s="455"/>
      <c r="AX2382" s="446">
        <f t="shared" ref="AX2382" si="1339">IF(AT2382=0,0,(AV2382/AT2382)*100)</f>
        <v>0</v>
      </c>
      <c r="AY2382" s="447"/>
      <c r="AZ2382" s="428"/>
      <c r="BA2382" s="429"/>
      <c r="BB2382" s="432"/>
      <c r="BC2382" s="433"/>
      <c r="BD2382" s="446">
        <f t="shared" ref="BD2382" si="1340">IF(AZ2382=0,0,(BB2382/AZ2382)*100)</f>
        <v>0</v>
      </c>
      <c r="BE2382" s="447"/>
      <c r="BF2382" s="450">
        <f t="shared" ref="BF2382" si="1341">AT2382+AZ2382</f>
        <v>0</v>
      </c>
      <c r="BG2382" s="451"/>
      <c r="BH2382" s="454">
        <f t="shared" ref="BH2382" si="1342">AV2382+BB2382</f>
        <v>0</v>
      </c>
      <c r="BI2382" s="455"/>
      <c r="BJ2382" s="446">
        <f t="shared" ref="BJ2382" si="1343">IF(BF2382=0,0,(BH2382/BF2382)*100)</f>
        <v>0</v>
      </c>
      <c r="BK2382" s="447"/>
      <c r="BL2382" s="406">
        <f t="shared" ref="BL2382" si="1344">(AD2382*2)+(AJ2382*2)+(AP2382*3)+BB2382</f>
        <v>0</v>
      </c>
      <c r="BM2382" s="407"/>
      <c r="BN2382" s="408"/>
      <c r="BO2382" s="402" t="e">
        <f>(BL2382*BR$74)+(N2382*BR$75)+(X2382*BR$76)+(R2382*BR$77)+(V2382*BR$78)+(Z2382*BR$79)</f>
        <v>#REF!</v>
      </c>
      <c r="BP2382" s="404" t="e">
        <f>((AZ2382-BB2382)*BR$81)+((AT2382-AV2382)*BR$80)+(H2382*BR$82)+(P2382*BR$83)</f>
        <v>#REF!</v>
      </c>
      <c r="BQ2382" s="53"/>
      <c r="BR2382" s="53"/>
      <c r="BS2382" s="779"/>
    </row>
    <row r="2383" spans="1:71" ht="22.5" hidden="1" customHeight="1" x14ac:dyDescent="0.3">
      <c r="A2383" s="779"/>
      <c r="B2383" s="415"/>
      <c r="C2383" s="412" t="str">
        <f>IF(ROSTER!D$48="","",ROSTER!D$48)</f>
        <v/>
      </c>
      <c r="D2383" s="413"/>
      <c r="E2383" s="419"/>
      <c r="F2383" s="421"/>
      <c r="G2383" s="423"/>
      <c r="H2383" s="426"/>
      <c r="I2383" s="427"/>
      <c r="J2383" s="430"/>
      <c r="K2383" s="431"/>
      <c r="L2383" s="434"/>
      <c r="M2383" s="435"/>
      <c r="N2383" s="438" t="s">
        <v>14</v>
      </c>
      <c r="O2383" s="439"/>
      <c r="P2383" s="430"/>
      <c r="Q2383" s="431"/>
      <c r="R2383" s="434"/>
      <c r="S2383" s="441"/>
      <c r="T2383" s="434"/>
      <c r="U2383" s="427"/>
      <c r="V2383" s="441"/>
      <c r="W2383" s="427"/>
      <c r="X2383" s="430"/>
      <c r="Y2383" s="427"/>
      <c r="Z2383" s="430"/>
      <c r="AA2383" s="427"/>
      <c r="AB2383" s="430"/>
      <c r="AC2383" s="431"/>
      <c r="AD2383" s="434"/>
      <c r="AE2383" s="435"/>
      <c r="AF2383" s="444"/>
      <c r="AG2383" s="445"/>
      <c r="AH2383" s="430"/>
      <c r="AI2383" s="431"/>
      <c r="AJ2383" s="434"/>
      <c r="AK2383" s="435"/>
      <c r="AL2383" s="448"/>
      <c r="AM2383" s="449"/>
      <c r="AN2383" s="430"/>
      <c r="AO2383" s="431"/>
      <c r="AP2383" s="434"/>
      <c r="AQ2383" s="435"/>
      <c r="AR2383" s="448"/>
      <c r="AS2383" s="449"/>
      <c r="AT2383" s="452"/>
      <c r="AU2383" s="453"/>
      <c r="AV2383" s="456"/>
      <c r="AW2383" s="457"/>
      <c r="AX2383" s="448"/>
      <c r="AY2383" s="449"/>
      <c r="AZ2383" s="430"/>
      <c r="BA2383" s="431"/>
      <c r="BB2383" s="434"/>
      <c r="BC2383" s="435"/>
      <c r="BD2383" s="448"/>
      <c r="BE2383" s="449"/>
      <c r="BF2383" s="452"/>
      <c r="BG2383" s="453"/>
      <c r="BH2383" s="456"/>
      <c r="BI2383" s="457"/>
      <c r="BJ2383" s="448"/>
      <c r="BK2383" s="449"/>
      <c r="BL2383" s="409"/>
      <c r="BM2383" s="410"/>
      <c r="BN2383" s="411"/>
      <c r="BO2383" s="403"/>
      <c r="BP2383" s="405"/>
      <c r="BQ2383" s="53"/>
      <c r="BR2383" s="53"/>
      <c r="BS2383" s="779"/>
    </row>
    <row r="2384" spans="1:71" ht="21.75" hidden="1" customHeight="1" x14ac:dyDescent="0.3">
      <c r="A2384" s="779"/>
      <c r="B2384" s="414" t="str">
        <f>IF(ROSTER!B$50="","",ROSTER!B$50)</f>
        <v/>
      </c>
      <c r="C2384" s="416" t="str">
        <f>IF(ROSTER!C$50="","",ROSTER!C$50)</f>
        <v/>
      </c>
      <c r="D2384" s="417"/>
      <c r="E2384" s="418"/>
      <c r="F2384" s="420">
        <f t="shared" ref="F2384" si="1345">IF(E2384="y",1,IF(E2384="S",1,0))</f>
        <v>0</v>
      </c>
      <c r="G2384" s="422">
        <f t="shared" ref="G2384" si="1346">IF(E2384="S",1,0)</f>
        <v>0</v>
      </c>
      <c r="H2384" s="424"/>
      <c r="I2384" s="425"/>
      <c r="J2384" s="428"/>
      <c r="K2384" s="429"/>
      <c r="L2384" s="432"/>
      <c r="M2384" s="433"/>
      <c r="N2384" s="436">
        <f t="shared" ref="N2384" si="1347">L2384+J2384</f>
        <v>0</v>
      </c>
      <c r="O2384" s="437"/>
      <c r="P2384" s="428"/>
      <c r="Q2384" s="429"/>
      <c r="R2384" s="432"/>
      <c r="S2384" s="440"/>
      <c r="T2384" s="432"/>
      <c r="U2384" s="425"/>
      <c r="V2384" s="440"/>
      <c r="W2384" s="425"/>
      <c r="X2384" s="428"/>
      <c r="Y2384" s="425"/>
      <c r="Z2384" s="428"/>
      <c r="AA2384" s="425"/>
      <c r="AB2384" s="428"/>
      <c r="AC2384" s="429"/>
      <c r="AD2384" s="432"/>
      <c r="AE2384" s="433"/>
      <c r="AF2384" s="442"/>
      <c r="AG2384" s="443"/>
      <c r="AH2384" s="428"/>
      <c r="AI2384" s="429"/>
      <c r="AJ2384" s="432"/>
      <c r="AK2384" s="433"/>
      <c r="AL2384" s="446">
        <f t="shared" ref="AL2384" si="1348">IF(AH2384=0,0,(AJ2384/AH2384)*100)</f>
        <v>0</v>
      </c>
      <c r="AM2384" s="447"/>
      <c r="AN2384" s="428"/>
      <c r="AO2384" s="429"/>
      <c r="AP2384" s="432"/>
      <c r="AQ2384" s="433"/>
      <c r="AR2384" s="446">
        <f t="shared" ref="AR2384" si="1349">IF(AN2384=0,0,(AP2384/AN2384)*100)</f>
        <v>0</v>
      </c>
      <c r="AS2384" s="447"/>
      <c r="AT2384" s="450">
        <f t="shared" ref="AT2384" si="1350">AB2384+AH2384+AN2384</f>
        <v>0</v>
      </c>
      <c r="AU2384" s="451"/>
      <c r="AV2384" s="454">
        <f t="shared" ref="AV2384" si="1351">AD2384+AJ2384+AP2384</f>
        <v>0</v>
      </c>
      <c r="AW2384" s="455"/>
      <c r="AX2384" s="446">
        <f t="shared" ref="AX2384" si="1352">IF(AT2384=0,0,(AV2384/AT2384)*100)</f>
        <v>0</v>
      </c>
      <c r="AY2384" s="447"/>
      <c r="AZ2384" s="428"/>
      <c r="BA2384" s="429"/>
      <c r="BB2384" s="432"/>
      <c r="BC2384" s="433"/>
      <c r="BD2384" s="446">
        <f t="shared" ref="BD2384" si="1353">IF(AZ2384=0,0,(BB2384/AZ2384)*100)</f>
        <v>0</v>
      </c>
      <c r="BE2384" s="447"/>
      <c r="BF2384" s="450">
        <f t="shared" ref="BF2384" si="1354">AT2384+AZ2384</f>
        <v>0</v>
      </c>
      <c r="BG2384" s="451"/>
      <c r="BH2384" s="454">
        <f t="shared" ref="BH2384" si="1355">AV2384+BB2384</f>
        <v>0</v>
      </c>
      <c r="BI2384" s="455"/>
      <c r="BJ2384" s="446">
        <f t="shared" ref="BJ2384" si="1356">IF(BF2384=0,0,(BH2384/BF2384)*100)</f>
        <v>0</v>
      </c>
      <c r="BK2384" s="447"/>
      <c r="BL2384" s="406">
        <f t="shared" ref="BL2384" si="1357">(AD2384*2)+(AJ2384*2)+(AP2384*3)+BB2384</f>
        <v>0</v>
      </c>
      <c r="BM2384" s="407"/>
      <c r="BN2384" s="408"/>
      <c r="BO2384" s="402" t="e">
        <f>(BL2384*BR$74)+(N2384*BR$75)+(X2384*BR$76)+(R2384*BR$77)+(V2384*BR$78)+(Z2384*BR$79)</f>
        <v>#REF!</v>
      </c>
      <c r="BP2384" s="404" t="e">
        <f>((AZ2384-BB2384)*BR$81)+((AT2384-AV2384)*BR$80)+(H2384*BR$82)+(P2384*BR$83)</f>
        <v>#REF!</v>
      </c>
      <c r="BQ2384" s="53"/>
      <c r="BR2384" s="53"/>
      <c r="BS2384" s="779"/>
    </row>
    <row r="2385" spans="1:71" ht="22.5" hidden="1" customHeight="1" thickBot="1" x14ac:dyDescent="0.3">
      <c r="A2385" s="779"/>
      <c r="B2385" s="415"/>
      <c r="C2385" s="412" t="str">
        <f>IF(ROSTER!D$50="","",ROSTER!D$50)</f>
        <v/>
      </c>
      <c r="D2385" s="413"/>
      <c r="E2385" s="419"/>
      <c r="F2385" s="421"/>
      <c r="G2385" s="423"/>
      <c r="H2385" s="426"/>
      <c r="I2385" s="427"/>
      <c r="J2385" s="430"/>
      <c r="K2385" s="431"/>
      <c r="L2385" s="434"/>
      <c r="M2385" s="435"/>
      <c r="N2385" s="438" t="s">
        <v>14</v>
      </c>
      <c r="O2385" s="439"/>
      <c r="P2385" s="430"/>
      <c r="Q2385" s="431"/>
      <c r="R2385" s="434"/>
      <c r="S2385" s="441"/>
      <c r="T2385" s="434"/>
      <c r="U2385" s="427"/>
      <c r="V2385" s="441"/>
      <c r="W2385" s="427"/>
      <c r="X2385" s="430"/>
      <c r="Y2385" s="427"/>
      <c r="Z2385" s="430"/>
      <c r="AA2385" s="427"/>
      <c r="AB2385" s="430"/>
      <c r="AC2385" s="431"/>
      <c r="AD2385" s="434"/>
      <c r="AE2385" s="435"/>
      <c r="AF2385" s="444"/>
      <c r="AG2385" s="445"/>
      <c r="AH2385" s="430"/>
      <c r="AI2385" s="431"/>
      <c r="AJ2385" s="434"/>
      <c r="AK2385" s="435"/>
      <c r="AL2385" s="448"/>
      <c r="AM2385" s="449"/>
      <c r="AN2385" s="430"/>
      <c r="AO2385" s="431"/>
      <c r="AP2385" s="434"/>
      <c r="AQ2385" s="435"/>
      <c r="AR2385" s="448"/>
      <c r="AS2385" s="449"/>
      <c r="AT2385" s="452"/>
      <c r="AU2385" s="453"/>
      <c r="AV2385" s="456"/>
      <c r="AW2385" s="457"/>
      <c r="AX2385" s="448"/>
      <c r="AY2385" s="449"/>
      <c r="AZ2385" s="430"/>
      <c r="BA2385" s="431"/>
      <c r="BB2385" s="434"/>
      <c r="BC2385" s="435"/>
      <c r="BD2385" s="448"/>
      <c r="BE2385" s="449"/>
      <c r="BF2385" s="452"/>
      <c r="BG2385" s="453"/>
      <c r="BH2385" s="456"/>
      <c r="BI2385" s="457"/>
      <c r="BJ2385" s="448"/>
      <c r="BK2385" s="449"/>
      <c r="BL2385" s="409"/>
      <c r="BM2385" s="410"/>
      <c r="BN2385" s="411"/>
      <c r="BO2385" s="403"/>
      <c r="BP2385" s="405"/>
      <c r="BQ2385" s="53"/>
      <c r="BR2385" s="53"/>
      <c r="BS2385" s="779"/>
    </row>
    <row r="2386" spans="1:71" s="224" customFormat="1" ht="33.6" customHeight="1" x14ac:dyDescent="0.5">
      <c r="A2386" s="789"/>
      <c r="B2386" s="376"/>
      <c r="C2386" s="377"/>
      <c r="D2386" s="377" t="s">
        <v>10</v>
      </c>
      <c r="E2386" s="380"/>
      <c r="F2386" s="223"/>
      <c r="G2386" s="223"/>
      <c r="H2386" s="382">
        <f>SUM(H2342:I2385)</f>
        <v>0</v>
      </c>
      <c r="I2386" s="383"/>
      <c r="J2386" s="382">
        <f>SUM(J2342:K2385)</f>
        <v>0</v>
      </c>
      <c r="K2386" s="383"/>
      <c r="L2386" s="386">
        <f>SUM(L2342:M2385)</f>
        <v>0</v>
      </c>
      <c r="M2386" s="387"/>
      <c r="N2386" s="358">
        <f>L2386+J2386</f>
        <v>0</v>
      </c>
      <c r="O2386" s="359"/>
      <c r="P2386" s="386">
        <f>SUM(P2342:Q2385)</f>
        <v>0</v>
      </c>
      <c r="Q2386" s="383"/>
      <c r="R2386" s="386">
        <f t="shared" ref="R2386" si="1358">SUM(R2342:S2385)</f>
        <v>0</v>
      </c>
      <c r="S2386" s="387"/>
      <c r="T2386" s="386">
        <f t="shared" ref="T2386" si="1359">SUM(T2342:U2385)</f>
        <v>0</v>
      </c>
      <c r="U2386" s="359"/>
      <c r="V2386" s="387">
        <f t="shared" ref="V2386" si="1360">SUM(V2342:W2385)</f>
        <v>0</v>
      </c>
      <c r="W2386" s="387"/>
      <c r="X2386" s="382">
        <f t="shared" ref="X2386" si="1361">SUM(X2342:Y2385)</f>
        <v>0</v>
      </c>
      <c r="Y2386" s="359"/>
      <c r="Z2386" s="382">
        <f t="shared" ref="Z2386" si="1362">SUM(Z2342:AA2385)</f>
        <v>0</v>
      </c>
      <c r="AA2386" s="359"/>
      <c r="AB2386" s="387">
        <f t="shared" ref="AB2386" si="1363">SUM(AB2342:AC2385)</f>
        <v>0</v>
      </c>
      <c r="AC2386" s="383"/>
      <c r="AD2386" s="386">
        <f t="shared" ref="AD2386" si="1364">SUM(AD2342:AE2385)</f>
        <v>0</v>
      </c>
      <c r="AE2386" s="387"/>
      <c r="AF2386" s="358">
        <f t="shared" ref="AF2386" si="1365">SUM(AF2342:AG2385)</f>
        <v>0</v>
      </c>
      <c r="AG2386" s="359"/>
      <c r="AH2386" s="386">
        <f t="shared" ref="AH2386" si="1366">SUM(AH2342:AI2385)</f>
        <v>0</v>
      </c>
      <c r="AI2386" s="383"/>
      <c r="AJ2386" s="386">
        <f t="shared" ref="AJ2386" si="1367">SUM(AJ2342:AK2385)</f>
        <v>0</v>
      </c>
      <c r="AK2386" s="387"/>
      <c r="AL2386" s="358">
        <f>IF(AH2386=0,0,(AJ2386/AH2386)*100)</f>
        <v>0</v>
      </c>
      <c r="AM2386" s="359"/>
      <c r="AN2386" s="386">
        <f>SUM(AN2342:AO2385)</f>
        <v>0</v>
      </c>
      <c r="AO2386" s="383"/>
      <c r="AP2386" s="386">
        <f>SUM(AP2342:AQ2385)</f>
        <v>0</v>
      </c>
      <c r="AQ2386" s="387"/>
      <c r="AR2386" s="358">
        <f>IF(AN2386=0,0,(AP2386/AN2386)*100)</f>
        <v>0</v>
      </c>
      <c r="AS2386" s="359"/>
      <c r="AT2386" s="382">
        <f>AB2386+AH2386+AN2386</f>
        <v>0</v>
      </c>
      <c r="AU2386" s="383"/>
      <c r="AV2386" s="386">
        <f>AD2386+AJ2386+AP2386</f>
        <v>0</v>
      </c>
      <c r="AW2386" s="392"/>
      <c r="AX2386" s="358">
        <f>IF(AT2386=0,0,(AV2386/AT2386)*100)</f>
        <v>0</v>
      </c>
      <c r="AY2386" s="359"/>
      <c r="AZ2386" s="386">
        <f>SUM(AZ2342:BA2385)</f>
        <v>0</v>
      </c>
      <c r="BA2386" s="383"/>
      <c r="BB2386" s="386">
        <f>SUM(BB2342:BC2385)</f>
        <v>0</v>
      </c>
      <c r="BC2386" s="387"/>
      <c r="BD2386" s="358">
        <f>IF(AZ2386=0,0,(BB2386/AZ2386)*100)</f>
        <v>0</v>
      </c>
      <c r="BE2386" s="359"/>
      <c r="BF2386" s="382">
        <f>AT2386+AZ2386</f>
        <v>0</v>
      </c>
      <c r="BG2386" s="383"/>
      <c r="BH2386" s="386">
        <f>AV2386+BB2386</f>
        <v>0</v>
      </c>
      <c r="BI2386" s="392"/>
      <c r="BJ2386" s="358">
        <f>IF(BF2386=0,0,(BH2386/BF2386)*100)</f>
        <v>0</v>
      </c>
      <c r="BK2386" s="394"/>
      <c r="BL2386" s="396">
        <f>SUM(BL2342:BN2385)</f>
        <v>0</v>
      </c>
      <c r="BM2386" s="397"/>
      <c r="BN2386" s="398"/>
      <c r="BO2386" s="402" t="e">
        <f>(BL2386*BR$74)+(N2386*BR$75)+(X2386*BR$76)+(R2386*BR$77)+(V2386*BR$78)+(Z2386*BR$79)</f>
        <v>#REF!</v>
      </c>
      <c r="BP2386" s="404" t="e">
        <f>((AZ2386-BB2386)*BR$81)+((AT2386-AV2386)*BR$80)+(H2386*BR$82)+(P2386*BR$83)</f>
        <v>#REF!</v>
      </c>
      <c r="BQ2386" s="222"/>
      <c r="BR2386" s="222"/>
      <c r="BS2386" s="789"/>
    </row>
    <row r="2387" spans="1:71" s="224" customFormat="1" ht="33.950000000000003" customHeight="1" thickBot="1" x14ac:dyDescent="0.55000000000000004">
      <c r="A2387" s="789"/>
      <c r="B2387" s="378"/>
      <c r="C2387" s="379"/>
      <c r="D2387" s="379"/>
      <c r="E2387" s="381"/>
      <c r="F2387" s="225"/>
      <c r="G2387" s="225"/>
      <c r="H2387" s="384"/>
      <c r="I2387" s="385"/>
      <c r="J2387" s="384"/>
      <c r="K2387" s="385"/>
      <c r="L2387" s="388"/>
      <c r="M2387" s="389"/>
      <c r="N2387" s="390" t="s">
        <v>14</v>
      </c>
      <c r="O2387" s="391"/>
      <c r="P2387" s="388"/>
      <c r="Q2387" s="385"/>
      <c r="R2387" s="388"/>
      <c r="S2387" s="389"/>
      <c r="T2387" s="388"/>
      <c r="U2387" s="391"/>
      <c r="V2387" s="389"/>
      <c r="W2387" s="389"/>
      <c r="X2387" s="384"/>
      <c r="Y2387" s="391"/>
      <c r="Z2387" s="384"/>
      <c r="AA2387" s="391"/>
      <c r="AB2387" s="389"/>
      <c r="AC2387" s="385"/>
      <c r="AD2387" s="388"/>
      <c r="AE2387" s="389"/>
      <c r="AF2387" s="390"/>
      <c r="AG2387" s="391"/>
      <c r="AH2387" s="388"/>
      <c r="AI2387" s="385"/>
      <c r="AJ2387" s="388"/>
      <c r="AK2387" s="389"/>
      <c r="AL2387" s="390"/>
      <c r="AM2387" s="391"/>
      <c r="AN2387" s="388"/>
      <c r="AO2387" s="385"/>
      <c r="AP2387" s="388"/>
      <c r="AQ2387" s="389"/>
      <c r="AR2387" s="390"/>
      <c r="AS2387" s="391"/>
      <c r="AT2387" s="384"/>
      <c r="AU2387" s="385"/>
      <c r="AV2387" s="388"/>
      <c r="AW2387" s="393"/>
      <c r="AX2387" s="390"/>
      <c r="AY2387" s="391"/>
      <c r="AZ2387" s="388"/>
      <c r="BA2387" s="385"/>
      <c r="BB2387" s="388"/>
      <c r="BC2387" s="389"/>
      <c r="BD2387" s="390"/>
      <c r="BE2387" s="391"/>
      <c r="BF2387" s="384"/>
      <c r="BG2387" s="385"/>
      <c r="BH2387" s="388"/>
      <c r="BI2387" s="393"/>
      <c r="BJ2387" s="390"/>
      <c r="BK2387" s="395"/>
      <c r="BL2387" s="399"/>
      <c r="BM2387" s="400"/>
      <c r="BN2387" s="401"/>
      <c r="BO2387" s="403"/>
      <c r="BP2387" s="405"/>
      <c r="BQ2387" s="222"/>
      <c r="BR2387" s="222"/>
      <c r="BS2387" s="789"/>
    </row>
    <row r="2388" spans="1:71" s="230" customFormat="1" ht="48.2" customHeight="1" thickBot="1" x14ac:dyDescent="0.55000000000000004">
      <c r="A2388" s="790"/>
      <c r="B2388" s="342"/>
      <c r="C2388" s="343"/>
      <c r="D2388" s="343" t="s">
        <v>13</v>
      </c>
      <c r="E2388" s="344"/>
      <c r="F2388" s="227"/>
      <c r="G2388" s="223"/>
      <c r="H2388" s="345"/>
      <c r="I2388" s="346"/>
      <c r="J2388" s="347"/>
      <c r="K2388" s="348"/>
      <c r="L2388" s="349"/>
      <c r="M2388" s="350"/>
      <c r="N2388" s="351">
        <f>J2388+L2388</f>
        <v>0</v>
      </c>
      <c r="O2388" s="352"/>
      <c r="P2388" s="347"/>
      <c r="Q2388" s="348"/>
      <c r="R2388" s="349"/>
      <c r="S2388" s="348"/>
      <c r="T2388" s="353"/>
      <c r="U2388" s="354"/>
      <c r="V2388" s="347"/>
      <c r="W2388" s="355"/>
      <c r="X2388" s="345"/>
      <c r="Y2388" s="346"/>
      <c r="Z2388" s="347"/>
      <c r="AA2388" s="355"/>
      <c r="AB2388" s="347"/>
      <c r="AC2388" s="348"/>
      <c r="AD2388" s="349"/>
      <c r="AE2388" s="350"/>
      <c r="AF2388" s="356">
        <f>IF(AB2388=0,0,(AD2388/AB2388)*100)</f>
        <v>0</v>
      </c>
      <c r="AG2388" s="357"/>
      <c r="AH2388" s="347"/>
      <c r="AI2388" s="348"/>
      <c r="AJ2388" s="349"/>
      <c r="AK2388" s="350"/>
      <c r="AL2388" s="358">
        <f>IF(AH2388=0,0,(AJ2388/AH2388)*100)</f>
        <v>0</v>
      </c>
      <c r="AM2388" s="359"/>
      <c r="AN2388" s="347"/>
      <c r="AO2388" s="348"/>
      <c r="AP2388" s="349"/>
      <c r="AQ2388" s="350"/>
      <c r="AR2388" s="358">
        <f>IF(AN2388=0,0,(AP2388/AN2388)*100)</f>
        <v>0</v>
      </c>
      <c r="AS2388" s="359"/>
      <c r="AT2388" s="360">
        <f>AB2388+AH2388+AN2388</f>
        <v>0</v>
      </c>
      <c r="AU2388" s="361"/>
      <c r="AV2388" s="362">
        <f>AD2388+AJ2388+AP2388</f>
        <v>0</v>
      </c>
      <c r="AW2388" s="363"/>
      <c r="AX2388" s="358">
        <f>IF(AT2388=0,0,(AV2388/AT2388)*100)</f>
        <v>0</v>
      </c>
      <c r="AY2388" s="359"/>
      <c r="AZ2388" s="347"/>
      <c r="BA2388" s="348"/>
      <c r="BB2388" s="349"/>
      <c r="BC2388" s="350"/>
      <c r="BD2388" s="358">
        <f>IF(AZ2388=0,0,(BB2388/AZ2388)*100)</f>
        <v>0</v>
      </c>
      <c r="BE2388" s="359"/>
      <c r="BF2388" s="360">
        <f>AT2388+AZ2388</f>
        <v>0</v>
      </c>
      <c r="BG2388" s="361"/>
      <c r="BH2388" s="362">
        <f>AV2388+BB2388</f>
        <v>0</v>
      </c>
      <c r="BI2388" s="363"/>
      <c r="BJ2388" s="358">
        <f>IF(BF2388=0,0,(BH2388/BF2388)*100)</f>
        <v>0</v>
      </c>
      <c r="BK2388" s="359"/>
      <c r="BL2388" s="364"/>
      <c r="BM2388" s="365"/>
      <c r="BN2388" s="366"/>
      <c r="BO2388" s="228"/>
      <c r="BP2388" s="229"/>
      <c r="BQ2388" s="226"/>
      <c r="BR2388" s="226"/>
      <c r="BS2388" s="790"/>
    </row>
    <row r="2389" spans="1:71" s="230" customFormat="1" ht="48.95" customHeight="1" thickBot="1" x14ac:dyDescent="0.55000000000000004">
      <c r="A2389" s="790"/>
      <c r="B2389" s="231"/>
      <c r="C2389" s="268"/>
      <c r="D2389" s="367" t="s">
        <v>87</v>
      </c>
      <c r="E2389" s="368"/>
      <c r="F2389" s="233"/>
      <c r="G2389" s="233"/>
      <c r="H2389" s="268"/>
      <c r="I2389" s="268"/>
      <c r="J2389" s="369">
        <f>IF((J2386+L2388)=0,0,J2386/(J2386+L2388)*100)</f>
        <v>0</v>
      </c>
      <c r="K2389" s="370"/>
      <c r="L2389" s="369">
        <f>IF((L2386+J2388)=0,0,L2386/(L2386+J2388)*100)</f>
        <v>0</v>
      </c>
      <c r="M2389" s="370"/>
      <c r="N2389" s="369">
        <f>IF((N2386+N2388)=0,0,N2386/(N2386+N2388)*100)</f>
        <v>0</v>
      </c>
      <c r="O2389" s="371"/>
      <c r="P2389" s="372"/>
      <c r="Q2389" s="373"/>
      <c r="R2389" s="373"/>
      <c r="S2389" s="373"/>
      <c r="T2389" s="374"/>
      <c r="U2389" s="374"/>
      <c r="V2389" s="373"/>
      <c r="W2389" s="373"/>
      <c r="X2389" s="373"/>
      <c r="Y2389" s="373"/>
      <c r="Z2389" s="373"/>
      <c r="AA2389" s="373"/>
      <c r="AB2389" s="373"/>
      <c r="AC2389" s="373"/>
      <c r="AD2389" s="373"/>
      <c r="AE2389" s="373"/>
      <c r="AF2389" s="373"/>
      <c r="AG2389" s="373"/>
      <c r="AH2389" s="373"/>
      <c r="AI2389" s="373"/>
      <c r="AJ2389" s="373"/>
      <c r="AK2389" s="373"/>
      <c r="AL2389" s="373"/>
      <c r="AM2389" s="373"/>
      <c r="AN2389" s="373"/>
      <c r="AO2389" s="373"/>
      <c r="AP2389" s="373"/>
      <c r="AQ2389" s="373"/>
      <c r="AR2389" s="373"/>
      <c r="AS2389" s="373"/>
      <c r="AT2389" s="373"/>
      <c r="AU2389" s="373"/>
      <c r="AV2389" s="373"/>
      <c r="AW2389" s="373"/>
      <c r="AX2389" s="373"/>
      <c r="AY2389" s="373"/>
      <c r="AZ2389" s="373"/>
      <c r="BA2389" s="373"/>
      <c r="BB2389" s="373"/>
      <c r="BC2389" s="373"/>
      <c r="BD2389" s="373"/>
      <c r="BE2389" s="373"/>
      <c r="BF2389" s="373"/>
      <c r="BG2389" s="373"/>
      <c r="BH2389" s="373"/>
      <c r="BI2389" s="373"/>
      <c r="BJ2389" s="373"/>
      <c r="BK2389" s="373"/>
      <c r="BL2389" s="373"/>
      <c r="BM2389" s="373"/>
      <c r="BN2389" s="375"/>
      <c r="BO2389" s="234"/>
      <c r="BP2389" s="234"/>
      <c r="BQ2389" s="226"/>
      <c r="BR2389" s="226"/>
      <c r="BS2389" s="790"/>
    </row>
    <row r="2390" spans="1:71" ht="15.75" customHeight="1" thickTop="1" thickBot="1" x14ac:dyDescent="0.45">
      <c r="A2390" s="779"/>
      <c r="B2390" s="160"/>
      <c r="C2390" s="161"/>
      <c r="D2390" s="161"/>
      <c r="E2390" s="161"/>
      <c r="F2390" s="69"/>
      <c r="G2390" s="69"/>
      <c r="H2390" s="161"/>
      <c r="I2390" s="161"/>
      <c r="J2390" s="161"/>
      <c r="K2390" s="161"/>
      <c r="L2390" s="161"/>
      <c r="M2390" s="161"/>
      <c r="N2390" s="161"/>
      <c r="O2390" s="161"/>
      <c r="P2390" s="161"/>
      <c r="Q2390" s="161"/>
      <c r="R2390" s="161"/>
      <c r="S2390" s="161"/>
      <c r="T2390" s="161"/>
      <c r="U2390" s="161"/>
      <c r="V2390" s="161"/>
      <c r="W2390" s="161"/>
      <c r="X2390" s="161"/>
      <c r="Y2390" s="161"/>
      <c r="Z2390" s="161"/>
      <c r="AA2390" s="161"/>
      <c r="AB2390" s="161"/>
      <c r="AC2390" s="161"/>
      <c r="AD2390" s="161"/>
      <c r="AE2390" s="161"/>
      <c r="AF2390" s="166"/>
      <c r="AG2390" s="166"/>
      <c r="AH2390" s="161"/>
      <c r="AI2390" s="161"/>
      <c r="AJ2390" s="161"/>
      <c r="AK2390" s="161"/>
      <c r="AL2390" s="161"/>
      <c r="AM2390" s="161"/>
      <c r="AN2390" s="161"/>
      <c r="AO2390" s="161"/>
      <c r="AP2390" s="161"/>
      <c r="AQ2390" s="161"/>
      <c r="AR2390" s="161"/>
      <c r="AS2390" s="161"/>
      <c r="AT2390" s="161"/>
      <c r="AU2390" s="161"/>
      <c r="AV2390" s="161"/>
      <c r="AW2390" s="161"/>
      <c r="AX2390" s="161"/>
      <c r="AY2390" s="161"/>
      <c r="AZ2390" s="161"/>
      <c r="BA2390" s="161"/>
      <c r="BB2390" s="161"/>
      <c r="BC2390" s="161"/>
      <c r="BD2390" s="161"/>
      <c r="BE2390" s="161"/>
      <c r="BF2390" s="161"/>
      <c r="BG2390" s="161"/>
      <c r="BH2390" s="161"/>
      <c r="BI2390" s="161"/>
      <c r="BJ2390" s="161"/>
      <c r="BK2390" s="161"/>
      <c r="BL2390" s="161"/>
      <c r="BM2390" s="161"/>
      <c r="BN2390" s="167"/>
      <c r="BO2390" s="70"/>
      <c r="BP2390" s="70"/>
      <c r="BQ2390" s="53"/>
      <c r="BR2390" s="53"/>
      <c r="BS2390" s="779"/>
    </row>
    <row r="2391" spans="1:71" s="68" customFormat="1" ht="80.25" customHeight="1" thickTop="1" thickBot="1" x14ac:dyDescent="0.5">
      <c r="A2391" s="791"/>
      <c r="B2391" s="325" t="s">
        <v>55</v>
      </c>
      <c r="C2391" s="326"/>
      <c r="D2391" s="327" t="s">
        <v>47</v>
      </c>
      <c r="E2391" s="327"/>
      <c r="F2391" s="71"/>
      <c r="G2391" s="71"/>
      <c r="H2391" s="328"/>
      <c r="I2391" s="329"/>
      <c r="J2391" s="330"/>
      <c r="K2391" s="235"/>
      <c r="L2391" s="328"/>
      <c r="M2391" s="329"/>
      <c r="N2391" s="330"/>
      <c r="O2391" s="331" t="s">
        <v>42</v>
      </c>
      <c r="P2391" s="332"/>
      <c r="Q2391" s="332"/>
      <c r="R2391" s="332"/>
      <c r="S2391" s="328"/>
      <c r="T2391" s="329"/>
      <c r="U2391" s="330"/>
      <c r="V2391" s="235"/>
      <c r="W2391" s="328"/>
      <c r="X2391" s="329"/>
      <c r="Y2391" s="330"/>
      <c r="Z2391" s="331" t="s">
        <v>110</v>
      </c>
      <c r="AA2391" s="332"/>
      <c r="AB2391" s="332"/>
      <c r="AC2391" s="332"/>
      <c r="AD2391" s="332"/>
      <c r="AE2391" s="332"/>
      <c r="AF2391" s="332"/>
      <c r="AG2391" s="332"/>
      <c r="AH2391" s="332"/>
      <c r="AI2391" s="333"/>
      <c r="AJ2391" s="328"/>
      <c r="AK2391" s="329"/>
      <c r="AL2391" s="330"/>
      <c r="AM2391" s="235"/>
      <c r="AN2391" s="328"/>
      <c r="AO2391" s="329"/>
      <c r="AP2391" s="330"/>
      <c r="AQ2391" s="331" t="s">
        <v>46</v>
      </c>
      <c r="AR2391" s="332"/>
      <c r="AS2391" s="332"/>
      <c r="AT2391" s="333"/>
      <c r="AU2391" s="328"/>
      <c r="AV2391" s="329"/>
      <c r="AW2391" s="330"/>
      <c r="AX2391" s="235"/>
      <c r="AY2391" s="328"/>
      <c r="AZ2391" s="329"/>
      <c r="BA2391" s="330"/>
      <c r="BB2391" s="334" t="s">
        <v>112</v>
      </c>
      <c r="BC2391" s="335"/>
      <c r="BD2391" s="335"/>
      <c r="BE2391" s="336"/>
      <c r="BF2391" s="337">
        <f>BL2386</f>
        <v>0</v>
      </c>
      <c r="BG2391" s="338"/>
      <c r="BH2391" s="339"/>
      <c r="BI2391" s="235"/>
      <c r="BJ2391" s="337">
        <f>BL2388</f>
        <v>0</v>
      </c>
      <c r="BK2391" s="338"/>
      <c r="BL2391" s="339"/>
      <c r="BM2391" s="173"/>
      <c r="BN2391" s="174"/>
      <c r="BO2391" s="72"/>
      <c r="BP2391" s="72"/>
      <c r="BQ2391" s="67"/>
      <c r="BR2391" s="67"/>
      <c r="BS2391" s="791"/>
    </row>
    <row r="2392" spans="1:71" ht="15.6" customHeight="1" thickTop="1" thickBot="1" x14ac:dyDescent="0.55000000000000004">
      <c r="A2392" s="779"/>
      <c r="B2392" s="162"/>
      <c r="C2392" s="156"/>
      <c r="D2392" s="163"/>
      <c r="E2392" s="163"/>
      <c r="F2392" s="73"/>
      <c r="G2392" s="73"/>
      <c r="H2392" s="170"/>
      <c r="I2392" s="170"/>
      <c r="J2392" s="170"/>
      <c r="K2392" s="170"/>
      <c r="L2392" s="170"/>
      <c r="M2392" s="170"/>
      <c r="N2392" s="170"/>
      <c r="O2392" s="168"/>
      <c r="P2392" s="168"/>
      <c r="Q2392" s="168"/>
      <c r="R2392" s="168"/>
      <c r="S2392" s="170"/>
      <c r="T2392" s="170"/>
      <c r="U2392" s="170"/>
      <c r="V2392" s="169"/>
      <c r="W2392" s="170"/>
      <c r="X2392" s="170"/>
      <c r="Y2392" s="170"/>
      <c r="Z2392" s="168"/>
      <c r="AA2392" s="168"/>
      <c r="AB2392" s="168"/>
      <c r="AC2392" s="168"/>
      <c r="AD2392" s="170"/>
      <c r="AE2392" s="170"/>
      <c r="AF2392" s="170"/>
      <c r="AG2392" s="170"/>
      <c r="AH2392" s="169"/>
      <c r="AI2392" s="169"/>
      <c r="AJ2392" s="170"/>
      <c r="AK2392" s="168"/>
      <c r="AL2392" s="168"/>
      <c r="AM2392" s="168"/>
      <c r="AN2392" s="168"/>
      <c r="AO2392" s="170"/>
      <c r="AP2392" s="170"/>
      <c r="AQ2392" s="168"/>
      <c r="AR2392" s="168"/>
      <c r="AS2392" s="168"/>
      <c r="AT2392" s="168"/>
      <c r="AU2392" s="170"/>
      <c r="AV2392" s="170"/>
      <c r="AW2392" s="170"/>
      <c r="AX2392" s="170"/>
      <c r="AY2392" s="170"/>
      <c r="AZ2392" s="172"/>
      <c r="BA2392" s="172"/>
      <c r="BB2392" s="168"/>
      <c r="BC2392" s="176"/>
      <c r="BD2392" s="177"/>
      <c r="BE2392" s="177"/>
      <c r="BF2392" s="178"/>
      <c r="BG2392" s="178"/>
      <c r="BH2392" s="172"/>
      <c r="BI2392" s="170"/>
      <c r="BJ2392" s="179"/>
      <c r="BK2392" s="179"/>
      <c r="BL2392" s="172"/>
      <c r="BM2392" s="175"/>
      <c r="BN2392" s="180"/>
      <c r="BO2392" s="74"/>
      <c r="BP2392" s="74"/>
      <c r="BQ2392" s="53"/>
      <c r="BR2392" s="53"/>
      <c r="BS2392" s="779"/>
    </row>
    <row r="2393" spans="1:71" s="68" customFormat="1" ht="80.25" customHeight="1" thickTop="1" thickBot="1" x14ac:dyDescent="0.5">
      <c r="A2393" s="791"/>
      <c r="B2393" s="334" t="s">
        <v>40</v>
      </c>
      <c r="C2393" s="335"/>
      <c r="D2393" s="327" t="s">
        <v>48</v>
      </c>
      <c r="E2393" s="327"/>
      <c r="F2393" s="71"/>
      <c r="G2393" s="71"/>
      <c r="H2393" s="337">
        <f>H2391</f>
        <v>0</v>
      </c>
      <c r="I2393" s="338"/>
      <c r="J2393" s="339"/>
      <c r="K2393" s="235"/>
      <c r="L2393" s="337">
        <f>L2391</f>
        <v>0</v>
      </c>
      <c r="M2393" s="338"/>
      <c r="N2393" s="339"/>
      <c r="O2393" s="331" t="s">
        <v>44</v>
      </c>
      <c r="P2393" s="332"/>
      <c r="Q2393" s="332"/>
      <c r="R2393" s="332"/>
      <c r="S2393" s="337">
        <f>S2391-H2391</f>
        <v>0</v>
      </c>
      <c r="T2393" s="338"/>
      <c r="U2393" s="339"/>
      <c r="V2393" s="235"/>
      <c r="W2393" s="337">
        <f>W2391-L2391</f>
        <v>0</v>
      </c>
      <c r="X2393" s="338"/>
      <c r="Y2393" s="339"/>
      <c r="Z2393" s="331" t="s">
        <v>111</v>
      </c>
      <c r="AA2393" s="332"/>
      <c r="AB2393" s="332"/>
      <c r="AC2393" s="332"/>
      <c r="AD2393" s="332"/>
      <c r="AE2393" s="332"/>
      <c r="AF2393" s="332"/>
      <c r="AG2393" s="332"/>
      <c r="AH2393" s="332"/>
      <c r="AI2393" s="333"/>
      <c r="AJ2393" s="337">
        <f>AJ2391-S2391</f>
        <v>0</v>
      </c>
      <c r="AK2393" s="338"/>
      <c r="AL2393" s="339"/>
      <c r="AM2393" s="235"/>
      <c r="AN2393" s="337">
        <f>AN2391-W2391</f>
        <v>0</v>
      </c>
      <c r="AO2393" s="338"/>
      <c r="AP2393" s="339"/>
      <c r="AQ2393" s="331" t="s">
        <v>45</v>
      </c>
      <c r="AR2393" s="332"/>
      <c r="AS2393" s="332"/>
      <c r="AT2393" s="333"/>
      <c r="AU2393" s="337">
        <f>AU2391-AJ2391</f>
        <v>0</v>
      </c>
      <c r="AV2393" s="338"/>
      <c r="AW2393" s="339"/>
      <c r="AX2393" s="235"/>
      <c r="AY2393" s="337">
        <f>AY2391-AN2391</f>
        <v>0</v>
      </c>
      <c r="AZ2393" s="338"/>
      <c r="BA2393" s="339"/>
      <c r="BB2393" s="334" t="s">
        <v>113</v>
      </c>
      <c r="BC2393" s="335"/>
      <c r="BD2393" s="335"/>
      <c r="BE2393" s="336"/>
      <c r="BF2393" s="337">
        <f>BF2391-AU2391</f>
        <v>0</v>
      </c>
      <c r="BG2393" s="338"/>
      <c r="BH2393" s="339"/>
      <c r="BI2393" s="235"/>
      <c r="BJ2393" s="337">
        <f>BJ2391-AY2391</f>
        <v>0</v>
      </c>
      <c r="BK2393" s="338"/>
      <c r="BL2393" s="339"/>
      <c r="BM2393" s="173"/>
      <c r="BN2393" s="174"/>
      <c r="BO2393" s="72"/>
      <c r="BP2393" s="72"/>
      <c r="BQ2393" s="67"/>
      <c r="BR2393" s="67"/>
      <c r="BS2393" s="791"/>
    </row>
    <row r="2394" spans="1:71" ht="15.75" customHeight="1" thickTop="1" thickBot="1" x14ac:dyDescent="0.45">
      <c r="A2394" s="779"/>
      <c r="B2394" s="164"/>
      <c r="C2394" s="165"/>
      <c r="D2394" s="165"/>
      <c r="E2394" s="165"/>
      <c r="F2394" s="75"/>
      <c r="G2394" s="75"/>
      <c r="H2394" s="165"/>
      <c r="I2394" s="165"/>
      <c r="J2394" s="165"/>
      <c r="K2394" s="165"/>
      <c r="L2394" s="165"/>
      <c r="M2394" s="165"/>
      <c r="N2394" s="165"/>
      <c r="O2394" s="165"/>
      <c r="P2394" s="165"/>
      <c r="Q2394" s="165"/>
      <c r="R2394" s="165"/>
      <c r="S2394" s="165"/>
      <c r="T2394" s="165"/>
      <c r="U2394" s="165"/>
      <c r="V2394" s="165"/>
      <c r="W2394" s="165"/>
      <c r="X2394" s="165"/>
      <c r="Y2394" s="165"/>
      <c r="Z2394" s="165"/>
      <c r="AA2394" s="165"/>
      <c r="AB2394" s="165"/>
      <c r="AC2394" s="165"/>
      <c r="AD2394" s="165"/>
      <c r="AE2394" s="165"/>
      <c r="AF2394" s="171"/>
      <c r="AG2394" s="171"/>
      <c r="AH2394" s="165"/>
      <c r="AI2394" s="165"/>
      <c r="AJ2394" s="165"/>
      <c r="AK2394" s="165"/>
      <c r="AL2394" s="165"/>
      <c r="AM2394" s="165"/>
      <c r="AN2394" s="165"/>
      <c r="AO2394" s="165"/>
      <c r="AP2394" s="165"/>
      <c r="AQ2394" s="165"/>
      <c r="AR2394" s="165"/>
      <c r="AS2394" s="165"/>
      <c r="AT2394" s="165"/>
      <c r="AU2394" s="165"/>
      <c r="AV2394" s="165"/>
      <c r="AW2394" s="165"/>
      <c r="AX2394" s="165"/>
      <c r="AY2394" s="165"/>
      <c r="AZ2394" s="165"/>
      <c r="BA2394" s="340" t="s">
        <v>138</v>
      </c>
      <c r="BB2394" s="340"/>
      <c r="BC2394" s="340"/>
      <c r="BD2394" s="340"/>
      <c r="BE2394" s="340"/>
      <c r="BF2394" s="340"/>
      <c r="BG2394" s="340"/>
      <c r="BH2394" s="340"/>
      <c r="BI2394" s="340"/>
      <c r="BJ2394" s="340"/>
      <c r="BK2394" s="340"/>
      <c r="BL2394" s="340"/>
      <c r="BM2394" s="340"/>
      <c r="BN2394" s="341"/>
      <c r="BO2394" s="76"/>
      <c r="BP2394" s="76"/>
      <c r="BQ2394" s="53"/>
      <c r="BR2394" s="53"/>
      <c r="BS2394" s="779"/>
    </row>
    <row r="2395" spans="1:71" ht="12" customHeight="1" thickTop="1" x14ac:dyDescent="0.4">
      <c r="A2395" s="779"/>
      <c r="B2395" s="780"/>
      <c r="C2395" s="779"/>
      <c r="D2395" s="779"/>
      <c r="E2395" s="779"/>
      <c r="F2395" s="781"/>
      <c r="G2395" s="781"/>
      <c r="H2395" s="779"/>
      <c r="I2395" s="779"/>
      <c r="J2395" s="779"/>
      <c r="K2395" s="779"/>
      <c r="L2395" s="779"/>
      <c r="M2395" s="779"/>
      <c r="N2395" s="779"/>
      <c r="O2395" s="779"/>
      <c r="P2395" s="779"/>
      <c r="Q2395" s="779"/>
      <c r="R2395" s="779"/>
      <c r="S2395" s="779"/>
      <c r="T2395" s="779"/>
      <c r="U2395" s="779"/>
      <c r="V2395" s="779"/>
      <c r="W2395" s="779"/>
      <c r="X2395" s="779"/>
      <c r="Y2395" s="779"/>
      <c r="Z2395" s="779"/>
      <c r="AA2395" s="779"/>
      <c r="AB2395" s="779"/>
      <c r="AC2395" s="779"/>
      <c r="AD2395" s="779"/>
      <c r="AE2395" s="779"/>
      <c r="AF2395" s="782"/>
      <c r="AG2395" s="782"/>
      <c r="AH2395" s="779"/>
      <c r="AI2395" s="779"/>
      <c r="AJ2395" s="779"/>
      <c r="AK2395" s="779"/>
      <c r="AL2395" s="779"/>
      <c r="AM2395" s="779"/>
      <c r="AN2395" s="779"/>
      <c r="AO2395" s="779"/>
      <c r="AP2395" s="779"/>
      <c r="AQ2395" s="779"/>
      <c r="AR2395" s="779"/>
      <c r="AS2395" s="779"/>
      <c r="AT2395" s="779"/>
      <c r="AU2395" s="779"/>
      <c r="AV2395" s="779"/>
      <c r="AW2395" s="779"/>
      <c r="AX2395" s="779"/>
      <c r="AY2395" s="779"/>
      <c r="AZ2395" s="779"/>
      <c r="BA2395" s="779"/>
      <c r="BB2395" s="779"/>
      <c r="BC2395" s="779"/>
      <c r="BD2395" s="779"/>
      <c r="BE2395" s="779"/>
      <c r="BF2395" s="779"/>
      <c r="BG2395" s="779"/>
      <c r="BH2395" s="779"/>
      <c r="BI2395" s="779"/>
      <c r="BJ2395" s="779"/>
      <c r="BK2395" s="779"/>
      <c r="BL2395" s="779"/>
      <c r="BM2395" s="779"/>
      <c r="BN2395" s="779"/>
      <c r="BO2395" s="783"/>
      <c r="BP2395" s="783"/>
      <c r="BQ2395" s="779"/>
      <c r="BR2395" s="779"/>
      <c r="BS2395" s="779"/>
    </row>
    <row r="2396" spans="1:71" s="57" customFormat="1" ht="46.5" x14ac:dyDescent="0.7">
      <c r="A2396" s="784"/>
      <c r="B2396" s="801" t="s">
        <v>9</v>
      </c>
      <c r="C2396" s="801"/>
      <c r="D2396" s="801"/>
      <c r="E2396" s="801"/>
      <c r="F2396" s="801"/>
      <c r="G2396" s="801"/>
      <c r="H2396" s="801"/>
      <c r="I2396" s="801"/>
      <c r="J2396" s="801"/>
      <c r="K2396" s="801"/>
      <c r="L2396" s="801"/>
      <c r="M2396" s="801"/>
      <c r="N2396" s="801"/>
      <c r="O2396" s="801"/>
      <c r="P2396" s="801"/>
      <c r="Q2396" s="801"/>
      <c r="R2396" s="801"/>
      <c r="S2396" s="801"/>
      <c r="T2396" s="801"/>
      <c r="U2396" s="801"/>
      <c r="V2396" s="801"/>
      <c r="W2396" s="801"/>
      <c r="X2396" s="801"/>
      <c r="Y2396" s="801"/>
      <c r="Z2396" s="801"/>
      <c r="AA2396" s="801"/>
      <c r="AB2396" s="801"/>
      <c r="AC2396" s="801"/>
      <c r="AD2396" s="801"/>
      <c r="AE2396" s="801"/>
      <c r="AF2396" s="801"/>
      <c r="AG2396" s="801"/>
      <c r="AH2396" s="801"/>
      <c r="AI2396" s="801"/>
      <c r="AJ2396" s="801"/>
      <c r="AK2396" s="801"/>
      <c r="AL2396" s="801"/>
      <c r="AM2396" s="801"/>
      <c r="AN2396" s="801"/>
      <c r="AO2396" s="801"/>
      <c r="AP2396" s="801"/>
      <c r="AQ2396" s="801"/>
      <c r="AR2396" s="801"/>
      <c r="AS2396" s="801"/>
      <c r="AT2396" s="801"/>
      <c r="AU2396" s="801"/>
      <c r="AV2396" s="801"/>
      <c r="AW2396" s="801"/>
      <c r="AX2396" s="801"/>
      <c r="AY2396" s="801"/>
      <c r="AZ2396" s="801"/>
      <c r="BA2396" s="801"/>
      <c r="BB2396" s="801"/>
      <c r="BC2396" s="801"/>
      <c r="BD2396" s="801"/>
      <c r="BE2396" s="801"/>
      <c r="BF2396" s="801"/>
      <c r="BG2396" s="801"/>
      <c r="BH2396" s="801"/>
      <c r="BI2396" s="801"/>
      <c r="BJ2396" s="801"/>
      <c r="BK2396" s="801"/>
      <c r="BL2396" s="801"/>
      <c r="BM2396" s="801"/>
      <c r="BN2396" s="801"/>
      <c r="BO2396" s="139"/>
      <c r="BP2396" s="139"/>
      <c r="BQ2396" s="56"/>
      <c r="BR2396" s="56"/>
      <c r="BS2396" s="784"/>
    </row>
    <row r="2397" spans="1:71" ht="11.1" customHeight="1" x14ac:dyDescent="0.4">
      <c r="A2397" s="779"/>
      <c r="B2397" s="140"/>
      <c r="C2397" s="141"/>
      <c r="D2397" s="141"/>
      <c r="E2397" s="141"/>
      <c r="F2397" s="142"/>
      <c r="G2397" s="142"/>
      <c r="H2397" s="141"/>
      <c r="I2397" s="141"/>
      <c r="J2397" s="141"/>
      <c r="K2397" s="141"/>
      <c r="L2397" s="141"/>
      <c r="M2397" s="141"/>
      <c r="N2397" s="141"/>
      <c r="O2397" s="141"/>
      <c r="P2397" s="141"/>
      <c r="Q2397" s="141"/>
      <c r="R2397" s="141"/>
      <c r="S2397" s="141"/>
      <c r="T2397" s="141"/>
      <c r="U2397" s="141"/>
      <c r="V2397" s="141"/>
      <c r="W2397" s="141"/>
      <c r="X2397" s="141"/>
      <c r="Y2397" s="141"/>
      <c r="Z2397" s="141"/>
      <c r="AA2397" s="141"/>
      <c r="AB2397" s="141"/>
      <c r="AC2397" s="141"/>
      <c r="AD2397" s="141"/>
      <c r="AE2397" s="141"/>
      <c r="AF2397" s="143"/>
      <c r="AG2397" s="143"/>
      <c r="AH2397" s="141"/>
      <c r="AI2397" s="141"/>
      <c r="AJ2397" s="141"/>
      <c r="AK2397" s="141"/>
      <c r="AL2397" s="141"/>
      <c r="AM2397" s="141"/>
      <c r="AN2397" s="141"/>
      <c r="AO2397" s="141"/>
      <c r="AP2397" s="141"/>
      <c r="AQ2397" s="141"/>
      <c r="AR2397" s="141"/>
      <c r="AS2397" s="141"/>
      <c r="AT2397" s="141"/>
      <c r="AU2397" s="141"/>
      <c r="AV2397" s="141"/>
      <c r="AW2397" s="141"/>
      <c r="AX2397" s="141"/>
      <c r="AY2397" s="141"/>
      <c r="AZ2397" s="141"/>
      <c r="BA2397" s="141"/>
      <c r="BB2397" s="141"/>
      <c r="BC2397" s="141"/>
      <c r="BD2397" s="141"/>
      <c r="BE2397" s="141"/>
      <c r="BF2397" s="141"/>
      <c r="BG2397" s="141"/>
      <c r="BH2397" s="141"/>
      <c r="BI2397" s="141"/>
      <c r="BJ2397" s="141"/>
      <c r="BK2397" s="141"/>
      <c r="BL2397" s="141"/>
      <c r="BM2397" s="141"/>
      <c r="BN2397" s="460"/>
      <c r="BO2397" s="460"/>
      <c r="BP2397" s="460"/>
      <c r="BQ2397" s="53"/>
      <c r="BR2397" s="53"/>
      <c r="BS2397" s="779"/>
    </row>
    <row r="2398" spans="1:71" s="58" customFormat="1" ht="36.75" customHeight="1" x14ac:dyDescent="0.4">
      <c r="A2398" s="780"/>
      <c r="B2398" s="140"/>
      <c r="C2398" s="140"/>
      <c r="D2398" s="793" t="s">
        <v>10</v>
      </c>
      <c r="E2398" s="461" t="str">
        <f>IF(ROSTER!D$3="","",ROSTER!D$3)</f>
        <v/>
      </c>
      <c r="F2398" s="461"/>
      <c r="G2398" s="461"/>
      <c r="H2398" s="461"/>
      <c r="I2398" s="461"/>
      <c r="J2398" s="461"/>
      <c r="K2398" s="461"/>
      <c r="L2398" s="461"/>
      <c r="M2398" s="461"/>
      <c r="N2398" s="461"/>
      <c r="O2398" s="461"/>
      <c r="P2398" s="461"/>
      <c r="Q2398" s="461"/>
      <c r="R2398" s="461"/>
      <c r="S2398" s="461"/>
      <c r="T2398" s="461"/>
      <c r="U2398" s="461"/>
      <c r="V2398" s="461"/>
      <c r="W2398" s="461"/>
      <c r="X2398" s="461"/>
      <c r="Y2398" s="461"/>
      <c r="Z2398" s="461"/>
      <c r="AA2398" s="461"/>
      <c r="AB2398" s="461"/>
      <c r="AC2398" s="461"/>
      <c r="AD2398" s="144"/>
      <c r="AE2398" s="792" t="s">
        <v>11</v>
      </c>
      <c r="AF2398" s="792"/>
      <c r="AG2398" s="792"/>
      <c r="AH2398" s="792"/>
      <c r="AI2398" s="792"/>
      <c r="AJ2398" s="792"/>
      <c r="AK2398" s="792"/>
      <c r="AL2398" s="792"/>
      <c r="AM2398" s="792"/>
      <c r="AN2398" s="462"/>
      <c r="AO2398" s="462"/>
      <c r="AP2398" s="462"/>
      <c r="AQ2398" s="462"/>
      <c r="AR2398" s="462"/>
      <c r="AS2398" s="462"/>
      <c r="AT2398" s="462"/>
      <c r="AU2398" s="462"/>
      <c r="AV2398" s="462"/>
      <c r="AW2398" s="462"/>
      <c r="AX2398" s="462"/>
      <c r="AY2398" s="462"/>
      <c r="AZ2398" s="462"/>
      <c r="BA2398" s="462"/>
      <c r="BB2398" s="462"/>
      <c r="BC2398" s="462"/>
      <c r="BD2398" s="462"/>
      <c r="BE2398" s="462"/>
      <c r="BF2398" s="462"/>
      <c r="BG2398" s="462"/>
      <c r="BH2398" s="462"/>
      <c r="BI2398" s="462"/>
      <c r="BJ2398" s="462"/>
      <c r="BK2398" s="462"/>
      <c r="BL2398" s="462"/>
      <c r="BM2398" s="462"/>
      <c r="BN2398" s="460"/>
      <c r="BO2398" s="460"/>
      <c r="BP2398" s="460"/>
      <c r="BQ2398" s="54"/>
      <c r="BR2398" s="54"/>
      <c r="BS2398" s="780"/>
    </row>
    <row r="2399" spans="1:71" ht="8.85" customHeight="1" x14ac:dyDescent="0.4">
      <c r="A2399" s="785"/>
      <c r="B2399" s="140"/>
      <c r="C2399" s="143" t="s">
        <v>34</v>
      </c>
      <c r="D2399" s="143"/>
      <c r="E2399" s="143"/>
      <c r="F2399" s="145"/>
      <c r="G2399" s="145"/>
      <c r="H2399" s="143"/>
      <c r="I2399" s="143"/>
      <c r="J2399" s="146"/>
      <c r="K2399" s="146"/>
      <c r="L2399" s="146"/>
      <c r="M2399" s="146"/>
      <c r="N2399" s="146"/>
      <c r="O2399" s="146"/>
      <c r="P2399" s="146"/>
      <c r="Q2399" s="146"/>
      <c r="R2399" s="146"/>
      <c r="S2399" s="146"/>
      <c r="T2399" s="146"/>
      <c r="U2399" s="146"/>
      <c r="V2399" s="146"/>
      <c r="W2399" s="146"/>
      <c r="X2399" s="146"/>
      <c r="Y2399" s="146"/>
      <c r="Z2399" s="146"/>
      <c r="AA2399" s="146"/>
      <c r="AB2399" s="146"/>
      <c r="AC2399" s="146"/>
      <c r="AD2399" s="146"/>
      <c r="AE2399" s="146"/>
      <c r="AF2399" s="146"/>
      <c r="AG2399" s="143"/>
      <c r="AH2399" s="147"/>
      <c r="AI2399" s="148"/>
      <c r="AJ2399" s="148"/>
      <c r="AK2399" s="148"/>
      <c r="AL2399" s="148"/>
      <c r="AM2399" s="148"/>
      <c r="AN2399" s="148"/>
      <c r="AO2399" s="149"/>
      <c r="AP2399" s="150"/>
      <c r="AQ2399" s="150"/>
      <c r="AR2399" s="150"/>
      <c r="AS2399" s="150"/>
      <c r="AT2399" s="150"/>
      <c r="AU2399" s="150"/>
      <c r="AV2399" s="150"/>
      <c r="AW2399" s="150"/>
      <c r="AX2399" s="150"/>
      <c r="AY2399" s="150"/>
      <c r="AZ2399" s="150"/>
      <c r="BA2399" s="150"/>
      <c r="BB2399" s="150"/>
      <c r="BC2399" s="150"/>
      <c r="BD2399" s="150"/>
      <c r="BE2399" s="150"/>
      <c r="BF2399" s="150"/>
      <c r="BG2399" s="150"/>
      <c r="BH2399" s="150"/>
      <c r="BI2399" s="150"/>
      <c r="BJ2399" s="150"/>
      <c r="BK2399" s="150"/>
      <c r="BL2399" s="150"/>
      <c r="BM2399" s="150"/>
      <c r="BN2399" s="150"/>
      <c r="BO2399" s="151"/>
      <c r="BP2399" s="151"/>
      <c r="BQ2399" s="59"/>
      <c r="BR2399" s="59"/>
      <c r="BS2399" s="785"/>
    </row>
    <row r="2400" spans="1:71" s="58" customFormat="1" ht="42.75" x14ac:dyDescent="0.4">
      <c r="A2400" s="780"/>
      <c r="B2400" s="140"/>
      <c r="C2400" s="794" t="s">
        <v>33</v>
      </c>
      <c r="D2400" s="794"/>
      <c r="E2400" s="463"/>
      <c r="F2400" s="463"/>
      <c r="G2400" s="463"/>
      <c r="H2400" s="463"/>
      <c r="I2400" s="463"/>
      <c r="J2400" s="463"/>
      <c r="K2400" s="463"/>
      <c r="L2400" s="463"/>
      <c r="M2400" s="463"/>
      <c r="N2400" s="463"/>
      <c r="O2400" s="463"/>
      <c r="P2400" s="463"/>
      <c r="Q2400" s="463"/>
      <c r="R2400" s="463"/>
      <c r="S2400" s="463"/>
      <c r="T2400" s="463"/>
      <c r="U2400" s="463"/>
      <c r="V2400" s="463"/>
      <c r="W2400" s="463"/>
      <c r="X2400" s="463"/>
      <c r="Y2400" s="463"/>
      <c r="Z2400" s="463"/>
      <c r="AA2400" s="463"/>
      <c r="AB2400" s="463"/>
      <c r="AC2400" s="463"/>
      <c r="AD2400" s="144"/>
      <c r="AE2400" s="185" t="s">
        <v>18</v>
      </c>
      <c r="AF2400" s="185"/>
      <c r="AG2400" s="185"/>
      <c r="AH2400" s="792" t="s">
        <v>18</v>
      </c>
      <c r="AI2400" s="792"/>
      <c r="AJ2400" s="792"/>
      <c r="AK2400" s="792"/>
      <c r="AL2400" s="792"/>
      <c r="AM2400" s="792"/>
      <c r="AN2400" s="463"/>
      <c r="AO2400" s="463"/>
      <c r="AP2400" s="463"/>
      <c r="AQ2400" s="463"/>
      <c r="AR2400" s="463"/>
      <c r="AS2400" s="463"/>
      <c r="AT2400" s="463"/>
      <c r="AU2400" s="463"/>
      <c r="AV2400" s="463"/>
      <c r="AW2400" s="463"/>
      <c r="AX2400" s="463"/>
      <c r="AY2400" s="463"/>
      <c r="AZ2400" s="463"/>
      <c r="BA2400" s="792" t="s">
        <v>12</v>
      </c>
      <c r="BB2400" s="792"/>
      <c r="BC2400" s="792"/>
      <c r="BD2400" s="464"/>
      <c r="BE2400" s="464"/>
      <c r="BF2400" s="464"/>
      <c r="BG2400" s="464"/>
      <c r="BH2400" s="464"/>
      <c r="BI2400" s="464"/>
      <c r="BJ2400" s="464"/>
      <c r="BK2400" s="464"/>
      <c r="BL2400" s="464"/>
      <c r="BM2400" s="464"/>
      <c r="BN2400" s="152"/>
      <c r="BO2400" s="153"/>
      <c r="BP2400" s="153"/>
      <c r="BQ2400" s="60">
        <f>IF(BD2400=0,0,1)</f>
        <v>0</v>
      </c>
      <c r="BR2400" s="61">
        <f>IF((BF2454+BJ2454)&gt;(AU2454+AY2454),1,0)</f>
        <v>0</v>
      </c>
      <c r="BS2400" s="786"/>
    </row>
    <row r="2401" spans="1:71" ht="9.6" customHeight="1" x14ac:dyDescent="0.4">
      <c r="A2401" s="779"/>
      <c r="B2401" s="140"/>
      <c r="C2401" s="141"/>
      <c r="D2401" s="141"/>
      <c r="E2401" s="141"/>
      <c r="F2401" s="142"/>
      <c r="G2401" s="142"/>
      <c r="H2401" s="141"/>
      <c r="I2401" s="141"/>
      <c r="J2401" s="141"/>
      <c r="K2401" s="141"/>
      <c r="L2401" s="141"/>
      <c r="M2401" s="141"/>
      <c r="N2401" s="141"/>
      <c r="O2401" s="141"/>
      <c r="P2401" s="141"/>
      <c r="Q2401" s="141"/>
      <c r="R2401" s="141"/>
      <c r="S2401" s="141"/>
      <c r="T2401" s="141"/>
      <c r="U2401" s="141"/>
      <c r="V2401" s="141"/>
      <c r="W2401" s="141"/>
      <c r="X2401" s="141"/>
      <c r="Y2401" s="141"/>
      <c r="Z2401" s="141"/>
      <c r="AA2401" s="141"/>
      <c r="AB2401" s="141"/>
      <c r="AC2401" s="141"/>
      <c r="AD2401" s="141"/>
      <c r="AE2401" s="141"/>
      <c r="AF2401" s="143"/>
      <c r="AG2401" s="143"/>
      <c r="AH2401" s="141"/>
      <c r="AI2401" s="141"/>
      <c r="AJ2401" s="141"/>
      <c r="AK2401" s="141"/>
      <c r="AL2401" s="141"/>
      <c r="AM2401" s="141"/>
      <c r="AN2401" s="141"/>
      <c r="AO2401" s="141"/>
      <c r="AP2401" s="141"/>
      <c r="AQ2401" s="141"/>
      <c r="AR2401" s="141"/>
      <c r="AS2401" s="141"/>
      <c r="AT2401" s="141"/>
      <c r="AU2401" s="141"/>
      <c r="AV2401" s="141"/>
      <c r="AW2401" s="141"/>
      <c r="AX2401" s="141"/>
      <c r="AY2401" s="141"/>
      <c r="AZ2401" s="141"/>
      <c r="BA2401" s="141"/>
      <c r="BB2401" s="141"/>
      <c r="BC2401" s="141"/>
      <c r="BD2401" s="141"/>
      <c r="BE2401" s="141"/>
      <c r="BF2401" s="141"/>
      <c r="BG2401" s="141"/>
      <c r="BH2401" s="141"/>
      <c r="BI2401" s="141"/>
      <c r="BJ2401" s="141"/>
      <c r="BK2401" s="141"/>
      <c r="BL2401" s="141"/>
      <c r="BM2401" s="141"/>
      <c r="BN2401" s="141"/>
      <c r="BO2401" s="154"/>
      <c r="BP2401" s="154"/>
      <c r="BQ2401" s="53"/>
      <c r="BR2401" s="53"/>
      <c r="BS2401" s="779"/>
    </row>
    <row r="2402" spans="1:71" ht="8.85" customHeight="1" thickBot="1" x14ac:dyDescent="0.45">
      <c r="A2402" s="779"/>
      <c r="B2402" s="155"/>
      <c r="C2402" s="156"/>
      <c r="D2402" s="156"/>
      <c r="E2402" s="156"/>
      <c r="F2402" s="157"/>
      <c r="G2402" s="157"/>
      <c r="H2402" s="156"/>
      <c r="I2402" s="156"/>
      <c r="J2402" s="156"/>
      <c r="K2402" s="156"/>
      <c r="L2402" s="156"/>
      <c r="M2402" s="156"/>
      <c r="N2402" s="156"/>
      <c r="O2402" s="156"/>
      <c r="P2402" s="156"/>
      <c r="Q2402" s="156"/>
      <c r="R2402" s="156"/>
      <c r="S2402" s="156"/>
      <c r="T2402" s="156"/>
      <c r="U2402" s="156"/>
      <c r="V2402" s="156"/>
      <c r="W2402" s="156"/>
      <c r="X2402" s="156"/>
      <c r="Y2402" s="156"/>
      <c r="Z2402" s="156"/>
      <c r="AA2402" s="156"/>
      <c r="AB2402" s="156"/>
      <c r="AC2402" s="156"/>
      <c r="AD2402" s="156"/>
      <c r="AE2402" s="156"/>
      <c r="AF2402" s="158"/>
      <c r="AG2402" s="158"/>
      <c r="AH2402" s="156"/>
      <c r="AI2402" s="156"/>
      <c r="AJ2402" s="156"/>
      <c r="AK2402" s="156"/>
      <c r="AL2402" s="156"/>
      <c r="AM2402" s="156"/>
      <c r="AN2402" s="156"/>
      <c r="AO2402" s="156"/>
      <c r="AP2402" s="156"/>
      <c r="AQ2402" s="156"/>
      <c r="AR2402" s="156"/>
      <c r="AS2402" s="156"/>
      <c r="AT2402" s="156"/>
      <c r="AU2402" s="156"/>
      <c r="AV2402" s="156"/>
      <c r="AW2402" s="156"/>
      <c r="AX2402" s="156"/>
      <c r="AY2402" s="156"/>
      <c r="AZ2402" s="156"/>
      <c r="BA2402" s="156"/>
      <c r="BB2402" s="156"/>
      <c r="BC2402" s="156"/>
      <c r="BD2402" s="156"/>
      <c r="BE2402" s="156"/>
      <c r="BF2402" s="156"/>
      <c r="BG2402" s="156"/>
      <c r="BH2402" s="156"/>
      <c r="BI2402" s="156"/>
      <c r="BJ2402" s="156"/>
      <c r="BK2402" s="156"/>
      <c r="BL2402" s="156"/>
      <c r="BM2402" s="156"/>
      <c r="BN2402" s="156"/>
      <c r="BO2402" s="159"/>
      <c r="BP2402" s="159"/>
      <c r="BQ2402" s="53"/>
      <c r="BR2402" s="53"/>
      <c r="BS2402" s="779"/>
    </row>
    <row r="2403" spans="1:71" s="58" customFormat="1" ht="33.6" customHeight="1" thickTop="1" x14ac:dyDescent="0.4">
      <c r="A2403" s="786"/>
      <c r="B2403" s="795" t="s">
        <v>0</v>
      </c>
      <c r="C2403" s="796" t="s">
        <v>1</v>
      </c>
      <c r="D2403" s="797"/>
      <c r="E2403" s="221" t="s">
        <v>24</v>
      </c>
      <c r="F2403" s="466" t="s">
        <v>96</v>
      </c>
      <c r="G2403" s="466" t="s">
        <v>97</v>
      </c>
      <c r="H2403" s="468" t="s">
        <v>36</v>
      </c>
      <c r="I2403" s="469"/>
      <c r="J2403" s="472" t="s">
        <v>7</v>
      </c>
      <c r="K2403" s="472"/>
      <c r="L2403" s="472"/>
      <c r="M2403" s="472"/>
      <c r="N2403" s="472"/>
      <c r="O2403" s="472"/>
      <c r="P2403" s="472" t="s">
        <v>2</v>
      </c>
      <c r="Q2403" s="472"/>
      <c r="R2403" s="472"/>
      <c r="S2403" s="472"/>
      <c r="T2403" s="472"/>
      <c r="U2403" s="472"/>
      <c r="V2403" s="473" t="s">
        <v>30</v>
      </c>
      <c r="W2403" s="474"/>
      <c r="X2403" s="473" t="s">
        <v>31</v>
      </c>
      <c r="Y2403" s="474"/>
      <c r="Z2403" s="477" t="s">
        <v>39</v>
      </c>
      <c r="AA2403" s="478"/>
      <c r="AB2403" s="481" t="s">
        <v>6</v>
      </c>
      <c r="AC2403" s="481"/>
      <c r="AD2403" s="481"/>
      <c r="AE2403" s="481"/>
      <c r="AF2403" s="481"/>
      <c r="AG2403" s="481"/>
      <c r="AH2403" s="472" t="s">
        <v>59</v>
      </c>
      <c r="AI2403" s="472"/>
      <c r="AJ2403" s="472"/>
      <c r="AK2403" s="472"/>
      <c r="AL2403" s="472"/>
      <c r="AM2403" s="472"/>
      <c r="AN2403" s="472" t="s">
        <v>60</v>
      </c>
      <c r="AO2403" s="472"/>
      <c r="AP2403" s="472"/>
      <c r="AQ2403" s="472"/>
      <c r="AR2403" s="472"/>
      <c r="AS2403" s="472"/>
      <c r="AT2403" s="472" t="s">
        <v>61</v>
      </c>
      <c r="AU2403" s="472"/>
      <c r="AV2403" s="472"/>
      <c r="AW2403" s="472"/>
      <c r="AX2403" s="472"/>
      <c r="AY2403" s="482"/>
      <c r="AZ2403" s="472" t="s">
        <v>4</v>
      </c>
      <c r="BA2403" s="472"/>
      <c r="BB2403" s="472"/>
      <c r="BC2403" s="472"/>
      <c r="BD2403" s="472"/>
      <c r="BE2403" s="472"/>
      <c r="BF2403" s="472" t="s">
        <v>62</v>
      </c>
      <c r="BG2403" s="472"/>
      <c r="BH2403" s="472"/>
      <c r="BI2403" s="472"/>
      <c r="BJ2403" s="472"/>
      <c r="BK2403" s="483"/>
      <c r="BL2403" s="484" t="s">
        <v>114</v>
      </c>
      <c r="BM2403" s="485"/>
      <c r="BN2403" s="486"/>
      <c r="BO2403" s="490" t="s">
        <v>76</v>
      </c>
      <c r="BP2403" s="490" t="s">
        <v>77</v>
      </c>
      <c r="BQ2403" s="62"/>
      <c r="BR2403" s="62"/>
      <c r="BS2403" s="786"/>
    </row>
    <row r="2404" spans="1:71" s="64" customFormat="1" ht="45" customHeight="1" x14ac:dyDescent="0.35">
      <c r="A2404" s="787"/>
      <c r="B2404" s="798"/>
      <c r="C2404" s="799"/>
      <c r="D2404" s="800"/>
      <c r="E2404" s="220" t="s">
        <v>98</v>
      </c>
      <c r="F2404" s="467"/>
      <c r="G2404" s="467"/>
      <c r="H2404" s="470"/>
      <c r="I2404" s="471"/>
      <c r="J2404" s="492" t="s">
        <v>15</v>
      </c>
      <c r="K2404" s="493"/>
      <c r="L2404" s="494" t="s">
        <v>16</v>
      </c>
      <c r="M2404" s="495"/>
      <c r="N2404" s="496" t="s">
        <v>17</v>
      </c>
      <c r="O2404" s="497" t="s">
        <v>8</v>
      </c>
      <c r="P2404" s="498" t="s">
        <v>103</v>
      </c>
      <c r="Q2404" s="499"/>
      <c r="R2404" s="500" t="s">
        <v>104</v>
      </c>
      <c r="S2404" s="501"/>
      <c r="T2404" s="502" t="s">
        <v>21</v>
      </c>
      <c r="U2404" s="503"/>
      <c r="V2404" s="475"/>
      <c r="W2404" s="476"/>
      <c r="X2404" s="475"/>
      <c r="Y2404" s="476"/>
      <c r="Z2404" s="479"/>
      <c r="AA2404" s="480"/>
      <c r="AB2404" s="504" t="s">
        <v>43</v>
      </c>
      <c r="AC2404" s="505"/>
      <c r="AD2404" s="506" t="s">
        <v>20</v>
      </c>
      <c r="AE2404" s="507" t="s">
        <v>3</v>
      </c>
      <c r="AF2404" s="508" t="s">
        <v>5</v>
      </c>
      <c r="AG2404" s="509"/>
      <c r="AH2404" s="492" t="s">
        <v>43</v>
      </c>
      <c r="AI2404" s="493"/>
      <c r="AJ2404" s="494" t="s">
        <v>20</v>
      </c>
      <c r="AK2404" s="495" t="s">
        <v>3</v>
      </c>
      <c r="AL2404" s="510" t="s">
        <v>5</v>
      </c>
      <c r="AM2404" s="511"/>
      <c r="AN2404" s="492" t="s">
        <v>43</v>
      </c>
      <c r="AO2404" s="493"/>
      <c r="AP2404" s="494" t="s">
        <v>20</v>
      </c>
      <c r="AQ2404" s="495" t="s">
        <v>3</v>
      </c>
      <c r="AR2404" s="510" t="s">
        <v>5</v>
      </c>
      <c r="AS2404" s="511"/>
      <c r="AT2404" s="465" t="s">
        <v>43</v>
      </c>
      <c r="AU2404" s="512"/>
      <c r="AV2404" s="513" t="s">
        <v>20</v>
      </c>
      <c r="AW2404" s="514" t="s">
        <v>3</v>
      </c>
      <c r="AX2404" s="510" t="s">
        <v>5</v>
      </c>
      <c r="AY2404" s="515"/>
      <c r="AZ2404" s="492" t="s">
        <v>43</v>
      </c>
      <c r="BA2404" s="493"/>
      <c r="BB2404" s="494" t="s">
        <v>20</v>
      </c>
      <c r="BC2404" s="495" t="s">
        <v>3</v>
      </c>
      <c r="BD2404" s="510" t="s">
        <v>5</v>
      </c>
      <c r="BE2404" s="511"/>
      <c r="BF2404" s="465" t="s">
        <v>43</v>
      </c>
      <c r="BG2404" s="512"/>
      <c r="BH2404" s="513" t="s">
        <v>20</v>
      </c>
      <c r="BI2404" s="514" t="s">
        <v>3</v>
      </c>
      <c r="BJ2404" s="510" t="s">
        <v>5</v>
      </c>
      <c r="BK2404" s="511"/>
      <c r="BL2404" s="487"/>
      <c r="BM2404" s="488"/>
      <c r="BN2404" s="489"/>
      <c r="BO2404" s="491"/>
      <c r="BP2404" s="491"/>
      <c r="BQ2404" s="63"/>
      <c r="BR2404" s="63"/>
      <c r="BS2404" s="787"/>
    </row>
    <row r="2405" spans="1:71" ht="23.85" customHeight="1" x14ac:dyDescent="0.35">
      <c r="A2405" s="788"/>
      <c r="B2405" s="458" t="str">
        <f>IF(ROSTER!B$8="","",ROSTER!B$8)</f>
        <v/>
      </c>
      <c r="C2405" s="416" t="str">
        <f>IF(ROSTER!C$8="","",ROSTER!C$8)</f>
        <v/>
      </c>
      <c r="D2405" s="417"/>
      <c r="E2405" s="418"/>
      <c r="F2405" s="420">
        <f>IF(E2405="y",1,IF(E2405="S",1,0))</f>
        <v>0</v>
      </c>
      <c r="G2405" s="422">
        <f>IF(E2405="S",1,0)</f>
        <v>0</v>
      </c>
      <c r="H2405" s="424"/>
      <c r="I2405" s="425"/>
      <c r="J2405" s="428"/>
      <c r="K2405" s="429"/>
      <c r="L2405" s="432"/>
      <c r="M2405" s="433"/>
      <c r="N2405" s="436">
        <f>L2405+J2405</f>
        <v>0</v>
      </c>
      <c r="O2405" s="437"/>
      <c r="P2405" s="428"/>
      <c r="Q2405" s="429"/>
      <c r="R2405" s="432"/>
      <c r="S2405" s="440"/>
      <c r="T2405" s="432"/>
      <c r="U2405" s="425"/>
      <c r="V2405" s="440"/>
      <c r="W2405" s="425"/>
      <c r="X2405" s="428"/>
      <c r="Y2405" s="425"/>
      <c r="Z2405" s="428"/>
      <c r="AA2405" s="425"/>
      <c r="AB2405" s="428"/>
      <c r="AC2405" s="429"/>
      <c r="AD2405" s="432"/>
      <c r="AE2405" s="433"/>
      <c r="AF2405" s="442">
        <f>IF(AB2405=0,0,(AD2405/AB2405)*100)</f>
        <v>0</v>
      </c>
      <c r="AG2405" s="443"/>
      <c r="AH2405" s="428"/>
      <c r="AI2405" s="429"/>
      <c r="AJ2405" s="432"/>
      <c r="AK2405" s="433"/>
      <c r="AL2405" s="446">
        <f>IF(AH2405=0,0,(AJ2405/AH2405)*100)</f>
        <v>0</v>
      </c>
      <c r="AM2405" s="447"/>
      <c r="AN2405" s="428"/>
      <c r="AO2405" s="429"/>
      <c r="AP2405" s="432"/>
      <c r="AQ2405" s="433"/>
      <c r="AR2405" s="446">
        <f>IF(AN2405=0,0,(AP2405/AN2405)*100)</f>
        <v>0</v>
      </c>
      <c r="AS2405" s="447"/>
      <c r="AT2405" s="450">
        <f>AB2405+AH2405+AN2405</f>
        <v>0</v>
      </c>
      <c r="AU2405" s="451"/>
      <c r="AV2405" s="454">
        <f>AD2405+AJ2405+AP2405</f>
        <v>0</v>
      </c>
      <c r="AW2405" s="455"/>
      <c r="AX2405" s="446">
        <f>IF(AT2405=0,0,(AV2405/AT2405)*100)</f>
        <v>0</v>
      </c>
      <c r="AY2405" s="447"/>
      <c r="AZ2405" s="428"/>
      <c r="BA2405" s="429"/>
      <c r="BB2405" s="432"/>
      <c r="BC2405" s="433"/>
      <c r="BD2405" s="446">
        <f>IF(AZ2405=0,0,(BB2405/AZ2405)*100)</f>
        <v>0</v>
      </c>
      <c r="BE2405" s="447"/>
      <c r="BF2405" s="450">
        <f>AT2405+AZ2405</f>
        <v>0</v>
      </c>
      <c r="BG2405" s="451"/>
      <c r="BH2405" s="454">
        <f>AV2405+BB2405</f>
        <v>0</v>
      </c>
      <c r="BI2405" s="455"/>
      <c r="BJ2405" s="446">
        <f>IF(BF2405=0,0,(BH2405/BF2405)*100)</f>
        <v>0</v>
      </c>
      <c r="BK2405" s="447"/>
      <c r="BL2405" s="406">
        <f>(AD2405*2)+(AJ2405*2)+(AP2405*3)+BB2405</f>
        <v>0</v>
      </c>
      <c r="BM2405" s="407"/>
      <c r="BN2405" s="408"/>
      <c r="BO2405" s="404" t="e">
        <f>(BL2405*BR$2405)+(N2405*BR$2406)+(X2405*BR$2407)+(R2405*BR$2408)+(V2405*BR$2409)+(Z2405*BR$2410)</f>
        <v>#REF!</v>
      </c>
      <c r="BP2405" s="404" t="e">
        <f>((AZ2405-BB2405)*BR$2412)+((AT2405-AV2405)*BR$2411)+(H2405*BR$2413)+(P2405*BR$2414)</f>
        <v>#REF!</v>
      </c>
      <c r="BQ2405" s="65" t="s">
        <v>65</v>
      </c>
      <c r="BR2405" s="66" t="e">
        <f>IF(#REF!="B",#REF!,IF(#REF!="C",#REF!,#REF!))</f>
        <v>#REF!</v>
      </c>
      <c r="BS2405" s="787"/>
    </row>
    <row r="2406" spans="1:71" ht="23.85" customHeight="1" x14ac:dyDescent="0.35">
      <c r="A2406" s="788"/>
      <c r="B2406" s="459"/>
      <c r="C2406" s="412" t="str">
        <f>IF(ROSTER!D$8="","",ROSTER!D$8)</f>
        <v/>
      </c>
      <c r="D2406" s="413"/>
      <c r="E2406" s="419"/>
      <c r="F2406" s="421"/>
      <c r="G2406" s="423"/>
      <c r="H2406" s="426"/>
      <c r="I2406" s="427"/>
      <c r="J2406" s="430"/>
      <c r="K2406" s="431"/>
      <c r="L2406" s="434"/>
      <c r="M2406" s="435"/>
      <c r="N2406" s="438" t="s">
        <v>14</v>
      </c>
      <c r="O2406" s="439"/>
      <c r="P2406" s="430"/>
      <c r="Q2406" s="431"/>
      <c r="R2406" s="434"/>
      <c r="S2406" s="441"/>
      <c r="T2406" s="434"/>
      <c r="U2406" s="427"/>
      <c r="V2406" s="441"/>
      <c r="W2406" s="427"/>
      <c r="X2406" s="430"/>
      <c r="Y2406" s="427"/>
      <c r="Z2406" s="430"/>
      <c r="AA2406" s="427"/>
      <c r="AB2406" s="430"/>
      <c r="AC2406" s="431"/>
      <c r="AD2406" s="434"/>
      <c r="AE2406" s="435"/>
      <c r="AF2406" s="444"/>
      <c r="AG2406" s="445"/>
      <c r="AH2406" s="430"/>
      <c r="AI2406" s="431"/>
      <c r="AJ2406" s="434"/>
      <c r="AK2406" s="435"/>
      <c r="AL2406" s="448"/>
      <c r="AM2406" s="449"/>
      <c r="AN2406" s="430"/>
      <c r="AO2406" s="431"/>
      <c r="AP2406" s="434"/>
      <c r="AQ2406" s="435"/>
      <c r="AR2406" s="448"/>
      <c r="AS2406" s="449"/>
      <c r="AT2406" s="452"/>
      <c r="AU2406" s="453"/>
      <c r="AV2406" s="456"/>
      <c r="AW2406" s="457"/>
      <c r="AX2406" s="448"/>
      <c r="AY2406" s="449"/>
      <c r="AZ2406" s="430"/>
      <c r="BA2406" s="431"/>
      <c r="BB2406" s="434"/>
      <c r="BC2406" s="435"/>
      <c r="BD2406" s="448"/>
      <c r="BE2406" s="449"/>
      <c r="BF2406" s="452"/>
      <c r="BG2406" s="453"/>
      <c r="BH2406" s="456"/>
      <c r="BI2406" s="457"/>
      <c r="BJ2406" s="448"/>
      <c r="BK2406" s="449"/>
      <c r="BL2406" s="409"/>
      <c r="BM2406" s="410"/>
      <c r="BN2406" s="411"/>
      <c r="BO2406" s="405"/>
      <c r="BP2406" s="405"/>
      <c r="BQ2406" s="65" t="s">
        <v>66</v>
      </c>
      <c r="BR2406" s="66" t="e">
        <f>IF(#REF!="B",#REF!,IF(#REF!="C",#REF!,#REF!))</f>
        <v>#REF!</v>
      </c>
      <c r="BS2406" s="787"/>
    </row>
    <row r="2407" spans="1:71" ht="21.75" customHeight="1" x14ac:dyDescent="0.35">
      <c r="A2407" s="779"/>
      <c r="B2407" s="458" t="str">
        <f>IF(ROSTER!B$10="","",ROSTER!B$10)</f>
        <v/>
      </c>
      <c r="C2407" s="416" t="str">
        <f>IF(ROSTER!C$10="","",ROSTER!C$10)</f>
        <v/>
      </c>
      <c r="D2407" s="417"/>
      <c r="E2407" s="418"/>
      <c r="F2407" s="420">
        <f>IF(E2407="y",1,IF(E2407="S",1,0))</f>
        <v>0</v>
      </c>
      <c r="G2407" s="422">
        <f>IF(E2407="S",1,0)</f>
        <v>0</v>
      </c>
      <c r="H2407" s="424"/>
      <c r="I2407" s="425"/>
      <c r="J2407" s="428"/>
      <c r="K2407" s="429"/>
      <c r="L2407" s="432"/>
      <c r="M2407" s="433"/>
      <c r="N2407" s="436">
        <f>L2407+J2407</f>
        <v>0</v>
      </c>
      <c r="O2407" s="437"/>
      <c r="P2407" s="428"/>
      <c r="Q2407" s="429"/>
      <c r="R2407" s="432"/>
      <c r="S2407" s="440"/>
      <c r="T2407" s="432"/>
      <c r="U2407" s="425"/>
      <c r="V2407" s="440"/>
      <c r="W2407" s="425"/>
      <c r="X2407" s="428"/>
      <c r="Y2407" s="425"/>
      <c r="Z2407" s="428"/>
      <c r="AA2407" s="425"/>
      <c r="AB2407" s="428"/>
      <c r="AC2407" s="429"/>
      <c r="AD2407" s="432"/>
      <c r="AE2407" s="433"/>
      <c r="AF2407" s="442">
        <f>IF(AB2407=0,0,(AD2407/AB2407)*100)</f>
        <v>0</v>
      </c>
      <c r="AG2407" s="443"/>
      <c r="AH2407" s="428"/>
      <c r="AI2407" s="429"/>
      <c r="AJ2407" s="432"/>
      <c r="AK2407" s="433"/>
      <c r="AL2407" s="446">
        <f>IF(AH2407=0,0,(AJ2407/AH2407)*100)</f>
        <v>0</v>
      </c>
      <c r="AM2407" s="447"/>
      <c r="AN2407" s="428"/>
      <c r="AO2407" s="429"/>
      <c r="AP2407" s="432"/>
      <c r="AQ2407" s="433"/>
      <c r="AR2407" s="446">
        <f>IF(AN2407=0,0,(AP2407/AN2407)*100)</f>
        <v>0</v>
      </c>
      <c r="AS2407" s="447"/>
      <c r="AT2407" s="450">
        <f>AB2407+AH2407+AN2407</f>
        <v>0</v>
      </c>
      <c r="AU2407" s="451"/>
      <c r="AV2407" s="454">
        <f>AD2407+AJ2407+AP2407</f>
        <v>0</v>
      </c>
      <c r="AW2407" s="455"/>
      <c r="AX2407" s="446">
        <f>IF(AT2407=0,0,(AV2407/AT2407)*100)</f>
        <v>0</v>
      </c>
      <c r="AY2407" s="447"/>
      <c r="AZ2407" s="428"/>
      <c r="BA2407" s="429"/>
      <c r="BB2407" s="432"/>
      <c r="BC2407" s="433"/>
      <c r="BD2407" s="446">
        <f>IF(AZ2407=0,0,(BB2407/AZ2407)*100)</f>
        <v>0</v>
      </c>
      <c r="BE2407" s="447"/>
      <c r="BF2407" s="450">
        <f>AT2407+AZ2407</f>
        <v>0</v>
      </c>
      <c r="BG2407" s="451"/>
      <c r="BH2407" s="454">
        <f>AV2407+BB2407</f>
        <v>0</v>
      </c>
      <c r="BI2407" s="455"/>
      <c r="BJ2407" s="446">
        <f>IF(BF2407=0,0,(BH2407/BF2407)*100)</f>
        <v>0</v>
      </c>
      <c r="BK2407" s="447"/>
      <c r="BL2407" s="406">
        <f>(AD2407*2)+(AJ2407*2)+(AP2407*3)+BB2407</f>
        <v>0</v>
      </c>
      <c r="BM2407" s="407"/>
      <c r="BN2407" s="408"/>
      <c r="BO2407" s="404" t="e">
        <f>(BL2407*BR$2405)+(N2407*BR$2406)+(X2407*BR$2407)+(R2407*BR$2408)+(V2407*BR$2409)+(Z2407*BR$2410)</f>
        <v>#REF!</v>
      </c>
      <c r="BP2407" s="404" t="e">
        <f>((AZ2407-BB2407)*BR$2412)+((AT2407-AV2407)*BR$2411)+(H2407*BR$2413)+(P2407*BR$2414)</f>
        <v>#REF!</v>
      </c>
      <c r="BQ2407" s="65" t="s">
        <v>67</v>
      </c>
      <c r="BR2407" s="66" t="e">
        <f>IF(#REF!="B",#REF!,IF(#REF!="C",#REF!,#REF!))</f>
        <v>#REF!</v>
      </c>
      <c r="BS2407" s="787"/>
    </row>
    <row r="2408" spans="1:71" ht="21.75" customHeight="1" x14ac:dyDescent="0.35">
      <c r="A2408" s="779"/>
      <c r="B2408" s="459"/>
      <c r="C2408" s="412" t="str">
        <f>IF(ROSTER!D$10="","",ROSTER!D$10)</f>
        <v/>
      </c>
      <c r="D2408" s="413"/>
      <c r="E2408" s="419"/>
      <c r="F2408" s="421"/>
      <c r="G2408" s="423"/>
      <c r="H2408" s="426"/>
      <c r="I2408" s="427"/>
      <c r="J2408" s="430"/>
      <c r="K2408" s="431"/>
      <c r="L2408" s="434"/>
      <c r="M2408" s="435"/>
      <c r="N2408" s="438" t="s">
        <v>14</v>
      </c>
      <c r="O2408" s="439"/>
      <c r="P2408" s="430"/>
      <c r="Q2408" s="431"/>
      <c r="R2408" s="434"/>
      <c r="S2408" s="441"/>
      <c r="T2408" s="434"/>
      <c r="U2408" s="427"/>
      <c r="V2408" s="441"/>
      <c r="W2408" s="427"/>
      <c r="X2408" s="430"/>
      <c r="Y2408" s="427"/>
      <c r="Z2408" s="430"/>
      <c r="AA2408" s="427"/>
      <c r="AB2408" s="430"/>
      <c r="AC2408" s="431"/>
      <c r="AD2408" s="434"/>
      <c r="AE2408" s="435"/>
      <c r="AF2408" s="444"/>
      <c r="AG2408" s="445"/>
      <c r="AH2408" s="430"/>
      <c r="AI2408" s="431"/>
      <c r="AJ2408" s="434"/>
      <c r="AK2408" s="435"/>
      <c r="AL2408" s="448"/>
      <c r="AM2408" s="449"/>
      <c r="AN2408" s="430"/>
      <c r="AO2408" s="431"/>
      <c r="AP2408" s="434"/>
      <c r="AQ2408" s="435"/>
      <c r="AR2408" s="448"/>
      <c r="AS2408" s="449"/>
      <c r="AT2408" s="452"/>
      <c r="AU2408" s="453"/>
      <c r="AV2408" s="456"/>
      <c r="AW2408" s="457"/>
      <c r="AX2408" s="448"/>
      <c r="AY2408" s="449"/>
      <c r="AZ2408" s="430"/>
      <c r="BA2408" s="431"/>
      <c r="BB2408" s="434"/>
      <c r="BC2408" s="435"/>
      <c r="BD2408" s="448"/>
      <c r="BE2408" s="449"/>
      <c r="BF2408" s="452"/>
      <c r="BG2408" s="453"/>
      <c r="BH2408" s="456"/>
      <c r="BI2408" s="457"/>
      <c r="BJ2408" s="448"/>
      <c r="BK2408" s="449"/>
      <c r="BL2408" s="409"/>
      <c r="BM2408" s="410"/>
      <c r="BN2408" s="411"/>
      <c r="BO2408" s="405"/>
      <c r="BP2408" s="405"/>
      <c r="BQ2408" s="65" t="s">
        <v>68</v>
      </c>
      <c r="BR2408" s="66" t="e">
        <f>IF(#REF!="B",#REF!,IF(#REF!="C",#REF!,#REF!))</f>
        <v>#REF!</v>
      </c>
      <c r="BS2408" s="787"/>
    </row>
    <row r="2409" spans="1:71" ht="21.75" customHeight="1" x14ac:dyDescent="0.35">
      <c r="A2409" s="779"/>
      <c r="B2409" s="414" t="str">
        <f>IF(ROSTER!B$12="","",ROSTER!B$12)</f>
        <v/>
      </c>
      <c r="C2409" s="416" t="str">
        <f>IF(ROSTER!C$12="","",ROSTER!C$12)</f>
        <v/>
      </c>
      <c r="D2409" s="417"/>
      <c r="E2409" s="418"/>
      <c r="F2409" s="420">
        <f>IF(E2409="y",1,IF(E2409="S",1,0))</f>
        <v>0</v>
      </c>
      <c r="G2409" s="422">
        <f>IF(E2409="S",1,0)</f>
        <v>0</v>
      </c>
      <c r="H2409" s="424"/>
      <c r="I2409" s="425"/>
      <c r="J2409" s="428"/>
      <c r="K2409" s="429"/>
      <c r="L2409" s="432"/>
      <c r="M2409" s="433"/>
      <c r="N2409" s="436">
        <f>L2409+J2409</f>
        <v>0</v>
      </c>
      <c r="O2409" s="437"/>
      <c r="P2409" s="428"/>
      <c r="Q2409" s="429"/>
      <c r="R2409" s="432"/>
      <c r="S2409" s="440"/>
      <c r="T2409" s="432"/>
      <c r="U2409" s="425"/>
      <c r="V2409" s="440"/>
      <c r="W2409" s="425"/>
      <c r="X2409" s="428"/>
      <c r="Y2409" s="425"/>
      <c r="Z2409" s="428"/>
      <c r="AA2409" s="425"/>
      <c r="AB2409" s="428"/>
      <c r="AC2409" s="429"/>
      <c r="AD2409" s="432"/>
      <c r="AE2409" s="433"/>
      <c r="AF2409" s="442">
        <f>IF(AB2409=0,0,(AD2409/AB2409)*100)</f>
        <v>0</v>
      </c>
      <c r="AG2409" s="443"/>
      <c r="AH2409" s="428"/>
      <c r="AI2409" s="429"/>
      <c r="AJ2409" s="432"/>
      <c r="AK2409" s="433"/>
      <c r="AL2409" s="446">
        <f>IF(AH2409=0,0,(AJ2409/AH2409)*100)</f>
        <v>0</v>
      </c>
      <c r="AM2409" s="447"/>
      <c r="AN2409" s="428"/>
      <c r="AO2409" s="429"/>
      <c r="AP2409" s="432"/>
      <c r="AQ2409" s="433"/>
      <c r="AR2409" s="446">
        <f>IF(AN2409=0,0,(AP2409/AN2409)*100)</f>
        <v>0</v>
      </c>
      <c r="AS2409" s="447"/>
      <c r="AT2409" s="450">
        <f>AB2409+AH2409+AN2409</f>
        <v>0</v>
      </c>
      <c r="AU2409" s="451"/>
      <c r="AV2409" s="454">
        <f>AD2409+AJ2409+AP2409</f>
        <v>0</v>
      </c>
      <c r="AW2409" s="455"/>
      <c r="AX2409" s="446">
        <f>IF(AT2409=0,0,(AV2409/AT2409)*100)</f>
        <v>0</v>
      </c>
      <c r="AY2409" s="447"/>
      <c r="AZ2409" s="428"/>
      <c r="BA2409" s="429"/>
      <c r="BB2409" s="432"/>
      <c r="BC2409" s="433"/>
      <c r="BD2409" s="446">
        <f>IF(AZ2409=0,0,(BB2409/AZ2409)*100)</f>
        <v>0</v>
      </c>
      <c r="BE2409" s="447"/>
      <c r="BF2409" s="450">
        <f>AT2409+AZ2409</f>
        <v>0</v>
      </c>
      <c r="BG2409" s="451"/>
      <c r="BH2409" s="454">
        <f>AV2409+BB2409</f>
        <v>0</v>
      </c>
      <c r="BI2409" s="455"/>
      <c r="BJ2409" s="446">
        <f>IF(BF2409=0,0,(BH2409/BF2409)*100)</f>
        <v>0</v>
      </c>
      <c r="BK2409" s="447"/>
      <c r="BL2409" s="406">
        <f>(AD2409*2)+(AJ2409*2)+(AP2409*3)+BB2409</f>
        <v>0</v>
      </c>
      <c r="BM2409" s="407"/>
      <c r="BN2409" s="408"/>
      <c r="BO2409" s="404" t="e">
        <f>(BL2409*BR$2405)+(N2409*BR$2406)+(X2409*BR$2407)+(R2409*BR$2408)+(V2409*BR$2409)+(Z2409*BR$2410)</f>
        <v>#REF!</v>
      </c>
      <c r="BP2409" s="404" t="e">
        <f>((AZ2409-BB2409)*BR$2412)+((AT2409-AV2409)*BR$2411)+(H2409*BR$2413)+(P2409*BR$2414)</f>
        <v>#REF!</v>
      </c>
      <c r="BQ2409" s="65" t="s">
        <v>69</v>
      </c>
      <c r="BR2409" s="66" t="e">
        <f>IF(#REF!="B",#REF!,IF(#REF!="C",#REF!,#REF!))</f>
        <v>#REF!</v>
      </c>
      <c r="BS2409" s="787"/>
    </row>
    <row r="2410" spans="1:71" ht="21.75" customHeight="1" x14ac:dyDescent="0.35">
      <c r="A2410" s="779"/>
      <c r="B2410" s="415"/>
      <c r="C2410" s="412" t="str">
        <f>IF(ROSTER!D$12="","",ROSTER!D$12)</f>
        <v/>
      </c>
      <c r="D2410" s="413"/>
      <c r="E2410" s="419"/>
      <c r="F2410" s="421"/>
      <c r="G2410" s="423"/>
      <c r="H2410" s="426"/>
      <c r="I2410" s="427"/>
      <c r="J2410" s="430"/>
      <c r="K2410" s="431"/>
      <c r="L2410" s="434"/>
      <c r="M2410" s="435"/>
      <c r="N2410" s="438" t="s">
        <v>14</v>
      </c>
      <c r="O2410" s="439"/>
      <c r="P2410" s="430"/>
      <c r="Q2410" s="431"/>
      <c r="R2410" s="434"/>
      <c r="S2410" s="441"/>
      <c r="T2410" s="434"/>
      <c r="U2410" s="427"/>
      <c r="V2410" s="441"/>
      <c r="W2410" s="427"/>
      <c r="X2410" s="430"/>
      <c r="Y2410" s="427"/>
      <c r="Z2410" s="430"/>
      <c r="AA2410" s="427"/>
      <c r="AB2410" s="430"/>
      <c r="AC2410" s="431"/>
      <c r="AD2410" s="434"/>
      <c r="AE2410" s="435"/>
      <c r="AF2410" s="444"/>
      <c r="AG2410" s="445"/>
      <c r="AH2410" s="430"/>
      <c r="AI2410" s="431"/>
      <c r="AJ2410" s="434"/>
      <c r="AK2410" s="435"/>
      <c r="AL2410" s="448"/>
      <c r="AM2410" s="449"/>
      <c r="AN2410" s="430"/>
      <c r="AO2410" s="431"/>
      <c r="AP2410" s="434"/>
      <c r="AQ2410" s="435"/>
      <c r="AR2410" s="448"/>
      <c r="AS2410" s="449"/>
      <c r="AT2410" s="452"/>
      <c r="AU2410" s="453"/>
      <c r="AV2410" s="456"/>
      <c r="AW2410" s="457"/>
      <c r="AX2410" s="448"/>
      <c r="AY2410" s="449"/>
      <c r="AZ2410" s="430"/>
      <c r="BA2410" s="431"/>
      <c r="BB2410" s="434"/>
      <c r="BC2410" s="435"/>
      <c r="BD2410" s="448"/>
      <c r="BE2410" s="449"/>
      <c r="BF2410" s="452"/>
      <c r="BG2410" s="453"/>
      <c r="BH2410" s="456"/>
      <c r="BI2410" s="457"/>
      <c r="BJ2410" s="448"/>
      <c r="BK2410" s="449"/>
      <c r="BL2410" s="409"/>
      <c r="BM2410" s="410"/>
      <c r="BN2410" s="411"/>
      <c r="BO2410" s="405"/>
      <c r="BP2410" s="405"/>
      <c r="BQ2410" s="65" t="s">
        <v>70</v>
      </c>
      <c r="BR2410" s="66" t="e">
        <f>IF(#REF!="B",#REF!,IF(#REF!="C",#REF!,#REF!))</f>
        <v>#REF!</v>
      </c>
      <c r="BS2410" s="787"/>
    </row>
    <row r="2411" spans="1:71" ht="21.75" customHeight="1" x14ac:dyDescent="0.35">
      <c r="A2411" s="779"/>
      <c r="B2411" s="414" t="str">
        <f>IF(ROSTER!B$14="","",ROSTER!B$14)</f>
        <v/>
      </c>
      <c r="C2411" s="416" t="str">
        <f>IF(ROSTER!C$14="","",ROSTER!C$14)</f>
        <v/>
      </c>
      <c r="D2411" s="417"/>
      <c r="E2411" s="418"/>
      <c r="F2411" s="420">
        <f>IF(E2411="y",1,IF(E2411="S",1,0))</f>
        <v>0</v>
      </c>
      <c r="G2411" s="422">
        <f>IF(E2411="S",1,0)</f>
        <v>0</v>
      </c>
      <c r="H2411" s="424"/>
      <c r="I2411" s="425"/>
      <c r="J2411" s="428"/>
      <c r="K2411" s="429"/>
      <c r="L2411" s="432"/>
      <c r="M2411" s="433"/>
      <c r="N2411" s="436">
        <f>L2411+J2411</f>
        <v>0</v>
      </c>
      <c r="O2411" s="437"/>
      <c r="P2411" s="428"/>
      <c r="Q2411" s="429"/>
      <c r="R2411" s="432"/>
      <c r="S2411" s="440"/>
      <c r="T2411" s="432"/>
      <c r="U2411" s="425"/>
      <c r="V2411" s="440"/>
      <c r="W2411" s="425"/>
      <c r="X2411" s="428"/>
      <c r="Y2411" s="425"/>
      <c r="Z2411" s="428"/>
      <c r="AA2411" s="425"/>
      <c r="AB2411" s="428"/>
      <c r="AC2411" s="429"/>
      <c r="AD2411" s="432"/>
      <c r="AE2411" s="433"/>
      <c r="AF2411" s="442">
        <f>IF(AB2411=0,0,(AD2411/AB2411)*100)</f>
        <v>0</v>
      </c>
      <c r="AG2411" s="443"/>
      <c r="AH2411" s="428"/>
      <c r="AI2411" s="429"/>
      <c r="AJ2411" s="432"/>
      <c r="AK2411" s="433"/>
      <c r="AL2411" s="446">
        <f>IF(AH2411=0,0,(AJ2411/AH2411)*100)</f>
        <v>0</v>
      </c>
      <c r="AM2411" s="447"/>
      <c r="AN2411" s="428"/>
      <c r="AO2411" s="429"/>
      <c r="AP2411" s="432"/>
      <c r="AQ2411" s="433"/>
      <c r="AR2411" s="446">
        <f>IF(AN2411=0,0,(AP2411/AN2411)*100)</f>
        <v>0</v>
      </c>
      <c r="AS2411" s="447"/>
      <c r="AT2411" s="450">
        <f>AB2411+AH2411+AN2411</f>
        <v>0</v>
      </c>
      <c r="AU2411" s="451"/>
      <c r="AV2411" s="454">
        <f>AD2411+AJ2411+AP2411</f>
        <v>0</v>
      </c>
      <c r="AW2411" s="455"/>
      <c r="AX2411" s="446">
        <f>IF(AT2411=0,0,(AV2411/AT2411)*100)</f>
        <v>0</v>
      </c>
      <c r="AY2411" s="447"/>
      <c r="AZ2411" s="428"/>
      <c r="BA2411" s="429"/>
      <c r="BB2411" s="432"/>
      <c r="BC2411" s="433"/>
      <c r="BD2411" s="446">
        <f>IF(AZ2411=0,0,(BB2411/AZ2411)*100)</f>
        <v>0</v>
      </c>
      <c r="BE2411" s="447"/>
      <c r="BF2411" s="450">
        <f>AT2411+AZ2411</f>
        <v>0</v>
      </c>
      <c r="BG2411" s="451"/>
      <c r="BH2411" s="454">
        <f>AV2411+BB2411</f>
        <v>0</v>
      </c>
      <c r="BI2411" s="455"/>
      <c r="BJ2411" s="446">
        <f>IF(BF2411=0,0,(BH2411/BF2411)*100)</f>
        <v>0</v>
      </c>
      <c r="BK2411" s="447"/>
      <c r="BL2411" s="406">
        <f>(AD2411*2)+(AJ2411*2)+(AP2411*3)+BB2411</f>
        <v>0</v>
      </c>
      <c r="BM2411" s="407"/>
      <c r="BN2411" s="408"/>
      <c r="BO2411" s="404" t="e">
        <f>(BL2411*BR$2405)+(N2411*BR$2406)+(X2411*BR$2407)+(R2411*BR$2408)+(V2411*BR$2409)+(Z2411*BR$2410)</f>
        <v>#REF!</v>
      </c>
      <c r="BP2411" s="404" t="e">
        <f>((AZ2411-BB2411)*BR$2412)+((AT2411-AV2411)*BR$2411)+(H2411*BR$2413)+(P2411*BR$2414)</f>
        <v>#REF!</v>
      </c>
      <c r="BQ2411" s="65" t="s">
        <v>71</v>
      </c>
      <c r="BR2411" s="66" t="e">
        <f>IF(#REF!="B",#REF!,IF(#REF!="C",#REF!,#REF!))</f>
        <v>#REF!</v>
      </c>
      <c r="BS2411" s="787"/>
    </row>
    <row r="2412" spans="1:71" ht="21.75" customHeight="1" x14ac:dyDescent="0.35">
      <c r="A2412" s="779"/>
      <c r="B2412" s="415"/>
      <c r="C2412" s="412" t="str">
        <f>IF(ROSTER!D$14="","",ROSTER!D$14)</f>
        <v/>
      </c>
      <c r="D2412" s="413"/>
      <c r="E2412" s="419"/>
      <c r="F2412" s="421"/>
      <c r="G2412" s="423"/>
      <c r="H2412" s="426"/>
      <c r="I2412" s="427"/>
      <c r="J2412" s="430"/>
      <c r="K2412" s="431"/>
      <c r="L2412" s="434"/>
      <c r="M2412" s="435"/>
      <c r="N2412" s="438" t="s">
        <v>14</v>
      </c>
      <c r="O2412" s="439"/>
      <c r="P2412" s="430"/>
      <c r="Q2412" s="431"/>
      <c r="R2412" s="434"/>
      <c r="S2412" s="441"/>
      <c r="T2412" s="434"/>
      <c r="U2412" s="427"/>
      <c r="V2412" s="441"/>
      <c r="W2412" s="427"/>
      <c r="X2412" s="430"/>
      <c r="Y2412" s="427"/>
      <c r="Z2412" s="430"/>
      <c r="AA2412" s="427"/>
      <c r="AB2412" s="430"/>
      <c r="AC2412" s="431"/>
      <c r="AD2412" s="434"/>
      <c r="AE2412" s="435"/>
      <c r="AF2412" s="444"/>
      <c r="AG2412" s="445"/>
      <c r="AH2412" s="430"/>
      <c r="AI2412" s="431"/>
      <c r="AJ2412" s="434"/>
      <c r="AK2412" s="435"/>
      <c r="AL2412" s="448"/>
      <c r="AM2412" s="449"/>
      <c r="AN2412" s="430"/>
      <c r="AO2412" s="431"/>
      <c r="AP2412" s="434"/>
      <c r="AQ2412" s="435"/>
      <c r="AR2412" s="448"/>
      <c r="AS2412" s="449"/>
      <c r="AT2412" s="452"/>
      <c r="AU2412" s="453"/>
      <c r="AV2412" s="456"/>
      <c r="AW2412" s="457"/>
      <c r="AX2412" s="448"/>
      <c r="AY2412" s="449"/>
      <c r="AZ2412" s="430"/>
      <c r="BA2412" s="431"/>
      <c r="BB2412" s="434"/>
      <c r="BC2412" s="435"/>
      <c r="BD2412" s="448"/>
      <c r="BE2412" s="449"/>
      <c r="BF2412" s="452"/>
      <c r="BG2412" s="453"/>
      <c r="BH2412" s="456"/>
      <c r="BI2412" s="457"/>
      <c r="BJ2412" s="448"/>
      <c r="BK2412" s="449"/>
      <c r="BL2412" s="409"/>
      <c r="BM2412" s="410"/>
      <c r="BN2412" s="411"/>
      <c r="BO2412" s="405"/>
      <c r="BP2412" s="405"/>
      <c r="BQ2412" s="65" t="s">
        <v>72</v>
      </c>
      <c r="BR2412" s="66" t="e">
        <f>IF(#REF!="B",#REF!,IF(#REF!="C",#REF!,#REF!))</f>
        <v>#REF!</v>
      </c>
      <c r="BS2412" s="787"/>
    </row>
    <row r="2413" spans="1:71" ht="21.75" customHeight="1" x14ac:dyDescent="0.35">
      <c r="A2413" s="779"/>
      <c r="B2413" s="414" t="str">
        <f>IF(ROSTER!B$16="","",ROSTER!B$16)</f>
        <v/>
      </c>
      <c r="C2413" s="416" t="str">
        <f>IF(ROSTER!C$16="","",ROSTER!C$16)</f>
        <v/>
      </c>
      <c r="D2413" s="417"/>
      <c r="E2413" s="418"/>
      <c r="F2413" s="420">
        <f>IF(E2413="y",1,IF(E2413="S",1,0))</f>
        <v>0</v>
      </c>
      <c r="G2413" s="422">
        <f>IF(E2413="S",1,0)</f>
        <v>0</v>
      </c>
      <c r="H2413" s="424"/>
      <c r="I2413" s="425"/>
      <c r="J2413" s="428"/>
      <c r="K2413" s="429"/>
      <c r="L2413" s="432"/>
      <c r="M2413" s="433"/>
      <c r="N2413" s="436">
        <f>L2413+J2413</f>
        <v>0</v>
      </c>
      <c r="O2413" s="437"/>
      <c r="P2413" s="428"/>
      <c r="Q2413" s="429"/>
      <c r="R2413" s="432"/>
      <c r="S2413" s="440"/>
      <c r="T2413" s="432"/>
      <c r="U2413" s="425"/>
      <c r="V2413" s="440"/>
      <c r="W2413" s="425"/>
      <c r="X2413" s="428"/>
      <c r="Y2413" s="425"/>
      <c r="Z2413" s="428"/>
      <c r="AA2413" s="425"/>
      <c r="AB2413" s="428"/>
      <c r="AC2413" s="429"/>
      <c r="AD2413" s="432"/>
      <c r="AE2413" s="433"/>
      <c r="AF2413" s="442">
        <f>IF(AB2413=0,0,(AD2413/AB2413)*100)</f>
        <v>0</v>
      </c>
      <c r="AG2413" s="443"/>
      <c r="AH2413" s="428"/>
      <c r="AI2413" s="429"/>
      <c r="AJ2413" s="432"/>
      <c r="AK2413" s="433"/>
      <c r="AL2413" s="446">
        <f>IF(AH2413=0,0,(AJ2413/AH2413)*100)</f>
        <v>0</v>
      </c>
      <c r="AM2413" s="447"/>
      <c r="AN2413" s="428"/>
      <c r="AO2413" s="429"/>
      <c r="AP2413" s="432"/>
      <c r="AQ2413" s="433"/>
      <c r="AR2413" s="446">
        <f>IF(AN2413=0,0,(AP2413/AN2413)*100)</f>
        <v>0</v>
      </c>
      <c r="AS2413" s="447"/>
      <c r="AT2413" s="450">
        <f>AB2413+AH2413+AN2413</f>
        <v>0</v>
      </c>
      <c r="AU2413" s="451"/>
      <c r="AV2413" s="454">
        <f>AD2413+AJ2413+AP2413</f>
        <v>0</v>
      </c>
      <c r="AW2413" s="455"/>
      <c r="AX2413" s="446">
        <f>IF(AT2413=0,0,(AV2413/AT2413)*100)</f>
        <v>0</v>
      </c>
      <c r="AY2413" s="447"/>
      <c r="AZ2413" s="428"/>
      <c r="BA2413" s="429"/>
      <c r="BB2413" s="432"/>
      <c r="BC2413" s="433"/>
      <c r="BD2413" s="446">
        <f>IF(AZ2413=0,0,(BB2413/AZ2413)*100)</f>
        <v>0</v>
      </c>
      <c r="BE2413" s="447"/>
      <c r="BF2413" s="450">
        <f>AT2413+AZ2413</f>
        <v>0</v>
      </c>
      <c r="BG2413" s="451"/>
      <c r="BH2413" s="454">
        <f>AV2413+BB2413</f>
        <v>0</v>
      </c>
      <c r="BI2413" s="455"/>
      <c r="BJ2413" s="446">
        <f>IF(BF2413=0,0,(BH2413/BF2413)*100)</f>
        <v>0</v>
      </c>
      <c r="BK2413" s="447"/>
      <c r="BL2413" s="406">
        <f>(AD2413*2)+(AJ2413*2)+(AP2413*3)+BB2413</f>
        <v>0</v>
      </c>
      <c r="BM2413" s="407"/>
      <c r="BN2413" s="408"/>
      <c r="BO2413" s="404" t="e">
        <f>(BL2413*BR$2405)+(N2413*BR$2406)+(X2413*BR$2407)+(R2413*BR$2408)+(V2413*BR$2409)+(Z2413*BR$2410)</f>
        <v>#REF!</v>
      </c>
      <c r="BP2413" s="404" t="e">
        <f>((AZ2413-BB2413)*BR$2412)+((AT2413-AV2413)*BR$2411)+(H2413*BR$2413)+(P2413*BR$2414)</f>
        <v>#REF!</v>
      </c>
      <c r="BQ2413" s="65" t="s">
        <v>73</v>
      </c>
      <c r="BR2413" s="66" t="e">
        <f>IF(#REF!="B",#REF!,IF(#REF!="C",#REF!,#REF!))</f>
        <v>#REF!</v>
      </c>
      <c r="BS2413" s="787"/>
    </row>
    <row r="2414" spans="1:71" ht="21.75" customHeight="1" x14ac:dyDescent="0.35">
      <c r="A2414" s="779"/>
      <c r="B2414" s="415"/>
      <c r="C2414" s="412" t="str">
        <f>IF(ROSTER!D$16="","",ROSTER!D$16)</f>
        <v/>
      </c>
      <c r="D2414" s="413"/>
      <c r="E2414" s="419"/>
      <c r="F2414" s="421"/>
      <c r="G2414" s="423"/>
      <c r="H2414" s="426"/>
      <c r="I2414" s="427"/>
      <c r="J2414" s="430"/>
      <c r="K2414" s="431"/>
      <c r="L2414" s="434"/>
      <c r="M2414" s="435"/>
      <c r="N2414" s="438" t="s">
        <v>14</v>
      </c>
      <c r="O2414" s="439"/>
      <c r="P2414" s="430"/>
      <c r="Q2414" s="431"/>
      <c r="R2414" s="434"/>
      <c r="S2414" s="441"/>
      <c r="T2414" s="434"/>
      <c r="U2414" s="427"/>
      <c r="V2414" s="441"/>
      <c r="W2414" s="427"/>
      <c r="X2414" s="430"/>
      <c r="Y2414" s="427"/>
      <c r="Z2414" s="430"/>
      <c r="AA2414" s="427"/>
      <c r="AB2414" s="430"/>
      <c r="AC2414" s="431"/>
      <c r="AD2414" s="434"/>
      <c r="AE2414" s="435"/>
      <c r="AF2414" s="444"/>
      <c r="AG2414" s="445"/>
      <c r="AH2414" s="430"/>
      <c r="AI2414" s="431"/>
      <c r="AJ2414" s="434"/>
      <c r="AK2414" s="435"/>
      <c r="AL2414" s="448"/>
      <c r="AM2414" s="449"/>
      <c r="AN2414" s="430"/>
      <c r="AO2414" s="431"/>
      <c r="AP2414" s="434"/>
      <c r="AQ2414" s="435"/>
      <c r="AR2414" s="448"/>
      <c r="AS2414" s="449"/>
      <c r="AT2414" s="452"/>
      <c r="AU2414" s="453"/>
      <c r="AV2414" s="456"/>
      <c r="AW2414" s="457"/>
      <c r="AX2414" s="448"/>
      <c r="AY2414" s="449"/>
      <c r="AZ2414" s="430"/>
      <c r="BA2414" s="431"/>
      <c r="BB2414" s="434"/>
      <c r="BC2414" s="435"/>
      <c r="BD2414" s="448"/>
      <c r="BE2414" s="449"/>
      <c r="BF2414" s="452"/>
      <c r="BG2414" s="453"/>
      <c r="BH2414" s="456"/>
      <c r="BI2414" s="457"/>
      <c r="BJ2414" s="448"/>
      <c r="BK2414" s="449"/>
      <c r="BL2414" s="409"/>
      <c r="BM2414" s="410"/>
      <c r="BN2414" s="411"/>
      <c r="BO2414" s="405"/>
      <c r="BP2414" s="405"/>
      <c r="BQ2414" s="65" t="s">
        <v>74</v>
      </c>
      <c r="BR2414" s="66" t="e">
        <f>IF(#REF!="B",#REF!,IF(#REF!="C",#REF!,#REF!))</f>
        <v>#REF!</v>
      </c>
      <c r="BS2414" s="787"/>
    </row>
    <row r="2415" spans="1:71" ht="21.75" customHeight="1" x14ac:dyDescent="0.25">
      <c r="A2415" s="779"/>
      <c r="B2415" s="414" t="str">
        <f>IF(ROSTER!B$18="","",ROSTER!B$18)</f>
        <v/>
      </c>
      <c r="C2415" s="416" t="str">
        <f>IF(ROSTER!C$18="","",ROSTER!C$18)</f>
        <v/>
      </c>
      <c r="D2415" s="417"/>
      <c r="E2415" s="418"/>
      <c r="F2415" s="420">
        <f>IF(E2415="y",1,IF(E2415="S",1,0))</f>
        <v>0</v>
      </c>
      <c r="G2415" s="422">
        <f>IF(E2415="S",1,0)</f>
        <v>0</v>
      </c>
      <c r="H2415" s="424"/>
      <c r="I2415" s="425"/>
      <c r="J2415" s="428"/>
      <c r="K2415" s="429"/>
      <c r="L2415" s="432"/>
      <c r="M2415" s="433"/>
      <c r="N2415" s="436">
        <f>L2415+J2415</f>
        <v>0</v>
      </c>
      <c r="O2415" s="437"/>
      <c r="P2415" s="428"/>
      <c r="Q2415" s="429"/>
      <c r="R2415" s="432"/>
      <c r="S2415" s="440"/>
      <c r="T2415" s="432"/>
      <c r="U2415" s="425"/>
      <c r="V2415" s="440"/>
      <c r="W2415" s="425"/>
      <c r="X2415" s="428"/>
      <c r="Y2415" s="425"/>
      <c r="Z2415" s="428"/>
      <c r="AA2415" s="425"/>
      <c r="AB2415" s="428"/>
      <c r="AC2415" s="429"/>
      <c r="AD2415" s="432"/>
      <c r="AE2415" s="433"/>
      <c r="AF2415" s="442">
        <f>IF(AB2415=0,0,(AD2415/AB2415)*100)</f>
        <v>0</v>
      </c>
      <c r="AG2415" s="443"/>
      <c r="AH2415" s="428"/>
      <c r="AI2415" s="429"/>
      <c r="AJ2415" s="432"/>
      <c r="AK2415" s="433"/>
      <c r="AL2415" s="446">
        <f>IF(AH2415=0,0,(AJ2415/AH2415)*100)</f>
        <v>0</v>
      </c>
      <c r="AM2415" s="447"/>
      <c r="AN2415" s="428"/>
      <c r="AO2415" s="429"/>
      <c r="AP2415" s="432"/>
      <c r="AQ2415" s="433"/>
      <c r="AR2415" s="446">
        <f>IF(AN2415=0,0,(AP2415/AN2415)*100)</f>
        <v>0</v>
      </c>
      <c r="AS2415" s="447"/>
      <c r="AT2415" s="450">
        <f>AB2415+AH2415+AN2415</f>
        <v>0</v>
      </c>
      <c r="AU2415" s="451"/>
      <c r="AV2415" s="454">
        <f>AD2415+AJ2415+AP2415</f>
        <v>0</v>
      </c>
      <c r="AW2415" s="455"/>
      <c r="AX2415" s="446">
        <f>IF(AT2415=0,0,(AV2415/AT2415)*100)</f>
        <v>0</v>
      </c>
      <c r="AY2415" s="447"/>
      <c r="AZ2415" s="428"/>
      <c r="BA2415" s="429"/>
      <c r="BB2415" s="432"/>
      <c r="BC2415" s="433"/>
      <c r="BD2415" s="446">
        <f>IF(AZ2415=0,0,(BB2415/AZ2415)*100)</f>
        <v>0</v>
      </c>
      <c r="BE2415" s="447"/>
      <c r="BF2415" s="450">
        <f>AT2415+AZ2415</f>
        <v>0</v>
      </c>
      <c r="BG2415" s="451"/>
      <c r="BH2415" s="454">
        <f>AV2415+BB2415</f>
        <v>0</v>
      </c>
      <c r="BI2415" s="455"/>
      <c r="BJ2415" s="446">
        <f>IF(BF2415=0,0,(BH2415/BF2415)*100)</f>
        <v>0</v>
      </c>
      <c r="BK2415" s="447"/>
      <c r="BL2415" s="406">
        <f>(AD2415*2)+(AJ2415*2)+(AP2415*3)+BB2415</f>
        <v>0</v>
      </c>
      <c r="BM2415" s="407"/>
      <c r="BN2415" s="408"/>
      <c r="BO2415" s="404" t="e">
        <f>(BL2415*BR$2405)+(N2415*BR$2406)+(X2415*BR$2407)+(R2415*BR$2408)+(V2415*BR$2409)+(Z2415*BR$2410)</f>
        <v>#REF!</v>
      </c>
      <c r="BP2415" s="404" t="e">
        <f>((AZ2415-BB2415)*BR$2412)+((AT2415-AV2415)*BR$2411)+(H2415*BR$2413)+(P2415*BR$2414)</f>
        <v>#REF!</v>
      </c>
      <c r="BQ2415" s="53"/>
      <c r="BR2415" s="53"/>
      <c r="BS2415" s="787"/>
    </row>
    <row r="2416" spans="1:71" ht="21.75" customHeight="1" x14ac:dyDescent="0.25">
      <c r="A2416" s="779"/>
      <c r="B2416" s="415"/>
      <c r="C2416" s="412" t="str">
        <f>IF(ROSTER!D$18="","",ROSTER!D$18)</f>
        <v/>
      </c>
      <c r="D2416" s="413"/>
      <c r="E2416" s="419"/>
      <c r="F2416" s="421"/>
      <c r="G2416" s="423"/>
      <c r="H2416" s="426"/>
      <c r="I2416" s="427"/>
      <c r="J2416" s="430"/>
      <c r="K2416" s="431"/>
      <c r="L2416" s="434"/>
      <c r="M2416" s="435"/>
      <c r="N2416" s="438"/>
      <c r="O2416" s="439"/>
      <c r="P2416" s="430"/>
      <c r="Q2416" s="431"/>
      <c r="R2416" s="434"/>
      <c r="S2416" s="441"/>
      <c r="T2416" s="434"/>
      <c r="U2416" s="427"/>
      <c r="V2416" s="441"/>
      <c r="W2416" s="427"/>
      <c r="X2416" s="430"/>
      <c r="Y2416" s="427"/>
      <c r="Z2416" s="430"/>
      <c r="AA2416" s="427"/>
      <c r="AB2416" s="430"/>
      <c r="AC2416" s="431"/>
      <c r="AD2416" s="434"/>
      <c r="AE2416" s="435"/>
      <c r="AF2416" s="444"/>
      <c r="AG2416" s="445"/>
      <c r="AH2416" s="430"/>
      <c r="AI2416" s="431"/>
      <c r="AJ2416" s="434"/>
      <c r="AK2416" s="435"/>
      <c r="AL2416" s="448"/>
      <c r="AM2416" s="449"/>
      <c r="AN2416" s="430"/>
      <c r="AO2416" s="431"/>
      <c r="AP2416" s="434"/>
      <c r="AQ2416" s="435"/>
      <c r="AR2416" s="448"/>
      <c r="AS2416" s="449"/>
      <c r="AT2416" s="452"/>
      <c r="AU2416" s="453"/>
      <c r="AV2416" s="456"/>
      <c r="AW2416" s="457"/>
      <c r="AX2416" s="448"/>
      <c r="AY2416" s="449"/>
      <c r="AZ2416" s="430"/>
      <c r="BA2416" s="431"/>
      <c r="BB2416" s="434"/>
      <c r="BC2416" s="435"/>
      <c r="BD2416" s="448"/>
      <c r="BE2416" s="449"/>
      <c r="BF2416" s="452"/>
      <c r="BG2416" s="453"/>
      <c r="BH2416" s="456"/>
      <c r="BI2416" s="457"/>
      <c r="BJ2416" s="448"/>
      <c r="BK2416" s="449"/>
      <c r="BL2416" s="409"/>
      <c r="BM2416" s="410"/>
      <c r="BN2416" s="411"/>
      <c r="BO2416" s="405"/>
      <c r="BP2416" s="405"/>
      <c r="BQ2416" s="53"/>
      <c r="BR2416" s="53"/>
      <c r="BS2416" s="779"/>
    </row>
    <row r="2417" spans="1:71" ht="21.75" customHeight="1" x14ac:dyDescent="0.25">
      <c r="A2417" s="779"/>
      <c r="B2417" s="414" t="str">
        <f>IF(ROSTER!B$20="","",ROSTER!B$20)</f>
        <v/>
      </c>
      <c r="C2417" s="416" t="str">
        <f>IF(ROSTER!C$20="","",ROSTER!C$20)</f>
        <v/>
      </c>
      <c r="D2417" s="417"/>
      <c r="E2417" s="418"/>
      <c r="F2417" s="420">
        <f>IF(E2417="y",1,IF(E2417="S",1,0))</f>
        <v>0</v>
      </c>
      <c r="G2417" s="422">
        <f>IF(E2417="S",1,0)</f>
        <v>0</v>
      </c>
      <c r="H2417" s="424"/>
      <c r="I2417" s="425"/>
      <c r="J2417" s="428"/>
      <c r="K2417" s="429"/>
      <c r="L2417" s="432"/>
      <c r="M2417" s="433"/>
      <c r="N2417" s="436">
        <f>L2417+J2417</f>
        <v>0</v>
      </c>
      <c r="O2417" s="437"/>
      <c r="P2417" s="428"/>
      <c r="Q2417" s="429"/>
      <c r="R2417" s="432"/>
      <c r="S2417" s="440"/>
      <c r="T2417" s="432"/>
      <c r="U2417" s="425"/>
      <c r="V2417" s="440"/>
      <c r="W2417" s="425"/>
      <c r="X2417" s="428"/>
      <c r="Y2417" s="425"/>
      <c r="Z2417" s="428"/>
      <c r="AA2417" s="425"/>
      <c r="AB2417" s="428"/>
      <c r="AC2417" s="429"/>
      <c r="AD2417" s="432"/>
      <c r="AE2417" s="433"/>
      <c r="AF2417" s="442">
        <f>IF(AB2417=0,0,(AD2417/AB2417)*100)</f>
        <v>0</v>
      </c>
      <c r="AG2417" s="443"/>
      <c r="AH2417" s="428"/>
      <c r="AI2417" s="429"/>
      <c r="AJ2417" s="432"/>
      <c r="AK2417" s="433"/>
      <c r="AL2417" s="446">
        <f>IF(AH2417=0,0,(AJ2417/AH2417)*100)</f>
        <v>0</v>
      </c>
      <c r="AM2417" s="447"/>
      <c r="AN2417" s="428"/>
      <c r="AO2417" s="429"/>
      <c r="AP2417" s="432"/>
      <c r="AQ2417" s="433"/>
      <c r="AR2417" s="446">
        <f>IF(AN2417=0,0,(AP2417/AN2417)*100)</f>
        <v>0</v>
      </c>
      <c r="AS2417" s="447"/>
      <c r="AT2417" s="450">
        <f>AB2417+AH2417+AN2417</f>
        <v>0</v>
      </c>
      <c r="AU2417" s="451"/>
      <c r="AV2417" s="454">
        <f>AD2417+AJ2417+AP2417</f>
        <v>0</v>
      </c>
      <c r="AW2417" s="455"/>
      <c r="AX2417" s="446">
        <f>IF(AT2417=0,0,(AV2417/AT2417)*100)</f>
        <v>0</v>
      </c>
      <c r="AY2417" s="447"/>
      <c r="AZ2417" s="428"/>
      <c r="BA2417" s="429"/>
      <c r="BB2417" s="432"/>
      <c r="BC2417" s="433"/>
      <c r="BD2417" s="446">
        <f>IF(AZ2417=0,0,(BB2417/AZ2417)*100)</f>
        <v>0</v>
      </c>
      <c r="BE2417" s="447"/>
      <c r="BF2417" s="450">
        <f>AT2417+AZ2417</f>
        <v>0</v>
      </c>
      <c r="BG2417" s="451"/>
      <c r="BH2417" s="454">
        <f>AV2417+BB2417</f>
        <v>0</v>
      </c>
      <c r="BI2417" s="455"/>
      <c r="BJ2417" s="446">
        <f>IF(BF2417=0,0,(BH2417/BF2417)*100)</f>
        <v>0</v>
      </c>
      <c r="BK2417" s="447"/>
      <c r="BL2417" s="406">
        <f>(AD2417*2)+(AJ2417*2)+(AP2417*3)+BB2417</f>
        <v>0</v>
      </c>
      <c r="BM2417" s="407"/>
      <c r="BN2417" s="408"/>
      <c r="BO2417" s="404" t="e">
        <f>(BL2417*BR$2405)+(N2417*BR$2406)+(X2417*BR$2407)+(R2417*BR$2408)+(V2417*BR$2409)+(Z2417*BR$2410)</f>
        <v>#REF!</v>
      </c>
      <c r="BP2417" s="404" t="e">
        <f>((AZ2417-BB2417)*BR$2412)+((AT2417-AV2417)*BR$2411)+(H2417*BR$2413)+(P2417*BR$2414)</f>
        <v>#REF!</v>
      </c>
      <c r="BQ2417" s="53"/>
      <c r="BR2417" s="53"/>
      <c r="BS2417" s="779"/>
    </row>
    <row r="2418" spans="1:71" ht="21.75" customHeight="1" x14ac:dyDescent="0.25">
      <c r="A2418" s="779"/>
      <c r="B2418" s="415"/>
      <c r="C2418" s="412" t="str">
        <f>IF(ROSTER!D$20="","",ROSTER!D$20)</f>
        <v/>
      </c>
      <c r="D2418" s="413"/>
      <c r="E2418" s="419"/>
      <c r="F2418" s="421"/>
      <c r="G2418" s="423"/>
      <c r="H2418" s="426"/>
      <c r="I2418" s="427"/>
      <c r="J2418" s="430"/>
      <c r="K2418" s="431"/>
      <c r="L2418" s="434"/>
      <c r="M2418" s="435"/>
      <c r="N2418" s="438" t="s">
        <v>14</v>
      </c>
      <c r="O2418" s="439"/>
      <c r="P2418" s="430"/>
      <c r="Q2418" s="431"/>
      <c r="R2418" s="434"/>
      <c r="S2418" s="441"/>
      <c r="T2418" s="434"/>
      <c r="U2418" s="427"/>
      <c r="V2418" s="441"/>
      <c r="W2418" s="427"/>
      <c r="X2418" s="430"/>
      <c r="Y2418" s="427"/>
      <c r="Z2418" s="430"/>
      <c r="AA2418" s="427"/>
      <c r="AB2418" s="430"/>
      <c r="AC2418" s="431"/>
      <c r="AD2418" s="434"/>
      <c r="AE2418" s="435"/>
      <c r="AF2418" s="444"/>
      <c r="AG2418" s="445"/>
      <c r="AH2418" s="430"/>
      <c r="AI2418" s="431"/>
      <c r="AJ2418" s="434"/>
      <c r="AK2418" s="435"/>
      <c r="AL2418" s="448"/>
      <c r="AM2418" s="449"/>
      <c r="AN2418" s="430"/>
      <c r="AO2418" s="431"/>
      <c r="AP2418" s="434"/>
      <c r="AQ2418" s="435"/>
      <c r="AR2418" s="448"/>
      <c r="AS2418" s="449"/>
      <c r="AT2418" s="452"/>
      <c r="AU2418" s="453"/>
      <c r="AV2418" s="456"/>
      <c r="AW2418" s="457"/>
      <c r="AX2418" s="448"/>
      <c r="AY2418" s="449"/>
      <c r="AZ2418" s="430"/>
      <c r="BA2418" s="431"/>
      <c r="BB2418" s="434"/>
      <c r="BC2418" s="435"/>
      <c r="BD2418" s="448"/>
      <c r="BE2418" s="449"/>
      <c r="BF2418" s="452"/>
      <c r="BG2418" s="453"/>
      <c r="BH2418" s="456"/>
      <c r="BI2418" s="457"/>
      <c r="BJ2418" s="448"/>
      <c r="BK2418" s="449"/>
      <c r="BL2418" s="409"/>
      <c r="BM2418" s="410"/>
      <c r="BN2418" s="411"/>
      <c r="BO2418" s="405"/>
      <c r="BP2418" s="405"/>
      <c r="BQ2418" s="53"/>
      <c r="BR2418" s="53"/>
      <c r="BS2418" s="779"/>
    </row>
    <row r="2419" spans="1:71" ht="21.75" customHeight="1" x14ac:dyDescent="0.25">
      <c r="A2419" s="779"/>
      <c r="B2419" s="414" t="str">
        <f>IF(ROSTER!B$22="","",ROSTER!B$22)</f>
        <v/>
      </c>
      <c r="C2419" s="416" t="str">
        <f>IF(ROSTER!C$22="","",ROSTER!C$22)</f>
        <v/>
      </c>
      <c r="D2419" s="417"/>
      <c r="E2419" s="418"/>
      <c r="F2419" s="420">
        <f>IF(E2419="y",1,IF(E2419="S",1,0))</f>
        <v>0</v>
      </c>
      <c r="G2419" s="422">
        <f>IF(E2419="S",1,0)</f>
        <v>0</v>
      </c>
      <c r="H2419" s="424"/>
      <c r="I2419" s="425"/>
      <c r="J2419" s="428"/>
      <c r="K2419" s="429"/>
      <c r="L2419" s="432"/>
      <c r="M2419" s="433"/>
      <c r="N2419" s="436">
        <f>L2419+J2419</f>
        <v>0</v>
      </c>
      <c r="O2419" s="437"/>
      <c r="P2419" s="428"/>
      <c r="Q2419" s="429"/>
      <c r="R2419" s="432"/>
      <c r="S2419" s="440"/>
      <c r="T2419" s="432"/>
      <c r="U2419" s="425"/>
      <c r="V2419" s="440"/>
      <c r="W2419" s="425"/>
      <c r="X2419" s="428"/>
      <c r="Y2419" s="425"/>
      <c r="Z2419" s="428"/>
      <c r="AA2419" s="425"/>
      <c r="AB2419" s="428"/>
      <c r="AC2419" s="429"/>
      <c r="AD2419" s="432"/>
      <c r="AE2419" s="433"/>
      <c r="AF2419" s="442">
        <f>IF(AB2419=0,0,(AD2419/AB2419)*100)</f>
        <v>0</v>
      </c>
      <c r="AG2419" s="443"/>
      <c r="AH2419" s="428"/>
      <c r="AI2419" s="429"/>
      <c r="AJ2419" s="432"/>
      <c r="AK2419" s="433"/>
      <c r="AL2419" s="446">
        <f>IF(AH2419=0,0,(AJ2419/AH2419)*100)</f>
        <v>0</v>
      </c>
      <c r="AM2419" s="447"/>
      <c r="AN2419" s="428"/>
      <c r="AO2419" s="429"/>
      <c r="AP2419" s="432"/>
      <c r="AQ2419" s="433"/>
      <c r="AR2419" s="446">
        <f>IF(AN2419=0,0,(AP2419/AN2419)*100)</f>
        <v>0</v>
      </c>
      <c r="AS2419" s="447"/>
      <c r="AT2419" s="450">
        <f>AB2419+AH2419+AN2419</f>
        <v>0</v>
      </c>
      <c r="AU2419" s="451"/>
      <c r="AV2419" s="454">
        <f>AD2419+AJ2419+AP2419</f>
        <v>0</v>
      </c>
      <c r="AW2419" s="455"/>
      <c r="AX2419" s="446">
        <f>IF(AT2419=0,0,(AV2419/AT2419)*100)</f>
        <v>0</v>
      </c>
      <c r="AY2419" s="447"/>
      <c r="AZ2419" s="428"/>
      <c r="BA2419" s="429"/>
      <c r="BB2419" s="432"/>
      <c r="BC2419" s="433"/>
      <c r="BD2419" s="446">
        <f>IF(AZ2419=0,0,(BB2419/AZ2419)*100)</f>
        <v>0</v>
      </c>
      <c r="BE2419" s="447"/>
      <c r="BF2419" s="450">
        <f>AT2419+AZ2419</f>
        <v>0</v>
      </c>
      <c r="BG2419" s="451"/>
      <c r="BH2419" s="454">
        <f>AV2419+BB2419</f>
        <v>0</v>
      </c>
      <c r="BI2419" s="455"/>
      <c r="BJ2419" s="446">
        <f>IF(BF2419=0,0,(BH2419/BF2419)*100)</f>
        <v>0</v>
      </c>
      <c r="BK2419" s="447"/>
      <c r="BL2419" s="406">
        <f>(AD2419*2)+(AJ2419*2)+(AP2419*3)+BB2419</f>
        <v>0</v>
      </c>
      <c r="BM2419" s="407"/>
      <c r="BN2419" s="408"/>
      <c r="BO2419" s="404" t="e">
        <f>(BL2419*BR$2405)+(N2419*BR$2406)+(X2419*BR$2407)+(R2419*BR$2408)+(V2419*BR$2409)+(Z2419*BR$2410)</f>
        <v>#REF!</v>
      </c>
      <c r="BP2419" s="404" t="e">
        <f>((AZ2419-BB2419)*BR$2412)+((AT2419-AV2419)*BR$2411)+(H2419*BR$2413)+(P2419*BR$2414)</f>
        <v>#REF!</v>
      </c>
      <c r="BQ2419" s="53"/>
      <c r="BR2419" s="53"/>
      <c r="BS2419" s="779"/>
    </row>
    <row r="2420" spans="1:71" ht="21.75" customHeight="1" x14ac:dyDescent="0.25">
      <c r="A2420" s="779"/>
      <c r="B2420" s="415"/>
      <c r="C2420" s="412" t="str">
        <f>IF(ROSTER!D$22="","",ROSTER!D$22)</f>
        <v/>
      </c>
      <c r="D2420" s="413"/>
      <c r="E2420" s="419"/>
      <c r="F2420" s="421"/>
      <c r="G2420" s="423"/>
      <c r="H2420" s="426"/>
      <c r="I2420" s="427"/>
      <c r="J2420" s="430"/>
      <c r="K2420" s="431"/>
      <c r="L2420" s="434"/>
      <c r="M2420" s="435"/>
      <c r="N2420" s="438" t="s">
        <v>14</v>
      </c>
      <c r="O2420" s="439"/>
      <c r="P2420" s="430"/>
      <c r="Q2420" s="431"/>
      <c r="R2420" s="434"/>
      <c r="S2420" s="441"/>
      <c r="T2420" s="434"/>
      <c r="U2420" s="427"/>
      <c r="V2420" s="441"/>
      <c r="W2420" s="427"/>
      <c r="X2420" s="430"/>
      <c r="Y2420" s="427"/>
      <c r="Z2420" s="430"/>
      <c r="AA2420" s="427"/>
      <c r="AB2420" s="430"/>
      <c r="AC2420" s="431"/>
      <c r="AD2420" s="434"/>
      <c r="AE2420" s="435"/>
      <c r="AF2420" s="444"/>
      <c r="AG2420" s="445"/>
      <c r="AH2420" s="430"/>
      <c r="AI2420" s="431"/>
      <c r="AJ2420" s="434"/>
      <c r="AK2420" s="435"/>
      <c r="AL2420" s="448"/>
      <c r="AM2420" s="449"/>
      <c r="AN2420" s="430"/>
      <c r="AO2420" s="431"/>
      <c r="AP2420" s="434"/>
      <c r="AQ2420" s="435"/>
      <c r="AR2420" s="448"/>
      <c r="AS2420" s="449"/>
      <c r="AT2420" s="452"/>
      <c r="AU2420" s="453"/>
      <c r="AV2420" s="456"/>
      <c r="AW2420" s="457"/>
      <c r="AX2420" s="448"/>
      <c r="AY2420" s="449"/>
      <c r="AZ2420" s="430"/>
      <c r="BA2420" s="431"/>
      <c r="BB2420" s="434"/>
      <c r="BC2420" s="435"/>
      <c r="BD2420" s="448"/>
      <c r="BE2420" s="449"/>
      <c r="BF2420" s="452"/>
      <c r="BG2420" s="453"/>
      <c r="BH2420" s="456"/>
      <c r="BI2420" s="457"/>
      <c r="BJ2420" s="448"/>
      <c r="BK2420" s="449"/>
      <c r="BL2420" s="409"/>
      <c r="BM2420" s="410"/>
      <c r="BN2420" s="411"/>
      <c r="BO2420" s="405"/>
      <c r="BP2420" s="405"/>
      <c r="BQ2420" s="53"/>
      <c r="BR2420" s="53"/>
      <c r="BS2420" s="779"/>
    </row>
    <row r="2421" spans="1:71" ht="21.75" customHeight="1" x14ac:dyDescent="0.25">
      <c r="A2421" s="779"/>
      <c r="B2421" s="414" t="str">
        <f>IF(ROSTER!B$24="","",ROSTER!B$24)</f>
        <v/>
      </c>
      <c r="C2421" s="416" t="str">
        <f>IF(ROSTER!C$24="","",ROSTER!C$24)</f>
        <v/>
      </c>
      <c r="D2421" s="417"/>
      <c r="E2421" s="418"/>
      <c r="F2421" s="420">
        <f>IF(E2421="y",1,IF(E2421="S",1,0))</f>
        <v>0</v>
      </c>
      <c r="G2421" s="422">
        <f>IF(E2421="S",1,0)</f>
        <v>0</v>
      </c>
      <c r="H2421" s="424"/>
      <c r="I2421" s="425"/>
      <c r="J2421" s="428"/>
      <c r="K2421" s="429"/>
      <c r="L2421" s="432"/>
      <c r="M2421" s="433"/>
      <c r="N2421" s="436">
        <f>L2421+J2421</f>
        <v>0</v>
      </c>
      <c r="O2421" s="437"/>
      <c r="P2421" s="428"/>
      <c r="Q2421" s="429"/>
      <c r="R2421" s="432"/>
      <c r="S2421" s="440"/>
      <c r="T2421" s="432"/>
      <c r="U2421" s="425"/>
      <c r="V2421" s="440"/>
      <c r="W2421" s="425"/>
      <c r="X2421" s="428"/>
      <c r="Y2421" s="425"/>
      <c r="Z2421" s="428"/>
      <c r="AA2421" s="425"/>
      <c r="AB2421" s="428"/>
      <c r="AC2421" s="429"/>
      <c r="AD2421" s="432"/>
      <c r="AE2421" s="433"/>
      <c r="AF2421" s="442">
        <f>IF(AB2421=0,0,(AD2421/AB2421)*100)</f>
        <v>0</v>
      </c>
      <c r="AG2421" s="443"/>
      <c r="AH2421" s="428"/>
      <c r="AI2421" s="429"/>
      <c r="AJ2421" s="432"/>
      <c r="AK2421" s="433"/>
      <c r="AL2421" s="446">
        <f>IF(AH2421=0,0,(AJ2421/AH2421)*100)</f>
        <v>0</v>
      </c>
      <c r="AM2421" s="447"/>
      <c r="AN2421" s="428"/>
      <c r="AO2421" s="429"/>
      <c r="AP2421" s="432"/>
      <c r="AQ2421" s="433"/>
      <c r="AR2421" s="446">
        <f>IF(AN2421=0,0,(AP2421/AN2421)*100)</f>
        <v>0</v>
      </c>
      <c r="AS2421" s="447"/>
      <c r="AT2421" s="450">
        <f>AB2421+AH2421+AN2421</f>
        <v>0</v>
      </c>
      <c r="AU2421" s="451"/>
      <c r="AV2421" s="454">
        <f>AD2421+AJ2421+AP2421</f>
        <v>0</v>
      </c>
      <c r="AW2421" s="455"/>
      <c r="AX2421" s="446">
        <f>IF(AT2421=0,0,(AV2421/AT2421)*100)</f>
        <v>0</v>
      </c>
      <c r="AY2421" s="447"/>
      <c r="AZ2421" s="428"/>
      <c r="BA2421" s="429"/>
      <c r="BB2421" s="432"/>
      <c r="BC2421" s="433"/>
      <c r="BD2421" s="446">
        <f>IF(AZ2421=0,0,(BB2421/AZ2421)*100)</f>
        <v>0</v>
      </c>
      <c r="BE2421" s="447"/>
      <c r="BF2421" s="450">
        <f>AT2421+AZ2421</f>
        <v>0</v>
      </c>
      <c r="BG2421" s="451"/>
      <c r="BH2421" s="454">
        <f>AV2421+BB2421</f>
        <v>0</v>
      </c>
      <c r="BI2421" s="455"/>
      <c r="BJ2421" s="446">
        <f>IF(BF2421=0,0,(BH2421/BF2421)*100)</f>
        <v>0</v>
      </c>
      <c r="BK2421" s="447"/>
      <c r="BL2421" s="406">
        <f>(AD2421*2)+(AJ2421*2)+(AP2421*3)+BB2421</f>
        <v>0</v>
      </c>
      <c r="BM2421" s="407"/>
      <c r="BN2421" s="408"/>
      <c r="BO2421" s="404" t="e">
        <f>(BL2421*BR$2405)+(N2421*BR$2406)+(X2421*BR$2407)+(R2421*BR$2408)+(V2421*BR$2409)+(Z2421*BR$2410)</f>
        <v>#REF!</v>
      </c>
      <c r="BP2421" s="404" t="e">
        <f>((AZ2421-BB2421)*BR$2412)+((AT2421-AV2421)*BR$2411)+(H2421*BR$2413)+(P2421*BR$2414)</f>
        <v>#REF!</v>
      </c>
      <c r="BQ2421" s="53"/>
      <c r="BR2421" s="53"/>
      <c r="BS2421" s="779"/>
    </row>
    <row r="2422" spans="1:71" ht="21.75" customHeight="1" x14ac:dyDescent="0.25">
      <c r="A2422" s="779"/>
      <c r="B2422" s="415"/>
      <c r="C2422" s="412" t="str">
        <f>IF(ROSTER!D$24="","",ROSTER!D$24)</f>
        <v/>
      </c>
      <c r="D2422" s="413"/>
      <c r="E2422" s="419"/>
      <c r="F2422" s="421"/>
      <c r="G2422" s="423"/>
      <c r="H2422" s="426"/>
      <c r="I2422" s="427"/>
      <c r="J2422" s="430"/>
      <c r="K2422" s="431"/>
      <c r="L2422" s="434"/>
      <c r="M2422" s="435"/>
      <c r="N2422" s="438" t="s">
        <v>14</v>
      </c>
      <c r="O2422" s="439"/>
      <c r="P2422" s="430"/>
      <c r="Q2422" s="431"/>
      <c r="R2422" s="434"/>
      <c r="S2422" s="441"/>
      <c r="T2422" s="434"/>
      <c r="U2422" s="427"/>
      <c r="V2422" s="441"/>
      <c r="W2422" s="427"/>
      <c r="X2422" s="430"/>
      <c r="Y2422" s="427"/>
      <c r="Z2422" s="430"/>
      <c r="AA2422" s="427"/>
      <c r="AB2422" s="430"/>
      <c r="AC2422" s="431"/>
      <c r="AD2422" s="434"/>
      <c r="AE2422" s="435"/>
      <c r="AF2422" s="444"/>
      <c r="AG2422" s="445"/>
      <c r="AH2422" s="430"/>
      <c r="AI2422" s="431"/>
      <c r="AJ2422" s="434"/>
      <c r="AK2422" s="435"/>
      <c r="AL2422" s="448"/>
      <c r="AM2422" s="449"/>
      <c r="AN2422" s="430"/>
      <c r="AO2422" s="431"/>
      <c r="AP2422" s="434"/>
      <c r="AQ2422" s="435"/>
      <c r="AR2422" s="448"/>
      <c r="AS2422" s="449"/>
      <c r="AT2422" s="452"/>
      <c r="AU2422" s="453"/>
      <c r="AV2422" s="456"/>
      <c r="AW2422" s="457"/>
      <c r="AX2422" s="448"/>
      <c r="AY2422" s="449"/>
      <c r="AZ2422" s="430"/>
      <c r="BA2422" s="431"/>
      <c r="BB2422" s="434"/>
      <c r="BC2422" s="435"/>
      <c r="BD2422" s="448"/>
      <c r="BE2422" s="449"/>
      <c r="BF2422" s="452"/>
      <c r="BG2422" s="453"/>
      <c r="BH2422" s="456"/>
      <c r="BI2422" s="457"/>
      <c r="BJ2422" s="448"/>
      <c r="BK2422" s="449"/>
      <c r="BL2422" s="409"/>
      <c r="BM2422" s="410"/>
      <c r="BN2422" s="411"/>
      <c r="BO2422" s="405"/>
      <c r="BP2422" s="405"/>
      <c r="BQ2422" s="53"/>
      <c r="BR2422" s="53"/>
      <c r="BS2422" s="779"/>
    </row>
    <row r="2423" spans="1:71" ht="21.75" customHeight="1" x14ac:dyDescent="0.25">
      <c r="A2423" s="779"/>
      <c r="B2423" s="414" t="str">
        <f>IF(ROSTER!B$26="","",ROSTER!B$26)</f>
        <v/>
      </c>
      <c r="C2423" s="416" t="str">
        <f>IF(ROSTER!C$26="","",ROSTER!C$26)</f>
        <v/>
      </c>
      <c r="D2423" s="417"/>
      <c r="E2423" s="418"/>
      <c r="F2423" s="420">
        <f>IF(E2423="y",1,IF(E2423="S",1,0))</f>
        <v>0</v>
      </c>
      <c r="G2423" s="422">
        <f>IF(E2423="S",1,0)</f>
        <v>0</v>
      </c>
      <c r="H2423" s="424"/>
      <c r="I2423" s="425"/>
      <c r="J2423" s="428"/>
      <c r="K2423" s="429"/>
      <c r="L2423" s="432"/>
      <c r="M2423" s="433"/>
      <c r="N2423" s="436">
        <f>L2423+J2423</f>
        <v>0</v>
      </c>
      <c r="O2423" s="437"/>
      <c r="P2423" s="428"/>
      <c r="Q2423" s="429"/>
      <c r="R2423" s="432"/>
      <c r="S2423" s="440"/>
      <c r="T2423" s="432"/>
      <c r="U2423" s="425"/>
      <c r="V2423" s="440"/>
      <c r="W2423" s="425"/>
      <c r="X2423" s="428"/>
      <c r="Y2423" s="425"/>
      <c r="Z2423" s="428"/>
      <c r="AA2423" s="425"/>
      <c r="AB2423" s="428"/>
      <c r="AC2423" s="429"/>
      <c r="AD2423" s="432"/>
      <c r="AE2423" s="433"/>
      <c r="AF2423" s="442">
        <f>IF(AB2423=0,0,(AD2423/AB2423)*100)</f>
        <v>0</v>
      </c>
      <c r="AG2423" s="443"/>
      <c r="AH2423" s="428"/>
      <c r="AI2423" s="429"/>
      <c r="AJ2423" s="432"/>
      <c r="AK2423" s="433"/>
      <c r="AL2423" s="446">
        <f>IF(AH2423=0,0,(AJ2423/AH2423)*100)</f>
        <v>0</v>
      </c>
      <c r="AM2423" s="447"/>
      <c r="AN2423" s="428"/>
      <c r="AO2423" s="429"/>
      <c r="AP2423" s="432"/>
      <c r="AQ2423" s="433"/>
      <c r="AR2423" s="446">
        <f>IF(AN2423=0,0,(AP2423/AN2423)*100)</f>
        <v>0</v>
      </c>
      <c r="AS2423" s="447"/>
      <c r="AT2423" s="450">
        <f>AB2423+AH2423+AN2423</f>
        <v>0</v>
      </c>
      <c r="AU2423" s="451"/>
      <c r="AV2423" s="454">
        <f>AD2423+AJ2423+AP2423</f>
        <v>0</v>
      </c>
      <c r="AW2423" s="455"/>
      <c r="AX2423" s="446">
        <f>IF(AT2423=0,0,(AV2423/AT2423)*100)</f>
        <v>0</v>
      </c>
      <c r="AY2423" s="447"/>
      <c r="AZ2423" s="428"/>
      <c r="BA2423" s="429"/>
      <c r="BB2423" s="432"/>
      <c r="BC2423" s="433"/>
      <c r="BD2423" s="446">
        <f>IF(AZ2423=0,0,(BB2423/AZ2423)*100)</f>
        <v>0</v>
      </c>
      <c r="BE2423" s="447"/>
      <c r="BF2423" s="450">
        <f>AT2423+AZ2423</f>
        <v>0</v>
      </c>
      <c r="BG2423" s="451"/>
      <c r="BH2423" s="454">
        <f>AV2423+BB2423</f>
        <v>0</v>
      </c>
      <c r="BI2423" s="455"/>
      <c r="BJ2423" s="446">
        <f>IF(BF2423=0,0,(BH2423/BF2423)*100)</f>
        <v>0</v>
      </c>
      <c r="BK2423" s="447"/>
      <c r="BL2423" s="406">
        <f>(AD2423*2)+(AJ2423*2)+(AP2423*3)+BB2423</f>
        <v>0</v>
      </c>
      <c r="BM2423" s="407"/>
      <c r="BN2423" s="408"/>
      <c r="BO2423" s="404" t="e">
        <f>(BL2423*BR$2405)+(N2423*BR$2406)+(X2423*BR$2407)+(R2423*BR$2408)+(V2423*BR$2409)+(Z2423*BR$2410)</f>
        <v>#REF!</v>
      </c>
      <c r="BP2423" s="404" t="e">
        <f>((AZ2423-BB2423)*BR$2412)+((AT2423-AV2423)*BR$2411)+(H2423*BR$2413)+(P2423*BR$2414)</f>
        <v>#REF!</v>
      </c>
      <c r="BQ2423" s="53"/>
      <c r="BR2423" s="53"/>
      <c r="BS2423" s="779"/>
    </row>
    <row r="2424" spans="1:71" ht="21.75" customHeight="1" x14ac:dyDescent="0.25">
      <c r="A2424" s="779"/>
      <c r="B2424" s="415"/>
      <c r="C2424" s="412" t="str">
        <f>IF(ROSTER!D$26="","",ROSTER!D$26)</f>
        <v/>
      </c>
      <c r="D2424" s="413"/>
      <c r="E2424" s="419"/>
      <c r="F2424" s="421"/>
      <c r="G2424" s="423"/>
      <c r="H2424" s="426"/>
      <c r="I2424" s="427"/>
      <c r="J2424" s="430"/>
      <c r="K2424" s="431"/>
      <c r="L2424" s="434"/>
      <c r="M2424" s="435"/>
      <c r="N2424" s="438" t="s">
        <v>14</v>
      </c>
      <c r="O2424" s="439"/>
      <c r="P2424" s="430"/>
      <c r="Q2424" s="431"/>
      <c r="R2424" s="434"/>
      <c r="S2424" s="441"/>
      <c r="T2424" s="434"/>
      <c r="U2424" s="427"/>
      <c r="V2424" s="441"/>
      <c r="W2424" s="427"/>
      <c r="X2424" s="430"/>
      <c r="Y2424" s="427"/>
      <c r="Z2424" s="430"/>
      <c r="AA2424" s="427"/>
      <c r="AB2424" s="430"/>
      <c r="AC2424" s="431"/>
      <c r="AD2424" s="434"/>
      <c r="AE2424" s="435"/>
      <c r="AF2424" s="444"/>
      <c r="AG2424" s="445"/>
      <c r="AH2424" s="430"/>
      <c r="AI2424" s="431"/>
      <c r="AJ2424" s="434"/>
      <c r="AK2424" s="435"/>
      <c r="AL2424" s="448"/>
      <c r="AM2424" s="449"/>
      <c r="AN2424" s="430"/>
      <c r="AO2424" s="431"/>
      <c r="AP2424" s="434"/>
      <c r="AQ2424" s="435"/>
      <c r="AR2424" s="448"/>
      <c r="AS2424" s="449"/>
      <c r="AT2424" s="452"/>
      <c r="AU2424" s="453"/>
      <c r="AV2424" s="456"/>
      <c r="AW2424" s="457"/>
      <c r="AX2424" s="448"/>
      <c r="AY2424" s="449"/>
      <c r="AZ2424" s="430"/>
      <c r="BA2424" s="431"/>
      <c r="BB2424" s="434"/>
      <c r="BC2424" s="435"/>
      <c r="BD2424" s="448"/>
      <c r="BE2424" s="449"/>
      <c r="BF2424" s="452"/>
      <c r="BG2424" s="453"/>
      <c r="BH2424" s="456"/>
      <c r="BI2424" s="457"/>
      <c r="BJ2424" s="448"/>
      <c r="BK2424" s="449"/>
      <c r="BL2424" s="409"/>
      <c r="BM2424" s="410"/>
      <c r="BN2424" s="411"/>
      <c r="BO2424" s="405"/>
      <c r="BP2424" s="405"/>
      <c r="BQ2424" s="53"/>
      <c r="BR2424" s="53"/>
      <c r="BS2424" s="779"/>
    </row>
    <row r="2425" spans="1:71" ht="21.75" customHeight="1" x14ac:dyDescent="0.25">
      <c r="A2425" s="779"/>
      <c r="B2425" s="414" t="str">
        <f>IF(ROSTER!B$28="","",ROSTER!B$28)</f>
        <v/>
      </c>
      <c r="C2425" s="416" t="str">
        <f>IF(ROSTER!C$28="","",ROSTER!C$28)</f>
        <v/>
      </c>
      <c r="D2425" s="417"/>
      <c r="E2425" s="418"/>
      <c r="F2425" s="420">
        <f>IF(E2425="y",1,IF(E2425="S",1,0))</f>
        <v>0</v>
      </c>
      <c r="G2425" s="422">
        <f>IF(E2425="S",1,0)</f>
        <v>0</v>
      </c>
      <c r="H2425" s="424"/>
      <c r="I2425" s="425"/>
      <c r="J2425" s="428"/>
      <c r="K2425" s="429"/>
      <c r="L2425" s="432"/>
      <c r="M2425" s="433"/>
      <c r="N2425" s="436">
        <f>L2425+J2425</f>
        <v>0</v>
      </c>
      <c r="O2425" s="437"/>
      <c r="P2425" s="428"/>
      <c r="Q2425" s="429"/>
      <c r="R2425" s="432"/>
      <c r="S2425" s="440"/>
      <c r="T2425" s="432"/>
      <c r="U2425" s="425"/>
      <c r="V2425" s="440"/>
      <c r="W2425" s="425"/>
      <c r="X2425" s="428"/>
      <c r="Y2425" s="425"/>
      <c r="Z2425" s="428"/>
      <c r="AA2425" s="425"/>
      <c r="AB2425" s="428"/>
      <c r="AC2425" s="429"/>
      <c r="AD2425" s="432"/>
      <c r="AE2425" s="433"/>
      <c r="AF2425" s="442">
        <f>IF(AB2425=0,0,(AD2425/AB2425)*100)</f>
        <v>0</v>
      </c>
      <c r="AG2425" s="443"/>
      <c r="AH2425" s="428"/>
      <c r="AI2425" s="429"/>
      <c r="AJ2425" s="432"/>
      <c r="AK2425" s="433"/>
      <c r="AL2425" s="446">
        <f>IF(AH2425=0,0,(AJ2425/AH2425)*100)</f>
        <v>0</v>
      </c>
      <c r="AM2425" s="447"/>
      <c r="AN2425" s="428"/>
      <c r="AO2425" s="429"/>
      <c r="AP2425" s="432"/>
      <c r="AQ2425" s="433"/>
      <c r="AR2425" s="446">
        <f>IF(AN2425=0,0,(AP2425/AN2425)*100)</f>
        <v>0</v>
      </c>
      <c r="AS2425" s="447"/>
      <c r="AT2425" s="450">
        <f>AB2425+AH2425+AN2425</f>
        <v>0</v>
      </c>
      <c r="AU2425" s="451"/>
      <c r="AV2425" s="454">
        <f>AD2425+AJ2425+AP2425</f>
        <v>0</v>
      </c>
      <c r="AW2425" s="455"/>
      <c r="AX2425" s="446">
        <f>IF(AT2425=0,0,(AV2425/AT2425)*100)</f>
        <v>0</v>
      </c>
      <c r="AY2425" s="447"/>
      <c r="AZ2425" s="428"/>
      <c r="BA2425" s="429"/>
      <c r="BB2425" s="432"/>
      <c r="BC2425" s="433"/>
      <c r="BD2425" s="446">
        <f>IF(AZ2425=0,0,(BB2425/AZ2425)*100)</f>
        <v>0</v>
      </c>
      <c r="BE2425" s="447"/>
      <c r="BF2425" s="450">
        <f>AT2425+AZ2425</f>
        <v>0</v>
      </c>
      <c r="BG2425" s="451"/>
      <c r="BH2425" s="454">
        <f>AV2425+BB2425</f>
        <v>0</v>
      </c>
      <c r="BI2425" s="455"/>
      <c r="BJ2425" s="446">
        <f>IF(BF2425=0,0,(BH2425/BF2425)*100)</f>
        <v>0</v>
      </c>
      <c r="BK2425" s="447"/>
      <c r="BL2425" s="406">
        <f>(AD2425*2)+(AJ2425*2)+(AP2425*3)+BB2425</f>
        <v>0</v>
      </c>
      <c r="BM2425" s="407"/>
      <c r="BN2425" s="408"/>
      <c r="BO2425" s="404" t="e">
        <f>(BL2425*BR$2405)+(N2425*BR$2406)+(X2425*BR$2407)+(R2425*BR$2408)+(V2425*BR$2409)+(Z2425*BR$2410)</f>
        <v>#REF!</v>
      </c>
      <c r="BP2425" s="404" t="e">
        <f>((AZ2425-BB2425)*BR$2412)+((AT2425-AV2425)*BR$2411)+(H2425*BR$2413)+(P2425*BR$2414)</f>
        <v>#REF!</v>
      </c>
      <c r="BQ2425" s="53"/>
      <c r="BR2425" s="53"/>
      <c r="BS2425" s="779"/>
    </row>
    <row r="2426" spans="1:71" ht="21.75" customHeight="1" x14ac:dyDescent="0.25">
      <c r="A2426" s="779"/>
      <c r="B2426" s="415"/>
      <c r="C2426" s="412" t="str">
        <f>IF(ROSTER!D$28="","",ROSTER!D$28)</f>
        <v/>
      </c>
      <c r="D2426" s="413"/>
      <c r="E2426" s="419"/>
      <c r="F2426" s="421"/>
      <c r="G2426" s="423"/>
      <c r="H2426" s="426"/>
      <c r="I2426" s="427"/>
      <c r="J2426" s="430"/>
      <c r="K2426" s="431"/>
      <c r="L2426" s="434"/>
      <c r="M2426" s="435"/>
      <c r="N2426" s="438" t="s">
        <v>14</v>
      </c>
      <c r="O2426" s="439"/>
      <c r="P2426" s="430"/>
      <c r="Q2426" s="431"/>
      <c r="R2426" s="434"/>
      <c r="S2426" s="441"/>
      <c r="T2426" s="434"/>
      <c r="U2426" s="427"/>
      <c r="V2426" s="441"/>
      <c r="W2426" s="427"/>
      <c r="X2426" s="430"/>
      <c r="Y2426" s="427"/>
      <c r="Z2426" s="430"/>
      <c r="AA2426" s="427"/>
      <c r="AB2426" s="430"/>
      <c r="AC2426" s="431"/>
      <c r="AD2426" s="434"/>
      <c r="AE2426" s="435"/>
      <c r="AF2426" s="444"/>
      <c r="AG2426" s="445"/>
      <c r="AH2426" s="430"/>
      <c r="AI2426" s="431"/>
      <c r="AJ2426" s="434"/>
      <c r="AK2426" s="435"/>
      <c r="AL2426" s="448"/>
      <c r="AM2426" s="449"/>
      <c r="AN2426" s="430"/>
      <c r="AO2426" s="431"/>
      <c r="AP2426" s="434"/>
      <c r="AQ2426" s="435"/>
      <c r="AR2426" s="448"/>
      <c r="AS2426" s="449"/>
      <c r="AT2426" s="452"/>
      <c r="AU2426" s="453"/>
      <c r="AV2426" s="456"/>
      <c r="AW2426" s="457"/>
      <c r="AX2426" s="448"/>
      <c r="AY2426" s="449"/>
      <c r="AZ2426" s="430"/>
      <c r="BA2426" s="431"/>
      <c r="BB2426" s="434"/>
      <c r="BC2426" s="435"/>
      <c r="BD2426" s="448"/>
      <c r="BE2426" s="449"/>
      <c r="BF2426" s="452"/>
      <c r="BG2426" s="453"/>
      <c r="BH2426" s="456"/>
      <c r="BI2426" s="457"/>
      <c r="BJ2426" s="448"/>
      <c r="BK2426" s="449"/>
      <c r="BL2426" s="409"/>
      <c r="BM2426" s="410"/>
      <c r="BN2426" s="411"/>
      <c r="BO2426" s="405"/>
      <c r="BP2426" s="405"/>
      <c r="BQ2426" s="53"/>
      <c r="BR2426" s="53"/>
      <c r="BS2426" s="779"/>
    </row>
    <row r="2427" spans="1:71" ht="21.75" customHeight="1" x14ac:dyDescent="0.25">
      <c r="A2427" s="779"/>
      <c r="B2427" s="414" t="str">
        <f>IF(ROSTER!B$30="","",ROSTER!B$30)</f>
        <v/>
      </c>
      <c r="C2427" s="416" t="str">
        <f>IF(ROSTER!C$30="","",ROSTER!C$30)</f>
        <v/>
      </c>
      <c r="D2427" s="417"/>
      <c r="E2427" s="418"/>
      <c r="F2427" s="420">
        <f>IF(E2427="y",1,IF(E2427="S",1,0))</f>
        <v>0</v>
      </c>
      <c r="G2427" s="422">
        <f>IF(E2427="S",1,0)</f>
        <v>0</v>
      </c>
      <c r="H2427" s="424"/>
      <c r="I2427" s="425"/>
      <c r="J2427" s="428"/>
      <c r="K2427" s="429"/>
      <c r="L2427" s="432"/>
      <c r="M2427" s="433"/>
      <c r="N2427" s="436">
        <f>L2427+J2427</f>
        <v>0</v>
      </c>
      <c r="O2427" s="437"/>
      <c r="P2427" s="428"/>
      <c r="Q2427" s="429"/>
      <c r="R2427" s="432"/>
      <c r="S2427" s="440"/>
      <c r="T2427" s="432"/>
      <c r="U2427" s="425"/>
      <c r="V2427" s="440"/>
      <c r="W2427" s="425"/>
      <c r="X2427" s="428"/>
      <c r="Y2427" s="425"/>
      <c r="Z2427" s="428"/>
      <c r="AA2427" s="425"/>
      <c r="AB2427" s="428"/>
      <c r="AC2427" s="429"/>
      <c r="AD2427" s="432"/>
      <c r="AE2427" s="433"/>
      <c r="AF2427" s="442">
        <f>IF(AB2427=0,0,(AD2427/AB2427)*100)</f>
        <v>0</v>
      </c>
      <c r="AG2427" s="443"/>
      <c r="AH2427" s="428"/>
      <c r="AI2427" s="429"/>
      <c r="AJ2427" s="432"/>
      <c r="AK2427" s="433"/>
      <c r="AL2427" s="446">
        <f>IF(AH2427=0,0,(AJ2427/AH2427)*100)</f>
        <v>0</v>
      </c>
      <c r="AM2427" s="447"/>
      <c r="AN2427" s="428"/>
      <c r="AO2427" s="429"/>
      <c r="AP2427" s="432"/>
      <c r="AQ2427" s="433"/>
      <c r="AR2427" s="446">
        <f>IF(AN2427=0,0,(AP2427/AN2427)*100)</f>
        <v>0</v>
      </c>
      <c r="AS2427" s="447"/>
      <c r="AT2427" s="450">
        <f>AB2427+AH2427+AN2427</f>
        <v>0</v>
      </c>
      <c r="AU2427" s="451"/>
      <c r="AV2427" s="454">
        <f>AD2427+AJ2427+AP2427</f>
        <v>0</v>
      </c>
      <c r="AW2427" s="455"/>
      <c r="AX2427" s="446">
        <f>IF(AT2427=0,0,(AV2427/AT2427)*100)</f>
        <v>0</v>
      </c>
      <c r="AY2427" s="447"/>
      <c r="AZ2427" s="428"/>
      <c r="BA2427" s="429"/>
      <c r="BB2427" s="432"/>
      <c r="BC2427" s="433"/>
      <c r="BD2427" s="446">
        <f>IF(AZ2427=0,0,(BB2427/AZ2427)*100)</f>
        <v>0</v>
      </c>
      <c r="BE2427" s="447"/>
      <c r="BF2427" s="450">
        <f>AT2427+AZ2427</f>
        <v>0</v>
      </c>
      <c r="BG2427" s="451"/>
      <c r="BH2427" s="454">
        <f>AV2427+BB2427</f>
        <v>0</v>
      </c>
      <c r="BI2427" s="455"/>
      <c r="BJ2427" s="446">
        <f>IF(BF2427=0,0,(BH2427/BF2427)*100)</f>
        <v>0</v>
      </c>
      <c r="BK2427" s="447"/>
      <c r="BL2427" s="406">
        <f>(AD2427*2)+(AJ2427*2)+(AP2427*3)+BB2427</f>
        <v>0</v>
      </c>
      <c r="BM2427" s="407"/>
      <c r="BN2427" s="408"/>
      <c r="BO2427" s="404" t="e">
        <f>(BL2427*BR$2405)+(N2427*BR$2406)+(X2427*BR$2407)+(R2427*BR$2408)+(V2427*BR$2409)+(Z2427*BR$2410)</f>
        <v>#REF!</v>
      </c>
      <c r="BP2427" s="404" t="e">
        <f>((AZ2427-BB2427)*BR$2412)+((AT2427-AV2427)*BR$2411)+(H2427*BR$2413)+(P2427*BR$2414)</f>
        <v>#REF!</v>
      </c>
      <c r="BQ2427" s="53"/>
      <c r="BR2427" s="53"/>
      <c r="BS2427" s="779"/>
    </row>
    <row r="2428" spans="1:71" ht="21.75" customHeight="1" x14ac:dyDescent="0.25">
      <c r="A2428" s="779"/>
      <c r="B2428" s="415"/>
      <c r="C2428" s="412" t="str">
        <f>IF(ROSTER!D$30="","",ROSTER!D$30)</f>
        <v/>
      </c>
      <c r="D2428" s="413"/>
      <c r="E2428" s="419"/>
      <c r="F2428" s="421"/>
      <c r="G2428" s="423"/>
      <c r="H2428" s="426"/>
      <c r="I2428" s="427"/>
      <c r="J2428" s="430"/>
      <c r="K2428" s="431"/>
      <c r="L2428" s="434"/>
      <c r="M2428" s="435"/>
      <c r="N2428" s="438" t="s">
        <v>14</v>
      </c>
      <c r="O2428" s="439"/>
      <c r="P2428" s="430"/>
      <c r="Q2428" s="431"/>
      <c r="R2428" s="434"/>
      <c r="S2428" s="441"/>
      <c r="T2428" s="434"/>
      <c r="U2428" s="427"/>
      <c r="V2428" s="441"/>
      <c r="W2428" s="427"/>
      <c r="X2428" s="430"/>
      <c r="Y2428" s="427"/>
      <c r="Z2428" s="430"/>
      <c r="AA2428" s="427"/>
      <c r="AB2428" s="430"/>
      <c r="AC2428" s="431"/>
      <c r="AD2428" s="434"/>
      <c r="AE2428" s="435"/>
      <c r="AF2428" s="444"/>
      <c r="AG2428" s="445"/>
      <c r="AH2428" s="430"/>
      <c r="AI2428" s="431"/>
      <c r="AJ2428" s="434"/>
      <c r="AK2428" s="435"/>
      <c r="AL2428" s="448"/>
      <c r="AM2428" s="449"/>
      <c r="AN2428" s="430"/>
      <c r="AO2428" s="431"/>
      <c r="AP2428" s="434"/>
      <c r="AQ2428" s="435"/>
      <c r="AR2428" s="448"/>
      <c r="AS2428" s="449"/>
      <c r="AT2428" s="452"/>
      <c r="AU2428" s="453"/>
      <c r="AV2428" s="456"/>
      <c r="AW2428" s="457"/>
      <c r="AX2428" s="448"/>
      <c r="AY2428" s="449"/>
      <c r="AZ2428" s="430"/>
      <c r="BA2428" s="431"/>
      <c r="BB2428" s="434"/>
      <c r="BC2428" s="435"/>
      <c r="BD2428" s="448"/>
      <c r="BE2428" s="449"/>
      <c r="BF2428" s="452"/>
      <c r="BG2428" s="453"/>
      <c r="BH2428" s="456"/>
      <c r="BI2428" s="457"/>
      <c r="BJ2428" s="448"/>
      <c r="BK2428" s="449"/>
      <c r="BL2428" s="409"/>
      <c r="BM2428" s="410"/>
      <c r="BN2428" s="411"/>
      <c r="BO2428" s="405"/>
      <c r="BP2428" s="405"/>
      <c r="BQ2428" s="53"/>
      <c r="BR2428" s="53"/>
      <c r="BS2428" s="779"/>
    </row>
    <row r="2429" spans="1:71" ht="21.75" customHeight="1" x14ac:dyDescent="0.25">
      <c r="A2429" s="779"/>
      <c r="B2429" s="414" t="str">
        <f>IF(ROSTER!B$32="","",ROSTER!B$32)</f>
        <v/>
      </c>
      <c r="C2429" s="416" t="str">
        <f>IF(ROSTER!C$32="","",ROSTER!C$32)</f>
        <v/>
      </c>
      <c r="D2429" s="417"/>
      <c r="E2429" s="418"/>
      <c r="F2429" s="420">
        <f>IF(E2429="y",1,IF(E2429="S",1,0))</f>
        <v>0</v>
      </c>
      <c r="G2429" s="422">
        <f>IF(E2429="S",1,0)</f>
        <v>0</v>
      </c>
      <c r="H2429" s="424"/>
      <c r="I2429" s="425"/>
      <c r="J2429" s="428"/>
      <c r="K2429" s="429"/>
      <c r="L2429" s="432"/>
      <c r="M2429" s="433"/>
      <c r="N2429" s="436">
        <f>L2429+J2429</f>
        <v>0</v>
      </c>
      <c r="O2429" s="437"/>
      <c r="P2429" s="428"/>
      <c r="Q2429" s="429"/>
      <c r="R2429" s="432"/>
      <c r="S2429" s="440"/>
      <c r="T2429" s="432"/>
      <c r="U2429" s="425"/>
      <c r="V2429" s="440"/>
      <c r="W2429" s="425"/>
      <c r="X2429" s="428"/>
      <c r="Y2429" s="425"/>
      <c r="Z2429" s="428"/>
      <c r="AA2429" s="425"/>
      <c r="AB2429" s="428"/>
      <c r="AC2429" s="429"/>
      <c r="AD2429" s="432"/>
      <c r="AE2429" s="433"/>
      <c r="AF2429" s="442">
        <f>IF(AB2429=0,0,(AD2429/AB2429)*100)</f>
        <v>0</v>
      </c>
      <c r="AG2429" s="443"/>
      <c r="AH2429" s="428"/>
      <c r="AI2429" s="429"/>
      <c r="AJ2429" s="432"/>
      <c r="AK2429" s="433"/>
      <c r="AL2429" s="446">
        <f>IF(AH2429=0,0,(AJ2429/AH2429)*100)</f>
        <v>0</v>
      </c>
      <c r="AM2429" s="447"/>
      <c r="AN2429" s="428"/>
      <c r="AO2429" s="429"/>
      <c r="AP2429" s="432"/>
      <c r="AQ2429" s="433"/>
      <c r="AR2429" s="446">
        <f>IF(AN2429=0,0,(AP2429/AN2429)*100)</f>
        <v>0</v>
      </c>
      <c r="AS2429" s="447"/>
      <c r="AT2429" s="450">
        <f>AB2429+AH2429+AN2429</f>
        <v>0</v>
      </c>
      <c r="AU2429" s="451"/>
      <c r="AV2429" s="454">
        <f>AD2429+AJ2429+AP2429</f>
        <v>0</v>
      </c>
      <c r="AW2429" s="455"/>
      <c r="AX2429" s="446">
        <f>IF(AT2429=0,0,(AV2429/AT2429)*100)</f>
        <v>0</v>
      </c>
      <c r="AY2429" s="447"/>
      <c r="AZ2429" s="428"/>
      <c r="BA2429" s="429"/>
      <c r="BB2429" s="432"/>
      <c r="BC2429" s="433"/>
      <c r="BD2429" s="446">
        <f>IF(AZ2429=0,0,(BB2429/AZ2429)*100)</f>
        <v>0</v>
      </c>
      <c r="BE2429" s="447"/>
      <c r="BF2429" s="450">
        <f>AT2429+AZ2429</f>
        <v>0</v>
      </c>
      <c r="BG2429" s="451"/>
      <c r="BH2429" s="454">
        <f>AV2429+BB2429</f>
        <v>0</v>
      </c>
      <c r="BI2429" s="455"/>
      <c r="BJ2429" s="446">
        <f>IF(BF2429=0,0,(BH2429/BF2429)*100)</f>
        <v>0</v>
      </c>
      <c r="BK2429" s="447"/>
      <c r="BL2429" s="406">
        <f>(AD2429*2)+(AJ2429*2)+(AP2429*3)+BB2429</f>
        <v>0</v>
      </c>
      <c r="BM2429" s="407"/>
      <c r="BN2429" s="408"/>
      <c r="BO2429" s="404" t="e">
        <f>(BL2429*BR$2405)+(N2429*BR$2406)+(X2429*BR$2407)+(R2429*BR$2408)+(V2429*BR$2409)+(Z2429*BR$2410)</f>
        <v>#REF!</v>
      </c>
      <c r="BP2429" s="404" t="e">
        <f>((AZ2429-BB2429)*BR$2412)+((AT2429-AV2429)*BR$2411)+(H2429*BR$2413)+(P2429*BR$2414)</f>
        <v>#REF!</v>
      </c>
      <c r="BQ2429" s="53"/>
      <c r="BR2429" s="53"/>
      <c r="BS2429" s="779"/>
    </row>
    <row r="2430" spans="1:71" ht="21.75" customHeight="1" x14ac:dyDescent="0.25">
      <c r="A2430" s="779"/>
      <c r="B2430" s="415"/>
      <c r="C2430" s="412" t="str">
        <f>IF(ROSTER!D$32="","",ROSTER!D$32)</f>
        <v/>
      </c>
      <c r="D2430" s="413"/>
      <c r="E2430" s="419"/>
      <c r="F2430" s="421"/>
      <c r="G2430" s="423"/>
      <c r="H2430" s="426"/>
      <c r="I2430" s="427"/>
      <c r="J2430" s="430"/>
      <c r="K2430" s="431"/>
      <c r="L2430" s="434"/>
      <c r="M2430" s="435"/>
      <c r="N2430" s="438" t="s">
        <v>14</v>
      </c>
      <c r="O2430" s="439"/>
      <c r="P2430" s="430"/>
      <c r="Q2430" s="431"/>
      <c r="R2430" s="434"/>
      <c r="S2430" s="441"/>
      <c r="T2430" s="434"/>
      <c r="U2430" s="427"/>
      <c r="V2430" s="441"/>
      <c r="W2430" s="427"/>
      <c r="X2430" s="430"/>
      <c r="Y2430" s="427"/>
      <c r="Z2430" s="430"/>
      <c r="AA2430" s="427"/>
      <c r="AB2430" s="430"/>
      <c r="AC2430" s="431"/>
      <c r="AD2430" s="434"/>
      <c r="AE2430" s="435"/>
      <c r="AF2430" s="444"/>
      <c r="AG2430" s="445"/>
      <c r="AH2430" s="430"/>
      <c r="AI2430" s="431"/>
      <c r="AJ2430" s="434"/>
      <c r="AK2430" s="435"/>
      <c r="AL2430" s="448"/>
      <c r="AM2430" s="449"/>
      <c r="AN2430" s="430"/>
      <c r="AO2430" s="431"/>
      <c r="AP2430" s="434"/>
      <c r="AQ2430" s="435"/>
      <c r="AR2430" s="448"/>
      <c r="AS2430" s="449"/>
      <c r="AT2430" s="452"/>
      <c r="AU2430" s="453"/>
      <c r="AV2430" s="456"/>
      <c r="AW2430" s="457"/>
      <c r="AX2430" s="448"/>
      <c r="AY2430" s="449"/>
      <c r="AZ2430" s="430"/>
      <c r="BA2430" s="431"/>
      <c r="BB2430" s="434"/>
      <c r="BC2430" s="435"/>
      <c r="BD2430" s="448"/>
      <c r="BE2430" s="449"/>
      <c r="BF2430" s="452"/>
      <c r="BG2430" s="453"/>
      <c r="BH2430" s="456"/>
      <c r="BI2430" s="457"/>
      <c r="BJ2430" s="448"/>
      <c r="BK2430" s="449"/>
      <c r="BL2430" s="409"/>
      <c r="BM2430" s="410"/>
      <c r="BN2430" s="411"/>
      <c r="BO2430" s="405"/>
      <c r="BP2430" s="405"/>
      <c r="BQ2430" s="53"/>
      <c r="BR2430" s="53"/>
      <c r="BS2430" s="779"/>
    </row>
    <row r="2431" spans="1:71" ht="21.75" customHeight="1" x14ac:dyDescent="0.25">
      <c r="A2431" s="779"/>
      <c r="B2431" s="414" t="str">
        <f>IF(ROSTER!B$34="","",ROSTER!B$34)</f>
        <v/>
      </c>
      <c r="C2431" s="416" t="str">
        <f>IF(ROSTER!C$34="","",ROSTER!C$34)</f>
        <v/>
      </c>
      <c r="D2431" s="417"/>
      <c r="E2431" s="418"/>
      <c r="F2431" s="420">
        <f>IF(E2431="y",1,IF(E2431="S",1,0))</f>
        <v>0</v>
      </c>
      <c r="G2431" s="422">
        <f>IF(E2431="S",1,0)</f>
        <v>0</v>
      </c>
      <c r="H2431" s="424"/>
      <c r="I2431" s="425"/>
      <c r="J2431" s="428"/>
      <c r="K2431" s="429"/>
      <c r="L2431" s="432"/>
      <c r="M2431" s="433"/>
      <c r="N2431" s="436">
        <f>L2431+J2431</f>
        <v>0</v>
      </c>
      <c r="O2431" s="437"/>
      <c r="P2431" s="428"/>
      <c r="Q2431" s="429"/>
      <c r="R2431" s="432"/>
      <c r="S2431" s="440"/>
      <c r="T2431" s="432"/>
      <c r="U2431" s="425"/>
      <c r="V2431" s="440"/>
      <c r="W2431" s="425"/>
      <c r="X2431" s="428"/>
      <c r="Y2431" s="425"/>
      <c r="Z2431" s="428"/>
      <c r="AA2431" s="425"/>
      <c r="AB2431" s="428"/>
      <c r="AC2431" s="429"/>
      <c r="AD2431" s="432"/>
      <c r="AE2431" s="433"/>
      <c r="AF2431" s="442">
        <f>IF(AB2431=0,0,(AD2431/AB2431)*100)</f>
        <v>0</v>
      </c>
      <c r="AG2431" s="443"/>
      <c r="AH2431" s="428"/>
      <c r="AI2431" s="429"/>
      <c r="AJ2431" s="432"/>
      <c r="AK2431" s="433"/>
      <c r="AL2431" s="446">
        <f>IF(AH2431=0,0,(AJ2431/AH2431)*100)</f>
        <v>0</v>
      </c>
      <c r="AM2431" s="447"/>
      <c r="AN2431" s="428"/>
      <c r="AO2431" s="429"/>
      <c r="AP2431" s="432"/>
      <c r="AQ2431" s="433"/>
      <c r="AR2431" s="446">
        <f>IF(AN2431=0,0,(AP2431/AN2431)*100)</f>
        <v>0</v>
      </c>
      <c r="AS2431" s="447"/>
      <c r="AT2431" s="450">
        <f>AB2431+AH2431+AN2431</f>
        <v>0</v>
      </c>
      <c r="AU2431" s="451"/>
      <c r="AV2431" s="454">
        <f>AD2431+AJ2431+AP2431</f>
        <v>0</v>
      </c>
      <c r="AW2431" s="455"/>
      <c r="AX2431" s="446">
        <f>IF(AT2431=0,0,(AV2431/AT2431)*100)</f>
        <v>0</v>
      </c>
      <c r="AY2431" s="447"/>
      <c r="AZ2431" s="428"/>
      <c r="BA2431" s="429"/>
      <c r="BB2431" s="432"/>
      <c r="BC2431" s="433"/>
      <c r="BD2431" s="446">
        <f>IF(AZ2431=0,0,(BB2431/AZ2431)*100)</f>
        <v>0</v>
      </c>
      <c r="BE2431" s="447"/>
      <c r="BF2431" s="450">
        <f>AT2431+AZ2431</f>
        <v>0</v>
      </c>
      <c r="BG2431" s="451"/>
      <c r="BH2431" s="454">
        <f>AV2431+BB2431</f>
        <v>0</v>
      </c>
      <c r="BI2431" s="455"/>
      <c r="BJ2431" s="446">
        <f>IF(BF2431=0,0,(BH2431/BF2431)*100)</f>
        <v>0</v>
      </c>
      <c r="BK2431" s="447"/>
      <c r="BL2431" s="406">
        <f>(AD2431*2)+(AJ2431*2)+(AP2431*3)+BB2431</f>
        <v>0</v>
      </c>
      <c r="BM2431" s="407"/>
      <c r="BN2431" s="408"/>
      <c r="BO2431" s="404" t="e">
        <f>(BL2431*BR$2405)+(N2431*BR$2406)+(X2431*BR$2407)+(R2431*BR$2408)+(V2431*BR$2409)+(Z2431*BR$2410)</f>
        <v>#REF!</v>
      </c>
      <c r="BP2431" s="404" t="e">
        <f>((AZ2431-BB2431)*BR$2412)+((AT2431-AV2431)*BR$2411)+(H2431*BR$2413)+(P2431*BR$2414)</f>
        <v>#REF!</v>
      </c>
      <c r="BQ2431" s="53"/>
      <c r="BR2431" s="53"/>
      <c r="BS2431" s="779"/>
    </row>
    <row r="2432" spans="1:71" ht="21.75" customHeight="1" x14ac:dyDescent="0.25">
      <c r="A2432" s="779"/>
      <c r="B2432" s="415"/>
      <c r="C2432" s="412" t="str">
        <f>IF(ROSTER!D$34="","",ROSTER!D$34)</f>
        <v/>
      </c>
      <c r="D2432" s="413"/>
      <c r="E2432" s="419"/>
      <c r="F2432" s="421"/>
      <c r="G2432" s="423"/>
      <c r="H2432" s="426"/>
      <c r="I2432" s="427"/>
      <c r="J2432" s="430"/>
      <c r="K2432" s="431"/>
      <c r="L2432" s="434"/>
      <c r="M2432" s="435"/>
      <c r="N2432" s="438" t="s">
        <v>14</v>
      </c>
      <c r="O2432" s="439"/>
      <c r="P2432" s="430"/>
      <c r="Q2432" s="431"/>
      <c r="R2432" s="434"/>
      <c r="S2432" s="441"/>
      <c r="T2432" s="434"/>
      <c r="U2432" s="427"/>
      <c r="V2432" s="441"/>
      <c r="W2432" s="427"/>
      <c r="X2432" s="430"/>
      <c r="Y2432" s="427"/>
      <c r="Z2432" s="430"/>
      <c r="AA2432" s="427"/>
      <c r="AB2432" s="430"/>
      <c r="AC2432" s="431"/>
      <c r="AD2432" s="434"/>
      <c r="AE2432" s="435"/>
      <c r="AF2432" s="444"/>
      <c r="AG2432" s="445"/>
      <c r="AH2432" s="430"/>
      <c r="AI2432" s="431"/>
      <c r="AJ2432" s="434"/>
      <c r="AK2432" s="435"/>
      <c r="AL2432" s="448"/>
      <c r="AM2432" s="449"/>
      <c r="AN2432" s="430"/>
      <c r="AO2432" s="431"/>
      <c r="AP2432" s="434"/>
      <c r="AQ2432" s="435"/>
      <c r="AR2432" s="448"/>
      <c r="AS2432" s="449"/>
      <c r="AT2432" s="452"/>
      <c r="AU2432" s="453"/>
      <c r="AV2432" s="456"/>
      <c r="AW2432" s="457"/>
      <c r="AX2432" s="448"/>
      <c r="AY2432" s="449"/>
      <c r="AZ2432" s="430"/>
      <c r="BA2432" s="431"/>
      <c r="BB2432" s="434"/>
      <c r="BC2432" s="435"/>
      <c r="BD2432" s="448"/>
      <c r="BE2432" s="449"/>
      <c r="BF2432" s="452"/>
      <c r="BG2432" s="453"/>
      <c r="BH2432" s="456"/>
      <c r="BI2432" s="457"/>
      <c r="BJ2432" s="448"/>
      <c r="BK2432" s="449"/>
      <c r="BL2432" s="409"/>
      <c r="BM2432" s="410"/>
      <c r="BN2432" s="411"/>
      <c r="BO2432" s="405"/>
      <c r="BP2432" s="405"/>
      <c r="BQ2432" s="53"/>
      <c r="BR2432" s="53"/>
      <c r="BS2432" s="779"/>
    </row>
    <row r="2433" spans="1:71" ht="21.75" customHeight="1" x14ac:dyDescent="0.25">
      <c r="A2433" s="779"/>
      <c r="B2433" s="414" t="str">
        <f>IF(ROSTER!B$36="","",ROSTER!B$36)</f>
        <v/>
      </c>
      <c r="C2433" s="416" t="str">
        <f>IF(ROSTER!C$36="","",ROSTER!C$36)</f>
        <v/>
      </c>
      <c r="D2433" s="417"/>
      <c r="E2433" s="418"/>
      <c r="F2433" s="420">
        <f>IF(E2433="y",1,IF(E2433="S",1,0))</f>
        <v>0</v>
      </c>
      <c r="G2433" s="422">
        <f>IF(E2433="S",1,0)</f>
        <v>0</v>
      </c>
      <c r="H2433" s="424"/>
      <c r="I2433" s="425"/>
      <c r="J2433" s="428"/>
      <c r="K2433" s="429"/>
      <c r="L2433" s="432"/>
      <c r="M2433" s="433"/>
      <c r="N2433" s="436">
        <f>L2433+J2433</f>
        <v>0</v>
      </c>
      <c r="O2433" s="437"/>
      <c r="P2433" s="428"/>
      <c r="Q2433" s="429"/>
      <c r="R2433" s="432"/>
      <c r="S2433" s="440"/>
      <c r="T2433" s="432"/>
      <c r="U2433" s="425"/>
      <c r="V2433" s="440"/>
      <c r="W2433" s="425"/>
      <c r="X2433" s="428"/>
      <c r="Y2433" s="425"/>
      <c r="Z2433" s="428"/>
      <c r="AA2433" s="425"/>
      <c r="AB2433" s="428"/>
      <c r="AC2433" s="429"/>
      <c r="AD2433" s="432"/>
      <c r="AE2433" s="433"/>
      <c r="AF2433" s="442">
        <f>IF(AB2433=0,0,(AD2433/AB2433)*100)</f>
        <v>0</v>
      </c>
      <c r="AG2433" s="443"/>
      <c r="AH2433" s="428"/>
      <c r="AI2433" s="429"/>
      <c r="AJ2433" s="432"/>
      <c r="AK2433" s="433"/>
      <c r="AL2433" s="446">
        <f>IF(AH2433=0,0,(AJ2433/AH2433)*100)</f>
        <v>0</v>
      </c>
      <c r="AM2433" s="447"/>
      <c r="AN2433" s="428"/>
      <c r="AO2433" s="429"/>
      <c r="AP2433" s="432"/>
      <c r="AQ2433" s="433"/>
      <c r="AR2433" s="446">
        <f>IF(AN2433=0,0,(AP2433/AN2433)*100)</f>
        <v>0</v>
      </c>
      <c r="AS2433" s="447"/>
      <c r="AT2433" s="450">
        <f>AB2433+AH2433+AN2433</f>
        <v>0</v>
      </c>
      <c r="AU2433" s="451"/>
      <c r="AV2433" s="454">
        <f>AD2433+AJ2433+AP2433</f>
        <v>0</v>
      </c>
      <c r="AW2433" s="455"/>
      <c r="AX2433" s="446">
        <f>IF(AT2433=0,0,(AV2433/AT2433)*100)</f>
        <v>0</v>
      </c>
      <c r="AY2433" s="447"/>
      <c r="AZ2433" s="428"/>
      <c r="BA2433" s="429"/>
      <c r="BB2433" s="432"/>
      <c r="BC2433" s="433"/>
      <c r="BD2433" s="446">
        <f>IF(AZ2433=0,0,(BB2433/AZ2433)*100)</f>
        <v>0</v>
      </c>
      <c r="BE2433" s="447"/>
      <c r="BF2433" s="450">
        <f>AT2433+AZ2433</f>
        <v>0</v>
      </c>
      <c r="BG2433" s="451"/>
      <c r="BH2433" s="454">
        <f>AV2433+BB2433</f>
        <v>0</v>
      </c>
      <c r="BI2433" s="455"/>
      <c r="BJ2433" s="446">
        <f>IF(BF2433=0,0,(BH2433/BF2433)*100)</f>
        <v>0</v>
      </c>
      <c r="BK2433" s="447"/>
      <c r="BL2433" s="406">
        <f>(AD2433*2)+(AJ2433*2)+(AP2433*3)+BB2433</f>
        <v>0</v>
      </c>
      <c r="BM2433" s="407"/>
      <c r="BN2433" s="408"/>
      <c r="BO2433" s="404" t="e">
        <f>(BL2433*BR$2405)+(N2433*BR$2406)+(X2433*BR$2407)+(R2433*BR$2408)+(V2433*BR$2409)+(Z2433*BR$2410)</f>
        <v>#REF!</v>
      </c>
      <c r="BP2433" s="404" t="e">
        <f>((AZ2433-BB2433)*BR$2412)+((AT2433-AV2433)*BR$2411)+(H2433*BR$2413)+(P2433*BR$2414)</f>
        <v>#REF!</v>
      </c>
      <c r="BQ2433" s="53"/>
      <c r="BR2433" s="53"/>
      <c r="BS2433" s="779"/>
    </row>
    <row r="2434" spans="1:71" ht="21.75" customHeight="1" x14ac:dyDescent="0.25">
      <c r="A2434" s="779"/>
      <c r="B2434" s="415"/>
      <c r="C2434" s="412" t="str">
        <f>IF(ROSTER!D$36="","",ROSTER!D$36)</f>
        <v/>
      </c>
      <c r="D2434" s="413"/>
      <c r="E2434" s="419"/>
      <c r="F2434" s="421"/>
      <c r="G2434" s="423"/>
      <c r="H2434" s="426"/>
      <c r="I2434" s="427"/>
      <c r="J2434" s="430"/>
      <c r="K2434" s="431"/>
      <c r="L2434" s="434"/>
      <c r="M2434" s="435"/>
      <c r="N2434" s="438" t="s">
        <v>14</v>
      </c>
      <c r="O2434" s="439"/>
      <c r="P2434" s="430"/>
      <c r="Q2434" s="431"/>
      <c r="R2434" s="434"/>
      <c r="S2434" s="441"/>
      <c r="T2434" s="434"/>
      <c r="U2434" s="427"/>
      <c r="V2434" s="441"/>
      <c r="W2434" s="427"/>
      <c r="X2434" s="430"/>
      <c r="Y2434" s="427"/>
      <c r="Z2434" s="430"/>
      <c r="AA2434" s="427"/>
      <c r="AB2434" s="430"/>
      <c r="AC2434" s="431"/>
      <c r="AD2434" s="434"/>
      <c r="AE2434" s="435"/>
      <c r="AF2434" s="444"/>
      <c r="AG2434" s="445"/>
      <c r="AH2434" s="430"/>
      <c r="AI2434" s="431"/>
      <c r="AJ2434" s="434"/>
      <c r="AK2434" s="435"/>
      <c r="AL2434" s="448"/>
      <c r="AM2434" s="449"/>
      <c r="AN2434" s="430"/>
      <c r="AO2434" s="431"/>
      <c r="AP2434" s="434"/>
      <c r="AQ2434" s="435"/>
      <c r="AR2434" s="448"/>
      <c r="AS2434" s="449"/>
      <c r="AT2434" s="452"/>
      <c r="AU2434" s="453"/>
      <c r="AV2434" s="456"/>
      <c r="AW2434" s="457"/>
      <c r="AX2434" s="448"/>
      <c r="AY2434" s="449"/>
      <c r="AZ2434" s="430"/>
      <c r="BA2434" s="431"/>
      <c r="BB2434" s="434"/>
      <c r="BC2434" s="435"/>
      <c r="BD2434" s="448"/>
      <c r="BE2434" s="449"/>
      <c r="BF2434" s="452"/>
      <c r="BG2434" s="453"/>
      <c r="BH2434" s="456"/>
      <c r="BI2434" s="457"/>
      <c r="BJ2434" s="448"/>
      <c r="BK2434" s="449"/>
      <c r="BL2434" s="409"/>
      <c r="BM2434" s="410"/>
      <c r="BN2434" s="411"/>
      <c r="BO2434" s="405"/>
      <c r="BP2434" s="405"/>
      <c r="BQ2434" s="53"/>
      <c r="BR2434" s="53"/>
      <c r="BS2434" s="779"/>
    </row>
    <row r="2435" spans="1:71" ht="21.75" customHeight="1" x14ac:dyDescent="0.25">
      <c r="A2435" s="779"/>
      <c r="B2435" s="414" t="str">
        <f>IF(ROSTER!B$38="","",ROSTER!B$38)</f>
        <v/>
      </c>
      <c r="C2435" s="416" t="str">
        <f>IF(ROSTER!C$38="","",ROSTER!C$38)</f>
        <v/>
      </c>
      <c r="D2435" s="417"/>
      <c r="E2435" s="418"/>
      <c r="F2435" s="420">
        <f>IF(E2435="y",1,IF(E2435="S",1,0))</f>
        <v>0</v>
      </c>
      <c r="G2435" s="422">
        <f>IF(E2435="S",1,0)</f>
        <v>0</v>
      </c>
      <c r="H2435" s="424"/>
      <c r="I2435" s="425"/>
      <c r="J2435" s="428"/>
      <c r="K2435" s="429"/>
      <c r="L2435" s="432"/>
      <c r="M2435" s="433"/>
      <c r="N2435" s="436">
        <f>L2435+J2435</f>
        <v>0</v>
      </c>
      <c r="O2435" s="437"/>
      <c r="P2435" s="428"/>
      <c r="Q2435" s="429"/>
      <c r="R2435" s="432"/>
      <c r="S2435" s="440"/>
      <c r="T2435" s="432"/>
      <c r="U2435" s="425"/>
      <c r="V2435" s="440"/>
      <c r="W2435" s="425"/>
      <c r="X2435" s="428"/>
      <c r="Y2435" s="425"/>
      <c r="Z2435" s="428"/>
      <c r="AA2435" s="425"/>
      <c r="AB2435" s="428"/>
      <c r="AC2435" s="429"/>
      <c r="AD2435" s="432"/>
      <c r="AE2435" s="433"/>
      <c r="AF2435" s="442">
        <f>IF(AB2435=0,0,(AD2435/AB2435)*100)</f>
        <v>0</v>
      </c>
      <c r="AG2435" s="443"/>
      <c r="AH2435" s="428"/>
      <c r="AI2435" s="429"/>
      <c r="AJ2435" s="432"/>
      <c r="AK2435" s="433"/>
      <c r="AL2435" s="446">
        <f>IF(AH2435=0,0,(AJ2435/AH2435)*100)</f>
        <v>0</v>
      </c>
      <c r="AM2435" s="447"/>
      <c r="AN2435" s="428"/>
      <c r="AO2435" s="429"/>
      <c r="AP2435" s="432"/>
      <c r="AQ2435" s="433"/>
      <c r="AR2435" s="446">
        <f>IF(AN2435=0,0,(AP2435/AN2435)*100)</f>
        <v>0</v>
      </c>
      <c r="AS2435" s="447"/>
      <c r="AT2435" s="450">
        <f>AB2435+AH2435+AN2435</f>
        <v>0</v>
      </c>
      <c r="AU2435" s="451"/>
      <c r="AV2435" s="454">
        <f>AD2435+AJ2435+AP2435</f>
        <v>0</v>
      </c>
      <c r="AW2435" s="455"/>
      <c r="AX2435" s="446">
        <f>IF(AT2435=0,0,(AV2435/AT2435)*100)</f>
        <v>0</v>
      </c>
      <c r="AY2435" s="447"/>
      <c r="AZ2435" s="428"/>
      <c r="BA2435" s="429"/>
      <c r="BB2435" s="432"/>
      <c r="BC2435" s="433"/>
      <c r="BD2435" s="446">
        <f>IF(AZ2435=0,0,(BB2435/AZ2435)*100)</f>
        <v>0</v>
      </c>
      <c r="BE2435" s="447"/>
      <c r="BF2435" s="450">
        <f>AT2435+AZ2435</f>
        <v>0</v>
      </c>
      <c r="BG2435" s="451"/>
      <c r="BH2435" s="454">
        <f>AV2435+BB2435</f>
        <v>0</v>
      </c>
      <c r="BI2435" s="455"/>
      <c r="BJ2435" s="446">
        <f>IF(BF2435=0,0,(BH2435/BF2435)*100)</f>
        <v>0</v>
      </c>
      <c r="BK2435" s="447"/>
      <c r="BL2435" s="406">
        <f>(AD2435*2)+(AJ2435*2)+(AP2435*3)+BB2435</f>
        <v>0</v>
      </c>
      <c r="BM2435" s="407"/>
      <c r="BN2435" s="408"/>
      <c r="BO2435" s="404" t="e">
        <f>(BL2435*BR$2405)+(N2435*BR$2406)+(X2435*BR$2407)+(R2435*BR$2408)+(V2435*BR$2409)+(Z2435*BR$2410)</f>
        <v>#REF!</v>
      </c>
      <c r="BP2435" s="404" t="e">
        <f>((AZ2435-BB2435)*BR$2412)+((AT2435-AV2435)*BR$2411)+(H2435*BR$2413)+(P2435*BR$2414)</f>
        <v>#REF!</v>
      </c>
      <c r="BQ2435" s="53"/>
      <c r="BR2435" s="53"/>
      <c r="BS2435" s="779"/>
    </row>
    <row r="2436" spans="1:71" ht="21.75" customHeight="1" x14ac:dyDescent="0.25">
      <c r="A2436" s="779"/>
      <c r="B2436" s="415"/>
      <c r="C2436" s="412" t="str">
        <f>IF(ROSTER!D$38="","",ROSTER!D$38)</f>
        <v/>
      </c>
      <c r="D2436" s="413"/>
      <c r="E2436" s="419"/>
      <c r="F2436" s="421"/>
      <c r="G2436" s="423"/>
      <c r="H2436" s="426"/>
      <c r="I2436" s="427"/>
      <c r="J2436" s="430"/>
      <c r="K2436" s="431"/>
      <c r="L2436" s="434"/>
      <c r="M2436" s="435"/>
      <c r="N2436" s="438" t="s">
        <v>14</v>
      </c>
      <c r="O2436" s="439"/>
      <c r="P2436" s="430"/>
      <c r="Q2436" s="431"/>
      <c r="R2436" s="434"/>
      <c r="S2436" s="441"/>
      <c r="T2436" s="434"/>
      <c r="U2436" s="427"/>
      <c r="V2436" s="441"/>
      <c r="W2436" s="427"/>
      <c r="X2436" s="430"/>
      <c r="Y2436" s="427"/>
      <c r="Z2436" s="430"/>
      <c r="AA2436" s="427"/>
      <c r="AB2436" s="430"/>
      <c r="AC2436" s="431"/>
      <c r="AD2436" s="434"/>
      <c r="AE2436" s="435"/>
      <c r="AF2436" s="444"/>
      <c r="AG2436" s="445"/>
      <c r="AH2436" s="430"/>
      <c r="AI2436" s="431"/>
      <c r="AJ2436" s="434"/>
      <c r="AK2436" s="435"/>
      <c r="AL2436" s="448"/>
      <c r="AM2436" s="449"/>
      <c r="AN2436" s="430"/>
      <c r="AO2436" s="431"/>
      <c r="AP2436" s="434"/>
      <c r="AQ2436" s="435"/>
      <c r="AR2436" s="448"/>
      <c r="AS2436" s="449"/>
      <c r="AT2436" s="452"/>
      <c r="AU2436" s="453"/>
      <c r="AV2436" s="456"/>
      <c r="AW2436" s="457"/>
      <c r="AX2436" s="448"/>
      <c r="AY2436" s="449"/>
      <c r="AZ2436" s="430"/>
      <c r="BA2436" s="431"/>
      <c r="BB2436" s="434"/>
      <c r="BC2436" s="435"/>
      <c r="BD2436" s="448"/>
      <c r="BE2436" s="449"/>
      <c r="BF2436" s="452"/>
      <c r="BG2436" s="453"/>
      <c r="BH2436" s="456"/>
      <c r="BI2436" s="457"/>
      <c r="BJ2436" s="448"/>
      <c r="BK2436" s="449"/>
      <c r="BL2436" s="409"/>
      <c r="BM2436" s="410"/>
      <c r="BN2436" s="411"/>
      <c r="BO2436" s="405"/>
      <c r="BP2436" s="405"/>
      <c r="BQ2436" s="53"/>
      <c r="BR2436" s="53"/>
      <c r="BS2436" s="779"/>
    </row>
    <row r="2437" spans="1:71" ht="21.75" customHeight="1" x14ac:dyDescent="0.25">
      <c r="A2437" s="779"/>
      <c r="B2437" s="414" t="str">
        <f>IF(ROSTER!B$40="","",ROSTER!B$40)</f>
        <v/>
      </c>
      <c r="C2437" s="416" t="str">
        <f>IF(ROSTER!C$40="","",ROSTER!C$40)</f>
        <v/>
      </c>
      <c r="D2437" s="417"/>
      <c r="E2437" s="418"/>
      <c r="F2437" s="420">
        <f>IF(E2437="y",1,IF(E2437="S",1,0))</f>
        <v>0</v>
      </c>
      <c r="G2437" s="422">
        <f>IF(E2437="S",1,0)</f>
        <v>0</v>
      </c>
      <c r="H2437" s="424"/>
      <c r="I2437" s="425"/>
      <c r="J2437" s="428"/>
      <c r="K2437" s="429"/>
      <c r="L2437" s="432"/>
      <c r="M2437" s="433"/>
      <c r="N2437" s="436">
        <f>L2437+J2437</f>
        <v>0</v>
      </c>
      <c r="O2437" s="437"/>
      <c r="P2437" s="428"/>
      <c r="Q2437" s="429"/>
      <c r="R2437" s="432"/>
      <c r="S2437" s="440"/>
      <c r="T2437" s="432"/>
      <c r="U2437" s="425"/>
      <c r="V2437" s="440"/>
      <c r="W2437" s="425"/>
      <c r="X2437" s="428"/>
      <c r="Y2437" s="425"/>
      <c r="Z2437" s="428"/>
      <c r="AA2437" s="425"/>
      <c r="AB2437" s="428"/>
      <c r="AC2437" s="429"/>
      <c r="AD2437" s="432"/>
      <c r="AE2437" s="433"/>
      <c r="AF2437" s="442">
        <f>IF(AB2437=0,0,(AD2437/AB2437)*100)</f>
        <v>0</v>
      </c>
      <c r="AG2437" s="443"/>
      <c r="AH2437" s="428"/>
      <c r="AI2437" s="429"/>
      <c r="AJ2437" s="432"/>
      <c r="AK2437" s="433"/>
      <c r="AL2437" s="446">
        <f>IF(AH2437=0,0,(AJ2437/AH2437)*100)</f>
        <v>0</v>
      </c>
      <c r="AM2437" s="447"/>
      <c r="AN2437" s="428"/>
      <c r="AO2437" s="429"/>
      <c r="AP2437" s="432"/>
      <c r="AQ2437" s="433"/>
      <c r="AR2437" s="446">
        <f>IF(AN2437=0,0,(AP2437/AN2437)*100)</f>
        <v>0</v>
      </c>
      <c r="AS2437" s="447"/>
      <c r="AT2437" s="450">
        <f>AB2437+AH2437+AN2437</f>
        <v>0</v>
      </c>
      <c r="AU2437" s="451"/>
      <c r="AV2437" s="454">
        <f>AD2437+AJ2437+AP2437</f>
        <v>0</v>
      </c>
      <c r="AW2437" s="455"/>
      <c r="AX2437" s="446">
        <f>IF(AT2437=0,0,(AV2437/AT2437)*100)</f>
        <v>0</v>
      </c>
      <c r="AY2437" s="447"/>
      <c r="AZ2437" s="428"/>
      <c r="BA2437" s="429"/>
      <c r="BB2437" s="432"/>
      <c r="BC2437" s="433"/>
      <c r="BD2437" s="446">
        <f>IF(AZ2437=0,0,(BB2437/AZ2437)*100)</f>
        <v>0</v>
      </c>
      <c r="BE2437" s="447"/>
      <c r="BF2437" s="450">
        <f>AT2437+AZ2437</f>
        <v>0</v>
      </c>
      <c r="BG2437" s="451"/>
      <c r="BH2437" s="454">
        <f>AV2437+BB2437</f>
        <v>0</v>
      </c>
      <c r="BI2437" s="455"/>
      <c r="BJ2437" s="446">
        <f>IF(BF2437=0,0,(BH2437/BF2437)*100)</f>
        <v>0</v>
      </c>
      <c r="BK2437" s="447"/>
      <c r="BL2437" s="406">
        <f>(AD2437*2)+(AJ2437*2)+(AP2437*3)+BB2437</f>
        <v>0</v>
      </c>
      <c r="BM2437" s="407"/>
      <c r="BN2437" s="408"/>
      <c r="BO2437" s="404" t="e">
        <f>(BL2437*BR$2405)+(N2437*BR$2406)+(X2437*BR$2407)+(R2437*BR$2408)+(V2437*BR$2409)+(Z2437*BR$2410)</f>
        <v>#REF!</v>
      </c>
      <c r="BP2437" s="404" t="e">
        <f>((AZ2437-BB2437)*BR$2412)+((AT2437-AV2437)*BR$2411)+(H2437*BR$2413)+(P2437*BR$2414)</f>
        <v>#REF!</v>
      </c>
      <c r="BQ2437" s="53"/>
      <c r="BR2437" s="53"/>
      <c r="BS2437" s="779"/>
    </row>
    <row r="2438" spans="1:71" ht="21.75" customHeight="1" x14ac:dyDescent="0.25">
      <c r="A2438" s="779"/>
      <c r="B2438" s="415"/>
      <c r="C2438" s="412" t="str">
        <f>IF(ROSTER!D$40="","",ROSTER!D$40)</f>
        <v/>
      </c>
      <c r="D2438" s="413"/>
      <c r="E2438" s="419"/>
      <c r="F2438" s="421"/>
      <c r="G2438" s="423"/>
      <c r="H2438" s="426"/>
      <c r="I2438" s="427"/>
      <c r="J2438" s="430"/>
      <c r="K2438" s="431"/>
      <c r="L2438" s="434"/>
      <c r="M2438" s="435"/>
      <c r="N2438" s="438" t="s">
        <v>14</v>
      </c>
      <c r="O2438" s="439"/>
      <c r="P2438" s="430"/>
      <c r="Q2438" s="431"/>
      <c r="R2438" s="434"/>
      <c r="S2438" s="441"/>
      <c r="T2438" s="434"/>
      <c r="U2438" s="427"/>
      <c r="V2438" s="441"/>
      <c r="W2438" s="427"/>
      <c r="X2438" s="430"/>
      <c r="Y2438" s="427"/>
      <c r="Z2438" s="430"/>
      <c r="AA2438" s="427"/>
      <c r="AB2438" s="430"/>
      <c r="AC2438" s="431"/>
      <c r="AD2438" s="434"/>
      <c r="AE2438" s="435"/>
      <c r="AF2438" s="444"/>
      <c r="AG2438" s="445"/>
      <c r="AH2438" s="430"/>
      <c r="AI2438" s="431"/>
      <c r="AJ2438" s="434"/>
      <c r="AK2438" s="435"/>
      <c r="AL2438" s="448"/>
      <c r="AM2438" s="449"/>
      <c r="AN2438" s="430"/>
      <c r="AO2438" s="431"/>
      <c r="AP2438" s="434"/>
      <c r="AQ2438" s="435"/>
      <c r="AR2438" s="448"/>
      <c r="AS2438" s="449"/>
      <c r="AT2438" s="452"/>
      <c r="AU2438" s="453"/>
      <c r="AV2438" s="456"/>
      <c r="AW2438" s="457"/>
      <c r="AX2438" s="448"/>
      <c r="AY2438" s="449"/>
      <c r="AZ2438" s="430"/>
      <c r="BA2438" s="431"/>
      <c r="BB2438" s="434"/>
      <c r="BC2438" s="435"/>
      <c r="BD2438" s="448"/>
      <c r="BE2438" s="449"/>
      <c r="BF2438" s="452"/>
      <c r="BG2438" s="453"/>
      <c r="BH2438" s="456"/>
      <c r="BI2438" s="457"/>
      <c r="BJ2438" s="448"/>
      <c r="BK2438" s="449"/>
      <c r="BL2438" s="409"/>
      <c r="BM2438" s="410"/>
      <c r="BN2438" s="411"/>
      <c r="BO2438" s="405"/>
      <c r="BP2438" s="405"/>
      <c r="BQ2438" s="53"/>
      <c r="BR2438" s="53"/>
      <c r="BS2438" s="779"/>
    </row>
    <row r="2439" spans="1:71" ht="21.75" customHeight="1" x14ac:dyDescent="0.25">
      <c r="A2439" s="779"/>
      <c r="B2439" s="414" t="str">
        <f>IF(ROSTER!B$42="","",ROSTER!B$42)</f>
        <v/>
      </c>
      <c r="C2439" s="416" t="str">
        <f>IF(ROSTER!C$42="","",ROSTER!C$42)</f>
        <v/>
      </c>
      <c r="D2439" s="417"/>
      <c r="E2439" s="418"/>
      <c r="F2439" s="420">
        <f>IF(E2439="y",1,IF(E2439="S",1,0))</f>
        <v>0</v>
      </c>
      <c r="G2439" s="422">
        <f>IF(E2439="S",1,0)</f>
        <v>0</v>
      </c>
      <c r="H2439" s="424"/>
      <c r="I2439" s="425"/>
      <c r="J2439" s="428"/>
      <c r="K2439" s="429"/>
      <c r="L2439" s="432"/>
      <c r="M2439" s="433"/>
      <c r="N2439" s="436">
        <f>L2439+J2439</f>
        <v>0</v>
      </c>
      <c r="O2439" s="437"/>
      <c r="P2439" s="428"/>
      <c r="Q2439" s="429"/>
      <c r="R2439" s="432"/>
      <c r="S2439" s="440"/>
      <c r="T2439" s="432"/>
      <c r="U2439" s="425"/>
      <c r="V2439" s="440"/>
      <c r="W2439" s="425"/>
      <c r="X2439" s="428"/>
      <c r="Y2439" s="425"/>
      <c r="Z2439" s="428"/>
      <c r="AA2439" s="425"/>
      <c r="AB2439" s="428"/>
      <c r="AC2439" s="429"/>
      <c r="AD2439" s="432"/>
      <c r="AE2439" s="433"/>
      <c r="AF2439" s="442">
        <f>IF(AB2439=0,0,(AD2439/AB2439)*100)</f>
        <v>0</v>
      </c>
      <c r="AG2439" s="443"/>
      <c r="AH2439" s="428"/>
      <c r="AI2439" s="429"/>
      <c r="AJ2439" s="432"/>
      <c r="AK2439" s="433"/>
      <c r="AL2439" s="446">
        <f>IF(AH2439=0,0,(AJ2439/AH2439)*100)</f>
        <v>0</v>
      </c>
      <c r="AM2439" s="447"/>
      <c r="AN2439" s="428"/>
      <c r="AO2439" s="429"/>
      <c r="AP2439" s="432"/>
      <c r="AQ2439" s="433"/>
      <c r="AR2439" s="446">
        <f>IF(AN2439=0,0,(AP2439/AN2439)*100)</f>
        <v>0</v>
      </c>
      <c r="AS2439" s="447"/>
      <c r="AT2439" s="450">
        <f>AB2439+AH2439+AN2439</f>
        <v>0</v>
      </c>
      <c r="AU2439" s="451"/>
      <c r="AV2439" s="454">
        <f>AD2439+AJ2439+AP2439</f>
        <v>0</v>
      </c>
      <c r="AW2439" s="455"/>
      <c r="AX2439" s="446">
        <f>IF(AT2439=0,0,(AV2439/AT2439)*100)</f>
        <v>0</v>
      </c>
      <c r="AY2439" s="447"/>
      <c r="AZ2439" s="428"/>
      <c r="BA2439" s="429"/>
      <c r="BB2439" s="432"/>
      <c r="BC2439" s="433"/>
      <c r="BD2439" s="446">
        <f>IF(AZ2439=0,0,(BB2439/AZ2439)*100)</f>
        <v>0</v>
      </c>
      <c r="BE2439" s="447"/>
      <c r="BF2439" s="450">
        <f>AT2439+AZ2439</f>
        <v>0</v>
      </c>
      <c r="BG2439" s="451"/>
      <c r="BH2439" s="454">
        <f>AV2439+BB2439</f>
        <v>0</v>
      </c>
      <c r="BI2439" s="455"/>
      <c r="BJ2439" s="446">
        <f>IF(BF2439=0,0,(BH2439/BF2439)*100)</f>
        <v>0</v>
      </c>
      <c r="BK2439" s="447"/>
      <c r="BL2439" s="406">
        <f>(AD2439*2)+(AJ2439*2)+(AP2439*3)+BB2439</f>
        <v>0</v>
      </c>
      <c r="BM2439" s="407"/>
      <c r="BN2439" s="408"/>
      <c r="BO2439" s="404" t="e">
        <f>(BL2439*BR$2405)+(N2439*BR$2406)+(X2439*BR$2407)+(R2439*BR$2408)+(V2439*BR$2409)+(Z2439*BR$2410)</f>
        <v>#REF!</v>
      </c>
      <c r="BP2439" s="404" t="e">
        <f>((AZ2439-BB2439)*BR$2412)+((AT2439-AV2439)*BR$2411)+(H2439*BR$2413)+(P2439*BR$2414)</f>
        <v>#REF!</v>
      </c>
      <c r="BQ2439" s="53"/>
      <c r="BR2439" s="53"/>
      <c r="BS2439" s="779"/>
    </row>
    <row r="2440" spans="1:71" ht="21.75" customHeight="1" thickBot="1" x14ac:dyDescent="0.3">
      <c r="A2440" s="779"/>
      <c r="B2440" s="415"/>
      <c r="C2440" s="412" t="str">
        <f>IF(ROSTER!D$42="","",ROSTER!D$42)</f>
        <v/>
      </c>
      <c r="D2440" s="413"/>
      <c r="E2440" s="419"/>
      <c r="F2440" s="421"/>
      <c r="G2440" s="423"/>
      <c r="H2440" s="426"/>
      <c r="I2440" s="427"/>
      <c r="J2440" s="430"/>
      <c r="K2440" s="431"/>
      <c r="L2440" s="434"/>
      <c r="M2440" s="435"/>
      <c r="N2440" s="438" t="s">
        <v>14</v>
      </c>
      <c r="O2440" s="439"/>
      <c r="P2440" s="430"/>
      <c r="Q2440" s="431"/>
      <c r="R2440" s="434"/>
      <c r="S2440" s="441"/>
      <c r="T2440" s="434"/>
      <c r="U2440" s="427"/>
      <c r="V2440" s="441"/>
      <c r="W2440" s="427"/>
      <c r="X2440" s="430"/>
      <c r="Y2440" s="427"/>
      <c r="Z2440" s="430"/>
      <c r="AA2440" s="427"/>
      <c r="AB2440" s="430"/>
      <c r="AC2440" s="431"/>
      <c r="AD2440" s="434"/>
      <c r="AE2440" s="435"/>
      <c r="AF2440" s="444"/>
      <c r="AG2440" s="445"/>
      <c r="AH2440" s="430"/>
      <c r="AI2440" s="431"/>
      <c r="AJ2440" s="434"/>
      <c r="AK2440" s="435"/>
      <c r="AL2440" s="448"/>
      <c r="AM2440" s="449"/>
      <c r="AN2440" s="430"/>
      <c r="AO2440" s="431"/>
      <c r="AP2440" s="434"/>
      <c r="AQ2440" s="435"/>
      <c r="AR2440" s="448"/>
      <c r="AS2440" s="449"/>
      <c r="AT2440" s="452"/>
      <c r="AU2440" s="453"/>
      <c r="AV2440" s="456"/>
      <c r="AW2440" s="457"/>
      <c r="AX2440" s="448"/>
      <c r="AY2440" s="449"/>
      <c r="AZ2440" s="430"/>
      <c r="BA2440" s="431"/>
      <c r="BB2440" s="434"/>
      <c r="BC2440" s="435"/>
      <c r="BD2440" s="448"/>
      <c r="BE2440" s="449"/>
      <c r="BF2440" s="452"/>
      <c r="BG2440" s="453"/>
      <c r="BH2440" s="456"/>
      <c r="BI2440" s="457"/>
      <c r="BJ2440" s="448"/>
      <c r="BK2440" s="449"/>
      <c r="BL2440" s="409"/>
      <c r="BM2440" s="410"/>
      <c r="BN2440" s="411"/>
      <c r="BO2440" s="405"/>
      <c r="BP2440" s="405"/>
      <c r="BQ2440" s="53"/>
      <c r="BR2440" s="53"/>
      <c r="BS2440" s="779"/>
    </row>
    <row r="2441" spans="1:71" ht="21.75" hidden="1" customHeight="1" x14ac:dyDescent="0.3">
      <c r="A2441" s="779"/>
      <c r="B2441" s="414" t="str">
        <f>IF(ROSTER!B$44="","",ROSTER!B$44)</f>
        <v/>
      </c>
      <c r="C2441" s="416" t="str">
        <f>IF(ROSTER!C$44="","",ROSTER!C$44)</f>
        <v/>
      </c>
      <c r="D2441" s="417"/>
      <c r="E2441" s="418"/>
      <c r="F2441" s="420">
        <f>IF(E2441="y",1,IF(E2441="S",1,0))</f>
        <v>0</v>
      </c>
      <c r="G2441" s="422">
        <f>IF(E2441="S",1,0)</f>
        <v>0</v>
      </c>
      <c r="H2441" s="424"/>
      <c r="I2441" s="425"/>
      <c r="J2441" s="428"/>
      <c r="K2441" s="429"/>
      <c r="L2441" s="432"/>
      <c r="M2441" s="433"/>
      <c r="N2441" s="436">
        <f>L2441+J2441</f>
        <v>0</v>
      </c>
      <c r="O2441" s="437"/>
      <c r="P2441" s="428"/>
      <c r="Q2441" s="429"/>
      <c r="R2441" s="432"/>
      <c r="S2441" s="440"/>
      <c r="T2441" s="432"/>
      <c r="U2441" s="425"/>
      <c r="V2441" s="440"/>
      <c r="W2441" s="425"/>
      <c r="X2441" s="428"/>
      <c r="Y2441" s="425"/>
      <c r="Z2441" s="428"/>
      <c r="AA2441" s="425"/>
      <c r="AB2441" s="428"/>
      <c r="AC2441" s="429"/>
      <c r="AD2441" s="432"/>
      <c r="AE2441" s="433"/>
      <c r="AF2441" s="442">
        <f>IF(AB2441=0,0,(AD2441/AB2441)*100)</f>
        <v>0</v>
      </c>
      <c r="AG2441" s="443"/>
      <c r="AH2441" s="428"/>
      <c r="AI2441" s="429"/>
      <c r="AJ2441" s="432"/>
      <c r="AK2441" s="433"/>
      <c r="AL2441" s="446">
        <f>IF(AH2441=0,0,(AJ2441/AH2441)*100)</f>
        <v>0</v>
      </c>
      <c r="AM2441" s="447"/>
      <c r="AN2441" s="428"/>
      <c r="AO2441" s="429"/>
      <c r="AP2441" s="432"/>
      <c r="AQ2441" s="433"/>
      <c r="AR2441" s="446">
        <f>IF(AN2441=0,0,(AP2441/AN2441)*100)</f>
        <v>0</v>
      </c>
      <c r="AS2441" s="447"/>
      <c r="AT2441" s="450">
        <f>AB2441+AH2441+AN2441</f>
        <v>0</v>
      </c>
      <c r="AU2441" s="451"/>
      <c r="AV2441" s="454">
        <f>AD2441+AJ2441+AP2441</f>
        <v>0</v>
      </c>
      <c r="AW2441" s="455"/>
      <c r="AX2441" s="446">
        <f>IF(AT2441=0,0,(AV2441/AT2441)*100)</f>
        <v>0</v>
      </c>
      <c r="AY2441" s="447"/>
      <c r="AZ2441" s="428"/>
      <c r="BA2441" s="429"/>
      <c r="BB2441" s="432"/>
      <c r="BC2441" s="433"/>
      <c r="BD2441" s="446">
        <f>IF(AZ2441=0,0,(BB2441/AZ2441)*100)</f>
        <v>0</v>
      </c>
      <c r="BE2441" s="447"/>
      <c r="BF2441" s="450">
        <f>AT2441+AZ2441</f>
        <v>0</v>
      </c>
      <c r="BG2441" s="451"/>
      <c r="BH2441" s="454">
        <f>AV2441+BB2441</f>
        <v>0</v>
      </c>
      <c r="BI2441" s="455"/>
      <c r="BJ2441" s="446">
        <f>IF(BF2441=0,0,(BH2441/BF2441)*100)</f>
        <v>0</v>
      </c>
      <c r="BK2441" s="447"/>
      <c r="BL2441" s="406">
        <f>(AD2441*2)+(AJ2441*2)+(AP2441*3)+BB2441</f>
        <v>0</v>
      </c>
      <c r="BM2441" s="407"/>
      <c r="BN2441" s="408"/>
      <c r="BO2441" s="404" t="e">
        <f>(BL2441*BR$2405)+(N2441*BR$2406)+(X2441*BR$2407)+(R2441*BR$2408)+(V2441*BR$2409)+(Z2441*BR$2410)</f>
        <v>#REF!</v>
      </c>
      <c r="BP2441" s="404" t="e">
        <f>((AZ2441-BB2441)*BR$2412)+((AT2441-AV2441)*BR$2411)+(H2441*BR$2413)+(P2441*BR$2414)</f>
        <v>#REF!</v>
      </c>
      <c r="BQ2441" s="53"/>
      <c r="BR2441" s="53"/>
      <c r="BS2441" s="779"/>
    </row>
    <row r="2442" spans="1:71" ht="21.75" hidden="1" customHeight="1" x14ac:dyDescent="0.3">
      <c r="A2442" s="779"/>
      <c r="B2442" s="415"/>
      <c r="C2442" s="412" t="str">
        <f>IF(ROSTER!D$44="","",ROSTER!D$44)</f>
        <v/>
      </c>
      <c r="D2442" s="413"/>
      <c r="E2442" s="419"/>
      <c r="F2442" s="421"/>
      <c r="G2442" s="423"/>
      <c r="H2442" s="426"/>
      <c r="I2442" s="427"/>
      <c r="J2442" s="430"/>
      <c r="K2442" s="431"/>
      <c r="L2442" s="434"/>
      <c r="M2442" s="435"/>
      <c r="N2442" s="438" t="s">
        <v>14</v>
      </c>
      <c r="O2442" s="439"/>
      <c r="P2442" s="430"/>
      <c r="Q2442" s="431"/>
      <c r="R2442" s="434"/>
      <c r="S2442" s="441"/>
      <c r="T2442" s="434"/>
      <c r="U2442" s="427"/>
      <c r="V2442" s="441"/>
      <c r="W2442" s="427"/>
      <c r="X2442" s="430"/>
      <c r="Y2442" s="427"/>
      <c r="Z2442" s="430"/>
      <c r="AA2442" s="427"/>
      <c r="AB2442" s="430"/>
      <c r="AC2442" s="431"/>
      <c r="AD2442" s="434"/>
      <c r="AE2442" s="435"/>
      <c r="AF2442" s="444"/>
      <c r="AG2442" s="445"/>
      <c r="AH2442" s="430"/>
      <c r="AI2442" s="431"/>
      <c r="AJ2442" s="434"/>
      <c r="AK2442" s="435"/>
      <c r="AL2442" s="448"/>
      <c r="AM2442" s="449"/>
      <c r="AN2442" s="430"/>
      <c r="AO2442" s="431"/>
      <c r="AP2442" s="434"/>
      <c r="AQ2442" s="435"/>
      <c r="AR2442" s="448"/>
      <c r="AS2442" s="449"/>
      <c r="AT2442" s="452"/>
      <c r="AU2442" s="453"/>
      <c r="AV2442" s="456"/>
      <c r="AW2442" s="457"/>
      <c r="AX2442" s="448"/>
      <c r="AY2442" s="449"/>
      <c r="AZ2442" s="430"/>
      <c r="BA2442" s="431"/>
      <c r="BB2442" s="434"/>
      <c r="BC2442" s="435"/>
      <c r="BD2442" s="448"/>
      <c r="BE2442" s="449"/>
      <c r="BF2442" s="452"/>
      <c r="BG2442" s="453"/>
      <c r="BH2442" s="456"/>
      <c r="BI2442" s="457"/>
      <c r="BJ2442" s="448"/>
      <c r="BK2442" s="449"/>
      <c r="BL2442" s="409"/>
      <c r="BM2442" s="410"/>
      <c r="BN2442" s="411"/>
      <c r="BO2442" s="405"/>
      <c r="BP2442" s="405"/>
      <c r="BQ2442" s="53"/>
      <c r="BR2442" s="53"/>
      <c r="BS2442" s="779"/>
    </row>
    <row r="2443" spans="1:71" ht="21.75" hidden="1" customHeight="1" x14ac:dyDescent="0.3">
      <c r="A2443" s="779"/>
      <c r="B2443" s="414" t="str">
        <f>IF(ROSTER!B$46="","",ROSTER!B$46)</f>
        <v/>
      </c>
      <c r="C2443" s="416" t="str">
        <f>IF(ROSTER!C$46="","",ROSTER!C$46)</f>
        <v/>
      </c>
      <c r="D2443" s="417"/>
      <c r="E2443" s="418"/>
      <c r="F2443" s="420">
        <f>IF(E2443="y",1,IF(E2443="S",1,0))</f>
        <v>0</v>
      </c>
      <c r="G2443" s="422">
        <f>IF(E2443="S",1,0)</f>
        <v>0</v>
      </c>
      <c r="H2443" s="424"/>
      <c r="I2443" s="425"/>
      <c r="J2443" s="428"/>
      <c r="K2443" s="429"/>
      <c r="L2443" s="432"/>
      <c r="M2443" s="433"/>
      <c r="N2443" s="436">
        <f>L2443+J2443</f>
        <v>0</v>
      </c>
      <c r="O2443" s="437"/>
      <c r="P2443" s="428"/>
      <c r="Q2443" s="429"/>
      <c r="R2443" s="432"/>
      <c r="S2443" s="440"/>
      <c r="T2443" s="432"/>
      <c r="U2443" s="425"/>
      <c r="V2443" s="440"/>
      <c r="W2443" s="425"/>
      <c r="X2443" s="428"/>
      <c r="Y2443" s="425"/>
      <c r="Z2443" s="428"/>
      <c r="AA2443" s="425"/>
      <c r="AB2443" s="428"/>
      <c r="AC2443" s="429"/>
      <c r="AD2443" s="432"/>
      <c r="AE2443" s="433"/>
      <c r="AF2443" s="442">
        <f>IF(AB2443=0,0,(AD2443/AB2443)*100)</f>
        <v>0</v>
      </c>
      <c r="AG2443" s="443"/>
      <c r="AH2443" s="428"/>
      <c r="AI2443" s="429"/>
      <c r="AJ2443" s="432"/>
      <c r="AK2443" s="433"/>
      <c r="AL2443" s="446">
        <f>IF(AH2443=0,0,(AJ2443/AH2443)*100)</f>
        <v>0</v>
      </c>
      <c r="AM2443" s="447"/>
      <c r="AN2443" s="428"/>
      <c r="AO2443" s="429"/>
      <c r="AP2443" s="432"/>
      <c r="AQ2443" s="433"/>
      <c r="AR2443" s="446">
        <f>IF(AN2443=0,0,(AP2443/AN2443)*100)</f>
        <v>0</v>
      </c>
      <c r="AS2443" s="447"/>
      <c r="AT2443" s="450">
        <f>AB2443+AH2443+AN2443</f>
        <v>0</v>
      </c>
      <c r="AU2443" s="451"/>
      <c r="AV2443" s="454">
        <f>AD2443+AJ2443+AP2443</f>
        <v>0</v>
      </c>
      <c r="AW2443" s="455"/>
      <c r="AX2443" s="446">
        <f>IF(AT2443=0,0,(AV2443/AT2443)*100)</f>
        <v>0</v>
      </c>
      <c r="AY2443" s="447"/>
      <c r="AZ2443" s="428"/>
      <c r="BA2443" s="429"/>
      <c r="BB2443" s="432"/>
      <c r="BC2443" s="433"/>
      <c r="BD2443" s="446">
        <f>IF(AZ2443=0,0,(BB2443/AZ2443)*100)</f>
        <v>0</v>
      </c>
      <c r="BE2443" s="447"/>
      <c r="BF2443" s="450">
        <f>AT2443+AZ2443</f>
        <v>0</v>
      </c>
      <c r="BG2443" s="451"/>
      <c r="BH2443" s="454">
        <f>AV2443+BB2443</f>
        <v>0</v>
      </c>
      <c r="BI2443" s="455"/>
      <c r="BJ2443" s="446">
        <f>IF(BF2443=0,0,(BH2443/BF2443)*100)</f>
        <v>0</v>
      </c>
      <c r="BK2443" s="447"/>
      <c r="BL2443" s="406">
        <f>(AD2443*2)+(AJ2443*2)+(AP2443*3)+BB2443</f>
        <v>0</v>
      </c>
      <c r="BM2443" s="407"/>
      <c r="BN2443" s="408"/>
      <c r="BO2443" s="402" t="e">
        <f>(BL2443*BR$74)+(N2443*BR$75)+(X2443*BR$76)+(R2443*BR$77)+(V2443*BR$78)+(Z2443*BR$79)</f>
        <v>#REF!</v>
      </c>
      <c r="BP2443" s="404" t="e">
        <f>((AZ2443-BB2443)*BR$81)+((AT2443-AV2443)*BR$80)+(H2443*BR$82)+(P2443*BR$83)</f>
        <v>#REF!</v>
      </c>
      <c r="BQ2443" s="53"/>
      <c r="BR2443" s="53"/>
      <c r="BS2443" s="779"/>
    </row>
    <row r="2444" spans="1:71" ht="22.5" hidden="1" customHeight="1" x14ac:dyDescent="0.3">
      <c r="A2444" s="779"/>
      <c r="B2444" s="415"/>
      <c r="C2444" s="412" t="str">
        <f>IF(ROSTER!D$46="","",ROSTER!D$46)</f>
        <v/>
      </c>
      <c r="D2444" s="413"/>
      <c r="E2444" s="419"/>
      <c r="F2444" s="421"/>
      <c r="G2444" s="423"/>
      <c r="H2444" s="426"/>
      <c r="I2444" s="427"/>
      <c r="J2444" s="430"/>
      <c r="K2444" s="431"/>
      <c r="L2444" s="434"/>
      <c r="M2444" s="435"/>
      <c r="N2444" s="438" t="s">
        <v>14</v>
      </c>
      <c r="O2444" s="439"/>
      <c r="P2444" s="430"/>
      <c r="Q2444" s="431"/>
      <c r="R2444" s="434"/>
      <c r="S2444" s="441"/>
      <c r="T2444" s="434"/>
      <c r="U2444" s="427"/>
      <c r="V2444" s="441"/>
      <c r="W2444" s="427"/>
      <c r="X2444" s="430"/>
      <c r="Y2444" s="427"/>
      <c r="Z2444" s="430"/>
      <c r="AA2444" s="427"/>
      <c r="AB2444" s="430"/>
      <c r="AC2444" s="431"/>
      <c r="AD2444" s="434"/>
      <c r="AE2444" s="435"/>
      <c r="AF2444" s="444"/>
      <c r="AG2444" s="445"/>
      <c r="AH2444" s="430"/>
      <c r="AI2444" s="431"/>
      <c r="AJ2444" s="434"/>
      <c r="AK2444" s="435"/>
      <c r="AL2444" s="448"/>
      <c r="AM2444" s="449"/>
      <c r="AN2444" s="430"/>
      <c r="AO2444" s="431"/>
      <c r="AP2444" s="434"/>
      <c r="AQ2444" s="435"/>
      <c r="AR2444" s="448"/>
      <c r="AS2444" s="449"/>
      <c r="AT2444" s="452"/>
      <c r="AU2444" s="453"/>
      <c r="AV2444" s="456"/>
      <c r="AW2444" s="457"/>
      <c r="AX2444" s="448"/>
      <c r="AY2444" s="449"/>
      <c r="AZ2444" s="430"/>
      <c r="BA2444" s="431"/>
      <c r="BB2444" s="434"/>
      <c r="BC2444" s="435"/>
      <c r="BD2444" s="448"/>
      <c r="BE2444" s="449"/>
      <c r="BF2444" s="452"/>
      <c r="BG2444" s="453"/>
      <c r="BH2444" s="456"/>
      <c r="BI2444" s="457"/>
      <c r="BJ2444" s="448"/>
      <c r="BK2444" s="449"/>
      <c r="BL2444" s="409"/>
      <c r="BM2444" s="410"/>
      <c r="BN2444" s="411"/>
      <c r="BO2444" s="403"/>
      <c r="BP2444" s="405"/>
      <c r="BQ2444" s="53"/>
      <c r="BR2444" s="53"/>
      <c r="BS2444" s="779"/>
    </row>
    <row r="2445" spans="1:71" ht="21.75" hidden="1" customHeight="1" x14ac:dyDescent="0.3">
      <c r="A2445" s="779"/>
      <c r="B2445" s="414" t="str">
        <f>IF(ROSTER!B$48="","",ROSTER!B$48)</f>
        <v/>
      </c>
      <c r="C2445" s="416" t="str">
        <f>IF(ROSTER!C$48="","",ROSTER!C$48)</f>
        <v/>
      </c>
      <c r="D2445" s="417"/>
      <c r="E2445" s="418"/>
      <c r="F2445" s="420">
        <f t="shared" ref="F2445" si="1368">IF(E2445="y",1,IF(E2445="S",1,0))</f>
        <v>0</v>
      </c>
      <c r="G2445" s="422">
        <f t="shared" ref="G2445" si="1369">IF(E2445="S",1,0)</f>
        <v>0</v>
      </c>
      <c r="H2445" s="424"/>
      <c r="I2445" s="425"/>
      <c r="J2445" s="428"/>
      <c r="K2445" s="429"/>
      <c r="L2445" s="432"/>
      <c r="M2445" s="433"/>
      <c r="N2445" s="436">
        <f t="shared" ref="N2445" si="1370">L2445+J2445</f>
        <v>0</v>
      </c>
      <c r="O2445" s="437"/>
      <c r="P2445" s="428"/>
      <c r="Q2445" s="429"/>
      <c r="R2445" s="432"/>
      <c r="S2445" s="440"/>
      <c r="T2445" s="432"/>
      <c r="U2445" s="425"/>
      <c r="V2445" s="440"/>
      <c r="W2445" s="425"/>
      <c r="X2445" s="428"/>
      <c r="Y2445" s="425"/>
      <c r="Z2445" s="428"/>
      <c r="AA2445" s="425"/>
      <c r="AB2445" s="428"/>
      <c r="AC2445" s="429"/>
      <c r="AD2445" s="432"/>
      <c r="AE2445" s="433"/>
      <c r="AF2445" s="442"/>
      <c r="AG2445" s="443"/>
      <c r="AH2445" s="428"/>
      <c r="AI2445" s="429"/>
      <c r="AJ2445" s="432"/>
      <c r="AK2445" s="433"/>
      <c r="AL2445" s="446">
        <f t="shared" ref="AL2445" si="1371">IF(AH2445=0,0,(AJ2445/AH2445)*100)</f>
        <v>0</v>
      </c>
      <c r="AM2445" s="447"/>
      <c r="AN2445" s="428"/>
      <c r="AO2445" s="429"/>
      <c r="AP2445" s="432"/>
      <c r="AQ2445" s="433"/>
      <c r="AR2445" s="446">
        <f t="shared" ref="AR2445" si="1372">IF(AN2445=0,0,(AP2445/AN2445)*100)</f>
        <v>0</v>
      </c>
      <c r="AS2445" s="447"/>
      <c r="AT2445" s="450">
        <f t="shared" ref="AT2445" si="1373">AB2445+AH2445+AN2445</f>
        <v>0</v>
      </c>
      <c r="AU2445" s="451"/>
      <c r="AV2445" s="454">
        <f t="shared" ref="AV2445" si="1374">AD2445+AJ2445+AP2445</f>
        <v>0</v>
      </c>
      <c r="AW2445" s="455"/>
      <c r="AX2445" s="446">
        <f t="shared" ref="AX2445" si="1375">IF(AT2445=0,0,(AV2445/AT2445)*100)</f>
        <v>0</v>
      </c>
      <c r="AY2445" s="447"/>
      <c r="AZ2445" s="428"/>
      <c r="BA2445" s="429"/>
      <c r="BB2445" s="432"/>
      <c r="BC2445" s="433"/>
      <c r="BD2445" s="446">
        <f t="shared" ref="BD2445" si="1376">IF(AZ2445=0,0,(BB2445/AZ2445)*100)</f>
        <v>0</v>
      </c>
      <c r="BE2445" s="447"/>
      <c r="BF2445" s="450">
        <f t="shared" ref="BF2445" si="1377">AT2445+AZ2445</f>
        <v>0</v>
      </c>
      <c r="BG2445" s="451"/>
      <c r="BH2445" s="454">
        <f t="shared" ref="BH2445" si="1378">AV2445+BB2445</f>
        <v>0</v>
      </c>
      <c r="BI2445" s="455"/>
      <c r="BJ2445" s="446">
        <f t="shared" ref="BJ2445" si="1379">IF(BF2445=0,0,(BH2445/BF2445)*100)</f>
        <v>0</v>
      </c>
      <c r="BK2445" s="447"/>
      <c r="BL2445" s="406">
        <f t="shared" ref="BL2445" si="1380">(AD2445*2)+(AJ2445*2)+(AP2445*3)+BB2445</f>
        <v>0</v>
      </c>
      <c r="BM2445" s="407"/>
      <c r="BN2445" s="408"/>
      <c r="BO2445" s="402" t="e">
        <f>(BL2445*BR$74)+(N2445*BR$75)+(X2445*BR$76)+(R2445*BR$77)+(V2445*BR$78)+(Z2445*BR$79)</f>
        <v>#REF!</v>
      </c>
      <c r="BP2445" s="404" t="e">
        <f>((AZ2445-BB2445)*BR$81)+((AT2445-AV2445)*BR$80)+(H2445*BR$82)+(P2445*BR$83)</f>
        <v>#REF!</v>
      </c>
      <c r="BQ2445" s="53"/>
      <c r="BR2445" s="53"/>
      <c r="BS2445" s="779"/>
    </row>
    <row r="2446" spans="1:71" ht="22.5" hidden="1" customHeight="1" x14ac:dyDescent="0.3">
      <c r="A2446" s="779"/>
      <c r="B2446" s="415"/>
      <c r="C2446" s="412" t="str">
        <f>IF(ROSTER!D$48="","",ROSTER!D$48)</f>
        <v/>
      </c>
      <c r="D2446" s="413"/>
      <c r="E2446" s="419"/>
      <c r="F2446" s="421"/>
      <c r="G2446" s="423"/>
      <c r="H2446" s="426"/>
      <c r="I2446" s="427"/>
      <c r="J2446" s="430"/>
      <c r="K2446" s="431"/>
      <c r="L2446" s="434"/>
      <c r="M2446" s="435"/>
      <c r="N2446" s="438" t="s">
        <v>14</v>
      </c>
      <c r="O2446" s="439"/>
      <c r="P2446" s="430"/>
      <c r="Q2446" s="431"/>
      <c r="R2446" s="434"/>
      <c r="S2446" s="441"/>
      <c r="T2446" s="434"/>
      <c r="U2446" s="427"/>
      <c r="V2446" s="441"/>
      <c r="W2446" s="427"/>
      <c r="X2446" s="430"/>
      <c r="Y2446" s="427"/>
      <c r="Z2446" s="430"/>
      <c r="AA2446" s="427"/>
      <c r="AB2446" s="430"/>
      <c r="AC2446" s="431"/>
      <c r="AD2446" s="434"/>
      <c r="AE2446" s="435"/>
      <c r="AF2446" s="444"/>
      <c r="AG2446" s="445"/>
      <c r="AH2446" s="430"/>
      <c r="AI2446" s="431"/>
      <c r="AJ2446" s="434"/>
      <c r="AK2446" s="435"/>
      <c r="AL2446" s="448"/>
      <c r="AM2446" s="449"/>
      <c r="AN2446" s="430"/>
      <c r="AO2446" s="431"/>
      <c r="AP2446" s="434"/>
      <c r="AQ2446" s="435"/>
      <c r="AR2446" s="448"/>
      <c r="AS2446" s="449"/>
      <c r="AT2446" s="452"/>
      <c r="AU2446" s="453"/>
      <c r="AV2446" s="456"/>
      <c r="AW2446" s="457"/>
      <c r="AX2446" s="448"/>
      <c r="AY2446" s="449"/>
      <c r="AZ2446" s="430"/>
      <c r="BA2446" s="431"/>
      <c r="BB2446" s="434"/>
      <c r="BC2446" s="435"/>
      <c r="BD2446" s="448"/>
      <c r="BE2446" s="449"/>
      <c r="BF2446" s="452"/>
      <c r="BG2446" s="453"/>
      <c r="BH2446" s="456"/>
      <c r="BI2446" s="457"/>
      <c r="BJ2446" s="448"/>
      <c r="BK2446" s="449"/>
      <c r="BL2446" s="409"/>
      <c r="BM2446" s="410"/>
      <c r="BN2446" s="411"/>
      <c r="BO2446" s="403"/>
      <c r="BP2446" s="405"/>
      <c r="BQ2446" s="53"/>
      <c r="BR2446" s="53"/>
      <c r="BS2446" s="779"/>
    </row>
    <row r="2447" spans="1:71" ht="21.75" hidden="1" customHeight="1" x14ac:dyDescent="0.3">
      <c r="A2447" s="779"/>
      <c r="B2447" s="414" t="str">
        <f>IF(ROSTER!B$50="","",ROSTER!B$50)</f>
        <v/>
      </c>
      <c r="C2447" s="416" t="str">
        <f>IF(ROSTER!C$50="","",ROSTER!C$50)</f>
        <v/>
      </c>
      <c r="D2447" s="417"/>
      <c r="E2447" s="418"/>
      <c r="F2447" s="420">
        <f t="shared" ref="F2447" si="1381">IF(E2447="y",1,IF(E2447="S",1,0))</f>
        <v>0</v>
      </c>
      <c r="G2447" s="422">
        <f t="shared" ref="G2447" si="1382">IF(E2447="S",1,0)</f>
        <v>0</v>
      </c>
      <c r="H2447" s="424"/>
      <c r="I2447" s="425"/>
      <c r="J2447" s="428"/>
      <c r="K2447" s="429"/>
      <c r="L2447" s="432"/>
      <c r="M2447" s="433"/>
      <c r="N2447" s="436">
        <f t="shared" ref="N2447" si="1383">L2447+J2447</f>
        <v>0</v>
      </c>
      <c r="O2447" s="437"/>
      <c r="P2447" s="428"/>
      <c r="Q2447" s="429"/>
      <c r="R2447" s="432"/>
      <c r="S2447" s="440"/>
      <c r="T2447" s="432"/>
      <c r="U2447" s="425"/>
      <c r="V2447" s="440"/>
      <c r="W2447" s="425"/>
      <c r="X2447" s="428"/>
      <c r="Y2447" s="425"/>
      <c r="Z2447" s="428"/>
      <c r="AA2447" s="425"/>
      <c r="AB2447" s="428"/>
      <c r="AC2447" s="429"/>
      <c r="AD2447" s="432"/>
      <c r="AE2447" s="433"/>
      <c r="AF2447" s="442"/>
      <c r="AG2447" s="443"/>
      <c r="AH2447" s="428"/>
      <c r="AI2447" s="429"/>
      <c r="AJ2447" s="432"/>
      <c r="AK2447" s="433"/>
      <c r="AL2447" s="446">
        <f t="shared" ref="AL2447" si="1384">IF(AH2447=0,0,(AJ2447/AH2447)*100)</f>
        <v>0</v>
      </c>
      <c r="AM2447" s="447"/>
      <c r="AN2447" s="428"/>
      <c r="AO2447" s="429"/>
      <c r="AP2447" s="432"/>
      <c r="AQ2447" s="433"/>
      <c r="AR2447" s="446">
        <f t="shared" ref="AR2447" si="1385">IF(AN2447=0,0,(AP2447/AN2447)*100)</f>
        <v>0</v>
      </c>
      <c r="AS2447" s="447"/>
      <c r="AT2447" s="450">
        <f t="shared" ref="AT2447" si="1386">AB2447+AH2447+AN2447</f>
        <v>0</v>
      </c>
      <c r="AU2447" s="451"/>
      <c r="AV2447" s="454">
        <f t="shared" ref="AV2447" si="1387">AD2447+AJ2447+AP2447</f>
        <v>0</v>
      </c>
      <c r="AW2447" s="455"/>
      <c r="AX2447" s="446">
        <f t="shared" ref="AX2447" si="1388">IF(AT2447=0,0,(AV2447/AT2447)*100)</f>
        <v>0</v>
      </c>
      <c r="AY2447" s="447"/>
      <c r="AZ2447" s="428"/>
      <c r="BA2447" s="429"/>
      <c r="BB2447" s="432"/>
      <c r="BC2447" s="433"/>
      <c r="BD2447" s="446">
        <f t="shared" ref="BD2447" si="1389">IF(AZ2447=0,0,(BB2447/AZ2447)*100)</f>
        <v>0</v>
      </c>
      <c r="BE2447" s="447"/>
      <c r="BF2447" s="450">
        <f t="shared" ref="BF2447" si="1390">AT2447+AZ2447</f>
        <v>0</v>
      </c>
      <c r="BG2447" s="451"/>
      <c r="BH2447" s="454">
        <f t="shared" ref="BH2447" si="1391">AV2447+BB2447</f>
        <v>0</v>
      </c>
      <c r="BI2447" s="455"/>
      <c r="BJ2447" s="446">
        <f t="shared" ref="BJ2447" si="1392">IF(BF2447=0,0,(BH2447/BF2447)*100)</f>
        <v>0</v>
      </c>
      <c r="BK2447" s="447"/>
      <c r="BL2447" s="406">
        <f t="shared" ref="BL2447" si="1393">(AD2447*2)+(AJ2447*2)+(AP2447*3)+BB2447</f>
        <v>0</v>
      </c>
      <c r="BM2447" s="407"/>
      <c r="BN2447" s="408"/>
      <c r="BO2447" s="402" t="e">
        <f>(BL2447*BR$74)+(N2447*BR$75)+(X2447*BR$76)+(R2447*BR$77)+(V2447*BR$78)+(Z2447*BR$79)</f>
        <v>#REF!</v>
      </c>
      <c r="BP2447" s="404" t="e">
        <f>((AZ2447-BB2447)*BR$81)+((AT2447-AV2447)*BR$80)+(H2447*BR$82)+(P2447*BR$83)</f>
        <v>#REF!</v>
      </c>
      <c r="BQ2447" s="53"/>
      <c r="BR2447" s="53"/>
      <c r="BS2447" s="779"/>
    </row>
    <row r="2448" spans="1:71" ht="22.5" hidden="1" customHeight="1" thickBot="1" x14ac:dyDescent="0.3">
      <c r="A2448" s="779"/>
      <c r="B2448" s="415"/>
      <c r="C2448" s="412" t="str">
        <f>IF(ROSTER!D$50="","",ROSTER!D$50)</f>
        <v/>
      </c>
      <c r="D2448" s="413"/>
      <c r="E2448" s="419"/>
      <c r="F2448" s="421"/>
      <c r="G2448" s="423"/>
      <c r="H2448" s="426"/>
      <c r="I2448" s="427"/>
      <c r="J2448" s="430"/>
      <c r="K2448" s="431"/>
      <c r="L2448" s="434"/>
      <c r="M2448" s="435"/>
      <c r="N2448" s="438" t="s">
        <v>14</v>
      </c>
      <c r="O2448" s="439"/>
      <c r="P2448" s="430"/>
      <c r="Q2448" s="431"/>
      <c r="R2448" s="434"/>
      <c r="S2448" s="441"/>
      <c r="T2448" s="434"/>
      <c r="U2448" s="427"/>
      <c r="V2448" s="441"/>
      <c r="W2448" s="427"/>
      <c r="X2448" s="430"/>
      <c r="Y2448" s="427"/>
      <c r="Z2448" s="430"/>
      <c r="AA2448" s="427"/>
      <c r="AB2448" s="430"/>
      <c r="AC2448" s="431"/>
      <c r="AD2448" s="434"/>
      <c r="AE2448" s="435"/>
      <c r="AF2448" s="444"/>
      <c r="AG2448" s="445"/>
      <c r="AH2448" s="430"/>
      <c r="AI2448" s="431"/>
      <c r="AJ2448" s="434"/>
      <c r="AK2448" s="435"/>
      <c r="AL2448" s="448"/>
      <c r="AM2448" s="449"/>
      <c r="AN2448" s="430"/>
      <c r="AO2448" s="431"/>
      <c r="AP2448" s="434"/>
      <c r="AQ2448" s="435"/>
      <c r="AR2448" s="448"/>
      <c r="AS2448" s="449"/>
      <c r="AT2448" s="452"/>
      <c r="AU2448" s="453"/>
      <c r="AV2448" s="456"/>
      <c r="AW2448" s="457"/>
      <c r="AX2448" s="448"/>
      <c r="AY2448" s="449"/>
      <c r="AZ2448" s="430"/>
      <c r="BA2448" s="431"/>
      <c r="BB2448" s="434"/>
      <c r="BC2448" s="435"/>
      <c r="BD2448" s="448"/>
      <c r="BE2448" s="449"/>
      <c r="BF2448" s="452"/>
      <c r="BG2448" s="453"/>
      <c r="BH2448" s="456"/>
      <c r="BI2448" s="457"/>
      <c r="BJ2448" s="448"/>
      <c r="BK2448" s="449"/>
      <c r="BL2448" s="409"/>
      <c r="BM2448" s="410"/>
      <c r="BN2448" s="411"/>
      <c r="BO2448" s="403"/>
      <c r="BP2448" s="405"/>
      <c r="BQ2448" s="53"/>
      <c r="BR2448" s="53"/>
      <c r="BS2448" s="779"/>
    </row>
    <row r="2449" spans="1:71" s="224" customFormat="1" ht="33.6" customHeight="1" x14ac:dyDescent="0.5">
      <c r="A2449" s="789"/>
      <c r="B2449" s="376"/>
      <c r="C2449" s="377"/>
      <c r="D2449" s="377" t="s">
        <v>10</v>
      </c>
      <c r="E2449" s="380"/>
      <c r="F2449" s="223"/>
      <c r="G2449" s="223"/>
      <c r="H2449" s="382">
        <f>SUM(H2405:I2448)</f>
        <v>0</v>
      </c>
      <c r="I2449" s="383"/>
      <c r="J2449" s="382">
        <f>SUM(J2405:K2448)</f>
        <v>0</v>
      </c>
      <c r="K2449" s="383"/>
      <c r="L2449" s="386">
        <f>SUM(L2405:M2448)</f>
        <v>0</v>
      </c>
      <c r="M2449" s="387"/>
      <c r="N2449" s="358">
        <f>L2449+J2449</f>
        <v>0</v>
      </c>
      <c r="O2449" s="359"/>
      <c r="P2449" s="386">
        <f>SUM(P2405:Q2448)</f>
        <v>0</v>
      </c>
      <c r="Q2449" s="383"/>
      <c r="R2449" s="386">
        <f t="shared" ref="R2449" si="1394">SUM(R2405:S2448)</f>
        <v>0</v>
      </c>
      <c r="S2449" s="387"/>
      <c r="T2449" s="386">
        <f t="shared" ref="T2449" si="1395">SUM(T2405:U2448)</f>
        <v>0</v>
      </c>
      <c r="U2449" s="359"/>
      <c r="V2449" s="387">
        <f t="shared" ref="V2449" si="1396">SUM(V2405:W2448)</f>
        <v>0</v>
      </c>
      <c r="W2449" s="387"/>
      <c r="X2449" s="382">
        <f t="shared" ref="X2449" si="1397">SUM(X2405:Y2448)</f>
        <v>0</v>
      </c>
      <c r="Y2449" s="359"/>
      <c r="Z2449" s="382">
        <f t="shared" ref="Z2449" si="1398">SUM(Z2405:AA2448)</f>
        <v>0</v>
      </c>
      <c r="AA2449" s="359"/>
      <c r="AB2449" s="387">
        <f t="shared" ref="AB2449" si="1399">SUM(AB2405:AC2448)</f>
        <v>0</v>
      </c>
      <c r="AC2449" s="383"/>
      <c r="AD2449" s="386">
        <f t="shared" ref="AD2449" si="1400">SUM(AD2405:AE2448)</f>
        <v>0</v>
      </c>
      <c r="AE2449" s="387"/>
      <c r="AF2449" s="358">
        <f t="shared" ref="AF2449" si="1401">SUM(AF2405:AG2448)</f>
        <v>0</v>
      </c>
      <c r="AG2449" s="359"/>
      <c r="AH2449" s="386">
        <f t="shared" ref="AH2449" si="1402">SUM(AH2405:AI2448)</f>
        <v>0</v>
      </c>
      <c r="AI2449" s="383"/>
      <c r="AJ2449" s="386">
        <f t="shared" ref="AJ2449" si="1403">SUM(AJ2405:AK2448)</f>
        <v>0</v>
      </c>
      <c r="AK2449" s="387"/>
      <c r="AL2449" s="358">
        <f>IF(AH2449=0,0,(AJ2449/AH2449)*100)</f>
        <v>0</v>
      </c>
      <c r="AM2449" s="359"/>
      <c r="AN2449" s="386">
        <f>SUM(AN2405:AO2448)</f>
        <v>0</v>
      </c>
      <c r="AO2449" s="383"/>
      <c r="AP2449" s="386">
        <f>SUM(AP2405:AQ2448)</f>
        <v>0</v>
      </c>
      <c r="AQ2449" s="387"/>
      <c r="AR2449" s="358">
        <f>IF(AN2449=0,0,(AP2449/AN2449)*100)</f>
        <v>0</v>
      </c>
      <c r="AS2449" s="359"/>
      <c r="AT2449" s="382">
        <f>AB2449+AH2449+AN2449</f>
        <v>0</v>
      </c>
      <c r="AU2449" s="383"/>
      <c r="AV2449" s="386">
        <f>AD2449+AJ2449+AP2449</f>
        <v>0</v>
      </c>
      <c r="AW2449" s="392"/>
      <c r="AX2449" s="358">
        <f>IF(AT2449=0,0,(AV2449/AT2449)*100)</f>
        <v>0</v>
      </c>
      <c r="AY2449" s="359"/>
      <c r="AZ2449" s="386">
        <f>SUM(AZ2405:BA2448)</f>
        <v>0</v>
      </c>
      <c r="BA2449" s="383"/>
      <c r="BB2449" s="386">
        <f>SUM(BB2405:BC2448)</f>
        <v>0</v>
      </c>
      <c r="BC2449" s="387"/>
      <c r="BD2449" s="358">
        <f>IF(AZ2449=0,0,(BB2449/AZ2449)*100)</f>
        <v>0</v>
      </c>
      <c r="BE2449" s="359"/>
      <c r="BF2449" s="382">
        <f>AT2449+AZ2449</f>
        <v>0</v>
      </c>
      <c r="BG2449" s="383"/>
      <c r="BH2449" s="386">
        <f>AV2449+BB2449</f>
        <v>0</v>
      </c>
      <c r="BI2449" s="392"/>
      <c r="BJ2449" s="358">
        <f>IF(BF2449=0,0,(BH2449/BF2449)*100)</f>
        <v>0</v>
      </c>
      <c r="BK2449" s="394"/>
      <c r="BL2449" s="396">
        <f>SUM(BL2405:BN2448)</f>
        <v>0</v>
      </c>
      <c r="BM2449" s="397"/>
      <c r="BN2449" s="398"/>
      <c r="BO2449" s="402" t="e">
        <f>(BL2449*BR$74)+(N2449*BR$75)+(X2449*BR$76)+(R2449*BR$77)+(V2449*BR$78)+(Z2449*BR$79)</f>
        <v>#REF!</v>
      </c>
      <c r="BP2449" s="404" t="e">
        <f>((AZ2449-BB2449)*BR$81)+((AT2449-AV2449)*BR$80)+(H2449*BR$82)+(P2449*BR$83)</f>
        <v>#REF!</v>
      </c>
      <c r="BQ2449" s="222"/>
      <c r="BR2449" s="222"/>
      <c r="BS2449" s="789"/>
    </row>
    <row r="2450" spans="1:71" s="224" customFormat="1" ht="33.950000000000003" customHeight="1" thickBot="1" x14ac:dyDescent="0.55000000000000004">
      <c r="A2450" s="789"/>
      <c r="B2450" s="378"/>
      <c r="C2450" s="379"/>
      <c r="D2450" s="379"/>
      <c r="E2450" s="381"/>
      <c r="F2450" s="225"/>
      <c r="G2450" s="225"/>
      <c r="H2450" s="384"/>
      <c r="I2450" s="385"/>
      <c r="J2450" s="384"/>
      <c r="K2450" s="385"/>
      <c r="L2450" s="388"/>
      <c r="M2450" s="389"/>
      <c r="N2450" s="390" t="s">
        <v>14</v>
      </c>
      <c r="O2450" s="391"/>
      <c r="P2450" s="388"/>
      <c r="Q2450" s="385"/>
      <c r="R2450" s="388"/>
      <c r="S2450" s="389"/>
      <c r="T2450" s="388"/>
      <c r="U2450" s="391"/>
      <c r="V2450" s="389"/>
      <c r="W2450" s="389"/>
      <c r="X2450" s="384"/>
      <c r="Y2450" s="391"/>
      <c r="Z2450" s="384"/>
      <c r="AA2450" s="391"/>
      <c r="AB2450" s="389"/>
      <c r="AC2450" s="385"/>
      <c r="AD2450" s="388"/>
      <c r="AE2450" s="389"/>
      <c r="AF2450" s="390"/>
      <c r="AG2450" s="391"/>
      <c r="AH2450" s="388"/>
      <c r="AI2450" s="385"/>
      <c r="AJ2450" s="388"/>
      <c r="AK2450" s="389"/>
      <c r="AL2450" s="390"/>
      <c r="AM2450" s="391"/>
      <c r="AN2450" s="388"/>
      <c r="AO2450" s="385"/>
      <c r="AP2450" s="388"/>
      <c r="AQ2450" s="389"/>
      <c r="AR2450" s="390"/>
      <c r="AS2450" s="391"/>
      <c r="AT2450" s="384"/>
      <c r="AU2450" s="385"/>
      <c r="AV2450" s="388"/>
      <c r="AW2450" s="393"/>
      <c r="AX2450" s="390"/>
      <c r="AY2450" s="391"/>
      <c r="AZ2450" s="388"/>
      <c r="BA2450" s="385"/>
      <c r="BB2450" s="388"/>
      <c r="BC2450" s="389"/>
      <c r="BD2450" s="390"/>
      <c r="BE2450" s="391"/>
      <c r="BF2450" s="384"/>
      <c r="BG2450" s="385"/>
      <c r="BH2450" s="388"/>
      <c r="BI2450" s="393"/>
      <c r="BJ2450" s="390"/>
      <c r="BK2450" s="395"/>
      <c r="BL2450" s="399"/>
      <c r="BM2450" s="400"/>
      <c r="BN2450" s="401"/>
      <c r="BO2450" s="403"/>
      <c r="BP2450" s="405"/>
      <c r="BQ2450" s="222"/>
      <c r="BR2450" s="222"/>
      <c r="BS2450" s="789"/>
    </row>
    <row r="2451" spans="1:71" s="230" customFormat="1" ht="48.2" customHeight="1" thickBot="1" x14ac:dyDescent="0.55000000000000004">
      <c r="A2451" s="790"/>
      <c r="B2451" s="342"/>
      <c r="C2451" s="343"/>
      <c r="D2451" s="343" t="s">
        <v>13</v>
      </c>
      <c r="E2451" s="344"/>
      <c r="F2451" s="227"/>
      <c r="G2451" s="223"/>
      <c r="H2451" s="345"/>
      <c r="I2451" s="346"/>
      <c r="J2451" s="347"/>
      <c r="K2451" s="348"/>
      <c r="L2451" s="349"/>
      <c r="M2451" s="350"/>
      <c r="N2451" s="351">
        <f>J2451+L2451</f>
        <v>0</v>
      </c>
      <c r="O2451" s="352"/>
      <c r="P2451" s="347"/>
      <c r="Q2451" s="348"/>
      <c r="R2451" s="349"/>
      <c r="S2451" s="348"/>
      <c r="T2451" s="353"/>
      <c r="U2451" s="354"/>
      <c r="V2451" s="347"/>
      <c r="W2451" s="355"/>
      <c r="X2451" s="345"/>
      <c r="Y2451" s="346"/>
      <c r="Z2451" s="347"/>
      <c r="AA2451" s="355"/>
      <c r="AB2451" s="347"/>
      <c r="AC2451" s="348"/>
      <c r="AD2451" s="349"/>
      <c r="AE2451" s="350"/>
      <c r="AF2451" s="356">
        <f>IF(AB2451=0,0,(AD2451/AB2451)*100)</f>
        <v>0</v>
      </c>
      <c r="AG2451" s="357"/>
      <c r="AH2451" s="347"/>
      <c r="AI2451" s="348"/>
      <c r="AJ2451" s="349"/>
      <c r="AK2451" s="350"/>
      <c r="AL2451" s="358">
        <f>IF(AH2451=0,0,(AJ2451/AH2451)*100)</f>
        <v>0</v>
      </c>
      <c r="AM2451" s="359"/>
      <c r="AN2451" s="347"/>
      <c r="AO2451" s="348"/>
      <c r="AP2451" s="349"/>
      <c r="AQ2451" s="350"/>
      <c r="AR2451" s="358">
        <f>IF(AN2451=0,0,(AP2451/AN2451)*100)</f>
        <v>0</v>
      </c>
      <c r="AS2451" s="359"/>
      <c r="AT2451" s="360">
        <f>AB2451+AH2451+AN2451</f>
        <v>0</v>
      </c>
      <c r="AU2451" s="361"/>
      <c r="AV2451" s="362">
        <f>AD2451+AJ2451+AP2451</f>
        <v>0</v>
      </c>
      <c r="AW2451" s="363"/>
      <c r="AX2451" s="358">
        <f>IF(AT2451=0,0,(AV2451/AT2451)*100)</f>
        <v>0</v>
      </c>
      <c r="AY2451" s="359"/>
      <c r="AZ2451" s="347"/>
      <c r="BA2451" s="348"/>
      <c r="BB2451" s="349"/>
      <c r="BC2451" s="350"/>
      <c r="BD2451" s="358">
        <f>IF(AZ2451=0,0,(BB2451/AZ2451)*100)</f>
        <v>0</v>
      </c>
      <c r="BE2451" s="359"/>
      <c r="BF2451" s="360">
        <f>AT2451+AZ2451</f>
        <v>0</v>
      </c>
      <c r="BG2451" s="361"/>
      <c r="BH2451" s="362">
        <f>AV2451+BB2451</f>
        <v>0</v>
      </c>
      <c r="BI2451" s="363"/>
      <c r="BJ2451" s="358">
        <f>IF(BF2451=0,0,(BH2451/BF2451)*100)</f>
        <v>0</v>
      </c>
      <c r="BK2451" s="359"/>
      <c r="BL2451" s="364"/>
      <c r="BM2451" s="365"/>
      <c r="BN2451" s="366"/>
      <c r="BO2451" s="228"/>
      <c r="BP2451" s="229"/>
      <c r="BQ2451" s="226"/>
      <c r="BR2451" s="226"/>
      <c r="BS2451" s="790"/>
    </row>
    <row r="2452" spans="1:71" s="230" customFormat="1" ht="48.95" customHeight="1" thickBot="1" x14ac:dyDescent="0.55000000000000004">
      <c r="A2452" s="790"/>
      <c r="B2452" s="231"/>
      <c r="C2452" s="268"/>
      <c r="D2452" s="367" t="s">
        <v>87</v>
      </c>
      <c r="E2452" s="368"/>
      <c r="F2452" s="233"/>
      <c r="G2452" s="233"/>
      <c r="H2452" s="268"/>
      <c r="I2452" s="268"/>
      <c r="J2452" s="369">
        <f>IF((J2449+L2451)=0,0,J2449/(J2449+L2451)*100)</f>
        <v>0</v>
      </c>
      <c r="K2452" s="370"/>
      <c r="L2452" s="369">
        <f>IF((L2449+J2451)=0,0,L2449/(L2449+J2451)*100)</f>
        <v>0</v>
      </c>
      <c r="M2452" s="370"/>
      <c r="N2452" s="369">
        <f>IF((N2449+N2451)=0,0,N2449/(N2449+N2451)*100)</f>
        <v>0</v>
      </c>
      <c r="O2452" s="371"/>
      <c r="P2452" s="372"/>
      <c r="Q2452" s="373"/>
      <c r="R2452" s="373"/>
      <c r="S2452" s="373"/>
      <c r="T2452" s="374"/>
      <c r="U2452" s="374"/>
      <c r="V2452" s="373"/>
      <c r="W2452" s="373"/>
      <c r="X2452" s="373"/>
      <c r="Y2452" s="373"/>
      <c r="Z2452" s="373"/>
      <c r="AA2452" s="373"/>
      <c r="AB2452" s="373"/>
      <c r="AC2452" s="373"/>
      <c r="AD2452" s="373"/>
      <c r="AE2452" s="373"/>
      <c r="AF2452" s="373"/>
      <c r="AG2452" s="373"/>
      <c r="AH2452" s="373"/>
      <c r="AI2452" s="373"/>
      <c r="AJ2452" s="373"/>
      <c r="AK2452" s="373"/>
      <c r="AL2452" s="373"/>
      <c r="AM2452" s="373"/>
      <c r="AN2452" s="373"/>
      <c r="AO2452" s="373"/>
      <c r="AP2452" s="373"/>
      <c r="AQ2452" s="373"/>
      <c r="AR2452" s="373"/>
      <c r="AS2452" s="373"/>
      <c r="AT2452" s="373"/>
      <c r="AU2452" s="373"/>
      <c r="AV2452" s="373"/>
      <c r="AW2452" s="373"/>
      <c r="AX2452" s="373"/>
      <c r="AY2452" s="373"/>
      <c r="AZ2452" s="373"/>
      <c r="BA2452" s="373"/>
      <c r="BB2452" s="373"/>
      <c r="BC2452" s="373"/>
      <c r="BD2452" s="373"/>
      <c r="BE2452" s="373"/>
      <c r="BF2452" s="373"/>
      <c r="BG2452" s="373"/>
      <c r="BH2452" s="373"/>
      <c r="BI2452" s="373"/>
      <c r="BJ2452" s="373"/>
      <c r="BK2452" s="373"/>
      <c r="BL2452" s="373"/>
      <c r="BM2452" s="373"/>
      <c r="BN2452" s="375"/>
      <c r="BO2452" s="234"/>
      <c r="BP2452" s="234"/>
      <c r="BQ2452" s="226"/>
      <c r="BR2452" s="226"/>
      <c r="BS2452" s="790"/>
    </row>
    <row r="2453" spans="1:71" ht="15.75" customHeight="1" thickTop="1" thickBot="1" x14ac:dyDescent="0.45">
      <c r="A2453" s="779"/>
      <c r="B2453" s="160"/>
      <c r="C2453" s="161"/>
      <c r="D2453" s="161"/>
      <c r="E2453" s="161"/>
      <c r="F2453" s="69"/>
      <c r="G2453" s="69"/>
      <c r="H2453" s="161"/>
      <c r="I2453" s="161"/>
      <c r="J2453" s="161"/>
      <c r="K2453" s="161"/>
      <c r="L2453" s="161"/>
      <c r="M2453" s="161"/>
      <c r="N2453" s="161"/>
      <c r="O2453" s="161"/>
      <c r="P2453" s="161"/>
      <c r="Q2453" s="161"/>
      <c r="R2453" s="161"/>
      <c r="S2453" s="161"/>
      <c r="T2453" s="161"/>
      <c r="U2453" s="161"/>
      <c r="V2453" s="161"/>
      <c r="W2453" s="161"/>
      <c r="X2453" s="161"/>
      <c r="Y2453" s="161"/>
      <c r="Z2453" s="161"/>
      <c r="AA2453" s="161"/>
      <c r="AB2453" s="161"/>
      <c r="AC2453" s="161"/>
      <c r="AD2453" s="161"/>
      <c r="AE2453" s="161"/>
      <c r="AF2453" s="166"/>
      <c r="AG2453" s="166"/>
      <c r="AH2453" s="161"/>
      <c r="AI2453" s="161"/>
      <c r="AJ2453" s="161"/>
      <c r="AK2453" s="161"/>
      <c r="AL2453" s="161"/>
      <c r="AM2453" s="161"/>
      <c r="AN2453" s="161"/>
      <c r="AO2453" s="161"/>
      <c r="AP2453" s="161"/>
      <c r="AQ2453" s="161"/>
      <c r="AR2453" s="161"/>
      <c r="AS2453" s="161"/>
      <c r="AT2453" s="161"/>
      <c r="AU2453" s="161"/>
      <c r="AV2453" s="161"/>
      <c r="AW2453" s="161"/>
      <c r="AX2453" s="161"/>
      <c r="AY2453" s="161"/>
      <c r="AZ2453" s="161"/>
      <c r="BA2453" s="161"/>
      <c r="BB2453" s="161"/>
      <c r="BC2453" s="161"/>
      <c r="BD2453" s="161"/>
      <c r="BE2453" s="161"/>
      <c r="BF2453" s="161"/>
      <c r="BG2453" s="161"/>
      <c r="BH2453" s="161"/>
      <c r="BI2453" s="161"/>
      <c r="BJ2453" s="161"/>
      <c r="BK2453" s="161"/>
      <c r="BL2453" s="161"/>
      <c r="BM2453" s="161"/>
      <c r="BN2453" s="167"/>
      <c r="BO2453" s="70"/>
      <c r="BP2453" s="70"/>
      <c r="BQ2453" s="53"/>
      <c r="BR2453" s="53"/>
      <c r="BS2453" s="779"/>
    </row>
    <row r="2454" spans="1:71" s="68" customFormat="1" ht="80.25" customHeight="1" thickTop="1" thickBot="1" x14ac:dyDescent="0.5">
      <c r="A2454" s="791"/>
      <c r="B2454" s="325" t="s">
        <v>55</v>
      </c>
      <c r="C2454" s="326"/>
      <c r="D2454" s="327" t="s">
        <v>47</v>
      </c>
      <c r="E2454" s="327"/>
      <c r="F2454" s="71"/>
      <c r="G2454" s="71"/>
      <c r="H2454" s="328"/>
      <c r="I2454" s="329"/>
      <c r="J2454" s="330"/>
      <c r="K2454" s="235"/>
      <c r="L2454" s="328"/>
      <c r="M2454" s="329"/>
      <c r="N2454" s="330"/>
      <c r="O2454" s="331" t="s">
        <v>42</v>
      </c>
      <c r="P2454" s="332"/>
      <c r="Q2454" s="332"/>
      <c r="R2454" s="332"/>
      <c r="S2454" s="328"/>
      <c r="T2454" s="329"/>
      <c r="U2454" s="330"/>
      <c r="V2454" s="235"/>
      <c r="W2454" s="328"/>
      <c r="X2454" s="329"/>
      <c r="Y2454" s="330"/>
      <c r="Z2454" s="331" t="s">
        <v>110</v>
      </c>
      <c r="AA2454" s="332"/>
      <c r="AB2454" s="332"/>
      <c r="AC2454" s="332"/>
      <c r="AD2454" s="332"/>
      <c r="AE2454" s="332"/>
      <c r="AF2454" s="332"/>
      <c r="AG2454" s="332"/>
      <c r="AH2454" s="332"/>
      <c r="AI2454" s="333"/>
      <c r="AJ2454" s="328"/>
      <c r="AK2454" s="329"/>
      <c r="AL2454" s="330"/>
      <c r="AM2454" s="235"/>
      <c r="AN2454" s="328"/>
      <c r="AO2454" s="329"/>
      <c r="AP2454" s="330"/>
      <c r="AQ2454" s="331" t="s">
        <v>46</v>
      </c>
      <c r="AR2454" s="332"/>
      <c r="AS2454" s="332"/>
      <c r="AT2454" s="333"/>
      <c r="AU2454" s="328"/>
      <c r="AV2454" s="329"/>
      <c r="AW2454" s="330"/>
      <c r="AX2454" s="235"/>
      <c r="AY2454" s="328"/>
      <c r="AZ2454" s="329"/>
      <c r="BA2454" s="330"/>
      <c r="BB2454" s="334" t="s">
        <v>112</v>
      </c>
      <c r="BC2454" s="335"/>
      <c r="BD2454" s="335"/>
      <c r="BE2454" s="336"/>
      <c r="BF2454" s="337">
        <f>BL2449</f>
        <v>0</v>
      </c>
      <c r="BG2454" s="338"/>
      <c r="BH2454" s="339"/>
      <c r="BI2454" s="235"/>
      <c r="BJ2454" s="337">
        <f>BL2451</f>
        <v>0</v>
      </c>
      <c r="BK2454" s="338"/>
      <c r="BL2454" s="339"/>
      <c r="BM2454" s="173"/>
      <c r="BN2454" s="174"/>
      <c r="BO2454" s="72"/>
      <c r="BP2454" s="72"/>
      <c r="BQ2454" s="67"/>
      <c r="BR2454" s="67"/>
      <c r="BS2454" s="791"/>
    </row>
    <row r="2455" spans="1:71" ht="15.6" customHeight="1" thickTop="1" thickBot="1" x14ac:dyDescent="0.55000000000000004">
      <c r="A2455" s="779"/>
      <c r="B2455" s="162"/>
      <c r="C2455" s="156"/>
      <c r="D2455" s="163"/>
      <c r="E2455" s="163"/>
      <c r="F2455" s="73"/>
      <c r="G2455" s="73"/>
      <c r="H2455" s="170"/>
      <c r="I2455" s="170"/>
      <c r="J2455" s="170"/>
      <c r="K2455" s="170"/>
      <c r="L2455" s="170"/>
      <c r="M2455" s="170"/>
      <c r="N2455" s="170"/>
      <c r="O2455" s="168"/>
      <c r="P2455" s="168"/>
      <c r="Q2455" s="168"/>
      <c r="R2455" s="168"/>
      <c r="S2455" s="170"/>
      <c r="T2455" s="170"/>
      <c r="U2455" s="170"/>
      <c r="V2455" s="169"/>
      <c r="W2455" s="170"/>
      <c r="X2455" s="170"/>
      <c r="Y2455" s="170"/>
      <c r="Z2455" s="168"/>
      <c r="AA2455" s="168"/>
      <c r="AB2455" s="168"/>
      <c r="AC2455" s="168"/>
      <c r="AD2455" s="170"/>
      <c r="AE2455" s="170"/>
      <c r="AF2455" s="170"/>
      <c r="AG2455" s="170"/>
      <c r="AH2455" s="169"/>
      <c r="AI2455" s="169"/>
      <c r="AJ2455" s="170"/>
      <c r="AK2455" s="168"/>
      <c r="AL2455" s="168"/>
      <c r="AM2455" s="168"/>
      <c r="AN2455" s="168"/>
      <c r="AO2455" s="170"/>
      <c r="AP2455" s="170"/>
      <c r="AQ2455" s="168"/>
      <c r="AR2455" s="168"/>
      <c r="AS2455" s="168"/>
      <c r="AT2455" s="168"/>
      <c r="AU2455" s="170"/>
      <c r="AV2455" s="170"/>
      <c r="AW2455" s="170"/>
      <c r="AX2455" s="170"/>
      <c r="AY2455" s="170"/>
      <c r="AZ2455" s="172"/>
      <c r="BA2455" s="172"/>
      <c r="BB2455" s="168"/>
      <c r="BC2455" s="176"/>
      <c r="BD2455" s="177"/>
      <c r="BE2455" s="177"/>
      <c r="BF2455" s="178"/>
      <c r="BG2455" s="178"/>
      <c r="BH2455" s="172"/>
      <c r="BI2455" s="170"/>
      <c r="BJ2455" s="179"/>
      <c r="BK2455" s="179"/>
      <c r="BL2455" s="172"/>
      <c r="BM2455" s="175"/>
      <c r="BN2455" s="180"/>
      <c r="BO2455" s="74"/>
      <c r="BP2455" s="74"/>
      <c r="BQ2455" s="53"/>
      <c r="BR2455" s="53"/>
      <c r="BS2455" s="779"/>
    </row>
    <row r="2456" spans="1:71" s="68" customFormat="1" ht="80.25" customHeight="1" thickTop="1" thickBot="1" x14ac:dyDescent="0.5">
      <c r="A2456" s="791"/>
      <c r="B2456" s="334" t="s">
        <v>40</v>
      </c>
      <c r="C2456" s="335"/>
      <c r="D2456" s="327" t="s">
        <v>48</v>
      </c>
      <c r="E2456" s="327"/>
      <c r="F2456" s="71"/>
      <c r="G2456" s="71"/>
      <c r="H2456" s="337">
        <f>H2454</f>
        <v>0</v>
      </c>
      <c r="I2456" s="338"/>
      <c r="J2456" s="339"/>
      <c r="K2456" s="235"/>
      <c r="L2456" s="337">
        <f>L2454</f>
        <v>0</v>
      </c>
      <c r="M2456" s="338"/>
      <c r="N2456" s="339"/>
      <c r="O2456" s="331" t="s">
        <v>44</v>
      </c>
      <c r="P2456" s="332"/>
      <c r="Q2456" s="332"/>
      <c r="R2456" s="332"/>
      <c r="S2456" s="337">
        <f>S2454-H2454</f>
        <v>0</v>
      </c>
      <c r="T2456" s="338"/>
      <c r="U2456" s="339"/>
      <c r="V2456" s="235"/>
      <c r="W2456" s="337">
        <f>W2454-L2454</f>
        <v>0</v>
      </c>
      <c r="X2456" s="338"/>
      <c r="Y2456" s="339"/>
      <c r="Z2456" s="331" t="s">
        <v>111</v>
      </c>
      <c r="AA2456" s="332"/>
      <c r="AB2456" s="332"/>
      <c r="AC2456" s="332"/>
      <c r="AD2456" s="332"/>
      <c r="AE2456" s="332"/>
      <c r="AF2456" s="332"/>
      <c r="AG2456" s="332"/>
      <c r="AH2456" s="332"/>
      <c r="AI2456" s="333"/>
      <c r="AJ2456" s="337">
        <f>AJ2454-S2454</f>
        <v>0</v>
      </c>
      <c r="AK2456" s="338"/>
      <c r="AL2456" s="339"/>
      <c r="AM2456" s="235"/>
      <c r="AN2456" s="337">
        <f>AN2454-W2454</f>
        <v>0</v>
      </c>
      <c r="AO2456" s="338"/>
      <c r="AP2456" s="339"/>
      <c r="AQ2456" s="331" t="s">
        <v>45</v>
      </c>
      <c r="AR2456" s="332"/>
      <c r="AS2456" s="332"/>
      <c r="AT2456" s="333"/>
      <c r="AU2456" s="337">
        <f>AU2454-AJ2454</f>
        <v>0</v>
      </c>
      <c r="AV2456" s="338"/>
      <c r="AW2456" s="339"/>
      <c r="AX2456" s="235"/>
      <c r="AY2456" s="337">
        <f>AY2454-AN2454</f>
        <v>0</v>
      </c>
      <c r="AZ2456" s="338"/>
      <c r="BA2456" s="339"/>
      <c r="BB2456" s="334" t="s">
        <v>113</v>
      </c>
      <c r="BC2456" s="335"/>
      <c r="BD2456" s="335"/>
      <c r="BE2456" s="336"/>
      <c r="BF2456" s="337">
        <f>BF2454-AU2454</f>
        <v>0</v>
      </c>
      <c r="BG2456" s="338"/>
      <c r="BH2456" s="339"/>
      <c r="BI2456" s="235"/>
      <c r="BJ2456" s="337">
        <f>BJ2454-AY2454</f>
        <v>0</v>
      </c>
      <c r="BK2456" s="338"/>
      <c r="BL2456" s="339"/>
      <c r="BM2456" s="173"/>
      <c r="BN2456" s="174"/>
      <c r="BO2456" s="72"/>
      <c r="BP2456" s="72"/>
      <c r="BQ2456" s="67"/>
      <c r="BR2456" s="67"/>
      <c r="BS2456" s="791"/>
    </row>
    <row r="2457" spans="1:71" ht="15.75" customHeight="1" thickTop="1" thickBot="1" x14ac:dyDescent="0.45">
      <c r="A2457" s="779"/>
      <c r="B2457" s="164"/>
      <c r="C2457" s="165"/>
      <c r="D2457" s="165"/>
      <c r="E2457" s="165"/>
      <c r="F2457" s="75"/>
      <c r="G2457" s="75"/>
      <c r="H2457" s="165"/>
      <c r="I2457" s="165"/>
      <c r="J2457" s="165"/>
      <c r="K2457" s="165"/>
      <c r="L2457" s="165"/>
      <c r="M2457" s="165"/>
      <c r="N2457" s="165"/>
      <c r="O2457" s="165"/>
      <c r="P2457" s="165"/>
      <c r="Q2457" s="165"/>
      <c r="R2457" s="165"/>
      <c r="S2457" s="165"/>
      <c r="T2457" s="165"/>
      <c r="U2457" s="165"/>
      <c r="V2457" s="165"/>
      <c r="W2457" s="165"/>
      <c r="X2457" s="165"/>
      <c r="Y2457" s="165"/>
      <c r="Z2457" s="165"/>
      <c r="AA2457" s="165"/>
      <c r="AB2457" s="165"/>
      <c r="AC2457" s="165"/>
      <c r="AD2457" s="165"/>
      <c r="AE2457" s="165"/>
      <c r="AF2457" s="171"/>
      <c r="AG2457" s="171"/>
      <c r="AH2457" s="165"/>
      <c r="AI2457" s="165"/>
      <c r="AJ2457" s="165"/>
      <c r="AK2457" s="165"/>
      <c r="AL2457" s="165"/>
      <c r="AM2457" s="165"/>
      <c r="AN2457" s="165"/>
      <c r="AO2457" s="165"/>
      <c r="AP2457" s="165"/>
      <c r="AQ2457" s="165"/>
      <c r="AR2457" s="165"/>
      <c r="AS2457" s="165"/>
      <c r="AT2457" s="165"/>
      <c r="AU2457" s="165"/>
      <c r="AV2457" s="165"/>
      <c r="AW2457" s="165"/>
      <c r="AX2457" s="165"/>
      <c r="AY2457" s="165"/>
      <c r="AZ2457" s="165"/>
      <c r="BA2457" s="340" t="s">
        <v>138</v>
      </c>
      <c r="BB2457" s="340"/>
      <c r="BC2457" s="340"/>
      <c r="BD2457" s="340"/>
      <c r="BE2457" s="340"/>
      <c r="BF2457" s="340"/>
      <c r="BG2457" s="340"/>
      <c r="BH2457" s="340"/>
      <c r="BI2457" s="340"/>
      <c r="BJ2457" s="340"/>
      <c r="BK2457" s="340"/>
      <c r="BL2457" s="340"/>
      <c r="BM2457" s="340"/>
      <c r="BN2457" s="341"/>
      <c r="BO2457" s="76"/>
      <c r="BP2457" s="76"/>
      <c r="BQ2457" s="53"/>
      <c r="BR2457" s="53"/>
      <c r="BS2457" s="779"/>
    </row>
    <row r="2458" spans="1:71" ht="12" customHeight="1" thickTop="1" x14ac:dyDescent="0.4">
      <c r="A2458" s="779"/>
      <c r="B2458" s="780"/>
      <c r="C2458" s="779"/>
      <c r="D2458" s="779"/>
      <c r="E2458" s="779"/>
      <c r="F2458" s="781"/>
      <c r="G2458" s="781"/>
      <c r="H2458" s="779"/>
      <c r="I2458" s="779"/>
      <c r="J2458" s="779"/>
      <c r="K2458" s="779"/>
      <c r="L2458" s="779"/>
      <c r="M2458" s="779"/>
      <c r="N2458" s="779"/>
      <c r="O2458" s="779"/>
      <c r="P2458" s="779"/>
      <c r="Q2458" s="779"/>
      <c r="R2458" s="779"/>
      <c r="S2458" s="779"/>
      <c r="T2458" s="779"/>
      <c r="U2458" s="779"/>
      <c r="V2458" s="779"/>
      <c r="W2458" s="779"/>
      <c r="X2458" s="779"/>
      <c r="Y2458" s="779"/>
      <c r="Z2458" s="779"/>
      <c r="AA2458" s="779"/>
      <c r="AB2458" s="779"/>
      <c r="AC2458" s="779"/>
      <c r="AD2458" s="779"/>
      <c r="AE2458" s="779"/>
      <c r="AF2458" s="782"/>
      <c r="AG2458" s="782"/>
      <c r="AH2458" s="779"/>
      <c r="AI2458" s="779"/>
      <c r="AJ2458" s="779"/>
      <c r="AK2458" s="779"/>
      <c r="AL2458" s="779"/>
      <c r="AM2458" s="779"/>
      <c r="AN2458" s="779"/>
      <c r="AO2458" s="779"/>
      <c r="AP2458" s="779"/>
      <c r="AQ2458" s="779"/>
      <c r="AR2458" s="779"/>
      <c r="AS2458" s="779"/>
      <c r="AT2458" s="779"/>
      <c r="AU2458" s="779"/>
      <c r="AV2458" s="779"/>
      <c r="AW2458" s="779"/>
      <c r="AX2458" s="779"/>
      <c r="AY2458" s="779"/>
      <c r="AZ2458" s="779"/>
      <c r="BA2458" s="779"/>
      <c r="BB2458" s="779"/>
      <c r="BC2458" s="779"/>
      <c r="BD2458" s="779"/>
      <c r="BE2458" s="779"/>
      <c r="BF2458" s="779"/>
      <c r="BG2458" s="779"/>
      <c r="BH2458" s="779"/>
      <c r="BI2458" s="779"/>
      <c r="BJ2458" s="779"/>
      <c r="BK2458" s="779"/>
      <c r="BL2458" s="779"/>
      <c r="BM2458" s="779"/>
      <c r="BN2458" s="779"/>
      <c r="BO2458" s="783"/>
      <c r="BP2458" s="783"/>
      <c r="BQ2458" s="779"/>
      <c r="BR2458" s="779"/>
      <c r="BS2458" s="779"/>
    </row>
    <row r="2459" spans="1:71" s="57" customFormat="1" ht="46.5" x14ac:dyDescent="0.7">
      <c r="A2459" s="784"/>
      <c r="B2459" s="801" t="s">
        <v>9</v>
      </c>
      <c r="C2459" s="801"/>
      <c r="D2459" s="801"/>
      <c r="E2459" s="801"/>
      <c r="F2459" s="801"/>
      <c r="G2459" s="801"/>
      <c r="H2459" s="801"/>
      <c r="I2459" s="801"/>
      <c r="J2459" s="801"/>
      <c r="K2459" s="801"/>
      <c r="L2459" s="801"/>
      <c r="M2459" s="801"/>
      <c r="N2459" s="801"/>
      <c r="O2459" s="801"/>
      <c r="P2459" s="801"/>
      <c r="Q2459" s="801"/>
      <c r="R2459" s="801"/>
      <c r="S2459" s="801"/>
      <c r="T2459" s="801"/>
      <c r="U2459" s="801"/>
      <c r="V2459" s="801"/>
      <c r="W2459" s="801"/>
      <c r="X2459" s="801"/>
      <c r="Y2459" s="801"/>
      <c r="Z2459" s="801"/>
      <c r="AA2459" s="801"/>
      <c r="AB2459" s="801"/>
      <c r="AC2459" s="801"/>
      <c r="AD2459" s="801"/>
      <c r="AE2459" s="801"/>
      <c r="AF2459" s="801"/>
      <c r="AG2459" s="801"/>
      <c r="AH2459" s="801"/>
      <c r="AI2459" s="801"/>
      <c r="AJ2459" s="801"/>
      <c r="AK2459" s="801"/>
      <c r="AL2459" s="801"/>
      <c r="AM2459" s="801"/>
      <c r="AN2459" s="801"/>
      <c r="AO2459" s="801"/>
      <c r="AP2459" s="801"/>
      <c r="AQ2459" s="801"/>
      <c r="AR2459" s="801"/>
      <c r="AS2459" s="801"/>
      <c r="AT2459" s="801"/>
      <c r="AU2459" s="801"/>
      <c r="AV2459" s="801"/>
      <c r="AW2459" s="801"/>
      <c r="AX2459" s="801"/>
      <c r="AY2459" s="801"/>
      <c r="AZ2459" s="801"/>
      <c r="BA2459" s="801"/>
      <c r="BB2459" s="801"/>
      <c r="BC2459" s="801"/>
      <c r="BD2459" s="801"/>
      <c r="BE2459" s="801"/>
      <c r="BF2459" s="801"/>
      <c r="BG2459" s="801"/>
      <c r="BH2459" s="801"/>
      <c r="BI2459" s="801"/>
      <c r="BJ2459" s="801"/>
      <c r="BK2459" s="801"/>
      <c r="BL2459" s="801"/>
      <c r="BM2459" s="801"/>
      <c r="BN2459" s="801"/>
      <c r="BO2459" s="139"/>
      <c r="BP2459" s="139"/>
      <c r="BQ2459" s="56"/>
      <c r="BR2459" s="56"/>
      <c r="BS2459" s="784"/>
    </row>
    <row r="2460" spans="1:71" ht="11.1" customHeight="1" x14ac:dyDescent="0.4">
      <c r="A2460" s="779"/>
      <c r="B2460" s="140"/>
      <c r="C2460" s="141"/>
      <c r="D2460" s="141"/>
      <c r="E2460" s="141"/>
      <c r="F2460" s="142"/>
      <c r="G2460" s="142"/>
      <c r="H2460" s="141"/>
      <c r="I2460" s="141"/>
      <c r="J2460" s="141"/>
      <c r="K2460" s="141"/>
      <c r="L2460" s="141"/>
      <c r="M2460" s="141"/>
      <c r="N2460" s="141"/>
      <c r="O2460" s="141"/>
      <c r="P2460" s="141"/>
      <c r="Q2460" s="141"/>
      <c r="R2460" s="141"/>
      <c r="S2460" s="141"/>
      <c r="T2460" s="141"/>
      <c r="U2460" s="141"/>
      <c r="V2460" s="141"/>
      <c r="W2460" s="141"/>
      <c r="X2460" s="141"/>
      <c r="Y2460" s="141"/>
      <c r="Z2460" s="141"/>
      <c r="AA2460" s="141"/>
      <c r="AB2460" s="141"/>
      <c r="AC2460" s="141"/>
      <c r="AD2460" s="141"/>
      <c r="AE2460" s="141"/>
      <c r="AF2460" s="143"/>
      <c r="AG2460" s="143"/>
      <c r="AH2460" s="141"/>
      <c r="AI2460" s="141"/>
      <c r="AJ2460" s="141"/>
      <c r="AK2460" s="141"/>
      <c r="AL2460" s="141"/>
      <c r="AM2460" s="141"/>
      <c r="AN2460" s="141"/>
      <c r="AO2460" s="141"/>
      <c r="AP2460" s="141"/>
      <c r="AQ2460" s="141"/>
      <c r="AR2460" s="141"/>
      <c r="AS2460" s="141"/>
      <c r="AT2460" s="141"/>
      <c r="AU2460" s="141"/>
      <c r="AV2460" s="141"/>
      <c r="AW2460" s="141"/>
      <c r="AX2460" s="141"/>
      <c r="AY2460" s="141"/>
      <c r="AZ2460" s="141"/>
      <c r="BA2460" s="141"/>
      <c r="BB2460" s="141"/>
      <c r="BC2460" s="141"/>
      <c r="BD2460" s="141"/>
      <c r="BE2460" s="141"/>
      <c r="BF2460" s="141"/>
      <c r="BG2460" s="141"/>
      <c r="BH2460" s="141"/>
      <c r="BI2460" s="141"/>
      <c r="BJ2460" s="141"/>
      <c r="BK2460" s="141"/>
      <c r="BL2460" s="141"/>
      <c r="BM2460" s="141"/>
      <c r="BN2460" s="460"/>
      <c r="BO2460" s="460"/>
      <c r="BP2460" s="460"/>
      <c r="BQ2460" s="53"/>
      <c r="BR2460" s="53"/>
      <c r="BS2460" s="779"/>
    </row>
    <row r="2461" spans="1:71" s="58" customFormat="1" ht="36.75" customHeight="1" x14ac:dyDescent="0.4">
      <c r="A2461" s="780"/>
      <c r="B2461" s="140"/>
      <c r="C2461" s="140"/>
      <c r="D2461" s="793" t="s">
        <v>10</v>
      </c>
      <c r="E2461" s="461" t="str">
        <f>IF(ROSTER!D$3="","",ROSTER!D$3)</f>
        <v/>
      </c>
      <c r="F2461" s="461"/>
      <c r="G2461" s="461"/>
      <c r="H2461" s="461"/>
      <c r="I2461" s="461"/>
      <c r="J2461" s="461"/>
      <c r="K2461" s="461"/>
      <c r="L2461" s="461"/>
      <c r="M2461" s="461"/>
      <c r="N2461" s="461"/>
      <c r="O2461" s="461"/>
      <c r="P2461" s="461"/>
      <c r="Q2461" s="461"/>
      <c r="R2461" s="461"/>
      <c r="S2461" s="461"/>
      <c r="T2461" s="461"/>
      <c r="U2461" s="461"/>
      <c r="V2461" s="461"/>
      <c r="W2461" s="461"/>
      <c r="X2461" s="461"/>
      <c r="Y2461" s="461"/>
      <c r="Z2461" s="461"/>
      <c r="AA2461" s="461"/>
      <c r="AB2461" s="461"/>
      <c r="AC2461" s="461"/>
      <c r="AD2461" s="144"/>
      <c r="AE2461" s="792" t="s">
        <v>11</v>
      </c>
      <c r="AF2461" s="792"/>
      <c r="AG2461" s="792"/>
      <c r="AH2461" s="792"/>
      <c r="AI2461" s="792"/>
      <c r="AJ2461" s="792"/>
      <c r="AK2461" s="792"/>
      <c r="AL2461" s="792"/>
      <c r="AM2461" s="792"/>
      <c r="AN2461" s="462"/>
      <c r="AO2461" s="462"/>
      <c r="AP2461" s="462"/>
      <c r="AQ2461" s="462"/>
      <c r="AR2461" s="462"/>
      <c r="AS2461" s="462"/>
      <c r="AT2461" s="462"/>
      <c r="AU2461" s="462"/>
      <c r="AV2461" s="462"/>
      <c r="AW2461" s="462"/>
      <c r="AX2461" s="462"/>
      <c r="AY2461" s="462"/>
      <c r="AZ2461" s="462"/>
      <c r="BA2461" s="462"/>
      <c r="BB2461" s="462"/>
      <c r="BC2461" s="462"/>
      <c r="BD2461" s="462"/>
      <c r="BE2461" s="462"/>
      <c r="BF2461" s="462"/>
      <c r="BG2461" s="462"/>
      <c r="BH2461" s="462"/>
      <c r="BI2461" s="462"/>
      <c r="BJ2461" s="462"/>
      <c r="BK2461" s="462"/>
      <c r="BL2461" s="462"/>
      <c r="BM2461" s="462"/>
      <c r="BN2461" s="460"/>
      <c r="BO2461" s="460"/>
      <c r="BP2461" s="460"/>
      <c r="BQ2461" s="54"/>
      <c r="BR2461" s="54"/>
      <c r="BS2461" s="780"/>
    </row>
    <row r="2462" spans="1:71" ht="8.85" customHeight="1" x14ac:dyDescent="0.4">
      <c r="A2462" s="785"/>
      <c r="B2462" s="140"/>
      <c r="C2462" s="143" t="s">
        <v>34</v>
      </c>
      <c r="D2462" s="143"/>
      <c r="E2462" s="143"/>
      <c r="F2462" s="145"/>
      <c r="G2462" s="145"/>
      <c r="H2462" s="143"/>
      <c r="I2462" s="143"/>
      <c r="J2462" s="146"/>
      <c r="K2462" s="146"/>
      <c r="L2462" s="146"/>
      <c r="M2462" s="146"/>
      <c r="N2462" s="146"/>
      <c r="O2462" s="146"/>
      <c r="P2462" s="146"/>
      <c r="Q2462" s="146"/>
      <c r="R2462" s="146"/>
      <c r="S2462" s="146"/>
      <c r="T2462" s="146"/>
      <c r="U2462" s="146"/>
      <c r="V2462" s="146"/>
      <c r="W2462" s="146"/>
      <c r="X2462" s="146"/>
      <c r="Y2462" s="146"/>
      <c r="Z2462" s="146"/>
      <c r="AA2462" s="146"/>
      <c r="AB2462" s="146"/>
      <c r="AC2462" s="146"/>
      <c r="AD2462" s="146"/>
      <c r="AE2462" s="146"/>
      <c r="AF2462" s="146"/>
      <c r="AG2462" s="143"/>
      <c r="AH2462" s="147"/>
      <c r="AI2462" s="148"/>
      <c r="AJ2462" s="148"/>
      <c r="AK2462" s="148"/>
      <c r="AL2462" s="148"/>
      <c r="AM2462" s="148"/>
      <c r="AN2462" s="148"/>
      <c r="AO2462" s="149"/>
      <c r="AP2462" s="150"/>
      <c r="AQ2462" s="150"/>
      <c r="AR2462" s="150"/>
      <c r="AS2462" s="150"/>
      <c r="AT2462" s="150"/>
      <c r="AU2462" s="150"/>
      <c r="AV2462" s="150"/>
      <c r="AW2462" s="150"/>
      <c r="AX2462" s="150"/>
      <c r="AY2462" s="150"/>
      <c r="AZ2462" s="150"/>
      <c r="BA2462" s="150"/>
      <c r="BB2462" s="150"/>
      <c r="BC2462" s="150"/>
      <c r="BD2462" s="150"/>
      <c r="BE2462" s="150"/>
      <c r="BF2462" s="150"/>
      <c r="BG2462" s="150"/>
      <c r="BH2462" s="150"/>
      <c r="BI2462" s="150"/>
      <c r="BJ2462" s="150"/>
      <c r="BK2462" s="150"/>
      <c r="BL2462" s="150"/>
      <c r="BM2462" s="150"/>
      <c r="BN2462" s="150"/>
      <c r="BO2462" s="151"/>
      <c r="BP2462" s="151"/>
      <c r="BQ2462" s="59"/>
      <c r="BR2462" s="59"/>
      <c r="BS2462" s="785"/>
    </row>
    <row r="2463" spans="1:71" s="58" customFormat="1" ht="42.75" x14ac:dyDescent="0.4">
      <c r="A2463" s="780"/>
      <c r="B2463" s="140"/>
      <c r="C2463" s="794" t="s">
        <v>33</v>
      </c>
      <c r="D2463" s="794"/>
      <c r="E2463" s="463"/>
      <c r="F2463" s="463"/>
      <c r="G2463" s="463"/>
      <c r="H2463" s="463"/>
      <c r="I2463" s="463"/>
      <c r="J2463" s="463"/>
      <c r="K2463" s="463"/>
      <c r="L2463" s="463"/>
      <c r="M2463" s="463"/>
      <c r="N2463" s="463"/>
      <c r="O2463" s="463"/>
      <c r="P2463" s="463"/>
      <c r="Q2463" s="463"/>
      <c r="R2463" s="463"/>
      <c r="S2463" s="463"/>
      <c r="T2463" s="463"/>
      <c r="U2463" s="463"/>
      <c r="V2463" s="463"/>
      <c r="W2463" s="463"/>
      <c r="X2463" s="463"/>
      <c r="Y2463" s="463"/>
      <c r="Z2463" s="463"/>
      <c r="AA2463" s="463"/>
      <c r="AB2463" s="463"/>
      <c r="AC2463" s="463"/>
      <c r="AD2463" s="144"/>
      <c r="AE2463" s="185" t="s">
        <v>18</v>
      </c>
      <c r="AF2463" s="185"/>
      <c r="AG2463" s="185"/>
      <c r="AH2463" s="792" t="s">
        <v>18</v>
      </c>
      <c r="AI2463" s="792"/>
      <c r="AJ2463" s="792"/>
      <c r="AK2463" s="792"/>
      <c r="AL2463" s="792"/>
      <c r="AM2463" s="792"/>
      <c r="AN2463" s="463"/>
      <c r="AO2463" s="463"/>
      <c r="AP2463" s="463"/>
      <c r="AQ2463" s="463"/>
      <c r="AR2463" s="463"/>
      <c r="AS2463" s="463"/>
      <c r="AT2463" s="463"/>
      <c r="AU2463" s="463"/>
      <c r="AV2463" s="463"/>
      <c r="AW2463" s="463"/>
      <c r="AX2463" s="463"/>
      <c r="AY2463" s="463"/>
      <c r="AZ2463" s="463"/>
      <c r="BA2463" s="792" t="s">
        <v>12</v>
      </c>
      <c r="BB2463" s="792"/>
      <c r="BC2463" s="792"/>
      <c r="BD2463" s="464"/>
      <c r="BE2463" s="464"/>
      <c r="BF2463" s="464"/>
      <c r="BG2463" s="464"/>
      <c r="BH2463" s="464"/>
      <c r="BI2463" s="464"/>
      <c r="BJ2463" s="464"/>
      <c r="BK2463" s="464"/>
      <c r="BL2463" s="464"/>
      <c r="BM2463" s="464"/>
      <c r="BN2463" s="152"/>
      <c r="BO2463" s="153"/>
      <c r="BP2463" s="153"/>
      <c r="BQ2463" s="60">
        <f>IF(BD2463=0,0,1)</f>
        <v>0</v>
      </c>
      <c r="BR2463" s="61">
        <f>IF((BF2517+BJ2517)&gt;(AU2517+AY2517),1,0)</f>
        <v>0</v>
      </c>
      <c r="BS2463" s="786"/>
    </row>
    <row r="2464" spans="1:71" ht="9.6" customHeight="1" x14ac:dyDescent="0.4">
      <c r="A2464" s="779"/>
      <c r="B2464" s="140"/>
      <c r="C2464" s="141"/>
      <c r="D2464" s="141"/>
      <c r="E2464" s="141"/>
      <c r="F2464" s="142"/>
      <c r="G2464" s="142"/>
      <c r="H2464" s="141"/>
      <c r="I2464" s="141"/>
      <c r="J2464" s="141"/>
      <c r="K2464" s="141"/>
      <c r="L2464" s="141"/>
      <c r="M2464" s="141"/>
      <c r="N2464" s="141"/>
      <c r="O2464" s="141"/>
      <c r="P2464" s="141"/>
      <c r="Q2464" s="141"/>
      <c r="R2464" s="141"/>
      <c r="S2464" s="141"/>
      <c r="T2464" s="141"/>
      <c r="U2464" s="141"/>
      <c r="V2464" s="141"/>
      <c r="W2464" s="141"/>
      <c r="X2464" s="141"/>
      <c r="Y2464" s="141"/>
      <c r="Z2464" s="141"/>
      <c r="AA2464" s="141"/>
      <c r="AB2464" s="141"/>
      <c r="AC2464" s="141"/>
      <c r="AD2464" s="141"/>
      <c r="AE2464" s="141"/>
      <c r="AF2464" s="143"/>
      <c r="AG2464" s="143"/>
      <c r="AH2464" s="141"/>
      <c r="AI2464" s="141"/>
      <c r="AJ2464" s="141"/>
      <c r="AK2464" s="141"/>
      <c r="AL2464" s="141"/>
      <c r="AM2464" s="141"/>
      <c r="AN2464" s="141"/>
      <c r="AO2464" s="141"/>
      <c r="AP2464" s="141"/>
      <c r="AQ2464" s="141"/>
      <c r="AR2464" s="141"/>
      <c r="AS2464" s="141"/>
      <c r="AT2464" s="141"/>
      <c r="AU2464" s="141"/>
      <c r="AV2464" s="141"/>
      <c r="AW2464" s="141"/>
      <c r="AX2464" s="141"/>
      <c r="AY2464" s="141"/>
      <c r="AZ2464" s="141"/>
      <c r="BA2464" s="141"/>
      <c r="BB2464" s="141"/>
      <c r="BC2464" s="141"/>
      <c r="BD2464" s="141"/>
      <c r="BE2464" s="141"/>
      <c r="BF2464" s="141"/>
      <c r="BG2464" s="141"/>
      <c r="BH2464" s="141"/>
      <c r="BI2464" s="141"/>
      <c r="BJ2464" s="141"/>
      <c r="BK2464" s="141"/>
      <c r="BL2464" s="141"/>
      <c r="BM2464" s="141"/>
      <c r="BN2464" s="141"/>
      <c r="BO2464" s="154"/>
      <c r="BP2464" s="154"/>
      <c r="BQ2464" s="53"/>
      <c r="BR2464" s="53"/>
      <c r="BS2464" s="779"/>
    </row>
    <row r="2465" spans="1:71" ht="8.85" customHeight="1" thickBot="1" x14ac:dyDescent="0.45">
      <c r="A2465" s="779"/>
      <c r="B2465" s="155"/>
      <c r="C2465" s="156"/>
      <c r="D2465" s="156"/>
      <c r="E2465" s="156"/>
      <c r="F2465" s="157"/>
      <c r="G2465" s="157"/>
      <c r="H2465" s="156"/>
      <c r="I2465" s="156"/>
      <c r="J2465" s="156"/>
      <c r="K2465" s="156"/>
      <c r="L2465" s="156"/>
      <c r="M2465" s="156"/>
      <c r="N2465" s="156"/>
      <c r="O2465" s="156"/>
      <c r="P2465" s="156"/>
      <c r="Q2465" s="156"/>
      <c r="R2465" s="156"/>
      <c r="S2465" s="156"/>
      <c r="T2465" s="156"/>
      <c r="U2465" s="156"/>
      <c r="V2465" s="156"/>
      <c r="W2465" s="156"/>
      <c r="X2465" s="156"/>
      <c r="Y2465" s="156"/>
      <c r="Z2465" s="156"/>
      <c r="AA2465" s="156"/>
      <c r="AB2465" s="156"/>
      <c r="AC2465" s="156"/>
      <c r="AD2465" s="156"/>
      <c r="AE2465" s="156"/>
      <c r="AF2465" s="158"/>
      <c r="AG2465" s="158"/>
      <c r="AH2465" s="156"/>
      <c r="AI2465" s="156"/>
      <c r="AJ2465" s="156"/>
      <c r="AK2465" s="156"/>
      <c r="AL2465" s="156"/>
      <c r="AM2465" s="156"/>
      <c r="AN2465" s="156"/>
      <c r="AO2465" s="156"/>
      <c r="AP2465" s="156"/>
      <c r="AQ2465" s="156"/>
      <c r="AR2465" s="156"/>
      <c r="AS2465" s="156"/>
      <c r="AT2465" s="156"/>
      <c r="AU2465" s="156"/>
      <c r="AV2465" s="156"/>
      <c r="AW2465" s="156"/>
      <c r="AX2465" s="156"/>
      <c r="AY2465" s="156"/>
      <c r="AZ2465" s="156"/>
      <c r="BA2465" s="156"/>
      <c r="BB2465" s="156"/>
      <c r="BC2465" s="156"/>
      <c r="BD2465" s="156"/>
      <c r="BE2465" s="156"/>
      <c r="BF2465" s="156"/>
      <c r="BG2465" s="156"/>
      <c r="BH2465" s="156"/>
      <c r="BI2465" s="156"/>
      <c r="BJ2465" s="156"/>
      <c r="BK2465" s="156"/>
      <c r="BL2465" s="156"/>
      <c r="BM2465" s="156"/>
      <c r="BN2465" s="156"/>
      <c r="BO2465" s="159"/>
      <c r="BP2465" s="159"/>
      <c r="BQ2465" s="53"/>
      <c r="BR2465" s="53"/>
      <c r="BS2465" s="779"/>
    </row>
    <row r="2466" spans="1:71" s="58" customFormat="1" ht="33.6" customHeight="1" thickTop="1" x14ac:dyDescent="0.4">
      <c r="A2466" s="786"/>
      <c r="B2466" s="795" t="s">
        <v>0</v>
      </c>
      <c r="C2466" s="796" t="s">
        <v>1</v>
      </c>
      <c r="D2466" s="797"/>
      <c r="E2466" s="221" t="s">
        <v>24</v>
      </c>
      <c r="F2466" s="466" t="s">
        <v>96</v>
      </c>
      <c r="G2466" s="466" t="s">
        <v>97</v>
      </c>
      <c r="H2466" s="468" t="s">
        <v>36</v>
      </c>
      <c r="I2466" s="469"/>
      <c r="J2466" s="472" t="s">
        <v>7</v>
      </c>
      <c r="K2466" s="472"/>
      <c r="L2466" s="472"/>
      <c r="M2466" s="472"/>
      <c r="N2466" s="472"/>
      <c r="O2466" s="472"/>
      <c r="P2466" s="472" t="s">
        <v>2</v>
      </c>
      <c r="Q2466" s="472"/>
      <c r="R2466" s="472"/>
      <c r="S2466" s="472"/>
      <c r="T2466" s="472"/>
      <c r="U2466" s="472"/>
      <c r="V2466" s="473" t="s">
        <v>30</v>
      </c>
      <c r="W2466" s="474"/>
      <c r="X2466" s="473" t="s">
        <v>31</v>
      </c>
      <c r="Y2466" s="474"/>
      <c r="Z2466" s="477" t="s">
        <v>39</v>
      </c>
      <c r="AA2466" s="478"/>
      <c r="AB2466" s="481" t="s">
        <v>6</v>
      </c>
      <c r="AC2466" s="481"/>
      <c r="AD2466" s="481"/>
      <c r="AE2466" s="481"/>
      <c r="AF2466" s="481"/>
      <c r="AG2466" s="481"/>
      <c r="AH2466" s="472" t="s">
        <v>59</v>
      </c>
      <c r="AI2466" s="472"/>
      <c r="AJ2466" s="472"/>
      <c r="AK2466" s="472"/>
      <c r="AL2466" s="472"/>
      <c r="AM2466" s="472"/>
      <c r="AN2466" s="472" t="s">
        <v>60</v>
      </c>
      <c r="AO2466" s="472"/>
      <c r="AP2466" s="472"/>
      <c r="AQ2466" s="472"/>
      <c r="AR2466" s="472"/>
      <c r="AS2466" s="472"/>
      <c r="AT2466" s="472" t="s">
        <v>61</v>
      </c>
      <c r="AU2466" s="472"/>
      <c r="AV2466" s="472"/>
      <c r="AW2466" s="472"/>
      <c r="AX2466" s="472"/>
      <c r="AY2466" s="482"/>
      <c r="AZ2466" s="472" t="s">
        <v>4</v>
      </c>
      <c r="BA2466" s="472"/>
      <c r="BB2466" s="472"/>
      <c r="BC2466" s="472"/>
      <c r="BD2466" s="472"/>
      <c r="BE2466" s="472"/>
      <c r="BF2466" s="472" t="s">
        <v>62</v>
      </c>
      <c r="BG2466" s="472"/>
      <c r="BH2466" s="472"/>
      <c r="BI2466" s="472"/>
      <c r="BJ2466" s="472"/>
      <c r="BK2466" s="483"/>
      <c r="BL2466" s="484" t="s">
        <v>114</v>
      </c>
      <c r="BM2466" s="485"/>
      <c r="BN2466" s="486"/>
      <c r="BO2466" s="490" t="s">
        <v>76</v>
      </c>
      <c r="BP2466" s="490" t="s">
        <v>77</v>
      </c>
      <c r="BQ2466" s="62"/>
      <c r="BR2466" s="62"/>
      <c r="BS2466" s="786"/>
    </row>
    <row r="2467" spans="1:71" s="64" customFormat="1" ht="45" customHeight="1" x14ac:dyDescent="0.35">
      <c r="A2467" s="787"/>
      <c r="B2467" s="798"/>
      <c r="C2467" s="799"/>
      <c r="D2467" s="800"/>
      <c r="E2467" s="220" t="s">
        <v>98</v>
      </c>
      <c r="F2467" s="467"/>
      <c r="G2467" s="467"/>
      <c r="H2467" s="470"/>
      <c r="I2467" s="471"/>
      <c r="J2467" s="492" t="s">
        <v>15</v>
      </c>
      <c r="K2467" s="493"/>
      <c r="L2467" s="494" t="s">
        <v>16</v>
      </c>
      <c r="M2467" s="495"/>
      <c r="N2467" s="496" t="s">
        <v>17</v>
      </c>
      <c r="O2467" s="497" t="s">
        <v>8</v>
      </c>
      <c r="P2467" s="498" t="s">
        <v>103</v>
      </c>
      <c r="Q2467" s="499"/>
      <c r="R2467" s="500" t="s">
        <v>104</v>
      </c>
      <c r="S2467" s="501"/>
      <c r="T2467" s="502" t="s">
        <v>21</v>
      </c>
      <c r="U2467" s="503"/>
      <c r="V2467" s="475"/>
      <c r="W2467" s="476"/>
      <c r="X2467" s="475"/>
      <c r="Y2467" s="476"/>
      <c r="Z2467" s="479"/>
      <c r="AA2467" s="480"/>
      <c r="AB2467" s="504" t="s">
        <v>43</v>
      </c>
      <c r="AC2467" s="505"/>
      <c r="AD2467" s="506" t="s">
        <v>20</v>
      </c>
      <c r="AE2467" s="507" t="s">
        <v>3</v>
      </c>
      <c r="AF2467" s="508" t="s">
        <v>5</v>
      </c>
      <c r="AG2467" s="509"/>
      <c r="AH2467" s="492" t="s">
        <v>43</v>
      </c>
      <c r="AI2467" s="493"/>
      <c r="AJ2467" s="494" t="s">
        <v>20</v>
      </c>
      <c r="AK2467" s="495" t="s">
        <v>3</v>
      </c>
      <c r="AL2467" s="510" t="s">
        <v>5</v>
      </c>
      <c r="AM2467" s="511"/>
      <c r="AN2467" s="492" t="s">
        <v>43</v>
      </c>
      <c r="AO2467" s="493"/>
      <c r="AP2467" s="494" t="s">
        <v>20</v>
      </c>
      <c r="AQ2467" s="495" t="s">
        <v>3</v>
      </c>
      <c r="AR2467" s="510" t="s">
        <v>5</v>
      </c>
      <c r="AS2467" s="511"/>
      <c r="AT2467" s="465" t="s">
        <v>43</v>
      </c>
      <c r="AU2467" s="512"/>
      <c r="AV2467" s="513" t="s">
        <v>20</v>
      </c>
      <c r="AW2467" s="514" t="s">
        <v>3</v>
      </c>
      <c r="AX2467" s="510" t="s">
        <v>5</v>
      </c>
      <c r="AY2467" s="515"/>
      <c r="AZ2467" s="492" t="s">
        <v>43</v>
      </c>
      <c r="BA2467" s="493"/>
      <c r="BB2467" s="494" t="s">
        <v>20</v>
      </c>
      <c r="BC2467" s="495" t="s">
        <v>3</v>
      </c>
      <c r="BD2467" s="510" t="s">
        <v>5</v>
      </c>
      <c r="BE2467" s="511"/>
      <c r="BF2467" s="465" t="s">
        <v>43</v>
      </c>
      <c r="BG2467" s="512"/>
      <c r="BH2467" s="513" t="s">
        <v>20</v>
      </c>
      <c r="BI2467" s="514" t="s">
        <v>3</v>
      </c>
      <c r="BJ2467" s="510" t="s">
        <v>5</v>
      </c>
      <c r="BK2467" s="511"/>
      <c r="BL2467" s="487"/>
      <c r="BM2467" s="488"/>
      <c r="BN2467" s="489"/>
      <c r="BO2467" s="491"/>
      <c r="BP2467" s="491"/>
      <c r="BQ2467" s="63"/>
      <c r="BR2467" s="63"/>
      <c r="BS2467" s="787"/>
    </row>
    <row r="2468" spans="1:71" ht="23.85" customHeight="1" x14ac:dyDescent="0.35">
      <c r="A2468" s="788"/>
      <c r="B2468" s="458" t="str">
        <f>IF(ROSTER!B$8="","",ROSTER!B$8)</f>
        <v/>
      </c>
      <c r="C2468" s="416" t="str">
        <f>IF(ROSTER!C$8="","",ROSTER!C$8)</f>
        <v/>
      </c>
      <c r="D2468" s="417"/>
      <c r="E2468" s="418"/>
      <c r="F2468" s="420">
        <f>IF(E2468="y",1,IF(E2468="S",1,0))</f>
        <v>0</v>
      </c>
      <c r="G2468" s="422">
        <f>IF(E2468="S",1,0)</f>
        <v>0</v>
      </c>
      <c r="H2468" s="424"/>
      <c r="I2468" s="425"/>
      <c r="J2468" s="428"/>
      <c r="K2468" s="429"/>
      <c r="L2468" s="432"/>
      <c r="M2468" s="433"/>
      <c r="N2468" s="436">
        <f>L2468+J2468</f>
        <v>0</v>
      </c>
      <c r="O2468" s="437"/>
      <c r="P2468" s="428"/>
      <c r="Q2468" s="429"/>
      <c r="R2468" s="432"/>
      <c r="S2468" s="440"/>
      <c r="T2468" s="432"/>
      <c r="U2468" s="425"/>
      <c r="V2468" s="440"/>
      <c r="W2468" s="425"/>
      <c r="X2468" s="428"/>
      <c r="Y2468" s="425"/>
      <c r="Z2468" s="428"/>
      <c r="AA2468" s="425"/>
      <c r="AB2468" s="428"/>
      <c r="AC2468" s="429"/>
      <c r="AD2468" s="432"/>
      <c r="AE2468" s="433"/>
      <c r="AF2468" s="442">
        <f>IF(AB2468=0,0,(AD2468/AB2468)*100)</f>
        <v>0</v>
      </c>
      <c r="AG2468" s="443"/>
      <c r="AH2468" s="428"/>
      <c r="AI2468" s="429"/>
      <c r="AJ2468" s="432"/>
      <c r="AK2468" s="433"/>
      <c r="AL2468" s="446">
        <f>IF(AH2468=0,0,(AJ2468/AH2468)*100)</f>
        <v>0</v>
      </c>
      <c r="AM2468" s="447"/>
      <c r="AN2468" s="428"/>
      <c r="AO2468" s="429"/>
      <c r="AP2468" s="432"/>
      <c r="AQ2468" s="433"/>
      <c r="AR2468" s="446">
        <f>IF(AN2468=0,0,(AP2468/AN2468)*100)</f>
        <v>0</v>
      </c>
      <c r="AS2468" s="447"/>
      <c r="AT2468" s="450">
        <f>AB2468+AH2468+AN2468</f>
        <v>0</v>
      </c>
      <c r="AU2468" s="451"/>
      <c r="AV2468" s="454">
        <f>AD2468+AJ2468+AP2468</f>
        <v>0</v>
      </c>
      <c r="AW2468" s="455"/>
      <c r="AX2468" s="446">
        <f>IF(AT2468=0,0,(AV2468/AT2468)*100)</f>
        <v>0</v>
      </c>
      <c r="AY2468" s="447"/>
      <c r="AZ2468" s="428"/>
      <c r="BA2468" s="429"/>
      <c r="BB2468" s="432"/>
      <c r="BC2468" s="433"/>
      <c r="BD2468" s="446">
        <f>IF(AZ2468=0,0,(BB2468/AZ2468)*100)</f>
        <v>0</v>
      </c>
      <c r="BE2468" s="447"/>
      <c r="BF2468" s="450">
        <f>AT2468+AZ2468</f>
        <v>0</v>
      </c>
      <c r="BG2468" s="451"/>
      <c r="BH2468" s="454">
        <f>AV2468+BB2468</f>
        <v>0</v>
      </c>
      <c r="BI2468" s="455"/>
      <c r="BJ2468" s="446">
        <f>IF(BF2468=0,0,(BH2468/BF2468)*100)</f>
        <v>0</v>
      </c>
      <c r="BK2468" s="447"/>
      <c r="BL2468" s="406">
        <f>(AD2468*2)+(AJ2468*2)+(AP2468*3)+BB2468</f>
        <v>0</v>
      </c>
      <c r="BM2468" s="407"/>
      <c r="BN2468" s="408"/>
      <c r="BO2468" s="404" t="e">
        <f>(BL2468*BR$2468)+(N2468*BR$2469)+(X2468*BR$2470)+(R2468*BR$2471)+(V2468*BR$2472)+(Z2468*BR$2473)</f>
        <v>#REF!</v>
      </c>
      <c r="BP2468" s="404" t="e">
        <f>((AZ2468-BB2468)*BR$2475)+((AT2468-AV2468)*BR$2474)+(H2468*BR$2476)+(P2468*BR$2477)</f>
        <v>#REF!</v>
      </c>
      <c r="BQ2468" s="65" t="s">
        <v>65</v>
      </c>
      <c r="BR2468" s="66" t="e">
        <f>IF(#REF!="B",#REF!,IF(#REF!="C",#REF!,#REF!))</f>
        <v>#REF!</v>
      </c>
      <c r="BS2468" s="787"/>
    </row>
    <row r="2469" spans="1:71" ht="23.85" customHeight="1" x14ac:dyDescent="0.35">
      <c r="A2469" s="788"/>
      <c r="B2469" s="459"/>
      <c r="C2469" s="412" t="str">
        <f>IF(ROSTER!D$8="","",ROSTER!D$8)</f>
        <v/>
      </c>
      <c r="D2469" s="413"/>
      <c r="E2469" s="419"/>
      <c r="F2469" s="421"/>
      <c r="G2469" s="423"/>
      <c r="H2469" s="426"/>
      <c r="I2469" s="427"/>
      <c r="J2469" s="430"/>
      <c r="K2469" s="431"/>
      <c r="L2469" s="434"/>
      <c r="M2469" s="435"/>
      <c r="N2469" s="438" t="s">
        <v>14</v>
      </c>
      <c r="O2469" s="439"/>
      <c r="P2469" s="430"/>
      <c r="Q2469" s="431"/>
      <c r="R2469" s="434"/>
      <c r="S2469" s="441"/>
      <c r="T2469" s="434"/>
      <c r="U2469" s="427"/>
      <c r="V2469" s="441"/>
      <c r="W2469" s="427"/>
      <c r="X2469" s="430"/>
      <c r="Y2469" s="427"/>
      <c r="Z2469" s="430"/>
      <c r="AA2469" s="427"/>
      <c r="AB2469" s="430"/>
      <c r="AC2469" s="431"/>
      <c r="AD2469" s="434"/>
      <c r="AE2469" s="435"/>
      <c r="AF2469" s="444"/>
      <c r="AG2469" s="445"/>
      <c r="AH2469" s="430"/>
      <c r="AI2469" s="431"/>
      <c r="AJ2469" s="434"/>
      <c r="AK2469" s="435"/>
      <c r="AL2469" s="448"/>
      <c r="AM2469" s="449"/>
      <c r="AN2469" s="430"/>
      <c r="AO2469" s="431"/>
      <c r="AP2469" s="434"/>
      <c r="AQ2469" s="435"/>
      <c r="AR2469" s="448"/>
      <c r="AS2469" s="449"/>
      <c r="AT2469" s="452"/>
      <c r="AU2469" s="453"/>
      <c r="AV2469" s="456"/>
      <c r="AW2469" s="457"/>
      <c r="AX2469" s="448"/>
      <c r="AY2469" s="449"/>
      <c r="AZ2469" s="430"/>
      <c r="BA2469" s="431"/>
      <c r="BB2469" s="434"/>
      <c r="BC2469" s="435"/>
      <c r="BD2469" s="448"/>
      <c r="BE2469" s="449"/>
      <c r="BF2469" s="452"/>
      <c r="BG2469" s="453"/>
      <c r="BH2469" s="456"/>
      <c r="BI2469" s="457"/>
      <c r="BJ2469" s="448"/>
      <c r="BK2469" s="449"/>
      <c r="BL2469" s="409"/>
      <c r="BM2469" s="410"/>
      <c r="BN2469" s="411"/>
      <c r="BO2469" s="405"/>
      <c r="BP2469" s="405"/>
      <c r="BQ2469" s="65" t="s">
        <v>66</v>
      </c>
      <c r="BR2469" s="66" t="e">
        <f>IF(#REF!="B",#REF!,IF(#REF!="C",#REF!,#REF!))</f>
        <v>#REF!</v>
      </c>
      <c r="BS2469" s="787"/>
    </row>
    <row r="2470" spans="1:71" ht="21.75" customHeight="1" x14ac:dyDescent="0.35">
      <c r="A2470" s="779"/>
      <c r="B2470" s="458" t="str">
        <f>IF(ROSTER!B$10="","",ROSTER!B$10)</f>
        <v/>
      </c>
      <c r="C2470" s="416" t="str">
        <f>IF(ROSTER!C$10="","",ROSTER!C$10)</f>
        <v/>
      </c>
      <c r="D2470" s="417"/>
      <c r="E2470" s="418"/>
      <c r="F2470" s="420">
        <f>IF(E2470="y",1,IF(E2470="S",1,0))</f>
        <v>0</v>
      </c>
      <c r="G2470" s="422">
        <f>IF(E2470="S",1,0)</f>
        <v>0</v>
      </c>
      <c r="H2470" s="424"/>
      <c r="I2470" s="425"/>
      <c r="J2470" s="428"/>
      <c r="K2470" s="429"/>
      <c r="L2470" s="432"/>
      <c r="M2470" s="433"/>
      <c r="N2470" s="436">
        <f>L2470+J2470</f>
        <v>0</v>
      </c>
      <c r="O2470" s="437"/>
      <c r="P2470" s="428"/>
      <c r="Q2470" s="429"/>
      <c r="R2470" s="432"/>
      <c r="S2470" s="440"/>
      <c r="T2470" s="432"/>
      <c r="U2470" s="425"/>
      <c r="V2470" s="440"/>
      <c r="W2470" s="425"/>
      <c r="X2470" s="428"/>
      <c r="Y2470" s="425"/>
      <c r="Z2470" s="428"/>
      <c r="AA2470" s="425"/>
      <c r="AB2470" s="428"/>
      <c r="AC2470" s="429"/>
      <c r="AD2470" s="432"/>
      <c r="AE2470" s="433"/>
      <c r="AF2470" s="442">
        <f>IF(AB2470=0,0,(AD2470/AB2470)*100)</f>
        <v>0</v>
      </c>
      <c r="AG2470" s="443"/>
      <c r="AH2470" s="428"/>
      <c r="AI2470" s="429"/>
      <c r="AJ2470" s="432"/>
      <c r="AK2470" s="433"/>
      <c r="AL2470" s="446">
        <f>IF(AH2470=0,0,(AJ2470/AH2470)*100)</f>
        <v>0</v>
      </c>
      <c r="AM2470" s="447"/>
      <c r="AN2470" s="428"/>
      <c r="AO2470" s="429"/>
      <c r="AP2470" s="432"/>
      <c r="AQ2470" s="433"/>
      <c r="AR2470" s="446">
        <f>IF(AN2470=0,0,(AP2470/AN2470)*100)</f>
        <v>0</v>
      </c>
      <c r="AS2470" s="447"/>
      <c r="AT2470" s="450">
        <f>AB2470+AH2470+AN2470</f>
        <v>0</v>
      </c>
      <c r="AU2470" s="451"/>
      <c r="AV2470" s="454">
        <f>AD2470+AJ2470+AP2470</f>
        <v>0</v>
      </c>
      <c r="AW2470" s="455"/>
      <c r="AX2470" s="446">
        <f>IF(AT2470=0,0,(AV2470/AT2470)*100)</f>
        <v>0</v>
      </c>
      <c r="AY2470" s="447"/>
      <c r="AZ2470" s="428"/>
      <c r="BA2470" s="429"/>
      <c r="BB2470" s="432"/>
      <c r="BC2470" s="433"/>
      <c r="BD2470" s="446">
        <f>IF(AZ2470=0,0,(BB2470/AZ2470)*100)</f>
        <v>0</v>
      </c>
      <c r="BE2470" s="447"/>
      <c r="BF2470" s="450">
        <f>AT2470+AZ2470</f>
        <v>0</v>
      </c>
      <c r="BG2470" s="451"/>
      <c r="BH2470" s="454">
        <f>AV2470+BB2470</f>
        <v>0</v>
      </c>
      <c r="BI2470" s="455"/>
      <c r="BJ2470" s="446">
        <f>IF(BF2470=0,0,(BH2470/BF2470)*100)</f>
        <v>0</v>
      </c>
      <c r="BK2470" s="447"/>
      <c r="BL2470" s="406">
        <f>(AD2470*2)+(AJ2470*2)+(AP2470*3)+BB2470</f>
        <v>0</v>
      </c>
      <c r="BM2470" s="407"/>
      <c r="BN2470" s="408"/>
      <c r="BO2470" s="404" t="e">
        <f>(BL2470*BR$2468)+(N2470*BR$2469)+(X2470*BR$2470)+(R2470*BR$2471)+(V2470*BR$2472)+(Z2470*BR$2473)</f>
        <v>#REF!</v>
      </c>
      <c r="BP2470" s="404" t="e">
        <f>((AZ2470-BB2470)*BR$2475)+((AT2470-AV2470)*BR$2474)+(H2470*BR$2476)+(P2470*BR$2477)</f>
        <v>#REF!</v>
      </c>
      <c r="BQ2470" s="65" t="s">
        <v>67</v>
      </c>
      <c r="BR2470" s="66" t="e">
        <f>IF(#REF!="B",#REF!,IF(#REF!="C",#REF!,#REF!))</f>
        <v>#REF!</v>
      </c>
      <c r="BS2470" s="787"/>
    </row>
    <row r="2471" spans="1:71" ht="21.75" customHeight="1" x14ac:dyDescent="0.35">
      <c r="A2471" s="779"/>
      <c r="B2471" s="459"/>
      <c r="C2471" s="412" t="str">
        <f>IF(ROSTER!D$10="","",ROSTER!D$10)</f>
        <v/>
      </c>
      <c r="D2471" s="413"/>
      <c r="E2471" s="419"/>
      <c r="F2471" s="421"/>
      <c r="G2471" s="423"/>
      <c r="H2471" s="426"/>
      <c r="I2471" s="427"/>
      <c r="J2471" s="430"/>
      <c r="K2471" s="431"/>
      <c r="L2471" s="434"/>
      <c r="M2471" s="435"/>
      <c r="N2471" s="438" t="s">
        <v>14</v>
      </c>
      <c r="O2471" s="439"/>
      <c r="P2471" s="430"/>
      <c r="Q2471" s="431"/>
      <c r="R2471" s="434"/>
      <c r="S2471" s="441"/>
      <c r="T2471" s="434"/>
      <c r="U2471" s="427"/>
      <c r="V2471" s="441"/>
      <c r="W2471" s="427"/>
      <c r="X2471" s="430"/>
      <c r="Y2471" s="427"/>
      <c r="Z2471" s="430"/>
      <c r="AA2471" s="427"/>
      <c r="AB2471" s="430"/>
      <c r="AC2471" s="431"/>
      <c r="AD2471" s="434"/>
      <c r="AE2471" s="435"/>
      <c r="AF2471" s="444"/>
      <c r="AG2471" s="445"/>
      <c r="AH2471" s="430"/>
      <c r="AI2471" s="431"/>
      <c r="AJ2471" s="434"/>
      <c r="AK2471" s="435"/>
      <c r="AL2471" s="448"/>
      <c r="AM2471" s="449"/>
      <c r="AN2471" s="430"/>
      <c r="AO2471" s="431"/>
      <c r="AP2471" s="434"/>
      <c r="AQ2471" s="435"/>
      <c r="AR2471" s="448"/>
      <c r="AS2471" s="449"/>
      <c r="AT2471" s="452"/>
      <c r="AU2471" s="453"/>
      <c r="AV2471" s="456"/>
      <c r="AW2471" s="457"/>
      <c r="AX2471" s="448"/>
      <c r="AY2471" s="449"/>
      <c r="AZ2471" s="430"/>
      <c r="BA2471" s="431"/>
      <c r="BB2471" s="434"/>
      <c r="BC2471" s="435"/>
      <c r="BD2471" s="448"/>
      <c r="BE2471" s="449"/>
      <c r="BF2471" s="452"/>
      <c r="BG2471" s="453"/>
      <c r="BH2471" s="456"/>
      <c r="BI2471" s="457"/>
      <c r="BJ2471" s="448"/>
      <c r="BK2471" s="449"/>
      <c r="BL2471" s="409"/>
      <c r="BM2471" s="410"/>
      <c r="BN2471" s="411"/>
      <c r="BO2471" s="405"/>
      <c r="BP2471" s="405"/>
      <c r="BQ2471" s="65" t="s">
        <v>68</v>
      </c>
      <c r="BR2471" s="66" t="e">
        <f>IF(#REF!="B",#REF!,IF(#REF!="C",#REF!,#REF!))</f>
        <v>#REF!</v>
      </c>
      <c r="BS2471" s="787"/>
    </row>
    <row r="2472" spans="1:71" ht="21.75" customHeight="1" x14ac:dyDescent="0.35">
      <c r="A2472" s="779"/>
      <c r="B2472" s="414" t="str">
        <f>IF(ROSTER!B$12="","",ROSTER!B$12)</f>
        <v/>
      </c>
      <c r="C2472" s="416" t="str">
        <f>IF(ROSTER!C$12="","",ROSTER!C$12)</f>
        <v/>
      </c>
      <c r="D2472" s="417"/>
      <c r="E2472" s="418"/>
      <c r="F2472" s="420">
        <f>IF(E2472="y",1,IF(E2472="S",1,0))</f>
        <v>0</v>
      </c>
      <c r="G2472" s="422">
        <f>IF(E2472="S",1,0)</f>
        <v>0</v>
      </c>
      <c r="H2472" s="424"/>
      <c r="I2472" s="425"/>
      <c r="J2472" s="428"/>
      <c r="K2472" s="429"/>
      <c r="L2472" s="432"/>
      <c r="M2472" s="433"/>
      <c r="N2472" s="436">
        <f>L2472+J2472</f>
        <v>0</v>
      </c>
      <c r="O2472" s="437"/>
      <c r="P2472" s="428"/>
      <c r="Q2472" s="429"/>
      <c r="R2472" s="432"/>
      <c r="S2472" s="440"/>
      <c r="T2472" s="432"/>
      <c r="U2472" s="425"/>
      <c r="V2472" s="440"/>
      <c r="W2472" s="425"/>
      <c r="X2472" s="428"/>
      <c r="Y2472" s="425"/>
      <c r="Z2472" s="428"/>
      <c r="AA2472" s="425"/>
      <c r="AB2472" s="428"/>
      <c r="AC2472" s="429"/>
      <c r="AD2472" s="432"/>
      <c r="AE2472" s="433"/>
      <c r="AF2472" s="442">
        <f>IF(AB2472=0,0,(AD2472/AB2472)*100)</f>
        <v>0</v>
      </c>
      <c r="AG2472" s="443"/>
      <c r="AH2472" s="428"/>
      <c r="AI2472" s="429"/>
      <c r="AJ2472" s="432"/>
      <c r="AK2472" s="433"/>
      <c r="AL2472" s="446">
        <f>IF(AH2472=0,0,(AJ2472/AH2472)*100)</f>
        <v>0</v>
      </c>
      <c r="AM2472" s="447"/>
      <c r="AN2472" s="428"/>
      <c r="AO2472" s="429"/>
      <c r="AP2472" s="432"/>
      <c r="AQ2472" s="433"/>
      <c r="AR2472" s="446">
        <f>IF(AN2472=0,0,(AP2472/AN2472)*100)</f>
        <v>0</v>
      </c>
      <c r="AS2472" s="447"/>
      <c r="AT2472" s="450">
        <f>AB2472+AH2472+AN2472</f>
        <v>0</v>
      </c>
      <c r="AU2472" s="451"/>
      <c r="AV2472" s="454">
        <f>AD2472+AJ2472+AP2472</f>
        <v>0</v>
      </c>
      <c r="AW2472" s="455"/>
      <c r="AX2472" s="446">
        <f>IF(AT2472=0,0,(AV2472/AT2472)*100)</f>
        <v>0</v>
      </c>
      <c r="AY2472" s="447"/>
      <c r="AZ2472" s="428"/>
      <c r="BA2472" s="429"/>
      <c r="BB2472" s="432"/>
      <c r="BC2472" s="433"/>
      <c r="BD2472" s="446">
        <f>IF(AZ2472=0,0,(BB2472/AZ2472)*100)</f>
        <v>0</v>
      </c>
      <c r="BE2472" s="447"/>
      <c r="BF2472" s="450">
        <f>AT2472+AZ2472</f>
        <v>0</v>
      </c>
      <c r="BG2472" s="451"/>
      <c r="BH2472" s="454">
        <f>AV2472+BB2472</f>
        <v>0</v>
      </c>
      <c r="BI2472" s="455"/>
      <c r="BJ2472" s="446">
        <f>IF(BF2472=0,0,(BH2472/BF2472)*100)</f>
        <v>0</v>
      </c>
      <c r="BK2472" s="447"/>
      <c r="BL2472" s="406">
        <f>(AD2472*2)+(AJ2472*2)+(AP2472*3)+BB2472</f>
        <v>0</v>
      </c>
      <c r="BM2472" s="407"/>
      <c r="BN2472" s="408"/>
      <c r="BO2472" s="404" t="e">
        <f>(BL2472*BR$2468)+(N2472*BR$2469)+(X2472*BR$2470)+(R2472*BR$2471)+(V2472*BR$2472)+(Z2472*BR$2473)</f>
        <v>#REF!</v>
      </c>
      <c r="BP2472" s="404" t="e">
        <f>((AZ2472-BB2472)*BR$2475)+((AT2472-AV2472)*BR$2474)+(H2472*BR$2476)+(P2472*BR$2477)</f>
        <v>#REF!</v>
      </c>
      <c r="BQ2472" s="65" t="s">
        <v>69</v>
      </c>
      <c r="BR2472" s="66" t="e">
        <f>IF(#REF!="B",#REF!,IF(#REF!="C",#REF!,#REF!))</f>
        <v>#REF!</v>
      </c>
      <c r="BS2472" s="787"/>
    </row>
    <row r="2473" spans="1:71" ht="21.75" customHeight="1" x14ac:dyDescent="0.35">
      <c r="A2473" s="779"/>
      <c r="B2473" s="415"/>
      <c r="C2473" s="412" t="str">
        <f>IF(ROSTER!D$12="","",ROSTER!D$12)</f>
        <v/>
      </c>
      <c r="D2473" s="413"/>
      <c r="E2473" s="419"/>
      <c r="F2473" s="421"/>
      <c r="G2473" s="423"/>
      <c r="H2473" s="426"/>
      <c r="I2473" s="427"/>
      <c r="J2473" s="430"/>
      <c r="K2473" s="431"/>
      <c r="L2473" s="434"/>
      <c r="M2473" s="435"/>
      <c r="N2473" s="438" t="s">
        <v>14</v>
      </c>
      <c r="O2473" s="439"/>
      <c r="P2473" s="430"/>
      <c r="Q2473" s="431"/>
      <c r="R2473" s="434"/>
      <c r="S2473" s="441"/>
      <c r="T2473" s="434"/>
      <c r="U2473" s="427"/>
      <c r="V2473" s="441"/>
      <c r="W2473" s="427"/>
      <c r="X2473" s="430"/>
      <c r="Y2473" s="427"/>
      <c r="Z2473" s="430"/>
      <c r="AA2473" s="427"/>
      <c r="AB2473" s="430"/>
      <c r="AC2473" s="431"/>
      <c r="AD2473" s="434"/>
      <c r="AE2473" s="435"/>
      <c r="AF2473" s="444"/>
      <c r="AG2473" s="445"/>
      <c r="AH2473" s="430"/>
      <c r="AI2473" s="431"/>
      <c r="AJ2473" s="434"/>
      <c r="AK2473" s="435"/>
      <c r="AL2473" s="448"/>
      <c r="AM2473" s="449"/>
      <c r="AN2473" s="430"/>
      <c r="AO2473" s="431"/>
      <c r="AP2473" s="434"/>
      <c r="AQ2473" s="435"/>
      <c r="AR2473" s="448"/>
      <c r="AS2473" s="449"/>
      <c r="AT2473" s="452"/>
      <c r="AU2473" s="453"/>
      <c r="AV2473" s="456"/>
      <c r="AW2473" s="457"/>
      <c r="AX2473" s="448"/>
      <c r="AY2473" s="449"/>
      <c r="AZ2473" s="430"/>
      <c r="BA2473" s="431"/>
      <c r="BB2473" s="434"/>
      <c r="BC2473" s="435"/>
      <c r="BD2473" s="448"/>
      <c r="BE2473" s="449"/>
      <c r="BF2473" s="452"/>
      <c r="BG2473" s="453"/>
      <c r="BH2473" s="456"/>
      <c r="BI2473" s="457"/>
      <c r="BJ2473" s="448"/>
      <c r="BK2473" s="449"/>
      <c r="BL2473" s="409"/>
      <c r="BM2473" s="410"/>
      <c r="BN2473" s="411"/>
      <c r="BO2473" s="405"/>
      <c r="BP2473" s="405"/>
      <c r="BQ2473" s="65" t="s">
        <v>70</v>
      </c>
      <c r="BR2473" s="66" t="e">
        <f>IF(#REF!="B",#REF!,IF(#REF!="C",#REF!,#REF!))</f>
        <v>#REF!</v>
      </c>
      <c r="BS2473" s="787"/>
    </row>
    <row r="2474" spans="1:71" ht="21.75" customHeight="1" x14ac:dyDescent="0.35">
      <c r="A2474" s="779"/>
      <c r="B2474" s="414" t="str">
        <f>IF(ROSTER!B$14="","",ROSTER!B$14)</f>
        <v/>
      </c>
      <c r="C2474" s="416" t="str">
        <f>IF(ROSTER!C$14="","",ROSTER!C$14)</f>
        <v/>
      </c>
      <c r="D2474" s="417"/>
      <c r="E2474" s="418"/>
      <c r="F2474" s="420">
        <f>IF(E2474="y",1,IF(E2474="S",1,0))</f>
        <v>0</v>
      </c>
      <c r="G2474" s="422">
        <f>IF(E2474="S",1,0)</f>
        <v>0</v>
      </c>
      <c r="H2474" s="424"/>
      <c r="I2474" s="425"/>
      <c r="J2474" s="428"/>
      <c r="K2474" s="429"/>
      <c r="L2474" s="432"/>
      <c r="M2474" s="433"/>
      <c r="N2474" s="436">
        <f>L2474+J2474</f>
        <v>0</v>
      </c>
      <c r="O2474" s="437"/>
      <c r="P2474" s="428"/>
      <c r="Q2474" s="429"/>
      <c r="R2474" s="432"/>
      <c r="S2474" s="440"/>
      <c r="T2474" s="432"/>
      <c r="U2474" s="425"/>
      <c r="V2474" s="440"/>
      <c r="W2474" s="425"/>
      <c r="X2474" s="428"/>
      <c r="Y2474" s="425"/>
      <c r="Z2474" s="428"/>
      <c r="AA2474" s="425"/>
      <c r="AB2474" s="428"/>
      <c r="AC2474" s="429"/>
      <c r="AD2474" s="432"/>
      <c r="AE2474" s="433"/>
      <c r="AF2474" s="442">
        <f>IF(AB2474=0,0,(AD2474/AB2474)*100)</f>
        <v>0</v>
      </c>
      <c r="AG2474" s="443"/>
      <c r="AH2474" s="428"/>
      <c r="AI2474" s="429"/>
      <c r="AJ2474" s="432"/>
      <c r="AK2474" s="433"/>
      <c r="AL2474" s="446">
        <f>IF(AH2474=0,0,(AJ2474/AH2474)*100)</f>
        <v>0</v>
      </c>
      <c r="AM2474" s="447"/>
      <c r="AN2474" s="428"/>
      <c r="AO2474" s="429"/>
      <c r="AP2474" s="432"/>
      <c r="AQ2474" s="433"/>
      <c r="AR2474" s="446">
        <f>IF(AN2474=0,0,(AP2474/AN2474)*100)</f>
        <v>0</v>
      </c>
      <c r="AS2474" s="447"/>
      <c r="AT2474" s="450">
        <f>AB2474+AH2474+AN2474</f>
        <v>0</v>
      </c>
      <c r="AU2474" s="451"/>
      <c r="AV2474" s="454">
        <f>AD2474+AJ2474+AP2474</f>
        <v>0</v>
      </c>
      <c r="AW2474" s="455"/>
      <c r="AX2474" s="446">
        <f>IF(AT2474=0,0,(AV2474/AT2474)*100)</f>
        <v>0</v>
      </c>
      <c r="AY2474" s="447"/>
      <c r="AZ2474" s="428"/>
      <c r="BA2474" s="429"/>
      <c r="BB2474" s="432"/>
      <c r="BC2474" s="433"/>
      <c r="BD2474" s="446">
        <f>IF(AZ2474=0,0,(BB2474/AZ2474)*100)</f>
        <v>0</v>
      </c>
      <c r="BE2474" s="447"/>
      <c r="BF2474" s="450">
        <f>AT2474+AZ2474</f>
        <v>0</v>
      </c>
      <c r="BG2474" s="451"/>
      <c r="BH2474" s="454">
        <f>AV2474+BB2474</f>
        <v>0</v>
      </c>
      <c r="BI2474" s="455"/>
      <c r="BJ2474" s="446">
        <f>IF(BF2474=0,0,(BH2474/BF2474)*100)</f>
        <v>0</v>
      </c>
      <c r="BK2474" s="447"/>
      <c r="BL2474" s="406">
        <f>(AD2474*2)+(AJ2474*2)+(AP2474*3)+BB2474</f>
        <v>0</v>
      </c>
      <c r="BM2474" s="407"/>
      <c r="BN2474" s="408"/>
      <c r="BO2474" s="404" t="e">
        <f>(BL2474*BR$2468)+(N2474*BR$2469)+(X2474*BR$2470)+(R2474*BR$2471)+(V2474*BR$2472)+(Z2474*BR$2473)</f>
        <v>#REF!</v>
      </c>
      <c r="BP2474" s="404" t="e">
        <f>((AZ2474-BB2474)*BR$2475)+((AT2474-AV2474)*BR$2474)+(H2474*BR$2476)+(P2474*BR$2477)</f>
        <v>#REF!</v>
      </c>
      <c r="BQ2474" s="65" t="s">
        <v>71</v>
      </c>
      <c r="BR2474" s="66" t="e">
        <f>IF(#REF!="B",#REF!,IF(#REF!="C",#REF!,#REF!))</f>
        <v>#REF!</v>
      </c>
      <c r="BS2474" s="787"/>
    </row>
    <row r="2475" spans="1:71" ht="21.75" customHeight="1" x14ac:dyDescent="0.35">
      <c r="A2475" s="779"/>
      <c r="B2475" s="415"/>
      <c r="C2475" s="412" t="str">
        <f>IF(ROSTER!D$14="","",ROSTER!D$14)</f>
        <v/>
      </c>
      <c r="D2475" s="413"/>
      <c r="E2475" s="419"/>
      <c r="F2475" s="421"/>
      <c r="G2475" s="423"/>
      <c r="H2475" s="426"/>
      <c r="I2475" s="427"/>
      <c r="J2475" s="430"/>
      <c r="K2475" s="431"/>
      <c r="L2475" s="434"/>
      <c r="M2475" s="435"/>
      <c r="N2475" s="438" t="s">
        <v>14</v>
      </c>
      <c r="O2475" s="439"/>
      <c r="P2475" s="430"/>
      <c r="Q2475" s="431"/>
      <c r="R2475" s="434"/>
      <c r="S2475" s="441"/>
      <c r="T2475" s="434"/>
      <c r="U2475" s="427"/>
      <c r="V2475" s="441"/>
      <c r="W2475" s="427"/>
      <c r="X2475" s="430"/>
      <c r="Y2475" s="427"/>
      <c r="Z2475" s="430"/>
      <c r="AA2475" s="427"/>
      <c r="AB2475" s="430"/>
      <c r="AC2475" s="431"/>
      <c r="AD2475" s="434"/>
      <c r="AE2475" s="435"/>
      <c r="AF2475" s="444"/>
      <c r="AG2475" s="445"/>
      <c r="AH2475" s="430"/>
      <c r="AI2475" s="431"/>
      <c r="AJ2475" s="434"/>
      <c r="AK2475" s="435"/>
      <c r="AL2475" s="448"/>
      <c r="AM2475" s="449"/>
      <c r="AN2475" s="430"/>
      <c r="AO2475" s="431"/>
      <c r="AP2475" s="434"/>
      <c r="AQ2475" s="435"/>
      <c r="AR2475" s="448"/>
      <c r="AS2475" s="449"/>
      <c r="AT2475" s="452"/>
      <c r="AU2475" s="453"/>
      <c r="AV2475" s="456"/>
      <c r="AW2475" s="457"/>
      <c r="AX2475" s="448"/>
      <c r="AY2475" s="449"/>
      <c r="AZ2475" s="430"/>
      <c r="BA2475" s="431"/>
      <c r="BB2475" s="434"/>
      <c r="BC2475" s="435"/>
      <c r="BD2475" s="448"/>
      <c r="BE2475" s="449"/>
      <c r="BF2475" s="452"/>
      <c r="BG2475" s="453"/>
      <c r="BH2475" s="456"/>
      <c r="BI2475" s="457"/>
      <c r="BJ2475" s="448"/>
      <c r="BK2475" s="449"/>
      <c r="BL2475" s="409"/>
      <c r="BM2475" s="410"/>
      <c r="BN2475" s="411"/>
      <c r="BO2475" s="405"/>
      <c r="BP2475" s="405"/>
      <c r="BQ2475" s="65" t="s">
        <v>72</v>
      </c>
      <c r="BR2475" s="66" t="e">
        <f>IF(#REF!="B",#REF!,IF(#REF!="C",#REF!,#REF!))</f>
        <v>#REF!</v>
      </c>
      <c r="BS2475" s="787"/>
    </row>
    <row r="2476" spans="1:71" ht="21.75" customHeight="1" x14ac:dyDescent="0.35">
      <c r="A2476" s="779"/>
      <c r="B2476" s="414" t="str">
        <f>IF(ROSTER!B$16="","",ROSTER!B$16)</f>
        <v/>
      </c>
      <c r="C2476" s="416" t="str">
        <f>IF(ROSTER!C$16="","",ROSTER!C$16)</f>
        <v/>
      </c>
      <c r="D2476" s="417"/>
      <c r="E2476" s="418"/>
      <c r="F2476" s="420">
        <f>IF(E2476="y",1,IF(E2476="S",1,0))</f>
        <v>0</v>
      </c>
      <c r="G2476" s="422">
        <f>IF(E2476="S",1,0)</f>
        <v>0</v>
      </c>
      <c r="H2476" s="424"/>
      <c r="I2476" s="425"/>
      <c r="J2476" s="428"/>
      <c r="K2476" s="429"/>
      <c r="L2476" s="432"/>
      <c r="M2476" s="433"/>
      <c r="N2476" s="436">
        <f>L2476+J2476</f>
        <v>0</v>
      </c>
      <c r="O2476" s="437"/>
      <c r="P2476" s="428"/>
      <c r="Q2476" s="429"/>
      <c r="R2476" s="432"/>
      <c r="S2476" s="440"/>
      <c r="T2476" s="432"/>
      <c r="U2476" s="425"/>
      <c r="V2476" s="440"/>
      <c r="W2476" s="425"/>
      <c r="X2476" s="428"/>
      <c r="Y2476" s="425"/>
      <c r="Z2476" s="428"/>
      <c r="AA2476" s="425"/>
      <c r="AB2476" s="428"/>
      <c r="AC2476" s="429"/>
      <c r="AD2476" s="432"/>
      <c r="AE2476" s="433"/>
      <c r="AF2476" s="442">
        <f>IF(AB2476=0,0,(AD2476/AB2476)*100)</f>
        <v>0</v>
      </c>
      <c r="AG2476" s="443"/>
      <c r="AH2476" s="428"/>
      <c r="AI2476" s="429"/>
      <c r="AJ2476" s="432"/>
      <c r="AK2476" s="433"/>
      <c r="AL2476" s="446">
        <f>IF(AH2476=0,0,(AJ2476/AH2476)*100)</f>
        <v>0</v>
      </c>
      <c r="AM2476" s="447"/>
      <c r="AN2476" s="428"/>
      <c r="AO2476" s="429"/>
      <c r="AP2476" s="432"/>
      <c r="AQ2476" s="433"/>
      <c r="AR2476" s="446">
        <f>IF(AN2476=0,0,(AP2476/AN2476)*100)</f>
        <v>0</v>
      </c>
      <c r="AS2476" s="447"/>
      <c r="AT2476" s="450">
        <f>AB2476+AH2476+AN2476</f>
        <v>0</v>
      </c>
      <c r="AU2476" s="451"/>
      <c r="AV2476" s="454">
        <f>AD2476+AJ2476+AP2476</f>
        <v>0</v>
      </c>
      <c r="AW2476" s="455"/>
      <c r="AX2476" s="446">
        <f>IF(AT2476=0,0,(AV2476/AT2476)*100)</f>
        <v>0</v>
      </c>
      <c r="AY2476" s="447"/>
      <c r="AZ2476" s="428"/>
      <c r="BA2476" s="429"/>
      <c r="BB2476" s="432"/>
      <c r="BC2476" s="433"/>
      <c r="BD2476" s="446">
        <f>IF(AZ2476=0,0,(BB2476/AZ2476)*100)</f>
        <v>0</v>
      </c>
      <c r="BE2476" s="447"/>
      <c r="BF2476" s="450">
        <f>AT2476+AZ2476</f>
        <v>0</v>
      </c>
      <c r="BG2476" s="451"/>
      <c r="BH2476" s="454">
        <f>AV2476+BB2476</f>
        <v>0</v>
      </c>
      <c r="BI2476" s="455"/>
      <c r="BJ2476" s="446">
        <f>IF(BF2476=0,0,(BH2476/BF2476)*100)</f>
        <v>0</v>
      </c>
      <c r="BK2476" s="447"/>
      <c r="BL2476" s="406">
        <f>(AD2476*2)+(AJ2476*2)+(AP2476*3)+BB2476</f>
        <v>0</v>
      </c>
      <c r="BM2476" s="407"/>
      <c r="BN2476" s="408"/>
      <c r="BO2476" s="404" t="e">
        <f>(BL2476*BR$2468)+(N2476*BR$2469)+(X2476*BR$2470)+(R2476*BR$2471)+(V2476*BR$2472)+(Z2476*BR$2473)</f>
        <v>#REF!</v>
      </c>
      <c r="BP2476" s="404" t="e">
        <f>((AZ2476-BB2476)*BR$2475)+((AT2476-AV2476)*BR$2474)+(H2476*BR$2476)+(P2476*BR$2477)</f>
        <v>#REF!</v>
      </c>
      <c r="BQ2476" s="65" t="s">
        <v>73</v>
      </c>
      <c r="BR2476" s="66" t="e">
        <f>IF(#REF!="B",#REF!,IF(#REF!="C",#REF!,#REF!))</f>
        <v>#REF!</v>
      </c>
      <c r="BS2476" s="787"/>
    </row>
    <row r="2477" spans="1:71" ht="21.75" customHeight="1" x14ac:dyDescent="0.35">
      <c r="A2477" s="779"/>
      <c r="B2477" s="415"/>
      <c r="C2477" s="412" t="str">
        <f>IF(ROSTER!D$16="","",ROSTER!D$16)</f>
        <v/>
      </c>
      <c r="D2477" s="413"/>
      <c r="E2477" s="419"/>
      <c r="F2477" s="421"/>
      <c r="G2477" s="423"/>
      <c r="H2477" s="426"/>
      <c r="I2477" s="427"/>
      <c r="J2477" s="430"/>
      <c r="K2477" s="431"/>
      <c r="L2477" s="434"/>
      <c r="M2477" s="435"/>
      <c r="N2477" s="438" t="s">
        <v>14</v>
      </c>
      <c r="O2477" s="439"/>
      <c r="P2477" s="430"/>
      <c r="Q2477" s="431"/>
      <c r="R2477" s="434"/>
      <c r="S2477" s="441"/>
      <c r="T2477" s="434"/>
      <c r="U2477" s="427"/>
      <c r="V2477" s="441"/>
      <c r="W2477" s="427"/>
      <c r="X2477" s="430"/>
      <c r="Y2477" s="427"/>
      <c r="Z2477" s="430"/>
      <c r="AA2477" s="427"/>
      <c r="AB2477" s="430"/>
      <c r="AC2477" s="431"/>
      <c r="AD2477" s="434"/>
      <c r="AE2477" s="435"/>
      <c r="AF2477" s="444"/>
      <c r="AG2477" s="445"/>
      <c r="AH2477" s="430"/>
      <c r="AI2477" s="431"/>
      <c r="AJ2477" s="434"/>
      <c r="AK2477" s="435"/>
      <c r="AL2477" s="448"/>
      <c r="AM2477" s="449"/>
      <c r="AN2477" s="430"/>
      <c r="AO2477" s="431"/>
      <c r="AP2477" s="434"/>
      <c r="AQ2477" s="435"/>
      <c r="AR2477" s="448"/>
      <c r="AS2477" s="449"/>
      <c r="AT2477" s="452"/>
      <c r="AU2477" s="453"/>
      <c r="AV2477" s="456"/>
      <c r="AW2477" s="457"/>
      <c r="AX2477" s="448"/>
      <c r="AY2477" s="449"/>
      <c r="AZ2477" s="430"/>
      <c r="BA2477" s="431"/>
      <c r="BB2477" s="434"/>
      <c r="BC2477" s="435"/>
      <c r="BD2477" s="448"/>
      <c r="BE2477" s="449"/>
      <c r="BF2477" s="452"/>
      <c r="BG2477" s="453"/>
      <c r="BH2477" s="456"/>
      <c r="BI2477" s="457"/>
      <c r="BJ2477" s="448"/>
      <c r="BK2477" s="449"/>
      <c r="BL2477" s="409"/>
      <c r="BM2477" s="410"/>
      <c r="BN2477" s="411"/>
      <c r="BO2477" s="405"/>
      <c r="BP2477" s="405"/>
      <c r="BQ2477" s="65" t="s">
        <v>74</v>
      </c>
      <c r="BR2477" s="66" t="e">
        <f>IF(#REF!="B",#REF!,IF(#REF!="C",#REF!,#REF!))</f>
        <v>#REF!</v>
      </c>
      <c r="BS2477" s="787"/>
    </row>
    <row r="2478" spans="1:71" ht="21.75" customHeight="1" x14ac:dyDescent="0.25">
      <c r="A2478" s="779"/>
      <c r="B2478" s="414" t="str">
        <f>IF(ROSTER!B$18="","",ROSTER!B$18)</f>
        <v/>
      </c>
      <c r="C2478" s="416" t="str">
        <f>IF(ROSTER!C$18="","",ROSTER!C$18)</f>
        <v/>
      </c>
      <c r="D2478" s="417"/>
      <c r="E2478" s="418"/>
      <c r="F2478" s="420">
        <f>IF(E2478="y",1,IF(E2478="S",1,0))</f>
        <v>0</v>
      </c>
      <c r="G2478" s="422">
        <f>IF(E2478="S",1,0)</f>
        <v>0</v>
      </c>
      <c r="H2478" s="424"/>
      <c r="I2478" s="425"/>
      <c r="J2478" s="428"/>
      <c r="K2478" s="429"/>
      <c r="L2478" s="432"/>
      <c r="M2478" s="433"/>
      <c r="N2478" s="436">
        <f>L2478+J2478</f>
        <v>0</v>
      </c>
      <c r="O2478" s="437"/>
      <c r="P2478" s="428"/>
      <c r="Q2478" s="429"/>
      <c r="R2478" s="432"/>
      <c r="S2478" s="440"/>
      <c r="T2478" s="432"/>
      <c r="U2478" s="425"/>
      <c r="V2478" s="440"/>
      <c r="W2478" s="425"/>
      <c r="X2478" s="428"/>
      <c r="Y2478" s="425"/>
      <c r="Z2478" s="428"/>
      <c r="AA2478" s="425"/>
      <c r="AB2478" s="428"/>
      <c r="AC2478" s="429"/>
      <c r="AD2478" s="432"/>
      <c r="AE2478" s="433"/>
      <c r="AF2478" s="442">
        <f>IF(AB2478=0,0,(AD2478/AB2478)*100)</f>
        <v>0</v>
      </c>
      <c r="AG2478" s="443"/>
      <c r="AH2478" s="428"/>
      <c r="AI2478" s="429"/>
      <c r="AJ2478" s="432"/>
      <c r="AK2478" s="433"/>
      <c r="AL2478" s="446">
        <f>IF(AH2478=0,0,(AJ2478/AH2478)*100)</f>
        <v>0</v>
      </c>
      <c r="AM2478" s="447"/>
      <c r="AN2478" s="428"/>
      <c r="AO2478" s="429"/>
      <c r="AP2478" s="432"/>
      <c r="AQ2478" s="433"/>
      <c r="AR2478" s="446">
        <f>IF(AN2478=0,0,(AP2478/AN2478)*100)</f>
        <v>0</v>
      </c>
      <c r="AS2478" s="447"/>
      <c r="AT2478" s="450">
        <f>AB2478+AH2478+AN2478</f>
        <v>0</v>
      </c>
      <c r="AU2478" s="451"/>
      <c r="AV2478" s="454">
        <f>AD2478+AJ2478+AP2478</f>
        <v>0</v>
      </c>
      <c r="AW2478" s="455"/>
      <c r="AX2478" s="446">
        <f>IF(AT2478=0,0,(AV2478/AT2478)*100)</f>
        <v>0</v>
      </c>
      <c r="AY2478" s="447"/>
      <c r="AZ2478" s="428"/>
      <c r="BA2478" s="429"/>
      <c r="BB2478" s="432"/>
      <c r="BC2478" s="433"/>
      <c r="BD2478" s="446">
        <f>IF(AZ2478=0,0,(BB2478/AZ2478)*100)</f>
        <v>0</v>
      </c>
      <c r="BE2478" s="447"/>
      <c r="BF2478" s="450">
        <f>AT2478+AZ2478</f>
        <v>0</v>
      </c>
      <c r="BG2478" s="451"/>
      <c r="BH2478" s="454">
        <f>AV2478+BB2478</f>
        <v>0</v>
      </c>
      <c r="BI2478" s="455"/>
      <c r="BJ2478" s="446">
        <f>IF(BF2478=0,0,(BH2478/BF2478)*100)</f>
        <v>0</v>
      </c>
      <c r="BK2478" s="447"/>
      <c r="BL2478" s="406">
        <f>(AD2478*2)+(AJ2478*2)+(AP2478*3)+BB2478</f>
        <v>0</v>
      </c>
      <c r="BM2478" s="407"/>
      <c r="BN2478" s="408"/>
      <c r="BO2478" s="404" t="e">
        <f>(BL2478*BR$2468)+(N2478*BR$2469)+(X2478*BR$2470)+(R2478*BR$2471)+(V2478*BR$2472)+(Z2478*BR$2473)</f>
        <v>#REF!</v>
      </c>
      <c r="BP2478" s="404" t="e">
        <f>((AZ2478-BB2478)*BR$2475)+((AT2478-AV2478)*BR$2474)+(H2478*BR$2476)+(P2478*BR$2477)</f>
        <v>#REF!</v>
      </c>
      <c r="BQ2478" s="53"/>
      <c r="BR2478" s="53"/>
      <c r="BS2478" s="787"/>
    </row>
    <row r="2479" spans="1:71" ht="21.75" customHeight="1" x14ac:dyDescent="0.25">
      <c r="A2479" s="779"/>
      <c r="B2479" s="415"/>
      <c r="C2479" s="412" t="str">
        <f>IF(ROSTER!D$18="","",ROSTER!D$18)</f>
        <v/>
      </c>
      <c r="D2479" s="413"/>
      <c r="E2479" s="419"/>
      <c r="F2479" s="421"/>
      <c r="G2479" s="423"/>
      <c r="H2479" s="426"/>
      <c r="I2479" s="427"/>
      <c r="J2479" s="430"/>
      <c r="K2479" s="431"/>
      <c r="L2479" s="434"/>
      <c r="M2479" s="435"/>
      <c r="N2479" s="438"/>
      <c r="O2479" s="439"/>
      <c r="P2479" s="430"/>
      <c r="Q2479" s="431"/>
      <c r="R2479" s="434"/>
      <c r="S2479" s="441"/>
      <c r="T2479" s="434"/>
      <c r="U2479" s="427"/>
      <c r="V2479" s="441"/>
      <c r="W2479" s="427"/>
      <c r="X2479" s="430"/>
      <c r="Y2479" s="427"/>
      <c r="Z2479" s="430"/>
      <c r="AA2479" s="427"/>
      <c r="AB2479" s="430"/>
      <c r="AC2479" s="431"/>
      <c r="AD2479" s="434"/>
      <c r="AE2479" s="435"/>
      <c r="AF2479" s="444"/>
      <c r="AG2479" s="445"/>
      <c r="AH2479" s="430"/>
      <c r="AI2479" s="431"/>
      <c r="AJ2479" s="434"/>
      <c r="AK2479" s="435"/>
      <c r="AL2479" s="448"/>
      <c r="AM2479" s="449"/>
      <c r="AN2479" s="430"/>
      <c r="AO2479" s="431"/>
      <c r="AP2479" s="434"/>
      <c r="AQ2479" s="435"/>
      <c r="AR2479" s="448"/>
      <c r="AS2479" s="449"/>
      <c r="AT2479" s="452"/>
      <c r="AU2479" s="453"/>
      <c r="AV2479" s="456"/>
      <c r="AW2479" s="457"/>
      <c r="AX2479" s="448"/>
      <c r="AY2479" s="449"/>
      <c r="AZ2479" s="430"/>
      <c r="BA2479" s="431"/>
      <c r="BB2479" s="434"/>
      <c r="BC2479" s="435"/>
      <c r="BD2479" s="448"/>
      <c r="BE2479" s="449"/>
      <c r="BF2479" s="452"/>
      <c r="BG2479" s="453"/>
      <c r="BH2479" s="456"/>
      <c r="BI2479" s="457"/>
      <c r="BJ2479" s="448"/>
      <c r="BK2479" s="449"/>
      <c r="BL2479" s="409"/>
      <c r="BM2479" s="410"/>
      <c r="BN2479" s="411"/>
      <c r="BO2479" s="405"/>
      <c r="BP2479" s="405"/>
      <c r="BQ2479" s="53"/>
      <c r="BR2479" s="53"/>
      <c r="BS2479" s="779"/>
    </row>
    <row r="2480" spans="1:71" ht="21.75" customHeight="1" x14ac:dyDescent="0.25">
      <c r="A2480" s="779"/>
      <c r="B2480" s="414" t="str">
        <f>IF(ROSTER!B$20="","",ROSTER!B$20)</f>
        <v/>
      </c>
      <c r="C2480" s="416" t="str">
        <f>IF(ROSTER!C$20="","",ROSTER!C$20)</f>
        <v/>
      </c>
      <c r="D2480" s="417"/>
      <c r="E2480" s="418"/>
      <c r="F2480" s="420">
        <f>IF(E2480="y",1,IF(E2480="S",1,0))</f>
        <v>0</v>
      </c>
      <c r="G2480" s="422">
        <f>IF(E2480="S",1,0)</f>
        <v>0</v>
      </c>
      <c r="H2480" s="424"/>
      <c r="I2480" s="425"/>
      <c r="J2480" s="428"/>
      <c r="K2480" s="429"/>
      <c r="L2480" s="432"/>
      <c r="M2480" s="433"/>
      <c r="N2480" s="436">
        <f>L2480+J2480</f>
        <v>0</v>
      </c>
      <c r="O2480" s="437"/>
      <c r="P2480" s="428"/>
      <c r="Q2480" s="429"/>
      <c r="R2480" s="432"/>
      <c r="S2480" s="440"/>
      <c r="T2480" s="432"/>
      <c r="U2480" s="425"/>
      <c r="V2480" s="440"/>
      <c r="W2480" s="425"/>
      <c r="X2480" s="428"/>
      <c r="Y2480" s="425"/>
      <c r="Z2480" s="428"/>
      <c r="AA2480" s="425"/>
      <c r="AB2480" s="428"/>
      <c r="AC2480" s="429"/>
      <c r="AD2480" s="432"/>
      <c r="AE2480" s="433"/>
      <c r="AF2480" s="442">
        <f>IF(AB2480=0,0,(AD2480/AB2480)*100)</f>
        <v>0</v>
      </c>
      <c r="AG2480" s="443"/>
      <c r="AH2480" s="428"/>
      <c r="AI2480" s="429"/>
      <c r="AJ2480" s="432"/>
      <c r="AK2480" s="433"/>
      <c r="AL2480" s="446">
        <f>IF(AH2480=0,0,(AJ2480/AH2480)*100)</f>
        <v>0</v>
      </c>
      <c r="AM2480" s="447"/>
      <c r="AN2480" s="428"/>
      <c r="AO2480" s="429"/>
      <c r="AP2480" s="432"/>
      <c r="AQ2480" s="433"/>
      <c r="AR2480" s="446">
        <f>IF(AN2480=0,0,(AP2480/AN2480)*100)</f>
        <v>0</v>
      </c>
      <c r="AS2480" s="447"/>
      <c r="AT2480" s="450">
        <f>AB2480+AH2480+AN2480</f>
        <v>0</v>
      </c>
      <c r="AU2480" s="451"/>
      <c r="AV2480" s="454">
        <f>AD2480+AJ2480+AP2480</f>
        <v>0</v>
      </c>
      <c r="AW2480" s="455"/>
      <c r="AX2480" s="446">
        <f>IF(AT2480=0,0,(AV2480/AT2480)*100)</f>
        <v>0</v>
      </c>
      <c r="AY2480" s="447"/>
      <c r="AZ2480" s="428"/>
      <c r="BA2480" s="429"/>
      <c r="BB2480" s="432"/>
      <c r="BC2480" s="433"/>
      <c r="BD2480" s="446">
        <f>IF(AZ2480=0,0,(BB2480/AZ2480)*100)</f>
        <v>0</v>
      </c>
      <c r="BE2480" s="447"/>
      <c r="BF2480" s="450">
        <f>AT2480+AZ2480</f>
        <v>0</v>
      </c>
      <c r="BG2480" s="451"/>
      <c r="BH2480" s="454">
        <f>AV2480+BB2480</f>
        <v>0</v>
      </c>
      <c r="BI2480" s="455"/>
      <c r="BJ2480" s="446">
        <f>IF(BF2480=0,0,(BH2480/BF2480)*100)</f>
        <v>0</v>
      </c>
      <c r="BK2480" s="447"/>
      <c r="BL2480" s="406">
        <f>(AD2480*2)+(AJ2480*2)+(AP2480*3)+BB2480</f>
        <v>0</v>
      </c>
      <c r="BM2480" s="407"/>
      <c r="BN2480" s="408"/>
      <c r="BO2480" s="404" t="e">
        <f>(BL2480*BR$2468)+(N2480*BR$2469)+(X2480*BR$2470)+(R2480*BR$2471)+(V2480*BR$2472)+(Z2480*BR$2473)</f>
        <v>#REF!</v>
      </c>
      <c r="BP2480" s="404" t="e">
        <f>((AZ2480-BB2480)*BR$2475)+((AT2480-AV2480)*BR$2474)+(H2480*BR$2476)+(P2480*BR$2477)</f>
        <v>#REF!</v>
      </c>
      <c r="BQ2480" s="53"/>
      <c r="BR2480" s="53"/>
      <c r="BS2480" s="779"/>
    </row>
    <row r="2481" spans="1:71" ht="21.75" customHeight="1" x14ac:dyDescent="0.25">
      <c r="A2481" s="779"/>
      <c r="B2481" s="415"/>
      <c r="C2481" s="412" t="str">
        <f>IF(ROSTER!D$20="","",ROSTER!D$20)</f>
        <v/>
      </c>
      <c r="D2481" s="413"/>
      <c r="E2481" s="419"/>
      <c r="F2481" s="421"/>
      <c r="G2481" s="423"/>
      <c r="H2481" s="426"/>
      <c r="I2481" s="427"/>
      <c r="J2481" s="430"/>
      <c r="K2481" s="431"/>
      <c r="L2481" s="434"/>
      <c r="M2481" s="435"/>
      <c r="N2481" s="438" t="s">
        <v>14</v>
      </c>
      <c r="O2481" s="439"/>
      <c r="P2481" s="430"/>
      <c r="Q2481" s="431"/>
      <c r="R2481" s="434"/>
      <c r="S2481" s="441"/>
      <c r="T2481" s="434"/>
      <c r="U2481" s="427"/>
      <c r="V2481" s="441"/>
      <c r="W2481" s="427"/>
      <c r="X2481" s="430"/>
      <c r="Y2481" s="427"/>
      <c r="Z2481" s="430"/>
      <c r="AA2481" s="427"/>
      <c r="AB2481" s="430"/>
      <c r="AC2481" s="431"/>
      <c r="AD2481" s="434"/>
      <c r="AE2481" s="435"/>
      <c r="AF2481" s="444"/>
      <c r="AG2481" s="445"/>
      <c r="AH2481" s="430"/>
      <c r="AI2481" s="431"/>
      <c r="AJ2481" s="434"/>
      <c r="AK2481" s="435"/>
      <c r="AL2481" s="448"/>
      <c r="AM2481" s="449"/>
      <c r="AN2481" s="430"/>
      <c r="AO2481" s="431"/>
      <c r="AP2481" s="434"/>
      <c r="AQ2481" s="435"/>
      <c r="AR2481" s="448"/>
      <c r="AS2481" s="449"/>
      <c r="AT2481" s="452"/>
      <c r="AU2481" s="453"/>
      <c r="AV2481" s="456"/>
      <c r="AW2481" s="457"/>
      <c r="AX2481" s="448"/>
      <c r="AY2481" s="449"/>
      <c r="AZ2481" s="430"/>
      <c r="BA2481" s="431"/>
      <c r="BB2481" s="434"/>
      <c r="BC2481" s="435"/>
      <c r="BD2481" s="448"/>
      <c r="BE2481" s="449"/>
      <c r="BF2481" s="452"/>
      <c r="BG2481" s="453"/>
      <c r="BH2481" s="456"/>
      <c r="BI2481" s="457"/>
      <c r="BJ2481" s="448"/>
      <c r="BK2481" s="449"/>
      <c r="BL2481" s="409"/>
      <c r="BM2481" s="410"/>
      <c r="BN2481" s="411"/>
      <c r="BO2481" s="405"/>
      <c r="BP2481" s="405"/>
      <c r="BQ2481" s="53"/>
      <c r="BR2481" s="53"/>
      <c r="BS2481" s="779"/>
    </row>
    <row r="2482" spans="1:71" ht="21.75" customHeight="1" x14ac:dyDescent="0.25">
      <c r="A2482" s="779"/>
      <c r="B2482" s="414" t="str">
        <f>IF(ROSTER!B$22="","",ROSTER!B$22)</f>
        <v/>
      </c>
      <c r="C2482" s="416" t="str">
        <f>IF(ROSTER!C$22="","",ROSTER!C$22)</f>
        <v/>
      </c>
      <c r="D2482" s="417"/>
      <c r="E2482" s="418"/>
      <c r="F2482" s="420">
        <f>IF(E2482="y",1,IF(E2482="S",1,0))</f>
        <v>0</v>
      </c>
      <c r="G2482" s="422">
        <f>IF(E2482="S",1,0)</f>
        <v>0</v>
      </c>
      <c r="H2482" s="424"/>
      <c r="I2482" s="425"/>
      <c r="J2482" s="428"/>
      <c r="K2482" s="429"/>
      <c r="L2482" s="432"/>
      <c r="M2482" s="433"/>
      <c r="N2482" s="436">
        <f>L2482+J2482</f>
        <v>0</v>
      </c>
      <c r="O2482" s="437"/>
      <c r="P2482" s="428"/>
      <c r="Q2482" s="429"/>
      <c r="R2482" s="432"/>
      <c r="S2482" s="440"/>
      <c r="T2482" s="432"/>
      <c r="U2482" s="425"/>
      <c r="V2482" s="440"/>
      <c r="W2482" s="425"/>
      <c r="X2482" s="428"/>
      <c r="Y2482" s="425"/>
      <c r="Z2482" s="428"/>
      <c r="AA2482" s="425"/>
      <c r="AB2482" s="428"/>
      <c r="AC2482" s="429"/>
      <c r="AD2482" s="432"/>
      <c r="AE2482" s="433"/>
      <c r="AF2482" s="442">
        <f>IF(AB2482=0,0,(AD2482/AB2482)*100)</f>
        <v>0</v>
      </c>
      <c r="AG2482" s="443"/>
      <c r="AH2482" s="428"/>
      <c r="AI2482" s="429"/>
      <c r="AJ2482" s="432"/>
      <c r="AK2482" s="433"/>
      <c r="AL2482" s="446">
        <f>IF(AH2482=0,0,(AJ2482/AH2482)*100)</f>
        <v>0</v>
      </c>
      <c r="AM2482" s="447"/>
      <c r="AN2482" s="428"/>
      <c r="AO2482" s="429"/>
      <c r="AP2482" s="432"/>
      <c r="AQ2482" s="433"/>
      <c r="AR2482" s="446">
        <f>IF(AN2482=0,0,(AP2482/AN2482)*100)</f>
        <v>0</v>
      </c>
      <c r="AS2482" s="447"/>
      <c r="AT2482" s="450">
        <f>AB2482+AH2482+AN2482</f>
        <v>0</v>
      </c>
      <c r="AU2482" s="451"/>
      <c r="AV2482" s="454">
        <f>AD2482+AJ2482+AP2482</f>
        <v>0</v>
      </c>
      <c r="AW2482" s="455"/>
      <c r="AX2482" s="446">
        <f>IF(AT2482=0,0,(AV2482/AT2482)*100)</f>
        <v>0</v>
      </c>
      <c r="AY2482" s="447"/>
      <c r="AZ2482" s="428"/>
      <c r="BA2482" s="429"/>
      <c r="BB2482" s="432"/>
      <c r="BC2482" s="433"/>
      <c r="BD2482" s="446">
        <f>IF(AZ2482=0,0,(BB2482/AZ2482)*100)</f>
        <v>0</v>
      </c>
      <c r="BE2482" s="447"/>
      <c r="BF2482" s="450">
        <f>AT2482+AZ2482</f>
        <v>0</v>
      </c>
      <c r="BG2482" s="451"/>
      <c r="BH2482" s="454">
        <f>AV2482+BB2482</f>
        <v>0</v>
      </c>
      <c r="BI2482" s="455"/>
      <c r="BJ2482" s="446">
        <f>IF(BF2482=0,0,(BH2482/BF2482)*100)</f>
        <v>0</v>
      </c>
      <c r="BK2482" s="447"/>
      <c r="BL2482" s="406">
        <f>(AD2482*2)+(AJ2482*2)+(AP2482*3)+BB2482</f>
        <v>0</v>
      </c>
      <c r="BM2482" s="407"/>
      <c r="BN2482" s="408"/>
      <c r="BO2482" s="404" t="e">
        <f>(BL2482*BR$2468)+(N2482*BR$2469)+(X2482*BR$2470)+(R2482*BR$2471)+(V2482*BR$2472)+(Z2482*BR$2473)</f>
        <v>#REF!</v>
      </c>
      <c r="BP2482" s="404" t="e">
        <f>((AZ2482-BB2482)*BR$2475)+((AT2482-AV2482)*BR$2474)+(H2482*BR$2476)+(P2482*BR$2477)</f>
        <v>#REF!</v>
      </c>
      <c r="BQ2482" s="53"/>
      <c r="BR2482" s="53"/>
      <c r="BS2482" s="779"/>
    </row>
    <row r="2483" spans="1:71" ht="21.75" customHeight="1" x14ac:dyDescent="0.25">
      <c r="A2483" s="779"/>
      <c r="B2483" s="415"/>
      <c r="C2483" s="412" t="str">
        <f>IF(ROSTER!D$22="","",ROSTER!D$22)</f>
        <v/>
      </c>
      <c r="D2483" s="413"/>
      <c r="E2483" s="419"/>
      <c r="F2483" s="421"/>
      <c r="G2483" s="423"/>
      <c r="H2483" s="426"/>
      <c r="I2483" s="427"/>
      <c r="J2483" s="430"/>
      <c r="K2483" s="431"/>
      <c r="L2483" s="434"/>
      <c r="M2483" s="435"/>
      <c r="N2483" s="438" t="s">
        <v>14</v>
      </c>
      <c r="O2483" s="439"/>
      <c r="P2483" s="430"/>
      <c r="Q2483" s="431"/>
      <c r="R2483" s="434"/>
      <c r="S2483" s="441"/>
      <c r="T2483" s="434"/>
      <c r="U2483" s="427"/>
      <c r="V2483" s="441"/>
      <c r="W2483" s="427"/>
      <c r="X2483" s="430"/>
      <c r="Y2483" s="427"/>
      <c r="Z2483" s="430"/>
      <c r="AA2483" s="427"/>
      <c r="AB2483" s="430"/>
      <c r="AC2483" s="431"/>
      <c r="AD2483" s="434"/>
      <c r="AE2483" s="435"/>
      <c r="AF2483" s="444"/>
      <c r="AG2483" s="445"/>
      <c r="AH2483" s="430"/>
      <c r="AI2483" s="431"/>
      <c r="AJ2483" s="434"/>
      <c r="AK2483" s="435"/>
      <c r="AL2483" s="448"/>
      <c r="AM2483" s="449"/>
      <c r="AN2483" s="430"/>
      <c r="AO2483" s="431"/>
      <c r="AP2483" s="434"/>
      <c r="AQ2483" s="435"/>
      <c r="AR2483" s="448"/>
      <c r="AS2483" s="449"/>
      <c r="AT2483" s="452"/>
      <c r="AU2483" s="453"/>
      <c r="AV2483" s="456"/>
      <c r="AW2483" s="457"/>
      <c r="AX2483" s="448"/>
      <c r="AY2483" s="449"/>
      <c r="AZ2483" s="430"/>
      <c r="BA2483" s="431"/>
      <c r="BB2483" s="434"/>
      <c r="BC2483" s="435"/>
      <c r="BD2483" s="448"/>
      <c r="BE2483" s="449"/>
      <c r="BF2483" s="452"/>
      <c r="BG2483" s="453"/>
      <c r="BH2483" s="456"/>
      <c r="BI2483" s="457"/>
      <c r="BJ2483" s="448"/>
      <c r="BK2483" s="449"/>
      <c r="BL2483" s="409"/>
      <c r="BM2483" s="410"/>
      <c r="BN2483" s="411"/>
      <c r="BO2483" s="405"/>
      <c r="BP2483" s="405"/>
      <c r="BQ2483" s="53"/>
      <c r="BR2483" s="53"/>
      <c r="BS2483" s="779"/>
    </row>
    <row r="2484" spans="1:71" ht="21.75" customHeight="1" x14ac:dyDescent="0.25">
      <c r="A2484" s="779"/>
      <c r="B2484" s="414" t="str">
        <f>IF(ROSTER!B$24="","",ROSTER!B$24)</f>
        <v/>
      </c>
      <c r="C2484" s="416" t="str">
        <f>IF(ROSTER!C$24="","",ROSTER!C$24)</f>
        <v/>
      </c>
      <c r="D2484" s="417"/>
      <c r="E2484" s="418"/>
      <c r="F2484" s="420">
        <f>IF(E2484="y",1,IF(E2484="S",1,0))</f>
        <v>0</v>
      </c>
      <c r="G2484" s="422">
        <f>IF(E2484="S",1,0)</f>
        <v>0</v>
      </c>
      <c r="H2484" s="424"/>
      <c r="I2484" s="425"/>
      <c r="J2484" s="428"/>
      <c r="K2484" s="429"/>
      <c r="L2484" s="432"/>
      <c r="M2484" s="433"/>
      <c r="N2484" s="436">
        <f>L2484+J2484</f>
        <v>0</v>
      </c>
      <c r="O2484" s="437"/>
      <c r="P2484" s="428"/>
      <c r="Q2484" s="429"/>
      <c r="R2484" s="432"/>
      <c r="S2484" s="440"/>
      <c r="T2484" s="432"/>
      <c r="U2484" s="425"/>
      <c r="V2484" s="440"/>
      <c r="W2484" s="425"/>
      <c r="X2484" s="428"/>
      <c r="Y2484" s="425"/>
      <c r="Z2484" s="428"/>
      <c r="AA2484" s="425"/>
      <c r="AB2484" s="428"/>
      <c r="AC2484" s="429"/>
      <c r="AD2484" s="432"/>
      <c r="AE2484" s="433"/>
      <c r="AF2484" s="442">
        <f>IF(AB2484=0,0,(AD2484/AB2484)*100)</f>
        <v>0</v>
      </c>
      <c r="AG2484" s="443"/>
      <c r="AH2484" s="428"/>
      <c r="AI2484" s="429"/>
      <c r="AJ2484" s="432"/>
      <c r="AK2484" s="433"/>
      <c r="AL2484" s="446">
        <f>IF(AH2484=0,0,(AJ2484/AH2484)*100)</f>
        <v>0</v>
      </c>
      <c r="AM2484" s="447"/>
      <c r="AN2484" s="428"/>
      <c r="AO2484" s="429"/>
      <c r="AP2484" s="432"/>
      <c r="AQ2484" s="433"/>
      <c r="AR2484" s="446">
        <f>IF(AN2484=0,0,(AP2484/AN2484)*100)</f>
        <v>0</v>
      </c>
      <c r="AS2484" s="447"/>
      <c r="AT2484" s="450">
        <f>AB2484+AH2484+AN2484</f>
        <v>0</v>
      </c>
      <c r="AU2484" s="451"/>
      <c r="AV2484" s="454">
        <f>AD2484+AJ2484+AP2484</f>
        <v>0</v>
      </c>
      <c r="AW2484" s="455"/>
      <c r="AX2484" s="446">
        <f>IF(AT2484=0,0,(AV2484/AT2484)*100)</f>
        <v>0</v>
      </c>
      <c r="AY2484" s="447"/>
      <c r="AZ2484" s="428"/>
      <c r="BA2484" s="429"/>
      <c r="BB2484" s="432"/>
      <c r="BC2484" s="433"/>
      <c r="BD2484" s="446">
        <f>IF(AZ2484=0,0,(BB2484/AZ2484)*100)</f>
        <v>0</v>
      </c>
      <c r="BE2484" s="447"/>
      <c r="BF2484" s="450">
        <f>AT2484+AZ2484</f>
        <v>0</v>
      </c>
      <c r="BG2484" s="451"/>
      <c r="BH2484" s="454">
        <f>AV2484+BB2484</f>
        <v>0</v>
      </c>
      <c r="BI2484" s="455"/>
      <c r="BJ2484" s="446">
        <f>IF(BF2484=0,0,(BH2484/BF2484)*100)</f>
        <v>0</v>
      </c>
      <c r="BK2484" s="447"/>
      <c r="BL2484" s="406">
        <f>(AD2484*2)+(AJ2484*2)+(AP2484*3)+BB2484</f>
        <v>0</v>
      </c>
      <c r="BM2484" s="407"/>
      <c r="BN2484" s="408"/>
      <c r="BO2484" s="404" t="e">
        <f>(BL2484*BR$2468)+(N2484*BR$2469)+(X2484*BR$2470)+(R2484*BR$2471)+(V2484*BR$2472)+(Z2484*BR$2473)</f>
        <v>#REF!</v>
      </c>
      <c r="BP2484" s="404" t="e">
        <f>((AZ2484-BB2484)*BR$2475)+((AT2484-AV2484)*BR$2474)+(H2484*BR$2476)+(P2484*BR$2477)</f>
        <v>#REF!</v>
      </c>
      <c r="BQ2484" s="53"/>
      <c r="BR2484" s="53"/>
      <c r="BS2484" s="779"/>
    </row>
    <row r="2485" spans="1:71" ht="21.75" customHeight="1" x14ac:dyDescent="0.25">
      <c r="A2485" s="779"/>
      <c r="B2485" s="415"/>
      <c r="C2485" s="412" t="str">
        <f>IF(ROSTER!D$24="","",ROSTER!D$24)</f>
        <v/>
      </c>
      <c r="D2485" s="413"/>
      <c r="E2485" s="419"/>
      <c r="F2485" s="421"/>
      <c r="G2485" s="423"/>
      <c r="H2485" s="426"/>
      <c r="I2485" s="427"/>
      <c r="J2485" s="430"/>
      <c r="K2485" s="431"/>
      <c r="L2485" s="434"/>
      <c r="M2485" s="435"/>
      <c r="N2485" s="438" t="s">
        <v>14</v>
      </c>
      <c r="O2485" s="439"/>
      <c r="P2485" s="430"/>
      <c r="Q2485" s="431"/>
      <c r="R2485" s="434"/>
      <c r="S2485" s="441"/>
      <c r="T2485" s="434"/>
      <c r="U2485" s="427"/>
      <c r="V2485" s="441"/>
      <c r="W2485" s="427"/>
      <c r="X2485" s="430"/>
      <c r="Y2485" s="427"/>
      <c r="Z2485" s="430"/>
      <c r="AA2485" s="427"/>
      <c r="AB2485" s="430"/>
      <c r="AC2485" s="431"/>
      <c r="AD2485" s="434"/>
      <c r="AE2485" s="435"/>
      <c r="AF2485" s="444"/>
      <c r="AG2485" s="445"/>
      <c r="AH2485" s="430"/>
      <c r="AI2485" s="431"/>
      <c r="AJ2485" s="434"/>
      <c r="AK2485" s="435"/>
      <c r="AL2485" s="448"/>
      <c r="AM2485" s="449"/>
      <c r="AN2485" s="430"/>
      <c r="AO2485" s="431"/>
      <c r="AP2485" s="434"/>
      <c r="AQ2485" s="435"/>
      <c r="AR2485" s="448"/>
      <c r="AS2485" s="449"/>
      <c r="AT2485" s="452"/>
      <c r="AU2485" s="453"/>
      <c r="AV2485" s="456"/>
      <c r="AW2485" s="457"/>
      <c r="AX2485" s="448"/>
      <c r="AY2485" s="449"/>
      <c r="AZ2485" s="430"/>
      <c r="BA2485" s="431"/>
      <c r="BB2485" s="434"/>
      <c r="BC2485" s="435"/>
      <c r="BD2485" s="448"/>
      <c r="BE2485" s="449"/>
      <c r="BF2485" s="452"/>
      <c r="BG2485" s="453"/>
      <c r="BH2485" s="456"/>
      <c r="BI2485" s="457"/>
      <c r="BJ2485" s="448"/>
      <c r="BK2485" s="449"/>
      <c r="BL2485" s="409"/>
      <c r="BM2485" s="410"/>
      <c r="BN2485" s="411"/>
      <c r="BO2485" s="405"/>
      <c r="BP2485" s="405"/>
      <c r="BQ2485" s="53"/>
      <c r="BR2485" s="53"/>
      <c r="BS2485" s="779"/>
    </row>
    <row r="2486" spans="1:71" ht="21.75" customHeight="1" x14ac:dyDescent="0.25">
      <c r="A2486" s="779"/>
      <c r="B2486" s="414" t="str">
        <f>IF(ROSTER!B$26="","",ROSTER!B$26)</f>
        <v/>
      </c>
      <c r="C2486" s="416" t="str">
        <f>IF(ROSTER!C$26="","",ROSTER!C$26)</f>
        <v/>
      </c>
      <c r="D2486" s="417"/>
      <c r="E2486" s="418"/>
      <c r="F2486" s="420">
        <f>IF(E2486="y",1,IF(E2486="S",1,0))</f>
        <v>0</v>
      </c>
      <c r="G2486" s="422">
        <f>IF(E2486="S",1,0)</f>
        <v>0</v>
      </c>
      <c r="H2486" s="424"/>
      <c r="I2486" s="425"/>
      <c r="J2486" s="428"/>
      <c r="K2486" s="429"/>
      <c r="L2486" s="432"/>
      <c r="M2486" s="433"/>
      <c r="N2486" s="436">
        <f>L2486+J2486</f>
        <v>0</v>
      </c>
      <c r="O2486" s="437"/>
      <c r="P2486" s="428"/>
      <c r="Q2486" s="429"/>
      <c r="R2486" s="432"/>
      <c r="S2486" s="440"/>
      <c r="T2486" s="432"/>
      <c r="U2486" s="425"/>
      <c r="V2486" s="440"/>
      <c r="W2486" s="425"/>
      <c r="X2486" s="428"/>
      <c r="Y2486" s="425"/>
      <c r="Z2486" s="428"/>
      <c r="AA2486" s="425"/>
      <c r="AB2486" s="428"/>
      <c r="AC2486" s="429"/>
      <c r="AD2486" s="432"/>
      <c r="AE2486" s="433"/>
      <c r="AF2486" s="442">
        <f>IF(AB2486=0,0,(AD2486/AB2486)*100)</f>
        <v>0</v>
      </c>
      <c r="AG2486" s="443"/>
      <c r="AH2486" s="428"/>
      <c r="AI2486" s="429"/>
      <c r="AJ2486" s="432"/>
      <c r="AK2486" s="433"/>
      <c r="AL2486" s="446">
        <f>IF(AH2486=0,0,(AJ2486/AH2486)*100)</f>
        <v>0</v>
      </c>
      <c r="AM2486" s="447"/>
      <c r="AN2486" s="428"/>
      <c r="AO2486" s="429"/>
      <c r="AP2486" s="432"/>
      <c r="AQ2486" s="433"/>
      <c r="AR2486" s="446">
        <f>IF(AN2486=0,0,(AP2486/AN2486)*100)</f>
        <v>0</v>
      </c>
      <c r="AS2486" s="447"/>
      <c r="AT2486" s="450">
        <f>AB2486+AH2486+AN2486</f>
        <v>0</v>
      </c>
      <c r="AU2486" s="451"/>
      <c r="AV2486" s="454">
        <f>AD2486+AJ2486+AP2486</f>
        <v>0</v>
      </c>
      <c r="AW2486" s="455"/>
      <c r="AX2486" s="446">
        <f>IF(AT2486=0,0,(AV2486/AT2486)*100)</f>
        <v>0</v>
      </c>
      <c r="AY2486" s="447"/>
      <c r="AZ2486" s="428"/>
      <c r="BA2486" s="429"/>
      <c r="BB2486" s="432"/>
      <c r="BC2486" s="433"/>
      <c r="BD2486" s="446">
        <f>IF(AZ2486=0,0,(BB2486/AZ2486)*100)</f>
        <v>0</v>
      </c>
      <c r="BE2486" s="447"/>
      <c r="BF2486" s="450">
        <f>AT2486+AZ2486</f>
        <v>0</v>
      </c>
      <c r="BG2486" s="451"/>
      <c r="BH2486" s="454">
        <f>AV2486+BB2486</f>
        <v>0</v>
      </c>
      <c r="BI2486" s="455"/>
      <c r="BJ2486" s="446">
        <f>IF(BF2486=0,0,(BH2486/BF2486)*100)</f>
        <v>0</v>
      </c>
      <c r="BK2486" s="447"/>
      <c r="BL2486" s="406">
        <f>(AD2486*2)+(AJ2486*2)+(AP2486*3)+BB2486</f>
        <v>0</v>
      </c>
      <c r="BM2486" s="407"/>
      <c r="BN2486" s="408"/>
      <c r="BO2486" s="404" t="e">
        <f>(BL2486*BR$2468)+(N2486*BR$2469)+(X2486*BR$2470)+(R2486*BR$2471)+(V2486*BR$2472)+(Z2486*BR$2473)</f>
        <v>#REF!</v>
      </c>
      <c r="BP2486" s="404" t="e">
        <f>((AZ2486-BB2486)*BR$2475)+((AT2486-AV2486)*BR$2474)+(H2486*BR$2476)+(P2486*BR$2477)</f>
        <v>#REF!</v>
      </c>
      <c r="BQ2486" s="53"/>
      <c r="BR2486" s="53"/>
      <c r="BS2486" s="779"/>
    </row>
    <row r="2487" spans="1:71" ht="21.75" customHeight="1" x14ac:dyDescent="0.25">
      <c r="A2487" s="779"/>
      <c r="B2487" s="415"/>
      <c r="C2487" s="412" t="str">
        <f>IF(ROSTER!D$26="","",ROSTER!D$26)</f>
        <v/>
      </c>
      <c r="D2487" s="413"/>
      <c r="E2487" s="419"/>
      <c r="F2487" s="421"/>
      <c r="G2487" s="423"/>
      <c r="H2487" s="426"/>
      <c r="I2487" s="427"/>
      <c r="J2487" s="430"/>
      <c r="K2487" s="431"/>
      <c r="L2487" s="434"/>
      <c r="M2487" s="435"/>
      <c r="N2487" s="438" t="s">
        <v>14</v>
      </c>
      <c r="O2487" s="439"/>
      <c r="P2487" s="430"/>
      <c r="Q2487" s="431"/>
      <c r="R2487" s="434"/>
      <c r="S2487" s="441"/>
      <c r="T2487" s="434"/>
      <c r="U2487" s="427"/>
      <c r="V2487" s="441"/>
      <c r="W2487" s="427"/>
      <c r="X2487" s="430"/>
      <c r="Y2487" s="427"/>
      <c r="Z2487" s="430"/>
      <c r="AA2487" s="427"/>
      <c r="AB2487" s="430"/>
      <c r="AC2487" s="431"/>
      <c r="AD2487" s="434"/>
      <c r="AE2487" s="435"/>
      <c r="AF2487" s="444"/>
      <c r="AG2487" s="445"/>
      <c r="AH2487" s="430"/>
      <c r="AI2487" s="431"/>
      <c r="AJ2487" s="434"/>
      <c r="AK2487" s="435"/>
      <c r="AL2487" s="448"/>
      <c r="AM2487" s="449"/>
      <c r="AN2487" s="430"/>
      <c r="AO2487" s="431"/>
      <c r="AP2487" s="434"/>
      <c r="AQ2487" s="435"/>
      <c r="AR2487" s="448"/>
      <c r="AS2487" s="449"/>
      <c r="AT2487" s="452"/>
      <c r="AU2487" s="453"/>
      <c r="AV2487" s="456"/>
      <c r="AW2487" s="457"/>
      <c r="AX2487" s="448"/>
      <c r="AY2487" s="449"/>
      <c r="AZ2487" s="430"/>
      <c r="BA2487" s="431"/>
      <c r="BB2487" s="434"/>
      <c r="BC2487" s="435"/>
      <c r="BD2487" s="448"/>
      <c r="BE2487" s="449"/>
      <c r="BF2487" s="452"/>
      <c r="BG2487" s="453"/>
      <c r="BH2487" s="456"/>
      <c r="BI2487" s="457"/>
      <c r="BJ2487" s="448"/>
      <c r="BK2487" s="449"/>
      <c r="BL2487" s="409"/>
      <c r="BM2487" s="410"/>
      <c r="BN2487" s="411"/>
      <c r="BO2487" s="405"/>
      <c r="BP2487" s="405"/>
      <c r="BQ2487" s="53"/>
      <c r="BR2487" s="53"/>
      <c r="BS2487" s="779"/>
    </row>
    <row r="2488" spans="1:71" ht="21.75" customHeight="1" x14ac:dyDescent="0.25">
      <c r="A2488" s="779"/>
      <c r="B2488" s="414" t="str">
        <f>IF(ROSTER!B$28="","",ROSTER!B$28)</f>
        <v/>
      </c>
      <c r="C2488" s="416" t="str">
        <f>IF(ROSTER!C$28="","",ROSTER!C$28)</f>
        <v/>
      </c>
      <c r="D2488" s="417"/>
      <c r="E2488" s="418"/>
      <c r="F2488" s="420">
        <f>IF(E2488="y",1,IF(E2488="S",1,0))</f>
        <v>0</v>
      </c>
      <c r="G2488" s="422">
        <f>IF(E2488="S",1,0)</f>
        <v>0</v>
      </c>
      <c r="H2488" s="424"/>
      <c r="I2488" s="425"/>
      <c r="J2488" s="428"/>
      <c r="K2488" s="429"/>
      <c r="L2488" s="432"/>
      <c r="M2488" s="433"/>
      <c r="N2488" s="436">
        <f>L2488+J2488</f>
        <v>0</v>
      </c>
      <c r="O2488" s="437"/>
      <c r="P2488" s="428"/>
      <c r="Q2488" s="429"/>
      <c r="R2488" s="432"/>
      <c r="S2488" s="440"/>
      <c r="T2488" s="432"/>
      <c r="U2488" s="425"/>
      <c r="V2488" s="440"/>
      <c r="W2488" s="425"/>
      <c r="X2488" s="428"/>
      <c r="Y2488" s="425"/>
      <c r="Z2488" s="428"/>
      <c r="AA2488" s="425"/>
      <c r="AB2488" s="428"/>
      <c r="AC2488" s="429"/>
      <c r="AD2488" s="432"/>
      <c r="AE2488" s="433"/>
      <c r="AF2488" s="442">
        <f>IF(AB2488=0,0,(AD2488/AB2488)*100)</f>
        <v>0</v>
      </c>
      <c r="AG2488" s="443"/>
      <c r="AH2488" s="428"/>
      <c r="AI2488" s="429"/>
      <c r="AJ2488" s="432"/>
      <c r="AK2488" s="433"/>
      <c r="AL2488" s="446">
        <f>IF(AH2488=0,0,(AJ2488/AH2488)*100)</f>
        <v>0</v>
      </c>
      <c r="AM2488" s="447"/>
      <c r="AN2488" s="428"/>
      <c r="AO2488" s="429"/>
      <c r="AP2488" s="432"/>
      <c r="AQ2488" s="433"/>
      <c r="AR2488" s="446">
        <f>IF(AN2488=0,0,(AP2488/AN2488)*100)</f>
        <v>0</v>
      </c>
      <c r="AS2488" s="447"/>
      <c r="AT2488" s="450">
        <f>AB2488+AH2488+AN2488</f>
        <v>0</v>
      </c>
      <c r="AU2488" s="451"/>
      <c r="AV2488" s="454">
        <f>AD2488+AJ2488+AP2488</f>
        <v>0</v>
      </c>
      <c r="AW2488" s="455"/>
      <c r="AX2488" s="446">
        <f>IF(AT2488=0,0,(AV2488/AT2488)*100)</f>
        <v>0</v>
      </c>
      <c r="AY2488" s="447"/>
      <c r="AZ2488" s="428"/>
      <c r="BA2488" s="429"/>
      <c r="BB2488" s="432"/>
      <c r="BC2488" s="433"/>
      <c r="BD2488" s="446">
        <f>IF(AZ2488=0,0,(BB2488/AZ2488)*100)</f>
        <v>0</v>
      </c>
      <c r="BE2488" s="447"/>
      <c r="BF2488" s="450">
        <f>AT2488+AZ2488</f>
        <v>0</v>
      </c>
      <c r="BG2488" s="451"/>
      <c r="BH2488" s="454">
        <f>AV2488+BB2488</f>
        <v>0</v>
      </c>
      <c r="BI2488" s="455"/>
      <c r="BJ2488" s="446">
        <f>IF(BF2488=0,0,(BH2488/BF2488)*100)</f>
        <v>0</v>
      </c>
      <c r="BK2488" s="447"/>
      <c r="BL2488" s="406">
        <f>(AD2488*2)+(AJ2488*2)+(AP2488*3)+BB2488</f>
        <v>0</v>
      </c>
      <c r="BM2488" s="407"/>
      <c r="BN2488" s="408"/>
      <c r="BO2488" s="404" t="e">
        <f>(BL2488*BR$2468)+(N2488*BR$2469)+(X2488*BR$2470)+(R2488*BR$2471)+(V2488*BR$2472)+(Z2488*BR$2473)</f>
        <v>#REF!</v>
      </c>
      <c r="BP2488" s="404" t="e">
        <f>((AZ2488-BB2488)*BR$2475)+((AT2488-AV2488)*BR$2474)+(H2488*BR$2476)+(P2488*BR$2477)</f>
        <v>#REF!</v>
      </c>
      <c r="BQ2488" s="53"/>
      <c r="BR2488" s="53"/>
      <c r="BS2488" s="779"/>
    </row>
    <row r="2489" spans="1:71" ht="21.75" customHeight="1" x14ac:dyDescent="0.25">
      <c r="A2489" s="779"/>
      <c r="B2489" s="415"/>
      <c r="C2489" s="412" t="str">
        <f>IF(ROSTER!D$28="","",ROSTER!D$28)</f>
        <v/>
      </c>
      <c r="D2489" s="413"/>
      <c r="E2489" s="419"/>
      <c r="F2489" s="421"/>
      <c r="G2489" s="423"/>
      <c r="H2489" s="426"/>
      <c r="I2489" s="427"/>
      <c r="J2489" s="430"/>
      <c r="K2489" s="431"/>
      <c r="L2489" s="434"/>
      <c r="M2489" s="435"/>
      <c r="N2489" s="438" t="s">
        <v>14</v>
      </c>
      <c r="O2489" s="439"/>
      <c r="P2489" s="430"/>
      <c r="Q2489" s="431"/>
      <c r="R2489" s="434"/>
      <c r="S2489" s="441"/>
      <c r="T2489" s="434"/>
      <c r="U2489" s="427"/>
      <c r="V2489" s="441"/>
      <c r="W2489" s="427"/>
      <c r="X2489" s="430"/>
      <c r="Y2489" s="427"/>
      <c r="Z2489" s="430"/>
      <c r="AA2489" s="427"/>
      <c r="AB2489" s="430"/>
      <c r="AC2489" s="431"/>
      <c r="AD2489" s="434"/>
      <c r="AE2489" s="435"/>
      <c r="AF2489" s="444"/>
      <c r="AG2489" s="445"/>
      <c r="AH2489" s="430"/>
      <c r="AI2489" s="431"/>
      <c r="AJ2489" s="434"/>
      <c r="AK2489" s="435"/>
      <c r="AL2489" s="448"/>
      <c r="AM2489" s="449"/>
      <c r="AN2489" s="430"/>
      <c r="AO2489" s="431"/>
      <c r="AP2489" s="434"/>
      <c r="AQ2489" s="435"/>
      <c r="AR2489" s="448"/>
      <c r="AS2489" s="449"/>
      <c r="AT2489" s="452"/>
      <c r="AU2489" s="453"/>
      <c r="AV2489" s="456"/>
      <c r="AW2489" s="457"/>
      <c r="AX2489" s="448"/>
      <c r="AY2489" s="449"/>
      <c r="AZ2489" s="430"/>
      <c r="BA2489" s="431"/>
      <c r="BB2489" s="434"/>
      <c r="BC2489" s="435"/>
      <c r="BD2489" s="448"/>
      <c r="BE2489" s="449"/>
      <c r="BF2489" s="452"/>
      <c r="BG2489" s="453"/>
      <c r="BH2489" s="456"/>
      <c r="BI2489" s="457"/>
      <c r="BJ2489" s="448"/>
      <c r="BK2489" s="449"/>
      <c r="BL2489" s="409"/>
      <c r="BM2489" s="410"/>
      <c r="BN2489" s="411"/>
      <c r="BO2489" s="405"/>
      <c r="BP2489" s="405"/>
      <c r="BQ2489" s="53"/>
      <c r="BR2489" s="53"/>
      <c r="BS2489" s="779"/>
    </row>
    <row r="2490" spans="1:71" ht="21.75" customHeight="1" x14ac:dyDescent="0.25">
      <c r="A2490" s="779"/>
      <c r="B2490" s="414" t="str">
        <f>IF(ROSTER!B$30="","",ROSTER!B$30)</f>
        <v/>
      </c>
      <c r="C2490" s="416" t="str">
        <f>IF(ROSTER!C$30="","",ROSTER!C$30)</f>
        <v/>
      </c>
      <c r="D2490" s="417"/>
      <c r="E2490" s="418"/>
      <c r="F2490" s="420">
        <f>IF(E2490="y",1,IF(E2490="S",1,0))</f>
        <v>0</v>
      </c>
      <c r="G2490" s="422">
        <f>IF(E2490="S",1,0)</f>
        <v>0</v>
      </c>
      <c r="H2490" s="424"/>
      <c r="I2490" s="425"/>
      <c r="J2490" s="428"/>
      <c r="K2490" s="429"/>
      <c r="L2490" s="432"/>
      <c r="M2490" s="433"/>
      <c r="N2490" s="436">
        <f>L2490+J2490</f>
        <v>0</v>
      </c>
      <c r="O2490" s="437"/>
      <c r="P2490" s="428"/>
      <c r="Q2490" s="429"/>
      <c r="R2490" s="432"/>
      <c r="S2490" s="440"/>
      <c r="T2490" s="432"/>
      <c r="U2490" s="425"/>
      <c r="V2490" s="440"/>
      <c r="W2490" s="425"/>
      <c r="X2490" s="428"/>
      <c r="Y2490" s="425"/>
      <c r="Z2490" s="428"/>
      <c r="AA2490" s="425"/>
      <c r="AB2490" s="428"/>
      <c r="AC2490" s="429"/>
      <c r="AD2490" s="432"/>
      <c r="AE2490" s="433"/>
      <c r="AF2490" s="442">
        <f>IF(AB2490=0,0,(AD2490/AB2490)*100)</f>
        <v>0</v>
      </c>
      <c r="AG2490" s="443"/>
      <c r="AH2490" s="428"/>
      <c r="AI2490" s="429"/>
      <c r="AJ2490" s="432"/>
      <c r="AK2490" s="433"/>
      <c r="AL2490" s="446">
        <f>IF(AH2490=0,0,(AJ2490/AH2490)*100)</f>
        <v>0</v>
      </c>
      <c r="AM2490" s="447"/>
      <c r="AN2490" s="428"/>
      <c r="AO2490" s="429"/>
      <c r="AP2490" s="432"/>
      <c r="AQ2490" s="433"/>
      <c r="AR2490" s="446">
        <f>IF(AN2490=0,0,(AP2490/AN2490)*100)</f>
        <v>0</v>
      </c>
      <c r="AS2490" s="447"/>
      <c r="AT2490" s="450">
        <f>AB2490+AH2490+AN2490</f>
        <v>0</v>
      </c>
      <c r="AU2490" s="451"/>
      <c r="AV2490" s="454">
        <f>AD2490+AJ2490+AP2490</f>
        <v>0</v>
      </c>
      <c r="AW2490" s="455"/>
      <c r="AX2490" s="446">
        <f>IF(AT2490=0,0,(AV2490/AT2490)*100)</f>
        <v>0</v>
      </c>
      <c r="AY2490" s="447"/>
      <c r="AZ2490" s="428"/>
      <c r="BA2490" s="429"/>
      <c r="BB2490" s="432"/>
      <c r="BC2490" s="433"/>
      <c r="BD2490" s="446">
        <f>IF(AZ2490=0,0,(BB2490/AZ2490)*100)</f>
        <v>0</v>
      </c>
      <c r="BE2490" s="447"/>
      <c r="BF2490" s="450">
        <f>AT2490+AZ2490</f>
        <v>0</v>
      </c>
      <c r="BG2490" s="451"/>
      <c r="BH2490" s="454">
        <f>AV2490+BB2490</f>
        <v>0</v>
      </c>
      <c r="BI2490" s="455"/>
      <c r="BJ2490" s="446">
        <f>IF(BF2490=0,0,(BH2490/BF2490)*100)</f>
        <v>0</v>
      </c>
      <c r="BK2490" s="447"/>
      <c r="BL2490" s="406">
        <f>(AD2490*2)+(AJ2490*2)+(AP2490*3)+BB2490</f>
        <v>0</v>
      </c>
      <c r="BM2490" s="407"/>
      <c r="BN2490" s="408"/>
      <c r="BO2490" s="404" t="e">
        <f>(BL2490*BR$2468)+(N2490*BR$2469)+(X2490*BR$2470)+(R2490*BR$2471)+(V2490*BR$2472)+(Z2490*BR$2473)</f>
        <v>#REF!</v>
      </c>
      <c r="BP2490" s="404" t="e">
        <f>((AZ2490-BB2490)*BR$2475)+((AT2490-AV2490)*BR$2474)+(H2490*BR$2476)+(P2490*BR$2477)</f>
        <v>#REF!</v>
      </c>
      <c r="BQ2490" s="53"/>
      <c r="BR2490" s="53"/>
      <c r="BS2490" s="779"/>
    </row>
    <row r="2491" spans="1:71" ht="21.75" customHeight="1" x14ac:dyDescent="0.25">
      <c r="A2491" s="779"/>
      <c r="B2491" s="415"/>
      <c r="C2491" s="412" t="str">
        <f>IF(ROSTER!D$30="","",ROSTER!D$30)</f>
        <v/>
      </c>
      <c r="D2491" s="413"/>
      <c r="E2491" s="419"/>
      <c r="F2491" s="421"/>
      <c r="G2491" s="423"/>
      <c r="H2491" s="426"/>
      <c r="I2491" s="427"/>
      <c r="J2491" s="430"/>
      <c r="K2491" s="431"/>
      <c r="L2491" s="434"/>
      <c r="M2491" s="435"/>
      <c r="N2491" s="438" t="s">
        <v>14</v>
      </c>
      <c r="O2491" s="439"/>
      <c r="P2491" s="430"/>
      <c r="Q2491" s="431"/>
      <c r="R2491" s="434"/>
      <c r="S2491" s="441"/>
      <c r="T2491" s="434"/>
      <c r="U2491" s="427"/>
      <c r="V2491" s="441"/>
      <c r="W2491" s="427"/>
      <c r="X2491" s="430"/>
      <c r="Y2491" s="427"/>
      <c r="Z2491" s="430"/>
      <c r="AA2491" s="427"/>
      <c r="AB2491" s="430"/>
      <c r="AC2491" s="431"/>
      <c r="AD2491" s="434"/>
      <c r="AE2491" s="435"/>
      <c r="AF2491" s="444"/>
      <c r="AG2491" s="445"/>
      <c r="AH2491" s="430"/>
      <c r="AI2491" s="431"/>
      <c r="AJ2491" s="434"/>
      <c r="AK2491" s="435"/>
      <c r="AL2491" s="448"/>
      <c r="AM2491" s="449"/>
      <c r="AN2491" s="430"/>
      <c r="AO2491" s="431"/>
      <c r="AP2491" s="434"/>
      <c r="AQ2491" s="435"/>
      <c r="AR2491" s="448"/>
      <c r="AS2491" s="449"/>
      <c r="AT2491" s="452"/>
      <c r="AU2491" s="453"/>
      <c r="AV2491" s="456"/>
      <c r="AW2491" s="457"/>
      <c r="AX2491" s="448"/>
      <c r="AY2491" s="449"/>
      <c r="AZ2491" s="430"/>
      <c r="BA2491" s="431"/>
      <c r="BB2491" s="434"/>
      <c r="BC2491" s="435"/>
      <c r="BD2491" s="448"/>
      <c r="BE2491" s="449"/>
      <c r="BF2491" s="452"/>
      <c r="BG2491" s="453"/>
      <c r="BH2491" s="456"/>
      <c r="BI2491" s="457"/>
      <c r="BJ2491" s="448"/>
      <c r="BK2491" s="449"/>
      <c r="BL2491" s="409"/>
      <c r="BM2491" s="410"/>
      <c r="BN2491" s="411"/>
      <c r="BO2491" s="405"/>
      <c r="BP2491" s="405"/>
      <c r="BQ2491" s="53"/>
      <c r="BR2491" s="53"/>
      <c r="BS2491" s="779"/>
    </row>
    <row r="2492" spans="1:71" ht="21.75" customHeight="1" x14ac:dyDescent="0.25">
      <c r="A2492" s="779"/>
      <c r="B2492" s="414" t="str">
        <f>IF(ROSTER!B$32="","",ROSTER!B$32)</f>
        <v/>
      </c>
      <c r="C2492" s="416" t="str">
        <f>IF(ROSTER!C$32="","",ROSTER!C$32)</f>
        <v/>
      </c>
      <c r="D2492" s="417"/>
      <c r="E2492" s="418"/>
      <c r="F2492" s="420">
        <f>IF(E2492="y",1,IF(E2492="S",1,0))</f>
        <v>0</v>
      </c>
      <c r="G2492" s="422">
        <f>IF(E2492="S",1,0)</f>
        <v>0</v>
      </c>
      <c r="H2492" s="424"/>
      <c r="I2492" s="425"/>
      <c r="J2492" s="428"/>
      <c r="K2492" s="429"/>
      <c r="L2492" s="432"/>
      <c r="M2492" s="433"/>
      <c r="N2492" s="436">
        <f>L2492+J2492</f>
        <v>0</v>
      </c>
      <c r="O2492" s="437"/>
      <c r="P2492" s="428"/>
      <c r="Q2492" s="429"/>
      <c r="R2492" s="432"/>
      <c r="S2492" s="440"/>
      <c r="T2492" s="432"/>
      <c r="U2492" s="425"/>
      <c r="V2492" s="440"/>
      <c r="W2492" s="425"/>
      <c r="X2492" s="428"/>
      <c r="Y2492" s="425"/>
      <c r="Z2492" s="428"/>
      <c r="AA2492" s="425"/>
      <c r="AB2492" s="428"/>
      <c r="AC2492" s="429"/>
      <c r="AD2492" s="432"/>
      <c r="AE2492" s="433"/>
      <c r="AF2492" s="442">
        <f>IF(AB2492=0,0,(AD2492/AB2492)*100)</f>
        <v>0</v>
      </c>
      <c r="AG2492" s="443"/>
      <c r="AH2492" s="428"/>
      <c r="AI2492" s="429"/>
      <c r="AJ2492" s="432"/>
      <c r="AK2492" s="433"/>
      <c r="AL2492" s="446">
        <f>IF(AH2492=0,0,(AJ2492/AH2492)*100)</f>
        <v>0</v>
      </c>
      <c r="AM2492" s="447"/>
      <c r="AN2492" s="428"/>
      <c r="AO2492" s="429"/>
      <c r="AP2492" s="432"/>
      <c r="AQ2492" s="433"/>
      <c r="AR2492" s="446">
        <f>IF(AN2492=0,0,(AP2492/AN2492)*100)</f>
        <v>0</v>
      </c>
      <c r="AS2492" s="447"/>
      <c r="AT2492" s="450">
        <f>AB2492+AH2492+AN2492</f>
        <v>0</v>
      </c>
      <c r="AU2492" s="451"/>
      <c r="AV2492" s="454">
        <f>AD2492+AJ2492+AP2492</f>
        <v>0</v>
      </c>
      <c r="AW2492" s="455"/>
      <c r="AX2492" s="446">
        <f>IF(AT2492=0,0,(AV2492/AT2492)*100)</f>
        <v>0</v>
      </c>
      <c r="AY2492" s="447"/>
      <c r="AZ2492" s="428"/>
      <c r="BA2492" s="429"/>
      <c r="BB2492" s="432"/>
      <c r="BC2492" s="433"/>
      <c r="BD2492" s="446">
        <f>IF(AZ2492=0,0,(BB2492/AZ2492)*100)</f>
        <v>0</v>
      </c>
      <c r="BE2492" s="447"/>
      <c r="BF2492" s="450">
        <f>AT2492+AZ2492</f>
        <v>0</v>
      </c>
      <c r="BG2492" s="451"/>
      <c r="BH2492" s="454">
        <f>AV2492+BB2492</f>
        <v>0</v>
      </c>
      <c r="BI2492" s="455"/>
      <c r="BJ2492" s="446">
        <f>IF(BF2492=0,0,(BH2492/BF2492)*100)</f>
        <v>0</v>
      </c>
      <c r="BK2492" s="447"/>
      <c r="BL2492" s="406">
        <f>(AD2492*2)+(AJ2492*2)+(AP2492*3)+BB2492</f>
        <v>0</v>
      </c>
      <c r="BM2492" s="407"/>
      <c r="BN2492" s="408"/>
      <c r="BO2492" s="404" t="e">
        <f>(BL2492*BR$2468)+(N2492*BR$2469)+(X2492*BR$2470)+(R2492*BR$2471)+(V2492*BR$2472)+(Z2492*BR$2473)</f>
        <v>#REF!</v>
      </c>
      <c r="BP2492" s="404" t="e">
        <f>((AZ2492-BB2492)*BR$2475)+((AT2492-AV2492)*BR$2474)+(H2492*BR$2476)+(P2492*BR$2477)</f>
        <v>#REF!</v>
      </c>
      <c r="BQ2492" s="53"/>
      <c r="BR2492" s="53"/>
      <c r="BS2492" s="779"/>
    </row>
    <row r="2493" spans="1:71" ht="21.75" customHeight="1" x14ac:dyDescent="0.25">
      <c r="A2493" s="779"/>
      <c r="B2493" s="415"/>
      <c r="C2493" s="412" t="str">
        <f>IF(ROSTER!D$32="","",ROSTER!D$32)</f>
        <v/>
      </c>
      <c r="D2493" s="413"/>
      <c r="E2493" s="419"/>
      <c r="F2493" s="421"/>
      <c r="G2493" s="423"/>
      <c r="H2493" s="426"/>
      <c r="I2493" s="427"/>
      <c r="J2493" s="430"/>
      <c r="K2493" s="431"/>
      <c r="L2493" s="434"/>
      <c r="M2493" s="435"/>
      <c r="N2493" s="438" t="s">
        <v>14</v>
      </c>
      <c r="O2493" s="439"/>
      <c r="P2493" s="430"/>
      <c r="Q2493" s="431"/>
      <c r="R2493" s="434"/>
      <c r="S2493" s="441"/>
      <c r="T2493" s="434"/>
      <c r="U2493" s="427"/>
      <c r="V2493" s="441"/>
      <c r="W2493" s="427"/>
      <c r="X2493" s="430"/>
      <c r="Y2493" s="427"/>
      <c r="Z2493" s="430"/>
      <c r="AA2493" s="427"/>
      <c r="AB2493" s="430"/>
      <c r="AC2493" s="431"/>
      <c r="AD2493" s="434"/>
      <c r="AE2493" s="435"/>
      <c r="AF2493" s="444"/>
      <c r="AG2493" s="445"/>
      <c r="AH2493" s="430"/>
      <c r="AI2493" s="431"/>
      <c r="AJ2493" s="434"/>
      <c r="AK2493" s="435"/>
      <c r="AL2493" s="448"/>
      <c r="AM2493" s="449"/>
      <c r="AN2493" s="430"/>
      <c r="AO2493" s="431"/>
      <c r="AP2493" s="434"/>
      <c r="AQ2493" s="435"/>
      <c r="AR2493" s="448"/>
      <c r="AS2493" s="449"/>
      <c r="AT2493" s="452"/>
      <c r="AU2493" s="453"/>
      <c r="AV2493" s="456"/>
      <c r="AW2493" s="457"/>
      <c r="AX2493" s="448"/>
      <c r="AY2493" s="449"/>
      <c r="AZ2493" s="430"/>
      <c r="BA2493" s="431"/>
      <c r="BB2493" s="434"/>
      <c r="BC2493" s="435"/>
      <c r="BD2493" s="448"/>
      <c r="BE2493" s="449"/>
      <c r="BF2493" s="452"/>
      <c r="BG2493" s="453"/>
      <c r="BH2493" s="456"/>
      <c r="BI2493" s="457"/>
      <c r="BJ2493" s="448"/>
      <c r="BK2493" s="449"/>
      <c r="BL2493" s="409"/>
      <c r="BM2493" s="410"/>
      <c r="BN2493" s="411"/>
      <c r="BO2493" s="405"/>
      <c r="BP2493" s="405"/>
      <c r="BQ2493" s="53"/>
      <c r="BR2493" s="53"/>
      <c r="BS2493" s="779"/>
    </row>
    <row r="2494" spans="1:71" ht="21.75" customHeight="1" x14ac:dyDescent="0.25">
      <c r="A2494" s="779"/>
      <c r="B2494" s="414" t="str">
        <f>IF(ROSTER!B$34="","",ROSTER!B$34)</f>
        <v/>
      </c>
      <c r="C2494" s="416" t="str">
        <f>IF(ROSTER!C$34="","",ROSTER!C$34)</f>
        <v/>
      </c>
      <c r="D2494" s="417"/>
      <c r="E2494" s="418"/>
      <c r="F2494" s="420">
        <f>IF(E2494="y",1,IF(E2494="S",1,0))</f>
        <v>0</v>
      </c>
      <c r="G2494" s="422">
        <f>IF(E2494="S",1,0)</f>
        <v>0</v>
      </c>
      <c r="H2494" s="424"/>
      <c r="I2494" s="425"/>
      <c r="J2494" s="428"/>
      <c r="K2494" s="429"/>
      <c r="L2494" s="432"/>
      <c r="M2494" s="433"/>
      <c r="N2494" s="436">
        <f>L2494+J2494</f>
        <v>0</v>
      </c>
      <c r="O2494" s="437"/>
      <c r="P2494" s="428"/>
      <c r="Q2494" s="429"/>
      <c r="R2494" s="432"/>
      <c r="S2494" s="440"/>
      <c r="T2494" s="432"/>
      <c r="U2494" s="425"/>
      <c r="V2494" s="440"/>
      <c r="W2494" s="425"/>
      <c r="X2494" s="428"/>
      <c r="Y2494" s="425"/>
      <c r="Z2494" s="428"/>
      <c r="AA2494" s="425"/>
      <c r="AB2494" s="428"/>
      <c r="AC2494" s="429"/>
      <c r="AD2494" s="432"/>
      <c r="AE2494" s="433"/>
      <c r="AF2494" s="442">
        <f>IF(AB2494=0,0,(AD2494/AB2494)*100)</f>
        <v>0</v>
      </c>
      <c r="AG2494" s="443"/>
      <c r="AH2494" s="428"/>
      <c r="AI2494" s="429"/>
      <c r="AJ2494" s="432"/>
      <c r="AK2494" s="433"/>
      <c r="AL2494" s="446">
        <f>IF(AH2494=0,0,(AJ2494/AH2494)*100)</f>
        <v>0</v>
      </c>
      <c r="AM2494" s="447"/>
      <c r="AN2494" s="428"/>
      <c r="AO2494" s="429"/>
      <c r="AP2494" s="432"/>
      <c r="AQ2494" s="433"/>
      <c r="AR2494" s="446">
        <f>IF(AN2494=0,0,(AP2494/AN2494)*100)</f>
        <v>0</v>
      </c>
      <c r="AS2494" s="447"/>
      <c r="AT2494" s="450">
        <f>AB2494+AH2494+AN2494</f>
        <v>0</v>
      </c>
      <c r="AU2494" s="451"/>
      <c r="AV2494" s="454">
        <f>AD2494+AJ2494+AP2494</f>
        <v>0</v>
      </c>
      <c r="AW2494" s="455"/>
      <c r="AX2494" s="446">
        <f>IF(AT2494=0,0,(AV2494/AT2494)*100)</f>
        <v>0</v>
      </c>
      <c r="AY2494" s="447"/>
      <c r="AZ2494" s="428"/>
      <c r="BA2494" s="429"/>
      <c r="BB2494" s="432"/>
      <c r="BC2494" s="433"/>
      <c r="BD2494" s="446">
        <f>IF(AZ2494=0,0,(BB2494/AZ2494)*100)</f>
        <v>0</v>
      </c>
      <c r="BE2494" s="447"/>
      <c r="BF2494" s="450">
        <f>AT2494+AZ2494</f>
        <v>0</v>
      </c>
      <c r="BG2494" s="451"/>
      <c r="BH2494" s="454">
        <f>AV2494+BB2494</f>
        <v>0</v>
      </c>
      <c r="BI2494" s="455"/>
      <c r="BJ2494" s="446">
        <f>IF(BF2494=0,0,(BH2494/BF2494)*100)</f>
        <v>0</v>
      </c>
      <c r="BK2494" s="447"/>
      <c r="BL2494" s="406">
        <f>(AD2494*2)+(AJ2494*2)+(AP2494*3)+BB2494</f>
        <v>0</v>
      </c>
      <c r="BM2494" s="407"/>
      <c r="BN2494" s="408"/>
      <c r="BO2494" s="404" t="e">
        <f>(BL2494*BR$2468)+(N2494*BR$2469)+(X2494*BR$2470)+(R2494*BR$2471)+(V2494*BR$2472)+(Z2494*BR$2473)</f>
        <v>#REF!</v>
      </c>
      <c r="BP2494" s="404" t="e">
        <f>((AZ2494-BB2494)*BR$2475)+((AT2494-AV2494)*BR$2474)+(H2494*BR$2476)+(P2494*BR$2477)</f>
        <v>#REF!</v>
      </c>
      <c r="BQ2494" s="53"/>
      <c r="BR2494" s="53"/>
      <c r="BS2494" s="779"/>
    </row>
    <row r="2495" spans="1:71" ht="21.75" customHeight="1" x14ac:dyDescent="0.25">
      <c r="A2495" s="779"/>
      <c r="B2495" s="415"/>
      <c r="C2495" s="412" t="str">
        <f>IF(ROSTER!D$34="","",ROSTER!D$34)</f>
        <v/>
      </c>
      <c r="D2495" s="413"/>
      <c r="E2495" s="419"/>
      <c r="F2495" s="421"/>
      <c r="G2495" s="423"/>
      <c r="H2495" s="426"/>
      <c r="I2495" s="427"/>
      <c r="J2495" s="430"/>
      <c r="K2495" s="431"/>
      <c r="L2495" s="434"/>
      <c r="M2495" s="435"/>
      <c r="N2495" s="438" t="s">
        <v>14</v>
      </c>
      <c r="O2495" s="439"/>
      <c r="P2495" s="430"/>
      <c r="Q2495" s="431"/>
      <c r="R2495" s="434"/>
      <c r="S2495" s="441"/>
      <c r="T2495" s="434"/>
      <c r="U2495" s="427"/>
      <c r="V2495" s="441"/>
      <c r="W2495" s="427"/>
      <c r="X2495" s="430"/>
      <c r="Y2495" s="427"/>
      <c r="Z2495" s="430"/>
      <c r="AA2495" s="427"/>
      <c r="AB2495" s="430"/>
      <c r="AC2495" s="431"/>
      <c r="AD2495" s="434"/>
      <c r="AE2495" s="435"/>
      <c r="AF2495" s="444"/>
      <c r="AG2495" s="445"/>
      <c r="AH2495" s="430"/>
      <c r="AI2495" s="431"/>
      <c r="AJ2495" s="434"/>
      <c r="AK2495" s="435"/>
      <c r="AL2495" s="448"/>
      <c r="AM2495" s="449"/>
      <c r="AN2495" s="430"/>
      <c r="AO2495" s="431"/>
      <c r="AP2495" s="434"/>
      <c r="AQ2495" s="435"/>
      <c r="AR2495" s="448"/>
      <c r="AS2495" s="449"/>
      <c r="AT2495" s="452"/>
      <c r="AU2495" s="453"/>
      <c r="AV2495" s="456"/>
      <c r="AW2495" s="457"/>
      <c r="AX2495" s="448"/>
      <c r="AY2495" s="449"/>
      <c r="AZ2495" s="430"/>
      <c r="BA2495" s="431"/>
      <c r="BB2495" s="434"/>
      <c r="BC2495" s="435"/>
      <c r="BD2495" s="448"/>
      <c r="BE2495" s="449"/>
      <c r="BF2495" s="452"/>
      <c r="BG2495" s="453"/>
      <c r="BH2495" s="456"/>
      <c r="BI2495" s="457"/>
      <c r="BJ2495" s="448"/>
      <c r="BK2495" s="449"/>
      <c r="BL2495" s="409"/>
      <c r="BM2495" s="410"/>
      <c r="BN2495" s="411"/>
      <c r="BO2495" s="405"/>
      <c r="BP2495" s="405"/>
      <c r="BQ2495" s="53"/>
      <c r="BR2495" s="53"/>
      <c r="BS2495" s="779"/>
    </row>
    <row r="2496" spans="1:71" ht="21.75" customHeight="1" x14ac:dyDescent="0.25">
      <c r="A2496" s="779"/>
      <c r="B2496" s="414" t="str">
        <f>IF(ROSTER!B$36="","",ROSTER!B$36)</f>
        <v/>
      </c>
      <c r="C2496" s="416" t="str">
        <f>IF(ROSTER!C$36="","",ROSTER!C$36)</f>
        <v/>
      </c>
      <c r="D2496" s="417"/>
      <c r="E2496" s="418"/>
      <c r="F2496" s="420">
        <f>IF(E2496="y",1,IF(E2496="S",1,0))</f>
        <v>0</v>
      </c>
      <c r="G2496" s="422">
        <f>IF(E2496="S",1,0)</f>
        <v>0</v>
      </c>
      <c r="H2496" s="424"/>
      <c r="I2496" s="425"/>
      <c r="J2496" s="428"/>
      <c r="K2496" s="429"/>
      <c r="L2496" s="432"/>
      <c r="M2496" s="433"/>
      <c r="N2496" s="436">
        <f>L2496+J2496</f>
        <v>0</v>
      </c>
      <c r="O2496" s="437"/>
      <c r="P2496" s="428"/>
      <c r="Q2496" s="429"/>
      <c r="R2496" s="432"/>
      <c r="S2496" s="440"/>
      <c r="T2496" s="432"/>
      <c r="U2496" s="425"/>
      <c r="V2496" s="440"/>
      <c r="W2496" s="425"/>
      <c r="X2496" s="428"/>
      <c r="Y2496" s="425"/>
      <c r="Z2496" s="428"/>
      <c r="AA2496" s="425"/>
      <c r="AB2496" s="428"/>
      <c r="AC2496" s="429"/>
      <c r="AD2496" s="432"/>
      <c r="AE2496" s="433"/>
      <c r="AF2496" s="442">
        <f>IF(AB2496=0,0,(AD2496/AB2496)*100)</f>
        <v>0</v>
      </c>
      <c r="AG2496" s="443"/>
      <c r="AH2496" s="428"/>
      <c r="AI2496" s="429"/>
      <c r="AJ2496" s="432"/>
      <c r="AK2496" s="433"/>
      <c r="AL2496" s="446">
        <f>IF(AH2496=0,0,(AJ2496/AH2496)*100)</f>
        <v>0</v>
      </c>
      <c r="AM2496" s="447"/>
      <c r="AN2496" s="428"/>
      <c r="AO2496" s="429"/>
      <c r="AP2496" s="432"/>
      <c r="AQ2496" s="433"/>
      <c r="AR2496" s="446">
        <f>IF(AN2496=0,0,(AP2496/AN2496)*100)</f>
        <v>0</v>
      </c>
      <c r="AS2496" s="447"/>
      <c r="AT2496" s="450">
        <f>AB2496+AH2496+AN2496</f>
        <v>0</v>
      </c>
      <c r="AU2496" s="451"/>
      <c r="AV2496" s="454">
        <f>AD2496+AJ2496+AP2496</f>
        <v>0</v>
      </c>
      <c r="AW2496" s="455"/>
      <c r="AX2496" s="446">
        <f>IF(AT2496=0,0,(AV2496/AT2496)*100)</f>
        <v>0</v>
      </c>
      <c r="AY2496" s="447"/>
      <c r="AZ2496" s="428"/>
      <c r="BA2496" s="429"/>
      <c r="BB2496" s="432"/>
      <c r="BC2496" s="433"/>
      <c r="BD2496" s="446">
        <f>IF(AZ2496=0,0,(BB2496/AZ2496)*100)</f>
        <v>0</v>
      </c>
      <c r="BE2496" s="447"/>
      <c r="BF2496" s="450">
        <f>AT2496+AZ2496</f>
        <v>0</v>
      </c>
      <c r="BG2496" s="451"/>
      <c r="BH2496" s="454">
        <f>AV2496+BB2496</f>
        <v>0</v>
      </c>
      <c r="BI2496" s="455"/>
      <c r="BJ2496" s="446">
        <f>IF(BF2496=0,0,(BH2496/BF2496)*100)</f>
        <v>0</v>
      </c>
      <c r="BK2496" s="447"/>
      <c r="BL2496" s="406">
        <f>(AD2496*2)+(AJ2496*2)+(AP2496*3)+BB2496</f>
        <v>0</v>
      </c>
      <c r="BM2496" s="407"/>
      <c r="BN2496" s="408"/>
      <c r="BO2496" s="404" t="e">
        <f>(BL2496*BR$2468)+(N2496*BR$2469)+(X2496*BR$2470)+(R2496*BR$2471)+(V2496*BR$2472)+(Z2496*BR$2473)</f>
        <v>#REF!</v>
      </c>
      <c r="BP2496" s="404" t="e">
        <f>((AZ2496-BB2496)*BR$2475)+((AT2496-AV2496)*BR$2474)+(H2496*BR$2476)+(P2496*BR$2477)</f>
        <v>#REF!</v>
      </c>
      <c r="BQ2496" s="53"/>
      <c r="BR2496" s="53"/>
      <c r="BS2496" s="779"/>
    </row>
    <row r="2497" spans="1:71" ht="21.75" customHeight="1" x14ac:dyDescent="0.25">
      <c r="A2497" s="779"/>
      <c r="B2497" s="415"/>
      <c r="C2497" s="412" t="str">
        <f>IF(ROSTER!D$36="","",ROSTER!D$36)</f>
        <v/>
      </c>
      <c r="D2497" s="413"/>
      <c r="E2497" s="419"/>
      <c r="F2497" s="421"/>
      <c r="G2497" s="423"/>
      <c r="H2497" s="426"/>
      <c r="I2497" s="427"/>
      <c r="J2497" s="430"/>
      <c r="K2497" s="431"/>
      <c r="L2497" s="434"/>
      <c r="M2497" s="435"/>
      <c r="N2497" s="438" t="s">
        <v>14</v>
      </c>
      <c r="O2497" s="439"/>
      <c r="P2497" s="430"/>
      <c r="Q2497" s="431"/>
      <c r="R2497" s="434"/>
      <c r="S2497" s="441"/>
      <c r="T2497" s="434"/>
      <c r="U2497" s="427"/>
      <c r="V2497" s="441"/>
      <c r="W2497" s="427"/>
      <c r="X2497" s="430"/>
      <c r="Y2497" s="427"/>
      <c r="Z2497" s="430"/>
      <c r="AA2497" s="427"/>
      <c r="AB2497" s="430"/>
      <c r="AC2497" s="431"/>
      <c r="AD2497" s="434"/>
      <c r="AE2497" s="435"/>
      <c r="AF2497" s="444"/>
      <c r="AG2497" s="445"/>
      <c r="AH2497" s="430"/>
      <c r="AI2497" s="431"/>
      <c r="AJ2497" s="434"/>
      <c r="AK2497" s="435"/>
      <c r="AL2497" s="448"/>
      <c r="AM2497" s="449"/>
      <c r="AN2497" s="430"/>
      <c r="AO2497" s="431"/>
      <c r="AP2497" s="434"/>
      <c r="AQ2497" s="435"/>
      <c r="AR2497" s="448"/>
      <c r="AS2497" s="449"/>
      <c r="AT2497" s="452"/>
      <c r="AU2497" s="453"/>
      <c r="AV2497" s="456"/>
      <c r="AW2497" s="457"/>
      <c r="AX2497" s="448"/>
      <c r="AY2497" s="449"/>
      <c r="AZ2497" s="430"/>
      <c r="BA2497" s="431"/>
      <c r="BB2497" s="434"/>
      <c r="BC2497" s="435"/>
      <c r="BD2497" s="448"/>
      <c r="BE2497" s="449"/>
      <c r="BF2497" s="452"/>
      <c r="BG2497" s="453"/>
      <c r="BH2497" s="456"/>
      <c r="BI2497" s="457"/>
      <c r="BJ2497" s="448"/>
      <c r="BK2497" s="449"/>
      <c r="BL2497" s="409"/>
      <c r="BM2497" s="410"/>
      <c r="BN2497" s="411"/>
      <c r="BO2497" s="405"/>
      <c r="BP2497" s="405"/>
      <c r="BQ2497" s="53"/>
      <c r="BR2497" s="53"/>
      <c r="BS2497" s="779"/>
    </row>
    <row r="2498" spans="1:71" ht="21.75" customHeight="1" x14ac:dyDescent="0.25">
      <c r="A2498" s="779"/>
      <c r="B2498" s="414" t="str">
        <f>IF(ROSTER!B$38="","",ROSTER!B$38)</f>
        <v/>
      </c>
      <c r="C2498" s="416" t="str">
        <f>IF(ROSTER!C$38="","",ROSTER!C$38)</f>
        <v/>
      </c>
      <c r="D2498" s="417"/>
      <c r="E2498" s="418"/>
      <c r="F2498" s="420">
        <f>IF(E2498="y",1,IF(E2498="S",1,0))</f>
        <v>0</v>
      </c>
      <c r="G2498" s="422">
        <f>IF(E2498="S",1,0)</f>
        <v>0</v>
      </c>
      <c r="H2498" s="424"/>
      <c r="I2498" s="425"/>
      <c r="J2498" s="428"/>
      <c r="K2498" s="429"/>
      <c r="L2498" s="432"/>
      <c r="M2498" s="433"/>
      <c r="N2498" s="436">
        <f>L2498+J2498</f>
        <v>0</v>
      </c>
      <c r="O2498" s="437"/>
      <c r="P2498" s="428"/>
      <c r="Q2498" s="429"/>
      <c r="R2498" s="432"/>
      <c r="S2498" s="440"/>
      <c r="T2498" s="432"/>
      <c r="U2498" s="425"/>
      <c r="V2498" s="440"/>
      <c r="W2498" s="425"/>
      <c r="X2498" s="428"/>
      <c r="Y2498" s="425"/>
      <c r="Z2498" s="428"/>
      <c r="AA2498" s="425"/>
      <c r="AB2498" s="428"/>
      <c r="AC2498" s="429"/>
      <c r="AD2498" s="432"/>
      <c r="AE2498" s="433"/>
      <c r="AF2498" s="442">
        <f>IF(AB2498=0,0,(AD2498/AB2498)*100)</f>
        <v>0</v>
      </c>
      <c r="AG2498" s="443"/>
      <c r="AH2498" s="428"/>
      <c r="AI2498" s="429"/>
      <c r="AJ2498" s="432"/>
      <c r="AK2498" s="433"/>
      <c r="AL2498" s="446">
        <f>IF(AH2498=0,0,(AJ2498/AH2498)*100)</f>
        <v>0</v>
      </c>
      <c r="AM2498" s="447"/>
      <c r="AN2498" s="428"/>
      <c r="AO2498" s="429"/>
      <c r="AP2498" s="432"/>
      <c r="AQ2498" s="433"/>
      <c r="AR2498" s="446">
        <f>IF(AN2498=0,0,(AP2498/AN2498)*100)</f>
        <v>0</v>
      </c>
      <c r="AS2498" s="447"/>
      <c r="AT2498" s="450">
        <f>AB2498+AH2498+AN2498</f>
        <v>0</v>
      </c>
      <c r="AU2498" s="451"/>
      <c r="AV2498" s="454">
        <f>AD2498+AJ2498+AP2498</f>
        <v>0</v>
      </c>
      <c r="AW2498" s="455"/>
      <c r="AX2498" s="446">
        <f>IF(AT2498=0,0,(AV2498/AT2498)*100)</f>
        <v>0</v>
      </c>
      <c r="AY2498" s="447"/>
      <c r="AZ2498" s="428"/>
      <c r="BA2498" s="429"/>
      <c r="BB2498" s="432"/>
      <c r="BC2498" s="433"/>
      <c r="BD2498" s="446">
        <f>IF(AZ2498=0,0,(BB2498/AZ2498)*100)</f>
        <v>0</v>
      </c>
      <c r="BE2498" s="447"/>
      <c r="BF2498" s="450">
        <f>AT2498+AZ2498</f>
        <v>0</v>
      </c>
      <c r="BG2498" s="451"/>
      <c r="BH2498" s="454">
        <f>AV2498+BB2498</f>
        <v>0</v>
      </c>
      <c r="BI2498" s="455"/>
      <c r="BJ2498" s="446">
        <f>IF(BF2498=0,0,(BH2498/BF2498)*100)</f>
        <v>0</v>
      </c>
      <c r="BK2498" s="447"/>
      <c r="BL2498" s="406">
        <f>(AD2498*2)+(AJ2498*2)+(AP2498*3)+BB2498</f>
        <v>0</v>
      </c>
      <c r="BM2498" s="407"/>
      <c r="BN2498" s="408"/>
      <c r="BO2498" s="404" t="e">
        <f>(BL2498*BR$2468)+(N2498*BR$2469)+(X2498*BR$2470)+(R2498*BR$2471)+(V2498*BR$2472)+(Z2498*BR$2473)</f>
        <v>#REF!</v>
      </c>
      <c r="BP2498" s="404" t="e">
        <f>((AZ2498-BB2498)*BR$2475)+((AT2498-AV2498)*BR$2474)+(H2498*BR$2476)+(P2498*BR$2477)</f>
        <v>#REF!</v>
      </c>
      <c r="BQ2498" s="53"/>
      <c r="BR2498" s="53"/>
      <c r="BS2498" s="779"/>
    </row>
    <row r="2499" spans="1:71" ht="21.75" customHeight="1" x14ac:dyDescent="0.25">
      <c r="A2499" s="779"/>
      <c r="B2499" s="415"/>
      <c r="C2499" s="412" t="str">
        <f>IF(ROSTER!D$38="","",ROSTER!D$38)</f>
        <v/>
      </c>
      <c r="D2499" s="413"/>
      <c r="E2499" s="419"/>
      <c r="F2499" s="421"/>
      <c r="G2499" s="423"/>
      <c r="H2499" s="426"/>
      <c r="I2499" s="427"/>
      <c r="J2499" s="430"/>
      <c r="K2499" s="431"/>
      <c r="L2499" s="434"/>
      <c r="M2499" s="435"/>
      <c r="N2499" s="438" t="s">
        <v>14</v>
      </c>
      <c r="O2499" s="439"/>
      <c r="P2499" s="430"/>
      <c r="Q2499" s="431"/>
      <c r="R2499" s="434"/>
      <c r="S2499" s="441"/>
      <c r="T2499" s="434"/>
      <c r="U2499" s="427"/>
      <c r="V2499" s="441"/>
      <c r="W2499" s="427"/>
      <c r="X2499" s="430"/>
      <c r="Y2499" s="427"/>
      <c r="Z2499" s="430"/>
      <c r="AA2499" s="427"/>
      <c r="AB2499" s="430"/>
      <c r="AC2499" s="431"/>
      <c r="AD2499" s="434"/>
      <c r="AE2499" s="435"/>
      <c r="AF2499" s="444"/>
      <c r="AG2499" s="445"/>
      <c r="AH2499" s="430"/>
      <c r="AI2499" s="431"/>
      <c r="AJ2499" s="434"/>
      <c r="AK2499" s="435"/>
      <c r="AL2499" s="448"/>
      <c r="AM2499" s="449"/>
      <c r="AN2499" s="430"/>
      <c r="AO2499" s="431"/>
      <c r="AP2499" s="434"/>
      <c r="AQ2499" s="435"/>
      <c r="AR2499" s="448"/>
      <c r="AS2499" s="449"/>
      <c r="AT2499" s="452"/>
      <c r="AU2499" s="453"/>
      <c r="AV2499" s="456"/>
      <c r="AW2499" s="457"/>
      <c r="AX2499" s="448"/>
      <c r="AY2499" s="449"/>
      <c r="AZ2499" s="430"/>
      <c r="BA2499" s="431"/>
      <c r="BB2499" s="434"/>
      <c r="BC2499" s="435"/>
      <c r="BD2499" s="448"/>
      <c r="BE2499" s="449"/>
      <c r="BF2499" s="452"/>
      <c r="BG2499" s="453"/>
      <c r="BH2499" s="456"/>
      <c r="BI2499" s="457"/>
      <c r="BJ2499" s="448"/>
      <c r="BK2499" s="449"/>
      <c r="BL2499" s="409"/>
      <c r="BM2499" s="410"/>
      <c r="BN2499" s="411"/>
      <c r="BO2499" s="405"/>
      <c r="BP2499" s="405"/>
      <c r="BQ2499" s="53"/>
      <c r="BR2499" s="53"/>
      <c r="BS2499" s="779"/>
    </row>
    <row r="2500" spans="1:71" ht="21.75" customHeight="1" x14ac:dyDescent="0.25">
      <c r="A2500" s="779"/>
      <c r="B2500" s="414" t="str">
        <f>IF(ROSTER!B$40="","",ROSTER!B$40)</f>
        <v/>
      </c>
      <c r="C2500" s="416" t="str">
        <f>IF(ROSTER!C$40="","",ROSTER!C$40)</f>
        <v/>
      </c>
      <c r="D2500" s="417"/>
      <c r="E2500" s="418"/>
      <c r="F2500" s="420">
        <f>IF(E2500="y",1,IF(E2500="S",1,0))</f>
        <v>0</v>
      </c>
      <c r="G2500" s="422">
        <f>IF(E2500="S",1,0)</f>
        <v>0</v>
      </c>
      <c r="H2500" s="424"/>
      <c r="I2500" s="425"/>
      <c r="J2500" s="428"/>
      <c r="K2500" s="429"/>
      <c r="L2500" s="432"/>
      <c r="M2500" s="433"/>
      <c r="N2500" s="436">
        <f>L2500+J2500</f>
        <v>0</v>
      </c>
      <c r="O2500" s="437"/>
      <c r="P2500" s="428"/>
      <c r="Q2500" s="429"/>
      <c r="R2500" s="432"/>
      <c r="S2500" s="440"/>
      <c r="T2500" s="432"/>
      <c r="U2500" s="425"/>
      <c r="V2500" s="440"/>
      <c r="W2500" s="425"/>
      <c r="X2500" s="428"/>
      <c r="Y2500" s="425"/>
      <c r="Z2500" s="428"/>
      <c r="AA2500" s="425"/>
      <c r="AB2500" s="428"/>
      <c r="AC2500" s="429"/>
      <c r="AD2500" s="432"/>
      <c r="AE2500" s="433"/>
      <c r="AF2500" s="442">
        <f>IF(AB2500=0,0,(AD2500/AB2500)*100)</f>
        <v>0</v>
      </c>
      <c r="AG2500" s="443"/>
      <c r="AH2500" s="428"/>
      <c r="AI2500" s="429"/>
      <c r="AJ2500" s="432"/>
      <c r="AK2500" s="433"/>
      <c r="AL2500" s="446">
        <f>IF(AH2500=0,0,(AJ2500/AH2500)*100)</f>
        <v>0</v>
      </c>
      <c r="AM2500" s="447"/>
      <c r="AN2500" s="428"/>
      <c r="AO2500" s="429"/>
      <c r="AP2500" s="432"/>
      <c r="AQ2500" s="433"/>
      <c r="AR2500" s="446">
        <f>IF(AN2500=0,0,(AP2500/AN2500)*100)</f>
        <v>0</v>
      </c>
      <c r="AS2500" s="447"/>
      <c r="AT2500" s="450">
        <f>AB2500+AH2500+AN2500</f>
        <v>0</v>
      </c>
      <c r="AU2500" s="451"/>
      <c r="AV2500" s="454">
        <f>AD2500+AJ2500+AP2500</f>
        <v>0</v>
      </c>
      <c r="AW2500" s="455"/>
      <c r="AX2500" s="446">
        <f>IF(AT2500=0,0,(AV2500/AT2500)*100)</f>
        <v>0</v>
      </c>
      <c r="AY2500" s="447"/>
      <c r="AZ2500" s="428"/>
      <c r="BA2500" s="429"/>
      <c r="BB2500" s="432"/>
      <c r="BC2500" s="433"/>
      <c r="BD2500" s="446">
        <f>IF(AZ2500=0,0,(BB2500/AZ2500)*100)</f>
        <v>0</v>
      </c>
      <c r="BE2500" s="447"/>
      <c r="BF2500" s="450">
        <f>AT2500+AZ2500</f>
        <v>0</v>
      </c>
      <c r="BG2500" s="451"/>
      <c r="BH2500" s="454">
        <f>AV2500+BB2500</f>
        <v>0</v>
      </c>
      <c r="BI2500" s="455"/>
      <c r="BJ2500" s="446">
        <f>IF(BF2500=0,0,(BH2500/BF2500)*100)</f>
        <v>0</v>
      </c>
      <c r="BK2500" s="447"/>
      <c r="BL2500" s="406">
        <f>(AD2500*2)+(AJ2500*2)+(AP2500*3)+BB2500</f>
        <v>0</v>
      </c>
      <c r="BM2500" s="407"/>
      <c r="BN2500" s="408"/>
      <c r="BO2500" s="404" t="e">
        <f>(BL2500*BR$2468)+(N2500*BR$2469)+(X2500*BR$2470)+(R2500*BR$2471)+(V2500*BR$2472)+(Z2500*BR$2473)</f>
        <v>#REF!</v>
      </c>
      <c r="BP2500" s="404" t="e">
        <f>((AZ2500-BB2500)*BR$2475)+((AT2500-AV2500)*BR$2474)+(H2500*BR$2476)+(P2500*BR$2477)</f>
        <v>#REF!</v>
      </c>
      <c r="BQ2500" s="53"/>
      <c r="BR2500" s="53"/>
      <c r="BS2500" s="779"/>
    </row>
    <row r="2501" spans="1:71" ht="21.75" customHeight="1" x14ac:dyDescent="0.25">
      <c r="A2501" s="779"/>
      <c r="B2501" s="415"/>
      <c r="C2501" s="412" t="str">
        <f>IF(ROSTER!D$40="","",ROSTER!D$40)</f>
        <v/>
      </c>
      <c r="D2501" s="413"/>
      <c r="E2501" s="419"/>
      <c r="F2501" s="421"/>
      <c r="G2501" s="423"/>
      <c r="H2501" s="426"/>
      <c r="I2501" s="427"/>
      <c r="J2501" s="430"/>
      <c r="K2501" s="431"/>
      <c r="L2501" s="434"/>
      <c r="M2501" s="435"/>
      <c r="N2501" s="438" t="s">
        <v>14</v>
      </c>
      <c r="O2501" s="439"/>
      <c r="P2501" s="430"/>
      <c r="Q2501" s="431"/>
      <c r="R2501" s="434"/>
      <c r="S2501" s="441"/>
      <c r="T2501" s="434"/>
      <c r="U2501" s="427"/>
      <c r="V2501" s="441"/>
      <c r="W2501" s="427"/>
      <c r="X2501" s="430"/>
      <c r="Y2501" s="427"/>
      <c r="Z2501" s="430"/>
      <c r="AA2501" s="427"/>
      <c r="AB2501" s="430"/>
      <c r="AC2501" s="431"/>
      <c r="AD2501" s="434"/>
      <c r="AE2501" s="435"/>
      <c r="AF2501" s="444"/>
      <c r="AG2501" s="445"/>
      <c r="AH2501" s="430"/>
      <c r="AI2501" s="431"/>
      <c r="AJ2501" s="434"/>
      <c r="AK2501" s="435"/>
      <c r="AL2501" s="448"/>
      <c r="AM2501" s="449"/>
      <c r="AN2501" s="430"/>
      <c r="AO2501" s="431"/>
      <c r="AP2501" s="434"/>
      <c r="AQ2501" s="435"/>
      <c r="AR2501" s="448"/>
      <c r="AS2501" s="449"/>
      <c r="AT2501" s="452"/>
      <c r="AU2501" s="453"/>
      <c r="AV2501" s="456"/>
      <c r="AW2501" s="457"/>
      <c r="AX2501" s="448"/>
      <c r="AY2501" s="449"/>
      <c r="AZ2501" s="430"/>
      <c r="BA2501" s="431"/>
      <c r="BB2501" s="434"/>
      <c r="BC2501" s="435"/>
      <c r="BD2501" s="448"/>
      <c r="BE2501" s="449"/>
      <c r="BF2501" s="452"/>
      <c r="BG2501" s="453"/>
      <c r="BH2501" s="456"/>
      <c r="BI2501" s="457"/>
      <c r="BJ2501" s="448"/>
      <c r="BK2501" s="449"/>
      <c r="BL2501" s="409"/>
      <c r="BM2501" s="410"/>
      <c r="BN2501" s="411"/>
      <c r="BO2501" s="405"/>
      <c r="BP2501" s="405"/>
      <c r="BQ2501" s="53"/>
      <c r="BR2501" s="53"/>
      <c r="BS2501" s="779"/>
    </row>
    <row r="2502" spans="1:71" ht="21.75" customHeight="1" x14ac:dyDescent="0.25">
      <c r="A2502" s="779"/>
      <c r="B2502" s="414" t="str">
        <f>IF(ROSTER!B$42="","",ROSTER!B$42)</f>
        <v/>
      </c>
      <c r="C2502" s="416" t="str">
        <f>IF(ROSTER!C$42="","",ROSTER!C$42)</f>
        <v/>
      </c>
      <c r="D2502" s="417"/>
      <c r="E2502" s="418"/>
      <c r="F2502" s="420">
        <f>IF(E2502="y",1,IF(E2502="S",1,0))</f>
        <v>0</v>
      </c>
      <c r="G2502" s="422">
        <f>IF(E2502="S",1,0)</f>
        <v>0</v>
      </c>
      <c r="H2502" s="424"/>
      <c r="I2502" s="425"/>
      <c r="J2502" s="428"/>
      <c r="K2502" s="429"/>
      <c r="L2502" s="432"/>
      <c r="M2502" s="433"/>
      <c r="N2502" s="436">
        <f>L2502+J2502</f>
        <v>0</v>
      </c>
      <c r="O2502" s="437"/>
      <c r="P2502" s="428"/>
      <c r="Q2502" s="429"/>
      <c r="R2502" s="432"/>
      <c r="S2502" s="440"/>
      <c r="T2502" s="432"/>
      <c r="U2502" s="425"/>
      <c r="V2502" s="440"/>
      <c r="W2502" s="425"/>
      <c r="X2502" s="428"/>
      <c r="Y2502" s="425"/>
      <c r="Z2502" s="428"/>
      <c r="AA2502" s="425"/>
      <c r="AB2502" s="428"/>
      <c r="AC2502" s="429"/>
      <c r="AD2502" s="432"/>
      <c r="AE2502" s="433"/>
      <c r="AF2502" s="442">
        <f>IF(AB2502=0,0,(AD2502/AB2502)*100)</f>
        <v>0</v>
      </c>
      <c r="AG2502" s="443"/>
      <c r="AH2502" s="428"/>
      <c r="AI2502" s="429"/>
      <c r="AJ2502" s="432"/>
      <c r="AK2502" s="433"/>
      <c r="AL2502" s="446">
        <f>IF(AH2502=0,0,(AJ2502/AH2502)*100)</f>
        <v>0</v>
      </c>
      <c r="AM2502" s="447"/>
      <c r="AN2502" s="428"/>
      <c r="AO2502" s="429"/>
      <c r="AP2502" s="432"/>
      <c r="AQ2502" s="433"/>
      <c r="AR2502" s="446">
        <f>IF(AN2502=0,0,(AP2502/AN2502)*100)</f>
        <v>0</v>
      </c>
      <c r="AS2502" s="447"/>
      <c r="AT2502" s="450">
        <f>AB2502+AH2502+AN2502</f>
        <v>0</v>
      </c>
      <c r="AU2502" s="451"/>
      <c r="AV2502" s="454">
        <f>AD2502+AJ2502+AP2502</f>
        <v>0</v>
      </c>
      <c r="AW2502" s="455"/>
      <c r="AX2502" s="446">
        <f>IF(AT2502=0,0,(AV2502/AT2502)*100)</f>
        <v>0</v>
      </c>
      <c r="AY2502" s="447"/>
      <c r="AZ2502" s="428"/>
      <c r="BA2502" s="429"/>
      <c r="BB2502" s="432"/>
      <c r="BC2502" s="433"/>
      <c r="BD2502" s="446">
        <f>IF(AZ2502=0,0,(BB2502/AZ2502)*100)</f>
        <v>0</v>
      </c>
      <c r="BE2502" s="447"/>
      <c r="BF2502" s="450">
        <f>AT2502+AZ2502</f>
        <v>0</v>
      </c>
      <c r="BG2502" s="451"/>
      <c r="BH2502" s="454">
        <f>AV2502+BB2502</f>
        <v>0</v>
      </c>
      <c r="BI2502" s="455"/>
      <c r="BJ2502" s="446">
        <f>IF(BF2502=0,0,(BH2502/BF2502)*100)</f>
        <v>0</v>
      </c>
      <c r="BK2502" s="447"/>
      <c r="BL2502" s="406">
        <f>(AD2502*2)+(AJ2502*2)+(AP2502*3)+BB2502</f>
        <v>0</v>
      </c>
      <c r="BM2502" s="407"/>
      <c r="BN2502" s="408"/>
      <c r="BO2502" s="404" t="e">
        <f>(BL2502*BR$2468)+(N2502*BR$2469)+(X2502*BR$2470)+(R2502*BR$2471)+(V2502*BR$2472)+(Z2502*BR$2473)</f>
        <v>#REF!</v>
      </c>
      <c r="BP2502" s="404" t="e">
        <f>((AZ2502-BB2502)*BR$2475)+((AT2502-AV2502)*BR$2474)+(H2502*BR$2476)+(P2502*BR$2477)</f>
        <v>#REF!</v>
      </c>
      <c r="BQ2502" s="53"/>
      <c r="BR2502" s="53"/>
      <c r="BS2502" s="779"/>
    </row>
    <row r="2503" spans="1:71" ht="21.75" customHeight="1" thickBot="1" x14ac:dyDescent="0.3">
      <c r="A2503" s="779"/>
      <c r="B2503" s="415"/>
      <c r="C2503" s="412" t="str">
        <f>IF(ROSTER!D$42="","",ROSTER!D$42)</f>
        <v/>
      </c>
      <c r="D2503" s="413"/>
      <c r="E2503" s="419"/>
      <c r="F2503" s="421"/>
      <c r="G2503" s="423"/>
      <c r="H2503" s="426"/>
      <c r="I2503" s="427"/>
      <c r="J2503" s="430"/>
      <c r="K2503" s="431"/>
      <c r="L2503" s="434"/>
      <c r="M2503" s="435"/>
      <c r="N2503" s="438" t="s">
        <v>14</v>
      </c>
      <c r="O2503" s="439"/>
      <c r="P2503" s="430"/>
      <c r="Q2503" s="431"/>
      <c r="R2503" s="434"/>
      <c r="S2503" s="441"/>
      <c r="T2503" s="434"/>
      <c r="U2503" s="427"/>
      <c r="V2503" s="441"/>
      <c r="W2503" s="427"/>
      <c r="X2503" s="430"/>
      <c r="Y2503" s="427"/>
      <c r="Z2503" s="430"/>
      <c r="AA2503" s="427"/>
      <c r="AB2503" s="430"/>
      <c r="AC2503" s="431"/>
      <c r="AD2503" s="434"/>
      <c r="AE2503" s="435"/>
      <c r="AF2503" s="444"/>
      <c r="AG2503" s="445"/>
      <c r="AH2503" s="430"/>
      <c r="AI2503" s="431"/>
      <c r="AJ2503" s="434"/>
      <c r="AK2503" s="435"/>
      <c r="AL2503" s="448"/>
      <c r="AM2503" s="449"/>
      <c r="AN2503" s="430"/>
      <c r="AO2503" s="431"/>
      <c r="AP2503" s="434"/>
      <c r="AQ2503" s="435"/>
      <c r="AR2503" s="448"/>
      <c r="AS2503" s="449"/>
      <c r="AT2503" s="452"/>
      <c r="AU2503" s="453"/>
      <c r="AV2503" s="456"/>
      <c r="AW2503" s="457"/>
      <c r="AX2503" s="448"/>
      <c r="AY2503" s="449"/>
      <c r="AZ2503" s="430"/>
      <c r="BA2503" s="431"/>
      <c r="BB2503" s="434"/>
      <c r="BC2503" s="435"/>
      <c r="BD2503" s="448"/>
      <c r="BE2503" s="449"/>
      <c r="BF2503" s="452"/>
      <c r="BG2503" s="453"/>
      <c r="BH2503" s="456"/>
      <c r="BI2503" s="457"/>
      <c r="BJ2503" s="448"/>
      <c r="BK2503" s="449"/>
      <c r="BL2503" s="409"/>
      <c r="BM2503" s="410"/>
      <c r="BN2503" s="411"/>
      <c r="BO2503" s="405"/>
      <c r="BP2503" s="405"/>
      <c r="BQ2503" s="53"/>
      <c r="BR2503" s="53"/>
      <c r="BS2503" s="779"/>
    </row>
    <row r="2504" spans="1:71" ht="21.75" hidden="1" customHeight="1" x14ac:dyDescent="0.3">
      <c r="A2504" s="779"/>
      <c r="B2504" s="414" t="str">
        <f>IF(ROSTER!B$44="","",ROSTER!B$44)</f>
        <v/>
      </c>
      <c r="C2504" s="416" t="str">
        <f>IF(ROSTER!C$44="","",ROSTER!C$44)</f>
        <v/>
      </c>
      <c r="D2504" s="417"/>
      <c r="E2504" s="418"/>
      <c r="F2504" s="420">
        <f>IF(E2504="y",1,IF(E2504="S",1,0))</f>
        <v>0</v>
      </c>
      <c r="G2504" s="422">
        <f>IF(E2504="S",1,0)</f>
        <v>0</v>
      </c>
      <c r="H2504" s="424"/>
      <c r="I2504" s="425"/>
      <c r="J2504" s="428"/>
      <c r="K2504" s="429"/>
      <c r="L2504" s="432"/>
      <c r="M2504" s="433"/>
      <c r="N2504" s="436">
        <f>L2504+J2504</f>
        <v>0</v>
      </c>
      <c r="O2504" s="437"/>
      <c r="P2504" s="428"/>
      <c r="Q2504" s="429"/>
      <c r="R2504" s="432"/>
      <c r="S2504" s="440"/>
      <c r="T2504" s="432"/>
      <c r="U2504" s="425"/>
      <c r="V2504" s="440"/>
      <c r="W2504" s="425"/>
      <c r="X2504" s="428"/>
      <c r="Y2504" s="425"/>
      <c r="Z2504" s="428"/>
      <c r="AA2504" s="425"/>
      <c r="AB2504" s="428"/>
      <c r="AC2504" s="429"/>
      <c r="AD2504" s="432"/>
      <c r="AE2504" s="433"/>
      <c r="AF2504" s="442">
        <f>IF(AB2504=0,0,(AD2504/AB2504)*100)</f>
        <v>0</v>
      </c>
      <c r="AG2504" s="443"/>
      <c r="AH2504" s="428"/>
      <c r="AI2504" s="429"/>
      <c r="AJ2504" s="432"/>
      <c r="AK2504" s="433"/>
      <c r="AL2504" s="446">
        <f>IF(AH2504=0,0,(AJ2504/AH2504)*100)</f>
        <v>0</v>
      </c>
      <c r="AM2504" s="447"/>
      <c r="AN2504" s="428"/>
      <c r="AO2504" s="429"/>
      <c r="AP2504" s="432"/>
      <c r="AQ2504" s="433"/>
      <c r="AR2504" s="446">
        <f>IF(AN2504=0,0,(AP2504/AN2504)*100)</f>
        <v>0</v>
      </c>
      <c r="AS2504" s="447"/>
      <c r="AT2504" s="450">
        <f>AB2504+AH2504+AN2504</f>
        <v>0</v>
      </c>
      <c r="AU2504" s="451"/>
      <c r="AV2504" s="454">
        <f>AD2504+AJ2504+AP2504</f>
        <v>0</v>
      </c>
      <c r="AW2504" s="455"/>
      <c r="AX2504" s="446">
        <f>IF(AT2504=0,0,(AV2504/AT2504)*100)</f>
        <v>0</v>
      </c>
      <c r="AY2504" s="447"/>
      <c r="AZ2504" s="428"/>
      <c r="BA2504" s="429"/>
      <c r="BB2504" s="432"/>
      <c r="BC2504" s="433"/>
      <c r="BD2504" s="446">
        <f>IF(AZ2504=0,0,(BB2504/AZ2504)*100)</f>
        <v>0</v>
      </c>
      <c r="BE2504" s="447"/>
      <c r="BF2504" s="450">
        <f>AT2504+AZ2504</f>
        <v>0</v>
      </c>
      <c r="BG2504" s="451"/>
      <c r="BH2504" s="454">
        <f>AV2504+BB2504</f>
        <v>0</v>
      </c>
      <c r="BI2504" s="455"/>
      <c r="BJ2504" s="446">
        <f>IF(BF2504=0,0,(BH2504/BF2504)*100)</f>
        <v>0</v>
      </c>
      <c r="BK2504" s="447"/>
      <c r="BL2504" s="406">
        <f>(AD2504*2)+(AJ2504*2)+(AP2504*3)+BB2504</f>
        <v>0</v>
      </c>
      <c r="BM2504" s="407"/>
      <c r="BN2504" s="408"/>
      <c r="BO2504" s="404" t="e">
        <f>(BL2504*BR$2468)+(N2504*BR$2469)+(X2504*BR$2470)+(R2504*BR$2471)+(V2504*BR$2472)+(Z2504*BR$2473)</f>
        <v>#REF!</v>
      </c>
      <c r="BP2504" s="404" t="e">
        <f>((AZ2504-BB2504)*BR$2475)+((AT2504-AV2504)*BR$2474)+(H2504*BR$2476)+(P2504*BR$2477)</f>
        <v>#REF!</v>
      </c>
      <c r="BQ2504" s="53"/>
      <c r="BR2504" s="53"/>
      <c r="BS2504" s="779"/>
    </row>
    <row r="2505" spans="1:71" ht="21.75" hidden="1" customHeight="1" x14ac:dyDescent="0.3">
      <c r="A2505" s="779"/>
      <c r="B2505" s="415"/>
      <c r="C2505" s="412" t="str">
        <f>IF(ROSTER!D$44="","",ROSTER!D$44)</f>
        <v/>
      </c>
      <c r="D2505" s="413"/>
      <c r="E2505" s="419"/>
      <c r="F2505" s="421"/>
      <c r="G2505" s="423"/>
      <c r="H2505" s="426"/>
      <c r="I2505" s="427"/>
      <c r="J2505" s="430"/>
      <c r="K2505" s="431"/>
      <c r="L2505" s="434"/>
      <c r="M2505" s="435"/>
      <c r="N2505" s="438" t="s">
        <v>14</v>
      </c>
      <c r="O2505" s="439"/>
      <c r="P2505" s="430"/>
      <c r="Q2505" s="431"/>
      <c r="R2505" s="434"/>
      <c r="S2505" s="441"/>
      <c r="T2505" s="434"/>
      <c r="U2505" s="427"/>
      <c r="V2505" s="441"/>
      <c r="W2505" s="427"/>
      <c r="X2505" s="430"/>
      <c r="Y2505" s="427"/>
      <c r="Z2505" s="430"/>
      <c r="AA2505" s="427"/>
      <c r="AB2505" s="430"/>
      <c r="AC2505" s="431"/>
      <c r="AD2505" s="434"/>
      <c r="AE2505" s="435"/>
      <c r="AF2505" s="444"/>
      <c r="AG2505" s="445"/>
      <c r="AH2505" s="430"/>
      <c r="AI2505" s="431"/>
      <c r="AJ2505" s="434"/>
      <c r="AK2505" s="435"/>
      <c r="AL2505" s="448"/>
      <c r="AM2505" s="449"/>
      <c r="AN2505" s="430"/>
      <c r="AO2505" s="431"/>
      <c r="AP2505" s="434"/>
      <c r="AQ2505" s="435"/>
      <c r="AR2505" s="448"/>
      <c r="AS2505" s="449"/>
      <c r="AT2505" s="452"/>
      <c r="AU2505" s="453"/>
      <c r="AV2505" s="456"/>
      <c r="AW2505" s="457"/>
      <c r="AX2505" s="448"/>
      <c r="AY2505" s="449"/>
      <c r="AZ2505" s="430"/>
      <c r="BA2505" s="431"/>
      <c r="BB2505" s="434"/>
      <c r="BC2505" s="435"/>
      <c r="BD2505" s="448"/>
      <c r="BE2505" s="449"/>
      <c r="BF2505" s="452"/>
      <c r="BG2505" s="453"/>
      <c r="BH2505" s="456"/>
      <c r="BI2505" s="457"/>
      <c r="BJ2505" s="448"/>
      <c r="BK2505" s="449"/>
      <c r="BL2505" s="409"/>
      <c r="BM2505" s="410"/>
      <c r="BN2505" s="411"/>
      <c r="BO2505" s="405"/>
      <c r="BP2505" s="405"/>
      <c r="BQ2505" s="53"/>
      <c r="BR2505" s="53"/>
      <c r="BS2505" s="779"/>
    </row>
    <row r="2506" spans="1:71" ht="21.75" hidden="1" customHeight="1" x14ac:dyDescent="0.3">
      <c r="A2506" s="779"/>
      <c r="B2506" s="414" t="str">
        <f>IF(ROSTER!B$46="","",ROSTER!B$46)</f>
        <v/>
      </c>
      <c r="C2506" s="416" t="str">
        <f>IF(ROSTER!C$46="","",ROSTER!C$46)</f>
        <v/>
      </c>
      <c r="D2506" s="417"/>
      <c r="E2506" s="418"/>
      <c r="F2506" s="420">
        <f>IF(E2506="y",1,IF(E2506="S",1,0))</f>
        <v>0</v>
      </c>
      <c r="G2506" s="422">
        <f>IF(E2506="S",1,0)</f>
        <v>0</v>
      </c>
      <c r="H2506" s="424"/>
      <c r="I2506" s="425"/>
      <c r="J2506" s="428"/>
      <c r="K2506" s="429"/>
      <c r="L2506" s="432"/>
      <c r="M2506" s="433"/>
      <c r="N2506" s="436">
        <f>L2506+J2506</f>
        <v>0</v>
      </c>
      <c r="O2506" s="437"/>
      <c r="P2506" s="428"/>
      <c r="Q2506" s="429"/>
      <c r="R2506" s="432"/>
      <c r="S2506" s="440"/>
      <c r="T2506" s="432"/>
      <c r="U2506" s="425"/>
      <c r="V2506" s="440"/>
      <c r="W2506" s="425"/>
      <c r="X2506" s="428"/>
      <c r="Y2506" s="425"/>
      <c r="Z2506" s="428"/>
      <c r="AA2506" s="425"/>
      <c r="AB2506" s="428"/>
      <c r="AC2506" s="429"/>
      <c r="AD2506" s="432"/>
      <c r="AE2506" s="433"/>
      <c r="AF2506" s="442">
        <f>IF(AB2506=0,0,(AD2506/AB2506)*100)</f>
        <v>0</v>
      </c>
      <c r="AG2506" s="443"/>
      <c r="AH2506" s="428"/>
      <c r="AI2506" s="429"/>
      <c r="AJ2506" s="432"/>
      <c r="AK2506" s="433"/>
      <c r="AL2506" s="446">
        <f>IF(AH2506=0,0,(AJ2506/AH2506)*100)</f>
        <v>0</v>
      </c>
      <c r="AM2506" s="447"/>
      <c r="AN2506" s="428"/>
      <c r="AO2506" s="429"/>
      <c r="AP2506" s="432"/>
      <c r="AQ2506" s="433"/>
      <c r="AR2506" s="446">
        <f>IF(AN2506=0,0,(AP2506/AN2506)*100)</f>
        <v>0</v>
      </c>
      <c r="AS2506" s="447"/>
      <c r="AT2506" s="450">
        <f>AB2506+AH2506+AN2506</f>
        <v>0</v>
      </c>
      <c r="AU2506" s="451"/>
      <c r="AV2506" s="454">
        <f>AD2506+AJ2506+AP2506</f>
        <v>0</v>
      </c>
      <c r="AW2506" s="455"/>
      <c r="AX2506" s="446">
        <f>IF(AT2506=0,0,(AV2506/AT2506)*100)</f>
        <v>0</v>
      </c>
      <c r="AY2506" s="447"/>
      <c r="AZ2506" s="428"/>
      <c r="BA2506" s="429"/>
      <c r="BB2506" s="432"/>
      <c r="BC2506" s="433"/>
      <c r="BD2506" s="446">
        <f>IF(AZ2506=0,0,(BB2506/AZ2506)*100)</f>
        <v>0</v>
      </c>
      <c r="BE2506" s="447"/>
      <c r="BF2506" s="450">
        <f>AT2506+AZ2506</f>
        <v>0</v>
      </c>
      <c r="BG2506" s="451"/>
      <c r="BH2506" s="454">
        <f>AV2506+BB2506</f>
        <v>0</v>
      </c>
      <c r="BI2506" s="455"/>
      <c r="BJ2506" s="446">
        <f>IF(BF2506=0,0,(BH2506/BF2506)*100)</f>
        <v>0</v>
      </c>
      <c r="BK2506" s="447"/>
      <c r="BL2506" s="406">
        <f>(AD2506*2)+(AJ2506*2)+(AP2506*3)+BB2506</f>
        <v>0</v>
      </c>
      <c r="BM2506" s="407"/>
      <c r="BN2506" s="408"/>
      <c r="BO2506" s="402" t="e">
        <f>(BL2506*BR$74)+(N2506*BR$75)+(X2506*BR$76)+(R2506*BR$77)+(V2506*BR$78)+(Z2506*BR$79)</f>
        <v>#REF!</v>
      </c>
      <c r="BP2506" s="404" t="e">
        <f>((AZ2506-BB2506)*BR$81)+((AT2506-AV2506)*BR$80)+(H2506*BR$82)+(P2506*BR$83)</f>
        <v>#REF!</v>
      </c>
      <c r="BQ2506" s="53"/>
      <c r="BR2506" s="53"/>
      <c r="BS2506" s="779"/>
    </row>
    <row r="2507" spans="1:71" ht="22.5" hidden="1" customHeight="1" x14ac:dyDescent="0.3">
      <c r="A2507" s="779"/>
      <c r="B2507" s="415"/>
      <c r="C2507" s="412" t="str">
        <f>IF(ROSTER!D$46="","",ROSTER!D$46)</f>
        <v/>
      </c>
      <c r="D2507" s="413"/>
      <c r="E2507" s="419"/>
      <c r="F2507" s="421"/>
      <c r="G2507" s="423"/>
      <c r="H2507" s="426"/>
      <c r="I2507" s="427"/>
      <c r="J2507" s="430"/>
      <c r="K2507" s="431"/>
      <c r="L2507" s="434"/>
      <c r="M2507" s="435"/>
      <c r="N2507" s="438" t="s">
        <v>14</v>
      </c>
      <c r="O2507" s="439"/>
      <c r="P2507" s="430"/>
      <c r="Q2507" s="431"/>
      <c r="R2507" s="434"/>
      <c r="S2507" s="441"/>
      <c r="T2507" s="434"/>
      <c r="U2507" s="427"/>
      <c r="V2507" s="441"/>
      <c r="W2507" s="427"/>
      <c r="X2507" s="430"/>
      <c r="Y2507" s="427"/>
      <c r="Z2507" s="430"/>
      <c r="AA2507" s="427"/>
      <c r="AB2507" s="430"/>
      <c r="AC2507" s="431"/>
      <c r="AD2507" s="434"/>
      <c r="AE2507" s="435"/>
      <c r="AF2507" s="444"/>
      <c r="AG2507" s="445"/>
      <c r="AH2507" s="430"/>
      <c r="AI2507" s="431"/>
      <c r="AJ2507" s="434"/>
      <c r="AK2507" s="435"/>
      <c r="AL2507" s="448"/>
      <c r="AM2507" s="449"/>
      <c r="AN2507" s="430"/>
      <c r="AO2507" s="431"/>
      <c r="AP2507" s="434"/>
      <c r="AQ2507" s="435"/>
      <c r="AR2507" s="448"/>
      <c r="AS2507" s="449"/>
      <c r="AT2507" s="452"/>
      <c r="AU2507" s="453"/>
      <c r="AV2507" s="456"/>
      <c r="AW2507" s="457"/>
      <c r="AX2507" s="448"/>
      <c r="AY2507" s="449"/>
      <c r="AZ2507" s="430"/>
      <c r="BA2507" s="431"/>
      <c r="BB2507" s="434"/>
      <c r="BC2507" s="435"/>
      <c r="BD2507" s="448"/>
      <c r="BE2507" s="449"/>
      <c r="BF2507" s="452"/>
      <c r="BG2507" s="453"/>
      <c r="BH2507" s="456"/>
      <c r="BI2507" s="457"/>
      <c r="BJ2507" s="448"/>
      <c r="BK2507" s="449"/>
      <c r="BL2507" s="409"/>
      <c r="BM2507" s="410"/>
      <c r="BN2507" s="411"/>
      <c r="BO2507" s="403"/>
      <c r="BP2507" s="405"/>
      <c r="BQ2507" s="53"/>
      <c r="BR2507" s="53"/>
      <c r="BS2507" s="779"/>
    </row>
    <row r="2508" spans="1:71" ht="21.75" hidden="1" customHeight="1" x14ac:dyDescent="0.3">
      <c r="A2508" s="779"/>
      <c r="B2508" s="414" t="str">
        <f>IF(ROSTER!B$48="","",ROSTER!B$48)</f>
        <v/>
      </c>
      <c r="C2508" s="416" t="str">
        <f>IF(ROSTER!C$48="","",ROSTER!C$48)</f>
        <v/>
      </c>
      <c r="D2508" s="417"/>
      <c r="E2508" s="418"/>
      <c r="F2508" s="420">
        <f t="shared" ref="F2508" si="1404">IF(E2508="y",1,IF(E2508="S",1,0))</f>
        <v>0</v>
      </c>
      <c r="G2508" s="422">
        <f t="shared" ref="G2508" si="1405">IF(E2508="S",1,0)</f>
        <v>0</v>
      </c>
      <c r="H2508" s="424"/>
      <c r="I2508" s="425"/>
      <c r="J2508" s="428"/>
      <c r="K2508" s="429"/>
      <c r="L2508" s="432"/>
      <c r="M2508" s="433"/>
      <c r="N2508" s="436">
        <f t="shared" ref="N2508" si="1406">L2508+J2508</f>
        <v>0</v>
      </c>
      <c r="O2508" s="437"/>
      <c r="P2508" s="428"/>
      <c r="Q2508" s="429"/>
      <c r="R2508" s="432"/>
      <c r="S2508" s="440"/>
      <c r="T2508" s="432"/>
      <c r="U2508" s="425"/>
      <c r="V2508" s="440"/>
      <c r="W2508" s="425"/>
      <c r="X2508" s="428"/>
      <c r="Y2508" s="425"/>
      <c r="Z2508" s="428"/>
      <c r="AA2508" s="425"/>
      <c r="AB2508" s="428"/>
      <c r="AC2508" s="429"/>
      <c r="AD2508" s="432"/>
      <c r="AE2508" s="433"/>
      <c r="AF2508" s="442"/>
      <c r="AG2508" s="443"/>
      <c r="AH2508" s="428"/>
      <c r="AI2508" s="429"/>
      <c r="AJ2508" s="432"/>
      <c r="AK2508" s="433"/>
      <c r="AL2508" s="446">
        <f t="shared" ref="AL2508" si="1407">IF(AH2508=0,0,(AJ2508/AH2508)*100)</f>
        <v>0</v>
      </c>
      <c r="AM2508" s="447"/>
      <c r="AN2508" s="428"/>
      <c r="AO2508" s="429"/>
      <c r="AP2508" s="432"/>
      <c r="AQ2508" s="433"/>
      <c r="AR2508" s="446">
        <f t="shared" ref="AR2508" si="1408">IF(AN2508=0,0,(AP2508/AN2508)*100)</f>
        <v>0</v>
      </c>
      <c r="AS2508" s="447"/>
      <c r="AT2508" s="450">
        <f t="shared" ref="AT2508" si="1409">AB2508+AH2508+AN2508</f>
        <v>0</v>
      </c>
      <c r="AU2508" s="451"/>
      <c r="AV2508" s="454">
        <f t="shared" ref="AV2508" si="1410">AD2508+AJ2508+AP2508</f>
        <v>0</v>
      </c>
      <c r="AW2508" s="455"/>
      <c r="AX2508" s="446">
        <f t="shared" ref="AX2508" si="1411">IF(AT2508=0,0,(AV2508/AT2508)*100)</f>
        <v>0</v>
      </c>
      <c r="AY2508" s="447"/>
      <c r="AZ2508" s="428"/>
      <c r="BA2508" s="429"/>
      <c r="BB2508" s="432"/>
      <c r="BC2508" s="433"/>
      <c r="BD2508" s="446">
        <f t="shared" ref="BD2508" si="1412">IF(AZ2508=0,0,(BB2508/AZ2508)*100)</f>
        <v>0</v>
      </c>
      <c r="BE2508" s="447"/>
      <c r="BF2508" s="450">
        <f t="shared" ref="BF2508" si="1413">AT2508+AZ2508</f>
        <v>0</v>
      </c>
      <c r="BG2508" s="451"/>
      <c r="BH2508" s="454">
        <f t="shared" ref="BH2508" si="1414">AV2508+BB2508</f>
        <v>0</v>
      </c>
      <c r="BI2508" s="455"/>
      <c r="BJ2508" s="446">
        <f t="shared" ref="BJ2508" si="1415">IF(BF2508=0,0,(BH2508/BF2508)*100)</f>
        <v>0</v>
      </c>
      <c r="BK2508" s="447"/>
      <c r="BL2508" s="406">
        <f t="shared" ref="BL2508" si="1416">(AD2508*2)+(AJ2508*2)+(AP2508*3)+BB2508</f>
        <v>0</v>
      </c>
      <c r="BM2508" s="407"/>
      <c r="BN2508" s="408"/>
      <c r="BO2508" s="402" t="e">
        <f>(BL2508*BR$74)+(N2508*BR$75)+(X2508*BR$76)+(R2508*BR$77)+(V2508*BR$78)+(Z2508*BR$79)</f>
        <v>#REF!</v>
      </c>
      <c r="BP2508" s="404" t="e">
        <f>((AZ2508-BB2508)*BR$81)+((AT2508-AV2508)*BR$80)+(H2508*BR$82)+(P2508*BR$83)</f>
        <v>#REF!</v>
      </c>
      <c r="BQ2508" s="53"/>
      <c r="BR2508" s="53"/>
      <c r="BS2508" s="779"/>
    </row>
    <row r="2509" spans="1:71" ht="22.5" hidden="1" customHeight="1" x14ac:dyDescent="0.3">
      <c r="A2509" s="779"/>
      <c r="B2509" s="415"/>
      <c r="C2509" s="412" t="str">
        <f>IF(ROSTER!D$48="","",ROSTER!D$48)</f>
        <v/>
      </c>
      <c r="D2509" s="413"/>
      <c r="E2509" s="419"/>
      <c r="F2509" s="421"/>
      <c r="G2509" s="423"/>
      <c r="H2509" s="426"/>
      <c r="I2509" s="427"/>
      <c r="J2509" s="430"/>
      <c r="K2509" s="431"/>
      <c r="L2509" s="434"/>
      <c r="M2509" s="435"/>
      <c r="N2509" s="438" t="s">
        <v>14</v>
      </c>
      <c r="O2509" s="439"/>
      <c r="P2509" s="430"/>
      <c r="Q2509" s="431"/>
      <c r="R2509" s="434"/>
      <c r="S2509" s="441"/>
      <c r="T2509" s="434"/>
      <c r="U2509" s="427"/>
      <c r="V2509" s="441"/>
      <c r="W2509" s="427"/>
      <c r="X2509" s="430"/>
      <c r="Y2509" s="427"/>
      <c r="Z2509" s="430"/>
      <c r="AA2509" s="427"/>
      <c r="AB2509" s="430"/>
      <c r="AC2509" s="431"/>
      <c r="AD2509" s="434"/>
      <c r="AE2509" s="435"/>
      <c r="AF2509" s="444"/>
      <c r="AG2509" s="445"/>
      <c r="AH2509" s="430"/>
      <c r="AI2509" s="431"/>
      <c r="AJ2509" s="434"/>
      <c r="AK2509" s="435"/>
      <c r="AL2509" s="448"/>
      <c r="AM2509" s="449"/>
      <c r="AN2509" s="430"/>
      <c r="AO2509" s="431"/>
      <c r="AP2509" s="434"/>
      <c r="AQ2509" s="435"/>
      <c r="AR2509" s="448"/>
      <c r="AS2509" s="449"/>
      <c r="AT2509" s="452"/>
      <c r="AU2509" s="453"/>
      <c r="AV2509" s="456"/>
      <c r="AW2509" s="457"/>
      <c r="AX2509" s="448"/>
      <c r="AY2509" s="449"/>
      <c r="AZ2509" s="430"/>
      <c r="BA2509" s="431"/>
      <c r="BB2509" s="434"/>
      <c r="BC2509" s="435"/>
      <c r="BD2509" s="448"/>
      <c r="BE2509" s="449"/>
      <c r="BF2509" s="452"/>
      <c r="BG2509" s="453"/>
      <c r="BH2509" s="456"/>
      <c r="BI2509" s="457"/>
      <c r="BJ2509" s="448"/>
      <c r="BK2509" s="449"/>
      <c r="BL2509" s="409"/>
      <c r="BM2509" s="410"/>
      <c r="BN2509" s="411"/>
      <c r="BO2509" s="403"/>
      <c r="BP2509" s="405"/>
      <c r="BQ2509" s="53"/>
      <c r="BR2509" s="53"/>
      <c r="BS2509" s="779"/>
    </row>
    <row r="2510" spans="1:71" ht="21.75" hidden="1" customHeight="1" x14ac:dyDescent="0.3">
      <c r="A2510" s="779"/>
      <c r="B2510" s="414" t="str">
        <f>IF(ROSTER!B$50="","",ROSTER!B$50)</f>
        <v/>
      </c>
      <c r="C2510" s="416" t="str">
        <f>IF(ROSTER!C$50="","",ROSTER!C$50)</f>
        <v/>
      </c>
      <c r="D2510" s="417"/>
      <c r="E2510" s="418"/>
      <c r="F2510" s="420">
        <f t="shared" ref="F2510" si="1417">IF(E2510="y",1,IF(E2510="S",1,0))</f>
        <v>0</v>
      </c>
      <c r="G2510" s="422">
        <f t="shared" ref="G2510" si="1418">IF(E2510="S",1,0)</f>
        <v>0</v>
      </c>
      <c r="H2510" s="424"/>
      <c r="I2510" s="425"/>
      <c r="J2510" s="428"/>
      <c r="K2510" s="429"/>
      <c r="L2510" s="432"/>
      <c r="M2510" s="433"/>
      <c r="N2510" s="436">
        <f t="shared" ref="N2510" si="1419">L2510+J2510</f>
        <v>0</v>
      </c>
      <c r="O2510" s="437"/>
      <c r="P2510" s="428"/>
      <c r="Q2510" s="429"/>
      <c r="R2510" s="432"/>
      <c r="S2510" s="440"/>
      <c r="T2510" s="432"/>
      <c r="U2510" s="425"/>
      <c r="V2510" s="440"/>
      <c r="W2510" s="425"/>
      <c r="X2510" s="428"/>
      <c r="Y2510" s="425"/>
      <c r="Z2510" s="428"/>
      <c r="AA2510" s="425"/>
      <c r="AB2510" s="428"/>
      <c r="AC2510" s="429"/>
      <c r="AD2510" s="432"/>
      <c r="AE2510" s="433"/>
      <c r="AF2510" s="442"/>
      <c r="AG2510" s="443"/>
      <c r="AH2510" s="428"/>
      <c r="AI2510" s="429"/>
      <c r="AJ2510" s="432"/>
      <c r="AK2510" s="433"/>
      <c r="AL2510" s="446">
        <f t="shared" ref="AL2510" si="1420">IF(AH2510=0,0,(AJ2510/AH2510)*100)</f>
        <v>0</v>
      </c>
      <c r="AM2510" s="447"/>
      <c r="AN2510" s="428"/>
      <c r="AO2510" s="429"/>
      <c r="AP2510" s="432"/>
      <c r="AQ2510" s="433"/>
      <c r="AR2510" s="446">
        <f t="shared" ref="AR2510" si="1421">IF(AN2510=0,0,(AP2510/AN2510)*100)</f>
        <v>0</v>
      </c>
      <c r="AS2510" s="447"/>
      <c r="AT2510" s="450">
        <f t="shared" ref="AT2510" si="1422">AB2510+AH2510+AN2510</f>
        <v>0</v>
      </c>
      <c r="AU2510" s="451"/>
      <c r="AV2510" s="454">
        <f t="shared" ref="AV2510" si="1423">AD2510+AJ2510+AP2510</f>
        <v>0</v>
      </c>
      <c r="AW2510" s="455"/>
      <c r="AX2510" s="446">
        <f t="shared" ref="AX2510" si="1424">IF(AT2510=0,0,(AV2510/AT2510)*100)</f>
        <v>0</v>
      </c>
      <c r="AY2510" s="447"/>
      <c r="AZ2510" s="428"/>
      <c r="BA2510" s="429"/>
      <c r="BB2510" s="432"/>
      <c r="BC2510" s="433"/>
      <c r="BD2510" s="446">
        <f t="shared" ref="BD2510" si="1425">IF(AZ2510=0,0,(BB2510/AZ2510)*100)</f>
        <v>0</v>
      </c>
      <c r="BE2510" s="447"/>
      <c r="BF2510" s="450">
        <f t="shared" ref="BF2510" si="1426">AT2510+AZ2510</f>
        <v>0</v>
      </c>
      <c r="BG2510" s="451"/>
      <c r="BH2510" s="454">
        <f t="shared" ref="BH2510" si="1427">AV2510+BB2510</f>
        <v>0</v>
      </c>
      <c r="BI2510" s="455"/>
      <c r="BJ2510" s="446">
        <f t="shared" ref="BJ2510" si="1428">IF(BF2510=0,0,(BH2510/BF2510)*100)</f>
        <v>0</v>
      </c>
      <c r="BK2510" s="447"/>
      <c r="BL2510" s="406">
        <f t="shared" ref="BL2510" si="1429">(AD2510*2)+(AJ2510*2)+(AP2510*3)+BB2510</f>
        <v>0</v>
      </c>
      <c r="BM2510" s="407"/>
      <c r="BN2510" s="408"/>
      <c r="BO2510" s="402" t="e">
        <f>(BL2510*BR$74)+(N2510*BR$75)+(X2510*BR$76)+(R2510*BR$77)+(V2510*BR$78)+(Z2510*BR$79)</f>
        <v>#REF!</v>
      </c>
      <c r="BP2510" s="404" t="e">
        <f>((AZ2510-BB2510)*BR$81)+((AT2510-AV2510)*BR$80)+(H2510*BR$82)+(P2510*BR$83)</f>
        <v>#REF!</v>
      </c>
      <c r="BQ2510" s="53"/>
      <c r="BR2510" s="53"/>
      <c r="BS2510" s="779"/>
    </row>
    <row r="2511" spans="1:71" ht="22.5" hidden="1" customHeight="1" thickBot="1" x14ac:dyDescent="0.3">
      <c r="A2511" s="779"/>
      <c r="B2511" s="415"/>
      <c r="C2511" s="412" t="str">
        <f>IF(ROSTER!D$50="","",ROSTER!D$50)</f>
        <v/>
      </c>
      <c r="D2511" s="413"/>
      <c r="E2511" s="419"/>
      <c r="F2511" s="421"/>
      <c r="G2511" s="423"/>
      <c r="H2511" s="426"/>
      <c r="I2511" s="427"/>
      <c r="J2511" s="430"/>
      <c r="K2511" s="431"/>
      <c r="L2511" s="434"/>
      <c r="M2511" s="435"/>
      <c r="N2511" s="438" t="s">
        <v>14</v>
      </c>
      <c r="O2511" s="439"/>
      <c r="P2511" s="430"/>
      <c r="Q2511" s="431"/>
      <c r="R2511" s="434"/>
      <c r="S2511" s="441"/>
      <c r="T2511" s="434"/>
      <c r="U2511" s="427"/>
      <c r="V2511" s="441"/>
      <c r="W2511" s="427"/>
      <c r="X2511" s="430"/>
      <c r="Y2511" s="427"/>
      <c r="Z2511" s="430"/>
      <c r="AA2511" s="427"/>
      <c r="AB2511" s="430"/>
      <c r="AC2511" s="431"/>
      <c r="AD2511" s="434"/>
      <c r="AE2511" s="435"/>
      <c r="AF2511" s="444"/>
      <c r="AG2511" s="445"/>
      <c r="AH2511" s="430"/>
      <c r="AI2511" s="431"/>
      <c r="AJ2511" s="434"/>
      <c r="AK2511" s="435"/>
      <c r="AL2511" s="448"/>
      <c r="AM2511" s="449"/>
      <c r="AN2511" s="430"/>
      <c r="AO2511" s="431"/>
      <c r="AP2511" s="434"/>
      <c r="AQ2511" s="435"/>
      <c r="AR2511" s="448"/>
      <c r="AS2511" s="449"/>
      <c r="AT2511" s="452"/>
      <c r="AU2511" s="453"/>
      <c r="AV2511" s="456"/>
      <c r="AW2511" s="457"/>
      <c r="AX2511" s="448"/>
      <c r="AY2511" s="449"/>
      <c r="AZ2511" s="430"/>
      <c r="BA2511" s="431"/>
      <c r="BB2511" s="434"/>
      <c r="BC2511" s="435"/>
      <c r="BD2511" s="448"/>
      <c r="BE2511" s="449"/>
      <c r="BF2511" s="452"/>
      <c r="BG2511" s="453"/>
      <c r="BH2511" s="456"/>
      <c r="BI2511" s="457"/>
      <c r="BJ2511" s="448"/>
      <c r="BK2511" s="449"/>
      <c r="BL2511" s="409"/>
      <c r="BM2511" s="410"/>
      <c r="BN2511" s="411"/>
      <c r="BO2511" s="403"/>
      <c r="BP2511" s="405"/>
      <c r="BQ2511" s="53"/>
      <c r="BR2511" s="53"/>
      <c r="BS2511" s="779"/>
    </row>
    <row r="2512" spans="1:71" s="224" customFormat="1" ht="33.6" customHeight="1" x14ac:dyDescent="0.5">
      <c r="A2512" s="789"/>
      <c r="B2512" s="376"/>
      <c r="C2512" s="377"/>
      <c r="D2512" s="377" t="s">
        <v>10</v>
      </c>
      <c r="E2512" s="380"/>
      <c r="F2512" s="223"/>
      <c r="G2512" s="223"/>
      <c r="H2512" s="382">
        <f>SUM(H2468:I2511)</f>
        <v>0</v>
      </c>
      <c r="I2512" s="383"/>
      <c r="J2512" s="382">
        <f>SUM(J2468:K2511)</f>
        <v>0</v>
      </c>
      <c r="K2512" s="383"/>
      <c r="L2512" s="386">
        <f>SUM(L2468:M2511)</f>
        <v>0</v>
      </c>
      <c r="M2512" s="387"/>
      <c r="N2512" s="358">
        <f>L2512+J2512</f>
        <v>0</v>
      </c>
      <c r="O2512" s="359"/>
      <c r="P2512" s="386">
        <f>SUM(P2468:Q2511)</f>
        <v>0</v>
      </c>
      <c r="Q2512" s="383"/>
      <c r="R2512" s="386">
        <f t="shared" ref="R2512" si="1430">SUM(R2468:S2511)</f>
        <v>0</v>
      </c>
      <c r="S2512" s="387"/>
      <c r="T2512" s="386">
        <f t="shared" ref="T2512" si="1431">SUM(T2468:U2511)</f>
        <v>0</v>
      </c>
      <c r="U2512" s="359"/>
      <c r="V2512" s="387">
        <f t="shared" ref="V2512" si="1432">SUM(V2468:W2511)</f>
        <v>0</v>
      </c>
      <c r="W2512" s="387"/>
      <c r="X2512" s="382">
        <f t="shared" ref="X2512" si="1433">SUM(X2468:Y2511)</f>
        <v>0</v>
      </c>
      <c r="Y2512" s="359"/>
      <c r="Z2512" s="382">
        <f t="shared" ref="Z2512" si="1434">SUM(Z2468:AA2511)</f>
        <v>0</v>
      </c>
      <c r="AA2512" s="359"/>
      <c r="AB2512" s="387">
        <f t="shared" ref="AB2512" si="1435">SUM(AB2468:AC2511)</f>
        <v>0</v>
      </c>
      <c r="AC2512" s="383"/>
      <c r="AD2512" s="386">
        <f t="shared" ref="AD2512" si="1436">SUM(AD2468:AE2511)</f>
        <v>0</v>
      </c>
      <c r="AE2512" s="387"/>
      <c r="AF2512" s="358">
        <f t="shared" ref="AF2512" si="1437">SUM(AF2468:AG2511)</f>
        <v>0</v>
      </c>
      <c r="AG2512" s="359"/>
      <c r="AH2512" s="386">
        <f t="shared" ref="AH2512" si="1438">SUM(AH2468:AI2511)</f>
        <v>0</v>
      </c>
      <c r="AI2512" s="383"/>
      <c r="AJ2512" s="386">
        <f t="shared" ref="AJ2512" si="1439">SUM(AJ2468:AK2511)</f>
        <v>0</v>
      </c>
      <c r="AK2512" s="387"/>
      <c r="AL2512" s="358">
        <f>IF(AH2512=0,0,(AJ2512/AH2512)*100)</f>
        <v>0</v>
      </c>
      <c r="AM2512" s="359"/>
      <c r="AN2512" s="386">
        <f>SUM(AN2468:AO2511)</f>
        <v>0</v>
      </c>
      <c r="AO2512" s="383"/>
      <c r="AP2512" s="386">
        <f>SUM(AP2468:AQ2511)</f>
        <v>0</v>
      </c>
      <c r="AQ2512" s="387"/>
      <c r="AR2512" s="358">
        <f>IF(AN2512=0,0,(AP2512/AN2512)*100)</f>
        <v>0</v>
      </c>
      <c r="AS2512" s="359"/>
      <c r="AT2512" s="382">
        <f>AB2512+AH2512+AN2512</f>
        <v>0</v>
      </c>
      <c r="AU2512" s="383"/>
      <c r="AV2512" s="386">
        <f>AD2512+AJ2512+AP2512</f>
        <v>0</v>
      </c>
      <c r="AW2512" s="392"/>
      <c r="AX2512" s="358">
        <f>IF(AT2512=0,0,(AV2512/AT2512)*100)</f>
        <v>0</v>
      </c>
      <c r="AY2512" s="359"/>
      <c r="AZ2512" s="386">
        <f>SUM(AZ2468:BA2511)</f>
        <v>0</v>
      </c>
      <c r="BA2512" s="383"/>
      <c r="BB2512" s="386">
        <f>SUM(BB2468:BC2511)</f>
        <v>0</v>
      </c>
      <c r="BC2512" s="387"/>
      <c r="BD2512" s="358">
        <f>IF(AZ2512=0,0,(BB2512/AZ2512)*100)</f>
        <v>0</v>
      </c>
      <c r="BE2512" s="359"/>
      <c r="BF2512" s="382">
        <f>AT2512+AZ2512</f>
        <v>0</v>
      </c>
      <c r="BG2512" s="383"/>
      <c r="BH2512" s="386">
        <f>AV2512+BB2512</f>
        <v>0</v>
      </c>
      <c r="BI2512" s="392"/>
      <c r="BJ2512" s="358">
        <f>IF(BF2512=0,0,(BH2512/BF2512)*100)</f>
        <v>0</v>
      </c>
      <c r="BK2512" s="394"/>
      <c r="BL2512" s="396">
        <f>SUM(BL2468:BN2511)</f>
        <v>0</v>
      </c>
      <c r="BM2512" s="397"/>
      <c r="BN2512" s="398"/>
      <c r="BO2512" s="402" t="e">
        <f>(BL2512*BR$74)+(N2512*BR$75)+(X2512*BR$76)+(R2512*BR$77)+(V2512*BR$78)+(Z2512*BR$79)</f>
        <v>#REF!</v>
      </c>
      <c r="BP2512" s="404" t="e">
        <f>((AZ2512-BB2512)*BR$81)+((AT2512-AV2512)*BR$80)+(H2512*BR$82)+(P2512*BR$83)</f>
        <v>#REF!</v>
      </c>
      <c r="BQ2512" s="222"/>
      <c r="BR2512" s="222"/>
      <c r="BS2512" s="789"/>
    </row>
    <row r="2513" spans="1:71" s="224" customFormat="1" ht="33.950000000000003" customHeight="1" thickBot="1" x14ac:dyDescent="0.55000000000000004">
      <c r="A2513" s="789"/>
      <c r="B2513" s="378"/>
      <c r="C2513" s="379"/>
      <c r="D2513" s="379"/>
      <c r="E2513" s="381"/>
      <c r="F2513" s="225"/>
      <c r="G2513" s="225"/>
      <c r="H2513" s="384"/>
      <c r="I2513" s="385"/>
      <c r="J2513" s="384"/>
      <c r="K2513" s="385"/>
      <c r="L2513" s="388"/>
      <c r="M2513" s="389"/>
      <c r="N2513" s="390" t="s">
        <v>14</v>
      </c>
      <c r="O2513" s="391"/>
      <c r="P2513" s="388"/>
      <c r="Q2513" s="385"/>
      <c r="R2513" s="388"/>
      <c r="S2513" s="389"/>
      <c r="T2513" s="388"/>
      <c r="U2513" s="391"/>
      <c r="V2513" s="389"/>
      <c r="W2513" s="389"/>
      <c r="X2513" s="384"/>
      <c r="Y2513" s="391"/>
      <c r="Z2513" s="384"/>
      <c r="AA2513" s="391"/>
      <c r="AB2513" s="389"/>
      <c r="AC2513" s="385"/>
      <c r="AD2513" s="388"/>
      <c r="AE2513" s="389"/>
      <c r="AF2513" s="390"/>
      <c r="AG2513" s="391"/>
      <c r="AH2513" s="388"/>
      <c r="AI2513" s="385"/>
      <c r="AJ2513" s="388"/>
      <c r="AK2513" s="389"/>
      <c r="AL2513" s="390"/>
      <c r="AM2513" s="391"/>
      <c r="AN2513" s="388"/>
      <c r="AO2513" s="385"/>
      <c r="AP2513" s="388"/>
      <c r="AQ2513" s="389"/>
      <c r="AR2513" s="390"/>
      <c r="AS2513" s="391"/>
      <c r="AT2513" s="384"/>
      <c r="AU2513" s="385"/>
      <c r="AV2513" s="388"/>
      <c r="AW2513" s="393"/>
      <c r="AX2513" s="390"/>
      <c r="AY2513" s="391"/>
      <c r="AZ2513" s="388"/>
      <c r="BA2513" s="385"/>
      <c r="BB2513" s="388"/>
      <c r="BC2513" s="389"/>
      <c r="BD2513" s="390"/>
      <c r="BE2513" s="391"/>
      <c r="BF2513" s="384"/>
      <c r="BG2513" s="385"/>
      <c r="BH2513" s="388"/>
      <c r="BI2513" s="393"/>
      <c r="BJ2513" s="390"/>
      <c r="BK2513" s="395"/>
      <c r="BL2513" s="399"/>
      <c r="BM2513" s="400"/>
      <c r="BN2513" s="401"/>
      <c r="BO2513" s="403"/>
      <c r="BP2513" s="405"/>
      <c r="BQ2513" s="222"/>
      <c r="BR2513" s="222"/>
      <c r="BS2513" s="789"/>
    </row>
    <row r="2514" spans="1:71" s="230" customFormat="1" ht="48.2" customHeight="1" thickBot="1" x14ac:dyDescent="0.55000000000000004">
      <c r="A2514" s="790"/>
      <c r="B2514" s="342"/>
      <c r="C2514" s="343"/>
      <c r="D2514" s="343" t="s">
        <v>13</v>
      </c>
      <c r="E2514" s="344"/>
      <c r="F2514" s="227"/>
      <c r="G2514" s="223"/>
      <c r="H2514" s="345"/>
      <c r="I2514" s="346"/>
      <c r="J2514" s="347"/>
      <c r="K2514" s="348"/>
      <c r="L2514" s="349"/>
      <c r="M2514" s="350"/>
      <c r="N2514" s="351">
        <f>J2514+L2514</f>
        <v>0</v>
      </c>
      <c r="O2514" s="352"/>
      <c r="P2514" s="347"/>
      <c r="Q2514" s="348"/>
      <c r="R2514" s="349"/>
      <c r="S2514" s="348"/>
      <c r="T2514" s="353"/>
      <c r="U2514" s="354"/>
      <c r="V2514" s="347"/>
      <c r="W2514" s="355"/>
      <c r="X2514" s="345"/>
      <c r="Y2514" s="346"/>
      <c r="Z2514" s="347"/>
      <c r="AA2514" s="355"/>
      <c r="AB2514" s="347"/>
      <c r="AC2514" s="348"/>
      <c r="AD2514" s="349"/>
      <c r="AE2514" s="350"/>
      <c r="AF2514" s="356">
        <f>IF(AB2514=0,0,(AD2514/AB2514)*100)</f>
        <v>0</v>
      </c>
      <c r="AG2514" s="357"/>
      <c r="AH2514" s="347"/>
      <c r="AI2514" s="348"/>
      <c r="AJ2514" s="349"/>
      <c r="AK2514" s="350"/>
      <c r="AL2514" s="358">
        <f>IF(AH2514=0,0,(AJ2514/AH2514)*100)</f>
        <v>0</v>
      </c>
      <c r="AM2514" s="359"/>
      <c r="AN2514" s="347"/>
      <c r="AO2514" s="348"/>
      <c r="AP2514" s="349"/>
      <c r="AQ2514" s="350"/>
      <c r="AR2514" s="358">
        <f>IF(AN2514=0,0,(AP2514/AN2514)*100)</f>
        <v>0</v>
      </c>
      <c r="AS2514" s="359"/>
      <c r="AT2514" s="360">
        <f>AB2514+AH2514+AN2514</f>
        <v>0</v>
      </c>
      <c r="AU2514" s="361"/>
      <c r="AV2514" s="362">
        <f>AD2514+AJ2514+AP2514</f>
        <v>0</v>
      </c>
      <c r="AW2514" s="363"/>
      <c r="AX2514" s="358">
        <f>IF(AT2514=0,0,(AV2514/AT2514)*100)</f>
        <v>0</v>
      </c>
      <c r="AY2514" s="359"/>
      <c r="AZ2514" s="347"/>
      <c r="BA2514" s="348"/>
      <c r="BB2514" s="349"/>
      <c r="BC2514" s="350"/>
      <c r="BD2514" s="358">
        <f>IF(AZ2514=0,0,(BB2514/AZ2514)*100)</f>
        <v>0</v>
      </c>
      <c r="BE2514" s="359"/>
      <c r="BF2514" s="360">
        <f>AT2514+AZ2514</f>
        <v>0</v>
      </c>
      <c r="BG2514" s="361"/>
      <c r="BH2514" s="362">
        <f>AV2514+BB2514</f>
        <v>0</v>
      </c>
      <c r="BI2514" s="363"/>
      <c r="BJ2514" s="358">
        <f>IF(BF2514=0,0,(BH2514/BF2514)*100)</f>
        <v>0</v>
      </c>
      <c r="BK2514" s="359"/>
      <c r="BL2514" s="364"/>
      <c r="BM2514" s="365"/>
      <c r="BN2514" s="366"/>
      <c r="BO2514" s="228"/>
      <c r="BP2514" s="229"/>
      <c r="BQ2514" s="226"/>
      <c r="BR2514" s="226"/>
      <c r="BS2514" s="790"/>
    </row>
    <row r="2515" spans="1:71" s="230" customFormat="1" ht="48.95" customHeight="1" thickBot="1" x14ac:dyDescent="0.55000000000000004">
      <c r="A2515" s="790"/>
      <c r="B2515" s="231"/>
      <c r="C2515" s="268"/>
      <c r="D2515" s="367" t="s">
        <v>87</v>
      </c>
      <c r="E2515" s="368"/>
      <c r="F2515" s="233"/>
      <c r="G2515" s="233"/>
      <c r="H2515" s="268"/>
      <c r="I2515" s="268"/>
      <c r="J2515" s="369">
        <f>IF((J2512+L2514)=0,0,J2512/(J2512+L2514)*100)</f>
        <v>0</v>
      </c>
      <c r="K2515" s="370"/>
      <c r="L2515" s="369">
        <f>IF((L2512+J2514)=0,0,L2512/(L2512+J2514)*100)</f>
        <v>0</v>
      </c>
      <c r="M2515" s="370"/>
      <c r="N2515" s="369">
        <f>IF((N2512+N2514)=0,0,N2512/(N2512+N2514)*100)</f>
        <v>0</v>
      </c>
      <c r="O2515" s="371"/>
      <c r="P2515" s="372"/>
      <c r="Q2515" s="373"/>
      <c r="R2515" s="373"/>
      <c r="S2515" s="373"/>
      <c r="T2515" s="374"/>
      <c r="U2515" s="374"/>
      <c r="V2515" s="373"/>
      <c r="W2515" s="373"/>
      <c r="X2515" s="373"/>
      <c r="Y2515" s="373"/>
      <c r="Z2515" s="373"/>
      <c r="AA2515" s="373"/>
      <c r="AB2515" s="373"/>
      <c r="AC2515" s="373"/>
      <c r="AD2515" s="373"/>
      <c r="AE2515" s="373"/>
      <c r="AF2515" s="373"/>
      <c r="AG2515" s="373"/>
      <c r="AH2515" s="373"/>
      <c r="AI2515" s="373"/>
      <c r="AJ2515" s="373"/>
      <c r="AK2515" s="373"/>
      <c r="AL2515" s="373"/>
      <c r="AM2515" s="373"/>
      <c r="AN2515" s="373"/>
      <c r="AO2515" s="373"/>
      <c r="AP2515" s="373"/>
      <c r="AQ2515" s="373"/>
      <c r="AR2515" s="373"/>
      <c r="AS2515" s="373"/>
      <c r="AT2515" s="373"/>
      <c r="AU2515" s="373"/>
      <c r="AV2515" s="373"/>
      <c r="AW2515" s="373"/>
      <c r="AX2515" s="373"/>
      <c r="AY2515" s="373"/>
      <c r="AZ2515" s="373"/>
      <c r="BA2515" s="373"/>
      <c r="BB2515" s="373"/>
      <c r="BC2515" s="373"/>
      <c r="BD2515" s="373"/>
      <c r="BE2515" s="373"/>
      <c r="BF2515" s="373"/>
      <c r="BG2515" s="373"/>
      <c r="BH2515" s="373"/>
      <c r="BI2515" s="373"/>
      <c r="BJ2515" s="373"/>
      <c r="BK2515" s="373"/>
      <c r="BL2515" s="373"/>
      <c r="BM2515" s="373"/>
      <c r="BN2515" s="375"/>
      <c r="BO2515" s="234"/>
      <c r="BP2515" s="234"/>
      <c r="BQ2515" s="226"/>
      <c r="BR2515" s="226"/>
      <c r="BS2515" s="790"/>
    </row>
    <row r="2516" spans="1:71" ht="15.75" customHeight="1" thickTop="1" thickBot="1" x14ac:dyDescent="0.45">
      <c r="A2516" s="779"/>
      <c r="B2516" s="160"/>
      <c r="C2516" s="161"/>
      <c r="D2516" s="161"/>
      <c r="E2516" s="161"/>
      <c r="F2516" s="69"/>
      <c r="G2516" s="69"/>
      <c r="H2516" s="161"/>
      <c r="I2516" s="161"/>
      <c r="J2516" s="161"/>
      <c r="K2516" s="161"/>
      <c r="L2516" s="161"/>
      <c r="M2516" s="161"/>
      <c r="N2516" s="161"/>
      <c r="O2516" s="161"/>
      <c r="P2516" s="161"/>
      <c r="Q2516" s="161"/>
      <c r="R2516" s="161"/>
      <c r="S2516" s="161"/>
      <c r="T2516" s="161"/>
      <c r="U2516" s="161"/>
      <c r="V2516" s="161"/>
      <c r="W2516" s="161"/>
      <c r="X2516" s="161"/>
      <c r="Y2516" s="161"/>
      <c r="Z2516" s="161"/>
      <c r="AA2516" s="161"/>
      <c r="AB2516" s="161"/>
      <c r="AC2516" s="161"/>
      <c r="AD2516" s="161"/>
      <c r="AE2516" s="161"/>
      <c r="AF2516" s="166"/>
      <c r="AG2516" s="166"/>
      <c r="AH2516" s="161"/>
      <c r="AI2516" s="161"/>
      <c r="AJ2516" s="161"/>
      <c r="AK2516" s="161"/>
      <c r="AL2516" s="161"/>
      <c r="AM2516" s="161"/>
      <c r="AN2516" s="161"/>
      <c r="AO2516" s="161"/>
      <c r="AP2516" s="161"/>
      <c r="AQ2516" s="161"/>
      <c r="AR2516" s="161"/>
      <c r="AS2516" s="161"/>
      <c r="AT2516" s="161"/>
      <c r="AU2516" s="161"/>
      <c r="AV2516" s="161"/>
      <c r="AW2516" s="161"/>
      <c r="AX2516" s="161"/>
      <c r="AY2516" s="161"/>
      <c r="AZ2516" s="161"/>
      <c r="BA2516" s="161"/>
      <c r="BB2516" s="161"/>
      <c r="BC2516" s="161"/>
      <c r="BD2516" s="161"/>
      <c r="BE2516" s="161"/>
      <c r="BF2516" s="161"/>
      <c r="BG2516" s="161"/>
      <c r="BH2516" s="161"/>
      <c r="BI2516" s="161"/>
      <c r="BJ2516" s="161"/>
      <c r="BK2516" s="161"/>
      <c r="BL2516" s="161"/>
      <c r="BM2516" s="161"/>
      <c r="BN2516" s="167"/>
      <c r="BO2516" s="70"/>
      <c r="BP2516" s="70"/>
      <c r="BQ2516" s="53"/>
      <c r="BR2516" s="53"/>
      <c r="BS2516" s="779"/>
    </row>
    <row r="2517" spans="1:71" s="68" customFormat="1" ht="80.25" customHeight="1" thickTop="1" thickBot="1" x14ac:dyDescent="0.5">
      <c r="A2517" s="791"/>
      <c r="B2517" s="325" t="s">
        <v>55</v>
      </c>
      <c r="C2517" s="326"/>
      <c r="D2517" s="327" t="s">
        <v>47</v>
      </c>
      <c r="E2517" s="327"/>
      <c r="F2517" s="71"/>
      <c r="G2517" s="71"/>
      <c r="H2517" s="328"/>
      <c r="I2517" s="329"/>
      <c r="J2517" s="330"/>
      <c r="K2517" s="235"/>
      <c r="L2517" s="328"/>
      <c r="M2517" s="329"/>
      <c r="N2517" s="330"/>
      <c r="O2517" s="331" t="s">
        <v>42</v>
      </c>
      <c r="P2517" s="332"/>
      <c r="Q2517" s="332"/>
      <c r="R2517" s="332"/>
      <c r="S2517" s="328"/>
      <c r="T2517" s="329"/>
      <c r="U2517" s="330"/>
      <c r="V2517" s="235"/>
      <c r="W2517" s="328"/>
      <c r="X2517" s="329"/>
      <c r="Y2517" s="330"/>
      <c r="Z2517" s="331" t="s">
        <v>110</v>
      </c>
      <c r="AA2517" s="332"/>
      <c r="AB2517" s="332"/>
      <c r="AC2517" s="332"/>
      <c r="AD2517" s="332"/>
      <c r="AE2517" s="332"/>
      <c r="AF2517" s="332"/>
      <c r="AG2517" s="332"/>
      <c r="AH2517" s="332"/>
      <c r="AI2517" s="333"/>
      <c r="AJ2517" s="328"/>
      <c r="AK2517" s="329"/>
      <c r="AL2517" s="330"/>
      <c r="AM2517" s="235"/>
      <c r="AN2517" s="328"/>
      <c r="AO2517" s="329"/>
      <c r="AP2517" s="330"/>
      <c r="AQ2517" s="331" t="s">
        <v>46</v>
      </c>
      <c r="AR2517" s="332"/>
      <c r="AS2517" s="332"/>
      <c r="AT2517" s="333"/>
      <c r="AU2517" s="328"/>
      <c r="AV2517" s="329"/>
      <c r="AW2517" s="330"/>
      <c r="AX2517" s="235"/>
      <c r="AY2517" s="328"/>
      <c r="AZ2517" s="329"/>
      <c r="BA2517" s="330"/>
      <c r="BB2517" s="334" t="s">
        <v>112</v>
      </c>
      <c r="BC2517" s="335"/>
      <c r="BD2517" s="335"/>
      <c r="BE2517" s="336"/>
      <c r="BF2517" s="337">
        <f>BL2512</f>
        <v>0</v>
      </c>
      <c r="BG2517" s="338"/>
      <c r="BH2517" s="339"/>
      <c r="BI2517" s="235"/>
      <c r="BJ2517" s="337">
        <f>BL2514</f>
        <v>0</v>
      </c>
      <c r="BK2517" s="338"/>
      <c r="BL2517" s="339"/>
      <c r="BM2517" s="173"/>
      <c r="BN2517" s="174"/>
      <c r="BO2517" s="72"/>
      <c r="BP2517" s="72"/>
      <c r="BQ2517" s="67"/>
      <c r="BR2517" s="67"/>
      <c r="BS2517" s="791"/>
    </row>
    <row r="2518" spans="1:71" ht="15.6" customHeight="1" thickTop="1" thickBot="1" x14ac:dyDescent="0.55000000000000004">
      <c r="A2518" s="779"/>
      <c r="B2518" s="162"/>
      <c r="C2518" s="156"/>
      <c r="D2518" s="163"/>
      <c r="E2518" s="163"/>
      <c r="F2518" s="73"/>
      <c r="G2518" s="73"/>
      <c r="H2518" s="170"/>
      <c r="I2518" s="170"/>
      <c r="J2518" s="170"/>
      <c r="K2518" s="170"/>
      <c r="L2518" s="170"/>
      <c r="M2518" s="170"/>
      <c r="N2518" s="170"/>
      <c r="O2518" s="168"/>
      <c r="P2518" s="168"/>
      <c r="Q2518" s="168"/>
      <c r="R2518" s="168"/>
      <c r="S2518" s="170"/>
      <c r="T2518" s="170"/>
      <c r="U2518" s="170"/>
      <c r="V2518" s="169"/>
      <c r="W2518" s="170"/>
      <c r="X2518" s="170"/>
      <c r="Y2518" s="170"/>
      <c r="Z2518" s="168"/>
      <c r="AA2518" s="168"/>
      <c r="AB2518" s="168"/>
      <c r="AC2518" s="168"/>
      <c r="AD2518" s="170"/>
      <c r="AE2518" s="170"/>
      <c r="AF2518" s="170"/>
      <c r="AG2518" s="170"/>
      <c r="AH2518" s="169"/>
      <c r="AI2518" s="169"/>
      <c r="AJ2518" s="170"/>
      <c r="AK2518" s="168"/>
      <c r="AL2518" s="168"/>
      <c r="AM2518" s="168"/>
      <c r="AN2518" s="168"/>
      <c r="AO2518" s="170"/>
      <c r="AP2518" s="170"/>
      <c r="AQ2518" s="168"/>
      <c r="AR2518" s="168"/>
      <c r="AS2518" s="168"/>
      <c r="AT2518" s="168"/>
      <c r="AU2518" s="170"/>
      <c r="AV2518" s="170"/>
      <c r="AW2518" s="170"/>
      <c r="AX2518" s="170"/>
      <c r="AY2518" s="170"/>
      <c r="AZ2518" s="172"/>
      <c r="BA2518" s="172"/>
      <c r="BB2518" s="168"/>
      <c r="BC2518" s="176"/>
      <c r="BD2518" s="177"/>
      <c r="BE2518" s="177"/>
      <c r="BF2518" s="178"/>
      <c r="BG2518" s="178"/>
      <c r="BH2518" s="172"/>
      <c r="BI2518" s="170"/>
      <c r="BJ2518" s="179"/>
      <c r="BK2518" s="179"/>
      <c r="BL2518" s="172"/>
      <c r="BM2518" s="175"/>
      <c r="BN2518" s="180"/>
      <c r="BO2518" s="74"/>
      <c r="BP2518" s="74"/>
      <c r="BQ2518" s="53"/>
      <c r="BR2518" s="53"/>
      <c r="BS2518" s="779"/>
    </row>
    <row r="2519" spans="1:71" s="68" customFormat="1" ht="80.25" customHeight="1" thickTop="1" thickBot="1" x14ac:dyDescent="0.5">
      <c r="A2519" s="791"/>
      <c r="B2519" s="334" t="s">
        <v>40</v>
      </c>
      <c r="C2519" s="335"/>
      <c r="D2519" s="327" t="s">
        <v>48</v>
      </c>
      <c r="E2519" s="327"/>
      <c r="F2519" s="71"/>
      <c r="G2519" s="71"/>
      <c r="H2519" s="337">
        <f>H2517</f>
        <v>0</v>
      </c>
      <c r="I2519" s="338"/>
      <c r="J2519" s="339"/>
      <c r="K2519" s="235"/>
      <c r="L2519" s="337">
        <f>L2517</f>
        <v>0</v>
      </c>
      <c r="M2519" s="338"/>
      <c r="N2519" s="339"/>
      <c r="O2519" s="331" t="s">
        <v>44</v>
      </c>
      <c r="P2519" s="332"/>
      <c r="Q2519" s="332"/>
      <c r="R2519" s="332"/>
      <c r="S2519" s="337">
        <f>S2517-H2517</f>
        <v>0</v>
      </c>
      <c r="T2519" s="338"/>
      <c r="U2519" s="339"/>
      <c r="V2519" s="235"/>
      <c r="W2519" s="337">
        <f>W2517-L2517</f>
        <v>0</v>
      </c>
      <c r="X2519" s="338"/>
      <c r="Y2519" s="339"/>
      <c r="Z2519" s="331" t="s">
        <v>111</v>
      </c>
      <c r="AA2519" s="332"/>
      <c r="AB2519" s="332"/>
      <c r="AC2519" s="332"/>
      <c r="AD2519" s="332"/>
      <c r="AE2519" s="332"/>
      <c r="AF2519" s="332"/>
      <c r="AG2519" s="332"/>
      <c r="AH2519" s="332"/>
      <c r="AI2519" s="333"/>
      <c r="AJ2519" s="337">
        <f>AJ2517-S2517</f>
        <v>0</v>
      </c>
      <c r="AK2519" s="338"/>
      <c r="AL2519" s="339"/>
      <c r="AM2519" s="235"/>
      <c r="AN2519" s="337">
        <f>AN2517-W2517</f>
        <v>0</v>
      </c>
      <c r="AO2519" s="338"/>
      <c r="AP2519" s="339"/>
      <c r="AQ2519" s="331" t="s">
        <v>45</v>
      </c>
      <c r="AR2519" s="332"/>
      <c r="AS2519" s="332"/>
      <c r="AT2519" s="333"/>
      <c r="AU2519" s="337">
        <f>AU2517-AJ2517</f>
        <v>0</v>
      </c>
      <c r="AV2519" s="338"/>
      <c r="AW2519" s="339"/>
      <c r="AX2519" s="235"/>
      <c r="AY2519" s="337">
        <f>AY2517-AN2517</f>
        <v>0</v>
      </c>
      <c r="AZ2519" s="338"/>
      <c r="BA2519" s="339"/>
      <c r="BB2519" s="334" t="s">
        <v>113</v>
      </c>
      <c r="BC2519" s="335"/>
      <c r="BD2519" s="335"/>
      <c r="BE2519" s="336"/>
      <c r="BF2519" s="337">
        <f>BF2517-AU2517</f>
        <v>0</v>
      </c>
      <c r="BG2519" s="338"/>
      <c r="BH2519" s="339"/>
      <c r="BI2519" s="235"/>
      <c r="BJ2519" s="337">
        <f>BJ2517-AY2517</f>
        <v>0</v>
      </c>
      <c r="BK2519" s="338"/>
      <c r="BL2519" s="339"/>
      <c r="BM2519" s="173"/>
      <c r="BN2519" s="174"/>
      <c r="BO2519" s="72"/>
      <c r="BP2519" s="72"/>
      <c r="BQ2519" s="67"/>
      <c r="BR2519" s="67"/>
      <c r="BS2519" s="791"/>
    </row>
    <row r="2520" spans="1:71" ht="15.75" customHeight="1" thickTop="1" thickBot="1" x14ac:dyDescent="0.45">
      <c r="A2520" s="779"/>
      <c r="B2520" s="164"/>
      <c r="C2520" s="165"/>
      <c r="D2520" s="165"/>
      <c r="E2520" s="165"/>
      <c r="F2520" s="75"/>
      <c r="G2520" s="75"/>
      <c r="H2520" s="165"/>
      <c r="I2520" s="165"/>
      <c r="J2520" s="165"/>
      <c r="K2520" s="165"/>
      <c r="L2520" s="165"/>
      <c r="M2520" s="165"/>
      <c r="N2520" s="165"/>
      <c r="O2520" s="165"/>
      <c r="P2520" s="165"/>
      <c r="Q2520" s="165"/>
      <c r="R2520" s="165"/>
      <c r="S2520" s="165"/>
      <c r="T2520" s="165"/>
      <c r="U2520" s="165"/>
      <c r="V2520" s="165"/>
      <c r="W2520" s="165"/>
      <c r="X2520" s="165"/>
      <c r="Y2520" s="165"/>
      <c r="Z2520" s="165"/>
      <c r="AA2520" s="165"/>
      <c r="AB2520" s="165"/>
      <c r="AC2520" s="165"/>
      <c r="AD2520" s="165"/>
      <c r="AE2520" s="165"/>
      <c r="AF2520" s="171"/>
      <c r="AG2520" s="171"/>
      <c r="AH2520" s="165"/>
      <c r="AI2520" s="165"/>
      <c r="AJ2520" s="165"/>
      <c r="AK2520" s="165"/>
      <c r="AL2520" s="165"/>
      <c r="AM2520" s="165"/>
      <c r="AN2520" s="165"/>
      <c r="AO2520" s="165"/>
      <c r="AP2520" s="165"/>
      <c r="AQ2520" s="165"/>
      <c r="AR2520" s="165"/>
      <c r="AS2520" s="165"/>
      <c r="AT2520" s="165"/>
      <c r="AU2520" s="165"/>
      <c r="AV2520" s="165"/>
      <c r="AW2520" s="165"/>
      <c r="AX2520" s="165"/>
      <c r="AY2520" s="165"/>
      <c r="AZ2520" s="165"/>
      <c r="BA2520" s="340" t="s">
        <v>138</v>
      </c>
      <c r="BB2520" s="340"/>
      <c r="BC2520" s="340"/>
      <c r="BD2520" s="340"/>
      <c r="BE2520" s="340"/>
      <c r="BF2520" s="340"/>
      <c r="BG2520" s="340"/>
      <c r="BH2520" s="340"/>
      <c r="BI2520" s="340"/>
      <c r="BJ2520" s="340"/>
      <c r="BK2520" s="340"/>
      <c r="BL2520" s="340"/>
      <c r="BM2520" s="340"/>
      <c r="BN2520" s="341"/>
      <c r="BO2520" s="76"/>
      <c r="BP2520" s="76"/>
      <c r="BQ2520" s="53"/>
      <c r="BR2520" s="53"/>
      <c r="BS2520" s="779"/>
    </row>
    <row r="2521" spans="1:71" ht="12" customHeight="1" thickTop="1" x14ac:dyDescent="0.4">
      <c r="A2521" s="779"/>
      <c r="B2521" s="780"/>
      <c r="C2521" s="779"/>
      <c r="D2521" s="779"/>
      <c r="E2521" s="779"/>
      <c r="F2521" s="781"/>
      <c r="G2521" s="781"/>
      <c r="H2521" s="779"/>
      <c r="I2521" s="779"/>
      <c r="J2521" s="779"/>
      <c r="K2521" s="779"/>
      <c r="L2521" s="779"/>
      <c r="M2521" s="779"/>
      <c r="N2521" s="779"/>
      <c r="O2521" s="779"/>
      <c r="P2521" s="779"/>
      <c r="Q2521" s="779"/>
      <c r="R2521" s="779"/>
      <c r="S2521" s="779"/>
      <c r="T2521" s="779"/>
      <c r="U2521" s="779"/>
      <c r="V2521" s="779"/>
      <c r="W2521" s="779"/>
      <c r="X2521" s="779"/>
      <c r="Y2521" s="779"/>
      <c r="Z2521" s="779"/>
      <c r="AA2521" s="779"/>
      <c r="AB2521" s="779"/>
      <c r="AC2521" s="779"/>
      <c r="AD2521" s="779"/>
      <c r="AE2521" s="779"/>
      <c r="AF2521" s="782"/>
      <c r="AG2521" s="782"/>
      <c r="AH2521" s="779"/>
      <c r="AI2521" s="779"/>
      <c r="AJ2521" s="779"/>
      <c r="AK2521" s="779"/>
      <c r="AL2521" s="779"/>
      <c r="AM2521" s="779"/>
      <c r="AN2521" s="779"/>
      <c r="AO2521" s="779"/>
      <c r="AP2521" s="779"/>
      <c r="AQ2521" s="779"/>
      <c r="AR2521" s="779"/>
      <c r="AS2521" s="779"/>
      <c r="AT2521" s="779"/>
      <c r="AU2521" s="779"/>
      <c r="AV2521" s="779"/>
      <c r="AW2521" s="779"/>
      <c r="AX2521" s="779"/>
      <c r="AY2521" s="779"/>
      <c r="AZ2521" s="779"/>
      <c r="BA2521" s="779"/>
      <c r="BB2521" s="779"/>
      <c r="BC2521" s="779"/>
      <c r="BD2521" s="779"/>
      <c r="BE2521" s="779"/>
      <c r="BF2521" s="779"/>
      <c r="BG2521" s="779"/>
      <c r="BH2521" s="779"/>
      <c r="BI2521" s="779"/>
      <c r="BJ2521" s="779"/>
      <c r="BK2521" s="779"/>
      <c r="BL2521" s="779"/>
      <c r="BM2521" s="779"/>
      <c r="BN2521" s="779"/>
      <c r="BO2521" s="783"/>
      <c r="BP2521" s="783"/>
      <c r="BQ2521" s="779">
        <f>BQ6+BQ69+BQ132+BQ195+BQ258+BQ321+BQ384+BQ447+BQ510+BQ573+BQ636+BQ699+BQ762+BQ825+BQ888+BQ951+BQ1014+BQ1077+BQ1140+BQ1203+BQ1266+BQ1329+BQ1392+BQ1455+BQ1518+BQ1581+BQ1644+BQ1707+BQ1770+BQ1833+BQ1896+BQ1959+BQ2022+BQ2085+BQ2148+BQ2211+BQ2274+BQ2337+BQ2400+BQ2463+BQ2526+BQ2589+BQ2652+BQ2715+BQ2778+BQ2841+BQ2904+BQ2967+BQ3030+BQ3093</f>
        <v>0</v>
      </c>
      <c r="BR2521" s="779">
        <f>BR6+BR69+BR132+BR195+BR258+BR321+BR384+BR447+BR510+BR573+BR636+BR699+BR762+BR825+BR888+BR951+BR1014+BR1077+BR1140+BR1203+BR1266+BR1329+BR1392+BR1455+BR1518+BR1581+BR1644+BR1707+BR1770+BR1833+BR1896+BR1959+BR2022+BR2085+BR2148+BR2211+BR2274+BR2337+BR2400+BR2463+BR2526+BR2589+BR2652+BR2715+BR2778+BR2841+BR2904+BR2967+BR3030+BR3093</f>
        <v>0</v>
      </c>
      <c r="BS2521" s="779"/>
    </row>
    <row r="2522" spans="1:71" s="57" customFormat="1" ht="46.5" x14ac:dyDescent="0.7">
      <c r="A2522" s="784"/>
      <c r="B2522" s="801" t="s">
        <v>9</v>
      </c>
      <c r="C2522" s="801"/>
      <c r="D2522" s="801"/>
      <c r="E2522" s="801"/>
      <c r="F2522" s="801"/>
      <c r="G2522" s="801"/>
      <c r="H2522" s="801"/>
      <c r="I2522" s="801"/>
      <c r="J2522" s="801"/>
      <c r="K2522" s="801"/>
      <c r="L2522" s="801"/>
      <c r="M2522" s="801"/>
      <c r="N2522" s="801"/>
      <c r="O2522" s="801"/>
      <c r="P2522" s="801"/>
      <c r="Q2522" s="801"/>
      <c r="R2522" s="801"/>
      <c r="S2522" s="801"/>
      <c r="T2522" s="801"/>
      <c r="U2522" s="801"/>
      <c r="V2522" s="801"/>
      <c r="W2522" s="801"/>
      <c r="X2522" s="801"/>
      <c r="Y2522" s="801"/>
      <c r="Z2522" s="801"/>
      <c r="AA2522" s="801"/>
      <c r="AB2522" s="801"/>
      <c r="AC2522" s="801"/>
      <c r="AD2522" s="801"/>
      <c r="AE2522" s="801"/>
      <c r="AF2522" s="801"/>
      <c r="AG2522" s="801"/>
      <c r="AH2522" s="801"/>
      <c r="AI2522" s="801"/>
      <c r="AJ2522" s="801"/>
      <c r="AK2522" s="801"/>
      <c r="AL2522" s="801"/>
      <c r="AM2522" s="801"/>
      <c r="AN2522" s="801"/>
      <c r="AO2522" s="801"/>
      <c r="AP2522" s="801"/>
      <c r="AQ2522" s="801"/>
      <c r="AR2522" s="801"/>
      <c r="AS2522" s="801"/>
      <c r="AT2522" s="801"/>
      <c r="AU2522" s="801"/>
      <c r="AV2522" s="801"/>
      <c r="AW2522" s="801"/>
      <c r="AX2522" s="801"/>
      <c r="AY2522" s="801"/>
      <c r="AZ2522" s="801"/>
      <c r="BA2522" s="801"/>
      <c r="BB2522" s="801"/>
      <c r="BC2522" s="801"/>
      <c r="BD2522" s="801"/>
      <c r="BE2522" s="801"/>
      <c r="BF2522" s="801"/>
      <c r="BG2522" s="801"/>
      <c r="BH2522" s="801"/>
      <c r="BI2522" s="801"/>
      <c r="BJ2522" s="801"/>
      <c r="BK2522" s="801"/>
      <c r="BL2522" s="801"/>
      <c r="BM2522" s="801"/>
      <c r="BN2522" s="801"/>
      <c r="BO2522" s="139"/>
      <c r="BP2522" s="139"/>
      <c r="BQ2522" s="56"/>
      <c r="BR2522" s="56"/>
      <c r="BS2522" s="784"/>
    </row>
    <row r="2523" spans="1:71" ht="11.1" customHeight="1" x14ac:dyDescent="0.4">
      <c r="A2523" s="779"/>
      <c r="B2523" s="140"/>
      <c r="C2523" s="141"/>
      <c r="D2523" s="141"/>
      <c r="E2523" s="141"/>
      <c r="F2523" s="142"/>
      <c r="G2523" s="142"/>
      <c r="H2523" s="141"/>
      <c r="I2523" s="141"/>
      <c r="J2523" s="141"/>
      <c r="K2523" s="141"/>
      <c r="L2523" s="141"/>
      <c r="M2523" s="141"/>
      <c r="N2523" s="141"/>
      <c r="O2523" s="141"/>
      <c r="P2523" s="141"/>
      <c r="Q2523" s="141"/>
      <c r="R2523" s="141"/>
      <c r="S2523" s="141"/>
      <c r="T2523" s="141"/>
      <c r="U2523" s="141"/>
      <c r="V2523" s="141"/>
      <c r="W2523" s="141"/>
      <c r="X2523" s="141"/>
      <c r="Y2523" s="141"/>
      <c r="Z2523" s="141"/>
      <c r="AA2523" s="141"/>
      <c r="AB2523" s="141"/>
      <c r="AC2523" s="141"/>
      <c r="AD2523" s="141"/>
      <c r="AE2523" s="141"/>
      <c r="AF2523" s="143"/>
      <c r="AG2523" s="143"/>
      <c r="AH2523" s="141"/>
      <c r="AI2523" s="141"/>
      <c r="AJ2523" s="141"/>
      <c r="AK2523" s="141"/>
      <c r="AL2523" s="141"/>
      <c r="AM2523" s="141"/>
      <c r="AN2523" s="141"/>
      <c r="AO2523" s="141"/>
      <c r="AP2523" s="141"/>
      <c r="AQ2523" s="141"/>
      <c r="AR2523" s="141"/>
      <c r="AS2523" s="141"/>
      <c r="AT2523" s="141"/>
      <c r="AU2523" s="141"/>
      <c r="AV2523" s="141"/>
      <c r="AW2523" s="141"/>
      <c r="AX2523" s="141"/>
      <c r="AY2523" s="141"/>
      <c r="AZ2523" s="141"/>
      <c r="BA2523" s="141"/>
      <c r="BB2523" s="141"/>
      <c r="BC2523" s="141"/>
      <c r="BD2523" s="141"/>
      <c r="BE2523" s="141"/>
      <c r="BF2523" s="141"/>
      <c r="BG2523" s="141"/>
      <c r="BH2523" s="141"/>
      <c r="BI2523" s="141"/>
      <c r="BJ2523" s="141"/>
      <c r="BK2523" s="141"/>
      <c r="BL2523" s="141"/>
      <c r="BM2523" s="141"/>
      <c r="BN2523" s="460"/>
      <c r="BO2523" s="460"/>
      <c r="BP2523" s="460"/>
      <c r="BQ2523" s="53"/>
      <c r="BR2523" s="53"/>
      <c r="BS2523" s="779"/>
    </row>
    <row r="2524" spans="1:71" s="58" customFormat="1" ht="36.75" customHeight="1" x14ac:dyDescent="0.4">
      <c r="A2524" s="780"/>
      <c r="B2524" s="140"/>
      <c r="C2524" s="140"/>
      <c r="D2524" s="793" t="s">
        <v>10</v>
      </c>
      <c r="E2524" s="461" t="str">
        <f>IF(ROSTER!D$3="","",ROSTER!D$3)</f>
        <v/>
      </c>
      <c r="F2524" s="461"/>
      <c r="G2524" s="461"/>
      <c r="H2524" s="461"/>
      <c r="I2524" s="461"/>
      <c r="J2524" s="461"/>
      <c r="K2524" s="461"/>
      <c r="L2524" s="461"/>
      <c r="M2524" s="461"/>
      <c r="N2524" s="461"/>
      <c r="O2524" s="461"/>
      <c r="P2524" s="461"/>
      <c r="Q2524" s="461"/>
      <c r="R2524" s="461"/>
      <c r="S2524" s="461"/>
      <c r="T2524" s="461"/>
      <c r="U2524" s="461"/>
      <c r="V2524" s="461"/>
      <c r="W2524" s="461"/>
      <c r="X2524" s="461"/>
      <c r="Y2524" s="461"/>
      <c r="Z2524" s="461"/>
      <c r="AA2524" s="461"/>
      <c r="AB2524" s="461"/>
      <c r="AC2524" s="461"/>
      <c r="AD2524" s="144"/>
      <c r="AE2524" s="792" t="s">
        <v>11</v>
      </c>
      <c r="AF2524" s="792"/>
      <c r="AG2524" s="792"/>
      <c r="AH2524" s="792"/>
      <c r="AI2524" s="792"/>
      <c r="AJ2524" s="792"/>
      <c r="AK2524" s="792"/>
      <c r="AL2524" s="792"/>
      <c r="AM2524" s="792"/>
      <c r="AN2524" s="462"/>
      <c r="AO2524" s="462"/>
      <c r="AP2524" s="462"/>
      <c r="AQ2524" s="462"/>
      <c r="AR2524" s="462"/>
      <c r="AS2524" s="462"/>
      <c r="AT2524" s="462"/>
      <c r="AU2524" s="462"/>
      <c r="AV2524" s="462"/>
      <c r="AW2524" s="462"/>
      <c r="AX2524" s="462"/>
      <c r="AY2524" s="462"/>
      <c r="AZ2524" s="462"/>
      <c r="BA2524" s="462"/>
      <c r="BB2524" s="462"/>
      <c r="BC2524" s="462"/>
      <c r="BD2524" s="462"/>
      <c r="BE2524" s="462"/>
      <c r="BF2524" s="462"/>
      <c r="BG2524" s="462"/>
      <c r="BH2524" s="462"/>
      <c r="BI2524" s="462"/>
      <c r="BJ2524" s="462"/>
      <c r="BK2524" s="462"/>
      <c r="BL2524" s="462"/>
      <c r="BM2524" s="462"/>
      <c r="BN2524" s="460"/>
      <c r="BO2524" s="460"/>
      <c r="BP2524" s="460"/>
      <c r="BQ2524" s="54"/>
      <c r="BR2524" s="54"/>
      <c r="BS2524" s="780"/>
    </row>
    <row r="2525" spans="1:71" ht="8.85" customHeight="1" x14ac:dyDescent="0.4">
      <c r="A2525" s="785"/>
      <c r="B2525" s="140"/>
      <c r="C2525" s="143" t="s">
        <v>34</v>
      </c>
      <c r="D2525" s="143"/>
      <c r="E2525" s="143"/>
      <c r="F2525" s="145"/>
      <c r="G2525" s="145"/>
      <c r="H2525" s="143"/>
      <c r="I2525" s="143"/>
      <c r="J2525" s="146"/>
      <c r="K2525" s="146"/>
      <c r="L2525" s="146"/>
      <c r="M2525" s="146"/>
      <c r="N2525" s="146"/>
      <c r="O2525" s="146"/>
      <c r="P2525" s="146"/>
      <c r="Q2525" s="146"/>
      <c r="R2525" s="146"/>
      <c r="S2525" s="146"/>
      <c r="T2525" s="146"/>
      <c r="U2525" s="146"/>
      <c r="V2525" s="146"/>
      <c r="W2525" s="146"/>
      <c r="X2525" s="146"/>
      <c r="Y2525" s="146"/>
      <c r="Z2525" s="146"/>
      <c r="AA2525" s="146"/>
      <c r="AB2525" s="146"/>
      <c r="AC2525" s="146"/>
      <c r="AD2525" s="146"/>
      <c r="AE2525" s="146"/>
      <c r="AF2525" s="146"/>
      <c r="AG2525" s="143"/>
      <c r="AH2525" s="147"/>
      <c r="AI2525" s="148"/>
      <c r="AJ2525" s="148"/>
      <c r="AK2525" s="148"/>
      <c r="AL2525" s="148"/>
      <c r="AM2525" s="148"/>
      <c r="AN2525" s="148"/>
      <c r="AO2525" s="149"/>
      <c r="AP2525" s="150"/>
      <c r="AQ2525" s="150"/>
      <c r="AR2525" s="150"/>
      <c r="AS2525" s="150"/>
      <c r="AT2525" s="150"/>
      <c r="AU2525" s="150"/>
      <c r="AV2525" s="150"/>
      <c r="AW2525" s="150"/>
      <c r="AX2525" s="150"/>
      <c r="AY2525" s="150"/>
      <c r="AZ2525" s="150"/>
      <c r="BA2525" s="150"/>
      <c r="BB2525" s="150"/>
      <c r="BC2525" s="150"/>
      <c r="BD2525" s="150"/>
      <c r="BE2525" s="150"/>
      <c r="BF2525" s="150"/>
      <c r="BG2525" s="150"/>
      <c r="BH2525" s="150"/>
      <c r="BI2525" s="150"/>
      <c r="BJ2525" s="150"/>
      <c r="BK2525" s="150"/>
      <c r="BL2525" s="150"/>
      <c r="BM2525" s="150"/>
      <c r="BN2525" s="150"/>
      <c r="BO2525" s="151"/>
      <c r="BP2525" s="151"/>
      <c r="BQ2525" s="59"/>
      <c r="BR2525" s="59"/>
      <c r="BS2525" s="785"/>
    </row>
    <row r="2526" spans="1:71" s="58" customFormat="1" ht="42.75" x14ac:dyDescent="0.4">
      <c r="A2526" s="780"/>
      <c r="B2526" s="140"/>
      <c r="C2526" s="794" t="s">
        <v>33</v>
      </c>
      <c r="D2526" s="794"/>
      <c r="E2526" s="463"/>
      <c r="F2526" s="463"/>
      <c r="G2526" s="463"/>
      <c r="H2526" s="463"/>
      <c r="I2526" s="463"/>
      <c r="J2526" s="463"/>
      <c r="K2526" s="463"/>
      <c r="L2526" s="463"/>
      <c r="M2526" s="463"/>
      <c r="N2526" s="463"/>
      <c r="O2526" s="463"/>
      <c r="P2526" s="463"/>
      <c r="Q2526" s="463"/>
      <c r="R2526" s="463"/>
      <c r="S2526" s="463"/>
      <c r="T2526" s="463"/>
      <c r="U2526" s="463"/>
      <c r="V2526" s="463"/>
      <c r="W2526" s="463"/>
      <c r="X2526" s="463"/>
      <c r="Y2526" s="463"/>
      <c r="Z2526" s="463"/>
      <c r="AA2526" s="463"/>
      <c r="AB2526" s="463"/>
      <c r="AC2526" s="463"/>
      <c r="AD2526" s="144"/>
      <c r="AE2526" s="185" t="s">
        <v>18</v>
      </c>
      <c r="AF2526" s="185"/>
      <c r="AG2526" s="185"/>
      <c r="AH2526" s="792" t="s">
        <v>18</v>
      </c>
      <c r="AI2526" s="792"/>
      <c r="AJ2526" s="792"/>
      <c r="AK2526" s="792"/>
      <c r="AL2526" s="792"/>
      <c r="AM2526" s="792"/>
      <c r="AN2526" s="463"/>
      <c r="AO2526" s="463"/>
      <c r="AP2526" s="463"/>
      <c r="AQ2526" s="463"/>
      <c r="AR2526" s="463"/>
      <c r="AS2526" s="463"/>
      <c r="AT2526" s="463"/>
      <c r="AU2526" s="463"/>
      <c r="AV2526" s="463"/>
      <c r="AW2526" s="463"/>
      <c r="AX2526" s="463"/>
      <c r="AY2526" s="463"/>
      <c r="AZ2526" s="463"/>
      <c r="BA2526" s="792" t="s">
        <v>12</v>
      </c>
      <c r="BB2526" s="792"/>
      <c r="BC2526" s="792"/>
      <c r="BD2526" s="464"/>
      <c r="BE2526" s="464"/>
      <c r="BF2526" s="464"/>
      <c r="BG2526" s="464"/>
      <c r="BH2526" s="464"/>
      <c r="BI2526" s="464"/>
      <c r="BJ2526" s="464"/>
      <c r="BK2526" s="464"/>
      <c r="BL2526" s="464"/>
      <c r="BM2526" s="464"/>
      <c r="BN2526" s="152"/>
      <c r="BO2526" s="153"/>
      <c r="BP2526" s="153"/>
      <c r="BQ2526" s="60">
        <f>IF(BD2526=0,0,1)</f>
        <v>0</v>
      </c>
      <c r="BR2526" s="61">
        <f>IF((BF2580+BJ2580)&gt;(AU2580+AY2580),1,0)</f>
        <v>0</v>
      </c>
      <c r="BS2526" s="786"/>
    </row>
    <row r="2527" spans="1:71" ht="9.6" customHeight="1" x14ac:dyDescent="0.4">
      <c r="A2527" s="779"/>
      <c r="B2527" s="140"/>
      <c r="C2527" s="141"/>
      <c r="D2527" s="141"/>
      <c r="E2527" s="141"/>
      <c r="F2527" s="142"/>
      <c r="G2527" s="142"/>
      <c r="H2527" s="141"/>
      <c r="I2527" s="141"/>
      <c r="J2527" s="141"/>
      <c r="K2527" s="141"/>
      <c r="L2527" s="141"/>
      <c r="M2527" s="141"/>
      <c r="N2527" s="141"/>
      <c r="O2527" s="141"/>
      <c r="P2527" s="141"/>
      <c r="Q2527" s="141"/>
      <c r="R2527" s="141"/>
      <c r="S2527" s="141"/>
      <c r="T2527" s="141"/>
      <c r="U2527" s="141"/>
      <c r="V2527" s="141"/>
      <c r="W2527" s="141"/>
      <c r="X2527" s="141"/>
      <c r="Y2527" s="141"/>
      <c r="Z2527" s="141"/>
      <c r="AA2527" s="141"/>
      <c r="AB2527" s="141"/>
      <c r="AC2527" s="141"/>
      <c r="AD2527" s="141"/>
      <c r="AE2527" s="141"/>
      <c r="AF2527" s="143"/>
      <c r="AG2527" s="143"/>
      <c r="AH2527" s="141"/>
      <c r="AI2527" s="141"/>
      <c r="AJ2527" s="141"/>
      <c r="AK2527" s="141"/>
      <c r="AL2527" s="141"/>
      <c r="AM2527" s="141"/>
      <c r="AN2527" s="141"/>
      <c r="AO2527" s="141"/>
      <c r="AP2527" s="141"/>
      <c r="AQ2527" s="141"/>
      <c r="AR2527" s="141"/>
      <c r="AS2527" s="141"/>
      <c r="AT2527" s="141"/>
      <c r="AU2527" s="141"/>
      <c r="AV2527" s="141"/>
      <c r="AW2527" s="141"/>
      <c r="AX2527" s="141"/>
      <c r="AY2527" s="141"/>
      <c r="AZ2527" s="141"/>
      <c r="BA2527" s="141"/>
      <c r="BB2527" s="141"/>
      <c r="BC2527" s="141"/>
      <c r="BD2527" s="141"/>
      <c r="BE2527" s="141"/>
      <c r="BF2527" s="141"/>
      <c r="BG2527" s="141"/>
      <c r="BH2527" s="141"/>
      <c r="BI2527" s="141"/>
      <c r="BJ2527" s="141"/>
      <c r="BK2527" s="141"/>
      <c r="BL2527" s="141"/>
      <c r="BM2527" s="141"/>
      <c r="BN2527" s="141"/>
      <c r="BO2527" s="154"/>
      <c r="BP2527" s="154"/>
      <c r="BQ2527" s="53"/>
      <c r="BR2527" s="53"/>
      <c r="BS2527" s="779"/>
    </row>
    <row r="2528" spans="1:71" ht="8.85" customHeight="1" thickBot="1" x14ac:dyDescent="0.45">
      <c r="A2528" s="779"/>
      <c r="B2528" s="155"/>
      <c r="C2528" s="156"/>
      <c r="D2528" s="156"/>
      <c r="E2528" s="156"/>
      <c r="F2528" s="157"/>
      <c r="G2528" s="157"/>
      <c r="H2528" s="156"/>
      <c r="I2528" s="156"/>
      <c r="J2528" s="156"/>
      <c r="K2528" s="156"/>
      <c r="L2528" s="156"/>
      <c r="M2528" s="156"/>
      <c r="N2528" s="156"/>
      <c r="O2528" s="156"/>
      <c r="P2528" s="156"/>
      <c r="Q2528" s="156"/>
      <c r="R2528" s="156"/>
      <c r="S2528" s="156"/>
      <c r="T2528" s="156"/>
      <c r="U2528" s="156"/>
      <c r="V2528" s="156"/>
      <c r="W2528" s="156"/>
      <c r="X2528" s="156"/>
      <c r="Y2528" s="156"/>
      <c r="Z2528" s="156"/>
      <c r="AA2528" s="156"/>
      <c r="AB2528" s="156"/>
      <c r="AC2528" s="156"/>
      <c r="AD2528" s="156"/>
      <c r="AE2528" s="156"/>
      <c r="AF2528" s="158"/>
      <c r="AG2528" s="158"/>
      <c r="AH2528" s="156"/>
      <c r="AI2528" s="156"/>
      <c r="AJ2528" s="156"/>
      <c r="AK2528" s="156"/>
      <c r="AL2528" s="156"/>
      <c r="AM2528" s="156"/>
      <c r="AN2528" s="156"/>
      <c r="AO2528" s="156"/>
      <c r="AP2528" s="156"/>
      <c r="AQ2528" s="156"/>
      <c r="AR2528" s="156"/>
      <c r="AS2528" s="156"/>
      <c r="AT2528" s="156"/>
      <c r="AU2528" s="156"/>
      <c r="AV2528" s="156"/>
      <c r="AW2528" s="156"/>
      <c r="AX2528" s="156"/>
      <c r="AY2528" s="156"/>
      <c r="AZ2528" s="156"/>
      <c r="BA2528" s="156"/>
      <c r="BB2528" s="156"/>
      <c r="BC2528" s="156"/>
      <c r="BD2528" s="156"/>
      <c r="BE2528" s="156"/>
      <c r="BF2528" s="156"/>
      <c r="BG2528" s="156"/>
      <c r="BH2528" s="156"/>
      <c r="BI2528" s="156"/>
      <c r="BJ2528" s="156"/>
      <c r="BK2528" s="156"/>
      <c r="BL2528" s="156"/>
      <c r="BM2528" s="156"/>
      <c r="BN2528" s="156"/>
      <c r="BO2528" s="159"/>
      <c r="BP2528" s="159"/>
      <c r="BQ2528" s="53"/>
      <c r="BR2528" s="53"/>
      <c r="BS2528" s="779"/>
    </row>
    <row r="2529" spans="1:71" s="58" customFormat="1" ht="33.6" customHeight="1" thickTop="1" x14ac:dyDescent="0.4">
      <c r="A2529" s="786"/>
      <c r="B2529" s="795" t="s">
        <v>0</v>
      </c>
      <c r="C2529" s="796" t="s">
        <v>1</v>
      </c>
      <c r="D2529" s="797"/>
      <c r="E2529" s="221" t="s">
        <v>24</v>
      </c>
      <c r="F2529" s="466" t="s">
        <v>96</v>
      </c>
      <c r="G2529" s="466" t="s">
        <v>97</v>
      </c>
      <c r="H2529" s="468" t="s">
        <v>36</v>
      </c>
      <c r="I2529" s="469"/>
      <c r="J2529" s="472" t="s">
        <v>7</v>
      </c>
      <c r="K2529" s="472"/>
      <c r="L2529" s="472"/>
      <c r="M2529" s="472"/>
      <c r="N2529" s="472"/>
      <c r="O2529" s="472"/>
      <c r="P2529" s="472" t="s">
        <v>2</v>
      </c>
      <c r="Q2529" s="472"/>
      <c r="R2529" s="472"/>
      <c r="S2529" s="472"/>
      <c r="T2529" s="472"/>
      <c r="U2529" s="472"/>
      <c r="V2529" s="473" t="s">
        <v>30</v>
      </c>
      <c r="W2529" s="474"/>
      <c r="X2529" s="473" t="s">
        <v>31</v>
      </c>
      <c r="Y2529" s="474"/>
      <c r="Z2529" s="477" t="s">
        <v>39</v>
      </c>
      <c r="AA2529" s="478"/>
      <c r="AB2529" s="481" t="s">
        <v>6</v>
      </c>
      <c r="AC2529" s="481"/>
      <c r="AD2529" s="481"/>
      <c r="AE2529" s="481"/>
      <c r="AF2529" s="481"/>
      <c r="AG2529" s="481"/>
      <c r="AH2529" s="472" t="s">
        <v>59</v>
      </c>
      <c r="AI2529" s="472"/>
      <c r="AJ2529" s="472"/>
      <c r="AK2529" s="472"/>
      <c r="AL2529" s="472"/>
      <c r="AM2529" s="472"/>
      <c r="AN2529" s="472" t="s">
        <v>60</v>
      </c>
      <c r="AO2529" s="472"/>
      <c r="AP2529" s="472"/>
      <c r="AQ2529" s="472"/>
      <c r="AR2529" s="472"/>
      <c r="AS2529" s="472"/>
      <c r="AT2529" s="472" t="s">
        <v>61</v>
      </c>
      <c r="AU2529" s="472"/>
      <c r="AV2529" s="472"/>
      <c r="AW2529" s="472"/>
      <c r="AX2529" s="472"/>
      <c r="AY2529" s="482"/>
      <c r="AZ2529" s="472" t="s">
        <v>4</v>
      </c>
      <c r="BA2529" s="472"/>
      <c r="BB2529" s="472"/>
      <c r="BC2529" s="472"/>
      <c r="BD2529" s="472"/>
      <c r="BE2529" s="472"/>
      <c r="BF2529" s="472" t="s">
        <v>62</v>
      </c>
      <c r="BG2529" s="472"/>
      <c r="BH2529" s="472"/>
      <c r="BI2529" s="472"/>
      <c r="BJ2529" s="472"/>
      <c r="BK2529" s="483"/>
      <c r="BL2529" s="484" t="s">
        <v>114</v>
      </c>
      <c r="BM2529" s="485"/>
      <c r="BN2529" s="486"/>
      <c r="BO2529" s="490" t="s">
        <v>76</v>
      </c>
      <c r="BP2529" s="490" t="s">
        <v>77</v>
      </c>
      <c r="BQ2529" s="62"/>
      <c r="BR2529" s="62"/>
      <c r="BS2529" s="786"/>
    </row>
    <row r="2530" spans="1:71" s="64" customFormat="1" ht="45" customHeight="1" x14ac:dyDescent="0.35">
      <c r="A2530" s="787"/>
      <c r="B2530" s="798"/>
      <c r="C2530" s="799"/>
      <c r="D2530" s="800"/>
      <c r="E2530" s="220" t="s">
        <v>98</v>
      </c>
      <c r="F2530" s="467"/>
      <c r="G2530" s="467"/>
      <c r="H2530" s="470"/>
      <c r="I2530" s="471"/>
      <c r="J2530" s="492" t="s">
        <v>15</v>
      </c>
      <c r="K2530" s="493"/>
      <c r="L2530" s="494" t="s">
        <v>16</v>
      </c>
      <c r="M2530" s="495"/>
      <c r="N2530" s="496" t="s">
        <v>17</v>
      </c>
      <c r="O2530" s="497" t="s">
        <v>8</v>
      </c>
      <c r="P2530" s="498" t="s">
        <v>103</v>
      </c>
      <c r="Q2530" s="499"/>
      <c r="R2530" s="500" t="s">
        <v>104</v>
      </c>
      <c r="S2530" s="501"/>
      <c r="T2530" s="502" t="s">
        <v>21</v>
      </c>
      <c r="U2530" s="503"/>
      <c r="V2530" s="475"/>
      <c r="W2530" s="476"/>
      <c r="X2530" s="475"/>
      <c r="Y2530" s="476"/>
      <c r="Z2530" s="479"/>
      <c r="AA2530" s="480"/>
      <c r="AB2530" s="504" t="s">
        <v>43</v>
      </c>
      <c r="AC2530" s="505"/>
      <c r="AD2530" s="506" t="s">
        <v>20</v>
      </c>
      <c r="AE2530" s="507" t="s">
        <v>3</v>
      </c>
      <c r="AF2530" s="508" t="s">
        <v>5</v>
      </c>
      <c r="AG2530" s="509"/>
      <c r="AH2530" s="492" t="s">
        <v>43</v>
      </c>
      <c r="AI2530" s="493"/>
      <c r="AJ2530" s="494" t="s">
        <v>20</v>
      </c>
      <c r="AK2530" s="495" t="s">
        <v>3</v>
      </c>
      <c r="AL2530" s="510" t="s">
        <v>5</v>
      </c>
      <c r="AM2530" s="511"/>
      <c r="AN2530" s="492" t="s">
        <v>43</v>
      </c>
      <c r="AO2530" s="493"/>
      <c r="AP2530" s="494" t="s">
        <v>20</v>
      </c>
      <c r="AQ2530" s="495" t="s">
        <v>3</v>
      </c>
      <c r="AR2530" s="510" t="s">
        <v>5</v>
      </c>
      <c r="AS2530" s="511"/>
      <c r="AT2530" s="465" t="s">
        <v>43</v>
      </c>
      <c r="AU2530" s="512"/>
      <c r="AV2530" s="513" t="s">
        <v>20</v>
      </c>
      <c r="AW2530" s="514" t="s">
        <v>3</v>
      </c>
      <c r="AX2530" s="510" t="s">
        <v>5</v>
      </c>
      <c r="AY2530" s="515"/>
      <c r="AZ2530" s="492" t="s">
        <v>43</v>
      </c>
      <c r="BA2530" s="493"/>
      <c r="BB2530" s="494" t="s">
        <v>20</v>
      </c>
      <c r="BC2530" s="495" t="s">
        <v>3</v>
      </c>
      <c r="BD2530" s="510" t="s">
        <v>5</v>
      </c>
      <c r="BE2530" s="511"/>
      <c r="BF2530" s="465" t="s">
        <v>43</v>
      </c>
      <c r="BG2530" s="512"/>
      <c r="BH2530" s="513" t="s">
        <v>20</v>
      </c>
      <c r="BI2530" s="514" t="s">
        <v>3</v>
      </c>
      <c r="BJ2530" s="510" t="s">
        <v>5</v>
      </c>
      <c r="BK2530" s="511"/>
      <c r="BL2530" s="487"/>
      <c r="BM2530" s="488"/>
      <c r="BN2530" s="489"/>
      <c r="BO2530" s="491"/>
      <c r="BP2530" s="491"/>
      <c r="BQ2530" s="63"/>
      <c r="BR2530" s="63"/>
      <c r="BS2530" s="787"/>
    </row>
    <row r="2531" spans="1:71" ht="23.85" customHeight="1" x14ac:dyDescent="0.35">
      <c r="A2531" s="788"/>
      <c r="B2531" s="458" t="str">
        <f>IF(ROSTER!B$8="","",ROSTER!B$8)</f>
        <v/>
      </c>
      <c r="C2531" s="416" t="str">
        <f>IF(ROSTER!C$8="","",ROSTER!C$8)</f>
        <v/>
      </c>
      <c r="D2531" s="417"/>
      <c r="E2531" s="418"/>
      <c r="F2531" s="420">
        <f>IF(E2531="y",1,IF(E2531="S",1,0))</f>
        <v>0</v>
      </c>
      <c r="G2531" s="422">
        <f>IF(E2531="S",1,0)</f>
        <v>0</v>
      </c>
      <c r="H2531" s="424"/>
      <c r="I2531" s="425"/>
      <c r="J2531" s="428"/>
      <c r="K2531" s="429"/>
      <c r="L2531" s="432"/>
      <c r="M2531" s="433"/>
      <c r="N2531" s="436">
        <f>L2531+J2531</f>
        <v>0</v>
      </c>
      <c r="O2531" s="437"/>
      <c r="P2531" s="428"/>
      <c r="Q2531" s="429"/>
      <c r="R2531" s="432"/>
      <c r="S2531" s="440"/>
      <c r="T2531" s="432"/>
      <c r="U2531" s="425"/>
      <c r="V2531" s="440"/>
      <c r="W2531" s="425"/>
      <c r="X2531" s="428"/>
      <c r="Y2531" s="425"/>
      <c r="Z2531" s="428"/>
      <c r="AA2531" s="425"/>
      <c r="AB2531" s="428"/>
      <c r="AC2531" s="429"/>
      <c r="AD2531" s="432"/>
      <c r="AE2531" s="433"/>
      <c r="AF2531" s="442">
        <f>IF(AB2531=0,0,(AD2531/AB2531)*100)</f>
        <v>0</v>
      </c>
      <c r="AG2531" s="443"/>
      <c r="AH2531" s="428"/>
      <c r="AI2531" s="429"/>
      <c r="AJ2531" s="432"/>
      <c r="AK2531" s="433"/>
      <c r="AL2531" s="446">
        <f>IF(AH2531=0,0,(AJ2531/AH2531)*100)</f>
        <v>0</v>
      </c>
      <c r="AM2531" s="447"/>
      <c r="AN2531" s="428"/>
      <c r="AO2531" s="429"/>
      <c r="AP2531" s="432"/>
      <c r="AQ2531" s="433"/>
      <c r="AR2531" s="446">
        <f>IF(AN2531=0,0,(AP2531/AN2531)*100)</f>
        <v>0</v>
      </c>
      <c r="AS2531" s="447"/>
      <c r="AT2531" s="450">
        <f>AB2531+AH2531+AN2531</f>
        <v>0</v>
      </c>
      <c r="AU2531" s="451"/>
      <c r="AV2531" s="454">
        <f>AD2531+AJ2531+AP2531</f>
        <v>0</v>
      </c>
      <c r="AW2531" s="455"/>
      <c r="AX2531" s="446">
        <f>IF(AT2531=0,0,(AV2531/AT2531)*100)</f>
        <v>0</v>
      </c>
      <c r="AY2531" s="447"/>
      <c r="AZ2531" s="428"/>
      <c r="BA2531" s="429"/>
      <c r="BB2531" s="432"/>
      <c r="BC2531" s="433"/>
      <c r="BD2531" s="446">
        <f>IF(AZ2531=0,0,(BB2531/AZ2531)*100)</f>
        <v>0</v>
      </c>
      <c r="BE2531" s="447"/>
      <c r="BF2531" s="450">
        <f>AT2531+AZ2531</f>
        <v>0</v>
      </c>
      <c r="BG2531" s="451"/>
      <c r="BH2531" s="454">
        <f>AV2531+BB2531</f>
        <v>0</v>
      </c>
      <c r="BI2531" s="455"/>
      <c r="BJ2531" s="446">
        <f>IF(BF2531=0,0,(BH2531/BF2531)*100)</f>
        <v>0</v>
      </c>
      <c r="BK2531" s="447"/>
      <c r="BL2531" s="406">
        <f>(AD2531*2)+(AJ2531*2)+(AP2531*3)+BB2531</f>
        <v>0</v>
      </c>
      <c r="BM2531" s="407"/>
      <c r="BN2531" s="408"/>
      <c r="BO2531" s="404" t="e">
        <f>(BL2531*BR$2468)+(N2531*BR$2469)+(X2531*BR$2470)+(R2531*BR$2471)+(V2531*BR$2472)+(Z2531*BR$2473)</f>
        <v>#REF!</v>
      </c>
      <c r="BP2531" s="404" t="e">
        <f>((AZ2531-BB2531)*BR$2475)+((AT2531-AV2531)*BR$2474)+(H2531*BR$2476)+(P2531*BR$2477)</f>
        <v>#REF!</v>
      </c>
      <c r="BQ2531" s="65" t="s">
        <v>65</v>
      </c>
      <c r="BR2531" s="66" t="e">
        <f>IF(#REF!="B",#REF!,IF(#REF!="C",#REF!,#REF!))</f>
        <v>#REF!</v>
      </c>
      <c r="BS2531" s="787"/>
    </row>
    <row r="2532" spans="1:71" ht="23.85" customHeight="1" x14ac:dyDescent="0.35">
      <c r="A2532" s="788"/>
      <c r="B2532" s="459"/>
      <c r="C2532" s="412" t="str">
        <f>IF(ROSTER!D$8="","",ROSTER!D$8)</f>
        <v/>
      </c>
      <c r="D2532" s="413"/>
      <c r="E2532" s="419"/>
      <c r="F2532" s="421"/>
      <c r="G2532" s="423"/>
      <c r="H2532" s="426"/>
      <c r="I2532" s="427"/>
      <c r="J2532" s="430"/>
      <c r="K2532" s="431"/>
      <c r="L2532" s="434"/>
      <c r="M2532" s="435"/>
      <c r="N2532" s="438" t="s">
        <v>14</v>
      </c>
      <c r="O2532" s="439"/>
      <c r="P2532" s="430"/>
      <c r="Q2532" s="431"/>
      <c r="R2532" s="434"/>
      <c r="S2532" s="441"/>
      <c r="T2532" s="434"/>
      <c r="U2532" s="427"/>
      <c r="V2532" s="441"/>
      <c r="W2532" s="427"/>
      <c r="X2532" s="430"/>
      <c r="Y2532" s="427"/>
      <c r="Z2532" s="430"/>
      <c r="AA2532" s="427"/>
      <c r="AB2532" s="430"/>
      <c r="AC2532" s="431"/>
      <c r="AD2532" s="434"/>
      <c r="AE2532" s="435"/>
      <c r="AF2532" s="444"/>
      <c r="AG2532" s="445"/>
      <c r="AH2532" s="430"/>
      <c r="AI2532" s="431"/>
      <c r="AJ2532" s="434"/>
      <c r="AK2532" s="435"/>
      <c r="AL2532" s="448"/>
      <c r="AM2532" s="449"/>
      <c r="AN2532" s="430"/>
      <c r="AO2532" s="431"/>
      <c r="AP2532" s="434"/>
      <c r="AQ2532" s="435"/>
      <c r="AR2532" s="448"/>
      <c r="AS2532" s="449"/>
      <c r="AT2532" s="452"/>
      <c r="AU2532" s="453"/>
      <c r="AV2532" s="456"/>
      <c r="AW2532" s="457"/>
      <c r="AX2532" s="448"/>
      <c r="AY2532" s="449"/>
      <c r="AZ2532" s="430"/>
      <c r="BA2532" s="431"/>
      <c r="BB2532" s="434"/>
      <c r="BC2532" s="435"/>
      <c r="BD2532" s="448"/>
      <c r="BE2532" s="449"/>
      <c r="BF2532" s="452"/>
      <c r="BG2532" s="453"/>
      <c r="BH2532" s="456"/>
      <c r="BI2532" s="457"/>
      <c r="BJ2532" s="448"/>
      <c r="BK2532" s="449"/>
      <c r="BL2532" s="409"/>
      <c r="BM2532" s="410"/>
      <c r="BN2532" s="411"/>
      <c r="BO2532" s="405"/>
      <c r="BP2532" s="405"/>
      <c r="BQ2532" s="65" t="s">
        <v>66</v>
      </c>
      <c r="BR2532" s="66" t="e">
        <f>IF(#REF!="B",#REF!,IF(#REF!="C",#REF!,#REF!))</f>
        <v>#REF!</v>
      </c>
      <c r="BS2532" s="787"/>
    </row>
    <row r="2533" spans="1:71" ht="21.75" customHeight="1" x14ac:dyDescent="0.35">
      <c r="A2533" s="779"/>
      <c r="B2533" s="458" t="str">
        <f>IF(ROSTER!B$10="","",ROSTER!B$10)</f>
        <v/>
      </c>
      <c r="C2533" s="416" t="str">
        <f>IF(ROSTER!C$10="","",ROSTER!C$10)</f>
        <v/>
      </c>
      <c r="D2533" s="417"/>
      <c r="E2533" s="418"/>
      <c r="F2533" s="420">
        <f>IF(E2533="y",1,IF(E2533="S",1,0))</f>
        <v>0</v>
      </c>
      <c r="G2533" s="422">
        <f>IF(E2533="S",1,0)</f>
        <v>0</v>
      </c>
      <c r="H2533" s="424"/>
      <c r="I2533" s="425"/>
      <c r="J2533" s="428"/>
      <c r="K2533" s="429"/>
      <c r="L2533" s="432"/>
      <c r="M2533" s="433"/>
      <c r="N2533" s="436">
        <f>L2533+J2533</f>
        <v>0</v>
      </c>
      <c r="O2533" s="437"/>
      <c r="P2533" s="428"/>
      <c r="Q2533" s="429"/>
      <c r="R2533" s="432"/>
      <c r="S2533" s="440"/>
      <c r="T2533" s="432"/>
      <c r="U2533" s="425"/>
      <c r="V2533" s="440"/>
      <c r="W2533" s="425"/>
      <c r="X2533" s="428"/>
      <c r="Y2533" s="425"/>
      <c r="Z2533" s="428"/>
      <c r="AA2533" s="425"/>
      <c r="AB2533" s="428"/>
      <c r="AC2533" s="429"/>
      <c r="AD2533" s="432"/>
      <c r="AE2533" s="433"/>
      <c r="AF2533" s="442">
        <f>IF(AB2533=0,0,(AD2533/AB2533)*100)</f>
        <v>0</v>
      </c>
      <c r="AG2533" s="443"/>
      <c r="AH2533" s="428"/>
      <c r="AI2533" s="429"/>
      <c r="AJ2533" s="432"/>
      <c r="AK2533" s="433"/>
      <c r="AL2533" s="446">
        <f>IF(AH2533=0,0,(AJ2533/AH2533)*100)</f>
        <v>0</v>
      </c>
      <c r="AM2533" s="447"/>
      <c r="AN2533" s="428"/>
      <c r="AO2533" s="429"/>
      <c r="AP2533" s="432"/>
      <c r="AQ2533" s="433"/>
      <c r="AR2533" s="446">
        <f>IF(AN2533=0,0,(AP2533/AN2533)*100)</f>
        <v>0</v>
      </c>
      <c r="AS2533" s="447"/>
      <c r="AT2533" s="450">
        <f>AB2533+AH2533+AN2533</f>
        <v>0</v>
      </c>
      <c r="AU2533" s="451"/>
      <c r="AV2533" s="454">
        <f>AD2533+AJ2533+AP2533</f>
        <v>0</v>
      </c>
      <c r="AW2533" s="455"/>
      <c r="AX2533" s="446">
        <f>IF(AT2533=0,0,(AV2533/AT2533)*100)</f>
        <v>0</v>
      </c>
      <c r="AY2533" s="447"/>
      <c r="AZ2533" s="428"/>
      <c r="BA2533" s="429"/>
      <c r="BB2533" s="432"/>
      <c r="BC2533" s="433"/>
      <c r="BD2533" s="446">
        <f>IF(AZ2533=0,0,(BB2533/AZ2533)*100)</f>
        <v>0</v>
      </c>
      <c r="BE2533" s="447"/>
      <c r="BF2533" s="450">
        <f>AT2533+AZ2533</f>
        <v>0</v>
      </c>
      <c r="BG2533" s="451"/>
      <c r="BH2533" s="454">
        <f>AV2533+BB2533</f>
        <v>0</v>
      </c>
      <c r="BI2533" s="455"/>
      <c r="BJ2533" s="446">
        <f>IF(BF2533=0,0,(BH2533/BF2533)*100)</f>
        <v>0</v>
      </c>
      <c r="BK2533" s="447"/>
      <c r="BL2533" s="406">
        <f>(AD2533*2)+(AJ2533*2)+(AP2533*3)+BB2533</f>
        <v>0</v>
      </c>
      <c r="BM2533" s="407"/>
      <c r="BN2533" s="408"/>
      <c r="BO2533" s="404" t="e">
        <f>(BL2533*BR$2468)+(N2533*BR$2469)+(X2533*BR$2470)+(R2533*BR$2471)+(V2533*BR$2472)+(Z2533*BR$2473)</f>
        <v>#REF!</v>
      </c>
      <c r="BP2533" s="404" t="e">
        <f>((AZ2533-BB2533)*BR$2475)+((AT2533-AV2533)*BR$2474)+(H2533*BR$2476)+(P2533*BR$2477)</f>
        <v>#REF!</v>
      </c>
      <c r="BQ2533" s="65" t="s">
        <v>67</v>
      </c>
      <c r="BR2533" s="66" t="e">
        <f>IF(#REF!="B",#REF!,IF(#REF!="C",#REF!,#REF!))</f>
        <v>#REF!</v>
      </c>
      <c r="BS2533" s="787"/>
    </row>
    <row r="2534" spans="1:71" ht="21.75" customHeight="1" x14ac:dyDescent="0.35">
      <c r="A2534" s="779"/>
      <c r="B2534" s="459"/>
      <c r="C2534" s="412" t="str">
        <f>IF(ROSTER!D$10="","",ROSTER!D$10)</f>
        <v/>
      </c>
      <c r="D2534" s="413"/>
      <c r="E2534" s="419"/>
      <c r="F2534" s="421"/>
      <c r="G2534" s="423"/>
      <c r="H2534" s="426"/>
      <c r="I2534" s="427"/>
      <c r="J2534" s="430"/>
      <c r="K2534" s="431"/>
      <c r="L2534" s="434"/>
      <c r="M2534" s="435"/>
      <c r="N2534" s="438" t="s">
        <v>14</v>
      </c>
      <c r="O2534" s="439"/>
      <c r="P2534" s="430"/>
      <c r="Q2534" s="431"/>
      <c r="R2534" s="434"/>
      <c r="S2534" s="441"/>
      <c r="T2534" s="434"/>
      <c r="U2534" s="427"/>
      <c r="V2534" s="441"/>
      <c r="W2534" s="427"/>
      <c r="X2534" s="430"/>
      <c r="Y2534" s="427"/>
      <c r="Z2534" s="430"/>
      <c r="AA2534" s="427"/>
      <c r="AB2534" s="430"/>
      <c r="AC2534" s="431"/>
      <c r="AD2534" s="434"/>
      <c r="AE2534" s="435"/>
      <c r="AF2534" s="444"/>
      <c r="AG2534" s="445"/>
      <c r="AH2534" s="430"/>
      <c r="AI2534" s="431"/>
      <c r="AJ2534" s="434"/>
      <c r="AK2534" s="435"/>
      <c r="AL2534" s="448"/>
      <c r="AM2534" s="449"/>
      <c r="AN2534" s="430"/>
      <c r="AO2534" s="431"/>
      <c r="AP2534" s="434"/>
      <c r="AQ2534" s="435"/>
      <c r="AR2534" s="448"/>
      <c r="AS2534" s="449"/>
      <c r="AT2534" s="452"/>
      <c r="AU2534" s="453"/>
      <c r="AV2534" s="456"/>
      <c r="AW2534" s="457"/>
      <c r="AX2534" s="448"/>
      <c r="AY2534" s="449"/>
      <c r="AZ2534" s="430"/>
      <c r="BA2534" s="431"/>
      <c r="BB2534" s="434"/>
      <c r="BC2534" s="435"/>
      <c r="BD2534" s="448"/>
      <c r="BE2534" s="449"/>
      <c r="BF2534" s="452"/>
      <c r="BG2534" s="453"/>
      <c r="BH2534" s="456"/>
      <c r="BI2534" s="457"/>
      <c r="BJ2534" s="448"/>
      <c r="BK2534" s="449"/>
      <c r="BL2534" s="409"/>
      <c r="BM2534" s="410"/>
      <c r="BN2534" s="411"/>
      <c r="BO2534" s="405"/>
      <c r="BP2534" s="405"/>
      <c r="BQ2534" s="65" t="s">
        <v>68</v>
      </c>
      <c r="BR2534" s="66" t="e">
        <f>IF(#REF!="B",#REF!,IF(#REF!="C",#REF!,#REF!))</f>
        <v>#REF!</v>
      </c>
      <c r="BS2534" s="787"/>
    </row>
    <row r="2535" spans="1:71" ht="21.75" customHeight="1" x14ac:dyDescent="0.35">
      <c r="A2535" s="779"/>
      <c r="B2535" s="414" t="str">
        <f>IF(ROSTER!B$12="","",ROSTER!B$12)</f>
        <v/>
      </c>
      <c r="C2535" s="416" t="str">
        <f>IF(ROSTER!C$12="","",ROSTER!C$12)</f>
        <v/>
      </c>
      <c r="D2535" s="417"/>
      <c r="E2535" s="418"/>
      <c r="F2535" s="420">
        <f>IF(E2535="y",1,IF(E2535="S",1,0))</f>
        <v>0</v>
      </c>
      <c r="G2535" s="422">
        <f>IF(E2535="S",1,0)</f>
        <v>0</v>
      </c>
      <c r="H2535" s="424"/>
      <c r="I2535" s="425"/>
      <c r="J2535" s="428"/>
      <c r="K2535" s="429"/>
      <c r="L2535" s="432"/>
      <c r="M2535" s="433"/>
      <c r="N2535" s="436">
        <f>L2535+J2535</f>
        <v>0</v>
      </c>
      <c r="O2535" s="437"/>
      <c r="P2535" s="428"/>
      <c r="Q2535" s="429"/>
      <c r="R2535" s="432"/>
      <c r="S2535" s="440"/>
      <c r="T2535" s="432"/>
      <c r="U2535" s="425"/>
      <c r="V2535" s="440"/>
      <c r="W2535" s="425"/>
      <c r="X2535" s="428"/>
      <c r="Y2535" s="425"/>
      <c r="Z2535" s="428"/>
      <c r="AA2535" s="425"/>
      <c r="AB2535" s="428"/>
      <c r="AC2535" s="429"/>
      <c r="AD2535" s="432"/>
      <c r="AE2535" s="433"/>
      <c r="AF2535" s="442">
        <f>IF(AB2535=0,0,(AD2535/AB2535)*100)</f>
        <v>0</v>
      </c>
      <c r="AG2535" s="443"/>
      <c r="AH2535" s="428"/>
      <c r="AI2535" s="429"/>
      <c r="AJ2535" s="432"/>
      <c r="AK2535" s="433"/>
      <c r="AL2535" s="446">
        <f>IF(AH2535=0,0,(AJ2535/AH2535)*100)</f>
        <v>0</v>
      </c>
      <c r="AM2535" s="447"/>
      <c r="AN2535" s="428"/>
      <c r="AO2535" s="429"/>
      <c r="AP2535" s="432"/>
      <c r="AQ2535" s="433"/>
      <c r="AR2535" s="446">
        <f>IF(AN2535=0,0,(AP2535/AN2535)*100)</f>
        <v>0</v>
      </c>
      <c r="AS2535" s="447"/>
      <c r="AT2535" s="450">
        <f>AB2535+AH2535+AN2535</f>
        <v>0</v>
      </c>
      <c r="AU2535" s="451"/>
      <c r="AV2535" s="454">
        <f>AD2535+AJ2535+AP2535</f>
        <v>0</v>
      </c>
      <c r="AW2535" s="455"/>
      <c r="AX2535" s="446">
        <f>IF(AT2535=0,0,(AV2535/AT2535)*100)</f>
        <v>0</v>
      </c>
      <c r="AY2535" s="447"/>
      <c r="AZ2535" s="428"/>
      <c r="BA2535" s="429"/>
      <c r="BB2535" s="432"/>
      <c r="BC2535" s="433"/>
      <c r="BD2535" s="446">
        <f>IF(AZ2535=0,0,(BB2535/AZ2535)*100)</f>
        <v>0</v>
      </c>
      <c r="BE2535" s="447"/>
      <c r="BF2535" s="450">
        <f>AT2535+AZ2535</f>
        <v>0</v>
      </c>
      <c r="BG2535" s="451"/>
      <c r="BH2535" s="454">
        <f>AV2535+BB2535</f>
        <v>0</v>
      </c>
      <c r="BI2535" s="455"/>
      <c r="BJ2535" s="446">
        <f>IF(BF2535=0,0,(BH2535/BF2535)*100)</f>
        <v>0</v>
      </c>
      <c r="BK2535" s="447"/>
      <c r="BL2535" s="406">
        <f>(AD2535*2)+(AJ2535*2)+(AP2535*3)+BB2535</f>
        <v>0</v>
      </c>
      <c r="BM2535" s="407"/>
      <c r="BN2535" s="408"/>
      <c r="BO2535" s="404" t="e">
        <f>(BL2535*BR$2468)+(N2535*BR$2469)+(X2535*BR$2470)+(R2535*BR$2471)+(V2535*BR$2472)+(Z2535*BR$2473)</f>
        <v>#REF!</v>
      </c>
      <c r="BP2535" s="404" t="e">
        <f>((AZ2535-BB2535)*BR$2475)+((AT2535-AV2535)*BR$2474)+(H2535*BR$2476)+(P2535*BR$2477)</f>
        <v>#REF!</v>
      </c>
      <c r="BQ2535" s="65" t="s">
        <v>69</v>
      </c>
      <c r="BR2535" s="66" t="e">
        <f>IF(#REF!="B",#REF!,IF(#REF!="C",#REF!,#REF!))</f>
        <v>#REF!</v>
      </c>
      <c r="BS2535" s="787"/>
    </row>
    <row r="2536" spans="1:71" ht="21.75" customHeight="1" x14ac:dyDescent="0.35">
      <c r="A2536" s="779"/>
      <c r="B2536" s="415"/>
      <c r="C2536" s="412" t="str">
        <f>IF(ROSTER!D$12="","",ROSTER!D$12)</f>
        <v/>
      </c>
      <c r="D2536" s="413"/>
      <c r="E2536" s="419"/>
      <c r="F2536" s="421"/>
      <c r="G2536" s="423"/>
      <c r="H2536" s="426"/>
      <c r="I2536" s="427"/>
      <c r="J2536" s="430"/>
      <c r="K2536" s="431"/>
      <c r="L2536" s="434"/>
      <c r="M2536" s="435"/>
      <c r="N2536" s="438" t="s">
        <v>14</v>
      </c>
      <c r="O2536" s="439"/>
      <c r="P2536" s="430"/>
      <c r="Q2536" s="431"/>
      <c r="R2536" s="434"/>
      <c r="S2536" s="441"/>
      <c r="T2536" s="434"/>
      <c r="U2536" s="427"/>
      <c r="V2536" s="441"/>
      <c r="W2536" s="427"/>
      <c r="X2536" s="430"/>
      <c r="Y2536" s="427"/>
      <c r="Z2536" s="430"/>
      <c r="AA2536" s="427"/>
      <c r="AB2536" s="430"/>
      <c r="AC2536" s="431"/>
      <c r="AD2536" s="434"/>
      <c r="AE2536" s="435"/>
      <c r="AF2536" s="444"/>
      <c r="AG2536" s="445"/>
      <c r="AH2536" s="430"/>
      <c r="AI2536" s="431"/>
      <c r="AJ2536" s="434"/>
      <c r="AK2536" s="435"/>
      <c r="AL2536" s="448"/>
      <c r="AM2536" s="449"/>
      <c r="AN2536" s="430"/>
      <c r="AO2536" s="431"/>
      <c r="AP2536" s="434"/>
      <c r="AQ2536" s="435"/>
      <c r="AR2536" s="448"/>
      <c r="AS2536" s="449"/>
      <c r="AT2536" s="452"/>
      <c r="AU2536" s="453"/>
      <c r="AV2536" s="456"/>
      <c r="AW2536" s="457"/>
      <c r="AX2536" s="448"/>
      <c r="AY2536" s="449"/>
      <c r="AZ2536" s="430"/>
      <c r="BA2536" s="431"/>
      <c r="BB2536" s="434"/>
      <c r="BC2536" s="435"/>
      <c r="BD2536" s="448"/>
      <c r="BE2536" s="449"/>
      <c r="BF2536" s="452"/>
      <c r="BG2536" s="453"/>
      <c r="BH2536" s="456"/>
      <c r="BI2536" s="457"/>
      <c r="BJ2536" s="448"/>
      <c r="BK2536" s="449"/>
      <c r="BL2536" s="409"/>
      <c r="BM2536" s="410"/>
      <c r="BN2536" s="411"/>
      <c r="BO2536" s="405"/>
      <c r="BP2536" s="405"/>
      <c r="BQ2536" s="65" t="s">
        <v>70</v>
      </c>
      <c r="BR2536" s="66" t="e">
        <f>IF(#REF!="B",#REF!,IF(#REF!="C",#REF!,#REF!))</f>
        <v>#REF!</v>
      </c>
      <c r="BS2536" s="787"/>
    </row>
    <row r="2537" spans="1:71" ht="21.75" customHeight="1" x14ac:dyDescent="0.35">
      <c r="A2537" s="779"/>
      <c r="B2537" s="414" t="str">
        <f>IF(ROSTER!B$14="","",ROSTER!B$14)</f>
        <v/>
      </c>
      <c r="C2537" s="416" t="str">
        <f>IF(ROSTER!C$14="","",ROSTER!C$14)</f>
        <v/>
      </c>
      <c r="D2537" s="417"/>
      <c r="E2537" s="418"/>
      <c r="F2537" s="420">
        <f>IF(E2537="y",1,IF(E2537="S",1,0))</f>
        <v>0</v>
      </c>
      <c r="G2537" s="422">
        <f>IF(E2537="S",1,0)</f>
        <v>0</v>
      </c>
      <c r="H2537" s="424"/>
      <c r="I2537" s="425"/>
      <c r="J2537" s="428"/>
      <c r="K2537" s="429"/>
      <c r="L2537" s="432"/>
      <c r="M2537" s="433"/>
      <c r="N2537" s="436">
        <f>L2537+J2537</f>
        <v>0</v>
      </c>
      <c r="O2537" s="437"/>
      <c r="P2537" s="428"/>
      <c r="Q2537" s="429"/>
      <c r="R2537" s="432"/>
      <c r="S2537" s="440"/>
      <c r="T2537" s="432"/>
      <c r="U2537" s="425"/>
      <c r="V2537" s="440"/>
      <c r="W2537" s="425"/>
      <c r="X2537" s="428"/>
      <c r="Y2537" s="425"/>
      <c r="Z2537" s="428"/>
      <c r="AA2537" s="425"/>
      <c r="AB2537" s="428"/>
      <c r="AC2537" s="429"/>
      <c r="AD2537" s="432"/>
      <c r="AE2537" s="433"/>
      <c r="AF2537" s="442">
        <f>IF(AB2537=0,0,(AD2537/AB2537)*100)</f>
        <v>0</v>
      </c>
      <c r="AG2537" s="443"/>
      <c r="AH2537" s="428"/>
      <c r="AI2537" s="429"/>
      <c r="AJ2537" s="432"/>
      <c r="AK2537" s="433"/>
      <c r="AL2537" s="446">
        <f>IF(AH2537=0,0,(AJ2537/AH2537)*100)</f>
        <v>0</v>
      </c>
      <c r="AM2537" s="447"/>
      <c r="AN2537" s="428"/>
      <c r="AO2537" s="429"/>
      <c r="AP2537" s="432"/>
      <c r="AQ2537" s="433"/>
      <c r="AR2537" s="446">
        <f>IF(AN2537=0,0,(AP2537/AN2537)*100)</f>
        <v>0</v>
      </c>
      <c r="AS2537" s="447"/>
      <c r="AT2537" s="450">
        <f>AB2537+AH2537+AN2537</f>
        <v>0</v>
      </c>
      <c r="AU2537" s="451"/>
      <c r="AV2537" s="454">
        <f>AD2537+AJ2537+AP2537</f>
        <v>0</v>
      </c>
      <c r="AW2537" s="455"/>
      <c r="AX2537" s="446">
        <f>IF(AT2537=0,0,(AV2537/AT2537)*100)</f>
        <v>0</v>
      </c>
      <c r="AY2537" s="447"/>
      <c r="AZ2537" s="428"/>
      <c r="BA2537" s="429"/>
      <c r="BB2537" s="432"/>
      <c r="BC2537" s="433"/>
      <c r="BD2537" s="446">
        <f>IF(AZ2537=0,0,(BB2537/AZ2537)*100)</f>
        <v>0</v>
      </c>
      <c r="BE2537" s="447"/>
      <c r="BF2537" s="450">
        <f>AT2537+AZ2537</f>
        <v>0</v>
      </c>
      <c r="BG2537" s="451"/>
      <c r="BH2537" s="454">
        <f>AV2537+BB2537</f>
        <v>0</v>
      </c>
      <c r="BI2537" s="455"/>
      <c r="BJ2537" s="446">
        <f>IF(BF2537=0,0,(BH2537/BF2537)*100)</f>
        <v>0</v>
      </c>
      <c r="BK2537" s="447"/>
      <c r="BL2537" s="406">
        <f>(AD2537*2)+(AJ2537*2)+(AP2537*3)+BB2537</f>
        <v>0</v>
      </c>
      <c r="BM2537" s="407"/>
      <c r="BN2537" s="408"/>
      <c r="BO2537" s="404" t="e">
        <f>(BL2537*BR$2468)+(N2537*BR$2469)+(X2537*BR$2470)+(R2537*BR$2471)+(V2537*BR$2472)+(Z2537*BR$2473)</f>
        <v>#REF!</v>
      </c>
      <c r="BP2537" s="404" t="e">
        <f>((AZ2537-BB2537)*BR$2475)+((AT2537-AV2537)*BR$2474)+(H2537*BR$2476)+(P2537*BR$2477)</f>
        <v>#REF!</v>
      </c>
      <c r="BQ2537" s="65" t="s">
        <v>71</v>
      </c>
      <c r="BR2537" s="66" t="e">
        <f>IF(#REF!="B",#REF!,IF(#REF!="C",#REF!,#REF!))</f>
        <v>#REF!</v>
      </c>
      <c r="BS2537" s="787"/>
    </row>
    <row r="2538" spans="1:71" ht="21.75" customHeight="1" x14ac:dyDescent="0.35">
      <c r="A2538" s="779"/>
      <c r="B2538" s="415"/>
      <c r="C2538" s="412" t="str">
        <f>IF(ROSTER!D$14="","",ROSTER!D$14)</f>
        <v/>
      </c>
      <c r="D2538" s="413"/>
      <c r="E2538" s="419"/>
      <c r="F2538" s="421"/>
      <c r="G2538" s="423"/>
      <c r="H2538" s="426"/>
      <c r="I2538" s="427"/>
      <c r="J2538" s="430"/>
      <c r="K2538" s="431"/>
      <c r="L2538" s="434"/>
      <c r="M2538" s="435"/>
      <c r="N2538" s="438" t="s">
        <v>14</v>
      </c>
      <c r="O2538" s="439"/>
      <c r="P2538" s="430"/>
      <c r="Q2538" s="431"/>
      <c r="R2538" s="434"/>
      <c r="S2538" s="441"/>
      <c r="T2538" s="434"/>
      <c r="U2538" s="427"/>
      <c r="V2538" s="441"/>
      <c r="W2538" s="427"/>
      <c r="X2538" s="430"/>
      <c r="Y2538" s="427"/>
      <c r="Z2538" s="430"/>
      <c r="AA2538" s="427"/>
      <c r="AB2538" s="430"/>
      <c r="AC2538" s="431"/>
      <c r="AD2538" s="434"/>
      <c r="AE2538" s="435"/>
      <c r="AF2538" s="444"/>
      <c r="AG2538" s="445"/>
      <c r="AH2538" s="430"/>
      <c r="AI2538" s="431"/>
      <c r="AJ2538" s="434"/>
      <c r="AK2538" s="435"/>
      <c r="AL2538" s="448"/>
      <c r="AM2538" s="449"/>
      <c r="AN2538" s="430"/>
      <c r="AO2538" s="431"/>
      <c r="AP2538" s="434"/>
      <c r="AQ2538" s="435"/>
      <c r="AR2538" s="448"/>
      <c r="AS2538" s="449"/>
      <c r="AT2538" s="452"/>
      <c r="AU2538" s="453"/>
      <c r="AV2538" s="456"/>
      <c r="AW2538" s="457"/>
      <c r="AX2538" s="448"/>
      <c r="AY2538" s="449"/>
      <c r="AZ2538" s="430"/>
      <c r="BA2538" s="431"/>
      <c r="BB2538" s="434"/>
      <c r="BC2538" s="435"/>
      <c r="BD2538" s="448"/>
      <c r="BE2538" s="449"/>
      <c r="BF2538" s="452"/>
      <c r="BG2538" s="453"/>
      <c r="BH2538" s="456"/>
      <c r="BI2538" s="457"/>
      <c r="BJ2538" s="448"/>
      <c r="BK2538" s="449"/>
      <c r="BL2538" s="409"/>
      <c r="BM2538" s="410"/>
      <c r="BN2538" s="411"/>
      <c r="BO2538" s="405"/>
      <c r="BP2538" s="405"/>
      <c r="BQ2538" s="65" t="s">
        <v>72</v>
      </c>
      <c r="BR2538" s="66" t="e">
        <f>IF(#REF!="B",#REF!,IF(#REF!="C",#REF!,#REF!))</f>
        <v>#REF!</v>
      </c>
      <c r="BS2538" s="787"/>
    </row>
    <row r="2539" spans="1:71" ht="21.75" customHeight="1" x14ac:dyDescent="0.35">
      <c r="A2539" s="779"/>
      <c r="B2539" s="414" t="str">
        <f>IF(ROSTER!B$16="","",ROSTER!B$16)</f>
        <v/>
      </c>
      <c r="C2539" s="416" t="str">
        <f>IF(ROSTER!C$16="","",ROSTER!C$16)</f>
        <v/>
      </c>
      <c r="D2539" s="417"/>
      <c r="E2539" s="418"/>
      <c r="F2539" s="420">
        <f>IF(E2539="y",1,IF(E2539="S",1,0))</f>
        <v>0</v>
      </c>
      <c r="G2539" s="422">
        <f>IF(E2539="S",1,0)</f>
        <v>0</v>
      </c>
      <c r="H2539" s="424"/>
      <c r="I2539" s="425"/>
      <c r="J2539" s="428"/>
      <c r="K2539" s="429"/>
      <c r="L2539" s="432"/>
      <c r="M2539" s="433"/>
      <c r="N2539" s="436">
        <f>L2539+J2539</f>
        <v>0</v>
      </c>
      <c r="O2539" s="437"/>
      <c r="P2539" s="428"/>
      <c r="Q2539" s="429"/>
      <c r="R2539" s="432"/>
      <c r="S2539" s="440"/>
      <c r="T2539" s="432"/>
      <c r="U2539" s="425"/>
      <c r="V2539" s="440"/>
      <c r="W2539" s="425"/>
      <c r="X2539" s="428"/>
      <c r="Y2539" s="425"/>
      <c r="Z2539" s="428"/>
      <c r="AA2539" s="425"/>
      <c r="AB2539" s="428"/>
      <c r="AC2539" s="429"/>
      <c r="AD2539" s="432"/>
      <c r="AE2539" s="433"/>
      <c r="AF2539" s="442">
        <f>IF(AB2539=0,0,(AD2539/AB2539)*100)</f>
        <v>0</v>
      </c>
      <c r="AG2539" s="443"/>
      <c r="AH2539" s="428"/>
      <c r="AI2539" s="429"/>
      <c r="AJ2539" s="432"/>
      <c r="AK2539" s="433"/>
      <c r="AL2539" s="446">
        <f>IF(AH2539=0,0,(AJ2539/AH2539)*100)</f>
        <v>0</v>
      </c>
      <c r="AM2539" s="447"/>
      <c r="AN2539" s="428"/>
      <c r="AO2539" s="429"/>
      <c r="AP2539" s="432"/>
      <c r="AQ2539" s="433"/>
      <c r="AR2539" s="446">
        <f>IF(AN2539=0,0,(AP2539/AN2539)*100)</f>
        <v>0</v>
      </c>
      <c r="AS2539" s="447"/>
      <c r="AT2539" s="450">
        <f>AB2539+AH2539+AN2539</f>
        <v>0</v>
      </c>
      <c r="AU2539" s="451"/>
      <c r="AV2539" s="454">
        <f>AD2539+AJ2539+AP2539</f>
        <v>0</v>
      </c>
      <c r="AW2539" s="455"/>
      <c r="AX2539" s="446">
        <f>IF(AT2539=0,0,(AV2539/AT2539)*100)</f>
        <v>0</v>
      </c>
      <c r="AY2539" s="447"/>
      <c r="AZ2539" s="428"/>
      <c r="BA2539" s="429"/>
      <c r="BB2539" s="432"/>
      <c r="BC2539" s="433"/>
      <c r="BD2539" s="446">
        <f>IF(AZ2539=0,0,(BB2539/AZ2539)*100)</f>
        <v>0</v>
      </c>
      <c r="BE2539" s="447"/>
      <c r="BF2539" s="450">
        <f>AT2539+AZ2539</f>
        <v>0</v>
      </c>
      <c r="BG2539" s="451"/>
      <c r="BH2539" s="454">
        <f>AV2539+BB2539</f>
        <v>0</v>
      </c>
      <c r="BI2539" s="455"/>
      <c r="BJ2539" s="446">
        <f>IF(BF2539=0,0,(BH2539/BF2539)*100)</f>
        <v>0</v>
      </c>
      <c r="BK2539" s="447"/>
      <c r="BL2539" s="406">
        <f>(AD2539*2)+(AJ2539*2)+(AP2539*3)+BB2539</f>
        <v>0</v>
      </c>
      <c r="BM2539" s="407"/>
      <c r="BN2539" s="408"/>
      <c r="BO2539" s="404" t="e">
        <f>(BL2539*BR$2468)+(N2539*BR$2469)+(X2539*BR$2470)+(R2539*BR$2471)+(V2539*BR$2472)+(Z2539*BR$2473)</f>
        <v>#REF!</v>
      </c>
      <c r="BP2539" s="404" t="e">
        <f>((AZ2539-BB2539)*BR$2475)+((AT2539-AV2539)*BR$2474)+(H2539*BR$2476)+(P2539*BR$2477)</f>
        <v>#REF!</v>
      </c>
      <c r="BQ2539" s="65" t="s">
        <v>73</v>
      </c>
      <c r="BR2539" s="66" t="e">
        <f>IF(#REF!="B",#REF!,IF(#REF!="C",#REF!,#REF!))</f>
        <v>#REF!</v>
      </c>
      <c r="BS2539" s="787"/>
    </row>
    <row r="2540" spans="1:71" ht="21.75" customHeight="1" x14ac:dyDescent="0.35">
      <c r="A2540" s="779"/>
      <c r="B2540" s="415"/>
      <c r="C2540" s="412" t="str">
        <f>IF(ROSTER!D$16="","",ROSTER!D$16)</f>
        <v/>
      </c>
      <c r="D2540" s="413"/>
      <c r="E2540" s="419"/>
      <c r="F2540" s="421"/>
      <c r="G2540" s="423"/>
      <c r="H2540" s="426"/>
      <c r="I2540" s="427"/>
      <c r="J2540" s="430"/>
      <c r="K2540" s="431"/>
      <c r="L2540" s="434"/>
      <c r="M2540" s="435"/>
      <c r="N2540" s="438" t="s">
        <v>14</v>
      </c>
      <c r="O2540" s="439"/>
      <c r="P2540" s="430"/>
      <c r="Q2540" s="431"/>
      <c r="R2540" s="434"/>
      <c r="S2540" s="441"/>
      <c r="T2540" s="434"/>
      <c r="U2540" s="427"/>
      <c r="V2540" s="441"/>
      <c r="W2540" s="427"/>
      <c r="X2540" s="430"/>
      <c r="Y2540" s="427"/>
      <c r="Z2540" s="430"/>
      <c r="AA2540" s="427"/>
      <c r="AB2540" s="430"/>
      <c r="AC2540" s="431"/>
      <c r="AD2540" s="434"/>
      <c r="AE2540" s="435"/>
      <c r="AF2540" s="444"/>
      <c r="AG2540" s="445"/>
      <c r="AH2540" s="430"/>
      <c r="AI2540" s="431"/>
      <c r="AJ2540" s="434"/>
      <c r="AK2540" s="435"/>
      <c r="AL2540" s="448"/>
      <c r="AM2540" s="449"/>
      <c r="AN2540" s="430"/>
      <c r="AO2540" s="431"/>
      <c r="AP2540" s="434"/>
      <c r="AQ2540" s="435"/>
      <c r="AR2540" s="448"/>
      <c r="AS2540" s="449"/>
      <c r="AT2540" s="452"/>
      <c r="AU2540" s="453"/>
      <c r="AV2540" s="456"/>
      <c r="AW2540" s="457"/>
      <c r="AX2540" s="448"/>
      <c r="AY2540" s="449"/>
      <c r="AZ2540" s="430"/>
      <c r="BA2540" s="431"/>
      <c r="BB2540" s="434"/>
      <c r="BC2540" s="435"/>
      <c r="BD2540" s="448"/>
      <c r="BE2540" s="449"/>
      <c r="BF2540" s="452"/>
      <c r="BG2540" s="453"/>
      <c r="BH2540" s="456"/>
      <c r="BI2540" s="457"/>
      <c r="BJ2540" s="448"/>
      <c r="BK2540" s="449"/>
      <c r="BL2540" s="409"/>
      <c r="BM2540" s="410"/>
      <c r="BN2540" s="411"/>
      <c r="BO2540" s="405"/>
      <c r="BP2540" s="405"/>
      <c r="BQ2540" s="65" t="s">
        <v>74</v>
      </c>
      <c r="BR2540" s="66" t="e">
        <f>IF(#REF!="B",#REF!,IF(#REF!="C",#REF!,#REF!))</f>
        <v>#REF!</v>
      </c>
      <c r="BS2540" s="787"/>
    </row>
    <row r="2541" spans="1:71" ht="21.75" customHeight="1" x14ac:dyDescent="0.25">
      <c r="A2541" s="779"/>
      <c r="B2541" s="414" t="str">
        <f>IF(ROSTER!B$18="","",ROSTER!B$18)</f>
        <v/>
      </c>
      <c r="C2541" s="416" t="str">
        <f>IF(ROSTER!C$18="","",ROSTER!C$18)</f>
        <v/>
      </c>
      <c r="D2541" s="417"/>
      <c r="E2541" s="418"/>
      <c r="F2541" s="420">
        <f>IF(E2541="y",1,IF(E2541="S",1,0))</f>
        <v>0</v>
      </c>
      <c r="G2541" s="422">
        <f>IF(E2541="S",1,0)</f>
        <v>0</v>
      </c>
      <c r="H2541" s="424"/>
      <c r="I2541" s="425"/>
      <c r="J2541" s="428"/>
      <c r="K2541" s="429"/>
      <c r="L2541" s="432"/>
      <c r="M2541" s="433"/>
      <c r="N2541" s="436">
        <f>L2541+J2541</f>
        <v>0</v>
      </c>
      <c r="O2541" s="437"/>
      <c r="P2541" s="428"/>
      <c r="Q2541" s="429"/>
      <c r="R2541" s="432"/>
      <c r="S2541" s="440"/>
      <c r="T2541" s="432"/>
      <c r="U2541" s="425"/>
      <c r="V2541" s="440"/>
      <c r="W2541" s="425"/>
      <c r="X2541" s="428"/>
      <c r="Y2541" s="425"/>
      <c r="Z2541" s="428"/>
      <c r="AA2541" s="425"/>
      <c r="AB2541" s="428"/>
      <c r="AC2541" s="429"/>
      <c r="AD2541" s="432"/>
      <c r="AE2541" s="433"/>
      <c r="AF2541" s="442">
        <f>IF(AB2541=0,0,(AD2541/AB2541)*100)</f>
        <v>0</v>
      </c>
      <c r="AG2541" s="443"/>
      <c r="AH2541" s="428"/>
      <c r="AI2541" s="429"/>
      <c r="AJ2541" s="432"/>
      <c r="AK2541" s="433"/>
      <c r="AL2541" s="446">
        <f>IF(AH2541=0,0,(AJ2541/AH2541)*100)</f>
        <v>0</v>
      </c>
      <c r="AM2541" s="447"/>
      <c r="AN2541" s="428"/>
      <c r="AO2541" s="429"/>
      <c r="AP2541" s="432"/>
      <c r="AQ2541" s="433"/>
      <c r="AR2541" s="446">
        <f>IF(AN2541=0,0,(AP2541/AN2541)*100)</f>
        <v>0</v>
      </c>
      <c r="AS2541" s="447"/>
      <c r="AT2541" s="450">
        <f>AB2541+AH2541+AN2541</f>
        <v>0</v>
      </c>
      <c r="AU2541" s="451"/>
      <c r="AV2541" s="454">
        <f>AD2541+AJ2541+AP2541</f>
        <v>0</v>
      </c>
      <c r="AW2541" s="455"/>
      <c r="AX2541" s="446">
        <f>IF(AT2541=0,0,(AV2541/AT2541)*100)</f>
        <v>0</v>
      </c>
      <c r="AY2541" s="447"/>
      <c r="AZ2541" s="428"/>
      <c r="BA2541" s="429"/>
      <c r="BB2541" s="432"/>
      <c r="BC2541" s="433"/>
      <c r="BD2541" s="446">
        <f>IF(AZ2541=0,0,(BB2541/AZ2541)*100)</f>
        <v>0</v>
      </c>
      <c r="BE2541" s="447"/>
      <c r="BF2541" s="450">
        <f>AT2541+AZ2541</f>
        <v>0</v>
      </c>
      <c r="BG2541" s="451"/>
      <c r="BH2541" s="454">
        <f>AV2541+BB2541</f>
        <v>0</v>
      </c>
      <c r="BI2541" s="455"/>
      <c r="BJ2541" s="446">
        <f>IF(BF2541=0,0,(BH2541/BF2541)*100)</f>
        <v>0</v>
      </c>
      <c r="BK2541" s="447"/>
      <c r="BL2541" s="406">
        <f>(AD2541*2)+(AJ2541*2)+(AP2541*3)+BB2541</f>
        <v>0</v>
      </c>
      <c r="BM2541" s="407"/>
      <c r="BN2541" s="408"/>
      <c r="BO2541" s="404" t="e">
        <f>(BL2541*BR$2468)+(N2541*BR$2469)+(X2541*BR$2470)+(R2541*BR$2471)+(V2541*BR$2472)+(Z2541*BR$2473)</f>
        <v>#REF!</v>
      </c>
      <c r="BP2541" s="404" t="e">
        <f>((AZ2541-BB2541)*BR$2475)+((AT2541-AV2541)*BR$2474)+(H2541*BR$2476)+(P2541*BR$2477)</f>
        <v>#REF!</v>
      </c>
      <c r="BQ2541" s="53"/>
      <c r="BR2541" s="53"/>
      <c r="BS2541" s="787"/>
    </row>
    <row r="2542" spans="1:71" ht="21.75" customHeight="1" x14ac:dyDescent="0.25">
      <c r="A2542" s="779"/>
      <c r="B2542" s="415"/>
      <c r="C2542" s="412" t="str">
        <f>IF(ROSTER!D$18="","",ROSTER!D$18)</f>
        <v/>
      </c>
      <c r="D2542" s="413"/>
      <c r="E2542" s="419"/>
      <c r="F2542" s="421"/>
      <c r="G2542" s="423"/>
      <c r="H2542" s="426"/>
      <c r="I2542" s="427"/>
      <c r="J2542" s="430"/>
      <c r="K2542" s="431"/>
      <c r="L2542" s="434"/>
      <c r="M2542" s="435"/>
      <c r="N2542" s="438"/>
      <c r="O2542" s="439"/>
      <c r="P2542" s="430"/>
      <c r="Q2542" s="431"/>
      <c r="R2542" s="434"/>
      <c r="S2542" s="441"/>
      <c r="T2542" s="434"/>
      <c r="U2542" s="427"/>
      <c r="V2542" s="441"/>
      <c r="W2542" s="427"/>
      <c r="X2542" s="430"/>
      <c r="Y2542" s="427"/>
      <c r="Z2542" s="430"/>
      <c r="AA2542" s="427"/>
      <c r="AB2542" s="430"/>
      <c r="AC2542" s="431"/>
      <c r="AD2542" s="434"/>
      <c r="AE2542" s="435"/>
      <c r="AF2542" s="444"/>
      <c r="AG2542" s="445"/>
      <c r="AH2542" s="430"/>
      <c r="AI2542" s="431"/>
      <c r="AJ2542" s="434"/>
      <c r="AK2542" s="435"/>
      <c r="AL2542" s="448"/>
      <c r="AM2542" s="449"/>
      <c r="AN2542" s="430"/>
      <c r="AO2542" s="431"/>
      <c r="AP2542" s="434"/>
      <c r="AQ2542" s="435"/>
      <c r="AR2542" s="448"/>
      <c r="AS2542" s="449"/>
      <c r="AT2542" s="452"/>
      <c r="AU2542" s="453"/>
      <c r="AV2542" s="456"/>
      <c r="AW2542" s="457"/>
      <c r="AX2542" s="448"/>
      <c r="AY2542" s="449"/>
      <c r="AZ2542" s="430"/>
      <c r="BA2542" s="431"/>
      <c r="BB2542" s="434"/>
      <c r="BC2542" s="435"/>
      <c r="BD2542" s="448"/>
      <c r="BE2542" s="449"/>
      <c r="BF2542" s="452"/>
      <c r="BG2542" s="453"/>
      <c r="BH2542" s="456"/>
      <c r="BI2542" s="457"/>
      <c r="BJ2542" s="448"/>
      <c r="BK2542" s="449"/>
      <c r="BL2542" s="409"/>
      <c r="BM2542" s="410"/>
      <c r="BN2542" s="411"/>
      <c r="BO2542" s="405"/>
      <c r="BP2542" s="405"/>
      <c r="BQ2542" s="53"/>
      <c r="BR2542" s="53"/>
      <c r="BS2542" s="779"/>
    </row>
    <row r="2543" spans="1:71" ht="21.75" customHeight="1" x14ac:dyDescent="0.25">
      <c r="A2543" s="779"/>
      <c r="B2543" s="414" t="str">
        <f>IF(ROSTER!B$20="","",ROSTER!B$20)</f>
        <v/>
      </c>
      <c r="C2543" s="416" t="str">
        <f>IF(ROSTER!C$20="","",ROSTER!C$20)</f>
        <v/>
      </c>
      <c r="D2543" s="417"/>
      <c r="E2543" s="418"/>
      <c r="F2543" s="420">
        <f>IF(E2543="y",1,IF(E2543="S",1,0))</f>
        <v>0</v>
      </c>
      <c r="G2543" s="422">
        <f>IF(E2543="S",1,0)</f>
        <v>0</v>
      </c>
      <c r="H2543" s="424"/>
      <c r="I2543" s="425"/>
      <c r="J2543" s="428"/>
      <c r="K2543" s="429"/>
      <c r="L2543" s="432"/>
      <c r="M2543" s="433"/>
      <c r="N2543" s="436">
        <f>L2543+J2543</f>
        <v>0</v>
      </c>
      <c r="O2543" s="437"/>
      <c r="P2543" s="428"/>
      <c r="Q2543" s="429"/>
      <c r="R2543" s="432"/>
      <c r="S2543" s="440"/>
      <c r="T2543" s="432"/>
      <c r="U2543" s="425"/>
      <c r="V2543" s="440"/>
      <c r="W2543" s="425"/>
      <c r="X2543" s="428"/>
      <c r="Y2543" s="425"/>
      <c r="Z2543" s="428"/>
      <c r="AA2543" s="425"/>
      <c r="AB2543" s="428"/>
      <c r="AC2543" s="429"/>
      <c r="AD2543" s="432"/>
      <c r="AE2543" s="433"/>
      <c r="AF2543" s="442">
        <f>IF(AB2543=0,0,(AD2543/AB2543)*100)</f>
        <v>0</v>
      </c>
      <c r="AG2543" s="443"/>
      <c r="AH2543" s="428"/>
      <c r="AI2543" s="429"/>
      <c r="AJ2543" s="432"/>
      <c r="AK2543" s="433"/>
      <c r="AL2543" s="446">
        <f>IF(AH2543=0,0,(AJ2543/AH2543)*100)</f>
        <v>0</v>
      </c>
      <c r="AM2543" s="447"/>
      <c r="AN2543" s="428"/>
      <c r="AO2543" s="429"/>
      <c r="AP2543" s="432"/>
      <c r="AQ2543" s="433"/>
      <c r="AR2543" s="446">
        <f>IF(AN2543=0,0,(AP2543/AN2543)*100)</f>
        <v>0</v>
      </c>
      <c r="AS2543" s="447"/>
      <c r="AT2543" s="450">
        <f>AB2543+AH2543+AN2543</f>
        <v>0</v>
      </c>
      <c r="AU2543" s="451"/>
      <c r="AV2543" s="454">
        <f>AD2543+AJ2543+AP2543</f>
        <v>0</v>
      </c>
      <c r="AW2543" s="455"/>
      <c r="AX2543" s="446">
        <f>IF(AT2543=0,0,(AV2543/AT2543)*100)</f>
        <v>0</v>
      </c>
      <c r="AY2543" s="447"/>
      <c r="AZ2543" s="428"/>
      <c r="BA2543" s="429"/>
      <c r="BB2543" s="432"/>
      <c r="BC2543" s="433"/>
      <c r="BD2543" s="446">
        <f>IF(AZ2543=0,0,(BB2543/AZ2543)*100)</f>
        <v>0</v>
      </c>
      <c r="BE2543" s="447"/>
      <c r="BF2543" s="450">
        <f>AT2543+AZ2543</f>
        <v>0</v>
      </c>
      <c r="BG2543" s="451"/>
      <c r="BH2543" s="454">
        <f>AV2543+BB2543</f>
        <v>0</v>
      </c>
      <c r="BI2543" s="455"/>
      <c r="BJ2543" s="446">
        <f>IF(BF2543=0,0,(BH2543/BF2543)*100)</f>
        <v>0</v>
      </c>
      <c r="BK2543" s="447"/>
      <c r="BL2543" s="406">
        <f>(AD2543*2)+(AJ2543*2)+(AP2543*3)+BB2543</f>
        <v>0</v>
      </c>
      <c r="BM2543" s="407"/>
      <c r="BN2543" s="408"/>
      <c r="BO2543" s="404" t="e">
        <f>(BL2543*BR$2468)+(N2543*BR$2469)+(X2543*BR$2470)+(R2543*BR$2471)+(V2543*BR$2472)+(Z2543*BR$2473)</f>
        <v>#REF!</v>
      </c>
      <c r="BP2543" s="404" t="e">
        <f>((AZ2543-BB2543)*BR$2475)+((AT2543-AV2543)*BR$2474)+(H2543*BR$2476)+(P2543*BR$2477)</f>
        <v>#REF!</v>
      </c>
      <c r="BQ2543" s="53"/>
      <c r="BR2543" s="53"/>
      <c r="BS2543" s="779"/>
    </row>
    <row r="2544" spans="1:71" ht="21.75" customHeight="1" x14ac:dyDescent="0.25">
      <c r="A2544" s="779"/>
      <c r="B2544" s="415"/>
      <c r="C2544" s="412" t="str">
        <f>IF(ROSTER!D$20="","",ROSTER!D$20)</f>
        <v/>
      </c>
      <c r="D2544" s="413"/>
      <c r="E2544" s="419"/>
      <c r="F2544" s="421"/>
      <c r="G2544" s="423"/>
      <c r="H2544" s="426"/>
      <c r="I2544" s="427"/>
      <c r="J2544" s="430"/>
      <c r="K2544" s="431"/>
      <c r="L2544" s="434"/>
      <c r="M2544" s="435"/>
      <c r="N2544" s="438" t="s">
        <v>14</v>
      </c>
      <c r="O2544" s="439"/>
      <c r="P2544" s="430"/>
      <c r="Q2544" s="431"/>
      <c r="R2544" s="434"/>
      <c r="S2544" s="441"/>
      <c r="T2544" s="434"/>
      <c r="U2544" s="427"/>
      <c r="V2544" s="441"/>
      <c r="W2544" s="427"/>
      <c r="X2544" s="430"/>
      <c r="Y2544" s="427"/>
      <c r="Z2544" s="430"/>
      <c r="AA2544" s="427"/>
      <c r="AB2544" s="430"/>
      <c r="AC2544" s="431"/>
      <c r="AD2544" s="434"/>
      <c r="AE2544" s="435"/>
      <c r="AF2544" s="444"/>
      <c r="AG2544" s="445"/>
      <c r="AH2544" s="430"/>
      <c r="AI2544" s="431"/>
      <c r="AJ2544" s="434"/>
      <c r="AK2544" s="435"/>
      <c r="AL2544" s="448"/>
      <c r="AM2544" s="449"/>
      <c r="AN2544" s="430"/>
      <c r="AO2544" s="431"/>
      <c r="AP2544" s="434"/>
      <c r="AQ2544" s="435"/>
      <c r="AR2544" s="448"/>
      <c r="AS2544" s="449"/>
      <c r="AT2544" s="452"/>
      <c r="AU2544" s="453"/>
      <c r="AV2544" s="456"/>
      <c r="AW2544" s="457"/>
      <c r="AX2544" s="448"/>
      <c r="AY2544" s="449"/>
      <c r="AZ2544" s="430"/>
      <c r="BA2544" s="431"/>
      <c r="BB2544" s="434"/>
      <c r="BC2544" s="435"/>
      <c r="BD2544" s="448"/>
      <c r="BE2544" s="449"/>
      <c r="BF2544" s="452"/>
      <c r="BG2544" s="453"/>
      <c r="BH2544" s="456"/>
      <c r="BI2544" s="457"/>
      <c r="BJ2544" s="448"/>
      <c r="BK2544" s="449"/>
      <c r="BL2544" s="409"/>
      <c r="BM2544" s="410"/>
      <c r="BN2544" s="411"/>
      <c r="BO2544" s="405"/>
      <c r="BP2544" s="405"/>
      <c r="BQ2544" s="53"/>
      <c r="BR2544" s="53"/>
      <c r="BS2544" s="779"/>
    </row>
    <row r="2545" spans="1:71" ht="21.75" customHeight="1" x14ac:dyDescent="0.25">
      <c r="A2545" s="779"/>
      <c r="B2545" s="414" t="str">
        <f>IF(ROSTER!B$22="","",ROSTER!B$22)</f>
        <v/>
      </c>
      <c r="C2545" s="416" t="str">
        <f>IF(ROSTER!C$22="","",ROSTER!C$22)</f>
        <v/>
      </c>
      <c r="D2545" s="417"/>
      <c r="E2545" s="418"/>
      <c r="F2545" s="420">
        <f>IF(E2545="y",1,IF(E2545="S",1,0))</f>
        <v>0</v>
      </c>
      <c r="G2545" s="422">
        <f>IF(E2545="S",1,0)</f>
        <v>0</v>
      </c>
      <c r="H2545" s="424"/>
      <c r="I2545" s="425"/>
      <c r="J2545" s="428"/>
      <c r="K2545" s="429"/>
      <c r="L2545" s="432"/>
      <c r="M2545" s="433"/>
      <c r="N2545" s="436">
        <f>L2545+J2545</f>
        <v>0</v>
      </c>
      <c r="O2545" s="437"/>
      <c r="P2545" s="428"/>
      <c r="Q2545" s="429"/>
      <c r="R2545" s="432"/>
      <c r="S2545" s="440"/>
      <c r="T2545" s="432"/>
      <c r="U2545" s="425"/>
      <c r="V2545" s="440"/>
      <c r="W2545" s="425"/>
      <c r="X2545" s="428"/>
      <c r="Y2545" s="425"/>
      <c r="Z2545" s="428"/>
      <c r="AA2545" s="425"/>
      <c r="AB2545" s="428"/>
      <c r="AC2545" s="429"/>
      <c r="AD2545" s="432"/>
      <c r="AE2545" s="433"/>
      <c r="AF2545" s="442">
        <f>IF(AB2545=0,0,(AD2545/AB2545)*100)</f>
        <v>0</v>
      </c>
      <c r="AG2545" s="443"/>
      <c r="AH2545" s="428"/>
      <c r="AI2545" s="429"/>
      <c r="AJ2545" s="432"/>
      <c r="AK2545" s="433"/>
      <c r="AL2545" s="446">
        <f>IF(AH2545=0,0,(AJ2545/AH2545)*100)</f>
        <v>0</v>
      </c>
      <c r="AM2545" s="447"/>
      <c r="AN2545" s="428"/>
      <c r="AO2545" s="429"/>
      <c r="AP2545" s="432"/>
      <c r="AQ2545" s="433"/>
      <c r="AR2545" s="446">
        <f>IF(AN2545=0,0,(AP2545/AN2545)*100)</f>
        <v>0</v>
      </c>
      <c r="AS2545" s="447"/>
      <c r="AT2545" s="450">
        <f>AB2545+AH2545+AN2545</f>
        <v>0</v>
      </c>
      <c r="AU2545" s="451"/>
      <c r="AV2545" s="454">
        <f>AD2545+AJ2545+AP2545</f>
        <v>0</v>
      </c>
      <c r="AW2545" s="455"/>
      <c r="AX2545" s="446">
        <f>IF(AT2545=0,0,(AV2545/AT2545)*100)</f>
        <v>0</v>
      </c>
      <c r="AY2545" s="447"/>
      <c r="AZ2545" s="428"/>
      <c r="BA2545" s="429"/>
      <c r="BB2545" s="432"/>
      <c r="BC2545" s="433"/>
      <c r="BD2545" s="446">
        <f>IF(AZ2545=0,0,(BB2545/AZ2545)*100)</f>
        <v>0</v>
      </c>
      <c r="BE2545" s="447"/>
      <c r="BF2545" s="450">
        <f>AT2545+AZ2545</f>
        <v>0</v>
      </c>
      <c r="BG2545" s="451"/>
      <c r="BH2545" s="454">
        <f>AV2545+BB2545</f>
        <v>0</v>
      </c>
      <c r="BI2545" s="455"/>
      <c r="BJ2545" s="446">
        <f>IF(BF2545=0,0,(BH2545/BF2545)*100)</f>
        <v>0</v>
      </c>
      <c r="BK2545" s="447"/>
      <c r="BL2545" s="406">
        <f>(AD2545*2)+(AJ2545*2)+(AP2545*3)+BB2545</f>
        <v>0</v>
      </c>
      <c r="BM2545" s="407"/>
      <c r="BN2545" s="408"/>
      <c r="BO2545" s="404" t="e">
        <f>(BL2545*BR$2468)+(N2545*BR$2469)+(X2545*BR$2470)+(R2545*BR$2471)+(V2545*BR$2472)+(Z2545*BR$2473)</f>
        <v>#REF!</v>
      </c>
      <c r="BP2545" s="404" t="e">
        <f>((AZ2545-BB2545)*BR$2475)+((AT2545-AV2545)*BR$2474)+(H2545*BR$2476)+(P2545*BR$2477)</f>
        <v>#REF!</v>
      </c>
      <c r="BQ2545" s="53"/>
      <c r="BR2545" s="53"/>
      <c r="BS2545" s="779"/>
    </row>
    <row r="2546" spans="1:71" ht="21.75" customHeight="1" x14ac:dyDescent="0.25">
      <c r="A2546" s="779"/>
      <c r="B2546" s="415"/>
      <c r="C2546" s="412" t="str">
        <f>IF(ROSTER!D$22="","",ROSTER!D$22)</f>
        <v/>
      </c>
      <c r="D2546" s="413"/>
      <c r="E2546" s="419"/>
      <c r="F2546" s="421"/>
      <c r="G2546" s="423"/>
      <c r="H2546" s="426"/>
      <c r="I2546" s="427"/>
      <c r="J2546" s="430"/>
      <c r="K2546" s="431"/>
      <c r="L2546" s="434"/>
      <c r="M2546" s="435"/>
      <c r="N2546" s="438" t="s">
        <v>14</v>
      </c>
      <c r="O2546" s="439"/>
      <c r="P2546" s="430"/>
      <c r="Q2546" s="431"/>
      <c r="R2546" s="434"/>
      <c r="S2546" s="441"/>
      <c r="T2546" s="434"/>
      <c r="U2546" s="427"/>
      <c r="V2546" s="441"/>
      <c r="W2546" s="427"/>
      <c r="X2546" s="430"/>
      <c r="Y2546" s="427"/>
      <c r="Z2546" s="430"/>
      <c r="AA2546" s="427"/>
      <c r="AB2546" s="430"/>
      <c r="AC2546" s="431"/>
      <c r="AD2546" s="434"/>
      <c r="AE2546" s="435"/>
      <c r="AF2546" s="444"/>
      <c r="AG2546" s="445"/>
      <c r="AH2546" s="430"/>
      <c r="AI2546" s="431"/>
      <c r="AJ2546" s="434"/>
      <c r="AK2546" s="435"/>
      <c r="AL2546" s="448"/>
      <c r="AM2546" s="449"/>
      <c r="AN2546" s="430"/>
      <c r="AO2546" s="431"/>
      <c r="AP2546" s="434"/>
      <c r="AQ2546" s="435"/>
      <c r="AR2546" s="448"/>
      <c r="AS2546" s="449"/>
      <c r="AT2546" s="452"/>
      <c r="AU2546" s="453"/>
      <c r="AV2546" s="456"/>
      <c r="AW2546" s="457"/>
      <c r="AX2546" s="448"/>
      <c r="AY2546" s="449"/>
      <c r="AZ2546" s="430"/>
      <c r="BA2546" s="431"/>
      <c r="BB2546" s="434"/>
      <c r="BC2546" s="435"/>
      <c r="BD2546" s="448"/>
      <c r="BE2546" s="449"/>
      <c r="BF2546" s="452"/>
      <c r="BG2546" s="453"/>
      <c r="BH2546" s="456"/>
      <c r="BI2546" s="457"/>
      <c r="BJ2546" s="448"/>
      <c r="BK2546" s="449"/>
      <c r="BL2546" s="409"/>
      <c r="BM2546" s="410"/>
      <c r="BN2546" s="411"/>
      <c r="BO2546" s="405"/>
      <c r="BP2546" s="405"/>
      <c r="BQ2546" s="53"/>
      <c r="BR2546" s="53"/>
      <c r="BS2546" s="779"/>
    </row>
    <row r="2547" spans="1:71" ht="21.75" customHeight="1" x14ac:dyDescent="0.25">
      <c r="A2547" s="779"/>
      <c r="B2547" s="414" t="str">
        <f>IF(ROSTER!B$24="","",ROSTER!B$24)</f>
        <v/>
      </c>
      <c r="C2547" s="416" t="str">
        <f>IF(ROSTER!C$24="","",ROSTER!C$24)</f>
        <v/>
      </c>
      <c r="D2547" s="417"/>
      <c r="E2547" s="418"/>
      <c r="F2547" s="420">
        <f>IF(E2547="y",1,IF(E2547="S",1,0))</f>
        <v>0</v>
      </c>
      <c r="G2547" s="422">
        <f>IF(E2547="S",1,0)</f>
        <v>0</v>
      </c>
      <c r="H2547" s="424"/>
      <c r="I2547" s="425"/>
      <c r="J2547" s="428"/>
      <c r="K2547" s="429"/>
      <c r="L2547" s="432"/>
      <c r="M2547" s="433"/>
      <c r="N2547" s="436">
        <f>L2547+J2547</f>
        <v>0</v>
      </c>
      <c r="O2547" s="437"/>
      <c r="P2547" s="428"/>
      <c r="Q2547" s="429"/>
      <c r="R2547" s="432"/>
      <c r="S2547" s="440"/>
      <c r="T2547" s="432"/>
      <c r="U2547" s="425"/>
      <c r="V2547" s="440"/>
      <c r="W2547" s="425"/>
      <c r="X2547" s="428"/>
      <c r="Y2547" s="425"/>
      <c r="Z2547" s="428"/>
      <c r="AA2547" s="425"/>
      <c r="AB2547" s="428"/>
      <c r="AC2547" s="429"/>
      <c r="AD2547" s="432"/>
      <c r="AE2547" s="433"/>
      <c r="AF2547" s="442">
        <f>IF(AB2547=0,0,(AD2547/AB2547)*100)</f>
        <v>0</v>
      </c>
      <c r="AG2547" s="443"/>
      <c r="AH2547" s="428"/>
      <c r="AI2547" s="429"/>
      <c r="AJ2547" s="432"/>
      <c r="AK2547" s="433"/>
      <c r="AL2547" s="446">
        <f>IF(AH2547=0,0,(AJ2547/AH2547)*100)</f>
        <v>0</v>
      </c>
      <c r="AM2547" s="447"/>
      <c r="AN2547" s="428"/>
      <c r="AO2547" s="429"/>
      <c r="AP2547" s="432"/>
      <c r="AQ2547" s="433"/>
      <c r="AR2547" s="446">
        <f>IF(AN2547=0,0,(AP2547/AN2547)*100)</f>
        <v>0</v>
      </c>
      <c r="AS2547" s="447"/>
      <c r="AT2547" s="450">
        <f>AB2547+AH2547+AN2547</f>
        <v>0</v>
      </c>
      <c r="AU2547" s="451"/>
      <c r="AV2547" s="454">
        <f>AD2547+AJ2547+AP2547</f>
        <v>0</v>
      </c>
      <c r="AW2547" s="455"/>
      <c r="AX2547" s="446">
        <f>IF(AT2547=0,0,(AV2547/AT2547)*100)</f>
        <v>0</v>
      </c>
      <c r="AY2547" s="447"/>
      <c r="AZ2547" s="428"/>
      <c r="BA2547" s="429"/>
      <c r="BB2547" s="432"/>
      <c r="BC2547" s="433"/>
      <c r="BD2547" s="446">
        <f>IF(AZ2547=0,0,(BB2547/AZ2547)*100)</f>
        <v>0</v>
      </c>
      <c r="BE2547" s="447"/>
      <c r="BF2547" s="450">
        <f>AT2547+AZ2547</f>
        <v>0</v>
      </c>
      <c r="BG2547" s="451"/>
      <c r="BH2547" s="454">
        <f>AV2547+BB2547</f>
        <v>0</v>
      </c>
      <c r="BI2547" s="455"/>
      <c r="BJ2547" s="446">
        <f>IF(BF2547=0,0,(BH2547/BF2547)*100)</f>
        <v>0</v>
      </c>
      <c r="BK2547" s="447"/>
      <c r="BL2547" s="406">
        <f>(AD2547*2)+(AJ2547*2)+(AP2547*3)+BB2547</f>
        <v>0</v>
      </c>
      <c r="BM2547" s="407"/>
      <c r="BN2547" s="408"/>
      <c r="BO2547" s="404" t="e">
        <f>(BL2547*BR$2468)+(N2547*BR$2469)+(X2547*BR$2470)+(R2547*BR$2471)+(V2547*BR$2472)+(Z2547*BR$2473)</f>
        <v>#REF!</v>
      </c>
      <c r="BP2547" s="404" t="e">
        <f>((AZ2547-BB2547)*BR$2475)+((AT2547-AV2547)*BR$2474)+(H2547*BR$2476)+(P2547*BR$2477)</f>
        <v>#REF!</v>
      </c>
      <c r="BQ2547" s="53"/>
      <c r="BR2547" s="53"/>
      <c r="BS2547" s="779"/>
    </row>
    <row r="2548" spans="1:71" ht="21.75" customHeight="1" x14ac:dyDescent="0.25">
      <c r="A2548" s="779"/>
      <c r="B2548" s="415"/>
      <c r="C2548" s="412" t="str">
        <f>IF(ROSTER!D$24="","",ROSTER!D$24)</f>
        <v/>
      </c>
      <c r="D2548" s="413"/>
      <c r="E2548" s="419"/>
      <c r="F2548" s="421"/>
      <c r="G2548" s="423"/>
      <c r="H2548" s="426"/>
      <c r="I2548" s="427"/>
      <c r="J2548" s="430"/>
      <c r="K2548" s="431"/>
      <c r="L2548" s="434"/>
      <c r="M2548" s="435"/>
      <c r="N2548" s="438" t="s">
        <v>14</v>
      </c>
      <c r="O2548" s="439"/>
      <c r="P2548" s="430"/>
      <c r="Q2548" s="431"/>
      <c r="R2548" s="434"/>
      <c r="S2548" s="441"/>
      <c r="T2548" s="434"/>
      <c r="U2548" s="427"/>
      <c r="V2548" s="441"/>
      <c r="W2548" s="427"/>
      <c r="X2548" s="430"/>
      <c r="Y2548" s="427"/>
      <c r="Z2548" s="430"/>
      <c r="AA2548" s="427"/>
      <c r="AB2548" s="430"/>
      <c r="AC2548" s="431"/>
      <c r="AD2548" s="434"/>
      <c r="AE2548" s="435"/>
      <c r="AF2548" s="444"/>
      <c r="AG2548" s="445"/>
      <c r="AH2548" s="430"/>
      <c r="AI2548" s="431"/>
      <c r="AJ2548" s="434"/>
      <c r="AK2548" s="435"/>
      <c r="AL2548" s="448"/>
      <c r="AM2548" s="449"/>
      <c r="AN2548" s="430"/>
      <c r="AO2548" s="431"/>
      <c r="AP2548" s="434"/>
      <c r="AQ2548" s="435"/>
      <c r="AR2548" s="448"/>
      <c r="AS2548" s="449"/>
      <c r="AT2548" s="452"/>
      <c r="AU2548" s="453"/>
      <c r="AV2548" s="456"/>
      <c r="AW2548" s="457"/>
      <c r="AX2548" s="448"/>
      <c r="AY2548" s="449"/>
      <c r="AZ2548" s="430"/>
      <c r="BA2548" s="431"/>
      <c r="BB2548" s="434"/>
      <c r="BC2548" s="435"/>
      <c r="BD2548" s="448"/>
      <c r="BE2548" s="449"/>
      <c r="BF2548" s="452"/>
      <c r="BG2548" s="453"/>
      <c r="BH2548" s="456"/>
      <c r="BI2548" s="457"/>
      <c r="BJ2548" s="448"/>
      <c r="BK2548" s="449"/>
      <c r="BL2548" s="409"/>
      <c r="BM2548" s="410"/>
      <c r="BN2548" s="411"/>
      <c r="BO2548" s="405"/>
      <c r="BP2548" s="405"/>
      <c r="BQ2548" s="53"/>
      <c r="BR2548" s="53"/>
      <c r="BS2548" s="779"/>
    </row>
    <row r="2549" spans="1:71" ht="21.75" customHeight="1" x14ac:dyDescent="0.25">
      <c r="A2549" s="779"/>
      <c r="B2549" s="414" t="str">
        <f>IF(ROSTER!B$26="","",ROSTER!B$26)</f>
        <v/>
      </c>
      <c r="C2549" s="416" t="str">
        <f>IF(ROSTER!C$26="","",ROSTER!C$26)</f>
        <v/>
      </c>
      <c r="D2549" s="417"/>
      <c r="E2549" s="418"/>
      <c r="F2549" s="420">
        <f>IF(E2549="y",1,IF(E2549="S",1,0))</f>
        <v>0</v>
      </c>
      <c r="G2549" s="422">
        <f>IF(E2549="S",1,0)</f>
        <v>0</v>
      </c>
      <c r="H2549" s="424"/>
      <c r="I2549" s="425"/>
      <c r="J2549" s="428"/>
      <c r="K2549" s="429"/>
      <c r="L2549" s="432"/>
      <c r="M2549" s="433"/>
      <c r="N2549" s="436">
        <f>L2549+J2549</f>
        <v>0</v>
      </c>
      <c r="O2549" s="437"/>
      <c r="P2549" s="428"/>
      <c r="Q2549" s="429"/>
      <c r="R2549" s="432"/>
      <c r="S2549" s="440"/>
      <c r="T2549" s="432"/>
      <c r="U2549" s="425"/>
      <c r="V2549" s="440"/>
      <c r="W2549" s="425"/>
      <c r="X2549" s="428"/>
      <c r="Y2549" s="425"/>
      <c r="Z2549" s="428"/>
      <c r="AA2549" s="425"/>
      <c r="AB2549" s="428"/>
      <c r="AC2549" s="429"/>
      <c r="AD2549" s="432"/>
      <c r="AE2549" s="433"/>
      <c r="AF2549" s="442">
        <f>IF(AB2549=0,0,(AD2549/AB2549)*100)</f>
        <v>0</v>
      </c>
      <c r="AG2549" s="443"/>
      <c r="AH2549" s="428"/>
      <c r="AI2549" s="429"/>
      <c r="AJ2549" s="432"/>
      <c r="AK2549" s="433"/>
      <c r="AL2549" s="446">
        <f>IF(AH2549=0,0,(AJ2549/AH2549)*100)</f>
        <v>0</v>
      </c>
      <c r="AM2549" s="447"/>
      <c r="AN2549" s="428"/>
      <c r="AO2549" s="429"/>
      <c r="AP2549" s="432"/>
      <c r="AQ2549" s="433"/>
      <c r="AR2549" s="446">
        <f>IF(AN2549=0,0,(AP2549/AN2549)*100)</f>
        <v>0</v>
      </c>
      <c r="AS2549" s="447"/>
      <c r="AT2549" s="450">
        <f>AB2549+AH2549+AN2549</f>
        <v>0</v>
      </c>
      <c r="AU2549" s="451"/>
      <c r="AV2549" s="454">
        <f>AD2549+AJ2549+AP2549</f>
        <v>0</v>
      </c>
      <c r="AW2549" s="455"/>
      <c r="AX2549" s="446">
        <f>IF(AT2549=0,0,(AV2549/AT2549)*100)</f>
        <v>0</v>
      </c>
      <c r="AY2549" s="447"/>
      <c r="AZ2549" s="428"/>
      <c r="BA2549" s="429"/>
      <c r="BB2549" s="432"/>
      <c r="BC2549" s="433"/>
      <c r="BD2549" s="446">
        <f>IF(AZ2549=0,0,(BB2549/AZ2549)*100)</f>
        <v>0</v>
      </c>
      <c r="BE2549" s="447"/>
      <c r="BF2549" s="450">
        <f>AT2549+AZ2549</f>
        <v>0</v>
      </c>
      <c r="BG2549" s="451"/>
      <c r="BH2549" s="454">
        <f>AV2549+BB2549</f>
        <v>0</v>
      </c>
      <c r="BI2549" s="455"/>
      <c r="BJ2549" s="446">
        <f>IF(BF2549=0,0,(BH2549/BF2549)*100)</f>
        <v>0</v>
      </c>
      <c r="BK2549" s="447"/>
      <c r="BL2549" s="406">
        <f>(AD2549*2)+(AJ2549*2)+(AP2549*3)+BB2549</f>
        <v>0</v>
      </c>
      <c r="BM2549" s="407"/>
      <c r="BN2549" s="408"/>
      <c r="BO2549" s="404" t="e">
        <f>(BL2549*BR$2468)+(N2549*BR$2469)+(X2549*BR$2470)+(R2549*BR$2471)+(V2549*BR$2472)+(Z2549*BR$2473)</f>
        <v>#REF!</v>
      </c>
      <c r="BP2549" s="404" t="e">
        <f>((AZ2549-BB2549)*BR$2475)+((AT2549-AV2549)*BR$2474)+(H2549*BR$2476)+(P2549*BR$2477)</f>
        <v>#REF!</v>
      </c>
      <c r="BQ2549" s="53"/>
      <c r="BR2549" s="53"/>
      <c r="BS2549" s="779"/>
    </row>
    <row r="2550" spans="1:71" ht="21.75" customHeight="1" x14ac:dyDescent="0.25">
      <c r="A2550" s="779"/>
      <c r="B2550" s="415"/>
      <c r="C2550" s="412" t="str">
        <f>IF(ROSTER!D$26="","",ROSTER!D$26)</f>
        <v/>
      </c>
      <c r="D2550" s="413"/>
      <c r="E2550" s="419"/>
      <c r="F2550" s="421"/>
      <c r="G2550" s="423"/>
      <c r="H2550" s="426"/>
      <c r="I2550" s="427"/>
      <c r="J2550" s="430"/>
      <c r="K2550" s="431"/>
      <c r="L2550" s="434"/>
      <c r="M2550" s="435"/>
      <c r="N2550" s="438" t="s">
        <v>14</v>
      </c>
      <c r="O2550" s="439"/>
      <c r="P2550" s="430"/>
      <c r="Q2550" s="431"/>
      <c r="R2550" s="434"/>
      <c r="S2550" s="441"/>
      <c r="T2550" s="434"/>
      <c r="U2550" s="427"/>
      <c r="V2550" s="441"/>
      <c r="W2550" s="427"/>
      <c r="X2550" s="430"/>
      <c r="Y2550" s="427"/>
      <c r="Z2550" s="430"/>
      <c r="AA2550" s="427"/>
      <c r="AB2550" s="430"/>
      <c r="AC2550" s="431"/>
      <c r="AD2550" s="434"/>
      <c r="AE2550" s="435"/>
      <c r="AF2550" s="444"/>
      <c r="AG2550" s="445"/>
      <c r="AH2550" s="430"/>
      <c r="AI2550" s="431"/>
      <c r="AJ2550" s="434"/>
      <c r="AK2550" s="435"/>
      <c r="AL2550" s="448"/>
      <c r="AM2550" s="449"/>
      <c r="AN2550" s="430"/>
      <c r="AO2550" s="431"/>
      <c r="AP2550" s="434"/>
      <c r="AQ2550" s="435"/>
      <c r="AR2550" s="448"/>
      <c r="AS2550" s="449"/>
      <c r="AT2550" s="452"/>
      <c r="AU2550" s="453"/>
      <c r="AV2550" s="456"/>
      <c r="AW2550" s="457"/>
      <c r="AX2550" s="448"/>
      <c r="AY2550" s="449"/>
      <c r="AZ2550" s="430"/>
      <c r="BA2550" s="431"/>
      <c r="BB2550" s="434"/>
      <c r="BC2550" s="435"/>
      <c r="BD2550" s="448"/>
      <c r="BE2550" s="449"/>
      <c r="BF2550" s="452"/>
      <c r="BG2550" s="453"/>
      <c r="BH2550" s="456"/>
      <c r="BI2550" s="457"/>
      <c r="BJ2550" s="448"/>
      <c r="BK2550" s="449"/>
      <c r="BL2550" s="409"/>
      <c r="BM2550" s="410"/>
      <c r="BN2550" s="411"/>
      <c r="BO2550" s="405"/>
      <c r="BP2550" s="405"/>
      <c r="BQ2550" s="53"/>
      <c r="BR2550" s="53"/>
      <c r="BS2550" s="779"/>
    </row>
    <row r="2551" spans="1:71" ht="21.75" customHeight="1" x14ac:dyDescent="0.25">
      <c r="A2551" s="779"/>
      <c r="B2551" s="414" t="str">
        <f>IF(ROSTER!B$28="","",ROSTER!B$28)</f>
        <v/>
      </c>
      <c r="C2551" s="416" t="str">
        <f>IF(ROSTER!C$28="","",ROSTER!C$28)</f>
        <v/>
      </c>
      <c r="D2551" s="417"/>
      <c r="E2551" s="418"/>
      <c r="F2551" s="420">
        <f>IF(E2551="y",1,IF(E2551="S",1,0))</f>
        <v>0</v>
      </c>
      <c r="G2551" s="422">
        <f>IF(E2551="S",1,0)</f>
        <v>0</v>
      </c>
      <c r="H2551" s="424"/>
      <c r="I2551" s="425"/>
      <c r="J2551" s="428"/>
      <c r="K2551" s="429"/>
      <c r="L2551" s="432"/>
      <c r="M2551" s="433"/>
      <c r="N2551" s="436">
        <f>L2551+J2551</f>
        <v>0</v>
      </c>
      <c r="O2551" s="437"/>
      <c r="P2551" s="428"/>
      <c r="Q2551" s="429"/>
      <c r="R2551" s="432"/>
      <c r="S2551" s="440"/>
      <c r="T2551" s="432"/>
      <c r="U2551" s="425"/>
      <c r="V2551" s="440"/>
      <c r="W2551" s="425"/>
      <c r="X2551" s="428"/>
      <c r="Y2551" s="425"/>
      <c r="Z2551" s="428"/>
      <c r="AA2551" s="425"/>
      <c r="AB2551" s="428"/>
      <c r="AC2551" s="429"/>
      <c r="AD2551" s="432"/>
      <c r="AE2551" s="433"/>
      <c r="AF2551" s="442">
        <f>IF(AB2551=0,0,(AD2551/AB2551)*100)</f>
        <v>0</v>
      </c>
      <c r="AG2551" s="443"/>
      <c r="AH2551" s="428"/>
      <c r="AI2551" s="429"/>
      <c r="AJ2551" s="432"/>
      <c r="AK2551" s="433"/>
      <c r="AL2551" s="446">
        <f>IF(AH2551=0,0,(AJ2551/AH2551)*100)</f>
        <v>0</v>
      </c>
      <c r="AM2551" s="447"/>
      <c r="AN2551" s="428"/>
      <c r="AO2551" s="429"/>
      <c r="AP2551" s="432"/>
      <c r="AQ2551" s="433"/>
      <c r="AR2551" s="446">
        <f>IF(AN2551=0,0,(AP2551/AN2551)*100)</f>
        <v>0</v>
      </c>
      <c r="AS2551" s="447"/>
      <c r="AT2551" s="450">
        <f>AB2551+AH2551+AN2551</f>
        <v>0</v>
      </c>
      <c r="AU2551" s="451"/>
      <c r="AV2551" s="454">
        <f>AD2551+AJ2551+AP2551</f>
        <v>0</v>
      </c>
      <c r="AW2551" s="455"/>
      <c r="AX2551" s="446">
        <f>IF(AT2551=0,0,(AV2551/AT2551)*100)</f>
        <v>0</v>
      </c>
      <c r="AY2551" s="447"/>
      <c r="AZ2551" s="428"/>
      <c r="BA2551" s="429"/>
      <c r="BB2551" s="432"/>
      <c r="BC2551" s="433"/>
      <c r="BD2551" s="446">
        <f>IF(AZ2551=0,0,(BB2551/AZ2551)*100)</f>
        <v>0</v>
      </c>
      <c r="BE2551" s="447"/>
      <c r="BF2551" s="450">
        <f>AT2551+AZ2551</f>
        <v>0</v>
      </c>
      <c r="BG2551" s="451"/>
      <c r="BH2551" s="454">
        <f>AV2551+BB2551</f>
        <v>0</v>
      </c>
      <c r="BI2551" s="455"/>
      <c r="BJ2551" s="446">
        <f>IF(BF2551=0,0,(BH2551/BF2551)*100)</f>
        <v>0</v>
      </c>
      <c r="BK2551" s="447"/>
      <c r="BL2551" s="406">
        <f>(AD2551*2)+(AJ2551*2)+(AP2551*3)+BB2551</f>
        <v>0</v>
      </c>
      <c r="BM2551" s="407"/>
      <c r="BN2551" s="408"/>
      <c r="BO2551" s="404" t="e">
        <f>(BL2551*BR$2468)+(N2551*BR$2469)+(X2551*BR$2470)+(R2551*BR$2471)+(V2551*BR$2472)+(Z2551*BR$2473)</f>
        <v>#REF!</v>
      </c>
      <c r="BP2551" s="404" t="e">
        <f>((AZ2551-BB2551)*BR$2475)+((AT2551-AV2551)*BR$2474)+(H2551*BR$2476)+(P2551*BR$2477)</f>
        <v>#REF!</v>
      </c>
      <c r="BQ2551" s="53"/>
      <c r="BR2551" s="53"/>
      <c r="BS2551" s="779"/>
    </row>
    <row r="2552" spans="1:71" ht="21.75" customHeight="1" x14ac:dyDescent="0.25">
      <c r="A2552" s="779"/>
      <c r="B2552" s="415"/>
      <c r="C2552" s="412" t="str">
        <f>IF(ROSTER!D$28="","",ROSTER!D$28)</f>
        <v/>
      </c>
      <c r="D2552" s="413"/>
      <c r="E2552" s="419"/>
      <c r="F2552" s="421"/>
      <c r="G2552" s="423"/>
      <c r="H2552" s="426"/>
      <c r="I2552" s="427"/>
      <c r="J2552" s="430"/>
      <c r="K2552" s="431"/>
      <c r="L2552" s="434"/>
      <c r="M2552" s="435"/>
      <c r="N2552" s="438" t="s">
        <v>14</v>
      </c>
      <c r="O2552" s="439"/>
      <c r="P2552" s="430"/>
      <c r="Q2552" s="431"/>
      <c r="R2552" s="434"/>
      <c r="S2552" s="441"/>
      <c r="T2552" s="434"/>
      <c r="U2552" s="427"/>
      <c r="V2552" s="441"/>
      <c r="W2552" s="427"/>
      <c r="X2552" s="430"/>
      <c r="Y2552" s="427"/>
      <c r="Z2552" s="430"/>
      <c r="AA2552" s="427"/>
      <c r="AB2552" s="430"/>
      <c r="AC2552" s="431"/>
      <c r="AD2552" s="434"/>
      <c r="AE2552" s="435"/>
      <c r="AF2552" s="444"/>
      <c r="AG2552" s="445"/>
      <c r="AH2552" s="430"/>
      <c r="AI2552" s="431"/>
      <c r="AJ2552" s="434"/>
      <c r="AK2552" s="435"/>
      <c r="AL2552" s="448"/>
      <c r="AM2552" s="449"/>
      <c r="AN2552" s="430"/>
      <c r="AO2552" s="431"/>
      <c r="AP2552" s="434"/>
      <c r="AQ2552" s="435"/>
      <c r="AR2552" s="448"/>
      <c r="AS2552" s="449"/>
      <c r="AT2552" s="452"/>
      <c r="AU2552" s="453"/>
      <c r="AV2552" s="456"/>
      <c r="AW2552" s="457"/>
      <c r="AX2552" s="448"/>
      <c r="AY2552" s="449"/>
      <c r="AZ2552" s="430"/>
      <c r="BA2552" s="431"/>
      <c r="BB2552" s="434"/>
      <c r="BC2552" s="435"/>
      <c r="BD2552" s="448"/>
      <c r="BE2552" s="449"/>
      <c r="BF2552" s="452"/>
      <c r="BG2552" s="453"/>
      <c r="BH2552" s="456"/>
      <c r="BI2552" s="457"/>
      <c r="BJ2552" s="448"/>
      <c r="BK2552" s="449"/>
      <c r="BL2552" s="409"/>
      <c r="BM2552" s="410"/>
      <c r="BN2552" s="411"/>
      <c r="BO2552" s="405"/>
      <c r="BP2552" s="405"/>
      <c r="BQ2552" s="53"/>
      <c r="BR2552" s="53"/>
      <c r="BS2552" s="779"/>
    </row>
    <row r="2553" spans="1:71" ht="21.75" customHeight="1" x14ac:dyDescent="0.25">
      <c r="A2553" s="779"/>
      <c r="B2553" s="414" t="str">
        <f>IF(ROSTER!B$30="","",ROSTER!B$30)</f>
        <v/>
      </c>
      <c r="C2553" s="416" t="str">
        <f>IF(ROSTER!C$30="","",ROSTER!C$30)</f>
        <v/>
      </c>
      <c r="D2553" s="417"/>
      <c r="E2553" s="418"/>
      <c r="F2553" s="420">
        <f>IF(E2553="y",1,IF(E2553="S",1,0))</f>
        <v>0</v>
      </c>
      <c r="G2553" s="422">
        <f>IF(E2553="S",1,0)</f>
        <v>0</v>
      </c>
      <c r="H2553" s="424"/>
      <c r="I2553" s="425"/>
      <c r="J2553" s="428"/>
      <c r="K2553" s="429"/>
      <c r="L2553" s="432"/>
      <c r="M2553" s="433"/>
      <c r="N2553" s="436">
        <f>L2553+J2553</f>
        <v>0</v>
      </c>
      <c r="O2553" s="437"/>
      <c r="P2553" s="428"/>
      <c r="Q2553" s="429"/>
      <c r="R2553" s="432"/>
      <c r="S2553" s="440"/>
      <c r="T2553" s="432"/>
      <c r="U2553" s="425"/>
      <c r="V2553" s="440"/>
      <c r="W2553" s="425"/>
      <c r="X2553" s="428"/>
      <c r="Y2553" s="425"/>
      <c r="Z2553" s="428"/>
      <c r="AA2553" s="425"/>
      <c r="AB2553" s="428"/>
      <c r="AC2553" s="429"/>
      <c r="AD2553" s="432"/>
      <c r="AE2553" s="433"/>
      <c r="AF2553" s="442">
        <f>IF(AB2553=0,0,(AD2553/AB2553)*100)</f>
        <v>0</v>
      </c>
      <c r="AG2553" s="443"/>
      <c r="AH2553" s="428"/>
      <c r="AI2553" s="429"/>
      <c r="AJ2553" s="432"/>
      <c r="AK2553" s="433"/>
      <c r="AL2553" s="446">
        <f>IF(AH2553=0,0,(AJ2553/AH2553)*100)</f>
        <v>0</v>
      </c>
      <c r="AM2553" s="447"/>
      <c r="AN2553" s="428"/>
      <c r="AO2553" s="429"/>
      <c r="AP2553" s="432"/>
      <c r="AQ2553" s="433"/>
      <c r="AR2553" s="446">
        <f>IF(AN2553=0,0,(AP2553/AN2553)*100)</f>
        <v>0</v>
      </c>
      <c r="AS2553" s="447"/>
      <c r="AT2553" s="450">
        <f>AB2553+AH2553+AN2553</f>
        <v>0</v>
      </c>
      <c r="AU2553" s="451"/>
      <c r="AV2553" s="454">
        <f>AD2553+AJ2553+AP2553</f>
        <v>0</v>
      </c>
      <c r="AW2553" s="455"/>
      <c r="AX2553" s="446">
        <f>IF(AT2553=0,0,(AV2553/AT2553)*100)</f>
        <v>0</v>
      </c>
      <c r="AY2553" s="447"/>
      <c r="AZ2553" s="428"/>
      <c r="BA2553" s="429"/>
      <c r="BB2553" s="432"/>
      <c r="BC2553" s="433"/>
      <c r="BD2553" s="446">
        <f>IF(AZ2553=0,0,(BB2553/AZ2553)*100)</f>
        <v>0</v>
      </c>
      <c r="BE2553" s="447"/>
      <c r="BF2553" s="450">
        <f>AT2553+AZ2553</f>
        <v>0</v>
      </c>
      <c r="BG2553" s="451"/>
      <c r="BH2553" s="454">
        <f>AV2553+BB2553</f>
        <v>0</v>
      </c>
      <c r="BI2553" s="455"/>
      <c r="BJ2553" s="446">
        <f>IF(BF2553=0,0,(BH2553/BF2553)*100)</f>
        <v>0</v>
      </c>
      <c r="BK2553" s="447"/>
      <c r="BL2553" s="406">
        <f>(AD2553*2)+(AJ2553*2)+(AP2553*3)+BB2553</f>
        <v>0</v>
      </c>
      <c r="BM2553" s="407"/>
      <c r="BN2553" s="408"/>
      <c r="BO2553" s="404" t="e">
        <f>(BL2553*BR$2468)+(N2553*BR$2469)+(X2553*BR$2470)+(R2553*BR$2471)+(V2553*BR$2472)+(Z2553*BR$2473)</f>
        <v>#REF!</v>
      </c>
      <c r="BP2553" s="404" t="e">
        <f>((AZ2553-BB2553)*BR$2475)+((AT2553-AV2553)*BR$2474)+(H2553*BR$2476)+(P2553*BR$2477)</f>
        <v>#REF!</v>
      </c>
      <c r="BQ2553" s="53"/>
      <c r="BR2553" s="53"/>
      <c r="BS2553" s="779"/>
    </row>
    <row r="2554" spans="1:71" ht="21.75" customHeight="1" x14ac:dyDescent="0.25">
      <c r="A2554" s="779"/>
      <c r="B2554" s="415"/>
      <c r="C2554" s="412" t="str">
        <f>IF(ROSTER!D$30="","",ROSTER!D$30)</f>
        <v/>
      </c>
      <c r="D2554" s="413"/>
      <c r="E2554" s="419"/>
      <c r="F2554" s="421"/>
      <c r="G2554" s="423"/>
      <c r="H2554" s="426"/>
      <c r="I2554" s="427"/>
      <c r="J2554" s="430"/>
      <c r="K2554" s="431"/>
      <c r="L2554" s="434"/>
      <c r="M2554" s="435"/>
      <c r="N2554" s="438" t="s">
        <v>14</v>
      </c>
      <c r="O2554" s="439"/>
      <c r="P2554" s="430"/>
      <c r="Q2554" s="431"/>
      <c r="R2554" s="434"/>
      <c r="S2554" s="441"/>
      <c r="T2554" s="434"/>
      <c r="U2554" s="427"/>
      <c r="V2554" s="441"/>
      <c r="W2554" s="427"/>
      <c r="X2554" s="430"/>
      <c r="Y2554" s="427"/>
      <c r="Z2554" s="430"/>
      <c r="AA2554" s="427"/>
      <c r="AB2554" s="430"/>
      <c r="AC2554" s="431"/>
      <c r="AD2554" s="434"/>
      <c r="AE2554" s="435"/>
      <c r="AF2554" s="444"/>
      <c r="AG2554" s="445"/>
      <c r="AH2554" s="430"/>
      <c r="AI2554" s="431"/>
      <c r="AJ2554" s="434"/>
      <c r="AK2554" s="435"/>
      <c r="AL2554" s="448"/>
      <c r="AM2554" s="449"/>
      <c r="AN2554" s="430"/>
      <c r="AO2554" s="431"/>
      <c r="AP2554" s="434"/>
      <c r="AQ2554" s="435"/>
      <c r="AR2554" s="448"/>
      <c r="AS2554" s="449"/>
      <c r="AT2554" s="452"/>
      <c r="AU2554" s="453"/>
      <c r="AV2554" s="456"/>
      <c r="AW2554" s="457"/>
      <c r="AX2554" s="448"/>
      <c r="AY2554" s="449"/>
      <c r="AZ2554" s="430"/>
      <c r="BA2554" s="431"/>
      <c r="BB2554" s="434"/>
      <c r="BC2554" s="435"/>
      <c r="BD2554" s="448"/>
      <c r="BE2554" s="449"/>
      <c r="BF2554" s="452"/>
      <c r="BG2554" s="453"/>
      <c r="BH2554" s="456"/>
      <c r="BI2554" s="457"/>
      <c r="BJ2554" s="448"/>
      <c r="BK2554" s="449"/>
      <c r="BL2554" s="409"/>
      <c r="BM2554" s="410"/>
      <c r="BN2554" s="411"/>
      <c r="BO2554" s="405"/>
      <c r="BP2554" s="405"/>
      <c r="BQ2554" s="53"/>
      <c r="BR2554" s="53"/>
      <c r="BS2554" s="779"/>
    </row>
    <row r="2555" spans="1:71" ht="21.75" customHeight="1" x14ac:dyDescent="0.25">
      <c r="A2555" s="779"/>
      <c r="B2555" s="414" t="str">
        <f>IF(ROSTER!B$32="","",ROSTER!B$32)</f>
        <v/>
      </c>
      <c r="C2555" s="416" t="str">
        <f>IF(ROSTER!C$32="","",ROSTER!C$32)</f>
        <v/>
      </c>
      <c r="D2555" s="417"/>
      <c r="E2555" s="418"/>
      <c r="F2555" s="420">
        <f>IF(E2555="y",1,IF(E2555="S",1,0))</f>
        <v>0</v>
      </c>
      <c r="G2555" s="422">
        <f>IF(E2555="S",1,0)</f>
        <v>0</v>
      </c>
      <c r="H2555" s="424"/>
      <c r="I2555" s="425"/>
      <c r="J2555" s="428"/>
      <c r="K2555" s="429"/>
      <c r="L2555" s="432"/>
      <c r="M2555" s="433"/>
      <c r="N2555" s="436">
        <f>L2555+J2555</f>
        <v>0</v>
      </c>
      <c r="O2555" s="437"/>
      <c r="P2555" s="428"/>
      <c r="Q2555" s="429"/>
      <c r="R2555" s="432"/>
      <c r="S2555" s="440"/>
      <c r="T2555" s="432"/>
      <c r="U2555" s="425"/>
      <c r="V2555" s="440"/>
      <c r="W2555" s="425"/>
      <c r="X2555" s="428"/>
      <c r="Y2555" s="425"/>
      <c r="Z2555" s="428"/>
      <c r="AA2555" s="425"/>
      <c r="AB2555" s="428"/>
      <c r="AC2555" s="429"/>
      <c r="AD2555" s="432"/>
      <c r="AE2555" s="433"/>
      <c r="AF2555" s="442">
        <f>IF(AB2555=0,0,(AD2555/AB2555)*100)</f>
        <v>0</v>
      </c>
      <c r="AG2555" s="443"/>
      <c r="AH2555" s="428"/>
      <c r="AI2555" s="429"/>
      <c r="AJ2555" s="432"/>
      <c r="AK2555" s="433"/>
      <c r="AL2555" s="446">
        <f>IF(AH2555=0,0,(AJ2555/AH2555)*100)</f>
        <v>0</v>
      </c>
      <c r="AM2555" s="447"/>
      <c r="AN2555" s="428"/>
      <c r="AO2555" s="429"/>
      <c r="AP2555" s="432"/>
      <c r="AQ2555" s="433"/>
      <c r="AR2555" s="446">
        <f>IF(AN2555=0,0,(AP2555/AN2555)*100)</f>
        <v>0</v>
      </c>
      <c r="AS2555" s="447"/>
      <c r="AT2555" s="450">
        <f>AB2555+AH2555+AN2555</f>
        <v>0</v>
      </c>
      <c r="AU2555" s="451"/>
      <c r="AV2555" s="454">
        <f>AD2555+AJ2555+AP2555</f>
        <v>0</v>
      </c>
      <c r="AW2555" s="455"/>
      <c r="AX2555" s="446">
        <f>IF(AT2555=0,0,(AV2555/AT2555)*100)</f>
        <v>0</v>
      </c>
      <c r="AY2555" s="447"/>
      <c r="AZ2555" s="428"/>
      <c r="BA2555" s="429"/>
      <c r="BB2555" s="432"/>
      <c r="BC2555" s="433"/>
      <c r="BD2555" s="446">
        <f>IF(AZ2555=0,0,(BB2555/AZ2555)*100)</f>
        <v>0</v>
      </c>
      <c r="BE2555" s="447"/>
      <c r="BF2555" s="450">
        <f>AT2555+AZ2555</f>
        <v>0</v>
      </c>
      <c r="BG2555" s="451"/>
      <c r="BH2555" s="454">
        <f>AV2555+BB2555</f>
        <v>0</v>
      </c>
      <c r="BI2555" s="455"/>
      <c r="BJ2555" s="446">
        <f>IF(BF2555=0,0,(BH2555/BF2555)*100)</f>
        <v>0</v>
      </c>
      <c r="BK2555" s="447"/>
      <c r="BL2555" s="406">
        <f>(AD2555*2)+(AJ2555*2)+(AP2555*3)+BB2555</f>
        <v>0</v>
      </c>
      <c r="BM2555" s="407"/>
      <c r="BN2555" s="408"/>
      <c r="BO2555" s="404" t="e">
        <f>(BL2555*BR$2468)+(N2555*BR$2469)+(X2555*BR$2470)+(R2555*BR$2471)+(V2555*BR$2472)+(Z2555*BR$2473)</f>
        <v>#REF!</v>
      </c>
      <c r="BP2555" s="404" t="e">
        <f>((AZ2555-BB2555)*BR$2475)+((AT2555-AV2555)*BR$2474)+(H2555*BR$2476)+(P2555*BR$2477)</f>
        <v>#REF!</v>
      </c>
      <c r="BQ2555" s="53"/>
      <c r="BR2555" s="53"/>
      <c r="BS2555" s="779"/>
    </row>
    <row r="2556" spans="1:71" ht="21.75" customHeight="1" x14ac:dyDescent="0.25">
      <c r="A2556" s="779"/>
      <c r="B2556" s="415"/>
      <c r="C2556" s="412" t="str">
        <f>IF(ROSTER!D$32="","",ROSTER!D$32)</f>
        <v/>
      </c>
      <c r="D2556" s="413"/>
      <c r="E2556" s="419"/>
      <c r="F2556" s="421"/>
      <c r="G2556" s="423"/>
      <c r="H2556" s="426"/>
      <c r="I2556" s="427"/>
      <c r="J2556" s="430"/>
      <c r="K2556" s="431"/>
      <c r="L2556" s="434"/>
      <c r="M2556" s="435"/>
      <c r="N2556" s="438" t="s">
        <v>14</v>
      </c>
      <c r="O2556" s="439"/>
      <c r="P2556" s="430"/>
      <c r="Q2556" s="431"/>
      <c r="R2556" s="434"/>
      <c r="S2556" s="441"/>
      <c r="T2556" s="434"/>
      <c r="U2556" s="427"/>
      <c r="V2556" s="441"/>
      <c r="W2556" s="427"/>
      <c r="X2556" s="430"/>
      <c r="Y2556" s="427"/>
      <c r="Z2556" s="430"/>
      <c r="AA2556" s="427"/>
      <c r="AB2556" s="430"/>
      <c r="AC2556" s="431"/>
      <c r="AD2556" s="434"/>
      <c r="AE2556" s="435"/>
      <c r="AF2556" s="444"/>
      <c r="AG2556" s="445"/>
      <c r="AH2556" s="430"/>
      <c r="AI2556" s="431"/>
      <c r="AJ2556" s="434"/>
      <c r="AK2556" s="435"/>
      <c r="AL2556" s="448"/>
      <c r="AM2556" s="449"/>
      <c r="AN2556" s="430"/>
      <c r="AO2556" s="431"/>
      <c r="AP2556" s="434"/>
      <c r="AQ2556" s="435"/>
      <c r="AR2556" s="448"/>
      <c r="AS2556" s="449"/>
      <c r="AT2556" s="452"/>
      <c r="AU2556" s="453"/>
      <c r="AV2556" s="456"/>
      <c r="AW2556" s="457"/>
      <c r="AX2556" s="448"/>
      <c r="AY2556" s="449"/>
      <c r="AZ2556" s="430"/>
      <c r="BA2556" s="431"/>
      <c r="BB2556" s="434"/>
      <c r="BC2556" s="435"/>
      <c r="BD2556" s="448"/>
      <c r="BE2556" s="449"/>
      <c r="BF2556" s="452"/>
      <c r="BG2556" s="453"/>
      <c r="BH2556" s="456"/>
      <c r="BI2556" s="457"/>
      <c r="BJ2556" s="448"/>
      <c r="BK2556" s="449"/>
      <c r="BL2556" s="409"/>
      <c r="BM2556" s="410"/>
      <c r="BN2556" s="411"/>
      <c r="BO2556" s="405"/>
      <c r="BP2556" s="405"/>
      <c r="BQ2556" s="53"/>
      <c r="BR2556" s="53"/>
      <c r="BS2556" s="779"/>
    </row>
    <row r="2557" spans="1:71" ht="21.75" customHeight="1" x14ac:dyDescent="0.25">
      <c r="A2557" s="779"/>
      <c r="B2557" s="414" t="str">
        <f>IF(ROSTER!B$34="","",ROSTER!B$34)</f>
        <v/>
      </c>
      <c r="C2557" s="416" t="str">
        <f>IF(ROSTER!C$34="","",ROSTER!C$34)</f>
        <v/>
      </c>
      <c r="D2557" s="417"/>
      <c r="E2557" s="418"/>
      <c r="F2557" s="420">
        <f>IF(E2557="y",1,IF(E2557="S",1,0))</f>
        <v>0</v>
      </c>
      <c r="G2557" s="422">
        <f>IF(E2557="S",1,0)</f>
        <v>0</v>
      </c>
      <c r="H2557" s="424"/>
      <c r="I2557" s="425"/>
      <c r="J2557" s="428"/>
      <c r="K2557" s="429"/>
      <c r="L2557" s="432"/>
      <c r="M2557" s="433"/>
      <c r="N2557" s="436">
        <f>L2557+J2557</f>
        <v>0</v>
      </c>
      <c r="O2557" s="437"/>
      <c r="P2557" s="428"/>
      <c r="Q2557" s="429"/>
      <c r="R2557" s="432"/>
      <c r="S2557" s="440"/>
      <c r="T2557" s="432"/>
      <c r="U2557" s="425"/>
      <c r="V2557" s="440"/>
      <c r="W2557" s="425"/>
      <c r="X2557" s="428"/>
      <c r="Y2557" s="425"/>
      <c r="Z2557" s="428"/>
      <c r="AA2557" s="425"/>
      <c r="AB2557" s="428"/>
      <c r="AC2557" s="429"/>
      <c r="AD2557" s="432"/>
      <c r="AE2557" s="433"/>
      <c r="AF2557" s="442">
        <f>IF(AB2557=0,0,(AD2557/AB2557)*100)</f>
        <v>0</v>
      </c>
      <c r="AG2557" s="443"/>
      <c r="AH2557" s="428"/>
      <c r="AI2557" s="429"/>
      <c r="AJ2557" s="432"/>
      <c r="AK2557" s="433"/>
      <c r="AL2557" s="446">
        <f>IF(AH2557=0,0,(AJ2557/AH2557)*100)</f>
        <v>0</v>
      </c>
      <c r="AM2557" s="447"/>
      <c r="AN2557" s="428"/>
      <c r="AO2557" s="429"/>
      <c r="AP2557" s="432"/>
      <c r="AQ2557" s="433"/>
      <c r="AR2557" s="446">
        <f>IF(AN2557=0,0,(AP2557/AN2557)*100)</f>
        <v>0</v>
      </c>
      <c r="AS2557" s="447"/>
      <c r="AT2557" s="450">
        <f>AB2557+AH2557+AN2557</f>
        <v>0</v>
      </c>
      <c r="AU2557" s="451"/>
      <c r="AV2557" s="454">
        <f>AD2557+AJ2557+AP2557</f>
        <v>0</v>
      </c>
      <c r="AW2557" s="455"/>
      <c r="AX2557" s="446">
        <f>IF(AT2557=0,0,(AV2557/AT2557)*100)</f>
        <v>0</v>
      </c>
      <c r="AY2557" s="447"/>
      <c r="AZ2557" s="428"/>
      <c r="BA2557" s="429"/>
      <c r="BB2557" s="432"/>
      <c r="BC2557" s="433"/>
      <c r="BD2557" s="446">
        <f>IF(AZ2557=0,0,(BB2557/AZ2557)*100)</f>
        <v>0</v>
      </c>
      <c r="BE2557" s="447"/>
      <c r="BF2557" s="450">
        <f>AT2557+AZ2557</f>
        <v>0</v>
      </c>
      <c r="BG2557" s="451"/>
      <c r="BH2557" s="454">
        <f>AV2557+BB2557</f>
        <v>0</v>
      </c>
      <c r="BI2557" s="455"/>
      <c r="BJ2557" s="446">
        <f>IF(BF2557=0,0,(BH2557/BF2557)*100)</f>
        <v>0</v>
      </c>
      <c r="BK2557" s="447"/>
      <c r="BL2557" s="406">
        <f>(AD2557*2)+(AJ2557*2)+(AP2557*3)+BB2557</f>
        <v>0</v>
      </c>
      <c r="BM2557" s="407"/>
      <c r="BN2557" s="408"/>
      <c r="BO2557" s="404" t="e">
        <f>(BL2557*BR$2468)+(N2557*BR$2469)+(X2557*BR$2470)+(R2557*BR$2471)+(V2557*BR$2472)+(Z2557*BR$2473)</f>
        <v>#REF!</v>
      </c>
      <c r="BP2557" s="404" t="e">
        <f>((AZ2557-BB2557)*BR$2475)+((AT2557-AV2557)*BR$2474)+(H2557*BR$2476)+(P2557*BR$2477)</f>
        <v>#REF!</v>
      </c>
      <c r="BQ2557" s="53"/>
      <c r="BR2557" s="53"/>
      <c r="BS2557" s="779"/>
    </row>
    <row r="2558" spans="1:71" ht="21.75" customHeight="1" x14ac:dyDescent="0.25">
      <c r="A2558" s="779"/>
      <c r="B2558" s="415"/>
      <c r="C2558" s="412" t="str">
        <f>IF(ROSTER!D$34="","",ROSTER!D$34)</f>
        <v/>
      </c>
      <c r="D2558" s="413"/>
      <c r="E2558" s="419"/>
      <c r="F2558" s="421"/>
      <c r="G2558" s="423"/>
      <c r="H2558" s="426"/>
      <c r="I2558" s="427"/>
      <c r="J2558" s="430"/>
      <c r="K2558" s="431"/>
      <c r="L2558" s="434"/>
      <c r="M2558" s="435"/>
      <c r="N2558" s="438" t="s">
        <v>14</v>
      </c>
      <c r="O2558" s="439"/>
      <c r="P2558" s="430"/>
      <c r="Q2558" s="431"/>
      <c r="R2558" s="434"/>
      <c r="S2558" s="441"/>
      <c r="T2558" s="434"/>
      <c r="U2558" s="427"/>
      <c r="V2558" s="441"/>
      <c r="W2558" s="427"/>
      <c r="X2558" s="430"/>
      <c r="Y2558" s="427"/>
      <c r="Z2558" s="430"/>
      <c r="AA2558" s="427"/>
      <c r="AB2558" s="430"/>
      <c r="AC2558" s="431"/>
      <c r="AD2558" s="434"/>
      <c r="AE2558" s="435"/>
      <c r="AF2558" s="444"/>
      <c r="AG2558" s="445"/>
      <c r="AH2558" s="430"/>
      <c r="AI2558" s="431"/>
      <c r="AJ2558" s="434"/>
      <c r="AK2558" s="435"/>
      <c r="AL2558" s="448"/>
      <c r="AM2558" s="449"/>
      <c r="AN2558" s="430"/>
      <c r="AO2558" s="431"/>
      <c r="AP2558" s="434"/>
      <c r="AQ2558" s="435"/>
      <c r="AR2558" s="448"/>
      <c r="AS2558" s="449"/>
      <c r="AT2558" s="452"/>
      <c r="AU2558" s="453"/>
      <c r="AV2558" s="456"/>
      <c r="AW2558" s="457"/>
      <c r="AX2558" s="448"/>
      <c r="AY2558" s="449"/>
      <c r="AZ2558" s="430"/>
      <c r="BA2558" s="431"/>
      <c r="BB2558" s="434"/>
      <c r="BC2558" s="435"/>
      <c r="BD2558" s="448"/>
      <c r="BE2558" s="449"/>
      <c r="BF2558" s="452"/>
      <c r="BG2558" s="453"/>
      <c r="BH2558" s="456"/>
      <c r="BI2558" s="457"/>
      <c r="BJ2558" s="448"/>
      <c r="BK2558" s="449"/>
      <c r="BL2558" s="409"/>
      <c r="BM2558" s="410"/>
      <c r="BN2558" s="411"/>
      <c r="BO2558" s="405"/>
      <c r="BP2558" s="405"/>
      <c r="BQ2558" s="53"/>
      <c r="BR2558" s="53"/>
      <c r="BS2558" s="779"/>
    </row>
    <row r="2559" spans="1:71" ht="21.75" customHeight="1" x14ac:dyDescent="0.25">
      <c r="A2559" s="779"/>
      <c r="B2559" s="414" t="str">
        <f>IF(ROSTER!B$36="","",ROSTER!B$36)</f>
        <v/>
      </c>
      <c r="C2559" s="416" t="str">
        <f>IF(ROSTER!C$36="","",ROSTER!C$36)</f>
        <v/>
      </c>
      <c r="D2559" s="417"/>
      <c r="E2559" s="418"/>
      <c r="F2559" s="420">
        <f>IF(E2559="y",1,IF(E2559="S",1,0))</f>
        <v>0</v>
      </c>
      <c r="G2559" s="422">
        <f>IF(E2559="S",1,0)</f>
        <v>0</v>
      </c>
      <c r="H2559" s="424"/>
      <c r="I2559" s="425"/>
      <c r="J2559" s="428"/>
      <c r="K2559" s="429"/>
      <c r="L2559" s="432"/>
      <c r="M2559" s="433"/>
      <c r="N2559" s="436">
        <f>L2559+J2559</f>
        <v>0</v>
      </c>
      <c r="O2559" s="437"/>
      <c r="P2559" s="428"/>
      <c r="Q2559" s="429"/>
      <c r="R2559" s="432"/>
      <c r="S2559" s="440"/>
      <c r="T2559" s="432"/>
      <c r="U2559" s="425"/>
      <c r="V2559" s="440"/>
      <c r="W2559" s="425"/>
      <c r="X2559" s="428"/>
      <c r="Y2559" s="425"/>
      <c r="Z2559" s="428"/>
      <c r="AA2559" s="425"/>
      <c r="AB2559" s="428"/>
      <c r="AC2559" s="429"/>
      <c r="AD2559" s="432"/>
      <c r="AE2559" s="433"/>
      <c r="AF2559" s="442">
        <f>IF(AB2559=0,0,(AD2559/AB2559)*100)</f>
        <v>0</v>
      </c>
      <c r="AG2559" s="443"/>
      <c r="AH2559" s="428"/>
      <c r="AI2559" s="429"/>
      <c r="AJ2559" s="432"/>
      <c r="AK2559" s="433"/>
      <c r="AL2559" s="446">
        <f>IF(AH2559=0,0,(AJ2559/AH2559)*100)</f>
        <v>0</v>
      </c>
      <c r="AM2559" s="447"/>
      <c r="AN2559" s="428"/>
      <c r="AO2559" s="429"/>
      <c r="AP2559" s="432"/>
      <c r="AQ2559" s="433"/>
      <c r="AR2559" s="446">
        <f>IF(AN2559=0,0,(AP2559/AN2559)*100)</f>
        <v>0</v>
      </c>
      <c r="AS2559" s="447"/>
      <c r="AT2559" s="450">
        <f>AB2559+AH2559+AN2559</f>
        <v>0</v>
      </c>
      <c r="AU2559" s="451"/>
      <c r="AV2559" s="454">
        <f>AD2559+AJ2559+AP2559</f>
        <v>0</v>
      </c>
      <c r="AW2559" s="455"/>
      <c r="AX2559" s="446">
        <f>IF(AT2559=0,0,(AV2559/AT2559)*100)</f>
        <v>0</v>
      </c>
      <c r="AY2559" s="447"/>
      <c r="AZ2559" s="428"/>
      <c r="BA2559" s="429"/>
      <c r="BB2559" s="432"/>
      <c r="BC2559" s="433"/>
      <c r="BD2559" s="446">
        <f>IF(AZ2559=0,0,(BB2559/AZ2559)*100)</f>
        <v>0</v>
      </c>
      <c r="BE2559" s="447"/>
      <c r="BF2559" s="450">
        <f>AT2559+AZ2559</f>
        <v>0</v>
      </c>
      <c r="BG2559" s="451"/>
      <c r="BH2559" s="454">
        <f>AV2559+BB2559</f>
        <v>0</v>
      </c>
      <c r="BI2559" s="455"/>
      <c r="BJ2559" s="446">
        <f>IF(BF2559=0,0,(BH2559/BF2559)*100)</f>
        <v>0</v>
      </c>
      <c r="BK2559" s="447"/>
      <c r="BL2559" s="406">
        <f>(AD2559*2)+(AJ2559*2)+(AP2559*3)+BB2559</f>
        <v>0</v>
      </c>
      <c r="BM2559" s="407"/>
      <c r="BN2559" s="408"/>
      <c r="BO2559" s="404" t="e">
        <f>(BL2559*BR$2468)+(N2559*BR$2469)+(X2559*BR$2470)+(R2559*BR$2471)+(V2559*BR$2472)+(Z2559*BR$2473)</f>
        <v>#REF!</v>
      </c>
      <c r="BP2559" s="404" t="e">
        <f>((AZ2559-BB2559)*BR$2475)+((AT2559-AV2559)*BR$2474)+(H2559*BR$2476)+(P2559*BR$2477)</f>
        <v>#REF!</v>
      </c>
      <c r="BQ2559" s="53"/>
      <c r="BR2559" s="53"/>
      <c r="BS2559" s="779"/>
    </row>
    <row r="2560" spans="1:71" ht="21.75" customHeight="1" x14ac:dyDescent="0.25">
      <c r="A2560" s="779"/>
      <c r="B2560" s="415"/>
      <c r="C2560" s="412" t="str">
        <f>IF(ROSTER!D$36="","",ROSTER!D$36)</f>
        <v/>
      </c>
      <c r="D2560" s="413"/>
      <c r="E2560" s="419"/>
      <c r="F2560" s="421"/>
      <c r="G2560" s="423"/>
      <c r="H2560" s="426"/>
      <c r="I2560" s="427"/>
      <c r="J2560" s="430"/>
      <c r="K2560" s="431"/>
      <c r="L2560" s="434"/>
      <c r="M2560" s="435"/>
      <c r="N2560" s="438" t="s">
        <v>14</v>
      </c>
      <c r="O2560" s="439"/>
      <c r="P2560" s="430"/>
      <c r="Q2560" s="431"/>
      <c r="R2560" s="434"/>
      <c r="S2560" s="441"/>
      <c r="T2560" s="434"/>
      <c r="U2560" s="427"/>
      <c r="V2560" s="441"/>
      <c r="W2560" s="427"/>
      <c r="X2560" s="430"/>
      <c r="Y2560" s="427"/>
      <c r="Z2560" s="430"/>
      <c r="AA2560" s="427"/>
      <c r="AB2560" s="430"/>
      <c r="AC2560" s="431"/>
      <c r="AD2560" s="434"/>
      <c r="AE2560" s="435"/>
      <c r="AF2560" s="444"/>
      <c r="AG2560" s="445"/>
      <c r="AH2560" s="430"/>
      <c r="AI2560" s="431"/>
      <c r="AJ2560" s="434"/>
      <c r="AK2560" s="435"/>
      <c r="AL2560" s="448"/>
      <c r="AM2560" s="449"/>
      <c r="AN2560" s="430"/>
      <c r="AO2560" s="431"/>
      <c r="AP2560" s="434"/>
      <c r="AQ2560" s="435"/>
      <c r="AR2560" s="448"/>
      <c r="AS2560" s="449"/>
      <c r="AT2560" s="452"/>
      <c r="AU2560" s="453"/>
      <c r="AV2560" s="456"/>
      <c r="AW2560" s="457"/>
      <c r="AX2560" s="448"/>
      <c r="AY2560" s="449"/>
      <c r="AZ2560" s="430"/>
      <c r="BA2560" s="431"/>
      <c r="BB2560" s="434"/>
      <c r="BC2560" s="435"/>
      <c r="BD2560" s="448"/>
      <c r="BE2560" s="449"/>
      <c r="BF2560" s="452"/>
      <c r="BG2560" s="453"/>
      <c r="BH2560" s="456"/>
      <c r="BI2560" s="457"/>
      <c r="BJ2560" s="448"/>
      <c r="BK2560" s="449"/>
      <c r="BL2560" s="409"/>
      <c r="BM2560" s="410"/>
      <c r="BN2560" s="411"/>
      <c r="BO2560" s="405"/>
      <c r="BP2560" s="405"/>
      <c r="BQ2560" s="53"/>
      <c r="BR2560" s="53"/>
      <c r="BS2560" s="779"/>
    </row>
    <row r="2561" spans="1:71" ht="21.75" customHeight="1" x14ac:dyDescent="0.25">
      <c r="A2561" s="779"/>
      <c r="B2561" s="414" t="str">
        <f>IF(ROSTER!B$38="","",ROSTER!B$38)</f>
        <v/>
      </c>
      <c r="C2561" s="416" t="str">
        <f>IF(ROSTER!C$38="","",ROSTER!C$38)</f>
        <v/>
      </c>
      <c r="D2561" s="417"/>
      <c r="E2561" s="418"/>
      <c r="F2561" s="420">
        <f>IF(E2561="y",1,IF(E2561="S",1,0))</f>
        <v>0</v>
      </c>
      <c r="G2561" s="422">
        <f>IF(E2561="S",1,0)</f>
        <v>0</v>
      </c>
      <c r="H2561" s="424"/>
      <c r="I2561" s="425"/>
      <c r="J2561" s="428"/>
      <c r="K2561" s="429"/>
      <c r="L2561" s="432"/>
      <c r="M2561" s="433"/>
      <c r="N2561" s="436">
        <f>L2561+J2561</f>
        <v>0</v>
      </c>
      <c r="O2561" s="437"/>
      <c r="P2561" s="428"/>
      <c r="Q2561" s="429"/>
      <c r="R2561" s="432"/>
      <c r="S2561" s="440"/>
      <c r="T2561" s="432"/>
      <c r="U2561" s="425"/>
      <c r="V2561" s="440"/>
      <c r="W2561" s="425"/>
      <c r="X2561" s="428"/>
      <c r="Y2561" s="425"/>
      <c r="Z2561" s="428"/>
      <c r="AA2561" s="425"/>
      <c r="AB2561" s="428"/>
      <c r="AC2561" s="429"/>
      <c r="AD2561" s="432"/>
      <c r="AE2561" s="433"/>
      <c r="AF2561" s="442">
        <f>IF(AB2561=0,0,(AD2561/AB2561)*100)</f>
        <v>0</v>
      </c>
      <c r="AG2561" s="443"/>
      <c r="AH2561" s="428"/>
      <c r="AI2561" s="429"/>
      <c r="AJ2561" s="432"/>
      <c r="AK2561" s="433"/>
      <c r="AL2561" s="446">
        <f>IF(AH2561=0,0,(AJ2561/AH2561)*100)</f>
        <v>0</v>
      </c>
      <c r="AM2561" s="447"/>
      <c r="AN2561" s="428"/>
      <c r="AO2561" s="429"/>
      <c r="AP2561" s="432"/>
      <c r="AQ2561" s="433"/>
      <c r="AR2561" s="446">
        <f>IF(AN2561=0,0,(AP2561/AN2561)*100)</f>
        <v>0</v>
      </c>
      <c r="AS2561" s="447"/>
      <c r="AT2561" s="450">
        <f>AB2561+AH2561+AN2561</f>
        <v>0</v>
      </c>
      <c r="AU2561" s="451"/>
      <c r="AV2561" s="454">
        <f>AD2561+AJ2561+AP2561</f>
        <v>0</v>
      </c>
      <c r="AW2561" s="455"/>
      <c r="AX2561" s="446">
        <f>IF(AT2561=0,0,(AV2561/AT2561)*100)</f>
        <v>0</v>
      </c>
      <c r="AY2561" s="447"/>
      <c r="AZ2561" s="428"/>
      <c r="BA2561" s="429"/>
      <c r="BB2561" s="432"/>
      <c r="BC2561" s="433"/>
      <c r="BD2561" s="446">
        <f>IF(AZ2561=0,0,(BB2561/AZ2561)*100)</f>
        <v>0</v>
      </c>
      <c r="BE2561" s="447"/>
      <c r="BF2561" s="450">
        <f>AT2561+AZ2561</f>
        <v>0</v>
      </c>
      <c r="BG2561" s="451"/>
      <c r="BH2561" s="454">
        <f>AV2561+BB2561</f>
        <v>0</v>
      </c>
      <c r="BI2561" s="455"/>
      <c r="BJ2561" s="446">
        <f>IF(BF2561=0,0,(BH2561/BF2561)*100)</f>
        <v>0</v>
      </c>
      <c r="BK2561" s="447"/>
      <c r="BL2561" s="406">
        <f>(AD2561*2)+(AJ2561*2)+(AP2561*3)+BB2561</f>
        <v>0</v>
      </c>
      <c r="BM2561" s="407"/>
      <c r="BN2561" s="408"/>
      <c r="BO2561" s="404" t="e">
        <f>(BL2561*BR$2468)+(N2561*BR$2469)+(X2561*BR$2470)+(R2561*BR$2471)+(V2561*BR$2472)+(Z2561*BR$2473)</f>
        <v>#REF!</v>
      </c>
      <c r="BP2561" s="404" t="e">
        <f>((AZ2561-BB2561)*BR$2475)+((AT2561-AV2561)*BR$2474)+(H2561*BR$2476)+(P2561*BR$2477)</f>
        <v>#REF!</v>
      </c>
      <c r="BQ2561" s="53"/>
      <c r="BR2561" s="53"/>
      <c r="BS2561" s="779"/>
    </row>
    <row r="2562" spans="1:71" ht="21.75" customHeight="1" x14ac:dyDescent="0.25">
      <c r="A2562" s="779"/>
      <c r="B2562" s="415"/>
      <c r="C2562" s="412" t="str">
        <f>IF(ROSTER!D$38="","",ROSTER!D$38)</f>
        <v/>
      </c>
      <c r="D2562" s="413"/>
      <c r="E2562" s="419"/>
      <c r="F2562" s="421"/>
      <c r="G2562" s="423"/>
      <c r="H2562" s="426"/>
      <c r="I2562" s="427"/>
      <c r="J2562" s="430"/>
      <c r="K2562" s="431"/>
      <c r="L2562" s="434"/>
      <c r="M2562" s="435"/>
      <c r="N2562" s="438" t="s">
        <v>14</v>
      </c>
      <c r="O2562" s="439"/>
      <c r="P2562" s="430"/>
      <c r="Q2562" s="431"/>
      <c r="R2562" s="434"/>
      <c r="S2562" s="441"/>
      <c r="T2562" s="434"/>
      <c r="U2562" s="427"/>
      <c r="V2562" s="441"/>
      <c r="W2562" s="427"/>
      <c r="X2562" s="430"/>
      <c r="Y2562" s="427"/>
      <c r="Z2562" s="430"/>
      <c r="AA2562" s="427"/>
      <c r="AB2562" s="430"/>
      <c r="AC2562" s="431"/>
      <c r="AD2562" s="434"/>
      <c r="AE2562" s="435"/>
      <c r="AF2562" s="444"/>
      <c r="AG2562" s="445"/>
      <c r="AH2562" s="430"/>
      <c r="AI2562" s="431"/>
      <c r="AJ2562" s="434"/>
      <c r="AK2562" s="435"/>
      <c r="AL2562" s="448"/>
      <c r="AM2562" s="449"/>
      <c r="AN2562" s="430"/>
      <c r="AO2562" s="431"/>
      <c r="AP2562" s="434"/>
      <c r="AQ2562" s="435"/>
      <c r="AR2562" s="448"/>
      <c r="AS2562" s="449"/>
      <c r="AT2562" s="452"/>
      <c r="AU2562" s="453"/>
      <c r="AV2562" s="456"/>
      <c r="AW2562" s="457"/>
      <c r="AX2562" s="448"/>
      <c r="AY2562" s="449"/>
      <c r="AZ2562" s="430"/>
      <c r="BA2562" s="431"/>
      <c r="BB2562" s="434"/>
      <c r="BC2562" s="435"/>
      <c r="BD2562" s="448"/>
      <c r="BE2562" s="449"/>
      <c r="BF2562" s="452"/>
      <c r="BG2562" s="453"/>
      <c r="BH2562" s="456"/>
      <c r="BI2562" s="457"/>
      <c r="BJ2562" s="448"/>
      <c r="BK2562" s="449"/>
      <c r="BL2562" s="409"/>
      <c r="BM2562" s="410"/>
      <c r="BN2562" s="411"/>
      <c r="BO2562" s="405"/>
      <c r="BP2562" s="405"/>
      <c r="BQ2562" s="53"/>
      <c r="BR2562" s="53"/>
      <c r="BS2562" s="779"/>
    </row>
    <row r="2563" spans="1:71" ht="21.75" customHeight="1" x14ac:dyDescent="0.25">
      <c r="A2563" s="779"/>
      <c r="B2563" s="414" t="str">
        <f>IF(ROSTER!B$40="","",ROSTER!B$40)</f>
        <v/>
      </c>
      <c r="C2563" s="416" t="str">
        <f>IF(ROSTER!C$40="","",ROSTER!C$40)</f>
        <v/>
      </c>
      <c r="D2563" s="417"/>
      <c r="E2563" s="418"/>
      <c r="F2563" s="420">
        <f>IF(E2563="y",1,IF(E2563="S",1,0))</f>
        <v>0</v>
      </c>
      <c r="G2563" s="422">
        <f>IF(E2563="S",1,0)</f>
        <v>0</v>
      </c>
      <c r="H2563" s="424"/>
      <c r="I2563" s="425"/>
      <c r="J2563" s="428"/>
      <c r="K2563" s="429"/>
      <c r="L2563" s="432"/>
      <c r="M2563" s="433"/>
      <c r="N2563" s="436">
        <f>L2563+J2563</f>
        <v>0</v>
      </c>
      <c r="O2563" s="437"/>
      <c r="P2563" s="428"/>
      <c r="Q2563" s="429"/>
      <c r="R2563" s="432"/>
      <c r="S2563" s="440"/>
      <c r="T2563" s="432"/>
      <c r="U2563" s="425"/>
      <c r="V2563" s="440"/>
      <c r="W2563" s="425"/>
      <c r="X2563" s="428"/>
      <c r="Y2563" s="425"/>
      <c r="Z2563" s="428"/>
      <c r="AA2563" s="425"/>
      <c r="AB2563" s="428"/>
      <c r="AC2563" s="429"/>
      <c r="AD2563" s="432"/>
      <c r="AE2563" s="433"/>
      <c r="AF2563" s="442">
        <f>IF(AB2563=0,0,(AD2563/AB2563)*100)</f>
        <v>0</v>
      </c>
      <c r="AG2563" s="443"/>
      <c r="AH2563" s="428"/>
      <c r="AI2563" s="429"/>
      <c r="AJ2563" s="432"/>
      <c r="AK2563" s="433"/>
      <c r="AL2563" s="446">
        <f>IF(AH2563=0,0,(AJ2563/AH2563)*100)</f>
        <v>0</v>
      </c>
      <c r="AM2563" s="447"/>
      <c r="AN2563" s="428"/>
      <c r="AO2563" s="429"/>
      <c r="AP2563" s="432"/>
      <c r="AQ2563" s="433"/>
      <c r="AR2563" s="446">
        <f>IF(AN2563=0,0,(AP2563/AN2563)*100)</f>
        <v>0</v>
      </c>
      <c r="AS2563" s="447"/>
      <c r="AT2563" s="450">
        <f>AB2563+AH2563+AN2563</f>
        <v>0</v>
      </c>
      <c r="AU2563" s="451"/>
      <c r="AV2563" s="454">
        <f>AD2563+AJ2563+AP2563</f>
        <v>0</v>
      </c>
      <c r="AW2563" s="455"/>
      <c r="AX2563" s="446">
        <f>IF(AT2563=0,0,(AV2563/AT2563)*100)</f>
        <v>0</v>
      </c>
      <c r="AY2563" s="447"/>
      <c r="AZ2563" s="428"/>
      <c r="BA2563" s="429"/>
      <c r="BB2563" s="432"/>
      <c r="BC2563" s="433"/>
      <c r="BD2563" s="446">
        <f>IF(AZ2563=0,0,(BB2563/AZ2563)*100)</f>
        <v>0</v>
      </c>
      <c r="BE2563" s="447"/>
      <c r="BF2563" s="450">
        <f>AT2563+AZ2563</f>
        <v>0</v>
      </c>
      <c r="BG2563" s="451"/>
      <c r="BH2563" s="454">
        <f>AV2563+BB2563</f>
        <v>0</v>
      </c>
      <c r="BI2563" s="455"/>
      <c r="BJ2563" s="446">
        <f>IF(BF2563=0,0,(BH2563/BF2563)*100)</f>
        <v>0</v>
      </c>
      <c r="BK2563" s="447"/>
      <c r="BL2563" s="406">
        <f>(AD2563*2)+(AJ2563*2)+(AP2563*3)+BB2563</f>
        <v>0</v>
      </c>
      <c r="BM2563" s="407"/>
      <c r="BN2563" s="408"/>
      <c r="BO2563" s="404" t="e">
        <f>(BL2563*BR$2468)+(N2563*BR$2469)+(X2563*BR$2470)+(R2563*BR$2471)+(V2563*BR$2472)+(Z2563*BR$2473)</f>
        <v>#REF!</v>
      </c>
      <c r="BP2563" s="404" t="e">
        <f>((AZ2563-BB2563)*BR$2475)+((AT2563-AV2563)*BR$2474)+(H2563*BR$2476)+(P2563*BR$2477)</f>
        <v>#REF!</v>
      </c>
      <c r="BQ2563" s="53"/>
      <c r="BR2563" s="53"/>
      <c r="BS2563" s="779"/>
    </row>
    <row r="2564" spans="1:71" ht="21.75" customHeight="1" x14ac:dyDescent="0.25">
      <c r="A2564" s="779"/>
      <c r="B2564" s="415"/>
      <c r="C2564" s="412" t="str">
        <f>IF(ROSTER!D$40="","",ROSTER!D$40)</f>
        <v/>
      </c>
      <c r="D2564" s="413"/>
      <c r="E2564" s="419"/>
      <c r="F2564" s="421"/>
      <c r="G2564" s="423"/>
      <c r="H2564" s="426"/>
      <c r="I2564" s="427"/>
      <c r="J2564" s="430"/>
      <c r="K2564" s="431"/>
      <c r="L2564" s="434"/>
      <c r="M2564" s="435"/>
      <c r="N2564" s="438" t="s">
        <v>14</v>
      </c>
      <c r="O2564" s="439"/>
      <c r="P2564" s="430"/>
      <c r="Q2564" s="431"/>
      <c r="R2564" s="434"/>
      <c r="S2564" s="441"/>
      <c r="T2564" s="434"/>
      <c r="U2564" s="427"/>
      <c r="V2564" s="441"/>
      <c r="W2564" s="427"/>
      <c r="X2564" s="430"/>
      <c r="Y2564" s="427"/>
      <c r="Z2564" s="430"/>
      <c r="AA2564" s="427"/>
      <c r="AB2564" s="430"/>
      <c r="AC2564" s="431"/>
      <c r="AD2564" s="434"/>
      <c r="AE2564" s="435"/>
      <c r="AF2564" s="444"/>
      <c r="AG2564" s="445"/>
      <c r="AH2564" s="430"/>
      <c r="AI2564" s="431"/>
      <c r="AJ2564" s="434"/>
      <c r="AK2564" s="435"/>
      <c r="AL2564" s="448"/>
      <c r="AM2564" s="449"/>
      <c r="AN2564" s="430"/>
      <c r="AO2564" s="431"/>
      <c r="AP2564" s="434"/>
      <c r="AQ2564" s="435"/>
      <c r="AR2564" s="448"/>
      <c r="AS2564" s="449"/>
      <c r="AT2564" s="452"/>
      <c r="AU2564" s="453"/>
      <c r="AV2564" s="456"/>
      <c r="AW2564" s="457"/>
      <c r="AX2564" s="448"/>
      <c r="AY2564" s="449"/>
      <c r="AZ2564" s="430"/>
      <c r="BA2564" s="431"/>
      <c r="BB2564" s="434"/>
      <c r="BC2564" s="435"/>
      <c r="BD2564" s="448"/>
      <c r="BE2564" s="449"/>
      <c r="BF2564" s="452"/>
      <c r="BG2564" s="453"/>
      <c r="BH2564" s="456"/>
      <c r="BI2564" s="457"/>
      <c r="BJ2564" s="448"/>
      <c r="BK2564" s="449"/>
      <c r="BL2564" s="409"/>
      <c r="BM2564" s="410"/>
      <c r="BN2564" s="411"/>
      <c r="BO2564" s="405"/>
      <c r="BP2564" s="405"/>
      <c r="BQ2564" s="53"/>
      <c r="BR2564" s="53"/>
      <c r="BS2564" s="779"/>
    </row>
    <row r="2565" spans="1:71" ht="21.75" customHeight="1" x14ac:dyDescent="0.25">
      <c r="A2565" s="779"/>
      <c r="B2565" s="414" t="str">
        <f>IF(ROSTER!B$42="","",ROSTER!B$42)</f>
        <v/>
      </c>
      <c r="C2565" s="416" t="str">
        <f>IF(ROSTER!C$42="","",ROSTER!C$42)</f>
        <v/>
      </c>
      <c r="D2565" s="417"/>
      <c r="E2565" s="418"/>
      <c r="F2565" s="420">
        <f>IF(E2565="y",1,IF(E2565="S",1,0))</f>
        <v>0</v>
      </c>
      <c r="G2565" s="422">
        <f>IF(E2565="S",1,0)</f>
        <v>0</v>
      </c>
      <c r="H2565" s="424"/>
      <c r="I2565" s="425"/>
      <c r="J2565" s="428"/>
      <c r="K2565" s="429"/>
      <c r="L2565" s="432"/>
      <c r="M2565" s="433"/>
      <c r="N2565" s="436">
        <f>L2565+J2565</f>
        <v>0</v>
      </c>
      <c r="O2565" s="437"/>
      <c r="P2565" s="428"/>
      <c r="Q2565" s="429"/>
      <c r="R2565" s="432"/>
      <c r="S2565" s="440"/>
      <c r="T2565" s="432"/>
      <c r="U2565" s="425"/>
      <c r="V2565" s="440"/>
      <c r="W2565" s="425"/>
      <c r="X2565" s="428"/>
      <c r="Y2565" s="425"/>
      <c r="Z2565" s="428"/>
      <c r="AA2565" s="425"/>
      <c r="AB2565" s="428"/>
      <c r="AC2565" s="429"/>
      <c r="AD2565" s="432"/>
      <c r="AE2565" s="433"/>
      <c r="AF2565" s="442">
        <f>IF(AB2565=0,0,(AD2565/AB2565)*100)</f>
        <v>0</v>
      </c>
      <c r="AG2565" s="443"/>
      <c r="AH2565" s="428"/>
      <c r="AI2565" s="429"/>
      <c r="AJ2565" s="432"/>
      <c r="AK2565" s="433"/>
      <c r="AL2565" s="446">
        <f>IF(AH2565=0,0,(AJ2565/AH2565)*100)</f>
        <v>0</v>
      </c>
      <c r="AM2565" s="447"/>
      <c r="AN2565" s="428"/>
      <c r="AO2565" s="429"/>
      <c r="AP2565" s="432"/>
      <c r="AQ2565" s="433"/>
      <c r="AR2565" s="446">
        <f>IF(AN2565=0,0,(AP2565/AN2565)*100)</f>
        <v>0</v>
      </c>
      <c r="AS2565" s="447"/>
      <c r="AT2565" s="450">
        <f>AB2565+AH2565+AN2565</f>
        <v>0</v>
      </c>
      <c r="AU2565" s="451"/>
      <c r="AV2565" s="454">
        <f>AD2565+AJ2565+AP2565</f>
        <v>0</v>
      </c>
      <c r="AW2565" s="455"/>
      <c r="AX2565" s="446">
        <f>IF(AT2565=0,0,(AV2565/AT2565)*100)</f>
        <v>0</v>
      </c>
      <c r="AY2565" s="447"/>
      <c r="AZ2565" s="428"/>
      <c r="BA2565" s="429"/>
      <c r="BB2565" s="432"/>
      <c r="BC2565" s="433"/>
      <c r="BD2565" s="446">
        <f>IF(AZ2565=0,0,(BB2565/AZ2565)*100)</f>
        <v>0</v>
      </c>
      <c r="BE2565" s="447"/>
      <c r="BF2565" s="450">
        <f>AT2565+AZ2565</f>
        <v>0</v>
      </c>
      <c r="BG2565" s="451"/>
      <c r="BH2565" s="454">
        <f>AV2565+BB2565</f>
        <v>0</v>
      </c>
      <c r="BI2565" s="455"/>
      <c r="BJ2565" s="446">
        <f>IF(BF2565=0,0,(BH2565/BF2565)*100)</f>
        <v>0</v>
      </c>
      <c r="BK2565" s="447"/>
      <c r="BL2565" s="406">
        <f>(AD2565*2)+(AJ2565*2)+(AP2565*3)+BB2565</f>
        <v>0</v>
      </c>
      <c r="BM2565" s="407"/>
      <c r="BN2565" s="408"/>
      <c r="BO2565" s="404" t="e">
        <f>(BL2565*BR$2468)+(N2565*BR$2469)+(X2565*BR$2470)+(R2565*BR$2471)+(V2565*BR$2472)+(Z2565*BR$2473)</f>
        <v>#REF!</v>
      </c>
      <c r="BP2565" s="404" t="e">
        <f>((AZ2565-BB2565)*BR$2475)+((AT2565-AV2565)*BR$2474)+(H2565*BR$2476)+(P2565*BR$2477)</f>
        <v>#REF!</v>
      </c>
      <c r="BQ2565" s="53"/>
      <c r="BR2565" s="53"/>
      <c r="BS2565" s="779"/>
    </row>
    <row r="2566" spans="1:71" ht="21.75" customHeight="1" thickBot="1" x14ac:dyDescent="0.3">
      <c r="A2566" s="779"/>
      <c r="B2566" s="415"/>
      <c r="C2566" s="412" t="str">
        <f>IF(ROSTER!D$42="","",ROSTER!D$42)</f>
        <v/>
      </c>
      <c r="D2566" s="413"/>
      <c r="E2566" s="419"/>
      <c r="F2566" s="421"/>
      <c r="G2566" s="423"/>
      <c r="H2566" s="426"/>
      <c r="I2566" s="427"/>
      <c r="J2566" s="430"/>
      <c r="K2566" s="431"/>
      <c r="L2566" s="434"/>
      <c r="M2566" s="435"/>
      <c r="N2566" s="438" t="s">
        <v>14</v>
      </c>
      <c r="O2566" s="439"/>
      <c r="P2566" s="430"/>
      <c r="Q2566" s="431"/>
      <c r="R2566" s="434"/>
      <c r="S2566" s="441"/>
      <c r="T2566" s="434"/>
      <c r="U2566" s="427"/>
      <c r="V2566" s="441"/>
      <c r="W2566" s="427"/>
      <c r="X2566" s="430"/>
      <c r="Y2566" s="427"/>
      <c r="Z2566" s="430"/>
      <c r="AA2566" s="427"/>
      <c r="AB2566" s="430"/>
      <c r="AC2566" s="431"/>
      <c r="AD2566" s="434"/>
      <c r="AE2566" s="435"/>
      <c r="AF2566" s="444"/>
      <c r="AG2566" s="445"/>
      <c r="AH2566" s="430"/>
      <c r="AI2566" s="431"/>
      <c r="AJ2566" s="434"/>
      <c r="AK2566" s="435"/>
      <c r="AL2566" s="448"/>
      <c r="AM2566" s="449"/>
      <c r="AN2566" s="430"/>
      <c r="AO2566" s="431"/>
      <c r="AP2566" s="434"/>
      <c r="AQ2566" s="435"/>
      <c r="AR2566" s="448"/>
      <c r="AS2566" s="449"/>
      <c r="AT2566" s="452"/>
      <c r="AU2566" s="453"/>
      <c r="AV2566" s="456"/>
      <c r="AW2566" s="457"/>
      <c r="AX2566" s="448"/>
      <c r="AY2566" s="449"/>
      <c r="AZ2566" s="430"/>
      <c r="BA2566" s="431"/>
      <c r="BB2566" s="434"/>
      <c r="BC2566" s="435"/>
      <c r="BD2566" s="448"/>
      <c r="BE2566" s="449"/>
      <c r="BF2566" s="452"/>
      <c r="BG2566" s="453"/>
      <c r="BH2566" s="456"/>
      <c r="BI2566" s="457"/>
      <c r="BJ2566" s="448"/>
      <c r="BK2566" s="449"/>
      <c r="BL2566" s="409"/>
      <c r="BM2566" s="410"/>
      <c r="BN2566" s="411"/>
      <c r="BO2566" s="405"/>
      <c r="BP2566" s="405"/>
      <c r="BQ2566" s="53"/>
      <c r="BR2566" s="53"/>
      <c r="BS2566" s="779"/>
    </row>
    <row r="2567" spans="1:71" ht="21.75" hidden="1" customHeight="1" x14ac:dyDescent="0.3">
      <c r="A2567" s="779"/>
      <c r="B2567" s="414" t="str">
        <f>IF(ROSTER!B44="","",ROSTER!B44)</f>
        <v/>
      </c>
      <c r="C2567" s="416" t="str">
        <f>IF(ROSTER!C44="","",ROSTER!C44)</f>
        <v/>
      </c>
      <c r="D2567" s="417"/>
      <c r="E2567" s="418"/>
      <c r="F2567" s="420">
        <f>IF(E2567="y",1,IF(E2567="S",1,0))</f>
        <v>0</v>
      </c>
      <c r="G2567" s="422">
        <f>IF(E2567="S",1,0)</f>
        <v>0</v>
      </c>
      <c r="H2567" s="424"/>
      <c r="I2567" s="425"/>
      <c r="J2567" s="428"/>
      <c r="K2567" s="429"/>
      <c r="L2567" s="432"/>
      <c r="M2567" s="433"/>
      <c r="N2567" s="436">
        <f>L2567+J2567</f>
        <v>0</v>
      </c>
      <c r="O2567" s="437"/>
      <c r="P2567" s="428"/>
      <c r="Q2567" s="429"/>
      <c r="R2567" s="432"/>
      <c r="S2567" s="440"/>
      <c r="T2567" s="432"/>
      <c r="U2567" s="425"/>
      <c r="V2567" s="440"/>
      <c r="W2567" s="425"/>
      <c r="X2567" s="428"/>
      <c r="Y2567" s="425"/>
      <c r="Z2567" s="428"/>
      <c r="AA2567" s="425"/>
      <c r="AB2567" s="428"/>
      <c r="AC2567" s="429"/>
      <c r="AD2567" s="432"/>
      <c r="AE2567" s="433"/>
      <c r="AF2567" s="442">
        <f>IF(AB2567=0,0,(AD2567/AB2567)*100)</f>
        <v>0</v>
      </c>
      <c r="AG2567" s="443"/>
      <c r="AH2567" s="428"/>
      <c r="AI2567" s="429"/>
      <c r="AJ2567" s="432"/>
      <c r="AK2567" s="433"/>
      <c r="AL2567" s="446">
        <f>IF(AH2567=0,0,(AJ2567/AH2567)*100)</f>
        <v>0</v>
      </c>
      <c r="AM2567" s="447"/>
      <c r="AN2567" s="428"/>
      <c r="AO2567" s="429"/>
      <c r="AP2567" s="432"/>
      <c r="AQ2567" s="433"/>
      <c r="AR2567" s="446">
        <f>IF(AN2567=0,0,(AP2567/AN2567)*100)</f>
        <v>0</v>
      </c>
      <c r="AS2567" s="447"/>
      <c r="AT2567" s="450">
        <f>AB2567+AH2567+AN2567</f>
        <v>0</v>
      </c>
      <c r="AU2567" s="451"/>
      <c r="AV2567" s="454">
        <f>AD2567+AJ2567+AP2567</f>
        <v>0</v>
      </c>
      <c r="AW2567" s="455"/>
      <c r="AX2567" s="446">
        <f>IF(AT2567=0,0,(AV2567/AT2567)*100)</f>
        <v>0</v>
      </c>
      <c r="AY2567" s="447"/>
      <c r="AZ2567" s="428"/>
      <c r="BA2567" s="429"/>
      <c r="BB2567" s="432"/>
      <c r="BC2567" s="433"/>
      <c r="BD2567" s="446">
        <f>IF(AZ2567=0,0,(BB2567/AZ2567)*100)</f>
        <v>0</v>
      </c>
      <c r="BE2567" s="447"/>
      <c r="BF2567" s="450">
        <f>AT2567+AZ2567</f>
        <v>0</v>
      </c>
      <c r="BG2567" s="451"/>
      <c r="BH2567" s="454">
        <f>AV2567+BB2567</f>
        <v>0</v>
      </c>
      <c r="BI2567" s="455"/>
      <c r="BJ2567" s="446">
        <f>IF(BF2567=0,0,(BH2567/BF2567)*100)</f>
        <v>0</v>
      </c>
      <c r="BK2567" s="447"/>
      <c r="BL2567" s="406">
        <f>(AD2567*2)+(AJ2567*2)+(AP2567*3)+BB2567</f>
        <v>0</v>
      </c>
      <c r="BM2567" s="407"/>
      <c r="BN2567" s="408"/>
      <c r="BO2567" s="404" t="e">
        <f>(BL2567*BR$2468)+(N2567*BR$2469)+(X2567*BR$2470)+(R2567*BR$2471)+(V2567*BR$2472)+(Z2567*BR$2473)</f>
        <v>#REF!</v>
      </c>
      <c r="BP2567" s="404" t="e">
        <f>((AZ2567-BB2567)*BR$2475)+((AT2567-AV2567)*BR$2474)+(H2567*BR$2476)+(P2567*BR$2477)</f>
        <v>#REF!</v>
      </c>
      <c r="BQ2567" s="53"/>
      <c r="BR2567" s="53"/>
      <c r="BS2567" s="779"/>
    </row>
    <row r="2568" spans="1:71" ht="21.75" hidden="1" customHeight="1" x14ac:dyDescent="0.3">
      <c r="A2568" s="779"/>
      <c r="B2568" s="415"/>
      <c r="C2568" s="412" t="str">
        <f>IF(ROSTER!D44="","",ROSTER!D44)</f>
        <v/>
      </c>
      <c r="D2568" s="413"/>
      <c r="E2568" s="419"/>
      <c r="F2568" s="421"/>
      <c r="G2568" s="423"/>
      <c r="H2568" s="426"/>
      <c r="I2568" s="427"/>
      <c r="J2568" s="430"/>
      <c r="K2568" s="431"/>
      <c r="L2568" s="434"/>
      <c r="M2568" s="435"/>
      <c r="N2568" s="438" t="s">
        <v>14</v>
      </c>
      <c r="O2568" s="439"/>
      <c r="P2568" s="430"/>
      <c r="Q2568" s="431"/>
      <c r="R2568" s="434"/>
      <c r="S2568" s="441"/>
      <c r="T2568" s="434"/>
      <c r="U2568" s="427"/>
      <c r="V2568" s="441"/>
      <c r="W2568" s="427"/>
      <c r="X2568" s="430"/>
      <c r="Y2568" s="427"/>
      <c r="Z2568" s="430"/>
      <c r="AA2568" s="427"/>
      <c r="AB2568" s="430"/>
      <c r="AC2568" s="431"/>
      <c r="AD2568" s="434"/>
      <c r="AE2568" s="435"/>
      <c r="AF2568" s="444"/>
      <c r="AG2568" s="445"/>
      <c r="AH2568" s="430"/>
      <c r="AI2568" s="431"/>
      <c r="AJ2568" s="434"/>
      <c r="AK2568" s="435"/>
      <c r="AL2568" s="448"/>
      <c r="AM2568" s="449"/>
      <c r="AN2568" s="430"/>
      <c r="AO2568" s="431"/>
      <c r="AP2568" s="434"/>
      <c r="AQ2568" s="435"/>
      <c r="AR2568" s="448"/>
      <c r="AS2568" s="449"/>
      <c r="AT2568" s="452"/>
      <c r="AU2568" s="453"/>
      <c r="AV2568" s="456"/>
      <c r="AW2568" s="457"/>
      <c r="AX2568" s="448"/>
      <c r="AY2568" s="449"/>
      <c r="AZ2568" s="430"/>
      <c r="BA2568" s="431"/>
      <c r="BB2568" s="434"/>
      <c r="BC2568" s="435"/>
      <c r="BD2568" s="448"/>
      <c r="BE2568" s="449"/>
      <c r="BF2568" s="452"/>
      <c r="BG2568" s="453"/>
      <c r="BH2568" s="456"/>
      <c r="BI2568" s="457"/>
      <c r="BJ2568" s="448"/>
      <c r="BK2568" s="449"/>
      <c r="BL2568" s="409"/>
      <c r="BM2568" s="410"/>
      <c r="BN2568" s="411"/>
      <c r="BO2568" s="405"/>
      <c r="BP2568" s="405"/>
      <c r="BQ2568" s="53"/>
      <c r="BR2568" s="53"/>
      <c r="BS2568" s="779"/>
    </row>
    <row r="2569" spans="1:71" ht="21.75" hidden="1" customHeight="1" x14ac:dyDescent="0.3">
      <c r="A2569" s="779"/>
      <c r="B2569" s="414" t="str">
        <f>IF(ROSTER!B46="","",ROSTER!B46)</f>
        <v/>
      </c>
      <c r="C2569" s="416" t="str">
        <f>IF(ROSTER!C46="","",ROSTER!C46)</f>
        <v/>
      </c>
      <c r="D2569" s="417"/>
      <c r="E2569" s="418"/>
      <c r="F2569" s="420">
        <f>IF(E2569="y",1,IF(E2569="S",1,0))</f>
        <v>0</v>
      </c>
      <c r="G2569" s="422">
        <f>IF(E2569="S",1,0)</f>
        <v>0</v>
      </c>
      <c r="H2569" s="424"/>
      <c r="I2569" s="425"/>
      <c r="J2569" s="428"/>
      <c r="K2569" s="429"/>
      <c r="L2569" s="432"/>
      <c r="M2569" s="433"/>
      <c r="N2569" s="436">
        <f>L2569+J2569</f>
        <v>0</v>
      </c>
      <c r="O2569" s="437"/>
      <c r="P2569" s="428"/>
      <c r="Q2569" s="429"/>
      <c r="R2569" s="432"/>
      <c r="S2569" s="440"/>
      <c r="T2569" s="432"/>
      <c r="U2569" s="425"/>
      <c r="V2569" s="440"/>
      <c r="W2569" s="425"/>
      <c r="X2569" s="428"/>
      <c r="Y2569" s="425"/>
      <c r="Z2569" s="428"/>
      <c r="AA2569" s="425"/>
      <c r="AB2569" s="428"/>
      <c r="AC2569" s="429"/>
      <c r="AD2569" s="432"/>
      <c r="AE2569" s="433"/>
      <c r="AF2569" s="442">
        <f>IF(AB2569=0,0,(AD2569/AB2569)*100)</f>
        <v>0</v>
      </c>
      <c r="AG2569" s="443"/>
      <c r="AH2569" s="428"/>
      <c r="AI2569" s="429"/>
      <c r="AJ2569" s="432"/>
      <c r="AK2569" s="433"/>
      <c r="AL2569" s="446">
        <f>IF(AH2569=0,0,(AJ2569/AH2569)*100)</f>
        <v>0</v>
      </c>
      <c r="AM2569" s="447"/>
      <c r="AN2569" s="428"/>
      <c r="AO2569" s="429"/>
      <c r="AP2569" s="432"/>
      <c r="AQ2569" s="433"/>
      <c r="AR2569" s="446">
        <f>IF(AN2569=0,0,(AP2569/AN2569)*100)</f>
        <v>0</v>
      </c>
      <c r="AS2569" s="447"/>
      <c r="AT2569" s="450">
        <f>AB2569+AH2569+AN2569</f>
        <v>0</v>
      </c>
      <c r="AU2569" s="451"/>
      <c r="AV2569" s="454">
        <f>AD2569+AJ2569+AP2569</f>
        <v>0</v>
      </c>
      <c r="AW2569" s="455"/>
      <c r="AX2569" s="446">
        <f>IF(AT2569=0,0,(AV2569/AT2569)*100)</f>
        <v>0</v>
      </c>
      <c r="AY2569" s="447"/>
      <c r="AZ2569" s="428"/>
      <c r="BA2569" s="429"/>
      <c r="BB2569" s="432"/>
      <c r="BC2569" s="433"/>
      <c r="BD2569" s="446">
        <f>IF(AZ2569=0,0,(BB2569/AZ2569)*100)</f>
        <v>0</v>
      </c>
      <c r="BE2569" s="447"/>
      <c r="BF2569" s="450">
        <f>AT2569+AZ2569</f>
        <v>0</v>
      </c>
      <c r="BG2569" s="451"/>
      <c r="BH2569" s="454">
        <f>AV2569+BB2569</f>
        <v>0</v>
      </c>
      <c r="BI2569" s="455"/>
      <c r="BJ2569" s="446">
        <f>IF(BF2569=0,0,(BH2569/BF2569)*100)</f>
        <v>0</v>
      </c>
      <c r="BK2569" s="447"/>
      <c r="BL2569" s="406">
        <f>(AD2569*2)+(AJ2569*2)+(AP2569*3)+BB2569</f>
        <v>0</v>
      </c>
      <c r="BM2569" s="407"/>
      <c r="BN2569" s="408"/>
      <c r="BO2569" s="402" t="e">
        <f>(BL2569*BR$74)+(N2569*BR$75)+(X2569*BR$76)+(R2569*BR$77)+(V2569*BR$78)+(Z2569*BR$79)</f>
        <v>#REF!</v>
      </c>
      <c r="BP2569" s="404" t="e">
        <f>((AZ2569-BB2569)*BR$81)+((AT2569-AV2569)*BR$80)+(H2569*BR$82)+(P2569*BR$83)</f>
        <v>#REF!</v>
      </c>
      <c r="BQ2569" s="53"/>
      <c r="BR2569" s="53"/>
      <c r="BS2569" s="779"/>
    </row>
    <row r="2570" spans="1:71" ht="22.5" hidden="1" customHeight="1" x14ac:dyDescent="0.3">
      <c r="A2570" s="779"/>
      <c r="B2570" s="415"/>
      <c r="C2570" s="412" t="str">
        <f>IF(ROSTER!D46="","",ROSTER!D46)</f>
        <v/>
      </c>
      <c r="D2570" s="413"/>
      <c r="E2570" s="419"/>
      <c r="F2570" s="421"/>
      <c r="G2570" s="423"/>
      <c r="H2570" s="426"/>
      <c r="I2570" s="427"/>
      <c r="J2570" s="430"/>
      <c r="K2570" s="431"/>
      <c r="L2570" s="434"/>
      <c r="M2570" s="435"/>
      <c r="N2570" s="438" t="s">
        <v>14</v>
      </c>
      <c r="O2570" s="439"/>
      <c r="P2570" s="430"/>
      <c r="Q2570" s="431"/>
      <c r="R2570" s="434"/>
      <c r="S2570" s="441"/>
      <c r="T2570" s="434"/>
      <c r="U2570" s="427"/>
      <c r="V2570" s="441"/>
      <c r="W2570" s="427"/>
      <c r="X2570" s="430"/>
      <c r="Y2570" s="427"/>
      <c r="Z2570" s="430"/>
      <c r="AA2570" s="427"/>
      <c r="AB2570" s="430"/>
      <c r="AC2570" s="431"/>
      <c r="AD2570" s="434"/>
      <c r="AE2570" s="435"/>
      <c r="AF2570" s="444"/>
      <c r="AG2570" s="445"/>
      <c r="AH2570" s="430"/>
      <c r="AI2570" s="431"/>
      <c r="AJ2570" s="434"/>
      <c r="AK2570" s="435"/>
      <c r="AL2570" s="448"/>
      <c r="AM2570" s="449"/>
      <c r="AN2570" s="430"/>
      <c r="AO2570" s="431"/>
      <c r="AP2570" s="434"/>
      <c r="AQ2570" s="435"/>
      <c r="AR2570" s="448"/>
      <c r="AS2570" s="449"/>
      <c r="AT2570" s="452"/>
      <c r="AU2570" s="453"/>
      <c r="AV2570" s="456"/>
      <c r="AW2570" s="457"/>
      <c r="AX2570" s="448"/>
      <c r="AY2570" s="449"/>
      <c r="AZ2570" s="430"/>
      <c r="BA2570" s="431"/>
      <c r="BB2570" s="434"/>
      <c r="BC2570" s="435"/>
      <c r="BD2570" s="448"/>
      <c r="BE2570" s="449"/>
      <c r="BF2570" s="452"/>
      <c r="BG2570" s="453"/>
      <c r="BH2570" s="456"/>
      <c r="BI2570" s="457"/>
      <c r="BJ2570" s="448"/>
      <c r="BK2570" s="449"/>
      <c r="BL2570" s="409"/>
      <c r="BM2570" s="410"/>
      <c r="BN2570" s="411"/>
      <c r="BO2570" s="403"/>
      <c r="BP2570" s="405"/>
      <c r="BQ2570" s="53"/>
      <c r="BR2570" s="53"/>
      <c r="BS2570" s="779"/>
    </row>
    <row r="2571" spans="1:71" ht="21.75" hidden="1" customHeight="1" x14ac:dyDescent="0.3">
      <c r="A2571" s="779"/>
      <c r="B2571" s="414" t="str">
        <f>IF(ROSTER!B48="","",ROSTER!B48)</f>
        <v/>
      </c>
      <c r="C2571" s="416" t="str">
        <f>IF(ROSTER!C48="","",ROSTER!C48)</f>
        <v/>
      </c>
      <c r="D2571" s="417"/>
      <c r="E2571" s="418"/>
      <c r="F2571" s="420">
        <f t="shared" ref="F2571" si="1440">IF(E2571="y",1,IF(E2571="S",1,0))</f>
        <v>0</v>
      </c>
      <c r="G2571" s="422">
        <f t="shared" ref="G2571" si="1441">IF(E2571="S",1,0)</f>
        <v>0</v>
      </c>
      <c r="H2571" s="424"/>
      <c r="I2571" s="425"/>
      <c r="J2571" s="428"/>
      <c r="K2571" s="429"/>
      <c r="L2571" s="432"/>
      <c r="M2571" s="433"/>
      <c r="N2571" s="436">
        <f t="shared" ref="N2571" si="1442">L2571+J2571</f>
        <v>0</v>
      </c>
      <c r="O2571" s="437"/>
      <c r="P2571" s="428"/>
      <c r="Q2571" s="429"/>
      <c r="R2571" s="432"/>
      <c r="S2571" s="440"/>
      <c r="T2571" s="432"/>
      <c r="U2571" s="425"/>
      <c r="V2571" s="440"/>
      <c r="W2571" s="425"/>
      <c r="X2571" s="428"/>
      <c r="Y2571" s="425"/>
      <c r="Z2571" s="428"/>
      <c r="AA2571" s="425"/>
      <c r="AB2571" s="428"/>
      <c r="AC2571" s="429"/>
      <c r="AD2571" s="432"/>
      <c r="AE2571" s="433"/>
      <c r="AF2571" s="442"/>
      <c r="AG2571" s="443"/>
      <c r="AH2571" s="428"/>
      <c r="AI2571" s="429"/>
      <c r="AJ2571" s="432"/>
      <c r="AK2571" s="433"/>
      <c r="AL2571" s="446">
        <f t="shared" ref="AL2571" si="1443">IF(AH2571=0,0,(AJ2571/AH2571)*100)</f>
        <v>0</v>
      </c>
      <c r="AM2571" s="447"/>
      <c r="AN2571" s="428"/>
      <c r="AO2571" s="429"/>
      <c r="AP2571" s="432"/>
      <c r="AQ2571" s="433"/>
      <c r="AR2571" s="446">
        <f t="shared" ref="AR2571" si="1444">IF(AN2571=0,0,(AP2571/AN2571)*100)</f>
        <v>0</v>
      </c>
      <c r="AS2571" s="447"/>
      <c r="AT2571" s="450">
        <f t="shared" ref="AT2571" si="1445">AB2571+AH2571+AN2571</f>
        <v>0</v>
      </c>
      <c r="AU2571" s="451"/>
      <c r="AV2571" s="454">
        <f t="shared" ref="AV2571" si="1446">AD2571+AJ2571+AP2571</f>
        <v>0</v>
      </c>
      <c r="AW2571" s="455"/>
      <c r="AX2571" s="446">
        <f t="shared" ref="AX2571" si="1447">IF(AT2571=0,0,(AV2571/AT2571)*100)</f>
        <v>0</v>
      </c>
      <c r="AY2571" s="447"/>
      <c r="AZ2571" s="428"/>
      <c r="BA2571" s="429"/>
      <c r="BB2571" s="432"/>
      <c r="BC2571" s="433"/>
      <c r="BD2571" s="446">
        <f t="shared" ref="BD2571" si="1448">IF(AZ2571=0,0,(BB2571/AZ2571)*100)</f>
        <v>0</v>
      </c>
      <c r="BE2571" s="447"/>
      <c r="BF2571" s="450">
        <f t="shared" ref="BF2571" si="1449">AT2571+AZ2571</f>
        <v>0</v>
      </c>
      <c r="BG2571" s="451"/>
      <c r="BH2571" s="454">
        <f t="shared" ref="BH2571" si="1450">AV2571+BB2571</f>
        <v>0</v>
      </c>
      <c r="BI2571" s="455"/>
      <c r="BJ2571" s="446">
        <f t="shared" ref="BJ2571" si="1451">IF(BF2571=0,0,(BH2571/BF2571)*100)</f>
        <v>0</v>
      </c>
      <c r="BK2571" s="447"/>
      <c r="BL2571" s="406">
        <f t="shared" ref="BL2571" si="1452">(AD2571*2)+(AJ2571*2)+(AP2571*3)+BB2571</f>
        <v>0</v>
      </c>
      <c r="BM2571" s="407"/>
      <c r="BN2571" s="408"/>
      <c r="BO2571" s="402" t="e">
        <f>(BL2571*BR$74)+(N2571*BR$75)+(X2571*BR$76)+(R2571*BR$77)+(V2571*BR$78)+(Z2571*BR$79)</f>
        <v>#REF!</v>
      </c>
      <c r="BP2571" s="404" t="e">
        <f>((AZ2571-BB2571)*BR$81)+((AT2571-AV2571)*BR$80)+(H2571*BR$82)+(P2571*BR$83)</f>
        <v>#REF!</v>
      </c>
      <c r="BQ2571" s="53"/>
      <c r="BR2571" s="53"/>
      <c r="BS2571" s="779"/>
    </row>
    <row r="2572" spans="1:71" ht="22.5" hidden="1" customHeight="1" x14ac:dyDescent="0.3">
      <c r="A2572" s="779"/>
      <c r="B2572" s="415"/>
      <c r="C2572" s="412" t="str">
        <f>IF(ROSTER!D48="","",ROSTER!D48)</f>
        <v/>
      </c>
      <c r="D2572" s="413"/>
      <c r="E2572" s="419"/>
      <c r="F2572" s="421"/>
      <c r="G2572" s="423"/>
      <c r="H2572" s="426"/>
      <c r="I2572" s="427"/>
      <c r="J2572" s="430"/>
      <c r="K2572" s="431"/>
      <c r="L2572" s="434"/>
      <c r="M2572" s="435"/>
      <c r="N2572" s="438" t="s">
        <v>14</v>
      </c>
      <c r="O2572" s="439"/>
      <c r="P2572" s="430"/>
      <c r="Q2572" s="431"/>
      <c r="R2572" s="434"/>
      <c r="S2572" s="441"/>
      <c r="T2572" s="434"/>
      <c r="U2572" s="427"/>
      <c r="V2572" s="441"/>
      <c r="W2572" s="427"/>
      <c r="X2572" s="430"/>
      <c r="Y2572" s="427"/>
      <c r="Z2572" s="430"/>
      <c r="AA2572" s="427"/>
      <c r="AB2572" s="430"/>
      <c r="AC2572" s="431"/>
      <c r="AD2572" s="434"/>
      <c r="AE2572" s="435"/>
      <c r="AF2572" s="444"/>
      <c r="AG2572" s="445"/>
      <c r="AH2572" s="430"/>
      <c r="AI2572" s="431"/>
      <c r="AJ2572" s="434"/>
      <c r="AK2572" s="435"/>
      <c r="AL2572" s="448"/>
      <c r="AM2572" s="449"/>
      <c r="AN2572" s="430"/>
      <c r="AO2572" s="431"/>
      <c r="AP2572" s="434"/>
      <c r="AQ2572" s="435"/>
      <c r="AR2572" s="448"/>
      <c r="AS2572" s="449"/>
      <c r="AT2572" s="452"/>
      <c r="AU2572" s="453"/>
      <c r="AV2572" s="456"/>
      <c r="AW2572" s="457"/>
      <c r="AX2572" s="448"/>
      <c r="AY2572" s="449"/>
      <c r="AZ2572" s="430"/>
      <c r="BA2572" s="431"/>
      <c r="BB2572" s="434"/>
      <c r="BC2572" s="435"/>
      <c r="BD2572" s="448"/>
      <c r="BE2572" s="449"/>
      <c r="BF2572" s="452"/>
      <c r="BG2572" s="453"/>
      <c r="BH2572" s="456"/>
      <c r="BI2572" s="457"/>
      <c r="BJ2572" s="448"/>
      <c r="BK2572" s="449"/>
      <c r="BL2572" s="409"/>
      <c r="BM2572" s="410"/>
      <c r="BN2572" s="411"/>
      <c r="BO2572" s="403"/>
      <c r="BP2572" s="405"/>
      <c r="BQ2572" s="53"/>
      <c r="BR2572" s="53"/>
      <c r="BS2572" s="779"/>
    </row>
    <row r="2573" spans="1:71" ht="21.75" hidden="1" customHeight="1" x14ac:dyDescent="0.3">
      <c r="A2573" s="779"/>
      <c r="B2573" s="414" t="str">
        <f>IF(ROSTER!B50="","",ROSTER!B50)</f>
        <v/>
      </c>
      <c r="C2573" s="416" t="str">
        <f>IF(ROSTER!C50="","",ROSTER!C50)</f>
        <v/>
      </c>
      <c r="D2573" s="417"/>
      <c r="E2573" s="418"/>
      <c r="F2573" s="420">
        <f t="shared" ref="F2573" si="1453">IF(E2573="y",1,IF(E2573="S",1,0))</f>
        <v>0</v>
      </c>
      <c r="G2573" s="422">
        <f t="shared" ref="G2573" si="1454">IF(E2573="S",1,0)</f>
        <v>0</v>
      </c>
      <c r="H2573" s="424"/>
      <c r="I2573" s="425"/>
      <c r="J2573" s="428"/>
      <c r="K2573" s="429"/>
      <c r="L2573" s="432"/>
      <c r="M2573" s="433"/>
      <c r="N2573" s="436">
        <f t="shared" ref="N2573" si="1455">L2573+J2573</f>
        <v>0</v>
      </c>
      <c r="O2573" s="437"/>
      <c r="P2573" s="428"/>
      <c r="Q2573" s="429"/>
      <c r="R2573" s="432"/>
      <c r="S2573" s="440"/>
      <c r="T2573" s="432"/>
      <c r="U2573" s="425"/>
      <c r="V2573" s="440"/>
      <c r="W2573" s="425"/>
      <c r="X2573" s="428"/>
      <c r="Y2573" s="425"/>
      <c r="Z2573" s="428"/>
      <c r="AA2573" s="425"/>
      <c r="AB2573" s="428"/>
      <c r="AC2573" s="429"/>
      <c r="AD2573" s="432"/>
      <c r="AE2573" s="433"/>
      <c r="AF2573" s="442"/>
      <c r="AG2573" s="443"/>
      <c r="AH2573" s="428"/>
      <c r="AI2573" s="429"/>
      <c r="AJ2573" s="432"/>
      <c r="AK2573" s="433"/>
      <c r="AL2573" s="446">
        <f t="shared" ref="AL2573" si="1456">IF(AH2573=0,0,(AJ2573/AH2573)*100)</f>
        <v>0</v>
      </c>
      <c r="AM2573" s="447"/>
      <c r="AN2573" s="428"/>
      <c r="AO2573" s="429"/>
      <c r="AP2573" s="432"/>
      <c r="AQ2573" s="433"/>
      <c r="AR2573" s="446">
        <f t="shared" ref="AR2573" si="1457">IF(AN2573=0,0,(AP2573/AN2573)*100)</f>
        <v>0</v>
      </c>
      <c r="AS2573" s="447"/>
      <c r="AT2573" s="450">
        <f t="shared" ref="AT2573" si="1458">AB2573+AH2573+AN2573</f>
        <v>0</v>
      </c>
      <c r="AU2573" s="451"/>
      <c r="AV2573" s="454">
        <f t="shared" ref="AV2573" si="1459">AD2573+AJ2573+AP2573</f>
        <v>0</v>
      </c>
      <c r="AW2573" s="455"/>
      <c r="AX2573" s="446">
        <f t="shared" ref="AX2573" si="1460">IF(AT2573=0,0,(AV2573/AT2573)*100)</f>
        <v>0</v>
      </c>
      <c r="AY2573" s="447"/>
      <c r="AZ2573" s="428"/>
      <c r="BA2573" s="429"/>
      <c r="BB2573" s="432"/>
      <c r="BC2573" s="433"/>
      <c r="BD2573" s="446">
        <f t="shared" ref="BD2573" si="1461">IF(AZ2573=0,0,(BB2573/AZ2573)*100)</f>
        <v>0</v>
      </c>
      <c r="BE2573" s="447"/>
      <c r="BF2573" s="450">
        <f t="shared" ref="BF2573" si="1462">AT2573+AZ2573</f>
        <v>0</v>
      </c>
      <c r="BG2573" s="451"/>
      <c r="BH2573" s="454">
        <f t="shared" ref="BH2573" si="1463">AV2573+BB2573</f>
        <v>0</v>
      </c>
      <c r="BI2573" s="455"/>
      <c r="BJ2573" s="446">
        <f t="shared" ref="BJ2573" si="1464">IF(BF2573=0,0,(BH2573/BF2573)*100)</f>
        <v>0</v>
      </c>
      <c r="BK2573" s="447"/>
      <c r="BL2573" s="406">
        <f t="shared" ref="BL2573" si="1465">(AD2573*2)+(AJ2573*2)+(AP2573*3)+BB2573</f>
        <v>0</v>
      </c>
      <c r="BM2573" s="407"/>
      <c r="BN2573" s="408"/>
      <c r="BO2573" s="402" t="e">
        <f>(BL2573*BR$74)+(N2573*BR$75)+(X2573*BR$76)+(R2573*BR$77)+(V2573*BR$78)+(Z2573*BR$79)</f>
        <v>#REF!</v>
      </c>
      <c r="BP2573" s="404" t="e">
        <f>((AZ2573-BB2573)*BR$81)+((AT2573-AV2573)*BR$80)+(H2573*BR$82)+(P2573*BR$83)</f>
        <v>#REF!</v>
      </c>
      <c r="BQ2573" s="53"/>
      <c r="BR2573" s="53"/>
      <c r="BS2573" s="779"/>
    </row>
    <row r="2574" spans="1:71" ht="22.5" hidden="1" customHeight="1" thickBot="1" x14ac:dyDescent="0.3">
      <c r="A2574" s="779"/>
      <c r="B2574" s="415"/>
      <c r="C2574" s="412" t="str">
        <f>IF(ROSTER!D50="","",ROSTER!D50)</f>
        <v/>
      </c>
      <c r="D2574" s="413"/>
      <c r="E2574" s="419"/>
      <c r="F2574" s="421"/>
      <c r="G2574" s="423"/>
      <c r="H2574" s="426"/>
      <c r="I2574" s="427"/>
      <c r="J2574" s="430"/>
      <c r="K2574" s="431"/>
      <c r="L2574" s="434"/>
      <c r="M2574" s="435"/>
      <c r="N2574" s="438" t="s">
        <v>14</v>
      </c>
      <c r="O2574" s="439"/>
      <c r="P2574" s="430"/>
      <c r="Q2574" s="431"/>
      <c r="R2574" s="434"/>
      <c r="S2574" s="441"/>
      <c r="T2574" s="434"/>
      <c r="U2574" s="427"/>
      <c r="V2574" s="441"/>
      <c r="W2574" s="427"/>
      <c r="X2574" s="430"/>
      <c r="Y2574" s="427"/>
      <c r="Z2574" s="430"/>
      <c r="AA2574" s="427"/>
      <c r="AB2574" s="430"/>
      <c r="AC2574" s="431"/>
      <c r="AD2574" s="434"/>
      <c r="AE2574" s="435"/>
      <c r="AF2574" s="444"/>
      <c r="AG2574" s="445"/>
      <c r="AH2574" s="430"/>
      <c r="AI2574" s="431"/>
      <c r="AJ2574" s="434"/>
      <c r="AK2574" s="435"/>
      <c r="AL2574" s="448"/>
      <c r="AM2574" s="449"/>
      <c r="AN2574" s="430"/>
      <c r="AO2574" s="431"/>
      <c r="AP2574" s="434"/>
      <c r="AQ2574" s="435"/>
      <c r="AR2574" s="448"/>
      <c r="AS2574" s="449"/>
      <c r="AT2574" s="452"/>
      <c r="AU2574" s="453"/>
      <c r="AV2574" s="456"/>
      <c r="AW2574" s="457"/>
      <c r="AX2574" s="448"/>
      <c r="AY2574" s="449"/>
      <c r="AZ2574" s="430"/>
      <c r="BA2574" s="431"/>
      <c r="BB2574" s="434"/>
      <c r="BC2574" s="435"/>
      <c r="BD2574" s="448"/>
      <c r="BE2574" s="449"/>
      <c r="BF2574" s="452"/>
      <c r="BG2574" s="453"/>
      <c r="BH2574" s="456"/>
      <c r="BI2574" s="457"/>
      <c r="BJ2574" s="448"/>
      <c r="BK2574" s="449"/>
      <c r="BL2574" s="409"/>
      <c r="BM2574" s="410"/>
      <c r="BN2574" s="411"/>
      <c r="BO2574" s="403"/>
      <c r="BP2574" s="405"/>
      <c r="BQ2574" s="53"/>
      <c r="BR2574" s="53"/>
      <c r="BS2574" s="779"/>
    </row>
    <row r="2575" spans="1:71" s="224" customFormat="1" ht="33.6" customHeight="1" x14ac:dyDescent="0.5">
      <c r="A2575" s="789"/>
      <c r="B2575" s="376"/>
      <c r="C2575" s="377"/>
      <c r="D2575" s="377" t="s">
        <v>10</v>
      </c>
      <c r="E2575" s="380"/>
      <c r="F2575" s="223"/>
      <c r="G2575" s="223"/>
      <c r="H2575" s="382">
        <f>SUM(H2531:I2574)</f>
        <v>0</v>
      </c>
      <c r="I2575" s="383"/>
      <c r="J2575" s="382">
        <f>SUM(J2531:K2574)</f>
        <v>0</v>
      </c>
      <c r="K2575" s="383"/>
      <c r="L2575" s="386">
        <f>SUM(L2531:M2574)</f>
        <v>0</v>
      </c>
      <c r="M2575" s="387"/>
      <c r="N2575" s="358">
        <f>L2575+J2575</f>
        <v>0</v>
      </c>
      <c r="O2575" s="359"/>
      <c r="P2575" s="386">
        <f>SUM(P2531:Q2574)</f>
        <v>0</v>
      </c>
      <c r="Q2575" s="383"/>
      <c r="R2575" s="386">
        <f t="shared" ref="R2575" si="1466">SUM(R2531:S2574)</f>
        <v>0</v>
      </c>
      <c r="S2575" s="387"/>
      <c r="T2575" s="386">
        <f t="shared" ref="T2575" si="1467">SUM(T2531:U2574)</f>
        <v>0</v>
      </c>
      <c r="U2575" s="359"/>
      <c r="V2575" s="387">
        <f t="shared" ref="V2575" si="1468">SUM(V2531:W2574)</f>
        <v>0</v>
      </c>
      <c r="W2575" s="387"/>
      <c r="X2575" s="382">
        <f t="shared" ref="X2575" si="1469">SUM(X2531:Y2574)</f>
        <v>0</v>
      </c>
      <c r="Y2575" s="359"/>
      <c r="Z2575" s="382">
        <f t="shared" ref="Z2575" si="1470">SUM(Z2531:AA2574)</f>
        <v>0</v>
      </c>
      <c r="AA2575" s="359"/>
      <c r="AB2575" s="387">
        <f t="shared" ref="AB2575" si="1471">SUM(AB2531:AC2574)</f>
        <v>0</v>
      </c>
      <c r="AC2575" s="383"/>
      <c r="AD2575" s="386">
        <f t="shared" ref="AD2575" si="1472">SUM(AD2531:AE2574)</f>
        <v>0</v>
      </c>
      <c r="AE2575" s="387"/>
      <c r="AF2575" s="358">
        <f t="shared" ref="AF2575" si="1473">SUM(AF2531:AG2574)</f>
        <v>0</v>
      </c>
      <c r="AG2575" s="359"/>
      <c r="AH2575" s="386">
        <f t="shared" ref="AH2575" si="1474">SUM(AH2531:AI2574)</f>
        <v>0</v>
      </c>
      <c r="AI2575" s="383"/>
      <c r="AJ2575" s="386">
        <f t="shared" ref="AJ2575" si="1475">SUM(AJ2531:AK2574)</f>
        <v>0</v>
      </c>
      <c r="AK2575" s="387"/>
      <c r="AL2575" s="358">
        <f>IF(AH2575=0,0,(AJ2575/AH2575)*100)</f>
        <v>0</v>
      </c>
      <c r="AM2575" s="359"/>
      <c r="AN2575" s="386">
        <f>SUM(AN2531:AO2574)</f>
        <v>0</v>
      </c>
      <c r="AO2575" s="383"/>
      <c r="AP2575" s="386">
        <f>SUM(AP2531:AQ2574)</f>
        <v>0</v>
      </c>
      <c r="AQ2575" s="387"/>
      <c r="AR2575" s="358">
        <f>IF(AN2575=0,0,(AP2575/AN2575)*100)</f>
        <v>0</v>
      </c>
      <c r="AS2575" s="359"/>
      <c r="AT2575" s="382">
        <f>AB2575+AH2575+AN2575</f>
        <v>0</v>
      </c>
      <c r="AU2575" s="383"/>
      <c r="AV2575" s="386">
        <f>AD2575+AJ2575+AP2575</f>
        <v>0</v>
      </c>
      <c r="AW2575" s="392"/>
      <c r="AX2575" s="358">
        <f>IF(AT2575=0,0,(AV2575/AT2575)*100)</f>
        <v>0</v>
      </c>
      <c r="AY2575" s="359"/>
      <c r="AZ2575" s="386">
        <f>SUM(AZ2531:BA2574)</f>
        <v>0</v>
      </c>
      <c r="BA2575" s="383"/>
      <c r="BB2575" s="386">
        <f>SUM(BB2531:BC2574)</f>
        <v>0</v>
      </c>
      <c r="BC2575" s="387"/>
      <c r="BD2575" s="358">
        <f>IF(AZ2575=0,0,(BB2575/AZ2575)*100)</f>
        <v>0</v>
      </c>
      <c r="BE2575" s="359"/>
      <c r="BF2575" s="382">
        <f>AT2575+AZ2575</f>
        <v>0</v>
      </c>
      <c r="BG2575" s="383"/>
      <c r="BH2575" s="386">
        <f>AV2575+BB2575</f>
        <v>0</v>
      </c>
      <c r="BI2575" s="392"/>
      <c r="BJ2575" s="358">
        <f>IF(BF2575=0,0,(BH2575/BF2575)*100)</f>
        <v>0</v>
      </c>
      <c r="BK2575" s="394"/>
      <c r="BL2575" s="396">
        <f>SUM(BL2531:BN2574)</f>
        <v>0</v>
      </c>
      <c r="BM2575" s="397"/>
      <c r="BN2575" s="398"/>
      <c r="BO2575" s="402" t="e">
        <f>(BL2575*BR$74)+(N2575*BR$75)+(X2575*BR$76)+(R2575*BR$77)+(V2575*BR$78)+(Z2575*BR$79)</f>
        <v>#REF!</v>
      </c>
      <c r="BP2575" s="404" t="e">
        <f>((AZ2575-BB2575)*BR$81)+((AT2575-AV2575)*BR$80)+(H2575*BR$82)+(P2575*BR$83)</f>
        <v>#REF!</v>
      </c>
      <c r="BQ2575" s="222"/>
      <c r="BR2575" s="222"/>
      <c r="BS2575" s="789"/>
    </row>
    <row r="2576" spans="1:71" s="224" customFormat="1" ht="33.950000000000003" customHeight="1" thickBot="1" x14ac:dyDescent="0.55000000000000004">
      <c r="A2576" s="789"/>
      <c r="B2576" s="378"/>
      <c r="C2576" s="379"/>
      <c r="D2576" s="379"/>
      <c r="E2576" s="381"/>
      <c r="F2576" s="225"/>
      <c r="G2576" s="225"/>
      <c r="H2576" s="384"/>
      <c r="I2576" s="385"/>
      <c r="J2576" s="384"/>
      <c r="K2576" s="385"/>
      <c r="L2576" s="388"/>
      <c r="M2576" s="389"/>
      <c r="N2576" s="390" t="s">
        <v>14</v>
      </c>
      <c r="O2576" s="391"/>
      <c r="P2576" s="388"/>
      <c r="Q2576" s="385"/>
      <c r="R2576" s="388"/>
      <c r="S2576" s="389"/>
      <c r="T2576" s="388"/>
      <c r="U2576" s="391"/>
      <c r="V2576" s="389"/>
      <c r="W2576" s="389"/>
      <c r="X2576" s="384"/>
      <c r="Y2576" s="391"/>
      <c r="Z2576" s="384"/>
      <c r="AA2576" s="391"/>
      <c r="AB2576" s="389"/>
      <c r="AC2576" s="385"/>
      <c r="AD2576" s="388"/>
      <c r="AE2576" s="389"/>
      <c r="AF2576" s="390"/>
      <c r="AG2576" s="391"/>
      <c r="AH2576" s="388"/>
      <c r="AI2576" s="385"/>
      <c r="AJ2576" s="388"/>
      <c r="AK2576" s="389"/>
      <c r="AL2576" s="390"/>
      <c r="AM2576" s="391"/>
      <c r="AN2576" s="388"/>
      <c r="AO2576" s="385"/>
      <c r="AP2576" s="388"/>
      <c r="AQ2576" s="389"/>
      <c r="AR2576" s="390"/>
      <c r="AS2576" s="391"/>
      <c r="AT2576" s="384"/>
      <c r="AU2576" s="385"/>
      <c r="AV2576" s="388"/>
      <c r="AW2576" s="393"/>
      <c r="AX2576" s="390"/>
      <c r="AY2576" s="391"/>
      <c r="AZ2576" s="388"/>
      <c r="BA2576" s="385"/>
      <c r="BB2576" s="388"/>
      <c r="BC2576" s="389"/>
      <c r="BD2576" s="390"/>
      <c r="BE2576" s="391"/>
      <c r="BF2576" s="384"/>
      <c r="BG2576" s="385"/>
      <c r="BH2576" s="388"/>
      <c r="BI2576" s="393"/>
      <c r="BJ2576" s="390"/>
      <c r="BK2576" s="395"/>
      <c r="BL2576" s="399"/>
      <c r="BM2576" s="400"/>
      <c r="BN2576" s="401"/>
      <c r="BO2576" s="403"/>
      <c r="BP2576" s="405"/>
      <c r="BQ2576" s="222"/>
      <c r="BR2576" s="222"/>
      <c r="BS2576" s="789"/>
    </row>
    <row r="2577" spans="1:71" s="230" customFormat="1" ht="48.2" customHeight="1" thickBot="1" x14ac:dyDescent="0.55000000000000004">
      <c r="A2577" s="790"/>
      <c r="B2577" s="342"/>
      <c r="C2577" s="343"/>
      <c r="D2577" s="343" t="s">
        <v>13</v>
      </c>
      <c r="E2577" s="344"/>
      <c r="F2577" s="227"/>
      <c r="G2577" s="223"/>
      <c r="H2577" s="345"/>
      <c r="I2577" s="346"/>
      <c r="J2577" s="347"/>
      <c r="K2577" s="348"/>
      <c r="L2577" s="349"/>
      <c r="M2577" s="350"/>
      <c r="N2577" s="351">
        <f>J2577+L2577</f>
        <v>0</v>
      </c>
      <c r="O2577" s="352"/>
      <c r="P2577" s="347"/>
      <c r="Q2577" s="348"/>
      <c r="R2577" s="349"/>
      <c r="S2577" s="348"/>
      <c r="T2577" s="353"/>
      <c r="U2577" s="354"/>
      <c r="V2577" s="347"/>
      <c r="W2577" s="355"/>
      <c r="X2577" s="345"/>
      <c r="Y2577" s="346"/>
      <c r="Z2577" s="347"/>
      <c r="AA2577" s="355"/>
      <c r="AB2577" s="347"/>
      <c r="AC2577" s="348"/>
      <c r="AD2577" s="349"/>
      <c r="AE2577" s="350"/>
      <c r="AF2577" s="356">
        <f>IF(AB2577=0,0,(AD2577/AB2577)*100)</f>
        <v>0</v>
      </c>
      <c r="AG2577" s="357"/>
      <c r="AH2577" s="347"/>
      <c r="AI2577" s="348"/>
      <c r="AJ2577" s="349"/>
      <c r="AK2577" s="350"/>
      <c r="AL2577" s="358">
        <f>IF(AH2577=0,0,(AJ2577/AH2577)*100)</f>
        <v>0</v>
      </c>
      <c r="AM2577" s="359"/>
      <c r="AN2577" s="347"/>
      <c r="AO2577" s="348"/>
      <c r="AP2577" s="349"/>
      <c r="AQ2577" s="350"/>
      <c r="AR2577" s="358">
        <f>IF(AN2577=0,0,(AP2577/AN2577)*100)</f>
        <v>0</v>
      </c>
      <c r="AS2577" s="359"/>
      <c r="AT2577" s="360">
        <f>AB2577+AH2577+AN2577</f>
        <v>0</v>
      </c>
      <c r="AU2577" s="361"/>
      <c r="AV2577" s="362">
        <f>AD2577+AJ2577+AP2577</f>
        <v>0</v>
      </c>
      <c r="AW2577" s="363"/>
      <c r="AX2577" s="358">
        <f>IF(AT2577=0,0,(AV2577/AT2577)*100)</f>
        <v>0</v>
      </c>
      <c r="AY2577" s="359"/>
      <c r="AZ2577" s="347"/>
      <c r="BA2577" s="348"/>
      <c r="BB2577" s="349"/>
      <c r="BC2577" s="350"/>
      <c r="BD2577" s="358">
        <f>IF(AZ2577=0,0,(BB2577/AZ2577)*100)</f>
        <v>0</v>
      </c>
      <c r="BE2577" s="359"/>
      <c r="BF2577" s="360">
        <f>AT2577+AZ2577</f>
        <v>0</v>
      </c>
      <c r="BG2577" s="361"/>
      <c r="BH2577" s="362">
        <f>AV2577+BB2577</f>
        <v>0</v>
      </c>
      <c r="BI2577" s="363"/>
      <c r="BJ2577" s="358">
        <f>IF(BF2577=0,0,(BH2577/BF2577)*100)</f>
        <v>0</v>
      </c>
      <c r="BK2577" s="359"/>
      <c r="BL2577" s="364"/>
      <c r="BM2577" s="365"/>
      <c r="BN2577" s="366"/>
      <c r="BO2577" s="228"/>
      <c r="BP2577" s="229"/>
      <c r="BQ2577" s="226"/>
      <c r="BR2577" s="226"/>
      <c r="BS2577" s="790"/>
    </row>
    <row r="2578" spans="1:71" s="230" customFormat="1" ht="48.95" customHeight="1" thickBot="1" x14ac:dyDescent="0.55000000000000004">
      <c r="A2578" s="790"/>
      <c r="B2578" s="231"/>
      <c r="C2578" s="268"/>
      <c r="D2578" s="367" t="s">
        <v>87</v>
      </c>
      <c r="E2578" s="368"/>
      <c r="F2578" s="233"/>
      <c r="G2578" s="233"/>
      <c r="H2578" s="268"/>
      <c r="I2578" s="268"/>
      <c r="J2578" s="369">
        <f>IF((J2575+L2577)=0,0,J2575/(J2575+L2577)*100)</f>
        <v>0</v>
      </c>
      <c r="K2578" s="370"/>
      <c r="L2578" s="369">
        <f>IF((L2575+J2577)=0,0,L2575/(L2575+J2577)*100)</f>
        <v>0</v>
      </c>
      <c r="M2578" s="370"/>
      <c r="N2578" s="369">
        <f>IF((N2575+N2577)=0,0,N2575/(N2575+N2577)*100)</f>
        <v>0</v>
      </c>
      <c r="O2578" s="371"/>
      <c r="P2578" s="372"/>
      <c r="Q2578" s="373"/>
      <c r="R2578" s="373"/>
      <c r="S2578" s="373"/>
      <c r="T2578" s="374"/>
      <c r="U2578" s="374"/>
      <c r="V2578" s="373"/>
      <c r="W2578" s="373"/>
      <c r="X2578" s="373"/>
      <c r="Y2578" s="373"/>
      <c r="Z2578" s="373"/>
      <c r="AA2578" s="373"/>
      <c r="AB2578" s="373"/>
      <c r="AC2578" s="373"/>
      <c r="AD2578" s="373"/>
      <c r="AE2578" s="373"/>
      <c r="AF2578" s="373"/>
      <c r="AG2578" s="373"/>
      <c r="AH2578" s="373"/>
      <c r="AI2578" s="373"/>
      <c r="AJ2578" s="373"/>
      <c r="AK2578" s="373"/>
      <c r="AL2578" s="373"/>
      <c r="AM2578" s="373"/>
      <c r="AN2578" s="373"/>
      <c r="AO2578" s="373"/>
      <c r="AP2578" s="373"/>
      <c r="AQ2578" s="373"/>
      <c r="AR2578" s="373"/>
      <c r="AS2578" s="373"/>
      <c r="AT2578" s="373"/>
      <c r="AU2578" s="373"/>
      <c r="AV2578" s="373"/>
      <c r="AW2578" s="373"/>
      <c r="AX2578" s="373"/>
      <c r="AY2578" s="373"/>
      <c r="AZ2578" s="373"/>
      <c r="BA2578" s="373"/>
      <c r="BB2578" s="373"/>
      <c r="BC2578" s="373"/>
      <c r="BD2578" s="373"/>
      <c r="BE2578" s="373"/>
      <c r="BF2578" s="373"/>
      <c r="BG2578" s="373"/>
      <c r="BH2578" s="373"/>
      <c r="BI2578" s="373"/>
      <c r="BJ2578" s="373"/>
      <c r="BK2578" s="373"/>
      <c r="BL2578" s="373"/>
      <c r="BM2578" s="373"/>
      <c r="BN2578" s="375"/>
      <c r="BO2578" s="234"/>
      <c r="BP2578" s="234"/>
      <c r="BQ2578" s="226"/>
      <c r="BR2578" s="226"/>
      <c r="BS2578" s="790"/>
    </row>
    <row r="2579" spans="1:71" ht="15.75" customHeight="1" thickTop="1" thickBot="1" x14ac:dyDescent="0.45">
      <c r="A2579" s="779"/>
      <c r="B2579" s="160"/>
      <c r="C2579" s="161"/>
      <c r="D2579" s="161"/>
      <c r="E2579" s="161"/>
      <c r="F2579" s="69"/>
      <c r="G2579" s="69"/>
      <c r="H2579" s="161"/>
      <c r="I2579" s="161"/>
      <c r="J2579" s="161"/>
      <c r="K2579" s="161"/>
      <c r="L2579" s="161"/>
      <c r="M2579" s="161"/>
      <c r="N2579" s="161"/>
      <c r="O2579" s="161"/>
      <c r="P2579" s="161"/>
      <c r="Q2579" s="161"/>
      <c r="R2579" s="161"/>
      <c r="S2579" s="161"/>
      <c r="T2579" s="161"/>
      <c r="U2579" s="161"/>
      <c r="V2579" s="161"/>
      <c r="W2579" s="161"/>
      <c r="X2579" s="161"/>
      <c r="Y2579" s="161"/>
      <c r="Z2579" s="161"/>
      <c r="AA2579" s="161"/>
      <c r="AB2579" s="161"/>
      <c r="AC2579" s="161"/>
      <c r="AD2579" s="161"/>
      <c r="AE2579" s="161"/>
      <c r="AF2579" s="166"/>
      <c r="AG2579" s="166"/>
      <c r="AH2579" s="161"/>
      <c r="AI2579" s="161"/>
      <c r="AJ2579" s="161"/>
      <c r="AK2579" s="161"/>
      <c r="AL2579" s="161"/>
      <c r="AM2579" s="161"/>
      <c r="AN2579" s="161"/>
      <c r="AO2579" s="161"/>
      <c r="AP2579" s="161"/>
      <c r="AQ2579" s="161"/>
      <c r="AR2579" s="161"/>
      <c r="AS2579" s="161"/>
      <c r="AT2579" s="161"/>
      <c r="AU2579" s="161"/>
      <c r="AV2579" s="161"/>
      <c r="AW2579" s="161"/>
      <c r="AX2579" s="161"/>
      <c r="AY2579" s="161"/>
      <c r="AZ2579" s="161"/>
      <c r="BA2579" s="161"/>
      <c r="BB2579" s="161"/>
      <c r="BC2579" s="161"/>
      <c r="BD2579" s="161"/>
      <c r="BE2579" s="161"/>
      <c r="BF2579" s="161"/>
      <c r="BG2579" s="161"/>
      <c r="BH2579" s="161"/>
      <c r="BI2579" s="161"/>
      <c r="BJ2579" s="161"/>
      <c r="BK2579" s="161"/>
      <c r="BL2579" s="161"/>
      <c r="BM2579" s="161"/>
      <c r="BN2579" s="167"/>
      <c r="BO2579" s="70"/>
      <c r="BP2579" s="70"/>
      <c r="BQ2579" s="53"/>
      <c r="BR2579" s="53"/>
      <c r="BS2579" s="779"/>
    </row>
    <row r="2580" spans="1:71" s="68" customFormat="1" ht="80.25" customHeight="1" thickTop="1" thickBot="1" x14ac:dyDescent="0.5">
      <c r="A2580" s="791"/>
      <c r="B2580" s="325" t="s">
        <v>55</v>
      </c>
      <c r="C2580" s="326"/>
      <c r="D2580" s="327" t="s">
        <v>47</v>
      </c>
      <c r="E2580" s="327"/>
      <c r="F2580" s="71"/>
      <c r="G2580" s="71"/>
      <c r="H2580" s="328"/>
      <c r="I2580" s="329"/>
      <c r="J2580" s="330"/>
      <c r="K2580" s="235"/>
      <c r="L2580" s="328"/>
      <c r="M2580" s="329"/>
      <c r="N2580" s="330"/>
      <c r="O2580" s="331" t="s">
        <v>42</v>
      </c>
      <c r="P2580" s="332"/>
      <c r="Q2580" s="332"/>
      <c r="R2580" s="332"/>
      <c r="S2580" s="328"/>
      <c r="T2580" s="329"/>
      <c r="U2580" s="330"/>
      <c r="V2580" s="235"/>
      <c r="W2580" s="328"/>
      <c r="X2580" s="329"/>
      <c r="Y2580" s="330"/>
      <c r="Z2580" s="331" t="s">
        <v>110</v>
      </c>
      <c r="AA2580" s="332"/>
      <c r="AB2580" s="332"/>
      <c r="AC2580" s="332"/>
      <c r="AD2580" s="332"/>
      <c r="AE2580" s="332"/>
      <c r="AF2580" s="332"/>
      <c r="AG2580" s="332"/>
      <c r="AH2580" s="332"/>
      <c r="AI2580" s="333"/>
      <c r="AJ2580" s="328"/>
      <c r="AK2580" s="329"/>
      <c r="AL2580" s="330"/>
      <c r="AM2580" s="235"/>
      <c r="AN2580" s="328"/>
      <c r="AO2580" s="329"/>
      <c r="AP2580" s="330"/>
      <c r="AQ2580" s="331" t="s">
        <v>46</v>
      </c>
      <c r="AR2580" s="332"/>
      <c r="AS2580" s="332"/>
      <c r="AT2580" s="333"/>
      <c r="AU2580" s="328"/>
      <c r="AV2580" s="329"/>
      <c r="AW2580" s="330"/>
      <c r="AX2580" s="235"/>
      <c r="AY2580" s="328"/>
      <c r="AZ2580" s="329"/>
      <c r="BA2580" s="330"/>
      <c r="BB2580" s="334" t="s">
        <v>112</v>
      </c>
      <c r="BC2580" s="335"/>
      <c r="BD2580" s="335"/>
      <c r="BE2580" s="336"/>
      <c r="BF2580" s="337">
        <f>BL2575</f>
        <v>0</v>
      </c>
      <c r="BG2580" s="338"/>
      <c r="BH2580" s="339"/>
      <c r="BI2580" s="235"/>
      <c r="BJ2580" s="337">
        <f>BL2577</f>
        <v>0</v>
      </c>
      <c r="BK2580" s="338"/>
      <c r="BL2580" s="339"/>
      <c r="BM2580" s="173"/>
      <c r="BN2580" s="174"/>
      <c r="BO2580" s="72"/>
      <c r="BP2580" s="72"/>
      <c r="BQ2580" s="67"/>
      <c r="BR2580" s="67"/>
      <c r="BS2580" s="791"/>
    </row>
    <row r="2581" spans="1:71" ht="15.6" customHeight="1" thickTop="1" thickBot="1" x14ac:dyDescent="0.55000000000000004">
      <c r="A2581" s="779"/>
      <c r="B2581" s="162"/>
      <c r="C2581" s="156"/>
      <c r="D2581" s="163"/>
      <c r="E2581" s="163"/>
      <c r="F2581" s="73"/>
      <c r="G2581" s="73"/>
      <c r="H2581" s="170"/>
      <c r="I2581" s="170"/>
      <c r="J2581" s="170"/>
      <c r="K2581" s="170"/>
      <c r="L2581" s="170"/>
      <c r="M2581" s="170"/>
      <c r="N2581" s="170"/>
      <c r="O2581" s="168"/>
      <c r="P2581" s="168"/>
      <c r="Q2581" s="168"/>
      <c r="R2581" s="168"/>
      <c r="S2581" s="170"/>
      <c r="T2581" s="170"/>
      <c r="U2581" s="170"/>
      <c r="V2581" s="169"/>
      <c r="W2581" s="170"/>
      <c r="X2581" s="170"/>
      <c r="Y2581" s="170"/>
      <c r="Z2581" s="168"/>
      <c r="AA2581" s="168"/>
      <c r="AB2581" s="168"/>
      <c r="AC2581" s="168"/>
      <c r="AD2581" s="170"/>
      <c r="AE2581" s="170"/>
      <c r="AF2581" s="170"/>
      <c r="AG2581" s="170"/>
      <c r="AH2581" s="169"/>
      <c r="AI2581" s="169"/>
      <c r="AJ2581" s="170"/>
      <c r="AK2581" s="168"/>
      <c r="AL2581" s="168"/>
      <c r="AM2581" s="168"/>
      <c r="AN2581" s="168"/>
      <c r="AO2581" s="170"/>
      <c r="AP2581" s="170"/>
      <c r="AQ2581" s="168"/>
      <c r="AR2581" s="168"/>
      <c r="AS2581" s="168"/>
      <c r="AT2581" s="168"/>
      <c r="AU2581" s="170"/>
      <c r="AV2581" s="170"/>
      <c r="AW2581" s="170"/>
      <c r="AX2581" s="170"/>
      <c r="AY2581" s="170"/>
      <c r="AZ2581" s="172"/>
      <c r="BA2581" s="172"/>
      <c r="BB2581" s="168"/>
      <c r="BC2581" s="176"/>
      <c r="BD2581" s="177"/>
      <c r="BE2581" s="177"/>
      <c r="BF2581" s="178"/>
      <c r="BG2581" s="178"/>
      <c r="BH2581" s="172"/>
      <c r="BI2581" s="170"/>
      <c r="BJ2581" s="179"/>
      <c r="BK2581" s="179"/>
      <c r="BL2581" s="172"/>
      <c r="BM2581" s="175"/>
      <c r="BN2581" s="180"/>
      <c r="BO2581" s="74"/>
      <c r="BP2581" s="74"/>
      <c r="BQ2581" s="53"/>
      <c r="BR2581" s="53"/>
      <c r="BS2581" s="779"/>
    </row>
    <row r="2582" spans="1:71" s="68" customFormat="1" ht="80.25" customHeight="1" thickTop="1" thickBot="1" x14ac:dyDescent="0.5">
      <c r="A2582" s="791"/>
      <c r="B2582" s="334" t="s">
        <v>40</v>
      </c>
      <c r="C2582" s="335"/>
      <c r="D2582" s="327" t="s">
        <v>48</v>
      </c>
      <c r="E2582" s="327"/>
      <c r="F2582" s="71"/>
      <c r="G2582" s="71"/>
      <c r="H2582" s="337">
        <f>H2580</f>
        <v>0</v>
      </c>
      <c r="I2582" s="338"/>
      <c r="J2582" s="339"/>
      <c r="K2582" s="235"/>
      <c r="L2582" s="337">
        <f>L2580</f>
        <v>0</v>
      </c>
      <c r="M2582" s="338"/>
      <c r="N2582" s="339"/>
      <c r="O2582" s="331" t="s">
        <v>44</v>
      </c>
      <c r="P2582" s="332"/>
      <c r="Q2582" s="332"/>
      <c r="R2582" s="332"/>
      <c r="S2582" s="337">
        <f>S2580-H2580</f>
        <v>0</v>
      </c>
      <c r="T2582" s="338"/>
      <c r="U2582" s="339"/>
      <c r="V2582" s="235"/>
      <c r="W2582" s="337">
        <f>W2580-L2580</f>
        <v>0</v>
      </c>
      <c r="X2582" s="338"/>
      <c r="Y2582" s="339"/>
      <c r="Z2582" s="331" t="s">
        <v>111</v>
      </c>
      <c r="AA2582" s="332"/>
      <c r="AB2582" s="332"/>
      <c r="AC2582" s="332"/>
      <c r="AD2582" s="332"/>
      <c r="AE2582" s="332"/>
      <c r="AF2582" s="332"/>
      <c r="AG2582" s="332"/>
      <c r="AH2582" s="332"/>
      <c r="AI2582" s="333"/>
      <c r="AJ2582" s="337">
        <f>AJ2580-S2580</f>
        <v>0</v>
      </c>
      <c r="AK2582" s="338"/>
      <c r="AL2582" s="339"/>
      <c r="AM2582" s="235"/>
      <c r="AN2582" s="337">
        <f>AN2580-W2580</f>
        <v>0</v>
      </c>
      <c r="AO2582" s="338"/>
      <c r="AP2582" s="339"/>
      <c r="AQ2582" s="331" t="s">
        <v>45</v>
      </c>
      <c r="AR2582" s="332"/>
      <c r="AS2582" s="332"/>
      <c r="AT2582" s="333"/>
      <c r="AU2582" s="337">
        <f>AU2580-AJ2580</f>
        <v>0</v>
      </c>
      <c r="AV2582" s="338"/>
      <c r="AW2582" s="339"/>
      <c r="AX2582" s="235"/>
      <c r="AY2582" s="337">
        <f>AY2580-AN2580</f>
        <v>0</v>
      </c>
      <c r="AZ2582" s="338"/>
      <c r="BA2582" s="339"/>
      <c r="BB2582" s="334" t="s">
        <v>113</v>
      </c>
      <c r="BC2582" s="335"/>
      <c r="BD2582" s="335"/>
      <c r="BE2582" s="336"/>
      <c r="BF2582" s="337">
        <f>BF2580-AU2580</f>
        <v>0</v>
      </c>
      <c r="BG2582" s="338"/>
      <c r="BH2582" s="339"/>
      <c r="BI2582" s="235"/>
      <c r="BJ2582" s="337">
        <f>BJ2580-AY2580</f>
        <v>0</v>
      </c>
      <c r="BK2582" s="338"/>
      <c r="BL2582" s="339"/>
      <c r="BM2582" s="173"/>
      <c r="BN2582" s="174"/>
      <c r="BO2582" s="72"/>
      <c r="BP2582" s="72"/>
      <c r="BQ2582" s="67"/>
      <c r="BR2582" s="67"/>
      <c r="BS2582" s="791"/>
    </row>
    <row r="2583" spans="1:71" ht="15.75" customHeight="1" thickTop="1" thickBot="1" x14ac:dyDescent="0.45">
      <c r="A2583" s="779"/>
      <c r="B2583" s="164"/>
      <c r="C2583" s="165"/>
      <c r="D2583" s="165"/>
      <c r="E2583" s="165"/>
      <c r="F2583" s="75"/>
      <c r="G2583" s="75"/>
      <c r="H2583" s="165"/>
      <c r="I2583" s="165"/>
      <c r="J2583" s="165"/>
      <c r="K2583" s="165"/>
      <c r="L2583" s="165"/>
      <c r="M2583" s="165"/>
      <c r="N2583" s="165"/>
      <c r="O2583" s="165"/>
      <c r="P2583" s="165"/>
      <c r="Q2583" s="165"/>
      <c r="R2583" s="165"/>
      <c r="S2583" s="165"/>
      <c r="T2583" s="165"/>
      <c r="U2583" s="165"/>
      <c r="V2583" s="165"/>
      <c r="W2583" s="165"/>
      <c r="X2583" s="165"/>
      <c r="Y2583" s="165"/>
      <c r="Z2583" s="165"/>
      <c r="AA2583" s="165"/>
      <c r="AB2583" s="165"/>
      <c r="AC2583" s="165"/>
      <c r="AD2583" s="165"/>
      <c r="AE2583" s="165"/>
      <c r="AF2583" s="171"/>
      <c r="AG2583" s="171"/>
      <c r="AH2583" s="165"/>
      <c r="AI2583" s="165"/>
      <c r="AJ2583" s="165"/>
      <c r="AK2583" s="165"/>
      <c r="AL2583" s="165"/>
      <c r="AM2583" s="165"/>
      <c r="AN2583" s="165"/>
      <c r="AO2583" s="165"/>
      <c r="AP2583" s="165"/>
      <c r="AQ2583" s="165"/>
      <c r="AR2583" s="165"/>
      <c r="AS2583" s="165"/>
      <c r="AT2583" s="165"/>
      <c r="AU2583" s="165"/>
      <c r="AV2583" s="165"/>
      <c r="AW2583" s="165"/>
      <c r="AX2583" s="165"/>
      <c r="AY2583" s="165"/>
      <c r="AZ2583" s="165"/>
      <c r="BA2583" s="340" t="s">
        <v>138</v>
      </c>
      <c r="BB2583" s="340"/>
      <c r="BC2583" s="340"/>
      <c r="BD2583" s="340"/>
      <c r="BE2583" s="340"/>
      <c r="BF2583" s="340"/>
      <c r="BG2583" s="340"/>
      <c r="BH2583" s="340"/>
      <c r="BI2583" s="340"/>
      <c r="BJ2583" s="340"/>
      <c r="BK2583" s="340"/>
      <c r="BL2583" s="340"/>
      <c r="BM2583" s="340"/>
      <c r="BN2583" s="341"/>
      <c r="BO2583" s="76"/>
      <c r="BP2583" s="76"/>
      <c r="BQ2583" s="53"/>
      <c r="BR2583" s="53"/>
      <c r="BS2583" s="779"/>
    </row>
    <row r="2584" spans="1:71" ht="12" customHeight="1" thickTop="1" x14ac:dyDescent="0.4">
      <c r="A2584" s="779"/>
      <c r="B2584" s="780"/>
      <c r="C2584" s="779"/>
      <c r="D2584" s="779"/>
      <c r="E2584" s="779"/>
      <c r="F2584" s="781"/>
      <c r="G2584" s="781"/>
      <c r="H2584" s="779"/>
      <c r="I2584" s="779"/>
      <c r="J2584" s="779"/>
      <c r="K2584" s="779"/>
      <c r="L2584" s="779"/>
      <c r="M2584" s="779"/>
      <c r="N2584" s="779"/>
      <c r="O2584" s="779"/>
      <c r="P2584" s="779"/>
      <c r="Q2584" s="779"/>
      <c r="R2584" s="779"/>
      <c r="S2584" s="779"/>
      <c r="T2584" s="779"/>
      <c r="U2584" s="779"/>
      <c r="V2584" s="779"/>
      <c r="W2584" s="779"/>
      <c r="X2584" s="779"/>
      <c r="Y2584" s="779"/>
      <c r="Z2584" s="779"/>
      <c r="AA2584" s="779"/>
      <c r="AB2584" s="779"/>
      <c r="AC2584" s="779"/>
      <c r="AD2584" s="779"/>
      <c r="AE2584" s="779"/>
      <c r="AF2584" s="782"/>
      <c r="AG2584" s="782"/>
      <c r="AH2584" s="779"/>
      <c r="AI2584" s="779"/>
      <c r="AJ2584" s="779"/>
      <c r="AK2584" s="779"/>
      <c r="AL2584" s="779"/>
      <c r="AM2584" s="779"/>
      <c r="AN2584" s="779"/>
      <c r="AO2584" s="779"/>
      <c r="AP2584" s="779"/>
      <c r="AQ2584" s="779"/>
      <c r="AR2584" s="779"/>
      <c r="AS2584" s="779"/>
      <c r="AT2584" s="779"/>
      <c r="AU2584" s="779"/>
      <c r="AV2584" s="779"/>
      <c r="AW2584" s="779"/>
      <c r="AX2584" s="779"/>
      <c r="AY2584" s="779"/>
      <c r="AZ2584" s="779"/>
      <c r="BA2584" s="779"/>
      <c r="BB2584" s="779"/>
      <c r="BC2584" s="779"/>
      <c r="BD2584" s="779"/>
      <c r="BE2584" s="779"/>
      <c r="BF2584" s="779"/>
      <c r="BG2584" s="779"/>
      <c r="BH2584" s="779"/>
      <c r="BI2584" s="779"/>
      <c r="BJ2584" s="779"/>
      <c r="BK2584" s="779"/>
      <c r="BL2584" s="779"/>
      <c r="BM2584" s="779"/>
      <c r="BN2584" s="779"/>
      <c r="BO2584" s="783"/>
      <c r="BP2584" s="783"/>
      <c r="BQ2584" s="779"/>
      <c r="BR2584" s="779"/>
      <c r="BS2584" s="779"/>
    </row>
    <row r="2585" spans="1:71" s="57" customFormat="1" ht="46.5" x14ac:dyDescent="0.7">
      <c r="A2585" s="784"/>
      <c r="B2585" s="801" t="s">
        <v>9</v>
      </c>
      <c r="C2585" s="801"/>
      <c r="D2585" s="801"/>
      <c r="E2585" s="801"/>
      <c r="F2585" s="801"/>
      <c r="G2585" s="801"/>
      <c r="H2585" s="801"/>
      <c r="I2585" s="801"/>
      <c r="J2585" s="801"/>
      <c r="K2585" s="801"/>
      <c r="L2585" s="801"/>
      <c r="M2585" s="801"/>
      <c r="N2585" s="801"/>
      <c r="O2585" s="801"/>
      <c r="P2585" s="801"/>
      <c r="Q2585" s="801"/>
      <c r="R2585" s="801"/>
      <c r="S2585" s="801"/>
      <c r="T2585" s="801"/>
      <c r="U2585" s="801"/>
      <c r="V2585" s="801"/>
      <c r="W2585" s="801"/>
      <c r="X2585" s="801"/>
      <c r="Y2585" s="801"/>
      <c r="Z2585" s="801"/>
      <c r="AA2585" s="801"/>
      <c r="AB2585" s="801"/>
      <c r="AC2585" s="801"/>
      <c r="AD2585" s="801"/>
      <c r="AE2585" s="801"/>
      <c r="AF2585" s="801"/>
      <c r="AG2585" s="801"/>
      <c r="AH2585" s="801"/>
      <c r="AI2585" s="801"/>
      <c r="AJ2585" s="801"/>
      <c r="AK2585" s="801"/>
      <c r="AL2585" s="801"/>
      <c r="AM2585" s="801"/>
      <c r="AN2585" s="801"/>
      <c r="AO2585" s="801"/>
      <c r="AP2585" s="801"/>
      <c r="AQ2585" s="801"/>
      <c r="AR2585" s="801"/>
      <c r="AS2585" s="801"/>
      <c r="AT2585" s="801"/>
      <c r="AU2585" s="801"/>
      <c r="AV2585" s="801"/>
      <c r="AW2585" s="801"/>
      <c r="AX2585" s="801"/>
      <c r="AY2585" s="801"/>
      <c r="AZ2585" s="801"/>
      <c r="BA2585" s="801"/>
      <c r="BB2585" s="801"/>
      <c r="BC2585" s="801"/>
      <c r="BD2585" s="801"/>
      <c r="BE2585" s="801"/>
      <c r="BF2585" s="801"/>
      <c r="BG2585" s="801"/>
      <c r="BH2585" s="801"/>
      <c r="BI2585" s="801"/>
      <c r="BJ2585" s="801"/>
      <c r="BK2585" s="801"/>
      <c r="BL2585" s="801"/>
      <c r="BM2585" s="801"/>
      <c r="BN2585" s="801"/>
      <c r="BO2585" s="139"/>
      <c r="BP2585" s="139"/>
      <c r="BQ2585" s="56"/>
      <c r="BR2585" s="56"/>
      <c r="BS2585" s="784"/>
    </row>
    <row r="2586" spans="1:71" ht="11.1" customHeight="1" x14ac:dyDescent="0.4">
      <c r="A2586" s="779"/>
      <c r="B2586" s="140"/>
      <c r="C2586" s="141"/>
      <c r="D2586" s="141"/>
      <c r="E2586" s="141"/>
      <c r="F2586" s="142"/>
      <c r="G2586" s="142"/>
      <c r="H2586" s="141"/>
      <c r="I2586" s="141"/>
      <c r="J2586" s="141"/>
      <c r="K2586" s="141"/>
      <c r="L2586" s="141"/>
      <c r="M2586" s="141"/>
      <c r="N2586" s="141"/>
      <c r="O2586" s="141"/>
      <c r="P2586" s="141"/>
      <c r="Q2586" s="141"/>
      <c r="R2586" s="141"/>
      <c r="S2586" s="141"/>
      <c r="T2586" s="141"/>
      <c r="U2586" s="141"/>
      <c r="V2586" s="141"/>
      <c r="W2586" s="141"/>
      <c r="X2586" s="141"/>
      <c r="Y2586" s="141"/>
      <c r="Z2586" s="141"/>
      <c r="AA2586" s="141"/>
      <c r="AB2586" s="141"/>
      <c r="AC2586" s="141"/>
      <c r="AD2586" s="141"/>
      <c r="AE2586" s="141"/>
      <c r="AF2586" s="143"/>
      <c r="AG2586" s="143"/>
      <c r="AH2586" s="141"/>
      <c r="AI2586" s="141"/>
      <c r="AJ2586" s="141"/>
      <c r="AK2586" s="141"/>
      <c r="AL2586" s="141"/>
      <c r="AM2586" s="141"/>
      <c r="AN2586" s="141"/>
      <c r="AO2586" s="141"/>
      <c r="AP2586" s="141"/>
      <c r="AQ2586" s="141"/>
      <c r="AR2586" s="141"/>
      <c r="AS2586" s="141"/>
      <c r="AT2586" s="141"/>
      <c r="AU2586" s="141"/>
      <c r="AV2586" s="141"/>
      <c r="AW2586" s="141"/>
      <c r="AX2586" s="141"/>
      <c r="AY2586" s="141"/>
      <c r="AZ2586" s="141"/>
      <c r="BA2586" s="141"/>
      <c r="BB2586" s="141"/>
      <c r="BC2586" s="141"/>
      <c r="BD2586" s="141"/>
      <c r="BE2586" s="141"/>
      <c r="BF2586" s="141"/>
      <c r="BG2586" s="141"/>
      <c r="BH2586" s="141"/>
      <c r="BI2586" s="141"/>
      <c r="BJ2586" s="141"/>
      <c r="BK2586" s="141"/>
      <c r="BL2586" s="141"/>
      <c r="BM2586" s="141"/>
      <c r="BN2586" s="460"/>
      <c r="BO2586" s="460"/>
      <c r="BP2586" s="460"/>
      <c r="BQ2586" s="53"/>
      <c r="BR2586" s="53"/>
      <c r="BS2586" s="779"/>
    </row>
    <row r="2587" spans="1:71" s="58" customFormat="1" ht="36.75" customHeight="1" x14ac:dyDescent="0.4">
      <c r="A2587" s="780"/>
      <c r="B2587" s="140"/>
      <c r="C2587" s="140"/>
      <c r="D2587" s="793" t="s">
        <v>10</v>
      </c>
      <c r="E2587" s="461" t="str">
        <f>IF(ROSTER!D$3="","",ROSTER!D$3)</f>
        <v/>
      </c>
      <c r="F2587" s="461"/>
      <c r="G2587" s="461"/>
      <c r="H2587" s="461"/>
      <c r="I2587" s="461"/>
      <c r="J2587" s="461"/>
      <c r="K2587" s="461"/>
      <c r="L2587" s="461"/>
      <c r="M2587" s="461"/>
      <c r="N2587" s="461"/>
      <c r="O2587" s="461"/>
      <c r="P2587" s="461"/>
      <c r="Q2587" s="461"/>
      <c r="R2587" s="461"/>
      <c r="S2587" s="461"/>
      <c r="T2587" s="461"/>
      <c r="U2587" s="461"/>
      <c r="V2587" s="461"/>
      <c r="W2587" s="461"/>
      <c r="X2587" s="461"/>
      <c r="Y2587" s="461"/>
      <c r="Z2587" s="461"/>
      <c r="AA2587" s="461"/>
      <c r="AB2587" s="461"/>
      <c r="AC2587" s="461"/>
      <c r="AD2587" s="144"/>
      <c r="AE2587" s="792" t="s">
        <v>11</v>
      </c>
      <c r="AF2587" s="792"/>
      <c r="AG2587" s="792"/>
      <c r="AH2587" s="792"/>
      <c r="AI2587" s="792"/>
      <c r="AJ2587" s="792"/>
      <c r="AK2587" s="792"/>
      <c r="AL2587" s="792"/>
      <c r="AM2587" s="792"/>
      <c r="AN2587" s="462"/>
      <c r="AO2587" s="462"/>
      <c r="AP2587" s="462"/>
      <c r="AQ2587" s="462"/>
      <c r="AR2587" s="462"/>
      <c r="AS2587" s="462"/>
      <c r="AT2587" s="462"/>
      <c r="AU2587" s="462"/>
      <c r="AV2587" s="462"/>
      <c r="AW2587" s="462"/>
      <c r="AX2587" s="462"/>
      <c r="AY2587" s="462"/>
      <c r="AZ2587" s="462"/>
      <c r="BA2587" s="462"/>
      <c r="BB2587" s="462"/>
      <c r="BC2587" s="462"/>
      <c r="BD2587" s="462"/>
      <c r="BE2587" s="462"/>
      <c r="BF2587" s="462"/>
      <c r="BG2587" s="462"/>
      <c r="BH2587" s="462"/>
      <c r="BI2587" s="462"/>
      <c r="BJ2587" s="462"/>
      <c r="BK2587" s="462"/>
      <c r="BL2587" s="462"/>
      <c r="BM2587" s="462"/>
      <c r="BN2587" s="460"/>
      <c r="BO2587" s="460"/>
      <c r="BP2587" s="460"/>
      <c r="BQ2587" s="54"/>
      <c r="BR2587" s="54"/>
      <c r="BS2587" s="780"/>
    </row>
    <row r="2588" spans="1:71" ht="8.85" customHeight="1" x14ac:dyDescent="0.4">
      <c r="A2588" s="785"/>
      <c r="B2588" s="140"/>
      <c r="C2588" s="143" t="s">
        <v>34</v>
      </c>
      <c r="D2588" s="143"/>
      <c r="E2588" s="143"/>
      <c r="F2588" s="145"/>
      <c r="G2588" s="145"/>
      <c r="H2588" s="143"/>
      <c r="I2588" s="143"/>
      <c r="J2588" s="146"/>
      <c r="K2588" s="146"/>
      <c r="L2588" s="146"/>
      <c r="M2588" s="146"/>
      <c r="N2588" s="146"/>
      <c r="O2588" s="146"/>
      <c r="P2588" s="146"/>
      <c r="Q2588" s="146"/>
      <c r="R2588" s="146"/>
      <c r="S2588" s="146"/>
      <c r="T2588" s="146"/>
      <c r="U2588" s="146"/>
      <c r="V2588" s="146"/>
      <c r="W2588" s="146"/>
      <c r="X2588" s="146"/>
      <c r="Y2588" s="146"/>
      <c r="Z2588" s="146"/>
      <c r="AA2588" s="146"/>
      <c r="AB2588" s="146"/>
      <c r="AC2588" s="146"/>
      <c r="AD2588" s="146"/>
      <c r="AE2588" s="146"/>
      <c r="AF2588" s="146"/>
      <c r="AG2588" s="143"/>
      <c r="AH2588" s="147"/>
      <c r="AI2588" s="148"/>
      <c r="AJ2588" s="148"/>
      <c r="AK2588" s="148"/>
      <c r="AL2588" s="148"/>
      <c r="AM2588" s="148"/>
      <c r="AN2588" s="148"/>
      <c r="AO2588" s="149"/>
      <c r="AP2588" s="150"/>
      <c r="AQ2588" s="150"/>
      <c r="AR2588" s="150"/>
      <c r="AS2588" s="150"/>
      <c r="AT2588" s="150"/>
      <c r="AU2588" s="150"/>
      <c r="AV2588" s="150"/>
      <c r="AW2588" s="150"/>
      <c r="AX2588" s="150"/>
      <c r="AY2588" s="150"/>
      <c r="AZ2588" s="150"/>
      <c r="BA2588" s="150"/>
      <c r="BB2588" s="150"/>
      <c r="BC2588" s="150"/>
      <c r="BD2588" s="150"/>
      <c r="BE2588" s="150"/>
      <c r="BF2588" s="150"/>
      <c r="BG2588" s="150"/>
      <c r="BH2588" s="150"/>
      <c r="BI2588" s="150"/>
      <c r="BJ2588" s="150"/>
      <c r="BK2588" s="150"/>
      <c r="BL2588" s="150"/>
      <c r="BM2588" s="150"/>
      <c r="BN2588" s="150"/>
      <c r="BO2588" s="151"/>
      <c r="BP2588" s="151"/>
      <c r="BQ2588" s="59"/>
      <c r="BR2588" s="59"/>
      <c r="BS2588" s="785"/>
    </row>
    <row r="2589" spans="1:71" s="58" customFormat="1" ht="42.75" x14ac:dyDescent="0.4">
      <c r="A2589" s="780"/>
      <c r="B2589" s="140"/>
      <c r="C2589" s="794" t="s">
        <v>33</v>
      </c>
      <c r="D2589" s="794"/>
      <c r="E2589" s="463"/>
      <c r="F2589" s="463"/>
      <c r="G2589" s="463"/>
      <c r="H2589" s="463"/>
      <c r="I2589" s="463"/>
      <c r="J2589" s="463"/>
      <c r="K2589" s="463"/>
      <c r="L2589" s="463"/>
      <c r="M2589" s="463"/>
      <c r="N2589" s="463"/>
      <c r="O2589" s="463"/>
      <c r="P2589" s="463"/>
      <c r="Q2589" s="463"/>
      <c r="R2589" s="463"/>
      <c r="S2589" s="463"/>
      <c r="T2589" s="463"/>
      <c r="U2589" s="463"/>
      <c r="V2589" s="463"/>
      <c r="W2589" s="463"/>
      <c r="X2589" s="463"/>
      <c r="Y2589" s="463"/>
      <c r="Z2589" s="463"/>
      <c r="AA2589" s="463"/>
      <c r="AB2589" s="463"/>
      <c r="AC2589" s="463"/>
      <c r="AD2589" s="144"/>
      <c r="AE2589" s="185" t="s">
        <v>18</v>
      </c>
      <c r="AF2589" s="185"/>
      <c r="AG2589" s="185"/>
      <c r="AH2589" s="792" t="s">
        <v>18</v>
      </c>
      <c r="AI2589" s="792"/>
      <c r="AJ2589" s="792"/>
      <c r="AK2589" s="792"/>
      <c r="AL2589" s="792"/>
      <c r="AM2589" s="792"/>
      <c r="AN2589" s="463"/>
      <c r="AO2589" s="463"/>
      <c r="AP2589" s="463"/>
      <c r="AQ2589" s="463"/>
      <c r="AR2589" s="463"/>
      <c r="AS2589" s="463"/>
      <c r="AT2589" s="463"/>
      <c r="AU2589" s="463"/>
      <c r="AV2589" s="463"/>
      <c r="AW2589" s="463"/>
      <c r="AX2589" s="463"/>
      <c r="AY2589" s="463"/>
      <c r="AZ2589" s="463"/>
      <c r="BA2589" s="792" t="s">
        <v>12</v>
      </c>
      <c r="BB2589" s="792"/>
      <c r="BC2589" s="792"/>
      <c r="BD2589" s="464"/>
      <c r="BE2589" s="464"/>
      <c r="BF2589" s="464"/>
      <c r="BG2589" s="464"/>
      <c r="BH2589" s="464"/>
      <c r="BI2589" s="464"/>
      <c r="BJ2589" s="464"/>
      <c r="BK2589" s="464"/>
      <c r="BL2589" s="464"/>
      <c r="BM2589" s="464"/>
      <c r="BN2589" s="152"/>
      <c r="BO2589" s="153"/>
      <c r="BP2589" s="153"/>
      <c r="BQ2589" s="60">
        <f>IF(BD2589=0,0,1)</f>
        <v>0</v>
      </c>
      <c r="BR2589" s="61">
        <f>IF((BF2643+BJ2643)&gt;(AU2643+AY2643),1,0)</f>
        <v>0</v>
      </c>
      <c r="BS2589" s="786"/>
    </row>
    <row r="2590" spans="1:71" ht="9.6" customHeight="1" x14ac:dyDescent="0.4">
      <c r="A2590" s="779"/>
      <c r="B2590" s="140"/>
      <c r="C2590" s="141"/>
      <c r="D2590" s="141"/>
      <c r="E2590" s="141"/>
      <c r="F2590" s="142"/>
      <c r="G2590" s="142"/>
      <c r="H2590" s="141"/>
      <c r="I2590" s="141"/>
      <c r="J2590" s="141"/>
      <c r="K2590" s="141"/>
      <c r="L2590" s="141"/>
      <c r="M2590" s="141"/>
      <c r="N2590" s="141"/>
      <c r="O2590" s="141"/>
      <c r="P2590" s="141"/>
      <c r="Q2590" s="141"/>
      <c r="R2590" s="141"/>
      <c r="S2590" s="141"/>
      <c r="T2590" s="141"/>
      <c r="U2590" s="141"/>
      <c r="V2590" s="141"/>
      <c r="W2590" s="141"/>
      <c r="X2590" s="141"/>
      <c r="Y2590" s="141"/>
      <c r="Z2590" s="141"/>
      <c r="AA2590" s="141"/>
      <c r="AB2590" s="141"/>
      <c r="AC2590" s="141"/>
      <c r="AD2590" s="141"/>
      <c r="AE2590" s="141"/>
      <c r="AF2590" s="143"/>
      <c r="AG2590" s="143"/>
      <c r="AH2590" s="141"/>
      <c r="AI2590" s="141"/>
      <c r="AJ2590" s="141"/>
      <c r="AK2590" s="141"/>
      <c r="AL2590" s="141"/>
      <c r="AM2590" s="141"/>
      <c r="AN2590" s="141"/>
      <c r="AO2590" s="141"/>
      <c r="AP2590" s="141"/>
      <c r="AQ2590" s="141"/>
      <c r="AR2590" s="141"/>
      <c r="AS2590" s="141"/>
      <c r="AT2590" s="141"/>
      <c r="AU2590" s="141"/>
      <c r="AV2590" s="141"/>
      <c r="AW2590" s="141"/>
      <c r="AX2590" s="141"/>
      <c r="AY2590" s="141"/>
      <c r="AZ2590" s="141"/>
      <c r="BA2590" s="141"/>
      <c r="BB2590" s="141"/>
      <c r="BC2590" s="141"/>
      <c r="BD2590" s="141"/>
      <c r="BE2590" s="141"/>
      <c r="BF2590" s="141"/>
      <c r="BG2590" s="141"/>
      <c r="BH2590" s="141"/>
      <c r="BI2590" s="141"/>
      <c r="BJ2590" s="141"/>
      <c r="BK2590" s="141"/>
      <c r="BL2590" s="141"/>
      <c r="BM2590" s="141"/>
      <c r="BN2590" s="141"/>
      <c r="BO2590" s="154"/>
      <c r="BP2590" s="154"/>
      <c r="BQ2590" s="53"/>
      <c r="BR2590" s="53"/>
      <c r="BS2590" s="779"/>
    </row>
    <row r="2591" spans="1:71" ht="8.85" customHeight="1" thickBot="1" x14ac:dyDescent="0.45">
      <c r="A2591" s="779"/>
      <c r="B2591" s="155"/>
      <c r="C2591" s="156"/>
      <c r="D2591" s="156"/>
      <c r="E2591" s="156"/>
      <c r="F2591" s="157"/>
      <c r="G2591" s="157"/>
      <c r="H2591" s="156"/>
      <c r="I2591" s="156"/>
      <c r="J2591" s="156"/>
      <c r="K2591" s="156"/>
      <c r="L2591" s="156"/>
      <c r="M2591" s="156"/>
      <c r="N2591" s="156"/>
      <c r="O2591" s="156"/>
      <c r="P2591" s="156"/>
      <c r="Q2591" s="156"/>
      <c r="R2591" s="156"/>
      <c r="S2591" s="156"/>
      <c r="T2591" s="156"/>
      <c r="U2591" s="156"/>
      <c r="V2591" s="156"/>
      <c r="W2591" s="156"/>
      <c r="X2591" s="156"/>
      <c r="Y2591" s="156"/>
      <c r="Z2591" s="156"/>
      <c r="AA2591" s="156"/>
      <c r="AB2591" s="156"/>
      <c r="AC2591" s="156"/>
      <c r="AD2591" s="156"/>
      <c r="AE2591" s="156"/>
      <c r="AF2591" s="158"/>
      <c r="AG2591" s="158"/>
      <c r="AH2591" s="156"/>
      <c r="AI2591" s="156"/>
      <c r="AJ2591" s="156"/>
      <c r="AK2591" s="156"/>
      <c r="AL2591" s="156"/>
      <c r="AM2591" s="156"/>
      <c r="AN2591" s="156"/>
      <c r="AO2591" s="156"/>
      <c r="AP2591" s="156"/>
      <c r="AQ2591" s="156"/>
      <c r="AR2591" s="156"/>
      <c r="AS2591" s="156"/>
      <c r="AT2591" s="156"/>
      <c r="AU2591" s="156"/>
      <c r="AV2591" s="156"/>
      <c r="AW2591" s="156"/>
      <c r="AX2591" s="156"/>
      <c r="AY2591" s="156"/>
      <c r="AZ2591" s="156"/>
      <c r="BA2591" s="156"/>
      <c r="BB2591" s="156"/>
      <c r="BC2591" s="156"/>
      <c r="BD2591" s="156"/>
      <c r="BE2591" s="156"/>
      <c r="BF2591" s="156"/>
      <c r="BG2591" s="156"/>
      <c r="BH2591" s="156"/>
      <c r="BI2591" s="156"/>
      <c r="BJ2591" s="156"/>
      <c r="BK2591" s="156"/>
      <c r="BL2591" s="156"/>
      <c r="BM2591" s="156"/>
      <c r="BN2591" s="156"/>
      <c r="BO2591" s="159"/>
      <c r="BP2591" s="159"/>
      <c r="BQ2591" s="53"/>
      <c r="BR2591" s="53"/>
      <c r="BS2591" s="779"/>
    </row>
    <row r="2592" spans="1:71" s="58" customFormat="1" ht="33.6" customHeight="1" thickTop="1" x14ac:dyDescent="0.4">
      <c r="A2592" s="786"/>
      <c r="B2592" s="795" t="s">
        <v>0</v>
      </c>
      <c r="C2592" s="796" t="s">
        <v>1</v>
      </c>
      <c r="D2592" s="797"/>
      <c r="E2592" s="221" t="s">
        <v>24</v>
      </c>
      <c r="F2592" s="466" t="s">
        <v>96</v>
      </c>
      <c r="G2592" s="466" t="s">
        <v>97</v>
      </c>
      <c r="H2592" s="468" t="s">
        <v>36</v>
      </c>
      <c r="I2592" s="469"/>
      <c r="J2592" s="472" t="s">
        <v>7</v>
      </c>
      <c r="K2592" s="472"/>
      <c r="L2592" s="472"/>
      <c r="M2592" s="472"/>
      <c r="N2592" s="472"/>
      <c r="O2592" s="472"/>
      <c r="P2592" s="472" t="s">
        <v>2</v>
      </c>
      <c r="Q2592" s="472"/>
      <c r="R2592" s="472"/>
      <c r="S2592" s="472"/>
      <c r="T2592" s="472"/>
      <c r="U2592" s="472"/>
      <c r="V2592" s="473" t="s">
        <v>30</v>
      </c>
      <c r="W2592" s="474"/>
      <c r="X2592" s="473" t="s">
        <v>31</v>
      </c>
      <c r="Y2592" s="474"/>
      <c r="Z2592" s="477" t="s">
        <v>39</v>
      </c>
      <c r="AA2592" s="478"/>
      <c r="AB2592" s="481" t="s">
        <v>6</v>
      </c>
      <c r="AC2592" s="481"/>
      <c r="AD2592" s="481"/>
      <c r="AE2592" s="481"/>
      <c r="AF2592" s="481"/>
      <c r="AG2592" s="481"/>
      <c r="AH2592" s="472" t="s">
        <v>59</v>
      </c>
      <c r="AI2592" s="472"/>
      <c r="AJ2592" s="472"/>
      <c r="AK2592" s="472"/>
      <c r="AL2592" s="472"/>
      <c r="AM2592" s="472"/>
      <c r="AN2592" s="472" t="s">
        <v>60</v>
      </c>
      <c r="AO2592" s="472"/>
      <c r="AP2592" s="472"/>
      <c r="AQ2592" s="472"/>
      <c r="AR2592" s="472"/>
      <c r="AS2592" s="472"/>
      <c r="AT2592" s="472" t="s">
        <v>61</v>
      </c>
      <c r="AU2592" s="472"/>
      <c r="AV2592" s="472"/>
      <c r="AW2592" s="472"/>
      <c r="AX2592" s="472"/>
      <c r="AY2592" s="482"/>
      <c r="AZ2592" s="472" t="s">
        <v>4</v>
      </c>
      <c r="BA2592" s="472"/>
      <c r="BB2592" s="472"/>
      <c r="BC2592" s="472"/>
      <c r="BD2592" s="472"/>
      <c r="BE2592" s="472"/>
      <c r="BF2592" s="472" t="s">
        <v>62</v>
      </c>
      <c r="BG2592" s="472"/>
      <c r="BH2592" s="472"/>
      <c r="BI2592" s="472"/>
      <c r="BJ2592" s="472"/>
      <c r="BK2592" s="483"/>
      <c r="BL2592" s="484" t="s">
        <v>114</v>
      </c>
      <c r="BM2592" s="485"/>
      <c r="BN2592" s="486"/>
      <c r="BO2592" s="490" t="s">
        <v>76</v>
      </c>
      <c r="BP2592" s="490" t="s">
        <v>77</v>
      </c>
      <c r="BQ2592" s="62"/>
      <c r="BR2592" s="62"/>
      <c r="BS2592" s="786"/>
    </row>
    <row r="2593" spans="1:71" s="64" customFormat="1" ht="45" customHeight="1" x14ac:dyDescent="0.35">
      <c r="A2593" s="787"/>
      <c r="B2593" s="798"/>
      <c r="C2593" s="799"/>
      <c r="D2593" s="800"/>
      <c r="E2593" s="220" t="s">
        <v>98</v>
      </c>
      <c r="F2593" s="467"/>
      <c r="G2593" s="467"/>
      <c r="H2593" s="470"/>
      <c r="I2593" s="471"/>
      <c r="J2593" s="492" t="s">
        <v>15</v>
      </c>
      <c r="K2593" s="493"/>
      <c r="L2593" s="494" t="s">
        <v>16</v>
      </c>
      <c r="M2593" s="495"/>
      <c r="N2593" s="496" t="s">
        <v>17</v>
      </c>
      <c r="O2593" s="497" t="s">
        <v>8</v>
      </c>
      <c r="P2593" s="498" t="s">
        <v>103</v>
      </c>
      <c r="Q2593" s="499"/>
      <c r="R2593" s="500" t="s">
        <v>104</v>
      </c>
      <c r="S2593" s="501"/>
      <c r="T2593" s="502" t="s">
        <v>21</v>
      </c>
      <c r="U2593" s="503"/>
      <c r="V2593" s="475"/>
      <c r="W2593" s="476"/>
      <c r="X2593" s="475"/>
      <c r="Y2593" s="476"/>
      <c r="Z2593" s="479"/>
      <c r="AA2593" s="480"/>
      <c r="AB2593" s="504" t="s">
        <v>43</v>
      </c>
      <c r="AC2593" s="505"/>
      <c r="AD2593" s="506" t="s">
        <v>20</v>
      </c>
      <c r="AE2593" s="507" t="s">
        <v>3</v>
      </c>
      <c r="AF2593" s="508" t="s">
        <v>5</v>
      </c>
      <c r="AG2593" s="509"/>
      <c r="AH2593" s="492" t="s">
        <v>43</v>
      </c>
      <c r="AI2593" s="493"/>
      <c r="AJ2593" s="494" t="s">
        <v>20</v>
      </c>
      <c r="AK2593" s="495" t="s">
        <v>3</v>
      </c>
      <c r="AL2593" s="510" t="s">
        <v>5</v>
      </c>
      <c r="AM2593" s="511"/>
      <c r="AN2593" s="492" t="s">
        <v>43</v>
      </c>
      <c r="AO2593" s="493"/>
      <c r="AP2593" s="494" t="s">
        <v>20</v>
      </c>
      <c r="AQ2593" s="495" t="s">
        <v>3</v>
      </c>
      <c r="AR2593" s="510" t="s">
        <v>5</v>
      </c>
      <c r="AS2593" s="511"/>
      <c r="AT2593" s="465" t="s">
        <v>43</v>
      </c>
      <c r="AU2593" s="512"/>
      <c r="AV2593" s="513" t="s">
        <v>20</v>
      </c>
      <c r="AW2593" s="514" t="s">
        <v>3</v>
      </c>
      <c r="AX2593" s="510" t="s">
        <v>5</v>
      </c>
      <c r="AY2593" s="515"/>
      <c r="AZ2593" s="492" t="s">
        <v>43</v>
      </c>
      <c r="BA2593" s="493"/>
      <c r="BB2593" s="494" t="s">
        <v>20</v>
      </c>
      <c r="BC2593" s="495" t="s">
        <v>3</v>
      </c>
      <c r="BD2593" s="510" t="s">
        <v>5</v>
      </c>
      <c r="BE2593" s="511"/>
      <c r="BF2593" s="465" t="s">
        <v>43</v>
      </c>
      <c r="BG2593" s="512"/>
      <c r="BH2593" s="513" t="s">
        <v>20</v>
      </c>
      <c r="BI2593" s="514" t="s">
        <v>3</v>
      </c>
      <c r="BJ2593" s="510" t="s">
        <v>5</v>
      </c>
      <c r="BK2593" s="511"/>
      <c r="BL2593" s="487"/>
      <c r="BM2593" s="488"/>
      <c r="BN2593" s="489"/>
      <c r="BO2593" s="491"/>
      <c r="BP2593" s="491"/>
      <c r="BQ2593" s="63"/>
      <c r="BR2593" s="63"/>
      <c r="BS2593" s="787"/>
    </row>
    <row r="2594" spans="1:71" ht="23.85" customHeight="1" x14ac:dyDescent="0.35">
      <c r="A2594" s="788"/>
      <c r="B2594" s="458" t="str">
        <f>IF(ROSTER!B$8="","",ROSTER!B$8)</f>
        <v/>
      </c>
      <c r="C2594" s="416" t="str">
        <f>IF(ROSTER!C$8="","",ROSTER!C$8)</f>
        <v/>
      </c>
      <c r="D2594" s="417"/>
      <c r="E2594" s="418"/>
      <c r="F2594" s="420">
        <f>IF(E2594="y",1,IF(E2594="S",1,0))</f>
        <v>0</v>
      </c>
      <c r="G2594" s="422">
        <f>IF(E2594="S",1,0)</f>
        <v>0</v>
      </c>
      <c r="H2594" s="424"/>
      <c r="I2594" s="425"/>
      <c r="J2594" s="428"/>
      <c r="K2594" s="429"/>
      <c r="L2594" s="432"/>
      <c r="M2594" s="433"/>
      <c r="N2594" s="436">
        <f>L2594+J2594</f>
        <v>0</v>
      </c>
      <c r="O2594" s="437"/>
      <c r="P2594" s="428"/>
      <c r="Q2594" s="429"/>
      <c r="R2594" s="432"/>
      <c r="S2594" s="440"/>
      <c r="T2594" s="432"/>
      <c r="U2594" s="425"/>
      <c r="V2594" s="440"/>
      <c r="W2594" s="425"/>
      <c r="X2594" s="428"/>
      <c r="Y2594" s="425"/>
      <c r="Z2594" s="428"/>
      <c r="AA2594" s="425"/>
      <c r="AB2594" s="428"/>
      <c r="AC2594" s="429"/>
      <c r="AD2594" s="432"/>
      <c r="AE2594" s="433"/>
      <c r="AF2594" s="442">
        <f>IF(AB2594=0,0,(AD2594/AB2594)*100)</f>
        <v>0</v>
      </c>
      <c r="AG2594" s="443"/>
      <c r="AH2594" s="428"/>
      <c r="AI2594" s="429"/>
      <c r="AJ2594" s="432"/>
      <c r="AK2594" s="433"/>
      <c r="AL2594" s="446">
        <f>IF(AH2594=0,0,(AJ2594/AH2594)*100)</f>
        <v>0</v>
      </c>
      <c r="AM2594" s="447"/>
      <c r="AN2594" s="428"/>
      <c r="AO2594" s="429"/>
      <c r="AP2594" s="432"/>
      <c r="AQ2594" s="433"/>
      <c r="AR2594" s="446">
        <f>IF(AN2594=0,0,(AP2594/AN2594)*100)</f>
        <v>0</v>
      </c>
      <c r="AS2594" s="447"/>
      <c r="AT2594" s="450">
        <f>AB2594+AH2594+AN2594</f>
        <v>0</v>
      </c>
      <c r="AU2594" s="451"/>
      <c r="AV2594" s="454">
        <f>AD2594+AJ2594+AP2594</f>
        <v>0</v>
      </c>
      <c r="AW2594" s="455"/>
      <c r="AX2594" s="446">
        <f>IF(AT2594=0,0,(AV2594/AT2594)*100)</f>
        <v>0</v>
      </c>
      <c r="AY2594" s="447"/>
      <c r="AZ2594" s="428"/>
      <c r="BA2594" s="429"/>
      <c r="BB2594" s="432"/>
      <c r="BC2594" s="433"/>
      <c r="BD2594" s="446">
        <f>IF(AZ2594=0,0,(BB2594/AZ2594)*100)</f>
        <v>0</v>
      </c>
      <c r="BE2594" s="447"/>
      <c r="BF2594" s="450">
        <f>AT2594+AZ2594</f>
        <v>0</v>
      </c>
      <c r="BG2594" s="451"/>
      <c r="BH2594" s="454">
        <f>AV2594+BB2594</f>
        <v>0</v>
      </c>
      <c r="BI2594" s="455"/>
      <c r="BJ2594" s="446">
        <f>IF(BF2594=0,0,(BH2594/BF2594)*100)</f>
        <v>0</v>
      </c>
      <c r="BK2594" s="447"/>
      <c r="BL2594" s="406">
        <f>(AD2594*2)+(AJ2594*2)+(AP2594*3)+BB2594</f>
        <v>0</v>
      </c>
      <c r="BM2594" s="407"/>
      <c r="BN2594" s="408"/>
      <c r="BO2594" s="404" t="e">
        <f>(BL2594*BR$2468)+(N2594*BR$2469)+(X2594*BR$2470)+(R2594*BR$2471)+(V2594*BR$2472)+(Z2594*BR$2473)</f>
        <v>#REF!</v>
      </c>
      <c r="BP2594" s="404" t="e">
        <f>((AZ2594-BB2594)*BR$2475)+((AT2594-AV2594)*BR$2474)+(H2594*BR$2476)+(P2594*BR$2477)</f>
        <v>#REF!</v>
      </c>
      <c r="BQ2594" s="65" t="s">
        <v>65</v>
      </c>
      <c r="BR2594" s="66" t="e">
        <f>IF(#REF!="B",#REF!,IF(#REF!="C",#REF!,#REF!))</f>
        <v>#REF!</v>
      </c>
      <c r="BS2594" s="787"/>
    </row>
    <row r="2595" spans="1:71" ht="23.85" customHeight="1" x14ac:dyDescent="0.35">
      <c r="A2595" s="788"/>
      <c r="B2595" s="459"/>
      <c r="C2595" s="412" t="str">
        <f>IF(ROSTER!D$8="","",ROSTER!D$8)</f>
        <v/>
      </c>
      <c r="D2595" s="413"/>
      <c r="E2595" s="419"/>
      <c r="F2595" s="421"/>
      <c r="G2595" s="423"/>
      <c r="H2595" s="426"/>
      <c r="I2595" s="427"/>
      <c r="J2595" s="430"/>
      <c r="K2595" s="431"/>
      <c r="L2595" s="434"/>
      <c r="M2595" s="435"/>
      <c r="N2595" s="438" t="s">
        <v>14</v>
      </c>
      <c r="O2595" s="439"/>
      <c r="P2595" s="430"/>
      <c r="Q2595" s="431"/>
      <c r="R2595" s="434"/>
      <c r="S2595" s="441"/>
      <c r="T2595" s="434"/>
      <c r="U2595" s="427"/>
      <c r="V2595" s="441"/>
      <c r="W2595" s="427"/>
      <c r="X2595" s="430"/>
      <c r="Y2595" s="427"/>
      <c r="Z2595" s="430"/>
      <c r="AA2595" s="427"/>
      <c r="AB2595" s="430"/>
      <c r="AC2595" s="431"/>
      <c r="AD2595" s="434"/>
      <c r="AE2595" s="435"/>
      <c r="AF2595" s="444"/>
      <c r="AG2595" s="445"/>
      <c r="AH2595" s="430"/>
      <c r="AI2595" s="431"/>
      <c r="AJ2595" s="434"/>
      <c r="AK2595" s="435"/>
      <c r="AL2595" s="448"/>
      <c r="AM2595" s="449"/>
      <c r="AN2595" s="430"/>
      <c r="AO2595" s="431"/>
      <c r="AP2595" s="434"/>
      <c r="AQ2595" s="435"/>
      <c r="AR2595" s="448"/>
      <c r="AS2595" s="449"/>
      <c r="AT2595" s="452"/>
      <c r="AU2595" s="453"/>
      <c r="AV2595" s="456"/>
      <c r="AW2595" s="457"/>
      <c r="AX2595" s="448"/>
      <c r="AY2595" s="449"/>
      <c r="AZ2595" s="430"/>
      <c r="BA2595" s="431"/>
      <c r="BB2595" s="434"/>
      <c r="BC2595" s="435"/>
      <c r="BD2595" s="448"/>
      <c r="BE2595" s="449"/>
      <c r="BF2595" s="452"/>
      <c r="BG2595" s="453"/>
      <c r="BH2595" s="456"/>
      <c r="BI2595" s="457"/>
      <c r="BJ2595" s="448"/>
      <c r="BK2595" s="449"/>
      <c r="BL2595" s="409"/>
      <c r="BM2595" s="410"/>
      <c r="BN2595" s="411"/>
      <c r="BO2595" s="405"/>
      <c r="BP2595" s="405"/>
      <c r="BQ2595" s="65" t="s">
        <v>66</v>
      </c>
      <c r="BR2595" s="66" t="e">
        <f>IF(#REF!="B",#REF!,IF(#REF!="C",#REF!,#REF!))</f>
        <v>#REF!</v>
      </c>
      <c r="BS2595" s="787"/>
    </row>
    <row r="2596" spans="1:71" ht="21.75" customHeight="1" x14ac:dyDescent="0.35">
      <c r="A2596" s="779"/>
      <c r="B2596" s="458" t="str">
        <f>IF(ROSTER!B$10="","",ROSTER!B$10)</f>
        <v/>
      </c>
      <c r="C2596" s="416" t="str">
        <f>IF(ROSTER!C$10="","",ROSTER!C$10)</f>
        <v/>
      </c>
      <c r="D2596" s="417"/>
      <c r="E2596" s="418"/>
      <c r="F2596" s="420">
        <f>IF(E2596="y",1,IF(E2596="S",1,0))</f>
        <v>0</v>
      </c>
      <c r="G2596" s="422">
        <f>IF(E2596="S",1,0)</f>
        <v>0</v>
      </c>
      <c r="H2596" s="424"/>
      <c r="I2596" s="425"/>
      <c r="J2596" s="428"/>
      <c r="K2596" s="429"/>
      <c r="L2596" s="432"/>
      <c r="M2596" s="433"/>
      <c r="N2596" s="436">
        <f>L2596+J2596</f>
        <v>0</v>
      </c>
      <c r="O2596" s="437"/>
      <c r="P2596" s="428"/>
      <c r="Q2596" s="429"/>
      <c r="R2596" s="432"/>
      <c r="S2596" s="440"/>
      <c r="T2596" s="432"/>
      <c r="U2596" s="425"/>
      <c r="V2596" s="440"/>
      <c r="W2596" s="425"/>
      <c r="X2596" s="428"/>
      <c r="Y2596" s="425"/>
      <c r="Z2596" s="428"/>
      <c r="AA2596" s="425"/>
      <c r="AB2596" s="428"/>
      <c r="AC2596" s="429"/>
      <c r="AD2596" s="432"/>
      <c r="AE2596" s="433"/>
      <c r="AF2596" s="442">
        <f>IF(AB2596=0,0,(AD2596/AB2596)*100)</f>
        <v>0</v>
      </c>
      <c r="AG2596" s="443"/>
      <c r="AH2596" s="428"/>
      <c r="AI2596" s="429"/>
      <c r="AJ2596" s="432"/>
      <c r="AK2596" s="433"/>
      <c r="AL2596" s="446">
        <f>IF(AH2596=0,0,(AJ2596/AH2596)*100)</f>
        <v>0</v>
      </c>
      <c r="AM2596" s="447"/>
      <c r="AN2596" s="428"/>
      <c r="AO2596" s="429"/>
      <c r="AP2596" s="432"/>
      <c r="AQ2596" s="433"/>
      <c r="AR2596" s="446">
        <f>IF(AN2596=0,0,(AP2596/AN2596)*100)</f>
        <v>0</v>
      </c>
      <c r="AS2596" s="447"/>
      <c r="AT2596" s="450">
        <f>AB2596+AH2596+AN2596</f>
        <v>0</v>
      </c>
      <c r="AU2596" s="451"/>
      <c r="AV2596" s="454">
        <f>AD2596+AJ2596+AP2596</f>
        <v>0</v>
      </c>
      <c r="AW2596" s="455"/>
      <c r="AX2596" s="446">
        <f>IF(AT2596=0,0,(AV2596/AT2596)*100)</f>
        <v>0</v>
      </c>
      <c r="AY2596" s="447"/>
      <c r="AZ2596" s="428"/>
      <c r="BA2596" s="429"/>
      <c r="BB2596" s="432"/>
      <c r="BC2596" s="433"/>
      <c r="BD2596" s="446">
        <f>IF(AZ2596=0,0,(BB2596/AZ2596)*100)</f>
        <v>0</v>
      </c>
      <c r="BE2596" s="447"/>
      <c r="BF2596" s="450">
        <f>AT2596+AZ2596</f>
        <v>0</v>
      </c>
      <c r="BG2596" s="451"/>
      <c r="BH2596" s="454">
        <f>AV2596+BB2596</f>
        <v>0</v>
      </c>
      <c r="BI2596" s="455"/>
      <c r="BJ2596" s="446">
        <f>IF(BF2596=0,0,(BH2596/BF2596)*100)</f>
        <v>0</v>
      </c>
      <c r="BK2596" s="447"/>
      <c r="BL2596" s="406">
        <f>(AD2596*2)+(AJ2596*2)+(AP2596*3)+BB2596</f>
        <v>0</v>
      </c>
      <c r="BM2596" s="407"/>
      <c r="BN2596" s="408"/>
      <c r="BO2596" s="404" t="e">
        <f>(BL2596*BR$2468)+(N2596*BR$2469)+(X2596*BR$2470)+(R2596*BR$2471)+(V2596*BR$2472)+(Z2596*BR$2473)</f>
        <v>#REF!</v>
      </c>
      <c r="BP2596" s="404" t="e">
        <f>((AZ2596-BB2596)*BR$2475)+((AT2596-AV2596)*BR$2474)+(H2596*BR$2476)+(P2596*BR$2477)</f>
        <v>#REF!</v>
      </c>
      <c r="BQ2596" s="65" t="s">
        <v>67</v>
      </c>
      <c r="BR2596" s="66" t="e">
        <f>IF(#REF!="B",#REF!,IF(#REF!="C",#REF!,#REF!))</f>
        <v>#REF!</v>
      </c>
      <c r="BS2596" s="787"/>
    </row>
    <row r="2597" spans="1:71" ht="21.75" customHeight="1" x14ac:dyDescent="0.35">
      <c r="A2597" s="779"/>
      <c r="B2597" s="459"/>
      <c r="C2597" s="412" t="str">
        <f>IF(ROSTER!D$10="","",ROSTER!D$10)</f>
        <v/>
      </c>
      <c r="D2597" s="413"/>
      <c r="E2597" s="419"/>
      <c r="F2597" s="421"/>
      <c r="G2597" s="423"/>
      <c r="H2597" s="426"/>
      <c r="I2597" s="427"/>
      <c r="J2597" s="430"/>
      <c r="K2597" s="431"/>
      <c r="L2597" s="434"/>
      <c r="M2597" s="435"/>
      <c r="N2597" s="438" t="s">
        <v>14</v>
      </c>
      <c r="O2597" s="439"/>
      <c r="P2597" s="430"/>
      <c r="Q2597" s="431"/>
      <c r="R2597" s="434"/>
      <c r="S2597" s="441"/>
      <c r="T2597" s="434"/>
      <c r="U2597" s="427"/>
      <c r="V2597" s="441"/>
      <c r="W2597" s="427"/>
      <c r="X2597" s="430"/>
      <c r="Y2597" s="427"/>
      <c r="Z2597" s="430"/>
      <c r="AA2597" s="427"/>
      <c r="AB2597" s="430"/>
      <c r="AC2597" s="431"/>
      <c r="AD2597" s="434"/>
      <c r="AE2597" s="435"/>
      <c r="AF2597" s="444"/>
      <c r="AG2597" s="445"/>
      <c r="AH2597" s="430"/>
      <c r="AI2597" s="431"/>
      <c r="AJ2597" s="434"/>
      <c r="AK2597" s="435"/>
      <c r="AL2597" s="448"/>
      <c r="AM2597" s="449"/>
      <c r="AN2597" s="430"/>
      <c r="AO2597" s="431"/>
      <c r="AP2597" s="434"/>
      <c r="AQ2597" s="435"/>
      <c r="AR2597" s="448"/>
      <c r="AS2597" s="449"/>
      <c r="AT2597" s="452"/>
      <c r="AU2597" s="453"/>
      <c r="AV2597" s="456"/>
      <c r="AW2597" s="457"/>
      <c r="AX2597" s="448"/>
      <c r="AY2597" s="449"/>
      <c r="AZ2597" s="430"/>
      <c r="BA2597" s="431"/>
      <c r="BB2597" s="434"/>
      <c r="BC2597" s="435"/>
      <c r="BD2597" s="448"/>
      <c r="BE2597" s="449"/>
      <c r="BF2597" s="452"/>
      <c r="BG2597" s="453"/>
      <c r="BH2597" s="456"/>
      <c r="BI2597" s="457"/>
      <c r="BJ2597" s="448"/>
      <c r="BK2597" s="449"/>
      <c r="BL2597" s="409"/>
      <c r="BM2597" s="410"/>
      <c r="BN2597" s="411"/>
      <c r="BO2597" s="405"/>
      <c r="BP2597" s="405"/>
      <c r="BQ2597" s="65" t="s">
        <v>68</v>
      </c>
      <c r="BR2597" s="66" t="e">
        <f>IF(#REF!="B",#REF!,IF(#REF!="C",#REF!,#REF!))</f>
        <v>#REF!</v>
      </c>
      <c r="BS2597" s="787"/>
    </row>
    <row r="2598" spans="1:71" ht="21.75" customHeight="1" x14ac:dyDescent="0.35">
      <c r="A2598" s="779"/>
      <c r="B2598" s="414" t="str">
        <f>IF(ROSTER!B$12="","",ROSTER!B$12)</f>
        <v/>
      </c>
      <c r="C2598" s="416" t="str">
        <f>IF(ROSTER!C$12="","",ROSTER!C$12)</f>
        <v/>
      </c>
      <c r="D2598" s="417"/>
      <c r="E2598" s="418"/>
      <c r="F2598" s="420">
        <f>IF(E2598="y",1,IF(E2598="S",1,0))</f>
        <v>0</v>
      </c>
      <c r="G2598" s="422">
        <f>IF(E2598="S",1,0)</f>
        <v>0</v>
      </c>
      <c r="H2598" s="424"/>
      <c r="I2598" s="425"/>
      <c r="J2598" s="428"/>
      <c r="K2598" s="429"/>
      <c r="L2598" s="432"/>
      <c r="M2598" s="433"/>
      <c r="N2598" s="436">
        <f>L2598+J2598</f>
        <v>0</v>
      </c>
      <c r="O2598" s="437"/>
      <c r="P2598" s="428"/>
      <c r="Q2598" s="429"/>
      <c r="R2598" s="432"/>
      <c r="S2598" s="440"/>
      <c r="T2598" s="432"/>
      <c r="U2598" s="425"/>
      <c r="V2598" s="440"/>
      <c r="W2598" s="425"/>
      <c r="X2598" s="428"/>
      <c r="Y2598" s="425"/>
      <c r="Z2598" s="428"/>
      <c r="AA2598" s="425"/>
      <c r="AB2598" s="428"/>
      <c r="AC2598" s="429"/>
      <c r="AD2598" s="432"/>
      <c r="AE2598" s="433"/>
      <c r="AF2598" s="442">
        <f>IF(AB2598=0,0,(AD2598/AB2598)*100)</f>
        <v>0</v>
      </c>
      <c r="AG2598" s="443"/>
      <c r="AH2598" s="428"/>
      <c r="AI2598" s="429"/>
      <c r="AJ2598" s="432"/>
      <c r="AK2598" s="433"/>
      <c r="AL2598" s="446">
        <f>IF(AH2598=0,0,(AJ2598/AH2598)*100)</f>
        <v>0</v>
      </c>
      <c r="AM2598" s="447"/>
      <c r="AN2598" s="428"/>
      <c r="AO2598" s="429"/>
      <c r="AP2598" s="432"/>
      <c r="AQ2598" s="433"/>
      <c r="AR2598" s="446">
        <f>IF(AN2598=0,0,(AP2598/AN2598)*100)</f>
        <v>0</v>
      </c>
      <c r="AS2598" s="447"/>
      <c r="AT2598" s="450">
        <f>AB2598+AH2598+AN2598</f>
        <v>0</v>
      </c>
      <c r="AU2598" s="451"/>
      <c r="AV2598" s="454">
        <f>AD2598+AJ2598+AP2598</f>
        <v>0</v>
      </c>
      <c r="AW2598" s="455"/>
      <c r="AX2598" s="446">
        <f>IF(AT2598=0,0,(AV2598/AT2598)*100)</f>
        <v>0</v>
      </c>
      <c r="AY2598" s="447"/>
      <c r="AZ2598" s="428"/>
      <c r="BA2598" s="429"/>
      <c r="BB2598" s="432"/>
      <c r="BC2598" s="433"/>
      <c r="BD2598" s="446">
        <f>IF(AZ2598=0,0,(BB2598/AZ2598)*100)</f>
        <v>0</v>
      </c>
      <c r="BE2598" s="447"/>
      <c r="BF2598" s="450">
        <f>AT2598+AZ2598</f>
        <v>0</v>
      </c>
      <c r="BG2598" s="451"/>
      <c r="BH2598" s="454">
        <f>AV2598+BB2598</f>
        <v>0</v>
      </c>
      <c r="BI2598" s="455"/>
      <c r="BJ2598" s="446">
        <f>IF(BF2598=0,0,(BH2598/BF2598)*100)</f>
        <v>0</v>
      </c>
      <c r="BK2598" s="447"/>
      <c r="BL2598" s="406">
        <f>(AD2598*2)+(AJ2598*2)+(AP2598*3)+BB2598</f>
        <v>0</v>
      </c>
      <c r="BM2598" s="407"/>
      <c r="BN2598" s="408"/>
      <c r="BO2598" s="404" t="e">
        <f>(BL2598*BR$2468)+(N2598*BR$2469)+(X2598*BR$2470)+(R2598*BR$2471)+(V2598*BR$2472)+(Z2598*BR$2473)</f>
        <v>#REF!</v>
      </c>
      <c r="BP2598" s="404" t="e">
        <f>((AZ2598-BB2598)*BR$2475)+((AT2598-AV2598)*BR$2474)+(H2598*BR$2476)+(P2598*BR$2477)</f>
        <v>#REF!</v>
      </c>
      <c r="BQ2598" s="65" t="s">
        <v>69</v>
      </c>
      <c r="BR2598" s="66" t="e">
        <f>IF(#REF!="B",#REF!,IF(#REF!="C",#REF!,#REF!))</f>
        <v>#REF!</v>
      </c>
      <c r="BS2598" s="787"/>
    </row>
    <row r="2599" spans="1:71" ht="21.75" customHeight="1" x14ac:dyDescent="0.35">
      <c r="A2599" s="779"/>
      <c r="B2599" s="415"/>
      <c r="C2599" s="412" t="str">
        <f>IF(ROSTER!D$12="","",ROSTER!D$12)</f>
        <v/>
      </c>
      <c r="D2599" s="413"/>
      <c r="E2599" s="419"/>
      <c r="F2599" s="421"/>
      <c r="G2599" s="423"/>
      <c r="H2599" s="426"/>
      <c r="I2599" s="427"/>
      <c r="J2599" s="430"/>
      <c r="K2599" s="431"/>
      <c r="L2599" s="434"/>
      <c r="M2599" s="435"/>
      <c r="N2599" s="438" t="s">
        <v>14</v>
      </c>
      <c r="O2599" s="439"/>
      <c r="P2599" s="430"/>
      <c r="Q2599" s="431"/>
      <c r="R2599" s="434"/>
      <c r="S2599" s="441"/>
      <c r="T2599" s="434"/>
      <c r="U2599" s="427"/>
      <c r="V2599" s="441"/>
      <c r="W2599" s="427"/>
      <c r="X2599" s="430"/>
      <c r="Y2599" s="427"/>
      <c r="Z2599" s="430"/>
      <c r="AA2599" s="427"/>
      <c r="AB2599" s="430"/>
      <c r="AC2599" s="431"/>
      <c r="AD2599" s="434"/>
      <c r="AE2599" s="435"/>
      <c r="AF2599" s="444"/>
      <c r="AG2599" s="445"/>
      <c r="AH2599" s="430"/>
      <c r="AI2599" s="431"/>
      <c r="AJ2599" s="434"/>
      <c r="AK2599" s="435"/>
      <c r="AL2599" s="448"/>
      <c r="AM2599" s="449"/>
      <c r="AN2599" s="430"/>
      <c r="AO2599" s="431"/>
      <c r="AP2599" s="434"/>
      <c r="AQ2599" s="435"/>
      <c r="AR2599" s="448"/>
      <c r="AS2599" s="449"/>
      <c r="AT2599" s="452"/>
      <c r="AU2599" s="453"/>
      <c r="AV2599" s="456"/>
      <c r="AW2599" s="457"/>
      <c r="AX2599" s="448"/>
      <c r="AY2599" s="449"/>
      <c r="AZ2599" s="430"/>
      <c r="BA2599" s="431"/>
      <c r="BB2599" s="434"/>
      <c r="BC2599" s="435"/>
      <c r="BD2599" s="448"/>
      <c r="BE2599" s="449"/>
      <c r="BF2599" s="452"/>
      <c r="BG2599" s="453"/>
      <c r="BH2599" s="456"/>
      <c r="BI2599" s="457"/>
      <c r="BJ2599" s="448"/>
      <c r="BK2599" s="449"/>
      <c r="BL2599" s="409"/>
      <c r="BM2599" s="410"/>
      <c r="BN2599" s="411"/>
      <c r="BO2599" s="405"/>
      <c r="BP2599" s="405"/>
      <c r="BQ2599" s="65" t="s">
        <v>70</v>
      </c>
      <c r="BR2599" s="66" t="e">
        <f>IF(#REF!="B",#REF!,IF(#REF!="C",#REF!,#REF!))</f>
        <v>#REF!</v>
      </c>
      <c r="BS2599" s="787"/>
    </row>
    <row r="2600" spans="1:71" ht="21.75" customHeight="1" x14ac:dyDescent="0.35">
      <c r="A2600" s="779"/>
      <c r="B2600" s="414" t="str">
        <f>IF(ROSTER!B$14="","",ROSTER!B$14)</f>
        <v/>
      </c>
      <c r="C2600" s="416" t="str">
        <f>IF(ROSTER!C$14="","",ROSTER!C$14)</f>
        <v/>
      </c>
      <c r="D2600" s="417"/>
      <c r="E2600" s="418"/>
      <c r="F2600" s="420">
        <f>IF(E2600="y",1,IF(E2600="S",1,0))</f>
        <v>0</v>
      </c>
      <c r="G2600" s="422">
        <f>IF(E2600="S",1,0)</f>
        <v>0</v>
      </c>
      <c r="H2600" s="424"/>
      <c r="I2600" s="425"/>
      <c r="J2600" s="428"/>
      <c r="K2600" s="429"/>
      <c r="L2600" s="432"/>
      <c r="M2600" s="433"/>
      <c r="N2600" s="436">
        <f>L2600+J2600</f>
        <v>0</v>
      </c>
      <c r="O2600" s="437"/>
      <c r="P2600" s="428"/>
      <c r="Q2600" s="429"/>
      <c r="R2600" s="432"/>
      <c r="S2600" s="440"/>
      <c r="T2600" s="432"/>
      <c r="U2600" s="425"/>
      <c r="V2600" s="440"/>
      <c r="W2600" s="425"/>
      <c r="X2600" s="428"/>
      <c r="Y2600" s="425"/>
      <c r="Z2600" s="428"/>
      <c r="AA2600" s="425"/>
      <c r="AB2600" s="428"/>
      <c r="AC2600" s="429"/>
      <c r="AD2600" s="432"/>
      <c r="AE2600" s="433"/>
      <c r="AF2600" s="442">
        <f>IF(AB2600=0,0,(AD2600/AB2600)*100)</f>
        <v>0</v>
      </c>
      <c r="AG2600" s="443"/>
      <c r="AH2600" s="428"/>
      <c r="AI2600" s="429"/>
      <c r="AJ2600" s="432"/>
      <c r="AK2600" s="433"/>
      <c r="AL2600" s="446">
        <f>IF(AH2600=0,0,(AJ2600/AH2600)*100)</f>
        <v>0</v>
      </c>
      <c r="AM2600" s="447"/>
      <c r="AN2600" s="428"/>
      <c r="AO2600" s="429"/>
      <c r="AP2600" s="432"/>
      <c r="AQ2600" s="433"/>
      <c r="AR2600" s="446">
        <f>IF(AN2600=0,0,(AP2600/AN2600)*100)</f>
        <v>0</v>
      </c>
      <c r="AS2600" s="447"/>
      <c r="AT2600" s="450">
        <f>AB2600+AH2600+AN2600</f>
        <v>0</v>
      </c>
      <c r="AU2600" s="451"/>
      <c r="AV2600" s="454">
        <f>AD2600+AJ2600+AP2600</f>
        <v>0</v>
      </c>
      <c r="AW2600" s="455"/>
      <c r="AX2600" s="446">
        <f>IF(AT2600=0,0,(AV2600/AT2600)*100)</f>
        <v>0</v>
      </c>
      <c r="AY2600" s="447"/>
      <c r="AZ2600" s="428"/>
      <c r="BA2600" s="429"/>
      <c r="BB2600" s="432"/>
      <c r="BC2600" s="433"/>
      <c r="BD2600" s="446">
        <f>IF(AZ2600=0,0,(BB2600/AZ2600)*100)</f>
        <v>0</v>
      </c>
      <c r="BE2600" s="447"/>
      <c r="BF2600" s="450">
        <f>AT2600+AZ2600</f>
        <v>0</v>
      </c>
      <c r="BG2600" s="451"/>
      <c r="BH2600" s="454">
        <f>AV2600+BB2600</f>
        <v>0</v>
      </c>
      <c r="BI2600" s="455"/>
      <c r="BJ2600" s="446">
        <f>IF(BF2600=0,0,(BH2600/BF2600)*100)</f>
        <v>0</v>
      </c>
      <c r="BK2600" s="447"/>
      <c r="BL2600" s="406">
        <f>(AD2600*2)+(AJ2600*2)+(AP2600*3)+BB2600</f>
        <v>0</v>
      </c>
      <c r="BM2600" s="407"/>
      <c r="BN2600" s="408"/>
      <c r="BO2600" s="404" t="e">
        <f>(BL2600*BR$2468)+(N2600*BR$2469)+(X2600*BR$2470)+(R2600*BR$2471)+(V2600*BR$2472)+(Z2600*BR$2473)</f>
        <v>#REF!</v>
      </c>
      <c r="BP2600" s="404" t="e">
        <f>((AZ2600-BB2600)*BR$2475)+((AT2600-AV2600)*BR$2474)+(H2600*BR$2476)+(P2600*BR$2477)</f>
        <v>#REF!</v>
      </c>
      <c r="BQ2600" s="65" t="s">
        <v>71</v>
      </c>
      <c r="BR2600" s="66" t="e">
        <f>IF(#REF!="B",#REF!,IF(#REF!="C",#REF!,#REF!))</f>
        <v>#REF!</v>
      </c>
      <c r="BS2600" s="787"/>
    </row>
    <row r="2601" spans="1:71" ht="21.75" customHeight="1" x14ac:dyDescent="0.35">
      <c r="A2601" s="779"/>
      <c r="B2601" s="415"/>
      <c r="C2601" s="412" t="str">
        <f>IF(ROSTER!D$14="","",ROSTER!D$14)</f>
        <v/>
      </c>
      <c r="D2601" s="413"/>
      <c r="E2601" s="419"/>
      <c r="F2601" s="421"/>
      <c r="G2601" s="423"/>
      <c r="H2601" s="426"/>
      <c r="I2601" s="427"/>
      <c r="J2601" s="430"/>
      <c r="K2601" s="431"/>
      <c r="L2601" s="434"/>
      <c r="M2601" s="435"/>
      <c r="N2601" s="438" t="s">
        <v>14</v>
      </c>
      <c r="O2601" s="439"/>
      <c r="P2601" s="430"/>
      <c r="Q2601" s="431"/>
      <c r="R2601" s="434"/>
      <c r="S2601" s="441"/>
      <c r="T2601" s="434"/>
      <c r="U2601" s="427"/>
      <c r="V2601" s="441"/>
      <c r="W2601" s="427"/>
      <c r="X2601" s="430"/>
      <c r="Y2601" s="427"/>
      <c r="Z2601" s="430"/>
      <c r="AA2601" s="427"/>
      <c r="AB2601" s="430"/>
      <c r="AC2601" s="431"/>
      <c r="AD2601" s="434"/>
      <c r="AE2601" s="435"/>
      <c r="AF2601" s="444"/>
      <c r="AG2601" s="445"/>
      <c r="AH2601" s="430"/>
      <c r="AI2601" s="431"/>
      <c r="AJ2601" s="434"/>
      <c r="AK2601" s="435"/>
      <c r="AL2601" s="448"/>
      <c r="AM2601" s="449"/>
      <c r="AN2601" s="430"/>
      <c r="AO2601" s="431"/>
      <c r="AP2601" s="434"/>
      <c r="AQ2601" s="435"/>
      <c r="AR2601" s="448"/>
      <c r="AS2601" s="449"/>
      <c r="AT2601" s="452"/>
      <c r="AU2601" s="453"/>
      <c r="AV2601" s="456"/>
      <c r="AW2601" s="457"/>
      <c r="AX2601" s="448"/>
      <c r="AY2601" s="449"/>
      <c r="AZ2601" s="430"/>
      <c r="BA2601" s="431"/>
      <c r="BB2601" s="434"/>
      <c r="BC2601" s="435"/>
      <c r="BD2601" s="448"/>
      <c r="BE2601" s="449"/>
      <c r="BF2601" s="452"/>
      <c r="BG2601" s="453"/>
      <c r="BH2601" s="456"/>
      <c r="BI2601" s="457"/>
      <c r="BJ2601" s="448"/>
      <c r="BK2601" s="449"/>
      <c r="BL2601" s="409"/>
      <c r="BM2601" s="410"/>
      <c r="BN2601" s="411"/>
      <c r="BO2601" s="405"/>
      <c r="BP2601" s="405"/>
      <c r="BQ2601" s="65" t="s">
        <v>72</v>
      </c>
      <c r="BR2601" s="66" t="e">
        <f>IF(#REF!="B",#REF!,IF(#REF!="C",#REF!,#REF!))</f>
        <v>#REF!</v>
      </c>
      <c r="BS2601" s="787"/>
    </row>
    <row r="2602" spans="1:71" ht="21.75" customHeight="1" x14ac:dyDescent="0.35">
      <c r="A2602" s="779"/>
      <c r="B2602" s="414" t="str">
        <f>IF(ROSTER!B$16="","",ROSTER!B$16)</f>
        <v/>
      </c>
      <c r="C2602" s="416" t="str">
        <f>IF(ROSTER!C$16="","",ROSTER!C$16)</f>
        <v/>
      </c>
      <c r="D2602" s="417"/>
      <c r="E2602" s="418"/>
      <c r="F2602" s="420">
        <f>IF(E2602="y",1,IF(E2602="S",1,0))</f>
        <v>0</v>
      </c>
      <c r="G2602" s="422">
        <f>IF(E2602="S",1,0)</f>
        <v>0</v>
      </c>
      <c r="H2602" s="424"/>
      <c r="I2602" s="425"/>
      <c r="J2602" s="428"/>
      <c r="K2602" s="429"/>
      <c r="L2602" s="432"/>
      <c r="M2602" s="433"/>
      <c r="N2602" s="436">
        <f>L2602+J2602</f>
        <v>0</v>
      </c>
      <c r="O2602" s="437"/>
      <c r="P2602" s="428"/>
      <c r="Q2602" s="429"/>
      <c r="R2602" s="432"/>
      <c r="S2602" s="440"/>
      <c r="T2602" s="432"/>
      <c r="U2602" s="425"/>
      <c r="V2602" s="440"/>
      <c r="W2602" s="425"/>
      <c r="X2602" s="428"/>
      <c r="Y2602" s="425"/>
      <c r="Z2602" s="428"/>
      <c r="AA2602" s="425"/>
      <c r="AB2602" s="428"/>
      <c r="AC2602" s="429"/>
      <c r="AD2602" s="432"/>
      <c r="AE2602" s="433"/>
      <c r="AF2602" s="442">
        <f>IF(AB2602=0,0,(AD2602/AB2602)*100)</f>
        <v>0</v>
      </c>
      <c r="AG2602" s="443"/>
      <c r="AH2602" s="428"/>
      <c r="AI2602" s="429"/>
      <c r="AJ2602" s="432"/>
      <c r="AK2602" s="433"/>
      <c r="AL2602" s="446">
        <f>IF(AH2602=0,0,(AJ2602/AH2602)*100)</f>
        <v>0</v>
      </c>
      <c r="AM2602" s="447"/>
      <c r="AN2602" s="428"/>
      <c r="AO2602" s="429"/>
      <c r="AP2602" s="432"/>
      <c r="AQ2602" s="433"/>
      <c r="AR2602" s="446">
        <f>IF(AN2602=0,0,(AP2602/AN2602)*100)</f>
        <v>0</v>
      </c>
      <c r="AS2602" s="447"/>
      <c r="AT2602" s="450">
        <f>AB2602+AH2602+AN2602</f>
        <v>0</v>
      </c>
      <c r="AU2602" s="451"/>
      <c r="AV2602" s="454">
        <f>AD2602+AJ2602+AP2602</f>
        <v>0</v>
      </c>
      <c r="AW2602" s="455"/>
      <c r="AX2602" s="446">
        <f>IF(AT2602=0,0,(AV2602/AT2602)*100)</f>
        <v>0</v>
      </c>
      <c r="AY2602" s="447"/>
      <c r="AZ2602" s="428"/>
      <c r="BA2602" s="429"/>
      <c r="BB2602" s="432"/>
      <c r="BC2602" s="433"/>
      <c r="BD2602" s="446">
        <f>IF(AZ2602=0,0,(BB2602/AZ2602)*100)</f>
        <v>0</v>
      </c>
      <c r="BE2602" s="447"/>
      <c r="BF2602" s="450">
        <f>AT2602+AZ2602</f>
        <v>0</v>
      </c>
      <c r="BG2602" s="451"/>
      <c r="BH2602" s="454">
        <f>AV2602+BB2602</f>
        <v>0</v>
      </c>
      <c r="BI2602" s="455"/>
      <c r="BJ2602" s="446">
        <f>IF(BF2602=0,0,(BH2602/BF2602)*100)</f>
        <v>0</v>
      </c>
      <c r="BK2602" s="447"/>
      <c r="BL2602" s="406">
        <f>(AD2602*2)+(AJ2602*2)+(AP2602*3)+BB2602</f>
        <v>0</v>
      </c>
      <c r="BM2602" s="407"/>
      <c r="BN2602" s="408"/>
      <c r="BO2602" s="404" t="e">
        <f>(BL2602*BR$2468)+(N2602*BR$2469)+(X2602*BR$2470)+(R2602*BR$2471)+(V2602*BR$2472)+(Z2602*BR$2473)</f>
        <v>#REF!</v>
      </c>
      <c r="BP2602" s="404" t="e">
        <f>((AZ2602-BB2602)*BR$2475)+((AT2602-AV2602)*BR$2474)+(H2602*BR$2476)+(P2602*BR$2477)</f>
        <v>#REF!</v>
      </c>
      <c r="BQ2602" s="65" t="s">
        <v>73</v>
      </c>
      <c r="BR2602" s="66" t="e">
        <f>IF(#REF!="B",#REF!,IF(#REF!="C",#REF!,#REF!))</f>
        <v>#REF!</v>
      </c>
      <c r="BS2602" s="787"/>
    </row>
    <row r="2603" spans="1:71" ht="21.75" customHeight="1" x14ac:dyDescent="0.35">
      <c r="A2603" s="779"/>
      <c r="B2603" s="415"/>
      <c r="C2603" s="412" t="str">
        <f>IF(ROSTER!D$16="","",ROSTER!D$16)</f>
        <v/>
      </c>
      <c r="D2603" s="413"/>
      <c r="E2603" s="419"/>
      <c r="F2603" s="421"/>
      <c r="G2603" s="423"/>
      <c r="H2603" s="426"/>
      <c r="I2603" s="427"/>
      <c r="J2603" s="430"/>
      <c r="K2603" s="431"/>
      <c r="L2603" s="434"/>
      <c r="M2603" s="435"/>
      <c r="N2603" s="438" t="s">
        <v>14</v>
      </c>
      <c r="O2603" s="439"/>
      <c r="P2603" s="430"/>
      <c r="Q2603" s="431"/>
      <c r="R2603" s="434"/>
      <c r="S2603" s="441"/>
      <c r="T2603" s="434"/>
      <c r="U2603" s="427"/>
      <c r="V2603" s="441"/>
      <c r="W2603" s="427"/>
      <c r="X2603" s="430"/>
      <c r="Y2603" s="427"/>
      <c r="Z2603" s="430"/>
      <c r="AA2603" s="427"/>
      <c r="AB2603" s="430"/>
      <c r="AC2603" s="431"/>
      <c r="AD2603" s="434"/>
      <c r="AE2603" s="435"/>
      <c r="AF2603" s="444"/>
      <c r="AG2603" s="445"/>
      <c r="AH2603" s="430"/>
      <c r="AI2603" s="431"/>
      <c r="AJ2603" s="434"/>
      <c r="AK2603" s="435"/>
      <c r="AL2603" s="448"/>
      <c r="AM2603" s="449"/>
      <c r="AN2603" s="430"/>
      <c r="AO2603" s="431"/>
      <c r="AP2603" s="434"/>
      <c r="AQ2603" s="435"/>
      <c r="AR2603" s="448"/>
      <c r="AS2603" s="449"/>
      <c r="AT2603" s="452"/>
      <c r="AU2603" s="453"/>
      <c r="AV2603" s="456"/>
      <c r="AW2603" s="457"/>
      <c r="AX2603" s="448"/>
      <c r="AY2603" s="449"/>
      <c r="AZ2603" s="430"/>
      <c r="BA2603" s="431"/>
      <c r="BB2603" s="434"/>
      <c r="BC2603" s="435"/>
      <c r="BD2603" s="448"/>
      <c r="BE2603" s="449"/>
      <c r="BF2603" s="452"/>
      <c r="BG2603" s="453"/>
      <c r="BH2603" s="456"/>
      <c r="BI2603" s="457"/>
      <c r="BJ2603" s="448"/>
      <c r="BK2603" s="449"/>
      <c r="BL2603" s="409"/>
      <c r="BM2603" s="410"/>
      <c r="BN2603" s="411"/>
      <c r="BO2603" s="405"/>
      <c r="BP2603" s="405"/>
      <c r="BQ2603" s="65" t="s">
        <v>74</v>
      </c>
      <c r="BR2603" s="66" t="e">
        <f>IF(#REF!="B",#REF!,IF(#REF!="C",#REF!,#REF!))</f>
        <v>#REF!</v>
      </c>
      <c r="BS2603" s="787"/>
    </row>
    <row r="2604" spans="1:71" ht="21.75" customHeight="1" x14ac:dyDescent="0.25">
      <c r="A2604" s="779"/>
      <c r="B2604" s="414" t="str">
        <f>IF(ROSTER!B$18="","",ROSTER!B$18)</f>
        <v/>
      </c>
      <c r="C2604" s="416" t="str">
        <f>IF(ROSTER!C$18="","",ROSTER!C$18)</f>
        <v/>
      </c>
      <c r="D2604" s="417"/>
      <c r="E2604" s="418"/>
      <c r="F2604" s="420">
        <f>IF(E2604="y",1,IF(E2604="S",1,0))</f>
        <v>0</v>
      </c>
      <c r="G2604" s="422">
        <f>IF(E2604="S",1,0)</f>
        <v>0</v>
      </c>
      <c r="H2604" s="424"/>
      <c r="I2604" s="425"/>
      <c r="J2604" s="428"/>
      <c r="K2604" s="429"/>
      <c r="L2604" s="432"/>
      <c r="M2604" s="433"/>
      <c r="N2604" s="436">
        <f>L2604+J2604</f>
        <v>0</v>
      </c>
      <c r="O2604" s="437"/>
      <c r="P2604" s="428"/>
      <c r="Q2604" s="429"/>
      <c r="R2604" s="432"/>
      <c r="S2604" s="440"/>
      <c r="T2604" s="432"/>
      <c r="U2604" s="425"/>
      <c r="V2604" s="440"/>
      <c r="W2604" s="425"/>
      <c r="X2604" s="428"/>
      <c r="Y2604" s="425"/>
      <c r="Z2604" s="428"/>
      <c r="AA2604" s="425"/>
      <c r="AB2604" s="428"/>
      <c r="AC2604" s="429"/>
      <c r="AD2604" s="432"/>
      <c r="AE2604" s="433"/>
      <c r="AF2604" s="442">
        <f>IF(AB2604=0,0,(AD2604/AB2604)*100)</f>
        <v>0</v>
      </c>
      <c r="AG2604" s="443"/>
      <c r="AH2604" s="428"/>
      <c r="AI2604" s="429"/>
      <c r="AJ2604" s="432"/>
      <c r="AK2604" s="433"/>
      <c r="AL2604" s="446">
        <f>IF(AH2604=0,0,(AJ2604/AH2604)*100)</f>
        <v>0</v>
      </c>
      <c r="AM2604" s="447"/>
      <c r="AN2604" s="428"/>
      <c r="AO2604" s="429"/>
      <c r="AP2604" s="432"/>
      <c r="AQ2604" s="433"/>
      <c r="AR2604" s="446">
        <f>IF(AN2604=0,0,(AP2604/AN2604)*100)</f>
        <v>0</v>
      </c>
      <c r="AS2604" s="447"/>
      <c r="AT2604" s="450">
        <f>AB2604+AH2604+AN2604</f>
        <v>0</v>
      </c>
      <c r="AU2604" s="451"/>
      <c r="AV2604" s="454">
        <f>AD2604+AJ2604+AP2604</f>
        <v>0</v>
      </c>
      <c r="AW2604" s="455"/>
      <c r="AX2604" s="446">
        <f>IF(AT2604=0,0,(AV2604/AT2604)*100)</f>
        <v>0</v>
      </c>
      <c r="AY2604" s="447"/>
      <c r="AZ2604" s="428"/>
      <c r="BA2604" s="429"/>
      <c r="BB2604" s="432"/>
      <c r="BC2604" s="433"/>
      <c r="BD2604" s="446">
        <f>IF(AZ2604=0,0,(BB2604/AZ2604)*100)</f>
        <v>0</v>
      </c>
      <c r="BE2604" s="447"/>
      <c r="BF2604" s="450">
        <f>AT2604+AZ2604</f>
        <v>0</v>
      </c>
      <c r="BG2604" s="451"/>
      <c r="BH2604" s="454">
        <f>AV2604+BB2604</f>
        <v>0</v>
      </c>
      <c r="BI2604" s="455"/>
      <c r="BJ2604" s="446">
        <f>IF(BF2604=0,0,(BH2604/BF2604)*100)</f>
        <v>0</v>
      </c>
      <c r="BK2604" s="447"/>
      <c r="BL2604" s="406">
        <f>(AD2604*2)+(AJ2604*2)+(AP2604*3)+BB2604</f>
        <v>0</v>
      </c>
      <c r="BM2604" s="407"/>
      <c r="BN2604" s="408"/>
      <c r="BO2604" s="404" t="e">
        <f>(BL2604*BR$2468)+(N2604*BR$2469)+(X2604*BR$2470)+(R2604*BR$2471)+(V2604*BR$2472)+(Z2604*BR$2473)</f>
        <v>#REF!</v>
      </c>
      <c r="BP2604" s="404" t="e">
        <f>((AZ2604-BB2604)*BR$2475)+((AT2604-AV2604)*BR$2474)+(H2604*BR$2476)+(P2604*BR$2477)</f>
        <v>#REF!</v>
      </c>
      <c r="BQ2604" s="53"/>
      <c r="BR2604" s="53"/>
      <c r="BS2604" s="787"/>
    </row>
    <row r="2605" spans="1:71" ht="21.75" customHeight="1" x14ac:dyDescent="0.25">
      <c r="A2605" s="779"/>
      <c r="B2605" s="415"/>
      <c r="C2605" s="412" t="str">
        <f>IF(ROSTER!D$18="","",ROSTER!D$18)</f>
        <v/>
      </c>
      <c r="D2605" s="413"/>
      <c r="E2605" s="419"/>
      <c r="F2605" s="421"/>
      <c r="G2605" s="423"/>
      <c r="H2605" s="426"/>
      <c r="I2605" s="427"/>
      <c r="J2605" s="430"/>
      <c r="K2605" s="431"/>
      <c r="L2605" s="434"/>
      <c r="M2605" s="435"/>
      <c r="N2605" s="438"/>
      <c r="O2605" s="439"/>
      <c r="P2605" s="430"/>
      <c r="Q2605" s="431"/>
      <c r="R2605" s="434"/>
      <c r="S2605" s="441"/>
      <c r="T2605" s="434"/>
      <c r="U2605" s="427"/>
      <c r="V2605" s="441"/>
      <c r="W2605" s="427"/>
      <c r="X2605" s="430"/>
      <c r="Y2605" s="427"/>
      <c r="Z2605" s="430"/>
      <c r="AA2605" s="427"/>
      <c r="AB2605" s="430"/>
      <c r="AC2605" s="431"/>
      <c r="AD2605" s="434"/>
      <c r="AE2605" s="435"/>
      <c r="AF2605" s="444"/>
      <c r="AG2605" s="445"/>
      <c r="AH2605" s="430"/>
      <c r="AI2605" s="431"/>
      <c r="AJ2605" s="434"/>
      <c r="AK2605" s="435"/>
      <c r="AL2605" s="448"/>
      <c r="AM2605" s="449"/>
      <c r="AN2605" s="430"/>
      <c r="AO2605" s="431"/>
      <c r="AP2605" s="434"/>
      <c r="AQ2605" s="435"/>
      <c r="AR2605" s="448"/>
      <c r="AS2605" s="449"/>
      <c r="AT2605" s="452"/>
      <c r="AU2605" s="453"/>
      <c r="AV2605" s="456"/>
      <c r="AW2605" s="457"/>
      <c r="AX2605" s="448"/>
      <c r="AY2605" s="449"/>
      <c r="AZ2605" s="430"/>
      <c r="BA2605" s="431"/>
      <c r="BB2605" s="434"/>
      <c r="BC2605" s="435"/>
      <c r="BD2605" s="448"/>
      <c r="BE2605" s="449"/>
      <c r="BF2605" s="452"/>
      <c r="BG2605" s="453"/>
      <c r="BH2605" s="456"/>
      <c r="BI2605" s="457"/>
      <c r="BJ2605" s="448"/>
      <c r="BK2605" s="449"/>
      <c r="BL2605" s="409"/>
      <c r="BM2605" s="410"/>
      <c r="BN2605" s="411"/>
      <c r="BO2605" s="405"/>
      <c r="BP2605" s="405"/>
      <c r="BQ2605" s="53"/>
      <c r="BR2605" s="53"/>
      <c r="BS2605" s="779"/>
    </row>
    <row r="2606" spans="1:71" ht="21.75" customHeight="1" x14ac:dyDescent="0.25">
      <c r="A2606" s="779"/>
      <c r="B2606" s="414" t="str">
        <f>IF(ROSTER!B$20="","",ROSTER!B$20)</f>
        <v/>
      </c>
      <c r="C2606" s="416" t="str">
        <f>IF(ROSTER!C$20="","",ROSTER!C$20)</f>
        <v/>
      </c>
      <c r="D2606" s="417"/>
      <c r="E2606" s="418"/>
      <c r="F2606" s="420">
        <f>IF(E2606="y",1,IF(E2606="S",1,0))</f>
        <v>0</v>
      </c>
      <c r="G2606" s="422">
        <f>IF(E2606="S",1,0)</f>
        <v>0</v>
      </c>
      <c r="H2606" s="424"/>
      <c r="I2606" s="425"/>
      <c r="J2606" s="428"/>
      <c r="K2606" s="429"/>
      <c r="L2606" s="432"/>
      <c r="M2606" s="433"/>
      <c r="N2606" s="436">
        <f>L2606+J2606</f>
        <v>0</v>
      </c>
      <c r="O2606" s="437"/>
      <c r="P2606" s="428"/>
      <c r="Q2606" s="429"/>
      <c r="R2606" s="432"/>
      <c r="S2606" s="440"/>
      <c r="T2606" s="432"/>
      <c r="U2606" s="425"/>
      <c r="V2606" s="440"/>
      <c r="W2606" s="425"/>
      <c r="X2606" s="428"/>
      <c r="Y2606" s="425"/>
      <c r="Z2606" s="428"/>
      <c r="AA2606" s="425"/>
      <c r="AB2606" s="428"/>
      <c r="AC2606" s="429"/>
      <c r="AD2606" s="432"/>
      <c r="AE2606" s="433"/>
      <c r="AF2606" s="442">
        <f>IF(AB2606=0,0,(AD2606/AB2606)*100)</f>
        <v>0</v>
      </c>
      <c r="AG2606" s="443"/>
      <c r="AH2606" s="428"/>
      <c r="AI2606" s="429"/>
      <c r="AJ2606" s="432"/>
      <c r="AK2606" s="433"/>
      <c r="AL2606" s="446">
        <f>IF(AH2606=0,0,(AJ2606/AH2606)*100)</f>
        <v>0</v>
      </c>
      <c r="AM2606" s="447"/>
      <c r="AN2606" s="428"/>
      <c r="AO2606" s="429"/>
      <c r="AP2606" s="432"/>
      <c r="AQ2606" s="433"/>
      <c r="AR2606" s="446">
        <f>IF(AN2606=0,0,(AP2606/AN2606)*100)</f>
        <v>0</v>
      </c>
      <c r="AS2606" s="447"/>
      <c r="AT2606" s="450">
        <f>AB2606+AH2606+AN2606</f>
        <v>0</v>
      </c>
      <c r="AU2606" s="451"/>
      <c r="AV2606" s="454">
        <f>AD2606+AJ2606+AP2606</f>
        <v>0</v>
      </c>
      <c r="AW2606" s="455"/>
      <c r="AX2606" s="446">
        <f>IF(AT2606=0,0,(AV2606/AT2606)*100)</f>
        <v>0</v>
      </c>
      <c r="AY2606" s="447"/>
      <c r="AZ2606" s="428"/>
      <c r="BA2606" s="429"/>
      <c r="BB2606" s="432"/>
      <c r="BC2606" s="433"/>
      <c r="BD2606" s="446">
        <f>IF(AZ2606=0,0,(BB2606/AZ2606)*100)</f>
        <v>0</v>
      </c>
      <c r="BE2606" s="447"/>
      <c r="BF2606" s="450">
        <f>AT2606+AZ2606</f>
        <v>0</v>
      </c>
      <c r="BG2606" s="451"/>
      <c r="BH2606" s="454">
        <f>AV2606+BB2606</f>
        <v>0</v>
      </c>
      <c r="BI2606" s="455"/>
      <c r="BJ2606" s="446">
        <f>IF(BF2606=0,0,(BH2606/BF2606)*100)</f>
        <v>0</v>
      </c>
      <c r="BK2606" s="447"/>
      <c r="BL2606" s="406">
        <f>(AD2606*2)+(AJ2606*2)+(AP2606*3)+BB2606</f>
        <v>0</v>
      </c>
      <c r="BM2606" s="407"/>
      <c r="BN2606" s="408"/>
      <c r="BO2606" s="404" t="e">
        <f>(BL2606*BR$2468)+(N2606*BR$2469)+(X2606*BR$2470)+(R2606*BR$2471)+(V2606*BR$2472)+(Z2606*BR$2473)</f>
        <v>#REF!</v>
      </c>
      <c r="BP2606" s="404" t="e">
        <f>((AZ2606-BB2606)*BR$2475)+((AT2606-AV2606)*BR$2474)+(H2606*BR$2476)+(P2606*BR$2477)</f>
        <v>#REF!</v>
      </c>
      <c r="BQ2606" s="53"/>
      <c r="BR2606" s="53"/>
      <c r="BS2606" s="779"/>
    </row>
    <row r="2607" spans="1:71" ht="21.75" customHeight="1" x14ac:dyDescent="0.25">
      <c r="A2607" s="779"/>
      <c r="B2607" s="415"/>
      <c r="C2607" s="412" t="str">
        <f>IF(ROSTER!D$20="","",ROSTER!D$20)</f>
        <v/>
      </c>
      <c r="D2607" s="413"/>
      <c r="E2607" s="419"/>
      <c r="F2607" s="421"/>
      <c r="G2607" s="423"/>
      <c r="H2607" s="426"/>
      <c r="I2607" s="427"/>
      <c r="J2607" s="430"/>
      <c r="K2607" s="431"/>
      <c r="L2607" s="434"/>
      <c r="M2607" s="435"/>
      <c r="N2607" s="438" t="s">
        <v>14</v>
      </c>
      <c r="O2607" s="439"/>
      <c r="P2607" s="430"/>
      <c r="Q2607" s="431"/>
      <c r="R2607" s="434"/>
      <c r="S2607" s="441"/>
      <c r="T2607" s="434"/>
      <c r="U2607" s="427"/>
      <c r="V2607" s="441"/>
      <c r="W2607" s="427"/>
      <c r="X2607" s="430"/>
      <c r="Y2607" s="427"/>
      <c r="Z2607" s="430"/>
      <c r="AA2607" s="427"/>
      <c r="AB2607" s="430"/>
      <c r="AC2607" s="431"/>
      <c r="AD2607" s="434"/>
      <c r="AE2607" s="435"/>
      <c r="AF2607" s="444"/>
      <c r="AG2607" s="445"/>
      <c r="AH2607" s="430"/>
      <c r="AI2607" s="431"/>
      <c r="AJ2607" s="434"/>
      <c r="AK2607" s="435"/>
      <c r="AL2607" s="448"/>
      <c r="AM2607" s="449"/>
      <c r="AN2607" s="430"/>
      <c r="AO2607" s="431"/>
      <c r="AP2607" s="434"/>
      <c r="AQ2607" s="435"/>
      <c r="AR2607" s="448"/>
      <c r="AS2607" s="449"/>
      <c r="AT2607" s="452"/>
      <c r="AU2607" s="453"/>
      <c r="AV2607" s="456"/>
      <c r="AW2607" s="457"/>
      <c r="AX2607" s="448"/>
      <c r="AY2607" s="449"/>
      <c r="AZ2607" s="430"/>
      <c r="BA2607" s="431"/>
      <c r="BB2607" s="434"/>
      <c r="BC2607" s="435"/>
      <c r="BD2607" s="448"/>
      <c r="BE2607" s="449"/>
      <c r="BF2607" s="452"/>
      <c r="BG2607" s="453"/>
      <c r="BH2607" s="456"/>
      <c r="BI2607" s="457"/>
      <c r="BJ2607" s="448"/>
      <c r="BK2607" s="449"/>
      <c r="BL2607" s="409"/>
      <c r="BM2607" s="410"/>
      <c r="BN2607" s="411"/>
      <c r="BO2607" s="405"/>
      <c r="BP2607" s="405"/>
      <c r="BQ2607" s="53"/>
      <c r="BR2607" s="53"/>
      <c r="BS2607" s="779"/>
    </row>
    <row r="2608" spans="1:71" ht="21.75" customHeight="1" x14ac:dyDescent="0.25">
      <c r="A2608" s="779"/>
      <c r="B2608" s="414" t="str">
        <f>IF(ROSTER!B$22="","",ROSTER!B$22)</f>
        <v/>
      </c>
      <c r="C2608" s="416" t="str">
        <f>IF(ROSTER!C$22="","",ROSTER!C$22)</f>
        <v/>
      </c>
      <c r="D2608" s="417"/>
      <c r="E2608" s="418"/>
      <c r="F2608" s="420">
        <f>IF(E2608="y",1,IF(E2608="S",1,0))</f>
        <v>0</v>
      </c>
      <c r="G2608" s="422">
        <f>IF(E2608="S",1,0)</f>
        <v>0</v>
      </c>
      <c r="H2608" s="424"/>
      <c r="I2608" s="425"/>
      <c r="J2608" s="428"/>
      <c r="K2608" s="429"/>
      <c r="L2608" s="432"/>
      <c r="M2608" s="433"/>
      <c r="N2608" s="436">
        <f>L2608+J2608</f>
        <v>0</v>
      </c>
      <c r="O2608" s="437"/>
      <c r="P2608" s="428"/>
      <c r="Q2608" s="429"/>
      <c r="R2608" s="432"/>
      <c r="S2608" s="440"/>
      <c r="T2608" s="432"/>
      <c r="U2608" s="425"/>
      <c r="V2608" s="440"/>
      <c r="W2608" s="425"/>
      <c r="X2608" s="428"/>
      <c r="Y2608" s="425"/>
      <c r="Z2608" s="428"/>
      <c r="AA2608" s="425"/>
      <c r="AB2608" s="428"/>
      <c r="AC2608" s="429"/>
      <c r="AD2608" s="432"/>
      <c r="AE2608" s="433"/>
      <c r="AF2608" s="442">
        <f>IF(AB2608=0,0,(AD2608/AB2608)*100)</f>
        <v>0</v>
      </c>
      <c r="AG2608" s="443"/>
      <c r="AH2608" s="428"/>
      <c r="AI2608" s="429"/>
      <c r="AJ2608" s="432"/>
      <c r="AK2608" s="433"/>
      <c r="AL2608" s="446">
        <f>IF(AH2608=0,0,(AJ2608/AH2608)*100)</f>
        <v>0</v>
      </c>
      <c r="AM2608" s="447"/>
      <c r="AN2608" s="428"/>
      <c r="AO2608" s="429"/>
      <c r="AP2608" s="432"/>
      <c r="AQ2608" s="433"/>
      <c r="AR2608" s="446">
        <f>IF(AN2608=0,0,(AP2608/AN2608)*100)</f>
        <v>0</v>
      </c>
      <c r="AS2608" s="447"/>
      <c r="AT2608" s="450">
        <f>AB2608+AH2608+AN2608</f>
        <v>0</v>
      </c>
      <c r="AU2608" s="451"/>
      <c r="AV2608" s="454">
        <f>AD2608+AJ2608+AP2608</f>
        <v>0</v>
      </c>
      <c r="AW2608" s="455"/>
      <c r="AX2608" s="446">
        <f>IF(AT2608=0,0,(AV2608/AT2608)*100)</f>
        <v>0</v>
      </c>
      <c r="AY2608" s="447"/>
      <c r="AZ2608" s="428"/>
      <c r="BA2608" s="429"/>
      <c r="BB2608" s="432"/>
      <c r="BC2608" s="433"/>
      <c r="BD2608" s="446">
        <f>IF(AZ2608=0,0,(BB2608/AZ2608)*100)</f>
        <v>0</v>
      </c>
      <c r="BE2608" s="447"/>
      <c r="BF2608" s="450">
        <f>AT2608+AZ2608</f>
        <v>0</v>
      </c>
      <c r="BG2608" s="451"/>
      <c r="BH2608" s="454">
        <f>AV2608+BB2608</f>
        <v>0</v>
      </c>
      <c r="BI2608" s="455"/>
      <c r="BJ2608" s="446">
        <f>IF(BF2608=0,0,(BH2608/BF2608)*100)</f>
        <v>0</v>
      </c>
      <c r="BK2608" s="447"/>
      <c r="BL2608" s="406">
        <f>(AD2608*2)+(AJ2608*2)+(AP2608*3)+BB2608</f>
        <v>0</v>
      </c>
      <c r="BM2608" s="407"/>
      <c r="BN2608" s="408"/>
      <c r="BO2608" s="404" t="e">
        <f>(BL2608*BR$2468)+(N2608*BR$2469)+(X2608*BR$2470)+(R2608*BR$2471)+(V2608*BR$2472)+(Z2608*BR$2473)</f>
        <v>#REF!</v>
      </c>
      <c r="BP2608" s="404" t="e">
        <f>((AZ2608-BB2608)*BR$2475)+((AT2608-AV2608)*BR$2474)+(H2608*BR$2476)+(P2608*BR$2477)</f>
        <v>#REF!</v>
      </c>
      <c r="BQ2608" s="53"/>
      <c r="BR2608" s="53"/>
      <c r="BS2608" s="779"/>
    </row>
    <row r="2609" spans="1:71" ht="21.75" customHeight="1" x14ac:dyDescent="0.25">
      <c r="A2609" s="779"/>
      <c r="B2609" s="415"/>
      <c r="C2609" s="412" t="str">
        <f>IF(ROSTER!D$22="","",ROSTER!D$22)</f>
        <v/>
      </c>
      <c r="D2609" s="413"/>
      <c r="E2609" s="419"/>
      <c r="F2609" s="421"/>
      <c r="G2609" s="423"/>
      <c r="H2609" s="426"/>
      <c r="I2609" s="427"/>
      <c r="J2609" s="430"/>
      <c r="K2609" s="431"/>
      <c r="L2609" s="434"/>
      <c r="M2609" s="435"/>
      <c r="N2609" s="438" t="s">
        <v>14</v>
      </c>
      <c r="O2609" s="439"/>
      <c r="P2609" s="430"/>
      <c r="Q2609" s="431"/>
      <c r="R2609" s="434"/>
      <c r="S2609" s="441"/>
      <c r="T2609" s="434"/>
      <c r="U2609" s="427"/>
      <c r="V2609" s="441"/>
      <c r="W2609" s="427"/>
      <c r="X2609" s="430"/>
      <c r="Y2609" s="427"/>
      <c r="Z2609" s="430"/>
      <c r="AA2609" s="427"/>
      <c r="AB2609" s="430"/>
      <c r="AC2609" s="431"/>
      <c r="AD2609" s="434"/>
      <c r="AE2609" s="435"/>
      <c r="AF2609" s="444"/>
      <c r="AG2609" s="445"/>
      <c r="AH2609" s="430"/>
      <c r="AI2609" s="431"/>
      <c r="AJ2609" s="434"/>
      <c r="AK2609" s="435"/>
      <c r="AL2609" s="448"/>
      <c r="AM2609" s="449"/>
      <c r="AN2609" s="430"/>
      <c r="AO2609" s="431"/>
      <c r="AP2609" s="434"/>
      <c r="AQ2609" s="435"/>
      <c r="AR2609" s="448"/>
      <c r="AS2609" s="449"/>
      <c r="AT2609" s="452"/>
      <c r="AU2609" s="453"/>
      <c r="AV2609" s="456"/>
      <c r="AW2609" s="457"/>
      <c r="AX2609" s="448"/>
      <c r="AY2609" s="449"/>
      <c r="AZ2609" s="430"/>
      <c r="BA2609" s="431"/>
      <c r="BB2609" s="434"/>
      <c r="BC2609" s="435"/>
      <c r="BD2609" s="448"/>
      <c r="BE2609" s="449"/>
      <c r="BF2609" s="452"/>
      <c r="BG2609" s="453"/>
      <c r="BH2609" s="456"/>
      <c r="BI2609" s="457"/>
      <c r="BJ2609" s="448"/>
      <c r="BK2609" s="449"/>
      <c r="BL2609" s="409"/>
      <c r="BM2609" s="410"/>
      <c r="BN2609" s="411"/>
      <c r="BO2609" s="405"/>
      <c r="BP2609" s="405"/>
      <c r="BQ2609" s="53"/>
      <c r="BR2609" s="53"/>
      <c r="BS2609" s="779"/>
    </row>
    <row r="2610" spans="1:71" ht="21.75" customHeight="1" x14ac:dyDescent="0.25">
      <c r="A2610" s="779"/>
      <c r="B2610" s="414" t="str">
        <f>IF(ROSTER!B$24="","",ROSTER!B$24)</f>
        <v/>
      </c>
      <c r="C2610" s="416" t="str">
        <f>IF(ROSTER!C$24="","",ROSTER!C$24)</f>
        <v/>
      </c>
      <c r="D2610" s="417"/>
      <c r="E2610" s="418"/>
      <c r="F2610" s="420">
        <f>IF(E2610="y",1,IF(E2610="S",1,0))</f>
        <v>0</v>
      </c>
      <c r="G2610" s="422">
        <f>IF(E2610="S",1,0)</f>
        <v>0</v>
      </c>
      <c r="H2610" s="424"/>
      <c r="I2610" s="425"/>
      <c r="J2610" s="428"/>
      <c r="K2610" s="429"/>
      <c r="L2610" s="432"/>
      <c r="M2610" s="433"/>
      <c r="N2610" s="436">
        <f>L2610+J2610</f>
        <v>0</v>
      </c>
      <c r="O2610" s="437"/>
      <c r="P2610" s="428"/>
      <c r="Q2610" s="429"/>
      <c r="R2610" s="432"/>
      <c r="S2610" s="440"/>
      <c r="T2610" s="432"/>
      <c r="U2610" s="425"/>
      <c r="V2610" s="440"/>
      <c r="W2610" s="425"/>
      <c r="X2610" s="428"/>
      <c r="Y2610" s="425"/>
      <c r="Z2610" s="428"/>
      <c r="AA2610" s="425"/>
      <c r="AB2610" s="428"/>
      <c r="AC2610" s="429"/>
      <c r="AD2610" s="432"/>
      <c r="AE2610" s="433"/>
      <c r="AF2610" s="442">
        <f>IF(AB2610=0,0,(AD2610/AB2610)*100)</f>
        <v>0</v>
      </c>
      <c r="AG2610" s="443"/>
      <c r="AH2610" s="428"/>
      <c r="AI2610" s="429"/>
      <c r="AJ2610" s="432"/>
      <c r="AK2610" s="433"/>
      <c r="AL2610" s="446">
        <f>IF(AH2610=0,0,(AJ2610/AH2610)*100)</f>
        <v>0</v>
      </c>
      <c r="AM2610" s="447"/>
      <c r="AN2610" s="428"/>
      <c r="AO2610" s="429"/>
      <c r="AP2610" s="432"/>
      <c r="AQ2610" s="433"/>
      <c r="AR2610" s="446">
        <f>IF(AN2610=0,0,(AP2610/AN2610)*100)</f>
        <v>0</v>
      </c>
      <c r="AS2610" s="447"/>
      <c r="AT2610" s="450">
        <f>AB2610+AH2610+AN2610</f>
        <v>0</v>
      </c>
      <c r="AU2610" s="451"/>
      <c r="AV2610" s="454">
        <f>AD2610+AJ2610+AP2610</f>
        <v>0</v>
      </c>
      <c r="AW2610" s="455"/>
      <c r="AX2610" s="446">
        <f>IF(AT2610=0,0,(AV2610/AT2610)*100)</f>
        <v>0</v>
      </c>
      <c r="AY2610" s="447"/>
      <c r="AZ2610" s="428"/>
      <c r="BA2610" s="429"/>
      <c r="BB2610" s="432"/>
      <c r="BC2610" s="433"/>
      <c r="BD2610" s="446">
        <f>IF(AZ2610=0,0,(BB2610/AZ2610)*100)</f>
        <v>0</v>
      </c>
      <c r="BE2610" s="447"/>
      <c r="BF2610" s="450">
        <f>AT2610+AZ2610</f>
        <v>0</v>
      </c>
      <c r="BG2610" s="451"/>
      <c r="BH2610" s="454">
        <f>AV2610+BB2610</f>
        <v>0</v>
      </c>
      <c r="BI2610" s="455"/>
      <c r="BJ2610" s="446">
        <f>IF(BF2610=0,0,(BH2610/BF2610)*100)</f>
        <v>0</v>
      </c>
      <c r="BK2610" s="447"/>
      <c r="BL2610" s="406">
        <f>(AD2610*2)+(AJ2610*2)+(AP2610*3)+BB2610</f>
        <v>0</v>
      </c>
      <c r="BM2610" s="407"/>
      <c r="BN2610" s="408"/>
      <c r="BO2610" s="404" t="e">
        <f>(BL2610*BR$2468)+(N2610*BR$2469)+(X2610*BR$2470)+(R2610*BR$2471)+(V2610*BR$2472)+(Z2610*BR$2473)</f>
        <v>#REF!</v>
      </c>
      <c r="BP2610" s="404" t="e">
        <f>((AZ2610-BB2610)*BR$2475)+((AT2610-AV2610)*BR$2474)+(H2610*BR$2476)+(P2610*BR$2477)</f>
        <v>#REF!</v>
      </c>
      <c r="BQ2610" s="53"/>
      <c r="BR2610" s="53"/>
      <c r="BS2610" s="779"/>
    </row>
    <row r="2611" spans="1:71" ht="21.75" customHeight="1" x14ac:dyDescent="0.25">
      <c r="A2611" s="779"/>
      <c r="B2611" s="415"/>
      <c r="C2611" s="412" t="str">
        <f>IF(ROSTER!D$24="","",ROSTER!D$24)</f>
        <v/>
      </c>
      <c r="D2611" s="413"/>
      <c r="E2611" s="419"/>
      <c r="F2611" s="421"/>
      <c r="G2611" s="423"/>
      <c r="H2611" s="426"/>
      <c r="I2611" s="427"/>
      <c r="J2611" s="430"/>
      <c r="K2611" s="431"/>
      <c r="L2611" s="434"/>
      <c r="M2611" s="435"/>
      <c r="N2611" s="438" t="s">
        <v>14</v>
      </c>
      <c r="O2611" s="439"/>
      <c r="P2611" s="430"/>
      <c r="Q2611" s="431"/>
      <c r="R2611" s="434"/>
      <c r="S2611" s="441"/>
      <c r="T2611" s="434"/>
      <c r="U2611" s="427"/>
      <c r="V2611" s="441"/>
      <c r="W2611" s="427"/>
      <c r="X2611" s="430"/>
      <c r="Y2611" s="427"/>
      <c r="Z2611" s="430"/>
      <c r="AA2611" s="427"/>
      <c r="AB2611" s="430"/>
      <c r="AC2611" s="431"/>
      <c r="AD2611" s="434"/>
      <c r="AE2611" s="435"/>
      <c r="AF2611" s="444"/>
      <c r="AG2611" s="445"/>
      <c r="AH2611" s="430"/>
      <c r="AI2611" s="431"/>
      <c r="AJ2611" s="434"/>
      <c r="AK2611" s="435"/>
      <c r="AL2611" s="448"/>
      <c r="AM2611" s="449"/>
      <c r="AN2611" s="430"/>
      <c r="AO2611" s="431"/>
      <c r="AP2611" s="434"/>
      <c r="AQ2611" s="435"/>
      <c r="AR2611" s="448"/>
      <c r="AS2611" s="449"/>
      <c r="AT2611" s="452"/>
      <c r="AU2611" s="453"/>
      <c r="AV2611" s="456"/>
      <c r="AW2611" s="457"/>
      <c r="AX2611" s="448"/>
      <c r="AY2611" s="449"/>
      <c r="AZ2611" s="430"/>
      <c r="BA2611" s="431"/>
      <c r="BB2611" s="434"/>
      <c r="BC2611" s="435"/>
      <c r="BD2611" s="448"/>
      <c r="BE2611" s="449"/>
      <c r="BF2611" s="452"/>
      <c r="BG2611" s="453"/>
      <c r="BH2611" s="456"/>
      <c r="BI2611" s="457"/>
      <c r="BJ2611" s="448"/>
      <c r="BK2611" s="449"/>
      <c r="BL2611" s="409"/>
      <c r="BM2611" s="410"/>
      <c r="BN2611" s="411"/>
      <c r="BO2611" s="405"/>
      <c r="BP2611" s="405"/>
      <c r="BQ2611" s="53"/>
      <c r="BR2611" s="53"/>
      <c r="BS2611" s="779"/>
    </row>
    <row r="2612" spans="1:71" ht="21.75" customHeight="1" x14ac:dyDescent="0.25">
      <c r="A2612" s="779"/>
      <c r="B2612" s="414" t="str">
        <f>IF(ROSTER!B$26="","",ROSTER!B$26)</f>
        <v/>
      </c>
      <c r="C2612" s="416" t="str">
        <f>IF(ROSTER!C$26="","",ROSTER!C$26)</f>
        <v/>
      </c>
      <c r="D2612" s="417"/>
      <c r="E2612" s="418"/>
      <c r="F2612" s="420">
        <f>IF(E2612="y",1,IF(E2612="S",1,0))</f>
        <v>0</v>
      </c>
      <c r="G2612" s="422">
        <f>IF(E2612="S",1,0)</f>
        <v>0</v>
      </c>
      <c r="H2612" s="424"/>
      <c r="I2612" s="425"/>
      <c r="J2612" s="428"/>
      <c r="K2612" s="429"/>
      <c r="L2612" s="432"/>
      <c r="M2612" s="433"/>
      <c r="N2612" s="436">
        <f>L2612+J2612</f>
        <v>0</v>
      </c>
      <c r="O2612" s="437"/>
      <c r="P2612" s="428"/>
      <c r="Q2612" s="429"/>
      <c r="R2612" s="432"/>
      <c r="S2612" s="440"/>
      <c r="T2612" s="432"/>
      <c r="U2612" s="425"/>
      <c r="V2612" s="440"/>
      <c r="W2612" s="425"/>
      <c r="X2612" s="428"/>
      <c r="Y2612" s="425"/>
      <c r="Z2612" s="428"/>
      <c r="AA2612" s="425"/>
      <c r="AB2612" s="428"/>
      <c r="AC2612" s="429"/>
      <c r="AD2612" s="432"/>
      <c r="AE2612" s="433"/>
      <c r="AF2612" s="442">
        <f>IF(AB2612=0,0,(AD2612/AB2612)*100)</f>
        <v>0</v>
      </c>
      <c r="AG2612" s="443"/>
      <c r="AH2612" s="428"/>
      <c r="AI2612" s="429"/>
      <c r="AJ2612" s="432"/>
      <c r="AK2612" s="433"/>
      <c r="AL2612" s="446">
        <f>IF(AH2612=0,0,(AJ2612/AH2612)*100)</f>
        <v>0</v>
      </c>
      <c r="AM2612" s="447"/>
      <c r="AN2612" s="428"/>
      <c r="AO2612" s="429"/>
      <c r="AP2612" s="432"/>
      <c r="AQ2612" s="433"/>
      <c r="AR2612" s="446">
        <f>IF(AN2612=0,0,(AP2612/AN2612)*100)</f>
        <v>0</v>
      </c>
      <c r="AS2612" s="447"/>
      <c r="AT2612" s="450">
        <f>AB2612+AH2612+AN2612</f>
        <v>0</v>
      </c>
      <c r="AU2612" s="451"/>
      <c r="AV2612" s="454">
        <f>AD2612+AJ2612+AP2612</f>
        <v>0</v>
      </c>
      <c r="AW2612" s="455"/>
      <c r="AX2612" s="446">
        <f>IF(AT2612=0,0,(AV2612/AT2612)*100)</f>
        <v>0</v>
      </c>
      <c r="AY2612" s="447"/>
      <c r="AZ2612" s="428"/>
      <c r="BA2612" s="429"/>
      <c r="BB2612" s="432"/>
      <c r="BC2612" s="433"/>
      <c r="BD2612" s="446">
        <f>IF(AZ2612=0,0,(BB2612/AZ2612)*100)</f>
        <v>0</v>
      </c>
      <c r="BE2612" s="447"/>
      <c r="BF2612" s="450">
        <f>AT2612+AZ2612</f>
        <v>0</v>
      </c>
      <c r="BG2612" s="451"/>
      <c r="BH2612" s="454">
        <f>AV2612+BB2612</f>
        <v>0</v>
      </c>
      <c r="BI2612" s="455"/>
      <c r="BJ2612" s="446">
        <f>IF(BF2612=0,0,(BH2612/BF2612)*100)</f>
        <v>0</v>
      </c>
      <c r="BK2612" s="447"/>
      <c r="BL2612" s="406">
        <f>(AD2612*2)+(AJ2612*2)+(AP2612*3)+BB2612</f>
        <v>0</v>
      </c>
      <c r="BM2612" s="407"/>
      <c r="BN2612" s="408"/>
      <c r="BO2612" s="404" t="e">
        <f>(BL2612*BR$2468)+(N2612*BR$2469)+(X2612*BR$2470)+(R2612*BR$2471)+(V2612*BR$2472)+(Z2612*BR$2473)</f>
        <v>#REF!</v>
      </c>
      <c r="BP2612" s="404" t="e">
        <f>((AZ2612-BB2612)*BR$2475)+((AT2612-AV2612)*BR$2474)+(H2612*BR$2476)+(P2612*BR$2477)</f>
        <v>#REF!</v>
      </c>
      <c r="BQ2612" s="53"/>
      <c r="BR2612" s="53"/>
      <c r="BS2612" s="779"/>
    </row>
    <row r="2613" spans="1:71" ht="21.75" customHeight="1" x14ac:dyDescent="0.25">
      <c r="A2613" s="779"/>
      <c r="B2613" s="415"/>
      <c r="C2613" s="412" t="str">
        <f>IF(ROSTER!D$26="","",ROSTER!D$26)</f>
        <v/>
      </c>
      <c r="D2613" s="413"/>
      <c r="E2613" s="419"/>
      <c r="F2613" s="421"/>
      <c r="G2613" s="423"/>
      <c r="H2613" s="426"/>
      <c r="I2613" s="427"/>
      <c r="J2613" s="430"/>
      <c r="K2613" s="431"/>
      <c r="L2613" s="434"/>
      <c r="M2613" s="435"/>
      <c r="N2613" s="438" t="s">
        <v>14</v>
      </c>
      <c r="O2613" s="439"/>
      <c r="P2613" s="430"/>
      <c r="Q2613" s="431"/>
      <c r="R2613" s="434"/>
      <c r="S2613" s="441"/>
      <c r="T2613" s="434"/>
      <c r="U2613" s="427"/>
      <c r="V2613" s="441"/>
      <c r="W2613" s="427"/>
      <c r="X2613" s="430"/>
      <c r="Y2613" s="427"/>
      <c r="Z2613" s="430"/>
      <c r="AA2613" s="427"/>
      <c r="AB2613" s="430"/>
      <c r="AC2613" s="431"/>
      <c r="AD2613" s="434"/>
      <c r="AE2613" s="435"/>
      <c r="AF2613" s="444"/>
      <c r="AG2613" s="445"/>
      <c r="AH2613" s="430"/>
      <c r="AI2613" s="431"/>
      <c r="AJ2613" s="434"/>
      <c r="AK2613" s="435"/>
      <c r="AL2613" s="448"/>
      <c r="AM2613" s="449"/>
      <c r="AN2613" s="430"/>
      <c r="AO2613" s="431"/>
      <c r="AP2613" s="434"/>
      <c r="AQ2613" s="435"/>
      <c r="AR2613" s="448"/>
      <c r="AS2613" s="449"/>
      <c r="AT2613" s="452"/>
      <c r="AU2613" s="453"/>
      <c r="AV2613" s="456"/>
      <c r="AW2613" s="457"/>
      <c r="AX2613" s="448"/>
      <c r="AY2613" s="449"/>
      <c r="AZ2613" s="430"/>
      <c r="BA2613" s="431"/>
      <c r="BB2613" s="434"/>
      <c r="BC2613" s="435"/>
      <c r="BD2613" s="448"/>
      <c r="BE2613" s="449"/>
      <c r="BF2613" s="452"/>
      <c r="BG2613" s="453"/>
      <c r="BH2613" s="456"/>
      <c r="BI2613" s="457"/>
      <c r="BJ2613" s="448"/>
      <c r="BK2613" s="449"/>
      <c r="BL2613" s="409"/>
      <c r="BM2613" s="410"/>
      <c r="BN2613" s="411"/>
      <c r="BO2613" s="405"/>
      <c r="BP2613" s="405"/>
      <c r="BQ2613" s="53"/>
      <c r="BR2613" s="53"/>
      <c r="BS2613" s="779"/>
    </row>
    <row r="2614" spans="1:71" ht="21.75" customHeight="1" x14ac:dyDescent="0.25">
      <c r="A2614" s="779"/>
      <c r="B2614" s="414" t="str">
        <f>IF(ROSTER!B$28="","",ROSTER!B$28)</f>
        <v/>
      </c>
      <c r="C2614" s="416" t="str">
        <f>IF(ROSTER!C$28="","",ROSTER!C$28)</f>
        <v/>
      </c>
      <c r="D2614" s="417"/>
      <c r="E2614" s="418"/>
      <c r="F2614" s="420">
        <f>IF(E2614="y",1,IF(E2614="S",1,0))</f>
        <v>0</v>
      </c>
      <c r="G2614" s="422">
        <f>IF(E2614="S",1,0)</f>
        <v>0</v>
      </c>
      <c r="H2614" s="424"/>
      <c r="I2614" s="425"/>
      <c r="J2614" s="428"/>
      <c r="K2614" s="429"/>
      <c r="L2614" s="432"/>
      <c r="M2614" s="433"/>
      <c r="N2614" s="436">
        <f>L2614+J2614</f>
        <v>0</v>
      </c>
      <c r="O2614" s="437"/>
      <c r="P2614" s="428"/>
      <c r="Q2614" s="429"/>
      <c r="R2614" s="432"/>
      <c r="S2614" s="440"/>
      <c r="T2614" s="432"/>
      <c r="U2614" s="425"/>
      <c r="V2614" s="440"/>
      <c r="W2614" s="425"/>
      <c r="X2614" s="428"/>
      <c r="Y2614" s="425"/>
      <c r="Z2614" s="428"/>
      <c r="AA2614" s="425"/>
      <c r="AB2614" s="428"/>
      <c r="AC2614" s="429"/>
      <c r="AD2614" s="432"/>
      <c r="AE2614" s="433"/>
      <c r="AF2614" s="442">
        <f>IF(AB2614=0,0,(AD2614/AB2614)*100)</f>
        <v>0</v>
      </c>
      <c r="AG2614" s="443"/>
      <c r="AH2614" s="428"/>
      <c r="AI2614" s="429"/>
      <c r="AJ2614" s="432"/>
      <c r="AK2614" s="433"/>
      <c r="AL2614" s="446">
        <f>IF(AH2614=0,0,(AJ2614/AH2614)*100)</f>
        <v>0</v>
      </c>
      <c r="AM2614" s="447"/>
      <c r="AN2614" s="428"/>
      <c r="AO2614" s="429"/>
      <c r="AP2614" s="432"/>
      <c r="AQ2614" s="433"/>
      <c r="AR2614" s="446">
        <f>IF(AN2614=0,0,(AP2614/AN2614)*100)</f>
        <v>0</v>
      </c>
      <c r="AS2614" s="447"/>
      <c r="AT2614" s="450">
        <f>AB2614+AH2614+AN2614</f>
        <v>0</v>
      </c>
      <c r="AU2614" s="451"/>
      <c r="AV2614" s="454">
        <f>AD2614+AJ2614+AP2614</f>
        <v>0</v>
      </c>
      <c r="AW2614" s="455"/>
      <c r="AX2614" s="446">
        <f>IF(AT2614=0,0,(AV2614/AT2614)*100)</f>
        <v>0</v>
      </c>
      <c r="AY2614" s="447"/>
      <c r="AZ2614" s="428"/>
      <c r="BA2614" s="429"/>
      <c r="BB2614" s="432"/>
      <c r="BC2614" s="433"/>
      <c r="BD2614" s="446">
        <f>IF(AZ2614=0,0,(BB2614/AZ2614)*100)</f>
        <v>0</v>
      </c>
      <c r="BE2614" s="447"/>
      <c r="BF2614" s="450">
        <f>AT2614+AZ2614</f>
        <v>0</v>
      </c>
      <c r="BG2614" s="451"/>
      <c r="BH2614" s="454">
        <f>AV2614+BB2614</f>
        <v>0</v>
      </c>
      <c r="BI2614" s="455"/>
      <c r="BJ2614" s="446">
        <f>IF(BF2614=0,0,(BH2614/BF2614)*100)</f>
        <v>0</v>
      </c>
      <c r="BK2614" s="447"/>
      <c r="BL2614" s="406">
        <f>(AD2614*2)+(AJ2614*2)+(AP2614*3)+BB2614</f>
        <v>0</v>
      </c>
      <c r="BM2614" s="407"/>
      <c r="BN2614" s="408"/>
      <c r="BO2614" s="404" t="e">
        <f>(BL2614*BR$2468)+(N2614*BR$2469)+(X2614*BR$2470)+(R2614*BR$2471)+(V2614*BR$2472)+(Z2614*BR$2473)</f>
        <v>#REF!</v>
      </c>
      <c r="BP2614" s="404" t="e">
        <f>((AZ2614-BB2614)*BR$2475)+((AT2614-AV2614)*BR$2474)+(H2614*BR$2476)+(P2614*BR$2477)</f>
        <v>#REF!</v>
      </c>
      <c r="BQ2614" s="53"/>
      <c r="BR2614" s="53"/>
      <c r="BS2614" s="779"/>
    </row>
    <row r="2615" spans="1:71" ht="21.75" customHeight="1" x14ac:dyDescent="0.25">
      <c r="A2615" s="779"/>
      <c r="B2615" s="415"/>
      <c r="C2615" s="412" t="str">
        <f>IF(ROSTER!D$28="","",ROSTER!D$28)</f>
        <v/>
      </c>
      <c r="D2615" s="413"/>
      <c r="E2615" s="419"/>
      <c r="F2615" s="421"/>
      <c r="G2615" s="423"/>
      <c r="H2615" s="426"/>
      <c r="I2615" s="427"/>
      <c r="J2615" s="430"/>
      <c r="K2615" s="431"/>
      <c r="L2615" s="434"/>
      <c r="M2615" s="435"/>
      <c r="N2615" s="438" t="s">
        <v>14</v>
      </c>
      <c r="O2615" s="439"/>
      <c r="P2615" s="430"/>
      <c r="Q2615" s="431"/>
      <c r="R2615" s="434"/>
      <c r="S2615" s="441"/>
      <c r="T2615" s="434"/>
      <c r="U2615" s="427"/>
      <c r="V2615" s="441"/>
      <c r="W2615" s="427"/>
      <c r="X2615" s="430"/>
      <c r="Y2615" s="427"/>
      <c r="Z2615" s="430"/>
      <c r="AA2615" s="427"/>
      <c r="AB2615" s="430"/>
      <c r="AC2615" s="431"/>
      <c r="AD2615" s="434"/>
      <c r="AE2615" s="435"/>
      <c r="AF2615" s="444"/>
      <c r="AG2615" s="445"/>
      <c r="AH2615" s="430"/>
      <c r="AI2615" s="431"/>
      <c r="AJ2615" s="434"/>
      <c r="AK2615" s="435"/>
      <c r="AL2615" s="448"/>
      <c r="AM2615" s="449"/>
      <c r="AN2615" s="430"/>
      <c r="AO2615" s="431"/>
      <c r="AP2615" s="434"/>
      <c r="AQ2615" s="435"/>
      <c r="AR2615" s="448"/>
      <c r="AS2615" s="449"/>
      <c r="AT2615" s="452"/>
      <c r="AU2615" s="453"/>
      <c r="AV2615" s="456"/>
      <c r="AW2615" s="457"/>
      <c r="AX2615" s="448"/>
      <c r="AY2615" s="449"/>
      <c r="AZ2615" s="430"/>
      <c r="BA2615" s="431"/>
      <c r="BB2615" s="434"/>
      <c r="BC2615" s="435"/>
      <c r="BD2615" s="448"/>
      <c r="BE2615" s="449"/>
      <c r="BF2615" s="452"/>
      <c r="BG2615" s="453"/>
      <c r="BH2615" s="456"/>
      <c r="BI2615" s="457"/>
      <c r="BJ2615" s="448"/>
      <c r="BK2615" s="449"/>
      <c r="BL2615" s="409"/>
      <c r="BM2615" s="410"/>
      <c r="BN2615" s="411"/>
      <c r="BO2615" s="405"/>
      <c r="BP2615" s="405"/>
      <c r="BQ2615" s="53"/>
      <c r="BR2615" s="53"/>
      <c r="BS2615" s="779"/>
    </row>
    <row r="2616" spans="1:71" ht="21.75" customHeight="1" x14ac:dyDescent="0.25">
      <c r="A2616" s="779"/>
      <c r="B2616" s="414" t="str">
        <f>IF(ROSTER!B$30="","",ROSTER!B$30)</f>
        <v/>
      </c>
      <c r="C2616" s="416" t="str">
        <f>IF(ROSTER!C$30="","",ROSTER!C$30)</f>
        <v/>
      </c>
      <c r="D2616" s="417"/>
      <c r="E2616" s="418"/>
      <c r="F2616" s="420">
        <f>IF(E2616="y",1,IF(E2616="S",1,0))</f>
        <v>0</v>
      </c>
      <c r="G2616" s="422">
        <f>IF(E2616="S",1,0)</f>
        <v>0</v>
      </c>
      <c r="H2616" s="424"/>
      <c r="I2616" s="425"/>
      <c r="J2616" s="428"/>
      <c r="K2616" s="429"/>
      <c r="L2616" s="432"/>
      <c r="M2616" s="433"/>
      <c r="N2616" s="436">
        <f>L2616+J2616</f>
        <v>0</v>
      </c>
      <c r="O2616" s="437"/>
      <c r="P2616" s="428"/>
      <c r="Q2616" s="429"/>
      <c r="R2616" s="432"/>
      <c r="S2616" s="440"/>
      <c r="T2616" s="432"/>
      <c r="U2616" s="425"/>
      <c r="V2616" s="440"/>
      <c r="W2616" s="425"/>
      <c r="X2616" s="428"/>
      <c r="Y2616" s="425"/>
      <c r="Z2616" s="428"/>
      <c r="AA2616" s="425"/>
      <c r="AB2616" s="428"/>
      <c r="AC2616" s="429"/>
      <c r="AD2616" s="432"/>
      <c r="AE2616" s="433"/>
      <c r="AF2616" s="442">
        <f>IF(AB2616=0,0,(AD2616/AB2616)*100)</f>
        <v>0</v>
      </c>
      <c r="AG2616" s="443"/>
      <c r="AH2616" s="428"/>
      <c r="AI2616" s="429"/>
      <c r="AJ2616" s="432"/>
      <c r="AK2616" s="433"/>
      <c r="AL2616" s="446">
        <f>IF(AH2616=0,0,(AJ2616/AH2616)*100)</f>
        <v>0</v>
      </c>
      <c r="AM2616" s="447"/>
      <c r="AN2616" s="428"/>
      <c r="AO2616" s="429"/>
      <c r="AP2616" s="432"/>
      <c r="AQ2616" s="433"/>
      <c r="AR2616" s="446">
        <f>IF(AN2616=0,0,(AP2616/AN2616)*100)</f>
        <v>0</v>
      </c>
      <c r="AS2616" s="447"/>
      <c r="AT2616" s="450">
        <f>AB2616+AH2616+AN2616</f>
        <v>0</v>
      </c>
      <c r="AU2616" s="451"/>
      <c r="AV2616" s="454">
        <f>AD2616+AJ2616+AP2616</f>
        <v>0</v>
      </c>
      <c r="AW2616" s="455"/>
      <c r="AX2616" s="446">
        <f>IF(AT2616=0,0,(AV2616/AT2616)*100)</f>
        <v>0</v>
      </c>
      <c r="AY2616" s="447"/>
      <c r="AZ2616" s="428"/>
      <c r="BA2616" s="429"/>
      <c r="BB2616" s="432"/>
      <c r="BC2616" s="433"/>
      <c r="BD2616" s="446">
        <f>IF(AZ2616=0,0,(BB2616/AZ2616)*100)</f>
        <v>0</v>
      </c>
      <c r="BE2616" s="447"/>
      <c r="BF2616" s="450">
        <f>AT2616+AZ2616</f>
        <v>0</v>
      </c>
      <c r="BG2616" s="451"/>
      <c r="BH2616" s="454">
        <f>AV2616+BB2616</f>
        <v>0</v>
      </c>
      <c r="BI2616" s="455"/>
      <c r="BJ2616" s="446">
        <f>IF(BF2616=0,0,(BH2616/BF2616)*100)</f>
        <v>0</v>
      </c>
      <c r="BK2616" s="447"/>
      <c r="BL2616" s="406">
        <f>(AD2616*2)+(AJ2616*2)+(AP2616*3)+BB2616</f>
        <v>0</v>
      </c>
      <c r="BM2616" s="407"/>
      <c r="BN2616" s="408"/>
      <c r="BO2616" s="404" t="e">
        <f>(BL2616*BR$2468)+(N2616*BR$2469)+(X2616*BR$2470)+(R2616*BR$2471)+(V2616*BR$2472)+(Z2616*BR$2473)</f>
        <v>#REF!</v>
      </c>
      <c r="BP2616" s="404" t="e">
        <f>((AZ2616-BB2616)*BR$2475)+((AT2616-AV2616)*BR$2474)+(H2616*BR$2476)+(P2616*BR$2477)</f>
        <v>#REF!</v>
      </c>
      <c r="BQ2616" s="53"/>
      <c r="BR2616" s="53"/>
      <c r="BS2616" s="779"/>
    </row>
    <row r="2617" spans="1:71" ht="21.75" customHeight="1" x14ac:dyDescent="0.25">
      <c r="A2617" s="779"/>
      <c r="B2617" s="415"/>
      <c r="C2617" s="412" t="str">
        <f>IF(ROSTER!D$30="","",ROSTER!D$30)</f>
        <v/>
      </c>
      <c r="D2617" s="413"/>
      <c r="E2617" s="419"/>
      <c r="F2617" s="421"/>
      <c r="G2617" s="423"/>
      <c r="H2617" s="426"/>
      <c r="I2617" s="427"/>
      <c r="J2617" s="430"/>
      <c r="K2617" s="431"/>
      <c r="L2617" s="434"/>
      <c r="M2617" s="435"/>
      <c r="N2617" s="438" t="s">
        <v>14</v>
      </c>
      <c r="O2617" s="439"/>
      <c r="P2617" s="430"/>
      <c r="Q2617" s="431"/>
      <c r="R2617" s="434"/>
      <c r="S2617" s="441"/>
      <c r="T2617" s="434"/>
      <c r="U2617" s="427"/>
      <c r="V2617" s="441"/>
      <c r="W2617" s="427"/>
      <c r="X2617" s="430"/>
      <c r="Y2617" s="427"/>
      <c r="Z2617" s="430"/>
      <c r="AA2617" s="427"/>
      <c r="AB2617" s="430"/>
      <c r="AC2617" s="431"/>
      <c r="AD2617" s="434"/>
      <c r="AE2617" s="435"/>
      <c r="AF2617" s="444"/>
      <c r="AG2617" s="445"/>
      <c r="AH2617" s="430"/>
      <c r="AI2617" s="431"/>
      <c r="AJ2617" s="434"/>
      <c r="AK2617" s="435"/>
      <c r="AL2617" s="448"/>
      <c r="AM2617" s="449"/>
      <c r="AN2617" s="430"/>
      <c r="AO2617" s="431"/>
      <c r="AP2617" s="434"/>
      <c r="AQ2617" s="435"/>
      <c r="AR2617" s="448"/>
      <c r="AS2617" s="449"/>
      <c r="AT2617" s="452"/>
      <c r="AU2617" s="453"/>
      <c r="AV2617" s="456"/>
      <c r="AW2617" s="457"/>
      <c r="AX2617" s="448"/>
      <c r="AY2617" s="449"/>
      <c r="AZ2617" s="430"/>
      <c r="BA2617" s="431"/>
      <c r="BB2617" s="434"/>
      <c r="BC2617" s="435"/>
      <c r="BD2617" s="448"/>
      <c r="BE2617" s="449"/>
      <c r="BF2617" s="452"/>
      <c r="BG2617" s="453"/>
      <c r="BH2617" s="456"/>
      <c r="BI2617" s="457"/>
      <c r="BJ2617" s="448"/>
      <c r="BK2617" s="449"/>
      <c r="BL2617" s="409"/>
      <c r="BM2617" s="410"/>
      <c r="BN2617" s="411"/>
      <c r="BO2617" s="405"/>
      <c r="BP2617" s="405"/>
      <c r="BQ2617" s="53"/>
      <c r="BR2617" s="53"/>
      <c r="BS2617" s="779"/>
    </row>
    <row r="2618" spans="1:71" ht="21.75" customHeight="1" x14ac:dyDescent="0.25">
      <c r="A2618" s="779"/>
      <c r="B2618" s="414" t="str">
        <f>IF(ROSTER!B$32="","",ROSTER!B$32)</f>
        <v/>
      </c>
      <c r="C2618" s="416" t="str">
        <f>IF(ROSTER!C$32="","",ROSTER!C$32)</f>
        <v/>
      </c>
      <c r="D2618" s="417"/>
      <c r="E2618" s="418"/>
      <c r="F2618" s="420">
        <f>IF(E2618="y",1,IF(E2618="S",1,0))</f>
        <v>0</v>
      </c>
      <c r="G2618" s="422">
        <f>IF(E2618="S",1,0)</f>
        <v>0</v>
      </c>
      <c r="H2618" s="424"/>
      <c r="I2618" s="425"/>
      <c r="J2618" s="428"/>
      <c r="K2618" s="429"/>
      <c r="L2618" s="432"/>
      <c r="M2618" s="433"/>
      <c r="N2618" s="436">
        <f>L2618+J2618</f>
        <v>0</v>
      </c>
      <c r="O2618" s="437"/>
      <c r="P2618" s="428"/>
      <c r="Q2618" s="429"/>
      <c r="R2618" s="432"/>
      <c r="S2618" s="440"/>
      <c r="T2618" s="432"/>
      <c r="U2618" s="425"/>
      <c r="V2618" s="440"/>
      <c r="W2618" s="425"/>
      <c r="X2618" s="428"/>
      <c r="Y2618" s="425"/>
      <c r="Z2618" s="428"/>
      <c r="AA2618" s="425"/>
      <c r="AB2618" s="428"/>
      <c r="AC2618" s="429"/>
      <c r="AD2618" s="432"/>
      <c r="AE2618" s="433"/>
      <c r="AF2618" s="442">
        <f>IF(AB2618=0,0,(AD2618/AB2618)*100)</f>
        <v>0</v>
      </c>
      <c r="AG2618" s="443"/>
      <c r="AH2618" s="428"/>
      <c r="AI2618" s="429"/>
      <c r="AJ2618" s="432"/>
      <c r="AK2618" s="433"/>
      <c r="AL2618" s="446">
        <f>IF(AH2618=0,0,(AJ2618/AH2618)*100)</f>
        <v>0</v>
      </c>
      <c r="AM2618" s="447"/>
      <c r="AN2618" s="428"/>
      <c r="AO2618" s="429"/>
      <c r="AP2618" s="432"/>
      <c r="AQ2618" s="433"/>
      <c r="AR2618" s="446">
        <f>IF(AN2618=0,0,(AP2618/AN2618)*100)</f>
        <v>0</v>
      </c>
      <c r="AS2618" s="447"/>
      <c r="AT2618" s="450">
        <f>AB2618+AH2618+AN2618</f>
        <v>0</v>
      </c>
      <c r="AU2618" s="451"/>
      <c r="AV2618" s="454">
        <f>AD2618+AJ2618+AP2618</f>
        <v>0</v>
      </c>
      <c r="AW2618" s="455"/>
      <c r="AX2618" s="446">
        <f>IF(AT2618=0,0,(AV2618/AT2618)*100)</f>
        <v>0</v>
      </c>
      <c r="AY2618" s="447"/>
      <c r="AZ2618" s="428"/>
      <c r="BA2618" s="429"/>
      <c r="BB2618" s="432"/>
      <c r="BC2618" s="433"/>
      <c r="BD2618" s="446">
        <f>IF(AZ2618=0,0,(BB2618/AZ2618)*100)</f>
        <v>0</v>
      </c>
      <c r="BE2618" s="447"/>
      <c r="BF2618" s="450">
        <f>AT2618+AZ2618</f>
        <v>0</v>
      </c>
      <c r="BG2618" s="451"/>
      <c r="BH2618" s="454">
        <f>AV2618+BB2618</f>
        <v>0</v>
      </c>
      <c r="BI2618" s="455"/>
      <c r="BJ2618" s="446">
        <f>IF(BF2618=0,0,(BH2618/BF2618)*100)</f>
        <v>0</v>
      </c>
      <c r="BK2618" s="447"/>
      <c r="BL2618" s="406">
        <f>(AD2618*2)+(AJ2618*2)+(AP2618*3)+BB2618</f>
        <v>0</v>
      </c>
      <c r="BM2618" s="407"/>
      <c r="BN2618" s="408"/>
      <c r="BO2618" s="404" t="e">
        <f>(BL2618*BR$2468)+(N2618*BR$2469)+(X2618*BR$2470)+(R2618*BR$2471)+(V2618*BR$2472)+(Z2618*BR$2473)</f>
        <v>#REF!</v>
      </c>
      <c r="BP2618" s="404" t="e">
        <f>((AZ2618-BB2618)*BR$2475)+((AT2618-AV2618)*BR$2474)+(H2618*BR$2476)+(P2618*BR$2477)</f>
        <v>#REF!</v>
      </c>
      <c r="BQ2618" s="53"/>
      <c r="BR2618" s="53"/>
      <c r="BS2618" s="779"/>
    </row>
    <row r="2619" spans="1:71" ht="21.75" customHeight="1" x14ac:dyDescent="0.25">
      <c r="A2619" s="779"/>
      <c r="B2619" s="415"/>
      <c r="C2619" s="412" t="str">
        <f>IF(ROSTER!D$32="","",ROSTER!D$32)</f>
        <v/>
      </c>
      <c r="D2619" s="413"/>
      <c r="E2619" s="419"/>
      <c r="F2619" s="421"/>
      <c r="G2619" s="423"/>
      <c r="H2619" s="426"/>
      <c r="I2619" s="427"/>
      <c r="J2619" s="430"/>
      <c r="K2619" s="431"/>
      <c r="L2619" s="434"/>
      <c r="M2619" s="435"/>
      <c r="N2619" s="438" t="s">
        <v>14</v>
      </c>
      <c r="O2619" s="439"/>
      <c r="P2619" s="430"/>
      <c r="Q2619" s="431"/>
      <c r="R2619" s="434"/>
      <c r="S2619" s="441"/>
      <c r="T2619" s="434"/>
      <c r="U2619" s="427"/>
      <c r="V2619" s="441"/>
      <c r="W2619" s="427"/>
      <c r="X2619" s="430"/>
      <c r="Y2619" s="427"/>
      <c r="Z2619" s="430"/>
      <c r="AA2619" s="427"/>
      <c r="AB2619" s="430"/>
      <c r="AC2619" s="431"/>
      <c r="AD2619" s="434"/>
      <c r="AE2619" s="435"/>
      <c r="AF2619" s="444"/>
      <c r="AG2619" s="445"/>
      <c r="AH2619" s="430"/>
      <c r="AI2619" s="431"/>
      <c r="AJ2619" s="434"/>
      <c r="AK2619" s="435"/>
      <c r="AL2619" s="448"/>
      <c r="AM2619" s="449"/>
      <c r="AN2619" s="430"/>
      <c r="AO2619" s="431"/>
      <c r="AP2619" s="434"/>
      <c r="AQ2619" s="435"/>
      <c r="AR2619" s="448"/>
      <c r="AS2619" s="449"/>
      <c r="AT2619" s="452"/>
      <c r="AU2619" s="453"/>
      <c r="AV2619" s="456"/>
      <c r="AW2619" s="457"/>
      <c r="AX2619" s="448"/>
      <c r="AY2619" s="449"/>
      <c r="AZ2619" s="430"/>
      <c r="BA2619" s="431"/>
      <c r="BB2619" s="434"/>
      <c r="BC2619" s="435"/>
      <c r="BD2619" s="448"/>
      <c r="BE2619" s="449"/>
      <c r="BF2619" s="452"/>
      <c r="BG2619" s="453"/>
      <c r="BH2619" s="456"/>
      <c r="BI2619" s="457"/>
      <c r="BJ2619" s="448"/>
      <c r="BK2619" s="449"/>
      <c r="BL2619" s="409"/>
      <c r="BM2619" s="410"/>
      <c r="BN2619" s="411"/>
      <c r="BO2619" s="405"/>
      <c r="BP2619" s="405"/>
      <c r="BQ2619" s="53"/>
      <c r="BR2619" s="53"/>
      <c r="BS2619" s="779"/>
    </row>
    <row r="2620" spans="1:71" ht="21.75" customHeight="1" x14ac:dyDescent="0.25">
      <c r="A2620" s="779"/>
      <c r="B2620" s="414" t="str">
        <f>IF(ROSTER!B$34="","",ROSTER!B$34)</f>
        <v/>
      </c>
      <c r="C2620" s="416" t="str">
        <f>IF(ROSTER!C$34="","",ROSTER!C$34)</f>
        <v/>
      </c>
      <c r="D2620" s="417"/>
      <c r="E2620" s="418"/>
      <c r="F2620" s="420">
        <f>IF(E2620="y",1,IF(E2620="S",1,0))</f>
        <v>0</v>
      </c>
      <c r="G2620" s="422">
        <f>IF(E2620="S",1,0)</f>
        <v>0</v>
      </c>
      <c r="H2620" s="424"/>
      <c r="I2620" s="425"/>
      <c r="J2620" s="428"/>
      <c r="K2620" s="429"/>
      <c r="L2620" s="432"/>
      <c r="M2620" s="433"/>
      <c r="N2620" s="436">
        <f>L2620+J2620</f>
        <v>0</v>
      </c>
      <c r="O2620" s="437"/>
      <c r="P2620" s="428"/>
      <c r="Q2620" s="429"/>
      <c r="R2620" s="432"/>
      <c r="S2620" s="440"/>
      <c r="T2620" s="432"/>
      <c r="U2620" s="425"/>
      <c r="V2620" s="440"/>
      <c r="W2620" s="425"/>
      <c r="X2620" s="428"/>
      <c r="Y2620" s="425"/>
      <c r="Z2620" s="428"/>
      <c r="AA2620" s="425"/>
      <c r="AB2620" s="428"/>
      <c r="AC2620" s="429"/>
      <c r="AD2620" s="432"/>
      <c r="AE2620" s="433"/>
      <c r="AF2620" s="442">
        <f>IF(AB2620=0,0,(AD2620/AB2620)*100)</f>
        <v>0</v>
      </c>
      <c r="AG2620" s="443"/>
      <c r="AH2620" s="428"/>
      <c r="AI2620" s="429"/>
      <c r="AJ2620" s="432"/>
      <c r="AK2620" s="433"/>
      <c r="AL2620" s="446">
        <f>IF(AH2620=0,0,(AJ2620/AH2620)*100)</f>
        <v>0</v>
      </c>
      <c r="AM2620" s="447"/>
      <c r="AN2620" s="428"/>
      <c r="AO2620" s="429"/>
      <c r="AP2620" s="432"/>
      <c r="AQ2620" s="433"/>
      <c r="AR2620" s="446">
        <f>IF(AN2620=0,0,(AP2620/AN2620)*100)</f>
        <v>0</v>
      </c>
      <c r="AS2620" s="447"/>
      <c r="AT2620" s="450">
        <f>AB2620+AH2620+AN2620</f>
        <v>0</v>
      </c>
      <c r="AU2620" s="451"/>
      <c r="AV2620" s="454">
        <f>AD2620+AJ2620+AP2620</f>
        <v>0</v>
      </c>
      <c r="AW2620" s="455"/>
      <c r="AX2620" s="446">
        <f>IF(AT2620=0,0,(AV2620/AT2620)*100)</f>
        <v>0</v>
      </c>
      <c r="AY2620" s="447"/>
      <c r="AZ2620" s="428"/>
      <c r="BA2620" s="429"/>
      <c r="BB2620" s="432"/>
      <c r="BC2620" s="433"/>
      <c r="BD2620" s="446">
        <f>IF(AZ2620=0,0,(BB2620/AZ2620)*100)</f>
        <v>0</v>
      </c>
      <c r="BE2620" s="447"/>
      <c r="BF2620" s="450">
        <f>AT2620+AZ2620</f>
        <v>0</v>
      </c>
      <c r="BG2620" s="451"/>
      <c r="BH2620" s="454">
        <f>AV2620+BB2620</f>
        <v>0</v>
      </c>
      <c r="BI2620" s="455"/>
      <c r="BJ2620" s="446">
        <f>IF(BF2620=0,0,(BH2620/BF2620)*100)</f>
        <v>0</v>
      </c>
      <c r="BK2620" s="447"/>
      <c r="BL2620" s="406">
        <f>(AD2620*2)+(AJ2620*2)+(AP2620*3)+BB2620</f>
        <v>0</v>
      </c>
      <c r="BM2620" s="407"/>
      <c r="BN2620" s="408"/>
      <c r="BO2620" s="404" t="e">
        <f>(BL2620*BR$2468)+(N2620*BR$2469)+(X2620*BR$2470)+(R2620*BR$2471)+(V2620*BR$2472)+(Z2620*BR$2473)</f>
        <v>#REF!</v>
      </c>
      <c r="BP2620" s="404" t="e">
        <f>((AZ2620-BB2620)*BR$2475)+((AT2620-AV2620)*BR$2474)+(H2620*BR$2476)+(P2620*BR$2477)</f>
        <v>#REF!</v>
      </c>
      <c r="BQ2620" s="53"/>
      <c r="BR2620" s="53"/>
      <c r="BS2620" s="779"/>
    </row>
    <row r="2621" spans="1:71" ht="21.75" customHeight="1" x14ac:dyDescent="0.25">
      <c r="A2621" s="779"/>
      <c r="B2621" s="415"/>
      <c r="C2621" s="412" t="str">
        <f>IF(ROSTER!D$34="","",ROSTER!D$34)</f>
        <v/>
      </c>
      <c r="D2621" s="413"/>
      <c r="E2621" s="419"/>
      <c r="F2621" s="421"/>
      <c r="G2621" s="423"/>
      <c r="H2621" s="426"/>
      <c r="I2621" s="427"/>
      <c r="J2621" s="430"/>
      <c r="K2621" s="431"/>
      <c r="L2621" s="434"/>
      <c r="M2621" s="435"/>
      <c r="N2621" s="438" t="s">
        <v>14</v>
      </c>
      <c r="O2621" s="439"/>
      <c r="P2621" s="430"/>
      <c r="Q2621" s="431"/>
      <c r="R2621" s="434"/>
      <c r="S2621" s="441"/>
      <c r="T2621" s="434"/>
      <c r="U2621" s="427"/>
      <c r="V2621" s="441"/>
      <c r="W2621" s="427"/>
      <c r="X2621" s="430"/>
      <c r="Y2621" s="427"/>
      <c r="Z2621" s="430"/>
      <c r="AA2621" s="427"/>
      <c r="AB2621" s="430"/>
      <c r="AC2621" s="431"/>
      <c r="AD2621" s="434"/>
      <c r="AE2621" s="435"/>
      <c r="AF2621" s="444"/>
      <c r="AG2621" s="445"/>
      <c r="AH2621" s="430"/>
      <c r="AI2621" s="431"/>
      <c r="AJ2621" s="434"/>
      <c r="AK2621" s="435"/>
      <c r="AL2621" s="448"/>
      <c r="AM2621" s="449"/>
      <c r="AN2621" s="430"/>
      <c r="AO2621" s="431"/>
      <c r="AP2621" s="434"/>
      <c r="AQ2621" s="435"/>
      <c r="AR2621" s="448"/>
      <c r="AS2621" s="449"/>
      <c r="AT2621" s="452"/>
      <c r="AU2621" s="453"/>
      <c r="AV2621" s="456"/>
      <c r="AW2621" s="457"/>
      <c r="AX2621" s="448"/>
      <c r="AY2621" s="449"/>
      <c r="AZ2621" s="430"/>
      <c r="BA2621" s="431"/>
      <c r="BB2621" s="434"/>
      <c r="BC2621" s="435"/>
      <c r="BD2621" s="448"/>
      <c r="BE2621" s="449"/>
      <c r="BF2621" s="452"/>
      <c r="BG2621" s="453"/>
      <c r="BH2621" s="456"/>
      <c r="BI2621" s="457"/>
      <c r="BJ2621" s="448"/>
      <c r="BK2621" s="449"/>
      <c r="BL2621" s="409"/>
      <c r="BM2621" s="410"/>
      <c r="BN2621" s="411"/>
      <c r="BO2621" s="405"/>
      <c r="BP2621" s="405"/>
      <c r="BQ2621" s="53"/>
      <c r="BR2621" s="53"/>
      <c r="BS2621" s="779"/>
    </row>
    <row r="2622" spans="1:71" ht="21.75" customHeight="1" x14ac:dyDescent="0.25">
      <c r="A2622" s="779"/>
      <c r="B2622" s="414" t="str">
        <f>IF(ROSTER!B$36="","",ROSTER!B$36)</f>
        <v/>
      </c>
      <c r="C2622" s="416" t="str">
        <f>IF(ROSTER!C$36="","",ROSTER!C$36)</f>
        <v/>
      </c>
      <c r="D2622" s="417"/>
      <c r="E2622" s="418"/>
      <c r="F2622" s="420">
        <f>IF(E2622="y",1,IF(E2622="S",1,0))</f>
        <v>0</v>
      </c>
      <c r="G2622" s="422">
        <f>IF(E2622="S",1,0)</f>
        <v>0</v>
      </c>
      <c r="H2622" s="424"/>
      <c r="I2622" s="425"/>
      <c r="J2622" s="428"/>
      <c r="K2622" s="429"/>
      <c r="L2622" s="432"/>
      <c r="M2622" s="433"/>
      <c r="N2622" s="436">
        <f>L2622+J2622</f>
        <v>0</v>
      </c>
      <c r="O2622" s="437"/>
      <c r="P2622" s="428"/>
      <c r="Q2622" s="429"/>
      <c r="R2622" s="432"/>
      <c r="S2622" s="440"/>
      <c r="T2622" s="432"/>
      <c r="U2622" s="425"/>
      <c r="V2622" s="440"/>
      <c r="W2622" s="425"/>
      <c r="X2622" s="428"/>
      <c r="Y2622" s="425"/>
      <c r="Z2622" s="428"/>
      <c r="AA2622" s="425"/>
      <c r="AB2622" s="428"/>
      <c r="AC2622" s="429"/>
      <c r="AD2622" s="432"/>
      <c r="AE2622" s="433"/>
      <c r="AF2622" s="442">
        <f>IF(AB2622=0,0,(AD2622/AB2622)*100)</f>
        <v>0</v>
      </c>
      <c r="AG2622" s="443"/>
      <c r="AH2622" s="428"/>
      <c r="AI2622" s="429"/>
      <c r="AJ2622" s="432"/>
      <c r="AK2622" s="433"/>
      <c r="AL2622" s="446">
        <f>IF(AH2622=0,0,(AJ2622/AH2622)*100)</f>
        <v>0</v>
      </c>
      <c r="AM2622" s="447"/>
      <c r="AN2622" s="428"/>
      <c r="AO2622" s="429"/>
      <c r="AP2622" s="432"/>
      <c r="AQ2622" s="433"/>
      <c r="AR2622" s="446">
        <f>IF(AN2622=0,0,(AP2622/AN2622)*100)</f>
        <v>0</v>
      </c>
      <c r="AS2622" s="447"/>
      <c r="AT2622" s="450">
        <f>AB2622+AH2622+AN2622</f>
        <v>0</v>
      </c>
      <c r="AU2622" s="451"/>
      <c r="AV2622" s="454">
        <f>AD2622+AJ2622+AP2622</f>
        <v>0</v>
      </c>
      <c r="AW2622" s="455"/>
      <c r="AX2622" s="446">
        <f>IF(AT2622=0,0,(AV2622/AT2622)*100)</f>
        <v>0</v>
      </c>
      <c r="AY2622" s="447"/>
      <c r="AZ2622" s="428"/>
      <c r="BA2622" s="429"/>
      <c r="BB2622" s="432"/>
      <c r="BC2622" s="433"/>
      <c r="BD2622" s="446">
        <f>IF(AZ2622=0,0,(BB2622/AZ2622)*100)</f>
        <v>0</v>
      </c>
      <c r="BE2622" s="447"/>
      <c r="BF2622" s="450">
        <f>AT2622+AZ2622</f>
        <v>0</v>
      </c>
      <c r="BG2622" s="451"/>
      <c r="BH2622" s="454">
        <f>AV2622+BB2622</f>
        <v>0</v>
      </c>
      <c r="BI2622" s="455"/>
      <c r="BJ2622" s="446">
        <f>IF(BF2622=0,0,(BH2622/BF2622)*100)</f>
        <v>0</v>
      </c>
      <c r="BK2622" s="447"/>
      <c r="BL2622" s="406">
        <f>(AD2622*2)+(AJ2622*2)+(AP2622*3)+BB2622</f>
        <v>0</v>
      </c>
      <c r="BM2622" s="407"/>
      <c r="BN2622" s="408"/>
      <c r="BO2622" s="404" t="e">
        <f>(BL2622*BR$2468)+(N2622*BR$2469)+(X2622*BR$2470)+(R2622*BR$2471)+(V2622*BR$2472)+(Z2622*BR$2473)</f>
        <v>#REF!</v>
      </c>
      <c r="BP2622" s="404" t="e">
        <f>((AZ2622-BB2622)*BR$2475)+((AT2622-AV2622)*BR$2474)+(H2622*BR$2476)+(P2622*BR$2477)</f>
        <v>#REF!</v>
      </c>
      <c r="BQ2622" s="53"/>
      <c r="BR2622" s="53"/>
      <c r="BS2622" s="779"/>
    </row>
    <row r="2623" spans="1:71" ht="21.75" customHeight="1" x14ac:dyDescent="0.25">
      <c r="A2623" s="779"/>
      <c r="B2623" s="415"/>
      <c r="C2623" s="412" t="str">
        <f>IF(ROSTER!D$36="","",ROSTER!D$36)</f>
        <v/>
      </c>
      <c r="D2623" s="413"/>
      <c r="E2623" s="419"/>
      <c r="F2623" s="421"/>
      <c r="G2623" s="423"/>
      <c r="H2623" s="426"/>
      <c r="I2623" s="427"/>
      <c r="J2623" s="430"/>
      <c r="K2623" s="431"/>
      <c r="L2623" s="434"/>
      <c r="M2623" s="435"/>
      <c r="N2623" s="438" t="s">
        <v>14</v>
      </c>
      <c r="O2623" s="439"/>
      <c r="P2623" s="430"/>
      <c r="Q2623" s="431"/>
      <c r="R2623" s="434"/>
      <c r="S2623" s="441"/>
      <c r="T2623" s="434"/>
      <c r="U2623" s="427"/>
      <c r="V2623" s="441"/>
      <c r="W2623" s="427"/>
      <c r="X2623" s="430"/>
      <c r="Y2623" s="427"/>
      <c r="Z2623" s="430"/>
      <c r="AA2623" s="427"/>
      <c r="AB2623" s="430"/>
      <c r="AC2623" s="431"/>
      <c r="AD2623" s="434"/>
      <c r="AE2623" s="435"/>
      <c r="AF2623" s="444"/>
      <c r="AG2623" s="445"/>
      <c r="AH2623" s="430"/>
      <c r="AI2623" s="431"/>
      <c r="AJ2623" s="434"/>
      <c r="AK2623" s="435"/>
      <c r="AL2623" s="448"/>
      <c r="AM2623" s="449"/>
      <c r="AN2623" s="430"/>
      <c r="AO2623" s="431"/>
      <c r="AP2623" s="434"/>
      <c r="AQ2623" s="435"/>
      <c r="AR2623" s="448"/>
      <c r="AS2623" s="449"/>
      <c r="AT2623" s="452"/>
      <c r="AU2623" s="453"/>
      <c r="AV2623" s="456"/>
      <c r="AW2623" s="457"/>
      <c r="AX2623" s="448"/>
      <c r="AY2623" s="449"/>
      <c r="AZ2623" s="430"/>
      <c r="BA2623" s="431"/>
      <c r="BB2623" s="434"/>
      <c r="BC2623" s="435"/>
      <c r="BD2623" s="448"/>
      <c r="BE2623" s="449"/>
      <c r="BF2623" s="452"/>
      <c r="BG2623" s="453"/>
      <c r="BH2623" s="456"/>
      <c r="BI2623" s="457"/>
      <c r="BJ2623" s="448"/>
      <c r="BK2623" s="449"/>
      <c r="BL2623" s="409"/>
      <c r="BM2623" s="410"/>
      <c r="BN2623" s="411"/>
      <c r="BO2623" s="405"/>
      <c r="BP2623" s="405"/>
      <c r="BQ2623" s="53"/>
      <c r="BR2623" s="53"/>
      <c r="BS2623" s="779"/>
    </row>
    <row r="2624" spans="1:71" ht="21.75" customHeight="1" x14ac:dyDescent="0.25">
      <c r="A2624" s="779"/>
      <c r="B2624" s="414" t="str">
        <f>IF(ROSTER!B$38="","",ROSTER!B$38)</f>
        <v/>
      </c>
      <c r="C2624" s="416" t="str">
        <f>IF(ROSTER!C$38="","",ROSTER!C$38)</f>
        <v/>
      </c>
      <c r="D2624" s="417"/>
      <c r="E2624" s="418"/>
      <c r="F2624" s="420">
        <f>IF(E2624="y",1,IF(E2624="S",1,0))</f>
        <v>0</v>
      </c>
      <c r="G2624" s="422">
        <f>IF(E2624="S",1,0)</f>
        <v>0</v>
      </c>
      <c r="H2624" s="424"/>
      <c r="I2624" s="425"/>
      <c r="J2624" s="428"/>
      <c r="K2624" s="429"/>
      <c r="L2624" s="432"/>
      <c r="M2624" s="433"/>
      <c r="N2624" s="436">
        <f>L2624+J2624</f>
        <v>0</v>
      </c>
      <c r="O2624" s="437"/>
      <c r="P2624" s="428"/>
      <c r="Q2624" s="429"/>
      <c r="R2624" s="432"/>
      <c r="S2624" s="440"/>
      <c r="T2624" s="432"/>
      <c r="U2624" s="425"/>
      <c r="V2624" s="440"/>
      <c r="W2624" s="425"/>
      <c r="X2624" s="428"/>
      <c r="Y2624" s="425"/>
      <c r="Z2624" s="428"/>
      <c r="AA2624" s="425"/>
      <c r="AB2624" s="428"/>
      <c r="AC2624" s="429"/>
      <c r="AD2624" s="432"/>
      <c r="AE2624" s="433"/>
      <c r="AF2624" s="442">
        <f>IF(AB2624=0,0,(AD2624/AB2624)*100)</f>
        <v>0</v>
      </c>
      <c r="AG2624" s="443"/>
      <c r="AH2624" s="428"/>
      <c r="AI2624" s="429"/>
      <c r="AJ2624" s="432"/>
      <c r="AK2624" s="433"/>
      <c r="AL2624" s="446">
        <f>IF(AH2624=0,0,(AJ2624/AH2624)*100)</f>
        <v>0</v>
      </c>
      <c r="AM2624" s="447"/>
      <c r="AN2624" s="428"/>
      <c r="AO2624" s="429"/>
      <c r="AP2624" s="432"/>
      <c r="AQ2624" s="433"/>
      <c r="AR2624" s="446">
        <f>IF(AN2624=0,0,(AP2624/AN2624)*100)</f>
        <v>0</v>
      </c>
      <c r="AS2624" s="447"/>
      <c r="AT2624" s="450">
        <f>AB2624+AH2624+AN2624</f>
        <v>0</v>
      </c>
      <c r="AU2624" s="451"/>
      <c r="AV2624" s="454">
        <f>AD2624+AJ2624+AP2624</f>
        <v>0</v>
      </c>
      <c r="AW2624" s="455"/>
      <c r="AX2624" s="446">
        <f>IF(AT2624=0,0,(AV2624/AT2624)*100)</f>
        <v>0</v>
      </c>
      <c r="AY2624" s="447"/>
      <c r="AZ2624" s="428"/>
      <c r="BA2624" s="429"/>
      <c r="BB2624" s="432"/>
      <c r="BC2624" s="433"/>
      <c r="BD2624" s="446">
        <f>IF(AZ2624=0,0,(BB2624/AZ2624)*100)</f>
        <v>0</v>
      </c>
      <c r="BE2624" s="447"/>
      <c r="BF2624" s="450">
        <f>AT2624+AZ2624</f>
        <v>0</v>
      </c>
      <c r="BG2624" s="451"/>
      <c r="BH2624" s="454">
        <f>AV2624+BB2624</f>
        <v>0</v>
      </c>
      <c r="BI2624" s="455"/>
      <c r="BJ2624" s="446">
        <f>IF(BF2624=0,0,(BH2624/BF2624)*100)</f>
        <v>0</v>
      </c>
      <c r="BK2624" s="447"/>
      <c r="BL2624" s="406">
        <f>(AD2624*2)+(AJ2624*2)+(AP2624*3)+BB2624</f>
        <v>0</v>
      </c>
      <c r="BM2624" s="407"/>
      <c r="BN2624" s="408"/>
      <c r="BO2624" s="404" t="e">
        <f>(BL2624*BR$2468)+(N2624*BR$2469)+(X2624*BR$2470)+(R2624*BR$2471)+(V2624*BR$2472)+(Z2624*BR$2473)</f>
        <v>#REF!</v>
      </c>
      <c r="BP2624" s="404" t="e">
        <f>((AZ2624-BB2624)*BR$2475)+((AT2624-AV2624)*BR$2474)+(H2624*BR$2476)+(P2624*BR$2477)</f>
        <v>#REF!</v>
      </c>
      <c r="BQ2624" s="53"/>
      <c r="BR2624" s="53"/>
      <c r="BS2624" s="779"/>
    </row>
    <row r="2625" spans="1:71" ht="21.75" customHeight="1" x14ac:dyDescent="0.25">
      <c r="A2625" s="779"/>
      <c r="B2625" s="415"/>
      <c r="C2625" s="412" t="str">
        <f>IF(ROSTER!D$38="","",ROSTER!D$38)</f>
        <v/>
      </c>
      <c r="D2625" s="413"/>
      <c r="E2625" s="419"/>
      <c r="F2625" s="421"/>
      <c r="G2625" s="423"/>
      <c r="H2625" s="426"/>
      <c r="I2625" s="427"/>
      <c r="J2625" s="430"/>
      <c r="K2625" s="431"/>
      <c r="L2625" s="434"/>
      <c r="M2625" s="435"/>
      <c r="N2625" s="438" t="s">
        <v>14</v>
      </c>
      <c r="O2625" s="439"/>
      <c r="P2625" s="430"/>
      <c r="Q2625" s="431"/>
      <c r="R2625" s="434"/>
      <c r="S2625" s="441"/>
      <c r="T2625" s="434"/>
      <c r="U2625" s="427"/>
      <c r="V2625" s="441"/>
      <c r="W2625" s="427"/>
      <c r="X2625" s="430"/>
      <c r="Y2625" s="427"/>
      <c r="Z2625" s="430"/>
      <c r="AA2625" s="427"/>
      <c r="AB2625" s="430"/>
      <c r="AC2625" s="431"/>
      <c r="AD2625" s="434"/>
      <c r="AE2625" s="435"/>
      <c r="AF2625" s="444"/>
      <c r="AG2625" s="445"/>
      <c r="AH2625" s="430"/>
      <c r="AI2625" s="431"/>
      <c r="AJ2625" s="434"/>
      <c r="AK2625" s="435"/>
      <c r="AL2625" s="448"/>
      <c r="AM2625" s="449"/>
      <c r="AN2625" s="430"/>
      <c r="AO2625" s="431"/>
      <c r="AP2625" s="434"/>
      <c r="AQ2625" s="435"/>
      <c r="AR2625" s="448"/>
      <c r="AS2625" s="449"/>
      <c r="AT2625" s="452"/>
      <c r="AU2625" s="453"/>
      <c r="AV2625" s="456"/>
      <c r="AW2625" s="457"/>
      <c r="AX2625" s="448"/>
      <c r="AY2625" s="449"/>
      <c r="AZ2625" s="430"/>
      <c r="BA2625" s="431"/>
      <c r="BB2625" s="434"/>
      <c r="BC2625" s="435"/>
      <c r="BD2625" s="448"/>
      <c r="BE2625" s="449"/>
      <c r="BF2625" s="452"/>
      <c r="BG2625" s="453"/>
      <c r="BH2625" s="456"/>
      <c r="BI2625" s="457"/>
      <c r="BJ2625" s="448"/>
      <c r="BK2625" s="449"/>
      <c r="BL2625" s="409"/>
      <c r="BM2625" s="410"/>
      <c r="BN2625" s="411"/>
      <c r="BO2625" s="405"/>
      <c r="BP2625" s="405"/>
      <c r="BQ2625" s="53"/>
      <c r="BR2625" s="53"/>
      <c r="BS2625" s="779"/>
    </row>
    <row r="2626" spans="1:71" ht="21.75" customHeight="1" x14ac:dyDescent="0.25">
      <c r="A2626" s="779"/>
      <c r="B2626" s="414" t="str">
        <f>IF(ROSTER!B$40="","",ROSTER!B$40)</f>
        <v/>
      </c>
      <c r="C2626" s="416" t="str">
        <f>IF(ROSTER!C$40="","",ROSTER!C$40)</f>
        <v/>
      </c>
      <c r="D2626" s="417"/>
      <c r="E2626" s="418"/>
      <c r="F2626" s="420">
        <f>IF(E2626="y",1,IF(E2626="S",1,0))</f>
        <v>0</v>
      </c>
      <c r="G2626" s="422">
        <f>IF(E2626="S",1,0)</f>
        <v>0</v>
      </c>
      <c r="H2626" s="424"/>
      <c r="I2626" s="425"/>
      <c r="J2626" s="428"/>
      <c r="K2626" s="429"/>
      <c r="L2626" s="432"/>
      <c r="M2626" s="433"/>
      <c r="N2626" s="436">
        <f>L2626+J2626</f>
        <v>0</v>
      </c>
      <c r="O2626" s="437"/>
      <c r="P2626" s="428"/>
      <c r="Q2626" s="429"/>
      <c r="R2626" s="432"/>
      <c r="S2626" s="440"/>
      <c r="T2626" s="432"/>
      <c r="U2626" s="425"/>
      <c r="V2626" s="440"/>
      <c r="W2626" s="425"/>
      <c r="X2626" s="428"/>
      <c r="Y2626" s="425"/>
      <c r="Z2626" s="428"/>
      <c r="AA2626" s="425"/>
      <c r="AB2626" s="428"/>
      <c r="AC2626" s="429"/>
      <c r="AD2626" s="432"/>
      <c r="AE2626" s="433"/>
      <c r="AF2626" s="442">
        <f>IF(AB2626=0,0,(AD2626/AB2626)*100)</f>
        <v>0</v>
      </c>
      <c r="AG2626" s="443"/>
      <c r="AH2626" s="428"/>
      <c r="AI2626" s="429"/>
      <c r="AJ2626" s="432"/>
      <c r="AK2626" s="433"/>
      <c r="AL2626" s="446">
        <f>IF(AH2626=0,0,(AJ2626/AH2626)*100)</f>
        <v>0</v>
      </c>
      <c r="AM2626" s="447"/>
      <c r="AN2626" s="428"/>
      <c r="AO2626" s="429"/>
      <c r="AP2626" s="432"/>
      <c r="AQ2626" s="433"/>
      <c r="AR2626" s="446">
        <f>IF(AN2626=0,0,(AP2626/AN2626)*100)</f>
        <v>0</v>
      </c>
      <c r="AS2626" s="447"/>
      <c r="AT2626" s="450">
        <f>AB2626+AH2626+AN2626</f>
        <v>0</v>
      </c>
      <c r="AU2626" s="451"/>
      <c r="AV2626" s="454">
        <f>AD2626+AJ2626+AP2626</f>
        <v>0</v>
      </c>
      <c r="AW2626" s="455"/>
      <c r="AX2626" s="446">
        <f>IF(AT2626=0,0,(AV2626/AT2626)*100)</f>
        <v>0</v>
      </c>
      <c r="AY2626" s="447"/>
      <c r="AZ2626" s="428"/>
      <c r="BA2626" s="429"/>
      <c r="BB2626" s="432"/>
      <c r="BC2626" s="433"/>
      <c r="BD2626" s="446">
        <f>IF(AZ2626=0,0,(BB2626/AZ2626)*100)</f>
        <v>0</v>
      </c>
      <c r="BE2626" s="447"/>
      <c r="BF2626" s="450">
        <f>AT2626+AZ2626</f>
        <v>0</v>
      </c>
      <c r="BG2626" s="451"/>
      <c r="BH2626" s="454">
        <f>AV2626+BB2626</f>
        <v>0</v>
      </c>
      <c r="BI2626" s="455"/>
      <c r="BJ2626" s="446">
        <f>IF(BF2626=0,0,(BH2626/BF2626)*100)</f>
        <v>0</v>
      </c>
      <c r="BK2626" s="447"/>
      <c r="BL2626" s="406">
        <f>(AD2626*2)+(AJ2626*2)+(AP2626*3)+BB2626</f>
        <v>0</v>
      </c>
      <c r="BM2626" s="407"/>
      <c r="BN2626" s="408"/>
      <c r="BO2626" s="404" t="e">
        <f>(BL2626*BR$2468)+(N2626*BR$2469)+(X2626*BR$2470)+(R2626*BR$2471)+(V2626*BR$2472)+(Z2626*BR$2473)</f>
        <v>#REF!</v>
      </c>
      <c r="BP2626" s="404" t="e">
        <f>((AZ2626-BB2626)*BR$2475)+((AT2626-AV2626)*BR$2474)+(H2626*BR$2476)+(P2626*BR$2477)</f>
        <v>#REF!</v>
      </c>
      <c r="BQ2626" s="53"/>
      <c r="BR2626" s="53"/>
      <c r="BS2626" s="779"/>
    </row>
    <row r="2627" spans="1:71" ht="21.75" customHeight="1" x14ac:dyDescent="0.25">
      <c r="A2627" s="779"/>
      <c r="B2627" s="415"/>
      <c r="C2627" s="412" t="str">
        <f>IF(ROSTER!D$40="","",ROSTER!D$40)</f>
        <v/>
      </c>
      <c r="D2627" s="413"/>
      <c r="E2627" s="419"/>
      <c r="F2627" s="421"/>
      <c r="G2627" s="423"/>
      <c r="H2627" s="426"/>
      <c r="I2627" s="427"/>
      <c r="J2627" s="430"/>
      <c r="K2627" s="431"/>
      <c r="L2627" s="434"/>
      <c r="M2627" s="435"/>
      <c r="N2627" s="438" t="s">
        <v>14</v>
      </c>
      <c r="O2627" s="439"/>
      <c r="P2627" s="430"/>
      <c r="Q2627" s="431"/>
      <c r="R2627" s="434"/>
      <c r="S2627" s="441"/>
      <c r="T2627" s="434"/>
      <c r="U2627" s="427"/>
      <c r="V2627" s="441"/>
      <c r="W2627" s="427"/>
      <c r="X2627" s="430"/>
      <c r="Y2627" s="427"/>
      <c r="Z2627" s="430"/>
      <c r="AA2627" s="427"/>
      <c r="AB2627" s="430"/>
      <c r="AC2627" s="431"/>
      <c r="AD2627" s="434"/>
      <c r="AE2627" s="435"/>
      <c r="AF2627" s="444"/>
      <c r="AG2627" s="445"/>
      <c r="AH2627" s="430"/>
      <c r="AI2627" s="431"/>
      <c r="AJ2627" s="434"/>
      <c r="AK2627" s="435"/>
      <c r="AL2627" s="448"/>
      <c r="AM2627" s="449"/>
      <c r="AN2627" s="430"/>
      <c r="AO2627" s="431"/>
      <c r="AP2627" s="434"/>
      <c r="AQ2627" s="435"/>
      <c r="AR2627" s="448"/>
      <c r="AS2627" s="449"/>
      <c r="AT2627" s="452"/>
      <c r="AU2627" s="453"/>
      <c r="AV2627" s="456"/>
      <c r="AW2627" s="457"/>
      <c r="AX2627" s="448"/>
      <c r="AY2627" s="449"/>
      <c r="AZ2627" s="430"/>
      <c r="BA2627" s="431"/>
      <c r="BB2627" s="434"/>
      <c r="BC2627" s="435"/>
      <c r="BD2627" s="448"/>
      <c r="BE2627" s="449"/>
      <c r="BF2627" s="452"/>
      <c r="BG2627" s="453"/>
      <c r="BH2627" s="456"/>
      <c r="BI2627" s="457"/>
      <c r="BJ2627" s="448"/>
      <c r="BK2627" s="449"/>
      <c r="BL2627" s="409"/>
      <c r="BM2627" s="410"/>
      <c r="BN2627" s="411"/>
      <c r="BO2627" s="405"/>
      <c r="BP2627" s="405"/>
      <c r="BQ2627" s="53"/>
      <c r="BR2627" s="53"/>
      <c r="BS2627" s="779"/>
    </row>
    <row r="2628" spans="1:71" ht="21.75" customHeight="1" x14ac:dyDescent="0.25">
      <c r="A2628" s="779"/>
      <c r="B2628" s="414" t="str">
        <f>IF(ROSTER!B$42="","",ROSTER!B$42)</f>
        <v/>
      </c>
      <c r="C2628" s="416" t="str">
        <f>IF(ROSTER!C$42="","",ROSTER!C$42)</f>
        <v/>
      </c>
      <c r="D2628" s="417"/>
      <c r="E2628" s="418"/>
      <c r="F2628" s="420">
        <f>IF(E2628="y",1,IF(E2628="S",1,0))</f>
        <v>0</v>
      </c>
      <c r="G2628" s="422">
        <f>IF(E2628="S",1,0)</f>
        <v>0</v>
      </c>
      <c r="H2628" s="424"/>
      <c r="I2628" s="425"/>
      <c r="J2628" s="428"/>
      <c r="K2628" s="429"/>
      <c r="L2628" s="432"/>
      <c r="M2628" s="433"/>
      <c r="N2628" s="436">
        <f>L2628+J2628</f>
        <v>0</v>
      </c>
      <c r="O2628" s="437"/>
      <c r="P2628" s="428"/>
      <c r="Q2628" s="429"/>
      <c r="R2628" s="432"/>
      <c r="S2628" s="440"/>
      <c r="T2628" s="432"/>
      <c r="U2628" s="425"/>
      <c r="V2628" s="440"/>
      <c r="W2628" s="425"/>
      <c r="X2628" s="428"/>
      <c r="Y2628" s="425"/>
      <c r="Z2628" s="428"/>
      <c r="AA2628" s="425"/>
      <c r="AB2628" s="428"/>
      <c r="AC2628" s="429"/>
      <c r="AD2628" s="432"/>
      <c r="AE2628" s="433"/>
      <c r="AF2628" s="442">
        <f>IF(AB2628=0,0,(AD2628/AB2628)*100)</f>
        <v>0</v>
      </c>
      <c r="AG2628" s="443"/>
      <c r="AH2628" s="428"/>
      <c r="AI2628" s="429"/>
      <c r="AJ2628" s="432"/>
      <c r="AK2628" s="433"/>
      <c r="AL2628" s="446">
        <f>IF(AH2628=0,0,(AJ2628/AH2628)*100)</f>
        <v>0</v>
      </c>
      <c r="AM2628" s="447"/>
      <c r="AN2628" s="428"/>
      <c r="AO2628" s="429"/>
      <c r="AP2628" s="432"/>
      <c r="AQ2628" s="433"/>
      <c r="AR2628" s="446">
        <f>IF(AN2628=0,0,(AP2628/AN2628)*100)</f>
        <v>0</v>
      </c>
      <c r="AS2628" s="447"/>
      <c r="AT2628" s="450">
        <f>AB2628+AH2628+AN2628</f>
        <v>0</v>
      </c>
      <c r="AU2628" s="451"/>
      <c r="AV2628" s="454">
        <f>AD2628+AJ2628+AP2628</f>
        <v>0</v>
      </c>
      <c r="AW2628" s="455"/>
      <c r="AX2628" s="446">
        <f>IF(AT2628=0,0,(AV2628/AT2628)*100)</f>
        <v>0</v>
      </c>
      <c r="AY2628" s="447"/>
      <c r="AZ2628" s="428"/>
      <c r="BA2628" s="429"/>
      <c r="BB2628" s="432"/>
      <c r="BC2628" s="433"/>
      <c r="BD2628" s="446">
        <f>IF(AZ2628=0,0,(BB2628/AZ2628)*100)</f>
        <v>0</v>
      </c>
      <c r="BE2628" s="447"/>
      <c r="BF2628" s="450">
        <f>AT2628+AZ2628</f>
        <v>0</v>
      </c>
      <c r="BG2628" s="451"/>
      <c r="BH2628" s="454">
        <f>AV2628+BB2628</f>
        <v>0</v>
      </c>
      <c r="BI2628" s="455"/>
      <c r="BJ2628" s="446">
        <f>IF(BF2628=0,0,(BH2628/BF2628)*100)</f>
        <v>0</v>
      </c>
      <c r="BK2628" s="447"/>
      <c r="BL2628" s="406">
        <f>(AD2628*2)+(AJ2628*2)+(AP2628*3)+BB2628</f>
        <v>0</v>
      </c>
      <c r="BM2628" s="407"/>
      <c r="BN2628" s="408"/>
      <c r="BO2628" s="404" t="e">
        <f>(BL2628*BR$2468)+(N2628*BR$2469)+(X2628*BR$2470)+(R2628*BR$2471)+(V2628*BR$2472)+(Z2628*BR$2473)</f>
        <v>#REF!</v>
      </c>
      <c r="BP2628" s="404" t="e">
        <f>((AZ2628-BB2628)*BR$2475)+((AT2628-AV2628)*BR$2474)+(H2628*BR$2476)+(P2628*BR$2477)</f>
        <v>#REF!</v>
      </c>
      <c r="BQ2628" s="53"/>
      <c r="BR2628" s="53"/>
      <c r="BS2628" s="779"/>
    </row>
    <row r="2629" spans="1:71" ht="21.75" customHeight="1" thickBot="1" x14ac:dyDescent="0.3">
      <c r="A2629" s="779"/>
      <c r="B2629" s="415"/>
      <c r="C2629" s="412" t="str">
        <f>IF(ROSTER!D$42="","",ROSTER!D$42)</f>
        <v/>
      </c>
      <c r="D2629" s="413"/>
      <c r="E2629" s="419"/>
      <c r="F2629" s="421"/>
      <c r="G2629" s="423"/>
      <c r="H2629" s="426"/>
      <c r="I2629" s="427"/>
      <c r="J2629" s="430"/>
      <c r="K2629" s="431"/>
      <c r="L2629" s="434"/>
      <c r="M2629" s="435"/>
      <c r="N2629" s="438" t="s">
        <v>14</v>
      </c>
      <c r="O2629" s="439"/>
      <c r="P2629" s="430"/>
      <c r="Q2629" s="431"/>
      <c r="R2629" s="434"/>
      <c r="S2629" s="441"/>
      <c r="T2629" s="434"/>
      <c r="U2629" s="427"/>
      <c r="V2629" s="441"/>
      <c r="W2629" s="427"/>
      <c r="X2629" s="430"/>
      <c r="Y2629" s="427"/>
      <c r="Z2629" s="430"/>
      <c r="AA2629" s="427"/>
      <c r="AB2629" s="430"/>
      <c r="AC2629" s="431"/>
      <c r="AD2629" s="434"/>
      <c r="AE2629" s="435"/>
      <c r="AF2629" s="444"/>
      <c r="AG2629" s="445"/>
      <c r="AH2629" s="430"/>
      <c r="AI2629" s="431"/>
      <c r="AJ2629" s="434"/>
      <c r="AK2629" s="435"/>
      <c r="AL2629" s="448"/>
      <c r="AM2629" s="449"/>
      <c r="AN2629" s="430"/>
      <c r="AO2629" s="431"/>
      <c r="AP2629" s="434"/>
      <c r="AQ2629" s="435"/>
      <c r="AR2629" s="448"/>
      <c r="AS2629" s="449"/>
      <c r="AT2629" s="452"/>
      <c r="AU2629" s="453"/>
      <c r="AV2629" s="456"/>
      <c r="AW2629" s="457"/>
      <c r="AX2629" s="448"/>
      <c r="AY2629" s="449"/>
      <c r="AZ2629" s="430"/>
      <c r="BA2629" s="431"/>
      <c r="BB2629" s="434"/>
      <c r="BC2629" s="435"/>
      <c r="BD2629" s="448"/>
      <c r="BE2629" s="449"/>
      <c r="BF2629" s="452"/>
      <c r="BG2629" s="453"/>
      <c r="BH2629" s="456"/>
      <c r="BI2629" s="457"/>
      <c r="BJ2629" s="448"/>
      <c r="BK2629" s="449"/>
      <c r="BL2629" s="409"/>
      <c r="BM2629" s="410"/>
      <c r="BN2629" s="411"/>
      <c r="BO2629" s="405"/>
      <c r="BP2629" s="405"/>
      <c r="BQ2629" s="53"/>
      <c r="BR2629" s="53"/>
      <c r="BS2629" s="779"/>
    </row>
    <row r="2630" spans="1:71" ht="21.75" hidden="1" customHeight="1" x14ac:dyDescent="0.3">
      <c r="A2630" s="779"/>
      <c r="B2630" s="414" t="str">
        <f>IF(ROSTER!B$44="","",ROSTER!B$44)</f>
        <v/>
      </c>
      <c r="C2630" s="416" t="str">
        <f>IF(ROSTER!C$44="","",ROSTER!C$44)</f>
        <v/>
      </c>
      <c r="D2630" s="417"/>
      <c r="E2630" s="418"/>
      <c r="F2630" s="420">
        <f>IF(E2630="y",1,IF(E2630="S",1,0))</f>
        <v>0</v>
      </c>
      <c r="G2630" s="422">
        <f>IF(E2630="S",1,0)</f>
        <v>0</v>
      </c>
      <c r="H2630" s="424"/>
      <c r="I2630" s="425"/>
      <c r="J2630" s="428"/>
      <c r="K2630" s="429"/>
      <c r="L2630" s="432"/>
      <c r="M2630" s="433"/>
      <c r="N2630" s="436">
        <f>L2630+J2630</f>
        <v>0</v>
      </c>
      <c r="O2630" s="437"/>
      <c r="P2630" s="428"/>
      <c r="Q2630" s="429"/>
      <c r="R2630" s="432"/>
      <c r="S2630" s="440"/>
      <c r="T2630" s="432"/>
      <c r="U2630" s="425"/>
      <c r="V2630" s="440"/>
      <c r="W2630" s="425"/>
      <c r="X2630" s="428"/>
      <c r="Y2630" s="425"/>
      <c r="Z2630" s="428"/>
      <c r="AA2630" s="425"/>
      <c r="AB2630" s="428"/>
      <c r="AC2630" s="429"/>
      <c r="AD2630" s="432"/>
      <c r="AE2630" s="433"/>
      <c r="AF2630" s="442">
        <f>IF(AB2630=0,0,(AD2630/AB2630)*100)</f>
        <v>0</v>
      </c>
      <c r="AG2630" s="443"/>
      <c r="AH2630" s="428"/>
      <c r="AI2630" s="429"/>
      <c r="AJ2630" s="432"/>
      <c r="AK2630" s="433"/>
      <c r="AL2630" s="446">
        <f>IF(AH2630=0,0,(AJ2630/AH2630)*100)</f>
        <v>0</v>
      </c>
      <c r="AM2630" s="447"/>
      <c r="AN2630" s="428"/>
      <c r="AO2630" s="429"/>
      <c r="AP2630" s="432"/>
      <c r="AQ2630" s="433"/>
      <c r="AR2630" s="446">
        <f>IF(AN2630=0,0,(AP2630/AN2630)*100)</f>
        <v>0</v>
      </c>
      <c r="AS2630" s="447"/>
      <c r="AT2630" s="450">
        <f>AB2630+AH2630+AN2630</f>
        <v>0</v>
      </c>
      <c r="AU2630" s="451"/>
      <c r="AV2630" s="454">
        <f>AD2630+AJ2630+AP2630</f>
        <v>0</v>
      </c>
      <c r="AW2630" s="455"/>
      <c r="AX2630" s="446">
        <f>IF(AT2630=0,0,(AV2630/AT2630)*100)</f>
        <v>0</v>
      </c>
      <c r="AY2630" s="447"/>
      <c r="AZ2630" s="428"/>
      <c r="BA2630" s="429"/>
      <c r="BB2630" s="432"/>
      <c r="BC2630" s="433"/>
      <c r="BD2630" s="446">
        <f>IF(AZ2630=0,0,(BB2630/AZ2630)*100)</f>
        <v>0</v>
      </c>
      <c r="BE2630" s="447"/>
      <c r="BF2630" s="450">
        <f>AT2630+AZ2630</f>
        <v>0</v>
      </c>
      <c r="BG2630" s="451"/>
      <c r="BH2630" s="454">
        <f>AV2630+BB2630</f>
        <v>0</v>
      </c>
      <c r="BI2630" s="455"/>
      <c r="BJ2630" s="446">
        <f>IF(BF2630=0,0,(BH2630/BF2630)*100)</f>
        <v>0</v>
      </c>
      <c r="BK2630" s="447"/>
      <c r="BL2630" s="406">
        <f>(AD2630*2)+(AJ2630*2)+(AP2630*3)+BB2630</f>
        <v>0</v>
      </c>
      <c r="BM2630" s="407"/>
      <c r="BN2630" s="408"/>
      <c r="BO2630" s="404" t="e">
        <f>(BL2630*BR$2468)+(N2630*BR$2469)+(X2630*BR$2470)+(R2630*BR$2471)+(V2630*BR$2472)+(Z2630*BR$2473)</f>
        <v>#REF!</v>
      </c>
      <c r="BP2630" s="404" t="e">
        <f>((AZ2630-BB2630)*BR$2475)+((AT2630-AV2630)*BR$2474)+(H2630*BR$2476)+(P2630*BR$2477)</f>
        <v>#REF!</v>
      </c>
      <c r="BQ2630" s="53"/>
      <c r="BR2630" s="53"/>
      <c r="BS2630" s="779"/>
    </row>
    <row r="2631" spans="1:71" ht="21.75" hidden="1" customHeight="1" x14ac:dyDescent="0.3">
      <c r="A2631" s="779"/>
      <c r="B2631" s="415"/>
      <c r="C2631" s="412" t="str">
        <f>IF(ROSTER!D$44="","",ROSTER!D$44)</f>
        <v/>
      </c>
      <c r="D2631" s="413"/>
      <c r="E2631" s="419"/>
      <c r="F2631" s="421"/>
      <c r="G2631" s="423"/>
      <c r="H2631" s="426"/>
      <c r="I2631" s="427"/>
      <c r="J2631" s="430"/>
      <c r="K2631" s="431"/>
      <c r="L2631" s="434"/>
      <c r="M2631" s="435"/>
      <c r="N2631" s="438" t="s">
        <v>14</v>
      </c>
      <c r="O2631" s="439"/>
      <c r="P2631" s="430"/>
      <c r="Q2631" s="431"/>
      <c r="R2631" s="434"/>
      <c r="S2631" s="441"/>
      <c r="T2631" s="434"/>
      <c r="U2631" s="427"/>
      <c r="V2631" s="441"/>
      <c r="W2631" s="427"/>
      <c r="X2631" s="430"/>
      <c r="Y2631" s="427"/>
      <c r="Z2631" s="430"/>
      <c r="AA2631" s="427"/>
      <c r="AB2631" s="430"/>
      <c r="AC2631" s="431"/>
      <c r="AD2631" s="434"/>
      <c r="AE2631" s="435"/>
      <c r="AF2631" s="444"/>
      <c r="AG2631" s="445"/>
      <c r="AH2631" s="430"/>
      <c r="AI2631" s="431"/>
      <c r="AJ2631" s="434"/>
      <c r="AK2631" s="435"/>
      <c r="AL2631" s="448"/>
      <c r="AM2631" s="449"/>
      <c r="AN2631" s="430"/>
      <c r="AO2631" s="431"/>
      <c r="AP2631" s="434"/>
      <c r="AQ2631" s="435"/>
      <c r="AR2631" s="448"/>
      <c r="AS2631" s="449"/>
      <c r="AT2631" s="452"/>
      <c r="AU2631" s="453"/>
      <c r="AV2631" s="456"/>
      <c r="AW2631" s="457"/>
      <c r="AX2631" s="448"/>
      <c r="AY2631" s="449"/>
      <c r="AZ2631" s="430"/>
      <c r="BA2631" s="431"/>
      <c r="BB2631" s="434"/>
      <c r="BC2631" s="435"/>
      <c r="BD2631" s="448"/>
      <c r="BE2631" s="449"/>
      <c r="BF2631" s="452"/>
      <c r="BG2631" s="453"/>
      <c r="BH2631" s="456"/>
      <c r="BI2631" s="457"/>
      <c r="BJ2631" s="448"/>
      <c r="BK2631" s="449"/>
      <c r="BL2631" s="409"/>
      <c r="BM2631" s="410"/>
      <c r="BN2631" s="411"/>
      <c r="BO2631" s="405"/>
      <c r="BP2631" s="405"/>
      <c r="BQ2631" s="53"/>
      <c r="BR2631" s="53"/>
      <c r="BS2631" s="779"/>
    </row>
    <row r="2632" spans="1:71" ht="21.75" hidden="1" customHeight="1" x14ac:dyDescent="0.3">
      <c r="A2632" s="779"/>
      <c r="B2632" s="414" t="str">
        <f>IF(ROSTER!B$46="","",ROSTER!B$46)</f>
        <v/>
      </c>
      <c r="C2632" s="416" t="str">
        <f>IF(ROSTER!C$46="","",ROSTER!C$46)</f>
        <v/>
      </c>
      <c r="D2632" s="417"/>
      <c r="E2632" s="418"/>
      <c r="F2632" s="420">
        <f>IF(E2632="y",1,IF(E2632="S",1,0))</f>
        <v>0</v>
      </c>
      <c r="G2632" s="422">
        <f>IF(E2632="S",1,0)</f>
        <v>0</v>
      </c>
      <c r="H2632" s="424"/>
      <c r="I2632" s="425"/>
      <c r="J2632" s="428"/>
      <c r="K2632" s="429"/>
      <c r="L2632" s="432"/>
      <c r="M2632" s="433"/>
      <c r="N2632" s="436">
        <f>L2632+J2632</f>
        <v>0</v>
      </c>
      <c r="O2632" s="437"/>
      <c r="P2632" s="428"/>
      <c r="Q2632" s="429"/>
      <c r="R2632" s="432"/>
      <c r="S2632" s="440"/>
      <c r="T2632" s="432"/>
      <c r="U2632" s="425"/>
      <c r="V2632" s="440"/>
      <c r="W2632" s="425"/>
      <c r="X2632" s="428"/>
      <c r="Y2632" s="425"/>
      <c r="Z2632" s="428"/>
      <c r="AA2632" s="425"/>
      <c r="AB2632" s="428"/>
      <c r="AC2632" s="429"/>
      <c r="AD2632" s="432"/>
      <c r="AE2632" s="433"/>
      <c r="AF2632" s="442">
        <f>IF(AB2632=0,0,(AD2632/AB2632)*100)</f>
        <v>0</v>
      </c>
      <c r="AG2632" s="443"/>
      <c r="AH2632" s="428"/>
      <c r="AI2632" s="429"/>
      <c r="AJ2632" s="432"/>
      <c r="AK2632" s="433"/>
      <c r="AL2632" s="446">
        <f>IF(AH2632=0,0,(AJ2632/AH2632)*100)</f>
        <v>0</v>
      </c>
      <c r="AM2632" s="447"/>
      <c r="AN2632" s="428"/>
      <c r="AO2632" s="429"/>
      <c r="AP2632" s="432"/>
      <c r="AQ2632" s="433"/>
      <c r="AR2632" s="446">
        <f>IF(AN2632=0,0,(AP2632/AN2632)*100)</f>
        <v>0</v>
      </c>
      <c r="AS2632" s="447"/>
      <c r="AT2632" s="450">
        <f>AB2632+AH2632+AN2632</f>
        <v>0</v>
      </c>
      <c r="AU2632" s="451"/>
      <c r="AV2632" s="454">
        <f>AD2632+AJ2632+AP2632</f>
        <v>0</v>
      </c>
      <c r="AW2632" s="455"/>
      <c r="AX2632" s="446">
        <f>IF(AT2632=0,0,(AV2632/AT2632)*100)</f>
        <v>0</v>
      </c>
      <c r="AY2632" s="447"/>
      <c r="AZ2632" s="428"/>
      <c r="BA2632" s="429"/>
      <c r="BB2632" s="432"/>
      <c r="BC2632" s="433"/>
      <c r="BD2632" s="446">
        <f>IF(AZ2632=0,0,(BB2632/AZ2632)*100)</f>
        <v>0</v>
      </c>
      <c r="BE2632" s="447"/>
      <c r="BF2632" s="450">
        <f>AT2632+AZ2632</f>
        <v>0</v>
      </c>
      <c r="BG2632" s="451"/>
      <c r="BH2632" s="454">
        <f>AV2632+BB2632</f>
        <v>0</v>
      </c>
      <c r="BI2632" s="455"/>
      <c r="BJ2632" s="446">
        <f>IF(BF2632=0,0,(BH2632/BF2632)*100)</f>
        <v>0</v>
      </c>
      <c r="BK2632" s="447"/>
      <c r="BL2632" s="406">
        <f>(AD2632*2)+(AJ2632*2)+(AP2632*3)+BB2632</f>
        <v>0</v>
      </c>
      <c r="BM2632" s="407"/>
      <c r="BN2632" s="408"/>
      <c r="BO2632" s="402" t="e">
        <f>(BL2632*BR$74)+(N2632*BR$75)+(X2632*BR$76)+(R2632*BR$77)+(V2632*BR$78)+(Z2632*BR$79)</f>
        <v>#REF!</v>
      </c>
      <c r="BP2632" s="404" t="e">
        <f>((AZ2632-BB2632)*BR$81)+((AT2632-AV2632)*BR$80)+(H2632*BR$82)+(P2632*BR$83)</f>
        <v>#REF!</v>
      </c>
      <c r="BQ2632" s="53"/>
      <c r="BR2632" s="53"/>
      <c r="BS2632" s="779"/>
    </row>
    <row r="2633" spans="1:71" ht="22.5" hidden="1" customHeight="1" x14ac:dyDescent="0.3">
      <c r="A2633" s="779"/>
      <c r="B2633" s="415"/>
      <c r="C2633" s="412" t="str">
        <f>IF(ROSTER!D$46="","",ROSTER!D$46)</f>
        <v/>
      </c>
      <c r="D2633" s="413"/>
      <c r="E2633" s="419"/>
      <c r="F2633" s="421"/>
      <c r="G2633" s="423"/>
      <c r="H2633" s="426"/>
      <c r="I2633" s="427"/>
      <c r="J2633" s="430"/>
      <c r="K2633" s="431"/>
      <c r="L2633" s="434"/>
      <c r="M2633" s="435"/>
      <c r="N2633" s="438" t="s">
        <v>14</v>
      </c>
      <c r="O2633" s="439"/>
      <c r="P2633" s="430"/>
      <c r="Q2633" s="431"/>
      <c r="R2633" s="434"/>
      <c r="S2633" s="441"/>
      <c r="T2633" s="434"/>
      <c r="U2633" s="427"/>
      <c r="V2633" s="441"/>
      <c r="W2633" s="427"/>
      <c r="X2633" s="430"/>
      <c r="Y2633" s="427"/>
      <c r="Z2633" s="430"/>
      <c r="AA2633" s="427"/>
      <c r="AB2633" s="430"/>
      <c r="AC2633" s="431"/>
      <c r="AD2633" s="434"/>
      <c r="AE2633" s="435"/>
      <c r="AF2633" s="444"/>
      <c r="AG2633" s="445"/>
      <c r="AH2633" s="430"/>
      <c r="AI2633" s="431"/>
      <c r="AJ2633" s="434"/>
      <c r="AK2633" s="435"/>
      <c r="AL2633" s="448"/>
      <c r="AM2633" s="449"/>
      <c r="AN2633" s="430"/>
      <c r="AO2633" s="431"/>
      <c r="AP2633" s="434"/>
      <c r="AQ2633" s="435"/>
      <c r="AR2633" s="448"/>
      <c r="AS2633" s="449"/>
      <c r="AT2633" s="452"/>
      <c r="AU2633" s="453"/>
      <c r="AV2633" s="456"/>
      <c r="AW2633" s="457"/>
      <c r="AX2633" s="448"/>
      <c r="AY2633" s="449"/>
      <c r="AZ2633" s="430"/>
      <c r="BA2633" s="431"/>
      <c r="BB2633" s="434"/>
      <c r="BC2633" s="435"/>
      <c r="BD2633" s="448"/>
      <c r="BE2633" s="449"/>
      <c r="BF2633" s="452"/>
      <c r="BG2633" s="453"/>
      <c r="BH2633" s="456"/>
      <c r="BI2633" s="457"/>
      <c r="BJ2633" s="448"/>
      <c r="BK2633" s="449"/>
      <c r="BL2633" s="409"/>
      <c r="BM2633" s="410"/>
      <c r="BN2633" s="411"/>
      <c r="BO2633" s="403"/>
      <c r="BP2633" s="405"/>
      <c r="BQ2633" s="53"/>
      <c r="BR2633" s="53"/>
      <c r="BS2633" s="779"/>
    </row>
    <row r="2634" spans="1:71" ht="21.75" hidden="1" customHeight="1" x14ac:dyDescent="0.3">
      <c r="A2634" s="779"/>
      <c r="B2634" s="414" t="str">
        <f>IF(ROSTER!B$48="","",ROSTER!B$48)</f>
        <v/>
      </c>
      <c r="C2634" s="416" t="str">
        <f>IF(ROSTER!C$48="","",ROSTER!C$48)</f>
        <v/>
      </c>
      <c r="D2634" s="417"/>
      <c r="E2634" s="418"/>
      <c r="F2634" s="420">
        <f t="shared" ref="F2634" si="1476">IF(E2634="y",1,IF(E2634="S",1,0))</f>
        <v>0</v>
      </c>
      <c r="G2634" s="422">
        <f t="shared" ref="G2634" si="1477">IF(E2634="S",1,0)</f>
        <v>0</v>
      </c>
      <c r="H2634" s="424"/>
      <c r="I2634" s="425"/>
      <c r="J2634" s="428"/>
      <c r="K2634" s="429"/>
      <c r="L2634" s="432"/>
      <c r="M2634" s="433"/>
      <c r="N2634" s="436">
        <f t="shared" ref="N2634" si="1478">L2634+J2634</f>
        <v>0</v>
      </c>
      <c r="O2634" s="437"/>
      <c r="P2634" s="428"/>
      <c r="Q2634" s="429"/>
      <c r="R2634" s="432"/>
      <c r="S2634" s="440"/>
      <c r="T2634" s="432"/>
      <c r="U2634" s="425"/>
      <c r="V2634" s="440"/>
      <c r="W2634" s="425"/>
      <c r="X2634" s="428"/>
      <c r="Y2634" s="425"/>
      <c r="Z2634" s="428"/>
      <c r="AA2634" s="425"/>
      <c r="AB2634" s="428"/>
      <c r="AC2634" s="429"/>
      <c r="AD2634" s="432"/>
      <c r="AE2634" s="433"/>
      <c r="AF2634" s="442"/>
      <c r="AG2634" s="443"/>
      <c r="AH2634" s="428"/>
      <c r="AI2634" s="429"/>
      <c r="AJ2634" s="432"/>
      <c r="AK2634" s="433"/>
      <c r="AL2634" s="446">
        <f t="shared" ref="AL2634" si="1479">IF(AH2634=0,0,(AJ2634/AH2634)*100)</f>
        <v>0</v>
      </c>
      <c r="AM2634" s="447"/>
      <c r="AN2634" s="428"/>
      <c r="AO2634" s="429"/>
      <c r="AP2634" s="432"/>
      <c r="AQ2634" s="433"/>
      <c r="AR2634" s="446">
        <f t="shared" ref="AR2634" si="1480">IF(AN2634=0,0,(AP2634/AN2634)*100)</f>
        <v>0</v>
      </c>
      <c r="AS2634" s="447"/>
      <c r="AT2634" s="450">
        <f t="shared" ref="AT2634" si="1481">AB2634+AH2634+AN2634</f>
        <v>0</v>
      </c>
      <c r="AU2634" s="451"/>
      <c r="AV2634" s="454">
        <f t="shared" ref="AV2634" si="1482">AD2634+AJ2634+AP2634</f>
        <v>0</v>
      </c>
      <c r="AW2634" s="455"/>
      <c r="AX2634" s="446">
        <f t="shared" ref="AX2634" si="1483">IF(AT2634=0,0,(AV2634/AT2634)*100)</f>
        <v>0</v>
      </c>
      <c r="AY2634" s="447"/>
      <c r="AZ2634" s="428"/>
      <c r="BA2634" s="429"/>
      <c r="BB2634" s="432"/>
      <c r="BC2634" s="433"/>
      <c r="BD2634" s="446">
        <f t="shared" ref="BD2634" si="1484">IF(AZ2634=0,0,(BB2634/AZ2634)*100)</f>
        <v>0</v>
      </c>
      <c r="BE2634" s="447"/>
      <c r="BF2634" s="450">
        <f t="shared" ref="BF2634" si="1485">AT2634+AZ2634</f>
        <v>0</v>
      </c>
      <c r="BG2634" s="451"/>
      <c r="BH2634" s="454">
        <f t="shared" ref="BH2634" si="1486">AV2634+BB2634</f>
        <v>0</v>
      </c>
      <c r="BI2634" s="455"/>
      <c r="BJ2634" s="446">
        <f t="shared" ref="BJ2634" si="1487">IF(BF2634=0,0,(BH2634/BF2634)*100)</f>
        <v>0</v>
      </c>
      <c r="BK2634" s="447"/>
      <c r="BL2634" s="406">
        <f t="shared" ref="BL2634" si="1488">(AD2634*2)+(AJ2634*2)+(AP2634*3)+BB2634</f>
        <v>0</v>
      </c>
      <c r="BM2634" s="407"/>
      <c r="BN2634" s="408"/>
      <c r="BO2634" s="402" t="e">
        <f>(BL2634*BR$74)+(N2634*BR$75)+(X2634*BR$76)+(R2634*BR$77)+(V2634*BR$78)+(Z2634*BR$79)</f>
        <v>#REF!</v>
      </c>
      <c r="BP2634" s="404" t="e">
        <f>((AZ2634-BB2634)*BR$81)+((AT2634-AV2634)*BR$80)+(H2634*BR$82)+(P2634*BR$83)</f>
        <v>#REF!</v>
      </c>
      <c r="BQ2634" s="53"/>
      <c r="BR2634" s="53"/>
      <c r="BS2634" s="779"/>
    </row>
    <row r="2635" spans="1:71" ht="22.5" hidden="1" customHeight="1" x14ac:dyDescent="0.3">
      <c r="A2635" s="779"/>
      <c r="B2635" s="415"/>
      <c r="C2635" s="412" t="str">
        <f>IF(ROSTER!D$48="","",ROSTER!D$48)</f>
        <v/>
      </c>
      <c r="D2635" s="413"/>
      <c r="E2635" s="419"/>
      <c r="F2635" s="421"/>
      <c r="G2635" s="423"/>
      <c r="H2635" s="426"/>
      <c r="I2635" s="427"/>
      <c r="J2635" s="430"/>
      <c r="K2635" s="431"/>
      <c r="L2635" s="434"/>
      <c r="M2635" s="435"/>
      <c r="N2635" s="438" t="s">
        <v>14</v>
      </c>
      <c r="O2635" s="439"/>
      <c r="P2635" s="430"/>
      <c r="Q2635" s="431"/>
      <c r="R2635" s="434"/>
      <c r="S2635" s="441"/>
      <c r="T2635" s="434"/>
      <c r="U2635" s="427"/>
      <c r="V2635" s="441"/>
      <c r="W2635" s="427"/>
      <c r="X2635" s="430"/>
      <c r="Y2635" s="427"/>
      <c r="Z2635" s="430"/>
      <c r="AA2635" s="427"/>
      <c r="AB2635" s="430"/>
      <c r="AC2635" s="431"/>
      <c r="AD2635" s="434"/>
      <c r="AE2635" s="435"/>
      <c r="AF2635" s="444"/>
      <c r="AG2635" s="445"/>
      <c r="AH2635" s="430"/>
      <c r="AI2635" s="431"/>
      <c r="AJ2635" s="434"/>
      <c r="AK2635" s="435"/>
      <c r="AL2635" s="448"/>
      <c r="AM2635" s="449"/>
      <c r="AN2635" s="430"/>
      <c r="AO2635" s="431"/>
      <c r="AP2635" s="434"/>
      <c r="AQ2635" s="435"/>
      <c r="AR2635" s="448"/>
      <c r="AS2635" s="449"/>
      <c r="AT2635" s="452"/>
      <c r="AU2635" s="453"/>
      <c r="AV2635" s="456"/>
      <c r="AW2635" s="457"/>
      <c r="AX2635" s="448"/>
      <c r="AY2635" s="449"/>
      <c r="AZ2635" s="430"/>
      <c r="BA2635" s="431"/>
      <c r="BB2635" s="434"/>
      <c r="BC2635" s="435"/>
      <c r="BD2635" s="448"/>
      <c r="BE2635" s="449"/>
      <c r="BF2635" s="452"/>
      <c r="BG2635" s="453"/>
      <c r="BH2635" s="456"/>
      <c r="BI2635" s="457"/>
      <c r="BJ2635" s="448"/>
      <c r="BK2635" s="449"/>
      <c r="BL2635" s="409"/>
      <c r="BM2635" s="410"/>
      <c r="BN2635" s="411"/>
      <c r="BO2635" s="403"/>
      <c r="BP2635" s="405"/>
      <c r="BQ2635" s="53"/>
      <c r="BR2635" s="53"/>
      <c r="BS2635" s="779"/>
    </row>
    <row r="2636" spans="1:71" ht="21.75" hidden="1" customHeight="1" x14ac:dyDescent="0.3">
      <c r="A2636" s="779"/>
      <c r="B2636" s="414" t="str">
        <f>IF(ROSTER!B$50="","",ROSTER!B$50)</f>
        <v/>
      </c>
      <c r="C2636" s="416" t="str">
        <f>IF(ROSTER!C$50="","",ROSTER!C$50)</f>
        <v/>
      </c>
      <c r="D2636" s="417"/>
      <c r="E2636" s="418"/>
      <c r="F2636" s="420">
        <f t="shared" ref="F2636" si="1489">IF(E2636="y",1,IF(E2636="S",1,0))</f>
        <v>0</v>
      </c>
      <c r="G2636" s="422">
        <f t="shared" ref="G2636" si="1490">IF(E2636="S",1,0)</f>
        <v>0</v>
      </c>
      <c r="H2636" s="424"/>
      <c r="I2636" s="425"/>
      <c r="J2636" s="428"/>
      <c r="K2636" s="429"/>
      <c r="L2636" s="432"/>
      <c r="M2636" s="433"/>
      <c r="N2636" s="436">
        <f t="shared" ref="N2636" si="1491">L2636+J2636</f>
        <v>0</v>
      </c>
      <c r="O2636" s="437"/>
      <c r="P2636" s="428"/>
      <c r="Q2636" s="429"/>
      <c r="R2636" s="432"/>
      <c r="S2636" s="440"/>
      <c r="T2636" s="432"/>
      <c r="U2636" s="425"/>
      <c r="V2636" s="440"/>
      <c r="W2636" s="425"/>
      <c r="X2636" s="428"/>
      <c r="Y2636" s="425"/>
      <c r="Z2636" s="428"/>
      <c r="AA2636" s="425"/>
      <c r="AB2636" s="428"/>
      <c r="AC2636" s="429"/>
      <c r="AD2636" s="432"/>
      <c r="AE2636" s="433"/>
      <c r="AF2636" s="442"/>
      <c r="AG2636" s="443"/>
      <c r="AH2636" s="428"/>
      <c r="AI2636" s="429"/>
      <c r="AJ2636" s="432"/>
      <c r="AK2636" s="433"/>
      <c r="AL2636" s="446">
        <f t="shared" ref="AL2636" si="1492">IF(AH2636=0,0,(AJ2636/AH2636)*100)</f>
        <v>0</v>
      </c>
      <c r="AM2636" s="447"/>
      <c r="AN2636" s="428"/>
      <c r="AO2636" s="429"/>
      <c r="AP2636" s="432"/>
      <c r="AQ2636" s="433"/>
      <c r="AR2636" s="446">
        <f t="shared" ref="AR2636" si="1493">IF(AN2636=0,0,(AP2636/AN2636)*100)</f>
        <v>0</v>
      </c>
      <c r="AS2636" s="447"/>
      <c r="AT2636" s="450">
        <f t="shared" ref="AT2636" si="1494">AB2636+AH2636+AN2636</f>
        <v>0</v>
      </c>
      <c r="AU2636" s="451"/>
      <c r="AV2636" s="454">
        <f t="shared" ref="AV2636" si="1495">AD2636+AJ2636+AP2636</f>
        <v>0</v>
      </c>
      <c r="AW2636" s="455"/>
      <c r="AX2636" s="446">
        <f t="shared" ref="AX2636" si="1496">IF(AT2636=0,0,(AV2636/AT2636)*100)</f>
        <v>0</v>
      </c>
      <c r="AY2636" s="447"/>
      <c r="AZ2636" s="428"/>
      <c r="BA2636" s="429"/>
      <c r="BB2636" s="432"/>
      <c r="BC2636" s="433"/>
      <c r="BD2636" s="446">
        <f t="shared" ref="BD2636" si="1497">IF(AZ2636=0,0,(BB2636/AZ2636)*100)</f>
        <v>0</v>
      </c>
      <c r="BE2636" s="447"/>
      <c r="BF2636" s="450">
        <f t="shared" ref="BF2636" si="1498">AT2636+AZ2636</f>
        <v>0</v>
      </c>
      <c r="BG2636" s="451"/>
      <c r="BH2636" s="454">
        <f t="shared" ref="BH2636" si="1499">AV2636+BB2636</f>
        <v>0</v>
      </c>
      <c r="BI2636" s="455"/>
      <c r="BJ2636" s="446">
        <f t="shared" ref="BJ2636" si="1500">IF(BF2636=0,0,(BH2636/BF2636)*100)</f>
        <v>0</v>
      </c>
      <c r="BK2636" s="447"/>
      <c r="BL2636" s="406">
        <f t="shared" ref="BL2636" si="1501">(AD2636*2)+(AJ2636*2)+(AP2636*3)+BB2636</f>
        <v>0</v>
      </c>
      <c r="BM2636" s="407"/>
      <c r="BN2636" s="408"/>
      <c r="BO2636" s="402" t="e">
        <f>(BL2636*BR$74)+(N2636*BR$75)+(X2636*BR$76)+(R2636*BR$77)+(V2636*BR$78)+(Z2636*BR$79)</f>
        <v>#REF!</v>
      </c>
      <c r="BP2636" s="404" t="e">
        <f>((AZ2636-BB2636)*BR$81)+((AT2636-AV2636)*BR$80)+(H2636*BR$82)+(P2636*BR$83)</f>
        <v>#REF!</v>
      </c>
      <c r="BQ2636" s="53"/>
      <c r="BR2636" s="53"/>
      <c r="BS2636" s="779"/>
    </row>
    <row r="2637" spans="1:71" ht="22.5" hidden="1" customHeight="1" thickBot="1" x14ac:dyDescent="0.3">
      <c r="A2637" s="779"/>
      <c r="B2637" s="415"/>
      <c r="C2637" s="412" t="str">
        <f>IF(ROSTER!D$50="","",ROSTER!D$50)</f>
        <v/>
      </c>
      <c r="D2637" s="413"/>
      <c r="E2637" s="419"/>
      <c r="F2637" s="421"/>
      <c r="G2637" s="423"/>
      <c r="H2637" s="426"/>
      <c r="I2637" s="427"/>
      <c r="J2637" s="430"/>
      <c r="K2637" s="431"/>
      <c r="L2637" s="434"/>
      <c r="M2637" s="435"/>
      <c r="N2637" s="438" t="s">
        <v>14</v>
      </c>
      <c r="O2637" s="439"/>
      <c r="P2637" s="430"/>
      <c r="Q2637" s="431"/>
      <c r="R2637" s="434"/>
      <c r="S2637" s="441"/>
      <c r="T2637" s="434"/>
      <c r="U2637" s="427"/>
      <c r="V2637" s="441"/>
      <c r="W2637" s="427"/>
      <c r="X2637" s="430"/>
      <c r="Y2637" s="427"/>
      <c r="Z2637" s="430"/>
      <c r="AA2637" s="427"/>
      <c r="AB2637" s="430"/>
      <c r="AC2637" s="431"/>
      <c r="AD2637" s="434"/>
      <c r="AE2637" s="435"/>
      <c r="AF2637" s="444"/>
      <c r="AG2637" s="445"/>
      <c r="AH2637" s="430"/>
      <c r="AI2637" s="431"/>
      <c r="AJ2637" s="434"/>
      <c r="AK2637" s="435"/>
      <c r="AL2637" s="448"/>
      <c r="AM2637" s="449"/>
      <c r="AN2637" s="430"/>
      <c r="AO2637" s="431"/>
      <c r="AP2637" s="434"/>
      <c r="AQ2637" s="435"/>
      <c r="AR2637" s="448"/>
      <c r="AS2637" s="449"/>
      <c r="AT2637" s="452"/>
      <c r="AU2637" s="453"/>
      <c r="AV2637" s="456"/>
      <c r="AW2637" s="457"/>
      <c r="AX2637" s="448"/>
      <c r="AY2637" s="449"/>
      <c r="AZ2637" s="430"/>
      <c r="BA2637" s="431"/>
      <c r="BB2637" s="434"/>
      <c r="BC2637" s="435"/>
      <c r="BD2637" s="448"/>
      <c r="BE2637" s="449"/>
      <c r="BF2637" s="452"/>
      <c r="BG2637" s="453"/>
      <c r="BH2637" s="456"/>
      <c r="BI2637" s="457"/>
      <c r="BJ2637" s="448"/>
      <c r="BK2637" s="449"/>
      <c r="BL2637" s="409"/>
      <c r="BM2637" s="410"/>
      <c r="BN2637" s="411"/>
      <c r="BO2637" s="403"/>
      <c r="BP2637" s="405"/>
      <c r="BQ2637" s="53"/>
      <c r="BR2637" s="53"/>
      <c r="BS2637" s="779"/>
    </row>
    <row r="2638" spans="1:71" s="224" customFormat="1" ht="33.6" customHeight="1" x14ac:dyDescent="0.5">
      <c r="A2638" s="789"/>
      <c r="B2638" s="376"/>
      <c r="C2638" s="377"/>
      <c r="D2638" s="377" t="s">
        <v>10</v>
      </c>
      <c r="E2638" s="380"/>
      <c r="F2638" s="223"/>
      <c r="G2638" s="223"/>
      <c r="H2638" s="382">
        <f>SUM(H2594:I2637)</f>
        <v>0</v>
      </c>
      <c r="I2638" s="383"/>
      <c r="J2638" s="382">
        <f>SUM(J2594:K2637)</f>
        <v>0</v>
      </c>
      <c r="K2638" s="383"/>
      <c r="L2638" s="386">
        <f>SUM(L2594:M2637)</f>
        <v>0</v>
      </c>
      <c r="M2638" s="387"/>
      <c r="N2638" s="358">
        <f>L2638+J2638</f>
        <v>0</v>
      </c>
      <c r="O2638" s="359"/>
      <c r="P2638" s="386">
        <f>SUM(P2594:Q2637)</f>
        <v>0</v>
      </c>
      <c r="Q2638" s="383"/>
      <c r="R2638" s="386">
        <f t="shared" ref="R2638" si="1502">SUM(R2594:S2637)</f>
        <v>0</v>
      </c>
      <c r="S2638" s="387"/>
      <c r="T2638" s="386">
        <f t="shared" ref="T2638" si="1503">SUM(T2594:U2637)</f>
        <v>0</v>
      </c>
      <c r="U2638" s="359"/>
      <c r="V2638" s="387">
        <f t="shared" ref="V2638" si="1504">SUM(V2594:W2637)</f>
        <v>0</v>
      </c>
      <c r="W2638" s="387"/>
      <c r="X2638" s="382">
        <f t="shared" ref="X2638" si="1505">SUM(X2594:Y2637)</f>
        <v>0</v>
      </c>
      <c r="Y2638" s="359"/>
      <c r="Z2638" s="382">
        <f t="shared" ref="Z2638" si="1506">SUM(Z2594:AA2637)</f>
        <v>0</v>
      </c>
      <c r="AA2638" s="359"/>
      <c r="AB2638" s="387">
        <f t="shared" ref="AB2638" si="1507">SUM(AB2594:AC2637)</f>
        <v>0</v>
      </c>
      <c r="AC2638" s="383"/>
      <c r="AD2638" s="386">
        <f t="shared" ref="AD2638" si="1508">SUM(AD2594:AE2637)</f>
        <v>0</v>
      </c>
      <c r="AE2638" s="387"/>
      <c r="AF2638" s="358">
        <f t="shared" ref="AF2638" si="1509">SUM(AF2594:AG2637)</f>
        <v>0</v>
      </c>
      <c r="AG2638" s="359"/>
      <c r="AH2638" s="386">
        <f t="shared" ref="AH2638" si="1510">SUM(AH2594:AI2637)</f>
        <v>0</v>
      </c>
      <c r="AI2638" s="383"/>
      <c r="AJ2638" s="386">
        <f t="shared" ref="AJ2638" si="1511">SUM(AJ2594:AK2637)</f>
        <v>0</v>
      </c>
      <c r="AK2638" s="387"/>
      <c r="AL2638" s="358">
        <f>IF(AH2638=0,0,(AJ2638/AH2638)*100)</f>
        <v>0</v>
      </c>
      <c r="AM2638" s="359"/>
      <c r="AN2638" s="386">
        <f>SUM(AN2594:AO2637)</f>
        <v>0</v>
      </c>
      <c r="AO2638" s="383"/>
      <c r="AP2638" s="386">
        <f>SUM(AP2594:AQ2637)</f>
        <v>0</v>
      </c>
      <c r="AQ2638" s="387"/>
      <c r="AR2638" s="358">
        <f>IF(AN2638=0,0,(AP2638/AN2638)*100)</f>
        <v>0</v>
      </c>
      <c r="AS2638" s="359"/>
      <c r="AT2638" s="382">
        <f>AB2638+AH2638+AN2638</f>
        <v>0</v>
      </c>
      <c r="AU2638" s="383"/>
      <c r="AV2638" s="386">
        <f>AD2638+AJ2638+AP2638</f>
        <v>0</v>
      </c>
      <c r="AW2638" s="392"/>
      <c r="AX2638" s="358">
        <f>IF(AT2638=0,0,(AV2638/AT2638)*100)</f>
        <v>0</v>
      </c>
      <c r="AY2638" s="359"/>
      <c r="AZ2638" s="386">
        <f>SUM(AZ2594:BA2637)</f>
        <v>0</v>
      </c>
      <c r="BA2638" s="383"/>
      <c r="BB2638" s="386">
        <f>SUM(BB2594:BC2637)</f>
        <v>0</v>
      </c>
      <c r="BC2638" s="387"/>
      <c r="BD2638" s="358">
        <f>IF(AZ2638=0,0,(BB2638/AZ2638)*100)</f>
        <v>0</v>
      </c>
      <c r="BE2638" s="359"/>
      <c r="BF2638" s="382">
        <f>AT2638+AZ2638</f>
        <v>0</v>
      </c>
      <c r="BG2638" s="383"/>
      <c r="BH2638" s="386">
        <f>AV2638+BB2638</f>
        <v>0</v>
      </c>
      <c r="BI2638" s="392"/>
      <c r="BJ2638" s="358">
        <f>IF(BF2638=0,0,(BH2638/BF2638)*100)</f>
        <v>0</v>
      </c>
      <c r="BK2638" s="394"/>
      <c r="BL2638" s="396">
        <f>SUM(BL2594:BN2637)</f>
        <v>0</v>
      </c>
      <c r="BM2638" s="397"/>
      <c r="BN2638" s="398"/>
      <c r="BO2638" s="402" t="e">
        <f>(BL2638*BR$74)+(N2638*BR$75)+(X2638*BR$76)+(R2638*BR$77)+(V2638*BR$78)+(Z2638*BR$79)</f>
        <v>#REF!</v>
      </c>
      <c r="BP2638" s="404" t="e">
        <f>((AZ2638-BB2638)*BR$81)+((AT2638-AV2638)*BR$80)+(H2638*BR$82)+(P2638*BR$83)</f>
        <v>#REF!</v>
      </c>
      <c r="BQ2638" s="222"/>
      <c r="BR2638" s="222"/>
      <c r="BS2638" s="789"/>
    </row>
    <row r="2639" spans="1:71" s="224" customFormat="1" ht="33.950000000000003" customHeight="1" thickBot="1" x14ac:dyDescent="0.55000000000000004">
      <c r="A2639" s="789"/>
      <c r="B2639" s="378"/>
      <c r="C2639" s="379"/>
      <c r="D2639" s="379"/>
      <c r="E2639" s="381"/>
      <c r="F2639" s="225"/>
      <c r="G2639" s="225"/>
      <c r="H2639" s="384"/>
      <c r="I2639" s="385"/>
      <c r="J2639" s="384"/>
      <c r="K2639" s="385"/>
      <c r="L2639" s="388"/>
      <c r="M2639" s="389"/>
      <c r="N2639" s="390" t="s">
        <v>14</v>
      </c>
      <c r="O2639" s="391"/>
      <c r="P2639" s="388"/>
      <c r="Q2639" s="385"/>
      <c r="R2639" s="388"/>
      <c r="S2639" s="389"/>
      <c r="T2639" s="388"/>
      <c r="U2639" s="391"/>
      <c r="V2639" s="389"/>
      <c r="W2639" s="389"/>
      <c r="X2639" s="384"/>
      <c r="Y2639" s="391"/>
      <c r="Z2639" s="384"/>
      <c r="AA2639" s="391"/>
      <c r="AB2639" s="389"/>
      <c r="AC2639" s="385"/>
      <c r="AD2639" s="388"/>
      <c r="AE2639" s="389"/>
      <c r="AF2639" s="390"/>
      <c r="AG2639" s="391"/>
      <c r="AH2639" s="388"/>
      <c r="AI2639" s="385"/>
      <c r="AJ2639" s="388"/>
      <c r="AK2639" s="389"/>
      <c r="AL2639" s="390"/>
      <c r="AM2639" s="391"/>
      <c r="AN2639" s="388"/>
      <c r="AO2639" s="385"/>
      <c r="AP2639" s="388"/>
      <c r="AQ2639" s="389"/>
      <c r="AR2639" s="390"/>
      <c r="AS2639" s="391"/>
      <c r="AT2639" s="384"/>
      <c r="AU2639" s="385"/>
      <c r="AV2639" s="388"/>
      <c r="AW2639" s="393"/>
      <c r="AX2639" s="390"/>
      <c r="AY2639" s="391"/>
      <c r="AZ2639" s="388"/>
      <c r="BA2639" s="385"/>
      <c r="BB2639" s="388"/>
      <c r="BC2639" s="389"/>
      <c r="BD2639" s="390"/>
      <c r="BE2639" s="391"/>
      <c r="BF2639" s="384"/>
      <c r="BG2639" s="385"/>
      <c r="BH2639" s="388"/>
      <c r="BI2639" s="393"/>
      <c r="BJ2639" s="390"/>
      <c r="BK2639" s="395"/>
      <c r="BL2639" s="399"/>
      <c r="BM2639" s="400"/>
      <c r="BN2639" s="401"/>
      <c r="BO2639" s="403"/>
      <c r="BP2639" s="405"/>
      <c r="BQ2639" s="222"/>
      <c r="BR2639" s="222"/>
      <c r="BS2639" s="789"/>
    </row>
    <row r="2640" spans="1:71" s="230" customFormat="1" ht="48.2" customHeight="1" thickBot="1" x14ac:dyDescent="0.55000000000000004">
      <c r="A2640" s="790"/>
      <c r="B2640" s="342"/>
      <c r="C2640" s="343"/>
      <c r="D2640" s="343" t="s">
        <v>13</v>
      </c>
      <c r="E2640" s="344"/>
      <c r="F2640" s="227"/>
      <c r="G2640" s="223"/>
      <c r="H2640" s="345"/>
      <c r="I2640" s="346"/>
      <c r="J2640" s="347"/>
      <c r="K2640" s="348"/>
      <c r="L2640" s="349"/>
      <c r="M2640" s="350"/>
      <c r="N2640" s="351">
        <f>J2640+L2640</f>
        <v>0</v>
      </c>
      <c r="O2640" s="352"/>
      <c r="P2640" s="347"/>
      <c r="Q2640" s="348"/>
      <c r="R2640" s="349"/>
      <c r="S2640" s="348"/>
      <c r="T2640" s="353"/>
      <c r="U2640" s="354"/>
      <c r="V2640" s="347"/>
      <c r="W2640" s="355"/>
      <c r="X2640" s="345"/>
      <c r="Y2640" s="346"/>
      <c r="Z2640" s="347"/>
      <c r="AA2640" s="355"/>
      <c r="AB2640" s="347"/>
      <c r="AC2640" s="348"/>
      <c r="AD2640" s="349"/>
      <c r="AE2640" s="350"/>
      <c r="AF2640" s="356">
        <f>IF(AB2640=0,0,(AD2640/AB2640)*100)</f>
        <v>0</v>
      </c>
      <c r="AG2640" s="357"/>
      <c r="AH2640" s="347"/>
      <c r="AI2640" s="348"/>
      <c r="AJ2640" s="349"/>
      <c r="AK2640" s="350"/>
      <c r="AL2640" s="358">
        <f>IF(AH2640=0,0,(AJ2640/AH2640)*100)</f>
        <v>0</v>
      </c>
      <c r="AM2640" s="359"/>
      <c r="AN2640" s="347"/>
      <c r="AO2640" s="348"/>
      <c r="AP2640" s="349"/>
      <c r="AQ2640" s="350"/>
      <c r="AR2640" s="358">
        <f>IF(AN2640=0,0,(AP2640/AN2640)*100)</f>
        <v>0</v>
      </c>
      <c r="AS2640" s="359"/>
      <c r="AT2640" s="360">
        <f>AB2640+AH2640+AN2640</f>
        <v>0</v>
      </c>
      <c r="AU2640" s="361"/>
      <c r="AV2640" s="362">
        <f>AD2640+AJ2640+AP2640</f>
        <v>0</v>
      </c>
      <c r="AW2640" s="363"/>
      <c r="AX2640" s="358">
        <f>IF(AT2640=0,0,(AV2640/AT2640)*100)</f>
        <v>0</v>
      </c>
      <c r="AY2640" s="359"/>
      <c r="AZ2640" s="347"/>
      <c r="BA2640" s="348"/>
      <c r="BB2640" s="349"/>
      <c r="BC2640" s="350"/>
      <c r="BD2640" s="358">
        <f>IF(AZ2640=0,0,(BB2640/AZ2640)*100)</f>
        <v>0</v>
      </c>
      <c r="BE2640" s="359"/>
      <c r="BF2640" s="360">
        <f>AT2640+AZ2640</f>
        <v>0</v>
      </c>
      <c r="BG2640" s="361"/>
      <c r="BH2640" s="362">
        <f>AV2640+BB2640</f>
        <v>0</v>
      </c>
      <c r="BI2640" s="363"/>
      <c r="BJ2640" s="358">
        <f>IF(BF2640=0,0,(BH2640/BF2640)*100)</f>
        <v>0</v>
      </c>
      <c r="BK2640" s="359"/>
      <c r="BL2640" s="364"/>
      <c r="BM2640" s="365"/>
      <c r="BN2640" s="366"/>
      <c r="BO2640" s="228"/>
      <c r="BP2640" s="229"/>
      <c r="BQ2640" s="226"/>
      <c r="BR2640" s="226"/>
      <c r="BS2640" s="790"/>
    </row>
    <row r="2641" spans="1:71" s="230" customFormat="1" ht="48.95" customHeight="1" thickBot="1" x14ac:dyDescent="0.55000000000000004">
      <c r="A2641" s="790"/>
      <c r="B2641" s="231"/>
      <c r="C2641" s="268"/>
      <c r="D2641" s="367" t="s">
        <v>87</v>
      </c>
      <c r="E2641" s="368"/>
      <c r="F2641" s="233"/>
      <c r="G2641" s="233"/>
      <c r="H2641" s="268"/>
      <c r="I2641" s="268"/>
      <c r="J2641" s="369">
        <f>IF((J2638+L2640)=0,0,J2638/(J2638+L2640)*100)</f>
        <v>0</v>
      </c>
      <c r="K2641" s="370"/>
      <c r="L2641" s="369">
        <f>IF((L2638+J2640)=0,0,L2638/(L2638+J2640)*100)</f>
        <v>0</v>
      </c>
      <c r="M2641" s="370"/>
      <c r="N2641" s="369">
        <f>IF((N2638+N2640)=0,0,N2638/(N2638+N2640)*100)</f>
        <v>0</v>
      </c>
      <c r="O2641" s="371"/>
      <c r="P2641" s="372"/>
      <c r="Q2641" s="373"/>
      <c r="R2641" s="373"/>
      <c r="S2641" s="373"/>
      <c r="T2641" s="374"/>
      <c r="U2641" s="374"/>
      <c r="V2641" s="373"/>
      <c r="W2641" s="373"/>
      <c r="X2641" s="373"/>
      <c r="Y2641" s="373"/>
      <c r="Z2641" s="373"/>
      <c r="AA2641" s="373"/>
      <c r="AB2641" s="373"/>
      <c r="AC2641" s="373"/>
      <c r="AD2641" s="373"/>
      <c r="AE2641" s="373"/>
      <c r="AF2641" s="373"/>
      <c r="AG2641" s="373"/>
      <c r="AH2641" s="373"/>
      <c r="AI2641" s="373"/>
      <c r="AJ2641" s="373"/>
      <c r="AK2641" s="373"/>
      <c r="AL2641" s="373"/>
      <c r="AM2641" s="373"/>
      <c r="AN2641" s="373"/>
      <c r="AO2641" s="373"/>
      <c r="AP2641" s="373"/>
      <c r="AQ2641" s="373"/>
      <c r="AR2641" s="373"/>
      <c r="AS2641" s="373"/>
      <c r="AT2641" s="373"/>
      <c r="AU2641" s="373"/>
      <c r="AV2641" s="373"/>
      <c r="AW2641" s="373"/>
      <c r="AX2641" s="373"/>
      <c r="AY2641" s="373"/>
      <c r="AZ2641" s="373"/>
      <c r="BA2641" s="373"/>
      <c r="BB2641" s="373"/>
      <c r="BC2641" s="373"/>
      <c r="BD2641" s="373"/>
      <c r="BE2641" s="373"/>
      <c r="BF2641" s="373"/>
      <c r="BG2641" s="373"/>
      <c r="BH2641" s="373"/>
      <c r="BI2641" s="373"/>
      <c r="BJ2641" s="373"/>
      <c r="BK2641" s="373"/>
      <c r="BL2641" s="373"/>
      <c r="BM2641" s="373"/>
      <c r="BN2641" s="375"/>
      <c r="BO2641" s="234"/>
      <c r="BP2641" s="234"/>
      <c r="BQ2641" s="226"/>
      <c r="BR2641" s="226"/>
      <c r="BS2641" s="790"/>
    </row>
    <row r="2642" spans="1:71" ht="15.75" customHeight="1" thickTop="1" thickBot="1" x14ac:dyDescent="0.45">
      <c r="A2642" s="779"/>
      <c r="B2642" s="160"/>
      <c r="C2642" s="161"/>
      <c r="D2642" s="161"/>
      <c r="E2642" s="161"/>
      <c r="F2642" s="69"/>
      <c r="G2642" s="69"/>
      <c r="H2642" s="161"/>
      <c r="I2642" s="161"/>
      <c r="J2642" s="161"/>
      <c r="K2642" s="161"/>
      <c r="L2642" s="161"/>
      <c r="M2642" s="161"/>
      <c r="N2642" s="161"/>
      <c r="O2642" s="161"/>
      <c r="P2642" s="161"/>
      <c r="Q2642" s="161"/>
      <c r="R2642" s="161"/>
      <c r="S2642" s="161"/>
      <c r="T2642" s="161"/>
      <c r="U2642" s="161"/>
      <c r="V2642" s="161"/>
      <c r="W2642" s="161"/>
      <c r="X2642" s="161"/>
      <c r="Y2642" s="161"/>
      <c r="Z2642" s="161"/>
      <c r="AA2642" s="161"/>
      <c r="AB2642" s="161"/>
      <c r="AC2642" s="161"/>
      <c r="AD2642" s="161"/>
      <c r="AE2642" s="161"/>
      <c r="AF2642" s="166"/>
      <c r="AG2642" s="166"/>
      <c r="AH2642" s="161"/>
      <c r="AI2642" s="161"/>
      <c r="AJ2642" s="161"/>
      <c r="AK2642" s="161"/>
      <c r="AL2642" s="161"/>
      <c r="AM2642" s="161"/>
      <c r="AN2642" s="161"/>
      <c r="AO2642" s="161"/>
      <c r="AP2642" s="161"/>
      <c r="AQ2642" s="161"/>
      <c r="AR2642" s="161"/>
      <c r="AS2642" s="161"/>
      <c r="AT2642" s="161"/>
      <c r="AU2642" s="161"/>
      <c r="AV2642" s="161"/>
      <c r="AW2642" s="161"/>
      <c r="AX2642" s="161"/>
      <c r="AY2642" s="161"/>
      <c r="AZ2642" s="161"/>
      <c r="BA2642" s="161"/>
      <c r="BB2642" s="161"/>
      <c r="BC2642" s="161"/>
      <c r="BD2642" s="161"/>
      <c r="BE2642" s="161"/>
      <c r="BF2642" s="161"/>
      <c r="BG2642" s="161"/>
      <c r="BH2642" s="161"/>
      <c r="BI2642" s="161"/>
      <c r="BJ2642" s="161"/>
      <c r="BK2642" s="161"/>
      <c r="BL2642" s="161"/>
      <c r="BM2642" s="161"/>
      <c r="BN2642" s="167"/>
      <c r="BO2642" s="70"/>
      <c r="BP2642" s="70"/>
      <c r="BQ2642" s="53"/>
      <c r="BR2642" s="53"/>
      <c r="BS2642" s="779"/>
    </row>
    <row r="2643" spans="1:71" s="68" customFormat="1" ht="80.25" customHeight="1" thickTop="1" thickBot="1" x14ac:dyDescent="0.5">
      <c r="A2643" s="791"/>
      <c r="B2643" s="325" t="s">
        <v>55</v>
      </c>
      <c r="C2643" s="326"/>
      <c r="D2643" s="327" t="s">
        <v>47</v>
      </c>
      <c r="E2643" s="327"/>
      <c r="F2643" s="71"/>
      <c r="G2643" s="71"/>
      <c r="H2643" s="328"/>
      <c r="I2643" s="329"/>
      <c r="J2643" s="330"/>
      <c r="K2643" s="235"/>
      <c r="L2643" s="328"/>
      <c r="M2643" s="329"/>
      <c r="N2643" s="330"/>
      <c r="O2643" s="331" t="s">
        <v>42</v>
      </c>
      <c r="P2643" s="332"/>
      <c r="Q2643" s="332"/>
      <c r="R2643" s="332"/>
      <c r="S2643" s="328"/>
      <c r="T2643" s="329"/>
      <c r="U2643" s="330"/>
      <c r="V2643" s="235"/>
      <c r="W2643" s="328"/>
      <c r="X2643" s="329"/>
      <c r="Y2643" s="330"/>
      <c r="Z2643" s="331" t="s">
        <v>110</v>
      </c>
      <c r="AA2643" s="332"/>
      <c r="AB2643" s="332"/>
      <c r="AC2643" s="332"/>
      <c r="AD2643" s="332"/>
      <c r="AE2643" s="332"/>
      <c r="AF2643" s="332"/>
      <c r="AG2643" s="332"/>
      <c r="AH2643" s="332"/>
      <c r="AI2643" s="333"/>
      <c r="AJ2643" s="328"/>
      <c r="AK2643" s="329"/>
      <c r="AL2643" s="330"/>
      <c r="AM2643" s="235"/>
      <c r="AN2643" s="328"/>
      <c r="AO2643" s="329"/>
      <c r="AP2643" s="330"/>
      <c r="AQ2643" s="331" t="s">
        <v>46</v>
      </c>
      <c r="AR2643" s="332"/>
      <c r="AS2643" s="332"/>
      <c r="AT2643" s="333"/>
      <c r="AU2643" s="328"/>
      <c r="AV2643" s="329"/>
      <c r="AW2643" s="330"/>
      <c r="AX2643" s="235"/>
      <c r="AY2643" s="328"/>
      <c r="AZ2643" s="329"/>
      <c r="BA2643" s="330"/>
      <c r="BB2643" s="334" t="s">
        <v>112</v>
      </c>
      <c r="BC2643" s="335"/>
      <c r="BD2643" s="335"/>
      <c r="BE2643" s="336"/>
      <c r="BF2643" s="337">
        <f>BL2638</f>
        <v>0</v>
      </c>
      <c r="BG2643" s="338"/>
      <c r="BH2643" s="339"/>
      <c r="BI2643" s="235"/>
      <c r="BJ2643" s="337">
        <f>BL2640</f>
        <v>0</v>
      </c>
      <c r="BK2643" s="338"/>
      <c r="BL2643" s="339"/>
      <c r="BM2643" s="173"/>
      <c r="BN2643" s="174"/>
      <c r="BO2643" s="72"/>
      <c r="BP2643" s="72"/>
      <c r="BQ2643" s="67"/>
      <c r="BR2643" s="67"/>
      <c r="BS2643" s="791"/>
    </row>
    <row r="2644" spans="1:71" ht="15.6" customHeight="1" thickTop="1" thickBot="1" x14ac:dyDescent="0.55000000000000004">
      <c r="A2644" s="779"/>
      <c r="B2644" s="162"/>
      <c r="C2644" s="156"/>
      <c r="D2644" s="163"/>
      <c r="E2644" s="163"/>
      <c r="F2644" s="73"/>
      <c r="G2644" s="73"/>
      <c r="H2644" s="170"/>
      <c r="I2644" s="170"/>
      <c r="J2644" s="170"/>
      <c r="K2644" s="170"/>
      <c r="L2644" s="170"/>
      <c r="M2644" s="170"/>
      <c r="N2644" s="170"/>
      <c r="O2644" s="168"/>
      <c r="P2644" s="168"/>
      <c r="Q2644" s="168"/>
      <c r="R2644" s="168"/>
      <c r="S2644" s="170"/>
      <c r="T2644" s="170"/>
      <c r="U2644" s="170"/>
      <c r="V2644" s="169"/>
      <c r="W2644" s="170"/>
      <c r="X2644" s="170"/>
      <c r="Y2644" s="170"/>
      <c r="Z2644" s="168"/>
      <c r="AA2644" s="168"/>
      <c r="AB2644" s="168"/>
      <c r="AC2644" s="168"/>
      <c r="AD2644" s="170"/>
      <c r="AE2644" s="170"/>
      <c r="AF2644" s="170"/>
      <c r="AG2644" s="170"/>
      <c r="AH2644" s="169"/>
      <c r="AI2644" s="169"/>
      <c r="AJ2644" s="170"/>
      <c r="AK2644" s="168"/>
      <c r="AL2644" s="168"/>
      <c r="AM2644" s="168"/>
      <c r="AN2644" s="168"/>
      <c r="AO2644" s="170"/>
      <c r="AP2644" s="170"/>
      <c r="AQ2644" s="168"/>
      <c r="AR2644" s="168"/>
      <c r="AS2644" s="168"/>
      <c r="AT2644" s="168"/>
      <c r="AU2644" s="170"/>
      <c r="AV2644" s="170"/>
      <c r="AW2644" s="170"/>
      <c r="AX2644" s="170"/>
      <c r="AY2644" s="170"/>
      <c r="AZ2644" s="172"/>
      <c r="BA2644" s="172"/>
      <c r="BB2644" s="168"/>
      <c r="BC2644" s="176"/>
      <c r="BD2644" s="177"/>
      <c r="BE2644" s="177"/>
      <c r="BF2644" s="178"/>
      <c r="BG2644" s="178"/>
      <c r="BH2644" s="172"/>
      <c r="BI2644" s="170"/>
      <c r="BJ2644" s="179"/>
      <c r="BK2644" s="179"/>
      <c r="BL2644" s="172"/>
      <c r="BM2644" s="175"/>
      <c r="BN2644" s="180"/>
      <c r="BO2644" s="74"/>
      <c r="BP2644" s="74"/>
      <c r="BQ2644" s="53"/>
      <c r="BR2644" s="53"/>
      <c r="BS2644" s="779"/>
    </row>
    <row r="2645" spans="1:71" s="68" customFormat="1" ht="80.25" customHeight="1" thickTop="1" thickBot="1" x14ac:dyDescent="0.5">
      <c r="A2645" s="791"/>
      <c r="B2645" s="334" t="s">
        <v>40</v>
      </c>
      <c r="C2645" s="335"/>
      <c r="D2645" s="327" t="s">
        <v>48</v>
      </c>
      <c r="E2645" s="327"/>
      <c r="F2645" s="71"/>
      <c r="G2645" s="71"/>
      <c r="H2645" s="337">
        <f>H2643</f>
        <v>0</v>
      </c>
      <c r="I2645" s="338"/>
      <c r="J2645" s="339"/>
      <c r="K2645" s="235"/>
      <c r="L2645" s="337">
        <f>L2643</f>
        <v>0</v>
      </c>
      <c r="M2645" s="338"/>
      <c r="N2645" s="339"/>
      <c r="O2645" s="331" t="s">
        <v>44</v>
      </c>
      <c r="P2645" s="332"/>
      <c r="Q2645" s="332"/>
      <c r="R2645" s="332"/>
      <c r="S2645" s="337">
        <f>S2643-H2643</f>
        <v>0</v>
      </c>
      <c r="T2645" s="338"/>
      <c r="U2645" s="339"/>
      <c r="V2645" s="235"/>
      <c r="W2645" s="337">
        <f>W2643-L2643</f>
        <v>0</v>
      </c>
      <c r="X2645" s="338"/>
      <c r="Y2645" s="339"/>
      <c r="Z2645" s="331" t="s">
        <v>111</v>
      </c>
      <c r="AA2645" s="332"/>
      <c r="AB2645" s="332"/>
      <c r="AC2645" s="332"/>
      <c r="AD2645" s="332"/>
      <c r="AE2645" s="332"/>
      <c r="AF2645" s="332"/>
      <c r="AG2645" s="332"/>
      <c r="AH2645" s="332"/>
      <c r="AI2645" s="333"/>
      <c r="AJ2645" s="337">
        <f>AJ2643-S2643</f>
        <v>0</v>
      </c>
      <c r="AK2645" s="338"/>
      <c r="AL2645" s="339"/>
      <c r="AM2645" s="235"/>
      <c r="AN2645" s="337">
        <f>AN2643-W2643</f>
        <v>0</v>
      </c>
      <c r="AO2645" s="338"/>
      <c r="AP2645" s="339"/>
      <c r="AQ2645" s="331" t="s">
        <v>45</v>
      </c>
      <c r="AR2645" s="332"/>
      <c r="AS2645" s="332"/>
      <c r="AT2645" s="333"/>
      <c r="AU2645" s="337">
        <f>AU2643-AJ2643</f>
        <v>0</v>
      </c>
      <c r="AV2645" s="338"/>
      <c r="AW2645" s="339"/>
      <c r="AX2645" s="235"/>
      <c r="AY2645" s="337">
        <f>AY2643-AN2643</f>
        <v>0</v>
      </c>
      <c r="AZ2645" s="338"/>
      <c r="BA2645" s="339"/>
      <c r="BB2645" s="334" t="s">
        <v>113</v>
      </c>
      <c r="BC2645" s="335"/>
      <c r="BD2645" s="335"/>
      <c r="BE2645" s="336"/>
      <c r="BF2645" s="337">
        <f>BF2643-AU2643</f>
        <v>0</v>
      </c>
      <c r="BG2645" s="338"/>
      <c r="BH2645" s="339"/>
      <c r="BI2645" s="235"/>
      <c r="BJ2645" s="337">
        <f>BJ2643-AY2643</f>
        <v>0</v>
      </c>
      <c r="BK2645" s="338"/>
      <c r="BL2645" s="339"/>
      <c r="BM2645" s="173"/>
      <c r="BN2645" s="174"/>
      <c r="BO2645" s="72"/>
      <c r="BP2645" s="72"/>
      <c r="BQ2645" s="67"/>
      <c r="BR2645" s="67"/>
      <c r="BS2645" s="791"/>
    </row>
    <row r="2646" spans="1:71" ht="15.75" customHeight="1" thickTop="1" thickBot="1" x14ac:dyDescent="0.45">
      <c r="A2646" s="779"/>
      <c r="B2646" s="164"/>
      <c r="C2646" s="165"/>
      <c r="D2646" s="165"/>
      <c r="E2646" s="165"/>
      <c r="F2646" s="75"/>
      <c r="G2646" s="75"/>
      <c r="H2646" s="165"/>
      <c r="I2646" s="165"/>
      <c r="J2646" s="165"/>
      <c r="K2646" s="165"/>
      <c r="L2646" s="165"/>
      <c r="M2646" s="165"/>
      <c r="N2646" s="165"/>
      <c r="O2646" s="165"/>
      <c r="P2646" s="165"/>
      <c r="Q2646" s="165"/>
      <c r="R2646" s="165"/>
      <c r="S2646" s="165"/>
      <c r="T2646" s="165"/>
      <c r="U2646" s="165"/>
      <c r="V2646" s="165"/>
      <c r="W2646" s="165"/>
      <c r="X2646" s="165"/>
      <c r="Y2646" s="165"/>
      <c r="Z2646" s="165"/>
      <c r="AA2646" s="165"/>
      <c r="AB2646" s="165"/>
      <c r="AC2646" s="165"/>
      <c r="AD2646" s="165"/>
      <c r="AE2646" s="165"/>
      <c r="AF2646" s="171"/>
      <c r="AG2646" s="171"/>
      <c r="AH2646" s="165"/>
      <c r="AI2646" s="165"/>
      <c r="AJ2646" s="165"/>
      <c r="AK2646" s="165"/>
      <c r="AL2646" s="165"/>
      <c r="AM2646" s="165"/>
      <c r="AN2646" s="165"/>
      <c r="AO2646" s="165"/>
      <c r="AP2646" s="165"/>
      <c r="AQ2646" s="165"/>
      <c r="AR2646" s="165"/>
      <c r="AS2646" s="165"/>
      <c r="AT2646" s="165"/>
      <c r="AU2646" s="165"/>
      <c r="AV2646" s="165"/>
      <c r="AW2646" s="165"/>
      <c r="AX2646" s="165"/>
      <c r="AY2646" s="165"/>
      <c r="AZ2646" s="165"/>
      <c r="BA2646" s="340" t="s">
        <v>138</v>
      </c>
      <c r="BB2646" s="340"/>
      <c r="BC2646" s="340"/>
      <c r="BD2646" s="340"/>
      <c r="BE2646" s="340"/>
      <c r="BF2646" s="340"/>
      <c r="BG2646" s="340"/>
      <c r="BH2646" s="340"/>
      <c r="BI2646" s="340"/>
      <c r="BJ2646" s="340"/>
      <c r="BK2646" s="340"/>
      <c r="BL2646" s="340"/>
      <c r="BM2646" s="340"/>
      <c r="BN2646" s="341"/>
      <c r="BO2646" s="76"/>
      <c r="BP2646" s="76"/>
      <c r="BQ2646" s="53"/>
      <c r="BR2646" s="53"/>
      <c r="BS2646" s="779"/>
    </row>
    <row r="2647" spans="1:71" ht="12" customHeight="1" thickTop="1" x14ac:dyDescent="0.4">
      <c r="A2647" s="779"/>
      <c r="B2647" s="780"/>
      <c r="C2647" s="779"/>
      <c r="D2647" s="779"/>
      <c r="E2647" s="779"/>
      <c r="F2647" s="781"/>
      <c r="G2647" s="781"/>
      <c r="H2647" s="779"/>
      <c r="I2647" s="779"/>
      <c r="J2647" s="779"/>
      <c r="K2647" s="779"/>
      <c r="L2647" s="779"/>
      <c r="M2647" s="779"/>
      <c r="N2647" s="779"/>
      <c r="O2647" s="779"/>
      <c r="P2647" s="779"/>
      <c r="Q2647" s="779"/>
      <c r="R2647" s="779"/>
      <c r="S2647" s="779"/>
      <c r="T2647" s="779"/>
      <c r="U2647" s="779"/>
      <c r="V2647" s="779"/>
      <c r="W2647" s="779"/>
      <c r="X2647" s="779"/>
      <c r="Y2647" s="779"/>
      <c r="Z2647" s="779"/>
      <c r="AA2647" s="779"/>
      <c r="AB2647" s="779"/>
      <c r="AC2647" s="779"/>
      <c r="AD2647" s="779"/>
      <c r="AE2647" s="779"/>
      <c r="AF2647" s="782"/>
      <c r="AG2647" s="782"/>
      <c r="AH2647" s="779"/>
      <c r="AI2647" s="779"/>
      <c r="AJ2647" s="779"/>
      <c r="AK2647" s="779"/>
      <c r="AL2647" s="779"/>
      <c r="AM2647" s="779"/>
      <c r="AN2647" s="779"/>
      <c r="AO2647" s="779"/>
      <c r="AP2647" s="779"/>
      <c r="AQ2647" s="779"/>
      <c r="AR2647" s="779"/>
      <c r="AS2647" s="779"/>
      <c r="AT2647" s="779"/>
      <c r="AU2647" s="779"/>
      <c r="AV2647" s="779"/>
      <c r="AW2647" s="779"/>
      <c r="AX2647" s="779"/>
      <c r="AY2647" s="779"/>
      <c r="AZ2647" s="779"/>
      <c r="BA2647" s="779"/>
      <c r="BB2647" s="779"/>
      <c r="BC2647" s="779"/>
      <c r="BD2647" s="779"/>
      <c r="BE2647" s="779"/>
      <c r="BF2647" s="779"/>
      <c r="BG2647" s="779"/>
      <c r="BH2647" s="779"/>
      <c r="BI2647" s="779"/>
      <c r="BJ2647" s="779"/>
      <c r="BK2647" s="779"/>
      <c r="BL2647" s="779"/>
      <c r="BM2647" s="779"/>
      <c r="BN2647" s="779"/>
      <c r="BO2647" s="783"/>
      <c r="BP2647" s="783"/>
      <c r="BQ2647" s="779"/>
      <c r="BR2647" s="779"/>
      <c r="BS2647" s="779"/>
    </row>
    <row r="2648" spans="1:71" s="57" customFormat="1" ht="46.5" x14ac:dyDescent="0.7">
      <c r="A2648" s="784"/>
      <c r="B2648" s="801" t="s">
        <v>9</v>
      </c>
      <c r="C2648" s="801"/>
      <c r="D2648" s="801"/>
      <c r="E2648" s="801"/>
      <c r="F2648" s="801"/>
      <c r="G2648" s="801"/>
      <c r="H2648" s="801"/>
      <c r="I2648" s="801"/>
      <c r="J2648" s="801"/>
      <c r="K2648" s="801"/>
      <c r="L2648" s="801"/>
      <c r="M2648" s="801"/>
      <c r="N2648" s="801"/>
      <c r="O2648" s="801"/>
      <c r="P2648" s="801"/>
      <c r="Q2648" s="801"/>
      <c r="R2648" s="801"/>
      <c r="S2648" s="801"/>
      <c r="T2648" s="801"/>
      <c r="U2648" s="801"/>
      <c r="V2648" s="801"/>
      <c r="W2648" s="801"/>
      <c r="X2648" s="801"/>
      <c r="Y2648" s="801"/>
      <c r="Z2648" s="801"/>
      <c r="AA2648" s="801"/>
      <c r="AB2648" s="801"/>
      <c r="AC2648" s="801"/>
      <c r="AD2648" s="801"/>
      <c r="AE2648" s="801"/>
      <c r="AF2648" s="801"/>
      <c r="AG2648" s="801"/>
      <c r="AH2648" s="801"/>
      <c r="AI2648" s="801"/>
      <c r="AJ2648" s="801"/>
      <c r="AK2648" s="801"/>
      <c r="AL2648" s="801"/>
      <c r="AM2648" s="801"/>
      <c r="AN2648" s="801"/>
      <c r="AO2648" s="801"/>
      <c r="AP2648" s="801"/>
      <c r="AQ2648" s="801"/>
      <c r="AR2648" s="801"/>
      <c r="AS2648" s="801"/>
      <c r="AT2648" s="801"/>
      <c r="AU2648" s="801"/>
      <c r="AV2648" s="801"/>
      <c r="AW2648" s="801"/>
      <c r="AX2648" s="801"/>
      <c r="AY2648" s="801"/>
      <c r="AZ2648" s="801"/>
      <c r="BA2648" s="801"/>
      <c r="BB2648" s="801"/>
      <c r="BC2648" s="801"/>
      <c r="BD2648" s="801"/>
      <c r="BE2648" s="801"/>
      <c r="BF2648" s="801"/>
      <c r="BG2648" s="801"/>
      <c r="BH2648" s="801"/>
      <c r="BI2648" s="801"/>
      <c r="BJ2648" s="801"/>
      <c r="BK2648" s="801"/>
      <c r="BL2648" s="801"/>
      <c r="BM2648" s="801"/>
      <c r="BN2648" s="801"/>
      <c r="BO2648" s="139"/>
      <c r="BP2648" s="139"/>
      <c r="BQ2648" s="56"/>
      <c r="BR2648" s="56"/>
      <c r="BS2648" s="784"/>
    </row>
    <row r="2649" spans="1:71" ht="11.1" customHeight="1" x14ac:dyDescent="0.4">
      <c r="A2649" s="779"/>
      <c r="B2649" s="140"/>
      <c r="C2649" s="141"/>
      <c r="D2649" s="141"/>
      <c r="E2649" s="141"/>
      <c r="F2649" s="142"/>
      <c r="G2649" s="142"/>
      <c r="H2649" s="141"/>
      <c r="I2649" s="141"/>
      <c r="J2649" s="141"/>
      <c r="K2649" s="141"/>
      <c r="L2649" s="141"/>
      <c r="M2649" s="141"/>
      <c r="N2649" s="141"/>
      <c r="O2649" s="141"/>
      <c r="P2649" s="141"/>
      <c r="Q2649" s="141"/>
      <c r="R2649" s="141"/>
      <c r="S2649" s="141"/>
      <c r="T2649" s="141"/>
      <c r="U2649" s="141"/>
      <c r="V2649" s="141"/>
      <c r="W2649" s="141"/>
      <c r="X2649" s="141"/>
      <c r="Y2649" s="141"/>
      <c r="Z2649" s="141"/>
      <c r="AA2649" s="141"/>
      <c r="AB2649" s="141"/>
      <c r="AC2649" s="141"/>
      <c r="AD2649" s="141"/>
      <c r="AE2649" s="141"/>
      <c r="AF2649" s="143"/>
      <c r="AG2649" s="143"/>
      <c r="AH2649" s="141"/>
      <c r="AI2649" s="141"/>
      <c r="AJ2649" s="141"/>
      <c r="AK2649" s="141"/>
      <c r="AL2649" s="141"/>
      <c r="AM2649" s="141"/>
      <c r="AN2649" s="141"/>
      <c r="AO2649" s="141"/>
      <c r="AP2649" s="141"/>
      <c r="AQ2649" s="141"/>
      <c r="AR2649" s="141"/>
      <c r="AS2649" s="141"/>
      <c r="AT2649" s="141"/>
      <c r="AU2649" s="141"/>
      <c r="AV2649" s="141"/>
      <c r="AW2649" s="141"/>
      <c r="AX2649" s="141"/>
      <c r="AY2649" s="141"/>
      <c r="AZ2649" s="141"/>
      <c r="BA2649" s="141"/>
      <c r="BB2649" s="141"/>
      <c r="BC2649" s="141"/>
      <c r="BD2649" s="141"/>
      <c r="BE2649" s="141"/>
      <c r="BF2649" s="141"/>
      <c r="BG2649" s="141"/>
      <c r="BH2649" s="141"/>
      <c r="BI2649" s="141"/>
      <c r="BJ2649" s="141"/>
      <c r="BK2649" s="141"/>
      <c r="BL2649" s="141"/>
      <c r="BM2649" s="141"/>
      <c r="BN2649" s="460"/>
      <c r="BO2649" s="460"/>
      <c r="BP2649" s="460"/>
      <c r="BQ2649" s="53"/>
      <c r="BR2649" s="53"/>
      <c r="BS2649" s="779"/>
    </row>
    <row r="2650" spans="1:71" s="58" customFormat="1" ht="36.75" customHeight="1" x14ac:dyDescent="0.4">
      <c r="A2650" s="780"/>
      <c r="B2650" s="140"/>
      <c r="C2650" s="140"/>
      <c r="D2650" s="793" t="s">
        <v>10</v>
      </c>
      <c r="E2650" s="461" t="str">
        <f>IF(ROSTER!D$3="","",ROSTER!D$3)</f>
        <v/>
      </c>
      <c r="F2650" s="461"/>
      <c r="G2650" s="461"/>
      <c r="H2650" s="461"/>
      <c r="I2650" s="461"/>
      <c r="J2650" s="461"/>
      <c r="K2650" s="461"/>
      <c r="L2650" s="461"/>
      <c r="M2650" s="461"/>
      <c r="N2650" s="461"/>
      <c r="O2650" s="461"/>
      <c r="P2650" s="461"/>
      <c r="Q2650" s="461"/>
      <c r="R2650" s="461"/>
      <c r="S2650" s="461"/>
      <c r="T2650" s="461"/>
      <c r="U2650" s="461"/>
      <c r="V2650" s="461"/>
      <c r="W2650" s="461"/>
      <c r="X2650" s="461"/>
      <c r="Y2650" s="461"/>
      <c r="Z2650" s="461"/>
      <c r="AA2650" s="461"/>
      <c r="AB2650" s="461"/>
      <c r="AC2650" s="461"/>
      <c r="AD2650" s="144"/>
      <c r="AE2650" s="792" t="s">
        <v>11</v>
      </c>
      <c r="AF2650" s="792"/>
      <c r="AG2650" s="792"/>
      <c r="AH2650" s="792"/>
      <c r="AI2650" s="792"/>
      <c r="AJ2650" s="792"/>
      <c r="AK2650" s="792"/>
      <c r="AL2650" s="792"/>
      <c r="AM2650" s="792"/>
      <c r="AN2650" s="462"/>
      <c r="AO2650" s="462"/>
      <c r="AP2650" s="462"/>
      <c r="AQ2650" s="462"/>
      <c r="AR2650" s="462"/>
      <c r="AS2650" s="462"/>
      <c r="AT2650" s="462"/>
      <c r="AU2650" s="462"/>
      <c r="AV2650" s="462"/>
      <c r="AW2650" s="462"/>
      <c r="AX2650" s="462"/>
      <c r="AY2650" s="462"/>
      <c r="AZ2650" s="462"/>
      <c r="BA2650" s="462"/>
      <c r="BB2650" s="462"/>
      <c r="BC2650" s="462"/>
      <c r="BD2650" s="462"/>
      <c r="BE2650" s="462"/>
      <c r="BF2650" s="462"/>
      <c r="BG2650" s="462"/>
      <c r="BH2650" s="462"/>
      <c r="BI2650" s="462"/>
      <c r="BJ2650" s="462"/>
      <c r="BK2650" s="462"/>
      <c r="BL2650" s="462"/>
      <c r="BM2650" s="462"/>
      <c r="BN2650" s="460"/>
      <c r="BO2650" s="460"/>
      <c r="BP2650" s="460"/>
      <c r="BQ2650" s="54"/>
      <c r="BR2650" s="54"/>
      <c r="BS2650" s="780"/>
    </row>
    <row r="2651" spans="1:71" ht="8.85" customHeight="1" x14ac:dyDescent="0.4">
      <c r="A2651" s="785"/>
      <c r="B2651" s="140"/>
      <c r="C2651" s="143" t="s">
        <v>34</v>
      </c>
      <c r="D2651" s="143"/>
      <c r="E2651" s="143"/>
      <c r="F2651" s="145"/>
      <c r="G2651" s="145"/>
      <c r="H2651" s="143"/>
      <c r="I2651" s="143"/>
      <c r="J2651" s="146"/>
      <c r="K2651" s="146"/>
      <c r="L2651" s="146"/>
      <c r="M2651" s="146"/>
      <c r="N2651" s="146"/>
      <c r="O2651" s="146"/>
      <c r="P2651" s="146"/>
      <c r="Q2651" s="146"/>
      <c r="R2651" s="146"/>
      <c r="S2651" s="146"/>
      <c r="T2651" s="146"/>
      <c r="U2651" s="146"/>
      <c r="V2651" s="146"/>
      <c r="W2651" s="146"/>
      <c r="X2651" s="146"/>
      <c r="Y2651" s="146"/>
      <c r="Z2651" s="146"/>
      <c r="AA2651" s="146"/>
      <c r="AB2651" s="146"/>
      <c r="AC2651" s="146"/>
      <c r="AD2651" s="146"/>
      <c r="AE2651" s="146"/>
      <c r="AF2651" s="146"/>
      <c r="AG2651" s="143"/>
      <c r="AH2651" s="147"/>
      <c r="AI2651" s="148"/>
      <c r="AJ2651" s="148"/>
      <c r="AK2651" s="148"/>
      <c r="AL2651" s="148"/>
      <c r="AM2651" s="148"/>
      <c r="AN2651" s="148"/>
      <c r="AO2651" s="149"/>
      <c r="AP2651" s="150"/>
      <c r="AQ2651" s="150"/>
      <c r="AR2651" s="150"/>
      <c r="AS2651" s="150"/>
      <c r="AT2651" s="150"/>
      <c r="AU2651" s="150"/>
      <c r="AV2651" s="150"/>
      <c r="AW2651" s="150"/>
      <c r="AX2651" s="150"/>
      <c r="AY2651" s="150"/>
      <c r="AZ2651" s="150"/>
      <c r="BA2651" s="150"/>
      <c r="BB2651" s="150"/>
      <c r="BC2651" s="150"/>
      <c r="BD2651" s="150"/>
      <c r="BE2651" s="150"/>
      <c r="BF2651" s="150"/>
      <c r="BG2651" s="150"/>
      <c r="BH2651" s="150"/>
      <c r="BI2651" s="150"/>
      <c r="BJ2651" s="150"/>
      <c r="BK2651" s="150"/>
      <c r="BL2651" s="150"/>
      <c r="BM2651" s="150"/>
      <c r="BN2651" s="150"/>
      <c r="BO2651" s="151"/>
      <c r="BP2651" s="151"/>
      <c r="BQ2651" s="59"/>
      <c r="BR2651" s="59"/>
      <c r="BS2651" s="785"/>
    </row>
    <row r="2652" spans="1:71" s="58" customFormat="1" ht="42.75" x14ac:dyDescent="0.4">
      <c r="A2652" s="780"/>
      <c r="B2652" s="140"/>
      <c r="C2652" s="794" t="s">
        <v>33</v>
      </c>
      <c r="D2652" s="794"/>
      <c r="E2652" s="463"/>
      <c r="F2652" s="463"/>
      <c r="G2652" s="463"/>
      <c r="H2652" s="463"/>
      <c r="I2652" s="463"/>
      <c r="J2652" s="463"/>
      <c r="K2652" s="463"/>
      <c r="L2652" s="463"/>
      <c r="M2652" s="463"/>
      <c r="N2652" s="463"/>
      <c r="O2652" s="463"/>
      <c r="P2652" s="463"/>
      <c r="Q2652" s="463"/>
      <c r="R2652" s="463"/>
      <c r="S2652" s="463"/>
      <c r="T2652" s="463"/>
      <c r="U2652" s="463"/>
      <c r="V2652" s="463"/>
      <c r="W2652" s="463"/>
      <c r="X2652" s="463"/>
      <c r="Y2652" s="463"/>
      <c r="Z2652" s="463"/>
      <c r="AA2652" s="463"/>
      <c r="AB2652" s="463"/>
      <c r="AC2652" s="463"/>
      <c r="AD2652" s="144"/>
      <c r="AE2652" s="185" t="s">
        <v>18</v>
      </c>
      <c r="AF2652" s="185"/>
      <c r="AG2652" s="185"/>
      <c r="AH2652" s="792" t="s">
        <v>18</v>
      </c>
      <c r="AI2652" s="792"/>
      <c r="AJ2652" s="792"/>
      <c r="AK2652" s="792"/>
      <c r="AL2652" s="792"/>
      <c r="AM2652" s="792"/>
      <c r="AN2652" s="463"/>
      <c r="AO2652" s="463"/>
      <c r="AP2652" s="463"/>
      <c r="AQ2652" s="463"/>
      <c r="AR2652" s="463"/>
      <c r="AS2652" s="463"/>
      <c r="AT2652" s="463"/>
      <c r="AU2652" s="463"/>
      <c r="AV2652" s="463"/>
      <c r="AW2652" s="463"/>
      <c r="AX2652" s="463"/>
      <c r="AY2652" s="463"/>
      <c r="AZ2652" s="463"/>
      <c r="BA2652" s="792" t="s">
        <v>12</v>
      </c>
      <c r="BB2652" s="792"/>
      <c r="BC2652" s="792"/>
      <c r="BD2652" s="464"/>
      <c r="BE2652" s="464"/>
      <c r="BF2652" s="464"/>
      <c r="BG2652" s="464"/>
      <c r="BH2652" s="464"/>
      <c r="BI2652" s="464"/>
      <c r="BJ2652" s="464"/>
      <c r="BK2652" s="464"/>
      <c r="BL2652" s="464"/>
      <c r="BM2652" s="464"/>
      <c r="BN2652" s="152"/>
      <c r="BO2652" s="153"/>
      <c r="BP2652" s="153"/>
      <c r="BQ2652" s="60">
        <f>IF(BD2652=0,0,1)</f>
        <v>0</v>
      </c>
      <c r="BR2652" s="61">
        <f>IF((BF2706+BJ2706)&gt;(AU2706+AY2706),1,0)</f>
        <v>0</v>
      </c>
      <c r="BS2652" s="786"/>
    </row>
    <row r="2653" spans="1:71" ht="9.6" customHeight="1" x14ac:dyDescent="0.4">
      <c r="A2653" s="779"/>
      <c r="B2653" s="140"/>
      <c r="C2653" s="141"/>
      <c r="D2653" s="141"/>
      <c r="E2653" s="141"/>
      <c r="F2653" s="142"/>
      <c r="G2653" s="142"/>
      <c r="H2653" s="141"/>
      <c r="I2653" s="141"/>
      <c r="J2653" s="141"/>
      <c r="K2653" s="141"/>
      <c r="L2653" s="141"/>
      <c r="M2653" s="141"/>
      <c r="N2653" s="141"/>
      <c r="O2653" s="141"/>
      <c r="P2653" s="141"/>
      <c r="Q2653" s="141"/>
      <c r="R2653" s="141"/>
      <c r="S2653" s="141"/>
      <c r="T2653" s="141"/>
      <c r="U2653" s="141"/>
      <c r="V2653" s="141"/>
      <c r="W2653" s="141"/>
      <c r="X2653" s="141"/>
      <c r="Y2653" s="141"/>
      <c r="Z2653" s="141"/>
      <c r="AA2653" s="141"/>
      <c r="AB2653" s="141"/>
      <c r="AC2653" s="141"/>
      <c r="AD2653" s="141"/>
      <c r="AE2653" s="141"/>
      <c r="AF2653" s="143"/>
      <c r="AG2653" s="143"/>
      <c r="AH2653" s="141"/>
      <c r="AI2653" s="141"/>
      <c r="AJ2653" s="141"/>
      <c r="AK2653" s="141"/>
      <c r="AL2653" s="141"/>
      <c r="AM2653" s="141"/>
      <c r="AN2653" s="141"/>
      <c r="AO2653" s="141"/>
      <c r="AP2653" s="141"/>
      <c r="AQ2653" s="141"/>
      <c r="AR2653" s="141"/>
      <c r="AS2653" s="141"/>
      <c r="AT2653" s="141"/>
      <c r="AU2653" s="141"/>
      <c r="AV2653" s="141"/>
      <c r="AW2653" s="141"/>
      <c r="AX2653" s="141"/>
      <c r="AY2653" s="141"/>
      <c r="AZ2653" s="141"/>
      <c r="BA2653" s="141"/>
      <c r="BB2653" s="141"/>
      <c r="BC2653" s="141"/>
      <c r="BD2653" s="141"/>
      <c r="BE2653" s="141"/>
      <c r="BF2653" s="141"/>
      <c r="BG2653" s="141"/>
      <c r="BH2653" s="141"/>
      <c r="BI2653" s="141"/>
      <c r="BJ2653" s="141"/>
      <c r="BK2653" s="141"/>
      <c r="BL2653" s="141"/>
      <c r="BM2653" s="141"/>
      <c r="BN2653" s="141"/>
      <c r="BO2653" s="154"/>
      <c r="BP2653" s="154"/>
      <c r="BQ2653" s="53"/>
      <c r="BR2653" s="53"/>
      <c r="BS2653" s="779"/>
    </row>
    <row r="2654" spans="1:71" ht="8.85" customHeight="1" thickBot="1" x14ac:dyDescent="0.45">
      <c r="A2654" s="779"/>
      <c r="B2654" s="155"/>
      <c r="C2654" s="156"/>
      <c r="D2654" s="156"/>
      <c r="E2654" s="156"/>
      <c r="F2654" s="157"/>
      <c r="G2654" s="157"/>
      <c r="H2654" s="156"/>
      <c r="I2654" s="156"/>
      <c r="J2654" s="156"/>
      <c r="K2654" s="156"/>
      <c r="L2654" s="156"/>
      <c r="M2654" s="156"/>
      <c r="N2654" s="156"/>
      <c r="O2654" s="156"/>
      <c r="P2654" s="156"/>
      <c r="Q2654" s="156"/>
      <c r="R2654" s="156"/>
      <c r="S2654" s="156"/>
      <c r="T2654" s="156"/>
      <c r="U2654" s="156"/>
      <c r="V2654" s="156"/>
      <c r="W2654" s="156"/>
      <c r="X2654" s="156"/>
      <c r="Y2654" s="156"/>
      <c r="Z2654" s="156"/>
      <c r="AA2654" s="156"/>
      <c r="AB2654" s="156"/>
      <c r="AC2654" s="156"/>
      <c r="AD2654" s="156"/>
      <c r="AE2654" s="156"/>
      <c r="AF2654" s="158"/>
      <c r="AG2654" s="158"/>
      <c r="AH2654" s="156"/>
      <c r="AI2654" s="156"/>
      <c r="AJ2654" s="156"/>
      <c r="AK2654" s="156"/>
      <c r="AL2654" s="156"/>
      <c r="AM2654" s="156"/>
      <c r="AN2654" s="156"/>
      <c r="AO2654" s="156"/>
      <c r="AP2654" s="156"/>
      <c r="AQ2654" s="156"/>
      <c r="AR2654" s="156"/>
      <c r="AS2654" s="156"/>
      <c r="AT2654" s="156"/>
      <c r="AU2654" s="156"/>
      <c r="AV2654" s="156"/>
      <c r="AW2654" s="156"/>
      <c r="AX2654" s="156"/>
      <c r="AY2654" s="156"/>
      <c r="AZ2654" s="156"/>
      <c r="BA2654" s="156"/>
      <c r="BB2654" s="156"/>
      <c r="BC2654" s="156"/>
      <c r="BD2654" s="156"/>
      <c r="BE2654" s="156"/>
      <c r="BF2654" s="156"/>
      <c r="BG2654" s="156"/>
      <c r="BH2654" s="156"/>
      <c r="BI2654" s="156"/>
      <c r="BJ2654" s="156"/>
      <c r="BK2654" s="156"/>
      <c r="BL2654" s="156"/>
      <c r="BM2654" s="156"/>
      <c r="BN2654" s="156"/>
      <c r="BO2654" s="159"/>
      <c r="BP2654" s="159"/>
      <c r="BQ2654" s="53"/>
      <c r="BR2654" s="53"/>
      <c r="BS2654" s="779"/>
    </row>
    <row r="2655" spans="1:71" s="58" customFormat="1" ht="33.6" customHeight="1" thickTop="1" x14ac:dyDescent="0.4">
      <c r="A2655" s="786"/>
      <c r="B2655" s="795" t="s">
        <v>0</v>
      </c>
      <c r="C2655" s="796" t="s">
        <v>1</v>
      </c>
      <c r="D2655" s="797"/>
      <c r="E2655" s="221" t="s">
        <v>24</v>
      </c>
      <c r="F2655" s="466" t="s">
        <v>96</v>
      </c>
      <c r="G2655" s="466" t="s">
        <v>97</v>
      </c>
      <c r="H2655" s="468" t="s">
        <v>36</v>
      </c>
      <c r="I2655" s="469"/>
      <c r="J2655" s="472" t="s">
        <v>7</v>
      </c>
      <c r="K2655" s="472"/>
      <c r="L2655" s="472"/>
      <c r="M2655" s="472"/>
      <c r="N2655" s="472"/>
      <c r="O2655" s="472"/>
      <c r="P2655" s="472" t="s">
        <v>2</v>
      </c>
      <c r="Q2655" s="472"/>
      <c r="R2655" s="472"/>
      <c r="S2655" s="472"/>
      <c r="T2655" s="472"/>
      <c r="U2655" s="472"/>
      <c r="V2655" s="473" t="s">
        <v>30</v>
      </c>
      <c r="W2655" s="474"/>
      <c r="X2655" s="473" t="s">
        <v>31</v>
      </c>
      <c r="Y2655" s="474"/>
      <c r="Z2655" s="477" t="s">
        <v>39</v>
      </c>
      <c r="AA2655" s="478"/>
      <c r="AB2655" s="481" t="s">
        <v>6</v>
      </c>
      <c r="AC2655" s="481"/>
      <c r="AD2655" s="481"/>
      <c r="AE2655" s="481"/>
      <c r="AF2655" s="481"/>
      <c r="AG2655" s="481"/>
      <c r="AH2655" s="472" t="s">
        <v>59</v>
      </c>
      <c r="AI2655" s="472"/>
      <c r="AJ2655" s="472"/>
      <c r="AK2655" s="472"/>
      <c r="AL2655" s="472"/>
      <c r="AM2655" s="472"/>
      <c r="AN2655" s="472" t="s">
        <v>60</v>
      </c>
      <c r="AO2655" s="472"/>
      <c r="AP2655" s="472"/>
      <c r="AQ2655" s="472"/>
      <c r="AR2655" s="472"/>
      <c r="AS2655" s="472"/>
      <c r="AT2655" s="472" t="s">
        <v>61</v>
      </c>
      <c r="AU2655" s="472"/>
      <c r="AV2655" s="472"/>
      <c r="AW2655" s="472"/>
      <c r="AX2655" s="472"/>
      <c r="AY2655" s="482"/>
      <c r="AZ2655" s="472" t="s">
        <v>4</v>
      </c>
      <c r="BA2655" s="472"/>
      <c r="BB2655" s="472"/>
      <c r="BC2655" s="472"/>
      <c r="BD2655" s="472"/>
      <c r="BE2655" s="472"/>
      <c r="BF2655" s="472" t="s">
        <v>62</v>
      </c>
      <c r="BG2655" s="472"/>
      <c r="BH2655" s="472"/>
      <c r="BI2655" s="472"/>
      <c r="BJ2655" s="472"/>
      <c r="BK2655" s="483"/>
      <c r="BL2655" s="484" t="s">
        <v>114</v>
      </c>
      <c r="BM2655" s="485"/>
      <c r="BN2655" s="486"/>
      <c r="BO2655" s="490" t="s">
        <v>76</v>
      </c>
      <c r="BP2655" s="490" t="s">
        <v>77</v>
      </c>
      <c r="BQ2655" s="62"/>
      <c r="BR2655" s="62"/>
      <c r="BS2655" s="786"/>
    </row>
    <row r="2656" spans="1:71" s="64" customFormat="1" ht="45" customHeight="1" x14ac:dyDescent="0.35">
      <c r="A2656" s="787"/>
      <c r="B2656" s="798"/>
      <c r="C2656" s="799"/>
      <c r="D2656" s="800"/>
      <c r="E2656" s="220" t="s">
        <v>98</v>
      </c>
      <c r="F2656" s="467"/>
      <c r="G2656" s="467"/>
      <c r="H2656" s="470"/>
      <c r="I2656" s="471"/>
      <c r="J2656" s="492" t="s">
        <v>15</v>
      </c>
      <c r="K2656" s="493"/>
      <c r="L2656" s="494" t="s">
        <v>16</v>
      </c>
      <c r="M2656" s="495"/>
      <c r="N2656" s="496" t="s">
        <v>17</v>
      </c>
      <c r="O2656" s="497" t="s">
        <v>8</v>
      </c>
      <c r="P2656" s="498" t="s">
        <v>103</v>
      </c>
      <c r="Q2656" s="499"/>
      <c r="R2656" s="500" t="s">
        <v>104</v>
      </c>
      <c r="S2656" s="501"/>
      <c r="T2656" s="502" t="s">
        <v>21</v>
      </c>
      <c r="U2656" s="503"/>
      <c r="V2656" s="475"/>
      <c r="W2656" s="476"/>
      <c r="X2656" s="475"/>
      <c r="Y2656" s="476"/>
      <c r="Z2656" s="479"/>
      <c r="AA2656" s="480"/>
      <c r="AB2656" s="504" t="s">
        <v>43</v>
      </c>
      <c r="AC2656" s="505"/>
      <c r="AD2656" s="506" t="s">
        <v>20</v>
      </c>
      <c r="AE2656" s="507" t="s">
        <v>3</v>
      </c>
      <c r="AF2656" s="508" t="s">
        <v>5</v>
      </c>
      <c r="AG2656" s="509"/>
      <c r="AH2656" s="492" t="s">
        <v>43</v>
      </c>
      <c r="AI2656" s="493"/>
      <c r="AJ2656" s="494" t="s">
        <v>20</v>
      </c>
      <c r="AK2656" s="495" t="s">
        <v>3</v>
      </c>
      <c r="AL2656" s="510" t="s">
        <v>5</v>
      </c>
      <c r="AM2656" s="511"/>
      <c r="AN2656" s="492" t="s">
        <v>43</v>
      </c>
      <c r="AO2656" s="493"/>
      <c r="AP2656" s="494" t="s">
        <v>20</v>
      </c>
      <c r="AQ2656" s="495" t="s">
        <v>3</v>
      </c>
      <c r="AR2656" s="510" t="s">
        <v>5</v>
      </c>
      <c r="AS2656" s="511"/>
      <c r="AT2656" s="465" t="s">
        <v>43</v>
      </c>
      <c r="AU2656" s="512"/>
      <c r="AV2656" s="513" t="s">
        <v>20</v>
      </c>
      <c r="AW2656" s="514" t="s">
        <v>3</v>
      </c>
      <c r="AX2656" s="510" t="s">
        <v>5</v>
      </c>
      <c r="AY2656" s="515"/>
      <c r="AZ2656" s="492" t="s">
        <v>43</v>
      </c>
      <c r="BA2656" s="493"/>
      <c r="BB2656" s="494" t="s">
        <v>20</v>
      </c>
      <c r="BC2656" s="495" t="s">
        <v>3</v>
      </c>
      <c r="BD2656" s="510" t="s">
        <v>5</v>
      </c>
      <c r="BE2656" s="511"/>
      <c r="BF2656" s="465" t="s">
        <v>43</v>
      </c>
      <c r="BG2656" s="512"/>
      <c r="BH2656" s="513" t="s">
        <v>20</v>
      </c>
      <c r="BI2656" s="514" t="s">
        <v>3</v>
      </c>
      <c r="BJ2656" s="510" t="s">
        <v>5</v>
      </c>
      <c r="BK2656" s="511"/>
      <c r="BL2656" s="487"/>
      <c r="BM2656" s="488"/>
      <c r="BN2656" s="489"/>
      <c r="BO2656" s="491"/>
      <c r="BP2656" s="491"/>
      <c r="BQ2656" s="63"/>
      <c r="BR2656" s="63"/>
      <c r="BS2656" s="787"/>
    </row>
    <row r="2657" spans="1:71" ht="23.85" customHeight="1" x14ac:dyDescent="0.35">
      <c r="A2657" s="788"/>
      <c r="B2657" s="458" t="str">
        <f>IF(ROSTER!B$8="","",ROSTER!B$8)</f>
        <v/>
      </c>
      <c r="C2657" s="416" t="str">
        <f>IF(ROSTER!C$8="","",ROSTER!C$8)</f>
        <v/>
      </c>
      <c r="D2657" s="417"/>
      <c r="E2657" s="418"/>
      <c r="F2657" s="420">
        <f>IF(E2657="y",1,IF(E2657="S",1,0))</f>
        <v>0</v>
      </c>
      <c r="G2657" s="422">
        <f>IF(E2657="S",1,0)</f>
        <v>0</v>
      </c>
      <c r="H2657" s="424"/>
      <c r="I2657" s="425"/>
      <c r="J2657" s="428"/>
      <c r="K2657" s="429"/>
      <c r="L2657" s="432"/>
      <c r="M2657" s="433"/>
      <c r="N2657" s="436">
        <f>L2657+J2657</f>
        <v>0</v>
      </c>
      <c r="O2657" s="437"/>
      <c r="P2657" s="428"/>
      <c r="Q2657" s="429"/>
      <c r="R2657" s="432"/>
      <c r="S2657" s="440"/>
      <c r="T2657" s="432"/>
      <c r="U2657" s="425"/>
      <c r="V2657" s="440"/>
      <c r="W2657" s="425"/>
      <c r="X2657" s="428"/>
      <c r="Y2657" s="425"/>
      <c r="Z2657" s="428"/>
      <c r="AA2657" s="425"/>
      <c r="AB2657" s="428"/>
      <c r="AC2657" s="429"/>
      <c r="AD2657" s="432"/>
      <c r="AE2657" s="433"/>
      <c r="AF2657" s="442">
        <f>IF(AB2657=0,0,(AD2657/AB2657)*100)</f>
        <v>0</v>
      </c>
      <c r="AG2657" s="443"/>
      <c r="AH2657" s="428"/>
      <c r="AI2657" s="429"/>
      <c r="AJ2657" s="432"/>
      <c r="AK2657" s="433"/>
      <c r="AL2657" s="446">
        <f>IF(AH2657=0,0,(AJ2657/AH2657)*100)</f>
        <v>0</v>
      </c>
      <c r="AM2657" s="447"/>
      <c r="AN2657" s="428"/>
      <c r="AO2657" s="429"/>
      <c r="AP2657" s="432"/>
      <c r="AQ2657" s="433"/>
      <c r="AR2657" s="446">
        <f>IF(AN2657=0,0,(AP2657/AN2657)*100)</f>
        <v>0</v>
      </c>
      <c r="AS2657" s="447"/>
      <c r="AT2657" s="450">
        <f>AB2657+AH2657+AN2657</f>
        <v>0</v>
      </c>
      <c r="AU2657" s="451"/>
      <c r="AV2657" s="454">
        <f>AD2657+AJ2657+AP2657</f>
        <v>0</v>
      </c>
      <c r="AW2657" s="455"/>
      <c r="AX2657" s="446">
        <f>IF(AT2657=0,0,(AV2657/AT2657)*100)</f>
        <v>0</v>
      </c>
      <c r="AY2657" s="447"/>
      <c r="AZ2657" s="428"/>
      <c r="BA2657" s="429"/>
      <c r="BB2657" s="432"/>
      <c r="BC2657" s="433"/>
      <c r="BD2657" s="446">
        <f>IF(AZ2657=0,0,(BB2657/AZ2657)*100)</f>
        <v>0</v>
      </c>
      <c r="BE2657" s="447"/>
      <c r="BF2657" s="450">
        <f>AT2657+AZ2657</f>
        <v>0</v>
      </c>
      <c r="BG2657" s="451"/>
      <c r="BH2657" s="454">
        <f>AV2657+BB2657</f>
        <v>0</v>
      </c>
      <c r="BI2657" s="455"/>
      <c r="BJ2657" s="446">
        <f>IF(BF2657=0,0,(BH2657/BF2657)*100)</f>
        <v>0</v>
      </c>
      <c r="BK2657" s="447"/>
      <c r="BL2657" s="406">
        <f>(AD2657*2)+(AJ2657*2)+(AP2657*3)+BB2657</f>
        <v>0</v>
      </c>
      <c r="BM2657" s="407"/>
      <c r="BN2657" s="408"/>
      <c r="BO2657" s="404" t="e">
        <f>(BL2657*BR$2468)+(N2657*BR$2469)+(X2657*BR$2470)+(R2657*BR$2471)+(V2657*BR$2472)+(Z2657*BR$2473)</f>
        <v>#REF!</v>
      </c>
      <c r="BP2657" s="404" t="e">
        <f>((AZ2657-BB2657)*BR$2475)+((AT2657-AV2657)*BR$2474)+(H2657*BR$2476)+(P2657*BR$2477)</f>
        <v>#REF!</v>
      </c>
      <c r="BQ2657" s="65" t="s">
        <v>65</v>
      </c>
      <c r="BR2657" s="66" t="e">
        <f>IF(#REF!="B",#REF!,IF(#REF!="C",#REF!,#REF!))</f>
        <v>#REF!</v>
      </c>
      <c r="BS2657" s="787"/>
    </row>
    <row r="2658" spans="1:71" ht="23.85" customHeight="1" x14ac:dyDescent="0.35">
      <c r="A2658" s="788"/>
      <c r="B2658" s="459"/>
      <c r="C2658" s="412" t="str">
        <f>IF(ROSTER!D$8="","",ROSTER!D$8)</f>
        <v/>
      </c>
      <c r="D2658" s="413"/>
      <c r="E2658" s="419"/>
      <c r="F2658" s="421"/>
      <c r="G2658" s="423"/>
      <c r="H2658" s="426"/>
      <c r="I2658" s="427"/>
      <c r="J2658" s="430"/>
      <c r="K2658" s="431"/>
      <c r="L2658" s="434"/>
      <c r="M2658" s="435"/>
      <c r="N2658" s="438" t="s">
        <v>14</v>
      </c>
      <c r="O2658" s="439"/>
      <c r="P2658" s="430"/>
      <c r="Q2658" s="431"/>
      <c r="R2658" s="434"/>
      <c r="S2658" s="441"/>
      <c r="T2658" s="434"/>
      <c r="U2658" s="427"/>
      <c r="V2658" s="441"/>
      <c r="W2658" s="427"/>
      <c r="X2658" s="430"/>
      <c r="Y2658" s="427"/>
      <c r="Z2658" s="430"/>
      <c r="AA2658" s="427"/>
      <c r="AB2658" s="430"/>
      <c r="AC2658" s="431"/>
      <c r="AD2658" s="434"/>
      <c r="AE2658" s="435"/>
      <c r="AF2658" s="444"/>
      <c r="AG2658" s="445"/>
      <c r="AH2658" s="430"/>
      <c r="AI2658" s="431"/>
      <c r="AJ2658" s="434"/>
      <c r="AK2658" s="435"/>
      <c r="AL2658" s="448"/>
      <c r="AM2658" s="449"/>
      <c r="AN2658" s="430"/>
      <c r="AO2658" s="431"/>
      <c r="AP2658" s="434"/>
      <c r="AQ2658" s="435"/>
      <c r="AR2658" s="448"/>
      <c r="AS2658" s="449"/>
      <c r="AT2658" s="452"/>
      <c r="AU2658" s="453"/>
      <c r="AV2658" s="456"/>
      <c r="AW2658" s="457"/>
      <c r="AX2658" s="448"/>
      <c r="AY2658" s="449"/>
      <c r="AZ2658" s="430"/>
      <c r="BA2658" s="431"/>
      <c r="BB2658" s="434"/>
      <c r="BC2658" s="435"/>
      <c r="BD2658" s="448"/>
      <c r="BE2658" s="449"/>
      <c r="BF2658" s="452"/>
      <c r="BG2658" s="453"/>
      <c r="BH2658" s="456"/>
      <c r="BI2658" s="457"/>
      <c r="BJ2658" s="448"/>
      <c r="BK2658" s="449"/>
      <c r="BL2658" s="409"/>
      <c r="BM2658" s="410"/>
      <c r="BN2658" s="411"/>
      <c r="BO2658" s="405"/>
      <c r="BP2658" s="405"/>
      <c r="BQ2658" s="65" t="s">
        <v>66</v>
      </c>
      <c r="BR2658" s="66" t="e">
        <f>IF(#REF!="B",#REF!,IF(#REF!="C",#REF!,#REF!))</f>
        <v>#REF!</v>
      </c>
      <c r="BS2658" s="787"/>
    </row>
    <row r="2659" spans="1:71" ht="21.75" customHeight="1" x14ac:dyDescent="0.35">
      <c r="A2659" s="779"/>
      <c r="B2659" s="458" t="str">
        <f>IF(ROSTER!B$10="","",ROSTER!B$10)</f>
        <v/>
      </c>
      <c r="C2659" s="416" t="str">
        <f>IF(ROSTER!C$10="","",ROSTER!C$10)</f>
        <v/>
      </c>
      <c r="D2659" s="417"/>
      <c r="E2659" s="418"/>
      <c r="F2659" s="420">
        <f>IF(E2659="y",1,IF(E2659="S",1,0))</f>
        <v>0</v>
      </c>
      <c r="G2659" s="422">
        <f>IF(E2659="S",1,0)</f>
        <v>0</v>
      </c>
      <c r="H2659" s="424"/>
      <c r="I2659" s="425"/>
      <c r="J2659" s="428"/>
      <c r="K2659" s="429"/>
      <c r="L2659" s="432"/>
      <c r="M2659" s="433"/>
      <c r="N2659" s="436">
        <f>L2659+J2659</f>
        <v>0</v>
      </c>
      <c r="O2659" s="437"/>
      <c r="P2659" s="428"/>
      <c r="Q2659" s="429"/>
      <c r="R2659" s="432"/>
      <c r="S2659" s="440"/>
      <c r="T2659" s="432"/>
      <c r="U2659" s="425"/>
      <c r="V2659" s="440"/>
      <c r="W2659" s="425"/>
      <c r="X2659" s="428"/>
      <c r="Y2659" s="425"/>
      <c r="Z2659" s="428"/>
      <c r="AA2659" s="425"/>
      <c r="AB2659" s="428"/>
      <c r="AC2659" s="429"/>
      <c r="AD2659" s="432"/>
      <c r="AE2659" s="433"/>
      <c r="AF2659" s="442">
        <f>IF(AB2659=0,0,(AD2659/AB2659)*100)</f>
        <v>0</v>
      </c>
      <c r="AG2659" s="443"/>
      <c r="AH2659" s="428"/>
      <c r="AI2659" s="429"/>
      <c r="AJ2659" s="432"/>
      <c r="AK2659" s="433"/>
      <c r="AL2659" s="446">
        <f>IF(AH2659=0,0,(AJ2659/AH2659)*100)</f>
        <v>0</v>
      </c>
      <c r="AM2659" s="447"/>
      <c r="AN2659" s="428"/>
      <c r="AO2659" s="429"/>
      <c r="AP2659" s="432"/>
      <c r="AQ2659" s="433"/>
      <c r="AR2659" s="446">
        <f>IF(AN2659=0,0,(AP2659/AN2659)*100)</f>
        <v>0</v>
      </c>
      <c r="AS2659" s="447"/>
      <c r="AT2659" s="450">
        <f>AB2659+AH2659+AN2659</f>
        <v>0</v>
      </c>
      <c r="AU2659" s="451"/>
      <c r="AV2659" s="454">
        <f>AD2659+AJ2659+AP2659</f>
        <v>0</v>
      </c>
      <c r="AW2659" s="455"/>
      <c r="AX2659" s="446">
        <f>IF(AT2659=0,0,(AV2659/AT2659)*100)</f>
        <v>0</v>
      </c>
      <c r="AY2659" s="447"/>
      <c r="AZ2659" s="428"/>
      <c r="BA2659" s="429"/>
      <c r="BB2659" s="432"/>
      <c r="BC2659" s="433"/>
      <c r="BD2659" s="446">
        <f>IF(AZ2659=0,0,(BB2659/AZ2659)*100)</f>
        <v>0</v>
      </c>
      <c r="BE2659" s="447"/>
      <c r="BF2659" s="450">
        <f>AT2659+AZ2659</f>
        <v>0</v>
      </c>
      <c r="BG2659" s="451"/>
      <c r="BH2659" s="454">
        <f>AV2659+BB2659</f>
        <v>0</v>
      </c>
      <c r="BI2659" s="455"/>
      <c r="BJ2659" s="446">
        <f>IF(BF2659=0,0,(BH2659/BF2659)*100)</f>
        <v>0</v>
      </c>
      <c r="BK2659" s="447"/>
      <c r="BL2659" s="406">
        <f>(AD2659*2)+(AJ2659*2)+(AP2659*3)+BB2659</f>
        <v>0</v>
      </c>
      <c r="BM2659" s="407"/>
      <c r="BN2659" s="408"/>
      <c r="BO2659" s="404" t="e">
        <f>(BL2659*BR$2468)+(N2659*BR$2469)+(X2659*BR$2470)+(R2659*BR$2471)+(V2659*BR$2472)+(Z2659*BR$2473)</f>
        <v>#REF!</v>
      </c>
      <c r="BP2659" s="404" t="e">
        <f>((AZ2659-BB2659)*BR$2475)+((AT2659-AV2659)*BR$2474)+(H2659*BR$2476)+(P2659*BR$2477)</f>
        <v>#REF!</v>
      </c>
      <c r="BQ2659" s="65" t="s">
        <v>67</v>
      </c>
      <c r="BR2659" s="66" t="e">
        <f>IF(#REF!="B",#REF!,IF(#REF!="C",#REF!,#REF!))</f>
        <v>#REF!</v>
      </c>
      <c r="BS2659" s="787"/>
    </row>
    <row r="2660" spans="1:71" ht="21.75" customHeight="1" x14ac:dyDescent="0.35">
      <c r="A2660" s="779"/>
      <c r="B2660" s="459"/>
      <c r="C2660" s="412" t="str">
        <f>IF(ROSTER!D$10="","",ROSTER!D$10)</f>
        <v/>
      </c>
      <c r="D2660" s="413"/>
      <c r="E2660" s="419"/>
      <c r="F2660" s="421"/>
      <c r="G2660" s="423"/>
      <c r="H2660" s="426"/>
      <c r="I2660" s="427"/>
      <c r="J2660" s="430"/>
      <c r="K2660" s="431"/>
      <c r="L2660" s="434"/>
      <c r="M2660" s="435"/>
      <c r="N2660" s="438" t="s">
        <v>14</v>
      </c>
      <c r="O2660" s="439"/>
      <c r="P2660" s="430"/>
      <c r="Q2660" s="431"/>
      <c r="R2660" s="434"/>
      <c r="S2660" s="441"/>
      <c r="T2660" s="434"/>
      <c r="U2660" s="427"/>
      <c r="V2660" s="441"/>
      <c r="W2660" s="427"/>
      <c r="X2660" s="430"/>
      <c r="Y2660" s="427"/>
      <c r="Z2660" s="430"/>
      <c r="AA2660" s="427"/>
      <c r="AB2660" s="430"/>
      <c r="AC2660" s="431"/>
      <c r="AD2660" s="434"/>
      <c r="AE2660" s="435"/>
      <c r="AF2660" s="444"/>
      <c r="AG2660" s="445"/>
      <c r="AH2660" s="430"/>
      <c r="AI2660" s="431"/>
      <c r="AJ2660" s="434"/>
      <c r="AK2660" s="435"/>
      <c r="AL2660" s="448"/>
      <c r="AM2660" s="449"/>
      <c r="AN2660" s="430"/>
      <c r="AO2660" s="431"/>
      <c r="AP2660" s="434"/>
      <c r="AQ2660" s="435"/>
      <c r="AR2660" s="448"/>
      <c r="AS2660" s="449"/>
      <c r="AT2660" s="452"/>
      <c r="AU2660" s="453"/>
      <c r="AV2660" s="456"/>
      <c r="AW2660" s="457"/>
      <c r="AX2660" s="448"/>
      <c r="AY2660" s="449"/>
      <c r="AZ2660" s="430"/>
      <c r="BA2660" s="431"/>
      <c r="BB2660" s="434"/>
      <c r="BC2660" s="435"/>
      <c r="BD2660" s="448"/>
      <c r="BE2660" s="449"/>
      <c r="BF2660" s="452"/>
      <c r="BG2660" s="453"/>
      <c r="BH2660" s="456"/>
      <c r="BI2660" s="457"/>
      <c r="BJ2660" s="448"/>
      <c r="BK2660" s="449"/>
      <c r="BL2660" s="409"/>
      <c r="BM2660" s="410"/>
      <c r="BN2660" s="411"/>
      <c r="BO2660" s="405"/>
      <c r="BP2660" s="405"/>
      <c r="BQ2660" s="65" t="s">
        <v>68</v>
      </c>
      <c r="BR2660" s="66" t="e">
        <f>IF(#REF!="B",#REF!,IF(#REF!="C",#REF!,#REF!))</f>
        <v>#REF!</v>
      </c>
      <c r="BS2660" s="787"/>
    </row>
    <row r="2661" spans="1:71" ht="21.75" customHeight="1" x14ac:dyDescent="0.35">
      <c r="A2661" s="779"/>
      <c r="B2661" s="414" t="str">
        <f>IF(ROSTER!B$12="","",ROSTER!B$12)</f>
        <v/>
      </c>
      <c r="C2661" s="416" t="str">
        <f>IF(ROSTER!C$12="","",ROSTER!C$12)</f>
        <v/>
      </c>
      <c r="D2661" s="417"/>
      <c r="E2661" s="418"/>
      <c r="F2661" s="420">
        <f>IF(E2661="y",1,IF(E2661="S",1,0))</f>
        <v>0</v>
      </c>
      <c r="G2661" s="422">
        <f>IF(E2661="S",1,0)</f>
        <v>0</v>
      </c>
      <c r="H2661" s="424"/>
      <c r="I2661" s="425"/>
      <c r="J2661" s="428"/>
      <c r="K2661" s="429"/>
      <c r="L2661" s="432"/>
      <c r="M2661" s="433"/>
      <c r="N2661" s="436">
        <f>L2661+J2661</f>
        <v>0</v>
      </c>
      <c r="O2661" s="437"/>
      <c r="P2661" s="428"/>
      <c r="Q2661" s="429"/>
      <c r="R2661" s="432"/>
      <c r="S2661" s="440"/>
      <c r="T2661" s="432"/>
      <c r="U2661" s="425"/>
      <c r="V2661" s="440"/>
      <c r="W2661" s="425"/>
      <c r="X2661" s="428"/>
      <c r="Y2661" s="425"/>
      <c r="Z2661" s="428"/>
      <c r="AA2661" s="425"/>
      <c r="AB2661" s="428"/>
      <c r="AC2661" s="429"/>
      <c r="AD2661" s="432"/>
      <c r="AE2661" s="433"/>
      <c r="AF2661" s="442">
        <f>IF(AB2661=0,0,(AD2661/AB2661)*100)</f>
        <v>0</v>
      </c>
      <c r="AG2661" s="443"/>
      <c r="AH2661" s="428"/>
      <c r="AI2661" s="429"/>
      <c r="AJ2661" s="432"/>
      <c r="AK2661" s="433"/>
      <c r="AL2661" s="446">
        <f>IF(AH2661=0,0,(AJ2661/AH2661)*100)</f>
        <v>0</v>
      </c>
      <c r="AM2661" s="447"/>
      <c r="AN2661" s="428"/>
      <c r="AO2661" s="429"/>
      <c r="AP2661" s="432"/>
      <c r="AQ2661" s="433"/>
      <c r="AR2661" s="446">
        <f>IF(AN2661=0,0,(AP2661/AN2661)*100)</f>
        <v>0</v>
      </c>
      <c r="AS2661" s="447"/>
      <c r="AT2661" s="450">
        <f>AB2661+AH2661+AN2661</f>
        <v>0</v>
      </c>
      <c r="AU2661" s="451"/>
      <c r="AV2661" s="454">
        <f>AD2661+AJ2661+AP2661</f>
        <v>0</v>
      </c>
      <c r="AW2661" s="455"/>
      <c r="AX2661" s="446">
        <f>IF(AT2661=0,0,(AV2661/AT2661)*100)</f>
        <v>0</v>
      </c>
      <c r="AY2661" s="447"/>
      <c r="AZ2661" s="428"/>
      <c r="BA2661" s="429"/>
      <c r="BB2661" s="432"/>
      <c r="BC2661" s="433"/>
      <c r="BD2661" s="446">
        <f>IF(AZ2661=0,0,(BB2661/AZ2661)*100)</f>
        <v>0</v>
      </c>
      <c r="BE2661" s="447"/>
      <c r="BF2661" s="450">
        <f>AT2661+AZ2661</f>
        <v>0</v>
      </c>
      <c r="BG2661" s="451"/>
      <c r="BH2661" s="454">
        <f>AV2661+BB2661</f>
        <v>0</v>
      </c>
      <c r="BI2661" s="455"/>
      <c r="BJ2661" s="446">
        <f>IF(BF2661=0,0,(BH2661/BF2661)*100)</f>
        <v>0</v>
      </c>
      <c r="BK2661" s="447"/>
      <c r="BL2661" s="406">
        <f>(AD2661*2)+(AJ2661*2)+(AP2661*3)+BB2661</f>
        <v>0</v>
      </c>
      <c r="BM2661" s="407"/>
      <c r="BN2661" s="408"/>
      <c r="BO2661" s="404" t="e">
        <f>(BL2661*BR$2468)+(N2661*BR$2469)+(X2661*BR$2470)+(R2661*BR$2471)+(V2661*BR$2472)+(Z2661*BR$2473)</f>
        <v>#REF!</v>
      </c>
      <c r="BP2661" s="404" t="e">
        <f>((AZ2661-BB2661)*BR$2475)+((AT2661-AV2661)*BR$2474)+(H2661*BR$2476)+(P2661*BR$2477)</f>
        <v>#REF!</v>
      </c>
      <c r="BQ2661" s="65" t="s">
        <v>69</v>
      </c>
      <c r="BR2661" s="66" t="e">
        <f>IF(#REF!="B",#REF!,IF(#REF!="C",#REF!,#REF!))</f>
        <v>#REF!</v>
      </c>
      <c r="BS2661" s="787"/>
    </row>
    <row r="2662" spans="1:71" ht="21.75" customHeight="1" x14ac:dyDescent="0.35">
      <c r="A2662" s="779"/>
      <c r="B2662" s="415"/>
      <c r="C2662" s="412" t="str">
        <f>IF(ROSTER!D$12="","",ROSTER!D$12)</f>
        <v/>
      </c>
      <c r="D2662" s="413"/>
      <c r="E2662" s="419"/>
      <c r="F2662" s="421"/>
      <c r="G2662" s="423"/>
      <c r="H2662" s="426"/>
      <c r="I2662" s="427"/>
      <c r="J2662" s="430"/>
      <c r="K2662" s="431"/>
      <c r="L2662" s="434"/>
      <c r="M2662" s="435"/>
      <c r="N2662" s="438" t="s">
        <v>14</v>
      </c>
      <c r="O2662" s="439"/>
      <c r="P2662" s="430"/>
      <c r="Q2662" s="431"/>
      <c r="R2662" s="434"/>
      <c r="S2662" s="441"/>
      <c r="T2662" s="434"/>
      <c r="U2662" s="427"/>
      <c r="V2662" s="441"/>
      <c r="W2662" s="427"/>
      <c r="X2662" s="430"/>
      <c r="Y2662" s="427"/>
      <c r="Z2662" s="430"/>
      <c r="AA2662" s="427"/>
      <c r="AB2662" s="430"/>
      <c r="AC2662" s="431"/>
      <c r="AD2662" s="434"/>
      <c r="AE2662" s="435"/>
      <c r="AF2662" s="444"/>
      <c r="AG2662" s="445"/>
      <c r="AH2662" s="430"/>
      <c r="AI2662" s="431"/>
      <c r="AJ2662" s="434"/>
      <c r="AK2662" s="435"/>
      <c r="AL2662" s="448"/>
      <c r="AM2662" s="449"/>
      <c r="AN2662" s="430"/>
      <c r="AO2662" s="431"/>
      <c r="AP2662" s="434"/>
      <c r="AQ2662" s="435"/>
      <c r="AR2662" s="448"/>
      <c r="AS2662" s="449"/>
      <c r="AT2662" s="452"/>
      <c r="AU2662" s="453"/>
      <c r="AV2662" s="456"/>
      <c r="AW2662" s="457"/>
      <c r="AX2662" s="448"/>
      <c r="AY2662" s="449"/>
      <c r="AZ2662" s="430"/>
      <c r="BA2662" s="431"/>
      <c r="BB2662" s="434"/>
      <c r="BC2662" s="435"/>
      <c r="BD2662" s="448"/>
      <c r="BE2662" s="449"/>
      <c r="BF2662" s="452"/>
      <c r="BG2662" s="453"/>
      <c r="BH2662" s="456"/>
      <c r="BI2662" s="457"/>
      <c r="BJ2662" s="448"/>
      <c r="BK2662" s="449"/>
      <c r="BL2662" s="409"/>
      <c r="BM2662" s="410"/>
      <c r="BN2662" s="411"/>
      <c r="BO2662" s="405"/>
      <c r="BP2662" s="405"/>
      <c r="BQ2662" s="65" t="s">
        <v>70</v>
      </c>
      <c r="BR2662" s="66" t="e">
        <f>IF(#REF!="B",#REF!,IF(#REF!="C",#REF!,#REF!))</f>
        <v>#REF!</v>
      </c>
      <c r="BS2662" s="787"/>
    </row>
    <row r="2663" spans="1:71" ht="21.75" customHeight="1" x14ac:dyDescent="0.35">
      <c r="A2663" s="779"/>
      <c r="B2663" s="414" t="str">
        <f>IF(ROSTER!B$14="","",ROSTER!B$14)</f>
        <v/>
      </c>
      <c r="C2663" s="416" t="str">
        <f>IF(ROSTER!C$14="","",ROSTER!C$14)</f>
        <v/>
      </c>
      <c r="D2663" s="417"/>
      <c r="E2663" s="418"/>
      <c r="F2663" s="420">
        <f>IF(E2663="y",1,IF(E2663="S",1,0))</f>
        <v>0</v>
      </c>
      <c r="G2663" s="422">
        <f>IF(E2663="S",1,0)</f>
        <v>0</v>
      </c>
      <c r="H2663" s="424"/>
      <c r="I2663" s="425"/>
      <c r="J2663" s="428"/>
      <c r="K2663" s="429"/>
      <c r="L2663" s="432"/>
      <c r="M2663" s="433"/>
      <c r="N2663" s="436">
        <f>L2663+J2663</f>
        <v>0</v>
      </c>
      <c r="O2663" s="437"/>
      <c r="P2663" s="428"/>
      <c r="Q2663" s="429"/>
      <c r="R2663" s="432"/>
      <c r="S2663" s="440"/>
      <c r="T2663" s="432"/>
      <c r="U2663" s="425"/>
      <c r="V2663" s="440"/>
      <c r="W2663" s="425"/>
      <c r="X2663" s="428"/>
      <c r="Y2663" s="425"/>
      <c r="Z2663" s="428"/>
      <c r="AA2663" s="425"/>
      <c r="AB2663" s="428"/>
      <c r="AC2663" s="429"/>
      <c r="AD2663" s="432"/>
      <c r="AE2663" s="433"/>
      <c r="AF2663" s="442">
        <f>IF(AB2663=0,0,(AD2663/AB2663)*100)</f>
        <v>0</v>
      </c>
      <c r="AG2663" s="443"/>
      <c r="AH2663" s="428"/>
      <c r="AI2663" s="429"/>
      <c r="AJ2663" s="432"/>
      <c r="AK2663" s="433"/>
      <c r="AL2663" s="446">
        <f>IF(AH2663=0,0,(AJ2663/AH2663)*100)</f>
        <v>0</v>
      </c>
      <c r="AM2663" s="447"/>
      <c r="AN2663" s="428"/>
      <c r="AO2663" s="429"/>
      <c r="AP2663" s="432"/>
      <c r="AQ2663" s="433"/>
      <c r="AR2663" s="446">
        <f>IF(AN2663=0,0,(AP2663/AN2663)*100)</f>
        <v>0</v>
      </c>
      <c r="AS2663" s="447"/>
      <c r="AT2663" s="450">
        <f>AB2663+AH2663+AN2663</f>
        <v>0</v>
      </c>
      <c r="AU2663" s="451"/>
      <c r="AV2663" s="454">
        <f>AD2663+AJ2663+AP2663</f>
        <v>0</v>
      </c>
      <c r="AW2663" s="455"/>
      <c r="AX2663" s="446">
        <f>IF(AT2663=0,0,(AV2663/AT2663)*100)</f>
        <v>0</v>
      </c>
      <c r="AY2663" s="447"/>
      <c r="AZ2663" s="428"/>
      <c r="BA2663" s="429"/>
      <c r="BB2663" s="432"/>
      <c r="BC2663" s="433"/>
      <c r="BD2663" s="446">
        <f>IF(AZ2663=0,0,(BB2663/AZ2663)*100)</f>
        <v>0</v>
      </c>
      <c r="BE2663" s="447"/>
      <c r="BF2663" s="450">
        <f>AT2663+AZ2663</f>
        <v>0</v>
      </c>
      <c r="BG2663" s="451"/>
      <c r="BH2663" s="454">
        <f>AV2663+BB2663</f>
        <v>0</v>
      </c>
      <c r="BI2663" s="455"/>
      <c r="BJ2663" s="446">
        <f>IF(BF2663=0,0,(BH2663/BF2663)*100)</f>
        <v>0</v>
      </c>
      <c r="BK2663" s="447"/>
      <c r="BL2663" s="406">
        <f>(AD2663*2)+(AJ2663*2)+(AP2663*3)+BB2663</f>
        <v>0</v>
      </c>
      <c r="BM2663" s="407"/>
      <c r="BN2663" s="408"/>
      <c r="BO2663" s="404" t="e">
        <f>(BL2663*BR$2468)+(N2663*BR$2469)+(X2663*BR$2470)+(R2663*BR$2471)+(V2663*BR$2472)+(Z2663*BR$2473)</f>
        <v>#REF!</v>
      </c>
      <c r="BP2663" s="404" t="e">
        <f>((AZ2663-BB2663)*BR$2475)+((AT2663-AV2663)*BR$2474)+(H2663*BR$2476)+(P2663*BR$2477)</f>
        <v>#REF!</v>
      </c>
      <c r="BQ2663" s="65" t="s">
        <v>71</v>
      </c>
      <c r="BR2663" s="66" t="e">
        <f>IF(#REF!="B",#REF!,IF(#REF!="C",#REF!,#REF!))</f>
        <v>#REF!</v>
      </c>
      <c r="BS2663" s="787"/>
    </row>
    <row r="2664" spans="1:71" ht="21.75" customHeight="1" x14ac:dyDescent="0.35">
      <c r="A2664" s="779"/>
      <c r="B2664" s="415"/>
      <c r="C2664" s="412" t="str">
        <f>IF(ROSTER!D$14="","",ROSTER!D$14)</f>
        <v/>
      </c>
      <c r="D2664" s="413"/>
      <c r="E2664" s="419"/>
      <c r="F2664" s="421"/>
      <c r="G2664" s="423"/>
      <c r="H2664" s="426"/>
      <c r="I2664" s="427"/>
      <c r="J2664" s="430"/>
      <c r="K2664" s="431"/>
      <c r="L2664" s="434"/>
      <c r="M2664" s="435"/>
      <c r="N2664" s="438" t="s">
        <v>14</v>
      </c>
      <c r="O2664" s="439"/>
      <c r="P2664" s="430"/>
      <c r="Q2664" s="431"/>
      <c r="R2664" s="434"/>
      <c r="S2664" s="441"/>
      <c r="T2664" s="434"/>
      <c r="U2664" s="427"/>
      <c r="V2664" s="441"/>
      <c r="W2664" s="427"/>
      <c r="X2664" s="430"/>
      <c r="Y2664" s="427"/>
      <c r="Z2664" s="430"/>
      <c r="AA2664" s="427"/>
      <c r="AB2664" s="430"/>
      <c r="AC2664" s="431"/>
      <c r="AD2664" s="434"/>
      <c r="AE2664" s="435"/>
      <c r="AF2664" s="444"/>
      <c r="AG2664" s="445"/>
      <c r="AH2664" s="430"/>
      <c r="AI2664" s="431"/>
      <c r="AJ2664" s="434"/>
      <c r="AK2664" s="435"/>
      <c r="AL2664" s="448"/>
      <c r="AM2664" s="449"/>
      <c r="AN2664" s="430"/>
      <c r="AO2664" s="431"/>
      <c r="AP2664" s="434"/>
      <c r="AQ2664" s="435"/>
      <c r="AR2664" s="448"/>
      <c r="AS2664" s="449"/>
      <c r="AT2664" s="452"/>
      <c r="AU2664" s="453"/>
      <c r="AV2664" s="456"/>
      <c r="AW2664" s="457"/>
      <c r="AX2664" s="448"/>
      <c r="AY2664" s="449"/>
      <c r="AZ2664" s="430"/>
      <c r="BA2664" s="431"/>
      <c r="BB2664" s="434"/>
      <c r="BC2664" s="435"/>
      <c r="BD2664" s="448"/>
      <c r="BE2664" s="449"/>
      <c r="BF2664" s="452"/>
      <c r="BG2664" s="453"/>
      <c r="BH2664" s="456"/>
      <c r="BI2664" s="457"/>
      <c r="BJ2664" s="448"/>
      <c r="BK2664" s="449"/>
      <c r="BL2664" s="409"/>
      <c r="BM2664" s="410"/>
      <c r="BN2664" s="411"/>
      <c r="BO2664" s="405"/>
      <c r="BP2664" s="405"/>
      <c r="BQ2664" s="65" t="s">
        <v>72</v>
      </c>
      <c r="BR2664" s="66" t="e">
        <f>IF(#REF!="B",#REF!,IF(#REF!="C",#REF!,#REF!))</f>
        <v>#REF!</v>
      </c>
      <c r="BS2664" s="787"/>
    </row>
    <row r="2665" spans="1:71" ht="21.75" customHeight="1" x14ac:dyDescent="0.35">
      <c r="A2665" s="779"/>
      <c r="B2665" s="414" t="str">
        <f>IF(ROSTER!B$16="","",ROSTER!B$16)</f>
        <v/>
      </c>
      <c r="C2665" s="416" t="str">
        <f>IF(ROSTER!C$16="","",ROSTER!C$16)</f>
        <v/>
      </c>
      <c r="D2665" s="417"/>
      <c r="E2665" s="418"/>
      <c r="F2665" s="420">
        <f>IF(E2665="y",1,IF(E2665="S",1,0))</f>
        <v>0</v>
      </c>
      <c r="G2665" s="422">
        <f>IF(E2665="S",1,0)</f>
        <v>0</v>
      </c>
      <c r="H2665" s="424"/>
      <c r="I2665" s="425"/>
      <c r="J2665" s="428"/>
      <c r="K2665" s="429"/>
      <c r="L2665" s="432"/>
      <c r="M2665" s="433"/>
      <c r="N2665" s="436">
        <f>L2665+J2665</f>
        <v>0</v>
      </c>
      <c r="O2665" s="437"/>
      <c r="P2665" s="428"/>
      <c r="Q2665" s="429"/>
      <c r="R2665" s="432"/>
      <c r="S2665" s="440"/>
      <c r="T2665" s="432"/>
      <c r="U2665" s="425"/>
      <c r="V2665" s="440"/>
      <c r="W2665" s="425"/>
      <c r="X2665" s="428"/>
      <c r="Y2665" s="425"/>
      <c r="Z2665" s="428"/>
      <c r="AA2665" s="425"/>
      <c r="AB2665" s="428"/>
      <c r="AC2665" s="429"/>
      <c r="AD2665" s="432"/>
      <c r="AE2665" s="433"/>
      <c r="AF2665" s="442">
        <f>IF(AB2665=0,0,(AD2665/AB2665)*100)</f>
        <v>0</v>
      </c>
      <c r="AG2665" s="443"/>
      <c r="AH2665" s="428"/>
      <c r="AI2665" s="429"/>
      <c r="AJ2665" s="432"/>
      <c r="AK2665" s="433"/>
      <c r="AL2665" s="446">
        <f>IF(AH2665=0,0,(AJ2665/AH2665)*100)</f>
        <v>0</v>
      </c>
      <c r="AM2665" s="447"/>
      <c r="AN2665" s="428"/>
      <c r="AO2665" s="429"/>
      <c r="AP2665" s="432"/>
      <c r="AQ2665" s="433"/>
      <c r="AR2665" s="446">
        <f>IF(AN2665=0,0,(AP2665/AN2665)*100)</f>
        <v>0</v>
      </c>
      <c r="AS2665" s="447"/>
      <c r="AT2665" s="450">
        <f>AB2665+AH2665+AN2665</f>
        <v>0</v>
      </c>
      <c r="AU2665" s="451"/>
      <c r="AV2665" s="454">
        <f>AD2665+AJ2665+AP2665</f>
        <v>0</v>
      </c>
      <c r="AW2665" s="455"/>
      <c r="AX2665" s="446">
        <f>IF(AT2665=0,0,(AV2665/AT2665)*100)</f>
        <v>0</v>
      </c>
      <c r="AY2665" s="447"/>
      <c r="AZ2665" s="428"/>
      <c r="BA2665" s="429"/>
      <c r="BB2665" s="432"/>
      <c r="BC2665" s="433"/>
      <c r="BD2665" s="446">
        <f>IF(AZ2665=0,0,(BB2665/AZ2665)*100)</f>
        <v>0</v>
      </c>
      <c r="BE2665" s="447"/>
      <c r="BF2665" s="450">
        <f>AT2665+AZ2665</f>
        <v>0</v>
      </c>
      <c r="BG2665" s="451"/>
      <c r="BH2665" s="454">
        <f>AV2665+BB2665</f>
        <v>0</v>
      </c>
      <c r="BI2665" s="455"/>
      <c r="BJ2665" s="446">
        <f>IF(BF2665=0,0,(BH2665/BF2665)*100)</f>
        <v>0</v>
      </c>
      <c r="BK2665" s="447"/>
      <c r="BL2665" s="406">
        <f>(AD2665*2)+(AJ2665*2)+(AP2665*3)+BB2665</f>
        <v>0</v>
      </c>
      <c r="BM2665" s="407"/>
      <c r="BN2665" s="408"/>
      <c r="BO2665" s="404" t="e">
        <f>(BL2665*BR$2468)+(N2665*BR$2469)+(X2665*BR$2470)+(R2665*BR$2471)+(V2665*BR$2472)+(Z2665*BR$2473)</f>
        <v>#REF!</v>
      </c>
      <c r="BP2665" s="404" t="e">
        <f>((AZ2665-BB2665)*BR$2475)+((AT2665-AV2665)*BR$2474)+(H2665*BR$2476)+(P2665*BR$2477)</f>
        <v>#REF!</v>
      </c>
      <c r="BQ2665" s="65" t="s">
        <v>73</v>
      </c>
      <c r="BR2665" s="66" t="e">
        <f>IF(#REF!="B",#REF!,IF(#REF!="C",#REF!,#REF!))</f>
        <v>#REF!</v>
      </c>
      <c r="BS2665" s="787"/>
    </row>
    <row r="2666" spans="1:71" ht="21.75" customHeight="1" x14ac:dyDescent="0.35">
      <c r="A2666" s="779"/>
      <c r="B2666" s="415"/>
      <c r="C2666" s="412" t="str">
        <f>IF(ROSTER!D$16="","",ROSTER!D$16)</f>
        <v/>
      </c>
      <c r="D2666" s="413"/>
      <c r="E2666" s="419"/>
      <c r="F2666" s="421"/>
      <c r="G2666" s="423"/>
      <c r="H2666" s="426"/>
      <c r="I2666" s="427"/>
      <c r="J2666" s="430"/>
      <c r="K2666" s="431"/>
      <c r="L2666" s="434"/>
      <c r="M2666" s="435"/>
      <c r="N2666" s="438" t="s">
        <v>14</v>
      </c>
      <c r="O2666" s="439"/>
      <c r="P2666" s="430"/>
      <c r="Q2666" s="431"/>
      <c r="R2666" s="434"/>
      <c r="S2666" s="441"/>
      <c r="T2666" s="434"/>
      <c r="U2666" s="427"/>
      <c r="V2666" s="441"/>
      <c r="W2666" s="427"/>
      <c r="X2666" s="430"/>
      <c r="Y2666" s="427"/>
      <c r="Z2666" s="430"/>
      <c r="AA2666" s="427"/>
      <c r="AB2666" s="430"/>
      <c r="AC2666" s="431"/>
      <c r="AD2666" s="434"/>
      <c r="AE2666" s="435"/>
      <c r="AF2666" s="444"/>
      <c r="AG2666" s="445"/>
      <c r="AH2666" s="430"/>
      <c r="AI2666" s="431"/>
      <c r="AJ2666" s="434"/>
      <c r="AK2666" s="435"/>
      <c r="AL2666" s="448"/>
      <c r="AM2666" s="449"/>
      <c r="AN2666" s="430"/>
      <c r="AO2666" s="431"/>
      <c r="AP2666" s="434"/>
      <c r="AQ2666" s="435"/>
      <c r="AR2666" s="448"/>
      <c r="AS2666" s="449"/>
      <c r="AT2666" s="452"/>
      <c r="AU2666" s="453"/>
      <c r="AV2666" s="456"/>
      <c r="AW2666" s="457"/>
      <c r="AX2666" s="448"/>
      <c r="AY2666" s="449"/>
      <c r="AZ2666" s="430"/>
      <c r="BA2666" s="431"/>
      <c r="BB2666" s="434"/>
      <c r="BC2666" s="435"/>
      <c r="BD2666" s="448"/>
      <c r="BE2666" s="449"/>
      <c r="BF2666" s="452"/>
      <c r="BG2666" s="453"/>
      <c r="BH2666" s="456"/>
      <c r="BI2666" s="457"/>
      <c r="BJ2666" s="448"/>
      <c r="BK2666" s="449"/>
      <c r="BL2666" s="409"/>
      <c r="BM2666" s="410"/>
      <c r="BN2666" s="411"/>
      <c r="BO2666" s="405"/>
      <c r="BP2666" s="405"/>
      <c r="BQ2666" s="65" t="s">
        <v>74</v>
      </c>
      <c r="BR2666" s="66" t="e">
        <f>IF(#REF!="B",#REF!,IF(#REF!="C",#REF!,#REF!))</f>
        <v>#REF!</v>
      </c>
      <c r="BS2666" s="787"/>
    </row>
    <row r="2667" spans="1:71" ht="21.75" customHeight="1" x14ac:dyDescent="0.25">
      <c r="A2667" s="779"/>
      <c r="B2667" s="414" t="str">
        <f>IF(ROSTER!B$18="","",ROSTER!B$18)</f>
        <v/>
      </c>
      <c r="C2667" s="416" t="str">
        <f>IF(ROSTER!C$18="","",ROSTER!C$18)</f>
        <v/>
      </c>
      <c r="D2667" s="417"/>
      <c r="E2667" s="418"/>
      <c r="F2667" s="420">
        <f>IF(E2667="y",1,IF(E2667="S",1,0))</f>
        <v>0</v>
      </c>
      <c r="G2667" s="422">
        <f>IF(E2667="S",1,0)</f>
        <v>0</v>
      </c>
      <c r="H2667" s="424"/>
      <c r="I2667" s="425"/>
      <c r="J2667" s="428"/>
      <c r="K2667" s="429"/>
      <c r="L2667" s="432"/>
      <c r="M2667" s="433"/>
      <c r="N2667" s="436">
        <f>L2667+J2667</f>
        <v>0</v>
      </c>
      <c r="O2667" s="437"/>
      <c r="P2667" s="428"/>
      <c r="Q2667" s="429"/>
      <c r="R2667" s="432"/>
      <c r="S2667" s="440"/>
      <c r="T2667" s="432"/>
      <c r="U2667" s="425"/>
      <c r="V2667" s="440"/>
      <c r="W2667" s="425"/>
      <c r="X2667" s="428"/>
      <c r="Y2667" s="425"/>
      <c r="Z2667" s="428"/>
      <c r="AA2667" s="425"/>
      <c r="AB2667" s="428"/>
      <c r="AC2667" s="429"/>
      <c r="AD2667" s="432"/>
      <c r="AE2667" s="433"/>
      <c r="AF2667" s="442">
        <f>IF(AB2667=0,0,(AD2667/AB2667)*100)</f>
        <v>0</v>
      </c>
      <c r="AG2667" s="443"/>
      <c r="AH2667" s="428"/>
      <c r="AI2667" s="429"/>
      <c r="AJ2667" s="432"/>
      <c r="AK2667" s="433"/>
      <c r="AL2667" s="446">
        <f>IF(AH2667=0,0,(AJ2667/AH2667)*100)</f>
        <v>0</v>
      </c>
      <c r="AM2667" s="447"/>
      <c r="AN2667" s="428"/>
      <c r="AO2667" s="429"/>
      <c r="AP2667" s="432"/>
      <c r="AQ2667" s="433"/>
      <c r="AR2667" s="446">
        <f>IF(AN2667=0,0,(AP2667/AN2667)*100)</f>
        <v>0</v>
      </c>
      <c r="AS2667" s="447"/>
      <c r="AT2667" s="450">
        <f>AB2667+AH2667+AN2667</f>
        <v>0</v>
      </c>
      <c r="AU2667" s="451"/>
      <c r="AV2667" s="454">
        <f>AD2667+AJ2667+AP2667</f>
        <v>0</v>
      </c>
      <c r="AW2667" s="455"/>
      <c r="AX2667" s="446">
        <f>IF(AT2667=0,0,(AV2667/AT2667)*100)</f>
        <v>0</v>
      </c>
      <c r="AY2667" s="447"/>
      <c r="AZ2667" s="428"/>
      <c r="BA2667" s="429"/>
      <c r="BB2667" s="432"/>
      <c r="BC2667" s="433"/>
      <c r="BD2667" s="446">
        <f>IF(AZ2667=0,0,(BB2667/AZ2667)*100)</f>
        <v>0</v>
      </c>
      <c r="BE2667" s="447"/>
      <c r="BF2667" s="450">
        <f>AT2667+AZ2667</f>
        <v>0</v>
      </c>
      <c r="BG2667" s="451"/>
      <c r="BH2667" s="454">
        <f>AV2667+BB2667</f>
        <v>0</v>
      </c>
      <c r="BI2667" s="455"/>
      <c r="BJ2667" s="446">
        <f>IF(BF2667=0,0,(BH2667/BF2667)*100)</f>
        <v>0</v>
      </c>
      <c r="BK2667" s="447"/>
      <c r="BL2667" s="406">
        <f>(AD2667*2)+(AJ2667*2)+(AP2667*3)+BB2667</f>
        <v>0</v>
      </c>
      <c r="BM2667" s="407"/>
      <c r="BN2667" s="408"/>
      <c r="BO2667" s="404" t="e">
        <f>(BL2667*BR$2468)+(N2667*BR$2469)+(X2667*BR$2470)+(R2667*BR$2471)+(V2667*BR$2472)+(Z2667*BR$2473)</f>
        <v>#REF!</v>
      </c>
      <c r="BP2667" s="404" t="e">
        <f>((AZ2667-BB2667)*BR$2475)+((AT2667-AV2667)*BR$2474)+(H2667*BR$2476)+(P2667*BR$2477)</f>
        <v>#REF!</v>
      </c>
      <c r="BQ2667" s="53"/>
      <c r="BR2667" s="53"/>
      <c r="BS2667" s="787"/>
    </row>
    <row r="2668" spans="1:71" ht="21.75" customHeight="1" x14ac:dyDescent="0.25">
      <c r="A2668" s="779"/>
      <c r="B2668" s="415"/>
      <c r="C2668" s="412" t="str">
        <f>IF(ROSTER!D$18="","",ROSTER!D$18)</f>
        <v/>
      </c>
      <c r="D2668" s="413"/>
      <c r="E2668" s="419"/>
      <c r="F2668" s="421"/>
      <c r="G2668" s="423"/>
      <c r="H2668" s="426"/>
      <c r="I2668" s="427"/>
      <c r="J2668" s="430"/>
      <c r="K2668" s="431"/>
      <c r="L2668" s="434"/>
      <c r="M2668" s="435"/>
      <c r="N2668" s="438"/>
      <c r="O2668" s="439"/>
      <c r="P2668" s="430"/>
      <c r="Q2668" s="431"/>
      <c r="R2668" s="434"/>
      <c r="S2668" s="441"/>
      <c r="T2668" s="434"/>
      <c r="U2668" s="427"/>
      <c r="V2668" s="441"/>
      <c r="W2668" s="427"/>
      <c r="X2668" s="430"/>
      <c r="Y2668" s="427"/>
      <c r="Z2668" s="430"/>
      <c r="AA2668" s="427"/>
      <c r="AB2668" s="430"/>
      <c r="AC2668" s="431"/>
      <c r="AD2668" s="434"/>
      <c r="AE2668" s="435"/>
      <c r="AF2668" s="444"/>
      <c r="AG2668" s="445"/>
      <c r="AH2668" s="430"/>
      <c r="AI2668" s="431"/>
      <c r="AJ2668" s="434"/>
      <c r="AK2668" s="435"/>
      <c r="AL2668" s="448"/>
      <c r="AM2668" s="449"/>
      <c r="AN2668" s="430"/>
      <c r="AO2668" s="431"/>
      <c r="AP2668" s="434"/>
      <c r="AQ2668" s="435"/>
      <c r="AR2668" s="448"/>
      <c r="AS2668" s="449"/>
      <c r="AT2668" s="452"/>
      <c r="AU2668" s="453"/>
      <c r="AV2668" s="456"/>
      <c r="AW2668" s="457"/>
      <c r="AX2668" s="448"/>
      <c r="AY2668" s="449"/>
      <c r="AZ2668" s="430"/>
      <c r="BA2668" s="431"/>
      <c r="BB2668" s="434"/>
      <c r="BC2668" s="435"/>
      <c r="BD2668" s="448"/>
      <c r="BE2668" s="449"/>
      <c r="BF2668" s="452"/>
      <c r="BG2668" s="453"/>
      <c r="BH2668" s="456"/>
      <c r="BI2668" s="457"/>
      <c r="BJ2668" s="448"/>
      <c r="BK2668" s="449"/>
      <c r="BL2668" s="409"/>
      <c r="BM2668" s="410"/>
      <c r="BN2668" s="411"/>
      <c r="BO2668" s="405"/>
      <c r="BP2668" s="405"/>
      <c r="BQ2668" s="53"/>
      <c r="BR2668" s="53"/>
      <c r="BS2668" s="779"/>
    </row>
    <row r="2669" spans="1:71" ht="21.75" customHeight="1" x14ac:dyDescent="0.25">
      <c r="A2669" s="779"/>
      <c r="B2669" s="414" t="str">
        <f>IF(ROSTER!B$20="","",ROSTER!B$20)</f>
        <v/>
      </c>
      <c r="C2669" s="416" t="str">
        <f>IF(ROSTER!C$20="","",ROSTER!C$20)</f>
        <v/>
      </c>
      <c r="D2669" s="417"/>
      <c r="E2669" s="418"/>
      <c r="F2669" s="420">
        <f>IF(E2669="y",1,IF(E2669="S",1,0))</f>
        <v>0</v>
      </c>
      <c r="G2669" s="422">
        <f>IF(E2669="S",1,0)</f>
        <v>0</v>
      </c>
      <c r="H2669" s="424"/>
      <c r="I2669" s="425"/>
      <c r="J2669" s="428"/>
      <c r="K2669" s="429"/>
      <c r="L2669" s="432"/>
      <c r="M2669" s="433"/>
      <c r="N2669" s="436">
        <f>L2669+J2669</f>
        <v>0</v>
      </c>
      <c r="O2669" s="437"/>
      <c r="P2669" s="428"/>
      <c r="Q2669" s="429"/>
      <c r="R2669" s="432"/>
      <c r="S2669" s="440"/>
      <c r="T2669" s="432"/>
      <c r="U2669" s="425"/>
      <c r="V2669" s="440"/>
      <c r="W2669" s="425"/>
      <c r="X2669" s="428"/>
      <c r="Y2669" s="425"/>
      <c r="Z2669" s="428"/>
      <c r="AA2669" s="425"/>
      <c r="AB2669" s="428"/>
      <c r="AC2669" s="429"/>
      <c r="AD2669" s="432"/>
      <c r="AE2669" s="433"/>
      <c r="AF2669" s="442">
        <f>IF(AB2669=0,0,(AD2669/AB2669)*100)</f>
        <v>0</v>
      </c>
      <c r="AG2669" s="443"/>
      <c r="AH2669" s="428"/>
      <c r="AI2669" s="429"/>
      <c r="AJ2669" s="432"/>
      <c r="AK2669" s="433"/>
      <c r="AL2669" s="446">
        <f>IF(AH2669=0,0,(AJ2669/AH2669)*100)</f>
        <v>0</v>
      </c>
      <c r="AM2669" s="447"/>
      <c r="AN2669" s="428"/>
      <c r="AO2669" s="429"/>
      <c r="AP2669" s="432"/>
      <c r="AQ2669" s="433"/>
      <c r="AR2669" s="446">
        <f>IF(AN2669=0,0,(AP2669/AN2669)*100)</f>
        <v>0</v>
      </c>
      <c r="AS2669" s="447"/>
      <c r="AT2669" s="450">
        <f>AB2669+AH2669+AN2669</f>
        <v>0</v>
      </c>
      <c r="AU2669" s="451"/>
      <c r="AV2669" s="454">
        <f>AD2669+AJ2669+AP2669</f>
        <v>0</v>
      </c>
      <c r="AW2669" s="455"/>
      <c r="AX2669" s="446">
        <f>IF(AT2669=0,0,(AV2669/AT2669)*100)</f>
        <v>0</v>
      </c>
      <c r="AY2669" s="447"/>
      <c r="AZ2669" s="428"/>
      <c r="BA2669" s="429"/>
      <c r="BB2669" s="432"/>
      <c r="BC2669" s="433"/>
      <c r="BD2669" s="446">
        <f>IF(AZ2669=0,0,(BB2669/AZ2669)*100)</f>
        <v>0</v>
      </c>
      <c r="BE2669" s="447"/>
      <c r="BF2669" s="450">
        <f>AT2669+AZ2669</f>
        <v>0</v>
      </c>
      <c r="BG2669" s="451"/>
      <c r="BH2669" s="454">
        <f>AV2669+BB2669</f>
        <v>0</v>
      </c>
      <c r="BI2669" s="455"/>
      <c r="BJ2669" s="446">
        <f>IF(BF2669=0,0,(BH2669/BF2669)*100)</f>
        <v>0</v>
      </c>
      <c r="BK2669" s="447"/>
      <c r="BL2669" s="406">
        <f>(AD2669*2)+(AJ2669*2)+(AP2669*3)+BB2669</f>
        <v>0</v>
      </c>
      <c r="BM2669" s="407"/>
      <c r="BN2669" s="408"/>
      <c r="BO2669" s="404" t="e">
        <f>(BL2669*BR$2468)+(N2669*BR$2469)+(X2669*BR$2470)+(R2669*BR$2471)+(V2669*BR$2472)+(Z2669*BR$2473)</f>
        <v>#REF!</v>
      </c>
      <c r="BP2669" s="404" t="e">
        <f>((AZ2669-BB2669)*BR$2475)+((AT2669-AV2669)*BR$2474)+(H2669*BR$2476)+(P2669*BR$2477)</f>
        <v>#REF!</v>
      </c>
      <c r="BQ2669" s="53"/>
      <c r="BR2669" s="53"/>
      <c r="BS2669" s="779"/>
    </row>
    <row r="2670" spans="1:71" ht="21.75" customHeight="1" x14ac:dyDescent="0.25">
      <c r="A2670" s="779"/>
      <c r="B2670" s="415"/>
      <c r="C2670" s="412" t="str">
        <f>IF(ROSTER!D$20="","",ROSTER!D$20)</f>
        <v/>
      </c>
      <c r="D2670" s="413"/>
      <c r="E2670" s="419"/>
      <c r="F2670" s="421"/>
      <c r="G2670" s="423"/>
      <c r="H2670" s="426"/>
      <c r="I2670" s="427"/>
      <c r="J2670" s="430"/>
      <c r="K2670" s="431"/>
      <c r="L2670" s="434"/>
      <c r="M2670" s="435"/>
      <c r="N2670" s="438" t="s">
        <v>14</v>
      </c>
      <c r="O2670" s="439"/>
      <c r="P2670" s="430"/>
      <c r="Q2670" s="431"/>
      <c r="R2670" s="434"/>
      <c r="S2670" s="441"/>
      <c r="T2670" s="434"/>
      <c r="U2670" s="427"/>
      <c r="V2670" s="441"/>
      <c r="W2670" s="427"/>
      <c r="X2670" s="430"/>
      <c r="Y2670" s="427"/>
      <c r="Z2670" s="430"/>
      <c r="AA2670" s="427"/>
      <c r="AB2670" s="430"/>
      <c r="AC2670" s="431"/>
      <c r="AD2670" s="434"/>
      <c r="AE2670" s="435"/>
      <c r="AF2670" s="444"/>
      <c r="AG2670" s="445"/>
      <c r="AH2670" s="430"/>
      <c r="AI2670" s="431"/>
      <c r="AJ2670" s="434"/>
      <c r="AK2670" s="435"/>
      <c r="AL2670" s="448"/>
      <c r="AM2670" s="449"/>
      <c r="AN2670" s="430"/>
      <c r="AO2670" s="431"/>
      <c r="AP2670" s="434"/>
      <c r="AQ2670" s="435"/>
      <c r="AR2670" s="448"/>
      <c r="AS2670" s="449"/>
      <c r="AT2670" s="452"/>
      <c r="AU2670" s="453"/>
      <c r="AV2670" s="456"/>
      <c r="AW2670" s="457"/>
      <c r="AX2670" s="448"/>
      <c r="AY2670" s="449"/>
      <c r="AZ2670" s="430"/>
      <c r="BA2670" s="431"/>
      <c r="BB2670" s="434"/>
      <c r="BC2670" s="435"/>
      <c r="BD2670" s="448"/>
      <c r="BE2670" s="449"/>
      <c r="BF2670" s="452"/>
      <c r="BG2670" s="453"/>
      <c r="BH2670" s="456"/>
      <c r="BI2670" s="457"/>
      <c r="BJ2670" s="448"/>
      <c r="BK2670" s="449"/>
      <c r="BL2670" s="409"/>
      <c r="BM2670" s="410"/>
      <c r="BN2670" s="411"/>
      <c r="BO2670" s="405"/>
      <c r="BP2670" s="405"/>
      <c r="BQ2670" s="53"/>
      <c r="BR2670" s="53"/>
      <c r="BS2670" s="779"/>
    </row>
    <row r="2671" spans="1:71" ht="21.75" customHeight="1" x14ac:dyDescent="0.25">
      <c r="A2671" s="779"/>
      <c r="B2671" s="414" t="str">
        <f>IF(ROSTER!B$22="","",ROSTER!B$22)</f>
        <v/>
      </c>
      <c r="C2671" s="416" t="str">
        <f>IF(ROSTER!C$22="","",ROSTER!C$22)</f>
        <v/>
      </c>
      <c r="D2671" s="417"/>
      <c r="E2671" s="418"/>
      <c r="F2671" s="420">
        <f>IF(E2671="y",1,IF(E2671="S",1,0))</f>
        <v>0</v>
      </c>
      <c r="G2671" s="422">
        <f>IF(E2671="S",1,0)</f>
        <v>0</v>
      </c>
      <c r="H2671" s="424"/>
      <c r="I2671" s="425"/>
      <c r="J2671" s="428"/>
      <c r="K2671" s="429"/>
      <c r="L2671" s="432"/>
      <c r="M2671" s="433"/>
      <c r="N2671" s="436">
        <f>L2671+J2671</f>
        <v>0</v>
      </c>
      <c r="O2671" s="437"/>
      <c r="P2671" s="428"/>
      <c r="Q2671" s="429"/>
      <c r="R2671" s="432"/>
      <c r="S2671" s="440"/>
      <c r="T2671" s="432"/>
      <c r="U2671" s="425"/>
      <c r="V2671" s="440"/>
      <c r="W2671" s="425"/>
      <c r="X2671" s="428"/>
      <c r="Y2671" s="425"/>
      <c r="Z2671" s="428"/>
      <c r="AA2671" s="425"/>
      <c r="AB2671" s="428"/>
      <c r="AC2671" s="429"/>
      <c r="AD2671" s="432"/>
      <c r="AE2671" s="433"/>
      <c r="AF2671" s="442">
        <f>IF(AB2671=0,0,(AD2671/AB2671)*100)</f>
        <v>0</v>
      </c>
      <c r="AG2671" s="443"/>
      <c r="AH2671" s="428"/>
      <c r="AI2671" s="429"/>
      <c r="AJ2671" s="432"/>
      <c r="AK2671" s="433"/>
      <c r="AL2671" s="446">
        <f>IF(AH2671=0,0,(AJ2671/AH2671)*100)</f>
        <v>0</v>
      </c>
      <c r="AM2671" s="447"/>
      <c r="AN2671" s="428"/>
      <c r="AO2671" s="429"/>
      <c r="AP2671" s="432"/>
      <c r="AQ2671" s="433"/>
      <c r="AR2671" s="446">
        <f>IF(AN2671=0,0,(AP2671/AN2671)*100)</f>
        <v>0</v>
      </c>
      <c r="AS2671" s="447"/>
      <c r="AT2671" s="450">
        <f>AB2671+AH2671+AN2671</f>
        <v>0</v>
      </c>
      <c r="AU2671" s="451"/>
      <c r="AV2671" s="454">
        <f>AD2671+AJ2671+AP2671</f>
        <v>0</v>
      </c>
      <c r="AW2671" s="455"/>
      <c r="AX2671" s="446">
        <f>IF(AT2671=0,0,(AV2671/AT2671)*100)</f>
        <v>0</v>
      </c>
      <c r="AY2671" s="447"/>
      <c r="AZ2671" s="428"/>
      <c r="BA2671" s="429"/>
      <c r="BB2671" s="432"/>
      <c r="BC2671" s="433"/>
      <c r="BD2671" s="446">
        <f>IF(AZ2671=0,0,(BB2671/AZ2671)*100)</f>
        <v>0</v>
      </c>
      <c r="BE2671" s="447"/>
      <c r="BF2671" s="450">
        <f>AT2671+AZ2671</f>
        <v>0</v>
      </c>
      <c r="BG2671" s="451"/>
      <c r="BH2671" s="454">
        <f>AV2671+BB2671</f>
        <v>0</v>
      </c>
      <c r="BI2671" s="455"/>
      <c r="BJ2671" s="446">
        <f>IF(BF2671=0,0,(BH2671/BF2671)*100)</f>
        <v>0</v>
      </c>
      <c r="BK2671" s="447"/>
      <c r="BL2671" s="406">
        <f>(AD2671*2)+(AJ2671*2)+(AP2671*3)+BB2671</f>
        <v>0</v>
      </c>
      <c r="BM2671" s="407"/>
      <c r="BN2671" s="408"/>
      <c r="BO2671" s="404" t="e">
        <f>(BL2671*BR$2468)+(N2671*BR$2469)+(X2671*BR$2470)+(R2671*BR$2471)+(V2671*BR$2472)+(Z2671*BR$2473)</f>
        <v>#REF!</v>
      </c>
      <c r="BP2671" s="404" t="e">
        <f>((AZ2671-BB2671)*BR$2475)+((AT2671-AV2671)*BR$2474)+(H2671*BR$2476)+(P2671*BR$2477)</f>
        <v>#REF!</v>
      </c>
      <c r="BQ2671" s="53"/>
      <c r="BR2671" s="53"/>
      <c r="BS2671" s="779"/>
    </row>
    <row r="2672" spans="1:71" ht="21.75" customHeight="1" x14ac:dyDescent="0.25">
      <c r="A2672" s="779"/>
      <c r="B2672" s="415"/>
      <c r="C2672" s="412" t="str">
        <f>IF(ROSTER!D$22="","",ROSTER!D$22)</f>
        <v/>
      </c>
      <c r="D2672" s="413"/>
      <c r="E2672" s="419"/>
      <c r="F2672" s="421"/>
      <c r="G2672" s="423"/>
      <c r="H2672" s="426"/>
      <c r="I2672" s="427"/>
      <c r="J2672" s="430"/>
      <c r="K2672" s="431"/>
      <c r="L2672" s="434"/>
      <c r="M2672" s="435"/>
      <c r="N2672" s="438" t="s">
        <v>14</v>
      </c>
      <c r="O2672" s="439"/>
      <c r="P2672" s="430"/>
      <c r="Q2672" s="431"/>
      <c r="R2672" s="434"/>
      <c r="S2672" s="441"/>
      <c r="T2672" s="434"/>
      <c r="U2672" s="427"/>
      <c r="V2672" s="441"/>
      <c r="W2672" s="427"/>
      <c r="X2672" s="430"/>
      <c r="Y2672" s="427"/>
      <c r="Z2672" s="430"/>
      <c r="AA2672" s="427"/>
      <c r="AB2672" s="430"/>
      <c r="AC2672" s="431"/>
      <c r="AD2672" s="434"/>
      <c r="AE2672" s="435"/>
      <c r="AF2672" s="444"/>
      <c r="AG2672" s="445"/>
      <c r="AH2672" s="430"/>
      <c r="AI2672" s="431"/>
      <c r="AJ2672" s="434"/>
      <c r="AK2672" s="435"/>
      <c r="AL2672" s="448"/>
      <c r="AM2672" s="449"/>
      <c r="AN2672" s="430"/>
      <c r="AO2672" s="431"/>
      <c r="AP2672" s="434"/>
      <c r="AQ2672" s="435"/>
      <c r="AR2672" s="448"/>
      <c r="AS2672" s="449"/>
      <c r="AT2672" s="452"/>
      <c r="AU2672" s="453"/>
      <c r="AV2672" s="456"/>
      <c r="AW2672" s="457"/>
      <c r="AX2672" s="448"/>
      <c r="AY2672" s="449"/>
      <c r="AZ2672" s="430"/>
      <c r="BA2672" s="431"/>
      <c r="BB2672" s="434"/>
      <c r="BC2672" s="435"/>
      <c r="BD2672" s="448"/>
      <c r="BE2672" s="449"/>
      <c r="BF2672" s="452"/>
      <c r="BG2672" s="453"/>
      <c r="BH2672" s="456"/>
      <c r="BI2672" s="457"/>
      <c r="BJ2672" s="448"/>
      <c r="BK2672" s="449"/>
      <c r="BL2672" s="409"/>
      <c r="BM2672" s="410"/>
      <c r="BN2672" s="411"/>
      <c r="BO2672" s="405"/>
      <c r="BP2672" s="405"/>
      <c r="BQ2672" s="53"/>
      <c r="BR2672" s="53"/>
      <c r="BS2672" s="779"/>
    </row>
    <row r="2673" spans="1:71" ht="21.75" customHeight="1" x14ac:dyDescent="0.25">
      <c r="A2673" s="779"/>
      <c r="B2673" s="414" t="str">
        <f>IF(ROSTER!B$24="","",ROSTER!B$24)</f>
        <v/>
      </c>
      <c r="C2673" s="416" t="str">
        <f>IF(ROSTER!C$24="","",ROSTER!C$24)</f>
        <v/>
      </c>
      <c r="D2673" s="417"/>
      <c r="E2673" s="418"/>
      <c r="F2673" s="420">
        <f>IF(E2673="y",1,IF(E2673="S",1,0))</f>
        <v>0</v>
      </c>
      <c r="G2673" s="422">
        <f>IF(E2673="S",1,0)</f>
        <v>0</v>
      </c>
      <c r="H2673" s="424"/>
      <c r="I2673" s="425"/>
      <c r="J2673" s="428"/>
      <c r="K2673" s="429"/>
      <c r="L2673" s="432"/>
      <c r="M2673" s="433"/>
      <c r="N2673" s="436">
        <f>L2673+J2673</f>
        <v>0</v>
      </c>
      <c r="O2673" s="437"/>
      <c r="P2673" s="428"/>
      <c r="Q2673" s="429"/>
      <c r="R2673" s="432"/>
      <c r="S2673" s="440"/>
      <c r="T2673" s="432"/>
      <c r="U2673" s="425"/>
      <c r="V2673" s="440"/>
      <c r="W2673" s="425"/>
      <c r="X2673" s="428"/>
      <c r="Y2673" s="425"/>
      <c r="Z2673" s="428"/>
      <c r="AA2673" s="425"/>
      <c r="AB2673" s="428"/>
      <c r="AC2673" s="429"/>
      <c r="AD2673" s="432"/>
      <c r="AE2673" s="433"/>
      <c r="AF2673" s="442">
        <f>IF(AB2673=0,0,(AD2673/AB2673)*100)</f>
        <v>0</v>
      </c>
      <c r="AG2673" s="443"/>
      <c r="AH2673" s="428"/>
      <c r="AI2673" s="429"/>
      <c r="AJ2673" s="432"/>
      <c r="AK2673" s="433"/>
      <c r="AL2673" s="446">
        <f>IF(AH2673=0,0,(AJ2673/AH2673)*100)</f>
        <v>0</v>
      </c>
      <c r="AM2673" s="447"/>
      <c r="AN2673" s="428"/>
      <c r="AO2673" s="429"/>
      <c r="AP2673" s="432"/>
      <c r="AQ2673" s="433"/>
      <c r="AR2673" s="446">
        <f>IF(AN2673=0,0,(AP2673/AN2673)*100)</f>
        <v>0</v>
      </c>
      <c r="AS2673" s="447"/>
      <c r="AT2673" s="450">
        <f>AB2673+AH2673+AN2673</f>
        <v>0</v>
      </c>
      <c r="AU2673" s="451"/>
      <c r="AV2673" s="454">
        <f>AD2673+AJ2673+AP2673</f>
        <v>0</v>
      </c>
      <c r="AW2673" s="455"/>
      <c r="AX2673" s="446">
        <f>IF(AT2673=0,0,(AV2673/AT2673)*100)</f>
        <v>0</v>
      </c>
      <c r="AY2673" s="447"/>
      <c r="AZ2673" s="428"/>
      <c r="BA2673" s="429"/>
      <c r="BB2673" s="432"/>
      <c r="BC2673" s="433"/>
      <c r="BD2673" s="446">
        <f>IF(AZ2673=0,0,(BB2673/AZ2673)*100)</f>
        <v>0</v>
      </c>
      <c r="BE2673" s="447"/>
      <c r="BF2673" s="450">
        <f>AT2673+AZ2673</f>
        <v>0</v>
      </c>
      <c r="BG2673" s="451"/>
      <c r="BH2673" s="454">
        <f>AV2673+BB2673</f>
        <v>0</v>
      </c>
      <c r="BI2673" s="455"/>
      <c r="BJ2673" s="446">
        <f>IF(BF2673=0,0,(BH2673/BF2673)*100)</f>
        <v>0</v>
      </c>
      <c r="BK2673" s="447"/>
      <c r="BL2673" s="406">
        <f>(AD2673*2)+(AJ2673*2)+(AP2673*3)+BB2673</f>
        <v>0</v>
      </c>
      <c r="BM2673" s="407"/>
      <c r="BN2673" s="408"/>
      <c r="BO2673" s="404" t="e">
        <f>(BL2673*BR$2468)+(N2673*BR$2469)+(X2673*BR$2470)+(R2673*BR$2471)+(V2673*BR$2472)+(Z2673*BR$2473)</f>
        <v>#REF!</v>
      </c>
      <c r="BP2673" s="404" t="e">
        <f>((AZ2673-BB2673)*BR$2475)+((AT2673-AV2673)*BR$2474)+(H2673*BR$2476)+(P2673*BR$2477)</f>
        <v>#REF!</v>
      </c>
      <c r="BQ2673" s="53"/>
      <c r="BR2673" s="53"/>
      <c r="BS2673" s="779"/>
    </row>
    <row r="2674" spans="1:71" ht="21.75" customHeight="1" x14ac:dyDescent="0.25">
      <c r="A2674" s="779"/>
      <c r="B2674" s="415"/>
      <c r="C2674" s="412" t="str">
        <f>IF(ROSTER!D$24="","",ROSTER!D$24)</f>
        <v/>
      </c>
      <c r="D2674" s="413"/>
      <c r="E2674" s="419"/>
      <c r="F2674" s="421"/>
      <c r="G2674" s="423"/>
      <c r="H2674" s="426"/>
      <c r="I2674" s="427"/>
      <c r="J2674" s="430"/>
      <c r="K2674" s="431"/>
      <c r="L2674" s="434"/>
      <c r="M2674" s="435"/>
      <c r="N2674" s="438" t="s">
        <v>14</v>
      </c>
      <c r="O2674" s="439"/>
      <c r="P2674" s="430"/>
      <c r="Q2674" s="431"/>
      <c r="R2674" s="434"/>
      <c r="S2674" s="441"/>
      <c r="T2674" s="434"/>
      <c r="U2674" s="427"/>
      <c r="V2674" s="441"/>
      <c r="W2674" s="427"/>
      <c r="X2674" s="430"/>
      <c r="Y2674" s="427"/>
      <c r="Z2674" s="430"/>
      <c r="AA2674" s="427"/>
      <c r="AB2674" s="430"/>
      <c r="AC2674" s="431"/>
      <c r="AD2674" s="434"/>
      <c r="AE2674" s="435"/>
      <c r="AF2674" s="444"/>
      <c r="AG2674" s="445"/>
      <c r="AH2674" s="430"/>
      <c r="AI2674" s="431"/>
      <c r="AJ2674" s="434"/>
      <c r="AK2674" s="435"/>
      <c r="AL2674" s="448"/>
      <c r="AM2674" s="449"/>
      <c r="AN2674" s="430"/>
      <c r="AO2674" s="431"/>
      <c r="AP2674" s="434"/>
      <c r="AQ2674" s="435"/>
      <c r="AR2674" s="448"/>
      <c r="AS2674" s="449"/>
      <c r="AT2674" s="452"/>
      <c r="AU2674" s="453"/>
      <c r="AV2674" s="456"/>
      <c r="AW2674" s="457"/>
      <c r="AX2674" s="448"/>
      <c r="AY2674" s="449"/>
      <c r="AZ2674" s="430"/>
      <c r="BA2674" s="431"/>
      <c r="BB2674" s="434"/>
      <c r="BC2674" s="435"/>
      <c r="BD2674" s="448"/>
      <c r="BE2674" s="449"/>
      <c r="BF2674" s="452"/>
      <c r="BG2674" s="453"/>
      <c r="BH2674" s="456"/>
      <c r="BI2674" s="457"/>
      <c r="BJ2674" s="448"/>
      <c r="BK2674" s="449"/>
      <c r="BL2674" s="409"/>
      <c r="BM2674" s="410"/>
      <c r="BN2674" s="411"/>
      <c r="BO2674" s="405"/>
      <c r="BP2674" s="405"/>
      <c r="BQ2674" s="53"/>
      <c r="BR2674" s="53"/>
      <c r="BS2674" s="779"/>
    </row>
    <row r="2675" spans="1:71" ht="21.75" customHeight="1" x14ac:dyDescent="0.25">
      <c r="A2675" s="779"/>
      <c r="B2675" s="414" t="str">
        <f>IF(ROSTER!B$26="","",ROSTER!B$26)</f>
        <v/>
      </c>
      <c r="C2675" s="416" t="str">
        <f>IF(ROSTER!C$26="","",ROSTER!C$26)</f>
        <v/>
      </c>
      <c r="D2675" s="417"/>
      <c r="E2675" s="418"/>
      <c r="F2675" s="420">
        <f>IF(E2675="y",1,IF(E2675="S",1,0))</f>
        <v>0</v>
      </c>
      <c r="G2675" s="422">
        <f>IF(E2675="S",1,0)</f>
        <v>0</v>
      </c>
      <c r="H2675" s="424"/>
      <c r="I2675" s="425"/>
      <c r="J2675" s="428"/>
      <c r="K2675" s="429"/>
      <c r="L2675" s="432"/>
      <c r="M2675" s="433"/>
      <c r="N2675" s="436">
        <f>L2675+J2675</f>
        <v>0</v>
      </c>
      <c r="O2675" s="437"/>
      <c r="P2675" s="428"/>
      <c r="Q2675" s="429"/>
      <c r="R2675" s="432"/>
      <c r="S2675" s="440"/>
      <c r="T2675" s="432"/>
      <c r="U2675" s="425"/>
      <c r="V2675" s="440"/>
      <c r="W2675" s="425"/>
      <c r="X2675" s="428"/>
      <c r="Y2675" s="425"/>
      <c r="Z2675" s="428"/>
      <c r="AA2675" s="425"/>
      <c r="AB2675" s="428"/>
      <c r="AC2675" s="429"/>
      <c r="AD2675" s="432"/>
      <c r="AE2675" s="433"/>
      <c r="AF2675" s="442">
        <f>IF(AB2675=0,0,(AD2675/AB2675)*100)</f>
        <v>0</v>
      </c>
      <c r="AG2675" s="443"/>
      <c r="AH2675" s="428"/>
      <c r="AI2675" s="429"/>
      <c r="AJ2675" s="432"/>
      <c r="AK2675" s="433"/>
      <c r="AL2675" s="446">
        <f>IF(AH2675=0,0,(AJ2675/AH2675)*100)</f>
        <v>0</v>
      </c>
      <c r="AM2675" s="447"/>
      <c r="AN2675" s="428"/>
      <c r="AO2675" s="429"/>
      <c r="AP2675" s="432"/>
      <c r="AQ2675" s="433"/>
      <c r="AR2675" s="446">
        <f>IF(AN2675=0,0,(AP2675/AN2675)*100)</f>
        <v>0</v>
      </c>
      <c r="AS2675" s="447"/>
      <c r="AT2675" s="450">
        <f>AB2675+AH2675+AN2675</f>
        <v>0</v>
      </c>
      <c r="AU2675" s="451"/>
      <c r="AV2675" s="454">
        <f>AD2675+AJ2675+AP2675</f>
        <v>0</v>
      </c>
      <c r="AW2675" s="455"/>
      <c r="AX2675" s="446">
        <f>IF(AT2675=0,0,(AV2675/AT2675)*100)</f>
        <v>0</v>
      </c>
      <c r="AY2675" s="447"/>
      <c r="AZ2675" s="428"/>
      <c r="BA2675" s="429"/>
      <c r="BB2675" s="432"/>
      <c r="BC2675" s="433"/>
      <c r="BD2675" s="446">
        <f>IF(AZ2675=0,0,(BB2675/AZ2675)*100)</f>
        <v>0</v>
      </c>
      <c r="BE2675" s="447"/>
      <c r="BF2675" s="450">
        <f>AT2675+AZ2675</f>
        <v>0</v>
      </c>
      <c r="BG2675" s="451"/>
      <c r="BH2675" s="454">
        <f>AV2675+BB2675</f>
        <v>0</v>
      </c>
      <c r="BI2675" s="455"/>
      <c r="BJ2675" s="446">
        <f>IF(BF2675=0,0,(BH2675/BF2675)*100)</f>
        <v>0</v>
      </c>
      <c r="BK2675" s="447"/>
      <c r="BL2675" s="406">
        <f>(AD2675*2)+(AJ2675*2)+(AP2675*3)+BB2675</f>
        <v>0</v>
      </c>
      <c r="BM2675" s="407"/>
      <c r="BN2675" s="408"/>
      <c r="BO2675" s="404" t="e">
        <f>(BL2675*BR$2468)+(N2675*BR$2469)+(X2675*BR$2470)+(R2675*BR$2471)+(V2675*BR$2472)+(Z2675*BR$2473)</f>
        <v>#REF!</v>
      </c>
      <c r="BP2675" s="404" t="e">
        <f>((AZ2675-BB2675)*BR$2475)+((AT2675-AV2675)*BR$2474)+(H2675*BR$2476)+(P2675*BR$2477)</f>
        <v>#REF!</v>
      </c>
      <c r="BQ2675" s="53"/>
      <c r="BR2675" s="53"/>
      <c r="BS2675" s="779"/>
    </row>
    <row r="2676" spans="1:71" ht="21.75" customHeight="1" x14ac:dyDescent="0.25">
      <c r="A2676" s="779"/>
      <c r="B2676" s="415"/>
      <c r="C2676" s="412" t="str">
        <f>IF(ROSTER!D$26="","",ROSTER!D$26)</f>
        <v/>
      </c>
      <c r="D2676" s="413"/>
      <c r="E2676" s="419"/>
      <c r="F2676" s="421"/>
      <c r="G2676" s="423"/>
      <c r="H2676" s="426"/>
      <c r="I2676" s="427"/>
      <c r="J2676" s="430"/>
      <c r="K2676" s="431"/>
      <c r="L2676" s="434"/>
      <c r="M2676" s="435"/>
      <c r="N2676" s="438" t="s">
        <v>14</v>
      </c>
      <c r="O2676" s="439"/>
      <c r="P2676" s="430"/>
      <c r="Q2676" s="431"/>
      <c r="R2676" s="434"/>
      <c r="S2676" s="441"/>
      <c r="T2676" s="434"/>
      <c r="U2676" s="427"/>
      <c r="V2676" s="441"/>
      <c r="W2676" s="427"/>
      <c r="X2676" s="430"/>
      <c r="Y2676" s="427"/>
      <c r="Z2676" s="430"/>
      <c r="AA2676" s="427"/>
      <c r="AB2676" s="430"/>
      <c r="AC2676" s="431"/>
      <c r="AD2676" s="434"/>
      <c r="AE2676" s="435"/>
      <c r="AF2676" s="444"/>
      <c r="AG2676" s="445"/>
      <c r="AH2676" s="430"/>
      <c r="AI2676" s="431"/>
      <c r="AJ2676" s="434"/>
      <c r="AK2676" s="435"/>
      <c r="AL2676" s="448"/>
      <c r="AM2676" s="449"/>
      <c r="AN2676" s="430"/>
      <c r="AO2676" s="431"/>
      <c r="AP2676" s="434"/>
      <c r="AQ2676" s="435"/>
      <c r="AR2676" s="448"/>
      <c r="AS2676" s="449"/>
      <c r="AT2676" s="452"/>
      <c r="AU2676" s="453"/>
      <c r="AV2676" s="456"/>
      <c r="AW2676" s="457"/>
      <c r="AX2676" s="448"/>
      <c r="AY2676" s="449"/>
      <c r="AZ2676" s="430"/>
      <c r="BA2676" s="431"/>
      <c r="BB2676" s="434"/>
      <c r="BC2676" s="435"/>
      <c r="BD2676" s="448"/>
      <c r="BE2676" s="449"/>
      <c r="BF2676" s="452"/>
      <c r="BG2676" s="453"/>
      <c r="BH2676" s="456"/>
      <c r="BI2676" s="457"/>
      <c r="BJ2676" s="448"/>
      <c r="BK2676" s="449"/>
      <c r="BL2676" s="409"/>
      <c r="BM2676" s="410"/>
      <c r="BN2676" s="411"/>
      <c r="BO2676" s="405"/>
      <c r="BP2676" s="405"/>
      <c r="BQ2676" s="53"/>
      <c r="BR2676" s="53"/>
      <c r="BS2676" s="779"/>
    </row>
    <row r="2677" spans="1:71" ht="21.75" customHeight="1" x14ac:dyDescent="0.25">
      <c r="A2677" s="779"/>
      <c r="B2677" s="414" t="str">
        <f>IF(ROSTER!B$28="","",ROSTER!B$28)</f>
        <v/>
      </c>
      <c r="C2677" s="416" t="str">
        <f>IF(ROSTER!C$28="","",ROSTER!C$28)</f>
        <v/>
      </c>
      <c r="D2677" s="417"/>
      <c r="E2677" s="418"/>
      <c r="F2677" s="420">
        <f>IF(E2677="y",1,IF(E2677="S",1,0))</f>
        <v>0</v>
      </c>
      <c r="G2677" s="422">
        <f>IF(E2677="S",1,0)</f>
        <v>0</v>
      </c>
      <c r="H2677" s="424"/>
      <c r="I2677" s="425"/>
      <c r="J2677" s="428"/>
      <c r="K2677" s="429"/>
      <c r="L2677" s="432"/>
      <c r="M2677" s="433"/>
      <c r="N2677" s="436">
        <f>L2677+J2677</f>
        <v>0</v>
      </c>
      <c r="O2677" s="437"/>
      <c r="P2677" s="428"/>
      <c r="Q2677" s="429"/>
      <c r="R2677" s="432"/>
      <c r="S2677" s="440"/>
      <c r="T2677" s="432"/>
      <c r="U2677" s="425"/>
      <c r="V2677" s="440"/>
      <c r="W2677" s="425"/>
      <c r="X2677" s="428"/>
      <c r="Y2677" s="425"/>
      <c r="Z2677" s="428"/>
      <c r="AA2677" s="425"/>
      <c r="AB2677" s="428"/>
      <c r="AC2677" s="429"/>
      <c r="AD2677" s="432"/>
      <c r="AE2677" s="433"/>
      <c r="AF2677" s="442">
        <f>IF(AB2677=0,0,(AD2677/AB2677)*100)</f>
        <v>0</v>
      </c>
      <c r="AG2677" s="443"/>
      <c r="AH2677" s="428"/>
      <c r="AI2677" s="429"/>
      <c r="AJ2677" s="432"/>
      <c r="AK2677" s="433"/>
      <c r="AL2677" s="446">
        <f>IF(AH2677=0,0,(AJ2677/AH2677)*100)</f>
        <v>0</v>
      </c>
      <c r="AM2677" s="447"/>
      <c r="AN2677" s="428"/>
      <c r="AO2677" s="429"/>
      <c r="AP2677" s="432"/>
      <c r="AQ2677" s="433"/>
      <c r="AR2677" s="446">
        <f>IF(AN2677=0,0,(AP2677/AN2677)*100)</f>
        <v>0</v>
      </c>
      <c r="AS2677" s="447"/>
      <c r="AT2677" s="450">
        <f>AB2677+AH2677+AN2677</f>
        <v>0</v>
      </c>
      <c r="AU2677" s="451"/>
      <c r="AV2677" s="454">
        <f>AD2677+AJ2677+AP2677</f>
        <v>0</v>
      </c>
      <c r="AW2677" s="455"/>
      <c r="AX2677" s="446">
        <f>IF(AT2677=0,0,(AV2677/AT2677)*100)</f>
        <v>0</v>
      </c>
      <c r="AY2677" s="447"/>
      <c r="AZ2677" s="428"/>
      <c r="BA2677" s="429"/>
      <c r="BB2677" s="432"/>
      <c r="BC2677" s="433"/>
      <c r="BD2677" s="446">
        <f>IF(AZ2677=0,0,(BB2677/AZ2677)*100)</f>
        <v>0</v>
      </c>
      <c r="BE2677" s="447"/>
      <c r="BF2677" s="450">
        <f>AT2677+AZ2677</f>
        <v>0</v>
      </c>
      <c r="BG2677" s="451"/>
      <c r="BH2677" s="454">
        <f>AV2677+BB2677</f>
        <v>0</v>
      </c>
      <c r="BI2677" s="455"/>
      <c r="BJ2677" s="446">
        <f>IF(BF2677=0,0,(BH2677/BF2677)*100)</f>
        <v>0</v>
      </c>
      <c r="BK2677" s="447"/>
      <c r="BL2677" s="406">
        <f>(AD2677*2)+(AJ2677*2)+(AP2677*3)+BB2677</f>
        <v>0</v>
      </c>
      <c r="BM2677" s="407"/>
      <c r="BN2677" s="408"/>
      <c r="BO2677" s="404" t="e">
        <f>(BL2677*BR$2468)+(N2677*BR$2469)+(X2677*BR$2470)+(R2677*BR$2471)+(V2677*BR$2472)+(Z2677*BR$2473)</f>
        <v>#REF!</v>
      </c>
      <c r="BP2677" s="404" t="e">
        <f>((AZ2677-BB2677)*BR$2475)+((AT2677-AV2677)*BR$2474)+(H2677*BR$2476)+(P2677*BR$2477)</f>
        <v>#REF!</v>
      </c>
      <c r="BQ2677" s="53"/>
      <c r="BR2677" s="53"/>
      <c r="BS2677" s="779"/>
    </row>
    <row r="2678" spans="1:71" ht="21.75" customHeight="1" x14ac:dyDescent="0.25">
      <c r="A2678" s="779"/>
      <c r="B2678" s="415"/>
      <c r="C2678" s="412" t="str">
        <f>IF(ROSTER!D$28="","",ROSTER!D$28)</f>
        <v/>
      </c>
      <c r="D2678" s="413"/>
      <c r="E2678" s="419"/>
      <c r="F2678" s="421"/>
      <c r="G2678" s="423"/>
      <c r="H2678" s="426"/>
      <c r="I2678" s="427"/>
      <c r="J2678" s="430"/>
      <c r="K2678" s="431"/>
      <c r="L2678" s="434"/>
      <c r="M2678" s="435"/>
      <c r="N2678" s="438" t="s">
        <v>14</v>
      </c>
      <c r="O2678" s="439"/>
      <c r="P2678" s="430"/>
      <c r="Q2678" s="431"/>
      <c r="R2678" s="434"/>
      <c r="S2678" s="441"/>
      <c r="T2678" s="434"/>
      <c r="U2678" s="427"/>
      <c r="V2678" s="441"/>
      <c r="W2678" s="427"/>
      <c r="X2678" s="430"/>
      <c r="Y2678" s="427"/>
      <c r="Z2678" s="430"/>
      <c r="AA2678" s="427"/>
      <c r="AB2678" s="430"/>
      <c r="AC2678" s="431"/>
      <c r="AD2678" s="434"/>
      <c r="AE2678" s="435"/>
      <c r="AF2678" s="444"/>
      <c r="AG2678" s="445"/>
      <c r="AH2678" s="430"/>
      <c r="AI2678" s="431"/>
      <c r="AJ2678" s="434"/>
      <c r="AK2678" s="435"/>
      <c r="AL2678" s="448"/>
      <c r="AM2678" s="449"/>
      <c r="AN2678" s="430"/>
      <c r="AO2678" s="431"/>
      <c r="AP2678" s="434"/>
      <c r="AQ2678" s="435"/>
      <c r="AR2678" s="448"/>
      <c r="AS2678" s="449"/>
      <c r="AT2678" s="452"/>
      <c r="AU2678" s="453"/>
      <c r="AV2678" s="456"/>
      <c r="AW2678" s="457"/>
      <c r="AX2678" s="448"/>
      <c r="AY2678" s="449"/>
      <c r="AZ2678" s="430"/>
      <c r="BA2678" s="431"/>
      <c r="BB2678" s="434"/>
      <c r="BC2678" s="435"/>
      <c r="BD2678" s="448"/>
      <c r="BE2678" s="449"/>
      <c r="BF2678" s="452"/>
      <c r="BG2678" s="453"/>
      <c r="BH2678" s="456"/>
      <c r="BI2678" s="457"/>
      <c r="BJ2678" s="448"/>
      <c r="BK2678" s="449"/>
      <c r="BL2678" s="409"/>
      <c r="BM2678" s="410"/>
      <c r="BN2678" s="411"/>
      <c r="BO2678" s="405"/>
      <c r="BP2678" s="405"/>
      <c r="BQ2678" s="53"/>
      <c r="BR2678" s="53"/>
      <c r="BS2678" s="779"/>
    </row>
    <row r="2679" spans="1:71" ht="21.75" customHeight="1" x14ac:dyDescent="0.25">
      <c r="A2679" s="779"/>
      <c r="B2679" s="414" t="str">
        <f>IF(ROSTER!B$30="","",ROSTER!B$30)</f>
        <v/>
      </c>
      <c r="C2679" s="416" t="str">
        <f>IF(ROSTER!C$30="","",ROSTER!C$30)</f>
        <v/>
      </c>
      <c r="D2679" s="417"/>
      <c r="E2679" s="418"/>
      <c r="F2679" s="420">
        <f>IF(E2679="y",1,IF(E2679="S",1,0))</f>
        <v>0</v>
      </c>
      <c r="G2679" s="422">
        <f>IF(E2679="S",1,0)</f>
        <v>0</v>
      </c>
      <c r="H2679" s="424"/>
      <c r="I2679" s="425"/>
      <c r="J2679" s="428"/>
      <c r="K2679" s="429"/>
      <c r="L2679" s="432"/>
      <c r="M2679" s="433"/>
      <c r="N2679" s="436">
        <f>L2679+J2679</f>
        <v>0</v>
      </c>
      <c r="O2679" s="437"/>
      <c r="P2679" s="428"/>
      <c r="Q2679" s="429"/>
      <c r="R2679" s="432"/>
      <c r="S2679" s="440"/>
      <c r="T2679" s="432"/>
      <c r="U2679" s="425"/>
      <c r="V2679" s="440"/>
      <c r="W2679" s="425"/>
      <c r="X2679" s="428"/>
      <c r="Y2679" s="425"/>
      <c r="Z2679" s="428"/>
      <c r="AA2679" s="425"/>
      <c r="AB2679" s="428"/>
      <c r="AC2679" s="429"/>
      <c r="AD2679" s="432"/>
      <c r="AE2679" s="433"/>
      <c r="AF2679" s="442">
        <f>IF(AB2679=0,0,(AD2679/AB2679)*100)</f>
        <v>0</v>
      </c>
      <c r="AG2679" s="443"/>
      <c r="AH2679" s="428"/>
      <c r="AI2679" s="429"/>
      <c r="AJ2679" s="432"/>
      <c r="AK2679" s="433"/>
      <c r="AL2679" s="446">
        <f>IF(AH2679=0,0,(AJ2679/AH2679)*100)</f>
        <v>0</v>
      </c>
      <c r="AM2679" s="447"/>
      <c r="AN2679" s="428"/>
      <c r="AO2679" s="429"/>
      <c r="AP2679" s="432"/>
      <c r="AQ2679" s="433"/>
      <c r="AR2679" s="446">
        <f>IF(AN2679=0,0,(AP2679/AN2679)*100)</f>
        <v>0</v>
      </c>
      <c r="AS2679" s="447"/>
      <c r="AT2679" s="450">
        <f>AB2679+AH2679+AN2679</f>
        <v>0</v>
      </c>
      <c r="AU2679" s="451"/>
      <c r="AV2679" s="454">
        <f>AD2679+AJ2679+AP2679</f>
        <v>0</v>
      </c>
      <c r="AW2679" s="455"/>
      <c r="AX2679" s="446">
        <f>IF(AT2679=0,0,(AV2679/AT2679)*100)</f>
        <v>0</v>
      </c>
      <c r="AY2679" s="447"/>
      <c r="AZ2679" s="428"/>
      <c r="BA2679" s="429"/>
      <c r="BB2679" s="432"/>
      <c r="BC2679" s="433"/>
      <c r="BD2679" s="446">
        <f>IF(AZ2679=0,0,(BB2679/AZ2679)*100)</f>
        <v>0</v>
      </c>
      <c r="BE2679" s="447"/>
      <c r="BF2679" s="450">
        <f>AT2679+AZ2679</f>
        <v>0</v>
      </c>
      <c r="BG2679" s="451"/>
      <c r="BH2679" s="454">
        <f>AV2679+BB2679</f>
        <v>0</v>
      </c>
      <c r="BI2679" s="455"/>
      <c r="BJ2679" s="446">
        <f>IF(BF2679=0,0,(BH2679/BF2679)*100)</f>
        <v>0</v>
      </c>
      <c r="BK2679" s="447"/>
      <c r="BL2679" s="406">
        <f>(AD2679*2)+(AJ2679*2)+(AP2679*3)+BB2679</f>
        <v>0</v>
      </c>
      <c r="BM2679" s="407"/>
      <c r="BN2679" s="408"/>
      <c r="BO2679" s="404" t="e">
        <f>(BL2679*BR$2468)+(N2679*BR$2469)+(X2679*BR$2470)+(R2679*BR$2471)+(V2679*BR$2472)+(Z2679*BR$2473)</f>
        <v>#REF!</v>
      </c>
      <c r="BP2679" s="404" t="e">
        <f>((AZ2679-BB2679)*BR$2475)+((AT2679-AV2679)*BR$2474)+(H2679*BR$2476)+(P2679*BR$2477)</f>
        <v>#REF!</v>
      </c>
      <c r="BQ2679" s="53"/>
      <c r="BR2679" s="53"/>
      <c r="BS2679" s="779"/>
    </row>
    <row r="2680" spans="1:71" ht="21.75" customHeight="1" x14ac:dyDescent="0.25">
      <c r="A2680" s="779"/>
      <c r="B2680" s="415"/>
      <c r="C2680" s="412" t="str">
        <f>IF(ROSTER!D$30="","",ROSTER!D$30)</f>
        <v/>
      </c>
      <c r="D2680" s="413"/>
      <c r="E2680" s="419"/>
      <c r="F2680" s="421"/>
      <c r="G2680" s="423"/>
      <c r="H2680" s="426"/>
      <c r="I2680" s="427"/>
      <c r="J2680" s="430"/>
      <c r="K2680" s="431"/>
      <c r="L2680" s="434"/>
      <c r="M2680" s="435"/>
      <c r="N2680" s="438" t="s">
        <v>14</v>
      </c>
      <c r="O2680" s="439"/>
      <c r="P2680" s="430"/>
      <c r="Q2680" s="431"/>
      <c r="R2680" s="434"/>
      <c r="S2680" s="441"/>
      <c r="T2680" s="434"/>
      <c r="U2680" s="427"/>
      <c r="V2680" s="441"/>
      <c r="W2680" s="427"/>
      <c r="X2680" s="430"/>
      <c r="Y2680" s="427"/>
      <c r="Z2680" s="430"/>
      <c r="AA2680" s="427"/>
      <c r="AB2680" s="430"/>
      <c r="AC2680" s="431"/>
      <c r="AD2680" s="434"/>
      <c r="AE2680" s="435"/>
      <c r="AF2680" s="444"/>
      <c r="AG2680" s="445"/>
      <c r="AH2680" s="430"/>
      <c r="AI2680" s="431"/>
      <c r="AJ2680" s="434"/>
      <c r="AK2680" s="435"/>
      <c r="AL2680" s="448"/>
      <c r="AM2680" s="449"/>
      <c r="AN2680" s="430"/>
      <c r="AO2680" s="431"/>
      <c r="AP2680" s="434"/>
      <c r="AQ2680" s="435"/>
      <c r="AR2680" s="448"/>
      <c r="AS2680" s="449"/>
      <c r="AT2680" s="452"/>
      <c r="AU2680" s="453"/>
      <c r="AV2680" s="456"/>
      <c r="AW2680" s="457"/>
      <c r="AX2680" s="448"/>
      <c r="AY2680" s="449"/>
      <c r="AZ2680" s="430"/>
      <c r="BA2680" s="431"/>
      <c r="BB2680" s="434"/>
      <c r="BC2680" s="435"/>
      <c r="BD2680" s="448"/>
      <c r="BE2680" s="449"/>
      <c r="BF2680" s="452"/>
      <c r="BG2680" s="453"/>
      <c r="BH2680" s="456"/>
      <c r="BI2680" s="457"/>
      <c r="BJ2680" s="448"/>
      <c r="BK2680" s="449"/>
      <c r="BL2680" s="409"/>
      <c r="BM2680" s="410"/>
      <c r="BN2680" s="411"/>
      <c r="BO2680" s="405"/>
      <c r="BP2680" s="405"/>
      <c r="BQ2680" s="53"/>
      <c r="BR2680" s="53"/>
      <c r="BS2680" s="779"/>
    </row>
    <row r="2681" spans="1:71" ht="21.75" customHeight="1" x14ac:dyDescent="0.25">
      <c r="A2681" s="779"/>
      <c r="B2681" s="414" t="str">
        <f>IF(ROSTER!B$32="","",ROSTER!B$32)</f>
        <v/>
      </c>
      <c r="C2681" s="416" t="str">
        <f>IF(ROSTER!C$32="","",ROSTER!C$32)</f>
        <v/>
      </c>
      <c r="D2681" s="417"/>
      <c r="E2681" s="418"/>
      <c r="F2681" s="420">
        <f>IF(E2681="y",1,IF(E2681="S",1,0))</f>
        <v>0</v>
      </c>
      <c r="G2681" s="422">
        <f>IF(E2681="S",1,0)</f>
        <v>0</v>
      </c>
      <c r="H2681" s="424"/>
      <c r="I2681" s="425"/>
      <c r="J2681" s="428"/>
      <c r="K2681" s="429"/>
      <c r="L2681" s="432"/>
      <c r="M2681" s="433"/>
      <c r="N2681" s="436">
        <f>L2681+J2681</f>
        <v>0</v>
      </c>
      <c r="O2681" s="437"/>
      <c r="P2681" s="428"/>
      <c r="Q2681" s="429"/>
      <c r="R2681" s="432"/>
      <c r="S2681" s="440"/>
      <c r="T2681" s="432"/>
      <c r="U2681" s="425"/>
      <c r="V2681" s="440"/>
      <c r="W2681" s="425"/>
      <c r="X2681" s="428"/>
      <c r="Y2681" s="425"/>
      <c r="Z2681" s="428"/>
      <c r="AA2681" s="425"/>
      <c r="AB2681" s="428"/>
      <c r="AC2681" s="429"/>
      <c r="AD2681" s="432"/>
      <c r="AE2681" s="433"/>
      <c r="AF2681" s="442">
        <f>IF(AB2681=0,0,(AD2681/AB2681)*100)</f>
        <v>0</v>
      </c>
      <c r="AG2681" s="443"/>
      <c r="AH2681" s="428"/>
      <c r="AI2681" s="429"/>
      <c r="AJ2681" s="432"/>
      <c r="AK2681" s="433"/>
      <c r="AL2681" s="446">
        <f>IF(AH2681=0,0,(AJ2681/AH2681)*100)</f>
        <v>0</v>
      </c>
      <c r="AM2681" s="447"/>
      <c r="AN2681" s="428"/>
      <c r="AO2681" s="429"/>
      <c r="AP2681" s="432"/>
      <c r="AQ2681" s="433"/>
      <c r="AR2681" s="446">
        <f>IF(AN2681=0,0,(AP2681/AN2681)*100)</f>
        <v>0</v>
      </c>
      <c r="AS2681" s="447"/>
      <c r="AT2681" s="450">
        <f>AB2681+AH2681+AN2681</f>
        <v>0</v>
      </c>
      <c r="AU2681" s="451"/>
      <c r="AV2681" s="454">
        <f>AD2681+AJ2681+AP2681</f>
        <v>0</v>
      </c>
      <c r="AW2681" s="455"/>
      <c r="AX2681" s="446">
        <f>IF(AT2681=0,0,(AV2681/AT2681)*100)</f>
        <v>0</v>
      </c>
      <c r="AY2681" s="447"/>
      <c r="AZ2681" s="428"/>
      <c r="BA2681" s="429"/>
      <c r="BB2681" s="432"/>
      <c r="BC2681" s="433"/>
      <c r="BD2681" s="446">
        <f>IF(AZ2681=0,0,(BB2681/AZ2681)*100)</f>
        <v>0</v>
      </c>
      <c r="BE2681" s="447"/>
      <c r="BF2681" s="450">
        <f>AT2681+AZ2681</f>
        <v>0</v>
      </c>
      <c r="BG2681" s="451"/>
      <c r="BH2681" s="454">
        <f>AV2681+BB2681</f>
        <v>0</v>
      </c>
      <c r="BI2681" s="455"/>
      <c r="BJ2681" s="446">
        <f>IF(BF2681=0,0,(BH2681/BF2681)*100)</f>
        <v>0</v>
      </c>
      <c r="BK2681" s="447"/>
      <c r="BL2681" s="406">
        <f>(AD2681*2)+(AJ2681*2)+(AP2681*3)+BB2681</f>
        <v>0</v>
      </c>
      <c r="BM2681" s="407"/>
      <c r="BN2681" s="408"/>
      <c r="BO2681" s="404" t="e">
        <f>(BL2681*BR$2468)+(N2681*BR$2469)+(X2681*BR$2470)+(R2681*BR$2471)+(V2681*BR$2472)+(Z2681*BR$2473)</f>
        <v>#REF!</v>
      </c>
      <c r="BP2681" s="404" t="e">
        <f>((AZ2681-BB2681)*BR$2475)+((AT2681-AV2681)*BR$2474)+(H2681*BR$2476)+(P2681*BR$2477)</f>
        <v>#REF!</v>
      </c>
      <c r="BQ2681" s="53"/>
      <c r="BR2681" s="53"/>
      <c r="BS2681" s="779"/>
    </row>
    <row r="2682" spans="1:71" ht="21.75" customHeight="1" x14ac:dyDescent="0.25">
      <c r="A2682" s="779"/>
      <c r="B2682" s="415"/>
      <c r="C2682" s="412" t="str">
        <f>IF(ROSTER!D$32="","",ROSTER!D$32)</f>
        <v/>
      </c>
      <c r="D2682" s="413"/>
      <c r="E2682" s="419"/>
      <c r="F2682" s="421"/>
      <c r="G2682" s="423"/>
      <c r="H2682" s="426"/>
      <c r="I2682" s="427"/>
      <c r="J2682" s="430"/>
      <c r="K2682" s="431"/>
      <c r="L2682" s="434"/>
      <c r="M2682" s="435"/>
      <c r="N2682" s="438" t="s">
        <v>14</v>
      </c>
      <c r="O2682" s="439"/>
      <c r="P2682" s="430"/>
      <c r="Q2682" s="431"/>
      <c r="R2682" s="434"/>
      <c r="S2682" s="441"/>
      <c r="T2682" s="434"/>
      <c r="U2682" s="427"/>
      <c r="V2682" s="441"/>
      <c r="W2682" s="427"/>
      <c r="X2682" s="430"/>
      <c r="Y2682" s="427"/>
      <c r="Z2682" s="430"/>
      <c r="AA2682" s="427"/>
      <c r="AB2682" s="430"/>
      <c r="AC2682" s="431"/>
      <c r="AD2682" s="434"/>
      <c r="AE2682" s="435"/>
      <c r="AF2682" s="444"/>
      <c r="AG2682" s="445"/>
      <c r="AH2682" s="430"/>
      <c r="AI2682" s="431"/>
      <c r="AJ2682" s="434"/>
      <c r="AK2682" s="435"/>
      <c r="AL2682" s="448"/>
      <c r="AM2682" s="449"/>
      <c r="AN2682" s="430"/>
      <c r="AO2682" s="431"/>
      <c r="AP2682" s="434"/>
      <c r="AQ2682" s="435"/>
      <c r="AR2682" s="448"/>
      <c r="AS2682" s="449"/>
      <c r="AT2682" s="452"/>
      <c r="AU2682" s="453"/>
      <c r="AV2682" s="456"/>
      <c r="AW2682" s="457"/>
      <c r="AX2682" s="448"/>
      <c r="AY2682" s="449"/>
      <c r="AZ2682" s="430"/>
      <c r="BA2682" s="431"/>
      <c r="BB2682" s="434"/>
      <c r="BC2682" s="435"/>
      <c r="BD2682" s="448"/>
      <c r="BE2682" s="449"/>
      <c r="BF2682" s="452"/>
      <c r="BG2682" s="453"/>
      <c r="BH2682" s="456"/>
      <c r="BI2682" s="457"/>
      <c r="BJ2682" s="448"/>
      <c r="BK2682" s="449"/>
      <c r="BL2682" s="409"/>
      <c r="BM2682" s="410"/>
      <c r="BN2682" s="411"/>
      <c r="BO2682" s="405"/>
      <c r="BP2682" s="405"/>
      <c r="BQ2682" s="53"/>
      <c r="BR2682" s="53"/>
      <c r="BS2682" s="779"/>
    </row>
    <row r="2683" spans="1:71" ht="21.75" customHeight="1" x14ac:dyDescent="0.25">
      <c r="A2683" s="779"/>
      <c r="B2683" s="414" t="str">
        <f>IF(ROSTER!B$34="","",ROSTER!B$34)</f>
        <v/>
      </c>
      <c r="C2683" s="416" t="str">
        <f>IF(ROSTER!C$34="","",ROSTER!C$34)</f>
        <v/>
      </c>
      <c r="D2683" s="417"/>
      <c r="E2683" s="418"/>
      <c r="F2683" s="420">
        <f>IF(E2683="y",1,IF(E2683="S",1,0))</f>
        <v>0</v>
      </c>
      <c r="G2683" s="422">
        <f>IF(E2683="S",1,0)</f>
        <v>0</v>
      </c>
      <c r="H2683" s="424"/>
      <c r="I2683" s="425"/>
      <c r="J2683" s="428"/>
      <c r="K2683" s="429"/>
      <c r="L2683" s="432"/>
      <c r="M2683" s="433"/>
      <c r="N2683" s="436">
        <f>L2683+J2683</f>
        <v>0</v>
      </c>
      <c r="O2683" s="437"/>
      <c r="P2683" s="428"/>
      <c r="Q2683" s="429"/>
      <c r="R2683" s="432"/>
      <c r="S2683" s="440"/>
      <c r="T2683" s="432"/>
      <c r="U2683" s="425"/>
      <c r="V2683" s="440"/>
      <c r="W2683" s="425"/>
      <c r="X2683" s="428"/>
      <c r="Y2683" s="425"/>
      <c r="Z2683" s="428"/>
      <c r="AA2683" s="425"/>
      <c r="AB2683" s="428"/>
      <c r="AC2683" s="429"/>
      <c r="AD2683" s="432"/>
      <c r="AE2683" s="433"/>
      <c r="AF2683" s="442">
        <f>IF(AB2683=0,0,(AD2683/AB2683)*100)</f>
        <v>0</v>
      </c>
      <c r="AG2683" s="443"/>
      <c r="AH2683" s="428"/>
      <c r="AI2683" s="429"/>
      <c r="AJ2683" s="432"/>
      <c r="AK2683" s="433"/>
      <c r="AL2683" s="446">
        <f>IF(AH2683=0,0,(AJ2683/AH2683)*100)</f>
        <v>0</v>
      </c>
      <c r="AM2683" s="447"/>
      <c r="AN2683" s="428"/>
      <c r="AO2683" s="429"/>
      <c r="AP2683" s="432"/>
      <c r="AQ2683" s="433"/>
      <c r="AR2683" s="446">
        <f>IF(AN2683=0,0,(AP2683/AN2683)*100)</f>
        <v>0</v>
      </c>
      <c r="AS2683" s="447"/>
      <c r="AT2683" s="450">
        <f>AB2683+AH2683+AN2683</f>
        <v>0</v>
      </c>
      <c r="AU2683" s="451"/>
      <c r="AV2683" s="454">
        <f>AD2683+AJ2683+AP2683</f>
        <v>0</v>
      </c>
      <c r="AW2683" s="455"/>
      <c r="AX2683" s="446">
        <f>IF(AT2683=0,0,(AV2683/AT2683)*100)</f>
        <v>0</v>
      </c>
      <c r="AY2683" s="447"/>
      <c r="AZ2683" s="428"/>
      <c r="BA2683" s="429"/>
      <c r="BB2683" s="432"/>
      <c r="BC2683" s="433"/>
      <c r="BD2683" s="446">
        <f>IF(AZ2683=0,0,(BB2683/AZ2683)*100)</f>
        <v>0</v>
      </c>
      <c r="BE2683" s="447"/>
      <c r="BF2683" s="450">
        <f>AT2683+AZ2683</f>
        <v>0</v>
      </c>
      <c r="BG2683" s="451"/>
      <c r="BH2683" s="454">
        <f>AV2683+BB2683</f>
        <v>0</v>
      </c>
      <c r="BI2683" s="455"/>
      <c r="BJ2683" s="446">
        <f>IF(BF2683=0,0,(BH2683/BF2683)*100)</f>
        <v>0</v>
      </c>
      <c r="BK2683" s="447"/>
      <c r="BL2683" s="406">
        <f>(AD2683*2)+(AJ2683*2)+(AP2683*3)+BB2683</f>
        <v>0</v>
      </c>
      <c r="BM2683" s="407"/>
      <c r="BN2683" s="408"/>
      <c r="BO2683" s="404" t="e">
        <f>(BL2683*BR$2468)+(N2683*BR$2469)+(X2683*BR$2470)+(R2683*BR$2471)+(V2683*BR$2472)+(Z2683*BR$2473)</f>
        <v>#REF!</v>
      </c>
      <c r="BP2683" s="404" t="e">
        <f>((AZ2683-BB2683)*BR$2475)+((AT2683-AV2683)*BR$2474)+(H2683*BR$2476)+(P2683*BR$2477)</f>
        <v>#REF!</v>
      </c>
      <c r="BQ2683" s="53"/>
      <c r="BR2683" s="53"/>
      <c r="BS2683" s="779"/>
    </row>
    <row r="2684" spans="1:71" ht="21.75" customHeight="1" x14ac:dyDescent="0.25">
      <c r="A2684" s="779"/>
      <c r="B2684" s="415"/>
      <c r="C2684" s="412" t="str">
        <f>IF(ROSTER!D$34="","",ROSTER!D$34)</f>
        <v/>
      </c>
      <c r="D2684" s="413"/>
      <c r="E2684" s="419"/>
      <c r="F2684" s="421"/>
      <c r="G2684" s="423"/>
      <c r="H2684" s="426"/>
      <c r="I2684" s="427"/>
      <c r="J2684" s="430"/>
      <c r="K2684" s="431"/>
      <c r="L2684" s="434"/>
      <c r="M2684" s="435"/>
      <c r="N2684" s="438" t="s">
        <v>14</v>
      </c>
      <c r="O2684" s="439"/>
      <c r="P2684" s="430"/>
      <c r="Q2684" s="431"/>
      <c r="R2684" s="434"/>
      <c r="S2684" s="441"/>
      <c r="T2684" s="434"/>
      <c r="U2684" s="427"/>
      <c r="V2684" s="441"/>
      <c r="W2684" s="427"/>
      <c r="X2684" s="430"/>
      <c r="Y2684" s="427"/>
      <c r="Z2684" s="430"/>
      <c r="AA2684" s="427"/>
      <c r="AB2684" s="430"/>
      <c r="AC2684" s="431"/>
      <c r="AD2684" s="434"/>
      <c r="AE2684" s="435"/>
      <c r="AF2684" s="444"/>
      <c r="AG2684" s="445"/>
      <c r="AH2684" s="430"/>
      <c r="AI2684" s="431"/>
      <c r="AJ2684" s="434"/>
      <c r="AK2684" s="435"/>
      <c r="AL2684" s="448"/>
      <c r="AM2684" s="449"/>
      <c r="AN2684" s="430"/>
      <c r="AO2684" s="431"/>
      <c r="AP2684" s="434"/>
      <c r="AQ2684" s="435"/>
      <c r="AR2684" s="448"/>
      <c r="AS2684" s="449"/>
      <c r="AT2684" s="452"/>
      <c r="AU2684" s="453"/>
      <c r="AV2684" s="456"/>
      <c r="AW2684" s="457"/>
      <c r="AX2684" s="448"/>
      <c r="AY2684" s="449"/>
      <c r="AZ2684" s="430"/>
      <c r="BA2684" s="431"/>
      <c r="BB2684" s="434"/>
      <c r="BC2684" s="435"/>
      <c r="BD2684" s="448"/>
      <c r="BE2684" s="449"/>
      <c r="BF2684" s="452"/>
      <c r="BG2684" s="453"/>
      <c r="BH2684" s="456"/>
      <c r="BI2684" s="457"/>
      <c r="BJ2684" s="448"/>
      <c r="BK2684" s="449"/>
      <c r="BL2684" s="409"/>
      <c r="BM2684" s="410"/>
      <c r="BN2684" s="411"/>
      <c r="BO2684" s="405"/>
      <c r="BP2684" s="405"/>
      <c r="BQ2684" s="53"/>
      <c r="BR2684" s="53"/>
      <c r="BS2684" s="779"/>
    </row>
    <row r="2685" spans="1:71" ht="21.75" customHeight="1" x14ac:dyDescent="0.25">
      <c r="A2685" s="779"/>
      <c r="B2685" s="414" t="str">
        <f>IF(ROSTER!B$36="","",ROSTER!B$36)</f>
        <v/>
      </c>
      <c r="C2685" s="416" t="str">
        <f>IF(ROSTER!C$36="","",ROSTER!C$36)</f>
        <v/>
      </c>
      <c r="D2685" s="417"/>
      <c r="E2685" s="418"/>
      <c r="F2685" s="420">
        <f>IF(E2685="y",1,IF(E2685="S",1,0))</f>
        <v>0</v>
      </c>
      <c r="G2685" s="422">
        <f>IF(E2685="S",1,0)</f>
        <v>0</v>
      </c>
      <c r="H2685" s="424"/>
      <c r="I2685" s="425"/>
      <c r="J2685" s="428"/>
      <c r="K2685" s="429"/>
      <c r="L2685" s="432"/>
      <c r="M2685" s="433"/>
      <c r="N2685" s="436">
        <f>L2685+J2685</f>
        <v>0</v>
      </c>
      <c r="O2685" s="437"/>
      <c r="P2685" s="428"/>
      <c r="Q2685" s="429"/>
      <c r="R2685" s="432"/>
      <c r="S2685" s="440"/>
      <c r="T2685" s="432"/>
      <c r="U2685" s="425"/>
      <c r="V2685" s="440"/>
      <c r="W2685" s="425"/>
      <c r="X2685" s="428"/>
      <c r="Y2685" s="425"/>
      <c r="Z2685" s="428"/>
      <c r="AA2685" s="425"/>
      <c r="AB2685" s="428"/>
      <c r="AC2685" s="429"/>
      <c r="AD2685" s="432"/>
      <c r="AE2685" s="433"/>
      <c r="AF2685" s="442">
        <f>IF(AB2685=0,0,(AD2685/AB2685)*100)</f>
        <v>0</v>
      </c>
      <c r="AG2685" s="443"/>
      <c r="AH2685" s="428"/>
      <c r="AI2685" s="429"/>
      <c r="AJ2685" s="432"/>
      <c r="AK2685" s="433"/>
      <c r="AL2685" s="446">
        <f>IF(AH2685=0,0,(AJ2685/AH2685)*100)</f>
        <v>0</v>
      </c>
      <c r="AM2685" s="447"/>
      <c r="AN2685" s="428"/>
      <c r="AO2685" s="429"/>
      <c r="AP2685" s="432"/>
      <c r="AQ2685" s="433"/>
      <c r="AR2685" s="446">
        <f>IF(AN2685=0,0,(AP2685/AN2685)*100)</f>
        <v>0</v>
      </c>
      <c r="AS2685" s="447"/>
      <c r="AT2685" s="450">
        <f>AB2685+AH2685+AN2685</f>
        <v>0</v>
      </c>
      <c r="AU2685" s="451"/>
      <c r="AV2685" s="454">
        <f>AD2685+AJ2685+AP2685</f>
        <v>0</v>
      </c>
      <c r="AW2685" s="455"/>
      <c r="AX2685" s="446">
        <f>IF(AT2685=0,0,(AV2685/AT2685)*100)</f>
        <v>0</v>
      </c>
      <c r="AY2685" s="447"/>
      <c r="AZ2685" s="428"/>
      <c r="BA2685" s="429"/>
      <c r="BB2685" s="432"/>
      <c r="BC2685" s="433"/>
      <c r="BD2685" s="446">
        <f>IF(AZ2685=0,0,(BB2685/AZ2685)*100)</f>
        <v>0</v>
      </c>
      <c r="BE2685" s="447"/>
      <c r="BF2685" s="450">
        <f>AT2685+AZ2685</f>
        <v>0</v>
      </c>
      <c r="BG2685" s="451"/>
      <c r="BH2685" s="454">
        <f>AV2685+BB2685</f>
        <v>0</v>
      </c>
      <c r="BI2685" s="455"/>
      <c r="BJ2685" s="446">
        <f>IF(BF2685=0,0,(BH2685/BF2685)*100)</f>
        <v>0</v>
      </c>
      <c r="BK2685" s="447"/>
      <c r="BL2685" s="406">
        <f>(AD2685*2)+(AJ2685*2)+(AP2685*3)+BB2685</f>
        <v>0</v>
      </c>
      <c r="BM2685" s="407"/>
      <c r="BN2685" s="408"/>
      <c r="BO2685" s="404" t="e">
        <f>(BL2685*BR$2468)+(N2685*BR$2469)+(X2685*BR$2470)+(R2685*BR$2471)+(V2685*BR$2472)+(Z2685*BR$2473)</f>
        <v>#REF!</v>
      </c>
      <c r="BP2685" s="404" t="e">
        <f>((AZ2685-BB2685)*BR$2475)+((AT2685-AV2685)*BR$2474)+(H2685*BR$2476)+(P2685*BR$2477)</f>
        <v>#REF!</v>
      </c>
      <c r="BQ2685" s="53"/>
      <c r="BR2685" s="53"/>
      <c r="BS2685" s="779"/>
    </row>
    <row r="2686" spans="1:71" ht="21.75" customHeight="1" x14ac:dyDescent="0.25">
      <c r="A2686" s="779"/>
      <c r="B2686" s="415"/>
      <c r="C2686" s="412" t="str">
        <f>IF(ROSTER!D$36="","",ROSTER!D$36)</f>
        <v/>
      </c>
      <c r="D2686" s="413"/>
      <c r="E2686" s="419"/>
      <c r="F2686" s="421"/>
      <c r="G2686" s="423"/>
      <c r="H2686" s="426"/>
      <c r="I2686" s="427"/>
      <c r="J2686" s="430"/>
      <c r="K2686" s="431"/>
      <c r="L2686" s="434"/>
      <c r="M2686" s="435"/>
      <c r="N2686" s="438" t="s">
        <v>14</v>
      </c>
      <c r="O2686" s="439"/>
      <c r="P2686" s="430"/>
      <c r="Q2686" s="431"/>
      <c r="R2686" s="434"/>
      <c r="S2686" s="441"/>
      <c r="T2686" s="434"/>
      <c r="U2686" s="427"/>
      <c r="V2686" s="441"/>
      <c r="W2686" s="427"/>
      <c r="X2686" s="430"/>
      <c r="Y2686" s="427"/>
      <c r="Z2686" s="430"/>
      <c r="AA2686" s="427"/>
      <c r="AB2686" s="430"/>
      <c r="AC2686" s="431"/>
      <c r="AD2686" s="434"/>
      <c r="AE2686" s="435"/>
      <c r="AF2686" s="444"/>
      <c r="AG2686" s="445"/>
      <c r="AH2686" s="430"/>
      <c r="AI2686" s="431"/>
      <c r="AJ2686" s="434"/>
      <c r="AK2686" s="435"/>
      <c r="AL2686" s="448"/>
      <c r="AM2686" s="449"/>
      <c r="AN2686" s="430"/>
      <c r="AO2686" s="431"/>
      <c r="AP2686" s="434"/>
      <c r="AQ2686" s="435"/>
      <c r="AR2686" s="448"/>
      <c r="AS2686" s="449"/>
      <c r="AT2686" s="452"/>
      <c r="AU2686" s="453"/>
      <c r="AV2686" s="456"/>
      <c r="AW2686" s="457"/>
      <c r="AX2686" s="448"/>
      <c r="AY2686" s="449"/>
      <c r="AZ2686" s="430"/>
      <c r="BA2686" s="431"/>
      <c r="BB2686" s="434"/>
      <c r="BC2686" s="435"/>
      <c r="BD2686" s="448"/>
      <c r="BE2686" s="449"/>
      <c r="BF2686" s="452"/>
      <c r="BG2686" s="453"/>
      <c r="BH2686" s="456"/>
      <c r="BI2686" s="457"/>
      <c r="BJ2686" s="448"/>
      <c r="BK2686" s="449"/>
      <c r="BL2686" s="409"/>
      <c r="BM2686" s="410"/>
      <c r="BN2686" s="411"/>
      <c r="BO2686" s="405"/>
      <c r="BP2686" s="405"/>
      <c r="BQ2686" s="53"/>
      <c r="BR2686" s="53"/>
      <c r="BS2686" s="779"/>
    </row>
    <row r="2687" spans="1:71" ht="21.75" customHeight="1" x14ac:dyDescent="0.25">
      <c r="A2687" s="779"/>
      <c r="B2687" s="414" t="str">
        <f>IF(ROSTER!B$38="","",ROSTER!B$38)</f>
        <v/>
      </c>
      <c r="C2687" s="416" t="str">
        <f>IF(ROSTER!C$38="","",ROSTER!C$38)</f>
        <v/>
      </c>
      <c r="D2687" s="417"/>
      <c r="E2687" s="418"/>
      <c r="F2687" s="420">
        <f>IF(E2687="y",1,IF(E2687="S",1,0))</f>
        <v>0</v>
      </c>
      <c r="G2687" s="422">
        <f>IF(E2687="S",1,0)</f>
        <v>0</v>
      </c>
      <c r="H2687" s="424"/>
      <c r="I2687" s="425"/>
      <c r="J2687" s="428"/>
      <c r="K2687" s="429"/>
      <c r="L2687" s="432"/>
      <c r="M2687" s="433"/>
      <c r="N2687" s="436">
        <f>L2687+J2687</f>
        <v>0</v>
      </c>
      <c r="O2687" s="437"/>
      <c r="P2687" s="428"/>
      <c r="Q2687" s="429"/>
      <c r="R2687" s="432"/>
      <c r="S2687" s="440"/>
      <c r="T2687" s="432"/>
      <c r="U2687" s="425"/>
      <c r="V2687" s="440"/>
      <c r="W2687" s="425"/>
      <c r="X2687" s="428"/>
      <c r="Y2687" s="425"/>
      <c r="Z2687" s="428"/>
      <c r="AA2687" s="425"/>
      <c r="AB2687" s="428"/>
      <c r="AC2687" s="429"/>
      <c r="AD2687" s="432"/>
      <c r="AE2687" s="433"/>
      <c r="AF2687" s="442">
        <f>IF(AB2687=0,0,(AD2687/AB2687)*100)</f>
        <v>0</v>
      </c>
      <c r="AG2687" s="443"/>
      <c r="AH2687" s="428"/>
      <c r="AI2687" s="429"/>
      <c r="AJ2687" s="432"/>
      <c r="AK2687" s="433"/>
      <c r="AL2687" s="446">
        <f>IF(AH2687=0,0,(AJ2687/AH2687)*100)</f>
        <v>0</v>
      </c>
      <c r="AM2687" s="447"/>
      <c r="AN2687" s="428"/>
      <c r="AO2687" s="429"/>
      <c r="AP2687" s="432"/>
      <c r="AQ2687" s="433"/>
      <c r="AR2687" s="446">
        <f>IF(AN2687=0,0,(AP2687/AN2687)*100)</f>
        <v>0</v>
      </c>
      <c r="AS2687" s="447"/>
      <c r="AT2687" s="450">
        <f>AB2687+AH2687+AN2687</f>
        <v>0</v>
      </c>
      <c r="AU2687" s="451"/>
      <c r="AV2687" s="454">
        <f>AD2687+AJ2687+AP2687</f>
        <v>0</v>
      </c>
      <c r="AW2687" s="455"/>
      <c r="AX2687" s="446">
        <f>IF(AT2687=0,0,(AV2687/AT2687)*100)</f>
        <v>0</v>
      </c>
      <c r="AY2687" s="447"/>
      <c r="AZ2687" s="428"/>
      <c r="BA2687" s="429"/>
      <c r="BB2687" s="432"/>
      <c r="BC2687" s="433"/>
      <c r="BD2687" s="446">
        <f>IF(AZ2687=0,0,(BB2687/AZ2687)*100)</f>
        <v>0</v>
      </c>
      <c r="BE2687" s="447"/>
      <c r="BF2687" s="450">
        <f>AT2687+AZ2687</f>
        <v>0</v>
      </c>
      <c r="BG2687" s="451"/>
      <c r="BH2687" s="454">
        <f>AV2687+BB2687</f>
        <v>0</v>
      </c>
      <c r="BI2687" s="455"/>
      <c r="BJ2687" s="446">
        <f>IF(BF2687=0,0,(BH2687/BF2687)*100)</f>
        <v>0</v>
      </c>
      <c r="BK2687" s="447"/>
      <c r="BL2687" s="406">
        <f>(AD2687*2)+(AJ2687*2)+(AP2687*3)+BB2687</f>
        <v>0</v>
      </c>
      <c r="BM2687" s="407"/>
      <c r="BN2687" s="408"/>
      <c r="BO2687" s="404" t="e">
        <f>(BL2687*BR$2468)+(N2687*BR$2469)+(X2687*BR$2470)+(R2687*BR$2471)+(V2687*BR$2472)+(Z2687*BR$2473)</f>
        <v>#REF!</v>
      </c>
      <c r="BP2687" s="404" t="e">
        <f>((AZ2687-BB2687)*BR$2475)+((AT2687-AV2687)*BR$2474)+(H2687*BR$2476)+(P2687*BR$2477)</f>
        <v>#REF!</v>
      </c>
      <c r="BQ2687" s="53"/>
      <c r="BR2687" s="53"/>
      <c r="BS2687" s="779"/>
    </row>
    <row r="2688" spans="1:71" ht="21.75" customHeight="1" x14ac:dyDescent="0.25">
      <c r="A2688" s="779"/>
      <c r="B2688" s="415"/>
      <c r="C2688" s="412" t="str">
        <f>IF(ROSTER!D$38="","",ROSTER!D$38)</f>
        <v/>
      </c>
      <c r="D2688" s="413"/>
      <c r="E2688" s="419"/>
      <c r="F2688" s="421"/>
      <c r="G2688" s="423"/>
      <c r="H2688" s="426"/>
      <c r="I2688" s="427"/>
      <c r="J2688" s="430"/>
      <c r="K2688" s="431"/>
      <c r="L2688" s="434"/>
      <c r="M2688" s="435"/>
      <c r="N2688" s="438" t="s">
        <v>14</v>
      </c>
      <c r="O2688" s="439"/>
      <c r="P2688" s="430"/>
      <c r="Q2688" s="431"/>
      <c r="R2688" s="434"/>
      <c r="S2688" s="441"/>
      <c r="T2688" s="434"/>
      <c r="U2688" s="427"/>
      <c r="V2688" s="441"/>
      <c r="W2688" s="427"/>
      <c r="X2688" s="430"/>
      <c r="Y2688" s="427"/>
      <c r="Z2688" s="430"/>
      <c r="AA2688" s="427"/>
      <c r="AB2688" s="430"/>
      <c r="AC2688" s="431"/>
      <c r="AD2688" s="434"/>
      <c r="AE2688" s="435"/>
      <c r="AF2688" s="444"/>
      <c r="AG2688" s="445"/>
      <c r="AH2688" s="430"/>
      <c r="AI2688" s="431"/>
      <c r="AJ2688" s="434"/>
      <c r="AK2688" s="435"/>
      <c r="AL2688" s="448"/>
      <c r="AM2688" s="449"/>
      <c r="AN2688" s="430"/>
      <c r="AO2688" s="431"/>
      <c r="AP2688" s="434"/>
      <c r="AQ2688" s="435"/>
      <c r="AR2688" s="448"/>
      <c r="AS2688" s="449"/>
      <c r="AT2688" s="452"/>
      <c r="AU2688" s="453"/>
      <c r="AV2688" s="456"/>
      <c r="AW2688" s="457"/>
      <c r="AX2688" s="448"/>
      <c r="AY2688" s="449"/>
      <c r="AZ2688" s="430"/>
      <c r="BA2688" s="431"/>
      <c r="BB2688" s="434"/>
      <c r="BC2688" s="435"/>
      <c r="BD2688" s="448"/>
      <c r="BE2688" s="449"/>
      <c r="BF2688" s="452"/>
      <c r="BG2688" s="453"/>
      <c r="BH2688" s="456"/>
      <c r="BI2688" s="457"/>
      <c r="BJ2688" s="448"/>
      <c r="BK2688" s="449"/>
      <c r="BL2688" s="409"/>
      <c r="BM2688" s="410"/>
      <c r="BN2688" s="411"/>
      <c r="BO2688" s="405"/>
      <c r="BP2688" s="405"/>
      <c r="BQ2688" s="53"/>
      <c r="BR2688" s="53"/>
      <c r="BS2688" s="779"/>
    </row>
    <row r="2689" spans="1:71" ht="21.75" customHeight="1" x14ac:dyDescent="0.25">
      <c r="A2689" s="779"/>
      <c r="B2689" s="414" t="str">
        <f>IF(ROSTER!B$40="","",ROSTER!B$40)</f>
        <v/>
      </c>
      <c r="C2689" s="416" t="str">
        <f>IF(ROSTER!C$40="","",ROSTER!C$40)</f>
        <v/>
      </c>
      <c r="D2689" s="417"/>
      <c r="E2689" s="418"/>
      <c r="F2689" s="420">
        <f>IF(E2689="y",1,IF(E2689="S",1,0))</f>
        <v>0</v>
      </c>
      <c r="G2689" s="422">
        <f>IF(E2689="S",1,0)</f>
        <v>0</v>
      </c>
      <c r="H2689" s="424"/>
      <c r="I2689" s="425"/>
      <c r="J2689" s="428"/>
      <c r="K2689" s="429"/>
      <c r="L2689" s="432"/>
      <c r="M2689" s="433"/>
      <c r="N2689" s="436">
        <f>L2689+J2689</f>
        <v>0</v>
      </c>
      <c r="O2689" s="437"/>
      <c r="P2689" s="428"/>
      <c r="Q2689" s="429"/>
      <c r="R2689" s="432"/>
      <c r="S2689" s="440"/>
      <c r="T2689" s="432"/>
      <c r="U2689" s="425"/>
      <c r="V2689" s="440"/>
      <c r="W2689" s="425"/>
      <c r="X2689" s="428"/>
      <c r="Y2689" s="425"/>
      <c r="Z2689" s="428"/>
      <c r="AA2689" s="425"/>
      <c r="AB2689" s="428"/>
      <c r="AC2689" s="429"/>
      <c r="AD2689" s="432"/>
      <c r="AE2689" s="433"/>
      <c r="AF2689" s="442">
        <f>IF(AB2689=0,0,(AD2689/AB2689)*100)</f>
        <v>0</v>
      </c>
      <c r="AG2689" s="443"/>
      <c r="AH2689" s="428"/>
      <c r="AI2689" s="429"/>
      <c r="AJ2689" s="432"/>
      <c r="AK2689" s="433"/>
      <c r="AL2689" s="446">
        <f>IF(AH2689=0,0,(AJ2689/AH2689)*100)</f>
        <v>0</v>
      </c>
      <c r="AM2689" s="447"/>
      <c r="AN2689" s="428"/>
      <c r="AO2689" s="429"/>
      <c r="AP2689" s="432"/>
      <c r="AQ2689" s="433"/>
      <c r="AR2689" s="446">
        <f>IF(AN2689=0,0,(AP2689/AN2689)*100)</f>
        <v>0</v>
      </c>
      <c r="AS2689" s="447"/>
      <c r="AT2689" s="450">
        <f>AB2689+AH2689+AN2689</f>
        <v>0</v>
      </c>
      <c r="AU2689" s="451"/>
      <c r="AV2689" s="454">
        <f>AD2689+AJ2689+AP2689</f>
        <v>0</v>
      </c>
      <c r="AW2689" s="455"/>
      <c r="AX2689" s="446">
        <f>IF(AT2689=0,0,(AV2689/AT2689)*100)</f>
        <v>0</v>
      </c>
      <c r="AY2689" s="447"/>
      <c r="AZ2689" s="428"/>
      <c r="BA2689" s="429"/>
      <c r="BB2689" s="432"/>
      <c r="BC2689" s="433"/>
      <c r="BD2689" s="446">
        <f>IF(AZ2689=0,0,(BB2689/AZ2689)*100)</f>
        <v>0</v>
      </c>
      <c r="BE2689" s="447"/>
      <c r="BF2689" s="450">
        <f>AT2689+AZ2689</f>
        <v>0</v>
      </c>
      <c r="BG2689" s="451"/>
      <c r="BH2689" s="454">
        <f>AV2689+BB2689</f>
        <v>0</v>
      </c>
      <c r="BI2689" s="455"/>
      <c r="BJ2689" s="446">
        <f>IF(BF2689=0,0,(BH2689/BF2689)*100)</f>
        <v>0</v>
      </c>
      <c r="BK2689" s="447"/>
      <c r="BL2689" s="406">
        <f>(AD2689*2)+(AJ2689*2)+(AP2689*3)+BB2689</f>
        <v>0</v>
      </c>
      <c r="BM2689" s="407"/>
      <c r="BN2689" s="408"/>
      <c r="BO2689" s="404" t="e">
        <f>(BL2689*BR$2468)+(N2689*BR$2469)+(X2689*BR$2470)+(R2689*BR$2471)+(V2689*BR$2472)+(Z2689*BR$2473)</f>
        <v>#REF!</v>
      </c>
      <c r="BP2689" s="404" t="e">
        <f>((AZ2689-BB2689)*BR$2475)+((AT2689-AV2689)*BR$2474)+(H2689*BR$2476)+(P2689*BR$2477)</f>
        <v>#REF!</v>
      </c>
      <c r="BQ2689" s="53"/>
      <c r="BR2689" s="53"/>
      <c r="BS2689" s="779"/>
    </row>
    <row r="2690" spans="1:71" ht="21.75" customHeight="1" x14ac:dyDescent="0.25">
      <c r="A2690" s="779"/>
      <c r="B2690" s="415"/>
      <c r="C2690" s="412" t="str">
        <f>IF(ROSTER!D$40="","",ROSTER!D$40)</f>
        <v/>
      </c>
      <c r="D2690" s="413"/>
      <c r="E2690" s="419"/>
      <c r="F2690" s="421"/>
      <c r="G2690" s="423"/>
      <c r="H2690" s="426"/>
      <c r="I2690" s="427"/>
      <c r="J2690" s="430"/>
      <c r="K2690" s="431"/>
      <c r="L2690" s="434"/>
      <c r="M2690" s="435"/>
      <c r="N2690" s="438" t="s">
        <v>14</v>
      </c>
      <c r="O2690" s="439"/>
      <c r="P2690" s="430"/>
      <c r="Q2690" s="431"/>
      <c r="R2690" s="434"/>
      <c r="S2690" s="441"/>
      <c r="T2690" s="434"/>
      <c r="U2690" s="427"/>
      <c r="V2690" s="441"/>
      <c r="W2690" s="427"/>
      <c r="X2690" s="430"/>
      <c r="Y2690" s="427"/>
      <c r="Z2690" s="430"/>
      <c r="AA2690" s="427"/>
      <c r="AB2690" s="430"/>
      <c r="AC2690" s="431"/>
      <c r="AD2690" s="434"/>
      <c r="AE2690" s="435"/>
      <c r="AF2690" s="444"/>
      <c r="AG2690" s="445"/>
      <c r="AH2690" s="430"/>
      <c r="AI2690" s="431"/>
      <c r="AJ2690" s="434"/>
      <c r="AK2690" s="435"/>
      <c r="AL2690" s="448"/>
      <c r="AM2690" s="449"/>
      <c r="AN2690" s="430"/>
      <c r="AO2690" s="431"/>
      <c r="AP2690" s="434"/>
      <c r="AQ2690" s="435"/>
      <c r="AR2690" s="448"/>
      <c r="AS2690" s="449"/>
      <c r="AT2690" s="452"/>
      <c r="AU2690" s="453"/>
      <c r="AV2690" s="456"/>
      <c r="AW2690" s="457"/>
      <c r="AX2690" s="448"/>
      <c r="AY2690" s="449"/>
      <c r="AZ2690" s="430"/>
      <c r="BA2690" s="431"/>
      <c r="BB2690" s="434"/>
      <c r="BC2690" s="435"/>
      <c r="BD2690" s="448"/>
      <c r="BE2690" s="449"/>
      <c r="BF2690" s="452"/>
      <c r="BG2690" s="453"/>
      <c r="BH2690" s="456"/>
      <c r="BI2690" s="457"/>
      <c r="BJ2690" s="448"/>
      <c r="BK2690" s="449"/>
      <c r="BL2690" s="409"/>
      <c r="BM2690" s="410"/>
      <c r="BN2690" s="411"/>
      <c r="BO2690" s="405"/>
      <c r="BP2690" s="405"/>
      <c r="BQ2690" s="53"/>
      <c r="BR2690" s="53"/>
      <c r="BS2690" s="779"/>
    </row>
    <row r="2691" spans="1:71" ht="21.75" customHeight="1" x14ac:dyDescent="0.25">
      <c r="A2691" s="779"/>
      <c r="B2691" s="414" t="str">
        <f>IF(ROSTER!B$42="","",ROSTER!B$42)</f>
        <v/>
      </c>
      <c r="C2691" s="416" t="str">
        <f>IF(ROSTER!C$42="","",ROSTER!C$42)</f>
        <v/>
      </c>
      <c r="D2691" s="417"/>
      <c r="E2691" s="418"/>
      <c r="F2691" s="420">
        <f>IF(E2691="y",1,IF(E2691="S",1,0))</f>
        <v>0</v>
      </c>
      <c r="G2691" s="422">
        <f>IF(E2691="S",1,0)</f>
        <v>0</v>
      </c>
      <c r="H2691" s="424"/>
      <c r="I2691" s="425"/>
      <c r="J2691" s="428"/>
      <c r="K2691" s="429"/>
      <c r="L2691" s="432"/>
      <c r="M2691" s="433"/>
      <c r="N2691" s="436">
        <f>L2691+J2691</f>
        <v>0</v>
      </c>
      <c r="O2691" s="437"/>
      <c r="P2691" s="428"/>
      <c r="Q2691" s="429"/>
      <c r="R2691" s="432"/>
      <c r="S2691" s="440"/>
      <c r="T2691" s="432"/>
      <c r="U2691" s="425"/>
      <c r="V2691" s="440"/>
      <c r="W2691" s="425"/>
      <c r="X2691" s="428"/>
      <c r="Y2691" s="425"/>
      <c r="Z2691" s="428"/>
      <c r="AA2691" s="425"/>
      <c r="AB2691" s="428"/>
      <c r="AC2691" s="429"/>
      <c r="AD2691" s="432"/>
      <c r="AE2691" s="433"/>
      <c r="AF2691" s="442">
        <f>IF(AB2691=0,0,(AD2691/AB2691)*100)</f>
        <v>0</v>
      </c>
      <c r="AG2691" s="443"/>
      <c r="AH2691" s="428"/>
      <c r="AI2691" s="429"/>
      <c r="AJ2691" s="432"/>
      <c r="AK2691" s="433"/>
      <c r="AL2691" s="446">
        <f>IF(AH2691=0,0,(AJ2691/AH2691)*100)</f>
        <v>0</v>
      </c>
      <c r="AM2691" s="447"/>
      <c r="AN2691" s="428"/>
      <c r="AO2691" s="429"/>
      <c r="AP2691" s="432"/>
      <c r="AQ2691" s="433"/>
      <c r="AR2691" s="446">
        <f>IF(AN2691=0,0,(AP2691/AN2691)*100)</f>
        <v>0</v>
      </c>
      <c r="AS2691" s="447"/>
      <c r="AT2691" s="450">
        <f>AB2691+AH2691+AN2691</f>
        <v>0</v>
      </c>
      <c r="AU2691" s="451"/>
      <c r="AV2691" s="454">
        <f>AD2691+AJ2691+AP2691</f>
        <v>0</v>
      </c>
      <c r="AW2691" s="455"/>
      <c r="AX2691" s="446">
        <f>IF(AT2691=0,0,(AV2691/AT2691)*100)</f>
        <v>0</v>
      </c>
      <c r="AY2691" s="447"/>
      <c r="AZ2691" s="428"/>
      <c r="BA2691" s="429"/>
      <c r="BB2691" s="432"/>
      <c r="BC2691" s="433"/>
      <c r="BD2691" s="446">
        <f>IF(AZ2691=0,0,(BB2691/AZ2691)*100)</f>
        <v>0</v>
      </c>
      <c r="BE2691" s="447"/>
      <c r="BF2691" s="450">
        <f>AT2691+AZ2691</f>
        <v>0</v>
      </c>
      <c r="BG2691" s="451"/>
      <c r="BH2691" s="454">
        <f>AV2691+BB2691</f>
        <v>0</v>
      </c>
      <c r="BI2691" s="455"/>
      <c r="BJ2691" s="446">
        <f>IF(BF2691=0,0,(BH2691/BF2691)*100)</f>
        <v>0</v>
      </c>
      <c r="BK2691" s="447"/>
      <c r="BL2691" s="406">
        <f>(AD2691*2)+(AJ2691*2)+(AP2691*3)+BB2691</f>
        <v>0</v>
      </c>
      <c r="BM2691" s="407"/>
      <c r="BN2691" s="408"/>
      <c r="BO2691" s="404" t="e">
        <f>(BL2691*BR$2468)+(N2691*BR$2469)+(X2691*BR$2470)+(R2691*BR$2471)+(V2691*BR$2472)+(Z2691*BR$2473)</f>
        <v>#REF!</v>
      </c>
      <c r="BP2691" s="404" t="e">
        <f>((AZ2691-BB2691)*BR$2475)+((AT2691-AV2691)*BR$2474)+(H2691*BR$2476)+(P2691*BR$2477)</f>
        <v>#REF!</v>
      </c>
      <c r="BQ2691" s="53"/>
      <c r="BR2691" s="53"/>
      <c r="BS2691" s="779"/>
    </row>
    <row r="2692" spans="1:71" ht="21.75" customHeight="1" thickBot="1" x14ac:dyDescent="0.3">
      <c r="A2692" s="779"/>
      <c r="B2692" s="415"/>
      <c r="C2692" s="412" t="str">
        <f>IF(ROSTER!D$42="","",ROSTER!D$42)</f>
        <v/>
      </c>
      <c r="D2692" s="413"/>
      <c r="E2692" s="419"/>
      <c r="F2692" s="421"/>
      <c r="G2692" s="423"/>
      <c r="H2692" s="426"/>
      <c r="I2692" s="427"/>
      <c r="J2692" s="430"/>
      <c r="K2692" s="431"/>
      <c r="L2692" s="434"/>
      <c r="M2692" s="435"/>
      <c r="N2692" s="438" t="s">
        <v>14</v>
      </c>
      <c r="O2692" s="439"/>
      <c r="P2692" s="430"/>
      <c r="Q2692" s="431"/>
      <c r="R2692" s="434"/>
      <c r="S2692" s="441"/>
      <c r="T2692" s="434"/>
      <c r="U2692" s="427"/>
      <c r="V2692" s="441"/>
      <c r="W2692" s="427"/>
      <c r="X2692" s="430"/>
      <c r="Y2692" s="427"/>
      <c r="Z2692" s="430"/>
      <c r="AA2692" s="427"/>
      <c r="AB2692" s="430"/>
      <c r="AC2692" s="431"/>
      <c r="AD2692" s="434"/>
      <c r="AE2692" s="435"/>
      <c r="AF2692" s="444"/>
      <c r="AG2692" s="445"/>
      <c r="AH2692" s="430"/>
      <c r="AI2692" s="431"/>
      <c r="AJ2692" s="434"/>
      <c r="AK2692" s="435"/>
      <c r="AL2692" s="448"/>
      <c r="AM2692" s="449"/>
      <c r="AN2692" s="430"/>
      <c r="AO2692" s="431"/>
      <c r="AP2692" s="434"/>
      <c r="AQ2692" s="435"/>
      <c r="AR2692" s="448"/>
      <c r="AS2692" s="449"/>
      <c r="AT2692" s="452"/>
      <c r="AU2692" s="453"/>
      <c r="AV2692" s="456"/>
      <c r="AW2692" s="457"/>
      <c r="AX2692" s="448"/>
      <c r="AY2692" s="449"/>
      <c r="AZ2692" s="430"/>
      <c r="BA2692" s="431"/>
      <c r="BB2692" s="434"/>
      <c r="BC2692" s="435"/>
      <c r="BD2692" s="448"/>
      <c r="BE2692" s="449"/>
      <c r="BF2692" s="452"/>
      <c r="BG2692" s="453"/>
      <c r="BH2692" s="456"/>
      <c r="BI2692" s="457"/>
      <c r="BJ2692" s="448"/>
      <c r="BK2692" s="449"/>
      <c r="BL2692" s="409"/>
      <c r="BM2692" s="410"/>
      <c r="BN2692" s="411"/>
      <c r="BO2692" s="405"/>
      <c r="BP2692" s="405"/>
      <c r="BQ2692" s="53"/>
      <c r="BR2692" s="53"/>
      <c r="BS2692" s="779"/>
    </row>
    <row r="2693" spans="1:71" ht="21.75" hidden="1" customHeight="1" x14ac:dyDescent="0.3">
      <c r="A2693" s="779"/>
      <c r="B2693" s="414" t="str">
        <f>IF(ROSTER!B$44="","",ROSTER!B$44)</f>
        <v/>
      </c>
      <c r="C2693" s="416" t="str">
        <f>IF(ROSTER!C$44="","",ROSTER!C$44)</f>
        <v/>
      </c>
      <c r="D2693" s="417"/>
      <c r="E2693" s="418"/>
      <c r="F2693" s="420">
        <f>IF(E2693="y",1,IF(E2693="S",1,0))</f>
        <v>0</v>
      </c>
      <c r="G2693" s="422">
        <f>IF(E2693="S",1,0)</f>
        <v>0</v>
      </c>
      <c r="H2693" s="424"/>
      <c r="I2693" s="425"/>
      <c r="J2693" s="428"/>
      <c r="K2693" s="429"/>
      <c r="L2693" s="432"/>
      <c r="M2693" s="433"/>
      <c r="N2693" s="436">
        <f>L2693+J2693</f>
        <v>0</v>
      </c>
      <c r="O2693" s="437"/>
      <c r="P2693" s="428"/>
      <c r="Q2693" s="429"/>
      <c r="R2693" s="432"/>
      <c r="S2693" s="440"/>
      <c r="T2693" s="432"/>
      <c r="U2693" s="425"/>
      <c r="V2693" s="440"/>
      <c r="W2693" s="425"/>
      <c r="X2693" s="428"/>
      <c r="Y2693" s="425"/>
      <c r="Z2693" s="428"/>
      <c r="AA2693" s="425"/>
      <c r="AB2693" s="428"/>
      <c r="AC2693" s="429"/>
      <c r="AD2693" s="432"/>
      <c r="AE2693" s="433"/>
      <c r="AF2693" s="442">
        <f>IF(AB2693=0,0,(AD2693/AB2693)*100)</f>
        <v>0</v>
      </c>
      <c r="AG2693" s="443"/>
      <c r="AH2693" s="428"/>
      <c r="AI2693" s="429"/>
      <c r="AJ2693" s="432"/>
      <c r="AK2693" s="433"/>
      <c r="AL2693" s="446">
        <f>IF(AH2693=0,0,(AJ2693/AH2693)*100)</f>
        <v>0</v>
      </c>
      <c r="AM2693" s="447"/>
      <c r="AN2693" s="428"/>
      <c r="AO2693" s="429"/>
      <c r="AP2693" s="432"/>
      <c r="AQ2693" s="433"/>
      <c r="AR2693" s="446">
        <f>IF(AN2693=0,0,(AP2693/AN2693)*100)</f>
        <v>0</v>
      </c>
      <c r="AS2693" s="447"/>
      <c r="AT2693" s="450">
        <f>AB2693+AH2693+AN2693</f>
        <v>0</v>
      </c>
      <c r="AU2693" s="451"/>
      <c r="AV2693" s="454">
        <f>AD2693+AJ2693+AP2693</f>
        <v>0</v>
      </c>
      <c r="AW2693" s="455"/>
      <c r="AX2693" s="446">
        <f>IF(AT2693=0,0,(AV2693/AT2693)*100)</f>
        <v>0</v>
      </c>
      <c r="AY2693" s="447"/>
      <c r="AZ2693" s="428"/>
      <c r="BA2693" s="429"/>
      <c r="BB2693" s="432"/>
      <c r="BC2693" s="433"/>
      <c r="BD2693" s="446">
        <f>IF(AZ2693=0,0,(BB2693/AZ2693)*100)</f>
        <v>0</v>
      </c>
      <c r="BE2693" s="447"/>
      <c r="BF2693" s="450">
        <f>AT2693+AZ2693</f>
        <v>0</v>
      </c>
      <c r="BG2693" s="451"/>
      <c r="BH2693" s="454">
        <f>AV2693+BB2693</f>
        <v>0</v>
      </c>
      <c r="BI2693" s="455"/>
      <c r="BJ2693" s="446">
        <f>IF(BF2693=0,0,(BH2693/BF2693)*100)</f>
        <v>0</v>
      </c>
      <c r="BK2693" s="447"/>
      <c r="BL2693" s="406">
        <f>(AD2693*2)+(AJ2693*2)+(AP2693*3)+BB2693</f>
        <v>0</v>
      </c>
      <c r="BM2693" s="407"/>
      <c r="BN2693" s="408"/>
      <c r="BO2693" s="404" t="e">
        <f>(BL2693*BR$2468)+(N2693*BR$2469)+(X2693*BR$2470)+(R2693*BR$2471)+(V2693*BR$2472)+(Z2693*BR$2473)</f>
        <v>#REF!</v>
      </c>
      <c r="BP2693" s="404" t="e">
        <f>((AZ2693-BB2693)*BR$2475)+((AT2693-AV2693)*BR$2474)+(H2693*BR$2476)+(P2693*BR$2477)</f>
        <v>#REF!</v>
      </c>
      <c r="BQ2693" s="53"/>
      <c r="BR2693" s="53"/>
      <c r="BS2693" s="779"/>
    </row>
    <row r="2694" spans="1:71" ht="21.75" hidden="1" customHeight="1" x14ac:dyDescent="0.3">
      <c r="A2694" s="779"/>
      <c r="B2694" s="415"/>
      <c r="C2694" s="412" t="str">
        <f>IF(ROSTER!D$44="","",ROSTER!D$44)</f>
        <v/>
      </c>
      <c r="D2694" s="413"/>
      <c r="E2694" s="419"/>
      <c r="F2694" s="421"/>
      <c r="G2694" s="423"/>
      <c r="H2694" s="426"/>
      <c r="I2694" s="427"/>
      <c r="J2694" s="430"/>
      <c r="K2694" s="431"/>
      <c r="L2694" s="434"/>
      <c r="M2694" s="435"/>
      <c r="N2694" s="438" t="s">
        <v>14</v>
      </c>
      <c r="O2694" s="439"/>
      <c r="P2694" s="430"/>
      <c r="Q2694" s="431"/>
      <c r="R2694" s="434"/>
      <c r="S2694" s="441"/>
      <c r="T2694" s="434"/>
      <c r="U2694" s="427"/>
      <c r="V2694" s="441"/>
      <c r="W2694" s="427"/>
      <c r="X2694" s="430"/>
      <c r="Y2694" s="427"/>
      <c r="Z2694" s="430"/>
      <c r="AA2694" s="427"/>
      <c r="AB2694" s="430"/>
      <c r="AC2694" s="431"/>
      <c r="AD2694" s="434"/>
      <c r="AE2694" s="435"/>
      <c r="AF2694" s="444"/>
      <c r="AG2694" s="445"/>
      <c r="AH2694" s="430"/>
      <c r="AI2694" s="431"/>
      <c r="AJ2694" s="434"/>
      <c r="AK2694" s="435"/>
      <c r="AL2694" s="448"/>
      <c r="AM2694" s="449"/>
      <c r="AN2694" s="430"/>
      <c r="AO2694" s="431"/>
      <c r="AP2694" s="434"/>
      <c r="AQ2694" s="435"/>
      <c r="AR2694" s="448"/>
      <c r="AS2694" s="449"/>
      <c r="AT2694" s="452"/>
      <c r="AU2694" s="453"/>
      <c r="AV2694" s="456"/>
      <c r="AW2694" s="457"/>
      <c r="AX2694" s="448"/>
      <c r="AY2694" s="449"/>
      <c r="AZ2694" s="430"/>
      <c r="BA2694" s="431"/>
      <c r="BB2694" s="434"/>
      <c r="BC2694" s="435"/>
      <c r="BD2694" s="448"/>
      <c r="BE2694" s="449"/>
      <c r="BF2694" s="452"/>
      <c r="BG2694" s="453"/>
      <c r="BH2694" s="456"/>
      <c r="BI2694" s="457"/>
      <c r="BJ2694" s="448"/>
      <c r="BK2694" s="449"/>
      <c r="BL2694" s="409"/>
      <c r="BM2694" s="410"/>
      <c r="BN2694" s="411"/>
      <c r="BO2694" s="405"/>
      <c r="BP2694" s="405"/>
      <c r="BQ2694" s="53"/>
      <c r="BR2694" s="53"/>
      <c r="BS2694" s="779"/>
    </row>
    <row r="2695" spans="1:71" ht="21.75" hidden="1" customHeight="1" x14ac:dyDescent="0.3">
      <c r="A2695" s="779"/>
      <c r="B2695" s="414" t="str">
        <f>IF(ROSTER!B$46="","",ROSTER!B$46)</f>
        <v/>
      </c>
      <c r="C2695" s="416" t="str">
        <f>IF(ROSTER!C$46="","",ROSTER!C$46)</f>
        <v/>
      </c>
      <c r="D2695" s="417"/>
      <c r="E2695" s="418"/>
      <c r="F2695" s="420">
        <f>IF(E2695="y",1,IF(E2695="S",1,0))</f>
        <v>0</v>
      </c>
      <c r="G2695" s="422">
        <f>IF(E2695="S",1,0)</f>
        <v>0</v>
      </c>
      <c r="H2695" s="424"/>
      <c r="I2695" s="425"/>
      <c r="J2695" s="428"/>
      <c r="K2695" s="429"/>
      <c r="L2695" s="432"/>
      <c r="M2695" s="433"/>
      <c r="N2695" s="436">
        <f>L2695+J2695</f>
        <v>0</v>
      </c>
      <c r="O2695" s="437"/>
      <c r="P2695" s="428"/>
      <c r="Q2695" s="429"/>
      <c r="R2695" s="432"/>
      <c r="S2695" s="440"/>
      <c r="T2695" s="432"/>
      <c r="U2695" s="425"/>
      <c r="V2695" s="440"/>
      <c r="W2695" s="425"/>
      <c r="X2695" s="428"/>
      <c r="Y2695" s="425"/>
      <c r="Z2695" s="428"/>
      <c r="AA2695" s="425"/>
      <c r="AB2695" s="428"/>
      <c r="AC2695" s="429"/>
      <c r="AD2695" s="432"/>
      <c r="AE2695" s="433"/>
      <c r="AF2695" s="442">
        <f>IF(AB2695=0,0,(AD2695/AB2695)*100)</f>
        <v>0</v>
      </c>
      <c r="AG2695" s="443"/>
      <c r="AH2695" s="428"/>
      <c r="AI2695" s="429"/>
      <c r="AJ2695" s="432"/>
      <c r="AK2695" s="433"/>
      <c r="AL2695" s="446">
        <f>IF(AH2695=0,0,(AJ2695/AH2695)*100)</f>
        <v>0</v>
      </c>
      <c r="AM2695" s="447"/>
      <c r="AN2695" s="428"/>
      <c r="AO2695" s="429"/>
      <c r="AP2695" s="432"/>
      <c r="AQ2695" s="433"/>
      <c r="AR2695" s="446">
        <f>IF(AN2695=0,0,(AP2695/AN2695)*100)</f>
        <v>0</v>
      </c>
      <c r="AS2695" s="447"/>
      <c r="AT2695" s="450">
        <f>AB2695+AH2695+AN2695</f>
        <v>0</v>
      </c>
      <c r="AU2695" s="451"/>
      <c r="AV2695" s="454">
        <f>AD2695+AJ2695+AP2695</f>
        <v>0</v>
      </c>
      <c r="AW2695" s="455"/>
      <c r="AX2695" s="446">
        <f>IF(AT2695=0,0,(AV2695/AT2695)*100)</f>
        <v>0</v>
      </c>
      <c r="AY2695" s="447"/>
      <c r="AZ2695" s="428"/>
      <c r="BA2695" s="429"/>
      <c r="BB2695" s="432"/>
      <c r="BC2695" s="433"/>
      <c r="BD2695" s="446">
        <f>IF(AZ2695=0,0,(BB2695/AZ2695)*100)</f>
        <v>0</v>
      </c>
      <c r="BE2695" s="447"/>
      <c r="BF2695" s="450">
        <f>AT2695+AZ2695</f>
        <v>0</v>
      </c>
      <c r="BG2695" s="451"/>
      <c r="BH2695" s="454">
        <f>AV2695+BB2695</f>
        <v>0</v>
      </c>
      <c r="BI2695" s="455"/>
      <c r="BJ2695" s="446">
        <f>IF(BF2695=0,0,(BH2695/BF2695)*100)</f>
        <v>0</v>
      </c>
      <c r="BK2695" s="447"/>
      <c r="BL2695" s="406">
        <f>(AD2695*2)+(AJ2695*2)+(AP2695*3)+BB2695</f>
        <v>0</v>
      </c>
      <c r="BM2695" s="407"/>
      <c r="BN2695" s="408"/>
      <c r="BO2695" s="402" t="e">
        <f>(BL2695*BR$74)+(N2695*BR$75)+(X2695*BR$76)+(R2695*BR$77)+(V2695*BR$78)+(Z2695*BR$79)</f>
        <v>#REF!</v>
      </c>
      <c r="BP2695" s="404" t="e">
        <f>((AZ2695-BB2695)*BR$81)+((AT2695-AV2695)*BR$80)+(H2695*BR$82)+(P2695*BR$83)</f>
        <v>#REF!</v>
      </c>
      <c r="BQ2695" s="53"/>
      <c r="BR2695" s="53"/>
      <c r="BS2695" s="779"/>
    </row>
    <row r="2696" spans="1:71" ht="22.5" hidden="1" customHeight="1" x14ac:dyDescent="0.3">
      <c r="A2696" s="779"/>
      <c r="B2696" s="415"/>
      <c r="C2696" s="412" t="str">
        <f>IF(ROSTER!D$46="","",ROSTER!D$46)</f>
        <v/>
      </c>
      <c r="D2696" s="413"/>
      <c r="E2696" s="419"/>
      <c r="F2696" s="421"/>
      <c r="G2696" s="423"/>
      <c r="H2696" s="426"/>
      <c r="I2696" s="427"/>
      <c r="J2696" s="430"/>
      <c r="K2696" s="431"/>
      <c r="L2696" s="434"/>
      <c r="M2696" s="435"/>
      <c r="N2696" s="438" t="s">
        <v>14</v>
      </c>
      <c r="O2696" s="439"/>
      <c r="P2696" s="430"/>
      <c r="Q2696" s="431"/>
      <c r="R2696" s="434"/>
      <c r="S2696" s="441"/>
      <c r="T2696" s="434"/>
      <c r="U2696" s="427"/>
      <c r="V2696" s="441"/>
      <c r="W2696" s="427"/>
      <c r="X2696" s="430"/>
      <c r="Y2696" s="427"/>
      <c r="Z2696" s="430"/>
      <c r="AA2696" s="427"/>
      <c r="AB2696" s="430"/>
      <c r="AC2696" s="431"/>
      <c r="AD2696" s="434"/>
      <c r="AE2696" s="435"/>
      <c r="AF2696" s="444"/>
      <c r="AG2696" s="445"/>
      <c r="AH2696" s="430"/>
      <c r="AI2696" s="431"/>
      <c r="AJ2696" s="434"/>
      <c r="AK2696" s="435"/>
      <c r="AL2696" s="448"/>
      <c r="AM2696" s="449"/>
      <c r="AN2696" s="430"/>
      <c r="AO2696" s="431"/>
      <c r="AP2696" s="434"/>
      <c r="AQ2696" s="435"/>
      <c r="AR2696" s="448"/>
      <c r="AS2696" s="449"/>
      <c r="AT2696" s="452"/>
      <c r="AU2696" s="453"/>
      <c r="AV2696" s="456"/>
      <c r="AW2696" s="457"/>
      <c r="AX2696" s="448"/>
      <c r="AY2696" s="449"/>
      <c r="AZ2696" s="430"/>
      <c r="BA2696" s="431"/>
      <c r="BB2696" s="434"/>
      <c r="BC2696" s="435"/>
      <c r="BD2696" s="448"/>
      <c r="BE2696" s="449"/>
      <c r="BF2696" s="452"/>
      <c r="BG2696" s="453"/>
      <c r="BH2696" s="456"/>
      <c r="BI2696" s="457"/>
      <c r="BJ2696" s="448"/>
      <c r="BK2696" s="449"/>
      <c r="BL2696" s="409"/>
      <c r="BM2696" s="410"/>
      <c r="BN2696" s="411"/>
      <c r="BO2696" s="403"/>
      <c r="BP2696" s="405"/>
      <c r="BQ2696" s="53"/>
      <c r="BR2696" s="53"/>
      <c r="BS2696" s="779"/>
    </row>
    <row r="2697" spans="1:71" ht="21.75" hidden="1" customHeight="1" x14ac:dyDescent="0.3">
      <c r="A2697" s="779"/>
      <c r="B2697" s="414" t="str">
        <f>IF(ROSTER!B$48="","",ROSTER!B$48)</f>
        <v/>
      </c>
      <c r="C2697" s="416" t="str">
        <f>IF(ROSTER!C$48="","",ROSTER!C$48)</f>
        <v/>
      </c>
      <c r="D2697" s="417"/>
      <c r="E2697" s="418"/>
      <c r="F2697" s="420">
        <f t="shared" ref="F2697" si="1512">IF(E2697="y",1,IF(E2697="S",1,0))</f>
        <v>0</v>
      </c>
      <c r="G2697" s="422">
        <f t="shared" ref="G2697" si="1513">IF(E2697="S",1,0)</f>
        <v>0</v>
      </c>
      <c r="H2697" s="424"/>
      <c r="I2697" s="425"/>
      <c r="J2697" s="428"/>
      <c r="K2697" s="429"/>
      <c r="L2697" s="432"/>
      <c r="M2697" s="433"/>
      <c r="N2697" s="436">
        <f t="shared" ref="N2697" si="1514">L2697+J2697</f>
        <v>0</v>
      </c>
      <c r="O2697" s="437"/>
      <c r="P2697" s="428"/>
      <c r="Q2697" s="429"/>
      <c r="R2697" s="432"/>
      <c r="S2697" s="440"/>
      <c r="T2697" s="432"/>
      <c r="U2697" s="425"/>
      <c r="V2697" s="440"/>
      <c r="W2697" s="425"/>
      <c r="X2697" s="428"/>
      <c r="Y2697" s="425"/>
      <c r="Z2697" s="428"/>
      <c r="AA2697" s="425"/>
      <c r="AB2697" s="428"/>
      <c r="AC2697" s="429"/>
      <c r="AD2697" s="432"/>
      <c r="AE2697" s="433"/>
      <c r="AF2697" s="442"/>
      <c r="AG2697" s="443"/>
      <c r="AH2697" s="428"/>
      <c r="AI2697" s="429"/>
      <c r="AJ2697" s="432"/>
      <c r="AK2697" s="433"/>
      <c r="AL2697" s="446">
        <f t="shared" ref="AL2697" si="1515">IF(AH2697=0,0,(AJ2697/AH2697)*100)</f>
        <v>0</v>
      </c>
      <c r="AM2697" s="447"/>
      <c r="AN2697" s="428"/>
      <c r="AO2697" s="429"/>
      <c r="AP2697" s="432"/>
      <c r="AQ2697" s="433"/>
      <c r="AR2697" s="446">
        <f t="shared" ref="AR2697" si="1516">IF(AN2697=0,0,(AP2697/AN2697)*100)</f>
        <v>0</v>
      </c>
      <c r="AS2697" s="447"/>
      <c r="AT2697" s="450">
        <f t="shared" ref="AT2697" si="1517">AB2697+AH2697+AN2697</f>
        <v>0</v>
      </c>
      <c r="AU2697" s="451"/>
      <c r="AV2697" s="454">
        <f t="shared" ref="AV2697" si="1518">AD2697+AJ2697+AP2697</f>
        <v>0</v>
      </c>
      <c r="AW2697" s="455"/>
      <c r="AX2697" s="446">
        <f t="shared" ref="AX2697" si="1519">IF(AT2697=0,0,(AV2697/AT2697)*100)</f>
        <v>0</v>
      </c>
      <c r="AY2697" s="447"/>
      <c r="AZ2697" s="428"/>
      <c r="BA2697" s="429"/>
      <c r="BB2697" s="432"/>
      <c r="BC2697" s="433"/>
      <c r="BD2697" s="446">
        <f t="shared" ref="BD2697" si="1520">IF(AZ2697=0,0,(BB2697/AZ2697)*100)</f>
        <v>0</v>
      </c>
      <c r="BE2697" s="447"/>
      <c r="BF2697" s="450">
        <f t="shared" ref="BF2697" si="1521">AT2697+AZ2697</f>
        <v>0</v>
      </c>
      <c r="BG2697" s="451"/>
      <c r="BH2697" s="454">
        <f t="shared" ref="BH2697" si="1522">AV2697+BB2697</f>
        <v>0</v>
      </c>
      <c r="BI2697" s="455"/>
      <c r="BJ2697" s="446">
        <f t="shared" ref="BJ2697" si="1523">IF(BF2697=0,0,(BH2697/BF2697)*100)</f>
        <v>0</v>
      </c>
      <c r="BK2697" s="447"/>
      <c r="BL2697" s="406">
        <f t="shared" ref="BL2697" si="1524">(AD2697*2)+(AJ2697*2)+(AP2697*3)+BB2697</f>
        <v>0</v>
      </c>
      <c r="BM2697" s="407"/>
      <c r="BN2697" s="408"/>
      <c r="BO2697" s="402" t="e">
        <f>(BL2697*BR$74)+(N2697*BR$75)+(X2697*BR$76)+(R2697*BR$77)+(V2697*BR$78)+(Z2697*BR$79)</f>
        <v>#REF!</v>
      </c>
      <c r="BP2697" s="404" t="e">
        <f>((AZ2697-BB2697)*BR$81)+((AT2697-AV2697)*BR$80)+(H2697*BR$82)+(P2697*BR$83)</f>
        <v>#REF!</v>
      </c>
      <c r="BQ2697" s="53"/>
      <c r="BR2697" s="53"/>
      <c r="BS2697" s="779"/>
    </row>
    <row r="2698" spans="1:71" ht="22.5" hidden="1" customHeight="1" x14ac:dyDescent="0.3">
      <c r="A2698" s="779"/>
      <c r="B2698" s="415"/>
      <c r="C2698" s="412" t="str">
        <f>IF(ROSTER!D$48="","",ROSTER!D$48)</f>
        <v/>
      </c>
      <c r="D2698" s="413"/>
      <c r="E2698" s="419"/>
      <c r="F2698" s="421"/>
      <c r="G2698" s="423"/>
      <c r="H2698" s="426"/>
      <c r="I2698" s="427"/>
      <c r="J2698" s="430"/>
      <c r="K2698" s="431"/>
      <c r="L2698" s="434"/>
      <c r="M2698" s="435"/>
      <c r="N2698" s="438" t="s">
        <v>14</v>
      </c>
      <c r="O2698" s="439"/>
      <c r="P2698" s="430"/>
      <c r="Q2698" s="431"/>
      <c r="R2698" s="434"/>
      <c r="S2698" s="441"/>
      <c r="T2698" s="434"/>
      <c r="U2698" s="427"/>
      <c r="V2698" s="441"/>
      <c r="W2698" s="427"/>
      <c r="X2698" s="430"/>
      <c r="Y2698" s="427"/>
      <c r="Z2698" s="430"/>
      <c r="AA2698" s="427"/>
      <c r="AB2698" s="430"/>
      <c r="AC2698" s="431"/>
      <c r="AD2698" s="434"/>
      <c r="AE2698" s="435"/>
      <c r="AF2698" s="444"/>
      <c r="AG2698" s="445"/>
      <c r="AH2698" s="430"/>
      <c r="AI2698" s="431"/>
      <c r="AJ2698" s="434"/>
      <c r="AK2698" s="435"/>
      <c r="AL2698" s="448"/>
      <c r="AM2698" s="449"/>
      <c r="AN2698" s="430"/>
      <c r="AO2698" s="431"/>
      <c r="AP2698" s="434"/>
      <c r="AQ2698" s="435"/>
      <c r="AR2698" s="448"/>
      <c r="AS2698" s="449"/>
      <c r="AT2698" s="452"/>
      <c r="AU2698" s="453"/>
      <c r="AV2698" s="456"/>
      <c r="AW2698" s="457"/>
      <c r="AX2698" s="448"/>
      <c r="AY2698" s="449"/>
      <c r="AZ2698" s="430"/>
      <c r="BA2698" s="431"/>
      <c r="BB2698" s="434"/>
      <c r="BC2698" s="435"/>
      <c r="BD2698" s="448"/>
      <c r="BE2698" s="449"/>
      <c r="BF2698" s="452"/>
      <c r="BG2698" s="453"/>
      <c r="BH2698" s="456"/>
      <c r="BI2698" s="457"/>
      <c r="BJ2698" s="448"/>
      <c r="BK2698" s="449"/>
      <c r="BL2698" s="409"/>
      <c r="BM2698" s="410"/>
      <c r="BN2698" s="411"/>
      <c r="BO2698" s="403"/>
      <c r="BP2698" s="405"/>
      <c r="BQ2698" s="53"/>
      <c r="BR2698" s="53"/>
      <c r="BS2698" s="779"/>
    </row>
    <row r="2699" spans="1:71" ht="21.75" hidden="1" customHeight="1" x14ac:dyDescent="0.3">
      <c r="A2699" s="779"/>
      <c r="B2699" s="414" t="str">
        <f>IF(ROSTER!B$50="","",ROSTER!B$50)</f>
        <v/>
      </c>
      <c r="C2699" s="416" t="str">
        <f>IF(ROSTER!C$50="","",ROSTER!C$50)</f>
        <v/>
      </c>
      <c r="D2699" s="417"/>
      <c r="E2699" s="418"/>
      <c r="F2699" s="420">
        <f t="shared" ref="F2699" si="1525">IF(E2699="y",1,IF(E2699="S",1,0))</f>
        <v>0</v>
      </c>
      <c r="G2699" s="422">
        <f t="shared" ref="G2699" si="1526">IF(E2699="S",1,0)</f>
        <v>0</v>
      </c>
      <c r="H2699" s="424"/>
      <c r="I2699" s="425"/>
      <c r="J2699" s="428"/>
      <c r="K2699" s="429"/>
      <c r="L2699" s="432"/>
      <c r="M2699" s="433"/>
      <c r="N2699" s="436">
        <f t="shared" ref="N2699" si="1527">L2699+J2699</f>
        <v>0</v>
      </c>
      <c r="O2699" s="437"/>
      <c r="P2699" s="428"/>
      <c r="Q2699" s="429"/>
      <c r="R2699" s="432"/>
      <c r="S2699" s="440"/>
      <c r="T2699" s="432"/>
      <c r="U2699" s="425"/>
      <c r="V2699" s="440"/>
      <c r="W2699" s="425"/>
      <c r="X2699" s="428"/>
      <c r="Y2699" s="425"/>
      <c r="Z2699" s="428"/>
      <c r="AA2699" s="425"/>
      <c r="AB2699" s="428"/>
      <c r="AC2699" s="429"/>
      <c r="AD2699" s="432"/>
      <c r="AE2699" s="433"/>
      <c r="AF2699" s="442"/>
      <c r="AG2699" s="443"/>
      <c r="AH2699" s="428"/>
      <c r="AI2699" s="429"/>
      <c r="AJ2699" s="432"/>
      <c r="AK2699" s="433"/>
      <c r="AL2699" s="446">
        <f t="shared" ref="AL2699" si="1528">IF(AH2699=0,0,(AJ2699/AH2699)*100)</f>
        <v>0</v>
      </c>
      <c r="AM2699" s="447"/>
      <c r="AN2699" s="428"/>
      <c r="AO2699" s="429"/>
      <c r="AP2699" s="432"/>
      <c r="AQ2699" s="433"/>
      <c r="AR2699" s="446">
        <f t="shared" ref="AR2699" si="1529">IF(AN2699=0,0,(AP2699/AN2699)*100)</f>
        <v>0</v>
      </c>
      <c r="AS2699" s="447"/>
      <c r="AT2699" s="450">
        <f t="shared" ref="AT2699" si="1530">AB2699+AH2699+AN2699</f>
        <v>0</v>
      </c>
      <c r="AU2699" s="451"/>
      <c r="AV2699" s="454">
        <f t="shared" ref="AV2699" si="1531">AD2699+AJ2699+AP2699</f>
        <v>0</v>
      </c>
      <c r="AW2699" s="455"/>
      <c r="AX2699" s="446">
        <f t="shared" ref="AX2699" si="1532">IF(AT2699=0,0,(AV2699/AT2699)*100)</f>
        <v>0</v>
      </c>
      <c r="AY2699" s="447"/>
      <c r="AZ2699" s="428"/>
      <c r="BA2699" s="429"/>
      <c r="BB2699" s="432"/>
      <c r="BC2699" s="433"/>
      <c r="BD2699" s="446">
        <f t="shared" ref="BD2699" si="1533">IF(AZ2699=0,0,(BB2699/AZ2699)*100)</f>
        <v>0</v>
      </c>
      <c r="BE2699" s="447"/>
      <c r="BF2699" s="450">
        <f t="shared" ref="BF2699" si="1534">AT2699+AZ2699</f>
        <v>0</v>
      </c>
      <c r="BG2699" s="451"/>
      <c r="BH2699" s="454">
        <f t="shared" ref="BH2699" si="1535">AV2699+BB2699</f>
        <v>0</v>
      </c>
      <c r="BI2699" s="455"/>
      <c r="BJ2699" s="446">
        <f t="shared" ref="BJ2699" si="1536">IF(BF2699=0,0,(BH2699/BF2699)*100)</f>
        <v>0</v>
      </c>
      <c r="BK2699" s="447"/>
      <c r="BL2699" s="406">
        <f t="shared" ref="BL2699" si="1537">(AD2699*2)+(AJ2699*2)+(AP2699*3)+BB2699</f>
        <v>0</v>
      </c>
      <c r="BM2699" s="407"/>
      <c r="BN2699" s="408"/>
      <c r="BO2699" s="402" t="e">
        <f>(BL2699*BR$74)+(N2699*BR$75)+(X2699*BR$76)+(R2699*BR$77)+(V2699*BR$78)+(Z2699*BR$79)</f>
        <v>#REF!</v>
      </c>
      <c r="BP2699" s="404" t="e">
        <f>((AZ2699-BB2699)*BR$81)+((AT2699-AV2699)*BR$80)+(H2699*BR$82)+(P2699*BR$83)</f>
        <v>#REF!</v>
      </c>
      <c r="BQ2699" s="53"/>
      <c r="BR2699" s="53"/>
      <c r="BS2699" s="779"/>
    </row>
    <row r="2700" spans="1:71" ht="22.5" hidden="1" customHeight="1" thickBot="1" x14ac:dyDescent="0.3">
      <c r="A2700" s="779"/>
      <c r="B2700" s="415"/>
      <c r="C2700" s="412" t="str">
        <f>IF(ROSTER!D$50="","",ROSTER!D$50)</f>
        <v/>
      </c>
      <c r="D2700" s="413"/>
      <c r="E2700" s="419"/>
      <c r="F2700" s="421"/>
      <c r="G2700" s="423"/>
      <c r="H2700" s="426"/>
      <c r="I2700" s="427"/>
      <c r="J2700" s="430"/>
      <c r="K2700" s="431"/>
      <c r="L2700" s="434"/>
      <c r="M2700" s="435"/>
      <c r="N2700" s="438" t="s">
        <v>14</v>
      </c>
      <c r="O2700" s="439"/>
      <c r="P2700" s="430"/>
      <c r="Q2700" s="431"/>
      <c r="R2700" s="434"/>
      <c r="S2700" s="441"/>
      <c r="T2700" s="434"/>
      <c r="U2700" s="427"/>
      <c r="V2700" s="441"/>
      <c r="W2700" s="427"/>
      <c r="X2700" s="430"/>
      <c r="Y2700" s="427"/>
      <c r="Z2700" s="430"/>
      <c r="AA2700" s="427"/>
      <c r="AB2700" s="430"/>
      <c r="AC2700" s="431"/>
      <c r="AD2700" s="434"/>
      <c r="AE2700" s="435"/>
      <c r="AF2700" s="444"/>
      <c r="AG2700" s="445"/>
      <c r="AH2700" s="430"/>
      <c r="AI2700" s="431"/>
      <c r="AJ2700" s="434"/>
      <c r="AK2700" s="435"/>
      <c r="AL2700" s="448"/>
      <c r="AM2700" s="449"/>
      <c r="AN2700" s="430"/>
      <c r="AO2700" s="431"/>
      <c r="AP2700" s="434"/>
      <c r="AQ2700" s="435"/>
      <c r="AR2700" s="448"/>
      <c r="AS2700" s="449"/>
      <c r="AT2700" s="452"/>
      <c r="AU2700" s="453"/>
      <c r="AV2700" s="456"/>
      <c r="AW2700" s="457"/>
      <c r="AX2700" s="448"/>
      <c r="AY2700" s="449"/>
      <c r="AZ2700" s="430"/>
      <c r="BA2700" s="431"/>
      <c r="BB2700" s="434"/>
      <c r="BC2700" s="435"/>
      <c r="BD2700" s="448"/>
      <c r="BE2700" s="449"/>
      <c r="BF2700" s="452"/>
      <c r="BG2700" s="453"/>
      <c r="BH2700" s="456"/>
      <c r="BI2700" s="457"/>
      <c r="BJ2700" s="448"/>
      <c r="BK2700" s="449"/>
      <c r="BL2700" s="409"/>
      <c r="BM2700" s="410"/>
      <c r="BN2700" s="411"/>
      <c r="BO2700" s="403"/>
      <c r="BP2700" s="405"/>
      <c r="BQ2700" s="53"/>
      <c r="BR2700" s="53"/>
      <c r="BS2700" s="779"/>
    </row>
    <row r="2701" spans="1:71" s="224" customFormat="1" ht="33.6" customHeight="1" x14ac:dyDescent="0.5">
      <c r="A2701" s="789"/>
      <c r="B2701" s="376"/>
      <c r="C2701" s="377"/>
      <c r="D2701" s="377" t="s">
        <v>10</v>
      </c>
      <c r="E2701" s="380"/>
      <c r="F2701" s="223"/>
      <c r="G2701" s="223"/>
      <c r="H2701" s="382">
        <f>SUM(H2657:I2700)</f>
        <v>0</v>
      </c>
      <c r="I2701" s="383"/>
      <c r="J2701" s="382">
        <f>SUM(J2657:K2700)</f>
        <v>0</v>
      </c>
      <c r="K2701" s="383"/>
      <c r="L2701" s="386">
        <f>SUM(L2657:M2700)</f>
        <v>0</v>
      </c>
      <c r="M2701" s="387"/>
      <c r="N2701" s="358">
        <f>L2701+J2701</f>
        <v>0</v>
      </c>
      <c r="O2701" s="359"/>
      <c r="P2701" s="386">
        <f>SUM(P2657:Q2700)</f>
        <v>0</v>
      </c>
      <c r="Q2701" s="383"/>
      <c r="R2701" s="386">
        <f t="shared" ref="R2701" si="1538">SUM(R2657:S2700)</f>
        <v>0</v>
      </c>
      <c r="S2701" s="387"/>
      <c r="T2701" s="386">
        <f t="shared" ref="T2701" si="1539">SUM(T2657:U2700)</f>
        <v>0</v>
      </c>
      <c r="U2701" s="359"/>
      <c r="V2701" s="387">
        <f t="shared" ref="V2701" si="1540">SUM(V2657:W2700)</f>
        <v>0</v>
      </c>
      <c r="W2701" s="387"/>
      <c r="X2701" s="382">
        <f t="shared" ref="X2701" si="1541">SUM(X2657:Y2700)</f>
        <v>0</v>
      </c>
      <c r="Y2701" s="359"/>
      <c r="Z2701" s="382">
        <f t="shared" ref="Z2701" si="1542">SUM(Z2657:AA2700)</f>
        <v>0</v>
      </c>
      <c r="AA2701" s="359"/>
      <c r="AB2701" s="387">
        <f t="shared" ref="AB2701" si="1543">SUM(AB2657:AC2700)</f>
        <v>0</v>
      </c>
      <c r="AC2701" s="383"/>
      <c r="AD2701" s="386">
        <f t="shared" ref="AD2701" si="1544">SUM(AD2657:AE2700)</f>
        <v>0</v>
      </c>
      <c r="AE2701" s="387"/>
      <c r="AF2701" s="358">
        <f t="shared" ref="AF2701" si="1545">SUM(AF2657:AG2700)</f>
        <v>0</v>
      </c>
      <c r="AG2701" s="359"/>
      <c r="AH2701" s="386">
        <f t="shared" ref="AH2701" si="1546">SUM(AH2657:AI2700)</f>
        <v>0</v>
      </c>
      <c r="AI2701" s="383"/>
      <c r="AJ2701" s="386">
        <f t="shared" ref="AJ2701" si="1547">SUM(AJ2657:AK2700)</f>
        <v>0</v>
      </c>
      <c r="AK2701" s="387"/>
      <c r="AL2701" s="358">
        <f>IF(AH2701=0,0,(AJ2701/AH2701)*100)</f>
        <v>0</v>
      </c>
      <c r="AM2701" s="359"/>
      <c r="AN2701" s="386">
        <f>SUM(AN2657:AO2700)</f>
        <v>0</v>
      </c>
      <c r="AO2701" s="383"/>
      <c r="AP2701" s="386">
        <f>SUM(AP2657:AQ2700)</f>
        <v>0</v>
      </c>
      <c r="AQ2701" s="387"/>
      <c r="AR2701" s="358">
        <f>IF(AN2701=0,0,(AP2701/AN2701)*100)</f>
        <v>0</v>
      </c>
      <c r="AS2701" s="359"/>
      <c r="AT2701" s="382">
        <f>AB2701+AH2701+AN2701</f>
        <v>0</v>
      </c>
      <c r="AU2701" s="383"/>
      <c r="AV2701" s="386">
        <f>AD2701+AJ2701+AP2701</f>
        <v>0</v>
      </c>
      <c r="AW2701" s="392"/>
      <c r="AX2701" s="358">
        <f>IF(AT2701=0,0,(AV2701/AT2701)*100)</f>
        <v>0</v>
      </c>
      <c r="AY2701" s="359"/>
      <c r="AZ2701" s="386">
        <f>SUM(AZ2657:BA2700)</f>
        <v>0</v>
      </c>
      <c r="BA2701" s="383"/>
      <c r="BB2701" s="386">
        <f>SUM(BB2657:BC2700)</f>
        <v>0</v>
      </c>
      <c r="BC2701" s="387"/>
      <c r="BD2701" s="358">
        <f>IF(AZ2701=0,0,(BB2701/AZ2701)*100)</f>
        <v>0</v>
      </c>
      <c r="BE2701" s="359"/>
      <c r="BF2701" s="382">
        <f>AT2701+AZ2701</f>
        <v>0</v>
      </c>
      <c r="BG2701" s="383"/>
      <c r="BH2701" s="386">
        <f>AV2701+BB2701</f>
        <v>0</v>
      </c>
      <c r="BI2701" s="392"/>
      <c r="BJ2701" s="358">
        <f>IF(BF2701=0,0,(BH2701/BF2701)*100)</f>
        <v>0</v>
      </c>
      <c r="BK2701" s="394"/>
      <c r="BL2701" s="396">
        <f>SUM(BL2657:BN2700)</f>
        <v>0</v>
      </c>
      <c r="BM2701" s="397"/>
      <c r="BN2701" s="398"/>
      <c r="BO2701" s="402" t="e">
        <f>(BL2701*BR$74)+(N2701*BR$75)+(X2701*BR$76)+(R2701*BR$77)+(V2701*BR$78)+(Z2701*BR$79)</f>
        <v>#REF!</v>
      </c>
      <c r="BP2701" s="404" t="e">
        <f>((AZ2701-BB2701)*BR$81)+((AT2701-AV2701)*BR$80)+(H2701*BR$82)+(P2701*BR$83)</f>
        <v>#REF!</v>
      </c>
      <c r="BQ2701" s="222"/>
      <c r="BR2701" s="222"/>
      <c r="BS2701" s="789"/>
    </row>
    <row r="2702" spans="1:71" s="224" customFormat="1" ht="33.950000000000003" customHeight="1" thickBot="1" x14ac:dyDescent="0.55000000000000004">
      <c r="A2702" s="789"/>
      <c r="B2702" s="378"/>
      <c r="C2702" s="379"/>
      <c r="D2702" s="379"/>
      <c r="E2702" s="381"/>
      <c r="F2702" s="225"/>
      <c r="G2702" s="225"/>
      <c r="H2702" s="384"/>
      <c r="I2702" s="385"/>
      <c r="J2702" s="384"/>
      <c r="K2702" s="385"/>
      <c r="L2702" s="388"/>
      <c r="M2702" s="389"/>
      <c r="N2702" s="390" t="s">
        <v>14</v>
      </c>
      <c r="O2702" s="391"/>
      <c r="P2702" s="388"/>
      <c r="Q2702" s="385"/>
      <c r="R2702" s="388"/>
      <c r="S2702" s="389"/>
      <c r="T2702" s="388"/>
      <c r="U2702" s="391"/>
      <c r="V2702" s="389"/>
      <c r="W2702" s="389"/>
      <c r="X2702" s="384"/>
      <c r="Y2702" s="391"/>
      <c r="Z2702" s="384"/>
      <c r="AA2702" s="391"/>
      <c r="AB2702" s="389"/>
      <c r="AC2702" s="385"/>
      <c r="AD2702" s="388"/>
      <c r="AE2702" s="389"/>
      <c r="AF2702" s="390"/>
      <c r="AG2702" s="391"/>
      <c r="AH2702" s="388"/>
      <c r="AI2702" s="385"/>
      <c r="AJ2702" s="388"/>
      <c r="AK2702" s="389"/>
      <c r="AL2702" s="390"/>
      <c r="AM2702" s="391"/>
      <c r="AN2702" s="388"/>
      <c r="AO2702" s="385"/>
      <c r="AP2702" s="388"/>
      <c r="AQ2702" s="389"/>
      <c r="AR2702" s="390"/>
      <c r="AS2702" s="391"/>
      <c r="AT2702" s="384"/>
      <c r="AU2702" s="385"/>
      <c r="AV2702" s="388"/>
      <c r="AW2702" s="393"/>
      <c r="AX2702" s="390"/>
      <c r="AY2702" s="391"/>
      <c r="AZ2702" s="388"/>
      <c r="BA2702" s="385"/>
      <c r="BB2702" s="388"/>
      <c r="BC2702" s="389"/>
      <c r="BD2702" s="390"/>
      <c r="BE2702" s="391"/>
      <c r="BF2702" s="384"/>
      <c r="BG2702" s="385"/>
      <c r="BH2702" s="388"/>
      <c r="BI2702" s="393"/>
      <c r="BJ2702" s="390"/>
      <c r="BK2702" s="395"/>
      <c r="BL2702" s="399"/>
      <c r="BM2702" s="400"/>
      <c r="BN2702" s="401"/>
      <c r="BO2702" s="403"/>
      <c r="BP2702" s="405"/>
      <c r="BQ2702" s="222"/>
      <c r="BR2702" s="222"/>
      <c r="BS2702" s="789"/>
    </row>
    <row r="2703" spans="1:71" s="230" customFormat="1" ht="48.2" customHeight="1" thickBot="1" x14ac:dyDescent="0.55000000000000004">
      <c r="A2703" s="790"/>
      <c r="B2703" s="342"/>
      <c r="C2703" s="343"/>
      <c r="D2703" s="343" t="s">
        <v>13</v>
      </c>
      <c r="E2703" s="344"/>
      <c r="F2703" s="227"/>
      <c r="G2703" s="223"/>
      <c r="H2703" s="345"/>
      <c r="I2703" s="346"/>
      <c r="J2703" s="347"/>
      <c r="K2703" s="348"/>
      <c r="L2703" s="349"/>
      <c r="M2703" s="350"/>
      <c r="N2703" s="351">
        <f>J2703+L2703</f>
        <v>0</v>
      </c>
      <c r="O2703" s="352"/>
      <c r="P2703" s="347"/>
      <c r="Q2703" s="348"/>
      <c r="R2703" s="349"/>
      <c r="S2703" s="348"/>
      <c r="T2703" s="353"/>
      <c r="U2703" s="354"/>
      <c r="V2703" s="347"/>
      <c r="W2703" s="355"/>
      <c r="X2703" s="345"/>
      <c r="Y2703" s="346"/>
      <c r="Z2703" s="347"/>
      <c r="AA2703" s="355"/>
      <c r="AB2703" s="347"/>
      <c r="AC2703" s="348"/>
      <c r="AD2703" s="349"/>
      <c r="AE2703" s="350"/>
      <c r="AF2703" s="356">
        <f>IF(AB2703=0,0,(AD2703/AB2703)*100)</f>
        <v>0</v>
      </c>
      <c r="AG2703" s="357"/>
      <c r="AH2703" s="347"/>
      <c r="AI2703" s="348"/>
      <c r="AJ2703" s="349"/>
      <c r="AK2703" s="350"/>
      <c r="AL2703" s="358">
        <f>IF(AH2703=0,0,(AJ2703/AH2703)*100)</f>
        <v>0</v>
      </c>
      <c r="AM2703" s="359"/>
      <c r="AN2703" s="347"/>
      <c r="AO2703" s="348"/>
      <c r="AP2703" s="349"/>
      <c r="AQ2703" s="350"/>
      <c r="AR2703" s="358">
        <f>IF(AN2703=0,0,(AP2703/AN2703)*100)</f>
        <v>0</v>
      </c>
      <c r="AS2703" s="359"/>
      <c r="AT2703" s="360">
        <f>AB2703+AH2703+AN2703</f>
        <v>0</v>
      </c>
      <c r="AU2703" s="361"/>
      <c r="AV2703" s="362">
        <f>AD2703+AJ2703+AP2703</f>
        <v>0</v>
      </c>
      <c r="AW2703" s="363"/>
      <c r="AX2703" s="358">
        <f>IF(AT2703=0,0,(AV2703/AT2703)*100)</f>
        <v>0</v>
      </c>
      <c r="AY2703" s="359"/>
      <c r="AZ2703" s="347"/>
      <c r="BA2703" s="348"/>
      <c r="BB2703" s="349"/>
      <c r="BC2703" s="350"/>
      <c r="BD2703" s="358">
        <f>IF(AZ2703=0,0,(BB2703/AZ2703)*100)</f>
        <v>0</v>
      </c>
      <c r="BE2703" s="359"/>
      <c r="BF2703" s="360">
        <f>AT2703+AZ2703</f>
        <v>0</v>
      </c>
      <c r="BG2703" s="361"/>
      <c r="BH2703" s="362">
        <f>AV2703+BB2703</f>
        <v>0</v>
      </c>
      <c r="BI2703" s="363"/>
      <c r="BJ2703" s="358">
        <f>IF(BF2703=0,0,(BH2703/BF2703)*100)</f>
        <v>0</v>
      </c>
      <c r="BK2703" s="359"/>
      <c r="BL2703" s="364"/>
      <c r="BM2703" s="365"/>
      <c r="BN2703" s="366"/>
      <c r="BO2703" s="228"/>
      <c r="BP2703" s="229"/>
      <c r="BQ2703" s="226"/>
      <c r="BR2703" s="226"/>
      <c r="BS2703" s="790"/>
    </row>
    <row r="2704" spans="1:71" s="230" customFormat="1" ht="48.95" customHeight="1" thickBot="1" x14ac:dyDescent="0.55000000000000004">
      <c r="A2704" s="790"/>
      <c r="B2704" s="231"/>
      <c r="C2704" s="268"/>
      <c r="D2704" s="367" t="s">
        <v>87</v>
      </c>
      <c r="E2704" s="368"/>
      <c r="F2704" s="233"/>
      <c r="G2704" s="233"/>
      <c r="H2704" s="268"/>
      <c r="I2704" s="268"/>
      <c r="J2704" s="369">
        <f>IF((J2701+L2703)=0,0,J2701/(J2701+L2703)*100)</f>
        <v>0</v>
      </c>
      <c r="K2704" s="370"/>
      <c r="L2704" s="369">
        <f>IF((L2701+J2703)=0,0,L2701/(L2701+J2703)*100)</f>
        <v>0</v>
      </c>
      <c r="M2704" s="370"/>
      <c r="N2704" s="369">
        <f>IF((N2701+N2703)=0,0,N2701/(N2701+N2703)*100)</f>
        <v>0</v>
      </c>
      <c r="O2704" s="371"/>
      <c r="P2704" s="372"/>
      <c r="Q2704" s="373"/>
      <c r="R2704" s="373"/>
      <c r="S2704" s="373"/>
      <c r="T2704" s="374"/>
      <c r="U2704" s="374"/>
      <c r="V2704" s="373"/>
      <c r="W2704" s="373"/>
      <c r="X2704" s="373"/>
      <c r="Y2704" s="373"/>
      <c r="Z2704" s="373"/>
      <c r="AA2704" s="373"/>
      <c r="AB2704" s="373"/>
      <c r="AC2704" s="373"/>
      <c r="AD2704" s="373"/>
      <c r="AE2704" s="373"/>
      <c r="AF2704" s="373"/>
      <c r="AG2704" s="373"/>
      <c r="AH2704" s="373"/>
      <c r="AI2704" s="373"/>
      <c r="AJ2704" s="373"/>
      <c r="AK2704" s="373"/>
      <c r="AL2704" s="373"/>
      <c r="AM2704" s="373"/>
      <c r="AN2704" s="373"/>
      <c r="AO2704" s="373"/>
      <c r="AP2704" s="373"/>
      <c r="AQ2704" s="373"/>
      <c r="AR2704" s="373"/>
      <c r="AS2704" s="373"/>
      <c r="AT2704" s="373"/>
      <c r="AU2704" s="373"/>
      <c r="AV2704" s="373"/>
      <c r="AW2704" s="373"/>
      <c r="AX2704" s="373"/>
      <c r="AY2704" s="373"/>
      <c r="AZ2704" s="373"/>
      <c r="BA2704" s="373"/>
      <c r="BB2704" s="373"/>
      <c r="BC2704" s="373"/>
      <c r="BD2704" s="373"/>
      <c r="BE2704" s="373"/>
      <c r="BF2704" s="373"/>
      <c r="BG2704" s="373"/>
      <c r="BH2704" s="373"/>
      <c r="BI2704" s="373"/>
      <c r="BJ2704" s="373"/>
      <c r="BK2704" s="373"/>
      <c r="BL2704" s="373"/>
      <c r="BM2704" s="373"/>
      <c r="BN2704" s="375"/>
      <c r="BO2704" s="234"/>
      <c r="BP2704" s="234"/>
      <c r="BQ2704" s="226"/>
      <c r="BR2704" s="226"/>
      <c r="BS2704" s="790"/>
    </row>
    <row r="2705" spans="1:71" ht="15.75" customHeight="1" thickTop="1" thickBot="1" x14ac:dyDescent="0.45">
      <c r="A2705" s="779"/>
      <c r="B2705" s="160"/>
      <c r="C2705" s="161"/>
      <c r="D2705" s="161"/>
      <c r="E2705" s="161"/>
      <c r="F2705" s="69"/>
      <c r="G2705" s="69"/>
      <c r="H2705" s="161"/>
      <c r="I2705" s="161"/>
      <c r="J2705" s="161"/>
      <c r="K2705" s="161"/>
      <c r="L2705" s="161"/>
      <c r="M2705" s="161"/>
      <c r="N2705" s="161"/>
      <c r="O2705" s="161"/>
      <c r="P2705" s="161"/>
      <c r="Q2705" s="161"/>
      <c r="R2705" s="161"/>
      <c r="S2705" s="161"/>
      <c r="T2705" s="161"/>
      <c r="U2705" s="161"/>
      <c r="V2705" s="161"/>
      <c r="W2705" s="161"/>
      <c r="X2705" s="161"/>
      <c r="Y2705" s="161"/>
      <c r="Z2705" s="161"/>
      <c r="AA2705" s="161"/>
      <c r="AB2705" s="161"/>
      <c r="AC2705" s="161"/>
      <c r="AD2705" s="161"/>
      <c r="AE2705" s="161"/>
      <c r="AF2705" s="166"/>
      <c r="AG2705" s="166"/>
      <c r="AH2705" s="161"/>
      <c r="AI2705" s="161"/>
      <c r="AJ2705" s="161"/>
      <c r="AK2705" s="161"/>
      <c r="AL2705" s="161"/>
      <c r="AM2705" s="161"/>
      <c r="AN2705" s="161"/>
      <c r="AO2705" s="161"/>
      <c r="AP2705" s="161"/>
      <c r="AQ2705" s="161"/>
      <c r="AR2705" s="161"/>
      <c r="AS2705" s="161"/>
      <c r="AT2705" s="161"/>
      <c r="AU2705" s="161"/>
      <c r="AV2705" s="161"/>
      <c r="AW2705" s="161"/>
      <c r="AX2705" s="161"/>
      <c r="AY2705" s="161"/>
      <c r="AZ2705" s="161"/>
      <c r="BA2705" s="161"/>
      <c r="BB2705" s="161"/>
      <c r="BC2705" s="161"/>
      <c r="BD2705" s="161"/>
      <c r="BE2705" s="161"/>
      <c r="BF2705" s="161"/>
      <c r="BG2705" s="161"/>
      <c r="BH2705" s="161"/>
      <c r="BI2705" s="161"/>
      <c r="BJ2705" s="161"/>
      <c r="BK2705" s="161"/>
      <c r="BL2705" s="161"/>
      <c r="BM2705" s="161"/>
      <c r="BN2705" s="167"/>
      <c r="BO2705" s="70"/>
      <c r="BP2705" s="70"/>
      <c r="BQ2705" s="53"/>
      <c r="BR2705" s="53"/>
      <c r="BS2705" s="779"/>
    </row>
    <row r="2706" spans="1:71" s="68" customFormat="1" ht="80.25" customHeight="1" thickTop="1" thickBot="1" x14ac:dyDescent="0.5">
      <c r="A2706" s="791"/>
      <c r="B2706" s="325" t="s">
        <v>55</v>
      </c>
      <c r="C2706" s="326"/>
      <c r="D2706" s="327" t="s">
        <v>47</v>
      </c>
      <c r="E2706" s="327"/>
      <c r="F2706" s="71"/>
      <c r="G2706" s="71"/>
      <c r="H2706" s="328"/>
      <c r="I2706" s="329"/>
      <c r="J2706" s="330"/>
      <c r="K2706" s="235"/>
      <c r="L2706" s="328"/>
      <c r="M2706" s="329"/>
      <c r="N2706" s="330"/>
      <c r="O2706" s="331" t="s">
        <v>42</v>
      </c>
      <c r="P2706" s="332"/>
      <c r="Q2706" s="332"/>
      <c r="R2706" s="332"/>
      <c r="S2706" s="328"/>
      <c r="T2706" s="329"/>
      <c r="U2706" s="330"/>
      <c r="V2706" s="235"/>
      <c r="W2706" s="328"/>
      <c r="X2706" s="329"/>
      <c r="Y2706" s="330"/>
      <c r="Z2706" s="331" t="s">
        <v>110</v>
      </c>
      <c r="AA2706" s="332"/>
      <c r="AB2706" s="332"/>
      <c r="AC2706" s="332"/>
      <c r="AD2706" s="332"/>
      <c r="AE2706" s="332"/>
      <c r="AF2706" s="332"/>
      <c r="AG2706" s="332"/>
      <c r="AH2706" s="332"/>
      <c r="AI2706" s="333"/>
      <c r="AJ2706" s="328"/>
      <c r="AK2706" s="329"/>
      <c r="AL2706" s="330"/>
      <c r="AM2706" s="235"/>
      <c r="AN2706" s="328"/>
      <c r="AO2706" s="329"/>
      <c r="AP2706" s="330"/>
      <c r="AQ2706" s="331" t="s">
        <v>46</v>
      </c>
      <c r="AR2706" s="332"/>
      <c r="AS2706" s="332"/>
      <c r="AT2706" s="333"/>
      <c r="AU2706" s="328"/>
      <c r="AV2706" s="329"/>
      <c r="AW2706" s="330"/>
      <c r="AX2706" s="235"/>
      <c r="AY2706" s="328"/>
      <c r="AZ2706" s="329"/>
      <c r="BA2706" s="330"/>
      <c r="BB2706" s="334" t="s">
        <v>112</v>
      </c>
      <c r="BC2706" s="335"/>
      <c r="BD2706" s="335"/>
      <c r="BE2706" s="336"/>
      <c r="BF2706" s="337">
        <f>BL2701</f>
        <v>0</v>
      </c>
      <c r="BG2706" s="338"/>
      <c r="BH2706" s="339"/>
      <c r="BI2706" s="235"/>
      <c r="BJ2706" s="337">
        <f>BL2703</f>
        <v>0</v>
      </c>
      <c r="BK2706" s="338"/>
      <c r="BL2706" s="339"/>
      <c r="BM2706" s="173"/>
      <c r="BN2706" s="174"/>
      <c r="BO2706" s="72"/>
      <c r="BP2706" s="72"/>
      <c r="BQ2706" s="67"/>
      <c r="BR2706" s="67"/>
      <c r="BS2706" s="791"/>
    </row>
    <row r="2707" spans="1:71" ht="15.6" customHeight="1" thickTop="1" thickBot="1" x14ac:dyDescent="0.55000000000000004">
      <c r="A2707" s="779"/>
      <c r="B2707" s="162"/>
      <c r="C2707" s="156"/>
      <c r="D2707" s="163"/>
      <c r="E2707" s="163"/>
      <c r="F2707" s="73"/>
      <c r="G2707" s="73"/>
      <c r="H2707" s="170"/>
      <c r="I2707" s="170"/>
      <c r="J2707" s="170"/>
      <c r="K2707" s="170"/>
      <c r="L2707" s="170"/>
      <c r="M2707" s="170"/>
      <c r="N2707" s="170"/>
      <c r="O2707" s="168"/>
      <c r="P2707" s="168"/>
      <c r="Q2707" s="168"/>
      <c r="R2707" s="168"/>
      <c r="S2707" s="170"/>
      <c r="T2707" s="170"/>
      <c r="U2707" s="170"/>
      <c r="V2707" s="169"/>
      <c r="W2707" s="170"/>
      <c r="X2707" s="170"/>
      <c r="Y2707" s="170"/>
      <c r="Z2707" s="168"/>
      <c r="AA2707" s="168"/>
      <c r="AB2707" s="168"/>
      <c r="AC2707" s="168"/>
      <c r="AD2707" s="170"/>
      <c r="AE2707" s="170"/>
      <c r="AF2707" s="170"/>
      <c r="AG2707" s="170"/>
      <c r="AH2707" s="169"/>
      <c r="AI2707" s="169"/>
      <c r="AJ2707" s="170"/>
      <c r="AK2707" s="168"/>
      <c r="AL2707" s="168"/>
      <c r="AM2707" s="168"/>
      <c r="AN2707" s="168"/>
      <c r="AO2707" s="170"/>
      <c r="AP2707" s="170"/>
      <c r="AQ2707" s="168"/>
      <c r="AR2707" s="168"/>
      <c r="AS2707" s="168"/>
      <c r="AT2707" s="168"/>
      <c r="AU2707" s="170"/>
      <c r="AV2707" s="170"/>
      <c r="AW2707" s="170"/>
      <c r="AX2707" s="170"/>
      <c r="AY2707" s="170"/>
      <c r="AZ2707" s="172"/>
      <c r="BA2707" s="172"/>
      <c r="BB2707" s="168"/>
      <c r="BC2707" s="176"/>
      <c r="BD2707" s="177"/>
      <c r="BE2707" s="177"/>
      <c r="BF2707" s="178"/>
      <c r="BG2707" s="178"/>
      <c r="BH2707" s="172"/>
      <c r="BI2707" s="170"/>
      <c r="BJ2707" s="179"/>
      <c r="BK2707" s="179"/>
      <c r="BL2707" s="172"/>
      <c r="BM2707" s="175"/>
      <c r="BN2707" s="180"/>
      <c r="BO2707" s="74"/>
      <c r="BP2707" s="74"/>
      <c r="BQ2707" s="53"/>
      <c r="BR2707" s="53"/>
      <c r="BS2707" s="779"/>
    </row>
    <row r="2708" spans="1:71" s="68" customFormat="1" ht="80.25" customHeight="1" thickTop="1" thickBot="1" x14ac:dyDescent="0.5">
      <c r="A2708" s="791"/>
      <c r="B2708" s="334" t="s">
        <v>40</v>
      </c>
      <c r="C2708" s="335"/>
      <c r="D2708" s="327" t="s">
        <v>48</v>
      </c>
      <c r="E2708" s="327"/>
      <c r="F2708" s="71"/>
      <c r="G2708" s="71"/>
      <c r="H2708" s="337">
        <f>H2706</f>
        <v>0</v>
      </c>
      <c r="I2708" s="338"/>
      <c r="J2708" s="339"/>
      <c r="K2708" s="235"/>
      <c r="L2708" s="337">
        <f>L2706</f>
        <v>0</v>
      </c>
      <c r="M2708" s="338"/>
      <c r="N2708" s="339"/>
      <c r="O2708" s="331" t="s">
        <v>44</v>
      </c>
      <c r="P2708" s="332"/>
      <c r="Q2708" s="332"/>
      <c r="R2708" s="332"/>
      <c r="S2708" s="337">
        <f>S2706-H2706</f>
        <v>0</v>
      </c>
      <c r="T2708" s="338"/>
      <c r="U2708" s="339"/>
      <c r="V2708" s="235"/>
      <c r="W2708" s="337">
        <f>W2706-L2706</f>
        <v>0</v>
      </c>
      <c r="X2708" s="338"/>
      <c r="Y2708" s="339"/>
      <c r="Z2708" s="331" t="s">
        <v>111</v>
      </c>
      <c r="AA2708" s="332"/>
      <c r="AB2708" s="332"/>
      <c r="AC2708" s="332"/>
      <c r="AD2708" s="332"/>
      <c r="AE2708" s="332"/>
      <c r="AF2708" s="332"/>
      <c r="AG2708" s="332"/>
      <c r="AH2708" s="332"/>
      <c r="AI2708" s="333"/>
      <c r="AJ2708" s="337">
        <f>AJ2706-S2706</f>
        <v>0</v>
      </c>
      <c r="AK2708" s="338"/>
      <c r="AL2708" s="339"/>
      <c r="AM2708" s="235"/>
      <c r="AN2708" s="337">
        <f>AN2706-W2706</f>
        <v>0</v>
      </c>
      <c r="AO2708" s="338"/>
      <c r="AP2708" s="339"/>
      <c r="AQ2708" s="331" t="s">
        <v>45</v>
      </c>
      <c r="AR2708" s="332"/>
      <c r="AS2708" s="332"/>
      <c r="AT2708" s="333"/>
      <c r="AU2708" s="337">
        <f>AU2706-AJ2706</f>
        <v>0</v>
      </c>
      <c r="AV2708" s="338"/>
      <c r="AW2708" s="339"/>
      <c r="AX2708" s="235"/>
      <c r="AY2708" s="337">
        <f>AY2706-AN2706</f>
        <v>0</v>
      </c>
      <c r="AZ2708" s="338"/>
      <c r="BA2708" s="339"/>
      <c r="BB2708" s="334" t="s">
        <v>113</v>
      </c>
      <c r="BC2708" s="335"/>
      <c r="BD2708" s="335"/>
      <c r="BE2708" s="336"/>
      <c r="BF2708" s="337">
        <f>BF2706-AU2706</f>
        <v>0</v>
      </c>
      <c r="BG2708" s="338"/>
      <c r="BH2708" s="339"/>
      <c r="BI2708" s="235"/>
      <c r="BJ2708" s="337">
        <f>BJ2706-AY2706</f>
        <v>0</v>
      </c>
      <c r="BK2708" s="338"/>
      <c r="BL2708" s="339"/>
      <c r="BM2708" s="173"/>
      <c r="BN2708" s="174"/>
      <c r="BO2708" s="72"/>
      <c r="BP2708" s="72"/>
      <c r="BQ2708" s="67"/>
      <c r="BR2708" s="67"/>
      <c r="BS2708" s="791"/>
    </row>
    <row r="2709" spans="1:71" ht="15.75" customHeight="1" thickTop="1" thickBot="1" x14ac:dyDescent="0.45">
      <c r="A2709" s="779"/>
      <c r="B2709" s="164"/>
      <c r="C2709" s="165"/>
      <c r="D2709" s="165"/>
      <c r="E2709" s="165"/>
      <c r="F2709" s="75"/>
      <c r="G2709" s="75"/>
      <c r="H2709" s="165"/>
      <c r="I2709" s="165"/>
      <c r="J2709" s="165"/>
      <c r="K2709" s="165"/>
      <c r="L2709" s="165"/>
      <c r="M2709" s="165"/>
      <c r="N2709" s="165"/>
      <c r="O2709" s="165"/>
      <c r="P2709" s="165"/>
      <c r="Q2709" s="165"/>
      <c r="R2709" s="165"/>
      <c r="S2709" s="165"/>
      <c r="T2709" s="165"/>
      <c r="U2709" s="165"/>
      <c r="V2709" s="165"/>
      <c r="W2709" s="165"/>
      <c r="X2709" s="165"/>
      <c r="Y2709" s="165"/>
      <c r="Z2709" s="165"/>
      <c r="AA2709" s="165"/>
      <c r="AB2709" s="165"/>
      <c r="AC2709" s="165"/>
      <c r="AD2709" s="165"/>
      <c r="AE2709" s="165"/>
      <c r="AF2709" s="171"/>
      <c r="AG2709" s="171"/>
      <c r="AH2709" s="165"/>
      <c r="AI2709" s="165"/>
      <c r="AJ2709" s="165"/>
      <c r="AK2709" s="165"/>
      <c r="AL2709" s="165"/>
      <c r="AM2709" s="165"/>
      <c r="AN2709" s="165"/>
      <c r="AO2709" s="165"/>
      <c r="AP2709" s="165"/>
      <c r="AQ2709" s="165"/>
      <c r="AR2709" s="165"/>
      <c r="AS2709" s="165"/>
      <c r="AT2709" s="165"/>
      <c r="AU2709" s="165"/>
      <c r="AV2709" s="165"/>
      <c r="AW2709" s="165"/>
      <c r="AX2709" s="165"/>
      <c r="AY2709" s="165"/>
      <c r="AZ2709" s="165"/>
      <c r="BA2709" s="340" t="s">
        <v>138</v>
      </c>
      <c r="BB2709" s="340"/>
      <c r="BC2709" s="340"/>
      <c r="BD2709" s="340"/>
      <c r="BE2709" s="340"/>
      <c r="BF2709" s="340"/>
      <c r="BG2709" s="340"/>
      <c r="BH2709" s="340"/>
      <c r="BI2709" s="340"/>
      <c r="BJ2709" s="340"/>
      <c r="BK2709" s="340"/>
      <c r="BL2709" s="340"/>
      <c r="BM2709" s="340"/>
      <c r="BN2709" s="341"/>
      <c r="BO2709" s="76"/>
      <c r="BP2709" s="76"/>
      <c r="BQ2709" s="53"/>
      <c r="BR2709" s="53"/>
      <c r="BS2709" s="779"/>
    </row>
    <row r="2710" spans="1:71" ht="12" customHeight="1" thickTop="1" x14ac:dyDescent="0.4">
      <c r="A2710" s="779"/>
      <c r="B2710" s="780"/>
      <c r="C2710" s="779"/>
      <c r="D2710" s="779"/>
      <c r="E2710" s="779"/>
      <c r="F2710" s="781"/>
      <c r="G2710" s="781"/>
      <c r="H2710" s="779"/>
      <c r="I2710" s="779"/>
      <c r="J2710" s="779"/>
      <c r="K2710" s="779"/>
      <c r="L2710" s="779"/>
      <c r="M2710" s="779"/>
      <c r="N2710" s="779"/>
      <c r="O2710" s="779"/>
      <c r="P2710" s="779"/>
      <c r="Q2710" s="779"/>
      <c r="R2710" s="779"/>
      <c r="S2710" s="779"/>
      <c r="T2710" s="779"/>
      <c r="U2710" s="779"/>
      <c r="V2710" s="779"/>
      <c r="W2710" s="779"/>
      <c r="X2710" s="779"/>
      <c r="Y2710" s="779"/>
      <c r="Z2710" s="779"/>
      <c r="AA2710" s="779"/>
      <c r="AB2710" s="779"/>
      <c r="AC2710" s="779"/>
      <c r="AD2710" s="779"/>
      <c r="AE2710" s="779"/>
      <c r="AF2710" s="782"/>
      <c r="AG2710" s="782"/>
      <c r="AH2710" s="779"/>
      <c r="AI2710" s="779"/>
      <c r="AJ2710" s="779"/>
      <c r="AK2710" s="779"/>
      <c r="AL2710" s="779"/>
      <c r="AM2710" s="779"/>
      <c r="AN2710" s="779"/>
      <c r="AO2710" s="779"/>
      <c r="AP2710" s="779"/>
      <c r="AQ2710" s="779"/>
      <c r="AR2710" s="779"/>
      <c r="AS2710" s="779"/>
      <c r="AT2710" s="779"/>
      <c r="AU2710" s="779"/>
      <c r="AV2710" s="779"/>
      <c r="AW2710" s="779"/>
      <c r="AX2710" s="779"/>
      <c r="AY2710" s="779"/>
      <c r="AZ2710" s="779"/>
      <c r="BA2710" s="779"/>
      <c r="BB2710" s="779"/>
      <c r="BC2710" s="779"/>
      <c r="BD2710" s="779"/>
      <c r="BE2710" s="779"/>
      <c r="BF2710" s="779"/>
      <c r="BG2710" s="779"/>
      <c r="BH2710" s="779"/>
      <c r="BI2710" s="779"/>
      <c r="BJ2710" s="779"/>
      <c r="BK2710" s="779"/>
      <c r="BL2710" s="779"/>
      <c r="BM2710" s="779"/>
      <c r="BN2710" s="779"/>
      <c r="BO2710" s="783"/>
      <c r="BP2710" s="783"/>
      <c r="BQ2710" s="779"/>
      <c r="BR2710" s="779"/>
      <c r="BS2710" s="779"/>
    </row>
    <row r="2711" spans="1:71" s="57" customFormat="1" ht="46.5" x14ac:dyDescent="0.7">
      <c r="A2711" s="784"/>
      <c r="B2711" s="801" t="s">
        <v>9</v>
      </c>
      <c r="C2711" s="801"/>
      <c r="D2711" s="801"/>
      <c r="E2711" s="801"/>
      <c r="F2711" s="801"/>
      <c r="G2711" s="801"/>
      <c r="H2711" s="801"/>
      <c r="I2711" s="801"/>
      <c r="J2711" s="801"/>
      <c r="K2711" s="801"/>
      <c r="L2711" s="801"/>
      <c r="M2711" s="801"/>
      <c r="N2711" s="801"/>
      <c r="O2711" s="801"/>
      <c r="P2711" s="801"/>
      <c r="Q2711" s="801"/>
      <c r="R2711" s="801"/>
      <c r="S2711" s="801"/>
      <c r="T2711" s="801"/>
      <c r="U2711" s="801"/>
      <c r="V2711" s="801"/>
      <c r="W2711" s="801"/>
      <c r="X2711" s="801"/>
      <c r="Y2711" s="801"/>
      <c r="Z2711" s="801"/>
      <c r="AA2711" s="801"/>
      <c r="AB2711" s="801"/>
      <c r="AC2711" s="801"/>
      <c r="AD2711" s="801"/>
      <c r="AE2711" s="801"/>
      <c r="AF2711" s="801"/>
      <c r="AG2711" s="801"/>
      <c r="AH2711" s="801"/>
      <c r="AI2711" s="801"/>
      <c r="AJ2711" s="801"/>
      <c r="AK2711" s="801"/>
      <c r="AL2711" s="801"/>
      <c r="AM2711" s="801"/>
      <c r="AN2711" s="801"/>
      <c r="AO2711" s="801"/>
      <c r="AP2711" s="801"/>
      <c r="AQ2711" s="801"/>
      <c r="AR2711" s="801"/>
      <c r="AS2711" s="801"/>
      <c r="AT2711" s="801"/>
      <c r="AU2711" s="801"/>
      <c r="AV2711" s="801"/>
      <c r="AW2711" s="801"/>
      <c r="AX2711" s="801"/>
      <c r="AY2711" s="801"/>
      <c r="AZ2711" s="801"/>
      <c r="BA2711" s="801"/>
      <c r="BB2711" s="801"/>
      <c r="BC2711" s="801"/>
      <c r="BD2711" s="801"/>
      <c r="BE2711" s="801"/>
      <c r="BF2711" s="801"/>
      <c r="BG2711" s="801"/>
      <c r="BH2711" s="801"/>
      <c r="BI2711" s="801"/>
      <c r="BJ2711" s="801"/>
      <c r="BK2711" s="801"/>
      <c r="BL2711" s="801"/>
      <c r="BM2711" s="801"/>
      <c r="BN2711" s="801"/>
      <c r="BO2711" s="139"/>
      <c r="BP2711" s="139"/>
      <c r="BQ2711" s="56"/>
      <c r="BR2711" s="56"/>
      <c r="BS2711" s="784"/>
    </row>
    <row r="2712" spans="1:71" ht="11.1" customHeight="1" x14ac:dyDescent="0.4">
      <c r="A2712" s="779"/>
      <c r="B2712" s="140"/>
      <c r="C2712" s="141"/>
      <c r="D2712" s="141"/>
      <c r="E2712" s="141"/>
      <c r="F2712" s="142"/>
      <c r="G2712" s="142"/>
      <c r="H2712" s="141"/>
      <c r="I2712" s="141"/>
      <c r="J2712" s="141"/>
      <c r="K2712" s="141"/>
      <c r="L2712" s="141"/>
      <c r="M2712" s="141"/>
      <c r="N2712" s="141"/>
      <c r="O2712" s="141"/>
      <c r="P2712" s="141"/>
      <c r="Q2712" s="141"/>
      <c r="R2712" s="141"/>
      <c r="S2712" s="141"/>
      <c r="T2712" s="141"/>
      <c r="U2712" s="141"/>
      <c r="V2712" s="141"/>
      <c r="W2712" s="141"/>
      <c r="X2712" s="141"/>
      <c r="Y2712" s="141"/>
      <c r="Z2712" s="141"/>
      <c r="AA2712" s="141"/>
      <c r="AB2712" s="141"/>
      <c r="AC2712" s="141"/>
      <c r="AD2712" s="141"/>
      <c r="AE2712" s="141"/>
      <c r="AF2712" s="143"/>
      <c r="AG2712" s="143"/>
      <c r="AH2712" s="141"/>
      <c r="AI2712" s="141"/>
      <c r="AJ2712" s="141"/>
      <c r="AK2712" s="141"/>
      <c r="AL2712" s="141"/>
      <c r="AM2712" s="141"/>
      <c r="AN2712" s="141"/>
      <c r="AO2712" s="141"/>
      <c r="AP2712" s="141"/>
      <c r="AQ2712" s="141"/>
      <c r="AR2712" s="141"/>
      <c r="AS2712" s="141"/>
      <c r="AT2712" s="141"/>
      <c r="AU2712" s="141"/>
      <c r="AV2712" s="141"/>
      <c r="AW2712" s="141"/>
      <c r="AX2712" s="141"/>
      <c r="AY2712" s="141"/>
      <c r="AZ2712" s="141"/>
      <c r="BA2712" s="141"/>
      <c r="BB2712" s="141"/>
      <c r="BC2712" s="141"/>
      <c r="BD2712" s="141"/>
      <c r="BE2712" s="141"/>
      <c r="BF2712" s="141"/>
      <c r="BG2712" s="141"/>
      <c r="BH2712" s="141"/>
      <c r="BI2712" s="141"/>
      <c r="BJ2712" s="141"/>
      <c r="BK2712" s="141"/>
      <c r="BL2712" s="141"/>
      <c r="BM2712" s="141"/>
      <c r="BN2712" s="460"/>
      <c r="BO2712" s="460"/>
      <c r="BP2712" s="460"/>
      <c r="BQ2712" s="53"/>
      <c r="BR2712" s="53"/>
      <c r="BS2712" s="779"/>
    </row>
    <row r="2713" spans="1:71" s="58" customFormat="1" ht="36.75" customHeight="1" x14ac:dyDescent="0.4">
      <c r="A2713" s="780"/>
      <c r="B2713" s="140"/>
      <c r="C2713" s="140"/>
      <c r="D2713" s="793" t="s">
        <v>10</v>
      </c>
      <c r="E2713" s="461" t="str">
        <f>IF(ROSTER!D$3="","",ROSTER!D$3)</f>
        <v/>
      </c>
      <c r="F2713" s="461"/>
      <c r="G2713" s="461"/>
      <c r="H2713" s="461"/>
      <c r="I2713" s="461"/>
      <c r="J2713" s="461"/>
      <c r="K2713" s="461"/>
      <c r="L2713" s="461"/>
      <c r="M2713" s="461"/>
      <c r="N2713" s="461"/>
      <c r="O2713" s="461"/>
      <c r="P2713" s="461"/>
      <c r="Q2713" s="461"/>
      <c r="R2713" s="461"/>
      <c r="S2713" s="461"/>
      <c r="T2713" s="461"/>
      <c r="U2713" s="461"/>
      <c r="V2713" s="461"/>
      <c r="W2713" s="461"/>
      <c r="X2713" s="461"/>
      <c r="Y2713" s="461"/>
      <c r="Z2713" s="461"/>
      <c r="AA2713" s="461"/>
      <c r="AB2713" s="461"/>
      <c r="AC2713" s="461"/>
      <c r="AD2713" s="144"/>
      <c r="AE2713" s="792" t="s">
        <v>11</v>
      </c>
      <c r="AF2713" s="792"/>
      <c r="AG2713" s="792"/>
      <c r="AH2713" s="792"/>
      <c r="AI2713" s="792"/>
      <c r="AJ2713" s="792"/>
      <c r="AK2713" s="792"/>
      <c r="AL2713" s="792"/>
      <c r="AM2713" s="792"/>
      <c r="AN2713" s="462"/>
      <c r="AO2713" s="462"/>
      <c r="AP2713" s="462"/>
      <c r="AQ2713" s="462"/>
      <c r="AR2713" s="462"/>
      <c r="AS2713" s="462"/>
      <c r="AT2713" s="462"/>
      <c r="AU2713" s="462"/>
      <c r="AV2713" s="462"/>
      <c r="AW2713" s="462"/>
      <c r="AX2713" s="462"/>
      <c r="AY2713" s="462"/>
      <c r="AZ2713" s="462"/>
      <c r="BA2713" s="462"/>
      <c r="BB2713" s="462"/>
      <c r="BC2713" s="462"/>
      <c r="BD2713" s="462"/>
      <c r="BE2713" s="462"/>
      <c r="BF2713" s="462"/>
      <c r="BG2713" s="462"/>
      <c r="BH2713" s="462"/>
      <c r="BI2713" s="462"/>
      <c r="BJ2713" s="462"/>
      <c r="BK2713" s="462"/>
      <c r="BL2713" s="462"/>
      <c r="BM2713" s="462"/>
      <c r="BN2713" s="460"/>
      <c r="BO2713" s="460"/>
      <c r="BP2713" s="460"/>
      <c r="BQ2713" s="54"/>
      <c r="BR2713" s="54"/>
      <c r="BS2713" s="780"/>
    </row>
    <row r="2714" spans="1:71" ht="8.85" customHeight="1" x14ac:dyDescent="0.4">
      <c r="A2714" s="785"/>
      <c r="B2714" s="140"/>
      <c r="C2714" s="143" t="s">
        <v>34</v>
      </c>
      <c r="D2714" s="143"/>
      <c r="E2714" s="143"/>
      <c r="F2714" s="145"/>
      <c r="G2714" s="145"/>
      <c r="H2714" s="143"/>
      <c r="I2714" s="143"/>
      <c r="J2714" s="146"/>
      <c r="K2714" s="146"/>
      <c r="L2714" s="146"/>
      <c r="M2714" s="146"/>
      <c r="N2714" s="146"/>
      <c r="O2714" s="146"/>
      <c r="P2714" s="146"/>
      <c r="Q2714" s="146"/>
      <c r="R2714" s="146"/>
      <c r="S2714" s="146"/>
      <c r="T2714" s="146"/>
      <c r="U2714" s="146"/>
      <c r="V2714" s="146"/>
      <c r="W2714" s="146"/>
      <c r="X2714" s="146"/>
      <c r="Y2714" s="146"/>
      <c r="Z2714" s="146"/>
      <c r="AA2714" s="146"/>
      <c r="AB2714" s="146"/>
      <c r="AC2714" s="146"/>
      <c r="AD2714" s="146"/>
      <c r="AE2714" s="146"/>
      <c r="AF2714" s="146"/>
      <c r="AG2714" s="143"/>
      <c r="AH2714" s="147"/>
      <c r="AI2714" s="148"/>
      <c r="AJ2714" s="148"/>
      <c r="AK2714" s="148"/>
      <c r="AL2714" s="148"/>
      <c r="AM2714" s="148"/>
      <c r="AN2714" s="148"/>
      <c r="AO2714" s="149"/>
      <c r="AP2714" s="150"/>
      <c r="AQ2714" s="150"/>
      <c r="AR2714" s="150"/>
      <c r="AS2714" s="150"/>
      <c r="AT2714" s="150"/>
      <c r="AU2714" s="150"/>
      <c r="AV2714" s="150"/>
      <c r="AW2714" s="150"/>
      <c r="AX2714" s="150"/>
      <c r="AY2714" s="150"/>
      <c r="AZ2714" s="150"/>
      <c r="BA2714" s="150"/>
      <c r="BB2714" s="150"/>
      <c r="BC2714" s="150"/>
      <c r="BD2714" s="150"/>
      <c r="BE2714" s="150"/>
      <c r="BF2714" s="150"/>
      <c r="BG2714" s="150"/>
      <c r="BH2714" s="150"/>
      <c r="BI2714" s="150"/>
      <c r="BJ2714" s="150"/>
      <c r="BK2714" s="150"/>
      <c r="BL2714" s="150"/>
      <c r="BM2714" s="150"/>
      <c r="BN2714" s="150"/>
      <c r="BO2714" s="151"/>
      <c r="BP2714" s="151"/>
      <c r="BQ2714" s="59"/>
      <c r="BR2714" s="59"/>
      <c r="BS2714" s="785"/>
    </row>
    <row r="2715" spans="1:71" s="58" customFormat="1" ht="42.75" x14ac:dyDescent="0.4">
      <c r="A2715" s="780"/>
      <c r="B2715" s="140"/>
      <c r="C2715" s="794" t="s">
        <v>33</v>
      </c>
      <c r="D2715" s="794"/>
      <c r="E2715" s="463"/>
      <c r="F2715" s="463"/>
      <c r="G2715" s="463"/>
      <c r="H2715" s="463"/>
      <c r="I2715" s="463"/>
      <c r="J2715" s="463"/>
      <c r="K2715" s="463"/>
      <c r="L2715" s="463"/>
      <c r="M2715" s="463"/>
      <c r="N2715" s="463"/>
      <c r="O2715" s="463"/>
      <c r="P2715" s="463"/>
      <c r="Q2715" s="463"/>
      <c r="R2715" s="463"/>
      <c r="S2715" s="463"/>
      <c r="T2715" s="463"/>
      <c r="U2715" s="463"/>
      <c r="V2715" s="463"/>
      <c r="W2715" s="463"/>
      <c r="X2715" s="463"/>
      <c r="Y2715" s="463"/>
      <c r="Z2715" s="463"/>
      <c r="AA2715" s="463"/>
      <c r="AB2715" s="463"/>
      <c r="AC2715" s="463"/>
      <c r="AD2715" s="144"/>
      <c r="AE2715" s="185" t="s">
        <v>18</v>
      </c>
      <c r="AF2715" s="185"/>
      <c r="AG2715" s="185"/>
      <c r="AH2715" s="792" t="s">
        <v>18</v>
      </c>
      <c r="AI2715" s="792"/>
      <c r="AJ2715" s="792"/>
      <c r="AK2715" s="792"/>
      <c r="AL2715" s="792"/>
      <c r="AM2715" s="792"/>
      <c r="AN2715" s="463"/>
      <c r="AO2715" s="463"/>
      <c r="AP2715" s="463"/>
      <c r="AQ2715" s="463"/>
      <c r="AR2715" s="463"/>
      <c r="AS2715" s="463"/>
      <c r="AT2715" s="463"/>
      <c r="AU2715" s="463"/>
      <c r="AV2715" s="463"/>
      <c r="AW2715" s="463"/>
      <c r="AX2715" s="463"/>
      <c r="AY2715" s="463"/>
      <c r="AZ2715" s="463"/>
      <c r="BA2715" s="792" t="s">
        <v>12</v>
      </c>
      <c r="BB2715" s="792"/>
      <c r="BC2715" s="792"/>
      <c r="BD2715" s="464"/>
      <c r="BE2715" s="464"/>
      <c r="BF2715" s="464"/>
      <c r="BG2715" s="464"/>
      <c r="BH2715" s="464"/>
      <c r="BI2715" s="464"/>
      <c r="BJ2715" s="464"/>
      <c r="BK2715" s="464"/>
      <c r="BL2715" s="464"/>
      <c r="BM2715" s="464"/>
      <c r="BN2715" s="152"/>
      <c r="BO2715" s="153"/>
      <c r="BP2715" s="153"/>
      <c r="BQ2715" s="60">
        <f>IF(BD2715=0,0,1)</f>
        <v>0</v>
      </c>
      <c r="BR2715" s="61">
        <f>IF((BF2769+BJ2769)&gt;(AU2769+AY2769),1,0)</f>
        <v>0</v>
      </c>
      <c r="BS2715" s="786"/>
    </row>
    <row r="2716" spans="1:71" ht="9.6" customHeight="1" x14ac:dyDescent="0.4">
      <c r="A2716" s="779"/>
      <c r="B2716" s="140"/>
      <c r="C2716" s="141"/>
      <c r="D2716" s="141"/>
      <c r="E2716" s="141"/>
      <c r="F2716" s="142"/>
      <c r="G2716" s="142"/>
      <c r="H2716" s="141"/>
      <c r="I2716" s="141"/>
      <c r="J2716" s="141"/>
      <c r="K2716" s="141"/>
      <c r="L2716" s="141"/>
      <c r="M2716" s="141"/>
      <c r="N2716" s="141"/>
      <c r="O2716" s="141"/>
      <c r="P2716" s="141"/>
      <c r="Q2716" s="141"/>
      <c r="R2716" s="141"/>
      <c r="S2716" s="141"/>
      <c r="T2716" s="141"/>
      <c r="U2716" s="141"/>
      <c r="V2716" s="141"/>
      <c r="W2716" s="141"/>
      <c r="X2716" s="141"/>
      <c r="Y2716" s="141"/>
      <c r="Z2716" s="141"/>
      <c r="AA2716" s="141"/>
      <c r="AB2716" s="141"/>
      <c r="AC2716" s="141"/>
      <c r="AD2716" s="141"/>
      <c r="AE2716" s="141"/>
      <c r="AF2716" s="143"/>
      <c r="AG2716" s="143"/>
      <c r="AH2716" s="141"/>
      <c r="AI2716" s="141"/>
      <c r="AJ2716" s="141"/>
      <c r="AK2716" s="141"/>
      <c r="AL2716" s="141"/>
      <c r="AM2716" s="141"/>
      <c r="AN2716" s="141"/>
      <c r="AO2716" s="141"/>
      <c r="AP2716" s="141"/>
      <c r="AQ2716" s="141"/>
      <c r="AR2716" s="141"/>
      <c r="AS2716" s="141"/>
      <c r="AT2716" s="141"/>
      <c r="AU2716" s="141"/>
      <c r="AV2716" s="141"/>
      <c r="AW2716" s="141"/>
      <c r="AX2716" s="141"/>
      <c r="AY2716" s="141"/>
      <c r="AZ2716" s="141"/>
      <c r="BA2716" s="141"/>
      <c r="BB2716" s="141"/>
      <c r="BC2716" s="141"/>
      <c r="BD2716" s="141"/>
      <c r="BE2716" s="141"/>
      <c r="BF2716" s="141"/>
      <c r="BG2716" s="141"/>
      <c r="BH2716" s="141"/>
      <c r="BI2716" s="141"/>
      <c r="BJ2716" s="141"/>
      <c r="BK2716" s="141"/>
      <c r="BL2716" s="141"/>
      <c r="BM2716" s="141"/>
      <c r="BN2716" s="141"/>
      <c r="BO2716" s="154"/>
      <c r="BP2716" s="154"/>
      <c r="BQ2716" s="53"/>
      <c r="BR2716" s="53"/>
      <c r="BS2716" s="779"/>
    </row>
    <row r="2717" spans="1:71" ht="8.85" customHeight="1" thickBot="1" x14ac:dyDescent="0.45">
      <c r="A2717" s="779"/>
      <c r="B2717" s="155"/>
      <c r="C2717" s="156"/>
      <c r="D2717" s="156"/>
      <c r="E2717" s="156"/>
      <c r="F2717" s="157"/>
      <c r="G2717" s="157"/>
      <c r="H2717" s="156"/>
      <c r="I2717" s="156"/>
      <c r="J2717" s="156"/>
      <c r="K2717" s="156"/>
      <c r="L2717" s="156"/>
      <c r="M2717" s="156"/>
      <c r="N2717" s="156"/>
      <c r="O2717" s="156"/>
      <c r="P2717" s="156"/>
      <c r="Q2717" s="156"/>
      <c r="R2717" s="156"/>
      <c r="S2717" s="156"/>
      <c r="T2717" s="156"/>
      <c r="U2717" s="156"/>
      <c r="V2717" s="156"/>
      <c r="W2717" s="156"/>
      <c r="X2717" s="156"/>
      <c r="Y2717" s="156"/>
      <c r="Z2717" s="156"/>
      <c r="AA2717" s="156"/>
      <c r="AB2717" s="156"/>
      <c r="AC2717" s="156"/>
      <c r="AD2717" s="156"/>
      <c r="AE2717" s="156"/>
      <c r="AF2717" s="158"/>
      <c r="AG2717" s="158"/>
      <c r="AH2717" s="156"/>
      <c r="AI2717" s="156"/>
      <c r="AJ2717" s="156"/>
      <c r="AK2717" s="156"/>
      <c r="AL2717" s="156"/>
      <c r="AM2717" s="156"/>
      <c r="AN2717" s="156"/>
      <c r="AO2717" s="156"/>
      <c r="AP2717" s="156"/>
      <c r="AQ2717" s="156"/>
      <c r="AR2717" s="156"/>
      <c r="AS2717" s="156"/>
      <c r="AT2717" s="156"/>
      <c r="AU2717" s="156"/>
      <c r="AV2717" s="156"/>
      <c r="AW2717" s="156"/>
      <c r="AX2717" s="156"/>
      <c r="AY2717" s="156"/>
      <c r="AZ2717" s="156"/>
      <c r="BA2717" s="156"/>
      <c r="BB2717" s="156"/>
      <c r="BC2717" s="156"/>
      <c r="BD2717" s="156"/>
      <c r="BE2717" s="156"/>
      <c r="BF2717" s="156"/>
      <c r="BG2717" s="156"/>
      <c r="BH2717" s="156"/>
      <c r="BI2717" s="156"/>
      <c r="BJ2717" s="156"/>
      <c r="BK2717" s="156"/>
      <c r="BL2717" s="156"/>
      <c r="BM2717" s="156"/>
      <c r="BN2717" s="156"/>
      <c r="BO2717" s="159"/>
      <c r="BP2717" s="159"/>
      <c r="BQ2717" s="53"/>
      <c r="BR2717" s="53"/>
      <c r="BS2717" s="779"/>
    </row>
    <row r="2718" spans="1:71" s="58" customFormat="1" ht="33.6" customHeight="1" thickTop="1" x14ac:dyDescent="0.4">
      <c r="A2718" s="786"/>
      <c r="B2718" s="795" t="s">
        <v>0</v>
      </c>
      <c r="C2718" s="796" t="s">
        <v>1</v>
      </c>
      <c r="D2718" s="797"/>
      <c r="E2718" s="221" t="s">
        <v>24</v>
      </c>
      <c r="F2718" s="466" t="s">
        <v>96</v>
      </c>
      <c r="G2718" s="466" t="s">
        <v>97</v>
      </c>
      <c r="H2718" s="468" t="s">
        <v>36</v>
      </c>
      <c r="I2718" s="469"/>
      <c r="J2718" s="472" t="s">
        <v>7</v>
      </c>
      <c r="K2718" s="472"/>
      <c r="L2718" s="472"/>
      <c r="M2718" s="472"/>
      <c r="N2718" s="472"/>
      <c r="O2718" s="472"/>
      <c r="P2718" s="472" t="s">
        <v>2</v>
      </c>
      <c r="Q2718" s="472"/>
      <c r="R2718" s="472"/>
      <c r="S2718" s="472"/>
      <c r="T2718" s="472"/>
      <c r="U2718" s="472"/>
      <c r="V2718" s="473" t="s">
        <v>30</v>
      </c>
      <c r="W2718" s="474"/>
      <c r="X2718" s="473" t="s">
        <v>31</v>
      </c>
      <c r="Y2718" s="474"/>
      <c r="Z2718" s="477" t="s">
        <v>39</v>
      </c>
      <c r="AA2718" s="478"/>
      <c r="AB2718" s="481" t="s">
        <v>6</v>
      </c>
      <c r="AC2718" s="481"/>
      <c r="AD2718" s="481"/>
      <c r="AE2718" s="481"/>
      <c r="AF2718" s="481"/>
      <c r="AG2718" s="481"/>
      <c r="AH2718" s="472" t="s">
        <v>59</v>
      </c>
      <c r="AI2718" s="472"/>
      <c r="AJ2718" s="472"/>
      <c r="AK2718" s="472"/>
      <c r="AL2718" s="472"/>
      <c r="AM2718" s="472"/>
      <c r="AN2718" s="472" t="s">
        <v>60</v>
      </c>
      <c r="AO2718" s="472"/>
      <c r="AP2718" s="472"/>
      <c r="AQ2718" s="472"/>
      <c r="AR2718" s="472"/>
      <c r="AS2718" s="472"/>
      <c r="AT2718" s="472" t="s">
        <v>61</v>
      </c>
      <c r="AU2718" s="472"/>
      <c r="AV2718" s="472"/>
      <c r="AW2718" s="472"/>
      <c r="AX2718" s="472"/>
      <c r="AY2718" s="482"/>
      <c r="AZ2718" s="472" t="s">
        <v>4</v>
      </c>
      <c r="BA2718" s="472"/>
      <c r="BB2718" s="472"/>
      <c r="BC2718" s="472"/>
      <c r="BD2718" s="472"/>
      <c r="BE2718" s="472"/>
      <c r="BF2718" s="472" t="s">
        <v>62</v>
      </c>
      <c r="BG2718" s="472"/>
      <c r="BH2718" s="472"/>
      <c r="BI2718" s="472"/>
      <c r="BJ2718" s="472"/>
      <c r="BK2718" s="483"/>
      <c r="BL2718" s="484" t="s">
        <v>114</v>
      </c>
      <c r="BM2718" s="485"/>
      <c r="BN2718" s="486"/>
      <c r="BO2718" s="490" t="s">
        <v>76</v>
      </c>
      <c r="BP2718" s="490" t="s">
        <v>77</v>
      </c>
      <c r="BQ2718" s="62"/>
      <c r="BR2718" s="62"/>
      <c r="BS2718" s="786"/>
    </row>
    <row r="2719" spans="1:71" s="64" customFormat="1" ht="45" customHeight="1" x14ac:dyDescent="0.35">
      <c r="A2719" s="787"/>
      <c r="B2719" s="798"/>
      <c r="C2719" s="799"/>
      <c r="D2719" s="800"/>
      <c r="E2719" s="220" t="s">
        <v>98</v>
      </c>
      <c r="F2719" s="467"/>
      <c r="G2719" s="467"/>
      <c r="H2719" s="470"/>
      <c r="I2719" s="471"/>
      <c r="J2719" s="492" t="s">
        <v>15</v>
      </c>
      <c r="K2719" s="493"/>
      <c r="L2719" s="494" t="s">
        <v>16</v>
      </c>
      <c r="M2719" s="495"/>
      <c r="N2719" s="496" t="s">
        <v>17</v>
      </c>
      <c r="O2719" s="497" t="s">
        <v>8</v>
      </c>
      <c r="P2719" s="498" t="s">
        <v>103</v>
      </c>
      <c r="Q2719" s="499"/>
      <c r="R2719" s="500" t="s">
        <v>104</v>
      </c>
      <c r="S2719" s="501"/>
      <c r="T2719" s="502" t="s">
        <v>21</v>
      </c>
      <c r="U2719" s="503"/>
      <c r="V2719" s="475"/>
      <c r="W2719" s="476"/>
      <c r="X2719" s="475"/>
      <c r="Y2719" s="476"/>
      <c r="Z2719" s="479"/>
      <c r="AA2719" s="480"/>
      <c r="AB2719" s="504" t="s">
        <v>43</v>
      </c>
      <c r="AC2719" s="505"/>
      <c r="AD2719" s="506" t="s">
        <v>20</v>
      </c>
      <c r="AE2719" s="507" t="s">
        <v>3</v>
      </c>
      <c r="AF2719" s="508" t="s">
        <v>5</v>
      </c>
      <c r="AG2719" s="509"/>
      <c r="AH2719" s="492" t="s">
        <v>43</v>
      </c>
      <c r="AI2719" s="493"/>
      <c r="AJ2719" s="494" t="s">
        <v>20</v>
      </c>
      <c r="AK2719" s="495" t="s">
        <v>3</v>
      </c>
      <c r="AL2719" s="510" t="s">
        <v>5</v>
      </c>
      <c r="AM2719" s="511"/>
      <c r="AN2719" s="492" t="s">
        <v>43</v>
      </c>
      <c r="AO2719" s="493"/>
      <c r="AP2719" s="494" t="s">
        <v>20</v>
      </c>
      <c r="AQ2719" s="495" t="s">
        <v>3</v>
      </c>
      <c r="AR2719" s="510" t="s">
        <v>5</v>
      </c>
      <c r="AS2719" s="511"/>
      <c r="AT2719" s="465" t="s">
        <v>43</v>
      </c>
      <c r="AU2719" s="512"/>
      <c r="AV2719" s="513" t="s">
        <v>20</v>
      </c>
      <c r="AW2719" s="514" t="s">
        <v>3</v>
      </c>
      <c r="AX2719" s="510" t="s">
        <v>5</v>
      </c>
      <c r="AY2719" s="515"/>
      <c r="AZ2719" s="492" t="s">
        <v>43</v>
      </c>
      <c r="BA2719" s="493"/>
      <c r="BB2719" s="494" t="s">
        <v>20</v>
      </c>
      <c r="BC2719" s="495" t="s">
        <v>3</v>
      </c>
      <c r="BD2719" s="510" t="s">
        <v>5</v>
      </c>
      <c r="BE2719" s="511"/>
      <c r="BF2719" s="465" t="s">
        <v>43</v>
      </c>
      <c r="BG2719" s="512"/>
      <c r="BH2719" s="513" t="s">
        <v>20</v>
      </c>
      <c r="BI2719" s="514" t="s">
        <v>3</v>
      </c>
      <c r="BJ2719" s="510" t="s">
        <v>5</v>
      </c>
      <c r="BK2719" s="511"/>
      <c r="BL2719" s="487"/>
      <c r="BM2719" s="488"/>
      <c r="BN2719" s="489"/>
      <c r="BO2719" s="491"/>
      <c r="BP2719" s="491"/>
      <c r="BQ2719" s="63"/>
      <c r="BR2719" s="63"/>
      <c r="BS2719" s="787"/>
    </row>
    <row r="2720" spans="1:71" ht="23.85" customHeight="1" x14ac:dyDescent="0.35">
      <c r="A2720" s="788"/>
      <c r="B2720" s="458" t="str">
        <f>IF(ROSTER!B$8="","",ROSTER!B$8)</f>
        <v/>
      </c>
      <c r="C2720" s="416" t="str">
        <f>IF(ROSTER!C$8="","",ROSTER!C$8)</f>
        <v/>
      </c>
      <c r="D2720" s="417"/>
      <c r="E2720" s="418"/>
      <c r="F2720" s="420">
        <f>IF(E2720="y",1,IF(E2720="S",1,0))</f>
        <v>0</v>
      </c>
      <c r="G2720" s="422">
        <f>IF(E2720="S",1,0)</f>
        <v>0</v>
      </c>
      <c r="H2720" s="424"/>
      <c r="I2720" s="425"/>
      <c r="J2720" s="428"/>
      <c r="K2720" s="429"/>
      <c r="L2720" s="432"/>
      <c r="M2720" s="433"/>
      <c r="N2720" s="436">
        <f>L2720+J2720</f>
        <v>0</v>
      </c>
      <c r="O2720" s="437"/>
      <c r="P2720" s="428"/>
      <c r="Q2720" s="429"/>
      <c r="R2720" s="432"/>
      <c r="S2720" s="440"/>
      <c r="T2720" s="432"/>
      <c r="U2720" s="425"/>
      <c r="V2720" s="440"/>
      <c r="W2720" s="425"/>
      <c r="X2720" s="428"/>
      <c r="Y2720" s="425"/>
      <c r="Z2720" s="428"/>
      <c r="AA2720" s="425"/>
      <c r="AB2720" s="428"/>
      <c r="AC2720" s="429"/>
      <c r="AD2720" s="432"/>
      <c r="AE2720" s="433"/>
      <c r="AF2720" s="442">
        <f>IF(AB2720=0,0,(AD2720/AB2720)*100)</f>
        <v>0</v>
      </c>
      <c r="AG2720" s="443"/>
      <c r="AH2720" s="428"/>
      <c r="AI2720" s="429"/>
      <c r="AJ2720" s="432"/>
      <c r="AK2720" s="433"/>
      <c r="AL2720" s="446">
        <f>IF(AH2720=0,0,(AJ2720/AH2720)*100)</f>
        <v>0</v>
      </c>
      <c r="AM2720" s="447"/>
      <c r="AN2720" s="428"/>
      <c r="AO2720" s="429"/>
      <c r="AP2720" s="432"/>
      <c r="AQ2720" s="433"/>
      <c r="AR2720" s="446">
        <f>IF(AN2720=0,0,(AP2720/AN2720)*100)</f>
        <v>0</v>
      </c>
      <c r="AS2720" s="447"/>
      <c r="AT2720" s="450">
        <f>AB2720+AH2720+AN2720</f>
        <v>0</v>
      </c>
      <c r="AU2720" s="451"/>
      <c r="AV2720" s="454">
        <f>AD2720+AJ2720+AP2720</f>
        <v>0</v>
      </c>
      <c r="AW2720" s="455"/>
      <c r="AX2720" s="446">
        <f>IF(AT2720=0,0,(AV2720/AT2720)*100)</f>
        <v>0</v>
      </c>
      <c r="AY2720" s="447"/>
      <c r="AZ2720" s="428"/>
      <c r="BA2720" s="429"/>
      <c r="BB2720" s="432"/>
      <c r="BC2720" s="433"/>
      <c r="BD2720" s="446">
        <f>IF(AZ2720=0,0,(BB2720/AZ2720)*100)</f>
        <v>0</v>
      </c>
      <c r="BE2720" s="447"/>
      <c r="BF2720" s="450">
        <f>AT2720+AZ2720</f>
        <v>0</v>
      </c>
      <c r="BG2720" s="451"/>
      <c r="BH2720" s="454">
        <f>AV2720+BB2720</f>
        <v>0</v>
      </c>
      <c r="BI2720" s="455"/>
      <c r="BJ2720" s="446">
        <f>IF(BF2720=0,0,(BH2720/BF2720)*100)</f>
        <v>0</v>
      </c>
      <c r="BK2720" s="447"/>
      <c r="BL2720" s="406">
        <f>(AD2720*2)+(AJ2720*2)+(AP2720*3)+BB2720</f>
        <v>0</v>
      </c>
      <c r="BM2720" s="407"/>
      <c r="BN2720" s="408"/>
      <c r="BO2720" s="404" t="e">
        <f>(BL2720*BR$2468)+(N2720*BR$2469)+(X2720*BR$2470)+(R2720*BR$2471)+(V2720*BR$2472)+(Z2720*BR$2473)</f>
        <v>#REF!</v>
      </c>
      <c r="BP2720" s="404" t="e">
        <f>((AZ2720-BB2720)*BR$2475)+((AT2720-AV2720)*BR$2474)+(H2720*BR$2476)+(P2720*BR$2477)</f>
        <v>#REF!</v>
      </c>
      <c r="BQ2720" s="65" t="s">
        <v>65</v>
      </c>
      <c r="BR2720" s="66" t="e">
        <f>IF(#REF!="B",#REF!,IF(#REF!="C",#REF!,#REF!))</f>
        <v>#REF!</v>
      </c>
      <c r="BS2720" s="787"/>
    </row>
    <row r="2721" spans="1:71" ht="23.85" customHeight="1" x14ac:dyDescent="0.35">
      <c r="A2721" s="788"/>
      <c r="B2721" s="459"/>
      <c r="C2721" s="412" t="str">
        <f>IF(ROSTER!D$8="","",ROSTER!D$8)</f>
        <v/>
      </c>
      <c r="D2721" s="413"/>
      <c r="E2721" s="419"/>
      <c r="F2721" s="421"/>
      <c r="G2721" s="423"/>
      <c r="H2721" s="426"/>
      <c r="I2721" s="427"/>
      <c r="J2721" s="430"/>
      <c r="K2721" s="431"/>
      <c r="L2721" s="434"/>
      <c r="M2721" s="435"/>
      <c r="N2721" s="438" t="s">
        <v>14</v>
      </c>
      <c r="O2721" s="439"/>
      <c r="P2721" s="430"/>
      <c r="Q2721" s="431"/>
      <c r="R2721" s="434"/>
      <c r="S2721" s="441"/>
      <c r="T2721" s="434"/>
      <c r="U2721" s="427"/>
      <c r="V2721" s="441"/>
      <c r="W2721" s="427"/>
      <c r="X2721" s="430"/>
      <c r="Y2721" s="427"/>
      <c r="Z2721" s="430"/>
      <c r="AA2721" s="427"/>
      <c r="AB2721" s="430"/>
      <c r="AC2721" s="431"/>
      <c r="AD2721" s="434"/>
      <c r="AE2721" s="435"/>
      <c r="AF2721" s="444"/>
      <c r="AG2721" s="445"/>
      <c r="AH2721" s="430"/>
      <c r="AI2721" s="431"/>
      <c r="AJ2721" s="434"/>
      <c r="AK2721" s="435"/>
      <c r="AL2721" s="448"/>
      <c r="AM2721" s="449"/>
      <c r="AN2721" s="430"/>
      <c r="AO2721" s="431"/>
      <c r="AP2721" s="434"/>
      <c r="AQ2721" s="435"/>
      <c r="AR2721" s="448"/>
      <c r="AS2721" s="449"/>
      <c r="AT2721" s="452"/>
      <c r="AU2721" s="453"/>
      <c r="AV2721" s="456"/>
      <c r="AW2721" s="457"/>
      <c r="AX2721" s="448"/>
      <c r="AY2721" s="449"/>
      <c r="AZ2721" s="430"/>
      <c r="BA2721" s="431"/>
      <c r="BB2721" s="434"/>
      <c r="BC2721" s="435"/>
      <c r="BD2721" s="448"/>
      <c r="BE2721" s="449"/>
      <c r="BF2721" s="452"/>
      <c r="BG2721" s="453"/>
      <c r="BH2721" s="456"/>
      <c r="BI2721" s="457"/>
      <c r="BJ2721" s="448"/>
      <c r="BK2721" s="449"/>
      <c r="BL2721" s="409"/>
      <c r="BM2721" s="410"/>
      <c r="BN2721" s="411"/>
      <c r="BO2721" s="405"/>
      <c r="BP2721" s="405"/>
      <c r="BQ2721" s="65" t="s">
        <v>66</v>
      </c>
      <c r="BR2721" s="66" t="e">
        <f>IF(#REF!="B",#REF!,IF(#REF!="C",#REF!,#REF!))</f>
        <v>#REF!</v>
      </c>
      <c r="BS2721" s="787"/>
    </row>
    <row r="2722" spans="1:71" ht="21.75" customHeight="1" x14ac:dyDescent="0.35">
      <c r="A2722" s="779"/>
      <c r="B2722" s="458" t="str">
        <f>IF(ROSTER!B$10="","",ROSTER!B$10)</f>
        <v/>
      </c>
      <c r="C2722" s="416" t="str">
        <f>IF(ROSTER!C$10="","",ROSTER!C$10)</f>
        <v/>
      </c>
      <c r="D2722" s="417"/>
      <c r="E2722" s="418"/>
      <c r="F2722" s="420">
        <f>IF(E2722="y",1,IF(E2722="S",1,0))</f>
        <v>0</v>
      </c>
      <c r="G2722" s="422">
        <f>IF(E2722="S",1,0)</f>
        <v>0</v>
      </c>
      <c r="H2722" s="424"/>
      <c r="I2722" s="425"/>
      <c r="J2722" s="428"/>
      <c r="K2722" s="429"/>
      <c r="L2722" s="432"/>
      <c r="M2722" s="433"/>
      <c r="N2722" s="436">
        <f>L2722+J2722</f>
        <v>0</v>
      </c>
      <c r="O2722" s="437"/>
      <c r="P2722" s="428"/>
      <c r="Q2722" s="429"/>
      <c r="R2722" s="432"/>
      <c r="S2722" s="440"/>
      <c r="T2722" s="432"/>
      <c r="U2722" s="425"/>
      <c r="V2722" s="440"/>
      <c r="W2722" s="425"/>
      <c r="X2722" s="428"/>
      <c r="Y2722" s="425"/>
      <c r="Z2722" s="428"/>
      <c r="AA2722" s="425"/>
      <c r="AB2722" s="428"/>
      <c r="AC2722" s="429"/>
      <c r="AD2722" s="432"/>
      <c r="AE2722" s="433"/>
      <c r="AF2722" s="442">
        <f>IF(AB2722=0,0,(AD2722/AB2722)*100)</f>
        <v>0</v>
      </c>
      <c r="AG2722" s="443"/>
      <c r="AH2722" s="428"/>
      <c r="AI2722" s="429"/>
      <c r="AJ2722" s="432"/>
      <c r="AK2722" s="433"/>
      <c r="AL2722" s="446">
        <f>IF(AH2722=0,0,(AJ2722/AH2722)*100)</f>
        <v>0</v>
      </c>
      <c r="AM2722" s="447"/>
      <c r="AN2722" s="428"/>
      <c r="AO2722" s="429"/>
      <c r="AP2722" s="432"/>
      <c r="AQ2722" s="433"/>
      <c r="AR2722" s="446">
        <f>IF(AN2722=0,0,(AP2722/AN2722)*100)</f>
        <v>0</v>
      </c>
      <c r="AS2722" s="447"/>
      <c r="AT2722" s="450">
        <f>AB2722+AH2722+AN2722</f>
        <v>0</v>
      </c>
      <c r="AU2722" s="451"/>
      <c r="AV2722" s="454">
        <f>AD2722+AJ2722+AP2722</f>
        <v>0</v>
      </c>
      <c r="AW2722" s="455"/>
      <c r="AX2722" s="446">
        <f>IF(AT2722=0,0,(AV2722/AT2722)*100)</f>
        <v>0</v>
      </c>
      <c r="AY2722" s="447"/>
      <c r="AZ2722" s="428"/>
      <c r="BA2722" s="429"/>
      <c r="BB2722" s="432"/>
      <c r="BC2722" s="433"/>
      <c r="BD2722" s="446">
        <f>IF(AZ2722=0,0,(BB2722/AZ2722)*100)</f>
        <v>0</v>
      </c>
      <c r="BE2722" s="447"/>
      <c r="BF2722" s="450">
        <f>AT2722+AZ2722</f>
        <v>0</v>
      </c>
      <c r="BG2722" s="451"/>
      <c r="BH2722" s="454">
        <f>AV2722+BB2722</f>
        <v>0</v>
      </c>
      <c r="BI2722" s="455"/>
      <c r="BJ2722" s="446">
        <f>IF(BF2722=0,0,(BH2722/BF2722)*100)</f>
        <v>0</v>
      </c>
      <c r="BK2722" s="447"/>
      <c r="BL2722" s="406">
        <f>(AD2722*2)+(AJ2722*2)+(AP2722*3)+BB2722</f>
        <v>0</v>
      </c>
      <c r="BM2722" s="407"/>
      <c r="BN2722" s="408"/>
      <c r="BO2722" s="404" t="e">
        <f>(BL2722*BR$2468)+(N2722*BR$2469)+(X2722*BR$2470)+(R2722*BR$2471)+(V2722*BR$2472)+(Z2722*BR$2473)</f>
        <v>#REF!</v>
      </c>
      <c r="BP2722" s="404" t="e">
        <f>((AZ2722-BB2722)*BR$2475)+((AT2722-AV2722)*BR$2474)+(H2722*BR$2476)+(P2722*BR$2477)</f>
        <v>#REF!</v>
      </c>
      <c r="BQ2722" s="65" t="s">
        <v>67</v>
      </c>
      <c r="BR2722" s="66" t="e">
        <f>IF(#REF!="B",#REF!,IF(#REF!="C",#REF!,#REF!))</f>
        <v>#REF!</v>
      </c>
      <c r="BS2722" s="787"/>
    </row>
    <row r="2723" spans="1:71" ht="21.75" customHeight="1" x14ac:dyDescent="0.35">
      <c r="A2723" s="779"/>
      <c r="B2723" s="459"/>
      <c r="C2723" s="412" t="str">
        <f>IF(ROSTER!D$10="","",ROSTER!D$10)</f>
        <v/>
      </c>
      <c r="D2723" s="413"/>
      <c r="E2723" s="419"/>
      <c r="F2723" s="421"/>
      <c r="G2723" s="423"/>
      <c r="H2723" s="426"/>
      <c r="I2723" s="427"/>
      <c r="J2723" s="430"/>
      <c r="K2723" s="431"/>
      <c r="L2723" s="434"/>
      <c r="M2723" s="435"/>
      <c r="N2723" s="438" t="s">
        <v>14</v>
      </c>
      <c r="O2723" s="439"/>
      <c r="P2723" s="430"/>
      <c r="Q2723" s="431"/>
      <c r="R2723" s="434"/>
      <c r="S2723" s="441"/>
      <c r="T2723" s="434"/>
      <c r="U2723" s="427"/>
      <c r="V2723" s="441"/>
      <c r="W2723" s="427"/>
      <c r="X2723" s="430"/>
      <c r="Y2723" s="427"/>
      <c r="Z2723" s="430"/>
      <c r="AA2723" s="427"/>
      <c r="AB2723" s="430"/>
      <c r="AC2723" s="431"/>
      <c r="AD2723" s="434"/>
      <c r="AE2723" s="435"/>
      <c r="AF2723" s="444"/>
      <c r="AG2723" s="445"/>
      <c r="AH2723" s="430"/>
      <c r="AI2723" s="431"/>
      <c r="AJ2723" s="434"/>
      <c r="AK2723" s="435"/>
      <c r="AL2723" s="448"/>
      <c r="AM2723" s="449"/>
      <c r="AN2723" s="430"/>
      <c r="AO2723" s="431"/>
      <c r="AP2723" s="434"/>
      <c r="AQ2723" s="435"/>
      <c r="AR2723" s="448"/>
      <c r="AS2723" s="449"/>
      <c r="AT2723" s="452"/>
      <c r="AU2723" s="453"/>
      <c r="AV2723" s="456"/>
      <c r="AW2723" s="457"/>
      <c r="AX2723" s="448"/>
      <c r="AY2723" s="449"/>
      <c r="AZ2723" s="430"/>
      <c r="BA2723" s="431"/>
      <c r="BB2723" s="434"/>
      <c r="BC2723" s="435"/>
      <c r="BD2723" s="448"/>
      <c r="BE2723" s="449"/>
      <c r="BF2723" s="452"/>
      <c r="BG2723" s="453"/>
      <c r="BH2723" s="456"/>
      <c r="BI2723" s="457"/>
      <c r="BJ2723" s="448"/>
      <c r="BK2723" s="449"/>
      <c r="BL2723" s="409"/>
      <c r="BM2723" s="410"/>
      <c r="BN2723" s="411"/>
      <c r="BO2723" s="405"/>
      <c r="BP2723" s="405"/>
      <c r="BQ2723" s="65" t="s">
        <v>68</v>
      </c>
      <c r="BR2723" s="66" t="e">
        <f>IF(#REF!="B",#REF!,IF(#REF!="C",#REF!,#REF!))</f>
        <v>#REF!</v>
      </c>
      <c r="BS2723" s="787"/>
    </row>
    <row r="2724" spans="1:71" ht="21.75" customHeight="1" x14ac:dyDescent="0.35">
      <c r="A2724" s="779"/>
      <c r="B2724" s="414" t="str">
        <f>IF(ROSTER!B$12="","",ROSTER!B$12)</f>
        <v/>
      </c>
      <c r="C2724" s="416" t="str">
        <f>IF(ROSTER!C$12="","",ROSTER!C$12)</f>
        <v/>
      </c>
      <c r="D2724" s="417"/>
      <c r="E2724" s="418"/>
      <c r="F2724" s="420">
        <f>IF(E2724="y",1,IF(E2724="S",1,0))</f>
        <v>0</v>
      </c>
      <c r="G2724" s="422">
        <f>IF(E2724="S",1,0)</f>
        <v>0</v>
      </c>
      <c r="H2724" s="424"/>
      <c r="I2724" s="425"/>
      <c r="J2724" s="428"/>
      <c r="K2724" s="429"/>
      <c r="L2724" s="432"/>
      <c r="M2724" s="433"/>
      <c r="N2724" s="436">
        <f>L2724+J2724</f>
        <v>0</v>
      </c>
      <c r="O2724" s="437"/>
      <c r="P2724" s="428"/>
      <c r="Q2724" s="429"/>
      <c r="R2724" s="432"/>
      <c r="S2724" s="440"/>
      <c r="T2724" s="432"/>
      <c r="U2724" s="425"/>
      <c r="V2724" s="440"/>
      <c r="W2724" s="425"/>
      <c r="X2724" s="428"/>
      <c r="Y2724" s="425"/>
      <c r="Z2724" s="428"/>
      <c r="AA2724" s="425"/>
      <c r="AB2724" s="428"/>
      <c r="AC2724" s="429"/>
      <c r="AD2724" s="432"/>
      <c r="AE2724" s="433"/>
      <c r="AF2724" s="442">
        <f>IF(AB2724=0,0,(AD2724/AB2724)*100)</f>
        <v>0</v>
      </c>
      <c r="AG2724" s="443"/>
      <c r="AH2724" s="428"/>
      <c r="AI2724" s="429"/>
      <c r="AJ2724" s="432"/>
      <c r="AK2724" s="433"/>
      <c r="AL2724" s="446">
        <f>IF(AH2724=0,0,(AJ2724/AH2724)*100)</f>
        <v>0</v>
      </c>
      <c r="AM2724" s="447"/>
      <c r="AN2724" s="428"/>
      <c r="AO2724" s="429"/>
      <c r="AP2724" s="432"/>
      <c r="AQ2724" s="433"/>
      <c r="AR2724" s="446">
        <f>IF(AN2724=0,0,(AP2724/AN2724)*100)</f>
        <v>0</v>
      </c>
      <c r="AS2724" s="447"/>
      <c r="AT2724" s="450">
        <f>AB2724+AH2724+AN2724</f>
        <v>0</v>
      </c>
      <c r="AU2724" s="451"/>
      <c r="AV2724" s="454">
        <f>AD2724+AJ2724+AP2724</f>
        <v>0</v>
      </c>
      <c r="AW2724" s="455"/>
      <c r="AX2724" s="446">
        <f>IF(AT2724=0,0,(AV2724/AT2724)*100)</f>
        <v>0</v>
      </c>
      <c r="AY2724" s="447"/>
      <c r="AZ2724" s="428"/>
      <c r="BA2724" s="429"/>
      <c r="BB2724" s="432"/>
      <c r="BC2724" s="433"/>
      <c r="BD2724" s="446">
        <f>IF(AZ2724=0,0,(BB2724/AZ2724)*100)</f>
        <v>0</v>
      </c>
      <c r="BE2724" s="447"/>
      <c r="BF2724" s="450">
        <f>AT2724+AZ2724</f>
        <v>0</v>
      </c>
      <c r="BG2724" s="451"/>
      <c r="BH2724" s="454">
        <f>AV2724+BB2724</f>
        <v>0</v>
      </c>
      <c r="BI2724" s="455"/>
      <c r="BJ2724" s="446">
        <f>IF(BF2724=0,0,(BH2724/BF2724)*100)</f>
        <v>0</v>
      </c>
      <c r="BK2724" s="447"/>
      <c r="BL2724" s="406">
        <f>(AD2724*2)+(AJ2724*2)+(AP2724*3)+BB2724</f>
        <v>0</v>
      </c>
      <c r="BM2724" s="407"/>
      <c r="BN2724" s="408"/>
      <c r="BO2724" s="404" t="e">
        <f>(BL2724*BR$2468)+(N2724*BR$2469)+(X2724*BR$2470)+(R2724*BR$2471)+(V2724*BR$2472)+(Z2724*BR$2473)</f>
        <v>#REF!</v>
      </c>
      <c r="BP2724" s="404" t="e">
        <f>((AZ2724-BB2724)*BR$2475)+((AT2724-AV2724)*BR$2474)+(H2724*BR$2476)+(P2724*BR$2477)</f>
        <v>#REF!</v>
      </c>
      <c r="BQ2724" s="65" t="s">
        <v>69</v>
      </c>
      <c r="BR2724" s="66" t="e">
        <f>IF(#REF!="B",#REF!,IF(#REF!="C",#REF!,#REF!))</f>
        <v>#REF!</v>
      </c>
      <c r="BS2724" s="787"/>
    </row>
    <row r="2725" spans="1:71" ht="21.75" customHeight="1" x14ac:dyDescent="0.35">
      <c r="A2725" s="779"/>
      <c r="B2725" s="415"/>
      <c r="C2725" s="412" t="str">
        <f>IF(ROSTER!D$12="","",ROSTER!D$12)</f>
        <v/>
      </c>
      <c r="D2725" s="413"/>
      <c r="E2725" s="419"/>
      <c r="F2725" s="421"/>
      <c r="G2725" s="423"/>
      <c r="H2725" s="426"/>
      <c r="I2725" s="427"/>
      <c r="J2725" s="430"/>
      <c r="K2725" s="431"/>
      <c r="L2725" s="434"/>
      <c r="M2725" s="435"/>
      <c r="N2725" s="438" t="s">
        <v>14</v>
      </c>
      <c r="O2725" s="439"/>
      <c r="P2725" s="430"/>
      <c r="Q2725" s="431"/>
      <c r="R2725" s="434"/>
      <c r="S2725" s="441"/>
      <c r="T2725" s="434"/>
      <c r="U2725" s="427"/>
      <c r="V2725" s="441"/>
      <c r="W2725" s="427"/>
      <c r="X2725" s="430"/>
      <c r="Y2725" s="427"/>
      <c r="Z2725" s="430"/>
      <c r="AA2725" s="427"/>
      <c r="AB2725" s="430"/>
      <c r="AC2725" s="431"/>
      <c r="AD2725" s="434"/>
      <c r="AE2725" s="435"/>
      <c r="AF2725" s="444"/>
      <c r="AG2725" s="445"/>
      <c r="AH2725" s="430"/>
      <c r="AI2725" s="431"/>
      <c r="AJ2725" s="434"/>
      <c r="AK2725" s="435"/>
      <c r="AL2725" s="448"/>
      <c r="AM2725" s="449"/>
      <c r="AN2725" s="430"/>
      <c r="AO2725" s="431"/>
      <c r="AP2725" s="434"/>
      <c r="AQ2725" s="435"/>
      <c r="AR2725" s="448"/>
      <c r="AS2725" s="449"/>
      <c r="AT2725" s="452"/>
      <c r="AU2725" s="453"/>
      <c r="AV2725" s="456"/>
      <c r="AW2725" s="457"/>
      <c r="AX2725" s="448"/>
      <c r="AY2725" s="449"/>
      <c r="AZ2725" s="430"/>
      <c r="BA2725" s="431"/>
      <c r="BB2725" s="434"/>
      <c r="BC2725" s="435"/>
      <c r="BD2725" s="448"/>
      <c r="BE2725" s="449"/>
      <c r="BF2725" s="452"/>
      <c r="BG2725" s="453"/>
      <c r="BH2725" s="456"/>
      <c r="BI2725" s="457"/>
      <c r="BJ2725" s="448"/>
      <c r="BK2725" s="449"/>
      <c r="BL2725" s="409"/>
      <c r="BM2725" s="410"/>
      <c r="BN2725" s="411"/>
      <c r="BO2725" s="405"/>
      <c r="BP2725" s="405"/>
      <c r="BQ2725" s="65" t="s">
        <v>70</v>
      </c>
      <c r="BR2725" s="66" t="e">
        <f>IF(#REF!="B",#REF!,IF(#REF!="C",#REF!,#REF!))</f>
        <v>#REF!</v>
      </c>
      <c r="BS2725" s="787"/>
    </row>
    <row r="2726" spans="1:71" ht="21.75" customHeight="1" x14ac:dyDescent="0.35">
      <c r="A2726" s="779"/>
      <c r="B2726" s="414" t="str">
        <f>IF(ROSTER!B$14="","",ROSTER!B$14)</f>
        <v/>
      </c>
      <c r="C2726" s="416" t="str">
        <f>IF(ROSTER!C$14="","",ROSTER!C$14)</f>
        <v/>
      </c>
      <c r="D2726" s="417"/>
      <c r="E2726" s="418"/>
      <c r="F2726" s="420">
        <f>IF(E2726="y",1,IF(E2726="S",1,0))</f>
        <v>0</v>
      </c>
      <c r="G2726" s="422">
        <f>IF(E2726="S",1,0)</f>
        <v>0</v>
      </c>
      <c r="H2726" s="424"/>
      <c r="I2726" s="425"/>
      <c r="J2726" s="428"/>
      <c r="K2726" s="429"/>
      <c r="L2726" s="432"/>
      <c r="M2726" s="433"/>
      <c r="N2726" s="436">
        <f>L2726+J2726</f>
        <v>0</v>
      </c>
      <c r="O2726" s="437"/>
      <c r="P2726" s="428"/>
      <c r="Q2726" s="429"/>
      <c r="R2726" s="432"/>
      <c r="S2726" s="440"/>
      <c r="T2726" s="432"/>
      <c r="U2726" s="425"/>
      <c r="V2726" s="440"/>
      <c r="W2726" s="425"/>
      <c r="X2726" s="428"/>
      <c r="Y2726" s="425"/>
      <c r="Z2726" s="428"/>
      <c r="AA2726" s="425"/>
      <c r="AB2726" s="428"/>
      <c r="AC2726" s="429"/>
      <c r="AD2726" s="432"/>
      <c r="AE2726" s="433"/>
      <c r="AF2726" s="442">
        <f>IF(AB2726=0,0,(AD2726/AB2726)*100)</f>
        <v>0</v>
      </c>
      <c r="AG2726" s="443"/>
      <c r="AH2726" s="428"/>
      <c r="AI2726" s="429"/>
      <c r="AJ2726" s="432"/>
      <c r="AK2726" s="433"/>
      <c r="AL2726" s="446">
        <f>IF(AH2726=0,0,(AJ2726/AH2726)*100)</f>
        <v>0</v>
      </c>
      <c r="AM2726" s="447"/>
      <c r="AN2726" s="428"/>
      <c r="AO2726" s="429"/>
      <c r="AP2726" s="432"/>
      <c r="AQ2726" s="433"/>
      <c r="AR2726" s="446">
        <f>IF(AN2726=0,0,(AP2726/AN2726)*100)</f>
        <v>0</v>
      </c>
      <c r="AS2726" s="447"/>
      <c r="AT2726" s="450">
        <f>AB2726+AH2726+AN2726</f>
        <v>0</v>
      </c>
      <c r="AU2726" s="451"/>
      <c r="AV2726" s="454">
        <f>AD2726+AJ2726+AP2726</f>
        <v>0</v>
      </c>
      <c r="AW2726" s="455"/>
      <c r="AX2726" s="446">
        <f>IF(AT2726=0,0,(AV2726/AT2726)*100)</f>
        <v>0</v>
      </c>
      <c r="AY2726" s="447"/>
      <c r="AZ2726" s="428"/>
      <c r="BA2726" s="429"/>
      <c r="BB2726" s="432"/>
      <c r="BC2726" s="433"/>
      <c r="BD2726" s="446">
        <f>IF(AZ2726=0,0,(BB2726/AZ2726)*100)</f>
        <v>0</v>
      </c>
      <c r="BE2726" s="447"/>
      <c r="BF2726" s="450">
        <f>AT2726+AZ2726</f>
        <v>0</v>
      </c>
      <c r="BG2726" s="451"/>
      <c r="BH2726" s="454">
        <f>AV2726+BB2726</f>
        <v>0</v>
      </c>
      <c r="BI2726" s="455"/>
      <c r="BJ2726" s="446">
        <f>IF(BF2726=0,0,(BH2726/BF2726)*100)</f>
        <v>0</v>
      </c>
      <c r="BK2726" s="447"/>
      <c r="BL2726" s="406">
        <f>(AD2726*2)+(AJ2726*2)+(AP2726*3)+BB2726</f>
        <v>0</v>
      </c>
      <c r="BM2726" s="407"/>
      <c r="BN2726" s="408"/>
      <c r="BO2726" s="404" t="e">
        <f>(BL2726*BR$2468)+(N2726*BR$2469)+(X2726*BR$2470)+(R2726*BR$2471)+(V2726*BR$2472)+(Z2726*BR$2473)</f>
        <v>#REF!</v>
      </c>
      <c r="BP2726" s="404" t="e">
        <f>((AZ2726-BB2726)*BR$2475)+((AT2726-AV2726)*BR$2474)+(H2726*BR$2476)+(P2726*BR$2477)</f>
        <v>#REF!</v>
      </c>
      <c r="BQ2726" s="65" t="s">
        <v>71</v>
      </c>
      <c r="BR2726" s="66" t="e">
        <f>IF(#REF!="B",#REF!,IF(#REF!="C",#REF!,#REF!))</f>
        <v>#REF!</v>
      </c>
      <c r="BS2726" s="787"/>
    </row>
    <row r="2727" spans="1:71" ht="21.75" customHeight="1" x14ac:dyDescent="0.35">
      <c r="A2727" s="779"/>
      <c r="B2727" s="415"/>
      <c r="C2727" s="412" t="str">
        <f>IF(ROSTER!D$14="","",ROSTER!D$14)</f>
        <v/>
      </c>
      <c r="D2727" s="413"/>
      <c r="E2727" s="419"/>
      <c r="F2727" s="421"/>
      <c r="G2727" s="423"/>
      <c r="H2727" s="426"/>
      <c r="I2727" s="427"/>
      <c r="J2727" s="430"/>
      <c r="K2727" s="431"/>
      <c r="L2727" s="434"/>
      <c r="M2727" s="435"/>
      <c r="N2727" s="438" t="s">
        <v>14</v>
      </c>
      <c r="O2727" s="439"/>
      <c r="P2727" s="430"/>
      <c r="Q2727" s="431"/>
      <c r="R2727" s="434"/>
      <c r="S2727" s="441"/>
      <c r="T2727" s="434"/>
      <c r="U2727" s="427"/>
      <c r="V2727" s="441"/>
      <c r="W2727" s="427"/>
      <c r="X2727" s="430"/>
      <c r="Y2727" s="427"/>
      <c r="Z2727" s="430"/>
      <c r="AA2727" s="427"/>
      <c r="AB2727" s="430"/>
      <c r="AC2727" s="431"/>
      <c r="AD2727" s="434"/>
      <c r="AE2727" s="435"/>
      <c r="AF2727" s="444"/>
      <c r="AG2727" s="445"/>
      <c r="AH2727" s="430"/>
      <c r="AI2727" s="431"/>
      <c r="AJ2727" s="434"/>
      <c r="AK2727" s="435"/>
      <c r="AL2727" s="448"/>
      <c r="AM2727" s="449"/>
      <c r="AN2727" s="430"/>
      <c r="AO2727" s="431"/>
      <c r="AP2727" s="434"/>
      <c r="AQ2727" s="435"/>
      <c r="AR2727" s="448"/>
      <c r="AS2727" s="449"/>
      <c r="AT2727" s="452"/>
      <c r="AU2727" s="453"/>
      <c r="AV2727" s="456"/>
      <c r="AW2727" s="457"/>
      <c r="AX2727" s="448"/>
      <c r="AY2727" s="449"/>
      <c r="AZ2727" s="430"/>
      <c r="BA2727" s="431"/>
      <c r="BB2727" s="434"/>
      <c r="BC2727" s="435"/>
      <c r="BD2727" s="448"/>
      <c r="BE2727" s="449"/>
      <c r="BF2727" s="452"/>
      <c r="BG2727" s="453"/>
      <c r="BH2727" s="456"/>
      <c r="BI2727" s="457"/>
      <c r="BJ2727" s="448"/>
      <c r="BK2727" s="449"/>
      <c r="BL2727" s="409"/>
      <c r="BM2727" s="410"/>
      <c r="BN2727" s="411"/>
      <c r="BO2727" s="405"/>
      <c r="BP2727" s="405"/>
      <c r="BQ2727" s="65" t="s">
        <v>72</v>
      </c>
      <c r="BR2727" s="66" t="e">
        <f>IF(#REF!="B",#REF!,IF(#REF!="C",#REF!,#REF!))</f>
        <v>#REF!</v>
      </c>
      <c r="BS2727" s="787"/>
    </row>
    <row r="2728" spans="1:71" ht="21.75" customHeight="1" x14ac:dyDescent="0.35">
      <c r="A2728" s="779"/>
      <c r="B2728" s="414" t="str">
        <f>IF(ROSTER!B$16="","",ROSTER!B$16)</f>
        <v/>
      </c>
      <c r="C2728" s="416" t="str">
        <f>IF(ROSTER!C$16="","",ROSTER!C$16)</f>
        <v/>
      </c>
      <c r="D2728" s="417"/>
      <c r="E2728" s="418"/>
      <c r="F2728" s="420">
        <f>IF(E2728="y",1,IF(E2728="S",1,0))</f>
        <v>0</v>
      </c>
      <c r="G2728" s="422">
        <f>IF(E2728="S",1,0)</f>
        <v>0</v>
      </c>
      <c r="H2728" s="424"/>
      <c r="I2728" s="425"/>
      <c r="J2728" s="428"/>
      <c r="K2728" s="429"/>
      <c r="L2728" s="432"/>
      <c r="M2728" s="433"/>
      <c r="N2728" s="436">
        <f>L2728+J2728</f>
        <v>0</v>
      </c>
      <c r="O2728" s="437"/>
      <c r="P2728" s="428"/>
      <c r="Q2728" s="429"/>
      <c r="R2728" s="432"/>
      <c r="S2728" s="440"/>
      <c r="T2728" s="432"/>
      <c r="U2728" s="425"/>
      <c r="V2728" s="440"/>
      <c r="W2728" s="425"/>
      <c r="X2728" s="428"/>
      <c r="Y2728" s="425"/>
      <c r="Z2728" s="428"/>
      <c r="AA2728" s="425"/>
      <c r="AB2728" s="428"/>
      <c r="AC2728" s="429"/>
      <c r="AD2728" s="432"/>
      <c r="AE2728" s="433"/>
      <c r="AF2728" s="442">
        <f>IF(AB2728=0,0,(AD2728/AB2728)*100)</f>
        <v>0</v>
      </c>
      <c r="AG2728" s="443"/>
      <c r="AH2728" s="428"/>
      <c r="AI2728" s="429"/>
      <c r="AJ2728" s="432"/>
      <c r="AK2728" s="433"/>
      <c r="AL2728" s="446">
        <f>IF(AH2728=0,0,(AJ2728/AH2728)*100)</f>
        <v>0</v>
      </c>
      <c r="AM2728" s="447"/>
      <c r="AN2728" s="428"/>
      <c r="AO2728" s="429"/>
      <c r="AP2728" s="432"/>
      <c r="AQ2728" s="433"/>
      <c r="AR2728" s="446">
        <f>IF(AN2728=0,0,(AP2728/AN2728)*100)</f>
        <v>0</v>
      </c>
      <c r="AS2728" s="447"/>
      <c r="AT2728" s="450">
        <f>AB2728+AH2728+AN2728</f>
        <v>0</v>
      </c>
      <c r="AU2728" s="451"/>
      <c r="AV2728" s="454">
        <f>AD2728+AJ2728+AP2728</f>
        <v>0</v>
      </c>
      <c r="AW2728" s="455"/>
      <c r="AX2728" s="446">
        <f>IF(AT2728=0,0,(AV2728/AT2728)*100)</f>
        <v>0</v>
      </c>
      <c r="AY2728" s="447"/>
      <c r="AZ2728" s="428"/>
      <c r="BA2728" s="429"/>
      <c r="BB2728" s="432"/>
      <c r="BC2728" s="433"/>
      <c r="BD2728" s="446">
        <f>IF(AZ2728=0,0,(BB2728/AZ2728)*100)</f>
        <v>0</v>
      </c>
      <c r="BE2728" s="447"/>
      <c r="BF2728" s="450">
        <f>AT2728+AZ2728</f>
        <v>0</v>
      </c>
      <c r="BG2728" s="451"/>
      <c r="BH2728" s="454">
        <f>AV2728+BB2728</f>
        <v>0</v>
      </c>
      <c r="BI2728" s="455"/>
      <c r="BJ2728" s="446">
        <f>IF(BF2728=0,0,(BH2728/BF2728)*100)</f>
        <v>0</v>
      </c>
      <c r="BK2728" s="447"/>
      <c r="BL2728" s="406">
        <f>(AD2728*2)+(AJ2728*2)+(AP2728*3)+BB2728</f>
        <v>0</v>
      </c>
      <c r="BM2728" s="407"/>
      <c r="BN2728" s="408"/>
      <c r="BO2728" s="404" t="e">
        <f>(BL2728*BR$2468)+(N2728*BR$2469)+(X2728*BR$2470)+(R2728*BR$2471)+(V2728*BR$2472)+(Z2728*BR$2473)</f>
        <v>#REF!</v>
      </c>
      <c r="BP2728" s="404" t="e">
        <f>((AZ2728-BB2728)*BR$2475)+((AT2728-AV2728)*BR$2474)+(H2728*BR$2476)+(P2728*BR$2477)</f>
        <v>#REF!</v>
      </c>
      <c r="BQ2728" s="65" t="s">
        <v>73</v>
      </c>
      <c r="BR2728" s="66" t="e">
        <f>IF(#REF!="B",#REF!,IF(#REF!="C",#REF!,#REF!))</f>
        <v>#REF!</v>
      </c>
      <c r="BS2728" s="787"/>
    </row>
    <row r="2729" spans="1:71" ht="21.75" customHeight="1" x14ac:dyDescent="0.35">
      <c r="A2729" s="779"/>
      <c r="B2729" s="415"/>
      <c r="C2729" s="412" t="str">
        <f>IF(ROSTER!D$16="","",ROSTER!D$16)</f>
        <v/>
      </c>
      <c r="D2729" s="413"/>
      <c r="E2729" s="419"/>
      <c r="F2729" s="421"/>
      <c r="G2729" s="423"/>
      <c r="H2729" s="426"/>
      <c r="I2729" s="427"/>
      <c r="J2729" s="430"/>
      <c r="K2729" s="431"/>
      <c r="L2729" s="434"/>
      <c r="M2729" s="435"/>
      <c r="N2729" s="438" t="s">
        <v>14</v>
      </c>
      <c r="O2729" s="439"/>
      <c r="P2729" s="430"/>
      <c r="Q2729" s="431"/>
      <c r="R2729" s="434"/>
      <c r="S2729" s="441"/>
      <c r="T2729" s="434"/>
      <c r="U2729" s="427"/>
      <c r="V2729" s="441"/>
      <c r="W2729" s="427"/>
      <c r="X2729" s="430"/>
      <c r="Y2729" s="427"/>
      <c r="Z2729" s="430"/>
      <c r="AA2729" s="427"/>
      <c r="AB2729" s="430"/>
      <c r="AC2729" s="431"/>
      <c r="AD2729" s="434"/>
      <c r="AE2729" s="435"/>
      <c r="AF2729" s="444"/>
      <c r="AG2729" s="445"/>
      <c r="AH2729" s="430"/>
      <c r="AI2729" s="431"/>
      <c r="AJ2729" s="434"/>
      <c r="AK2729" s="435"/>
      <c r="AL2729" s="448"/>
      <c r="AM2729" s="449"/>
      <c r="AN2729" s="430"/>
      <c r="AO2729" s="431"/>
      <c r="AP2729" s="434"/>
      <c r="AQ2729" s="435"/>
      <c r="AR2729" s="448"/>
      <c r="AS2729" s="449"/>
      <c r="AT2729" s="452"/>
      <c r="AU2729" s="453"/>
      <c r="AV2729" s="456"/>
      <c r="AW2729" s="457"/>
      <c r="AX2729" s="448"/>
      <c r="AY2729" s="449"/>
      <c r="AZ2729" s="430"/>
      <c r="BA2729" s="431"/>
      <c r="BB2729" s="434"/>
      <c r="BC2729" s="435"/>
      <c r="BD2729" s="448"/>
      <c r="BE2729" s="449"/>
      <c r="BF2729" s="452"/>
      <c r="BG2729" s="453"/>
      <c r="BH2729" s="456"/>
      <c r="BI2729" s="457"/>
      <c r="BJ2729" s="448"/>
      <c r="BK2729" s="449"/>
      <c r="BL2729" s="409"/>
      <c r="BM2729" s="410"/>
      <c r="BN2729" s="411"/>
      <c r="BO2729" s="405"/>
      <c r="BP2729" s="405"/>
      <c r="BQ2729" s="65" t="s">
        <v>74</v>
      </c>
      <c r="BR2729" s="66" t="e">
        <f>IF(#REF!="B",#REF!,IF(#REF!="C",#REF!,#REF!))</f>
        <v>#REF!</v>
      </c>
      <c r="BS2729" s="787"/>
    </row>
    <row r="2730" spans="1:71" ht="21.75" customHeight="1" x14ac:dyDescent="0.25">
      <c r="A2730" s="779"/>
      <c r="B2730" s="414" t="str">
        <f>IF(ROSTER!B$18="","",ROSTER!B$18)</f>
        <v/>
      </c>
      <c r="C2730" s="416" t="str">
        <f>IF(ROSTER!C$18="","",ROSTER!C$18)</f>
        <v/>
      </c>
      <c r="D2730" s="417"/>
      <c r="E2730" s="418"/>
      <c r="F2730" s="420">
        <f>IF(E2730="y",1,IF(E2730="S",1,0))</f>
        <v>0</v>
      </c>
      <c r="G2730" s="422">
        <f>IF(E2730="S",1,0)</f>
        <v>0</v>
      </c>
      <c r="H2730" s="424"/>
      <c r="I2730" s="425"/>
      <c r="J2730" s="428"/>
      <c r="K2730" s="429"/>
      <c r="L2730" s="432"/>
      <c r="M2730" s="433"/>
      <c r="N2730" s="436">
        <f>L2730+J2730</f>
        <v>0</v>
      </c>
      <c r="O2730" s="437"/>
      <c r="P2730" s="428"/>
      <c r="Q2730" s="429"/>
      <c r="R2730" s="432"/>
      <c r="S2730" s="440"/>
      <c r="T2730" s="432"/>
      <c r="U2730" s="425"/>
      <c r="V2730" s="440"/>
      <c r="W2730" s="425"/>
      <c r="X2730" s="428"/>
      <c r="Y2730" s="425"/>
      <c r="Z2730" s="428"/>
      <c r="AA2730" s="425"/>
      <c r="AB2730" s="428"/>
      <c r="AC2730" s="429"/>
      <c r="AD2730" s="432"/>
      <c r="AE2730" s="433"/>
      <c r="AF2730" s="442">
        <f>IF(AB2730=0,0,(AD2730/AB2730)*100)</f>
        <v>0</v>
      </c>
      <c r="AG2730" s="443"/>
      <c r="AH2730" s="428"/>
      <c r="AI2730" s="429"/>
      <c r="AJ2730" s="432"/>
      <c r="AK2730" s="433"/>
      <c r="AL2730" s="446">
        <f>IF(AH2730=0,0,(AJ2730/AH2730)*100)</f>
        <v>0</v>
      </c>
      <c r="AM2730" s="447"/>
      <c r="AN2730" s="428"/>
      <c r="AO2730" s="429"/>
      <c r="AP2730" s="432"/>
      <c r="AQ2730" s="433"/>
      <c r="AR2730" s="446">
        <f>IF(AN2730=0,0,(AP2730/AN2730)*100)</f>
        <v>0</v>
      </c>
      <c r="AS2730" s="447"/>
      <c r="AT2730" s="450">
        <f>AB2730+AH2730+AN2730</f>
        <v>0</v>
      </c>
      <c r="AU2730" s="451"/>
      <c r="AV2730" s="454">
        <f>AD2730+AJ2730+AP2730</f>
        <v>0</v>
      </c>
      <c r="AW2730" s="455"/>
      <c r="AX2730" s="446">
        <f>IF(AT2730=0,0,(AV2730/AT2730)*100)</f>
        <v>0</v>
      </c>
      <c r="AY2730" s="447"/>
      <c r="AZ2730" s="428"/>
      <c r="BA2730" s="429"/>
      <c r="BB2730" s="432"/>
      <c r="BC2730" s="433"/>
      <c r="BD2730" s="446">
        <f>IF(AZ2730=0,0,(BB2730/AZ2730)*100)</f>
        <v>0</v>
      </c>
      <c r="BE2730" s="447"/>
      <c r="BF2730" s="450">
        <f>AT2730+AZ2730</f>
        <v>0</v>
      </c>
      <c r="BG2730" s="451"/>
      <c r="BH2730" s="454">
        <f>AV2730+BB2730</f>
        <v>0</v>
      </c>
      <c r="BI2730" s="455"/>
      <c r="BJ2730" s="446">
        <f>IF(BF2730=0,0,(BH2730/BF2730)*100)</f>
        <v>0</v>
      </c>
      <c r="BK2730" s="447"/>
      <c r="BL2730" s="406">
        <f>(AD2730*2)+(AJ2730*2)+(AP2730*3)+BB2730</f>
        <v>0</v>
      </c>
      <c r="BM2730" s="407"/>
      <c r="BN2730" s="408"/>
      <c r="BO2730" s="404" t="e">
        <f>(BL2730*BR$2468)+(N2730*BR$2469)+(X2730*BR$2470)+(R2730*BR$2471)+(V2730*BR$2472)+(Z2730*BR$2473)</f>
        <v>#REF!</v>
      </c>
      <c r="BP2730" s="404" t="e">
        <f>((AZ2730-BB2730)*BR$2475)+((AT2730-AV2730)*BR$2474)+(H2730*BR$2476)+(P2730*BR$2477)</f>
        <v>#REF!</v>
      </c>
      <c r="BQ2730" s="53"/>
      <c r="BR2730" s="53"/>
      <c r="BS2730" s="787"/>
    </row>
    <row r="2731" spans="1:71" ht="21.75" customHeight="1" x14ac:dyDescent="0.25">
      <c r="A2731" s="779"/>
      <c r="B2731" s="415"/>
      <c r="C2731" s="412" t="str">
        <f>IF(ROSTER!D$18="","",ROSTER!D$18)</f>
        <v/>
      </c>
      <c r="D2731" s="413"/>
      <c r="E2731" s="419"/>
      <c r="F2731" s="421"/>
      <c r="G2731" s="423"/>
      <c r="H2731" s="426"/>
      <c r="I2731" s="427"/>
      <c r="J2731" s="430"/>
      <c r="K2731" s="431"/>
      <c r="L2731" s="434"/>
      <c r="M2731" s="435"/>
      <c r="N2731" s="438"/>
      <c r="O2731" s="439"/>
      <c r="P2731" s="430"/>
      <c r="Q2731" s="431"/>
      <c r="R2731" s="434"/>
      <c r="S2731" s="441"/>
      <c r="T2731" s="434"/>
      <c r="U2731" s="427"/>
      <c r="V2731" s="441"/>
      <c r="W2731" s="427"/>
      <c r="X2731" s="430"/>
      <c r="Y2731" s="427"/>
      <c r="Z2731" s="430"/>
      <c r="AA2731" s="427"/>
      <c r="AB2731" s="430"/>
      <c r="AC2731" s="431"/>
      <c r="AD2731" s="434"/>
      <c r="AE2731" s="435"/>
      <c r="AF2731" s="444"/>
      <c r="AG2731" s="445"/>
      <c r="AH2731" s="430"/>
      <c r="AI2731" s="431"/>
      <c r="AJ2731" s="434"/>
      <c r="AK2731" s="435"/>
      <c r="AL2731" s="448"/>
      <c r="AM2731" s="449"/>
      <c r="AN2731" s="430"/>
      <c r="AO2731" s="431"/>
      <c r="AP2731" s="434"/>
      <c r="AQ2731" s="435"/>
      <c r="AR2731" s="448"/>
      <c r="AS2731" s="449"/>
      <c r="AT2731" s="452"/>
      <c r="AU2731" s="453"/>
      <c r="AV2731" s="456"/>
      <c r="AW2731" s="457"/>
      <c r="AX2731" s="448"/>
      <c r="AY2731" s="449"/>
      <c r="AZ2731" s="430"/>
      <c r="BA2731" s="431"/>
      <c r="BB2731" s="434"/>
      <c r="BC2731" s="435"/>
      <c r="BD2731" s="448"/>
      <c r="BE2731" s="449"/>
      <c r="BF2731" s="452"/>
      <c r="BG2731" s="453"/>
      <c r="BH2731" s="456"/>
      <c r="BI2731" s="457"/>
      <c r="BJ2731" s="448"/>
      <c r="BK2731" s="449"/>
      <c r="BL2731" s="409"/>
      <c r="BM2731" s="410"/>
      <c r="BN2731" s="411"/>
      <c r="BO2731" s="405"/>
      <c r="BP2731" s="405"/>
      <c r="BQ2731" s="53"/>
      <c r="BR2731" s="53"/>
      <c r="BS2731" s="779"/>
    </row>
    <row r="2732" spans="1:71" ht="21.75" customHeight="1" x14ac:dyDescent="0.25">
      <c r="A2732" s="779"/>
      <c r="B2732" s="414" t="str">
        <f>IF(ROSTER!B$20="","",ROSTER!B$20)</f>
        <v/>
      </c>
      <c r="C2732" s="416" t="str">
        <f>IF(ROSTER!C$20="","",ROSTER!C$20)</f>
        <v/>
      </c>
      <c r="D2732" s="417"/>
      <c r="E2732" s="418"/>
      <c r="F2732" s="420">
        <f>IF(E2732="y",1,IF(E2732="S",1,0))</f>
        <v>0</v>
      </c>
      <c r="G2732" s="422">
        <f>IF(E2732="S",1,0)</f>
        <v>0</v>
      </c>
      <c r="H2732" s="424"/>
      <c r="I2732" s="425"/>
      <c r="J2732" s="428"/>
      <c r="K2732" s="429"/>
      <c r="L2732" s="432"/>
      <c r="M2732" s="433"/>
      <c r="N2732" s="436">
        <f>L2732+J2732</f>
        <v>0</v>
      </c>
      <c r="O2732" s="437"/>
      <c r="P2732" s="428"/>
      <c r="Q2732" s="429"/>
      <c r="R2732" s="432"/>
      <c r="S2732" s="440"/>
      <c r="T2732" s="432"/>
      <c r="U2732" s="425"/>
      <c r="V2732" s="440"/>
      <c r="W2732" s="425"/>
      <c r="X2732" s="428"/>
      <c r="Y2732" s="425"/>
      <c r="Z2732" s="428"/>
      <c r="AA2732" s="425"/>
      <c r="AB2732" s="428"/>
      <c r="AC2732" s="429"/>
      <c r="AD2732" s="432"/>
      <c r="AE2732" s="433"/>
      <c r="AF2732" s="442">
        <f>IF(AB2732=0,0,(AD2732/AB2732)*100)</f>
        <v>0</v>
      </c>
      <c r="AG2732" s="443"/>
      <c r="AH2732" s="428"/>
      <c r="AI2732" s="429"/>
      <c r="AJ2732" s="432"/>
      <c r="AK2732" s="433"/>
      <c r="AL2732" s="446">
        <f>IF(AH2732=0,0,(AJ2732/AH2732)*100)</f>
        <v>0</v>
      </c>
      <c r="AM2732" s="447"/>
      <c r="AN2732" s="428"/>
      <c r="AO2732" s="429"/>
      <c r="AP2732" s="432"/>
      <c r="AQ2732" s="433"/>
      <c r="AR2732" s="446">
        <f>IF(AN2732=0,0,(AP2732/AN2732)*100)</f>
        <v>0</v>
      </c>
      <c r="AS2732" s="447"/>
      <c r="AT2732" s="450">
        <f>AB2732+AH2732+AN2732</f>
        <v>0</v>
      </c>
      <c r="AU2732" s="451"/>
      <c r="AV2732" s="454">
        <f>AD2732+AJ2732+AP2732</f>
        <v>0</v>
      </c>
      <c r="AW2732" s="455"/>
      <c r="AX2732" s="446">
        <f>IF(AT2732=0,0,(AV2732/AT2732)*100)</f>
        <v>0</v>
      </c>
      <c r="AY2732" s="447"/>
      <c r="AZ2732" s="428"/>
      <c r="BA2732" s="429"/>
      <c r="BB2732" s="432"/>
      <c r="BC2732" s="433"/>
      <c r="BD2732" s="446">
        <f>IF(AZ2732=0,0,(BB2732/AZ2732)*100)</f>
        <v>0</v>
      </c>
      <c r="BE2732" s="447"/>
      <c r="BF2732" s="450">
        <f>AT2732+AZ2732</f>
        <v>0</v>
      </c>
      <c r="BG2732" s="451"/>
      <c r="BH2732" s="454">
        <f>AV2732+BB2732</f>
        <v>0</v>
      </c>
      <c r="BI2732" s="455"/>
      <c r="BJ2732" s="446">
        <f>IF(BF2732=0,0,(BH2732/BF2732)*100)</f>
        <v>0</v>
      </c>
      <c r="BK2732" s="447"/>
      <c r="BL2732" s="406">
        <f>(AD2732*2)+(AJ2732*2)+(AP2732*3)+BB2732</f>
        <v>0</v>
      </c>
      <c r="BM2732" s="407"/>
      <c r="BN2732" s="408"/>
      <c r="BO2732" s="404" t="e">
        <f>(BL2732*BR$2468)+(N2732*BR$2469)+(X2732*BR$2470)+(R2732*BR$2471)+(V2732*BR$2472)+(Z2732*BR$2473)</f>
        <v>#REF!</v>
      </c>
      <c r="BP2732" s="404" t="e">
        <f>((AZ2732-BB2732)*BR$2475)+((AT2732-AV2732)*BR$2474)+(H2732*BR$2476)+(P2732*BR$2477)</f>
        <v>#REF!</v>
      </c>
      <c r="BQ2732" s="53"/>
      <c r="BR2732" s="53"/>
      <c r="BS2732" s="779"/>
    </row>
    <row r="2733" spans="1:71" ht="21.75" customHeight="1" x14ac:dyDescent="0.25">
      <c r="A2733" s="779"/>
      <c r="B2733" s="415"/>
      <c r="C2733" s="412" t="str">
        <f>IF(ROSTER!D$20="","",ROSTER!D$20)</f>
        <v/>
      </c>
      <c r="D2733" s="413"/>
      <c r="E2733" s="419"/>
      <c r="F2733" s="421"/>
      <c r="G2733" s="423"/>
      <c r="H2733" s="426"/>
      <c r="I2733" s="427"/>
      <c r="J2733" s="430"/>
      <c r="K2733" s="431"/>
      <c r="L2733" s="434"/>
      <c r="M2733" s="435"/>
      <c r="N2733" s="438" t="s">
        <v>14</v>
      </c>
      <c r="O2733" s="439"/>
      <c r="P2733" s="430"/>
      <c r="Q2733" s="431"/>
      <c r="R2733" s="434"/>
      <c r="S2733" s="441"/>
      <c r="T2733" s="434"/>
      <c r="U2733" s="427"/>
      <c r="V2733" s="441"/>
      <c r="W2733" s="427"/>
      <c r="X2733" s="430"/>
      <c r="Y2733" s="427"/>
      <c r="Z2733" s="430"/>
      <c r="AA2733" s="427"/>
      <c r="AB2733" s="430"/>
      <c r="AC2733" s="431"/>
      <c r="AD2733" s="434"/>
      <c r="AE2733" s="435"/>
      <c r="AF2733" s="444"/>
      <c r="AG2733" s="445"/>
      <c r="AH2733" s="430"/>
      <c r="AI2733" s="431"/>
      <c r="AJ2733" s="434"/>
      <c r="AK2733" s="435"/>
      <c r="AL2733" s="448"/>
      <c r="AM2733" s="449"/>
      <c r="AN2733" s="430"/>
      <c r="AO2733" s="431"/>
      <c r="AP2733" s="434"/>
      <c r="AQ2733" s="435"/>
      <c r="AR2733" s="448"/>
      <c r="AS2733" s="449"/>
      <c r="AT2733" s="452"/>
      <c r="AU2733" s="453"/>
      <c r="AV2733" s="456"/>
      <c r="AW2733" s="457"/>
      <c r="AX2733" s="448"/>
      <c r="AY2733" s="449"/>
      <c r="AZ2733" s="430"/>
      <c r="BA2733" s="431"/>
      <c r="BB2733" s="434"/>
      <c r="BC2733" s="435"/>
      <c r="BD2733" s="448"/>
      <c r="BE2733" s="449"/>
      <c r="BF2733" s="452"/>
      <c r="BG2733" s="453"/>
      <c r="BH2733" s="456"/>
      <c r="BI2733" s="457"/>
      <c r="BJ2733" s="448"/>
      <c r="BK2733" s="449"/>
      <c r="BL2733" s="409"/>
      <c r="BM2733" s="410"/>
      <c r="BN2733" s="411"/>
      <c r="BO2733" s="405"/>
      <c r="BP2733" s="405"/>
      <c r="BQ2733" s="53"/>
      <c r="BR2733" s="53"/>
      <c r="BS2733" s="779"/>
    </row>
    <row r="2734" spans="1:71" ht="21.75" customHeight="1" x14ac:dyDescent="0.25">
      <c r="A2734" s="779"/>
      <c r="B2734" s="414" t="str">
        <f>IF(ROSTER!B$22="","",ROSTER!B$22)</f>
        <v/>
      </c>
      <c r="C2734" s="416" t="str">
        <f>IF(ROSTER!C$22="","",ROSTER!C$22)</f>
        <v/>
      </c>
      <c r="D2734" s="417"/>
      <c r="E2734" s="418"/>
      <c r="F2734" s="420">
        <f>IF(E2734="y",1,IF(E2734="S",1,0))</f>
        <v>0</v>
      </c>
      <c r="G2734" s="422">
        <f>IF(E2734="S",1,0)</f>
        <v>0</v>
      </c>
      <c r="H2734" s="424"/>
      <c r="I2734" s="425"/>
      <c r="J2734" s="428"/>
      <c r="K2734" s="429"/>
      <c r="L2734" s="432"/>
      <c r="M2734" s="433"/>
      <c r="N2734" s="436">
        <f>L2734+J2734</f>
        <v>0</v>
      </c>
      <c r="O2734" s="437"/>
      <c r="P2734" s="428"/>
      <c r="Q2734" s="429"/>
      <c r="R2734" s="432"/>
      <c r="S2734" s="440"/>
      <c r="T2734" s="432"/>
      <c r="U2734" s="425"/>
      <c r="V2734" s="440"/>
      <c r="W2734" s="425"/>
      <c r="X2734" s="428"/>
      <c r="Y2734" s="425"/>
      <c r="Z2734" s="428"/>
      <c r="AA2734" s="425"/>
      <c r="AB2734" s="428"/>
      <c r="AC2734" s="429"/>
      <c r="AD2734" s="432"/>
      <c r="AE2734" s="433"/>
      <c r="AF2734" s="442">
        <f>IF(AB2734=0,0,(AD2734/AB2734)*100)</f>
        <v>0</v>
      </c>
      <c r="AG2734" s="443"/>
      <c r="AH2734" s="428"/>
      <c r="AI2734" s="429"/>
      <c r="AJ2734" s="432"/>
      <c r="AK2734" s="433"/>
      <c r="AL2734" s="446">
        <f>IF(AH2734=0,0,(AJ2734/AH2734)*100)</f>
        <v>0</v>
      </c>
      <c r="AM2734" s="447"/>
      <c r="AN2734" s="428"/>
      <c r="AO2734" s="429"/>
      <c r="AP2734" s="432"/>
      <c r="AQ2734" s="433"/>
      <c r="AR2734" s="446">
        <f>IF(AN2734=0,0,(AP2734/AN2734)*100)</f>
        <v>0</v>
      </c>
      <c r="AS2734" s="447"/>
      <c r="AT2734" s="450">
        <f>AB2734+AH2734+AN2734</f>
        <v>0</v>
      </c>
      <c r="AU2734" s="451"/>
      <c r="AV2734" s="454">
        <f>AD2734+AJ2734+AP2734</f>
        <v>0</v>
      </c>
      <c r="AW2734" s="455"/>
      <c r="AX2734" s="446">
        <f>IF(AT2734=0,0,(AV2734/AT2734)*100)</f>
        <v>0</v>
      </c>
      <c r="AY2734" s="447"/>
      <c r="AZ2734" s="428"/>
      <c r="BA2734" s="429"/>
      <c r="BB2734" s="432"/>
      <c r="BC2734" s="433"/>
      <c r="BD2734" s="446">
        <f>IF(AZ2734=0,0,(BB2734/AZ2734)*100)</f>
        <v>0</v>
      </c>
      <c r="BE2734" s="447"/>
      <c r="BF2734" s="450">
        <f>AT2734+AZ2734</f>
        <v>0</v>
      </c>
      <c r="BG2734" s="451"/>
      <c r="BH2734" s="454">
        <f>AV2734+BB2734</f>
        <v>0</v>
      </c>
      <c r="BI2734" s="455"/>
      <c r="BJ2734" s="446">
        <f>IF(BF2734=0,0,(BH2734/BF2734)*100)</f>
        <v>0</v>
      </c>
      <c r="BK2734" s="447"/>
      <c r="BL2734" s="406">
        <f>(AD2734*2)+(AJ2734*2)+(AP2734*3)+BB2734</f>
        <v>0</v>
      </c>
      <c r="BM2734" s="407"/>
      <c r="BN2734" s="408"/>
      <c r="BO2734" s="404" t="e">
        <f>(BL2734*BR$2468)+(N2734*BR$2469)+(X2734*BR$2470)+(R2734*BR$2471)+(V2734*BR$2472)+(Z2734*BR$2473)</f>
        <v>#REF!</v>
      </c>
      <c r="BP2734" s="404" t="e">
        <f>((AZ2734-BB2734)*BR$2475)+((AT2734-AV2734)*BR$2474)+(H2734*BR$2476)+(P2734*BR$2477)</f>
        <v>#REF!</v>
      </c>
      <c r="BQ2734" s="53"/>
      <c r="BR2734" s="53"/>
      <c r="BS2734" s="779"/>
    </row>
    <row r="2735" spans="1:71" ht="21.75" customHeight="1" x14ac:dyDescent="0.25">
      <c r="A2735" s="779"/>
      <c r="B2735" s="415"/>
      <c r="C2735" s="412" t="str">
        <f>IF(ROSTER!D$22="","",ROSTER!D$22)</f>
        <v/>
      </c>
      <c r="D2735" s="413"/>
      <c r="E2735" s="419"/>
      <c r="F2735" s="421"/>
      <c r="G2735" s="423"/>
      <c r="H2735" s="426"/>
      <c r="I2735" s="427"/>
      <c r="J2735" s="430"/>
      <c r="K2735" s="431"/>
      <c r="L2735" s="434"/>
      <c r="M2735" s="435"/>
      <c r="N2735" s="438" t="s">
        <v>14</v>
      </c>
      <c r="O2735" s="439"/>
      <c r="P2735" s="430"/>
      <c r="Q2735" s="431"/>
      <c r="R2735" s="434"/>
      <c r="S2735" s="441"/>
      <c r="T2735" s="434"/>
      <c r="U2735" s="427"/>
      <c r="V2735" s="441"/>
      <c r="W2735" s="427"/>
      <c r="X2735" s="430"/>
      <c r="Y2735" s="427"/>
      <c r="Z2735" s="430"/>
      <c r="AA2735" s="427"/>
      <c r="AB2735" s="430"/>
      <c r="AC2735" s="431"/>
      <c r="AD2735" s="434"/>
      <c r="AE2735" s="435"/>
      <c r="AF2735" s="444"/>
      <c r="AG2735" s="445"/>
      <c r="AH2735" s="430"/>
      <c r="AI2735" s="431"/>
      <c r="AJ2735" s="434"/>
      <c r="AK2735" s="435"/>
      <c r="AL2735" s="448"/>
      <c r="AM2735" s="449"/>
      <c r="AN2735" s="430"/>
      <c r="AO2735" s="431"/>
      <c r="AP2735" s="434"/>
      <c r="AQ2735" s="435"/>
      <c r="AR2735" s="448"/>
      <c r="AS2735" s="449"/>
      <c r="AT2735" s="452"/>
      <c r="AU2735" s="453"/>
      <c r="AV2735" s="456"/>
      <c r="AW2735" s="457"/>
      <c r="AX2735" s="448"/>
      <c r="AY2735" s="449"/>
      <c r="AZ2735" s="430"/>
      <c r="BA2735" s="431"/>
      <c r="BB2735" s="434"/>
      <c r="BC2735" s="435"/>
      <c r="BD2735" s="448"/>
      <c r="BE2735" s="449"/>
      <c r="BF2735" s="452"/>
      <c r="BG2735" s="453"/>
      <c r="BH2735" s="456"/>
      <c r="BI2735" s="457"/>
      <c r="BJ2735" s="448"/>
      <c r="BK2735" s="449"/>
      <c r="BL2735" s="409"/>
      <c r="BM2735" s="410"/>
      <c r="BN2735" s="411"/>
      <c r="BO2735" s="405"/>
      <c r="BP2735" s="405"/>
      <c r="BQ2735" s="53"/>
      <c r="BR2735" s="53"/>
      <c r="BS2735" s="779"/>
    </row>
    <row r="2736" spans="1:71" ht="21.75" customHeight="1" x14ac:dyDescent="0.25">
      <c r="A2736" s="779"/>
      <c r="B2736" s="414" t="str">
        <f>IF(ROSTER!B$24="","",ROSTER!B$24)</f>
        <v/>
      </c>
      <c r="C2736" s="416" t="str">
        <f>IF(ROSTER!C$24="","",ROSTER!C$24)</f>
        <v/>
      </c>
      <c r="D2736" s="417"/>
      <c r="E2736" s="418"/>
      <c r="F2736" s="420">
        <f>IF(E2736="y",1,IF(E2736="S",1,0))</f>
        <v>0</v>
      </c>
      <c r="G2736" s="422">
        <f>IF(E2736="S",1,0)</f>
        <v>0</v>
      </c>
      <c r="H2736" s="424"/>
      <c r="I2736" s="425"/>
      <c r="J2736" s="428"/>
      <c r="K2736" s="429"/>
      <c r="L2736" s="432"/>
      <c r="M2736" s="433"/>
      <c r="N2736" s="436">
        <f>L2736+J2736</f>
        <v>0</v>
      </c>
      <c r="O2736" s="437"/>
      <c r="P2736" s="428"/>
      <c r="Q2736" s="429"/>
      <c r="R2736" s="432"/>
      <c r="S2736" s="440"/>
      <c r="T2736" s="432"/>
      <c r="U2736" s="425"/>
      <c r="V2736" s="440"/>
      <c r="W2736" s="425"/>
      <c r="X2736" s="428"/>
      <c r="Y2736" s="425"/>
      <c r="Z2736" s="428"/>
      <c r="AA2736" s="425"/>
      <c r="AB2736" s="428"/>
      <c r="AC2736" s="429"/>
      <c r="AD2736" s="432"/>
      <c r="AE2736" s="433"/>
      <c r="AF2736" s="442">
        <f>IF(AB2736=0,0,(AD2736/AB2736)*100)</f>
        <v>0</v>
      </c>
      <c r="AG2736" s="443"/>
      <c r="AH2736" s="428"/>
      <c r="AI2736" s="429"/>
      <c r="AJ2736" s="432"/>
      <c r="AK2736" s="433"/>
      <c r="AL2736" s="446">
        <f>IF(AH2736=0,0,(AJ2736/AH2736)*100)</f>
        <v>0</v>
      </c>
      <c r="AM2736" s="447"/>
      <c r="AN2736" s="428"/>
      <c r="AO2736" s="429"/>
      <c r="AP2736" s="432"/>
      <c r="AQ2736" s="433"/>
      <c r="AR2736" s="446">
        <f>IF(AN2736=0,0,(AP2736/AN2736)*100)</f>
        <v>0</v>
      </c>
      <c r="AS2736" s="447"/>
      <c r="AT2736" s="450">
        <f>AB2736+AH2736+AN2736</f>
        <v>0</v>
      </c>
      <c r="AU2736" s="451"/>
      <c r="AV2736" s="454">
        <f>AD2736+AJ2736+AP2736</f>
        <v>0</v>
      </c>
      <c r="AW2736" s="455"/>
      <c r="AX2736" s="446">
        <f>IF(AT2736=0,0,(AV2736/AT2736)*100)</f>
        <v>0</v>
      </c>
      <c r="AY2736" s="447"/>
      <c r="AZ2736" s="428"/>
      <c r="BA2736" s="429"/>
      <c r="BB2736" s="432"/>
      <c r="BC2736" s="433"/>
      <c r="BD2736" s="446">
        <f>IF(AZ2736=0,0,(BB2736/AZ2736)*100)</f>
        <v>0</v>
      </c>
      <c r="BE2736" s="447"/>
      <c r="BF2736" s="450">
        <f>AT2736+AZ2736</f>
        <v>0</v>
      </c>
      <c r="BG2736" s="451"/>
      <c r="BH2736" s="454">
        <f>AV2736+BB2736</f>
        <v>0</v>
      </c>
      <c r="BI2736" s="455"/>
      <c r="BJ2736" s="446">
        <f>IF(BF2736=0,0,(BH2736/BF2736)*100)</f>
        <v>0</v>
      </c>
      <c r="BK2736" s="447"/>
      <c r="BL2736" s="406">
        <f>(AD2736*2)+(AJ2736*2)+(AP2736*3)+BB2736</f>
        <v>0</v>
      </c>
      <c r="BM2736" s="407"/>
      <c r="BN2736" s="408"/>
      <c r="BO2736" s="404" t="e">
        <f>(BL2736*BR$2468)+(N2736*BR$2469)+(X2736*BR$2470)+(R2736*BR$2471)+(V2736*BR$2472)+(Z2736*BR$2473)</f>
        <v>#REF!</v>
      </c>
      <c r="BP2736" s="404" t="e">
        <f>((AZ2736-BB2736)*BR$2475)+((AT2736-AV2736)*BR$2474)+(H2736*BR$2476)+(P2736*BR$2477)</f>
        <v>#REF!</v>
      </c>
      <c r="BQ2736" s="53"/>
      <c r="BR2736" s="53"/>
      <c r="BS2736" s="779"/>
    </row>
    <row r="2737" spans="1:71" ht="21.75" customHeight="1" x14ac:dyDescent="0.25">
      <c r="A2737" s="779"/>
      <c r="B2737" s="415"/>
      <c r="C2737" s="412" t="str">
        <f>IF(ROSTER!D$24="","",ROSTER!D$24)</f>
        <v/>
      </c>
      <c r="D2737" s="413"/>
      <c r="E2737" s="419"/>
      <c r="F2737" s="421"/>
      <c r="G2737" s="423"/>
      <c r="H2737" s="426"/>
      <c r="I2737" s="427"/>
      <c r="J2737" s="430"/>
      <c r="K2737" s="431"/>
      <c r="L2737" s="434"/>
      <c r="M2737" s="435"/>
      <c r="N2737" s="438" t="s">
        <v>14</v>
      </c>
      <c r="O2737" s="439"/>
      <c r="P2737" s="430"/>
      <c r="Q2737" s="431"/>
      <c r="R2737" s="434"/>
      <c r="S2737" s="441"/>
      <c r="T2737" s="434"/>
      <c r="U2737" s="427"/>
      <c r="V2737" s="441"/>
      <c r="W2737" s="427"/>
      <c r="X2737" s="430"/>
      <c r="Y2737" s="427"/>
      <c r="Z2737" s="430"/>
      <c r="AA2737" s="427"/>
      <c r="AB2737" s="430"/>
      <c r="AC2737" s="431"/>
      <c r="AD2737" s="434"/>
      <c r="AE2737" s="435"/>
      <c r="AF2737" s="444"/>
      <c r="AG2737" s="445"/>
      <c r="AH2737" s="430"/>
      <c r="AI2737" s="431"/>
      <c r="AJ2737" s="434"/>
      <c r="AK2737" s="435"/>
      <c r="AL2737" s="448"/>
      <c r="AM2737" s="449"/>
      <c r="AN2737" s="430"/>
      <c r="AO2737" s="431"/>
      <c r="AP2737" s="434"/>
      <c r="AQ2737" s="435"/>
      <c r="AR2737" s="448"/>
      <c r="AS2737" s="449"/>
      <c r="AT2737" s="452"/>
      <c r="AU2737" s="453"/>
      <c r="AV2737" s="456"/>
      <c r="AW2737" s="457"/>
      <c r="AX2737" s="448"/>
      <c r="AY2737" s="449"/>
      <c r="AZ2737" s="430"/>
      <c r="BA2737" s="431"/>
      <c r="BB2737" s="434"/>
      <c r="BC2737" s="435"/>
      <c r="BD2737" s="448"/>
      <c r="BE2737" s="449"/>
      <c r="BF2737" s="452"/>
      <c r="BG2737" s="453"/>
      <c r="BH2737" s="456"/>
      <c r="BI2737" s="457"/>
      <c r="BJ2737" s="448"/>
      <c r="BK2737" s="449"/>
      <c r="BL2737" s="409"/>
      <c r="BM2737" s="410"/>
      <c r="BN2737" s="411"/>
      <c r="BO2737" s="405"/>
      <c r="BP2737" s="405"/>
      <c r="BQ2737" s="53"/>
      <c r="BR2737" s="53"/>
      <c r="BS2737" s="779"/>
    </row>
    <row r="2738" spans="1:71" ht="21.75" customHeight="1" x14ac:dyDescent="0.25">
      <c r="A2738" s="779"/>
      <c r="B2738" s="414" t="str">
        <f>IF(ROSTER!B$26="","",ROSTER!B$26)</f>
        <v/>
      </c>
      <c r="C2738" s="416" t="str">
        <f>IF(ROSTER!C$26="","",ROSTER!C$26)</f>
        <v/>
      </c>
      <c r="D2738" s="417"/>
      <c r="E2738" s="418"/>
      <c r="F2738" s="420">
        <f>IF(E2738="y",1,IF(E2738="S",1,0))</f>
        <v>0</v>
      </c>
      <c r="G2738" s="422">
        <f>IF(E2738="S",1,0)</f>
        <v>0</v>
      </c>
      <c r="H2738" s="424"/>
      <c r="I2738" s="425"/>
      <c r="J2738" s="428"/>
      <c r="K2738" s="429"/>
      <c r="L2738" s="432"/>
      <c r="M2738" s="433"/>
      <c r="N2738" s="436">
        <f>L2738+J2738</f>
        <v>0</v>
      </c>
      <c r="O2738" s="437"/>
      <c r="P2738" s="428"/>
      <c r="Q2738" s="429"/>
      <c r="R2738" s="432"/>
      <c r="S2738" s="440"/>
      <c r="T2738" s="432"/>
      <c r="U2738" s="425"/>
      <c r="V2738" s="440"/>
      <c r="W2738" s="425"/>
      <c r="X2738" s="428"/>
      <c r="Y2738" s="425"/>
      <c r="Z2738" s="428"/>
      <c r="AA2738" s="425"/>
      <c r="AB2738" s="428"/>
      <c r="AC2738" s="429"/>
      <c r="AD2738" s="432"/>
      <c r="AE2738" s="433"/>
      <c r="AF2738" s="442">
        <f>IF(AB2738=0,0,(AD2738/AB2738)*100)</f>
        <v>0</v>
      </c>
      <c r="AG2738" s="443"/>
      <c r="AH2738" s="428"/>
      <c r="AI2738" s="429"/>
      <c r="AJ2738" s="432"/>
      <c r="AK2738" s="433"/>
      <c r="AL2738" s="446">
        <f>IF(AH2738=0,0,(AJ2738/AH2738)*100)</f>
        <v>0</v>
      </c>
      <c r="AM2738" s="447"/>
      <c r="AN2738" s="428"/>
      <c r="AO2738" s="429"/>
      <c r="AP2738" s="432"/>
      <c r="AQ2738" s="433"/>
      <c r="AR2738" s="446">
        <f>IF(AN2738=0,0,(AP2738/AN2738)*100)</f>
        <v>0</v>
      </c>
      <c r="AS2738" s="447"/>
      <c r="AT2738" s="450">
        <f>AB2738+AH2738+AN2738</f>
        <v>0</v>
      </c>
      <c r="AU2738" s="451"/>
      <c r="AV2738" s="454">
        <f>AD2738+AJ2738+AP2738</f>
        <v>0</v>
      </c>
      <c r="AW2738" s="455"/>
      <c r="AX2738" s="446">
        <f>IF(AT2738=0,0,(AV2738/AT2738)*100)</f>
        <v>0</v>
      </c>
      <c r="AY2738" s="447"/>
      <c r="AZ2738" s="428"/>
      <c r="BA2738" s="429"/>
      <c r="BB2738" s="432"/>
      <c r="BC2738" s="433"/>
      <c r="BD2738" s="446">
        <f>IF(AZ2738=0,0,(BB2738/AZ2738)*100)</f>
        <v>0</v>
      </c>
      <c r="BE2738" s="447"/>
      <c r="BF2738" s="450">
        <f>AT2738+AZ2738</f>
        <v>0</v>
      </c>
      <c r="BG2738" s="451"/>
      <c r="BH2738" s="454">
        <f>AV2738+BB2738</f>
        <v>0</v>
      </c>
      <c r="BI2738" s="455"/>
      <c r="BJ2738" s="446">
        <f>IF(BF2738=0,0,(BH2738/BF2738)*100)</f>
        <v>0</v>
      </c>
      <c r="BK2738" s="447"/>
      <c r="BL2738" s="406">
        <f>(AD2738*2)+(AJ2738*2)+(AP2738*3)+BB2738</f>
        <v>0</v>
      </c>
      <c r="BM2738" s="407"/>
      <c r="BN2738" s="408"/>
      <c r="BO2738" s="404" t="e">
        <f>(BL2738*BR$2468)+(N2738*BR$2469)+(X2738*BR$2470)+(R2738*BR$2471)+(V2738*BR$2472)+(Z2738*BR$2473)</f>
        <v>#REF!</v>
      </c>
      <c r="BP2738" s="404" t="e">
        <f>((AZ2738-BB2738)*BR$2475)+((AT2738-AV2738)*BR$2474)+(H2738*BR$2476)+(P2738*BR$2477)</f>
        <v>#REF!</v>
      </c>
      <c r="BQ2738" s="53"/>
      <c r="BR2738" s="53"/>
      <c r="BS2738" s="779"/>
    </row>
    <row r="2739" spans="1:71" ht="21.75" customHeight="1" x14ac:dyDescent="0.25">
      <c r="A2739" s="779"/>
      <c r="B2739" s="415"/>
      <c r="C2739" s="412" t="str">
        <f>IF(ROSTER!D$26="","",ROSTER!D$26)</f>
        <v/>
      </c>
      <c r="D2739" s="413"/>
      <c r="E2739" s="419"/>
      <c r="F2739" s="421"/>
      <c r="G2739" s="423"/>
      <c r="H2739" s="426"/>
      <c r="I2739" s="427"/>
      <c r="J2739" s="430"/>
      <c r="K2739" s="431"/>
      <c r="L2739" s="434"/>
      <c r="M2739" s="435"/>
      <c r="N2739" s="438" t="s">
        <v>14</v>
      </c>
      <c r="O2739" s="439"/>
      <c r="P2739" s="430"/>
      <c r="Q2739" s="431"/>
      <c r="R2739" s="434"/>
      <c r="S2739" s="441"/>
      <c r="T2739" s="434"/>
      <c r="U2739" s="427"/>
      <c r="V2739" s="441"/>
      <c r="W2739" s="427"/>
      <c r="X2739" s="430"/>
      <c r="Y2739" s="427"/>
      <c r="Z2739" s="430"/>
      <c r="AA2739" s="427"/>
      <c r="AB2739" s="430"/>
      <c r="AC2739" s="431"/>
      <c r="AD2739" s="434"/>
      <c r="AE2739" s="435"/>
      <c r="AF2739" s="444"/>
      <c r="AG2739" s="445"/>
      <c r="AH2739" s="430"/>
      <c r="AI2739" s="431"/>
      <c r="AJ2739" s="434"/>
      <c r="AK2739" s="435"/>
      <c r="AL2739" s="448"/>
      <c r="AM2739" s="449"/>
      <c r="AN2739" s="430"/>
      <c r="AO2739" s="431"/>
      <c r="AP2739" s="434"/>
      <c r="AQ2739" s="435"/>
      <c r="AR2739" s="448"/>
      <c r="AS2739" s="449"/>
      <c r="AT2739" s="452"/>
      <c r="AU2739" s="453"/>
      <c r="AV2739" s="456"/>
      <c r="AW2739" s="457"/>
      <c r="AX2739" s="448"/>
      <c r="AY2739" s="449"/>
      <c r="AZ2739" s="430"/>
      <c r="BA2739" s="431"/>
      <c r="BB2739" s="434"/>
      <c r="BC2739" s="435"/>
      <c r="BD2739" s="448"/>
      <c r="BE2739" s="449"/>
      <c r="BF2739" s="452"/>
      <c r="BG2739" s="453"/>
      <c r="BH2739" s="456"/>
      <c r="BI2739" s="457"/>
      <c r="BJ2739" s="448"/>
      <c r="BK2739" s="449"/>
      <c r="BL2739" s="409"/>
      <c r="BM2739" s="410"/>
      <c r="BN2739" s="411"/>
      <c r="BO2739" s="405"/>
      <c r="BP2739" s="405"/>
      <c r="BQ2739" s="53"/>
      <c r="BR2739" s="53"/>
      <c r="BS2739" s="779"/>
    </row>
    <row r="2740" spans="1:71" ht="21.75" customHeight="1" x14ac:dyDescent="0.25">
      <c r="A2740" s="779"/>
      <c r="B2740" s="414" t="str">
        <f>IF(ROSTER!B$28="","",ROSTER!B$28)</f>
        <v/>
      </c>
      <c r="C2740" s="416" t="str">
        <f>IF(ROSTER!C$28="","",ROSTER!C$28)</f>
        <v/>
      </c>
      <c r="D2740" s="417"/>
      <c r="E2740" s="418"/>
      <c r="F2740" s="420">
        <f>IF(E2740="y",1,IF(E2740="S",1,0))</f>
        <v>0</v>
      </c>
      <c r="G2740" s="422">
        <f>IF(E2740="S",1,0)</f>
        <v>0</v>
      </c>
      <c r="H2740" s="424"/>
      <c r="I2740" s="425"/>
      <c r="J2740" s="428"/>
      <c r="K2740" s="429"/>
      <c r="L2740" s="432"/>
      <c r="M2740" s="433"/>
      <c r="N2740" s="436">
        <f>L2740+J2740</f>
        <v>0</v>
      </c>
      <c r="O2740" s="437"/>
      <c r="P2740" s="428"/>
      <c r="Q2740" s="429"/>
      <c r="R2740" s="432"/>
      <c r="S2740" s="440"/>
      <c r="T2740" s="432"/>
      <c r="U2740" s="425"/>
      <c r="V2740" s="440"/>
      <c r="W2740" s="425"/>
      <c r="X2740" s="428"/>
      <c r="Y2740" s="425"/>
      <c r="Z2740" s="428"/>
      <c r="AA2740" s="425"/>
      <c r="AB2740" s="428"/>
      <c r="AC2740" s="429"/>
      <c r="AD2740" s="432"/>
      <c r="AE2740" s="433"/>
      <c r="AF2740" s="442">
        <f>IF(AB2740=0,0,(AD2740/AB2740)*100)</f>
        <v>0</v>
      </c>
      <c r="AG2740" s="443"/>
      <c r="AH2740" s="428"/>
      <c r="AI2740" s="429"/>
      <c r="AJ2740" s="432"/>
      <c r="AK2740" s="433"/>
      <c r="AL2740" s="446">
        <f>IF(AH2740=0,0,(AJ2740/AH2740)*100)</f>
        <v>0</v>
      </c>
      <c r="AM2740" s="447"/>
      <c r="AN2740" s="428"/>
      <c r="AO2740" s="429"/>
      <c r="AP2740" s="432"/>
      <c r="AQ2740" s="433"/>
      <c r="AR2740" s="446">
        <f>IF(AN2740=0,0,(AP2740/AN2740)*100)</f>
        <v>0</v>
      </c>
      <c r="AS2740" s="447"/>
      <c r="AT2740" s="450">
        <f>AB2740+AH2740+AN2740</f>
        <v>0</v>
      </c>
      <c r="AU2740" s="451"/>
      <c r="AV2740" s="454">
        <f>AD2740+AJ2740+AP2740</f>
        <v>0</v>
      </c>
      <c r="AW2740" s="455"/>
      <c r="AX2740" s="446">
        <f>IF(AT2740=0,0,(AV2740/AT2740)*100)</f>
        <v>0</v>
      </c>
      <c r="AY2740" s="447"/>
      <c r="AZ2740" s="428"/>
      <c r="BA2740" s="429"/>
      <c r="BB2740" s="432"/>
      <c r="BC2740" s="433"/>
      <c r="BD2740" s="446">
        <f>IF(AZ2740=0,0,(BB2740/AZ2740)*100)</f>
        <v>0</v>
      </c>
      <c r="BE2740" s="447"/>
      <c r="BF2740" s="450">
        <f>AT2740+AZ2740</f>
        <v>0</v>
      </c>
      <c r="BG2740" s="451"/>
      <c r="BH2740" s="454">
        <f>AV2740+BB2740</f>
        <v>0</v>
      </c>
      <c r="BI2740" s="455"/>
      <c r="BJ2740" s="446">
        <f>IF(BF2740=0,0,(BH2740/BF2740)*100)</f>
        <v>0</v>
      </c>
      <c r="BK2740" s="447"/>
      <c r="BL2740" s="406">
        <f>(AD2740*2)+(AJ2740*2)+(AP2740*3)+BB2740</f>
        <v>0</v>
      </c>
      <c r="BM2740" s="407"/>
      <c r="BN2740" s="408"/>
      <c r="BO2740" s="404" t="e">
        <f>(BL2740*BR$2468)+(N2740*BR$2469)+(X2740*BR$2470)+(R2740*BR$2471)+(V2740*BR$2472)+(Z2740*BR$2473)</f>
        <v>#REF!</v>
      </c>
      <c r="BP2740" s="404" t="e">
        <f>((AZ2740-BB2740)*BR$2475)+((AT2740-AV2740)*BR$2474)+(H2740*BR$2476)+(P2740*BR$2477)</f>
        <v>#REF!</v>
      </c>
      <c r="BQ2740" s="53"/>
      <c r="BR2740" s="53"/>
      <c r="BS2740" s="779"/>
    </row>
    <row r="2741" spans="1:71" ht="21.75" customHeight="1" x14ac:dyDescent="0.25">
      <c r="A2741" s="779"/>
      <c r="B2741" s="415"/>
      <c r="C2741" s="412" t="str">
        <f>IF(ROSTER!D$28="","",ROSTER!D$28)</f>
        <v/>
      </c>
      <c r="D2741" s="413"/>
      <c r="E2741" s="419"/>
      <c r="F2741" s="421"/>
      <c r="G2741" s="423"/>
      <c r="H2741" s="426"/>
      <c r="I2741" s="427"/>
      <c r="J2741" s="430"/>
      <c r="K2741" s="431"/>
      <c r="L2741" s="434"/>
      <c r="M2741" s="435"/>
      <c r="N2741" s="438" t="s">
        <v>14</v>
      </c>
      <c r="O2741" s="439"/>
      <c r="P2741" s="430"/>
      <c r="Q2741" s="431"/>
      <c r="R2741" s="434"/>
      <c r="S2741" s="441"/>
      <c r="T2741" s="434"/>
      <c r="U2741" s="427"/>
      <c r="V2741" s="441"/>
      <c r="W2741" s="427"/>
      <c r="X2741" s="430"/>
      <c r="Y2741" s="427"/>
      <c r="Z2741" s="430"/>
      <c r="AA2741" s="427"/>
      <c r="AB2741" s="430"/>
      <c r="AC2741" s="431"/>
      <c r="AD2741" s="434"/>
      <c r="AE2741" s="435"/>
      <c r="AF2741" s="444"/>
      <c r="AG2741" s="445"/>
      <c r="AH2741" s="430"/>
      <c r="AI2741" s="431"/>
      <c r="AJ2741" s="434"/>
      <c r="AK2741" s="435"/>
      <c r="AL2741" s="448"/>
      <c r="AM2741" s="449"/>
      <c r="AN2741" s="430"/>
      <c r="AO2741" s="431"/>
      <c r="AP2741" s="434"/>
      <c r="AQ2741" s="435"/>
      <c r="AR2741" s="448"/>
      <c r="AS2741" s="449"/>
      <c r="AT2741" s="452"/>
      <c r="AU2741" s="453"/>
      <c r="AV2741" s="456"/>
      <c r="AW2741" s="457"/>
      <c r="AX2741" s="448"/>
      <c r="AY2741" s="449"/>
      <c r="AZ2741" s="430"/>
      <c r="BA2741" s="431"/>
      <c r="BB2741" s="434"/>
      <c r="BC2741" s="435"/>
      <c r="BD2741" s="448"/>
      <c r="BE2741" s="449"/>
      <c r="BF2741" s="452"/>
      <c r="BG2741" s="453"/>
      <c r="BH2741" s="456"/>
      <c r="BI2741" s="457"/>
      <c r="BJ2741" s="448"/>
      <c r="BK2741" s="449"/>
      <c r="BL2741" s="409"/>
      <c r="BM2741" s="410"/>
      <c r="BN2741" s="411"/>
      <c r="BO2741" s="405"/>
      <c r="BP2741" s="405"/>
      <c r="BQ2741" s="53"/>
      <c r="BR2741" s="53"/>
      <c r="BS2741" s="779"/>
    </row>
    <row r="2742" spans="1:71" ht="21.75" customHeight="1" x14ac:dyDescent="0.25">
      <c r="A2742" s="779"/>
      <c r="B2742" s="414" t="str">
        <f>IF(ROSTER!B$30="","",ROSTER!B$30)</f>
        <v/>
      </c>
      <c r="C2742" s="416" t="str">
        <f>IF(ROSTER!C$30="","",ROSTER!C$30)</f>
        <v/>
      </c>
      <c r="D2742" s="417"/>
      <c r="E2742" s="418"/>
      <c r="F2742" s="420">
        <f>IF(E2742="y",1,IF(E2742="S",1,0))</f>
        <v>0</v>
      </c>
      <c r="G2742" s="422">
        <f>IF(E2742="S",1,0)</f>
        <v>0</v>
      </c>
      <c r="H2742" s="424"/>
      <c r="I2742" s="425"/>
      <c r="J2742" s="428"/>
      <c r="K2742" s="429"/>
      <c r="L2742" s="432"/>
      <c r="M2742" s="433"/>
      <c r="N2742" s="436">
        <f>L2742+J2742</f>
        <v>0</v>
      </c>
      <c r="O2742" s="437"/>
      <c r="P2742" s="428"/>
      <c r="Q2742" s="429"/>
      <c r="R2742" s="432"/>
      <c r="S2742" s="440"/>
      <c r="T2742" s="432"/>
      <c r="U2742" s="425"/>
      <c r="V2742" s="440"/>
      <c r="W2742" s="425"/>
      <c r="X2742" s="428"/>
      <c r="Y2742" s="425"/>
      <c r="Z2742" s="428"/>
      <c r="AA2742" s="425"/>
      <c r="AB2742" s="428"/>
      <c r="AC2742" s="429"/>
      <c r="AD2742" s="432"/>
      <c r="AE2742" s="433"/>
      <c r="AF2742" s="442">
        <f>IF(AB2742=0,0,(AD2742/AB2742)*100)</f>
        <v>0</v>
      </c>
      <c r="AG2742" s="443"/>
      <c r="AH2742" s="428"/>
      <c r="AI2742" s="429"/>
      <c r="AJ2742" s="432"/>
      <c r="AK2742" s="433"/>
      <c r="AL2742" s="446">
        <f>IF(AH2742=0,0,(AJ2742/AH2742)*100)</f>
        <v>0</v>
      </c>
      <c r="AM2742" s="447"/>
      <c r="AN2742" s="428"/>
      <c r="AO2742" s="429"/>
      <c r="AP2742" s="432"/>
      <c r="AQ2742" s="433"/>
      <c r="AR2742" s="446">
        <f>IF(AN2742=0,0,(AP2742/AN2742)*100)</f>
        <v>0</v>
      </c>
      <c r="AS2742" s="447"/>
      <c r="AT2742" s="450">
        <f>AB2742+AH2742+AN2742</f>
        <v>0</v>
      </c>
      <c r="AU2742" s="451"/>
      <c r="AV2742" s="454">
        <f>AD2742+AJ2742+AP2742</f>
        <v>0</v>
      </c>
      <c r="AW2742" s="455"/>
      <c r="AX2742" s="446">
        <f>IF(AT2742=0,0,(AV2742/AT2742)*100)</f>
        <v>0</v>
      </c>
      <c r="AY2742" s="447"/>
      <c r="AZ2742" s="428"/>
      <c r="BA2742" s="429"/>
      <c r="BB2742" s="432"/>
      <c r="BC2742" s="433"/>
      <c r="BD2742" s="446">
        <f>IF(AZ2742=0,0,(BB2742/AZ2742)*100)</f>
        <v>0</v>
      </c>
      <c r="BE2742" s="447"/>
      <c r="BF2742" s="450">
        <f>AT2742+AZ2742</f>
        <v>0</v>
      </c>
      <c r="BG2742" s="451"/>
      <c r="BH2742" s="454">
        <f>AV2742+BB2742</f>
        <v>0</v>
      </c>
      <c r="BI2742" s="455"/>
      <c r="BJ2742" s="446">
        <f>IF(BF2742=0,0,(BH2742/BF2742)*100)</f>
        <v>0</v>
      </c>
      <c r="BK2742" s="447"/>
      <c r="BL2742" s="406">
        <f>(AD2742*2)+(AJ2742*2)+(AP2742*3)+BB2742</f>
        <v>0</v>
      </c>
      <c r="BM2742" s="407"/>
      <c r="BN2742" s="408"/>
      <c r="BO2742" s="404" t="e">
        <f>(BL2742*BR$2468)+(N2742*BR$2469)+(X2742*BR$2470)+(R2742*BR$2471)+(V2742*BR$2472)+(Z2742*BR$2473)</f>
        <v>#REF!</v>
      </c>
      <c r="BP2742" s="404" t="e">
        <f>((AZ2742-BB2742)*BR$2475)+((AT2742-AV2742)*BR$2474)+(H2742*BR$2476)+(P2742*BR$2477)</f>
        <v>#REF!</v>
      </c>
      <c r="BQ2742" s="53"/>
      <c r="BR2742" s="53"/>
      <c r="BS2742" s="779"/>
    </row>
    <row r="2743" spans="1:71" ht="21.75" customHeight="1" x14ac:dyDescent="0.25">
      <c r="A2743" s="779"/>
      <c r="B2743" s="415"/>
      <c r="C2743" s="412" t="str">
        <f>IF(ROSTER!D$30="","",ROSTER!D$30)</f>
        <v/>
      </c>
      <c r="D2743" s="413"/>
      <c r="E2743" s="419"/>
      <c r="F2743" s="421"/>
      <c r="G2743" s="423"/>
      <c r="H2743" s="426"/>
      <c r="I2743" s="427"/>
      <c r="J2743" s="430"/>
      <c r="K2743" s="431"/>
      <c r="L2743" s="434"/>
      <c r="M2743" s="435"/>
      <c r="N2743" s="438" t="s">
        <v>14</v>
      </c>
      <c r="O2743" s="439"/>
      <c r="P2743" s="430"/>
      <c r="Q2743" s="431"/>
      <c r="R2743" s="434"/>
      <c r="S2743" s="441"/>
      <c r="T2743" s="434"/>
      <c r="U2743" s="427"/>
      <c r="V2743" s="441"/>
      <c r="W2743" s="427"/>
      <c r="X2743" s="430"/>
      <c r="Y2743" s="427"/>
      <c r="Z2743" s="430"/>
      <c r="AA2743" s="427"/>
      <c r="AB2743" s="430"/>
      <c r="AC2743" s="431"/>
      <c r="AD2743" s="434"/>
      <c r="AE2743" s="435"/>
      <c r="AF2743" s="444"/>
      <c r="AG2743" s="445"/>
      <c r="AH2743" s="430"/>
      <c r="AI2743" s="431"/>
      <c r="AJ2743" s="434"/>
      <c r="AK2743" s="435"/>
      <c r="AL2743" s="448"/>
      <c r="AM2743" s="449"/>
      <c r="AN2743" s="430"/>
      <c r="AO2743" s="431"/>
      <c r="AP2743" s="434"/>
      <c r="AQ2743" s="435"/>
      <c r="AR2743" s="448"/>
      <c r="AS2743" s="449"/>
      <c r="AT2743" s="452"/>
      <c r="AU2743" s="453"/>
      <c r="AV2743" s="456"/>
      <c r="AW2743" s="457"/>
      <c r="AX2743" s="448"/>
      <c r="AY2743" s="449"/>
      <c r="AZ2743" s="430"/>
      <c r="BA2743" s="431"/>
      <c r="BB2743" s="434"/>
      <c r="BC2743" s="435"/>
      <c r="BD2743" s="448"/>
      <c r="BE2743" s="449"/>
      <c r="BF2743" s="452"/>
      <c r="BG2743" s="453"/>
      <c r="BH2743" s="456"/>
      <c r="BI2743" s="457"/>
      <c r="BJ2743" s="448"/>
      <c r="BK2743" s="449"/>
      <c r="BL2743" s="409"/>
      <c r="BM2743" s="410"/>
      <c r="BN2743" s="411"/>
      <c r="BO2743" s="405"/>
      <c r="BP2743" s="405"/>
      <c r="BQ2743" s="53"/>
      <c r="BR2743" s="53"/>
      <c r="BS2743" s="779"/>
    </row>
    <row r="2744" spans="1:71" ht="21.75" customHeight="1" x14ac:dyDescent="0.25">
      <c r="A2744" s="779"/>
      <c r="B2744" s="414" t="str">
        <f>IF(ROSTER!B$32="","",ROSTER!B$32)</f>
        <v/>
      </c>
      <c r="C2744" s="416" t="str">
        <f>IF(ROSTER!C$32="","",ROSTER!C$32)</f>
        <v/>
      </c>
      <c r="D2744" s="417"/>
      <c r="E2744" s="418"/>
      <c r="F2744" s="420">
        <f>IF(E2744="y",1,IF(E2744="S",1,0))</f>
        <v>0</v>
      </c>
      <c r="G2744" s="422">
        <f>IF(E2744="S",1,0)</f>
        <v>0</v>
      </c>
      <c r="H2744" s="424"/>
      <c r="I2744" s="425"/>
      <c r="J2744" s="428"/>
      <c r="K2744" s="429"/>
      <c r="L2744" s="432"/>
      <c r="M2744" s="433"/>
      <c r="N2744" s="436">
        <f>L2744+J2744</f>
        <v>0</v>
      </c>
      <c r="O2744" s="437"/>
      <c r="P2744" s="428"/>
      <c r="Q2744" s="429"/>
      <c r="R2744" s="432"/>
      <c r="S2744" s="440"/>
      <c r="T2744" s="432"/>
      <c r="U2744" s="425"/>
      <c r="V2744" s="440"/>
      <c r="W2744" s="425"/>
      <c r="X2744" s="428"/>
      <c r="Y2744" s="425"/>
      <c r="Z2744" s="428"/>
      <c r="AA2744" s="425"/>
      <c r="AB2744" s="428"/>
      <c r="AC2744" s="429"/>
      <c r="AD2744" s="432"/>
      <c r="AE2744" s="433"/>
      <c r="AF2744" s="442">
        <f>IF(AB2744=0,0,(AD2744/AB2744)*100)</f>
        <v>0</v>
      </c>
      <c r="AG2744" s="443"/>
      <c r="AH2744" s="428"/>
      <c r="AI2744" s="429"/>
      <c r="AJ2744" s="432"/>
      <c r="AK2744" s="433"/>
      <c r="AL2744" s="446">
        <f>IF(AH2744=0,0,(AJ2744/AH2744)*100)</f>
        <v>0</v>
      </c>
      <c r="AM2744" s="447"/>
      <c r="AN2744" s="428"/>
      <c r="AO2744" s="429"/>
      <c r="AP2744" s="432"/>
      <c r="AQ2744" s="433"/>
      <c r="AR2744" s="446">
        <f>IF(AN2744=0,0,(AP2744/AN2744)*100)</f>
        <v>0</v>
      </c>
      <c r="AS2744" s="447"/>
      <c r="AT2744" s="450">
        <f>AB2744+AH2744+AN2744</f>
        <v>0</v>
      </c>
      <c r="AU2744" s="451"/>
      <c r="AV2744" s="454">
        <f>AD2744+AJ2744+AP2744</f>
        <v>0</v>
      </c>
      <c r="AW2744" s="455"/>
      <c r="AX2744" s="446">
        <f>IF(AT2744=0,0,(AV2744/AT2744)*100)</f>
        <v>0</v>
      </c>
      <c r="AY2744" s="447"/>
      <c r="AZ2744" s="428"/>
      <c r="BA2744" s="429"/>
      <c r="BB2744" s="432"/>
      <c r="BC2744" s="433"/>
      <c r="BD2744" s="446">
        <f>IF(AZ2744=0,0,(BB2744/AZ2744)*100)</f>
        <v>0</v>
      </c>
      <c r="BE2744" s="447"/>
      <c r="BF2744" s="450">
        <f>AT2744+AZ2744</f>
        <v>0</v>
      </c>
      <c r="BG2744" s="451"/>
      <c r="BH2744" s="454">
        <f>AV2744+BB2744</f>
        <v>0</v>
      </c>
      <c r="BI2744" s="455"/>
      <c r="BJ2744" s="446">
        <f>IF(BF2744=0,0,(BH2744/BF2744)*100)</f>
        <v>0</v>
      </c>
      <c r="BK2744" s="447"/>
      <c r="BL2744" s="406">
        <f>(AD2744*2)+(AJ2744*2)+(AP2744*3)+BB2744</f>
        <v>0</v>
      </c>
      <c r="BM2744" s="407"/>
      <c r="BN2744" s="408"/>
      <c r="BO2744" s="404" t="e">
        <f>(BL2744*BR$2468)+(N2744*BR$2469)+(X2744*BR$2470)+(R2744*BR$2471)+(V2744*BR$2472)+(Z2744*BR$2473)</f>
        <v>#REF!</v>
      </c>
      <c r="BP2744" s="404" t="e">
        <f>((AZ2744-BB2744)*BR$2475)+((AT2744-AV2744)*BR$2474)+(H2744*BR$2476)+(P2744*BR$2477)</f>
        <v>#REF!</v>
      </c>
      <c r="BQ2744" s="53"/>
      <c r="BR2744" s="53"/>
      <c r="BS2744" s="779"/>
    </row>
    <row r="2745" spans="1:71" ht="21.75" customHeight="1" x14ac:dyDescent="0.25">
      <c r="A2745" s="779"/>
      <c r="B2745" s="415"/>
      <c r="C2745" s="412" t="str">
        <f>IF(ROSTER!D$32="","",ROSTER!D$32)</f>
        <v/>
      </c>
      <c r="D2745" s="413"/>
      <c r="E2745" s="419"/>
      <c r="F2745" s="421"/>
      <c r="G2745" s="423"/>
      <c r="H2745" s="426"/>
      <c r="I2745" s="427"/>
      <c r="J2745" s="430"/>
      <c r="K2745" s="431"/>
      <c r="L2745" s="434"/>
      <c r="M2745" s="435"/>
      <c r="N2745" s="438" t="s">
        <v>14</v>
      </c>
      <c r="O2745" s="439"/>
      <c r="P2745" s="430"/>
      <c r="Q2745" s="431"/>
      <c r="R2745" s="434"/>
      <c r="S2745" s="441"/>
      <c r="T2745" s="434"/>
      <c r="U2745" s="427"/>
      <c r="V2745" s="441"/>
      <c r="W2745" s="427"/>
      <c r="X2745" s="430"/>
      <c r="Y2745" s="427"/>
      <c r="Z2745" s="430"/>
      <c r="AA2745" s="427"/>
      <c r="AB2745" s="430"/>
      <c r="AC2745" s="431"/>
      <c r="AD2745" s="434"/>
      <c r="AE2745" s="435"/>
      <c r="AF2745" s="444"/>
      <c r="AG2745" s="445"/>
      <c r="AH2745" s="430"/>
      <c r="AI2745" s="431"/>
      <c r="AJ2745" s="434"/>
      <c r="AK2745" s="435"/>
      <c r="AL2745" s="448"/>
      <c r="AM2745" s="449"/>
      <c r="AN2745" s="430"/>
      <c r="AO2745" s="431"/>
      <c r="AP2745" s="434"/>
      <c r="AQ2745" s="435"/>
      <c r="AR2745" s="448"/>
      <c r="AS2745" s="449"/>
      <c r="AT2745" s="452"/>
      <c r="AU2745" s="453"/>
      <c r="AV2745" s="456"/>
      <c r="AW2745" s="457"/>
      <c r="AX2745" s="448"/>
      <c r="AY2745" s="449"/>
      <c r="AZ2745" s="430"/>
      <c r="BA2745" s="431"/>
      <c r="BB2745" s="434"/>
      <c r="BC2745" s="435"/>
      <c r="BD2745" s="448"/>
      <c r="BE2745" s="449"/>
      <c r="BF2745" s="452"/>
      <c r="BG2745" s="453"/>
      <c r="BH2745" s="456"/>
      <c r="BI2745" s="457"/>
      <c r="BJ2745" s="448"/>
      <c r="BK2745" s="449"/>
      <c r="BL2745" s="409"/>
      <c r="BM2745" s="410"/>
      <c r="BN2745" s="411"/>
      <c r="BO2745" s="405"/>
      <c r="BP2745" s="405"/>
      <c r="BQ2745" s="53"/>
      <c r="BR2745" s="53"/>
      <c r="BS2745" s="779"/>
    </row>
    <row r="2746" spans="1:71" ht="21.75" customHeight="1" x14ac:dyDescent="0.25">
      <c r="A2746" s="779"/>
      <c r="B2746" s="414" t="str">
        <f>IF(ROSTER!B$34="","",ROSTER!B$34)</f>
        <v/>
      </c>
      <c r="C2746" s="416" t="str">
        <f>IF(ROSTER!C$34="","",ROSTER!C$34)</f>
        <v/>
      </c>
      <c r="D2746" s="417"/>
      <c r="E2746" s="418"/>
      <c r="F2746" s="420">
        <f>IF(E2746="y",1,IF(E2746="S",1,0))</f>
        <v>0</v>
      </c>
      <c r="G2746" s="422">
        <f>IF(E2746="S",1,0)</f>
        <v>0</v>
      </c>
      <c r="H2746" s="424"/>
      <c r="I2746" s="425"/>
      <c r="J2746" s="428"/>
      <c r="K2746" s="429"/>
      <c r="L2746" s="432"/>
      <c r="M2746" s="433"/>
      <c r="N2746" s="436">
        <f>L2746+J2746</f>
        <v>0</v>
      </c>
      <c r="O2746" s="437"/>
      <c r="P2746" s="428"/>
      <c r="Q2746" s="429"/>
      <c r="R2746" s="432"/>
      <c r="S2746" s="440"/>
      <c r="T2746" s="432"/>
      <c r="U2746" s="425"/>
      <c r="V2746" s="440"/>
      <c r="W2746" s="425"/>
      <c r="X2746" s="428"/>
      <c r="Y2746" s="425"/>
      <c r="Z2746" s="428"/>
      <c r="AA2746" s="425"/>
      <c r="AB2746" s="428"/>
      <c r="AC2746" s="429"/>
      <c r="AD2746" s="432"/>
      <c r="AE2746" s="433"/>
      <c r="AF2746" s="442">
        <f>IF(AB2746=0,0,(AD2746/AB2746)*100)</f>
        <v>0</v>
      </c>
      <c r="AG2746" s="443"/>
      <c r="AH2746" s="428"/>
      <c r="AI2746" s="429"/>
      <c r="AJ2746" s="432"/>
      <c r="AK2746" s="433"/>
      <c r="AL2746" s="446">
        <f>IF(AH2746=0,0,(AJ2746/AH2746)*100)</f>
        <v>0</v>
      </c>
      <c r="AM2746" s="447"/>
      <c r="AN2746" s="428"/>
      <c r="AO2746" s="429"/>
      <c r="AP2746" s="432"/>
      <c r="AQ2746" s="433"/>
      <c r="AR2746" s="446">
        <f>IF(AN2746=0,0,(AP2746/AN2746)*100)</f>
        <v>0</v>
      </c>
      <c r="AS2746" s="447"/>
      <c r="AT2746" s="450">
        <f>AB2746+AH2746+AN2746</f>
        <v>0</v>
      </c>
      <c r="AU2746" s="451"/>
      <c r="AV2746" s="454">
        <f>AD2746+AJ2746+AP2746</f>
        <v>0</v>
      </c>
      <c r="AW2746" s="455"/>
      <c r="AX2746" s="446">
        <f>IF(AT2746=0,0,(AV2746/AT2746)*100)</f>
        <v>0</v>
      </c>
      <c r="AY2746" s="447"/>
      <c r="AZ2746" s="428"/>
      <c r="BA2746" s="429"/>
      <c r="BB2746" s="432"/>
      <c r="BC2746" s="433"/>
      <c r="BD2746" s="446">
        <f>IF(AZ2746=0,0,(BB2746/AZ2746)*100)</f>
        <v>0</v>
      </c>
      <c r="BE2746" s="447"/>
      <c r="BF2746" s="450">
        <f>AT2746+AZ2746</f>
        <v>0</v>
      </c>
      <c r="BG2746" s="451"/>
      <c r="BH2746" s="454">
        <f>AV2746+BB2746</f>
        <v>0</v>
      </c>
      <c r="BI2746" s="455"/>
      <c r="BJ2746" s="446">
        <f>IF(BF2746=0,0,(BH2746/BF2746)*100)</f>
        <v>0</v>
      </c>
      <c r="BK2746" s="447"/>
      <c r="BL2746" s="406">
        <f>(AD2746*2)+(AJ2746*2)+(AP2746*3)+BB2746</f>
        <v>0</v>
      </c>
      <c r="BM2746" s="407"/>
      <c r="BN2746" s="408"/>
      <c r="BO2746" s="404" t="e">
        <f>(BL2746*BR$2468)+(N2746*BR$2469)+(X2746*BR$2470)+(R2746*BR$2471)+(V2746*BR$2472)+(Z2746*BR$2473)</f>
        <v>#REF!</v>
      </c>
      <c r="BP2746" s="404" t="e">
        <f>((AZ2746-BB2746)*BR$2475)+((AT2746-AV2746)*BR$2474)+(H2746*BR$2476)+(P2746*BR$2477)</f>
        <v>#REF!</v>
      </c>
      <c r="BQ2746" s="53"/>
      <c r="BR2746" s="53"/>
      <c r="BS2746" s="779"/>
    </row>
    <row r="2747" spans="1:71" ht="21.75" customHeight="1" x14ac:dyDescent="0.25">
      <c r="A2747" s="779"/>
      <c r="B2747" s="415"/>
      <c r="C2747" s="412" t="str">
        <f>IF(ROSTER!D$34="","",ROSTER!D$34)</f>
        <v/>
      </c>
      <c r="D2747" s="413"/>
      <c r="E2747" s="419"/>
      <c r="F2747" s="421"/>
      <c r="G2747" s="423"/>
      <c r="H2747" s="426"/>
      <c r="I2747" s="427"/>
      <c r="J2747" s="430"/>
      <c r="K2747" s="431"/>
      <c r="L2747" s="434"/>
      <c r="M2747" s="435"/>
      <c r="N2747" s="438" t="s">
        <v>14</v>
      </c>
      <c r="O2747" s="439"/>
      <c r="P2747" s="430"/>
      <c r="Q2747" s="431"/>
      <c r="R2747" s="434"/>
      <c r="S2747" s="441"/>
      <c r="T2747" s="434"/>
      <c r="U2747" s="427"/>
      <c r="V2747" s="441"/>
      <c r="W2747" s="427"/>
      <c r="X2747" s="430"/>
      <c r="Y2747" s="427"/>
      <c r="Z2747" s="430"/>
      <c r="AA2747" s="427"/>
      <c r="AB2747" s="430"/>
      <c r="AC2747" s="431"/>
      <c r="AD2747" s="434"/>
      <c r="AE2747" s="435"/>
      <c r="AF2747" s="444"/>
      <c r="AG2747" s="445"/>
      <c r="AH2747" s="430"/>
      <c r="AI2747" s="431"/>
      <c r="AJ2747" s="434"/>
      <c r="AK2747" s="435"/>
      <c r="AL2747" s="448"/>
      <c r="AM2747" s="449"/>
      <c r="AN2747" s="430"/>
      <c r="AO2747" s="431"/>
      <c r="AP2747" s="434"/>
      <c r="AQ2747" s="435"/>
      <c r="AR2747" s="448"/>
      <c r="AS2747" s="449"/>
      <c r="AT2747" s="452"/>
      <c r="AU2747" s="453"/>
      <c r="AV2747" s="456"/>
      <c r="AW2747" s="457"/>
      <c r="AX2747" s="448"/>
      <c r="AY2747" s="449"/>
      <c r="AZ2747" s="430"/>
      <c r="BA2747" s="431"/>
      <c r="BB2747" s="434"/>
      <c r="BC2747" s="435"/>
      <c r="BD2747" s="448"/>
      <c r="BE2747" s="449"/>
      <c r="BF2747" s="452"/>
      <c r="BG2747" s="453"/>
      <c r="BH2747" s="456"/>
      <c r="BI2747" s="457"/>
      <c r="BJ2747" s="448"/>
      <c r="BK2747" s="449"/>
      <c r="BL2747" s="409"/>
      <c r="BM2747" s="410"/>
      <c r="BN2747" s="411"/>
      <c r="BO2747" s="405"/>
      <c r="BP2747" s="405"/>
      <c r="BQ2747" s="53"/>
      <c r="BR2747" s="53"/>
      <c r="BS2747" s="779"/>
    </row>
    <row r="2748" spans="1:71" ht="21.75" customHeight="1" x14ac:dyDescent="0.25">
      <c r="A2748" s="779"/>
      <c r="B2748" s="414" t="str">
        <f>IF(ROSTER!B$36="","",ROSTER!B$36)</f>
        <v/>
      </c>
      <c r="C2748" s="416" t="str">
        <f>IF(ROSTER!C$36="","",ROSTER!C$36)</f>
        <v/>
      </c>
      <c r="D2748" s="417"/>
      <c r="E2748" s="418"/>
      <c r="F2748" s="420">
        <f>IF(E2748="y",1,IF(E2748="S",1,0))</f>
        <v>0</v>
      </c>
      <c r="G2748" s="422">
        <f>IF(E2748="S",1,0)</f>
        <v>0</v>
      </c>
      <c r="H2748" s="424"/>
      <c r="I2748" s="425"/>
      <c r="J2748" s="428"/>
      <c r="K2748" s="429"/>
      <c r="L2748" s="432"/>
      <c r="M2748" s="433"/>
      <c r="N2748" s="436">
        <f>L2748+J2748</f>
        <v>0</v>
      </c>
      <c r="O2748" s="437"/>
      <c r="P2748" s="428"/>
      <c r="Q2748" s="429"/>
      <c r="R2748" s="432"/>
      <c r="S2748" s="440"/>
      <c r="T2748" s="432"/>
      <c r="U2748" s="425"/>
      <c r="V2748" s="440"/>
      <c r="W2748" s="425"/>
      <c r="X2748" s="428"/>
      <c r="Y2748" s="425"/>
      <c r="Z2748" s="428"/>
      <c r="AA2748" s="425"/>
      <c r="AB2748" s="428"/>
      <c r="AC2748" s="429"/>
      <c r="AD2748" s="432"/>
      <c r="AE2748" s="433"/>
      <c r="AF2748" s="442">
        <f>IF(AB2748=0,0,(AD2748/AB2748)*100)</f>
        <v>0</v>
      </c>
      <c r="AG2748" s="443"/>
      <c r="AH2748" s="428"/>
      <c r="AI2748" s="429"/>
      <c r="AJ2748" s="432"/>
      <c r="AK2748" s="433"/>
      <c r="AL2748" s="446">
        <f>IF(AH2748=0,0,(AJ2748/AH2748)*100)</f>
        <v>0</v>
      </c>
      <c r="AM2748" s="447"/>
      <c r="AN2748" s="428"/>
      <c r="AO2748" s="429"/>
      <c r="AP2748" s="432"/>
      <c r="AQ2748" s="433"/>
      <c r="AR2748" s="446">
        <f>IF(AN2748=0,0,(AP2748/AN2748)*100)</f>
        <v>0</v>
      </c>
      <c r="AS2748" s="447"/>
      <c r="AT2748" s="450">
        <f>AB2748+AH2748+AN2748</f>
        <v>0</v>
      </c>
      <c r="AU2748" s="451"/>
      <c r="AV2748" s="454">
        <f>AD2748+AJ2748+AP2748</f>
        <v>0</v>
      </c>
      <c r="AW2748" s="455"/>
      <c r="AX2748" s="446">
        <f>IF(AT2748=0,0,(AV2748/AT2748)*100)</f>
        <v>0</v>
      </c>
      <c r="AY2748" s="447"/>
      <c r="AZ2748" s="428"/>
      <c r="BA2748" s="429"/>
      <c r="BB2748" s="432"/>
      <c r="BC2748" s="433"/>
      <c r="BD2748" s="446">
        <f>IF(AZ2748=0,0,(BB2748/AZ2748)*100)</f>
        <v>0</v>
      </c>
      <c r="BE2748" s="447"/>
      <c r="BF2748" s="450">
        <f>AT2748+AZ2748</f>
        <v>0</v>
      </c>
      <c r="BG2748" s="451"/>
      <c r="BH2748" s="454">
        <f>AV2748+BB2748</f>
        <v>0</v>
      </c>
      <c r="BI2748" s="455"/>
      <c r="BJ2748" s="446">
        <f>IF(BF2748=0,0,(BH2748/BF2748)*100)</f>
        <v>0</v>
      </c>
      <c r="BK2748" s="447"/>
      <c r="BL2748" s="406">
        <f>(AD2748*2)+(AJ2748*2)+(AP2748*3)+BB2748</f>
        <v>0</v>
      </c>
      <c r="BM2748" s="407"/>
      <c r="BN2748" s="408"/>
      <c r="BO2748" s="404" t="e">
        <f>(BL2748*BR$2468)+(N2748*BR$2469)+(X2748*BR$2470)+(R2748*BR$2471)+(V2748*BR$2472)+(Z2748*BR$2473)</f>
        <v>#REF!</v>
      </c>
      <c r="BP2748" s="404" t="e">
        <f>((AZ2748-BB2748)*BR$2475)+((AT2748-AV2748)*BR$2474)+(H2748*BR$2476)+(P2748*BR$2477)</f>
        <v>#REF!</v>
      </c>
      <c r="BQ2748" s="53"/>
      <c r="BR2748" s="53"/>
      <c r="BS2748" s="779"/>
    </row>
    <row r="2749" spans="1:71" ht="21.75" customHeight="1" x14ac:dyDescent="0.25">
      <c r="A2749" s="779"/>
      <c r="B2749" s="415"/>
      <c r="C2749" s="412" t="str">
        <f>IF(ROSTER!D$36="","",ROSTER!D$36)</f>
        <v/>
      </c>
      <c r="D2749" s="413"/>
      <c r="E2749" s="419"/>
      <c r="F2749" s="421"/>
      <c r="G2749" s="423"/>
      <c r="H2749" s="426"/>
      <c r="I2749" s="427"/>
      <c r="J2749" s="430"/>
      <c r="K2749" s="431"/>
      <c r="L2749" s="434"/>
      <c r="M2749" s="435"/>
      <c r="N2749" s="438" t="s">
        <v>14</v>
      </c>
      <c r="O2749" s="439"/>
      <c r="P2749" s="430"/>
      <c r="Q2749" s="431"/>
      <c r="R2749" s="434"/>
      <c r="S2749" s="441"/>
      <c r="T2749" s="434"/>
      <c r="U2749" s="427"/>
      <c r="V2749" s="441"/>
      <c r="W2749" s="427"/>
      <c r="X2749" s="430"/>
      <c r="Y2749" s="427"/>
      <c r="Z2749" s="430"/>
      <c r="AA2749" s="427"/>
      <c r="AB2749" s="430"/>
      <c r="AC2749" s="431"/>
      <c r="AD2749" s="434"/>
      <c r="AE2749" s="435"/>
      <c r="AF2749" s="444"/>
      <c r="AG2749" s="445"/>
      <c r="AH2749" s="430"/>
      <c r="AI2749" s="431"/>
      <c r="AJ2749" s="434"/>
      <c r="AK2749" s="435"/>
      <c r="AL2749" s="448"/>
      <c r="AM2749" s="449"/>
      <c r="AN2749" s="430"/>
      <c r="AO2749" s="431"/>
      <c r="AP2749" s="434"/>
      <c r="AQ2749" s="435"/>
      <c r="AR2749" s="448"/>
      <c r="AS2749" s="449"/>
      <c r="AT2749" s="452"/>
      <c r="AU2749" s="453"/>
      <c r="AV2749" s="456"/>
      <c r="AW2749" s="457"/>
      <c r="AX2749" s="448"/>
      <c r="AY2749" s="449"/>
      <c r="AZ2749" s="430"/>
      <c r="BA2749" s="431"/>
      <c r="BB2749" s="434"/>
      <c r="BC2749" s="435"/>
      <c r="BD2749" s="448"/>
      <c r="BE2749" s="449"/>
      <c r="BF2749" s="452"/>
      <c r="BG2749" s="453"/>
      <c r="BH2749" s="456"/>
      <c r="BI2749" s="457"/>
      <c r="BJ2749" s="448"/>
      <c r="BK2749" s="449"/>
      <c r="BL2749" s="409"/>
      <c r="BM2749" s="410"/>
      <c r="BN2749" s="411"/>
      <c r="BO2749" s="405"/>
      <c r="BP2749" s="405"/>
      <c r="BQ2749" s="53"/>
      <c r="BR2749" s="53"/>
      <c r="BS2749" s="779"/>
    </row>
    <row r="2750" spans="1:71" ht="21.75" customHeight="1" x14ac:dyDescent="0.25">
      <c r="A2750" s="779"/>
      <c r="B2750" s="414" t="str">
        <f>IF(ROSTER!B$38="","",ROSTER!B$38)</f>
        <v/>
      </c>
      <c r="C2750" s="416" t="str">
        <f>IF(ROSTER!C$38="","",ROSTER!C$38)</f>
        <v/>
      </c>
      <c r="D2750" s="417"/>
      <c r="E2750" s="418"/>
      <c r="F2750" s="420">
        <f>IF(E2750="y",1,IF(E2750="S",1,0))</f>
        <v>0</v>
      </c>
      <c r="G2750" s="422">
        <f>IF(E2750="S",1,0)</f>
        <v>0</v>
      </c>
      <c r="H2750" s="424"/>
      <c r="I2750" s="425"/>
      <c r="J2750" s="428"/>
      <c r="K2750" s="429"/>
      <c r="L2750" s="432"/>
      <c r="M2750" s="433"/>
      <c r="N2750" s="436">
        <f>L2750+J2750</f>
        <v>0</v>
      </c>
      <c r="O2750" s="437"/>
      <c r="P2750" s="428"/>
      <c r="Q2750" s="429"/>
      <c r="R2750" s="432"/>
      <c r="S2750" s="440"/>
      <c r="T2750" s="432"/>
      <c r="U2750" s="425"/>
      <c r="V2750" s="440"/>
      <c r="W2750" s="425"/>
      <c r="X2750" s="428"/>
      <c r="Y2750" s="425"/>
      <c r="Z2750" s="428"/>
      <c r="AA2750" s="425"/>
      <c r="AB2750" s="428"/>
      <c r="AC2750" s="429"/>
      <c r="AD2750" s="432"/>
      <c r="AE2750" s="433"/>
      <c r="AF2750" s="442">
        <f>IF(AB2750=0,0,(AD2750/AB2750)*100)</f>
        <v>0</v>
      </c>
      <c r="AG2750" s="443"/>
      <c r="AH2750" s="428"/>
      <c r="AI2750" s="429"/>
      <c r="AJ2750" s="432"/>
      <c r="AK2750" s="433"/>
      <c r="AL2750" s="446">
        <f>IF(AH2750=0,0,(AJ2750/AH2750)*100)</f>
        <v>0</v>
      </c>
      <c r="AM2750" s="447"/>
      <c r="AN2750" s="428"/>
      <c r="AO2750" s="429"/>
      <c r="AP2750" s="432"/>
      <c r="AQ2750" s="433"/>
      <c r="AR2750" s="446">
        <f>IF(AN2750=0,0,(AP2750/AN2750)*100)</f>
        <v>0</v>
      </c>
      <c r="AS2750" s="447"/>
      <c r="AT2750" s="450">
        <f>AB2750+AH2750+AN2750</f>
        <v>0</v>
      </c>
      <c r="AU2750" s="451"/>
      <c r="AV2750" s="454">
        <f>AD2750+AJ2750+AP2750</f>
        <v>0</v>
      </c>
      <c r="AW2750" s="455"/>
      <c r="AX2750" s="446">
        <f>IF(AT2750=0,0,(AV2750/AT2750)*100)</f>
        <v>0</v>
      </c>
      <c r="AY2750" s="447"/>
      <c r="AZ2750" s="428"/>
      <c r="BA2750" s="429"/>
      <c r="BB2750" s="432"/>
      <c r="BC2750" s="433"/>
      <c r="BD2750" s="446">
        <f>IF(AZ2750=0,0,(BB2750/AZ2750)*100)</f>
        <v>0</v>
      </c>
      <c r="BE2750" s="447"/>
      <c r="BF2750" s="450">
        <f>AT2750+AZ2750</f>
        <v>0</v>
      </c>
      <c r="BG2750" s="451"/>
      <c r="BH2750" s="454">
        <f>AV2750+BB2750</f>
        <v>0</v>
      </c>
      <c r="BI2750" s="455"/>
      <c r="BJ2750" s="446">
        <f>IF(BF2750=0,0,(BH2750/BF2750)*100)</f>
        <v>0</v>
      </c>
      <c r="BK2750" s="447"/>
      <c r="BL2750" s="406">
        <f>(AD2750*2)+(AJ2750*2)+(AP2750*3)+BB2750</f>
        <v>0</v>
      </c>
      <c r="BM2750" s="407"/>
      <c r="BN2750" s="408"/>
      <c r="BO2750" s="404" t="e">
        <f>(BL2750*BR$2468)+(N2750*BR$2469)+(X2750*BR$2470)+(R2750*BR$2471)+(V2750*BR$2472)+(Z2750*BR$2473)</f>
        <v>#REF!</v>
      </c>
      <c r="BP2750" s="404" t="e">
        <f>((AZ2750-BB2750)*BR$2475)+((AT2750-AV2750)*BR$2474)+(H2750*BR$2476)+(P2750*BR$2477)</f>
        <v>#REF!</v>
      </c>
      <c r="BQ2750" s="53"/>
      <c r="BR2750" s="53"/>
      <c r="BS2750" s="779"/>
    </row>
    <row r="2751" spans="1:71" ht="21.75" customHeight="1" x14ac:dyDescent="0.25">
      <c r="A2751" s="779"/>
      <c r="B2751" s="415"/>
      <c r="C2751" s="412" t="str">
        <f>IF(ROSTER!D$38="","",ROSTER!D$38)</f>
        <v/>
      </c>
      <c r="D2751" s="413"/>
      <c r="E2751" s="419"/>
      <c r="F2751" s="421"/>
      <c r="G2751" s="423"/>
      <c r="H2751" s="426"/>
      <c r="I2751" s="427"/>
      <c r="J2751" s="430"/>
      <c r="K2751" s="431"/>
      <c r="L2751" s="434"/>
      <c r="M2751" s="435"/>
      <c r="N2751" s="438" t="s">
        <v>14</v>
      </c>
      <c r="O2751" s="439"/>
      <c r="P2751" s="430"/>
      <c r="Q2751" s="431"/>
      <c r="R2751" s="434"/>
      <c r="S2751" s="441"/>
      <c r="T2751" s="434"/>
      <c r="U2751" s="427"/>
      <c r="V2751" s="441"/>
      <c r="W2751" s="427"/>
      <c r="X2751" s="430"/>
      <c r="Y2751" s="427"/>
      <c r="Z2751" s="430"/>
      <c r="AA2751" s="427"/>
      <c r="AB2751" s="430"/>
      <c r="AC2751" s="431"/>
      <c r="AD2751" s="434"/>
      <c r="AE2751" s="435"/>
      <c r="AF2751" s="444"/>
      <c r="AG2751" s="445"/>
      <c r="AH2751" s="430"/>
      <c r="AI2751" s="431"/>
      <c r="AJ2751" s="434"/>
      <c r="AK2751" s="435"/>
      <c r="AL2751" s="448"/>
      <c r="AM2751" s="449"/>
      <c r="AN2751" s="430"/>
      <c r="AO2751" s="431"/>
      <c r="AP2751" s="434"/>
      <c r="AQ2751" s="435"/>
      <c r="AR2751" s="448"/>
      <c r="AS2751" s="449"/>
      <c r="AT2751" s="452"/>
      <c r="AU2751" s="453"/>
      <c r="AV2751" s="456"/>
      <c r="AW2751" s="457"/>
      <c r="AX2751" s="448"/>
      <c r="AY2751" s="449"/>
      <c r="AZ2751" s="430"/>
      <c r="BA2751" s="431"/>
      <c r="BB2751" s="434"/>
      <c r="BC2751" s="435"/>
      <c r="BD2751" s="448"/>
      <c r="BE2751" s="449"/>
      <c r="BF2751" s="452"/>
      <c r="BG2751" s="453"/>
      <c r="BH2751" s="456"/>
      <c r="BI2751" s="457"/>
      <c r="BJ2751" s="448"/>
      <c r="BK2751" s="449"/>
      <c r="BL2751" s="409"/>
      <c r="BM2751" s="410"/>
      <c r="BN2751" s="411"/>
      <c r="BO2751" s="405"/>
      <c r="BP2751" s="405"/>
      <c r="BQ2751" s="53"/>
      <c r="BR2751" s="53"/>
      <c r="BS2751" s="779"/>
    </row>
    <row r="2752" spans="1:71" ht="21.75" customHeight="1" x14ac:dyDescent="0.25">
      <c r="A2752" s="779"/>
      <c r="B2752" s="414" t="str">
        <f>IF(ROSTER!B$40="","",ROSTER!B$40)</f>
        <v/>
      </c>
      <c r="C2752" s="416" t="str">
        <f>IF(ROSTER!C$40="","",ROSTER!C$40)</f>
        <v/>
      </c>
      <c r="D2752" s="417"/>
      <c r="E2752" s="418"/>
      <c r="F2752" s="420">
        <f>IF(E2752="y",1,IF(E2752="S",1,0))</f>
        <v>0</v>
      </c>
      <c r="G2752" s="422">
        <f>IF(E2752="S",1,0)</f>
        <v>0</v>
      </c>
      <c r="H2752" s="424"/>
      <c r="I2752" s="425"/>
      <c r="J2752" s="428"/>
      <c r="K2752" s="429"/>
      <c r="L2752" s="432"/>
      <c r="M2752" s="433"/>
      <c r="N2752" s="436">
        <f>L2752+J2752</f>
        <v>0</v>
      </c>
      <c r="O2752" s="437"/>
      <c r="P2752" s="428"/>
      <c r="Q2752" s="429"/>
      <c r="R2752" s="432"/>
      <c r="S2752" s="440"/>
      <c r="T2752" s="432"/>
      <c r="U2752" s="425"/>
      <c r="V2752" s="440"/>
      <c r="W2752" s="425"/>
      <c r="X2752" s="428"/>
      <c r="Y2752" s="425"/>
      <c r="Z2752" s="428"/>
      <c r="AA2752" s="425"/>
      <c r="AB2752" s="428"/>
      <c r="AC2752" s="429"/>
      <c r="AD2752" s="432"/>
      <c r="AE2752" s="433"/>
      <c r="AF2752" s="442">
        <f>IF(AB2752=0,0,(AD2752/AB2752)*100)</f>
        <v>0</v>
      </c>
      <c r="AG2752" s="443"/>
      <c r="AH2752" s="428"/>
      <c r="AI2752" s="429"/>
      <c r="AJ2752" s="432"/>
      <c r="AK2752" s="433"/>
      <c r="AL2752" s="446">
        <f>IF(AH2752=0,0,(AJ2752/AH2752)*100)</f>
        <v>0</v>
      </c>
      <c r="AM2752" s="447"/>
      <c r="AN2752" s="428"/>
      <c r="AO2752" s="429"/>
      <c r="AP2752" s="432"/>
      <c r="AQ2752" s="433"/>
      <c r="AR2752" s="446">
        <f>IF(AN2752=0,0,(AP2752/AN2752)*100)</f>
        <v>0</v>
      </c>
      <c r="AS2752" s="447"/>
      <c r="AT2752" s="450">
        <f>AB2752+AH2752+AN2752</f>
        <v>0</v>
      </c>
      <c r="AU2752" s="451"/>
      <c r="AV2752" s="454">
        <f>AD2752+AJ2752+AP2752</f>
        <v>0</v>
      </c>
      <c r="AW2752" s="455"/>
      <c r="AX2752" s="446">
        <f>IF(AT2752=0,0,(AV2752/AT2752)*100)</f>
        <v>0</v>
      </c>
      <c r="AY2752" s="447"/>
      <c r="AZ2752" s="428"/>
      <c r="BA2752" s="429"/>
      <c r="BB2752" s="432"/>
      <c r="BC2752" s="433"/>
      <c r="BD2752" s="446">
        <f>IF(AZ2752=0,0,(BB2752/AZ2752)*100)</f>
        <v>0</v>
      </c>
      <c r="BE2752" s="447"/>
      <c r="BF2752" s="450">
        <f>AT2752+AZ2752</f>
        <v>0</v>
      </c>
      <c r="BG2752" s="451"/>
      <c r="BH2752" s="454">
        <f>AV2752+BB2752</f>
        <v>0</v>
      </c>
      <c r="BI2752" s="455"/>
      <c r="BJ2752" s="446">
        <f>IF(BF2752=0,0,(BH2752/BF2752)*100)</f>
        <v>0</v>
      </c>
      <c r="BK2752" s="447"/>
      <c r="BL2752" s="406">
        <f>(AD2752*2)+(AJ2752*2)+(AP2752*3)+BB2752</f>
        <v>0</v>
      </c>
      <c r="BM2752" s="407"/>
      <c r="BN2752" s="408"/>
      <c r="BO2752" s="404" t="e">
        <f>(BL2752*BR$2468)+(N2752*BR$2469)+(X2752*BR$2470)+(R2752*BR$2471)+(V2752*BR$2472)+(Z2752*BR$2473)</f>
        <v>#REF!</v>
      </c>
      <c r="BP2752" s="404" t="e">
        <f>((AZ2752-BB2752)*BR$2475)+((AT2752-AV2752)*BR$2474)+(H2752*BR$2476)+(P2752*BR$2477)</f>
        <v>#REF!</v>
      </c>
      <c r="BQ2752" s="53"/>
      <c r="BR2752" s="53"/>
      <c r="BS2752" s="779"/>
    </row>
    <row r="2753" spans="1:71" ht="21.75" customHeight="1" x14ac:dyDescent="0.25">
      <c r="A2753" s="779"/>
      <c r="B2753" s="415"/>
      <c r="C2753" s="412" t="str">
        <f>IF(ROSTER!D$40="","",ROSTER!D$40)</f>
        <v/>
      </c>
      <c r="D2753" s="413"/>
      <c r="E2753" s="419"/>
      <c r="F2753" s="421"/>
      <c r="G2753" s="423"/>
      <c r="H2753" s="426"/>
      <c r="I2753" s="427"/>
      <c r="J2753" s="430"/>
      <c r="K2753" s="431"/>
      <c r="L2753" s="434"/>
      <c r="M2753" s="435"/>
      <c r="N2753" s="438" t="s">
        <v>14</v>
      </c>
      <c r="O2753" s="439"/>
      <c r="P2753" s="430"/>
      <c r="Q2753" s="431"/>
      <c r="R2753" s="434"/>
      <c r="S2753" s="441"/>
      <c r="T2753" s="434"/>
      <c r="U2753" s="427"/>
      <c r="V2753" s="441"/>
      <c r="W2753" s="427"/>
      <c r="X2753" s="430"/>
      <c r="Y2753" s="427"/>
      <c r="Z2753" s="430"/>
      <c r="AA2753" s="427"/>
      <c r="AB2753" s="430"/>
      <c r="AC2753" s="431"/>
      <c r="AD2753" s="434"/>
      <c r="AE2753" s="435"/>
      <c r="AF2753" s="444"/>
      <c r="AG2753" s="445"/>
      <c r="AH2753" s="430"/>
      <c r="AI2753" s="431"/>
      <c r="AJ2753" s="434"/>
      <c r="AK2753" s="435"/>
      <c r="AL2753" s="448"/>
      <c r="AM2753" s="449"/>
      <c r="AN2753" s="430"/>
      <c r="AO2753" s="431"/>
      <c r="AP2753" s="434"/>
      <c r="AQ2753" s="435"/>
      <c r="AR2753" s="448"/>
      <c r="AS2753" s="449"/>
      <c r="AT2753" s="452"/>
      <c r="AU2753" s="453"/>
      <c r="AV2753" s="456"/>
      <c r="AW2753" s="457"/>
      <c r="AX2753" s="448"/>
      <c r="AY2753" s="449"/>
      <c r="AZ2753" s="430"/>
      <c r="BA2753" s="431"/>
      <c r="BB2753" s="434"/>
      <c r="BC2753" s="435"/>
      <c r="BD2753" s="448"/>
      <c r="BE2753" s="449"/>
      <c r="BF2753" s="452"/>
      <c r="BG2753" s="453"/>
      <c r="BH2753" s="456"/>
      <c r="BI2753" s="457"/>
      <c r="BJ2753" s="448"/>
      <c r="BK2753" s="449"/>
      <c r="BL2753" s="409"/>
      <c r="BM2753" s="410"/>
      <c r="BN2753" s="411"/>
      <c r="BO2753" s="405"/>
      <c r="BP2753" s="405"/>
      <c r="BQ2753" s="53"/>
      <c r="BR2753" s="53"/>
      <c r="BS2753" s="779"/>
    </row>
    <row r="2754" spans="1:71" ht="21.75" customHeight="1" x14ac:dyDescent="0.25">
      <c r="A2754" s="779"/>
      <c r="B2754" s="414" t="str">
        <f>IF(ROSTER!B$42="","",ROSTER!B$42)</f>
        <v/>
      </c>
      <c r="C2754" s="416" t="str">
        <f>IF(ROSTER!C$42="","",ROSTER!C$42)</f>
        <v/>
      </c>
      <c r="D2754" s="417"/>
      <c r="E2754" s="418"/>
      <c r="F2754" s="420">
        <f>IF(E2754="y",1,IF(E2754="S",1,0))</f>
        <v>0</v>
      </c>
      <c r="G2754" s="422">
        <f>IF(E2754="S",1,0)</f>
        <v>0</v>
      </c>
      <c r="H2754" s="424"/>
      <c r="I2754" s="425"/>
      <c r="J2754" s="428"/>
      <c r="K2754" s="429"/>
      <c r="L2754" s="432"/>
      <c r="M2754" s="433"/>
      <c r="N2754" s="436">
        <f>L2754+J2754</f>
        <v>0</v>
      </c>
      <c r="O2754" s="437"/>
      <c r="P2754" s="428"/>
      <c r="Q2754" s="429"/>
      <c r="R2754" s="432"/>
      <c r="S2754" s="440"/>
      <c r="T2754" s="432"/>
      <c r="U2754" s="425"/>
      <c r="V2754" s="440"/>
      <c r="W2754" s="425"/>
      <c r="X2754" s="428"/>
      <c r="Y2754" s="425"/>
      <c r="Z2754" s="428"/>
      <c r="AA2754" s="425"/>
      <c r="AB2754" s="428"/>
      <c r="AC2754" s="429"/>
      <c r="AD2754" s="432"/>
      <c r="AE2754" s="433"/>
      <c r="AF2754" s="442">
        <f>IF(AB2754=0,0,(AD2754/AB2754)*100)</f>
        <v>0</v>
      </c>
      <c r="AG2754" s="443"/>
      <c r="AH2754" s="428"/>
      <c r="AI2754" s="429"/>
      <c r="AJ2754" s="432"/>
      <c r="AK2754" s="433"/>
      <c r="AL2754" s="446">
        <f>IF(AH2754=0,0,(AJ2754/AH2754)*100)</f>
        <v>0</v>
      </c>
      <c r="AM2754" s="447"/>
      <c r="AN2754" s="428"/>
      <c r="AO2754" s="429"/>
      <c r="AP2754" s="432"/>
      <c r="AQ2754" s="433"/>
      <c r="AR2754" s="446">
        <f>IF(AN2754=0,0,(AP2754/AN2754)*100)</f>
        <v>0</v>
      </c>
      <c r="AS2754" s="447"/>
      <c r="AT2754" s="450">
        <f>AB2754+AH2754+AN2754</f>
        <v>0</v>
      </c>
      <c r="AU2754" s="451"/>
      <c r="AV2754" s="454">
        <f>AD2754+AJ2754+AP2754</f>
        <v>0</v>
      </c>
      <c r="AW2754" s="455"/>
      <c r="AX2754" s="446">
        <f>IF(AT2754=0,0,(AV2754/AT2754)*100)</f>
        <v>0</v>
      </c>
      <c r="AY2754" s="447"/>
      <c r="AZ2754" s="428"/>
      <c r="BA2754" s="429"/>
      <c r="BB2754" s="432"/>
      <c r="BC2754" s="433"/>
      <c r="BD2754" s="446">
        <f>IF(AZ2754=0,0,(BB2754/AZ2754)*100)</f>
        <v>0</v>
      </c>
      <c r="BE2754" s="447"/>
      <c r="BF2754" s="450">
        <f>AT2754+AZ2754</f>
        <v>0</v>
      </c>
      <c r="BG2754" s="451"/>
      <c r="BH2754" s="454">
        <f>AV2754+BB2754</f>
        <v>0</v>
      </c>
      <c r="BI2754" s="455"/>
      <c r="BJ2754" s="446">
        <f>IF(BF2754=0,0,(BH2754/BF2754)*100)</f>
        <v>0</v>
      </c>
      <c r="BK2754" s="447"/>
      <c r="BL2754" s="406">
        <f>(AD2754*2)+(AJ2754*2)+(AP2754*3)+BB2754</f>
        <v>0</v>
      </c>
      <c r="BM2754" s="407"/>
      <c r="BN2754" s="408"/>
      <c r="BO2754" s="404" t="e">
        <f>(BL2754*BR$2468)+(N2754*BR$2469)+(X2754*BR$2470)+(R2754*BR$2471)+(V2754*BR$2472)+(Z2754*BR$2473)</f>
        <v>#REF!</v>
      </c>
      <c r="BP2754" s="404" t="e">
        <f>((AZ2754-BB2754)*BR$2475)+((AT2754-AV2754)*BR$2474)+(H2754*BR$2476)+(P2754*BR$2477)</f>
        <v>#REF!</v>
      </c>
      <c r="BQ2754" s="53"/>
      <c r="BR2754" s="53"/>
      <c r="BS2754" s="779"/>
    </row>
    <row r="2755" spans="1:71" ht="21.75" customHeight="1" thickBot="1" x14ac:dyDescent="0.3">
      <c r="A2755" s="779"/>
      <c r="B2755" s="415"/>
      <c r="C2755" s="412" t="str">
        <f>IF(ROSTER!D$42="","",ROSTER!D$42)</f>
        <v/>
      </c>
      <c r="D2755" s="413"/>
      <c r="E2755" s="419"/>
      <c r="F2755" s="421"/>
      <c r="G2755" s="423"/>
      <c r="H2755" s="426"/>
      <c r="I2755" s="427"/>
      <c r="J2755" s="430"/>
      <c r="K2755" s="431"/>
      <c r="L2755" s="434"/>
      <c r="M2755" s="435"/>
      <c r="N2755" s="438" t="s">
        <v>14</v>
      </c>
      <c r="O2755" s="439"/>
      <c r="P2755" s="430"/>
      <c r="Q2755" s="431"/>
      <c r="R2755" s="434"/>
      <c r="S2755" s="441"/>
      <c r="T2755" s="434"/>
      <c r="U2755" s="427"/>
      <c r="V2755" s="441"/>
      <c r="W2755" s="427"/>
      <c r="X2755" s="430"/>
      <c r="Y2755" s="427"/>
      <c r="Z2755" s="430"/>
      <c r="AA2755" s="427"/>
      <c r="AB2755" s="430"/>
      <c r="AC2755" s="431"/>
      <c r="AD2755" s="434"/>
      <c r="AE2755" s="435"/>
      <c r="AF2755" s="444"/>
      <c r="AG2755" s="445"/>
      <c r="AH2755" s="430"/>
      <c r="AI2755" s="431"/>
      <c r="AJ2755" s="434"/>
      <c r="AK2755" s="435"/>
      <c r="AL2755" s="448"/>
      <c r="AM2755" s="449"/>
      <c r="AN2755" s="430"/>
      <c r="AO2755" s="431"/>
      <c r="AP2755" s="434"/>
      <c r="AQ2755" s="435"/>
      <c r="AR2755" s="448"/>
      <c r="AS2755" s="449"/>
      <c r="AT2755" s="452"/>
      <c r="AU2755" s="453"/>
      <c r="AV2755" s="456"/>
      <c r="AW2755" s="457"/>
      <c r="AX2755" s="448"/>
      <c r="AY2755" s="449"/>
      <c r="AZ2755" s="430"/>
      <c r="BA2755" s="431"/>
      <c r="BB2755" s="434"/>
      <c r="BC2755" s="435"/>
      <c r="BD2755" s="448"/>
      <c r="BE2755" s="449"/>
      <c r="BF2755" s="452"/>
      <c r="BG2755" s="453"/>
      <c r="BH2755" s="456"/>
      <c r="BI2755" s="457"/>
      <c r="BJ2755" s="448"/>
      <c r="BK2755" s="449"/>
      <c r="BL2755" s="409"/>
      <c r="BM2755" s="410"/>
      <c r="BN2755" s="411"/>
      <c r="BO2755" s="405"/>
      <c r="BP2755" s="405"/>
      <c r="BQ2755" s="53"/>
      <c r="BR2755" s="53"/>
      <c r="BS2755" s="779"/>
    </row>
    <row r="2756" spans="1:71" ht="21.75" hidden="1" customHeight="1" x14ac:dyDescent="0.3">
      <c r="A2756" s="779"/>
      <c r="B2756" s="414" t="str">
        <f>IF(ROSTER!B$44="","",ROSTER!B$44)</f>
        <v/>
      </c>
      <c r="C2756" s="416" t="str">
        <f>IF(ROSTER!C$44="","",ROSTER!C$44)</f>
        <v/>
      </c>
      <c r="D2756" s="417"/>
      <c r="E2756" s="418"/>
      <c r="F2756" s="420">
        <f>IF(E2756="y",1,IF(E2756="S",1,0))</f>
        <v>0</v>
      </c>
      <c r="G2756" s="422">
        <f>IF(E2756="S",1,0)</f>
        <v>0</v>
      </c>
      <c r="H2756" s="424"/>
      <c r="I2756" s="425"/>
      <c r="J2756" s="428"/>
      <c r="K2756" s="429"/>
      <c r="L2756" s="432"/>
      <c r="M2756" s="433"/>
      <c r="N2756" s="436">
        <f>L2756+J2756</f>
        <v>0</v>
      </c>
      <c r="O2756" s="437"/>
      <c r="P2756" s="428"/>
      <c r="Q2756" s="429"/>
      <c r="R2756" s="432"/>
      <c r="S2756" s="440"/>
      <c r="T2756" s="432"/>
      <c r="U2756" s="425"/>
      <c r="V2756" s="440"/>
      <c r="W2756" s="425"/>
      <c r="X2756" s="428"/>
      <c r="Y2756" s="425"/>
      <c r="Z2756" s="428"/>
      <c r="AA2756" s="425"/>
      <c r="AB2756" s="428"/>
      <c r="AC2756" s="429"/>
      <c r="AD2756" s="432"/>
      <c r="AE2756" s="433"/>
      <c r="AF2756" s="442">
        <f>IF(AB2756=0,0,(AD2756/AB2756)*100)</f>
        <v>0</v>
      </c>
      <c r="AG2756" s="443"/>
      <c r="AH2756" s="428"/>
      <c r="AI2756" s="429"/>
      <c r="AJ2756" s="432"/>
      <c r="AK2756" s="433"/>
      <c r="AL2756" s="446">
        <f>IF(AH2756=0,0,(AJ2756/AH2756)*100)</f>
        <v>0</v>
      </c>
      <c r="AM2756" s="447"/>
      <c r="AN2756" s="428"/>
      <c r="AO2756" s="429"/>
      <c r="AP2756" s="432"/>
      <c r="AQ2756" s="433"/>
      <c r="AR2756" s="446">
        <f>IF(AN2756=0,0,(AP2756/AN2756)*100)</f>
        <v>0</v>
      </c>
      <c r="AS2756" s="447"/>
      <c r="AT2756" s="450">
        <f>AB2756+AH2756+AN2756</f>
        <v>0</v>
      </c>
      <c r="AU2756" s="451"/>
      <c r="AV2756" s="454">
        <f>AD2756+AJ2756+AP2756</f>
        <v>0</v>
      </c>
      <c r="AW2756" s="455"/>
      <c r="AX2756" s="446">
        <f>IF(AT2756=0,0,(AV2756/AT2756)*100)</f>
        <v>0</v>
      </c>
      <c r="AY2756" s="447"/>
      <c r="AZ2756" s="428"/>
      <c r="BA2756" s="429"/>
      <c r="BB2756" s="432"/>
      <c r="BC2756" s="433"/>
      <c r="BD2756" s="446">
        <f>IF(AZ2756=0,0,(BB2756/AZ2756)*100)</f>
        <v>0</v>
      </c>
      <c r="BE2756" s="447"/>
      <c r="BF2756" s="450">
        <f>AT2756+AZ2756</f>
        <v>0</v>
      </c>
      <c r="BG2756" s="451"/>
      <c r="BH2756" s="454">
        <f>AV2756+BB2756</f>
        <v>0</v>
      </c>
      <c r="BI2756" s="455"/>
      <c r="BJ2756" s="446">
        <f>IF(BF2756=0,0,(BH2756/BF2756)*100)</f>
        <v>0</v>
      </c>
      <c r="BK2756" s="447"/>
      <c r="BL2756" s="406">
        <f>(AD2756*2)+(AJ2756*2)+(AP2756*3)+BB2756</f>
        <v>0</v>
      </c>
      <c r="BM2756" s="407"/>
      <c r="BN2756" s="408"/>
      <c r="BO2756" s="404" t="e">
        <f>(BL2756*BR$2468)+(N2756*BR$2469)+(X2756*BR$2470)+(R2756*BR$2471)+(V2756*BR$2472)+(Z2756*BR$2473)</f>
        <v>#REF!</v>
      </c>
      <c r="BP2756" s="404" t="e">
        <f>((AZ2756-BB2756)*BR$2475)+((AT2756-AV2756)*BR$2474)+(H2756*BR$2476)+(P2756*BR$2477)</f>
        <v>#REF!</v>
      </c>
      <c r="BQ2756" s="53"/>
      <c r="BR2756" s="53"/>
      <c r="BS2756" s="779"/>
    </row>
    <row r="2757" spans="1:71" ht="21.75" hidden="1" customHeight="1" x14ac:dyDescent="0.3">
      <c r="A2757" s="779"/>
      <c r="B2757" s="415"/>
      <c r="C2757" s="412" t="str">
        <f>IF(ROSTER!D$44="","",ROSTER!D$44)</f>
        <v/>
      </c>
      <c r="D2757" s="413"/>
      <c r="E2757" s="419"/>
      <c r="F2757" s="421"/>
      <c r="G2757" s="423"/>
      <c r="H2757" s="426"/>
      <c r="I2757" s="427"/>
      <c r="J2757" s="430"/>
      <c r="K2757" s="431"/>
      <c r="L2757" s="434"/>
      <c r="M2757" s="435"/>
      <c r="N2757" s="438" t="s">
        <v>14</v>
      </c>
      <c r="O2757" s="439"/>
      <c r="P2757" s="430"/>
      <c r="Q2757" s="431"/>
      <c r="R2757" s="434"/>
      <c r="S2757" s="441"/>
      <c r="T2757" s="434"/>
      <c r="U2757" s="427"/>
      <c r="V2757" s="441"/>
      <c r="W2757" s="427"/>
      <c r="X2757" s="430"/>
      <c r="Y2757" s="427"/>
      <c r="Z2757" s="430"/>
      <c r="AA2757" s="427"/>
      <c r="AB2757" s="430"/>
      <c r="AC2757" s="431"/>
      <c r="AD2757" s="434"/>
      <c r="AE2757" s="435"/>
      <c r="AF2757" s="444"/>
      <c r="AG2757" s="445"/>
      <c r="AH2757" s="430"/>
      <c r="AI2757" s="431"/>
      <c r="AJ2757" s="434"/>
      <c r="AK2757" s="435"/>
      <c r="AL2757" s="448"/>
      <c r="AM2757" s="449"/>
      <c r="AN2757" s="430"/>
      <c r="AO2757" s="431"/>
      <c r="AP2757" s="434"/>
      <c r="AQ2757" s="435"/>
      <c r="AR2757" s="448"/>
      <c r="AS2757" s="449"/>
      <c r="AT2757" s="452"/>
      <c r="AU2757" s="453"/>
      <c r="AV2757" s="456"/>
      <c r="AW2757" s="457"/>
      <c r="AX2757" s="448"/>
      <c r="AY2757" s="449"/>
      <c r="AZ2757" s="430"/>
      <c r="BA2757" s="431"/>
      <c r="BB2757" s="434"/>
      <c r="BC2757" s="435"/>
      <c r="BD2757" s="448"/>
      <c r="BE2757" s="449"/>
      <c r="BF2757" s="452"/>
      <c r="BG2757" s="453"/>
      <c r="BH2757" s="456"/>
      <c r="BI2757" s="457"/>
      <c r="BJ2757" s="448"/>
      <c r="BK2757" s="449"/>
      <c r="BL2757" s="409"/>
      <c r="BM2757" s="410"/>
      <c r="BN2757" s="411"/>
      <c r="BO2757" s="405"/>
      <c r="BP2757" s="405"/>
      <c r="BQ2757" s="53"/>
      <c r="BR2757" s="53"/>
      <c r="BS2757" s="779"/>
    </row>
    <row r="2758" spans="1:71" ht="21.75" hidden="1" customHeight="1" x14ac:dyDescent="0.3">
      <c r="A2758" s="779"/>
      <c r="B2758" s="414" t="str">
        <f>IF(ROSTER!B$46="","",ROSTER!B$46)</f>
        <v/>
      </c>
      <c r="C2758" s="416" t="str">
        <f>IF(ROSTER!C$46="","",ROSTER!C$46)</f>
        <v/>
      </c>
      <c r="D2758" s="417"/>
      <c r="E2758" s="418"/>
      <c r="F2758" s="420">
        <f>IF(E2758="y",1,IF(E2758="S",1,0))</f>
        <v>0</v>
      </c>
      <c r="G2758" s="422">
        <f>IF(E2758="S",1,0)</f>
        <v>0</v>
      </c>
      <c r="H2758" s="424"/>
      <c r="I2758" s="425"/>
      <c r="J2758" s="428"/>
      <c r="K2758" s="429"/>
      <c r="L2758" s="432"/>
      <c r="M2758" s="433"/>
      <c r="N2758" s="436">
        <f>L2758+J2758</f>
        <v>0</v>
      </c>
      <c r="O2758" s="437"/>
      <c r="P2758" s="428"/>
      <c r="Q2758" s="429"/>
      <c r="R2758" s="432"/>
      <c r="S2758" s="440"/>
      <c r="T2758" s="432"/>
      <c r="U2758" s="425"/>
      <c r="V2758" s="440"/>
      <c r="W2758" s="425"/>
      <c r="X2758" s="428"/>
      <c r="Y2758" s="425"/>
      <c r="Z2758" s="428"/>
      <c r="AA2758" s="425"/>
      <c r="AB2758" s="428"/>
      <c r="AC2758" s="429"/>
      <c r="AD2758" s="432"/>
      <c r="AE2758" s="433"/>
      <c r="AF2758" s="442">
        <f>IF(AB2758=0,0,(AD2758/AB2758)*100)</f>
        <v>0</v>
      </c>
      <c r="AG2758" s="443"/>
      <c r="AH2758" s="428"/>
      <c r="AI2758" s="429"/>
      <c r="AJ2758" s="432"/>
      <c r="AK2758" s="433"/>
      <c r="AL2758" s="446">
        <f>IF(AH2758=0,0,(AJ2758/AH2758)*100)</f>
        <v>0</v>
      </c>
      <c r="AM2758" s="447"/>
      <c r="AN2758" s="428"/>
      <c r="AO2758" s="429"/>
      <c r="AP2758" s="432"/>
      <c r="AQ2758" s="433"/>
      <c r="AR2758" s="446">
        <f>IF(AN2758=0,0,(AP2758/AN2758)*100)</f>
        <v>0</v>
      </c>
      <c r="AS2758" s="447"/>
      <c r="AT2758" s="450">
        <f>AB2758+AH2758+AN2758</f>
        <v>0</v>
      </c>
      <c r="AU2758" s="451"/>
      <c r="AV2758" s="454">
        <f>AD2758+AJ2758+AP2758</f>
        <v>0</v>
      </c>
      <c r="AW2758" s="455"/>
      <c r="AX2758" s="446">
        <f>IF(AT2758=0,0,(AV2758/AT2758)*100)</f>
        <v>0</v>
      </c>
      <c r="AY2758" s="447"/>
      <c r="AZ2758" s="428"/>
      <c r="BA2758" s="429"/>
      <c r="BB2758" s="432"/>
      <c r="BC2758" s="433"/>
      <c r="BD2758" s="446">
        <f>IF(AZ2758=0,0,(BB2758/AZ2758)*100)</f>
        <v>0</v>
      </c>
      <c r="BE2758" s="447"/>
      <c r="BF2758" s="450">
        <f>AT2758+AZ2758</f>
        <v>0</v>
      </c>
      <c r="BG2758" s="451"/>
      <c r="BH2758" s="454">
        <f>AV2758+BB2758</f>
        <v>0</v>
      </c>
      <c r="BI2758" s="455"/>
      <c r="BJ2758" s="446">
        <f>IF(BF2758=0,0,(BH2758/BF2758)*100)</f>
        <v>0</v>
      </c>
      <c r="BK2758" s="447"/>
      <c r="BL2758" s="406">
        <f>(AD2758*2)+(AJ2758*2)+(AP2758*3)+BB2758</f>
        <v>0</v>
      </c>
      <c r="BM2758" s="407"/>
      <c r="BN2758" s="408"/>
      <c r="BO2758" s="402" t="e">
        <f>(BL2758*BR$74)+(N2758*BR$75)+(X2758*BR$76)+(R2758*BR$77)+(V2758*BR$78)+(Z2758*BR$79)</f>
        <v>#REF!</v>
      </c>
      <c r="BP2758" s="404" t="e">
        <f>((AZ2758-BB2758)*BR$81)+((AT2758-AV2758)*BR$80)+(H2758*BR$82)+(P2758*BR$83)</f>
        <v>#REF!</v>
      </c>
      <c r="BQ2758" s="53"/>
      <c r="BR2758" s="53"/>
      <c r="BS2758" s="779"/>
    </row>
    <row r="2759" spans="1:71" ht="22.5" hidden="1" customHeight="1" x14ac:dyDescent="0.3">
      <c r="A2759" s="779"/>
      <c r="B2759" s="415"/>
      <c r="C2759" s="412" t="str">
        <f>IF(ROSTER!D$46="","",ROSTER!D$46)</f>
        <v/>
      </c>
      <c r="D2759" s="413"/>
      <c r="E2759" s="419"/>
      <c r="F2759" s="421"/>
      <c r="G2759" s="423"/>
      <c r="H2759" s="426"/>
      <c r="I2759" s="427"/>
      <c r="J2759" s="430"/>
      <c r="K2759" s="431"/>
      <c r="L2759" s="434"/>
      <c r="M2759" s="435"/>
      <c r="N2759" s="438" t="s">
        <v>14</v>
      </c>
      <c r="O2759" s="439"/>
      <c r="P2759" s="430"/>
      <c r="Q2759" s="431"/>
      <c r="R2759" s="434"/>
      <c r="S2759" s="441"/>
      <c r="T2759" s="434"/>
      <c r="U2759" s="427"/>
      <c r="V2759" s="441"/>
      <c r="W2759" s="427"/>
      <c r="X2759" s="430"/>
      <c r="Y2759" s="427"/>
      <c r="Z2759" s="430"/>
      <c r="AA2759" s="427"/>
      <c r="AB2759" s="430"/>
      <c r="AC2759" s="431"/>
      <c r="AD2759" s="434"/>
      <c r="AE2759" s="435"/>
      <c r="AF2759" s="444"/>
      <c r="AG2759" s="445"/>
      <c r="AH2759" s="430"/>
      <c r="AI2759" s="431"/>
      <c r="AJ2759" s="434"/>
      <c r="AK2759" s="435"/>
      <c r="AL2759" s="448"/>
      <c r="AM2759" s="449"/>
      <c r="AN2759" s="430"/>
      <c r="AO2759" s="431"/>
      <c r="AP2759" s="434"/>
      <c r="AQ2759" s="435"/>
      <c r="AR2759" s="448"/>
      <c r="AS2759" s="449"/>
      <c r="AT2759" s="452"/>
      <c r="AU2759" s="453"/>
      <c r="AV2759" s="456"/>
      <c r="AW2759" s="457"/>
      <c r="AX2759" s="448"/>
      <c r="AY2759" s="449"/>
      <c r="AZ2759" s="430"/>
      <c r="BA2759" s="431"/>
      <c r="BB2759" s="434"/>
      <c r="BC2759" s="435"/>
      <c r="BD2759" s="448"/>
      <c r="BE2759" s="449"/>
      <c r="BF2759" s="452"/>
      <c r="BG2759" s="453"/>
      <c r="BH2759" s="456"/>
      <c r="BI2759" s="457"/>
      <c r="BJ2759" s="448"/>
      <c r="BK2759" s="449"/>
      <c r="BL2759" s="409"/>
      <c r="BM2759" s="410"/>
      <c r="BN2759" s="411"/>
      <c r="BO2759" s="403"/>
      <c r="BP2759" s="405"/>
      <c r="BQ2759" s="53"/>
      <c r="BR2759" s="53"/>
      <c r="BS2759" s="779"/>
    </row>
    <row r="2760" spans="1:71" ht="21.75" hidden="1" customHeight="1" x14ac:dyDescent="0.3">
      <c r="A2760" s="779"/>
      <c r="B2760" s="414" t="str">
        <f>IF(ROSTER!B$48="","",ROSTER!B$48)</f>
        <v/>
      </c>
      <c r="C2760" s="416" t="str">
        <f>IF(ROSTER!C$48="","",ROSTER!C$48)</f>
        <v/>
      </c>
      <c r="D2760" s="417"/>
      <c r="E2760" s="418"/>
      <c r="F2760" s="420">
        <f t="shared" ref="F2760" si="1548">IF(E2760="y",1,IF(E2760="S",1,0))</f>
        <v>0</v>
      </c>
      <c r="G2760" s="422">
        <f t="shared" ref="G2760" si="1549">IF(E2760="S",1,0)</f>
        <v>0</v>
      </c>
      <c r="H2760" s="424"/>
      <c r="I2760" s="425"/>
      <c r="J2760" s="428"/>
      <c r="K2760" s="429"/>
      <c r="L2760" s="432"/>
      <c r="M2760" s="433"/>
      <c r="N2760" s="436">
        <f t="shared" ref="N2760" si="1550">L2760+J2760</f>
        <v>0</v>
      </c>
      <c r="O2760" s="437"/>
      <c r="P2760" s="428"/>
      <c r="Q2760" s="429"/>
      <c r="R2760" s="432"/>
      <c r="S2760" s="440"/>
      <c r="T2760" s="432"/>
      <c r="U2760" s="425"/>
      <c r="V2760" s="440"/>
      <c r="W2760" s="425"/>
      <c r="X2760" s="428"/>
      <c r="Y2760" s="425"/>
      <c r="Z2760" s="428"/>
      <c r="AA2760" s="425"/>
      <c r="AB2760" s="428"/>
      <c r="AC2760" s="429"/>
      <c r="AD2760" s="432"/>
      <c r="AE2760" s="433"/>
      <c r="AF2760" s="442"/>
      <c r="AG2760" s="443"/>
      <c r="AH2760" s="428"/>
      <c r="AI2760" s="429"/>
      <c r="AJ2760" s="432"/>
      <c r="AK2760" s="433"/>
      <c r="AL2760" s="446">
        <f t="shared" ref="AL2760" si="1551">IF(AH2760=0,0,(AJ2760/AH2760)*100)</f>
        <v>0</v>
      </c>
      <c r="AM2760" s="447"/>
      <c r="AN2760" s="428"/>
      <c r="AO2760" s="429"/>
      <c r="AP2760" s="432"/>
      <c r="AQ2760" s="433"/>
      <c r="AR2760" s="446">
        <f t="shared" ref="AR2760" si="1552">IF(AN2760=0,0,(AP2760/AN2760)*100)</f>
        <v>0</v>
      </c>
      <c r="AS2760" s="447"/>
      <c r="AT2760" s="450">
        <f t="shared" ref="AT2760" si="1553">AB2760+AH2760+AN2760</f>
        <v>0</v>
      </c>
      <c r="AU2760" s="451"/>
      <c r="AV2760" s="454">
        <f t="shared" ref="AV2760" si="1554">AD2760+AJ2760+AP2760</f>
        <v>0</v>
      </c>
      <c r="AW2760" s="455"/>
      <c r="AX2760" s="446">
        <f t="shared" ref="AX2760" si="1555">IF(AT2760=0,0,(AV2760/AT2760)*100)</f>
        <v>0</v>
      </c>
      <c r="AY2760" s="447"/>
      <c r="AZ2760" s="428"/>
      <c r="BA2760" s="429"/>
      <c r="BB2760" s="432"/>
      <c r="BC2760" s="433"/>
      <c r="BD2760" s="446">
        <f t="shared" ref="BD2760" si="1556">IF(AZ2760=0,0,(BB2760/AZ2760)*100)</f>
        <v>0</v>
      </c>
      <c r="BE2760" s="447"/>
      <c r="BF2760" s="450">
        <f t="shared" ref="BF2760" si="1557">AT2760+AZ2760</f>
        <v>0</v>
      </c>
      <c r="BG2760" s="451"/>
      <c r="BH2760" s="454">
        <f t="shared" ref="BH2760" si="1558">AV2760+BB2760</f>
        <v>0</v>
      </c>
      <c r="BI2760" s="455"/>
      <c r="BJ2760" s="446">
        <f t="shared" ref="BJ2760" si="1559">IF(BF2760=0,0,(BH2760/BF2760)*100)</f>
        <v>0</v>
      </c>
      <c r="BK2760" s="447"/>
      <c r="BL2760" s="406">
        <f t="shared" ref="BL2760" si="1560">(AD2760*2)+(AJ2760*2)+(AP2760*3)+BB2760</f>
        <v>0</v>
      </c>
      <c r="BM2760" s="407"/>
      <c r="BN2760" s="408"/>
      <c r="BO2760" s="402" t="e">
        <f>(BL2760*BR$74)+(N2760*BR$75)+(X2760*BR$76)+(R2760*BR$77)+(V2760*BR$78)+(Z2760*BR$79)</f>
        <v>#REF!</v>
      </c>
      <c r="BP2760" s="404" t="e">
        <f>((AZ2760-BB2760)*BR$81)+((AT2760-AV2760)*BR$80)+(H2760*BR$82)+(P2760*BR$83)</f>
        <v>#REF!</v>
      </c>
      <c r="BQ2760" s="53"/>
      <c r="BR2760" s="53"/>
      <c r="BS2760" s="779"/>
    </row>
    <row r="2761" spans="1:71" ht="22.5" hidden="1" customHeight="1" x14ac:dyDescent="0.3">
      <c r="A2761" s="779"/>
      <c r="B2761" s="415"/>
      <c r="C2761" s="412" t="str">
        <f>IF(ROSTER!D$48="","",ROSTER!D$48)</f>
        <v/>
      </c>
      <c r="D2761" s="413"/>
      <c r="E2761" s="419"/>
      <c r="F2761" s="421"/>
      <c r="G2761" s="423"/>
      <c r="H2761" s="426"/>
      <c r="I2761" s="427"/>
      <c r="J2761" s="430"/>
      <c r="K2761" s="431"/>
      <c r="L2761" s="434"/>
      <c r="M2761" s="435"/>
      <c r="N2761" s="438" t="s">
        <v>14</v>
      </c>
      <c r="O2761" s="439"/>
      <c r="P2761" s="430"/>
      <c r="Q2761" s="431"/>
      <c r="R2761" s="434"/>
      <c r="S2761" s="441"/>
      <c r="T2761" s="434"/>
      <c r="U2761" s="427"/>
      <c r="V2761" s="441"/>
      <c r="W2761" s="427"/>
      <c r="X2761" s="430"/>
      <c r="Y2761" s="427"/>
      <c r="Z2761" s="430"/>
      <c r="AA2761" s="427"/>
      <c r="AB2761" s="430"/>
      <c r="AC2761" s="431"/>
      <c r="AD2761" s="434"/>
      <c r="AE2761" s="435"/>
      <c r="AF2761" s="444"/>
      <c r="AG2761" s="445"/>
      <c r="AH2761" s="430"/>
      <c r="AI2761" s="431"/>
      <c r="AJ2761" s="434"/>
      <c r="AK2761" s="435"/>
      <c r="AL2761" s="448"/>
      <c r="AM2761" s="449"/>
      <c r="AN2761" s="430"/>
      <c r="AO2761" s="431"/>
      <c r="AP2761" s="434"/>
      <c r="AQ2761" s="435"/>
      <c r="AR2761" s="448"/>
      <c r="AS2761" s="449"/>
      <c r="AT2761" s="452"/>
      <c r="AU2761" s="453"/>
      <c r="AV2761" s="456"/>
      <c r="AW2761" s="457"/>
      <c r="AX2761" s="448"/>
      <c r="AY2761" s="449"/>
      <c r="AZ2761" s="430"/>
      <c r="BA2761" s="431"/>
      <c r="BB2761" s="434"/>
      <c r="BC2761" s="435"/>
      <c r="BD2761" s="448"/>
      <c r="BE2761" s="449"/>
      <c r="BF2761" s="452"/>
      <c r="BG2761" s="453"/>
      <c r="BH2761" s="456"/>
      <c r="BI2761" s="457"/>
      <c r="BJ2761" s="448"/>
      <c r="BK2761" s="449"/>
      <c r="BL2761" s="409"/>
      <c r="BM2761" s="410"/>
      <c r="BN2761" s="411"/>
      <c r="BO2761" s="403"/>
      <c r="BP2761" s="405"/>
      <c r="BQ2761" s="53"/>
      <c r="BR2761" s="53"/>
      <c r="BS2761" s="779"/>
    </row>
    <row r="2762" spans="1:71" ht="21.75" hidden="1" customHeight="1" x14ac:dyDescent="0.3">
      <c r="A2762" s="779"/>
      <c r="B2762" s="414" t="str">
        <f>IF(ROSTER!B$50="","",ROSTER!B$50)</f>
        <v/>
      </c>
      <c r="C2762" s="416" t="str">
        <f>IF(ROSTER!C$50="","",ROSTER!C$50)</f>
        <v/>
      </c>
      <c r="D2762" s="417"/>
      <c r="E2762" s="418"/>
      <c r="F2762" s="420">
        <f t="shared" ref="F2762" si="1561">IF(E2762="y",1,IF(E2762="S",1,0))</f>
        <v>0</v>
      </c>
      <c r="G2762" s="422">
        <f t="shared" ref="G2762" si="1562">IF(E2762="S",1,0)</f>
        <v>0</v>
      </c>
      <c r="H2762" s="424"/>
      <c r="I2762" s="425"/>
      <c r="J2762" s="428"/>
      <c r="K2762" s="429"/>
      <c r="L2762" s="432"/>
      <c r="M2762" s="433"/>
      <c r="N2762" s="436">
        <f t="shared" ref="N2762" si="1563">L2762+J2762</f>
        <v>0</v>
      </c>
      <c r="O2762" s="437"/>
      <c r="P2762" s="428"/>
      <c r="Q2762" s="429"/>
      <c r="R2762" s="432"/>
      <c r="S2762" s="440"/>
      <c r="T2762" s="432"/>
      <c r="U2762" s="425"/>
      <c r="V2762" s="440"/>
      <c r="W2762" s="425"/>
      <c r="X2762" s="428"/>
      <c r="Y2762" s="425"/>
      <c r="Z2762" s="428"/>
      <c r="AA2762" s="425"/>
      <c r="AB2762" s="428"/>
      <c r="AC2762" s="429"/>
      <c r="AD2762" s="432"/>
      <c r="AE2762" s="433"/>
      <c r="AF2762" s="442"/>
      <c r="AG2762" s="443"/>
      <c r="AH2762" s="428"/>
      <c r="AI2762" s="429"/>
      <c r="AJ2762" s="432"/>
      <c r="AK2762" s="433"/>
      <c r="AL2762" s="446">
        <f t="shared" ref="AL2762" si="1564">IF(AH2762=0,0,(AJ2762/AH2762)*100)</f>
        <v>0</v>
      </c>
      <c r="AM2762" s="447"/>
      <c r="AN2762" s="428"/>
      <c r="AO2762" s="429"/>
      <c r="AP2762" s="432"/>
      <c r="AQ2762" s="433"/>
      <c r="AR2762" s="446">
        <f t="shared" ref="AR2762" si="1565">IF(AN2762=0,0,(AP2762/AN2762)*100)</f>
        <v>0</v>
      </c>
      <c r="AS2762" s="447"/>
      <c r="AT2762" s="450">
        <f t="shared" ref="AT2762" si="1566">AB2762+AH2762+AN2762</f>
        <v>0</v>
      </c>
      <c r="AU2762" s="451"/>
      <c r="AV2762" s="454">
        <f t="shared" ref="AV2762" si="1567">AD2762+AJ2762+AP2762</f>
        <v>0</v>
      </c>
      <c r="AW2762" s="455"/>
      <c r="AX2762" s="446">
        <f t="shared" ref="AX2762" si="1568">IF(AT2762=0,0,(AV2762/AT2762)*100)</f>
        <v>0</v>
      </c>
      <c r="AY2762" s="447"/>
      <c r="AZ2762" s="428"/>
      <c r="BA2762" s="429"/>
      <c r="BB2762" s="432"/>
      <c r="BC2762" s="433"/>
      <c r="BD2762" s="446">
        <f t="shared" ref="BD2762" si="1569">IF(AZ2762=0,0,(BB2762/AZ2762)*100)</f>
        <v>0</v>
      </c>
      <c r="BE2762" s="447"/>
      <c r="BF2762" s="450">
        <f t="shared" ref="BF2762" si="1570">AT2762+AZ2762</f>
        <v>0</v>
      </c>
      <c r="BG2762" s="451"/>
      <c r="BH2762" s="454">
        <f t="shared" ref="BH2762" si="1571">AV2762+BB2762</f>
        <v>0</v>
      </c>
      <c r="BI2762" s="455"/>
      <c r="BJ2762" s="446">
        <f t="shared" ref="BJ2762" si="1572">IF(BF2762=0,0,(BH2762/BF2762)*100)</f>
        <v>0</v>
      </c>
      <c r="BK2762" s="447"/>
      <c r="BL2762" s="406">
        <f t="shared" ref="BL2762" si="1573">(AD2762*2)+(AJ2762*2)+(AP2762*3)+BB2762</f>
        <v>0</v>
      </c>
      <c r="BM2762" s="407"/>
      <c r="BN2762" s="408"/>
      <c r="BO2762" s="402" t="e">
        <f>(BL2762*BR$74)+(N2762*BR$75)+(X2762*BR$76)+(R2762*BR$77)+(V2762*BR$78)+(Z2762*BR$79)</f>
        <v>#REF!</v>
      </c>
      <c r="BP2762" s="404" t="e">
        <f>((AZ2762-BB2762)*BR$81)+((AT2762-AV2762)*BR$80)+(H2762*BR$82)+(P2762*BR$83)</f>
        <v>#REF!</v>
      </c>
      <c r="BQ2762" s="53"/>
      <c r="BR2762" s="53"/>
      <c r="BS2762" s="779"/>
    </row>
    <row r="2763" spans="1:71" ht="22.5" hidden="1" customHeight="1" thickBot="1" x14ac:dyDescent="0.3">
      <c r="A2763" s="779"/>
      <c r="B2763" s="415"/>
      <c r="C2763" s="412" t="str">
        <f>IF(ROSTER!D$50="","",ROSTER!D$50)</f>
        <v/>
      </c>
      <c r="D2763" s="413"/>
      <c r="E2763" s="419"/>
      <c r="F2763" s="421"/>
      <c r="G2763" s="423"/>
      <c r="H2763" s="426"/>
      <c r="I2763" s="427"/>
      <c r="J2763" s="430"/>
      <c r="K2763" s="431"/>
      <c r="L2763" s="434"/>
      <c r="M2763" s="435"/>
      <c r="N2763" s="438" t="s">
        <v>14</v>
      </c>
      <c r="O2763" s="439"/>
      <c r="P2763" s="430"/>
      <c r="Q2763" s="431"/>
      <c r="R2763" s="434"/>
      <c r="S2763" s="441"/>
      <c r="T2763" s="434"/>
      <c r="U2763" s="427"/>
      <c r="V2763" s="441"/>
      <c r="W2763" s="427"/>
      <c r="X2763" s="430"/>
      <c r="Y2763" s="427"/>
      <c r="Z2763" s="430"/>
      <c r="AA2763" s="427"/>
      <c r="AB2763" s="430"/>
      <c r="AC2763" s="431"/>
      <c r="AD2763" s="434"/>
      <c r="AE2763" s="435"/>
      <c r="AF2763" s="444"/>
      <c r="AG2763" s="445"/>
      <c r="AH2763" s="430"/>
      <c r="AI2763" s="431"/>
      <c r="AJ2763" s="434"/>
      <c r="AK2763" s="435"/>
      <c r="AL2763" s="448"/>
      <c r="AM2763" s="449"/>
      <c r="AN2763" s="430"/>
      <c r="AO2763" s="431"/>
      <c r="AP2763" s="434"/>
      <c r="AQ2763" s="435"/>
      <c r="AR2763" s="448"/>
      <c r="AS2763" s="449"/>
      <c r="AT2763" s="452"/>
      <c r="AU2763" s="453"/>
      <c r="AV2763" s="456"/>
      <c r="AW2763" s="457"/>
      <c r="AX2763" s="448"/>
      <c r="AY2763" s="449"/>
      <c r="AZ2763" s="430"/>
      <c r="BA2763" s="431"/>
      <c r="BB2763" s="434"/>
      <c r="BC2763" s="435"/>
      <c r="BD2763" s="448"/>
      <c r="BE2763" s="449"/>
      <c r="BF2763" s="452"/>
      <c r="BG2763" s="453"/>
      <c r="BH2763" s="456"/>
      <c r="BI2763" s="457"/>
      <c r="BJ2763" s="448"/>
      <c r="BK2763" s="449"/>
      <c r="BL2763" s="409"/>
      <c r="BM2763" s="410"/>
      <c r="BN2763" s="411"/>
      <c r="BO2763" s="403"/>
      <c r="BP2763" s="405"/>
      <c r="BQ2763" s="53"/>
      <c r="BR2763" s="53"/>
      <c r="BS2763" s="779"/>
    </row>
    <row r="2764" spans="1:71" s="224" customFormat="1" ht="33.6" customHeight="1" x14ac:dyDescent="0.5">
      <c r="A2764" s="789"/>
      <c r="B2764" s="376"/>
      <c r="C2764" s="377"/>
      <c r="D2764" s="377" t="s">
        <v>10</v>
      </c>
      <c r="E2764" s="380"/>
      <c r="F2764" s="223"/>
      <c r="G2764" s="223"/>
      <c r="H2764" s="382">
        <f>SUM(H2720:I2763)</f>
        <v>0</v>
      </c>
      <c r="I2764" s="383"/>
      <c r="J2764" s="382">
        <f>SUM(J2720:K2763)</f>
        <v>0</v>
      </c>
      <c r="K2764" s="383"/>
      <c r="L2764" s="386">
        <f>SUM(L2720:M2763)</f>
        <v>0</v>
      </c>
      <c r="M2764" s="387"/>
      <c r="N2764" s="358">
        <f>L2764+J2764</f>
        <v>0</v>
      </c>
      <c r="O2764" s="359"/>
      <c r="P2764" s="386">
        <f>SUM(P2720:Q2763)</f>
        <v>0</v>
      </c>
      <c r="Q2764" s="383"/>
      <c r="R2764" s="386">
        <f t="shared" ref="R2764" si="1574">SUM(R2720:S2763)</f>
        <v>0</v>
      </c>
      <c r="S2764" s="387"/>
      <c r="T2764" s="386">
        <f t="shared" ref="T2764" si="1575">SUM(T2720:U2763)</f>
        <v>0</v>
      </c>
      <c r="U2764" s="359"/>
      <c r="V2764" s="387">
        <f t="shared" ref="V2764" si="1576">SUM(V2720:W2763)</f>
        <v>0</v>
      </c>
      <c r="W2764" s="387"/>
      <c r="X2764" s="382">
        <f t="shared" ref="X2764" si="1577">SUM(X2720:Y2763)</f>
        <v>0</v>
      </c>
      <c r="Y2764" s="359"/>
      <c r="Z2764" s="382">
        <f t="shared" ref="Z2764" si="1578">SUM(Z2720:AA2763)</f>
        <v>0</v>
      </c>
      <c r="AA2764" s="359"/>
      <c r="AB2764" s="387">
        <f t="shared" ref="AB2764" si="1579">SUM(AB2720:AC2763)</f>
        <v>0</v>
      </c>
      <c r="AC2764" s="383"/>
      <c r="AD2764" s="386">
        <f t="shared" ref="AD2764" si="1580">SUM(AD2720:AE2763)</f>
        <v>0</v>
      </c>
      <c r="AE2764" s="387"/>
      <c r="AF2764" s="358">
        <f t="shared" ref="AF2764" si="1581">SUM(AF2720:AG2763)</f>
        <v>0</v>
      </c>
      <c r="AG2764" s="359"/>
      <c r="AH2764" s="386">
        <f t="shared" ref="AH2764" si="1582">SUM(AH2720:AI2763)</f>
        <v>0</v>
      </c>
      <c r="AI2764" s="383"/>
      <c r="AJ2764" s="386">
        <f t="shared" ref="AJ2764" si="1583">SUM(AJ2720:AK2763)</f>
        <v>0</v>
      </c>
      <c r="AK2764" s="387"/>
      <c r="AL2764" s="358">
        <f>IF(AH2764=0,0,(AJ2764/AH2764)*100)</f>
        <v>0</v>
      </c>
      <c r="AM2764" s="359"/>
      <c r="AN2764" s="386">
        <f>SUM(AN2720:AO2763)</f>
        <v>0</v>
      </c>
      <c r="AO2764" s="383"/>
      <c r="AP2764" s="386">
        <f>SUM(AP2720:AQ2763)</f>
        <v>0</v>
      </c>
      <c r="AQ2764" s="387"/>
      <c r="AR2764" s="358">
        <f>IF(AN2764=0,0,(AP2764/AN2764)*100)</f>
        <v>0</v>
      </c>
      <c r="AS2764" s="359"/>
      <c r="AT2764" s="382">
        <f>AB2764+AH2764+AN2764</f>
        <v>0</v>
      </c>
      <c r="AU2764" s="383"/>
      <c r="AV2764" s="386">
        <f>AD2764+AJ2764+AP2764</f>
        <v>0</v>
      </c>
      <c r="AW2764" s="392"/>
      <c r="AX2764" s="358">
        <f>IF(AT2764=0,0,(AV2764/AT2764)*100)</f>
        <v>0</v>
      </c>
      <c r="AY2764" s="359"/>
      <c r="AZ2764" s="386">
        <f>SUM(AZ2720:BA2763)</f>
        <v>0</v>
      </c>
      <c r="BA2764" s="383"/>
      <c r="BB2764" s="386">
        <f>SUM(BB2720:BC2763)</f>
        <v>0</v>
      </c>
      <c r="BC2764" s="387"/>
      <c r="BD2764" s="358">
        <f>IF(AZ2764=0,0,(BB2764/AZ2764)*100)</f>
        <v>0</v>
      </c>
      <c r="BE2764" s="359"/>
      <c r="BF2764" s="382">
        <f>AT2764+AZ2764</f>
        <v>0</v>
      </c>
      <c r="BG2764" s="383"/>
      <c r="BH2764" s="386">
        <f>AV2764+BB2764</f>
        <v>0</v>
      </c>
      <c r="BI2764" s="392"/>
      <c r="BJ2764" s="358">
        <f>IF(BF2764=0,0,(BH2764/BF2764)*100)</f>
        <v>0</v>
      </c>
      <c r="BK2764" s="394"/>
      <c r="BL2764" s="396">
        <f>SUM(BL2720:BN2763)</f>
        <v>0</v>
      </c>
      <c r="BM2764" s="397"/>
      <c r="BN2764" s="398"/>
      <c r="BO2764" s="402" t="e">
        <f>(BL2764*BR$74)+(N2764*BR$75)+(X2764*BR$76)+(R2764*BR$77)+(V2764*BR$78)+(Z2764*BR$79)</f>
        <v>#REF!</v>
      </c>
      <c r="BP2764" s="404" t="e">
        <f>((AZ2764-BB2764)*BR$81)+((AT2764-AV2764)*BR$80)+(H2764*BR$82)+(P2764*BR$83)</f>
        <v>#REF!</v>
      </c>
      <c r="BQ2764" s="222"/>
      <c r="BR2764" s="222"/>
      <c r="BS2764" s="789"/>
    </row>
    <row r="2765" spans="1:71" s="224" customFormat="1" ht="33.950000000000003" customHeight="1" thickBot="1" x14ac:dyDescent="0.55000000000000004">
      <c r="A2765" s="789"/>
      <c r="B2765" s="378"/>
      <c r="C2765" s="379"/>
      <c r="D2765" s="379"/>
      <c r="E2765" s="381"/>
      <c r="F2765" s="225"/>
      <c r="G2765" s="225"/>
      <c r="H2765" s="384"/>
      <c r="I2765" s="385"/>
      <c r="J2765" s="384"/>
      <c r="K2765" s="385"/>
      <c r="L2765" s="388"/>
      <c r="M2765" s="389"/>
      <c r="N2765" s="390" t="s">
        <v>14</v>
      </c>
      <c r="O2765" s="391"/>
      <c r="P2765" s="388"/>
      <c r="Q2765" s="385"/>
      <c r="R2765" s="388"/>
      <c r="S2765" s="389"/>
      <c r="T2765" s="388"/>
      <c r="U2765" s="391"/>
      <c r="V2765" s="389"/>
      <c r="W2765" s="389"/>
      <c r="X2765" s="384"/>
      <c r="Y2765" s="391"/>
      <c r="Z2765" s="384"/>
      <c r="AA2765" s="391"/>
      <c r="AB2765" s="389"/>
      <c r="AC2765" s="385"/>
      <c r="AD2765" s="388"/>
      <c r="AE2765" s="389"/>
      <c r="AF2765" s="390"/>
      <c r="AG2765" s="391"/>
      <c r="AH2765" s="388"/>
      <c r="AI2765" s="385"/>
      <c r="AJ2765" s="388"/>
      <c r="AK2765" s="389"/>
      <c r="AL2765" s="390"/>
      <c r="AM2765" s="391"/>
      <c r="AN2765" s="388"/>
      <c r="AO2765" s="385"/>
      <c r="AP2765" s="388"/>
      <c r="AQ2765" s="389"/>
      <c r="AR2765" s="390"/>
      <c r="AS2765" s="391"/>
      <c r="AT2765" s="384"/>
      <c r="AU2765" s="385"/>
      <c r="AV2765" s="388"/>
      <c r="AW2765" s="393"/>
      <c r="AX2765" s="390"/>
      <c r="AY2765" s="391"/>
      <c r="AZ2765" s="388"/>
      <c r="BA2765" s="385"/>
      <c r="BB2765" s="388"/>
      <c r="BC2765" s="389"/>
      <c r="BD2765" s="390"/>
      <c r="BE2765" s="391"/>
      <c r="BF2765" s="384"/>
      <c r="BG2765" s="385"/>
      <c r="BH2765" s="388"/>
      <c r="BI2765" s="393"/>
      <c r="BJ2765" s="390"/>
      <c r="BK2765" s="395"/>
      <c r="BL2765" s="399"/>
      <c r="BM2765" s="400"/>
      <c r="BN2765" s="401"/>
      <c r="BO2765" s="403"/>
      <c r="BP2765" s="405"/>
      <c r="BQ2765" s="222"/>
      <c r="BR2765" s="222"/>
      <c r="BS2765" s="789"/>
    </row>
    <row r="2766" spans="1:71" s="230" customFormat="1" ht="48.2" customHeight="1" thickBot="1" x14ac:dyDescent="0.55000000000000004">
      <c r="A2766" s="790"/>
      <c r="B2766" s="342"/>
      <c r="C2766" s="343"/>
      <c r="D2766" s="343" t="s">
        <v>13</v>
      </c>
      <c r="E2766" s="344"/>
      <c r="F2766" s="227"/>
      <c r="G2766" s="223"/>
      <c r="H2766" s="345"/>
      <c r="I2766" s="346"/>
      <c r="J2766" s="347"/>
      <c r="K2766" s="348"/>
      <c r="L2766" s="349"/>
      <c r="M2766" s="350"/>
      <c r="N2766" s="351">
        <f>J2766+L2766</f>
        <v>0</v>
      </c>
      <c r="O2766" s="352"/>
      <c r="P2766" s="347"/>
      <c r="Q2766" s="348"/>
      <c r="R2766" s="349"/>
      <c r="S2766" s="348"/>
      <c r="T2766" s="353"/>
      <c r="U2766" s="354"/>
      <c r="V2766" s="347"/>
      <c r="W2766" s="355"/>
      <c r="X2766" s="345"/>
      <c r="Y2766" s="346"/>
      <c r="Z2766" s="347"/>
      <c r="AA2766" s="355"/>
      <c r="AB2766" s="347"/>
      <c r="AC2766" s="348"/>
      <c r="AD2766" s="349"/>
      <c r="AE2766" s="350"/>
      <c r="AF2766" s="356">
        <f>IF(AB2766=0,0,(AD2766/AB2766)*100)</f>
        <v>0</v>
      </c>
      <c r="AG2766" s="357"/>
      <c r="AH2766" s="347"/>
      <c r="AI2766" s="348"/>
      <c r="AJ2766" s="349"/>
      <c r="AK2766" s="350"/>
      <c r="AL2766" s="358">
        <f>IF(AH2766=0,0,(AJ2766/AH2766)*100)</f>
        <v>0</v>
      </c>
      <c r="AM2766" s="359"/>
      <c r="AN2766" s="347"/>
      <c r="AO2766" s="348"/>
      <c r="AP2766" s="349"/>
      <c r="AQ2766" s="350"/>
      <c r="AR2766" s="358">
        <f>IF(AN2766=0,0,(AP2766/AN2766)*100)</f>
        <v>0</v>
      </c>
      <c r="AS2766" s="359"/>
      <c r="AT2766" s="360">
        <f>AB2766+AH2766+AN2766</f>
        <v>0</v>
      </c>
      <c r="AU2766" s="361"/>
      <c r="AV2766" s="362">
        <f>AD2766+AJ2766+AP2766</f>
        <v>0</v>
      </c>
      <c r="AW2766" s="363"/>
      <c r="AX2766" s="358">
        <f>IF(AT2766=0,0,(AV2766/AT2766)*100)</f>
        <v>0</v>
      </c>
      <c r="AY2766" s="359"/>
      <c r="AZ2766" s="347"/>
      <c r="BA2766" s="348"/>
      <c r="BB2766" s="349"/>
      <c r="BC2766" s="350"/>
      <c r="BD2766" s="358">
        <f>IF(AZ2766=0,0,(BB2766/AZ2766)*100)</f>
        <v>0</v>
      </c>
      <c r="BE2766" s="359"/>
      <c r="BF2766" s="360">
        <f>AT2766+AZ2766</f>
        <v>0</v>
      </c>
      <c r="BG2766" s="361"/>
      <c r="BH2766" s="362">
        <f>AV2766+BB2766</f>
        <v>0</v>
      </c>
      <c r="BI2766" s="363"/>
      <c r="BJ2766" s="358">
        <f>IF(BF2766=0,0,(BH2766/BF2766)*100)</f>
        <v>0</v>
      </c>
      <c r="BK2766" s="359"/>
      <c r="BL2766" s="364"/>
      <c r="BM2766" s="365"/>
      <c r="BN2766" s="366"/>
      <c r="BO2766" s="228"/>
      <c r="BP2766" s="229"/>
      <c r="BQ2766" s="226"/>
      <c r="BR2766" s="226"/>
      <c r="BS2766" s="790"/>
    </row>
    <row r="2767" spans="1:71" s="230" customFormat="1" ht="48.95" customHeight="1" thickBot="1" x14ac:dyDescent="0.55000000000000004">
      <c r="A2767" s="790"/>
      <c r="B2767" s="231"/>
      <c r="C2767" s="268"/>
      <c r="D2767" s="367" t="s">
        <v>87</v>
      </c>
      <c r="E2767" s="368"/>
      <c r="F2767" s="233"/>
      <c r="G2767" s="233"/>
      <c r="H2767" s="268"/>
      <c r="I2767" s="268"/>
      <c r="J2767" s="369">
        <f>IF((J2764+L2766)=0,0,J2764/(J2764+L2766)*100)</f>
        <v>0</v>
      </c>
      <c r="K2767" s="370"/>
      <c r="L2767" s="369">
        <f>IF((L2764+J2766)=0,0,L2764/(L2764+J2766)*100)</f>
        <v>0</v>
      </c>
      <c r="M2767" s="370"/>
      <c r="N2767" s="369">
        <f>IF((N2764+N2766)=0,0,N2764/(N2764+N2766)*100)</f>
        <v>0</v>
      </c>
      <c r="O2767" s="371"/>
      <c r="P2767" s="372"/>
      <c r="Q2767" s="373"/>
      <c r="R2767" s="373"/>
      <c r="S2767" s="373"/>
      <c r="T2767" s="374"/>
      <c r="U2767" s="374"/>
      <c r="V2767" s="373"/>
      <c r="W2767" s="373"/>
      <c r="X2767" s="373"/>
      <c r="Y2767" s="373"/>
      <c r="Z2767" s="373"/>
      <c r="AA2767" s="373"/>
      <c r="AB2767" s="373"/>
      <c r="AC2767" s="373"/>
      <c r="AD2767" s="373"/>
      <c r="AE2767" s="373"/>
      <c r="AF2767" s="373"/>
      <c r="AG2767" s="373"/>
      <c r="AH2767" s="373"/>
      <c r="AI2767" s="373"/>
      <c r="AJ2767" s="373"/>
      <c r="AK2767" s="373"/>
      <c r="AL2767" s="373"/>
      <c r="AM2767" s="373"/>
      <c r="AN2767" s="373"/>
      <c r="AO2767" s="373"/>
      <c r="AP2767" s="373"/>
      <c r="AQ2767" s="373"/>
      <c r="AR2767" s="373"/>
      <c r="AS2767" s="373"/>
      <c r="AT2767" s="373"/>
      <c r="AU2767" s="373"/>
      <c r="AV2767" s="373"/>
      <c r="AW2767" s="373"/>
      <c r="AX2767" s="373"/>
      <c r="AY2767" s="373"/>
      <c r="AZ2767" s="373"/>
      <c r="BA2767" s="373"/>
      <c r="BB2767" s="373"/>
      <c r="BC2767" s="373"/>
      <c r="BD2767" s="373"/>
      <c r="BE2767" s="373"/>
      <c r="BF2767" s="373"/>
      <c r="BG2767" s="373"/>
      <c r="BH2767" s="373"/>
      <c r="BI2767" s="373"/>
      <c r="BJ2767" s="373"/>
      <c r="BK2767" s="373"/>
      <c r="BL2767" s="373"/>
      <c r="BM2767" s="373"/>
      <c r="BN2767" s="375"/>
      <c r="BO2767" s="234"/>
      <c r="BP2767" s="234"/>
      <c r="BQ2767" s="226"/>
      <c r="BR2767" s="226"/>
      <c r="BS2767" s="790"/>
    </row>
    <row r="2768" spans="1:71" ht="15.75" customHeight="1" thickTop="1" thickBot="1" x14ac:dyDescent="0.45">
      <c r="A2768" s="779"/>
      <c r="B2768" s="160"/>
      <c r="C2768" s="161"/>
      <c r="D2768" s="161"/>
      <c r="E2768" s="161"/>
      <c r="F2768" s="69"/>
      <c r="G2768" s="69"/>
      <c r="H2768" s="161"/>
      <c r="I2768" s="161"/>
      <c r="J2768" s="161"/>
      <c r="K2768" s="161"/>
      <c r="L2768" s="161"/>
      <c r="M2768" s="161"/>
      <c r="N2768" s="161"/>
      <c r="O2768" s="161"/>
      <c r="P2768" s="161"/>
      <c r="Q2768" s="161"/>
      <c r="R2768" s="161"/>
      <c r="S2768" s="161"/>
      <c r="T2768" s="161"/>
      <c r="U2768" s="161"/>
      <c r="V2768" s="161"/>
      <c r="W2768" s="161"/>
      <c r="X2768" s="161"/>
      <c r="Y2768" s="161"/>
      <c r="Z2768" s="161"/>
      <c r="AA2768" s="161"/>
      <c r="AB2768" s="161"/>
      <c r="AC2768" s="161"/>
      <c r="AD2768" s="161"/>
      <c r="AE2768" s="161"/>
      <c r="AF2768" s="166"/>
      <c r="AG2768" s="166"/>
      <c r="AH2768" s="161"/>
      <c r="AI2768" s="161"/>
      <c r="AJ2768" s="161"/>
      <c r="AK2768" s="161"/>
      <c r="AL2768" s="161"/>
      <c r="AM2768" s="161"/>
      <c r="AN2768" s="161"/>
      <c r="AO2768" s="161"/>
      <c r="AP2768" s="161"/>
      <c r="AQ2768" s="161"/>
      <c r="AR2768" s="161"/>
      <c r="AS2768" s="161"/>
      <c r="AT2768" s="161"/>
      <c r="AU2768" s="161"/>
      <c r="AV2768" s="161"/>
      <c r="AW2768" s="161"/>
      <c r="AX2768" s="161"/>
      <c r="AY2768" s="161"/>
      <c r="AZ2768" s="161"/>
      <c r="BA2768" s="161"/>
      <c r="BB2768" s="161"/>
      <c r="BC2768" s="161"/>
      <c r="BD2768" s="161"/>
      <c r="BE2768" s="161"/>
      <c r="BF2768" s="161"/>
      <c r="BG2768" s="161"/>
      <c r="BH2768" s="161"/>
      <c r="BI2768" s="161"/>
      <c r="BJ2768" s="161"/>
      <c r="BK2768" s="161"/>
      <c r="BL2768" s="161"/>
      <c r="BM2768" s="161"/>
      <c r="BN2768" s="167"/>
      <c r="BO2768" s="70"/>
      <c r="BP2768" s="70"/>
      <c r="BQ2768" s="53"/>
      <c r="BR2768" s="53"/>
      <c r="BS2768" s="779"/>
    </row>
    <row r="2769" spans="1:71" s="68" customFormat="1" ht="80.25" customHeight="1" thickTop="1" thickBot="1" x14ac:dyDescent="0.5">
      <c r="A2769" s="791"/>
      <c r="B2769" s="325" t="s">
        <v>55</v>
      </c>
      <c r="C2769" s="326"/>
      <c r="D2769" s="327" t="s">
        <v>47</v>
      </c>
      <c r="E2769" s="327"/>
      <c r="F2769" s="71"/>
      <c r="G2769" s="71"/>
      <c r="H2769" s="328"/>
      <c r="I2769" s="329"/>
      <c r="J2769" s="330"/>
      <c r="K2769" s="235"/>
      <c r="L2769" s="328"/>
      <c r="M2769" s="329"/>
      <c r="N2769" s="330"/>
      <c r="O2769" s="331" t="s">
        <v>42</v>
      </c>
      <c r="P2769" s="332"/>
      <c r="Q2769" s="332"/>
      <c r="R2769" s="332"/>
      <c r="S2769" s="328"/>
      <c r="T2769" s="329"/>
      <c r="U2769" s="330"/>
      <c r="V2769" s="235"/>
      <c r="W2769" s="328"/>
      <c r="X2769" s="329"/>
      <c r="Y2769" s="330"/>
      <c r="Z2769" s="331" t="s">
        <v>110</v>
      </c>
      <c r="AA2769" s="332"/>
      <c r="AB2769" s="332"/>
      <c r="AC2769" s="332"/>
      <c r="AD2769" s="332"/>
      <c r="AE2769" s="332"/>
      <c r="AF2769" s="332"/>
      <c r="AG2769" s="332"/>
      <c r="AH2769" s="332"/>
      <c r="AI2769" s="333"/>
      <c r="AJ2769" s="328"/>
      <c r="AK2769" s="329"/>
      <c r="AL2769" s="330"/>
      <c r="AM2769" s="235"/>
      <c r="AN2769" s="328"/>
      <c r="AO2769" s="329"/>
      <c r="AP2769" s="330"/>
      <c r="AQ2769" s="331" t="s">
        <v>46</v>
      </c>
      <c r="AR2769" s="332"/>
      <c r="AS2769" s="332"/>
      <c r="AT2769" s="333"/>
      <c r="AU2769" s="328"/>
      <c r="AV2769" s="329"/>
      <c r="AW2769" s="330"/>
      <c r="AX2769" s="235"/>
      <c r="AY2769" s="328"/>
      <c r="AZ2769" s="329"/>
      <c r="BA2769" s="330"/>
      <c r="BB2769" s="334" t="s">
        <v>112</v>
      </c>
      <c r="BC2769" s="335"/>
      <c r="BD2769" s="335"/>
      <c r="BE2769" s="336"/>
      <c r="BF2769" s="337">
        <f>BL2764</f>
        <v>0</v>
      </c>
      <c r="BG2769" s="338"/>
      <c r="BH2769" s="339"/>
      <c r="BI2769" s="235"/>
      <c r="BJ2769" s="337">
        <f>BL2766</f>
        <v>0</v>
      </c>
      <c r="BK2769" s="338"/>
      <c r="BL2769" s="339"/>
      <c r="BM2769" s="173"/>
      <c r="BN2769" s="174"/>
      <c r="BO2769" s="72"/>
      <c r="BP2769" s="72"/>
      <c r="BQ2769" s="67"/>
      <c r="BR2769" s="67"/>
      <c r="BS2769" s="791"/>
    </row>
    <row r="2770" spans="1:71" ht="15.6" customHeight="1" thickTop="1" thickBot="1" x14ac:dyDescent="0.55000000000000004">
      <c r="A2770" s="779"/>
      <c r="B2770" s="162"/>
      <c r="C2770" s="156"/>
      <c r="D2770" s="163"/>
      <c r="E2770" s="163"/>
      <c r="F2770" s="73"/>
      <c r="G2770" s="73"/>
      <c r="H2770" s="170"/>
      <c r="I2770" s="170"/>
      <c r="J2770" s="170"/>
      <c r="K2770" s="170"/>
      <c r="L2770" s="170"/>
      <c r="M2770" s="170"/>
      <c r="N2770" s="170"/>
      <c r="O2770" s="168"/>
      <c r="P2770" s="168"/>
      <c r="Q2770" s="168"/>
      <c r="R2770" s="168"/>
      <c r="S2770" s="170"/>
      <c r="T2770" s="170"/>
      <c r="U2770" s="170"/>
      <c r="V2770" s="169"/>
      <c r="W2770" s="170"/>
      <c r="X2770" s="170"/>
      <c r="Y2770" s="170"/>
      <c r="Z2770" s="168"/>
      <c r="AA2770" s="168"/>
      <c r="AB2770" s="168"/>
      <c r="AC2770" s="168"/>
      <c r="AD2770" s="170"/>
      <c r="AE2770" s="170"/>
      <c r="AF2770" s="170"/>
      <c r="AG2770" s="170"/>
      <c r="AH2770" s="169"/>
      <c r="AI2770" s="169"/>
      <c r="AJ2770" s="170"/>
      <c r="AK2770" s="168"/>
      <c r="AL2770" s="168"/>
      <c r="AM2770" s="168"/>
      <c r="AN2770" s="168"/>
      <c r="AO2770" s="170"/>
      <c r="AP2770" s="170"/>
      <c r="AQ2770" s="168"/>
      <c r="AR2770" s="168"/>
      <c r="AS2770" s="168"/>
      <c r="AT2770" s="168"/>
      <c r="AU2770" s="170"/>
      <c r="AV2770" s="170"/>
      <c r="AW2770" s="170"/>
      <c r="AX2770" s="170"/>
      <c r="AY2770" s="170"/>
      <c r="AZ2770" s="172"/>
      <c r="BA2770" s="172"/>
      <c r="BB2770" s="168"/>
      <c r="BC2770" s="176"/>
      <c r="BD2770" s="177"/>
      <c r="BE2770" s="177"/>
      <c r="BF2770" s="178"/>
      <c r="BG2770" s="178"/>
      <c r="BH2770" s="172"/>
      <c r="BI2770" s="170"/>
      <c r="BJ2770" s="179"/>
      <c r="BK2770" s="179"/>
      <c r="BL2770" s="172"/>
      <c r="BM2770" s="175"/>
      <c r="BN2770" s="180"/>
      <c r="BO2770" s="74"/>
      <c r="BP2770" s="74"/>
      <c r="BQ2770" s="53"/>
      <c r="BR2770" s="53"/>
      <c r="BS2770" s="779"/>
    </row>
    <row r="2771" spans="1:71" s="68" customFormat="1" ht="80.25" customHeight="1" thickTop="1" thickBot="1" x14ac:dyDescent="0.5">
      <c r="A2771" s="791"/>
      <c r="B2771" s="334" t="s">
        <v>40</v>
      </c>
      <c r="C2771" s="335"/>
      <c r="D2771" s="327" t="s">
        <v>48</v>
      </c>
      <c r="E2771" s="327"/>
      <c r="F2771" s="71"/>
      <c r="G2771" s="71"/>
      <c r="H2771" s="337">
        <f>H2769</f>
        <v>0</v>
      </c>
      <c r="I2771" s="338"/>
      <c r="J2771" s="339"/>
      <c r="K2771" s="235"/>
      <c r="L2771" s="337">
        <f>L2769</f>
        <v>0</v>
      </c>
      <c r="M2771" s="338"/>
      <c r="N2771" s="339"/>
      <c r="O2771" s="331" t="s">
        <v>44</v>
      </c>
      <c r="P2771" s="332"/>
      <c r="Q2771" s="332"/>
      <c r="R2771" s="332"/>
      <c r="S2771" s="337">
        <f>S2769-H2769</f>
        <v>0</v>
      </c>
      <c r="T2771" s="338"/>
      <c r="U2771" s="339"/>
      <c r="V2771" s="235"/>
      <c r="W2771" s="337">
        <f>W2769-L2769</f>
        <v>0</v>
      </c>
      <c r="X2771" s="338"/>
      <c r="Y2771" s="339"/>
      <c r="Z2771" s="331" t="s">
        <v>111</v>
      </c>
      <c r="AA2771" s="332"/>
      <c r="AB2771" s="332"/>
      <c r="AC2771" s="332"/>
      <c r="AD2771" s="332"/>
      <c r="AE2771" s="332"/>
      <c r="AF2771" s="332"/>
      <c r="AG2771" s="332"/>
      <c r="AH2771" s="332"/>
      <c r="AI2771" s="333"/>
      <c r="AJ2771" s="337">
        <f>AJ2769-S2769</f>
        <v>0</v>
      </c>
      <c r="AK2771" s="338"/>
      <c r="AL2771" s="339"/>
      <c r="AM2771" s="235"/>
      <c r="AN2771" s="337">
        <f>AN2769-W2769</f>
        <v>0</v>
      </c>
      <c r="AO2771" s="338"/>
      <c r="AP2771" s="339"/>
      <c r="AQ2771" s="331" t="s">
        <v>45</v>
      </c>
      <c r="AR2771" s="332"/>
      <c r="AS2771" s="332"/>
      <c r="AT2771" s="333"/>
      <c r="AU2771" s="337">
        <f>AU2769-AJ2769</f>
        <v>0</v>
      </c>
      <c r="AV2771" s="338"/>
      <c r="AW2771" s="339"/>
      <c r="AX2771" s="235"/>
      <c r="AY2771" s="337">
        <f>AY2769-AN2769</f>
        <v>0</v>
      </c>
      <c r="AZ2771" s="338"/>
      <c r="BA2771" s="339"/>
      <c r="BB2771" s="334" t="s">
        <v>113</v>
      </c>
      <c r="BC2771" s="335"/>
      <c r="BD2771" s="335"/>
      <c r="BE2771" s="336"/>
      <c r="BF2771" s="337">
        <f>BF2769-AU2769</f>
        <v>0</v>
      </c>
      <c r="BG2771" s="338"/>
      <c r="BH2771" s="339"/>
      <c r="BI2771" s="235"/>
      <c r="BJ2771" s="337">
        <f>BJ2769-AY2769</f>
        <v>0</v>
      </c>
      <c r="BK2771" s="338"/>
      <c r="BL2771" s="339"/>
      <c r="BM2771" s="173"/>
      <c r="BN2771" s="174"/>
      <c r="BO2771" s="72"/>
      <c r="BP2771" s="72"/>
      <c r="BQ2771" s="67"/>
      <c r="BR2771" s="67"/>
      <c r="BS2771" s="791"/>
    </row>
    <row r="2772" spans="1:71" ht="15.75" customHeight="1" thickTop="1" thickBot="1" x14ac:dyDescent="0.45">
      <c r="A2772" s="779"/>
      <c r="B2772" s="164"/>
      <c r="C2772" s="165"/>
      <c r="D2772" s="165"/>
      <c r="E2772" s="165"/>
      <c r="F2772" s="75"/>
      <c r="G2772" s="75"/>
      <c r="H2772" s="165"/>
      <c r="I2772" s="165"/>
      <c r="J2772" s="165"/>
      <c r="K2772" s="165"/>
      <c r="L2772" s="165"/>
      <c r="M2772" s="165"/>
      <c r="N2772" s="165"/>
      <c r="O2772" s="165"/>
      <c r="P2772" s="165"/>
      <c r="Q2772" s="165"/>
      <c r="R2772" s="165"/>
      <c r="S2772" s="165"/>
      <c r="T2772" s="165"/>
      <c r="U2772" s="165"/>
      <c r="V2772" s="165"/>
      <c r="W2772" s="165"/>
      <c r="X2772" s="165"/>
      <c r="Y2772" s="165"/>
      <c r="Z2772" s="165"/>
      <c r="AA2772" s="165"/>
      <c r="AB2772" s="165"/>
      <c r="AC2772" s="165"/>
      <c r="AD2772" s="165"/>
      <c r="AE2772" s="165"/>
      <c r="AF2772" s="171"/>
      <c r="AG2772" s="171"/>
      <c r="AH2772" s="165"/>
      <c r="AI2772" s="165"/>
      <c r="AJ2772" s="165"/>
      <c r="AK2772" s="165"/>
      <c r="AL2772" s="165"/>
      <c r="AM2772" s="165"/>
      <c r="AN2772" s="165"/>
      <c r="AO2772" s="165"/>
      <c r="AP2772" s="165"/>
      <c r="AQ2772" s="165"/>
      <c r="AR2772" s="165"/>
      <c r="AS2772" s="165"/>
      <c r="AT2772" s="165"/>
      <c r="AU2772" s="165"/>
      <c r="AV2772" s="165"/>
      <c r="AW2772" s="165"/>
      <c r="AX2772" s="165"/>
      <c r="AY2772" s="165"/>
      <c r="AZ2772" s="165"/>
      <c r="BA2772" s="340" t="s">
        <v>138</v>
      </c>
      <c r="BB2772" s="340"/>
      <c r="BC2772" s="340"/>
      <c r="BD2772" s="340"/>
      <c r="BE2772" s="340"/>
      <c r="BF2772" s="340"/>
      <c r="BG2772" s="340"/>
      <c r="BH2772" s="340"/>
      <c r="BI2772" s="340"/>
      <c r="BJ2772" s="340"/>
      <c r="BK2772" s="340"/>
      <c r="BL2772" s="340"/>
      <c r="BM2772" s="340"/>
      <c r="BN2772" s="341"/>
      <c r="BO2772" s="76"/>
      <c r="BP2772" s="76"/>
      <c r="BQ2772" s="53"/>
      <c r="BR2772" s="53"/>
      <c r="BS2772" s="779"/>
    </row>
    <row r="2773" spans="1:71" ht="12" customHeight="1" thickTop="1" x14ac:dyDescent="0.4">
      <c r="A2773" s="779"/>
      <c r="B2773" s="780"/>
      <c r="C2773" s="779"/>
      <c r="D2773" s="779"/>
      <c r="E2773" s="779"/>
      <c r="F2773" s="781"/>
      <c r="G2773" s="781"/>
      <c r="H2773" s="779"/>
      <c r="I2773" s="779"/>
      <c r="J2773" s="779"/>
      <c r="K2773" s="779"/>
      <c r="L2773" s="779"/>
      <c r="M2773" s="779"/>
      <c r="N2773" s="779"/>
      <c r="O2773" s="779"/>
      <c r="P2773" s="779"/>
      <c r="Q2773" s="779"/>
      <c r="R2773" s="779"/>
      <c r="S2773" s="779"/>
      <c r="T2773" s="779"/>
      <c r="U2773" s="779"/>
      <c r="V2773" s="779"/>
      <c r="W2773" s="779"/>
      <c r="X2773" s="779"/>
      <c r="Y2773" s="779"/>
      <c r="Z2773" s="779"/>
      <c r="AA2773" s="779"/>
      <c r="AB2773" s="779"/>
      <c r="AC2773" s="779"/>
      <c r="AD2773" s="779"/>
      <c r="AE2773" s="779"/>
      <c r="AF2773" s="782"/>
      <c r="AG2773" s="782"/>
      <c r="AH2773" s="779"/>
      <c r="AI2773" s="779"/>
      <c r="AJ2773" s="779"/>
      <c r="AK2773" s="779"/>
      <c r="AL2773" s="779"/>
      <c r="AM2773" s="779"/>
      <c r="AN2773" s="779"/>
      <c r="AO2773" s="779"/>
      <c r="AP2773" s="779"/>
      <c r="AQ2773" s="779"/>
      <c r="AR2773" s="779"/>
      <c r="AS2773" s="779"/>
      <c r="AT2773" s="779"/>
      <c r="AU2773" s="779"/>
      <c r="AV2773" s="779"/>
      <c r="AW2773" s="779"/>
      <c r="AX2773" s="779"/>
      <c r="AY2773" s="779"/>
      <c r="AZ2773" s="779"/>
      <c r="BA2773" s="779"/>
      <c r="BB2773" s="779"/>
      <c r="BC2773" s="779"/>
      <c r="BD2773" s="779"/>
      <c r="BE2773" s="779"/>
      <c r="BF2773" s="779"/>
      <c r="BG2773" s="779"/>
      <c r="BH2773" s="779"/>
      <c r="BI2773" s="779"/>
      <c r="BJ2773" s="779"/>
      <c r="BK2773" s="779"/>
      <c r="BL2773" s="779"/>
      <c r="BM2773" s="779"/>
      <c r="BN2773" s="779"/>
      <c r="BO2773" s="783"/>
      <c r="BP2773" s="783"/>
      <c r="BQ2773" s="779"/>
      <c r="BR2773" s="779"/>
      <c r="BS2773" s="779"/>
    </row>
    <row r="2774" spans="1:71" s="57" customFormat="1" ht="46.5" x14ac:dyDescent="0.7">
      <c r="A2774" s="784"/>
      <c r="B2774" s="801" t="s">
        <v>9</v>
      </c>
      <c r="C2774" s="801"/>
      <c r="D2774" s="801"/>
      <c r="E2774" s="801"/>
      <c r="F2774" s="801"/>
      <c r="G2774" s="801"/>
      <c r="H2774" s="801"/>
      <c r="I2774" s="801"/>
      <c r="J2774" s="801"/>
      <c r="K2774" s="801"/>
      <c r="L2774" s="801"/>
      <c r="M2774" s="801"/>
      <c r="N2774" s="801"/>
      <c r="O2774" s="801"/>
      <c r="P2774" s="801"/>
      <c r="Q2774" s="801"/>
      <c r="R2774" s="801"/>
      <c r="S2774" s="801"/>
      <c r="T2774" s="801"/>
      <c r="U2774" s="801"/>
      <c r="V2774" s="801"/>
      <c r="W2774" s="801"/>
      <c r="X2774" s="801"/>
      <c r="Y2774" s="801"/>
      <c r="Z2774" s="801"/>
      <c r="AA2774" s="801"/>
      <c r="AB2774" s="801"/>
      <c r="AC2774" s="801"/>
      <c r="AD2774" s="801"/>
      <c r="AE2774" s="801"/>
      <c r="AF2774" s="801"/>
      <c r="AG2774" s="801"/>
      <c r="AH2774" s="801"/>
      <c r="AI2774" s="801"/>
      <c r="AJ2774" s="801"/>
      <c r="AK2774" s="801"/>
      <c r="AL2774" s="801"/>
      <c r="AM2774" s="801"/>
      <c r="AN2774" s="801"/>
      <c r="AO2774" s="801"/>
      <c r="AP2774" s="801"/>
      <c r="AQ2774" s="801"/>
      <c r="AR2774" s="801"/>
      <c r="AS2774" s="801"/>
      <c r="AT2774" s="801"/>
      <c r="AU2774" s="801"/>
      <c r="AV2774" s="801"/>
      <c r="AW2774" s="801"/>
      <c r="AX2774" s="801"/>
      <c r="AY2774" s="801"/>
      <c r="AZ2774" s="801"/>
      <c r="BA2774" s="801"/>
      <c r="BB2774" s="801"/>
      <c r="BC2774" s="801"/>
      <c r="BD2774" s="801"/>
      <c r="BE2774" s="801"/>
      <c r="BF2774" s="801"/>
      <c r="BG2774" s="801"/>
      <c r="BH2774" s="801"/>
      <c r="BI2774" s="801"/>
      <c r="BJ2774" s="801"/>
      <c r="BK2774" s="801"/>
      <c r="BL2774" s="801"/>
      <c r="BM2774" s="801"/>
      <c r="BN2774" s="801"/>
      <c r="BO2774" s="139"/>
      <c r="BP2774" s="139"/>
      <c r="BQ2774" s="56"/>
      <c r="BR2774" s="56"/>
      <c r="BS2774" s="784"/>
    </row>
    <row r="2775" spans="1:71" ht="11.1" customHeight="1" x14ac:dyDescent="0.4">
      <c r="A2775" s="779"/>
      <c r="B2775" s="140"/>
      <c r="C2775" s="141"/>
      <c r="D2775" s="141"/>
      <c r="E2775" s="141"/>
      <c r="F2775" s="142"/>
      <c r="G2775" s="142"/>
      <c r="H2775" s="141"/>
      <c r="I2775" s="141"/>
      <c r="J2775" s="141"/>
      <c r="K2775" s="141"/>
      <c r="L2775" s="141"/>
      <c r="M2775" s="141"/>
      <c r="N2775" s="141"/>
      <c r="O2775" s="141"/>
      <c r="P2775" s="141"/>
      <c r="Q2775" s="141"/>
      <c r="R2775" s="141"/>
      <c r="S2775" s="141"/>
      <c r="T2775" s="141"/>
      <c r="U2775" s="141"/>
      <c r="V2775" s="141"/>
      <c r="W2775" s="141"/>
      <c r="X2775" s="141"/>
      <c r="Y2775" s="141"/>
      <c r="Z2775" s="141"/>
      <c r="AA2775" s="141"/>
      <c r="AB2775" s="141"/>
      <c r="AC2775" s="141"/>
      <c r="AD2775" s="141"/>
      <c r="AE2775" s="141"/>
      <c r="AF2775" s="143"/>
      <c r="AG2775" s="143"/>
      <c r="AH2775" s="141"/>
      <c r="AI2775" s="141"/>
      <c r="AJ2775" s="141"/>
      <c r="AK2775" s="141"/>
      <c r="AL2775" s="141"/>
      <c r="AM2775" s="141"/>
      <c r="AN2775" s="141"/>
      <c r="AO2775" s="141"/>
      <c r="AP2775" s="141"/>
      <c r="AQ2775" s="141"/>
      <c r="AR2775" s="141"/>
      <c r="AS2775" s="141"/>
      <c r="AT2775" s="141"/>
      <c r="AU2775" s="141"/>
      <c r="AV2775" s="141"/>
      <c r="AW2775" s="141"/>
      <c r="AX2775" s="141"/>
      <c r="AY2775" s="141"/>
      <c r="AZ2775" s="141"/>
      <c r="BA2775" s="141"/>
      <c r="BB2775" s="141"/>
      <c r="BC2775" s="141"/>
      <c r="BD2775" s="141"/>
      <c r="BE2775" s="141"/>
      <c r="BF2775" s="141"/>
      <c r="BG2775" s="141"/>
      <c r="BH2775" s="141"/>
      <c r="BI2775" s="141"/>
      <c r="BJ2775" s="141"/>
      <c r="BK2775" s="141"/>
      <c r="BL2775" s="141"/>
      <c r="BM2775" s="141"/>
      <c r="BN2775" s="460"/>
      <c r="BO2775" s="460"/>
      <c r="BP2775" s="460"/>
      <c r="BQ2775" s="53"/>
      <c r="BR2775" s="53"/>
      <c r="BS2775" s="779"/>
    </row>
    <row r="2776" spans="1:71" s="58" customFormat="1" ht="36.75" customHeight="1" x14ac:dyDescent="0.4">
      <c r="A2776" s="780"/>
      <c r="B2776" s="140"/>
      <c r="C2776" s="140"/>
      <c r="D2776" s="793" t="s">
        <v>10</v>
      </c>
      <c r="E2776" s="461" t="str">
        <f>IF(ROSTER!D$3="","",ROSTER!D$3)</f>
        <v/>
      </c>
      <c r="F2776" s="461"/>
      <c r="G2776" s="461"/>
      <c r="H2776" s="461"/>
      <c r="I2776" s="461"/>
      <c r="J2776" s="461"/>
      <c r="K2776" s="461"/>
      <c r="L2776" s="461"/>
      <c r="M2776" s="461"/>
      <c r="N2776" s="461"/>
      <c r="O2776" s="461"/>
      <c r="P2776" s="461"/>
      <c r="Q2776" s="461"/>
      <c r="R2776" s="461"/>
      <c r="S2776" s="461"/>
      <c r="T2776" s="461"/>
      <c r="U2776" s="461"/>
      <c r="V2776" s="461"/>
      <c r="W2776" s="461"/>
      <c r="X2776" s="461"/>
      <c r="Y2776" s="461"/>
      <c r="Z2776" s="461"/>
      <c r="AA2776" s="461"/>
      <c r="AB2776" s="461"/>
      <c r="AC2776" s="461"/>
      <c r="AD2776" s="144"/>
      <c r="AE2776" s="792" t="s">
        <v>11</v>
      </c>
      <c r="AF2776" s="792"/>
      <c r="AG2776" s="792"/>
      <c r="AH2776" s="792"/>
      <c r="AI2776" s="792"/>
      <c r="AJ2776" s="792"/>
      <c r="AK2776" s="792"/>
      <c r="AL2776" s="792"/>
      <c r="AM2776" s="792"/>
      <c r="AN2776" s="462"/>
      <c r="AO2776" s="462"/>
      <c r="AP2776" s="462"/>
      <c r="AQ2776" s="462"/>
      <c r="AR2776" s="462"/>
      <c r="AS2776" s="462"/>
      <c r="AT2776" s="462"/>
      <c r="AU2776" s="462"/>
      <c r="AV2776" s="462"/>
      <c r="AW2776" s="462"/>
      <c r="AX2776" s="462"/>
      <c r="AY2776" s="462"/>
      <c r="AZ2776" s="462"/>
      <c r="BA2776" s="462"/>
      <c r="BB2776" s="462"/>
      <c r="BC2776" s="462"/>
      <c r="BD2776" s="462"/>
      <c r="BE2776" s="462"/>
      <c r="BF2776" s="462"/>
      <c r="BG2776" s="462"/>
      <c r="BH2776" s="462"/>
      <c r="BI2776" s="462"/>
      <c r="BJ2776" s="462"/>
      <c r="BK2776" s="462"/>
      <c r="BL2776" s="462"/>
      <c r="BM2776" s="462"/>
      <c r="BN2776" s="460"/>
      <c r="BO2776" s="460"/>
      <c r="BP2776" s="460"/>
      <c r="BQ2776" s="54"/>
      <c r="BR2776" s="54"/>
      <c r="BS2776" s="780"/>
    </row>
    <row r="2777" spans="1:71" ht="8.85" customHeight="1" x14ac:dyDescent="0.4">
      <c r="A2777" s="785"/>
      <c r="B2777" s="140"/>
      <c r="C2777" s="143" t="s">
        <v>34</v>
      </c>
      <c r="D2777" s="143"/>
      <c r="E2777" s="143"/>
      <c r="F2777" s="145"/>
      <c r="G2777" s="145"/>
      <c r="H2777" s="143"/>
      <c r="I2777" s="143"/>
      <c r="J2777" s="146"/>
      <c r="K2777" s="146"/>
      <c r="L2777" s="146"/>
      <c r="M2777" s="146"/>
      <c r="N2777" s="146"/>
      <c r="O2777" s="146"/>
      <c r="P2777" s="146"/>
      <c r="Q2777" s="146"/>
      <c r="R2777" s="146"/>
      <c r="S2777" s="146"/>
      <c r="T2777" s="146"/>
      <c r="U2777" s="146"/>
      <c r="V2777" s="146"/>
      <c r="W2777" s="146"/>
      <c r="X2777" s="146"/>
      <c r="Y2777" s="146"/>
      <c r="Z2777" s="146"/>
      <c r="AA2777" s="146"/>
      <c r="AB2777" s="146"/>
      <c r="AC2777" s="146"/>
      <c r="AD2777" s="146"/>
      <c r="AE2777" s="146"/>
      <c r="AF2777" s="146"/>
      <c r="AG2777" s="143"/>
      <c r="AH2777" s="147"/>
      <c r="AI2777" s="148"/>
      <c r="AJ2777" s="148"/>
      <c r="AK2777" s="148"/>
      <c r="AL2777" s="148"/>
      <c r="AM2777" s="148"/>
      <c r="AN2777" s="148"/>
      <c r="AO2777" s="149"/>
      <c r="AP2777" s="150"/>
      <c r="AQ2777" s="150"/>
      <c r="AR2777" s="150"/>
      <c r="AS2777" s="150"/>
      <c r="AT2777" s="150"/>
      <c r="AU2777" s="150"/>
      <c r="AV2777" s="150"/>
      <c r="AW2777" s="150"/>
      <c r="AX2777" s="150"/>
      <c r="AY2777" s="150"/>
      <c r="AZ2777" s="150"/>
      <c r="BA2777" s="150"/>
      <c r="BB2777" s="150"/>
      <c r="BC2777" s="150"/>
      <c r="BD2777" s="150"/>
      <c r="BE2777" s="150"/>
      <c r="BF2777" s="150"/>
      <c r="BG2777" s="150"/>
      <c r="BH2777" s="150"/>
      <c r="BI2777" s="150"/>
      <c r="BJ2777" s="150"/>
      <c r="BK2777" s="150"/>
      <c r="BL2777" s="150"/>
      <c r="BM2777" s="150"/>
      <c r="BN2777" s="150"/>
      <c r="BO2777" s="151"/>
      <c r="BP2777" s="151"/>
      <c r="BQ2777" s="59"/>
      <c r="BR2777" s="59"/>
      <c r="BS2777" s="785"/>
    </row>
    <row r="2778" spans="1:71" s="58" customFormat="1" ht="42.75" x14ac:dyDescent="0.4">
      <c r="A2778" s="780"/>
      <c r="B2778" s="140"/>
      <c r="C2778" s="794" t="s">
        <v>33</v>
      </c>
      <c r="D2778" s="794"/>
      <c r="E2778" s="463"/>
      <c r="F2778" s="463"/>
      <c r="G2778" s="463"/>
      <c r="H2778" s="463"/>
      <c r="I2778" s="463"/>
      <c r="J2778" s="463"/>
      <c r="K2778" s="463"/>
      <c r="L2778" s="463"/>
      <c r="M2778" s="463"/>
      <c r="N2778" s="463"/>
      <c r="O2778" s="463"/>
      <c r="P2778" s="463"/>
      <c r="Q2778" s="463"/>
      <c r="R2778" s="463"/>
      <c r="S2778" s="463"/>
      <c r="T2778" s="463"/>
      <c r="U2778" s="463"/>
      <c r="V2778" s="463"/>
      <c r="W2778" s="463"/>
      <c r="X2778" s="463"/>
      <c r="Y2778" s="463"/>
      <c r="Z2778" s="463"/>
      <c r="AA2778" s="463"/>
      <c r="AB2778" s="463"/>
      <c r="AC2778" s="463"/>
      <c r="AD2778" s="144"/>
      <c r="AE2778" s="185" t="s">
        <v>18</v>
      </c>
      <c r="AF2778" s="185"/>
      <c r="AG2778" s="185"/>
      <c r="AH2778" s="792" t="s">
        <v>18</v>
      </c>
      <c r="AI2778" s="792"/>
      <c r="AJ2778" s="792"/>
      <c r="AK2778" s="792"/>
      <c r="AL2778" s="792"/>
      <c r="AM2778" s="792"/>
      <c r="AN2778" s="463"/>
      <c r="AO2778" s="463"/>
      <c r="AP2778" s="463"/>
      <c r="AQ2778" s="463"/>
      <c r="AR2778" s="463"/>
      <c r="AS2778" s="463"/>
      <c r="AT2778" s="463"/>
      <c r="AU2778" s="463"/>
      <c r="AV2778" s="463"/>
      <c r="AW2778" s="463"/>
      <c r="AX2778" s="463"/>
      <c r="AY2778" s="463"/>
      <c r="AZ2778" s="463"/>
      <c r="BA2778" s="792" t="s">
        <v>12</v>
      </c>
      <c r="BB2778" s="792"/>
      <c r="BC2778" s="792"/>
      <c r="BD2778" s="464"/>
      <c r="BE2778" s="464"/>
      <c r="BF2778" s="464"/>
      <c r="BG2778" s="464"/>
      <c r="BH2778" s="464"/>
      <c r="BI2778" s="464"/>
      <c r="BJ2778" s="464"/>
      <c r="BK2778" s="464"/>
      <c r="BL2778" s="464"/>
      <c r="BM2778" s="464"/>
      <c r="BN2778" s="152"/>
      <c r="BO2778" s="153"/>
      <c r="BP2778" s="153"/>
      <c r="BQ2778" s="60">
        <f>IF(BD2778=0,0,1)</f>
        <v>0</v>
      </c>
      <c r="BR2778" s="61">
        <f>IF((BF2832+BJ2832)&gt;(AU2832+AY2832),1,0)</f>
        <v>0</v>
      </c>
      <c r="BS2778" s="786"/>
    </row>
    <row r="2779" spans="1:71" ht="9.6" customHeight="1" x14ac:dyDescent="0.4">
      <c r="A2779" s="779"/>
      <c r="B2779" s="140"/>
      <c r="C2779" s="141"/>
      <c r="D2779" s="141"/>
      <c r="E2779" s="141"/>
      <c r="F2779" s="142"/>
      <c r="G2779" s="142"/>
      <c r="H2779" s="141"/>
      <c r="I2779" s="141"/>
      <c r="J2779" s="141"/>
      <c r="K2779" s="141"/>
      <c r="L2779" s="141"/>
      <c r="M2779" s="141"/>
      <c r="N2779" s="141"/>
      <c r="O2779" s="141"/>
      <c r="P2779" s="141"/>
      <c r="Q2779" s="141"/>
      <c r="R2779" s="141"/>
      <c r="S2779" s="141"/>
      <c r="T2779" s="141"/>
      <c r="U2779" s="141"/>
      <c r="V2779" s="141"/>
      <c r="W2779" s="141"/>
      <c r="X2779" s="141"/>
      <c r="Y2779" s="141"/>
      <c r="Z2779" s="141"/>
      <c r="AA2779" s="141"/>
      <c r="AB2779" s="141"/>
      <c r="AC2779" s="141"/>
      <c r="AD2779" s="141"/>
      <c r="AE2779" s="141"/>
      <c r="AF2779" s="143"/>
      <c r="AG2779" s="143"/>
      <c r="AH2779" s="141"/>
      <c r="AI2779" s="141"/>
      <c r="AJ2779" s="141"/>
      <c r="AK2779" s="141"/>
      <c r="AL2779" s="141"/>
      <c r="AM2779" s="141"/>
      <c r="AN2779" s="141"/>
      <c r="AO2779" s="141"/>
      <c r="AP2779" s="141"/>
      <c r="AQ2779" s="141"/>
      <c r="AR2779" s="141"/>
      <c r="AS2779" s="141"/>
      <c r="AT2779" s="141"/>
      <c r="AU2779" s="141"/>
      <c r="AV2779" s="141"/>
      <c r="AW2779" s="141"/>
      <c r="AX2779" s="141"/>
      <c r="AY2779" s="141"/>
      <c r="AZ2779" s="141"/>
      <c r="BA2779" s="141"/>
      <c r="BB2779" s="141"/>
      <c r="BC2779" s="141"/>
      <c r="BD2779" s="141"/>
      <c r="BE2779" s="141"/>
      <c r="BF2779" s="141"/>
      <c r="BG2779" s="141"/>
      <c r="BH2779" s="141"/>
      <c r="BI2779" s="141"/>
      <c r="BJ2779" s="141"/>
      <c r="BK2779" s="141"/>
      <c r="BL2779" s="141"/>
      <c r="BM2779" s="141"/>
      <c r="BN2779" s="141"/>
      <c r="BO2779" s="154"/>
      <c r="BP2779" s="154"/>
      <c r="BQ2779" s="53"/>
      <c r="BR2779" s="53"/>
      <c r="BS2779" s="779"/>
    </row>
    <row r="2780" spans="1:71" ht="8.85" customHeight="1" thickBot="1" x14ac:dyDescent="0.45">
      <c r="A2780" s="779"/>
      <c r="B2780" s="155"/>
      <c r="C2780" s="156"/>
      <c r="D2780" s="156"/>
      <c r="E2780" s="156"/>
      <c r="F2780" s="157"/>
      <c r="G2780" s="157"/>
      <c r="H2780" s="156"/>
      <c r="I2780" s="156"/>
      <c r="J2780" s="156"/>
      <c r="K2780" s="156"/>
      <c r="L2780" s="156"/>
      <c r="M2780" s="156"/>
      <c r="N2780" s="156"/>
      <c r="O2780" s="156"/>
      <c r="P2780" s="156"/>
      <c r="Q2780" s="156"/>
      <c r="R2780" s="156"/>
      <c r="S2780" s="156"/>
      <c r="T2780" s="156"/>
      <c r="U2780" s="156"/>
      <c r="V2780" s="156"/>
      <c r="W2780" s="156"/>
      <c r="X2780" s="156"/>
      <c r="Y2780" s="156"/>
      <c r="Z2780" s="156"/>
      <c r="AA2780" s="156"/>
      <c r="AB2780" s="156"/>
      <c r="AC2780" s="156"/>
      <c r="AD2780" s="156"/>
      <c r="AE2780" s="156"/>
      <c r="AF2780" s="158"/>
      <c r="AG2780" s="158"/>
      <c r="AH2780" s="156"/>
      <c r="AI2780" s="156"/>
      <c r="AJ2780" s="156"/>
      <c r="AK2780" s="156"/>
      <c r="AL2780" s="156"/>
      <c r="AM2780" s="156"/>
      <c r="AN2780" s="156"/>
      <c r="AO2780" s="156"/>
      <c r="AP2780" s="156"/>
      <c r="AQ2780" s="156"/>
      <c r="AR2780" s="156"/>
      <c r="AS2780" s="156"/>
      <c r="AT2780" s="156"/>
      <c r="AU2780" s="156"/>
      <c r="AV2780" s="156"/>
      <c r="AW2780" s="156"/>
      <c r="AX2780" s="156"/>
      <c r="AY2780" s="156"/>
      <c r="AZ2780" s="156"/>
      <c r="BA2780" s="156"/>
      <c r="BB2780" s="156"/>
      <c r="BC2780" s="156"/>
      <c r="BD2780" s="156"/>
      <c r="BE2780" s="156"/>
      <c r="BF2780" s="156"/>
      <c r="BG2780" s="156"/>
      <c r="BH2780" s="156"/>
      <c r="BI2780" s="156"/>
      <c r="BJ2780" s="156"/>
      <c r="BK2780" s="156"/>
      <c r="BL2780" s="156"/>
      <c r="BM2780" s="156"/>
      <c r="BN2780" s="156"/>
      <c r="BO2780" s="159"/>
      <c r="BP2780" s="159"/>
      <c r="BQ2780" s="53"/>
      <c r="BR2780" s="53"/>
      <c r="BS2780" s="779"/>
    </row>
    <row r="2781" spans="1:71" s="58" customFormat="1" ht="33.6" customHeight="1" thickTop="1" x14ac:dyDescent="0.4">
      <c r="A2781" s="786"/>
      <c r="B2781" s="795" t="s">
        <v>0</v>
      </c>
      <c r="C2781" s="796" t="s">
        <v>1</v>
      </c>
      <c r="D2781" s="797"/>
      <c r="E2781" s="221" t="s">
        <v>24</v>
      </c>
      <c r="F2781" s="466" t="s">
        <v>96</v>
      </c>
      <c r="G2781" s="466" t="s">
        <v>97</v>
      </c>
      <c r="H2781" s="468" t="s">
        <v>36</v>
      </c>
      <c r="I2781" s="469"/>
      <c r="J2781" s="472" t="s">
        <v>7</v>
      </c>
      <c r="K2781" s="472"/>
      <c r="L2781" s="472"/>
      <c r="M2781" s="472"/>
      <c r="N2781" s="472"/>
      <c r="O2781" s="472"/>
      <c r="P2781" s="472" t="s">
        <v>2</v>
      </c>
      <c r="Q2781" s="472"/>
      <c r="R2781" s="472"/>
      <c r="S2781" s="472"/>
      <c r="T2781" s="472"/>
      <c r="U2781" s="472"/>
      <c r="V2781" s="473" t="s">
        <v>30</v>
      </c>
      <c r="W2781" s="474"/>
      <c r="X2781" s="473" t="s">
        <v>31</v>
      </c>
      <c r="Y2781" s="474"/>
      <c r="Z2781" s="477" t="s">
        <v>39</v>
      </c>
      <c r="AA2781" s="478"/>
      <c r="AB2781" s="481" t="s">
        <v>6</v>
      </c>
      <c r="AC2781" s="481"/>
      <c r="AD2781" s="481"/>
      <c r="AE2781" s="481"/>
      <c r="AF2781" s="481"/>
      <c r="AG2781" s="481"/>
      <c r="AH2781" s="472" t="s">
        <v>59</v>
      </c>
      <c r="AI2781" s="472"/>
      <c r="AJ2781" s="472"/>
      <c r="AK2781" s="472"/>
      <c r="AL2781" s="472"/>
      <c r="AM2781" s="472"/>
      <c r="AN2781" s="472" t="s">
        <v>60</v>
      </c>
      <c r="AO2781" s="472"/>
      <c r="AP2781" s="472"/>
      <c r="AQ2781" s="472"/>
      <c r="AR2781" s="472"/>
      <c r="AS2781" s="472"/>
      <c r="AT2781" s="472" t="s">
        <v>61</v>
      </c>
      <c r="AU2781" s="472"/>
      <c r="AV2781" s="472"/>
      <c r="AW2781" s="472"/>
      <c r="AX2781" s="472"/>
      <c r="AY2781" s="482"/>
      <c r="AZ2781" s="472" t="s">
        <v>4</v>
      </c>
      <c r="BA2781" s="472"/>
      <c r="BB2781" s="472"/>
      <c r="BC2781" s="472"/>
      <c r="BD2781" s="472"/>
      <c r="BE2781" s="472"/>
      <c r="BF2781" s="472" t="s">
        <v>62</v>
      </c>
      <c r="BG2781" s="472"/>
      <c r="BH2781" s="472"/>
      <c r="BI2781" s="472"/>
      <c r="BJ2781" s="472"/>
      <c r="BK2781" s="483"/>
      <c r="BL2781" s="484" t="s">
        <v>114</v>
      </c>
      <c r="BM2781" s="485"/>
      <c r="BN2781" s="486"/>
      <c r="BO2781" s="490" t="s">
        <v>76</v>
      </c>
      <c r="BP2781" s="490" t="s">
        <v>77</v>
      </c>
      <c r="BQ2781" s="62"/>
      <c r="BR2781" s="62"/>
      <c r="BS2781" s="786"/>
    </row>
    <row r="2782" spans="1:71" s="64" customFormat="1" ht="45" customHeight="1" x14ac:dyDescent="0.35">
      <c r="A2782" s="787"/>
      <c r="B2782" s="798"/>
      <c r="C2782" s="799"/>
      <c r="D2782" s="800"/>
      <c r="E2782" s="220" t="s">
        <v>98</v>
      </c>
      <c r="F2782" s="467"/>
      <c r="G2782" s="467"/>
      <c r="H2782" s="470"/>
      <c r="I2782" s="471"/>
      <c r="J2782" s="492" t="s">
        <v>15</v>
      </c>
      <c r="K2782" s="493"/>
      <c r="L2782" s="494" t="s">
        <v>16</v>
      </c>
      <c r="M2782" s="495"/>
      <c r="N2782" s="496" t="s">
        <v>17</v>
      </c>
      <c r="O2782" s="497" t="s">
        <v>8</v>
      </c>
      <c r="P2782" s="498" t="s">
        <v>103</v>
      </c>
      <c r="Q2782" s="499"/>
      <c r="R2782" s="500" t="s">
        <v>104</v>
      </c>
      <c r="S2782" s="501"/>
      <c r="T2782" s="502" t="s">
        <v>21</v>
      </c>
      <c r="U2782" s="503"/>
      <c r="V2782" s="475"/>
      <c r="W2782" s="476"/>
      <c r="X2782" s="475"/>
      <c r="Y2782" s="476"/>
      <c r="Z2782" s="479"/>
      <c r="AA2782" s="480"/>
      <c r="AB2782" s="504" t="s">
        <v>43</v>
      </c>
      <c r="AC2782" s="505"/>
      <c r="AD2782" s="506" t="s">
        <v>20</v>
      </c>
      <c r="AE2782" s="507" t="s">
        <v>3</v>
      </c>
      <c r="AF2782" s="508" t="s">
        <v>5</v>
      </c>
      <c r="AG2782" s="509"/>
      <c r="AH2782" s="492" t="s">
        <v>43</v>
      </c>
      <c r="AI2782" s="493"/>
      <c r="AJ2782" s="494" t="s">
        <v>20</v>
      </c>
      <c r="AK2782" s="495" t="s">
        <v>3</v>
      </c>
      <c r="AL2782" s="510" t="s">
        <v>5</v>
      </c>
      <c r="AM2782" s="511"/>
      <c r="AN2782" s="492" t="s">
        <v>43</v>
      </c>
      <c r="AO2782" s="493"/>
      <c r="AP2782" s="494" t="s">
        <v>20</v>
      </c>
      <c r="AQ2782" s="495" t="s">
        <v>3</v>
      </c>
      <c r="AR2782" s="510" t="s">
        <v>5</v>
      </c>
      <c r="AS2782" s="511"/>
      <c r="AT2782" s="465" t="s">
        <v>43</v>
      </c>
      <c r="AU2782" s="512"/>
      <c r="AV2782" s="513" t="s">
        <v>20</v>
      </c>
      <c r="AW2782" s="514" t="s">
        <v>3</v>
      </c>
      <c r="AX2782" s="510" t="s">
        <v>5</v>
      </c>
      <c r="AY2782" s="515"/>
      <c r="AZ2782" s="492" t="s">
        <v>43</v>
      </c>
      <c r="BA2782" s="493"/>
      <c r="BB2782" s="494" t="s">
        <v>20</v>
      </c>
      <c r="BC2782" s="495" t="s">
        <v>3</v>
      </c>
      <c r="BD2782" s="510" t="s">
        <v>5</v>
      </c>
      <c r="BE2782" s="511"/>
      <c r="BF2782" s="465" t="s">
        <v>43</v>
      </c>
      <c r="BG2782" s="512"/>
      <c r="BH2782" s="513" t="s">
        <v>20</v>
      </c>
      <c r="BI2782" s="514" t="s">
        <v>3</v>
      </c>
      <c r="BJ2782" s="510" t="s">
        <v>5</v>
      </c>
      <c r="BK2782" s="511"/>
      <c r="BL2782" s="487"/>
      <c r="BM2782" s="488"/>
      <c r="BN2782" s="489"/>
      <c r="BO2782" s="491"/>
      <c r="BP2782" s="491"/>
      <c r="BQ2782" s="63"/>
      <c r="BR2782" s="63"/>
      <c r="BS2782" s="787"/>
    </row>
    <row r="2783" spans="1:71" ht="23.85" customHeight="1" x14ac:dyDescent="0.35">
      <c r="A2783" s="788"/>
      <c r="B2783" s="458" t="str">
        <f>IF(ROSTER!B$8="","",ROSTER!B$8)</f>
        <v/>
      </c>
      <c r="C2783" s="416" t="str">
        <f>IF(ROSTER!C$8="","",ROSTER!C$8)</f>
        <v/>
      </c>
      <c r="D2783" s="417"/>
      <c r="E2783" s="418"/>
      <c r="F2783" s="420">
        <f>IF(E2783="y",1,IF(E2783="S",1,0))</f>
        <v>0</v>
      </c>
      <c r="G2783" s="422">
        <f>IF(E2783="S",1,0)</f>
        <v>0</v>
      </c>
      <c r="H2783" s="424"/>
      <c r="I2783" s="425"/>
      <c r="J2783" s="428"/>
      <c r="K2783" s="429"/>
      <c r="L2783" s="432"/>
      <c r="M2783" s="433"/>
      <c r="N2783" s="436">
        <f>L2783+J2783</f>
        <v>0</v>
      </c>
      <c r="O2783" s="437"/>
      <c r="P2783" s="428"/>
      <c r="Q2783" s="429"/>
      <c r="R2783" s="432"/>
      <c r="S2783" s="440"/>
      <c r="T2783" s="432"/>
      <c r="U2783" s="425"/>
      <c r="V2783" s="440"/>
      <c r="W2783" s="425"/>
      <c r="X2783" s="428"/>
      <c r="Y2783" s="425"/>
      <c r="Z2783" s="428"/>
      <c r="AA2783" s="425"/>
      <c r="AB2783" s="428"/>
      <c r="AC2783" s="429"/>
      <c r="AD2783" s="432"/>
      <c r="AE2783" s="433"/>
      <c r="AF2783" s="442">
        <f>IF(AB2783=0,0,(AD2783/AB2783)*100)</f>
        <v>0</v>
      </c>
      <c r="AG2783" s="443"/>
      <c r="AH2783" s="428"/>
      <c r="AI2783" s="429"/>
      <c r="AJ2783" s="432"/>
      <c r="AK2783" s="433"/>
      <c r="AL2783" s="446">
        <f>IF(AH2783=0,0,(AJ2783/AH2783)*100)</f>
        <v>0</v>
      </c>
      <c r="AM2783" s="447"/>
      <c r="AN2783" s="428"/>
      <c r="AO2783" s="429"/>
      <c r="AP2783" s="432"/>
      <c r="AQ2783" s="433"/>
      <c r="AR2783" s="446">
        <f>IF(AN2783=0,0,(AP2783/AN2783)*100)</f>
        <v>0</v>
      </c>
      <c r="AS2783" s="447"/>
      <c r="AT2783" s="450">
        <f>AB2783+AH2783+AN2783</f>
        <v>0</v>
      </c>
      <c r="AU2783" s="451"/>
      <c r="AV2783" s="454">
        <f>AD2783+AJ2783+AP2783</f>
        <v>0</v>
      </c>
      <c r="AW2783" s="455"/>
      <c r="AX2783" s="446">
        <f>IF(AT2783=0,0,(AV2783/AT2783)*100)</f>
        <v>0</v>
      </c>
      <c r="AY2783" s="447"/>
      <c r="AZ2783" s="428"/>
      <c r="BA2783" s="429"/>
      <c r="BB2783" s="432"/>
      <c r="BC2783" s="433"/>
      <c r="BD2783" s="446">
        <f>IF(AZ2783=0,0,(BB2783/AZ2783)*100)</f>
        <v>0</v>
      </c>
      <c r="BE2783" s="447"/>
      <c r="BF2783" s="450">
        <f>AT2783+AZ2783</f>
        <v>0</v>
      </c>
      <c r="BG2783" s="451"/>
      <c r="BH2783" s="454">
        <f>AV2783+BB2783</f>
        <v>0</v>
      </c>
      <c r="BI2783" s="455"/>
      <c r="BJ2783" s="446">
        <f>IF(BF2783=0,0,(BH2783/BF2783)*100)</f>
        <v>0</v>
      </c>
      <c r="BK2783" s="447"/>
      <c r="BL2783" s="406">
        <f>(AD2783*2)+(AJ2783*2)+(AP2783*3)+BB2783</f>
        <v>0</v>
      </c>
      <c r="BM2783" s="407"/>
      <c r="BN2783" s="408"/>
      <c r="BO2783" s="404" t="e">
        <f>(BL2783*BR$2468)+(N2783*BR$2469)+(X2783*BR$2470)+(R2783*BR$2471)+(V2783*BR$2472)+(Z2783*BR$2473)</f>
        <v>#REF!</v>
      </c>
      <c r="BP2783" s="404" t="e">
        <f>((AZ2783-BB2783)*BR$2475)+((AT2783-AV2783)*BR$2474)+(H2783*BR$2476)+(P2783*BR$2477)</f>
        <v>#REF!</v>
      </c>
      <c r="BQ2783" s="65" t="s">
        <v>65</v>
      </c>
      <c r="BR2783" s="66" t="e">
        <f>IF(#REF!="B",#REF!,IF(#REF!="C",#REF!,#REF!))</f>
        <v>#REF!</v>
      </c>
      <c r="BS2783" s="787"/>
    </row>
    <row r="2784" spans="1:71" ht="23.85" customHeight="1" x14ac:dyDescent="0.35">
      <c r="A2784" s="788"/>
      <c r="B2784" s="459"/>
      <c r="C2784" s="412" t="str">
        <f>IF(ROSTER!D$8="","",ROSTER!D$8)</f>
        <v/>
      </c>
      <c r="D2784" s="413"/>
      <c r="E2784" s="419"/>
      <c r="F2784" s="421"/>
      <c r="G2784" s="423"/>
      <c r="H2784" s="426"/>
      <c r="I2784" s="427"/>
      <c r="J2784" s="430"/>
      <c r="K2784" s="431"/>
      <c r="L2784" s="434"/>
      <c r="M2784" s="435"/>
      <c r="N2784" s="438" t="s">
        <v>14</v>
      </c>
      <c r="O2784" s="439"/>
      <c r="P2784" s="430"/>
      <c r="Q2784" s="431"/>
      <c r="R2784" s="434"/>
      <c r="S2784" s="441"/>
      <c r="T2784" s="434"/>
      <c r="U2784" s="427"/>
      <c r="V2784" s="441"/>
      <c r="W2784" s="427"/>
      <c r="X2784" s="430"/>
      <c r="Y2784" s="427"/>
      <c r="Z2784" s="430"/>
      <c r="AA2784" s="427"/>
      <c r="AB2784" s="430"/>
      <c r="AC2784" s="431"/>
      <c r="AD2784" s="434"/>
      <c r="AE2784" s="435"/>
      <c r="AF2784" s="444"/>
      <c r="AG2784" s="445"/>
      <c r="AH2784" s="430"/>
      <c r="AI2784" s="431"/>
      <c r="AJ2784" s="434"/>
      <c r="AK2784" s="435"/>
      <c r="AL2784" s="448"/>
      <c r="AM2784" s="449"/>
      <c r="AN2784" s="430"/>
      <c r="AO2784" s="431"/>
      <c r="AP2784" s="434"/>
      <c r="AQ2784" s="435"/>
      <c r="AR2784" s="448"/>
      <c r="AS2784" s="449"/>
      <c r="AT2784" s="452"/>
      <c r="AU2784" s="453"/>
      <c r="AV2784" s="456"/>
      <c r="AW2784" s="457"/>
      <c r="AX2784" s="448"/>
      <c r="AY2784" s="449"/>
      <c r="AZ2784" s="430"/>
      <c r="BA2784" s="431"/>
      <c r="BB2784" s="434"/>
      <c r="BC2784" s="435"/>
      <c r="BD2784" s="448"/>
      <c r="BE2784" s="449"/>
      <c r="BF2784" s="452"/>
      <c r="BG2784" s="453"/>
      <c r="BH2784" s="456"/>
      <c r="BI2784" s="457"/>
      <c r="BJ2784" s="448"/>
      <c r="BK2784" s="449"/>
      <c r="BL2784" s="409"/>
      <c r="BM2784" s="410"/>
      <c r="BN2784" s="411"/>
      <c r="BO2784" s="405"/>
      <c r="BP2784" s="405"/>
      <c r="BQ2784" s="65" t="s">
        <v>66</v>
      </c>
      <c r="BR2784" s="66" t="e">
        <f>IF(#REF!="B",#REF!,IF(#REF!="C",#REF!,#REF!))</f>
        <v>#REF!</v>
      </c>
      <c r="BS2784" s="787"/>
    </row>
    <row r="2785" spans="1:71" ht="21.75" customHeight="1" x14ac:dyDescent="0.35">
      <c r="A2785" s="779"/>
      <c r="B2785" s="458" t="str">
        <f>IF(ROSTER!B$10="","",ROSTER!B$10)</f>
        <v/>
      </c>
      <c r="C2785" s="416" t="str">
        <f>IF(ROSTER!C$10="","",ROSTER!C$10)</f>
        <v/>
      </c>
      <c r="D2785" s="417"/>
      <c r="E2785" s="418"/>
      <c r="F2785" s="420">
        <f>IF(E2785="y",1,IF(E2785="S",1,0))</f>
        <v>0</v>
      </c>
      <c r="G2785" s="422">
        <f>IF(E2785="S",1,0)</f>
        <v>0</v>
      </c>
      <c r="H2785" s="424"/>
      <c r="I2785" s="425"/>
      <c r="J2785" s="428"/>
      <c r="K2785" s="429"/>
      <c r="L2785" s="432"/>
      <c r="M2785" s="433"/>
      <c r="N2785" s="436">
        <f>L2785+J2785</f>
        <v>0</v>
      </c>
      <c r="O2785" s="437"/>
      <c r="P2785" s="428"/>
      <c r="Q2785" s="429"/>
      <c r="R2785" s="432"/>
      <c r="S2785" s="440"/>
      <c r="T2785" s="432"/>
      <c r="U2785" s="425"/>
      <c r="V2785" s="440"/>
      <c r="W2785" s="425"/>
      <c r="X2785" s="428"/>
      <c r="Y2785" s="425"/>
      <c r="Z2785" s="428"/>
      <c r="AA2785" s="425"/>
      <c r="AB2785" s="428"/>
      <c r="AC2785" s="429"/>
      <c r="AD2785" s="432"/>
      <c r="AE2785" s="433"/>
      <c r="AF2785" s="442">
        <f>IF(AB2785=0,0,(AD2785/AB2785)*100)</f>
        <v>0</v>
      </c>
      <c r="AG2785" s="443"/>
      <c r="AH2785" s="428"/>
      <c r="AI2785" s="429"/>
      <c r="AJ2785" s="432"/>
      <c r="AK2785" s="433"/>
      <c r="AL2785" s="446">
        <f>IF(AH2785=0,0,(AJ2785/AH2785)*100)</f>
        <v>0</v>
      </c>
      <c r="AM2785" s="447"/>
      <c r="AN2785" s="428"/>
      <c r="AO2785" s="429"/>
      <c r="AP2785" s="432"/>
      <c r="AQ2785" s="433"/>
      <c r="AR2785" s="446">
        <f>IF(AN2785=0,0,(AP2785/AN2785)*100)</f>
        <v>0</v>
      </c>
      <c r="AS2785" s="447"/>
      <c r="AT2785" s="450">
        <f>AB2785+AH2785+AN2785</f>
        <v>0</v>
      </c>
      <c r="AU2785" s="451"/>
      <c r="AV2785" s="454">
        <f>AD2785+AJ2785+AP2785</f>
        <v>0</v>
      </c>
      <c r="AW2785" s="455"/>
      <c r="AX2785" s="446">
        <f>IF(AT2785=0,0,(AV2785/AT2785)*100)</f>
        <v>0</v>
      </c>
      <c r="AY2785" s="447"/>
      <c r="AZ2785" s="428"/>
      <c r="BA2785" s="429"/>
      <c r="BB2785" s="432"/>
      <c r="BC2785" s="433"/>
      <c r="BD2785" s="446">
        <f>IF(AZ2785=0,0,(BB2785/AZ2785)*100)</f>
        <v>0</v>
      </c>
      <c r="BE2785" s="447"/>
      <c r="BF2785" s="450">
        <f>AT2785+AZ2785</f>
        <v>0</v>
      </c>
      <c r="BG2785" s="451"/>
      <c r="BH2785" s="454">
        <f>AV2785+BB2785</f>
        <v>0</v>
      </c>
      <c r="BI2785" s="455"/>
      <c r="BJ2785" s="446">
        <f>IF(BF2785=0,0,(BH2785/BF2785)*100)</f>
        <v>0</v>
      </c>
      <c r="BK2785" s="447"/>
      <c r="BL2785" s="406">
        <f>(AD2785*2)+(AJ2785*2)+(AP2785*3)+BB2785</f>
        <v>0</v>
      </c>
      <c r="BM2785" s="407"/>
      <c r="BN2785" s="408"/>
      <c r="BO2785" s="404" t="e">
        <f>(BL2785*BR$2468)+(N2785*BR$2469)+(X2785*BR$2470)+(R2785*BR$2471)+(V2785*BR$2472)+(Z2785*BR$2473)</f>
        <v>#REF!</v>
      </c>
      <c r="BP2785" s="404" t="e">
        <f>((AZ2785-BB2785)*BR$2475)+((AT2785-AV2785)*BR$2474)+(H2785*BR$2476)+(P2785*BR$2477)</f>
        <v>#REF!</v>
      </c>
      <c r="BQ2785" s="65" t="s">
        <v>67</v>
      </c>
      <c r="BR2785" s="66" t="e">
        <f>IF(#REF!="B",#REF!,IF(#REF!="C",#REF!,#REF!))</f>
        <v>#REF!</v>
      </c>
      <c r="BS2785" s="787"/>
    </row>
    <row r="2786" spans="1:71" ht="21.75" customHeight="1" x14ac:dyDescent="0.35">
      <c r="A2786" s="779"/>
      <c r="B2786" s="459"/>
      <c r="C2786" s="412" t="str">
        <f>IF(ROSTER!D$10="","",ROSTER!D$10)</f>
        <v/>
      </c>
      <c r="D2786" s="413"/>
      <c r="E2786" s="419"/>
      <c r="F2786" s="421"/>
      <c r="G2786" s="423"/>
      <c r="H2786" s="426"/>
      <c r="I2786" s="427"/>
      <c r="J2786" s="430"/>
      <c r="K2786" s="431"/>
      <c r="L2786" s="434"/>
      <c r="M2786" s="435"/>
      <c r="N2786" s="438" t="s">
        <v>14</v>
      </c>
      <c r="O2786" s="439"/>
      <c r="P2786" s="430"/>
      <c r="Q2786" s="431"/>
      <c r="R2786" s="434"/>
      <c r="S2786" s="441"/>
      <c r="T2786" s="434"/>
      <c r="U2786" s="427"/>
      <c r="V2786" s="441"/>
      <c r="W2786" s="427"/>
      <c r="X2786" s="430"/>
      <c r="Y2786" s="427"/>
      <c r="Z2786" s="430"/>
      <c r="AA2786" s="427"/>
      <c r="AB2786" s="430"/>
      <c r="AC2786" s="431"/>
      <c r="AD2786" s="434"/>
      <c r="AE2786" s="435"/>
      <c r="AF2786" s="444"/>
      <c r="AG2786" s="445"/>
      <c r="AH2786" s="430"/>
      <c r="AI2786" s="431"/>
      <c r="AJ2786" s="434"/>
      <c r="AK2786" s="435"/>
      <c r="AL2786" s="448"/>
      <c r="AM2786" s="449"/>
      <c r="AN2786" s="430"/>
      <c r="AO2786" s="431"/>
      <c r="AP2786" s="434"/>
      <c r="AQ2786" s="435"/>
      <c r="AR2786" s="448"/>
      <c r="AS2786" s="449"/>
      <c r="AT2786" s="452"/>
      <c r="AU2786" s="453"/>
      <c r="AV2786" s="456"/>
      <c r="AW2786" s="457"/>
      <c r="AX2786" s="448"/>
      <c r="AY2786" s="449"/>
      <c r="AZ2786" s="430"/>
      <c r="BA2786" s="431"/>
      <c r="BB2786" s="434"/>
      <c r="BC2786" s="435"/>
      <c r="BD2786" s="448"/>
      <c r="BE2786" s="449"/>
      <c r="BF2786" s="452"/>
      <c r="BG2786" s="453"/>
      <c r="BH2786" s="456"/>
      <c r="BI2786" s="457"/>
      <c r="BJ2786" s="448"/>
      <c r="BK2786" s="449"/>
      <c r="BL2786" s="409"/>
      <c r="BM2786" s="410"/>
      <c r="BN2786" s="411"/>
      <c r="BO2786" s="405"/>
      <c r="BP2786" s="405"/>
      <c r="BQ2786" s="65" t="s">
        <v>68</v>
      </c>
      <c r="BR2786" s="66" t="e">
        <f>IF(#REF!="B",#REF!,IF(#REF!="C",#REF!,#REF!))</f>
        <v>#REF!</v>
      </c>
      <c r="BS2786" s="787"/>
    </row>
    <row r="2787" spans="1:71" ht="21.75" customHeight="1" x14ac:dyDescent="0.35">
      <c r="A2787" s="779"/>
      <c r="B2787" s="414" t="str">
        <f>IF(ROSTER!B$12="","",ROSTER!B$12)</f>
        <v/>
      </c>
      <c r="C2787" s="416" t="str">
        <f>IF(ROSTER!C$12="","",ROSTER!C$12)</f>
        <v/>
      </c>
      <c r="D2787" s="417"/>
      <c r="E2787" s="418"/>
      <c r="F2787" s="420">
        <f>IF(E2787="y",1,IF(E2787="S",1,0))</f>
        <v>0</v>
      </c>
      <c r="G2787" s="422">
        <f>IF(E2787="S",1,0)</f>
        <v>0</v>
      </c>
      <c r="H2787" s="424"/>
      <c r="I2787" s="425"/>
      <c r="J2787" s="428"/>
      <c r="K2787" s="429"/>
      <c r="L2787" s="432"/>
      <c r="M2787" s="433"/>
      <c r="N2787" s="436">
        <f>L2787+J2787</f>
        <v>0</v>
      </c>
      <c r="O2787" s="437"/>
      <c r="P2787" s="428"/>
      <c r="Q2787" s="429"/>
      <c r="R2787" s="432"/>
      <c r="S2787" s="440"/>
      <c r="T2787" s="432"/>
      <c r="U2787" s="425"/>
      <c r="V2787" s="440"/>
      <c r="W2787" s="425"/>
      <c r="X2787" s="428"/>
      <c r="Y2787" s="425"/>
      <c r="Z2787" s="428"/>
      <c r="AA2787" s="425"/>
      <c r="AB2787" s="428"/>
      <c r="AC2787" s="429"/>
      <c r="AD2787" s="432"/>
      <c r="AE2787" s="433"/>
      <c r="AF2787" s="442">
        <f>IF(AB2787=0,0,(AD2787/AB2787)*100)</f>
        <v>0</v>
      </c>
      <c r="AG2787" s="443"/>
      <c r="AH2787" s="428"/>
      <c r="AI2787" s="429"/>
      <c r="AJ2787" s="432"/>
      <c r="AK2787" s="433"/>
      <c r="AL2787" s="446">
        <f>IF(AH2787=0,0,(AJ2787/AH2787)*100)</f>
        <v>0</v>
      </c>
      <c r="AM2787" s="447"/>
      <c r="AN2787" s="428"/>
      <c r="AO2787" s="429"/>
      <c r="AP2787" s="432"/>
      <c r="AQ2787" s="433"/>
      <c r="AR2787" s="446">
        <f>IF(AN2787=0,0,(AP2787/AN2787)*100)</f>
        <v>0</v>
      </c>
      <c r="AS2787" s="447"/>
      <c r="AT2787" s="450">
        <f>AB2787+AH2787+AN2787</f>
        <v>0</v>
      </c>
      <c r="AU2787" s="451"/>
      <c r="AV2787" s="454">
        <f>AD2787+AJ2787+AP2787</f>
        <v>0</v>
      </c>
      <c r="AW2787" s="455"/>
      <c r="AX2787" s="446">
        <f>IF(AT2787=0,0,(AV2787/AT2787)*100)</f>
        <v>0</v>
      </c>
      <c r="AY2787" s="447"/>
      <c r="AZ2787" s="428"/>
      <c r="BA2787" s="429"/>
      <c r="BB2787" s="432"/>
      <c r="BC2787" s="433"/>
      <c r="BD2787" s="446">
        <f>IF(AZ2787=0,0,(BB2787/AZ2787)*100)</f>
        <v>0</v>
      </c>
      <c r="BE2787" s="447"/>
      <c r="BF2787" s="450">
        <f>AT2787+AZ2787</f>
        <v>0</v>
      </c>
      <c r="BG2787" s="451"/>
      <c r="BH2787" s="454">
        <f>AV2787+BB2787</f>
        <v>0</v>
      </c>
      <c r="BI2787" s="455"/>
      <c r="BJ2787" s="446">
        <f>IF(BF2787=0,0,(BH2787/BF2787)*100)</f>
        <v>0</v>
      </c>
      <c r="BK2787" s="447"/>
      <c r="BL2787" s="406">
        <f>(AD2787*2)+(AJ2787*2)+(AP2787*3)+BB2787</f>
        <v>0</v>
      </c>
      <c r="BM2787" s="407"/>
      <c r="BN2787" s="408"/>
      <c r="BO2787" s="404" t="e">
        <f>(BL2787*BR$2468)+(N2787*BR$2469)+(X2787*BR$2470)+(R2787*BR$2471)+(V2787*BR$2472)+(Z2787*BR$2473)</f>
        <v>#REF!</v>
      </c>
      <c r="BP2787" s="404" t="e">
        <f>((AZ2787-BB2787)*BR$2475)+((AT2787-AV2787)*BR$2474)+(H2787*BR$2476)+(P2787*BR$2477)</f>
        <v>#REF!</v>
      </c>
      <c r="BQ2787" s="65" t="s">
        <v>69</v>
      </c>
      <c r="BR2787" s="66" t="e">
        <f>IF(#REF!="B",#REF!,IF(#REF!="C",#REF!,#REF!))</f>
        <v>#REF!</v>
      </c>
      <c r="BS2787" s="787"/>
    </row>
    <row r="2788" spans="1:71" ht="21.75" customHeight="1" x14ac:dyDescent="0.35">
      <c r="A2788" s="779"/>
      <c r="B2788" s="415"/>
      <c r="C2788" s="412" t="str">
        <f>IF(ROSTER!D$12="","",ROSTER!D$12)</f>
        <v/>
      </c>
      <c r="D2788" s="413"/>
      <c r="E2788" s="419"/>
      <c r="F2788" s="421"/>
      <c r="G2788" s="423"/>
      <c r="H2788" s="426"/>
      <c r="I2788" s="427"/>
      <c r="J2788" s="430"/>
      <c r="K2788" s="431"/>
      <c r="L2788" s="434"/>
      <c r="M2788" s="435"/>
      <c r="N2788" s="438" t="s">
        <v>14</v>
      </c>
      <c r="O2788" s="439"/>
      <c r="P2788" s="430"/>
      <c r="Q2788" s="431"/>
      <c r="R2788" s="434"/>
      <c r="S2788" s="441"/>
      <c r="T2788" s="434"/>
      <c r="U2788" s="427"/>
      <c r="V2788" s="441"/>
      <c r="W2788" s="427"/>
      <c r="X2788" s="430"/>
      <c r="Y2788" s="427"/>
      <c r="Z2788" s="430"/>
      <c r="AA2788" s="427"/>
      <c r="AB2788" s="430"/>
      <c r="AC2788" s="431"/>
      <c r="AD2788" s="434"/>
      <c r="AE2788" s="435"/>
      <c r="AF2788" s="444"/>
      <c r="AG2788" s="445"/>
      <c r="AH2788" s="430"/>
      <c r="AI2788" s="431"/>
      <c r="AJ2788" s="434"/>
      <c r="AK2788" s="435"/>
      <c r="AL2788" s="448"/>
      <c r="AM2788" s="449"/>
      <c r="AN2788" s="430"/>
      <c r="AO2788" s="431"/>
      <c r="AP2788" s="434"/>
      <c r="AQ2788" s="435"/>
      <c r="AR2788" s="448"/>
      <c r="AS2788" s="449"/>
      <c r="AT2788" s="452"/>
      <c r="AU2788" s="453"/>
      <c r="AV2788" s="456"/>
      <c r="AW2788" s="457"/>
      <c r="AX2788" s="448"/>
      <c r="AY2788" s="449"/>
      <c r="AZ2788" s="430"/>
      <c r="BA2788" s="431"/>
      <c r="BB2788" s="434"/>
      <c r="BC2788" s="435"/>
      <c r="BD2788" s="448"/>
      <c r="BE2788" s="449"/>
      <c r="BF2788" s="452"/>
      <c r="BG2788" s="453"/>
      <c r="BH2788" s="456"/>
      <c r="BI2788" s="457"/>
      <c r="BJ2788" s="448"/>
      <c r="BK2788" s="449"/>
      <c r="BL2788" s="409"/>
      <c r="BM2788" s="410"/>
      <c r="BN2788" s="411"/>
      <c r="BO2788" s="405"/>
      <c r="BP2788" s="405"/>
      <c r="BQ2788" s="65" t="s">
        <v>70</v>
      </c>
      <c r="BR2788" s="66" t="e">
        <f>IF(#REF!="B",#REF!,IF(#REF!="C",#REF!,#REF!))</f>
        <v>#REF!</v>
      </c>
      <c r="BS2788" s="787"/>
    </row>
    <row r="2789" spans="1:71" ht="21.75" customHeight="1" x14ac:dyDescent="0.35">
      <c r="A2789" s="779"/>
      <c r="B2789" s="414" t="str">
        <f>IF(ROSTER!B$14="","",ROSTER!B$14)</f>
        <v/>
      </c>
      <c r="C2789" s="416" t="str">
        <f>IF(ROSTER!C$14="","",ROSTER!C$14)</f>
        <v/>
      </c>
      <c r="D2789" s="417"/>
      <c r="E2789" s="418"/>
      <c r="F2789" s="420">
        <f>IF(E2789="y",1,IF(E2789="S",1,0))</f>
        <v>0</v>
      </c>
      <c r="G2789" s="422">
        <f>IF(E2789="S",1,0)</f>
        <v>0</v>
      </c>
      <c r="H2789" s="424"/>
      <c r="I2789" s="425"/>
      <c r="J2789" s="428"/>
      <c r="K2789" s="429"/>
      <c r="L2789" s="432"/>
      <c r="M2789" s="433"/>
      <c r="N2789" s="436">
        <f>L2789+J2789</f>
        <v>0</v>
      </c>
      <c r="O2789" s="437"/>
      <c r="P2789" s="428"/>
      <c r="Q2789" s="429"/>
      <c r="R2789" s="432"/>
      <c r="S2789" s="440"/>
      <c r="T2789" s="432"/>
      <c r="U2789" s="425"/>
      <c r="V2789" s="440"/>
      <c r="W2789" s="425"/>
      <c r="X2789" s="428"/>
      <c r="Y2789" s="425"/>
      <c r="Z2789" s="428"/>
      <c r="AA2789" s="425"/>
      <c r="AB2789" s="428"/>
      <c r="AC2789" s="429"/>
      <c r="AD2789" s="432"/>
      <c r="AE2789" s="433"/>
      <c r="AF2789" s="442">
        <f>IF(AB2789=0,0,(AD2789/AB2789)*100)</f>
        <v>0</v>
      </c>
      <c r="AG2789" s="443"/>
      <c r="AH2789" s="428"/>
      <c r="AI2789" s="429"/>
      <c r="AJ2789" s="432"/>
      <c r="AK2789" s="433"/>
      <c r="AL2789" s="446">
        <f>IF(AH2789=0,0,(AJ2789/AH2789)*100)</f>
        <v>0</v>
      </c>
      <c r="AM2789" s="447"/>
      <c r="AN2789" s="428"/>
      <c r="AO2789" s="429"/>
      <c r="AP2789" s="432"/>
      <c r="AQ2789" s="433"/>
      <c r="AR2789" s="446">
        <f>IF(AN2789=0,0,(AP2789/AN2789)*100)</f>
        <v>0</v>
      </c>
      <c r="AS2789" s="447"/>
      <c r="AT2789" s="450">
        <f>AB2789+AH2789+AN2789</f>
        <v>0</v>
      </c>
      <c r="AU2789" s="451"/>
      <c r="AV2789" s="454">
        <f>AD2789+AJ2789+AP2789</f>
        <v>0</v>
      </c>
      <c r="AW2789" s="455"/>
      <c r="AX2789" s="446">
        <f>IF(AT2789=0,0,(AV2789/AT2789)*100)</f>
        <v>0</v>
      </c>
      <c r="AY2789" s="447"/>
      <c r="AZ2789" s="428"/>
      <c r="BA2789" s="429"/>
      <c r="BB2789" s="432"/>
      <c r="BC2789" s="433"/>
      <c r="BD2789" s="446">
        <f>IF(AZ2789=0,0,(BB2789/AZ2789)*100)</f>
        <v>0</v>
      </c>
      <c r="BE2789" s="447"/>
      <c r="BF2789" s="450">
        <f>AT2789+AZ2789</f>
        <v>0</v>
      </c>
      <c r="BG2789" s="451"/>
      <c r="BH2789" s="454">
        <f>AV2789+BB2789</f>
        <v>0</v>
      </c>
      <c r="BI2789" s="455"/>
      <c r="BJ2789" s="446">
        <f>IF(BF2789=0,0,(BH2789/BF2789)*100)</f>
        <v>0</v>
      </c>
      <c r="BK2789" s="447"/>
      <c r="BL2789" s="406">
        <f>(AD2789*2)+(AJ2789*2)+(AP2789*3)+BB2789</f>
        <v>0</v>
      </c>
      <c r="BM2789" s="407"/>
      <c r="BN2789" s="408"/>
      <c r="BO2789" s="404" t="e">
        <f>(BL2789*BR$2468)+(N2789*BR$2469)+(X2789*BR$2470)+(R2789*BR$2471)+(V2789*BR$2472)+(Z2789*BR$2473)</f>
        <v>#REF!</v>
      </c>
      <c r="BP2789" s="404" t="e">
        <f>((AZ2789-BB2789)*BR$2475)+((AT2789-AV2789)*BR$2474)+(H2789*BR$2476)+(P2789*BR$2477)</f>
        <v>#REF!</v>
      </c>
      <c r="BQ2789" s="65" t="s">
        <v>71</v>
      </c>
      <c r="BR2789" s="66" t="e">
        <f>IF(#REF!="B",#REF!,IF(#REF!="C",#REF!,#REF!))</f>
        <v>#REF!</v>
      </c>
      <c r="BS2789" s="787"/>
    </row>
    <row r="2790" spans="1:71" ht="21.75" customHeight="1" x14ac:dyDescent="0.35">
      <c r="A2790" s="779"/>
      <c r="B2790" s="415"/>
      <c r="C2790" s="412" t="str">
        <f>IF(ROSTER!D$14="","",ROSTER!D$14)</f>
        <v/>
      </c>
      <c r="D2790" s="413"/>
      <c r="E2790" s="419"/>
      <c r="F2790" s="421"/>
      <c r="G2790" s="423"/>
      <c r="H2790" s="426"/>
      <c r="I2790" s="427"/>
      <c r="J2790" s="430"/>
      <c r="K2790" s="431"/>
      <c r="L2790" s="434"/>
      <c r="M2790" s="435"/>
      <c r="N2790" s="438" t="s">
        <v>14</v>
      </c>
      <c r="O2790" s="439"/>
      <c r="P2790" s="430"/>
      <c r="Q2790" s="431"/>
      <c r="R2790" s="434"/>
      <c r="S2790" s="441"/>
      <c r="T2790" s="434"/>
      <c r="U2790" s="427"/>
      <c r="V2790" s="441"/>
      <c r="W2790" s="427"/>
      <c r="X2790" s="430"/>
      <c r="Y2790" s="427"/>
      <c r="Z2790" s="430"/>
      <c r="AA2790" s="427"/>
      <c r="AB2790" s="430"/>
      <c r="AC2790" s="431"/>
      <c r="AD2790" s="434"/>
      <c r="AE2790" s="435"/>
      <c r="AF2790" s="444"/>
      <c r="AG2790" s="445"/>
      <c r="AH2790" s="430"/>
      <c r="AI2790" s="431"/>
      <c r="AJ2790" s="434"/>
      <c r="AK2790" s="435"/>
      <c r="AL2790" s="448"/>
      <c r="AM2790" s="449"/>
      <c r="AN2790" s="430"/>
      <c r="AO2790" s="431"/>
      <c r="AP2790" s="434"/>
      <c r="AQ2790" s="435"/>
      <c r="AR2790" s="448"/>
      <c r="AS2790" s="449"/>
      <c r="AT2790" s="452"/>
      <c r="AU2790" s="453"/>
      <c r="AV2790" s="456"/>
      <c r="AW2790" s="457"/>
      <c r="AX2790" s="448"/>
      <c r="AY2790" s="449"/>
      <c r="AZ2790" s="430"/>
      <c r="BA2790" s="431"/>
      <c r="BB2790" s="434"/>
      <c r="BC2790" s="435"/>
      <c r="BD2790" s="448"/>
      <c r="BE2790" s="449"/>
      <c r="BF2790" s="452"/>
      <c r="BG2790" s="453"/>
      <c r="BH2790" s="456"/>
      <c r="BI2790" s="457"/>
      <c r="BJ2790" s="448"/>
      <c r="BK2790" s="449"/>
      <c r="BL2790" s="409"/>
      <c r="BM2790" s="410"/>
      <c r="BN2790" s="411"/>
      <c r="BO2790" s="405"/>
      <c r="BP2790" s="405"/>
      <c r="BQ2790" s="65" t="s">
        <v>72</v>
      </c>
      <c r="BR2790" s="66" t="e">
        <f>IF(#REF!="B",#REF!,IF(#REF!="C",#REF!,#REF!))</f>
        <v>#REF!</v>
      </c>
      <c r="BS2790" s="787"/>
    </row>
    <row r="2791" spans="1:71" ht="21.75" customHeight="1" x14ac:dyDescent="0.35">
      <c r="A2791" s="779"/>
      <c r="B2791" s="414" t="str">
        <f>IF(ROSTER!B$16="","",ROSTER!B$16)</f>
        <v/>
      </c>
      <c r="C2791" s="416" t="str">
        <f>IF(ROSTER!C$16="","",ROSTER!C$16)</f>
        <v/>
      </c>
      <c r="D2791" s="417"/>
      <c r="E2791" s="418"/>
      <c r="F2791" s="420">
        <f>IF(E2791="y",1,IF(E2791="S",1,0))</f>
        <v>0</v>
      </c>
      <c r="G2791" s="422">
        <f>IF(E2791="S",1,0)</f>
        <v>0</v>
      </c>
      <c r="H2791" s="424"/>
      <c r="I2791" s="425"/>
      <c r="J2791" s="428"/>
      <c r="K2791" s="429"/>
      <c r="L2791" s="432"/>
      <c r="M2791" s="433"/>
      <c r="N2791" s="436">
        <f>L2791+J2791</f>
        <v>0</v>
      </c>
      <c r="O2791" s="437"/>
      <c r="P2791" s="428"/>
      <c r="Q2791" s="429"/>
      <c r="R2791" s="432"/>
      <c r="S2791" s="440"/>
      <c r="T2791" s="432"/>
      <c r="U2791" s="425"/>
      <c r="V2791" s="440"/>
      <c r="W2791" s="425"/>
      <c r="X2791" s="428"/>
      <c r="Y2791" s="425"/>
      <c r="Z2791" s="428"/>
      <c r="AA2791" s="425"/>
      <c r="AB2791" s="428"/>
      <c r="AC2791" s="429"/>
      <c r="AD2791" s="432"/>
      <c r="AE2791" s="433"/>
      <c r="AF2791" s="442">
        <f>IF(AB2791=0,0,(AD2791/AB2791)*100)</f>
        <v>0</v>
      </c>
      <c r="AG2791" s="443"/>
      <c r="AH2791" s="428"/>
      <c r="AI2791" s="429"/>
      <c r="AJ2791" s="432"/>
      <c r="AK2791" s="433"/>
      <c r="AL2791" s="446">
        <f>IF(AH2791=0,0,(AJ2791/AH2791)*100)</f>
        <v>0</v>
      </c>
      <c r="AM2791" s="447"/>
      <c r="AN2791" s="428"/>
      <c r="AO2791" s="429"/>
      <c r="AP2791" s="432"/>
      <c r="AQ2791" s="433"/>
      <c r="AR2791" s="446">
        <f>IF(AN2791=0,0,(AP2791/AN2791)*100)</f>
        <v>0</v>
      </c>
      <c r="AS2791" s="447"/>
      <c r="AT2791" s="450">
        <f>AB2791+AH2791+AN2791</f>
        <v>0</v>
      </c>
      <c r="AU2791" s="451"/>
      <c r="AV2791" s="454">
        <f>AD2791+AJ2791+AP2791</f>
        <v>0</v>
      </c>
      <c r="AW2791" s="455"/>
      <c r="AX2791" s="446">
        <f>IF(AT2791=0,0,(AV2791/AT2791)*100)</f>
        <v>0</v>
      </c>
      <c r="AY2791" s="447"/>
      <c r="AZ2791" s="428"/>
      <c r="BA2791" s="429"/>
      <c r="BB2791" s="432"/>
      <c r="BC2791" s="433"/>
      <c r="BD2791" s="446">
        <f>IF(AZ2791=0,0,(BB2791/AZ2791)*100)</f>
        <v>0</v>
      </c>
      <c r="BE2791" s="447"/>
      <c r="BF2791" s="450">
        <f>AT2791+AZ2791</f>
        <v>0</v>
      </c>
      <c r="BG2791" s="451"/>
      <c r="BH2791" s="454">
        <f>AV2791+BB2791</f>
        <v>0</v>
      </c>
      <c r="BI2791" s="455"/>
      <c r="BJ2791" s="446">
        <f>IF(BF2791=0,0,(BH2791/BF2791)*100)</f>
        <v>0</v>
      </c>
      <c r="BK2791" s="447"/>
      <c r="BL2791" s="406">
        <f>(AD2791*2)+(AJ2791*2)+(AP2791*3)+BB2791</f>
        <v>0</v>
      </c>
      <c r="BM2791" s="407"/>
      <c r="BN2791" s="408"/>
      <c r="BO2791" s="404" t="e">
        <f>(BL2791*BR$2468)+(N2791*BR$2469)+(X2791*BR$2470)+(R2791*BR$2471)+(V2791*BR$2472)+(Z2791*BR$2473)</f>
        <v>#REF!</v>
      </c>
      <c r="BP2791" s="404" t="e">
        <f>((AZ2791-BB2791)*BR$2475)+((AT2791-AV2791)*BR$2474)+(H2791*BR$2476)+(P2791*BR$2477)</f>
        <v>#REF!</v>
      </c>
      <c r="BQ2791" s="65" t="s">
        <v>73</v>
      </c>
      <c r="BR2791" s="66" t="e">
        <f>IF(#REF!="B",#REF!,IF(#REF!="C",#REF!,#REF!))</f>
        <v>#REF!</v>
      </c>
      <c r="BS2791" s="787"/>
    </row>
    <row r="2792" spans="1:71" ht="21.75" customHeight="1" x14ac:dyDescent="0.35">
      <c r="A2792" s="779"/>
      <c r="B2792" s="415"/>
      <c r="C2792" s="412" t="str">
        <f>IF(ROSTER!D$16="","",ROSTER!D$16)</f>
        <v/>
      </c>
      <c r="D2792" s="413"/>
      <c r="E2792" s="419"/>
      <c r="F2792" s="421"/>
      <c r="G2792" s="423"/>
      <c r="H2792" s="426"/>
      <c r="I2792" s="427"/>
      <c r="J2792" s="430"/>
      <c r="K2792" s="431"/>
      <c r="L2792" s="434"/>
      <c r="M2792" s="435"/>
      <c r="N2792" s="438" t="s">
        <v>14</v>
      </c>
      <c r="O2792" s="439"/>
      <c r="P2792" s="430"/>
      <c r="Q2792" s="431"/>
      <c r="R2792" s="434"/>
      <c r="S2792" s="441"/>
      <c r="T2792" s="434"/>
      <c r="U2792" s="427"/>
      <c r="V2792" s="441"/>
      <c r="W2792" s="427"/>
      <c r="X2792" s="430"/>
      <c r="Y2792" s="427"/>
      <c r="Z2792" s="430"/>
      <c r="AA2792" s="427"/>
      <c r="AB2792" s="430"/>
      <c r="AC2792" s="431"/>
      <c r="AD2792" s="434"/>
      <c r="AE2792" s="435"/>
      <c r="AF2792" s="444"/>
      <c r="AG2792" s="445"/>
      <c r="AH2792" s="430"/>
      <c r="AI2792" s="431"/>
      <c r="AJ2792" s="434"/>
      <c r="AK2792" s="435"/>
      <c r="AL2792" s="448"/>
      <c r="AM2792" s="449"/>
      <c r="AN2792" s="430"/>
      <c r="AO2792" s="431"/>
      <c r="AP2792" s="434"/>
      <c r="AQ2792" s="435"/>
      <c r="AR2792" s="448"/>
      <c r="AS2792" s="449"/>
      <c r="AT2792" s="452"/>
      <c r="AU2792" s="453"/>
      <c r="AV2792" s="456"/>
      <c r="AW2792" s="457"/>
      <c r="AX2792" s="448"/>
      <c r="AY2792" s="449"/>
      <c r="AZ2792" s="430"/>
      <c r="BA2792" s="431"/>
      <c r="BB2792" s="434"/>
      <c r="BC2792" s="435"/>
      <c r="BD2792" s="448"/>
      <c r="BE2792" s="449"/>
      <c r="BF2792" s="452"/>
      <c r="BG2792" s="453"/>
      <c r="BH2792" s="456"/>
      <c r="BI2792" s="457"/>
      <c r="BJ2792" s="448"/>
      <c r="BK2792" s="449"/>
      <c r="BL2792" s="409"/>
      <c r="BM2792" s="410"/>
      <c r="BN2792" s="411"/>
      <c r="BO2792" s="405"/>
      <c r="BP2792" s="405"/>
      <c r="BQ2792" s="65" t="s">
        <v>74</v>
      </c>
      <c r="BR2792" s="66" t="e">
        <f>IF(#REF!="B",#REF!,IF(#REF!="C",#REF!,#REF!))</f>
        <v>#REF!</v>
      </c>
      <c r="BS2792" s="787"/>
    </row>
    <row r="2793" spans="1:71" ht="21.75" customHeight="1" x14ac:dyDescent="0.25">
      <c r="A2793" s="779"/>
      <c r="B2793" s="414" t="str">
        <f>IF(ROSTER!B$18="","",ROSTER!B$18)</f>
        <v/>
      </c>
      <c r="C2793" s="416" t="str">
        <f>IF(ROSTER!C$18="","",ROSTER!C$18)</f>
        <v/>
      </c>
      <c r="D2793" s="417"/>
      <c r="E2793" s="418"/>
      <c r="F2793" s="420">
        <f>IF(E2793="y",1,IF(E2793="S",1,0))</f>
        <v>0</v>
      </c>
      <c r="G2793" s="422">
        <f>IF(E2793="S",1,0)</f>
        <v>0</v>
      </c>
      <c r="H2793" s="424"/>
      <c r="I2793" s="425"/>
      <c r="J2793" s="428"/>
      <c r="K2793" s="429"/>
      <c r="L2793" s="432"/>
      <c r="M2793" s="433"/>
      <c r="N2793" s="436">
        <f>L2793+J2793</f>
        <v>0</v>
      </c>
      <c r="O2793" s="437"/>
      <c r="P2793" s="428"/>
      <c r="Q2793" s="429"/>
      <c r="R2793" s="432"/>
      <c r="S2793" s="440"/>
      <c r="T2793" s="432"/>
      <c r="U2793" s="425"/>
      <c r="V2793" s="440"/>
      <c r="W2793" s="425"/>
      <c r="X2793" s="428"/>
      <c r="Y2793" s="425"/>
      <c r="Z2793" s="428"/>
      <c r="AA2793" s="425"/>
      <c r="AB2793" s="428"/>
      <c r="AC2793" s="429"/>
      <c r="AD2793" s="432"/>
      <c r="AE2793" s="433"/>
      <c r="AF2793" s="442">
        <f>IF(AB2793=0,0,(AD2793/AB2793)*100)</f>
        <v>0</v>
      </c>
      <c r="AG2793" s="443"/>
      <c r="AH2793" s="428"/>
      <c r="AI2793" s="429"/>
      <c r="AJ2793" s="432"/>
      <c r="AK2793" s="433"/>
      <c r="AL2793" s="446">
        <f>IF(AH2793=0,0,(AJ2793/AH2793)*100)</f>
        <v>0</v>
      </c>
      <c r="AM2793" s="447"/>
      <c r="AN2793" s="428"/>
      <c r="AO2793" s="429"/>
      <c r="AP2793" s="432"/>
      <c r="AQ2793" s="433"/>
      <c r="AR2793" s="446">
        <f>IF(AN2793=0,0,(AP2793/AN2793)*100)</f>
        <v>0</v>
      </c>
      <c r="AS2793" s="447"/>
      <c r="AT2793" s="450">
        <f>AB2793+AH2793+AN2793</f>
        <v>0</v>
      </c>
      <c r="AU2793" s="451"/>
      <c r="AV2793" s="454">
        <f>AD2793+AJ2793+AP2793</f>
        <v>0</v>
      </c>
      <c r="AW2793" s="455"/>
      <c r="AX2793" s="446">
        <f>IF(AT2793=0,0,(AV2793/AT2793)*100)</f>
        <v>0</v>
      </c>
      <c r="AY2793" s="447"/>
      <c r="AZ2793" s="428"/>
      <c r="BA2793" s="429"/>
      <c r="BB2793" s="432"/>
      <c r="BC2793" s="433"/>
      <c r="BD2793" s="446">
        <f>IF(AZ2793=0,0,(BB2793/AZ2793)*100)</f>
        <v>0</v>
      </c>
      <c r="BE2793" s="447"/>
      <c r="BF2793" s="450">
        <f>AT2793+AZ2793</f>
        <v>0</v>
      </c>
      <c r="BG2793" s="451"/>
      <c r="BH2793" s="454">
        <f>AV2793+BB2793</f>
        <v>0</v>
      </c>
      <c r="BI2793" s="455"/>
      <c r="BJ2793" s="446">
        <f>IF(BF2793=0,0,(BH2793/BF2793)*100)</f>
        <v>0</v>
      </c>
      <c r="BK2793" s="447"/>
      <c r="BL2793" s="406">
        <f>(AD2793*2)+(AJ2793*2)+(AP2793*3)+BB2793</f>
        <v>0</v>
      </c>
      <c r="BM2793" s="407"/>
      <c r="BN2793" s="408"/>
      <c r="BO2793" s="404" t="e">
        <f>(BL2793*BR$2468)+(N2793*BR$2469)+(X2793*BR$2470)+(R2793*BR$2471)+(V2793*BR$2472)+(Z2793*BR$2473)</f>
        <v>#REF!</v>
      </c>
      <c r="BP2793" s="404" t="e">
        <f>((AZ2793-BB2793)*BR$2475)+((AT2793-AV2793)*BR$2474)+(H2793*BR$2476)+(P2793*BR$2477)</f>
        <v>#REF!</v>
      </c>
      <c r="BQ2793" s="53"/>
      <c r="BR2793" s="53"/>
      <c r="BS2793" s="787"/>
    </row>
    <row r="2794" spans="1:71" ht="21.75" customHeight="1" x14ac:dyDescent="0.25">
      <c r="A2794" s="779"/>
      <c r="B2794" s="415"/>
      <c r="C2794" s="412" t="str">
        <f>IF(ROSTER!D$18="","",ROSTER!D$18)</f>
        <v/>
      </c>
      <c r="D2794" s="413"/>
      <c r="E2794" s="419"/>
      <c r="F2794" s="421"/>
      <c r="G2794" s="423"/>
      <c r="H2794" s="426"/>
      <c r="I2794" s="427"/>
      <c r="J2794" s="430"/>
      <c r="K2794" s="431"/>
      <c r="L2794" s="434"/>
      <c r="M2794" s="435"/>
      <c r="N2794" s="438"/>
      <c r="O2794" s="439"/>
      <c r="P2794" s="430"/>
      <c r="Q2794" s="431"/>
      <c r="R2794" s="434"/>
      <c r="S2794" s="441"/>
      <c r="T2794" s="434"/>
      <c r="U2794" s="427"/>
      <c r="V2794" s="441"/>
      <c r="W2794" s="427"/>
      <c r="X2794" s="430"/>
      <c r="Y2794" s="427"/>
      <c r="Z2794" s="430"/>
      <c r="AA2794" s="427"/>
      <c r="AB2794" s="430"/>
      <c r="AC2794" s="431"/>
      <c r="AD2794" s="434"/>
      <c r="AE2794" s="435"/>
      <c r="AF2794" s="444"/>
      <c r="AG2794" s="445"/>
      <c r="AH2794" s="430"/>
      <c r="AI2794" s="431"/>
      <c r="AJ2794" s="434"/>
      <c r="AK2794" s="435"/>
      <c r="AL2794" s="448"/>
      <c r="AM2794" s="449"/>
      <c r="AN2794" s="430"/>
      <c r="AO2794" s="431"/>
      <c r="AP2794" s="434"/>
      <c r="AQ2794" s="435"/>
      <c r="AR2794" s="448"/>
      <c r="AS2794" s="449"/>
      <c r="AT2794" s="452"/>
      <c r="AU2794" s="453"/>
      <c r="AV2794" s="456"/>
      <c r="AW2794" s="457"/>
      <c r="AX2794" s="448"/>
      <c r="AY2794" s="449"/>
      <c r="AZ2794" s="430"/>
      <c r="BA2794" s="431"/>
      <c r="BB2794" s="434"/>
      <c r="BC2794" s="435"/>
      <c r="BD2794" s="448"/>
      <c r="BE2794" s="449"/>
      <c r="BF2794" s="452"/>
      <c r="BG2794" s="453"/>
      <c r="BH2794" s="456"/>
      <c r="BI2794" s="457"/>
      <c r="BJ2794" s="448"/>
      <c r="BK2794" s="449"/>
      <c r="BL2794" s="409"/>
      <c r="BM2794" s="410"/>
      <c r="BN2794" s="411"/>
      <c r="BO2794" s="405"/>
      <c r="BP2794" s="405"/>
      <c r="BQ2794" s="53"/>
      <c r="BR2794" s="53"/>
      <c r="BS2794" s="779"/>
    </row>
    <row r="2795" spans="1:71" ht="21.75" customHeight="1" x14ac:dyDescent="0.25">
      <c r="A2795" s="779"/>
      <c r="B2795" s="414" t="str">
        <f>IF(ROSTER!B$20="","",ROSTER!B$20)</f>
        <v/>
      </c>
      <c r="C2795" s="416" t="str">
        <f>IF(ROSTER!C$20="","",ROSTER!C$20)</f>
        <v/>
      </c>
      <c r="D2795" s="417"/>
      <c r="E2795" s="418"/>
      <c r="F2795" s="420">
        <f>IF(E2795="y",1,IF(E2795="S",1,0))</f>
        <v>0</v>
      </c>
      <c r="G2795" s="422">
        <f>IF(E2795="S",1,0)</f>
        <v>0</v>
      </c>
      <c r="H2795" s="424"/>
      <c r="I2795" s="425"/>
      <c r="J2795" s="428"/>
      <c r="K2795" s="429"/>
      <c r="L2795" s="432"/>
      <c r="M2795" s="433"/>
      <c r="N2795" s="436">
        <f>L2795+J2795</f>
        <v>0</v>
      </c>
      <c r="O2795" s="437"/>
      <c r="P2795" s="428"/>
      <c r="Q2795" s="429"/>
      <c r="R2795" s="432"/>
      <c r="S2795" s="440"/>
      <c r="T2795" s="432"/>
      <c r="U2795" s="425"/>
      <c r="V2795" s="440"/>
      <c r="W2795" s="425"/>
      <c r="X2795" s="428"/>
      <c r="Y2795" s="425"/>
      <c r="Z2795" s="428"/>
      <c r="AA2795" s="425"/>
      <c r="AB2795" s="428"/>
      <c r="AC2795" s="429"/>
      <c r="AD2795" s="432"/>
      <c r="AE2795" s="433"/>
      <c r="AF2795" s="442">
        <f>IF(AB2795=0,0,(AD2795/AB2795)*100)</f>
        <v>0</v>
      </c>
      <c r="AG2795" s="443"/>
      <c r="AH2795" s="428"/>
      <c r="AI2795" s="429"/>
      <c r="AJ2795" s="432"/>
      <c r="AK2795" s="433"/>
      <c r="AL2795" s="446">
        <f>IF(AH2795=0,0,(AJ2795/AH2795)*100)</f>
        <v>0</v>
      </c>
      <c r="AM2795" s="447"/>
      <c r="AN2795" s="428"/>
      <c r="AO2795" s="429"/>
      <c r="AP2795" s="432"/>
      <c r="AQ2795" s="433"/>
      <c r="AR2795" s="446">
        <f>IF(AN2795=0,0,(AP2795/AN2795)*100)</f>
        <v>0</v>
      </c>
      <c r="AS2795" s="447"/>
      <c r="AT2795" s="450">
        <f>AB2795+AH2795+AN2795</f>
        <v>0</v>
      </c>
      <c r="AU2795" s="451"/>
      <c r="AV2795" s="454">
        <f>AD2795+AJ2795+AP2795</f>
        <v>0</v>
      </c>
      <c r="AW2795" s="455"/>
      <c r="AX2795" s="446">
        <f>IF(AT2795=0,0,(AV2795/AT2795)*100)</f>
        <v>0</v>
      </c>
      <c r="AY2795" s="447"/>
      <c r="AZ2795" s="428"/>
      <c r="BA2795" s="429"/>
      <c r="BB2795" s="432"/>
      <c r="BC2795" s="433"/>
      <c r="BD2795" s="446">
        <f>IF(AZ2795=0,0,(BB2795/AZ2795)*100)</f>
        <v>0</v>
      </c>
      <c r="BE2795" s="447"/>
      <c r="BF2795" s="450">
        <f>AT2795+AZ2795</f>
        <v>0</v>
      </c>
      <c r="BG2795" s="451"/>
      <c r="BH2795" s="454">
        <f>AV2795+BB2795</f>
        <v>0</v>
      </c>
      <c r="BI2795" s="455"/>
      <c r="BJ2795" s="446">
        <f>IF(BF2795=0,0,(BH2795/BF2795)*100)</f>
        <v>0</v>
      </c>
      <c r="BK2795" s="447"/>
      <c r="BL2795" s="406">
        <f>(AD2795*2)+(AJ2795*2)+(AP2795*3)+BB2795</f>
        <v>0</v>
      </c>
      <c r="BM2795" s="407"/>
      <c r="BN2795" s="408"/>
      <c r="BO2795" s="404" t="e">
        <f>(BL2795*BR$2468)+(N2795*BR$2469)+(X2795*BR$2470)+(R2795*BR$2471)+(V2795*BR$2472)+(Z2795*BR$2473)</f>
        <v>#REF!</v>
      </c>
      <c r="BP2795" s="404" t="e">
        <f>((AZ2795-BB2795)*BR$2475)+((AT2795-AV2795)*BR$2474)+(H2795*BR$2476)+(P2795*BR$2477)</f>
        <v>#REF!</v>
      </c>
      <c r="BQ2795" s="53"/>
      <c r="BR2795" s="53"/>
      <c r="BS2795" s="779"/>
    </row>
    <row r="2796" spans="1:71" ht="21.75" customHeight="1" x14ac:dyDescent="0.25">
      <c r="A2796" s="779"/>
      <c r="B2796" s="415"/>
      <c r="C2796" s="412" t="str">
        <f>IF(ROSTER!D$20="","",ROSTER!D$20)</f>
        <v/>
      </c>
      <c r="D2796" s="413"/>
      <c r="E2796" s="419"/>
      <c r="F2796" s="421"/>
      <c r="G2796" s="423"/>
      <c r="H2796" s="426"/>
      <c r="I2796" s="427"/>
      <c r="J2796" s="430"/>
      <c r="K2796" s="431"/>
      <c r="L2796" s="434"/>
      <c r="M2796" s="435"/>
      <c r="N2796" s="438" t="s">
        <v>14</v>
      </c>
      <c r="O2796" s="439"/>
      <c r="P2796" s="430"/>
      <c r="Q2796" s="431"/>
      <c r="R2796" s="434"/>
      <c r="S2796" s="441"/>
      <c r="T2796" s="434"/>
      <c r="U2796" s="427"/>
      <c r="V2796" s="441"/>
      <c r="W2796" s="427"/>
      <c r="X2796" s="430"/>
      <c r="Y2796" s="427"/>
      <c r="Z2796" s="430"/>
      <c r="AA2796" s="427"/>
      <c r="AB2796" s="430"/>
      <c r="AC2796" s="431"/>
      <c r="AD2796" s="434"/>
      <c r="AE2796" s="435"/>
      <c r="AF2796" s="444"/>
      <c r="AG2796" s="445"/>
      <c r="AH2796" s="430"/>
      <c r="AI2796" s="431"/>
      <c r="AJ2796" s="434"/>
      <c r="AK2796" s="435"/>
      <c r="AL2796" s="448"/>
      <c r="AM2796" s="449"/>
      <c r="AN2796" s="430"/>
      <c r="AO2796" s="431"/>
      <c r="AP2796" s="434"/>
      <c r="AQ2796" s="435"/>
      <c r="AR2796" s="448"/>
      <c r="AS2796" s="449"/>
      <c r="AT2796" s="452"/>
      <c r="AU2796" s="453"/>
      <c r="AV2796" s="456"/>
      <c r="AW2796" s="457"/>
      <c r="AX2796" s="448"/>
      <c r="AY2796" s="449"/>
      <c r="AZ2796" s="430"/>
      <c r="BA2796" s="431"/>
      <c r="BB2796" s="434"/>
      <c r="BC2796" s="435"/>
      <c r="BD2796" s="448"/>
      <c r="BE2796" s="449"/>
      <c r="BF2796" s="452"/>
      <c r="BG2796" s="453"/>
      <c r="BH2796" s="456"/>
      <c r="BI2796" s="457"/>
      <c r="BJ2796" s="448"/>
      <c r="BK2796" s="449"/>
      <c r="BL2796" s="409"/>
      <c r="BM2796" s="410"/>
      <c r="BN2796" s="411"/>
      <c r="BO2796" s="405"/>
      <c r="BP2796" s="405"/>
      <c r="BQ2796" s="53"/>
      <c r="BR2796" s="53"/>
      <c r="BS2796" s="779"/>
    </row>
    <row r="2797" spans="1:71" ht="21.75" customHeight="1" x14ac:dyDescent="0.25">
      <c r="A2797" s="779"/>
      <c r="B2797" s="414" t="str">
        <f>IF(ROSTER!B$22="","",ROSTER!B$22)</f>
        <v/>
      </c>
      <c r="C2797" s="416" t="str">
        <f>IF(ROSTER!C$22="","",ROSTER!C$22)</f>
        <v/>
      </c>
      <c r="D2797" s="417"/>
      <c r="E2797" s="418"/>
      <c r="F2797" s="420">
        <f>IF(E2797="y",1,IF(E2797="S",1,0))</f>
        <v>0</v>
      </c>
      <c r="G2797" s="422">
        <f>IF(E2797="S",1,0)</f>
        <v>0</v>
      </c>
      <c r="H2797" s="424"/>
      <c r="I2797" s="425"/>
      <c r="J2797" s="428"/>
      <c r="K2797" s="429"/>
      <c r="L2797" s="432"/>
      <c r="M2797" s="433"/>
      <c r="N2797" s="436">
        <f>L2797+J2797</f>
        <v>0</v>
      </c>
      <c r="O2797" s="437"/>
      <c r="P2797" s="428"/>
      <c r="Q2797" s="429"/>
      <c r="R2797" s="432"/>
      <c r="S2797" s="440"/>
      <c r="T2797" s="432"/>
      <c r="U2797" s="425"/>
      <c r="V2797" s="440"/>
      <c r="W2797" s="425"/>
      <c r="X2797" s="428"/>
      <c r="Y2797" s="425"/>
      <c r="Z2797" s="428"/>
      <c r="AA2797" s="425"/>
      <c r="AB2797" s="428"/>
      <c r="AC2797" s="429"/>
      <c r="AD2797" s="432"/>
      <c r="AE2797" s="433"/>
      <c r="AF2797" s="442">
        <f>IF(AB2797=0,0,(AD2797/AB2797)*100)</f>
        <v>0</v>
      </c>
      <c r="AG2797" s="443"/>
      <c r="AH2797" s="428"/>
      <c r="AI2797" s="429"/>
      <c r="AJ2797" s="432"/>
      <c r="AK2797" s="433"/>
      <c r="AL2797" s="446">
        <f>IF(AH2797=0,0,(AJ2797/AH2797)*100)</f>
        <v>0</v>
      </c>
      <c r="AM2797" s="447"/>
      <c r="AN2797" s="428"/>
      <c r="AO2797" s="429"/>
      <c r="AP2797" s="432"/>
      <c r="AQ2797" s="433"/>
      <c r="AR2797" s="446">
        <f>IF(AN2797=0,0,(AP2797/AN2797)*100)</f>
        <v>0</v>
      </c>
      <c r="AS2797" s="447"/>
      <c r="AT2797" s="450">
        <f>AB2797+AH2797+AN2797</f>
        <v>0</v>
      </c>
      <c r="AU2797" s="451"/>
      <c r="AV2797" s="454">
        <f>AD2797+AJ2797+AP2797</f>
        <v>0</v>
      </c>
      <c r="AW2797" s="455"/>
      <c r="AX2797" s="446">
        <f>IF(AT2797=0,0,(AV2797/AT2797)*100)</f>
        <v>0</v>
      </c>
      <c r="AY2797" s="447"/>
      <c r="AZ2797" s="428"/>
      <c r="BA2797" s="429"/>
      <c r="BB2797" s="432"/>
      <c r="BC2797" s="433"/>
      <c r="BD2797" s="446">
        <f>IF(AZ2797=0,0,(BB2797/AZ2797)*100)</f>
        <v>0</v>
      </c>
      <c r="BE2797" s="447"/>
      <c r="BF2797" s="450">
        <f>AT2797+AZ2797</f>
        <v>0</v>
      </c>
      <c r="BG2797" s="451"/>
      <c r="BH2797" s="454">
        <f>AV2797+BB2797</f>
        <v>0</v>
      </c>
      <c r="BI2797" s="455"/>
      <c r="BJ2797" s="446">
        <f>IF(BF2797=0,0,(BH2797/BF2797)*100)</f>
        <v>0</v>
      </c>
      <c r="BK2797" s="447"/>
      <c r="BL2797" s="406">
        <f>(AD2797*2)+(AJ2797*2)+(AP2797*3)+BB2797</f>
        <v>0</v>
      </c>
      <c r="BM2797" s="407"/>
      <c r="BN2797" s="408"/>
      <c r="BO2797" s="404" t="e">
        <f>(BL2797*BR$2468)+(N2797*BR$2469)+(X2797*BR$2470)+(R2797*BR$2471)+(V2797*BR$2472)+(Z2797*BR$2473)</f>
        <v>#REF!</v>
      </c>
      <c r="BP2797" s="404" t="e">
        <f>((AZ2797-BB2797)*BR$2475)+((AT2797-AV2797)*BR$2474)+(H2797*BR$2476)+(P2797*BR$2477)</f>
        <v>#REF!</v>
      </c>
      <c r="BQ2797" s="53"/>
      <c r="BR2797" s="53"/>
      <c r="BS2797" s="779"/>
    </row>
    <row r="2798" spans="1:71" ht="21.75" customHeight="1" x14ac:dyDescent="0.25">
      <c r="A2798" s="779"/>
      <c r="B2798" s="415"/>
      <c r="C2798" s="412" t="str">
        <f>IF(ROSTER!D$22="","",ROSTER!D$22)</f>
        <v/>
      </c>
      <c r="D2798" s="413"/>
      <c r="E2798" s="419"/>
      <c r="F2798" s="421"/>
      <c r="G2798" s="423"/>
      <c r="H2798" s="426"/>
      <c r="I2798" s="427"/>
      <c r="J2798" s="430"/>
      <c r="K2798" s="431"/>
      <c r="L2798" s="434"/>
      <c r="M2798" s="435"/>
      <c r="N2798" s="438" t="s">
        <v>14</v>
      </c>
      <c r="O2798" s="439"/>
      <c r="P2798" s="430"/>
      <c r="Q2798" s="431"/>
      <c r="R2798" s="434"/>
      <c r="S2798" s="441"/>
      <c r="T2798" s="434"/>
      <c r="U2798" s="427"/>
      <c r="V2798" s="441"/>
      <c r="W2798" s="427"/>
      <c r="X2798" s="430"/>
      <c r="Y2798" s="427"/>
      <c r="Z2798" s="430"/>
      <c r="AA2798" s="427"/>
      <c r="AB2798" s="430"/>
      <c r="AC2798" s="431"/>
      <c r="AD2798" s="434"/>
      <c r="AE2798" s="435"/>
      <c r="AF2798" s="444"/>
      <c r="AG2798" s="445"/>
      <c r="AH2798" s="430"/>
      <c r="AI2798" s="431"/>
      <c r="AJ2798" s="434"/>
      <c r="AK2798" s="435"/>
      <c r="AL2798" s="448"/>
      <c r="AM2798" s="449"/>
      <c r="AN2798" s="430"/>
      <c r="AO2798" s="431"/>
      <c r="AP2798" s="434"/>
      <c r="AQ2798" s="435"/>
      <c r="AR2798" s="448"/>
      <c r="AS2798" s="449"/>
      <c r="AT2798" s="452"/>
      <c r="AU2798" s="453"/>
      <c r="AV2798" s="456"/>
      <c r="AW2798" s="457"/>
      <c r="AX2798" s="448"/>
      <c r="AY2798" s="449"/>
      <c r="AZ2798" s="430"/>
      <c r="BA2798" s="431"/>
      <c r="BB2798" s="434"/>
      <c r="BC2798" s="435"/>
      <c r="BD2798" s="448"/>
      <c r="BE2798" s="449"/>
      <c r="BF2798" s="452"/>
      <c r="BG2798" s="453"/>
      <c r="BH2798" s="456"/>
      <c r="BI2798" s="457"/>
      <c r="BJ2798" s="448"/>
      <c r="BK2798" s="449"/>
      <c r="BL2798" s="409"/>
      <c r="BM2798" s="410"/>
      <c r="BN2798" s="411"/>
      <c r="BO2798" s="405"/>
      <c r="BP2798" s="405"/>
      <c r="BQ2798" s="53"/>
      <c r="BR2798" s="53"/>
      <c r="BS2798" s="779"/>
    </row>
    <row r="2799" spans="1:71" ht="21.75" customHeight="1" x14ac:dyDescent="0.25">
      <c r="A2799" s="779"/>
      <c r="B2799" s="414" t="str">
        <f>IF(ROSTER!B$24="","",ROSTER!B$24)</f>
        <v/>
      </c>
      <c r="C2799" s="416" t="str">
        <f>IF(ROSTER!C$24="","",ROSTER!C$24)</f>
        <v/>
      </c>
      <c r="D2799" s="417"/>
      <c r="E2799" s="418"/>
      <c r="F2799" s="420">
        <f>IF(E2799="y",1,IF(E2799="S",1,0))</f>
        <v>0</v>
      </c>
      <c r="G2799" s="422">
        <f>IF(E2799="S",1,0)</f>
        <v>0</v>
      </c>
      <c r="H2799" s="424"/>
      <c r="I2799" s="425"/>
      <c r="J2799" s="428"/>
      <c r="K2799" s="429"/>
      <c r="L2799" s="432"/>
      <c r="M2799" s="433"/>
      <c r="N2799" s="436">
        <f>L2799+J2799</f>
        <v>0</v>
      </c>
      <c r="O2799" s="437"/>
      <c r="P2799" s="428"/>
      <c r="Q2799" s="429"/>
      <c r="R2799" s="432"/>
      <c r="S2799" s="440"/>
      <c r="T2799" s="432"/>
      <c r="U2799" s="425"/>
      <c r="V2799" s="440"/>
      <c r="W2799" s="425"/>
      <c r="X2799" s="428"/>
      <c r="Y2799" s="425"/>
      <c r="Z2799" s="428"/>
      <c r="AA2799" s="425"/>
      <c r="AB2799" s="428"/>
      <c r="AC2799" s="429"/>
      <c r="AD2799" s="432"/>
      <c r="AE2799" s="433"/>
      <c r="AF2799" s="442">
        <f>IF(AB2799=0,0,(AD2799/AB2799)*100)</f>
        <v>0</v>
      </c>
      <c r="AG2799" s="443"/>
      <c r="AH2799" s="428"/>
      <c r="AI2799" s="429"/>
      <c r="AJ2799" s="432"/>
      <c r="AK2799" s="433"/>
      <c r="AL2799" s="446">
        <f>IF(AH2799=0,0,(AJ2799/AH2799)*100)</f>
        <v>0</v>
      </c>
      <c r="AM2799" s="447"/>
      <c r="AN2799" s="428"/>
      <c r="AO2799" s="429"/>
      <c r="AP2799" s="432"/>
      <c r="AQ2799" s="433"/>
      <c r="AR2799" s="446">
        <f>IF(AN2799=0,0,(AP2799/AN2799)*100)</f>
        <v>0</v>
      </c>
      <c r="AS2799" s="447"/>
      <c r="AT2799" s="450">
        <f>AB2799+AH2799+AN2799</f>
        <v>0</v>
      </c>
      <c r="AU2799" s="451"/>
      <c r="AV2799" s="454">
        <f>AD2799+AJ2799+AP2799</f>
        <v>0</v>
      </c>
      <c r="AW2799" s="455"/>
      <c r="AX2799" s="446">
        <f>IF(AT2799=0,0,(AV2799/AT2799)*100)</f>
        <v>0</v>
      </c>
      <c r="AY2799" s="447"/>
      <c r="AZ2799" s="428"/>
      <c r="BA2799" s="429"/>
      <c r="BB2799" s="432"/>
      <c r="BC2799" s="433"/>
      <c r="BD2799" s="446">
        <f>IF(AZ2799=0,0,(BB2799/AZ2799)*100)</f>
        <v>0</v>
      </c>
      <c r="BE2799" s="447"/>
      <c r="BF2799" s="450">
        <f>AT2799+AZ2799</f>
        <v>0</v>
      </c>
      <c r="BG2799" s="451"/>
      <c r="BH2799" s="454">
        <f>AV2799+BB2799</f>
        <v>0</v>
      </c>
      <c r="BI2799" s="455"/>
      <c r="BJ2799" s="446">
        <f>IF(BF2799=0,0,(BH2799/BF2799)*100)</f>
        <v>0</v>
      </c>
      <c r="BK2799" s="447"/>
      <c r="BL2799" s="406">
        <f>(AD2799*2)+(AJ2799*2)+(AP2799*3)+BB2799</f>
        <v>0</v>
      </c>
      <c r="BM2799" s="407"/>
      <c r="BN2799" s="408"/>
      <c r="BO2799" s="404" t="e">
        <f>(BL2799*BR$2468)+(N2799*BR$2469)+(X2799*BR$2470)+(R2799*BR$2471)+(V2799*BR$2472)+(Z2799*BR$2473)</f>
        <v>#REF!</v>
      </c>
      <c r="BP2799" s="404" t="e">
        <f>((AZ2799-BB2799)*BR$2475)+((AT2799-AV2799)*BR$2474)+(H2799*BR$2476)+(P2799*BR$2477)</f>
        <v>#REF!</v>
      </c>
      <c r="BQ2799" s="53"/>
      <c r="BR2799" s="53"/>
      <c r="BS2799" s="779"/>
    </row>
    <row r="2800" spans="1:71" ht="21.75" customHeight="1" x14ac:dyDescent="0.25">
      <c r="A2800" s="779"/>
      <c r="B2800" s="415"/>
      <c r="C2800" s="412" t="str">
        <f>IF(ROSTER!D$24="","",ROSTER!D$24)</f>
        <v/>
      </c>
      <c r="D2800" s="413"/>
      <c r="E2800" s="419"/>
      <c r="F2800" s="421"/>
      <c r="G2800" s="423"/>
      <c r="H2800" s="426"/>
      <c r="I2800" s="427"/>
      <c r="J2800" s="430"/>
      <c r="K2800" s="431"/>
      <c r="L2800" s="434"/>
      <c r="M2800" s="435"/>
      <c r="N2800" s="438" t="s">
        <v>14</v>
      </c>
      <c r="O2800" s="439"/>
      <c r="P2800" s="430"/>
      <c r="Q2800" s="431"/>
      <c r="R2800" s="434"/>
      <c r="S2800" s="441"/>
      <c r="T2800" s="434"/>
      <c r="U2800" s="427"/>
      <c r="V2800" s="441"/>
      <c r="W2800" s="427"/>
      <c r="X2800" s="430"/>
      <c r="Y2800" s="427"/>
      <c r="Z2800" s="430"/>
      <c r="AA2800" s="427"/>
      <c r="AB2800" s="430"/>
      <c r="AC2800" s="431"/>
      <c r="AD2800" s="434"/>
      <c r="AE2800" s="435"/>
      <c r="AF2800" s="444"/>
      <c r="AG2800" s="445"/>
      <c r="AH2800" s="430"/>
      <c r="AI2800" s="431"/>
      <c r="AJ2800" s="434"/>
      <c r="AK2800" s="435"/>
      <c r="AL2800" s="448"/>
      <c r="AM2800" s="449"/>
      <c r="AN2800" s="430"/>
      <c r="AO2800" s="431"/>
      <c r="AP2800" s="434"/>
      <c r="AQ2800" s="435"/>
      <c r="AR2800" s="448"/>
      <c r="AS2800" s="449"/>
      <c r="AT2800" s="452"/>
      <c r="AU2800" s="453"/>
      <c r="AV2800" s="456"/>
      <c r="AW2800" s="457"/>
      <c r="AX2800" s="448"/>
      <c r="AY2800" s="449"/>
      <c r="AZ2800" s="430"/>
      <c r="BA2800" s="431"/>
      <c r="BB2800" s="434"/>
      <c r="BC2800" s="435"/>
      <c r="BD2800" s="448"/>
      <c r="BE2800" s="449"/>
      <c r="BF2800" s="452"/>
      <c r="BG2800" s="453"/>
      <c r="BH2800" s="456"/>
      <c r="BI2800" s="457"/>
      <c r="BJ2800" s="448"/>
      <c r="BK2800" s="449"/>
      <c r="BL2800" s="409"/>
      <c r="BM2800" s="410"/>
      <c r="BN2800" s="411"/>
      <c r="BO2800" s="405"/>
      <c r="BP2800" s="405"/>
      <c r="BQ2800" s="53"/>
      <c r="BR2800" s="53"/>
      <c r="BS2800" s="779"/>
    </row>
    <row r="2801" spans="1:71" ht="21.75" customHeight="1" x14ac:dyDescent="0.25">
      <c r="A2801" s="779"/>
      <c r="B2801" s="414" t="str">
        <f>IF(ROSTER!B$26="","",ROSTER!B$26)</f>
        <v/>
      </c>
      <c r="C2801" s="416" t="str">
        <f>IF(ROSTER!C$26="","",ROSTER!C$26)</f>
        <v/>
      </c>
      <c r="D2801" s="417"/>
      <c r="E2801" s="418"/>
      <c r="F2801" s="420">
        <f>IF(E2801="y",1,IF(E2801="S",1,0))</f>
        <v>0</v>
      </c>
      <c r="G2801" s="422">
        <f>IF(E2801="S",1,0)</f>
        <v>0</v>
      </c>
      <c r="H2801" s="424"/>
      <c r="I2801" s="425"/>
      <c r="J2801" s="428"/>
      <c r="K2801" s="429"/>
      <c r="L2801" s="432"/>
      <c r="M2801" s="433"/>
      <c r="N2801" s="436">
        <f>L2801+J2801</f>
        <v>0</v>
      </c>
      <c r="O2801" s="437"/>
      <c r="P2801" s="428"/>
      <c r="Q2801" s="429"/>
      <c r="R2801" s="432"/>
      <c r="S2801" s="440"/>
      <c r="T2801" s="432"/>
      <c r="U2801" s="425"/>
      <c r="V2801" s="440"/>
      <c r="W2801" s="425"/>
      <c r="X2801" s="428"/>
      <c r="Y2801" s="425"/>
      <c r="Z2801" s="428"/>
      <c r="AA2801" s="425"/>
      <c r="AB2801" s="428"/>
      <c r="AC2801" s="429"/>
      <c r="AD2801" s="432"/>
      <c r="AE2801" s="433"/>
      <c r="AF2801" s="442">
        <f>IF(AB2801=0,0,(AD2801/AB2801)*100)</f>
        <v>0</v>
      </c>
      <c r="AG2801" s="443"/>
      <c r="AH2801" s="428"/>
      <c r="AI2801" s="429"/>
      <c r="AJ2801" s="432"/>
      <c r="AK2801" s="433"/>
      <c r="AL2801" s="446">
        <f>IF(AH2801=0,0,(AJ2801/AH2801)*100)</f>
        <v>0</v>
      </c>
      <c r="AM2801" s="447"/>
      <c r="AN2801" s="428"/>
      <c r="AO2801" s="429"/>
      <c r="AP2801" s="432"/>
      <c r="AQ2801" s="433"/>
      <c r="AR2801" s="446">
        <f>IF(AN2801=0,0,(AP2801/AN2801)*100)</f>
        <v>0</v>
      </c>
      <c r="AS2801" s="447"/>
      <c r="AT2801" s="450">
        <f>AB2801+AH2801+AN2801</f>
        <v>0</v>
      </c>
      <c r="AU2801" s="451"/>
      <c r="AV2801" s="454">
        <f>AD2801+AJ2801+AP2801</f>
        <v>0</v>
      </c>
      <c r="AW2801" s="455"/>
      <c r="AX2801" s="446">
        <f>IF(AT2801=0,0,(AV2801/AT2801)*100)</f>
        <v>0</v>
      </c>
      <c r="AY2801" s="447"/>
      <c r="AZ2801" s="428"/>
      <c r="BA2801" s="429"/>
      <c r="BB2801" s="432"/>
      <c r="BC2801" s="433"/>
      <c r="BD2801" s="446">
        <f>IF(AZ2801=0,0,(BB2801/AZ2801)*100)</f>
        <v>0</v>
      </c>
      <c r="BE2801" s="447"/>
      <c r="BF2801" s="450">
        <f>AT2801+AZ2801</f>
        <v>0</v>
      </c>
      <c r="BG2801" s="451"/>
      <c r="BH2801" s="454">
        <f>AV2801+BB2801</f>
        <v>0</v>
      </c>
      <c r="BI2801" s="455"/>
      <c r="BJ2801" s="446">
        <f>IF(BF2801=0,0,(BH2801/BF2801)*100)</f>
        <v>0</v>
      </c>
      <c r="BK2801" s="447"/>
      <c r="BL2801" s="406">
        <f>(AD2801*2)+(AJ2801*2)+(AP2801*3)+BB2801</f>
        <v>0</v>
      </c>
      <c r="BM2801" s="407"/>
      <c r="BN2801" s="408"/>
      <c r="BO2801" s="404" t="e">
        <f>(BL2801*BR$2468)+(N2801*BR$2469)+(X2801*BR$2470)+(R2801*BR$2471)+(V2801*BR$2472)+(Z2801*BR$2473)</f>
        <v>#REF!</v>
      </c>
      <c r="BP2801" s="404" t="e">
        <f>((AZ2801-BB2801)*BR$2475)+((AT2801-AV2801)*BR$2474)+(H2801*BR$2476)+(P2801*BR$2477)</f>
        <v>#REF!</v>
      </c>
      <c r="BQ2801" s="53"/>
      <c r="BR2801" s="53"/>
      <c r="BS2801" s="779"/>
    </row>
    <row r="2802" spans="1:71" ht="21.75" customHeight="1" x14ac:dyDescent="0.25">
      <c r="A2802" s="779"/>
      <c r="B2802" s="415"/>
      <c r="C2802" s="412" t="str">
        <f>IF(ROSTER!D$26="","",ROSTER!D$26)</f>
        <v/>
      </c>
      <c r="D2802" s="413"/>
      <c r="E2802" s="419"/>
      <c r="F2802" s="421"/>
      <c r="G2802" s="423"/>
      <c r="H2802" s="426"/>
      <c r="I2802" s="427"/>
      <c r="J2802" s="430"/>
      <c r="K2802" s="431"/>
      <c r="L2802" s="434"/>
      <c r="M2802" s="435"/>
      <c r="N2802" s="438" t="s">
        <v>14</v>
      </c>
      <c r="O2802" s="439"/>
      <c r="P2802" s="430"/>
      <c r="Q2802" s="431"/>
      <c r="R2802" s="434"/>
      <c r="S2802" s="441"/>
      <c r="T2802" s="434"/>
      <c r="U2802" s="427"/>
      <c r="V2802" s="441"/>
      <c r="W2802" s="427"/>
      <c r="X2802" s="430"/>
      <c r="Y2802" s="427"/>
      <c r="Z2802" s="430"/>
      <c r="AA2802" s="427"/>
      <c r="AB2802" s="430"/>
      <c r="AC2802" s="431"/>
      <c r="AD2802" s="434"/>
      <c r="AE2802" s="435"/>
      <c r="AF2802" s="444"/>
      <c r="AG2802" s="445"/>
      <c r="AH2802" s="430"/>
      <c r="AI2802" s="431"/>
      <c r="AJ2802" s="434"/>
      <c r="AK2802" s="435"/>
      <c r="AL2802" s="448"/>
      <c r="AM2802" s="449"/>
      <c r="AN2802" s="430"/>
      <c r="AO2802" s="431"/>
      <c r="AP2802" s="434"/>
      <c r="AQ2802" s="435"/>
      <c r="AR2802" s="448"/>
      <c r="AS2802" s="449"/>
      <c r="AT2802" s="452"/>
      <c r="AU2802" s="453"/>
      <c r="AV2802" s="456"/>
      <c r="AW2802" s="457"/>
      <c r="AX2802" s="448"/>
      <c r="AY2802" s="449"/>
      <c r="AZ2802" s="430"/>
      <c r="BA2802" s="431"/>
      <c r="BB2802" s="434"/>
      <c r="BC2802" s="435"/>
      <c r="BD2802" s="448"/>
      <c r="BE2802" s="449"/>
      <c r="BF2802" s="452"/>
      <c r="BG2802" s="453"/>
      <c r="BH2802" s="456"/>
      <c r="BI2802" s="457"/>
      <c r="BJ2802" s="448"/>
      <c r="BK2802" s="449"/>
      <c r="BL2802" s="409"/>
      <c r="BM2802" s="410"/>
      <c r="BN2802" s="411"/>
      <c r="BO2802" s="405"/>
      <c r="BP2802" s="405"/>
      <c r="BQ2802" s="53"/>
      <c r="BR2802" s="53"/>
      <c r="BS2802" s="779"/>
    </row>
    <row r="2803" spans="1:71" ht="21.75" customHeight="1" x14ac:dyDescent="0.25">
      <c r="A2803" s="779"/>
      <c r="B2803" s="414" t="str">
        <f>IF(ROSTER!B$28="","",ROSTER!B$28)</f>
        <v/>
      </c>
      <c r="C2803" s="416" t="str">
        <f>IF(ROSTER!C$28="","",ROSTER!C$28)</f>
        <v/>
      </c>
      <c r="D2803" s="417"/>
      <c r="E2803" s="418"/>
      <c r="F2803" s="420">
        <f>IF(E2803="y",1,IF(E2803="S",1,0))</f>
        <v>0</v>
      </c>
      <c r="G2803" s="422">
        <f>IF(E2803="S",1,0)</f>
        <v>0</v>
      </c>
      <c r="H2803" s="424"/>
      <c r="I2803" s="425"/>
      <c r="J2803" s="428"/>
      <c r="K2803" s="429"/>
      <c r="L2803" s="432"/>
      <c r="M2803" s="433"/>
      <c r="N2803" s="436">
        <f>L2803+J2803</f>
        <v>0</v>
      </c>
      <c r="O2803" s="437"/>
      <c r="P2803" s="428"/>
      <c r="Q2803" s="429"/>
      <c r="R2803" s="432"/>
      <c r="S2803" s="440"/>
      <c r="T2803" s="432"/>
      <c r="U2803" s="425"/>
      <c r="V2803" s="440"/>
      <c r="W2803" s="425"/>
      <c r="X2803" s="428"/>
      <c r="Y2803" s="425"/>
      <c r="Z2803" s="428"/>
      <c r="AA2803" s="425"/>
      <c r="AB2803" s="428"/>
      <c r="AC2803" s="429"/>
      <c r="AD2803" s="432"/>
      <c r="AE2803" s="433"/>
      <c r="AF2803" s="442">
        <f>IF(AB2803=0,0,(AD2803/AB2803)*100)</f>
        <v>0</v>
      </c>
      <c r="AG2803" s="443"/>
      <c r="AH2803" s="428"/>
      <c r="AI2803" s="429"/>
      <c r="AJ2803" s="432"/>
      <c r="AK2803" s="433"/>
      <c r="AL2803" s="446">
        <f>IF(AH2803=0,0,(AJ2803/AH2803)*100)</f>
        <v>0</v>
      </c>
      <c r="AM2803" s="447"/>
      <c r="AN2803" s="428"/>
      <c r="AO2803" s="429"/>
      <c r="AP2803" s="432"/>
      <c r="AQ2803" s="433"/>
      <c r="AR2803" s="446">
        <f>IF(AN2803=0,0,(AP2803/AN2803)*100)</f>
        <v>0</v>
      </c>
      <c r="AS2803" s="447"/>
      <c r="AT2803" s="450">
        <f>AB2803+AH2803+AN2803</f>
        <v>0</v>
      </c>
      <c r="AU2803" s="451"/>
      <c r="AV2803" s="454">
        <f>AD2803+AJ2803+AP2803</f>
        <v>0</v>
      </c>
      <c r="AW2803" s="455"/>
      <c r="AX2803" s="446">
        <f>IF(AT2803=0,0,(AV2803/AT2803)*100)</f>
        <v>0</v>
      </c>
      <c r="AY2803" s="447"/>
      <c r="AZ2803" s="428"/>
      <c r="BA2803" s="429"/>
      <c r="BB2803" s="432"/>
      <c r="BC2803" s="433"/>
      <c r="BD2803" s="446">
        <f>IF(AZ2803=0,0,(BB2803/AZ2803)*100)</f>
        <v>0</v>
      </c>
      <c r="BE2803" s="447"/>
      <c r="BF2803" s="450">
        <f>AT2803+AZ2803</f>
        <v>0</v>
      </c>
      <c r="BG2803" s="451"/>
      <c r="BH2803" s="454">
        <f>AV2803+BB2803</f>
        <v>0</v>
      </c>
      <c r="BI2803" s="455"/>
      <c r="BJ2803" s="446">
        <f>IF(BF2803=0,0,(BH2803/BF2803)*100)</f>
        <v>0</v>
      </c>
      <c r="BK2803" s="447"/>
      <c r="BL2803" s="406">
        <f>(AD2803*2)+(AJ2803*2)+(AP2803*3)+BB2803</f>
        <v>0</v>
      </c>
      <c r="BM2803" s="407"/>
      <c r="BN2803" s="408"/>
      <c r="BO2803" s="404" t="e">
        <f>(BL2803*BR$2468)+(N2803*BR$2469)+(X2803*BR$2470)+(R2803*BR$2471)+(V2803*BR$2472)+(Z2803*BR$2473)</f>
        <v>#REF!</v>
      </c>
      <c r="BP2803" s="404" t="e">
        <f>((AZ2803-BB2803)*BR$2475)+((AT2803-AV2803)*BR$2474)+(H2803*BR$2476)+(P2803*BR$2477)</f>
        <v>#REF!</v>
      </c>
      <c r="BQ2803" s="53"/>
      <c r="BR2803" s="53"/>
      <c r="BS2803" s="779"/>
    </row>
    <row r="2804" spans="1:71" ht="21.75" customHeight="1" x14ac:dyDescent="0.25">
      <c r="A2804" s="779"/>
      <c r="B2804" s="415"/>
      <c r="C2804" s="412" t="str">
        <f>IF(ROSTER!D$28="","",ROSTER!D$28)</f>
        <v/>
      </c>
      <c r="D2804" s="413"/>
      <c r="E2804" s="419"/>
      <c r="F2804" s="421"/>
      <c r="G2804" s="423"/>
      <c r="H2804" s="426"/>
      <c r="I2804" s="427"/>
      <c r="J2804" s="430"/>
      <c r="K2804" s="431"/>
      <c r="L2804" s="434"/>
      <c r="M2804" s="435"/>
      <c r="N2804" s="438" t="s">
        <v>14</v>
      </c>
      <c r="O2804" s="439"/>
      <c r="P2804" s="430"/>
      <c r="Q2804" s="431"/>
      <c r="R2804" s="434"/>
      <c r="S2804" s="441"/>
      <c r="T2804" s="434"/>
      <c r="U2804" s="427"/>
      <c r="V2804" s="441"/>
      <c r="W2804" s="427"/>
      <c r="X2804" s="430"/>
      <c r="Y2804" s="427"/>
      <c r="Z2804" s="430"/>
      <c r="AA2804" s="427"/>
      <c r="AB2804" s="430"/>
      <c r="AC2804" s="431"/>
      <c r="AD2804" s="434"/>
      <c r="AE2804" s="435"/>
      <c r="AF2804" s="444"/>
      <c r="AG2804" s="445"/>
      <c r="AH2804" s="430"/>
      <c r="AI2804" s="431"/>
      <c r="AJ2804" s="434"/>
      <c r="AK2804" s="435"/>
      <c r="AL2804" s="448"/>
      <c r="AM2804" s="449"/>
      <c r="AN2804" s="430"/>
      <c r="AO2804" s="431"/>
      <c r="AP2804" s="434"/>
      <c r="AQ2804" s="435"/>
      <c r="AR2804" s="448"/>
      <c r="AS2804" s="449"/>
      <c r="AT2804" s="452"/>
      <c r="AU2804" s="453"/>
      <c r="AV2804" s="456"/>
      <c r="AW2804" s="457"/>
      <c r="AX2804" s="448"/>
      <c r="AY2804" s="449"/>
      <c r="AZ2804" s="430"/>
      <c r="BA2804" s="431"/>
      <c r="BB2804" s="434"/>
      <c r="BC2804" s="435"/>
      <c r="BD2804" s="448"/>
      <c r="BE2804" s="449"/>
      <c r="BF2804" s="452"/>
      <c r="BG2804" s="453"/>
      <c r="BH2804" s="456"/>
      <c r="BI2804" s="457"/>
      <c r="BJ2804" s="448"/>
      <c r="BK2804" s="449"/>
      <c r="BL2804" s="409"/>
      <c r="BM2804" s="410"/>
      <c r="BN2804" s="411"/>
      <c r="BO2804" s="405"/>
      <c r="BP2804" s="405"/>
      <c r="BQ2804" s="53"/>
      <c r="BR2804" s="53"/>
      <c r="BS2804" s="779"/>
    </row>
    <row r="2805" spans="1:71" ht="21.75" customHeight="1" x14ac:dyDescent="0.25">
      <c r="A2805" s="779"/>
      <c r="B2805" s="414" t="str">
        <f>IF(ROSTER!B$30="","",ROSTER!B$30)</f>
        <v/>
      </c>
      <c r="C2805" s="416" t="str">
        <f>IF(ROSTER!C$30="","",ROSTER!C$30)</f>
        <v/>
      </c>
      <c r="D2805" s="417"/>
      <c r="E2805" s="418"/>
      <c r="F2805" s="420">
        <f>IF(E2805="y",1,IF(E2805="S",1,0))</f>
        <v>0</v>
      </c>
      <c r="G2805" s="422">
        <f>IF(E2805="S",1,0)</f>
        <v>0</v>
      </c>
      <c r="H2805" s="424"/>
      <c r="I2805" s="425"/>
      <c r="J2805" s="428"/>
      <c r="K2805" s="429"/>
      <c r="L2805" s="432"/>
      <c r="M2805" s="433"/>
      <c r="N2805" s="436">
        <f>L2805+J2805</f>
        <v>0</v>
      </c>
      <c r="O2805" s="437"/>
      <c r="P2805" s="428"/>
      <c r="Q2805" s="429"/>
      <c r="R2805" s="432"/>
      <c r="S2805" s="440"/>
      <c r="T2805" s="432"/>
      <c r="U2805" s="425"/>
      <c r="V2805" s="440"/>
      <c r="W2805" s="425"/>
      <c r="X2805" s="428"/>
      <c r="Y2805" s="425"/>
      <c r="Z2805" s="428"/>
      <c r="AA2805" s="425"/>
      <c r="AB2805" s="428"/>
      <c r="AC2805" s="429"/>
      <c r="AD2805" s="432"/>
      <c r="AE2805" s="433"/>
      <c r="AF2805" s="442">
        <f>IF(AB2805=0,0,(AD2805/AB2805)*100)</f>
        <v>0</v>
      </c>
      <c r="AG2805" s="443"/>
      <c r="AH2805" s="428"/>
      <c r="AI2805" s="429"/>
      <c r="AJ2805" s="432"/>
      <c r="AK2805" s="433"/>
      <c r="AL2805" s="446">
        <f>IF(AH2805=0,0,(AJ2805/AH2805)*100)</f>
        <v>0</v>
      </c>
      <c r="AM2805" s="447"/>
      <c r="AN2805" s="428"/>
      <c r="AO2805" s="429"/>
      <c r="AP2805" s="432"/>
      <c r="AQ2805" s="433"/>
      <c r="AR2805" s="446">
        <f>IF(AN2805=0,0,(AP2805/AN2805)*100)</f>
        <v>0</v>
      </c>
      <c r="AS2805" s="447"/>
      <c r="AT2805" s="450">
        <f>AB2805+AH2805+AN2805</f>
        <v>0</v>
      </c>
      <c r="AU2805" s="451"/>
      <c r="AV2805" s="454">
        <f>AD2805+AJ2805+AP2805</f>
        <v>0</v>
      </c>
      <c r="AW2805" s="455"/>
      <c r="AX2805" s="446">
        <f>IF(AT2805=0,0,(AV2805/AT2805)*100)</f>
        <v>0</v>
      </c>
      <c r="AY2805" s="447"/>
      <c r="AZ2805" s="428"/>
      <c r="BA2805" s="429"/>
      <c r="BB2805" s="432"/>
      <c r="BC2805" s="433"/>
      <c r="BD2805" s="446">
        <f>IF(AZ2805=0,0,(BB2805/AZ2805)*100)</f>
        <v>0</v>
      </c>
      <c r="BE2805" s="447"/>
      <c r="BF2805" s="450">
        <f>AT2805+AZ2805</f>
        <v>0</v>
      </c>
      <c r="BG2805" s="451"/>
      <c r="BH2805" s="454">
        <f>AV2805+BB2805</f>
        <v>0</v>
      </c>
      <c r="BI2805" s="455"/>
      <c r="BJ2805" s="446">
        <f>IF(BF2805=0,0,(BH2805/BF2805)*100)</f>
        <v>0</v>
      </c>
      <c r="BK2805" s="447"/>
      <c r="BL2805" s="406">
        <f>(AD2805*2)+(AJ2805*2)+(AP2805*3)+BB2805</f>
        <v>0</v>
      </c>
      <c r="BM2805" s="407"/>
      <c r="BN2805" s="408"/>
      <c r="BO2805" s="404" t="e">
        <f>(BL2805*BR$2468)+(N2805*BR$2469)+(X2805*BR$2470)+(R2805*BR$2471)+(V2805*BR$2472)+(Z2805*BR$2473)</f>
        <v>#REF!</v>
      </c>
      <c r="BP2805" s="404" t="e">
        <f>((AZ2805-BB2805)*BR$2475)+((AT2805-AV2805)*BR$2474)+(H2805*BR$2476)+(P2805*BR$2477)</f>
        <v>#REF!</v>
      </c>
      <c r="BQ2805" s="53"/>
      <c r="BR2805" s="53"/>
      <c r="BS2805" s="779"/>
    </row>
    <row r="2806" spans="1:71" ht="21.75" customHeight="1" x14ac:dyDescent="0.25">
      <c r="A2806" s="779"/>
      <c r="B2806" s="415"/>
      <c r="C2806" s="412" t="str">
        <f>IF(ROSTER!D$30="","",ROSTER!D$30)</f>
        <v/>
      </c>
      <c r="D2806" s="413"/>
      <c r="E2806" s="419"/>
      <c r="F2806" s="421"/>
      <c r="G2806" s="423"/>
      <c r="H2806" s="426"/>
      <c r="I2806" s="427"/>
      <c r="J2806" s="430"/>
      <c r="K2806" s="431"/>
      <c r="L2806" s="434"/>
      <c r="M2806" s="435"/>
      <c r="N2806" s="438" t="s">
        <v>14</v>
      </c>
      <c r="O2806" s="439"/>
      <c r="P2806" s="430"/>
      <c r="Q2806" s="431"/>
      <c r="R2806" s="434"/>
      <c r="S2806" s="441"/>
      <c r="T2806" s="434"/>
      <c r="U2806" s="427"/>
      <c r="V2806" s="441"/>
      <c r="W2806" s="427"/>
      <c r="X2806" s="430"/>
      <c r="Y2806" s="427"/>
      <c r="Z2806" s="430"/>
      <c r="AA2806" s="427"/>
      <c r="AB2806" s="430"/>
      <c r="AC2806" s="431"/>
      <c r="AD2806" s="434"/>
      <c r="AE2806" s="435"/>
      <c r="AF2806" s="444"/>
      <c r="AG2806" s="445"/>
      <c r="AH2806" s="430"/>
      <c r="AI2806" s="431"/>
      <c r="AJ2806" s="434"/>
      <c r="AK2806" s="435"/>
      <c r="AL2806" s="448"/>
      <c r="AM2806" s="449"/>
      <c r="AN2806" s="430"/>
      <c r="AO2806" s="431"/>
      <c r="AP2806" s="434"/>
      <c r="AQ2806" s="435"/>
      <c r="AR2806" s="448"/>
      <c r="AS2806" s="449"/>
      <c r="AT2806" s="452"/>
      <c r="AU2806" s="453"/>
      <c r="AV2806" s="456"/>
      <c r="AW2806" s="457"/>
      <c r="AX2806" s="448"/>
      <c r="AY2806" s="449"/>
      <c r="AZ2806" s="430"/>
      <c r="BA2806" s="431"/>
      <c r="BB2806" s="434"/>
      <c r="BC2806" s="435"/>
      <c r="BD2806" s="448"/>
      <c r="BE2806" s="449"/>
      <c r="BF2806" s="452"/>
      <c r="BG2806" s="453"/>
      <c r="BH2806" s="456"/>
      <c r="BI2806" s="457"/>
      <c r="BJ2806" s="448"/>
      <c r="BK2806" s="449"/>
      <c r="BL2806" s="409"/>
      <c r="BM2806" s="410"/>
      <c r="BN2806" s="411"/>
      <c r="BO2806" s="405"/>
      <c r="BP2806" s="405"/>
      <c r="BQ2806" s="53"/>
      <c r="BR2806" s="53"/>
      <c r="BS2806" s="779"/>
    </row>
    <row r="2807" spans="1:71" ht="21.75" customHeight="1" x14ac:dyDescent="0.25">
      <c r="A2807" s="779"/>
      <c r="B2807" s="414" t="str">
        <f>IF(ROSTER!B$32="","",ROSTER!B$32)</f>
        <v/>
      </c>
      <c r="C2807" s="416" t="str">
        <f>IF(ROSTER!C$32="","",ROSTER!C$32)</f>
        <v/>
      </c>
      <c r="D2807" s="417"/>
      <c r="E2807" s="418"/>
      <c r="F2807" s="420">
        <f>IF(E2807="y",1,IF(E2807="S",1,0))</f>
        <v>0</v>
      </c>
      <c r="G2807" s="422">
        <f>IF(E2807="S",1,0)</f>
        <v>0</v>
      </c>
      <c r="H2807" s="424"/>
      <c r="I2807" s="425"/>
      <c r="J2807" s="428"/>
      <c r="K2807" s="429"/>
      <c r="L2807" s="432"/>
      <c r="M2807" s="433"/>
      <c r="N2807" s="436">
        <f>L2807+J2807</f>
        <v>0</v>
      </c>
      <c r="O2807" s="437"/>
      <c r="P2807" s="428"/>
      <c r="Q2807" s="429"/>
      <c r="R2807" s="432"/>
      <c r="S2807" s="440"/>
      <c r="T2807" s="432"/>
      <c r="U2807" s="425"/>
      <c r="V2807" s="440"/>
      <c r="W2807" s="425"/>
      <c r="X2807" s="428"/>
      <c r="Y2807" s="425"/>
      <c r="Z2807" s="428"/>
      <c r="AA2807" s="425"/>
      <c r="AB2807" s="428"/>
      <c r="AC2807" s="429"/>
      <c r="AD2807" s="432"/>
      <c r="AE2807" s="433"/>
      <c r="AF2807" s="442">
        <f>IF(AB2807=0,0,(AD2807/AB2807)*100)</f>
        <v>0</v>
      </c>
      <c r="AG2807" s="443"/>
      <c r="AH2807" s="428"/>
      <c r="AI2807" s="429"/>
      <c r="AJ2807" s="432"/>
      <c r="AK2807" s="433"/>
      <c r="AL2807" s="446">
        <f>IF(AH2807=0,0,(AJ2807/AH2807)*100)</f>
        <v>0</v>
      </c>
      <c r="AM2807" s="447"/>
      <c r="AN2807" s="428"/>
      <c r="AO2807" s="429"/>
      <c r="AP2807" s="432"/>
      <c r="AQ2807" s="433"/>
      <c r="AR2807" s="446">
        <f>IF(AN2807=0,0,(AP2807/AN2807)*100)</f>
        <v>0</v>
      </c>
      <c r="AS2807" s="447"/>
      <c r="AT2807" s="450">
        <f>AB2807+AH2807+AN2807</f>
        <v>0</v>
      </c>
      <c r="AU2807" s="451"/>
      <c r="AV2807" s="454">
        <f>AD2807+AJ2807+AP2807</f>
        <v>0</v>
      </c>
      <c r="AW2807" s="455"/>
      <c r="AX2807" s="446">
        <f>IF(AT2807=0,0,(AV2807/AT2807)*100)</f>
        <v>0</v>
      </c>
      <c r="AY2807" s="447"/>
      <c r="AZ2807" s="428"/>
      <c r="BA2807" s="429"/>
      <c r="BB2807" s="432"/>
      <c r="BC2807" s="433"/>
      <c r="BD2807" s="446">
        <f>IF(AZ2807=0,0,(BB2807/AZ2807)*100)</f>
        <v>0</v>
      </c>
      <c r="BE2807" s="447"/>
      <c r="BF2807" s="450">
        <f>AT2807+AZ2807</f>
        <v>0</v>
      </c>
      <c r="BG2807" s="451"/>
      <c r="BH2807" s="454">
        <f>AV2807+BB2807</f>
        <v>0</v>
      </c>
      <c r="BI2807" s="455"/>
      <c r="BJ2807" s="446">
        <f>IF(BF2807=0,0,(BH2807/BF2807)*100)</f>
        <v>0</v>
      </c>
      <c r="BK2807" s="447"/>
      <c r="BL2807" s="406">
        <f>(AD2807*2)+(AJ2807*2)+(AP2807*3)+BB2807</f>
        <v>0</v>
      </c>
      <c r="BM2807" s="407"/>
      <c r="BN2807" s="408"/>
      <c r="BO2807" s="404" t="e">
        <f>(BL2807*BR$2468)+(N2807*BR$2469)+(X2807*BR$2470)+(R2807*BR$2471)+(V2807*BR$2472)+(Z2807*BR$2473)</f>
        <v>#REF!</v>
      </c>
      <c r="BP2807" s="404" t="e">
        <f>((AZ2807-BB2807)*BR$2475)+((AT2807-AV2807)*BR$2474)+(H2807*BR$2476)+(P2807*BR$2477)</f>
        <v>#REF!</v>
      </c>
      <c r="BQ2807" s="53"/>
      <c r="BR2807" s="53"/>
      <c r="BS2807" s="779"/>
    </row>
    <row r="2808" spans="1:71" ht="21.75" customHeight="1" x14ac:dyDescent="0.25">
      <c r="A2808" s="779"/>
      <c r="B2808" s="415"/>
      <c r="C2808" s="412" t="str">
        <f>IF(ROSTER!D$32="","",ROSTER!D$32)</f>
        <v/>
      </c>
      <c r="D2808" s="413"/>
      <c r="E2808" s="419"/>
      <c r="F2808" s="421"/>
      <c r="G2808" s="423"/>
      <c r="H2808" s="426"/>
      <c r="I2808" s="427"/>
      <c r="J2808" s="430"/>
      <c r="K2808" s="431"/>
      <c r="L2808" s="434"/>
      <c r="M2808" s="435"/>
      <c r="N2808" s="438" t="s">
        <v>14</v>
      </c>
      <c r="O2808" s="439"/>
      <c r="P2808" s="430"/>
      <c r="Q2808" s="431"/>
      <c r="R2808" s="434"/>
      <c r="S2808" s="441"/>
      <c r="T2808" s="434"/>
      <c r="U2808" s="427"/>
      <c r="V2808" s="441"/>
      <c r="W2808" s="427"/>
      <c r="X2808" s="430"/>
      <c r="Y2808" s="427"/>
      <c r="Z2808" s="430"/>
      <c r="AA2808" s="427"/>
      <c r="AB2808" s="430"/>
      <c r="AC2808" s="431"/>
      <c r="AD2808" s="434"/>
      <c r="AE2808" s="435"/>
      <c r="AF2808" s="444"/>
      <c r="AG2808" s="445"/>
      <c r="AH2808" s="430"/>
      <c r="AI2808" s="431"/>
      <c r="AJ2808" s="434"/>
      <c r="AK2808" s="435"/>
      <c r="AL2808" s="448"/>
      <c r="AM2808" s="449"/>
      <c r="AN2808" s="430"/>
      <c r="AO2808" s="431"/>
      <c r="AP2808" s="434"/>
      <c r="AQ2808" s="435"/>
      <c r="AR2808" s="448"/>
      <c r="AS2808" s="449"/>
      <c r="AT2808" s="452"/>
      <c r="AU2808" s="453"/>
      <c r="AV2808" s="456"/>
      <c r="AW2808" s="457"/>
      <c r="AX2808" s="448"/>
      <c r="AY2808" s="449"/>
      <c r="AZ2808" s="430"/>
      <c r="BA2808" s="431"/>
      <c r="BB2808" s="434"/>
      <c r="BC2808" s="435"/>
      <c r="BD2808" s="448"/>
      <c r="BE2808" s="449"/>
      <c r="BF2808" s="452"/>
      <c r="BG2808" s="453"/>
      <c r="BH2808" s="456"/>
      <c r="BI2808" s="457"/>
      <c r="BJ2808" s="448"/>
      <c r="BK2808" s="449"/>
      <c r="BL2808" s="409"/>
      <c r="BM2808" s="410"/>
      <c r="BN2808" s="411"/>
      <c r="BO2808" s="405"/>
      <c r="BP2808" s="405"/>
      <c r="BQ2808" s="53"/>
      <c r="BR2808" s="53"/>
      <c r="BS2808" s="779"/>
    </row>
    <row r="2809" spans="1:71" ht="21.75" customHeight="1" x14ac:dyDescent="0.25">
      <c r="A2809" s="779"/>
      <c r="B2809" s="414" t="str">
        <f>IF(ROSTER!B$34="","",ROSTER!B$34)</f>
        <v/>
      </c>
      <c r="C2809" s="416" t="str">
        <f>IF(ROSTER!C$34="","",ROSTER!C$34)</f>
        <v/>
      </c>
      <c r="D2809" s="417"/>
      <c r="E2809" s="418"/>
      <c r="F2809" s="420">
        <f>IF(E2809="y",1,IF(E2809="S",1,0))</f>
        <v>0</v>
      </c>
      <c r="G2809" s="422">
        <f>IF(E2809="S",1,0)</f>
        <v>0</v>
      </c>
      <c r="H2809" s="424"/>
      <c r="I2809" s="425"/>
      <c r="J2809" s="428"/>
      <c r="K2809" s="429"/>
      <c r="L2809" s="432"/>
      <c r="M2809" s="433"/>
      <c r="N2809" s="436">
        <f>L2809+J2809</f>
        <v>0</v>
      </c>
      <c r="O2809" s="437"/>
      <c r="P2809" s="428"/>
      <c r="Q2809" s="429"/>
      <c r="R2809" s="432"/>
      <c r="S2809" s="440"/>
      <c r="T2809" s="432"/>
      <c r="U2809" s="425"/>
      <c r="V2809" s="440"/>
      <c r="W2809" s="425"/>
      <c r="X2809" s="428"/>
      <c r="Y2809" s="425"/>
      <c r="Z2809" s="428"/>
      <c r="AA2809" s="425"/>
      <c r="AB2809" s="428"/>
      <c r="AC2809" s="429"/>
      <c r="AD2809" s="432"/>
      <c r="AE2809" s="433"/>
      <c r="AF2809" s="442">
        <f>IF(AB2809=0,0,(AD2809/AB2809)*100)</f>
        <v>0</v>
      </c>
      <c r="AG2809" s="443"/>
      <c r="AH2809" s="428"/>
      <c r="AI2809" s="429"/>
      <c r="AJ2809" s="432"/>
      <c r="AK2809" s="433"/>
      <c r="AL2809" s="446">
        <f>IF(AH2809=0,0,(AJ2809/AH2809)*100)</f>
        <v>0</v>
      </c>
      <c r="AM2809" s="447"/>
      <c r="AN2809" s="428"/>
      <c r="AO2809" s="429"/>
      <c r="AP2809" s="432"/>
      <c r="AQ2809" s="433"/>
      <c r="AR2809" s="446">
        <f>IF(AN2809=0,0,(AP2809/AN2809)*100)</f>
        <v>0</v>
      </c>
      <c r="AS2809" s="447"/>
      <c r="AT2809" s="450">
        <f>AB2809+AH2809+AN2809</f>
        <v>0</v>
      </c>
      <c r="AU2809" s="451"/>
      <c r="AV2809" s="454">
        <f>AD2809+AJ2809+AP2809</f>
        <v>0</v>
      </c>
      <c r="AW2809" s="455"/>
      <c r="AX2809" s="446">
        <f>IF(AT2809=0,0,(AV2809/AT2809)*100)</f>
        <v>0</v>
      </c>
      <c r="AY2809" s="447"/>
      <c r="AZ2809" s="428"/>
      <c r="BA2809" s="429"/>
      <c r="BB2809" s="432"/>
      <c r="BC2809" s="433"/>
      <c r="BD2809" s="446">
        <f>IF(AZ2809=0,0,(BB2809/AZ2809)*100)</f>
        <v>0</v>
      </c>
      <c r="BE2809" s="447"/>
      <c r="BF2809" s="450">
        <f>AT2809+AZ2809</f>
        <v>0</v>
      </c>
      <c r="BG2809" s="451"/>
      <c r="BH2809" s="454">
        <f>AV2809+BB2809</f>
        <v>0</v>
      </c>
      <c r="BI2809" s="455"/>
      <c r="BJ2809" s="446">
        <f>IF(BF2809=0,0,(BH2809/BF2809)*100)</f>
        <v>0</v>
      </c>
      <c r="BK2809" s="447"/>
      <c r="BL2809" s="406">
        <f>(AD2809*2)+(AJ2809*2)+(AP2809*3)+BB2809</f>
        <v>0</v>
      </c>
      <c r="BM2809" s="407"/>
      <c r="BN2809" s="408"/>
      <c r="BO2809" s="404" t="e">
        <f>(BL2809*BR$2468)+(N2809*BR$2469)+(X2809*BR$2470)+(R2809*BR$2471)+(V2809*BR$2472)+(Z2809*BR$2473)</f>
        <v>#REF!</v>
      </c>
      <c r="BP2809" s="404" t="e">
        <f>((AZ2809-BB2809)*BR$2475)+((AT2809-AV2809)*BR$2474)+(H2809*BR$2476)+(P2809*BR$2477)</f>
        <v>#REF!</v>
      </c>
      <c r="BQ2809" s="53"/>
      <c r="BR2809" s="53"/>
      <c r="BS2809" s="779"/>
    </row>
    <row r="2810" spans="1:71" ht="21.75" customHeight="1" x14ac:dyDescent="0.25">
      <c r="A2810" s="779"/>
      <c r="B2810" s="415"/>
      <c r="C2810" s="412" t="str">
        <f>IF(ROSTER!D$34="","",ROSTER!D$34)</f>
        <v/>
      </c>
      <c r="D2810" s="413"/>
      <c r="E2810" s="419"/>
      <c r="F2810" s="421"/>
      <c r="G2810" s="423"/>
      <c r="H2810" s="426"/>
      <c r="I2810" s="427"/>
      <c r="J2810" s="430"/>
      <c r="K2810" s="431"/>
      <c r="L2810" s="434"/>
      <c r="M2810" s="435"/>
      <c r="N2810" s="438" t="s">
        <v>14</v>
      </c>
      <c r="O2810" s="439"/>
      <c r="P2810" s="430"/>
      <c r="Q2810" s="431"/>
      <c r="R2810" s="434"/>
      <c r="S2810" s="441"/>
      <c r="T2810" s="434"/>
      <c r="U2810" s="427"/>
      <c r="V2810" s="441"/>
      <c r="W2810" s="427"/>
      <c r="X2810" s="430"/>
      <c r="Y2810" s="427"/>
      <c r="Z2810" s="430"/>
      <c r="AA2810" s="427"/>
      <c r="AB2810" s="430"/>
      <c r="AC2810" s="431"/>
      <c r="AD2810" s="434"/>
      <c r="AE2810" s="435"/>
      <c r="AF2810" s="444"/>
      <c r="AG2810" s="445"/>
      <c r="AH2810" s="430"/>
      <c r="AI2810" s="431"/>
      <c r="AJ2810" s="434"/>
      <c r="AK2810" s="435"/>
      <c r="AL2810" s="448"/>
      <c r="AM2810" s="449"/>
      <c r="AN2810" s="430"/>
      <c r="AO2810" s="431"/>
      <c r="AP2810" s="434"/>
      <c r="AQ2810" s="435"/>
      <c r="AR2810" s="448"/>
      <c r="AS2810" s="449"/>
      <c r="AT2810" s="452"/>
      <c r="AU2810" s="453"/>
      <c r="AV2810" s="456"/>
      <c r="AW2810" s="457"/>
      <c r="AX2810" s="448"/>
      <c r="AY2810" s="449"/>
      <c r="AZ2810" s="430"/>
      <c r="BA2810" s="431"/>
      <c r="BB2810" s="434"/>
      <c r="BC2810" s="435"/>
      <c r="BD2810" s="448"/>
      <c r="BE2810" s="449"/>
      <c r="BF2810" s="452"/>
      <c r="BG2810" s="453"/>
      <c r="BH2810" s="456"/>
      <c r="BI2810" s="457"/>
      <c r="BJ2810" s="448"/>
      <c r="BK2810" s="449"/>
      <c r="BL2810" s="409"/>
      <c r="BM2810" s="410"/>
      <c r="BN2810" s="411"/>
      <c r="BO2810" s="405"/>
      <c r="BP2810" s="405"/>
      <c r="BQ2810" s="53"/>
      <c r="BR2810" s="53"/>
      <c r="BS2810" s="779"/>
    </row>
    <row r="2811" spans="1:71" ht="21.75" customHeight="1" x14ac:dyDescent="0.25">
      <c r="A2811" s="779"/>
      <c r="B2811" s="414" t="str">
        <f>IF(ROSTER!B$36="","",ROSTER!B$36)</f>
        <v/>
      </c>
      <c r="C2811" s="416" t="str">
        <f>IF(ROSTER!C$36="","",ROSTER!C$36)</f>
        <v/>
      </c>
      <c r="D2811" s="417"/>
      <c r="E2811" s="418"/>
      <c r="F2811" s="420">
        <f>IF(E2811="y",1,IF(E2811="S",1,0))</f>
        <v>0</v>
      </c>
      <c r="G2811" s="422">
        <f>IF(E2811="S",1,0)</f>
        <v>0</v>
      </c>
      <c r="H2811" s="424"/>
      <c r="I2811" s="425"/>
      <c r="J2811" s="428"/>
      <c r="K2811" s="429"/>
      <c r="L2811" s="432"/>
      <c r="M2811" s="433"/>
      <c r="N2811" s="436">
        <f>L2811+J2811</f>
        <v>0</v>
      </c>
      <c r="O2811" s="437"/>
      <c r="P2811" s="428"/>
      <c r="Q2811" s="429"/>
      <c r="R2811" s="432"/>
      <c r="S2811" s="440"/>
      <c r="T2811" s="432"/>
      <c r="U2811" s="425"/>
      <c r="V2811" s="440"/>
      <c r="W2811" s="425"/>
      <c r="X2811" s="428"/>
      <c r="Y2811" s="425"/>
      <c r="Z2811" s="428"/>
      <c r="AA2811" s="425"/>
      <c r="AB2811" s="428"/>
      <c r="AC2811" s="429"/>
      <c r="AD2811" s="432"/>
      <c r="AE2811" s="433"/>
      <c r="AF2811" s="442">
        <f>IF(AB2811=0,0,(AD2811/AB2811)*100)</f>
        <v>0</v>
      </c>
      <c r="AG2811" s="443"/>
      <c r="AH2811" s="428"/>
      <c r="AI2811" s="429"/>
      <c r="AJ2811" s="432"/>
      <c r="AK2811" s="433"/>
      <c r="AL2811" s="446">
        <f>IF(AH2811=0,0,(AJ2811/AH2811)*100)</f>
        <v>0</v>
      </c>
      <c r="AM2811" s="447"/>
      <c r="AN2811" s="428"/>
      <c r="AO2811" s="429"/>
      <c r="AP2811" s="432"/>
      <c r="AQ2811" s="433"/>
      <c r="AR2811" s="446">
        <f>IF(AN2811=0,0,(AP2811/AN2811)*100)</f>
        <v>0</v>
      </c>
      <c r="AS2811" s="447"/>
      <c r="AT2811" s="450">
        <f>AB2811+AH2811+AN2811</f>
        <v>0</v>
      </c>
      <c r="AU2811" s="451"/>
      <c r="AV2811" s="454">
        <f>AD2811+AJ2811+AP2811</f>
        <v>0</v>
      </c>
      <c r="AW2811" s="455"/>
      <c r="AX2811" s="446">
        <f>IF(AT2811=0,0,(AV2811/AT2811)*100)</f>
        <v>0</v>
      </c>
      <c r="AY2811" s="447"/>
      <c r="AZ2811" s="428"/>
      <c r="BA2811" s="429"/>
      <c r="BB2811" s="432"/>
      <c r="BC2811" s="433"/>
      <c r="BD2811" s="446">
        <f>IF(AZ2811=0,0,(BB2811/AZ2811)*100)</f>
        <v>0</v>
      </c>
      <c r="BE2811" s="447"/>
      <c r="BF2811" s="450">
        <f>AT2811+AZ2811</f>
        <v>0</v>
      </c>
      <c r="BG2811" s="451"/>
      <c r="BH2811" s="454">
        <f>AV2811+BB2811</f>
        <v>0</v>
      </c>
      <c r="BI2811" s="455"/>
      <c r="BJ2811" s="446">
        <f>IF(BF2811=0,0,(BH2811/BF2811)*100)</f>
        <v>0</v>
      </c>
      <c r="BK2811" s="447"/>
      <c r="BL2811" s="406">
        <f>(AD2811*2)+(AJ2811*2)+(AP2811*3)+BB2811</f>
        <v>0</v>
      </c>
      <c r="BM2811" s="407"/>
      <c r="BN2811" s="408"/>
      <c r="BO2811" s="404" t="e">
        <f>(BL2811*BR$2468)+(N2811*BR$2469)+(X2811*BR$2470)+(R2811*BR$2471)+(V2811*BR$2472)+(Z2811*BR$2473)</f>
        <v>#REF!</v>
      </c>
      <c r="BP2811" s="404" t="e">
        <f>((AZ2811-BB2811)*BR$2475)+((AT2811-AV2811)*BR$2474)+(H2811*BR$2476)+(P2811*BR$2477)</f>
        <v>#REF!</v>
      </c>
      <c r="BQ2811" s="53"/>
      <c r="BR2811" s="53"/>
      <c r="BS2811" s="779"/>
    </row>
    <row r="2812" spans="1:71" ht="21.75" customHeight="1" x14ac:dyDescent="0.25">
      <c r="A2812" s="779"/>
      <c r="B2812" s="415"/>
      <c r="C2812" s="412" t="str">
        <f>IF(ROSTER!D$36="","",ROSTER!D$36)</f>
        <v/>
      </c>
      <c r="D2812" s="413"/>
      <c r="E2812" s="419"/>
      <c r="F2812" s="421"/>
      <c r="G2812" s="423"/>
      <c r="H2812" s="426"/>
      <c r="I2812" s="427"/>
      <c r="J2812" s="430"/>
      <c r="K2812" s="431"/>
      <c r="L2812" s="434"/>
      <c r="M2812" s="435"/>
      <c r="N2812" s="438" t="s">
        <v>14</v>
      </c>
      <c r="O2812" s="439"/>
      <c r="P2812" s="430"/>
      <c r="Q2812" s="431"/>
      <c r="R2812" s="434"/>
      <c r="S2812" s="441"/>
      <c r="T2812" s="434"/>
      <c r="U2812" s="427"/>
      <c r="V2812" s="441"/>
      <c r="W2812" s="427"/>
      <c r="X2812" s="430"/>
      <c r="Y2812" s="427"/>
      <c r="Z2812" s="430"/>
      <c r="AA2812" s="427"/>
      <c r="AB2812" s="430"/>
      <c r="AC2812" s="431"/>
      <c r="AD2812" s="434"/>
      <c r="AE2812" s="435"/>
      <c r="AF2812" s="444"/>
      <c r="AG2812" s="445"/>
      <c r="AH2812" s="430"/>
      <c r="AI2812" s="431"/>
      <c r="AJ2812" s="434"/>
      <c r="AK2812" s="435"/>
      <c r="AL2812" s="448"/>
      <c r="AM2812" s="449"/>
      <c r="AN2812" s="430"/>
      <c r="AO2812" s="431"/>
      <c r="AP2812" s="434"/>
      <c r="AQ2812" s="435"/>
      <c r="AR2812" s="448"/>
      <c r="AS2812" s="449"/>
      <c r="AT2812" s="452"/>
      <c r="AU2812" s="453"/>
      <c r="AV2812" s="456"/>
      <c r="AW2812" s="457"/>
      <c r="AX2812" s="448"/>
      <c r="AY2812" s="449"/>
      <c r="AZ2812" s="430"/>
      <c r="BA2812" s="431"/>
      <c r="BB2812" s="434"/>
      <c r="BC2812" s="435"/>
      <c r="BD2812" s="448"/>
      <c r="BE2812" s="449"/>
      <c r="BF2812" s="452"/>
      <c r="BG2812" s="453"/>
      <c r="BH2812" s="456"/>
      <c r="BI2812" s="457"/>
      <c r="BJ2812" s="448"/>
      <c r="BK2812" s="449"/>
      <c r="BL2812" s="409"/>
      <c r="BM2812" s="410"/>
      <c r="BN2812" s="411"/>
      <c r="BO2812" s="405"/>
      <c r="BP2812" s="405"/>
      <c r="BQ2812" s="53"/>
      <c r="BR2812" s="53"/>
      <c r="BS2812" s="779"/>
    </row>
    <row r="2813" spans="1:71" ht="21.75" customHeight="1" x14ac:dyDescent="0.25">
      <c r="A2813" s="779"/>
      <c r="B2813" s="414" t="str">
        <f>IF(ROSTER!B$38="","",ROSTER!B$38)</f>
        <v/>
      </c>
      <c r="C2813" s="416" t="str">
        <f>IF(ROSTER!C$38="","",ROSTER!C$38)</f>
        <v/>
      </c>
      <c r="D2813" s="417"/>
      <c r="E2813" s="418"/>
      <c r="F2813" s="420">
        <f>IF(E2813="y",1,IF(E2813="S",1,0))</f>
        <v>0</v>
      </c>
      <c r="G2813" s="422">
        <f>IF(E2813="S",1,0)</f>
        <v>0</v>
      </c>
      <c r="H2813" s="424"/>
      <c r="I2813" s="425"/>
      <c r="J2813" s="428"/>
      <c r="K2813" s="429"/>
      <c r="L2813" s="432"/>
      <c r="M2813" s="433"/>
      <c r="N2813" s="436">
        <f>L2813+J2813</f>
        <v>0</v>
      </c>
      <c r="O2813" s="437"/>
      <c r="P2813" s="428"/>
      <c r="Q2813" s="429"/>
      <c r="R2813" s="432"/>
      <c r="S2813" s="440"/>
      <c r="T2813" s="432"/>
      <c r="U2813" s="425"/>
      <c r="V2813" s="440"/>
      <c r="W2813" s="425"/>
      <c r="X2813" s="428"/>
      <c r="Y2813" s="425"/>
      <c r="Z2813" s="428"/>
      <c r="AA2813" s="425"/>
      <c r="AB2813" s="428"/>
      <c r="AC2813" s="429"/>
      <c r="AD2813" s="432"/>
      <c r="AE2813" s="433"/>
      <c r="AF2813" s="442">
        <f>IF(AB2813=0,0,(AD2813/AB2813)*100)</f>
        <v>0</v>
      </c>
      <c r="AG2813" s="443"/>
      <c r="AH2813" s="428"/>
      <c r="AI2813" s="429"/>
      <c r="AJ2813" s="432"/>
      <c r="AK2813" s="433"/>
      <c r="AL2813" s="446">
        <f>IF(AH2813=0,0,(AJ2813/AH2813)*100)</f>
        <v>0</v>
      </c>
      <c r="AM2813" s="447"/>
      <c r="AN2813" s="428"/>
      <c r="AO2813" s="429"/>
      <c r="AP2813" s="432"/>
      <c r="AQ2813" s="433"/>
      <c r="AR2813" s="446">
        <f>IF(AN2813=0,0,(AP2813/AN2813)*100)</f>
        <v>0</v>
      </c>
      <c r="AS2813" s="447"/>
      <c r="AT2813" s="450">
        <f>AB2813+AH2813+AN2813</f>
        <v>0</v>
      </c>
      <c r="AU2813" s="451"/>
      <c r="AV2813" s="454">
        <f>AD2813+AJ2813+AP2813</f>
        <v>0</v>
      </c>
      <c r="AW2813" s="455"/>
      <c r="AX2813" s="446">
        <f>IF(AT2813=0,0,(AV2813/AT2813)*100)</f>
        <v>0</v>
      </c>
      <c r="AY2813" s="447"/>
      <c r="AZ2813" s="428"/>
      <c r="BA2813" s="429"/>
      <c r="BB2813" s="432"/>
      <c r="BC2813" s="433"/>
      <c r="BD2813" s="446">
        <f>IF(AZ2813=0,0,(BB2813/AZ2813)*100)</f>
        <v>0</v>
      </c>
      <c r="BE2813" s="447"/>
      <c r="BF2813" s="450">
        <f>AT2813+AZ2813</f>
        <v>0</v>
      </c>
      <c r="BG2813" s="451"/>
      <c r="BH2813" s="454">
        <f>AV2813+BB2813</f>
        <v>0</v>
      </c>
      <c r="BI2813" s="455"/>
      <c r="BJ2813" s="446">
        <f>IF(BF2813=0,0,(BH2813/BF2813)*100)</f>
        <v>0</v>
      </c>
      <c r="BK2813" s="447"/>
      <c r="BL2813" s="406">
        <f>(AD2813*2)+(AJ2813*2)+(AP2813*3)+BB2813</f>
        <v>0</v>
      </c>
      <c r="BM2813" s="407"/>
      <c r="BN2813" s="408"/>
      <c r="BO2813" s="404" t="e">
        <f>(BL2813*BR$2468)+(N2813*BR$2469)+(X2813*BR$2470)+(R2813*BR$2471)+(V2813*BR$2472)+(Z2813*BR$2473)</f>
        <v>#REF!</v>
      </c>
      <c r="BP2813" s="404" t="e">
        <f>((AZ2813-BB2813)*BR$2475)+((AT2813-AV2813)*BR$2474)+(H2813*BR$2476)+(P2813*BR$2477)</f>
        <v>#REF!</v>
      </c>
      <c r="BQ2813" s="53"/>
      <c r="BR2813" s="53"/>
      <c r="BS2813" s="779"/>
    </row>
    <row r="2814" spans="1:71" ht="21.75" customHeight="1" x14ac:dyDescent="0.25">
      <c r="A2814" s="779"/>
      <c r="B2814" s="415"/>
      <c r="C2814" s="412" t="str">
        <f>IF(ROSTER!D$38="","",ROSTER!D$38)</f>
        <v/>
      </c>
      <c r="D2814" s="413"/>
      <c r="E2814" s="419"/>
      <c r="F2814" s="421"/>
      <c r="G2814" s="423"/>
      <c r="H2814" s="426"/>
      <c r="I2814" s="427"/>
      <c r="J2814" s="430"/>
      <c r="K2814" s="431"/>
      <c r="L2814" s="434"/>
      <c r="M2814" s="435"/>
      <c r="N2814" s="438" t="s">
        <v>14</v>
      </c>
      <c r="O2814" s="439"/>
      <c r="P2814" s="430"/>
      <c r="Q2814" s="431"/>
      <c r="R2814" s="434"/>
      <c r="S2814" s="441"/>
      <c r="T2814" s="434"/>
      <c r="U2814" s="427"/>
      <c r="V2814" s="441"/>
      <c r="W2814" s="427"/>
      <c r="X2814" s="430"/>
      <c r="Y2814" s="427"/>
      <c r="Z2814" s="430"/>
      <c r="AA2814" s="427"/>
      <c r="AB2814" s="430"/>
      <c r="AC2814" s="431"/>
      <c r="AD2814" s="434"/>
      <c r="AE2814" s="435"/>
      <c r="AF2814" s="444"/>
      <c r="AG2814" s="445"/>
      <c r="AH2814" s="430"/>
      <c r="AI2814" s="431"/>
      <c r="AJ2814" s="434"/>
      <c r="AK2814" s="435"/>
      <c r="AL2814" s="448"/>
      <c r="AM2814" s="449"/>
      <c r="AN2814" s="430"/>
      <c r="AO2814" s="431"/>
      <c r="AP2814" s="434"/>
      <c r="AQ2814" s="435"/>
      <c r="AR2814" s="448"/>
      <c r="AS2814" s="449"/>
      <c r="AT2814" s="452"/>
      <c r="AU2814" s="453"/>
      <c r="AV2814" s="456"/>
      <c r="AW2814" s="457"/>
      <c r="AX2814" s="448"/>
      <c r="AY2814" s="449"/>
      <c r="AZ2814" s="430"/>
      <c r="BA2814" s="431"/>
      <c r="BB2814" s="434"/>
      <c r="BC2814" s="435"/>
      <c r="BD2814" s="448"/>
      <c r="BE2814" s="449"/>
      <c r="BF2814" s="452"/>
      <c r="BG2814" s="453"/>
      <c r="BH2814" s="456"/>
      <c r="BI2814" s="457"/>
      <c r="BJ2814" s="448"/>
      <c r="BK2814" s="449"/>
      <c r="BL2814" s="409"/>
      <c r="BM2814" s="410"/>
      <c r="BN2814" s="411"/>
      <c r="BO2814" s="405"/>
      <c r="BP2814" s="405"/>
      <c r="BQ2814" s="53"/>
      <c r="BR2814" s="53"/>
      <c r="BS2814" s="779"/>
    </row>
    <row r="2815" spans="1:71" ht="21.75" customHeight="1" x14ac:dyDescent="0.25">
      <c r="A2815" s="779"/>
      <c r="B2815" s="414" t="str">
        <f>IF(ROSTER!B$40="","",ROSTER!B$40)</f>
        <v/>
      </c>
      <c r="C2815" s="416" t="str">
        <f>IF(ROSTER!C$40="","",ROSTER!C$40)</f>
        <v/>
      </c>
      <c r="D2815" s="417"/>
      <c r="E2815" s="418"/>
      <c r="F2815" s="420">
        <f>IF(E2815="y",1,IF(E2815="S",1,0))</f>
        <v>0</v>
      </c>
      <c r="G2815" s="422">
        <f>IF(E2815="S",1,0)</f>
        <v>0</v>
      </c>
      <c r="H2815" s="424"/>
      <c r="I2815" s="425"/>
      <c r="J2815" s="428"/>
      <c r="K2815" s="429"/>
      <c r="L2815" s="432"/>
      <c r="M2815" s="433"/>
      <c r="N2815" s="436">
        <f>L2815+J2815</f>
        <v>0</v>
      </c>
      <c r="O2815" s="437"/>
      <c r="P2815" s="428"/>
      <c r="Q2815" s="429"/>
      <c r="R2815" s="432"/>
      <c r="S2815" s="440"/>
      <c r="T2815" s="432"/>
      <c r="U2815" s="425"/>
      <c r="V2815" s="440"/>
      <c r="W2815" s="425"/>
      <c r="X2815" s="428"/>
      <c r="Y2815" s="425"/>
      <c r="Z2815" s="428"/>
      <c r="AA2815" s="425"/>
      <c r="AB2815" s="428"/>
      <c r="AC2815" s="429"/>
      <c r="AD2815" s="432"/>
      <c r="AE2815" s="433"/>
      <c r="AF2815" s="442">
        <f>IF(AB2815=0,0,(AD2815/AB2815)*100)</f>
        <v>0</v>
      </c>
      <c r="AG2815" s="443"/>
      <c r="AH2815" s="428"/>
      <c r="AI2815" s="429"/>
      <c r="AJ2815" s="432"/>
      <c r="AK2815" s="433"/>
      <c r="AL2815" s="446">
        <f>IF(AH2815=0,0,(AJ2815/AH2815)*100)</f>
        <v>0</v>
      </c>
      <c r="AM2815" s="447"/>
      <c r="AN2815" s="428"/>
      <c r="AO2815" s="429"/>
      <c r="AP2815" s="432"/>
      <c r="AQ2815" s="433"/>
      <c r="AR2815" s="446">
        <f>IF(AN2815=0,0,(AP2815/AN2815)*100)</f>
        <v>0</v>
      </c>
      <c r="AS2815" s="447"/>
      <c r="AT2815" s="450">
        <f>AB2815+AH2815+AN2815</f>
        <v>0</v>
      </c>
      <c r="AU2815" s="451"/>
      <c r="AV2815" s="454">
        <f>AD2815+AJ2815+AP2815</f>
        <v>0</v>
      </c>
      <c r="AW2815" s="455"/>
      <c r="AX2815" s="446">
        <f>IF(AT2815=0,0,(AV2815/AT2815)*100)</f>
        <v>0</v>
      </c>
      <c r="AY2815" s="447"/>
      <c r="AZ2815" s="428"/>
      <c r="BA2815" s="429"/>
      <c r="BB2815" s="432"/>
      <c r="BC2815" s="433"/>
      <c r="BD2815" s="446">
        <f>IF(AZ2815=0,0,(BB2815/AZ2815)*100)</f>
        <v>0</v>
      </c>
      <c r="BE2815" s="447"/>
      <c r="BF2815" s="450">
        <f>AT2815+AZ2815</f>
        <v>0</v>
      </c>
      <c r="BG2815" s="451"/>
      <c r="BH2815" s="454">
        <f>AV2815+BB2815</f>
        <v>0</v>
      </c>
      <c r="BI2815" s="455"/>
      <c r="BJ2815" s="446">
        <f>IF(BF2815=0,0,(BH2815/BF2815)*100)</f>
        <v>0</v>
      </c>
      <c r="BK2815" s="447"/>
      <c r="BL2815" s="406">
        <f>(AD2815*2)+(AJ2815*2)+(AP2815*3)+BB2815</f>
        <v>0</v>
      </c>
      <c r="BM2815" s="407"/>
      <c r="BN2815" s="408"/>
      <c r="BO2815" s="404" t="e">
        <f>(BL2815*BR$2468)+(N2815*BR$2469)+(X2815*BR$2470)+(R2815*BR$2471)+(V2815*BR$2472)+(Z2815*BR$2473)</f>
        <v>#REF!</v>
      </c>
      <c r="BP2815" s="404" t="e">
        <f>((AZ2815-BB2815)*BR$2475)+((AT2815-AV2815)*BR$2474)+(H2815*BR$2476)+(P2815*BR$2477)</f>
        <v>#REF!</v>
      </c>
      <c r="BQ2815" s="53"/>
      <c r="BR2815" s="53"/>
      <c r="BS2815" s="779"/>
    </row>
    <row r="2816" spans="1:71" ht="21.75" customHeight="1" x14ac:dyDescent="0.25">
      <c r="A2816" s="779"/>
      <c r="B2816" s="415"/>
      <c r="C2816" s="412" t="str">
        <f>IF(ROSTER!D$40="","",ROSTER!D$40)</f>
        <v/>
      </c>
      <c r="D2816" s="413"/>
      <c r="E2816" s="419"/>
      <c r="F2816" s="421"/>
      <c r="G2816" s="423"/>
      <c r="H2816" s="426"/>
      <c r="I2816" s="427"/>
      <c r="J2816" s="430"/>
      <c r="K2816" s="431"/>
      <c r="L2816" s="434"/>
      <c r="M2816" s="435"/>
      <c r="N2816" s="438" t="s">
        <v>14</v>
      </c>
      <c r="O2816" s="439"/>
      <c r="P2816" s="430"/>
      <c r="Q2816" s="431"/>
      <c r="R2816" s="434"/>
      <c r="S2816" s="441"/>
      <c r="T2816" s="434"/>
      <c r="U2816" s="427"/>
      <c r="V2816" s="441"/>
      <c r="W2816" s="427"/>
      <c r="X2816" s="430"/>
      <c r="Y2816" s="427"/>
      <c r="Z2816" s="430"/>
      <c r="AA2816" s="427"/>
      <c r="AB2816" s="430"/>
      <c r="AC2816" s="431"/>
      <c r="AD2816" s="434"/>
      <c r="AE2816" s="435"/>
      <c r="AF2816" s="444"/>
      <c r="AG2816" s="445"/>
      <c r="AH2816" s="430"/>
      <c r="AI2816" s="431"/>
      <c r="AJ2816" s="434"/>
      <c r="AK2816" s="435"/>
      <c r="AL2816" s="448"/>
      <c r="AM2816" s="449"/>
      <c r="AN2816" s="430"/>
      <c r="AO2816" s="431"/>
      <c r="AP2816" s="434"/>
      <c r="AQ2816" s="435"/>
      <c r="AR2816" s="448"/>
      <c r="AS2816" s="449"/>
      <c r="AT2816" s="452"/>
      <c r="AU2816" s="453"/>
      <c r="AV2816" s="456"/>
      <c r="AW2816" s="457"/>
      <c r="AX2816" s="448"/>
      <c r="AY2816" s="449"/>
      <c r="AZ2816" s="430"/>
      <c r="BA2816" s="431"/>
      <c r="BB2816" s="434"/>
      <c r="BC2816" s="435"/>
      <c r="BD2816" s="448"/>
      <c r="BE2816" s="449"/>
      <c r="BF2816" s="452"/>
      <c r="BG2816" s="453"/>
      <c r="BH2816" s="456"/>
      <c r="BI2816" s="457"/>
      <c r="BJ2816" s="448"/>
      <c r="BK2816" s="449"/>
      <c r="BL2816" s="409"/>
      <c r="BM2816" s="410"/>
      <c r="BN2816" s="411"/>
      <c r="BO2816" s="405"/>
      <c r="BP2816" s="405"/>
      <c r="BQ2816" s="53"/>
      <c r="BR2816" s="53"/>
      <c r="BS2816" s="779"/>
    </row>
    <row r="2817" spans="1:71" ht="21.75" customHeight="1" x14ac:dyDescent="0.25">
      <c r="A2817" s="779"/>
      <c r="B2817" s="414" t="str">
        <f>IF(ROSTER!B$42="","",ROSTER!B$42)</f>
        <v/>
      </c>
      <c r="C2817" s="416" t="str">
        <f>IF(ROSTER!C$42="","",ROSTER!C$42)</f>
        <v/>
      </c>
      <c r="D2817" s="417"/>
      <c r="E2817" s="418"/>
      <c r="F2817" s="420">
        <f>IF(E2817="y",1,IF(E2817="S",1,0))</f>
        <v>0</v>
      </c>
      <c r="G2817" s="422">
        <f>IF(E2817="S",1,0)</f>
        <v>0</v>
      </c>
      <c r="H2817" s="424"/>
      <c r="I2817" s="425"/>
      <c r="J2817" s="428"/>
      <c r="K2817" s="429"/>
      <c r="L2817" s="432"/>
      <c r="M2817" s="433"/>
      <c r="N2817" s="436">
        <f>L2817+J2817</f>
        <v>0</v>
      </c>
      <c r="O2817" s="437"/>
      <c r="P2817" s="428"/>
      <c r="Q2817" s="429"/>
      <c r="R2817" s="432"/>
      <c r="S2817" s="440"/>
      <c r="T2817" s="432"/>
      <c r="U2817" s="425"/>
      <c r="V2817" s="440"/>
      <c r="W2817" s="425"/>
      <c r="X2817" s="428"/>
      <c r="Y2817" s="425"/>
      <c r="Z2817" s="428"/>
      <c r="AA2817" s="425"/>
      <c r="AB2817" s="428"/>
      <c r="AC2817" s="429"/>
      <c r="AD2817" s="432"/>
      <c r="AE2817" s="433"/>
      <c r="AF2817" s="442">
        <f>IF(AB2817=0,0,(AD2817/AB2817)*100)</f>
        <v>0</v>
      </c>
      <c r="AG2817" s="443"/>
      <c r="AH2817" s="428"/>
      <c r="AI2817" s="429"/>
      <c r="AJ2817" s="432"/>
      <c r="AK2817" s="433"/>
      <c r="AL2817" s="446">
        <f>IF(AH2817=0,0,(AJ2817/AH2817)*100)</f>
        <v>0</v>
      </c>
      <c r="AM2817" s="447"/>
      <c r="AN2817" s="428"/>
      <c r="AO2817" s="429"/>
      <c r="AP2817" s="432"/>
      <c r="AQ2817" s="433"/>
      <c r="AR2817" s="446">
        <f>IF(AN2817=0,0,(AP2817/AN2817)*100)</f>
        <v>0</v>
      </c>
      <c r="AS2817" s="447"/>
      <c r="AT2817" s="450">
        <f>AB2817+AH2817+AN2817</f>
        <v>0</v>
      </c>
      <c r="AU2817" s="451"/>
      <c r="AV2817" s="454">
        <f>AD2817+AJ2817+AP2817</f>
        <v>0</v>
      </c>
      <c r="AW2817" s="455"/>
      <c r="AX2817" s="446">
        <f>IF(AT2817=0,0,(AV2817/AT2817)*100)</f>
        <v>0</v>
      </c>
      <c r="AY2817" s="447"/>
      <c r="AZ2817" s="428"/>
      <c r="BA2817" s="429"/>
      <c r="BB2817" s="432"/>
      <c r="BC2817" s="433"/>
      <c r="BD2817" s="446">
        <f>IF(AZ2817=0,0,(BB2817/AZ2817)*100)</f>
        <v>0</v>
      </c>
      <c r="BE2817" s="447"/>
      <c r="BF2817" s="450">
        <f>AT2817+AZ2817</f>
        <v>0</v>
      </c>
      <c r="BG2817" s="451"/>
      <c r="BH2817" s="454">
        <f>AV2817+BB2817</f>
        <v>0</v>
      </c>
      <c r="BI2817" s="455"/>
      <c r="BJ2817" s="446">
        <f>IF(BF2817=0,0,(BH2817/BF2817)*100)</f>
        <v>0</v>
      </c>
      <c r="BK2817" s="447"/>
      <c r="BL2817" s="406">
        <f>(AD2817*2)+(AJ2817*2)+(AP2817*3)+BB2817</f>
        <v>0</v>
      </c>
      <c r="BM2817" s="407"/>
      <c r="BN2817" s="408"/>
      <c r="BO2817" s="404" t="e">
        <f>(BL2817*BR$2468)+(N2817*BR$2469)+(X2817*BR$2470)+(R2817*BR$2471)+(V2817*BR$2472)+(Z2817*BR$2473)</f>
        <v>#REF!</v>
      </c>
      <c r="BP2817" s="404" t="e">
        <f>((AZ2817-BB2817)*BR$2475)+((AT2817-AV2817)*BR$2474)+(H2817*BR$2476)+(P2817*BR$2477)</f>
        <v>#REF!</v>
      </c>
      <c r="BQ2817" s="53"/>
      <c r="BR2817" s="53"/>
      <c r="BS2817" s="779"/>
    </row>
    <row r="2818" spans="1:71" ht="21.75" customHeight="1" thickBot="1" x14ac:dyDescent="0.3">
      <c r="A2818" s="779"/>
      <c r="B2818" s="415"/>
      <c r="C2818" s="412" t="str">
        <f>IF(ROSTER!D$42="","",ROSTER!D$42)</f>
        <v/>
      </c>
      <c r="D2818" s="413"/>
      <c r="E2818" s="419"/>
      <c r="F2818" s="421"/>
      <c r="G2818" s="423"/>
      <c r="H2818" s="426"/>
      <c r="I2818" s="427"/>
      <c r="J2818" s="430"/>
      <c r="K2818" s="431"/>
      <c r="L2818" s="434"/>
      <c r="M2818" s="435"/>
      <c r="N2818" s="438" t="s">
        <v>14</v>
      </c>
      <c r="O2818" s="439"/>
      <c r="P2818" s="430"/>
      <c r="Q2818" s="431"/>
      <c r="R2818" s="434"/>
      <c r="S2818" s="441"/>
      <c r="T2818" s="434"/>
      <c r="U2818" s="427"/>
      <c r="V2818" s="441"/>
      <c r="W2818" s="427"/>
      <c r="X2818" s="430"/>
      <c r="Y2818" s="427"/>
      <c r="Z2818" s="430"/>
      <c r="AA2818" s="427"/>
      <c r="AB2818" s="430"/>
      <c r="AC2818" s="431"/>
      <c r="AD2818" s="434"/>
      <c r="AE2818" s="435"/>
      <c r="AF2818" s="444"/>
      <c r="AG2818" s="445"/>
      <c r="AH2818" s="430"/>
      <c r="AI2818" s="431"/>
      <c r="AJ2818" s="434"/>
      <c r="AK2818" s="435"/>
      <c r="AL2818" s="448"/>
      <c r="AM2818" s="449"/>
      <c r="AN2818" s="430"/>
      <c r="AO2818" s="431"/>
      <c r="AP2818" s="434"/>
      <c r="AQ2818" s="435"/>
      <c r="AR2818" s="448"/>
      <c r="AS2818" s="449"/>
      <c r="AT2818" s="452"/>
      <c r="AU2818" s="453"/>
      <c r="AV2818" s="456"/>
      <c r="AW2818" s="457"/>
      <c r="AX2818" s="448"/>
      <c r="AY2818" s="449"/>
      <c r="AZ2818" s="430"/>
      <c r="BA2818" s="431"/>
      <c r="BB2818" s="434"/>
      <c r="BC2818" s="435"/>
      <c r="BD2818" s="448"/>
      <c r="BE2818" s="449"/>
      <c r="BF2818" s="452"/>
      <c r="BG2818" s="453"/>
      <c r="BH2818" s="456"/>
      <c r="BI2818" s="457"/>
      <c r="BJ2818" s="448"/>
      <c r="BK2818" s="449"/>
      <c r="BL2818" s="409"/>
      <c r="BM2818" s="410"/>
      <c r="BN2818" s="411"/>
      <c r="BO2818" s="405"/>
      <c r="BP2818" s="405"/>
      <c r="BQ2818" s="53"/>
      <c r="BR2818" s="53"/>
      <c r="BS2818" s="779"/>
    </row>
    <row r="2819" spans="1:71" ht="21.75" hidden="1" customHeight="1" x14ac:dyDescent="0.3">
      <c r="A2819" s="779"/>
      <c r="B2819" s="414" t="str">
        <f>IF(ROSTER!B$44="","",ROSTER!B$44)</f>
        <v/>
      </c>
      <c r="C2819" s="416" t="str">
        <f>IF(ROSTER!C$44="","",ROSTER!C$44)</f>
        <v/>
      </c>
      <c r="D2819" s="417"/>
      <c r="E2819" s="418"/>
      <c r="F2819" s="420">
        <f>IF(E2819="y",1,IF(E2819="S",1,0))</f>
        <v>0</v>
      </c>
      <c r="G2819" s="422">
        <f>IF(E2819="S",1,0)</f>
        <v>0</v>
      </c>
      <c r="H2819" s="424"/>
      <c r="I2819" s="425"/>
      <c r="J2819" s="428"/>
      <c r="K2819" s="429"/>
      <c r="L2819" s="432"/>
      <c r="M2819" s="433"/>
      <c r="N2819" s="436">
        <f>L2819+J2819</f>
        <v>0</v>
      </c>
      <c r="O2819" s="437"/>
      <c r="P2819" s="428"/>
      <c r="Q2819" s="429"/>
      <c r="R2819" s="432"/>
      <c r="S2819" s="440"/>
      <c r="T2819" s="432"/>
      <c r="U2819" s="425"/>
      <c r="V2819" s="440"/>
      <c r="W2819" s="425"/>
      <c r="X2819" s="428"/>
      <c r="Y2819" s="425"/>
      <c r="Z2819" s="428"/>
      <c r="AA2819" s="425"/>
      <c r="AB2819" s="428"/>
      <c r="AC2819" s="429"/>
      <c r="AD2819" s="432"/>
      <c r="AE2819" s="433"/>
      <c r="AF2819" s="442">
        <f>IF(AB2819=0,0,(AD2819/AB2819)*100)</f>
        <v>0</v>
      </c>
      <c r="AG2819" s="443"/>
      <c r="AH2819" s="428"/>
      <c r="AI2819" s="429"/>
      <c r="AJ2819" s="432"/>
      <c r="AK2819" s="433"/>
      <c r="AL2819" s="446">
        <f>IF(AH2819=0,0,(AJ2819/AH2819)*100)</f>
        <v>0</v>
      </c>
      <c r="AM2819" s="447"/>
      <c r="AN2819" s="428"/>
      <c r="AO2819" s="429"/>
      <c r="AP2819" s="432"/>
      <c r="AQ2819" s="433"/>
      <c r="AR2819" s="446">
        <f>IF(AN2819=0,0,(AP2819/AN2819)*100)</f>
        <v>0</v>
      </c>
      <c r="AS2819" s="447"/>
      <c r="AT2819" s="450">
        <f>AB2819+AH2819+AN2819</f>
        <v>0</v>
      </c>
      <c r="AU2819" s="451"/>
      <c r="AV2819" s="454">
        <f>AD2819+AJ2819+AP2819</f>
        <v>0</v>
      </c>
      <c r="AW2819" s="455"/>
      <c r="AX2819" s="446">
        <f>IF(AT2819=0,0,(AV2819/AT2819)*100)</f>
        <v>0</v>
      </c>
      <c r="AY2819" s="447"/>
      <c r="AZ2819" s="428"/>
      <c r="BA2819" s="429"/>
      <c r="BB2819" s="432"/>
      <c r="BC2819" s="433"/>
      <c r="BD2819" s="446">
        <f>IF(AZ2819=0,0,(BB2819/AZ2819)*100)</f>
        <v>0</v>
      </c>
      <c r="BE2819" s="447"/>
      <c r="BF2819" s="450">
        <f>AT2819+AZ2819</f>
        <v>0</v>
      </c>
      <c r="BG2819" s="451"/>
      <c r="BH2819" s="454">
        <f>AV2819+BB2819</f>
        <v>0</v>
      </c>
      <c r="BI2819" s="455"/>
      <c r="BJ2819" s="446">
        <f>IF(BF2819=0,0,(BH2819/BF2819)*100)</f>
        <v>0</v>
      </c>
      <c r="BK2819" s="447"/>
      <c r="BL2819" s="406">
        <f>(AD2819*2)+(AJ2819*2)+(AP2819*3)+BB2819</f>
        <v>0</v>
      </c>
      <c r="BM2819" s="407"/>
      <c r="BN2819" s="408"/>
      <c r="BO2819" s="404" t="e">
        <f>(BL2819*BR$2468)+(N2819*BR$2469)+(X2819*BR$2470)+(R2819*BR$2471)+(V2819*BR$2472)+(Z2819*BR$2473)</f>
        <v>#REF!</v>
      </c>
      <c r="BP2819" s="404" t="e">
        <f>((AZ2819-BB2819)*BR$2475)+((AT2819-AV2819)*BR$2474)+(H2819*BR$2476)+(P2819*BR$2477)</f>
        <v>#REF!</v>
      </c>
      <c r="BQ2819" s="53"/>
      <c r="BR2819" s="53"/>
      <c r="BS2819" s="779"/>
    </row>
    <row r="2820" spans="1:71" ht="21.75" hidden="1" customHeight="1" x14ac:dyDescent="0.3">
      <c r="A2820" s="779"/>
      <c r="B2820" s="415"/>
      <c r="C2820" s="412" t="str">
        <f>IF(ROSTER!D$44="","",ROSTER!D$44)</f>
        <v/>
      </c>
      <c r="D2820" s="413"/>
      <c r="E2820" s="419"/>
      <c r="F2820" s="421"/>
      <c r="G2820" s="423"/>
      <c r="H2820" s="426"/>
      <c r="I2820" s="427"/>
      <c r="J2820" s="430"/>
      <c r="K2820" s="431"/>
      <c r="L2820" s="434"/>
      <c r="M2820" s="435"/>
      <c r="N2820" s="438" t="s">
        <v>14</v>
      </c>
      <c r="O2820" s="439"/>
      <c r="P2820" s="430"/>
      <c r="Q2820" s="431"/>
      <c r="R2820" s="434"/>
      <c r="S2820" s="441"/>
      <c r="T2820" s="434"/>
      <c r="U2820" s="427"/>
      <c r="V2820" s="441"/>
      <c r="W2820" s="427"/>
      <c r="X2820" s="430"/>
      <c r="Y2820" s="427"/>
      <c r="Z2820" s="430"/>
      <c r="AA2820" s="427"/>
      <c r="AB2820" s="430"/>
      <c r="AC2820" s="431"/>
      <c r="AD2820" s="434"/>
      <c r="AE2820" s="435"/>
      <c r="AF2820" s="444"/>
      <c r="AG2820" s="445"/>
      <c r="AH2820" s="430"/>
      <c r="AI2820" s="431"/>
      <c r="AJ2820" s="434"/>
      <c r="AK2820" s="435"/>
      <c r="AL2820" s="448"/>
      <c r="AM2820" s="449"/>
      <c r="AN2820" s="430"/>
      <c r="AO2820" s="431"/>
      <c r="AP2820" s="434"/>
      <c r="AQ2820" s="435"/>
      <c r="AR2820" s="448"/>
      <c r="AS2820" s="449"/>
      <c r="AT2820" s="452"/>
      <c r="AU2820" s="453"/>
      <c r="AV2820" s="456"/>
      <c r="AW2820" s="457"/>
      <c r="AX2820" s="448"/>
      <c r="AY2820" s="449"/>
      <c r="AZ2820" s="430"/>
      <c r="BA2820" s="431"/>
      <c r="BB2820" s="434"/>
      <c r="BC2820" s="435"/>
      <c r="BD2820" s="448"/>
      <c r="BE2820" s="449"/>
      <c r="BF2820" s="452"/>
      <c r="BG2820" s="453"/>
      <c r="BH2820" s="456"/>
      <c r="BI2820" s="457"/>
      <c r="BJ2820" s="448"/>
      <c r="BK2820" s="449"/>
      <c r="BL2820" s="409"/>
      <c r="BM2820" s="410"/>
      <c r="BN2820" s="411"/>
      <c r="BO2820" s="405"/>
      <c r="BP2820" s="405"/>
      <c r="BQ2820" s="53"/>
      <c r="BR2820" s="53"/>
      <c r="BS2820" s="779"/>
    </row>
    <row r="2821" spans="1:71" ht="21.75" hidden="1" customHeight="1" x14ac:dyDescent="0.3">
      <c r="A2821" s="779"/>
      <c r="B2821" s="414" t="str">
        <f>IF(ROSTER!B$46="","",ROSTER!B$46)</f>
        <v/>
      </c>
      <c r="C2821" s="416" t="str">
        <f>IF(ROSTER!C$46="","",ROSTER!C$46)</f>
        <v/>
      </c>
      <c r="D2821" s="417"/>
      <c r="E2821" s="418"/>
      <c r="F2821" s="420">
        <f>IF(E2821="y",1,IF(E2821="S",1,0))</f>
        <v>0</v>
      </c>
      <c r="G2821" s="422">
        <f>IF(E2821="S",1,0)</f>
        <v>0</v>
      </c>
      <c r="H2821" s="424"/>
      <c r="I2821" s="425"/>
      <c r="J2821" s="428"/>
      <c r="K2821" s="429"/>
      <c r="L2821" s="432"/>
      <c r="M2821" s="433"/>
      <c r="N2821" s="436">
        <f>L2821+J2821</f>
        <v>0</v>
      </c>
      <c r="O2821" s="437"/>
      <c r="P2821" s="428"/>
      <c r="Q2821" s="429"/>
      <c r="R2821" s="432"/>
      <c r="S2821" s="440"/>
      <c r="T2821" s="432"/>
      <c r="U2821" s="425"/>
      <c r="V2821" s="440"/>
      <c r="W2821" s="425"/>
      <c r="X2821" s="428"/>
      <c r="Y2821" s="425"/>
      <c r="Z2821" s="428"/>
      <c r="AA2821" s="425"/>
      <c r="AB2821" s="428"/>
      <c r="AC2821" s="429"/>
      <c r="AD2821" s="432"/>
      <c r="AE2821" s="433"/>
      <c r="AF2821" s="442">
        <f>IF(AB2821=0,0,(AD2821/AB2821)*100)</f>
        <v>0</v>
      </c>
      <c r="AG2821" s="443"/>
      <c r="AH2821" s="428"/>
      <c r="AI2821" s="429"/>
      <c r="AJ2821" s="432"/>
      <c r="AK2821" s="433"/>
      <c r="AL2821" s="446">
        <f>IF(AH2821=0,0,(AJ2821/AH2821)*100)</f>
        <v>0</v>
      </c>
      <c r="AM2821" s="447"/>
      <c r="AN2821" s="428"/>
      <c r="AO2821" s="429"/>
      <c r="AP2821" s="432"/>
      <c r="AQ2821" s="433"/>
      <c r="AR2821" s="446">
        <f>IF(AN2821=0,0,(AP2821/AN2821)*100)</f>
        <v>0</v>
      </c>
      <c r="AS2821" s="447"/>
      <c r="AT2821" s="450">
        <f>AB2821+AH2821+AN2821</f>
        <v>0</v>
      </c>
      <c r="AU2821" s="451"/>
      <c r="AV2821" s="454">
        <f>AD2821+AJ2821+AP2821</f>
        <v>0</v>
      </c>
      <c r="AW2821" s="455"/>
      <c r="AX2821" s="446">
        <f>IF(AT2821=0,0,(AV2821/AT2821)*100)</f>
        <v>0</v>
      </c>
      <c r="AY2821" s="447"/>
      <c r="AZ2821" s="428"/>
      <c r="BA2821" s="429"/>
      <c r="BB2821" s="432"/>
      <c r="BC2821" s="433"/>
      <c r="BD2821" s="446">
        <f>IF(AZ2821=0,0,(BB2821/AZ2821)*100)</f>
        <v>0</v>
      </c>
      <c r="BE2821" s="447"/>
      <c r="BF2821" s="450">
        <f>AT2821+AZ2821</f>
        <v>0</v>
      </c>
      <c r="BG2821" s="451"/>
      <c r="BH2821" s="454">
        <f>AV2821+BB2821</f>
        <v>0</v>
      </c>
      <c r="BI2821" s="455"/>
      <c r="BJ2821" s="446">
        <f>IF(BF2821=0,0,(BH2821/BF2821)*100)</f>
        <v>0</v>
      </c>
      <c r="BK2821" s="447"/>
      <c r="BL2821" s="406">
        <f>(AD2821*2)+(AJ2821*2)+(AP2821*3)+BB2821</f>
        <v>0</v>
      </c>
      <c r="BM2821" s="407"/>
      <c r="BN2821" s="408"/>
      <c r="BO2821" s="402" t="e">
        <f>(BL2821*BR$74)+(N2821*BR$75)+(X2821*BR$76)+(R2821*BR$77)+(V2821*BR$78)+(Z2821*BR$79)</f>
        <v>#REF!</v>
      </c>
      <c r="BP2821" s="404" t="e">
        <f>((AZ2821-BB2821)*BR$81)+((AT2821-AV2821)*BR$80)+(H2821*BR$82)+(P2821*BR$83)</f>
        <v>#REF!</v>
      </c>
      <c r="BQ2821" s="53"/>
      <c r="BR2821" s="53"/>
      <c r="BS2821" s="779"/>
    </row>
    <row r="2822" spans="1:71" ht="22.5" hidden="1" customHeight="1" x14ac:dyDescent="0.3">
      <c r="A2822" s="779"/>
      <c r="B2822" s="415"/>
      <c r="C2822" s="412" t="str">
        <f>IF(ROSTER!D$46="","",ROSTER!D$46)</f>
        <v/>
      </c>
      <c r="D2822" s="413"/>
      <c r="E2822" s="419"/>
      <c r="F2822" s="421"/>
      <c r="G2822" s="423"/>
      <c r="H2822" s="426"/>
      <c r="I2822" s="427"/>
      <c r="J2822" s="430"/>
      <c r="K2822" s="431"/>
      <c r="L2822" s="434"/>
      <c r="M2822" s="435"/>
      <c r="N2822" s="438" t="s">
        <v>14</v>
      </c>
      <c r="O2822" s="439"/>
      <c r="P2822" s="430"/>
      <c r="Q2822" s="431"/>
      <c r="R2822" s="434"/>
      <c r="S2822" s="441"/>
      <c r="T2822" s="434"/>
      <c r="U2822" s="427"/>
      <c r="V2822" s="441"/>
      <c r="W2822" s="427"/>
      <c r="X2822" s="430"/>
      <c r="Y2822" s="427"/>
      <c r="Z2822" s="430"/>
      <c r="AA2822" s="427"/>
      <c r="AB2822" s="430"/>
      <c r="AC2822" s="431"/>
      <c r="AD2822" s="434"/>
      <c r="AE2822" s="435"/>
      <c r="AF2822" s="444"/>
      <c r="AG2822" s="445"/>
      <c r="AH2822" s="430"/>
      <c r="AI2822" s="431"/>
      <c r="AJ2822" s="434"/>
      <c r="AK2822" s="435"/>
      <c r="AL2822" s="448"/>
      <c r="AM2822" s="449"/>
      <c r="AN2822" s="430"/>
      <c r="AO2822" s="431"/>
      <c r="AP2822" s="434"/>
      <c r="AQ2822" s="435"/>
      <c r="AR2822" s="448"/>
      <c r="AS2822" s="449"/>
      <c r="AT2822" s="452"/>
      <c r="AU2822" s="453"/>
      <c r="AV2822" s="456"/>
      <c r="AW2822" s="457"/>
      <c r="AX2822" s="448"/>
      <c r="AY2822" s="449"/>
      <c r="AZ2822" s="430"/>
      <c r="BA2822" s="431"/>
      <c r="BB2822" s="434"/>
      <c r="BC2822" s="435"/>
      <c r="BD2822" s="448"/>
      <c r="BE2822" s="449"/>
      <c r="BF2822" s="452"/>
      <c r="BG2822" s="453"/>
      <c r="BH2822" s="456"/>
      <c r="BI2822" s="457"/>
      <c r="BJ2822" s="448"/>
      <c r="BK2822" s="449"/>
      <c r="BL2822" s="409"/>
      <c r="BM2822" s="410"/>
      <c r="BN2822" s="411"/>
      <c r="BO2822" s="403"/>
      <c r="BP2822" s="405"/>
      <c r="BQ2822" s="53"/>
      <c r="BR2822" s="53"/>
      <c r="BS2822" s="779"/>
    </row>
    <row r="2823" spans="1:71" ht="21.75" hidden="1" customHeight="1" x14ac:dyDescent="0.3">
      <c r="A2823" s="779"/>
      <c r="B2823" s="414" t="str">
        <f>IF(ROSTER!B$48="","",ROSTER!B$48)</f>
        <v/>
      </c>
      <c r="C2823" s="416" t="str">
        <f>IF(ROSTER!C$48="","",ROSTER!C$48)</f>
        <v/>
      </c>
      <c r="D2823" s="417"/>
      <c r="E2823" s="418"/>
      <c r="F2823" s="420">
        <f t="shared" ref="F2823" si="1584">IF(E2823="y",1,IF(E2823="S",1,0))</f>
        <v>0</v>
      </c>
      <c r="G2823" s="422">
        <f t="shared" ref="G2823" si="1585">IF(E2823="S",1,0)</f>
        <v>0</v>
      </c>
      <c r="H2823" s="424"/>
      <c r="I2823" s="425"/>
      <c r="J2823" s="428"/>
      <c r="K2823" s="429"/>
      <c r="L2823" s="432"/>
      <c r="M2823" s="433"/>
      <c r="N2823" s="436">
        <f t="shared" ref="N2823" si="1586">L2823+J2823</f>
        <v>0</v>
      </c>
      <c r="O2823" s="437"/>
      <c r="P2823" s="428"/>
      <c r="Q2823" s="429"/>
      <c r="R2823" s="432"/>
      <c r="S2823" s="440"/>
      <c r="T2823" s="432"/>
      <c r="U2823" s="425"/>
      <c r="V2823" s="440"/>
      <c r="W2823" s="425"/>
      <c r="X2823" s="428"/>
      <c r="Y2823" s="425"/>
      <c r="Z2823" s="428"/>
      <c r="AA2823" s="425"/>
      <c r="AB2823" s="428"/>
      <c r="AC2823" s="429"/>
      <c r="AD2823" s="432"/>
      <c r="AE2823" s="433"/>
      <c r="AF2823" s="442"/>
      <c r="AG2823" s="443"/>
      <c r="AH2823" s="428"/>
      <c r="AI2823" s="429"/>
      <c r="AJ2823" s="432"/>
      <c r="AK2823" s="433"/>
      <c r="AL2823" s="446">
        <f t="shared" ref="AL2823" si="1587">IF(AH2823=0,0,(AJ2823/AH2823)*100)</f>
        <v>0</v>
      </c>
      <c r="AM2823" s="447"/>
      <c r="AN2823" s="428"/>
      <c r="AO2823" s="429"/>
      <c r="AP2823" s="432"/>
      <c r="AQ2823" s="433"/>
      <c r="AR2823" s="446">
        <f t="shared" ref="AR2823" si="1588">IF(AN2823=0,0,(AP2823/AN2823)*100)</f>
        <v>0</v>
      </c>
      <c r="AS2823" s="447"/>
      <c r="AT2823" s="450">
        <f t="shared" ref="AT2823" si="1589">AB2823+AH2823+AN2823</f>
        <v>0</v>
      </c>
      <c r="AU2823" s="451"/>
      <c r="AV2823" s="454">
        <f t="shared" ref="AV2823" si="1590">AD2823+AJ2823+AP2823</f>
        <v>0</v>
      </c>
      <c r="AW2823" s="455"/>
      <c r="AX2823" s="446">
        <f t="shared" ref="AX2823" si="1591">IF(AT2823=0,0,(AV2823/AT2823)*100)</f>
        <v>0</v>
      </c>
      <c r="AY2823" s="447"/>
      <c r="AZ2823" s="428"/>
      <c r="BA2823" s="429"/>
      <c r="BB2823" s="432"/>
      <c r="BC2823" s="433"/>
      <c r="BD2823" s="446">
        <f t="shared" ref="BD2823" si="1592">IF(AZ2823=0,0,(BB2823/AZ2823)*100)</f>
        <v>0</v>
      </c>
      <c r="BE2823" s="447"/>
      <c r="BF2823" s="450">
        <f t="shared" ref="BF2823" si="1593">AT2823+AZ2823</f>
        <v>0</v>
      </c>
      <c r="BG2823" s="451"/>
      <c r="BH2823" s="454">
        <f t="shared" ref="BH2823" si="1594">AV2823+BB2823</f>
        <v>0</v>
      </c>
      <c r="BI2823" s="455"/>
      <c r="BJ2823" s="446">
        <f t="shared" ref="BJ2823" si="1595">IF(BF2823=0,0,(BH2823/BF2823)*100)</f>
        <v>0</v>
      </c>
      <c r="BK2823" s="447"/>
      <c r="BL2823" s="406">
        <f t="shared" ref="BL2823" si="1596">(AD2823*2)+(AJ2823*2)+(AP2823*3)+BB2823</f>
        <v>0</v>
      </c>
      <c r="BM2823" s="407"/>
      <c r="BN2823" s="408"/>
      <c r="BO2823" s="402" t="e">
        <f>(BL2823*BR$74)+(N2823*BR$75)+(X2823*BR$76)+(R2823*BR$77)+(V2823*BR$78)+(Z2823*BR$79)</f>
        <v>#REF!</v>
      </c>
      <c r="BP2823" s="404" t="e">
        <f>((AZ2823-BB2823)*BR$81)+((AT2823-AV2823)*BR$80)+(H2823*BR$82)+(P2823*BR$83)</f>
        <v>#REF!</v>
      </c>
      <c r="BQ2823" s="53"/>
      <c r="BR2823" s="53"/>
      <c r="BS2823" s="779"/>
    </row>
    <row r="2824" spans="1:71" ht="22.5" hidden="1" customHeight="1" x14ac:dyDescent="0.3">
      <c r="A2824" s="779"/>
      <c r="B2824" s="415"/>
      <c r="C2824" s="412" t="str">
        <f>IF(ROSTER!D$48="","",ROSTER!D$48)</f>
        <v/>
      </c>
      <c r="D2824" s="413"/>
      <c r="E2824" s="419"/>
      <c r="F2824" s="421"/>
      <c r="G2824" s="423"/>
      <c r="H2824" s="426"/>
      <c r="I2824" s="427"/>
      <c r="J2824" s="430"/>
      <c r="K2824" s="431"/>
      <c r="L2824" s="434"/>
      <c r="M2824" s="435"/>
      <c r="N2824" s="438" t="s">
        <v>14</v>
      </c>
      <c r="O2824" s="439"/>
      <c r="P2824" s="430"/>
      <c r="Q2824" s="431"/>
      <c r="R2824" s="434"/>
      <c r="S2824" s="441"/>
      <c r="T2824" s="434"/>
      <c r="U2824" s="427"/>
      <c r="V2824" s="441"/>
      <c r="W2824" s="427"/>
      <c r="X2824" s="430"/>
      <c r="Y2824" s="427"/>
      <c r="Z2824" s="430"/>
      <c r="AA2824" s="427"/>
      <c r="AB2824" s="430"/>
      <c r="AC2824" s="431"/>
      <c r="AD2824" s="434"/>
      <c r="AE2824" s="435"/>
      <c r="AF2824" s="444"/>
      <c r="AG2824" s="445"/>
      <c r="AH2824" s="430"/>
      <c r="AI2824" s="431"/>
      <c r="AJ2824" s="434"/>
      <c r="AK2824" s="435"/>
      <c r="AL2824" s="448"/>
      <c r="AM2824" s="449"/>
      <c r="AN2824" s="430"/>
      <c r="AO2824" s="431"/>
      <c r="AP2824" s="434"/>
      <c r="AQ2824" s="435"/>
      <c r="AR2824" s="448"/>
      <c r="AS2824" s="449"/>
      <c r="AT2824" s="452"/>
      <c r="AU2824" s="453"/>
      <c r="AV2824" s="456"/>
      <c r="AW2824" s="457"/>
      <c r="AX2824" s="448"/>
      <c r="AY2824" s="449"/>
      <c r="AZ2824" s="430"/>
      <c r="BA2824" s="431"/>
      <c r="BB2824" s="434"/>
      <c r="BC2824" s="435"/>
      <c r="BD2824" s="448"/>
      <c r="BE2824" s="449"/>
      <c r="BF2824" s="452"/>
      <c r="BG2824" s="453"/>
      <c r="BH2824" s="456"/>
      <c r="BI2824" s="457"/>
      <c r="BJ2824" s="448"/>
      <c r="BK2824" s="449"/>
      <c r="BL2824" s="409"/>
      <c r="BM2824" s="410"/>
      <c r="BN2824" s="411"/>
      <c r="BO2824" s="403"/>
      <c r="BP2824" s="405"/>
      <c r="BQ2824" s="53"/>
      <c r="BR2824" s="53"/>
      <c r="BS2824" s="779"/>
    </row>
    <row r="2825" spans="1:71" ht="21.75" hidden="1" customHeight="1" x14ac:dyDescent="0.3">
      <c r="A2825" s="779"/>
      <c r="B2825" s="414" t="str">
        <f>IF(ROSTER!B$50="","",ROSTER!B$50)</f>
        <v/>
      </c>
      <c r="C2825" s="416" t="str">
        <f>IF(ROSTER!C$50="","",ROSTER!C$50)</f>
        <v/>
      </c>
      <c r="D2825" s="417"/>
      <c r="E2825" s="418"/>
      <c r="F2825" s="420">
        <f t="shared" ref="F2825" si="1597">IF(E2825="y",1,IF(E2825="S",1,0))</f>
        <v>0</v>
      </c>
      <c r="G2825" s="422">
        <f t="shared" ref="G2825" si="1598">IF(E2825="S",1,0)</f>
        <v>0</v>
      </c>
      <c r="H2825" s="424"/>
      <c r="I2825" s="425"/>
      <c r="J2825" s="428"/>
      <c r="K2825" s="429"/>
      <c r="L2825" s="432"/>
      <c r="M2825" s="433"/>
      <c r="N2825" s="436">
        <f t="shared" ref="N2825" si="1599">L2825+J2825</f>
        <v>0</v>
      </c>
      <c r="O2825" s="437"/>
      <c r="P2825" s="428"/>
      <c r="Q2825" s="429"/>
      <c r="R2825" s="432"/>
      <c r="S2825" s="440"/>
      <c r="T2825" s="432"/>
      <c r="U2825" s="425"/>
      <c r="V2825" s="440"/>
      <c r="W2825" s="425"/>
      <c r="X2825" s="428"/>
      <c r="Y2825" s="425"/>
      <c r="Z2825" s="428"/>
      <c r="AA2825" s="425"/>
      <c r="AB2825" s="428"/>
      <c r="AC2825" s="429"/>
      <c r="AD2825" s="432"/>
      <c r="AE2825" s="433"/>
      <c r="AF2825" s="442"/>
      <c r="AG2825" s="443"/>
      <c r="AH2825" s="428"/>
      <c r="AI2825" s="429"/>
      <c r="AJ2825" s="432"/>
      <c r="AK2825" s="433"/>
      <c r="AL2825" s="446">
        <f t="shared" ref="AL2825" si="1600">IF(AH2825=0,0,(AJ2825/AH2825)*100)</f>
        <v>0</v>
      </c>
      <c r="AM2825" s="447"/>
      <c r="AN2825" s="428"/>
      <c r="AO2825" s="429"/>
      <c r="AP2825" s="432"/>
      <c r="AQ2825" s="433"/>
      <c r="AR2825" s="446">
        <f t="shared" ref="AR2825" si="1601">IF(AN2825=0,0,(AP2825/AN2825)*100)</f>
        <v>0</v>
      </c>
      <c r="AS2825" s="447"/>
      <c r="AT2825" s="450">
        <f t="shared" ref="AT2825" si="1602">AB2825+AH2825+AN2825</f>
        <v>0</v>
      </c>
      <c r="AU2825" s="451"/>
      <c r="AV2825" s="454">
        <f t="shared" ref="AV2825" si="1603">AD2825+AJ2825+AP2825</f>
        <v>0</v>
      </c>
      <c r="AW2825" s="455"/>
      <c r="AX2825" s="446">
        <f t="shared" ref="AX2825" si="1604">IF(AT2825=0,0,(AV2825/AT2825)*100)</f>
        <v>0</v>
      </c>
      <c r="AY2825" s="447"/>
      <c r="AZ2825" s="428"/>
      <c r="BA2825" s="429"/>
      <c r="BB2825" s="432"/>
      <c r="BC2825" s="433"/>
      <c r="BD2825" s="446">
        <f t="shared" ref="BD2825" si="1605">IF(AZ2825=0,0,(BB2825/AZ2825)*100)</f>
        <v>0</v>
      </c>
      <c r="BE2825" s="447"/>
      <c r="BF2825" s="450">
        <f t="shared" ref="BF2825" si="1606">AT2825+AZ2825</f>
        <v>0</v>
      </c>
      <c r="BG2825" s="451"/>
      <c r="BH2825" s="454">
        <f t="shared" ref="BH2825" si="1607">AV2825+BB2825</f>
        <v>0</v>
      </c>
      <c r="BI2825" s="455"/>
      <c r="BJ2825" s="446">
        <f t="shared" ref="BJ2825" si="1608">IF(BF2825=0,0,(BH2825/BF2825)*100)</f>
        <v>0</v>
      </c>
      <c r="BK2825" s="447"/>
      <c r="BL2825" s="406">
        <f t="shared" ref="BL2825" si="1609">(AD2825*2)+(AJ2825*2)+(AP2825*3)+BB2825</f>
        <v>0</v>
      </c>
      <c r="BM2825" s="407"/>
      <c r="BN2825" s="408"/>
      <c r="BO2825" s="402" t="e">
        <f>(BL2825*BR$74)+(N2825*BR$75)+(X2825*BR$76)+(R2825*BR$77)+(V2825*BR$78)+(Z2825*BR$79)</f>
        <v>#REF!</v>
      </c>
      <c r="BP2825" s="404" t="e">
        <f>((AZ2825-BB2825)*BR$81)+((AT2825-AV2825)*BR$80)+(H2825*BR$82)+(P2825*BR$83)</f>
        <v>#REF!</v>
      </c>
      <c r="BQ2825" s="53"/>
      <c r="BR2825" s="53"/>
      <c r="BS2825" s="779"/>
    </row>
    <row r="2826" spans="1:71" ht="22.5" hidden="1" customHeight="1" thickBot="1" x14ac:dyDescent="0.3">
      <c r="A2826" s="779"/>
      <c r="B2826" s="415"/>
      <c r="C2826" s="412" t="str">
        <f>IF(ROSTER!D$50="","",ROSTER!D$50)</f>
        <v/>
      </c>
      <c r="D2826" s="413"/>
      <c r="E2826" s="419"/>
      <c r="F2826" s="421"/>
      <c r="G2826" s="423"/>
      <c r="H2826" s="426"/>
      <c r="I2826" s="427"/>
      <c r="J2826" s="430"/>
      <c r="K2826" s="431"/>
      <c r="L2826" s="434"/>
      <c r="M2826" s="435"/>
      <c r="N2826" s="438" t="s">
        <v>14</v>
      </c>
      <c r="O2826" s="439"/>
      <c r="P2826" s="430"/>
      <c r="Q2826" s="431"/>
      <c r="R2826" s="434"/>
      <c r="S2826" s="441"/>
      <c r="T2826" s="434"/>
      <c r="U2826" s="427"/>
      <c r="V2826" s="441"/>
      <c r="W2826" s="427"/>
      <c r="X2826" s="430"/>
      <c r="Y2826" s="427"/>
      <c r="Z2826" s="430"/>
      <c r="AA2826" s="427"/>
      <c r="AB2826" s="430"/>
      <c r="AC2826" s="431"/>
      <c r="AD2826" s="434"/>
      <c r="AE2826" s="435"/>
      <c r="AF2826" s="444"/>
      <c r="AG2826" s="445"/>
      <c r="AH2826" s="430"/>
      <c r="AI2826" s="431"/>
      <c r="AJ2826" s="434"/>
      <c r="AK2826" s="435"/>
      <c r="AL2826" s="448"/>
      <c r="AM2826" s="449"/>
      <c r="AN2826" s="430"/>
      <c r="AO2826" s="431"/>
      <c r="AP2826" s="434"/>
      <c r="AQ2826" s="435"/>
      <c r="AR2826" s="448"/>
      <c r="AS2826" s="449"/>
      <c r="AT2826" s="452"/>
      <c r="AU2826" s="453"/>
      <c r="AV2826" s="456"/>
      <c r="AW2826" s="457"/>
      <c r="AX2826" s="448"/>
      <c r="AY2826" s="449"/>
      <c r="AZ2826" s="430"/>
      <c r="BA2826" s="431"/>
      <c r="BB2826" s="434"/>
      <c r="BC2826" s="435"/>
      <c r="BD2826" s="448"/>
      <c r="BE2826" s="449"/>
      <c r="BF2826" s="452"/>
      <c r="BG2826" s="453"/>
      <c r="BH2826" s="456"/>
      <c r="BI2826" s="457"/>
      <c r="BJ2826" s="448"/>
      <c r="BK2826" s="449"/>
      <c r="BL2826" s="409"/>
      <c r="BM2826" s="410"/>
      <c r="BN2826" s="411"/>
      <c r="BO2826" s="403"/>
      <c r="BP2826" s="405"/>
      <c r="BQ2826" s="53"/>
      <c r="BR2826" s="53"/>
      <c r="BS2826" s="779"/>
    </row>
    <row r="2827" spans="1:71" s="224" customFormat="1" ht="33.6" customHeight="1" x14ac:dyDescent="0.5">
      <c r="A2827" s="789"/>
      <c r="B2827" s="376"/>
      <c r="C2827" s="377"/>
      <c r="D2827" s="377" t="s">
        <v>10</v>
      </c>
      <c r="E2827" s="380"/>
      <c r="F2827" s="223"/>
      <c r="G2827" s="223"/>
      <c r="H2827" s="382">
        <f>SUM(H2783:I2826)</f>
        <v>0</v>
      </c>
      <c r="I2827" s="383"/>
      <c r="J2827" s="382">
        <f>SUM(J2783:K2826)</f>
        <v>0</v>
      </c>
      <c r="K2827" s="383"/>
      <c r="L2827" s="386">
        <f>SUM(L2783:M2826)</f>
        <v>0</v>
      </c>
      <c r="M2827" s="387"/>
      <c r="N2827" s="358">
        <f>L2827+J2827</f>
        <v>0</v>
      </c>
      <c r="O2827" s="359"/>
      <c r="P2827" s="386">
        <f>SUM(P2783:Q2826)</f>
        <v>0</v>
      </c>
      <c r="Q2827" s="383"/>
      <c r="R2827" s="386">
        <f t="shared" ref="R2827" si="1610">SUM(R2783:S2826)</f>
        <v>0</v>
      </c>
      <c r="S2827" s="387"/>
      <c r="T2827" s="386">
        <f t="shared" ref="T2827" si="1611">SUM(T2783:U2826)</f>
        <v>0</v>
      </c>
      <c r="U2827" s="359"/>
      <c r="V2827" s="387">
        <f t="shared" ref="V2827" si="1612">SUM(V2783:W2826)</f>
        <v>0</v>
      </c>
      <c r="W2827" s="387"/>
      <c r="X2827" s="382">
        <f t="shared" ref="X2827" si="1613">SUM(X2783:Y2826)</f>
        <v>0</v>
      </c>
      <c r="Y2827" s="359"/>
      <c r="Z2827" s="382">
        <f t="shared" ref="Z2827" si="1614">SUM(Z2783:AA2826)</f>
        <v>0</v>
      </c>
      <c r="AA2827" s="359"/>
      <c r="AB2827" s="387">
        <f t="shared" ref="AB2827" si="1615">SUM(AB2783:AC2826)</f>
        <v>0</v>
      </c>
      <c r="AC2827" s="383"/>
      <c r="AD2827" s="386">
        <f t="shared" ref="AD2827" si="1616">SUM(AD2783:AE2826)</f>
        <v>0</v>
      </c>
      <c r="AE2827" s="387"/>
      <c r="AF2827" s="358">
        <f t="shared" ref="AF2827" si="1617">SUM(AF2783:AG2826)</f>
        <v>0</v>
      </c>
      <c r="AG2827" s="359"/>
      <c r="AH2827" s="386">
        <f t="shared" ref="AH2827" si="1618">SUM(AH2783:AI2826)</f>
        <v>0</v>
      </c>
      <c r="AI2827" s="383"/>
      <c r="AJ2827" s="386">
        <f t="shared" ref="AJ2827" si="1619">SUM(AJ2783:AK2826)</f>
        <v>0</v>
      </c>
      <c r="AK2827" s="387"/>
      <c r="AL2827" s="358">
        <f>IF(AH2827=0,0,(AJ2827/AH2827)*100)</f>
        <v>0</v>
      </c>
      <c r="AM2827" s="359"/>
      <c r="AN2827" s="386">
        <f>SUM(AN2783:AO2826)</f>
        <v>0</v>
      </c>
      <c r="AO2827" s="383"/>
      <c r="AP2827" s="386">
        <f>SUM(AP2783:AQ2826)</f>
        <v>0</v>
      </c>
      <c r="AQ2827" s="387"/>
      <c r="AR2827" s="358">
        <f>IF(AN2827=0,0,(AP2827/AN2827)*100)</f>
        <v>0</v>
      </c>
      <c r="AS2827" s="359"/>
      <c r="AT2827" s="382">
        <f>AB2827+AH2827+AN2827</f>
        <v>0</v>
      </c>
      <c r="AU2827" s="383"/>
      <c r="AV2827" s="386">
        <f>AD2827+AJ2827+AP2827</f>
        <v>0</v>
      </c>
      <c r="AW2827" s="392"/>
      <c r="AX2827" s="358">
        <f>IF(AT2827=0,0,(AV2827/AT2827)*100)</f>
        <v>0</v>
      </c>
      <c r="AY2827" s="359"/>
      <c r="AZ2827" s="386">
        <f>SUM(AZ2783:BA2826)</f>
        <v>0</v>
      </c>
      <c r="BA2827" s="383"/>
      <c r="BB2827" s="386">
        <f>SUM(BB2783:BC2826)</f>
        <v>0</v>
      </c>
      <c r="BC2827" s="387"/>
      <c r="BD2827" s="358">
        <f>IF(AZ2827=0,0,(BB2827/AZ2827)*100)</f>
        <v>0</v>
      </c>
      <c r="BE2827" s="359"/>
      <c r="BF2827" s="382">
        <f>AT2827+AZ2827</f>
        <v>0</v>
      </c>
      <c r="BG2827" s="383"/>
      <c r="BH2827" s="386">
        <f>AV2827+BB2827</f>
        <v>0</v>
      </c>
      <c r="BI2827" s="392"/>
      <c r="BJ2827" s="358">
        <f>IF(BF2827=0,0,(BH2827/BF2827)*100)</f>
        <v>0</v>
      </c>
      <c r="BK2827" s="394"/>
      <c r="BL2827" s="396">
        <f>SUM(BL2783:BN2826)</f>
        <v>0</v>
      </c>
      <c r="BM2827" s="397"/>
      <c r="BN2827" s="398"/>
      <c r="BO2827" s="402" t="e">
        <f>(BL2827*BR$74)+(N2827*BR$75)+(X2827*BR$76)+(R2827*BR$77)+(V2827*BR$78)+(Z2827*BR$79)</f>
        <v>#REF!</v>
      </c>
      <c r="BP2827" s="404" t="e">
        <f>((AZ2827-BB2827)*BR$81)+((AT2827-AV2827)*BR$80)+(H2827*BR$82)+(P2827*BR$83)</f>
        <v>#REF!</v>
      </c>
      <c r="BQ2827" s="222"/>
      <c r="BR2827" s="222"/>
      <c r="BS2827" s="789"/>
    </row>
    <row r="2828" spans="1:71" s="224" customFormat="1" ht="33.950000000000003" customHeight="1" thickBot="1" x14ac:dyDescent="0.55000000000000004">
      <c r="A2828" s="789"/>
      <c r="B2828" s="378"/>
      <c r="C2828" s="379"/>
      <c r="D2828" s="379"/>
      <c r="E2828" s="381"/>
      <c r="F2828" s="225"/>
      <c r="G2828" s="225"/>
      <c r="H2828" s="384"/>
      <c r="I2828" s="385"/>
      <c r="J2828" s="384"/>
      <c r="K2828" s="385"/>
      <c r="L2828" s="388"/>
      <c r="M2828" s="389"/>
      <c r="N2828" s="390" t="s">
        <v>14</v>
      </c>
      <c r="O2828" s="391"/>
      <c r="P2828" s="388"/>
      <c r="Q2828" s="385"/>
      <c r="R2828" s="388"/>
      <c r="S2828" s="389"/>
      <c r="T2828" s="388"/>
      <c r="U2828" s="391"/>
      <c r="V2828" s="389"/>
      <c r="W2828" s="389"/>
      <c r="X2828" s="384"/>
      <c r="Y2828" s="391"/>
      <c r="Z2828" s="384"/>
      <c r="AA2828" s="391"/>
      <c r="AB2828" s="389"/>
      <c r="AC2828" s="385"/>
      <c r="AD2828" s="388"/>
      <c r="AE2828" s="389"/>
      <c r="AF2828" s="390"/>
      <c r="AG2828" s="391"/>
      <c r="AH2828" s="388"/>
      <c r="AI2828" s="385"/>
      <c r="AJ2828" s="388"/>
      <c r="AK2828" s="389"/>
      <c r="AL2828" s="390"/>
      <c r="AM2828" s="391"/>
      <c r="AN2828" s="388"/>
      <c r="AO2828" s="385"/>
      <c r="AP2828" s="388"/>
      <c r="AQ2828" s="389"/>
      <c r="AR2828" s="390"/>
      <c r="AS2828" s="391"/>
      <c r="AT2828" s="384"/>
      <c r="AU2828" s="385"/>
      <c r="AV2828" s="388"/>
      <c r="AW2828" s="393"/>
      <c r="AX2828" s="390"/>
      <c r="AY2828" s="391"/>
      <c r="AZ2828" s="388"/>
      <c r="BA2828" s="385"/>
      <c r="BB2828" s="388"/>
      <c r="BC2828" s="389"/>
      <c r="BD2828" s="390"/>
      <c r="BE2828" s="391"/>
      <c r="BF2828" s="384"/>
      <c r="BG2828" s="385"/>
      <c r="BH2828" s="388"/>
      <c r="BI2828" s="393"/>
      <c r="BJ2828" s="390"/>
      <c r="BK2828" s="395"/>
      <c r="BL2828" s="399"/>
      <c r="BM2828" s="400"/>
      <c r="BN2828" s="401"/>
      <c r="BO2828" s="403"/>
      <c r="BP2828" s="405"/>
      <c r="BQ2828" s="222"/>
      <c r="BR2828" s="222"/>
      <c r="BS2828" s="789"/>
    </row>
    <row r="2829" spans="1:71" s="230" customFormat="1" ht="48.2" customHeight="1" thickBot="1" x14ac:dyDescent="0.55000000000000004">
      <c r="A2829" s="790"/>
      <c r="B2829" s="342"/>
      <c r="C2829" s="343"/>
      <c r="D2829" s="343" t="s">
        <v>13</v>
      </c>
      <c r="E2829" s="344"/>
      <c r="F2829" s="227"/>
      <c r="G2829" s="223"/>
      <c r="H2829" s="345"/>
      <c r="I2829" s="346"/>
      <c r="J2829" s="347"/>
      <c r="K2829" s="348"/>
      <c r="L2829" s="349"/>
      <c r="M2829" s="350"/>
      <c r="N2829" s="351">
        <f>J2829+L2829</f>
        <v>0</v>
      </c>
      <c r="O2829" s="352"/>
      <c r="P2829" s="347"/>
      <c r="Q2829" s="348"/>
      <c r="R2829" s="349"/>
      <c r="S2829" s="348"/>
      <c r="T2829" s="353"/>
      <c r="U2829" s="354"/>
      <c r="V2829" s="347"/>
      <c r="W2829" s="355"/>
      <c r="X2829" s="345"/>
      <c r="Y2829" s="346"/>
      <c r="Z2829" s="347"/>
      <c r="AA2829" s="355"/>
      <c r="AB2829" s="347"/>
      <c r="AC2829" s="348"/>
      <c r="AD2829" s="349"/>
      <c r="AE2829" s="350"/>
      <c r="AF2829" s="356">
        <f>IF(AB2829=0,0,(AD2829/AB2829)*100)</f>
        <v>0</v>
      </c>
      <c r="AG2829" s="357"/>
      <c r="AH2829" s="347"/>
      <c r="AI2829" s="348"/>
      <c r="AJ2829" s="349"/>
      <c r="AK2829" s="350"/>
      <c r="AL2829" s="358">
        <f>IF(AH2829=0,0,(AJ2829/AH2829)*100)</f>
        <v>0</v>
      </c>
      <c r="AM2829" s="359"/>
      <c r="AN2829" s="347"/>
      <c r="AO2829" s="348"/>
      <c r="AP2829" s="349"/>
      <c r="AQ2829" s="350"/>
      <c r="AR2829" s="358">
        <f>IF(AN2829=0,0,(AP2829/AN2829)*100)</f>
        <v>0</v>
      </c>
      <c r="AS2829" s="359"/>
      <c r="AT2829" s="360">
        <f>AB2829+AH2829+AN2829</f>
        <v>0</v>
      </c>
      <c r="AU2829" s="361"/>
      <c r="AV2829" s="362">
        <f>AD2829+AJ2829+AP2829</f>
        <v>0</v>
      </c>
      <c r="AW2829" s="363"/>
      <c r="AX2829" s="358">
        <f>IF(AT2829=0,0,(AV2829/AT2829)*100)</f>
        <v>0</v>
      </c>
      <c r="AY2829" s="359"/>
      <c r="AZ2829" s="347"/>
      <c r="BA2829" s="348"/>
      <c r="BB2829" s="349"/>
      <c r="BC2829" s="350"/>
      <c r="BD2829" s="358">
        <f>IF(AZ2829=0,0,(BB2829/AZ2829)*100)</f>
        <v>0</v>
      </c>
      <c r="BE2829" s="359"/>
      <c r="BF2829" s="360">
        <f>AT2829+AZ2829</f>
        <v>0</v>
      </c>
      <c r="BG2829" s="361"/>
      <c r="BH2829" s="362">
        <f>AV2829+BB2829</f>
        <v>0</v>
      </c>
      <c r="BI2829" s="363"/>
      <c r="BJ2829" s="358">
        <f>IF(BF2829=0,0,(BH2829/BF2829)*100)</f>
        <v>0</v>
      </c>
      <c r="BK2829" s="359"/>
      <c r="BL2829" s="364"/>
      <c r="BM2829" s="365"/>
      <c r="BN2829" s="366"/>
      <c r="BO2829" s="228"/>
      <c r="BP2829" s="229"/>
      <c r="BQ2829" s="226"/>
      <c r="BR2829" s="226"/>
      <c r="BS2829" s="790"/>
    </row>
    <row r="2830" spans="1:71" s="230" customFormat="1" ht="48.95" customHeight="1" thickBot="1" x14ac:dyDescent="0.55000000000000004">
      <c r="A2830" s="790"/>
      <c r="B2830" s="231"/>
      <c r="C2830" s="268"/>
      <c r="D2830" s="367" t="s">
        <v>87</v>
      </c>
      <c r="E2830" s="368"/>
      <c r="F2830" s="233"/>
      <c r="G2830" s="233"/>
      <c r="H2830" s="268"/>
      <c r="I2830" s="268"/>
      <c r="J2830" s="369">
        <f>IF((J2827+L2829)=0,0,J2827/(J2827+L2829)*100)</f>
        <v>0</v>
      </c>
      <c r="K2830" s="370"/>
      <c r="L2830" s="369">
        <f>IF((L2827+J2829)=0,0,L2827/(L2827+J2829)*100)</f>
        <v>0</v>
      </c>
      <c r="M2830" s="370"/>
      <c r="N2830" s="369">
        <f>IF((N2827+N2829)=0,0,N2827/(N2827+N2829)*100)</f>
        <v>0</v>
      </c>
      <c r="O2830" s="371"/>
      <c r="P2830" s="372"/>
      <c r="Q2830" s="373"/>
      <c r="R2830" s="373"/>
      <c r="S2830" s="373"/>
      <c r="T2830" s="374"/>
      <c r="U2830" s="374"/>
      <c r="V2830" s="373"/>
      <c r="W2830" s="373"/>
      <c r="X2830" s="373"/>
      <c r="Y2830" s="373"/>
      <c r="Z2830" s="373"/>
      <c r="AA2830" s="373"/>
      <c r="AB2830" s="373"/>
      <c r="AC2830" s="373"/>
      <c r="AD2830" s="373"/>
      <c r="AE2830" s="373"/>
      <c r="AF2830" s="373"/>
      <c r="AG2830" s="373"/>
      <c r="AH2830" s="373"/>
      <c r="AI2830" s="373"/>
      <c r="AJ2830" s="373"/>
      <c r="AK2830" s="373"/>
      <c r="AL2830" s="373"/>
      <c r="AM2830" s="373"/>
      <c r="AN2830" s="373"/>
      <c r="AO2830" s="373"/>
      <c r="AP2830" s="373"/>
      <c r="AQ2830" s="373"/>
      <c r="AR2830" s="373"/>
      <c r="AS2830" s="373"/>
      <c r="AT2830" s="373"/>
      <c r="AU2830" s="373"/>
      <c r="AV2830" s="373"/>
      <c r="AW2830" s="373"/>
      <c r="AX2830" s="373"/>
      <c r="AY2830" s="373"/>
      <c r="AZ2830" s="373"/>
      <c r="BA2830" s="373"/>
      <c r="BB2830" s="373"/>
      <c r="BC2830" s="373"/>
      <c r="BD2830" s="373"/>
      <c r="BE2830" s="373"/>
      <c r="BF2830" s="373"/>
      <c r="BG2830" s="373"/>
      <c r="BH2830" s="373"/>
      <c r="BI2830" s="373"/>
      <c r="BJ2830" s="373"/>
      <c r="BK2830" s="373"/>
      <c r="BL2830" s="373"/>
      <c r="BM2830" s="373"/>
      <c r="BN2830" s="375"/>
      <c r="BO2830" s="234"/>
      <c r="BP2830" s="234"/>
      <c r="BQ2830" s="226"/>
      <c r="BR2830" s="226"/>
      <c r="BS2830" s="790"/>
    </row>
    <row r="2831" spans="1:71" ht="15.75" customHeight="1" thickTop="1" thickBot="1" x14ac:dyDescent="0.45">
      <c r="A2831" s="779"/>
      <c r="B2831" s="160"/>
      <c r="C2831" s="161"/>
      <c r="D2831" s="161"/>
      <c r="E2831" s="161"/>
      <c r="F2831" s="69"/>
      <c r="G2831" s="69"/>
      <c r="H2831" s="161"/>
      <c r="I2831" s="161"/>
      <c r="J2831" s="161"/>
      <c r="K2831" s="161"/>
      <c r="L2831" s="161"/>
      <c r="M2831" s="161"/>
      <c r="N2831" s="161"/>
      <c r="O2831" s="161"/>
      <c r="P2831" s="161"/>
      <c r="Q2831" s="161"/>
      <c r="R2831" s="161"/>
      <c r="S2831" s="161"/>
      <c r="T2831" s="161"/>
      <c r="U2831" s="161"/>
      <c r="V2831" s="161"/>
      <c r="W2831" s="161"/>
      <c r="X2831" s="161"/>
      <c r="Y2831" s="161"/>
      <c r="Z2831" s="161"/>
      <c r="AA2831" s="161"/>
      <c r="AB2831" s="161"/>
      <c r="AC2831" s="161"/>
      <c r="AD2831" s="161"/>
      <c r="AE2831" s="161"/>
      <c r="AF2831" s="166"/>
      <c r="AG2831" s="166"/>
      <c r="AH2831" s="161"/>
      <c r="AI2831" s="161"/>
      <c r="AJ2831" s="161"/>
      <c r="AK2831" s="161"/>
      <c r="AL2831" s="161"/>
      <c r="AM2831" s="161"/>
      <c r="AN2831" s="161"/>
      <c r="AO2831" s="161"/>
      <c r="AP2831" s="161"/>
      <c r="AQ2831" s="161"/>
      <c r="AR2831" s="161"/>
      <c r="AS2831" s="161"/>
      <c r="AT2831" s="161"/>
      <c r="AU2831" s="161"/>
      <c r="AV2831" s="161"/>
      <c r="AW2831" s="161"/>
      <c r="AX2831" s="161"/>
      <c r="AY2831" s="161"/>
      <c r="AZ2831" s="161"/>
      <c r="BA2831" s="161"/>
      <c r="BB2831" s="161"/>
      <c r="BC2831" s="161"/>
      <c r="BD2831" s="161"/>
      <c r="BE2831" s="161"/>
      <c r="BF2831" s="161"/>
      <c r="BG2831" s="161"/>
      <c r="BH2831" s="161"/>
      <c r="BI2831" s="161"/>
      <c r="BJ2831" s="161"/>
      <c r="BK2831" s="161"/>
      <c r="BL2831" s="161"/>
      <c r="BM2831" s="161"/>
      <c r="BN2831" s="167"/>
      <c r="BO2831" s="70"/>
      <c r="BP2831" s="70"/>
      <c r="BQ2831" s="53"/>
      <c r="BR2831" s="53"/>
      <c r="BS2831" s="779"/>
    </row>
    <row r="2832" spans="1:71" s="68" customFormat="1" ht="80.25" customHeight="1" thickTop="1" thickBot="1" x14ac:dyDescent="0.5">
      <c r="A2832" s="791"/>
      <c r="B2832" s="325" t="s">
        <v>55</v>
      </c>
      <c r="C2832" s="326"/>
      <c r="D2832" s="327" t="s">
        <v>47</v>
      </c>
      <c r="E2832" s="327"/>
      <c r="F2832" s="71"/>
      <c r="G2832" s="71"/>
      <c r="H2832" s="328"/>
      <c r="I2832" s="329"/>
      <c r="J2832" s="330"/>
      <c r="K2832" s="235"/>
      <c r="L2832" s="328"/>
      <c r="M2832" s="329"/>
      <c r="N2832" s="330"/>
      <c r="O2832" s="331" t="s">
        <v>42</v>
      </c>
      <c r="P2832" s="332"/>
      <c r="Q2832" s="332"/>
      <c r="R2832" s="332"/>
      <c r="S2832" s="328"/>
      <c r="T2832" s="329"/>
      <c r="U2832" s="330"/>
      <c r="V2832" s="235"/>
      <c r="W2832" s="328"/>
      <c r="X2832" s="329"/>
      <c r="Y2832" s="330"/>
      <c r="Z2832" s="331" t="s">
        <v>110</v>
      </c>
      <c r="AA2832" s="332"/>
      <c r="AB2832" s="332"/>
      <c r="AC2832" s="332"/>
      <c r="AD2832" s="332"/>
      <c r="AE2832" s="332"/>
      <c r="AF2832" s="332"/>
      <c r="AG2832" s="332"/>
      <c r="AH2832" s="332"/>
      <c r="AI2832" s="333"/>
      <c r="AJ2832" s="328"/>
      <c r="AK2832" s="329"/>
      <c r="AL2832" s="330"/>
      <c r="AM2832" s="235"/>
      <c r="AN2832" s="328"/>
      <c r="AO2832" s="329"/>
      <c r="AP2832" s="330"/>
      <c r="AQ2832" s="331" t="s">
        <v>46</v>
      </c>
      <c r="AR2832" s="332"/>
      <c r="AS2832" s="332"/>
      <c r="AT2832" s="333"/>
      <c r="AU2832" s="328"/>
      <c r="AV2832" s="329"/>
      <c r="AW2832" s="330"/>
      <c r="AX2832" s="235"/>
      <c r="AY2832" s="328"/>
      <c r="AZ2832" s="329"/>
      <c r="BA2832" s="330"/>
      <c r="BB2832" s="334" t="s">
        <v>112</v>
      </c>
      <c r="BC2832" s="335"/>
      <c r="BD2832" s="335"/>
      <c r="BE2832" s="336"/>
      <c r="BF2832" s="337">
        <f>BL2827</f>
        <v>0</v>
      </c>
      <c r="BG2832" s="338"/>
      <c r="BH2832" s="339"/>
      <c r="BI2832" s="235"/>
      <c r="BJ2832" s="337">
        <f>BL2829</f>
        <v>0</v>
      </c>
      <c r="BK2832" s="338"/>
      <c r="BL2832" s="339"/>
      <c r="BM2832" s="173"/>
      <c r="BN2832" s="174"/>
      <c r="BO2832" s="72"/>
      <c r="BP2832" s="72"/>
      <c r="BQ2832" s="67"/>
      <c r="BR2832" s="67"/>
      <c r="BS2832" s="791"/>
    </row>
    <row r="2833" spans="1:71" ht="15.6" customHeight="1" thickTop="1" thickBot="1" x14ac:dyDescent="0.55000000000000004">
      <c r="A2833" s="779"/>
      <c r="B2833" s="162"/>
      <c r="C2833" s="156"/>
      <c r="D2833" s="163"/>
      <c r="E2833" s="163"/>
      <c r="F2833" s="73"/>
      <c r="G2833" s="73"/>
      <c r="H2833" s="170"/>
      <c r="I2833" s="170"/>
      <c r="J2833" s="170"/>
      <c r="K2833" s="170"/>
      <c r="L2833" s="170"/>
      <c r="M2833" s="170"/>
      <c r="N2833" s="170"/>
      <c r="O2833" s="168"/>
      <c r="P2833" s="168"/>
      <c r="Q2833" s="168"/>
      <c r="R2833" s="168"/>
      <c r="S2833" s="170"/>
      <c r="T2833" s="170"/>
      <c r="U2833" s="170"/>
      <c r="V2833" s="169"/>
      <c r="W2833" s="170"/>
      <c r="X2833" s="170"/>
      <c r="Y2833" s="170"/>
      <c r="Z2833" s="168"/>
      <c r="AA2833" s="168"/>
      <c r="AB2833" s="168"/>
      <c r="AC2833" s="168"/>
      <c r="AD2833" s="170"/>
      <c r="AE2833" s="170"/>
      <c r="AF2833" s="170"/>
      <c r="AG2833" s="170"/>
      <c r="AH2833" s="169"/>
      <c r="AI2833" s="169"/>
      <c r="AJ2833" s="170"/>
      <c r="AK2833" s="168"/>
      <c r="AL2833" s="168"/>
      <c r="AM2833" s="168"/>
      <c r="AN2833" s="168"/>
      <c r="AO2833" s="170"/>
      <c r="AP2833" s="170"/>
      <c r="AQ2833" s="168"/>
      <c r="AR2833" s="168"/>
      <c r="AS2833" s="168"/>
      <c r="AT2833" s="168"/>
      <c r="AU2833" s="170"/>
      <c r="AV2833" s="170"/>
      <c r="AW2833" s="170"/>
      <c r="AX2833" s="170"/>
      <c r="AY2833" s="170"/>
      <c r="AZ2833" s="172"/>
      <c r="BA2833" s="172"/>
      <c r="BB2833" s="168"/>
      <c r="BC2833" s="176"/>
      <c r="BD2833" s="177"/>
      <c r="BE2833" s="177"/>
      <c r="BF2833" s="178"/>
      <c r="BG2833" s="178"/>
      <c r="BH2833" s="172"/>
      <c r="BI2833" s="170"/>
      <c r="BJ2833" s="179"/>
      <c r="BK2833" s="179"/>
      <c r="BL2833" s="172"/>
      <c r="BM2833" s="175"/>
      <c r="BN2833" s="180"/>
      <c r="BO2833" s="74"/>
      <c r="BP2833" s="74"/>
      <c r="BQ2833" s="53"/>
      <c r="BR2833" s="53"/>
      <c r="BS2833" s="779"/>
    </row>
    <row r="2834" spans="1:71" s="68" customFormat="1" ht="80.25" customHeight="1" thickTop="1" thickBot="1" x14ac:dyDescent="0.5">
      <c r="A2834" s="791"/>
      <c r="B2834" s="334" t="s">
        <v>40</v>
      </c>
      <c r="C2834" s="335"/>
      <c r="D2834" s="327" t="s">
        <v>48</v>
      </c>
      <c r="E2834" s="327"/>
      <c r="F2834" s="71"/>
      <c r="G2834" s="71"/>
      <c r="H2834" s="337">
        <f>H2832</f>
        <v>0</v>
      </c>
      <c r="I2834" s="338"/>
      <c r="J2834" s="339"/>
      <c r="K2834" s="235"/>
      <c r="L2834" s="337">
        <f>L2832</f>
        <v>0</v>
      </c>
      <c r="M2834" s="338"/>
      <c r="N2834" s="339"/>
      <c r="O2834" s="331" t="s">
        <v>44</v>
      </c>
      <c r="P2834" s="332"/>
      <c r="Q2834" s="332"/>
      <c r="R2834" s="332"/>
      <c r="S2834" s="337">
        <f>S2832-H2832</f>
        <v>0</v>
      </c>
      <c r="T2834" s="338"/>
      <c r="U2834" s="339"/>
      <c r="V2834" s="235"/>
      <c r="W2834" s="337">
        <f>W2832-L2832</f>
        <v>0</v>
      </c>
      <c r="X2834" s="338"/>
      <c r="Y2834" s="339"/>
      <c r="Z2834" s="331" t="s">
        <v>111</v>
      </c>
      <c r="AA2834" s="332"/>
      <c r="AB2834" s="332"/>
      <c r="AC2834" s="332"/>
      <c r="AD2834" s="332"/>
      <c r="AE2834" s="332"/>
      <c r="AF2834" s="332"/>
      <c r="AG2834" s="332"/>
      <c r="AH2834" s="332"/>
      <c r="AI2834" s="333"/>
      <c r="AJ2834" s="337">
        <f>AJ2832-S2832</f>
        <v>0</v>
      </c>
      <c r="AK2834" s="338"/>
      <c r="AL2834" s="339"/>
      <c r="AM2834" s="235"/>
      <c r="AN2834" s="337">
        <f>AN2832-W2832</f>
        <v>0</v>
      </c>
      <c r="AO2834" s="338"/>
      <c r="AP2834" s="339"/>
      <c r="AQ2834" s="331" t="s">
        <v>45</v>
      </c>
      <c r="AR2834" s="332"/>
      <c r="AS2834" s="332"/>
      <c r="AT2834" s="333"/>
      <c r="AU2834" s="337">
        <f>AU2832-AJ2832</f>
        <v>0</v>
      </c>
      <c r="AV2834" s="338"/>
      <c r="AW2834" s="339"/>
      <c r="AX2834" s="235"/>
      <c r="AY2834" s="337">
        <f>AY2832-AN2832</f>
        <v>0</v>
      </c>
      <c r="AZ2834" s="338"/>
      <c r="BA2834" s="339"/>
      <c r="BB2834" s="334" t="s">
        <v>113</v>
      </c>
      <c r="BC2834" s="335"/>
      <c r="BD2834" s="335"/>
      <c r="BE2834" s="336"/>
      <c r="BF2834" s="337">
        <f>BF2832-AU2832</f>
        <v>0</v>
      </c>
      <c r="BG2834" s="338"/>
      <c r="BH2834" s="339"/>
      <c r="BI2834" s="235"/>
      <c r="BJ2834" s="337">
        <f>BJ2832-AY2832</f>
        <v>0</v>
      </c>
      <c r="BK2834" s="338"/>
      <c r="BL2834" s="339"/>
      <c r="BM2834" s="173"/>
      <c r="BN2834" s="174"/>
      <c r="BO2834" s="72"/>
      <c r="BP2834" s="72"/>
      <c r="BQ2834" s="67"/>
      <c r="BR2834" s="67"/>
      <c r="BS2834" s="791"/>
    </row>
    <row r="2835" spans="1:71" ht="15.75" customHeight="1" thickTop="1" thickBot="1" x14ac:dyDescent="0.45">
      <c r="A2835" s="779"/>
      <c r="B2835" s="164"/>
      <c r="C2835" s="165"/>
      <c r="D2835" s="165"/>
      <c r="E2835" s="165"/>
      <c r="F2835" s="75"/>
      <c r="G2835" s="75"/>
      <c r="H2835" s="165"/>
      <c r="I2835" s="165"/>
      <c r="J2835" s="165"/>
      <c r="K2835" s="165"/>
      <c r="L2835" s="165"/>
      <c r="M2835" s="165"/>
      <c r="N2835" s="165"/>
      <c r="O2835" s="165"/>
      <c r="P2835" s="165"/>
      <c r="Q2835" s="165"/>
      <c r="R2835" s="165"/>
      <c r="S2835" s="165"/>
      <c r="T2835" s="165"/>
      <c r="U2835" s="165"/>
      <c r="V2835" s="165"/>
      <c r="W2835" s="165"/>
      <c r="X2835" s="165"/>
      <c r="Y2835" s="165"/>
      <c r="Z2835" s="165"/>
      <c r="AA2835" s="165"/>
      <c r="AB2835" s="165"/>
      <c r="AC2835" s="165"/>
      <c r="AD2835" s="165"/>
      <c r="AE2835" s="165"/>
      <c r="AF2835" s="171"/>
      <c r="AG2835" s="171"/>
      <c r="AH2835" s="165"/>
      <c r="AI2835" s="165"/>
      <c r="AJ2835" s="165"/>
      <c r="AK2835" s="165"/>
      <c r="AL2835" s="165"/>
      <c r="AM2835" s="165"/>
      <c r="AN2835" s="165"/>
      <c r="AO2835" s="165"/>
      <c r="AP2835" s="165"/>
      <c r="AQ2835" s="165"/>
      <c r="AR2835" s="165"/>
      <c r="AS2835" s="165"/>
      <c r="AT2835" s="165"/>
      <c r="AU2835" s="165"/>
      <c r="AV2835" s="165"/>
      <c r="AW2835" s="165"/>
      <c r="AX2835" s="165"/>
      <c r="AY2835" s="165"/>
      <c r="AZ2835" s="165"/>
      <c r="BA2835" s="340" t="s">
        <v>138</v>
      </c>
      <c r="BB2835" s="340"/>
      <c r="BC2835" s="340"/>
      <c r="BD2835" s="340"/>
      <c r="BE2835" s="340"/>
      <c r="BF2835" s="340"/>
      <c r="BG2835" s="340"/>
      <c r="BH2835" s="340"/>
      <c r="BI2835" s="340"/>
      <c r="BJ2835" s="340"/>
      <c r="BK2835" s="340"/>
      <c r="BL2835" s="340"/>
      <c r="BM2835" s="340"/>
      <c r="BN2835" s="341"/>
      <c r="BO2835" s="76"/>
      <c r="BP2835" s="76"/>
      <c r="BQ2835" s="53"/>
      <c r="BR2835" s="53"/>
      <c r="BS2835" s="779"/>
    </row>
    <row r="2836" spans="1:71" ht="12" customHeight="1" thickTop="1" x14ac:dyDescent="0.4">
      <c r="A2836" s="779"/>
      <c r="B2836" s="780"/>
      <c r="C2836" s="779"/>
      <c r="D2836" s="779"/>
      <c r="E2836" s="779"/>
      <c r="F2836" s="781"/>
      <c r="G2836" s="781"/>
      <c r="H2836" s="779"/>
      <c r="I2836" s="779"/>
      <c r="J2836" s="779"/>
      <c r="K2836" s="779"/>
      <c r="L2836" s="779"/>
      <c r="M2836" s="779"/>
      <c r="N2836" s="779"/>
      <c r="O2836" s="779"/>
      <c r="P2836" s="779"/>
      <c r="Q2836" s="779"/>
      <c r="R2836" s="779"/>
      <c r="S2836" s="779"/>
      <c r="T2836" s="779"/>
      <c r="U2836" s="779"/>
      <c r="V2836" s="779"/>
      <c r="W2836" s="779"/>
      <c r="X2836" s="779"/>
      <c r="Y2836" s="779"/>
      <c r="Z2836" s="779"/>
      <c r="AA2836" s="779"/>
      <c r="AB2836" s="779"/>
      <c r="AC2836" s="779"/>
      <c r="AD2836" s="779"/>
      <c r="AE2836" s="779"/>
      <c r="AF2836" s="782"/>
      <c r="AG2836" s="782"/>
      <c r="AH2836" s="779"/>
      <c r="AI2836" s="779"/>
      <c r="AJ2836" s="779"/>
      <c r="AK2836" s="779"/>
      <c r="AL2836" s="779"/>
      <c r="AM2836" s="779"/>
      <c r="AN2836" s="779"/>
      <c r="AO2836" s="779"/>
      <c r="AP2836" s="779"/>
      <c r="AQ2836" s="779"/>
      <c r="AR2836" s="779"/>
      <c r="AS2836" s="779"/>
      <c r="AT2836" s="779"/>
      <c r="AU2836" s="779"/>
      <c r="AV2836" s="779"/>
      <c r="AW2836" s="779"/>
      <c r="AX2836" s="779"/>
      <c r="AY2836" s="779"/>
      <c r="AZ2836" s="779"/>
      <c r="BA2836" s="779"/>
      <c r="BB2836" s="779"/>
      <c r="BC2836" s="779"/>
      <c r="BD2836" s="779"/>
      <c r="BE2836" s="779"/>
      <c r="BF2836" s="779"/>
      <c r="BG2836" s="779"/>
      <c r="BH2836" s="779"/>
      <c r="BI2836" s="779"/>
      <c r="BJ2836" s="779"/>
      <c r="BK2836" s="779"/>
      <c r="BL2836" s="779"/>
      <c r="BM2836" s="779"/>
      <c r="BN2836" s="779"/>
      <c r="BO2836" s="783"/>
      <c r="BP2836" s="783"/>
      <c r="BQ2836" s="779"/>
      <c r="BR2836" s="779"/>
      <c r="BS2836" s="779"/>
    </row>
    <row r="2837" spans="1:71" s="57" customFormat="1" ht="46.5" x14ac:dyDescent="0.7">
      <c r="A2837" s="784"/>
      <c r="B2837" s="801" t="s">
        <v>9</v>
      </c>
      <c r="C2837" s="801"/>
      <c r="D2837" s="801"/>
      <c r="E2837" s="801"/>
      <c r="F2837" s="801"/>
      <c r="G2837" s="801"/>
      <c r="H2837" s="801"/>
      <c r="I2837" s="801"/>
      <c r="J2837" s="801"/>
      <c r="K2837" s="801"/>
      <c r="L2837" s="801"/>
      <c r="M2837" s="801"/>
      <c r="N2837" s="801"/>
      <c r="O2837" s="801"/>
      <c r="P2837" s="801"/>
      <c r="Q2837" s="801"/>
      <c r="R2837" s="801"/>
      <c r="S2837" s="801"/>
      <c r="T2837" s="801"/>
      <c r="U2837" s="801"/>
      <c r="V2837" s="801"/>
      <c r="W2837" s="801"/>
      <c r="X2837" s="801"/>
      <c r="Y2837" s="801"/>
      <c r="Z2837" s="801"/>
      <c r="AA2837" s="801"/>
      <c r="AB2837" s="801"/>
      <c r="AC2837" s="801"/>
      <c r="AD2837" s="801"/>
      <c r="AE2837" s="801"/>
      <c r="AF2837" s="801"/>
      <c r="AG2837" s="801"/>
      <c r="AH2837" s="801"/>
      <c r="AI2837" s="801"/>
      <c r="AJ2837" s="801"/>
      <c r="AK2837" s="801"/>
      <c r="AL2837" s="801"/>
      <c r="AM2837" s="801"/>
      <c r="AN2837" s="801"/>
      <c r="AO2837" s="801"/>
      <c r="AP2837" s="801"/>
      <c r="AQ2837" s="801"/>
      <c r="AR2837" s="801"/>
      <c r="AS2837" s="801"/>
      <c r="AT2837" s="801"/>
      <c r="AU2837" s="801"/>
      <c r="AV2837" s="801"/>
      <c r="AW2837" s="801"/>
      <c r="AX2837" s="801"/>
      <c r="AY2837" s="801"/>
      <c r="AZ2837" s="801"/>
      <c r="BA2837" s="801"/>
      <c r="BB2837" s="801"/>
      <c r="BC2837" s="801"/>
      <c r="BD2837" s="801"/>
      <c r="BE2837" s="801"/>
      <c r="BF2837" s="801"/>
      <c r="BG2837" s="801"/>
      <c r="BH2837" s="801"/>
      <c r="BI2837" s="801"/>
      <c r="BJ2837" s="801"/>
      <c r="BK2837" s="801"/>
      <c r="BL2837" s="801"/>
      <c r="BM2837" s="801"/>
      <c r="BN2837" s="801"/>
      <c r="BO2837" s="139"/>
      <c r="BP2837" s="139"/>
      <c r="BQ2837" s="56"/>
      <c r="BR2837" s="56"/>
      <c r="BS2837" s="784"/>
    </row>
    <row r="2838" spans="1:71" ht="11.1" customHeight="1" x14ac:dyDescent="0.4">
      <c r="A2838" s="779"/>
      <c r="B2838" s="140"/>
      <c r="C2838" s="141"/>
      <c r="D2838" s="141"/>
      <c r="E2838" s="141"/>
      <c r="F2838" s="142"/>
      <c r="G2838" s="142"/>
      <c r="H2838" s="141"/>
      <c r="I2838" s="141"/>
      <c r="J2838" s="141"/>
      <c r="K2838" s="141"/>
      <c r="L2838" s="141"/>
      <c r="M2838" s="141"/>
      <c r="N2838" s="141"/>
      <c r="O2838" s="141"/>
      <c r="P2838" s="141"/>
      <c r="Q2838" s="141"/>
      <c r="R2838" s="141"/>
      <c r="S2838" s="141"/>
      <c r="T2838" s="141"/>
      <c r="U2838" s="141"/>
      <c r="V2838" s="141"/>
      <c r="W2838" s="141"/>
      <c r="X2838" s="141"/>
      <c r="Y2838" s="141"/>
      <c r="Z2838" s="141"/>
      <c r="AA2838" s="141"/>
      <c r="AB2838" s="141"/>
      <c r="AC2838" s="141"/>
      <c r="AD2838" s="141"/>
      <c r="AE2838" s="141"/>
      <c r="AF2838" s="143"/>
      <c r="AG2838" s="143"/>
      <c r="AH2838" s="141"/>
      <c r="AI2838" s="141"/>
      <c r="AJ2838" s="141"/>
      <c r="AK2838" s="141"/>
      <c r="AL2838" s="141"/>
      <c r="AM2838" s="141"/>
      <c r="AN2838" s="141"/>
      <c r="AO2838" s="141"/>
      <c r="AP2838" s="141"/>
      <c r="AQ2838" s="141"/>
      <c r="AR2838" s="141"/>
      <c r="AS2838" s="141"/>
      <c r="AT2838" s="141"/>
      <c r="AU2838" s="141"/>
      <c r="AV2838" s="141"/>
      <c r="AW2838" s="141"/>
      <c r="AX2838" s="141"/>
      <c r="AY2838" s="141"/>
      <c r="AZ2838" s="141"/>
      <c r="BA2838" s="141"/>
      <c r="BB2838" s="141"/>
      <c r="BC2838" s="141"/>
      <c r="BD2838" s="141"/>
      <c r="BE2838" s="141"/>
      <c r="BF2838" s="141"/>
      <c r="BG2838" s="141"/>
      <c r="BH2838" s="141"/>
      <c r="BI2838" s="141"/>
      <c r="BJ2838" s="141"/>
      <c r="BK2838" s="141"/>
      <c r="BL2838" s="141"/>
      <c r="BM2838" s="141"/>
      <c r="BN2838" s="460"/>
      <c r="BO2838" s="460"/>
      <c r="BP2838" s="460"/>
      <c r="BQ2838" s="53"/>
      <c r="BR2838" s="53"/>
      <c r="BS2838" s="779"/>
    </row>
    <row r="2839" spans="1:71" s="58" customFormat="1" ht="36.75" customHeight="1" x14ac:dyDescent="0.4">
      <c r="A2839" s="780"/>
      <c r="B2839" s="140"/>
      <c r="C2839" s="140"/>
      <c r="D2839" s="793" t="s">
        <v>10</v>
      </c>
      <c r="E2839" s="461" t="str">
        <f>IF(ROSTER!D$3="","",ROSTER!D$3)</f>
        <v/>
      </c>
      <c r="F2839" s="461"/>
      <c r="G2839" s="461"/>
      <c r="H2839" s="461"/>
      <c r="I2839" s="461"/>
      <c r="J2839" s="461"/>
      <c r="K2839" s="461"/>
      <c r="L2839" s="461"/>
      <c r="M2839" s="461"/>
      <c r="N2839" s="461"/>
      <c r="O2839" s="461"/>
      <c r="P2839" s="461"/>
      <c r="Q2839" s="461"/>
      <c r="R2839" s="461"/>
      <c r="S2839" s="461"/>
      <c r="T2839" s="461"/>
      <c r="U2839" s="461"/>
      <c r="V2839" s="461"/>
      <c r="W2839" s="461"/>
      <c r="X2839" s="461"/>
      <c r="Y2839" s="461"/>
      <c r="Z2839" s="461"/>
      <c r="AA2839" s="461"/>
      <c r="AB2839" s="461"/>
      <c r="AC2839" s="461"/>
      <c r="AD2839" s="144"/>
      <c r="AE2839" s="792" t="s">
        <v>11</v>
      </c>
      <c r="AF2839" s="792"/>
      <c r="AG2839" s="792"/>
      <c r="AH2839" s="792"/>
      <c r="AI2839" s="792"/>
      <c r="AJ2839" s="792"/>
      <c r="AK2839" s="792"/>
      <c r="AL2839" s="792"/>
      <c r="AM2839" s="792"/>
      <c r="AN2839" s="462"/>
      <c r="AO2839" s="462"/>
      <c r="AP2839" s="462"/>
      <c r="AQ2839" s="462"/>
      <c r="AR2839" s="462"/>
      <c r="AS2839" s="462"/>
      <c r="AT2839" s="462"/>
      <c r="AU2839" s="462"/>
      <c r="AV2839" s="462"/>
      <c r="AW2839" s="462"/>
      <c r="AX2839" s="462"/>
      <c r="AY2839" s="462"/>
      <c r="AZ2839" s="462"/>
      <c r="BA2839" s="462"/>
      <c r="BB2839" s="462"/>
      <c r="BC2839" s="462"/>
      <c r="BD2839" s="462"/>
      <c r="BE2839" s="462"/>
      <c r="BF2839" s="462"/>
      <c r="BG2839" s="462"/>
      <c r="BH2839" s="462"/>
      <c r="BI2839" s="462"/>
      <c r="BJ2839" s="462"/>
      <c r="BK2839" s="462"/>
      <c r="BL2839" s="462"/>
      <c r="BM2839" s="462"/>
      <c r="BN2839" s="460"/>
      <c r="BO2839" s="460"/>
      <c r="BP2839" s="460"/>
      <c r="BQ2839" s="54"/>
      <c r="BR2839" s="54"/>
      <c r="BS2839" s="780"/>
    </row>
    <row r="2840" spans="1:71" ht="8.85" customHeight="1" x14ac:dyDescent="0.4">
      <c r="A2840" s="785"/>
      <c r="B2840" s="140"/>
      <c r="C2840" s="143" t="s">
        <v>34</v>
      </c>
      <c r="D2840" s="143"/>
      <c r="E2840" s="143"/>
      <c r="F2840" s="145"/>
      <c r="G2840" s="145"/>
      <c r="H2840" s="143"/>
      <c r="I2840" s="143"/>
      <c r="J2840" s="146"/>
      <c r="K2840" s="146"/>
      <c r="L2840" s="146"/>
      <c r="M2840" s="146"/>
      <c r="N2840" s="146"/>
      <c r="O2840" s="146"/>
      <c r="P2840" s="146"/>
      <c r="Q2840" s="146"/>
      <c r="R2840" s="146"/>
      <c r="S2840" s="146"/>
      <c r="T2840" s="146"/>
      <c r="U2840" s="146"/>
      <c r="V2840" s="146"/>
      <c r="W2840" s="146"/>
      <c r="X2840" s="146"/>
      <c r="Y2840" s="146"/>
      <c r="Z2840" s="146"/>
      <c r="AA2840" s="146"/>
      <c r="AB2840" s="146"/>
      <c r="AC2840" s="146"/>
      <c r="AD2840" s="146"/>
      <c r="AE2840" s="146"/>
      <c r="AF2840" s="146"/>
      <c r="AG2840" s="143"/>
      <c r="AH2840" s="147"/>
      <c r="AI2840" s="148"/>
      <c r="AJ2840" s="148"/>
      <c r="AK2840" s="148"/>
      <c r="AL2840" s="148"/>
      <c r="AM2840" s="148"/>
      <c r="AN2840" s="148"/>
      <c r="AO2840" s="149"/>
      <c r="AP2840" s="150"/>
      <c r="AQ2840" s="150"/>
      <c r="AR2840" s="150"/>
      <c r="AS2840" s="150"/>
      <c r="AT2840" s="150"/>
      <c r="AU2840" s="150"/>
      <c r="AV2840" s="150"/>
      <c r="AW2840" s="150"/>
      <c r="AX2840" s="150"/>
      <c r="AY2840" s="150"/>
      <c r="AZ2840" s="150"/>
      <c r="BA2840" s="150"/>
      <c r="BB2840" s="150"/>
      <c r="BC2840" s="150"/>
      <c r="BD2840" s="150"/>
      <c r="BE2840" s="150"/>
      <c r="BF2840" s="150"/>
      <c r="BG2840" s="150"/>
      <c r="BH2840" s="150"/>
      <c r="BI2840" s="150"/>
      <c r="BJ2840" s="150"/>
      <c r="BK2840" s="150"/>
      <c r="BL2840" s="150"/>
      <c r="BM2840" s="150"/>
      <c r="BN2840" s="150"/>
      <c r="BO2840" s="151"/>
      <c r="BP2840" s="151"/>
      <c r="BQ2840" s="59"/>
      <c r="BR2840" s="59"/>
      <c r="BS2840" s="785"/>
    </row>
    <row r="2841" spans="1:71" s="58" customFormat="1" ht="42.75" x14ac:dyDescent="0.4">
      <c r="A2841" s="780"/>
      <c r="B2841" s="140"/>
      <c r="C2841" s="794" t="s">
        <v>33</v>
      </c>
      <c r="D2841" s="794"/>
      <c r="E2841" s="463"/>
      <c r="F2841" s="463"/>
      <c r="G2841" s="463"/>
      <c r="H2841" s="463"/>
      <c r="I2841" s="463"/>
      <c r="J2841" s="463"/>
      <c r="K2841" s="463"/>
      <c r="L2841" s="463"/>
      <c r="M2841" s="463"/>
      <c r="N2841" s="463"/>
      <c r="O2841" s="463"/>
      <c r="P2841" s="463"/>
      <c r="Q2841" s="463"/>
      <c r="R2841" s="463"/>
      <c r="S2841" s="463"/>
      <c r="T2841" s="463"/>
      <c r="U2841" s="463"/>
      <c r="V2841" s="463"/>
      <c r="W2841" s="463"/>
      <c r="X2841" s="463"/>
      <c r="Y2841" s="463"/>
      <c r="Z2841" s="463"/>
      <c r="AA2841" s="463"/>
      <c r="AB2841" s="463"/>
      <c r="AC2841" s="463"/>
      <c r="AD2841" s="144"/>
      <c r="AE2841" s="185" t="s">
        <v>18</v>
      </c>
      <c r="AF2841" s="185"/>
      <c r="AG2841" s="185"/>
      <c r="AH2841" s="792" t="s">
        <v>18</v>
      </c>
      <c r="AI2841" s="792"/>
      <c r="AJ2841" s="792"/>
      <c r="AK2841" s="792"/>
      <c r="AL2841" s="792"/>
      <c r="AM2841" s="792"/>
      <c r="AN2841" s="463"/>
      <c r="AO2841" s="463"/>
      <c r="AP2841" s="463"/>
      <c r="AQ2841" s="463"/>
      <c r="AR2841" s="463"/>
      <c r="AS2841" s="463"/>
      <c r="AT2841" s="463"/>
      <c r="AU2841" s="463"/>
      <c r="AV2841" s="463"/>
      <c r="AW2841" s="463"/>
      <c r="AX2841" s="463"/>
      <c r="AY2841" s="463"/>
      <c r="AZ2841" s="463"/>
      <c r="BA2841" s="792" t="s">
        <v>12</v>
      </c>
      <c r="BB2841" s="792"/>
      <c r="BC2841" s="792"/>
      <c r="BD2841" s="464"/>
      <c r="BE2841" s="464"/>
      <c r="BF2841" s="464"/>
      <c r="BG2841" s="464"/>
      <c r="BH2841" s="464"/>
      <c r="BI2841" s="464"/>
      <c r="BJ2841" s="464"/>
      <c r="BK2841" s="464"/>
      <c r="BL2841" s="464"/>
      <c r="BM2841" s="464"/>
      <c r="BN2841" s="152"/>
      <c r="BO2841" s="153"/>
      <c r="BP2841" s="153"/>
      <c r="BQ2841" s="60">
        <f>IF(BD2841=0,0,1)</f>
        <v>0</v>
      </c>
      <c r="BR2841" s="61">
        <f>IF((BF2895+BJ2895)&gt;(AU2895+AY2895),1,0)</f>
        <v>0</v>
      </c>
      <c r="BS2841" s="786"/>
    </row>
    <row r="2842" spans="1:71" ht="9.6" customHeight="1" x14ac:dyDescent="0.4">
      <c r="A2842" s="779"/>
      <c r="B2842" s="140"/>
      <c r="C2842" s="141"/>
      <c r="D2842" s="141"/>
      <c r="E2842" s="141"/>
      <c r="F2842" s="142"/>
      <c r="G2842" s="142"/>
      <c r="H2842" s="141"/>
      <c r="I2842" s="141"/>
      <c r="J2842" s="141"/>
      <c r="K2842" s="141"/>
      <c r="L2842" s="141"/>
      <c r="M2842" s="141"/>
      <c r="N2842" s="141"/>
      <c r="O2842" s="141"/>
      <c r="P2842" s="141"/>
      <c r="Q2842" s="141"/>
      <c r="R2842" s="141"/>
      <c r="S2842" s="141"/>
      <c r="T2842" s="141"/>
      <c r="U2842" s="141"/>
      <c r="V2842" s="141"/>
      <c r="W2842" s="141"/>
      <c r="X2842" s="141"/>
      <c r="Y2842" s="141"/>
      <c r="Z2842" s="141"/>
      <c r="AA2842" s="141"/>
      <c r="AB2842" s="141"/>
      <c r="AC2842" s="141"/>
      <c r="AD2842" s="141"/>
      <c r="AE2842" s="141"/>
      <c r="AF2842" s="143"/>
      <c r="AG2842" s="143"/>
      <c r="AH2842" s="141"/>
      <c r="AI2842" s="141"/>
      <c r="AJ2842" s="141"/>
      <c r="AK2842" s="141"/>
      <c r="AL2842" s="141"/>
      <c r="AM2842" s="141"/>
      <c r="AN2842" s="141"/>
      <c r="AO2842" s="141"/>
      <c r="AP2842" s="141"/>
      <c r="AQ2842" s="141"/>
      <c r="AR2842" s="141"/>
      <c r="AS2842" s="141"/>
      <c r="AT2842" s="141"/>
      <c r="AU2842" s="141"/>
      <c r="AV2842" s="141"/>
      <c r="AW2842" s="141"/>
      <c r="AX2842" s="141"/>
      <c r="AY2842" s="141"/>
      <c r="AZ2842" s="141"/>
      <c r="BA2842" s="141"/>
      <c r="BB2842" s="141"/>
      <c r="BC2842" s="141"/>
      <c r="BD2842" s="141"/>
      <c r="BE2842" s="141"/>
      <c r="BF2842" s="141"/>
      <c r="BG2842" s="141"/>
      <c r="BH2842" s="141"/>
      <c r="BI2842" s="141"/>
      <c r="BJ2842" s="141"/>
      <c r="BK2842" s="141"/>
      <c r="BL2842" s="141"/>
      <c r="BM2842" s="141"/>
      <c r="BN2842" s="141"/>
      <c r="BO2842" s="154"/>
      <c r="BP2842" s="154"/>
      <c r="BQ2842" s="53"/>
      <c r="BR2842" s="53"/>
      <c r="BS2842" s="779"/>
    </row>
    <row r="2843" spans="1:71" ht="8.85" customHeight="1" thickBot="1" x14ac:dyDescent="0.45">
      <c r="A2843" s="779"/>
      <c r="B2843" s="155"/>
      <c r="C2843" s="156"/>
      <c r="D2843" s="156"/>
      <c r="E2843" s="156"/>
      <c r="F2843" s="157"/>
      <c r="G2843" s="157"/>
      <c r="H2843" s="156"/>
      <c r="I2843" s="156"/>
      <c r="J2843" s="156"/>
      <c r="K2843" s="156"/>
      <c r="L2843" s="156"/>
      <c r="M2843" s="156"/>
      <c r="N2843" s="156"/>
      <c r="O2843" s="156"/>
      <c r="P2843" s="156"/>
      <c r="Q2843" s="156"/>
      <c r="R2843" s="156"/>
      <c r="S2843" s="156"/>
      <c r="T2843" s="156"/>
      <c r="U2843" s="156"/>
      <c r="V2843" s="156"/>
      <c r="W2843" s="156"/>
      <c r="X2843" s="156"/>
      <c r="Y2843" s="156"/>
      <c r="Z2843" s="156"/>
      <c r="AA2843" s="156"/>
      <c r="AB2843" s="156"/>
      <c r="AC2843" s="156"/>
      <c r="AD2843" s="156"/>
      <c r="AE2843" s="156"/>
      <c r="AF2843" s="158"/>
      <c r="AG2843" s="158"/>
      <c r="AH2843" s="156"/>
      <c r="AI2843" s="156"/>
      <c r="AJ2843" s="156"/>
      <c r="AK2843" s="156"/>
      <c r="AL2843" s="156"/>
      <c r="AM2843" s="156"/>
      <c r="AN2843" s="156"/>
      <c r="AO2843" s="156"/>
      <c r="AP2843" s="156"/>
      <c r="AQ2843" s="156"/>
      <c r="AR2843" s="156"/>
      <c r="AS2843" s="156"/>
      <c r="AT2843" s="156"/>
      <c r="AU2843" s="156"/>
      <c r="AV2843" s="156"/>
      <c r="AW2843" s="156"/>
      <c r="AX2843" s="156"/>
      <c r="AY2843" s="156"/>
      <c r="AZ2843" s="156"/>
      <c r="BA2843" s="156"/>
      <c r="BB2843" s="156"/>
      <c r="BC2843" s="156"/>
      <c r="BD2843" s="156"/>
      <c r="BE2843" s="156"/>
      <c r="BF2843" s="156"/>
      <c r="BG2843" s="156"/>
      <c r="BH2843" s="156"/>
      <c r="BI2843" s="156"/>
      <c r="BJ2843" s="156"/>
      <c r="BK2843" s="156"/>
      <c r="BL2843" s="156"/>
      <c r="BM2843" s="156"/>
      <c r="BN2843" s="156"/>
      <c r="BO2843" s="159"/>
      <c r="BP2843" s="159"/>
      <c r="BQ2843" s="53"/>
      <c r="BR2843" s="53"/>
      <c r="BS2843" s="779"/>
    </row>
    <row r="2844" spans="1:71" s="58" customFormat="1" ht="33.6" customHeight="1" thickTop="1" x14ac:dyDescent="0.4">
      <c r="A2844" s="786"/>
      <c r="B2844" s="795" t="s">
        <v>0</v>
      </c>
      <c r="C2844" s="796" t="s">
        <v>1</v>
      </c>
      <c r="D2844" s="797"/>
      <c r="E2844" s="221" t="s">
        <v>24</v>
      </c>
      <c r="F2844" s="466" t="s">
        <v>96</v>
      </c>
      <c r="G2844" s="466" t="s">
        <v>97</v>
      </c>
      <c r="H2844" s="468" t="s">
        <v>36</v>
      </c>
      <c r="I2844" s="469"/>
      <c r="J2844" s="472" t="s">
        <v>7</v>
      </c>
      <c r="K2844" s="472"/>
      <c r="L2844" s="472"/>
      <c r="M2844" s="472"/>
      <c r="N2844" s="472"/>
      <c r="O2844" s="472"/>
      <c r="P2844" s="472" t="s">
        <v>2</v>
      </c>
      <c r="Q2844" s="472"/>
      <c r="R2844" s="472"/>
      <c r="S2844" s="472"/>
      <c r="T2844" s="472"/>
      <c r="U2844" s="472"/>
      <c r="V2844" s="473" t="s">
        <v>30</v>
      </c>
      <c r="W2844" s="474"/>
      <c r="X2844" s="473" t="s">
        <v>31</v>
      </c>
      <c r="Y2844" s="474"/>
      <c r="Z2844" s="477" t="s">
        <v>39</v>
      </c>
      <c r="AA2844" s="478"/>
      <c r="AB2844" s="481" t="s">
        <v>6</v>
      </c>
      <c r="AC2844" s="481"/>
      <c r="AD2844" s="481"/>
      <c r="AE2844" s="481"/>
      <c r="AF2844" s="481"/>
      <c r="AG2844" s="481"/>
      <c r="AH2844" s="472" t="s">
        <v>59</v>
      </c>
      <c r="AI2844" s="472"/>
      <c r="AJ2844" s="472"/>
      <c r="AK2844" s="472"/>
      <c r="AL2844" s="472"/>
      <c r="AM2844" s="472"/>
      <c r="AN2844" s="472" t="s">
        <v>60</v>
      </c>
      <c r="AO2844" s="472"/>
      <c r="AP2844" s="472"/>
      <c r="AQ2844" s="472"/>
      <c r="AR2844" s="472"/>
      <c r="AS2844" s="472"/>
      <c r="AT2844" s="472" t="s">
        <v>61</v>
      </c>
      <c r="AU2844" s="472"/>
      <c r="AV2844" s="472"/>
      <c r="AW2844" s="472"/>
      <c r="AX2844" s="472"/>
      <c r="AY2844" s="482"/>
      <c r="AZ2844" s="472" t="s">
        <v>4</v>
      </c>
      <c r="BA2844" s="472"/>
      <c r="BB2844" s="472"/>
      <c r="BC2844" s="472"/>
      <c r="BD2844" s="472"/>
      <c r="BE2844" s="472"/>
      <c r="BF2844" s="472" t="s">
        <v>62</v>
      </c>
      <c r="BG2844" s="472"/>
      <c r="BH2844" s="472"/>
      <c r="BI2844" s="472"/>
      <c r="BJ2844" s="472"/>
      <c r="BK2844" s="483"/>
      <c r="BL2844" s="484" t="s">
        <v>114</v>
      </c>
      <c r="BM2844" s="485"/>
      <c r="BN2844" s="486"/>
      <c r="BO2844" s="490" t="s">
        <v>76</v>
      </c>
      <c r="BP2844" s="490" t="s">
        <v>77</v>
      </c>
      <c r="BQ2844" s="62"/>
      <c r="BR2844" s="62"/>
      <c r="BS2844" s="786"/>
    </row>
    <row r="2845" spans="1:71" s="64" customFormat="1" ht="45" customHeight="1" x14ac:dyDescent="0.35">
      <c r="A2845" s="787"/>
      <c r="B2845" s="798"/>
      <c r="C2845" s="799"/>
      <c r="D2845" s="800"/>
      <c r="E2845" s="220" t="s">
        <v>98</v>
      </c>
      <c r="F2845" s="467"/>
      <c r="G2845" s="467"/>
      <c r="H2845" s="470"/>
      <c r="I2845" s="471"/>
      <c r="J2845" s="492" t="s">
        <v>15</v>
      </c>
      <c r="K2845" s="493"/>
      <c r="L2845" s="494" t="s">
        <v>16</v>
      </c>
      <c r="M2845" s="495"/>
      <c r="N2845" s="496" t="s">
        <v>17</v>
      </c>
      <c r="O2845" s="497" t="s">
        <v>8</v>
      </c>
      <c r="P2845" s="498" t="s">
        <v>103</v>
      </c>
      <c r="Q2845" s="499"/>
      <c r="R2845" s="500" t="s">
        <v>104</v>
      </c>
      <c r="S2845" s="501"/>
      <c r="T2845" s="502" t="s">
        <v>21</v>
      </c>
      <c r="U2845" s="503"/>
      <c r="V2845" s="475"/>
      <c r="W2845" s="476"/>
      <c r="X2845" s="475"/>
      <c r="Y2845" s="476"/>
      <c r="Z2845" s="479"/>
      <c r="AA2845" s="480"/>
      <c r="AB2845" s="504" t="s">
        <v>43</v>
      </c>
      <c r="AC2845" s="505"/>
      <c r="AD2845" s="506" t="s">
        <v>20</v>
      </c>
      <c r="AE2845" s="507" t="s">
        <v>3</v>
      </c>
      <c r="AF2845" s="508" t="s">
        <v>5</v>
      </c>
      <c r="AG2845" s="509"/>
      <c r="AH2845" s="492" t="s">
        <v>43</v>
      </c>
      <c r="AI2845" s="493"/>
      <c r="AJ2845" s="494" t="s">
        <v>20</v>
      </c>
      <c r="AK2845" s="495" t="s">
        <v>3</v>
      </c>
      <c r="AL2845" s="510" t="s">
        <v>5</v>
      </c>
      <c r="AM2845" s="511"/>
      <c r="AN2845" s="492" t="s">
        <v>43</v>
      </c>
      <c r="AO2845" s="493"/>
      <c r="AP2845" s="494" t="s">
        <v>20</v>
      </c>
      <c r="AQ2845" s="495" t="s">
        <v>3</v>
      </c>
      <c r="AR2845" s="510" t="s">
        <v>5</v>
      </c>
      <c r="AS2845" s="511"/>
      <c r="AT2845" s="465" t="s">
        <v>43</v>
      </c>
      <c r="AU2845" s="512"/>
      <c r="AV2845" s="513" t="s">
        <v>20</v>
      </c>
      <c r="AW2845" s="514" t="s">
        <v>3</v>
      </c>
      <c r="AX2845" s="510" t="s">
        <v>5</v>
      </c>
      <c r="AY2845" s="515"/>
      <c r="AZ2845" s="492" t="s">
        <v>43</v>
      </c>
      <c r="BA2845" s="493"/>
      <c r="BB2845" s="494" t="s">
        <v>20</v>
      </c>
      <c r="BC2845" s="495" t="s">
        <v>3</v>
      </c>
      <c r="BD2845" s="510" t="s">
        <v>5</v>
      </c>
      <c r="BE2845" s="511"/>
      <c r="BF2845" s="465" t="s">
        <v>43</v>
      </c>
      <c r="BG2845" s="512"/>
      <c r="BH2845" s="513" t="s">
        <v>20</v>
      </c>
      <c r="BI2845" s="514" t="s">
        <v>3</v>
      </c>
      <c r="BJ2845" s="510" t="s">
        <v>5</v>
      </c>
      <c r="BK2845" s="511"/>
      <c r="BL2845" s="487"/>
      <c r="BM2845" s="488"/>
      <c r="BN2845" s="489"/>
      <c r="BO2845" s="491"/>
      <c r="BP2845" s="491"/>
      <c r="BQ2845" s="63"/>
      <c r="BR2845" s="63"/>
      <c r="BS2845" s="787"/>
    </row>
    <row r="2846" spans="1:71" ht="23.85" customHeight="1" x14ac:dyDescent="0.35">
      <c r="A2846" s="788"/>
      <c r="B2846" s="458" t="str">
        <f>IF(ROSTER!B$8="","",ROSTER!B$8)</f>
        <v/>
      </c>
      <c r="C2846" s="416" t="str">
        <f>IF(ROSTER!C$8="","",ROSTER!C$8)</f>
        <v/>
      </c>
      <c r="D2846" s="417"/>
      <c r="E2846" s="418"/>
      <c r="F2846" s="420">
        <f>IF(E2846="y",1,IF(E2846="S",1,0))</f>
        <v>0</v>
      </c>
      <c r="G2846" s="422">
        <f>IF(E2846="S",1,0)</f>
        <v>0</v>
      </c>
      <c r="H2846" s="424"/>
      <c r="I2846" s="425"/>
      <c r="J2846" s="428"/>
      <c r="K2846" s="429"/>
      <c r="L2846" s="432"/>
      <c r="M2846" s="433"/>
      <c r="N2846" s="436">
        <f>L2846+J2846</f>
        <v>0</v>
      </c>
      <c r="O2846" s="437"/>
      <c r="P2846" s="428"/>
      <c r="Q2846" s="429"/>
      <c r="R2846" s="432"/>
      <c r="S2846" s="440"/>
      <c r="T2846" s="432"/>
      <c r="U2846" s="425"/>
      <c r="V2846" s="440"/>
      <c r="W2846" s="425"/>
      <c r="X2846" s="428"/>
      <c r="Y2846" s="425"/>
      <c r="Z2846" s="428"/>
      <c r="AA2846" s="425"/>
      <c r="AB2846" s="428"/>
      <c r="AC2846" s="429"/>
      <c r="AD2846" s="432"/>
      <c r="AE2846" s="433"/>
      <c r="AF2846" s="442">
        <f>IF(AB2846=0,0,(AD2846/AB2846)*100)</f>
        <v>0</v>
      </c>
      <c r="AG2846" s="443"/>
      <c r="AH2846" s="428"/>
      <c r="AI2846" s="429"/>
      <c r="AJ2846" s="432"/>
      <c r="AK2846" s="433"/>
      <c r="AL2846" s="446">
        <f>IF(AH2846=0,0,(AJ2846/AH2846)*100)</f>
        <v>0</v>
      </c>
      <c r="AM2846" s="447"/>
      <c r="AN2846" s="428"/>
      <c r="AO2846" s="429"/>
      <c r="AP2846" s="432"/>
      <c r="AQ2846" s="433"/>
      <c r="AR2846" s="446">
        <f>IF(AN2846=0,0,(AP2846/AN2846)*100)</f>
        <v>0</v>
      </c>
      <c r="AS2846" s="447"/>
      <c r="AT2846" s="450">
        <f>AB2846+AH2846+AN2846</f>
        <v>0</v>
      </c>
      <c r="AU2846" s="451"/>
      <c r="AV2846" s="454">
        <f>AD2846+AJ2846+AP2846</f>
        <v>0</v>
      </c>
      <c r="AW2846" s="455"/>
      <c r="AX2846" s="446">
        <f>IF(AT2846=0,0,(AV2846/AT2846)*100)</f>
        <v>0</v>
      </c>
      <c r="AY2846" s="447"/>
      <c r="AZ2846" s="428"/>
      <c r="BA2846" s="429"/>
      <c r="BB2846" s="432"/>
      <c r="BC2846" s="433"/>
      <c r="BD2846" s="446">
        <f>IF(AZ2846=0,0,(BB2846/AZ2846)*100)</f>
        <v>0</v>
      </c>
      <c r="BE2846" s="447"/>
      <c r="BF2846" s="450">
        <f>AT2846+AZ2846</f>
        <v>0</v>
      </c>
      <c r="BG2846" s="451"/>
      <c r="BH2846" s="454">
        <f>AV2846+BB2846</f>
        <v>0</v>
      </c>
      <c r="BI2846" s="455"/>
      <c r="BJ2846" s="446">
        <f>IF(BF2846=0,0,(BH2846/BF2846)*100)</f>
        <v>0</v>
      </c>
      <c r="BK2846" s="447"/>
      <c r="BL2846" s="406">
        <f>(AD2846*2)+(AJ2846*2)+(AP2846*3)+BB2846</f>
        <v>0</v>
      </c>
      <c r="BM2846" s="407"/>
      <c r="BN2846" s="408"/>
      <c r="BO2846" s="404" t="e">
        <f>(BL2846*BR$2468)+(N2846*BR$2469)+(X2846*BR$2470)+(R2846*BR$2471)+(V2846*BR$2472)+(Z2846*BR$2473)</f>
        <v>#REF!</v>
      </c>
      <c r="BP2846" s="404" t="e">
        <f>((AZ2846-BB2846)*BR$2475)+((AT2846-AV2846)*BR$2474)+(H2846*BR$2476)+(P2846*BR$2477)</f>
        <v>#REF!</v>
      </c>
      <c r="BQ2846" s="65" t="s">
        <v>65</v>
      </c>
      <c r="BR2846" s="66" t="e">
        <f>IF(#REF!="B",#REF!,IF(#REF!="C",#REF!,#REF!))</f>
        <v>#REF!</v>
      </c>
      <c r="BS2846" s="787"/>
    </row>
    <row r="2847" spans="1:71" ht="23.85" customHeight="1" x14ac:dyDescent="0.35">
      <c r="A2847" s="788"/>
      <c r="B2847" s="459"/>
      <c r="C2847" s="412" t="str">
        <f>IF(ROSTER!D$8="","",ROSTER!D$8)</f>
        <v/>
      </c>
      <c r="D2847" s="413"/>
      <c r="E2847" s="419"/>
      <c r="F2847" s="421"/>
      <c r="G2847" s="423"/>
      <c r="H2847" s="426"/>
      <c r="I2847" s="427"/>
      <c r="J2847" s="430"/>
      <c r="K2847" s="431"/>
      <c r="L2847" s="434"/>
      <c r="M2847" s="435"/>
      <c r="N2847" s="438" t="s">
        <v>14</v>
      </c>
      <c r="O2847" s="439"/>
      <c r="P2847" s="430"/>
      <c r="Q2847" s="431"/>
      <c r="R2847" s="434"/>
      <c r="S2847" s="441"/>
      <c r="T2847" s="434"/>
      <c r="U2847" s="427"/>
      <c r="V2847" s="441"/>
      <c r="W2847" s="427"/>
      <c r="X2847" s="430"/>
      <c r="Y2847" s="427"/>
      <c r="Z2847" s="430"/>
      <c r="AA2847" s="427"/>
      <c r="AB2847" s="430"/>
      <c r="AC2847" s="431"/>
      <c r="AD2847" s="434"/>
      <c r="AE2847" s="435"/>
      <c r="AF2847" s="444"/>
      <c r="AG2847" s="445"/>
      <c r="AH2847" s="430"/>
      <c r="AI2847" s="431"/>
      <c r="AJ2847" s="434"/>
      <c r="AK2847" s="435"/>
      <c r="AL2847" s="448"/>
      <c r="AM2847" s="449"/>
      <c r="AN2847" s="430"/>
      <c r="AO2847" s="431"/>
      <c r="AP2847" s="434"/>
      <c r="AQ2847" s="435"/>
      <c r="AR2847" s="448"/>
      <c r="AS2847" s="449"/>
      <c r="AT2847" s="452"/>
      <c r="AU2847" s="453"/>
      <c r="AV2847" s="456"/>
      <c r="AW2847" s="457"/>
      <c r="AX2847" s="448"/>
      <c r="AY2847" s="449"/>
      <c r="AZ2847" s="430"/>
      <c r="BA2847" s="431"/>
      <c r="BB2847" s="434"/>
      <c r="BC2847" s="435"/>
      <c r="BD2847" s="448"/>
      <c r="BE2847" s="449"/>
      <c r="BF2847" s="452"/>
      <c r="BG2847" s="453"/>
      <c r="BH2847" s="456"/>
      <c r="BI2847" s="457"/>
      <c r="BJ2847" s="448"/>
      <c r="BK2847" s="449"/>
      <c r="BL2847" s="409"/>
      <c r="BM2847" s="410"/>
      <c r="BN2847" s="411"/>
      <c r="BO2847" s="405"/>
      <c r="BP2847" s="405"/>
      <c r="BQ2847" s="65" t="s">
        <v>66</v>
      </c>
      <c r="BR2847" s="66" t="e">
        <f>IF(#REF!="B",#REF!,IF(#REF!="C",#REF!,#REF!))</f>
        <v>#REF!</v>
      </c>
      <c r="BS2847" s="787"/>
    </row>
    <row r="2848" spans="1:71" ht="21.75" customHeight="1" x14ac:dyDescent="0.35">
      <c r="A2848" s="779"/>
      <c r="B2848" s="458" t="str">
        <f>IF(ROSTER!B$10="","",ROSTER!B$10)</f>
        <v/>
      </c>
      <c r="C2848" s="416" t="str">
        <f>IF(ROSTER!C$10="","",ROSTER!C$10)</f>
        <v/>
      </c>
      <c r="D2848" s="417"/>
      <c r="E2848" s="418"/>
      <c r="F2848" s="420">
        <f>IF(E2848="y",1,IF(E2848="S",1,0))</f>
        <v>0</v>
      </c>
      <c r="G2848" s="422">
        <f>IF(E2848="S",1,0)</f>
        <v>0</v>
      </c>
      <c r="H2848" s="424"/>
      <c r="I2848" s="425"/>
      <c r="J2848" s="428"/>
      <c r="K2848" s="429"/>
      <c r="L2848" s="432"/>
      <c r="M2848" s="433"/>
      <c r="N2848" s="436">
        <f>L2848+J2848</f>
        <v>0</v>
      </c>
      <c r="O2848" s="437"/>
      <c r="P2848" s="428"/>
      <c r="Q2848" s="429"/>
      <c r="R2848" s="432"/>
      <c r="S2848" s="440"/>
      <c r="T2848" s="432"/>
      <c r="U2848" s="425"/>
      <c r="V2848" s="440"/>
      <c r="W2848" s="425"/>
      <c r="X2848" s="428"/>
      <c r="Y2848" s="425"/>
      <c r="Z2848" s="428"/>
      <c r="AA2848" s="425"/>
      <c r="AB2848" s="428"/>
      <c r="AC2848" s="429"/>
      <c r="AD2848" s="432"/>
      <c r="AE2848" s="433"/>
      <c r="AF2848" s="442">
        <f>IF(AB2848=0,0,(AD2848/AB2848)*100)</f>
        <v>0</v>
      </c>
      <c r="AG2848" s="443"/>
      <c r="AH2848" s="428"/>
      <c r="AI2848" s="429"/>
      <c r="AJ2848" s="432"/>
      <c r="AK2848" s="433"/>
      <c r="AL2848" s="446">
        <f>IF(AH2848=0,0,(AJ2848/AH2848)*100)</f>
        <v>0</v>
      </c>
      <c r="AM2848" s="447"/>
      <c r="AN2848" s="428"/>
      <c r="AO2848" s="429"/>
      <c r="AP2848" s="432"/>
      <c r="AQ2848" s="433"/>
      <c r="AR2848" s="446">
        <f>IF(AN2848=0,0,(AP2848/AN2848)*100)</f>
        <v>0</v>
      </c>
      <c r="AS2848" s="447"/>
      <c r="AT2848" s="450">
        <f>AB2848+AH2848+AN2848</f>
        <v>0</v>
      </c>
      <c r="AU2848" s="451"/>
      <c r="AV2848" s="454">
        <f>AD2848+AJ2848+AP2848</f>
        <v>0</v>
      </c>
      <c r="AW2848" s="455"/>
      <c r="AX2848" s="446">
        <f>IF(AT2848=0,0,(AV2848/AT2848)*100)</f>
        <v>0</v>
      </c>
      <c r="AY2848" s="447"/>
      <c r="AZ2848" s="428"/>
      <c r="BA2848" s="429"/>
      <c r="BB2848" s="432"/>
      <c r="BC2848" s="433"/>
      <c r="BD2848" s="446">
        <f>IF(AZ2848=0,0,(BB2848/AZ2848)*100)</f>
        <v>0</v>
      </c>
      <c r="BE2848" s="447"/>
      <c r="BF2848" s="450">
        <f>AT2848+AZ2848</f>
        <v>0</v>
      </c>
      <c r="BG2848" s="451"/>
      <c r="BH2848" s="454">
        <f>AV2848+BB2848</f>
        <v>0</v>
      </c>
      <c r="BI2848" s="455"/>
      <c r="BJ2848" s="446">
        <f>IF(BF2848=0,0,(BH2848/BF2848)*100)</f>
        <v>0</v>
      </c>
      <c r="BK2848" s="447"/>
      <c r="BL2848" s="406">
        <f>(AD2848*2)+(AJ2848*2)+(AP2848*3)+BB2848</f>
        <v>0</v>
      </c>
      <c r="BM2848" s="407"/>
      <c r="BN2848" s="408"/>
      <c r="BO2848" s="404" t="e">
        <f>(BL2848*BR$2468)+(N2848*BR$2469)+(X2848*BR$2470)+(R2848*BR$2471)+(V2848*BR$2472)+(Z2848*BR$2473)</f>
        <v>#REF!</v>
      </c>
      <c r="BP2848" s="404" t="e">
        <f>((AZ2848-BB2848)*BR$2475)+((AT2848-AV2848)*BR$2474)+(H2848*BR$2476)+(P2848*BR$2477)</f>
        <v>#REF!</v>
      </c>
      <c r="BQ2848" s="65" t="s">
        <v>67</v>
      </c>
      <c r="BR2848" s="66" t="e">
        <f>IF(#REF!="B",#REF!,IF(#REF!="C",#REF!,#REF!))</f>
        <v>#REF!</v>
      </c>
      <c r="BS2848" s="787"/>
    </row>
    <row r="2849" spans="1:71" ht="21.75" customHeight="1" x14ac:dyDescent="0.35">
      <c r="A2849" s="779"/>
      <c r="B2849" s="459"/>
      <c r="C2849" s="412" t="str">
        <f>IF(ROSTER!D$10="","",ROSTER!D$10)</f>
        <v/>
      </c>
      <c r="D2849" s="413"/>
      <c r="E2849" s="419"/>
      <c r="F2849" s="421"/>
      <c r="G2849" s="423"/>
      <c r="H2849" s="426"/>
      <c r="I2849" s="427"/>
      <c r="J2849" s="430"/>
      <c r="K2849" s="431"/>
      <c r="L2849" s="434"/>
      <c r="M2849" s="435"/>
      <c r="N2849" s="438" t="s">
        <v>14</v>
      </c>
      <c r="O2849" s="439"/>
      <c r="P2849" s="430"/>
      <c r="Q2849" s="431"/>
      <c r="R2849" s="434"/>
      <c r="S2849" s="441"/>
      <c r="T2849" s="434"/>
      <c r="U2849" s="427"/>
      <c r="V2849" s="441"/>
      <c r="W2849" s="427"/>
      <c r="X2849" s="430"/>
      <c r="Y2849" s="427"/>
      <c r="Z2849" s="430"/>
      <c r="AA2849" s="427"/>
      <c r="AB2849" s="430"/>
      <c r="AC2849" s="431"/>
      <c r="AD2849" s="434"/>
      <c r="AE2849" s="435"/>
      <c r="AF2849" s="444"/>
      <c r="AG2849" s="445"/>
      <c r="AH2849" s="430"/>
      <c r="AI2849" s="431"/>
      <c r="AJ2849" s="434"/>
      <c r="AK2849" s="435"/>
      <c r="AL2849" s="448"/>
      <c r="AM2849" s="449"/>
      <c r="AN2849" s="430"/>
      <c r="AO2849" s="431"/>
      <c r="AP2849" s="434"/>
      <c r="AQ2849" s="435"/>
      <c r="AR2849" s="448"/>
      <c r="AS2849" s="449"/>
      <c r="AT2849" s="452"/>
      <c r="AU2849" s="453"/>
      <c r="AV2849" s="456"/>
      <c r="AW2849" s="457"/>
      <c r="AX2849" s="448"/>
      <c r="AY2849" s="449"/>
      <c r="AZ2849" s="430"/>
      <c r="BA2849" s="431"/>
      <c r="BB2849" s="434"/>
      <c r="BC2849" s="435"/>
      <c r="BD2849" s="448"/>
      <c r="BE2849" s="449"/>
      <c r="BF2849" s="452"/>
      <c r="BG2849" s="453"/>
      <c r="BH2849" s="456"/>
      <c r="BI2849" s="457"/>
      <c r="BJ2849" s="448"/>
      <c r="BK2849" s="449"/>
      <c r="BL2849" s="409"/>
      <c r="BM2849" s="410"/>
      <c r="BN2849" s="411"/>
      <c r="BO2849" s="405"/>
      <c r="BP2849" s="405"/>
      <c r="BQ2849" s="65" t="s">
        <v>68</v>
      </c>
      <c r="BR2849" s="66" t="e">
        <f>IF(#REF!="B",#REF!,IF(#REF!="C",#REF!,#REF!))</f>
        <v>#REF!</v>
      </c>
      <c r="BS2849" s="787"/>
    </row>
    <row r="2850" spans="1:71" ht="21.75" customHeight="1" x14ac:dyDescent="0.35">
      <c r="A2850" s="779"/>
      <c r="B2850" s="414" t="str">
        <f>IF(ROSTER!B$12="","",ROSTER!B$12)</f>
        <v/>
      </c>
      <c r="C2850" s="416" t="str">
        <f>IF(ROSTER!C$12="","",ROSTER!C$12)</f>
        <v/>
      </c>
      <c r="D2850" s="417"/>
      <c r="E2850" s="418"/>
      <c r="F2850" s="420">
        <f>IF(E2850="y",1,IF(E2850="S",1,0))</f>
        <v>0</v>
      </c>
      <c r="G2850" s="422">
        <f>IF(E2850="S",1,0)</f>
        <v>0</v>
      </c>
      <c r="H2850" s="424"/>
      <c r="I2850" s="425"/>
      <c r="J2850" s="428"/>
      <c r="K2850" s="429"/>
      <c r="L2850" s="432"/>
      <c r="M2850" s="433"/>
      <c r="N2850" s="436">
        <f>L2850+J2850</f>
        <v>0</v>
      </c>
      <c r="O2850" s="437"/>
      <c r="P2850" s="428"/>
      <c r="Q2850" s="429"/>
      <c r="R2850" s="432"/>
      <c r="S2850" s="440"/>
      <c r="T2850" s="432"/>
      <c r="U2850" s="425"/>
      <c r="V2850" s="440"/>
      <c r="W2850" s="425"/>
      <c r="X2850" s="428"/>
      <c r="Y2850" s="425"/>
      <c r="Z2850" s="428"/>
      <c r="AA2850" s="425"/>
      <c r="AB2850" s="428"/>
      <c r="AC2850" s="429"/>
      <c r="AD2850" s="432"/>
      <c r="AE2850" s="433"/>
      <c r="AF2850" s="442">
        <f>IF(AB2850=0,0,(AD2850/AB2850)*100)</f>
        <v>0</v>
      </c>
      <c r="AG2850" s="443"/>
      <c r="AH2850" s="428"/>
      <c r="AI2850" s="429"/>
      <c r="AJ2850" s="432"/>
      <c r="AK2850" s="433"/>
      <c r="AL2850" s="446">
        <f>IF(AH2850=0,0,(AJ2850/AH2850)*100)</f>
        <v>0</v>
      </c>
      <c r="AM2850" s="447"/>
      <c r="AN2850" s="428"/>
      <c r="AO2850" s="429"/>
      <c r="AP2850" s="432"/>
      <c r="AQ2850" s="433"/>
      <c r="AR2850" s="446">
        <f>IF(AN2850=0,0,(AP2850/AN2850)*100)</f>
        <v>0</v>
      </c>
      <c r="AS2850" s="447"/>
      <c r="AT2850" s="450">
        <f>AB2850+AH2850+AN2850</f>
        <v>0</v>
      </c>
      <c r="AU2850" s="451"/>
      <c r="AV2850" s="454">
        <f>AD2850+AJ2850+AP2850</f>
        <v>0</v>
      </c>
      <c r="AW2850" s="455"/>
      <c r="AX2850" s="446">
        <f>IF(AT2850=0,0,(AV2850/AT2850)*100)</f>
        <v>0</v>
      </c>
      <c r="AY2850" s="447"/>
      <c r="AZ2850" s="428"/>
      <c r="BA2850" s="429"/>
      <c r="BB2850" s="432"/>
      <c r="BC2850" s="433"/>
      <c r="BD2850" s="446">
        <f>IF(AZ2850=0,0,(BB2850/AZ2850)*100)</f>
        <v>0</v>
      </c>
      <c r="BE2850" s="447"/>
      <c r="BF2850" s="450">
        <f>AT2850+AZ2850</f>
        <v>0</v>
      </c>
      <c r="BG2850" s="451"/>
      <c r="BH2850" s="454">
        <f>AV2850+BB2850</f>
        <v>0</v>
      </c>
      <c r="BI2850" s="455"/>
      <c r="BJ2850" s="446">
        <f>IF(BF2850=0,0,(BH2850/BF2850)*100)</f>
        <v>0</v>
      </c>
      <c r="BK2850" s="447"/>
      <c r="BL2850" s="406">
        <f>(AD2850*2)+(AJ2850*2)+(AP2850*3)+BB2850</f>
        <v>0</v>
      </c>
      <c r="BM2850" s="407"/>
      <c r="BN2850" s="408"/>
      <c r="BO2850" s="404" t="e">
        <f>(BL2850*BR$2468)+(N2850*BR$2469)+(X2850*BR$2470)+(R2850*BR$2471)+(V2850*BR$2472)+(Z2850*BR$2473)</f>
        <v>#REF!</v>
      </c>
      <c r="BP2850" s="404" t="e">
        <f>((AZ2850-BB2850)*BR$2475)+((AT2850-AV2850)*BR$2474)+(H2850*BR$2476)+(P2850*BR$2477)</f>
        <v>#REF!</v>
      </c>
      <c r="BQ2850" s="65" t="s">
        <v>69</v>
      </c>
      <c r="BR2850" s="66" t="e">
        <f>IF(#REF!="B",#REF!,IF(#REF!="C",#REF!,#REF!))</f>
        <v>#REF!</v>
      </c>
      <c r="BS2850" s="787"/>
    </row>
    <row r="2851" spans="1:71" ht="21.75" customHeight="1" x14ac:dyDescent="0.35">
      <c r="A2851" s="779"/>
      <c r="B2851" s="415"/>
      <c r="C2851" s="412" t="str">
        <f>IF(ROSTER!D$12="","",ROSTER!D$12)</f>
        <v/>
      </c>
      <c r="D2851" s="413"/>
      <c r="E2851" s="419"/>
      <c r="F2851" s="421"/>
      <c r="G2851" s="423"/>
      <c r="H2851" s="426"/>
      <c r="I2851" s="427"/>
      <c r="J2851" s="430"/>
      <c r="K2851" s="431"/>
      <c r="L2851" s="434"/>
      <c r="M2851" s="435"/>
      <c r="N2851" s="438" t="s">
        <v>14</v>
      </c>
      <c r="O2851" s="439"/>
      <c r="P2851" s="430"/>
      <c r="Q2851" s="431"/>
      <c r="R2851" s="434"/>
      <c r="S2851" s="441"/>
      <c r="T2851" s="434"/>
      <c r="U2851" s="427"/>
      <c r="V2851" s="441"/>
      <c r="W2851" s="427"/>
      <c r="X2851" s="430"/>
      <c r="Y2851" s="427"/>
      <c r="Z2851" s="430"/>
      <c r="AA2851" s="427"/>
      <c r="AB2851" s="430"/>
      <c r="AC2851" s="431"/>
      <c r="AD2851" s="434"/>
      <c r="AE2851" s="435"/>
      <c r="AF2851" s="444"/>
      <c r="AG2851" s="445"/>
      <c r="AH2851" s="430"/>
      <c r="AI2851" s="431"/>
      <c r="AJ2851" s="434"/>
      <c r="AK2851" s="435"/>
      <c r="AL2851" s="448"/>
      <c r="AM2851" s="449"/>
      <c r="AN2851" s="430"/>
      <c r="AO2851" s="431"/>
      <c r="AP2851" s="434"/>
      <c r="AQ2851" s="435"/>
      <c r="AR2851" s="448"/>
      <c r="AS2851" s="449"/>
      <c r="AT2851" s="452"/>
      <c r="AU2851" s="453"/>
      <c r="AV2851" s="456"/>
      <c r="AW2851" s="457"/>
      <c r="AX2851" s="448"/>
      <c r="AY2851" s="449"/>
      <c r="AZ2851" s="430"/>
      <c r="BA2851" s="431"/>
      <c r="BB2851" s="434"/>
      <c r="BC2851" s="435"/>
      <c r="BD2851" s="448"/>
      <c r="BE2851" s="449"/>
      <c r="BF2851" s="452"/>
      <c r="BG2851" s="453"/>
      <c r="BH2851" s="456"/>
      <c r="BI2851" s="457"/>
      <c r="BJ2851" s="448"/>
      <c r="BK2851" s="449"/>
      <c r="BL2851" s="409"/>
      <c r="BM2851" s="410"/>
      <c r="BN2851" s="411"/>
      <c r="BO2851" s="405"/>
      <c r="BP2851" s="405"/>
      <c r="BQ2851" s="65" t="s">
        <v>70</v>
      </c>
      <c r="BR2851" s="66" t="e">
        <f>IF(#REF!="B",#REF!,IF(#REF!="C",#REF!,#REF!))</f>
        <v>#REF!</v>
      </c>
      <c r="BS2851" s="787"/>
    </row>
    <row r="2852" spans="1:71" ht="21.75" customHeight="1" x14ac:dyDescent="0.35">
      <c r="A2852" s="779"/>
      <c r="B2852" s="414" t="str">
        <f>IF(ROSTER!B$14="","",ROSTER!B$14)</f>
        <v/>
      </c>
      <c r="C2852" s="416" t="str">
        <f>IF(ROSTER!C$14="","",ROSTER!C$14)</f>
        <v/>
      </c>
      <c r="D2852" s="417"/>
      <c r="E2852" s="418"/>
      <c r="F2852" s="420">
        <f>IF(E2852="y",1,IF(E2852="S",1,0))</f>
        <v>0</v>
      </c>
      <c r="G2852" s="422">
        <f>IF(E2852="S",1,0)</f>
        <v>0</v>
      </c>
      <c r="H2852" s="424"/>
      <c r="I2852" s="425"/>
      <c r="J2852" s="428"/>
      <c r="K2852" s="429"/>
      <c r="L2852" s="432"/>
      <c r="M2852" s="433"/>
      <c r="N2852" s="436">
        <f>L2852+J2852</f>
        <v>0</v>
      </c>
      <c r="O2852" s="437"/>
      <c r="P2852" s="428"/>
      <c r="Q2852" s="429"/>
      <c r="R2852" s="432"/>
      <c r="S2852" s="440"/>
      <c r="T2852" s="432"/>
      <c r="U2852" s="425"/>
      <c r="V2852" s="440"/>
      <c r="W2852" s="425"/>
      <c r="X2852" s="428"/>
      <c r="Y2852" s="425"/>
      <c r="Z2852" s="428"/>
      <c r="AA2852" s="425"/>
      <c r="AB2852" s="428"/>
      <c r="AC2852" s="429"/>
      <c r="AD2852" s="432"/>
      <c r="AE2852" s="433"/>
      <c r="AF2852" s="442">
        <f>IF(AB2852=0,0,(AD2852/AB2852)*100)</f>
        <v>0</v>
      </c>
      <c r="AG2852" s="443"/>
      <c r="AH2852" s="428"/>
      <c r="AI2852" s="429"/>
      <c r="AJ2852" s="432"/>
      <c r="AK2852" s="433"/>
      <c r="AL2852" s="446">
        <f>IF(AH2852=0,0,(AJ2852/AH2852)*100)</f>
        <v>0</v>
      </c>
      <c r="AM2852" s="447"/>
      <c r="AN2852" s="428"/>
      <c r="AO2852" s="429"/>
      <c r="AP2852" s="432"/>
      <c r="AQ2852" s="433"/>
      <c r="AR2852" s="446">
        <f>IF(AN2852=0,0,(AP2852/AN2852)*100)</f>
        <v>0</v>
      </c>
      <c r="AS2852" s="447"/>
      <c r="AT2852" s="450">
        <f>AB2852+AH2852+AN2852</f>
        <v>0</v>
      </c>
      <c r="AU2852" s="451"/>
      <c r="AV2852" s="454">
        <f>AD2852+AJ2852+AP2852</f>
        <v>0</v>
      </c>
      <c r="AW2852" s="455"/>
      <c r="AX2852" s="446">
        <f>IF(AT2852=0,0,(AV2852/AT2852)*100)</f>
        <v>0</v>
      </c>
      <c r="AY2852" s="447"/>
      <c r="AZ2852" s="428"/>
      <c r="BA2852" s="429"/>
      <c r="BB2852" s="432"/>
      <c r="BC2852" s="433"/>
      <c r="BD2852" s="446">
        <f>IF(AZ2852=0,0,(BB2852/AZ2852)*100)</f>
        <v>0</v>
      </c>
      <c r="BE2852" s="447"/>
      <c r="BF2852" s="450">
        <f>AT2852+AZ2852</f>
        <v>0</v>
      </c>
      <c r="BG2852" s="451"/>
      <c r="BH2852" s="454">
        <f>AV2852+BB2852</f>
        <v>0</v>
      </c>
      <c r="BI2852" s="455"/>
      <c r="BJ2852" s="446">
        <f>IF(BF2852=0,0,(BH2852/BF2852)*100)</f>
        <v>0</v>
      </c>
      <c r="BK2852" s="447"/>
      <c r="BL2852" s="406">
        <f>(AD2852*2)+(AJ2852*2)+(AP2852*3)+BB2852</f>
        <v>0</v>
      </c>
      <c r="BM2852" s="407"/>
      <c r="BN2852" s="408"/>
      <c r="BO2852" s="404" t="e">
        <f>(BL2852*BR$2468)+(N2852*BR$2469)+(X2852*BR$2470)+(R2852*BR$2471)+(V2852*BR$2472)+(Z2852*BR$2473)</f>
        <v>#REF!</v>
      </c>
      <c r="BP2852" s="404" t="e">
        <f>((AZ2852-BB2852)*BR$2475)+((AT2852-AV2852)*BR$2474)+(H2852*BR$2476)+(P2852*BR$2477)</f>
        <v>#REF!</v>
      </c>
      <c r="BQ2852" s="65" t="s">
        <v>71</v>
      </c>
      <c r="BR2852" s="66" t="e">
        <f>IF(#REF!="B",#REF!,IF(#REF!="C",#REF!,#REF!))</f>
        <v>#REF!</v>
      </c>
      <c r="BS2852" s="787"/>
    </row>
    <row r="2853" spans="1:71" ht="21.75" customHeight="1" x14ac:dyDescent="0.35">
      <c r="A2853" s="779"/>
      <c r="B2853" s="415"/>
      <c r="C2853" s="412" t="str">
        <f>IF(ROSTER!D$14="","",ROSTER!D$14)</f>
        <v/>
      </c>
      <c r="D2853" s="413"/>
      <c r="E2853" s="419"/>
      <c r="F2853" s="421"/>
      <c r="G2853" s="423"/>
      <c r="H2853" s="426"/>
      <c r="I2853" s="427"/>
      <c r="J2853" s="430"/>
      <c r="K2853" s="431"/>
      <c r="L2853" s="434"/>
      <c r="M2853" s="435"/>
      <c r="N2853" s="438" t="s">
        <v>14</v>
      </c>
      <c r="O2853" s="439"/>
      <c r="P2853" s="430"/>
      <c r="Q2853" s="431"/>
      <c r="R2853" s="434"/>
      <c r="S2853" s="441"/>
      <c r="T2853" s="434"/>
      <c r="U2853" s="427"/>
      <c r="V2853" s="441"/>
      <c r="W2853" s="427"/>
      <c r="X2853" s="430"/>
      <c r="Y2853" s="427"/>
      <c r="Z2853" s="430"/>
      <c r="AA2853" s="427"/>
      <c r="AB2853" s="430"/>
      <c r="AC2853" s="431"/>
      <c r="AD2853" s="434"/>
      <c r="AE2853" s="435"/>
      <c r="AF2853" s="444"/>
      <c r="AG2853" s="445"/>
      <c r="AH2853" s="430"/>
      <c r="AI2853" s="431"/>
      <c r="AJ2853" s="434"/>
      <c r="AK2853" s="435"/>
      <c r="AL2853" s="448"/>
      <c r="AM2853" s="449"/>
      <c r="AN2853" s="430"/>
      <c r="AO2853" s="431"/>
      <c r="AP2853" s="434"/>
      <c r="AQ2853" s="435"/>
      <c r="AR2853" s="448"/>
      <c r="AS2853" s="449"/>
      <c r="AT2853" s="452"/>
      <c r="AU2853" s="453"/>
      <c r="AV2853" s="456"/>
      <c r="AW2853" s="457"/>
      <c r="AX2853" s="448"/>
      <c r="AY2853" s="449"/>
      <c r="AZ2853" s="430"/>
      <c r="BA2853" s="431"/>
      <c r="BB2853" s="434"/>
      <c r="BC2853" s="435"/>
      <c r="BD2853" s="448"/>
      <c r="BE2853" s="449"/>
      <c r="BF2853" s="452"/>
      <c r="BG2853" s="453"/>
      <c r="BH2853" s="456"/>
      <c r="BI2853" s="457"/>
      <c r="BJ2853" s="448"/>
      <c r="BK2853" s="449"/>
      <c r="BL2853" s="409"/>
      <c r="BM2853" s="410"/>
      <c r="BN2853" s="411"/>
      <c r="BO2853" s="405"/>
      <c r="BP2853" s="405"/>
      <c r="BQ2853" s="65" t="s">
        <v>72</v>
      </c>
      <c r="BR2853" s="66" t="e">
        <f>IF(#REF!="B",#REF!,IF(#REF!="C",#REF!,#REF!))</f>
        <v>#REF!</v>
      </c>
      <c r="BS2853" s="787"/>
    </row>
    <row r="2854" spans="1:71" ht="21.75" customHeight="1" x14ac:dyDescent="0.35">
      <c r="A2854" s="779"/>
      <c r="B2854" s="414" t="str">
        <f>IF(ROSTER!B$16="","",ROSTER!B$16)</f>
        <v/>
      </c>
      <c r="C2854" s="416" t="str">
        <f>IF(ROSTER!C$16="","",ROSTER!C$16)</f>
        <v/>
      </c>
      <c r="D2854" s="417"/>
      <c r="E2854" s="418"/>
      <c r="F2854" s="420">
        <f>IF(E2854="y",1,IF(E2854="S",1,0))</f>
        <v>0</v>
      </c>
      <c r="G2854" s="422">
        <f>IF(E2854="S",1,0)</f>
        <v>0</v>
      </c>
      <c r="H2854" s="424"/>
      <c r="I2854" s="425"/>
      <c r="J2854" s="428"/>
      <c r="K2854" s="429"/>
      <c r="L2854" s="432"/>
      <c r="M2854" s="433"/>
      <c r="N2854" s="436">
        <f>L2854+J2854</f>
        <v>0</v>
      </c>
      <c r="O2854" s="437"/>
      <c r="P2854" s="428"/>
      <c r="Q2854" s="429"/>
      <c r="R2854" s="432"/>
      <c r="S2854" s="440"/>
      <c r="T2854" s="432"/>
      <c r="U2854" s="425"/>
      <c r="V2854" s="440"/>
      <c r="W2854" s="425"/>
      <c r="X2854" s="428"/>
      <c r="Y2854" s="425"/>
      <c r="Z2854" s="428"/>
      <c r="AA2854" s="425"/>
      <c r="AB2854" s="428"/>
      <c r="AC2854" s="429"/>
      <c r="AD2854" s="432"/>
      <c r="AE2854" s="433"/>
      <c r="AF2854" s="442">
        <f>IF(AB2854=0,0,(AD2854/AB2854)*100)</f>
        <v>0</v>
      </c>
      <c r="AG2854" s="443"/>
      <c r="AH2854" s="428"/>
      <c r="AI2854" s="429"/>
      <c r="AJ2854" s="432"/>
      <c r="AK2854" s="433"/>
      <c r="AL2854" s="446">
        <f>IF(AH2854=0,0,(AJ2854/AH2854)*100)</f>
        <v>0</v>
      </c>
      <c r="AM2854" s="447"/>
      <c r="AN2854" s="428"/>
      <c r="AO2854" s="429"/>
      <c r="AP2854" s="432"/>
      <c r="AQ2854" s="433"/>
      <c r="AR2854" s="446">
        <f>IF(AN2854=0,0,(AP2854/AN2854)*100)</f>
        <v>0</v>
      </c>
      <c r="AS2854" s="447"/>
      <c r="AT2854" s="450">
        <f>AB2854+AH2854+AN2854</f>
        <v>0</v>
      </c>
      <c r="AU2854" s="451"/>
      <c r="AV2854" s="454">
        <f>AD2854+AJ2854+AP2854</f>
        <v>0</v>
      </c>
      <c r="AW2854" s="455"/>
      <c r="AX2854" s="446">
        <f>IF(AT2854=0,0,(AV2854/AT2854)*100)</f>
        <v>0</v>
      </c>
      <c r="AY2854" s="447"/>
      <c r="AZ2854" s="428"/>
      <c r="BA2854" s="429"/>
      <c r="BB2854" s="432"/>
      <c r="BC2854" s="433"/>
      <c r="BD2854" s="446">
        <f>IF(AZ2854=0,0,(BB2854/AZ2854)*100)</f>
        <v>0</v>
      </c>
      <c r="BE2854" s="447"/>
      <c r="BF2854" s="450">
        <f>AT2854+AZ2854</f>
        <v>0</v>
      </c>
      <c r="BG2854" s="451"/>
      <c r="BH2854" s="454">
        <f>AV2854+BB2854</f>
        <v>0</v>
      </c>
      <c r="BI2854" s="455"/>
      <c r="BJ2854" s="446">
        <f>IF(BF2854=0,0,(BH2854/BF2854)*100)</f>
        <v>0</v>
      </c>
      <c r="BK2854" s="447"/>
      <c r="BL2854" s="406">
        <f>(AD2854*2)+(AJ2854*2)+(AP2854*3)+BB2854</f>
        <v>0</v>
      </c>
      <c r="BM2854" s="407"/>
      <c r="BN2854" s="408"/>
      <c r="BO2854" s="404" t="e">
        <f>(BL2854*BR$2468)+(N2854*BR$2469)+(X2854*BR$2470)+(R2854*BR$2471)+(V2854*BR$2472)+(Z2854*BR$2473)</f>
        <v>#REF!</v>
      </c>
      <c r="BP2854" s="404" t="e">
        <f>((AZ2854-BB2854)*BR$2475)+((AT2854-AV2854)*BR$2474)+(H2854*BR$2476)+(P2854*BR$2477)</f>
        <v>#REF!</v>
      </c>
      <c r="BQ2854" s="65" t="s">
        <v>73</v>
      </c>
      <c r="BR2854" s="66" t="e">
        <f>IF(#REF!="B",#REF!,IF(#REF!="C",#REF!,#REF!))</f>
        <v>#REF!</v>
      </c>
      <c r="BS2854" s="787"/>
    </row>
    <row r="2855" spans="1:71" ht="21.75" customHeight="1" x14ac:dyDescent="0.35">
      <c r="A2855" s="779"/>
      <c r="B2855" s="415"/>
      <c r="C2855" s="412" t="str">
        <f>IF(ROSTER!D$16="","",ROSTER!D$16)</f>
        <v/>
      </c>
      <c r="D2855" s="413"/>
      <c r="E2855" s="419"/>
      <c r="F2855" s="421"/>
      <c r="G2855" s="423"/>
      <c r="H2855" s="426"/>
      <c r="I2855" s="427"/>
      <c r="J2855" s="430"/>
      <c r="K2855" s="431"/>
      <c r="L2855" s="434"/>
      <c r="M2855" s="435"/>
      <c r="N2855" s="438" t="s">
        <v>14</v>
      </c>
      <c r="O2855" s="439"/>
      <c r="P2855" s="430"/>
      <c r="Q2855" s="431"/>
      <c r="R2855" s="434"/>
      <c r="S2855" s="441"/>
      <c r="T2855" s="434"/>
      <c r="U2855" s="427"/>
      <c r="V2855" s="441"/>
      <c r="W2855" s="427"/>
      <c r="X2855" s="430"/>
      <c r="Y2855" s="427"/>
      <c r="Z2855" s="430"/>
      <c r="AA2855" s="427"/>
      <c r="AB2855" s="430"/>
      <c r="AC2855" s="431"/>
      <c r="AD2855" s="434"/>
      <c r="AE2855" s="435"/>
      <c r="AF2855" s="444"/>
      <c r="AG2855" s="445"/>
      <c r="AH2855" s="430"/>
      <c r="AI2855" s="431"/>
      <c r="AJ2855" s="434"/>
      <c r="AK2855" s="435"/>
      <c r="AL2855" s="448"/>
      <c r="AM2855" s="449"/>
      <c r="AN2855" s="430"/>
      <c r="AO2855" s="431"/>
      <c r="AP2855" s="434"/>
      <c r="AQ2855" s="435"/>
      <c r="AR2855" s="448"/>
      <c r="AS2855" s="449"/>
      <c r="AT2855" s="452"/>
      <c r="AU2855" s="453"/>
      <c r="AV2855" s="456"/>
      <c r="AW2855" s="457"/>
      <c r="AX2855" s="448"/>
      <c r="AY2855" s="449"/>
      <c r="AZ2855" s="430"/>
      <c r="BA2855" s="431"/>
      <c r="BB2855" s="434"/>
      <c r="BC2855" s="435"/>
      <c r="BD2855" s="448"/>
      <c r="BE2855" s="449"/>
      <c r="BF2855" s="452"/>
      <c r="BG2855" s="453"/>
      <c r="BH2855" s="456"/>
      <c r="BI2855" s="457"/>
      <c r="BJ2855" s="448"/>
      <c r="BK2855" s="449"/>
      <c r="BL2855" s="409"/>
      <c r="BM2855" s="410"/>
      <c r="BN2855" s="411"/>
      <c r="BO2855" s="405"/>
      <c r="BP2855" s="405"/>
      <c r="BQ2855" s="65" t="s">
        <v>74</v>
      </c>
      <c r="BR2855" s="66" t="e">
        <f>IF(#REF!="B",#REF!,IF(#REF!="C",#REF!,#REF!))</f>
        <v>#REF!</v>
      </c>
      <c r="BS2855" s="787"/>
    </row>
    <row r="2856" spans="1:71" ht="21.75" customHeight="1" x14ac:dyDescent="0.25">
      <c r="A2856" s="779"/>
      <c r="B2856" s="414" t="str">
        <f>IF(ROSTER!B$18="","",ROSTER!B$18)</f>
        <v/>
      </c>
      <c r="C2856" s="416" t="str">
        <f>IF(ROSTER!C$18="","",ROSTER!C$18)</f>
        <v/>
      </c>
      <c r="D2856" s="417"/>
      <c r="E2856" s="418"/>
      <c r="F2856" s="420">
        <f>IF(E2856="y",1,IF(E2856="S",1,0))</f>
        <v>0</v>
      </c>
      <c r="G2856" s="422">
        <f>IF(E2856="S",1,0)</f>
        <v>0</v>
      </c>
      <c r="H2856" s="424"/>
      <c r="I2856" s="425"/>
      <c r="J2856" s="428"/>
      <c r="K2856" s="429"/>
      <c r="L2856" s="432"/>
      <c r="M2856" s="433"/>
      <c r="N2856" s="436">
        <f>L2856+J2856</f>
        <v>0</v>
      </c>
      <c r="O2856" s="437"/>
      <c r="P2856" s="428"/>
      <c r="Q2856" s="429"/>
      <c r="R2856" s="432"/>
      <c r="S2856" s="440"/>
      <c r="T2856" s="432"/>
      <c r="U2856" s="425"/>
      <c r="V2856" s="440"/>
      <c r="W2856" s="425"/>
      <c r="X2856" s="428"/>
      <c r="Y2856" s="425"/>
      <c r="Z2856" s="428"/>
      <c r="AA2856" s="425"/>
      <c r="AB2856" s="428"/>
      <c r="AC2856" s="429"/>
      <c r="AD2856" s="432"/>
      <c r="AE2856" s="433"/>
      <c r="AF2856" s="442">
        <f>IF(AB2856=0,0,(AD2856/AB2856)*100)</f>
        <v>0</v>
      </c>
      <c r="AG2856" s="443"/>
      <c r="AH2856" s="428"/>
      <c r="AI2856" s="429"/>
      <c r="AJ2856" s="432"/>
      <c r="AK2856" s="433"/>
      <c r="AL2856" s="446">
        <f>IF(AH2856=0,0,(AJ2856/AH2856)*100)</f>
        <v>0</v>
      </c>
      <c r="AM2856" s="447"/>
      <c r="AN2856" s="428"/>
      <c r="AO2856" s="429"/>
      <c r="AP2856" s="432"/>
      <c r="AQ2856" s="433"/>
      <c r="AR2856" s="446">
        <f>IF(AN2856=0,0,(AP2856/AN2856)*100)</f>
        <v>0</v>
      </c>
      <c r="AS2856" s="447"/>
      <c r="AT2856" s="450">
        <f>AB2856+AH2856+AN2856</f>
        <v>0</v>
      </c>
      <c r="AU2856" s="451"/>
      <c r="AV2856" s="454">
        <f>AD2856+AJ2856+AP2856</f>
        <v>0</v>
      </c>
      <c r="AW2856" s="455"/>
      <c r="AX2856" s="446">
        <f>IF(AT2856=0,0,(AV2856/AT2856)*100)</f>
        <v>0</v>
      </c>
      <c r="AY2856" s="447"/>
      <c r="AZ2856" s="428"/>
      <c r="BA2856" s="429"/>
      <c r="BB2856" s="432"/>
      <c r="BC2856" s="433"/>
      <c r="BD2856" s="446">
        <f>IF(AZ2856=0,0,(BB2856/AZ2856)*100)</f>
        <v>0</v>
      </c>
      <c r="BE2856" s="447"/>
      <c r="BF2856" s="450">
        <f>AT2856+AZ2856</f>
        <v>0</v>
      </c>
      <c r="BG2856" s="451"/>
      <c r="BH2856" s="454">
        <f>AV2856+BB2856</f>
        <v>0</v>
      </c>
      <c r="BI2856" s="455"/>
      <c r="BJ2856" s="446">
        <f>IF(BF2856=0,0,(BH2856/BF2856)*100)</f>
        <v>0</v>
      </c>
      <c r="BK2856" s="447"/>
      <c r="BL2856" s="406">
        <f>(AD2856*2)+(AJ2856*2)+(AP2856*3)+BB2856</f>
        <v>0</v>
      </c>
      <c r="BM2856" s="407"/>
      <c r="BN2856" s="408"/>
      <c r="BO2856" s="404" t="e">
        <f>(BL2856*BR$2468)+(N2856*BR$2469)+(X2856*BR$2470)+(R2856*BR$2471)+(V2856*BR$2472)+(Z2856*BR$2473)</f>
        <v>#REF!</v>
      </c>
      <c r="BP2856" s="404" t="e">
        <f>((AZ2856-BB2856)*BR$2475)+((AT2856-AV2856)*BR$2474)+(H2856*BR$2476)+(P2856*BR$2477)</f>
        <v>#REF!</v>
      </c>
      <c r="BQ2856" s="53"/>
      <c r="BR2856" s="53"/>
      <c r="BS2856" s="787"/>
    </row>
    <row r="2857" spans="1:71" ht="21.75" customHeight="1" x14ac:dyDescent="0.25">
      <c r="A2857" s="779"/>
      <c r="B2857" s="415"/>
      <c r="C2857" s="412" t="str">
        <f>IF(ROSTER!D$18="","",ROSTER!D$18)</f>
        <v/>
      </c>
      <c r="D2857" s="413"/>
      <c r="E2857" s="419"/>
      <c r="F2857" s="421"/>
      <c r="G2857" s="423"/>
      <c r="H2857" s="426"/>
      <c r="I2857" s="427"/>
      <c r="J2857" s="430"/>
      <c r="K2857" s="431"/>
      <c r="L2857" s="434"/>
      <c r="M2857" s="435"/>
      <c r="N2857" s="438"/>
      <c r="O2857" s="439"/>
      <c r="P2857" s="430"/>
      <c r="Q2857" s="431"/>
      <c r="R2857" s="434"/>
      <c r="S2857" s="441"/>
      <c r="T2857" s="434"/>
      <c r="U2857" s="427"/>
      <c r="V2857" s="441"/>
      <c r="W2857" s="427"/>
      <c r="X2857" s="430"/>
      <c r="Y2857" s="427"/>
      <c r="Z2857" s="430"/>
      <c r="AA2857" s="427"/>
      <c r="AB2857" s="430"/>
      <c r="AC2857" s="431"/>
      <c r="AD2857" s="434"/>
      <c r="AE2857" s="435"/>
      <c r="AF2857" s="444"/>
      <c r="AG2857" s="445"/>
      <c r="AH2857" s="430"/>
      <c r="AI2857" s="431"/>
      <c r="AJ2857" s="434"/>
      <c r="AK2857" s="435"/>
      <c r="AL2857" s="448"/>
      <c r="AM2857" s="449"/>
      <c r="AN2857" s="430"/>
      <c r="AO2857" s="431"/>
      <c r="AP2857" s="434"/>
      <c r="AQ2857" s="435"/>
      <c r="AR2857" s="448"/>
      <c r="AS2857" s="449"/>
      <c r="AT2857" s="452"/>
      <c r="AU2857" s="453"/>
      <c r="AV2857" s="456"/>
      <c r="AW2857" s="457"/>
      <c r="AX2857" s="448"/>
      <c r="AY2857" s="449"/>
      <c r="AZ2857" s="430"/>
      <c r="BA2857" s="431"/>
      <c r="BB2857" s="434"/>
      <c r="BC2857" s="435"/>
      <c r="BD2857" s="448"/>
      <c r="BE2857" s="449"/>
      <c r="BF2857" s="452"/>
      <c r="BG2857" s="453"/>
      <c r="BH2857" s="456"/>
      <c r="BI2857" s="457"/>
      <c r="BJ2857" s="448"/>
      <c r="BK2857" s="449"/>
      <c r="BL2857" s="409"/>
      <c r="BM2857" s="410"/>
      <c r="BN2857" s="411"/>
      <c r="BO2857" s="405"/>
      <c r="BP2857" s="405"/>
      <c r="BQ2857" s="53"/>
      <c r="BR2857" s="53"/>
      <c r="BS2857" s="779"/>
    </row>
    <row r="2858" spans="1:71" ht="21.75" customHeight="1" x14ac:dyDescent="0.25">
      <c r="A2858" s="779"/>
      <c r="B2858" s="414" t="str">
        <f>IF(ROSTER!B$20="","",ROSTER!B$20)</f>
        <v/>
      </c>
      <c r="C2858" s="416" t="str">
        <f>IF(ROSTER!C$20="","",ROSTER!C$20)</f>
        <v/>
      </c>
      <c r="D2858" s="417"/>
      <c r="E2858" s="418"/>
      <c r="F2858" s="420">
        <f>IF(E2858="y",1,IF(E2858="S",1,0))</f>
        <v>0</v>
      </c>
      <c r="G2858" s="422">
        <f>IF(E2858="S",1,0)</f>
        <v>0</v>
      </c>
      <c r="H2858" s="424"/>
      <c r="I2858" s="425"/>
      <c r="J2858" s="428"/>
      <c r="K2858" s="429"/>
      <c r="L2858" s="432"/>
      <c r="M2858" s="433"/>
      <c r="N2858" s="436">
        <f>L2858+J2858</f>
        <v>0</v>
      </c>
      <c r="O2858" s="437"/>
      <c r="P2858" s="428"/>
      <c r="Q2858" s="429"/>
      <c r="R2858" s="432"/>
      <c r="S2858" s="440"/>
      <c r="T2858" s="432"/>
      <c r="U2858" s="425"/>
      <c r="V2858" s="440"/>
      <c r="W2858" s="425"/>
      <c r="X2858" s="428"/>
      <c r="Y2858" s="425"/>
      <c r="Z2858" s="428"/>
      <c r="AA2858" s="425"/>
      <c r="AB2858" s="428"/>
      <c r="AC2858" s="429"/>
      <c r="AD2858" s="432"/>
      <c r="AE2858" s="433"/>
      <c r="AF2858" s="442">
        <f>IF(AB2858=0,0,(AD2858/AB2858)*100)</f>
        <v>0</v>
      </c>
      <c r="AG2858" s="443"/>
      <c r="AH2858" s="428"/>
      <c r="AI2858" s="429"/>
      <c r="AJ2858" s="432"/>
      <c r="AK2858" s="433"/>
      <c r="AL2858" s="446">
        <f>IF(AH2858=0,0,(AJ2858/AH2858)*100)</f>
        <v>0</v>
      </c>
      <c r="AM2858" s="447"/>
      <c r="AN2858" s="428"/>
      <c r="AO2858" s="429"/>
      <c r="AP2858" s="432"/>
      <c r="AQ2858" s="433"/>
      <c r="AR2858" s="446">
        <f>IF(AN2858=0,0,(AP2858/AN2858)*100)</f>
        <v>0</v>
      </c>
      <c r="AS2858" s="447"/>
      <c r="AT2858" s="450">
        <f>AB2858+AH2858+AN2858</f>
        <v>0</v>
      </c>
      <c r="AU2858" s="451"/>
      <c r="AV2858" s="454">
        <f>AD2858+AJ2858+AP2858</f>
        <v>0</v>
      </c>
      <c r="AW2858" s="455"/>
      <c r="AX2858" s="446">
        <f>IF(AT2858=0,0,(AV2858/AT2858)*100)</f>
        <v>0</v>
      </c>
      <c r="AY2858" s="447"/>
      <c r="AZ2858" s="428"/>
      <c r="BA2858" s="429"/>
      <c r="BB2858" s="432"/>
      <c r="BC2858" s="433"/>
      <c r="BD2858" s="446">
        <f>IF(AZ2858=0,0,(BB2858/AZ2858)*100)</f>
        <v>0</v>
      </c>
      <c r="BE2858" s="447"/>
      <c r="BF2858" s="450">
        <f>AT2858+AZ2858</f>
        <v>0</v>
      </c>
      <c r="BG2858" s="451"/>
      <c r="BH2858" s="454">
        <f>AV2858+BB2858</f>
        <v>0</v>
      </c>
      <c r="BI2858" s="455"/>
      <c r="BJ2858" s="446">
        <f>IF(BF2858=0,0,(BH2858/BF2858)*100)</f>
        <v>0</v>
      </c>
      <c r="BK2858" s="447"/>
      <c r="BL2858" s="406">
        <f>(AD2858*2)+(AJ2858*2)+(AP2858*3)+BB2858</f>
        <v>0</v>
      </c>
      <c r="BM2858" s="407"/>
      <c r="BN2858" s="408"/>
      <c r="BO2858" s="404" t="e">
        <f>(BL2858*BR$2468)+(N2858*BR$2469)+(X2858*BR$2470)+(R2858*BR$2471)+(V2858*BR$2472)+(Z2858*BR$2473)</f>
        <v>#REF!</v>
      </c>
      <c r="BP2858" s="404" t="e">
        <f>((AZ2858-BB2858)*BR$2475)+((AT2858-AV2858)*BR$2474)+(H2858*BR$2476)+(P2858*BR$2477)</f>
        <v>#REF!</v>
      </c>
      <c r="BQ2858" s="53"/>
      <c r="BR2858" s="53"/>
      <c r="BS2858" s="779"/>
    </row>
    <row r="2859" spans="1:71" ht="21.75" customHeight="1" x14ac:dyDescent="0.25">
      <c r="A2859" s="779"/>
      <c r="B2859" s="415"/>
      <c r="C2859" s="412" t="str">
        <f>IF(ROSTER!D$20="","",ROSTER!D$20)</f>
        <v/>
      </c>
      <c r="D2859" s="413"/>
      <c r="E2859" s="419"/>
      <c r="F2859" s="421"/>
      <c r="G2859" s="423"/>
      <c r="H2859" s="426"/>
      <c r="I2859" s="427"/>
      <c r="J2859" s="430"/>
      <c r="K2859" s="431"/>
      <c r="L2859" s="434"/>
      <c r="M2859" s="435"/>
      <c r="N2859" s="438" t="s">
        <v>14</v>
      </c>
      <c r="O2859" s="439"/>
      <c r="P2859" s="430"/>
      <c r="Q2859" s="431"/>
      <c r="R2859" s="434"/>
      <c r="S2859" s="441"/>
      <c r="T2859" s="434"/>
      <c r="U2859" s="427"/>
      <c r="V2859" s="441"/>
      <c r="W2859" s="427"/>
      <c r="X2859" s="430"/>
      <c r="Y2859" s="427"/>
      <c r="Z2859" s="430"/>
      <c r="AA2859" s="427"/>
      <c r="AB2859" s="430"/>
      <c r="AC2859" s="431"/>
      <c r="AD2859" s="434"/>
      <c r="AE2859" s="435"/>
      <c r="AF2859" s="444"/>
      <c r="AG2859" s="445"/>
      <c r="AH2859" s="430"/>
      <c r="AI2859" s="431"/>
      <c r="AJ2859" s="434"/>
      <c r="AK2859" s="435"/>
      <c r="AL2859" s="448"/>
      <c r="AM2859" s="449"/>
      <c r="AN2859" s="430"/>
      <c r="AO2859" s="431"/>
      <c r="AP2859" s="434"/>
      <c r="AQ2859" s="435"/>
      <c r="AR2859" s="448"/>
      <c r="AS2859" s="449"/>
      <c r="AT2859" s="452"/>
      <c r="AU2859" s="453"/>
      <c r="AV2859" s="456"/>
      <c r="AW2859" s="457"/>
      <c r="AX2859" s="448"/>
      <c r="AY2859" s="449"/>
      <c r="AZ2859" s="430"/>
      <c r="BA2859" s="431"/>
      <c r="BB2859" s="434"/>
      <c r="BC2859" s="435"/>
      <c r="BD2859" s="448"/>
      <c r="BE2859" s="449"/>
      <c r="BF2859" s="452"/>
      <c r="BG2859" s="453"/>
      <c r="BH2859" s="456"/>
      <c r="BI2859" s="457"/>
      <c r="BJ2859" s="448"/>
      <c r="BK2859" s="449"/>
      <c r="BL2859" s="409"/>
      <c r="BM2859" s="410"/>
      <c r="BN2859" s="411"/>
      <c r="BO2859" s="405"/>
      <c r="BP2859" s="405"/>
      <c r="BQ2859" s="53"/>
      <c r="BR2859" s="53"/>
      <c r="BS2859" s="779"/>
    </row>
    <row r="2860" spans="1:71" ht="21.75" customHeight="1" x14ac:dyDescent="0.25">
      <c r="A2860" s="779"/>
      <c r="B2860" s="414" t="str">
        <f>IF(ROSTER!B$22="","",ROSTER!B$22)</f>
        <v/>
      </c>
      <c r="C2860" s="416" t="str">
        <f>IF(ROSTER!C$22="","",ROSTER!C$22)</f>
        <v/>
      </c>
      <c r="D2860" s="417"/>
      <c r="E2860" s="418"/>
      <c r="F2860" s="420">
        <f>IF(E2860="y",1,IF(E2860="S",1,0))</f>
        <v>0</v>
      </c>
      <c r="G2860" s="422">
        <f>IF(E2860="S",1,0)</f>
        <v>0</v>
      </c>
      <c r="H2860" s="424"/>
      <c r="I2860" s="425"/>
      <c r="J2860" s="428"/>
      <c r="K2860" s="429"/>
      <c r="L2860" s="432"/>
      <c r="M2860" s="433"/>
      <c r="N2860" s="436">
        <f>L2860+J2860</f>
        <v>0</v>
      </c>
      <c r="O2860" s="437"/>
      <c r="P2860" s="428"/>
      <c r="Q2860" s="429"/>
      <c r="R2860" s="432"/>
      <c r="S2860" s="440"/>
      <c r="T2860" s="432"/>
      <c r="U2860" s="425"/>
      <c r="V2860" s="440"/>
      <c r="W2860" s="425"/>
      <c r="X2860" s="428"/>
      <c r="Y2860" s="425"/>
      <c r="Z2860" s="428"/>
      <c r="AA2860" s="425"/>
      <c r="AB2860" s="428"/>
      <c r="AC2860" s="429"/>
      <c r="AD2860" s="432"/>
      <c r="AE2860" s="433"/>
      <c r="AF2860" s="442">
        <f>IF(AB2860=0,0,(AD2860/AB2860)*100)</f>
        <v>0</v>
      </c>
      <c r="AG2860" s="443"/>
      <c r="AH2860" s="428"/>
      <c r="AI2860" s="429"/>
      <c r="AJ2860" s="432"/>
      <c r="AK2860" s="433"/>
      <c r="AL2860" s="446">
        <f>IF(AH2860=0,0,(AJ2860/AH2860)*100)</f>
        <v>0</v>
      </c>
      <c r="AM2860" s="447"/>
      <c r="AN2860" s="428"/>
      <c r="AO2860" s="429"/>
      <c r="AP2860" s="432"/>
      <c r="AQ2860" s="433"/>
      <c r="AR2860" s="446">
        <f>IF(AN2860=0,0,(AP2860/AN2860)*100)</f>
        <v>0</v>
      </c>
      <c r="AS2860" s="447"/>
      <c r="AT2860" s="450">
        <f>AB2860+AH2860+AN2860</f>
        <v>0</v>
      </c>
      <c r="AU2860" s="451"/>
      <c r="AV2860" s="454">
        <f>AD2860+AJ2860+AP2860</f>
        <v>0</v>
      </c>
      <c r="AW2860" s="455"/>
      <c r="AX2860" s="446">
        <f>IF(AT2860=0,0,(AV2860/AT2860)*100)</f>
        <v>0</v>
      </c>
      <c r="AY2860" s="447"/>
      <c r="AZ2860" s="428"/>
      <c r="BA2860" s="429"/>
      <c r="BB2860" s="432"/>
      <c r="BC2860" s="433"/>
      <c r="BD2860" s="446">
        <f>IF(AZ2860=0,0,(BB2860/AZ2860)*100)</f>
        <v>0</v>
      </c>
      <c r="BE2860" s="447"/>
      <c r="BF2860" s="450">
        <f>AT2860+AZ2860</f>
        <v>0</v>
      </c>
      <c r="BG2860" s="451"/>
      <c r="BH2860" s="454">
        <f>AV2860+BB2860</f>
        <v>0</v>
      </c>
      <c r="BI2860" s="455"/>
      <c r="BJ2860" s="446">
        <f>IF(BF2860=0,0,(BH2860/BF2860)*100)</f>
        <v>0</v>
      </c>
      <c r="BK2860" s="447"/>
      <c r="BL2860" s="406">
        <f>(AD2860*2)+(AJ2860*2)+(AP2860*3)+BB2860</f>
        <v>0</v>
      </c>
      <c r="BM2860" s="407"/>
      <c r="BN2860" s="408"/>
      <c r="BO2860" s="404" t="e">
        <f>(BL2860*BR$2468)+(N2860*BR$2469)+(X2860*BR$2470)+(R2860*BR$2471)+(V2860*BR$2472)+(Z2860*BR$2473)</f>
        <v>#REF!</v>
      </c>
      <c r="BP2860" s="404" t="e">
        <f>((AZ2860-BB2860)*BR$2475)+((AT2860-AV2860)*BR$2474)+(H2860*BR$2476)+(P2860*BR$2477)</f>
        <v>#REF!</v>
      </c>
      <c r="BQ2860" s="53"/>
      <c r="BR2860" s="53"/>
      <c r="BS2860" s="779"/>
    </row>
    <row r="2861" spans="1:71" ht="21.75" customHeight="1" x14ac:dyDescent="0.25">
      <c r="A2861" s="779"/>
      <c r="B2861" s="415"/>
      <c r="C2861" s="412" t="str">
        <f>IF(ROSTER!D$22="","",ROSTER!D$22)</f>
        <v/>
      </c>
      <c r="D2861" s="413"/>
      <c r="E2861" s="419"/>
      <c r="F2861" s="421"/>
      <c r="G2861" s="423"/>
      <c r="H2861" s="426"/>
      <c r="I2861" s="427"/>
      <c r="J2861" s="430"/>
      <c r="K2861" s="431"/>
      <c r="L2861" s="434"/>
      <c r="M2861" s="435"/>
      <c r="N2861" s="438" t="s">
        <v>14</v>
      </c>
      <c r="O2861" s="439"/>
      <c r="P2861" s="430"/>
      <c r="Q2861" s="431"/>
      <c r="R2861" s="434"/>
      <c r="S2861" s="441"/>
      <c r="T2861" s="434"/>
      <c r="U2861" s="427"/>
      <c r="V2861" s="441"/>
      <c r="W2861" s="427"/>
      <c r="X2861" s="430"/>
      <c r="Y2861" s="427"/>
      <c r="Z2861" s="430"/>
      <c r="AA2861" s="427"/>
      <c r="AB2861" s="430"/>
      <c r="AC2861" s="431"/>
      <c r="AD2861" s="434"/>
      <c r="AE2861" s="435"/>
      <c r="AF2861" s="444"/>
      <c r="AG2861" s="445"/>
      <c r="AH2861" s="430"/>
      <c r="AI2861" s="431"/>
      <c r="AJ2861" s="434"/>
      <c r="AK2861" s="435"/>
      <c r="AL2861" s="448"/>
      <c r="AM2861" s="449"/>
      <c r="AN2861" s="430"/>
      <c r="AO2861" s="431"/>
      <c r="AP2861" s="434"/>
      <c r="AQ2861" s="435"/>
      <c r="AR2861" s="448"/>
      <c r="AS2861" s="449"/>
      <c r="AT2861" s="452"/>
      <c r="AU2861" s="453"/>
      <c r="AV2861" s="456"/>
      <c r="AW2861" s="457"/>
      <c r="AX2861" s="448"/>
      <c r="AY2861" s="449"/>
      <c r="AZ2861" s="430"/>
      <c r="BA2861" s="431"/>
      <c r="BB2861" s="434"/>
      <c r="BC2861" s="435"/>
      <c r="BD2861" s="448"/>
      <c r="BE2861" s="449"/>
      <c r="BF2861" s="452"/>
      <c r="BG2861" s="453"/>
      <c r="BH2861" s="456"/>
      <c r="BI2861" s="457"/>
      <c r="BJ2861" s="448"/>
      <c r="BK2861" s="449"/>
      <c r="BL2861" s="409"/>
      <c r="BM2861" s="410"/>
      <c r="BN2861" s="411"/>
      <c r="BO2861" s="405"/>
      <c r="BP2861" s="405"/>
      <c r="BQ2861" s="53"/>
      <c r="BR2861" s="53"/>
      <c r="BS2861" s="779"/>
    </row>
    <row r="2862" spans="1:71" ht="21.75" customHeight="1" x14ac:dyDescent="0.25">
      <c r="A2862" s="779"/>
      <c r="B2862" s="414" t="str">
        <f>IF(ROSTER!B$24="","",ROSTER!B$24)</f>
        <v/>
      </c>
      <c r="C2862" s="416" t="str">
        <f>IF(ROSTER!C$24="","",ROSTER!C$24)</f>
        <v/>
      </c>
      <c r="D2862" s="417"/>
      <c r="E2862" s="418"/>
      <c r="F2862" s="420">
        <f>IF(E2862="y",1,IF(E2862="S",1,0))</f>
        <v>0</v>
      </c>
      <c r="G2862" s="422">
        <f>IF(E2862="S",1,0)</f>
        <v>0</v>
      </c>
      <c r="H2862" s="424"/>
      <c r="I2862" s="425"/>
      <c r="J2862" s="428"/>
      <c r="K2862" s="429"/>
      <c r="L2862" s="432"/>
      <c r="M2862" s="433"/>
      <c r="N2862" s="436">
        <f>L2862+J2862</f>
        <v>0</v>
      </c>
      <c r="O2862" s="437"/>
      <c r="P2862" s="428"/>
      <c r="Q2862" s="429"/>
      <c r="R2862" s="432"/>
      <c r="S2862" s="440"/>
      <c r="T2862" s="432"/>
      <c r="U2862" s="425"/>
      <c r="V2862" s="440"/>
      <c r="W2862" s="425"/>
      <c r="X2862" s="428"/>
      <c r="Y2862" s="425"/>
      <c r="Z2862" s="428"/>
      <c r="AA2862" s="425"/>
      <c r="AB2862" s="428"/>
      <c r="AC2862" s="429"/>
      <c r="AD2862" s="432"/>
      <c r="AE2862" s="433"/>
      <c r="AF2862" s="442">
        <f>IF(AB2862=0,0,(AD2862/AB2862)*100)</f>
        <v>0</v>
      </c>
      <c r="AG2862" s="443"/>
      <c r="AH2862" s="428"/>
      <c r="AI2862" s="429"/>
      <c r="AJ2862" s="432"/>
      <c r="AK2862" s="433"/>
      <c r="AL2862" s="446">
        <f>IF(AH2862=0,0,(AJ2862/AH2862)*100)</f>
        <v>0</v>
      </c>
      <c r="AM2862" s="447"/>
      <c r="AN2862" s="428"/>
      <c r="AO2862" s="429"/>
      <c r="AP2862" s="432"/>
      <c r="AQ2862" s="433"/>
      <c r="AR2862" s="446">
        <f>IF(AN2862=0,0,(AP2862/AN2862)*100)</f>
        <v>0</v>
      </c>
      <c r="AS2862" s="447"/>
      <c r="AT2862" s="450">
        <f>AB2862+AH2862+AN2862</f>
        <v>0</v>
      </c>
      <c r="AU2862" s="451"/>
      <c r="AV2862" s="454">
        <f>AD2862+AJ2862+AP2862</f>
        <v>0</v>
      </c>
      <c r="AW2862" s="455"/>
      <c r="AX2862" s="446">
        <f>IF(AT2862=0,0,(AV2862/AT2862)*100)</f>
        <v>0</v>
      </c>
      <c r="AY2862" s="447"/>
      <c r="AZ2862" s="428"/>
      <c r="BA2862" s="429"/>
      <c r="BB2862" s="432"/>
      <c r="BC2862" s="433"/>
      <c r="BD2862" s="446">
        <f>IF(AZ2862=0,0,(BB2862/AZ2862)*100)</f>
        <v>0</v>
      </c>
      <c r="BE2862" s="447"/>
      <c r="BF2862" s="450">
        <f>AT2862+AZ2862</f>
        <v>0</v>
      </c>
      <c r="BG2862" s="451"/>
      <c r="BH2862" s="454">
        <f>AV2862+BB2862</f>
        <v>0</v>
      </c>
      <c r="BI2862" s="455"/>
      <c r="BJ2862" s="446">
        <f>IF(BF2862=0,0,(BH2862/BF2862)*100)</f>
        <v>0</v>
      </c>
      <c r="BK2862" s="447"/>
      <c r="BL2862" s="406">
        <f>(AD2862*2)+(AJ2862*2)+(AP2862*3)+BB2862</f>
        <v>0</v>
      </c>
      <c r="BM2862" s="407"/>
      <c r="BN2862" s="408"/>
      <c r="BO2862" s="404" t="e">
        <f>(BL2862*BR$2468)+(N2862*BR$2469)+(X2862*BR$2470)+(R2862*BR$2471)+(V2862*BR$2472)+(Z2862*BR$2473)</f>
        <v>#REF!</v>
      </c>
      <c r="BP2862" s="404" t="e">
        <f>((AZ2862-BB2862)*BR$2475)+((AT2862-AV2862)*BR$2474)+(H2862*BR$2476)+(P2862*BR$2477)</f>
        <v>#REF!</v>
      </c>
      <c r="BQ2862" s="53"/>
      <c r="BR2862" s="53"/>
      <c r="BS2862" s="779"/>
    </row>
    <row r="2863" spans="1:71" ht="21.75" customHeight="1" x14ac:dyDescent="0.25">
      <c r="A2863" s="779"/>
      <c r="B2863" s="415"/>
      <c r="C2863" s="412" t="str">
        <f>IF(ROSTER!D$24="","",ROSTER!D$24)</f>
        <v/>
      </c>
      <c r="D2863" s="413"/>
      <c r="E2863" s="419"/>
      <c r="F2863" s="421"/>
      <c r="G2863" s="423"/>
      <c r="H2863" s="426"/>
      <c r="I2863" s="427"/>
      <c r="J2863" s="430"/>
      <c r="K2863" s="431"/>
      <c r="L2863" s="434"/>
      <c r="M2863" s="435"/>
      <c r="N2863" s="438" t="s">
        <v>14</v>
      </c>
      <c r="O2863" s="439"/>
      <c r="P2863" s="430"/>
      <c r="Q2863" s="431"/>
      <c r="R2863" s="434"/>
      <c r="S2863" s="441"/>
      <c r="T2863" s="434"/>
      <c r="U2863" s="427"/>
      <c r="V2863" s="441"/>
      <c r="W2863" s="427"/>
      <c r="X2863" s="430"/>
      <c r="Y2863" s="427"/>
      <c r="Z2863" s="430"/>
      <c r="AA2863" s="427"/>
      <c r="AB2863" s="430"/>
      <c r="AC2863" s="431"/>
      <c r="AD2863" s="434"/>
      <c r="AE2863" s="435"/>
      <c r="AF2863" s="444"/>
      <c r="AG2863" s="445"/>
      <c r="AH2863" s="430"/>
      <c r="AI2863" s="431"/>
      <c r="AJ2863" s="434"/>
      <c r="AK2863" s="435"/>
      <c r="AL2863" s="448"/>
      <c r="AM2863" s="449"/>
      <c r="AN2863" s="430"/>
      <c r="AO2863" s="431"/>
      <c r="AP2863" s="434"/>
      <c r="AQ2863" s="435"/>
      <c r="AR2863" s="448"/>
      <c r="AS2863" s="449"/>
      <c r="AT2863" s="452"/>
      <c r="AU2863" s="453"/>
      <c r="AV2863" s="456"/>
      <c r="AW2863" s="457"/>
      <c r="AX2863" s="448"/>
      <c r="AY2863" s="449"/>
      <c r="AZ2863" s="430"/>
      <c r="BA2863" s="431"/>
      <c r="BB2863" s="434"/>
      <c r="BC2863" s="435"/>
      <c r="BD2863" s="448"/>
      <c r="BE2863" s="449"/>
      <c r="BF2863" s="452"/>
      <c r="BG2863" s="453"/>
      <c r="BH2863" s="456"/>
      <c r="BI2863" s="457"/>
      <c r="BJ2863" s="448"/>
      <c r="BK2863" s="449"/>
      <c r="BL2863" s="409"/>
      <c r="BM2863" s="410"/>
      <c r="BN2863" s="411"/>
      <c r="BO2863" s="405"/>
      <c r="BP2863" s="405"/>
      <c r="BQ2863" s="53"/>
      <c r="BR2863" s="53"/>
      <c r="BS2863" s="779"/>
    </row>
    <row r="2864" spans="1:71" ht="21.75" customHeight="1" x14ac:dyDescent="0.25">
      <c r="A2864" s="779"/>
      <c r="B2864" s="414" t="str">
        <f>IF(ROSTER!B$26="","",ROSTER!B$26)</f>
        <v/>
      </c>
      <c r="C2864" s="416" t="str">
        <f>IF(ROSTER!C$26="","",ROSTER!C$26)</f>
        <v/>
      </c>
      <c r="D2864" s="417"/>
      <c r="E2864" s="418"/>
      <c r="F2864" s="420">
        <f>IF(E2864="y",1,IF(E2864="S",1,0))</f>
        <v>0</v>
      </c>
      <c r="G2864" s="422">
        <f>IF(E2864="S",1,0)</f>
        <v>0</v>
      </c>
      <c r="H2864" s="424"/>
      <c r="I2864" s="425"/>
      <c r="J2864" s="428"/>
      <c r="K2864" s="429"/>
      <c r="L2864" s="432"/>
      <c r="M2864" s="433"/>
      <c r="N2864" s="436">
        <f>L2864+J2864</f>
        <v>0</v>
      </c>
      <c r="O2864" s="437"/>
      <c r="P2864" s="428"/>
      <c r="Q2864" s="429"/>
      <c r="R2864" s="432"/>
      <c r="S2864" s="440"/>
      <c r="T2864" s="432"/>
      <c r="U2864" s="425"/>
      <c r="V2864" s="440"/>
      <c r="W2864" s="425"/>
      <c r="X2864" s="428"/>
      <c r="Y2864" s="425"/>
      <c r="Z2864" s="428"/>
      <c r="AA2864" s="425"/>
      <c r="AB2864" s="428"/>
      <c r="AC2864" s="429"/>
      <c r="AD2864" s="432"/>
      <c r="AE2864" s="433"/>
      <c r="AF2864" s="442">
        <f>IF(AB2864=0,0,(AD2864/AB2864)*100)</f>
        <v>0</v>
      </c>
      <c r="AG2864" s="443"/>
      <c r="AH2864" s="428"/>
      <c r="AI2864" s="429"/>
      <c r="AJ2864" s="432"/>
      <c r="AK2864" s="433"/>
      <c r="AL2864" s="446">
        <f>IF(AH2864=0,0,(AJ2864/AH2864)*100)</f>
        <v>0</v>
      </c>
      <c r="AM2864" s="447"/>
      <c r="AN2864" s="428"/>
      <c r="AO2864" s="429"/>
      <c r="AP2864" s="432"/>
      <c r="AQ2864" s="433"/>
      <c r="AR2864" s="446">
        <f>IF(AN2864=0,0,(AP2864/AN2864)*100)</f>
        <v>0</v>
      </c>
      <c r="AS2864" s="447"/>
      <c r="AT2864" s="450">
        <f>AB2864+AH2864+AN2864</f>
        <v>0</v>
      </c>
      <c r="AU2864" s="451"/>
      <c r="AV2864" s="454">
        <f>AD2864+AJ2864+AP2864</f>
        <v>0</v>
      </c>
      <c r="AW2864" s="455"/>
      <c r="AX2864" s="446">
        <f>IF(AT2864=0,0,(AV2864/AT2864)*100)</f>
        <v>0</v>
      </c>
      <c r="AY2864" s="447"/>
      <c r="AZ2864" s="428"/>
      <c r="BA2864" s="429"/>
      <c r="BB2864" s="432"/>
      <c r="BC2864" s="433"/>
      <c r="BD2864" s="446">
        <f>IF(AZ2864=0,0,(BB2864/AZ2864)*100)</f>
        <v>0</v>
      </c>
      <c r="BE2864" s="447"/>
      <c r="BF2864" s="450">
        <f>AT2864+AZ2864</f>
        <v>0</v>
      </c>
      <c r="BG2864" s="451"/>
      <c r="BH2864" s="454">
        <f>AV2864+BB2864</f>
        <v>0</v>
      </c>
      <c r="BI2864" s="455"/>
      <c r="BJ2864" s="446">
        <f>IF(BF2864=0,0,(BH2864/BF2864)*100)</f>
        <v>0</v>
      </c>
      <c r="BK2864" s="447"/>
      <c r="BL2864" s="406">
        <f>(AD2864*2)+(AJ2864*2)+(AP2864*3)+BB2864</f>
        <v>0</v>
      </c>
      <c r="BM2864" s="407"/>
      <c r="BN2864" s="408"/>
      <c r="BO2864" s="404" t="e">
        <f>(BL2864*BR$2468)+(N2864*BR$2469)+(X2864*BR$2470)+(R2864*BR$2471)+(V2864*BR$2472)+(Z2864*BR$2473)</f>
        <v>#REF!</v>
      </c>
      <c r="BP2864" s="404" t="e">
        <f>((AZ2864-BB2864)*BR$2475)+((AT2864-AV2864)*BR$2474)+(H2864*BR$2476)+(P2864*BR$2477)</f>
        <v>#REF!</v>
      </c>
      <c r="BQ2864" s="53"/>
      <c r="BR2864" s="53"/>
      <c r="BS2864" s="779"/>
    </row>
    <row r="2865" spans="1:71" ht="21.75" customHeight="1" x14ac:dyDescent="0.25">
      <c r="A2865" s="779"/>
      <c r="B2865" s="415"/>
      <c r="C2865" s="412" t="str">
        <f>IF(ROSTER!D$26="","",ROSTER!D$26)</f>
        <v/>
      </c>
      <c r="D2865" s="413"/>
      <c r="E2865" s="419"/>
      <c r="F2865" s="421"/>
      <c r="G2865" s="423"/>
      <c r="H2865" s="426"/>
      <c r="I2865" s="427"/>
      <c r="J2865" s="430"/>
      <c r="K2865" s="431"/>
      <c r="L2865" s="434"/>
      <c r="M2865" s="435"/>
      <c r="N2865" s="438" t="s">
        <v>14</v>
      </c>
      <c r="O2865" s="439"/>
      <c r="P2865" s="430"/>
      <c r="Q2865" s="431"/>
      <c r="R2865" s="434"/>
      <c r="S2865" s="441"/>
      <c r="T2865" s="434"/>
      <c r="U2865" s="427"/>
      <c r="V2865" s="441"/>
      <c r="W2865" s="427"/>
      <c r="X2865" s="430"/>
      <c r="Y2865" s="427"/>
      <c r="Z2865" s="430"/>
      <c r="AA2865" s="427"/>
      <c r="AB2865" s="430"/>
      <c r="AC2865" s="431"/>
      <c r="AD2865" s="434"/>
      <c r="AE2865" s="435"/>
      <c r="AF2865" s="444"/>
      <c r="AG2865" s="445"/>
      <c r="AH2865" s="430"/>
      <c r="AI2865" s="431"/>
      <c r="AJ2865" s="434"/>
      <c r="AK2865" s="435"/>
      <c r="AL2865" s="448"/>
      <c r="AM2865" s="449"/>
      <c r="AN2865" s="430"/>
      <c r="AO2865" s="431"/>
      <c r="AP2865" s="434"/>
      <c r="AQ2865" s="435"/>
      <c r="AR2865" s="448"/>
      <c r="AS2865" s="449"/>
      <c r="AT2865" s="452"/>
      <c r="AU2865" s="453"/>
      <c r="AV2865" s="456"/>
      <c r="AW2865" s="457"/>
      <c r="AX2865" s="448"/>
      <c r="AY2865" s="449"/>
      <c r="AZ2865" s="430"/>
      <c r="BA2865" s="431"/>
      <c r="BB2865" s="434"/>
      <c r="BC2865" s="435"/>
      <c r="BD2865" s="448"/>
      <c r="BE2865" s="449"/>
      <c r="BF2865" s="452"/>
      <c r="BG2865" s="453"/>
      <c r="BH2865" s="456"/>
      <c r="BI2865" s="457"/>
      <c r="BJ2865" s="448"/>
      <c r="BK2865" s="449"/>
      <c r="BL2865" s="409"/>
      <c r="BM2865" s="410"/>
      <c r="BN2865" s="411"/>
      <c r="BO2865" s="405"/>
      <c r="BP2865" s="405"/>
      <c r="BQ2865" s="53"/>
      <c r="BR2865" s="53"/>
      <c r="BS2865" s="779"/>
    </row>
    <row r="2866" spans="1:71" ht="21.75" customHeight="1" x14ac:dyDescent="0.25">
      <c r="A2866" s="779"/>
      <c r="B2866" s="414" t="str">
        <f>IF(ROSTER!B$28="","",ROSTER!B$28)</f>
        <v/>
      </c>
      <c r="C2866" s="416" t="str">
        <f>IF(ROSTER!C$28="","",ROSTER!C$28)</f>
        <v/>
      </c>
      <c r="D2866" s="417"/>
      <c r="E2866" s="418"/>
      <c r="F2866" s="420">
        <f>IF(E2866="y",1,IF(E2866="S",1,0))</f>
        <v>0</v>
      </c>
      <c r="G2866" s="422">
        <f>IF(E2866="S",1,0)</f>
        <v>0</v>
      </c>
      <c r="H2866" s="424"/>
      <c r="I2866" s="425"/>
      <c r="J2866" s="428"/>
      <c r="K2866" s="429"/>
      <c r="L2866" s="432"/>
      <c r="M2866" s="433"/>
      <c r="N2866" s="436">
        <f>L2866+J2866</f>
        <v>0</v>
      </c>
      <c r="O2866" s="437"/>
      <c r="P2866" s="428"/>
      <c r="Q2866" s="429"/>
      <c r="R2866" s="432"/>
      <c r="S2866" s="440"/>
      <c r="T2866" s="432"/>
      <c r="U2866" s="425"/>
      <c r="V2866" s="440"/>
      <c r="W2866" s="425"/>
      <c r="X2866" s="428"/>
      <c r="Y2866" s="425"/>
      <c r="Z2866" s="428"/>
      <c r="AA2866" s="425"/>
      <c r="AB2866" s="428"/>
      <c r="AC2866" s="429"/>
      <c r="AD2866" s="432"/>
      <c r="AE2866" s="433"/>
      <c r="AF2866" s="442">
        <f>IF(AB2866=0,0,(AD2866/AB2866)*100)</f>
        <v>0</v>
      </c>
      <c r="AG2866" s="443"/>
      <c r="AH2866" s="428"/>
      <c r="AI2866" s="429"/>
      <c r="AJ2866" s="432"/>
      <c r="AK2866" s="433"/>
      <c r="AL2866" s="446">
        <f>IF(AH2866=0,0,(AJ2866/AH2866)*100)</f>
        <v>0</v>
      </c>
      <c r="AM2866" s="447"/>
      <c r="AN2866" s="428"/>
      <c r="AO2866" s="429"/>
      <c r="AP2866" s="432"/>
      <c r="AQ2866" s="433"/>
      <c r="AR2866" s="446">
        <f>IF(AN2866=0,0,(AP2866/AN2866)*100)</f>
        <v>0</v>
      </c>
      <c r="AS2866" s="447"/>
      <c r="AT2866" s="450">
        <f>AB2866+AH2866+AN2866</f>
        <v>0</v>
      </c>
      <c r="AU2866" s="451"/>
      <c r="AV2866" s="454">
        <f>AD2866+AJ2866+AP2866</f>
        <v>0</v>
      </c>
      <c r="AW2866" s="455"/>
      <c r="AX2866" s="446">
        <f>IF(AT2866=0,0,(AV2866/AT2866)*100)</f>
        <v>0</v>
      </c>
      <c r="AY2866" s="447"/>
      <c r="AZ2866" s="428"/>
      <c r="BA2866" s="429"/>
      <c r="BB2866" s="432"/>
      <c r="BC2866" s="433"/>
      <c r="BD2866" s="446">
        <f>IF(AZ2866=0,0,(BB2866/AZ2866)*100)</f>
        <v>0</v>
      </c>
      <c r="BE2866" s="447"/>
      <c r="BF2866" s="450">
        <f>AT2866+AZ2866</f>
        <v>0</v>
      </c>
      <c r="BG2866" s="451"/>
      <c r="BH2866" s="454">
        <f>AV2866+BB2866</f>
        <v>0</v>
      </c>
      <c r="BI2866" s="455"/>
      <c r="BJ2866" s="446">
        <f>IF(BF2866=0,0,(BH2866/BF2866)*100)</f>
        <v>0</v>
      </c>
      <c r="BK2866" s="447"/>
      <c r="BL2866" s="406">
        <f>(AD2866*2)+(AJ2866*2)+(AP2866*3)+BB2866</f>
        <v>0</v>
      </c>
      <c r="BM2866" s="407"/>
      <c r="BN2866" s="408"/>
      <c r="BO2866" s="404" t="e">
        <f>(BL2866*BR$2468)+(N2866*BR$2469)+(X2866*BR$2470)+(R2866*BR$2471)+(V2866*BR$2472)+(Z2866*BR$2473)</f>
        <v>#REF!</v>
      </c>
      <c r="BP2866" s="404" t="e">
        <f>((AZ2866-BB2866)*BR$2475)+((AT2866-AV2866)*BR$2474)+(H2866*BR$2476)+(P2866*BR$2477)</f>
        <v>#REF!</v>
      </c>
      <c r="BQ2866" s="53"/>
      <c r="BR2866" s="53"/>
      <c r="BS2866" s="779"/>
    </row>
    <row r="2867" spans="1:71" ht="21.75" customHeight="1" x14ac:dyDescent="0.25">
      <c r="A2867" s="779"/>
      <c r="B2867" s="415"/>
      <c r="C2867" s="412" t="str">
        <f>IF(ROSTER!D$28="","",ROSTER!D$28)</f>
        <v/>
      </c>
      <c r="D2867" s="413"/>
      <c r="E2867" s="419"/>
      <c r="F2867" s="421"/>
      <c r="G2867" s="423"/>
      <c r="H2867" s="426"/>
      <c r="I2867" s="427"/>
      <c r="J2867" s="430"/>
      <c r="K2867" s="431"/>
      <c r="L2867" s="434"/>
      <c r="M2867" s="435"/>
      <c r="N2867" s="438" t="s">
        <v>14</v>
      </c>
      <c r="O2867" s="439"/>
      <c r="P2867" s="430"/>
      <c r="Q2867" s="431"/>
      <c r="R2867" s="434"/>
      <c r="S2867" s="441"/>
      <c r="T2867" s="434"/>
      <c r="U2867" s="427"/>
      <c r="V2867" s="441"/>
      <c r="W2867" s="427"/>
      <c r="X2867" s="430"/>
      <c r="Y2867" s="427"/>
      <c r="Z2867" s="430"/>
      <c r="AA2867" s="427"/>
      <c r="AB2867" s="430"/>
      <c r="AC2867" s="431"/>
      <c r="AD2867" s="434"/>
      <c r="AE2867" s="435"/>
      <c r="AF2867" s="444"/>
      <c r="AG2867" s="445"/>
      <c r="AH2867" s="430"/>
      <c r="AI2867" s="431"/>
      <c r="AJ2867" s="434"/>
      <c r="AK2867" s="435"/>
      <c r="AL2867" s="448"/>
      <c r="AM2867" s="449"/>
      <c r="AN2867" s="430"/>
      <c r="AO2867" s="431"/>
      <c r="AP2867" s="434"/>
      <c r="AQ2867" s="435"/>
      <c r="AR2867" s="448"/>
      <c r="AS2867" s="449"/>
      <c r="AT2867" s="452"/>
      <c r="AU2867" s="453"/>
      <c r="AV2867" s="456"/>
      <c r="AW2867" s="457"/>
      <c r="AX2867" s="448"/>
      <c r="AY2867" s="449"/>
      <c r="AZ2867" s="430"/>
      <c r="BA2867" s="431"/>
      <c r="BB2867" s="434"/>
      <c r="BC2867" s="435"/>
      <c r="BD2867" s="448"/>
      <c r="BE2867" s="449"/>
      <c r="BF2867" s="452"/>
      <c r="BG2867" s="453"/>
      <c r="BH2867" s="456"/>
      <c r="BI2867" s="457"/>
      <c r="BJ2867" s="448"/>
      <c r="BK2867" s="449"/>
      <c r="BL2867" s="409"/>
      <c r="BM2867" s="410"/>
      <c r="BN2867" s="411"/>
      <c r="BO2867" s="405"/>
      <c r="BP2867" s="405"/>
      <c r="BQ2867" s="53"/>
      <c r="BR2867" s="53"/>
      <c r="BS2867" s="779"/>
    </row>
    <row r="2868" spans="1:71" ht="21.75" customHeight="1" x14ac:dyDescent="0.25">
      <c r="A2868" s="779"/>
      <c r="B2868" s="414" t="str">
        <f>IF(ROSTER!B$30="","",ROSTER!B$30)</f>
        <v/>
      </c>
      <c r="C2868" s="416" t="str">
        <f>IF(ROSTER!C$30="","",ROSTER!C$30)</f>
        <v/>
      </c>
      <c r="D2868" s="417"/>
      <c r="E2868" s="418"/>
      <c r="F2868" s="420">
        <f>IF(E2868="y",1,IF(E2868="S",1,0))</f>
        <v>0</v>
      </c>
      <c r="G2868" s="422">
        <f>IF(E2868="S",1,0)</f>
        <v>0</v>
      </c>
      <c r="H2868" s="424"/>
      <c r="I2868" s="425"/>
      <c r="J2868" s="428"/>
      <c r="K2868" s="429"/>
      <c r="L2868" s="432"/>
      <c r="M2868" s="433"/>
      <c r="N2868" s="436">
        <f>L2868+J2868</f>
        <v>0</v>
      </c>
      <c r="O2868" s="437"/>
      <c r="P2868" s="428"/>
      <c r="Q2868" s="429"/>
      <c r="R2868" s="432"/>
      <c r="S2868" s="440"/>
      <c r="T2868" s="432"/>
      <c r="U2868" s="425"/>
      <c r="V2868" s="440"/>
      <c r="W2868" s="425"/>
      <c r="X2868" s="428"/>
      <c r="Y2868" s="425"/>
      <c r="Z2868" s="428"/>
      <c r="AA2868" s="425"/>
      <c r="AB2868" s="428"/>
      <c r="AC2868" s="429"/>
      <c r="AD2868" s="432"/>
      <c r="AE2868" s="433"/>
      <c r="AF2868" s="442">
        <f>IF(AB2868=0,0,(AD2868/AB2868)*100)</f>
        <v>0</v>
      </c>
      <c r="AG2868" s="443"/>
      <c r="AH2868" s="428"/>
      <c r="AI2868" s="429"/>
      <c r="AJ2868" s="432"/>
      <c r="AK2868" s="433"/>
      <c r="AL2868" s="446">
        <f>IF(AH2868=0,0,(AJ2868/AH2868)*100)</f>
        <v>0</v>
      </c>
      <c r="AM2868" s="447"/>
      <c r="AN2868" s="428"/>
      <c r="AO2868" s="429"/>
      <c r="AP2868" s="432"/>
      <c r="AQ2868" s="433"/>
      <c r="AR2868" s="446">
        <f>IF(AN2868=0,0,(AP2868/AN2868)*100)</f>
        <v>0</v>
      </c>
      <c r="AS2868" s="447"/>
      <c r="AT2868" s="450">
        <f>AB2868+AH2868+AN2868</f>
        <v>0</v>
      </c>
      <c r="AU2868" s="451"/>
      <c r="AV2868" s="454">
        <f>AD2868+AJ2868+AP2868</f>
        <v>0</v>
      </c>
      <c r="AW2868" s="455"/>
      <c r="AX2868" s="446">
        <f>IF(AT2868=0,0,(AV2868/AT2868)*100)</f>
        <v>0</v>
      </c>
      <c r="AY2868" s="447"/>
      <c r="AZ2868" s="428"/>
      <c r="BA2868" s="429"/>
      <c r="BB2868" s="432"/>
      <c r="BC2868" s="433"/>
      <c r="BD2868" s="446">
        <f>IF(AZ2868=0,0,(BB2868/AZ2868)*100)</f>
        <v>0</v>
      </c>
      <c r="BE2868" s="447"/>
      <c r="BF2868" s="450">
        <f>AT2868+AZ2868</f>
        <v>0</v>
      </c>
      <c r="BG2868" s="451"/>
      <c r="BH2868" s="454">
        <f>AV2868+BB2868</f>
        <v>0</v>
      </c>
      <c r="BI2868" s="455"/>
      <c r="BJ2868" s="446">
        <f>IF(BF2868=0,0,(BH2868/BF2868)*100)</f>
        <v>0</v>
      </c>
      <c r="BK2868" s="447"/>
      <c r="BL2868" s="406">
        <f>(AD2868*2)+(AJ2868*2)+(AP2868*3)+BB2868</f>
        <v>0</v>
      </c>
      <c r="BM2868" s="407"/>
      <c r="BN2868" s="408"/>
      <c r="BO2868" s="404" t="e">
        <f>(BL2868*BR$2468)+(N2868*BR$2469)+(X2868*BR$2470)+(R2868*BR$2471)+(V2868*BR$2472)+(Z2868*BR$2473)</f>
        <v>#REF!</v>
      </c>
      <c r="BP2868" s="404" t="e">
        <f>((AZ2868-BB2868)*BR$2475)+((AT2868-AV2868)*BR$2474)+(H2868*BR$2476)+(P2868*BR$2477)</f>
        <v>#REF!</v>
      </c>
      <c r="BQ2868" s="53"/>
      <c r="BR2868" s="53"/>
      <c r="BS2868" s="779"/>
    </row>
    <row r="2869" spans="1:71" ht="21.75" customHeight="1" x14ac:dyDescent="0.25">
      <c r="A2869" s="779"/>
      <c r="B2869" s="415"/>
      <c r="C2869" s="412" t="str">
        <f>IF(ROSTER!D$30="","",ROSTER!D$30)</f>
        <v/>
      </c>
      <c r="D2869" s="413"/>
      <c r="E2869" s="419"/>
      <c r="F2869" s="421"/>
      <c r="G2869" s="423"/>
      <c r="H2869" s="426"/>
      <c r="I2869" s="427"/>
      <c r="J2869" s="430"/>
      <c r="K2869" s="431"/>
      <c r="L2869" s="434"/>
      <c r="M2869" s="435"/>
      <c r="N2869" s="438" t="s">
        <v>14</v>
      </c>
      <c r="O2869" s="439"/>
      <c r="P2869" s="430"/>
      <c r="Q2869" s="431"/>
      <c r="R2869" s="434"/>
      <c r="S2869" s="441"/>
      <c r="T2869" s="434"/>
      <c r="U2869" s="427"/>
      <c r="V2869" s="441"/>
      <c r="W2869" s="427"/>
      <c r="X2869" s="430"/>
      <c r="Y2869" s="427"/>
      <c r="Z2869" s="430"/>
      <c r="AA2869" s="427"/>
      <c r="AB2869" s="430"/>
      <c r="AC2869" s="431"/>
      <c r="AD2869" s="434"/>
      <c r="AE2869" s="435"/>
      <c r="AF2869" s="444"/>
      <c r="AG2869" s="445"/>
      <c r="AH2869" s="430"/>
      <c r="AI2869" s="431"/>
      <c r="AJ2869" s="434"/>
      <c r="AK2869" s="435"/>
      <c r="AL2869" s="448"/>
      <c r="AM2869" s="449"/>
      <c r="AN2869" s="430"/>
      <c r="AO2869" s="431"/>
      <c r="AP2869" s="434"/>
      <c r="AQ2869" s="435"/>
      <c r="AR2869" s="448"/>
      <c r="AS2869" s="449"/>
      <c r="AT2869" s="452"/>
      <c r="AU2869" s="453"/>
      <c r="AV2869" s="456"/>
      <c r="AW2869" s="457"/>
      <c r="AX2869" s="448"/>
      <c r="AY2869" s="449"/>
      <c r="AZ2869" s="430"/>
      <c r="BA2869" s="431"/>
      <c r="BB2869" s="434"/>
      <c r="BC2869" s="435"/>
      <c r="BD2869" s="448"/>
      <c r="BE2869" s="449"/>
      <c r="BF2869" s="452"/>
      <c r="BG2869" s="453"/>
      <c r="BH2869" s="456"/>
      <c r="BI2869" s="457"/>
      <c r="BJ2869" s="448"/>
      <c r="BK2869" s="449"/>
      <c r="BL2869" s="409"/>
      <c r="BM2869" s="410"/>
      <c r="BN2869" s="411"/>
      <c r="BO2869" s="405"/>
      <c r="BP2869" s="405"/>
      <c r="BQ2869" s="53"/>
      <c r="BR2869" s="53"/>
      <c r="BS2869" s="779"/>
    </row>
    <row r="2870" spans="1:71" ht="21.75" customHeight="1" x14ac:dyDescent="0.25">
      <c r="A2870" s="779"/>
      <c r="B2870" s="414" t="str">
        <f>IF(ROSTER!B$32="","",ROSTER!B$32)</f>
        <v/>
      </c>
      <c r="C2870" s="416" t="str">
        <f>IF(ROSTER!C$32="","",ROSTER!C$32)</f>
        <v/>
      </c>
      <c r="D2870" s="417"/>
      <c r="E2870" s="418"/>
      <c r="F2870" s="420">
        <f>IF(E2870="y",1,IF(E2870="S",1,0))</f>
        <v>0</v>
      </c>
      <c r="G2870" s="422">
        <f>IF(E2870="S",1,0)</f>
        <v>0</v>
      </c>
      <c r="H2870" s="424"/>
      <c r="I2870" s="425"/>
      <c r="J2870" s="428"/>
      <c r="K2870" s="429"/>
      <c r="L2870" s="432"/>
      <c r="M2870" s="433"/>
      <c r="N2870" s="436">
        <f>L2870+J2870</f>
        <v>0</v>
      </c>
      <c r="O2870" s="437"/>
      <c r="P2870" s="428"/>
      <c r="Q2870" s="429"/>
      <c r="R2870" s="432"/>
      <c r="S2870" s="440"/>
      <c r="T2870" s="432"/>
      <c r="U2870" s="425"/>
      <c r="V2870" s="440"/>
      <c r="W2870" s="425"/>
      <c r="X2870" s="428"/>
      <c r="Y2870" s="425"/>
      <c r="Z2870" s="428"/>
      <c r="AA2870" s="425"/>
      <c r="AB2870" s="428"/>
      <c r="AC2870" s="429"/>
      <c r="AD2870" s="432"/>
      <c r="AE2870" s="433"/>
      <c r="AF2870" s="442">
        <f>IF(AB2870=0,0,(AD2870/AB2870)*100)</f>
        <v>0</v>
      </c>
      <c r="AG2870" s="443"/>
      <c r="AH2870" s="428"/>
      <c r="AI2870" s="429"/>
      <c r="AJ2870" s="432"/>
      <c r="AK2870" s="433"/>
      <c r="AL2870" s="446">
        <f>IF(AH2870=0,0,(AJ2870/AH2870)*100)</f>
        <v>0</v>
      </c>
      <c r="AM2870" s="447"/>
      <c r="AN2870" s="428"/>
      <c r="AO2870" s="429"/>
      <c r="AP2870" s="432"/>
      <c r="AQ2870" s="433"/>
      <c r="AR2870" s="446">
        <f>IF(AN2870=0,0,(AP2870/AN2870)*100)</f>
        <v>0</v>
      </c>
      <c r="AS2870" s="447"/>
      <c r="AT2870" s="450">
        <f>AB2870+AH2870+AN2870</f>
        <v>0</v>
      </c>
      <c r="AU2870" s="451"/>
      <c r="AV2870" s="454">
        <f>AD2870+AJ2870+AP2870</f>
        <v>0</v>
      </c>
      <c r="AW2870" s="455"/>
      <c r="AX2870" s="446">
        <f>IF(AT2870=0,0,(AV2870/AT2870)*100)</f>
        <v>0</v>
      </c>
      <c r="AY2870" s="447"/>
      <c r="AZ2870" s="428"/>
      <c r="BA2870" s="429"/>
      <c r="BB2870" s="432"/>
      <c r="BC2870" s="433"/>
      <c r="BD2870" s="446">
        <f>IF(AZ2870=0,0,(BB2870/AZ2870)*100)</f>
        <v>0</v>
      </c>
      <c r="BE2870" s="447"/>
      <c r="BF2870" s="450">
        <f>AT2870+AZ2870</f>
        <v>0</v>
      </c>
      <c r="BG2870" s="451"/>
      <c r="BH2870" s="454">
        <f>AV2870+BB2870</f>
        <v>0</v>
      </c>
      <c r="BI2870" s="455"/>
      <c r="BJ2870" s="446">
        <f>IF(BF2870=0,0,(BH2870/BF2870)*100)</f>
        <v>0</v>
      </c>
      <c r="BK2870" s="447"/>
      <c r="BL2870" s="406">
        <f>(AD2870*2)+(AJ2870*2)+(AP2870*3)+BB2870</f>
        <v>0</v>
      </c>
      <c r="BM2870" s="407"/>
      <c r="BN2870" s="408"/>
      <c r="BO2870" s="404" t="e">
        <f>(BL2870*BR$2468)+(N2870*BR$2469)+(X2870*BR$2470)+(R2870*BR$2471)+(V2870*BR$2472)+(Z2870*BR$2473)</f>
        <v>#REF!</v>
      </c>
      <c r="BP2870" s="404" t="e">
        <f>((AZ2870-BB2870)*BR$2475)+((AT2870-AV2870)*BR$2474)+(H2870*BR$2476)+(P2870*BR$2477)</f>
        <v>#REF!</v>
      </c>
      <c r="BQ2870" s="53"/>
      <c r="BR2870" s="53"/>
      <c r="BS2870" s="779"/>
    </row>
    <row r="2871" spans="1:71" ht="21.75" customHeight="1" x14ac:dyDescent="0.25">
      <c r="A2871" s="779"/>
      <c r="B2871" s="415"/>
      <c r="C2871" s="412" t="str">
        <f>IF(ROSTER!D$32="","",ROSTER!D$32)</f>
        <v/>
      </c>
      <c r="D2871" s="413"/>
      <c r="E2871" s="419"/>
      <c r="F2871" s="421"/>
      <c r="G2871" s="423"/>
      <c r="H2871" s="426"/>
      <c r="I2871" s="427"/>
      <c r="J2871" s="430"/>
      <c r="K2871" s="431"/>
      <c r="L2871" s="434"/>
      <c r="M2871" s="435"/>
      <c r="N2871" s="438" t="s">
        <v>14</v>
      </c>
      <c r="O2871" s="439"/>
      <c r="P2871" s="430"/>
      <c r="Q2871" s="431"/>
      <c r="R2871" s="434"/>
      <c r="S2871" s="441"/>
      <c r="T2871" s="434"/>
      <c r="U2871" s="427"/>
      <c r="V2871" s="441"/>
      <c r="W2871" s="427"/>
      <c r="X2871" s="430"/>
      <c r="Y2871" s="427"/>
      <c r="Z2871" s="430"/>
      <c r="AA2871" s="427"/>
      <c r="AB2871" s="430"/>
      <c r="AC2871" s="431"/>
      <c r="AD2871" s="434"/>
      <c r="AE2871" s="435"/>
      <c r="AF2871" s="444"/>
      <c r="AG2871" s="445"/>
      <c r="AH2871" s="430"/>
      <c r="AI2871" s="431"/>
      <c r="AJ2871" s="434"/>
      <c r="AK2871" s="435"/>
      <c r="AL2871" s="448"/>
      <c r="AM2871" s="449"/>
      <c r="AN2871" s="430"/>
      <c r="AO2871" s="431"/>
      <c r="AP2871" s="434"/>
      <c r="AQ2871" s="435"/>
      <c r="AR2871" s="448"/>
      <c r="AS2871" s="449"/>
      <c r="AT2871" s="452"/>
      <c r="AU2871" s="453"/>
      <c r="AV2871" s="456"/>
      <c r="AW2871" s="457"/>
      <c r="AX2871" s="448"/>
      <c r="AY2871" s="449"/>
      <c r="AZ2871" s="430"/>
      <c r="BA2871" s="431"/>
      <c r="BB2871" s="434"/>
      <c r="BC2871" s="435"/>
      <c r="BD2871" s="448"/>
      <c r="BE2871" s="449"/>
      <c r="BF2871" s="452"/>
      <c r="BG2871" s="453"/>
      <c r="BH2871" s="456"/>
      <c r="BI2871" s="457"/>
      <c r="BJ2871" s="448"/>
      <c r="BK2871" s="449"/>
      <c r="BL2871" s="409"/>
      <c r="BM2871" s="410"/>
      <c r="BN2871" s="411"/>
      <c r="BO2871" s="405"/>
      <c r="BP2871" s="405"/>
      <c r="BQ2871" s="53"/>
      <c r="BR2871" s="53"/>
      <c r="BS2871" s="779"/>
    </row>
    <row r="2872" spans="1:71" ht="21.75" customHeight="1" x14ac:dyDescent="0.25">
      <c r="A2872" s="779"/>
      <c r="B2872" s="414" t="str">
        <f>IF(ROSTER!B$34="","",ROSTER!B$34)</f>
        <v/>
      </c>
      <c r="C2872" s="416" t="str">
        <f>IF(ROSTER!C$34="","",ROSTER!C$34)</f>
        <v/>
      </c>
      <c r="D2872" s="417"/>
      <c r="E2872" s="418"/>
      <c r="F2872" s="420">
        <f>IF(E2872="y",1,IF(E2872="S",1,0))</f>
        <v>0</v>
      </c>
      <c r="G2872" s="422">
        <f>IF(E2872="S",1,0)</f>
        <v>0</v>
      </c>
      <c r="H2872" s="424"/>
      <c r="I2872" s="425"/>
      <c r="J2872" s="428"/>
      <c r="K2872" s="429"/>
      <c r="L2872" s="432"/>
      <c r="M2872" s="433"/>
      <c r="N2872" s="436">
        <f>L2872+J2872</f>
        <v>0</v>
      </c>
      <c r="O2872" s="437"/>
      <c r="P2872" s="428"/>
      <c r="Q2872" s="429"/>
      <c r="R2872" s="432"/>
      <c r="S2872" s="440"/>
      <c r="T2872" s="432"/>
      <c r="U2872" s="425"/>
      <c r="V2872" s="440"/>
      <c r="W2872" s="425"/>
      <c r="X2872" s="428"/>
      <c r="Y2872" s="425"/>
      <c r="Z2872" s="428"/>
      <c r="AA2872" s="425"/>
      <c r="AB2872" s="428"/>
      <c r="AC2872" s="429"/>
      <c r="AD2872" s="432"/>
      <c r="AE2872" s="433"/>
      <c r="AF2872" s="442">
        <f>IF(AB2872=0,0,(AD2872/AB2872)*100)</f>
        <v>0</v>
      </c>
      <c r="AG2872" s="443"/>
      <c r="AH2872" s="428"/>
      <c r="AI2872" s="429"/>
      <c r="AJ2872" s="432"/>
      <c r="AK2872" s="433"/>
      <c r="AL2872" s="446">
        <f>IF(AH2872=0,0,(AJ2872/AH2872)*100)</f>
        <v>0</v>
      </c>
      <c r="AM2872" s="447"/>
      <c r="AN2872" s="428"/>
      <c r="AO2872" s="429"/>
      <c r="AP2872" s="432"/>
      <c r="AQ2872" s="433"/>
      <c r="AR2872" s="446">
        <f>IF(AN2872=0,0,(AP2872/AN2872)*100)</f>
        <v>0</v>
      </c>
      <c r="AS2872" s="447"/>
      <c r="AT2872" s="450">
        <f>AB2872+AH2872+AN2872</f>
        <v>0</v>
      </c>
      <c r="AU2872" s="451"/>
      <c r="AV2872" s="454">
        <f>AD2872+AJ2872+AP2872</f>
        <v>0</v>
      </c>
      <c r="AW2872" s="455"/>
      <c r="AX2872" s="446">
        <f>IF(AT2872=0,0,(AV2872/AT2872)*100)</f>
        <v>0</v>
      </c>
      <c r="AY2872" s="447"/>
      <c r="AZ2872" s="428"/>
      <c r="BA2872" s="429"/>
      <c r="BB2872" s="432"/>
      <c r="BC2872" s="433"/>
      <c r="BD2872" s="446">
        <f>IF(AZ2872=0,0,(BB2872/AZ2872)*100)</f>
        <v>0</v>
      </c>
      <c r="BE2872" s="447"/>
      <c r="BF2872" s="450">
        <f>AT2872+AZ2872</f>
        <v>0</v>
      </c>
      <c r="BG2872" s="451"/>
      <c r="BH2872" s="454">
        <f>AV2872+BB2872</f>
        <v>0</v>
      </c>
      <c r="BI2872" s="455"/>
      <c r="BJ2872" s="446">
        <f>IF(BF2872=0,0,(BH2872/BF2872)*100)</f>
        <v>0</v>
      </c>
      <c r="BK2872" s="447"/>
      <c r="BL2872" s="406">
        <f>(AD2872*2)+(AJ2872*2)+(AP2872*3)+BB2872</f>
        <v>0</v>
      </c>
      <c r="BM2872" s="407"/>
      <c r="BN2872" s="408"/>
      <c r="BO2872" s="404" t="e">
        <f>(BL2872*BR$2468)+(N2872*BR$2469)+(X2872*BR$2470)+(R2872*BR$2471)+(V2872*BR$2472)+(Z2872*BR$2473)</f>
        <v>#REF!</v>
      </c>
      <c r="BP2872" s="404" t="e">
        <f>((AZ2872-BB2872)*BR$2475)+((AT2872-AV2872)*BR$2474)+(H2872*BR$2476)+(P2872*BR$2477)</f>
        <v>#REF!</v>
      </c>
      <c r="BQ2872" s="53"/>
      <c r="BR2872" s="53"/>
      <c r="BS2872" s="779"/>
    </row>
    <row r="2873" spans="1:71" ht="21.75" customHeight="1" x14ac:dyDescent="0.25">
      <c r="A2873" s="779"/>
      <c r="B2873" s="415"/>
      <c r="C2873" s="412" t="str">
        <f>IF(ROSTER!D$34="","",ROSTER!D$34)</f>
        <v/>
      </c>
      <c r="D2873" s="413"/>
      <c r="E2873" s="419"/>
      <c r="F2873" s="421"/>
      <c r="G2873" s="423"/>
      <c r="H2873" s="426"/>
      <c r="I2873" s="427"/>
      <c r="J2873" s="430"/>
      <c r="K2873" s="431"/>
      <c r="L2873" s="434"/>
      <c r="M2873" s="435"/>
      <c r="N2873" s="438" t="s">
        <v>14</v>
      </c>
      <c r="O2873" s="439"/>
      <c r="P2873" s="430"/>
      <c r="Q2873" s="431"/>
      <c r="R2873" s="434"/>
      <c r="S2873" s="441"/>
      <c r="T2873" s="434"/>
      <c r="U2873" s="427"/>
      <c r="V2873" s="441"/>
      <c r="W2873" s="427"/>
      <c r="X2873" s="430"/>
      <c r="Y2873" s="427"/>
      <c r="Z2873" s="430"/>
      <c r="AA2873" s="427"/>
      <c r="AB2873" s="430"/>
      <c r="AC2873" s="431"/>
      <c r="AD2873" s="434"/>
      <c r="AE2873" s="435"/>
      <c r="AF2873" s="444"/>
      <c r="AG2873" s="445"/>
      <c r="AH2873" s="430"/>
      <c r="AI2873" s="431"/>
      <c r="AJ2873" s="434"/>
      <c r="AK2873" s="435"/>
      <c r="AL2873" s="448"/>
      <c r="AM2873" s="449"/>
      <c r="AN2873" s="430"/>
      <c r="AO2873" s="431"/>
      <c r="AP2873" s="434"/>
      <c r="AQ2873" s="435"/>
      <c r="AR2873" s="448"/>
      <c r="AS2873" s="449"/>
      <c r="AT2873" s="452"/>
      <c r="AU2873" s="453"/>
      <c r="AV2873" s="456"/>
      <c r="AW2873" s="457"/>
      <c r="AX2873" s="448"/>
      <c r="AY2873" s="449"/>
      <c r="AZ2873" s="430"/>
      <c r="BA2873" s="431"/>
      <c r="BB2873" s="434"/>
      <c r="BC2873" s="435"/>
      <c r="BD2873" s="448"/>
      <c r="BE2873" s="449"/>
      <c r="BF2873" s="452"/>
      <c r="BG2873" s="453"/>
      <c r="BH2873" s="456"/>
      <c r="BI2873" s="457"/>
      <c r="BJ2873" s="448"/>
      <c r="BK2873" s="449"/>
      <c r="BL2873" s="409"/>
      <c r="BM2873" s="410"/>
      <c r="BN2873" s="411"/>
      <c r="BO2873" s="405"/>
      <c r="BP2873" s="405"/>
      <c r="BQ2873" s="53"/>
      <c r="BR2873" s="53"/>
      <c r="BS2873" s="779"/>
    </row>
    <row r="2874" spans="1:71" ht="21.75" customHeight="1" x14ac:dyDescent="0.25">
      <c r="A2874" s="779"/>
      <c r="B2874" s="414" t="str">
        <f>IF(ROSTER!B$36="","",ROSTER!B$36)</f>
        <v/>
      </c>
      <c r="C2874" s="416" t="str">
        <f>IF(ROSTER!C$36="","",ROSTER!C$36)</f>
        <v/>
      </c>
      <c r="D2874" s="417"/>
      <c r="E2874" s="418"/>
      <c r="F2874" s="420">
        <f>IF(E2874="y",1,IF(E2874="S",1,0))</f>
        <v>0</v>
      </c>
      <c r="G2874" s="422">
        <f>IF(E2874="S",1,0)</f>
        <v>0</v>
      </c>
      <c r="H2874" s="424"/>
      <c r="I2874" s="425"/>
      <c r="J2874" s="428"/>
      <c r="K2874" s="429"/>
      <c r="L2874" s="432"/>
      <c r="M2874" s="433"/>
      <c r="N2874" s="436">
        <f>L2874+J2874</f>
        <v>0</v>
      </c>
      <c r="O2874" s="437"/>
      <c r="P2874" s="428"/>
      <c r="Q2874" s="429"/>
      <c r="R2874" s="432"/>
      <c r="S2874" s="440"/>
      <c r="T2874" s="432"/>
      <c r="U2874" s="425"/>
      <c r="V2874" s="440"/>
      <c r="W2874" s="425"/>
      <c r="X2874" s="428"/>
      <c r="Y2874" s="425"/>
      <c r="Z2874" s="428"/>
      <c r="AA2874" s="425"/>
      <c r="AB2874" s="428"/>
      <c r="AC2874" s="429"/>
      <c r="AD2874" s="432"/>
      <c r="AE2874" s="433"/>
      <c r="AF2874" s="442">
        <f>IF(AB2874=0,0,(AD2874/AB2874)*100)</f>
        <v>0</v>
      </c>
      <c r="AG2874" s="443"/>
      <c r="AH2874" s="428"/>
      <c r="AI2874" s="429"/>
      <c r="AJ2874" s="432"/>
      <c r="AK2874" s="433"/>
      <c r="AL2874" s="446">
        <f>IF(AH2874=0,0,(AJ2874/AH2874)*100)</f>
        <v>0</v>
      </c>
      <c r="AM2874" s="447"/>
      <c r="AN2874" s="428"/>
      <c r="AO2874" s="429"/>
      <c r="AP2874" s="432"/>
      <c r="AQ2874" s="433"/>
      <c r="AR2874" s="446">
        <f>IF(AN2874=0,0,(AP2874/AN2874)*100)</f>
        <v>0</v>
      </c>
      <c r="AS2874" s="447"/>
      <c r="AT2874" s="450">
        <f>AB2874+AH2874+AN2874</f>
        <v>0</v>
      </c>
      <c r="AU2874" s="451"/>
      <c r="AV2874" s="454">
        <f>AD2874+AJ2874+AP2874</f>
        <v>0</v>
      </c>
      <c r="AW2874" s="455"/>
      <c r="AX2874" s="446">
        <f>IF(AT2874=0,0,(AV2874/AT2874)*100)</f>
        <v>0</v>
      </c>
      <c r="AY2874" s="447"/>
      <c r="AZ2874" s="428"/>
      <c r="BA2874" s="429"/>
      <c r="BB2874" s="432"/>
      <c r="BC2874" s="433"/>
      <c r="BD2874" s="446">
        <f>IF(AZ2874=0,0,(BB2874/AZ2874)*100)</f>
        <v>0</v>
      </c>
      <c r="BE2874" s="447"/>
      <c r="BF2874" s="450">
        <f>AT2874+AZ2874</f>
        <v>0</v>
      </c>
      <c r="BG2874" s="451"/>
      <c r="BH2874" s="454">
        <f>AV2874+BB2874</f>
        <v>0</v>
      </c>
      <c r="BI2874" s="455"/>
      <c r="BJ2874" s="446">
        <f>IF(BF2874=0,0,(BH2874/BF2874)*100)</f>
        <v>0</v>
      </c>
      <c r="BK2874" s="447"/>
      <c r="BL2874" s="406">
        <f>(AD2874*2)+(AJ2874*2)+(AP2874*3)+BB2874</f>
        <v>0</v>
      </c>
      <c r="BM2874" s="407"/>
      <c r="BN2874" s="408"/>
      <c r="BO2874" s="404" t="e">
        <f>(BL2874*BR$2468)+(N2874*BR$2469)+(X2874*BR$2470)+(R2874*BR$2471)+(V2874*BR$2472)+(Z2874*BR$2473)</f>
        <v>#REF!</v>
      </c>
      <c r="BP2874" s="404" t="e">
        <f>((AZ2874-BB2874)*BR$2475)+((AT2874-AV2874)*BR$2474)+(H2874*BR$2476)+(P2874*BR$2477)</f>
        <v>#REF!</v>
      </c>
      <c r="BQ2874" s="53"/>
      <c r="BR2874" s="53"/>
      <c r="BS2874" s="779"/>
    </row>
    <row r="2875" spans="1:71" ht="21.75" customHeight="1" x14ac:dyDescent="0.25">
      <c r="A2875" s="779"/>
      <c r="B2875" s="415"/>
      <c r="C2875" s="412" t="str">
        <f>IF(ROSTER!D$36="","",ROSTER!D$36)</f>
        <v/>
      </c>
      <c r="D2875" s="413"/>
      <c r="E2875" s="419"/>
      <c r="F2875" s="421"/>
      <c r="G2875" s="423"/>
      <c r="H2875" s="426"/>
      <c r="I2875" s="427"/>
      <c r="J2875" s="430"/>
      <c r="K2875" s="431"/>
      <c r="L2875" s="434"/>
      <c r="M2875" s="435"/>
      <c r="N2875" s="438" t="s">
        <v>14</v>
      </c>
      <c r="O2875" s="439"/>
      <c r="P2875" s="430"/>
      <c r="Q2875" s="431"/>
      <c r="R2875" s="434"/>
      <c r="S2875" s="441"/>
      <c r="T2875" s="434"/>
      <c r="U2875" s="427"/>
      <c r="V2875" s="441"/>
      <c r="W2875" s="427"/>
      <c r="X2875" s="430"/>
      <c r="Y2875" s="427"/>
      <c r="Z2875" s="430"/>
      <c r="AA2875" s="427"/>
      <c r="AB2875" s="430"/>
      <c r="AC2875" s="431"/>
      <c r="AD2875" s="434"/>
      <c r="AE2875" s="435"/>
      <c r="AF2875" s="444"/>
      <c r="AG2875" s="445"/>
      <c r="AH2875" s="430"/>
      <c r="AI2875" s="431"/>
      <c r="AJ2875" s="434"/>
      <c r="AK2875" s="435"/>
      <c r="AL2875" s="448"/>
      <c r="AM2875" s="449"/>
      <c r="AN2875" s="430"/>
      <c r="AO2875" s="431"/>
      <c r="AP2875" s="434"/>
      <c r="AQ2875" s="435"/>
      <c r="AR2875" s="448"/>
      <c r="AS2875" s="449"/>
      <c r="AT2875" s="452"/>
      <c r="AU2875" s="453"/>
      <c r="AV2875" s="456"/>
      <c r="AW2875" s="457"/>
      <c r="AX2875" s="448"/>
      <c r="AY2875" s="449"/>
      <c r="AZ2875" s="430"/>
      <c r="BA2875" s="431"/>
      <c r="BB2875" s="434"/>
      <c r="BC2875" s="435"/>
      <c r="BD2875" s="448"/>
      <c r="BE2875" s="449"/>
      <c r="BF2875" s="452"/>
      <c r="BG2875" s="453"/>
      <c r="BH2875" s="456"/>
      <c r="BI2875" s="457"/>
      <c r="BJ2875" s="448"/>
      <c r="BK2875" s="449"/>
      <c r="BL2875" s="409"/>
      <c r="BM2875" s="410"/>
      <c r="BN2875" s="411"/>
      <c r="BO2875" s="405"/>
      <c r="BP2875" s="405"/>
      <c r="BQ2875" s="53"/>
      <c r="BR2875" s="53"/>
      <c r="BS2875" s="779"/>
    </row>
    <row r="2876" spans="1:71" ht="21.75" customHeight="1" x14ac:dyDescent="0.25">
      <c r="A2876" s="779"/>
      <c r="B2876" s="414" t="str">
        <f>IF(ROSTER!B$38="","",ROSTER!B$38)</f>
        <v/>
      </c>
      <c r="C2876" s="416" t="str">
        <f>IF(ROSTER!C$38="","",ROSTER!C$38)</f>
        <v/>
      </c>
      <c r="D2876" s="417"/>
      <c r="E2876" s="418"/>
      <c r="F2876" s="420">
        <f>IF(E2876="y",1,IF(E2876="S",1,0))</f>
        <v>0</v>
      </c>
      <c r="G2876" s="422">
        <f>IF(E2876="S",1,0)</f>
        <v>0</v>
      </c>
      <c r="H2876" s="424"/>
      <c r="I2876" s="425"/>
      <c r="J2876" s="428"/>
      <c r="K2876" s="429"/>
      <c r="L2876" s="432"/>
      <c r="M2876" s="433"/>
      <c r="N2876" s="436">
        <f>L2876+J2876</f>
        <v>0</v>
      </c>
      <c r="O2876" s="437"/>
      <c r="P2876" s="428"/>
      <c r="Q2876" s="429"/>
      <c r="R2876" s="432"/>
      <c r="S2876" s="440"/>
      <c r="T2876" s="432"/>
      <c r="U2876" s="425"/>
      <c r="V2876" s="440"/>
      <c r="W2876" s="425"/>
      <c r="X2876" s="428"/>
      <c r="Y2876" s="425"/>
      <c r="Z2876" s="428"/>
      <c r="AA2876" s="425"/>
      <c r="AB2876" s="428"/>
      <c r="AC2876" s="429"/>
      <c r="AD2876" s="432"/>
      <c r="AE2876" s="433"/>
      <c r="AF2876" s="442">
        <f>IF(AB2876=0,0,(AD2876/AB2876)*100)</f>
        <v>0</v>
      </c>
      <c r="AG2876" s="443"/>
      <c r="AH2876" s="428"/>
      <c r="AI2876" s="429"/>
      <c r="AJ2876" s="432"/>
      <c r="AK2876" s="433"/>
      <c r="AL2876" s="446">
        <f>IF(AH2876=0,0,(AJ2876/AH2876)*100)</f>
        <v>0</v>
      </c>
      <c r="AM2876" s="447"/>
      <c r="AN2876" s="428"/>
      <c r="AO2876" s="429"/>
      <c r="AP2876" s="432"/>
      <c r="AQ2876" s="433"/>
      <c r="AR2876" s="446">
        <f>IF(AN2876=0,0,(AP2876/AN2876)*100)</f>
        <v>0</v>
      </c>
      <c r="AS2876" s="447"/>
      <c r="AT2876" s="450">
        <f>AB2876+AH2876+AN2876</f>
        <v>0</v>
      </c>
      <c r="AU2876" s="451"/>
      <c r="AV2876" s="454">
        <f>AD2876+AJ2876+AP2876</f>
        <v>0</v>
      </c>
      <c r="AW2876" s="455"/>
      <c r="AX2876" s="446">
        <f>IF(AT2876=0,0,(AV2876/AT2876)*100)</f>
        <v>0</v>
      </c>
      <c r="AY2876" s="447"/>
      <c r="AZ2876" s="428"/>
      <c r="BA2876" s="429"/>
      <c r="BB2876" s="432"/>
      <c r="BC2876" s="433"/>
      <c r="BD2876" s="446">
        <f>IF(AZ2876=0,0,(BB2876/AZ2876)*100)</f>
        <v>0</v>
      </c>
      <c r="BE2876" s="447"/>
      <c r="BF2876" s="450">
        <f>AT2876+AZ2876</f>
        <v>0</v>
      </c>
      <c r="BG2876" s="451"/>
      <c r="BH2876" s="454">
        <f>AV2876+BB2876</f>
        <v>0</v>
      </c>
      <c r="BI2876" s="455"/>
      <c r="BJ2876" s="446">
        <f>IF(BF2876=0,0,(BH2876/BF2876)*100)</f>
        <v>0</v>
      </c>
      <c r="BK2876" s="447"/>
      <c r="BL2876" s="406">
        <f>(AD2876*2)+(AJ2876*2)+(AP2876*3)+BB2876</f>
        <v>0</v>
      </c>
      <c r="BM2876" s="407"/>
      <c r="BN2876" s="408"/>
      <c r="BO2876" s="404" t="e">
        <f>(BL2876*BR$2468)+(N2876*BR$2469)+(X2876*BR$2470)+(R2876*BR$2471)+(V2876*BR$2472)+(Z2876*BR$2473)</f>
        <v>#REF!</v>
      </c>
      <c r="BP2876" s="404" t="e">
        <f>((AZ2876-BB2876)*BR$2475)+((AT2876-AV2876)*BR$2474)+(H2876*BR$2476)+(P2876*BR$2477)</f>
        <v>#REF!</v>
      </c>
      <c r="BQ2876" s="53"/>
      <c r="BR2876" s="53"/>
      <c r="BS2876" s="779"/>
    </row>
    <row r="2877" spans="1:71" ht="21.75" customHeight="1" x14ac:dyDescent="0.25">
      <c r="A2877" s="779"/>
      <c r="B2877" s="415"/>
      <c r="C2877" s="412" t="str">
        <f>IF(ROSTER!D$38="","",ROSTER!D$38)</f>
        <v/>
      </c>
      <c r="D2877" s="413"/>
      <c r="E2877" s="419"/>
      <c r="F2877" s="421"/>
      <c r="G2877" s="423"/>
      <c r="H2877" s="426"/>
      <c r="I2877" s="427"/>
      <c r="J2877" s="430"/>
      <c r="K2877" s="431"/>
      <c r="L2877" s="434"/>
      <c r="M2877" s="435"/>
      <c r="N2877" s="438" t="s">
        <v>14</v>
      </c>
      <c r="O2877" s="439"/>
      <c r="P2877" s="430"/>
      <c r="Q2877" s="431"/>
      <c r="R2877" s="434"/>
      <c r="S2877" s="441"/>
      <c r="T2877" s="434"/>
      <c r="U2877" s="427"/>
      <c r="V2877" s="441"/>
      <c r="W2877" s="427"/>
      <c r="X2877" s="430"/>
      <c r="Y2877" s="427"/>
      <c r="Z2877" s="430"/>
      <c r="AA2877" s="427"/>
      <c r="AB2877" s="430"/>
      <c r="AC2877" s="431"/>
      <c r="AD2877" s="434"/>
      <c r="AE2877" s="435"/>
      <c r="AF2877" s="444"/>
      <c r="AG2877" s="445"/>
      <c r="AH2877" s="430"/>
      <c r="AI2877" s="431"/>
      <c r="AJ2877" s="434"/>
      <c r="AK2877" s="435"/>
      <c r="AL2877" s="448"/>
      <c r="AM2877" s="449"/>
      <c r="AN2877" s="430"/>
      <c r="AO2877" s="431"/>
      <c r="AP2877" s="434"/>
      <c r="AQ2877" s="435"/>
      <c r="AR2877" s="448"/>
      <c r="AS2877" s="449"/>
      <c r="AT2877" s="452"/>
      <c r="AU2877" s="453"/>
      <c r="AV2877" s="456"/>
      <c r="AW2877" s="457"/>
      <c r="AX2877" s="448"/>
      <c r="AY2877" s="449"/>
      <c r="AZ2877" s="430"/>
      <c r="BA2877" s="431"/>
      <c r="BB2877" s="434"/>
      <c r="BC2877" s="435"/>
      <c r="BD2877" s="448"/>
      <c r="BE2877" s="449"/>
      <c r="BF2877" s="452"/>
      <c r="BG2877" s="453"/>
      <c r="BH2877" s="456"/>
      <c r="BI2877" s="457"/>
      <c r="BJ2877" s="448"/>
      <c r="BK2877" s="449"/>
      <c r="BL2877" s="409"/>
      <c r="BM2877" s="410"/>
      <c r="BN2877" s="411"/>
      <c r="BO2877" s="405"/>
      <c r="BP2877" s="405"/>
      <c r="BQ2877" s="53"/>
      <c r="BR2877" s="53"/>
      <c r="BS2877" s="779"/>
    </row>
    <row r="2878" spans="1:71" ht="21.75" customHeight="1" x14ac:dyDescent="0.25">
      <c r="A2878" s="779"/>
      <c r="B2878" s="414" t="str">
        <f>IF(ROSTER!B$40="","",ROSTER!B$40)</f>
        <v/>
      </c>
      <c r="C2878" s="416" t="str">
        <f>IF(ROSTER!C$40="","",ROSTER!C$40)</f>
        <v/>
      </c>
      <c r="D2878" s="417"/>
      <c r="E2878" s="418"/>
      <c r="F2878" s="420">
        <f>IF(E2878="y",1,IF(E2878="S",1,0))</f>
        <v>0</v>
      </c>
      <c r="G2878" s="422">
        <f>IF(E2878="S",1,0)</f>
        <v>0</v>
      </c>
      <c r="H2878" s="424"/>
      <c r="I2878" s="425"/>
      <c r="J2878" s="428"/>
      <c r="K2878" s="429"/>
      <c r="L2878" s="432"/>
      <c r="M2878" s="433"/>
      <c r="N2878" s="436">
        <f>L2878+J2878</f>
        <v>0</v>
      </c>
      <c r="O2878" s="437"/>
      <c r="P2878" s="428"/>
      <c r="Q2878" s="429"/>
      <c r="R2878" s="432"/>
      <c r="S2878" s="440"/>
      <c r="T2878" s="432"/>
      <c r="U2878" s="425"/>
      <c r="V2878" s="440"/>
      <c r="W2878" s="425"/>
      <c r="X2878" s="428"/>
      <c r="Y2878" s="425"/>
      <c r="Z2878" s="428"/>
      <c r="AA2878" s="425"/>
      <c r="AB2878" s="428"/>
      <c r="AC2878" s="429"/>
      <c r="AD2878" s="432"/>
      <c r="AE2878" s="433"/>
      <c r="AF2878" s="442">
        <f>IF(AB2878=0,0,(AD2878/AB2878)*100)</f>
        <v>0</v>
      </c>
      <c r="AG2878" s="443"/>
      <c r="AH2878" s="428"/>
      <c r="AI2878" s="429"/>
      <c r="AJ2878" s="432"/>
      <c r="AK2878" s="433"/>
      <c r="AL2878" s="446">
        <f>IF(AH2878=0,0,(AJ2878/AH2878)*100)</f>
        <v>0</v>
      </c>
      <c r="AM2878" s="447"/>
      <c r="AN2878" s="428"/>
      <c r="AO2878" s="429"/>
      <c r="AP2878" s="432"/>
      <c r="AQ2878" s="433"/>
      <c r="AR2878" s="446">
        <f>IF(AN2878=0,0,(AP2878/AN2878)*100)</f>
        <v>0</v>
      </c>
      <c r="AS2878" s="447"/>
      <c r="AT2878" s="450">
        <f>AB2878+AH2878+AN2878</f>
        <v>0</v>
      </c>
      <c r="AU2878" s="451"/>
      <c r="AV2878" s="454">
        <f>AD2878+AJ2878+AP2878</f>
        <v>0</v>
      </c>
      <c r="AW2878" s="455"/>
      <c r="AX2878" s="446">
        <f>IF(AT2878=0,0,(AV2878/AT2878)*100)</f>
        <v>0</v>
      </c>
      <c r="AY2878" s="447"/>
      <c r="AZ2878" s="428"/>
      <c r="BA2878" s="429"/>
      <c r="BB2878" s="432"/>
      <c r="BC2878" s="433"/>
      <c r="BD2878" s="446">
        <f>IF(AZ2878=0,0,(BB2878/AZ2878)*100)</f>
        <v>0</v>
      </c>
      <c r="BE2878" s="447"/>
      <c r="BF2878" s="450">
        <f>AT2878+AZ2878</f>
        <v>0</v>
      </c>
      <c r="BG2878" s="451"/>
      <c r="BH2878" s="454">
        <f>AV2878+BB2878</f>
        <v>0</v>
      </c>
      <c r="BI2878" s="455"/>
      <c r="BJ2878" s="446">
        <f>IF(BF2878=0,0,(BH2878/BF2878)*100)</f>
        <v>0</v>
      </c>
      <c r="BK2878" s="447"/>
      <c r="BL2878" s="406">
        <f>(AD2878*2)+(AJ2878*2)+(AP2878*3)+BB2878</f>
        <v>0</v>
      </c>
      <c r="BM2878" s="407"/>
      <c r="BN2878" s="408"/>
      <c r="BO2878" s="404" t="e">
        <f>(BL2878*BR$2468)+(N2878*BR$2469)+(X2878*BR$2470)+(R2878*BR$2471)+(V2878*BR$2472)+(Z2878*BR$2473)</f>
        <v>#REF!</v>
      </c>
      <c r="BP2878" s="404" t="e">
        <f>((AZ2878-BB2878)*BR$2475)+((AT2878-AV2878)*BR$2474)+(H2878*BR$2476)+(P2878*BR$2477)</f>
        <v>#REF!</v>
      </c>
      <c r="BQ2878" s="53"/>
      <c r="BR2878" s="53"/>
      <c r="BS2878" s="779"/>
    </row>
    <row r="2879" spans="1:71" ht="21.75" customHeight="1" x14ac:dyDescent="0.25">
      <c r="A2879" s="779"/>
      <c r="B2879" s="415"/>
      <c r="C2879" s="412" t="str">
        <f>IF(ROSTER!D$40="","",ROSTER!D$40)</f>
        <v/>
      </c>
      <c r="D2879" s="413"/>
      <c r="E2879" s="419"/>
      <c r="F2879" s="421"/>
      <c r="G2879" s="423"/>
      <c r="H2879" s="426"/>
      <c r="I2879" s="427"/>
      <c r="J2879" s="430"/>
      <c r="K2879" s="431"/>
      <c r="L2879" s="434"/>
      <c r="M2879" s="435"/>
      <c r="N2879" s="438" t="s">
        <v>14</v>
      </c>
      <c r="O2879" s="439"/>
      <c r="P2879" s="430"/>
      <c r="Q2879" s="431"/>
      <c r="R2879" s="434"/>
      <c r="S2879" s="441"/>
      <c r="T2879" s="434"/>
      <c r="U2879" s="427"/>
      <c r="V2879" s="441"/>
      <c r="W2879" s="427"/>
      <c r="X2879" s="430"/>
      <c r="Y2879" s="427"/>
      <c r="Z2879" s="430"/>
      <c r="AA2879" s="427"/>
      <c r="AB2879" s="430"/>
      <c r="AC2879" s="431"/>
      <c r="AD2879" s="434"/>
      <c r="AE2879" s="435"/>
      <c r="AF2879" s="444"/>
      <c r="AG2879" s="445"/>
      <c r="AH2879" s="430"/>
      <c r="AI2879" s="431"/>
      <c r="AJ2879" s="434"/>
      <c r="AK2879" s="435"/>
      <c r="AL2879" s="448"/>
      <c r="AM2879" s="449"/>
      <c r="AN2879" s="430"/>
      <c r="AO2879" s="431"/>
      <c r="AP2879" s="434"/>
      <c r="AQ2879" s="435"/>
      <c r="AR2879" s="448"/>
      <c r="AS2879" s="449"/>
      <c r="AT2879" s="452"/>
      <c r="AU2879" s="453"/>
      <c r="AV2879" s="456"/>
      <c r="AW2879" s="457"/>
      <c r="AX2879" s="448"/>
      <c r="AY2879" s="449"/>
      <c r="AZ2879" s="430"/>
      <c r="BA2879" s="431"/>
      <c r="BB2879" s="434"/>
      <c r="BC2879" s="435"/>
      <c r="BD2879" s="448"/>
      <c r="BE2879" s="449"/>
      <c r="BF2879" s="452"/>
      <c r="BG2879" s="453"/>
      <c r="BH2879" s="456"/>
      <c r="BI2879" s="457"/>
      <c r="BJ2879" s="448"/>
      <c r="BK2879" s="449"/>
      <c r="BL2879" s="409"/>
      <c r="BM2879" s="410"/>
      <c r="BN2879" s="411"/>
      <c r="BO2879" s="405"/>
      <c r="BP2879" s="405"/>
      <c r="BQ2879" s="53"/>
      <c r="BR2879" s="53"/>
      <c r="BS2879" s="779"/>
    </row>
    <row r="2880" spans="1:71" ht="21.75" customHeight="1" x14ac:dyDescent="0.25">
      <c r="A2880" s="779"/>
      <c r="B2880" s="414" t="str">
        <f>IF(ROSTER!B$42="","",ROSTER!B$42)</f>
        <v/>
      </c>
      <c r="C2880" s="416" t="str">
        <f>IF(ROSTER!C$42="","",ROSTER!C$42)</f>
        <v/>
      </c>
      <c r="D2880" s="417"/>
      <c r="E2880" s="418"/>
      <c r="F2880" s="420">
        <f>IF(E2880="y",1,IF(E2880="S",1,0))</f>
        <v>0</v>
      </c>
      <c r="G2880" s="422">
        <f>IF(E2880="S",1,0)</f>
        <v>0</v>
      </c>
      <c r="H2880" s="424"/>
      <c r="I2880" s="425"/>
      <c r="J2880" s="428"/>
      <c r="K2880" s="429"/>
      <c r="L2880" s="432"/>
      <c r="M2880" s="433"/>
      <c r="N2880" s="436">
        <f>L2880+J2880</f>
        <v>0</v>
      </c>
      <c r="O2880" s="437"/>
      <c r="P2880" s="428"/>
      <c r="Q2880" s="429"/>
      <c r="R2880" s="432"/>
      <c r="S2880" s="440"/>
      <c r="T2880" s="432"/>
      <c r="U2880" s="425"/>
      <c r="V2880" s="440"/>
      <c r="W2880" s="425"/>
      <c r="X2880" s="428"/>
      <c r="Y2880" s="425"/>
      <c r="Z2880" s="428"/>
      <c r="AA2880" s="425"/>
      <c r="AB2880" s="428"/>
      <c r="AC2880" s="429"/>
      <c r="AD2880" s="432"/>
      <c r="AE2880" s="433"/>
      <c r="AF2880" s="442">
        <f>IF(AB2880=0,0,(AD2880/AB2880)*100)</f>
        <v>0</v>
      </c>
      <c r="AG2880" s="443"/>
      <c r="AH2880" s="428"/>
      <c r="AI2880" s="429"/>
      <c r="AJ2880" s="432"/>
      <c r="AK2880" s="433"/>
      <c r="AL2880" s="446">
        <f>IF(AH2880=0,0,(AJ2880/AH2880)*100)</f>
        <v>0</v>
      </c>
      <c r="AM2880" s="447"/>
      <c r="AN2880" s="428"/>
      <c r="AO2880" s="429"/>
      <c r="AP2880" s="432"/>
      <c r="AQ2880" s="433"/>
      <c r="AR2880" s="446">
        <f>IF(AN2880=0,0,(AP2880/AN2880)*100)</f>
        <v>0</v>
      </c>
      <c r="AS2880" s="447"/>
      <c r="AT2880" s="450">
        <f>AB2880+AH2880+AN2880</f>
        <v>0</v>
      </c>
      <c r="AU2880" s="451"/>
      <c r="AV2880" s="454">
        <f>AD2880+AJ2880+AP2880</f>
        <v>0</v>
      </c>
      <c r="AW2880" s="455"/>
      <c r="AX2880" s="446">
        <f>IF(AT2880=0,0,(AV2880/AT2880)*100)</f>
        <v>0</v>
      </c>
      <c r="AY2880" s="447"/>
      <c r="AZ2880" s="428"/>
      <c r="BA2880" s="429"/>
      <c r="BB2880" s="432"/>
      <c r="BC2880" s="433"/>
      <c r="BD2880" s="446">
        <f>IF(AZ2880=0,0,(BB2880/AZ2880)*100)</f>
        <v>0</v>
      </c>
      <c r="BE2880" s="447"/>
      <c r="BF2880" s="450">
        <f>AT2880+AZ2880</f>
        <v>0</v>
      </c>
      <c r="BG2880" s="451"/>
      <c r="BH2880" s="454">
        <f>AV2880+BB2880</f>
        <v>0</v>
      </c>
      <c r="BI2880" s="455"/>
      <c r="BJ2880" s="446">
        <f>IF(BF2880=0,0,(BH2880/BF2880)*100)</f>
        <v>0</v>
      </c>
      <c r="BK2880" s="447"/>
      <c r="BL2880" s="406">
        <f>(AD2880*2)+(AJ2880*2)+(AP2880*3)+BB2880</f>
        <v>0</v>
      </c>
      <c r="BM2880" s="407"/>
      <c r="BN2880" s="408"/>
      <c r="BO2880" s="404" t="e">
        <f>(BL2880*BR$2468)+(N2880*BR$2469)+(X2880*BR$2470)+(R2880*BR$2471)+(V2880*BR$2472)+(Z2880*BR$2473)</f>
        <v>#REF!</v>
      </c>
      <c r="BP2880" s="404" t="e">
        <f>((AZ2880-BB2880)*BR$2475)+((AT2880-AV2880)*BR$2474)+(H2880*BR$2476)+(P2880*BR$2477)</f>
        <v>#REF!</v>
      </c>
      <c r="BQ2880" s="53"/>
      <c r="BR2880" s="53"/>
      <c r="BS2880" s="779"/>
    </row>
    <row r="2881" spans="1:71" ht="21.75" customHeight="1" thickBot="1" x14ac:dyDescent="0.3">
      <c r="A2881" s="779"/>
      <c r="B2881" s="415"/>
      <c r="C2881" s="412" t="str">
        <f>IF(ROSTER!D$42="","",ROSTER!D$42)</f>
        <v/>
      </c>
      <c r="D2881" s="413"/>
      <c r="E2881" s="419"/>
      <c r="F2881" s="421"/>
      <c r="G2881" s="423"/>
      <c r="H2881" s="426"/>
      <c r="I2881" s="427"/>
      <c r="J2881" s="430"/>
      <c r="K2881" s="431"/>
      <c r="L2881" s="434"/>
      <c r="M2881" s="435"/>
      <c r="N2881" s="438" t="s">
        <v>14</v>
      </c>
      <c r="O2881" s="439"/>
      <c r="P2881" s="430"/>
      <c r="Q2881" s="431"/>
      <c r="R2881" s="434"/>
      <c r="S2881" s="441"/>
      <c r="T2881" s="434"/>
      <c r="U2881" s="427"/>
      <c r="V2881" s="441"/>
      <c r="W2881" s="427"/>
      <c r="X2881" s="430"/>
      <c r="Y2881" s="427"/>
      <c r="Z2881" s="430"/>
      <c r="AA2881" s="427"/>
      <c r="AB2881" s="430"/>
      <c r="AC2881" s="431"/>
      <c r="AD2881" s="434"/>
      <c r="AE2881" s="435"/>
      <c r="AF2881" s="444"/>
      <c r="AG2881" s="445"/>
      <c r="AH2881" s="430"/>
      <c r="AI2881" s="431"/>
      <c r="AJ2881" s="434"/>
      <c r="AK2881" s="435"/>
      <c r="AL2881" s="448"/>
      <c r="AM2881" s="449"/>
      <c r="AN2881" s="430"/>
      <c r="AO2881" s="431"/>
      <c r="AP2881" s="434"/>
      <c r="AQ2881" s="435"/>
      <c r="AR2881" s="448"/>
      <c r="AS2881" s="449"/>
      <c r="AT2881" s="452"/>
      <c r="AU2881" s="453"/>
      <c r="AV2881" s="456"/>
      <c r="AW2881" s="457"/>
      <c r="AX2881" s="448"/>
      <c r="AY2881" s="449"/>
      <c r="AZ2881" s="430"/>
      <c r="BA2881" s="431"/>
      <c r="BB2881" s="434"/>
      <c r="BC2881" s="435"/>
      <c r="BD2881" s="448"/>
      <c r="BE2881" s="449"/>
      <c r="BF2881" s="452"/>
      <c r="BG2881" s="453"/>
      <c r="BH2881" s="456"/>
      <c r="BI2881" s="457"/>
      <c r="BJ2881" s="448"/>
      <c r="BK2881" s="449"/>
      <c r="BL2881" s="409"/>
      <c r="BM2881" s="410"/>
      <c r="BN2881" s="411"/>
      <c r="BO2881" s="405"/>
      <c r="BP2881" s="405"/>
      <c r="BQ2881" s="53"/>
      <c r="BR2881" s="53"/>
      <c r="BS2881" s="779"/>
    </row>
    <row r="2882" spans="1:71" ht="21.75" hidden="1" customHeight="1" x14ac:dyDescent="0.3">
      <c r="A2882" s="779"/>
      <c r="B2882" s="414" t="str">
        <f>IF(ROSTER!B$44="","",ROSTER!B$44)</f>
        <v/>
      </c>
      <c r="C2882" s="416" t="str">
        <f>IF(ROSTER!C$44="","",ROSTER!C$44)</f>
        <v/>
      </c>
      <c r="D2882" s="417"/>
      <c r="E2882" s="418"/>
      <c r="F2882" s="420">
        <f>IF(E2882="y",1,IF(E2882="S",1,0))</f>
        <v>0</v>
      </c>
      <c r="G2882" s="422">
        <f>IF(E2882="S",1,0)</f>
        <v>0</v>
      </c>
      <c r="H2882" s="424"/>
      <c r="I2882" s="425"/>
      <c r="J2882" s="428"/>
      <c r="K2882" s="429"/>
      <c r="L2882" s="432"/>
      <c r="M2882" s="433"/>
      <c r="N2882" s="436">
        <f>L2882+J2882</f>
        <v>0</v>
      </c>
      <c r="O2882" s="437"/>
      <c r="P2882" s="428"/>
      <c r="Q2882" s="429"/>
      <c r="R2882" s="432"/>
      <c r="S2882" s="440"/>
      <c r="T2882" s="432"/>
      <c r="U2882" s="425"/>
      <c r="V2882" s="440"/>
      <c r="W2882" s="425"/>
      <c r="X2882" s="428"/>
      <c r="Y2882" s="425"/>
      <c r="Z2882" s="428"/>
      <c r="AA2882" s="425"/>
      <c r="AB2882" s="428"/>
      <c r="AC2882" s="429"/>
      <c r="AD2882" s="432"/>
      <c r="AE2882" s="433"/>
      <c r="AF2882" s="442">
        <f>IF(AB2882=0,0,(AD2882/AB2882)*100)</f>
        <v>0</v>
      </c>
      <c r="AG2882" s="443"/>
      <c r="AH2882" s="428"/>
      <c r="AI2882" s="429"/>
      <c r="AJ2882" s="432"/>
      <c r="AK2882" s="433"/>
      <c r="AL2882" s="446">
        <f>IF(AH2882=0,0,(AJ2882/AH2882)*100)</f>
        <v>0</v>
      </c>
      <c r="AM2882" s="447"/>
      <c r="AN2882" s="428"/>
      <c r="AO2882" s="429"/>
      <c r="AP2882" s="432"/>
      <c r="AQ2882" s="433"/>
      <c r="AR2882" s="446">
        <f>IF(AN2882=0,0,(AP2882/AN2882)*100)</f>
        <v>0</v>
      </c>
      <c r="AS2882" s="447"/>
      <c r="AT2882" s="450">
        <f>AB2882+AH2882+AN2882</f>
        <v>0</v>
      </c>
      <c r="AU2882" s="451"/>
      <c r="AV2882" s="454">
        <f>AD2882+AJ2882+AP2882</f>
        <v>0</v>
      </c>
      <c r="AW2882" s="455"/>
      <c r="AX2882" s="446">
        <f>IF(AT2882=0,0,(AV2882/AT2882)*100)</f>
        <v>0</v>
      </c>
      <c r="AY2882" s="447"/>
      <c r="AZ2882" s="428"/>
      <c r="BA2882" s="429"/>
      <c r="BB2882" s="432"/>
      <c r="BC2882" s="433"/>
      <c r="BD2882" s="446">
        <f>IF(AZ2882=0,0,(BB2882/AZ2882)*100)</f>
        <v>0</v>
      </c>
      <c r="BE2882" s="447"/>
      <c r="BF2882" s="450">
        <f>AT2882+AZ2882</f>
        <v>0</v>
      </c>
      <c r="BG2882" s="451"/>
      <c r="BH2882" s="454">
        <f>AV2882+BB2882</f>
        <v>0</v>
      </c>
      <c r="BI2882" s="455"/>
      <c r="BJ2882" s="446">
        <f>IF(BF2882=0,0,(BH2882/BF2882)*100)</f>
        <v>0</v>
      </c>
      <c r="BK2882" s="447"/>
      <c r="BL2882" s="406">
        <f>(AD2882*2)+(AJ2882*2)+(AP2882*3)+BB2882</f>
        <v>0</v>
      </c>
      <c r="BM2882" s="407"/>
      <c r="BN2882" s="408"/>
      <c r="BO2882" s="404" t="e">
        <f>(BL2882*BR$2468)+(N2882*BR$2469)+(X2882*BR$2470)+(R2882*BR$2471)+(V2882*BR$2472)+(Z2882*BR$2473)</f>
        <v>#REF!</v>
      </c>
      <c r="BP2882" s="404" t="e">
        <f>((AZ2882-BB2882)*BR$2475)+((AT2882-AV2882)*BR$2474)+(H2882*BR$2476)+(P2882*BR$2477)</f>
        <v>#REF!</v>
      </c>
      <c r="BQ2882" s="53"/>
      <c r="BR2882" s="53"/>
      <c r="BS2882" s="779"/>
    </row>
    <row r="2883" spans="1:71" ht="21.75" hidden="1" customHeight="1" x14ac:dyDescent="0.3">
      <c r="A2883" s="779"/>
      <c r="B2883" s="415"/>
      <c r="C2883" s="412" t="str">
        <f>IF(ROSTER!D$44="","",ROSTER!D$44)</f>
        <v/>
      </c>
      <c r="D2883" s="413"/>
      <c r="E2883" s="419"/>
      <c r="F2883" s="421"/>
      <c r="G2883" s="423"/>
      <c r="H2883" s="426"/>
      <c r="I2883" s="427"/>
      <c r="J2883" s="430"/>
      <c r="K2883" s="431"/>
      <c r="L2883" s="434"/>
      <c r="M2883" s="435"/>
      <c r="N2883" s="438" t="s">
        <v>14</v>
      </c>
      <c r="O2883" s="439"/>
      <c r="P2883" s="430"/>
      <c r="Q2883" s="431"/>
      <c r="R2883" s="434"/>
      <c r="S2883" s="441"/>
      <c r="T2883" s="434"/>
      <c r="U2883" s="427"/>
      <c r="V2883" s="441"/>
      <c r="W2883" s="427"/>
      <c r="X2883" s="430"/>
      <c r="Y2883" s="427"/>
      <c r="Z2883" s="430"/>
      <c r="AA2883" s="427"/>
      <c r="AB2883" s="430"/>
      <c r="AC2883" s="431"/>
      <c r="AD2883" s="434"/>
      <c r="AE2883" s="435"/>
      <c r="AF2883" s="444"/>
      <c r="AG2883" s="445"/>
      <c r="AH2883" s="430"/>
      <c r="AI2883" s="431"/>
      <c r="AJ2883" s="434"/>
      <c r="AK2883" s="435"/>
      <c r="AL2883" s="448"/>
      <c r="AM2883" s="449"/>
      <c r="AN2883" s="430"/>
      <c r="AO2883" s="431"/>
      <c r="AP2883" s="434"/>
      <c r="AQ2883" s="435"/>
      <c r="AR2883" s="448"/>
      <c r="AS2883" s="449"/>
      <c r="AT2883" s="452"/>
      <c r="AU2883" s="453"/>
      <c r="AV2883" s="456"/>
      <c r="AW2883" s="457"/>
      <c r="AX2883" s="448"/>
      <c r="AY2883" s="449"/>
      <c r="AZ2883" s="430"/>
      <c r="BA2883" s="431"/>
      <c r="BB2883" s="434"/>
      <c r="BC2883" s="435"/>
      <c r="BD2883" s="448"/>
      <c r="BE2883" s="449"/>
      <c r="BF2883" s="452"/>
      <c r="BG2883" s="453"/>
      <c r="BH2883" s="456"/>
      <c r="BI2883" s="457"/>
      <c r="BJ2883" s="448"/>
      <c r="BK2883" s="449"/>
      <c r="BL2883" s="409"/>
      <c r="BM2883" s="410"/>
      <c r="BN2883" s="411"/>
      <c r="BO2883" s="405"/>
      <c r="BP2883" s="405"/>
      <c r="BQ2883" s="53"/>
      <c r="BR2883" s="53"/>
      <c r="BS2883" s="779"/>
    </row>
    <row r="2884" spans="1:71" ht="21.75" hidden="1" customHeight="1" x14ac:dyDescent="0.3">
      <c r="A2884" s="779"/>
      <c r="B2884" s="414" t="str">
        <f>IF(ROSTER!B$46="","",ROSTER!B$46)</f>
        <v/>
      </c>
      <c r="C2884" s="416" t="str">
        <f>IF(ROSTER!C$46="","",ROSTER!C$46)</f>
        <v/>
      </c>
      <c r="D2884" s="417"/>
      <c r="E2884" s="418"/>
      <c r="F2884" s="420">
        <f>IF(E2884="y",1,IF(E2884="S",1,0))</f>
        <v>0</v>
      </c>
      <c r="G2884" s="422">
        <f>IF(E2884="S",1,0)</f>
        <v>0</v>
      </c>
      <c r="H2884" s="424"/>
      <c r="I2884" s="425"/>
      <c r="J2884" s="428"/>
      <c r="K2884" s="429"/>
      <c r="L2884" s="432"/>
      <c r="M2884" s="433"/>
      <c r="N2884" s="436">
        <f>L2884+J2884</f>
        <v>0</v>
      </c>
      <c r="O2884" s="437"/>
      <c r="P2884" s="428"/>
      <c r="Q2884" s="429"/>
      <c r="R2884" s="432"/>
      <c r="S2884" s="440"/>
      <c r="T2884" s="432"/>
      <c r="U2884" s="425"/>
      <c r="V2884" s="440"/>
      <c r="W2884" s="425"/>
      <c r="X2884" s="428"/>
      <c r="Y2884" s="425"/>
      <c r="Z2884" s="428"/>
      <c r="AA2884" s="425"/>
      <c r="AB2884" s="428"/>
      <c r="AC2884" s="429"/>
      <c r="AD2884" s="432"/>
      <c r="AE2884" s="433"/>
      <c r="AF2884" s="442">
        <f>IF(AB2884=0,0,(AD2884/AB2884)*100)</f>
        <v>0</v>
      </c>
      <c r="AG2884" s="443"/>
      <c r="AH2884" s="428"/>
      <c r="AI2884" s="429"/>
      <c r="AJ2884" s="432"/>
      <c r="AK2884" s="433"/>
      <c r="AL2884" s="446">
        <f>IF(AH2884=0,0,(AJ2884/AH2884)*100)</f>
        <v>0</v>
      </c>
      <c r="AM2884" s="447"/>
      <c r="AN2884" s="428"/>
      <c r="AO2884" s="429"/>
      <c r="AP2884" s="432"/>
      <c r="AQ2884" s="433"/>
      <c r="AR2884" s="446">
        <f>IF(AN2884=0,0,(AP2884/AN2884)*100)</f>
        <v>0</v>
      </c>
      <c r="AS2884" s="447"/>
      <c r="AT2884" s="450">
        <f>AB2884+AH2884+AN2884</f>
        <v>0</v>
      </c>
      <c r="AU2884" s="451"/>
      <c r="AV2884" s="454">
        <f>AD2884+AJ2884+AP2884</f>
        <v>0</v>
      </c>
      <c r="AW2884" s="455"/>
      <c r="AX2884" s="446">
        <f>IF(AT2884=0,0,(AV2884/AT2884)*100)</f>
        <v>0</v>
      </c>
      <c r="AY2884" s="447"/>
      <c r="AZ2884" s="428"/>
      <c r="BA2884" s="429"/>
      <c r="BB2884" s="432"/>
      <c r="BC2884" s="433"/>
      <c r="BD2884" s="446">
        <f>IF(AZ2884=0,0,(BB2884/AZ2884)*100)</f>
        <v>0</v>
      </c>
      <c r="BE2884" s="447"/>
      <c r="BF2884" s="450">
        <f>AT2884+AZ2884</f>
        <v>0</v>
      </c>
      <c r="BG2884" s="451"/>
      <c r="BH2884" s="454">
        <f>AV2884+BB2884</f>
        <v>0</v>
      </c>
      <c r="BI2884" s="455"/>
      <c r="BJ2884" s="446">
        <f>IF(BF2884=0,0,(BH2884/BF2884)*100)</f>
        <v>0</v>
      </c>
      <c r="BK2884" s="447"/>
      <c r="BL2884" s="406">
        <f>(AD2884*2)+(AJ2884*2)+(AP2884*3)+BB2884</f>
        <v>0</v>
      </c>
      <c r="BM2884" s="407"/>
      <c r="BN2884" s="408"/>
      <c r="BO2884" s="402" t="e">
        <f>(BL2884*BR$74)+(N2884*BR$75)+(X2884*BR$76)+(R2884*BR$77)+(V2884*BR$78)+(Z2884*BR$79)</f>
        <v>#REF!</v>
      </c>
      <c r="BP2884" s="404" t="e">
        <f>((AZ2884-BB2884)*BR$81)+((AT2884-AV2884)*BR$80)+(H2884*BR$82)+(P2884*BR$83)</f>
        <v>#REF!</v>
      </c>
      <c r="BQ2884" s="53"/>
      <c r="BR2884" s="53"/>
      <c r="BS2884" s="779"/>
    </row>
    <row r="2885" spans="1:71" ht="22.5" hidden="1" customHeight="1" x14ac:dyDescent="0.3">
      <c r="A2885" s="779"/>
      <c r="B2885" s="415"/>
      <c r="C2885" s="412" t="str">
        <f>IF(ROSTER!D$46="","",ROSTER!D$46)</f>
        <v/>
      </c>
      <c r="D2885" s="413"/>
      <c r="E2885" s="419"/>
      <c r="F2885" s="421"/>
      <c r="G2885" s="423"/>
      <c r="H2885" s="426"/>
      <c r="I2885" s="427"/>
      <c r="J2885" s="430"/>
      <c r="K2885" s="431"/>
      <c r="L2885" s="434"/>
      <c r="M2885" s="435"/>
      <c r="N2885" s="438" t="s">
        <v>14</v>
      </c>
      <c r="O2885" s="439"/>
      <c r="P2885" s="430"/>
      <c r="Q2885" s="431"/>
      <c r="R2885" s="434"/>
      <c r="S2885" s="441"/>
      <c r="T2885" s="434"/>
      <c r="U2885" s="427"/>
      <c r="V2885" s="441"/>
      <c r="W2885" s="427"/>
      <c r="X2885" s="430"/>
      <c r="Y2885" s="427"/>
      <c r="Z2885" s="430"/>
      <c r="AA2885" s="427"/>
      <c r="AB2885" s="430"/>
      <c r="AC2885" s="431"/>
      <c r="AD2885" s="434"/>
      <c r="AE2885" s="435"/>
      <c r="AF2885" s="444"/>
      <c r="AG2885" s="445"/>
      <c r="AH2885" s="430"/>
      <c r="AI2885" s="431"/>
      <c r="AJ2885" s="434"/>
      <c r="AK2885" s="435"/>
      <c r="AL2885" s="448"/>
      <c r="AM2885" s="449"/>
      <c r="AN2885" s="430"/>
      <c r="AO2885" s="431"/>
      <c r="AP2885" s="434"/>
      <c r="AQ2885" s="435"/>
      <c r="AR2885" s="448"/>
      <c r="AS2885" s="449"/>
      <c r="AT2885" s="452"/>
      <c r="AU2885" s="453"/>
      <c r="AV2885" s="456"/>
      <c r="AW2885" s="457"/>
      <c r="AX2885" s="448"/>
      <c r="AY2885" s="449"/>
      <c r="AZ2885" s="430"/>
      <c r="BA2885" s="431"/>
      <c r="BB2885" s="434"/>
      <c r="BC2885" s="435"/>
      <c r="BD2885" s="448"/>
      <c r="BE2885" s="449"/>
      <c r="BF2885" s="452"/>
      <c r="BG2885" s="453"/>
      <c r="BH2885" s="456"/>
      <c r="BI2885" s="457"/>
      <c r="BJ2885" s="448"/>
      <c r="BK2885" s="449"/>
      <c r="BL2885" s="409"/>
      <c r="BM2885" s="410"/>
      <c r="BN2885" s="411"/>
      <c r="BO2885" s="403"/>
      <c r="BP2885" s="405"/>
      <c r="BQ2885" s="53"/>
      <c r="BR2885" s="53"/>
      <c r="BS2885" s="779"/>
    </row>
    <row r="2886" spans="1:71" ht="21.75" hidden="1" customHeight="1" x14ac:dyDescent="0.3">
      <c r="A2886" s="779"/>
      <c r="B2886" s="414" t="str">
        <f>IF(ROSTER!B$48="","",ROSTER!B$48)</f>
        <v/>
      </c>
      <c r="C2886" s="416" t="str">
        <f>IF(ROSTER!C$48="","",ROSTER!C$48)</f>
        <v/>
      </c>
      <c r="D2886" s="417"/>
      <c r="E2886" s="418"/>
      <c r="F2886" s="420">
        <f t="shared" ref="F2886" si="1620">IF(E2886="y",1,IF(E2886="S",1,0))</f>
        <v>0</v>
      </c>
      <c r="G2886" s="422">
        <f t="shared" ref="G2886" si="1621">IF(E2886="S",1,0)</f>
        <v>0</v>
      </c>
      <c r="H2886" s="424"/>
      <c r="I2886" s="425"/>
      <c r="J2886" s="428"/>
      <c r="K2886" s="429"/>
      <c r="L2886" s="432"/>
      <c r="M2886" s="433"/>
      <c r="N2886" s="436">
        <f t="shared" ref="N2886" si="1622">L2886+J2886</f>
        <v>0</v>
      </c>
      <c r="O2886" s="437"/>
      <c r="P2886" s="428"/>
      <c r="Q2886" s="429"/>
      <c r="R2886" s="432"/>
      <c r="S2886" s="440"/>
      <c r="T2886" s="432"/>
      <c r="U2886" s="425"/>
      <c r="V2886" s="440"/>
      <c r="W2886" s="425"/>
      <c r="X2886" s="428"/>
      <c r="Y2886" s="425"/>
      <c r="Z2886" s="428"/>
      <c r="AA2886" s="425"/>
      <c r="AB2886" s="428"/>
      <c r="AC2886" s="429"/>
      <c r="AD2886" s="432"/>
      <c r="AE2886" s="433"/>
      <c r="AF2886" s="442"/>
      <c r="AG2886" s="443"/>
      <c r="AH2886" s="428"/>
      <c r="AI2886" s="429"/>
      <c r="AJ2886" s="432"/>
      <c r="AK2886" s="433"/>
      <c r="AL2886" s="446">
        <f t="shared" ref="AL2886" si="1623">IF(AH2886=0,0,(AJ2886/AH2886)*100)</f>
        <v>0</v>
      </c>
      <c r="AM2886" s="447"/>
      <c r="AN2886" s="428"/>
      <c r="AO2886" s="429"/>
      <c r="AP2886" s="432"/>
      <c r="AQ2886" s="433"/>
      <c r="AR2886" s="446">
        <f t="shared" ref="AR2886" si="1624">IF(AN2886=0,0,(AP2886/AN2886)*100)</f>
        <v>0</v>
      </c>
      <c r="AS2886" s="447"/>
      <c r="AT2886" s="450">
        <f t="shared" ref="AT2886" si="1625">AB2886+AH2886+AN2886</f>
        <v>0</v>
      </c>
      <c r="AU2886" s="451"/>
      <c r="AV2886" s="454">
        <f t="shared" ref="AV2886" si="1626">AD2886+AJ2886+AP2886</f>
        <v>0</v>
      </c>
      <c r="AW2886" s="455"/>
      <c r="AX2886" s="446">
        <f t="shared" ref="AX2886" si="1627">IF(AT2886=0,0,(AV2886/AT2886)*100)</f>
        <v>0</v>
      </c>
      <c r="AY2886" s="447"/>
      <c r="AZ2886" s="428"/>
      <c r="BA2886" s="429"/>
      <c r="BB2886" s="432"/>
      <c r="BC2886" s="433"/>
      <c r="BD2886" s="446">
        <f t="shared" ref="BD2886" si="1628">IF(AZ2886=0,0,(BB2886/AZ2886)*100)</f>
        <v>0</v>
      </c>
      <c r="BE2886" s="447"/>
      <c r="BF2886" s="450">
        <f t="shared" ref="BF2886" si="1629">AT2886+AZ2886</f>
        <v>0</v>
      </c>
      <c r="BG2886" s="451"/>
      <c r="BH2886" s="454">
        <f t="shared" ref="BH2886" si="1630">AV2886+BB2886</f>
        <v>0</v>
      </c>
      <c r="BI2886" s="455"/>
      <c r="BJ2886" s="446">
        <f t="shared" ref="BJ2886" si="1631">IF(BF2886=0,0,(BH2886/BF2886)*100)</f>
        <v>0</v>
      </c>
      <c r="BK2886" s="447"/>
      <c r="BL2886" s="406">
        <f t="shared" ref="BL2886" si="1632">(AD2886*2)+(AJ2886*2)+(AP2886*3)+BB2886</f>
        <v>0</v>
      </c>
      <c r="BM2886" s="407"/>
      <c r="BN2886" s="408"/>
      <c r="BO2886" s="402" t="e">
        <f>(BL2886*BR$74)+(N2886*BR$75)+(X2886*BR$76)+(R2886*BR$77)+(V2886*BR$78)+(Z2886*BR$79)</f>
        <v>#REF!</v>
      </c>
      <c r="BP2886" s="404" t="e">
        <f>((AZ2886-BB2886)*BR$81)+((AT2886-AV2886)*BR$80)+(H2886*BR$82)+(P2886*BR$83)</f>
        <v>#REF!</v>
      </c>
      <c r="BQ2886" s="53"/>
      <c r="BR2886" s="53"/>
      <c r="BS2886" s="779"/>
    </row>
    <row r="2887" spans="1:71" ht="22.5" hidden="1" customHeight="1" x14ac:dyDescent="0.3">
      <c r="A2887" s="779"/>
      <c r="B2887" s="415"/>
      <c r="C2887" s="412" t="str">
        <f>IF(ROSTER!D$48="","",ROSTER!D$48)</f>
        <v/>
      </c>
      <c r="D2887" s="413"/>
      <c r="E2887" s="419"/>
      <c r="F2887" s="421"/>
      <c r="G2887" s="423"/>
      <c r="H2887" s="426"/>
      <c r="I2887" s="427"/>
      <c r="J2887" s="430"/>
      <c r="K2887" s="431"/>
      <c r="L2887" s="434"/>
      <c r="M2887" s="435"/>
      <c r="N2887" s="438" t="s">
        <v>14</v>
      </c>
      <c r="O2887" s="439"/>
      <c r="P2887" s="430"/>
      <c r="Q2887" s="431"/>
      <c r="R2887" s="434"/>
      <c r="S2887" s="441"/>
      <c r="T2887" s="434"/>
      <c r="U2887" s="427"/>
      <c r="V2887" s="441"/>
      <c r="W2887" s="427"/>
      <c r="X2887" s="430"/>
      <c r="Y2887" s="427"/>
      <c r="Z2887" s="430"/>
      <c r="AA2887" s="427"/>
      <c r="AB2887" s="430"/>
      <c r="AC2887" s="431"/>
      <c r="AD2887" s="434"/>
      <c r="AE2887" s="435"/>
      <c r="AF2887" s="444"/>
      <c r="AG2887" s="445"/>
      <c r="AH2887" s="430"/>
      <c r="AI2887" s="431"/>
      <c r="AJ2887" s="434"/>
      <c r="AK2887" s="435"/>
      <c r="AL2887" s="448"/>
      <c r="AM2887" s="449"/>
      <c r="AN2887" s="430"/>
      <c r="AO2887" s="431"/>
      <c r="AP2887" s="434"/>
      <c r="AQ2887" s="435"/>
      <c r="AR2887" s="448"/>
      <c r="AS2887" s="449"/>
      <c r="AT2887" s="452"/>
      <c r="AU2887" s="453"/>
      <c r="AV2887" s="456"/>
      <c r="AW2887" s="457"/>
      <c r="AX2887" s="448"/>
      <c r="AY2887" s="449"/>
      <c r="AZ2887" s="430"/>
      <c r="BA2887" s="431"/>
      <c r="BB2887" s="434"/>
      <c r="BC2887" s="435"/>
      <c r="BD2887" s="448"/>
      <c r="BE2887" s="449"/>
      <c r="BF2887" s="452"/>
      <c r="BG2887" s="453"/>
      <c r="BH2887" s="456"/>
      <c r="BI2887" s="457"/>
      <c r="BJ2887" s="448"/>
      <c r="BK2887" s="449"/>
      <c r="BL2887" s="409"/>
      <c r="BM2887" s="410"/>
      <c r="BN2887" s="411"/>
      <c r="BO2887" s="403"/>
      <c r="BP2887" s="405"/>
      <c r="BQ2887" s="53"/>
      <c r="BR2887" s="53"/>
      <c r="BS2887" s="779"/>
    </row>
    <row r="2888" spans="1:71" ht="21.75" hidden="1" customHeight="1" x14ac:dyDescent="0.3">
      <c r="A2888" s="779"/>
      <c r="B2888" s="414" t="str">
        <f>IF(ROSTER!B$50="","",ROSTER!B$50)</f>
        <v/>
      </c>
      <c r="C2888" s="416" t="str">
        <f>IF(ROSTER!C$50="","",ROSTER!C$50)</f>
        <v/>
      </c>
      <c r="D2888" s="417"/>
      <c r="E2888" s="418"/>
      <c r="F2888" s="420">
        <f t="shared" ref="F2888" si="1633">IF(E2888="y",1,IF(E2888="S",1,0))</f>
        <v>0</v>
      </c>
      <c r="G2888" s="422">
        <f t="shared" ref="G2888" si="1634">IF(E2888="S",1,0)</f>
        <v>0</v>
      </c>
      <c r="H2888" s="424"/>
      <c r="I2888" s="425"/>
      <c r="J2888" s="428"/>
      <c r="K2888" s="429"/>
      <c r="L2888" s="432"/>
      <c r="M2888" s="433"/>
      <c r="N2888" s="436">
        <f t="shared" ref="N2888" si="1635">L2888+J2888</f>
        <v>0</v>
      </c>
      <c r="O2888" s="437"/>
      <c r="P2888" s="428"/>
      <c r="Q2888" s="429"/>
      <c r="R2888" s="432"/>
      <c r="S2888" s="440"/>
      <c r="T2888" s="432"/>
      <c r="U2888" s="425"/>
      <c r="V2888" s="440"/>
      <c r="W2888" s="425"/>
      <c r="X2888" s="428"/>
      <c r="Y2888" s="425"/>
      <c r="Z2888" s="428"/>
      <c r="AA2888" s="425"/>
      <c r="AB2888" s="428"/>
      <c r="AC2888" s="429"/>
      <c r="AD2888" s="432"/>
      <c r="AE2888" s="433"/>
      <c r="AF2888" s="442"/>
      <c r="AG2888" s="443"/>
      <c r="AH2888" s="428"/>
      <c r="AI2888" s="429"/>
      <c r="AJ2888" s="432"/>
      <c r="AK2888" s="433"/>
      <c r="AL2888" s="446">
        <f t="shared" ref="AL2888" si="1636">IF(AH2888=0,0,(AJ2888/AH2888)*100)</f>
        <v>0</v>
      </c>
      <c r="AM2888" s="447"/>
      <c r="AN2888" s="428"/>
      <c r="AO2888" s="429"/>
      <c r="AP2888" s="432"/>
      <c r="AQ2888" s="433"/>
      <c r="AR2888" s="446">
        <f t="shared" ref="AR2888" si="1637">IF(AN2888=0,0,(AP2888/AN2888)*100)</f>
        <v>0</v>
      </c>
      <c r="AS2888" s="447"/>
      <c r="AT2888" s="450">
        <f t="shared" ref="AT2888" si="1638">AB2888+AH2888+AN2888</f>
        <v>0</v>
      </c>
      <c r="AU2888" s="451"/>
      <c r="AV2888" s="454">
        <f t="shared" ref="AV2888" si="1639">AD2888+AJ2888+AP2888</f>
        <v>0</v>
      </c>
      <c r="AW2888" s="455"/>
      <c r="AX2888" s="446">
        <f t="shared" ref="AX2888" si="1640">IF(AT2888=0,0,(AV2888/AT2888)*100)</f>
        <v>0</v>
      </c>
      <c r="AY2888" s="447"/>
      <c r="AZ2888" s="428"/>
      <c r="BA2888" s="429"/>
      <c r="BB2888" s="432"/>
      <c r="BC2888" s="433"/>
      <c r="BD2888" s="446">
        <f t="shared" ref="BD2888" si="1641">IF(AZ2888=0,0,(BB2888/AZ2888)*100)</f>
        <v>0</v>
      </c>
      <c r="BE2888" s="447"/>
      <c r="BF2888" s="450">
        <f t="shared" ref="BF2888" si="1642">AT2888+AZ2888</f>
        <v>0</v>
      </c>
      <c r="BG2888" s="451"/>
      <c r="BH2888" s="454">
        <f t="shared" ref="BH2888" si="1643">AV2888+BB2888</f>
        <v>0</v>
      </c>
      <c r="BI2888" s="455"/>
      <c r="BJ2888" s="446">
        <f t="shared" ref="BJ2888" si="1644">IF(BF2888=0,0,(BH2888/BF2888)*100)</f>
        <v>0</v>
      </c>
      <c r="BK2888" s="447"/>
      <c r="BL2888" s="406">
        <f t="shared" ref="BL2888" si="1645">(AD2888*2)+(AJ2888*2)+(AP2888*3)+BB2888</f>
        <v>0</v>
      </c>
      <c r="BM2888" s="407"/>
      <c r="BN2888" s="408"/>
      <c r="BO2888" s="402" t="e">
        <f>(BL2888*BR$74)+(N2888*BR$75)+(X2888*BR$76)+(R2888*BR$77)+(V2888*BR$78)+(Z2888*BR$79)</f>
        <v>#REF!</v>
      </c>
      <c r="BP2888" s="404" t="e">
        <f>((AZ2888-BB2888)*BR$81)+((AT2888-AV2888)*BR$80)+(H2888*BR$82)+(P2888*BR$83)</f>
        <v>#REF!</v>
      </c>
      <c r="BQ2888" s="53"/>
      <c r="BR2888" s="53"/>
      <c r="BS2888" s="779"/>
    </row>
    <row r="2889" spans="1:71" ht="22.5" hidden="1" customHeight="1" thickBot="1" x14ac:dyDescent="0.3">
      <c r="A2889" s="779"/>
      <c r="B2889" s="415"/>
      <c r="C2889" s="412" t="str">
        <f>IF(ROSTER!D$50="","",ROSTER!D$50)</f>
        <v/>
      </c>
      <c r="D2889" s="413"/>
      <c r="E2889" s="419"/>
      <c r="F2889" s="421"/>
      <c r="G2889" s="423"/>
      <c r="H2889" s="426"/>
      <c r="I2889" s="427"/>
      <c r="J2889" s="430"/>
      <c r="K2889" s="431"/>
      <c r="L2889" s="434"/>
      <c r="M2889" s="435"/>
      <c r="N2889" s="438" t="s">
        <v>14</v>
      </c>
      <c r="O2889" s="439"/>
      <c r="P2889" s="430"/>
      <c r="Q2889" s="431"/>
      <c r="R2889" s="434"/>
      <c r="S2889" s="441"/>
      <c r="T2889" s="434"/>
      <c r="U2889" s="427"/>
      <c r="V2889" s="441"/>
      <c r="W2889" s="427"/>
      <c r="X2889" s="430"/>
      <c r="Y2889" s="427"/>
      <c r="Z2889" s="430"/>
      <c r="AA2889" s="427"/>
      <c r="AB2889" s="430"/>
      <c r="AC2889" s="431"/>
      <c r="AD2889" s="434"/>
      <c r="AE2889" s="435"/>
      <c r="AF2889" s="444"/>
      <c r="AG2889" s="445"/>
      <c r="AH2889" s="430"/>
      <c r="AI2889" s="431"/>
      <c r="AJ2889" s="434"/>
      <c r="AK2889" s="435"/>
      <c r="AL2889" s="448"/>
      <c r="AM2889" s="449"/>
      <c r="AN2889" s="430"/>
      <c r="AO2889" s="431"/>
      <c r="AP2889" s="434"/>
      <c r="AQ2889" s="435"/>
      <c r="AR2889" s="448"/>
      <c r="AS2889" s="449"/>
      <c r="AT2889" s="452"/>
      <c r="AU2889" s="453"/>
      <c r="AV2889" s="456"/>
      <c r="AW2889" s="457"/>
      <c r="AX2889" s="448"/>
      <c r="AY2889" s="449"/>
      <c r="AZ2889" s="430"/>
      <c r="BA2889" s="431"/>
      <c r="BB2889" s="434"/>
      <c r="BC2889" s="435"/>
      <c r="BD2889" s="448"/>
      <c r="BE2889" s="449"/>
      <c r="BF2889" s="452"/>
      <c r="BG2889" s="453"/>
      <c r="BH2889" s="456"/>
      <c r="BI2889" s="457"/>
      <c r="BJ2889" s="448"/>
      <c r="BK2889" s="449"/>
      <c r="BL2889" s="409"/>
      <c r="BM2889" s="410"/>
      <c r="BN2889" s="411"/>
      <c r="BO2889" s="403"/>
      <c r="BP2889" s="405"/>
      <c r="BQ2889" s="53"/>
      <c r="BR2889" s="53"/>
      <c r="BS2889" s="779"/>
    </row>
    <row r="2890" spans="1:71" s="224" customFormat="1" ht="33.6" customHeight="1" x14ac:dyDescent="0.5">
      <c r="A2890" s="789"/>
      <c r="B2890" s="376"/>
      <c r="C2890" s="377"/>
      <c r="D2890" s="377" t="s">
        <v>10</v>
      </c>
      <c r="E2890" s="380"/>
      <c r="F2890" s="223"/>
      <c r="G2890" s="223"/>
      <c r="H2890" s="382">
        <f>SUM(H2846:I2889)</f>
        <v>0</v>
      </c>
      <c r="I2890" s="383"/>
      <c r="J2890" s="382">
        <f>SUM(J2846:K2889)</f>
        <v>0</v>
      </c>
      <c r="K2890" s="383"/>
      <c r="L2890" s="386">
        <f>SUM(L2846:M2889)</f>
        <v>0</v>
      </c>
      <c r="M2890" s="387"/>
      <c r="N2890" s="358">
        <f>L2890+J2890</f>
        <v>0</v>
      </c>
      <c r="O2890" s="359"/>
      <c r="P2890" s="386">
        <f>SUM(P2846:Q2889)</f>
        <v>0</v>
      </c>
      <c r="Q2890" s="383"/>
      <c r="R2890" s="386">
        <f t="shared" ref="R2890" si="1646">SUM(R2846:S2889)</f>
        <v>0</v>
      </c>
      <c r="S2890" s="387"/>
      <c r="T2890" s="386">
        <f t="shared" ref="T2890" si="1647">SUM(T2846:U2889)</f>
        <v>0</v>
      </c>
      <c r="U2890" s="359"/>
      <c r="V2890" s="387">
        <f t="shared" ref="V2890" si="1648">SUM(V2846:W2889)</f>
        <v>0</v>
      </c>
      <c r="W2890" s="387"/>
      <c r="X2890" s="382">
        <f t="shared" ref="X2890" si="1649">SUM(X2846:Y2889)</f>
        <v>0</v>
      </c>
      <c r="Y2890" s="359"/>
      <c r="Z2890" s="382">
        <f t="shared" ref="Z2890" si="1650">SUM(Z2846:AA2889)</f>
        <v>0</v>
      </c>
      <c r="AA2890" s="359"/>
      <c r="AB2890" s="387">
        <f t="shared" ref="AB2890" si="1651">SUM(AB2846:AC2889)</f>
        <v>0</v>
      </c>
      <c r="AC2890" s="383"/>
      <c r="AD2890" s="386">
        <f t="shared" ref="AD2890" si="1652">SUM(AD2846:AE2889)</f>
        <v>0</v>
      </c>
      <c r="AE2890" s="387"/>
      <c r="AF2890" s="358">
        <f t="shared" ref="AF2890" si="1653">SUM(AF2846:AG2889)</f>
        <v>0</v>
      </c>
      <c r="AG2890" s="359"/>
      <c r="AH2890" s="386">
        <f t="shared" ref="AH2890" si="1654">SUM(AH2846:AI2889)</f>
        <v>0</v>
      </c>
      <c r="AI2890" s="383"/>
      <c r="AJ2890" s="386">
        <f t="shared" ref="AJ2890" si="1655">SUM(AJ2846:AK2889)</f>
        <v>0</v>
      </c>
      <c r="AK2890" s="387"/>
      <c r="AL2890" s="358">
        <f>IF(AH2890=0,0,(AJ2890/AH2890)*100)</f>
        <v>0</v>
      </c>
      <c r="AM2890" s="359"/>
      <c r="AN2890" s="386">
        <f>SUM(AN2846:AO2889)</f>
        <v>0</v>
      </c>
      <c r="AO2890" s="383"/>
      <c r="AP2890" s="386">
        <f>SUM(AP2846:AQ2889)</f>
        <v>0</v>
      </c>
      <c r="AQ2890" s="387"/>
      <c r="AR2890" s="358">
        <f>IF(AN2890=0,0,(AP2890/AN2890)*100)</f>
        <v>0</v>
      </c>
      <c r="AS2890" s="359"/>
      <c r="AT2890" s="382">
        <f>AB2890+AH2890+AN2890</f>
        <v>0</v>
      </c>
      <c r="AU2890" s="383"/>
      <c r="AV2890" s="386">
        <f>AD2890+AJ2890+AP2890</f>
        <v>0</v>
      </c>
      <c r="AW2890" s="392"/>
      <c r="AX2890" s="358">
        <f>IF(AT2890=0,0,(AV2890/AT2890)*100)</f>
        <v>0</v>
      </c>
      <c r="AY2890" s="359"/>
      <c r="AZ2890" s="386">
        <f>SUM(AZ2846:BA2889)</f>
        <v>0</v>
      </c>
      <c r="BA2890" s="383"/>
      <c r="BB2890" s="386">
        <f>SUM(BB2846:BC2889)</f>
        <v>0</v>
      </c>
      <c r="BC2890" s="387"/>
      <c r="BD2890" s="358">
        <f>IF(AZ2890=0,0,(BB2890/AZ2890)*100)</f>
        <v>0</v>
      </c>
      <c r="BE2890" s="359"/>
      <c r="BF2890" s="382">
        <f>AT2890+AZ2890</f>
        <v>0</v>
      </c>
      <c r="BG2890" s="383"/>
      <c r="BH2890" s="386">
        <f>AV2890+BB2890</f>
        <v>0</v>
      </c>
      <c r="BI2890" s="392"/>
      <c r="BJ2890" s="358">
        <f>IF(BF2890=0,0,(BH2890/BF2890)*100)</f>
        <v>0</v>
      </c>
      <c r="BK2890" s="394"/>
      <c r="BL2890" s="396">
        <f>SUM(BL2846:BN2889)</f>
        <v>0</v>
      </c>
      <c r="BM2890" s="397"/>
      <c r="BN2890" s="398"/>
      <c r="BO2890" s="402" t="e">
        <f>(BL2890*BR$74)+(N2890*BR$75)+(X2890*BR$76)+(R2890*BR$77)+(V2890*BR$78)+(Z2890*BR$79)</f>
        <v>#REF!</v>
      </c>
      <c r="BP2890" s="404" t="e">
        <f>((AZ2890-BB2890)*BR$81)+((AT2890-AV2890)*BR$80)+(H2890*BR$82)+(P2890*BR$83)</f>
        <v>#REF!</v>
      </c>
      <c r="BQ2890" s="222"/>
      <c r="BR2890" s="222"/>
      <c r="BS2890" s="789"/>
    </row>
    <row r="2891" spans="1:71" s="224" customFormat="1" ht="33.950000000000003" customHeight="1" thickBot="1" x14ac:dyDescent="0.55000000000000004">
      <c r="A2891" s="789"/>
      <c r="B2891" s="378"/>
      <c r="C2891" s="379"/>
      <c r="D2891" s="379"/>
      <c r="E2891" s="381"/>
      <c r="F2891" s="225"/>
      <c r="G2891" s="225"/>
      <c r="H2891" s="384"/>
      <c r="I2891" s="385"/>
      <c r="J2891" s="384"/>
      <c r="K2891" s="385"/>
      <c r="L2891" s="388"/>
      <c r="M2891" s="389"/>
      <c r="N2891" s="390" t="s">
        <v>14</v>
      </c>
      <c r="O2891" s="391"/>
      <c r="P2891" s="388"/>
      <c r="Q2891" s="385"/>
      <c r="R2891" s="388"/>
      <c r="S2891" s="389"/>
      <c r="T2891" s="388"/>
      <c r="U2891" s="391"/>
      <c r="V2891" s="389"/>
      <c r="W2891" s="389"/>
      <c r="X2891" s="384"/>
      <c r="Y2891" s="391"/>
      <c r="Z2891" s="384"/>
      <c r="AA2891" s="391"/>
      <c r="AB2891" s="389"/>
      <c r="AC2891" s="385"/>
      <c r="AD2891" s="388"/>
      <c r="AE2891" s="389"/>
      <c r="AF2891" s="390"/>
      <c r="AG2891" s="391"/>
      <c r="AH2891" s="388"/>
      <c r="AI2891" s="385"/>
      <c r="AJ2891" s="388"/>
      <c r="AK2891" s="389"/>
      <c r="AL2891" s="390"/>
      <c r="AM2891" s="391"/>
      <c r="AN2891" s="388"/>
      <c r="AO2891" s="385"/>
      <c r="AP2891" s="388"/>
      <c r="AQ2891" s="389"/>
      <c r="AR2891" s="390"/>
      <c r="AS2891" s="391"/>
      <c r="AT2891" s="384"/>
      <c r="AU2891" s="385"/>
      <c r="AV2891" s="388"/>
      <c r="AW2891" s="393"/>
      <c r="AX2891" s="390"/>
      <c r="AY2891" s="391"/>
      <c r="AZ2891" s="388"/>
      <c r="BA2891" s="385"/>
      <c r="BB2891" s="388"/>
      <c r="BC2891" s="389"/>
      <c r="BD2891" s="390"/>
      <c r="BE2891" s="391"/>
      <c r="BF2891" s="384"/>
      <c r="BG2891" s="385"/>
      <c r="BH2891" s="388"/>
      <c r="BI2891" s="393"/>
      <c r="BJ2891" s="390"/>
      <c r="BK2891" s="395"/>
      <c r="BL2891" s="399"/>
      <c r="BM2891" s="400"/>
      <c r="BN2891" s="401"/>
      <c r="BO2891" s="403"/>
      <c r="BP2891" s="405"/>
      <c r="BQ2891" s="222"/>
      <c r="BR2891" s="222"/>
      <c r="BS2891" s="789"/>
    </row>
    <row r="2892" spans="1:71" s="230" customFormat="1" ht="48.2" customHeight="1" thickBot="1" x14ac:dyDescent="0.55000000000000004">
      <c r="A2892" s="790"/>
      <c r="B2892" s="342"/>
      <c r="C2892" s="343"/>
      <c r="D2892" s="343" t="s">
        <v>13</v>
      </c>
      <c r="E2892" s="344"/>
      <c r="F2892" s="227"/>
      <c r="G2892" s="223"/>
      <c r="H2892" s="345"/>
      <c r="I2892" s="346"/>
      <c r="J2892" s="347"/>
      <c r="K2892" s="348"/>
      <c r="L2892" s="349"/>
      <c r="M2892" s="350"/>
      <c r="N2892" s="351">
        <f>J2892+L2892</f>
        <v>0</v>
      </c>
      <c r="O2892" s="352"/>
      <c r="P2892" s="347"/>
      <c r="Q2892" s="348"/>
      <c r="R2892" s="349"/>
      <c r="S2892" s="348"/>
      <c r="T2892" s="353"/>
      <c r="U2892" s="354"/>
      <c r="V2892" s="347"/>
      <c r="W2892" s="355"/>
      <c r="X2892" s="345"/>
      <c r="Y2892" s="346"/>
      <c r="Z2892" s="347"/>
      <c r="AA2892" s="355"/>
      <c r="AB2892" s="347"/>
      <c r="AC2892" s="348"/>
      <c r="AD2892" s="349"/>
      <c r="AE2892" s="350"/>
      <c r="AF2892" s="356">
        <f>IF(AB2892=0,0,(AD2892/AB2892)*100)</f>
        <v>0</v>
      </c>
      <c r="AG2892" s="357"/>
      <c r="AH2892" s="347"/>
      <c r="AI2892" s="348"/>
      <c r="AJ2892" s="349"/>
      <c r="AK2892" s="350"/>
      <c r="AL2892" s="358">
        <f>IF(AH2892=0,0,(AJ2892/AH2892)*100)</f>
        <v>0</v>
      </c>
      <c r="AM2892" s="359"/>
      <c r="AN2892" s="347"/>
      <c r="AO2892" s="348"/>
      <c r="AP2892" s="349"/>
      <c r="AQ2892" s="350"/>
      <c r="AR2892" s="358">
        <f>IF(AN2892=0,0,(AP2892/AN2892)*100)</f>
        <v>0</v>
      </c>
      <c r="AS2892" s="359"/>
      <c r="AT2892" s="360">
        <f>AB2892+AH2892+AN2892</f>
        <v>0</v>
      </c>
      <c r="AU2892" s="361"/>
      <c r="AV2892" s="362">
        <f>AD2892+AJ2892+AP2892</f>
        <v>0</v>
      </c>
      <c r="AW2892" s="363"/>
      <c r="AX2892" s="358">
        <f>IF(AT2892=0,0,(AV2892/AT2892)*100)</f>
        <v>0</v>
      </c>
      <c r="AY2892" s="359"/>
      <c r="AZ2892" s="347"/>
      <c r="BA2892" s="348"/>
      <c r="BB2892" s="349"/>
      <c r="BC2892" s="350"/>
      <c r="BD2892" s="358">
        <f>IF(AZ2892=0,0,(BB2892/AZ2892)*100)</f>
        <v>0</v>
      </c>
      <c r="BE2892" s="359"/>
      <c r="BF2892" s="360">
        <f>AT2892+AZ2892</f>
        <v>0</v>
      </c>
      <c r="BG2892" s="361"/>
      <c r="BH2892" s="362">
        <f>AV2892+BB2892</f>
        <v>0</v>
      </c>
      <c r="BI2892" s="363"/>
      <c r="BJ2892" s="358">
        <f>IF(BF2892=0,0,(BH2892/BF2892)*100)</f>
        <v>0</v>
      </c>
      <c r="BK2892" s="359"/>
      <c r="BL2892" s="364"/>
      <c r="BM2892" s="365"/>
      <c r="BN2892" s="366"/>
      <c r="BO2892" s="228"/>
      <c r="BP2892" s="229"/>
      <c r="BQ2892" s="226"/>
      <c r="BR2892" s="226"/>
      <c r="BS2892" s="790"/>
    </row>
    <row r="2893" spans="1:71" s="230" customFormat="1" ht="48.95" customHeight="1" thickBot="1" x14ac:dyDescent="0.55000000000000004">
      <c r="A2893" s="790"/>
      <c r="B2893" s="231"/>
      <c r="C2893" s="268"/>
      <c r="D2893" s="367" t="s">
        <v>87</v>
      </c>
      <c r="E2893" s="368"/>
      <c r="F2893" s="233"/>
      <c r="G2893" s="233"/>
      <c r="H2893" s="268"/>
      <c r="I2893" s="268"/>
      <c r="J2893" s="369">
        <f>IF((J2890+L2892)=0,0,J2890/(J2890+L2892)*100)</f>
        <v>0</v>
      </c>
      <c r="K2893" s="370"/>
      <c r="L2893" s="369">
        <f>IF((L2890+J2892)=0,0,L2890/(L2890+J2892)*100)</f>
        <v>0</v>
      </c>
      <c r="M2893" s="370"/>
      <c r="N2893" s="369">
        <f>IF((N2890+N2892)=0,0,N2890/(N2890+N2892)*100)</f>
        <v>0</v>
      </c>
      <c r="O2893" s="371"/>
      <c r="P2893" s="372"/>
      <c r="Q2893" s="373"/>
      <c r="R2893" s="373"/>
      <c r="S2893" s="373"/>
      <c r="T2893" s="374"/>
      <c r="U2893" s="374"/>
      <c r="V2893" s="373"/>
      <c r="W2893" s="373"/>
      <c r="X2893" s="373"/>
      <c r="Y2893" s="373"/>
      <c r="Z2893" s="373"/>
      <c r="AA2893" s="373"/>
      <c r="AB2893" s="373"/>
      <c r="AC2893" s="373"/>
      <c r="AD2893" s="373"/>
      <c r="AE2893" s="373"/>
      <c r="AF2893" s="373"/>
      <c r="AG2893" s="373"/>
      <c r="AH2893" s="373"/>
      <c r="AI2893" s="373"/>
      <c r="AJ2893" s="373"/>
      <c r="AK2893" s="373"/>
      <c r="AL2893" s="373"/>
      <c r="AM2893" s="373"/>
      <c r="AN2893" s="373"/>
      <c r="AO2893" s="373"/>
      <c r="AP2893" s="373"/>
      <c r="AQ2893" s="373"/>
      <c r="AR2893" s="373"/>
      <c r="AS2893" s="373"/>
      <c r="AT2893" s="373"/>
      <c r="AU2893" s="373"/>
      <c r="AV2893" s="373"/>
      <c r="AW2893" s="373"/>
      <c r="AX2893" s="373"/>
      <c r="AY2893" s="373"/>
      <c r="AZ2893" s="373"/>
      <c r="BA2893" s="373"/>
      <c r="BB2893" s="373"/>
      <c r="BC2893" s="373"/>
      <c r="BD2893" s="373"/>
      <c r="BE2893" s="373"/>
      <c r="BF2893" s="373"/>
      <c r="BG2893" s="373"/>
      <c r="BH2893" s="373"/>
      <c r="BI2893" s="373"/>
      <c r="BJ2893" s="373"/>
      <c r="BK2893" s="373"/>
      <c r="BL2893" s="373"/>
      <c r="BM2893" s="373"/>
      <c r="BN2893" s="375"/>
      <c r="BO2893" s="234"/>
      <c r="BP2893" s="234"/>
      <c r="BQ2893" s="226"/>
      <c r="BR2893" s="226"/>
      <c r="BS2893" s="790"/>
    </row>
    <row r="2894" spans="1:71" ht="15.75" customHeight="1" thickTop="1" thickBot="1" x14ac:dyDescent="0.45">
      <c r="A2894" s="779"/>
      <c r="B2894" s="160"/>
      <c r="C2894" s="161"/>
      <c r="D2894" s="161"/>
      <c r="E2894" s="161"/>
      <c r="F2894" s="69"/>
      <c r="G2894" s="69"/>
      <c r="H2894" s="161"/>
      <c r="I2894" s="161"/>
      <c r="J2894" s="161"/>
      <c r="K2894" s="161"/>
      <c r="L2894" s="161"/>
      <c r="M2894" s="161"/>
      <c r="N2894" s="161"/>
      <c r="O2894" s="161"/>
      <c r="P2894" s="161"/>
      <c r="Q2894" s="161"/>
      <c r="R2894" s="161"/>
      <c r="S2894" s="161"/>
      <c r="T2894" s="161"/>
      <c r="U2894" s="161"/>
      <c r="V2894" s="161"/>
      <c r="W2894" s="161"/>
      <c r="X2894" s="161"/>
      <c r="Y2894" s="161"/>
      <c r="Z2894" s="161"/>
      <c r="AA2894" s="161"/>
      <c r="AB2894" s="161"/>
      <c r="AC2894" s="161"/>
      <c r="AD2894" s="161"/>
      <c r="AE2894" s="161"/>
      <c r="AF2894" s="166"/>
      <c r="AG2894" s="166"/>
      <c r="AH2894" s="161"/>
      <c r="AI2894" s="161"/>
      <c r="AJ2894" s="161"/>
      <c r="AK2894" s="161"/>
      <c r="AL2894" s="161"/>
      <c r="AM2894" s="161"/>
      <c r="AN2894" s="161"/>
      <c r="AO2894" s="161"/>
      <c r="AP2894" s="161"/>
      <c r="AQ2894" s="161"/>
      <c r="AR2894" s="161"/>
      <c r="AS2894" s="161"/>
      <c r="AT2894" s="161"/>
      <c r="AU2894" s="161"/>
      <c r="AV2894" s="161"/>
      <c r="AW2894" s="161"/>
      <c r="AX2894" s="161"/>
      <c r="AY2894" s="161"/>
      <c r="AZ2894" s="161"/>
      <c r="BA2894" s="161"/>
      <c r="BB2894" s="161"/>
      <c r="BC2894" s="161"/>
      <c r="BD2894" s="161"/>
      <c r="BE2894" s="161"/>
      <c r="BF2894" s="161"/>
      <c r="BG2894" s="161"/>
      <c r="BH2894" s="161"/>
      <c r="BI2894" s="161"/>
      <c r="BJ2894" s="161"/>
      <c r="BK2894" s="161"/>
      <c r="BL2894" s="161"/>
      <c r="BM2894" s="161"/>
      <c r="BN2894" s="167"/>
      <c r="BO2894" s="70"/>
      <c r="BP2894" s="70"/>
      <c r="BQ2894" s="53"/>
      <c r="BR2894" s="53"/>
      <c r="BS2894" s="779"/>
    </row>
    <row r="2895" spans="1:71" s="68" customFormat="1" ht="80.25" customHeight="1" thickTop="1" thickBot="1" x14ac:dyDescent="0.5">
      <c r="A2895" s="791"/>
      <c r="B2895" s="325" t="s">
        <v>55</v>
      </c>
      <c r="C2895" s="326"/>
      <c r="D2895" s="327" t="s">
        <v>47</v>
      </c>
      <c r="E2895" s="327"/>
      <c r="F2895" s="71"/>
      <c r="G2895" s="71"/>
      <c r="H2895" s="328"/>
      <c r="I2895" s="329"/>
      <c r="J2895" s="330"/>
      <c r="K2895" s="235"/>
      <c r="L2895" s="328"/>
      <c r="M2895" s="329"/>
      <c r="N2895" s="330"/>
      <c r="O2895" s="331" t="s">
        <v>42</v>
      </c>
      <c r="P2895" s="332"/>
      <c r="Q2895" s="332"/>
      <c r="R2895" s="332"/>
      <c r="S2895" s="328"/>
      <c r="T2895" s="329"/>
      <c r="U2895" s="330"/>
      <c r="V2895" s="235"/>
      <c r="W2895" s="328"/>
      <c r="X2895" s="329"/>
      <c r="Y2895" s="330"/>
      <c r="Z2895" s="331" t="s">
        <v>110</v>
      </c>
      <c r="AA2895" s="332"/>
      <c r="AB2895" s="332"/>
      <c r="AC2895" s="332"/>
      <c r="AD2895" s="332"/>
      <c r="AE2895" s="332"/>
      <c r="AF2895" s="332"/>
      <c r="AG2895" s="332"/>
      <c r="AH2895" s="332"/>
      <c r="AI2895" s="333"/>
      <c r="AJ2895" s="328"/>
      <c r="AK2895" s="329"/>
      <c r="AL2895" s="330"/>
      <c r="AM2895" s="235"/>
      <c r="AN2895" s="328"/>
      <c r="AO2895" s="329"/>
      <c r="AP2895" s="330"/>
      <c r="AQ2895" s="331" t="s">
        <v>46</v>
      </c>
      <c r="AR2895" s="332"/>
      <c r="AS2895" s="332"/>
      <c r="AT2895" s="333"/>
      <c r="AU2895" s="328"/>
      <c r="AV2895" s="329"/>
      <c r="AW2895" s="330"/>
      <c r="AX2895" s="235"/>
      <c r="AY2895" s="328"/>
      <c r="AZ2895" s="329"/>
      <c r="BA2895" s="330"/>
      <c r="BB2895" s="334" t="s">
        <v>112</v>
      </c>
      <c r="BC2895" s="335"/>
      <c r="BD2895" s="335"/>
      <c r="BE2895" s="336"/>
      <c r="BF2895" s="337">
        <f>BL2890</f>
        <v>0</v>
      </c>
      <c r="BG2895" s="338"/>
      <c r="BH2895" s="339"/>
      <c r="BI2895" s="235"/>
      <c r="BJ2895" s="337">
        <f>BL2892</f>
        <v>0</v>
      </c>
      <c r="BK2895" s="338"/>
      <c r="BL2895" s="339"/>
      <c r="BM2895" s="173"/>
      <c r="BN2895" s="174"/>
      <c r="BO2895" s="72"/>
      <c r="BP2895" s="72"/>
      <c r="BQ2895" s="67"/>
      <c r="BR2895" s="67"/>
      <c r="BS2895" s="791"/>
    </row>
    <row r="2896" spans="1:71" ht="15.6" customHeight="1" thickTop="1" thickBot="1" x14ac:dyDescent="0.55000000000000004">
      <c r="A2896" s="779"/>
      <c r="B2896" s="162"/>
      <c r="C2896" s="156"/>
      <c r="D2896" s="163"/>
      <c r="E2896" s="163"/>
      <c r="F2896" s="73"/>
      <c r="G2896" s="73"/>
      <c r="H2896" s="170"/>
      <c r="I2896" s="170"/>
      <c r="J2896" s="170"/>
      <c r="K2896" s="170"/>
      <c r="L2896" s="170"/>
      <c r="M2896" s="170"/>
      <c r="N2896" s="170"/>
      <c r="O2896" s="168"/>
      <c r="P2896" s="168"/>
      <c r="Q2896" s="168"/>
      <c r="R2896" s="168"/>
      <c r="S2896" s="170"/>
      <c r="T2896" s="170"/>
      <c r="U2896" s="170"/>
      <c r="V2896" s="169"/>
      <c r="W2896" s="170"/>
      <c r="X2896" s="170"/>
      <c r="Y2896" s="170"/>
      <c r="Z2896" s="168"/>
      <c r="AA2896" s="168"/>
      <c r="AB2896" s="168"/>
      <c r="AC2896" s="168"/>
      <c r="AD2896" s="170"/>
      <c r="AE2896" s="170"/>
      <c r="AF2896" s="170"/>
      <c r="AG2896" s="170"/>
      <c r="AH2896" s="169"/>
      <c r="AI2896" s="169"/>
      <c r="AJ2896" s="170"/>
      <c r="AK2896" s="168"/>
      <c r="AL2896" s="168"/>
      <c r="AM2896" s="168"/>
      <c r="AN2896" s="168"/>
      <c r="AO2896" s="170"/>
      <c r="AP2896" s="170"/>
      <c r="AQ2896" s="168"/>
      <c r="AR2896" s="168"/>
      <c r="AS2896" s="168"/>
      <c r="AT2896" s="168"/>
      <c r="AU2896" s="170"/>
      <c r="AV2896" s="170"/>
      <c r="AW2896" s="170"/>
      <c r="AX2896" s="170"/>
      <c r="AY2896" s="170"/>
      <c r="AZ2896" s="172"/>
      <c r="BA2896" s="172"/>
      <c r="BB2896" s="168"/>
      <c r="BC2896" s="176"/>
      <c r="BD2896" s="177"/>
      <c r="BE2896" s="177"/>
      <c r="BF2896" s="178"/>
      <c r="BG2896" s="178"/>
      <c r="BH2896" s="172"/>
      <c r="BI2896" s="170"/>
      <c r="BJ2896" s="179"/>
      <c r="BK2896" s="179"/>
      <c r="BL2896" s="172"/>
      <c r="BM2896" s="175"/>
      <c r="BN2896" s="180"/>
      <c r="BO2896" s="74"/>
      <c r="BP2896" s="74"/>
      <c r="BQ2896" s="53"/>
      <c r="BR2896" s="53"/>
      <c r="BS2896" s="779"/>
    </row>
    <row r="2897" spans="1:71" s="68" customFormat="1" ht="80.25" customHeight="1" thickTop="1" thickBot="1" x14ac:dyDescent="0.5">
      <c r="A2897" s="791"/>
      <c r="B2897" s="334" t="s">
        <v>40</v>
      </c>
      <c r="C2897" s="335"/>
      <c r="D2897" s="327" t="s">
        <v>48</v>
      </c>
      <c r="E2897" s="327"/>
      <c r="F2897" s="71"/>
      <c r="G2897" s="71"/>
      <c r="H2897" s="337">
        <f>H2895</f>
        <v>0</v>
      </c>
      <c r="I2897" s="338"/>
      <c r="J2897" s="339"/>
      <c r="K2897" s="235"/>
      <c r="L2897" s="337">
        <f>L2895</f>
        <v>0</v>
      </c>
      <c r="M2897" s="338"/>
      <c r="N2897" s="339"/>
      <c r="O2897" s="331" t="s">
        <v>44</v>
      </c>
      <c r="P2897" s="332"/>
      <c r="Q2897" s="332"/>
      <c r="R2897" s="332"/>
      <c r="S2897" s="337">
        <f>S2895-H2895</f>
        <v>0</v>
      </c>
      <c r="T2897" s="338"/>
      <c r="U2897" s="339"/>
      <c r="V2897" s="235"/>
      <c r="W2897" s="337">
        <f>W2895-L2895</f>
        <v>0</v>
      </c>
      <c r="X2897" s="338"/>
      <c r="Y2897" s="339"/>
      <c r="Z2897" s="331" t="s">
        <v>111</v>
      </c>
      <c r="AA2897" s="332"/>
      <c r="AB2897" s="332"/>
      <c r="AC2897" s="332"/>
      <c r="AD2897" s="332"/>
      <c r="AE2897" s="332"/>
      <c r="AF2897" s="332"/>
      <c r="AG2897" s="332"/>
      <c r="AH2897" s="332"/>
      <c r="AI2897" s="333"/>
      <c r="AJ2897" s="337">
        <f>AJ2895-S2895</f>
        <v>0</v>
      </c>
      <c r="AK2897" s="338"/>
      <c r="AL2897" s="339"/>
      <c r="AM2897" s="235"/>
      <c r="AN2897" s="337">
        <f>AN2895-W2895</f>
        <v>0</v>
      </c>
      <c r="AO2897" s="338"/>
      <c r="AP2897" s="339"/>
      <c r="AQ2897" s="331" t="s">
        <v>45</v>
      </c>
      <c r="AR2897" s="332"/>
      <c r="AS2897" s="332"/>
      <c r="AT2897" s="333"/>
      <c r="AU2897" s="337">
        <f>AU2895-AJ2895</f>
        <v>0</v>
      </c>
      <c r="AV2897" s="338"/>
      <c r="AW2897" s="339"/>
      <c r="AX2897" s="235"/>
      <c r="AY2897" s="337">
        <f>AY2895-AN2895</f>
        <v>0</v>
      </c>
      <c r="AZ2897" s="338"/>
      <c r="BA2897" s="339"/>
      <c r="BB2897" s="334" t="s">
        <v>113</v>
      </c>
      <c r="BC2897" s="335"/>
      <c r="BD2897" s="335"/>
      <c r="BE2897" s="336"/>
      <c r="BF2897" s="337">
        <f>BF2895-AU2895</f>
        <v>0</v>
      </c>
      <c r="BG2897" s="338"/>
      <c r="BH2897" s="339"/>
      <c r="BI2897" s="235"/>
      <c r="BJ2897" s="337">
        <f>BJ2895-AY2895</f>
        <v>0</v>
      </c>
      <c r="BK2897" s="338"/>
      <c r="BL2897" s="339"/>
      <c r="BM2897" s="173"/>
      <c r="BN2897" s="174"/>
      <c r="BO2897" s="72"/>
      <c r="BP2897" s="72"/>
      <c r="BQ2897" s="67"/>
      <c r="BR2897" s="67"/>
      <c r="BS2897" s="791"/>
    </row>
    <row r="2898" spans="1:71" ht="15.75" customHeight="1" thickTop="1" thickBot="1" x14ac:dyDescent="0.45">
      <c r="A2898" s="779"/>
      <c r="B2898" s="164"/>
      <c r="C2898" s="165"/>
      <c r="D2898" s="165"/>
      <c r="E2898" s="165"/>
      <c r="F2898" s="75"/>
      <c r="G2898" s="75"/>
      <c r="H2898" s="165"/>
      <c r="I2898" s="165"/>
      <c r="J2898" s="165"/>
      <c r="K2898" s="165"/>
      <c r="L2898" s="165"/>
      <c r="M2898" s="165"/>
      <c r="N2898" s="165"/>
      <c r="O2898" s="165"/>
      <c r="P2898" s="165"/>
      <c r="Q2898" s="165"/>
      <c r="R2898" s="165"/>
      <c r="S2898" s="165"/>
      <c r="T2898" s="165"/>
      <c r="U2898" s="165"/>
      <c r="V2898" s="165"/>
      <c r="W2898" s="165"/>
      <c r="X2898" s="165"/>
      <c r="Y2898" s="165"/>
      <c r="Z2898" s="165"/>
      <c r="AA2898" s="165"/>
      <c r="AB2898" s="165"/>
      <c r="AC2898" s="165"/>
      <c r="AD2898" s="165"/>
      <c r="AE2898" s="165"/>
      <c r="AF2898" s="171"/>
      <c r="AG2898" s="171"/>
      <c r="AH2898" s="165"/>
      <c r="AI2898" s="165"/>
      <c r="AJ2898" s="165"/>
      <c r="AK2898" s="165"/>
      <c r="AL2898" s="165"/>
      <c r="AM2898" s="165"/>
      <c r="AN2898" s="165"/>
      <c r="AO2898" s="165"/>
      <c r="AP2898" s="165"/>
      <c r="AQ2898" s="165"/>
      <c r="AR2898" s="165"/>
      <c r="AS2898" s="165"/>
      <c r="AT2898" s="165"/>
      <c r="AU2898" s="165"/>
      <c r="AV2898" s="165"/>
      <c r="AW2898" s="165"/>
      <c r="AX2898" s="165"/>
      <c r="AY2898" s="165"/>
      <c r="AZ2898" s="165"/>
      <c r="BA2898" s="340" t="s">
        <v>138</v>
      </c>
      <c r="BB2898" s="340"/>
      <c r="BC2898" s="340"/>
      <c r="BD2898" s="340"/>
      <c r="BE2898" s="340"/>
      <c r="BF2898" s="340"/>
      <c r="BG2898" s="340"/>
      <c r="BH2898" s="340"/>
      <c r="BI2898" s="340"/>
      <c r="BJ2898" s="340"/>
      <c r="BK2898" s="340"/>
      <c r="BL2898" s="340"/>
      <c r="BM2898" s="340"/>
      <c r="BN2898" s="341"/>
      <c r="BO2898" s="76"/>
      <c r="BP2898" s="76"/>
      <c r="BQ2898" s="53"/>
      <c r="BR2898" s="53"/>
      <c r="BS2898" s="779"/>
    </row>
    <row r="2899" spans="1:71" ht="12" customHeight="1" thickTop="1" x14ac:dyDescent="0.4">
      <c r="A2899" s="779"/>
      <c r="B2899" s="780"/>
      <c r="C2899" s="779"/>
      <c r="D2899" s="779"/>
      <c r="E2899" s="779"/>
      <c r="F2899" s="781"/>
      <c r="G2899" s="781"/>
      <c r="H2899" s="779"/>
      <c r="I2899" s="779"/>
      <c r="J2899" s="779"/>
      <c r="K2899" s="779"/>
      <c r="L2899" s="779"/>
      <c r="M2899" s="779"/>
      <c r="N2899" s="779"/>
      <c r="O2899" s="779"/>
      <c r="P2899" s="779"/>
      <c r="Q2899" s="779"/>
      <c r="R2899" s="779"/>
      <c r="S2899" s="779"/>
      <c r="T2899" s="779"/>
      <c r="U2899" s="779"/>
      <c r="V2899" s="779"/>
      <c r="W2899" s="779"/>
      <c r="X2899" s="779"/>
      <c r="Y2899" s="779"/>
      <c r="Z2899" s="779"/>
      <c r="AA2899" s="779"/>
      <c r="AB2899" s="779"/>
      <c r="AC2899" s="779"/>
      <c r="AD2899" s="779"/>
      <c r="AE2899" s="779"/>
      <c r="AF2899" s="782"/>
      <c r="AG2899" s="782"/>
      <c r="AH2899" s="779"/>
      <c r="AI2899" s="779"/>
      <c r="AJ2899" s="779"/>
      <c r="AK2899" s="779"/>
      <c r="AL2899" s="779"/>
      <c r="AM2899" s="779"/>
      <c r="AN2899" s="779"/>
      <c r="AO2899" s="779"/>
      <c r="AP2899" s="779"/>
      <c r="AQ2899" s="779"/>
      <c r="AR2899" s="779"/>
      <c r="AS2899" s="779"/>
      <c r="AT2899" s="779"/>
      <c r="AU2899" s="779"/>
      <c r="AV2899" s="779"/>
      <c r="AW2899" s="779"/>
      <c r="AX2899" s="779"/>
      <c r="AY2899" s="779"/>
      <c r="AZ2899" s="779"/>
      <c r="BA2899" s="779"/>
      <c r="BB2899" s="779"/>
      <c r="BC2899" s="779"/>
      <c r="BD2899" s="779"/>
      <c r="BE2899" s="779"/>
      <c r="BF2899" s="779"/>
      <c r="BG2899" s="779"/>
      <c r="BH2899" s="779"/>
      <c r="BI2899" s="779"/>
      <c r="BJ2899" s="779"/>
      <c r="BK2899" s="779"/>
      <c r="BL2899" s="779"/>
      <c r="BM2899" s="779"/>
      <c r="BN2899" s="779"/>
      <c r="BO2899" s="783"/>
      <c r="BP2899" s="783"/>
      <c r="BQ2899" s="779"/>
      <c r="BR2899" s="779"/>
      <c r="BS2899" s="779"/>
    </row>
    <row r="2900" spans="1:71" s="57" customFormat="1" ht="46.5" x14ac:dyDescent="0.7">
      <c r="A2900" s="784"/>
      <c r="B2900" s="801" t="s">
        <v>9</v>
      </c>
      <c r="C2900" s="801"/>
      <c r="D2900" s="801"/>
      <c r="E2900" s="801"/>
      <c r="F2900" s="801"/>
      <c r="G2900" s="801"/>
      <c r="H2900" s="801"/>
      <c r="I2900" s="801"/>
      <c r="J2900" s="801"/>
      <c r="K2900" s="801"/>
      <c r="L2900" s="801"/>
      <c r="M2900" s="801"/>
      <c r="N2900" s="801"/>
      <c r="O2900" s="801"/>
      <c r="P2900" s="801"/>
      <c r="Q2900" s="801"/>
      <c r="R2900" s="801"/>
      <c r="S2900" s="801"/>
      <c r="T2900" s="801"/>
      <c r="U2900" s="801"/>
      <c r="V2900" s="801"/>
      <c r="W2900" s="801"/>
      <c r="X2900" s="801"/>
      <c r="Y2900" s="801"/>
      <c r="Z2900" s="801"/>
      <c r="AA2900" s="801"/>
      <c r="AB2900" s="801"/>
      <c r="AC2900" s="801"/>
      <c r="AD2900" s="801"/>
      <c r="AE2900" s="801"/>
      <c r="AF2900" s="801"/>
      <c r="AG2900" s="801"/>
      <c r="AH2900" s="801"/>
      <c r="AI2900" s="801"/>
      <c r="AJ2900" s="801"/>
      <c r="AK2900" s="801"/>
      <c r="AL2900" s="801"/>
      <c r="AM2900" s="801"/>
      <c r="AN2900" s="801"/>
      <c r="AO2900" s="801"/>
      <c r="AP2900" s="801"/>
      <c r="AQ2900" s="801"/>
      <c r="AR2900" s="801"/>
      <c r="AS2900" s="801"/>
      <c r="AT2900" s="801"/>
      <c r="AU2900" s="801"/>
      <c r="AV2900" s="801"/>
      <c r="AW2900" s="801"/>
      <c r="AX2900" s="801"/>
      <c r="AY2900" s="801"/>
      <c r="AZ2900" s="801"/>
      <c r="BA2900" s="801"/>
      <c r="BB2900" s="801"/>
      <c r="BC2900" s="801"/>
      <c r="BD2900" s="801"/>
      <c r="BE2900" s="801"/>
      <c r="BF2900" s="801"/>
      <c r="BG2900" s="801"/>
      <c r="BH2900" s="801"/>
      <c r="BI2900" s="801"/>
      <c r="BJ2900" s="801"/>
      <c r="BK2900" s="801"/>
      <c r="BL2900" s="801"/>
      <c r="BM2900" s="801"/>
      <c r="BN2900" s="801"/>
      <c r="BO2900" s="139"/>
      <c r="BP2900" s="139"/>
      <c r="BQ2900" s="56"/>
      <c r="BR2900" s="56"/>
      <c r="BS2900" s="784"/>
    </row>
    <row r="2901" spans="1:71" ht="11.1" customHeight="1" x14ac:dyDescent="0.4">
      <c r="A2901" s="779"/>
      <c r="B2901" s="140"/>
      <c r="C2901" s="141"/>
      <c r="D2901" s="141"/>
      <c r="E2901" s="141"/>
      <c r="F2901" s="142"/>
      <c r="G2901" s="142"/>
      <c r="H2901" s="141"/>
      <c r="I2901" s="141"/>
      <c r="J2901" s="141"/>
      <c r="K2901" s="141"/>
      <c r="L2901" s="141"/>
      <c r="M2901" s="141"/>
      <c r="N2901" s="141"/>
      <c r="O2901" s="141"/>
      <c r="P2901" s="141"/>
      <c r="Q2901" s="141"/>
      <c r="R2901" s="141"/>
      <c r="S2901" s="141"/>
      <c r="T2901" s="141"/>
      <c r="U2901" s="141"/>
      <c r="V2901" s="141"/>
      <c r="W2901" s="141"/>
      <c r="X2901" s="141"/>
      <c r="Y2901" s="141"/>
      <c r="Z2901" s="141"/>
      <c r="AA2901" s="141"/>
      <c r="AB2901" s="141"/>
      <c r="AC2901" s="141"/>
      <c r="AD2901" s="141"/>
      <c r="AE2901" s="141"/>
      <c r="AF2901" s="143"/>
      <c r="AG2901" s="143"/>
      <c r="AH2901" s="141"/>
      <c r="AI2901" s="141"/>
      <c r="AJ2901" s="141"/>
      <c r="AK2901" s="141"/>
      <c r="AL2901" s="141"/>
      <c r="AM2901" s="141"/>
      <c r="AN2901" s="141"/>
      <c r="AO2901" s="141"/>
      <c r="AP2901" s="141"/>
      <c r="AQ2901" s="141"/>
      <c r="AR2901" s="141"/>
      <c r="AS2901" s="141"/>
      <c r="AT2901" s="141"/>
      <c r="AU2901" s="141"/>
      <c r="AV2901" s="141"/>
      <c r="AW2901" s="141"/>
      <c r="AX2901" s="141"/>
      <c r="AY2901" s="141"/>
      <c r="AZ2901" s="141"/>
      <c r="BA2901" s="141"/>
      <c r="BB2901" s="141"/>
      <c r="BC2901" s="141"/>
      <c r="BD2901" s="141"/>
      <c r="BE2901" s="141"/>
      <c r="BF2901" s="141"/>
      <c r="BG2901" s="141"/>
      <c r="BH2901" s="141"/>
      <c r="BI2901" s="141"/>
      <c r="BJ2901" s="141"/>
      <c r="BK2901" s="141"/>
      <c r="BL2901" s="141"/>
      <c r="BM2901" s="141"/>
      <c r="BN2901" s="460"/>
      <c r="BO2901" s="460"/>
      <c r="BP2901" s="460"/>
      <c r="BQ2901" s="53"/>
      <c r="BR2901" s="53"/>
      <c r="BS2901" s="779"/>
    </row>
    <row r="2902" spans="1:71" s="58" customFormat="1" ht="36.75" customHeight="1" x14ac:dyDescent="0.4">
      <c r="A2902" s="780"/>
      <c r="B2902" s="140"/>
      <c r="C2902" s="140"/>
      <c r="D2902" s="793" t="s">
        <v>10</v>
      </c>
      <c r="E2902" s="461" t="str">
        <f>IF(ROSTER!D$3="","",ROSTER!D$3)</f>
        <v/>
      </c>
      <c r="F2902" s="461"/>
      <c r="G2902" s="461"/>
      <c r="H2902" s="461"/>
      <c r="I2902" s="461"/>
      <c r="J2902" s="461"/>
      <c r="K2902" s="461"/>
      <c r="L2902" s="461"/>
      <c r="M2902" s="461"/>
      <c r="N2902" s="461"/>
      <c r="O2902" s="461"/>
      <c r="P2902" s="461"/>
      <c r="Q2902" s="461"/>
      <c r="R2902" s="461"/>
      <c r="S2902" s="461"/>
      <c r="T2902" s="461"/>
      <c r="U2902" s="461"/>
      <c r="V2902" s="461"/>
      <c r="W2902" s="461"/>
      <c r="X2902" s="461"/>
      <c r="Y2902" s="461"/>
      <c r="Z2902" s="461"/>
      <c r="AA2902" s="461"/>
      <c r="AB2902" s="461"/>
      <c r="AC2902" s="461"/>
      <c r="AD2902" s="144"/>
      <c r="AE2902" s="792" t="s">
        <v>11</v>
      </c>
      <c r="AF2902" s="792"/>
      <c r="AG2902" s="792"/>
      <c r="AH2902" s="792"/>
      <c r="AI2902" s="792"/>
      <c r="AJ2902" s="792"/>
      <c r="AK2902" s="792"/>
      <c r="AL2902" s="792"/>
      <c r="AM2902" s="792"/>
      <c r="AN2902" s="462"/>
      <c r="AO2902" s="462"/>
      <c r="AP2902" s="462"/>
      <c r="AQ2902" s="462"/>
      <c r="AR2902" s="462"/>
      <c r="AS2902" s="462"/>
      <c r="AT2902" s="462"/>
      <c r="AU2902" s="462"/>
      <c r="AV2902" s="462"/>
      <c r="AW2902" s="462"/>
      <c r="AX2902" s="462"/>
      <c r="AY2902" s="462"/>
      <c r="AZ2902" s="462"/>
      <c r="BA2902" s="462"/>
      <c r="BB2902" s="462"/>
      <c r="BC2902" s="462"/>
      <c r="BD2902" s="462"/>
      <c r="BE2902" s="462"/>
      <c r="BF2902" s="462"/>
      <c r="BG2902" s="462"/>
      <c r="BH2902" s="462"/>
      <c r="BI2902" s="462"/>
      <c r="BJ2902" s="462"/>
      <c r="BK2902" s="462"/>
      <c r="BL2902" s="462"/>
      <c r="BM2902" s="462"/>
      <c r="BN2902" s="460"/>
      <c r="BO2902" s="460"/>
      <c r="BP2902" s="460"/>
      <c r="BQ2902" s="54"/>
      <c r="BR2902" s="54"/>
      <c r="BS2902" s="780"/>
    </row>
    <row r="2903" spans="1:71" ht="8.85" customHeight="1" x14ac:dyDescent="0.4">
      <c r="A2903" s="785"/>
      <c r="B2903" s="140"/>
      <c r="C2903" s="143" t="s">
        <v>34</v>
      </c>
      <c r="D2903" s="143"/>
      <c r="E2903" s="143"/>
      <c r="F2903" s="145"/>
      <c r="G2903" s="145"/>
      <c r="H2903" s="143"/>
      <c r="I2903" s="143"/>
      <c r="J2903" s="146"/>
      <c r="K2903" s="146"/>
      <c r="L2903" s="146"/>
      <c r="M2903" s="146"/>
      <c r="N2903" s="146"/>
      <c r="O2903" s="146"/>
      <c r="P2903" s="146"/>
      <c r="Q2903" s="146"/>
      <c r="R2903" s="146"/>
      <c r="S2903" s="146"/>
      <c r="T2903" s="146"/>
      <c r="U2903" s="146"/>
      <c r="V2903" s="146"/>
      <c r="W2903" s="146"/>
      <c r="X2903" s="146"/>
      <c r="Y2903" s="146"/>
      <c r="Z2903" s="146"/>
      <c r="AA2903" s="146"/>
      <c r="AB2903" s="146"/>
      <c r="AC2903" s="146"/>
      <c r="AD2903" s="146"/>
      <c r="AE2903" s="146"/>
      <c r="AF2903" s="146"/>
      <c r="AG2903" s="143"/>
      <c r="AH2903" s="147"/>
      <c r="AI2903" s="148"/>
      <c r="AJ2903" s="148"/>
      <c r="AK2903" s="148"/>
      <c r="AL2903" s="148"/>
      <c r="AM2903" s="148"/>
      <c r="AN2903" s="148"/>
      <c r="AO2903" s="149"/>
      <c r="AP2903" s="150"/>
      <c r="AQ2903" s="150"/>
      <c r="AR2903" s="150"/>
      <c r="AS2903" s="150"/>
      <c r="AT2903" s="150"/>
      <c r="AU2903" s="150"/>
      <c r="AV2903" s="150"/>
      <c r="AW2903" s="150"/>
      <c r="AX2903" s="150"/>
      <c r="AY2903" s="150"/>
      <c r="AZ2903" s="150"/>
      <c r="BA2903" s="150"/>
      <c r="BB2903" s="150"/>
      <c r="BC2903" s="150"/>
      <c r="BD2903" s="150"/>
      <c r="BE2903" s="150"/>
      <c r="BF2903" s="150"/>
      <c r="BG2903" s="150"/>
      <c r="BH2903" s="150"/>
      <c r="BI2903" s="150"/>
      <c r="BJ2903" s="150"/>
      <c r="BK2903" s="150"/>
      <c r="BL2903" s="150"/>
      <c r="BM2903" s="150"/>
      <c r="BN2903" s="150"/>
      <c r="BO2903" s="151"/>
      <c r="BP2903" s="151"/>
      <c r="BQ2903" s="59"/>
      <c r="BR2903" s="59"/>
      <c r="BS2903" s="785"/>
    </row>
    <row r="2904" spans="1:71" s="58" customFormat="1" ht="42.75" x14ac:dyDescent="0.4">
      <c r="A2904" s="780"/>
      <c r="B2904" s="140"/>
      <c r="C2904" s="794" t="s">
        <v>33</v>
      </c>
      <c r="D2904" s="794"/>
      <c r="E2904" s="463"/>
      <c r="F2904" s="463"/>
      <c r="G2904" s="463"/>
      <c r="H2904" s="463"/>
      <c r="I2904" s="463"/>
      <c r="J2904" s="463"/>
      <c r="K2904" s="463"/>
      <c r="L2904" s="463"/>
      <c r="M2904" s="463"/>
      <c r="N2904" s="463"/>
      <c r="O2904" s="463"/>
      <c r="P2904" s="463"/>
      <c r="Q2904" s="463"/>
      <c r="R2904" s="463"/>
      <c r="S2904" s="463"/>
      <c r="T2904" s="463"/>
      <c r="U2904" s="463"/>
      <c r="V2904" s="463"/>
      <c r="W2904" s="463"/>
      <c r="X2904" s="463"/>
      <c r="Y2904" s="463"/>
      <c r="Z2904" s="463"/>
      <c r="AA2904" s="463"/>
      <c r="AB2904" s="463"/>
      <c r="AC2904" s="463"/>
      <c r="AD2904" s="144"/>
      <c r="AE2904" s="185" t="s">
        <v>18</v>
      </c>
      <c r="AF2904" s="185"/>
      <c r="AG2904" s="185"/>
      <c r="AH2904" s="792" t="s">
        <v>18</v>
      </c>
      <c r="AI2904" s="792"/>
      <c r="AJ2904" s="792"/>
      <c r="AK2904" s="792"/>
      <c r="AL2904" s="792"/>
      <c r="AM2904" s="792"/>
      <c r="AN2904" s="463"/>
      <c r="AO2904" s="463"/>
      <c r="AP2904" s="463"/>
      <c r="AQ2904" s="463"/>
      <c r="AR2904" s="463"/>
      <c r="AS2904" s="463"/>
      <c r="AT2904" s="463"/>
      <c r="AU2904" s="463"/>
      <c r="AV2904" s="463"/>
      <c r="AW2904" s="463"/>
      <c r="AX2904" s="463"/>
      <c r="AY2904" s="463"/>
      <c r="AZ2904" s="463"/>
      <c r="BA2904" s="792" t="s">
        <v>12</v>
      </c>
      <c r="BB2904" s="792"/>
      <c r="BC2904" s="792"/>
      <c r="BD2904" s="464"/>
      <c r="BE2904" s="464"/>
      <c r="BF2904" s="464"/>
      <c r="BG2904" s="464"/>
      <c r="BH2904" s="464"/>
      <c r="BI2904" s="464"/>
      <c r="BJ2904" s="464"/>
      <c r="BK2904" s="464"/>
      <c r="BL2904" s="464"/>
      <c r="BM2904" s="464"/>
      <c r="BN2904" s="152"/>
      <c r="BO2904" s="153"/>
      <c r="BP2904" s="153"/>
      <c r="BQ2904" s="60">
        <f>IF(BD2904=0,0,1)</f>
        <v>0</v>
      </c>
      <c r="BR2904" s="61">
        <f>IF((BF2958+BJ2958)&gt;(AU2958+AY2958),1,0)</f>
        <v>0</v>
      </c>
      <c r="BS2904" s="786"/>
    </row>
    <row r="2905" spans="1:71" ht="9.6" customHeight="1" x14ac:dyDescent="0.4">
      <c r="A2905" s="779"/>
      <c r="B2905" s="140"/>
      <c r="C2905" s="141"/>
      <c r="D2905" s="141"/>
      <c r="E2905" s="141"/>
      <c r="F2905" s="142"/>
      <c r="G2905" s="142"/>
      <c r="H2905" s="141"/>
      <c r="I2905" s="141"/>
      <c r="J2905" s="141"/>
      <c r="K2905" s="141"/>
      <c r="L2905" s="141"/>
      <c r="M2905" s="141"/>
      <c r="N2905" s="141"/>
      <c r="O2905" s="141"/>
      <c r="P2905" s="141"/>
      <c r="Q2905" s="141"/>
      <c r="R2905" s="141"/>
      <c r="S2905" s="141"/>
      <c r="T2905" s="141"/>
      <c r="U2905" s="141"/>
      <c r="V2905" s="141"/>
      <c r="W2905" s="141"/>
      <c r="X2905" s="141"/>
      <c r="Y2905" s="141"/>
      <c r="Z2905" s="141"/>
      <c r="AA2905" s="141"/>
      <c r="AB2905" s="141"/>
      <c r="AC2905" s="141"/>
      <c r="AD2905" s="141"/>
      <c r="AE2905" s="141"/>
      <c r="AF2905" s="143"/>
      <c r="AG2905" s="143"/>
      <c r="AH2905" s="141"/>
      <c r="AI2905" s="141"/>
      <c r="AJ2905" s="141"/>
      <c r="AK2905" s="141"/>
      <c r="AL2905" s="141"/>
      <c r="AM2905" s="141"/>
      <c r="AN2905" s="141"/>
      <c r="AO2905" s="141"/>
      <c r="AP2905" s="141"/>
      <c r="AQ2905" s="141"/>
      <c r="AR2905" s="141"/>
      <c r="AS2905" s="141"/>
      <c r="AT2905" s="141"/>
      <c r="AU2905" s="141"/>
      <c r="AV2905" s="141"/>
      <c r="AW2905" s="141"/>
      <c r="AX2905" s="141"/>
      <c r="AY2905" s="141"/>
      <c r="AZ2905" s="141"/>
      <c r="BA2905" s="141"/>
      <c r="BB2905" s="141"/>
      <c r="BC2905" s="141"/>
      <c r="BD2905" s="141"/>
      <c r="BE2905" s="141"/>
      <c r="BF2905" s="141"/>
      <c r="BG2905" s="141"/>
      <c r="BH2905" s="141"/>
      <c r="BI2905" s="141"/>
      <c r="BJ2905" s="141"/>
      <c r="BK2905" s="141"/>
      <c r="BL2905" s="141"/>
      <c r="BM2905" s="141"/>
      <c r="BN2905" s="141"/>
      <c r="BO2905" s="154"/>
      <c r="BP2905" s="154"/>
      <c r="BQ2905" s="53"/>
      <c r="BR2905" s="53"/>
      <c r="BS2905" s="779"/>
    </row>
    <row r="2906" spans="1:71" ht="8.85" customHeight="1" thickBot="1" x14ac:dyDescent="0.45">
      <c r="A2906" s="779"/>
      <c r="B2906" s="155"/>
      <c r="C2906" s="156"/>
      <c r="D2906" s="156"/>
      <c r="E2906" s="156"/>
      <c r="F2906" s="157"/>
      <c r="G2906" s="157"/>
      <c r="H2906" s="156"/>
      <c r="I2906" s="156"/>
      <c r="J2906" s="156"/>
      <c r="K2906" s="156"/>
      <c r="L2906" s="156"/>
      <c r="M2906" s="156"/>
      <c r="N2906" s="156"/>
      <c r="O2906" s="156"/>
      <c r="P2906" s="156"/>
      <c r="Q2906" s="156"/>
      <c r="R2906" s="156"/>
      <c r="S2906" s="156"/>
      <c r="T2906" s="156"/>
      <c r="U2906" s="156"/>
      <c r="V2906" s="156"/>
      <c r="W2906" s="156"/>
      <c r="X2906" s="156"/>
      <c r="Y2906" s="156"/>
      <c r="Z2906" s="156"/>
      <c r="AA2906" s="156"/>
      <c r="AB2906" s="156"/>
      <c r="AC2906" s="156"/>
      <c r="AD2906" s="156"/>
      <c r="AE2906" s="156"/>
      <c r="AF2906" s="158"/>
      <c r="AG2906" s="158"/>
      <c r="AH2906" s="156"/>
      <c r="AI2906" s="156"/>
      <c r="AJ2906" s="156"/>
      <c r="AK2906" s="156"/>
      <c r="AL2906" s="156"/>
      <c r="AM2906" s="156"/>
      <c r="AN2906" s="156"/>
      <c r="AO2906" s="156"/>
      <c r="AP2906" s="156"/>
      <c r="AQ2906" s="156"/>
      <c r="AR2906" s="156"/>
      <c r="AS2906" s="156"/>
      <c r="AT2906" s="156"/>
      <c r="AU2906" s="156"/>
      <c r="AV2906" s="156"/>
      <c r="AW2906" s="156"/>
      <c r="AX2906" s="156"/>
      <c r="AY2906" s="156"/>
      <c r="AZ2906" s="156"/>
      <c r="BA2906" s="156"/>
      <c r="BB2906" s="156"/>
      <c r="BC2906" s="156"/>
      <c r="BD2906" s="156"/>
      <c r="BE2906" s="156"/>
      <c r="BF2906" s="156"/>
      <c r="BG2906" s="156"/>
      <c r="BH2906" s="156"/>
      <c r="BI2906" s="156"/>
      <c r="BJ2906" s="156"/>
      <c r="BK2906" s="156"/>
      <c r="BL2906" s="156"/>
      <c r="BM2906" s="156"/>
      <c r="BN2906" s="156"/>
      <c r="BO2906" s="159"/>
      <c r="BP2906" s="159"/>
      <c r="BQ2906" s="53"/>
      <c r="BR2906" s="53"/>
      <c r="BS2906" s="779"/>
    </row>
    <row r="2907" spans="1:71" s="58" customFormat="1" ht="33.6" customHeight="1" thickTop="1" x14ac:dyDescent="0.4">
      <c r="A2907" s="786"/>
      <c r="B2907" s="795" t="s">
        <v>0</v>
      </c>
      <c r="C2907" s="796" t="s">
        <v>1</v>
      </c>
      <c r="D2907" s="797"/>
      <c r="E2907" s="221" t="s">
        <v>24</v>
      </c>
      <c r="F2907" s="466" t="s">
        <v>96</v>
      </c>
      <c r="G2907" s="466" t="s">
        <v>97</v>
      </c>
      <c r="H2907" s="468" t="s">
        <v>36</v>
      </c>
      <c r="I2907" s="469"/>
      <c r="J2907" s="472" t="s">
        <v>7</v>
      </c>
      <c r="K2907" s="472"/>
      <c r="L2907" s="472"/>
      <c r="M2907" s="472"/>
      <c r="N2907" s="472"/>
      <c r="O2907" s="472"/>
      <c r="P2907" s="472" t="s">
        <v>2</v>
      </c>
      <c r="Q2907" s="472"/>
      <c r="R2907" s="472"/>
      <c r="S2907" s="472"/>
      <c r="T2907" s="472"/>
      <c r="U2907" s="472"/>
      <c r="V2907" s="473" t="s">
        <v>30</v>
      </c>
      <c r="W2907" s="474"/>
      <c r="X2907" s="473" t="s">
        <v>31</v>
      </c>
      <c r="Y2907" s="474"/>
      <c r="Z2907" s="477" t="s">
        <v>39</v>
      </c>
      <c r="AA2907" s="478"/>
      <c r="AB2907" s="481" t="s">
        <v>6</v>
      </c>
      <c r="AC2907" s="481"/>
      <c r="AD2907" s="481"/>
      <c r="AE2907" s="481"/>
      <c r="AF2907" s="481"/>
      <c r="AG2907" s="481"/>
      <c r="AH2907" s="472" t="s">
        <v>59</v>
      </c>
      <c r="AI2907" s="472"/>
      <c r="AJ2907" s="472"/>
      <c r="AK2907" s="472"/>
      <c r="AL2907" s="472"/>
      <c r="AM2907" s="472"/>
      <c r="AN2907" s="472" t="s">
        <v>60</v>
      </c>
      <c r="AO2907" s="472"/>
      <c r="AP2907" s="472"/>
      <c r="AQ2907" s="472"/>
      <c r="AR2907" s="472"/>
      <c r="AS2907" s="472"/>
      <c r="AT2907" s="472" t="s">
        <v>61</v>
      </c>
      <c r="AU2907" s="472"/>
      <c r="AV2907" s="472"/>
      <c r="AW2907" s="472"/>
      <c r="AX2907" s="472"/>
      <c r="AY2907" s="482"/>
      <c r="AZ2907" s="472" t="s">
        <v>4</v>
      </c>
      <c r="BA2907" s="472"/>
      <c r="BB2907" s="472"/>
      <c r="BC2907" s="472"/>
      <c r="BD2907" s="472"/>
      <c r="BE2907" s="472"/>
      <c r="BF2907" s="472" t="s">
        <v>62</v>
      </c>
      <c r="BG2907" s="472"/>
      <c r="BH2907" s="472"/>
      <c r="BI2907" s="472"/>
      <c r="BJ2907" s="472"/>
      <c r="BK2907" s="483"/>
      <c r="BL2907" s="484" t="s">
        <v>114</v>
      </c>
      <c r="BM2907" s="485"/>
      <c r="BN2907" s="486"/>
      <c r="BO2907" s="490" t="s">
        <v>76</v>
      </c>
      <c r="BP2907" s="490" t="s">
        <v>77</v>
      </c>
      <c r="BQ2907" s="62"/>
      <c r="BR2907" s="62"/>
      <c r="BS2907" s="786"/>
    </row>
    <row r="2908" spans="1:71" s="64" customFormat="1" ht="45" customHeight="1" x14ac:dyDescent="0.35">
      <c r="A2908" s="787"/>
      <c r="B2908" s="798"/>
      <c r="C2908" s="799"/>
      <c r="D2908" s="800"/>
      <c r="E2908" s="220" t="s">
        <v>98</v>
      </c>
      <c r="F2908" s="467"/>
      <c r="G2908" s="467"/>
      <c r="H2908" s="470"/>
      <c r="I2908" s="471"/>
      <c r="J2908" s="492" t="s">
        <v>15</v>
      </c>
      <c r="K2908" s="493"/>
      <c r="L2908" s="494" t="s">
        <v>16</v>
      </c>
      <c r="M2908" s="495"/>
      <c r="N2908" s="496" t="s">
        <v>17</v>
      </c>
      <c r="O2908" s="497" t="s">
        <v>8</v>
      </c>
      <c r="P2908" s="498" t="s">
        <v>103</v>
      </c>
      <c r="Q2908" s="499"/>
      <c r="R2908" s="500" t="s">
        <v>104</v>
      </c>
      <c r="S2908" s="501"/>
      <c r="T2908" s="502" t="s">
        <v>21</v>
      </c>
      <c r="U2908" s="503"/>
      <c r="V2908" s="475"/>
      <c r="W2908" s="476"/>
      <c r="X2908" s="475"/>
      <c r="Y2908" s="476"/>
      <c r="Z2908" s="479"/>
      <c r="AA2908" s="480"/>
      <c r="AB2908" s="504" t="s">
        <v>43</v>
      </c>
      <c r="AC2908" s="505"/>
      <c r="AD2908" s="506" t="s">
        <v>20</v>
      </c>
      <c r="AE2908" s="507" t="s">
        <v>3</v>
      </c>
      <c r="AF2908" s="508" t="s">
        <v>5</v>
      </c>
      <c r="AG2908" s="509"/>
      <c r="AH2908" s="492" t="s">
        <v>43</v>
      </c>
      <c r="AI2908" s="493"/>
      <c r="AJ2908" s="494" t="s">
        <v>20</v>
      </c>
      <c r="AK2908" s="495" t="s">
        <v>3</v>
      </c>
      <c r="AL2908" s="510" t="s">
        <v>5</v>
      </c>
      <c r="AM2908" s="511"/>
      <c r="AN2908" s="492" t="s">
        <v>43</v>
      </c>
      <c r="AO2908" s="493"/>
      <c r="AP2908" s="494" t="s">
        <v>20</v>
      </c>
      <c r="AQ2908" s="495" t="s">
        <v>3</v>
      </c>
      <c r="AR2908" s="510" t="s">
        <v>5</v>
      </c>
      <c r="AS2908" s="511"/>
      <c r="AT2908" s="465" t="s">
        <v>43</v>
      </c>
      <c r="AU2908" s="512"/>
      <c r="AV2908" s="513" t="s">
        <v>20</v>
      </c>
      <c r="AW2908" s="514" t="s">
        <v>3</v>
      </c>
      <c r="AX2908" s="510" t="s">
        <v>5</v>
      </c>
      <c r="AY2908" s="515"/>
      <c r="AZ2908" s="492" t="s">
        <v>43</v>
      </c>
      <c r="BA2908" s="493"/>
      <c r="BB2908" s="494" t="s">
        <v>20</v>
      </c>
      <c r="BC2908" s="495" t="s">
        <v>3</v>
      </c>
      <c r="BD2908" s="510" t="s">
        <v>5</v>
      </c>
      <c r="BE2908" s="511"/>
      <c r="BF2908" s="465" t="s">
        <v>43</v>
      </c>
      <c r="BG2908" s="512"/>
      <c r="BH2908" s="513" t="s">
        <v>20</v>
      </c>
      <c r="BI2908" s="514" t="s">
        <v>3</v>
      </c>
      <c r="BJ2908" s="510" t="s">
        <v>5</v>
      </c>
      <c r="BK2908" s="511"/>
      <c r="BL2908" s="487"/>
      <c r="BM2908" s="488"/>
      <c r="BN2908" s="489"/>
      <c r="BO2908" s="491"/>
      <c r="BP2908" s="491"/>
      <c r="BQ2908" s="63"/>
      <c r="BR2908" s="63"/>
      <c r="BS2908" s="787"/>
    </row>
    <row r="2909" spans="1:71" ht="23.85" customHeight="1" x14ac:dyDescent="0.35">
      <c r="A2909" s="788"/>
      <c r="B2909" s="458" t="str">
        <f>IF(ROSTER!B$8="","",ROSTER!B$8)</f>
        <v/>
      </c>
      <c r="C2909" s="416" t="str">
        <f>IF(ROSTER!C$8="","",ROSTER!C$8)</f>
        <v/>
      </c>
      <c r="D2909" s="417"/>
      <c r="E2909" s="418"/>
      <c r="F2909" s="420">
        <f>IF(E2909="y",1,IF(E2909="S",1,0))</f>
        <v>0</v>
      </c>
      <c r="G2909" s="422">
        <f>IF(E2909="S",1,0)</f>
        <v>0</v>
      </c>
      <c r="H2909" s="424"/>
      <c r="I2909" s="425"/>
      <c r="J2909" s="428"/>
      <c r="K2909" s="429"/>
      <c r="L2909" s="432"/>
      <c r="M2909" s="433"/>
      <c r="N2909" s="436">
        <f>L2909+J2909</f>
        <v>0</v>
      </c>
      <c r="O2909" s="437"/>
      <c r="P2909" s="428"/>
      <c r="Q2909" s="429"/>
      <c r="R2909" s="432"/>
      <c r="S2909" s="440"/>
      <c r="T2909" s="432"/>
      <c r="U2909" s="425"/>
      <c r="V2909" s="440"/>
      <c r="W2909" s="425"/>
      <c r="X2909" s="428"/>
      <c r="Y2909" s="425"/>
      <c r="Z2909" s="428"/>
      <c r="AA2909" s="425"/>
      <c r="AB2909" s="428"/>
      <c r="AC2909" s="429"/>
      <c r="AD2909" s="432"/>
      <c r="AE2909" s="433"/>
      <c r="AF2909" s="442">
        <f>IF(AB2909=0,0,(AD2909/AB2909)*100)</f>
        <v>0</v>
      </c>
      <c r="AG2909" s="443"/>
      <c r="AH2909" s="428"/>
      <c r="AI2909" s="429"/>
      <c r="AJ2909" s="432"/>
      <c r="AK2909" s="433"/>
      <c r="AL2909" s="446">
        <f>IF(AH2909=0,0,(AJ2909/AH2909)*100)</f>
        <v>0</v>
      </c>
      <c r="AM2909" s="447"/>
      <c r="AN2909" s="428"/>
      <c r="AO2909" s="429"/>
      <c r="AP2909" s="432"/>
      <c r="AQ2909" s="433"/>
      <c r="AR2909" s="446">
        <f>IF(AN2909=0,0,(AP2909/AN2909)*100)</f>
        <v>0</v>
      </c>
      <c r="AS2909" s="447"/>
      <c r="AT2909" s="450">
        <f>AB2909+AH2909+AN2909</f>
        <v>0</v>
      </c>
      <c r="AU2909" s="451"/>
      <c r="AV2909" s="454">
        <f>AD2909+AJ2909+AP2909</f>
        <v>0</v>
      </c>
      <c r="AW2909" s="455"/>
      <c r="AX2909" s="446">
        <f>IF(AT2909=0,0,(AV2909/AT2909)*100)</f>
        <v>0</v>
      </c>
      <c r="AY2909" s="447"/>
      <c r="AZ2909" s="428"/>
      <c r="BA2909" s="429"/>
      <c r="BB2909" s="432"/>
      <c r="BC2909" s="433"/>
      <c r="BD2909" s="446">
        <f>IF(AZ2909=0,0,(BB2909/AZ2909)*100)</f>
        <v>0</v>
      </c>
      <c r="BE2909" s="447"/>
      <c r="BF2909" s="450">
        <f>AT2909+AZ2909</f>
        <v>0</v>
      </c>
      <c r="BG2909" s="451"/>
      <c r="BH2909" s="454">
        <f>AV2909+BB2909</f>
        <v>0</v>
      </c>
      <c r="BI2909" s="455"/>
      <c r="BJ2909" s="446">
        <f>IF(BF2909=0,0,(BH2909/BF2909)*100)</f>
        <v>0</v>
      </c>
      <c r="BK2909" s="447"/>
      <c r="BL2909" s="406">
        <f>(AD2909*2)+(AJ2909*2)+(AP2909*3)+BB2909</f>
        <v>0</v>
      </c>
      <c r="BM2909" s="407"/>
      <c r="BN2909" s="408"/>
      <c r="BO2909" s="404" t="e">
        <f>(BL2909*BR$2468)+(N2909*BR$2469)+(X2909*BR$2470)+(R2909*BR$2471)+(V2909*BR$2472)+(Z2909*BR$2473)</f>
        <v>#REF!</v>
      </c>
      <c r="BP2909" s="404" t="e">
        <f>((AZ2909-BB2909)*BR$2475)+((AT2909-AV2909)*BR$2474)+(H2909*BR$2476)+(P2909*BR$2477)</f>
        <v>#REF!</v>
      </c>
      <c r="BQ2909" s="65" t="s">
        <v>65</v>
      </c>
      <c r="BR2909" s="66" t="e">
        <f>IF(#REF!="B",#REF!,IF(#REF!="C",#REF!,#REF!))</f>
        <v>#REF!</v>
      </c>
      <c r="BS2909" s="787"/>
    </row>
    <row r="2910" spans="1:71" ht="23.85" customHeight="1" x14ac:dyDescent="0.35">
      <c r="A2910" s="788"/>
      <c r="B2910" s="459"/>
      <c r="C2910" s="412" t="str">
        <f>IF(ROSTER!D$8="","",ROSTER!D$8)</f>
        <v/>
      </c>
      <c r="D2910" s="413"/>
      <c r="E2910" s="419"/>
      <c r="F2910" s="421"/>
      <c r="G2910" s="423"/>
      <c r="H2910" s="426"/>
      <c r="I2910" s="427"/>
      <c r="J2910" s="430"/>
      <c r="K2910" s="431"/>
      <c r="L2910" s="434"/>
      <c r="M2910" s="435"/>
      <c r="N2910" s="438" t="s">
        <v>14</v>
      </c>
      <c r="O2910" s="439"/>
      <c r="P2910" s="430"/>
      <c r="Q2910" s="431"/>
      <c r="R2910" s="434"/>
      <c r="S2910" s="441"/>
      <c r="T2910" s="434"/>
      <c r="U2910" s="427"/>
      <c r="V2910" s="441"/>
      <c r="W2910" s="427"/>
      <c r="X2910" s="430"/>
      <c r="Y2910" s="427"/>
      <c r="Z2910" s="430"/>
      <c r="AA2910" s="427"/>
      <c r="AB2910" s="430"/>
      <c r="AC2910" s="431"/>
      <c r="AD2910" s="434"/>
      <c r="AE2910" s="435"/>
      <c r="AF2910" s="444"/>
      <c r="AG2910" s="445"/>
      <c r="AH2910" s="430"/>
      <c r="AI2910" s="431"/>
      <c r="AJ2910" s="434"/>
      <c r="AK2910" s="435"/>
      <c r="AL2910" s="448"/>
      <c r="AM2910" s="449"/>
      <c r="AN2910" s="430"/>
      <c r="AO2910" s="431"/>
      <c r="AP2910" s="434"/>
      <c r="AQ2910" s="435"/>
      <c r="AR2910" s="448"/>
      <c r="AS2910" s="449"/>
      <c r="AT2910" s="452"/>
      <c r="AU2910" s="453"/>
      <c r="AV2910" s="456"/>
      <c r="AW2910" s="457"/>
      <c r="AX2910" s="448"/>
      <c r="AY2910" s="449"/>
      <c r="AZ2910" s="430"/>
      <c r="BA2910" s="431"/>
      <c r="BB2910" s="434"/>
      <c r="BC2910" s="435"/>
      <c r="BD2910" s="448"/>
      <c r="BE2910" s="449"/>
      <c r="BF2910" s="452"/>
      <c r="BG2910" s="453"/>
      <c r="BH2910" s="456"/>
      <c r="BI2910" s="457"/>
      <c r="BJ2910" s="448"/>
      <c r="BK2910" s="449"/>
      <c r="BL2910" s="409"/>
      <c r="BM2910" s="410"/>
      <c r="BN2910" s="411"/>
      <c r="BO2910" s="405"/>
      <c r="BP2910" s="405"/>
      <c r="BQ2910" s="65" t="s">
        <v>66</v>
      </c>
      <c r="BR2910" s="66" t="e">
        <f>IF(#REF!="B",#REF!,IF(#REF!="C",#REF!,#REF!))</f>
        <v>#REF!</v>
      </c>
      <c r="BS2910" s="787"/>
    </row>
    <row r="2911" spans="1:71" ht="21.75" customHeight="1" x14ac:dyDescent="0.35">
      <c r="A2911" s="779"/>
      <c r="B2911" s="458" t="str">
        <f>IF(ROSTER!B$10="","",ROSTER!B$10)</f>
        <v/>
      </c>
      <c r="C2911" s="416" t="str">
        <f>IF(ROSTER!C$10="","",ROSTER!C$10)</f>
        <v/>
      </c>
      <c r="D2911" s="417"/>
      <c r="E2911" s="418"/>
      <c r="F2911" s="420">
        <f>IF(E2911="y",1,IF(E2911="S",1,0))</f>
        <v>0</v>
      </c>
      <c r="G2911" s="422">
        <f>IF(E2911="S",1,0)</f>
        <v>0</v>
      </c>
      <c r="H2911" s="424"/>
      <c r="I2911" s="425"/>
      <c r="J2911" s="428"/>
      <c r="K2911" s="429"/>
      <c r="L2911" s="432"/>
      <c r="M2911" s="433"/>
      <c r="N2911" s="436">
        <f>L2911+J2911</f>
        <v>0</v>
      </c>
      <c r="O2911" s="437"/>
      <c r="P2911" s="428"/>
      <c r="Q2911" s="429"/>
      <c r="R2911" s="432"/>
      <c r="S2911" s="440"/>
      <c r="T2911" s="432"/>
      <c r="U2911" s="425"/>
      <c r="V2911" s="440"/>
      <c r="W2911" s="425"/>
      <c r="X2911" s="428"/>
      <c r="Y2911" s="425"/>
      <c r="Z2911" s="428"/>
      <c r="AA2911" s="425"/>
      <c r="AB2911" s="428"/>
      <c r="AC2911" s="429"/>
      <c r="AD2911" s="432"/>
      <c r="AE2911" s="433"/>
      <c r="AF2911" s="442">
        <f>IF(AB2911=0,0,(AD2911/AB2911)*100)</f>
        <v>0</v>
      </c>
      <c r="AG2911" s="443"/>
      <c r="AH2911" s="428"/>
      <c r="AI2911" s="429"/>
      <c r="AJ2911" s="432"/>
      <c r="AK2911" s="433"/>
      <c r="AL2911" s="446">
        <f>IF(AH2911=0,0,(AJ2911/AH2911)*100)</f>
        <v>0</v>
      </c>
      <c r="AM2911" s="447"/>
      <c r="AN2911" s="428"/>
      <c r="AO2911" s="429"/>
      <c r="AP2911" s="432"/>
      <c r="AQ2911" s="433"/>
      <c r="AR2911" s="446">
        <f>IF(AN2911=0,0,(AP2911/AN2911)*100)</f>
        <v>0</v>
      </c>
      <c r="AS2911" s="447"/>
      <c r="AT2911" s="450">
        <f>AB2911+AH2911+AN2911</f>
        <v>0</v>
      </c>
      <c r="AU2911" s="451"/>
      <c r="AV2911" s="454">
        <f>AD2911+AJ2911+AP2911</f>
        <v>0</v>
      </c>
      <c r="AW2911" s="455"/>
      <c r="AX2911" s="446">
        <f>IF(AT2911=0,0,(AV2911/AT2911)*100)</f>
        <v>0</v>
      </c>
      <c r="AY2911" s="447"/>
      <c r="AZ2911" s="428"/>
      <c r="BA2911" s="429"/>
      <c r="BB2911" s="432"/>
      <c r="BC2911" s="433"/>
      <c r="BD2911" s="446">
        <f>IF(AZ2911=0,0,(BB2911/AZ2911)*100)</f>
        <v>0</v>
      </c>
      <c r="BE2911" s="447"/>
      <c r="BF2911" s="450">
        <f>AT2911+AZ2911</f>
        <v>0</v>
      </c>
      <c r="BG2911" s="451"/>
      <c r="BH2911" s="454">
        <f>AV2911+BB2911</f>
        <v>0</v>
      </c>
      <c r="BI2911" s="455"/>
      <c r="BJ2911" s="446">
        <f>IF(BF2911=0,0,(BH2911/BF2911)*100)</f>
        <v>0</v>
      </c>
      <c r="BK2911" s="447"/>
      <c r="BL2911" s="406">
        <f>(AD2911*2)+(AJ2911*2)+(AP2911*3)+BB2911</f>
        <v>0</v>
      </c>
      <c r="BM2911" s="407"/>
      <c r="BN2911" s="408"/>
      <c r="BO2911" s="404" t="e">
        <f>(BL2911*BR$2468)+(N2911*BR$2469)+(X2911*BR$2470)+(R2911*BR$2471)+(V2911*BR$2472)+(Z2911*BR$2473)</f>
        <v>#REF!</v>
      </c>
      <c r="BP2911" s="404" t="e">
        <f>((AZ2911-BB2911)*BR$2475)+((AT2911-AV2911)*BR$2474)+(H2911*BR$2476)+(P2911*BR$2477)</f>
        <v>#REF!</v>
      </c>
      <c r="BQ2911" s="65" t="s">
        <v>67</v>
      </c>
      <c r="BR2911" s="66" t="e">
        <f>IF(#REF!="B",#REF!,IF(#REF!="C",#REF!,#REF!))</f>
        <v>#REF!</v>
      </c>
      <c r="BS2911" s="787"/>
    </row>
    <row r="2912" spans="1:71" ht="21.75" customHeight="1" x14ac:dyDescent="0.35">
      <c r="A2912" s="779"/>
      <c r="B2912" s="459"/>
      <c r="C2912" s="412" t="str">
        <f>IF(ROSTER!D$10="","",ROSTER!D$10)</f>
        <v/>
      </c>
      <c r="D2912" s="413"/>
      <c r="E2912" s="419"/>
      <c r="F2912" s="421"/>
      <c r="G2912" s="423"/>
      <c r="H2912" s="426"/>
      <c r="I2912" s="427"/>
      <c r="J2912" s="430"/>
      <c r="K2912" s="431"/>
      <c r="L2912" s="434"/>
      <c r="M2912" s="435"/>
      <c r="N2912" s="438" t="s">
        <v>14</v>
      </c>
      <c r="O2912" s="439"/>
      <c r="P2912" s="430"/>
      <c r="Q2912" s="431"/>
      <c r="R2912" s="434"/>
      <c r="S2912" s="441"/>
      <c r="T2912" s="434"/>
      <c r="U2912" s="427"/>
      <c r="V2912" s="441"/>
      <c r="W2912" s="427"/>
      <c r="X2912" s="430"/>
      <c r="Y2912" s="427"/>
      <c r="Z2912" s="430"/>
      <c r="AA2912" s="427"/>
      <c r="AB2912" s="430"/>
      <c r="AC2912" s="431"/>
      <c r="AD2912" s="434"/>
      <c r="AE2912" s="435"/>
      <c r="AF2912" s="444"/>
      <c r="AG2912" s="445"/>
      <c r="AH2912" s="430"/>
      <c r="AI2912" s="431"/>
      <c r="AJ2912" s="434"/>
      <c r="AK2912" s="435"/>
      <c r="AL2912" s="448"/>
      <c r="AM2912" s="449"/>
      <c r="AN2912" s="430"/>
      <c r="AO2912" s="431"/>
      <c r="AP2912" s="434"/>
      <c r="AQ2912" s="435"/>
      <c r="AR2912" s="448"/>
      <c r="AS2912" s="449"/>
      <c r="AT2912" s="452"/>
      <c r="AU2912" s="453"/>
      <c r="AV2912" s="456"/>
      <c r="AW2912" s="457"/>
      <c r="AX2912" s="448"/>
      <c r="AY2912" s="449"/>
      <c r="AZ2912" s="430"/>
      <c r="BA2912" s="431"/>
      <c r="BB2912" s="434"/>
      <c r="BC2912" s="435"/>
      <c r="BD2912" s="448"/>
      <c r="BE2912" s="449"/>
      <c r="BF2912" s="452"/>
      <c r="BG2912" s="453"/>
      <c r="BH2912" s="456"/>
      <c r="BI2912" s="457"/>
      <c r="BJ2912" s="448"/>
      <c r="BK2912" s="449"/>
      <c r="BL2912" s="409"/>
      <c r="BM2912" s="410"/>
      <c r="BN2912" s="411"/>
      <c r="BO2912" s="405"/>
      <c r="BP2912" s="405"/>
      <c r="BQ2912" s="65" t="s">
        <v>68</v>
      </c>
      <c r="BR2912" s="66" t="e">
        <f>IF(#REF!="B",#REF!,IF(#REF!="C",#REF!,#REF!))</f>
        <v>#REF!</v>
      </c>
      <c r="BS2912" s="787"/>
    </row>
    <row r="2913" spans="1:71" ht="21.75" customHeight="1" x14ac:dyDescent="0.35">
      <c r="A2913" s="779"/>
      <c r="B2913" s="414" t="str">
        <f>IF(ROSTER!B$12="","",ROSTER!B$12)</f>
        <v/>
      </c>
      <c r="C2913" s="416" t="str">
        <f>IF(ROSTER!C$12="","",ROSTER!C$12)</f>
        <v/>
      </c>
      <c r="D2913" s="417"/>
      <c r="E2913" s="418"/>
      <c r="F2913" s="420">
        <f>IF(E2913="y",1,IF(E2913="S",1,0))</f>
        <v>0</v>
      </c>
      <c r="G2913" s="422">
        <f>IF(E2913="S",1,0)</f>
        <v>0</v>
      </c>
      <c r="H2913" s="424"/>
      <c r="I2913" s="425"/>
      <c r="J2913" s="428"/>
      <c r="K2913" s="429"/>
      <c r="L2913" s="432"/>
      <c r="M2913" s="433"/>
      <c r="N2913" s="436">
        <f>L2913+J2913</f>
        <v>0</v>
      </c>
      <c r="O2913" s="437"/>
      <c r="P2913" s="428"/>
      <c r="Q2913" s="429"/>
      <c r="R2913" s="432"/>
      <c r="S2913" s="440"/>
      <c r="T2913" s="432"/>
      <c r="U2913" s="425"/>
      <c r="V2913" s="440"/>
      <c r="W2913" s="425"/>
      <c r="X2913" s="428"/>
      <c r="Y2913" s="425"/>
      <c r="Z2913" s="428"/>
      <c r="AA2913" s="425"/>
      <c r="AB2913" s="428"/>
      <c r="AC2913" s="429"/>
      <c r="AD2913" s="432"/>
      <c r="AE2913" s="433"/>
      <c r="AF2913" s="442">
        <f>IF(AB2913=0,0,(AD2913/AB2913)*100)</f>
        <v>0</v>
      </c>
      <c r="AG2913" s="443"/>
      <c r="AH2913" s="428"/>
      <c r="AI2913" s="429"/>
      <c r="AJ2913" s="432"/>
      <c r="AK2913" s="433"/>
      <c r="AL2913" s="446">
        <f>IF(AH2913=0,0,(AJ2913/AH2913)*100)</f>
        <v>0</v>
      </c>
      <c r="AM2913" s="447"/>
      <c r="AN2913" s="428"/>
      <c r="AO2913" s="429"/>
      <c r="AP2913" s="432"/>
      <c r="AQ2913" s="433"/>
      <c r="AR2913" s="446">
        <f>IF(AN2913=0,0,(AP2913/AN2913)*100)</f>
        <v>0</v>
      </c>
      <c r="AS2913" s="447"/>
      <c r="AT2913" s="450">
        <f>AB2913+AH2913+AN2913</f>
        <v>0</v>
      </c>
      <c r="AU2913" s="451"/>
      <c r="AV2913" s="454">
        <f>AD2913+AJ2913+AP2913</f>
        <v>0</v>
      </c>
      <c r="AW2913" s="455"/>
      <c r="AX2913" s="446">
        <f>IF(AT2913=0,0,(AV2913/AT2913)*100)</f>
        <v>0</v>
      </c>
      <c r="AY2913" s="447"/>
      <c r="AZ2913" s="428"/>
      <c r="BA2913" s="429"/>
      <c r="BB2913" s="432"/>
      <c r="BC2913" s="433"/>
      <c r="BD2913" s="446">
        <f>IF(AZ2913=0,0,(BB2913/AZ2913)*100)</f>
        <v>0</v>
      </c>
      <c r="BE2913" s="447"/>
      <c r="BF2913" s="450">
        <f>AT2913+AZ2913</f>
        <v>0</v>
      </c>
      <c r="BG2913" s="451"/>
      <c r="BH2913" s="454">
        <f>AV2913+BB2913</f>
        <v>0</v>
      </c>
      <c r="BI2913" s="455"/>
      <c r="BJ2913" s="446">
        <f>IF(BF2913=0,0,(BH2913/BF2913)*100)</f>
        <v>0</v>
      </c>
      <c r="BK2913" s="447"/>
      <c r="BL2913" s="406">
        <f>(AD2913*2)+(AJ2913*2)+(AP2913*3)+BB2913</f>
        <v>0</v>
      </c>
      <c r="BM2913" s="407"/>
      <c r="BN2913" s="408"/>
      <c r="BO2913" s="404" t="e">
        <f>(BL2913*BR$2468)+(N2913*BR$2469)+(X2913*BR$2470)+(R2913*BR$2471)+(V2913*BR$2472)+(Z2913*BR$2473)</f>
        <v>#REF!</v>
      </c>
      <c r="BP2913" s="404" t="e">
        <f>((AZ2913-BB2913)*BR$2475)+((AT2913-AV2913)*BR$2474)+(H2913*BR$2476)+(P2913*BR$2477)</f>
        <v>#REF!</v>
      </c>
      <c r="BQ2913" s="65" t="s">
        <v>69</v>
      </c>
      <c r="BR2913" s="66" t="e">
        <f>IF(#REF!="B",#REF!,IF(#REF!="C",#REF!,#REF!))</f>
        <v>#REF!</v>
      </c>
      <c r="BS2913" s="787"/>
    </row>
    <row r="2914" spans="1:71" ht="21.75" customHeight="1" x14ac:dyDescent="0.35">
      <c r="A2914" s="779"/>
      <c r="B2914" s="415"/>
      <c r="C2914" s="412" t="str">
        <f>IF(ROSTER!D$12="","",ROSTER!D$12)</f>
        <v/>
      </c>
      <c r="D2914" s="413"/>
      <c r="E2914" s="419"/>
      <c r="F2914" s="421"/>
      <c r="G2914" s="423"/>
      <c r="H2914" s="426"/>
      <c r="I2914" s="427"/>
      <c r="J2914" s="430"/>
      <c r="K2914" s="431"/>
      <c r="L2914" s="434"/>
      <c r="M2914" s="435"/>
      <c r="N2914" s="438" t="s">
        <v>14</v>
      </c>
      <c r="O2914" s="439"/>
      <c r="P2914" s="430"/>
      <c r="Q2914" s="431"/>
      <c r="R2914" s="434"/>
      <c r="S2914" s="441"/>
      <c r="T2914" s="434"/>
      <c r="U2914" s="427"/>
      <c r="V2914" s="441"/>
      <c r="W2914" s="427"/>
      <c r="X2914" s="430"/>
      <c r="Y2914" s="427"/>
      <c r="Z2914" s="430"/>
      <c r="AA2914" s="427"/>
      <c r="AB2914" s="430"/>
      <c r="AC2914" s="431"/>
      <c r="AD2914" s="434"/>
      <c r="AE2914" s="435"/>
      <c r="AF2914" s="444"/>
      <c r="AG2914" s="445"/>
      <c r="AH2914" s="430"/>
      <c r="AI2914" s="431"/>
      <c r="AJ2914" s="434"/>
      <c r="AK2914" s="435"/>
      <c r="AL2914" s="448"/>
      <c r="AM2914" s="449"/>
      <c r="AN2914" s="430"/>
      <c r="AO2914" s="431"/>
      <c r="AP2914" s="434"/>
      <c r="AQ2914" s="435"/>
      <c r="AR2914" s="448"/>
      <c r="AS2914" s="449"/>
      <c r="AT2914" s="452"/>
      <c r="AU2914" s="453"/>
      <c r="AV2914" s="456"/>
      <c r="AW2914" s="457"/>
      <c r="AX2914" s="448"/>
      <c r="AY2914" s="449"/>
      <c r="AZ2914" s="430"/>
      <c r="BA2914" s="431"/>
      <c r="BB2914" s="434"/>
      <c r="BC2914" s="435"/>
      <c r="BD2914" s="448"/>
      <c r="BE2914" s="449"/>
      <c r="BF2914" s="452"/>
      <c r="BG2914" s="453"/>
      <c r="BH2914" s="456"/>
      <c r="BI2914" s="457"/>
      <c r="BJ2914" s="448"/>
      <c r="BK2914" s="449"/>
      <c r="BL2914" s="409"/>
      <c r="BM2914" s="410"/>
      <c r="BN2914" s="411"/>
      <c r="BO2914" s="405"/>
      <c r="BP2914" s="405"/>
      <c r="BQ2914" s="65" t="s">
        <v>70</v>
      </c>
      <c r="BR2914" s="66" t="e">
        <f>IF(#REF!="B",#REF!,IF(#REF!="C",#REF!,#REF!))</f>
        <v>#REF!</v>
      </c>
      <c r="BS2914" s="787"/>
    </row>
    <row r="2915" spans="1:71" ht="21.75" customHeight="1" x14ac:dyDescent="0.35">
      <c r="A2915" s="779"/>
      <c r="B2915" s="414" t="str">
        <f>IF(ROSTER!B$14="","",ROSTER!B$14)</f>
        <v/>
      </c>
      <c r="C2915" s="416" t="str">
        <f>IF(ROSTER!C$14="","",ROSTER!C$14)</f>
        <v/>
      </c>
      <c r="D2915" s="417"/>
      <c r="E2915" s="418"/>
      <c r="F2915" s="420">
        <f>IF(E2915="y",1,IF(E2915="S",1,0))</f>
        <v>0</v>
      </c>
      <c r="G2915" s="422">
        <f>IF(E2915="S",1,0)</f>
        <v>0</v>
      </c>
      <c r="H2915" s="424"/>
      <c r="I2915" s="425"/>
      <c r="J2915" s="428"/>
      <c r="K2915" s="429"/>
      <c r="L2915" s="432"/>
      <c r="M2915" s="433"/>
      <c r="N2915" s="436">
        <f>L2915+J2915</f>
        <v>0</v>
      </c>
      <c r="O2915" s="437"/>
      <c r="P2915" s="428"/>
      <c r="Q2915" s="429"/>
      <c r="R2915" s="432"/>
      <c r="S2915" s="440"/>
      <c r="T2915" s="432"/>
      <c r="U2915" s="425"/>
      <c r="V2915" s="440"/>
      <c r="W2915" s="425"/>
      <c r="X2915" s="428"/>
      <c r="Y2915" s="425"/>
      <c r="Z2915" s="428"/>
      <c r="AA2915" s="425"/>
      <c r="AB2915" s="428"/>
      <c r="AC2915" s="429"/>
      <c r="AD2915" s="432"/>
      <c r="AE2915" s="433"/>
      <c r="AF2915" s="442">
        <f>IF(AB2915=0,0,(AD2915/AB2915)*100)</f>
        <v>0</v>
      </c>
      <c r="AG2915" s="443"/>
      <c r="AH2915" s="428"/>
      <c r="AI2915" s="429"/>
      <c r="AJ2915" s="432"/>
      <c r="AK2915" s="433"/>
      <c r="AL2915" s="446">
        <f>IF(AH2915=0,0,(AJ2915/AH2915)*100)</f>
        <v>0</v>
      </c>
      <c r="AM2915" s="447"/>
      <c r="AN2915" s="428"/>
      <c r="AO2915" s="429"/>
      <c r="AP2915" s="432"/>
      <c r="AQ2915" s="433"/>
      <c r="AR2915" s="446">
        <f>IF(AN2915=0,0,(AP2915/AN2915)*100)</f>
        <v>0</v>
      </c>
      <c r="AS2915" s="447"/>
      <c r="AT2915" s="450">
        <f>AB2915+AH2915+AN2915</f>
        <v>0</v>
      </c>
      <c r="AU2915" s="451"/>
      <c r="AV2915" s="454">
        <f>AD2915+AJ2915+AP2915</f>
        <v>0</v>
      </c>
      <c r="AW2915" s="455"/>
      <c r="AX2915" s="446">
        <f>IF(AT2915=0,0,(AV2915/AT2915)*100)</f>
        <v>0</v>
      </c>
      <c r="AY2915" s="447"/>
      <c r="AZ2915" s="428"/>
      <c r="BA2915" s="429"/>
      <c r="BB2915" s="432"/>
      <c r="BC2915" s="433"/>
      <c r="BD2915" s="446">
        <f>IF(AZ2915=0,0,(BB2915/AZ2915)*100)</f>
        <v>0</v>
      </c>
      <c r="BE2915" s="447"/>
      <c r="BF2915" s="450">
        <f>AT2915+AZ2915</f>
        <v>0</v>
      </c>
      <c r="BG2915" s="451"/>
      <c r="BH2915" s="454">
        <f>AV2915+BB2915</f>
        <v>0</v>
      </c>
      <c r="BI2915" s="455"/>
      <c r="BJ2915" s="446">
        <f>IF(BF2915=0,0,(BH2915/BF2915)*100)</f>
        <v>0</v>
      </c>
      <c r="BK2915" s="447"/>
      <c r="BL2915" s="406">
        <f>(AD2915*2)+(AJ2915*2)+(AP2915*3)+BB2915</f>
        <v>0</v>
      </c>
      <c r="BM2915" s="407"/>
      <c r="BN2915" s="408"/>
      <c r="BO2915" s="404" t="e">
        <f>(BL2915*BR$2468)+(N2915*BR$2469)+(X2915*BR$2470)+(R2915*BR$2471)+(V2915*BR$2472)+(Z2915*BR$2473)</f>
        <v>#REF!</v>
      </c>
      <c r="BP2915" s="404" t="e">
        <f>((AZ2915-BB2915)*BR$2475)+((AT2915-AV2915)*BR$2474)+(H2915*BR$2476)+(P2915*BR$2477)</f>
        <v>#REF!</v>
      </c>
      <c r="BQ2915" s="65" t="s">
        <v>71</v>
      </c>
      <c r="BR2915" s="66" t="e">
        <f>IF(#REF!="B",#REF!,IF(#REF!="C",#REF!,#REF!))</f>
        <v>#REF!</v>
      </c>
      <c r="BS2915" s="787"/>
    </row>
    <row r="2916" spans="1:71" ht="21.75" customHeight="1" x14ac:dyDescent="0.35">
      <c r="A2916" s="779"/>
      <c r="B2916" s="415"/>
      <c r="C2916" s="412" t="str">
        <f>IF(ROSTER!D$14="","",ROSTER!D$14)</f>
        <v/>
      </c>
      <c r="D2916" s="413"/>
      <c r="E2916" s="419"/>
      <c r="F2916" s="421"/>
      <c r="G2916" s="423"/>
      <c r="H2916" s="426"/>
      <c r="I2916" s="427"/>
      <c r="J2916" s="430"/>
      <c r="K2916" s="431"/>
      <c r="L2916" s="434"/>
      <c r="M2916" s="435"/>
      <c r="N2916" s="438" t="s">
        <v>14</v>
      </c>
      <c r="O2916" s="439"/>
      <c r="P2916" s="430"/>
      <c r="Q2916" s="431"/>
      <c r="R2916" s="434"/>
      <c r="S2916" s="441"/>
      <c r="T2916" s="434"/>
      <c r="U2916" s="427"/>
      <c r="V2916" s="441"/>
      <c r="W2916" s="427"/>
      <c r="X2916" s="430"/>
      <c r="Y2916" s="427"/>
      <c r="Z2916" s="430"/>
      <c r="AA2916" s="427"/>
      <c r="AB2916" s="430"/>
      <c r="AC2916" s="431"/>
      <c r="AD2916" s="434"/>
      <c r="AE2916" s="435"/>
      <c r="AF2916" s="444"/>
      <c r="AG2916" s="445"/>
      <c r="AH2916" s="430"/>
      <c r="AI2916" s="431"/>
      <c r="AJ2916" s="434"/>
      <c r="AK2916" s="435"/>
      <c r="AL2916" s="448"/>
      <c r="AM2916" s="449"/>
      <c r="AN2916" s="430"/>
      <c r="AO2916" s="431"/>
      <c r="AP2916" s="434"/>
      <c r="AQ2916" s="435"/>
      <c r="AR2916" s="448"/>
      <c r="AS2916" s="449"/>
      <c r="AT2916" s="452"/>
      <c r="AU2916" s="453"/>
      <c r="AV2916" s="456"/>
      <c r="AW2916" s="457"/>
      <c r="AX2916" s="448"/>
      <c r="AY2916" s="449"/>
      <c r="AZ2916" s="430"/>
      <c r="BA2916" s="431"/>
      <c r="BB2916" s="434"/>
      <c r="BC2916" s="435"/>
      <c r="BD2916" s="448"/>
      <c r="BE2916" s="449"/>
      <c r="BF2916" s="452"/>
      <c r="BG2916" s="453"/>
      <c r="BH2916" s="456"/>
      <c r="BI2916" s="457"/>
      <c r="BJ2916" s="448"/>
      <c r="BK2916" s="449"/>
      <c r="BL2916" s="409"/>
      <c r="BM2916" s="410"/>
      <c r="BN2916" s="411"/>
      <c r="BO2916" s="405"/>
      <c r="BP2916" s="405"/>
      <c r="BQ2916" s="65" t="s">
        <v>72</v>
      </c>
      <c r="BR2916" s="66" t="e">
        <f>IF(#REF!="B",#REF!,IF(#REF!="C",#REF!,#REF!))</f>
        <v>#REF!</v>
      </c>
      <c r="BS2916" s="787"/>
    </row>
    <row r="2917" spans="1:71" ht="21.75" customHeight="1" x14ac:dyDescent="0.35">
      <c r="A2917" s="779"/>
      <c r="B2917" s="414" t="str">
        <f>IF(ROSTER!B$16="","",ROSTER!B$16)</f>
        <v/>
      </c>
      <c r="C2917" s="416" t="str">
        <f>IF(ROSTER!C$16="","",ROSTER!C$16)</f>
        <v/>
      </c>
      <c r="D2917" s="417"/>
      <c r="E2917" s="418"/>
      <c r="F2917" s="420">
        <f>IF(E2917="y",1,IF(E2917="S",1,0))</f>
        <v>0</v>
      </c>
      <c r="G2917" s="422">
        <f>IF(E2917="S",1,0)</f>
        <v>0</v>
      </c>
      <c r="H2917" s="424"/>
      <c r="I2917" s="425"/>
      <c r="J2917" s="428"/>
      <c r="K2917" s="429"/>
      <c r="L2917" s="432"/>
      <c r="M2917" s="433"/>
      <c r="N2917" s="436">
        <f>L2917+J2917</f>
        <v>0</v>
      </c>
      <c r="O2917" s="437"/>
      <c r="P2917" s="428"/>
      <c r="Q2917" s="429"/>
      <c r="R2917" s="432"/>
      <c r="S2917" s="440"/>
      <c r="T2917" s="432"/>
      <c r="U2917" s="425"/>
      <c r="V2917" s="440"/>
      <c r="W2917" s="425"/>
      <c r="X2917" s="428"/>
      <c r="Y2917" s="425"/>
      <c r="Z2917" s="428"/>
      <c r="AA2917" s="425"/>
      <c r="AB2917" s="428"/>
      <c r="AC2917" s="429"/>
      <c r="AD2917" s="432"/>
      <c r="AE2917" s="433"/>
      <c r="AF2917" s="442">
        <f>IF(AB2917=0,0,(AD2917/AB2917)*100)</f>
        <v>0</v>
      </c>
      <c r="AG2917" s="443"/>
      <c r="AH2917" s="428"/>
      <c r="AI2917" s="429"/>
      <c r="AJ2917" s="432"/>
      <c r="AK2917" s="433"/>
      <c r="AL2917" s="446">
        <f>IF(AH2917=0,0,(AJ2917/AH2917)*100)</f>
        <v>0</v>
      </c>
      <c r="AM2917" s="447"/>
      <c r="AN2917" s="428"/>
      <c r="AO2917" s="429"/>
      <c r="AP2917" s="432"/>
      <c r="AQ2917" s="433"/>
      <c r="AR2917" s="446">
        <f>IF(AN2917=0,0,(AP2917/AN2917)*100)</f>
        <v>0</v>
      </c>
      <c r="AS2917" s="447"/>
      <c r="AT2917" s="450">
        <f>AB2917+AH2917+AN2917</f>
        <v>0</v>
      </c>
      <c r="AU2917" s="451"/>
      <c r="AV2917" s="454">
        <f>AD2917+AJ2917+AP2917</f>
        <v>0</v>
      </c>
      <c r="AW2917" s="455"/>
      <c r="AX2917" s="446">
        <f>IF(AT2917=0,0,(AV2917/AT2917)*100)</f>
        <v>0</v>
      </c>
      <c r="AY2917" s="447"/>
      <c r="AZ2917" s="428"/>
      <c r="BA2917" s="429"/>
      <c r="BB2917" s="432"/>
      <c r="BC2917" s="433"/>
      <c r="BD2917" s="446">
        <f>IF(AZ2917=0,0,(BB2917/AZ2917)*100)</f>
        <v>0</v>
      </c>
      <c r="BE2917" s="447"/>
      <c r="BF2917" s="450">
        <f>AT2917+AZ2917</f>
        <v>0</v>
      </c>
      <c r="BG2917" s="451"/>
      <c r="BH2917" s="454">
        <f>AV2917+BB2917</f>
        <v>0</v>
      </c>
      <c r="BI2917" s="455"/>
      <c r="BJ2917" s="446">
        <f>IF(BF2917=0,0,(BH2917/BF2917)*100)</f>
        <v>0</v>
      </c>
      <c r="BK2917" s="447"/>
      <c r="BL2917" s="406">
        <f>(AD2917*2)+(AJ2917*2)+(AP2917*3)+BB2917</f>
        <v>0</v>
      </c>
      <c r="BM2917" s="407"/>
      <c r="BN2917" s="408"/>
      <c r="BO2917" s="404" t="e">
        <f>(BL2917*BR$2468)+(N2917*BR$2469)+(X2917*BR$2470)+(R2917*BR$2471)+(V2917*BR$2472)+(Z2917*BR$2473)</f>
        <v>#REF!</v>
      </c>
      <c r="BP2917" s="404" t="e">
        <f>((AZ2917-BB2917)*BR$2475)+((AT2917-AV2917)*BR$2474)+(H2917*BR$2476)+(P2917*BR$2477)</f>
        <v>#REF!</v>
      </c>
      <c r="BQ2917" s="65" t="s">
        <v>73</v>
      </c>
      <c r="BR2917" s="66" t="e">
        <f>IF(#REF!="B",#REF!,IF(#REF!="C",#REF!,#REF!))</f>
        <v>#REF!</v>
      </c>
      <c r="BS2917" s="787"/>
    </row>
    <row r="2918" spans="1:71" ht="21.75" customHeight="1" x14ac:dyDescent="0.35">
      <c r="A2918" s="779"/>
      <c r="B2918" s="415"/>
      <c r="C2918" s="412" t="str">
        <f>IF(ROSTER!D$16="","",ROSTER!D$16)</f>
        <v/>
      </c>
      <c r="D2918" s="413"/>
      <c r="E2918" s="419"/>
      <c r="F2918" s="421"/>
      <c r="G2918" s="423"/>
      <c r="H2918" s="426"/>
      <c r="I2918" s="427"/>
      <c r="J2918" s="430"/>
      <c r="K2918" s="431"/>
      <c r="L2918" s="434"/>
      <c r="M2918" s="435"/>
      <c r="N2918" s="438" t="s">
        <v>14</v>
      </c>
      <c r="O2918" s="439"/>
      <c r="P2918" s="430"/>
      <c r="Q2918" s="431"/>
      <c r="R2918" s="434"/>
      <c r="S2918" s="441"/>
      <c r="T2918" s="434"/>
      <c r="U2918" s="427"/>
      <c r="V2918" s="441"/>
      <c r="W2918" s="427"/>
      <c r="X2918" s="430"/>
      <c r="Y2918" s="427"/>
      <c r="Z2918" s="430"/>
      <c r="AA2918" s="427"/>
      <c r="AB2918" s="430"/>
      <c r="AC2918" s="431"/>
      <c r="AD2918" s="434"/>
      <c r="AE2918" s="435"/>
      <c r="AF2918" s="444"/>
      <c r="AG2918" s="445"/>
      <c r="AH2918" s="430"/>
      <c r="AI2918" s="431"/>
      <c r="AJ2918" s="434"/>
      <c r="AK2918" s="435"/>
      <c r="AL2918" s="448"/>
      <c r="AM2918" s="449"/>
      <c r="AN2918" s="430"/>
      <c r="AO2918" s="431"/>
      <c r="AP2918" s="434"/>
      <c r="AQ2918" s="435"/>
      <c r="AR2918" s="448"/>
      <c r="AS2918" s="449"/>
      <c r="AT2918" s="452"/>
      <c r="AU2918" s="453"/>
      <c r="AV2918" s="456"/>
      <c r="AW2918" s="457"/>
      <c r="AX2918" s="448"/>
      <c r="AY2918" s="449"/>
      <c r="AZ2918" s="430"/>
      <c r="BA2918" s="431"/>
      <c r="BB2918" s="434"/>
      <c r="BC2918" s="435"/>
      <c r="BD2918" s="448"/>
      <c r="BE2918" s="449"/>
      <c r="BF2918" s="452"/>
      <c r="BG2918" s="453"/>
      <c r="BH2918" s="456"/>
      <c r="BI2918" s="457"/>
      <c r="BJ2918" s="448"/>
      <c r="BK2918" s="449"/>
      <c r="BL2918" s="409"/>
      <c r="BM2918" s="410"/>
      <c r="BN2918" s="411"/>
      <c r="BO2918" s="405"/>
      <c r="BP2918" s="405"/>
      <c r="BQ2918" s="65" t="s">
        <v>74</v>
      </c>
      <c r="BR2918" s="66" t="e">
        <f>IF(#REF!="B",#REF!,IF(#REF!="C",#REF!,#REF!))</f>
        <v>#REF!</v>
      </c>
      <c r="BS2918" s="787"/>
    </row>
    <row r="2919" spans="1:71" ht="21.75" customHeight="1" x14ac:dyDescent="0.25">
      <c r="A2919" s="779"/>
      <c r="B2919" s="414" t="str">
        <f>IF(ROSTER!B$18="","",ROSTER!B$18)</f>
        <v/>
      </c>
      <c r="C2919" s="416" t="str">
        <f>IF(ROSTER!C$18="","",ROSTER!C$18)</f>
        <v/>
      </c>
      <c r="D2919" s="417"/>
      <c r="E2919" s="418"/>
      <c r="F2919" s="420">
        <f>IF(E2919="y",1,IF(E2919="S",1,0))</f>
        <v>0</v>
      </c>
      <c r="G2919" s="422">
        <f>IF(E2919="S",1,0)</f>
        <v>0</v>
      </c>
      <c r="H2919" s="424"/>
      <c r="I2919" s="425"/>
      <c r="J2919" s="428"/>
      <c r="K2919" s="429"/>
      <c r="L2919" s="432"/>
      <c r="M2919" s="433"/>
      <c r="N2919" s="436">
        <f>L2919+J2919</f>
        <v>0</v>
      </c>
      <c r="O2919" s="437"/>
      <c r="P2919" s="428"/>
      <c r="Q2919" s="429"/>
      <c r="R2919" s="432"/>
      <c r="S2919" s="440"/>
      <c r="T2919" s="432"/>
      <c r="U2919" s="425"/>
      <c r="V2919" s="440"/>
      <c r="W2919" s="425"/>
      <c r="X2919" s="428"/>
      <c r="Y2919" s="425"/>
      <c r="Z2919" s="428"/>
      <c r="AA2919" s="425"/>
      <c r="AB2919" s="428"/>
      <c r="AC2919" s="429"/>
      <c r="AD2919" s="432"/>
      <c r="AE2919" s="433"/>
      <c r="AF2919" s="442">
        <f>IF(AB2919=0,0,(AD2919/AB2919)*100)</f>
        <v>0</v>
      </c>
      <c r="AG2919" s="443"/>
      <c r="AH2919" s="428"/>
      <c r="AI2919" s="429"/>
      <c r="AJ2919" s="432"/>
      <c r="AK2919" s="433"/>
      <c r="AL2919" s="446">
        <f>IF(AH2919=0,0,(AJ2919/AH2919)*100)</f>
        <v>0</v>
      </c>
      <c r="AM2919" s="447"/>
      <c r="AN2919" s="428"/>
      <c r="AO2919" s="429"/>
      <c r="AP2919" s="432"/>
      <c r="AQ2919" s="433"/>
      <c r="AR2919" s="446">
        <f>IF(AN2919=0,0,(AP2919/AN2919)*100)</f>
        <v>0</v>
      </c>
      <c r="AS2919" s="447"/>
      <c r="AT2919" s="450">
        <f>AB2919+AH2919+AN2919</f>
        <v>0</v>
      </c>
      <c r="AU2919" s="451"/>
      <c r="AV2919" s="454">
        <f>AD2919+AJ2919+AP2919</f>
        <v>0</v>
      </c>
      <c r="AW2919" s="455"/>
      <c r="AX2919" s="446">
        <f>IF(AT2919=0,0,(AV2919/AT2919)*100)</f>
        <v>0</v>
      </c>
      <c r="AY2919" s="447"/>
      <c r="AZ2919" s="428"/>
      <c r="BA2919" s="429"/>
      <c r="BB2919" s="432"/>
      <c r="BC2919" s="433"/>
      <c r="BD2919" s="446">
        <f>IF(AZ2919=0,0,(BB2919/AZ2919)*100)</f>
        <v>0</v>
      </c>
      <c r="BE2919" s="447"/>
      <c r="BF2919" s="450">
        <f>AT2919+AZ2919</f>
        <v>0</v>
      </c>
      <c r="BG2919" s="451"/>
      <c r="BH2919" s="454">
        <f>AV2919+BB2919</f>
        <v>0</v>
      </c>
      <c r="BI2919" s="455"/>
      <c r="BJ2919" s="446">
        <f>IF(BF2919=0,0,(BH2919/BF2919)*100)</f>
        <v>0</v>
      </c>
      <c r="BK2919" s="447"/>
      <c r="BL2919" s="406">
        <f>(AD2919*2)+(AJ2919*2)+(AP2919*3)+BB2919</f>
        <v>0</v>
      </c>
      <c r="BM2919" s="407"/>
      <c r="BN2919" s="408"/>
      <c r="BO2919" s="404" t="e">
        <f>(BL2919*BR$2468)+(N2919*BR$2469)+(X2919*BR$2470)+(R2919*BR$2471)+(V2919*BR$2472)+(Z2919*BR$2473)</f>
        <v>#REF!</v>
      </c>
      <c r="BP2919" s="404" t="e">
        <f>((AZ2919-BB2919)*BR$2475)+((AT2919-AV2919)*BR$2474)+(H2919*BR$2476)+(P2919*BR$2477)</f>
        <v>#REF!</v>
      </c>
      <c r="BQ2919" s="53"/>
      <c r="BR2919" s="53"/>
      <c r="BS2919" s="787"/>
    </row>
    <row r="2920" spans="1:71" ht="21.75" customHeight="1" x14ac:dyDescent="0.25">
      <c r="A2920" s="779"/>
      <c r="B2920" s="415"/>
      <c r="C2920" s="412" t="str">
        <f>IF(ROSTER!D$18="","",ROSTER!D$18)</f>
        <v/>
      </c>
      <c r="D2920" s="413"/>
      <c r="E2920" s="419"/>
      <c r="F2920" s="421"/>
      <c r="G2920" s="423"/>
      <c r="H2920" s="426"/>
      <c r="I2920" s="427"/>
      <c r="J2920" s="430"/>
      <c r="K2920" s="431"/>
      <c r="L2920" s="434"/>
      <c r="M2920" s="435"/>
      <c r="N2920" s="438"/>
      <c r="O2920" s="439"/>
      <c r="P2920" s="430"/>
      <c r="Q2920" s="431"/>
      <c r="R2920" s="434"/>
      <c r="S2920" s="441"/>
      <c r="T2920" s="434"/>
      <c r="U2920" s="427"/>
      <c r="V2920" s="441"/>
      <c r="W2920" s="427"/>
      <c r="X2920" s="430"/>
      <c r="Y2920" s="427"/>
      <c r="Z2920" s="430"/>
      <c r="AA2920" s="427"/>
      <c r="AB2920" s="430"/>
      <c r="AC2920" s="431"/>
      <c r="AD2920" s="434"/>
      <c r="AE2920" s="435"/>
      <c r="AF2920" s="444"/>
      <c r="AG2920" s="445"/>
      <c r="AH2920" s="430"/>
      <c r="AI2920" s="431"/>
      <c r="AJ2920" s="434"/>
      <c r="AK2920" s="435"/>
      <c r="AL2920" s="448"/>
      <c r="AM2920" s="449"/>
      <c r="AN2920" s="430"/>
      <c r="AO2920" s="431"/>
      <c r="AP2920" s="434"/>
      <c r="AQ2920" s="435"/>
      <c r="AR2920" s="448"/>
      <c r="AS2920" s="449"/>
      <c r="AT2920" s="452"/>
      <c r="AU2920" s="453"/>
      <c r="AV2920" s="456"/>
      <c r="AW2920" s="457"/>
      <c r="AX2920" s="448"/>
      <c r="AY2920" s="449"/>
      <c r="AZ2920" s="430"/>
      <c r="BA2920" s="431"/>
      <c r="BB2920" s="434"/>
      <c r="BC2920" s="435"/>
      <c r="BD2920" s="448"/>
      <c r="BE2920" s="449"/>
      <c r="BF2920" s="452"/>
      <c r="BG2920" s="453"/>
      <c r="BH2920" s="456"/>
      <c r="BI2920" s="457"/>
      <c r="BJ2920" s="448"/>
      <c r="BK2920" s="449"/>
      <c r="BL2920" s="409"/>
      <c r="BM2920" s="410"/>
      <c r="BN2920" s="411"/>
      <c r="BO2920" s="405"/>
      <c r="BP2920" s="405"/>
      <c r="BQ2920" s="53"/>
      <c r="BR2920" s="53"/>
      <c r="BS2920" s="779"/>
    </row>
    <row r="2921" spans="1:71" ht="21.75" customHeight="1" x14ac:dyDescent="0.25">
      <c r="A2921" s="779"/>
      <c r="B2921" s="414" t="str">
        <f>IF(ROSTER!B$20="","",ROSTER!B$20)</f>
        <v/>
      </c>
      <c r="C2921" s="416" t="str">
        <f>IF(ROSTER!C$20="","",ROSTER!C$20)</f>
        <v/>
      </c>
      <c r="D2921" s="417"/>
      <c r="E2921" s="418"/>
      <c r="F2921" s="420">
        <f>IF(E2921="y",1,IF(E2921="S",1,0))</f>
        <v>0</v>
      </c>
      <c r="G2921" s="422">
        <f>IF(E2921="S",1,0)</f>
        <v>0</v>
      </c>
      <c r="H2921" s="424"/>
      <c r="I2921" s="425"/>
      <c r="J2921" s="428"/>
      <c r="K2921" s="429"/>
      <c r="L2921" s="432"/>
      <c r="M2921" s="433"/>
      <c r="N2921" s="436">
        <f>L2921+J2921</f>
        <v>0</v>
      </c>
      <c r="O2921" s="437"/>
      <c r="P2921" s="428"/>
      <c r="Q2921" s="429"/>
      <c r="R2921" s="432"/>
      <c r="S2921" s="440"/>
      <c r="T2921" s="432"/>
      <c r="U2921" s="425"/>
      <c r="V2921" s="440"/>
      <c r="W2921" s="425"/>
      <c r="X2921" s="428"/>
      <c r="Y2921" s="425"/>
      <c r="Z2921" s="428"/>
      <c r="AA2921" s="425"/>
      <c r="AB2921" s="428"/>
      <c r="AC2921" s="429"/>
      <c r="AD2921" s="432"/>
      <c r="AE2921" s="433"/>
      <c r="AF2921" s="442">
        <f>IF(AB2921=0,0,(AD2921/AB2921)*100)</f>
        <v>0</v>
      </c>
      <c r="AG2921" s="443"/>
      <c r="AH2921" s="428"/>
      <c r="AI2921" s="429"/>
      <c r="AJ2921" s="432"/>
      <c r="AK2921" s="433"/>
      <c r="AL2921" s="446">
        <f>IF(AH2921=0,0,(AJ2921/AH2921)*100)</f>
        <v>0</v>
      </c>
      <c r="AM2921" s="447"/>
      <c r="AN2921" s="428"/>
      <c r="AO2921" s="429"/>
      <c r="AP2921" s="432"/>
      <c r="AQ2921" s="433"/>
      <c r="AR2921" s="446">
        <f>IF(AN2921=0,0,(AP2921/AN2921)*100)</f>
        <v>0</v>
      </c>
      <c r="AS2921" s="447"/>
      <c r="AT2921" s="450">
        <f>AB2921+AH2921+AN2921</f>
        <v>0</v>
      </c>
      <c r="AU2921" s="451"/>
      <c r="AV2921" s="454">
        <f>AD2921+AJ2921+AP2921</f>
        <v>0</v>
      </c>
      <c r="AW2921" s="455"/>
      <c r="AX2921" s="446">
        <f>IF(AT2921=0,0,(AV2921/AT2921)*100)</f>
        <v>0</v>
      </c>
      <c r="AY2921" s="447"/>
      <c r="AZ2921" s="428"/>
      <c r="BA2921" s="429"/>
      <c r="BB2921" s="432"/>
      <c r="BC2921" s="433"/>
      <c r="BD2921" s="446">
        <f>IF(AZ2921=0,0,(BB2921/AZ2921)*100)</f>
        <v>0</v>
      </c>
      <c r="BE2921" s="447"/>
      <c r="BF2921" s="450">
        <f>AT2921+AZ2921</f>
        <v>0</v>
      </c>
      <c r="BG2921" s="451"/>
      <c r="BH2921" s="454">
        <f>AV2921+BB2921</f>
        <v>0</v>
      </c>
      <c r="BI2921" s="455"/>
      <c r="BJ2921" s="446">
        <f>IF(BF2921=0,0,(BH2921/BF2921)*100)</f>
        <v>0</v>
      </c>
      <c r="BK2921" s="447"/>
      <c r="BL2921" s="406">
        <f>(AD2921*2)+(AJ2921*2)+(AP2921*3)+BB2921</f>
        <v>0</v>
      </c>
      <c r="BM2921" s="407"/>
      <c r="BN2921" s="408"/>
      <c r="BO2921" s="404" t="e">
        <f>(BL2921*BR$2468)+(N2921*BR$2469)+(X2921*BR$2470)+(R2921*BR$2471)+(V2921*BR$2472)+(Z2921*BR$2473)</f>
        <v>#REF!</v>
      </c>
      <c r="BP2921" s="404" t="e">
        <f>((AZ2921-BB2921)*BR$2475)+((AT2921-AV2921)*BR$2474)+(H2921*BR$2476)+(P2921*BR$2477)</f>
        <v>#REF!</v>
      </c>
      <c r="BQ2921" s="53"/>
      <c r="BR2921" s="53"/>
      <c r="BS2921" s="779"/>
    </row>
    <row r="2922" spans="1:71" ht="21.75" customHeight="1" x14ac:dyDescent="0.25">
      <c r="A2922" s="779"/>
      <c r="B2922" s="415"/>
      <c r="C2922" s="412" t="str">
        <f>IF(ROSTER!D$20="","",ROSTER!D$20)</f>
        <v/>
      </c>
      <c r="D2922" s="413"/>
      <c r="E2922" s="419"/>
      <c r="F2922" s="421"/>
      <c r="G2922" s="423"/>
      <c r="H2922" s="426"/>
      <c r="I2922" s="427"/>
      <c r="J2922" s="430"/>
      <c r="K2922" s="431"/>
      <c r="L2922" s="434"/>
      <c r="M2922" s="435"/>
      <c r="N2922" s="438" t="s">
        <v>14</v>
      </c>
      <c r="O2922" s="439"/>
      <c r="P2922" s="430"/>
      <c r="Q2922" s="431"/>
      <c r="R2922" s="434"/>
      <c r="S2922" s="441"/>
      <c r="T2922" s="434"/>
      <c r="U2922" s="427"/>
      <c r="V2922" s="441"/>
      <c r="W2922" s="427"/>
      <c r="X2922" s="430"/>
      <c r="Y2922" s="427"/>
      <c r="Z2922" s="430"/>
      <c r="AA2922" s="427"/>
      <c r="AB2922" s="430"/>
      <c r="AC2922" s="431"/>
      <c r="AD2922" s="434"/>
      <c r="AE2922" s="435"/>
      <c r="AF2922" s="444"/>
      <c r="AG2922" s="445"/>
      <c r="AH2922" s="430"/>
      <c r="AI2922" s="431"/>
      <c r="AJ2922" s="434"/>
      <c r="AK2922" s="435"/>
      <c r="AL2922" s="448"/>
      <c r="AM2922" s="449"/>
      <c r="AN2922" s="430"/>
      <c r="AO2922" s="431"/>
      <c r="AP2922" s="434"/>
      <c r="AQ2922" s="435"/>
      <c r="AR2922" s="448"/>
      <c r="AS2922" s="449"/>
      <c r="AT2922" s="452"/>
      <c r="AU2922" s="453"/>
      <c r="AV2922" s="456"/>
      <c r="AW2922" s="457"/>
      <c r="AX2922" s="448"/>
      <c r="AY2922" s="449"/>
      <c r="AZ2922" s="430"/>
      <c r="BA2922" s="431"/>
      <c r="BB2922" s="434"/>
      <c r="BC2922" s="435"/>
      <c r="BD2922" s="448"/>
      <c r="BE2922" s="449"/>
      <c r="BF2922" s="452"/>
      <c r="BG2922" s="453"/>
      <c r="BH2922" s="456"/>
      <c r="BI2922" s="457"/>
      <c r="BJ2922" s="448"/>
      <c r="BK2922" s="449"/>
      <c r="BL2922" s="409"/>
      <c r="BM2922" s="410"/>
      <c r="BN2922" s="411"/>
      <c r="BO2922" s="405"/>
      <c r="BP2922" s="405"/>
      <c r="BQ2922" s="53"/>
      <c r="BR2922" s="53"/>
      <c r="BS2922" s="779"/>
    </row>
    <row r="2923" spans="1:71" ht="21.75" customHeight="1" x14ac:dyDescent="0.25">
      <c r="A2923" s="779"/>
      <c r="B2923" s="414" t="str">
        <f>IF(ROSTER!B$22="","",ROSTER!B$22)</f>
        <v/>
      </c>
      <c r="C2923" s="416" t="str">
        <f>IF(ROSTER!C$22="","",ROSTER!C$22)</f>
        <v/>
      </c>
      <c r="D2923" s="417"/>
      <c r="E2923" s="418"/>
      <c r="F2923" s="420">
        <f>IF(E2923="y",1,IF(E2923="S",1,0))</f>
        <v>0</v>
      </c>
      <c r="G2923" s="422">
        <f>IF(E2923="S",1,0)</f>
        <v>0</v>
      </c>
      <c r="H2923" s="424"/>
      <c r="I2923" s="425"/>
      <c r="J2923" s="428"/>
      <c r="K2923" s="429"/>
      <c r="L2923" s="432"/>
      <c r="M2923" s="433"/>
      <c r="N2923" s="436">
        <f>L2923+J2923</f>
        <v>0</v>
      </c>
      <c r="O2923" s="437"/>
      <c r="P2923" s="428"/>
      <c r="Q2923" s="429"/>
      <c r="R2923" s="432"/>
      <c r="S2923" s="440"/>
      <c r="T2923" s="432"/>
      <c r="U2923" s="425"/>
      <c r="V2923" s="440"/>
      <c r="W2923" s="425"/>
      <c r="X2923" s="428"/>
      <c r="Y2923" s="425"/>
      <c r="Z2923" s="428"/>
      <c r="AA2923" s="425"/>
      <c r="AB2923" s="428"/>
      <c r="AC2923" s="429"/>
      <c r="AD2923" s="432"/>
      <c r="AE2923" s="433"/>
      <c r="AF2923" s="442">
        <f>IF(AB2923=0,0,(AD2923/AB2923)*100)</f>
        <v>0</v>
      </c>
      <c r="AG2923" s="443"/>
      <c r="AH2923" s="428"/>
      <c r="AI2923" s="429"/>
      <c r="AJ2923" s="432"/>
      <c r="AK2923" s="433"/>
      <c r="AL2923" s="446">
        <f>IF(AH2923=0,0,(AJ2923/AH2923)*100)</f>
        <v>0</v>
      </c>
      <c r="AM2923" s="447"/>
      <c r="AN2923" s="428"/>
      <c r="AO2923" s="429"/>
      <c r="AP2923" s="432"/>
      <c r="AQ2923" s="433"/>
      <c r="AR2923" s="446">
        <f>IF(AN2923=0,0,(AP2923/AN2923)*100)</f>
        <v>0</v>
      </c>
      <c r="AS2923" s="447"/>
      <c r="AT2923" s="450">
        <f>AB2923+AH2923+AN2923</f>
        <v>0</v>
      </c>
      <c r="AU2923" s="451"/>
      <c r="AV2923" s="454">
        <f>AD2923+AJ2923+AP2923</f>
        <v>0</v>
      </c>
      <c r="AW2923" s="455"/>
      <c r="AX2923" s="446">
        <f>IF(AT2923=0,0,(AV2923/AT2923)*100)</f>
        <v>0</v>
      </c>
      <c r="AY2923" s="447"/>
      <c r="AZ2923" s="428"/>
      <c r="BA2923" s="429"/>
      <c r="BB2923" s="432"/>
      <c r="BC2923" s="433"/>
      <c r="BD2923" s="446">
        <f>IF(AZ2923=0,0,(BB2923/AZ2923)*100)</f>
        <v>0</v>
      </c>
      <c r="BE2923" s="447"/>
      <c r="BF2923" s="450">
        <f>AT2923+AZ2923</f>
        <v>0</v>
      </c>
      <c r="BG2923" s="451"/>
      <c r="BH2923" s="454">
        <f>AV2923+BB2923</f>
        <v>0</v>
      </c>
      <c r="BI2923" s="455"/>
      <c r="BJ2923" s="446">
        <f>IF(BF2923=0,0,(BH2923/BF2923)*100)</f>
        <v>0</v>
      </c>
      <c r="BK2923" s="447"/>
      <c r="BL2923" s="406">
        <f>(AD2923*2)+(AJ2923*2)+(AP2923*3)+BB2923</f>
        <v>0</v>
      </c>
      <c r="BM2923" s="407"/>
      <c r="BN2923" s="408"/>
      <c r="BO2923" s="404" t="e">
        <f>(BL2923*BR$2468)+(N2923*BR$2469)+(X2923*BR$2470)+(R2923*BR$2471)+(V2923*BR$2472)+(Z2923*BR$2473)</f>
        <v>#REF!</v>
      </c>
      <c r="BP2923" s="404" t="e">
        <f>((AZ2923-BB2923)*BR$2475)+((AT2923-AV2923)*BR$2474)+(H2923*BR$2476)+(P2923*BR$2477)</f>
        <v>#REF!</v>
      </c>
      <c r="BQ2923" s="53"/>
      <c r="BR2923" s="53"/>
      <c r="BS2923" s="779"/>
    </row>
    <row r="2924" spans="1:71" ht="21.75" customHeight="1" x14ac:dyDescent="0.25">
      <c r="A2924" s="779"/>
      <c r="B2924" s="415"/>
      <c r="C2924" s="412" t="str">
        <f>IF(ROSTER!D$22="","",ROSTER!D$22)</f>
        <v/>
      </c>
      <c r="D2924" s="413"/>
      <c r="E2924" s="419"/>
      <c r="F2924" s="421"/>
      <c r="G2924" s="423"/>
      <c r="H2924" s="426"/>
      <c r="I2924" s="427"/>
      <c r="J2924" s="430"/>
      <c r="K2924" s="431"/>
      <c r="L2924" s="434"/>
      <c r="M2924" s="435"/>
      <c r="N2924" s="438" t="s">
        <v>14</v>
      </c>
      <c r="O2924" s="439"/>
      <c r="P2924" s="430"/>
      <c r="Q2924" s="431"/>
      <c r="R2924" s="434"/>
      <c r="S2924" s="441"/>
      <c r="T2924" s="434"/>
      <c r="U2924" s="427"/>
      <c r="V2924" s="441"/>
      <c r="W2924" s="427"/>
      <c r="X2924" s="430"/>
      <c r="Y2924" s="427"/>
      <c r="Z2924" s="430"/>
      <c r="AA2924" s="427"/>
      <c r="AB2924" s="430"/>
      <c r="AC2924" s="431"/>
      <c r="AD2924" s="434"/>
      <c r="AE2924" s="435"/>
      <c r="AF2924" s="444"/>
      <c r="AG2924" s="445"/>
      <c r="AH2924" s="430"/>
      <c r="AI2924" s="431"/>
      <c r="AJ2924" s="434"/>
      <c r="AK2924" s="435"/>
      <c r="AL2924" s="448"/>
      <c r="AM2924" s="449"/>
      <c r="AN2924" s="430"/>
      <c r="AO2924" s="431"/>
      <c r="AP2924" s="434"/>
      <c r="AQ2924" s="435"/>
      <c r="AR2924" s="448"/>
      <c r="AS2924" s="449"/>
      <c r="AT2924" s="452"/>
      <c r="AU2924" s="453"/>
      <c r="AV2924" s="456"/>
      <c r="AW2924" s="457"/>
      <c r="AX2924" s="448"/>
      <c r="AY2924" s="449"/>
      <c r="AZ2924" s="430"/>
      <c r="BA2924" s="431"/>
      <c r="BB2924" s="434"/>
      <c r="BC2924" s="435"/>
      <c r="BD2924" s="448"/>
      <c r="BE2924" s="449"/>
      <c r="BF2924" s="452"/>
      <c r="BG2924" s="453"/>
      <c r="BH2924" s="456"/>
      <c r="BI2924" s="457"/>
      <c r="BJ2924" s="448"/>
      <c r="BK2924" s="449"/>
      <c r="BL2924" s="409"/>
      <c r="BM2924" s="410"/>
      <c r="BN2924" s="411"/>
      <c r="BO2924" s="405"/>
      <c r="BP2924" s="405"/>
      <c r="BQ2924" s="53"/>
      <c r="BR2924" s="53"/>
      <c r="BS2924" s="779"/>
    </row>
    <row r="2925" spans="1:71" ht="21.75" customHeight="1" x14ac:dyDescent="0.25">
      <c r="A2925" s="779"/>
      <c r="B2925" s="414" t="str">
        <f>IF(ROSTER!B$24="","",ROSTER!B$24)</f>
        <v/>
      </c>
      <c r="C2925" s="416" t="str">
        <f>IF(ROSTER!C$24="","",ROSTER!C$24)</f>
        <v/>
      </c>
      <c r="D2925" s="417"/>
      <c r="E2925" s="418"/>
      <c r="F2925" s="420">
        <f>IF(E2925="y",1,IF(E2925="S",1,0))</f>
        <v>0</v>
      </c>
      <c r="G2925" s="422">
        <f>IF(E2925="S",1,0)</f>
        <v>0</v>
      </c>
      <c r="H2925" s="424"/>
      <c r="I2925" s="425"/>
      <c r="J2925" s="428"/>
      <c r="K2925" s="429"/>
      <c r="L2925" s="432"/>
      <c r="M2925" s="433"/>
      <c r="N2925" s="436">
        <f>L2925+J2925</f>
        <v>0</v>
      </c>
      <c r="O2925" s="437"/>
      <c r="P2925" s="428"/>
      <c r="Q2925" s="429"/>
      <c r="R2925" s="432"/>
      <c r="S2925" s="440"/>
      <c r="T2925" s="432"/>
      <c r="U2925" s="425"/>
      <c r="V2925" s="440"/>
      <c r="W2925" s="425"/>
      <c r="X2925" s="428"/>
      <c r="Y2925" s="425"/>
      <c r="Z2925" s="428"/>
      <c r="AA2925" s="425"/>
      <c r="AB2925" s="428"/>
      <c r="AC2925" s="429"/>
      <c r="AD2925" s="432"/>
      <c r="AE2925" s="433"/>
      <c r="AF2925" s="442">
        <f>IF(AB2925=0,0,(AD2925/AB2925)*100)</f>
        <v>0</v>
      </c>
      <c r="AG2925" s="443"/>
      <c r="AH2925" s="428"/>
      <c r="AI2925" s="429"/>
      <c r="AJ2925" s="432"/>
      <c r="AK2925" s="433"/>
      <c r="AL2925" s="446">
        <f>IF(AH2925=0,0,(AJ2925/AH2925)*100)</f>
        <v>0</v>
      </c>
      <c r="AM2925" s="447"/>
      <c r="AN2925" s="428"/>
      <c r="AO2925" s="429"/>
      <c r="AP2925" s="432"/>
      <c r="AQ2925" s="433"/>
      <c r="AR2925" s="446">
        <f>IF(AN2925=0,0,(AP2925/AN2925)*100)</f>
        <v>0</v>
      </c>
      <c r="AS2925" s="447"/>
      <c r="AT2925" s="450">
        <f>AB2925+AH2925+AN2925</f>
        <v>0</v>
      </c>
      <c r="AU2925" s="451"/>
      <c r="AV2925" s="454">
        <f>AD2925+AJ2925+AP2925</f>
        <v>0</v>
      </c>
      <c r="AW2925" s="455"/>
      <c r="AX2925" s="446">
        <f>IF(AT2925=0,0,(AV2925/AT2925)*100)</f>
        <v>0</v>
      </c>
      <c r="AY2925" s="447"/>
      <c r="AZ2925" s="428"/>
      <c r="BA2925" s="429"/>
      <c r="BB2925" s="432"/>
      <c r="BC2925" s="433"/>
      <c r="BD2925" s="446">
        <f>IF(AZ2925=0,0,(BB2925/AZ2925)*100)</f>
        <v>0</v>
      </c>
      <c r="BE2925" s="447"/>
      <c r="BF2925" s="450">
        <f>AT2925+AZ2925</f>
        <v>0</v>
      </c>
      <c r="BG2925" s="451"/>
      <c r="BH2925" s="454">
        <f>AV2925+BB2925</f>
        <v>0</v>
      </c>
      <c r="BI2925" s="455"/>
      <c r="BJ2925" s="446">
        <f>IF(BF2925=0,0,(BH2925/BF2925)*100)</f>
        <v>0</v>
      </c>
      <c r="BK2925" s="447"/>
      <c r="BL2925" s="406">
        <f>(AD2925*2)+(AJ2925*2)+(AP2925*3)+BB2925</f>
        <v>0</v>
      </c>
      <c r="BM2925" s="407"/>
      <c r="BN2925" s="408"/>
      <c r="BO2925" s="404" t="e">
        <f>(BL2925*BR$2468)+(N2925*BR$2469)+(X2925*BR$2470)+(R2925*BR$2471)+(V2925*BR$2472)+(Z2925*BR$2473)</f>
        <v>#REF!</v>
      </c>
      <c r="BP2925" s="404" t="e">
        <f>((AZ2925-BB2925)*BR$2475)+((AT2925-AV2925)*BR$2474)+(H2925*BR$2476)+(P2925*BR$2477)</f>
        <v>#REF!</v>
      </c>
      <c r="BQ2925" s="53"/>
      <c r="BR2925" s="53"/>
      <c r="BS2925" s="779"/>
    </row>
    <row r="2926" spans="1:71" ht="21.75" customHeight="1" x14ac:dyDescent="0.25">
      <c r="A2926" s="779"/>
      <c r="B2926" s="415"/>
      <c r="C2926" s="412" t="str">
        <f>IF(ROSTER!D$24="","",ROSTER!D$24)</f>
        <v/>
      </c>
      <c r="D2926" s="413"/>
      <c r="E2926" s="419"/>
      <c r="F2926" s="421"/>
      <c r="G2926" s="423"/>
      <c r="H2926" s="426"/>
      <c r="I2926" s="427"/>
      <c r="J2926" s="430"/>
      <c r="K2926" s="431"/>
      <c r="L2926" s="434"/>
      <c r="M2926" s="435"/>
      <c r="N2926" s="438" t="s">
        <v>14</v>
      </c>
      <c r="O2926" s="439"/>
      <c r="P2926" s="430"/>
      <c r="Q2926" s="431"/>
      <c r="R2926" s="434"/>
      <c r="S2926" s="441"/>
      <c r="T2926" s="434"/>
      <c r="U2926" s="427"/>
      <c r="V2926" s="441"/>
      <c r="W2926" s="427"/>
      <c r="X2926" s="430"/>
      <c r="Y2926" s="427"/>
      <c r="Z2926" s="430"/>
      <c r="AA2926" s="427"/>
      <c r="AB2926" s="430"/>
      <c r="AC2926" s="431"/>
      <c r="AD2926" s="434"/>
      <c r="AE2926" s="435"/>
      <c r="AF2926" s="444"/>
      <c r="AG2926" s="445"/>
      <c r="AH2926" s="430"/>
      <c r="AI2926" s="431"/>
      <c r="AJ2926" s="434"/>
      <c r="AK2926" s="435"/>
      <c r="AL2926" s="448"/>
      <c r="AM2926" s="449"/>
      <c r="AN2926" s="430"/>
      <c r="AO2926" s="431"/>
      <c r="AP2926" s="434"/>
      <c r="AQ2926" s="435"/>
      <c r="AR2926" s="448"/>
      <c r="AS2926" s="449"/>
      <c r="AT2926" s="452"/>
      <c r="AU2926" s="453"/>
      <c r="AV2926" s="456"/>
      <c r="AW2926" s="457"/>
      <c r="AX2926" s="448"/>
      <c r="AY2926" s="449"/>
      <c r="AZ2926" s="430"/>
      <c r="BA2926" s="431"/>
      <c r="BB2926" s="434"/>
      <c r="BC2926" s="435"/>
      <c r="BD2926" s="448"/>
      <c r="BE2926" s="449"/>
      <c r="BF2926" s="452"/>
      <c r="BG2926" s="453"/>
      <c r="BH2926" s="456"/>
      <c r="BI2926" s="457"/>
      <c r="BJ2926" s="448"/>
      <c r="BK2926" s="449"/>
      <c r="BL2926" s="409"/>
      <c r="BM2926" s="410"/>
      <c r="BN2926" s="411"/>
      <c r="BO2926" s="405"/>
      <c r="BP2926" s="405"/>
      <c r="BQ2926" s="53"/>
      <c r="BR2926" s="53"/>
      <c r="BS2926" s="779"/>
    </row>
    <row r="2927" spans="1:71" ht="21.75" customHeight="1" x14ac:dyDescent="0.25">
      <c r="A2927" s="779"/>
      <c r="B2927" s="414" t="str">
        <f>IF(ROSTER!B$26="","",ROSTER!B$26)</f>
        <v/>
      </c>
      <c r="C2927" s="416" t="str">
        <f>IF(ROSTER!C$26="","",ROSTER!C$26)</f>
        <v/>
      </c>
      <c r="D2927" s="417"/>
      <c r="E2927" s="418"/>
      <c r="F2927" s="420">
        <f>IF(E2927="y",1,IF(E2927="S",1,0))</f>
        <v>0</v>
      </c>
      <c r="G2927" s="422">
        <f>IF(E2927="S",1,0)</f>
        <v>0</v>
      </c>
      <c r="H2927" s="424"/>
      <c r="I2927" s="425"/>
      <c r="J2927" s="428"/>
      <c r="K2927" s="429"/>
      <c r="L2927" s="432"/>
      <c r="M2927" s="433"/>
      <c r="N2927" s="436">
        <f>L2927+J2927</f>
        <v>0</v>
      </c>
      <c r="O2927" s="437"/>
      <c r="P2927" s="428"/>
      <c r="Q2927" s="429"/>
      <c r="R2927" s="432"/>
      <c r="S2927" s="440"/>
      <c r="T2927" s="432"/>
      <c r="U2927" s="425"/>
      <c r="V2927" s="440"/>
      <c r="W2927" s="425"/>
      <c r="X2927" s="428"/>
      <c r="Y2927" s="425"/>
      <c r="Z2927" s="428"/>
      <c r="AA2927" s="425"/>
      <c r="AB2927" s="428"/>
      <c r="AC2927" s="429"/>
      <c r="AD2927" s="432"/>
      <c r="AE2927" s="433"/>
      <c r="AF2927" s="442">
        <f>IF(AB2927=0,0,(AD2927/AB2927)*100)</f>
        <v>0</v>
      </c>
      <c r="AG2927" s="443"/>
      <c r="AH2927" s="428"/>
      <c r="AI2927" s="429"/>
      <c r="AJ2927" s="432"/>
      <c r="AK2927" s="433"/>
      <c r="AL2927" s="446">
        <f>IF(AH2927=0,0,(AJ2927/AH2927)*100)</f>
        <v>0</v>
      </c>
      <c r="AM2927" s="447"/>
      <c r="AN2927" s="428"/>
      <c r="AO2927" s="429"/>
      <c r="AP2927" s="432"/>
      <c r="AQ2927" s="433"/>
      <c r="AR2927" s="446">
        <f>IF(AN2927=0,0,(AP2927/AN2927)*100)</f>
        <v>0</v>
      </c>
      <c r="AS2927" s="447"/>
      <c r="AT2927" s="450">
        <f>AB2927+AH2927+AN2927</f>
        <v>0</v>
      </c>
      <c r="AU2927" s="451"/>
      <c r="AV2927" s="454">
        <f>AD2927+AJ2927+AP2927</f>
        <v>0</v>
      </c>
      <c r="AW2927" s="455"/>
      <c r="AX2927" s="446">
        <f>IF(AT2927=0,0,(AV2927/AT2927)*100)</f>
        <v>0</v>
      </c>
      <c r="AY2927" s="447"/>
      <c r="AZ2927" s="428"/>
      <c r="BA2927" s="429"/>
      <c r="BB2927" s="432"/>
      <c r="BC2927" s="433"/>
      <c r="BD2927" s="446">
        <f>IF(AZ2927=0,0,(BB2927/AZ2927)*100)</f>
        <v>0</v>
      </c>
      <c r="BE2927" s="447"/>
      <c r="BF2927" s="450">
        <f>AT2927+AZ2927</f>
        <v>0</v>
      </c>
      <c r="BG2927" s="451"/>
      <c r="BH2927" s="454">
        <f>AV2927+BB2927</f>
        <v>0</v>
      </c>
      <c r="BI2927" s="455"/>
      <c r="BJ2927" s="446">
        <f>IF(BF2927=0,0,(BH2927/BF2927)*100)</f>
        <v>0</v>
      </c>
      <c r="BK2927" s="447"/>
      <c r="BL2927" s="406">
        <f>(AD2927*2)+(AJ2927*2)+(AP2927*3)+BB2927</f>
        <v>0</v>
      </c>
      <c r="BM2927" s="407"/>
      <c r="BN2927" s="408"/>
      <c r="BO2927" s="404" t="e">
        <f>(BL2927*BR$2468)+(N2927*BR$2469)+(X2927*BR$2470)+(R2927*BR$2471)+(V2927*BR$2472)+(Z2927*BR$2473)</f>
        <v>#REF!</v>
      </c>
      <c r="BP2927" s="404" t="e">
        <f>((AZ2927-BB2927)*BR$2475)+((AT2927-AV2927)*BR$2474)+(H2927*BR$2476)+(P2927*BR$2477)</f>
        <v>#REF!</v>
      </c>
      <c r="BQ2927" s="53"/>
      <c r="BR2927" s="53"/>
      <c r="BS2927" s="779"/>
    </row>
    <row r="2928" spans="1:71" ht="21.75" customHeight="1" x14ac:dyDescent="0.25">
      <c r="A2928" s="779"/>
      <c r="B2928" s="415"/>
      <c r="C2928" s="412" t="str">
        <f>IF(ROSTER!D$26="","",ROSTER!D$26)</f>
        <v/>
      </c>
      <c r="D2928" s="413"/>
      <c r="E2928" s="419"/>
      <c r="F2928" s="421"/>
      <c r="G2928" s="423"/>
      <c r="H2928" s="426"/>
      <c r="I2928" s="427"/>
      <c r="J2928" s="430"/>
      <c r="K2928" s="431"/>
      <c r="L2928" s="434"/>
      <c r="M2928" s="435"/>
      <c r="N2928" s="438" t="s">
        <v>14</v>
      </c>
      <c r="O2928" s="439"/>
      <c r="P2928" s="430"/>
      <c r="Q2928" s="431"/>
      <c r="R2928" s="434"/>
      <c r="S2928" s="441"/>
      <c r="T2928" s="434"/>
      <c r="U2928" s="427"/>
      <c r="V2928" s="441"/>
      <c r="W2928" s="427"/>
      <c r="X2928" s="430"/>
      <c r="Y2928" s="427"/>
      <c r="Z2928" s="430"/>
      <c r="AA2928" s="427"/>
      <c r="AB2928" s="430"/>
      <c r="AC2928" s="431"/>
      <c r="AD2928" s="434"/>
      <c r="AE2928" s="435"/>
      <c r="AF2928" s="444"/>
      <c r="AG2928" s="445"/>
      <c r="AH2928" s="430"/>
      <c r="AI2928" s="431"/>
      <c r="AJ2928" s="434"/>
      <c r="AK2928" s="435"/>
      <c r="AL2928" s="448"/>
      <c r="AM2928" s="449"/>
      <c r="AN2928" s="430"/>
      <c r="AO2928" s="431"/>
      <c r="AP2928" s="434"/>
      <c r="AQ2928" s="435"/>
      <c r="AR2928" s="448"/>
      <c r="AS2928" s="449"/>
      <c r="AT2928" s="452"/>
      <c r="AU2928" s="453"/>
      <c r="AV2928" s="456"/>
      <c r="AW2928" s="457"/>
      <c r="AX2928" s="448"/>
      <c r="AY2928" s="449"/>
      <c r="AZ2928" s="430"/>
      <c r="BA2928" s="431"/>
      <c r="BB2928" s="434"/>
      <c r="BC2928" s="435"/>
      <c r="BD2928" s="448"/>
      <c r="BE2928" s="449"/>
      <c r="BF2928" s="452"/>
      <c r="BG2928" s="453"/>
      <c r="BH2928" s="456"/>
      <c r="BI2928" s="457"/>
      <c r="BJ2928" s="448"/>
      <c r="BK2928" s="449"/>
      <c r="BL2928" s="409"/>
      <c r="BM2928" s="410"/>
      <c r="BN2928" s="411"/>
      <c r="BO2928" s="405"/>
      <c r="BP2928" s="405"/>
      <c r="BQ2928" s="53"/>
      <c r="BR2928" s="53"/>
      <c r="BS2928" s="779"/>
    </row>
    <row r="2929" spans="1:71" ht="21.75" customHeight="1" x14ac:dyDescent="0.25">
      <c r="A2929" s="779"/>
      <c r="B2929" s="414" t="str">
        <f>IF(ROSTER!B$28="","",ROSTER!B$28)</f>
        <v/>
      </c>
      <c r="C2929" s="416" t="str">
        <f>IF(ROSTER!C$28="","",ROSTER!C$28)</f>
        <v/>
      </c>
      <c r="D2929" s="417"/>
      <c r="E2929" s="418"/>
      <c r="F2929" s="420">
        <f>IF(E2929="y",1,IF(E2929="S",1,0))</f>
        <v>0</v>
      </c>
      <c r="G2929" s="422">
        <f>IF(E2929="S",1,0)</f>
        <v>0</v>
      </c>
      <c r="H2929" s="424"/>
      <c r="I2929" s="425"/>
      <c r="J2929" s="428"/>
      <c r="K2929" s="429"/>
      <c r="L2929" s="432"/>
      <c r="M2929" s="433"/>
      <c r="N2929" s="436">
        <f>L2929+J2929</f>
        <v>0</v>
      </c>
      <c r="O2929" s="437"/>
      <c r="P2929" s="428"/>
      <c r="Q2929" s="429"/>
      <c r="R2929" s="432"/>
      <c r="S2929" s="440"/>
      <c r="T2929" s="432"/>
      <c r="U2929" s="425"/>
      <c r="V2929" s="440"/>
      <c r="W2929" s="425"/>
      <c r="X2929" s="428"/>
      <c r="Y2929" s="425"/>
      <c r="Z2929" s="428"/>
      <c r="AA2929" s="425"/>
      <c r="AB2929" s="428"/>
      <c r="AC2929" s="429"/>
      <c r="AD2929" s="432"/>
      <c r="AE2929" s="433"/>
      <c r="AF2929" s="442">
        <f>IF(AB2929=0,0,(AD2929/AB2929)*100)</f>
        <v>0</v>
      </c>
      <c r="AG2929" s="443"/>
      <c r="AH2929" s="428"/>
      <c r="AI2929" s="429"/>
      <c r="AJ2929" s="432"/>
      <c r="AK2929" s="433"/>
      <c r="AL2929" s="446">
        <f>IF(AH2929=0,0,(AJ2929/AH2929)*100)</f>
        <v>0</v>
      </c>
      <c r="AM2929" s="447"/>
      <c r="AN2929" s="428"/>
      <c r="AO2929" s="429"/>
      <c r="AP2929" s="432"/>
      <c r="AQ2929" s="433"/>
      <c r="AR2929" s="446">
        <f>IF(AN2929=0,0,(AP2929/AN2929)*100)</f>
        <v>0</v>
      </c>
      <c r="AS2929" s="447"/>
      <c r="AT2929" s="450">
        <f>AB2929+AH2929+AN2929</f>
        <v>0</v>
      </c>
      <c r="AU2929" s="451"/>
      <c r="AV2929" s="454">
        <f>AD2929+AJ2929+AP2929</f>
        <v>0</v>
      </c>
      <c r="AW2929" s="455"/>
      <c r="AX2929" s="446">
        <f>IF(AT2929=0,0,(AV2929/AT2929)*100)</f>
        <v>0</v>
      </c>
      <c r="AY2929" s="447"/>
      <c r="AZ2929" s="428"/>
      <c r="BA2929" s="429"/>
      <c r="BB2929" s="432"/>
      <c r="BC2929" s="433"/>
      <c r="BD2929" s="446">
        <f>IF(AZ2929=0,0,(BB2929/AZ2929)*100)</f>
        <v>0</v>
      </c>
      <c r="BE2929" s="447"/>
      <c r="BF2929" s="450">
        <f>AT2929+AZ2929</f>
        <v>0</v>
      </c>
      <c r="BG2929" s="451"/>
      <c r="BH2929" s="454">
        <f>AV2929+BB2929</f>
        <v>0</v>
      </c>
      <c r="BI2929" s="455"/>
      <c r="BJ2929" s="446">
        <f>IF(BF2929=0,0,(BH2929/BF2929)*100)</f>
        <v>0</v>
      </c>
      <c r="BK2929" s="447"/>
      <c r="BL2929" s="406">
        <f>(AD2929*2)+(AJ2929*2)+(AP2929*3)+BB2929</f>
        <v>0</v>
      </c>
      <c r="BM2929" s="407"/>
      <c r="BN2929" s="408"/>
      <c r="BO2929" s="404" t="e">
        <f>(BL2929*BR$2468)+(N2929*BR$2469)+(X2929*BR$2470)+(R2929*BR$2471)+(V2929*BR$2472)+(Z2929*BR$2473)</f>
        <v>#REF!</v>
      </c>
      <c r="BP2929" s="404" t="e">
        <f>((AZ2929-BB2929)*BR$2475)+((AT2929-AV2929)*BR$2474)+(H2929*BR$2476)+(P2929*BR$2477)</f>
        <v>#REF!</v>
      </c>
      <c r="BQ2929" s="53"/>
      <c r="BR2929" s="53"/>
      <c r="BS2929" s="779"/>
    </row>
    <row r="2930" spans="1:71" ht="21.75" customHeight="1" x14ac:dyDescent="0.25">
      <c r="A2930" s="779"/>
      <c r="B2930" s="415"/>
      <c r="C2930" s="412" t="str">
        <f>IF(ROSTER!D$28="","",ROSTER!D$28)</f>
        <v/>
      </c>
      <c r="D2930" s="413"/>
      <c r="E2930" s="419"/>
      <c r="F2930" s="421"/>
      <c r="G2930" s="423"/>
      <c r="H2930" s="426"/>
      <c r="I2930" s="427"/>
      <c r="J2930" s="430"/>
      <c r="K2930" s="431"/>
      <c r="L2930" s="434"/>
      <c r="M2930" s="435"/>
      <c r="N2930" s="438" t="s">
        <v>14</v>
      </c>
      <c r="O2930" s="439"/>
      <c r="P2930" s="430"/>
      <c r="Q2930" s="431"/>
      <c r="R2930" s="434"/>
      <c r="S2930" s="441"/>
      <c r="T2930" s="434"/>
      <c r="U2930" s="427"/>
      <c r="V2930" s="441"/>
      <c r="W2930" s="427"/>
      <c r="X2930" s="430"/>
      <c r="Y2930" s="427"/>
      <c r="Z2930" s="430"/>
      <c r="AA2930" s="427"/>
      <c r="AB2930" s="430"/>
      <c r="AC2930" s="431"/>
      <c r="AD2930" s="434"/>
      <c r="AE2930" s="435"/>
      <c r="AF2930" s="444"/>
      <c r="AG2930" s="445"/>
      <c r="AH2930" s="430"/>
      <c r="AI2930" s="431"/>
      <c r="AJ2930" s="434"/>
      <c r="AK2930" s="435"/>
      <c r="AL2930" s="448"/>
      <c r="AM2930" s="449"/>
      <c r="AN2930" s="430"/>
      <c r="AO2930" s="431"/>
      <c r="AP2930" s="434"/>
      <c r="AQ2930" s="435"/>
      <c r="AR2930" s="448"/>
      <c r="AS2930" s="449"/>
      <c r="AT2930" s="452"/>
      <c r="AU2930" s="453"/>
      <c r="AV2930" s="456"/>
      <c r="AW2930" s="457"/>
      <c r="AX2930" s="448"/>
      <c r="AY2930" s="449"/>
      <c r="AZ2930" s="430"/>
      <c r="BA2930" s="431"/>
      <c r="BB2930" s="434"/>
      <c r="BC2930" s="435"/>
      <c r="BD2930" s="448"/>
      <c r="BE2930" s="449"/>
      <c r="BF2930" s="452"/>
      <c r="BG2930" s="453"/>
      <c r="BH2930" s="456"/>
      <c r="BI2930" s="457"/>
      <c r="BJ2930" s="448"/>
      <c r="BK2930" s="449"/>
      <c r="BL2930" s="409"/>
      <c r="BM2930" s="410"/>
      <c r="BN2930" s="411"/>
      <c r="BO2930" s="405"/>
      <c r="BP2930" s="405"/>
      <c r="BQ2930" s="53"/>
      <c r="BR2930" s="53"/>
      <c r="BS2930" s="779"/>
    </row>
    <row r="2931" spans="1:71" ht="21.75" customHeight="1" x14ac:dyDescent="0.25">
      <c r="A2931" s="779"/>
      <c r="B2931" s="414" t="str">
        <f>IF(ROSTER!B$30="","",ROSTER!B$30)</f>
        <v/>
      </c>
      <c r="C2931" s="416" t="str">
        <f>IF(ROSTER!C$30="","",ROSTER!C$30)</f>
        <v/>
      </c>
      <c r="D2931" s="417"/>
      <c r="E2931" s="418"/>
      <c r="F2931" s="420">
        <f>IF(E2931="y",1,IF(E2931="S",1,0))</f>
        <v>0</v>
      </c>
      <c r="G2931" s="422">
        <f>IF(E2931="S",1,0)</f>
        <v>0</v>
      </c>
      <c r="H2931" s="424"/>
      <c r="I2931" s="425"/>
      <c r="J2931" s="428"/>
      <c r="K2931" s="429"/>
      <c r="L2931" s="432"/>
      <c r="M2931" s="433"/>
      <c r="N2931" s="436">
        <f>L2931+J2931</f>
        <v>0</v>
      </c>
      <c r="O2931" s="437"/>
      <c r="P2931" s="428"/>
      <c r="Q2931" s="429"/>
      <c r="R2931" s="432"/>
      <c r="S2931" s="440"/>
      <c r="T2931" s="432"/>
      <c r="U2931" s="425"/>
      <c r="V2931" s="440"/>
      <c r="W2931" s="425"/>
      <c r="X2931" s="428"/>
      <c r="Y2931" s="425"/>
      <c r="Z2931" s="428"/>
      <c r="AA2931" s="425"/>
      <c r="AB2931" s="428"/>
      <c r="AC2931" s="429"/>
      <c r="AD2931" s="432"/>
      <c r="AE2931" s="433"/>
      <c r="AF2931" s="442">
        <f>IF(AB2931=0,0,(AD2931/AB2931)*100)</f>
        <v>0</v>
      </c>
      <c r="AG2931" s="443"/>
      <c r="AH2931" s="428"/>
      <c r="AI2931" s="429"/>
      <c r="AJ2931" s="432"/>
      <c r="AK2931" s="433"/>
      <c r="AL2931" s="446">
        <f>IF(AH2931=0,0,(AJ2931/AH2931)*100)</f>
        <v>0</v>
      </c>
      <c r="AM2931" s="447"/>
      <c r="AN2931" s="428"/>
      <c r="AO2931" s="429"/>
      <c r="AP2931" s="432"/>
      <c r="AQ2931" s="433"/>
      <c r="AR2931" s="446">
        <f>IF(AN2931=0,0,(AP2931/AN2931)*100)</f>
        <v>0</v>
      </c>
      <c r="AS2931" s="447"/>
      <c r="AT2931" s="450">
        <f>AB2931+AH2931+AN2931</f>
        <v>0</v>
      </c>
      <c r="AU2931" s="451"/>
      <c r="AV2931" s="454">
        <f>AD2931+AJ2931+AP2931</f>
        <v>0</v>
      </c>
      <c r="AW2931" s="455"/>
      <c r="AX2931" s="446">
        <f>IF(AT2931=0,0,(AV2931/AT2931)*100)</f>
        <v>0</v>
      </c>
      <c r="AY2931" s="447"/>
      <c r="AZ2931" s="428"/>
      <c r="BA2931" s="429"/>
      <c r="BB2931" s="432"/>
      <c r="BC2931" s="433"/>
      <c r="BD2931" s="446">
        <f>IF(AZ2931=0,0,(BB2931/AZ2931)*100)</f>
        <v>0</v>
      </c>
      <c r="BE2931" s="447"/>
      <c r="BF2931" s="450">
        <f>AT2931+AZ2931</f>
        <v>0</v>
      </c>
      <c r="BG2931" s="451"/>
      <c r="BH2931" s="454">
        <f>AV2931+BB2931</f>
        <v>0</v>
      </c>
      <c r="BI2931" s="455"/>
      <c r="BJ2931" s="446">
        <f>IF(BF2931=0,0,(BH2931/BF2931)*100)</f>
        <v>0</v>
      </c>
      <c r="BK2931" s="447"/>
      <c r="BL2931" s="406">
        <f>(AD2931*2)+(AJ2931*2)+(AP2931*3)+BB2931</f>
        <v>0</v>
      </c>
      <c r="BM2931" s="407"/>
      <c r="BN2931" s="408"/>
      <c r="BO2931" s="404" t="e">
        <f>(BL2931*BR$2468)+(N2931*BR$2469)+(X2931*BR$2470)+(R2931*BR$2471)+(V2931*BR$2472)+(Z2931*BR$2473)</f>
        <v>#REF!</v>
      </c>
      <c r="BP2931" s="404" t="e">
        <f>((AZ2931-BB2931)*BR$2475)+((AT2931-AV2931)*BR$2474)+(H2931*BR$2476)+(P2931*BR$2477)</f>
        <v>#REF!</v>
      </c>
      <c r="BQ2931" s="53"/>
      <c r="BR2931" s="53"/>
      <c r="BS2931" s="779"/>
    </row>
    <row r="2932" spans="1:71" ht="21.75" customHeight="1" x14ac:dyDescent="0.25">
      <c r="A2932" s="779"/>
      <c r="B2932" s="415"/>
      <c r="C2932" s="412" t="str">
        <f>IF(ROSTER!D$30="","",ROSTER!D$30)</f>
        <v/>
      </c>
      <c r="D2932" s="413"/>
      <c r="E2932" s="419"/>
      <c r="F2932" s="421"/>
      <c r="G2932" s="423"/>
      <c r="H2932" s="426"/>
      <c r="I2932" s="427"/>
      <c r="J2932" s="430"/>
      <c r="K2932" s="431"/>
      <c r="L2932" s="434"/>
      <c r="M2932" s="435"/>
      <c r="N2932" s="438" t="s">
        <v>14</v>
      </c>
      <c r="O2932" s="439"/>
      <c r="P2932" s="430"/>
      <c r="Q2932" s="431"/>
      <c r="R2932" s="434"/>
      <c r="S2932" s="441"/>
      <c r="T2932" s="434"/>
      <c r="U2932" s="427"/>
      <c r="V2932" s="441"/>
      <c r="W2932" s="427"/>
      <c r="X2932" s="430"/>
      <c r="Y2932" s="427"/>
      <c r="Z2932" s="430"/>
      <c r="AA2932" s="427"/>
      <c r="AB2932" s="430"/>
      <c r="AC2932" s="431"/>
      <c r="AD2932" s="434"/>
      <c r="AE2932" s="435"/>
      <c r="AF2932" s="444"/>
      <c r="AG2932" s="445"/>
      <c r="AH2932" s="430"/>
      <c r="AI2932" s="431"/>
      <c r="AJ2932" s="434"/>
      <c r="AK2932" s="435"/>
      <c r="AL2932" s="448"/>
      <c r="AM2932" s="449"/>
      <c r="AN2932" s="430"/>
      <c r="AO2932" s="431"/>
      <c r="AP2932" s="434"/>
      <c r="AQ2932" s="435"/>
      <c r="AR2932" s="448"/>
      <c r="AS2932" s="449"/>
      <c r="AT2932" s="452"/>
      <c r="AU2932" s="453"/>
      <c r="AV2932" s="456"/>
      <c r="AW2932" s="457"/>
      <c r="AX2932" s="448"/>
      <c r="AY2932" s="449"/>
      <c r="AZ2932" s="430"/>
      <c r="BA2932" s="431"/>
      <c r="BB2932" s="434"/>
      <c r="BC2932" s="435"/>
      <c r="BD2932" s="448"/>
      <c r="BE2932" s="449"/>
      <c r="BF2932" s="452"/>
      <c r="BG2932" s="453"/>
      <c r="BH2932" s="456"/>
      <c r="BI2932" s="457"/>
      <c r="BJ2932" s="448"/>
      <c r="BK2932" s="449"/>
      <c r="BL2932" s="409"/>
      <c r="BM2932" s="410"/>
      <c r="BN2932" s="411"/>
      <c r="BO2932" s="405"/>
      <c r="BP2932" s="405"/>
      <c r="BQ2932" s="53"/>
      <c r="BR2932" s="53"/>
      <c r="BS2932" s="779"/>
    </row>
    <row r="2933" spans="1:71" ht="21.75" customHeight="1" x14ac:dyDescent="0.25">
      <c r="A2933" s="779"/>
      <c r="B2933" s="414" t="str">
        <f>IF(ROSTER!B$32="","",ROSTER!B$32)</f>
        <v/>
      </c>
      <c r="C2933" s="416" t="str">
        <f>IF(ROSTER!C$32="","",ROSTER!C$32)</f>
        <v/>
      </c>
      <c r="D2933" s="417"/>
      <c r="E2933" s="418"/>
      <c r="F2933" s="420">
        <f>IF(E2933="y",1,IF(E2933="S",1,0))</f>
        <v>0</v>
      </c>
      <c r="G2933" s="422">
        <f>IF(E2933="S",1,0)</f>
        <v>0</v>
      </c>
      <c r="H2933" s="424"/>
      <c r="I2933" s="425"/>
      <c r="J2933" s="428"/>
      <c r="K2933" s="429"/>
      <c r="L2933" s="432"/>
      <c r="M2933" s="433"/>
      <c r="N2933" s="436">
        <f>L2933+J2933</f>
        <v>0</v>
      </c>
      <c r="O2933" s="437"/>
      <c r="P2933" s="428"/>
      <c r="Q2933" s="429"/>
      <c r="R2933" s="432"/>
      <c r="S2933" s="440"/>
      <c r="T2933" s="432"/>
      <c r="U2933" s="425"/>
      <c r="V2933" s="440"/>
      <c r="W2933" s="425"/>
      <c r="X2933" s="428"/>
      <c r="Y2933" s="425"/>
      <c r="Z2933" s="428"/>
      <c r="AA2933" s="425"/>
      <c r="AB2933" s="428"/>
      <c r="AC2933" s="429"/>
      <c r="AD2933" s="432"/>
      <c r="AE2933" s="433"/>
      <c r="AF2933" s="442">
        <f>IF(AB2933=0,0,(AD2933/AB2933)*100)</f>
        <v>0</v>
      </c>
      <c r="AG2933" s="443"/>
      <c r="AH2933" s="428"/>
      <c r="AI2933" s="429"/>
      <c r="AJ2933" s="432"/>
      <c r="AK2933" s="433"/>
      <c r="AL2933" s="446">
        <f>IF(AH2933=0,0,(AJ2933/AH2933)*100)</f>
        <v>0</v>
      </c>
      <c r="AM2933" s="447"/>
      <c r="AN2933" s="428"/>
      <c r="AO2933" s="429"/>
      <c r="AP2933" s="432"/>
      <c r="AQ2933" s="433"/>
      <c r="AR2933" s="446">
        <f>IF(AN2933=0,0,(AP2933/AN2933)*100)</f>
        <v>0</v>
      </c>
      <c r="AS2933" s="447"/>
      <c r="AT2933" s="450">
        <f>AB2933+AH2933+AN2933</f>
        <v>0</v>
      </c>
      <c r="AU2933" s="451"/>
      <c r="AV2933" s="454">
        <f>AD2933+AJ2933+AP2933</f>
        <v>0</v>
      </c>
      <c r="AW2933" s="455"/>
      <c r="AX2933" s="446">
        <f>IF(AT2933=0,0,(AV2933/AT2933)*100)</f>
        <v>0</v>
      </c>
      <c r="AY2933" s="447"/>
      <c r="AZ2933" s="428"/>
      <c r="BA2933" s="429"/>
      <c r="BB2933" s="432"/>
      <c r="BC2933" s="433"/>
      <c r="BD2933" s="446">
        <f>IF(AZ2933=0,0,(BB2933/AZ2933)*100)</f>
        <v>0</v>
      </c>
      <c r="BE2933" s="447"/>
      <c r="BF2933" s="450">
        <f>AT2933+AZ2933</f>
        <v>0</v>
      </c>
      <c r="BG2933" s="451"/>
      <c r="BH2933" s="454">
        <f>AV2933+BB2933</f>
        <v>0</v>
      </c>
      <c r="BI2933" s="455"/>
      <c r="BJ2933" s="446">
        <f>IF(BF2933=0,0,(BH2933/BF2933)*100)</f>
        <v>0</v>
      </c>
      <c r="BK2933" s="447"/>
      <c r="BL2933" s="406">
        <f>(AD2933*2)+(AJ2933*2)+(AP2933*3)+BB2933</f>
        <v>0</v>
      </c>
      <c r="BM2933" s="407"/>
      <c r="BN2933" s="408"/>
      <c r="BO2933" s="404" t="e">
        <f>(BL2933*BR$2468)+(N2933*BR$2469)+(X2933*BR$2470)+(R2933*BR$2471)+(V2933*BR$2472)+(Z2933*BR$2473)</f>
        <v>#REF!</v>
      </c>
      <c r="BP2933" s="404" t="e">
        <f>((AZ2933-BB2933)*BR$2475)+((AT2933-AV2933)*BR$2474)+(H2933*BR$2476)+(P2933*BR$2477)</f>
        <v>#REF!</v>
      </c>
      <c r="BQ2933" s="53"/>
      <c r="BR2933" s="53"/>
      <c r="BS2933" s="779"/>
    </row>
    <row r="2934" spans="1:71" ht="21.75" customHeight="1" x14ac:dyDescent="0.25">
      <c r="A2934" s="779"/>
      <c r="B2934" s="415"/>
      <c r="C2934" s="412" t="str">
        <f>IF(ROSTER!D$32="","",ROSTER!D$32)</f>
        <v/>
      </c>
      <c r="D2934" s="413"/>
      <c r="E2934" s="419"/>
      <c r="F2934" s="421"/>
      <c r="G2934" s="423"/>
      <c r="H2934" s="426"/>
      <c r="I2934" s="427"/>
      <c r="J2934" s="430"/>
      <c r="K2934" s="431"/>
      <c r="L2934" s="434"/>
      <c r="M2934" s="435"/>
      <c r="N2934" s="438" t="s">
        <v>14</v>
      </c>
      <c r="O2934" s="439"/>
      <c r="P2934" s="430"/>
      <c r="Q2934" s="431"/>
      <c r="R2934" s="434"/>
      <c r="S2934" s="441"/>
      <c r="T2934" s="434"/>
      <c r="U2934" s="427"/>
      <c r="V2934" s="441"/>
      <c r="W2934" s="427"/>
      <c r="X2934" s="430"/>
      <c r="Y2934" s="427"/>
      <c r="Z2934" s="430"/>
      <c r="AA2934" s="427"/>
      <c r="AB2934" s="430"/>
      <c r="AC2934" s="431"/>
      <c r="AD2934" s="434"/>
      <c r="AE2934" s="435"/>
      <c r="AF2934" s="444"/>
      <c r="AG2934" s="445"/>
      <c r="AH2934" s="430"/>
      <c r="AI2934" s="431"/>
      <c r="AJ2934" s="434"/>
      <c r="AK2934" s="435"/>
      <c r="AL2934" s="448"/>
      <c r="AM2934" s="449"/>
      <c r="AN2934" s="430"/>
      <c r="AO2934" s="431"/>
      <c r="AP2934" s="434"/>
      <c r="AQ2934" s="435"/>
      <c r="AR2934" s="448"/>
      <c r="AS2934" s="449"/>
      <c r="AT2934" s="452"/>
      <c r="AU2934" s="453"/>
      <c r="AV2934" s="456"/>
      <c r="AW2934" s="457"/>
      <c r="AX2934" s="448"/>
      <c r="AY2934" s="449"/>
      <c r="AZ2934" s="430"/>
      <c r="BA2934" s="431"/>
      <c r="BB2934" s="434"/>
      <c r="BC2934" s="435"/>
      <c r="BD2934" s="448"/>
      <c r="BE2934" s="449"/>
      <c r="BF2934" s="452"/>
      <c r="BG2934" s="453"/>
      <c r="BH2934" s="456"/>
      <c r="BI2934" s="457"/>
      <c r="BJ2934" s="448"/>
      <c r="BK2934" s="449"/>
      <c r="BL2934" s="409"/>
      <c r="BM2934" s="410"/>
      <c r="BN2934" s="411"/>
      <c r="BO2934" s="405"/>
      <c r="BP2934" s="405"/>
      <c r="BQ2934" s="53"/>
      <c r="BR2934" s="53"/>
      <c r="BS2934" s="779"/>
    </row>
    <row r="2935" spans="1:71" ht="21.75" customHeight="1" x14ac:dyDescent="0.25">
      <c r="A2935" s="779"/>
      <c r="B2935" s="414" t="str">
        <f>IF(ROSTER!B$34="","",ROSTER!B$34)</f>
        <v/>
      </c>
      <c r="C2935" s="416" t="str">
        <f>IF(ROSTER!C$34="","",ROSTER!C$34)</f>
        <v/>
      </c>
      <c r="D2935" s="417"/>
      <c r="E2935" s="418"/>
      <c r="F2935" s="420">
        <f>IF(E2935="y",1,IF(E2935="S",1,0))</f>
        <v>0</v>
      </c>
      <c r="G2935" s="422">
        <f>IF(E2935="S",1,0)</f>
        <v>0</v>
      </c>
      <c r="H2935" s="424"/>
      <c r="I2935" s="425"/>
      <c r="J2935" s="428"/>
      <c r="K2935" s="429"/>
      <c r="L2935" s="432"/>
      <c r="M2935" s="433"/>
      <c r="N2935" s="436">
        <f>L2935+J2935</f>
        <v>0</v>
      </c>
      <c r="O2935" s="437"/>
      <c r="P2935" s="428"/>
      <c r="Q2935" s="429"/>
      <c r="R2935" s="432"/>
      <c r="S2935" s="440"/>
      <c r="T2935" s="432"/>
      <c r="U2935" s="425"/>
      <c r="V2935" s="440"/>
      <c r="W2935" s="425"/>
      <c r="X2935" s="428"/>
      <c r="Y2935" s="425"/>
      <c r="Z2935" s="428"/>
      <c r="AA2935" s="425"/>
      <c r="AB2935" s="428"/>
      <c r="AC2935" s="429"/>
      <c r="AD2935" s="432"/>
      <c r="AE2935" s="433"/>
      <c r="AF2935" s="442">
        <f>IF(AB2935=0,0,(AD2935/AB2935)*100)</f>
        <v>0</v>
      </c>
      <c r="AG2935" s="443"/>
      <c r="AH2935" s="428"/>
      <c r="AI2935" s="429"/>
      <c r="AJ2935" s="432"/>
      <c r="AK2935" s="433"/>
      <c r="AL2935" s="446">
        <f>IF(AH2935=0,0,(AJ2935/AH2935)*100)</f>
        <v>0</v>
      </c>
      <c r="AM2935" s="447"/>
      <c r="AN2935" s="428"/>
      <c r="AO2935" s="429"/>
      <c r="AP2935" s="432"/>
      <c r="AQ2935" s="433"/>
      <c r="AR2935" s="446">
        <f>IF(AN2935=0,0,(AP2935/AN2935)*100)</f>
        <v>0</v>
      </c>
      <c r="AS2935" s="447"/>
      <c r="AT2935" s="450">
        <f>AB2935+AH2935+AN2935</f>
        <v>0</v>
      </c>
      <c r="AU2935" s="451"/>
      <c r="AV2935" s="454">
        <f>AD2935+AJ2935+AP2935</f>
        <v>0</v>
      </c>
      <c r="AW2935" s="455"/>
      <c r="AX2935" s="446">
        <f>IF(AT2935=0,0,(AV2935/AT2935)*100)</f>
        <v>0</v>
      </c>
      <c r="AY2935" s="447"/>
      <c r="AZ2935" s="428"/>
      <c r="BA2935" s="429"/>
      <c r="BB2935" s="432"/>
      <c r="BC2935" s="433"/>
      <c r="BD2935" s="446">
        <f>IF(AZ2935=0,0,(BB2935/AZ2935)*100)</f>
        <v>0</v>
      </c>
      <c r="BE2935" s="447"/>
      <c r="BF2935" s="450">
        <f>AT2935+AZ2935</f>
        <v>0</v>
      </c>
      <c r="BG2935" s="451"/>
      <c r="BH2935" s="454">
        <f>AV2935+BB2935</f>
        <v>0</v>
      </c>
      <c r="BI2935" s="455"/>
      <c r="BJ2935" s="446">
        <f>IF(BF2935=0,0,(BH2935/BF2935)*100)</f>
        <v>0</v>
      </c>
      <c r="BK2935" s="447"/>
      <c r="BL2935" s="406">
        <f>(AD2935*2)+(AJ2935*2)+(AP2935*3)+BB2935</f>
        <v>0</v>
      </c>
      <c r="BM2935" s="407"/>
      <c r="BN2935" s="408"/>
      <c r="BO2935" s="404" t="e">
        <f>(BL2935*BR$2468)+(N2935*BR$2469)+(X2935*BR$2470)+(R2935*BR$2471)+(V2935*BR$2472)+(Z2935*BR$2473)</f>
        <v>#REF!</v>
      </c>
      <c r="BP2935" s="404" t="e">
        <f>((AZ2935-BB2935)*BR$2475)+((AT2935-AV2935)*BR$2474)+(H2935*BR$2476)+(P2935*BR$2477)</f>
        <v>#REF!</v>
      </c>
      <c r="BQ2935" s="53"/>
      <c r="BR2935" s="53"/>
      <c r="BS2935" s="779"/>
    </row>
    <row r="2936" spans="1:71" ht="21.75" customHeight="1" x14ac:dyDescent="0.25">
      <c r="A2936" s="779"/>
      <c r="B2936" s="415"/>
      <c r="C2936" s="412" t="str">
        <f>IF(ROSTER!D$34="","",ROSTER!D$34)</f>
        <v/>
      </c>
      <c r="D2936" s="413"/>
      <c r="E2936" s="419"/>
      <c r="F2936" s="421"/>
      <c r="G2936" s="423"/>
      <c r="H2936" s="426"/>
      <c r="I2936" s="427"/>
      <c r="J2936" s="430"/>
      <c r="K2936" s="431"/>
      <c r="L2936" s="434"/>
      <c r="M2936" s="435"/>
      <c r="N2936" s="438" t="s">
        <v>14</v>
      </c>
      <c r="O2936" s="439"/>
      <c r="P2936" s="430"/>
      <c r="Q2936" s="431"/>
      <c r="R2936" s="434"/>
      <c r="S2936" s="441"/>
      <c r="T2936" s="434"/>
      <c r="U2936" s="427"/>
      <c r="V2936" s="441"/>
      <c r="W2936" s="427"/>
      <c r="X2936" s="430"/>
      <c r="Y2936" s="427"/>
      <c r="Z2936" s="430"/>
      <c r="AA2936" s="427"/>
      <c r="AB2936" s="430"/>
      <c r="AC2936" s="431"/>
      <c r="AD2936" s="434"/>
      <c r="AE2936" s="435"/>
      <c r="AF2936" s="444"/>
      <c r="AG2936" s="445"/>
      <c r="AH2936" s="430"/>
      <c r="AI2936" s="431"/>
      <c r="AJ2936" s="434"/>
      <c r="AK2936" s="435"/>
      <c r="AL2936" s="448"/>
      <c r="AM2936" s="449"/>
      <c r="AN2936" s="430"/>
      <c r="AO2936" s="431"/>
      <c r="AP2936" s="434"/>
      <c r="AQ2936" s="435"/>
      <c r="AR2936" s="448"/>
      <c r="AS2936" s="449"/>
      <c r="AT2936" s="452"/>
      <c r="AU2936" s="453"/>
      <c r="AV2936" s="456"/>
      <c r="AW2936" s="457"/>
      <c r="AX2936" s="448"/>
      <c r="AY2936" s="449"/>
      <c r="AZ2936" s="430"/>
      <c r="BA2936" s="431"/>
      <c r="BB2936" s="434"/>
      <c r="BC2936" s="435"/>
      <c r="BD2936" s="448"/>
      <c r="BE2936" s="449"/>
      <c r="BF2936" s="452"/>
      <c r="BG2936" s="453"/>
      <c r="BH2936" s="456"/>
      <c r="BI2936" s="457"/>
      <c r="BJ2936" s="448"/>
      <c r="BK2936" s="449"/>
      <c r="BL2936" s="409"/>
      <c r="BM2936" s="410"/>
      <c r="BN2936" s="411"/>
      <c r="BO2936" s="405"/>
      <c r="BP2936" s="405"/>
      <c r="BQ2936" s="53"/>
      <c r="BR2936" s="53"/>
      <c r="BS2936" s="779"/>
    </row>
    <row r="2937" spans="1:71" ht="21.75" customHeight="1" x14ac:dyDescent="0.25">
      <c r="A2937" s="779"/>
      <c r="B2937" s="414" t="str">
        <f>IF(ROSTER!B$36="","",ROSTER!B$36)</f>
        <v/>
      </c>
      <c r="C2937" s="416" t="str">
        <f>IF(ROSTER!C$36="","",ROSTER!C$36)</f>
        <v/>
      </c>
      <c r="D2937" s="417"/>
      <c r="E2937" s="418"/>
      <c r="F2937" s="420">
        <f>IF(E2937="y",1,IF(E2937="S",1,0))</f>
        <v>0</v>
      </c>
      <c r="G2937" s="422">
        <f>IF(E2937="S",1,0)</f>
        <v>0</v>
      </c>
      <c r="H2937" s="424"/>
      <c r="I2937" s="425"/>
      <c r="J2937" s="428"/>
      <c r="K2937" s="429"/>
      <c r="L2937" s="432"/>
      <c r="M2937" s="433"/>
      <c r="N2937" s="436">
        <f>L2937+J2937</f>
        <v>0</v>
      </c>
      <c r="O2937" s="437"/>
      <c r="P2937" s="428"/>
      <c r="Q2937" s="429"/>
      <c r="R2937" s="432"/>
      <c r="S2937" s="440"/>
      <c r="T2937" s="432"/>
      <c r="U2937" s="425"/>
      <c r="V2937" s="440"/>
      <c r="W2937" s="425"/>
      <c r="X2937" s="428"/>
      <c r="Y2937" s="425"/>
      <c r="Z2937" s="428"/>
      <c r="AA2937" s="425"/>
      <c r="AB2937" s="428"/>
      <c r="AC2937" s="429"/>
      <c r="AD2937" s="432"/>
      <c r="AE2937" s="433"/>
      <c r="AF2937" s="442">
        <f>IF(AB2937=0,0,(AD2937/AB2937)*100)</f>
        <v>0</v>
      </c>
      <c r="AG2937" s="443"/>
      <c r="AH2937" s="428"/>
      <c r="AI2937" s="429"/>
      <c r="AJ2937" s="432"/>
      <c r="AK2937" s="433"/>
      <c r="AL2937" s="446">
        <f>IF(AH2937=0,0,(AJ2937/AH2937)*100)</f>
        <v>0</v>
      </c>
      <c r="AM2937" s="447"/>
      <c r="AN2937" s="428"/>
      <c r="AO2937" s="429"/>
      <c r="AP2937" s="432"/>
      <c r="AQ2937" s="433"/>
      <c r="AR2937" s="446">
        <f>IF(AN2937=0,0,(AP2937/AN2937)*100)</f>
        <v>0</v>
      </c>
      <c r="AS2937" s="447"/>
      <c r="AT2937" s="450">
        <f>AB2937+AH2937+AN2937</f>
        <v>0</v>
      </c>
      <c r="AU2937" s="451"/>
      <c r="AV2937" s="454">
        <f>AD2937+AJ2937+AP2937</f>
        <v>0</v>
      </c>
      <c r="AW2937" s="455"/>
      <c r="AX2937" s="446">
        <f>IF(AT2937=0,0,(AV2937/AT2937)*100)</f>
        <v>0</v>
      </c>
      <c r="AY2937" s="447"/>
      <c r="AZ2937" s="428"/>
      <c r="BA2937" s="429"/>
      <c r="BB2937" s="432"/>
      <c r="BC2937" s="433"/>
      <c r="BD2937" s="446">
        <f>IF(AZ2937=0,0,(BB2937/AZ2937)*100)</f>
        <v>0</v>
      </c>
      <c r="BE2937" s="447"/>
      <c r="BF2937" s="450">
        <f>AT2937+AZ2937</f>
        <v>0</v>
      </c>
      <c r="BG2937" s="451"/>
      <c r="BH2937" s="454">
        <f>AV2937+BB2937</f>
        <v>0</v>
      </c>
      <c r="BI2937" s="455"/>
      <c r="BJ2937" s="446">
        <f>IF(BF2937=0,0,(BH2937/BF2937)*100)</f>
        <v>0</v>
      </c>
      <c r="BK2937" s="447"/>
      <c r="BL2937" s="406">
        <f>(AD2937*2)+(AJ2937*2)+(AP2937*3)+BB2937</f>
        <v>0</v>
      </c>
      <c r="BM2937" s="407"/>
      <c r="BN2937" s="408"/>
      <c r="BO2937" s="404" t="e">
        <f>(BL2937*BR$2468)+(N2937*BR$2469)+(X2937*BR$2470)+(R2937*BR$2471)+(V2937*BR$2472)+(Z2937*BR$2473)</f>
        <v>#REF!</v>
      </c>
      <c r="BP2937" s="404" t="e">
        <f>((AZ2937-BB2937)*BR$2475)+((AT2937-AV2937)*BR$2474)+(H2937*BR$2476)+(P2937*BR$2477)</f>
        <v>#REF!</v>
      </c>
      <c r="BQ2937" s="53"/>
      <c r="BR2937" s="53"/>
      <c r="BS2937" s="779"/>
    </row>
    <row r="2938" spans="1:71" ht="21.75" customHeight="1" x14ac:dyDescent="0.25">
      <c r="A2938" s="779"/>
      <c r="B2938" s="415"/>
      <c r="C2938" s="412" t="str">
        <f>IF(ROSTER!D$36="","",ROSTER!D$36)</f>
        <v/>
      </c>
      <c r="D2938" s="413"/>
      <c r="E2938" s="419"/>
      <c r="F2938" s="421"/>
      <c r="G2938" s="423"/>
      <c r="H2938" s="426"/>
      <c r="I2938" s="427"/>
      <c r="J2938" s="430"/>
      <c r="K2938" s="431"/>
      <c r="L2938" s="434"/>
      <c r="M2938" s="435"/>
      <c r="N2938" s="438" t="s">
        <v>14</v>
      </c>
      <c r="O2938" s="439"/>
      <c r="P2938" s="430"/>
      <c r="Q2938" s="431"/>
      <c r="R2938" s="434"/>
      <c r="S2938" s="441"/>
      <c r="T2938" s="434"/>
      <c r="U2938" s="427"/>
      <c r="V2938" s="441"/>
      <c r="W2938" s="427"/>
      <c r="X2938" s="430"/>
      <c r="Y2938" s="427"/>
      <c r="Z2938" s="430"/>
      <c r="AA2938" s="427"/>
      <c r="AB2938" s="430"/>
      <c r="AC2938" s="431"/>
      <c r="AD2938" s="434"/>
      <c r="AE2938" s="435"/>
      <c r="AF2938" s="444"/>
      <c r="AG2938" s="445"/>
      <c r="AH2938" s="430"/>
      <c r="AI2938" s="431"/>
      <c r="AJ2938" s="434"/>
      <c r="AK2938" s="435"/>
      <c r="AL2938" s="448"/>
      <c r="AM2938" s="449"/>
      <c r="AN2938" s="430"/>
      <c r="AO2938" s="431"/>
      <c r="AP2938" s="434"/>
      <c r="AQ2938" s="435"/>
      <c r="AR2938" s="448"/>
      <c r="AS2938" s="449"/>
      <c r="AT2938" s="452"/>
      <c r="AU2938" s="453"/>
      <c r="AV2938" s="456"/>
      <c r="AW2938" s="457"/>
      <c r="AX2938" s="448"/>
      <c r="AY2938" s="449"/>
      <c r="AZ2938" s="430"/>
      <c r="BA2938" s="431"/>
      <c r="BB2938" s="434"/>
      <c r="BC2938" s="435"/>
      <c r="BD2938" s="448"/>
      <c r="BE2938" s="449"/>
      <c r="BF2938" s="452"/>
      <c r="BG2938" s="453"/>
      <c r="BH2938" s="456"/>
      <c r="BI2938" s="457"/>
      <c r="BJ2938" s="448"/>
      <c r="BK2938" s="449"/>
      <c r="BL2938" s="409"/>
      <c r="BM2938" s="410"/>
      <c r="BN2938" s="411"/>
      <c r="BO2938" s="405"/>
      <c r="BP2938" s="405"/>
      <c r="BQ2938" s="53"/>
      <c r="BR2938" s="53"/>
      <c r="BS2938" s="779"/>
    </row>
    <row r="2939" spans="1:71" ht="21.75" customHeight="1" x14ac:dyDescent="0.25">
      <c r="A2939" s="779"/>
      <c r="B2939" s="414" t="str">
        <f>IF(ROSTER!B$38="","",ROSTER!B$38)</f>
        <v/>
      </c>
      <c r="C2939" s="416" t="str">
        <f>IF(ROSTER!C$38="","",ROSTER!C$38)</f>
        <v/>
      </c>
      <c r="D2939" s="417"/>
      <c r="E2939" s="418"/>
      <c r="F2939" s="420">
        <f>IF(E2939="y",1,IF(E2939="S",1,0))</f>
        <v>0</v>
      </c>
      <c r="G2939" s="422">
        <f>IF(E2939="S",1,0)</f>
        <v>0</v>
      </c>
      <c r="H2939" s="424"/>
      <c r="I2939" s="425"/>
      <c r="J2939" s="428"/>
      <c r="K2939" s="429"/>
      <c r="L2939" s="432"/>
      <c r="M2939" s="433"/>
      <c r="N2939" s="436">
        <f>L2939+J2939</f>
        <v>0</v>
      </c>
      <c r="O2939" s="437"/>
      <c r="P2939" s="428"/>
      <c r="Q2939" s="429"/>
      <c r="R2939" s="432"/>
      <c r="S2939" s="440"/>
      <c r="T2939" s="432"/>
      <c r="U2939" s="425"/>
      <c r="V2939" s="440"/>
      <c r="W2939" s="425"/>
      <c r="X2939" s="428"/>
      <c r="Y2939" s="425"/>
      <c r="Z2939" s="428"/>
      <c r="AA2939" s="425"/>
      <c r="AB2939" s="428"/>
      <c r="AC2939" s="429"/>
      <c r="AD2939" s="432"/>
      <c r="AE2939" s="433"/>
      <c r="AF2939" s="442">
        <f>IF(AB2939=0,0,(AD2939/AB2939)*100)</f>
        <v>0</v>
      </c>
      <c r="AG2939" s="443"/>
      <c r="AH2939" s="428"/>
      <c r="AI2939" s="429"/>
      <c r="AJ2939" s="432"/>
      <c r="AK2939" s="433"/>
      <c r="AL2939" s="446">
        <f>IF(AH2939=0,0,(AJ2939/AH2939)*100)</f>
        <v>0</v>
      </c>
      <c r="AM2939" s="447"/>
      <c r="AN2939" s="428"/>
      <c r="AO2939" s="429"/>
      <c r="AP2939" s="432"/>
      <c r="AQ2939" s="433"/>
      <c r="AR2939" s="446">
        <f>IF(AN2939=0,0,(AP2939/AN2939)*100)</f>
        <v>0</v>
      </c>
      <c r="AS2939" s="447"/>
      <c r="AT2939" s="450">
        <f>AB2939+AH2939+AN2939</f>
        <v>0</v>
      </c>
      <c r="AU2939" s="451"/>
      <c r="AV2939" s="454">
        <f>AD2939+AJ2939+AP2939</f>
        <v>0</v>
      </c>
      <c r="AW2939" s="455"/>
      <c r="AX2939" s="446">
        <f>IF(AT2939=0,0,(AV2939/AT2939)*100)</f>
        <v>0</v>
      </c>
      <c r="AY2939" s="447"/>
      <c r="AZ2939" s="428"/>
      <c r="BA2939" s="429"/>
      <c r="BB2939" s="432"/>
      <c r="BC2939" s="433"/>
      <c r="BD2939" s="446">
        <f>IF(AZ2939=0,0,(BB2939/AZ2939)*100)</f>
        <v>0</v>
      </c>
      <c r="BE2939" s="447"/>
      <c r="BF2939" s="450">
        <f>AT2939+AZ2939</f>
        <v>0</v>
      </c>
      <c r="BG2939" s="451"/>
      <c r="BH2939" s="454">
        <f>AV2939+BB2939</f>
        <v>0</v>
      </c>
      <c r="BI2939" s="455"/>
      <c r="BJ2939" s="446">
        <f>IF(BF2939=0,0,(BH2939/BF2939)*100)</f>
        <v>0</v>
      </c>
      <c r="BK2939" s="447"/>
      <c r="BL2939" s="406">
        <f>(AD2939*2)+(AJ2939*2)+(AP2939*3)+BB2939</f>
        <v>0</v>
      </c>
      <c r="BM2939" s="407"/>
      <c r="BN2939" s="408"/>
      <c r="BO2939" s="404" t="e">
        <f>(BL2939*BR$2468)+(N2939*BR$2469)+(X2939*BR$2470)+(R2939*BR$2471)+(V2939*BR$2472)+(Z2939*BR$2473)</f>
        <v>#REF!</v>
      </c>
      <c r="BP2939" s="404" t="e">
        <f>((AZ2939-BB2939)*BR$2475)+((AT2939-AV2939)*BR$2474)+(H2939*BR$2476)+(P2939*BR$2477)</f>
        <v>#REF!</v>
      </c>
      <c r="BQ2939" s="53"/>
      <c r="BR2939" s="53"/>
      <c r="BS2939" s="779"/>
    </row>
    <row r="2940" spans="1:71" ht="21.75" customHeight="1" x14ac:dyDescent="0.25">
      <c r="A2940" s="779"/>
      <c r="B2940" s="415"/>
      <c r="C2940" s="412" t="str">
        <f>IF(ROSTER!D$38="","",ROSTER!D$38)</f>
        <v/>
      </c>
      <c r="D2940" s="413"/>
      <c r="E2940" s="419"/>
      <c r="F2940" s="421"/>
      <c r="G2940" s="423"/>
      <c r="H2940" s="426"/>
      <c r="I2940" s="427"/>
      <c r="J2940" s="430"/>
      <c r="K2940" s="431"/>
      <c r="L2940" s="434"/>
      <c r="M2940" s="435"/>
      <c r="N2940" s="438" t="s">
        <v>14</v>
      </c>
      <c r="O2940" s="439"/>
      <c r="P2940" s="430"/>
      <c r="Q2940" s="431"/>
      <c r="R2940" s="434"/>
      <c r="S2940" s="441"/>
      <c r="T2940" s="434"/>
      <c r="U2940" s="427"/>
      <c r="V2940" s="441"/>
      <c r="W2940" s="427"/>
      <c r="X2940" s="430"/>
      <c r="Y2940" s="427"/>
      <c r="Z2940" s="430"/>
      <c r="AA2940" s="427"/>
      <c r="AB2940" s="430"/>
      <c r="AC2940" s="431"/>
      <c r="AD2940" s="434"/>
      <c r="AE2940" s="435"/>
      <c r="AF2940" s="444"/>
      <c r="AG2940" s="445"/>
      <c r="AH2940" s="430"/>
      <c r="AI2940" s="431"/>
      <c r="AJ2940" s="434"/>
      <c r="AK2940" s="435"/>
      <c r="AL2940" s="448"/>
      <c r="AM2940" s="449"/>
      <c r="AN2940" s="430"/>
      <c r="AO2940" s="431"/>
      <c r="AP2940" s="434"/>
      <c r="AQ2940" s="435"/>
      <c r="AR2940" s="448"/>
      <c r="AS2940" s="449"/>
      <c r="AT2940" s="452"/>
      <c r="AU2940" s="453"/>
      <c r="AV2940" s="456"/>
      <c r="AW2940" s="457"/>
      <c r="AX2940" s="448"/>
      <c r="AY2940" s="449"/>
      <c r="AZ2940" s="430"/>
      <c r="BA2940" s="431"/>
      <c r="BB2940" s="434"/>
      <c r="BC2940" s="435"/>
      <c r="BD2940" s="448"/>
      <c r="BE2940" s="449"/>
      <c r="BF2940" s="452"/>
      <c r="BG2940" s="453"/>
      <c r="BH2940" s="456"/>
      <c r="BI2940" s="457"/>
      <c r="BJ2940" s="448"/>
      <c r="BK2940" s="449"/>
      <c r="BL2940" s="409"/>
      <c r="BM2940" s="410"/>
      <c r="BN2940" s="411"/>
      <c r="BO2940" s="405"/>
      <c r="BP2940" s="405"/>
      <c r="BQ2940" s="53"/>
      <c r="BR2940" s="53"/>
      <c r="BS2940" s="779"/>
    </row>
    <row r="2941" spans="1:71" ht="21.75" customHeight="1" x14ac:dyDescent="0.25">
      <c r="A2941" s="779"/>
      <c r="B2941" s="414" t="str">
        <f>IF(ROSTER!B$40="","",ROSTER!B$40)</f>
        <v/>
      </c>
      <c r="C2941" s="416" t="str">
        <f>IF(ROSTER!C$40="","",ROSTER!C$40)</f>
        <v/>
      </c>
      <c r="D2941" s="417"/>
      <c r="E2941" s="418"/>
      <c r="F2941" s="420">
        <f>IF(E2941="y",1,IF(E2941="S",1,0))</f>
        <v>0</v>
      </c>
      <c r="G2941" s="422">
        <f>IF(E2941="S",1,0)</f>
        <v>0</v>
      </c>
      <c r="H2941" s="424"/>
      <c r="I2941" s="425"/>
      <c r="J2941" s="428"/>
      <c r="K2941" s="429"/>
      <c r="L2941" s="432"/>
      <c r="M2941" s="433"/>
      <c r="N2941" s="436">
        <f>L2941+J2941</f>
        <v>0</v>
      </c>
      <c r="O2941" s="437"/>
      <c r="P2941" s="428"/>
      <c r="Q2941" s="429"/>
      <c r="R2941" s="432"/>
      <c r="S2941" s="440"/>
      <c r="T2941" s="432"/>
      <c r="U2941" s="425"/>
      <c r="V2941" s="440"/>
      <c r="W2941" s="425"/>
      <c r="X2941" s="428"/>
      <c r="Y2941" s="425"/>
      <c r="Z2941" s="428"/>
      <c r="AA2941" s="425"/>
      <c r="AB2941" s="428"/>
      <c r="AC2941" s="429"/>
      <c r="AD2941" s="432"/>
      <c r="AE2941" s="433"/>
      <c r="AF2941" s="442">
        <f>IF(AB2941=0,0,(AD2941/AB2941)*100)</f>
        <v>0</v>
      </c>
      <c r="AG2941" s="443"/>
      <c r="AH2941" s="428"/>
      <c r="AI2941" s="429"/>
      <c r="AJ2941" s="432"/>
      <c r="AK2941" s="433"/>
      <c r="AL2941" s="446">
        <f>IF(AH2941=0,0,(AJ2941/AH2941)*100)</f>
        <v>0</v>
      </c>
      <c r="AM2941" s="447"/>
      <c r="AN2941" s="428"/>
      <c r="AO2941" s="429"/>
      <c r="AP2941" s="432"/>
      <c r="AQ2941" s="433"/>
      <c r="AR2941" s="446">
        <f>IF(AN2941=0,0,(AP2941/AN2941)*100)</f>
        <v>0</v>
      </c>
      <c r="AS2941" s="447"/>
      <c r="AT2941" s="450">
        <f>AB2941+AH2941+AN2941</f>
        <v>0</v>
      </c>
      <c r="AU2941" s="451"/>
      <c r="AV2941" s="454">
        <f>AD2941+AJ2941+AP2941</f>
        <v>0</v>
      </c>
      <c r="AW2941" s="455"/>
      <c r="AX2941" s="446">
        <f>IF(AT2941=0,0,(AV2941/AT2941)*100)</f>
        <v>0</v>
      </c>
      <c r="AY2941" s="447"/>
      <c r="AZ2941" s="428"/>
      <c r="BA2941" s="429"/>
      <c r="BB2941" s="432"/>
      <c r="BC2941" s="433"/>
      <c r="BD2941" s="446">
        <f>IF(AZ2941=0,0,(BB2941/AZ2941)*100)</f>
        <v>0</v>
      </c>
      <c r="BE2941" s="447"/>
      <c r="BF2941" s="450">
        <f>AT2941+AZ2941</f>
        <v>0</v>
      </c>
      <c r="BG2941" s="451"/>
      <c r="BH2941" s="454">
        <f>AV2941+BB2941</f>
        <v>0</v>
      </c>
      <c r="BI2941" s="455"/>
      <c r="BJ2941" s="446">
        <f>IF(BF2941=0,0,(BH2941/BF2941)*100)</f>
        <v>0</v>
      </c>
      <c r="BK2941" s="447"/>
      <c r="BL2941" s="406">
        <f>(AD2941*2)+(AJ2941*2)+(AP2941*3)+BB2941</f>
        <v>0</v>
      </c>
      <c r="BM2941" s="407"/>
      <c r="BN2941" s="408"/>
      <c r="BO2941" s="404" t="e">
        <f>(BL2941*BR$2468)+(N2941*BR$2469)+(X2941*BR$2470)+(R2941*BR$2471)+(V2941*BR$2472)+(Z2941*BR$2473)</f>
        <v>#REF!</v>
      </c>
      <c r="BP2941" s="404" t="e">
        <f>((AZ2941-BB2941)*BR$2475)+((AT2941-AV2941)*BR$2474)+(H2941*BR$2476)+(P2941*BR$2477)</f>
        <v>#REF!</v>
      </c>
      <c r="BQ2941" s="53"/>
      <c r="BR2941" s="53"/>
      <c r="BS2941" s="779"/>
    </row>
    <row r="2942" spans="1:71" ht="21.75" customHeight="1" x14ac:dyDescent="0.25">
      <c r="A2942" s="779"/>
      <c r="B2942" s="415"/>
      <c r="C2942" s="412" t="str">
        <f>IF(ROSTER!D$40="","",ROSTER!D$40)</f>
        <v/>
      </c>
      <c r="D2942" s="413"/>
      <c r="E2942" s="419"/>
      <c r="F2942" s="421"/>
      <c r="G2942" s="423"/>
      <c r="H2942" s="426"/>
      <c r="I2942" s="427"/>
      <c r="J2942" s="430"/>
      <c r="K2942" s="431"/>
      <c r="L2942" s="434"/>
      <c r="M2942" s="435"/>
      <c r="N2942" s="438" t="s">
        <v>14</v>
      </c>
      <c r="O2942" s="439"/>
      <c r="P2942" s="430"/>
      <c r="Q2942" s="431"/>
      <c r="R2942" s="434"/>
      <c r="S2942" s="441"/>
      <c r="T2942" s="434"/>
      <c r="U2942" s="427"/>
      <c r="V2942" s="441"/>
      <c r="W2942" s="427"/>
      <c r="X2942" s="430"/>
      <c r="Y2942" s="427"/>
      <c r="Z2942" s="430"/>
      <c r="AA2942" s="427"/>
      <c r="AB2942" s="430"/>
      <c r="AC2942" s="431"/>
      <c r="AD2942" s="434"/>
      <c r="AE2942" s="435"/>
      <c r="AF2942" s="444"/>
      <c r="AG2942" s="445"/>
      <c r="AH2942" s="430"/>
      <c r="AI2942" s="431"/>
      <c r="AJ2942" s="434"/>
      <c r="AK2942" s="435"/>
      <c r="AL2942" s="448"/>
      <c r="AM2942" s="449"/>
      <c r="AN2942" s="430"/>
      <c r="AO2942" s="431"/>
      <c r="AP2942" s="434"/>
      <c r="AQ2942" s="435"/>
      <c r="AR2942" s="448"/>
      <c r="AS2942" s="449"/>
      <c r="AT2942" s="452"/>
      <c r="AU2942" s="453"/>
      <c r="AV2942" s="456"/>
      <c r="AW2942" s="457"/>
      <c r="AX2942" s="448"/>
      <c r="AY2942" s="449"/>
      <c r="AZ2942" s="430"/>
      <c r="BA2942" s="431"/>
      <c r="BB2942" s="434"/>
      <c r="BC2942" s="435"/>
      <c r="BD2942" s="448"/>
      <c r="BE2942" s="449"/>
      <c r="BF2942" s="452"/>
      <c r="BG2942" s="453"/>
      <c r="BH2942" s="456"/>
      <c r="BI2942" s="457"/>
      <c r="BJ2942" s="448"/>
      <c r="BK2942" s="449"/>
      <c r="BL2942" s="409"/>
      <c r="BM2942" s="410"/>
      <c r="BN2942" s="411"/>
      <c r="BO2942" s="405"/>
      <c r="BP2942" s="405"/>
      <c r="BQ2942" s="53"/>
      <c r="BR2942" s="53"/>
      <c r="BS2942" s="779"/>
    </row>
    <row r="2943" spans="1:71" ht="21.75" customHeight="1" x14ac:dyDescent="0.25">
      <c r="A2943" s="779"/>
      <c r="B2943" s="414" t="str">
        <f>IF(ROSTER!B$42="","",ROSTER!B$42)</f>
        <v/>
      </c>
      <c r="C2943" s="416" t="str">
        <f>IF(ROSTER!C$42="","",ROSTER!C$42)</f>
        <v/>
      </c>
      <c r="D2943" s="417"/>
      <c r="E2943" s="418"/>
      <c r="F2943" s="420">
        <f>IF(E2943="y",1,IF(E2943="S",1,0))</f>
        <v>0</v>
      </c>
      <c r="G2943" s="422">
        <f>IF(E2943="S",1,0)</f>
        <v>0</v>
      </c>
      <c r="H2943" s="424"/>
      <c r="I2943" s="425"/>
      <c r="J2943" s="428"/>
      <c r="K2943" s="429"/>
      <c r="L2943" s="432"/>
      <c r="M2943" s="433"/>
      <c r="N2943" s="436">
        <f>L2943+J2943</f>
        <v>0</v>
      </c>
      <c r="O2943" s="437"/>
      <c r="P2943" s="428"/>
      <c r="Q2943" s="429"/>
      <c r="R2943" s="432"/>
      <c r="S2943" s="440"/>
      <c r="T2943" s="432"/>
      <c r="U2943" s="425"/>
      <c r="V2943" s="440"/>
      <c r="W2943" s="425"/>
      <c r="X2943" s="428"/>
      <c r="Y2943" s="425"/>
      <c r="Z2943" s="428"/>
      <c r="AA2943" s="425"/>
      <c r="AB2943" s="428"/>
      <c r="AC2943" s="429"/>
      <c r="AD2943" s="432"/>
      <c r="AE2943" s="433"/>
      <c r="AF2943" s="442">
        <f>IF(AB2943=0,0,(AD2943/AB2943)*100)</f>
        <v>0</v>
      </c>
      <c r="AG2943" s="443"/>
      <c r="AH2943" s="428"/>
      <c r="AI2943" s="429"/>
      <c r="AJ2943" s="432"/>
      <c r="AK2943" s="433"/>
      <c r="AL2943" s="446">
        <f>IF(AH2943=0,0,(AJ2943/AH2943)*100)</f>
        <v>0</v>
      </c>
      <c r="AM2943" s="447"/>
      <c r="AN2943" s="428"/>
      <c r="AO2943" s="429"/>
      <c r="AP2943" s="432"/>
      <c r="AQ2943" s="433"/>
      <c r="AR2943" s="446">
        <f>IF(AN2943=0,0,(AP2943/AN2943)*100)</f>
        <v>0</v>
      </c>
      <c r="AS2943" s="447"/>
      <c r="AT2943" s="450">
        <f>AB2943+AH2943+AN2943</f>
        <v>0</v>
      </c>
      <c r="AU2943" s="451"/>
      <c r="AV2943" s="454">
        <f>AD2943+AJ2943+AP2943</f>
        <v>0</v>
      </c>
      <c r="AW2943" s="455"/>
      <c r="AX2943" s="446">
        <f>IF(AT2943=0,0,(AV2943/AT2943)*100)</f>
        <v>0</v>
      </c>
      <c r="AY2943" s="447"/>
      <c r="AZ2943" s="428"/>
      <c r="BA2943" s="429"/>
      <c r="BB2943" s="432"/>
      <c r="BC2943" s="433"/>
      <c r="BD2943" s="446">
        <f>IF(AZ2943=0,0,(BB2943/AZ2943)*100)</f>
        <v>0</v>
      </c>
      <c r="BE2943" s="447"/>
      <c r="BF2943" s="450">
        <f>AT2943+AZ2943</f>
        <v>0</v>
      </c>
      <c r="BG2943" s="451"/>
      <c r="BH2943" s="454">
        <f>AV2943+BB2943</f>
        <v>0</v>
      </c>
      <c r="BI2943" s="455"/>
      <c r="BJ2943" s="446">
        <f>IF(BF2943=0,0,(BH2943/BF2943)*100)</f>
        <v>0</v>
      </c>
      <c r="BK2943" s="447"/>
      <c r="BL2943" s="406">
        <f>(AD2943*2)+(AJ2943*2)+(AP2943*3)+BB2943</f>
        <v>0</v>
      </c>
      <c r="BM2943" s="407"/>
      <c r="BN2943" s="408"/>
      <c r="BO2943" s="404" t="e">
        <f>(BL2943*BR$2468)+(N2943*BR$2469)+(X2943*BR$2470)+(R2943*BR$2471)+(V2943*BR$2472)+(Z2943*BR$2473)</f>
        <v>#REF!</v>
      </c>
      <c r="BP2943" s="404" t="e">
        <f>((AZ2943-BB2943)*BR$2475)+((AT2943-AV2943)*BR$2474)+(H2943*BR$2476)+(P2943*BR$2477)</f>
        <v>#REF!</v>
      </c>
      <c r="BQ2943" s="53"/>
      <c r="BR2943" s="53"/>
      <c r="BS2943" s="779"/>
    </row>
    <row r="2944" spans="1:71" ht="21.75" customHeight="1" thickBot="1" x14ac:dyDescent="0.3">
      <c r="A2944" s="779"/>
      <c r="B2944" s="415"/>
      <c r="C2944" s="412" t="str">
        <f>IF(ROSTER!D$42="","",ROSTER!D$42)</f>
        <v/>
      </c>
      <c r="D2944" s="413"/>
      <c r="E2944" s="419"/>
      <c r="F2944" s="421"/>
      <c r="G2944" s="423"/>
      <c r="H2944" s="426"/>
      <c r="I2944" s="427"/>
      <c r="J2944" s="430"/>
      <c r="K2944" s="431"/>
      <c r="L2944" s="434"/>
      <c r="M2944" s="435"/>
      <c r="N2944" s="438" t="s">
        <v>14</v>
      </c>
      <c r="O2944" s="439"/>
      <c r="P2944" s="430"/>
      <c r="Q2944" s="431"/>
      <c r="R2944" s="434"/>
      <c r="S2944" s="441"/>
      <c r="T2944" s="434"/>
      <c r="U2944" s="427"/>
      <c r="V2944" s="441"/>
      <c r="W2944" s="427"/>
      <c r="X2944" s="430"/>
      <c r="Y2944" s="427"/>
      <c r="Z2944" s="430"/>
      <c r="AA2944" s="427"/>
      <c r="AB2944" s="430"/>
      <c r="AC2944" s="431"/>
      <c r="AD2944" s="434"/>
      <c r="AE2944" s="435"/>
      <c r="AF2944" s="444"/>
      <c r="AG2944" s="445"/>
      <c r="AH2944" s="430"/>
      <c r="AI2944" s="431"/>
      <c r="AJ2944" s="434"/>
      <c r="AK2944" s="435"/>
      <c r="AL2944" s="448"/>
      <c r="AM2944" s="449"/>
      <c r="AN2944" s="430"/>
      <c r="AO2944" s="431"/>
      <c r="AP2944" s="434"/>
      <c r="AQ2944" s="435"/>
      <c r="AR2944" s="448"/>
      <c r="AS2944" s="449"/>
      <c r="AT2944" s="452"/>
      <c r="AU2944" s="453"/>
      <c r="AV2944" s="456"/>
      <c r="AW2944" s="457"/>
      <c r="AX2944" s="448"/>
      <c r="AY2944" s="449"/>
      <c r="AZ2944" s="430"/>
      <c r="BA2944" s="431"/>
      <c r="BB2944" s="434"/>
      <c r="BC2944" s="435"/>
      <c r="BD2944" s="448"/>
      <c r="BE2944" s="449"/>
      <c r="BF2944" s="452"/>
      <c r="BG2944" s="453"/>
      <c r="BH2944" s="456"/>
      <c r="BI2944" s="457"/>
      <c r="BJ2944" s="448"/>
      <c r="BK2944" s="449"/>
      <c r="BL2944" s="409"/>
      <c r="BM2944" s="410"/>
      <c r="BN2944" s="411"/>
      <c r="BO2944" s="405"/>
      <c r="BP2944" s="405"/>
      <c r="BQ2944" s="53"/>
      <c r="BR2944" s="53"/>
      <c r="BS2944" s="779"/>
    </row>
    <row r="2945" spans="1:71" ht="21.75" hidden="1" customHeight="1" x14ac:dyDescent="0.3">
      <c r="A2945" s="779"/>
      <c r="B2945" s="414" t="str">
        <f>IF(ROSTER!B$44="","",ROSTER!B$44)</f>
        <v/>
      </c>
      <c r="C2945" s="416" t="str">
        <f>IF(ROSTER!C$44="","",ROSTER!C$44)</f>
        <v/>
      </c>
      <c r="D2945" s="417"/>
      <c r="E2945" s="418"/>
      <c r="F2945" s="420">
        <f>IF(E2945="y",1,IF(E2945="S",1,0))</f>
        <v>0</v>
      </c>
      <c r="G2945" s="422">
        <f>IF(E2945="S",1,0)</f>
        <v>0</v>
      </c>
      <c r="H2945" s="424"/>
      <c r="I2945" s="425"/>
      <c r="J2945" s="428"/>
      <c r="K2945" s="429"/>
      <c r="L2945" s="432"/>
      <c r="M2945" s="433"/>
      <c r="N2945" s="436">
        <f>L2945+J2945</f>
        <v>0</v>
      </c>
      <c r="O2945" s="437"/>
      <c r="P2945" s="428"/>
      <c r="Q2945" s="429"/>
      <c r="R2945" s="432"/>
      <c r="S2945" s="440"/>
      <c r="T2945" s="432"/>
      <c r="U2945" s="425"/>
      <c r="V2945" s="440"/>
      <c r="W2945" s="425"/>
      <c r="X2945" s="428"/>
      <c r="Y2945" s="425"/>
      <c r="Z2945" s="428"/>
      <c r="AA2945" s="425"/>
      <c r="AB2945" s="428"/>
      <c r="AC2945" s="429"/>
      <c r="AD2945" s="432"/>
      <c r="AE2945" s="433"/>
      <c r="AF2945" s="442">
        <f>IF(AB2945=0,0,(AD2945/AB2945)*100)</f>
        <v>0</v>
      </c>
      <c r="AG2945" s="443"/>
      <c r="AH2945" s="428"/>
      <c r="AI2945" s="429"/>
      <c r="AJ2945" s="432"/>
      <c r="AK2945" s="433"/>
      <c r="AL2945" s="446">
        <f>IF(AH2945=0,0,(AJ2945/AH2945)*100)</f>
        <v>0</v>
      </c>
      <c r="AM2945" s="447"/>
      <c r="AN2945" s="428"/>
      <c r="AO2945" s="429"/>
      <c r="AP2945" s="432"/>
      <c r="AQ2945" s="433"/>
      <c r="AR2945" s="446">
        <f>IF(AN2945=0,0,(AP2945/AN2945)*100)</f>
        <v>0</v>
      </c>
      <c r="AS2945" s="447"/>
      <c r="AT2945" s="450">
        <f>AB2945+AH2945+AN2945</f>
        <v>0</v>
      </c>
      <c r="AU2945" s="451"/>
      <c r="AV2945" s="454">
        <f>AD2945+AJ2945+AP2945</f>
        <v>0</v>
      </c>
      <c r="AW2945" s="455"/>
      <c r="AX2945" s="446">
        <f>IF(AT2945=0,0,(AV2945/AT2945)*100)</f>
        <v>0</v>
      </c>
      <c r="AY2945" s="447"/>
      <c r="AZ2945" s="428"/>
      <c r="BA2945" s="429"/>
      <c r="BB2945" s="432"/>
      <c r="BC2945" s="433"/>
      <c r="BD2945" s="446">
        <f>IF(AZ2945=0,0,(BB2945/AZ2945)*100)</f>
        <v>0</v>
      </c>
      <c r="BE2945" s="447"/>
      <c r="BF2945" s="450">
        <f>AT2945+AZ2945</f>
        <v>0</v>
      </c>
      <c r="BG2945" s="451"/>
      <c r="BH2945" s="454">
        <f>AV2945+BB2945</f>
        <v>0</v>
      </c>
      <c r="BI2945" s="455"/>
      <c r="BJ2945" s="446">
        <f>IF(BF2945=0,0,(BH2945/BF2945)*100)</f>
        <v>0</v>
      </c>
      <c r="BK2945" s="447"/>
      <c r="BL2945" s="406">
        <f>(AD2945*2)+(AJ2945*2)+(AP2945*3)+BB2945</f>
        <v>0</v>
      </c>
      <c r="BM2945" s="407"/>
      <c r="BN2945" s="408"/>
      <c r="BO2945" s="404" t="e">
        <f>(BL2945*BR$2468)+(N2945*BR$2469)+(X2945*BR$2470)+(R2945*BR$2471)+(V2945*BR$2472)+(Z2945*BR$2473)</f>
        <v>#REF!</v>
      </c>
      <c r="BP2945" s="404" t="e">
        <f>((AZ2945-BB2945)*BR$2475)+((AT2945-AV2945)*BR$2474)+(H2945*BR$2476)+(P2945*BR$2477)</f>
        <v>#REF!</v>
      </c>
      <c r="BQ2945" s="53"/>
      <c r="BR2945" s="53"/>
      <c r="BS2945" s="779"/>
    </row>
    <row r="2946" spans="1:71" ht="21.75" hidden="1" customHeight="1" x14ac:dyDescent="0.3">
      <c r="A2946" s="779"/>
      <c r="B2946" s="415"/>
      <c r="C2946" s="412" t="str">
        <f>IF(ROSTER!D$44="","",ROSTER!D$44)</f>
        <v/>
      </c>
      <c r="D2946" s="413"/>
      <c r="E2946" s="419"/>
      <c r="F2946" s="421"/>
      <c r="G2946" s="423"/>
      <c r="H2946" s="426"/>
      <c r="I2946" s="427"/>
      <c r="J2946" s="430"/>
      <c r="K2946" s="431"/>
      <c r="L2946" s="434"/>
      <c r="M2946" s="435"/>
      <c r="N2946" s="438" t="s">
        <v>14</v>
      </c>
      <c r="O2946" s="439"/>
      <c r="P2946" s="430"/>
      <c r="Q2946" s="431"/>
      <c r="R2946" s="434"/>
      <c r="S2946" s="441"/>
      <c r="T2946" s="434"/>
      <c r="U2946" s="427"/>
      <c r="V2946" s="441"/>
      <c r="W2946" s="427"/>
      <c r="X2946" s="430"/>
      <c r="Y2946" s="427"/>
      <c r="Z2946" s="430"/>
      <c r="AA2946" s="427"/>
      <c r="AB2946" s="430"/>
      <c r="AC2946" s="431"/>
      <c r="AD2946" s="434"/>
      <c r="AE2946" s="435"/>
      <c r="AF2946" s="444"/>
      <c r="AG2946" s="445"/>
      <c r="AH2946" s="430"/>
      <c r="AI2946" s="431"/>
      <c r="AJ2946" s="434"/>
      <c r="AK2946" s="435"/>
      <c r="AL2946" s="448"/>
      <c r="AM2946" s="449"/>
      <c r="AN2946" s="430"/>
      <c r="AO2946" s="431"/>
      <c r="AP2946" s="434"/>
      <c r="AQ2946" s="435"/>
      <c r="AR2946" s="448"/>
      <c r="AS2946" s="449"/>
      <c r="AT2946" s="452"/>
      <c r="AU2946" s="453"/>
      <c r="AV2946" s="456"/>
      <c r="AW2946" s="457"/>
      <c r="AX2946" s="448"/>
      <c r="AY2946" s="449"/>
      <c r="AZ2946" s="430"/>
      <c r="BA2946" s="431"/>
      <c r="BB2946" s="434"/>
      <c r="BC2946" s="435"/>
      <c r="BD2946" s="448"/>
      <c r="BE2946" s="449"/>
      <c r="BF2946" s="452"/>
      <c r="BG2946" s="453"/>
      <c r="BH2946" s="456"/>
      <c r="BI2946" s="457"/>
      <c r="BJ2946" s="448"/>
      <c r="BK2946" s="449"/>
      <c r="BL2946" s="409"/>
      <c r="BM2946" s="410"/>
      <c r="BN2946" s="411"/>
      <c r="BO2946" s="405"/>
      <c r="BP2946" s="405"/>
      <c r="BQ2946" s="53"/>
      <c r="BR2946" s="53"/>
      <c r="BS2946" s="779"/>
    </row>
    <row r="2947" spans="1:71" ht="21.75" hidden="1" customHeight="1" x14ac:dyDescent="0.3">
      <c r="A2947" s="779"/>
      <c r="B2947" s="414" t="str">
        <f>IF(ROSTER!B$46="","",ROSTER!B$46)</f>
        <v/>
      </c>
      <c r="C2947" s="416" t="str">
        <f>IF(ROSTER!C$46="","",ROSTER!C$46)</f>
        <v/>
      </c>
      <c r="D2947" s="417"/>
      <c r="E2947" s="418"/>
      <c r="F2947" s="420">
        <f>IF(E2947="y",1,IF(E2947="S",1,0))</f>
        <v>0</v>
      </c>
      <c r="G2947" s="422">
        <f>IF(E2947="S",1,0)</f>
        <v>0</v>
      </c>
      <c r="H2947" s="424"/>
      <c r="I2947" s="425"/>
      <c r="J2947" s="428"/>
      <c r="K2947" s="429"/>
      <c r="L2947" s="432"/>
      <c r="M2947" s="433"/>
      <c r="N2947" s="436">
        <f>L2947+J2947</f>
        <v>0</v>
      </c>
      <c r="O2947" s="437"/>
      <c r="P2947" s="428"/>
      <c r="Q2947" s="429"/>
      <c r="R2947" s="432"/>
      <c r="S2947" s="440"/>
      <c r="T2947" s="432"/>
      <c r="U2947" s="425"/>
      <c r="V2947" s="440"/>
      <c r="W2947" s="425"/>
      <c r="X2947" s="428"/>
      <c r="Y2947" s="425"/>
      <c r="Z2947" s="428"/>
      <c r="AA2947" s="425"/>
      <c r="AB2947" s="428"/>
      <c r="AC2947" s="429"/>
      <c r="AD2947" s="432"/>
      <c r="AE2947" s="433"/>
      <c r="AF2947" s="442">
        <f>IF(AB2947=0,0,(AD2947/AB2947)*100)</f>
        <v>0</v>
      </c>
      <c r="AG2947" s="443"/>
      <c r="AH2947" s="428"/>
      <c r="AI2947" s="429"/>
      <c r="AJ2947" s="432"/>
      <c r="AK2947" s="433"/>
      <c r="AL2947" s="446">
        <f>IF(AH2947=0,0,(AJ2947/AH2947)*100)</f>
        <v>0</v>
      </c>
      <c r="AM2947" s="447"/>
      <c r="AN2947" s="428"/>
      <c r="AO2947" s="429"/>
      <c r="AP2947" s="432"/>
      <c r="AQ2947" s="433"/>
      <c r="AR2947" s="446">
        <f>IF(AN2947=0,0,(AP2947/AN2947)*100)</f>
        <v>0</v>
      </c>
      <c r="AS2947" s="447"/>
      <c r="AT2947" s="450">
        <f>AB2947+AH2947+AN2947</f>
        <v>0</v>
      </c>
      <c r="AU2947" s="451"/>
      <c r="AV2947" s="454">
        <f>AD2947+AJ2947+AP2947</f>
        <v>0</v>
      </c>
      <c r="AW2947" s="455"/>
      <c r="AX2947" s="446">
        <f>IF(AT2947=0,0,(AV2947/AT2947)*100)</f>
        <v>0</v>
      </c>
      <c r="AY2947" s="447"/>
      <c r="AZ2947" s="428"/>
      <c r="BA2947" s="429"/>
      <c r="BB2947" s="432"/>
      <c r="BC2947" s="433"/>
      <c r="BD2947" s="446">
        <f>IF(AZ2947=0,0,(BB2947/AZ2947)*100)</f>
        <v>0</v>
      </c>
      <c r="BE2947" s="447"/>
      <c r="BF2947" s="450">
        <f>AT2947+AZ2947</f>
        <v>0</v>
      </c>
      <c r="BG2947" s="451"/>
      <c r="BH2947" s="454">
        <f>AV2947+BB2947</f>
        <v>0</v>
      </c>
      <c r="BI2947" s="455"/>
      <c r="BJ2947" s="446">
        <f>IF(BF2947=0,0,(BH2947/BF2947)*100)</f>
        <v>0</v>
      </c>
      <c r="BK2947" s="447"/>
      <c r="BL2947" s="406">
        <f>(AD2947*2)+(AJ2947*2)+(AP2947*3)+BB2947</f>
        <v>0</v>
      </c>
      <c r="BM2947" s="407"/>
      <c r="BN2947" s="408"/>
      <c r="BO2947" s="402" t="e">
        <f>(BL2947*BR$74)+(N2947*BR$75)+(X2947*BR$76)+(R2947*BR$77)+(V2947*BR$78)+(Z2947*BR$79)</f>
        <v>#REF!</v>
      </c>
      <c r="BP2947" s="404" t="e">
        <f>((AZ2947-BB2947)*BR$81)+((AT2947-AV2947)*BR$80)+(H2947*BR$82)+(P2947*BR$83)</f>
        <v>#REF!</v>
      </c>
      <c r="BQ2947" s="53"/>
      <c r="BR2947" s="53"/>
      <c r="BS2947" s="779"/>
    </row>
    <row r="2948" spans="1:71" ht="22.5" hidden="1" customHeight="1" x14ac:dyDescent="0.3">
      <c r="A2948" s="779"/>
      <c r="B2948" s="415"/>
      <c r="C2948" s="412" t="str">
        <f>IF(ROSTER!D$46="","",ROSTER!D$46)</f>
        <v/>
      </c>
      <c r="D2948" s="413"/>
      <c r="E2948" s="419"/>
      <c r="F2948" s="421"/>
      <c r="G2948" s="423"/>
      <c r="H2948" s="426"/>
      <c r="I2948" s="427"/>
      <c r="J2948" s="430"/>
      <c r="K2948" s="431"/>
      <c r="L2948" s="434"/>
      <c r="M2948" s="435"/>
      <c r="N2948" s="438" t="s">
        <v>14</v>
      </c>
      <c r="O2948" s="439"/>
      <c r="P2948" s="430"/>
      <c r="Q2948" s="431"/>
      <c r="R2948" s="434"/>
      <c r="S2948" s="441"/>
      <c r="T2948" s="434"/>
      <c r="U2948" s="427"/>
      <c r="V2948" s="441"/>
      <c r="W2948" s="427"/>
      <c r="X2948" s="430"/>
      <c r="Y2948" s="427"/>
      <c r="Z2948" s="430"/>
      <c r="AA2948" s="427"/>
      <c r="AB2948" s="430"/>
      <c r="AC2948" s="431"/>
      <c r="AD2948" s="434"/>
      <c r="AE2948" s="435"/>
      <c r="AF2948" s="444"/>
      <c r="AG2948" s="445"/>
      <c r="AH2948" s="430"/>
      <c r="AI2948" s="431"/>
      <c r="AJ2948" s="434"/>
      <c r="AK2948" s="435"/>
      <c r="AL2948" s="448"/>
      <c r="AM2948" s="449"/>
      <c r="AN2948" s="430"/>
      <c r="AO2948" s="431"/>
      <c r="AP2948" s="434"/>
      <c r="AQ2948" s="435"/>
      <c r="AR2948" s="448"/>
      <c r="AS2948" s="449"/>
      <c r="AT2948" s="452"/>
      <c r="AU2948" s="453"/>
      <c r="AV2948" s="456"/>
      <c r="AW2948" s="457"/>
      <c r="AX2948" s="448"/>
      <c r="AY2948" s="449"/>
      <c r="AZ2948" s="430"/>
      <c r="BA2948" s="431"/>
      <c r="BB2948" s="434"/>
      <c r="BC2948" s="435"/>
      <c r="BD2948" s="448"/>
      <c r="BE2948" s="449"/>
      <c r="BF2948" s="452"/>
      <c r="BG2948" s="453"/>
      <c r="BH2948" s="456"/>
      <c r="BI2948" s="457"/>
      <c r="BJ2948" s="448"/>
      <c r="BK2948" s="449"/>
      <c r="BL2948" s="409"/>
      <c r="BM2948" s="410"/>
      <c r="BN2948" s="411"/>
      <c r="BO2948" s="403"/>
      <c r="BP2948" s="405"/>
      <c r="BQ2948" s="53"/>
      <c r="BR2948" s="53"/>
      <c r="BS2948" s="779"/>
    </row>
    <row r="2949" spans="1:71" ht="21.75" hidden="1" customHeight="1" x14ac:dyDescent="0.3">
      <c r="A2949" s="779"/>
      <c r="B2949" s="414" t="str">
        <f>IF(ROSTER!B$48="","",ROSTER!B$48)</f>
        <v/>
      </c>
      <c r="C2949" s="416" t="str">
        <f>IF(ROSTER!C$48="","",ROSTER!C$48)</f>
        <v/>
      </c>
      <c r="D2949" s="417"/>
      <c r="E2949" s="418"/>
      <c r="F2949" s="420">
        <f t="shared" ref="F2949" si="1656">IF(E2949="y",1,IF(E2949="S",1,0))</f>
        <v>0</v>
      </c>
      <c r="G2949" s="422">
        <f t="shared" ref="G2949" si="1657">IF(E2949="S",1,0)</f>
        <v>0</v>
      </c>
      <c r="H2949" s="424"/>
      <c r="I2949" s="425"/>
      <c r="J2949" s="428"/>
      <c r="K2949" s="429"/>
      <c r="L2949" s="432"/>
      <c r="M2949" s="433"/>
      <c r="N2949" s="436">
        <f t="shared" ref="N2949" si="1658">L2949+J2949</f>
        <v>0</v>
      </c>
      <c r="O2949" s="437"/>
      <c r="P2949" s="428"/>
      <c r="Q2949" s="429"/>
      <c r="R2949" s="432"/>
      <c r="S2949" s="440"/>
      <c r="T2949" s="432"/>
      <c r="U2949" s="425"/>
      <c r="V2949" s="440"/>
      <c r="W2949" s="425"/>
      <c r="X2949" s="428"/>
      <c r="Y2949" s="425"/>
      <c r="Z2949" s="428"/>
      <c r="AA2949" s="425"/>
      <c r="AB2949" s="428"/>
      <c r="AC2949" s="429"/>
      <c r="AD2949" s="432"/>
      <c r="AE2949" s="433"/>
      <c r="AF2949" s="442"/>
      <c r="AG2949" s="443"/>
      <c r="AH2949" s="428"/>
      <c r="AI2949" s="429"/>
      <c r="AJ2949" s="432"/>
      <c r="AK2949" s="433"/>
      <c r="AL2949" s="446">
        <f t="shared" ref="AL2949" si="1659">IF(AH2949=0,0,(AJ2949/AH2949)*100)</f>
        <v>0</v>
      </c>
      <c r="AM2949" s="447"/>
      <c r="AN2949" s="428"/>
      <c r="AO2949" s="429"/>
      <c r="AP2949" s="432"/>
      <c r="AQ2949" s="433"/>
      <c r="AR2949" s="446">
        <f t="shared" ref="AR2949" si="1660">IF(AN2949=0,0,(AP2949/AN2949)*100)</f>
        <v>0</v>
      </c>
      <c r="AS2949" s="447"/>
      <c r="AT2949" s="450">
        <f t="shared" ref="AT2949" si="1661">AB2949+AH2949+AN2949</f>
        <v>0</v>
      </c>
      <c r="AU2949" s="451"/>
      <c r="AV2949" s="454">
        <f t="shared" ref="AV2949" si="1662">AD2949+AJ2949+AP2949</f>
        <v>0</v>
      </c>
      <c r="AW2949" s="455"/>
      <c r="AX2949" s="446">
        <f t="shared" ref="AX2949" si="1663">IF(AT2949=0,0,(AV2949/AT2949)*100)</f>
        <v>0</v>
      </c>
      <c r="AY2949" s="447"/>
      <c r="AZ2949" s="428"/>
      <c r="BA2949" s="429"/>
      <c r="BB2949" s="432"/>
      <c r="BC2949" s="433"/>
      <c r="BD2949" s="446">
        <f t="shared" ref="BD2949" si="1664">IF(AZ2949=0,0,(BB2949/AZ2949)*100)</f>
        <v>0</v>
      </c>
      <c r="BE2949" s="447"/>
      <c r="BF2949" s="450">
        <f t="shared" ref="BF2949" si="1665">AT2949+AZ2949</f>
        <v>0</v>
      </c>
      <c r="BG2949" s="451"/>
      <c r="BH2949" s="454">
        <f t="shared" ref="BH2949" si="1666">AV2949+BB2949</f>
        <v>0</v>
      </c>
      <c r="BI2949" s="455"/>
      <c r="BJ2949" s="446">
        <f t="shared" ref="BJ2949" si="1667">IF(BF2949=0,0,(BH2949/BF2949)*100)</f>
        <v>0</v>
      </c>
      <c r="BK2949" s="447"/>
      <c r="BL2949" s="406">
        <f t="shared" ref="BL2949" si="1668">(AD2949*2)+(AJ2949*2)+(AP2949*3)+BB2949</f>
        <v>0</v>
      </c>
      <c r="BM2949" s="407"/>
      <c r="BN2949" s="408"/>
      <c r="BO2949" s="402" t="e">
        <f>(BL2949*BR$74)+(N2949*BR$75)+(X2949*BR$76)+(R2949*BR$77)+(V2949*BR$78)+(Z2949*BR$79)</f>
        <v>#REF!</v>
      </c>
      <c r="BP2949" s="404" t="e">
        <f>((AZ2949-BB2949)*BR$81)+((AT2949-AV2949)*BR$80)+(H2949*BR$82)+(P2949*BR$83)</f>
        <v>#REF!</v>
      </c>
      <c r="BQ2949" s="53"/>
      <c r="BR2949" s="53"/>
      <c r="BS2949" s="779"/>
    </row>
    <row r="2950" spans="1:71" ht="22.5" hidden="1" customHeight="1" x14ac:dyDescent="0.3">
      <c r="A2950" s="779"/>
      <c r="B2950" s="415"/>
      <c r="C2950" s="412" t="str">
        <f>IF(ROSTER!D$48="","",ROSTER!D$48)</f>
        <v/>
      </c>
      <c r="D2950" s="413"/>
      <c r="E2950" s="419"/>
      <c r="F2950" s="421"/>
      <c r="G2950" s="423"/>
      <c r="H2950" s="426"/>
      <c r="I2950" s="427"/>
      <c r="J2950" s="430"/>
      <c r="K2950" s="431"/>
      <c r="L2950" s="434"/>
      <c r="M2950" s="435"/>
      <c r="N2950" s="438" t="s">
        <v>14</v>
      </c>
      <c r="O2950" s="439"/>
      <c r="P2950" s="430"/>
      <c r="Q2950" s="431"/>
      <c r="R2950" s="434"/>
      <c r="S2950" s="441"/>
      <c r="T2950" s="434"/>
      <c r="U2950" s="427"/>
      <c r="V2950" s="441"/>
      <c r="W2950" s="427"/>
      <c r="X2950" s="430"/>
      <c r="Y2950" s="427"/>
      <c r="Z2950" s="430"/>
      <c r="AA2950" s="427"/>
      <c r="AB2950" s="430"/>
      <c r="AC2950" s="431"/>
      <c r="AD2950" s="434"/>
      <c r="AE2950" s="435"/>
      <c r="AF2950" s="444"/>
      <c r="AG2950" s="445"/>
      <c r="AH2950" s="430"/>
      <c r="AI2950" s="431"/>
      <c r="AJ2950" s="434"/>
      <c r="AK2950" s="435"/>
      <c r="AL2950" s="448"/>
      <c r="AM2950" s="449"/>
      <c r="AN2950" s="430"/>
      <c r="AO2950" s="431"/>
      <c r="AP2950" s="434"/>
      <c r="AQ2950" s="435"/>
      <c r="AR2950" s="448"/>
      <c r="AS2950" s="449"/>
      <c r="AT2950" s="452"/>
      <c r="AU2950" s="453"/>
      <c r="AV2950" s="456"/>
      <c r="AW2950" s="457"/>
      <c r="AX2950" s="448"/>
      <c r="AY2950" s="449"/>
      <c r="AZ2950" s="430"/>
      <c r="BA2950" s="431"/>
      <c r="BB2950" s="434"/>
      <c r="BC2950" s="435"/>
      <c r="BD2950" s="448"/>
      <c r="BE2950" s="449"/>
      <c r="BF2950" s="452"/>
      <c r="BG2950" s="453"/>
      <c r="BH2950" s="456"/>
      <c r="BI2950" s="457"/>
      <c r="BJ2950" s="448"/>
      <c r="BK2950" s="449"/>
      <c r="BL2950" s="409"/>
      <c r="BM2950" s="410"/>
      <c r="BN2950" s="411"/>
      <c r="BO2950" s="403"/>
      <c r="BP2950" s="405"/>
      <c r="BQ2950" s="53"/>
      <c r="BR2950" s="53"/>
      <c r="BS2950" s="779"/>
    </row>
    <row r="2951" spans="1:71" ht="21.75" hidden="1" customHeight="1" x14ac:dyDescent="0.3">
      <c r="A2951" s="779"/>
      <c r="B2951" s="414" t="str">
        <f>IF(ROSTER!B$50="","",ROSTER!B$50)</f>
        <v/>
      </c>
      <c r="C2951" s="416" t="str">
        <f>IF(ROSTER!C$50="","",ROSTER!C$50)</f>
        <v/>
      </c>
      <c r="D2951" s="417"/>
      <c r="E2951" s="418"/>
      <c r="F2951" s="420">
        <f t="shared" ref="F2951" si="1669">IF(E2951="y",1,IF(E2951="S",1,0))</f>
        <v>0</v>
      </c>
      <c r="G2951" s="422">
        <f t="shared" ref="G2951" si="1670">IF(E2951="S",1,0)</f>
        <v>0</v>
      </c>
      <c r="H2951" s="424"/>
      <c r="I2951" s="425"/>
      <c r="J2951" s="428"/>
      <c r="K2951" s="429"/>
      <c r="L2951" s="432"/>
      <c r="M2951" s="433"/>
      <c r="N2951" s="436">
        <f t="shared" ref="N2951" si="1671">L2951+J2951</f>
        <v>0</v>
      </c>
      <c r="O2951" s="437"/>
      <c r="P2951" s="428"/>
      <c r="Q2951" s="429"/>
      <c r="R2951" s="432"/>
      <c r="S2951" s="440"/>
      <c r="T2951" s="432"/>
      <c r="U2951" s="425"/>
      <c r="V2951" s="440"/>
      <c r="W2951" s="425"/>
      <c r="X2951" s="428"/>
      <c r="Y2951" s="425"/>
      <c r="Z2951" s="428"/>
      <c r="AA2951" s="425"/>
      <c r="AB2951" s="428"/>
      <c r="AC2951" s="429"/>
      <c r="AD2951" s="432"/>
      <c r="AE2951" s="433"/>
      <c r="AF2951" s="442"/>
      <c r="AG2951" s="443"/>
      <c r="AH2951" s="428"/>
      <c r="AI2951" s="429"/>
      <c r="AJ2951" s="432"/>
      <c r="AK2951" s="433"/>
      <c r="AL2951" s="446">
        <f t="shared" ref="AL2951" si="1672">IF(AH2951=0,0,(AJ2951/AH2951)*100)</f>
        <v>0</v>
      </c>
      <c r="AM2951" s="447"/>
      <c r="AN2951" s="428"/>
      <c r="AO2951" s="429"/>
      <c r="AP2951" s="432"/>
      <c r="AQ2951" s="433"/>
      <c r="AR2951" s="446">
        <f t="shared" ref="AR2951" si="1673">IF(AN2951=0,0,(AP2951/AN2951)*100)</f>
        <v>0</v>
      </c>
      <c r="AS2951" s="447"/>
      <c r="AT2951" s="450">
        <f t="shared" ref="AT2951" si="1674">AB2951+AH2951+AN2951</f>
        <v>0</v>
      </c>
      <c r="AU2951" s="451"/>
      <c r="AV2951" s="454">
        <f t="shared" ref="AV2951" si="1675">AD2951+AJ2951+AP2951</f>
        <v>0</v>
      </c>
      <c r="AW2951" s="455"/>
      <c r="AX2951" s="446">
        <f t="shared" ref="AX2951" si="1676">IF(AT2951=0,0,(AV2951/AT2951)*100)</f>
        <v>0</v>
      </c>
      <c r="AY2951" s="447"/>
      <c r="AZ2951" s="428"/>
      <c r="BA2951" s="429"/>
      <c r="BB2951" s="432"/>
      <c r="BC2951" s="433"/>
      <c r="BD2951" s="446">
        <f t="shared" ref="BD2951" si="1677">IF(AZ2951=0,0,(BB2951/AZ2951)*100)</f>
        <v>0</v>
      </c>
      <c r="BE2951" s="447"/>
      <c r="BF2951" s="450">
        <f t="shared" ref="BF2951" si="1678">AT2951+AZ2951</f>
        <v>0</v>
      </c>
      <c r="BG2951" s="451"/>
      <c r="BH2951" s="454">
        <f t="shared" ref="BH2951" si="1679">AV2951+BB2951</f>
        <v>0</v>
      </c>
      <c r="BI2951" s="455"/>
      <c r="BJ2951" s="446">
        <f t="shared" ref="BJ2951" si="1680">IF(BF2951=0,0,(BH2951/BF2951)*100)</f>
        <v>0</v>
      </c>
      <c r="BK2951" s="447"/>
      <c r="BL2951" s="406">
        <f t="shared" ref="BL2951" si="1681">(AD2951*2)+(AJ2951*2)+(AP2951*3)+BB2951</f>
        <v>0</v>
      </c>
      <c r="BM2951" s="407"/>
      <c r="BN2951" s="408"/>
      <c r="BO2951" s="402" t="e">
        <f>(BL2951*BR$74)+(N2951*BR$75)+(X2951*BR$76)+(R2951*BR$77)+(V2951*BR$78)+(Z2951*BR$79)</f>
        <v>#REF!</v>
      </c>
      <c r="BP2951" s="404" t="e">
        <f>((AZ2951-BB2951)*BR$81)+((AT2951-AV2951)*BR$80)+(H2951*BR$82)+(P2951*BR$83)</f>
        <v>#REF!</v>
      </c>
      <c r="BQ2951" s="53"/>
      <c r="BR2951" s="53"/>
      <c r="BS2951" s="779"/>
    </row>
    <row r="2952" spans="1:71" ht="22.5" hidden="1" customHeight="1" thickBot="1" x14ac:dyDescent="0.3">
      <c r="A2952" s="779"/>
      <c r="B2952" s="415"/>
      <c r="C2952" s="412" t="str">
        <f>IF(ROSTER!D$50="","",ROSTER!D$50)</f>
        <v/>
      </c>
      <c r="D2952" s="413"/>
      <c r="E2952" s="419"/>
      <c r="F2952" s="421"/>
      <c r="G2952" s="423"/>
      <c r="H2952" s="426"/>
      <c r="I2952" s="427"/>
      <c r="J2952" s="430"/>
      <c r="K2952" s="431"/>
      <c r="L2952" s="434"/>
      <c r="M2952" s="435"/>
      <c r="N2952" s="438" t="s">
        <v>14</v>
      </c>
      <c r="O2952" s="439"/>
      <c r="P2952" s="430"/>
      <c r="Q2952" s="431"/>
      <c r="R2952" s="434"/>
      <c r="S2952" s="441"/>
      <c r="T2952" s="434"/>
      <c r="U2952" s="427"/>
      <c r="V2952" s="441"/>
      <c r="W2952" s="427"/>
      <c r="X2952" s="430"/>
      <c r="Y2952" s="427"/>
      <c r="Z2952" s="430"/>
      <c r="AA2952" s="427"/>
      <c r="AB2952" s="430"/>
      <c r="AC2952" s="431"/>
      <c r="AD2952" s="434"/>
      <c r="AE2952" s="435"/>
      <c r="AF2952" s="444"/>
      <c r="AG2952" s="445"/>
      <c r="AH2952" s="430"/>
      <c r="AI2952" s="431"/>
      <c r="AJ2952" s="434"/>
      <c r="AK2952" s="435"/>
      <c r="AL2952" s="448"/>
      <c r="AM2952" s="449"/>
      <c r="AN2952" s="430"/>
      <c r="AO2952" s="431"/>
      <c r="AP2952" s="434"/>
      <c r="AQ2952" s="435"/>
      <c r="AR2952" s="448"/>
      <c r="AS2952" s="449"/>
      <c r="AT2952" s="452"/>
      <c r="AU2952" s="453"/>
      <c r="AV2952" s="456"/>
      <c r="AW2952" s="457"/>
      <c r="AX2952" s="448"/>
      <c r="AY2952" s="449"/>
      <c r="AZ2952" s="430"/>
      <c r="BA2952" s="431"/>
      <c r="BB2952" s="434"/>
      <c r="BC2952" s="435"/>
      <c r="BD2952" s="448"/>
      <c r="BE2952" s="449"/>
      <c r="BF2952" s="452"/>
      <c r="BG2952" s="453"/>
      <c r="BH2952" s="456"/>
      <c r="BI2952" s="457"/>
      <c r="BJ2952" s="448"/>
      <c r="BK2952" s="449"/>
      <c r="BL2952" s="409"/>
      <c r="BM2952" s="410"/>
      <c r="BN2952" s="411"/>
      <c r="BO2952" s="403"/>
      <c r="BP2952" s="405"/>
      <c r="BQ2952" s="53"/>
      <c r="BR2952" s="53"/>
      <c r="BS2952" s="779"/>
    </row>
    <row r="2953" spans="1:71" s="224" customFormat="1" ht="33.6" customHeight="1" x14ac:dyDescent="0.5">
      <c r="A2953" s="789"/>
      <c r="B2953" s="376"/>
      <c r="C2953" s="377"/>
      <c r="D2953" s="377" t="s">
        <v>10</v>
      </c>
      <c r="E2953" s="380"/>
      <c r="F2953" s="223"/>
      <c r="G2953" s="223"/>
      <c r="H2953" s="382">
        <f>SUM(H2909:I2952)</f>
        <v>0</v>
      </c>
      <c r="I2953" s="383"/>
      <c r="J2953" s="382">
        <f>SUM(J2909:K2952)</f>
        <v>0</v>
      </c>
      <c r="K2953" s="383"/>
      <c r="L2953" s="386">
        <f>SUM(L2909:M2952)</f>
        <v>0</v>
      </c>
      <c r="M2953" s="387"/>
      <c r="N2953" s="358">
        <f>L2953+J2953</f>
        <v>0</v>
      </c>
      <c r="O2953" s="359"/>
      <c r="P2953" s="386">
        <f>SUM(P2909:Q2952)</f>
        <v>0</v>
      </c>
      <c r="Q2953" s="383"/>
      <c r="R2953" s="386">
        <f t="shared" ref="R2953" si="1682">SUM(R2909:S2952)</f>
        <v>0</v>
      </c>
      <c r="S2953" s="387"/>
      <c r="T2953" s="386">
        <f t="shared" ref="T2953" si="1683">SUM(T2909:U2952)</f>
        <v>0</v>
      </c>
      <c r="U2953" s="359"/>
      <c r="V2953" s="387">
        <f t="shared" ref="V2953" si="1684">SUM(V2909:W2952)</f>
        <v>0</v>
      </c>
      <c r="W2953" s="387"/>
      <c r="X2953" s="382">
        <f t="shared" ref="X2953" si="1685">SUM(X2909:Y2952)</f>
        <v>0</v>
      </c>
      <c r="Y2953" s="359"/>
      <c r="Z2953" s="382">
        <f t="shared" ref="Z2953" si="1686">SUM(Z2909:AA2952)</f>
        <v>0</v>
      </c>
      <c r="AA2953" s="359"/>
      <c r="AB2953" s="387">
        <f t="shared" ref="AB2953" si="1687">SUM(AB2909:AC2952)</f>
        <v>0</v>
      </c>
      <c r="AC2953" s="383"/>
      <c r="AD2953" s="386">
        <f t="shared" ref="AD2953" si="1688">SUM(AD2909:AE2952)</f>
        <v>0</v>
      </c>
      <c r="AE2953" s="387"/>
      <c r="AF2953" s="358">
        <f t="shared" ref="AF2953" si="1689">SUM(AF2909:AG2952)</f>
        <v>0</v>
      </c>
      <c r="AG2953" s="359"/>
      <c r="AH2953" s="386">
        <f t="shared" ref="AH2953" si="1690">SUM(AH2909:AI2952)</f>
        <v>0</v>
      </c>
      <c r="AI2953" s="383"/>
      <c r="AJ2953" s="386">
        <f t="shared" ref="AJ2953" si="1691">SUM(AJ2909:AK2952)</f>
        <v>0</v>
      </c>
      <c r="AK2953" s="387"/>
      <c r="AL2953" s="358">
        <f>IF(AH2953=0,0,(AJ2953/AH2953)*100)</f>
        <v>0</v>
      </c>
      <c r="AM2953" s="359"/>
      <c r="AN2953" s="386">
        <f>SUM(AN2909:AO2952)</f>
        <v>0</v>
      </c>
      <c r="AO2953" s="383"/>
      <c r="AP2953" s="386">
        <f>SUM(AP2909:AQ2952)</f>
        <v>0</v>
      </c>
      <c r="AQ2953" s="387"/>
      <c r="AR2953" s="358">
        <f>IF(AN2953=0,0,(AP2953/AN2953)*100)</f>
        <v>0</v>
      </c>
      <c r="AS2953" s="359"/>
      <c r="AT2953" s="382">
        <f>AB2953+AH2953+AN2953</f>
        <v>0</v>
      </c>
      <c r="AU2953" s="383"/>
      <c r="AV2953" s="386">
        <f>AD2953+AJ2953+AP2953</f>
        <v>0</v>
      </c>
      <c r="AW2953" s="392"/>
      <c r="AX2953" s="358">
        <f>IF(AT2953=0,0,(AV2953/AT2953)*100)</f>
        <v>0</v>
      </c>
      <c r="AY2953" s="359"/>
      <c r="AZ2953" s="386">
        <f>SUM(AZ2909:BA2952)</f>
        <v>0</v>
      </c>
      <c r="BA2953" s="383"/>
      <c r="BB2953" s="386">
        <f>SUM(BB2909:BC2952)</f>
        <v>0</v>
      </c>
      <c r="BC2953" s="387"/>
      <c r="BD2953" s="358">
        <f>IF(AZ2953=0,0,(BB2953/AZ2953)*100)</f>
        <v>0</v>
      </c>
      <c r="BE2953" s="359"/>
      <c r="BF2953" s="382">
        <f>AT2953+AZ2953</f>
        <v>0</v>
      </c>
      <c r="BG2953" s="383"/>
      <c r="BH2953" s="386">
        <f>AV2953+BB2953</f>
        <v>0</v>
      </c>
      <c r="BI2953" s="392"/>
      <c r="BJ2953" s="358">
        <f>IF(BF2953=0,0,(BH2953/BF2953)*100)</f>
        <v>0</v>
      </c>
      <c r="BK2953" s="394"/>
      <c r="BL2953" s="396">
        <f>SUM(BL2909:BN2952)</f>
        <v>0</v>
      </c>
      <c r="BM2953" s="397"/>
      <c r="BN2953" s="398"/>
      <c r="BO2953" s="402" t="e">
        <f>(BL2953*BR$74)+(N2953*BR$75)+(X2953*BR$76)+(R2953*BR$77)+(V2953*BR$78)+(Z2953*BR$79)</f>
        <v>#REF!</v>
      </c>
      <c r="BP2953" s="404" t="e">
        <f>((AZ2953-BB2953)*BR$81)+((AT2953-AV2953)*BR$80)+(H2953*BR$82)+(P2953*BR$83)</f>
        <v>#REF!</v>
      </c>
      <c r="BQ2953" s="222"/>
      <c r="BR2953" s="222"/>
      <c r="BS2953" s="789"/>
    </row>
    <row r="2954" spans="1:71" s="224" customFormat="1" ht="33.950000000000003" customHeight="1" thickBot="1" x14ac:dyDescent="0.55000000000000004">
      <c r="A2954" s="789"/>
      <c r="B2954" s="378"/>
      <c r="C2954" s="379"/>
      <c r="D2954" s="379"/>
      <c r="E2954" s="381"/>
      <c r="F2954" s="225"/>
      <c r="G2954" s="225"/>
      <c r="H2954" s="384"/>
      <c r="I2954" s="385"/>
      <c r="J2954" s="384"/>
      <c r="K2954" s="385"/>
      <c r="L2954" s="388"/>
      <c r="M2954" s="389"/>
      <c r="N2954" s="390" t="s">
        <v>14</v>
      </c>
      <c r="O2954" s="391"/>
      <c r="P2954" s="388"/>
      <c r="Q2954" s="385"/>
      <c r="R2954" s="388"/>
      <c r="S2954" s="389"/>
      <c r="T2954" s="388"/>
      <c r="U2954" s="391"/>
      <c r="V2954" s="389"/>
      <c r="W2954" s="389"/>
      <c r="X2954" s="384"/>
      <c r="Y2954" s="391"/>
      <c r="Z2954" s="384"/>
      <c r="AA2954" s="391"/>
      <c r="AB2954" s="389"/>
      <c r="AC2954" s="385"/>
      <c r="AD2954" s="388"/>
      <c r="AE2954" s="389"/>
      <c r="AF2954" s="390"/>
      <c r="AG2954" s="391"/>
      <c r="AH2954" s="388"/>
      <c r="AI2954" s="385"/>
      <c r="AJ2954" s="388"/>
      <c r="AK2954" s="389"/>
      <c r="AL2954" s="390"/>
      <c r="AM2954" s="391"/>
      <c r="AN2954" s="388"/>
      <c r="AO2954" s="385"/>
      <c r="AP2954" s="388"/>
      <c r="AQ2954" s="389"/>
      <c r="AR2954" s="390"/>
      <c r="AS2954" s="391"/>
      <c r="AT2954" s="384"/>
      <c r="AU2954" s="385"/>
      <c r="AV2954" s="388"/>
      <c r="AW2954" s="393"/>
      <c r="AX2954" s="390"/>
      <c r="AY2954" s="391"/>
      <c r="AZ2954" s="388"/>
      <c r="BA2954" s="385"/>
      <c r="BB2954" s="388"/>
      <c r="BC2954" s="389"/>
      <c r="BD2954" s="390"/>
      <c r="BE2954" s="391"/>
      <c r="BF2954" s="384"/>
      <c r="BG2954" s="385"/>
      <c r="BH2954" s="388"/>
      <c r="BI2954" s="393"/>
      <c r="BJ2954" s="390"/>
      <c r="BK2954" s="395"/>
      <c r="BL2954" s="399"/>
      <c r="BM2954" s="400"/>
      <c r="BN2954" s="401"/>
      <c r="BO2954" s="403"/>
      <c r="BP2954" s="405"/>
      <c r="BQ2954" s="222"/>
      <c r="BR2954" s="222"/>
      <c r="BS2954" s="789"/>
    </row>
    <row r="2955" spans="1:71" s="230" customFormat="1" ht="48.2" customHeight="1" thickBot="1" x14ac:dyDescent="0.55000000000000004">
      <c r="A2955" s="790"/>
      <c r="B2955" s="342"/>
      <c r="C2955" s="343"/>
      <c r="D2955" s="343" t="s">
        <v>13</v>
      </c>
      <c r="E2955" s="344"/>
      <c r="F2955" s="227"/>
      <c r="G2955" s="223"/>
      <c r="H2955" s="345"/>
      <c r="I2955" s="346"/>
      <c r="J2955" s="347"/>
      <c r="K2955" s="348"/>
      <c r="L2955" s="349"/>
      <c r="M2955" s="350"/>
      <c r="N2955" s="351">
        <f>J2955+L2955</f>
        <v>0</v>
      </c>
      <c r="O2955" s="352"/>
      <c r="P2955" s="347"/>
      <c r="Q2955" s="348"/>
      <c r="R2955" s="349"/>
      <c r="S2955" s="348"/>
      <c r="T2955" s="353"/>
      <c r="U2955" s="354"/>
      <c r="V2955" s="347"/>
      <c r="W2955" s="355"/>
      <c r="X2955" s="345"/>
      <c r="Y2955" s="346"/>
      <c r="Z2955" s="347"/>
      <c r="AA2955" s="355"/>
      <c r="AB2955" s="347"/>
      <c r="AC2955" s="348"/>
      <c r="AD2955" s="349"/>
      <c r="AE2955" s="350"/>
      <c r="AF2955" s="356">
        <f>IF(AB2955=0,0,(AD2955/AB2955)*100)</f>
        <v>0</v>
      </c>
      <c r="AG2955" s="357"/>
      <c r="AH2955" s="347"/>
      <c r="AI2955" s="348"/>
      <c r="AJ2955" s="349"/>
      <c r="AK2955" s="350"/>
      <c r="AL2955" s="358">
        <f>IF(AH2955=0,0,(AJ2955/AH2955)*100)</f>
        <v>0</v>
      </c>
      <c r="AM2955" s="359"/>
      <c r="AN2955" s="347"/>
      <c r="AO2955" s="348"/>
      <c r="AP2955" s="349"/>
      <c r="AQ2955" s="350"/>
      <c r="AR2955" s="358">
        <f>IF(AN2955=0,0,(AP2955/AN2955)*100)</f>
        <v>0</v>
      </c>
      <c r="AS2955" s="359"/>
      <c r="AT2955" s="360">
        <f>AB2955+AH2955+AN2955</f>
        <v>0</v>
      </c>
      <c r="AU2955" s="361"/>
      <c r="AV2955" s="362">
        <f>AD2955+AJ2955+AP2955</f>
        <v>0</v>
      </c>
      <c r="AW2955" s="363"/>
      <c r="AX2955" s="358">
        <f>IF(AT2955=0,0,(AV2955/AT2955)*100)</f>
        <v>0</v>
      </c>
      <c r="AY2955" s="359"/>
      <c r="AZ2955" s="347"/>
      <c r="BA2955" s="348"/>
      <c r="BB2955" s="349"/>
      <c r="BC2955" s="350"/>
      <c r="BD2955" s="358">
        <f>IF(AZ2955=0,0,(BB2955/AZ2955)*100)</f>
        <v>0</v>
      </c>
      <c r="BE2955" s="359"/>
      <c r="BF2955" s="360">
        <f>AT2955+AZ2955</f>
        <v>0</v>
      </c>
      <c r="BG2955" s="361"/>
      <c r="BH2955" s="362">
        <f>AV2955+BB2955</f>
        <v>0</v>
      </c>
      <c r="BI2955" s="363"/>
      <c r="BJ2955" s="358">
        <f>IF(BF2955=0,0,(BH2955/BF2955)*100)</f>
        <v>0</v>
      </c>
      <c r="BK2955" s="359"/>
      <c r="BL2955" s="364"/>
      <c r="BM2955" s="365"/>
      <c r="BN2955" s="366"/>
      <c r="BO2955" s="228"/>
      <c r="BP2955" s="229"/>
      <c r="BQ2955" s="226"/>
      <c r="BR2955" s="226"/>
      <c r="BS2955" s="790"/>
    </row>
    <row r="2956" spans="1:71" s="230" customFormat="1" ht="48.95" customHeight="1" thickBot="1" x14ac:dyDescent="0.55000000000000004">
      <c r="A2956" s="790"/>
      <c r="B2956" s="231"/>
      <c r="C2956" s="268"/>
      <c r="D2956" s="367" t="s">
        <v>87</v>
      </c>
      <c r="E2956" s="368"/>
      <c r="F2956" s="233"/>
      <c r="G2956" s="233"/>
      <c r="H2956" s="268"/>
      <c r="I2956" s="268"/>
      <c r="J2956" s="369">
        <f>IF((J2953+L2955)=0,0,J2953/(J2953+L2955)*100)</f>
        <v>0</v>
      </c>
      <c r="K2956" s="370"/>
      <c r="L2956" s="369">
        <f>IF((L2953+J2955)=0,0,L2953/(L2953+J2955)*100)</f>
        <v>0</v>
      </c>
      <c r="M2956" s="370"/>
      <c r="N2956" s="369">
        <f>IF((N2953+N2955)=0,0,N2953/(N2953+N2955)*100)</f>
        <v>0</v>
      </c>
      <c r="O2956" s="371"/>
      <c r="P2956" s="372"/>
      <c r="Q2956" s="373"/>
      <c r="R2956" s="373"/>
      <c r="S2956" s="373"/>
      <c r="T2956" s="374"/>
      <c r="U2956" s="374"/>
      <c r="V2956" s="373"/>
      <c r="W2956" s="373"/>
      <c r="X2956" s="373"/>
      <c r="Y2956" s="373"/>
      <c r="Z2956" s="373"/>
      <c r="AA2956" s="373"/>
      <c r="AB2956" s="373"/>
      <c r="AC2956" s="373"/>
      <c r="AD2956" s="373"/>
      <c r="AE2956" s="373"/>
      <c r="AF2956" s="373"/>
      <c r="AG2956" s="373"/>
      <c r="AH2956" s="373"/>
      <c r="AI2956" s="373"/>
      <c r="AJ2956" s="373"/>
      <c r="AK2956" s="373"/>
      <c r="AL2956" s="373"/>
      <c r="AM2956" s="373"/>
      <c r="AN2956" s="373"/>
      <c r="AO2956" s="373"/>
      <c r="AP2956" s="373"/>
      <c r="AQ2956" s="373"/>
      <c r="AR2956" s="373"/>
      <c r="AS2956" s="373"/>
      <c r="AT2956" s="373"/>
      <c r="AU2956" s="373"/>
      <c r="AV2956" s="373"/>
      <c r="AW2956" s="373"/>
      <c r="AX2956" s="373"/>
      <c r="AY2956" s="373"/>
      <c r="AZ2956" s="373"/>
      <c r="BA2956" s="373"/>
      <c r="BB2956" s="373"/>
      <c r="BC2956" s="373"/>
      <c r="BD2956" s="373"/>
      <c r="BE2956" s="373"/>
      <c r="BF2956" s="373"/>
      <c r="BG2956" s="373"/>
      <c r="BH2956" s="373"/>
      <c r="BI2956" s="373"/>
      <c r="BJ2956" s="373"/>
      <c r="BK2956" s="373"/>
      <c r="BL2956" s="373"/>
      <c r="BM2956" s="373"/>
      <c r="BN2956" s="375"/>
      <c r="BO2956" s="234"/>
      <c r="BP2956" s="234"/>
      <c r="BQ2956" s="226"/>
      <c r="BR2956" s="226"/>
      <c r="BS2956" s="790"/>
    </row>
    <row r="2957" spans="1:71" ht="15.75" customHeight="1" thickTop="1" thickBot="1" x14ac:dyDescent="0.45">
      <c r="A2957" s="779"/>
      <c r="B2957" s="160"/>
      <c r="C2957" s="161"/>
      <c r="D2957" s="161"/>
      <c r="E2957" s="161"/>
      <c r="F2957" s="69"/>
      <c r="G2957" s="69"/>
      <c r="H2957" s="161"/>
      <c r="I2957" s="161"/>
      <c r="J2957" s="161"/>
      <c r="K2957" s="161"/>
      <c r="L2957" s="161"/>
      <c r="M2957" s="161"/>
      <c r="N2957" s="161"/>
      <c r="O2957" s="161"/>
      <c r="P2957" s="161"/>
      <c r="Q2957" s="161"/>
      <c r="R2957" s="161"/>
      <c r="S2957" s="161"/>
      <c r="T2957" s="161"/>
      <c r="U2957" s="161"/>
      <c r="V2957" s="161"/>
      <c r="W2957" s="161"/>
      <c r="X2957" s="161"/>
      <c r="Y2957" s="161"/>
      <c r="Z2957" s="161"/>
      <c r="AA2957" s="161"/>
      <c r="AB2957" s="161"/>
      <c r="AC2957" s="161"/>
      <c r="AD2957" s="161"/>
      <c r="AE2957" s="161"/>
      <c r="AF2957" s="166"/>
      <c r="AG2957" s="166"/>
      <c r="AH2957" s="161"/>
      <c r="AI2957" s="161"/>
      <c r="AJ2957" s="161"/>
      <c r="AK2957" s="161"/>
      <c r="AL2957" s="161"/>
      <c r="AM2957" s="161"/>
      <c r="AN2957" s="161"/>
      <c r="AO2957" s="161"/>
      <c r="AP2957" s="161"/>
      <c r="AQ2957" s="161"/>
      <c r="AR2957" s="161"/>
      <c r="AS2957" s="161"/>
      <c r="AT2957" s="161"/>
      <c r="AU2957" s="161"/>
      <c r="AV2957" s="161"/>
      <c r="AW2957" s="161"/>
      <c r="AX2957" s="161"/>
      <c r="AY2957" s="161"/>
      <c r="AZ2957" s="161"/>
      <c r="BA2957" s="161"/>
      <c r="BB2957" s="161"/>
      <c r="BC2957" s="161"/>
      <c r="BD2957" s="161"/>
      <c r="BE2957" s="161"/>
      <c r="BF2957" s="161"/>
      <c r="BG2957" s="161"/>
      <c r="BH2957" s="161"/>
      <c r="BI2957" s="161"/>
      <c r="BJ2957" s="161"/>
      <c r="BK2957" s="161"/>
      <c r="BL2957" s="161"/>
      <c r="BM2957" s="161"/>
      <c r="BN2957" s="167"/>
      <c r="BO2957" s="70"/>
      <c r="BP2957" s="70"/>
      <c r="BQ2957" s="53"/>
      <c r="BR2957" s="53"/>
      <c r="BS2957" s="779"/>
    </row>
    <row r="2958" spans="1:71" s="68" customFormat="1" ht="80.25" customHeight="1" thickTop="1" thickBot="1" x14ac:dyDescent="0.5">
      <c r="A2958" s="791"/>
      <c r="B2958" s="325" t="s">
        <v>55</v>
      </c>
      <c r="C2958" s="326"/>
      <c r="D2958" s="327" t="s">
        <v>47</v>
      </c>
      <c r="E2958" s="327"/>
      <c r="F2958" s="71"/>
      <c r="G2958" s="71"/>
      <c r="H2958" s="328"/>
      <c r="I2958" s="329"/>
      <c r="J2958" s="330"/>
      <c r="K2958" s="235"/>
      <c r="L2958" s="328"/>
      <c r="M2958" s="329"/>
      <c r="N2958" s="330"/>
      <c r="O2958" s="331" t="s">
        <v>42</v>
      </c>
      <c r="P2958" s="332"/>
      <c r="Q2958" s="332"/>
      <c r="R2958" s="332"/>
      <c r="S2958" s="328"/>
      <c r="T2958" s="329"/>
      <c r="U2958" s="330"/>
      <c r="V2958" s="235"/>
      <c r="W2958" s="328"/>
      <c r="X2958" s="329"/>
      <c r="Y2958" s="330"/>
      <c r="Z2958" s="331" t="s">
        <v>110</v>
      </c>
      <c r="AA2958" s="332"/>
      <c r="AB2958" s="332"/>
      <c r="AC2958" s="332"/>
      <c r="AD2958" s="332"/>
      <c r="AE2958" s="332"/>
      <c r="AF2958" s="332"/>
      <c r="AG2958" s="332"/>
      <c r="AH2958" s="332"/>
      <c r="AI2958" s="333"/>
      <c r="AJ2958" s="328"/>
      <c r="AK2958" s="329"/>
      <c r="AL2958" s="330"/>
      <c r="AM2958" s="235"/>
      <c r="AN2958" s="328"/>
      <c r="AO2958" s="329"/>
      <c r="AP2958" s="330"/>
      <c r="AQ2958" s="331" t="s">
        <v>46</v>
      </c>
      <c r="AR2958" s="332"/>
      <c r="AS2958" s="332"/>
      <c r="AT2958" s="333"/>
      <c r="AU2958" s="328"/>
      <c r="AV2958" s="329"/>
      <c r="AW2958" s="330"/>
      <c r="AX2958" s="235"/>
      <c r="AY2958" s="328"/>
      <c r="AZ2958" s="329"/>
      <c r="BA2958" s="330"/>
      <c r="BB2958" s="334" t="s">
        <v>112</v>
      </c>
      <c r="BC2958" s="335"/>
      <c r="BD2958" s="335"/>
      <c r="BE2958" s="336"/>
      <c r="BF2958" s="337">
        <f>BL2953</f>
        <v>0</v>
      </c>
      <c r="BG2958" s="338"/>
      <c r="BH2958" s="339"/>
      <c r="BI2958" s="235"/>
      <c r="BJ2958" s="337">
        <f>BL2955</f>
        <v>0</v>
      </c>
      <c r="BK2958" s="338"/>
      <c r="BL2958" s="339"/>
      <c r="BM2958" s="173"/>
      <c r="BN2958" s="174"/>
      <c r="BO2958" s="72"/>
      <c r="BP2958" s="72"/>
      <c r="BQ2958" s="67"/>
      <c r="BR2958" s="67"/>
      <c r="BS2958" s="791"/>
    </row>
    <row r="2959" spans="1:71" ht="15.6" customHeight="1" thickTop="1" thickBot="1" x14ac:dyDescent="0.55000000000000004">
      <c r="A2959" s="779"/>
      <c r="B2959" s="162"/>
      <c r="C2959" s="156"/>
      <c r="D2959" s="163"/>
      <c r="E2959" s="163"/>
      <c r="F2959" s="73"/>
      <c r="G2959" s="73"/>
      <c r="H2959" s="170"/>
      <c r="I2959" s="170"/>
      <c r="J2959" s="170"/>
      <c r="K2959" s="170"/>
      <c r="L2959" s="170"/>
      <c r="M2959" s="170"/>
      <c r="N2959" s="170"/>
      <c r="O2959" s="168"/>
      <c r="P2959" s="168"/>
      <c r="Q2959" s="168"/>
      <c r="R2959" s="168"/>
      <c r="S2959" s="170"/>
      <c r="T2959" s="170"/>
      <c r="U2959" s="170"/>
      <c r="V2959" s="169"/>
      <c r="W2959" s="170"/>
      <c r="X2959" s="170"/>
      <c r="Y2959" s="170"/>
      <c r="Z2959" s="168"/>
      <c r="AA2959" s="168"/>
      <c r="AB2959" s="168"/>
      <c r="AC2959" s="168"/>
      <c r="AD2959" s="170"/>
      <c r="AE2959" s="170"/>
      <c r="AF2959" s="170"/>
      <c r="AG2959" s="170"/>
      <c r="AH2959" s="169"/>
      <c r="AI2959" s="169"/>
      <c r="AJ2959" s="170"/>
      <c r="AK2959" s="168"/>
      <c r="AL2959" s="168"/>
      <c r="AM2959" s="168"/>
      <c r="AN2959" s="168"/>
      <c r="AO2959" s="170"/>
      <c r="AP2959" s="170"/>
      <c r="AQ2959" s="168"/>
      <c r="AR2959" s="168"/>
      <c r="AS2959" s="168"/>
      <c r="AT2959" s="168"/>
      <c r="AU2959" s="170"/>
      <c r="AV2959" s="170"/>
      <c r="AW2959" s="170"/>
      <c r="AX2959" s="170"/>
      <c r="AY2959" s="170"/>
      <c r="AZ2959" s="172"/>
      <c r="BA2959" s="172"/>
      <c r="BB2959" s="168"/>
      <c r="BC2959" s="176"/>
      <c r="BD2959" s="177"/>
      <c r="BE2959" s="177"/>
      <c r="BF2959" s="178"/>
      <c r="BG2959" s="178"/>
      <c r="BH2959" s="172"/>
      <c r="BI2959" s="170"/>
      <c r="BJ2959" s="179"/>
      <c r="BK2959" s="179"/>
      <c r="BL2959" s="172"/>
      <c r="BM2959" s="175"/>
      <c r="BN2959" s="180"/>
      <c r="BO2959" s="74"/>
      <c r="BP2959" s="74"/>
      <c r="BQ2959" s="53"/>
      <c r="BR2959" s="53"/>
      <c r="BS2959" s="779"/>
    </row>
    <row r="2960" spans="1:71" s="68" customFormat="1" ht="80.25" customHeight="1" thickTop="1" thickBot="1" x14ac:dyDescent="0.5">
      <c r="A2960" s="791"/>
      <c r="B2960" s="334" t="s">
        <v>40</v>
      </c>
      <c r="C2960" s="335"/>
      <c r="D2960" s="327" t="s">
        <v>48</v>
      </c>
      <c r="E2960" s="327"/>
      <c r="F2960" s="71"/>
      <c r="G2960" s="71"/>
      <c r="H2960" s="337">
        <f>H2958</f>
        <v>0</v>
      </c>
      <c r="I2960" s="338"/>
      <c r="J2960" s="339"/>
      <c r="K2960" s="235"/>
      <c r="L2960" s="337">
        <f>L2958</f>
        <v>0</v>
      </c>
      <c r="M2960" s="338"/>
      <c r="N2960" s="339"/>
      <c r="O2960" s="331" t="s">
        <v>44</v>
      </c>
      <c r="P2960" s="332"/>
      <c r="Q2960" s="332"/>
      <c r="R2960" s="332"/>
      <c r="S2960" s="337">
        <f>S2958-H2958</f>
        <v>0</v>
      </c>
      <c r="T2960" s="338"/>
      <c r="U2960" s="339"/>
      <c r="V2960" s="235"/>
      <c r="W2960" s="337">
        <f>W2958-L2958</f>
        <v>0</v>
      </c>
      <c r="X2960" s="338"/>
      <c r="Y2960" s="339"/>
      <c r="Z2960" s="331" t="s">
        <v>111</v>
      </c>
      <c r="AA2960" s="332"/>
      <c r="AB2960" s="332"/>
      <c r="AC2960" s="332"/>
      <c r="AD2960" s="332"/>
      <c r="AE2960" s="332"/>
      <c r="AF2960" s="332"/>
      <c r="AG2960" s="332"/>
      <c r="AH2960" s="332"/>
      <c r="AI2960" s="333"/>
      <c r="AJ2960" s="337">
        <f>AJ2958-S2958</f>
        <v>0</v>
      </c>
      <c r="AK2960" s="338"/>
      <c r="AL2960" s="339"/>
      <c r="AM2960" s="235"/>
      <c r="AN2960" s="337">
        <f>AN2958-W2958</f>
        <v>0</v>
      </c>
      <c r="AO2960" s="338"/>
      <c r="AP2960" s="339"/>
      <c r="AQ2960" s="331" t="s">
        <v>45</v>
      </c>
      <c r="AR2960" s="332"/>
      <c r="AS2960" s="332"/>
      <c r="AT2960" s="333"/>
      <c r="AU2960" s="337">
        <f>AU2958-AJ2958</f>
        <v>0</v>
      </c>
      <c r="AV2960" s="338"/>
      <c r="AW2960" s="339"/>
      <c r="AX2960" s="235"/>
      <c r="AY2960" s="337">
        <f>AY2958-AN2958</f>
        <v>0</v>
      </c>
      <c r="AZ2960" s="338"/>
      <c r="BA2960" s="339"/>
      <c r="BB2960" s="334" t="s">
        <v>113</v>
      </c>
      <c r="BC2960" s="335"/>
      <c r="BD2960" s="335"/>
      <c r="BE2960" s="336"/>
      <c r="BF2960" s="337">
        <f>BF2958-AU2958</f>
        <v>0</v>
      </c>
      <c r="BG2960" s="338"/>
      <c r="BH2960" s="339"/>
      <c r="BI2960" s="235"/>
      <c r="BJ2960" s="337">
        <f>BJ2958-AY2958</f>
        <v>0</v>
      </c>
      <c r="BK2960" s="338"/>
      <c r="BL2960" s="339"/>
      <c r="BM2960" s="173"/>
      <c r="BN2960" s="174"/>
      <c r="BO2960" s="72"/>
      <c r="BP2960" s="72"/>
      <c r="BQ2960" s="67"/>
      <c r="BR2960" s="67"/>
      <c r="BS2960" s="791"/>
    </row>
    <row r="2961" spans="1:71" ht="15.75" customHeight="1" thickTop="1" thickBot="1" x14ac:dyDescent="0.45">
      <c r="A2961" s="779"/>
      <c r="B2961" s="164"/>
      <c r="C2961" s="165"/>
      <c r="D2961" s="165"/>
      <c r="E2961" s="165"/>
      <c r="F2961" s="75"/>
      <c r="G2961" s="75"/>
      <c r="H2961" s="165"/>
      <c r="I2961" s="165"/>
      <c r="J2961" s="165"/>
      <c r="K2961" s="165"/>
      <c r="L2961" s="165"/>
      <c r="M2961" s="165"/>
      <c r="N2961" s="165"/>
      <c r="O2961" s="165"/>
      <c r="P2961" s="165"/>
      <c r="Q2961" s="165"/>
      <c r="R2961" s="165"/>
      <c r="S2961" s="165"/>
      <c r="T2961" s="165"/>
      <c r="U2961" s="165"/>
      <c r="V2961" s="165"/>
      <c r="W2961" s="165"/>
      <c r="X2961" s="165"/>
      <c r="Y2961" s="165"/>
      <c r="Z2961" s="165"/>
      <c r="AA2961" s="165"/>
      <c r="AB2961" s="165"/>
      <c r="AC2961" s="165"/>
      <c r="AD2961" s="165"/>
      <c r="AE2961" s="165"/>
      <c r="AF2961" s="171"/>
      <c r="AG2961" s="171"/>
      <c r="AH2961" s="165"/>
      <c r="AI2961" s="165"/>
      <c r="AJ2961" s="165"/>
      <c r="AK2961" s="165"/>
      <c r="AL2961" s="165"/>
      <c r="AM2961" s="165"/>
      <c r="AN2961" s="165"/>
      <c r="AO2961" s="165"/>
      <c r="AP2961" s="165"/>
      <c r="AQ2961" s="165"/>
      <c r="AR2961" s="165"/>
      <c r="AS2961" s="165"/>
      <c r="AT2961" s="165"/>
      <c r="AU2961" s="165"/>
      <c r="AV2961" s="165"/>
      <c r="AW2961" s="165"/>
      <c r="AX2961" s="165"/>
      <c r="AY2961" s="165"/>
      <c r="AZ2961" s="165"/>
      <c r="BA2961" s="340" t="s">
        <v>138</v>
      </c>
      <c r="BB2961" s="340"/>
      <c r="BC2961" s="340"/>
      <c r="BD2961" s="340"/>
      <c r="BE2961" s="340"/>
      <c r="BF2961" s="340"/>
      <c r="BG2961" s="340"/>
      <c r="BH2961" s="340"/>
      <c r="BI2961" s="340"/>
      <c r="BJ2961" s="340"/>
      <c r="BK2961" s="340"/>
      <c r="BL2961" s="340"/>
      <c r="BM2961" s="340"/>
      <c r="BN2961" s="341"/>
      <c r="BO2961" s="76"/>
      <c r="BP2961" s="76"/>
      <c r="BQ2961" s="53"/>
      <c r="BR2961" s="53"/>
      <c r="BS2961" s="779"/>
    </row>
    <row r="2962" spans="1:71" ht="12" customHeight="1" thickTop="1" x14ac:dyDescent="0.4">
      <c r="A2962" s="779"/>
      <c r="B2962" s="780"/>
      <c r="C2962" s="779"/>
      <c r="D2962" s="779"/>
      <c r="E2962" s="779"/>
      <c r="F2962" s="781"/>
      <c r="G2962" s="781"/>
      <c r="H2962" s="779"/>
      <c r="I2962" s="779"/>
      <c r="J2962" s="779"/>
      <c r="K2962" s="779"/>
      <c r="L2962" s="779"/>
      <c r="M2962" s="779"/>
      <c r="N2962" s="779"/>
      <c r="O2962" s="779"/>
      <c r="P2962" s="779"/>
      <c r="Q2962" s="779"/>
      <c r="R2962" s="779"/>
      <c r="S2962" s="779"/>
      <c r="T2962" s="779"/>
      <c r="U2962" s="779"/>
      <c r="V2962" s="779"/>
      <c r="W2962" s="779"/>
      <c r="X2962" s="779"/>
      <c r="Y2962" s="779"/>
      <c r="Z2962" s="779"/>
      <c r="AA2962" s="779"/>
      <c r="AB2962" s="779"/>
      <c r="AC2962" s="779"/>
      <c r="AD2962" s="779"/>
      <c r="AE2962" s="779"/>
      <c r="AF2962" s="782"/>
      <c r="AG2962" s="782"/>
      <c r="AH2962" s="779"/>
      <c r="AI2962" s="779"/>
      <c r="AJ2962" s="779"/>
      <c r="AK2962" s="779"/>
      <c r="AL2962" s="779"/>
      <c r="AM2962" s="779"/>
      <c r="AN2962" s="779"/>
      <c r="AO2962" s="779"/>
      <c r="AP2962" s="779"/>
      <c r="AQ2962" s="779"/>
      <c r="AR2962" s="779"/>
      <c r="AS2962" s="779"/>
      <c r="AT2962" s="779"/>
      <c r="AU2962" s="779"/>
      <c r="AV2962" s="779"/>
      <c r="AW2962" s="779"/>
      <c r="AX2962" s="779"/>
      <c r="AY2962" s="779"/>
      <c r="AZ2962" s="779"/>
      <c r="BA2962" s="779"/>
      <c r="BB2962" s="779"/>
      <c r="BC2962" s="779"/>
      <c r="BD2962" s="779"/>
      <c r="BE2962" s="779"/>
      <c r="BF2962" s="779"/>
      <c r="BG2962" s="779"/>
      <c r="BH2962" s="779"/>
      <c r="BI2962" s="779"/>
      <c r="BJ2962" s="779"/>
      <c r="BK2962" s="779"/>
      <c r="BL2962" s="779"/>
      <c r="BM2962" s="779"/>
      <c r="BN2962" s="779"/>
      <c r="BO2962" s="783"/>
      <c r="BP2962" s="783"/>
      <c r="BQ2962" s="779"/>
      <c r="BR2962" s="779"/>
      <c r="BS2962" s="779"/>
    </row>
    <row r="2963" spans="1:71" s="57" customFormat="1" ht="46.5" x14ac:dyDescent="0.7">
      <c r="A2963" s="784"/>
      <c r="B2963" s="801" t="s">
        <v>9</v>
      </c>
      <c r="C2963" s="801"/>
      <c r="D2963" s="801"/>
      <c r="E2963" s="801"/>
      <c r="F2963" s="801"/>
      <c r="G2963" s="801"/>
      <c r="H2963" s="801"/>
      <c r="I2963" s="801"/>
      <c r="J2963" s="801"/>
      <c r="K2963" s="801"/>
      <c r="L2963" s="801"/>
      <c r="M2963" s="801"/>
      <c r="N2963" s="801"/>
      <c r="O2963" s="801"/>
      <c r="P2963" s="801"/>
      <c r="Q2963" s="801"/>
      <c r="R2963" s="801"/>
      <c r="S2963" s="801"/>
      <c r="T2963" s="801"/>
      <c r="U2963" s="801"/>
      <c r="V2963" s="801"/>
      <c r="W2963" s="801"/>
      <c r="X2963" s="801"/>
      <c r="Y2963" s="801"/>
      <c r="Z2963" s="801"/>
      <c r="AA2963" s="801"/>
      <c r="AB2963" s="801"/>
      <c r="AC2963" s="801"/>
      <c r="AD2963" s="801"/>
      <c r="AE2963" s="801"/>
      <c r="AF2963" s="801"/>
      <c r="AG2963" s="801"/>
      <c r="AH2963" s="801"/>
      <c r="AI2963" s="801"/>
      <c r="AJ2963" s="801"/>
      <c r="AK2963" s="801"/>
      <c r="AL2963" s="801"/>
      <c r="AM2963" s="801"/>
      <c r="AN2963" s="801"/>
      <c r="AO2963" s="801"/>
      <c r="AP2963" s="801"/>
      <c r="AQ2963" s="801"/>
      <c r="AR2963" s="801"/>
      <c r="AS2963" s="801"/>
      <c r="AT2963" s="801"/>
      <c r="AU2963" s="801"/>
      <c r="AV2963" s="801"/>
      <c r="AW2963" s="801"/>
      <c r="AX2963" s="801"/>
      <c r="AY2963" s="801"/>
      <c r="AZ2963" s="801"/>
      <c r="BA2963" s="801"/>
      <c r="BB2963" s="801"/>
      <c r="BC2963" s="801"/>
      <c r="BD2963" s="801"/>
      <c r="BE2963" s="801"/>
      <c r="BF2963" s="801"/>
      <c r="BG2963" s="801"/>
      <c r="BH2963" s="801"/>
      <c r="BI2963" s="801"/>
      <c r="BJ2963" s="801"/>
      <c r="BK2963" s="801"/>
      <c r="BL2963" s="801"/>
      <c r="BM2963" s="801"/>
      <c r="BN2963" s="801"/>
      <c r="BO2963" s="139"/>
      <c r="BP2963" s="139"/>
      <c r="BQ2963" s="56"/>
      <c r="BR2963" s="56"/>
      <c r="BS2963" s="784"/>
    </row>
    <row r="2964" spans="1:71" ht="11.1" customHeight="1" x14ac:dyDescent="0.4">
      <c r="A2964" s="779"/>
      <c r="B2964" s="140"/>
      <c r="C2964" s="141"/>
      <c r="D2964" s="141"/>
      <c r="E2964" s="141"/>
      <c r="F2964" s="142"/>
      <c r="G2964" s="142"/>
      <c r="H2964" s="141"/>
      <c r="I2964" s="141"/>
      <c r="J2964" s="141"/>
      <c r="K2964" s="141"/>
      <c r="L2964" s="141"/>
      <c r="M2964" s="141"/>
      <c r="N2964" s="141"/>
      <c r="O2964" s="141"/>
      <c r="P2964" s="141"/>
      <c r="Q2964" s="141"/>
      <c r="R2964" s="141"/>
      <c r="S2964" s="141"/>
      <c r="T2964" s="141"/>
      <c r="U2964" s="141"/>
      <c r="V2964" s="141"/>
      <c r="W2964" s="141"/>
      <c r="X2964" s="141"/>
      <c r="Y2964" s="141"/>
      <c r="Z2964" s="141"/>
      <c r="AA2964" s="141"/>
      <c r="AB2964" s="141"/>
      <c r="AC2964" s="141"/>
      <c r="AD2964" s="141"/>
      <c r="AE2964" s="141"/>
      <c r="AF2964" s="143"/>
      <c r="AG2964" s="143"/>
      <c r="AH2964" s="141"/>
      <c r="AI2964" s="141"/>
      <c r="AJ2964" s="141"/>
      <c r="AK2964" s="141"/>
      <c r="AL2964" s="141"/>
      <c r="AM2964" s="141"/>
      <c r="AN2964" s="141"/>
      <c r="AO2964" s="141"/>
      <c r="AP2964" s="141"/>
      <c r="AQ2964" s="141"/>
      <c r="AR2964" s="141"/>
      <c r="AS2964" s="141"/>
      <c r="AT2964" s="141"/>
      <c r="AU2964" s="141"/>
      <c r="AV2964" s="141"/>
      <c r="AW2964" s="141"/>
      <c r="AX2964" s="141"/>
      <c r="AY2964" s="141"/>
      <c r="AZ2964" s="141"/>
      <c r="BA2964" s="141"/>
      <c r="BB2964" s="141"/>
      <c r="BC2964" s="141"/>
      <c r="BD2964" s="141"/>
      <c r="BE2964" s="141"/>
      <c r="BF2964" s="141"/>
      <c r="BG2964" s="141"/>
      <c r="BH2964" s="141"/>
      <c r="BI2964" s="141"/>
      <c r="BJ2964" s="141"/>
      <c r="BK2964" s="141"/>
      <c r="BL2964" s="141"/>
      <c r="BM2964" s="141"/>
      <c r="BN2964" s="460"/>
      <c r="BO2964" s="460"/>
      <c r="BP2964" s="460"/>
      <c r="BQ2964" s="53"/>
      <c r="BR2964" s="53"/>
      <c r="BS2964" s="779"/>
    </row>
    <row r="2965" spans="1:71" s="58" customFormat="1" ht="36.75" customHeight="1" x14ac:dyDescent="0.4">
      <c r="A2965" s="780"/>
      <c r="B2965" s="140"/>
      <c r="C2965" s="140"/>
      <c r="D2965" s="793" t="s">
        <v>10</v>
      </c>
      <c r="E2965" s="461" t="str">
        <f>IF(ROSTER!D$3="","",ROSTER!D$3)</f>
        <v/>
      </c>
      <c r="F2965" s="461"/>
      <c r="G2965" s="461"/>
      <c r="H2965" s="461"/>
      <c r="I2965" s="461"/>
      <c r="J2965" s="461"/>
      <c r="K2965" s="461"/>
      <c r="L2965" s="461"/>
      <c r="M2965" s="461"/>
      <c r="N2965" s="461"/>
      <c r="O2965" s="461"/>
      <c r="P2965" s="461"/>
      <c r="Q2965" s="461"/>
      <c r="R2965" s="461"/>
      <c r="S2965" s="461"/>
      <c r="T2965" s="461"/>
      <c r="U2965" s="461"/>
      <c r="V2965" s="461"/>
      <c r="W2965" s="461"/>
      <c r="X2965" s="461"/>
      <c r="Y2965" s="461"/>
      <c r="Z2965" s="461"/>
      <c r="AA2965" s="461"/>
      <c r="AB2965" s="461"/>
      <c r="AC2965" s="461"/>
      <c r="AD2965" s="144"/>
      <c r="AE2965" s="792" t="s">
        <v>11</v>
      </c>
      <c r="AF2965" s="792"/>
      <c r="AG2965" s="792"/>
      <c r="AH2965" s="792"/>
      <c r="AI2965" s="792"/>
      <c r="AJ2965" s="792"/>
      <c r="AK2965" s="792"/>
      <c r="AL2965" s="792"/>
      <c r="AM2965" s="792"/>
      <c r="AN2965" s="462"/>
      <c r="AO2965" s="462"/>
      <c r="AP2965" s="462"/>
      <c r="AQ2965" s="462"/>
      <c r="AR2965" s="462"/>
      <c r="AS2965" s="462"/>
      <c r="AT2965" s="462"/>
      <c r="AU2965" s="462"/>
      <c r="AV2965" s="462"/>
      <c r="AW2965" s="462"/>
      <c r="AX2965" s="462"/>
      <c r="AY2965" s="462"/>
      <c r="AZ2965" s="462"/>
      <c r="BA2965" s="462"/>
      <c r="BB2965" s="462"/>
      <c r="BC2965" s="462"/>
      <c r="BD2965" s="462"/>
      <c r="BE2965" s="462"/>
      <c r="BF2965" s="462"/>
      <c r="BG2965" s="462"/>
      <c r="BH2965" s="462"/>
      <c r="BI2965" s="462"/>
      <c r="BJ2965" s="462"/>
      <c r="BK2965" s="462"/>
      <c r="BL2965" s="462"/>
      <c r="BM2965" s="462"/>
      <c r="BN2965" s="460"/>
      <c r="BO2965" s="460"/>
      <c r="BP2965" s="460"/>
      <c r="BQ2965" s="54"/>
      <c r="BR2965" s="54"/>
      <c r="BS2965" s="780"/>
    </row>
    <row r="2966" spans="1:71" ht="8.85" customHeight="1" x14ac:dyDescent="0.4">
      <c r="A2966" s="785"/>
      <c r="B2966" s="140"/>
      <c r="C2966" s="143" t="s">
        <v>34</v>
      </c>
      <c r="D2966" s="143"/>
      <c r="E2966" s="143"/>
      <c r="F2966" s="145"/>
      <c r="G2966" s="145"/>
      <c r="H2966" s="143"/>
      <c r="I2966" s="143"/>
      <c r="J2966" s="146"/>
      <c r="K2966" s="146"/>
      <c r="L2966" s="146"/>
      <c r="M2966" s="146"/>
      <c r="N2966" s="146"/>
      <c r="O2966" s="146"/>
      <c r="P2966" s="146"/>
      <c r="Q2966" s="146"/>
      <c r="R2966" s="146"/>
      <c r="S2966" s="146"/>
      <c r="T2966" s="146"/>
      <c r="U2966" s="146"/>
      <c r="V2966" s="146"/>
      <c r="W2966" s="146"/>
      <c r="X2966" s="146"/>
      <c r="Y2966" s="146"/>
      <c r="Z2966" s="146"/>
      <c r="AA2966" s="146"/>
      <c r="AB2966" s="146"/>
      <c r="AC2966" s="146"/>
      <c r="AD2966" s="146"/>
      <c r="AE2966" s="146"/>
      <c r="AF2966" s="146"/>
      <c r="AG2966" s="143"/>
      <c r="AH2966" s="147"/>
      <c r="AI2966" s="148"/>
      <c r="AJ2966" s="148"/>
      <c r="AK2966" s="148"/>
      <c r="AL2966" s="148"/>
      <c r="AM2966" s="148"/>
      <c r="AN2966" s="148"/>
      <c r="AO2966" s="149"/>
      <c r="AP2966" s="150"/>
      <c r="AQ2966" s="150"/>
      <c r="AR2966" s="150"/>
      <c r="AS2966" s="150"/>
      <c r="AT2966" s="150"/>
      <c r="AU2966" s="150"/>
      <c r="AV2966" s="150"/>
      <c r="AW2966" s="150"/>
      <c r="AX2966" s="150"/>
      <c r="AY2966" s="150"/>
      <c r="AZ2966" s="150"/>
      <c r="BA2966" s="150"/>
      <c r="BB2966" s="150"/>
      <c r="BC2966" s="150"/>
      <c r="BD2966" s="150"/>
      <c r="BE2966" s="150"/>
      <c r="BF2966" s="150"/>
      <c r="BG2966" s="150"/>
      <c r="BH2966" s="150"/>
      <c r="BI2966" s="150"/>
      <c r="BJ2966" s="150"/>
      <c r="BK2966" s="150"/>
      <c r="BL2966" s="150"/>
      <c r="BM2966" s="150"/>
      <c r="BN2966" s="150"/>
      <c r="BO2966" s="151"/>
      <c r="BP2966" s="151"/>
      <c r="BQ2966" s="59"/>
      <c r="BR2966" s="59"/>
      <c r="BS2966" s="785"/>
    </row>
    <row r="2967" spans="1:71" s="58" customFormat="1" ht="42.75" x14ac:dyDescent="0.4">
      <c r="A2967" s="780"/>
      <c r="B2967" s="140"/>
      <c r="C2967" s="794" t="s">
        <v>33</v>
      </c>
      <c r="D2967" s="794"/>
      <c r="E2967" s="463"/>
      <c r="F2967" s="463"/>
      <c r="G2967" s="463"/>
      <c r="H2967" s="463"/>
      <c r="I2967" s="463"/>
      <c r="J2967" s="463"/>
      <c r="K2967" s="463"/>
      <c r="L2967" s="463"/>
      <c r="M2967" s="463"/>
      <c r="N2967" s="463"/>
      <c r="O2967" s="463"/>
      <c r="P2967" s="463"/>
      <c r="Q2967" s="463"/>
      <c r="R2967" s="463"/>
      <c r="S2967" s="463"/>
      <c r="T2967" s="463"/>
      <c r="U2967" s="463"/>
      <c r="V2967" s="463"/>
      <c r="W2967" s="463"/>
      <c r="X2967" s="463"/>
      <c r="Y2967" s="463"/>
      <c r="Z2967" s="463"/>
      <c r="AA2967" s="463"/>
      <c r="AB2967" s="463"/>
      <c r="AC2967" s="463"/>
      <c r="AD2967" s="144"/>
      <c r="AE2967" s="185" t="s">
        <v>18</v>
      </c>
      <c r="AF2967" s="185"/>
      <c r="AG2967" s="185"/>
      <c r="AH2967" s="792" t="s">
        <v>18</v>
      </c>
      <c r="AI2967" s="792"/>
      <c r="AJ2967" s="792"/>
      <c r="AK2967" s="792"/>
      <c r="AL2967" s="792"/>
      <c r="AM2967" s="792"/>
      <c r="AN2967" s="463"/>
      <c r="AO2967" s="463"/>
      <c r="AP2967" s="463"/>
      <c r="AQ2967" s="463"/>
      <c r="AR2967" s="463"/>
      <c r="AS2967" s="463"/>
      <c r="AT2967" s="463"/>
      <c r="AU2967" s="463"/>
      <c r="AV2967" s="463"/>
      <c r="AW2967" s="463"/>
      <c r="AX2967" s="463"/>
      <c r="AY2967" s="463"/>
      <c r="AZ2967" s="463"/>
      <c r="BA2967" s="792" t="s">
        <v>12</v>
      </c>
      <c r="BB2967" s="792"/>
      <c r="BC2967" s="792"/>
      <c r="BD2967" s="464"/>
      <c r="BE2967" s="464"/>
      <c r="BF2967" s="464"/>
      <c r="BG2967" s="464"/>
      <c r="BH2967" s="464"/>
      <c r="BI2967" s="464"/>
      <c r="BJ2967" s="464"/>
      <c r="BK2967" s="464"/>
      <c r="BL2967" s="464"/>
      <c r="BM2967" s="464"/>
      <c r="BN2967" s="152"/>
      <c r="BO2967" s="153"/>
      <c r="BP2967" s="153"/>
      <c r="BQ2967" s="60">
        <f>IF(BD2967=0,0,1)</f>
        <v>0</v>
      </c>
      <c r="BR2967" s="61">
        <f>IF((BF3021+BJ3021)&gt;(AU3021+AY3021),1,0)</f>
        <v>0</v>
      </c>
      <c r="BS2967" s="786"/>
    </row>
    <row r="2968" spans="1:71" ht="9.6" customHeight="1" x14ac:dyDescent="0.4">
      <c r="A2968" s="779"/>
      <c r="B2968" s="140"/>
      <c r="C2968" s="141"/>
      <c r="D2968" s="141"/>
      <c r="E2968" s="141"/>
      <c r="F2968" s="142"/>
      <c r="G2968" s="142"/>
      <c r="H2968" s="141"/>
      <c r="I2968" s="141"/>
      <c r="J2968" s="141"/>
      <c r="K2968" s="141"/>
      <c r="L2968" s="141"/>
      <c r="M2968" s="141"/>
      <c r="N2968" s="141"/>
      <c r="O2968" s="141"/>
      <c r="P2968" s="141"/>
      <c r="Q2968" s="141"/>
      <c r="R2968" s="141"/>
      <c r="S2968" s="141"/>
      <c r="T2968" s="141"/>
      <c r="U2968" s="141"/>
      <c r="V2968" s="141"/>
      <c r="W2968" s="141"/>
      <c r="X2968" s="141"/>
      <c r="Y2968" s="141"/>
      <c r="Z2968" s="141"/>
      <c r="AA2968" s="141"/>
      <c r="AB2968" s="141"/>
      <c r="AC2968" s="141"/>
      <c r="AD2968" s="141"/>
      <c r="AE2968" s="141"/>
      <c r="AF2968" s="143"/>
      <c r="AG2968" s="143"/>
      <c r="AH2968" s="141"/>
      <c r="AI2968" s="141"/>
      <c r="AJ2968" s="141"/>
      <c r="AK2968" s="141"/>
      <c r="AL2968" s="141"/>
      <c r="AM2968" s="141"/>
      <c r="AN2968" s="141"/>
      <c r="AO2968" s="141"/>
      <c r="AP2968" s="141"/>
      <c r="AQ2968" s="141"/>
      <c r="AR2968" s="141"/>
      <c r="AS2968" s="141"/>
      <c r="AT2968" s="141"/>
      <c r="AU2968" s="141"/>
      <c r="AV2968" s="141"/>
      <c r="AW2968" s="141"/>
      <c r="AX2968" s="141"/>
      <c r="AY2968" s="141"/>
      <c r="AZ2968" s="141"/>
      <c r="BA2968" s="141"/>
      <c r="BB2968" s="141"/>
      <c r="BC2968" s="141"/>
      <c r="BD2968" s="141"/>
      <c r="BE2968" s="141"/>
      <c r="BF2968" s="141"/>
      <c r="BG2968" s="141"/>
      <c r="BH2968" s="141"/>
      <c r="BI2968" s="141"/>
      <c r="BJ2968" s="141"/>
      <c r="BK2968" s="141"/>
      <c r="BL2968" s="141"/>
      <c r="BM2968" s="141"/>
      <c r="BN2968" s="141"/>
      <c r="BO2968" s="154"/>
      <c r="BP2968" s="154"/>
      <c r="BQ2968" s="53"/>
      <c r="BR2968" s="53"/>
      <c r="BS2968" s="779"/>
    </row>
    <row r="2969" spans="1:71" ht="8.85" customHeight="1" thickBot="1" x14ac:dyDescent="0.45">
      <c r="A2969" s="779"/>
      <c r="B2969" s="155"/>
      <c r="C2969" s="156"/>
      <c r="D2969" s="156"/>
      <c r="E2969" s="156"/>
      <c r="F2969" s="157"/>
      <c r="G2969" s="157"/>
      <c r="H2969" s="156"/>
      <c r="I2969" s="156"/>
      <c r="J2969" s="156"/>
      <c r="K2969" s="156"/>
      <c r="L2969" s="156"/>
      <c r="M2969" s="156"/>
      <c r="N2969" s="156"/>
      <c r="O2969" s="156"/>
      <c r="P2969" s="156"/>
      <c r="Q2969" s="156"/>
      <c r="R2969" s="156"/>
      <c r="S2969" s="156"/>
      <c r="T2969" s="156"/>
      <c r="U2969" s="156"/>
      <c r="V2969" s="156"/>
      <c r="W2969" s="156"/>
      <c r="X2969" s="156"/>
      <c r="Y2969" s="156"/>
      <c r="Z2969" s="156"/>
      <c r="AA2969" s="156"/>
      <c r="AB2969" s="156"/>
      <c r="AC2969" s="156"/>
      <c r="AD2969" s="156"/>
      <c r="AE2969" s="156"/>
      <c r="AF2969" s="158"/>
      <c r="AG2969" s="158"/>
      <c r="AH2969" s="156"/>
      <c r="AI2969" s="156"/>
      <c r="AJ2969" s="156"/>
      <c r="AK2969" s="156"/>
      <c r="AL2969" s="156"/>
      <c r="AM2969" s="156"/>
      <c r="AN2969" s="156"/>
      <c r="AO2969" s="156"/>
      <c r="AP2969" s="156"/>
      <c r="AQ2969" s="156"/>
      <c r="AR2969" s="156"/>
      <c r="AS2969" s="156"/>
      <c r="AT2969" s="156"/>
      <c r="AU2969" s="156"/>
      <c r="AV2969" s="156"/>
      <c r="AW2969" s="156"/>
      <c r="AX2969" s="156"/>
      <c r="AY2969" s="156"/>
      <c r="AZ2969" s="156"/>
      <c r="BA2969" s="156"/>
      <c r="BB2969" s="156"/>
      <c r="BC2969" s="156"/>
      <c r="BD2969" s="156"/>
      <c r="BE2969" s="156"/>
      <c r="BF2969" s="156"/>
      <c r="BG2969" s="156"/>
      <c r="BH2969" s="156"/>
      <c r="BI2969" s="156"/>
      <c r="BJ2969" s="156"/>
      <c r="BK2969" s="156"/>
      <c r="BL2969" s="156"/>
      <c r="BM2969" s="156"/>
      <c r="BN2969" s="156"/>
      <c r="BO2969" s="159"/>
      <c r="BP2969" s="159"/>
      <c r="BQ2969" s="53"/>
      <c r="BR2969" s="53"/>
      <c r="BS2969" s="779"/>
    </row>
    <row r="2970" spans="1:71" s="58" customFormat="1" ht="33.6" customHeight="1" thickTop="1" x14ac:dyDescent="0.4">
      <c r="A2970" s="786"/>
      <c r="B2970" s="795" t="s">
        <v>0</v>
      </c>
      <c r="C2970" s="796" t="s">
        <v>1</v>
      </c>
      <c r="D2970" s="797"/>
      <c r="E2970" s="221" t="s">
        <v>24</v>
      </c>
      <c r="F2970" s="466" t="s">
        <v>96</v>
      </c>
      <c r="G2970" s="466" t="s">
        <v>97</v>
      </c>
      <c r="H2970" s="468" t="s">
        <v>36</v>
      </c>
      <c r="I2970" s="469"/>
      <c r="J2970" s="472" t="s">
        <v>7</v>
      </c>
      <c r="K2970" s="472"/>
      <c r="L2970" s="472"/>
      <c r="M2970" s="472"/>
      <c r="N2970" s="472"/>
      <c r="O2970" s="472"/>
      <c r="P2970" s="472" t="s">
        <v>2</v>
      </c>
      <c r="Q2970" s="472"/>
      <c r="R2970" s="472"/>
      <c r="S2970" s="472"/>
      <c r="T2970" s="472"/>
      <c r="U2970" s="472"/>
      <c r="V2970" s="473" t="s">
        <v>30</v>
      </c>
      <c r="W2970" s="474"/>
      <c r="X2970" s="473" t="s">
        <v>31</v>
      </c>
      <c r="Y2970" s="474"/>
      <c r="Z2970" s="477" t="s">
        <v>39</v>
      </c>
      <c r="AA2970" s="478"/>
      <c r="AB2970" s="481" t="s">
        <v>6</v>
      </c>
      <c r="AC2970" s="481"/>
      <c r="AD2970" s="481"/>
      <c r="AE2970" s="481"/>
      <c r="AF2970" s="481"/>
      <c r="AG2970" s="481"/>
      <c r="AH2970" s="472" t="s">
        <v>59</v>
      </c>
      <c r="AI2970" s="472"/>
      <c r="AJ2970" s="472"/>
      <c r="AK2970" s="472"/>
      <c r="AL2970" s="472"/>
      <c r="AM2970" s="472"/>
      <c r="AN2970" s="472" t="s">
        <v>60</v>
      </c>
      <c r="AO2970" s="472"/>
      <c r="AP2970" s="472"/>
      <c r="AQ2970" s="472"/>
      <c r="AR2970" s="472"/>
      <c r="AS2970" s="472"/>
      <c r="AT2970" s="472" t="s">
        <v>61</v>
      </c>
      <c r="AU2970" s="472"/>
      <c r="AV2970" s="472"/>
      <c r="AW2970" s="472"/>
      <c r="AX2970" s="472"/>
      <c r="AY2970" s="482"/>
      <c r="AZ2970" s="472" t="s">
        <v>4</v>
      </c>
      <c r="BA2970" s="472"/>
      <c r="BB2970" s="472"/>
      <c r="BC2970" s="472"/>
      <c r="BD2970" s="472"/>
      <c r="BE2970" s="472"/>
      <c r="BF2970" s="472" t="s">
        <v>62</v>
      </c>
      <c r="BG2970" s="472"/>
      <c r="BH2970" s="472"/>
      <c r="BI2970" s="472"/>
      <c r="BJ2970" s="472"/>
      <c r="BK2970" s="483"/>
      <c r="BL2970" s="484" t="s">
        <v>114</v>
      </c>
      <c r="BM2970" s="485"/>
      <c r="BN2970" s="486"/>
      <c r="BO2970" s="490" t="s">
        <v>76</v>
      </c>
      <c r="BP2970" s="490" t="s">
        <v>77</v>
      </c>
      <c r="BQ2970" s="62"/>
      <c r="BR2970" s="62"/>
      <c r="BS2970" s="786"/>
    </row>
    <row r="2971" spans="1:71" s="64" customFormat="1" ht="45" customHeight="1" x14ac:dyDescent="0.35">
      <c r="A2971" s="787"/>
      <c r="B2971" s="798"/>
      <c r="C2971" s="799"/>
      <c r="D2971" s="800"/>
      <c r="E2971" s="220" t="s">
        <v>98</v>
      </c>
      <c r="F2971" s="467"/>
      <c r="G2971" s="467"/>
      <c r="H2971" s="470"/>
      <c r="I2971" s="471"/>
      <c r="J2971" s="492" t="s">
        <v>15</v>
      </c>
      <c r="K2971" s="493"/>
      <c r="L2971" s="494" t="s">
        <v>16</v>
      </c>
      <c r="M2971" s="495"/>
      <c r="N2971" s="496" t="s">
        <v>17</v>
      </c>
      <c r="O2971" s="497" t="s">
        <v>8</v>
      </c>
      <c r="P2971" s="498" t="s">
        <v>103</v>
      </c>
      <c r="Q2971" s="499"/>
      <c r="R2971" s="500" t="s">
        <v>104</v>
      </c>
      <c r="S2971" s="501"/>
      <c r="T2971" s="502" t="s">
        <v>21</v>
      </c>
      <c r="U2971" s="503"/>
      <c r="V2971" s="475"/>
      <c r="W2971" s="476"/>
      <c r="X2971" s="475"/>
      <c r="Y2971" s="476"/>
      <c r="Z2971" s="479"/>
      <c r="AA2971" s="480"/>
      <c r="AB2971" s="504" t="s">
        <v>43</v>
      </c>
      <c r="AC2971" s="505"/>
      <c r="AD2971" s="506" t="s">
        <v>20</v>
      </c>
      <c r="AE2971" s="507" t="s">
        <v>3</v>
      </c>
      <c r="AF2971" s="508" t="s">
        <v>5</v>
      </c>
      <c r="AG2971" s="509"/>
      <c r="AH2971" s="492" t="s">
        <v>43</v>
      </c>
      <c r="AI2971" s="493"/>
      <c r="AJ2971" s="494" t="s">
        <v>20</v>
      </c>
      <c r="AK2971" s="495" t="s">
        <v>3</v>
      </c>
      <c r="AL2971" s="510" t="s">
        <v>5</v>
      </c>
      <c r="AM2971" s="511"/>
      <c r="AN2971" s="492" t="s">
        <v>43</v>
      </c>
      <c r="AO2971" s="493"/>
      <c r="AP2971" s="494" t="s">
        <v>20</v>
      </c>
      <c r="AQ2971" s="495" t="s">
        <v>3</v>
      </c>
      <c r="AR2971" s="510" t="s">
        <v>5</v>
      </c>
      <c r="AS2971" s="511"/>
      <c r="AT2971" s="465" t="s">
        <v>43</v>
      </c>
      <c r="AU2971" s="512"/>
      <c r="AV2971" s="513" t="s">
        <v>20</v>
      </c>
      <c r="AW2971" s="514" t="s">
        <v>3</v>
      </c>
      <c r="AX2971" s="510" t="s">
        <v>5</v>
      </c>
      <c r="AY2971" s="515"/>
      <c r="AZ2971" s="492" t="s">
        <v>43</v>
      </c>
      <c r="BA2971" s="493"/>
      <c r="BB2971" s="494" t="s">
        <v>20</v>
      </c>
      <c r="BC2971" s="495" t="s">
        <v>3</v>
      </c>
      <c r="BD2971" s="510" t="s">
        <v>5</v>
      </c>
      <c r="BE2971" s="511"/>
      <c r="BF2971" s="465" t="s">
        <v>43</v>
      </c>
      <c r="BG2971" s="512"/>
      <c r="BH2971" s="513" t="s">
        <v>20</v>
      </c>
      <c r="BI2971" s="514" t="s">
        <v>3</v>
      </c>
      <c r="BJ2971" s="510" t="s">
        <v>5</v>
      </c>
      <c r="BK2971" s="511"/>
      <c r="BL2971" s="487"/>
      <c r="BM2971" s="488"/>
      <c r="BN2971" s="489"/>
      <c r="BO2971" s="491"/>
      <c r="BP2971" s="491"/>
      <c r="BQ2971" s="63"/>
      <c r="BR2971" s="63"/>
      <c r="BS2971" s="787"/>
    </row>
    <row r="2972" spans="1:71" ht="23.85" customHeight="1" x14ac:dyDescent="0.35">
      <c r="A2972" s="788"/>
      <c r="B2972" s="458" t="str">
        <f>IF(ROSTER!B$8="","",ROSTER!B$8)</f>
        <v/>
      </c>
      <c r="C2972" s="416" t="str">
        <f>IF(ROSTER!C$8="","",ROSTER!C$8)</f>
        <v/>
      </c>
      <c r="D2972" s="417"/>
      <c r="E2972" s="418"/>
      <c r="F2972" s="420">
        <f>IF(E2972="y",1,IF(E2972="S",1,0))</f>
        <v>0</v>
      </c>
      <c r="G2972" s="422">
        <f>IF(E2972="S",1,0)</f>
        <v>0</v>
      </c>
      <c r="H2972" s="424"/>
      <c r="I2972" s="425"/>
      <c r="J2972" s="428"/>
      <c r="K2972" s="429"/>
      <c r="L2972" s="432"/>
      <c r="M2972" s="433"/>
      <c r="N2972" s="436">
        <f>L2972+J2972</f>
        <v>0</v>
      </c>
      <c r="O2972" s="437"/>
      <c r="P2972" s="428"/>
      <c r="Q2972" s="429"/>
      <c r="R2972" s="432"/>
      <c r="S2972" s="440"/>
      <c r="T2972" s="432"/>
      <c r="U2972" s="425"/>
      <c r="V2972" s="440"/>
      <c r="W2972" s="425"/>
      <c r="X2972" s="428"/>
      <c r="Y2972" s="425"/>
      <c r="Z2972" s="428"/>
      <c r="AA2972" s="425"/>
      <c r="AB2972" s="428"/>
      <c r="AC2972" s="429"/>
      <c r="AD2972" s="432"/>
      <c r="AE2972" s="433"/>
      <c r="AF2972" s="442">
        <f>IF(AB2972=0,0,(AD2972/AB2972)*100)</f>
        <v>0</v>
      </c>
      <c r="AG2972" s="443"/>
      <c r="AH2972" s="428"/>
      <c r="AI2972" s="429"/>
      <c r="AJ2972" s="432"/>
      <c r="AK2972" s="433"/>
      <c r="AL2972" s="446">
        <f>IF(AH2972=0,0,(AJ2972/AH2972)*100)</f>
        <v>0</v>
      </c>
      <c r="AM2972" s="447"/>
      <c r="AN2972" s="428"/>
      <c r="AO2972" s="429"/>
      <c r="AP2972" s="432"/>
      <c r="AQ2972" s="433"/>
      <c r="AR2972" s="446">
        <f>IF(AN2972=0,0,(AP2972/AN2972)*100)</f>
        <v>0</v>
      </c>
      <c r="AS2972" s="447"/>
      <c r="AT2972" s="450">
        <f>AB2972+AH2972+AN2972</f>
        <v>0</v>
      </c>
      <c r="AU2972" s="451"/>
      <c r="AV2972" s="454">
        <f>AD2972+AJ2972+AP2972</f>
        <v>0</v>
      </c>
      <c r="AW2972" s="455"/>
      <c r="AX2972" s="446">
        <f>IF(AT2972=0,0,(AV2972/AT2972)*100)</f>
        <v>0</v>
      </c>
      <c r="AY2972" s="447"/>
      <c r="AZ2972" s="428"/>
      <c r="BA2972" s="429"/>
      <c r="BB2972" s="432"/>
      <c r="BC2972" s="433"/>
      <c r="BD2972" s="446">
        <f>IF(AZ2972=0,0,(BB2972/AZ2972)*100)</f>
        <v>0</v>
      </c>
      <c r="BE2972" s="447"/>
      <c r="BF2972" s="450">
        <f>AT2972+AZ2972</f>
        <v>0</v>
      </c>
      <c r="BG2972" s="451"/>
      <c r="BH2972" s="454">
        <f>AV2972+BB2972</f>
        <v>0</v>
      </c>
      <c r="BI2972" s="455"/>
      <c r="BJ2972" s="446">
        <f>IF(BF2972=0,0,(BH2972/BF2972)*100)</f>
        <v>0</v>
      </c>
      <c r="BK2972" s="447"/>
      <c r="BL2972" s="406">
        <f>(AD2972*2)+(AJ2972*2)+(AP2972*3)+BB2972</f>
        <v>0</v>
      </c>
      <c r="BM2972" s="407"/>
      <c r="BN2972" s="408"/>
      <c r="BO2972" s="404" t="e">
        <f>(BL2972*BR$2468)+(N2972*BR$2469)+(X2972*BR$2470)+(R2972*BR$2471)+(V2972*BR$2472)+(Z2972*BR$2473)</f>
        <v>#REF!</v>
      </c>
      <c r="BP2972" s="404" t="e">
        <f>((AZ2972-BB2972)*BR$2475)+((AT2972-AV2972)*BR$2474)+(H2972*BR$2476)+(P2972*BR$2477)</f>
        <v>#REF!</v>
      </c>
      <c r="BQ2972" s="65" t="s">
        <v>65</v>
      </c>
      <c r="BR2972" s="66" t="e">
        <f>IF(#REF!="B",#REF!,IF(#REF!="C",#REF!,#REF!))</f>
        <v>#REF!</v>
      </c>
      <c r="BS2972" s="787"/>
    </row>
    <row r="2973" spans="1:71" ht="23.85" customHeight="1" x14ac:dyDescent="0.35">
      <c r="A2973" s="788"/>
      <c r="B2973" s="459"/>
      <c r="C2973" s="412" t="str">
        <f>IF(ROSTER!D$8="","",ROSTER!D$8)</f>
        <v/>
      </c>
      <c r="D2973" s="413"/>
      <c r="E2973" s="419"/>
      <c r="F2973" s="421"/>
      <c r="G2973" s="423"/>
      <c r="H2973" s="426"/>
      <c r="I2973" s="427"/>
      <c r="J2973" s="430"/>
      <c r="K2973" s="431"/>
      <c r="L2973" s="434"/>
      <c r="M2973" s="435"/>
      <c r="N2973" s="438" t="s">
        <v>14</v>
      </c>
      <c r="O2973" s="439"/>
      <c r="P2973" s="430"/>
      <c r="Q2973" s="431"/>
      <c r="R2973" s="434"/>
      <c r="S2973" s="441"/>
      <c r="T2973" s="434"/>
      <c r="U2973" s="427"/>
      <c r="V2973" s="441"/>
      <c r="W2973" s="427"/>
      <c r="X2973" s="430"/>
      <c r="Y2973" s="427"/>
      <c r="Z2973" s="430"/>
      <c r="AA2973" s="427"/>
      <c r="AB2973" s="430"/>
      <c r="AC2973" s="431"/>
      <c r="AD2973" s="434"/>
      <c r="AE2973" s="435"/>
      <c r="AF2973" s="444"/>
      <c r="AG2973" s="445"/>
      <c r="AH2973" s="430"/>
      <c r="AI2973" s="431"/>
      <c r="AJ2973" s="434"/>
      <c r="AK2973" s="435"/>
      <c r="AL2973" s="448"/>
      <c r="AM2973" s="449"/>
      <c r="AN2973" s="430"/>
      <c r="AO2973" s="431"/>
      <c r="AP2973" s="434"/>
      <c r="AQ2973" s="435"/>
      <c r="AR2973" s="448"/>
      <c r="AS2973" s="449"/>
      <c r="AT2973" s="452"/>
      <c r="AU2973" s="453"/>
      <c r="AV2973" s="456"/>
      <c r="AW2973" s="457"/>
      <c r="AX2973" s="448"/>
      <c r="AY2973" s="449"/>
      <c r="AZ2973" s="430"/>
      <c r="BA2973" s="431"/>
      <c r="BB2973" s="434"/>
      <c r="BC2973" s="435"/>
      <c r="BD2973" s="448"/>
      <c r="BE2973" s="449"/>
      <c r="BF2973" s="452"/>
      <c r="BG2973" s="453"/>
      <c r="BH2973" s="456"/>
      <c r="BI2973" s="457"/>
      <c r="BJ2973" s="448"/>
      <c r="BK2973" s="449"/>
      <c r="BL2973" s="409"/>
      <c r="BM2973" s="410"/>
      <c r="BN2973" s="411"/>
      <c r="BO2973" s="405"/>
      <c r="BP2973" s="405"/>
      <c r="BQ2973" s="65" t="s">
        <v>66</v>
      </c>
      <c r="BR2973" s="66" t="e">
        <f>IF(#REF!="B",#REF!,IF(#REF!="C",#REF!,#REF!))</f>
        <v>#REF!</v>
      </c>
      <c r="BS2973" s="787"/>
    </row>
    <row r="2974" spans="1:71" ht="21.75" customHeight="1" x14ac:dyDescent="0.35">
      <c r="A2974" s="779"/>
      <c r="B2974" s="458" t="str">
        <f>IF(ROSTER!B$10="","",ROSTER!B$10)</f>
        <v/>
      </c>
      <c r="C2974" s="416" t="str">
        <f>IF(ROSTER!C$10="","",ROSTER!C$10)</f>
        <v/>
      </c>
      <c r="D2974" s="417"/>
      <c r="E2974" s="418"/>
      <c r="F2974" s="420">
        <f>IF(E2974="y",1,IF(E2974="S",1,0))</f>
        <v>0</v>
      </c>
      <c r="G2974" s="422">
        <f>IF(E2974="S",1,0)</f>
        <v>0</v>
      </c>
      <c r="H2974" s="424"/>
      <c r="I2974" s="425"/>
      <c r="J2974" s="428"/>
      <c r="K2974" s="429"/>
      <c r="L2974" s="432"/>
      <c r="M2974" s="433"/>
      <c r="N2974" s="436">
        <f>L2974+J2974</f>
        <v>0</v>
      </c>
      <c r="O2974" s="437"/>
      <c r="P2974" s="428"/>
      <c r="Q2974" s="429"/>
      <c r="R2974" s="432"/>
      <c r="S2974" s="440"/>
      <c r="T2974" s="432"/>
      <c r="U2974" s="425"/>
      <c r="V2974" s="440"/>
      <c r="W2974" s="425"/>
      <c r="X2974" s="428"/>
      <c r="Y2974" s="425"/>
      <c r="Z2974" s="428"/>
      <c r="AA2974" s="425"/>
      <c r="AB2974" s="428"/>
      <c r="AC2974" s="429"/>
      <c r="AD2974" s="432"/>
      <c r="AE2974" s="433"/>
      <c r="AF2974" s="442">
        <f>IF(AB2974=0,0,(AD2974/AB2974)*100)</f>
        <v>0</v>
      </c>
      <c r="AG2974" s="443"/>
      <c r="AH2974" s="428"/>
      <c r="AI2974" s="429"/>
      <c r="AJ2974" s="432"/>
      <c r="AK2974" s="433"/>
      <c r="AL2974" s="446">
        <f>IF(AH2974=0,0,(AJ2974/AH2974)*100)</f>
        <v>0</v>
      </c>
      <c r="AM2974" s="447"/>
      <c r="AN2974" s="428"/>
      <c r="AO2974" s="429"/>
      <c r="AP2974" s="432"/>
      <c r="AQ2974" s="433"/>
      <c r="AR2974" s="446">
        <f>IF(AN2974=0,0,(AP2974/AN2974)*100)</f>
        <v>0</v>
      </c>
      <c r="AS2974" s="447"/>
      <c r="AT2974" s="450">
        <f>AB2974+AH2974+AN2974</f>
        <v>0</v>
      </c>
      <c r="AU2974" s="451"/>
      <c r="AV2974" s="454">
        <f>AD2974+AJ2974+AP2974</f>
        <v>0</v>
      </c>
      <c r="AW2974" s="455"/>
      <c r="AX2974" s="446">
        <f>IF(AT2974=0,0,(AV2974/AT2974)*100)</f>
        <v>0</v>
      </c>
      <c r="AY2974" s="447"/>
      <c r="AZ2974" s="428"/>
      <c r="BA2974" s="429"/>
      <c r="BB2974" s="432"/>
      <c r="BC2974" s="433"/>
      <c r="BD2974" s="446">
        <f>IF(AZ2974=0,0,(BB2974/AZ2974)*100)</f>
        <v>0</v>
      </c>
      <c r="BE2974" s="447"/>
      <c r="BF2974" s="450">
        <f>AT2974+AZ2974</f>
        <v>0</v>
      </c>
      <c r="BG2974" s="451"/>
      <c r="BH2974" s="454">
        <f>AV2974+BB2974</f>
        <v>0</v>
      </c>
      <c r="BI2974" s="455"/>
      <c r="BJ2974" s="446">
        <f>IF(BF2974=0,0,(BH2974/BF2974)*100)</f>
        <v>0</v>
      </c>
      <c r="BK2974" s="447"/>
      <c r="BL2974" s="406">
        <f>(AD2974*2)+(AJ2974*2)+(AP2974*3)+BB2974</f>
        <v>0</v>
      </c>
      <c r="BM2974" s="407"/>
      <c r="BN2974" s="408"/>
      <c r="BO2974" s="404" t="e">
        <f>(BL2974*BR$2468)+(N2974*BR$2469)+(X2974*BR$2470)+(R2974*BR$2471)+(V2974*BR$2472)+(Z2974*BR$2473)</f>
        <v>#REF!</v>
      </c>
      <c r="BP2974" s="404" t="e">
        <f>((AZ2974-BB2974)*BR$2475)+((AT2974-AV2974)*BR$2474)+(H2974*BR$2476)+(P2974*BR$2477)</f>
        <v>#REF!</v>
      </c>
      <c r="BQ2974" s="65" t="s">
        <v>67</v>
      </c>
      <c r="BR2974" s="66" t="e">
        <f>IF(#REF!="B",#REF!,IF(#REF!="C",#REF!,#REF!))</f>
        <v>#REF!</v>
      </c>
      <c r="BS2974" s="787"/>
    </row>
    <row r="2975" spans="1:71" ht="21.75" customHeight="1" x14ac:dyDescent="0.35">
      <c r="A2975" s="779"/>
      <c r="B2975" s="459"/>
      <c r="C2975" s="412" t="str">
        <f>IF(ROSTER!D$10="","",ROSTER!D$10)</f>
        <v/>
      </c>
      <c r="D2975" s="413"/>
      <c r="E2975" s="419"/>
      <c r="F2975" s="421"/>
      <c r="G2975" s="423"/>
      <c r="H2975" s="426"/>
      <c r="I2975" s="427"/>
      <c r="J2975" s="430"/>
      <c r="K2975" s="431"/>
      <c r="L2975" s="434"/>
      <c r="M2975" s="435"/>
      <c r="N2975" s="438" t="s">
        <v>14</v>
      </c>
      <c r="O2975" s="439"/>
      <c r="P2975" s="430"/>
      <c r="Q2975" s="431"/>
      <c r="R2975" s="434"/>
      <c r="S2975" s="441"/>
      <c r="T2975" s="434"/>
      <c r="U2975" s="427"/>
      <c r="V2975" s="441"/>
      <c r="W2975" s="427"/>
      <c r="X2975" s="430"/>
      <c r="Y2975" s="427"/>
      <c r="Z2975" s="430"/>
      <c r="AA2975" s="427"/>
      <c r="AB2975" s="430"/>
      <c r="AC2975" s="431"/>
      <c r="AD2975" s="434"/>
      <c r="AE2975" s="435"/>
      <c r="AF2975" s="444"/>
      <c r="AG2975" s="445"/>
      <c r="AH2975" s="430"/>
      <c r="AI2975" s="431"/>
      <c r="AJ2975" s="434"/>
      <c r="AK2975" s="435"/>
      <c r="AL2975" s="448"/>
      <c r="AM2975" s="449"/>
      <c r="AN2975" s="430"/>
      <c r="AO2975" s="431"/>
      <c r="AP2975" s="434"/>
      <c r="AQ2975" s="435"/>
      <c r="AR2975" s="448"/>
      <c r="AS2975" s="449"/>
      <c r="AT2975" s="452"/>
      <c r="AU2975" s="453"/>
      <c r="AV2975" s="456"/>
      <c r="AW2975" s="457"/>
      <c r="AX2975" s="448"/>
      <c r="AY2975" s="449"/>
      <c r="AZ2975" s="430"/>
      <c r="BA2975" s="431"/>
      <c r="BB2975" s="434"/>
      <c r="BC2975" s="435"/>
      <c r="BD2975" s="448"/>
      <c r="BE2975" s="449"/>
      <c r="BF2975" s="452"/>
      <c r="BG2975" s="453"/>
      <c r="BH2975" s="456"/>
      <c r="BI2975" s="457"/>
      <c r="BJ2975" s="448"/>
      <c r="BK2975" s="449"/>
      <c r="BL2975" s="409"/>
      <c r="BM2975" s="410"/>
      <c r="BN2975" s="411"/>
      <c r="BO2975" s="405"/>
      <c r="BP2975" s="405"/>
      <c r="BQ2975" s="65" t="s">
        <v>68</v>
      </c>
      <c r="BR2975" s="66" t="e">
        <f>IF(#REF!="B",#REF!,IF(#REF!="C",#REF!,#REF!))</f>
        <v>#REF!</v>
      </c>
      <c r="BS2975" s="787"/>
    </row>
    <row r="2976" spans="1:71" ht="21.75" customHeight="1" x14ac:dyDescent="0.35">
      <c r="A2976" s="779"/>
      <c r="B2976" s="414" t="str">
        <f>IF(ROSTER!B$12="","",ROSTER!B$12)</f>
        <v/>
      </c>
      <c r="C2976" s="416" t="str">
        <f>IF(ROSTER!C$12="","",ROSTER!C$12)</f>
        <v/>
      </c>
      <c r="D2976" s="417"/>
      <c r="E2976" s="418"/>
      <c r="F2976" s="420">
        <f>IF(E2976="y",1,IF(E2976="S",1,0))</f>
        <v>0</v>
      </c>
      <c r="G2976" s="422">
        <f>IF(E2976="S",1,0)</f>
        <v>0</v>
      </c>
      <c r="H2976" s="424"/>
      <c r="I2976" s="425"/>
      <c r="J2976" s="428"/>
      <c r="K2976" s="429"/>
      <c r="L2976" s="432"/>
      <c r="M2976" s="433"/>
      <c r="N2976" s="436">
        <f>L2976+J2976</f>
        <v>0</v>
      </c>
      <c r="O2976" s="437"/>
      <c r="P2976" s="428"/>
      <c r="Q2976" s="429"/>
      <c r="R2976" s="432"/>
      <c r="S2976" s="440"/>
      <c r="T2976" s="432"/>
      <c r="U2976" s="425"/>
      <c r="V2976" s="440"/>
      <c r="W2976" s="425"/>
      <c r="X2976" s="428"/>
      <c r="Y2976" s="425"/>
      <c r="Z2976" s="428"/>
      <c r="AA2976" s="425"/>
      <c r="AB2976" s="428"/>
      <c r="AC2976" s="429"/>
      <c r="AD2976" s="432"/>
      <c r="AE2976" s="433"/>
      <c r="AF2976" s="442">
        <f>IF(AB2976=0,0,(AD2976/AB2976)*100)</f>
        <v>0</v>
      </c>
      <c r="AG2976" s="443"/>
      <c r="AH2976" s="428"/>
      <c r="AI2976" s="429"/>
      <c r="AJ2976" s="432"/>
      <c r="AK2976" s="433"/>
      <c r="AL2976" s="446">
        <f>IF(AH2976=0,0,(AJ2976/AH2976)*100)</f>
        <v>0</v>
      </c>
      <c r="AM2976" s="447"/>
      <c r="AN2976" s="428"/>
      <c r="AO2976" s="429"/>
      <c r="AP2976" s="432"/>
      <c r="AQ2976" s="433"/>
      <c r="AR2976" s="446">
        <f>IF(AN2976=0,0,(AP2976/AN2976)*100)</f>
        <v>0</v>
      </c>
      <c r="AS2976" s="447"/>
      <c r="AT2976" s="450">
        <f>AB2976+AH2976+AN2976</f>
        <v>0</v>
      </c>
      <c r="AU2976" s="451"/>
      <c r="AV2976" s="454">
        <f>AD2976+AJ2976+AP2976</f>
        <v>0</v>
      </c>
      <c r="AW2976" s="455"/>
      <c r="AX2976" s="446">
        <f>IF(AT2976=0,0,(AV2976/AT2976)*100)</f>
        <v>0</v>
      </c>
      <c r="AY2976" s="447"/>
      <c r="AZ2976" s="428"/>
      <c r="BA2976" s="429"/>
      <c r="BB2976" s="432"/>
      <c r="BC2976" s="433"/>
      <c r="BD2976" s="446">
        <f>IF(AZ2976=0,0,(BB2976/AZ2976)*100)</f>
        <v>0</v>
      </c>
      <c r="BE2976" s="447"/>
      <c r="BF2976" s="450">
        <f>AT2976+AZ2976</f>
        <v>0</v>
      </c>
      <c r="BG2976" s="451"/>
      <c r="BH2976" s="454">
        <f>AV2976+BB2976</f>
        <v>0</v>
      </c>
      <c r="BI2976" s="455"/>
      <c r="BJ2976" s="446">
        <f>IF(BF2976=0,0,(BH2976/BF2976)*100)</f>
        <v>0</v>
      </c>
      <c r="BK2976" s="447"/>
      <c r="BL2976" s="406">
        <f>(AD2976*2)+(AJ2976*2)+(AP2976*3)+BB2976</f>
        <v>0</v>
      </c>
      <c r="BM2976" s="407"/>
      <c r="BN2976" s="408"/>
      <c r="BO2976" s="404" t="e">
        <f>(BL2976*BR$2468)+(N2976*BR$2469)+(X2976*BR$2470)+(R2976*BR$2471)+(V2976*BR$2472)+(Z2976*BR$2473)</f>
        <v>#REF!</v>
      </c>
      <c r="BP2976" s="404" t="e">
        <f>((AZ2976-BB2976)*BR$2475)+((AT2976-AV2976)*BR$2474)+(H2976*BR$2476)+(P2976*BR$2477)</f>
        <v>#REF!</v>
      </c>
      <c r="BQ2976" s="65" t="s">
        <v>69</v>
      </c>
      <c r="BR2976" s="66" t="e">
        <f>IF(#REF!="B",#REF!,IF(#REF!="C",#REF!,#REF!))</f>
        <v>#REF!</v>
      </c>
      <c r="BS2976" s="787"/>
    </row>
    <row r="2977" spans="1:71" ht="21.75" customHeight="1" x14ac:dyDescent="0.35">
      <c r="A2977" s="779"/>
      <c r="B2977" s="415"/>
      <c r="C2977" s="412" t="str">
        <f>IF(ROSTER!D$12="","",ROSTER!D$12)</f>
        <v/>
      </c>
      <c r="D2977" s="413"/>
      <c r="E2977" s="419"/>
      <c r="F2977" s="421"/>
      <c r="G2977" s="423"/>
      <c r="H2977" s="426"/>
      <c r="I2977" s="427"/>
      <c r="J2977" s="430"/>
      <c r="K2977" s="431"/>
      <c r="L2977" s="434"/>
      <c r="M2977" s="435"/>
      <c r="N2977" s="438" t="s">
        <v>14</v>
      </c>
      <c r="O2977" s="439"/>
      <c r="P2977" s="430"/>
      <c r="Q2977" s="431"/>
      <c r="R2977" s="434"/>
      <c r="S2977" s="441"/>
      <c r="T2977" s="434"/>
      <c r="U2977" s="427"/>
      <c r="V2977" s="441"/>
      <c r="W2977" s="427"/>
      <c r="X2977" s="430"/>
      <c r="Y2977" s="427"/>
      <c r="Z2977" s="430"/>
      <c r="AA2977" s="427"/>
      <c r="AB2977" s="430"/>
      <c r="AC2977" s="431"/>
      <c r="AD2977" s="434"/>
      <c r="AE2977" s="435"/>
      <c r="AF2977" s="444"/>
      <c r="AG2977" s="445"/>
      <c r="AH2977" s="430"/>
      <c r="AI2977" s="431"/>
      <c r="AJ2977" s="434"/>
      <c r="AK2977" s="435"/>
      <c r="AL2977" s="448"/>
      <c r="AM2977" s="449"/>
      <c r="AN2977" s="430"/>
      <c r="AO2977" s="431"/>
      <c r="AP2977" s="434"/>
      <c r="AQ2977" s="435"/>
      <c r="AR2977" s="448"/>
      <c r="AS2977" s="449"/>
      <c r="AT2977" s="452"/>
      <c r="AU2977" s="453"/>
      <c r="AV2977" s="456"/>
      <c r="AW2977" s="457"/>
      <c r="AX2977" s="448"/>
      <c r="AY2977" s="449"/>
      <c r="AZ2977" s="430"/>
      <c r="BA2977" s="431"/>
      <c r="BB2977" s="434"/>
      <c r="BC2977" s="435"/>
      <c r="BD2977" s="448"/>
      <c r="BE2977" s="449"/>
      <c r="BF2977" s="452"/>
      <c r="BG2977" s="453"/>
      <c r="BH2977" s="456"/>
      <c r="BI2977" s="457"/>
      <c r="BJ2977" s="448"/>
      <c r="BK2977" s="449"/>
      <c r="BL2977" s="409"/>
      <c r="BM2977" s="410"/>
      <c r="BN2977" s="411"/>
      <c r="BO2977" s="405"/>
      <c r="BP2977" s="405"/>
      <c r="BQ2977" s="65" t="s">
        <v>70</v>
      </c>
      <c r="BR2977" s="66" t="e">
        <f>IF(#REF!="B",#REF!,IF(#REF!="C",#REF!,#REF!))</f>
        <v>#REF!</v>
      </c>
      <c r="BS2977" s="787"/>
    </row>
    <row r="2978" spans="1:71" ht="21.75" customHeight="1" x14ac:dyDescent="0.35">
      <c r="A2978" s="779"/>
      <c r="B2978" s="414" t="str">
        <f>IF(ROSTER!B$14="","",ROSTER!B$14)</f>
        <v/>
      </c>
      <c r="C2978" s="416" t="str">
        <f>IF(ROSTER!C$14="","",ROSTER!C$14)</f>
        <v/>
      </c>
      <c r="D2978" s="417"/>
      <c r="E2978" s="418"/>
      <c r="F2978" s="420">
        <f>IF(E2978="y",1,IF(E2978="S",1,0))</f>
        <v>0</v>
      </c>
      <c r="G2978" s="422">
        <f>IF(E2978="S",1,0)</f>
        <v>0</v>
      </c>
      <c r="H2978" s="424"/>
      <c r="I2978" s="425"/>
      <c r="J2978" s="428"/>
      <c r="K2978" s="429"/>
      <c r="L2978" s="432"/>
      <c r="M2978" s="433"/>
      <c r="N2978" s="436">
        <f>L2978+J2978</f>
        <v>0</v>
      </c>
      <c r="O2978" s="437"/>
      <c r="P2978" s="428"/>
      <c r="Q2978" s="429"/>
      <c r="R2978" s="432"/>
      <c r="S2978" s="440"/>
      <c r="T2978" s="432"/>
      <c r="U2978" s="425"/>
      <c r="V2978" s="440"/>
      <c r="W2978" s="425"/>
      <c r="X2978" s="428"/>
      <c r="Y2978" s="425"/>
      <c r="Z2978" s="428"/>
      <c r="AA2978" s="425"/>
      <c r="AB2978" s="428"/>
      <c r="AC2978" s="429"/>
      <c r="AD2978" s="432"/>
      <c r="AE2978" s="433"/>
      <c r="AF2978" s="442">
        <f>IF(AB2978=0,0,(AD2978/AB2978)*100)</f>
        <v>0</v>
      </c>
      <c r="AG2978" s="443"/>
      <c r="AH2978" s="428"/>
      <c r="AI2978" s="429"/>
      <c r="AJ2978" s="432"/>
      <c r="AK2978" s="433"/>
      <c r="AL2978" s="446">
        <f>IF(AH2978=0,0,(AJ2978/AH2978)*100)</f>
        <v>0</v>
      </c>
      <c r="AM2978" s="447"/>
      <c r="AN2978" s="428"/>
      <c r="AO2978" s="429"/>
      <c r="AP2978" s="432"/>
      <c r="AQ2978" s="433"/>
      <c r="AR2978" s="446">
        <f>IF(AN2978=0,0,(AP2978/AN2978)*100)</f>
        <v>0</v>
      </c>
      <c r="AS2978" s="447"/>
      <c r="AT2978" s="450">
        <f>AB2978+AH2978+AN2978</f>
        <v>0</v>
      </c>
      <c r="AU2978" s="451"/>
      <c r="AV2978" s="454">
        <f>AD2978+AJ2978+AP2978</f>
        <v>0</v>
      </c>
      <c r="AW2978" s="455"/>
      <c r="AX2978" s="446">
        <f>IF(AT2978=0,0,(AV2978/AT2978)*100)</f>
        <v>0</v>
      </c>
      <c r="AY2978" s="447"/>
      <c r="AZ2978" s="428"/>
      <c r="BA2978" s="429"/>
      <c r="BB2978" s="432"/>
      <c r="BC2978" s="433"/>
      <c r="BD2978" s="446">
        <f>IF(AZ2978=0,0,(BB2978/AZ2978)*100)</f>
        <v>0</v>
      </c>
      <c r="BE2978" s="447"/>
      <c r="BF2978" s="450">
        <f>AT2978+AZ2978</f>
        <v>0</v>
      </c>
      <c r="BG2978" s="451"/>
      <c r="BH2978" s="454">
        <f>AV2978+BB2978</f>
        <v>0</v>
      </c>
      <c r="BI2978" s="455"/>
      <c r="BJ2978" s="446">
        <f>IF(BF2978=0,0,(BH2978/BF2978)*100)</f>
        <v>0</v>
      </c>
      <c r="BK2978" s="447"/>
      <c r="BL2978" s="406">
        <f>(AD2978*2)+(AJ2978*2)+(AP2978*3)+BB2978</f>
        <v>0</v>
      </c>
      <c r="BM2978" s="407"/>
      <c r="BN2978" s="408"/>
      <c r="BO2978" s="404" t="e">
        <f>(BL2978*BR$2468)+(N2978*BR$2469)+(X2978*BR$2470)+(R2978*BR$2471)+(V2978*BR$2472)+(Z2978*BR$2473)</f>
        <v>#REF!</v>
      </c>
      <c r="BP2978" s="404" t="e">
        <f>((AZ2978-BB2978)*BR$2475)+((AT2978-AV2978)*BR$2474)+(H2978*BR$2476)+(P2978*BR$2477)</f>
        <v>#REF!</v>
      </c>
      <c r="BQ2978" s="65" t="s">
        <v>71</v>
      </c>
      <c r="BR2978" s="66" t="e">
        <f>IF(#REF!="B",#REF!,IF(#REF!="C",#REF!,#REF!))</f>
        <v>#REF!</v>
      </c>
      <c r="BS2978" s="787"/>
    </row>
    <row r="2979" spans="1:71" ht="21.75" customHeight="1" x14ac:dyDescent="0.35">
      <c r="A2979" s="779"/>
      <c r="B2979" s="415"/>
      <c r="C2979" s="412" t="str">
        <f>IF(ROSTER!D$14="","",ROSTER!D$14)</f>
        <v/>
      </c>
      <c r="D2979" s="413"/>
      <c r="E2979" s="419"/>
      <c r="F2979" s="421"/>
      <c r="G2979" s="423"/>
      <c r="H2979" s="426"/>
      <c r="I2979" s="427"/>
      <c r="J2979" s="430"/>
      <c r="K2979" s="431"/>
      <c r="L2979" s="434"/>
      <c r="M2979" s="435"/>
      <c r="N2979" s="438" t="s">
        <v>14</v>
      </c>
      <c r="O2979" s="439"/>
      <c r="P2979" s="430"/>
      <c r="Q2979" s="431"/>
      <c r="R2979" s="434"/>
      <c r="S2979" s="441"/>
      <c r="T2979" s="434"/>
      <c r="U2979" s="427"/>
      <c r="V2979" s="441"/>
      <c r="W2979" s="427"/>
      <c r="X2979" s="430"/>
      <c r="Y2979" s="427"/>
      <c r="Z2979" s="430"/>
      <c r="AA2979" s="427"/>
      <c r="AB2979" s="430"/>
      <c r="AC2979" s="431"/>
      <c r="AD2979" s="434"/>
      <c r="AE2979" s="435"/>
      <c r="AF2979" s="444"/>
      <c r="AG2979" s="445"/>
      <c r="AH2979" s="430"/>
      <c r="AI2979" s="431"/>
      <c r="AJ2979" s="434"/>
      <c r="AK2979" s="435"/>
      <c r="AL2979" s="448"/>
      <c r="AM2979" s="449"/>
      <c r="AN2979" s="430"/>
      <c r="AO2979" s="431"/>
      <c r="AP2979" s="434"/>
      <c r="AQ2979" s="435"/>
      <c r="AR2979" s="448"/>
      <c r="AS2979" s="449"/>
      <c r="AT2979" s="452"/>
      <c r="AU2979" s="453"/>
      <c r="AV2979" s="456"/>
      <c r="AW2979" s="457"/>
      <c r="AX2979" s="448"/>
      <c r="AY2979" s="449"/>
      <c r="AZ2979" s="430"/>
      <c r="BA2979" s="431"/>
      <c r="BB2979" s="434"/>
      <c r="BC2979" s="435"/>
      <c r="BD2979" s="448"/>
      <c r="BE2979" s="449"/>
      <c r="BF2979" s="452"/>
      <c r="BG2979" s="453"/>
      <c r="BH2979" s="456"/>
      <c r="BI2979" s="457"/>
      <c r="BJ2979" s="448"/>
      <c r="BK2979" s="449"/>
      <c r="BL2979" s="409"/>
      <c r="BM2979" s="410"/>
      <c r="BN2979" s="411"/>
      <c r="BO2979" s="405"/>
      <c r="BP2979" s="405"/>
      <c r="BQ2979" s="65" t="s">
        <v>72</v>
      </c>
      <c r="BR2979" s="66" t="e">
        <f>IF(#REF!="B",#REF!,IF(#REF!="C",#REF!,#REF!))</f>
        <v>#REF!</v>
      </c>
      <c r="BS2979" s="787"/>
    </row>
    <row r="2980" spans="1:71" ht="21.75" customHeight="1" x14ac:dyDescent="0.35">
      <c r="A2980" s="779"/>
      <c r="B2980" s="414" t="str">
        <f>IF(ROSTER!B$16="","",ROSTER!B$16)</f>
        <v/>
      </c>
      <c r="C2980" s="416" t="str">
        <f>IF(ROSTER!C$16="","",ROSTER!C$16)</f>
        <v/>
      </c>
      <c r="D2980" s="417"/>
      <c r="E2980" s="418"/>
      <c r="F2980" s="420">
        <f>IF(E2980="y",1,IF(E2980="S",1,0))</f>
        <v>0</v>
      </c>
      <c r="G2980" s="422">
        <f>IF(E2980="S",1,0)</f>
        <v>0</v>
      </c>
      <c r="H2980" s="424"/>
      <c r="I2980" s="425"/>
      <c r="J2980" s="428"/>
      <c r="K2980" s="429"/>
      <c r="L2980" s="432"/>
      <c r="M2980" s="433"/>
      <c r="N2980" s="436">
        <f>L2980+J2980</f>
        <v>0</v>
      </c>
      <c r="O2980" s="437"/>
      <c r="P2980" s="428"/>
      <c r="Q2980" s="429"/>
      <c r="R2980" s="432"/>
      <c r="S2980" s="440"/>
      <c r="T2980" s="432"/>
      <c r="U2980" s="425"/>
      <c r="V2980" s="440"/>
      <c r="W2980" s="425"/>
      <c r="X2980" s="428"/>
      <c r="Y2980" s="425"/>
      <c r="Z2980" s="428"/>
      <c r="AA2980" s="425"/>
      <c r="AB2980" s="428"/>
      <c r="AC2980" s="429"/>
      <c r="AD2980" s="432"/>
      <c r="AE2980" s="433"/>
      <c r="AF2980" s="442">
        <f>IF(AB2980=0,0,(AD2980/AB2980)*100)</f>
        <v>0</v>
      </c>
      <c r="AG2980" s="443"/>
      <c r="AH2980" s="428"/>
      <c r="AI2980" s="429"/>
      <c r="AJ2980" s="432"/>
      <c r="AK2980" s="433"/>
      <c r="AL2980" s="446">
        <f>IF(AH2980=0,0,(AJ2980/AH2980)*100)</f>
        <v>0</v>
      </c>
      <c r="AM2980" s="447"/>
      <c r="AN2980" s="428"/>
      <c r="AO2980" s="429"/>
      <c r="AP2980" s="432"/>
      <c r="AQ2980" s="433"/>
      <c r="AR2980" s="446">
        <f>IF(AN2980=0,0,(AP2980/AN2980)*100)</f>
        <v>0</v>
      </c>
      <c r="AS2980" s="447"/>
      <c r="AT2980" s="450">
        <f>AB2980+AH2980+AN2980</f>
        <v>0</v>
      </c>
      <c r="AU2980" s="451"/>
      <c r="AV2980" s="454">
        <f>AD2980+AJ2980+AP2980</f>
        <v>0</v>
      </c>
      <c r="AW2980" s="455"/>
      <c r="AX2980" s="446">
        <f>IF(AT2980=0,0,(AV2980/AT2980)*100)</f>
        <v>0</v>
      </c>
      <c r="AY2980" s="447"/>
      <c r="AZ2980" s="428"/>
      <c r="BA2980" s="429"/>
      <c r="BB2980" s="432"/>
      <c r="BC2980" s="433"/>
      <c r="BD2980" s="446">
        <f>IF(AZ2980=0,0,(BB2980/AZ2980)*100)</f>
        <v>0</v>
      </c>
      <c r="BE2980" s="447"/>
      <c r="BF2980" s="450">
        <f>AT2980+AZ2980</f>
        <v>0</v>
      </c>
      <c r="BG2980" s="451"/>
      <c r="BH2980" s="454">
        <f>AV2980+BB2980</f>
        <v>0</v>
      </c>
      <c r="BI2980" s="455"/>
      <c r="BJ2980" s="446">
        <f>IF(BF2980=0,0,(BH2980/BF2980)*100)</f>
        <v>0</v>
      </c>
      <c r="BK2980" s="447"/>
      <c r="BL2980" s="406">
        <f>(AD2980*2)+(AJ2980*2)+(AP2980*3)+BB2980</f>
        <v>0</v>
      </c>
      <c r="BM2980" s="407"/>
      <c r="BN2980" s="408"/>
      <c r="BO2980" s="404" t="e">
        <f>(BL2980*BR$2468)+(N2980*BR$2469)+(X2980*BR$2470)+(R2980*BR$2471)+(V2980*BR$2472)+(Z2980*BR$2473)</f>
        <v>#REF!</v>
      </c>
      <c r="BP2980" s="404" t="e">
        <f>((AZ2980-BB2980)*BR$2475)+((AT2980-AV2980)*BR$2474)+(H2980*BR$2476)+(P2980*BR$2477)</f>
        <v>#REF!</v>
      </c>
      <c r="BQ2980" s="65" t="s">
        <v>73</v>
      </c>
      <c r="BR2980" s="66" t="e">
        <f>IF(#REF!="B",#REF!,IF(#REF!="C",#REF!,#REF!))</f>
        <v>#REF!</v>
      </c>
      <c r="BS2980" s="787"/>
    </row>
    <row r="2981" spans="1:71" ht="21.75" customHeight="1" x14ac:dyDescent="0.35">
      <c r="A2981" s="779"/>
      <c r="B2981" s="415"/>
      <c r="C2981" s="412" t="str">
        <f>IF(ROSTER!D$16="","",ROSTER!D$16)</f>
        <v/>
      </c>
      <c r="D2981" s="413"/>
      <c r="E2981" s="419"/>
      <c r="F2981" s="421"/>
      <c r="G2981" s="423"/>
      <c r="H2981" s="426"/>
      <c r="I2981" s="427"/>
      <c r="J2981" s="430"/>
      <c r="K2981" s="431"/>
      <c r="L2981" s="434"/>
      <c r="M2981" s="435"/>
      <c r="N2981" s="438" t="s">
        <v>14</v>
      </c>
      <c r="O2981" s="439"/>
      <c r="P2981" s="430"/>
      <c r="Q2981" s="431"/>
      <c r="R2981" s="434"/>
      <c r="S2981" s="441"/>
      <c r="T2981" s="434"/>
      <c r="U2981" s="427"/>
      <c r="V2981" s="441"/>
      <c r="W2981" s="427"/>
      <c r="X2981" s="430"/>
      <c r="Y2981" s="427"/>
      <c r="Z2981" s="430"/>
      <c r="AA2981" s="427"/>
      <c r="AB2981" s="430"/>
      <c r="AC2981" s="431"/>
      <c r="AD2981" s="434"/>
      <c r="AE2981" s="435"/>
      <c r="AF2981" s="444"/>
      <c r="AG2981" s="445"/>
      <c r="AH2981" s="430"/>
      <c r="AI2981" s="431"/>
      <c r="AJ2981" s="434"/>
      <c r="AK2981" s="435"/>
      <c r="AL2981" s="448"/>
      <c r="AM2981" s="449"/>
      <c r="AN2981" s="430"/>
      <c r="AO2981" s="431"/>
      <c r="AP2981" s="434"/>
      <c r="AQ2981" s="435"/>
      <c r="AR2981" s="448"/>
      <c r="AS2981" s="449"/>
      <c r="AT2981" s="452"/>
      <c r="AU2981" s="453"/>
      <c r="AV2981" s="456"/>
      <c r="AW2981" s="457"/>
      <c r="AX2981" s="448"/>
      <c r="AY2981" s="449"/>
      <c r="AZ2981" s="430"/>
      <c r="BA2981" s="431"/>
      <c r="BB2981" s="434"/>
      <c r="BC2981" s="435"/>
      <c r="BD2981" s="448"/>
      <c r="BE2981" s="449"/>
      <c r="BF2981" s="452"/>
      <c r="BG2981" s="453"/>
      <c r="BH2981" s="456"/>
      <c r="BI2981" s="457"/>
      <c r="BJ2981" s="448"/>
      <c r="BK2981" s="449"/>
      <c r="BL2981" s="409"/>
      <c r="BM2981" s="410"/>
      <c r="BN2981" s="411"/>
      <c r="BO2981" s="405"/>
      <c r="BP2981" s="405"/>
      <c r="BQ2981" s="65" t="s">
        <v>74</v>
      </c>
      <c r="BR2981" s="66" t="e">
        <f>IF(#REF!="B",#REF!,IF(#REF!="C",#REF!,#REF!))</f>
        <v>#REF!</v>
      </c>
      <c r="BS2981" s="787"/>
    </row>
    <row r="2982" spans="1:71" ht="21.75" customHeight="1" x14ac:dyDescent="0.25">
      <c r="A2982" s="779"/>
      <c r="B2982" s="414" t="str">
        <f>IF(ROSTER!B$18="","",ROSTER!B$18)</f>
        <v/>
      </c>
      <c r="C2982" s="416" t="str">
        <f>IF(ROSTER!C$18="","",ROSTER!C$18)</f>
        <v/>
      </c>
      <c r="D2982" s="417"/>
      <c r="E2982" s="418"/>
      <c r="F2982" s="420">
        <f>IF(E2982="y",1,IF(E2982="S",1,0))</f>
        <v>0</v>
      </c>
      <c r="G2982" s="422">
        <f>IF(E2982="S",1,0)</f>
        <v>0</v>
      </c>
      <c r="H2982" s="424"/>
      <c r="I2982" s="425"/>
      <c r="J2982" s="428"/>
      <c r="K2982" s="429"/>
      <c r="L2982" s="432"/>
      <c r="M2982" s="433"/>
      <c r="N2982" s="436">
        <f>L2982+J2982</f>
        <v>0</v>
      </c>
      <c r="O2982" s="437"/>
      <c r="P2982" s="428"/>
      <c r="Q2982" s="429"/>
      <c r="R2982" s="432"/>
      <c r="S2982" s="440"/>
      <c r="T2982" s="432"/>
      <c r="U2982" s="425"/>
      <c r="V2982" s="440"/>
      <c r="W2982" s="425"/>
      <c r="X2982" s="428"/>
      <c r="Y2982" s="425"/>
      <c r="Z2982" s="428"/>
      <c r="AA2982" s="425"/>
      <c r="AB2982" s="428"/>
      <c r="AC2982" s="429"/>
      <c r="AD2982" s="432"/>
      <c r="AE2982" s="433"/>
      <c r="AF2982" s="442">
        <f>IF(AB2982=0,0,(AD2982/AB2982)*100)</f>
        <v>0</v>
      </c>
      <c r="AG2982" s="443"/>
      <c r="AH2982" s="428"/>
      <c r="AI2982" s="429"/>
      <c r="AJ2982" s="432"/>
      <c r="AK2982" s="433"/>
      <c r="AL2982" s="446">
        <f>IF(AH2982=0,0,(AJ2982/AH2982)*100)</f>
        <v>0</v>
      </c>
      <c r="AM2982" s="447"/>
      <c r="AN2982" s="428"/>
      <c r="AO2982" s="429"/>
      <c r="AP2982" s="432"/>
      <c r="AQ2982" s="433"/>
      <c r="AR2982" s="446">
        <f>IF(AN2982=0,0,(AP2982/AN2982)*100)</f>
        <v>0</v>
      </c>
      <c r="AS2982" s="447"/>
      <c r="AT2982" s="450">
        <f>AB2982+AH2982+AN2982</f>
        <v>0</v>
      </c>
      <c r="AU2982" s="451"/>
      <c r="AV2982" s="454">
        <f>AD2982+AJ2982+AP2982</f>
        <v>0</v>
      </c>
      <c r="AW2982" s="455"/>
      <c r="AX2982" s="446">
        <f>IF(AT2982=0,0,(AV2982/AT2982)*100)</f>
        <v>0</v>
      </c>
      <c r="AY2982" s="447"/>
      <c r="AZ2982" s="428"/>
      <c r="BA2982" s="429"/>
      <c r="BB2982" s="432"/>
      <c r="BC2982" s="433"/>
      <c r="BD2982" s="446">
        <f>IF(AZ2982=0,0,(BB2982/AZ2982)*100)</f>
        <v>0</v>
      </c>
      <c r="BE2982" s="447"/>
      <c r="BF2982" s="450">
        <f>AT2982+AZ2982</f>
        <v>0</v>
      </c>
      <c r="BG2982" s="451"/>
      <c r="BH2982" s="454">
        <f>AV2982+BB2982</f>
        <v>0</v>
      </c>
      <c r="BI2982" s="455"/>
      <c r="BJ2982" s="446">
        <f>IF(BF2982=0,0,(BH2982/BF2982)*100)</f>
        <v>0</v>
      </c>
      <c r="BK2982" s="447"/>
      <c r="BL2982" s="406">
        <f>(AD2982*2)+(AJ2982*2)+(AP2982*3)+BB2982</f>
        <v>0</v>
      </c>
      <c r="BM2982" s="407"/>
      <c r="BN2982" s="408"/>
      <c r="BO2982" s="404" t="e">
        <f>(BL2982*BR$2468)+(N2982*BR$2469)+(X2982*BR$2470)+(R2982*BR$2471)+(V2982*BR$2472)+(Z2982*BR$2473)</f>
        <v>#REF!</v>
      </c>
      <c r="BP2982" s="404" t="e">
        <f>((AZ2982-BB2982)*BR$2475)+((AT2982-AV2982)*BR$2474)+(H2982*BR$2476)+(P2982*BR$2477)</f>
        <v>#REF!</v>
      </c>
      <c r="BQ2982" s="53"/>
      <c r="BR2982" s="53"/>
      <c r="BS2982" s="787"/>
    </row>
    <row r="2983" spans="1:71" ht="21.75" customHeight="1" x14ac:dyDescent="0.25">
      <c r="A2983" s="779"/>
      <c r="B2983" s="415"/>
      <c r="C2983" s="412" t="str">
        <f>IF(ROSTER!D$18="","",ROSTER!D$18)</f>
        <v/>
      </c>
      <c r="D2983" s="413"/>
      <c r="E2983" s="419"/>
      <c r="F2983" s="421"/>
      <c r="G2983" s="423"/>
      <c r="H2983" s="426"/>
      <c r="I2983" s="427"/>
      <c r="J2983" s="430"/>
      <c r="K2983" s="431"/>
      <c r="L2983" s="434"/>
      <c r="M2983" s="435"/>
      <c r="N2983" s="438"/>
      <c r="O2983" s="439"/>
      <c r="P2983" s="430"/>
      <c r="Q2983" s="431"/>
      <c r="R2983" s="434"/>
      <c r="S2983" s="441"/>
      <c r="T2983" s="434"/>
      <c r="U2983" s="427"/>
      <c r="V2983" s="441"/>
      <c r="W2983" s="427"/>
      <c r="X2983" s="430"/>
      <c r="Y2983" s="427"/>
      <c r="Z2983" s="430"/>
      <c r="AA2983" s="427"/>
      <c r="AB2983" s="430"/>
      <c r="AC2983" s="431"/>
      <c r="AD2983" s="434"/>
      <c r="AE2983" s="435"/>
      <c r="AF2983" s="444"/>
      <c r="AG2983" s="445"/>
      <c r="AH2983" s="430"/>
      <c r="AI2983" s="431"/>
      <c r="AJ2983" s="434"/>
      <c r="AK2983" s="435"/>
      <c r="AL2983" s="448"/>
      <c r="AM2983" s="449"/>
      <c r="AN2983" s="430"/>
      <c r="AO2983" s="431"/>
      <c r="AP2983" s="434"/>
      <c r="AQ2983" s="435"/>
      <c r="AR2983" s="448"/>
      <c r="AS2983" s="449"/>
      <c r="AT2983" s="452"/>
      <c r="AU2983" s="453"/>
      <c r="AV2983" s="456"/>
      <c r="AW2983" s="457"/>
      <c r="AX2983" s="448"/>
      <c r="AY2983" s="449"/>
      <c r="AZ2983" s="430"/>
      <c r="BA2983" s="431"/>
      <c r="BB2983" s="434"/>
      <c r="BC2983" s="435"/>
      <c r="BD2983" s="448"/>
      <c r="BE2983" s="449"/>
      <c r="BF2983" s="452"/>
      <c r="BG2983" s="453"/>
      <c r="BH2983" s="456"/>
      <c r="BI2983" s="457"/>
      <c r="BJ2983" s="448"/>
      <c r="BK2983" s="449"/>
      <c r="BL2983" s="409"/>
      <c r="BM2983" s="410"/>
      <c r="BN2983" s="411"/>
      <c r="BO2983" s="405"/>
      <c r="BP2983" s="405"/>
      <c r="BQ2983" s="53"/>
      <c r="BR2983" s="53"/>
      <c r="BS2983" s="779"/>
    </row>
    <row r="2984" spans="1:71" ht="21.75" customHeight="1" x14ac:dyDescent="0.25">
      <c r="A2984" s="779"/>
      <c r="B2984" s="414" t="str">
        <f>IF(ROSTER!B$20="","",ROSTER!B$20)</f>
        <v/>
      </c>
      <c r="C2984" s="416" t="str">
        <f>IF(ROSTER!C$20="","",ROSTER!C$20)</f>
        <v/>
      </c>
      <c r="D2984" s="417"/>
      <c r="E2984" s="418"/>
      <c r="F2984" s="420">
        <f>IF(E2984="y",1,IF(E2984="S",1,0))</f>
        <v>0</v>
      </c>
      <c r="G2984" s="422">
        <f>IF(E2984="S",1,0)</f>
        <v>0</v>
      </c>
      <c r="H2984" s="424"/>
      <c r="I2984" s="425"/>
      <c r="J2984" s="428"/>
      <c r="K2984" s="429"/>
      <c r="L2984" s="432"/>
      <c r="M2984" s="433"/>
      <c r="N2984" s="436">
        <f>L2984+J2984</f>
        <v>0</v>
      </c>
      <c r="O2984" s="437"/>
      <c r="P2984" s="428"/>
      <c r="Q2984" s="429"/>
      <c r="R2984" s="432"/>
      <c r="S2984" s="440"/>
      <c r="T2984" s="432"/>
      <c r="U2984" s="425"/>
      <c r="V2984" s="440"/>
      <c r="W2984" s="425"/>
      <c r="X2984" s="428"/>
      <c r="Y2984" s="425"/>
      <c r="Z2984" s="428"/>
      <c r="AA2984" s="425"/>
      <c r="AB2984" s="428"/>
      <c r="AC2984" s="429"/>
      <c r="AD2984" s="432"/>
      <c r="AE2984" s="433"/>
      <c r="AF2984" s="442">
        <f>IF(AB2984=0,0,(AD2984/AB2984)*100)</f>
        <v>0</v>
      </c>
      <c r="AG2984" s="443"/>
      <c r="AH2984" s="428"/>
      <c r="AI2984" s="429"/>
      <c r="AJ2984" s="432"/>
      <c r="AK2984" s="433"/>
      <c r="AL2984" s="446">
        <f>IF(AH2984=0,0,(AJ2984/AH2984)*100)</f>
        <v>0</v>
      </c>
      <c r="AM2984" s="447"/>
      <c r="AN2984" s="428"/>
      <c r="AO2984" s="429"/>
      <c r="AP2984" s="432"/>
      <c r="AQ2984" s="433"/>
      <c r="AR2984" s="446">
        <f>IF(AN2984=0,0,(AP2984/AN2984)*100)</f>
        <v>0</v>
      </c>
      <c r="AS2984" s="447"/>
      <c r="AT2984" s="450">
        <f>AB2984+AH2984+AN2984</f>
        <v>0</v>
      </c>
      <c r="AU2984" s="451"/>
      <c r="AV2984" s="454">
        <f>AD2984+AJ2984+AP2984</f>
        <v>0</v>
      </c>
      <c r="AW2984" s="455"/>
      <c r="AX2984" s="446">
        <f>IF(AT2984=0,0,(AV2984/AT2984)*100)</f>
        <v>0</v>
      </c>
      <c r="AY2984" s="447"/>
      <c r="AZ2984" s="428"/>
      <c r="BA2984" s="429"/>
      <c r="BB2984" s="432"/>
      <c r="BC2984" s="433"/>
      <c r="BD2984" s="446">
        <f>IF(AZ2984=0,0,(BB2984/AZ2984)*100)</f>
        <v>0</v>
      </c>
      <c r="BE2984" s="447"/>
      <c r="BF2984" s="450">
        <f>AT2984+AZ2984</f>
        <v>0</v>
      </c>
      <c r="BG2984" s="451"/>
      <c r="BH2984" s="454">
        <f>AV2984+BB2984</f>
        <v>0</v>
      </c>
      <c r="BI2984" s="455"/>
      <c r="BJ2984" s="446">
        <f>IF(BF2984=0,0,(BH2984/BF2984)*100)</f>
        <v>0</v>
      </c>
      <c r="BK2984" s="447"/>
      <c r="BL2984" s="406">
        <f>(AD2984*2)+(AJ2984*2)+(AP2984*3)+BB2984</f>
        <v>0</v>
      </c>
      <c r="BM2984" s="407"/>
      <c r="BN2984" s="408"/>
      <c r="BO2984" s="404" t="e">
        <f>(BL2984*BR$2468)+(N2984*BR$2469)+(X2984*BR$2470)+(R2984*BR$2471)+(V2984*BR$2472)+(Z2984*BR$2473)</f>
        <v>#REF!</v>
      </c>
      <c r="BP2984" s="404" t="e">
        <f>((AZ2984-BB2984)*BR$2475)+((AT2984-AV2984)*BR$2474)+(H2984*BR$2476)+(P2984*BR$2477)</f>
        <v>#REF!</v>
      </c>
      <c r="BQ2984" s="53"/>
      <c r="BR2984" s="53"/>
      <c r="BS2984" s="779"/>
    </row>
    <row r="2985" spans="1:71" ht="21.75" customHeight="1" x14ac:dyDescent="0.25">
      <c r="A2985" s="779"/>
      <c r="B2985" s="415"/>
      <c r="C2985" s="412" t="str">
        <f>IF(ROSTER!D$20="","",ROSTER!D$20)</f>
        <v/>
      </c>
      <c r="D2985" s="413"/>
      <c r="E2985" s="419"/>
      <c r="F2985" s="421"/>
      <c r="G2985" s="423"/>
      <c r="H2985" s="426"/>
      <c r="I2985" s="427"/>
      <c r="J2985" s="430"/>
      <c r="K2985" s="431"/>
      <c r="L2985" s="434"/>
      <c r="M2985" s="435"/>
      <c r="N2985" s="438" t="s">
        <v>14</v>
      </c>
      <c r="O2985" s="439"/>
      <c r="P2985" s="430"/>
      <c r="Q2985" s="431"/>
      <c r="R2985" s="434"/>
      <c r="S2985" s="441"/>
      <c r="T2985" s="434"/>
      <c r="U2985" s="427"/>
      <c r="V2985" s="441"/>
      <c r="W2985" s="427"/>
      <c r="X2985" s="430"/>
      <c r="Y2985" s="427"/>
      <c r="Z2985" s="430"/>
      <c r="AA2985" s="427"/>
      <c r="AB2985" s="430"/>
      <c r="AC2985" s="431"/>
      <c r="AD2985" s="434"/>
      <c r="AE2985" s="435"/>
      <c r="AF2985" s="444"/>
      <c r="AG2985" s="445"/>
      <c r="AH2985" s="430"/>
      <c r="AI2985" s="431"/>
      <c r="AJ2985" s="434"/>
      <c r="AK2985" s="435"/>
      <c r="AL2985" s="448"/>
      <c r="AM2985" s="449"/>
      <c r="AN2985" s="430"/>
      <c r="AO2985" s="431"/>
      <c r="AP2985" s="434"/>
      <c r="AQ2985" s="435"/>
      <c r="AR2985" s="448"/>
      <c r="AS2985" s="449"/>
      <c r="AT2985" s="452"/>
      <c r="AU2985" s="453"/>
      <c r="AV2985" s="456"/>
      <c r="AW2985" s="457"/>
      <c r="AX2985" s="448"/>
      <c r="AY2985" s="449"/>
      <c r="AZ2985" s="430"/>
      <c r="BA2985" s="431"/>
      <c r="BB2985" s="434"/>
      <c r="BC2985" s="435"/>
      <c r="BD2985" s="448"/>
      <c r="BE2985" s="449"/>
      <c r="BF2985" s="452"/>
      <c r="BG2985" s="453"/>
      <c r="BH2985" s="456"/>
      <c r="BI2985" s="457"/>
      <c r="BJ2985" s="448"/>
      <c r="BK2985" s="449"/>
      <c r="BL2985" s="409"/>
      <c r="BM2985" s="410"/>
      <c r="BN2985" s="411"/>
      <c r="BO2985" s="405"/>
      <c r="BP2985" s="405"/>
      <c r="BQ2985" s="53"/>
      <c r="BR2985" s="53"/>
      <c r="BS2985" s="779"/>
    </row>
    <row r="2986" spans="1:71" ht="21.75" customHeight="1" x14ac:dyDescent="0.25">
      <c r="A2986" s="779"/>
      <c r="B2986" s="414" t="str">
        <f>IF(ROSTER!B$22="","",ROSTER!B$22)</f>
        <v/>
      </c>
      <c r="C2986" s="416" t="str">
        <f>IF(ROSTER!C$22="","",ROSTER!C$22)</f>
        <v/>
      </c>
      <c r="D2986" s="417"/>
      <c r="E2986" s="418"/>
      <c r="F2986" s="420">
        <f>IF(E2986="y",1,IF(E2986="S",1,0))</f>
        <v>0</v>
      </c>
      <c r="G2986" s="422">
        <f>IF(E2986="S",1,0)</f>
        <v>0</v>
      </c>
      <c r="H2986" s="424"/>
      <c r="I2986" s="425"/>
      <c r="J2986" s="428"/>
      <c r="K2986" s="429"/>
      <c r="L2986" s="432"/>
      <c r="M2986" s="433"/>
      <c r="N2986" s="436">
        <f>L2986+J2986</f>
        <v>0</v>
      </c>
      <c r="O2986" s="437"/>
      <c r="P2986" s="428"/>
      <c r="Q2986" s="429"/>
      <c r="R2986" s="432"/>
      <c r="S2986" s="440"/>
      <c r="T2986" s="432"/>
      <c r="U2986" s="425"/>
      <c r="V2986" s="440"/>
      <c r="W2986" s="425"/>
      <c r="X2986" s="428"/>
      <c r="Y2986" s="425"/>
      <c r="Z2986" s="428"/>
      <c r="AA2986" s="425"/>
      <c r="AB2986" s="428"/>
      <c r="AC2986" s="429"/>
      <c r="AD2986" s="432"/>
      <c r="AE2986" s="433"/>
      <c r="AF2986" s="442">
        <f>IF(AB2986=0,0,(AD2986/AB2986)*100)</f>
        <v>0</v>
      </c>
      <c r="AG2986" s="443"/>
      <c r="AH2986" s="428"/>
      <c r="AI2986" s="429"/>
      <c r="AJ2986" s="432"/>
      <c r="AK2986" s="433"/>
      <c r="AL2986" s="446">
        <f>IF(AH2986=0,0,(AJ2986/AH2986)*100)</f>
        <v>0</v>
      </c>
      <c r="AM2986" s="447"/>
      <c r="AN2986" s="428"/>
      <c r="AO2986" s="429"/>
      <c r="AP2986" s="432"/>
      <c r="AQ2986" s="433"/>
      <c r="AR2986" s="446">
        <f>IF(AN2986=0,0,(AP2986/AN2986)*100)</f>
        <v>0</v>
      </c>
      <c r="AS2986" s="447"/>
      <c r="AT2986" s="450">
        <f>AB2986+AH2986+AN2986</f>
        <v>0</v>
      </c>
      <c r="AU2986" s="451"/>
      <c r="AV2986" s="454">
        <f>AD2986+AJ2986+AP2986</f>
        <v>0</v>
      </c>
      <c r="AW2986" s="455"/>
      <c r="AX2986" s="446">
        <f>IF(AT2986=0,0,(AV2986/AT2986)*100)</f>
        <v>0</v>
      </c>
      <c r="AY2986" s="447"/>
      <c r="AZ2986" s="428"/>
      <c r="BA2986" s="429"/>
      <c r="BB2986" s="432"/>
      <c r="BC2986" s="433"/>
      <c r="BD2986" s="446">
        <f>IF(AZ2986=0,0,(BB2986/AZ2986)*100)</f>
        <v>0</v>
      </c>
      <c r="BE2986" s="447"/>
      <c r="BF2986" s="450">
        <f>AT2986+AZ2986</f>
        <v>0</v>
      </c>
      <c r="BG2986" s="451"/>
      <c r="BH2986" s="454">
        <f>AV2986+BB2986</f>
        <v>0</v>
      </c>
      <c r="BI2986" s="455"/>
      <c r="BJ2986" s="446">
        <f>IF(BF2986=0,0,(BH2986/BF2986)*100)</f>
        <v>0</v>
      </c>
      <c r="BK2986" s="447"/>
      <c r="BL2986" s="406">
        <f>(AD2986*2)+(AJ2986*2)+(AP2986*3)+BB2986</f>
        <v>0</v>
      </c>
      <c r="BM2986" s="407"/>
      <c r="BN2986" s="408"/>
      <c r="BO2986" s="404" t="e">
        <f>(BL2986*BR$2468)+(N2986*BR$2469)+(X2986*BR$2470)+(R2986*BR$2471)+(V2986*BR$2472)+(Z2986*BR$2473)</f>
        <v>#REF!</v>
      </c>
      <c r="BP2986" s="404" t="e">
        <f>((AZ2986-BB2986)*BR$2475)+((AT2986-AV2986)*BR$2474)+(H2986*BR$2476)+(P2986*BR$2477)</f>
        <v>#REF!</v>
      </c>
      <c r="BQ2986" s="53"/>
      <c r="BR2986" s="53"/>
      <c r="BS2986" s="779"/>
    </row>
    <row r="2987" spans="1:71" ht="21.75" customHeight="1" x14ac:dyDescent="0.25">
      <c r="A2987" s="779"/>
      <c r="B2987" s="415"/>
      <c r="C2987" s="412" t="str">
        <f>IF(ROSTER!D$22="","",ROSTER!D$22)</f>
        <v/>
      </c>
      <c r="D2987" s="413"/>
      <c r="E2987" s="419"/>
      <c r="F2987" s="421"/>
      <c r="G2987" s="423"/>
      <c r="H2987" s="426"/>
      <c r="I2987" s="427"/>
      <c r="J2987" s="430"/>
      <c r="K2987" s="431"/>
      <c r="L2987" s="434"/>
      <c r="M2987" s="435"/>
      <c r="N2987" s="438" t="s">
        <v>14</v>
      </c>
      <c r="O2987" s="439"/>
      <c r="P2987" s="430"/>
      <c r="Q2987" s="431"/>
      <c r="R2987" s="434"/>
      <c r="S2987" s="441"/>
      <c r="T2987" s="434"/>
      <c r="U2987" s="427"/>
      <c r="V2987" s="441"/>
      <c r="W2987" s="427"/>
      <c r="X2987" s="430"/>
      <c r="Y2987" s="427"/>
      <c r="Z2987" s="430"/>
      <c r="AA2987" s="427"/>
      <c r="AB2987" s="430"/>
      <c r="AC2987" s="431"/>
      <c r="AD2987" s="434"/>
      <c r="AE2987" s="435"/>
      <c r="AF2987" s="444"/>
      <c r="AG2987" s="445"/>
      <c r="AH2987" s="430"/>
      <c r="AI2987" s="431"/>
      <c r="AJ2987" s="434"/>
      <c r="AK2987" s="435"/>
      <c r="AL2987" s="448"/>
      <c r="AM2987" s="449"/>
      <c r="AN2987" s="430"/>
      <c r="AO2987" s="431"/>
      <c r="AP2987" s="434"/>
      <c r="AQ2987" s="435"/>
      <c r="AR2987" s="448"/>
      <c r="AS2987" s="449"/>
      <c r="AT2987" s="452"/>
      <c r="AU2987" s="453"/>
      <c r="AV2987" s="456"/>
      <c r="AW2987" s="457"/>
      <c r="AX2987" s="448"/>
      <c r="AY2987" s="449"/>
      <c r="AZ2987" s="430"/>
      <c r="BA2987" s="431"/>
      <c r="BB2987" s="434"/>
      <c r="BC2987" s="435"/>
      <c r="BD2987" s="448"/>
      <c r="BE2987" s="449"/>
      <c r="BF2987" s="452"/>
      <c r="BG2987" s="453"/>
      <c r="BH2987" s="456"/>
      <c r="BI2987" s="457"/>
      <c r="BJ2987" s="448"/>
      <c r="BK2987" s="449"/>
      <c r="BL2987" s="409"/>
      <c r="BM2987" s="410"/>
      <c r="BN2987" s="411"/>
      <c r="BO2987" s="405"/>
      <c r="BP2987" s="405"/>
      <c r="BQ2987" s="53"/>
      <c r="BR2987" s="53"/>
      <c r="BS2987" s="779"/>
    </row>
    <row r="2988" spans="1:71" ht="21.75" customHeight="1" x14ac:dyDescent="0.25">
      <c r="A2988" s="779"/>
      <c r="B2988" s="414" t="str">
        <f>IF(ROSTER!B$24="","",ROSTER!B$24)</f>
        <v/>
      </c>
      <c r="C2988" s="416" t="str">
        <f>IF(ROSTER!C$24="","",ROSTER!C$24)</f>
        <v/>
      </c>
      <c r="D2988" s="417"/>
      <c r="E2988" s="418"/>
      <c r="F2988" s="420">
        <f>IF(E2988="y",1,IF(E2988="S",1,0))</f>
        <v>0</v>
      </c>
      <c r="G2988" s="422">
        <f>IF(E2988="S",1,0)</f>
        <v>0</v>
      </c>
      <c r="H2988" s="424"/>
      <c r="I2988" s="425"/>
      <c r="J2988" s="428"/>
      <c r="K2988" s="429"/>
      <c r="L2988" s="432"/>
      <c r="M2988" s="433"/>
      <c r="N2988" s="436">
        <f>L2988+J2988</f>
        <v>0</v>
      </c>
      <c r="O2988" s="437"/>
      <c r="P2988" s="428"/>
      <c r="Q2988" s="429"/>
      <c r="R2988" s="432"/>
      <c r="S2988" s="440"/>
      <c r="T2988" s="432"/>
      <c r="U2988" s="425"/>
      <c r="V2988" s="440"/>
      <c r="W2988" s="425"/>
      <c r="X2988" s="428"/>
      <c r="Y2988" s="425"/>
      <c r="Z2988" s="428"/>
      <c r="AA2988" s="425"/>
      <c r="AB2988" s="428"/>
      <c r="AC2988" s="429"/>
      <c r="AD2988" s="432"/>
      <c r="AE2988" s="433"/>
      <c r="AF2988" s="442">
        <f>IF(AB2988=0,0,(AD2988/AB2988)*100)</f>
        <v>0</v>
      </c>
      <c r="AG2988" s="443"/>
      <c r="AH2988" s="428"/>
      <c r="AI2988" s="429"/>
      <c r="AJ2988" s="432"/>
      <c r="AK2988" s="433"/>
      <c r="AL2988" s="446">
        <f>IF(AH2988=0,0,(AJ2988/AH2988)*100)</f>
        <v>0</v>
      </c>
      <c r="AM2988" s="447"/>
      <c r="AN2988" s="428"/>
      <c r="AO2988" s="429"/>
      <c r="AP2988" s="432"/>
      <c r="AQ2988" s="433"/>
      <c r="AR2988" s="446">
        <f>IF(AN2988=0,0,(AP2988/AN2988)*100)</f>
        <v>0</v>
      </c>
      <c r="AS2988" s="447"/>
      <c r="AT2988" s="450">
        <f>AB2988+AH2988+AN2988</f>
        <v>0</v>
      </c>
      <c r="AU2988" s="451"/>
      <c r="AV2988" s="454">
        <f>AD2988+AJ2988+AP2988</f>
        <v>0</v>
      </c>
      <c r="AW2988" s="455"/>
      <c r="AX2988" s="446">
        <f>IF(AT2988=0,0,(AV2988/AT2988)*100)</f>
        <v>0</v>
      </c>
      <c r="AY2988" s="447"/>
      <c r="AZ2988" s="428"/>
      <c r="BA2988" s="429"/>
      <c r="BB2988" s="432"/>
      <c r="BC2988" s="433"/>
      <c r="BD2988" s="446">
        <f>IF(AZ2988=0,0,(BB2988/AZ2988)*100)</f>
        <v>0</v>
      </c>
      <c r="BE2988" s="447"/>
      <c r="BF2988" s="450">
        <f>AT2988+AZ2988</f>
        <v>0</v>
      </c>
      <c r="BG2988" s="451"/>
      <c r="BH2988" s="454">
        <f>AV2988+BB2988</f>
        <v>0</v>
      </c>
      <c r="BI2988" s="455"/>
      <c r="BJ2988" s="446">
        <f>IF(BF2988=0,0,(BH2988/BF2988)*100)</f>
        <v>0</v>
      </c>
      <c r="BK2988" s="447"/>
      <c r="BL2988" s="406">
        <f>(AD2988*2)+(AJ2988*2)+(AP2988*3)+BB2988</f>
        <v>0</v>
      </c>
      <c r="BM2988" s="407"/>
      <c r="BN2988" s="408"/>
      <c r="BO2988" s="404" t="e">
        <f>(BL2988*BR$2468)+(N2988*BR$2469)+(X2988*BR$2470)+(R2988*BR$2471)+(V2988*BR$2472)+(Z2988*BR$2473)</f>
        <v>#REF!</v>
      </c>
      <c r="BP2988" s="404" t="e">
        <f>((AZ2988-BB2988)*BR$2475)+((AT2988-AV2988)*BR$2474)+(H2988*BR$2476)+(P2988*BR$2477)</f>
        <v>#REF!</v>
      </c>
      <c r="BQ2988" s="53"/>
      <c r="BR2988" s="53"/>
      <c r="BS2988" s="779"/>
    </row>
    <row r="2989" spans="1:71" ht="21.75" customHeight="1" x14ac:dyDescent="0.25">
      <c r="A2989" s="779"/>
      <c r="B2989" s="415"/>
      <c r="C2989" s="412" t="str">
        <f>IF(ROSTER!D$24="","",ROSTER!D$24)</f>
        <v/>
      </c>
      <c r="D2989" s="413"/>
      <c r="E2989" s="419"/>
      <c r="F2989" s="421"/>
      <c r="G2989" s="423"/>
      <c r="H2989" s="426"/>
      <c r="I2989" s="427"/>
      <c r="J2989" s="430"/>
      <c r="K2989" s="431"/>
      <c r="L2989" s="434"/>
      <c r="M2989" s="435"/>
      <c r="N2989" s="438" t="s">
        <v>14</v>
      </c>
      <c r="O2989" s="439"/>
      <c r="P2989" s="430"/>
      <c r="Q2989" s="431"/>
      <c r="R2989" s="434"/>
      <c r="S2989" s="441"/>
      <c r="T2989" s="434"/>
      <c r="U2989" s="427"/>
      <c r="V2989" s="441"/>
      <c r="W2989" s="427"/>
      <c r="X2989" s="430"/>
      <c r="Y2989" s="427"/>
      <c r="Z2989" s="430"/>
      <c r="AA2989" s="427"/>
      <c r="AB2989" s="430"/>
      <c r="AC2989" s="431"/>
      <c r="AD2989" s="434"/>
      <c r="AE2989" s="435"/>
      <c r="AF2989" s="444"/>
      <c r="AG2989" s="445"/>
      <c r="AH2989" s="430"/>
      <c r="AI2989" s="431"/>
      <c r="AJ2989" s="434"/>
      <c r="AK2989" s="435"/>
      <c r="AL2989" s="448"/>
      <c r="AM2989" s="449"/>
      <c r="AN2989" s="430"/>
      <c r="AO2989" s="431"/>
      <c r="AP2989" s="434"/>
      <c r="AQ2989" s="435"/>
      <c r="AR2989" s="448"/>
      <c r="AS2989" s="449"/>
      <c r="AT2989" s="452"/>
      <c r="AU2989" s="453"/>
      <c r="AV2989" s="456"/>
      <c r="AW2989" s="457"/>
      <c r="AX2989" s="448"/>
      <c r="AY2989" s="449"/>
      <c r="AZ2989" s="430"/>
      <c r="BA2989" s="431"/>
      <c r="BB2989" s="434"/>
      <c r="BC2989" s="435"/>
      <c r="BD2989" s="448"/>
      <c r="BE2989" s="449"/>
      <c r="BF2989" s="452"/>
      <c r="BG2989" s="453"/>
      <c r="BH2989" s="456"/>
      <c r="BI2989" s="457"/>
      <c r="BJ2989" s="448"/>
      <c r="BK2989" s="449"/>
      <c r="BL2989" s="409"/>
      <c r="BM2989" s="410"/>
      <c r="BN2989" s="411"/>
      <c r="BO2989" s="405"/>
      <c r="BP2989" s="405"/>
      <c r="BQ2989" s="53"/>
      <c r="BR2989" s="53"/>
      <c r="BS2989" s="779"/>
    </row>
    <row r="2990" spans="1:71" ht="21.75" customHeight="1" x14ac:dyDescent="0.25">
      <c r="A2990" s="779"/>
      <c r="B2990" s="414" t="str">
        <f>IF(ROSTER!B$26="","",ROSTER!B$26)</f>
        <v/>
      </c>
      <c r="C2990" s="416" t="str">
        <f>IF(ROSTER!C$26="","",ROSTER!C$26)</f>
        <v/>
      </c>
      <c r="D2990" s="417"/>
      <c r="E2990" s="418"/>
      <c r="F2990" s="420">
        <f>IF(E2990="y",1,IF(E2990="S",1,0))</f>
        <v>0</v>
      </c>
      <c r="G2990" s="422">
        <f>IF(E2990="S",1,0)</f>
        <v>0</v>
      </c>
      <c r="H2990" s="424"/>
      <c r="I2990" s="425"/>
      <c r="J2990" s="428"/>
      <c r="K2990" s="429"/>
      <c r="L2990" s="432"/>
      <c r="M2990" s="433"/>
      <c r="N2990" s="436">
        <f>L2990+J2990</f>
        <v>0</v>
      </c>
      <c r="O2990" s="437"/>
      <c r="P2990" s="428"/>
      <c r="Q2990" s="429"/>
      <c r="R2990" s="432"/>
      <c r="S2990" s="440"/>
      <c r="T2990" s="432"/>
      <c r="U2990" s="425"/>
      <c r="V2990" s="440"/>
      <c r="W2990" s="425"/>
      <c r="X2990" s="428"/>
      <c r="Y2990" s="425"/>
      <c r="Z2990" s="428"/>
      <c r="AA2990" s="425"/>
      <c r="AB2990" s="428"/>
      <c r="AC2990" s="429"/>
      <c r="AD2990" s="432"/>
      <c r="AE2990" s="433"/>
      <c r="AF2990" s="442">
        <f>IF(AB2990=0,0,(AD2990/AB2990)*100)</f>
        <v>0</v>
      </c>
      <c r="AG2990" s="443"/>
      <c r="AH2990" s="428"/>
      <c r="AI2990" s="429"/>
      <c r="AJ2990" s="432"/>
      <c r="AK2990" s="433"/>
      <c r="AL2990" s="446">
        <f>IF(AH2990=0,0,(AJ2990/AH2990)*100)</f>
        <v>0</v>
      </c>
      <c r="AM2990" s="447"/>
      <c r="AN2990" s="428"/>
      <c r="AO2990" s="429"/>
      <c r="AP2990" s="432"/>
      <c r="AQ2990" s="433"/>
      <c r="AR2990" s="446">
        <f>IF(AN2990=0,0,(AP2990/AN2990)*100)</f>
        <v>0</v>
      </c>
      <c r="AS2990" s="447"/>
      <c r="AT2990" s="450">
        <f>AB2990+AH2990+AN2990</f>
        <v>0</v>
      </c>
      <c r="AU2990" s="451"/>
      <c r="AV2990" s="454">
        <f>AD2990+AJ2990+AP2990</f>
        <v>0</v>
      </c>
      <c r="AW2990" s="455"/>
      <c r="AX2990" s="446">
        <f>IF(AT2990=0,0,(AV2990/AT2990)*100)</f>
        <v>0</v>
      </c>
      <c r="AY2990" s="447"/>
      <c r="AZ2990" s="428"/>
      <c r="BA2990" s="429"/>
      <c r="BB2990" s="432"/>
      <c r="BC2990" s="433"/>
      <c r="BD2990" s="446">
        <f>IF(AZ2990=0,0,(BB2990/AZ2990)*100)</f>
        <v>0</v>
      </c>
      <c r="BE2990" s="447"/>
      <c r="BF2990" s="450">
        <f>AT2990+AZ2990</f>
        <v>0</v>
      </c>
      <c r="BG2990" s="451"/>
      <c r="BH2990" s="454">
        <f>AV2990+BB2990</f>
        <v>0</v>
      </c>
      <c r="BI2990" s="455"/>
      <c r="BJ2990" s="446">
        <f>IF(BF2990=0,0,(BH2990/BF2990)*100)</f>
        <v>0</v>
      </c>
      <c r="BK2990" s="447"/>
      <c r="BL2990" s="406">
        <f>(AD2990*2)+(AJ2990*2)+(AP2990*3)+BB2990</f>
        <v>0</v>
      </c>
      <c r="BM2990" s="407"/>
      <c r="BN2990" s="408"/>
      <c r="BO2990" s="404" t="e">
        <f>(BL2990*BR$2468)+(N2990*BR$2469)+(X2990*BR$2470)+(R2990*BR$2471)+(V2990*BR$2472)+(Z2990*BR$2473)</f>
        <v>#REF!</v>
      </c>
      <c r="BP2990" s="404" t="e">
        <f>((AZ2990-BB2990)*BR$2475)+((AT2990-AV2990)*BR$2474)+(H2990*BR$2476)+(P2990*BR$2477)</f>
        <v>#REF!</v>
      </c>
      <c r="BQ2990" s="53"/>
      <c r="BR2990" s="53"/>
      <c r="BS2990" s="779"/>
    </row>
    <row r="2991" spans="1:71" ht="21.75" customHeight="1" x14ac:dyDescent="0.25">
      <c r="A2991" s="779"/>
      <c r="B2991" s="415"/>
      <c r="C2991" s="412" t="str">
        <f>IF(ROSTER!D$26="","",ROSTER!D$26)</f>
        <v/>
      </c>
      <c r="D2991" s="413"/>
      <c r="E2991" s="419"/>
      <c r="F2991" s="421"/>
      <c r="G2991" s="423"/>
      <c r="H2991" s="426"/>
      <c r="I2991" s="427"/>
      <c r="J2991" s="430"/>
      <c r="K2991" s="431"/>
      <c r="L2991" s="434"/>
      <c r="M2991" s="435"/>
      <c r="N2991" s="438" t="s">
        <v>14</v>
      </c>
      <c r="O2991" s="439"/>
      <c r="P2991" s="430"/>
      <c r="Q2991" s="431"/>
      <c r="R2991" s="434"/>
      <c r="S2991" s="441"/>
      <c r="T2991" s="434"/>
      <c r="U2991" s="427"/>
      <c r="V2991" s="441"/>
      <c r="W2991" s="427"/>
      <c r="X2991" s="430"/>
      <c r="Y2991" s="427"/>
      <c r="Z2991" s="430"/>
      <c r="AA2991" s="427"/>
      <c r="AB2991" s="430"/>
      <c r="AC2991" s="431"/>
      <c r="AD2991" s="434"/>
      <c r="AE2991" s="435"/>
      <c r="AF2991" s="444"/>
      <c r="AG2991" s="445"/>
      <c r="AH2991" s="430"/>
      <c r="AI2991" s="431"/>
      <c r="AJ2991" s="434"/>
      <c r="AK2991" s="435"/>
      <c r="AL2991" s="448"/>
      <c r="AM2991" s="449"/>
      <c r="AN2991" s="430"/>
      <c r="AO2991" s="431"/>
      <c r="AP2991" s="434"/>
      <c r="AQ2991" s="435"/>
      <c r="AR2991" s="448"/>
      <c r="AS2991" s="449"/>
      <c r="AT2991" s="452"/>
      <c r="AU2991" s="453"/>
      <c r="AV2991" s="456"/>
      <c r="AW2991" s="457"/>
      <c r="AX2991" s="448"/>
      <c r="AY2991" s="449"/>
      <c r="AZ2991" s="430"/>
      <c r="BA2991" s="431"/>
      <c r="BB2991" s="434"/>
      <c r="BC2991" s="435"/>
      <c r="BD2991" s="448"/>
      <c r="BE2991" s="449"/>
      <c r="BF2991" s="452"/>
      <c r="BG2991" s="453"/>
      <c r="BH2991" s="456"/>
      <c r="BI2991" s="457"/>
      <c r="BJ2991" s="448"/>
      <c r="BK2991" s="449"/>
      <c r="BL2991" s="409"/>
      <c r="BM2991" s="410"/>
      <c r="BN2991" s="411"/>
      <c r="BO2991" s="405"/>
      <c r="BP2991" s="405"/>
      <c r="BQ2991" s="53"/>
      <c r="BR2991" s="53"/>
      <c r="BS2991" s="779"/>
    </row>
    <row r="2992" spans="1:71" ht="21.75" customHeight="1" x14ac:dyDescent="0.25">
      <c r="A2992" s="779"/>
      <c r="B2992" s="414" t="str">
        <f>IF(ROSTER!B$28="","",ROSTER!B$28)</f>
        <v/>
      </c>
      <c r="C2992" s="416" t="str">
        <f>IF(ROSTER!C$28="","",ROSTER!C$28)</f>
        <v/>
      </c>
      <c r="D2992" s="417"/>
      <c r="E2992" s="418"/>
      <c r="F2992" s="420">
        <f>IF(E2992="y",1,IF(E2992="S",1,0))</f>
        <v>0</v>
      </c>
      <c r="G2992" s="422">
        <f>IF(E2992="S",1,0)</f>
        <v>0</v>
      </c>
      <c r="H2992" s="424"/>
      <c r="I2992" s="425"/>
      <c r="J2992" s="428"/>
      <c r="K2992" s="429"/>
      <c r="L2992" s="432"/>
      <c r="M2992" s="433"/>
      <c r="N2992" s="436">
        <f>L2992+J2992</f>
        <v>0</v>
      </c>
      <c r="O2992" s="437"/>
      <c r="P2992" s="428"/>
      <c r="Q2992" s="429"/>
      <c r="R2992" s="432"/>
      <c r="S2992" s="440"/>
      <c r="T2992" s="432"/>
      <c r="U2992" s="425"/>
      <c r="V2992" s="440"/>
      <c r="W2992" s="425"/>
      <c r="X2992" s="428"/>
      <c r="Y2992" s="425"/>
      <c r="Z2992" s="428"/>
      <c r="AA2992" s="425"/>
      <c r="AB2992" s="428"/>
      <c r="AC2992" s="429"/>
      <c r="AD2992" s="432"/>
      <c r="AE2992" s="433"/>
      <c r="AF2992" s="442">
        <f>IF(AB2992=0,0,(AD2992/AB2992)*100)</f>
        <v>0</v>
      </c>
      <c r="AG2992" s="443"/>
      <c r="AH2992" s="428"/>
      <c r="AI2992" s="429"/>
      <c r="AJ2992" s="432"/>
      <c r="AK2992" s="433"/>
      <c r="AL2992" s="446">
        <f>IF(AH2992=0,0,(AJ2992/AH2992)*100)</f>
        <v>0</v>
      </c>
      <c r="AM2992" s="447"/>
      <c r="AN2992" s="428"/>
      <c r="AO2992" s="429"/>
      <c r="AP2992" s="432"/>
      <c r="AQ2992" s="433"/>
      <c r="AR2992" s="446">
        <f>IF(AN2992=0,0,(AP2992/AN2992)*100)</f>
        <v>0</v>
      </c>
      <c r="AS2992" s="447"/>
      <c r="AT2992" s="450">
        <f>AB2992+AH2992+AN2992</f>
        <v>0</v>
      </c>
      <c r="AU2992" s="451"/>
      <c r="AV2992" s="454">
        <f>AD2992+AJ2992+AP2992</f>
        <v>0</v>
      </c>
      <c r="AW2992" s="455"/>
      <c r="AX2992" s="446">
        <f>IF(AT2992=0,0,(AV2992/AT2992)*100)</f>
        <v>0</v>
      </c>
      <c r="AY2992" s="447"/>
      <c r="AZ2992" s="428"/>
      <c r="BA2992" s="429"/>
      <c r="BB2992" s="432"/>
      <c r="BC2992" s="433"/>
      <c r="BD2992" s="446">
        <f>IF(AZ2992=0,0,(BB2992/AZ2992)*100)</f>
        <v>0</v>
      </c>
      <c r="BE2992" s="447"/>
      <c r="BF2992" s="450">
        <f>AT2992+AZ2992</f>
        <v>0</v>
      </c>
      <c r="BG2992" s="451"/>
      <c r="BH2992" s="454">
        <f>AV2992+BB2992</f>
        <v>0</v>
      </c>
      <c r="BI2992" s="455"/>
      <c r="BJ2992" s="446">
        <f>IF(BF2992=0,0,(BH2992/BF2992)*100)</f>
        <v>0</v>
      </c>
      <c r="BK2992" s="447"/>
      <c r="BL2992" s="406">
        <f>(AD2992*2)+(AJ2992*2)+(AP2992*3)+BB2992</f>
        <v>0</v>
      </c>
      <c r="BM2992" s="407"/>
      <c r="BN2992" s="408"/>
      <c r="BO2992" s="404" t="e">
        <f>(BL2992*BR$2468)+(N2992*BR$2469)+(X2992*BR$2470)+(R2992*BR$2471)+(V2992*BR$2472)+(Z2992*BR$2473)</f>
        <v>#REF!</v>
      </c>
      <c r="BP2992" s="404" t="e">
        <f>((AZ2992-BB2992)*BR$2475)+((AT2992-AV2992)*BR$2474)+(H2992*BR$2476)+(P2992*BR$2477)</f>
        <v>#REF!</v>
      </c>
      <c r="BQ2992" s="53"/>
      <c r="BR2992" s="53"/>
      <c r="BS2992" s="779"/>
    </row>
    <row r="2993" spans="1:71" ht="21.75" customHeight="1" x14ac:dyDescent="0.25">
      <c r="A2993" s="779"/>
      <c r="B2993" s="415"/>
      <c r="C2993" s="412" t="str">
        <f>IF(ROSTER!D$28="","",ROSTER!D$28)</f>
        <v/>
      </c>
      <c r="D2993" s="413"/>
      <c r="E2993" s="419"/>
      <c r="F2993" s="421"/>
      <c r="G2993" s="423"/>
      <c r="H2993" s="426"/>
      <c r="I2993" s="427"/>
      <c r="J2993" s="430"/>
      <c r="K2993" s="431"/>
      <c r="L2993" s="434"/>
      <c r="M2993" s="435"/>
      <c r="N2993" s="438" t="s">
        <v>14</v>
      </c>
      <c r="O2993" s="439"/>
      <c r="P2993" s="430"/>
      <c r="Q2993" s="431"/>
      <c r="R2993" s="434"/>
      <c r="S2993" s="441"/>
      <c r="T2993" s="434"/>
      <c r="U2993" s="427"/>
      <c r="V2993" s="441"/>
      <c r="W2993" s="427"/>
      <c r="X2993" s="430"/>
      <c r="Y2993" s="427"/>
      <c r="Z2993" s="430"/>
      <c r="AA2993" s="427"/>
      <c r="AB2993" s="430"/>
      <c r="AC2993" s="431"/>
      <c r="AD2993" s="434"/>
      <c r="AE2993" s="435"/>
      <c r="AF2993" s="444"/>
      <c r="AG2993" s="445"/>
      <c r="AH2993" s="430"/>
      <c r="AI2993" s="431"/>
      <c r="AJ2993" s="434"/>
      <c r="AK2993" s="435"/>
      <c r="AL2993" s="448"/>
      <c r="AM2993" s="449"/>
      <c r="AN2993" s="430"/>
      <c r="AO2993" s="431"/>
      <c r="AP2993" s="434"/>
      <c r="AQ2993" s="435"/>
      <c r="AR2993" s="448"/>
      <c r="AS2993" s="449"/>
      <c r="AT2993" s="452"/>
      <c r="AU2993" s="453"/>
      <c r="AV2993" s="456"/>
      <c r="AW2993" s="457"/>
      <c r="AX2993" s="448"/>
      <c r="AY2993" s="449"/>
      <c r="AZ2993" s="430"/>
      <c r="BA2993" s="431"/>
      <c r="BB2993" s="434"/>
      <c r="BC2993" s="435"/>
      <c r="BD2993" s="448"/>
      <c r="BE2993" s="449"/>
      <c r="BF2993" s="452"/>
      <c r="BG2993" s="453"/>
      <c r="BH2993" s="456"/>
      <c r="BI2993" s="457"/>
      <c r="BJ2993" s="448"/>
      <c r="BK2993" s="449"/>
      <c r="BL2993" s="409"/>
      <c r="BM2993" s="410"/>
      <c r="BN2993" s="411"/>
      <c r="BO2993" s="405"/>
      <c r="BP2993" s="405"/>
      <c r="BQ2993" s="53"/>
      <c r="BR2993" s="53"/>
      <c r="BS2993" s="779"/>
    </row>
    <row r="2994" spans="1:71" ht="21.75" customHeight="1" x14ac:dyDescent="0.25">
      <c r="A2994" s="779"/>
      <c r="B2994" s="414" t="str">
        <f>IF(ROSTER!B$30="","",ROSTER!B$30)</f>
        <v/>
      </c>
      <c r="C2994" s="416" t="str">
        <f>IF(ROSTER!C$30="","",ROSTER!C$30)</f>
        <v/>
      </c>
      <c r="D2994" s="417"/>
      <c r="E2994" s="418"/>
      <c r="F2994" s="420">
        <f>IF(E2994="y",1,IF(E2994="S",1,0))</f>
        <v>0</v>
      </c>
      <c r="G2994" s="422">
        <f>IF(E2994="S",1,0)</f>
        <v>0</v>
      </c>
      <c r="H2994" s="424"/>
      <c r="I2994" s="425"/>
      <c r="J2994" s="428"/>
      <c r="K2994" s="429"/>
      <c r="L2994" s="432"/>
      <c r="M2994" s="433"/>
      <c r="N2994" s="436">
        <f>L2994+J2994</f>
        <v>0</v>
      </c>
      <c r="O2994" s="437"/>
      <c r="P2994" s="428"/>
      <c r="Q2994" s="429"/>
      <c r="R2994" s="432"/>
      <c r="S2994" s="440"/>
      <c r="T2994" s="432"/>
      <c r="U2994" s="425"/>
      <c r="V2994" s="440"/>
      <c r="W2994" s="425"/>
      <c r="X2994" s="428"/>
      <c r="Y2994" s="425"/>
      <c r="Z2994" s="428"/>
      <c r="AA2994" s="425"/>
      <c r="AB2994" s="428"/>
      <c r="AC2994" s="429"/>
      <c r="AD2994" s="432"/>
      <c r="AE2994" s="433"/>
      <c r="AF2994" s="442">
        <f>IF(AB2994=0,0,(AD2994/AB2994)*100)</f>
        <v>0</v>
      </c>
      <c r="AG2994" s="443"/>
      <c r="AH2994" s="428"/>
      <c r="AI2994" s="429"/>
      <c r="AJ2994" s="432"/>
      <c r="AK2994" s="433"/>
      <c r="AL2994" s="446">
        <f>IF(AH2994=0,0,(AJ2994/AH2994)*100)</f>
        <v>0</v>
      </c>
      <c r="AM2994" s="447"/>
      <c r="AN2994" s="428"/>
      <c r="AO2994" s="429"/>
      <c r="AP2994" s="432"/>
      <c r="AQ2994" s="433"/>
      <c r="AR2994" s="446">
        <f>IF(AN2994=0,0,(AP2994/AN2994)*100)</f>
        <v>0</v>
      </c>
      <c r="AS2994" s="447"/>
      <c r="AT2994" s="450">
        <f>AB2994+AH2994+AN2994</f>
        <v>0</v>
      </c>
      <c r="AU2994" s="451"/>
      <c r="AV2994" s="454">
        <f>AD2994+AJ2994+AP2994</f>
        <v>0</v>
      </c>
      <c r="AW2994" s="455"/>
      <c r="AX2994" s="446">
        <f>IF(AT2994=0,0,(AV2994/AT2994)*100)</f>
        <v>0</v>
      </c>
      <c r="AY2994" s="447"/>
      <c r="AZ2994" s="428"/>
      <c r="BA2994" s="429"/>
      <c r="BB2994" s="432"/>
      <c r="BC2994" s="433"/>
      <c r="BD2994" s="446">
        <f>IF(AZ2994=0,0,(BB2994/AZ2994)*100)</f>
        <v>0</v>
      </c>
      <c r="BE2994" s="447"/>
      <c r="BF2994" s="450">
        <f>AT2994+AZ2994</f>
        <v>0</v>
      </c>
      <c r="BG2994" s="451"/>
      <c r="BH2994" s="454">
        <f>AV2994+BB2994</f>
        <v>0</v>
      </c>
      <c r="BI2994" s="455"/>
      <c r="BJ2994" s="446">
        <f>IF(BF2994=0,0,(BH2994/BF2994)*100)</f>
        <v>0</v>
      </c>
      <c r="BK2994" s="447"/>
      <c r="BL2994" s="406">
        <f>(AD2994*2)+(AJ2994*2)+(AP2994*3)+BB2994</f>
        <v>0</v>
      </c>
      <c r="BM2994" s="407"/>
      <c r="BN2994" s="408"/>
      <c r="BO2994" s="404" t="e">
        <f>(BL2994*BR$2468)+(N2994*BR$2469)+(X2994*BR$2470)+(R2994*BR$2471)+(V2994*BR$2472)+(Z2994*BR$2473)</f>
        <v>#REF!</v>
      </c>
      <c r="BP2994" s="404" t="e">
        <f>((AZ2994-BB2994)*BR$2475)+((AT2994-AV2994)*BR$2474)+(H2994*BR$2476)+(P2994*BR$2477)</f>
        <v>#REF!</v>
      </c>
      <c r="BQ2994" s="53"/>
      <c r="BR2994" s="53"/>
      <c r="BS2994" s="779"/>
    </row>
    <row r="2995" spans="1:71" ht="21.75" customHeight="1" x14ac:dyDescent="0.25">
      <c r="A2995" s="779"/>
      <c r="B2995" s="415"/>
      <c r="C2995" s="412" t="str">
        <f>IF(ROSTER!D$30="","",ROSTER!D$30)</f>
        <v/>
      </c>
      <c r="D2995" s="413"/>
      <c r="E2995" s="419"/>
      <c r="F2995" s="421"/>
      <c r="G2995" s="423"/>
      <c r="H2995" s="426"/>
      <c r="I2995" s="427"/>
      <c r="J2995" s="430"/>
      <c r="K2995" s="431"/>
      <c r="L2995" s="434"/>
      <c r="M2995" s="435"/>
      <c r="N2995" s="438" t="s">
        <v>14</v>
      </c>
      <c r="O2995" s="439"/>
      <c r="P2995" s="430"/>
      <c r="Q2995" s="431"/>
      <c r="R2995" s="434"/>
      <c r="S2995" s="441"/>
      <c r="T2995" s="434"/>
      <c r="U2995" s="427"/>
      <c r="V2995" s="441"/>
      <c r="W2995" s="427"/>
      <c r="X2995" s="430"/>
      <c r="Y2995" s="427"/>
      <c r="Z2995" s="430"/>
      <c r="AA2995" s="427"/>
      <c r="AB2995" s="430"/>
      <c r="AC2995" s="431"/>
      <c r="AD2995" s="434"/>
      <c r="AE2995" s="435"/>
      <c r="AF2995" s="444"/>
      <c r="AG2995" s="445"/>
      <c r="AH2995" s="430"/>
      <c r="AI2995" s="431"/>
      <c r="AJ2995" s="434"/>
      <c r="AK2995" s="435"/>
      <c r="AL2995" s="448"/>
      <c r="AM2995" s="449"/>
      <c r="AN2995" s="430"/>
      <c r="AO2995" s="431"/>
      <c r="AP2995" s="434"/>
      <c r="AQ2995" s="435"/>
      <c r="AR2995" s="448"/>
      <c r="AS2995" s="449"/>
      <c r="AT2995" s="452"/>
      <c r="AU2995" s="453"/>
      <c r="AV2995" s="456"/>
      <c r="AW2995" s="457"/>
      <c r="AX2995" s="448"/>
      <c r="AY2995" s="449"/>
      <c r="AZ2995" s="430"/>
      <c r="BA2995" s="431"/>
      <c r="BB2995" s="434"/>
      <c r="BC2995" s="435"/>
      <c r="BD2995" s="448"/>
      <c r="BE2995" s="449"/>
      <c r="BF2995" s="452"/>
      <c r="BG2995" s="453"/>
      <c r="BH2995" s="456"/>
      <c r="BI2995" s="457"/>
      <c r="BJ2995" s="448"/>
      <c r="BK2995" s="449"/>
      <c r="BL2995" s="409"/>
      <c r="BM2995" s="410"/>
      <c r="BN2995" s="411"/>
      <c r="BO2995" s="405"/>
      <c r="BP2995" s="405"/>
      <c r="BQ2995" s="53"/>
      <c r="BR2995" s="53"/>
      <c r="BS2995" s="779"/>
    </row>
    <row r="2996" spans="1:71" ht="21.75" customHeight="1" x14ac:dyDescent="0.25">
      <c r="A2996" s="779"/>
      <c r="B2996" s="414" t="str">
        <f>IF(ROSTER!B$32="","",ROSTER!B$32)</f>
        <v/>
      </c>
      <c r="C2996" s="416" t="str">
        <f>IF(ROSTER!C$32="","",ROSTER!C$32)</f>
        <v/>
      </c>
      <c r="D2996" s="417"/>
      <c r="E2996" s="418"/>
      <c r="F2996" s="420">
        <f>IF(E2996="y",1,IF(E2996="S",1,0))</f>
        <v>0</v>
      </c>
      <c r="G2996" s="422">
        <f>IF(E2996="S",1,0)</f>
        <v>0</v>
      </c>
      <c r="H2996" s="424"/>
      <c r="I2996" s="425"/>
      <c r="J2996" s="428"/>
      <c r="K2996" s="429"/>
      <c r="L2996" s="432"/>
      <c r="M2996" s="433"/>
      <c r="N2996" s="436">
        <f>L2996+J2996</f>
        <v>0</v>
      </c>
      <c r="O2996" s="437"/>
      <c r="P2996" s="428"/>
      <c r="Q2996" s="429"/>
      <c r="R2996" s="432"/>
      <c r="S2996" s="440"/>
      <c r="T2996" s="432"/>
      <c r="U2996" s="425"/>
      <c r="V2996" s="440"/>
      <c r="W2996" s="425"/>
      <c r="X2996" s="428"/>
      <c r="Y2996" s="425"/>
      <c r="Z2996" s="428"/>
      <c r="AA2996" s="425"/>
      <c r="AB2996" s="428"/>
      <c r="AC2996" s="429"/>
      <c r="AD2996" s="432"/>
      <c r="AE2996" s="433"/>
      <c r="AF2996" s="442">
        <f>IF(AB2996=0,0,(AD2996/AB2996)*100)</f>
        <v>0</v>
      </c>
      <c r="AG2996" s="443"/>
      <c r="AH2996" s="428"/>
      <c r="AI2996" s="429"/>
      <c r="AJ2996" s="432"/>
      <c r="AK2996" s="433"/>
      <c r="AL2996" s="446">
        <f>IF(AH2996=0,0,(AJ2996/AH2996)*100)</f>
        <v>0</v>
      </c>
      <c r="AM2996" s="447"/>
      <c r="AN2996" s="428"/>
      <c r="AO2996" s="429"/>
      <c r="AP2996" s="432"/>
      <c r="AQ2996" s="433"/>
      <c r="AR2996" s="446">
        <f>IF(AN2996=0,0,(AP2996/AN2996)*100)</f>
        <v>0</v>
      </c>
      <c r="AS2996" s="447"/>
      <c r="AT2996" s="450">
        <f>AB2996+AH2996+AN2996</f>
        <v>0</v>
      </c>
      <c r="AU2996" s="451"/>
      <c r="AV2996" s="454">
        <f>AD2996+AJ2996+AP2996</f>
        <v>0</v>
      </c>
      <c r="AW2996" s="455"/>
      <c r="AX2996" s="446">
        <f>IF(AT2996=0,0,(AV2996/AT2996)*100)</f>
        <v>0</v>
      </c>
      <c r="AY2996" s="447"/>
      <c r="AZ2996" s="428"/>
      <c r="BA2996" s="429"/>
      <c r="BB2996" s="432"/>
      <c r="BC2996" s="433"/>
      <c r="BD2996" s="446">
        <f>IF(AZ2996=0,0,(BB2996/AZ2996)*100)</f>
        <v>0</v>
      </c>
      <c r="BE2996" s="447"/>
      <c r="BF2996" s="450">
        <f>AT2996+AZ2996</f>
        <v>0</v>
      </c>
      <c r="BG2996" s="451"/>
      <c r="BH2996" s="454">
        <f>AV2996+BB2996</f>
        <v>0</v>
      </c>
      <c r="BI2996" s="455"/>
      <c r="BJ2996" s="446">
        <f>IF(BF2996=0,0,(BH2996/BF2996)*100)</f>
        <v>0</v>
      </c>
      <c r="BK2996" s="447"/>
      <c r="BL2996" s="406">
        <f>(AD2996*2)+(AJ2996*2)+(AP2996*3)+BB2996</f>
        <v>0</v>
      </c>
      <c r="BM2996" s="407"/>
      <c r="BN2996" s="408"/>
      <c r="BO2996" s="404" t="e">
        <f>(BL2996*BR$2468)+(N2996*BR$2469)+(X2996*BR$2470)+(R2996*BR$2471)+(V2996*BR$2472)+(Z2996*BR$2473)</f>
        <v>#REF!</v>
      </c>
      <c r="BP2996" s="404" t="e">
        <f>((AZ2996-BB2996)*BR$2475)+((AT2996-AV2996)*BR$2474)+(H2996*BR$2476)+(P2996*BR$2477)</f>
        <v>#REF!</v>
      </c>
      <c r="BQ2996" s="53"/>
      <c r="BR2996" s="53"/>
      <c r="BS2996" s="779"/>
    </row>
    <row r="2997" spans="1:71" ht="21.75" customHeight="1" x14ac:dyDescent="0.25">
      <c r="A2997" s="779"/>
      <c r="B2997" s="415"/>
      <c r="C2997" s="412" t="str">
        <f>IF(ROSTER!D$32="","",ROSTER!D$32)</f>
        <v/>
      </c>
      <c r="D2997" s="413"/>
      <c r="E2997" s="419"/>
      <c r="F2997" s="421"/>
      <c r="G2997" s="423"/>
      <c r="H2997" s="426"/>
      <c r="I2997" s="427"/>
      <c r="J2997" s="430"/>
      <c r="K2997" s="431"/>
      <c r="L2997" s="434"/>
      <c r="M2997" s="435"/>
      <c r="N2997" s="438" t="s">
        <v>14</v>
      </c>
      <c r="O2997" s="439"/>
      <c r="P2997" s="430"/>
      <c r="Q2997" s="431"/>
      <c r="R2997" s="434"/>
      <c r="S2997" s="441"/>
      <c r="T2997" s="434"/>
      <c r="U2997" s="427"/>
      <c r="V2997" s="441"/>
      <c r="W2997" s="427"/>
      <c r="X2997" s="430"/>
      <c r="Y2997" s="427"/>
      <c r="Z2997" s="430"/>
      <c r="AA2997" s="427"/>
      <c r="AB2997" s="430"/>
      <c r="AC2997" s="431"/>
      <c r="AD2997" s="434"/>
      <c r="AE2997" s="435"/>
      <c r="AF2997" s="444"/>
      <c r="AG2997" s="445"/>
      <c r="AH2997" s="430"/>
      <c r="AI2997" s="431"/>
      <c r="AJ2997" s="434"/>
      <c r="AK2997" s="435"/>
      <c r="AL2997" s="448"/>
      <c r="AM2997" s="449"/>
      <c r="AN2997" s="430"/>
      <c r="AO2997" s="431"/>
      <c r="AP2997" s="434"/>
      <c r="AQ2997" s="435"/>
      <c r="AR2997" s="448"/>
      <c r="AS2997" s="449"/>
      <c r="AT2997" s="452"/>
      <c r="AU2997" s="453"/>
      <c r="AV2997" s="456"/>
      <c r="AW2997" s="457"/>
      <c r="AX2997" s="448"/>
      <c r="AY2997" s="449"/>
      <c r="AZ2997" s="430"/>
      <c r="BA2997" s="431"/>
      <c r="BB2997" s="434"/>
      <c r="BC2997" s="435"/>
      <c r="BD2997" s="448"/>
      <c r="BE2997" s="449"/>
      <c r="BF2997" s="452"/>
      <c r="BG2997" s="453"/>
      <c r="BH2997" s="456"/>
      <c r="BI2997" s="457"/>
      <c r="BJ2997" s="448"/>
      <c r="BK2997" s="449"/>
      <c r="BL2997" s="409"/>
      <c r="BM2997" s="410"/>
      <c r="BN2997" s="411"/>
      <c r="BO2997" s="405"/>
      <c r="BP2997" s="405"/>
      <c r="BQ2997" s="53"/>
      <c r="BR2997" s="53"/>
      <c r="BS2997" s="779"/>
    </row>
    <row r="2998" spans="1:71" ht="21.75" customHeight="1" x14ac:dyDescent="0.25">
      <c r="A2998" s="779"/>
      <c r="B2998" s="414" t="str">
        <f>IF(ROSTER!B$34="","",ROSTER!B$34)</f>
        <v/>
      </c>
      <c r="C2998" s="416" t="str">
        <f>IF(ROSTER!C$34="","",ROSTER!C$34)</f>
        <v/>
      </c>
      <c r="D2998" s="417"/>
      <c r="E2998" s="418"/>
      <c r="F2998" s="420">
        <f>IF(E2998="y",1,IF(E2998="S",1,0))</f>
        <v>0</v>
      </c>
      <c r="G2998" s="422">
        <f>IF(E2998="S",1,0)</f>
        <v>0</v>
      </c>
      <c r="H2998" s="424"/>
      <c r="I2998" s="425"/>
      <c r="J2998" s="428"/>
      <c r="K2998" s="429"/>
      <c r="L2998" s="432"/>
      <c r="M2998" s="433"/>
      <c r="N2998" s="436">
        <f>L2998+J2998</f>
        <v>0</v>
      </c>
      <c r="O2998" s="437"/>
      <c r="P2998" s="428"/>
      <c r="Q2998" s="429"/>
      <c r="R2998" s="432"/>
      <c r="S2998" s="440"/>
      <c r="T2998" s="432"/>
      <c r="U2998" s="425"/>
      <c r="V2998" s="440"/>
      <c r="W2998" s="425"/>
      <c r="X2998" s="428"/>
      <c r="Y2998" s="425"/>
      <c r="Z2998" s="428"/>
      <c r="AA2998" s="425"/>
      <c r="AB2998" s="428"/>
      <c r="AC2998" s="429"/>
      <c r="AD2998" s="432"/>
      <c r="AE2998" s="433"/>
      <c r="AF2998" s="442">
        <f>IF(AB2998=0,0,(AD2998/AB2998)*100)</f>
        <v>0</v>
      </c>
      <c r="AG2998" s="443"/>
      <c r="AH2998" s="428"/>
      <c r="AI2998" s="429"/>
      <c r="AJ2998" s="432"/>
      <c r="AK2998" s="433"/>
      <c r="AL2998" s="446">
        <f>IF(AH2998=0,0,(AJ2998/AH2998)*100)</f>
        <v>0</v>
      </c>
      <c r="AM2998" s="447"/>
      <c r="AN2998" s="428"/>
      <c r="AO2998" s="429"/>
      <c r="AP2998" s="432"/>
      <c r="AQ2998" s="433"/>
      <c r="AR2998" s="446">
        <f>IF(AN2998=0,0,(AP2998/AN2998)*100)</f>
        <v>0</v>
      </c>
      <c r="AS2998" s="447"/>
      <c r="AT2998" s="450">
        <f>AB2998+AH2998+AN2998</f>
        <v>0</v>
      </c>
      <c r="AU2998" s="451"/>
      <c r="AV2998" s="454">
        <f>AD2998+AJ2998+AP2998</f>
        <v>0</v>
      </c>
      <c r="AW2998" s="455"/>
      <c r="AX2998" s="446">
        <f>IF(AT2998=0,0,(AV2998/AT2998)*100)</f>
        <v>0</v>
      </c>
      <c r="AY2998" s="447"/>
      <c r="AZ2998" s="428"/>
      <c r="BA2998" s="429"/>
      <c r="BB2998" s="432"/>
      <c r="BC2998" s="433"/>
      <c r="BD2998" s="446">
        <f>IF(AZ2998=0,0,(BB2998/AZ2998)*100)</f>
        <v>0</v>
      </c>
      <c r="BE2998" s="447"/>
      <c r="BF2998" s="450">
        <f>AT2998+AZ2998</f>
        <v>0</v>
      </c>
      <c r="BG2998" s="451"/>
      <c r="BH2998" s="454">
        <f>AV2998+BB2998</f>
        <v>0</v>
      </c>
      <c r="BI2998" s="455"/>
      <c r="BJ2998" s="446">
        <f>IF(BF2998=0,0,(BH2998/BF2998)*100)</f>
        <v>0</v>
      </c>
      <c r="BK2998" s="447"/>
      <c r="BL2998" s="406">
        <f>(AD2998*2)+(AJ2998*2)+(AP2998*3)+BB2998</f>
        <v>0</v>
      </c>
      <c r="BM2998" s="407"/>
      <c r="BN2998" s="408"/>
      <c r="BO2998" s="404" t="e">
        <f>(BL2998*BR$2468)+(N2998*BR$2469)+(X2998*BR$2470)+(R2998*BR$2471)+(V2998*BR$2472)+(Z2998*BR$2473)</f>
        <v>#REF!</v>
      </c>
      <c r="BP2998" s="404" t="e">
        <f>((AZ2998-BB2998)*BR$2475)+((AT2998-AV2998)*BR$2474)+(H2998*BR$2476)+(P2998*BR$2477)</f>
        <v>#REF!</v>
      </c>
      <c r="BQ2998" s="53"/>
      <c r="BR2998" s="53"/>
      <c r="BS2998" s="779"/>
    </row>
    <row r="2999" spans="1:71" ht="21.75" customHeight="1" x14ac:dyDescent="0.25">
      <c r="A2999" s="779"/>
      <c r="B2999" s="415"/>
      <c r="C2999" s="412" t="str">
        <f>IF(ROSTER!D$34="","",ROSTER!D$34)</f>
        <v/>
      </c>
      <c r="D2999" s="413"/>
      <c r="E2999" s="419"/>
      <c r="F2999" s="421"/>
      <c r="G2999" s="423"/>
      <c r="H2999" s="426"/>
      <c r="I2999" s="427"/>
      <c r="J2999" s="430"/>
      <c r="K2999" s="431"/>
      <c r="L2999" s="434"/>
      <c r="M2999" s="435"/>
      <c r="N2999" s="438" t="s">
        <v>14</v>
      </c>
      <c r="O2999" s="439"/>
      <c r="P2999" s="430"/>
      <c r="Q2999" s="431"/>
      <c r="R2999" s="434"/>
      <c r="S2999" s="441"/>
      <c r="T2999" s="434"/>
      <c r="U2999" s="427"/>
      <c r="V2999" s="441"/>
      <c r="W2999" s="427"/>
      <c r="X2999" s="430"/>
      <c r="Y2999" s="427"/>
      <c r="Z2999" s="430"/>
      <c r="AA2999" s="427"/>
      <c r="AB2999" s="430"/>
      <c r="AC2999" s="431"/>
      <c r="AD2999" s="434"/>
      <c r="AE2999" s="435"/>
      <c r="AF2999" s="444"/>
      <c r="AG2999" s="445"/>
      <c r="AH2999" s="430"/>
      <c r="AI2999" s="431"/>
      <c r="AJ2999" s="434"/>
      <c r="AK2999" s="435"/>
      <c r="AL2999" s="448"/>
      <c r="AM2999" s="449"/>
      <c r="AN2999" s="430"/>
      <c r="AO2999" s="431"/>
      <c r="AP2999" s="434"/>
      <c r="AQ2999" s="435"/>
      <c r="AR2999" s="448"/>
      <c r="AS2999" s="449"/>
      <c r="AT2999" s="452"/>
      <c r="AU2999" s="453"/>
      <c r="AV2999" s="456"/>
      <c r="AW2999" s="457"/>
      <c r="AX2999" s="448"/>
      <c r="AY2999" s="449"/>
      <c r="AZ2999" s="430"/>
      <c r="BA2999" s="431"/>
      <c r="BB2999" s="434"/>
      <c r="BC2999" s="435"/>
      <c r="BD2999" s="448"/>
      <c r="BE2999" s="449"/>
      <c r="BF2999" s="452"/>
      <c r="BG2999" s="453"/>
      <c r="BH2999" s="456"/>
      <c r="BI2999" s="457"/>
      <c r="BJ2999" s="448"/>
      <c r="BK2999" s="449"/>
      <c r="BL2999" s="409"/>
      <c r="BM2999" s="410"/>
      <c r="BN2999" s="411"/>
      <c r="BO2999" s="405"/>
      <c r="BP2999" s="405"/>
      <c r="BQ2999" s="53"/>
      <c r="BR2999" s="53"/>
      <c r="BS2999" s="779"/>
    </row>
    <row r="3000" spans="1:71" ht="21.75" customHeight="1" x14ac:dyDescent="0.25">
      <c r="A3000" s="779"/>
      <c r="B3000" s="414" t="str">
        <f>IF(ROSTER!B$36="","",ROSTER!B$36)</f>
        <v/>
      </c>
      <c r="C3000" s="416" t="str">
        <f>IF(ROSTER!C$36="","",ROSTER!C$36)</f>
        <v/>
      </c>
      <c r="D3000" s="417"/>
      <c r="E3000" s="418"/>
      <c r="F3000" s="420">
        <f>IF(E3000="y",1,IF(E3000="S",1,0))</f>
        <v>0</v>
      </c>
      <c r="G3000" s="422">
        <f>IF(E3000="S",1,0)</f>
        <v>0</v>
      </c>
      <c r="H3000" s="424"/>
      <c r="I3000" s="425"/>
      <c r="J3000" s="428"/>
      <c r="K3000" s="429"/>
      <c r="L3000" s="432"/>
      <c r="M3000" s="433"/>
      <c r="N3000" s="436">
        <f>L3000+J3000</f>
        <v>0</v>
      </c>
      <c r="O3000" s="437"/>
      <c r="P3000" s="428"/>
      <c r="Q3000" s="429"/>
      <c r="R3000" s="432"/>
      <c r="S3000" s="440"/>
      <c r="T3000" s="432"/>
      <c r="U3000" s="425"/>
      <c r="V3000" s="440"/>
      <c r="W3000" s="425"/>
      <c r="X3000" s="428"/>
      <c r="Y3000" s="425"/>
      <c r="Z3000" s="428"/>
      <c r="AA3000" s="425"/>
      <c r="AB3000" s="428"/>
      <c r="AC3000" s="429"/>
      <c r="AD3000" s="432"/>
      <c r="AE3000" s="433"/>
      <c r="AF3000" s="442">
        <f>IF(AB3000=0,0,(AD3000/AB3000)*100)</f>
        <v>0</v>
      </c>
      <c r="AG3000" s="443"/>
      <c r="AH3000" s="428"/>
      <c r="AI3000" s="429"/>
      <c r="AJ3000" s="432"/>
      <c r="AK3000" s="433"/>
      <c r="AL3000" s="446">
        <f>IF(AH3000=0,0,(AJ3000/AH3000)*100)</f>
        <v>0</v>
      </c>
      <c r="AM3000" s="447"/>
      <c r="AN3000" s="428"/>
      <c r="AO3000" s="429"/>
      <c r="AP3000" s="432"/>
      <c r="AQ3000" s="433"/>
      <c r="AR3000" s="446">
        <f>IF(AN3000=0,0,(AP3000/AN3000)*100)</f>
        <v>0</v>
      </c>
      <c r="AS3000" s="447"/>
      <c r="AT3000" s="450">
        <f>AB3000+AH3000+AN3000</f>
        <v>0</v>
      </c>
      <c r="AU3000" s="451"/>
      <c r="AV3000" s="454">
        <f>AD3000+AJ3000+AP3000</f>
        <v>0</v>
      </c>
      <c r="AW3000" s="455"/>
      <c r="AX3000" s="446">
        <f>IF(AT3000=0,0,(AV3000/AT3000)*100)</f>
        <v>0</v>
      </c>
      <c r="AY3000" s="447"/>
      <c r="AZ3000" s="428"/>
      <c r="BA3000" s="429"/>
      <c r="BB3000" s="432"/>
      <c r="BC3000" s="433"/>
      <c r="BD3000" s="446">
        <f>IF(AZ3000=0,0,(BB3000/AZ3000)*100)</f>
        <v>0</v>
      </c>
      <c r="BE3000" s="447"/>
      <c r="BF3000" s="450">
        <f>AT3000+AZ3000</f>
        <v>0</v>
      </c>
      <c r="BG3000" s="451"/>
      <c r="BH3000" s="454">
        <f>AV3000+BB3000</f>
        <v>0</v>
      </c>
      <c r="BI3000" s="455"/>
      <c r="BJ3000" s="446">
        <f>IF(BF3000=0,0,(BH3000/BF3000)*100)</f>
        <v>0</v>
      </c>
      <c r="BK3000" s="447"/>
      <c r="BL3000" s="406">
        <f>(AD3000*2)+(AJ3000*2)+(AP3000*3)+BB3000</f>
        <v>0</v>
      </c>
      <c r="BM3000" s="407"/>
      <c r="BN3000" s="408"/>
      <c r="BO3000" s="404" t="e">
        <f>(BL3000*BR$2468)+(N3000*BR$2469)+(X3000*BR$2470)+(R3000*BR$2471)+(V3000*BR$2472)+(Z3000*BR$2473)</f>
        <v>#REF!</v>
      </c>
      <c r="BP3000" s="404" t="e">
        <f>((AZ3000-BB3000)*BR$2475)+((AT3000-AV3000)*BR$2474)+(H3000*BR$2476)+(P3000*BR$2477)</f>
        <v>#REF!</v>
      </c>
      <c r="BQ3000" s="53"/>
      <c r="BR3000" s="53"/>
      <c r="BS3000" s="779"/>
    </row>
    <row r="3001" spans="1:71" ht="21.75" customHeight="1" x14ac:dyDescent="0.25">
      <c r="A3001" s="779"/>
      <c r="B3001" s="415"/>
      <c r="C3001" s="412" t="str">
        <f>IF(ROSTER!D$36="","",ROSTER!D$36)</f>
        <v/>
      </c>
      <c r="D3001" s="413"/>
      <c r="E3001" s="419"/>
      <c r="F3001" s="421"/>
      <c r="G3001" s="423"/>
      <c r="H3001" s="426"/>
      <c r="I3001" s="427"/>
      <c r="J3001" s="430"/>
      <c r="K3001" s="431"/>
      <c r="L3001" s="434"/>
      <c r="M3001" s="435"/>
      <c r="N3001" s="438" t="s">
        <v>14</v>
      </c>
      <c r="O3001" s="439"/>
      <c r="P3001" s="430"/>
      <c r="Q3001" s="431"/>
      <c r="R3001" s="434"/>
      <c r="S3001" s="441"/>
      <c r="T3001" s="434"/>
      <c r="U3001" s="427"/>
      <c r="V3001" s="441"/>
      <c r="W3001" s="427"/>
      <c r="X3001" s="430"/>
      <c r="Y3001" s="427"/>
      <c r="Z3001" s="430"/>
      <c r="AA3001" s="427"/>
      <c r="AB3001" s="430"/>
      <c r="AC3001" s="431"/>
      <c r="AD3001" s="434"/>
      <c r="AE3001" s="435"/>
      <c r="AF3001" s="444"/>
      <c r="AG3001" s="445"/>
      <c r="AH3001" s="430"/>
      <c r="AI3001" s="431"/>
      <c r="AJ3001" s="434"/>
      <c r="AK3001" s="435"/>
      <c r="AL3001" s="448"/>
      <c r="AM3001" s="449"/>
      <c r="AN3001" s="430"/>
      <c r="AO3001" s="431"/>
      <c r="AP3001" s="434"/>
      <c r="AQ3001" s="435"/>
      <c r="AR3001" s="448"/>
      <c r="AS3001" s="449"/>
      <c r="AT3001" s="452"/>
      <c r="AU3001" s="453"/>
      <c r="AV3001" s="456"/>
      <c r="AW3001" s="457"/>
      <c r="AX3001" s="448"/>
      <c r="AY3001" s="449"/>
      <c r="AZ3001" s="430"/>
      <c r="BA3001" s="431"/>
      <c r="BB3001" s="434"/>
      <c r="BC3001" s="435"/>
      <c r="BD3001" s="448"/>
      <c r="BE3001" s="449"/>
      <c r="BF3001" s="452"/>
      <c r="BG3001" s="453"/>
      <c r="BH3001" s="456"/>
      <c r="BI3001" s="457"/>
      <c r="BJ3001" s="448"/>
      <c r="BK3001" s="449"/>
      <c r="BL3001" s="409"/>
      <c r="BM3001" s="410"/>
      <c r="BN3001" s="411"/>
      <c r="BO3001" s="405"/>
      <c r="BP3001" s="405"/>
      <c r="BQ3001" s="53"/>
      <c r="BR3001" s="53"/>
      <c r="BS3001" s="779"/>
    </row>
    <row r="3002" spans="1:71" ht="21.75" customHeight="1" x14ac:dyDescent="0.25">
      <c r="A3002" s="779"/>
      <c r="B3002" s="414" t="str">
        <f>IF(ROSTER!B$38="","",ROSTER!B$38)</f>
        <v/>
      </c>
      <c r="C3002" s="416" t="str">
        <f>IF(ROSTER!C$38="","",ROSTER!C$38)</f>
        <v/>
      </c>
      <c r="D3002" s="417"/>
      <c r="E3002" s="418"/>
      <c r="F3002" s="420">
        <f>IF(E3002="y",1,IF(E3002="S",1,0))</f>
        <v>0</v>
      </c>
      <c r="G3002" s="422">
        <f>IF(E3002="S",1,0)</f>
        <v>0</v>
      </c>
      <c r="H3002" s="424"/>
      <c r="I3002" s="425"/>
      <c r="J3002" s="428"/>
      <c r="K3002" s="429"/>
      <c r="L3002" s="432"/>
      <c r="M3002" s="433"/>
      <c r="N3002" s="436">
        <f>L3002+J3002</f>
        <v>0</v>
      </c>
      <c r="O3002" s="437"/>
      <c r="P3002" s="428"/>
      <c r="Q3002" s="429"/>
      <c r="R3002" s="432"/>
      <c r="S3002" s="440"/>
      <c r="T3002" s="432"/>
      <c r="U3002" s="425"/>
      <c r="V3002" s="440"/>
      <c r="W3002" s="425"/>
      <c r="X3002" s="428"/>
      <c r="Y3002" s="425"/>
      <c r="Z3002" s="428"/>
      <c r="AA3002" s="425"/>
      <c r="AB3002" s="428"/>
      <c r="AC3002" s="429"/>
      <c r="AD3002" s="432"/>
      <c r="AE3002" s="433"/>
      <c r="AF3002" s="442">
        <f>IF(AB3002=0,0,(AD3002/AB3002)*100)</f>
        <v>0</v>
      </c>
      <c r="AG3002" s="443"/>
      <c r="AH3002" s="428"/>
      <c r="AI3002" s="429"/>
      <c r="AJ3002" s="432"/>
      <c r="AK3002" s="433"/>
      <c r="AL3002" s="446">
        <f>IF(AH3002=0,0,(AJ3002/AH3002)*100)</f>
        <v>0</v>
      </c>
      <c r="AM3002" s="447"/>
      <c r="AN3002" s="428"/>
      <c r="AO3002" s="429"/>
      <c r="AP3002" s="432"/>
      <c r="AQ3002" s="433"/>
      <c r="AR3002" s="446">
        <f>IF(AN3002=0,0,(AP3002/AN3002)*100)</f>
        <v>0</v>
      </c>
      <c r="AS3002" s="447"/>
      <c r="AT3002" s="450">
        <f>AB3002+AH3002+AN3002</f>
        <v>0</v>
      </c>
      <c r="AU3002" s="451"/>
      <c r="AV3002" s="454">
        <f>AD3002+AJ3002+AP3002</f>
        <v>0</v>
      </c>
      <c r="AW3002" s="455"/>
      <c r="AX3002" s="446">
        <f>IF(AT3002=0,0,(AV3002/AT3002)*100)</f>
        <v>0</v>
      </c>
      <c r="AY3002" s="447"/>
      <c r="AZ3002" s="428"/>
      <c r="BA3002" s="429"/>
      <c r="BB3002" s="432"/>
      <c r="BC3002" s="433"/>
      <c r="BD3002" s="446">
        <f>IF(AZ3002=0,0,(BB3002/AZ3002)*100)</f>
        <v>0</v>
      </c>
      <c r="BE3002" s="447"/>
      <c r="BF3002" s="450">
        <f>AT3002+AZ3002</f>
        <v>0</v>
      </c>
      <c r="BG3002" s="451"/>
      <c r="BH3002" s="454">
        <f>AV3002+BB3002</f>
        <v>0</v>
      </c>
      <c r="BI3002" s="455"/>
      <c r="BJ3002" s="446">
        <f>IF(BF3002=0,0,(BH3002/BF3002)*100)</f>
        <v>0</v>
      </c>
      <c r="BK3002" s="447"/>
      <c r="BL3002" s="406">
        <f>(AD3002*2)+(AJ3002*2)+(AP3002*3)+BB3002</f>
        <v>0</v>
      </c>
      <c r="BM3002" s="407"/>
      <c r="BN3002" s="408"/>
      <c r="BO3002" s="404" t="e">
        <f>(BL3002*BR$2468)+(N3002*BR$2469)+(X3002*BR$2470)+(R3002*BR$2471)+(V3002*BR$2472)+(Z3002*BR$2473)</f>
        <v>#REF!</v>
      </c>
      <c r="BP3002" s="404" t="e">
        <f>((AZ3002-BB3002)*BR$2475)+((AT3002-AV3002)*BR$2474)+(H3002*BR$2476)+(P3002*BR$2477)</f>
        <v>#REF!</v>
      </c>
      <c r="BQ3002" s="53"/>
      <c r="BR3002" s="53"/>
      <c r="BS3002" s="779"/>
    </row>
    <row r="3003" spans="1:71" ht="21.75" customHeight="1" x14ac:dyDescent="0.25">
      <c r="A3003" s="779"/>
      <c r="B3003" s="415"/>
      <c r="C3003" s="412" t="str">
        <f>IF(ROSTER!D$38="","",ROSTER!D$38)</f>
        <v/>
      </c>
      <c r="D3003" s="413"/>
      <c r="E3003" s="419"/>
      <c r="F3003" s="421"/>
      <c r="G3003" s="423"/>
      <c r="H3003" s="426"/>
      <c r="I3003" s="427"/>
      <c r="J3003" s="430"/>
      <c r="K3003" s="431"/>
      <c r="L3003" s="434"/>
      <c r="M3003" s="435"/>
      <c r="N3003" s="438" t="s">
        <v>14</v>
      </c>
      <c r="O3003" s="439"/>
      <c r="P3003" s="430"/>
      <c r="Q3003" s="431"/>
      <c r="R3003" s="434"/>
      <c r="S3003" s="441"/>
      <c r="T3003" s="434"/>
      <c r="U3003" s="427"/>
      <c r="V3003" s="441"/>
      <c r="W3003" s="427"/>
      <c r="X3003" s="430"/>
      <c r="Y3003" s="427"/>
      <c r="Z3003" s="430"/>
      <c r="AA3003" s="427"/>
      <c r="AB3003" s="430"/>
      <c r="AC3003" s="431"/>
      <c r="AD3003" s="434"/>
      <c r="AE3003" s="435"/>
      <c r="AF3003" s="444"/>
      <c r="AG3003" s="445"/>
      <c r="AH3003" s="430"/>
      <c r="AI3003" s="431"/>
      <c r="AJ3003" s="434"/>
      <c r="AK3003" s="435"/>
      <c r="AL3003" s="448"/>
      <c r="AM3003" s="449"/>
      <c r="AN3003" s="430"/>
      <c r="AO3003" s="431"/>
      <c r="AP3003" s="434"/>
      <c r="AQ3003" s="435"/>
      <c r="AR3003" s="448"/>
      <c r="AS3003" s="449"/>
      <c r="AT3003" s="452"/>
      <c r="AU3003" s="453"/>
      <c r="AV3003" s="456"/>
      <c r="AW3003" s="457"/>
      <c r="AX3003" s="448"/>
      <c r="AY3003" s="449"/>
      <c r="AZ3003" s="430"/>
      <c r="BA3003" s="431"/>
      <c r="BB3003" s="434"/>
      <c r="BC3003" s="435"/>
      <c r="BD3003" s="448"/>
      <c r="BE3003" s="449"/>
      <c r="BF3003" s="452"/>
      <c r="BG3003" s="453"/>
      <c r="BH3003" s="456"/>
      <c r="BI3003" s="457"/>
      <c r="BJ3003" s="448"/>
      <c r="BK3003" s="449"/>
      <c r="BL3003" s="409"/>
      <c r="BM3003" s="410"/>
      <c r="BN3003" s="411"/>
      <c r="BO3003" s="405"/>
      <c r="BP3003" s="405"/>
      <c r="BQ3003" s="53"/>
      <c r="BR3003" s="53"/>
      <c r="BS3003" s="779"/>
    </row>
    <row r="3004" spans="1:71" ht="21.75" customHeight="1" x14ac:dyDescent="0.25">
      <c r="A3004" s="779"/>
      <c r="B3004" s="414" t="str">
        <f>IF(ROSTER!B$40="","",ROSTER!B$40)</f>
        <v/>
      </c>
      <c r="C3004" s="416" t="str">
        <f>IF(ROSTER!C$40="","",ROSTER!C$40)</f>
        <v/>
      </c>
      <c r="D3004" s="417"/>
      <c r="E3004" s="418"/>
      <c r="F3004" s="420">
        <f>IF(E3004="y",1,IF(E3004="S",1,0))</f>
        <v>0</v>
      </c>
      <c r="G3004" s="422">
        <f>IF(E3004="S",1,0)</f>
        <v>0</v>
      </c>
      <c r="H3004" s="424"/>
      <c r="I3004" s="425"/>
      <c r="J3004" s="428"/>
      <c r="K3004" s="429"/>
      <c r="L3004" s="432"/>
      <c r="M3004" s="433"/>
      <c r="N3004" s="436">
        <f>L3004+J3004</f>
        <v>0</v>
      </c>
      <c r="O3004" s="437"/>
      <c r="P3004" s="428"/>
      <c r="Q3004" s="429"/>
      <c r="R3004" s="432"/>
      <c r="S3004" s="440"/>
      <c r="T3004" s="432"/>
      <c r="U3004" s="425"/>
      <c r="V3004" s="440"/>
      <c r="W3004" s="425"/>
      <c r="X3004" s="428"/>
      <c r="Y3004" s="425"/>
      <c r="Z3004" s="428"/>
      <c r="AA3004" s="425"/>
      <c r="AB3004" s="428"/>
      <c r="AC3004" s="429"/>
      <c r="AD3004" s="432"/>
      <c r="AE3004" s="433"/>
      <c r="AF3004" s="442">
        <f>IF(AB3004=0,0,(AD3004/AB3004)*100)</f>
        <v>0</v>
      </c>
      <c r="AG3004" s="443"/>
      <c r="AH3004" s="428"/>
      <c r="AI3004" s="429"/>
      <c r="AJ3004" s="432"/>
      <c r="AK3004" s="433"/>
      <c r="AL3004" s="446">
        <f>IF(AH3004=0,0,(AJ3004/AH3004)*100)</f>
        <v>0</v>
      </c>
      <c r="AM3004" s="447"/>
      <c r="AN3004" s="428"/>
      <c r="AO3004" s="429"/>
      <c r="AP3004" s="432"/>
      <c r="AQ3004" s="433"/>
      <c r="AR3004" s="446">
        <f>IF(AN3004=0,0,(AP3004/AN3004)*100)</f>
        <v>0</v>
      </c>
      <c r="AS3004" s="447"/>
      <c r="AT3004" s="450">
        <f>AB3004+AH3004+AN3004</f>
        <v>0</v>
      </c>
      <c r="AU3004" s="451"/>
      <c r="AV3004" s="454">
        <f>AD3004+AJ3004+AP3004</f>
        <v>0</v>
      </c>
      <c r="AW3004" s="455"/>
      <c r="AX3004" s="446">
        <f>IF(AT3004=0,0,(AV3004/AT3004)*100)</f>
        <v>0</v>
      </c>
      <c r="AY3004" s="447"/>
      <c r="AZ3004" s="428"/>
      <c r="BA3004" s="429"/>
      <c r="BB3004" s="432"/>
      <c r="BC3004" s="433"/>
      <c r="BD3004" s="446">
        <f>IF(AZ3004=0,0,(BB3004/AZ3004)*100)</f>
        <v>0</v>
      </c>
      <c r="BE3004" s="447"/>
      <c r="BF3004" s="450">
        <f>AT3004+AZ3004</f>
        <v>0</v>
      </c>
      <c r="BG3004" s="451"/>
      <c r="BH3004" s="454">
        <f>AV3004+BB3004</f>
        <v>0</v>
      </c>
      <c r="BI3004" s="455"/>
      <c r="BJ3004" s="446">
        <f>IF(BF3004=0,0,(BH3004/BF3004)*100)</f>
        <v>0</v>
      </c>
      <c r="BK3004" s="447"/>
      <c r="BL3004" s="406">
        <f>(AD3004*2)+(AJ3004*2)+(AP3004*3)+BB3004</f>
        <v>0</v>
      </c>
      <c r="BM3004" s="407"/>
      <c r="BN3004" s="408"/>
      <c r="BO3004" s="404" t="e">
        <f>(BL3004*BR$2468)+(N3004*BR$2469)+(X3004*BR$2470)+(R3004*BR$2471)+(V3004*BR$2472)+(Z3004*BR$2473)</f>
        <v>#REF!</v>
      </c>
      <c r="BP3004" s="404" t="e">
        <f>((AZ3004-BB3004)*BR$2475)+((AT3004-AV3004)*BR$2474)+(H3004*BR$2476)+(P3004*BR$2477)</f>
        <v>#REF!</v>
      </c>
      <c r="BQ3004" s="53"/>
      <c r="BR3004" s="53"/>
      <c r="BS3004" s="779"/>
    </row>
    <row r="3005" spans="1:71" ht="21.75" customHeight="1" x14ac:dyDescent="0.25">
      <c r="A3005" s="779"/>
      <c r="B3005" s="415"/>
      <c r="C3005" s="412" t="str">
        <f>IF(ROSTER!D$40="","",ROSTER!D$40)</f>
        <v/>
      </c>
      <c r="D3005" s="413"/>
      <c r="E3005" s="419"/>
      <c r="F3005" s="421"/>
      <c r="G3005" s="423"/>
      <c r="H3005" s="426"/>
      <c r="I3005" s="427"/>
      <c r="J3005" s="430"/>
      <c r="K3005" s="431"/>
      <c r="L3005" s="434"/>
      <c r="M3005" s="435"/>
      <c r="N3005" s="438" t="s">
        <v>14</v>
      </c>
      <c r="O3005" s="439"/>
      <c r="P3005" s="430"/>
      <c r="Q3005" s="431"/>
      <c r="R3005" s="434"/>
      <c r="S3005" s="441"/>
      <c r="T3005" s="434"/>
      <c r="U3005" s="427"/>
      <c r="V3005" s="441"/>
      <c r="W3005" s="427"/>
      <c r="X3005" s="430"/>
      <c r="Y3005" s="427"/>
      <c r="Z3005" s="430"/>
      <c r="AA3005" s="427"/>
      <c r="AB3005" s="430"/>
      <c r="AC3005" s="431"/>
      <c r="AD3005" s="434"/>
      <c r="AE3005" s="435"/>
      <c r="AF3005" s="444"/>
      <c r="AG3005" s="445"/>
      <c r="AH3005" s="430"/>
      <c r="AI3005" s="431"/>
      <c r="AJ3005" s="434"/>
      <c r="AK3005" s="435"/>
      <c r="AL3005" s="448"/>
      <c r="AM3005" s="449"/>
      <c r="AN3005" s="430"/>
      <c r="AO3005" s="431"/>
      <c r="AP3005" s="434"/>
      <c r="AQ3005" s="435"/>
      <c r="AR3005" s="448"/>
      <c r="AS3005" s="449"/>
      <c r="AT3005" s="452"/>
      <c r="AU3005" s="453"/>
      <c r="AV3005" s="456"/>
      <c r="AW3005" s="457"/>
      <c r="AX3005" s="448"/>
      <c r="AY3005" s="449"/>
      <c r="AZ3005" s="430"/>
      <c r="BA3005" s="431"/>
      <c r="BB3005" s="434"/>
      <c r="BC3005" s="435"/>
      <c r="BD3005" s="448"/>
      <c r="BE3005" s="449"/>
      <c r="BF3005" s="452"/>
      <c r="BG3005" s="453"/>
      <c r="BH3005" s="456"/>
      <c r="BI3005" s="457"/>
      <c r="BJ3005" s="448"/>
      <c r="BK3005" s="449"/>
      <c r="BL3005" s="409"/>
      <c r="BM3005" s="410"/>
      <c r="BN3005" s="411"/>
      <c r="BO3005" s="405"/>
      <c r="BP3005" s="405"/>
      <c r="BQ3005" s="53"/>
      <c r="BR3005" s="53"/>
      <c r="BS3005" s="779"/>
    </row>
    <row r="3006" spans="1:71" ht="21.75" customHeight="1" x14ac:dyDescent="0.25">
      <c r="A3006" s="779"/>
      <c r="B3006" s="414" t="str">
        <f>IF(ROSTER!B$42="","",ROSTER!B$42)</f>
        <v/>
      </c>
      <c r="C3006" s="416" t="str">
        <f>IF(ROSTER!C$42="","",ROSTER!C$42)</f>
        <v/>
      </c>
      <c r="D3006" s="417"/>
      <c r="E3006" s="418"/>
      <c r="F3006" s="420">
        <f>IF(E3006="y",1,IF(E3006="S",1,0))</f>
        <v>0</v>
      </c>
      <c r="G3006" s="422">
        <f>IF(E3006="S",1,0)</f>
        <v>0</v>
      </c>
      <c r="H3006" s="424"/>
      <c r="I3006" s="425"/>
      <c r="J3006" s="428"/>
      <c r="K3006" s="429"/>
      <c r="L3006" s="432"/>
      <c r="M3006" s="433"/>
      <c r="N3006" s="436">
        <f>L3006+J3006</f>
        <v>0</v>
      </c>
      <c r="O3006" s="437"/>
      <c r="P3006" s="428"/>
      <c r="Q3006" s="429"/>
      <c r="R3006" s="432"/>
      <c r="S3006" s="440"/>
      <c r="T3006" s="432"/>
      <c r="U3006" s="425"/>
      <c r="V3006" s="440"/>
      <c r="W3006" s="425"/>
      <c r="X3006" s="428"/>
      <c r="Y3006" s="425"/>
      <c r="Z3006" s="428"/>
      <c r="AA3006" s="425"/>
      <c r="AB3006" s="428"/>
      <c r="AC3006" s="429"/>
      <c r="AD3006" s="432"/>
      <c r="AE3006" s="433"/>
      <c r="AF3006" s="442">
        <f>IF(AB3006=0,0,(AD3006/AB3006)*100)</f>
        <v>0</v>
      </c>
      <c r="AG3006" s="443"/>
      <c r="AH3006" s="428"/>
      <c r="AI3006" s="429"/>
      <c r="AJ3006" s="432"/>
      <c r="AK3006" s="433"/>
      <c r="AL3006" s="446">
        <f>IF(AH3006=0,0,(AJ3006/AH3006)*100)</f>
        <v>0</v>
      </c>
      <c r="AM3006" s="447"/>
      <c r="AN3006" s="428"/>
      <c r="AO3006" s="429"/>
      <c r="AP3006" s="432"/>
      <c r="AQ3006" s="433"/>
      <c r="AR3006" s="446">
        <f>IF(AN3006=0,0,(AP3006/AN3006)*100)</f>
        <v>0</v>
      </c>
      <c r="AS3006" s="447"/>
      <c r="AT3006" s="450">
        <f>AB3006+AH3006+AN3006</f>
        <v>0</v>
      </c>
      <c r="AU3006" s="451"/>
      <c r="AV3006" s="454">
        <f>AD3006+AJ3006+AP3006</f>
        <v>0</v>
      </c>
      <c r="AW3006" s="455"/>
      <c r="AX3006" s="446">
        <f>IF(AT3006=0,0,(AV3006/AT3006)*100)</f>
        <v>0</v>
      </c>
      <c r="AY3006" s="447"/>
      <c r="AZ3006" s="428"/>
      <c r="BA3006" s="429"/>
      <c r="BB3006" s="432"/>
      <c r="BC3006" s="433"/>
      <c r="BD3006" s="446">
        <f>IF(AZ3006=0,0,(BB3006/AZ3006)*100)</f>
        <v>0</v>
      </c>
      <c r="BE3006" s="447"/>
      <c r="BF3006" s="450">
        <f>AT3006+AZ3006</f>
        <v>0</v>
      </c>
      <c r="BG3006" s="451"/>
      <c r="BH3006" s="454">
        <f>AV3006+BB3006</f>
        <v>0</v>
      </c>
      <c r="BI3006" s="455"/>
      <c r="BJ3006" s="446">
        <f>IF(BF3006=0,0,(BH3006/BF3006)*100)</f>
        <v>0</v>
      </c>
      <c r="BK3006" s="447"/>
      <c r="BL3006" s="406">
        <f>(AD3006*2)+(AJ3006*2)+(AP3006*3)+BB3006</f>
        <v>0</v>
      </c>
      <c r="BM3006" s="407"/>
      <c r="BN3006" s="408"/>
      <c r="BO3006" s="404" t="e">
        <f>(BL3006*BR$2468)+(N3006*BR$2469)+(X3006*BR$2470)+(R3006*BR$2471)+(V3006*BR$2472)+(Z3006*BR$2473)</f>
        <v>#REF!</v>
      </c>
      <c r="BP3006" s="404" t="e">
        <f>((AZ3006-BB3006)*BR$2475)+((AT3006-AV3006)*BR$2474)+(H3006*BR$2476)+(P3006*BR$2477)</f>
        <v>#REF!</v>
      </c>
      <c r="BQ3006" s="53"/>
      <c r="BR3006" s="53"/>
      <c r="BS3006" s="779"/>
    </row>
    <row r="3007" spans="1:71" ht="21.75" customHeight="1" thickBot="1" x14ac:dyDescent="0.3">
      <c r="A3007" s="779"/>
      <c r="B3007" s="415"/>
      <c r="C3007" s="412" t="str">
        <f>IF(ROSTER!D$42="","",ROSTER!D$42)</f>
        <v/>
      </c>
      <c r="D3007" s="413"/>
      <c r="E3007" s="419"/>
      <c r="F3007" s="421"/>
      <c r="G3007" s="423"/>
      <c r="H3007" s="426"/>
      <c r="I3007" s="427"/>
      <c r="J3007" s="430"/>
      <c r="K3007" s="431"/>
      <c r="L3007" s="434"/>
      <c r="M3007" s="435"/>
      <c r="N3007" s="438" t="s">
        <v>14</v>
      </c>
      <c r="O3007" s="439"/>
      <c r="P3007" s="430"/>
      <c r="Q3007" s="431"/>
      <c r="R3007" s="434"/>
      <c r="S3007" s="441"/>
      <c r="T3007" s="434"/>
      <c r="U3007" s="427"/>
      <c r="V3007" s="441"/>
      <c r="W3007" s="427"/>
      <c r="X3007" s="430"/>
      <c r="Y3007" s="427"/>
      <c r="Z3007" s="430"/>
      <c r="AA3007" s="427"/>
      <c r="AB3007" s="430"/>
      <c r="AC3007" s="431"/>
      <c r="AD3007" s="434"/>
      <c r="AE3007" s="435"/>
      <c r="AF3007" s="444"/>
      <c r="AG3007" s="445"/>
      <c r="AH3007" s="430"/>
      <c r="AI3007" s="431"/>
      <c r="AJ3007" s="434"/>
      <c r="AK3007" s="435"/>
      <c r="AL3007" s="448"/>
      <c r="AM3007" s="449"/>
      <c r="AN3007" s="430"/>
      <c r="AO3007" s="431"/>
      <c r="AP3007" s="434"/>
      <c r="AQ3007" s="435"/>
      <c r="AR3007" s="448"/>
      <c r="AS3007" s="449"/>
      <c r="AT3007" s="452"/>
      <c r="AU3007" s="453"/>
      <c r="AV3007" s="456"/>
      <c r="AW3007" s="457"/>
      <c r="AX3007" s="448"/>
      <c r="AY3007" s="449"/>
      <c r="AZ3007" s="430"/>
      <c r="BA3007" s="431"/>
      <c r="BB3007" s="434"/>
      <c r="BC3007" s="435"/>
      <c r="BD3007" s="448"/>
      <c r="BE3007" s="449"/>
      <c r="BF3007" s="452"/>
      <c r="BG3007" s="453"/>
      <c r="BH3007" s="456"/>
      <c r="BI3007" s="457"/>
      <c r="BJ3007" s="448"/>
      <c r="BK3007" s="449"/>
      <c r="BL3007" s="409"/>
      <c r="BM3007" s="410"/>
      <c r="BN3007" s="411"/>
      <c r="BO3007" s="405"/>
      <c r="BP3007" s="405"/>
      <c r="BQ3007" s="53"/>
      <c r="BR3007" s="53"/>
      <c r="BS3007" s="779"/>
    </row>
    <row r="3008" spans="1:71" ht="21.75" hidden="1" customHeight="1" x14ac:dyDescent="0.3">
      <c r="A3008" s="779"/>
      <c r="B3008" s="414" t="str">
        <f>IF(ROSTER!B$44="","",ROSTER!B$44)</f>
        <v/>
      </c>
      <c r="C3008" s="416" t="str">
        <f>IF(ROSTER!C$44="","",ROSTER!C$44)</f>
        <v/>
      </c>
      <c r="D3008" s="417"/>
      <c r="E3008" s="418"/>
      <c r="F3008" s="420">
        <f>IF(E3008="y",1,IF(E3008="S",1,0))</f>
        <v>0</v>
      </c>
      <c r="G3008" s="422">
        <f>IF(E3008="S",1,0)</f>
        <v>0</v>
      </c>
      <c r="H3008" s="424"/>
      <c r="I3008" s="425"/>
      <c r="J3008" s="428"/>
      <c r="K3008" s="429"/>
      <c r="L3008" s="432"/>
      <c r="M3008" s="433"/>
      <c r="N3008" s="436">
        <f>L3008+J3008</f>
        <v>0</v>
      </c>
      <c r="O3008" s="437"/>
      <c r="P3008" s="428"/>
      <c r="Q3008" s="429"/>
      <c r="R3008" s="432"/>
      <c r="S3008" s="440"/>
      <c r="T3008" s="432"/>
      <c r="U3008" s="425"/>
      <c r="V3008" s="440"/>
      <c r="W3008" s="425"/>
      <c r="X3008" s="428"/>
      <c r="Y3008" s="425"/>
      <c r="Z3008" s="428"/>
      <c r="AA3008" s="425"/>
      <c r="AB3008" s="428"/>
      <c r="AC3008" s="429"/>
      <c r="AD3008" s="432"/>
      <c r="AE3008" s="433"/>
      <c r="AF3008" s="442">
        <f>IF(AB3008=0,0,(AD3008/AB3008)*100)</f>
        <v>0</v>
      </c>
      <c r="AG3008" s="443"/>
      <c r="AH3008" s="428"/>
      <c r="AI3008" s="429"/>
      <c r="AJ3008" s="432"/>
      <c r="AK3008" s="433"/>
      <c r="AL3008" s="446">
        <f>IF(AH3008=0,0,(AJ3008/AH3008)*100)</f>
        <v>0</v>
      </c>
      <c r="AM3008" s="447"/>
      <c r="AN3008" s="428"/>
      <c r="AO3008" s="429"/>
      <c r="AP3008" s="432"/>
      <c r="AQ3008" s="433"/>
      <c r="AR3008" s="446">
        <f>IF(AN3008=0,0,(AP3008/AN3008)*100)</f>
        <v>0</v>
      </c>
      <c r="AS3008" s="447"/>
      <c r="AT3008" s="450">
        <f>AB3008+AH3008+AN3008</f>
        <v>0</v>
      </c>
      <c r="AU3008" s="451"/>
      <c r="AV3008" s="454">
        <f>AD3008+AJ3008+AP3008</f>
        <v>0</v>
      </c>
      <c r="AW3008" s="455"/>
      <c r="AX3008" s="446">
        <f>IF(AT3008=0,0,(AV3008/AT3008)*100)</f>
        <v>0</v>
      </c>
      <c r="AY3008" s="447"/>
      <c r="AZ3008" s="428"/>
      <c r="BA3008" s="429"/>
      <c r="BB3008" s="432"/>
      <c r="BC3008" s="433"/>
      <c r="BD3008" s="446">
        <f>IF(AZ3008=0,0,(BB3008/AZ3008)*100)</f>
        <v>0</v>
      </c>
      <c r="BE3008" s="447"/>
      <c r="BF3008" s="450">
        <f>AT3008+AZ3008</f>
        <v>0</v>
      </c>
      <c r="BG3008" s="451"/>
      <c r="BH3008" s="454">
        <f>AV3008+BB3008</f>
        <v>0</v>
      </c>
      <c r="BI3008" s="455"/>
      <c r="BJ3008" s="446">
        <f>IF(BF3008=0,0,(BH3008/BF3008)*100)</f>
        <v>0</v>
      </c>
      <c r="BK3008" s="447"/>
      <c r="BL3008" s="406">
        <f>(AD3008*2)+(AJ3008*2)+(AP3008*3)+BB3008</f>
        <v>0</v>
      </c>
      <c r="BM3008" s="407"/>
      <c r="BN3008" s="408"/>
      <c r="BO3008" s="404" t="e">
        <f>(BL3008*BR$2468)+(N3008*BR$2469)+(X3008*BR$2470)+(R3008*BR$2471)+(V3008*BR$2472)+(Z3008*BR$2473)</f>
        <v>#REF!</v>
      </c>
      <c r="BP3008" s="404" t="e">
        <f>((AZ3008-BB3008)*BR$2475)+((AT3008-AV3008)*BR$2474)+(H3008*BR$2476)+(P3008*BR$2477)</f>
        <v>#REF!</v>
      </c>
      <c r="BQ3008" s="53"/>
      <c r="BR3008" s="53"/>
      <c r="BS3008" s="779"/>
    </row>
    <row r="3009" spans="1:71" ht="21.75" hidden="1" customHeight="1" x14ac:dyDescent="0.3">
      <c r="A3009" s="779"/>
      <c r="B3009" s="415"/>
      <c r="C3009" s="412" t="str">
        <f>IF(ROSTER!D$44="","",ROSTER!D$44)</f>
        <v/>
      </c>
      <c r="D3009" s="413"/>
      <c r="E3009" s="419"/>
      <c r="F3009" s="421"/>
      <c r="G3009" s="423"/>
      <c r="H3009" s="426"/>
      <c r="I3009" s="427"/>
      <c r="J3009" s="430"/>
      <c r="K3009" s="431"/>
      <c r="L3009" s="434"/>
      <c r="M3009" s="435"/>
      <c r="N3009" s="438" t="s">
        <v>14</v>
      </c>
      <c r="O3009" s="439"/>
      <c r="P3009" s="430"/>
      <c r="Q3009" s="431"/>
      <c r="R3009" s="434"/>
      <c r="S3009" s="441"/>
      <c r="T3009" s="434"/>
      <c r="U3009" s="427"/>
      <c r="V3009" s="441"/>
      <c r="W3009" s="427"/>
      <c r="X3009" s="430"/>
      <c r="Y3009" s="427"/>
      <c r="Z3009" s="430"/>
      <c r="AA3009" s="427"/>
      <c r="AB3009" s="430"/>
      <c r="AC3009" s="431"/>
      <c r="AD3009" s="434"/>
      <c r="AE3009" s="435"/>
      <c r="AF3009" s="444"/>
      <c r="AG3009" s="445"/>
      <c r="AH3009" s="430"/>
      <c r="AI3009" s="431"/>
      <c r="AJ3009" s="434"/>
      <c r="AK3009" s="435"/>
      <c r="AL3009" s="448"/>
      <c r="AM3009" s="449"/>
      <c r="AN3009" s="430"/>
      <c r="AO3009" s="431"/>
      <c r="AP3009" s="434"/>
      <c r="AQ3009" s="435"/>
      <c r="AR3009" s="448"/>
      <c r="AS3009" s="449"/>
      <c r="AT3009" s="452"/>
      <c r="AU3009" s="453"/>
      <c r="AV3009" s="456"/>
      <c r="AW3009" s="457"/>
      <c r="AX3009" s="448"/>
      <c r="AY3009" s="449"/>
      <c r="AZ3009" s="430"/>
      <c r="BA3009" s="431"/>
      <c r="BB3009" s="434"/>
      <c r="BC3009" s="435"/>
      <c r="BD3009" s="448"/>
      <c r="BE3009" s="449"/>
      <c r="BF3009" s="452"/>
      <c r="BG3009" s="453"/>
      <c r="BH3009" s="456"/>
      <c r="BI3009" s="457"/>
      <c r="BJ3009" s="448"/>
      <c r="BK3009" s="449"/>
      <c r="BL3009" s="409"/>
      <c r="BM3009" s="410"/>
      <c r="BN3009" s="411"/>
      <c r="BO3009" s="405"/>
      <c r="BP3009" s="405"/>
      <c r="BQ3009" s="53"/>
      <c r="BR3009" s="53"/>
      <c r="BS3009" s="779"/>
    </row>
    <row r="3010" spans="1:71" ht="21.75" hidden="1" customHeight="1" x14ac:dyDescent="0.3">
      <c r="A3010" s="779"/>
      <c r="B3010" s="414" t="str">
        <f>IF(ROSTER!B$46="","",ROSTER!B$46)</f>
        <v/>
      </c>
      <c r="C3010" s="416" t="str">
        <f>IF(ROSTER!C$46="","",ROSTER!C$46)</f>
        <v/>
      </c>
      <c r="D3010" s="417"/>
      <c r="E3010" s="418"/>
      <c r="F3010" s="420">
        <f>IF(E3010="y",1,IF(E3010="S",1,0))</f>
        <v>0</v>
      </c>
      <c r="G3010" s="422">
        <f>IF(E3010="S",1,0)</f>
        <v>0</v>
      </c>
      <c r="H3010" s="424"/>
      <c r="I3010" s="425"/>
      <c r="J3010" s="428"/>
      <c r="K3010" s="429"/>
      <c r="L3010" s="432"/>
      <c r="M3010" s="433"/>
      <c r="N3010" s="436">
        <f>L3010+J3010</f>
        <v>0</v>
      </c>
      <c r="O3010" s="437"/>
      <c r="P3010" s="428"/>
      <c r="Q3010" s="429"/>
      <c r="R3010" s="432"/>
      <c r="S3010" s="440"/>
      <c r="T3010" s="432"/>
      <c r="U3010" s="425"/>
      <c r="V3010" s="440"/>
      <c r="W3010" s="425"/>
      <c r="X3010" s="428"/>
      <c r="Y3010" s="425"/>
      <c r="Z3010" s="428"/>
      <c r="AA3010" s="425"/>
      <c r="AB3010" s="428"/>
      <c r="AC3010" s="429"/>
      <c r="AD3010" s="432"/>
      <c r="AE3010" s="433"/>
      <c r="AF3010" s="442">
        <f>IF(AB3010=0,0,(AD3010/AB3010)*100)</f>
        <v>0</v>
      </c>
      <c r="AG3010" s="443"/>
      <c r="AH3010" s="428"/>
      <c r="AI3010" s="429"/>
      <c r="AJ3010" s="432"/>
      <c r="AK3010" s="433"/>
      <c r="AL3010" s="446">
        <f>IF(AH3010=0,0,(AJ3010/AH3010)*100)</f>
        <v>0</v>
      </c>
      <c r="AM3010" s="447"/>
      <c r="AN3010" s="428"/>
      <c r="AO3010" s="429"/>
      <c r="AP3010" s="432"/>
      <c r="AQ3010" s="433"/>
      <c r="AR3010" s="446">
        <f>IF(AN3010=0,0,(AP3010/AN3010)*100)</f>
        <v>0</v>
      </c>
      <c r="AS3010" s="447"/>
      <c r="AT3010" s="450">
        <f>AB3010+AH3010+AN3010</f>
        <v>0</v>
      </c>
      <c r="AU3010" s="451"/>
      <c r="AV3010" s="454">
        <f>AD3010+AJ3010+AP3010</f>
        <v>0</v>
      </c>
      <c r="AW3010" s="455"/>
      <c r="AX3010" s="446">
        <f>IF(AT3010=0,0,(AV3010/AT3010)*100)</f>
        <v>0</v>
      </c>
      <c r="AY3010" s="447"/>
      <c r="AZ3010" s="428"/>
      <c r="BA3010" s="429"/>
      <c r="BB3010" s="432"/>
      <c r="BC3010" s="433"/>
      <c r="BD3010" s="446">
        <f>IF(AZ3010=0,0,(BB3010/AZ3010)*100)</f>
        <v>0</v>
      </c>
      <c r="BE3010" s="447"/>
      <c r="BF3010" s="450">
        <f>AT3010+AZ3010</f>
        <v>0</v>
      </c>
      <c r="BG3010" s="451"/>
      <c r="BH3010" s="454">
        <f>AV3010+BB3010</f>
        <v>0</v>
      </c>
      <c r="BI3010" s="455"/>
      <c r="BJ3010" s="446">
        <f>IF(BF3010=0,0,(BH3010/BF3010)*100)</f>
        <v>0</v>
      </c>
      <c r="BK3010" s="447"/>
      <c r="BL3010" s="406">
        <f>(AD3010*2)+(AJ3010*2)+(AP3010*3)+BB3010</f>
        <v>0</v>
      </c>
      <c r="BM3010" s="407"/>
      <c r="BN3010" s="408"/>
      <c r="BO3010" s="402" t="e">
        <f>(BL3010*BR$74)+(N3010*BR$75)+(X3010*BR$76)+(R3010*BR$77)+(V3010*BR$78)+(Z3010*BR$79)</f>
        <v>#REF!</v>
      </c>
      <c r="BP3010" s="404" t="e">
        <f>((AZ3010-BB3010)*BR$81)+((AT3010-AV3010)*BR$80)+(H3010*BR$82)+(P3010*BR$83)</f>
        <v>#REF!</v>
      </c>
      <c r="BQ3010" s="53"/>
      <c r="BR3010" s="53"/>
      <c r="BS3010" s="779"/>
    </row>
    <row r="3011" spans="1:71" ht="22.5" hidden="1" customHeight="1" x14ac:dyDescent="0.3">
      <c r="A3011" s="779"/>
      <c r="B3011" s="415"/>
      <c r="C3011" s="412" t="str">
        <f>IF(ROSTER!D$46="","",ROSTER!D$46)</f>
        <v/>
      </c>
      <c r="D3011" s="413"/>
      <c r="E3011" s="419"/>
      <c r="F3011" s="421"/>
      <c r="G3011" s="423"/>
      <c r="H3011" s="426"/>
      <c r="I3011" s="427"/>
      <c r="J3011" s="430"/>
      <c r="K3011" s="431"/>
      <c r="L3011" s="434"/>
      <c r="M3011" s="435"/>
      <c r="N3011" s="438" t="s">
        <v>14</v>
      </c>
      <c r="O3011" s="439"/>
      <c r="P3011" s="430"/>
      <c r="Q3011" s="431"/>
      <c r="R3011" s="434"/>
      <c r="S3011" s="441"/>
      <c r="T3011" s="434"/>
      <c r="U3011" s="427"/>
      <c r="V3011" s="441"/>
      <c r="W3011" s="427"/>
      <c r="X3011" s="430"/>
      <c r="Y3011" s="427"/>
      <c r="Z3011" s="430"/>
      <c r="AA3011" s="427"/>
      <c r="AB3011" s="430"/>
      <c r="AC3011" s="431"/>
      <c r="AD3011" s="434"/>
      <c r="AE3011" s="435"/>
      <c r="AF3011" s="444"/>
      <c r="AG3011" s="445"/>
      <c r="AH3011" s="430"/>
      <c r="AI3011" s="431"/>
      <c r="AJ3011" s="434"/>
      <c r="AK3011" s="435"/>
      <c r="AL3011" s="448"/>
      <c r="AM3011" s="449"/>
      <c r="AN3011" s="430"/>
      <c r="AO3011" s="431"/>
      <c r="AP3011" s="434"/>
      <c r="AQ3011" s="435"/>
      <c r="AR3011" s="448"/>
      <c r="AS3011" s="449"/>
      <c r="AT3011" s="452"/>
      <c r="AU3011" s="453"/>
      <c r="AV3011" s="456"/>
      <c r="AW3011" s="457"/>
      <c r="AX3011" s="448"/>
      <c r="AY3011" s="449"/>
      <c r="AZ3011" s="430"/>
      <c r="BA3011" s="431"/>
      <c r="BB3011" s="434"/>
      <c r="BC3011" s="435"/>
      <c r="BD3011" s="448"/>
      <c r="BE3011" s="449"/>
      <c r="BF3011" s="452"/>
      <c r="BG3011" s="453"/>
      <c r="BH3011" s="456"/>
      <c r="BI3011" s="457"/>
      <c r="BJ3011" s="448"/>
      <c r="BK3011" s="449"/>
      <c r="BL3011" s="409"/>
      <c r="BM3011" s="410"/>
      <c r="BN3011" s="411"/>
      <c r="BO3011" s="403"/>
      <c r="BP3011" s="405"/>
      <c r="BQ3011" s="53"/>
      <c r="BR3011" s="53"/>
      <c r="BS3011" s="779"/>
    </row>
    <row r="3012" spans="1:71" ht="21.75" hidden="1" customHeight="1" x14ac:dyDescent="0.3">
      <c r="A3012" s="779"/>
      <c r="B3012" s="414" t="str">
        <f>IF(ROSTER!B$48="","",ROSTER!B$48)</f>
        <v/>
      </c>
      <c r="C3012" s="416" t="str">
        <f>IF(ROSTER!C$48="","",ROSTER!C$48)</f>
        <v/>
      </c>
      <c r="D3012" s="417"/>
      <c r="E3012" s="418"/>
      <c r="F3012" s="420">
        <f t="shared" ref="F3012" si="1692">IF(E3012="y",1,IF(E3012="S",1,0))</f>
        <v>0</v>
      </c>
      <c r="G3012" s="422">
        <f t="shared" ref="G3012" si="1693">IF(E3012="S",1,0)</f>
        <v>0</v>
      </c>
      <c r="H3012" s="424"/>
      <c r="I3012" s="425"/>
      <c r="J3012" s="428"/>
      <c r="K3012" s="429"/>
      <c r="L3012" s="432"/>
      <c r="M3012" s="433"/>
      <c r="N3012" s="436">
        <f t="shared" ref="N3012" si="1694">L3012+J3012</f>
        <v>0</v>
      </c>
      <c r="O3012" s="437"/>
      <c r="P3012" s="428"/>
      <c r="Q3012" s="429"/>
      <c r="R3012" s="432"/>
      <c r="S3012" s="440"/>
      <c r="T3012" s="432"/>
      <c r="U3012" s="425"/>
      <c r="V3012" s="440"/>
      <c r="W3012" s="425"/>
      <c r="X3012" s="428"/>
      <c r="Y3012" s="425"/>
      <c r="Z3012" s="428"/>
      <c r="AA3012" s="425"/>
      <c r="AB3012" s="428"/>
      <c r="AC3012" s="429"/>
      <c r="AD3012" s="432"/>
      <c r="AE3012" s="433"/>
      <c r="AF3012" s="442"/>
      <c r="AG3012" s="443"/>
      <c r="AH3012" s="428"/>
      <c r="AI3012" s="429"/>
      <c r="AJ3012" s="432"/>
      <c r="AK3012" s="433"/>
      <c r="AL3012" s="446">
        <f t="shared" ref="AL3012" si="1695">IF(AH3012=0,0,(AJ3012/AH3012)*100)</f>
        <v>0</v>
      </c>
      <c r="AM3012" s="447"/>
      <c r="AN3012" s="428"/>
      <c r="AO3012" s="429"/>
      <c r="AP3012" s="432"/>
      <c r="AQ3012" s="433"/>
      <c r="AR3012" s="446">
        <f t="shared" ref="AR3012" si="1696">IF(AN3012=0,0,(AP3012/AN3012)*100)</f>
        <v>0</v>
      </c>
      <c r="AS3012" s="447"/>
      <c r="AT3012" s="450">
        <f t="shared" ref="AT3012" si="1697">AB3012+AH3012+AN3012</f>
        <v>0</v>
      </c>
      <c r="AU3012" s="451"/>
      <c r="AV3012" s="454">
        <f t="shared" ref="AV3012" si="1698">AD3012+AJ3012+AP3012</f>
        <v>0</v>
      </c>
      <c r="AW3012" s="455"/>
      <c r="AX3012" s="446">
        <f t="shared" ref="AX3012" si="1699">IF(AT3012=0,0,(AV3012/AT3012)*100)</f>
        <v>0</v>
      </c>
      <c r="AY3012" s="447"/>
      <c r="AZ3012" s="428"/>
      <c r="BA3012" s="429"/>
      <c r="BB3012" s="432"/>
      <c r="BC3012" s="433"/>
      <c r="BD3012" s="446">
        <f t="shared" ref="BD3012" si="1700">IF(AZ3012=0,0,(BB3012/AZ3012)*100)</f>
        <v>0</v>
      </c>
      <c r="BE3012" s="447"/>
      <c r="BF3012" s="450">
        <f t="shared" ref="BF3012" si="1701">AT3012+AZ3012</f>
        <v>0</v>
      </c>
      <c r="BG3012" s="451"/>
      <c r="BH3012" s="454">
        <f t="shared" ref="BH3012" si="1702">AV3012+BB3012</f>
        <v>0</v>
      </c>
      <c r="BI3012" s="455"/>
      <c r="BJ3012" s="446">
        <f t="shared" ref="BJ3012" si="1703">IF(BF3012=0,0,(BH3012/BF3012)*100)</f>
        <v>0</v>
      </c>
      <c r="BK3012" s="447"/>
      <c r="BL3012" s="406">
        <f t="shared" ref="BL3012" si="1704">(AD3012*2)+(AJ3012*2)+(AP3012*3)+BB3012</f>
        <v>0</v>
      </c>
      <c r="BM3012" s="407"/>
      <c r="BN3012" s="408"/>
      <c r="BO3012" s="402" t="e">
        <f>(BL3012*BR$74)+(N3012*BR$75)+(X3012*BR$76)+(R3012*BR$77)+(V3012*BR$78)+(Z3012*BR$79)</f>
        <v>#REF!</v>
      </c>
      <c r="BP3012" s="404" t="e">
        <f>((AZ3012-BB3012)*BR$81)+((AT3012-AV3012)*BR$80)+(H3012*BR$82)+(P3012*BR$83)</f>
        <v>#REF!</v>
      </c>
      <c r="BQ3012" s="53"/>
      <c r="BR3012" s="53"/>
      <c r="BS3012" s="779"/>
    </row>
    <row r="3013" spans="1:71" ht="22.5" hidden="1" customHeight="1" x14ac:dyDescent="0.3">
      <c r="A3013" s="779"/>
      <c r="B3013" s="415"/>
      <c r="C3013" s="412" t="str">
        <f>IF(ROSTER!D$48="","",ROSTER!D$48)</f>
        <v/>
      </c>
      <c r="D3013" s="413"/>
      <c r="E3013" s="419"/>
      <c r="F3013" s="421"/>
      <c r="G3013" s="423"/>
      <c r="H3013" s="426"/>
      <c r="I3013" s="427"/>
      <c r="J3013" s="430"/>
      <c r="K3013" s="431"/>
      <c r="L3013" s="434"/>
      <c r="M3013" s="435"/>
      <c r="N3013" s="438" t="s">
        <v>14</v>
      </c>
      <c r="O3013" s="439"/>
      <c r="P3013" s="430"/>
      <c r="Q3013" s="431"/>
      <c r="R3013" s="434"/>
      <c r="S3013" s="441"/>
      <c r="T3013" s="434"/>
      <c r="U3013" s="427"/>
      <c r="V3013" s="441"/>
      <c r="W3013" s="427"/>
      <c r="X3013" s="430"/>
      <c r="Y3013" s="427"/>
      <c r="Z3013" s="430"/>
      <c r="AA3013" s="427"/>
      <c r="AB3013" s="430"/>
      <c r="AC3013" s="431"/>
      <c r="AD3013" s="434"/>
      <c r="AE3013" s="435"/>
      <c r="AF3013" s="444"/>
      <c r="AG3013" s="445"/>
      <c r="AH3013" s="430"/>
      <c r="AI3013" s="431"/>
      <c r="AJ3013" s="434"/>
      <c r="AK3013" s="435"/>
      <c r="AL3013" s="448"/>
      <c r="AM3013" s="449"/>
      <c r="AN3013" s="430"/>
      <c r="AO3013" s="431"/>
      <c r="AP3013" s="434"/>
      <c r="AQ3013" s="435"/>
      <c r="AR3013" s="448"/>
      <c r="AS3013" s="449"/>
      <c r="AT3013" s="452"/>
      <c r="AU3013" s="453"/>
      <c r="AV3013" s="456"/>
      <c r="AW3013" s="457"/>
      <c r="AX3013" s="448"/>
      <c r="AY3013" s="449"/>
      <c r="AZ3013" s="430"/>
      <c r="BA3013" s="431"/>
      <c r="BB3013" s="434"/>
      <c r="BC3013" s="435"/>
      <c r="BD3013" s="448"/>
      <c r="BE3013" s="449"/>
      <c r="BF3013" s="452"/>
      <c r="BG3013" s="453"/>
      <c r="BH3013" s="456"/>
      <c r="BI3013" s="457"/>
      <c r="BJ3013" s="448"/>
      <c r="BK3013" s="449"/>
      <c r="BL3013" s="409"/>
      <c r="BM3013" s="410"/>
      <c r="BN3013" s="411"/>
      <c r="BO3013" s="403"/>
      <c r="BP3013" s="405"/>
      <c r="BQ3013" s="53"/>
      <c r="BR3013" s="53"/>
      <c r="BS3013" s="779"/>
    </row>
    <row r="3014" spans="1:71" ht="21.75" hidden="1" customHeight="1" x14ac:dyDescent="0.3">
      <c r="A3014" s="779"/>
      <c r="B3014" s="414" t="str">
        <f>IF(ROSTER!B$50="","",ROSTER!B$50)</f>
        <v/>
      </c>
      <c r="C3014" s="416" t="str">
        <f>IF(ROSTER!C$50="","",ROSTER!C$50)</f>
        <v/>
      </c>
      <c r="D3014" s="417"/>
      <c r="E3014" s="418"/>
      <c r="F3014" s="420">
        <f t="shared" ref="F3014" si="1705">IF(E3014="y",1,IF(E3014="S",1,0))</f>
        <v>0</v>
      </c>
      <c r="G3014" s="422">
        <f t="shared" ref="G3014" si="1706">IF(E3014="S",1,0)</f>
        <v>0</v>
      </c>
      <c r="H3014" s="424"/>
      <c r="I3014" s="425"/>
      <c r="J3014" s="428"/>
      <c r="K3014" s="429"/>
      <c r="L3014" s="432"/>
      <c r="M3014" s="433"/>
      <c r="N3014" s="436">
        <f t="shared" ref="N3014" si="1707">L3014+J3014</f>
        <v>0</v>
      </c>
      <c r="O3014" s="437"/>
      <c r="P3014" s="428"/>
      <c r="Q3014" s="429"/>
      <c r="R3014" s="432"/>
      <c r="S3014" s="440"/>
      <c r="T3014" s="432"/>
      <c r="U3014" s="425"/>
      <c r="V3014" s="440"/>
      <c r="W3014" s="425"/>
      <c r="X3014" s="428"/>
      <c r="Y3014" s="425"/>
      <c r="Z3014" s="428"/>
      <c r="AA3014" s="425"/>
      <c r="AB3014" s="428"/>
      <c r="AC3014" s="429"/>
      <c r="AD3014" s="432"/>
      <c r="AE3014" s="433"/>
      <c r="AF3014" s="442"/>
      <c r="AG3014" s="443"/>
      <c r="AH3014" s="428"/>
      <c r="AI3014" s="429"/>
      <c r="AJ3014" s="432"/>
      <c r="AK3014" s="433"/>
      <c r="AL3014" s="446">
        <f t="shared" ref="AL3014" si="1708">IF(AH3014=0,0,(AJ3014/AH3014)*100)</f>
        <v>0</v>
      </c>
      <c r="AM3014" s="447"/>
      <c r="AN3014" s="428"/>
      <c r="AO3014" s="429"/>
      <c r="AP3014" s="432"/>
      <c r="AQ3014" s="433"/>
      <c r="AR3014" s="446">
        <f t="shared" ref="AR3014" si="1709">IF(AN3014=0,0,(AP3014/AN3014)*100)</f>
        <v>0</v>
      </c>
      <c r="AS3014" s="447"/>
      <c r="AT3014" s="450">
        <f t="shared" ref="AT3014" si="1710">AB3014+AH3014+AN3014</f>
        <v>0</v>
      </c>
      <c r="AU3014" s="451"/>
      <c r="AV3014" s="454">
        <f t="shared" ref="AV3014" si="1711">AD3014+AJ3014+AP3014</f>
        <v>0</v>
      </c>
      <c r="AW3014" s="455"/>
      <c r="AX3014" s="446">
        <f t="shared" ref="AX3014" si="1712">IF(AT3014=0,0,(AV3014/AT3014)*100)</f>
        <v>0</v>
      </c>
      <c r="AY3014" s="447"/>
      <c r="AZ3014" s="428"/>
      <c r="BA3014" s="429"/>
      <c r="BB3014" s="432"/>
      <c r="BC3014" s="433"/>
      <c r="BD3014" s="446">
        <f t="shared" ref="BD3014" si="1713">IF(AZ3014=0,0,(BB3014/AZ3014)*100)</f>
        <v>0</v>
      </c>
      <c r="BE3014" s="447"/>
      <c r="BF3014" s="450">
        <f t="shared" ref="BF3014" si="1714">AT3014+AZ3014</f>
        <v>0</v>
      </c>
      <c r="BG3014" s="451"/>
      <c r="BH3014" s="454">
        <f t="shared" ref="BH3014" si="1715">AV3014+BB3014</f>
        <v>0</v>
      </c>
      <c r="BI3014" s="455"/>
      <c r="BJ3014" s="446">
        <f t="shared" ref="BJ3014" si="1716">IF(BF3014=0,0,(BH3014/BF3014)*100)</f>
        <v>0</v>
      </c>
      <c r="BK3014" s="447"/>
      <c r="BL3014" s="406">
        <f t="shared" ref="BL3014" si="1717">(AD3014*2)+(AJ3014*2)+(AP3014*3)+BB3014</f>
        <v>0</v>
      </c>
      <c r="BM3014" s="407"/>
      <c r="BN3014" s="408"/>
      <c r="BO3014" s="402" t="e">
        <f>(BL3014*BR$74)+(N3014*BR$75)+(X3014*BR$76)+(R3014*BR$77)+(V3014*BR$78)+(Z3014*BR$79)</f>
        <v>#REF!</v>
      </c>
      <c r="BP3014" s="404" t="e">
        <f>((AZ3014-BB3014)*BR$81)+((AT3014-AV3014)*BR$80)+(H3014*BR$82)+(P3014*BR$83)</f>
        <v>#REF!</v>
      </c>
      <c r="BQ3014" s="53"/>
      <c r="BR3014" s="53"/>
      <c r="BS3014" s="779"/>
    </row>
    <row r="3015" spans="1:71" ht="22.5" hidden="1" customHeight="1" thickBot="1" x14ac:dyDescent="0.3">
      <c r="A3015" s="779"/>
      <c r="B3015" s="415"/>
      <c r="C3015" s="412" t="str">
        <f>IF(ROSTER!D$50="","",ROSTER!D$50)</f>
        <v/>
      </c>
      <c r="D3015" s="413"/>
      <c r="E3015" s="419"/>
      <c r="F3015" s="421"/>
      <c r="G3015" s="423"/>
      <c r="H3015" s="426"/>
      <c r="I3015" s="427"/>
      <c r="J3015" s="430"/>
      <c r="K3015" s="431"/>
      <c r="L3015" s="434"/>
      <c r="M3015" s="435"/>
      <c r="N3015" s="438" t="s">
        <v>14</v>
      </c>
      <c r="O3015" s="439"/>
      <c r="P3015" s="430"/>
      <c r="Q3015" s="431"/>
      <c r="R3015" s="434"/>
      <c r="S3015" s="441"/>
      <c r="T3015" s="434"/>
      <c r="U3015" s="427"/>
      <c r="V3015" s="441"/>
      <c r="W3015" s="427"/>
      <c r="X3015" s="430"/>
      <c r="Y3015" s="427"/>
      <c r="Z3015" s="430"/>
      <c r="AA3015" s="427"/>
      <c r="AB3015" s="430"/>
      <c r="AC3015" s="431"/>
      <c r="AD3015" s="434"/>
      <c r="AE3015" s="435"/>
      <c r="AF3015" s="444"/>
      <c r="AG3015" s="445"/>
      <c r="AH3015" s="430"/>
      <c r="AI3015" s="431"/>
      <c r="AJ3015" s="434"/>
      <c r="AK3015" s="435"/>
      <c r="AL3015" s="448"/>
      <c r="AM3015" s="449"/>
      <c r="AN3015" s="430"/>
      <c r="AO3015" s="431"/>
      <c r="AP3015" s="434"/>
      <c r="AQ3015" s="435"/>
      <c r="AR3015" s="448"/>
      <c r="AS3015" s="449"/>
      <c r="AT3015" s="452"/>
      <c r="AU3015" s="453"/>
      <c r="AV3015" s="456"/>
      <c r="AW3015" s="457"/>
      <c r="AX3015" s="448"/>
      <c r="AY3015" s="449"/>
      <c r="AZ3015" s="430"/>
      <c r="BA3015" s="431"/>
      <c r="BB3015" s="434"/>
      <c r="BC3015" s="435"/>
      <c r="BD3015" s="448"/>
      <c r="BE3015" s="449"/>
      <c r="BF3015" s="452"/>
      <c r="BG3015" s="453"/>
      <c r="BH3015" s="456"/>
      <c r="BI3015" s="457"/>
      <c r="BJ3015" s="448"/>
      <c r="BK3015" s="449"/>
      <c r="BL3015" s="409"/>
      <c r="BM3015" s="410"/>
      <c r="BN3015" s="411"/>
      <c r="BO3015" s="403"/>
      <c r="BP3015" s="405"/>
      <c r="BQ3015" s="53"/>
      <c r="BR3015" s="53"/>
      <c r="BS3015" s="779"/>
    </row>
    <row r="3016" spans="1:71" s="224" customFormat="1" ht="33.6" customHeight="1" x14ac:dyDescent="0.5">
      <c r="A3016" s="789"/>
      <c r="B3016" s="376"/>
      <c r="C3016" s="377"/>
      <c r="D3016" s="377" t="s">
        <v>10</v>
      </c>
      <c r="E3016" s="380"/>
      <c r="F3016" s="223"/>
      <c r="G3016" s="223"/>
      <c r="H3016" s="382">
        <f>SUM(H2972:I3015)</f>
        <v>0</v>
      </c>
      <c r="I3016" s="383"/>
      <c r="J3016" s="382">
        <f>SUM(J2972:K3015)</f>
        <v>0</v>
      </c>
      <c r="K3016" s="383"/>
      <c r="L3016" s="386">
        <f>SUM(L2972:M3015)</f>
        <v>0</v>
      </c>
      <c r="M3016" s="387"/>
      <c r="N3016" s="358">
        <f>L3016+J3016</f>
        <v>0</v>
      </c>
      <c r="O3016" s="359"/>
      <c r="P3016" s="386">
        <f>SUM(P2972:Q3015)</f>
        <v>0</v>
      </c>
      <c r="Q3016" s="383"/>
      <c r="R3016" s="386">
        <f t="shared" ref="R3016" si="1718">SUM(R2972:S3015)</f>
        <v>0</v>
      </c>
      <c r="S3016" s="387"/>
      <c r="T3016" s="386">
        <f t="shared" ref="T3016" si="1719">SUM(T2972:U3015)</f>
        <v>0</v>
      </c>
      <c r="U3016" s="359"/>
      <c r="V3016" s="387">
        <f t="shared" ref="V3016" si="1720">SUM(V2972:W3015)</f>
        <v>0</v>
      </c>
      <c r="W3016" s="387"/>
      <c r="X3016" s="382">
        <f t="shared" ref="X3016" si="1721">SUM(X2972:Y3015)</f>
        <v>0</v>
      </c>
      <c r="Y3016" s="359"/>
      <c r="Z3016" s="382">
        <f t="shared" ref="Z3016" si="1722">SUM(Z2972:AA3015)</f>
        <v>0</v>
      </c>
      <c r="AA3016" s="359"/>
      <c r="AB3016" s="387">
        <f t="shared" ref="AB3016" si="1723">SUM(AB2972:AC3015)</f>
        <v>0</v>
      </c>
      <c r="AC3016" s="383"/>
      <c r="AD3016" s="386">
        <f t="shared" ref="AD3016" si="1724">SUM(AD2972:AE3015)</f>
        <v>0</v>
      </c>
      <c r="AE3016" s="387"/>
      <c r="AF3016" s="358">
        <f t="shared" ref="AF3016" si="1725">SUM(AF2972:AG3015)</f>
        <v>0</v>
      </c>
      <c r="AG3016" s="359"/>
      <c r="AH3016" s="386">
        <f t="shared" ref="AH3016" si="1726">SUM(AH2972:AI3015)</f>
        <v>0</v>
      </c>
      <c r="AI3016" s="383"/>
      <c r="AJ3016" s="386">
        <f t="shared" ref="AJ3016" si="1727">SUM(AJ2972:AK3015)</f>
        <v>0</v>
      </c>
      <c r="AK3016" s="387"/>
      <c r="AL3016" s="358">
        <f>IF(AH3016=0,0,(AJ3016/AH3016)*100)</f>
        <v>0</v>
      </c>
      <c r="AM3016" s="359"/>
      <c r="AN3016" s="386">
        <f>SUM(AN2972:AO3015)</f>
        <v>0</v>
      </c>
      <c r="AO3016" s="383"/>
      <c r="AP3016" s="386">
        <f>SUM(AP2972:AQ3015)</f>
        <v>0</v>
      </c>
      <c r="AQ3016" s="387"/>
      <c r="AR3016" s="358">
        <f>IF(AN3016=0,0,(AP3016/AN3016)*100)</f>
        <v>0</v>
      </c>
      <c r="AS3016" s="359"/>
      <c r="AT3016" s="382">
        <f>AB3016+AH3016+AN3016</f>
        <v>0</v>
      </c>
      <c r="AU3016" s="383"/>
      <c r="AV3016" s="386">
        <f>AD3016+AJ3016+AP3016</f>
        <v>0</v>
      </c>
      <c r="AW3016" s="392"/>
      <c r="AX3016" s="358">
        <f>IF(AT3016=0,0,(AV3016/AT3016)*100)</f>
        <v>0</v>
      </c>
      <c r="AY3016" s="359"/>
      <c r="AZ3016" s="386">
        <f>SUM(AZ2972:BA3015)</f>
        <v>0</v>
      </c>
      <c r="BA3016" s="383"/>
      <c r="BB3016" s="386">
        <f>SUM(BB2972:BC3015)</f>
        <v>0</v>
      </c>
      <c r="BC3016" s="387"/>
      <c r="BD3016" s="358">
        <f>IF(AZ3016=0,0,(BB3016/AZ3016)*100)</f>
        <v>0</v>
      </c>
      <c r="BE3016" s="359"/>
      <c r="BF3016" s="382">
        <f>AT3016+AZ3016</f>
        <v>0</v>
      </c>
      <c r="BG3016" s="383"/>
      <c r="BH3016" s="386">
        <f>AV3016+BB3016</f>
        <v>0</v>
      </c>
      <c r="BI3016" s="392"/>
      <c r="BJ3016" s="358">
        <f>IF(BF3016=0,0,(BH3016/BF3016)*100)</f>
        <v>0</v>
      </c>
      <c r="BK3016" s="394"/>
      <c r="BL3016" s="396">
        <f>SUM(BL2972:BN3015)</f>
        <v>0</v>
      </c>
      <c r="BM3016" s="397"/>
      <c r="BN3016" s="398"/>
      <c r="BO3016" s="402" t="e">
        <f>(BL3016*BR$74)+(N3016*BR$75)+(X3016*BR$76)+(R3016*BR$77)+(V3016*BR$78)+(Z3016*BR$79)</f>
        <v>#REF!</v>
      </c>
      <c r="BP3016" s="404" t="e">
        <f>((AZ3016-BB3016)*BR$81)+((AT3016-AV3016)*BR$80)+(H3016*BR$82)+(P3016*BR$83)</f>
        <v>#REF!</v>
      </c>
      <c r="BQ3016" s="222"/>
      <c r="BR3016" s="222"/>
      <c r="BS3016" s="789"/>
    </row>
    <row r="3017" spans="1:71" s="224" customFormat="1" ht="33.950000000000003" customHeight="1" thickBot="1" x14ac:dyDescent="0.55000000000000004">
      <c r="A3017" s="789"/>
      <c r="B3017" s="378"/>
      <c r="C3017" s="379"/>
      <c r="D3017" s="379"/>
      <c r="E3017" s="381"/>
      <c r="F3017" s="225"/>
      <c r="G3017" s="225"/>
      <c r="H3017" s="384"/>
      <c r="I3017" s="385"/>
      <c r="J3017" s="384"/>
      <c r="K3017" s="385"/>
      <c r="L3017" s="388"/>
      <c r="M3017" s="389"/>
      <c r="N3017" s="390" t="s">
        <v>14</v>
      </c>
      <c r="O3017" s="391"/>
      <c r="P3017" s="388"/>
      <c r="Q3017" s="385"/>
      <c r="R3017" s="388"/>
      <c r="S3017" s="389"/>
      <c r="T3017" s="388"/>
      <c r="U3017" s="391"/>
      <c r="V3017" s="389"/>
      <c r="W3017" s="389"/>
      <c r="X3017" s="384"/>
      <c r="Y3017" s="391"/>
      <c r="Z3017" s="384"/>
      <c r="AA3017" s="391"/>
      <c r="AB3017" s="389"/>
      <c r="AC3017" s="385"/>
      <c r="AD3017" s="388"/>
      <c r="AE3017" s="389"/>
      <c r="AF3017" s="390"/>
      <c r="AG3017" s="391"/>
      <c r="AH3017" s="388"/>
      <c r="AI3017" s="385"/>
      <c r="AJ3017" s="388"/>
      <c r="AK3017" s="389"/>
      <c r="AL3017" s="390"/>
      <c r="AM3017" s="391"/>
      <c r="AN3017" s="388"/>
      <c r="AO3017" s="385"/>
      <c r="AP3017" s="388"/>
      <c r="AQ3017" s="389"/>
      <c r="AR3017" s="390"/>
      <c r="AS3017" s="391"/>
      <c r="AT3017" s="384"/>
      <c r="AU3017" s="385"/>
      <c r="AV3017" s="388"/>
      <c r="AW3017" s="393"/>
      <c r="AX3017" s="390"/>
      <c r="AY3017" s="391"/>
      <c r="AZ3017" s="388"/>
      <c r="BA3017" s="385"/>
      <c r="BB3017" s="388"/>
      <c r="BC3017" s="389"/>
      <c r="BD3017" s="390"/>
      <c r="BE3017" s="391"/>
      <c r="BF3017" s="384"/>
      <c r="BG3017" s="385"/>
      <c r="BH3017" s="388"/>
      <c r="BI3017" s="393"/>
      <c r="BJ3017" s="390"/>
      <c r="BK3017" s="395"/>
      <c r="BL3017" s="399"/>
      <c r="BM3017" s="400"/>
      <c r="BN3017" s="401"/>
      <c r="BO3017" s="403"/>
      <c r="BP3017" s="405"/>
      <c r="BQ3017" s="222"/>
      <c r="BR3017" s="222"/>
      <c r="BS3017" s="789"/>
    </row>
    <row r="3018" spans="1:71" s="230" customFormat="1" ht="48.2" customHeight="1" thickBot="1" x14ac:dyDescent="0.55000000000000004">
      <c r="A3018" s="790"/>
      <c r="B3018" s="342"/>
      <c r="C3018" s="343"/>
      <c r="D3018" s="343" t="s">
        <v>13</v>
      </c>
      <c r="E3018" s="344"/>
      <c r="F3018" s="227"/>
      <c r="G3018" s="223"/>
      <c r="H3018" s="345"/>
      <c r="I3018" s="346"/>
      <c r="J3018" s="347"/>
      <c r="K3018" s="348"/>
      <c r="L3018" s="349"/>
      <c r="M3018" s="350"/>
      <c r="N3018" s="351">
        <f>J3018+L3018</f>
        <v>0</v>
      </c>
      <c r="O3018" s="352"/>
      <c r="P3018" s="347"/>
      <c r="Q3018" s="348"/>
      <c r="R3018" s="349"/>
      <c r="S3018" s="348"/>
      <c r="T3018" s="353"/>
      <c r="U3018" s="354"/>
      <c r="V3018" s="347"/>
      <c r="W3018" s="355"/>
      <c r="X3018" s="345"/>
      <c r="Y3018" s="346"/>
      <c r="Z3018" s="347"/>
      <c r="AA3018" s="355"/>
      <c r="AB3018" s="347"/>
      <c r="AC3018" s="348"/>
      <c r="AD3018" s="349"/>
      <c r="AE3018" s="350"/>
      <c r="AF3018" s="356">
        <f>IF(AB3018=0,0,(AD3018/AB3018)*100)</f>
        <v>0</v>
      </c>
      <c r="AG3018" s="357"/>
      <c r="AH3018" s="347"/>
      <c r="AI3018" s="348"/>
      <c r="AJ3018" s="349"/>
      <c r="AK3018" s="350"/>
      <c r="AL3018" s="358">
        <f>IF(AH3018=0,0,(AJ3018/AH3018)*100)</f>
        <v>0</v>
      </c>
      <c r="AM3018" s="359"/>
      <c r="AN3018" s="347"/>
      <c r="AO3018" s="348"/>
      <c r="AP3018" s="349"/>
      <c r="AQ3018" s="350"/>
      <c r="AR3018" s="358">
        <f>IF(AN3018=0,0,(AP3018/AN3018)*100)</f>
        <v>0</v>
      </c>
      <c r="AS3018" s="359"/>
      <c r="AT3018" s="360">
        <f>AB3018+AH3018+AN3018</f>
        <v>0</v>
      </c>
      <c r="AU3018" s="361"/>
      <c r="AV3018" s="362">
        <f>AD3018+AJ3018+AP3018</f>
        <v>0</v>
      </c>
      <c r="AW3018" s="363"/>
      <c r="AX3018" s="358">
        <f>IF(AT3018=0,0,(AV3018/AT3018)*100)</f>
        <v>0</v>
      </c>
      <c r="AY3018" s="359"/>
      <c r="AZ3018" s="347"/>
      <c r="BA3018" s="348"/>
      <c r="BB3018" s="349"/>
      <c r="BC3018" s="350"/>
      <c r="BD3018" s="358">
        <f>IF(AZ3018=0,0,(BB3018/AZ3018)*100)</f>
        <v>0</v>
      </c>
      <c r="BE3018" s="359"/>
      <c r="BF3018" s="360">
        <f>AT3018+AZ3018</f>
        <v>0</v>
      </c>
      <c r="BG3018" s="361"/>
      <c r="BH3018" s="362">
        <f>AV3018+BB3018</f>
        <v>0</v>
      </c>
      <c r="BI3018" s="363"/>
      <c r="BJ3018" s="358">
        <f>IF(BF3018=0,0,(BH3018/BF3018)*100)</f>
        <v>0</v>
      </c>
      <c r="BK3018" s="359"/>
      <c r="BL3018" s="364"/>
      <c r="BM3018" s="365"/>
      <c r="BN3018" s="366"/>
      <c r="BO3018" s="228"/>
      <c r="BP3018" s="229"/>
      <c r="BQ3018" s="226"/>
      <c r="BR3018" s="226"/>
      <c r="BS3018" s="790"/>
    </row>
    <row r="3019" spans="1:71" s="230" customFormat="1" ht="48.95" customHeight="1" thickBot="1" x14ac:dyDescent="0.55000000000000004">
      <c r="A3019" s="790"/>
      <c r="B3019" s="231"/>
      <c r="C3019" s="268"/>
      <c r="D3019" s="367" t="s">
        <v>87</v>
      </c>
      <c r="E3019" s="368"/>
      <c r="F3019" s="233"/>
      <c r="G3019" s="233"/>
      <c r="H3019" s="268"/>
      <c r="I3019" s="268"/>
      <c r="J3019" s="369">
        <f>IF((J3016+L3018)=0,0,J3016/(J3016+L3018)*100)</f>
        <v>0</v>
      </c>
      <c r="K3019" s="370"/>
      <c r="L3019" s="369">
        <f>IF((L3016+J3018)=0,0,L3016/(L3016+J3018)*100)</f>
        <v>0</v>
      </c>
      <c r="M3019" s="370"/>
      <c r="N3019" s="369">
        <f>IF((N3016+N3018)=0,0,N3016/(N3016+N3018)*100)</f>
        <v>0</v>
      </c>
      <c r="O3019" s="371"/>
      <c r="P3019" s="372"/>
      <c r="Q3019" s="373"/>
      <c r="R3019" s="373"/>
      <c r="S3019" s="373"/>
      <c r="T3019" s="374"/>
      <c r="U3019" s="374"/>
      <c r="V3019" s="373"/>
      <c r="W3019" s="373"/>
      <c r="X3019" s="373"/>
      <c r="Y3019" s="373"/>
      <c r="Z3019" s="373"/>
      <c r="AA3019" s="373"/>
      <c r="AB3019" s="373"/>
      <c r="AC3019" s="373"/>
      <c r="AD3019" s="373"/>
      <c r="AE3019" s="373"/>
      <c r="AF3019" s="373"/>
      <c r="AG3019" s="373"/>
      <c r="AH3019" s="373"/>
      <c r="AI3019" s="373"/>
      <c r="AJ3019" s="373"/>
      <c r="AK3019" s="373"/>
      <c r="AL3019" s="373"/>
      <c r="AM3019" s="373"/>
      <c r="AN3019" s="373"/>
      <c r="AO3019" s="373"/>
      <c r="AP3019" s="373"/>
      <c r="AQ3019" s="373"/>
      <c r="AR3019" s="373"/>
      <c r="AS3019" s="373"/>
      <c r="AT3019" s="373"/>
      <c r="AU3019" s="373"/>
      <c r="AV3019" s="373"/>
      <c r="AW3019" s="373"/>
      <c r="AX3019" s="373"/>
      <c r="AY3019" s="373"/>
      <c r="AZ3019" s="373"/>
      <c r="BA3019" s="373"/>
      <c r="BB3019" s="373"/>
      <c r="BC3019" s="373"/>
      <c r="BD3019" s="373"/>
      <c r="BE3019" s="373"/>
      <c r="BF3019" s="373"/>
      <c r="BG3019" s="373"/>
      <c r="BH3019" s="373"/>
      <c r="BI3019" s="373"/>
      <c r="BJ3019" s="373"/>
      <c r="BK3019" s="373"/>
      <c r="BL3019" s="373"/>
      <c r="BM3019" s="373"/>
      <c r="BN3019" s="375"/>
      <c r="BO3019" s="234"/>
      <c r="BP3019" s="234"/>
      <c r="BQ3019" s="226"/>
      <c r="BR3019" s="226"/>
      <c r="BS3019" s="790"/>
    </row>
    <row r="3020" spans="1:71" ht="15.75" customHeight="1" thickTop="1" thickBot="1" x14ac:dyDescent="0.45">
      <c r="A3020" s="779"/>
      <c r="B3020" s="160"/>
      <c r="C3020" s="161"/>
      <c r="D3020" s="161"/>
      <c r="E3020" s="161"/>
      <c r="F3020" s="69"/>
      <c r="G3020" s="69"/>
      <c r="H3020" s="161"/>
      <c r="I3020" s="161"/>
      <c r="J3020" s="161"/>
      <c r="K3020" s="161"/>
      <c r="L3020" s="161"/>
      <c r="M3020" s="161"/>
      <c r="N3020" s="161"/>
      <c r="O3020" s="161"/>
      <c r="P3020" s="161"/>
      <c r="Q3020" s="161"/>
      <c r="R3020" s="161"/>
      <c r="S3020" s="161"/>
      <c r="T3020" s="161"/>
      <c r="U3020" s="161"/>
      <c r="V3020" s="161"/>
      <c r="W3020" s="161"/>
      <c r="X3020" s="161"/>
      <c r="Y3020" s="161"/>
      <c r="Z3020" s="161"/>
      <c r="AA3020" s="161"/>
      <c r="AB3020" s="161"/>
      <c r="AC3020" s="161"/>
      <c r="AD3020" s="161"/>
      <c r="AE3020" s="161"/>
      <c r="AF3020" s="166"/>
      <c r="AG3020" s="166"/>
      <c r="AH3020" s="161"/>
      <c r="AI3020" s="161"/>
      <c r="AJ3020" s="161"/>
      <c r="AK3020" s="161"/>
      <c r="AL3020" s="161"/>
      <c r="AM3020" s="161"/>
      <c r="AN3020" s="161"/>
      <c r="AO3020" s="161"/>
      <c r="AP3020" s="161"/>
      <c r="AQ3020" s="161"/>
      <c r="AR3020" s="161"/>
      <c r="AS3020" s="161"/>
      <c r="AT3020" s="161"/>
      <c r="AU3020" s="161"/>
      <c r="AV3020" s="161"/>
      <c r="AW3020" s="161"/>
      <c r="AX3020" s="161"/>
      <c r="AY3020" s="161"/>
      <c r="AZ3020" s="161"/>
      <c r="BA3020" s="161"/>
      <c r="BB3020" s="161"/>
      <c r="BC3020" s="161"/>
      <c r="BD3020" s="161"/>
      <c r="BE3020" s="161"/>
      <c r="BF3020" s="161"/>
      <c r="BG3020" s="161"/>
      <c r="BH3020" s="161"/>
      <c r="BI3020" s="161"/>
      <c r="BJ3020" s="161"/>
      <c r="BK3020" s="161"/>
      <c r="BL3020" s="161"/>
      <c r="BM3020" s="161"/>
      <c r="BN3020" s="167"/>
      <c r="BO3020" s="70"/>
      <c r="BP3020" s="70"/>
      <c r="BQ3020" s="53"/>
      <c r="BR3020" s="53"/>
      <c r="BS3020" s="779"/>
    </row>
    <row r="3021" spans="1:71" s="68" customFormat="1" ht="80.25" customHeight="1" thickTop="1" thickBot="1" x14ac:dyDescent="0.5">
      <c r="A3021" s="791"/>
      <c r="B3021" s="325" t="s">
        <v>55</v>
      </c>
      <c r="C3021" s="326"/>
      <c r="D3021" s="327" t="s">
        <v>47</v>
      </c>
      <c r="E3021" s="327"/>
      <c r="F3021" s="71"/>
      <c r="G3021" s="71"/>
      <c r="H3021" s="328"/>
      <c r="I3021" s="329"/>
      <c r="J3021" s="330"/>
      <c r="K3021" s="235"/>
      <c r="L3021" s="328"/>
      <c r="M3021" s="329"/>
      <c r="N3021" s="330"/>
      <c r="O3021" s="331" t="s">
        <v>42</v>
      </c>
      <c r="P3021" s="332"/>
      <c r="Q3021" s="332"/>
      <c r="R3021" s="332"/>
      <c r="S3021" s="328"/>
      <c r="T3021" s="329"/>
      <c r="U3021" s="330"/>
      <c r="V3021" s="235"/>
      <c r="W3021" s="328"/>
      <c r="X3021" s="329"/>
      <c r="Y3021" s="330"/>
      <c r="Z3021" s="331" t="s">
        <v>110</v>
      </c>
      <c r="AA3021" s="332"/>
      <c r="AB3021" s="332"/>
      <c r="AC3021" s="332"/>
      <c r="AD3021" s="332"/>
      <c r="AE3021" s="332"/>
      <c r="AF3021" s="332"/>
      <c r="AG3021" s="332"/>
      <c r="AH3021" s="332"/>
      <c r="AI3021" s="333"/>
      <c r="AJ3021" s="328"/>
      <c r="AK3021" s="329"/>
      <c r="AL3021" s="330"/>
      <c r="AM3021" s="235"/>
      <c r="AN3021" s="328"/>
      <c r="AO3021" s="329"/>
      <c r="AP3021" s="330"/>
      <c r="AQ3021" s="331" t="s">
        <v>46</v>
      </c>
      <c r="AR3021" s="332"/>
      <c r="AS3021" s="332"/>
      <c r="AT3021" s="333"/>
      <c r="AU3021" s="328"/>
      <c r="AV3021" s="329"/>
      <c r="AW3021" s="330"/>
      <c r="AX3021" s="235"/>
      <c r="AY3021" s="328"/>
      <c r="AZ3021" s="329"/>
      <c r="BA3021" s="330"/>
      <c r="BB3021" s="334" t="s">
        <v>112</v>
      </c>
      <c r="BC3021" s="335"/>
      <c r="BD3021" s="335"/>
      <c r="BE3021" s="336"/>
      <c r="BF3021" s="337">
        <f>BL3016</f>
        <v>0</v>
      </c>
      <c r="BG3021" s="338"/>
      <c r="BH3021" s="339"/>
      <c r="BI3021" s="235"/>
      <c r="BJ3021" s="337">
        <f>BL3018</f>
        <v>0</v>
      </c>
      <c r="BK3021" s="338"/>
      <c r="BL3021" s="339"/>
      <c r="BM3021" s="173"/>
      <c r="BN3021" s="174"/>
      <c r="BO3021" s="72"/>
      <c r="BP3021" s="72"/>
      <c r="BQ3021" s="67"/>
      <c r="BR3021" s="67"/>
      <c r="BS3021" s="791"/>
    </row>
    <row r="3022" spans="1:71" ht="15.6" customHeight="1" thickTop="1" thickBot="1" x14ac:dyDescent="0.55000000000000004">
      <c r="A3022" s="779"/>
      <c r="B3022" s="162"/>
      <c r="C3022" s="156"/>
      <c r="D3022" s="163"/>
      <c r="E3022" s="163"/>
      <c r="F3022" s="73"/>
      <c r="G3022" s="73"/>
      <c r="H3022" s="170"/>
      <c r="I3022" s="170"/>
      <c r="J3022" s="170"/>
      <c r="K3022" s="170"/>
      <c r="L3022" s="170"/>
      <c r="M3022" s="170"/>
      <c r="N3022" s="170"/>
      <c r="O3022" s="168"/>
      <c r="P3022" s="168"/>
      <c r="Q3022" s="168"/>
      <c r="R3022" s="168"/>
      <c r="S3022" s="170"/>
      <c r="T3022" s="170"/>
      <c r="U3022" s="170"/>
      <c r="V3022" s="169"/>
      <c r="W3022" s="170"/>
      <c r="X3022" s="170"/>
      <c r="Y3022" s="170"/>
      <c r="Z3022" s="168"/>
      <c r="AA3022" s="168"/>
      <c r="AB3022" s="168"/>
      <c r="AC3022" s="168"/>
      <c r="AD3022" s="170"/>
      <c r="AE3022" s="170"/>
      <c r="AF3022" s="170"/>
      <c r="AG3022" s="170"/>
      <c r="AH3022" s="169"/>
      <c r="AI3022" s="169"/>
      <c r="AJ3022" s="170"/>
      <c r="AK3022" s="168"/>
      <c r="AL3022" s="168"/>
      <c r="AM3022" s="168"/>
      <c r="AN3022" s="168"/>
      <c r="AO3022" s="170"/>
      <c r="AP3022" s="170"/>
      <c r="AQ3022" s="168"/>
      <c r="AR3022" s="168"/>
      <c r="AS3022" s="168"/>
      <c r="AT3022" s="168"/>
      <c r="AU3022" s="170"/>
      <c r="AV3022" s="170"/>
      <c r="AW3022" s="170"/>
      <c r="AX3022" s="170"/>
      <c r="AY3022" s="170"/>
      <c r="AZ3022" s="172"/>
      <c r="BA3022" s="172"/>
      <c r="BB3022" s="168"/>
      <c r="BC3022" s="176"/>
      <c r="BD3022" s="177"/>
      <c r="BE3022" s="177"/>
      <c r="BF3022" s="178"/>
      <c r="BG3022" s="178"/>
      <c r="BH3022" s="172"/>
      <c r="BI3022" s="170"/>
      <c r="BJ3022" s="179"/>
      <c r="BK3022" s="179"/>
      <c r="BL3022" s="172"/>
      <c r="BM3022" s="175"/>
      <c r="BN3022" s="180"/>
      <c r="BO3022" s="74"/>
      <c r="BP3022" s="74"/>
      <c r="BQ3022" s="53"/>
      <c r="BR3022" s="53"/>
      <c r="BS3022" s="779"/>
    </row>
    <row r="3023" spans="1:71" s="68" customFormat="1" ht="80.25" customHeight="1" thickTop="1" thickBot="1" x14ac:dyDescent="0.5">
      <c r="A3023" s="791"/>
      <c r="B3023" s="334" t="s">
        <v>40</v>
      </c>
      <c r="C3023" s="335"/>
      <c r="D3023" s="327" t="s">
        <v>48</v>
      </c>
      <c r="E3023" s="327"/>
      <c r="F3023" s="71"/>
      <c r="G3023" s="71"/>
      <c r="H3023" s="337">
        <f>H3021</f>
        <v>0</v>
      </c>
      <c r="I3023" s="338"/>
      <c r="J3023" s="339"/>
      <c r="K3023" s="235"/>
      <c r="L3023" s="337">
        <f>L3021</f>
        <v>0</v>
      </c>
      <c r="M3023" s="338"/>
      <c r="N3023" s="339"/>
      <c r="O3023" s="331" t="s">
        <v>44</v>
      </c>
      <c r="P3023" s="332"/>
      <c r="Q3023" s="332"/>
      <c r="R3023" s="332"/>
      <c r="S3023" s="337">
        <f>S3021-H3021</f>
        <v>0</v>
      </c>
      <c r="T3023" s="338"/>
      <c r="U3023" s="339"/>
      <c r="V3023" s="235"/>
      <c r="W3023" s="337">
        <f>W3021-L3021</f>
        <v>0</v>
      </c>
      <c r="X3023" s="338"/>
      <c r="Y3023" s="339"/>
      <c r="Z3023" s="331" t="s">
        <v>111</v>
      </c>
      <c r="AA3023" s="332"/>
      <c r="AB3023" s="332"/>
      <c r="AC3023" s="332"/>
      <c r="AD3023" s="332"/>
      <c r="AE3023" s="332"/>
      <c r="AF3023" s="332"/>
      <c r="AG3023" s="332"/>
      <c r="AH3023" s="332"/>
      <c r="AI3023" s="333"/>
      <c r="AJ3023" s="337">
        <f>AJ3021-S3021</f>
        <v>0</v>
      </c>
      <c r="AK3023" s="338"/>
      <c r="AL3023" s="339"/>
      <c r="AM3023" s="235"/>
      <c r="AN3023" s="337">
        <f>AN3021-W3021</f>
        <v>0</v>
      </c>
      <c r="AO3023" s="338"/>
      <c r="AP3023" s="339"/>
      <c r="AQ3023" s="331" t="s">
        <v>45</v>
      </c>
      <c r="AR3023" s="332"/>
      <c r="AS3023" s="332"/>
      <c r="AT3023" s="333"/>
      <c r="AU3023" s="337">
        <f>AU3021-AJ3021</f>
        <v>0</v>
      </c>
      <c r="AV3023" s="338"/>
      <c r="AW3023" s="339"/>
      <c r="AX3023" s="235"/>
      <c r="AY3023" s="337">
        <f>AY3021-AN3021</f>
        <v>0</v>
      </c>
      <c r="AZ3023" s="338"/>
      <c r="BA3023" s="339"/>
      <c r="BB3023" s="334" t="s">
        <v>113</v>
      </c>
      <c r="BC3023" s="335"/>
      <c r="BD3023" s="335"/>
      <c r="BE3023" s="336"/>
      <c r="BF3023" s="337">
        <f>BF3021-AU3021</f>
        <v>0</v>
      </c>
      <c r="BG3023" s="338"/>
      <c r="BH3023" s="339"/>
      <c r="BI3023" s="235"/>
      <c r="BJ3023" s="337">
        <f>BJ3021-AY3021</f>
        <v>0</v>
      </c>
      <c r="BK3023" s="338"/>
      <c r="BL3023" s="339"/>
      <c r="BM3023" s="173"/>
      <c r="BN3023" s="174"/>
      <c r="BO3023" s="72"/>
      <c r="BP3023" s="72"/>
      <c r="BQ3023" s="67"/>
      <c r="BR3023" s="67"/>
      <c r="BS3023" s="791"/>
    </row>
    <row r="3024" spans="1:71" ht="15.75" customHeight="1" thickTop="1" thickBot="1" x14ac:dyDescent="0.45">
      <c r="A3024" s="779"/>
      <c r="B3024" s="164"/>
      <c r="C3024" s="165"/>
      <c r="D3024" s="165"/>
      <c r="E3024" s="165"/>
      <c r="F3024" s="75"/>
      <c r="G3024" s="75"/>
      <c r="H3024" s="165"/>
      <c r="I3024" s="165"/>
      <c r="J3024" s="165"/>
      <c r="K3024" s="165"/>
      <c r="L3024" s="165"/>
      <c r="M3024" s="165"/>
      <c r="N3024" s="165"/>
      <c r="O3024" s="165"/>
      <c r="P3024" s="165"/>
      <c r="Q3024" s="165"/>
      <c r="R3024" s="165"/>
      <c r="S3024" s="165"/>
      <c r="T3024" s="165"/>
      <c r="U3024" s="165"/>
      <c r="V3024" s="165"/>
      <c r="W3024" s="165"/>
      <c r="X3024" s="165"/>
      <c r="Y3024" s="165"/>
      <c r="Z3024" s="165"/>
      <c r="AA3024" s="165"/>
      <c r="AB3024" s="165"/>
      <c r="AC3024" s="165"/>
      <c r="AD3024" s="165"/>
      <c r="AE3024" s="165"/>
      <c r="AF3024" s="171"/>
      <c r="AG3024" s="171"/>
      <c r="AH3024" s="165"/>
      <c r="AI3024" s="165"/>
      <c r="AJ3024" s="165"/>
      <c r="AK3024" s="165"/>
      <c r="AL3024" s="165"/>
      <c r="AM3024" s="165"/>
      <c r="AN3024" s="165"/>
      <c r="AO3024" s="165"/>
      <c r="AP3024" s="165"/>
      <c r="AQ3024" s="165"/>
      <c r="AR3024" s="165"/>
      <c r="AS3024" s="165"/>
      <c r="AT3024" s="165"/>
      <c r="AU3024" s="165"/>
      <c r="AV3024" s="165"/>
      <c r="AW3024" s="165"/>
      <c r="AX3024" s="165"/>
      <c r="AY3024" s="165"/>
      <c r="AZ3024" s="165"/>
      <c r="BA3024" s="340" t="s">
        <v>138</v>
      </c>
      <c r="BB3024" s="340"/>
      <c r="BC3024" s="340"/>
      <c r="BD3024" s="340"/>
      <c r="BE3024" s="340"/>
      <c r="BF3024" s="340"/>
      <c r="BG3024" s="340"/>
      <c r="BH3024" s="340"/>
      <c r="BI3024" s="340"/>
      <c r="BJ3024" s="340"/>
      <c r="BK3024" s="340"/>
      <c r="BL3024" s="340"/>
      <c r="BM3024" s="340"/>
      <c r="BN3024" s="341"/>
      <c r="BO3024" s="76"/>
      <c r="BP3024" s="76"/>
      <c r="BQ3024" s="53"/>
      <c r="BR3024" s="53"/>
      <c r="BS3024" s="779"/>
    </row>
    <row r="3025" spans="1:71" ht="12" customHeight="1" thickTop="1" x14ac:dyDescent="0.4">
      <c r="A3025" s="779"/>
      <c r="B3025" s="780"/>
      <c r="C3025" s="779"/>
      <c r="D3025" s="779"/>
      <c r="E3025" s="779"/>
      <c r="F3025" s="781"/>
      <c r="G3025" s="781"/>
      <c r="H3025" s="779"/>
      <c r="I3025" s="779"/>
      <c r="J3025" s="779"/>
      <c r="K3025" s="779"/>
      <c r="L3025" s="779"/>
      <c r="M3025" s="779"/>
      <c r="N3025" s="779"/>
      <c r="O3025" s="779"/>
      <c r="P3025" s="779"/>
      <c r="Q3025" s="779"/>
      <c r="R3025" s="779"/>
      <c r="S3025" s="779"/>
      <c r="T3025" s="779"/>
      <c r="U3025" s="779"/>
      <c r="V3025" s="779"/>
      <c r="W3025" s="779"/>
      <c r="X3025" s="779"/>
      <c r="Y3025" s="779"/>
      <c r="Z3025" s="779"/>
      <c r="AA3025" s="779"/>
      <c r="AB3025" s="779"/>
      <c r="AC3025" s="779"/>
      <c r="AD3025" s="779"/>
      <c r="AE3025" s="779"/>
      <c r="AF3025" s="782"/>
      <c r="AG3025" s="782"/>
      <c r="AH3025" s="779"/>
      <c r="AI3025" s="779"/>
      <c r="AJ3025" s="779"/>
      <c r="AK3025" s="779"/>
      <c r="AL3025" s="779"/>
      <c r="AM3025" s="779"/>
      <c r="AN3025" s="779"/>
      <c r="AO3025" s="779"/>
      <c r="AP3025" s="779"/>
      <c r="AQ3025" s="779"/>
      <c r="AR3025" s="779"/>
      <c r="AS3025" s="779"/>
      <c r="AT3025" s="779"/>
      <c r="AU3025" s="779"/>
      <c r="AV3025" s="779"/>
      <c r="AW3025" s="779"/>
      <c r="AX3025" s="779"/>
      <c r="AY3025" s="779"/>
      <c r="AZ3025" s="779"/>
      <c r="BA3025" s="779"/>
      <c r="BB3025" s="779"/>
      <c r="BC3025" s="779"/>
      <c r="BD3025" s="779"/>
      <c r="BE3025" s="779"/>
      <c r="BF3025" s="779"/>
      <c r="BG3025" s="779"/>
      <c r="BH3025" s="779"/>
      <c r="BI3025" s="779"/>
      <c r="BJ3025" s="779"/>
      <c r="BK3025" s="779"/>
      <c r="BL3025" s="779"/>
      <c r="BM3025" s="779"/>
      <c r="BN3025" s="779"/>
      <c r="BO3025" s="783"/>
      <c r="BP3025" s="783"/>
      <c r="BQ3025" s="779">
        <f>BQ510+BQ573+BQ636+BQ699+BQ762+BQ825+BQ888+BQ951+BQ1014+BQ1077+BQ1140+BQ1203+BQ1266+BQ1329+BQ1392+BQ1455+BQ1518+BQ1581+BQ1644+BQ1707+BQ1770+BQ1833+BQ1896+BQ1959+BQ2022+BQ2085+BQ2148+BQ2211+BQ2274+BQ2337+BQ2400+BQ2463+BQ2526+BQ2589+BQ2652+BQ2715+BQ2778+BQ2841+BQ2904+BQ2967</f>
        <v>0</v>
      </c>
      <c r="BR3025" s="779">
        <f>BR510+BR573+BR636+BR699+BR762+BR825+BR888+BR951+BR1014+BR1077+BR1140+BR1203+BR1266+BR1329+BR1392+BR1455+BR1518+BR1581+BR1644+BR1707+BR1770+BR1833+BR1896+BR1959+BR2022+BR2085+BR2148+BR2211+BR2274+BR2337+BR2400+BR2463+BR2526+BR2589+BR2652+BR2715+BR2778+BR2841+BR2904+BR2967</f>
        <v>0</v>
      </c>
      <c r="BS3025" s="779"/>
    </row>
    <row r="3026" spans="1:71" s="57" customFormat="1" ht="46.5" x14ac:dyDescent="0.7">
      <c r="A3026" s="784"/>
      <c r="B3026" s="801" t="s">
        <v>9</v>
      </c>
      <c r="C3026" s="801"/>
      <c r="D3026" s="801"/>
      <c r="E3026" s="801"/>
      <c r="F3026" s="801"/>
      <c r="G3026" s="801"/>
      <c r="H3026" s="801"/>
      <c r="I3026" s="801"/>
      <c r="J3026" s="801"/>
      <c r="K3026" s="801"/>
      <c r="L3026" s="801"/>
      <c r="M3026" s="801"/>
      <c r="N3026" s="801"/>
      <c r="O3026" s="801"/>
      <c r="P3026" s="801"/>
      <c r="Q3026" s="801"/>
      <c r="R3026" s="801"/>
      <c r="S3026" s="801"/>
      <c r="T3026" s="801"/>
      <c r="U3026" s="801"/>
      <c r="V3026" s="801"/>
      <c r="W3026" s="801"/>
      <c r="X3026" s="801"/>
      <c r="Y3026" s="801"/>
      <c r="Z3026" s="801"/>
      <c r="AA3026" s="801"/>
      <c r="AB3026" s="801"/>
      <c r="AC3026" s="801"/>
      <c r="AD3026" s="801"/>
      <c r="AE3026" s="801"/>
      <c r="AF3026" s="801"/>
      <c r="AG3026" s="801"/>
      <c r="AH3026" s="801"/>
      <c r="AI3026" s="801"/>
      <c r="AJ3026" s="801"/>
      <c r="AK3026" s="801"/>
      <c r="AL3026" s="801"/>
      <c r="AM3026" s="801"/>
      <c r="AN3026" s="801"/>
      <c r="AO3026" s="801"/>
      <c r="AP3026" s="801"/>
      <c r="AQ3026" s="801"/>
      <c r="AR3026" s="801"/>
      <c r="AS3026" s="801"/>
      <c r="AT3026" s="801"/>
      <c r="AU3026" s="801"/>
      <c r="AV3026" s="801"/>
      <c r="AW3026" s="801"/>
      <c r="AX3026" s="801"/>
      <c r="AY3026" s="801"/>
      <c r="AZ3026" s="801"/>
      <c r="BA3026" s="801"/>
      <c r="BB3026" s="801"/>
      <c r="BC3026" s="801"/>
      <c r="BD3026" s="801"/>
      <c r="BE3026" s="801"/>
      <c r="BF3026" s="801"/>
      <c r="BG3026" s="801"/>
      <c r="BH3026" s="801"/>
      <c r="BI3026" s="801"/>
      <c r="BJ3026" s="801"/>
      <c r="BK3026" s="801"/>
      <c r="BL3026" s="801"/>
      <c r="BM3026" s="801"/>
      <c r="BN3026" s="801"/>
      <c r="BO3026" s="139"/>
      <c r="BP3026" s="139"/>
      <c r="BQ3026" s="56"/>
      <c r="BR3026" s="56"/>
      <c r="BS3026" s="784"/>
    </row>
    <row r="3027" spans="1:71" ht="11.1" customHeight="1" x14ac:dyDescent="0.4">
      <c r="A3027" s="779"/>
      <c r="B3027" s="140"/>
      <c r="C3027" s="141"/>
      <c r="D3027" s="141"/>
      <c r="E3027" s="141"/>
      <c r="F3027" s="142"/>
      <c r="G3027" s="142"/>
      <c r="H3027" s="141"/>
      <c r="I3027" s="141"/>
      <c r="J3027" s="141"/>
      <c r="K3027" s="141"/>
      <c r="L3027" s="141"/>
      <c r="M3027" s="141"/>
      <c r="N3027" s="141"/>
      <c r="O3027" s="141"/>
      <c r="P3027" s="141"/>
      <c r="Q3027" s="141"/>
      <c r="R3027" s="141"/>
      <c r="S3027" s="141"/>
      <c r="T3027" s="141"/>
      <c r="U3027" s="141"/>
      <c r="V3027" s="141"/>
      <c r="W3027" s="141"/>
      <c r="X3027" s="141"/>
      <c r="Y3027" s="141"/>
      <c r="Z3027" s="141"/>
      <c r="AA3027" s="141"/>
      <c r="AB3027" s="141"/>
      <c r="AC3027" s="141"/>
      <c r="AD3027" s="141"/>
      <c r="AE3027" s="141"/>
      <c r="AF3027" s="143"/>
      <c r="AG3027" s="143"/>
      <c r="AH3027" s="141"/>
      <c r="AI3027" s="141"/>
      <c r="AJ3027" s="141"/>
      <c r="AK3027" s="141"/>
      <c r="AL3027" s="141"/>
      <c r="AM3027" s="141"/>
      <c r="AN3027" s="141"/>
      <c r="AO3027" s="141"/>
      <c r="AP3027" s="141"/>
      <c r="AQ3027" s="141"/>
      <c r="AR3027" s="141"/>
      <c r="AS3027" s="141"/>
      <c r="AT3027" s="141"/>
      <c r="AU3027" s="141"/>
      <c r="AV3027" s="141"/>
      <c r="AW3027" s="141"/>
      <c r="AX3027" s="141"/>
      <c r="AY3027" s="141"/>
      <c r="AZ3027" s="141"/>
      <c r="BA3027" s="141"/>
      <c r="BB3027" s="141"/>
      <c r="BC3027" s="141"/>
      <c r="BD3027" s="141"/>
      <c r="BE3027" s="141"/>
      <c r="BF3027" s="141"/>
      <c r="BG3027" s="141"/>
      <c r="BH3027" s="141"/>
      <c r="BI3027" s="141"/>
      <c r="BJ3027" s="141"/>
      <c r="BK3027" s="141"/>
      <c r="BL3027" s="141"/>
      <c r="BM3027" s="141"/>
      <c r="BN3027" s="460"/>
      <c r="BO3027" s="460"/>
      <c r="BP3027" s="460"/>
      <c r="BQ3027" s="53"/>
      <c r="BR3027" s="53"/>
      <c r="BS3027" s="779"/>
    </row>
    <row r="3028" spans="1:71" s="58" customFormat="1" ht="36.75" customHeight="1" x14ac:dyDescent="0.4">
      <c r="A3028" s="780"/>
      <c r="B3028" s="140"/>
      <c r="C3028" s="140"/>
      <c r="D3028" s="793" t="s">
        <v>10</v>
      </c>
      <c r="E3028" s="461" t="str">
        <f>IF(ROSTER!D$3="","",ROSTER!D$3)</f>
        <v/>
      </c>
      <c r="F3028" s="461"/>
      <c r="G3028" s="461"/>
      <c r="H3028" s="461"/>
      <c r="I3028" s="461"/>
      <c r="J3028" s="461"/>
      <c r="K3028" s="461"/>
      <c r="L3028" s="461"/>
      <c r="M3028" s="461"/>
      <c r="N3028" s="461"/>
      <c r="O3028" s="461"/>
      <c r="P3028" s="461"/>
      <c r="Q3028" s="461"/>
      <c r="R3028" s="461"/>
      <c r="S3028" s="461"/>
      <c r="T3028" s="461"/>
      <c r="U3028" s="461"/>
      <c r="V3028" s="461"/>
      <c r="W3028" s="461"/>
      <c r="X3028" s="461"/>
      <c r="Y3028" s="461"/>
      <c r="Z3028" s="461"/>
      <c r="AA3028" s="461"/>
      <c r="AB3028" s="461"/>
      <c r="AC3028" s="461"/>
      <c r="AD3028" s="144"/>
      <c r="AE3028" s="792" t="s">
        <v>11</v>
      </c>
      <c r="AF3028" s="792"/>
      <c r="AG3028" s="792"/>
      <c r="AH3028" s="792"/>
      <c r="AI3028" s="792"/>
      <c r="AJ3028" s="792"/>
      <c r="AK3028" s="792"/>
      <c r="AL3028" s="792"/>
      <c r="AM3028" s="792"/>
      <c r="AN3028" s="462"/>
      <c r="AO3028" s="462"/>
      <c r="AP3028" s="462"/>
      <c r="AQ3028" s="462"/>
      <c r="AR3028" s="462"/>
      <c r="AS3028" s="462"/>
      <c r="AT3028" s="462"/>
      <c r="AU3028" s="462"/>
      <c r="AV3028" s="462"/>
      <c r="AW3028" s="462"/>
      <c r="AX3028" s="462"/>
      <c r="AY3028" s="462"/>
      <c r="AZ3028" s="462"/>
      <c r="BA3028" s="462"/>
      <c r="BB3028" s="462"/>
      <c r="BC3028" s="462"/>
      <c r="BD3028" s="462"/>
      <c r="BE3028" s="462"/>
      <c r="BF3028" s="462"/>
      <c r="BG3028" s="462"/>
      <c r="BH3028" s="462"/>
      <c r="BI3028" s="462"/>
      <c r="BJ3028" s="462"/>
      <c r="BK3028" s="462"/>
      <c r="BL3028" s="462"/>
      <c r="BM3028" s="462"/>
      <c r="BN3028" s="460"/>
      <c r="BO3028" s="460"/>
      <c r="BP3028" s="460"/>
      <c r="BQ3028" s="54"/>
      <c r="BR3028" s="54"/>
      <c r="BS3028" s="780"/>
    </row>
    <row r="3029" spans="1:71" ht="8.85" customHeight="1" x14ac:dyDescent="0.4">
      <c r="A3029" s="785"/>
      <c r="B3029" s="140"/>
      <c r="C3029" s="143" t="s">
        <v>34</v>
      </c>
      <c r="D3029" s="143"/>
      <c r="E3029" s="143"/>
      <c r="F3029" s="145"/>
      <c r="G3029" s="145"/>
      <c r="H3029" s="143"/>
      <c r="I3029" s="143"/>
      <c r="J3029" s="146"/>
      <c r="K3029" s="146"/>
      <c r="L3029" s="146"/>
      <c r="M3029" s="146"/>
      <c r="N3029" s="146"/>
      <c r="O3029" s="146"/>
      <c r="P3029" s="146"/>
      <c r="Q3029" s="146"/>
      <c r="R3029" s="146"/>
      <c r="S3029" s="146"/>
      <c r="T3029" s="146"/>
      <c r="U3029" s="146"/>
      <c r="V3029" s="146"/>
      <c r="W3029" s="146"/>
      <c r="X3029" s="146"/>
      <c r="Y3029" s="146"/>
      <c r="Z3029" s="146"/>
      <c r="AA3029" s="146"/>
      <c r="AB3029" s="146"/>
      <c r="AC3029" s="146"/>
      <c r="AD3029" s="146"/>
      <c r="AE3029" s="146"/>
      <c r="AF3029" s="146"/>
      <c r="AG3029" s="143"/>
      <c r="AH3029" s="147"/>
      <c r="AI3029" s="148"/>
      <c r="AJ3029" s="148"/>
      <c r="AK3029" s="148"/>
      <c r="AL3029" s="148"/>
      <c r="AM3029" s="148"/>
      <c r="AN3029" s="148"/>
      <c r="AO3029" s="149"/>
      <c r="AP3029" s="150"/>
      <c r="AQ3029" s="150"/>
      <c r="AR3029" s="150"/>
      <c r="AS3029" s="150"/>
      <c r="AT3029" s="150"/>
      <c r="AU3029" s="150"/>
      <c r="AV3029" s="150"/>
      <c r="AW3029" s="150"/>
      <c r="AX3029" s="150"/>
      <c r="AY3029" s="150"/>
      <c r="AZ3029" s="150"/>
      <c r="BA3029" s="150"/>
      <c r="BB3029" s="150"/>
      <c r="BC3029" s="150"/>
      <c r="BD3029" s="150"/>
      <c r="BE3029" s="150"/>
      <c r="BF3029" s="150"/>
      <c r="BG3029" s="150"/>
      <c r="BH3029" s="150"/>
      <c r="BI3029" s="150"/>
      <c r="BJ3029" s="150"/>
      <c r="BK3029" s="150"/>
      <c r="BL3029" s="150"/>
      <c r="BM3029" s="150"/>
      <c r="BN3029" s="150"/>
      <c r="BO3029" s="151"/>
      <c r="BP3029" s="151"/>
      <c r="BQ3029" s="59"/>
      <c r="BR3029" s="59"/>
      <c r="BS3029" s="785"/>
    </row>
    <row r="3030" spans="1:71" s="58" customFormat="1" ht="42.75" x14ac:dyDescent="0.4">
      <c r="A3030" s="780"/>
      <c r="B3030" s="140"/>
      <c r="C3030" s="794" t="s">
        <v>33</v>
      </c>
      <c r="D3030" s="794"/>
      <c r="E3030" s="463"/>
      <c r="F3030" s="463"/>
      <c r="G3030" s="463"/>
      <c r="H3030" s="463"/>
      <c r="I3030" s="463"/>
      <c r="J3030" s="463"/>
      <c r="K3030" s="463"/>
      <c r="L3030" s="463"/>
      <c r="M3030" s="463"/>
      <c r="N3030" s="463"/>
      <c r="O3030" s="463"/>
      <c r="P3030" s="463"/>
      <c r="Q3030" s="463"/>
      <c r="R3030" s="463"/>
      <c r="S3030" s="463"/>
      <c r="T3030" s="463"/>
      <c r="U3030" s="463"/>
      <c r="V3030" s="463"/>
      <c r="W3030" s="463"/>
      <c r="X3030" s="463"/>
      <c r="Y3030" s="463"/>
      <c r="Z3030" s="463"/>
      <c r="AA3030" s="463"/>
      <c r="AB3030" s="463"/>
      <c r="AC3030" s="463"/>
      <c r="AD3030" s="144"/>
      <c r="AE3030" s="185" t="s">
        <v>18</v>
      </c>
      <c r="AF3030" s="185"/>
      <c r="AG3030" s="185"/>
      <c r="AH3030" s="792" t="s">
        <v>18</v>
      </c>
      <c r="AI3030" s="792"/>
      <c r="AJ3030" s="792"/>
      <c r="AK3030" s="792"/>
      <c r="AL3030" s="792"/>
      <c r="AM3030" s="792"/>
      <c r="AN3030" s="463"/>
      <c r="AO3030" s="463"/>
      <c r="AP3030" s="463"/>
      <c r="AQ3030" s="463"/>
      <c r="AR3030" s="463"/>
      <c r="AS3030" s="463"/>
      <c r="AT3030" s="463"/>
      <c r="AU3030" s="463"/>
      <c r="AV3030" s="463"/>
      <c r="AW3030" s="463"/>
      <c r="AX3030" s="463"/>
      <c r="AY3030" s="463"/>
      <c r="AZ3030" s="463"/>
      <c r="BA3030" s="792" t="s">
        <v>12</v>
      </c>
      <c r="BB3030" s="792"/>
      <c r="BC3030" s="792"/>
      <c r="BD3030" s="464"/>
      <c r="BE3030" s="464"/>
      <c r="BF3030" s="464"/>
      <c r="BG3030" s="464"/>
      <c r="BH3030" s="464"/>
      <c r="BI3030" s="464"/>
      <c r="BJ3030" s="464"/>
      <c r="BK3030" s="464"/>
      <c r="BL3030" s="464"/>
      <c r="BM3030" s="464"/>
      <c r="BN3030" s="152"/>
      <c r="BO3030" s="153"/>
      <c r="BP3030" s="153"/>
      <c r="BQ3030" s="60">
        <f>IF(BD3030=0,0,1)</f>
        <v>0</v>
      </c>
      <c r="BR3030" s="61">
        <f>IF((BF3084+BJ3084)&gt;(AU3084+AY3084),1,0)</f>
        <v>0</v>
      </c>
      <c r="BS3030" s="786"/>
    </row>
    <row r="3031" spans="1:71" ht="9.6" customHeight="1" x14ac:dyDescent="0.4">
      <c r="A3031" s="779"/>
      <c r="B3031" s="140"/>
      <c r="C3031" s="141"/>
      <c r="D3031" s="141"/>
      <c r="E3031" s="141"/>
      <c r="F3031" s="142"/>
      <c r="G3031" s="142"/>
      <c r="H3031" s="141"/>
      <c r="I3031" s="141"/>
      <c r="J3031" s="141"/>
      <c r="K3031" s="141"/>
      <c r="L3031" s="141"/>
      <c r="M3031" s="141"/>
      <c r="N3031" s="141"/>
      <c r="O3031" s="141"/>
      <c r="P3031" s="141"/>
      <c r="Q3031" s="141"/>
      <c r="R3031" s="141"/>
      <c r="S3031" s="141"/>
      <c r="T3031" s="141"/>
      <c r="U3031" s="141"/>
      <c r="V3031" s="141"/>
      <c r="W3031" s="141"/>
      <c r="X3031" s="141"/>
      <c r="Y3031" s="141"/>
      <c r="Z3031" s="141"/>
      <c r="AA3031" s="141"/>
      <c r="AB3031" s="141"/>
      <c r="AC3031" s="141"/>
      <c r="AD3031" s="141"/>
      <c r="AE3031" s="141"/>
      <c r="AF3031" s="143"/>
      <c r="AG3031" s="143"/>
      <c r="AH3031" s="141"/>
      <c r="AI3031" s="141"/>
      <c r="AJ3031" s="141"/>
      <c r="AK3031" s="141"/>
      <c r="AL3031" s="141"/>
      <c r="AM3031" s="141"/>
      <c r="AN3031" s="141"/>
      <c r="AO3031" s="141"/>
      <c r="AP3031" s="141"/>
      <c r="AQ3031" s="141"/>
      <c r="AR3031" s="141"/>
      <c r="AS3031" s="141"/>
      <c r="AT3031" s="141"/>
      <c r="AU3031" s="141"/>
      <c r="AV3031" s="141"/>
      <c r="AW3031" s="141"/>
      <c r="AX3031" s="141"/>
      <c r="AY3031" s="141"/>
      <c r="AZ3031" s="141"/>
      <c r="BA3031" s="141"/>
      <c r="BB3031" s="141"/>
      <c r="BC3031" s="141"/>
      <c r="BD3031" s="141"/>
      <c r="BE3031" s="141"/>
      <c r="BF3031" s="141"/>
      <c r="BG3031" s="141"/>
      <c r="BH3031" s="141"/>
      <c r="BI3031" s="141"/>
      <c r="BJ3031" s="141"/>
      <c r="BK3031" s="141"/>
      <c r="BL3031" s="141"/>
      <c r="BM3031" s="141"/>
      <c r="BN3031" s="141"/>
      <c r="BO3031" s="154"/>
      <c r="BP3031" s="154"/>
      <c r="BQ3031" s="53"/>
      <c r="BR3031" s="53"/>
      <c r="BS3031" s="779"/>
    </row>
    <row r="3032" spans="1:71" ht="8.85" customHeight="1" thickBot="1" x14ac:dyDescent="0.45">
      <c r="A3032" s="779"/>
      <c r="B3032" s="155"/>
      <c r="C3032" s="156"/>
      <c r="D3032" s="156"/>
      <c r="E3032" s="156"/>
      <c r="F3032" s="157"/>
      <c r="G3032" s="157"/>
      <c r="H3032" s="156"/>
      <c r="I3032" s="156"/>
      <c r="J3032" s="156"/>
      <c r="K3032" s="156"/>
      <c r="L3032" s="156"/>
      <c r="M3032" s="156"/>
      <c r="N3032" s="156"/>
      <c r="O3032" s="156"/>
      <c r="P3032" s="156"/>
      <c r="Q3032" s="156"/>
      <c r="R3032" s="156"/>
      <c r="S3032" s="156"/>
      <c r="T3032" s="156"/>
      <c r="U3032" s="156"/>
      <c r="V3032" s="156"/>
      <c r="W3032" s="156"/>
      <c r="X3032" s="156"/>
      <c r="Y3032" s="156"/>
      <c r="Z3032" s="156"/>
      <c r="AA3032" s="156"/>
      <c r="AB3032" s="156"/>
      <c r="AC3032" s="156"/>
      <c r="AD3032" s="156"/>
      <c r="AE3032" s="156"/>
      <c r="AF3032" s="158"/>
      <c r="AG3032" s="158"/>
      <c r="AH3032" s="156"/>
      <c r="AI3032" s="156"/>
      <c r="AJ3032" s="156"/>
      <c r="AK3032" s="156"/>
      <c r="AL3032" s="156"/>
      <c r="AM3032" s="156"/>
      <c r="AN3032" s="156"/>
      <c r="AO3032" s="156"/>
      <c r="AP3032" s="156"/>
      <c r="AQ3032" s="156"/>
      <c r="AR3032" s="156"/>
      <c r="AS3032" s="156"/>
      <c r="AT3032" s="156"/>
      <c r="AU3032" s="156"/>
      <c r="AV3032" s="156"/>
      <c r="AW3032" s="156"/>
      <c r="AX3032" s="156"/>
      <c r="AY3032" s="156"/>
      <c r="AZ3032" s="156"/>
      <c r="BA3032" s="156"/>
      <c r="BB3032" s="156"/>
      <c r="BC3032" s="156"/>
      <c r="BD3032" s="156"/>
      <c r="BE3032" s="156"/>
      <c r="BF3032" s="156"/>
      <c r="BG3032" s="156"/>
      <c r="BH3032" s="156"/>
      <c r="BI3032" s="156"/>
      <c r="BJ3032" s="156"/>
      <c r="BK3032" s="156"/>
      <c r="BL3032" s="156"/>
      <c r="BM3032" s="156"/>
      <c r="BN3032" s="156"/>
      <c r="BO3032" s="159"/>
      <c r="BP3032" s="159"/>
      <c r="BQ3032" s="53"/>
      <c r="BR3032" s="53"/>
      <c r="BS3032" s="779"/>
    </row>
    <row r="3033" spans="1:71" s="58" customFormat="1" ht="33.6" customHeight="1" thickTop="1" x14ac:dyDescent="0.4">
      <c r="A3033" s="786"/>
      <c r="B3033" s="795" t="s">
        <v>0</v>
      </c>
      <c r="C3033" s="796" t="s">
        <v>1</v>
      </c>
      <c r="D3033" s="797"/>
      <c r="E3033" s="221" t="s">
        <v>24</v>
      </c>
      <c r="F3033" s="466" t="s">
        <v>96</v>
      </c>
      <c r="G3033" s="466" t="s">
        <v>97</v>
      </c>
      <c r="H3033" s="468" t="s">
        <v>36</v>
      </c>
      <c r="I3033" s="469"/>
      <c r="J3033" s="472" t="s">
        <v>7</v>
      </c>
      <c r="K3033" s="472"/>
      <c r="L3033" s="472"/>
      <c r="M3033" s="472"/>
      <c r="N3033" s="472"/>
      <c r="O3033" s="472"/>
      <c r="P3033" s="472" t="s">
        <v>2</v>
      </c>
      <c r="Q3033" s="472"/>
      <c r="R3033" s="472"/>
      <c r="S3033" s="472"/>
      <c r="T3033" s="472"/>
      <c r="U3033" s="472"/>
      <c r="V3033" s="473" t="s">
        <v>30</v>
      </c>
      <c r="W3033" s="474"/>
      <c r="X3033" s="473" t="s">
        <v>31</v>
      </c>
      <c r="Y3033" s="474"/>
      <c r="Z3033" s="477" t="s">
        <v>39</v>
      </c>
      <c r="AA3033" s="478"/>
      <c r="AB3033" s="481" t="s">
        <v>6</v>
      </c>
      <c r="AC3033" s="481"/>
      <c r="AD3033" s="481"/>
      <c r="AE3033" s="481"/>
      <c r="AF3033" s="481"/>
      <c r="AG3033" s="481"/>
      <c r="AH3033" s="472" t="s">
        <v>59</v>
      </c>
      <c r="AI3033" s="472"/>
      <c r="AJ3033" s="472"/>
      <c r="AK3033" s="472"/>
      <c r="AL3033" s="472"/>
      <c r="AM3033" s="472"/>
      <c r="AN3033" s="472" t="s">
        <v>60</v>
      </c>
      <c r="AO3033" s="472"/>
      <c r="AP3033" s="472"/>
      <c r="AQ3033" s="472"/>
      <c r="AR3033" s="472"/>
      <c r="AS3033" s="472"/>
      <c r="AT3033" s="472" t="s">
        <v>61</v>
      </c>
      <c r="AU3033" s="472"/>
      <c r="AV3033" s="472"/>
      <c r="AW3033" s="472"/>
      <c r="AX3033" s="472"/>
      <c r="AY3033" s="482"/>
      <c r="AZ3033" s="472" t="s">
        <v>4</v>
      </c>
      <c r="BA3033" s="472"/>
      <c r="BB3033" s="472"/>
      <c r="BC3033" s="472"/>
      <c r="BD3033" s="472"/>
      <c r="BE3033" s="472"/>
      <c r="BF3033" s="472" t="s">
        <v>62</v>
      </c>
      <c r="BG3033" s="472"/>
      <c r="BH3033" s="472"/>
      <c r="BI3033" s="472"/>
      <c r="BJ3033" s="472"/>
      <c r="BK3033" s="483"/>
      <c r="BL3033" s="484" t="s">
        <v>114</v>
      </c>
      <c r="BM3033" s="485"/>
      <c r="BN3033" s="486"/>
      <c r="BO3033" s="490" t="s">
        <v>76</v>
      </c>
      <c r="BP3033" s="490" t="s">
        <v>77</v>
      </c>
      <c r="BQ3033" s="62"/>
      <c r="BR3033" s="62"/>
      <c r="BS3033" s="786"/>
    </row>
    <row r="3034" spans="1:71" s="64" customFormat="1" ht="45" customHeight="1" x14ac:dyDescent="0.35">
      <c r="A3034" s="787"/>
      <c r="B3034" s="798"/>
      <c r="C3034" s="799"/>
      <c r="D3034" s="800"/>
      <c r="E3034" s="220" t="s">
        <v>98</v>
      </c>
      <c r="F3034" s="467"/>
      <c r="G3034" s="467"/>
      <c r="H3034" s="470"/>
      <c r="I3034" s="471"/>
      <c r="J3034" s="492" t="s">
        <v>15</v>
      </c>
      <c r="K3034" s="493"/>
      <c r="L3034" s="494" t="s">
        <v>16</v>
      </c>
      <c r="M3034" s="495"/>
      <c r="N3034" s="496" t="s">
        <v>17</v>
      </c>
      <c r="O3034" s="497" t="s">
        <v>8</v>
      </c>
      <c r="P3034" s="498" t="s">
        <v>103</v>
      </c>
      <c r="Q3034" s="499"/>
      <c r="R3034" s="500" t="s">
        <v>104</v>
      </c>
      <c r="S3034" s="501"/>
      <c r="T3034" s="502" t="s">
        <v>21</v>
      </c>
      <c r="U3034" s="503"/>
      <c r="V3034" s="475"/>
      <c r="W3034" s="476"/>
      <c r="X3034" s="475"/>
      <c r="Y3034" s="476"/>
      <c r="Z3034" s="479"/>
      <c r="AA3034" s="480"/>
      <c r="AB3034" s="504" t="s">
        <v>43</v>
      </c>
      <c r="AC3034" s="505"/>
      <c r="AD3034" s="506" t="s">
        <v>20</v>
      </c>
      <c r="AE3034" s="507" t="s">
        <v>3</v>
      </c>
      <c r="AF3034" s="508" t="s">
        <v>5</v>
      </c>
      <c r="AG3034" s="509"/>
      <c r="AH3034" s="492" t="s">
        <v>43</v>
      </c>
      <c r="AI3034" s="493"/>
      <c r="AJ3034" s="494" t="s">
        <v>20</v>
      </c>
      <c r="AK3034" s="495" t="s">
        <v>3</v>
      </c>
      <c r="AL3034" s="510" t="s">
        <v>5</v>
      </c>
      <c r="AM3034" s="511"/>
      <c r="AN3034" s="492" t="s">
        <v>43</v>
      </c>
      <c r="AO3034" s="493"/>
      <c r="AP3034" s="494" t="s">
        <v>20</v>
      </c>
      <c r="AQ3034" s="495" t="s">
        <v>3</v>
      </c>
      <c r="AR3034" s="510" t="s">
        <v>5</v>
      </c>
      <c r="AS3034" s="511"/>
      <c r="AT3034" s="465" t="s">
        <v>43</v>
      </c>
      <c r="AU3034" s="512"/>
      <c r="AV3034" s="513" t="s">
        <v>20</v>
      </c>
      <c r="AW3034" s="514" t="s">
        <v>3</v>
      </c>
      <c r="AX3034" s="510" t="s">
        <v>5</v>
      </c>
      <c r="AY3034" s="515"/>
      <c r="AZ3034" s="492" t="s">
        <v>43</v>
      </c>
      <c r="BA3034" s="493"/>
      <c r="BB3034" s="494" t="s">
        <v>20</v>
      </c>
      <c r="BC3034" s="495" t="s">
        <v>3</v>
      </c>
      <c r="BD3034" s="510" t="s">
        <v>5</v>
      </c>
      <c r="BE3034" s="511"/>
      <c r="BF3034" s="465" t="s">
        <v>43</v>
      </c>
      <c r="BG3034" s="512"/>
      <c r="BH3034" s="513" t="s">
        <v>20</v>
      </c>
      <c r="BI3034" s="514" t="s">
        <v>3</v>
      </c>
      <c r="BJ3034" s="510" t="s">
        <v>5</v>
      </c>
      <c r="BK3034" s="511"/>
      <c r="BL3034" s="487"/>
      <c r="BM3034" s="488"/>
      <c r="BN3034" s="489"/>
      <c r="BO3034" s="491"/>
      <c r="BP3034" s="491"/>
      <c r="BQ3034" s="63"/>
      <c r="BR3034" s="63"/>
      <c r="BS3034" s="787"/>
    </row>
    <row r="3035" spans="1:71" ht="23.85" customHeight="1" x14ac:dyDescent="0.35">
      <c r="A3035" s="788"/>
      <c r="B3035" s="458" t="str">
        <f>IF(ROSTER!B$8="","",ROSTER!B$8)</f>
        <v/>
      </c>
      <c r="C3035" s="416" t="str">
        <f>IF(ROSTER!C$8="","",ROSTER!C$8)</f>
        <v/>
      </c>
      <c r="D3035" s="417"/>
      <c r="E3035" s="418"/>
      <c r="F3035" s="420">
        <f>IF(E3035="y",1,IF(E3035="S",1,0))</f>
        <v>0</v>
      </c>
      <c r="G3035" s="422">
        <f>IF(E3035="S",1,0)</f>
        <v>0</v>
      </c>
      <c r="H3035" s="424"/>
      <c r="I3035" s="425"/>
      <c r="J3035" s="428"/>
      <c r="K3035" s="429"/>
      <c r="L3035" s="432"/>
      <c r="M3035" s="433"/>
      <c r="N3035" s="436">
        <f>L3035+J3035</f>
        <v>0</v>
      </c>
      <c r="O3035" s="437"/>
      <c r="P3035" s="428"/>
      <c r="Q3035" s="429"/>
      <c r="R3035" s="432"/>
      <c r="S3035" s="440"/>
      <c r="T3035" s="432"/>
      <c r="U3035" s="425"/>
      <c r="V3035" s="440"/>
      <c r="W3035" s="425"/>
      <c r="X3035" s="428"/>
      <c r="Y3035" s="425"/>
      <c r="Z3035" s="428"/>
      <c r="AA3035" s="425"/>
      <c r="AB3035" s="428"/>
      <c r="AC3035" s="429"/>
      <c r="AD3035" s="432"/>
      <c r="AE3035" s="433"/>
      <c r="AF3035" s="442">
        <f>IF(AB3035=0,0,(AD3035/AB3035)*100)</f>
        <v>0</v>
      </c>
      <c r="AG3035" s="443"/>
      <c r="AH3035" s="428"/>
      <c r="AI3035" s="429"/>
      <c r="AJ3035" s="432"/>
      <c r="AK3035" s="433"/>
      <c r="AL3035" s="446">
        <f>IF(AH3035=0,0,(AJ3035/AH3035)*100)</f>
        <v>0</v>
      </c>
      <c r="AM3035" s="447"/>
      <c r="AN3035" s="428"/>
      <c r="AO3035" s="429"/>
      <c r="AP3035" s="432"/>
      <c r="AQ3035" s="433"/>
      <c r="AR3035" s="446">
        <f>IF(AN3035=0,0,(AP3035/AN3035)*100)</f>
        <v>0</v>
      </c>
      <c r="AS3035" s="447"/>
      <c r="AT3035" s="450">
        <f>AB3035+AH3035+AN3035</f>
        <v>0</v>
      </c>
      <c r="AU3035" s="451"/>
      <c r="AV3035" s="454">
        <f>AD3035+AJ3035+AP3035</f>
        <v>0</v>
      </c>
      <c r="AW3035" s="455"/>
      <c r="AX3035" s="446">
        <f>IF(AT3035=0,0,(AV3035/AT3035)*100)</f>
        <v>0</v>
      </c>
      <c r="AY3035" s="447"/>
      <c r="AZ3035" s="428"/>
      <c r="BA3035" s="429"/>
      <c r="BB3035" s="432"/>
      <c r="BC3035" s="433"/>
      <c r="BD3035" s="446">
        <f>IF(AZ3035=0,0,(BB3035/AZ3035)*100)</f>
        <v>0</v>
      </c>
      <c r="BE3035" s="447"/>
      <c r="BF3035" s="450">
        <f>AT3035+AZ3035</f>
        <v>0</v>
      </c>
      <c r="BG3035" s="451"/>
      <c r="BH3035" s="454">
        <f>AV3035+BB3035</f>
        <v>0</v>
      </c>
      <c r="BI3035" s="455"/>
      <c r="BJ3035" s="446">
        <f>IF(BF3035=0,0,(BH3035/BF3035)*100)</f>
        <v>0</v>
      </c>
      <c r="BK3035" s="447"/>
      <c r="BL3035" s="406">
        <f>(AD3035*2)+(AJ3035*2)+(AP3035*3)+BB3035</f>
        <v>0</v>
      </c>
      <c r="BM3035" s="407"/>
      <c r="BN3035" s="408"/>
      <c r="BO3035" s="404" t="e">
        <f>(BL3035*BR$2468)+(N3035*BR$2469)+(X3035*BR$2470)+(R3035*BR$2471)+(V3035*BR$2472)+(Z3035*BR$2473)</f>
        <v>#REF!</v>
      </c>
      <c r="BP3035" s="404" t="e">
        <f>((AZ3035-BB3035)*BR$2475)+((AT3035-AV3035)*BR$2474)+(H3035*BR$2476)+(P3035*BR$2477)</f>
        <v>#REF!</v>
      </c>
      <c r="BQ3035" s="65" t="s">
        <v>65</v>
      </c>
      <c r="BR3035" s="66" t="e">
        <f>IF(#REF!="B",#REF!,IF(#REF!="C",#REF!,#REF!))</f>
        <v>#REF!</v>
      </c>
      <c r="BS3035" s="787"/>
    </row>
    <row r="3036" spans="1:71" ht="23.85" customHeight="1" x14ac:dyDescent="0.35">
      <c r="A3036" s="788"/>
      <c r="B3036" s="459"/>
      <c r="C3036" s="412" t="str">
        <f>IF(ROSTER!D$8="","",ROSTER!D$8)</f>
        <v/>
      </c>
      <c r="D3036" s="413"/>
      <c r="E3036" s="419"/>
      <c r="F3036" s="421"/>
      <c r="G3036" s="423"/>
      <c r="H3036" s="426"/>
      <c r="I3036" s="427"/>
      <c r="J3036" s="430"/>
      <c r="K3036" s="431"/>
      <c r="L3036" s="434"/>
      <c r="M3036" s="435"/>
      <c r="N3036" s="438" t="s">
        <v>14</v>
      </c>
      <c r="O3036" s="439"/>
      <c r="P3036" s="430"/>
      <c r="Q3036" s="431"/>
      <c r="R3036" s="434"/>
      <c r="S3036" s="441"/>
      <c r="T3036" s="434"/>
      <c r="U3036" s="427"/>
      <c r="V3036" s="441"/>
      <c r="W3036" s="427"/>
      <c r="X3036" s="430"/>
      <c r="Y3036" s="427"/>
      <c r="Z3036" s="430"/>
      <c r="AA3036" s="427"/>
      <c r="AB3036" s="430"/>
      <c r="AC3036" s="431"/>
      <c r="AD3036" s="434"/>
      <c r="AE3036" s="435"/>
      <c r="AF3036" s="444"/>
      <c r="AG3036" s="445"/>
      <c r="AH3036" s="430"/>
      <c r="AI3036" s="431"/>
      <c r="AJ3036" s="434"/>
      <c r="AK3036" s="435"/>
      <c r="AL3036" s="448"/>
      <c r="AM3036" s="449"/>
      <c r="AN3036" s="430"/>
      <c r="AO3036" s="431"/>
      <c r="AP3036" s="434"/>
      <c r="AQ3036" s="435"/>
      <c r="AR3036" s="448"/>
      <c r="AS3036" s="449"/>
      <c r="AT3036" s="452"/>
      <c r="AU3036" s="453"/>
      <c r="AV3036" s="456"/>
      <c r="AW3036" s="457"/>
      <c r="AX3036" s="448"/>
      <c r="AY3036" s="449"/>
      <c r="AZ3036" s="430"/>
      <c r="BA3036" s="431"/>
      <c r="BB3036" s="434"/>
      <c r="BC3036" s="435"/>
      <c r="BD3036" s="448"/>
      <c r="BE3036" s="449"/>
      <c r="BF3036" s="452"/>
      <c r="BG3036" s="453"/>
      <c r="BH3036" s="456"/>
      <c r="BI3036" s="457"/>
      <c r="BJ3036" s="448"/>
      <c r="BK3036" s="449"/>
      <c r="BL3036" s="409"/>
      <c r="BM3036" s="410"/>
      <c r="BN3036" s="411"/>
      <c r="BO3036" s="405"/>
      <c r="BP3036" s="405"/>
      <c r="BQ3036" s="65" t="s">
        <v>66</v>
      </c>
      <c r="BR3036" s="66" t="e">
        <f>IF(#REF!="B",#REF!,IF(#REF!="C",#REF!,#REF!))</f>
        <v>#REF!</v>
      </c>
      <c r="BS3036" s="787"/>
    </row>
    <row r="3037" spans="1:71" ht="21.75" customHeight="1" x14ac:dyDescent="0.35">
      <c r="A3037" s="779"/>
      <c r="B3037" s="458" t="str">
        <f>IF(ROSTER!B$10="","",ROSTER!B$10)</f>
        <v/>
      </c>
      <c r="C3037" s="416" t="str">
        <f>IF(ROSTER!C$10="","",ROSTER!C$10)</f>
        <v/>
      </c>
      <c r="D3037" s="417"/>
      <c r="E3037" s="418"/>
      <c r="F3037" s="420">
        <f>IF(E3037="y",1,IF(E3037="S",1,0))</f>
        <v>0</v>
      </c>
      <c r="G3037" s="422">
        <f>IF(E3037="S",1,0)</f>
        <v>0</v>
      </c>
      <c r="H3037" s="424"/>
      <c r="I3037" s="425"/>
      <c r="J3037" s="428"/>
      <c r="K3037" s="429"/>
      <c r="L3037" s="432"/>
      <c r="M3037" s="433"/>
      <c r="N3037" s="436">
        <f>L3037+J3037</f>
        <v>0</v>
      </c>
      <c r="O3037" s="437"/>
      <c r="P3037" s="428"/>
      <c r="Q3037" s="429"/>
      <c r="R3037" s="432"/>
      <c r="S3037" s="440"/>
      <c r="T3037" s="432"/>
      <c r="U3037" s="425"/>
      <c r="V3037" s="440"/>
      <c r="W3037" s="425"/>
      <c r="X3037" s="428"/>
      <c r="Y3037" s="425"/>
      <c r="Z3037" s="428"/>
      <c r="AA3037" s="425"/>
      <c r="AB3037" s="428"/>
      <c r="AC3037" s="429"/>
      <c r="AD3037" s="432"/>
      <c r="AE3037" s="433"/>
      <c r="AF3037" s="442">
        <f>IF(AB3037=0,0,(AD3037/AB3037)*100)</f>
        <v>0</v>
      </c>
      <c r="AG3037" s="443"/>
      <c r="AH3037" s="428"/>
      <c r="AI3037" s="429"/>
      <c r="AJ3037" s="432"/>
      <c r="AK3037" s="433"/>
      <c r="AL3037" s="446">
        <f>IF(AH3037=0,0,(AJ3037/AH3037)*100)</f>
        <v>0</v>
      </c>
      <c r="AM3037" s="447"/>
      <c r="AN3037" s="428"/>
      <c r="AO3037" s="429"/>
      <c r="AP3037" s="432"/>
      <c r="AQ3037" s="433"/>
      <c r="AR3037" s="446">
        <f>IF(AN3037=0,0,(AP3037/AN3037)*100)</f>
        <v>0</v>
      </c>
      <c r="AS3037" s="447"/>
      <c r="AT3037" s="450">
        <f>AB3037+AH3037+AN3037</f>
        <v>0</v>
      </c>
      <c r="AU3037" s="451"/>
      <c r="AV3037" s="454">
        <f>AD3037+AJ3037+AP3037</f>
        <v>0</v>
      </c>
      <c r="AW3037" s="455"/>
      <c r="AX3037" s="446">
        <f>IF(AT3037=0,0,(AV3037/AT3037)*100)</f>
        <v>0</v>
      </c>
      <c r="AY3037" s="447"/>
      <c r="AZ3037" s="428"/>
      <c r="BA3037" s="429"/>
      <c r="BB3037" s="432"/>
      <c r="BC3037" s="433"/>
      <c r="BD3037" s="446">
        <f>IF(AZ3037=0,0,(BB3037/AZ3037)*100)</f>
        <v>0</v>
      </c>
      <c r="BE3037" s="447"/>
      <c r="BF3037" s="450">
        <f>AT3037+AZ3037</f>
        <v>0</v>
      </c>
      <c r="BG3037" s="451"/>
      <c r="BH3037" s="454">
        <f>AV3037+BB3037</f>
        <v>0</v>
      </c>
      <c r="BI3037" s="455"/>
      <c r="BJ3037" s="446">
        <f>IF(BF3037=0,0,(BH3037/BF3037)*100)</f>
        <v>0</v>
      </c>
      <c r="BK3037" s="447"/>
      <c r="BL3037" s="406">
        <f>(AD3037*2)+(AJ3037*2)+(AP3037*3)+BB3037</f>
        <v>0</v>
      </c>
      <c r="BM3037" s="407"/>
      <c r="BN3037" s="408"/>
      <c r="BO3037" s="404" t="e">
        <f>(BL3037*BR$2468)+(N3037*BR$2469)+(X3037*BR$2470)+(R3037*BR$2471)+(V3037*BR$2472)+(Z3037*BR$2473)</f>
        <v>#REF!</v>
      </c>
      <c r="BP3037" s="404" t="e">
        <f>((AZ3037-BB3037)*BR$2475)+((AT3037-AV3037)*BR$2474)+(H3037*BR$2476)+(P3037*BR$2477)</f>
        <v>#REF!</v>
      </c>
      <c r="BQ3037" s="65" t="s">
        <v>67</v>
      </c>
      <c r="BR3037" s="66" t="e">
        <f>IF(#REF!="B",#REF!,IF(#REF!="C",#REF!,#REF!))</f>
        <v>#REF!</v>
      </c>
      <c r="BS3037" s="787"/>
    </row>
    <row r="3038" spans="1:71" ht="21.75" customHeight="1" x14ac:dyDescent="0.35">
      <c r="A3038" s="779"/>
      <c r="B3038" s="459"/>
      <c r="C3038" s="412" t="str">
        <f>IF(ROSTER!D$10="","",ROSTER!D$10)</f>
        <v/>
      </c>
      <c r="D3038" s="413"/>
      <c r="E3038" s="419"/>
      <c r="F3038" s="421"/>
      <c r="G3038" s="423"/>
      <c r="H3038" s="426"/>
      <c r="I3038" s="427"/>
      <c r="J3038" s="430"/>
      <c r="K3038" s="431"/>
      <c r="L3038" s="434"/>
      <c r="M3038" s="435"/>
      <c r="N3038" s="438" t="s">
        <v>14</v>
      </c>
      <c r="O3038" s="439"/>
      <c r="P3038" s="430"/>
      <c r="Q3038" s="431"/>
      <c r="R3038" s="434"/>
      <c r="S3038" s="441"/>
      <c r="T3038" s="434"/>
      <c r="U3038" s="427"/>
      <c r="V3038" s="441"/>
      <c r="W3038" s="427"/>
      <c r="X3038" s="430"/>
      <c r="Y3038" s="427"/>
      <c r="Z3038" s="430"/>
      <c r="AA3038" s="427"/>
      <c r="AB3038" s="430"/>
      <c r="AC3038" s="431"/>
      <c r="AD3038" s="434"/>
      <c r="AE3038" s="435"/>
      <c r="AF3038" s="444"/>
      <c r="AG3038" s="445"/>
      <c r="AH3038" s="430"/>
      <c r="AI3038" s="431"/>
      <c r="AJ3038" s="434"/>
      <c r="AK3038" s="435"/>
      <c r="AL3038" s="448"/>
      <c r="AM3038" s="449"/>
      <c r="AN3038" s="430"/>
      <c r="AO3038" s="431"/>
      <c r="AP3038" s="434"/>
      <c r="AQ3038" s="435"/>
      <c r="AR3038" s="448"/>
      <c r="AS3038" s="449"/>
      <c r="AT3038" s="452"/>
      <c r="AU3038" s="453"/>
      <c r="AV3038" s="456"/>
      <c r="AW3038" s="457"/>
      <c r="AX3038" s="448"/>
      <c r="AY3038" s="449"/>
      <c r="AZ3038" s="430"/>
      <c r="BA3038" s="431"/>
      <c r="BB3038" s="434"/>
      <c r="BC3038" s="435"/>
      <c r="BD3038" s="448"/>
      <c r="BE3038" s="449"/>
      <c r="BF3038" s="452"/>
      <c r="BG3038" s="453"/>
      <c r="BH3038" s="456"/>
      <c r="BI3038" s="457"/>
      <c r="BJ3038" s="448"/>
      <c r="BK3038" s="449"/>
      <c r="BL3038" s="409"/>
      <c r="BM3038" s="410"/>
      <c r="BN3038" s="411"/>
      <c r="BO3038" s="405"/>
      <c r="BP3038" s="405"/>
      <c r="BQ3038" s="65" t="s">
        <v>68</v>
      </c>
      <c r="BR3038" s="66" t="e">
        <f>IF(#REF!="B",#REF!,IF(#REF!="C",#REF!,#REF!))</f>
        <v>#REF!</v>
      </c>
      <c r="BS3038" s="787"/>
    </row>
    <row r="3039" spans="1:71" ht="21.75" customHeight="1" x14ac:dyDescent="0.35">
      <c r="A3039" s="779"/>
      <c r="B3039" s="414" t="str">
        <f>IF(ROSTER!B$12="","",ROSTER!B$12)</f>
        <v/>
      </c>
      <c r="C3039" s="416" t="str">
        <f>IF(ROSTER!C$12="","",ROSTER!C$12)</f>
        <v/>
      </c>
      <c r="D3039" s="417"/>
      <c r="E3039" s="418"/>
      <c r="F3039" s="420">
        <f>IF(E3039="y",1,IF(E3039="S",1,0))</f>
        <v>0</v>
      </c>
      <c r="G3039" s="422">
        <f>IF(E3039="S",1,0)</f>
        <v>0</v>
      </c>
      <c r="H3039" s="424"/>
      <c r="I3039" s="425"/>
      <c r="J3039" s="428"/>
      <c r="K3039" s="429"/>
      <c r="L3039" s="432"/>
      <c r="M3039" s="433"/>
      <c r="N3039" s="436">
        <f>L3039+J3039</f>
        <v>0</v>
      </c>
      <c r="O3039" s="437"/>
      <c r="P3039" s="428"/>
      <c r="Q3039" s="429"/>
      <c r="R3039" s="432"/>
      <c r="S3039" s="440"/>
      <c r="T3039" s="432"/>
      <c r="U3039" s="425"/>
      <c r="V3039" s="440"/>
      <c r="W3039" s="425"/>
      <c r="X3039" s="428"/>
      <c r="Y3039" s="425"/>
      <c r="Z3039" s="428"/>
      <c r="AA3039" s="425"/>
      <c r="AB3039" s="428"/>
      <c r="AC3039" s="429"/>
      <c r="AD3039" s="432"/>
      <c r="AE3039" s="433"/>
      <c r="AF3039" s="442">
        <f>IF(AB3039=0,0,(AD3039/AB3039)*100)</f>
        <v>0</v>
      </c>
      <c r="AG3039" s="443"/>
      <c r="AH3039" s="428"/>
      <c r="AI3039" s="429"/>
      <c r="AJ3039" s="432"/>
      <c r="AK3039" s="433"/>
      <c r="AL3039" s="446">
        <f>IF(AH3039=0,0,(AJ3039/AH3039)*100)</f>
        <v>0</v>
      </c>
      <c r="AM3039" s="447"/>
      <c r="AN3039" s="428"/>
      <c r="AO3039" s="429"/>
      <c r="AP3039" s="432"/>
      <c r="AQ3039" s="433"/>
      <c r="AR3039" s="446">
        <f>IF(AN3039=0,0,(AP3039/AN3039)*100)</f>
        <v>0</v>
      </c>
      <c r="AS3039" s="447"/>
      <c r="AT3039" s="450">
        <f>AB3039+AH3039+AN3039</f>
        <v>0</v>
      </c>
      <c r="AU3039" s="451"/>
      <c r="AV3039" s="454">
        <f>AD3039+AJ3039+AP3039</f>
        <v>0</v>
      </c>
      <c r="AW3039" s="455"/>
      <c r="AX3039" s="446">
        <f>IF(AT3039=0,0,(AV3039/AT3039)*100)</f>
        <v>0</v>
      </c>
      <c r="AY3039" s="447"/>
      <c r="AZ3039" s="428"/>
      <c r="BA3039" s="429"/>
      <c r="BB3039" s="432"/>
      <c r="BC3039" s="433"/>
      <c r="BD3039" s="446">
        <f>IF(AZ3039=0,0,(BB3039/AZ3039)*100)</f>
        <v>0</v>
      </c>
      <c r="BE3039" s="447"/>
      <c r="BF3039" s="450">
        <f>AT3039+AZ3039</f>
        <v>0</v>
      </c>
      <c r="BG3039" s="451"/>
      <c r="BH3039" s="454">
        <f>AV3039+BB3039</f>
        <v>0</v>
      </c>
      <c r="BI3039" s="455"/>
      <c r="BJ3039" s="446">
        <f>IF(BF3039=0,0,(BH3039/BF3039)*100)</f>
        <v>0</v>
      </c>
      <c r="BK3039" s="447"/>
      <c r="BL3039" s="406">
        <f>(AD3039*2)+(AJ3039*2)+(AP3039*3)+BB3039</f>
        <v>0</v>
      </c>
      <c r="BM3039" s="407"/>
      <c r="BN3039" s="408"/>
      <c r="BO3039" s="404" t="e">
        <f>(BL3039*BR$2468)+(N3039*BR$2469)+(X3039*BR$2470)+(R3039*BR$2471)+(V3039*BR$2472)+(Z3039*BR$2473)</f>
        <v>#REF!</v>
      </c>
      <c r="BP3039" s="404" t="e">
        <f>((AZ3039-BB3039)*BR$2475)+((AT3039-AV3039)*BR$2474)+(H3039*BR$2476)+(P3039*BR$2477)</f>
        <v>#REF!</v>
      </c>
      <c r="BQ3039" s="65" t="s">
        <v>69</v>
      </c>
      <c r="BR3039" s="66" t="e">
        <f>IF(#REF!="B",#REF!,IF(#REF!="C",#REF!,#REF!))</f>
        <v>#REF!</v>
      </c>
      <c r="BS3039" s="787"/>
    </row>
    <row r="3040" spans="1:71" ht="21.75" customHeight="1" x14ac:dyDescent="0.35">
      <c r="A3040" s="779"/>
      <c r="B3040" s="415"/>
      <c r="C3040" s="412" t="str">
        <f>IF(ROSTER!D$12="","",ROSTER!D$12)</f>
        <v/>
      </c>
      <c r="D3040" s="413"/>
      <c r="E3040" s="419"/>
      <c r="F3040" s="421"/>
      <c r="G3040" s="423"/>
      <c r="H3040" s="426"/>
      <c r="I3040" s="427"/>
      <c r="J3040" s="430"/>
      <c r="K3040" s="431"/>
      <c r="L3040" s="434"/>
      <c r="M3040" s="435"/>
      <c r="N3040" s="438" t="s">
        <v>14</v>
      </c>
      <c r="O3040" s="439"/>
      <c r="P3040" s="430"/>
      <c r="Q3040" s="431"/>
      <c r="R3040" s="434"/>
      <c r="S3040" s="441"/>
      <c r="T3040" s="434"/>
      <c r="U3040" s="427"/>
      <c r="V3040" s="441"/>
      <c r="W3040" s="427"/>
      <c r="X3040" s="430"/>
      <c r="Y3040" s="427"/>
      <c r="Z3040" s="430"/>
      <c r="AA3040" s="427"/>
      <c r="AB3040" s="430"/>
      <c r="AC3040" s="431"/>
      <c r="AD3040" s="434"/>
      <c r="AE3040" s="435"/>
      <c r="AF3040" s="444"/>
      <c r="AG3040" s="445"/>
      <c r="AH3040" s="430"/>
      <c r="AI3040" s="431"/>
      <c r="AJ3040" s="434"/>
      <c r="AK3040" s="435"/>
      <c r="AL3040" s="448"/>
      <c r="AM3040" s="449"/>
      <c r="AN3040" s="430"/>
      <c r="AO3040" s="431"/>
      <c r="AP3040" s="434"/>
      <c r="AQ3040" s="435"/>
      <c r="AR3040" s="448"/>
      <c r="AS3040" s="449"/>
      <c r="AT3040" s="452"/>
      <c r="AU3040" s="453"/>
      <c r="AV3040" s="456"/>
      <c r="AW3040" s="457"/>
      <c r="AX3040" s="448"/>
      <c r="AY3040" s="449"/>
      <c r="AZ3040" s="430"/>
      <c r="BA3040" s="431"/>
      <c r="BB3040" s="434"/>
      <c r="BC3040" s="435"/>
      <c r="BD3040" s="448"/>
      <c r="BE3040" s="449"/>
      <c r="BF3040" s="452"/>
      <c r="BG3040" s="453"/>
      <c r="BH3040" s="456"/>
      <c r="BI3040" s="457"/>
      <c r="BJ3040" s="448"/>
      <c r="BK3040" s="449"/>
      <c r="BL3040" s="409"/>
      <c r="BM3040" s="410"/>
      <c r="BN3040" s="411"/>
      <c r="BO3040" s="405"/>
      <c r="BP3040" s="405"/>
      <c r="BQ3040" s="65" t="s">
        <v>70</v>
      </c>
      <c r="BR3040" s="66" t="e">
        <f>IF(#REF!="B",#REF!,IF(#REF!="C",#REF!,#REF!))</f>
        <v>#REF!</v>
      </c>
      <c r="BS3040" s="787"/>
    </row>
    <row r="3041" spans="1:71" ht="21.75" customHeight="1" x14ac:dyDescent="0.35">
      <c r="A3041" s="779"/>
      <c r="B3041" s="414" t="str">
        <f>IF(ROSTER!B$14="","",ROSTER!B$14)</f>
        <v/>
      </c>
      <c r="C3041" s="416" t="str">
        <f>IF(ROSTER!C$14="","",ROSTER!C$14)</f>
        <v/>
      </c>
      <c r="D3041" s="417"/>
      <c r="E3041" s="418"/>
      <c r="F3041" s="420">
        <f>IF(E3041="y",1,IF(E3041="S",1,0))</f>
        <v>0</v>
      </c>
      <c r="G3041" s="422">
        <f>IF(E3041="S",1,0)</f>
        <v>0</v>
      </c>
      <c r="H3041" s="424"/>
      <c r="I3041" s="425"/>
      <c r="J3041" s="428"/>
      <c r="K3041" s="429"/>
      <c r="L3041" s="432"/>
      <c r="M3041" s="433"/>
      <c r="N3041" s="436">
        <f>L3041+J3041</f>
        <v>0</v>
      </c>
      <c r="O3041" s="437"/>
      <c r="P3041" s="428"/>
      <c r="Q3041" s="429"/>
      <c r="R3041" s="432"/>
      <c r="S3041" s="440"/>
      <c r="T3041" s="432"/>
      <c r="U3041" s="425"/>
      <c r="V3041" s="440"/>
      <c r="W3041" s="425"/>
      <c r="X3041" s="428"/>
      <c r="Y3041" s="425"/>
      <c r="Z3041" s="428"/>
      <c r="AA3041" s="425"/>
      <c r="AB3041" s="428"/>
      <c r="AC3041" s="429"/>
      <c r="AD3041" s="432"/>
      <c r="AE3041" s="433"/>
      <c r="AF3041" s="442">
        <f>IF(AB3041=0,0,(AD3041/AB3041)*100)</f>
        <v>0</v>
      </c>
      <c r="AG3041" s="443"/>
      <c r="AH3041" s="428"/>
      <c r="AI3041" s="429"/>
      <c r="AJ3041" s="432"/>
      <c r="AK3041" s="433"/>
      <c r="AL3041" s="446">
        <f>IF(AH3041=0,0,(AJ3041/AH3041)*100)</f>
        <v>0</v>
      </c>
      <c r="AM3041" s="447"/>
      <c r="AN3041" s="428"/>
      <c r="AO3041" s="429"/>
      <c r="AP3041" s="432"/>
      <c r="AQ3041" s="433"/>
      <c r="AR3041" s="446">
        <f>IF(AN3041=0,0,(AP3041/AN3041)*100)</f>
        <v>0</v>
      </c>
      <c r="AS3041" s="447"/>
      <c r="AT3041" s="450">
        <f>AB3041+AH3041+AN3041</f>
        <v>0</v>
      </c>
      <c r="AU3041" s="451"/>
      <c r="AV3041" s="454">
        <f>AD3041+AJ3041+AP3041</f>
        <v>0</v>
      </c>
      <c r="AW3041" s="455"/>
      <c r="AX3041" s="446">
        <f>IF(AT3041=0,0,(AV3041/AT3041)*100)</f>
        <v>0</v>
      </c>
      <c r="AY3041" s="447"/>
      <c r="AZ3041" s="428"/>
      <c r="BA3041" s="429"/>
      <c r="BB3041" s="432"/>
      <c r="BC3041" s="433"/>
      <c r="BD3041" s="446">
        <f>IF(AZ3041=0,0,(BB3041/AZ3041)*100)</f>
        <v>0</v>
      </c>
      <c r="BE3041" s="447"/>
      <c r="BF3041" s="450">
        <f>AT3041+AZ3041</f>
        <v>0</v>
      </c>
      <c r="BG3041" s="451"/>
      <c r="BH3041" s="454">
        <f>AV3041+BB3041</f>
        <v>0</v>
      </c>
      <c r="BI3041" s="455"/>
      <c r="BJ3041" s="446">
        <f>IF(BF3041=0,0,(BH3041/BF3041)*100)</f>
        <v>0</v>
      </c>
      <c r="BK3041" s="447"/>
      <c r="BL3041" s="406">
        <f>(AD3041*2)+(AJ3041*2)+(AP3041*3)+BB3041</f>
        <v>0</v>
      </c>
      <c r="BM3041" s="407"/>
      <c r="BN3041" s="408"/>
      <c r="BO3041" s="404" t="e">
        <f>(BL3041*BR$2468)+(N3041*BR$2469)+(X3041*BR$2470)+(R3041*BR$2471)+(V3041*BR$2472)+(Z3041*BR$2473)</f>
        <v>#REF!</v>
      </c>
      <c r="BP3041" s="404" t="e">
        <f>((AZ3041-BB3041)*BR$2475)+((AT3041-AV3041)*BR$2474)+(H3041*BR$2476)+(P3041*BR$2477)</f>
        <v>#REF!</v>
      </c>
      <c r="BQ3041" s="65" t="s">
        <v>71</v>
      </c>
      <c r="BR3041" s="66" t="e">
        <f>IF(#REF!="B",#REF!,IF(#REF!="C",#REF!,#REF!))</f>
        <v>#REF!</v>
      </c>
      <c r="BS3041" s="787"/>
    </row>
    <row r="3042" spans="1:71" ht="21.75" customHeight="1" x14ac:dyDescent="0.35">
      <c r="A3042" s="779"/>
      <c r="B3042" s="415"/>
      <c r="C3042" s="412" t="str">
        <f>IF(ROSTER!D$14="","",ROSTER!D$14)</f>
        <v/>
      </c>
      <c r="D3042" s="413"/>
      <c r="E3042" s="419"/>
      <c r="F3042" s="421"/>
      <c r="G3042" s="423"/>
      <c r="H3042" s="426"/>
      <c r="I3042" s="427"/>
      <c r="J3042" s="430"/>
      <c r="K3042" s="431"/>
      <c r="L3042" s="434"/>
      <c r="M3042" s="435"/>
      <c r="N3042" s="438" t="s">
        <v>14</v>
      </c>
      <c r="O3042" s="439"/>
      <c r="P3042" s="430"/>
      <c r="Q3042" s="431"/>
      <c r="R3042" s="434"/>
      <c r="S3042" s="441"/>
      <c r="T3042" s="434"/>
      <c r="U3042" s="427"/>
      <c r="V3042" s="441"/>
      <c r="W3042" s="427"/>
      <c r="X3042" s="430"/>
      <c r="Y3042" s="427"/>
      <c r="Z3042" s="430"/>
      <c r="AA3042" s="427"/>
      <c r="AB3042" s="430"/>
      <c r="AC3042" s="431"/>
      <c r="AD3042" s="434"/>
      <c r="AE3042" s="435"/>
      <c r="AF3042" s="444"/>
      <c r="AG3042" s="445"/>
      <c r="AH3042" s="430"/>
      <c r="AI3042" s="431"/>
      <c r="AJ3042" s="434"/>
      <c r="AK3042" s="435"/>
      <c r="AL3042" s="448"/>
      <c r="AM3042" s="449"/>
      <c r="AN3042" s="430"/>
      <c r="AO3042" s="431"/>
      <c r="AP3042" s="434"/>
      <c r="AQ3042" s="435"/>
      <c r="AR3042" s="448"/>
      <c r="AS3042" s="449"/>
      <c r="AT3042" s="452"/>
      <c r="AU3042" s="453"/>
      <c r="AV3042" s="456"/>
      <c r="AW3042" s="457"/>
      <c r="AX3042" s="448"/>
      <c r="AY3042" s="449"/>
      <c r="AZ3042" s="430"/>
      <c r="BA3042" s="431"/>
      <c r="BB3042" s="434"/>
      <c r="BC3042" s="435"/>
      <c r="BD3042" s="448"/>
      <c r="BE3042" s="449"/>
      <c r="BF3042" s="452"/>
      <c r="BG3042" s="453"/>
      <c r="BH3042" s="456"/>
      <c r="BI3042" s="457"/>
      <c r="BJ3042" s="448"/>
      <c r="BK3042" s="449"/>
      <c r="BL3042" s="409"/>
      <c r="BM3042" s="410"/>
      <c r="BN3042" s="411"/>
      <c r="BO3042" s="405"/>
      <c r="BP3042" s="405"/>
      <c r="BQ3042" s="65" t="s">
        <v>72</v>
      </c>
      <c r="BR3042" s="66" t="e">
        <f>IF(#REF!="B",#REF!,IF(#REF!="C",#REF!,#REF!))</f>
        <v>#REF!</v>
      </c>
      <c r="BS3042" s="787"/>
    </row>
    <row r="3043" spans="1:71" ht="21.75" customHeight="1" x14ac:dyDescent="0.35">
      <c r="A3043" s="779"/>
      <c r="B3043" s="414" t="str">
        <f>IF(ROSTER!B$16="","",ROSTER!B$16)</f>
        <v/>
      </c>
      <c r="C3043" s="416" t="str">
        <f>IF(ROSTER!C$16="","",ROSTER!C$16)</f>
        <v/>
      </c>
      <c r="D3043" s="417"/>
      <c r="E3043" s="418"/>
      <c r="F3043" s="420">
        <f>IF(E3043="y",1,IF(E3043="S",1,0))</f>
        <v>0</v>
      </c>
      <c r="G3043" s="422">
        <f>IF(E3043="S",1,0)</f>
        <v>0</v>
      </c>
      <c r="H3043" s="424"/>
      <c r="I3043" s="425"/>
      <c r="J3043" s="428"/>
      <c r="K3043" s="429"/>
      <c r="L3043" s="432"/>
      <c r="M3043" s="433"/>
      <c r="N3043" s="436">
        <f>L3043+J3043</f>
        <v>0</v>
      </c>
      <c r="O3043" s="437"/>
      <c r="P3043" s="428"/>
      <c r="Q3043" s="429"/>
      <c r="R3043" s="432"/>
      <c r="S3043" s="440"/>
      <c r="T3043" s="432"/>
      <c r="U3043" s="425"/>
      <c r="V3043" s="440"/>
      <c r="W3043" s="425"/>
      <c r="X3043" s="428"/>
      <c r="Y3043" s="425"/>
      <c r="Z3043" s="428"/>
      <c r="AA3043" s="425"/>
      <c r="AB3043" s="428"/>
      <c r="AC3043" s="429"/>
      <c r="AD3043" s="432"/>
      <c r="AE3043" s="433"/>
      <c r="AF3043" s="442">
        <f>IF(AB3043=0,0,(AD3043/AB3043)*100)</f>
        <v>0</v>
      </c>
      <c r="AG3043" s="443"/>
      <c r="AH3043" s="428"/>
      <c r="AI3043" s="429"/>
      <c r="AJ3043" s="432"/>
      <c r="AK3043" s="433"/>
      <c r="AL3043" s="446">
        <f>IF(AH3043=0,0,(AJ3043/AH3043)*100)</f>
        <v>0</v>
      </c>
      <c r="AM3043" s="447"/>
      <c r="AN3043" s="428"/>
      <c r="AO3043" s="429"/>
      <c r="AP3043" s="432"/>
      <c r="AQ3043" s="433"/>
      <c r="AR3043" s="446">
        <f>IF(AN3043=0,0,(AP3043/AN3043)*100)</f>
        <v>0</v>
      </c>
      <c r="AS3043" s="447"/>
      <c r="AT3043" s="450">
        <f>AB3043+AH3043+AN3043</f>
        <v>0</v>
      </c>
      <c r="AU3043" s="451"/>
      <c r="AV3043" s="454">
        <f>AD3043+AJ3043+AP3043</f>
        <v>0</v>
      </c>
      <c r="AW3043" s="455"/>
      <c r="AX3043" s="446">
        <f>IF(AT3043=0,0,(AV3043/AT3043)*100)</f>
        <v>0</v>
      </c>
      <c r="AY3043" s="447"/>
      <c r="AZ3043" s="428"/>
      <c r="BA3043" s="429"/>
      <c r="BB3043" s="432"/>
      <c r="BC3043" s="433"/>
      <c r="BD3043" s="446">
        <f>IF(AZ3043=0,0,(BB3043/AZ3043)*100)</f>
        <v>0</v>
      </c>
      <c r="BE3043" s="447"/>
      <c r="BF3043" s="450">
        <f>AT3043+AZ3043</f>
        <v>0</v>
      </c>
      <c r="BG3043" s="451"/>
      <c r="BH3043" s="454">
        <f>AV3043+BB3043</f>
        <v>0</v>
      </c>
      <c r="BI3043" s="455"/>
      <c r="BJ3043" s="446">
        <f>IF(BF3043=0,0,(BH3043/BF3043)*100)</f>
        <v>0</v>
      </c>
      <c r="BK3043" s="447"/>
      <c r="BL3043" s="406">
        <f>(AD3043*2)+(AJ3043*2)+(AP3043*3)+BB3043</f>
        <v>0</v>
      </c>
      <c r="BM3043" s="407"/>
      <c r="BN3043" s="408"/>
      <c r="BO3043" s="404" t="e">
        <f>(BL3043*BR$2468)+(N3043*BR$2469)+(X3043*BR$2470)+(R3043*BR$2471)+(V3043*BR$2472)+(Z3043*BR$2473)</f>
        <v>#REF!</v>
      </c>
      <c r="BP3043" s="404" t="e">
        <f>((AZ3043-BB3043)*BR$2475)+((AT3043-AV3043)*BR$2474)+(H3043*BR$2476)+(P3043*BR$2477)</f>
        <v>#REF!</v>
      </c>
      <c r="BQ3043" s="65" t="s">
        <v>73</v>
      </c>
      <c r="BR3043" s="66" t="e">
        <f>IF(#REF!="B",#REF!,IF(#REF!="C",#REF!,#REF!))</f>
        <v>#REF!</v>
      </c>
      <c r="BS3043" s="787"/>
    </row>
    <row r="3044" spans="1:71" ht="21.75" customHeight="1" x14ac:dyDescent="0.35">
      <c r="A3044" s="779"/>
      <c r="B3044" s="415"/>
      <c r="C3044" s="412" t="str">
        <f>IF(ROSTER!D$16="","",ROSTER!D$16)</f>
        <v/>
      </c>
      <c r="D3044" s="413"/>
      <c r="E3044" s="419"/>
      <c r="F3044" s="421"/>
      <c r="G3044" s="423"/>
      <c r="H3044" s="426"/>
      <c r="I3044" s="427"/>
      <c r="J3044" s="430"/>
      <c r="K3044" s="431"/>
      <c r="L3044" s="434"/>
      <c r="M3044" s="435"/>
      <c r="N3044" s="438" t="s">
        <v>14</v>
      </c>
      <c r="O3044" s="439"/>
      <c r="P3044" s="430"/>
      <c r="Q3044" s="431"/>
      <c r="R3044" s="434"/>
      <c r="S3044" s="441"/>
      <c r="T3044" s="434"/>
      <c r="U3044" s="427"/>
      <c r="V3044" s="441"/>
      <c r="W3044" s="427"/>
      <c r="X3044" s="430"/>
      <c r="Y3044" s="427"/>
      <c r="Z3044" s="430"/>
      <c r="AA3044" s="427"/>
      <c r="AB3044" s="430"/>
      <c r="AC3044" s="431"/>
      <c r="AD3044" s="434"/>
      <c r="AE3044" s="435"/>
      <c r="AF3044" s="444"/>
      <c r="AG3044" s="445"/>
      <c r="AH3044" s="430"/>
      <c r="AI3044" s="431"/>
      <c r="AJ3044" s="434"/>
      <c r="AK3044" s="435"/>
      <c r="AL3044" s="448"/>
      <c r="AM3044" s="449"/>
      <c r="AN3044" s="430"/>
      <c r="AO3044" s="431"/>
      <c r="AP3044" s="434"/>
      <c r="AQ3044" s="435"/>
      <c r="AR3044" s="448"/>
      <c r="AS3044" s="449"/>
      <c r="AT3044" s="452"/>
      <c r="AU3044" s="453"/>
      <c r="AV3044" s="456"/>
      <c r="AW3044" s="457"/>
      <c r="AX3044" s="448"/>
      <c r="AY3044" s="449"/>
      <c r="AZ3044" s="430"/>
      <c r="BA3044" s="431"/>
      <c r="BB3044" s="434"/>
      <c r="BC3044" s="435"/>
      <c r="BD3044" s="448"/>
      <c r="BE3044" s="449"/>
      <c r="BF3044" s="452"/>
      <c r="BG3044" s="453"/>
      <c r="BH3044" s="456"/>
      <c r="BI3044" s="457"/>
      <c r="BJ3044" s="448"/>
      <c r="BK3044" s="449"/>
      <c r="BL3044" s="409"/>
      <c r="BM3044" s="410"/>
      <c r="BN3044" s="411"/>
      <c r="BO3044" s="405"/>
      <c r="BP3044" s="405"/>
      <c r="BQ3044" s="65" t="s">
        <v>74</v>
      </c>
      <c r="BR3044" s="66" t="e">
        <f>IF(#REF!="B",#REF!,IF(#REF!="C",#REF!,#REF!))</f>
        <v>#REF!</v>
      </c>
      <c r="BS3044" s="787"/>
    </row>
    <row r="3045" spans="1:71" ht="21.75" customHeight="1" x14ac:dyDescent="0.25">
      <c r="A3045" s="779"/>
      <c r="B3045" s="414" t="str">
        <f>IF(ROSTER!B$18="","",ROSTER!B$18)</f>
        <v/>
      </c>
      <c r="C3045" s="416" t="str">
        <f>IF(ROSTER!C$18="","",ROSTER!C$18)</f>
        <v/>
      </c>
      <c r="D3045" s="417"/>
      <c r="E3045" s="418"/>
      <c r="F3045" s="420">
        <f>IF(E3045="y",1,IF(E3045="S",1,0))</f>
        <v>0</v>
      </c>
      <c r="G3045" s="422">
        <f>IF(E3045="S",1,0)</f>
        <v>0</v>
      </c>
      <c r="H3045" s="424"/>
      <c r="I3045" s="425"/>
      <c r="J3045" s="428"/>
      <c r="K3045" s="429"/>
      <c r="L3045" s="432"/>
      <c r="M3045" s="433"/>
      <c r="N3045" s="436">
        <f>L3045+J3045</f>
        <v>0</v>
      </c>
      <c r="O3045" s="437"/>
      <c r="P3045" s="428"/>
      <c r="Q3045" s="429"/>
      <c r="R3045" s="432"/>
      <c r="S3045" s="440"/>
      <c r="T3045" s="432"/>
      <c r="U3045" s="425"/>
      <c r="V3045" s="440"/>
      <c r="W3045" s="425"/>
      <c r="X3045" s="428"/>
      <c r="Y3045" s="425"/>
      <c r="Z3045" s="428"/>
      <c r="AA3045" s="425"/>
      <c r="AB3045" s="428"/>
      <c r="AC3045" s="429"/>
      <c r="AD3045" s="432"/>
      <c r="AE3045" s="433"/>
      <c r="AF3045" s="442">
        <f>IF(AB3045=0,0,(AD3045/AB3045)*100)</f>
        <v>0</v>
      </c>
      <c r="AG3045" s="443"/>
      <c r="AH3045" s="428"/>
      <c r="AI3045" s="429"/>
      <c r="AJ3045" s="432"/>
      <c r="AK3045" s="433"/>
      <c r="AL3045" s="446">
        <f>IF(AH3045=0,0,(AJ3045/AH3045)*100)</f>
        <v>0</v>
      </c>
      <c r="AM3045" s="447"/>
      <c r="AN3045" s="428"/>
      <c r="AO3045" s="429"/>
      <c r="AP3045" s="432"/>
      <c r="AQ3045" s="433"/>
      <c r="AR3045" s="446">
        <f>IF(AN3045=0,0,(AP3045/AN3045)*100)</f>
        <v>0</v>
      </c>
      <c r="AS3045" s="447"/>
      <c r="AT3045" s="450">
        <f>AB3045+AH3045+AN3045</f>
        <v>0</v>
      </c>
      <c r="AU3045" s="451"/>
      <c r="AV3045" s="454">
        <f>AD3045+AJ3045+AP3045</f>
        <v>0</v>
      </c>
      <c r="AW3045" s="455"/>
      <c r="AX3045" s="446">
        <f>IF(AT3045=0,0,(AV3045/AT3045)*100)</f>
        <v>0</v>
      </c>
      <c r="AY3045" s="447"/>
      <c r="AZ3045" s="428"/>
      <c r="BA3045" s="429"/>
      <c r="BB3045" s="432"/>
      <c r="BC3045" s="433"/>
      <c r="BD3045" s="446">
        <f>IF(AZ3045=0,0,(BB3045/AZ3045)*100)</f>
        <v>0</v>
      </c>
      <c r="BE3045" s="447"/>
      <c r="BF3045" s="450">
        <f>AT3045+AZ3045</f>
        <v>0</v>
      </c>
      <c r="BG3045" s="451"/>
      <c r="BH3045" s="454">
        <f>AV3045+BB3045</f>
        <v>0</v>
      </c>
      <c r="BI3045" s="455"/>
      <c r="BJ3045" s="446">
        <f>IF(BF3045=0,0,(BH3045/BF3045)*100)</f>
        <v>0</v>
      </c>
      <c r="BK3045" s="447"/>
      <c r="BL3045" s="406">
        <f>(AD3045*2)+(AJ3045*2)+(AP3045*3)+BB3045</f>
        <v>0</v>
      </c>
      <c r="BM3045" s="407"/>
      <c r="BN3045" s="408"/>
      <c r="BO3045" s="404" t="e">
        <f>(BL3045*BR$2468)+(N3045*BR$2469)+(X3045*BR$2470)+(R3045*BR$2471)+(V3045*BR$2472)+(Z3045*BR$2473)</f>
        <v>#REF!</v>
      </c>
      <c r="BP3045" s="404" t="e">
        <f>((AZ3045-BB3045)*BR$2475)+((AT3045-AV3045)*BR$2474)+(H3045*BR$2476)+(P3045*BR$2477)</f>
        <v>#REF!</v>
      </c>
      <c r="BQ3045" s="53"/>
      <c r="BR3045" s="53"/>
      <c r="BS3045" s="787"/>
    </row>
    <row r="3046" spans="1:71" ht="21.75" customHeight="1" x14ac:dyDescent="0.25">
      <c r="A3046" s="779"/>
      <c r="B3046" s="415"/>
      <c r="C3046" s="412" t="str">
        <f>IF(ROSTER!D$18="","",ROSTER!D$18)</f>
        <v/>
      </c>
      <c r="D3046" s="413"/>
      <c r="E3046" s="419"/>
      <c r="F3046" s="421"/>
      <c r="G3046" s="423"/>
      <c r="H3046" s="426"/>
      <c r="I3046" s="427"/>
      <c r="J3046" s="430"/>
      <c r="K3046" s="431"/>
      <c r="L3046" s="434"/>
      <c r="M3046" s="435"/>
      <c r="N3046" s="438"/>
      <c r="O3046" s="439"/>
      <c r="P3046" s="430"/>
      <c r="Q3046" s="431"/>
      <c r="R3046" s="434"/>
      <c r="S3046" s="441"/>
      <c r="T3046" s="434"/>
      <c r="U3046" s="427"/>
      <c r="V3046" s="441"/>
      <c r="W3046" s="427"/>
      <c r="X3046" s="430"/>
      <c r="Y3046" s="427"/>
      <c r="Z3046" s="430"/>
      <c r="AA3046" s="427"/>
      <c r="AB3046" s="430"/>
      <c r="AC3046" s="431"/>
      <c r="AD3046" s="434"/>
      <c r="AE3046" s="435"/>
      <c r="AF3046" s="444"/>
      <c r="AG3046" s="445"/>
      <c r="AH3046" s="430"/>
      <c r="AI3046" s="431"/>
      <c r="AJ3046" s="434"/>
      <c r="AK3046" s="435"/>
      <c r="AL3046" s="448"/>
      <c r="AM3046" s="449"/>
      <c r="AN3046" s="430"/>
      <c r="AO3046" s="431"/>
      <c r="AP3046" s="434"/>
      <c r="AQ3046" s="435"/>
      <c r="AR3046" s="448"/>
      <c r="AS3046" s="449"/>
      <c r="AT3046" s="452"/>
      <c r="AU3046" s="453"/>
      <c r="AV3046" s="456"/>
      <c r="AW3046" s="457"/>
      <c r="AX3046" s="448"/>
      <c r="AY3046" s="449"/>
      <c r="AZ3046" s="430"/>
      <c r="BA3046" s="431"/>
      <c r="BB3046" s="434"/>
      <c r="BC3046" s="435"/>
      <c r="BD3046" s="448"/>
      <c r="BE3046" s="449"/>
      <c r="BF3046" s="452"/>
      <c r="BG3046" s="453"/>
      <c r="BH3046" s="456"/>
      <c r="BI3046" s="457"/>
      <c r="BJ3046" s="448"/>
      <c r="BK3046" s="449"/>
      <c r="BL3046" s="409"/>
      <c r="BM3046" s="410"/>
      <c r="BN3046" s="411"/>
      <c r="BO3046" s="405"/>
      <c r="BP3046" s="405"/>
      <c r="BQ3046" s="53"/>
      <c r="BR3046" s="53"/>
      <c r="BS3046" s="779"/>
    </row>
    <row r="3047" spans="1:71" ht="21.75" customHeight="1" x14ac:dyDescent="0.25">
      <c r="A3047" s="779"/>
      <c r="B3047" s="414" t="str">
        <f>IF(ROSTER!B$20="","",ROSTER!B$20)</f>
        <v/>
      </c>
      <c r="C3047" s="416" t="str">
        <f>IF(ROSTER!C$20="","",ROSTER!C$20)</f>
        <v/>
      </c>
      <c r="D3047" s="417"/>
      <c r="E3047" s="418"/>
      <c r="F3047" s="420">
        <f>IF(E3047="y",1,IF(E3047="S",1,0))</f>
        <v>0</v>
      </c>
      <c r="G3047" s="422">
        <f>IF(E3047="S",1,0)</f>
        <v>0</v>
      </c>
      <c r="H3047" s="424"/>
      <c r="I3047" s="425"/>
      <c r="J3047" s="428"/>
      <c r="K3047" s="429"/>
      <c r="L3047" s="432"/>
      <c r="M3047" s="433"/>
      <c r="N3047" s="436">
        <f>L3047+J3047</f>
        <v>0</v>
      </c>
      <c r="O3047" s="437"/>
      <c r="P3047" s="428"/>
      <c r="Q3047" s="429"/>
      <c r="R3047" s="432"/>
      <c r="S3047" s="440"/>
      <c r="T3047" s="432"/>
      <c r="U3047" s="425"/>
      <c r="V3047" s="440"/>
      <c r="W3047" s="425"/>
      <c r="X3047" s="428"/>
      <c r="Y3047" s="425"/>
      <c r="Z3047" s="428"/>
      <c r="AA3047" s="425"/>
      <c r="AB3047" s="428"/>
      <c r="AC3047" s="429"/>
      <c r="AD3047" s="432"/>
      <c r="AE3047" s="433"/>
      <c r="AF3047" s="442">
        <f>IF(AB3047=0,0,(AD3047/AB3047)*100)</f>
        <v>0</v>
      </c>
      <c r="AG3047" s="443"/>
      <c r="AH3047" s="428"/>
      <c r="AI3047" s="429"/>
      <c r="AJ3047" s="432"/>
      <c r="AK3047" s="433"/>
      <c r="AL3047" s="446">
        <f>IF(AH3047=0,0,(AJ3047/AH3047)*100)</f>
        <v>0</v>
      </c>
      <c r="AM3047" s="447"/>
      <c r="AN3047" s="428"/>
      <c r="AO3047" s="429"/>
      <c r="AP3047" s="432"/>
      <c r="AQ3047" s="433"/>
      <c r="AR3047" s="446">
        <f>IF(AN3047=0,0,(AP3047/AN3047)*100)</f>
        <v>0</v>
      </c>
      <c r="AS3047" s="447"/>
      <c r="AT3047" s="450">
        <f>AB3047+AH3047+AN3047</f>
        <v>0</v>
      </c>
      <c r="AU3047" s="451"/>
      <c r="AV3047" s="454">
        <f>AD3047+AJ3047+AP3047</f>
        <v>0</v>
      </c>
      <c r="AW3047" s="455"/>
      <c r="AX3047" s="446">
        <f>IF(AT3047=0,0,(AV3047/AT3047)*100)</f>
        <v>0</v>
      </c>
      <c r="AY3047" s="447"/>
      <c r="AZ3047" s="428"/>
      <c r="BA3047" s="429"/>
      <c r="BB3047" s="432"/>
      <c r="BC3047" s="433"/>
      <c r="BD3047" s="446">
        <f>IF(AZ3047=0,0,(BB3047/AZ3047)*100)</f>
        <v>0</v>
      </c>
      <c r="BE3047" s="447"/>
      <c r="BF3047" s="450">
        <f>AT3047+AZ3047</f>
        <v>0</v>
      </c>
      <c r="BG3047" s="451"/>
      <c r="BH3047" s="454">
        <f>AV3047+BB3047</f>
        <v>0</v>
      </c>
      <c r="BI3047" s="455"/>
      <c r="BJ3047" s="446">
        <f>IF(BF3047=0,0,(BH3047/BF3047)*100)</f>
        <v>0</v>
      </c>
      <c r="BK3047" s="447"/>
      <c r="BL3047" s="406">
        <f>(AD3047*2)+(AJ3047*2)+(AP3047*3)+BB3047</f>
        <v>0</v>
      </c>
      <c r="BM3047" s="407"/>
      <c r="BN3047" s="408"/>
      <c r="BO3047" s="404" t="e">
        <f>(BL3047*BR$2468)+(N3047*BR$2469)+(X3047*BR$2470)+(R3047*BR$2471)+(V3047*BR$2472)+(Z3047*BR$2473)</f>
        <v>#REF!</v>
      </c>
      <c r="BP3047" s="404" t="e">
        <f>((AZ3047-BB3047)*BR$2475)+((AT3047-AV3047)*BR$2474)+(H3047*BR$2476)+(P3047*BR$2477)</f>
        <v>#REF!</v>
      </c>
      <c r="BQ3047" s="53"/>
      <c r="BR3047" s="53"/>
      <c r="BS3047" s="779"/>
    </row>
    <row r="3048" spans="1:71" ht="21.75" customHeight="1" x14ac:dyDescent="0.25">
      <c r="A3048" s="779"/>
      <c r="B3048" s="415"/>
      <c r="C3048" s="412" t="str">
        <f>IF(ROSTER!D$20="","",ROSTER!D$20)</f>
        <v/>
      </c>
      <c r="D3048" s="413"/>
      <c r="E3048" s="419"/>
      <c r="F3048" s="421"/>
      <c r="G3048" s="423"/>
      <c r="H3048" s="426"/>
      <c r="I3048" s="427"/>
      <c r="J3048" s="430"/>
      <c r="K3048" s="431"/>
      <c r="L3048" s="434"/>
      <c r="M3048" s="435"/>
      <c r="N3048" s="438" t="s">
        <v>14</v>
      </c>
      <c r="O3048" s="439"/>
      <c r="P3048" s="430"/>
      <c r="Q3048" s="431"/>
      <c r="R3048" s="434"/>
      <c r="S3048" s="441"/>
      <c r="T3048" s="434"/>
      <c r="U3048" s="427"/>
      <c r="V3048" s="441"/>
      <c r="W3048" s="427"/>
      <c r="X3048" s="430"/>
      <c r="Y3048" s="427"/>
      <c r="Z3048" s="430"/>
      <c r="AA3048" s="427"/>
      <c r="AB3048" s="430"/>
      <c r="AC3048" s="431"/>
      <c r="AD3048" s="434"/>
      <c r="AE3048" s="435"/>
      <c r="AF3048" s="444"/>
      <c r="AG3048" s="445"/>
      <c r="AH3048" s="430"/>
      <c r="AI3048" s="431"/>
      <c r="AJ3048" s="434"/>
      <c r="AK3048" s="435"/>
      <c r="AL3048" s="448"/>
      <c r="AM3048" s="449"/>
      <c r="AN3048" s="430"/>
      <c r="AO3048" s="431"/>
      <c r="AP3048" s="434"/>
      <c r="AQ3048" s="435"/>
      <c r="AR3048" s="448"/>
      <c r="AS3048" s="449"/>
      <c r="AT3048" s="452"/>
      <c r="AU3048" s="453"/>
      <c r="AV3048" s="456"/>
      <c r="AW3048" s="457"/>
      <c r="AX3048" s="448"/>
      <c r="AY3048" s="449"/>
      <c r="AZ3048" s="430"/>
      <c r="BA3048" s="431"/>
      <c r="BB3048" s="434"/>
      <c r="BC3048" s="435"/>
      <c r="BD3048" s="448"/>
      <c r="BE3048" s="449"/>
      <c r="BF3048" s="452"/>
      <c r="BG3048" s="453"/>
      <c r="BH3048" s="456"/>
      <c r="BI3048" s="457"/>
      <c r="BJ3048" s="448"/>
      <c r="BK3048" s="449"/>
      <c r="BL3048" s="409"/>
      <c r="BM3048" s="410"/>
      <c r="BN3048" s="411"/>
      <c r="BO3048" s="405"/>
      <c r="BP3048" s="405"/>
      <c r="BQ3048" s="53"/>
      <c r="BR3048" s="53"/>
      <c r="BS3048" s="779"/>
    </row>
    <row r="3049" spans="1:71" ht="21.75" customHeight="1" x14ac:dyDescent="0.25">
      <c r="A3049" s="779"/>
      <c r="B3049" s="414" t="str">
        <f>IF(ROSTER!B$22="","",ROSTER!B$22)</f>
        <v/>
      </c>
      <c r="C3049" s="416" t="str">
        <f>IF(ROSTER!C$22="","",ROSTER!C$22)</f>
        <v/>
      </c>
      <c r="D3049" s="417"/>
      <c r="E3049" s="418"/>
      <c r="F3049" s="420">
        <f>IF(E3049="y",1,IF(E3049="S",1,0))</f>
        <v>0</v>
      </c>
      <c r="G3049" s="422">
        <f>IF(E3049="S",1,0)</f>
        <v>0</v>
      </c>
      <c r="H3049" s="424"/>
      <c r="I3049" s="425"/>
      <c r="J3049" s="428"/>
      <c r="K3049" s="429"/>
      <c r="L3049" s="432"/>
      <c r="M3049" s="433"/>
      <c r="N3049" s="436">
        <f>L3049+J3049</f>
        <v>0</v>
      </c>
      <c r="O3049" s="437"/>
      <c r="P3049" s="428"/>
      <c r="Q3049" s="429"/>
      <c r="R3049" s="432"/>
      <c r="S3049" s="440"/>
      <c r="T3049" s="432"/>
      <c r="U3049" s="425"/>
      <c r="V3049" s="440"/>
      <c r="W3049" s="425"/>
      <c r="X3049" s="428"/>
      <c r="Y3049" s="425"/>
      <c r="Z3049" s="428"/>
      <c r="AA3049" s="425"/>
      <c r="AB3049" s="428"/>
      <c r="AC3049" s="429"/>
      <c r="AD3049" s="432"/>
      <c r="AE3049" s="433"/>
      <c r="AF3049" s="442">
        <f>IF(AB3049=0,0,(AD3049/AB3049)*100)</f>
        <v>0</v>
      </c>
      <c r="AG3049" s="443"/>
      <c r="AH3049" s="428"/>
      <c r="AI3049" s="429"/>
      <c r="AJ3049" s="432"/>
      <c r="AK3049" s="433"/>
      <c r="AL3049" s="446">
        <f>IF(AH3049=0,0,(AJ3049/AH3049)*100)</f>
        <v>0</v>
      </c>
      <c r="AM3049" s="447"/>
      <c r="AN3049" s="428"/>
      <c r="AO3049" s="429"/>
      <c r="AP3049" s="432"/>
      <c r="AQ3049" s="433"/>
      <c r="AR3049" s="446">
        <f>IF(AN3049=0,0,(AP3049/AN3049)*100)</f>
        <v>0</v>
      </c>
      <c r="AS3049" s="447"/>
      <c r="AT3049" s="450">
        <f>AB3049+AH3049+AN3049</f>
        <v>0</v>
      </c>
      <c r="AU3049" s="451"/>
      <c r="AV3049" s="454">
        <f>AD3049+AJ3049+AP3049</f>
        <v>0</v>
      </c>
      <c r="AW3049" s="455"/>
      <c r="AX3049" s="446">
        <f>IF(AT3049=0,0,(AV3049/AT3049)*100)</f>
        <v>0</v>
      </c>
      <c r="AY3049" s="447"/>
      <c r="AZ3049" s="428"/>
      <c r="BA3049" s="429"/>
      <c r="BB3049" s="432"/>
      <c r="BC3049" s="433"/>
      <c r="BD3049" s="446">
        <f>IF(AZ3049=0,0,(BB3049/AZ3049)*100)</f>
        <v>0</v>
      </c>
      <c r="BE3049" s="447"/>
      <c r="BF3049" s="450">
        <f>AT3049+AZ3049</f>
        <v>0</v>
      </c>
      <c r="BG3049" s="451"/>
      <c r="BH3049" s="454">
        <f>AV3049+BB3049</f>
        <v>0</v>
      </c>
      <c r="BI3049" s="455"/>
      <c r="BJ3049" s="446">
        <f>IF(BF3049=0,0,(BH3049/BF3049)*100)</f>
        <v>0</v>
      </c>
      <c r="BK3049" s="447"/>
      <c r="BL3049" s="406">
        <f>(AD3049*2)+(AJ3049*2)+(AP3049*3)+BB3049</f>
        <v>0</v>
      </c>
      <c r="BM3049" s="407"/>
      <c r="BN3049" s="408"/>
      <c r="BO3049" s="404" t="e">
        <f>(BL3049*BR$2468)+(N3049*BR$2469)+(X3049*BR$2470)+(R3049*BR$2471)+(V3049*BR$2472)+(Z3049*BR$2473)</f>
        <v>#REF!</v>
      </c>
      <c r="BP3049" s="404" t="e">
        <f>((AZ3049-BB3049)*BR$2475)+((AT3049-AV3049)*BR$2474)+(H3049*BR$2476)+(P3049*BR$2477)</f>
        <v>#REF!</v>
      </c>
      <c r="BQ3049" s="53"/>
      <c r="BR3049" s="53"/>
      <c r="BS3049" s="779"/>
    </row>
    <row r="3050" spans="1:71" ht="21.75" customHeight="1" x14ac:dyDescent="0.25">
      <c r="A3050" s="779"/>
      <c r="B3050" s="415"/>
      <c r="C3050" s="412" t="str">
        <f>IF(ROSTER!D$22="","",ROSTER!D$22)</f>
        <v/>
      </c>
      <c r="D3050" s="413"/>
      <c r="E3050" s="419"/>
      <c r="F3050" s="421"/>
      <c r="G3050" s="423"/>
      <c r="H3050" s="426"/>
      <c r="I3050" s="427"/>
      <c r="J3050" s="430"/>
      <c r="K3050" s="431"/>
      <c r="L3050" s="434"/>
      <c r="M3050" s="435"/>
      <c r="N3050" s="438" t="s">
        <v>14</v>
      </c>
      <c r="O3050" s="439"/>
      <c r="P3050" s="430"/>
      <c r="Q3050" s="431"/>
      <c r="R3050" s="434"/>
      <c r="S3050" s="441"/>
      <c r="T3050" s="434"/>
      <c r="U3050" s="427"/>
      <c r="V3050" s="441"/>
      <c r="W3050" s="427"/>
      <c r="X3050" s="430"/>
      <c r="Y3050" s="427"/>
      <c r="Z3050" s="430"/>
      <c r="AA3050" s="427"/>
      <c r="AB3050" s="430"/>
      <c r="AC3050" s="431"/>
      <c r="AD3050" s="434"/>
      <c r="AE3050" s="435"/>
      <c r="AF3050" s="444"/>
      <c r="AG3050" s="445"/>
      <c r="AH3050" s="430"/>
      <c r="AI3050" s="431"/>
      <c r="AJ3050" s="434"/>
      <c r="AK3050" s="435"/>
      <c r="AL3050" s="448"/>
      <c r="AM3050" s="449"/>
      <c r="AN3050" s="430"/>
      <c r="AO3050" s="431"/>
      <c r="AP3050" s="434"/>
      <c r="AQ3050" s="435"/>
      <c r="AR3050" s="448"/>
      <c r="AS3050" s="449"/>
      <c r="AT3050" s="452"/>
      <c r="AU3050" s="453"/>
      <c r="AV3050" s="456"/>
      <c r="AW3050" s="457"/>
      <c r="AX3050" s="448"/>
      <c r="AY3050" s="449"/>
      <c r="AZ3050" s="430"/>
      <c r="BA3050" s="431"/>
      <c r="BB3050" s="434"/>
      <c r="BC3050" s="435"/>
      <c r="BD3050" s="448"/>
      <c r="BE3050" s="449"/>
      <c r="BF3050" s="452"/>
      <c r="BG3050" s="453"/>
      <c r="BH3050" s="456"/>
      <c r="BI3050" s="457"/>
      <c r="BJ3050" s="448"/>
      <c r="BK3050" s="449"/>
      <c r="BL3050" s="409"/>
      <c r="BM3050" s="410"/>
      <c r="BN3050" s="411"/>
      <c r="BO3050" s="405"/>
      <c r="BP3050" s="405"/>
      <c r="BQ3050" s="53"/>
      <c r="BR3050" s="53"/>
      <c r="BS3050" s="779"/>
    </row>
    <row r="3051" spans="1:71" ht="21.75" customHeight="1" x14ac:dyDescent="0.25">
      <c r="A3051" s="779"/>
      <c r="B3051" s="414" t="str">
        <f>IF(ROSTER!B$24="","",ROSTER!B$24)</f>
        <v/>
      </c>
      <c r="C3051" s="416" t="str">
        <f>IF(ROSTER!C$24="","",ROSTER!C$24)</f>
        <v/>
      </c>
      <c r="D3051" s="417"/>
      <c r="E3051" s="418"/>
      <c r="F3051" s="420">
        <f>IF(E3051="y",1,IF(E3051="S",1,0))</f>
        <v>0</v>
      </c>
      <c r="G3051" s="422">
        <f>IF(E3051="S",1,0)</f>
        <v>0</v>
      </c>
      <c r="H3051" s="424"/>
      <c r="I3051" s="425"/>
      <c r="J3051" s="428"/>
      <c r="K3051" s="429"/>
      <c r="L3051" s="432"/>
      <c r="M3051" s="433"/>
      <c r="N3051" s="436">
        <f>L3051+J3051</f>
        <v>0</v>
      </c>
      <c r="O3051" s="437"/>
      <c r="P3051" s="428"/>
      <c r="Q3051" s="429"/>
      <c r="R3051" s="432"/>
      <c r="S3051" s="440"/>
      <c r="T3051" s="432"/>
      <c r="U3051" s="425"/>
      <c r="V3051" s="440"/>
      <c r="W3051" s="425"/>
      <c r="X3051" s="428"/>
      <c r="Y3051" s="425"/>
      <c r="Z3051" s="428"/>
      <c r="AA3051" s="425"/>
      <c r="AB3051" s="428"/>
      <c r="AC3051" s="429"/>
      <c r="AD3051" s="432"/>
      <c r="AE3051" s="433"/>
      <c r="AF3051" s="442">
        <f>IF(AB3051=0,0,(AD3051/AB3051)*100)</f>
        <v>0</v>
      </c>
      <c r="AG3051" s="443"/>
      <c r="AH3051" s="428"/>
      <c r="AI3051" s="429"/>
      <c r="AJ3051" s="432"/>
      <c r="AK3051" s="433"/>
      <c r="AL3051" s="446">
        <f>IF(AH3051=0,0,(AJ3051/AH3051)*100)</f>
        <v>0</v>
      </c>
      <c r="AM3051" s="447"/>
      <c r="AN3051" s="428"/>
      <c r="AO3051" s="429"/>
      <c r="AP3051" s="432"/>
      <c r="AQ3051" s="433"/>
      <c r="AR3051" s="446">
        <f>IF(AN3051=0,0,(AP3051/AN3051)*100)</f>
        <v>0</v>
      </c>
      <c r="AS3051" s="447"/>
      <c r="AT3051" s="450">
        <f>AB3051+AH3051+AN3051</f>
        <v>0</v>
      </c>
      <c r="AU3051" s="451"/>
      <c r="AV3051" s="454">
        <f>AD3051+AJ3051+AP3051</f>
        <v>0</v>
      </c>
      <c r="AW3051" s="455"/>
      <c r="AX3051" s="446">
        <f>IF(AT3051=0,0,(AV3051/AT3051)*100)</f>
        <v>0</v>
      </c>
      <c r="AY3051" s="447"/>
      <c r="AZ3051" s="428"/>
      <c r="BA3051" s="429"/>
      <c r="BB3051" s="432"/>
      <c r="BC3051" s="433"/>
      <c r="BD3051" s="446">
        <f>IF(AZ3051=0,0,(BB3051/AZ3051)*100)</f>
        <v>0</v>
      </c>
      <c r="BE3051" s="447"/>
      <c r="BF3051" s="450">
        <f>AT3051+AZ3051</f>
        <v>0</v>
      </c>
      <c r="BG3051" s="451"/>
      <c r="BH3051" s="454">
        <f>AV3051+BB3051</f>
        <v>0</v>
      </c>
      <c r="BI3051" s="455"/>
      <c r="BJ3051" s="446">
        <f>IF(BF3051=0,0,(BH3051/BF3051)*100)</f>
        <v>0</v>
      </c>
      <c r="BK3051" s="447"/>
      <c r="BL3051" s="406">
        <f>(AD3051*2)+(AJ3051*2)+(AP3051*3)+BB3051</f>
        <v>0</v>
      </c>
      <c r="BM3051" s="407"/>
      <c r="BN3051" s="408"/>
      <c r="BO3051" s="404" t="e">
        <f>(BL3051*BR$2468)+(N3051*BR$2469)+(X3051*BR$2470)+(R3051*BR$2471)+(V3051*BR$2472)+(Z3051*BR$2473)</f>
        <v>#REF!</v>
      </c>
      <c r="BP3051" s="404" t="e">
        <f>((AZ3051-BB3051)*BR$2475)+((AT3051-AV3051)*BR$2474)+(H3051*BR$2476)+(P3051*BR$2477)</f>
        <v>#REF!</v>
      </c>
      <c r="BQ3051" s="53"/>
      <c r="BR3051" s="53"/>
      <c r="BS3051" s="779"/>
    </row>
    <row r="3052" spans="1:71" ht="21.75" customHeight="1" x14ac:dyDescent="0.25">
      <c r="A3052" s="779"/>
      <c r="B3052" s="415"/>
      <c r="C3052" s="412" t="str">
        <f>IF(ROSTER!D$24="","",ROSTER!D$24)</f>
        <v/>
      </c>
      <c r="D3052" s="413"/>
      <c r="E3052" s="419"/>
      <c r="F3052" s="421"/>
      <c r="G3052" s="423"/>
      <c r="H3052" s="426"/>
      <c r="I3052" s="427"/>
      <c r="J3052" s="430"/>
      <c r="K3052" s="431"/>
      <c r="L3052" s="434"/>
      <c r="M3052" s="435"/>
      <c r="N3052" s="438" t="s">
        <v>14</v>
      </c>
      <c r="O3052" s="439"/>
      <c r="P3052" s="430"/>
      <c r="Q3052" s="431"/>
      <c r="R3052" s="434"/>
      <c r="S3052" s="441"/>
      <c r="T3052" s="434"/>
      <c r="U3052" s="427"/>
      <c r="V3052" s="441"/>
      <c r="W3052" s="427"/>
      <c r="X3052" s="430"/>
      <c r="Y3052" s="427"/>
      <c r="Z3052" s="430"/>
      <c r="AA3052" s="427"/>
      <c r="AB3052" s="430"/>
      <c r="AC3052" s="431"/>
      <c r="AD3052" s="434"/>
      <c r="AE3052" s="435"/>
      <c r="AF3052" s="444"/>
      <c r="AG3052" s="445"/>
      <c r="AH3052" s="430"/>
      <c r="AI3052" s="431"/>
      <c r="AJ3052" s="434"/>
      <c r="AK3052" s="435"/>
      <c r="AL3052" s="448"/>
      <c r="AM3052" s="449"/>
      <c r="AN3052" s="430"/>
      <c r="AO3052" s="431"/>
      <c r="AP3052" s="434"/>
      <c r="AQ3052" s="435"/>
      <c r="AR3052" s="448"/>
      <c r="AS3052" s="449"/>
      <c r="AT3052" s="452"/>
      <c r="AU3052" s="453"/>
      <c r="AV3052" s="456"/>
      <c r="AW3052" s="457"/>
      <c r="AX3052" s="448"/>
      <c r="AY3052" s="449"/>
      <c r="AZ3052" s="430"/>
      <c r="BA3052" s="431"/>
      <c r="BB3052" s="434"/>
      <c r="BC3052" s="435"/>
      <c r="BD3052" s="448"/>
      <c r="BE3052" s="449"/>
      <c r="BF3052" s="452"/>
      <c r="BG3052" s="453"/>
      <c r="BH3052" s="456"/>
      <c r="BI3052" s="457"/>
      <c r="BJ3052" s="448"/>
      <c r="BK3052" s="449"/>
      <c r="BL3052" s="409"/>
      <c r="BM3052" s="410"/>
      <c r="BN3052" s="411"/>
      <c r="BO3052" s="405"/>
      <c r="BP3052" s="405"/>
      <c r="BQ3052" s="53"/>
      <c r="BR3052" s="53"/>
      <c r="BS3052" s="779"/>
    </row>
    <row r="3053" spans="1:71" ht="21.75" customHeight="1" x14ac:dyDescent="0.25">
      <c r="A3053" s="779"/>
      <c r="B3053" s="414" t="str">
        <f>IF(ROSTER!B$26="","",ROSTER!B$26)</f>
        <v/>
      </c>
      <c r="C3053" s="416" t="str">
        <f>IF(ROSTER!C$26="","",ROSTER!C$26)</f>
        <v/>
      </c>
      <c r="D3053" s="417"/>
      <c r="E3053" s="418"/>
      <c r="F3053" s="420">
        <f>IF(E3053="y",1,IF(E3053="S",1,0))</f>
        <v>0</v>
      </c>
      <c r="G3053" s="422">
        <f>IF(E3053="S",1,0)</f>
        <v>0</v>
      </c>
      <c r="H3053" s="424"/>
      <c r="I3053" s="425"/>
      <c r="J3053" s="428"/>
      <c r="K3053" s="429"/>
      <c r="L3053" s="432"/>
      <c r="M3053" s="433"/>
      <c r="N3053" s="436">
        <f>L3053+J3053</f>
        <v>0</v>
      </c>
      <c r="O3053" s="437"/>
      <c r="P3053" s="428"/>
      <c r="Q3053" s="429"/>
      <c r="R3053" s="432"/>
      <c r="S3053" s="440"/>
      <c r="T3053" s="432"/>
      <c r="U3053" s="425"/>
      <c r="V3053" s="440"/>
      <c r="W3053" s="425"/>
      <c r="X3053" s="428"/>
      <c r="Y3053" s="425"/>
      <c r="Z3053" s="428"/>
      <c r="AA3053" s="425"/>
      <c r="AB3053" s="428"/>
      <c r="AC3053" s="429"/>
      <c r="AD3053" s="432"/>
      <c r="AE3053" s="433"/>
      <c r="AF3053" s="442">
        <f>IF(AB3053=0,0,(AD3053/AB3053)*100)</f>
        <v>0</v>
      </c>
      <c r="AG3053" s="443"/>
      <c r="AH3053" s="428"/>
      <c r="AI3053" s="429"/>
      <c r="AJ3053" s="432"/>
      <c r="AK3053" s="433"/>
      <c r="AL3053" s="446">
        <f>IF(AH3053=0,0,(AJ3053/AH3053)*100)</f>
        <v>0</v>
      </c>
      <c r="AM3053" s="447"/>
      <c r="AN3053" s="428"/>
      <c r="AO3053" s="429"/>
      <c r="AP3053" s="432"/>
      <c r="AQ3053" s="433"/>
      <c r="AR3053" s="446">
        <f>IF(AN3053=0,0,(AP3053/AN3053)*100)</f>
        <v>0</v>
      </c>
      <c r="AS3053" s="447"/>
      <c r="AT3053" s="450">
        <f>AB3053+AH3053+AN3053</f>
        <v>0</v>
      </c>
      <c r="AU3053" s="451"/>
      <c r="AV3053" s="454">
        <f>AD3053+AJ3053+AP3053</f>
        <v>0</v>
      </c>
      <c r="AW3053" s="455"/>
      <c r="AX3053" s="446">
        <f>IF(AT3053=0,0,(AV3053/AT3053)*100)</f>
        <v>0</v>
      </c>
      <c r="AY3053" s="447"/>
      <c r="AZ3053" s="428"/>
      <c r="BA3053" s="429"/>
      <c r="BB3053" s="432"/>
      <c r="BC3053" s="433"/>
      <c r="BD3053" s="446">
        <f>IF(AZ3053=0,0,(BB3053/AZ3053)*100)</f>
        <v>0</v>
      </c>
      <c r="BE3053" s="447"/>
      <c r="BF3053" s="450">
        <f>AT3053+AZ3053</f>
        <v>0</v>
      </c>
      <c r="BG3053" s="451"/>
      <c r="BH3053" s="454">
        <f>AV3053+BB3053</f>
        <v>0</v>
      </c>
      <c r="BI3053" s="455"/>
      <c r="BJ3053" s="446">
        <f>IF(BF3053=0,0,(BH3053/BF3053)*100)</f>
        <v>0</v>
      </c>
      <c r="BK3053" s="447"/>
      <c r="BL3053" s="406">
        <f>(AD3053*2)+(AJ3053*2)+(AP3053*3)+BB3053</f>
        <v>0</v>
      </c>
      <c r="BM3053" s="407"/>
      <c r="BN3053" s="408"/>
      <c r="BO3053" s="404" t="e">
        <f>(BL3053*BR$2468)+(N3053*BR$2469)+(X3053*BR$2470)+(R3053*BR$2471)+(V3053*BR$2472)+(Z3053*BR$2473)</f>
        <v>#REF!</v>
      </c>
      <c r="BP3053" s="404" t="e">
        <f>((AZ3053-BB3053)*BR$2475)+((AT3053-AV3053)*BR$2474)+(H3053*BR$2476)+(P3053*BR$2477)</f>
        <v>#REF!</v>
      </c>
      <c r="BQ3053" s="53"/>
      <c r="BR3053" s="53"/>
      <c r="BS3053" s="779"/>
    </row>
    <row r="3054" spans="1:71" ht="21.75" customHeight="1" x14ac:dyDescent="0.25">
      <c r="A3054" s="779"/>
      <c r="B3054" s="415"/>
      <c r="C3054" s="412" t="str">
        <f>IF(ROSTER!D$26="","",ROSTER!D$26)</f>
        <v/>
      </c>
      <c r="D3054" s="413"/>
      <c r="E3054" s="419"/>
      <c r="F3054" s="421"/>
      <c r="G3054" s="423"/>
      <c r="H3054" s="426"/>
      <c r="I3054" s="427"/>
      <c r="J3054" s="430"/>
      <c r="K3054" s="431"/>
      <c r="L3054" s="434"/>
      <c r="M3054" s="435"/>
      <c r="N3054" s="438" t="s">
        <v>14</v>
      </c>
      <c r="O3054" s="439"/>
      <c r="P3054" s="430"/>
      <c r="Q3054" s="431"/>
      <c r="R3054" s="434"/>
      <c r="S3054" s="441"/>
      <c r="T3054" s="434"/>
      <c r="U3054" s="427"/>
      <c r="V3054" s="441"/>
      <c r="W3054" s="427"/>
      <c r="X3054" s="430"/>
      <c r="Y3054" s="427"/>
      <c r="Z3054" s="430"/>
      <c r="AA3054" s="427"/>
      <c r="AB3054" s="430"/>
      <c r="AC3054" s="431"/>
      <c r="AD3054" s="434"/>
      <c r="AE3054" s="435"/>
      <c r="AF3054" s="444"/>
      <c r="AG3054" s="445"/>
      <c r="AH3054" s="430"/>
      <c r="AI3054" s="431"/>
      <c r="AJ3054" s="434"/>
      <c r="AK3054" s="435"/>
      <c r="AL3054" s="448"/>
      <c r="AM3054" s="449"/>
      <c r="AN3054" s="430"/>
      <c r="AO3054" s="431"/>
      <c r="AP3054" s="434"/>
      <c r="AQ3054" s="435"/>
      <c r="AR3054" s="448"/>
      <c r="AS3054" s="449"/>
      <c r="AT3054" s="452"/>
      <c r="AU3054" s="453"/>
      <c r="AV3054" s="456"/>
      <c r="AW3054" s="457"/>
      <c r="AX3054" s="448"/>
      <c r="AY3054" s="449"/>
      <c r="AZ3054" s="430"/>
      <c r="BA3054" s="431"/>
      <c r="BB3054" s="434"/>
      <c r="BC3054" s="435"/>
      <c r="BD3054" s="448"/>
      <c r="BE3054" s="449"/>
      <c r="BF3054" s="452"/>
      <c r="BG3054" s="453"/>
      <c r="BH3054" s="456"/>
      <c r="BI3054" s="457"/>
      <c r="BJ3054" s="448"/>
      <c r="BK3054" s="449"/>
      <c r="BL3054" s="409"/>
      <c r="BM3054" s="410"/>
      <c r="BN3054" s="411"/>
      <c r="BO3054" s="405"/>
      <c r="BP3054" s="405"/>
      <c r="BQ3054" s="53"/>
      <c r="BR3054" s="53"/>
      <c r="BS3054" s="779"/>
    </row>
    <row r="3055" spans="1:71" ht="21.75" customHeight="1" x14ac:dyDescent="0.25">
      <c r="A3055" s="779"/>
      <c r="B3055" s="414" t="str">
        <f>IF(ROSTER!B$28="","",ROSTER!B$28)</f>
        <v/>
      </c>
      <c r="C3055" s="416" t="str">
        <f>IF(ROSTER!C$28="","",ROSTER!C$28)</f>
        <v/>
      </c>
      <c r="D3055" s="417"/>
      <c r="E3055" s="418"/>
      <c r="F3055" s="420">
        <f>IF(E3055="y",1,IF(E3055="S",1,0))</f>
        <v>0</v>
      </c>
      <c r="G3055" s="422">
        <f>IF(E3055="S",1,0)</f>
        <v>0</v>
      </c>
      <c r="H3055" s="424"/>
      <c r="I3055" s="425"/>
      <c r="J3055" s="428"/>
      <c r="K3055" s="429"/>
      <c r="L3055" s="432"/>
      <c r="M3055" s="433"/>
      <c r="N3055" s="436">
        <f>L3055+J3055</f>
        <v>0</v>
      </c>
      <c r="O3055" s="437"/>
      <c r="P3055" s="428"/>
      <c r="Q3055" s="429"/>
      <c r="R3055" s="432"/>
      <c r="S3055" s="440"/>
      <c r="T3055" s="432"/>
      <c r="U3055" s="425"/>
      <c r="V3055" s="440"/>
      <c r="W3055" s="425"/>
      <c r="X3055" s="428"/>
      <c r="Y3055" s="425"/>
      <c r="Z3055" s="428"/>
      <c r="AA3055" s="425"/>
      <c r="AB3055" s="428"/>
      <c r="AC3055" s="429"/>
      <c r="AD3055" s="432"/>
      <c r="AE3055" s="433"/>
      <c r="AF3055" s="442">
        <f>IF(AB3055=0,0,(AD3055/AB3055)*100)</f>
        <v>0</v>
      </c>
      <c r="AG3055" s="443"/>
      <c r="AH3055" s="428"/>
      <c r="AI3055" s="429"/>
      <c r="AJ3055" s="432"/>
      <c r="AK3055" s="433"/>
      <c r="AL3055" s="446">
        <f>IF(AH3055=0,0,(AJ3055/AH3055)*100)</f>
        <v>0</v>
      </c>
      <c r="AM3055" s="447"/>
      <c r="AN3055" s="428"/>
      <c r="AO3055" s="429"/>
      <c r="AP3055" s="432"/>
      <c r="AQ3055" s="433"/>
      <c r="AR3055" s="446">
        <f>IF(AN3055=0,0,(AP3055/AN3055)*100)</f>
        <v>0</v>
      </c>
      <c r="AS3055" s="447"/>
      <c r="AT3055" s="450">
        <f>AB3055+AH3055+AN3055</f>
        <v>0</v>
      </c>
      <c r="AU3055" s="451"/>
      <c r="AV3055" s="454">
        <f>AD3055+AJ3055+AP3055</f>
        <v>0</v>
      </c>
      <c r="AW3055" s="455"/>
      <c r="AX3055" s="446">
        <f>IF(AT3055=0,0,(AV3055/AT3055)*100)</f>
        <v>0</v>
      </c>
      <c r="AY3055" s="447"/>
      <c r="AZ3055" s="428"/>
      <c r="BA3055" s="429"/>
      <c r="BB3055" s="432"/>
      <c r="BC3055" s="433"/>
      <c r="BD3055" s="446">
        <f>IF(AZ3055=0,0,(BB3055/AZ3055)*100)</f>
        <v>0</v>
      </c>
      <c r="BE3055" s="447"/>
      <c r="BF3055" s="450">
        <f>AT3055+AZ3055</f>
        <v>0</v>
      </c>
      <c r="BG3055" s="451"/>
      <c r="BH3055" s="454">
        <f>AV3055+BB3055</f>
        <v>0</v>
      </c>
      <c r="BI3055" s="455"/>
      <c r="BJ3055" s="446">
        <f>IF(BF3055=0,0,(BH3055/BF3055)*100)</f>
        <v>0</v>
      </c>
      <c r="BK3055" s="447"/>
      <c r="BL3055" s="406">
        <f>(AD3055*2)+(AJ3055*2)+(AP3055*3)+BB3055</f>
        <v>0</v>
      </c>
      <c r="BM3055" s="407"/>
      <c r="BN3055" s="408"/>
      <c r="BO3055" s="404" t="e">
        <f>(BL3055*BR$2468)+(N3055*BR$2469)+(X3055*BR$2470)+(R3055*BR$2471)+(V3055*BR$2472)+(Z3055*BR$2473)</f>
        <v>#REF!</v>
      </c>
      <c r="BP3055" s="404" t="e">
        <f>((AZ3055-BB3055)*BR$2475)+((AT3055-AV3055)*BR$2474)+(H3055*BR$2476)+(P3055*BR$2477)</f>
        <v>#REF!</v>
      </c>
      <c r="BQ3055" s="53"/>
      <c r="BR3055" s="53"/>
      <c r="BS3055" s="779"/>
    </row>
    <row r="3056" spans="1:71" ht="21.75" customHeight="1" x14ac:dyDescent="0.25">
      <c r="A3056" s="779"/>
      <c r="B3056" s="415"/>
      <c r="C3056" s="412" t="str">
        <f>IF(ROSTER!D$28="","",ROSTER!D$28)</f>
        <v/>
      </c>
      <c r="D3056" s="413"/>
      <c r="E3056" s="419"/>
      <c r="F3056" s="421"/>
      <c r="G3056" s="423"/>
      <c r="H3056" s="426"/>
      <c r="I3056" s="427"/>
      <c r="J3056" s="430"/>
      <c r="K3056" s="431"/>
      <c r="L3056" s="434"/>
      <c r="M3056" s="435"/>
      <c r="N3056" s="438" t="s">
        <v>14</v>
      </c>
      <c r="O3056" s="439"/>
      <c r="P3056" s="430"/>
      <c r="Q3056" s="431"/>
      <c r="R3056" s="434"/>
      <c r="S3056" s="441"/>
      <c r="T3056" s="434"/>
      <c r="U3056" s="427"/>
      <c r="V3056" s="441"/>
      <c r="W3056" s="427"/>
      <c r="X3056" s="430"/>
      <c r="Y3056" s="427"/>
      <c r="Z3056" s="430"/>
      <c r="AA3056" s="427"/>
      <c r="AB3056" s="430"/>
      <c r="AC3056" s="431"/>
      <c r="AD3056" s="434"/>
      <c r="AE3056" s="435"/>
      <c r="AF3056" s="444"/>
      <c r="AG3056" s="445"/>
      <c r="AH3056" s="430"/>
      <c r="AI3056" s="431"/>
      <c r="AJ3056" s="434"/>
      <c r="AK3056" s="435"/>
      <c r="AL3056" s="448"/>
      <c r="AM3056" s="449"/>
      <c r="AN3056" s="430"/>
      <c r="AO3056" s="431"/>
      <c r="AP3056" s="434"/>
      <c r="AQ3056" s="435"/>
      <c r="AR3056" s="448"/>
      <c r="AS3056" s="449"/>
      <c r="AT3056" s="452"/>
      <c r="AU3056" s="453"/>
      <c r="AV3056" s="456"/>
      <c r="AW3056" s="457"/>
      <c r="AX3056" s="448"/>
      <c r="AY3056" s="449"/>
      <c r="AZ3056" s="430"/>
      <c r="BA3056" s="431"/>
      <c r="BB3056" s="434"/>
      <c r="BC3056" s="435"/>
      <c r="BD3056" s="448"/>
      <c r="BE3056" s="449"/>
      <c r="BF3056" s="452"/>
      <c r="BG3056" s="453"/>
      <c r="BH3056" s="456"/>
      <c r="BI3056" s="457"/>
      <c r="BJ3056" s="448"/>
      <c r="BK3056" s="449"/>
      <c r="BL3056" s="409"/>
      <c r="BM3056" s="410"/>
      <c r="BN3056" s="411"/>
      <c r="BO3056" s="405"/>
      <c r="BP3056" s="405"/>
      <c r="BQ3056" s="53"/>
      <c r="BR3056" s="53"/>
      <c r="BS3056" s="779"/>
    </row>
    <row r="3057" spans="1:71" ht="21.75" customHeight="1" x14ac:dyDescent="0.25">
      <c r="A3057" s="779"/>
      <c r="B3057" s="414" t="str">
        <f>IF(ROSTER!B$30="","",ROSTER!B$30)</f>
        <v/>
      </c>
      <c r="C3057" s="416" t="str">
        <f>IF(ROSTER!C$30="","",ROSTER!C$30)</f>
        <v/>
      </c>
      <c r="D3057" s="417"/>
      <c r="E3057" s="418"/>
      <c r="F3057" s="420">
        <f>IF(E3057="y",1,IF(E3057="S",1,0))</f>
        <v>0</v>
      </c>
      <c r="G3057" s="422">
        <f>IF(E3057="S",1,0)</f>
        <v>0</v>
      </c>
      <c r="H3057" s="424"/>
      <c r="I3057" s="425"/>
      <c r="J3057" s="428"/>
      <c r="K3057" s="429"/>
      <c r="L3057" s="432"/>
      <c r="M3057" s="433"/>
      <c r="N3057" s="436">
        <f>L3057+J3057</f>
        <v>0</v>
      </c>
      <c r="O3057" s="437"/>
      <c r="P3057" s="428"/>
      <c r="Q3057" s="429"/>
      <c r="R3057" s="432"/>
      <c r="S3057" s="440"/>
      <c r="T3057" s="432"/>
      <c r="U3057" s="425"/>
      <c r="V3057" s="440"/>
      <c r="W3057" s="425"/>
      <c r="X3057" s="428"/>
      <c r="Y3057" s="425"/>
      <c r="Z3057" s="428"/>
      <c r="AA3057" s="425"/>
      <c r="AB3057" s="428"/>
      <c r="AC3057" s="429"/>
      <c r="AD3057" s="432"/>
      <c r="AE3057" s="433"/>
      <c r="AF3057" s="442">
        <f>IF(AB3057=0,0,(AD3057/AB3057)*100)</f>
        <v>0</v>
      </c>
      <c r="AG3057" s="443"/>
      <c r="AH3057" s="428"/>
      <c r="AI3057" s="429"/>
      <c r="AJ3057" s="432"/>
      <c r="AK3057" s="433"/>
      <c r="AL3057" s="446">
        <f>IF(AH3057=0,0,(AJ3057/AH3057)*100)</f>
        <v>0</v>
      </c>
      <c r="AM3057" s="447"/>
      <c r="AN3057" s="428"/>
      <c r="AO3057" s="429"/>
      <c r="AP3057" s="432"/>
      <c r="AQ3057" s="433"/>
      <c r="AR3057" s="446">
        <f>IF(AN3057=0,0,(AP3057/AN3057)*100)</f>
        <v>0</v>
      </c>
      <c r="AS3057" s="447"/>
      <c r="AT3057" s="450">
        <f>AB3057+AH3057+AN3057</f>
        <v>0</v>
      </c>
      <c r="AU3057" s="451"/>
      <c r="AV3057" s="454">
        <f>AD3057+AJ3057+AP3057</f>
        <v>0</v>
      </c>
      <c r="AW3057" s="455"/>
      <c r="AX3057" s="446">
        <f>IF(AT3057=0,0,(AV3057/AT3057)*100)</f>
        <v>0</v>
      </c>
      <c r="AY3057" s="447"/>
      <c r="AZ3057" s="428"/>
      <c r="BA3057" s="429"/>
      <c r="BB3057" s="432"/>
      <c r="BC3057" s="433"/>
      <c r="BD3057" s="446">
        <f>IF(AZ3057=0,0,(BB3057/AZ3057)*100)</f>
        <v>0</v>
      </c>
      <c r="BE3057" s="447"/>
      <c r="BF3057" s="450">
        <f>AT3057+AZ3057</f>
        <v>0</v>
      </c>
      <c r="BG3057" s="451"/>
      <c r="BH3057" s="454">
        <f>AV3057+BB3057</f>
        <v>0</v>
      </c>
      <c r="BI3057" s="455"/>
      <c r="BJ3057" s="446">
        <f>IF(BF3057=0,0,(BH3057/BF3057)*100)</f>
        <v>0</v>
      </c>
      <c r="BK3057" s="447"/>
      <c r="BL3057" s="406">
        <f>(AD3057*2)+(AJ3057*2)+(AP3057*3)+BB3057</f>
        <v>0</v>
      </c>
      <c r="BM3057" s="407"/>
      <c r="BN3057" s="408"/>
      <c r="BO3057" s="404" t="e">
        <f>(BL3057*BR$2468)+(N3057*BR$2469)+(X3057*BR$2470)+(R3057*BR$2471)+(V3057*BR$2472)+(Z3057*BR$2473)</f>
        <v>#REF!</v>
      </c>
      <c r="BP3057" s="404" t="e">
        <f>((AZ3057-BB3057)*BR$2475)+((AT3057-AV3057)*BR$2474)+(H3057*BR$2476)+(P3057*BR$2477)</f>
        <v>#REF!</v>
      </c>
      <c r="BQ3057" s="53"/>
      <c r="BR3057" s="53"/>
      <c r="BS3057" s="779"/>
    </row>
    <row r="3058" spans="1:71" ht="21.75" customHeight="1" x14ac:dyDescent="0.25">
      <c r="A3058" s="779"/>
      <c r="B3058" s="415"/>
      <c r="C3058" s="412" t="str">
        <f>IF(ROSTER!D$30="","",ROSTER!D$30)</f>
        <v/>
      </c>
      <c r="D3058" s="413"/>
      <c r="E3058" s="419"/>
      <c r="F3058" s="421"/>
      <c r="G3058" s="423"/>
      <c r="H3058" s="426"/>
      <c r="I3058" s="427"/>
      <c r="J3058" s="430"/>
      <c r="K3058" s="431"/>
      <c r="L3058" s="434"/>
      <c r="M3058" s="435"/>
      <c r="N3058" s="438" t="s">
        <v>14</v>
      </c>
      <c r="O3058" s="439"/>
      <c r="P3058" s="430"/>
      <c r="Q3058" s="431"/>
      <c r="R3058" s="434"/>
      <c r="S3058" s="441"/>
      <c r="T3058" s="434"/>
      <c r="U3058" s="427"/>
      <c r="V3058" s="441"/>
      <c r="W3058" s="427"/>
      <c r="X3058" s="430"/>
      <c r="Y3058" s="427"/>
      <c r="Z3058" s="430"/>
      <c r="AA3058" s="427"/>
      <c r="AB3058" s="430"/>
      <c r="AC3058" s="431"/>
      <c r="AD3058" s="434"/>
      <c r="AE3058" s="435"/>
      <c r="AF3058" s="444"/>
      <c r="AG3058" s="445"/>
      <c r="AH3058" s="430"/>
      <c r="AI3058" s="431"/>
      <c r="AJ3058" s="434"/>
      <c r="AK3058" s="435"/>
      <c r="AL3058" s="448"/>
      <c r="AM3058" s="449"/>
      <c r="AN3058" s="430"/>
      <c r="AO3058" s="431"/>
      <c r="AP3058" s="434"/>
      <c r="AQ3058" s="435"/>
      <c r="AR3058" s="448"/>
      <c r="AS3058" s="449"/>
      <c r="AT3058" s="452"/>
      <c r="AU3058" s="453"/>
      <c r="AV3058" s="456"/>
      <c r="AW3058" s="457"/>
      <c r="AX3058" s="448"/>
      <c r="AY3058" s="449"/>
      <c r="AZ3058" s="430"/>
      <c r="BA3058" s="431"/>
      <c r="BB3058" s="434"/>
      <c r="BC3058" s="435"/>
      <c r="BD3058" s="448"/>
      <c r="BE3058" s="449"/>
      <c r="BF3058" s="452"/>
      <c r="BG3058" s="453"/>
      <c r="BH3058" s="456"/>
      <c r="BI3058" s="457"/>
      <c r="BJ3058" s="448"/>
      <c r="BK3058" s="449"/>
      <c r="BL3058" s="409"/>
      <c r="BM3058" s="410"/>
      <c r="BN3058" s="411"/>
      <c r="BO3058" s="405"/>
      <c r="BP3058" s="405"/>
      <c r="BQ3058" s="53"/>
      <c r="BR3058" s="53"/>
      <c r="BS3058" s="779"/>
    </row>
    <row r="3059" spans="1:71" ht="21.75" customHeight="1" x14ac:dyDescent="0.25">
      <c r="A3059" s="779"/>
      <c r="B3059" s="414" t="str">
        <f>IF(ROSTER!B$32="","",ROSTER!B$32)</f>
        <v/>
      </c>
      <c r="C3059" s="416" t="str">
        <f>IF(ROSTER!C$32="","",ROSTER!C$32)</f>
        <v/>
      </c>
      <c r="D3059" s="417"/>
      <c r="E3059" s="418"/>
      <c r="F3059" s="420">
        <f>IF(E3059="y",1,IF(E3059="S",1,0))</f>
        <v>0</v>
      </c>
      <c r="G3059" s="422">
        <f>IF(E3059="S",1,0)</f>
        <v>0</v>
      </c>
      <c r="H3059" s="424"/>
      <c r="I3059" s="425"/>
      <c r="J3059" s="428"/>
      <c r="K3059" s="429"/>
      <c r="L3059" s="432"/>
      <c r="M3059" s="433"/>
      <c r="N3059" s="436">
        <f>L3059+J3059</f>
        <v>0</v>
      </c>
      <c r="O3059" s="437"/>
      <c r="P3059" s="428"/>
      <c r="Q3059" s="429"/>
      <c r="R3059" s="432"/>
      <c r="S3059" s="440"/>
      <c r="T3059" s="432"/>
      <c r="U3059" s="425"/>
      <c r="V3059" s="440"/>
      <c r="W3059" s="425"/>
      <c r="X3059" s="428"/>
      <c r="Y3059" s="425"/>
      <c r="Z3059" s="428"/>
      <c r="AA3059" s="425"/>
      <c r="AB3059" s="428"/>
      <c r="AC3059" s="429"/>
      <c r="AD3059" s="432"/>
      <c r="AE3059" s="433"/>
      <c r="AF3059" s="442">
        <f>IF(AB3059=0,0,(AD3059/AB3059)*100)</f>
        <v>0</v>
      </c>
      <c r="AG3059" s="443"/>
      <c r="AH3059" s="428"/>
      <c r="AI3059" s="429"/>
      <c r="AJ3059" s="432"/>
      <c r="AK3059" s="433"/>
      <c r="AL3059" s="446">
        <f>IF(AH3059=0,0,(AJ3059/AH3059)*100)</f>
        <v>0</v>
      </c>
      <c r="AM3059" s="447"/>
      <c r="AN3059" s="428"/>
      <c r="AO3059" s="429"/>
      <c r="AP3059" s="432"/>
      <c r="AQ3059" s="433"/>
      <c r="AR3059" s="446">
        <f>IF(AN3059=0,0,(AP3059/AN3059)*100)</f>
        <v>0</v>
      </c>
      <c r="AS3059" s="447"/>
      <c r="AT3059" s="450">
        <f>AB3059+AH3059+AN3059</f>
        <v>0</v>
      </c>
      <c r="AU3059" s="451"/>
      <c r="AV3059" s="454">
        <f>AD3059+AJ3059+AP3059</f>
        <v>0</v>
      </c>
      <c r="AW3059" s="455"/>
      <c r="AX3059" s="446">
        <f>IF(AT3059=0,0,(AV3059/AT3059)*100)</f>
        <v>0</v>
      </c>
      <c r="AY3059" s="447"/>
      <c r="AZ3059" s="428"/>
      <c r="BA3059" s="429"/>
      <c r="BB3059" s="432"/>
      <c r="BC3059" s="433"/>
      <c r="BD3059" s="446">
        <f>IF(AZ3059=0,0,(BB3059/AZ3059)*100)</f>
        <v>0</v>
      </c>
      <c r="BE3059" s="447"/>
      <c r="BF3059" s="450">
        <f>AT3059+AZ3059</f>
        <v>0</v>
      </c>
      <c r="BG3059" s="451"/>
      <c r="BH3059" s="454">
        <f>AV3059+BB3059</f>
        <v>0</v>
      </c>
      <c r="BI3059" s="455"/>
      <c r="BJ3059" s="446">
        <f>IF(BF3059=0,0,(BH3059/BF3059)*100)</f>
        <v>0</v>
      </c>
      <c r="BK3059" s="447"/>
      <c r="BL3059" s="406">
        <f>(AD3059*2)+(AJ3059*2)+(AP3059*3)+BB3059</f>
        <v>0</v>
      </c>
      <c r="BM3059" s="407"/>
      <c r="BN3059" s="408"/>
      <c r="BO3059" s="404" t="e">
        <f>(BL3059*BR$2468)+(N3059*BR$2469)+(X3059*BR$2470)+(R3059*BR$2471)+(V3059*BR$2472)+(Z3059*BR$2473)</f>
        <v>#REF!</v>
      </c>
      <c r="BP3059" s="404" t="e">
        <f>((AZ3059-BB3059)*BR$2475)+((AT3059-AV3059)*BR$2474)+(H3059*BR$2476)+(P3059*BR$2477)</f>
        <v>#REF!</v>
      </c>
      <c r="BQ3059" s="53"/>
      <c r="BR3059" s="53"/>
      <c r="BS3059" s="779"/>
    </row>
    <row r="3060" spans="1:71" ht="21.75" customHeight="1" x14ac:dyDescent="0.25">
      <c r="A3060" s="779"/>
      <c r="B3060" s="415"/>
      <c r="C3060" s="412" t="str">
        <f>IF(ROSTER!D$32="","",ROSTER!D$32)</f>
        <v/>
      </c>
      <c r="D3060" s="413"/>
      <c r="E3060" s="419"/>
      <c r="F3060" s="421"/>
      <c r="G3060" s="423"/>
      <c r="H3060" s="426"/>
      <c r="I3060" s="427"/>
      <c r="J3060" s="430"/>
      <c r="K3060" s="431"/>
      <c r="L3060" s="434"/>
      <c r="M3060" s="435"/>
      <c r="N3060" s="438" t="s">
        <v>14</v>
      </c>
      <c r="O3060" s="439"/>
      <c r="P3060" s="430"/>
      <c r="Q3060" s="431"/>
      <c r="R3060" s="434"/>
      <c r="S3060" s="441"/>
      <c r="T3060" s="434"/>
      <c r="U3060" s="427"/>
      <c r="V3060" s="441"/>
      <c r="W3060" s="427"/>
      <c r="X3060" s="430"/>
      <c r="Y3060" s="427"/>
      <c r="Z3060" s="430"/>
      <c r="AA3060" s="427"/>
      <c r="AB3060" s="430"/>
      <c r="AC3060" s="431"/>
      <c r="AD3060" s="434"/>
      <c r="AE3060" s="435"/>
      <c r="AF3060" s="444"/>
      <c r="AG3060" s="445"/>
      <c r="AH3060" s="430"/>
      <c r="AI3060" s="431"/>
      <c r="AJ3060" s="434"/>
      <c r="AK3060" s="435"/>
      <c r="AL3060" s="448"/>
      <c r="AM3060" s="449"/>
      <c r="AN3060" s="430"/>
      <c r="AO3060" s="431"/>
      <c r="AP3060" s="434"/>
      <c r="AQ3060" s="435"/>
      <c r="AR3060" s="448"/>
      <c r="AS3060" s="449"/>
      <c r="AT3060" s="452"/>
      <c r="AU3060" s="453"/>
      <c r="AV3060" s="456"/>
      <c r="AW3060" s="457"/>
      <c r="AX3060" s="448"/>
      <c r="AY3060" s="449"/>
      <c r="AZ3060" s="430"/>
      <c r="BA3060" s="431"/>
      <c r="BB3060" s="434"/>
      <c r="BC3060" s="435"/>
      <c r="BD3060" s="448"/>
      <c r="BE3060" s="449"/>
      <c r="BF3060" s="452"/>
      <c r="BG3060" s="453"/>
      <c r="BH3060" s="456"/>
      <c r="BI3060" s="457"/>
      <c r="BJ3060" s="448"/>
      <c r="BK3060" s="449"/>
      <c r="BL3060" s="409"/>
      <c r="BM3060" s="410"/>
      <c r="BN3060" s="411"/>
      <c r="BO3060" s="405"/>
      <c r="BP3060" s="405"/>
      <c r="BQ3060" s="53"/>
      <c r="BR3060" s="53"/>
      <c r="BS3060" s="779"/>
    </row>
    <row r="3061" spans="1:71" ht="21.75" customHeight="1" x14ac:dyDescent="0.25">
      <c r="A3061" s="779"/>
      <c r="B3061" s="414" t="str">
        <f>IF(ROSTER!B$34="","",ROSTER!B$34)</f>
        <v/>
      </c>
      <c r="C3061" s="416" t="str">
        <f>IF(ROSTER!C$34="","",ROSTER!C$34)</f>
        <v/>
      </c>
      <c r="D3061" s="417"/>
      <c r="E3061" s="418"/>
      <c r="F3061" s="420">
        <f>IF(E3061="y",1,IF(E3061="S",1,0))</f>
        <v>0</v>
      </c>
      <c r="G3061" s="422">
        <f>IF(E3061="S",1,0)</f>
        <v>0</v>
      </c>
      <c r="H3061" s="424"/>
      <c r="I3061" s="425"/>
      <c r="J3061" s="428"/>
      <c r="K3061" s="429"/>
      <c r="L3061" s="432"/>
      <c r="M3061" s="433"/>
      <c r="N3061" s="436">
        <f>L3061+J3061</f>
        <v>0</v>
      </c>
      <c r="O3061" s="437"/>
      <c r="P3061" s="428"/>
      <c r="Q3061" s="429"/>
      <c r="R3061" s="432"/>
      <c r="S3061" s="440"/>
      <c r="T3061" s="432"/>
      <c r="U3061" s="425"/>
      <c r="V3061" s="440"/>
      <c r="W3061" s="425"/>
      <c r="X3061" s="428"/>
      <c r="Y3061" s="425"/>
      <c r="Z3061" s="428"/>
      <c r="AA3061" s="425"/>
      <c r="AB3061" s="428"/>
      <c r="AC3061" s="429"/>
      <c r="AD3061" s="432"/>
      <c r="AE3061" s="433"/>
      <c r="AF3061" s="442">
        <f>IF(AB3061=0,0,(AD3061/AB3061)*100)</f>
        <v>0</v>
      </c>
      <c r="AG3061" s="443"/>
      <c r="AH3061" s="428"/>
      <c r="AI3061" s="429"/>
      <c r="AJ3061" s="432"/>
      <c r="AK3061" s="433"/>
      <c r="AL3061" s="446">
        <f>IF(AH3061=0,0,(AJ3061/AH3061)*100)</f>
        <v>0</v>
      </c>
      <c r="AM3061" s="447"/>
      <c r="AN3061" s="428"/>
      <c r="AO3061" s="429"/>
      <c r="AP3061" s="432"/>
      <c r="AQ3061" s="433"/>
      <c r="AR3061" s="446">
        <f>IF(AN3061=0,0,(AP3061/AN3061)*100)</f>
        <v>0</v>
      </c>
      <c r="AS3061" s="447"/>
      <c r="AT3061" s="450">
        <f>AB3061+AH3061+AN3061</f>
        <v>0</v>
      </c>
      <c r="AU3061" s="451"/>
      <c r="AV3061" s="454">
        <f>AD3061+AJ3061+AP3061</f>
        <v>0</v>
      </c>
      <c r="AW3061" s="455"/>
      <c r="AX3061" s="446">
        <f>IF(AT3061=0,0,(AV3061/AT3061)*100)</f>
        <v>0</v>
      </c>
      <c r="AY3061" s="447"/>
      <c r="AZ3061" s="428"/>
      <c r="BA3061" s="429"/>
      <c r="BB3061" s="432"/>
      <c r="BC3061" s="433"/>
      <c r="BD3061" s="446">
        <f>IF(AZ3061=0,0,(BB3061/AZ3061)*100)</f>
        <v>0</v>
      </c>
      <c r="BE3061" s="447"/>
      <c r="BF3061" s="450">
        <f>AT3061+AZ3061</f>
        <v>0</v>
      </c>
      <c r="BG3061" s="451"/>
      <c r="BH3061" s="454">
        <f>AV3061+BB3061</f>
        <v>0</v>
      </c>
      <c r="BI3061" s="455"/>
      <c r="BJ3061" s="446">
        <f>IF(BF3061=0,0,(BH3061/BF3061)*100)</f>
        <v>0</v>
      </c>
      <c r="BK3061" s="447"/>
      <c r="BL3061" s="406">
        <f>(AD3061*2)+(AJ3061*2)+(AP3061*3)+BB3061</f>
        <v>0</v>
      </c>
      <c r="BM3061" s="407"/>
      <c r="BN3061" s="408"/>
      <c r="BO3061" s="404" t="e">
        <f>(BL3061*BR$2468)+(N3061*BR$2469)+(X3061*BR$2470)+(R3061*BR$2471)+(V3061*BR$2472)+(Z3061*BR$2473)</f>
        <v>#REF!</v>
      </c>
      <c r="BP3061" s="404" t="e">
        <f>((AZ3061-BB3061)*BR$2475)+((AT3061-AV3061)*BR$2474)+(H3061*BR$2476)+(P3061*BR$2477)</f>
        <v>#REF!</v>
      </c>
      <c r="BQ3061" s="53"/>
      <c r="BR3061" s="53"/>
      <c r="BS3061" s="779"/>
    </row>
    <row r="3062" spans="1:71" ht="21.75" customHeight="1" x14ac:dyDescent="0.25">
      <c r="A3062" s="779"/>
      <c r="B3062" s="415"/>
      <c r="C3062" s="412" t="str">
        <f>IF(ROSTER!D$34="","",ROSTER!D$34)</f>
        <v/>
      </c>
      <c r="D3062" s="413"/>
      <c r="E3062" s="419"/>
      <c r="F3062" s="421"/>
      <c r="G3062" s="423"/>
      <c r="H3062" s="426"/>
      <c r="I3062" s="427"/>
      <c r="J3062" s="430"/>
      <c r="K3062" s="431"/>
      <c r="L3062" s="434"/>
      <c r="M3062" s="435"/>
      <c r="N3062" s="438" t="s">
        <v>14</v>
      </c>
      <c r="O3062" s="439"/>
      <c r="P3062" s="430"/>
      <c r="Q3062" s="431"/>
      <c r="R3062" s="434"/>
      <c r="S3062" s="441"/>
      <c r="T3062" s="434"/>
      <c r="U3062" s="427"/>
      <c r="V3062" s="441"/>
      <c r="W3062" s="427"/>
      <c r="X3062" s="430"/>
      <c r="Y3062" s="427"/>
      <c r="Z3062" s="430"/>
      <c r="AA3062" s="427"/>
      <c r="AB3062" s="430"/>
      <c r="AC3062" s="431"/>
      <c r="AD3062" s="434"/>
      <c r="AE3062" s="435"/>
      <c r="AF3062" s="444"/>
      <c r="AG3062" s="445"/>
      <c r="AH3062" s="430"/>
      <c r="AI3062" s="431"/>
      <c r="AJ3062" s="434"/>
      <c r="AK3062" s="435"/>
      <c r="AL3062" s="448"/>
      <c r="AM3062" s="449"/>
      <c r="AN3062" s="430"/>
      <c r="AO3062" s="431"/>
      <c r="AP3062" s="434"/>
      <c r="AQ3062" s="435"/>
      <c r="AR3062" s="448"/>
      <c r="AS3062" s="449"/>
      <c r="AT3062" s="452"/>
      <c r="AU3062" s="453"/>
      <c r="AV3062" s="456"/>
      <c r="AW3062" s="457"/>
      <c r="AX3062" s="448"/>
      <c r="AY3062" s="449"/>
      <c r="AZ3062" s="430"/>
      <c r="BA3062" s="431"/>
      <c r="BB3062" s="434"/>
      <c r="BC3062" s="435"/>
      <c r="BD3062" s="448"/>
      <c r="BE3062" s="449"/>
      <c r="BF3062" s="452"/>
      <c r="BG3062" s="453"/>
      <c r="BH3062" s="456"/>
      <c r="BI3062" s="457"/>
      <c r="BJ3062" s="448"/>
      <c r="BK3062" s="449"/>
      <c r="BL3062" s="409"/>
      <c r="BM3062" s="410"/>
      <c r="BN3062" s="411"/>
      <c r="BO3062" s="405"/>
      <c r="BP3062" s="405"/>
      <c r="BQ3062" s="53"/>
      <c r="BR3062" s="53"/>
      <c r="BS3062" s="779"/>
    </row>
    <row r="3063" spans="1:71" ht="21.75" customHeight="1" x14ac:dyDescent="0.25">
      <c r="A3063" s="779"/>
      <c r="B3063" s="414" t="str">
        <f>IF(ROSTER!B$36="","",ROSTER!B$36)</f>
        <v/>
      </c>
      <c r="C3063" s="416" t="str">
        <f>IF(ROSTER!C$36="","",ROSTER!C$36)</f>
        <v/>
      </c>
      <c r="D3063" s="417"/>
      <c r="E3063" s="418"/>
      <c r="F3063" s="420">
        <f>IF(E3063="y",1,IF(E3063="S",1,0))</f>
        <v>0</v>
      </c>
      <c r="G3063" s="422">
        <f>IF(E3063="S",1,0)</f>
        <v>0</v>
      </c>
      <c r="H3063" s="424"/>
      <c r="I3063" s="425"/>
      <c r="J3063" s="428"/>
      <c r="K3063" s="429"/>
      <c r="L3063" s="432"/>
      <c r="M3063" s="433"/>
      <c r="N3063" s="436">
        <f>L3063+J3063</f>
        <v>0</v>
      </c>
      <c r="O3063" s="437"/>
      <c r="P3063" s="428"/>
      <c r="Q3063" s="429"/>
      <c r="R3063" s="432"/>
      <c r="S3063" s="440"/>
      <c r="T3063" s="432"/>
      <c r="U3063" s="425"/>
      <c r="V3063" s="440"/>
      <c r="W3063" s="425"/>
      <c r="X3063" s="428"/>
      <c r="Y3063" s="425"/>
      <c r="Z3063" s="428"/>
      <c r="AA3063" s="425"/>
      <c r="AB3063" s="428"/>
      <c r="AC3063" s="429"/>
      <c r="AD3063" s="432"/>
      <c r="AE3063" s="433"/>
      <c r="AF3063" s="442">
        <f>IF(AB3063=0,0,(AD3063/AB3063)*100)</f>
        <v>0</v>
      </c>
      <c r="AG3063" s="443"/>
      <c r="AH3063" s="428"/>
      <c r="AI3063" s="429"/>
      <c r="AJ3063" s="432"/>
      <c r="AK3063" s="433"/>
      <c r="AL3063" s="446">
        <f>IF(AH3063=0,0,(AJ3063/AH3063)*100)</f>
        <v>0</v>
      </c>
      <c r="AM3063" s="447"/>
      <c r="AN3063" s="428"/>
      <c r="AO3063" s="429"/>
      <c r="AP3063" s="432"/>
      <c r="AQ3063" s="433"/>
      <c r="AR3063" s="446">
        <f>IF(AN3063=0,0,(AP3063/AN3063)*100)</f>
        <v>0</v>
      </c>
      <c r="AS3063" s="447"/>
      <c r="AT3063" s="450">
        <f>AB3063+AH3063+AN3063</f>
        <v>0</v>
      </c>
      <c r="AU3063" s="451"/>
      <c r="AV3063" s="454">
        <f>AD3063+AJ3063+AP3063</f>
        <v>0</v>
      </c>
      <c r="AW3063" s="455"/>
      <c r="AX3063" s="446">
        <f>IF(AT3063=0,0,(AV3063/AT3063)*100)</f>
        <v>0</v>
      </c>
      <c r="AY3063" s="447"/>
      <c r="AZ3063" s="428"/>
      <c r="BA3063" s="429"/>
      <c r="BB3063" s="432"/>
      <c r="BC3063" s="433"/>
      <c r="BD3063" s="446">
        <f>IF(AZ3063=0,0,(BB3063/AZ3063)*100)</f>
        <v>0</v>
      </c>
      <c r="BE3063" s="447"/>
      <c r="BF3063" s="450">
        <f>AT3063+AZ3063</f>
        <v>0</v>
      </c>
      <c r="BG3063" s="451"/>
      <c r="BH3063" s="454">
        <f>AV3063+BB3063</f>
        <v>0</v>
      </c>
      <c r="BI3063" s="455"/>
      <c r="BJ3063" s="446">
        <f>IF(BF3063=0,0,(BH3063/BF3063)*100)</f>
        <v>0</v>
      </c>
      <c r="BK3063" s="447"/>
      <c r="BL3063" s="406">
        <f>(AD3063*2)+(AJ3063*2)+(AP3063*3)+BB3063</f>
        <v>0</v>
      </c>
      <c r="BM3063" s="407"/>
      <c r="BN3063" s="408"/>
      <c r="BO3063" s="404" t="e">
        <f>(BL3063*BR$2468)+(N3063*BR$2469)+(X3063*BR$2470)+(R3063*BR$2471)+(V3063*BR$2472)+(Z3063*BR$2473)</f>
        <v>#REF!</v>
      </c>
      <c r="BP3063" s="404" t="e">
        <f>((AZ3063-BB3063)*BR$2475)+((AT3063-AV3063)*BR$2474)+(H3063*BR$2476)+(P3063*BR$2477)</f>
        <v>#REF!</v>
      </c>
      <c r="BQ3063" s="53"/>
      <c r="BR3063" s="53"/>
      <c r="BS3063" s="779"/>
    </row>
    <row r="3064" spans="1:71" ht="21.75" customHeight="1" x14ac:dyDescent="0.25">
      <c r="A3064" s="779"/>
      <c r="B3064" s="415"/>
      <c r="C3064" s="412" t="str">
        <f>IF(ROSTER!D$36="","",ROSTER!D$36)</f>
        <v/>
      </c>
      <c r="D3064" s="413"/>
      <c r="E3064" s="419"/>
      <c r="F3064" s="421"/>
      <c r="G3064" s="423"/>
      <c r="H3064" s="426"/>
      <c r="I3064" s="427"/>
      <c r="J3064" s="430"/>
      <c r="K3064" s="431"/>
      <c r="L3064" s="434"/>
      <c r="M3064" s="435"/>
      <c r="N3064" s="438" t="s">
        <v>14</v>
      </c>
      <c r="O3064" s="439"/>
      <c r="P3064" s="430"/>
      <c r="Q3064" s="431"/>
      <c r="R3064" s="434"/>
      <c r="S3064" s="441"/>
      <c r="T3064" s="434"/>
      <c r="U3064" s="427"/>
      <c r="V3064" s="441"/>
      <c r="W3064" s="427"/>
      <c r="X3064" s="430"/>
      <c r="Y3064" s="427"/>
      <c r="Z3064" s="430"/>
      <c r="AA3064" s="427"/>
      <c r="AB3064" s="430"/>
      <c r="AC3064" s="431"/>
      <c r="AD3064" s="434"/>
      <c r="AE3064" s="435"/>
      <c r="AF3064" s="444"/>
      <c r="AG3064" s="445"/>
      <c r="AH3064" s="430"/>
      <c r="AI3064" s="431"/>
      <c r="AJ3064" s="434"/>
      <c r="AK3064" s="435"/>
      <c r="AL3064" s="448"/>
      <c r="AM3064" s="449"/>
      <c r="AN3064" s="430"/>
      <c r="AO3064" s="431"/>
      <c r="AP3064" s="434"/>
      <c r="AQ3064" s="435"/>
      <c r="AR3064" s="448"/>
      <c r="AS3064" s="449"/>
      <c r="AT3064" s="452"/>
      <c r="AU3064" s="453"/>
      <c r="AV3064" s="456"/>
      <c r="AW3064" s="457"/>
      <c r="AX3064" s="448"/>
      <c r="AY3064" s="449"/>
      <c r="AZ3064" s="430"/>
      <c r="BA3064" s="431"/>
      <c r="BB3064" s="434"/>
      <c r="BC3064" s="435"/>
      <c r="BD3064" s="448"/>
      <c r="BE3064" s="449"/>
      <c r="BF3064" s="452"/>
      <c r="BG3064" s="453"/>
      <c r="BH3064" s="456"/>
      <c r="BI3064" s="457"/>
      <c r="BJ3064" s="448"/>
      <c r="BK3064" s="449"/>
      <c r="BL3064" s="409"/>
      <c r="BM3064" s="410"/>
      <c r="BN3064" s="411"/>
      <c r="BO3064" s="405"/>
      <c r="BP3064" s="405"/>
      <c r="BQ3064" s="53"/>
      <c r="BR3064" s="53"/>
      <c r="BS3064" s="779"/>
    </row>
    <row r="3065" spans="1:71" ht="21.75" customHeight="1" x14ac:dyDescent="0.25">
      <c r="A3065" s="779"/>
      <c r="B3065" s="414" t="str">
        <f>IF(ROSTER!B$38="","",ROSTER!B$38)</f>
        <v/>
      </c>
      <c r="C3065" s="416" t="str">
        <f>IF(ROSTER!C$38="","",ROSTER!C$38)</f>
        <v/>
      </c>
      <c r="D3065" s="417"/>
      <c r="E3065" s="418"/>
      <c r="F3065" s="420">
        <f>IF(E3065="y",1,IF(E3065="S",1,0))</f>
        <v>0</v>
      </c>
      <c r="G3065" s="422">
        <f>IF(E3065="S",1,0)</f>
        <v>0</v>
      </c>
      <c r="H3065" s="424"/>
      <c r="I3065" s="425"/>
      <c r="J3065" s="428"/>
      <c r="K3065" s="429"/>
      <c r="L3065" s="432"/>
      <c r="M3065" s="433"/>
      <c r="N3065" s="436">
        <f>L3065+J3065</f>
        <v>0</v>
      </c>
      <c r="O3065" s="437"/>
      <c r="P3065" s="428"/>
      <c r="Q3065" s="429"/>
      <c r="R3065" s="432"/>
      <c r="S3065" s="440"/>
      <c r="T3065" s="432"/>
      <c r="U3065" s="425"/>
      <c r="V3065" s="440"/>
      <c r="W3065" s="425"/>
      <c r="X3065" s="428"/>
      <c r="Y3065" s="425"/>
      <c r="Z3065" s="428"/>
      <c r="AA3065" s="425"/>
      <c r="AB3065" s="428"/>
      <c r="AC3065" s="429"/>
      <c r="AD3065" s="432"/>
      <c r="AE3065" s="433"/>
      <c r="AF3065" s="442">
        <f>IF(AB3065=0,0,(AD3065/AB3065)*100)</f>
        <v>0</v>
      </c>
      <c r="AG3065" s="443"/>
      <c r="AH3065" s="428"/>
      <c r="AI3065" s="429"/>
      <c r="AJ3065" s="432"/>
      <c r="AK3065" s="433"/>
      <c r="AL3065" s="446">
        <f>IF(AH3065=0,0,(AJ3065/AH3065)*100)</f>
        <v>0</v>
      </c>
      <c r="AM3065" s="447"/>
      <c r="AN3065" s="428"/>
      <c r="AO3065" s="429"/>
      <c r="AP3065" s="432"/>
      <c r="AQ3065" s="433"/>
      <c r="AR3065" s="446">
        <f>IF(AN3065=0,0,(AP3065/AN3065)*100)</f>
        <v>0</v>
      </c>
      <c r="AS3065" s="447"/>
      <c r="AT3065" s="450">
        <f>AB3065+AH3065+AN3065</f>
        <v>0</v>
      </c>
      <c r="AU3065" s="451"/>
      <c r="AV3065" s="454">
        <f>AD3065+AJ3065+AP3065</f>
        <v>0</v>
      </c>
      <c r="AW3065" s="455"/>
      <c r="AX3065" s="446">
        <f>IF(AT3065=0,0,(AV3065/AT3065)*100)</f>
        <v>0</v>
      </c>
      <c r="AY3065" s="447"/>
      <c r="AZ3065" s="428"/>
      <c r="BA3065" s="429"/>
      <c r="BB3065" s="432"/>
      <c r="BC3065" s="433"/>
      <c r="BD3065" s="446">
        <f>IF(AZ3065=0,0,(BB3065/AZ3065)*100)</f>
        <v>0</v>
      </c>
      <c r="BE3065" s="447"/>
      <c r="BF3065" s="450">
        <f>AT3065+AZ3065</f>
        <v>0</v>
      </c>
      <c r="BG3065" s="451"/>
      <c r="BH3065" s="454">
        <f>AV3065+BB3065</f>
        <v>0</v>
      </c>
      <c r="BI3065" s="455"/>
      <c r="BJ3065" s="446">
        <f>IF(BF3065=0,0,(BH3065/BF3065)*100)</f>
        <v>0</v>
      </c>
      <c r="BK3065" s="447"/>
      <c r="BL3065" s="406">
        <f>(AD3065*2)+(AJ3065*2)+(AP3065*3)+BB3065</f>
        <v>0</v>
      </c>
      <c r="BM3065" s="407"/>
      <c r="BN3065" s="408"/>
      <c r="BO3065" s="404" t="e">
        <f>(BL3065*BR$2468)+(N3065*BR$2469)+(X3065*BR$2470)+(R3065*BR$2471)+(V3065*BR$2472)+(Z3065*BR$2473)</f>
        <v>#REF!</v>
      </c>
      <c r="BP3065" s="404" t="e">
        <f>((AZ3065-BB3065)*BR$2475)+((AT3065-AV3065)*BR$2474)+(H3065*BR$2476)+(P3065*BR$2477)</f>
        <v>#REF!</v>
      </c>
      <c r="BQ3065" s="53"/>
      <c r="BR3065" s="53"/>
      <c r="BS3065" s="779"/>
    </row>
    <row r="3066" spans="1:71" ht="21.75" customHeight="1" x14ac:dyDescent="0.25">
      <c r="A3066" s="779"/>
      <c r="B3066" s="415"/>
      <c r="C3066" s="412" t="str">
        <f>IF(ROSTER!D$38="","",ROSTER!D$38)</f>
        <v/>
      </c>
      <c r="D3066" s="413"/>
      <c r="E3066" s="419"/>
      <c r="F3066" s="421"/>
      <c r="G3066" s="423"/>
      <c r="H3066" s="426"/>
      <c r="I3066" s="427"/>
      <c r="J3066" s="430"/>
      <c r="K3066" s="431"/>
      <c r="L3066" s="434"/>
      <c r="M3066" s="435"/>
      <c r="N3066" s="438" t="s">
        <v>14</v>
      </c>
      <c r="O3066" s="439"/>
      <c r="P3066" s="430"/>
      <c r="Q3066" s="431"/>
      <c r="R3066" s="434"/>
      <c r="S3066" s="441"/>
      <c r="T3066" s="434"/>
      <c r="U3066" s="427"/>
      <c r="V3066" s="441"/>
      <c r="W3066" s="427"/>
      <c r="X3066" s="430"/>
      <c r="Y3066" s="427"/>
      <c r="Z3066" s="430"/>
      <c r="AA3066" s="427"/>
      <c r="AB3066" s="430"/>
      <c r="AC3066" s="431"/>
      <c r="AD3066" s="434"/>
      <c r="AE3066" s="435"/>
      <c r="AF3066" s="444"/>
      <c r="AG3066" s="445"/>
      <c r="AH3066" s="430"/>
      <c r="AI3066" s="431"/>
      <c r="AJ3066" s="434"/>
      <c r="AK3066" s="435"/>
      <c r="AL3066" s="448"/>
      <c r="AM3066" s="449"/>
      <c r="AN3066" s="430"/>
      <c r="AO3066" s="431"/>
      <c r="AP3066" s="434"/>
      <c r="AQ3066" s="435"/>
      <c r="AR3066" s="448"/>
      <c r="AS3066" s="449"/>
      <c r="AT3066" s="452"/>
      <c r="AU3066" s="453"/>
      <c r="AV3066" s="456"/>
      <c r="AW3066" s="457"/>
      <c r="AX3066" s="448"/>
      <c r="AY3066" s="449"/>
      <c r="AZ3066" s="430"/>
      <c r="BA3066" s="431"/>
      <c r="BB3066" s="434"/>
      <c r="BC3066" s="435"/>
      <c r="BD3066" s="448"/>
      <c r="BE3066" s="449"/>
      <c r="BF3066" s="452"/>
      <c r="BG3066" s="453"/>
      <c r="BH3066" s="456"/>
      <c r="BI3066" s="457"/>
      <c r="BJ3066" s="448"/>
      <c r="BK3066" s="449"/>
      <c r="BL3066" s="409"/>
      <c r="BM3066" s="410"/>
      <c r="BN3066" s="411"/>
      <c r="BO3066" s="405"/>
      <c r="BP3066" s="405"/>
      <c r="BQ3066" s="53"/>
      <c r="BR3066" s="53"/>
      <c r="BS3066" s="779"/>
    </row>
    <row r="3067" spans="1:71" ht="21.75" customHeight="1" x14ac:dyDescent="0.25">
      <c r="A3067" s="779"/>
      <c r="B3067" s="414" t="str">
        <f>IF(ROSTER!B$40="","",ROSTER!B$40)</f>
        <v/>
      </c>
      <c r="C3067" s="416" t="str">
        <f>IF(ROSTER!C$40="","",ROSTER!C$40)</f>
        <v/>
      </c>
      <c r="D3067" s="417"/>
      <c r="E3067" s="418"/>
      <c r="F3067" s="420">
        <f>IF(E3067="y",1,IF(E3067="S",1,0))</f>
        <v>0</v>
      </c>
      <c r="G3067" s="422">
        <f>IF(E3067="S",1,0)</f>
        <v>0</v>
      </c>
      <c r="H3067" s="424"/>
      <c r="I3067" s="425"/>
      <c r="J3067" s="428"/>
      <c r="K3067" s="429"/>
      <c r="L3067" s="432"/>
      <c r="M3067" s="433"/>
      <c r="N3067" s="436">
        <f>L3067+J3067</f>
        <v>0</v>
      </c>
      <c r="O3067" s="437"/>
      <c r="P3067" s="428"/>
      <c r="Q3067" s="429"/>
      <c r="R3067" s="432"/>
      <c r="S3067" s="440"/>
      <c r="T3067" s="432"/>
      <c r="U3067" s="425"/>
      <c r="V3067" s="440"/>
      <c r="W3067" s="425"/>
      <c r="X3067" s="428"/>
      <c r="Y3067" s="425"/>
      <c r="Z3067" s="428"/>
      <c r="AA3067" s="425"/>
      <c r="AB3067" s="428"/>
      <c r="AC3067" s="429"/>
      <c r="AD3067" s="432"/>
      <c r="AE3067" s="433"/>
      <c r="AF3067" s="442">
        <f>IF(AB3067=0,0,(AD3067/AB3067)*100)</f>
        <v>0</v>
      </c>
      <c r="AG3067" s="443"/>
      <c r="AH3067" s="428"/>
      <c r="AI3067" s="429"/>
      <c r="AJ3067" s="432"/>
      <c r="AK3067" s="433"/>
      <c r="AL3067" s="446">
        <f>IF(AH3067=0,0,(AJ3067/AH3067)*100)</f>
        <v>0</v>
      </c>
      <c r="AM3067" s="447"/>
      <c r="AN3067" s="428"/>
      <c r="AO3067" s="429"/>
      <c r="AP3067" s="432"/>
      <c r="AQ3067" s="433"/>
      <c r="AR3067" s="446">
        <f>IF(AN3067=0,0,(AP3067/AN3067)*100)</f>
        <v>0</v>
      </c>
      <c r="AS3067" s="447"/>
      <c r="AT3067" s="450">
        <f>AB3067+AH3067+AN3067</f>
        <v>0</v>
      </c>
      <c r="AU3067" s="451"/>
      <c r="AV3067" s="454">
        <f>AD3067+AJ3067+AP3067</f>
        <v>0</v>
      </c>
      <c r="AW3067" s="455"/>
      <c r="AX3067" s="446">
        <f>IF(AT3067=0,0,(AV3067/AT3067)*100)</f>
        <v>0</v>
      </c>
      <c r="AY3067" s="447"/>
      <c r="AZ3067" s="428"/>
      <c r="BA3067" s="429"/>
      <c r="BB3067" s="432"/>
      <c r="BC3067" s="433"/>
      <c r="BD3067" s="446">
        <f>IF(AZ3067=0,0,(BB3067/AZ3067)*100)</f>
        <v>0</v>
      </c>
      <c r="BE3067" s="447"/>
      <c r="BF3067" s="450">
        <f>AT3067+AZ3067</f>
        <v>0</v>
      </c>
      <c r="BG3067" s="451"/>
      <c r="BH3067" s="454">
        <f>AV3067+BB3067</f>
        <v>0</v>
      </c>
      <c r="BI3067" s="455"/>
      <c r="BJ3067" s="446">
        <f>IF(BF3067=0,0,(BH3067/BF3067)*100)</f>
        <v>0</v>
      </c>
      <c r="BK3067" s="447"/>
      <c r="BL3067" s="406">
        <f>(AD3067*2)+(AJ3067*2)+(AP3067*3)+BB3067</f>
        <v>0</v>
      </c>
      <c r="BM3067" s="407"/>
      <c r="BN3067" s="408"/>
      <c r="BO3067" s="404" t="e">
        <f>(BL3067*BR$2468)+(N3067*BR$2469)+(X3067*BR$2470)+(R3067*BR$2471)+(V3067*BR$2472)+(Z3067*BR$2473)</f>
        <v>#REF!</v>
      </c>
      <c r="BP3067" s="404" t="e">
        <f>((AZ3067-BB3067)*BR$2475)+((AT3067-AV3067)*BR$2474)+(H3067*BR$2476)+(P3067*BR$2477)</f>
        <v>#REF!</v>
      </c>
      <c r="BQ3067" s="53"/>
      <c r="BR3067" s="53"/>
      <c r="BS3067" s="779"/>
    </row>
    <row r="3068" spans="1:71" ht="21.75" customHeight="1" x14ac:dyDescent="0.25">
      <c r="A3068" s="779"/>
      <c r="B3068" s="415"/>
      <c r="C3068" s="412" t="str">
        <f>IF(ROSTER!D$40="","",ROSTER!D$40)</f>
        <v/>
      </c>
      <c r="D3068" s="413"/>
      <c r="E3068" s="419"/>
      <c r="F3068" s="421"/>
      <c r="G3068" s="423"/>
      <c r="H3068" s="426"/>
      <c r="I3068" s="427"/>
      <c r="J3068" s="430"/>
      <c r="K3068" s="431"/>
      <c r="L3068" s="434"/>
      <c r="M3068" s="435"/>
      <c r="N3068" s="438" t="s">
        <v>14</v>
      </c>
      <c r="O3068" s="439"/>
      <c r="P3068" s="430"/>
      <c r="Q3068" s="431"/>
      <c r="R3068" s="434"/>
      <c r="S3068" s="441"/>
      <c r="T3068" s="434"/>
      <c r="U3068" s="427"/>
      <c r="V3068" s="441"/>
      <c r="W3068" s="427"/>
      <c r="X3068" s="430"/>
      <c r="Y3068" s="427"/>
      <c r="Z3068" s="430"/>
      <c r="AA3068" s="427"/>
      <c r="AB3068" s="430"/>
      <c r="AC3068" s="431"/>
      <c r="AD3068" s="434"/>
      <c r="AE3068" s="435"/>
      <c r="AF3068" s="444"/>
      <c r="AG3068" s="445"/>
      <c r="AH3068" s="430"/>
      <c r="AI3068" s="431"/>
      <c r="AJ3068" s="434"/>
      <c r="AK3068" s="435"/>
      <c r="AL3068" s="448"/>
      <c r="AM3068" s="449"/>
      <c r="AN3068" s="430"/>
      <c r="AO3068" s="431"/>
      <c r="AP3068" s="434"/>
      <c r="AQ3068" s="435"/>
      <c r="AR3068" s="448"/>
      <c r="AS3068" s="449"/>
      <c r="AT3068" s="452"/>
      <c r="AU3068" s="453"/>
      <c r="AV3068" s="456"/>
      <c r="AW3068" s="457"/>
      <c r="AX3068" s="448"/>
      <c r="AY3068" s="449"/>
      <c r="AZ3068" s="430"/>
      <c r="BA3068" s="431"/>
      <c r="BB3068" s="434"/>
      <c r="BC3068" s="435"/>
      <c r="BD3068" s="448"/>
      <c r="BE3068" s="449"/>
      <c r="BF3068" s="452"/>
      <c r="BG3068" s="453"/>
      <c r="BH3068" s="456"/>
      <c r="BI3068" s="457"/>
      <c r="BJ3068" s="448"/>
      <c r="BK3068" s="449"/>
      <c r="BL3068" s="409"/>
      <c r="BM3068" s="410"/>
      <c r="BN3068" s="411"/>
      <c r="BO3068" s="405"/>
      <c r="BP3068" s="405"/>
      <c r="BQ3068" s="53"/>
      <c r="BR3068" s="53"/>
      <c r="BS3068" s="779"/>
    </row>
    <row r="3069" spans="1:71" ht="21.75" customHeight="1" x14ac:dyDescent="0.25">
      <c r="A3069" s="779"/>
      <c r="B3069" s="414" t="str">
        <f>IF(ROSTER!B$42="","",ROSTER!B$42)</f>
        <v/>
      </c>
      <c r="C3069" s="416" t="str">
        <f>IF(ROSTER!C$42="","",ROSTER!C$42)</f>
        <v/>
      </c>
      <c r="D3069" s="417"/>
      <c r="E3069" s="418"/>
      <c r="F3069" s="420">
        <f>IF(E3069="y",1,IF(E3069="S",1,0))</f>
        <v>0</v>
      </c>
      <c r="G3069" s="422">
        <f>IF(E3069="S",1,0)</f>
        <v>0</v>
      </c>
      <c r="H3069" s="424"/>
      <c r="I3069" s="425"/>
      <c r="J3069" s="428"/>
      <c r="K3069" s="429"/>
      <c r="L3069" s="432"/>
      <c r="M3069" s="433"/>
      <c r="N3069" s="436">
        <f>L3069+J3069</f>
        <v>0</v>
      </c>
      <c r="O3069" s="437"/>
      <c r="P3069" s="428"/>
      <c r="Q3069" s="429"/>
      <c r="R3069" s="432"/>
      <c r="S3069" s="440"/>
      <c r="T3069" s="432"/>
      <c r="U3069" s="425"/>
      <c r="V3069" s="440"/>
      <c r="W3069" s="425"/>
      <c r="X3069" s="428"/>
      <c r="Y3069" s="425"/>
      <c r="Z3069" s="428"/>
      <c r="AA3069" s="425"/>
      <c r="AB3069" s="428"/>
      <c r="AC3069" s="429"/>
      <c r="AD3069" s="432"/>
      <c r="AE3069" s="433"/>
      <c r="AF3069" s="442">
        <f>IF(AB3069=0,0,(AD3069/AB3069)*100)</f>
        <v>0</v>
      </c>
      <c r="AG3069" s="443"/>
      <c r="AH3069" s="428"/>
      <c r="AI3069" s="429"/>
      <c r="AJ3069" s="432"/>
      <c r="AK3069" s="433"/>
      <c r="AL3069" s="446">
        <f>IF(AH3069=0,0,(AJ3069/AH3069)*100)</f>
        <v>0</v>
      </c>
      <c r="AM3069" s="447"/>
      <c r="AN3069" s="428"/>
      <c r="AO3069" s="429"/>
      <c r="AP3069" s="432"/>
      <c r="AQ3069" s="433"/>
      <c r="AR3069" s="446">
        <f>IF(AN3069=0,0,(AP3069/AN3069)*100)</f>
        <v>0</v>
      </c>
      <c r="AS3069" s="447"/>
      <c r="AT3069" s="450">
        <f>AB3069+AH3069+AN3069</f>
        <v>0</v>
      </c>
      <c r="AU3069" s="451"/>
      <c r="AV3069" s="454">
        <f>AD3069+AJ3069+AP3069</f>
        <v>0</v>
      </c>
      <c r="AW3069" s="455"/>
      <c r="AX3069" s="446">
        <f>IF(AT3069=0,0,(AV3069/AT3069)*100)</f>
        <v>0</v>
      </c>
      <c r="AY3069" s="447"/>
      <c r="AZ3069" s="428"/>
      <c r="BA3069" s="429"/>
      <c r="BB3069" s="432"/>
      <c r="BC3069" s="433"/>
      <c r="BD3069" s="446">
        <f>IF(AZ3069=0,0,(BB3069/AZ3069)*100)</f>
        <v>0</v>
      </c>
      <c r="BE3069" s="447"/>
      <c r="BF3069" s="450">
        <f>AT3069+AZ3069</f>
        <v>0</v>
      </c>
      <c r="BG3069" s="451"/>
      <c r="BH3069" s="454">
        <f>AV3069+BB3069</f>
        <v>0</v>
      </c>
      <c r="BI3069" s="455"/>
      <c r="BJ3069" s="446">
        <f>IF(BF3069=0,0,(BH3069/BF3069)*100)</f>
        <v>0</v>
      </c>
      <c r="BK3069" s="447"/>
      <c r="BL3069" s="406">
        <f>(AD3069*2)+(AJ3069*2)+(AP3069*3)+BB3069</f>
        <v>0</v>
      </c>
      <c r="BM3069" s="407"/>
      <c r="BN3069" s="408"/>
      <c r="BO3069" s="404" t="e">
        <f>(BL3069*BR$2468)+(N3069*BR$2469)+(X3069*BR$2470)+(R3069*BR$2471)+(V3069*BR$2472)+(Z3069*BR$2473)</f>
        <v>#REF!</v>
      </c>
      <c r="BP3069" s="404" t="e">
        <f>((AZ3069-BB3069)*BR$2475)+((AT3069-AV3069)*BR$2474)+(H3069*BR$2476)+(P3069*BR$2477)</f>
        <v>#REF!</v>
      </c>
      <c r="BQ3069" s="53"/>
      <c r="BR3069" s="53"/>
      <c r="BS3069" s="779"/>
    </row>
    <row r="3070" spans="1:71" ht="21.75" customHeight="1" thickBot="1" x14ac:dyDescent="0.3">
      <c r="A3070" s="779"/>
      <c r="B3070" s="415"/>
      <c r="C3070" s="412" t="str">
        <f>IF(ROSTER!D$42="","",ROSTER!D$42)</f>
        <v/>
      </c>
      <c r="D3070" s="413"/>
      <c r="E3070" s="419"/>
      <c r="F3070" s="421"/>
      <c r="G3070" s="423"/>
      <c r="H3070" s="426"/>
      <c r="I3070" s="427"/>
      <c r="J3070" s="430"/>
      <c r="K3070" s="431"/>
      <c r="L3070" s="434"/>
      <c r="M3070" s="435"/>
      <c r="N3070" s="438" t="s">
        <v>14</v>
      </c>
      <c r="O3070" s="439"/>
      <c r="P3070" s="430"/>
      <c r="Q3070" s="431"/>
      <c r="R3070" s="434"/>
      <c r="S3070" s="441"/>
      <c r="T3070" s="434"/>
      <c r="U3070" s="427"/>
      <c r="V3070" s="441"/>
      <c r="W3070" s="427"/>
      <c r="X3070" s="430"/>
      <c r="Y3070" s="427"/>
      <c r="Z3070" s="430"/>
      <c r="AA3070" s="427"/>
      <c r="AB3070" s="430"/>
      <c r="AC3070" s="431"/>
      <c r="AD3070" s="434"/>
      <c r="AE3070" s="435"/>
      <c r="AF3070" s="444"/>
      <c r="AG3070" s="445"/>
      <c r="AH3070" s="430"/>
      <c r="AI3070" s="431"/>
      <c r="AJ3070" s="434"/>
      <c r="AK3070" s="435"/>
      <c r="AL3070" s="448"/>
      <c r="AM3070" s="449"/>
      <c r="AN3070" s="430"/>
      <c r="AO3070" s="431"/>
      <c r="AP3070" s="434"/>
      <c r="AQ3070" s="435"/>
      <c r="AR3070" s="448"/>
      <c r="AS3070" s="449"/>
      <c r="AT3070" s="452"/>
      <c r="AU3070" s="453"/>
      <c r="AV3070" s="456"/>
      <c r="AW3070" s="457"/>
      <c r="AX3070" s="448"/>
      <c r="AY3070" s="449"/>
      <c r="AZ3070" s="430"/>
      <c r="BA3070" s="431"/>
      <c r="BB3070" s="434"/>
      <c r="BC3070" s="435"/>
      <c r="BD3070" s="448"/>
      <c r="BE3070" s="449"/>
      <c r="BF3070" s="452"/>
      <c r="BG3070" s="453"/>
      <c r="BH3070" s="456"/>
      <c r="BI3070" s="457"/>
      <c r="BJ3070" s="448"/>
      <c r="BK3070" s="449"/>
      <c r="BL3070" s="409"/>
      <c r="BM3070" s="410"/>
      <c r="BN3070" s="411"/>
      <c r="BO3070" s="405"/>
      <c r="BP3070" s="405"/>
      <c r="BQ3070" s="53"/>
      <c r="BR3070" s="53"/>
      <c r="BS3070" s="779"/>
    </row>
    <row r="3071" spans="1:71" ht="21.75" hidden="1" customHeight="1" x14ac:dyDescent="0.3">
      <c r="A3071" s="779"/>
      <c r="B3071" s="414" t="str">
        <f>IF(ROSTER!B$44="","",ROSTER!B$44)</f>
        <v/>
      </c>
      <c r="C3071" s="416" t="str">
        <f>IF(ROSTER!C$44="","",ROSTER!C$44)</f>
        <v/>
      </c>
      <c r="D3071" s="417"/>
      <c r="E3071" s="418"/>
      <c r="F3071" s="420">
        <f>IF(E3071="y",1,IF(E3071="S",1,0))</f>
        <v>0</v>
      </c>
      <c r="G3071" s="422">
        <f>IF(E3071="S",1,0)</f>
        <v>0</v>
      </c>
      <c r="H3071" s="424"/>
      <c r="I3071" s="425"/>
      <c r="J3071" s="428"/>
      <c r="K3071" s="429"/>
      <c r="L3071" s="432"/>
      <c r="M3071" s="433"/>
      <c r="N3071" s="436">
        <f>L3071+J3071</f>
        <v>0</v>
      </c>
      <c r="O3071" s="437"/>
      <c r="P3071" s="428"/>
      <c r="Q3071" s="429"/>
      <c r="R3071" s="432"/>
      <c r="S3071" s="440"/>
      <c r="T3071" s="432"/>
      <c r="U3071" s="425"/>
      <c r="V3071" s="440"/>
      <c r="W3071" s="425"/>
      <c r="X3071" s="428"/>
      <c r="Y3071" s="425"/>
      <c r="Z3071" s="428"/>
      <c r="AA3071" s="425"/>
      <c r="AB3071" s="428"/>
      <c r="AC3071" s="429"/>
      <c r="AD3071" s="432"/>
      <c r="AE3071" s="433"/>
      <c r="AF3071" s="442">
        <f>IF(AB3071=0,0,(AD3071/AB3071)*100)</f>
        <v>0</v>
      </c>
      <c r="AG3071" s="443"/>
      <c r="AH3071" s="428"/>
      <c r="AI3071" s="429"/>
      <c r="AJ3071" s="432"/>
      <c r="AK3071" s="433"/>
      <c r="AL3071" s="446">
        <f>IF(AH3071=0,0,(AJ3071/AH3071)*100)</f>
        <v>0</v>
      </c>
      <c r="AM3071" s="447"/>
      <c r="AN3071" s="428"/>
      <c r="AO3071" s="429"/>
      <c r="AP3071" s="432"/>
      <c r="AQ3071" s="433"/>
      <c r="AR3071" s="446">
        <f>IF(AN3071=0,0,(AP3071/AN3071)*100)</f>
        <v>0</v>
      </c>
      <c r="AS3071" s="447"/>
      <c r="AT3071" s="450">
        <f>AB3071+AH3071+AN3071</f>
        <v>0</v>
      </c>
      <c r="AU3071" s="451"/>
      <c r="AV3071" s="454">
        <f>AD3071+AJ3071+AP3071</f>
        <v>0</v>
      </c>
      <c r="AW3071" s="455"/>
      <c r="AX3071" s="446">
        <f>IF(AT3071=0,0,(AV3071/AT3071)*100)</f>
        <v>0</v>
      </c>
      <c r="AY3071" s="447"/>
      <c r="AZ3071" s="428"/>
      <c r="BA3071" s="429"/>
      <c r="BB3071" s="432"/>
      <c r="BC3071" s="433"/>
      <c r="BD3071" s="446">
        <f>IF(AZ3071=0,0,(BB3071/AZ3071)*100)</f>
        <v>0</v>
      </c>
      <c r="BE3071" s="447"/>
      <c r="BF3071" s="450">
        <f>AT3071+AZ3071</f>
        <v>0</v>
      </c>
      <c r="BG3071" s="451"/>
      <c r="BH3071" s="454">
        <f>AV3071+BB3071</f>
        <v>0</v>
      </c>
      <c r="BI3071" s="455"/>
      <c r="BJ3071" s="446">
        <f>IF(BF3071=0,0,(BH3071/BF3071)*100)</f>
        <v>0</v>
      </c>
      <c r="BK3071" s="447"/>
      <c r="BL3071" s="406">
        <f>(AD3071*2)+(AJ3071*2)+(AP3071*3)+BB3071</f>
        <v>0</v>
      </c>
      <c r="BM3071" s="407"/>
      <c r="BN3071" s="408"/>
      <c r="BO3071" s="404" t="e">
        <f>(BL3071*BR$2468)+(N3071*BR$2469)+(X3071*BR$2470)+(R3071*BR$2471)+(V3071*BR$2472)+(Z3071*BR$2473)</f>
        <v>#REF!</v>
      </c>
      <c r="BP3071" s="404" t="e">
        <f>((AZ3071-BB3071)*BR$2475)+((AT3071-AV3071)*BR$2474)+(H3071*BR$2476)+(P3071*BR$2477)</f>
        <v>#REF!</v>
      </c>
      <c r="BQ3071" s="53"/>
      <c r="BR3071" s="53"/>
      <c r="BS3071" s="779"/>
    </row>
    <row r="3072" spans="1:71" ht="21.75" hidden="1" customHeight="1" x14ac:dyDescent="0.3">
      <c r="A3072" s="779"/>
      <c r="B3072" s="415"/>
      <c r="C3072" s="412" t="str">
        <f>IF(ROSTER!D$44="","",ROSTER!D$44)</f>
        <v/>
      </c>
      <c r="D3072" s="413"/>
      <c r="E3072" s="419"/>
      <c r="F3072" s="421"/>
      <c r="G3072" s="423"/>
      <c r="H3072" s="426"/>
      <c r="I3072" s="427"/>
      <c r="J3072" s="430"/>
      <c r="K3072" s="431"/>
      <c r="L3072" s="434"/>
      <c r="M3072" s="435"/>
      <c r="N3072" s="438" t="s">
        <v>14</v>
      </c>
      <c r="O3072" s="439"/>
      <c r="P3072" s="430"/>
      <c r="Q3072" s="431"/>
      <c r="R3072" s="434"/>
      <c r="S3072" s="441"/>
      <c r="T3072" s="434"/>
      <c r="U3072" s="427"/>
      <c r="V3072" s="441"/>
      <c r="W3072" s="427"/>
      <c r="X3072" s="430"/>
      <c r="Y3072" s="427"/>
      <c r="Z3072" s="430"/>
      <c r="AA3072" s="427"/>
      <c r="AB3072" s="430"/>
      <c r="AC3072" s="431"/>
      <c r="AD3072" s="434"/>
      <c r="AE3072" s="435"/>
      <c r="AF3072" s="444"/>
      <c r="AG3072" s="445"/>
      <c r="AH3072" s="430"/>
      <c r="AI3072" s="431"/>
      <c r="AJ3072" s="434"/>
      <c r="AK3072" s="435"/>
      <c r="AL3072" s="448"/>
      <c r="AM3072" s="449"/>
      <c r="AN3072" s="430"/>
      <c r="AO3072" s="431"/>
      <c r="AP3072" s="434"/>
      <c r="AQ3072" s="435"/>
      <c r="AR3072" s="448"/>
      <c r="AS3072" s="449"/>
      <c r="AT3072" s="452"/>
      <c r="AU3072" s="453"/>
      <c r="AV3072" s="456"/>
      <c r="AW3072" s="457"/>
      <c r="AX3072" s="448"/>
      <c r="AY3072" s="449"/>
      <c r="AZ3072" s="430"/>
      <c r="BA3072" s="431"/>
      <c r="BB3072" s="434"/>
      <c r="BC3072" s="435"/>
      <c r="BD3072" s="448"/>
      <c r="BE3072" s="449"/>
      <c r="BF3072" s="452"/>
      <c r="BG3072" s="453"/>
      <c r="BH3072" s="456"/>
      <c r="BI3072" s="457"/>
      <c r="BJ3072" s="448"/>
      <c r="BK3072" s="449"/>
      <c r="BL3072" s="409"/>
      <c r="BM3072" s="410"/>
      <c r="BN3072" s="411"/>
      <c r="BO3072" s="405"/>
      <c r="BP3072" s="405"/>
      <c r="BQ3072" s="53"/>
      <c r="BR3072" s="53"/>
      <c r="BS3072" s="779"/>
    </row>
    <row r="3073" spans="1:71" ht="21.75" hidden="1" customHeight="1" x14ac:dyDescent="0.3">
      <c r="A3073" s="779"/>
      <c r="B3073" s="414" t="str">
        <f>IF(ROSTER!B$46="","",ROSTER!B$46)</f>
        <v/>
      </c>
      <c r="C3073" s="416" t="str">
        <f>IF(ROSTER!C$46="","",ROSTER!C$46)</f>
        <v/>
      </c>
      <c r="D3073" s="417"/>
      <c r="E3073" s="418"/>
      <c r="F3073" s="420">
        <f>IF(E3073="y",1,IF(E3073="S",1,0))</f>
        <v>0</v>
      </c>
      <c r="G3073" s="422">
        <f>IF(E3073="S",1,0)</f>
        <v>0</v>
      </c>
      <c r="H3073" s="424"/>
      <c r="I3073" s="425"/>
      <c r="J3073" s="428"/>
      <c r="K3073" s="429"/>
      <c r="L3073" s="432"/>
      <c r="M3073" s="433"/>
      <c r="N3073" s="436">
        <f>L3073+J3073</f>
        <v>0</v>
      </c>
      <c r="O3073" s="437"/>
      <c r="P3073" s="428"/>
      <c r="Q3073" s="429"/>
      <c r="R3073" s="432"/>
      <c r="S3073" s="440"/>
      <c r="T3073" s="432"/>
      <c r="U3073" s="425"/>
      <c r="V3073" s="440"/>
      <c r="W3073" s="425"/>
      <c r="X3073" s="428"/>
      <c r="Y3073" s="425"/>
      <c r="Z3073" s="428"/>
      <c r="AA3073" s="425"/>
      <c r="AB3073" s="428"/>
      <c r="AC3073" s="429"/>
      <c r="AD3073" s="432"/>
      <c r="AE3073" s="433"/>
      <c r="AF3073" s="442">
        <f>IF(AB3073=0,0,(AD3073/AB3073)*100)</f>
        <v>0</v>
      </c>
      <c r="AG3073" s="443"/>
      <c r="AH3073" s="428"/>
      <c r="AI3073" s="429"/>
      <c r="AJ3073" s="432"/>
      <c r="AK3073" s="433"/>
      <c r="AL3073" s="446">
        <f>IF(AH3073=0,0,(AJ3073/AH3073)*100)</f>
        <v>0</v>
      </c>
      <c r="AM3073" s="447"/>
      <c r="AN3073" s="428"/>
      <c r="AO3073" s="429"/>
      <c r="AP3073" s="432"/>
      <c r="AQ3073" s="433"/>
      <c r="AR3073" s="446">
        <f>IF(AN3073=0,0,(AP3073/AN3073)*100)</f>
        <v>0</v>
      </c>
      <c r="AS3073" s="447"/>
      <c r="AT3073" s="450">
        <f>AB3073+AH3073+AN3073</f>
        <v>0</v>
      </c>
      <c r="AU3073" s="451"/>
      <c r="AV3073" s="454">
        <f>AD3073+AJ3073+AP3073</f>
        <v>0</v>
      </c>
      <c r="AW3073" s="455"/>
      <c r="AX3073" s="446">
        <f>IF(AT3073=0,0,(AV3073/AT3073)*100)</f>
        <v>0</v>
      </c>
      <c r="AY3073" s="447"/>
      <c r="AZ3073" s="428"/>
      <c r="BA3073" s="429"/>
      <c r="BB3073" s="432"/>
      <c r="BC3073" s="433"/>
      <c r="BD3073" s="446">
        <f>IF(AZ3073=0,0,(BB3073/AZ3073)*100)</f>
        <v>0</v>
      </c>
      <c r="BE3073" s="447"/>
      <c r="BF3073" s="450">
        <f>AT3073+AZ3073</f>
        <v>0</v>
      </c>
      <c r="BG3073" s="451"/>
      <c r="BH3073" s="454">
        <f>AV3073+BB3073</f>
        <v>0</v>
      </c>
      <c r="BI3073" s="455"/>
      <c r="BJ3073" s="446">
        <f>IF(BF3073=0,0,(BH3073/BF3073)*100)</f>
        <v>0</v>
      </c>
      <c r="BK3073" s="447"/>
      <c r="BL3073" s="406">
        <f>(AD3073*2)+(AJ3073*2)+(AP3073*3)+BB3073</f>
        <v>0</v>
      </c>
      <c r="BM3073" s="407"/>
      <c r="BN3073" s="408"/>
      <c r="BO3073" s="402" t="e">
        <f>(BL3073*BR$74)+(N3073*BR$75)+(X3073*BR$76)+(R3073*BR$77)+(V3073*BR$78)+(Z3073*BR$79)</f>
        <v>#REF!</v>
      </c>
      <c r="BP3073" s="404" t="e">
        <f>((AZ3073-BB3073)*BR$81)+((AT3073-AV3073)*BR$80)+(H3073*BR$82)+(P3073*BR$83)</f>
        <v>#REF!</v>
      </c>
      <c r="BQ3073" s="53"/>
      <c r="BR3073" s="53"/>
      <c r="BS3073" s="779"/>
    </row>
    <row r="3074" spans="1:71" ht="22.5" hidden="1" customHeight="1" x14ac:dyDescent="0.3">
      <c r="A3074" s="779"/>
      <c r="B3074" s="415"/>
      <c r="C3074" s="412" t="str">
        <f>IF(ROSTER!D$46="","",ROSTER!D$46)</f>
        <v/>
      </c>
      <c r="D3074" s="413"/>
      <c r="E3074" s="419"/>
      <c r="F3074" s="421"/>
      <c r="G3074" s="423"/>
      <c r="H3074" s="426"/>
      <c r="I3074" s="427"/>
      <c r="J3074" s="430"/>
      <c r="K3074" s="431"/>
      <c r="L3074" s="434"/>
      <c r="M3074" s="435"/>
      <c r="N3074" s="438" t="s">
        <v>14</v>
      </c>
      <c r="O3074" s="439"/>
      <c r="P3074" s="430"/>
      <c r="Q3074" s="431"/>
      <c r="R3074" s="434"/>
      <c r="S3074" s="441"/>
      <c r="T3074" s="434"/>
      <c r="U3074" s="427"/>
      <c r="V3074" s="441"/>
      <c r="W3074" s="427"/>
      <c r="X3074" s="430"/>
      <c r="Y3074" s="427"/>
      <c r="Z3074" s="430"/>
      <c r="AA3074" s="427"/>
      <c r="AB3074" s="430"/>
      <c r="AC3074" s="431"/>
      <c r="AD3074" s="434"/>
      <c r="AE3074" s="435"/>
      <c r="AF3074" s="444"/>
      <c r="AG3074" s="445"/>
      <c r="AH3074" s="430"/>
      <c r="AI3074" s="431"/>
      <c r="AJ3074" s="434"/>
      <c r="AK3074" s="435"/>
      <c r="AL3074" s="448"/>
      <c r="AM3074" s="449"/>
      <c r="AN3074" s="430"/>
      <c r="AO3074" s="431"/>
      <c r="AP3074" s="434"/>
      <c r="AQ3074" s="435"/>
      <c r="AR3074" s="448"/>
      <c r="AS3074" s="449"/>
      <c r="AT3074" s="452"/>
      <c r="AU3074" s="453"/>
      <c r="AV3074" s="456"/>
      <c r="AW3074" s="457"/>
      <c r="AX3074" s="448"/>
      <c r="AY3074" s="449"/>
      <c r="AZ3074" s="430"/>
      <c r="BA3074" s="431"/>
      <c r="BB3074" s="434"/>
      <c r="BC3074" s="435"/>
      <c r="BD3074" s="448"/>
      <c r="BE3074" s="449"/>
      <c r="BF3074" s="452"/>
      <c r="BG3074" s="453"/>
      <c r="BH3074" s="456"/>
      <c r="BI3074" s="457"/>
      <c r="BJ3074" s="448"/>
      <c r="BK3074" s="449"/>
      <c r="BL3074" s="409"/>
      <c r="BM3074" s="410"/>
      <c r="BN3074" s="411"/>
      <c r="BO3074" s="403"/>
      <c r="BP3074" s="405"/>
      <c r="BQ3074" s="53"/>
      <c r="BR3074" s="53"/>
      <c r="BS3074" s="779"/>
    </row>
    <row r="3075" spans="1:71" ht="21.75" hidden="1" customHeight="1" x14ac:dyDescent="0.3">
      <c r="A3075" s="779"/>
      <c r="B3075" s="414" t="str">
        <f>IF(ROSTER!B$48="","",ROSTER!B$48)</f>
        <v/>
      </c>
      <c r="C3075" s="416" t="str">
        <f>IF(ROSTER!C$48="","",ROSTER!C$48)</f>
        <v/>
      </c>
      <c r="D3075" s="417"/>
      <c r="E3075" s="418"/>
      <c r="F3075" s="420">
        <f t="shared" ref="F3075" si="1728">IF(E3075="y",1,IF(E3075="S",1,0))</f>
        <v>0</v>
      </c>
      <c r="G3075" s="422">
        <f t="shared" ref="G3075" si="1729">IF(E3075="S",1,0)</f>
        <v>0</v>
      </c>
      <c r="H3075" s="424"/>
      <c r="I3075" s="425"/>
      <c r="J3075" s="428"/>
      <c r="K3075" s="429"/>
      <c r="L3075" s="432"/>
      <c r="M3075" s="433"/>
      <c r="N3075" s="436">
        <f t="shared" ref="N3075" si="1730">L3075+J3075</f>
        <v>0</v>
      </c>
      <c r="O3075" s="437"/>
      <c r="P3075" s="428"/>
      <c r="Q3075" s="429"/>
      <c r="R3075" s="432"/>
      <c r="S3075" s="440"/>
      <c r="T3075" s="432"/>
      <c r="U3075" s="425"/>
      <c r="V3075" s="440"/>
      <c r="W3075" s="425"/>
      <c r="X3075" s="428"/>
      <c r="Y3075" s="425"/>
      <c r="Z3075" s="428"/>
      <c r="AA3075" s="425"/>
      <c r="AB3075" s="428"/>
      <c r="AC3075" s="429"/>
      <c r="AD3075" s="432"/>
      <c r="AE3075" s="433"/>
      <c r="AF3075" s="442"/>
      <c r="AG3075" s="443"/>
      <c r="AH3075" s="428"/>
      <c r="AI3075" s="429"/>
      <c r="AJ3075" s="432"/>
      <c r="AK3075" s="433"/>
      <c r="AL3075" s="446">
        <f t="shared" ref="AL3075" si="1731">IF(AH3075=0,0,(AJ3075/AH3075)*100)</f>
        <v>0</v>
      </c>
      <c r="AM3075" s="447"/>
      <c r="AN3075" s="428"/>
      <c r="AO3075" s="429"/>
      <c r="AP3075" s="432"/>
      <c r="AQ3075" s="433"/>
      <c r="AR3075" s="446">
        <f t="shared" ref="AR3075" si="1732">IF(AN3075=0,0,(AP3075/AN3075)*100)</f>
        <v>0</v>
      </c>
      <c r="AS3075" s="447"/>
      <c r="AT3075" s="450">
        <f t="shared" ref="AT3075" si="1733">AB3075+AH3075+AN3075</f>
        <v>0</v>
      </c>
      <c r="AU3075" s="451"/>
      <c r="AV3075" s="454">
        <f t="shared" ref="AV3075" si="1734">AD3075+AJ3075+AP3075</f>
        <v>0</v>
      </c>
      <c r="AW3075" s="455"/>
      <c r="AX3075" s="446">
        <f t="shared" ref="AX3075" si="1735">IF(AT3075=0,0,(AV3075/AT3075)*100)</f>
        <v>0</v>
      </c>
      <c r="AY3075" s="447"/>
      <c r="AZ3075" s="428"/>
      <c r="BA3075" s="429"/>
      <c r="BB3075" s="432"/>
      <c r="BC3075" s="433"/>
      <c r="BD3075" s="446">
        <f t="shared" ref="BD3075" si="1736">IF(AZ3075=0,0,(BB3075/AZ3075)*100)</f>
        <v>0</v>
      </c>
      <c r="BE3075" s="447"/>
      <c r="BF3075" s="450">
        <f t="shared" ref="BF3075" si="1737">AT3075+AZ3075</f>
        <v>0</v>
      </c>
      <c r="BG3075" s="451"/>
      <c r="BH3075" s="454">
        <f t="shared" ref="BH3075" si="1738">AV3075+BB3075</f>
        <v>0</v>
      </c>
      <c r="BI3075" s="455"/>
      <c r="BJ3075" s="446">
        <f t="shared" ref="BJ3075" si="1739">IF(BF3075=0,0,(BH3075/BF3075)*100)</f>
        <v>0</v>
      </c>
      <c r="BK3075" s="447"/>
      <c r="BL3075" s="406">
        <f t="shared" ref="BL3075" si="1740">(AD3075*2)+(AJ3075*2)+(AP3075*3)+BB3075</f>
        <v>0</v>
      </c>
      <c r="BM3075" s="407"/>
      <c r="BN3075" s="408"/>
      <c r="BO3075" s="402" t="e">
        <f>(BL3075*BR$74)+(N3075*BR$75)+(X3075*BR$76)+(R3075*BR$77)+(V3075*BR$78)+(Z3075*BR$79)</f>
        <v>#REF!</v>
      </c>
      <c r="BP3075" s="404" t="e">
        <f>((AZ3075-BB3075)*BR$81)+((AT3075-AV3075)*BR$80)+(H3075*BR$82)+(P3075*BR$83)</f>
        <v>#REF!</v>
      </c>
      <c r="BQ3075" s="53"/>
      <c r="BR3075" s="53"/>
      <c r="BS3075" s="779"/>
    </row>
    <row r="3076" spans="1:71" ht="22.5" hidden="1" customHeight="1" x14ac:dyDescent="0.3">
      <c r="A3076" s="779"/>
      <c r="B3076" s="415"/>
      <c r="C3076" s="412" t="str">
        <f>IF(ROSTER!D$48="","",ROSTER!D$48)</f>
        <v/>
      </c>
      <c r="D3076" s="413"/>
      <c r="E3076" s="419"/>
      <c r="F3076" s="421"/>
      <c r="G3076" s="423"/>
      <c r="H3076" s="426"/>
      <c r="I3076" s="427"/>
      <c r="J3076" s="430"/>
      <c r="K3076" s="431"/>
      <c r="L3076" s="434"/>
      <c r="M3076" s="435"/>
      <c r="N3076" s="438" t="s">
        <v>14</v>
      </c>
      <c r="O3076" s="439"/>
      <c r="P3076" s="430"/>
      <c r="Q3076" s="431"/>
      <c r="R3076" s="434"/>
      <c r="S3076" s="441"/>
      <c r="T3076" s="434"/>
      <c r="U3076" s="427"/>
      <c r="V3076" s="441"/>
      <c r="W3076" s="427"/>
      <c r="X3076" s="430"/>
      <c r="Y3076" s="427"/>
      <c r="Z3076" s="430"/>
      <c r="AA3076" s="427"/>
      <c r="AB3076" s="430"/>
      <c r="AC3076" s="431"/>
      <c r="AD3076" s="434"/>
      <c r="AE3076" s="435"/>
      <c r="AF3076" s="444"/>
      <c r="AG3076" s="445"/>
      <c r="AH3076" s="430"/>
      <c r="AI3076" s="431"/>
      <c r="AJ3076" s="434"/>
      <c r="AK3076" s="435"/>
      <c r="AL3076" s="448"/>
      <c r="AM3076" s="449"/>
      <c r="AN3076" s="430"/>
      <c r="AO3076" s="431"/>
      <c r="AP3076" s="434"/>
      <c r="AQ3076" s="435"/>
      <c r="AR3076" s="448"/>
      <c r="AS3076" s="449"/>
      <c r="AT3076" s="452"/>
      <c r="AU3076" s="453"/>
      <c r="AV3076" s="456"/>
      <c r="AW3076" s="457"/>
      <c r="AX3076" s="448"/>
      <c r="AY3076" s="449"/>
      <c r="AZ3076" s="430"/>
      <c r="BA3076" s="431"/>
      <c r="BB3076" s="434"/>
      <c r="BC3076" s="435"/>
      <c r="BD3076" s="448"/>
      <c r="BE3076" s="449"/>
      <c r="BF3076" s="452"/>
      <c r="BG3076" s="453"/>
      <c r="BH3076" s="456"/>
      <c r="BI3076" s="457"/>
      <c r="BJ3076" s="448"/>
      <c r="BK3076" s="449"/>
      <c r="BL3076" s="409"/>
      <c r="BM3076" s="410"/>
      <c r="BN3076" s="411"/>
      <c r="BO3076" s="403"/>
      <c r="BP3076" s="405"/>
      <c r="BQ3076" s="53"/>
      <c r="BR3076" s="53"/>
      <c r="BS3076" s="779"/>
    </row>
    <row r="3077" spans="1:71" ht="21.75" hidden="1" customHeight="1" x14ac:dyDescent="0.3">
      <c r="A3077" s="779"/>
      <c r="B3077" s="414" t="str">
        <f>IF(ROSTER!B$50="","",ROSTER!B$50)</f>
        <v/>
      </c>
      <c r="C3077" s="416" t="str">
        <f>IF(ROSTER!C$50="","",ROSTER!C$50)</f>
        <v/>
      </c>
      <c r="D3077" s="417"/>
      <c r="E3077" s="418"/>
      <c r="F3077" s="420">
        <f t="shared" ref="F3077" si="1741">IF(E3077="y",1,IF(E3077="S",1,0))</f>
        <v>0</v>
      </c>
      <c r="G3077" s="422">
        <f t="shared" ref="G3077" si="1742">IF(E3077="S",1,0)</f>
        <v>0</v>
      </c>
      <c r="H3077" s="424"/>
      <c r="I3077" s="425"/>
      <c r="J3077" s="428"/>
      <c r="K3077" s="429"/>
      <c r="L3077" s="432"/>
      <c r="M3077" s="433"/>
      <c r="N3077" s="436">
        <f t="shared" ref="N3077" si="1743">L3077+J3077</f>
        <v>0</v>
      </c>
      <c r="O3077" s="437"/>
      <c r="P3077" s="428"/>
      <c r="Q3077" s="429"/>
      <c r="R3077" s="432"/>
      <c r="S3077" s="440"/>
      <c r="T3077" s="432"/>
      <c r="U3077" s="425"/>
      <c r="V3077" s="440"/>
      <c r="W3077" s="425"/>
      <c r="X3077" s="428"/>
      <c r="Y3077" s="425"/>
      <c r="Z3077" s="428"/>
      <c r="AA3077" s="425"/>
      <c r="AB3077" s="428"/>
      <c r="AC3077" s="429"/>
      <c r="AD3077" s="432"/>
      <c r="AE3077" s="433"/>
      <c r="AF3077" s="442"/>
      <c r="AG3077" s="443"/>
      <c r="AH3077" s="428"/>
      <c r="AI3077" s="429"/>
      <c r="AJ3077" s="432"/>
      <c r="AK3077" s="433"/>
      <c r="AL3077" s="446">
        <f t="shared" ref="AL3077" si="1744">IF(AH3077=0,0,(AJ3077/AH3077)*100)</f>
        <v>0</v>
      </c>
      <c r="AM3077" s="447"/>
      <c r="AN3077" s="428"/>
      <c r="AO3077" s="429"/>
      <c r="AP3077" s="432"/>
      <c r="AQ3077" s="433"/>
      <c r="AR3077" s="446">
        <f t="shared" ref="AR3077" si="1745">IF(AN3077=0,0,(AP3077/AN3077)*100)</f>
        <v>0</v>
      </c>
      <c r="AS3077" s="447"/>
      <c r="AT3077" s="450">
        <f t="shared" ref="AT3077" si="1746">AB3077+AH3077+AN3077</f>
        <v>0</v>
      </c>
      <c r="AU3077" s="451"/>
      <c r="AV3077" s="454">
        <f t="shared" ref="AV3077" si="1747">AD3077+AJ3077+AP3077</f>
        <v>0</v>
      </c>
      <c r="AW3077" s="455"/>
      <c r="AX3077" s="446">
        <f t="shared" ref="AX3077" si="1748">IF(AT3077=0,0,(AV3077/AT3077)*100)</f>
        <v>0</v>
      </c>
      <c r="AY3077" s="447"/>
      <c r="AZ3077" s="428"/>
      <c r="BA3077" s="429"/>
      <c r="BB3077" s="432"/>
      <c r="BC3077" s="433"/>
      <c r="BD3077" s="446">
        <f t="shared" ref="BD3077" si="1749">IF(AZ3077=0,0,(BB3077/AZ3077)*100)</f>
        <v>0</v>
      </c>
      <c r="BE3077" s="447"/>
      <c r="BF3077" s="450">
        <f t="shared" ref="BF3077" si="1750">AT3077+AZ3077</f>
        <v>0</v>
      </c>
      <c r="BG3077" s="451"/>
      <c r="BH3077" s="454">
        <f t="shared" ref="BH3077" si="1751">AV3077+BB3077</f>
        <v>0</v>
      </c>
      <c r="BI3077" s="455"/>
      <c r="BJ3077" s="446">
        <f t="shared" ref="BJ3077" si="1752">IF(BF3077=0,0,(BH3077/BF3077)*100)</f>
        <v>0</v>
      </c>
      <c r="BK3077" s="447"/>
      <c r="BL3077" s="406">
        <f t="shared" ref="BL3077" si="1753">(AD3077*2)+(AJ3077*2)+(AP3077*3)+BB3077</f>
        <v>0</v>
      </c>
      <c r="BM3077" s="407"/>
      <c r="BN3077" s="408"/>
      <c r="BO3077" s="402" t="e">
        <f>(BL3077*BR$74)+(N3077*BR$75)+(X3077*BR$76)+(R3077*BR$77)+(V3077*BR$78)+(Z3077*BR$79)</f>
        <v>#REF!</v>
      </c>
      <c r="BP3077" s="404" t="e">
        <f>((AZ3077-BB3077)*BR$81)+((AT3077-AV3077)*BR$80)+(H3077*BR$82)+(P3077*BR$83)</f>
        <v>#REF!</v>
      </c>
      <c r="BQ3077" s="53"/>
      <c r="BR3077" s="53"/>
      <c r="BS3077" s="779"/>
    </row>
    <row r="3078" spans="1:71" ht="22.5" hidden="1" customHeight="1" thickBot="1" x14ac:dyDescent="0.3">
      <c r="A3078" s="779"/>
      <c r="B3078" s="415"/>
      <c r="C3078" s="412" t="str">
        <f>IF(ROSTER!D$50="","",ROSTER!D$50)</f>
        <v/>
      </c>
      <c r="D3078" s="413"/>
      <c r="E3078" s="419"/>
      <c r="F3078" s="421"/>
      <c r="G3078" s="423"/>
      <c r="H3078" s="426"/>
      <c r="I3078" s="427"/>
      <c r="J3078" s="430"/>
      <c r="K3078" s="431"/>
      <c r="L3078" s="434"/>
      <c r="M3078" s="435"/>
      <c r="N3078" s="438" t="s">
        <v>14</v>
      </c>
      <c r="O3078" s="439"/>
      <c r="P3078" s="430"/>
      <c r="Q3078" s="431"/>
      <c r="R3078" s="434"/>
      <c r="S3078" s="441"/>
      <c r="T3078" s="434"/>
      <c r="U3078" s="427"/>
      <c r="V3078" s="441"/>
      <c r="W3078" s="427"/>
      <c r="X3078" s="430"/>
      <c r="Y3078" s="427"/>
      <c r="Z3078" s="430"/>
      <c r="AA3078" s="427"/>
      <c r="AB3078" s="430"/>
      <c r="AC3078" s="431"/>
      <c r="AD3078" s="434"/>
      <c r="AE3078" s="435"/>
      <c r="AF3078" s="444"/>
      <c r="AG3078" s="445"/>
      <c r="AH3078" s="430"/>
      <c r="AI3078" s="431"/>
      <c r="AJ3078" s="434"/>
      <c r="AK3078" s="435"/>
      <c r="AL3078" s="448"/>
      <c r="AM3078" s="449"/>
      <c r="AN3078" s="430"/>
      <c r="AO3078" s="431"/>
      <c r="AP3078" s="434"/>
      <c r="AQ3078" s="435"/>
      <c r="AR3078" s="448"/>
      <c r="AS3078" s="449"/>
      <c r="AT3078" s="452"/>
      <c r="AU3078" s="453"/>
      <c r="AV3078" s="456"/>
      <c r="AW3078" s="457"/>
      <c r="AX3078" s="448"/>
      <c r="AY3078" s="449"/>
      <c r="AZ3078" s="430"/>
      <c r="BA3078" s="431"/>
      <c r="BB3078" s="434"/>
      <c r="BC3078" s="435"/>
      <c r="BD3078" s="448"/>
      <c r="BE3078" s="449"/>
      <c r="BF3078" s="452"/>
      <c r="BG3078" s="453"/>
      <c r="BH3078" s="456"/>
      <c r="BI3078" s="457"/>
      <c r="BJ3078" s="448"/>
      <c r="BK3078" s="449"/>
      <c r="BL3078" s="409"/>
      <c r="BM3078" s="410"/>
      <c r="BN3078" s="411"/>
      <c r="BO3078" s="403"/>
      <c r="BP3078" s="405"/>
      <c r="BQ3078" s="53"/>
      <c r="BR3078" s="53"/>
      <c r="BS3078" s="779"/>
    </row>
    <row r="3079" spans="1:71" s="224" customFormat="1" ht="33.6" customHeight="1" x14ac:dyDescent="0.5">
      <c r="A3079" s="789"/>
      <c r="B3079" s="376"/>
      <c r="C3079" s="377"/>
      <c r="D3079" s="377" t="s">
        <v>10</v>
      </c>
      <c r="E3079" s="380"/>
      <c r="F3079" s="223"/>
      <c r="G3079" s="223"/>
      <c r="H3079" s="382">
        <f>SUM(H3035:I3078)</f>
        <v>0</v>
      </c>
      <c r="I3079" s="383"/>
      <c r="J3079" s="382">
        <f>SUM(J3035:K3078)</f>
        <v>0</v>
      </c>
      <c r="K3079" s="383"/>
      <c r="L3079" s="386">
        <f>SUM(L3035:M3078)</f>
        <v>0</v>
      </c>
      <c r="M3079" s="387"/>
      <c r="N3079" s="358">
        <f>L3079+J3079</f>
        <v>0</v>
      </c>
      <c r="O3079" s="359"/>
      <c r="P3079" s="386">
        <f>SUM(P3035:Q3078)</f>
        <v>0</v>
      </c>
      <c r="Q3079" s="383"/>
      <c r="R3079" s="386">
        <f t="shared" ref="R3079" si="1754">SUM(R3035:S3078)</f>
        <v>0</v>
      </c>
      <c r="S3079" s="387"/>
      <c r="T3079" s="386">
        <f t="shared" ref="T3079" si="1755">SUM(T3035:U3078)</f>
        <v>0</v>
      </c>
      <c r="U3079" s="359"/>
      <c r="V3079" s="387">
        <f t="shared" ref="V3079" si="1756">SUM(V3035:W3078)</f>
        <v>0</v>
      </c>
      <c r="W3079" s="387"/>
      <c r="X3079" s="382">
        <f t="shared" ref="X3079" si="1757">SUM(X3035:Y3078)</f>
        <v>0</v>
      </c>
      <c r="Y3079" s="359"/>
      <c r="Z3079" s="382">
        <f t="shared" ref="Z3079" si="1758">SUM(Z3035:AA3078)</f>
        <v>0</v>
      </c>
      <c r="AA3079" s="359"/>
      <c r="AB3079" s="387">
        <f t="shared" ref="AB3079" si="1759">SUM(AB3035:AC3078)</f>
        <v>0</v>
      </c>
      <c r="AC3079" s="383"/>
      <c r="AD3079" s="386">
        <f t="shared" ref="AD3079" si="1760">SUM(AD3035:AE3078)</f>
        <v>0</v>
      </c>
      <c r="AE3079" s="387"/>
      <c r="AF3079" s="358">
        <f t="shared" ref="AF3079" si="1761">SUM(AF3035:AG3078)</f>
        <v>0</v>
      </c>
      <c r="AG3079" s="359"/>
      <c r="AH3079" s="386">
        <f t="shared" ref="AH3079" si="1762">SUM(AH3035:AI3078)</f>
        <v>0</v>
      </c>
      <c r="AI3079" s="383"/>
      <c r="AJ3079" s="386">
        <f t="shared" ref="AJ3079" si="1763">SUM(AJ3035:AK3078)</f>
        <v>0</v>
      </c>
      <c r="AK3079" s="387"/>
      <c r="AL3079" s="358">
        <f>IF(AH3079=0,0,(AJ3079/AH3079)*100)</f>
        <v>0</v>
      </c>
      <c r="AM3079" s="359"/>
      <c r="AN3079" s="386">
        <f>SUM(AN3035:AO3078)</f>
        <v>0</v>
      </c>
      <c r="AO3079" s="383"/>
      <c r="AP3079" s="386">
        <f>SUM(AP3035:AQ3078)</f>
        <v>0</v>
      </c>
      <c r="AQ3079" s="387"/>
      <c r="AR3079" s="358">
        <f>IF(AN3079=0,0,(AP3079/AN3079)*100)</f>
        <v>0</v>
      </c>
      <c r="AS3079" s="359"/>
      <c r="AT3079" s="382">
        <f>AB3079+AH3079+AN3079</f>
        <v>0</v>
      </c>
      <c r="AU3079" s="383"/>
      <c r="AV3079" s="386">
        <f>AD3079+AJ3079+AP3079</f>
        <v>0</v>
      </c>
      <c r="AW3079" s="392"/>
      <c r="AX3079" s="358">
        <f>IF(AT3079=0,0,(AV3079/AT3079)*100)</f>
        <v>0</v>
      </c>
      <c r="AY3079" s="359"/>
      <c r="AZ3079" s="386">
        <f>SUM(AZ3035:BA3078)</f>
        <v>0</v>
      </c>
      <c r="BA3079" s="383"/>
      <c r="BB3079" s="386">
        <f>SUM(BB3035:BC3078)</f>
        <v>0</v>
      </c>
      <c r="BC3079" s="387"/>
      <c r="BD3079" s="358">
        <f>IF(AZ3079=0,0,(BB3079/AZ3079)*100)</f>
        <v>0</v>
      </c>
      <c r="BE3079" s="359"/>
      <c r="BF3079" s="382">
        <f>AT3079+AZ3079</f>
        <v>0</v>
      </c>
      <c r="BG3079" s="383"/>
      <c r="BH3079" s="386">
        <f>AV3079+BB3079</f>
        <v>0</v>
      </c>
      <c r="BI3079" s="392"/>
      <c r="BJ3079" s="358">
        <f>IF(BF3079=0,0,(BH3079/BF3079)*100)</f>
        <v>0</v>
      </c>
      <c r="BK3079" s="394"/>
      <c r="BL3079" s="396">
        <f>SUM(BL3035:BN3078)</f>
        <v>0</v>
      </c>
      <c r="BM3079" s="397"/>
      <c r="BN3079" s="398"/>
      <c r="BO3079" s="402" t="e">
        <f>(BL3079*BR$74)+(N3079*BR$75)+(X3079*BR$76)+(R3079*BR$77)+(V3079*BR$78)+(Z3079*BR$79)</f>
        <v>#REF!</v>
      </c>
      <c r="BP3079" s="404" t="e">
        <f>((AZ3079-BB3079)*BR$81)+((AT3079-AV3079)*BR$80)+(H3079*BR$82)+(P3079*BR$83)</f>
        <v>#REF!</v>
      </c>
      <c r="BQ3079" s="222"/>
      <c r="BR3079" s="222"/>
      <c r="BS3079" s="789"/>
    </row>
    <row r="3080" spans="1:71" s="224" customFormat="1" ht="33.950000000000003" customHeight="1" thickBot="1" x14ac:dyDescent="0.55000000000000004">
      <c r="A3080" s="789"/>
      <c r="B3080" s="378"/>
      <c r="C3080" s="379"/>
      <c r="D3080" s="379"/>
      <c r="E3080" s="381"/>
      <c r="F3080" s="225"/>
      <c r="G3080" s="225"/>
      <c r="H3080" s="384"/>
      <c r="I3080" s="385"/>
      <c r="J3080" s="384"/>
      <c r="K3080" s="385"/>
      <c r="L3080" s="388"/>
      <c r="M3080" s="389"/>
      <c r="N3080" s="390" t="s">
        <v>14</v>
      </c>
      <c r="O3080" s="391"/>
      <c r="P3080" s="388"/>
      <c r="Q3080" s="385"/>
      <c r="R3080" s="388"/>
      <c r="S3080" s="389"/>
      <c r="T3080" s="388"/>
      <c r="U3080" s="391"/>
      <c r="V3080" s="389"/>
      <c r="W3080" s="389"/>
      <c r="X3080" s="384"/>
      <c r="Y3080" s="391"/>
      <c r="Z3080" s="384"/>
      <c r="AA3080" s="391"/>
      <c r="AB3080" s="389"/>
      <c r="AC3080" s="385"/>
      <c r="AD3080" s="388"/>
      <c r="AE3080" s="389"/>
      <c r="AF3080" s="390"/>
      <c r="AG3080" s="391"/>
      <c r="AH3080" s="388"/>
      <c r="AI3080" s="385"/>
      <c r="AJ3080" s="388"/>
      <c r="AK3080" s="389"/>
      <c r="AL3080" s="390"/>
      <c r="AM3080" s="391"/>
      <c r="AN3080" s="388"/>
      <c r="AO3080" s="385"/>
      <c r="AP3080" s="388"/>
      <c r="AQ3080" s="389"/>
      <c r="AR3080" s="390"/>
      <c r="AS3080" s="391"/>
      <c r="AT3080" s="384"/>
      <c r="AU3080" s="385"/>
      <c r="AV3080" s="388"/>
      <c r="AW3080" s="393"/>
      <c r="AX3080" s="390"/>
      <c r="AY3080" s="391"/>
      <c r="AZ3080" s="388"/>
      <c r="BA3080" s="385"/>
      <c r="BB3080" s="388"/>
      <c r="BC3080" s="389"/>
      <c r="BD3080" s="390"/>
      <c r="BE3080" s="391"/>
      <c r="BF3080" s="384"/>
      <c r="BG3080" s="385"/>
      <c r="BH3080" s="388"/>
      <c r="BI3080" s="393"/>
      <c r="BJ3080" s="390"/>
      <c r="BK3080" s="395"/>
      <c r="BL3080" s="399"/>
      <c r="BM3080" s="400"/>
      <c r="BN3080" s="401"/>
      <c r="BO3080" s="403"/>
      <c r="BP3080" s="405"/>
      <c r="BQ3080" s="222"/>
      <c r="BR3080" s="222"/>
      <c r="BS3080" s="789"/>
    </row>
    <row r="3081" spans="1:71" s="230" customFormat="1" ht="48.2" customHeight="1" thickBot="1" x14ac:dyDescent="0.55000000000000004">
      <c r="A3081" s="790"/>
      <c r="B3081" s="342"/>
      <c r="C3081" s="343"/>
      <c r="D3081" s="343" t="s">
        <v>13</v>
      </c>
      <c r="E3081" s="344"/>
      <c r="F3081" s="227"/>
      <c r="G3081" s="223"/>
      <c r="H3081" s="345"/>
      <c r="I3081" s="346"/>
      <c r="J3081" s="347"/>
      <c r="K3081" s="348"/>
      <c r="L3081" s="349"/>
      <c r="M3081" s="350"/>
      <c r="N3081" s="351">
        <f>J3081+L3081</f>
        <v>0</v>
      </c>
      <c r="O3081" s="352"/>
      <c r="P3081" s="347"/>
      <c r="Q3081" s="348"/>
      <c r="R3081" s="349"/>
      <c r="S3081" s="348"/>
      <c r="T3081" s="353"/>
      <c r="U3081" s="354"/>
      <c r="V3081" s="347"/>
      <c r="W3081" s="355"/>
      <c r="X3081" s="345"/>
      <c r="Y3081" s="346"/>
      <c r="Z3081" s="347"/>
      <c r="AA3081" s="355"/>
      <c r="AB3081" s="347"/>
      <c r="AC3081" s="348"/>
      <c r="AD3081" s="349"/>
      <c r="AE3081" s="350"/>
      <c r="AF3081" s="356">
        <f>IF(AB3081=0,0,(AD3081/AB3081)*100)</f>
        <v>0</v>
      </c>
      <c r="AG3081" s="357"/>
      <c r="AH3081" s="347"/>
      <c r="AI3081" s="348"/>
      <c r="AJ3081" s="349"/>
      <c r="AK3081" s="350"/>
      <c r="AL3081" s="358">
        <f>IF(AH3081=0,0,(AJ3081/AH3081)*100)</f>
        <v>0</v>
      </c>
      <c r="AM3081" s="359"/>
      <c r="AN3081" s="347"/>
      <c r="AO3081" s="348"/>
      <c r="AP3081" s="349"/>
      <c r="AQ3081" s="350"/>
      <c r="AR3081" s="358">
        <f>IF(AN3081=0,0,(AP3081/AN3081)*100)</f>
        <v>0</v>
      </c>
      <c r="AS3081" s="359"/>
      <c r="AT3081" s="360">
        <f>AB3081+AH3081+AN3081</f>
        <v>0</v>
      </c>
      <c r="AU3081" s="361"/>
      <c r="AV3081" s="362">
        <f>AD3081+AJ3081+AP3081</f>
        <v>0</v>
      </c>
      <c r="AW3081" s="363"/>
      <c r="AX3081" s="358">
        <f>IF(AT3081=0,0,(AV3081/AT3081)*100)</f>
        <v>0</v>
      </c>
      <c r="AY3081" s="359"/>
      <c r="AZ3081" s="347"/>
      <c r="BA3081" s="348"/>
      <c r="BB3081" s="349"/>
      <c r="BC3081" s="350"/>
      <c r="BD3081" s="358">
        <f>IF(AZ3081=0,0,(BB3081/AZ3081)*100)</f>
        <v>0</v>
      </c>
      <c r="BE3081" s="359"/>
      <c r="BF3081" s="360">
        <f>AT3081+AZ3081</f>
        <v>0</v>
      </c>
      <c r="BG3081" s="361"/>
      <c r="BH3081" s="362">
        <f>AV3081+BB3081</f>
        <v>0</v>
      </c>
      <c r="BI3081" s="363"/>
      <c r="BJ3081" s="358">
        <f>IF(BF3081=0,0,(BH3081/BF3081)*100)</f>
        <v>0</v>
      </c>
      <c r="BK3081" s="359"/>
      <c r="BL3081" s="364"/>
      <c r="BM3081" s="365"/>
      <c r="BN3081" s="366"/>
      <c r="BO3081" s="228"/>
      <c r="BP3081" s="229"/>
      <c r="BQ3081" s="226"/>
      <c r="BR3081" s="226"/>
      <c r="BS3081" s="790"/>
    </row>
    <row r="3082" spans="1:71" s="230" customFormat="1" ht="48.95" customHeight="1" thickBot="1" x14ac:dyDescent="0.55000000000000004">
      <c r="A3082" s="790"/>
      <c r="B3082" s="231"/>
      <c r="C3082" s="268"/>
      <c r="D3082" s="367" t="s">
        <v>87</v>
      </c>
      <c r="E3082" s="368"/>
      <c r="F3082" s="233"/>
      <c r="G3082" s="233"/>
      <c r="H3082" s="268"/>
      <c r="I3082" s="268"/>
      <c r="J3082" s="369">
        <f>IF((J3079+L3081)=0,0,J3079/(J3079+L3081)*100)</f>
        <v>0</v>
      </c>
      <c r="K3082" s="370"/>
      <c r="L3082" s="369">
        <f>IF((L3079+J3081)=0,0,L3079/(L3079+J3081)*100)</f>
        <v>0</v>
      </c>
      <c r="M3082" s="370"/>
      <c r="N3082" s="369">
        <f>IF((N3079+N3081)=0,0,N3079/(N3079+N3081)*100)</f>
        <v>0</v>
      </c>
      <c r="O3082" s="371"/>
      <c r="P3082" s="372"/>
      <c r="Q3082" s="373"/>
      <c r="R3082" s="373"/>
      <c r="S3082" s="373"/>
      <c r="T3082" s="374"/>
      <c r="U3082" s="374"/>
      <c r="V3082" s="373"/>
      <c r="W3082" s="373"/>
      <c r="X3082" s="373"/>
      <c r="Y3082" s="373"/>
      <c r="Z3082" s="373"/>
      <c r="AA3082" s="373"/>
      <c r="AB3082" s="373"/>
      <c r="AC3082" s="373"/>
      <c r="AD3082" s="373"/>
      <c r="AE3082" s="373"/>
      <c r="AF3082" s="373"/>
      <c r="AG3082" s="373"/>
      <c r="AH3082" s="373"/>
      <c r="AI3082" s="373"/>
      <c r="AJ3082" s="373"/>
      <c r="AK3082" s="373"/>
      <c r="AL3082" s="373"/>
      <c r="AM3082" s="373"/>
      <c r="AN3082" s="373"/>
      <c r="AO3082" s="373"/>
      <c r="AP3082" s="373"/>
      <c r="AQ3082" s="373"/>
      <c r="AR3082" s="373"/>
      <c r="AS3082" s="373"/>
      <c r="AT3082" s="373"/>
      <c r="AU3082" s="373"/>
      <c r="AV3082" s="373"/>
      <c r="AW3082" s="373"/>
      <c r="AX3082" s="373"/>
      <c r="AY3082" s="373"/>
      <c r="AZ3082" s="373"/>
      <c r="BA3082" s="373"/>
      <c r="BB3082" s="373"/>
      <c r="BC3082" s="373"/>
      <c r="BD3082" s="373"/>
      <c r="BE3082" s="373"/>
      <c r="BF3082" s="373"/>
      <c r="BG3082" s="373"/>
      <c r="BH3082" s="373"/>
      <c r="BI3082" s="373"/>
      <c r="BJ3082" s="373"/>
      <c r="BK3082" s="373"/>
      <c r="BL3082" s="373"/>
      <c r="BM3082" s="373"/>
      <c r="BN3082" s="375"/>
      <c r="BO3082" s="234"/>
      <c r="BP3082" s="234"/>
      <c r="BQ3082" s="226"/>
      <c r="BR3082" s="226"/>
      <c r="BS3082" s="790"/>
    </row>
    <row r="3083" spans="1:71" ht="15.75" customHeight="1" thickTop="1" thickBot="1" x14ac:dyDescent="0.45">
      <c r="A3083" s="779"/>
      <c r="B3083" s="160"/>
      <c r="C3083" s="161"/>
      <c r="D3083" s="161"/>
      <c r="E3083" s="161"/>
      <c r="F3083" s="69"/>
      <c r="G3083" s="69"/>
      <c r="H3083" s="161"/>
      <c r="I3083" s="161"/>
      <c r="J3083" s="161"/>
      <c r="K3083" s="161"/>
      <c r="L3083" s="161"/>
      <c r="M3083" s="161"/>
      <c r="N3083" s="161"/>
      <c r="O3083" s="161"/>
      <c r="P3083" s="161"/>
      <c r="Q3083" s="161"/>
      <c r="R3083" s="161"/>
      <c r="S3083" s="161"/>
      <c r="T3083" s="161"/>
      <c r="U3083" s="161"/>
      <c r="V3083" s="161"/>
      <c r="W3083" s="161"/>
      <c r="X3083" s="161"/>
      <c r="Y3083" s="161"/>
      <c r="Z3083" s="161"/>
      <c r="AA3083" s="161"/>
      <c r="AB3083" s="161"/>
      <c r="AC3083" s="161"/>
      <c r="AD3083" s="161"/>
      <c r="AE3083" s="161"/>
      <c r="AF3083" s="166"/>
      <c r="AG3083" s="166"/>
      <c r="AH3083" s="161"/>
      <c r="AI3083" s="161"/>
      <c r="AJ3083" s="161"/>
      <c r="AK3083" s="161"/>
      <c r="AL3083" s="161"/>
      <c r="AM3083" s="161"/>
      <c r="AN3083" s="161"/>
      <c r="AO3083" s="161"/>
      <c r="AP3083" s="161"/>
      <c r="AQ3083" s="161"/>
      <c r="AR3083" s="161"/>
      <c r="AS3083" s="161"/>
      <c r="AT3083" s="161"/>
      <c r="AU3083" s="161"/>
      <c r="AV3083" s="161"/>
      <c r="AW3083" s="161"/>
      <c r="AX3083" s="161"/>
      <c r="AY3083" s="161"/>
      <c r="AZ3083" s="161"/>
      <c r="BA3083" s="161"/>
      <c r="BB3083" s="161"/>
      <c r="BC3083" s="161"/>
      <c r="BD3083" s="161"/>
      <c r="BE3083" s="161"/>
      <c r="BF3083" s="161"/>
      <c r="BG3083" s="161"/>
      <c r="BH3083" s="161"/>
      <c r="BI3083" s="161"/>
      <c r="BJ3083" s="161"/>
      <c r="BK3083" s="161"/>
      <c r="BL3083" s="161"/>
      <c r="BM3083" s="161"/>
      <c r="BN3083" s="167"/>
      <c r="BO3083" s="70"/>
      <c r="BP3083" s="70"/>
      <c r="BQ3083" s="53"/>
      <c r="BR3083" s="53"/>
      <c r="BS3083" s="779"/>
    </row>
    <row r="3084" spans="1:71" s="68" customFormat="1" ht="80.25" customHeight="1" thickTop="1" thickBot="1" x14ac:dyDescent="0.5">
      <c r="A3084" s="791"/>
      <c r="B3084" s="325" t="s">
        <v>55</v>
      </c>
      <c r="C3084" s="326"/>
      <c r="D3084" s="327" t="s">
        <v>47</v>
      </c>
      <c r="E3084" s="327"/>
      <c r="F3084" s="71"/>
      <c r="G3084" s="71"/>
      <c r="H3084" s="328"/>
      <c r="I3084" s="329"/>
      <c r="J3084" s="330"/>
      <c r="K3084" s="235"/>
      <c r="L3084" s="328"/>
      <c r="M3084" s="329"/>
      <c r="N3084" s="330"/>
      <c r="O3084" s="331" t="s">
        <v>42</v>
      </c>
      <c r="P3084" s="332"/>
      <c r="Q3084" s="332"/>
      <c r="R3084" s="332"/>
      <c r="S3084" s="328"/>
      <c r="T3084" s="329"/>
      <c r="U3084" s="330"/>
      <c r="V3084" s="235"/>
      <c r="W3084" s="328"/>
      <c r="X3084" s="329"/>
      <c r="Y3084" s="330"/>
      <c r="Z3084" s="331" t="s">
        <v>110</v>
      </c>
      <c r="AA3084" s="332"/>
      <c r="AB3084" s="332"/>
      <c r="AC3084" s="332"/>
      <c r="AD3084" s="332"/>
      <c r="AE3084" s="332"/>
      <c r="AF3084" s="332"/>
      <c r="AG3084" s="332"/>
      <c r="AH3084" s="332"/>
      <c r="AI3084" s="333"/>
      <c r="AJ3084" s="328"/>
      <c r="AK3084" s="329"/>
      <c r="AL3084" s="330"/>
      <c r="AM3084" s="235"/>
      <c r="AN3084" s="328"/>
      <c r="AO3084" s="329"/>
      <c r="AP3084" s="330"/>
      <c r="AQ3084" s="331" t="s">
        <v>46</v>
      </c>
      <c r="AR3084" s="332"/>
      <c r="AS3084" s="332"/>
      <c r="AT3084" s="333"/>
      <c r="AU3084" s="328"/>
      <c r="AV3084" s="329"/>
      <c r="AW3084" s="330"/>
      <c r="AX3084" s="235"/>
      <c r="AY3084" s="328"/>
      <c r="AZ3084" s="329"/>
      <c r="BA3084" s="330"/>
      <c r="BB3084" s="334" t="s">
        <v>112</v>
      </c>
      <c r="BC3084" s="335"/>
      <c r="BD3084" s="335"/>
      <c r="BE3084" s="336"/>
      <c r="BF3084" s="337">
        <f>BL3079</f>
        <v>0</v>
      </c>
      <c r="BG3084" s="338"/>
      <c r="BH3084" s="339"/>
      <c r="BI3084" s="235"/>
      <c r="BJ3084" s="337">
        <f>BL3081</f>
        <v>0</v>
      </c>
      <c r="BK3084" s="338"/>
      <c r="BL3084" s="339"/>
      <c r="BM3084" s="173"/>
      <c r="BN3084" s="174"/>
      <c r="BO3084" s="72"/>
      <c r="BP3084" s="72"/>
      <c r="BQ3084" s="67"/>
      <c r="BR3084" s="67"/>
      <c r="BS3084" s="791"/>
    </row>
    <row r="3085" spans="1:71" ht="15.6" customHeight="1" thickTop="1" thickBot="1" x14ac:dyDescent="0.55000000000000004">
      <c r="A3085" s="779"/>
      <c r="B3085" s="162"/>
      <c r="C3085" s="156"/>
      <c r="D3085" s="163"/>
      <c r="E3085" s="163"/>
      <c r="F3085" s="73"/>
      <c r="G3085" s="73"/>
      <c r="H3085" s="170"/>
      <c r="I3085" s="170"/>
      <c r="J3085" s="170"/>
      <c r="K3085" s="170"/>
      <c r="L3085" s="170"/>
      <c r="M3085" s="170"/>
      <c r="N3085" s="170"/>
      <c r="O3085" s="168"/>
      <c r="P3085" s="168"/>
      <c r="Q3085" s="168"/>
      <c r="R3085" s="168"/>
      <c r="S3085" s="170"/>
      <c r="T3085" s="170"/>
      <c r="U3085" s="170"/>
      <c r="V3085" s="169"/>
      <c r="W3085" s="170"/>
      <c r="X3085" s="170"/>
      <c r="Y3085" s="170"/>
      <c r="Z3085" s="168"/>
      <c r="AA3085" s="168"/>
      <c r="AB3085" s="168"/>
      <c r="AC3085" s="168"/>
      <c r="AD3085" s="170"/>
      <c r="AE3085" s="170"/>
      <c r="AF3085" s="170"/>
      <c r="AG3085" s="170"/>
      <c r="AH3085" s="169"/>
      <c r="AI3085" s="169"/>
      <c r="AJ3085" s="170"/>
      <c r="AK3085" s="168"/>
      <c r="AL3085" s="168"/>
      <c r="AM3085" s="168"/>
      <c r="AN3085" s="168"/>
      <c r="AO3085" s="170"/>
      <c r="AP3085" s="170"/>
      <c r="AQ3085" s="168"/>
      <c r="AR3085" s="168"/>
      <c r="AS3085" s="168"/>
      <c r="AT3085" s="168"/>
      <c r="AU3085" s="170"/>
      <c r="AV3085" s="170"/>
      <c r="AW3085" s="170"/>
      <c r="AX3085" s="170"/>
      <c r="AY3085" s="170"/>
      <c r="AZ3085" s="172"/>
      <c r="BA3085" s="172"/>
      <c r="BB3085" s="168"/>
      <c r="BC3085" s="176"/>
      <c r="BD3085" s="177"/>
      <c r="BE3085" s="177"/>
      <c r="BF3085" s="178"/>
      <c r="BG3085" s="178"/>
      <c r="BH3085" s="172"/>
      <c r="BI3085" s="170"/>
      <c r="BJ3085" s="179"/>
      <c r="BK3085" s="179"/>
      <c r="BL3085" s="172"/>
      <c r="BM3085" s="175"/>
      <c r="BN3085" s="180"/>
      <c r="BO3085" s="74"/>
      <c r="BP3085" s="74"/>
      <c r="BQ3085" s="53"/>
      <c r="BR3085" s="53"/>
      <c r="BS3085" s="779"/>
    </row>
    <row r="3086" spans="1:71" s="68" customFormat="1" ht="80.25" customHeight="1" thickTop="1" thickBot="1" x14ac:dyDescent="0.5">
      <c r="A3086" s="791"/>
      <c r="B3086" s="334" t="s">
        <v>40</v>
      </c>
      <c r="C3086" s="335"/>
      <c r="D3086" s="327" t="s">
        <v>48</v>
      </c>
      <c r="E3086" s="327"/>
      <c r="F3086" s="71"/>
      <c r="G3086" s="71"/>
      <c r="H3086" s="337">
        <f>H3084</f>
        <v>0</v>
      </c>
      <c r="I3086" s="338"/>
      <c r="J3086" s="339"/>
      <c r="K3086" s="235"/>
      <c r="L3086" s="337">
        <f>L3084</f>
        <v>0</v>
      </c>
      <c r="M3086" s="338"/>
      <c r="N3086" s="339"/>
      <c r="O3086" s="331" t="s">
        <v>44</v>
      </c>
      <c r="P3086" s="332"/>
      <c r="Q3086" s="332"/>
      <c r="R3086" s="332"/>
      <c r="S3086" s="337">
        <f>S3084-H3084</f>
        <v>0</v>
      </c>
      <c r="T3086" s="338"/>
      <c r="U3086" s="339"/>
      <c r="V3086" s="235"/>
      <c r="W3086" s="337">
        <f>W3084-L3084</f>
        <v>0</v>
      </c>
      <c r="X3086" s="338"/>
      <c r="Y3086" s="339"/>
      <c r="Z3086" s="331" t="s">
        <v>111</v>
      </c>
      <c r="AA3086" s="332"/>
      <c r="AB3086" s="332"/>
      <c r="AC3086" s="332"/>
      <c r="AD3086" s="332"/>
      <c r="AE3086" s="332"/>
      <c r="AF3086" s="332"/>
      <c r="AG3086" s="332"/>
      <c r="AH3086" s="332"/>
      <c r="AI3086" s="333"/>
      <c r="AJ3086" s="337">
        <f>AJ3084-S3084</f>
        <v>0</v>
      </c>
      <c r="AK3086" s="338"/>
      <c r="AL3086" s="339"/>
      <c r="AM3086" s="235"/>
      <c r="AN3086" s="337">
        <f>AN3084-W3084</f>
        <v>0</v>
      </c>
      <c r="AO3086" s="338"/>
      <c r="AP3086" s="339"/>
      <c r="AQ3086" s="331" t="s">
        <v>45</v>
      </c>
      <c r="AR3086" s="332"/>
      <c r="AS3086" s="332"/>
      <c r="AT3086" s="333"/>
      <c r="AU3086" s="337">
        <f>AU3084-AJ3084</f>
        <v>0</v>
      </c>
      <c r="AV3086" s="338"/>
      <c r="AW3086" s="339"/>
      <c r="AX3086" s="235"/>
      <c r="AY3086" s="337">
        <f>AY3084-AN3084</f>
        <v>0</v>
      </c>
      <c r="AZ3086" s="338"/>
      <c r="BA3086" s="339"/>
      <c r="BB3086" s="334" t="s">
        <v>113</v>
      </c>
      <c r="BC3086" s="335"/>
      <c r="BD3086" s="335"/>
      <c r="BE3086" s="336"/>
      <c r="BF3086" s="337">
        <f>BF3084-AU3084</f>
        <v>0</v>
      </c>
      <c r="BG3086" s="338"/>
      <c r="BH3086" s="339"/>
      <c r="BI3086" s="235"/>
      <c r="BJ3086" s="337">
        <f>BJ3084-AY3084</f>
        <v>0</v>
      </c>
      <c r="BK3086" s="338"/>
      <c r="BL3086" s="339"/>
      <c r="BM3086" s="173"/>
      <c r="BN3086" s="174"/>
      <c r="BO3086" s="72"/>
      <c r="BP3086" s="72"/>
      <c r="BQ3086" s="67"/>
      <c r="BR3086" s="67"/>
      <c r="BS3086" s="791"/>
    </row>
    <row r="3087" spans="1:71" ht="15.75" customHeight="1" thickTop="1" thickBot="1" x14ac:dyDescent="0.45">
      <c r="A3087" s="779"/>
      <c r="B3087" s="164"/>
      <c r="C3087" s="165"/>
      <c r="D3087" s="165"/>
      <c r="E3087" s="165"/>
      <c r="F3087" s="75"/>
      <c r="G3087" s="75"/>
      <c r="H3087" s="165"/>
      <c r="I3087" s="165"/>
      <c r="J3087" s="165"/>
      <c r="K3087" s="165"/>
      <c r="L3087" s="165"/>
      <c r="M3087" s="165"/>
      <c r="N3087" s="165"/>
      <c r="O3087" s="165"/>
      <c r="P3087" s="165"/>
      <c r="Q3087" s="165"/>
      <c r="R3087" s="165"/>
      <c r="S3087" s="165"/>
      <c r="T3087" s="165"/>
      <c r="U3087" s="165"/>
      <c r="V3087" s="165"/>
      <c r="W3087" s="165"/>
      <c r="X3087" s="165"/>
      <c r="Y3087" s="165"/>
      <c r="Z3087" s="165"/>
      <c r="AA3087" s="165"/>
      <c r="AB3087" s="165"/>
      <c r="AC3087" s="165"/>
      <c r="AD3087" s="165"/>
      <c r="AE3087" s="165"/>
      <c r="AF3087" s="171"/>
      <c r="AG3087" s="171"/>
      <c r="AH3087" s="165"/>
      <c r="AI3087" s="165"/>
      <c r="AJ3087" s="165"/>
      <c r="AK3087" s="165"/>
      <c r="AL3087" s="165"/>
      <c r="AM3087" s="165"/>
      <c r="AN3087" s="165"/>
      <c r="AO3087" s="165"/>
      <c r="AP3087" s="165"/>
      <c r="AQ3087" s="165"/>
      <c r="AR3087" s="165"/>
      <c r="AS3087" s="165"/>
      <c r="AT3087" s="165"/>
      <c r="AU3087" s="165"/>
      <c r="AV3087" s="165"/>
      <c r="AW3087" s="165"/>
      <c r="AX3087" s="165"/>
      <c r="AY3087" s="165"/>
      <c r="AZ3087" s="165"/>
      <c r="BA3087" s="340" t="s">
        <v>138</v>
      </c>
      <c r="BB3087" s="340"/>
      <c r="BC3087" s="340"/>
      <c r="BD3087" s="340"/>
      <c r="BE3087" s="340"/>
      <c r="BF3087" s="340"/>
      <c r="BG3087" s="340"/>
      <c r="BH3087" s="340"/>
      <c r="BI3087" s="340"/>
      <c r="BJ3087" s="340"/>
      <c r="BK3087" s="340"/>
      <c r="BL3087" s="340"/>
      <c r="BM3087" s="340"/>
      <c r="BN3087" s="341"/>
      <c r="BO3087" s="76"/>
      <c r="BP3087" s="76"/>
      <c r="BQ3087" s="53"/>
      <c r="BR3087" s="53"/>
      <c r="BS3087" s="779"/>
    </row>
    <row r="3088" spans="1:71" ht="12" customHeight="1" thickTop="1" x14ac:dyDescent="0.4">
      <c r="A3088" s="779"/>
      <c r="B3088" s="780"/>
      <c r="C3088" s="779"/>
      <c r="D3088" s="779"/>
      <c r="E3088" s="779"/>
      <c r="F3088" s="781"/>
      <c r="G3088" s="781"/>
      <c r="H3088" s="779"/>
      <c r="I3088" s="779"/>
      <c r="J3088" s="779"/>
      <c r="K3088" s="779"/>
      <c r="L3088" s="779"/>
      <c r="M3088" s="779"/>
      <c r="N3088" s="779"/>
      <c r="O3088" s="779"/>
      <c r="P3088" s="779"/>
      <c r="Q3088" s="779"/>
      <c r="R3088" s="779"/>
      <c r="S3088" s="779"/>
      <c r="T3088" s="779"/>
      <c r="U3088" s="779"/>
      <c r="V3088" s="779"/>
      <c r="W3088" s="779"/>
      <c r="X3088" s="779"/>
      <c r="Y3088" s="779"/>
      <c r="Z3088" s="779"/>
      <c r="AA3088" s="779"/>
      <c r="AB3088" s="779"/>
      <c r="AC3088" s="779"/>
      <c r="AD3088" s="779"/>
      <c r="AE3088" s="779"/>
      <c r="AF3088" s="782"/>
      <c r="AG3088" s="782"/>
      <c r="AH3088" s="779"/>
      <c r="AI3088" s="779"/>
      <c r="AJ3088" s="779"/>
      <c r="AK3088" s="779"/>
      <c r="AL3088" s="779"/>
      <c r="AM3088" s="779"/>
      <c r="AN3088" s="779"/>
      <c r="AO3088" s="779"/>
      <c r="AP3088" s="779"/>
      <c r="AQ3088" s="779"/>
      <c r="AR3088" s="779"/>
      <c r="AS3088" s="779"/>
      <c r="AT3088" s="779"/>
      <c r="AU3088" s="779"/>
      <c r="AV3088" s="779"/>
      <c r="AW3088" s="779"/>
      <c r="AX3088" s="779"/>
      <c r="AY3088" s="779"/>
      <c r="AZ3088" s="779"/>
      <c r="BA3088" s="779"/>
      <c r="BB3088" s="779"/>
      <c r="BC3088" s="779"/>
      <c r="BD3088" s="779"/>
      <c r="BE3088" s="779"/>
      <c r="BF3088" s="779"/>
      <c r="BG3088" s="779"/>
      <c r="BH3088" s="779"/>
      <c r="BI3088" s="779"/>
      <c r="BJ3088" s="779"/>
      <c r="BK3088" s="779"/>
      <c r="BL3088" s="779"/>
      <c r="BM3088" s="779"/>
      <c r="BN3088" s="779"/>
      <c r="BO3088" s="783"/>
      <c r="BP3088" s="783"/>
      <c r="BQ3088" s="779"/>
      <c r="BR3088" s="779"/>
      <c r="BS3088" s="779"/>
    </row>
    <row r="3089" spans="1:71" s="57" customFormat="1" ht="46.5" x14ac:dyDescent="0.7">
      <c r="A3089" s="784"/>
      <c r="B3089" s="801" t="s">
        <v>9</v>
      </c>
      <c r="C3089" s="801"/>
      <c r="D3089" s="801"/>
      <c r="E3089" s="801"/>
      <c r="F3089" s="801"/>
      <c r="G3089" s="801"/>
      <c r="H3089" s="801"/>
      <c r="I3089" s="801"/>
      <c r="J3089" s="801"/>
      <c r="K3089" s="801"/>
      <c r="L3089" s="801"/>
      <c r="M3089" s="801"/>
      <c r="N3089" s="801"/>
      <c r="O3089" s="801"/>
      <c r="P3089" s="801"/>
      <c r="Q3089" s="801"/>
      <c r="R3089" s="801"/>
      <c r="S3089" s="801"/>
      <c r="T3089" s="801"/>
      <c r="U3089" s="801"/>
      <c r="V3089" s="801"/>
      <c r="W3089" s="801"/>
      <c r="X3089" s="801"/>
      <c r="Y3089" s="801"/>
      <c r="Z3089" s="801"/>
      <c r="AA3089" s="801"/>
      <c r="AB3089" s="801"/>
      <c r="AC3089" s="801"/>
      <c r="AD3089" s="801"/>
      <c r="AE3089" s="801"/>
      <c r="AF3089" s="801"/>
      <c r="AG3089" s="801"/>
      <c r="AH3089" s="801"/>
      <c r="AI3089" s="801"/>
      <c r="AJ3089" s="801"/>
      <c r="AK3089" s="801"/>
      <c r="AL3089" s="801"/>
      <c r="AM3089" s="801"/>
      <c r="AN3089" s="801"/>
      <c r="AO3089" s="801"/>
      <c r="AP3089" s="801"/>
      <c r="AQ3089" s="801"/>
      <c r="AR3089" s="801"/>
      <c r="AS3089" s="801"/>
      <c r="AT3089" s="801"/>
      <c r="AU3089" s="801"/>
      <c r="AV3089" s="801"/>
      <c r="AW3089" s="801"/>
      <c r="AX3089" s="801"/>
      <c r="AY3089" s="801"/>
      <c r="AZ3089" s="801"/>
      <c r="BA3089" s="801"/>
      <c r="BB3089" s="801"/>
      <c r="BC3089" s="801"/>
      <c r="BD3089" s="801"/>
      <c r="BE3089" s="801"/>
      <c r="BF3089" s="801"/>
      <c r="BG3089" s="801"/>
      <c r="BH3089" s="801"/>
      <c r="BI3089" s="801"/>
      <c r="BJ3089" s="801"/>
      <c r="BK3089" s="801"/>
      <c r="BL3089" s="801"/>
      <c r="BM3089" s="801"/>
      <c r="BN3089" s="801"/>
      <c r="BO3089" s="139"/>
      <c r="BP3089" s="139"/>
      <c r="BQ3089" s="56"/>
      <c r="BR3089" s="56"/>
      <c r="BS3089" s="784"/>
    </row>
    <row r="3090" spans="1:71" ht="11.1" customHeight="1" x14ac:dyDescent="0.4">
      <c r="A3090" s="779"/>
      <c r="B3090" s="140"/>
      <c r="C3090" s="141"/>
      <c r="D3090" s="141"/>
      <c r="E3090" s="141"/>
      <c r="F3090" s="142"/>
      <c r="G3090" s="142"/>
      <c r="H3090" s="141"/>
      <c r="I3090" s="141"/>
      <c r="J3090" s="141"/>
      <c r="K3090" s="141"/>
      <c r="L3090" s="141"/>
      <c r="M3090" s="141"/>
      <c r="N3090" s="141"/>
      <c r="O3090" s="141"/>
      <c r="P3090" s="141"/>
      <c r="Q3090" s="141"/>
      <c r="R3090" s="141"/>
      <c r="S3090" s="141"/>
      <c r="T3090" s="141"/>
      <c r="U3090" s="141"/>
      <c r="V3090" s="141"/>
      <c r="W3090" s="141"/>
      <c r="X3090" s="141"/>
      <c r="Y3090" s="141"/>
      <c r="Z3090" s="141"/>
      <c r="AA3090" s="141"/>
      <c r="AB3090" s="141"/>
      <c r="AC3090" s="141"/>
      <c r="AD3090" s="141"/>
      <c r="AE3090" s="141"/>
      <c r="AF3090" s="143"/>
      <c r="AG3090" s="143"/>
      <c r="AH3090" s="141"/>
      <c r="AI3090" s="141"/>
      <c r="AJ3090" s="141"/>
      <c r="AK3090" s="141"/>
      <c r="AL3090" s="141"/>
      <c r="AM3090" s="141"/>
      <c r="AN3090" s="141"/>
      <c r="AO3090" s="141"/>
      <c r="AP3090" s="141"/>
      <c r="AQ3090" s="141"/>
      <c r="AR3090" s="141"/>
      <c r="AS3090" s="141"/>
      <c r="AT3090" s="141"/>
      <c r="AU3090" s="141"/>
      <c r="AV3090" s="141"/>
      <c r="AW3090" s="141"/>
      <c r="AX3090" s="141"/>
      <c r="AY3090" s="141"/>
      <c r="AZ3090" s="141"/>
      <c r="BA3090" s="141"/>
      <c r="BB3090" s="141"/>
      <c r="BC3090" s="141"/>
      <c r="BD3090" s="141"/>
      <c r="BE3090" s="141"/>
      <c r="BF3090" s="141"/>
      <c r="BG3090" s="141"/>
      <c r="BH3090" s="141"/>
      <c r="BI3090" s="141"/>
      <c r="BJ3090" s="141"/>
      <c r="BK3090" s="141"/>
      <c r="BL3090" s="141"/>
      <c r="BM3090" s="141"/>
      <c r="BN3090" s="460"/>
      <c r="BO3090" s="460"/>
      <c r="BP3090" s="460"/>
      <c r="BQ3090" s="53"/>
      <c r="BR3090" s="53"/>
      <c r="BS3090" s="779"/>
    </row>
    <row r="3091" spans="1:71" s="58" customFormat="1" ht="36.75" customHeight="1" x14ac:dyDescent="0.4">
      <c r="A3091" s="780"/>
      <c r="B3091" s="140"/>
      <c r="C3091" s="140"/>
      <c r="D3091" s="793" t="s">
        <v>10</v>
      </c>
      <c r="E3091" s="461" t="str">
        <f>IF(ROSTER!D$3="","",ROSTER!D$3)</f>
        <v/>
      </c>
      <c r="F3091" s="461"/>
      <c r="G3091" s="461"/>
      <c r="H3091" s="461"/>
      <c r="I3091" s="461"/>
      <c r="J3091" s="461"/>
      <c r="K3091" s="461"/>
      <c r="L3091" s="461"/>
      <c r="M3091" s="461"/>
      <c r="N3091" s="461"/>
      <c r="O3091" s="461"/>
      <c r="P3091" s="461"/>
      <c r="Q3091" s="461"/>
      <c r="R3091" s="461"/>
      <c r="S3091" s="461"/>
      <c r="T3091" s="461"/>
      <c r="U3091" s="461"/>
      <c r="V3091" s="461"/>
      <c r="W3091" s="461"/>
      <c r="X3091" s="461"/>
      <c r="Y3091" s="461"/>
      <c r="Z3091" s="461"/>
      <c r="AA3091" s="461"/>
      <c r="AB3091" s="461"/>
      <c r="AC3091" s="461"/>
      <c r="AD3091" s="144"/>
      <c r="AE3091" s="792" t="s">
        <v>11</v>
      </c>
      <c r="AF3091" s="792"/>
      <c r="AG3091" s="792"/>
      <c r="AH3091" s="792"/>
      <c r="AI3091" s="792"/>
      <c r="AJ3091" s="792"/>
      <c r="AK3091" s="792"/>
      <c r="AL3091" s="792"/>
      <c r="AM3091" s="792"/>
      <c r="AN3091" s="462"/>
      <c r="AO3091" s="462"/>
      <c r="AP3091" s="462"/>
      <c r="AQ3091" s="462"/>
      <c r="AR3091" s="462"/>
      <c r="AS3091" s="462"/>
      <c r="AT3091" s="462"/>
      <c r="AU3091" s="462"/>
      <c r="AV3091" s="462"/>
      <c r="AW3091" s="462"/>
      <c r="AX3091" s="462"/>
      <c r="AY3091" s="462"/>
      <c r="AZ3091" s="462"/>
      <c r="BA3091" s="462"/>
      <c r="BB3091" s="462"/>
      <c r="BC3091" s="462"/>
      <c r="BD3091" s="462"/>
      <c r="BE3091" s="462"/>
      <c r="BF3091" s="462"/>
      <c r="BG3091" s="462"/>
      <c r="BH3091" s="462"/>
      <c r="BI3091" s="462"/>
      <c r="BJ3091" s="462"/>
      <c r="BK3091" s="462"/>
      <c r="BL3091" s="462"/>
      <c r="BM3091" s="462"/>
      <c r="BN3091" s="460"/>
      <c r="BO3091" s="460"/>
      <c r="BP3091" s="460"/>
      <c r="BQ3091" s="54"/>
      <c r="BR3091" s="54"/>
      <c r="BS3091" s="780"/>
    </row>
    <row r="3092" spans="1:71" ht="8.85" customHeight="1" x14ac:dyDescent="0.4">
      <c r="A3092" s="785"/>
      <c r="B3092" s="140"/>
      <c r="C3092" s="143" t="s">
        <v>34</v>
      </c>
      <c r="D3092" s="143"/>
      <c r="E3092" s="143"/>
      <c r="F3092" s="145"/>
      <c r="G3092" s="145"/>
      <c r="H3092" s="143"/>
      <c r="I3092" s="143"/>
      <c r="J3092" s="146"/>
      <c r="K3092" s="146"/>
      <c r="L3092" s="146"/>
      <c r="M3092" s="146"/>
      <c r="N3092" s="146"/>
      <c r="O3092" s="146"/>
      <c r="P3092" s="146"/>
      <c r="Q3092" s="146"/>
      <c r="R3092" s="146"/>
      <c r="S3092" s="146"/>
      <c r="T3092" s="146"/>
      <c r="U3092" s="146"/>
      <c r="V3092" s="146"/>
      <c r="W3092" s="146"/>
      <c r="X3092" s="146"/>
      <c r="Y3092" s="146"/>
      <c r="Z3092" s="146"/>
      <c r="AA3092" s="146"/>
      <c r="AB3092" s="146"/>
      <c r="AC3092" s="146"/>
      <c r="AD3092" s="146"/>
      <c r="AE3092" s="146"/>
      <c r="AF3092" s="146"/>
      <c r="AG3092" s="143"/>
      <c r="AH3092" s="147"/>
      <c r="AI3092" s="148"/>
      <c r="AJ3092" s="148"/>
      <c r="AK3092" s="148"/>
      <c r="AL3092" s="148"/>
      <c r="AM3092" s="148"/>
      <c r="AN3092" s="148"/>
      <c r="AO3092" s="149"/>
      <c r="AP3092" s="150"/>
      <c r="AQ3092" s="150"/>
      <c r="AR3092" s="150"/>
      <c r="AS3092" s="150"/>
      <c r="AT3092" s="150"/>
      <c r="AU3092" s="150"/>
      <c r="AV3092" s="150"/>
      <c r="AW3092" s="150"/>
      <c r="AX3092" s="150"/>
      <c r="AY3092" s="150"/>
      <c r="AZ3092" s="150"/>
      <c r="BA3092" s="150"/>
      <c r="BB3092" s="150"/>
      <c r="BC3092" s="150"/>
      <c r="BD3092" s="150"/>
      <c r="BE3092" s="150"/>
      <c r="BF3092" s="150"/>
      <c r="BG3092" s="150"/>
      <c r="BH3092" s="150"/>
      <c r="BI3092" s="150"/>
      <c r="BJ3092" s="150"/>
      <c r="BK3092" s="150"/>
      <c r="BL3092" s="150"/>
      <c r="BM3092" s="150"/>
      <c r="BN3092" s="150"/>
      <c r="BO3092" s="151"/>
      <c r="BP3092" s="151"/>
      <c r="BQ3092" s="59"/>
      <c r="BR3092" s="59"/>
      <c r="BS3092" s="785"/>
    </row>
    <row r="3093" spans="1:71" s="58" customFormat="1" ht="42.75" x14ac:dyDescent="0.4">
      <c r="A3093" s="780"/>
      <c r="B3093" s="140"/>
      <c r="C3093" s="794" t="s">
        <v>33</v>
      </c>
      <c r="D3093" s="794"/>
      <c r="E3093" s="463"/>
      <c r="F3093" s="463"/>
      <c r="G3093" s="463"/>
      <c r="H3093" s="463"/>
      <c r="I3093" s="463"/>
      <c r="J3093" s="463"/>
      <c r="K3093" s="463"/>
      <c r="L3093" s="463"/>
      <c r="M3093" s="463"/>
      <c r="N3093" s="463"/>
      <c r="O3093" s="463"/>
      <c r="P3093" s="463"/>
      <c r="Q3093" s="463"/>
      <c r="R3093" s="463"/>
      <c r="S3093" s="463"/>
      <c r="T3093" s="463"/>
      <c r="U3093" s="463"/>
      <c r="V3093" s="463"/>
      <c r="W3093" s="463"/>
      <c r="X3093" s="463"/>
      <c r="Y3093" s="463"/>
      <c r="Z3093" s="463"/>
      <c r="AA3093" s="463"/>
      <c r="AB3093" s="463"/>
      <c r="AC3093" s="463"/>
      <c r="AD3093" s="144"/>
      <c r="AE3093" s="185" t="s">
        <v>18</v>
      </c>
      <c r="AF3093" s="185"/>
      <c r="AG3093" s="185"/>
      <c r="AH3093" s="792" t="s">
        <v>18</v>
      </c>
      <c r="AI3093" s="792"/>
      <c r="AJ3093" s="792"/>
      <c r="AK3093" s="792"/>
      <c r="AL3093" s="792"/>
      <c r="AM3093" s="792"/>
      <c r="AN3093" s="463"/>
      <c r="AO3093" s="463"/>
      <c r="AP3093" s="463"/>
      <c r="AQ3093" s="463"/>
      <c r="AR3093" s="463"/>
      <c r="AS3093" s="463"/>
      <c r="AT3093" s="463"/>
      <c r="AU3093" s="463"/>
      <c r="AV3093" s="463"/>
      <c r="AW3093" s="463"/>
      <c r="AX3093" s="463"/>
      <c r="AY3093" s="463"/>
      <c r="AZ3093" s="463"/>
      <c r="BA3093" s="792" t="s">
        <v>12</v>
      </c>
      <c r="BB3093" s="792"/>
      <c r="BC3093" s="792"/>
      <c r="BD3093" s="464"/>
      <c r="BE3093" s="464"/>
      <c r="BF3093" s="464"/>
      <c r="BG3093" s="464"/>
      <c r="BH3093" s="464"/>
      <c r="BI3093" s="464"/>
      <c r="BJ3093" s="464"/>
      <c r="BK3093" s="464"/>
      <c r="BL3093" s="464"/>
      <c r="BM3093" s="464"/>
      <c r="BN3093" s="152"/>
      <c r="BO3093" s="153"/>
      <c r="BP3093" s="153"/>
      <c r="BQ3093" s="60">
        <f>IF(BD3093=0,0,1)</f>
        <v>0</v>
      </c>
      <c r="BR3093" s="61">
        <f>IF((BF3147+BJ3147)&gt;(AU3147+AY3147),1,0)</f>
        <v>0</v>
      </c>
      <c r="BS3093" s="786"/>
    </row>
    <row r="3094" spans="1:71" ht="9.6" customHeight="1" x14ac:dyDescent="0.4">
      <c r="A3094" s="779"/>
      <c r="B3094" s="140"/>
      <c r="C3094" s="141"/>
      <c r="D3094" s="141"/>
      <c r="E3094" s="141"/>
      <c r="F3094" s="142"/>
      <c r="G3094" s="142"/>
      <c r="H3094" s="141"/>
      <c r="I3094" s="141"/>
      <c r="J3094" s="141"/>
      <c r="K3094" s="141"/>
      <c r="L3094" s="141"/>
      <c r="M3094" s="141"/>
      <c r="N3094" s="141"/>
      <c r="O3094" s="141"/>
      <c r="P3094" s="141"/>
      <c r="Q3094" s="141"/>
      <c r="R3094" s="141"/>
      <c r="S3094" s="141"/>
      <c r="T3094" s="141"/>
      <c r="U3094" s="141"/>
      <c r="V3094" s="141"/>
      <c r="W3094" s="141"/>
      <c r="X3094" s="141"/>
      <c r="Y3094" s="141"/>
      <c r="Z3094" s="141"/>
      <c r="AA3094" s="141"/>
      <c r="AB3094" s="141"/>
      <c r="AC3094" s="141"/>
      <c r="AD3094" s="141"/>
      <c r="AE3094" s="141"/>
      <c r="AF3094" s="143"/>
      <c r="AG3094" s="143"/>
      <c r="AH3094" s="141"/>
      <c r="AI3094" s="141"/>
      <c r="AJ3094" s="141"/>
      <c r="AK3094" s="141"/>
      <c r="AL3094" s="141"/>
      <c r="AM3094" s="141"/>
      <c r="AN3094" s="141"/>
      <c r="AO3094" s="141"/>
      <c r="AP3094" s="141"/>
      <c r="AQ3094" s="141"/>
      <c r="AR3094" s="141"/>
      <c r="AS3094" s="141"/>
      <c r="AT3094" s="141"/>
      <c r="AU3094" s="141"/>
      <c r="AV3094" s="141"/>
      <c r="AW3094" s="141"/>
      <c r="AX3094" s="141"/>
      <c r="AY3094" s="141"/>
      <c r="AZ3094" s="141"/>
      <c r="BA3094" s="141"/>
      <c r="BB3094" s="141"/>
      <c r="BC3094" s="141"/>
      <c r="BD3094" s="141"/>
      <c r="BE3094" s="141"/>
      <c r="BF3094" s="141"/>
      <c r="BG3094" s="141"/>
      <c r="BH3094" s="141"/>
      <c r="BI3094" s="141"/>
      <c r="BJ3094" s="141"/>
      <c r="BK3094" s="141"/>
      <c r="BL3094" s="141"/>
      <c r="BM3094" s="141"/>
      <c r="BN3094" s="141"/>
      <c r="BO3094" s="154"/>
      <c r="BP3094" s="154"/>
      <c r="BQ3094" s="53"/>
      <c r="BR3094" s="53"/>
      <c r="BS3094" s="779"/>
    </row>
    <row r="3095" spans="1:71" ht="8.85" customHeight="1" thickBot="1" x14ac:dyDescent="0.45">
      <c r="A3095" s="779"/>
      <c r="B3095" s="155"/>
      <c r="C3095" s="156"/>
      <c r="D3095" s="156"/>
      <c r="E3095" s="156"/>
      <c r="F3095" s="157"/>
      <c r="G3095" s="157"/>
      <c r="H3095" s="156"/>
      <c r="I3095" s="156"/>
      <c r="J3095" s="156"/>
      <c r="K3095" s="156"/>
      <c r="L3095" s="156"/>
      <c r="M3095" s="156"/>
      <c r="N3095" s="156"/>
      <c r="O3095" s="156"/>
      <c r="P3095" s="156"/>
      <c r="Q3095" s="156"/>
      <c r="R3095" s="156"/>
      <c r="S3095" s="156"/>
      <c r="T3095" s="156"/>
      <c r="U3095" s="156"/>
      <c r="V3095" s="156"/>
      <c r="W3095" s="156"/>
      <c r="X3095" s="156"/>
      <c r="Y3095" s="156"/>
      <c r="Z3095" s="156"/>
      <c r="AA3095" s="156"/>
      <c r="AB3095" s="156"/>
      <c r="AC3095" s="156"/>
      <c r="AD3095" s="156"/>
      <c r="AE3095" s="156"/>
      <c r="AF3095" s="158"/>
      <c r="AG3095" s="158"/>
      <c r="AH3095" s="156"/>
      <c r="AI3095" s="156"/>
      <c r="AJ3095" s="156"/>
      <c r="AK3095" s="156"/>
      <c r="AL3095" s="156"/>
      <c r="AM3095" s="156"/>
      <c r="AN3095" s="156"/>
      <c r="AO3095" s="156"/>
      <c r="AP3095" s="156"/>
      <c r="AQ3095" s="156"/>
      <c r="AR3095" s="156"/>
      <c r="AS3095" s="156"/>
      <c r="AT3095" s="156"/>
      <c r="AU3095" s="156"/>
      <c r="AV3095" s="156"/>
      <c r="AW3095" s="156"/>
      <c r="AX3095" s="156"/>
      <c r="AY3095" s="156"/>
      <c r="AZ3095" s="156"/>
      <c r="BA3095" s="156"/>
      <c r="BB3095" s="156"/>
      <c r="BC3095" s="156"/>
      <c r="BD3095" s="156"/>
      <c r="BE3095" s="156"/>
      <c r="BF3095" s="156"/>
      <c r="BG3095" s="156"/>
      <c r="BH3095" s="156"/>
      <c r="BI3095" s="156"/>
      <c r="BJ3095" s="156"/>
      <c r="BK3095" s="156"/>
      <c r="BL3095" s="156"/>
      <c r="BM3095" s="156"/>
      <c r="BN3095" s="156"/>
      <c r="BO3095" s="159"/>
      <c r="BP3095" s="159"/>
      <c r="BQ3095" s="53"/>
      <c r="BR3095" s="53"/>
      <c r="BS3095" s="779"/>
    </row>
    <row r="3096" spans="1:71" s="58" customFormat="1" ht="33.6" customHeight="1" thickTop="1" x14ac:dyDescent="0.4">
      <c r="A3096" s="786"/>
      <c r="B3096" s="795" t="s">
        <v>0</v>
      </c>
      <c r="C3096" s="796" t="s">
        <v>1</v>
      </c>
      <c r="D3096" s="797"/>
      <c r="E3096" s="221" t="s">
        <v>24</v>
      </c>
      <c r="F3096" s="466" t="s">
        <v>96</v>
      </c>
      <c r="G3096" s="466" t="s">
        <v>97</v>
      </c>
      <c r="H3096" s="468" t="s">
        <v>36</v>
      </c>
      <c r="I3096" s="469"/>
      <c r="J3096" s="472" t="s">
        <v>7</v>
      </c>
      <c r="K3096" s="472"/>
      <c r="L3096" s="472"/>
      <c r="M3096" s="472"/>
      <c r="N3096" s="472"/>
      <c r="O3096" s="472"/>
      <c r="P3096" s="472" t="s">
        <v>2</v>
      </c>
      <c r="Q3096" s="472"/>
      <c r="R3096" s="472"/>
      <c r="S3096" s="472"/>
      <c r="T3096" s="472"/>
      <c r="U3096" s="472"/>
      <c r="V3096" s="473" t="s">
        <v>30</v>
      </c>
      <c r="W3096" s="474"/>
      <c r="X3096" s="473" t="s">
        <v>31</v>
      </c>
      <c r="Y3096" s="474"/>
      <c r="Z3096" s="477" t="s">
        <v>39</v>
      </c>
      <c r="AA3096" s="478"/>
      <c r="AB3096" s="481" t="s">
        <v>6</v>
      </c>
      <c r="AC3096" s="481"/>
      <c r="AD3096" s="481"/>
      <c r="AE3096" s="481"/>
      <c r="AF3096" s="481"/>
      <c r="AG3096" s="481"/>
      <c r="AH3096" s="472" t="s">
        <v>59</v>
      </c>
      <c r="AI3096" s="472"/>
      <c r="AJ3096" s="472"/>
      <c r="AK3096" s="472"/>
      <c r="AL3096" s="472"/>
      <c r="AM3096" s="472"/>
      <c r="AN3096" s="472" t="s">
        <v>60</v>
      </c>
      <c r="AO3096" s="472"/>
      <c r="AP3096" s="472"/>
      <c r="AQ3096" s="472"/>
      <c r="AR3096" s="472"/>
      <c r="AS3096" s="472"/>
      <c r="AT3096" s="472" t="s">
        <v>61</v>
      </c>
      <c r="AU3096" s="472"/>
      <c r="AV3096" s="472"/>
      <c r="AW3096" s="472"/>
      <c r="AX3096" s="472"/>
      <c r="AY3096" s="482"/>
      <c r="AZ3096" s="472" t="s">
        <v>4</v>
      </c>
      <c r="BA3096" s="472"/>
      <c r="BB3096" s="472"/>
      <c r="BC3096" s="472"/>
      <c r="BD3096" s="472"/>
      <c r="BE3096" s="472"/>
      <c r="BF3096" s="472" t="s">
        <v>62</v>
      </c>
      <c r="BG3096" s="472"/>
      <c r="BH3096" s="472"/>
      <c r="BI3096" s="472"/>
      <c r="BJ3096" s="472"/>
      <c r="BK3096" s="483"/>
      <c r="BL3096" s="484" t="s">
        <v>22</v>
      </c>
      <c r="BM3096" s="485"/>
      <c r="BN3096" s="486"/>
      <c r="BO3096" s="490" t="s">
        <v>76</v>
      </c>
      <c r="BP3096" s="490" t="s">
        <v>77</v>
      </c>
      <c r="BQ3096" s="62"/>
      <c r="BR3096" s="62"/>
      <c r="BS3096" s="786"/>
    </row>
    <row r="3097" spans="1:71" s="64" customFormat="1" ht="45" customHeight="1" x14ac:dyDescent="0.35">
      <c r="A3097" s="787"/>
      <c r="B3097" s="798"/>
      <c r="C3097" s="799"/>
      <c r="D3097" s="800"/>
      <c r="E3097" s="220" t="s">
        <v>98</v>
      </c>
      <c r="F3097" s="467"/>
      <c r="G3097" s="467"/>
      <c r="H3097" s="470"/>
      <c r="I3097" s="471"/>
      <c r="J3097" s="492" t="s">
        <v>15</v>
      </c>
      <c r="K3097" s="493"/>
      <c r="L3097" s="494" t="s">
        <v>16</v>
      </c>
      <c r="M3097" s="495"/>
      <c r="N3097" s="496" t="s">
        <v>17</v>
      </c>
      <c r="O3097" s="497" t="s">
        <v>8</v>
      </c>
      <c r="P3097" s="498" t="s">
        <v>103</v>
      </c>
      <c r="Q3097" s="499"/>
      <c r="R3097" s="500" t="s">
        <v>104</v>
      </c>
      <c r="S3097" s="501"/>
      <c r="T3097" s="502" t="s">
        <v>21</v>
      </c>
      <c r="U3097" s="503"/>
      <c r="V3097" s="475"/>
      <c r="W3097" s="476"/>
      <c r="X3097" s="475"/>
      <c r="Y3097" s="476"/>
      <c r="Z3097" s="479"/>
      <c r="AA3097" s="480"/>
      <c r="AB3097" s="504" t="s">
        <v>43</v>
      </c>
      <c r="AC3097" s="505"/>
      <c r="AD3097" s="506" t="s">
        <v>20</v>
      </c>
      <c r="AE3097" s="507" t="s">
        <v>3</v>
      </c>
      <c r="AF3097" s="508" t="s">
        <v>5</v>
      </c>
      <c r="AG3097" s="509"/>
      <c r="AH3097" s="492" t="s">
        <v>43</v>
      </c>
      <c r="AI3097" s="493"/>
      <c r="AJ3097" s="494" t="s">
        <v>20</v>
      </c>
      <c r="AK3097" s="495" t="s">
        <v>3</v>
      </c>
      <c r="AL3097" s="510" t="s">
        <v>5</v>
      </c>
      <c r="AM3097" s="511"/>
      <c r="AN3097" s="492" t="s">
        <v>43</v>
      </c>
      <c r="AO3097" s="493"/>
      <c r="AP3097" s="494" t="s">
        <v>20</v>
      </c>
      <c r="AQ3097" s="495" t="s">
        <v>3</v>
      </c>
      <c r="AR3097" s="510" t="s">
        <v>5</v>
      </c>
      <c r="AS3097" s="511"/>
      <c r="AT3097" s="465" t="s">
        <v>43</v>
      </c>
      <c r="AU3097" s="512"/>
      <c r="AV3097" s="513" t="s">
        <v>20</v>
      </c>
      <c r="AW3097" s="514" t="s">
        <v>3</v>
      </c>
      <c r="AX3097" s="510" t="s">
        <v>5</v>
      </c>
      <c r="AY3097" s="515"/>
      <c r="AZ3097" s="492" t="s">
        <v>43</v>
      </c>
      <c r="BA3097" s="493"/>
      <c r="BB3097" s="494" t="s">
        <v>20</v>
      </c>
      <c r="BC3097" s="495" t="s">
        <v>3</v>
      </c>
      <c r="BD3097" s="510" t="s">
        <v>5</v>
      </c>
      <c r="BE3097" s="511"/>
      <c r="BF3097" s="465" t="s">
        <v>43</v>
      </c>
      <c r="BG3097" s="512"/>
      <c r="BH3097" s="513" t="s">
        <v>20</v>
      </c>
      <c r="BI3097" s="514" t="s">
        <v>3</v>
      </c>
      <c r="BJ3097" s="510" t="s">
        <v>5</v>
      </c>
      <c r="BK3097" s="511"/>
      <c r="BL3097" s="487"/>
      <c r="BM3097" s="488"/>
      <c r="BN3097" s="489"/>
      <c r="BO3097" s="491"/>
      <c r="BP3097" s="491"/>
      <c r="BQ3097" s="63"/>
      <c r="BR3097" s="63"/>
      <c r="BS3097" s="787"/>
    </row>
    <row r="3098" spans="1:71" ht="23.85" customHeight="1" x14ac:dyDescent="0.35">
      <c r="A3098" s="788"/>
      <c r="B3098" s="458" t="str">
        <f>IF(ROSTER!B$8="","",ROSTER!B$8)</f>
        <v/>
      </c>
      <c r="C3098" s="416" t="str">
        <f>IF(ROSTER!C$8="","",ROSTER!C$8)</f>
        <v/>
      </c>
      <c r="D3098" s="417"/>
      <c r="E3098" s="418"/>
      <c r="F3098" s="420">
        <f>IF(E3098="y",1,IF(E3098="S",1,0))</f>
        <v>0</v>
      </c>
      <c r="G3098" s="422">
        <f>IF(E3098="S",1,0)</f>
        <v>0</v>
      </c>
      <c r="H3098" s="424"/>
      <c r="I3098" s="425"/>
      <c r="J3098" s="428"/>
      <c r="K3098" s="429"/>
      <c r="L3098" s="432"/>
      <c r="M3098" s="433"/>
      <c r="N3098" s="436">
        <f>L3098+J3098</f>
        <v>0</v>
      </c>
      <c r="O3098" s="437"/>
      <c r="P3098" s="428"/>
      <c r="Q3098" s="429"/>
      <c r="R3098" s="432"/>
      <c r="S3098" s="440"/>
      <c r="T3098" s="432"/>
      <c r="U3098" s="425"/>
      <c r="V3098" s="440"/>
      <c r="W3098" s="425"/>
      <c r="X3098" s="428"/>
      <c r="Y3098" s="425"/>
      <c r="Z3098" s="428"/>
      <c r="AA3098" s="425"/>
      <c r="AB3098" s="428"/>
      <c r="AC3098" s="429"/>
      <c r="AD3098" s="432"/>
      <c r="AE3098" s="433"/>
      <c r="AF3098" s="442">
        <f>IF(AB3098=0,0,(AD3098/AB3098)*100)</f>
        <v>0</v>
      </c>
      <c r="AG3098" s="443"/>
      <c r="AH3098" s="428"/>
      <c r="AI3098" s="429"/>
      <c r="AJ3098" s="432"/>
      <c r="AK3098" s="433"/>
      <c r="AL3098" s="446">
        <f>IF(AH3098=0,0,(AJ3098/AH3098)*100)</f>
        <v>0</v>
      </c>
      <c r="AM3098" s="447"/>
      <c r="AN3098" s="428"/>
      <c r="AO3098" s="429"/>
      <c r="AP3098" s="432"/>
      <c r="AQ3098" s="433"/>
      <c r="AR3098" s="446">
        <f>IF(AN3098=0,0,(AP3098/AN3098)*100)</f>
        <v>0</v>
      </c>
      <c r="AS3098" s="447"/>
      <c r="AT3098" s="450">
        <f>AB3098+AH3098+AN3098</f>
        <v>0</v>
      </c>
      <c r="AU3098" s="451"/>
      <c r="AV3098" s="454">
        <f>AD3098+AJ3098+AP3098</f>
        <v>0</v>
      </c>
      <c r="AW3098" s="455"/>
      <c r="AX3098" s="446">
        <f>IF(AT3098=0,0,(AV3098/AT3098)*100)</f>
        <v>0</v>
      </c>
      <c r="AY3098" s="447"/>
      <c r="AZ3098" s="428"/>
      <c r="BA3098" s="429"/>
      <c r="BB3098" s="432"/>
      <c r="BC3098" s="433"/>
      <c r="BD3098" s="446">
        <f>IF(AZ3098=0,0,(BB3098/AZ3098)*100)</f>
        <v>0</v>
      </c>
      <c r="BE3098" s="447"/>
      <c r="BF3098" s="450">
        <f>AT3098+AZ3098</f>
        <v>0</v>
      </c>
      <c r="BG3098" s="451"/>
      <c r="BH3098" s="454">
        <f>AV3098+BB3098</f>
        <v>0</v>
      </c>
      <c r="BI3098" s="455"/>
      <c r="BJ3098" s="446">
        <f>IF(BF3098=0,0,(BH3098/BF3098)*100)</f>
        <v>0</v>
      </c>
      <c r="BK3098" s="447"/>
      <c r="BL3098" s="406">
        <f>(AD3098*2)+(AJ3098*2)+(AP3098*3)+BB3098</f>
        <v>0</v>
      </c>
      <c r="BM3098" s="407"/>
      <c r="BN3098" s="408"/>
      <c r="BO3098" s="404" t="e">
        <f>(BL3098*BR$2468)+(N3098*BR$2469)+(X3098*BR$2470)+(R3098*BR$2471)+(V3098*BR$2472)+(Z3098*BR$2473)</f>
        <v>#REF!</v>
      </c>
      <c r="BP3098" s="404" t="e">
        <f>((AZ3098-BB3098)*BR$2475)+((AT3098-AV3098)*BR$2474)+(H3098*BR$2476)+(P3098*BR$2477)</f>
        <v>#REF!</v>
      </c>
      <c r="BQ3098" s="65" t="s">
        <v>65</v>
      </c>
      <c r="BR3098" s="66" t="e">
        <f>IF(#REF!="B",#REF!,IF(#REF!="C",#REF!,#REF!))</f>
        <v>#REF!</v>
      </c>
      <c r="BS3098" s="787"/>
    </row>
    <row r="3099" spans="1:71" ht="23.85" customHeight="1" x14ac:dyDescent="0.35">
      <c r="A3099" s="788"/>
      <c r="B3099" s="459"/>
      <c r="C3099" s="412" t="str">
        <f>IF(ROSTER!D$8="","",ROSTER!D$8)</f>
        <v/>
      </c>
      <c r="D3099" s="413"/>
      <c r="E3099" s="419"/>
      <c r="F3099" s="421"/>
      <c r="G3099" s="423"/>
      <c r="H3099" s="426"/>
      <c r="I3099" s="427"/>
      <c r="J3099" s="430"/>
      <c r="K3099" s="431"/>
      <c r="L3099" s="434"/>
      <c r="M3099" s="435"/>
      <c r="N3099" s="438" t="s">
        <v>14</v>
      </c>
      <c r="O3099" s="439"/>
      <c r="P3099" s="430"/>
      <c r="Q3099" s="431"/>
      <c r="R3099" s="434"/>
      <c r="S3099" s="441"/>
      <c r="T3099" s="434"/>
      <c r="U3099" s="427"/>
      <c r="V3099" s="441"/>
      <c r="W3099" s="427"/>
      <c r="X3099" s="430"/>
      <c r="Y3099" s="427"/>
      <c r="Z3099" s="430"/>
      <c r="AA3099" s="427"/>
      <c r="AB3099" s="430"/>
      <c r="AC3099" s="431"/>
      <c r="AD3099" s="434"/>
      <c r="AE3099" s="435"/>
      <c r="AF3099" s="444"/>
      <c r="AG3099" s="445"/>
      <c r="AH3099" s="430"/>
      <c r="AI3099" s="431"/>
      <c r="AJ3099" s="434"/>
      <c r="AK3099" s="435"/>
      <c r="AL3099" s="448"/>
      <c r="AM3099" s="449"/>
      <c r="AN3099" s="430"/>
      <c r="AO3099" s="431"/>
      <c r="AP3099" s="434"/>
      <c r="AQ3099" s="435"/>
      <c r="AR3099" s="448"/>
      <c r="AS3099" s="449"/>
      <c r="AT3099" s="452"/>
      <c r="AU3099" s="453"/>
      <c r="AV3099" s="456"/>
      <c r="AW3099" s="457"/>
      <c r="AX3099" s="448"/>
      <c r="AY3099" s="449"/>
      <c r="AZ3099" s="430"/>
      <c r="BA3099" s="431"/>
      <c r="BB3099" s="434"/>
      <c r="BC3099" s="435"/>
      <c r="BD3099" s="448"/>
      <c r="BE3099" s="449"/>
      <c r="BF3099" s="452"/>
      <c r="BG3099" s="453"/>
      <c r="BH3099" s="456"/>
      <c r="BI3099" s="457"/>
      <c r="BJ3099" s="448"/>
      <c r="BK3099" s="449"/>
      <c r="BL3099" s="409"/>
      <c r="BM3099" s="410"/>
      <c r="BN3099" s="411"/>
      <c r="BO3099" s="405"/>
      <c r="BP3099" s="405"/>
      <c r="BQ3099" s="65" t="s">
        <v>66</v>
      </c>
      <c r="BR3099" s="66" t="e">
        <f>IF(#REF!="B",#REF!,IF(#REF!="C",#REF!,#REF!))</f>
        <v>#REF!</v>
      </c>
      <c r="BS3099" s="787"/>
    </row>
    <row r="3100" spans="1:71" ht="21.75" customHeight="1" x14ac:dyDescent="0.35">
      <c r="A3100" s="779"/>
      <c r="B3100" s="458" t="str">
        <f>IF(ROSTER!B$10="","",ROSTER!B$10)</f>
        <v/>
      </c>
      <c r="C3100" s="416" t="str">
        <f>IF(ROSTER!C$10="","",ROSTER!C$10)</f>
        <v/>
      </c>
      <c r="D3100" s="417"/>
      <c r="E3100" s="418"/>
      <c r="F3100" s="420">
        <f>IF(E3100="y",1,IF(E3100="S",1,0))</f>
        <v>0</v>
      </c>
      <c r="G3100" s="422">
        <f>IF(E3100="S",1,0)</f>
        <v>0</v>
      </c>
      <c r="H3100" s="424"/>
      <c r="I3100" s="425"/>
      <c r="J3100" s="428"/>
      <c r="K3100" s="429"/>
      <c r="L3100" s="432"/>
      <c r="M3100" s="433"/>
      <c r="N3100" s="436">
        <f>L3100+J3100</f>
        <v>0</v>
      </c>
      <c r="O3100" s="437"/>
      <c r="P3100" s="428"/>
      <c r="Q3100" s="429"/>
      <c r="R3100" s="432"/>
      <c r="S3100" s="440"/>
      <c r="T3100" s="432"/>
      <c r="U3100" s="425"/>
      <c r="V3100" s="440"/>
      <c r="W3100" s="425"/>
      <c r="X3100" s="428"/>
      <c r="Y3100" s="425"/>
      <c r="Z3100" s="428"/>
      <c r="AA3100" s="425"/>
      <c r="AB3100" s="428"/>
      <c r="AC3100" s="429"/>
      <c r="AD3100" s="432"/>
      <c r="AE3100" s="433"/>
      <c r="AF3100" s="442">
        <f>IF(AB3100=0,0,(AD3100/AB3100)*100)</f>
        <v>0</v>
      </c>
      <c r="AG3100" s="443"/>
      <c r="AH3100" s="428"/>
      <c r="AI3100" s="429"/>
      <c r="AJ3100" s="432"/>
      <c r="AK3100" s="433"/>
      <c r="AL3100" s="446">
        <f>IF(AH3100=0,0,(AJ3100/AH3100)*100)</f>
        <v>0</v>
      </c>
      <c r="AM3100" s="447"/>
      <c r="AN3100" s="428"/>
      <c r="AO3100" s="429"/>
      <c r="AP3100" s="432"/>
      <c r="AQ3100" s="433"/>
      <c r="AR3100" s="446">
        <f>IF(AN3100=0,0,(AP3100/AN3100)*100)</f>
        <v>0</v>
      </c>
      <c r="AS3100" s="447"/>
      <c r="AT3100" s="450">
        <f>AB3100+AH3100+AN3100</f>
        <v>0</v>
      </c>
      <c r="AU3100" s="451"/>
      <c r="AV3100" s="454">
        <f>AD3100+AJ3100+AP3100</f>
        <v>0</v>
      </c>
      <c r="AW3100" s="455"/>
      <c r="AX3100" s="446">
        <f>IF(AT3100=0,0,(AV3100/AT3100)*100)</f>
        <v>0</v>
      </c>
      <c r="AY3100" s="447"/>
      <c r="AZ3100" s="428"/>
      <c r="BA3100" s="429"/>
      <c r="BB3100" s="432"/>
      <c r="BC3100" s="433"/>
      <c r="BD3100" s="446">
        <f>IF(AZ3100=0,0,(BB3100/AZ3100)*100)</f>
        <v>0</v>
      </c>
      <c r="BE3100" s="447"/>
      <c r="BF3100" s="450">
        <f>AT3100+AZ3100</f>
        <v>0</v>
      </c>
      <c r="BG3100" s="451"/>
      <c r="BH3100" s="454">
        <f>AV3100+BB3100</f>
        <v>0</v>
      </c>
      <c r="BI3100" s="455"/>
      <c r="BJ3100" s="446">
        <f>IF(BF3100=0,0,(BH3100/BF3100)*100)</f>
        <v>0</v>
      </c>
      <c r="BK3100" s="447"/>
      <c r="BL3100" s="406">
        <f>(AD3100*2)+(AJ3100*2)+(AP3100*3)+BB3100</f>
        <v>0</v>
      </c>
      <c r="BM3100" s="407"/>
      <c r="BN3100" s="408"/>
      <c r="BO3100" s="404" t="e">
        <f>(BL3100*BR$2468)+(N3100*BR$2469)+(X3100*BR$2470)+(R3100*BR$2471)+(V3100*BR$2472)+(Z3100*BR$2473)</f>
        <v>#REF!</v>
      </c>
      <c r="BP3100" s="404" t="e">
        <f>((AZ3100-BB3100)*BR$2475)+((AT3100-AV3100)*BR$2474)+(H3100*BR$2476)+(P3100*BR$2477)</f>
        <v>#REF!</v>
      </c>
      <c r="BQ3100" s="65" t="s">
        <v>67</v>
      </c>
      <c r="BR3100" s="66" t="e">
        <f>IF(#REF!="B",#REF!,IF(#REF!="C",#REF!,#REF!))</f>
        <v>#REF!</v>
      </c>
      <c r="BS3100" s="787"/>
    </row>
    <row r="3101" spans="1:71" ht="21.75" customHeight="1" x14ac:dyDescent="0.35">
      <c r="A3101" s="779"/>
      <c r="B3101" s="459"/>
      <c r="C3101" s="412" t="str">
        <f>IF(ROSTER!D$10="","",ROSTER!D$10)</f>
        <v/>
      </c>
      <c r="D3101" s="413"/>
      <c r="E3101" s="419"/>
      <c r="F3101" s="421"/>
      <c r="G3101" s="423"/>
      <c r="H3101" s="426"/>
      <c r="I3101" s="427"/>
      <c r="J3101" s="430"/>
      <c r="K3101" s="431"/>
      <c r="L3101" s="434"/>
      <c r="M3101" s="435"/>
      <c r="N3101" s="438" t="s">
        <v>14</v>
      </c>
      <c r="O3101" s="439"/>
      <c r="P3101" s="430"/>
      <c r="Q3101" s="431"/>
      <c r="R3101" s="434"/>
      <c r="S3101" s="441"/>
      <c r="T3101" s="434"/>
      <c r="U3101" s="427"/>
      <c r="V3101" s="441"/>
      <c r="W3101" s="427"/>
      <c r="X3101" s="430"/>
      <c r="Y3101" s="427"/>
      <c r="Z3101" s="430"/>
      <c r="AA3101" s="427"/>
      <c r="AB3101" s="430"/>
      <c r="AC3101" s="431"/>
      <c r="AD3101" s="434"/>
      <c r="AE3101" s="435"/>
      <c r="AF3101" s="444"/>
      <c r="AG3101" s="445"/>
      <c r="AH3101" s="430"/>
      <c r="AI3101" s="431"/>
      <c r="AJ3101" s="434"/>
      <c r="AK3101" s="435"/>
      <c r="AL3101" s="448"/>
      <c r="AM3101" s="449"/>
      <c r="AN3101" s="430"/>
      <c r="AO3101" s="431"/>
      <c r="AP3101" s="434"/>
      <c r="AQ3101" s="435"/>
      <c r="AR3101" s="448"/>
      <c r="AS3101" s="449"/>
      <c r="AT3101" s="452"/>
      <c r="AU3101" s="453"/>
      <c r="AV3101" s="456"/>
      <c r="AW3101" s="457"/>
      <c r="AX3101" s="448"/>
      <c r="AY3101" s="449"/>
      <c r="AZ3101" s="430"/>
      <c r="BA3101" s="431"/>
      <c r="BB3101" s="434"/>
      <c r="BC3101" s="435"/>
      <c r="BD3101" s="448"/>
      <c r="BE3101" s="449"/>
      <c r="BF3101" s="452"/>
      <c r="BG3101" s="453"/>
      <c r="BH3101" s="456"/>
      <c r="BI3101" s="457"/>
      <c r="BJ3101" s="448"/>
      <c r="BK3101" s="449"/>
      <c r="BL3101" s="409"/>
      <c r="BM3101" s="410"/>
      <c r="BN3101" s="411"/>
      <c r="BO3101" s="405"/>
      <c r="BP3101" s="405"/>
      <c r="BQ3101" s="65" t="s">
        <v>68</v>
      </c>
      <c r="BR3101" s="66" t="e">
        <f>IF(#REF!="B",#REF!,IF(#REF!="C",#REF!,#REF!))</f>
        <v>#REF!</v>
      </c>
      <c r="BS3101" s="787"/>
    </row>
    <row r="3102" spans="1:71" ht="21.75" customHeight="1" x14ac:dyDescent="0.35">
      <c r="A3102" s="779"/>
      <c r="B3102" s="414" t="str">
        <f>IF(ROSTER!B$12="","",ROSTER!B$12)</f>
        <v/>
      </c>
      <c r="C3102" s="416" t="str">
        <f>IF(ROSTER!C$12="","",ROSTER!C$12)</f>
        <v/>
      </c>
      <c r="D3102" s="417"/>
      <c r="E3102" s="418"/>
      <c r="F3102" s="420">
        <f>IF(E3102="y",1,IF(E3102="S",1,0))</f>
        <v>0</v>
      </c>
      <c r="G3102" s="422">
        <f>IF(E3102="S",1,0)</f>
        <v>0</v>
      </c>
      <c r="H3102" s="424"/>
      <c r="I3102" s="425"/>
      <c r="J3102" s="428"/>
      <c r="K3102" s="429"/>
      <c r="L3102" s="432"/>
      <c r="M3102" s="433"/>
      <c r="N3102" s="436">
        <f>L3102+J3102</f>
        <v>0</v>
      </c>
      <c r="O3102" s="437"/>
      <c r="P3102" s="428"/>
      <c r="Q3102" s="429"/>
      <c r="R3102" s="432"/>
      <c r="S3102" s="440"/>
      <c r="T3102" s="432"/>
      <c r="U3102" s="425"/>
      <c r="V3102" s="440"/>
      <c r="W3102" s="425"/>
      <c r="X3102" s="428"/>
      <c r="Y3102" s="425"/>
      <c r="Z3102" s="428"/>
      <c r="AA3102" s="425"/>
      <c r="AB3102" s="428"/>
      <c r="AC3102" s="429"/>
      <c r="AD3102" s="432"/>
      <c r="AE3102" s="433"/>
      <c r="AF3102" s="442">
        <f>IF(AB3102=0,0,(AD3102/AB3102)*100)</f>
        <v>0</v>
      </c>
      <c r="AG3102" s="443"/>
      <c r="AH3102" s="428"/>
      <c r="AI3102" s="429"/>
      <c r="AJ3102" s="432"/>
      <c r="AK3102" s="433"/>
      <c r="AL3102" s="446">
        <f>IF(AH3102=0,0,(AJ3102/AH3102)*100)</f>
        <v>0</v>
      </c>
      <c r="AM3102" s="447"/>
      <c r="AN3102" s="428"/>
      <c r="AO3102" s="429"/>
      <c r="AP3102" s="432"/>
      <c r="AQ3102" s="433"/>
      <c r="AR3102" s="446">
        <f>IF(AN3102=0,0,(AP3102/AN3102)*100)</f>
        <v>0</v>
      </c>
      <c r="AS3102" s="447"/>
      <c r="AT3102" s="450">
        <f>AB3102+AH3102+AN3102</f>
        <v>0</v>
      </c>
      <c r="AU3102" s="451"/>
      <c r="AV3102" s="454">
        <f>AD3102+AJ3102+AP3102</f>
        <v>0</v>
      </c>
      <c r="AW3102" s="455"/>
      <c r="AX3102" s="446">
        <f>IF(AT3102=0,0,(AV3102/AT3102)*100)</f>
        <v>0</v>
      </c>
      <c r="AY3102" s="447"/>
      <c r="AZ3102" s="428"/>
      <c r="BA3102" s="429"/>
      <c r="BB3102" s="432"/>
      <c r="BC3102" s="433"/>
      <c r="BD3102" s="446">
        <f>IF(AZ3102=0,0,(BB3102/AZ3102)*100)</f>
        <v>0</v>
      </c>
      <c r="BE3102" s="447"/>
      <c r="BF3102" s="450">
        <f>AT3102+AZ3102</f>
        <v>0</v>
      </c>
      <c r="BG3102" s="451"/>
      <c r="BH3102" s="454">
        <f>AV3102+BB3102</f>
        <v>0</v>
      </c>
      <c r="BI3102" s="455"/>
      <c r="BJ3102" s="446">
        <f>IF(BF3102=0,0,(BH3102/BF3102)*100)</f>
        <v>0</v>
      </c>
      <c r="BK3102" s="447"/>
      <c r="BL3102" s="406">
        <f>(AD3102*2)+(AJ3102*2)+(AP3102*3)+BB3102</f>
        <v>0</v>
      </c>
      <c r="BM3102" s="407"/>
      <c r="BN3102" s="408"/>
      <c r="BO3102" s="404" t="e">
        <f>(BL3102*BR$2468)+(N3102*BR$2469)+(X3102*BR$2470)+(R3102*BR$2471)+(V3102*BR$2472)+(Z3102*BR$2473)</f>
        <v>#REF!</v>
      </c>
      <c r="BP3102" s="404" t="e">
        <f>((AZ3102-BB3102)*BR$2475)+((AT3102-AV3102)*BR$2474)+(H3102*BR$2476)+(P3102*BR$2477)</f>
        <v>#REF!</v>
      </c>
      <c r="BQ3102" s="65" t="s">
        <v>69</v>
      </c>
      <c r="BR3102" s="66" t="e">
        <f>IF(#REF!="B",#REF!,IF(#REF!="C",#REF!,#REF!))</f>
        <v>#REF!</v>
      </c>
      <c r="BS3102" s="787"/>
    </row>
    <row r="3103" spans="1:71" ht="21.75" customHeight="1" x14ac:dyDescent="0.35">
      <c r="A3103" s="779"/>
      <c r="B3103" s="415"/>
      <c r="C3103" s="412" t="str">
        <f>IF(ROSTER!D$12="","",ROSTER!D$12)</f>
        <v/>
      </c>
      <c r="D3103" s="413"/>
      <c r="E3103" s="419"/>
      <c r="F3103" s="421"/>
      <c r="G3103" s="423"/>
      <c r="H3103" s="426"/>
      <c r="I3103" s="427"/>
      <c r="J3103" s="430"/>
      <c r="K3103" s="431"/>
      <c r="L3103" s="434"/>
      <c r="M3103" s="435"/>
      <c r="N3103" s="438" t="s">
        <v>14</v>
      </c>
      <c r="O3103" s="439"/>
      <c r="P3103" s="430"/>
      <c r="Q3103" s="431"/>
      <c r="R3103" s="434"/>
      <c r="S3103" s="441"/>
      <c r="T3103" s="434"/>
      <c r="U3103" s="427"/>
      <c r="V3103" s="441"/>
      <c r="W3103" s="427"/>
      <c r="X3103" s="430"/>
      <c r="Y3103" s="427"/>
      <c r="Z3103" s="430"/>
      <c r="AA3103" s="427"/>
      <c r="AB3103" s="430"/>
      <c r="AC3103" s="431"/>
      <c r="AD3103" s="434"/>
      <c r="AE3103" s="435"/>
      <c r="AF3103" s="444"/>
      <c r="AG3103" s="445"/>
      <c r="AH3103" s="430"/>
      <c r="AI3103" s="431"/>
      <c r="AJ3103" s="434"/>
      <c r="AK3103" s="435"/>
      <c r="AL3103" s="448"/>
      <c r="AM3103" s="449"/>
      <c r="AN3103" s="430"/>
      <c r="AO3103" s="431"/>
      <c r="AP3103" s="434"/>
      <c r="AQ3103" s="435"/>
      <c r="AR3103" s="448"/>
      <c r="AS3103" s="449"/>
      <c r="AT3103" s="452"/>
      <c r="AU3103" s="453"/>
      <c r="AV3103" s="456"/>
      <c r="AW3103" s="457"/>
      <c r="AX3103" s="448"/>
      <c r="AY3103" s="449"/>
      <c r="AZ3103" s="430"/>
      <c r="BA3103" s="431"/>
      <c r="BB3103" s="434"/>
      <c r="BC3103" s="435"/>
      <c r="BD3103" s="448"/>
      <c r="BE3103" s="449"/>
      <c r="BF3103" s="452"/>
      <c r="BG3103" s="453"/>
      <c r="BH3103" s="456"/>
      <c r="BI3103" s="457"/>
      <c r="BJ3103" s="448"/>
      <c r="BK3103" s="449"/>
      <c r="BL3103" s="409"/>
      <c r="BM3103" s="410"/>
      <c r="BN3103" s="411"/>
      <c r="BO3103" s="405"/>
      <c r="BP3103" s="405"/>
      <c r="BQ3103" s="65" t="s">
        <v>70</v>
      </c>
      <c r="BR3103" s="66" t="e">
        <f>IF(#REF!="B",#REF!,IF(#REF!="C",#REF!,#REF!))</f>
        <v>#REF!</v>
      </c>
      <c r="BS3103" s="787"/>
    </row>
    <row r="3104" spans="1:71" ht="21.75" customHeight="1" x14ac:dyDescent="0.35">
      <c r="A3104" s="779"/>
      <c r="B3104" s="414" t="str">
        <f>IF(ROSTER!B$14="","",ROSTER!B$14)</f>
        <v/>
      </c>
      <c r="C3104" s="416" t="str">
        <f>IF(ROSTER!C$14="","",ROSTER!C$14)</f>
        <v/>
      </c>
      <c r="D3104" s="417"/>
      <c r="E3104" s="418"/>
      <c r="F3104" s="420">
        <f>IF(E3104="y",1,IF(E3104="S",1,0))</f>
        <v>0</v>
      </c>
      <c r="G3104" s="422">
        <f>IF(E3104="S",1,0)</f>
        <v>0</v>
      </c>
      <c r="H3104" s="424"/>
      <c r="I3104" s="425"/>
      <c r="J3104" s="428"/>
      <c r="K3104" s="429"/>
      <c r="L3104" s="432"/>
      <c r="M3104" s="433"/>
      <c r="N3104" s="436">
        <f>L3104+J3104</f>
        <v>0</v>
      </c>
      <c r="O3104" s="437"/>
      <c r="P3104" s="428"/>
      <c r="Q3104" s="429"/>
      <c r="R3104" s="432"/>
      <c r="S3104" s="440"/>
      <c r="T3104" s="432"/>
      <c r="U3104" s="425"/>
      <c r="V3104" s="440"/>
      <c r="W3104" s="425"/>
      <c r="X3104" s="428"/>
      <c r="Y3104" s="425"/>
      <c r="Z3104" s="428"/>
      <c r="AA3104" s="425"/>
      <c r="AB3104" s="428"/>
      <c r="AC3104" s="429"/>
      <c r="AD3104" s="432"/>
      <c r="AE3104" s="433"/>
      <c r="AF3104" s="442">
        <f>IF(AB3104=0,0,(AD3104/AB3104)*100)</f>
        <v>0</v>
      </c>
      <c r="AG3104" s="443"/>
      <c r="AH3104" s="428"/>
      <c r="AI3104" s="429"/>
      <c r="AJ3104" s="432"/>
      <c r="AK3104" s="433"/>
      <c r="AL3104" s="446">
        <f>IF(AH3104=0,0,(AJ3104/AH3104)*100)</f>
        <v>0</v>
      </c>
      <c r="AM3104" s="447"/>
      <c r="AN3104" s="428"/>
      <c r="AO3104" s="429"/>
      <c r="AP3104" s="432"/>
      <c r="AQ3104" s="433"/>
      <c r="AR3104" s="446">
        <f>IF(AN3104=0,0,(AP3104/AN3104)*100)</f>
        <v>0</v>
      </c>
      <c r="AS3104" s="447"/>
      <c r="AT3104" s="450">
        <f>AB3104+AH3104+AN3104</f>
        <v>0</v>
      </c>
      <c r="AU3104" s="451"/>
      <c r="AV3104" s="454">
        <f>AD3104+AJ3104+AP3104</f>
        <v>0</v>
      </c>
      <c r="AW3104" s="455"/>
      <c r="AX3104" s="446">
        <f>IF(AT3104=0,0,(AV3104/AT3104)*100)</f>
        <v>0</v>
      </c>
      <c r="AY3104" s="447"/>
      <c r="AZ3104" s="428"/>
      <c r="BA3104" s="429"/>
      <c r="BB3104" s="432"/>
      <c r="BC3104" s="433"/>
      <c r="BD3104" s="446">
        <f>IF(AZ3104=0,0,(BB3104/AZ3104)*100)</f>
        <v>0</v>
      </c>
      <c r="BE3104" s="447"/>
      <c r="BF3104" s="450">
        <f>AT3104+AZ3104</f>
        <v>0</v>
      </c>
      <c r="BG3104" s="451"/>
      <c r="BH3104" s="454">
        <f>AV3104+BB3104</f>
        <v>0</v>
      </c>
      <c r="BI3104" s="455"/>
      <c r="BJ3104" s="446">
        <f>IF(BF3104=0,0,(BH3104/BF3104)*100)</f>
        <v>0</v>
      </c>
      <c r="BK3104" s="447"/>
      <c r="BL3104" s="406">
        <f>(AD3104*2)+(AJ3104*2)+(AP3104*3)+BB3104</f>
        <v>0</v>
      </c>
      <c r="BM3104" s="407"/>
      <c r="BN3104" s="408"/>
      <c r="BO3104" s="404" t="e">
        <f>(BL3104*BR$2468)+(N3104*BR$2469)+(X3104*BR$2470)+(R3104*BR$2471)+(V3104*BR$2472)+(Z3104*BR$2473)</f>
        <v>#REF!</v>
      </c>
      <c r="BP3104" s="404" t="e">
        <f>((AZ3104-BB3104)*BR$2475)+((AT3104-AV3104)*BR$2474)+(H3104*BR$2476)+(P3104*BR$2477)</f>
        <v>#REF!</v>
      </c>
      <c r="BQ3104" s="65" t="s">
        <v>71</v>
      </c>
      <c r="BR3104" s="66" t="e">
        <f>IF(#REF!="B",#REF!,IF(#REF!="C",#REF!,#REF!))</f>
        <v>#REF!</v>
      </c>
      <c r="BS3104" s="787"/>
    </row>
    <row r="3105" spans="1:71" ht="21.75" customHeight="1" x14ac:dyDescent="0.35">
      <c r="A3105" s="779"/>
      <c r="B3105" s="415"/>
      <c r="C3105" s="412" t="str">
        <f>IF(ROSTER!D$14="","",ROSTER!D$14)</f>
        <v/>
      </c>
      <c r="D3105" s="413"/>
      <c r="E3105" s="419"/>
      <c r="F3105" s="421"/>
      <c r="G3105" s="423"/>
      <c r="H3105" s="426"/>
      <c r="I3105" s="427"/>
      <c r="J3105" s="430"/>
      <c r="K3105" s="431"/>
      <c r="L3105" s="434"/>
      <c r="M3105" s="435"/>
      <c r="N3105" s="438" t="s">
        <v>14</v>
      </c>
      <c r="O3105" s="439"/>
      <c r="P3105" s="430"/>
      <c r="Q3105" s="431"/>
      <c r="R3105" s="434"/>
      <c r="S3105" s="441"/>
      <c r="T3105" s="434"/>
      <c r="U3105" s="427"/>
      <c r="V3105" s="441"/>
      <c r="W3105" s="427"/>
      <c r="X3105" s="430"/>
      <c r="Y3105" s="427"/>
      <c r="Z3105" s="430"/>
      <c r="AA3105" s="427"/>
      <c r="AB3105" s="430"/>
      <c r="AC3105" s="431"/>
      <c r="AD3105" s="434"/>
      <c r="AE3105" s="435"/>
      <c r="AF3105" s="444"/>
      <c r="AG3105" s="445"/>
      <c r="AH3105" s="430"/>
      <c r="AI3105" s="431"/>
      <c r="AJ3105" s="434"/>
      <c r="AK3105" s="435"/>
      <c r="AL3105" s="448"/>
      <c r="AM3105" s="449"/>
      <c r="AN3105" s="430"/>
      <c r="AO3105" s="431"/>
      <c r="AP3105" s="434"/>
      <c r="AQ3105" s="435"/>
      <c r="AR3105" s="448"/>
      <c r="AS3105" s="449"/>
      <c r="AT3105" s="452"/>
      <c r="AU3105" s="453"/>
      <c r="AV3105" s="456"/>
      <c r="AW3105" s="457"/>
      <c r="AX3105" s="448"/>
      <c r="AY3105" s="449"/>
      <c r="AZ3105" s="430"/>
      <c r="BA3105" s="431"/>
      <c r="BB3105" s="434"/>
      <c r="BC3105" s="435"/>
      <c r="BD3105" s="448"/>
      <c r="BE3105" s="449"/>
      <c r="BF3105" s="452"/>
      <c r="BG3105" s="453"/>
      <c r="BH3105" s="456"/>
      <c r="BI3105" s="457"/>
      <c r="BJ3105" s="448"/>
      <c r="BK3105" s="449"/>
      <c r="BL3105" s="409"/>
      <c r="BM3105" s="410"/>
      <c r="BN3105" s="411"/>
      <c r="BO3105" s="405"/>
      <c r="BP3105" s="405"/>
      <c r="BQ3105" s="65" t="s">
        <v>72</v>
      </c>
      <c r="BR3105" s="66" t="e">
        <f>IF(#REF!="B",#REF!,IF(#REF!="C",#REF!,#REF!))</f>
        <v>#REF!</v>
      </c>
      <c r="BS3105" s="787"/>
    </row>
    <row r="3106" spans="1:71" ht="21.75" customHeight="1" x14ac:dyDescent="0.35">
      <c r="A3106" s="779"/>
      <c r="B3106" s="414" t="str">
        <f>IF(ROSTER!B$16="","",ROSTER!B$16)</f>
        <v/>
      </c>
      <c r="C3106" s="416" t="str">
        <f>IF(ROSTER!C$16="","",ROSTER!C$16)</f>
        <v/>
      </c>
      <c r="D3106" s="417"/>
      <c r="E3106" s="418"/>
      <c r="F3106" s="420">
        <f>IF(E3106="y",1,IF(E3106="S",1,0))</f>
        <v>0</v>
      </c>
      <c r="G3106" s="422">
        <f>IF(E3106="S",1,0)</f>
        <v>0</v>
      </c>
      <c r="H3106" s="424"/>
      <c r="I3106" s="425"/>
      <c r="J3106" s="428"/>
      <c r="K3106" s="429"/>
      <c r="L3106" s="432"/>
      <c r="M3106" s="433"/>
      <c r="N3106" s="436">
        <f>L3106+J3106</f>
        <v>0</v>
      </c>
      <c r="O3106" s="437"/>
      <c r="P3106" s="428"/>
      <c r="Q3106" s="429"/>
      <c r="R3106" s="432"/>
      <c r="S3106" s="440"/>
      <c r="T3106" s="432"/>
      <c r="U3106" s="425"/>
      <c r="V3106" s="440"/>
      <c r="W3106" s="425"/>
      <c r="X3106" s="428"/>
      <c r="Y3106" s="425"/>
      <c r="Z3106" s="428"/>
      <c r="AA3106" s="425"/>
      <c r="AB3106" s="428"/>
      <c r="AC3106" s="429"/>
      <c r="AD3106" s="432"/>
      <c r="AE3106" s="433"/>
      <c r="AF3106" s="442">
        <f>IF(AB3106=0,0,(AD3106/AB3106)*100)</f>
        <v>0</v>
      </c>
      <c r="AG3106" s="443"/>
      <c r="AH3106" s="428"/>
      <c r="AI3106" s="429"/>
      <c r="AJ3106" s="432"/>
      <c r="AK3106" s="433"/>
      <c r="AL3106" s="446">
        <f>IF(AH3106=0,0,(AJ3106/AH3106)*100)</f>
        <v>0</v>
      </c>
      <c r="AM3106" s="447"/>
      <c r="AN3106" s="428"/>
      <c r="AO3106" s="429"/>
      <c r="AP3106" s="432"/>
      <c r="AQ3106" s="433"/>
      <c r="AR3106" s="446">
        <f>IF(AN3106=0,0,(AP3106/AN3106)*100)</f>
        <v>0</v>
      </c>
      <c r="AS3106" s="447"/>
      <c r="AT3106" s="450">
        <f>AB3106+AH3106+AN3106</f>
        <v>0</v>
      </c>
      <c r="AU3106" s="451"/>
      <c r="AV3106" s="454">
        <f>AD3106+AJ3106+AP3106</f>
        <v>0</v>
      </c>
      <c r="AW3106" s="455"/>
      <c r="AX3106" s="446">
        <f>IF(AT3106=0,0,(AV3106/AT3106)*100)</f>
        <v>0</v>
      </c>
      <c r="AY3106" s="447"/>
      <c r="AZ3106" s="428"/>
      <c r="BA3106" s="429"/>
      <c r="BB3106" s="432"/>
      <c r="BC3106" s="433"/>
      <c r="BD3106" s="446">
        <f>IF(AZ3106=0,0,(BB3106/AZ3106)*100)</f>
        <v>0</v>
      </c>
      <c r="BE3106" s="447"/>
      <c r="BF3106" s="450">
        <f>AT3106+AZ3106</f>
        <v>0</v>
      </c>
      <c r="BG3106" s="451"/>
      <c r="BH3106" s="454">
        <f>AV3106+BB3106</f>
        <v>0</v>
      </c>
      <c r="BI3106" s="455"/>
      <c r="BJ3106" s="446">
        <f>IF(BF3106=0,0,(BH3106/BF3106)*100)</f>
        <v>0</v>
      </c>
      <c r="BK3106" s="447"/>
      <c r="BL3106" s="406">
        <f>(AD3106*2)+(AJ3106*2)+(AP3106*3)+BB3106</f>
        <v>0</v>
      </c>
      <c r="BM3106" s="407"/>
      <c r="BN3106" s="408"/>
      <c r="BO3106" s="404" t="e">
        <f>(BL3106*BR$2468)+(N3106*BR$2469)+(X3106*BR$2470)+(R3106*BR$2471)+(V3106*BR$2472)+(Z3106*BR$2473)</f>
        <v>#REF!</v>
      </c>
      <c r="BP3106" s="404" t="e">
        <f>((AZ3106-BB3106)*BR$2475)+((AT3106-AV3106)*BR$2474)+(H3106*BR$2476)+(P3106*BR$2477)</f>
        <v>#REF!</v>
      </c>
      <c r="BQ3106" s="65" t="s">
        <v>73</v>
      </c>
      <c r="BR3106" s="66" t="e">
        <f>IF(#REF!="B",#REF!,IF(#REF!="C",#REF!,#REF!))</f>
        <v>#REF!</v>
      </c>
      <c r="BS3106" s="787"/>
    </row>
    <row r="3107" spans="1:71" ht="21.75" customHeight="1" x14ac:dyDescent="0.35">
      <c r="A3107" s="779"/>
      <c r="B3107" s="415"/>
      <c r="C3107" s="412" t="str">
        <f>IF(ROSTER!D$16="","",ROSTER!D$16)</f>
        <v/>
      </c>
      <c r="D3107" s="413"/>
      <c r="E3107" s="419"/>
      <c r="F3107" s="421"/>
      <c r="G3107" s="423"/>
      <c r="H3107" s="426"/>
      <c r="I3107" s="427"/>
      <c r="J3107" s="430"/>
      <c r="K3107" s="431"/>
      <c r="L3107" s="434"/>
      <c r="M3107" s="435"/>
      <c r="N3107" s="438" t="s">
        <v>14</v>
      </c>
      <c r="O3107" s="439"/>
      <c r="P3107" s="430"/>
      <c r="Q3107" s="431"/>
      <c r="R3107" s="434"/>
      <c r="S3107" s="441"/>
      <c r="T3107" s="434"/>
      <c r="U3107" s="427"/>
      <c r="V3107" s="441"/>
      <c r="W3107" s="427"/>
      <c r="X3107" s="430"/>
      <c r="Y3107" s="427"/>
      <c r="Z3107" s="430"/>
      <c r="AA3107" s="427"/>
      <c r="AB3107" s="430"/>
      <c r="AC3107" s="431"/>
      <c r="AD3107" s="434"/>
      <c r="AE3107" s="435"/>
      <c r="AF3107" s="444"/>
      <c r="AG3107" s="445"/>
      <c r="AH3107" s="430"/>
      <c r="AI3107" s="431"/>
      <c r="AJ3107" s="434"/>
      <c r="AK3107" s="435"/>
      <c r="AL3107" s="448"/>
      <c r="AM3107" s="449"/>
      <c r="AN3107" s="430"/>
      <c r="AO3107" s="431"/>
      <c r="AP3107" s="434"/>
      <c r="AQ3107" s="435"/>
      <c r="AR3107" s="448"/>
      <c r="AS3107" s="449"/>
      <c r="AT3107" s="452"/>
      <c r="AU3107" s="453"/>
      <c r="AV3107" s="456"/>
      <c r="AW3107" s="457"/>
      <c r="AX3107" s="448"/>
      <c r="AY3107" s="449"/>
      <c r="AZ3107" s="430"/>
      <c r="BA3107" s="431"/>
      <c r="BB3107" s="434"/>
      <c r="BC3107" s="435"/>
      <c r="BD3107" s="448"/>
      <c r="BE3107" s="449"/>
      <c r="BF3107" s="452"/>
      <c r="BG3107" s="453"/>
      <c r="BH3107" s="456"/>
      <c r="BI3107" s="457"/>
      <c r="BJ3107" s="448"/>
      <c r="BK3107" s="449"/>
      <c r="BL3107" s="409"/>
      <c r="BM3107" s="410"/>
      <c r="BN3107" s="411"/>
      <c r="BO3107" s="405"/>
      <c r="BP3107" s="405"/>
      <c r="BQ3107" s="65" t="s">
        <v>74</v>
      </c>
      <c r="BR3107" s="66" t="e">
        <f>IF(#REF!="B",#REF!,IF(#REF!="C",#REF!,#REF!))</f>
        <v>#REF!</v>
      </c>
      <c r="BS3107" s="787"/>
    </row>
    <row r="3108" spans="1:71" ht="21.75" customHeight="1" x14ac:dyDescent="0.25">
      <c r="A3108" s="779"/>
      <c r="B3108" s="414" t="str">
        <f>IF(ROSTER!B$18="","",ROSTER!B$18)</f>
        <v/>
      </c>
      <c r="C3108" s="416" t="str">
        <f>IF(ROSTER!C$18="","",ROSTER!C$18)</f>
        <v/>
      </c>
      <c r="D3108" s="417"/>
      <c r="E3108" s="418"/>
      <c r="F3108" s="420">
        <f>IF(E3108="y",1,IF(E3108="S",1,0))</f>
        <v>0</v>
      </c>
      <c r="G3108" s="422">
        <f>IF(E3108="S",1,0)</f>
        <v>0</v>
      </c>
      <c r="H3108" s="424"/>
      <c r="I3108" s="425"/>
      <c r="J3108" s="428"/>
      <c r="K3108" s="429"/>
      <c r="L3108" s="432"/>
      <c r="M3108" s="433"/>
      <c r="N3108" s="436">
        <f>L3108+J3108</f>
        <v>0</v>
      </c>
      <c r="O3108" s="437"/>
      <c r="P3108" s="428"/>
      <c r="Q3108" s="429"/>
      <c r="R3108" s="432"/>
      <c r="S3108" s="440"/>
      <c r="T3108" s="432"/>
      <c r="U3108" s="425"/>
      <c r="V3108" s="440"/>
      <c r="W3108" s="425"/>
      <c r="X3108" s="428"/>
      <c r="Y3108" s="425"/>
      <c r="Z3108" s="428"/>
      <c r="AA3108" s="425"/>
      <c r="AB3108" s="428"/>
      <c r="AC3108" s="429"/>
      <c r="AD3108" s="432"/>
      <c r="AE3108" s="433"/>
      <c r="AF3108" s="442">
        <f>IF(AB3108=0,0,(AD3108/AB3108)*100)</f>
        <v>0</v>
      </c>
      <c r="AG3108" s="443"/>
      <c r="AH3108" s="428"/>
      <c r="AI3108" s="429"/>
      <c r="AJ3108" s="432"/>
      <c r="AK3108" s="433"/>
      <c r="AL3108" s="446">
        <f>IF(AH3108=0,0,(AJ3108/AH3108)*100)</f>
        <v>0</v>
      </c>
      <c r="AM3108" s="447"/>
      <c r="AN3108" s="428"/>
      <c r="AO3108" s="429"/>
      <c r="AP3108" s="432"/>
      <c r="AQ3108" s="433"/>
      <c r="AR3108" s="446">
        <f>IF(AN3108=0,0,(AP3108/AN3108)*100)</f>
        <v>0</v>
      </c>
      <c r="AS3108" s="447"/>
      <c r="AT3108" s="450">
        <f>AB3108+AH3108+AN3108</f>
        <v>0</v>
      </c>
      <c r="AU3108" s="451"/>
      <c r="AV3108" s="454">
        <f>AD3108+AJ3108+AP3108</f>
        <v>0</v>
      </c>
      <c r="AW3108" s="455"/>
      <c r="AX3108" s="446">
        <f>IF(AT3108=0,0,(AV3108/AT3108)*100)</f>
        <v>0</v>
      </c>
      <c r="AY3108" s="447"/>
      <c r="AZ3108" s="428"/>
      <c r="BA3108" s="429"/>
      <c r="BB3108" s="432"/>
      <c r="BC3108" s="433"/>
      <c r="BD3108" s="446">
        <f>IF(AZ3108=0,0,(BB3108/AZ3108)*100)</f>
        <v>0</v>
      </c>
      <c r="BE3108" s="447"/>
      <c r="BF3108" s="450">
        <f>AT3108+AZ3108</f>
        <v>0</v>
      </c>
      <c r="BG3108" s="451"/>
      <c r="BH3108" s="454">
        <f>AV3108+BB3108</f>
        <v>0</v>
      </c>
      <c r="BI3108" s="455"/>
      <c r="BJ3108" s="446">
        <f>IF(BF3108=0,0,(BH3108/BF3108)*100)</f>
        <v>0</v>
      </c>
      <c r="BK3108" s="447"/>
      <c r="BL3108" s="406">
        <f>(AD3108*2)+(AJ3108*2)+(AP3108*3)+BB3108</f>
        <v>0</v>
      </c>
      <c r="BM3108" s="407"/>
      <c r="BN3108" s="408"/>
      <c r="BO3108" s="404" t="e">
        <f>(BL3108*BR$2468)+(N3108*BR$2469)+(X3108*BR$2470)+(R3108*BR$2471)+(V3108*BR$2472)+(Z3108*BR$2473)</f>
        <v>#REF!</v>
      </c>
      <c r="BP3108" s="404" t="e">
        <f>((AZ3108-BB3108)*BR$2475)+((AT3108-AV3108)*BR$2474)+(H3108*BR$2476)+(P3108*BR$2477)</f>
        <v>#REF!</v>
      </c>
      <c r="BQ3108" s="53"/>
      <c r="BR3108" s="53"/>
      <c r="BS3108" s="787"/>
    </row>
    <row r="3109" spans="1:71" ht="21.75" customHeight="1" x14ac:dyDescent="0.25">
      <c r="A3109" s="779"/>
      <c r="B3109" s="415"/>
      <c r="C3109" s="412" t="str">
        <f>IF(ROSTER!D$18="","",ROSTER!D$18)</f>
        <v/>
      </c>
      <c r="D3109" s="413"/>
      <c r="E3109" s="419"/>
      <c r="F3109" s="421"/>
      <c r="G3109" s="423"/>
      <c r="H3109" s="426"/>
      <c r="I3109" s="427"/>
      <c r="J3109" s="430"/>
      <c r="K3109" s="431"/>
      <c r="L3109" s="434"/>
      <c r="M3109" s="435"/>
      <c r="N3109" s="438"/>
      <c r="O3109" s="439"/>
      <c r="P3109" s="430"/>
      <c r="Q3109" s="431"/>
      <c r="R3109" s="434"/>
      <c r="S3109" s="441"/>
      <c r="T3109" s="434"/>
      <c r="U3109" s="427"/>
      <c r="V3109" s="441"/>
      <c r="W3109" s="427"/>
      <c r="X3109" s="430"/>
      <c r="Y3109" s="427"/>
      <c r="Z3109" s="430"/>
      <c r="AA3109" s="427"/>
      <c r="AB3109" s="430"/>
      <c r="AC3109" s="431"/>
      <c r="AD3109" s="434"/>
      <c r="AE3109" s="435"/>
      <c r="AF3109" s="444"/>
      <c r="AG3109" s="445"/>
      <c r="AH3109" s="430"/>
      <c r="AI3109" s="431"/>
      <c r="AJ3109" s="434"/>
      <c r="AK3109" s="435"/>
      <c r="AL3109" s="448"/>
      <c r="AM3109" s="449"/>
      <c r="AN3109" s="430"/>
      <c r="AO3109" s="431"/>
      <c r="AP3109" s="434"/>
      <c r="AQ3109" s="435"/>
      <c r="AR3109" s="448"/>
      <c r="AS3109" s="449"/>
      <c r="AT3109" s="452"/>
      <c r="AU3109" s="453"/>
      <c r="AV3109" s="456"/>
      <c r="AW3109" s="457"/>
      <c r="AX3109" s="448"/>
      <c r="AY3109" s="449"/>
      <c r="AZ3109" s="430"/>
      <c r="BA3109" s="431"/>
      <c r="BB3109" s="434"/>
      <c r="BC3109" s="435"/>
      <c r="BD3109" s="448"/>
      <c r="BE3109" s="449"/>
      <c r="BF3109" s="452"/>
      <c r="BG3109" s="453"/>
      <c r="BH3109" s="456"/>
      <c r="BI3109" s="457"/>
      <c r="BJ3109" s="448"/>
      <c r="BK3109" s="449"/>
      <c r="BL3109" s="409"/>
      <c r="BM3109" s="410"/>
      <c r="BN3109" s="411"/>
      <c r="BO3109" s="405"/>
      <c r="BP3109" s="405"/>
      <c r="BQ3109" s="53"/>
      <c r="BR3109" s="53"/>
      <c r="BS3109" s="779"/>
    </row>
    <row r="3110" spans="1:71" ht="21.75" customHeight="1" x14ac:dyDescent="0.25">
      <c r="A3110" s="779"/>
      <c r="B3110" s="414" t="str">
        <f>IF(ROSTER!B$20="","",ROSTER!B$20)</f>
        <v/>
      </c>
      <c r="C3110" s="416" t="str">
        <f>IF(ROSTER!C$20="","",ROSTER!C$20)</f>
        <v/>
      </c>
      <c r="D3110" s="417"/>
      <c r="E3110" s="418"/>
      <c r="F3110" s="420">
        <f>IF(E3110="y",1,IF(E3110="S",1,0))</f>
        <v>0</v>
      </c>
      <c r="G3110" s="422">
        <f>IF(E3110="S",1,0)</f>
        <v>0</v>
      </c>
      <c r="H3110" s="424"/>
      <c r="I3110" s="425"/>
      <c r="J3110" s="428"/>
      <c r="K3110" s="429"/>
      <c r="L3110" s="432"/>
      <c r="M3110" s="433"/>
      <c r="N3110" s="436">
        <f>L3110+J3110</f>
        <v>0</v>
      </c>
      <c r="O3110" s="437"/>
      <c r="P3110" s="428"/>
      <c r="Q3110" s="429"/>
      <c r="R3110" s="432"/>
      <c r="S3110" s="440"/>
      <c r="T3110" s="432"/>
      <c r="U3110" s="425"/>
      <c r="V3110" s="440"/>
      <c r="W3110" s="425"/>
      <c r="X3110" s="428"/>
      <c r="Y3110" s="425"/>
      <c r="Z3110" s="428"/>
      <c r="AA3110" s="425"/>
      <c r="AB3110" s="428"/>
      <c r="AC3110" s="429"/>
      <c r="AD3110" s="432"/>
      <c r="AE3110" s="433"/>
      <c r="AF3110" s="442">
        <f>IF(AB3110=0,0,(AD3110/AB3110)*100)</f>
        <v>0</v>
      </c>
      <c r="AG3110" s="443"/>
      <c r="AH3110" s="428"/>
      <c r="AI3110" s="429"/>
      <c r="AJ3110" s="432"/>
      <c r="AK3110" s="433"/>
      <c r="AL3110" s="446">
        <f>IF(AH3110=0,0,(AJ3110/AH3110)*100)</f>
        <v>0</v>
      </c>
      <c r="AM3110" s="447"/>
      <c r="AN3110" s="428"/>
      <c r="AO3110" s="429"/>
      <c r="AP3110" s="432"/>
      <c r="AQ3110" s="433"/>
      <c r="AR3110" s="446">
        <f>IF(AN3110=0,0,(AP3110/AN3110)*100)</f>
        <v>0</v>
      </c>
      <c r="AS3110" s="447"/>
      <c r="AT3110" s="450">
        <f>AB3110+AH3110+AN3110</f>
        <v>0</v>
      </c>
      <c r="AU3110" s="451"/>
      <c r="AV3110" s="454">
        <f>AD3110+AJ3110+AP3110</f>
        <v>0</v>
      </c>
      <c r="AW3110" s="455"/>
      <c r="AX3110" s="446">
        <f>IF(AT3110=0,0,(AV3110/AT3110)*100)</f>
        <v>0</v>
      </c>
      <c r="AY3110" s="447"/>
      <c r="AZ3110" s="428"/>
      <c r="BA3110" s="429"/>
      <c r="BB3110" s="432"/>
      <c r="BC3110" s="433"/>
      <c r="BD3110" s="446">
        <f>IF(AZ3110=0,0,(BB3110/AZ3110)*100)</f>
        <v>0</v>
      </c>
      <c r="BE3110" s="447"/>
      <c r="BF3110" s="450">
        <f>AT3110+AZ3110</f>
        <v>0</v>
      </c>
      <c r="BG3110" s="451"/>
      <c r="BH3110" s="454">
        <f>AV3110+BB3110</f>
        <v>0</v>
      </c>
      <c r="BI3110" s="455"/>
      <c r="BJ3110" s="446">
        <f>IF(BF3110=0,0,(BH3110/BF3110)*100)</f>
        <v>0</v>
      </c>
      <c r="BK3110" s="447"/>
      <c r="BL3110" s="406">
        <f>(AD3110*2)+(AJ3110*2)+(AP3110*3)+BB3110</f>
        <v>0</v>
      </c>
      <c r="BM3110" s="407"/>
      <c r="BN3110" s="408"/>
      <c r="BO3110" s="404" t="e">
        <f>(BL3110*BR$2468)+(N3110*BR$2469)+(X3110*BR$2470)+(R3110*BR$2471)+(V3110*BR$2472)+(Z3110*BR$2473)</f>
        <v>#REF!</v>
      </c>
      <c r="BP3110" s="404" t="e">
        <f>((AZ3110-BB3110)*BR$2475)+((AT3110-AV3110)*BR$2474)+(H3110*BR$2476)+(P3110*BR$2477)</f>
        <v>#REF!</v>
      </c>
      <c r="BQ3110" s="53"/>
      <c r="BR3110" s="53"/>
      <c r="BS3110" s="779"/>
    </row>
    <row r="3111" spans="1:71" ht="21.75" customHeight="1" x14ac:dyDescent="0.25">
      <c r="A3111" s="779"/>
      <c r="B3111" s="415"/>
      <c r="C3111" s="412" t="str">
        <f>IF(ROSTER!D$20="","",ROSTER!D$20)</f>
        <v/>
      </c>
      <c r="D3111" s="413"/>
      <c r="E3111" s="419"/>
      <c r="F3111" s="421"/>
      <c r="G3111" s="423"/>
      <c r="H3111" s="426"/>
      <c r="I3111" s="427"/>
      <c r="J3111" s="430"/>
      <c r="K3111" s="431"/>
      <c r="L3111" s="434"/>
      <c r="M3111" s="435"/>
      <c r="N3111" s="438" t="s">
        <v>14</v>
      </c>
      <c r="O3111" s="439"/>
      <c r="P3111" s="430"/>
      <c r="Q3111" s="431"/>
      <c r="R3111" s="434"/>
      <c r="S3111" s="441"/>
      <c r="T3111" s="434"/>
      <c r="U3111" s="427"/>
      <c r="V3111" s="441"/>
      <c r="W3111" s="427"/>
      <c r="X3111" s="430"/>
      <c r="Y3111" s="427"/>
      <c r="Z3111" s="430"/>
      <c r="AA3111" s="427"/>
      <c r="AB3111" s="430"/>
      <c r="AC3111" s="431"/>
      <c r="AD3111" s="434"/>
      <c r="AE3111" s="435"/>
      <c r="AF3111" s="444"/>
      <c r="AG3111" s="445"/>
      <c r="AH3111" s="430"/>
      <c r="AI3111" s="431"/>
      <c r="AJ3111" s="434"/>
      <c r="AK3111" s="435"/>
      <c r="AL3111" s="448"/>
      <c r="AM3111" s="449"/>
      <c r="AN3111" s="430"/>
      <c r="AO3111" s="431"/>
      <c r="AP3111" s="434"/>
      <c r="AQ3111" s="435"/>
      <c r="AR3111" s="448"/>
      <c r="AS3111" s="449"/>
      <c r="AT3111" s="452"/>
      <c r="AU3111" s="453"/>
      <c r="AV3111" s="456"/>
      <c r="AW3111" s="457"/>
      <c r="AX3111" s="448"/>
      <c r="AY3111" s="449"/>
      <c r="AZ3111" s="430"/>
      <c r="BA3111" s="431"/>
      <c r="BB3111" s="434"/>
      <c r="BC3111" s="435"/>
      <c r="BD3111" s="448"/>
      <c r="BE3111" s="449"/>
      <c r="BF3111" s="452"/>
      <c r="BG3111" s="453"/>
      <c r="BH3111" s="456"/>
      <c r="BI3111" s="457"/>
      <c r="BJ3111" s="448"/>
      <c r="BK3111" s="449"/>
      <c r="BL3111" s="409"/>
      <c r="BM3111" s="410"/>
      <c r="BN3111" s="411"/>
      <c r="BO3111" s="405"/>
      <c r="BP3111" s="405"/>
      <c r="BQ3111" s="53"/>
      <c r="BR3111" s="53"/>
      <c r="BS3111" s="779"/>
    </row>
    <row r="3112" spans="1:71" ht="21.75" customHeight="1" x14ac:dyDescent="0.25">
      <c r="A3112" s="779"/>
      <c r="B3112" s="414" t="str">
        <f>IF(ROSTER!B$22="","",ROSTER!B$22)</f>
        <v/>
      </c>
      <c r="C3112" s="416" t="str">
        <f>IF(ROSTER!C$22="","",ROSTER!C$22)</f>
        <v/>
      </c>
      <c r="D3112" s="417"/>
      <c r="E3112" s="418"/>
      <c r="F3112" s="420">
        <f>IF(E3112="y",1,IF(E3112="S",1,0))</f>
        <v>0</v>
      </c>
      <c r="G3112" s="422">
        <f>IF(E3112="S",1,0)</f>
        <v>0</v>
      </c>
      <c r="H3112" s="424"/>
      <c r="I3112" s="425"/>
      <c r="J3112" s="428"/>
      <c r="K3112" s="429"/>
      <c r="L3112" s="432"/>
      <c r="M3112" s="433"/>
      <c r="N3112" s="436">
        <f>L3112+J3112</f>
        <v>0</v>
      </c>
      <c r="O3112" s="437"/>
      <c r="P3112" s="428"/>
      <c r="Q3112" s="429"/>
      <c r="R3112" s="432"/>
      <c r="S3112" s="440"/>
      <c r="T3112" s="432"/>
      <c r="U3112" s="425"/>
      <c r="V3112" s="440"/>
      <c r="W3112" s="425"/>
      <c r="X3112" s="428"/>
      <c r="Y3112" s="425"/>
      <c r="Z3112" s="428"/>
      <c r="AA3112" s="425"/>
      <c r="AB3112" s="428"/>
      <c r="AC3112" s="429"/>
      <c r="AD3112" s="432"/>
      <c r="AE3112" s="433"/>
      <c r="AF3112" s="442">
        <f>IF(AB3112=0,0,(AD3112/AB3112)*100)</f>
        <v>0</v>
      </c>
      <c r="AG3112" s="443"/>
      <c r="AH3112" s="428"/>
      <c r="AI3112" s="429"/>
      <c r="AJ3112" s="432"/>
      <c r="AK3112" s="433"/>
      <c r="AL3112" s="446">
        <f>IF(AH3112=0,0,(AJ3112/AH3112)*100)</f>
        <v>0</v>
      </c>
      <c r="AM3112" s="447"/>
      <c r="AN3112" s="428"/>
      <c r="AO3112" s="429"/>
      <c r="AP3112" s="432"/>
      <c r="AQ3112" s="433"/>
      <c r="AR3112" s="446">
        <f>IF(AN3112=0,0,(AP3112/AN3112)*100)</f>
        <v>0</v>
      </c>
      <c r="AS3112" s="447"/>
      <c r="AT3112" s="450">
        <f>AB3112+AH3112+AN3112</f>
        <v>0</v>
      </c>
      <c r="AU3112" s="451"/>
      <c r="AV3112" s="454">
        <f>AD3112+AJ3112+AP3112</f>
        <v>0</v>
      </c>
      <c r="AW3112" s="455"/>
      <c r="AX3112" s="446">
        <f>IF(AT3112=0,0,(AV3112/AT3112)*100)</f>
        <v>0</v>
      </c>
      <c r="AY3112" s="447"/>
      <c r="AZ3112" s="428"/>
      <c r="BA3112" s="429"/>
      <c r="BB3112" s="432"/>
      <c r="BC3112" s="433"/>
      <c r="BD3112" s="446">
        <f>IF(AZ3112=0,0,(BB3112/AZ3112)*100)</f>
        <v>0</v>
      </c>
      <c r="BE3112" s="447"/>
      <c r="BF3112" s="450">
        <f>AT3112+AZ3112</f>
        <v>0</v>
      </c>
      <c r="BG3112" s="451"/>
      <c r="BH3112" s="454">
        <f>AV3112+BB3112</f>
        <v>0</v>
      </c>
      <c r="BI3112" s="455"/>
      <c r="BJ3112" s="446">
        <f>IF(BF3112=0,0,(BH3112/BF3112)*100)</f>
        <v>0</v>
      </c>
      <c r="BK3112" s="447"/>
      <c r="BL3112" s="406">
        <f>(AD3112*2)+(AJ3112*2)+(AP3112*3)+BB3112</f>
        <v>0</v>
      </c>
      <c r="BM3112" s="407"/>
      <c r="BN3112" s="408"/>
      <c r="BO3112" s="404" t="e">
        <f>(BL3112*BR$2468)+(N3112*BR$2469)+(X3112*BR$2470)+(R3112*BR$2471)+(V3112*BR$2472)+(Z3112*BR$2473)</f>
        <v>#REF!</v>
      </c>
      <c r="BP3112" s="404" t="e">
        <f>((AZ3112-BB3112)*BR$2475)+((AT3112-AV3112)*BR$2474)+(H3112*BR$2476)+(P3112*BR$2477)</f>
        <v>#REF!</v>
      </c>
      <c r="BQ3112" s="53"/>
      <c r="BR3112" s="53"/>
      <c r="BS3112" s="779"/>
    </row>
    <row r="3113" spans="1:71" ht="21.75" customHeight="1" x14ac:dyDescent="0.25">
      <c r="A3113" s="779"/>
      <c r="B3113" s="415"/>
      <c r="C3113" s="412" t="str">
        <f>IF(ROSTER!D$22="","",ROSTER!D$22)</f>
        <v/>
      </c>
      <c r="D3113" s="413"/>
      <c r="E3113" s="419"/>
      <c r="F3113" s="421"/>
      <c r="G3113" s="423"/>
      <c r="H3113" s="426"/>
      <c r="I3113" s="427"/>
      <c r="J3113" s="430"/>
      <c r="K3113" s="431"/>
      <c r="L3113" s="434"/>
      <c r="M3113" s="435"/>
      <c r="N3113" s="438" t="s">
        <v>14</v>
      </c>
      <c r="O3113" s="439"/>
      <c r="P3113" s="430"/>
      <c r="Q3113" s="431"/>
      <c r="R3113" s="434"/>
      <c r="S3113" s="441"/>
      <c r="T3113" s="434"/>
      <c r="U3113" s="427"/>
      <c r="V3113" s="441"/>
      <c r="W3113" s="427"/>
      <c r="X3113" s="430"/>
      <c r="Y3113" s="427"/>
      <c r="Z3113" s="430"/>
      <c r="AA3113" s="427"/>
      <c r="AB3113" s="430"/>
      <c r="AC3113" s="431"/>
      <c r="AD3113" s="434"/>
      <c r="AE3113" s="435"/>
      <c r="AF3113" s="444"/>
      <c r="AG3113" s="445"/>
      <c r="AH3113" s="430"/>
      <c r="AI3113" s="431"/>
      <c r="AJ3113" s="434"/>
      <c r="AK3113" s="435"/>
      <c r="AL3113" s="448"/>
      <c r="AM3113" s="449"/>
      <c r="AN3113" s="430"/>
      <c r="AO3113" s="431"/>
      <c r="AP3113" s="434"/>
      <c r="AQ3113" s="435"/>
      <c r="AR3113" s="448"/>
      <c r="AS3113" s="449"/>
      <c r="AT3113" s="452"/>
      <c r="AU3113" s="453"/>
      <c r="AV3113" s="456"/>
      <c r="AW3113" s="457"/>
      <c r="AX3113" s="448"/>
      <c r="AY3113" s="449"/>
      <c r="AZ3113" s="430"/>
      <c r="BA3113" s="431"/>
      <c r="BB3113" s="434"/>
      <c r="BC3113" s="435"/>
      <c r="BD3113" s="448"/>
      <c r="BE3113" s="449"/>
      <c r="BF3113" s="452"/>
      <c r="BG3113" s="453"/>
      <c r="BH3113" s="456"/>
      <c r="BI3113" s="457"/>
      <c r="BJ3113" s="448"/>
      <c r="BK3113" s="449"/>
      <c r="BL3113" s="409"/>
      <c r="BM3113" s="410"/>
      <c r="BN3113" s="411"/>
      <c r="BO3113" s="405"/>
      <c r="BP3113" s="405"/>
      <c r="BQ3113" s="53"/>
      <c r="BR3113" s="53"/>
      <c r="BS3113" s="779"/>
    </row>
    <row r="3114" spans="1:71" ht="21.75" customHeight="1" x14ac:dyDescent="0.25">
      <c r="A3114" s="779"/>
      <c r="B3114" s="414" t="str">
        <f>IF(ROSTER!B$24="","",ROSTER!B$24)</f>
        <v/>
      </c>
      <c r="C3114" s="416" t="str">
        <f>IF(ROSTER!C$24="","",ROSTER!C$24)</f>
        <v/>
      </c>
      <c r="D3114" s="417"/>
      <c r="E3114" s="418"/>
      <c r="F3114" s="420">
        <f>IF(E3114="y",1,IF(E3114="S",1,0))</f>
        <v>0</v>
      </c>
      <c r="G3114" s="422">
        <f>IF(E3114="S",1,0)</f>
        <v>0</v>
      </c>
      <c r="H3114" s="424"/>
      <c r="I3114" s="425"/>
      <c r="J3114" s="428"/>
      <c r="K3114" s="429"/>
      <c r="L3114" s="432"/>
      <c r="M3114" s="433"/>
      <c r="N3114" s="436">
        <f>L3114+J3114</f>
        <v>0</v>
      </c>
      <c r="O3114" s="437"/>
      <c r="P3114" s="428"/>
      <c r="Q3114" s="429"/>
      <c r="R3114" s="432"/>
      <c r="S3114" s="440"/>
      <c r="T3114" s="432"/>
      <c r="U3114" s="425"/>
      <c r="V3114" s="440"/>
      <c r="W3114" s="425"/>
      <c r="X3114" s="428"/>
      <c r="Y3114" s="425"/>
      <c r="Z3114" s="428"/>
      <c r="AA3114" s="425"/>
      <c r="AB3114" s="428"/>
      <c r="AC3114" s="429"/>
      <c r="AD3114" s="432"/>
      <c r="AE3114" s="433"/>
      <c r="AF3114" s="442">
        <f>IF(AB3114=0,0,(AD3114/AB3114)*100)</f>
        <v>0</v>
      </c>
      <c r="AG3114" s="443"/>
      <c r="AH3114" s="428"/>
      <c r="AI3114" s="429"/>
      <c r="AJ3114" s="432"/>
      <c r="AK3114" s="433"/>
      <c r="AL3114" s="446">
        <f>IF(AH3114=0,0,(AJ3114/AH3114)*100)</f>
        <v>0</v>
      </c>
      <c r="AM3114" s="447"/>
      <c r="AN3114" s="428"/>
      <c r="AO3114" s="429"/>
      <c r="AP3114" s="432"/>
      <c r="AQ3114" s="433"/>
      <c r="AR3114" s="446">
        <f>IF(AN3114=0,0,(AP3114/AN3114)*100)</f>
        <v>0</v>
      </c>
      <c r="AS3114" s="447"/>
      <c r="AT3114" s="450">
        <f>AB3114+AH3114+AN3114</f>
        <v>0</v>
      </c>
      <c r="AU3114" s="451"/>
      <c r="AV3114" s="454">
        <f>AD3114+AJ3114+AP3114</f>
        <v>0</v>
      </c>
      <c r="AW3114" s="455"/>
      <c r="AX3114" s="446">
        <f>IF(AT3114=0,0,(AV3114/AT3114)*100)</f>
        <v>0</v>
      </c>
      <c r="AY3114" s="447"/>
      <c r="AZ3114" s="428"/>
      <c r="BA3114" s="429"/>
      <c r="BB3114" s="432"/>
      <c r="BC3114" s="433"/>
      <c r="BD3114" s="446">
        <f>IF(AZ3114=0,0,(BB3114/AZ3114)*100)</f>
        <v>0</v>
      </c>
      <c r="BE3114" s="447"/>
      <c r="BF3114" s="450">
        <f>AT3114+AZ3114</f>
        <v>0</v>
      </c>
      <c r="BG3114" s="451"/>
      <c r="BH3114" s="454">
        <f>AV3114+BB3114</f>
        <v>0</v>
      </c>
      <c r="BI3114" s="455"/>
      <c r="BJ3114" s="446">
        <f>IF(BF3114=0,0,(BH3114/BF3114)*100)</f>
        <v>0</v>
      </c>
      <c r="BK3114" s="447"/>
      <c r="BL3114" s="406">
        <f>(AD3114*2)+(AJ3114*2)+(AP3114*3)+BB3114</f>
        <v>0</v>
      </c>
      <c r="BM3114" s="407"/>
      <c r="BN3114" s="408"/>
      <c r="BO3114" s="404" t="e">
        <f>(BL3114*BR$2468)+(N3114*BR$2469)+(X3114*BR$2470)+(R3114*BR$2471)+(V3114*BR$2472)+(Z3114*BR$2473)</f>
        <v>#REF!</v>
      </c>
      <c r="BP3114" s="404" t="e">
        <f>((AZ3114-BB3114)*BR$2475)+((AT3114-AV3114)*BR$2474)+(H3114*BR$2476)+(P3114*BR$2477)</f>
        <v>#REF!</v>
      </c>
      <c r="BQ3114" s="53"/>
      <c r="BR3114" s="53"/>
      <c r="BS3114" s="779"/>
    </row>
    <row r="3115" spans="1:71" ht="21.75" customHeight="1" x14ac:dyDescent="0.25">
      <c r="A3115" s="779"/>
      <c r="B3115" s="415"/>
      <c r="C3115" s="412" t="str">
        <f>IF(ROSTER!D$24="","",ROSTER!D$24)</f>
        <v/>
      </c>
      <c r="D3115" s="413"/>
      <c r="E3115" s="419"/>
      <c r="F3115" s="421"/>
      <c r="G3115" s="423"/>
      <c r="H3115" s="426"/>
      <c r="I3115" s="427"/>
      <c r="J3115" s="430"/>
      <c r="K3115" s="431"/>
      <c r="L3115" s="434"/>
      <c r="M3115" s="435"/>
      <c r="N3115" s="438" t="s">
        <v>14</v>
      </c>
      <c r="O3115" s="439"/>
      <c r="P3115" s="430"/>
      <c r="Q3115" s="431"/>
      <c r="R3115" s="434"/>
      <c r="S3115" s="441"/>
      <c r="T3115" s="434"/>
      <c r="U3115" s="427"/>
      <c r="V3115" s="441"/>
      <c r="W3115" s="427"/>
      <c r="X3115" s="430"/>
      <c r="Y3115" s="427"/>
      <c r="Z3115" s="430"/>
      <c r="AA3115" s="427"/>
      <c r="AB3115" s="430"/>
      <c r="AC3115" s="431"/>
      <c r="AD3115" s="434"/>
      <c r="AE3115" s="435"/>
      <c r="AF3115" s="444"/>
      <c r="AG3115" s="445"/>
      <c r="AH3115" s="430"/>
      <c r="AI3115" s="431"/>
      <c r="AJ3115" s="434"/>
      <c r="AK3115" s="435"/>
      <c r="AL3115" s="448"/>
      <c r="AM3115" s="449"/>
      <c r="AN3115" s="430"/>
      <c r="AO3115" s="431"/>
      <c r="AP3115" s="434"/>
      <c r="AQ3115" s="435"/>
      <c r="AR3115" s="448"/>
      <c r="AS3115" s="449"/>
      <c r="AT3115" s="452"/>
      <c r="AU3115" s="453"/>
      <c r="AV3115" s="456"/>
      <c r="AW3115" s="457"/>
      <c r="AX3115" s="448"/>
      <c r="AY3115" s="449"/>
      <c r="AZ3115" s="430"/>
      <c r="BA3115" s="431"/>
      <c r="BB3115" s="434"/>
      <c r="BC3115" s="435"/>
      <c r="BD3115" s="448"/>
      <c r="BE3115" s="449"/>
      <c r="BF3115" s="452"/>
      <c r="BG3115" s="453"/>
      <c r="BH3115" s="456"/>
      <c r="BI3115" s="457"/>
      <c r="BJ3115" s="448"/>
      <c r="BK3115" s="449"/>
      <c r="BL3115" s="409"/>
      <c r="BM3115" s="410"/>
      <c r="BN3115" s="411"/>
      <c r="BO3115" s="405"/>
      <c r="BP3115" s="405"/>
      <c r="BQ3115" s="53"/>
      <c r="BR3115" s="53"/>
      <c r="BS3115" s="779"/>
    </row>
    <row r="3116" spans="1:71" ht="21.75" customHeight="1" x14ac:dyDescent="0.25">
      <c r="A3116" s="779"/>
      <c r="B3116" s="414" t="str">
        <f>IF(ROSTER!B$26="","",ROSTER!B$26)</f>
        <v/>
      </c>
      <c r="C3116" s="416" t="str">
        <f>IF(ROSTER!C$26="","",ROSTER!C$26)</f>
        <v/>
      </c>
      <c r="D3116" s="417"/>
      <c r="E3116" s="418"/>
      <c r="F3116" s="420">
        <f>IF(E3116="y",1,IF(E3116="S",1,0))</f>
        <v>0</v>
      </c>
      <c r="G3116" s="422">
        <f>IF(E3116="S",1,0)</f>
        <v>0</v>
      </c>
      <c r="H3116" s="424"/>
      <c r="I3116" s="425"/>
      <c r="J3116" s="428"/>
      <c r="K3116" s="429"/>
      <c r="L3116" s="432"/>
      <c r="M3116" s="433"/>
      <c r="N3116" s="436">
        <f>L3116+J3116</f>
        <v>0</v>
      </c>
      <c r="O3116" s="437"/>
      <c r="P3116" s="428"/>
      <c r="Q3116" s="429"/>
      <c r="R3116" s="432"/>
      <c r="S3116" s="440"/>
      <c r="T3116" s="432"/>
      <c r="U3116" s="425"/>
      <c r="V3116" s="440"/>
      <c r="W3116" s="425"/>
      <c r="X3116" s="428"/>
      <c r="Y3116" s="425"/>
      <c r="Z3116" s="428"/>
      <c r="AA3116" s="425"/>
      <c r="AB3116" s="428"/>
      <c r="AC3116" s="429"/>
      <c r="AD3116" s="432"/>
      <c r="AE3116" s="433"/>
      <c r="AF3116" s="442">
        <f>IF(AB3116=0,0,(AD3116/AB3116)*100)</f>
        <v>0</v>
      </c>
      <c r="AG3116" s="443"/>
      <c r="AH3116" s="428"/>
      <c r="AI3116" s="429"/>
      <c r="AJ3116" s="432"/>
      <c r="AK3116" s="433"/>
      <c r="AL3116" s="446">
        <f>IF(AH3116=0,0,(AJ3116/AH3116)*100)</f>
        <v>0</v>
      </c>
      <c r="AM3116" s="447"/>
      <c r="AN3116" s="428"/>
      <c r="AO3116" s="429"/>
      <c r="AP3116" s="432"/>
      <c r="AQ3116" s="433"/>
      <c r="AR3116" s="446">
        <f>IF(AN3116=0,0,(AP3116/AN3116)*100)</f>
        <v>0</v>
      </c>
      <c r="AS3116" s="447"/>
      <c r="AT3116" s="450">
        <f>AB3116+AH3116+AN3116</f>
        <v>0</v>
      </c>
      <c r="AU3116" s="451"/>
      <c r="AV3116" s="454">
        <f>AD3116+AJ3116+AP3116</f>
        <v>0</v>
      </c>
      <c r="AW3116" s="455"/>
      <c r="AX3116" s="446">
        <f>IF(AT3116=0,0,(AV3116/AT3116)*100)</f>
        <v>0</v>
      </c>
      <c r="AY3116" s="447"/>
      <c r="AZ3116" s="428"/>
      <c r="BA3116" s="429"/>
      <c r="BB3116" s="432"/>
      <c r="BC3116" s="433"/>
      <c r="BD3116" s="446">
        <f>IF(AZ3116=0,0,(BB3116/AZ3116)*100)</f>
        <v>0</v>
      </c>
      <c r="BE3116" s="447"/>
      <c r="BF3116" s="450">
        <f>AT3116+AZ3116</f>
        <v>0</v>
      </c>
      <c r="BG3116" s="451"/>
      <c r="BH3116" s="454">
        <f>AV3116+BB3116</f>
        <v>0</v>
      </c>
      <c r="BI3116" s="455"/>
      <c r="BJ3116" s="446">
        <f>IF(BF3116=0,0,(BH3116/BF3116)*100)</f>
        <v>0</v>
      </c>
      <c r="BK3116" s="447"/>
      <c r="BL3116" s="406">
        <f>(AD3116*2)+(AJ3116*2)+(AP3116*3)+BB3116</f>
        <v>0</v>
      </c>
      <c r="BM3116" s="407"/>
      <c r="BN3116" s="408"/>
      <c r="BO3116" s="404" t="e">
        <f>(BL3116*BR$2468)+(N3116*BR$2469)+(X3116*BR$2470)+(R3116*BR$2471)+(V3116*BR$2472)+(Z3116*BR$2473)</f>
        <v>#REF!</v>
      </c>
      <c r="BP3116" s="404" t="e">
        <f>((AZ3116-BB3116)*BR$2475)+((AT3116-AV3116)*BR$2474)+(H3116*BR$2476)+(P3116*BR$2477)</f>
        <v>#REF!</v>
      </c>
      <c r="BQ3116" s="53"/>
      <c r="BR3116" s="53"/>
      <c r="BS3116" s="779"/>
    </row>
    <row r="3117" spans="1:71" ht="21.75" customHeight="1" x14ac:dyDescent="0.25">
      <c r="A3117" s="779"/>
      <c r="B3117" s="415"/>
      <c r="C3117" s="412" t="str">
        <f>IF(ROSTER!D$26="","",ROSTER!D$26)</f>
        <v/>
      </c>
      <c r="D3117" s="413"/>
      <c r="E3117" s="419"/>
      <c r="F3117" s="421"/>
      <c r="G3117" s="423"/>
      <c r="H3117" s="426"/>
      <c r="I3117" s="427"/>
      <c r="J3117" s="430"/>
      <c r="K3117" s="431"/>
      <c r="L3117" s="434"/>
      <c r="M3117" s="435"/>
      <c r="N3117" s="438" t="s">
        <v>14</v>
      </c>
      <c r="O3117" s="439"/>
      <c r="P3117" s="430"/>
      <c r="Q3117" s="431"/>
      <c r="R3117" s="434"/>
      <c r="S3117" s="441"/>
      <c r="T3117" s="434"/>
      <c r="U3117" s="427"/>
      <c r="V3117" s="441"/>
      <c r="W3117" s="427"/>
      <c r="X3117" s="430"/>
      <c r="Y3117" s="427"/>
      <c r="Z3117" s="430"/>
      <c r="AA3117" s="427"/>
      <c r="AB3117" s="430"/>
      <c r="AC3117" s="431"/>
      <c r="AD3117" s="434"/>
      <c r="AE3117" s="435"/>
      <c r="AF3117" s="444"/>
      <c r="AG3117" s="445"/>
      <c r="AH3117" s="430"/>
      <c r="AI3117" s="431"/>
      <c r="AJ3117" s="434"/>
      <c r="AK3117" s="435"/>
      <c r="AL3117" s="448"/>
      <c r="AM3117" s="449"/>
      <c r="AN3117" s="430"/>
      <c r="AO3117" s="431"/>
      <c r="AP3117" s="434"/>
      <c r="AQ3117" s="435"/>
      <c r="AR3117" s="448"/>
      <c r="AS3117" s="449"/>
      <c r="AT3117" s="452"/>
      <c r="AU3117" s="453"/>
      <c r="AV3117" s="456"/>
      <c r="AW3117" s="457"/>
      <c r="AX3117" s="448"/>
      <c r="AY3117" s="449"/>
      <c r="AZ3117" s="430"/>
      <c r="BA3117" s="431"/>
      <c r="BB3117" s="434"/>
      <c r="BC3117" s="435"/>
      <c r="BD3117" s="448"/>
      <c r="BE3117" s="449"/>
      <c r="BF3117" s="452"/>
      <c r="BG3117" s="453"/>
      <c r="BH3117" s="456"/>
      <c r="BI3117" s="457"/>
      <c r="BJ3117" s="448"/>
      <c r="BK3117" s="449"/>
      <c r="BL3117" s="409"/>
      <c r="BM3117" s="410"/>
      <c r="BN3117" s="411"/>
      <c r="BO3117" s="405"/>
      <c r="BP3117" s="405"/>
      <c r="BQ3117" s="53"/>
      <c r="BR3117" s="53"/>
      <c r="BS3117" s="779"/>
    </row>
    <row r="3118" spans="1:71" ht="21.75" customHeight="1" x14ac:dyDescent="0.25">
      <c r="A3118" s="779"/>
      <c r="B3118" s="414" t="str">
        <f>IF(ROSTER!B$28="","",ROSTER!B$28)</f>
        <v/>
      </c>
      <c r="C3118" s="416" t="str">
        <f>IF(ROSTER!C$28="","",ROSTER!C$28)</f>
        <v/>
      </c>
      <c r="D3118" s="417"/>
      <c r="E3118" s="418"/>
      <c r="F3118" s="420">
        <f>IF(E3118="y",1,IF(E3118="S",1,0))</f>
        <v>0</v>
      </c>
      <c r="G3118" s="422">
        <f>IF(E3118="S",1,0)</f>
        <v>0</v>
      </c>
      <c r="H3118" s="424"/>
      <c r="I3118" s="425"/>
      <c r="J3118" s="428"/>
      <c r="K3118" s="429"/>
      <c r="L3118" s="432"/>
      <c r="M3118" s="433"/>
      <c r="N3118" s="436">
        <f>L3118+J3118</f>
        <v>0</v>
      </c>
      <c r="O3118" s="437"/>
      <c r="P3118" s="428"/>
      <c r="Q3118" s="429"/>
      <c r="R3118" s="432"/>
      <c r="S3118" s="440"/>
      <c r="T3118" s="432"/>
      <c r="U3118" s="425"/>
      <c r="V3118" s="440"/>
      <c r="W3118" s="425"/>
      <c r="X3118" s="428"/>
      <c r="Y3118" s="425"/>
      <c r="Z3118" s="428"/>
      <c r="AA3118" s="425"/>
      <c r="AB3118" s="428"/>
      <c r="AC3118" s="429"/>
      <c r="AD3118" s="432"/>
      <c r="AE3118" s="433"/>
      <c r="AF3118" s="442">
        <f>IF(AB3118=0,0,(AD3118/AB3118)*100)</f>
        <v>0</v>
      </c>
      <c r="AG3118" s="443"/>
      <c r="AH3118" s="428"/>
      <c r="AI3118" s="429"/>
      <c r="AJ3118" s="432"/>
      <c r="AK3118" s="433"/>
      <c r="AL3118" s="446">
        <f>IF(AH3118=0,0,(AJ3118/AH3118)*100)</f>
        <v>0</v>
      </c>
      <c r="AM3118" s="447"/>
      <c r="AN3118" s="428"/>
      <c r="AO3118" s="429"/>
      <c r="AP3118" s="432"/>
      <c r="AQ3118" s="433"/>
      <c r="AR3118" s="446">
        <f>IF(AN3118=0,0,(AP3118/AN3118)*100)</f>
        <v>0</v>
      </c>
      <c r="AS3118" s="447"/>
      <c r="AT3118" s="450">
        <f>AB3118+AH3118+AN3118</f>
        <v>0</v>
      </c>
      <c r="AU3118" s="451"/>
      <c r="AV3118" s="454">
        <f>AD3118+AJ3118+AP3118</f>
        <v>0</v>
      </c>
      <c r="AW3118" s="455"/>
      <c r="AX3118" s="446">
        <f>IF(AT3118=0,0,(AV3118/AT3118)*100)</f>
        <v>0</v>
      </c>
      <c r="AY3118" s="447"/>
      <c r="AZ3118" s="428"/>
      <c r="BA3118" s="429"/>
      <c r="BB3118" s="432"/>
      <c r="BC3118" s="433"/>
      <c r="BD3118" s="446">
        <f>IF(AZ3118=0,0,(BB3118/AZ3118)*100)</f>
        <v>0</v>
      </c>
      <c r="BE3118" s="447"/>
      <c r="BF3118" s="450">
        <f>AT3118+AZ3118</f>
        <v>0</v>
      </c>
      <c r="BG3118" s="451"/>
      <c r="BH3118" s="454">
        <f>AV3118+BB3118</f>
        <v>0</v>
      </c>
      <c r="BI3118" s="455"/>
      <c r="BJ3118" s="446">
        <f>IF(BF3118=0,0,(BH3118/BF3118)*100)</f>
        <v>0</v>
      </c>
      <c r="BK3118" s="447"/>
      <c r="BL3118" s="406">
        <f>(AD3118*2)+(AJ3118*2)+(AP3118*3)+BB3118</f>
        <v>0</v>
      </c>
      <c r="BM3118" s="407"/>
      <c r="BN3118" s="408"/>
      <c r="BO3118" s="404" t="e">
        <f>(BL3118*BR$2468)+(N3118*BR$2469)+(X3118*BR$2470)+(R3118*BR$2471)+(V3118*BR$2472)+(Z3118*BR$2473)</f>
        <v>#REF!</v>
      </c>
      <c r="BP3118" s="404" t="e">
        <f>((AZ3118-BB3118)*BR$2475)+((AT3118-AV3118)*BR$2474)+(H3118*BR$2476)+(P3118*BR$2477)</f>
        <v>#REF!</v>
      </c>
      <c r="BQ3118" s="53"/>
      <c r="BR3118" s="53"/>
      <c r="BS3118" s="779"/>
    </row>
    <row r="3119" spans="1:71" ht="21.75" customHeight="1" x14ac:dyDescent="0.25">
      <c r="A3119" s="779"/>
      <c r="B3119" s="415"/>
      <c r="C3119" s="412" t="str">
        <f>IF(ROSTER!D$28="","",ROSTER!D$28)</f>
        <v/>
      </c>
      <c r="D3119" s="413"/>
      <c r="E3119" s="419"/>
      <c r="F3119" s="421"/>
      <c r="G3119" s="423"/>
      <c r="H3119" s="426"/>
      <c r="I3119" s="427"/>
      <c r="J3119" s="430"/>
      <c r="K3119" s="431"/>
      <c r="L3119" s="434"/>
      <c r="M3119" s="435"/>
      <c r="N3119" s="438" t="s">
        <v>14</v>
      </c>
      <c r="O3119" s="439"/>
      <c r="P3119" s="430"/>
      <c r="Q3119" s="431"/>
      <c r="R3119" s="434"/>
      <c r="S3119" s="441"/>
      <c r="T3119" s="434"/>
      <c r="U3119" s="427"/>
      <c r="V3119" s="441"/>
      <c r="W3119" s="427"/>
      <c r="X3119" s="430"/>
      <c r="Y3119" s="427"/>
      <c r="Z3119" s="430"/>
      <c r="AA3119" s="427"/>
      <c r="AB3119" s="430"/>
      <c r="AC3119" s="431"/>
      <c r="AD3119" s="434"/>
      <c r="AE3119" s="435"/>
      <c r="AF3119" s="444"/>
      <c r="AG3119" s="445"/>
      <c r="AH3119" s="430"/>
      <c r="AI3119" s="431"/>
      <c r="AJ3119" s="434"/>
      <c r="AK3119" s="435"/>
      <c r="AL3119" s="448"/>
      <c r="AM3119" s="449"/>
      <c r="AN3119" s="430"/>
      <c r="AO3119" s="431"/>
      <c r="AP3119" s="434"/>
      <c r="AQ3119" s="435"/>
      <c r="AR3119" s="448"/>
      <c r="AS3119" s="449"/>
      <c r="AT3119" s="452"/>
      <c r="AU3119" s="453"/>
      <c r="AV3119" s="456"/>
      <c r="AW3119" s="457"/>
      <c r="AX3119" s="448"/>
      <c r="AY3119" s="449"/>
      <c r="AZ3119" s="430"/>
      <c r="BA3119" s="431"/>
      <c r="BB3119" s="434"/>
      <c r="BC3119" s="435"/>
      <c r="BD3119" s="448"/>
      <c r="BE3119" s="449"/>
      <c r="BF3119" s="452"/>
      <c r="BG3119" s="453"/>
      <c r="BH3119" s="456"/>
      <c r="BI3119" s="457"/>
      <c r="BJ3119" s="448"/>
      <c r="BK3119" s="449"/>
      <c r="BL3119" s="409"/>
      <c r="BM3119" s="410"/>
      <c r="BN3119" s="411"/>
      <c r="BO3119" s="405"/>
      <c r="BP3119" s="405"/>
      <c r="BQ3119" s="53"/>
      <c r="BR3119" s="53"/>
      <c r="BS3119" s="779"/>
    </row>
    <row r="3120" spans="1:71" ht="21.75" customHeight="1" x14ac:dyDescent="0.25">
      <c r="A3120" s="779"/>
      <c r="B3120" s="414" t="str">
        <f>IF(ROSTER!B$30="","",ROSTER!B$30)</f>
        <v/>
      </c>
      <c r="C3120" s="416" t="str">
        <f>IF(ROSTER!C$30="","",ROSTER!C$30)</f>
        <v/>
      </c>
      <c r="D3120" s="417"/>
      <c r="E3120" s="418"/>
      <c r="F3120" s="420">
        <f>IF(E3120="y",1,IF(E3120="S",1,0))</f>
        <v>0</v>
      </c>
      <c r="G3120" s="422">
        <f>IF(E3120="S",1,0)</f>
        <v>0</v>
      </c>
      <c r="H3120" s="424"/>
      <c r="I3120" s="425"/>
      <c r="J3120" s="428"/>
      <c r="K3120" s="429"/>
      <c r="L3120" s="432"/>
      <c r="M3120" s="433"/>
      <c r="N3120" s="436">
        <f>L3120+J3120</f>
        <v>0</v>
      </c>
      <c r="O3120" s="437"/>
      <c r="P3120" s="428"/>
      <c r="Q3120" s="429"/>
      <c r="R3120" s="432"/>
      <c r="S3120" s="440"/>
      <c r="T3120" s="432"/>
      <c r="U3120" s="425"/>
      <c r="V3120" s="440"/>
      <c r="W3120" s="425"/>
      <c r="X3120" s="428"/>
      <c r="Y3120" s="425"/>
      <c r="Z3120" s="428"/>
      <c r="AA3120" s="425"/>
      <c r="AB3120" s="428"/>
      <c r="AC3120" s="429"/>
      <c r="AD3120" s="432"/>
      <c r="AE3120" s="433"/>
      <c r="AF3120" s="442">
        <f>IF(AB3120=0,0,(AD3120/AB3120)*100)</f>
        <v>0</v>
      </c>
      <c r="AG3120" s="443"/>
      <c r="AH3120" s="428"/>
      <c r="AI3120" s="429"/>
      <c r="AJ3120" s="432"/>
      <c r="AK3120" s="433"/>
      <c r="AL3120" s="446">
        <f>IF(AH3120=0,0,(AJ3120/AH3120)*100)</f>
        <v>0</v>
      </c>
      <c r="AM3120" s="447"/>
      <c r="AN3120" s="428"/>
      <c r="AO3120" s="429"/>
      <c r="AP3120" s="432"/>
      <c r="AQ3120" s="433"/>
      <c r="AR3120" s="446">
        <f>IF(AN3120=0,0,(AP3120/AN3120)*100)</f>
        <v>0</v>
      </c>
      <c r="AS3120" s="447"/>
      <c r="AT3120" s="450">
        <f>AB3120+AH3120+AN3120</f>
        <v>0</v>
      </c>
      <c r="AU3120" s="451"/>
      <c r="AV3120" s="454">
        <f>AD3120+AJ3120+AP3120</f>
        <v>0</v>
      </c>
      <c r="AW3120" s="455"/>
      <c r="AX3120" s="446">
        <f>IF(AT3120=0,0,(AV3120/AT3120)*100)</f>
        <v>0</v>
      </c>
      <c r="AY3120" s="447"/>
      <c r="AZ3120" s="428"/>
      <c r="BA3120" s="429"/>
      <c r="BB3120" s="432"/>
      <c r="BC3120" s="433"/>
      <c r="BD3120" s="446">
        <f>IF(AZ3120=0,0,(BB3120/AZ3120)*100)</f>
        <v>0</v>
      </c>
      <c r="BE3120" s="447"/>
      <c r="BF3120" s="450">
        <f>AT3120+AZ3120</f>
        <v>0</v>
      </c>
      <c r="BG3120" s="451"/>
      <c r="BH3120" s="454">
        <f>AV3120+BB3120</f>
        <v>0</v>
      </c>
      <c r="BI3120" s="455"/>
      <c r="BJ3120" s="446">
        <f>IF(BF3120=0,0,(BH3120/BF3120)*100)</f>
        <v>0</v>
      </c>
      <c r="BK3120" s="447"/>
      <c r="BL3120" s="406">
        <f>(AD3120*2)+(AJ3120*2)+(AP3120*3)+BB3120</f>
        <v>0</v>
      </c>
      <c r="BM3120" s="407"/>
      <c r="BN3120" s="408"/>
      <c r="BO3120" s="404" t="e">
        <f>(BL3120*BR$2468)+(N3120*BR$2469)+(X3120*BR$2470)+(R3120*BR$2471)+(V3120*BR$2472)+(Z3120*BR$2473)</f>
        <v>#REF!</v>
      </c>
      <c r="BP3120" s="404" t="e">
        <f>((AZ3120-BB3120)*BR$2475)+((AT3120-AV3120)*BR$2474)+(H3120*BR$2476)+(P3120*BR$2477)</f>
        <v>#REF!</v>
      </c>
      <c r="BQ3120" s="53"/>
      <c r="BR3120" s="53"/>
      <c r="BS3120" s="779"/>
    </row>
    <row r="3121" spans="1:71" ht="21.75" customHeight="1" x14ac:dyDescent="0.25">
      <c r="A3121" s="779"/>
      <c r="B3121" s="415"/>
      <c r="C3121" s="412" t="str">
        <f>IF(ROSTER!D$30="","",ROSTER!D$30)</f>
        <v/>
      </c>
      <c r="D3121" s="413"/>
      <c r="E3121" s="419"/>
      <c r="F3121" s="421"/>
      <c r="G3121" s="423"/>
      <c r="H3121" s="426"/>
      <c r="I3121" s="427"/>
      <c r="J3121" s="430"/>
      <c r="K3121" s="431"/>
      <c r="L3121" s="434"/>
      <c r="M3121" s="435"/>
      <c r="N3121" s="438" t="s">
        <v>14</v>
      </c>
      <c r="O3121" s="439"/>
      <c r="P3121" s="430"/>
      <c r="Q3121" s="431"/>
      <c r="R3121" s="434"/>
      <c r="S3121" s="441"/>
      <c r="T3121" s="434"/>
      <c r="U3121" s="427"/>
      <c r="V3121" s="441"/>
      <c r="W3121" s="427"/>
      <c r="X3121" s="430"/>
      <c r="Y3121" s="427"/>
      <c r="Z3121" s="430"/>
      <c r="AA3121" s="427"/>
      <c r="AB3121" s="430"/>
      <c r="AC3121" s="431"/>
      <c r="AD3121" s="434"/>
      <c r="AE3121" s="435"/>
      <c r="AF3121" s="444"/>
      <c r="AG3121" s="445"/>
      <c r="AH3121" s="430"/>
      <c r="AI3121" s="431"/>
      <c r="AJ3121" s="434"/>
      <c r="AK3121" s="435"/>
      <c r="AL3121" s="448"/>
      <c r="AM3121" s="449"/>
      <c r="AN3121" s="430"/>
      <c r="AO3121" s="431"/>
      <c r="AP3121" s="434"/>
      <c r="AQ3121" s="435"/>
      <c r="AR3121" s="448"/>
      <c r="AS3121" s="449"/>
      <c r="AT3121" s="452"/>
      <c r="AU3121" s="453"/>
      <c r="AV3121" s="456"/>
      <c r="AW3121" s="457"/>
      <c r="AX3121" s="448"/>
      <c r="AY3121" s="449"/>
      <c r="AZ3121" s="430"/>
      <c r="BA3121" s="431"/>
      <c r="BB3121" s="434"/>
      <c r="BC3121" s="435"/>
      <c r="BD3121" s="448"/>
      <c r="BE3121" s="449"/>
      <c r="BF3121" s="452"/>
      <c r="BG3121" s="453"/>
      <c r="BH3121" s="456"/>
      <c r="BI3121" s="457"/>
      <c r="BJ3121" s="448"/>
      <c r="BK3121" s="449"/>
      <c r="BL3121" s="409"/>
      <c r="BM3121" s="410"/>
      <c r="BN3121" s="411"/>
      <c r="BO3121" s="405"/>
      <c r="BP3121" s="405"/>
      <c r="BQ3121" s="53"/>
      <c r="BR3121" s="53"/>
      <c r="BS3121" s="779"/>
    </row>
    <row r="3122" spans="1:71" ht="21.75" customHeight="1" x14ac:dyDescent="0.25">
      <c r="A3122" s="779"/>
      <c r="B3122" s="414" t="str">
        <f>IF(ROSTER!B$32="","",ROSTER!B$32)</f>
        <v/>
      </c>
      <c r="C3122" s="416" t="str">
        <f>IF(ROSTER!C$32="","",ROSTER!C$32)</f>
        <v/>
      </c>
      <c r="D3122" s="417"/>
      <c r="E3122" s="418"/>
      <c r="F3122" s="420">
        <f>IF(E3122="y",1,IF(E3122="S",1,0))</f>
        <v>0</v>
      </c>
      <c r="G3122" s="422">
        <f>IF(E3122="S",1,0)</f>
        <v>0</v>
      </c>
      <c r="H3122" s="424"/>
      <c r="I3122" s="425"/>
      <c r="J3122" s="428"/>
      <c r="K3122" s="429"/>
      <c r="L3122" s="432"/>
      <c r="M3122" s="433"/>
      <c r="N3122" s="436">
        <f>L3122+J3122</f>
        <v>0</v>
      </c>
      <c r="O3122" s="437"/>
      <c r="P3122" s="428"/>
      <c r="Q3122" s="429"/>
      <c r="R3122" s="432"/>
      <c r="S3122" s="440"/>
      <c r="T3122" s="432"/>
      <c r="U3122" s="425"/>
      <c r="V3122" s="440"/>
      <c r="W3122" s="425"/>
      <c r="X3122" s="428"/>
      <c r="Y3122" s="425"/>
      <c r="Z3122" s="428"/>
      <c r="AA3122" s="425"/>
      <c r="AB3122" s="428"/>
      <c r="AC3122" s="429"/>
      <c r="AD3122" s="432"/>
      <c r="AE3122" s="433"/>
      <c r="AF3122" s="442">
        <f>IF(AB3122=0,0,(AD3122/AB3122)*100)</f>
        <v>0</v>
      </c>
      <c r="AG3122" s="443"/>
      <c r="AH3122" s="428"/>
      <c r="AI3122" s="429"/>
      <c r="AJ3122" s="432"/>
      <c r="AK3122" s="433"/>
      <c r="AL3122" s="446">
        <f>IF(AH3122=0,0,(AJ3122/AH3122)*100)</f>
        <v>0</v>
      </c>
      <c r="AM3122" s="447"/>
      <c r="AN3122" s="428"/>
      <c r="AO3122" s="429"/>
      <c r="AP3122" s="432"/>
      <c r="AQ3122" s="433"/>
      <c r="AR3122" s="446">
        <f>IF(AN3122=0,0,(AP3122/AN3122)*100)</f>
        <v>0</v>
      </c>
      <c r="AS3122" s="447"/>
      <c r="AT3122" s="450">
        <f>AB3122+AH3122+AN3122</f>
        <v>0</v>
      </c>
      <c r="AU3122" s="451"/>
      <c r="AV3122" s="454">
        <f>AD3122+AJ3122+AP3122</f>
        <v>0</v>
      </c>
      <c r="AW3122" s="455"/>
      <c r="AX3122" s="446">
        <f>IF(AT3122=0,0,(AV3122/AT3122)*100)</f>
        <v>0</v>
      </c>
      <c r="AY3122" s="447"/>
      <c r="AZ3122" s="428"/>
      <c r="BA3122" s="429"/>
      <c r="BB3122" s="432"/>
      <c r="BC3122" s="433"/>
      <c r="BD3122" s="446">
        <f>IF(AZ3122=0,0,(BB3122/AZ3122)*100)</f>
        <v>0</v>
      </c>
      <c r="BE3122" s="447"/>
      <c r="BF3122" s="450">
        <f>AT3122+AZ3122</f>
        <v>0</v>
      </c>
      <c r="BG3122" s="451"/>
      <c r="BH3122" s="454">
        <f>AV3122+BB3122</f>
        <v>0</v>
      </c>
      <c r="BI3122" s="455"/>
      <c r="BJ3122" s="446">
        <f>IF(BF3122=0,0,(BH3122/BF3122)*100)</f>
        <v>0</v>
      </c>
      <c r="BK3122" s="447"/>
      <c r="BL3122" s="406">
        <f>(AD3122*2)+(AJ3122*2)+(AP3122*3)+BB3122</f>
        <v>0</v>
      </c>
      <c r="BM3122" s="407"/>
      <c r="BN3122" s="408"/>
      <c r="BO3122" s="404" t="e">
        <f>(BL3122*BR$2468)+(N3122*BR$2469)+(X3122*BR$2470)+(R3122*BR$2471)+(V3122*BR$2472)+(Z3122*BR$2473)</f>
        <v>#REF!</v>
      </c>
      <c r="BP3122" s="404" t="e">
        <f>((AZ3122-BB3122)*BR$2475)+((AT3122-AV3122)*BR$2474)+(H3122*BR$2476)+(P3122*BR$2477)</f>
        <v>#REF!</v>
      </c>
      <c r="BQ3122" s="53"/>
      <c r="BR3122" s="53"/>
      <c r="BS3122" s="779"/>
    </row>
    <row r="3123" spans="1:71" ht="21.75" customHeight="1" x14ac:dyDescent="0.25">
      <c r="A3123" s="779"/>
      <c r="B3123" s="415"/>
      <c r="C3123" s="412" t="str">
        <f>IF(ROSTER!D$32="","",ROSTER!D$32)</f>
        <v/>
      </c>
      <c r="D3123" s="413"/>
      <c r="E3123" s="419"/>
      <c r="F3123" s="421"/>
      <c r="G3123" s="423"/>
      <c r="H3123" s="426"/>
      <c r="I3123" s="427"/>
      <c r="J3123" s="430"/>
      <c r="K3123" s="431"/>
      <c r="L3123" s="434"/>
      <c r="M3123" s="435"/>
      <c r="N3123" s="438" t="s">
        <v>14</v>
      </c>
      <c r="O3123" s="439"/>
      <c r="P3123" s="430"/>
      <c r="Q3123" s="431"/>
      <c r="R3123" s="434"/>
      <c r="S3123" s="441"/>
      <c r="T3123" s="434"/>
      <c r="U3123" s="427"/>
      <c r="V3123" s="441"/>
      <c r="W3123" s="427"/>
      <c r="X3123" s="430"/>
      <c r="Y3123" s="427"/>
      <c r="Z3123" s="430"/>
      <c r="AA3123" s="427"/>
      <c r="AB3123" s="430"/>
      <c r="AC3123" s="431"/>
      <c r="AD3123" s="434"/>
      <c r="AE3123" s="435"/>
      <c r="AF3123" s="444"/>
      <c r="AG3123" s="445"/>
      <c r="AH3123" s="430"/>
      <c r="AI3123" s="431"/>
      <c r="AJ3123" s="434"/>
      <c r="AK3123" s="435"/>
      <c r="AL3123" s="448"/>
      <c r="AM3123" s="449"/>
      <c r="AN3123" s="430"/>
      <c r="AO3123" s="431"/>
      <c r="AP3123" s="434"/>
      <c r="AQ3123" s="435"/>
      <c r="AR3123" s="448"/>
      <c r="AS3123" s="449"/>
      <c r="AT3123" s="452"/>
      <c r="AU3123" s="453"/>
      <c r="AV3123" s="456"/>
      <c r="AW3123" s="457"/>
      <c r="AX3123" s="448"/>
      <c r="AY3123" s="449"/>
      <c r="AZ3123" s="430"/>
      <c r="BA3123" s="431"/>
      <c r="BB3123" s="434"/>
      <c r="BC3123" s="435"/>
      <c r="BD3123" s="448"/>
      <c r="BE3123" s="449"/>
      <c r="BF3123" s="452"/>
      <c r="BG3123" s="453"/>
      <c r="BH3123" s="456"/>
      <c r="BI3123" s="457"/>
      <c r="BJ3123" s="448"/>
      <c r="BK3123" s="449"/>
      <c r="BL3123" s="409"/>
      <c r="BM3123" s="410"/>
      <c r="BN3123" s="411"/>
      <c r="BO3123" s="405"/>
      <c r="BP3123" s="405"/>
      <c r="BQ3123" s="53"/>
      <c r="BR3123" s="53"/>
      <c r="BS3123" s="779"/>
    </row>
    <row r="3124" spans="1:71" ht="21.75" customHeight="1" x14ac:dyDescent="0.25">
      <c r="A3124" s="779"/>
      <c r="B3124" s="414" t="str">
        <f>IF(ROSTER!B$34="","",ROSTER!B$34)</f>
        <v/>
      </c>
      <c r="C3124" s="416" t="str">
        <f>IF(ROSTER!C$34="","",ROSTER!C$34)</f>
        <v/>
      </c>
      <c r="D3124" s="417"/>
      <c r="E3124" s="418"/>
      <c r="F3124" s="420">
        <f>IF(E3124="y",1,IF(E3124="S",1,0))</f>
        <v>0</v>
      </c>
      <c r="G3124" s="422">
        <f>IF(E3124="S",1,0)</f>
        <v>0</v>
      </c>
      <c r="H3124" s="424"/>
      <c r="I3124" s="425"/>
      <c r="J3124" s="428"/>
      <c r="K3124" s="429"/>
      <c r="L3124" s="432"/>
      <c r="M3124" s="433"/>
      <c r="N3124" s="436">
        <f>L3124+J3124</f>
        <v>0</v>
      </c>
      <c r="O3124" s="437"/>
      <c r="P3124" s="428"/>
      <c r="Q3124" s="429"/>
      <c r="R3124" s="432"/>
      <c r="S3124" s="440"/>
      <c r="T3124" s="432"/>
      <c r="U3124" s="425"/>
      <c r="V3124" s="440"/>
      <c r="W3124" s="425"/>
      <c r="X3124" s="428"/>
      <c r="Y3124" s="425"/>
      <c r="Z3124" s="428"/>
      <c r="AA3124" s="425"/>
      <c r="AB3124" s="428"/>
      <c r="AC3124" s="429"/>
      <c r="AD3124" s="432"/>
      <c r="AE3124" s="433"/>
      <c r="AF3124" s="442">
        <f>IF(AB3124=0,0,(AD3124/AB3124)*100)</f>
        <v>0</v>
      </c>
      <c r="AG3124" s="443"/>
      <c r="AH3124" s="428"/>
      <c r="AI3124" s="429"/>
      <c r="AJ3124" s="432"/>
      <c r="AK3124" s="433"/>
      <c r="AL3124" s="446">
        <f>IF(AH3124=0,0,(AJ3124/AH3124)*100)</f>
        <v>0</v>
      </c>
      <c r="AM3124" s="447"/>
      <c r="AN3124" s="428"/>
      <c r="AO3124" s="429"/>
      <c r="AP3124" s="432"/>
      <c r="AQ3124" s="433"/>
      <c r="AR3124" s="446">
        <f>IF(AN3124=0,0,(AP3124/AN3124)*100)</f>
        <v>0</v>
      </c>
      <c r="AS3124" s="447"/>
      <c r="AT3124" s="450">
        <f>AB3124+AH3124+AN3124</f>
        <v>0</v>
      </c>
      <c r="AU3124" s="451"/>
      <c r="AV3124" s="454">
        <f>AD3124+AJ3124+AP3124</f>
        <v>0</v>
      </c>
      <c r="AW3124" s="455"/>
      <c r="AX3124" s="446">
        <f>IF(AT3124=0,0,(AV3124/AT3124)*100)</f>
        <v>0</v>
      </c>
      <c r="AY3124" s="447"/>
      <c r="AZ3124" s="428"/>
      <c r="BA3124" s="429"/>
      <c r="BB3124" s="432"/>
      <c r="BC3124" s="433"/>
      <c r="BD3124" s="446">
        <f>IF(AZ3124=0,0,(BB3124/AZ3124)*100)</f>
        <v>0</v>
      </c>
      <c r="BE3124" s="447"/>
      <c r="BF3124" s="450">
        <f>AT3124+AZ3124</f>
        <v>0</v>
      </c>
      <c r="BG3124" s="451"/>
      <c r="BH3124" s="454">
        <f>AV3124+BB3124</f>
        <v>0</v>
      </c>
      <c r="BI3124" s="455"/>
      <c r="BJ3124" s="446">
        <f>IF(BF3124=0,0,(BH3124/BF3124)*100)</f>
        <v>0</v>
      </c>
      <c r="BK3124" s="447"/>
      <c r="BL3124" s="406">
        <f>(AD3124*2)+(AJ3124*2)+(AP3124*3)+BB3124</f>
        <v>0</v>
      </c>
      <c r="BM3124" s="407"/>
      <c r="BN3124" s="408"/>
      <c r="BO3124" s="404" t="e">
        <f>(BL3124*BR$2468)+(N3124*BR$2469)+(X3124*BR$2470)+(R3124*BR$2471)+(V3124*BR$2472)+(Z3124*BR$2473)</f>
        <v>#REF!</v>
      </c>
      <c r="BP3124" s="404" t="e">
        <f>((AZ3124-BB3124)*BR$2475)+((AT3124-AV3124)*BR$2474)+(H3124*BR$2476)+(P3124*BR$2477)</f>
        <v>#REF!</v>
      </c>
      <c r="BQ3124" s="53"/>
      <c r="BR3124" s="53"/>
      <c r="BS3124" s="779"/>
    </row>
    <row r="3125" spans="1:71" ht="21.75" customHeight="1" x14ac:dyDescent="0.25">
      <c r="A3125" s="779"/>
      <c r="B3125" s="415"/>
      <c r="C3125" s="412" t="str">
        <f>IF(ROSTER!D$34="","",ROSTER!D$34)</f>
        <v/>
      </c>
      <c r="D3125" s="413"/>
      <c r="E3125" s="419"/>
      <c r="F3125" s="421"/>
      <c r="G3125" s="423"/>
      <c r="H3125" s="426"/>
      <c r="I3125" s="427"/>
      <c r="J3125" s="430"/>
      <c r="K3125" s="431"/>
      <c r="L3125" s="434"/>
      <c r="M3125" s="435"/>
      <c r="N3125" s="438" t="s">
        <v>14</v>
      </c>
      <c r="O3125" s="439"/>
      <c r="P3125" s="430"/>
      <c r="Q3125" s="431"/>
      <c r="R3125" s="434"/>
      <c r="S3125" s="441"/>
      <c r="T3125" s="434"/>
      <c r="U3125" s="427"/>
      <c r="V3125" s="441"/>
      <c r="W3125" s="427"/>
      <c r="X3125" s="430"/>
      <c r="Y3125" s="427"/>
      <c r="Z3125" s="430"/>
      <c r="AA3125" s="427"/>
      <c r="AB3125" s="430"/>
      <c r="AC3125" s="431"/>
      <c r="AD3125" s="434"/>
      <c r="AE3125" s="435"/>
      <c r="AF3125" s="444"/>
      <c r="AG3125" s="445"/>
      <c r="AH3125" s="430"/>
      <c r="AI3125" s="431"/>
      <c r="AJ3125" s="434"/>
      <c r="AK3125" s="435"/>
      <c r="AL3125" s="448"/>
      <c r="AM3125" s="449"/>
      <c r="AN3125" s="430"/>
      <c r="AO3125" s="431"/>
      <c r="AP3125" s="434"/>
      <c r="AQ3125" s="435"/>
      <c r="AR3125" s="448"/>
      <c r="AS3125" s="449"/>
      <c r="AT3125" s="452"/>
      <c r="AU3125" s="453"/>
      <c r="AV3125" s="456"/>
      <c r="AW3125" s="457"/>
      <c r="AX3125" s="448"/>
      <c r="AY3125" s="449"/>
      <c r="AZ3125" s="430"/>
      <c r="BA3125" s="431"/>
      <c r="BB3125" s="434"/>
      <c r="BC3125" s="435"/>
      <c r="BD3125" s="448"/>
      <c r="BE3125" s="449"/>
      <c r="BF3125" s="452"/>
      <c r="BG3125" s="453"/>
      <c r="BH3125" s="456"/>
      <c r="BI3125" s="457"/>
      <c r="BJ3125" s="448"/>
      <c r="BK3125" s="449"/>
      <c r="BL3125" s="409"/>
      <c r="BM3125" s="410"/>
      <c r="BN3125" s="411"/>
      <c r="BO3125" s="405"/>
      <c r="BP3125" s="405"/>
      <c r="BQ3125" s="53"/>
      <c r="BR3125" s="53"/>
      <c r="BS3125" s="779"/>
    </row>
    <row r="3126" spans="1:71" ht="21.75" customHeight="1" x14ac:dyDescent="0.25">
      <c r="A3126" s="779"/>
      <c r="B3126" s="414" t="str">
        <f>IF(ROSTER!B$36="","",ROSTER!B$36)</f>
        <v/>
      </c>
      <c r="C3126" s="416" t="str">
        <f>IF(ROSTER!C$36="","",ROSTER!C$36)</f>
        <v/>
      </c>
      <c r="D3126" s="417"/>
      <c r="E3126" s="418"/>
      <c r="F3126" s="420">
        <f>IF(E3126="y",1,IF(E3126="S",1,0))</f>
        <v>0</v>
      </c>
      <c r="G3126" s="422">
        <f>IF(E3126="S",1,0)</f>
        <v>0</v>
      </c>
      <c r="H3126" s="424"/>
      <c r="I3126" s="425"/>
      <c r="J3126" s="428"/>
      <c r="K3126" s="429"/>
      <c r="L3126" s="432"/>
      <c r="M3126" s="433"/>
      <c r="N3126" s="436">
        <f>L3126+J3126</f>
        <v>0</v>
      </c>
      <c r="O3126" s="437"/>
      <c r="P3126" s="428"/>
      <c r="Q3126" s="429"/>
      <c r="R3126" s="432"/>
      <c r="S3126" s="440"/>
      <c r="T3126" s="432"/>
      <c r="U3126" s="425"/>
      <c r="V3126" s="440"/>
      <c r="W3126" s="425"/>
      <c r="X3126" s="428"/>
      <c r="Y3126" s="425"/>
      <c r="Z3126" s="428"/>
      <c r="AA3126" s="425"/>
      <c r="AB3126" s="428"/>
      <c r="AC3126" s="429"/>
      <c r="AD3126" s="432"/>
      <c r="AE3126" s="433"/>
      <c r="AF3126" s="442">
        <f>IF(AB3126=0,0,(AD3126/AB3126)*100)</f>
        <v>0</v>
      </c>
      <c r="AG3126" s="443"/>
      <c r="AH3126" s="428"/>
      <c r="AI3126" s="429"/>
      <c r="AJ3126" s="432"/>
      <c r="AK3126" s="433"/>
      <c r="AL3126" s="446">
        <f>IF(AH3126=0,0,(AJ3126/AH3126)*100)</f>
        <v>0</v>
      </c>
      <c r="AM3126" s="447"/>
      <c r="AN3126" s="428"/>
      <c r="AO3126" s="429"/>
      <c r="AP3126" s="432"/>
      <c r="AQ3126" s="433"/>
      <c r="AR3126" s="446">
        <f>IF(AN3126=0,0,(AP3126/AN3126)*100)</f>
        <v>0</v>
      </c>
      <c r="AS3126" s="447"/>
      <c r="AT3126" s="450">
        <f>AB3126+AH3126+AN3126</f>
        <v>0</v>
      </c>
      <c r="AU3126" s="451"/>
      <c r="AV3126" s="454">
        <f>AD3126+AJ3126+AP3126</f>
        <v>0</v>
      </c>
      <c r="AW3126" s="455"/>
      <c r="AX3126" s="446">
        <f>IF(AT3126=0,0,(AV3126/AT3126)*100)</f>
        <v>0</v>
      </c>
      <c r="AY3126" s="447"/>
      <c r="AZ3126" s="428"/>
      <c r="BA3126" s="429"/>
      <c r="BB3126" s="432"/>
      <c r="BC3126" s="433"/>
      <c r="BD3126" s="446">
        <f>IF(AZ3126=0,0,(BB3126/AZ3126)*100)</f>
        <v>0</v>
      </c>
      <c r="BE3126" s="447"/>
      <c r="BF3126" s="450">
        <f>AT3126+AZ3126</f>
        <v>0</v>
      </c>
      <c r="BG3126" s="451"/>
      <c r="BH3126" s="454">
        <f>AV3126+BB3126</f>
        <v>0</v>
      </c>
      <c r="BI3126" s="455"/>
      <c r="BJ3126" s="446">
        <f>IF(BF3126=0,0,(BH3126/BF3126)*100)</f>
        <v>0</v>
      </c>
      <c r="BK3126" s="447"/>
      <c r="BL3126" s="406">
        <f>(AD3126*2)+(AJ3126*2)+(AP3126*3)+BB3126</f>
        <v>0</v>
      </c>
      <c r="BM3126" s="407"/>
      <c r="BN3126" s="408"/>
      <c r="BO3126" s="404" t="e">
        <f>(BL3126*BR$2468)+(N3126*BR$2469)+(X3126*BR$2470)+(R3126*BR$2471)+(V3126*BR$2472)+(Z3126*BR$2473)</f>
        <v>#REF!</v>
      </c>
      <c r="BP3126" s="404" t="e">
        <f>((AZ3126-BB3126)*BR$2475)+((AT3126-AV3126)*BR$2474)+(H3126*BR$2476)+(P3126*BR$2477)</f>
        <v>#REF!</v>
      </c>
      <c r="BQ3126" s="53"/>
      <c r="BR3126" s="53"/>
      <c r="BS3126" s="779"/>
    </row>
    <row r="3127" spans="1:71" ht="21.75" customHeight="1" x14ac:dyDescent="0.25">
      <c r="A3127" s="779"/>
      <c r="B3127" s="415"/>
      <c r="C3127" s="412" t="str">
        <f>IF(ROSTER!D$36="","",ROSTER!D$36)</f>
        <v/>
      </c>
      <c r="D3127" s="413"/>
      <c r="E3127" s="419"/>
      <c r="F3127" s="421"/>
      <c r="G3127" s="423"/>
      <c r="H3127" s="426"/>
      <c r="I3127" s="427"/>
      <c r="J3127" s="430"/>
      <c r="K3127" s="431"/>
      <c r="L3127" s="434"/>
      <c r="M3127" s="435"/>
      <c r="N3127" s="438" t="s">
        <v>14</v>
      </c>
      <c r="O3127" s="439"/>
      <c r="P3127" s="430"/>
      <c r="Q3127" s="431"/>
      <c r="R3127" s="434"/>
      <c r="S3127" s="441"/>
      <c r="T3127" s="434"/>
      <c r="U3127" s="427"/>
      <c r="V3127" s="441"/>
      <c r="W3127" s="427"/>
      <c r="X3127" s="430"/>
      <c r="Y3127" s="427"/>
      <c r="Z3127" s="430"/>
      <c r="AA3127" s="427"/>
      <c r="AB3127" s="430"/>
      <c r="AC3127" s="431"/>
      <c r="AD3127" s="434"/>
      <c r="AE3127" s="435"/>
      <c r="AF3127" s="444"/>
      <c r="AG3127" s="445"/>
      <c r="AH3127" s="430"/>
      <c r="AI3127" s="431"/>
      <c r="AJ3127" s="434"/>
      <c r="AK3127" s="435"/>
      <c r="AL3127" s="448"/>
      <c r="AM3127" s="449"/>
      <c r="AN3127" s="430"/>
      <c r="AO3127" s="431"/>
      <c r="AP3127" s="434"/>
      <c r="AQ3127" s="435"/>
      <c r="AR3127" s="448"/>
      <c r="AS3127" s="449"/>
      <c r="AT3127" s="452"/>
      <c r="AU3127" s="453"/>
      <c r="AV3127" s="456"/>
      <c r="AW3127" s="457"/>
      <c r="AX3127" s="448"/>
      <c r="AY3127" s="449"/>
      <c r="AZ3127" s="430"/>
      <c r="BA3127" s="431"/>
      <c r="BB3127" s="434"/>
      <c r="BC3127" s="435"/>
      <c r="BD3127" s="448"/>
      <c r="BE3127" s="449"/>
      <c r="BF3127" s="452"/>
      <c r="BG3127" s="453"/>
      <c r="BH3127" s="456"/>
      <c r="BI3127" s="457"/>
      <c r="BJ3127" s="448"/>
      <c r="BK3127" s="449"/>
      <c r="BL3127" s="409"/>
      <c r="BM3127" s="410"/>
      <c r="BN3127" s="411"/>
      <c r="BO3127" s="405"/>
      <c r="BP3127" s="405"/>
      <c r="BQ3127" s="53"/>
      <c r="BR3127" s="53"/>
      <c r="BS3127" s="779"/>
    </row>
    <row r="3128" spans="1:71" ht="21.75" customHeight="1" x14ac:dyDescent="0.25">
      <c r="A3128" s="779"/>
      <c r="B3128" s="414" t="str">
        <f>IF(ROSTER!B$38="","",ROSTER!B$38)</f>
        <v/>
      </c>
      <c r="C3128" s="416" t="str">
        <f>IF(ROSTER!C$38="","",ROSTER!C$38)</f>
        <v/>
      </c>
      <c r="D3128" s="417"/>
      <c r="E3128" s="418"/>
      <c r="F3128" s="420">
        <f>IF(E3128="y",1,IF(E3128="S",1,0))</f>
        <v>0</v>
      </c>
      <c r="G3128" s="422">
        <f>IF(E3128="S",1,0)</f>
        <v>0</v>
      </c>
      <c r="H3128" s="424"/>
      <c r="I3128" s="425"/>
      <c r="J3128" s="428"/>
      <c r="K3128" s="429"/>
      <c r="L3128" s="432"/>
      <c r="M3128" s="433"/>
      <c r="N3128" s="436">
        <f>L3128+J3128</f>
        <v>0</v>
      </c>
      <c r="O3128" s="437"/>
      <c r="P3128" s="428"/>
      <c r="Q3128" s="429"/>
      <c r="R3128" s="432"/>
      <c r="S3128" s="440"/>
      <c r="T3128" s="432"/>
      <c r="U3128" s="425"/>
      <c r="V3128" s="440"/>
      <c r="W3128" s="425"/>
      <c r="X3128" s="428"/>
      <c r="Y3128" s="425"/>
      <c r="Z3128" s="428"/>
      <c r="AA3128" s="425"/>
      <c r="AB3128" s="428"/>
      <c r="AC3128" s="429"/>
      <c r="AD3128" s="432"/>
      <c r="AE3128" s="433"/>
      <c r="AF3128" s="442">
        <f>IF(AB3128=0,0,(AD3128/AB3128)*100)</f>
        <v>0</v>
      </c>
      <c r="AG3128" s="443"/>
      <c r="AH3128" s="428"/>
      <c r="AI3128" s="429"/>
      <c r="AJ3128" s="432"/>
      <c r="AK3128" s="433"/>
      <c r="AL3128" s="446">
        <f>IF(AH3128=0,0,(AJ3128/AH3128)*100)</f>
        <v>0</v>
      </c>
      <c r="AM3128" s="447"/>
      <c r="AN3128" s="428"/>
      <c r="AO3128" s="429"/>
      <c r="AP3128" s="432"/>
      <c r="AQ3128" s="433"/>
      <c r="AR3128" s="446">
        <f>IF(AN3128=0,0,(AP3128/AN3128)*100)</f>
        <v>0</v>
      </c>
      <c r="AS3128" s="447"/>
      <c r="AT3128" s="450">
        <f>AB3128+AH3128+AN3128</f>
        <v>0</v>
      </c>
      <c r="AU3128" s="451"/>
      <c r="AV3128" s="454">
        <f>AD3128+AJ3128+AP3128</f>
        <v>0</v>
      </c>
      <c r="AW3128" s="455"/>
      <c r="AX3128" s="446">
        <f>IF(AT3128=0,0,(AV3128/AT3128)*100)</f>
        <v>0</v>
      </c>
      <c r="AY3128" s="447"/>
      <c r="AZ3128" s="428"/>
      <c r="BA3128" s="429"/>
      <c r="BB3128" s="432"/>
      <c r="BC3128" s="433"/>
      <c r="BD3128" s="446">
        <f>IF(AZ3128=0,0,(BB3128/AZ3128)*100)</f>
        <v>0</v>
      </c>
      <c r="BE3128" s="447"/>
      <c r="BF3128" s="450">
        <f>AT3128+AZ3128</f>
        <v>0</v>
      </c>
      <c r="BG3128" s="451"/>
      <c r="BH3128" s="454">
        <f>AV3128+BB3128</f>
        <v>0</v>
      </c>
      <c r="BI3128" s="455"/>
      <c r="BJ3128" s="446">
        <f>IF(BF3128=0,0,(BH3128/BF3128)*100)</f>
        <v>0</v>
      </c>
      <c r="BK3128" s="447"/>
      <c r="BL3128" s="406">
        <f>(AD3128*2)+(AJ3128*2)+(AP3128*3)+BB3128</f>
        <v>0</v>
      </c>
      <c r="BM3128" s="407"/>
      <c r="BN3128" s="408"/>
      <c r="BO3128" s="404" t="e">
        <f>(BL3128*BR$2468)+(N3128*BR$2469)+(X3128*BR$2470)+(R3128*BR$2471)+(V3128*BR$2472)+(Z3128*BR$2473)</f>
        <v>#REF!</v>
      </c>
      <c r="BP3128" s="404" t="e">
        <f>((AZ3128-BB3128)*BR$2475)+((AT3128-AV3128)*BR$2474)+(H3128*BR$2476)+(P3128*BR$2477)</f>
        <v>#REF!</v>
      </c>
      <c r="BQ3128" s="53"/>
      <c r="BR3128" s="53"/>
      <c r="BS3128" s="779"/>
    </row>
    <row r="3129" spans="1:71" ht="21.75" customHeight="1" x14ac:dyDescent="0.25">
      <c r="A3129" s="779"/>
      <c r="B3129" s="415"/>
      <c r="C3129" s="412" t="str">
        <f>IF(ROSTER!D$38="","",ROSTER!D$38)</f>
        <v/>
      </c>
      <c r="D3129" s="413"/>
      <c r="E3129" s="419"/>
      <c r="F3129" s="421"/>
      <c r="G3129" s="423"/>
      <c r="H3129" s="426"/>
      <c r="I3129" s="427"/>
      <c r="J3129" s="430"/>
      <c r="K3129" s="431"/>
      <c r="L3129" s="434"/>
      <c r="M3129" s="435"/>
      <c r="N3129" s="438" t="s">
        <v>14</v>
      </c>
      <c r="O3129" s="439"/>
      <c r="P3129" s="430"/>
      <c r="Q3129" s="431"/>
      <c r="R3129" s="434"/>
      <c r="S3129" s="441"/>
      <c r="T3129" s="434"/>
      <c r="U3129" s="427"/>
      <c r="V3129" s="441"/>
      <c r="W3129" s="427"/>
      <c r="X3129" s="430"/>
      <c r="Y3129" s="427"/>
      <c r="Z3129" s="430"/>
      <c r="AA3129" s="427"/>
      <c r="AB3129" s="430"/>
      <c r="AC3129" s="431"/>
      <c r="AD3129" s="434"/>
      <c r="AE3129" s="435"/>
      <c r="AF3129" s="444"/>
      <c r="AG3129" s="445"/>
      <c r="AH3129" s="430"/>
      <c r="AI3129" s="431"/>
      <c r="AJ3129" s="434"/>
      <c r="AK3129" s="435"/>
      <c r="AL3129" s="448"/>
      <c r="AM3129" s="449"/>
      <c r="AN3129" s="430"/>
      <c r="AO3129" s="431"/>
      <c r="AP3129" s="434"/>
      <c r="AQ3129" s="435"/>
      <c r="AR3129" s="448"/>
      <c r="AS3129" s="449"/>
      <c r="AT3129" s="452"/>
      <c r="AU3129" s="453"/>
      <c r="AV3129" s="456"/>
      <c r="AW3129" s="457"/>
      <c r="AX3129" s="448"/>
      <c r="AY3129" s="449"/>
      <c r="AZ3129" s="430"/>
      <c r="BA3129" s="431"/>
      <c r="BB3129" s="434"/>
      <c r="BC3129" s="435"/>
      <c r="BD3129" s="448"/>
      <c r="BE3129" s="449"/>
      <c r="BF3129" s="452"/>
      <c r="BG3129" s="453"/>
      <c r="BH3129" s="456"/>
      <c r="BI3129" s="457"/>
      <c r="BJ3129" s="448"/>
      <c r="BK3129" s="449"/>
      <c r="BL3129" s="409"/>
      <c r="BM3129" s="410"/>
      <c r="BN3129" s="411"/>
      <c r="BO3129" s="405"/>
      <c r="BP3129" s="405"/>
      <c r="BQ3129" s="53"/>
      <c r="BR3129" s="53"/>
      <c r="BS3129" s="779"/>
    </row>
    <row r="3130" spans="1:71" ht="21.75" customHeight="1" x14ac:dyDescent="0.25">
      <c r="A3130" s="779"/>
      <c r="B3130" s="414" t="str">
        <f>IF(ROSTER!B$40="","",ROSTER!B$40)</f>
        <v/>
      </c>
      <c r="C3130" s="416" t="str">
        <f>IF(ROSTER!C$40="","",ROSTER!C$40)</f>
        <v/>
      </c>
      <c r="D3130" s="417"/>
      <c r="E3130" s="418"/>
      <c r="F3130" s="420">
        <f>IF(E3130="y",1,IF(E3130="S",1,0))</f>
        <v>0</v>
      </c>
      <c r="G3130" s="422">
        <f>IF(E3130="S",1,0)</f>
        <v>0</v>
      </c>
      <c r="H3130" s="424"/>
      <c r="I3130" s="425"/>
      <c r="J3130" s="428"/>
      <c r="K3130" s="429"/>
      <c r="L3130" s="432"/>
      <c r="M3130" s="433"/>
      <c r="N3130" s="436">
        <f>L3130+J3130</f>
        <v>0</v>
      </c>
      <c r="O3130" s="437"/>
      <c r="P3130" s="428"/>
      <c r="Q3130" s="429"/>
      <c r="R3130" s="432"/>
      <c r="S3130" s="440"/>
      <c r="T3130" s="432"/>
      <c r="U3130" s="425"/>
      <c r="V3130" s="440"/>
      <c r="W3130" s="425"/>
      <c r="X3130" s="428"/>
      <c r="Y3130" s="425"/>
      <c r="Z3130" s="428"/>
      <c r="AA3130" s="425"/>
      <c r="AB3130" s="428"/>
      <c r="AC3130" s="429"/>
      <c r="AD3130" s="432"/>
      <c r="AE3130" s="433"/>
      <c r="AF3130" s="442">
        <f>IF(AB3130=0,0,(AD3130/AB3130)*100)</f>
        <v>0</v>
      </c>
      <c r="AG3130" s="443"/>
      <c r="AH3130" s="428"/>
      <c r="AI3130" s="429"/>
      <c r="AJ3130" s="432"/>
      <c r="AK3130" s="433"/>
      <c r="AL3130" s="446">
        <f>IF(AH3130=0,0,(AJ3130/AH3130)*100)</f>
        <v>0</v>
      </c>
      <c r="AM3130" s="447"/>
      <c r="AN3130" s="428"/>
      <c r="AO3130" s="429"/>
      <c r="AP3130" s="432"/>
      <c r="AQ3130" s="433"/>
      <c r="AR3130" s="446">
        <f>IF(AN3130=0,0,(AP3130/AN3130)*100)</f>
        <v>0</v>
      </c>
      <c r="AS3130" s="447"/>
      <c r="AT3130" s="450">
        <f>AB3130+AH3130+AN3130</f>
        <v>0</v>
      </c>
      <c r="AU3130" s="451"/>
      <c r="AV3130" s="454">
        <f>AD3130+AJ3130+AP3130</f>
        <v>0</v>
      </c>
      <c r="AW3130" s="455"/>
      <c r="AX3130" s="446">
        <f>IF(AT3130=0,0,(AV3130/AT3130)*100)</f>
        <v>0</v>
      </c>
      <c r="AY3130" s="447"/>
      <c r="AZ3130" s="428"/>
      <c r="BA3130" s="429"/>
      <c r="BB3130" s="432"/>
      <c r="BC3130" s="433"/>
      <c r="BD3130" s="446">
        <f>IF(AZ3130=0,0,(BB3130/AZ3130)*100)</f>
        <v>0</v>
      </c>
      <c r="BE3130" s="447"/>
      <c r="BF3130" s="450">
        <f>AT3130+AZ3130</f>
        <v>0</v>
      </c>
      <c r="BG3130" s="451"/>
      <c r="BH3130" s="454">
        <f>AV3130+BB3130</f>
        <v>0</v>
      </c>
      <c r="BI3130" s="455"/>
      <c r="BJ3130" s="446">
        <f>IF(BF3130=0,0,(BH3130/BF3130)*100)</f>
        <v>0</v>
      </c>
      <c r="BK3130" s="447"/>
      <c r="BL3130" s="406">
        <f>(AD3130*2)+(AJ3130*2)+(AP3130*3)+BB3130</f>
        <v>0</v>
      </c>
      <c r="BM3130" s="407"/>
      <c r="BN3130" s="408"/>
      <c r="BO3130" s="404" t="e">
        <f>(BL3130*BR$2468)+(N3130*BR$2469)+(X3130*BR$2470)+(R3130*BR$2471)+(V3130*BR$2472)+(Z3130*BR$2473)</f>
        <v>#REF!</v>
      </c>
      <c r="BP3130" s="404" t="e">
        <f>((AZ3130-BB3130)*BR$2475)+((AT3130-AV3130)*BR$2474)+(H3130*BR$2476)+(P3130*BR$2477)</f>
        <v>#REF!</v>
      </c>
      <c r="BQ3130" s="53"/>
      <c r="BR3130" s="53"/>
      <c r="BS3130" s="779"/>
    </row>
    <row r="3131" spans="1:71" ht="21.75" customHeight="1" x14ac:dyDescent="0.25">
      <c r="A3131" s="779"/>
      <c r="B3131" s="415"/>
      <c r="C3131" s="412" t="str">
        <f>IF(ROSTER!D$40="","",ROSTER!D$40)</f>
        <v/>
      </c>
      <c r="D3131" s="413"/>
      <c r="E3131" s="419"/>
      <c r="F3131" s="421"/>
      <c r="G3131" s="423"/>
      <c r="H3131" s="426"/>
      <c r="I3131" s="427"/>
      <c r="J3131" s="430"/>
      <c r="K3131" s="431"/>
      <c r="L3131" s="434"/>
      <c r="M3131" s="435"/>
      <c r="N3131" s="438" t="s">
        <v>14</v>
      </c>
      <c r="O3131" s="439"/>
      <c r="P3131" s="430"/>
      <c r="Q3131" s="431"/>
      <c r="R3131" s="434"/>
      <c r="S3131" s="441"/>
      <c r="T3131" s="434"/>
      <c r="U3131" s="427"/>
      <c r="V3131" s="441"/>
      <c r="W3131" s="427"/>
      <c r="X3131" s="430"/>
      <c r="Y3131" s="427"/>
      <c r="Z3131" s="430"/>
      <c r="AA3131" s="427"/>
      <c r="AB3131" s="430"/>
      <c r="AC3131" s="431"/>
      <c r="AD3131" s="434"/>
      <c r="AE3131" s="435"/>
      <c r="AF3131" s="444"/>
      <c r="AG3131" s="445"/>
      <c r="AH3131" s="430"/>
      <c r="AI3131" s="431"/>
      <c r="AJ3131" s="434"/>
      <c r="AK3131" s="435"/>
      <c r="AL3131" s="448"/>
      <c r="AM3131" s="449"/>
      <c r="AN3131" s="430"/>
      <c r="AO3131" s="431"/>
      <c r="AP3131" s="434"/>
      <c r="AQ3131" s="435"/>
      <c r="AR3131" s="448"/>
      <c r="AS3131" s="449"/>
      <c r="AT3131" s="452"/>
      <c r="AU3131" s="453"/>
      <c r="AV3131" s="456"/>
      <c r="AW3131" s="457"/>
      <c r="AX3131" s="448"/>
      <c r="AY3131" s="449"/>
      <c r="AZ3131" s="430"/>
      <c r="BA3131" s="431"/>
      <c r="BB3131" s="434"/>
      <c r="BC3131" s="435"/>
      <c r="BD3131" s="448"/>
      <c r="BE3131" s="449"/>
      <c r="BF3131" s="452"/>
      <c r="BG3131" s="453"/>
      <c r="BH3131" s="456"/>
      <c r="BI3131" s="457"/>
      <c r="BJ3131" s="448"/>
      <c r="BK3131" s="449"/>
      <c r="BL3131" s="409"/>
      <c r="BM3131" s="410"/>
      <c r="BN3131" s="411"/>
      <c r="BO3131" s="405"/>
      <c r="BP3131" s="405"/>
      <c r="BQ3131" s="53"/>
      <c r="BR3131" s="53"/>
      <c r="BS3131" s="779"/>
    </row>
    <row r="3132" spans="1:71" ht="21.75" customHeight="1" x14ac:dyDescent="0.25">
      <c r="A3132" s="779"/>
      <c r="B3132" s="414" t="str">
        <f>IF(ROSTER!B$42="","",ROSTER!B$42)</f>
        <v/>
      </c>
      <c r="C3132" s="416" t="str">
        <f>IF(ROSTER!C$42="","",ROSTER!C$42)</f>
        <v/>
      </c>
      <c r="D3132" s="417"/>
      <c r="E3132" s="418"/>
      <c r="F3132" s="420">
        <f>IF(E3132="y",1,IF(E3132="S",1,0))</f>
        <v>0</v>
      </c>
      <c r="G3132" s="422">
        <f>IF(E3132="S",1,0)</f>
        <v>0</v>
      </c>
      <c r="H3132" s="424"/>
      <c r="I3132" s="425"/>
      <c r="J3132" s="428"/>
      <c r="K3132" s="429"/>
      <c r="L3132" s="432"/>
      <c r="M3132" s="433"/>
      <c r="N3132" s="436">
        <f>L3132+J3132</f>
        <v>0</v>
      </c>
      <c r="O3132" s="437"/>
      <c r="P3132" s="428"/>
      <c r="Q3132" s="429"/>
      <c r="R3132" s="432"/>
      <c r="S3132" s="440"/>
      <c r="T3132" s="432"/>
      <c r="U3132" s="425"/>
      <c r="V3132" s="440"/>
      <c r="W3132" s="425"/>
      <c r="X3132" s="428"/>
      <c r="Y3132" s="425"/>
      <c r="Z3132" s="428"/>
      <c r="AA3132" s="425"/>
      <c r="AB3132" s="428"/>
      <c r="AC3132" s="429"/>
      <c r="AD3132" s="432"/>
      <c r="AE3132" s="433"/>
      <c r="AF3132" s="442">
        <f>IF(AB3132=0,0,(AD3132/AB3132)*100)</f>
        <v>0</v>
      </c>
      <c r="AG3132" s="443"/>
      <c r="AH3132" s="428"/>
      <c r="AI3132" s="429"/>
      <c r="AJ3132" s="432"/>
      <c r="AK3132" s="433"/>
      <c r="AL3132" s="446">
        <f>IF(AH3132=0,0,(AJ3132/AH3132)*100)</f>
        <v>0</v>
      </c>
      <c r="AM3132" s="447"/>
      <c r="AN3132" s="428"/>
      <c r="AO3132" s="429"/>
      <c r="AP3132" s="432"/>
      <c r="AQ3132" s="433"/>
      <c r="AR3132" s="446">
        <f>IF(AN3132=0,0,(AP3132/AN3132)*100)</f>
        <v>0</v>
      </c>
      <c r="AS3132" s="447"/>
      <c r="AT3132" s="450">
        <f>AB3132+AH3132+AN3132</f>
        <v>0</v>
      </c>
      <c r="AU3132" s="451"/>
      <c r="AV3132" s="454">
        <f>AD3132+AJ3132+AP3132</f>
        <v>0</v>
      </c>
      <c r="AW3132" s="455"/>
      <c r="AX3132" s="446">
        <f>IF(AT3132=0,0,(AV3132/AT3132)*100)</f>
        <v>0</v>
      </c>
      <c r="AY3132" s="447"/>
      <c r="AZ3132" s="428"/>
      <c r="BA3132" s="429"/>
      <c r="BB3132" s="432"/>
      <c r="BC3132" s="433"/>
      <c r="BD3132" s="446">
        <f>IF(AZ3132=0,0,(BB3132/AZ3132)*100)</f>
        <v>0</v>
      </c>
      <c r="BE3132" s="447"/>
      <c r="BF3132" s="450">
        <f>AT3132+AZ3132</f>
        <v>0</v>
      </c>
      <c r="BG3132" s="451"/>
      <c r="BH3132" s="454">
        <f>AV3132+BB3132</f>
        <v>0</v>
      </c>
      <c r="BI3132" s="455"/>
      <c r="BJ3132" s="446">
        <f>IF(BF3132=0,0,(BH3132/BF3132)*100)</f>
        <v>0</v>
      </c>
      <c r="BK3132" s="447"/>
      <c r="BL3132" s="406">
        <f>(AD3132*2)+(AJ3132*2)+(AP3132*3)+BB3132</f>
        <v>0</v>
      </c>
      <c r="BM3132" s="407"/>
      <c r="BN3132" s="408"/>
      <c r="BO3132" s="404" t="e">
        <f>(BL3132*BR$2468)+(N3132*BR$2469)+(X3132*BR$2470)+(R3132*BR$2471)+(V3132*BR$2472)+(Z3132*BR$2473)</f>
        <v>#REF!</v>
      </c>
      <c r="BP3132" s="404" t="e">
        <f>((AZ3132-BB3132)*BR$2475)+((AT3132-AV3132)*BR$2474)+(H3132*BR$2476)+(P3132*BR$2477)</f>
        <v>#REF!</v>
      </c>
      <c r="BQ3132" s="53"/>
      <c r="BR3132" s="53"/>
      <c r="BS3132" s="779"/>
    </row>
    <row r="3133" spans="1:71" ht="21.75" customHeight="1" thickBot="1" x14ac:dyDescent="0.3">
      <c r="A3133" s="779"/>
      <c r="B3133" s="415"/>
      <c r="C3133" s="412" t="str">
        <f>IF(ROSTER!D$42="","",ROSTER!D$42)</f>
        <v/>
      </c>
      <c r="D3133" s="413"/>
      <c r="E3133" s="419"/>
      <c r="F3133" s="421"/>
      <c r="G3133" s="423"/>
      <c r="H3133" s="426"/>
      <c r="I3133" s="427"/>
      <c r="J3133" s="430"/>
      <c r="K3133" s="431"/>
      <c r="L3133" s="434"/>
      <c r="M3133" s="435"/>
      <c r="N3133" s="438" t="s">
        <v>14</v>
      </c>
      <c r="O3133" s="439"/>
      <c r="P3133" s="430"/>
      <c r="Q3133" s="431"/>
      <c r="R3133" s="434"/>
      <c r="S3133" s="441"/>
      <c r="T3133" s="434"/>
      <c r="U3133" s="427"/>
      <c r="V3133" s="441"/>
      <c r="W3133" s="427"/>
      <c r="X3133" s="430"/>
      <c r="Y3133" s="427"/>
      <c r="Z3133" s="430"/>
      <c r="AA3133" s="427"/>
      <c r="AB3133" s="430"/>
      <c r="AC3133" s="431"/>
      <c r="AD3133" s="434"/>
      <c r="AE3133" s="435"/>
      <c r="AF3133" s="444"/>
      <c r="AG3133" s="445"/>
      <c r="AH3133" s="430"/>
      <c r="AI3133" s="431"/>
      <c r="AJ3133" s="434"/>
      <c r="AK3133" s="435"/>
      <c r="AL3133" s="448"/>
      <c r="AM3133" s="449"/>
      <c r="AN3133" s="430"/>
      <c r="AO3133" s="431"/>
      <c r="AP3133" s="434"/>
      <c r="AQ3133" s="435"/>
      <c r="AR3133" s="448"/>
      <c r="AS3133" s="449"/>
      <c r="AT3133" s="452"/>
      <c r="AU3133" s="453"/>
      <c r="AV3133" s="456"/>
      <c r="AW3133" s="457"/>
      <c r="AX3133" s="448"/>
      <c r="AY3133" s="449"/>
      <c r="AZ3133" s="430"/>
      <c r="BA3133" s="431"/>
      <c r="BB3133" s="434"/>
      <c r="BC3133" s="435"/>
      <c r="BD3133" s="448"/>
      <c r="BE3133" s="449"/>
      <c r="BF3133" s="452"/>
      <c r="BG3133" s="453"/>
      <c r="BH3133" s="456"/>
      <c r="BI3133" s="457"/>
      <c r="BJ3133" s="448"/>
      <c r="BK3133" s="449"/>
      <c r="BL3133" s="409"/>
      <c r="BM3133" s="410"/>
      <c r="BN3133" s="411"/>
      <c r="BO3133" s="405"/>
      <c r="BP3133" s="405"/>
      <c r="BQ3133" s="53"/>
      <c r="BR3133" s="53"/>
      <c r="BS3133" s="779"/>
    </row>
    <row r="3134" spans="1:71" ht="21.75" hidden="1" customHeight="1" x14ac:dyDescent="0.3">
      <c r="A3134" s="779"/>
      <c r="B3134" s="414" t="str">
        <f>IF(ROSTER!B$44="","",ROSTER!B$44)</f>
        <v/>
      </c>
      <c r="C3134" s="416" t="str">
        <f>IF(ROSTER!C$44="","",ROSTER!C$44)</f>
        <v/>
      </c>
      <c r="D3134" s="417"/>
      <c r="E3134" s="418"/>
      <c r="F3134" s="420">
        <f>IF(E3134="y",1,IF(E3134="S",1,0))</f>
        <v>0</v>
      </c>
      <c r="G3134" s="422">
        <f>IF(E3134="S",1,0)</f>
        <v>0</v>
      </c>
      <c r="H3134" s="424"/>
      <c r="I3134" s="425"/>
      <c r="J3134" s="428"/>
      <c r="K3134" s="429"/>
      <c r="L3134" s="432"/>
      <c r="M3134" s="433"/>
      <c r="N3134" s="436">
        <f>L3134+J3134</f>
        <v>0</v>
      </c>
      <c r="O3134" s="437"/>
      <c r="P3134" s="428"/>
      <c r="Q3134" s="429"/>
      <c r="R3134" s="432"/>
      <c r="S3134" s="440"/>
      <c r="T3134" s="432"/>
      <c r="U3134" s="425"/>
      <c r="V3134" s="440"/>
      <c r="W3134" s="425"/>
      <c r="X3134" s="428"/>
      <c r="Y3134" s="425"/>
      <c r="Z3134" s="428"/>
      <c r="AA3134" s="425"/>
      <c r="AB3134" s="428"/>
      <c r="AC3134" s="429"/>
      <c r="AD3134" s="432"/>
      <c r="AE3134" s="433"/>
      <c r="AF3134" s="442">
        <f>IF(AB3134=0,0,(AD3134/AB3134)*100)</f>
        <v>0</v>
      </c>
      <c r="AG3134" s="443"/>
      <c r="AH3134" s="428"/>
      <c r="AI3134" s="429"/>
      <c r="AJ3134" s="432"/>
      <c r="AK3134" s="433"/>
      <c r="AL3134" s="446">
        <f>IF(AH3134=0,0,(AJ3134/AH3134)*100)</f>
        <v>0</v>
      </c>
      <c r="AM3134" s="447"/>
      <c r="AN3134" s="428"/>
      <c r="AO3134" s="429"/>
      <c r="AP3134" s="432"/>
      <c r="AQ3134" s="433"/>
      <c r="AR3134" s="446">
        <f>IF(AN3134=0,0,(AP3134/AN3134)*100)</f>
        <v>0</v>
      </c>
      <c r="AS3134" s="447"/>
      <c r="AT3134" s="450">
        <f>AB3134+AH3134+AN3134</f>
        <v>0</v>
      </c>
      <c r="AU3134" s="451"/>
      <c r="AV3134" s="454">
        <f>AD3134+AJ3134+AP3134</f>
        <v>0</v>
      </c>
      <c r="AW3134" s="455"/>
      <c r="AX3134" s="446">
        <f>IF(AT3134=0,0,(AV3134/AT3134)*100)</f>
        <v>0</v>
      </c>
      <c r="AY3134" s="447"/>
      <c r="AZ3134" s="428"/>
      <c r="BA3134" s="429"/>
      <c r="BB3134" s="432"/>
      <c r="BC3134" s="433"/>
      <c r="BD3134" s="446">
        <f>IF(AZ3134=0,0,(BB3134/AZ3134)*100)</f>
        <v>0</v>
      </c>
      <c r="BE3134" s="447"/>
      <c r="BF3134" s="450">
        <f>AT3134+AZ3134</f>
        <v>0</v>
      </c>
      <c r="BG3134" s="451"/>
      <c r="BH3134" s="454">
        <f>AV3134+BB3134</f>
        <v>0</v>
      </c>
      <c r="BI3134" s="455"/>
      <c r="BJ3134" s="446">
        <f>IF(BF3134=0,0,(BH3134/BF3134)*100)</f>
        <v>0</v>
      </c>
      <c r="BK3134" s="447"/>
      <c r="BL3134" s="406">
        <f>(AD3134*2)+(AJ3134*2)+(AP3134*3)+BB3134</f>
        <v>0</v>
      </c>
      <c r="BM3134" s="407"/>
      <c r="BN3134" s="408"/>
      <c r="BO3134" s="404" t="e">
        <f>(BL3134*BR$2468)+(N3134*BR$2469)+(X3134*BR$2470)+(R3134*BR$2471)+(V3134*BR$2472)+(Z3134*BR$2473)</f>
        <v>#REF!</v>
      </c>
      <c r="BP3134" s="404" t="e">
        <f>((AZ3134-BB3134)*BR$2475)+((AT3134-AV3134)*BR$2474)+(H3134*BR$2476)+(P3134*BR$2477)</f>
        <v>#REF!</v>
      </c>
      <c r="BQ3134" s="53"/>
      <c r="BR3134" s="53"/>
      <c r="BS3134" s="779"/>
    </row>
    <row r="3135" spans="1:71" ht="21.75" hidden="1" customHeight="1" x14ac:dyDescent="0.3">
      <c r="A3135" s="779"/>
      <c r="B3135" s="415"/>
      <c r="C3135" s="412" t="str">
        <f>IF(ROSTER!D$44="","",ROSTER!D$44)</f>
        <v/>
      </c>
      <c r="D3135" s="413"/>
      <c r="E3135" s="419"/>
      <c r="F3135" s="421"/>
      <c r="G3135" s="423"/>
      <c r="H3135" s="426"/>
      <c r="I3135" s="427"/>
      <c r="J3135" s="430"/>
      <c r="K3135" s="431"/>
      <c r="L3135" s="434"/>
      <c r="M3135" s="435"/>
      <c r="N3135" s="438" t="s">
        <v>14</v>
      </c>
      <c r="O3135" s="439"/>
      <c r="P3135" s="430"/>
      <c r="Q3135" s="431"/>
      <c r="R3135" s="434"/>
      <c r="S3135" s="441"/>
      <c r="T3135" s="434"/>
      <c r="U3135" s="427"/>
      <c r="V3135" s="441"/>
      <c r="W3135" s="427"/>
      <c r="X3135" s="430"/>
      <c r="Y3135" s="427"/>
      <c r="Z3135" s="430"/>
      <c r="AA3135" s="427"/>
      <c r="AB3135" s="430"/>
      <c r="AC3135" s="431"/>
      <c r="AD3135" s="434"/>
      <c r="AE3135" s="435"/>
      <c r="AF3135" s="444"/>
      <c r="AG3135" s="445"/>
      <c r="AH3135" s="430"/>
      <c r="AI3135" s="431"/>
      <c r="AJ3135" s="434"/>
      <c r="AK3135" s="435"/>
      <c r="AL3135" s="448"/>
      <c r="AM3135" s="449"/>
      <c r="AN3135" s="430"/>
      <c r="AO3135" s="431"/>
      <c r="AP3135" s="434"/>
      <c r="AQ3135" s="435"/>
      <c r="AR3135" s="448"/>
      <c r="AS3135" s="449"/>
      <c r="AT3135" s="452"/>
      <c r="AU3135" s="453"/>
      <c r="AV3135" s="456"/>
      <c r="AW3135" s="457"/>
      <c r="AX3135" s="448"/>
      <c r="AY3135" s="449"/>
      <c r="AZ3135" s="430"/>
      <c r="BA3135" s="431"/>
      <c r="BB3135" s="434"/>
      <c r="BC3135" s="435"/>
      <c r="BD3135" s="448"/>
      <c r="BE3135" s="449"/>
      <c r="BF3135" s="452"/>
      <c r="BG3135" s="453"/>
      <c r="BH3135" s="456"/>
      <c r="BI3135" s="457"/>
      <c r="BJ3135" s="448"/>
      <c r="BK3135" s="449"/>
      <c r="BL3135" s="409"/>
      <c r="BM3135" s="410"/>
      <c r="BN3135" s="411"/>
      <c r="BO3135" s="405"/>
      <c r="BP3135" s="405"/>
      <c r="BQ3135" s="53"/>
      <c r="BR3135" s="53"/>
      <c r="BS3135" s="779"/>
    </row>
    <row r="3136" spans="1:71" ht="21.75" hidden="1" customHeight="1" x14ac:dyDescent="0.3">
      <c r="A3136" s="779"/>
      <c r="B3136" s="414" t="str">
        <f>IF(ROSTER!B$46="","",ROSTER!B$46)</f>
        <v/>
      </c>
      <c r="C3136" s="416" t="str">
        <f>IF(ROSTER!C$46="","",ROSTER!C$46)</f>
        <v/>
      </c>
      <c r="D3136" s="417"/>
      <c r="E3136" s="418"/>
      <c r="F3136" s="420">
        <f>IF(E3136="y",1,IF(E3136="S",1,0))</f>
        <v>0</v>
      </c>
      <c r="G3136" s="422">
        <f>IF(E3136="S",1,0)</f>
        <v>0</v>
      </c>
      <c r="H3136" s="424"/>
      <c r="I3136" s="425"/>
      <c r="J3136" s="428"/>
      <c r="K3136" s="429"/>
      <c r="L3136" s="432"/>
      <c r="M3136" s="433"/>
      <c r="N3136" s="436">
        <f>L3136+J3136</f>
        <v>0</v>
      </c>
      <c r="O3136" s="437"/>
      <c r="P3136" s="428"/>
      <c r="Q3136" s="429"/>
      <c r="R3136" s="432"/>
      <c r="S3136" s="440"/>
      <c r="T3136" s="432"/>
      <c r="U3136" s="425"/>
      <c r="V3136" s="440"/>
      <c r="W3136" s="425"/>
      <c r="X3136" s="428"/>
      <c r="Y3136" s="425"/>
      <c r="Z3136" s="428"/>
      <c r="AA3136" s="425"/>
      <c r="AB3136" s="428"/>
      <c r="AC3136" s="429"/>
      <c r="AD3136" s="432"/>
      <c r="AE3136" s="433"/>
      <c r="AF3136" s="442">
        <f>IF(AB3136=0,0,(AD3136/AB3136)*100)</f>
        <v>0</v>
      </c>
      <c r="AG3136" s="443"/>
      <c r="AH3136" s="428"/>
      <c r="AI3136" s="429"/>
      <c r="AJ3136" s="432"/>
      <c r="AK3136" s="433"/>
      <c r="AL3136" s="446">
        <f>IF(AH3136=0,0,(AJ3136/AH3136)*100)</f>
        <v>0</v>
      </c>
      <c r="AM3136" s="447"/>
      <c r="AN3136" s="428"/>
      <c r="AO3136" s="429"/>
      <c r="AP3136" s="432"/>
      <c r="AQ3136" s="433"/>
      <c r="AR3136" s="446">
        <f>IF(AN3136=0,0,(AP3136/AN3136)*100)</f>
        <v>0</v>
      </c>
      <c r="AS3136" s="447"/>
      <c r="AT3136" s="450">
        <f>AB3136+AH3136+AN3136</f>
        <v>0</v>
      </c>
      <c r="AU3136" s="451"/>
      <c r="AV3136" s="454">
        <f>AD3136+AJ3136+AP3136</f>
        <v>0</v>
      </c>
      <c r="AW3136" s="455"/>
      <c r="AX3136" s="446">
        <f>IF(AT3136=0,0,(AV3136/AT3136)*100)</f>
        <v>0</v>
      </c>
      <c r="AY3136" s="447"/>
      <c r="AZ3136" s="428"/>
      <c r="BA3136" s="429"/>
      <c r="BB3136" s="432"/>
      <c r="BC3136" s="433"/>
      <c r="BD3136" s="446">
        <f>IF(AZ3136=0,0,(BB3136/AZ3136)*100)</f>
        <v>0</v>
      </c>
      <c r="BE3136" s="447"/>
      <c r="BF3136" s="450">
        <f>AT3136+AZ3136</f>
        <v>0</v>
      </c>
      <c r="BG3136" s="451"/>
      <c r="BH3136" s="454">
        <f>AV3136+BB3136</f>
        <v>0</v>
      </c>
      <c r="BI3136" s="455"/>
      <c r="BJ3136" s="446">
        <f>IF(BF3136=0,0,(BH3136/BF3136)*100)</f>
        <v>0</v>
      </c>
      <c r="BK3136" s="447"/>
      <c r="BL3136" s="406">
        <f>(AD3136*2)+(AJ3136*2)+(AP3136*3)+BB3136</f>
        <v>0</v>
      </c>
      <c r="BM3136" s="407"/>
      <c r="BN3136" s="408"/>
      <c r="BO3136" s="402" t="e">
        <f>(BL3136*BR$74)+(N3136*BR$75)+(X3136*BR$76)+(R3136*BR$77)+(V3136*BR$78)+(Z3136*BR$79)</f>
        <v>#REF!</v>
      </c>
      <c r="BP3136" s="404" t="e">
        <f>((AZ3136-BB3136)*BR$81)+((AT3136-AV3136)*BR$80)+(H3136*BR$82)+(P3136*BR$83)</f>
        <v>#REF!</v>
      </c>
      <c r="BQ3136" s="53"/>
      <c r="BR3136" s="53"/>
      <c r="BS3136" s="779"/>
    </row>
    <row r="3137" spans="1:71" ht="22.5" hidden="1" customHeight="1" x14ac:dyDescent="0.3">
      <c r="A3137" s="779"/>
      <c r="B3137" s="415"/>
      <c r="C3137" s="412" t="str">
        <f>IF(ROSTER!D$46="","",ROSTER!D$46)</f>
        <v/>
      </c>
      <c r="D3137" s="413"/>
      <c r="E3137" s="419"/>
      <c r="F3137" s="421"/>
      <c r="G3137" s="423"/>
      <c r="H3137" s="426"/>
      <c r="I3137" s="427"/>
      <c r="J3137" s="430"/>
      <c r="K3137" s="431"/>
      <c r="L3137" s="434"/>
      <c r="M3137" s="435"/>
      <c r="N3137" s="438" t="s">
        <v>14</v>
      </c>
      <c r="O3137" s="439"/>
      <c r="P3137" s="430"/>
      <c r="Q3137" s="431"/>
      <c r="R3137" s="434"/>
      <c r="S3137" s="441"/>
      <c r="T3137" s="434"/>
      <c r="U3137" s="427"/>
      <c r="V3137" s="441"/>
      <c r="W3137" s="427"/>
      <c r="X3137" s="430"/>
      <c r="Y3137" s="427"/>
      <c r="Z3137" s="430"/>
      <c r="AA3137" s="427"/>
      <c r="AB3137" s="430"/>
      <c r="AC3137" s="431"/>
      <c r="AD3137" s="434"/>
      <c r="AE3137" s="435"/>
      <c r="AF3137" s="444"/>
      <c r="AG3137" s="445"/>
      <c r="AH3137" s="430"/>
      <c r="AI3137" s="431"/>
      <c r="AJ3137" s="434"/>
      <c r="AK3137" s="435"/>
      <c r="AL3137" s="448"/>
      <c r="AM3137" s="449"/>
      <c r="AN3137" s="430"/>
      <c r="AO3137" s="431"/>
      <c r="AP3137" s="434"/>
      <c r="AQ3137" s="435"/>
      <c r="AR3137" s="448"/>
      <c r="AS3137" s="449"/>
      <c r="AT3137" s="452"/>
      <c r="AU3137" s="453"/>
      <c r="AV3137" s="456"/>
      <c r="AW3137" s="457"/>
      <c r="AX3137" s="448"/>
      <c r="AY3137" s="449"/>
      <c r="AZ3137" s="430"/>
      <c r="BA3137" s="431"/>
      <c r="BB3137" s="434"/>
      <c r="BC3137" s="435"/>
      <c r="BD3137" s="448"/>
      <c r="BE3137" s="449"/>
      <c r="BF3137" s="452"/>
      <c r="BG3137" s="453"/>
      <c r="BH3137" s="456"/>
      <c r="BI3137" s="457"/>
      <c r="BJ3137" s="448"/>
      <c r="BK3137" s="449"/>
      <c r="BL3137" s="409"/>
      <c r="BM3137" s="410"/>
      <c r="BN3137" s="411"/>
      <c r="BO3137" s="403"/>
      <c r="BP3137" s="405"/>
      <c r="BQ3137" s="53"/>
      <c r="BR3137" s="53"/>
      <c r="BS3137" s="779"/>
    </row>
    <row r="3138" spans="1:71" ht="21.75" hidden="1" customHeight="1" x14ac:dyDescent="0.3">
      <c r="A3138" s="779"/>
      <c r="B3138" s="414" t="str">
        <f>IF(ROSTER!B$48="","",ROSTER!B$48)</f>
        <v/>
      </c>
      <c r="C3138" s="416" t="str">
        <f>IF(ROSTER!C$48="","",ROSTER!C$48)</f>
        <v/>
      </c>
      <c r="D3138" s="417"/>
      <c r="E3138" s="418"/>
      <c r="F3138" s="420">
        <f t="shared" ref="F3138" si="1764">IF(E3138="y",1,IF(E3138="S",1,0))</f>
        <v>0</v>
      </c>
      <c r="G3138" s="422">
        <f t="shared" ref="G3138" si="1765">IF(E3138="S",1,0)</f>
        <v>0</v>
      </c>
      <c r="H3138" s="424"/>
      <c r="I3138" s="425"/>
      <c r="J3138" s="428"/>
      <c r="K3138" s="429"/>
      <c r="L3138" s="432"/>
      <c r="M3138" s="433"/>
      <c r="N3138" s="436">
        <f t="shared" ref="N3138" si="1766">L3138+J3138</f>
        <v>0</v>
      </c>
      <c r="O3138" s="437"/>
      <c r="P3138" s="428"/>
      <c r="Q3138" s="429"/>
      <c r="R3138" s="432"/>
      <c r="S3138" s="440"/>
      <c r="T3138" s="432"/>
      <c r="U3138" s="425"/>
      <c r="V3138" s="440"/>
      <c r="W3138" s="425"/>
      <c r="X3138" s="428"/>
      <c r="Y3138" s="425"/>
      <c r="Z3138" s="428"/>
      <c r="AA3138" s="425"/>
      <c r="AB3138" s="428"/>
      <c r="AC3138" s="429"/>
      <c r="AD3138" s="432"/>
      <c r="AE3138" s="433"/>
      <c r="AF3138" s="442"/>
      <c r="AG3138" s="443"/>
      <c r="AH3138" s="428"/>
      <c r="AI3138" s="429"/>
      <c r="AJ3138" s="432"/>
      <c r="AK3138" s="433"/>
      <c r="AL3138" s="446">
        <f t="shared" ref="AL3138" si="1767">IF(AH3138=0,0,(AJ3138/AH3138)*100)</f>
        <v>0</v>
      </c>
      <c r="AM3138" s="447"/>
      <c r="AN3138" s="428"/>
      <c r="AO3138" s="429"/>
      <c r="AP3138" s="432"/>
      <c r="AQ3138" s="433"/>
      <c r="AR3138" s="446">
        <f t="shared" ref="AR3138" si="1768">IF(AN3138=0,0,(AP3138/AN3138)*100)</f>
        <v>0</v>
      </c>
      <c r="AS3138" s="447"/>
      <c r="AT3138" s="450">
        <f t="shared" ref="AT3138" si="1769">AB3138+AH3138+AN3138</f>
        <v>0</v>
      </c>
      <c r="AU3138" s="451"/>
      <c r="AV3138" s="454">
        <f t="shared" ref="AV3138" si="1770">AD3138+AJ3138+AP3138</f>
        <v>0</v>
      </c>
      <c r="AW3138" s="455"/>
      <c r="AX3138" s="446">
        <f t="shared" ref="AX3138" si="1771">IF(AT3138=0,0,(AV3138/AT3138)*100)</f>
        <v>0</v>
      </c>
      <c r="AY3138" s="447"/>
      <c r="AZ3138" s="428"/>
      <c r="BA3138" s="429"/>
      <c r="BB3138" s="432"/>
      <c r="BC3138" s="433"/>
      <c r="BD3138" s="446">
        <f t="shared" ref="BD3138" si="1772">IF(AZ3138=0,0,(BB3138/AZ3138)*100)</f>
        <v>0</v>
      </c>
      <c r="BE3138" s="447"/>
      <c r="BF3138" s="450">
        <f t="shared" ref="BF3138" si="1773">AT3138+AZ3138</f>
        <v>0</v>
      </c>
      <c r="BG3138" s="451"/>
      <c r="BH3138" s="454">
        <f t="shared" ref="BH3138" si="1774">AV3138+BB3138</f>
        <v>0</v>
      </c>
      <c r="BI3138" s="455"/>
      <c r="BJ3138" s="446">
        <f t="shared" ref="BJ3138" si="1775">IF(BF3138=0,0,(BH3138/BF3138)*100)</f>
        <v>0</v>
      </c>
      <c r="BK3138" s="447"/>
      <c r="BL3138" s="406">
        <f t="shared" ref="BL3138" si="1776">(AD3138*2)+(AJ3138*2)+(AP3138*3)+BB3138</f>
        <v>0</v>
      </c>
      <c r="BM3138" s="407"/>
      <c r="BN3138" s="408"/>
      <c r="BO3138" s="402" t="e">
        <f>(BL3138*BR$74)+(N3138*BR$75)+(X3138*BR$76)+(R3138*BR$77)+(V3138*BR$78)+(Z3138*BR$79)</f>
        <v>#REF!</v>
      </c>
      <c r="BP3138" s="404" t="e">
        <f>((AZ3138-BB3138)*BR$81)+((AT3138-AV3138)*BR$80)+(H3138*BR$82)+(P3138*BR$83)</f>
        <v>#REF!</v>
      </c>
      <c r="BQ3138" s="53"/>
      <c r="BR3138" s="53"/>
      <c r="BS3138" s="779"/>
    </row>
    <row r="3139" spans="1:71" ht="22.5" hidden="1" customHeight="1" x14ac:dyDescent="0.3">
      <c r="A3139" s="779"/>
      <c r="B3139" s="415"/>
      <c r="C3139" s="412" t="str">
        <f>IF(ROSTER!D$48="","",ROSTER!D$48)</f>
        <v/>
      </c>
      <c r="D3139" s="413"/>
      <c r="E3139" s="419"/>
      <c r="F3139" s="421"/>
      <c r="G3139" s="423"/>
      <c r="H3139" s="426"/>
      <c r="I3139" s="427"/>
      <c r="J3139" s="430"/>
      <c r="K3139" s="431"/>
      <c r="L3139" s="434"/>
      <c r="M3139" s="435"/>
      <c r="N3139" s="438" t="s">
        <v>14</v>
      </c>
      <c r="O3139" s="439"/>
      <c r="P3139" s="430"/>
      <c r="Q3139" s="431"/>
      <c r="R3139" s="434"/>
      <c r="S3139" s="441"/>
      <c r="T3139" s="434"/>
      <c r="U3139" s="427"/>
      <c r="V3139" s="441"/>
      <c r="W3139" s="427"/>
      <c r="X3139" s="430"/>
      <c r="Y3139" s="427"/>
      <c r="Z3139" s="430"/>
      <c r="AA3139" s="427"/>
      <c r="AB3139" s="430"/>
      <c r="AC3139" s="431"/>
      <c r="AD3139" s="434"/>
      <c r="AE3139" s="435"/>
      <c r="AF3139" s="444"/>
      <c r="AG3139" s="445"/>
      <c r="AH3139" s="430"/>
      <c r="AI3139" s="431"/>
      <c r="AJ3139" s="434"/>
      <c r="AK3139" s="435"/>
      <c r="AL3139" s="448"/>
      <c r="AM3139" s="449"/>
      <c r="AN3139" s="430"/>
      <c r="AO3139" s="431"/>
      <c r="AP3139" s="434"/>
      <c r="AQ3139" s="435"/>
      <c r="AR3139" s="448"/>
      <c r="AS3139" s="449"/>
      <c r="AT3139" s="452"/>
      <c r="AU3139" s="453"/>
      <c r="AV3139" s="456"/>
      <c r="AW3139" s="457"/>
      <c r="AX3139" s="448"/>
      <c r="AY3139" s="449"/>
      <c r="AZ3139" s="430"/>
      <c r="BA3139" s="431"/>
      <c r="BB3139" s="434"/>
      <c r="BC3139" s="435"/>
      <c r="BD3139" s="448"/>
      <c r="BE3139" s="449"/>
      <c r="BF3139" s="452"/>
      <c r="BG3139" s="453"/>
      <c r="BH3139" s="456"/>
      <c r="BI3139" s="457"/>
      <c r="BJ3139" s="448"/>
      <c r="BK3139" s="449"/>
      <c r="BL3139" s="409"/>
      <c r="BM3139" s="410"/>
      <c r="BN3139" s="411"/>
      <c r="BO3139" s="403"/>
      <c r="BP3139" s="405"/>
      <c r="BQ3139" s="53"/>
      <c r="BR3139" s="53"/>
      <c r="BS3139" s="779"/>
    </row>
    <row r="3140" spans="1:71" ht="21.75" hidden="1" customHeight="1" x14ac:dyDescent="0.3">
      <c r="A3140" s="779"/>
      <c r="B3140" s="414" t="str">
        <f>IF(ROSTER!B$50="","",ROSTER!B$50)</f>
        <v/>
      </c>
      <c r="C3140" s="416" t="str">
        <f>IF(ROSTER!C$50="","",ROSTER!C$50)</f>
        <v/>
      </c>
      <c r="D3140" s="417"/>
      <c r="E3140" s="418"/>
      <c r="F3140" s="420">
        <f t="shared" ref="F3140" si="1777">IF(E3140="y",1,IF(E3140="S",1,0))</f>
        <v>0</v>
      </c>
      <c r="G3140" s="422">
        <f t="shared" ref="G3140" si="1778">IF(E3140="S",1,0)</f>
        <v>0</v>
      </c>
      <c r="H3140" s="424"/>
      <c r="I3140" s="425"/>
      <c r="J3140" s="428"/>
      <c r="K3140" s="429"/>
      <c r="L3140" s="432"/>
      <c r="M3140" s="433"/>
      <c r="N3140" s="436">
        <f t="shared" ref="N3140" si="1779">L3140+J3140</f>
        <v>0</v>
      </c>
      <c r="O3140" s="437"/>
      <c r="P3140" s="428"/>
      <c r="Q3140" s="429"/>
      <c r="R3140" s="432"/>
      <c r="S3140" s="440"/>
      <c r="T3140" s="432"/>
      <c r="U3140" s="425"/>
      <c r="V3140" s="440"/>
      <c r="W3140" s="425"/>
      <c r="X3140" s="428"/>
      <c r="Y3140" s="425"/>
      <c r="Z3140" s="428"/>
      <c r="AA3140" s="425"/>
      <c r="AB3140" s="428"/>
      <c r="AC3140" s="429"/>
      <c r="AD3140" s="432"/>
      <c r="AE3140" s="433"/>
      <c r="AF3140" s="442"/>
      <c r="AG3140" s="443"/>
      <c r="AH3140" s="428"/>
      <c r="AI3140" s="429"/>
      <c r="AJ3140" s="432"/>
      <c r="AK3140" s="433"/>
      <c r="AL3140" s="446">
        <f t="shared" ref="AL3140" si="1780">IF(AH3140=0,0,(AJ3140/AH3140)*100)</f>
        <v>0</v>
      </c>
      <c r="AM3140" s="447"/>
      <c r="AN3140" s="428"/>
      <c r="AO3140" s="429"/>
      <c r="AP3140" s="432"/>
      <c r="AQ3140" s="433"/>
      <c r="AR3140" s="446">
        <f t="shared" ref="AR3140" si="1781">IF(AN3140=0,0,(AP3140/AN3140)*100)</f>
        <v>0</v>
      </c>
      <c r="AS3140" s="447"/>
      <c r="AT3140" s="450">
        <f t="shared" ref="AT3140" si="1782">AB3140+AH3140+AN3140</f>
        <v>0</v>
      </c>
      <c r="AU3140" s="451"/>
      <c r="AV3140" s="454">
        <f t="shared" ref="AV3140" si="1783">AD3140+AJ3140+AP3140</f>
        <v>0</v>
      </c>
      <c r="AW3140" s="455"/>
      <c r="AX3140" s="446">
        <f t="shared" ref="AX3140" si="1784">IF(AT3140=0,0,(AV3140/AT3140)*100)</f>
        <v>0</v>
      </c>
      <c r="AY3140" s="447"/>
      <c r="AZ3140" s="428"/>
      <c r="BA3140" s="429"/>
      <c r="BB3140" s="432"/>
      <c r="BC3140" s="433"/>
      <c r="BD3140" s="446">
        <f t="shared" ref="BD3140" si="1785">IF(AZ3140=0,0,(BB3140/AZ3140)*100)</f>
        <v>0</v>
      </c>
      <c r="BE3140" s="447"/>
      <c r="BF3140" s="450">
        <f t="shared" ref="BF3140" si="1786">AT3140+AZ3140</f>
        <v>0</v>
      </c>
      <c r="BG3140" s="451"/>
      <c r="BH3140" s="454">
        <f t="shared" ref="BH3140" si="1787">AV3140+BB3140</f>
        <v>0</v>
      </c>
      <c r="BI3140" s="455"/>
      <c r="BJ3140" s="446">
        <f t="shared" ref="BJ3140" si="1788">IF(BF3140=0,0,(BH3140/BF3140)*100)</f>
        <v>0</v>
      </c>
      <c r="BK3140" s="447"/>
      <c r="BL3140" s="406">
        <f t="shared" ref="BL3140" si="1789">(AD3140*2)+(AJ3140*2)+(AP3140*3)+BB3140</f>
        <v>0</v>
      </c>
      <c r="BM3140" s="407"/>
      <c r="BN3140" s="408"/>
      <c r="BO3140" s="402" t="e">
        <f>(BL3140*BR$74)+(N3140*BR$75)+(X3140*BR$76)+(R3140*BR$77)+(V3140*BR$78)+(Z3140*BR$79)</f>
        <v>#REF!</v>
      </c>
      <c r="BP3140" s="404" t="e">
        <f>((AZ3140-BB3140)*BR$81)+((AT3140-AV3140)*BR$80)+(H3140*BR$82)+(P3140*BR$83)</f>
        <v>#REF!</v>
      </c>
      <c r="BQ3140" s="53"/>
      <c r="BR3140" s="53"/>
      <c r="BS3140" s="779"/>
    </row>
    <row r="3141" spans="1:71" ht="22.5" hidden="1" customHeight="1" thickBot="1" x14ac:dyDescent="0.3">
      <c r="A3141" s="779"/>
      <c r="B3141" s="415"/>
      <c r="C3141" s="412" t="str">
        <f>IF(ROSTER!D$50="","",ROSTER!D$50)</f>
        <v/>
      </c>
      <c r="D3141" s="413"/>
      <c r="E3141" s="419"/>
      <c r="F3141" s="421"/>
      <c r="G3141" s="423"/>
      <c r="H3141" s="426"/>
      <c r="I3141" s="427"/>
      <c r="J3141" s="430"/>
      <c r="K3141" s="431"/>
      <c r="L3141" s="434"/>
      <c r="M3141" s="435"/>
      <c r="N3141" s="438" t="s">
        <v>14</v>
      </c>
      <c r="O3141" s="439"/>
      <c r="P3141" s="430"/>
      <c r="Q3141" s="431"/>
      <c r="R3141" s="434"/>
      <c r="S3141" s="441"/>
      <c r="T3141" s="434"/>
      <c r="U3141" s="427"/>
      <c r="V3141" s="441"/>
      <c r="W3141" s="427"/>
      <c r="X3141" s="430"/>
      <c r="Y3141" s="427"/>
      <c r="Z3141" s="430"/>
      <c r="AA3141" s="427"/>
      <c r="AB3141" s="430"/>
      <c r="AC3141" s="431"/>
      <c r="AD3141" s="434"/>
      <c r="AE3141" s="435"/>
      <c r="AF3141" s="444"/>
      <c r="AG3141" s="445"/>
      <c r="AH3141" s="430"/>
      <c r="AI3141" s="431"/>
      <c r="AJ3141" s="434"/>
      <c r="AK3141" s="435"/>
      <c r="AL3141" s="448"/>
      <c r="AM3141" s="449"/>
      <c r="AN3141" s="430"/>
      <c r="AO3141" s="431"/>
      <c r="AP3141" s="434"/>
      <c r="AQ3141" s="435"/>
      <c r="AR3141" s="448"/>
      <c r="AS3141" s="449"/>
      <c r="AT3141" s="452"/>
      <c r="AU3141" s="453"/>
      <c r="AV3141" s="456"/>
      <c r="AW3141" s="457"/>
      <c r="AX3141" s="448"/>
      <c r="AY3141" s="449"/>
      <c r="AZ3141" s="430"/>
      <c r="BA3141" s="431"/>
      <c r="BB3141" s="434"/>
      <c r="BC3141" s="435"/>
      <c r="BD3141" s="448"/>
      <c r="BE3141" s="449"/>
      <c r="BF3141" s="452"/>
      <c r="BG3141" s="453"/>
      <c r="BH3141" s="456"/>
      <c r="BI3141" s="457"/>
      <c r="BJ3141" s="448"/>
      <c r="BK3141" s="449"/>
      <c r="BL3141" s="409"/>
      <c r="BM3141" s="410"/>
      <c r="BN3141" s="411"/>
      <c r="BO3141" s="403"/>
      <c r="BP3141" s="405"/>
      <c r="BQ3141" s="53"/>
      <c r="BR3141" s="53"/>
      <c r="BS3141" s="779"/>
    </row>
    <row r="3142" spans="1:71" s="224" customFormat="1" ht="33.6" customHeight="1" x14ac:dyDescent="0.5">
      <c r="A3142" s="789"/>
      <c r="B3142" s="376"/>
      <c r="C3142" s="377"/>
      <c r="D3142" s="377" t="s">
        <v>10</v>
      </c>
      <c r="E3142" s="380"/>
      <c r="F3142" s="223"/>
      <c r="G3142" s="223"/>
      <c r="H3142" s="382">
        <f>SUM(H3098:I3141)</f>
        <v>0</v>
      </c>
      <c r="I3142" s="383"/>
      <c r="J3142" s="382">
        <f>SUM(J3098:K3141)</f>
        <v>0</v>
      </c>
      <c r="K3142" s="383"/>
      <c r="L3142" s="386">
        <f>SUM(L3098:M3141)</f>
        <v>0</v>
      </c>
      <c r="M3142" s="387"/>
      <c r="N3142" s="358">
        <f>L3142+J3142</f>
        <v>0</v>
      </c>
      <c r="O3142" s="359"/>
      <c r="P3142" s="386">
        <f>SUM(P3098:Q3141)</f>
        <v>0</v>
      </c>
      <c r="Q3142" s="383"/>
      <c r="R3142" s="386">
        <f t="shared" ref="R3142" si="1790">SUM(R3098:S3141)</f>
        <v>0</v>
      </c>
      <c r="S3142" s="387"/>
      <c r="T3142" s="386">
        <f t="shared" ref="T3142" si="1791">SUM(T3098:U3141)</f>
        <v>0</v>
      </c>
      <c r="U3142" s="359"/>
      <c r="V3142" s="387">
        <f t="shared" ref="V3142" si="1792">SUM(V3098:W3141)</f>
        <v>0</v>
      </c>
      <c r="W3142" s="387"/>
      <c r="X3142" s="382">
        <f t="shared" ref="X3142" si="1793">SUM(X3098:Y3141)</f>
        <v>0</v>
      </c>
      <c r="Y3142" s="359"/>
      <c r="Z3142" s="382">
        <f t="shared" ref="Z3142" si="1794">SUM(Z3098:AA3141)</f>
        <v>0</v>
      </c>
      <c r="AA3142" s="359"/>
      <c r="AB3142" s="387">
        <f t="shared" ref="AB3142" si="1795">SUM(AB3098:AC3141)</f>
        <v>0</v>
      </c>
      <c r="AC3142" s="383"/>
      <c r="AD3142" s="386">
        <f t="shared" ref="AD3142" si="1796">SUM(AD3098:AE3141)</f>
        <v>0</v>
      </c>
      <c r="AE3142" s="387"/>
      <c r="AF3142" s="358">
        <f t="shared" ref="AF3142" si="1797">SUM(AF3098:AG3141)</f>
        <v>0</v>
      </c>
      <c r="AG3142" s="359"/>
      <c r="AH3142" s="386">
        <f t="shared" ref="AH3142" si="1798">SUM(AH3098:AI3141)</f>
        <v>0</v>
      </c>
      <c r="AI3142" s="383"/>
      <c r="AJ3142" s="386">
        <f t="shared" ref="AJ3142" si="1799">SUM(AJ3098:AK3141)</f>
        <v>0</v>
      </c>
      <c r="AK3142" s="387"/>
      <c r="AL3142" s="358">
        <f>IF(AH3142=0,0,(AJ3142/AH3142)*100)</f>
        <v>0</v>
      </c>
      <c r="AM3142" s="359"/>
      <c r="AN3142" s="386">
        <f>SUM(AN3098:AO3141)</f>
        <v>0</v>
      </c>
      <c r="AO3142" s="383"/>
      <c r="AP3142" s="386">
        <f>SUM(AP3098:AQ3141)</f>
        <v>0</v>
      </c>
      <c r="AQ3142" s="387"/>
      <c r="AR3142" s="358">
        <f>IF(AN3142=0,0,(AP3142/AN3142)*100)</f>
        <v>0</v>
      </c>
      <c r="AS3142" s="359"/>
      <c r="AT3142" s="382">
        <f>AB3142+AH3142+AN3142</f>
        <v>0</v>
      </c>
      <c r="AU3142" s="383"/>
      <c r="AV3142" s="386">
        <f>AD3142+AJ3142+AP3142</f>
        <v>0</v>
      </c>
      <c r="AW3142" s="392"/>
      <c r="AX3142" s="358">
        <f>IF(AT3142=0,0,(AV3142/AT3142)*100)</f>
        <v>0</v>
      </c>
      <c r="AY3142" s="359"/>
      <c r="AZ3142" s="386">
        <f>SUM(AZ3098:BA3141)</f>
        <v>0</v>
      </c>
      <c r="BA3142" s="383"/>
      <c r="BB3142" s="386">
        <f>SUM(BB3098:BC3141)</f>
        <v>0</v>
      </c>
      <c r="BC3142" s="387"/>
      <c r="BD3142" s="358">
        <f>IF(AZ3142=0,0,(BB3142/AZ3142)*100)</f>
        <v>0</v>
      </c>
      <c r="BE3142" s="359"/>
      <c r="BF3142" s="382">
        <f>AT3142+AZ3142</f>
        <v>0</v>
      </c>
      <c r="BG3142" s="383"/>
      <c r="BH3142" s="386">
        <f>AV3142+BB3142</f>
        <v>0</v>
      </c>
      <c r="BI3142" s="392"/>
      <c r="BJ3142" s="358">
        <f>IF(BF3142=0,0,(BH3142/BF3142)*100)</f>
        <v>0</v>
      </c>
      <c r="BK3142" s="394"/>
      <c r="BL3142" s="396">
        <f>SUM(BL3098:BN3141)</f>
        <v>0</v>
      </c>
      <c r="BM3142" s="397"/>
      <c r="BN3142" s="398"/>
      <c r="BO3142" s="402" t="e">
        <f>(BL3142*BR$74)+(N3142*BR$75)+(X3142*BR$76)+(R3142*BR$77)+(V3142*BR$78)+(Z3142*BR$79)</f>
        <v>#REF!</v>
      </c>
      <c r="BP3142" s="404" t="e">
        <f>((AZ3142-BB3142)*BR$81)+((AT3142-AV3142)*BR$80)+(H3142*BR$82)+(P3142*BR$83)</f>
        <v>#REF!</v>
      </c>
      <c r="BQ3142" s="222"/>
      <c r="BR3142" s="222"/>
      <c r="BS3142" s="789"/>
    </row>
    <row r="3143" spans="1:71" s="224" customFormat="1" ht="33.950000000000003" customHeight="1" thickBot="1" x14ac:dyDescent="0.55000000000000004">
      <c r="A3143" s="789"/>
      <c r="B3143" s="378"/>
      <c r="C3143" s="379"/>
      <c r="D3143" s="379"/>
      <c r="E3143" s="381"/>
      <c r="F3143" s="225"/>
      <c r="G3143" s="225"/>
      <c r="H3143" s="384"/>
      <c r="I3143" s="385"/>
      <c r="J3143" s="384"/>
      <c r="K3143" s="385"/>
      <c r="L3143" s="388"/>
      <c r="M3143" s="389"/>
      <c r="N3143" s="390" t="s">
        <v>14</v>
      </c>
      <c r="O3143" s="391"/>
      <c r="P3143" s="388"/>
      <c r="Q3143" s="385"/>
      <c r="R3143" s="388"/>
      <c r="S3143" s="389"/>
      <c r="T3143" s="388"/>
      <c r="U3143" s="391"/>
      <c r="V3143" s="389"/>
      <c r="W3143" s="389"/>
      <c r="X3143" s="384"/>
      <c r="Y3143" s="391"/>
      <c r="Z3143" s="384"/>
      <c r="AA3143" s="391"/>
      <c r="AB3143" s="389"/>
      <c r="AC3143" s="385"/>
      <c r="AD3143" s="388"/>
      <c r="AE3143" s="389"/>
      <c r="AF3143" s="390"/>
      <c r="AG3143" s="391"/>
      <c r="AH3143" s="388"/>
      <c r="AI3143" s="385"/>
      <c r="AJ3143" s="388"/>
      <c r="AK3143" s="389"/>
      <c r="AL3143" s="390"/>
      <c r="AM3143" s="391"/>
      <c r="AN3143" s="388"/>
      <c r="AO3143" s="385"/>
      <c r="AP3143" s="388"/>
      <c r="AQ3143" s="389"/>
      <c r="AR3143" s="390"/>
      <c r="AS3143" s="391"/>
      <c r="AT3143" s="384"/>
      <c r="AU3143" s="385"/>
      <c r="AV3143" s="388"/>
      <c r="AW3143" s="393"/>
      <c r="AX3143" s="390"/>
      <c r="AY3143" s="391"/>
      <c r="AZ3143" s="388"/>
      <c r="BA3143" s="385"/>
      <c r="BB3143" s="388"/>
      <c r="BC3143" s="389"/>
      <c r="BD3143" s="390"/>
      <c r="BE3143" s="391"/>
      <c r="BF3143" s="384"/>
      <c r="BG3143" s="385"/>
      <c r="BH3143" s="388"/>
      <c r="BI3143" s="393"/>
      <c r="BJ3143" s="390"/>
      <c r="BK3143" s="395"/>
      <c r="BL3143" s="399"/>
      <c r="BM3143" s="400"/>
      <c r="BN3143" s="401"/>
      <c r="BO3143" s="403"/>
      <c r="BP3143" s="405"/>
      <c r="BQ3143" s="222"/>
      <c r="BR3143" s="222"/>
      <c r="BS3143" s="789"/>
    </row>
    <row r="3144" spans="1:71" s="230" customFormat="1" ht="48.2" customHeight="1" thickBot="1" x14ac:dyDescent="0.55000000000000004">
      <c r="A3144" s="790"/>
      <c r="B3144" s="342"/>
      <c r="C3144" s="343"/>
      <c r="D3144" s="343" t="s">
        <v>13</v>
      </c>
      <c r="E3144" s="344"/>
      <c r="F3144" s="227"/>
      <c r="G3144" s="223"/>
      <c r="H3144" s="345"/>
      <c r="I3144" s="346"/>
      <c r="J3144" s="347"/>
      <c r="K3144" s="348"/>
      <c r="L3144" s="349"/>
      <c r="M3144" s="350"/>
      <c r="N3144" s="351">
        <f>J3144+L3144</f>
        <v>0</v>
      </c>
      <c r="O3144" s="352"/>
      <c r="P3144" s="347"/>
      <c r="Q3144" s="348"/>
      <c r="R3144" s="349"/>
      <c r="S3144" s="348"/>
      <c r="T3144" s="353"/>
      <c r="U3144" s="354"/>
      <c r="V3144" s="347"/>
      <c r="W3144" s="355"/>
      <c r="X3144" s="345"/>
      <c r="Y3144" s="346"/>
      <c r="Z3144" s="347"/>
      <c r="AA3144" s="355"/>
      <c r="AB3144" s="347"/>
      <c r="AC3144" s="348"/>
      <c r="AD3144" s="349"/>
      <c r="AE3144" s="350"/>
      <c r="AF3144" s="356">
        <f>IF(AB3144=0,0,(AD3144/AB3144)*100)</f>
        <v>0</v>
      </c>
      <c r="AG3144" s="357"/>
      <c r="AH3144" s="347"/>
      <c r="AI3144" s="348"/>
      <c r="AJ3144" s="349"/>
      <c r="AK3144" s="350"/>
      <c r="AL3144" s="358">
        <f>IF(AH3144=0,0,(AJ3144/AH3144)*100)</f>
        <v>0</v>
      </c>
      <c r="AM3144" s="359"/>
      <c r="AN3144" s="347"/>
      <c r="AO3144" s="348"/>
      <c r="AP3144" s="349"/>
      <c r="AQ3144" s="350"/>
      <c r="AR3144" s="358">
        <f>IF(AN3144=0,0,(AP3144/AN3144)*100)</f>
        <v>0</v>
      </c>
      <c r="AS3144" s="359"/>
      <c r="AT3144" s="360">
        <f>AB3144+AH3144+AN3144</f>
        <v>0</v>
      </c>
      <c r="AU3144" s="361"/>
      <c r="AV3144" s="362">
        <f>AD3144+AJ3144+AP3144</f>
        <v>0</v>
      </c>
      <c r="AW3144" s="363"/>
      <c r="AX3144" s="358">
        <f>IF(AT3144=0,0,(AV3144/AT3144)*100)</f>
        <v>0</v>
      </c>
      <c r="AY3144" s="359"/>
      <c r="AZ3144" s="347"/>
      <c r="BA3144" s="348"/>
      <c r="BB3144" s="349"/>
      <c r="BC3144" s="350"/>
      <c r="BD3144" s="358">
        <f>IF(AZ3144=0,0,(BB3144/AZ3144)*100)</f>
        <v>0</v>
      </c>
      <c r="BE3144" s="359"/>
      <c r="BF3144" s="360">
        <f>AT3144+AZ3144</f>
        <v>0</v>
      </c>
      <c r="BG3144" s="361"/>
      <c r="BH3144" s="362">
        <f>AV3144+BB3144</f>
        <v>0</v>
      </c>
      <c r="BI3144" s="363"/>
      <c r="BJ3144" s="358">
        <f>IF(BF3144=0,0,(BH3144/BF3144)*100)</f>
        <v>0</v>
      </c>
      <c r="BK3144" s="359"/>
      <c r="BL3144" s="364"/>
      <c r="BM3144" s="365"/>
      <c r="BN3144" s="366"/>
      <c r="BO3144" s="228"/>
      <c r="BP3144" s="229"/>
      <c r="BQ3144" s="226"/>
      <c r="BR3144" s="226"/>
      <c r="BS3144" s="790"/>
    </row>
    <row r="3145" spans="1:71" s="230" customFormat="1" ht="48.95" customHeight="1" thickBot="1" x14ac:dyDescent="0.55000000000000004">
      <c r="A3145" s="790"/>
      <c r="B3145" s="231"/>
      <c r="C3145" s="268"/>
      <c r="D3145" s="367" t="s">
        <v>41</v>
      </c>
      <c r="E3145" s="368"/>
      <c r="F3145" s="233"/>
      <c r="G3145" s="233"/>
      <c r="H3145" s="268"/>
      <c r="I3145" s="268"/>
      <c r="J3145" s="369">
        <f>IF((J3142+L3144)=0,0,J3142/(J3142+L3144)*100)</f>
        <v>0</v>
      </c>
      <c r="K3145" s="370"/>
      <c r="L3145" s="369">
        <f>IF((L3142+J3144)=0,0,L3142/(L3142+J3144)*100)</f>
        <v>0</v>
      </c>
      <c r="M3145" s="370"/>
      <c r="N3145" s="369">
        <f>IF((N3142+N3144)=0,0,N3142/(N3142+N3144)*100)</f>
        <v>0</v>
      </c>
      <c r="O3145" s="371"/>
      <c r="P3145" s="372"/>
      <c r="Q3145" s="373"/>
      <c r="R3145" s="373"/>
      <c r="S3145" s="373"/>
      <c r="T3145" s="374"/>
      <c r="U3145" s="374"/>
      <c r="V3145" s="373"/>
      <c r="W3145" s="373"/>
      <c r="X3145" s="373"/>
      <c r="Y3145" s="373"/>
      <c r="Z3145" s="373"/>
      <c r="AA3145" s="373"/>
      <c r="AB3145" s="373"/>
      <c r="AC3145" s="373"/>
      <c r="AD3145" s="373"/>
      <c r="AE3145" s="373"/>
      <c r="AF3145" s="373"/>
      <c r="AG3145" s="373"/>
      <c r="AH3145" s="373"/>
      <c r="AI3145" s="373"/>
      <c r="AJ3145" s="373"/>
      <c r="AK3145" s="373"/>
      <c r="AL3145" s="373"/>
      <c r="AM3145" s="373"/>
      <c r="AN3145" s="373"/>
      <c r="AO3145" s="373"/>
      <c r="AP3145" s="373"/>
      <c r="AQ3145" s="373"/>
      <c r="AR3145" s="373"/>
      <c r="AS3145" s="373"/>
      <c r="AT3145" s="373"/>
      <c r="AU3145" s="373"/>
      <c r="AV3145" s="373"/>
      <c r="AW3145" s="373"/>
      <c r="AX3145" s="373"/>
      <c r="AY3145" s="373"/>
      <c r="AZ3145" s="373"/>
      <c r="BA3145" s="373"/>
      <c r="BB3145" s="373"/>
      <c r="BC3145" s="373"/>
      <c r="BD3145" s="373"/>
      <c r="BE3145" s="373"/>
      <c r="BF3145" s="373"/>
      <c r="BG3145" s="373"/>
      <c r="BH3145" s="373"/>
      <c r="BI3145" s="373"/>
      <c r="BJ3145" s="373"/>
      <c r="BK3145" s="373"/>
      <c r="BL3145" s="373"/>
      <c r="BM3145" s="373"/>
      <c r="BN3145" s="375"/>
      <c r="BO3145" s="234"/>
      <c r="BP3145" s="234"/>
      <c r="BQ3145" s="226"/>
      <c r="BR3145" s="226"/>
      <c r="BS3145" s="790"/>
    </row>
    <row r="3146" spans="1:71" ht="15.75" customHeight="1" thickTop="1" thickBot="1" x14ac:dyDescent="0.45">
      <c r="A3146" s="779"/>
      <c r="B3146" s="160"/>
      <c r="C3146" s="161"/>
      <c r="D3146" s="161"/>
      <c r="E3146" s="161"/>
      <c r="F3146" s="69"/>
      <c r="G3146" s="69"/>
      <c r="H3146" s="161"/>
      <c r="I3146" s="161"/>
      <c r="J3146" s="161"/>
      <c r="K3146" s="161"/>
      <c r="L3146" s="161"/>
      <c r="M3146" s="161"/>
      <c r="N3146" s="161"/>
      <c r="O3146" s="161"/>
      <c r="P3146" s="161"/>
      <c r="Q3146" s="161"/>
      <c r="R3146" s="161"/>
      <c r="S3146" s="161"/>
      <c r="T3146" s="161"/>
      <c r="U3146" s="161"/>
      <c r="V3146" s="161"/>
      <c r="W3146" s="161"/>
      <c r="X3146" s="161"/>
      <c r="Y3146" s="161"/>
      <c r="Z3146" s="161"/>
      <c r="AA3146" s="161"/>
      <c r="AB3146" s="161"/>
      <c r="AC3146" s="161"/>
      <c r="AD3146" s="161"/>
      <c r="AE3146" s="161"/>
      <c r="AF3146" s="166"/>
      <c r="AG3146" s="166"/>
      <c r="AH3146" s="161"/>
      <c r="AI3146" s="161"/>
      <c r="AJ3146" s="161"/>
      <c r="AK3146" s="161"/>
      <c r="AL3146" s="161"/>
      <c r="AM3146" s="161"/>
      <c r="AN3146" s="161"/>
      <c r="AO3146" s="161"/>
      <c r="AP3146" s="161"/>
      <c r="AQ3146" s="161"/>
      <c r="AR3146" s="161"/>
      <c r="AS3146" s="161"/>
      <c r="AT3146" s="161"/>
      <c r="AU3146" s="161"/>
      <c r="AV3146" s="161"/>
      <c r="AW3146" s="161"/>
      <c r="AX3146" s="161"/>
      <c r="AY3146" s="161"/>
      <c r="AZ3146" s="161"/>
      <c r="BA3146" s="161"/>
      <c r="BB3146" s="161"/>
      <c r="BC3146" s="161"/>
      <c r="BD3146" s="161"/>
      <c r="BE3146" s="161"/>
      <c r="BF3146" s="161"/>
      <c r="BG3146" s="161"/>
      <c r="BH3146" s="161"/>
      <c r="BI3146" s="161"/>
      <c r="BJ3146" s="161"/>
      <c r="BK3146" s="161"/>
      <c r="BL3146" s="161"/>
      <c r="BM3146" s="161"/>
      <c r="BN3146" s="167"/>
      <c r="BO3146" s="70"/>
      <c r="BP3146" s="70"/>
      <c r="BQ3146" s="53"/>
      <c r="BR3146" s="53"/>
      <c r="BS3146" s="779"/>
    </row>
    <row r="3147" spans="1:71" s="68" customFormat="1" ht="80.25" customHeight="1" thickTop="1" thickBot="1" x14ac:dyDescent="0.5">
      <c r="A3147" s="791"/>
      <c r="B3147" s="325" t="s">
        <v>55</v>
      </c>
      <c r="C3147" s="326"/>
      <c r="D3147" s="327" t="s">
        <v>47</v>
      </c>
      <c r="E3147" s="327"/>
      <c r="F3147" s="71"/>
      <c r="G3147" s="71"/>
      <c r="H3147" s="328"/>
      <c r="I3147" s="329"/>
      <c r="J3147" s="330"/>
      <c r="K3147" s="235"/>
      <c r="L3147" s="328"/>
      <c r="M3147" s="329"/>
      <c r="N3147" s="330"/>
      <c r="O3147" s="331" t="s">
        <v>42</v>
      </c>
      <c r="P3147" s="332"/>
      <c r="Q3147" s="332"/>
      <c r="R3147" s="332"/>
      <c r="S3147" s="328"/>
      <c r="T3147" s="329"/>
      <c r="U3147" s="330"/>
      <c r="V3147" s="235"/>
      <c r="W3147" s="328"/>
      <c r="X3147" s="329"/>
      <c r="Y3147" s="330"/>
      <c r="Z3147" s="331" t="s">
        <v>110</v>
      </c>
      <c r="AA3147" s="332"/>
      <c r="AB3147" s="332"/>
      <c r="AC3147" s="332"/>
      <c r="AD3147" s="332"/>
      <c r="AE3147" s="332"/>
      <c r="AF3147" s="332"/>
      <c r="AG3147" s="332"/>
      <c r="AH3147" s="332"/>
      <c r="AI3147" s="333"/>
      <c r="AJ3147" s="328"/>
      <c r="AK3147" s="329"/>
      <c r="AL3147" s="330"/>
      <c r="AM3147" s="235"/>
      <c r="AN3147" s="328"/>
      <c r="AO3147" s="329"/>
      <c r="AP3147" s="330"/>
      <c r="AQ3147" s="331" t="s">
        <v>46</v>
      </c>
      <c r="AR3147" s="332"/>
      <c r="AS3147" s="332"/>
      <c r="AT3147" s="333"/>
      <c r="AU3147" s="328"/>
      <c r="AV3147" s="329"/>
      <c r="AW3147" s="330"/>
      <c r="AX3147" s="235"/>
      <c r="AY3147" s="328"/>
      <c r="AZ3147" s="329"/>
      <c r="BA3147" s="330"/>
      <c r="BB3147" s="334" t="s">
        <v>112</v>
      </c>
      <c r="BC3147" s="335"/>
      <c r="BD3147" s="335"/>
      <c r="BE3147" s="336"/>
      <c r="BF3147" s="337">
        <f>BL3142</f>
        <v>0</v>
      </c>
      <c r="BG3147" s="338"/>
      <c r="BH3147" s="339"/>
      <c r="BI3147" s="235"/>
      <c r="BJ3147" s="337">
        <f>BL3144</f>
        <v>0</v>
      </c>
      <c r="BK3147" s="338"/>
      <c r="BL3147" s="339"/>
      <c r="BM3147" s="173"/>
      <c r="BN3147" s="174"/>
      <c r="BO3147" s="72"/>
      <c r="BP3147" s="72"/>
      <c r="BQ3147" s="67"/>
      <c r="BR3147" s="67"/>
      <c r="BS3147" s="791"/>
    </row>
    <row r="3148" spans="1:71" ht="15.6" customHeight="1" thickTop="1" thickBot="1" x14ac:dyDescent="0.55000000000000004">
      <c r="A3148" s="779"/>
      <c r="B3148" s="162"/>
      <c r="C3148" s="156"/>
      <c r="D3148" s="163"/>
      <c r="E3148" s="163"/>
      <c r="F3148" s="73"/>
      <c r="G3148" s="73"/>
      <c r="H3148" s="170"/>
      <c r="I3148" s="170"/>
      <c r="J3148" s="170"/>
      <c r="K3148" s="170"/>
      <c r="L3148" s="170"/>
      <c r="M3148" s="170"/>
      <c r="N3148" s="170"/>
      <c r="O3148" s="168"/>
      <c r="P3148" s="168"/>
      <c r="Q3148" s="168"/>
      <c r="R3148" s="168"/>
      <c r="S3148" s="170"/>
      <c r="T3148" s="170"/>
      <c r="U3148" s="170"/>
      <c r="V3148" s="169"/>
      <c r="W3148" s="170"/>
      <c r="X3148" s="170"/>
      <c r="Y3148" s="170"/>
      <c r="Z3148" s="168"/>
      <c r="AA3148" s="168"/>
      <c r="AB3148" s="168"/>
      <c r="AC3148" s="168"/>
      <c r="AD3148" s="170"/>
      <c r="AE3148" s="170"/>
      <c r="AF3148" s="170"/>
      <c r="AG3148" s="170"/>
      <c r="AH3148" s="169"/>
      <c r="AI3148" s="169"/>
      <c r="AJ3148" s="170"/>
      <c r="AK3148" s="168"/>
      <c r="AL3148" s="168"/>
      <c r="AM3148" s="168"/>
      <c r="AN3148" s="168"/>
      <c r="AO3148" s="170"/>
      <c r="AP3148" s="170"/>
      <c r="AQ3148" s="168"/>
      <c r="AR3148" s="168"/>
      <c r="AS3148" s="168"/>
      <c r="AT3148" s="168"/>
      <c r="AU3148" s="170"/>
      <c r="AV3148" s="170"/>
      <c r="AW3148" s="170"/>
      <c r="AX3148" s="170"/>
      <c r="AY3148" s="170"/>
      <c r="AZ3148" s="172"/>
      <c r="BA3148" s="172"/>
      <c r="BB3148" s="168"/>
      <c r="BC3148" s="176"/>
      <c r="BD3148" s="177"/>
      <c r="BE3148" s="177"/>
      <c r="BF3148" s="178"/>
      <c r="BG3148" s="178"/>
      <c r="BH3148" s="172"/>
      <c r="BI3148" s="170"/>
      <c r="BJ3148" s="179"/>
      <c r="BK3148" s="179"/>
      <c r="BL3148" s="172"/>
      <c r="BM3148" s="175"/>
      <c r="BN3148" s="180"/>
      <c r="BO3148" s="74"/>
      <c r="BP3148" s="74"/>
      <c r="BQ3148" s="53"/>
      <c r="BR3148" s="53"/>
      <c r="BS3148" s="779"/>
    </row>
    <row r="3149" spans="1:71" s="68" customFormat="1" ht="80.25" customHeight="1" thickTop="1" thickBot="1" x14ac:dyDescent="0.5">
      <c r="A3149" s="791"/>
      <c r="B3149" s="334" t="s">
        <v>40</v>
      </c>
      <c r="C3149" s="335"/>
      <c r="D3149" s="327" t="s">
        <v>48</v>
      </c>
      <c r="E3149" s="327"/>
      <c r="F3149" s="71"/>
      <c r="G3149" s="71"/>
      <c r="H3149" s="337">
        <f>H3147</f>
        <v>0</v>
      </c>
      <c r="I3149" s="338"/>
      <c r="J3149" s="339"/>
      <c r="K3149" s="235"/>
      <c r="L3149" s="337">
        <f>L3147</f>
        <v>0</v>
      </c>
      <c r="M3149" s="338"/>
      <c r="N3149" s="339"/>
      <c r="O3149" s="331" t="s">
        <v>44</v>
      </c>
      <c r="P3149" s="332"/>
      <c r="Q3149" s="332"/>
      <c r="R3149" s="332"/>
      <c r="S3149" s="337">
        <f>S3147-H3147</f>
        <v>0</v>
      </c>
      <c r="T3149" s="338"/>
      <c r="U3149" s="339"/>
      <c r="V3149" s="235"/>
      <c r="W3149" s="337">
        <f>W3147-L3147</f>
        <v>0</v>
      </c>
      <c r="X3149" s="338"/>
      <c r="Y3149" s="339"/>
      <c r="Z3149" s="331" t="s">
        <v>111</v>
      </c>
      <c r="AA3149" s="332"/>
      <c r="AB3149" s="332"/>
      <c r="AC3149" s="332"/>
      <c r="AD3149" s="332"/>
      <c r="AE3149" s="332"/>
      <c r="AF3149" s="332"/>
      <c r="AG3149" s="332"/>
      <c r="AH3149" s="332"/>
      <c r="AI3149" s="333"/>
      <c r="AJ3149" s="337">
        <f>AJ3147-S3147</f>
        <v>0</v>
      </c>
      <c r="AK3149" s="338"/>
      <c r="AL3149" s="339"/>
      <c r="AM3149" s="235"/>
      <c r="AN3149" s="337">
        <f>AN3147-W3147</f>
        <v>0</v>
      </c>
      <c r="AO3149" s="338"/>
      <c r="AP3149" s="339"/>
      <c r="AQ3149" s="331" t="s">
        <v>45</v>
      </c>
      <c r="AR3149" s="332"/>
      <c r="AS3149" s="332"/>
      <c r="AT3149" s="333"/>
      <c r="AU3149" s="337">
        <f>AU3147-AJ3147</f>
        <v>0</v>
      </c>
      <c r="AV3149" s="338"/>
      <c r="AW3149" s="339"/>
      <c r="AX3149" s="235"/>
      <c r="AY3149" s="337">
        <f>AY3147-AN3147</f>
        <v>0</v>
      </c>
      <c r="AZ3149" s="338"/>
      <c r="BA3149" s="339"/>
      <c r="BB3149" s="334" t="s">
        <v>113</v>
      </c>
      <c r="BC3149" s="335"/>
      <c r="BD3149" s="335"/>
      <c r="BE3149" s="336"/>
      <c r="BF3149" s="337">
        <f>BF3147-AU3147</f>
        <v>0</v>
      </c>
      <c r="BG3149" s="338"/>
      <c r="BH3149" s="339"/>
      <c r="BI3149" s="235"/>
      <c r="BJ3149" s="337">
        <f>BJ3147-AY3147</f>
        <v>0</v>
      </c>
      <c r="BK3149" s="338"/>
      <c r="BL3149" s="339"/>
      <c r="BM3149" s="173"/>
      <c r="BN3149" s="174"/>
      <c r="BO3149" s="72"/>
      <c r="BP3149" s="72"/>
      <c r="BQ3149" s="67"/>
      <c r="BR3149" s="67"/>
      <c r="BS3149" s="791"/>
    </row>
    <row r="3150" spans="1:71" ht="15.75" customHeight="1" thickTop="1" thickBot="1" x14ac:dyDescent="0.45">
      <c r="A3150" s="779"/>
      <c r="B3150" s="164"/>
      <c r="C3150" s="165"/>
      <c r="D3150" s="165"/>
      <c r="E3150" s="165"/>
      <c r="F3150" s="75"/>
      <c r="G3150" s="75"/>
      <c r="H3150" s="165"/>
      <c r="I3150" s="165"/>
      <c r="J3150" s="165"/>
      <c r="K3150" s="165"/>
      <c r="L3150" s="165"/>
      <c r="M3150" s="165"/>
      <c r="N3150" s="165"/>
      <c r="O3150" s="165"/>
      <c r="P3150" s="165"/>
      <c r="Q3150" s="165"/>
      <c r="R3150" s="165"/>
      <c r="S3150" s="165"/>
      <c r="T3150" s="165"/>
      <c r="U3150" s="165"/>
      <c r="V3150" s="165"/>
      <c r="W3150" s="165"/>
      <c r="X3150" s="165"/>
      <c r="Y3150" s="165"/>
      <c r="Z3150" s="165"/>
      <c r="AA3150" s="165"/>
      <c r="AB3150" s="165"/>
      <c r="AC3150" s="165"/>
      <c r="AD3150" s="165"/>
      <c r="AE3150" s="165"/>
      <c r="AF3150" s="171"/>
      <c r="AG3150" s="171"/>
      <c r="AH3150" s="165"/>
      <c r="AI3150" s="165"/>
      <c r="AJ3150" s="165"/>
      <c r="AK3150" s="165"/>
      <c r="AL3150" s="165"/>
      <c r="AM3150" s="165"/>
      <c r="AN3150" s="165"/>
      <c r="AO3150" s="165"/>
      <c r="AP3150" s="165"/>
      <c r="AQ3150" s="165"/>
      <c r="AR3150" s="165"/>
      <c r="AS3150" s="165"/>
      <c r="AT3150" s="165"/>
      <c r="AU3150" s="165"/>
      <c r="AV3150" s="165"/>
      <c r="AW3150" s="165"/>
      <c r="AX3150" s="165"/>
      <c r="AY3150" s="165"/>
      <c r="AZ3150" s="165"/>
      <c r="BA3150" s="340" t="s">
        <v>138</v>
      </c>
      <c r="BB3150" s="340"/>
      <c r="BC3150" s="340"/>
      <c r="BD3150" s="340"/>
      <c r="BE3150" s="340"/>
      <c r="BF3150" s="340"/>
      <c r="BG3150" s="340"/>
      <c r="BH3150" s="340"/>
      <c r="BI3150" s="340"/>
      <c r="BJ3150" s="340"/>
      <c r="BK3150" s="340"/>
      <c r="BL3150" s="340"/>
      <c r="BM3150" s="340"/>
      <c r="BN3150" s="341"/>
      <c r="BO3150" s="76"/>
      <c r="BP3150" s="76"/>
      <c r="BQ3150" s="53"/>
      <c r="BR3150" s="53"/>
      <c r="BS3150" s="779"/>
    </row>
    <row r="3151" spans="1:71" ht="12" customHeight="1" thickTop="1" x14ac:dyDescent="0.4">
      <c r="A3151" s="779"/>
      <c r="B3151" s="780"/>
      <c r="C3151" s="779"/>
      <c r="D3151" s="779"/>
      <c r="E3151" s="779"/>
      <c r="F3151" s="781"/>
      <c r="G3151" s="781"/>
      <c r="H3151" s="779"/>
      <c r="I3151" s="779"/>
      <c r="J3151" s="779"/>
      <c r="K3151" s="779"/>
      <c r="L3151" s="779"/>
      <c r="M3151" s="779"/>
      <c r="N3151" s="779"/>
      <c r="O3151" s="779"/>
      <c r="P3151" s="779"/>
      <c r="Q3151" s="779"/>
      <c r="R3151" s="779"/>
      <c r="S3151" s="779"/>
      <c r="T3151" s="779"/>
      <c r="U3151" s="779"/>
      <c r="V3151" s="779"/>
      <c r="W3151" s="779"/>
      <c r="X3151" s="779"/>
      <c r="Y3151" s="779"/>
      <c r="Z3151" s="779"/>
      <c r="AA3151" s="779"/>
      <c r="AB3151" s="779"/>
      <c r="AC3151" s="779"/>
      <c r="AD3151" s="779"/>
      <c r="AE3151" s="779"/>
      <c r="AF3151" s="782"/>
      <c r="AG3151" s="782"/>
      <c r="AH3151" s="779"/>
      <c r="AI3151" s="779"/>
      <c r="AJ3151" s="779"/>
      <c r="AK3151" s="779"/>
      <c r="AL3151" s="779"/>
      <c r="AM3151" s="779"/>
      <c r="AN3151" s="779"/>
      <c r="AO3151" s="779"/>
      <c r="AP3151" s="779"/>
      <c r="AQ3151" s="779"/>
      <c r="AR3151" s="779"/>
      <c r="AS3151" s="779"/>
      <c r="AT3151" s="779"/>
      <c r="AU3151" s="779"/>
      <c r="AV3151" s="779"/>
      <c r="AW3151" s="779"/>
      <c r="AX3151" s="779"/>
      <c r="AY3151" s="779"/>
      <c r="AZ3151" s="779"/>
      <c r="BA3151" s="779"/>
      <c r="BB3151" s="779"/>
      <c r="BC3151" s="779"/>
      <c r="BD3151" s="779"/>
      <c r="BE3151" s="779"/>
      <c r="BF3151" s="779"/>
      <c r="BG3151" s="779"/>
      <c r="BH3151" s="779"/>
      <c r="BI3151" s="779"/>
      <c r="BJ3151" s="779"/>
      <c r="BK3151" s="779"/>
      <c r="BL3151" s="779"/>
      <c r="BM3151" s="779"/>
      <c r="BN3151" s="779"/>
      <c r="BO3151" s="783"/>
      <c r="BP3151" s="783"/>
      <c r="BQ3151" s="779"/>
      <c r="BR3151" s="779"/>
      <c r="BS3151" s="779"/>
    </row>
    <row r="3152" spans="1:71" s="57" customFormat="1" ht="46.5" x14ac:dyDescent="0.7">
      <c r="A3152" s="784"/>
      <c r="B3152" s="801" t="s">
        <v>9</v>
      </c>
      <c r="C3152" s="801"/>
      <c r="D3152" s="801"/>
      <c r="E3152" s="801"/>
      <c r="F3152" s="801"/>
      <c r="G3152" s="801"/>
      <c r="H3152" s="801"/>
      <c r="I3152" s="801"/>
      <c r="J3152" s="801"/>
      <c r="K3152" s="801"/>
      <c r="L3152" s="801"/>
      <c r="M3152" s="801"/>
      <c r="N3152" s="801"/>
      <c r="O3152" s="801"/>
      <c r="P3152" s="801"/>
      <c r="Q3152" s="801"/>
      <c r="R3152" s="801"/>
      <c r="S3152" s="801"/>
      <c r="T3152" s="801"/>
      <c r="U3152" s="801"/>
      <c r="V3152" s="801"/>
      <c r="W3152" s="801"/>
      <c r="X3152" s="801"/>
      <c r="Y3152" s="801"/>
      <c r="Z3152" s="801"/>
      <c r="AA3152" s="801"/>
      <c r="AB3152" s="801"/>
      <c r="AC3152" s="801"/>
      <c r="AD3152" s="801"/>
      <c r="AE3152" s="801"/>
      <c r="AF3152" s="801"/>
      <c r="AG3152" s="801"/>
      <c r="AH3152" s="801"/>
      <c r="AI3152" s="801"/>
      <c r="AJ3152" s="801"/>
      <c r="AK3152" s="801"/>
      <c r="AL3152" s="801"/>
      <c r="AM3152" s="801"/>
      <c r="AN3152" s="801"/>
      <c r="AO3152" s="801"/>
      <c r="AP3152" s="801"/>
      <c r="AQ3152" s="801"/>
      <c r="AR3152" s="801"/>
      <c r="AS3152" s="801"/>
      <c r="AT3152" s="801"/>
      <c r="AU3152" s="801"/>
      <c r="AV3152" s="801"/>
      <c r="AW3152" s="801"/>
      <c r="AX3152" s="801"/>
      <c r="AY3152" s="801"/>
      <c r="AZ3152" s="801"/>
      <c r="BA3152" s="801"/>
      <c r="BB3152" s="801"/>
      <c r="BC3152" s="801"/>
      <c r="BD3152" s="801"/>
      <c r="BE3152" s="801"/>
      <c r="BF3152" s="801"/>
      <c r="BG3152" s="801"/>
      <c r="BH3152" s="801"/>
      <c r="BI3152" s="801"/>
      <c r="BJ3152" s="801"/>
      <c r="BK3152" s="801"/>
      <c r="BL3152" s="801"/>
      <c r="BM3152" s="801"/>
      <c r="BN3152" s="801"/>
      <c r="BO3152" s="139"/>
      <c r="BP3152" s="139"/>
      <c r="BQ3152" s="56"/>
      <c r="BR3152" s="56"/>
      <c r="BS3152" s="784"/>
    </row>
    <row r="3153" spans="1:71" ht="11.1" customHeight="1" x14ac:dyDescent="0.4">
      <c r="A3153" s="779"/>
      <c r="B3153" s="140"/>
      <c r="C3153" s="141"/>
      <c r="D3153" s="141"/>
      <c r="E3153" s="141"/>
      <c r="F3153" s="142"/>
      <c r="G3153" s="142"/>
      <c r="H3153" s="141"/>
      <c r="I3153" s="141"/>
      <c r="J3153" s="141"/>
      <c r="K3153" s="141"/>
      <c r="L3153" s="141"/>
      <c r="M3153" s="141"/>
      <c r="N3153" s="141"/>
      <c r="O3153" s="141"/>
      <c r="P3153" s="141"/>
      <c r="Q3153" s="141"/>
      <c r="R3153" s="141"/>
      <c r="S3153" s="141"/>
      <c r="T3153" s="141"/>
      <c r="U3153" s="141"/>
      <c r="V3153" s="141"/>
      <c r="W3153" s="141"/>
      <c r="X3153" s="141"/>
      <c r="Y3153" s="141"/>
      <c r="Z3153" s="141"/>
      <c r="AA3153" s="141"/>
      <c r="AB3153" s="141"/>
      <c r="AC3153" s="141"/>
      <c r="AD3153" s="141"/>
      <c r="AE3153" s="141"/>
      <c r="AF3153" s="143"/>
      <c r="AG3153" s="143"/>
      <c r="AH3153" s="141"/>
      <c r="AI3153" s="141"/>
      <c r="AJ3153" s="141"/>
      <c r="AK3153" s="141"/>
      <c r="AL3153" s="141"/>
      <c r="AM3153" s="141"/>
      <c r="AN3153" s="141"/>
      <c r="AO3153" s="141"/>
      <c r="AP3153" s="141"/>
      <c r="AQ3153" s="141"/>
      <c r="AR3153" s="141"/>
      <c r="AS3153" s="141"/>
      <c r="AT3153" s="141"/>
      <c r="AU3153" s="141"/>
      <c r="AV3153" s="141"/>
      <c r="AW3153" s="141"/>
      <c r="AX3153" s="141"/>
      <c r="AY3153" s="141"/>
      <c r="AZ3153" s="141"/>
      <c r="BA3153" s="141"/>
      <c r="BB3153" s="141"/>
      <c r="BC3153" s="141"/>
      <c r="BD3153" s="141"/>
      <c r="BE3153" s="141"/>
      <c r="BF3153" s="141"/>
      <c r="BG3153" s="141"/>
      <c r="BH3153" s="141"/>
      <c r="BI3153" s="141"/>
      <c r="BJ3153" s="141"/>
      <c r="BK3153" s="141"/>
      <c r="BL3153" s="141"/>
      <c r="BM3153" s="141"/>
      <c r="BN3153" s="460"/>
      <c r="BO3153" s="460"/>
      <c r="BP3153" s="460"/>
      <c r="BQ3153" s="53"/>
      <c r="BR3153" s="53"/>
      <c r="BS3153" s="779"/>
    </row>
    <row r="3154" spans="1:71" s="58" customFormat="1" ht="36.75" customHeight="1" x14ac:dyDescent="0.4">
      <c r="A3154" s="780"/>
      <c r="B3154" s="140"/>
      <c r="C3154" s="140"/>
      <c r="D3154" s="793" t="s">
        <v>10</v>
      </c>
      <c r="E3154" s="461" t="str">
        <f>IF(ROSTER!D$3="","",ROSTER!D$3)</f>
        <v/>
      </c>
      <c r="F3154" s="461"/>
      <c r="G3154" s="461"/>
      <c r="H3154" s="461"/>
      <c r="I3154" s="461"/>
      <c r="J3154" s="461"/>
      <c r="K3154" s="461"/>
      <c r="L3154" s="461"/>
      <c r="M3154" s="461"/>
      <c r="N3154" s="461"/>
      <c r="O3154" s="461"/>
      <c r="P3154" s="461"/>
      <c r="Q3154" s="461"/>
      <c r="R3154" s="461"/>
      <c r="S3154" s="461"/>
      <c r="T3154" s="461"/>
      <c r="U3154" s="461"/>
      <c r="V3154" s="461"/>
      <c r="W3154" s="461"/>
      <c r="X3154" s="461"/>
      <c r="Y3154" s="461"/>
      <c r="Z3154" s="461"/>
      <c r="AA3154" s="461"/>
      <c r="AB3154" s="461"/>
      <c r="AC3154" s="461"/>
      <c r="AD3154" s="144"/>
      <c r="AE3154" s="792" t="s">
        <v>11</v>
      </c>
      <c r="AF3154" s="792"/>
      <c r="AG3154" s="792"/>
      <c r="AH3154" s="792"/>
      <c r="AI3154" s="792"/>
      <c r="AJ3154" s="792"/>
      <c r="AK3154" s="792"/>
      <c r="AL3154" s="792"/>
      <c r="AM3154" s="792"/>
      <c r="AN3154" s="462"/>
      <c r="AO3154" s="462"/>
      <c r="AP3154" s="462"/>
      <c r="AQ3154" s="462"/>
      <c r="AR3154" s="462"/>
      <c r="AS3154" s="462"/>
      <c r="AT3154" s="462"/>
      <c r="AU3154" s="462"/>
      <c r="AV3154" s="462"/>
      <c r="AW3154" s="462"/>
      <c r="AX3154" s="462"/>
      <c r="AY3154" s="462"/>
      <c r="AZ3154" s="462"/>
      <c r="BA3154" s="462"/>
      <c r="BB3154" s="462"/>
      <c r="BC3154" s="462"/>
      <c r="BD3154" s="462"/>
      <c r="BE3154" s="462"/>
      <c r="BF3154" s="462"/>
      <c r="BG3154" s="462"/>
      <c r="BH3154" s="462"/>
      <c r="BI3154" s="462"/>
      <c r="BJ3154" s="462"/>
      <c r="BK3154" s="462"/>
      <c r="BL3154" s="462"/>
      <c r="BM3154" s="462"/>
      <c r="BN3154" s="460"/>
      <c r="BO3154" s="460"/>
      <c r="BP3154" s="460"/>
      <c r="BQ3154" s="54"/>
      <c r="BR3154" s="54"/>
      <c r="BS3154" s="780"/>
    </row>
    <row r="3155" spans="1:71" ht="8.85" customHeight="1" x14ac:dyDescent="0.4">
      <c r="A3155" s="785"/>
      <c r="B3155" s="140"/>
      <c r="C3155" s="143" t="s">
        <v>34</v>
      </c>
      <c r="D3155" s="143"/>
      <c r="E3155" s="143"/>
      <c r="F3155" s="145"/>
      <c r="G3155" s="145"/>
      <c r="H3155" s="143"/>
      <c r="I3155" s="143"/>
      <c r="J3155" s="146"/>
      <c r="K3155" s="146"/>
      <c r="L3155" s="146"/>
      <c r="M3155" s="146"/>
      <c r="N3155" s="146"/>
      <c r="O3155" s="146"/>
      <c r="P3155" s="146"/>
      <c r="Q3155" s="146"/>
      <c r="R3155" s="146"/>
      <c r="S3155" s="146"/>
      <c r="T3155" s="146"/>
      <c r="U3155" s="146"/>
      <c r="V3155" s="146"/>
      <c r="W3155" s="146"/>
      <c r="X3155" s="146"/>
      <c r="Y3155" s="146"/>
      <c r="Z3155" s="146"/>
      <c r="AA3155" s="146"/>
      <c r="AB3155" s="146"/>
      <c r="AC3155" s="146"/>
      <c r="AD3155" s="146"/>
      <c r="AE3155" s="146"/>
      <c r="AF3155" s="146"/>
      <c r="AG3155" s="143"/>
      <c r="AH3155" s="147"/>
      <c r="AI3155" s="148"/>
      <c r="AJ3155" s="148"/>
      <c r="AK3155" s="148"/>
      <c r="AL3155" s="148"/>
      <c r="AM3155" s="148"/>
      <c r="AN3155" s="148"/>
      <c r="AO3155" s="149"/>
      <c r="AP3155" s="150"/>
      <c r="AQ3155" s="150"/>
      <c r="AR3155" s="150"/>
      <c r="AS3155" s="150"/>
      <c r="AT3155" s="150"/>
      <c r="AU3155" s="150"/>
      <c r="AV3155" s="150"/>
      <c r="AW3155" s="150"/>
      <c r="AX3155" s="150"/>
      <c r="AY3155" s="150"/>
      <c r="AZ3155" s="150"/>
      <c r="BA3155" s="150"/>
      <c r="BB3155" s="150"/>
      <c r="BC3155" s="150"/>
      <c r="BD3155" s="150"/>
      <c r="BE3155" s="150"/>
      <c r="BF3155" s="150"/>
      <c r="BG3155" s="150"/>
      <c r="BH3155" s="150"/>
      <c r="BI3155" s="150"/>
      <c r="BJ3155" s="150"/>
      <c r="BK3155" s="150"/>
      <c r="BL3155" s="150"/>
      <c r="BM3155" s="150"/>
      <c r="BN3155" s="150"/>
      <c r="BO3155" s="151"/>
      <c r="BP3155" s="151"/>
      <c r="BQ3155" s="59"/>
      <c r="BR3155" s="59"/>
      <c r="BS3155" s="785"/>
    </row>
    <row r="3156" spans="1:71" s="58" customFormat="1" ht="42.75" x14ac:dyDescent="0.4">
      <c r="A3156" s="780"/>
      <c r="B3156" s="140"/>
      <c r="C3156" s="794" t="s">
        <v>33</v>
      </c>
      <c r="D3156" s="794"/>
      <c r="E3156" s="463"/>
      <c r="F3156" s="463"/>
      <c r="G3156" s="463"/>
      <c r="H3156" s="463"/>
      <c r="I3156" s="463"/>
      <c r="J3156" s="463"/>
      <c r="K3156" s="463"/>
      <c r="L3156" s="463"/>
      <c r="M3156" s="463"/>
      <c r="N3156" s="463"/>
      <c r="O3156" s="463"/>
      <c r="P3156" s="463"/>
      <c r="Q3156" s="463"/>
      <c r="R3156" s="463"/>
      <c r="S3156" s="463"/>
      <c r="T3156" s="463"/>
      <c r="U3156" s="463"/>
      <c r="V3156" s="463"/>
      <c r="W3156" s="463"/>
      <c r="X3156" s="463"/>
      <c r="Y3156" s="463"/>
      <c r="Z3156" s="463"/>
      <c r="AA3156" s="463"/>
      <c r="AB3156" s="463"/>
      <c r="AC3156" s="463"/>
      <c r="AD3156" s="144"/>
      <c r="AE3156" s="185" t="s">
        <v>18</v>
      </c>
      <c r="AF3156" s="185"/>
      <c r="AG3156" s="185"/>
      <c r="AH3156" s="792" t="s">
        <v>18</v>
      </c>
      <c r="AI3156" s="792"/>
      <c r="AJ3156" s="792"/>
      <c r="AK3156" s="792"/>
      <c r="AL3156" s="792"/>
      <c r="AM3156" s="792"/>
      <c r="AN3156" s="463"/>
      <c r="AO3156" s="463"/>
      <c r="AP3156" s="463"/>
      <c r="AQ3156" s="463"/>
      <c r="AR3156" s="463"/>
      <c r="AS3156" s="463"/>
      <c r="AT3156" s="463"/>
      <c r="AU3156" s="463"/>
      <c r="AV3156" s="463"/>
      <c r="AW3156" s="463"/>
      <c r="AX3156" s="463"/>
      <c r="AY3156" s="463"/>
      <c r="AZ3156" s="463"/>
      <c r="BA3156" s="792" t="s">
        <v>12</v>
      </c>
      <c r="BB3156" s="792"/>
      <c r="BC3156" s="792"/>
      <c r="BD3156" s="464"/>
      <c r="BE3156" s="464"/>
      <c r="BF3156" s="464"/>
      <c r="BG3156" s="464"/>
      <c r="BH3156" s="464"/>
      <c r="BI3156" s="464"/>
      <c r="BJ3156" s="464"/>
      <c r="BK3156" s="464"/>
      <c r="BL3156" s="464"/>
      <c r="BM3156" s="464"/>
      <c r="BN3156" s="152"/>
      <c r="BO3156" s="153"/>
      <c r="BP3156" s="153"/>
      <c r="BQ3156" s="60">
        <f>IF(BD3156=0,0,1)</f>
        <v>0</v>
      </c>
      <c r="BR3156" s="61">
        <f>IF((BF3210+BJ3210)&gt;(AU3210+AY3210),1,0)</f>
        <v>0</v>
      </c>
      <c r="BS3156" s="786"/>
    </row>
    <row r="3157" spans="1:71" ht="9.6" customHeight="1" x14ac:dyDescent="0.4">
      <c r="A3157" s="779"/>
      <c r="B3157" s="140"/>
      <c r="C3157" s="141"/>
      <c r="D3157" s="141"/>
      <c r="E3157" s="141"/>
      <c r="F3157" s="142"/>
      <c r="G3157" s="142"/>
      <c r="H3157" s="141"/>
      <c r="I3157" s="141"/>
      <c r="J3157" s="141"/>
      <c r="K3157" s="141"/>
      <c r="L3157" s="141"/>
      <c r="M3157" s="141"/>
      <c r="N3157" s="141"/>
      <c r="O3157" s="141"/>
      <c r="P3157" s="141"/>
      <c r="Q3157" s="141"/>
      <c r="R3157" s="141"/>
      <c r="S3157" s="141"/>
      <c r="T3157" s="141"/>
      <c r="U3157" s="141"/>
      <c r="V3157" s="141"/>
      <c r="W3157" s="141"/>
      <c r="X3157" s="141"/>
      <c r="Y3157" s="141"/>
      <c r="Z3157" s="141"/>
      <c r="AA3157" s="141"/>
      <c r="AB3157" s="141"/>
      <c r="AC3157" s="141"/>
      <c r="AD3157" s="141"/>
      <c r="AE3157" s="141"/>
      <c r="AF3157" s="143"/>
      <c r="AG3157" s="143"/>
      <c r="AH3157" s="141"/>
      <c r="AI3157" s="141"/>
      <c r="AJ3157" s="141"/>
      <c r="AK3157" s="141"/>
      <c r="AL3157" s="141"/>
      <c r="AM3157" s="141"/>
      <c r="AN3157" s="141"/>
      <c r="AO3157" s="141"/>
      <c r="AP3157" s="141"/>
      <c r="AQ3157" s="141"/>
      <c r="AR3157" s="141"/>
      <c r="AS3157" s="141"/>
      <c r="AT3157" s="141"/>
      <c r="AU3157" s="141"/>
      <c r="AV3157" s="141"/>
      <c r="AW3157" s="141"/>
      <c r="AX3157" s="141"/>
      <c r="AY3157" s="141"/>
      <c r="AZ3157" s="141"/>
      <c r="BA3157" s="141"/>
      <c r="BB3157" s="141"/>
      <c r="BC3157" s="141"/>
      <c r="BD3157" s="141"/>
      <c r="BE3157" s="141"/>
      <c r="BF3157" s="141"/>
      <c r="BG3157" s="141"/>
      <c r="BH3157" s="141"/>
      <c r="BI3157" s="141"/>
      <c r="BJ3157" s="141"/>
      <c r="BK3157" s="141"/>
      <c r="BL3157" s="141"/>
      <c r="BM3157" s="141"/>
      <c r="BN3157" s="141"/>
      <c r="BO3157" s="154"/>
      <c r="BP3157" s="154"/>
      <c r="BQ3157" s="53"/>
      <c r="BR3157" s="53"/>
      <c r="BS3157" s="779"/>
    </row>
    <row r="3158" spans="1:71" ht="8.85" customHeight="1" thickBot="1" x14ac:dyDescent="0.45">
      <c r="A3158" s="779"/>
      <c r="B3158" s="155"/>
      <c r="C3158" s="156"/>
      <c r="D3158" s="156"/>
      <c r="E3158" s="156"/>
      <c r="F3158" s="157"/>
      <c r="G3158" s="157"/>
      <c r="H3158" s="156"/>
      <c r="I3158" s="156"/>
      <c r="J3158" s="156"/>
      <c r="K3158" s="156"/>
      <c r="L3158" s="156"/>
      <c r="M3158" s="156"/>
      <c r="N3158" s="156"/>
      <c r="O3158" s="156"/>
      <c r="P3158" s="156"/>
      <c r="Q3158" s="156"/>
      <c r="R3158" s="156"/>
      <c r="S3158" s="156"/>
      <c r="T3158" s="156"/>
      <c r="U3158" s="156"/>
      <c r="V3158" s="156"/>
      <c r="W3158" s="156"/>
      <c r="X3158" s="156"/>
      <c r="Y3158" s="156"/>
      <c r="Z3158" s="156"/>
      <c r="AA3158" s="156"/>
      <c r="AB3158" s="156"/>
      <c r="AC3158" s="156"/>
      <c r="AD3158" s="156"/>
      <c r="AE3158" s="156"/>
      <c r="AF3158" s="158"/>
      <c r="AG3158" s="158"/>
      <c r="AH3158" s="156"/>
      <c r="AI3158" s="156"/>
      <c r="AJ3158" s="156"/>
      <c r="AK3158" s="156"/>
      <c r="AL3158" s="156"/>
      <c r="AM3158" s="156"/>
      <c r="AN3158" s="156"/>
      <c r="AO3158" s="156"/>
      <c r="AP3158" s="156"/>
      <c r="AQ3158" s="156"/>
      <c r="AR3158" s="156"/>
      <c r="AS3158" s="156"/>
      <c r="AT3158" s="156"/>
      <c r="AU3158" s="156"/>
      <c r="AV3158" s="156"/>
      <c r="AW3158" s="156"/>
      <c r="AX3158" s="156"/>
      <c r="AY3158" s="156"/>
      <c r="AZ3158" s="156"/>
      <c r="BA3158" s="156"/>
      <c r="BB3158" s="156"/>
      <c r="BC3158" s="156"/>
      <c r="BD3158" s="156"/>
      <c r="BE3158" s="156"/>
      <c r="BF3158" s="156"/>
      <c r="BG3158" s="156"/>
      <c r="BH3158" s="156"/>
      <c r="BI3158" s="156"/>
      <c r="BJ3158" s="156"/>
      <c r="BK3158" s="156"/>
      <c r="BL3158" s="156"/>
      <c r="BM3158" s="156"/>
      <c r="BN3158" s="156"/>
      <c r="BO3158" s="159"/>
      <c r="BP3158" s="159"/>
      <c r="BQ3158" s="53"/>
      <c r="BR3158" s="53"/>
      <c r="BS3158" s="779"/>
    </row>
    <row r="3159" spans="1:71" s="58" customFormat="1" ht="33.6" customHeight="1" thickTop="1" x14ac:dyDescent="0.4">
      <c r="A3159" s="786"/>
      <c r="B3159" s="795" t="s">
        <v>0</v>
      </c>
      <c r="C3159" s="796" t="s">
        <v>1</v>
      </c>
      <c r="D3159" s="797"/>
      <c r="E3159" s="221" t="s">
        <v>24</v>
      </c>
      <c r="F3159" s="466" t="s">
        <v>96</v>
      </c>
      <c r="G3159" s="466" t="s">
        <v>97</v>
      </c>
      <c r="H3159" s="468" t="s">
        <v>36</v>
      </c>
      <c r="I3159" s="469"/>
      <c r="J3159" s="472" t="s">
        <v>7</v>
      </c>
      <c r="K3159" s="472"/>
      <c r="L3159" s="472"/>
      <c r="M3159" s="472"/>
      <c r="N3159" s="472"/>
      <c r="O3159" s="472"/>
      <c r="P3159" s="472" t="s">
        <v>2</v>
      </c>
      <c r="Q3159" s="472"/>
      <c r="R3159" s="472"/>
      <c r="S3159" s="472"/>
      <c r="T3159" s="472"/>
      <c r="U3159" s="472"/>
      <c r="V3159" s="473" t="s">
        <v>30</v>
      </c>
      <c r="W3159" s="474"/>
      <c r="X3159" s="473" t="s">
        <v>31</v>
      </c>
      <c r="Y3159" s="474"/>
      <c r="Z3159" s="477" t="s">
        <v>39</v>
      </c>
      <c r="AA3159" s="478"/>
      <c r="AB3159" s="481" t="s">
        <v>6</v>
      </c>
      <c r="AC3159" s="481"/>
      <c r="AD3159" s="481"/>
      <c r="AE3159" s="481"/>
      <c r="AF3159" s="481"/>
      <c r="AG3159" s="481"/>
      <c r="AH3159" s="472" t="s">
        <v>59</v>
      </c>
      <c r="AI3159" s="472"/>
      <c r="AJ3159" s="472"/>
      <c r="AK3159" s="472"/>
      <c r="AL3159" s="472"/>
      <c r="AM3159" s="472"/>
      <c r="AN3159" s="472" t="s">
        <v>60</v>
      </c>
      <c r="AO3159" s="472"/>
      <c r="AP3159" s="472"/>
      <c r="AQ3159" s="472"/>
      <c r="AR3159" s="472"/>
      <c r="AS3159" s="472"/>
      <c r="AT3159" s="472" t="s">
        <v>61</v>
      </c>
      <c r="AU3159" s="472"/>
      <c r="AV3159" s="472"/>
      <c r="AW3159" s="472"/>
      <c r="AX3159" s="472"/>
      <c r="AY3159" s="482"/>
      <c r="AZ3159" s="472" t="s">
        <v>4</v>
      </c>
      <c r="BA3159" s="472"/>
      <c r="BB3159" s="472"/>
      <c r="BC3159" s="472"/>
      <c r="BD3159" s="472"/>
      <c r="BE3159" s="472"/>
      <c r="BF3159" s="472" t="s">
        <v>62</v>
      </c>
      <c r="BG3159" s="472"/>
      <c r="BH3159" s="472"/>
      <c r="BI3159" s="472"/>
      <c r="BJ3159" s="472"/>
      <c r="BK3159" s="483"/>
      <c r="BL3159" s="484" t="s">
        <v>22</v>
      </c>
      <c r="BM3159" s="485"/>
      <c r="BN3159" s="486"/>
      <c r="BO3159" s="490" t="s">
        <v>76</v>
      </c>
      <c r="BP3159" s="490" t="s">
        <v>77</v>
      </c>
      <c r="BQ3159" s="62"/>
      <c r="BR3159" s="62"/>
      <c r="BS3159" s="786"/>
    </row>
    <row r="3160" spans="1:71" s="64" customFormat="1" ht="45" customHeight="1" x14ac:dyDescent="0.35">
      <c r="A3160" s="787"/>
      <c r="B3160" s="798"/>
      <c r="C3160" s="799"/>
      <c r="D3160" s="800"/>
      <c r="E3160" s="220" t="s">
        <v>98</v>
      </c>
      <c r="F3160" s="467"/>
      <c r="G3160" s="467"/>
      <c r="H3160" s="470"/>
      <c r="I3160" s="471"/>
      <c r="J3160" s="492" t="s">
        <v>15</v>
      </c>
      <c r="K3160" s="493"/>
      <c r="L3160" s="494" t="s">
        <v>16</v>
      </c>
      <c r="M3160" s="495"/>
      <c r="N3160" s="496" t="s">
        <v>17</v>
      </c>
      <c r="O3160" s="497" t="s">
        <v>8</v>
      </c>
      <c r="P3160" s="498" t="s">
        <v>103</v>
      </c>
      <c r="Q3160" s="499"/>
      <c r="R3160" s="500" t="s">
        <v>104</v>
      </c>
      <c r="S3160" s="501"/>
      <c r="T3160" s="502" t="s">
        <v>21</v>
      </c>
      <c r="U3160" s="503"/>
      <c r="V3160" s="475"/>
      <c r="W3160" s="476"/>
      <c r="X3160" s="475"/>
      <c r="Y3160" s="476"/>
      <c r="Z3160" s="479"/>
      <c r="AA3160" s="480"/>
      <c r="AB3160" s="504" t="s">
        <v>43</v>
      </c>
      <c r="AC3160" s="505"/>
      <c r="AD3160" s="506" t="s">
        <v>20</v>
      </c>
      <c r="AE3160" s="507" t="s">
        <v>3</v>
      </c>
      <c r="AF3160" s="508" t="s">
        <v>5</v>
      </c>
      <c r="AG3160" s="509"/>
      <c r="AH3160" s="492" t="s">
        <v>43</v>
      </c>
      <c r="AI3160" s="493"/>
      <c r="AJ3160" s="494" t="s">
        <v>20</v>
      </c>
      <c r="AK3160" s="495" t="s">
        <v>3</v>
      </c>
      <c r="AL3160" s="510" t="s">
        <v>5</v>
      </c>
      <c r="AM3160" s="511"/>
      <c r="AN3160" s="492" t="s">
        <v>43</v>
      </c>
      <c r="AO3160" s="493"/>
      <c r="AP3160" s="494" t="s">
        <v>20</v>
      </c>
      <c r="AQ3160" s="495" t="s">
        <v>3</v>
      </c>
      <c r="AR3160" s="510" t="s">
        <v>5</v>
      </c>
      <c r="AS3160" s="511"/>
      <c r="AT3160" s="465" t="s">
        <v>43</v>
      </c>
      <c r="AU3160" s="512"/>
      <c r="AV3160" s="513" t="s">
        <v>20</v>
      </c>
      <c r="AW3160" s="514" t="s">
        <v>3</v>
      </c>
      <c r="AX3160" s="510" t="s">
        <v>5</v>
      </c>
      <c r="AY3160" s="515"/>
      <c r="AZ3160" s="492" t="s">
        <v>43</v>
      </c>
      <c r="BA3160" s="493"/>
      <c r="BB3160" s="494" t="s">
        <v>20</v>
      </c>
      <c r="BC3160" s="495" t="s">
        <v>3</v>
      </c>
      <c r="BD3160" s="510" t="s">
        <v>5</v>
      </c>
      <c r="BE3160" s="511"/>
      <c r="BF3160" s="465" t="s">
        <v>43</v>
      </c>
      <c r="BG3160" s="512"/>
      <c r="BH3160" s="513" t="s">
        <v>20</v>
      </c>
      <c r="BI3160" s="514" t="s">
        <v>3</v>
      </c>
      <c r="BJ3160" s="510" t="s">
        <v>5</v>
      </c>
      <c r="BK3160" s="511"/>
      <c r="BL3160" s="487"/>
      <c r="BM3160" s="488"/>
      <c r="BN3160" s="489"/>
      <c r="BO3160" s="491"/>
      <c r="BP3160" s="491"/>
      <c r="BQ3160" s="63"/>
      <c r="BR3160" s="63"/>
      <c r="BS3160" s="787"/>
    </row>
    <row r="3161" spans="1:71" ht="23.85" customHeight="1" x14ac:dyDescent="0.35">
      <c r="A3161" s="788"/>
      <c r="B3161" s="458" t="str">
        <f>IF(ROSTER!B$8="","",ROSTER!B$8)</f>
        <v/>
      </c>
      <c r="C3161" s="416" t="str">
        <f>IF(ROSTER!C$8="","",ROSTER!C$8)</f>
        <v/>
      </c>
      <c r="D3161" s="417"/>
      <c r="E3161" s="418"/>
      <c r="F3161" s="420">
        <f>IF(E3161="y",1,IF(E3161="S",1,0))</f>
        <v>0</v>
      </c>
      <c r="G3161" s="422">
        <f>IF(E3161="S",1,0)</f>
        <v>0</v>
      </c>
      <c r="H3161" s="424"/>
      <c r="I3161" s="425"/>
      <c r="J3161" s="428"/>
      <c r="K3161" s="429"/>
      <c r="L3161" s="432"/>
      <c r="M3161" s="433"/>
      <c r="N3161" s="436">
        <f>L3161+J3161</f>
        <v>0</v>
      </c>
      <c r="O3161" s="437"/>
      <c r="P3161" s="428"/>
      <c r="Q3161" s="429"/>
      <c r="R3161" s="432"/>
      <c r="S3161" s="440"/>
      <c r="T3161" s="432"/>
      <c r="U3161" s="425"/>
      <c r="V3161" s="440"/>
      <c r="W3161" s="425"/>
      <c r="X3161" s="428"/>
      <c r="Y3161" s="425"/>
      <c r="Z3161" s="428"/>
      <c r="AA3161" s="425"/>
      <c r="AB3161" s="428"/>
      <c r="AC3161" s="429"/>
      <c r="AD3161" s="432"/>
      <c r="AE3161" s="433"/>
      <c r="AF3161" s="442">
        <f>IF(AB3161=0,0,(AD3161/AB3161)*100)</f>
        <v>0</v>
      </c>
      <c r="AG3161" s="443"/>
      <c r="AH3161" s="428"/>
      <c r="AI3161" s="429"/>
      <c r="AJ3161" s="432"/>
      <c r="AK3161" s="433"/>
      <c r="AL3161" s="446">
        <f>IF(AH3161=0,0,(AJ3161/AH3161)*100)</f>
        <v>0</v>
      </c>
      <c r="AM3161" s="447"/>
      <c r="AN3161" s="428"/>
      <c r="AO3161" s="429"/>
      <c r="AP3161" s="432"/>
      <c r="AQ3161" s="433"/>
      <c r="AR3161" s="446">
        <f>IF(AN3161=0,0,(AP3161/AN3161)*100)</f>
        <v>0</v>
      </c>
      <c r="AS3161" s="447"/>
      <c r="AT3161" s="450">
        <f>AB3161+AH3161+AN3161</f>
        <v>0</v>
      </c>
      <c r="AU3161" s="451"/>
      <c r="AV3161" s="454">
        <f>AD3161+AJ3161+AP3161</f>
        <v>0</v>
      </c>
      <c r="AW3161" s="455"/>
      <c r="AX3161" s="446">
        <f>IF(AT3161=0,0,(AV3161/AT3161)*100)</f>
        <v>0</v>
      </c>
      <c r="AY3161" s="447"/>
      <c r="AZ3161" s="428"/>
      <c r="BA3161" s="429"/>
      <c r="BB3161" s="432"/>
      <c r="BC3161" s="433"/>
      <c r="BD3161" s="446">
        <f>IF(AZ3161=0,0,(BB3161/AZ3161)*100)</f>
        <v>0</v>
      </c>
      <c r="BE3161" s="447"/>
      <c r="BF3161" s="450">
        <f>AT3161+AZ3161</f>
        <v>0</v>
      </c>
      <c r="BG3161" s="451"/>
      <c r="BH3161" s="454">
        <f>AV3161+BB3161</f>
        <v>0</v>
      </c>
      <c r="BI3161" s="455"/>
      <c r="BJ3161" s="446">
        <f>IF(BF3161=0,0,(BH3161/BF3161)*100)</f>
        <v>0</v>
      </c>
      <c r="BK3161" s="447"/>
      <c r="BL3161" s="406">
        <f>(AD3161*2)+(AJ3161*2)+(AP3161*3)+BB3161</f>
        <v>0</v>
      </c>
      <c r="BM3161" s="407"/>
      <c r="BN3161" s="408"/>
      <c r="BO3161" s="404" t="e">
        <f>(BL3161*BR$2468)+(N3161*BR$2469)+(X3161*BR$2470)+(R3161*BR$2471)+(V3161*BR$2472)+(Z3161*BR$2473)</f>
        <v>#REF!</v>
      </c>
      <c r="BP3161" s="404" t="e">
        <f>((AZ3161-BB3161)*BR$2475)+((AT3161-AV3161)*BR$2474)+(H3161*BR$2476)+(P3161*BR$2477)</f>
        <v>#REF!</v>
      </c>
      <c r="BQ3161" s="65" t="s">
        <v>65</v>
      </c>
      <c r="BR3161" s="66" t="e">
        <f>IF(#REF!="B",#REF!,IF(#REF!="C",#REF!,#REF!))</f>
        <v>#REF!</v>
      </c>
      <c r="BS3161" s="787"/>
    </row>
    <row r="3162" spans="1:71" ht="23.85" customHeight="1" x14ac:dyDescent="0.35">
      <c r="A3162" s="788"/>
      <c r="B3162" s="459"/>
      <c r="C3162" s="412" t="str">
        <f>IF(ROSTER!D$8="","",ROSTER!D$8)</f>
        <v/>
      </c>
      <c r="D3162" s="413"/>
      <c r="E3162" s="419"/>
      <c r="F3162" s="421"/>
      <c r="G3162" s="423"/>
      <c r="H3162" s="426"/>
      <c r="I3162" s="427"/>
      <c r="J3162" s="430"/>
      <c r="K3162" s="431"/>
      <c r="L3162" s="434"/>
      <c r="M3162" s="435"/>
      <c r="N3162" s="438" t="s">
        <v>14</v>
      </c>
      <c r="O3162" s="439"/>
      <c r="P3162" s="430"/>
      <c r="Q3162" s="431"/>
      <c r="R3162" s="434"/>
      <c r="S3162" s="441"/>
      <c r="T3162" s="434"/>
      <c r="U3162" s="427"/>
      <c r="V3162" s="441"/>
      <c r="W3162" s="427"/>
      <c r="X3162" s="430"/>
      <c r="Y3162" s="427"/>
      <c r="Z3162" s="430"/>
      <c r="AA3162" s="427"/>
      <c r="AB3162" s="430"/>
      <c r="AC3162" s="431"/>
      <c r="AD3162" s="434"/>
      <c r="AE3162" s="435"/>
      <c r="AF3162" s="444"/>
      <c r="AG3162" s="445"/>
      <c r="AH3162" s="430"/>
      <c r="AI3162" s="431"/>
      <c r="AJ3162" s="434"/>
      <c r="AK3162" s="435"/>
      <c r="AL3162" s="448"/>
      <c r="AM3162" s="449"/>
      <c r="AN3162" s="430"/>
      <c r="AO3162" s="431"/>
      <c r="AP3162" s="434"/>
      <c r="AQ3162" s="435"/>
      <c r="AR3162" s="448"/>
      <c r="AS3162" s="449"/>
      <c r="AT3162" s="452"/>
      <c r="AU3162" s="453"/>
      <c r="AV3162" s="456"/>
      <c r="AW3162" s="457"/>
      <c r="AX3162" s="448"/>
      <c r="AY3162" s="449"/>
      <c r="AZ3162" s="430"/>
      <c r="BA3162" s="431"/>
      <c r="BB3162" s="434"/>
      <c r="BC3162" s="435"/>
      <c r="BD3162" s="448"/>
      <c r="BE3162" s="449"/>
      <c r="BF3162" s="452"/>
      <c r="BG3162" s="453"/>
      <c r="BH3162" s="456"/>
      <c r="BI3162" s="457"/>
      <c r="BJ3162" s="448"/>
      <c r="BK3162" s="449"/>
      <c r="BL3162" s="409"/>
      <c r="BM3162" s="410"/>
      <c r="BN3162" s="411"/>
      <c r="BO3162" s="405"/>
      <c r="BP3162" s="405"/>
      <c r="BQ3162" s="65" t="s">
        <v>66</v>
      </c>
      <c r="BR3162" s="66" t="e">
        <f>IF(#REF!="B",#REF!,IF(#REF!="C",#REF!,#REF!))</f>
        <v>#REF!</v>
      </c>
      <c r="BS3162" s="787"/>
    </row>
    <row r="3163" spans="1:71" ht="21.75" customHeight="1" x14ac:dyDescent="0.35">
      <c r="A3163" s="779"/>
      <c r="B3163" s="458" t="str">
        <f>IF(ROSTER!B$10="","",ROSTER!B$10)</f>
        <v/>
      </c>
      <c r="C3163" s="416" t="str">
        <f>IF(ROSTER!C$10="","",ROSTER!C$10)</f>
        <v/>
      </c>
      <c r="D3163" s="417"/>
      <c r="E3163" s="418"/>
      <c r="F3163" s="420">
        <f>IF(E3163="y",1,IF(E3163="S",1,0))</f>
        <v>0</v>
      </c>
      <c r="G3163" s="422">
        <f>IF(E3163="S",1,0)</f>
        <v>0</v>
      </c>
      <c r="H3163" s="424"/>
      <c r="I3163" s="425"/>
      <c r="J3163" s="428"/>
      <c r="K3163" s="429"/>
      <c r="L3163" s="432"/>
      <c r="M3163" s="433"/>
      <c r="N3163" s="436">
        <f>L3163+J3163</f>
        <v>0</v>
      </c>
      <c r="O3163" s="437"/>
      <c r="P3163" s="428"/>
      <c r="Q3163" s="429"/>
      <c r="R3163" s="432"/>
      <c r="S3163" s="440"/>
      <c r="T3163" s="432"/>
      <c r="U3163" s="425"/>
      <c r="V3163" s="440"/>
      <c r="W3163" s="425"/>
      <c r="X3163" s="428"/>
      <c r="Y3163" s="425"/>
      <c r="Z3163" s="428"/>
      <c r="AA3163" s="425"/>
      <c r="AB3163" s="428"/>
      <c r="AC3163" s="429"/>
      <c r="AD3163" s="432"/>
      <c r="AE3163" s="433"/>
      <c r="AF3163" s="442">
        <f>IF(AB3163=0,0,(AD3163/AB3163)*100)</f>
        <v>0</v>
      </c>
      <c r="AG3163" s="443"/>
      <c r="AH3163" s="428"/>
      <c r="AI3163" s="429"/>
      <c r="AJ3163" s="432"/>
      <c r="AK3163" s="433"/>
      <c r="AL3163" s="446">
        <f>IF(AH3163=0,0,(AJ3163/AH3163)*100)</f>
        <v>0</v>
      </c>
      <c r="AM3163" s="447"/>
      <c r="AN3163" s="428"/>
      <c r="AO3163" s="429"/>
      <c r="AP3163" s="432"/>
      <c r="AQ3163" s="433"/>
      <c r="AR3163" s="446">
        <f>IF(AN3163=0,0,(AP3163/AN3163)*100)</f>
        <v>0</v>
      </c>
      <c r="AS3163" s="447"/>
      <c r="AT3163" s="450">
        <f>AB3163+AH3163+AN3163</f>
        <v>0</v>
      </c>
      <c r="AU3163" s="451"/>
      <c r="AV3163" s="454">
        <f>AD3163+AJ3163+AP3163</f>
        <v>0</v>
      </c>
      <c r="AW3163" s="455"/>
      <c r="AX3163" s="446">
        <f>IF(AT3163=0,0,(AV3163/AT3163)*100)</f>
        <v>0</v>
      </c>
      <c r="AY3163" s="447"/>
      <c r="AZ3163" s="428"/>
      <c r="BA3163" s="429"/>
      <c r="BB3163" s="432"/>
      <c r="BC3163" s="433"/>
      <c r="BD3163" s="446">
        <f>IF(AZ3163=0,0,(BB3163/AZ3163)*100)</f>
        <v>0</v>
      </c>
      <c r="BE3163" s="447"/>
      <c r="BF3163" s="450">
        <f>AT3163+AZ3163</f>
        <v>0</v>
      </c>
      <c r="BG3163" s="451"/>
      <c r="BH3163" s="454">
        <f>AV3163+BB3163</f>
        <v>0</v>
      </c>
      <c r="BI3163" s="455"/>
      <c r="BJ3163" s="446">
        <f>IF(BF3163=0,0,(BH3163/BF3163)*100)</f>
        <v>0</v>
      </c>
      <c r="BK3163" s="447"/>
      <c r="BL3163" s="406">
        <f>(AD3163*2)+(AJ3163*2)+(AP3163*3)+BB3163</f>
        <v>0</v>
      </c>
      <c r="BM3163" s="407"/>
      <c r="BN3163" s="408"/>
      <c r="BO3163" s="404" t="e">
        <f>(BL3163*BR$2468)+(N3163*BR$2469)+(X3163*BR$2470)+(R3163*BR$2471)+(V3163*BR$2472)+(Z3163*BR$2473)</f>
        <v>#REF!</v>
      </c>
      <c r="BP3163" s="404" t="e">
        <f>((AZ3163-BB3163)*BR$2475)+((AT3163-AV3163)*BR$2474)+(H3163*BR$2476)+(P3163*BR$2477)</f>
        <v>#REF!</v>
      </c>
      <c r="BQ3163" s="65" t="s">
        <v>67</v>
      </c>
      <c r="BR3163" s="66" t="e">
        <f>IF(#REF!="B",#REF!,IF(#REF!="C",#REF!,#REF!))</f>
        <v>#REF!</v>
      </c>
      <c r="BS3163" s="787"/>
    </row>
    <row r="3164" spans="1:71" ht="21.75" customHeight="1" x14ac:dyDescent="0.35">
      <c r="A3164" s="779"/>
      <c r="B3164" s="459"/>
      <c r="C3164" s="412" t="str">
        <f>IF(ROSTER!D$10="","",ROSTER!D$10)</f>
        <v/>
      </c>
      <c r="D3164" s="413"/>
      <c r="E3164" s="419"/>
      <c r="F3164" s="421"/>
      <c r="G3164" s="423"/>
      <c r="H3164" s="426"/>
      <c r="I3164" s="427"/>
      <c r="J3164" s="430"/>
      <c r="K3164" s="431"/>
      <c r="L3164" s="434"/>
      <c r="M3164" s="435"/>
      <c r="N3164" s="438" t="s">
        <v>14</v>
      </c>
      <c r="O3164" s="439"/>
      <c r="P3164" s="430"/>
      <c r="Q3164" s="431"/>
      <c r="R3164" s="434"/>
      <c r="S3164" s="441"/>
      <c r="T3164" s="434"/>
      <c r="U3164" s="427"/>
      <c r="V3164" s="441"/>
      <c r="W3164" s="427"/>
      <c r="X3164" s="430"/>
      <c r="Y3164" s="427"/>
      <c r="Z3164" s="430"/>
      <c r="AA3164" s="427"/>
      <c r="AB3164" s="430"/>
      <c r="AC3164" s="431"/>
      <c r="AD3164" s="434"/>
      <c r="AE3164" s="435"/>
      <c r="AF3164" s="444"/>
      <c r="AG3164" s="445"/>
      <c r="AH3164" s="430"/>
      <c r="AI3164" s="431"/>
      <c r="AJ3164" s="434"/>
      <c r="AK3164" s="435"/>
      <c r="AL3164" s="448"/>
      <c r="AM3164" s="449"/>
      <c r="AN3164" s="430"/>
      <c r="AO3164" s="431"/>
      <c r="AP3164" s="434"/>
      <c r="AQ3164" s="435"/>
      <c r="AR3164" s="448"/>
      <c r="AS3164" s="449"/>
      <c r="AT3164" s="452"/>
      <c r="AU3164" s="453"/>
      <c r="AV3164" s="456"/>
      <c r="AW3164" s="457"/>
      <c r="AX3164" s="448"/>
      <c r="AY3164" s="449"/>
      <c r="AZ3164" s="430"/>
      <c r="BA3164" s="431"/>
      <c r="BB3164" s="434"/>
      <c r="BC3164" s="435"/>
      <c r="BD3164" s="448"/>
      <c r="BE3164" s="449"/>
      <c r="BF3164" s="452"/>
      <c r="BG3164" s="453"/>
      <c r="BH3164" s="456"/>
      <c r="BI3164" s="457"/>
      <c r="BJ3164" s="448"/>
      <c r="BK3164" s="449"/>
      <c r="BL3164" s="409"/>
      <c r="BM3164" s="410"/>
      <c r="BN3164" s="411"/>
      <c r="BO3164" s="405"/>
      <c r="BP3164" s="405"/>
      <c r="BQ3164" s="65" t="s">
        <v>68</v>
      </c>
      <c r="BR3164" s="66" t="e">
        <f>IF(#REF!="B",#REF!,IF(#REF!="C",#REF!,#REF!))</f>
        <v>#REF!</v>
      </c>
      <c r="BS3164" s="787"/>
    </row>
    <row r="3165" spans="1:71" ht="21.75" customHeight="1" x14ac:dyDescent="0.35">
      <c r="A3165" s="779"/>
      <c r="B3165" s="414" t="str">
        <f>IF(ROSTER!B$12="","",ROSTER!B$12)</f>
        <v/>
      </c>
      <c r="C3165" s="416" t="str">
        <f>IF(ROSTER!C$12="","",ROSTER!C$12)</f>
        <v/>
      </c>
      <c r="D3165" s="417"/>
      <c r="E3165" s="418"/>
      <c r="F3165" s="420">
        <f>IF(E3165="y",1,IF(E3165="S",1,0))</f>
        <v>0</v>
      </c>
      <c r="G3165" s="422">
        <f>IF(E3165="S",1,0)</f>
        <v>0</v>
      </c>
      <c r="H3165" s="424"/>
      <c r="I3165" s="425"/>
      <c r="J3165" s="428"/>
      <c r="K3165" s="429"/>
      <c r="L3165" s="432"/>
      <c r="M3165" s="433"/>
      <c r="N3165" s="436">
        <f>L3165+J3165</f>
        <v>0</v>
      </c>
      <c r="O3165" s="437"/>
      <c r="P3165" s="428"/>
      <c r="Q3165" s="429"/>
      <c r="R3165" s="432"/>
      <c r="S3165" s="440"/>
      <c r="T3165" s="432"/>
      <c r="U3165" s="425"/>
      <c r="V3165" s="440"/>
      <c r="W3165" s="425"/>
      <c r="X3165" s="428"/>
      <c r="Y3165" s="425"/>
      <c r="Z3165" s="428"/>
      <c r="AA3165" s="425"/>
      <c r="AB3165" s="428"/>
      <c r="AC3165" s="429"/>
      <c r="AD3165" s="432"/>
      <c r="AE3165" s="433"/>
      <c r="AF3165" s="442">
        <f>IF(AB3165=0,0,(AD3165/AB3165)*100)</f>
        <v>0</v>
      </c>
      <c r="AG3165" s="443"/>
      <c r="AH3165" s="428"/>
      <c r="AI3165" s="429"/>
      <c r="AJ3165" s="432"/>
      <c r="AK3165" s="433"/>
      <c r="AL3165" s="446">
        <f>IF(AH3165=0,0,(AJ3165/AH3165)*100)</f>
        <v>0</v>
      </c>
      <c r="AM3165" s="447"/>
      <c r="AN3165" s="428"/>
      <c r="AO3165" s="429"/>
      <c r="AP3165" s="432"/>
      <c r="AQ3165" s="433"/>
      <c r="AR3165" s="446">
        <f>IF(AN3165=0,0,(AP3165/AN3165)*100)</f>
        <v>0</v>
      </c>
      <c r="AS3165" s="447"/>
      <c r="AT3165" s="450">
        <f>AB3165+AH3165+AN3165</f>
        <v>0</v>
      </c>
      <c r="AU3165" s="451"/>
      <c r="AV3165" s="454">
        <f>AD3165+AJ3165+AP3165</f>
        <v>0</v>
      </c>
      <c r="AW3165" s="455"/>
      <c r="AX3165" s="446">
        <f>IF(AT3165=0,0,(AV3165/AT3165)*100)</f>
        <v>0</v>
      </c>
      <c r="AY3165" s="447"/>
      <c r="AZ3165" s="428"/>
      <c r="BA3165" s="429"/>
      <c r="BB3165" s="432"/>
      <c r="BC3165" s="433"/>
      <c r="BD3165" s="446">
        <f>IF(AZ3165=0,0,(BB3165/AZ3165)*100)</f>
        <v>0</v>
      </c>
      <c r="BE3165" s="447"/>
      <c r="BF3165" s="450">
        <f>AT3165+AZ3165</f>
        <v>0</v>
      </c>
      <c r="BG3165" s="451"/>
      <c r="BH3165" s="454">
        <f>AV3165+BB3165</f>
        <v>0</v>
      </c>
      <c r="BI3165" s="455"/>
      <c r="BJ3165" s="446">
        <f>IF(BF3165=0,0,(BH3165/BF3165)*100)</f>
        <v>0</v>
      </c>
      <c r="BK3165" s="447"/>
      <c r="BL3165" s="406">
        <f>(AD3165*2)+(AJ3165*2)+(AP3165*3)+BB3165</f>
        <v>0</v>
      </c>
      <c r="BM3165" s="407"/>
      <c r="BN3165" s="408"/>
      <c r="BO3165" s="404" t="e">
        <f>(BL3165*BR$2468)+(N3165*BR$2469)+(X3165*BR$2470)+(R3165*BR$2471)+(V3165*BR$2472)+(Z3165*BR$2473)</f>
        <v>#REF!</v>
      </c>
      <c r="BP3165" s="404" t="e">
        <f>((AZ3165-BB3165)*BR$2475)+((AT3165-AV3165)*BR$2474)+(H3165*BR$2476)+(P3165*BR$2477)</f>
        <v>#REF!</v>
      </c>
      <c r="BQ3165" s="65" t="s">
        <v>69</v>
      </c>
      <c r="BR3165" s="66" t="e">
        <f>IF(#REF!="B",#REF!,IF(#REF!="C",#REF!,#REF!))</f>
        <v>#REF!</v>
      </c>
      <c r="BS3165" s="787"/>
    </row>
    <row r="3166" spans="1:71" ht="21.75" customHeight="1" x14ac:dyDescent="0.35">
      <c r="A3166" s="779"/>
      <c r="B3166" s="415"/>
      <c r="C3166" s="412" t="str">
        <f>IF(ROSTER!D$12="","",ROSTER!D$12)</f>
        <v/>
      </c>
      <c r="D3166" s="413"/>
      <c r="E3166" s="419"/>
      <c r="F3166" s="421"/>
      <c r="G3166" s="423"/>
      <c r="H3166" s="426"/>
      <c r="I3166" s="427"/>
      <c r="J3166" s="430"/>
      <c r="K3166" s="431"/>
      <c r="L3166" s="434"/>
      <c r="M3166" s="435"/>
      <c r="N3166" s="438" t="s">
        <v>14</v>
      </c>
      <c r="O3166" s="439"/>
      <c r="P3166" s="430"/>
      <c r="Q3166" s="431"/>
      <c r="R3166" s="434"/>
      <c r="S3166" s="441"/>
      <c r="T3166" s="434"/>
      <c r="U3166" s="427"/>
      <c r="V3166" s="441"/>
      <c r="W3166" s="427"/>
      <c r="X3166" s="430"/>
      <c r="Y3166" s="427"/>
      <c r="Z3166" s="430"/>
      <c r="AA3166" s="427"/>
      <c r="AB3166" s="430"/>
      <c r="AC3166" s="431"/>
      <c r="AD3166" s="434"/>
      <c r="AE3166" s="435"/>
      <c r="AF3166" s="444"/>
      <c r="AG3166" s="445"/>
      <c r="AH3166" s="430"/>
      <c r="AI3166" s="431"/>
      <c r="AJ3166" s="434"/>
      <c r="AK3166" s="435"/>
      <c r="AL3166" s="448"/>
      <c r="AM3166" s="449"/>
      <c r="AN3166" s="430"/>
      <c r="AO3166" s="431"/>
      <c r="AP3166" s="434"/>
      <c r="AQ3166" s="435"/>
      <c r="AR3166" s="448"/>
      <c r="AS3166" s="449"/>
      <c r="AT3166" s="452"/>
      <c r="AU3166" s="453"/>
      <c r="AV3166" s="456"/>
      <c r="AW3166" s="457"/>
      <c r="AX3166" s="448"/>
      <c r="AY3166" s="449"/>
      <c r="AZ3166" s="430"/>
      <c r="BA3166" s="431"/>
      <c r="BB3166" s="434"/>
      <c r="BC3166" s="435"/>
      <c r="BD3166" s="448"/>
      <c r="BE3166" s="449"/>
      <c r="BF3166" s="452"/>
      <c r="BG3166" s="453"/>
      <c r="BH3166" s="456"/>
      <c r="BI3166" s="457"/>
      <c r="BJ3166" s="448"/>
      <c r="BK3166" s="449"/>
      <c r="BL3166" s="409"/>
      <c r="BM3166" s="410"/>
      <c r="BN3166" s="411"/>
      <c r="BO3166" s="405"/>
      <c r="BP3166" s="405"/>
      <c r="BQ3166" s="65" t="s">
        <v>70</v>
      </c>
      <c r="BR3166" s="66" t="e">
        <f>IF(#REF!="B",#REF!,IF(#REF!="C",#REF!,#REF!))</f>
        <v>#REF!</v>
      </c>
      <c r="BS3166" s="787"/>
    </row>
    <row r="3167" spans="1:71" ht="21.75" customHeight="1" x14ac:dyDescent="0.35">
      <c r="A3167" s="779"/>
      <c r="B3167" s="414" t="str">
        <f>IF(ROSTER!B$14="","",ROSTER!B$14)</f>
        <v/>
      </c>
      <c r="C3167" s="416" t="str">
        <f>IF(ROSTER!C$14="","",ROSTER!C$14)</f>
        <v/>
      </c>
      <c r="D3167" s="417"/>
      <c r="E3167" s="418"/>
      <c r="F3167" s="420">
        <f>IF(E3167="y",1,IF(E3167="S",1,0))</f>
        <v>0</v>
      </c>
      <c r="G3167" s="422">
        <f>IF(E3167="S",1,0)</f>
        <v>0</v>
      </c>
      <c r="H3167" s="424"/>
      <c r="I3167" s="425"/>
      <c r="J3167" s="428"/>
      <c r="K3167" s="429"/>
      <c r="L3167" s="432"/>
      <c r="M3167" s="433"/>
      <c r="N3167" s="436">
        <f>L3167+J3167</f>
        <v>0</v>
      </c>
      <c r="O3167" s="437"/>
      <c r="P3167" s="428"/>
      <c r="Q3167" s="429"/>
      <c r="R3167" s="432"/>
      <c r="S3167" s="440"/>
      <c r="T3167" s="432"/>
      <c r="U3167" s="425"/>
      <c r="V3167" s="440"/>
      <c r="W3167" s="425"/>
      <c r="X3167" s="428"/>
      <c r="Y3167" s="425"/>
      <c r="Z3167" s="428"/>
      <c r="AA3167" s="425"/>
      <c r="AB3167" s="428"/>
      <c r="AC3167" s="429"/>
      <c r="AD3167" s="432"/>
      <c r="AE3167" s="433"/>
      <c r="AF3167" s="442">
        <f>IF(AB3167=0,0,(AD3167/AB3167)*100)</f>
        <v>0</v>
      </c>
      <c r="AG3167" s="443"/>
      <c r="AH3167" s="428"/>
      <c r="AI3167" s="429"/>
      <c r="AJ3167" s="432"/>
      <c r="AK3167" s="433"/>
      <c r="AL3167" s="446">
        <f>IF(AH3167=0,0,(AJ3167/AH3167)*100)</f>
        <v>0</v>
      </c>
      <c r="AM3167" s="447"/>
      <c r="AN3167" s="428"/>
      <c r="AO3167" s="429"/>
      <c r="AP3167" s="432"/>
      <c r="AQ3167" s="433"/>
      <c r="AR3167" s="446">
        <f>IF(AN3167=0,0,(AP3167/AN3167)*100)</f>
        <v>0</v>
      </c>
      <c r="AS3167" s="447"/>
      <c r="AT3167" s="450">
        <f>AB3167+AH3167+AN3167</f>
        <v>0</v>
      </c>
      <c r="AU3167" s="451"/>
      <c r="AV3167" s="454">
        <f>AD3167+AJ3167+AP3167</f>
        <v>0</v>
      </c>
      <c r="AW3167" s="455"/>
      <c r="AX3167" s="446">
        <f>IF(AT3167=0,0,(AV3167/AT3167)*100)</f>
        <v>0</v>
      </c>
      <c r="AY3167" s="447"/>
      <c r="AZ3167" s="428"/>
      <c r="BA3167" s="429"/>
      <c r="BB3167" s="432"/>
      <c r="BC3167" s="433"/>
      <c r="BD3167" s="446">
        <f>IF(AZ3167=0,0,(BB3167/AZ3167)*100)</f>
        <v>0</v>
      </c>
      <c r="BE3167" s="447"/>
      <c r="BF3167" s="450">
        <f>AT3167+AZ3167</f>
        <v>0</v>
      </c>
      <c r="BG3167" s="451"/>
      <c r="BH3167" s="454">
        <f>AV3167+BB3167</f>
        <v>0</v>
      </c>
      <c r="BI3167" s="455"/>
      <c r="BJ3167" s="446">
        <f>IF(BF3167=0,0,(BH3167/BF3167)*100)</f>
        <v>0</v>
      </c>
      <c r="BK3167" s="447"/>
      <c r="BL3167" s="406">
        <f>(AD3167*2)+(AJ3167*2)+(AP3167*3)+BB3167</f>
        <v>0</v>
      </c>
      <c r="BM3167" s="407"/>
      <c r="BN3167" s="408"/>
      <c r="BO3167" s="404" t="e">
        <f>(BL3167*BR$2468)+(N3167*BR$2469)+(X3167*BR$2470)+(R3167*BR$2471)+(V3167*BR$2472)+(Z3167*BR$2473)</f>
        <v>#REF!</v>
      </c>
      <c r="BP3167" s="404" t="e">
        <f>((AZ3167-BB3167)*BR$2475)+((AT3167-AV3167)*BR$2474)+(H3167*BR$2476)+(P3167*BR$2477)</f>
        <v>#REF!</v>
      </c>
      <c r="BQ3167" s="65" t="s">
        <v>71</v>
      </c>
      <c r="BR3167" s="66" t="e">
        <f>IF(#REF!="B",#REF!,IF(#REF!="C",#REF!,#REF!))</f>
        <v>#REF!</v>
      </c>
      <c r="BS3167" s="787"/>
    </row>
    <row r="3168" spans="1:71" ht="21.75" customHeight="1" x14ac:dyDescent="0.35">
      <c r="A3168" s="779"/>
      <c r="B3168" s="415"/>
      <c r="C3168" s="412" t="str">
        <f>IF(ROSTER!D$14="","",ROSTER!D$14)</f>
        <v/>
      </c>
      <c r="D3168" s="413"/>
      <c r="E3168" s="419"/>
      <c r="F3168" s="421"/>
      <c r="G3168" s="423"/>
      <c r="H3168" s="426"/>
      <c r="I3168" s="427"/>
      <c r="J3168" s="430"/>
      <c r="K3168" s="431"/>
      <c r="L3168" s="434"/>
      <c r="M3168" s="435"/>
      <c r="N3168" s="438" t="s">
        <v>14</v>
      </c>
      <c r="O3168" s="439"/>
      <c r="P3168" s="430"/>
      <c r="Q3168" s="431"/>
      <c r="R3168" s="434"/>
      <c r="S3168" s="441"/>
      <c r="T3168" s="434"/>
      <c r="U3168" s="427"/>
      <c r="V3168" s="441"/>
      <c r="W3168" s="427"/>
      <c r="X3168" s="430"/>
      <c r="Y3168" s="427"/>
      <c r="Z3168" s="430"/>
      <c r="AA3168" s="427"/>
      <c r="AB3168" s="430"/>
      <c r="AC3168" s="431"/>
      <c r="AD3168" s="434"/>
      <c r="AE3168" s="435"/>
      <c r="AF3168" s="444"/>
      <c r="AG3168" s="445"/>
      <c r="AH3168" s="430"/>
      <c r="AI3168" s="431"/>
      <c r="AJ3168" s="434"/>
      <c r="AK3168" s="435"/>
      <c r="AL3168" s="448"/>
      <c r="AM3168" s="449"/>
      <c r="AN3168" s="430"/>
      <c r="AO3168" s="431"/>
      <c r="AP3168" s="434"/>
      <c r="AQ3168" s="435"/>
      <c r="AR3168" s="448"/>
      <c r="AS3168" s="449"/>
      <c r="AT3168" s="452"/>
      <c r="AU3168" s="453"/>
      <c r="AV3168" s="456"/>
      <c r="AW3168" s="457"/>
      <c r="AX3168" s="448"/>
      <c r="AY3168" s="449"/>
      <c r="AZ3168" s="430"/>
      <c r="BA3168" s="431"/>
      <c r="BB3168" s="434"/>
      <c r="BC3168" s="435"/>
      <c r="BD3168" s="448"/>
      <c r="BE3168" s="449"/>
      <c r="BF3168" s="452"/>
      <c r="BG3168" s="453"/>
      <c r="BH3168" s="456"/>
      <c r="BI3168" s="457"/>
      <c r="BJ3168" s="448"/>
      <c r="BK3168" s="449"/>
      <c r="BL3168" s="409"/>
      <c r="BM3168" s="410"/>
      <c r="BN3168" s="411"/>
      <c r="BO3168" s="405"/>
      <c r="BP3168" s="405"/>
      <c r="BQ3168" s="65" t="s">
        <v>72</v>
      </c>
      <c r="BR3168" s="66" t="e">
        <f>IF(#REF!="B",#REF!,IF(#REF!="C",#REF!,#REF!))</f>
        <v>#REF!</v>
      </c>
      <c r="BS3168" s="787"/>
    </row>
    <row r="3169" spans="1:71" ht="21.75" customHeight="1" x14ac:dyDescent="0.35">
      <c r="A3169" s="779"/>
      <c r="B3169" s="414" t="str">
        <f>IF(ROSTER!B$16="","",ROSTER!B$16)</f>
        <v/>
      </c>
      <c r="C3169" s="416" t="str">
        <f>IF(ROSTER!C$16="","",ROSTER!C$16)</f>
        <v/>
      </c>
      <c r="D3169" s="417"/>
      <c r="E3169" s="418"/>
      <c r="F3169" s="420">
        <f>IF(E3169="y",1,IF(E3169="S",1,0))</f>
        <v>0</v>
      </c>
      <c r="G3169" s="422">
        <f>IF(E3169="S",1,0)</f>
        <v>0</v>
      </c>
      <c r="H3169" s="424"/>
      <c r="I3169" s="425"/>
      <c r="J3169" s="428"/>
      <c r="K3169" s="429"/>
      <c r="L3169" s="432"/>
      <c r="M3169" s="433"/>
      <c r="N3169" s="436">
        <f>L3169+J3169</f>
        <v>0</v>
      </c>
      <c r="O3169" s="437"/>
      <c r="P3169" s="428"/>
      <c r="Q3169" s="429"/>
      <c r="R3169" s="432"/>
      <c r="S3169" s="440"/>
      <c r="T3169" s="432"/>
      <c r="U3169" s="425"/>
      <c r="V3169" s="440"/>
      <c r="W3169" s="425"/>
      <c r="X3169" s="428"/>
      <c r="Y3169" s="425"/>
      <c r="Z3169" s="428"/>
      <c r="AA3169" s="425"/>
      <c r="AB3169" s="428"/>
      <c r="AC3169" s="429"/>
      <c r="AD3169" s="432"/>
      <c r="AE3169" s="433"/>
      <c r="AF3169" s="442">
        <f>IF(AB3169=0,0,(AD3169/AB3169)*100)</f>
        <v>0</v>
      </c>
      <c r="AG3169" s="443"/>
      <c r="AH3169" s="428"/>
      <c r="AI3169" s="429"/>
      <c r="AJ3169" s="432"/>
      <c r="AK3169" s="433"/>
      <c r="AL3169" s="446">
        <f>IF(AH3169=0,0,(AJ3169/AH3169)*100)</f>
        <v>0</v>
      </c>
      <c r="AM3169" s="447"/>
      <c r="AN3169" s="428"/>
      <c r="AO3169" s="429"/>
      <c r="AP3169" s="432"/>
      <c r="AQ3169" s="433"/>
      <c r="AR3169" s="446">
        <f>IF(AN3169=0,0,(AP3169/AN3169)*100)</f>
        <v>0</v>
      </c>
      <c r="AS3169" s="447"/>
      <c r="AT3169" s="450">
        <f>AB3169+AH3169+AN3169</f>
        <v>0</v>
      </c>
      <c r="AU3169" s="451"/>
      <c r="AV3169" s="454">
        <f>AD3169+AJ3169+AP3169</f>
        <v>0</v>
      </c>
      <c r="AW3169" s="455"/>
      <c r="AX3169" s="446">
        <f>IF(AT3169=0,0,(AV3169/AT3169)*100)</f>
        <v>0</v>
      </c>
      <c r="AY3169" s="447"/>
      <c r="AZ3169" s="428"/>
      <c r="BA3169" s="429"/>
      <c r="BB3169" s="432"/>
      <c r="BC3169" s="433"/>
      <c r="BD3169" s="446">
        <f>IF(AZ3169=0,0,(BB3169/AZ3169)*100)</f>
        <v>0</v>
      </c>
      <c r="BE3169" s="447"/>
      <c r="BF3169" s="450">
        <f>AT3169+AZ3169</f>
        <v>0</v>
      </c>
      <c r="BG3169" s="451"/>
      <c r="BH3169" s="454">
        <f>AV3169+BB3169</f>
        <v>0</v>
      </c>
      <c r="BI3169" s="455"/>
      <c r="BJ3169" s="446">
        <f>IF(BF3169=0,0,(BH3169/BF3169)*100)</f>
        <v>0</v>
      </c>
      <c r="BK3169" s="447"/>
      <c r="BL3169" s="406">
        <f>(AD3169*2)+(AJ3169*2)+(AP3169*3)+BB3169</f>
        <v>0</v>
      </c>
      <c r="BM3169" s="407"/>
      <c r="BN3169" s="408"/>
      <c r="BO3169" s="404" t="e">
        <f>(BL3169*BR$2468)+(N3169*BR$2469)+(X3169*BR$2470)+(R3169*BR$2471)+(V3169*BR$2472)+(Z3169*BR$2473)</f>
        <v>#REF!</v>
      </c>
      <c r="BP3169" s="404" t="e">
        <f>((AZ3169-BB3169)*BR$2475)+((AT3169-AV3169)*BR$2474)+(H3169*BR$2476)+(P3169*BR$2477)</f>
        <v>#REF!</v>
      </c>
      <c r="BQ3169" s="65" t="s">
        <v>73</v>
      </c>
      <c r="BR3169" s="66" t="e">
        <f>IF(#REF!="B",#REF!,IF(#REF!="C",#REF!,#REF!))</f>
        <v>#REF!</v>
      </c>
      <c r="BS3169" s="787"/>
    </row>
    <row r="3170" spans="1:71" ht="21.75" customHeight="1" x14ac:dyDescent="0.35">
      <c r="A3170" s="779"/>
      <c r="B3170" s="415"/>
      <c r="C3170" s="412" t="str">
        <f>IF(ROSTER!D$16="","",ROSTER!D$16)</f>
        <v/>
      </c>
      <c r="D3170" s="413"/>
      <c r="E3170" s="419"/>
      <c r="F3170" s="421"/>
      <c r="G3170" s="423"/>
      <c r="H3170" s="426"/>
      <c r="I3170" s="427"/>
      <c r="J3170" s="430"/>
      <c r="K3170" s="431"/>
      <c r="L3170" s="434"/>
      <c r="M3170" s="435"/>
      <c r="N3170" s="438" t="s">
        <v>14</v>
      </c>
      <c r="O3170" s="439"/>
      <c r="P3170" s="430"/>
      <c r="Q3170" s="431"/>
      <c r="R3170" s="434"/>
      <c r="S3170" s="441"/>
      <c r="T3170" s="434"/>
      <c r="U3170" s="427"/>
      <c r="V3170" s="441"/>
      <c r="W3170" s="427"/>
      <c r="X3170" s="430"/>
      <c r="Y3170" s="427"/>
      <c r="Z3170" s="430"/>
      <c r="AA3170" s="427"/>
      <c r="AB3170" s="430"/>
      <c r="AC3170" s="431"/>
      <c r="AD3170" s="434"/>
      <c r="AE3170" s="435"/>
      <c r="AF3170" s="444"/>
      <c r="AG3170" s="445"/>
      <c r="AH3170" s="430"/>
      <c r="AI3170" s="431"/>
      <c r="AJ3170" s="434"/>
      <c r="AK3170" s="435"/>
      <c r="AL3170" s="448"/>
      <c r="AM3170" s="449"/>
      <c r="AN3170" s="430"/>
      <c r="AO3170" s="431"/>
      <c r="AP3170" s="434"/>
      <c r="AQ3170" s="435"/>
      <c r="AR3170" s="448"/>
      <c r="AS3170" s="449"/>
      <c r="AT3170" s="452"/>
      <c r="AU3170" s="453"/>
      <c r="AV3170" s="456"/>
      <c r="AW3170" s="457"/>
      <c r="AX3170" s="448"/>
      <c r="AY3170" s="449"/>
      <c r="AZ3170" s="430"/>
      <c r="BA3170" s="431"/>
      <c r="BB3170" s="434"/>
      <c r="BC3170" s="435"/>
      <c r="BD3170" s="448"/>
      <c r="BE3170" s="449"/>
      <c r="BF3170" s="452"/>
      <c r="BG3170" s="453"/>
      <c r="BH3170" s="456"/>
      <c r="BI3170" s="457"/>
      <c r="BJ3170" s="448"/>
      <c r="BK3170" s="449"/>
      <c r="BL3170" s="409"/>
      <c r="BM3170" s="410"/>
      <c r="BN3170" s="411"/>
      <c r="BO3170" s="405"/>
      <c r="BP3170" s="405"/>
      <c r="BQ3170" s="65" t="s">
        <v>74</v>
      </c>
      <c r="BR3170" s="66" t="e">
        <f>IF(#REF!="B",#REF!,IF(#REF!="C",#REF!,#REF!))</f>
        <v>#REF!</v>
      </c>
      <c r="BS3170" s="787"/>
    </row>
    <row r="3171" spans="1:71" ht="21.75" customHeight="1" x14ac:dyDescent="0.25">
      <c r="A3171" s="779"/>
      <c r="B3171" s="414" t="str">
        <f>IF(ROSTER!B$18="","",ROSTER!B$18)</f>
        <v/>
      </c>
      <c r="C3171" s="416" t="str">
        <f>IF(ROSTER!C$18="","",ROSTER!C$18)</f>
        <v/>
      </c>
      <c r="D3171" s="417"/>
      <c r="E3171" s="418"/>
      <c r="F3171" s="420">
        <f>IF(E3171="y",1,IF(E3171="S",1,0))</f>
        <v>0</v>
      </c>
      <c r="G3171" s="422">
        <f>IF(E3171="S",1,0)</f>
        <v>0</v>
      </c>
      <c r="H3171" s="424"/>
      <c r="I3171" s="425"/>
      <c r="J3171" s="428"/>
      <c r="K3171" s="429"/>
      <c r="L3171" s="432"/>
      <c r="M3171" s="433"/>
      <c r="N3171" s="436">
        <f>L3171+J3171</f>
        <v>0</v>
      </c>
      <c r="O3171" s="437"/>
      <c r="P3171" s="428"/>
      <c r="Q3171" s="429"/>
      <c r="R3171" s="432"/>
      <c r="S3171" s="440"/>
      <c r="T3171" s="432"/>
      <c r="U3171" s="425"/>
      <c r="V3171" s="440"/>
      <c r="W3171" s="425"/>
      <c r="X3171" s="428"/>
      <c r="Y3171" s="425"/>
      <c r="Z3171" s="428"/>
      <c r="AA3171" s="425"/>
      <c r="AB3171" s="428"/>
      <c r="AC3171" s="429"/>
      <c r="AD3171" s="432"/>
      <c r="AE3171" s="433"/>
      <c r="AF3171" s="442">
        <f>IF(AB3171=0,0,(AD3171/AB3171)*100)</f>
        <v>0</v>
      </c>
      <c r="AG3171" s="443"/>
      <c r="AH3171" s="428"/>
      <c r="AI3171" s="429"/>
      <c r="AJ3171" s="432"/>
      <c r="AK3171" s="433"/>
      <c r="AL3171" s="446">
        <f>IF(AH3171=0,0,(AJ3171/AH3171)*100)</f>
        <v>0</v>
      </c>
      <c r="AM3171" s="447"/>
      <c r="AN3171" s="428"/>
      <c r="AO3171" s="429"/>
      <c r="AP3171" s="432"/>
      <c r="AQ3171" s="433"/>
      <c r="AR3171" s="446">
        <f>IF(AN3171=0,0,(AP3171/AN3171)*100)</f>
        <v>0</v>
      </c>
      <c r="AS3171" s="447"/>
      <c r="AT3171" s="450">
        <f>AB3171+AH3171+AN3171</f>
        <v>0</v>
      </c>
      <c r="AU3171" s="451"/>
      <c r="AV3171" s="454">
        <f>AD3171+AJ3171+AP3171</f>
        <v>0</v>
      </c>
      <c r="AW3171" s="455"/>
      <c r="AX3171" s="446">
        <f>IF(AT3171=0,0,(AV3171/AT3171)*100)</f>
        <v>0</v>
      </c>
      <c r="AY3171" s="447"/>
      <c r="AZ3171" s="428"/>
      <c r="BA3171" s="429"/>
      <c r="BB3171" s="432"/>
      <c r="BC3171" s="433"/>
      <c r="BD3171" s="446">
        <f>IF(AZ3171=0,0,(BB3171/AZ3171)*100)</f>
        <v>0</v>
      </c>
      <c r="BE3171" s="447"/>
      <c r="BF3171" s="450">
        <f>AT3171+AZ3171</f>
        <v>0</v>
      </c>
      <c r="BG3171" s="451"/>
      <c r="BH3171" s="454">
        <f>AV3171+BB3171</f>
        <v>0</v>
      </c>
      <c r="BI3171" s="455"/>
      <c r="BJ3171" s="446">
        <f>IF(BF3171=0,0,(BH3171/BF3171)*100)</f>
        <v>0</v>
      </c>
      <c r="BK3171" s="447"/>
      <c r="BL3171" s="406">
        <f>(AD3171*2)+(AJ3171*2)+(AP3171*3)+BB3171</f>
        <v>0</v>
      </c>
      <c r="BM3171" s="407"/>
      <c r="BN3171" s="408"/>
      <c r="BO3171" s="404" t="e">
        <f>(BL3171*BR$2468)+(N3171*BR$2469)+(X3171*BR$2470)+(R3171*BR$2471)+(V3171*BR$2472)+(Z3171*BR$2473)</f>
        <v>#REF!</v>
      </c>
      <c r="BP3171" s="404" t="e">
        <f>((AZ3171-BB3171)*BR$2475)+((AT3171-AV3171)*BR$2474)+(H3171*BR$2476)+(P3171*BR$2477)</f>
        <v>#REF!</v>
      </c>
      <c r="BQ3171" s="53"/>
      <c r="BR3171" s="53"/>
      <c r="BS3171" s="787"/>
    </row>
    <row r="3172" spans="1:71" ht="21.75" customHeight="1" x14ac:dyDescent="0.25">
      <c r="A3172" s="779"/>
      <c r="B3172" s="415"/>
      <c r="C3172" s="412" t="str">
        <f>IF(ROSTER!D$18="","",ROSTER!D$18)</f>
        <v/>
      </c>
      <c r="D3172" s="413"/>
      <c r="E3172" s="419"/>
      <c r="F3172" s="421"/>
      <c r="G3172" s="423"/>
      <c r="H3172" s="426"/>
      <c r="I3172" s="427"/>
      <c r="J3172" s="430"/>
      <c r="K3172" s="431"/>
      <c r="L3172" s="434"/>
      <c r="M3172" s="435"/>
      <c r="N3172" s="438"/>
      <c r="O3172" s="439"/>
      <c r="P3172" s="430"/>
      <c r="Q3172" s="431"/>
      <c r="R3172" s="434"/>
      <c r="S3172" s="441"/>
      <c r="T3172" s="434"/>
      <c r="U3172" s="427"/>
      <c r="V3172" s="441"/>
      <c r="W3172" s="427"/>
      <c r="X3172" s="430"/>
      <c r="Y3172" s="427"/>
      <c r="Z3172" s="430"/>
      <c r="AA3172" s="427"/>
      <c r="AB3172" s="430"/>
      <c r="AC3172" s="431"/>
      <c r="AD3172" s="434"/>
      <c r="AE3172" s="435"/>
      <c r="AF3172" s="444"/>
      <c r="AG3172" s="445"/>
      <c r="AH3172" s="430"/>
      <c r="AI3172" s="431"/>
      <c r="AJ3172" s="434"/>
      <c r="AK3172" s="435"/>
      <c r="AL3172" s="448"/>
      <c r="AM3172" s="449"/>
      <c r="AN3172" s="430"/>
      <c r="AO3172" s="431"/>
      <c r="AP3172" s="434"/>
      <c r="AQ3172" s="435"/>
      <c r="AR3172" s="448"/>
      <c r="AS3172" s="449"/>
      <c r="AT3172" s="452"/>
      <c r="AU3172" s="453"/>
      <c r="AV3172" s="456"/>
      <c r="AW3172" s="457"/>
      <c r="AX3172" s="448"/>
      <c r="AY3172" s="449"/>
      <c r="AZ3172" s="430"/>
      <c r="BA3172" s="431"/>
      <c r="BB3172" s="434"/>
      <c r="BC3172" s="435"/>
      <c r="BD3172" s="448"/>
      <c r="BE3172" s="449"/>
      <c r="BF3172" s="452"/>
      <c r="BG3172" s="453"/>
      <c r="BH3172" s="456"/>
      <c r="BI3172" s="457"/>
      <c r="BJ3172" s="448"/>
      <c r="BK3172" s="449"/>
      <c r="BL3172" s="409"/>
      <c r="BM3172" s="410"/>
      <c r="BN3172" s="411"/>
      <c r="BO3172" s="405"/>
      <c r="BP3172" s="405"/>
      <c r="BQ3172" s="53"/>
      <c r="BR3172" s="53"/>
      <c r="BS3172" s="779"/>
    </row>
    <row r="3173" spans="1:71" ht="21.75" customHeight="1" x14ac:dyDescent="0.25">
      <c r="A3173" s="779"/>
      <c r="B3173" s="414" t="str">
        <f>IF(ROSTER!B$20="","",ROSTER!B$20)</f>
        <v/>
      </c>
      <c r="C3173" s="416" t="str">
        <f>IF(ROSTER!C$20="","",ROSTER!C$20)</f>
        <v/>
      </c>
      <c r="D3173" s="417"/>
      <c r="E3173" s="418"/>
      <c r="F3173" s="420">
        <f>IF(E3173="y",1,IF(E3173="S",1,0))</f>
        <v>0</v>
      </c>
      <c r="G3173" s="422">
        <f>IF(E3173="S",1,0)</f>
        <v>0</v>
      </c>
      <c r="H3173" s="424"/>
      <c r="I3173" s="425"/>
      <c r="J3173" s="428"/>
      <c r="K3173" s="429"/>
      <c r="L3173" s="432"/>
      <c r="M3173" s="433"/>
      <c r="N3173" s="436">
        <f>L3173+J3173</f>
        <v>0</v>
      </c>
      <c r="O3173" s="437"/>
      <c r="P3173" s="428"/>
      <c r="Q3173" s="429"/>
      <c r="R3173" s="432"/>
      <c r="S3173" s="440"/>
      <c r="T3173" s="432"/>
      <c r="U3173" s="425"/>
      <c r="V3173" s="440"/>
      <c r="W3173" s="425"/>
      <c r="X3173" s="428"/>
      <c r="Y3173" s="425"/>
      <c r="Z3173" s="428"/>
      <c r="AA3173" s="425"/>
      <c r="AB3173" s="428"/>
      <c r="AC3173" s="429"/>
      <c r="AD3173" s="432"/>
      <c r="AE3173" s="433"/>
      <c r="AF3173" s="442">
        <f>IF(AB3173=0,0,(AD3173/AB3173)*100)</f>
        <v>0</v>
      </c>
      <c r="AG3173" s="443"/>
      <c r="AH3173" s="428"/>
      <c r="AI3173" s="429"/>
      <c r="AJ3173" s="432"/>
      <c r="AK3173" s="433"/>
      <c r="AL3173" s="446">
        <f>IF(AH3173=0,0,(AJ3173/AH3173)*100)</f>
        <v>0</v>
      </c>
      <c r="AM3173" s="447"/>
      <c r="AN3173" s="428"/>
      <c r="AO3173" s="429"/>
      <c r="AP3173" s="432"/>
      <c r="AQ3173" s="433"/>
      <c r="AR3173" s="446">
        <f>IF(AN3173=0,0,(AP3173/AN3173)*100)</f>
        <v>0</v>
      </c>
      <c r="AS3173" s="447"/>
      <c r="AT3173" s="450">
        <f>AB3173+AH3173+AN3173</f>
        <v>0</v>
      </c>
      <c r="AU3173" s="451"/>
      <c r="AV3173" s="454">
        <f>AD3173+AJ3173+AP3173</f>
        <v>0</v>
      </c>
      <c r="AW3173" s="455"/>
      <c r="AX3173" s="446">
        <f>IF(AT3173=0,0,(AV3173/AT3173)*100)</f>
        <v>0</v>
      </c>
      <c r="AY3173" s="447"/>
      <c r="AZ3173" s="428"/>
      <c r="BA3173" s="429"/>
      <c r="BB3173" s="432"/>
      <c r="BC3173" s="433"/>
      <c r="BD3173" s="446">
        <f>IF(AZ3173=0,0,(BB3173/AZ3173)*100)</f>
        <v>0</v>
      </c>
      <c r="BE3173" s="447"/>
      <c r="BF3173" s="450">
        <f>AT3173+AZ3173</f>
        <v>0</v>
      </c>
      <c r="BG3173" s="451"/>
      <c r="BH3173" s="454">
        <f>AV3173+BB3173</f>
        <v>0</v>
      </c>
      <c r="BI3173" s="455"/>
      <c r="BJ3173" s="446">
        <f>IF(BF3173=0,0,(BH3173/BF3173)*100)</f>
        <v>0</v>
      </c>
      <c r="BK3173" s="447"/>
      <c r="BL3173" s="406">
        <f>(AD3173*2)+(AJ3173*2)+(AP3173*3)+BB3173</f>
        <v>0</v>
      </c>
      <c r="BM3173" s="407"/>
      <c r="BN3173" s="408"/>
      <c r="BO3173" s="404" t="e">
        <f>(BL3173*BR$2468)+(N3173*BR$2469)+(X3173*BR$2470)+(R3173*BR$2471)+(V3173*BR$2472)+(Z3173*BR$2473)</f>
        <v>#REF!</v>
      </c>
      <c r="BP3173" s="404" t="e">
        <f>((AZ3173-BB3173)*BR$2475)+((AT3173-AV3173)*BR$2474)+(H3173*BR$2476)+(P3173*BR$2477)</f>
        <v>#REF!</v>
      </c>
      <c r="BQ3173" s="53"/>
      <c r="BR3173" s="53"/>
      <c r="BS3173" s="779"/>
    </row>
    <row r="3174" spans="1:71" ht="21.75" customHeight="1" x14ac:dyDescent="0.25">
      <c r="A3174" s="779"/>
      <c r="B3174" s="415"/>
      <c r="C3174" s="412" t="str">
        <f>IF(ROSTER!D$20="","",ROSTER!D$20)</f>
        <v/>
      </c>
      <c r="D3174" s="413"/>
      <c r="E3174" s="419"/>
      <c r="F3174" s="421"/>
      <c r="G3174" s="423"/>
      <c r="H3174" s="426"/>
      <c r="I3174" s="427"/>
      <c r="J3174" s="430"/>
      <c r="K3174" s="431"/>
      <c r="L3174" s="434"/>
      <c r="M3174" s="435"/>
      <c r="N3174" s="438" t="s">
        <v>14</v>
      </c>
      <c r="O3174" s="439"/>
      <c r="P3174" s="430"/>
      <c r="Q3174" s="431"/>
      <c r="R3174" s="434"/>
      <c r="S3174" s="441"/>
      <c r="T3174" s="434"/>
      <c r="U3174" s="427"/>
      <c r="V3174" s="441"/>
      <c r="W3174" s="427"/>
      <c r="X3174" s="430"/>
      <c r="Y3174" s="427"/>
      <c r="Z3174" s="430"/>
      <c r="AA3174" s="427"/>
      <c r="AB3174" s="430"/>
      <c r="AC3174" s="431"/>
      <c r="AD3174" s="434"/>
      <c r="AE3174" s="435"/>
      <c r="AF3174" s="444"/>
      <c r="AG3174" s="445"/>
      <c r="AH3174" s="430"/>
      <c r="AI3174" s="431"/>
      <c r="AJ3174" s="434"/>
      <c r="AK3174" s="435"/>
      <c r="AL3174" s="448"/>
      <c r="AM3174" s="449"/>
      <c r="AN3174" s="430"/>
      <c r="AO3174" s="431"/>
      <c r="AP3174" s="434"/>
      <c r="AQ3174" s="435"/>
      <c r="AR3174" s="448"/>
      <c r="AS3174" s="449"/>
      <c r="AT3174" s="452"/>
      <c r="AU3174" s="453"/>
      <c r="AV3174" s="456"/>
      <c r="AW3174" s="457"/>
      <c r="AX3174" s="448"/>
      <c r="AY3174" s="449"/>
      <c r="AZ3174" s="430"/>
      <c r="BA3174" s="431"/>
      <c r="BB3174" s="434"/>
      <c r="BC3174" s="435"/>
      <c r="BD3174" s="448"/>
      <c r="BE3174" s="449"/>
      <c r="BF3174" s="452"/>
      <c r="BG3174" s="453"/>
      <c r="BH3174" s="456"/>
      <c r="BI3174" s="457"/>
      <c r="BJ3174" s="448"/>
      <c r="BK3174" s="449"/>
      <c r="BL3174" s="409"/>
      <c r="BM3174" s="410"/>
      <c r="BN3174" s="411"/>
      <c r="BO3174" s="405"/>
      <c r="BP3174" s="405"/>
      <c r="BQ3174" s="53"/>
      <c r="BR3174" s="53"/>
      <c r="BS3174" s="779"/>
    </row>
    <row r="3175" spans="1:71" ht="21.75" customHeight="1" x14ac:dyDescent="0.25">
      <c r="A3175" s="779"/>
      <c r="B3175" s="414" t="str">
        <f>IF(ROSTER!B$22="","",ROSTER!B$22)</f>
        <v/>
      </c>
      <c r="C3175" s="416" t="str">
        <f>IF(ROSTER!C$22="","",ROSTER!C$22)</f>
        <v/>
      </c>
      <c r="D3175" s="417"/>
      <c r="E3175" s="418"/>
      <c r="F3175" s="420">
        <f>IF(E3175="y",1,IF(E3175="S",1,0))</f>
        <v>0</v>
      </c>
      <c r="G3175" s="422">
        <f>IF(E3175="S",1,0)</f>
        <v>0</v>
      </c>
      <c r="H3175" s="424"/>
      <c r="I3175" s="425"/>
      <c r="J3175" s="428"/>
      <c r="K3175" s="429"/>
      <c r="L3175" s="432"/>
      <c r="M3175" s="433"/>
      <c r="N3175" s="436">
        <f>L3175+J3175</f>
        <v>0</v>
      </c>
      <c r="O3175" s="437"/>
      <c r="P3175" s="428"/>
      <c r="Q3175" s="429"/>
      <c r="R3175" s="432"/>
      <c r="S3175" s="440"/>
      <c r="T3175" s="432"/>
      <c r="U3175" s="425"/>
      <c r="V3175" s="440"/>
      <c r="W3175" s="425"/>
      <c r="X3175" s="428"/>
      <c r="Y3175" s="425"/>
      <c r="Z3175" s="428"/>
      <c r="AA3175" s="425"/>
      <c r="AB3175" s="428"/>
      <c r="AC3175" s="429"/>
      <c r="AD3175" s="432"/>
      <c r="AE3175" s="433"/>
      <c r="AF3175" s="442">
        <f>IF(AB3175=0,0,(AD3175/AB3175)*100)</f>
        <v>0</v>
      </c>
      <c r="AG3175" s="443"/>
      <c r="AH3175" s="428"/>
      <c r="AI3175" s="429"/>
      <c r="AJ3175" s="432"/>
      <c r="AK3175" s="433"/>
      <c r="AL3175" s="446">
        <f>IF(AH3175=0,0,(AJ3175/AH3175)*100)</f>
        <v>0</v>
      </c>
      <c r="AM3175" s="447"/>
      <c r="AN3175" s="428"/>
      <c r="AO3175" s="429"/>
      <c r="AP3175" s="432"/>
      <c r="AQ3175" s="433"/>
      <c r="AR3175" s="446">
        <f>IF(AN3175=0,0,(AP3175/AN3175)*100)</f>
        <v>0</v>
      </c>
      <c r="AS3175" s="447"/>
      <c r="AT3175" s="450">
        <f>AB3175+AH3175+AN3175</f>
        <v>0</v>
      </c>
      <c r="AU3175" s="451"/>
      <c r="AV3175" s="454">
        <f>AD3175+AJ3175+AP3175</f>
        <v>0</v>
      </c>
      <c r="AW3175" s="455"/>
      <c r="AX3175" s="446">
        <f>IF(AT3175=0,0,(AV3175/AT3175)*100)</f>
        <v>0</v>
      </c>
      <c r="AY3175" s="447"/>
      <c r="AZ3175" s="428"/>
      <c r="BA3175" s="429"/>
      <c r="BB3175" s="432"/>
      <c r="BC3175" s="433"/>
      <c r="BD3175" s="446">
        <f>IF(AZ3175=0,0,(BB3175/AZ3175)*100)</f>
        <v>0</v>
      </c>
      <c r="BE3175" s="447"/>
      <c r="BF3175" s="450">
        <f>AT3175+AZ3175</f>
        <v>0</v>
      </c>
      <c r="BG3175" s="451"/>
      <c r="BH3175" s="454">
        <f>AV3175+BB3175</f>
        <v>0</v>
      </c>
      <c r="BI3175" s="455"/>
      <c r="BJ3175" s="446">
        <f>IF(BF3175=0,0,(BH3175/BF3175)*100)</f>
        <v>0</v>
      </c>
      <c r="BK3175" s="447"/>
      <c r="BL3175" s="406">
        <f>(AD3175*2)+(AJ3175*2)+(AP3175*3)+BB3175</f>
        <v>0</v>
      </c>
      <c r="BM3175" s="407"/>
      <c r="BN3175" s="408"/>
      <c r="BO3175" s="404" t="e">
        <f>(BL3175*BR$2468)+(N3175*BR$2469)+(X3175*BR$2470)+(R3175*BR$2471)+(V3175*BR$2472)+(Z3175*BR$2473)</f>
        <v>#REF!</v>
      </c>
      <c r="BP3175" s="404" t="e">
        <f>((AZ3175-BB3175)*BR$2475)+((AT3175-AV3175)*BR$2474)+(H3175*BR$2476)+(P3175*BR$2477)</f>
        <v>#REF!</v>
      </c>
      <c r="BQ3175" s="53"/>
      <c r="BR3175" s="53"/>
      <c r="BS3175" s="779"/>
    </row>
    <row r="3176" spans="1:71" ht="21.75" customHeight="1" x14ac:dyDescent="0.25">
      <c r="A3176" s="779"/>
      <c r="B3176" s="415"/>
      <c r="C3176" s="412" t="str">
        <f>IF(ROSTER!D$22="","",ROSTER!D$22)</f>
        <v/>
      </c>
      <c r="D3176" s="413"/>
      <c r="E3176" s="419"/>
      <c r="F3176" s="421"/>
      <c r="G3176" s="423"/>
      <c r="H3176" s="426"/>
      <c r="I3176" s="427"/>
      <c r="J3176" s="430"/>
      <c r="K3176" s="431"/>
      <c r="L3176" s="434"/>
      <c r="M3176" s="435"/>
      <c r="N3176" s="438" t="s">
        <v>14</v>
      </c>
      <c r="O3176" s="439"/>
      <c r="P3176" s="430"/>
      <c r="Q3176" s="431"/>
      <c r="R3176" s="434"/>
      <c r="S3176" s="441"/>
      <c r="T3176" s="434"/>
      <c r="U3176" s="427"/>
      <c r="V3176" s="441"/>
      <c r="W3176" s="427"/>
      <c r="X3176" s="430"/>
      <c r="Y3176" s="427"/>
      <c r="Z3176" s="430"/>
      <c r="AA3176" s="427"/>
      <c r="AB3176" s="430"/>
      <c r="AC3176" s="431"/>
      <c r="AD3176" s="434"/>
      <c r="AE3176" s="435"/>
      <c r="AF3176" s="444"/>
      <c r="AG3176" s="445"/>
      <c r="AH3176" s="430"/>
      <c r="AI3176" s="431"/>
      <c r="AJ3176" s="434"/>
      <c r="AK3176" s="435"/>
      <c r="AL3176" s="448"/>
      <c r="AM3176" s="449"/>
      <c r="AN3176" s="430"/>
      <c r="AO3176" s="431"/>
      <c r="AP3176" s="434"/>
      <c r="AQ3176" s="435"/>
      <c r="AR3176" s="448"/>
      <c r="AS3176" s="449"/>
      <c r="AT3176" s="452"/>
      <c r="AU3176" s="453"/>
      <c r="AV3176" s="456"/>
      <c r="AW3176" s="457"/>
      <c r="AX3176" s="448"/>
      <c r="AY3176" s="449"/>
      <c r="AZ3176" s="430"/>
      <c r="BA3176" s="431"/>
      <c r="BB3176" s="434"/>
      <c r="BC3176" s="435"/>
      <c r="BD3176" s="448"/>
      <c r="BE3176" s="449"/>
      <c r="BF3176" s="452"/>
      <c r="BG3176" s="453"/>
      <c r="BH3176" s="456"/>
      <c r="BI3176" s="457"/>
      <c r="BJ3176" s="448"/>
      <c r="BK3176" s="449"/>
      <c r="BL3176" s="409"/>
      <c r="BM3176" s="410"/>
      <c r="BN3176" s="411"/>
      <c r="BO3176" s="405"/>
      <c r="BP3176" s="405"/>
      <c r="BQ3176" s="53"/>
      <c r="BR3176" s="53"/>
      <c r="BS3176" s="779"/>
    </row>
    <row r="3177" spans="1:71" ht="21.75" customHeight="1" x14ac:dyDescent="0.25">
      <c r="A3177" s="779"/>
      <c r="B3177" s="414" t="str">
        <f>IF(ROSTER!B$24="","",ROSTER!B$24)</f>
        <v/>
      </c>
      <c r="C3177" s="416" t="str">
        <f>IF(ROSTER!C$24="","",ROSTER!C$24)</f>
        <v/>
      </c>
      <c r="D3177" s="417"/>
      <c r="E3177" s="418"/>
      <c r="F3177" s="420">
        <f>IF(E3177="y",1,IF(E3177="S",1,0))</f>
        <v>0</v>
      </c>
      <c r="G3177" s="422">
        <f>IF(E3177="S",1,0)</f>
        <v>0</v>
      </c>
      <c r="H3177" s="424"/>
      <c r="I3177" s="425"/>
      <c r="J3177" s="428"/>
      <c r="K3177" s="429"/>
      <c r="L3177" s="432"/>
      <c r="M3177" s="433"/>
      <c r="N3177" s="436">
        <f>L3177+J3177</f>
        <v>0</v>
      </c>
      <c r="O3177" s="437"/>
      <c r="P3177" s="428"/>
      <c r="Q3177" s="429"/>
      <c r="R3177" s="432"/>
      <c r="S3177" s="440"/>
      <c r="T3177" s="432"/>
      <c r="U3177" s="425"/>
      <c r="V3177" s="440"/>
      <c r="W3177" s="425"/>
      <c r="X3177" s="428"/>
      <c r="Y3177" s="425"/>
      <c r="Z3177" s="428"/>
      <c r="AA3177" s="425"/>
      <c r="AB3177" s="428"/>
      <c r="AC3177" s="429"/>
      <c r="AD3177" s="432"/>
      <c r="AE3177" s="433"/>
      <c r="AF3177" s="442">
        <f>IF(AB3177=0,0,(AD3177/AB3177)*100)</f>
        <v>0</v>
      </c>
      <c r="AG3177" s="443"/>
      <c r="AH3177" s="428"/>
      <c r="AI3177" s="429"/>
      <c r="AJ3177" s="432"/>
      <c r="AK3177" s="433"/>
      <c r="AL3177" s="446">
        <f>IF(AH3177=0,0,(AJ3177/AH3177)*100)</f>
        <v>0</v>
      </c>
      <c r="AM3177" s="447"/>
      <c r="AN3177" s="428"/>
      <c r="AO3177" s="429"/>
      <c r="AP3177" s="432"/>
      <c r="AQ3177" s="433"/>
      <c r="AR3177" s="446">
        <f>IF(AN3177=0,0,(AP3177/AN3177)*100)</f>
        <v>0</v>
      </c>
      <c r="AS3177" s="447"/>
      <c r="AT3177" s="450">
        <f>AB3177+AH3177+AN3177</f>
        <v>0</v>
      </c>
      <c r="AU3177" s="451"/>
      <c r="AV3177" s="454">
        <f>AD3177+AJ3177+AP3177</f>
        <v>0</v>
      </c>
      <c r="AW3177" s="455"/>
      <c r="AX3177" s="446">
        <f>IF(AT3177=0,0,(AV3177/AT3177)*100)</f>
        <v>0</v>
      </c>
      <c r="AY3177" s="447"/>
      <c r="AZ3177" s="428"/>
      <c r="BA3177" s="429"/>
      <c r="BB3177" s="432"/>
      <c r="BC3177" s="433"/>
      <c r="BD3177" s="446">
        <f>IF(AZ3177=0,0,(BB3177/AZ3177)*100)</f>
        <v>0</v>
      </c>
      <c r="BE3177" s="447"/>
      <c r="BF3177" s="450">
        <f>AT3177+AZ3177</f>
        <v>0</v>
      </c>
      <c r="BG3177" s="451"/>
      <c r="BH3177" s="454">
        <f>AV3177+BB3177</f>
        <v>0</v>
      </c>
      <c r="BI3177" s="455"/>
      <c r="BJ3177" s="446">
        <f>IF(BF3177=0,0,(BH3177/BF3177)*100)</f>
        <v>0</v>
      </c>
      <c r="BK3177" s="447"/>
      <c r="BL3177" s="406">
        <f>(AD3177*2)+(AJ3177*2)+(AP3177*3)+BB3177</f>
        <v>0</v>
      </c>
      <c r="BM3177" s="407"/>
      <c r="BN3177" s="408"/>
      <c r="BO3177" s="404" t="e">
        <f>(BL3177*BR$2468)+(N3177*BR$2469)+(X3177*BR$2470)+(R3177*BR$2471)+(V3177*BR$2472)+(Z3177*BR$2473)</f>
        <v>#REF!</v>
      </c>
      <c r="BP3177" s="404" t="e">
        <f>((AZ3177-BB3177)*BR$2475)+((AT3177-AV3177)*BR$2474)+(H3177*BR$2476)+(P3177*BR$2477)</f>
        <v>#REF!</v>
      </c>
      <c r="BQ3177" s="53"/>
      <c r="BR3177" s="53"/>
      <c r="BS3177" s="779"/>
    </row>
    <row r="3178" spans="1:71" ht="21.75" customHeight="1" x14ac:dyDescent="0.25">
      <c r="A3178" s="779"/>
      <c r="B3178" s="415"/>
      <c r="C3178" s="412" t="str">
        <f>IF(ROSTER!D$24="","",ROSTER!D$24)</f>
        <v/>
      </c>
      <c r="D3178" s="413"/>
      <c r="E3178" s="419"/>
      <c r="F3178" s="421"/>
      <c r="G3178" s="423"/>
      <c r="H3178" s="426"/>
      <c r="I3178" s="427"/>
      <c r="J3178" s="430"/>
      <c r="K3178" s="431"/>
      <c r="L3178" s="434"/>
      <c r="M3178" s="435"/>
      <c r="N3178" s="438" t="s">
        <v>14</v>
      </c>
      <c r="O3178" s="439"/>
      <c r="P3178" s="430"/>
      <c r="Q3178" s="431"/>
      <c r="R3178" s="434"/>
      <c r="S3178" s="441"/>
      <c r="T3178" s="434"/>
      <c r="U3178" s="427"/>
      <c r="V3178" s="441"/>
      <c r="W3178" s="427"/>
      <c r="X3178" s="430"/>
      <c r="Y3178" s="427"/>
      <c r="Z3178" s="430"/>
      <c r="AA3178" s="427"/>
      <c r="AB3178" s="430"/>
      <c r="AC3178" s="431"/>
      <c r="AD3178" s="434"/>
      <c r="AE3178" s="435"/>
      <c r="AF3178" s="444"/>
      <c r="AG3178" s="445"/>
      <c r="AH3178" s="430"/>
      <c r="AI3178" s="431"/>
      <c r="AJ3178" s="434"/>
      <c r="AK3178" s="435"/>
      <c r="AL3178" s="448"/>
      <c r="AM3178" s="449"/>
      <c r="AN3178" s="430"/>
      <c r="AO3178" s="431"/>
      <c r="AP3178" s="434"/>
      <c r="AQ3178" s="435"/>
      <c r="AR3178" s="448"/>
      <c r="AS3178" s="449"/>
      <c r="AT3178" s="452"/>
      <c r="AU3178" s="453"/>
      <c r="AV3178" s="456"/>
      <c r="AW3178" s="457"/>
      <c r="AX3178" s="448"/>
      <c r="AY3178" s="449"/>
      <c r="AZ3178" s="430"/>
      <c r="BA3178" s="431"/>
      <c r="BB3178" s="434"/>
      <c r="BC3178" s="435"/>
      <c r="BD3178" s="448"/>
      <c r="BE3178" s="449"/>
      <c r="BF3178" s="452"/>
      <c r="BG3178" s="453"/>
      <c r="BH3178" s="456"/>
      <c r="BI3178" s="457"/>
      <c r="BJ3178" s="448"/>
      <c r="BK3178" s="449"/>
      <c r="BL3178" s="409"/>
      <c r="BM3178" s="410"/>
      <c r="BN3178" s="411"/>
      <c r="BO3178" s="405"/>
      <c r="BP3178" s="405"/>
      <c r="BQ3178" s="53"/>
      <c r="BR3178" s="53"/>
      <c r="BS3178" s="779"/>
    </row>
    <row r="3179" spans="1:71" ht="21.75" customHeight="1" x14ac:dyDescent="0.25">
      <c r="A3179" s="779"/>
      <c r="B3179" s="414" t="str">
        <f>IF(ROSTER!B$26="","",ROSTER!B$26)</f>
        <v/>
      </c>
      <c r="C3179" s="416" t="str">
        <f>IF(ROSTER!C$26="","",ROSTER!C$26)</f>
        <v/>
      </c>
      <c r="D3179" s="417"/>
      <c r="E3179" s="418"/>
      <c r="F3179" s="420">
        <f>IF(E3179="y",1,IF(E3179="S",1,0))</f>
        <v>0</v>
      </c>
      <c r="G3179" s="422">
        <f>IF(E3179="S",1,0)</f>
        <v>0</v>
      </c>
      <c r="H3179" s="424"/>
      <c r="I3179" s="425"/>
      <c r="J3179" s="428"/>
      <c r="K3179" s="429"/>
      <c r="L3179" s="432"/>
      <c r="M3179" s="433"/>
      <c r="N3179" s="436">
        <f>L3179+J3179</f>
        <v>0</v>
      </c>
      <c r="O3179" s="437"/>
      <c r="P3179" s="428"/>
      <c r="Q3179" s="429"/>
      <c r="R3179" s="432"/>
      <c r="S3179" s="440"/>
      <c r="T3179" s="432"/>
      <c r="U3179" s="425"/>
      <c r="V3179" s="440"/>
      <c r="W3179" s="425"/>
      <c r="X3179" s="428"/>
      <c r="Y3179" s="425"/>
      <c r="Z3179" s="428"/>
      <c r="AA3179" s="425"/>
      <c r="AB3179" s="428"/>
      <c r="AC3179" s="429"/>
      <c r="AD3179" s="432"/>
      <c r="AE3179" s="433"/>
      <c r="AF3179" s="442">
        <f>IF(AB3179=0,0,(AD3179/AB3179)*100)</f>
        <v>0</v>
      </c>
      <c r="AG3179" s="443"/>
      <c r="AH3179" s="428"/>
      <c r="AI3179" s="429"/>
      <c r="AJ3179" s="432"/>
      <c r="AK3179" s="433"/>
      <c r="AL3179" s="446">
        <f>IF(AH3179=0,0,(AJ3179/AH3179)*100)</f>
        <v>0</v>
      </c>
      <c r="AM3179" s="447"/>
      <c r="AN3179" s="428"/>
      <c r="AO3179" s="429"/>
      <c r="AP3179" s="432"/>
      <c r="AQ3179" s="433"/>
      <c r="AR3179" s="446">
        <f>IF(AN3179=0,0,(AP3179/AN3179)*100)</f>
        <v>0</v>
      </c>
      <c r="AS3179" s="447"/>
      <c r="AT3179" s="450">
        <f>AB3179+AH3179+AN3179</f>
        <v>0</v>
      </c>
      <c r="AU3179" s="451"/>
      <c r="AV3179" s="454">
        <f>AD3179+AJ3179+AP3179</f>
        <v>0</v>
      </c>
      <c r="AW3179" s="455"/>
      <c r="AX3179" s="446">
        <f>IF(AT3179=0,0,(AV3179/AT3179)*100)</f>
        <v>0</v>
      </c>
      <c r="AY3179" s="447"/>
      <c r="AZ3179" s="428"/>
      <c r="BA3179" s="429"/>
      <c r="BB3179" s="432"/>
      <c r="BC3179" s="433"/>
      <c r="BD3179" s="446">
        <f>IF(AZ3179=0,0,(BB3179/AZ3179)*100)</f>
        <v>0</v>
      </c>
      <c r="BE3179" s="447"/>
      <c r="BF3179" s="450">
        <f>AT3179+AZ3179</f>
        <v>0</v>
      </c>
      <c r="BG3179" s="451"/>
      <c r="BH3179" s="454">
        <f>AV3179+BB3179</f>
        <v>0</v>
      </c>
      <c r="BI3179" s="455"/>
      <c r="BJ3179" s="446">
        <f>IF(BF3179=0,0,(BH3179/BF3179)*100)</f>
        <v>0</v>
      </c>
      <c r="BK3179" s="447"/>
      <c r="BL3179" s="406">
        <f>(AD3179*2)+(AJ3179*2)+(AP3179*3)+BB3179</f>
        <v>0</v>
      </c>
      <c r="BM3179" s="407"/>
      <c r="BN3179" s="408"/>
      <c r="BO3179" s="404" t="e">
        <f>(BL3179*BR$2468)+(N3179*BR$2469)+(X3179*BR$2470)+(R3179*BR$2471)+(V3179*BR$2472)+(Z3179*BR$2473)</f>
        <v>#REF!</v>
      </c>
      <c r="BP3179" s="404" t="e">
        <f>((AZ3179-BB3179)*BR$2475)+((AT3179-AV3179)*BR$2474)+(H3179*BR$2476)+(P3179*BR$2477)</f>
        <v>#REF!</v>
      </c>
      <c r="BQ3179" s="53"/>
      <c r="BR3179" s="53"/>
      <c r="BS3179" s="779"/>
    </row>
    <row r="3180" spans="1:71" ht="21.75" customHeight="1" x14ac:dyDescent="0.25">
      <c r="A3180" s="779"/>
      <c r="B3180" s="415"/>
      <c r="C3180" s="412" t="str">
        <f>IF(ROSTER!D$26="","",ROSTER!D$26)</f>
        <v/>
      </c>
      <c r="D3180" s="413"/>
      <c r="E3180" s="419"/>
      <c r="F3180" s="421"/>
      <c r="G3180" s="423"/>
      <c r="H3180" s="426"/>
      <c r="I3180" s="427"/>
      <c r="J3180" s="430"/>
      <c r="K3180" s="431"/>
      <c r="L3180" s="434"/>
      <c r="M3180" s="435"/>
      <c r="N3180" s="438" t="s">
        <v>14</v>
      </c>
      <c r="O3180" s="439"/>
      <c r="P3180" s="430"/>
      <c r="Q3180" s="431"/>
      <c r="R3180" s="434"/>
      <c r="S3180" s="441"/>
      <c r="T3180" s="434"/>
      <c r="U3180" s="427"/>
      <c r="V3180" s="441"/>
      <c r="W3180" s="427"/>
      <c r="X3180" s="430"/>
      <c r="Y3180" s="427"/>
      <c r="Z3180" s="430"/>
      <c r="AA3180" s="427"/>
      <c r="AB3180" s="430"/>
      <c r="AC3180" s="431"/>
      <c r="AD3180" s="434"/>
      <c r="AE3180" s="435"/>
      <c r="AF3180" s="444"/>
      <c r="AG3180" s="445"/>
      <c r="AH3180" s="430"/>
      <c r="AI3180" s="431"/>
      <c r="AJ3180" s="434"/>
      <c r="AK3180" s="435"/>
      <c r="AL3180" s="448"/>
      <c r="AM3180" s="449"/>
      <c r="AN3180" s="430"/>
      <c r="AO3180" s="431"/>
      <c r="AP3180" s="434"/>
      <c r="AQ3180" s="435"/>
      <c r="AR3180" s="448"/>
      <c r="AS3180" s="449"/>
      <c r="AT3180" s="452"/>
      <c r="AU3180" s="453"/>
      <c r="AV3180" s="456"/>
      <c r="AW3180" s="457"/>
      <c r="AX3180" s="448"/>
      <c r="AY3180" s="449"/>
      <c r="AZ3180" s="430"/>
      <c r="BA3180" s="431"/>
      <c r="BB3180" s="434"/>
      <c r="BC3180" s="435"/>
      <c r="BD3180" s="448"/>
      <c r="BE3180" s="449"/>
      <c r="BF3180" s="452"/>
      <c r="BG3180" s="453"/>
      <c r="BH3180" s="456"/>
      <c r="BI3180" s="457"/>
      <c r="BJ3180" s="448"/>
      <c r="BK3180" s="449"/>
      <c r="BL3180" s="409"/>
      <c r="BM3180" s="410"/>
      <c r="BN3180" s="411"/>
      <c r="BO3180" s="405"/>
      <c r="BP3180" s="405"/>
      <c r="BQ3180" s="53"/>
      <c r="BR3180" s="53"/>
      <c r="BS3180" s="779"/>
    </row>
    <row r="3181" spans="1:71" ht="21.75" customHeight="1" x14ac:dyDescent="0.25">
      <c r="A3181" s="779"/>
      <c r="B3181" s="414" t="str">
        <f>IF(ROSTER!B$28="","",ROSTER!B$28)</f>
        <v/>
      </c>
      <c r="C3181" s="416" t="str">
        <f>IF(ROSTER!C$28="","",ROSTER!C$28)</f>
        <v/>
      </c>
      <c r="D3181" s="417"/>
      <c r="E3181" s="418"/>
      <c r="F3181" s="420">
        <f>IF(E3181="y",1,IF(E3181="S",1,0))</f>
        <v>0</v>
      </c>
      <c r="G3181" s="422">
        <f>IF(E3181="S",1,0)</f>
        <v>0</v>
      </c>
      <c r="H3181" s="424"/>
      <c r="I3181" s="425"/>
      <c r="J3181" s="428"/>
      <c r="K3181" s="429"/>
      <c r="L3181" s="432"/>
      <c r="M3181" s="433"/>
      <c r="N3181" s="436">
        <f>L3181+J3181</f>
        <v>0</v>
      </c>
      <c r="O3181" s="437"/>
      <c r="P3181" s="428"/>
      <c r="Q3181" s="429"/>
      <c r="R3181" s="432"/>
      <c r="S3181" s="440"/>
      <c r="T3181" s="432"/>
      <c r="U3181" s="425"/>
      <c r="V3181" s="440"/>
      <c r="W3181" s="425"/>
      <c r="X3181" s="428"/>
      <c r="Y3181" s="425"/>
      <c r="Z3181" s="428"/>
      <c r="AA3181" s="425"/>
      <c r="AB3181" s="428"/>
      <c r="AC3181" s="429"/>
      <c r="AD3181" s="432"/>
      <c r="AE3181" s="433"/>
      <c r="AF3181" s="442">
        <f>IF(AB3181=0,0,(AD3181/AB3181)*100)</f>
        <v>0</v>
      </c>
      <c r="AG3181" s="443"/>
      <c r="AH3181" s="428"/>
      <c r="AI3181" s="429"/>
      <c r="AJ3181" s="432"/>
      <c r="AK3181" s="433"/>
      <c r="AL3181" s="446">
        <f>IF(AH3181=0,0,(AJ3181/AH3181)*100)</f>
        <v>0</v>
      </c>
      <c r="AM3181" s="447"/>
      <c r="AN3181" s="428"/>
      <c r="AO3181" s="429"/>
      <c r="AP3181" s="432"/>
      <c r="AQ3181" s="433"/>
      <c r="AR3181" s="446">
        <f>IF(AN3181=0,0,(AP3181/AN3181)*100)</f>
        <v>0</v>
      </c>
      <c r="AS3181" s="447"/>
      <c r="AT3181" s="450">
        <f>AB3181+AH3181+AN3181</f>
        <v>0</v>
      </c>
      <c r="AU3181" s="451"/>
      <c r="AV3181" s="454">
        <f>AD3181+AJ3181+AP3181</f>
        <v>0</v>
      </c>
      <c r="AW3181" s="455"/>
      <c r="AX3181" s="446">
        <f>IF(AT3181=0,0,(AV3181/AT3181)*100)</f>
        <v>0</v>
      </c>
      <c r="AY3181" s="447"/>
      <c r="AZ3181" s="428"/>
      <c r="BA3181" s="429"/>
      <c r="BB3181" s="432"/>
      <c r="BC3181" s="433"/>
      <c r="BD3181" s="446">
        <f>IF(AZ3181=0,0,(BB3181/AZ3181)*100)</f>
        <v>0</v>
      </c>
      <c r="BE3181" s="447"/>
      <c r="BF3181" s="450">
        <f>AT3181+AZ3181</f>
        <v>0</v>
      </c>
      <c r="BG3181" s="451"/>
      <c r="BH3181" s="454">
        <f>AV3181+BB3181</f>
        <v>0</v>
      </c>
      <c r="BI3181" s="455"/>
      <c r="BJ3181" s="446">
        <f>IF(BF3181=0,0,(BH3181/BF3181)*100)</f>
        <v>0</v>
      </c>
      <c r="BK3181" s="447"/>
      <c r="BL3181" s="406">
        <f>(AD3181*2)+(AJ3181*2)+(AP3181*3)+BB3181</f>
        <v>0</v>
      </c>
      <c r="BM3181" s="407"/>
      <c r="BN3181" s="408"/>
      <c r="BO3181" s="404" t="e">
        <f>(BL3181*BR$2468)+(N3181*BR$2469)+(X3181*BR$2470)+(R3181*BR$2471)+(V3181*BR$2472)+(Z3181*BR$2473)</f>
        <v>#REF!</v>
      </c>
      <c r="BP3181" s="404" t="e">
        <f>((AZ3181-BB3181)*BR$2475)+((AT3181-AV3181)*BR$2474)+(H3181*BR$2476)+(P3181*BR$2477)</f>
        <v>#REF!</v>
      </c>
      <c r="BQ3181" s="53"/>
      <c r="BR3181" s="53"/>
      <c r="BS3181" s="779"/>
    </row>
    <row r="3182" spans="1:71" ht="21.75" customHeight="1" x14ac:dyDescent="0.25">
      <c r="A3182" s="779"/>
      <c r="B3182" s="415"/>
      <c r="C3182" s="412" t="str">
        <f>IF(ROSTER!D$28="","",ROSTER!D$28)</f>
        <v/>
      </c>
      <c r="D3182" s="413"/>
      <c r="E3182" s="419"/>
      <c r="F3182" s="421"/>
      <c r="G3182" s="423"/>
      <c r="H3182" s="426"/>
      <c r="I3182" s="427"/>
      <c r="J3182" s="430"/>
      <c r="K3182" s="431"/>
      <c r="L3182" s="434"/>
      <c r="M3182" s="435"/>
      <c r="N3182" s="438" t="s">
        <v>14</v>
      </c>
      <c r="O3182" s="439"/>
      <c r="P3182" s="430"/>
      <c r="Q3182" s="431"/>
      <c r="R3182" s="434"/>
      <c r="S3182" s="441"/>
      <c r="T3182" s="434"/>
      <c r="U3182" s="427"/>
      <c r="V3182" s="441"/>
      <c r="W3182" s="427"/>
      <c r="X3182" s="430"/>
      <c r="Y3182" s="427"/>
      <c r="Z3182" s="430"/>
      <c r="AA3182" s="427"/>
      <c r="AB3182" s="430"/>
      <c r="AC3182" s="431"/>
      <c r="AD3182" s="434"/>
      <c r="AE3182" s="435"/>
      <c r="AF3182" s="444"/>
      <c r="AG3182" s="445"/>
      <c r="AH3182" s="430"/>
      <c r="AI3182" s="431"/>
      <c r="AJ3182" s="434"/>
      <c r="AK3182" s="435"/>
      <c r="AL3182" s="448"/>
      <c r="AM3182" s="449"/>
      <c r="AN3182" s="430"/>
      <c r="AO3182" s="431"/>
      <c r="AP3182" s="434"/>
      <c r="AQ3182" s="435"/>
      <c r="AR3182" s="448"/>
      <c r="AS3182" s="449"/>
      <c r="AT3182" s="452"/>
      <c r="AU3182" s="453"/>
      <c r="AV3182" s="456"/>
      <c r="AW3182" s="457"/>
      <c r="AX3182" s="448"/>
      <c r="AY3182" s="449"/>
      <c r="AZ3182" s="430"/>
      <c r="BA3182" s="431"/>
      <c r="BB3182" s="434"/>
      <c r="BC3182" s="435"/>
      <c r="BD3182" s="448"/>
      <c r="BE3182" s="449"/>
      <c r="BF3182" s="452"/>
      <c r="BG3182" s="453"/>
      <c r="BH3182" s="456"/>
      <c r="BI3182" s="457"/>
      <c r="BJ3182" s="448"/>
      <c r="BK3182" s="449"/>
      <c r="BL3182" s="409"/>
      <c r="BM3182" s="410"/>
      <c r="BN3182" s="411"/>
      <c r="BO3182" s="405"/>
      <c r="BP3182" s="405"/>
      <c r="BQ3182" s="53"/>
      <c r="BR3182" s="53"/>
      <c r="BS3182" s="779"/>
    </row>
    <row r="3183" spans="1:71" ht="21.75" customHeight="1" x14ac:dyDescent="0.25">
      <c r="A3183" s="779"/>
      <c r="B3183" s="414" t="str">
        <f>IF(ROSTER!B$30="","",ROSTER!B$30)</f>
        <v/>
      </c>
      <c r="C3183" s="416" t="str">
        <f>IF(ROSTER!C$30="","",ROSTER!C$30)</f>
        <v/>
      </c>
      <c r="D3183" s="417"/>
      <c r="E3183" s="418"/>
      <c r="F3183" s="420">
        <f>IF(E3183="y",1,IF(E3183="S",1,0))</f>
        <v>0</v>
      </c>
      <c r="G3183" s="422">
        <f>IF(E3183="S",1,0)</f>
        <v>0</v>
      </c>
      <c r="H3183" s="424"/>
      <c r="I3183" s="425"/>
      <c r="J3183" s="428"/>
      <c r="K3183" s="429"/>
      <c r="L3183" s="432"/>
      <c r="M3183" s="433"/>
      <c r="N3183" s="436">
        <f>L3183+J3183</f>
        <v>0</v>
      </c>
      <c r="O3183" s="437"/>
      <c r="P3183" s="428"/>
      <c r="Q3183" s="429"/>
      <c r="R3183" s="432"/>
      <c r="S3183" s="440"/>
      <c r="T3183" s="432"/>
      <c r="U3183" s="425"/>
      <c r="V3183" s="440"/>
      <c r="W3183" s="425"/>
      <c r="X3183" s="428"/>
      <c r="Y3183" s="425"/>
      <c r="Z3183" s="428"/>
      <c r="AA3183" s="425"/>
      <c r="AB3183" s="428"/>
      <c r="AC3183" s="429"/>
      <c r="AD3183" s="432"/>
      <c r="AE3183" s="433"/>
      <c r="AF3183" s="442">
        <f>IF(AB3183=0,0,(AD3183/AB3183)*100)</f>
        <v>0</v>
      </c>
      <c r="AG3183" s="443"/>
      <c r="AH3183" s="428"/>
      <c r="AI3183" s="429"/>
      <c r="AJ3183" s="432"/>
      <c r="AK3183" s="433"/>
      <c r="AL3183" s="446">
        <f>IF(AH3183=0,0,(AJ3183/AH3183)*100)</f>
        <v>0</v>
      </c>
      <c r="AM3183" s="447"/>
      <c r="AN3183" s="428"/>
      <c r="AO3183" s="429"/>
      <c r="AP3183" s="432"/>
      <c r="AQ3183" s="433"/>
      <c r="AR3183" s="446">
        <f>IF(AN3183=0,0,(AP3183/AN3183)*100)</f>
        <v>0</v>
      </c>
      <c r="AS3183" s="447"/>
      <c r="AT3183" s="450">
        <f>AB3183+AH3183+AN3183</f>
        <v>0</v>
      </c>
      <c r="AU3183" s="451"/>
      <c r="AV3183" s="454">
        <f>AD3183+AJ3183+AP3183</f>
        <v>0</v>
      </c>
      <c r="AW3183" s="455"/>
      <c r="AX3183" s="446">
        <f>IF(AT3183=0,0,(AV3183/AT3183)*100)</f>
        <v>0</v>
      </c>
      <c r="AY3183" s="447"/>
      <c r="AZ3183" s="428"/>
      <c r="BA3183" s="429"/>
      <c r="BB3183" s="432"/>
      <c r="BC3183" s="433"/>
      <c r="BD3183" s="446">
        <f>IF(AZ3183=0,0,(BB3183/AZ3183)*100)</f>
        <v>0</v>
      </c>
      <c r="BE3183" s="447"/>
      <c r="BF3183" s="450">
        <f>AT3183+AZ3183</f>
        <v>0</v>
      </c>
      <c r="BG3183" s="451"/>
      <c r="BH3183" s="454">
        <f>AV3183+BB3183</f>
        <v>0</v>
      </c>
      <c r="BI3183" s="455"/>
      <c r="BJ3183" s="446">
        <f>IF(BF3183=0,0,(BH3183/BF3183)*100)</f>
        <v>0</v>
      </c>
      <c r="BK3183" s="447"/>
      <c r="BL3183" s="406">
        <f>(AD3183*2)+(AJ3183*2)+(AP3183*3)+BB3183</f>
        <v>0</v>
      </c>
      <c r="BM3183" s="407"/>
      <c r="BN3183" s="408"/>
      <c r="BO3183" s="404" t="e">
        <f>(BL3183*BR$2468)+(N3183*BR$2469)+(X3183*BR$2470)+(R3183*BR$2471)+(V3183*BR$2472)+(Z3183*BR$2473)</f>
        <v>#REF!</v>
      </c>
      <c r="BP3183" s="404" t="e">
        <f>((AZ3183-BB3183)*BR$2475)+((AT3183-AV3183)*BR$2474)+(H3183*BR$2476)+(P3183*BR$2477)</f>
        <v>#REF!</v>
      </c>
      <c r="BQ3183" s="53"/>
      <c r="BR3183" s="53"/>
      <c r="BS3183" s="779"/>
    </row>
    <row r="3184" spans="1:71" ht="21.75" customHeight="1" x14ac:dyDescent="0.25">
      <c r="A3184" s="779"/>
      <c r="B3184" s="415"/>
      <c r="C3184" s="412" t="str">
        <f>IF(ROSTER!D$30="","",ROSTER!D$30)</f>
        <v/>
      </c>
      <c r="D3184" s="413"/>
      <c r="E3184" s="419"/>
      <c r="F3184" s="421"/>
      <c r="G3184" s="423"/>
      <c r="H3184" s="426"/>
      <c r="I3184" s="427"/>
      <c r="J3184" s="430"/>
      <c r="K3184" s="431"/>
      <c r="L3184" s="434"/>
      <c r="M3184" s="435"/>
      <c r="N3184" s="438" t="s">
        <v>14</v>
      </c>
      <c r="O3184" s="439"/>
      <c r="P3184" s="430"/>
      <c r="Q3184" s="431"/>
      <c r="R3184" s="434"/>
      <c r="S3184" s="441"/>
      <c r="T3184" s="434"/>
      <c r="U3184" s="427"/>
      <c r="V3184" s="441"/>
      <c r="W3184" s="427"/>
      <c r="X3184" s="430"/>
      <c r="Y3184" s="427"/>
      <c r="Z3184" s="430"/>
      <c r="AA3184" s="427"/>
      <c r="AB3184" s="430"/>
      <c r="AC3184" s="431"/>
      <c r="AD3184" s="434"/>
      <c r="AE3184" s="435"/>
      <c r="AF3184" s="444"/>
      <c r="AG3184" s="445"/>
      <c r="AH3184" s="430"/>
      <c r="AI3184" s="431"/>
      <c r="AJ3184" s="434"/>
      <c r="AK3184" s="435"/>
      <c r="AL3184" s="448"/>
      <c r="AM3184" s="449"/>
      <c r="AN3184" s="430"/>
      <c r="AO3184" s="431"/>
      <c r="AP3184" s="434"/>
      <c r="AQ3184" s="435"/>
      <c r="AR3184" s="448"/>
      <c r="AS3184" s="449"/>
      <c r="AT3184" s="452"/>
      <c r="AU3184" s="453"/>
      <c r="AV3184" s="456"/>
      <c r="AW3184" s="457"/>
      <c r="AX3184" s="448"/>
      <c r="AY3184" s="449"/>
      <c r="AZ3184" s="430"/>
      <c r="BA3184" s="431"/>
      <c r="BB3184" s="434"/>
      <c r="BC3184" s="435"/>
      <c r="BD3184" s="448"/>
      <c r="BE3184" s="449"/>
      <c r="BF3184" s="452"/>
      <c r="BG3184" s="453"/>
      <c r="BH3184" s="456"/>
      <c r="BI3184" s="457"/>
      <c r="BJ3184" s="448"/>
      <c r="BK3184" s="449"/>
      <c r="BL3184" s="409"/>
      <c r="BM3184" s="410"/>
      <c r="BN3184" s="411"/>
      <c r="BO3184" s="405"/>
      <c r="BP3184" s="405"/>
      <c r="BQ3184" s="53"/>
      <c r="BR3184" s="53"/>
      <c r="BS3184" s="779"/>
    </row>
    <row r="3185" spans="1:71" ht="21.75" customHeight="1" x14ac:dyDescent="0.25">
      <c r="A3185" s="779"/>
      <c r="B3185" s="414" t="str">
        <f>IF(ROSTER!B$32="","",ROSTER!B$32)</f>
        <v/>
      </c>
      <c r="C3185" s="416" t="str">
        <f>IF(ROSTER!C$32="","",ROSTER!C$32)</f>
        <v/>
      </c>
      <c r="D3185" s="417"/>
      <c r="E3185" s="418"/>
      <c r="F3185" s="420">
        <f>IF(E3185="y",1,IF(E3185="S",1,0))</f>
        <v>0</v>
      </c>
      <c r="G3185" s="422">
        <f>IF(E3185="S",1,0)</f>
        <v>0</v>
      </c>
      <c r="H3185" s="424"/>
      <c r="I3185" s="425"/>
      <c r="J3185" s="428"/>
      <c r="K3185" s="429"/>
      <c r="L3185" s="432"/>
      <c r="M3185" s="433"/>
      <c r="N3185" s="436">
        <f>L3185+J3185</f>
        <v>0</v>
      </c>
      <c r="O3185" s="437"/>
      <c r="P3185" s="428"/>
      <c r="Q3185" s="429"/>
      <c r="R3185" s="432"/>
      <c r="S3185" s="440"/>
      <c r="T3185" s="432"/>
      <c r="U3185" s="425"/>
      <c r="V3185" s="440"/>
      <c r="W3185" s="425"/>
      <c r="X3185" s="428"/>
      <c r="Y3185" s="425"/>
      <c r="Z3185" s="428"/>
      <c r="AA3185" s="425"/>
      <c r="AB3185" s="428"/>
      <c r="AC3185" s="429"/>
      <c r="AD3185" s="432"/>
      <c r="AE3185" s="433"/>
      <c r="AF3185" s="442">
        <f>IF(AB3185=0,0,(AD3185/AB3185)*100)</f>
        <v>0</v>
      </c>
      <c r="AG3185" s="443"/>
      <c r="AH3185" s="428"/>
      <c r="AI3185" s="429"/>
      <c r="AJ3185" s="432"/>
      <c r="AK3185" s="433"/>
      <c r="AL3185" s="446">
        <f>IF(AH3185=0,0,(AJ3185/AH3185)*100)</f>
        <v>0</v>
      </c>
      <c r="AM3185" s="447"/>
      <c r="AN3185" s="428"/>
      <c r="AO3185" s="429"/>
      <c r="AP3185" s="432"/>
      <c r="AQ3185" s="433"/>
      <c r="AR3185" s="446">
        <f>IF(AN3185=0,0,(AP3185/AN3185)*100)</f>
        <v>0</v>
      </c>
      <c r="AS3185" s="447"/>
      <c r="AT3185" s="450">
        <f>AB3185+AH3185+AN3185</f>
        <v>0</v>
      </c>
      <c r="AU3185" s="451"/>
      <c r="AV3185" s="454">
        <f>AD3185+AJ3185+AP3185</f>
        <v>0</v>
      </c>
      <c r="AW3185" s="455"/>
      <c r="AX3185" s="446">
        <f>IF(AT3185=0,0,(AV3185/AT3185)*100)</f>
        <v>0</v>
      </c>
      <c r="AY3185" s="447"/>
      <c r="AZ3185" s="428"/>
      <c r="BA3185" s="429"/>
      <c r="BB3185" s="432"/>
      <c r="BC3185" s="433"/>
      <c r="BD3185" s="446">
        <f>IF(AZ3185=0,0,(BB3185/AZ3185)*100)</f>
        <v>0</v>
      </c>
      <c r="BE3185" s="447"/>
      <c r="BF3185" s="450">
        <f>AT3185+AZ3185</f>
        <v>0</v>
      </c>
      <c r="BG3185" s="451"/>
      <c r="BH3185" s="454">
        <f>AV3185+BB3185</f>
        <v>0</v>
      </c>
      <c r="BI3185" s="455"/>
      <c r="BJ3185" s="446">
        <f>IF(BF3185=0,0,(BH3185/BF3185)*100)</f>
        <v>0</v>
      </c>
      <c r="BK3185" s="447"/>
      <c r="BL3185" s="406">
        <f>(AD3185*2)+(AJ3185*2)+(AP3185*3)+BB3185</f>
        <v>0</v>
      </c>
      <c r="BM3185" s="407"/>
      <c r="BN3185" s="408"/>
      <c r="BO3185" s="404" t="e">
        <f>(BL3185*BR$2468)+(N3185*BR$2469)+(X3185*BR$2470)+(R3185*BR$2471)+(V3185*BR$2472)+(Z3185*BR$2473)</f>
        <v>#REF!</v>
      </c>
      <c r="BP3185" s="404" t="e">
        <f>((AZ3185-BB3185)*BR$2475)+((AT3185-AV3185)*BR$2474)+(H3185*BR$2476)+(P3185*BR$2477)</f>
        <v>#REF!</v>
      </c>
      <c r="BQ3185" s="53"/>
      <c r="BR3185" s="53"/>
      <c r="BS3185" s="779"/>
    </row>
    <row r="3186" spans="1:71" ht="21.75" customHeight="1" x14ac:dyDescent="0.25">
      <c r="A3186" s="779"/>
      <c r="B3186" s="415"/>
      <c r="C3186" s="412" t="str">
        <f>IF(ROSTER!D$32="","",ROSTER!D$32)</f>
        <v/>
      </c>
      <c r="D3186" s="413"/>
      <c r="E3186" s="419"/>
      <c r="F3186" s="421"/>
      <c r="G3186" s="423"/>
      <c r="H3186" s="426"/>
      <c r="I3186" s="427"/>
      <c r="J3186" s="430"/>
      <c r="K3186" s="431"/>
      <c r="L3186" s="434"/>
      <c r="M3186" s="435"/>
      <c r="N3186" s="438" t="s">
        <v>14</v>
      </c>
      <c r="O3186" s="439"/>
      <c r="P3186" s="430"/>
      <c r="Q3186" s="431"/>
      <c r="R3186" s="434"/>
      <c r="S3186" s="441"/>
      <c r="T3186" s="434"/>
      <c r="U3186" s="427"/>
      <c r="V3186" s="441"/>
      <c r="W3186" s="427"/>
      <c r="X3186" s="430"/>
      <c r="Y3186" s="427"/>
      <c r="Z3186" s="430"/>
      <c r="AA3186" s="427"/>
      <c r="AB3186" s="430"/>
      <c r="AC3186" s="431"/>
      <c r="AD3186" s="434"/>
      <c r="AE3186" s="435"/>
      <c r="AF3186" s="444"/>
      <c r="AG3186" s="445"/>
      <c r="AH3186" s="430"/>
      <c r="AI3186" s="431"/>
      <c r="AJ3186" s="434"/>
      <c r="AK3186" s="435"/>
      <c r="AL3186" s="448"/>
      <c r="AM3186" s="449"/>
      <c r="AN3186" s="430"/>
      <c r="AO3186" s="431"/>
      <c r="AP3186" s="434"/>
      <c r="AQ3186" s="435"/>
      <c r="AR3186" s="448"/>
      <c r="AS3186" s="449"/>
      <c r="AT3186" s="452"/>
      <c r="AU3186" s="453"/>
      <c r="AV3186" s="456"/>
      <c r="AW3186" s="457"/>
      <c r="AX3186" s="448"/>
      <c r="AY3186" s="449"/>
      <c r="AZ3186" s="430"/>
      <c r="BA3186" s="431"/>
      <c r="BB3186" s="434"/>
      <c r="BC3186" s="435"/>
      <c r="BD3186" s="448"/>
      <c r="BE3186" s="449"/>
      <c r="BF3186" s="452"/>
      <c r="BG3186" s="453"/>
      <c r="BH3186" s="456"/>
      <c r="BI3186" s="457"/>
      <c r="BJ3186" s="448"/>
      <c r="BK3186" s="449"/>
      <c r="BL3186" s="409"/>
      <c r="BM3186" s="410"/>
      <c r="BN3186" s="411"/>
      <c r="BO3186" s="405"/>
      <c r="BP3186" s="405"/>
      <c r="BQ3186" s="53"/>
      <c r="BR3186" s="53"/>
      <c r="BS3186" s="779"/>
    </row>
    <row r="3187" spans="1:71" ht="21.75" customHeight="1" x14ac:dyDescent="0.25">
      <c r="A3187" s="779"/>
      <c r="B3187" s="414" t="str">
        <f>IF(ROSTER!B$34="","",ROSTER!B$34)</f>
        <v/>
      </c>
      <c r="C3187" s="416" t="str">
        <f>IF(ROSTER!C$34="","",ROSTER!C$34)</f>
        <v/>
      </c>
      <c r="D3187" s="417"/>
      <c r="E3187" s="418"/>
      <c r="F3187" s="420">
        <f>IF(E3187="y",1,IF(E3187="S",1,0))</f>
        <v>0</v>
      </c>
      <c r="G3187" s="422">
        <f>IF(E3187="S",1,0)</f>
        <v>0</v>
      </c>
      <c r="H3187" s="424"/>
      <c r="I3187" s="425"/>
      <c r="J3187" s="428"/>
      <c r="K3187" s="429"/>
      <c r="L3187" s="432"/>
      <c r="M3187" s="433"/>
      <c r="N3187" s="436">
        <f>L3187+J3187</f>
        <v>0</v>
      </c>
      <c r="O3187" s="437"/>
      <c r="P3187" s="428"/>
      <c r="Q3187" s="429"/>
      <c r="R3187" s="432"/>
      <c r="S3187" s="440"/>
      <c r="T3187" s="432"/>
      <c r="U3187" s="425"/>
      <c r="V3187" s="440"/>
      <c r="W3187" s="425"/>
      <c r="X3187" s="428"/>
      <c r="Y3187" s="425"/>
      <c r="Z3187" s="428"/>
      <c r="AA3187" s="425"/>
      <c r="AB3187" s="428"/>
      <c r="AC3187" s="429"/>
      <c r="AD3187" s="432"/>
      <c r="AE3187" s="433"/>
      <c r="AF3187" s="442">
        <f>IF(AB3187=0,0,(AD3187/AB3187)*100)</f>
        <v>0</v>
      </c>
      <c r="AG3187" s="443"/>
      <c r="AH3187" s="428"/>
      <c r="AI3187" s="429"/>
      <c r="AJ3187" s="432"/>
      <c r="AK3187" s="433"/>
      <c r="AL3187" s="446">
        <f>IF(AH3187=0,0,(AJ3187/AH3187)*100)</f>
        <v>0</v>
      </c>
      <c r="AM3187" s="447"/>
      <c r="AN3187" s="428"/>
      <c r="AO3187" s="429"/>
      <c r="AP3187" s="432"/>
      <c r="AQ3187" s="433"/>
      <c r="AR3187" s="446">
        <f>IF(AN3187=0,0,(AP3187/AN3187)*100)</f>
        <v>0</v>
      </c>
      <c r="AS3187" s="447"/>
      <c r="AT3187" s="450">
        <f>AB3187+AH3187+AN3187</f>
        <v>0</v>
      </c>
      <c r="AU3187" s="451"/>
      <c r="AV3187" s="454">
        <f>AD3187+AJ3187+AP3187</f>
        <v>0</v>
      </c>
      <c r="AW3187" s="455"/>
      <c r="AX3187" s="446">
        <f>IF(AT3187=0,0,(AV3187/AT3187)*100)</f>
        <v>0</v>
      </c>
      <c r="AY3187" s="447"/>
      <c r="AZ3187" s="428"/>
      <c r="BA3187" s="429"/>
      <c r="BB3187" s="432"/>
      <c r="BC3187" s="433"/>
      <c r="BD3187" s="446">
        <f>IF(AZ3187=0,0,(BB3187/AZ3187)*100)</f>
        <v>0</v>
      </c>
      <c r="BE3187" s="447"/>
      <c r="BF3187" s="450">
        <f>AT3187+AZ3187</f>
        <v>0</v>
      </c>
      <c r="BG3187" s="451"/>
      <c r="BH3187" s="454">
        <f>AV3187+BB3187</f>
        <v>0</v>
      </c>
      <c r="BI3187" s="455"/>
      <c r="BJ3187" s="446">
        <f>IF(BF3187=0,0,(BH3187/BF3187)*100)</f>
        <v>0</v>
      </c>
      <c r="BK3187" s="447"/>
      <c r="BL3187" s="406">
        <f>(AD3187*2)+(AJ3187*2)+(AP3187*3)+BB3187</f>
        <v>0</v>
      </c>
      <c r="BM3187" s="407"/>
      <c r="BN3187" s="408"/>
      <c r="BO3187" s="404" t="e">
        <f>(BL3187*BR$2468)+(N3187*BR$2469)+(X3187*BR$2470)+(R3187*BR$2471)+(V3187*BR$2472)+(Z3187*BR$2473)</f>
        <v>#REF!</v>
      </c>
      <c r="BP3187" s="404" t="e">
        <f>((AZ3187-BB3187)*BR$2475)+((AT3187-AV3187)*BR$2474)+(H3187*BR$2476)+(P3187*BR$2477)</f>
        <v>#REF!</v>
      </c>
      <c r="BQ3187" s="53"/>
      <c r="BR3187" s="53"/>
      <c r="BS3187" s="779"/>
    </row>
    <row r="3188" spans="1:71" ht="21.75" customHeight="1" x14ac:dyDescent="0.25">
      <c r="A3188" s="779"/>
      <c r="B3188" s="415"/>
      <c r="C3188" s="412" t="str">
        <f>IF(ROSTER!D$34="","",ROSTER!D$34)</f>
        <v/>
      </c>
      <c r="D3188" s="413"/>
      <c r="E3188" s="419"/>
      <c r="F3188" s="421"/>
      <c r="G3188" s="423"/>
      <c r="H3188" s="426"/>
      <c r="I3188" s="427"/>
      <c r="J3188" s="430"/>
      <c r="K3188" s="431"/>
      <c r="L3188" s="434"/>
      <c r="M3188" s="435"/>
      <c r="N3188" s="438" t="s">
        <v>14</v>
      </c>
      <c r="O3188" s="439"/>
      <c r="P3188" s="430"/>
      <c r="Q3188" s="431"/>
      <c r="R3188" s="434"/>
      <c r="S3188" s="441"/>
      <c r="T3188" s="434"/>
      <c r="U3188" s="427"/>
      <c r="V3188" s="441"/>
      <c r="W3188" s="427"/>
      <c r="X3188" s="430"/>
      <c r="Y3188" s="427"/>
      <c r="Z3188" s="430"/>
      <c r="AA3188" s="427"/>
      <c r="AB3188" s="430"/>
      <c r="AC3188" s="431"/>
      <c r="AD3188" s="434"/>
      <c r="AE3188" s="435"/>
      <c r="AF3188" s="444"/>
      <c r="AG3188" s="445"/>
      <c r="AH3188" s="430"/>
      <c r="AI3188" s="431"/>
      <c r="AJ3188" s="434"/>
      <c r="AK3188" s="435"/>
      <c r="AL3188" s="448"/>
      <c r="AM3188" s="449"/>
      <c r="AN3188" s="430"/>
      <c r="AO3188" s="431"/>
      <c r="AP3188" s="434"/>
      <c r="AQ3188" s="435"/>
      <c r="AR3188" s="448"/>
      <c r="AS3188" s="449"/>
      <c r="AT3188" s="452"/>
      <c r="AU3188" s="453"/>
      <c r="AV3188" s="456"/>
      <c r="AW3188" s="457"/>
      <c r="AX3188" s="448"/>
      <c r="AY3188" s="449"/>
      <c r="AZ3188" s="430"/>
      <c r="BA3188" s="431"/>
      <c r="BB3188" s="434"/>
      <c r="BC3188" s="435"/>
      <c r="BD3188" s="448"/>
      <c r="BE3188" s="449"/>
      <c r="BF3188" s="452"/>
      <c r="BG3188" s="453"/>
      <c r="BH3188" s="456"/>
      <c r="BI3188" s="457"/>
      <c r="BJ3188" s="448"/>
      <c r="BK3188" s="449"/>
      <c r="BL3188" s="409"/>
      <c r="BM3188" s="410"/>
      <c r="BN3188" s="411"/>
      <c r="BO3188" s="405"/>
      <c r="BP3188" s="405"/>
      <c r="BQ3188" s="53"/>
      <c r="BR3188" s="53"/>
      <c r="BS3188" s="779"/>
    </row>
    <row r="3189" spans="1:71" ht="21.75" customHeight="1" x14ac:dyDescent="0.25">
      <c r="A3189" s="779"/>
      <c r="B3189" s="414" t="str">
        <f>IF(ROSTER!B$36="","",ROSTER!B$36)</f>
        <v/>
      </c>
      <c r="C3189" s="416" t="str">
        <f>IF(ROSTER!C$36="","",ROSTER!C$36)</f>
        <v/>
      </c>
      <c r="D3189" s="417"/>
      <c r="E3189" s="418"/>
      <c r="F3189" s="420">
        <f>IF(E3189="y",1,IF(E3189="S",1,0))</f>
        <v>0</v>
      </c>
      <c r="G3189" s="422">
        <f>IF(E3189="S",1,0)</f>
        <v>0</v>
      </c>
      <c r="H3189" s="424"/>
      <c r="I3189" s="425"/>
      <c r="J3189" s="428"/>
      <c r="K3189" s="429"/>
      <c r="L3189" s="432"/>
      <c r="M3189" s="433"/>
      <c r="N3189" s="436">
        <f>L3189+J3189</f>
        <v>0</v>
      </c>
      <c r="O3189" s="437"/>
      <c r="P3189" s="428"/>
      <c r="Q3189" s="429"/>
      <c r="R3189" s="432"/>
      <c r="S3189" s="440"/>
      <c r="T3189" s="432"/>
      <c r="U3189" s="425"/>
      <c r="V3189" s="440"/>
      <c r="W3189" s="425"/>
      <c r="X3189" s="428"/>
      <c r="Y3189" s="425"/>
      <c r="Z3189" s="428"/>
      <c r="AA3189" s="425"/>
      <c r="AB3189" s="428"/>
      <c r="AC3189" s="429"/>
      <c r="AD3189" s="432"/>
      <c r="AE3189" s="433"/>
      <c r="AF3189" s="442">
        <f>IF(AB3189=0,0,(AD3189/AB3189)*100)</f>
        <v>0</v>
      </c>
      <c r="AG3189" s="443"/>
      <c r="AH3189" s="428"/>
      <c r="AI3189" s="429"/>
      <c r="AJ3189" s="432"/>
      <c r="AK3189" s="433"/>
      <c r="AL3189" s="446">
        <f>IF(AH3189=0,0,(AJ3189/AH3189)*100)</f>
        <v>0</v>
      </c>
      <c r="AM3189" s="447"/>
      <c r="AN3189" s="428"/>
      <c r="AO3189" s="429"/>
      <c r="AP3189" s="432"/>
      <c r="AQ3189" s="433"/>
      <c r="AR3189" s="446">
        <f>IF(AN3189=0,0,(AP3189/AN3189)*100)</f>
        <v>0</v>
      </c>
      <c r="AS3189" s="447"/>
      <c r="AT3189" s="450">
        <f>AB3189+AH3189+AN3189</f>
        <v>0</v>
      </c>
      <c r="AU3189" s="451"/>
      <c r="AV3189" s="454">
        <f>AD3189+AJ3189+AP3189</f>
        <v>0</v>
      </c>
      <c r="AW3189" s="455"/>
      <c r="AX3189" s="446">
        <f>IF(AT3189=0,0,(AV3189/AT3189)*100)</f>
        <v>0</v>
      </c>
      <c r="AY3189" s="447"/>
      <c r="AZ3189" s="428"/>
      <c r="BA3189" s="429"/>
      <c r="BB3189" s="432"/>
      <c r="BC3189" s="433"/>
      <c r="BD3189" s="446">
        <f>IF(AZ3189=0,0,(BB3189/AZ3189)*100)</f>
        <v>0</v>
      </c>
      <c r="BE3189" s="447"/>
      <c r="BF3189" s="450">
        <f>AT3189+AZ3189</f>
        <v>0</v>
      </c>
      <c r="BG3189" s="451"/>
      <c r="BH3189" s="454">
        <f>AV3189+BB3189</f>
        <v>0</v>
      </c>
      <c r="BI3189" s="455"/>
      <c r="BJ3189" s="446">
        <f>IF(BF3189=0,0,(BH3189/BF3189)*100)</f>
        <v>0</v>
      </c>
      <c r="BK3189" s="447"/>
      <c r="BL3189" s="406">
        <f>(AD3189*2)+(AJ3189*2)+(AP3189*3)+BB3189</f>
        <v>0</v>
      </c>
      <c r="BM3189" s="407"/>
      <c r="BN3189" s="408"/>
      <c r="BO3189" s="404" t="e">
        <f>(BL3189*BR$2468)+(N3189*BR$2469)+(X3189*BR$2470)+(R3189*BR$2471)+(V3189*BR$2472)+(Z3189*BR$2473)</f>
        <v>#REF!</v>
      </c>
      <c r="BP3189" s="404" t="e">
        <f>((AZ3189-BB3189)*BR$2475)+((AT3189-AV3189)*BR$2474)+(H3189*BR$2476)+(P3189*BR$2477)</f>
        <v>#REF!</v>
      </c>
      <c r="BQ3189" s="53"/>
      <c r="BR3189" s="53"/>
      <c r="BS3189" s="779"/>
    </row>
    <row r="3190" spans="1:71" ht="21.75" customHeight="1" x14ac:dyDescent="0.25">
      <c r="A3190" s="779"/>
      <c r="B3190" s="415"/>
      <c r="C3190" s="412" t="str">
        <f>IF(ROSTER!D$36="","",ROSTER!D$36)</f>
        <v/>
      </c>
      <c r="D3190" s="413"/>
      <c r="E3190" s="419"/>
      <c r="F3190" s="421"/>
      <c r="G3190" s="423"/>
      <c r="H3190" s="426"/>
      <c r="I3190" s="427"/>
      <c r="J3190" s="430"/>
      <c r="K3190" s="431"/>
      <c r="L3190" s="434"/>
      <c r="M3190" s="435"/>
      <c r="N3190" s="438" t="s">
        <v>14</v>
      </c>
      <c r="O3190" s="439"/>
      <c r="P3190" s="430"/>
      <c r="Q3190" s="431"/>
      <c r="R3190" s="434"/>
      <c r="S3190" s="441"/>
      <c r="T3190" s="434"/>
      <c r="U3190" s="427"/>
      <c r="V3190" s="441"/>
      <c r="W3190" s="427"/>
      <c r="X3190" s="430"/>
      <c r="Y3190" s="427"/>
      <c r="Z3190" s="430"/>
      <c r="AA3190" s="427"/>
      <c r="AB3190" s="430"/>
      <c r="AC3190" s="431"/>
      <c r="AD3190" s="434"/>
      <c r="AE3190" s="435"/>
      <c r="AF3190" s="444"/>
      <c r="AG3190" s="445"/>
      <c r="AH3190" s="430"/>
      <c r="AI3190" s="431"/>
      <c r="AJ3190" s="434"/>
      <c r="AK3190" s="435"/>
      <c r="AL3190" s="448"/>
      <c r="AM3190" s="449"/>
      <c r="AN3190" s="430"/>
      <c r="AO3190" s="431"/>
      <c r="AP3190" s="434"/>
      <c r="AQ3190" s="435"/>
      <c r="AR3190" s="448"/>
      <c r="AS3190" s="449"/>
      <c r="AT3190" s="452"/>
      <c r="AU3190" s="453"/>
      <c r="AV3190" s="456"/>
      <c r="AW3190" s="457"/>
      <c r="AX3190" s="448"/>
      <c r="AY3190" s="449"/>
      <c r="AZ3190" s="430"/>
      <c r="BA3190" s="431"/>
      <c r="BB3190" s="434"/>
      <c r="BC3190" s="435"/>
      <c r="BD3190" s="448"/>
      <c r="BE3190" s="449"/>
      <c r="BF3190" s="452"/>
      <c r="BG3190" s="453"/>
      <c r="BH3190" s="456"/>
      <c r="BI3190" s="457"/>
      <c r="BJ3190" s="448"/>
      <c r="BK3190" s="449"/>
      <c r="BL3190" s="409"/>
      <c r="BM3190" s="410"/>
      <c r="BN3190" s="411"/>
      <c r="BO3190" s="405"/>
      <c r="BP3190" s="405"/>
      <c r="BQ3190" s="53"/>
      <c r="BR3190" s="53"/>
      <c r="BS3190" s="779"/>
    </row>
    <row r="3191" spans="1:71" ht="21.75" customHeight="1" x14ac:dyDescent="0.25">
      <c r="A3191" s="779"/>
      <c r="B3191" s="414" t="str">
        <f>IF(ROSTER!B$38="","",ROSTER!B$38)</f>
        <v/>
      </c>
      <c r="C3191" s="416" t="str">
        <f>IF(ROSTER!C$38="","",ROSTER!C$38)</f>
        <v/>
      </c>
      <c r="D3191" s="417"/>
      <c r="E3191" s="418"/>
      <c r="F3191" s="420">
        <f>IF(E3191="y",1,IF(E3191="S",1,0))</f>
        <v>0</v>
      </c>
      <c r="G3191" s="422">
        <f>IF(E3191="S",1,0)</f>
        <v>0</v>
      </c>
      <c r="H3191" s="424"/>
      <c r="I3191" s="425"/>
      <c r="J3191" s="428"/>
      <c r="K3191" s="429"/>
      <c r="L3191" s="432"/>
      <c r="M3191" s="433"/>
      <c r="N3191" s="436">
        <f>L3191+J3191</f>
        <v>0</v>
      </c>
      <c r="O3191" s="437"/>
      <c r="P3191" s="428"/>
      <c r="Q3191" s="429"/>
      <c r="R3191" s="432"/>
      <c r="S3191" s="440"/>
      <c r="T3191" s="432"/>
      <c r="U3191" s="425"/>
      <c r="V3191" s="440"/>
      <c r="W3191" s="425"/>
      <c r="X3191" s="428"/>
      <c r="Y3191" s="425"/>
      <c r="Z3191" s="428"/>
      <c r="AA3191" s="425"/>
      <c r="AB3191" s="428"/>
      <c r="AC3191" s="429"/>
      <c r="AD3191" s="432"/>
      <c r="AE3191" s="433"/>
      <c r="AF3191" s="442">
        <f>IF(AB3191=0,0,(AD3191/AB3191)*100)</f>
        <v>0</v>
      </c>
      <c r="AG3191" s="443"/>
      <c r="AH3191" s="428"/>
      <c r="AI3191" s="429"/>
      <c r="AJ3191" s="432"/>
      <c r="AK3191" s="433"/>
      <c r="AL3191" s="446">
        <f>IF(AH3191=0,0,(AJ3191/AH3191)*100)</f>
        <v>0</v>
      </c>
      <c r="AM3191" s="447"/>
      <c r="AN3191" s="428"/>
      <c r="AO3191" s="429"/>
      <c r="AP3191" s="432"/>
      <c r="AQ3191" s="433"/>
      <c r="AR3191" s="446">
        <f>IF(AN3191=0,0,(AP3191/AN3191)*100)</f>
        <v>0</v>
      </c>
      <c r="AS3191" s="447"/>
      <c r="AT3191" s="450">
        <f>AB3191+AH3191+AN3191</f>
        <v>0</v>
      </c>
      <c r="AU3191" s="451"/>
      <c r="AV3191" s="454">
        <f>AD3191+AJ3191+AP3191</f>
        <v>0</v>
      </c>
      <c r="AW3191" s="455"/>
      <c r="AX3191" s="446">
        <f>IF(AT3191=0,0,(AV3191/AT3191)*100)</f>
        <v>0</v>
      </c>
      <c r="AY3191" s="447"/>
      <c r="AZ3191" s="428"/>
      <c r="BA3191" s="429"/>
      <c r="BB3191" s="432"/>
      <c r="BC3191" s="433"/>
      <c r="BD3191" s="446">
        <f>IF(AZ3191=0,0,(BB3191/AZ3191)*100)</f>
        <v>0</v>
      </c>
      <c r="BE3191" s="447"/>
      <c r="BF3191" s="450">
        <f>AT3191+AZ3191</f>
        <v>0</v>
      </c>
      <c r="BG3191" s="451"/>
      <c r="BH3191" s="454">
        <f>AV3191+BB3191</f>
        <v>0</v>
      </c>
      <c r="BI3191" s="455"/>
      <c r="BJ3191" s="446">
        <f>IF(BF3191=0,0,(BH3191/BF3191)*100)</f>
        <v>0</v>
      </c>
      <c r="BK3191" s="447"/>
      <c r="BL3191" s="406">
        <f>(AD3191*2)+(AJ3191*2)+(AP3191*3)+BB3191</f>
        <v>0</v>
      </c>
      <c r="BM3191" s="407"/>
      <c r="BN3191" s="408"/>
      <c r="BO3191" s="404" t="e">
        <f>(BL3191*BR$2468)+(N3191*BR$2469)+(X3191*BR$2470)+(R3191*BR$2471)+(V3191*BR$2472)+(Z3191*BR$2473)</f>
        <v>#REF!</v>
      </c>
      <c r="BP3191" s="404" t="e">
        <f>((AZ3191-BB3191)*BR$2475)+((AT3191-AV3191)*BR$2474)+(H3191*BR$2476)+(P3191*BR$2477)</f>
        <v>#REF!</v>
      </c>
      <c r="BQ3191" s="53"/>
      <c r="BR3191" s="53"/>
      <c r="BS3191" s="779"/>
    </row>
    <row r="3192" spans="1:71" ht="21.75" customHeight="1" x14ac:dyDescent="0.25">
      <c r="A3192" s="779"/>
      <c r="B3192" s="415"/>
      <c r="C3192" s="412" t="str">
        <f>IF(ROSTER!D$38="","",ROSTER!D$38)</f>
        <v/>
      </c>
      <c r="D3192" s="413"/>
      <c r="E3192" s="419"/>
      <c r="F3192" s="421"/>
      <c r="G3192" s="423"/>
      <c r="H3192" s="426"/>
      <c r="I3192" s="427"/>
      <c r="J3192" s="430"/>
      <c r="K3192" s="431"/>
      <c r="L3192" s="434"/>
      <c r="M3192" s="435"/>
      <c r="N3192" s="438" t="s">
        <v>14</v>
      </c>
      <c r="O3192" s="439"/>
      <c r="P3192" s="430"/>
      <c r="Q3192" s="431"/>
      <c r="R3192" s="434"/>
      <c r="S3192" s="441"/>
      <c r="T3192" s="434"/>
      <c r="U3192" s="427"/>
      <c r="V3192" s="441"/>
      <c r="W3192" s="427"/>
      <c r="X3192" s="430"/>
      <c r="Y3192" s="427"/>
      <c r="Z3192" s="430"/>
      <c r="AA3192" s="427"/>
      <c r="AB3192" s="430"/>
      <c r="AC3192" s="431"/>
      <c r="AD3192" s="434"/>
      <c r="AE3192" s="435"/>
      <c r="AF3192" s="444"/>
      <c r="AG3192" s="445"/>
      <c r="AH3192" s="430"/>
      <c r="AI3192" s="431"/>
      <c r="AJ3192" s="434"/>
      <c r="AK3192" s="435"/>
      <c r="AL3192" s="448"/>
      <c r="AM3192" s="449"/>
      <c r="AN3192" s="430"/>
      <c r="AO3192" s="431"/>
      <c r="AP3192" s="434"/>
      <c r="AQ3192" s="435"/>
      <c r="AR3192" s="448"/>
      <c r="AS3192" s="449"/>
      <c r="AT3192" s="452"/>
      <c r="AU3192" s="453"/>
      <c r="AV3192" s="456"/>
      <c r="AW3192" s="457"/>
      <c r="AX3192" s="448"/>
      <c r="AY3192" s="449"/>
      <c r="AZ3192" s="430"/>
      <c r="BA3192" s="431"/>
      <c r="BB3192" s="434"/>
      <c r="BC3192" s="435"/>
      <c r="BD3192" s="448"/>
      <c r="BE3192" s="449"/>
      <c r="BF3192" s="452"/>
      <c r="BG3192" s="453"/>
      <c r="BH3192" s="456"/>
      <c r="BI3192" s="457"/>
      <c r="BJ3192" s="448"/>
      <c r="BK3192" s="449"/>
      <c r="BL3192" s="409"/>
      <c r="BM3192" s="410"/>
      <c r="BN3192" s="411"/>
      <c r="BO3192" s="405"/>
      <c r="BP3192" s="405"/>
      <c r="BQ3192" s="53"/>
      <c r="BR3192" s="53"/>
      <c r="BS3192" s="779"/>
    </row>
    <row r="3193" spans="1:71" ht="21.75" customHeight="1" x14ac:dyDescent="0.25">
      <c r="A3193" s="779"/>
      <c r="B3193" s="414" t="str">
        <f>IF(ROSTER!B$40="","",ROSTER!B$40)</f>
        <v/>
      </c>
      <c r="C3193" s="416" t="str">
        <f>IF(ROSTER!C$40="","",ROSTER!C$40)</f>
        <v/>
      </c>
      <c r="D3193" s="417"/>
      <c r="E3193" s="418"/>
      <c r="F3193" s="420">
        <f>IF(E3193="y",1,IF(E3193="S",1,0))</f>
        <v>0</v>
      </c>
      <c r="G3193" s="422">
        <f>IF(E3193="S",1,0)</f>
        <v>0</v>
      </c>
      <c r="H3193" s="424"/>
      <c r="I3193" s="425"/>
      <c r="J3193" s="428"/>
      <c r="K3193" s="429"/>
      <c r="L3193" s="432"/>
      <c r="M3193" s="433"/>
      <c r="N3193" s="436">
        <f>L3193+J3193</f>
        <v>0</v>
      </c>
      <c r="O3193" s="437"/>
      <c r="P3193" s="428"/>
      <c r="Q3193" s="429"/>
      <c r="R3193" s="432"/>
      <c r="S3193" s="440"/>
      <c r="T3193" s="432"/>
      <c r="U3193" s="425"/>
      <c r="V3193" s="440"/>
      <c r="W3193" s="425"/>
      <c r="X3193" s="428"/>
      <c r="Y3193" s="425"/>
      <c r="Z3193" s="428"/>
      <c r="AA3193" s="425"/>
      <c r="AB3193" s="428"/>
      <c r="AC3193" s="429"/>
      <c r="AD3193" s="432"/>
      <c r="AE3193" s="433"/>
      <c r="AF3193" s="442">
        <f>IF(AB3193=0,0,(AD3193/AB3193)*100)</f>
        <v>0</v>
      </c>
      <c r="AG3193" s="443"/>
      <c r="AH3193" s="428"/>
      <c r="AI3193" s="429"/>
      <c r="AJ3193" s="432"/>
      <c r="AK3193" s="433"/>
      <c r="AL3193" s="446">
        <f>IF(AH3193=0,0,(AJ3193/AH3193)*100)</f>
        <v>0</v>
      </c>
      <c r="AM3193" s="447"/>
      <c r="AN3193" s="428"/>
      <c r="AO3193" s="429"/>
      <c r="AP3193" s="432"/>
      <c r="AQ3193" s="433"/>
      <c r="AR3193" s="446">
        <f>IF(AN3193=0,0,(AP3193/AN3193)*100)</f>
        <v>0</v>
      </c>
      <c r="AS3193" s="447"/>
      <c r="AT3193" s="450">
        <f>AB3193+AH3193+AN3193</f>
        <v>0</v>
      </c>
      <c r="AU3193" s="451"/>
      <c r="AV3193" s="454">
        <f>AD3193+AJ3193+AP3193</f>
        <v>0</v>
      </c>
      <c r="AW3193" s="455"/>
      <c r="AX3193" s="446">
        <f>IF(AT3193=0,0,(AV3193/AT3193)*100)</f>
        <v>0</v>
      </c>
      <c r="AY3193" s="447"/>
      <c r="AZ3193" s="428"/>
      <c r="BA3193" s="429"/>
      <c r="BB3193" s="432"/>
      <c r="BC3193" s="433"/>
      <c r="BD3193" s="446">
        <f>IF(AZ3193=0,0,(BB3193/AZ3193)*100)</f>
        <v>0</v>
      </c>
      <c r="BE3193" s="447"/>
      <c r="BF3193" s="450">
        <f>AT3193+AZ3193</f>
        <v>0</v>
      </c>
      <c r="BG3193" s="451"/>
      <c r="BH3193" s="454">
        <f>AV3193+BB3193</f>
        <v>0</v>
      </c>
      <c r="BI3193" s="455"/>
      <c r="BJ3193" s="446">
        <f>IF(BF3193=0,0,(BH3193/BF3193)*100)</f>
        <v>0</v>
      </c>
      <c r="BK3193" s="447"/>
      <c r="BL3193" s="406">
        <f>(AD3193*2)+(AJ3193*2)+(AP3193*3)+BB3193</f>
        <v>0</v>
      </c>
      <c r="BM3193" s="407"/>
      <c r="BN3193" s="408"/>
      <c r="BO3193" s="404" t="e">
        <f>(BL3193*BR$2468)+(N3193*BR$2469)+(X3193*BR$2470)+(R3193*BR$2471)+(V3193*BR$2472)+(Z3193*BR$2473)</f>
        <v>#REF!</v>
      </c>
      <c r="BP3193" s="404" t="e">
        <f>((AZ3193-BB3193)*BR$2475)+((AT3193-AV3193)*BR$2474)+(H3193*BR$2476)+(P3193*BR$2477)</f>
        <v>#REF!</v>
      </c>
      <c r="BQ3193" s="53"/>
      <c r="BR3193" s="53"/>
      <c r="BS3193" s="779"/>
    </row>
    <row r="3194" spans="1:71" ht="21.75" customHeight="1" x14ac:dyDescent="0.25">
      <c r="A3194" s="779"/>
      <c r="B3194" s="415"/>
      <c r="C3194" s="412" t="str">
        <f>IF(ROSTER!D$40="","",ROSTER!D$40)</f>
        <v/>
      </c>
      <c r="D3194" s="413"/>
      <c r="E3194" s="419"/>
      <c r="F3194" s="421"/>
      <c r="G3194" s="423"/>
      <c r="H3194" s="426"/>
      <c r="I3194" s="427"/>
      <c r="J3194" s="430"/>
      <c r="K3194" s="431"/>
      <c r="L3194" s="434"/>
      <c r="M3194" s="435"/>
      <c r="N3194" s="438" t="s">
        <v>14</v>
      </c>
      <c r="O3194" s="439"/>
      <c r="P3194" s="430"/>
      <c r="Q3194" s="431"/>
      <c r="R3194" s="434"/>
      <c r="S3194" s="441"/>
      <c r="T3194" s="434"/>
      <c r="U3194" s="427"/>
      <c r="V3194" s="441"/>
      <c r="W3194" s="427"/>
      <c r="X3194" s="430"/>
      <c r="Y3194" s="427"/>
      <c r="Z3194" s="430"/>
      <c r="AA3194" s="427"/>
      <c r="AB3194" s="430"/>
      <c r="AC3194" s="431"/>
      <c r="AD3194" s="434"/>
      <c r="AE3194" s="435"/>
      <c r="AF3194" s="444"/>
      <c r="AG3194" s="445"/>
      <c r="AH3194" s="430"/>
      <c r="AI3194" s="431"/>
      <c r="AJ3194" s="434"/>
      <c r="AK3194" s="435"/>
      <c r="AL3194" s="448"/>
      <c r="AM3194" s="449"/>
      <c r="AN3194" s="430"/>
      <c r="AO3194" s="431"/>
      <c r="AP3194" s="434"/>
      <c r="AQ3194" s="435"/>
      <c r="AR3194" s="448"/>
      <c r="AS3194" s="449"/>
      <c r="AT3194" s="452"/>
      <c r="AU3194" s="453"/>
      <c r="AV3194" s="456"/>
      <c r="AW3194" s="457"/>
      <c r="AX3194" s="448"/>
      <c r="AY3194" s="449"/>
      <c r="AZ3194" s="430"/>
      <c r="BA3194" s="431"/>
      <c r="BB3194" s="434"/>
      <c r="BC3194" s="435"/>
      <c r="BD3194" s="448"/>
      <c r="BE3194" s="449"/>
      <c r="BF3194" s="452"/>
      <c r="BG3194" s="453"/>
      <c r="BH3194" s="456"/>
      <c r="BI3194" s="457"/>
      <c r="BJ3194" s="448"/>
      <c r="BK3194" s="449"/>
      <c r="BL3194" s="409"/>
      <c r="BM3194" s="410"/>
      <c r="BN3194" s="411"/>
      <c r="BO3194" s="405"/>
      <c r="BP3194" s="405"/>
      <c r="BQ3194" s="53"/>
      <c r="BR3194" s="53"/>
      <c r="BS3194" s="779"/>
    </row>
    <row r="3195" spans="1:71" ht="21.75" customHeight="1" x14ac:dyDescent="0.25">
      <c r="A3195" s="779"/>
      <c r="B3195" s="414" t="str">
        <f>IF(ROSTER!B$42="","",ROSTER!B$42)</f>
        <v/>
      </c>
      <c r="C3195" s="416" t="str">
        <f>IF(ROSTER!C$42="","",ROSTER!C$42)</f>
        <v/>
      </c>
      <c r="D3195" s="417"/>
      <c r="E3195" s="418"/>
      <c r="F3195" s="420">
        <f>IF(E3195="y",1,IF(E3195="S",1,0))</f>
        <v>0</v>
      </c>
      <c r="G3195" s="422">
        <f>IF(E3195="S",1,0)</f>
        <v>0</v>
      </c>
      <c r="H3195" s="424"/>
      <c r="I3195" s="425"/>
      <c r="J3195" s="428"/>
      <c r="K3195" s="429"/>
      <c r="L3195" s="432"/>
      <c r="M3195" s="433"/>
      <c r="N3195" s="436">
        <f>L3195+J3195</f>
        <v>0</v>
      </c>
      <c r="O3195" s="437"/>
      <c r="P3195" s="428"/>
      <c r="Q3195" s="429"/>
      <c r="R3195" s="432"/>
      <c r="S3195" s="440"/>
      <c r="T3195" s="432"/>
      <c r="U3195" s="425"/>
      <c r="V3195" s="440"/>
      <c r="W3195" s="425"/>
      <c r="X3195" s="428"/>
      <c r="Y3195" s="425"/>
      <c r="Z3195" s="428"/>
      <c r="AA3195" s="425"/>
      <c r="AB3195" s="428"/>
      <c r="AC3195" s="429"/>
      <c r="AD3195" s="432"/>
      <c r="AE3195" s="433"/>
      <c r="AF3195" s="442">
        <f>IF(AB3195=0,0,(AD3195/AB3195)*100)</f>
        <v>0</v>
      </c>
      <c r="AG3195" s="443"/>
      <c r="AH3195" s="428"/>
      <c r="AI3195" s="429"/>
      <c r="AJ3195" s="432"/>
      <c r="AK3195" s="433"/>
      <c r="AL3195" s="446">
        <f>IF(AH3195=0,0,(AJ3195/AH3195)*100)</f>
        <v>0</v>
      </c>
      <c r="AM3195" s="447"/>
      <c r="AN3195" s="428"/>
      <c r="AO3195" s="429"/>
      <c r="AP3195" s="432"/>
      <c r="AQ3195" s="433"/>
      <c r="AR3195" s="446">
        <f>IF(AN3195=0,0,(AP3195/AN3195)*100)</f>
        <v>0</v>
      </c>
      <c r="AS3195" s="447"/>
      <c r="AT3195" s="450">
        <f>AB3195+AH3195+AN3195</f>
        <v>0</v>
      </c>
      <c r="AU3195" s="451"/>
      <c r="AV3195" s="454">
        <f>AD3195+AJ3195+AP3195</f>
        <v>0</v>
      </c>
      <c r="AW3195" s="455"/>
      <c r="AX3195" s="446">
        <f>IF(AT3195=0,0,(AV3195/AT3195)*100)</f>
        <v>0</v>
      </c>
      <c r="AY3195" s="447"/>
      <c r="AZ3195" s="428"/>
      <c r="BA3195" s="429"/>
      <c r="BB3195" s="432"/>
      <c r="BC3195" s="433"/>
      <c r="BD3195" s="446">
        <f>IF(AZ3195=0,0,(BB3195/AZ3195)*100)</f>
        <v>0</v>
      </c>
      <c r="BE3195" s="447"/>
      <c r="BF3195" s="450">
        <f>AT3195+AZ3195</f>
        <v>0</v>
      </c>
      <c r="BG3195" s="451"/>
      <c r="BH3195" s="454">
        <f>AV3195+BB3195</f>
        <v>0</v>
      </c>
      <c r="BI3195" s="455"/>
      <c r="BJ3195" s="446">
        <f>IF(BF3195=0,0,(BH3195/BF3195)*100)</f>
        <v>0</v>
      </c>
      <c r="BK3195" s="447"/>
      <c r="BL3195" s="406">
        <f>(AD3195*2)+(AJ3195*2)+(AP3195*3)+BB3195</f>
        <v>0</v>
      </c>
      <c r="BM3195" s="407"/>
      <c r="BN3195" s="408"/>
      <c r="BO3195" s="404" t="e">
        <f>(BL3195*BR$2468)+(N3195*BR$2469)+(X3195*BR$2470)+(R3195*BR$2471)+(V3195*BR$2472)+(Z3195*BR$2473)</f>
        <v>#REF!</v>
      </c>
      <c r="BP3195" s="404" t="e">
        <f>((AZ3195-BB3195)*BR$2475)+((AT3195-AV3195)*BR$2474)+(H3195*BR$2476)+(P3195*BR$2477)</f>
        <v>#REF!</v>
      </c>
      <c r="BQ3195" s="53"/>
      <c r="BR3195" s="53"/>
      <c r="BS3195" s="779"/>
    </row>
    <row r="3196" spans="1:71" ht="21.75" customHeight="1" thickBot="1" x14ac:dyDescent="0.3">
      <c r="A3196" s="779"/>
      <c r="B3196" s="415"/>
      <c r="C3196" s="412" t="str">
        <f>IF(ROSTER!D$42="","",ROSTER!D$42)</f>
        <v/>
      </c>
      <c r="D3196" s="413"/>
      <c r="E3196" s="419"/>
      <c r="F3196" s="421"/>
      <c r="G3196" s="423"/>
      <c r="H3196" s="426"/>
      <c r="I3196" s="427"/>
      <c r="J3196" s="430"/>
      <c r="K3196" s="431"/>
      <c r="L3196" s="434"/>
      <c r="M3196" s="435"/>
      <c r="N3196" s="438" t="s">
        <v>14</v>
      </c>
      <c r="O3196" s="439"/>
      <c r="P3196" s="430"/>
      <c r="Q3196" s="431"/>
      <c r="R3196" s="434"/>
      <c r="S3196" s="441"/>
      <c r="T3196" s="434"/>
      <c r="U3196" s="427"/>
      <c r="V3196" s="441"/>
      <c r="W3196" s="427"/>
      <c r="X3196" s="430"/>
      <c r="Y3196" s="427"/>
      <c r="Z3196" s="430"/>
      <c r="AA3196" s="427"/>
      <c r="AB3196" s="430"/>
      <c r="AC3196" s="431"/>
      <c r="AD3196" s="434"/>
      <c r="AE3196" s="435"/>
      <c r="AF3196" s="444"/>
      <c r="AG3196" s="445"/>
      <c r="AH3196" s="430"/>
      <c r="AI3196" s="431"/>
      <c r="AJ3196" s="434"/>
      <c r="AK3196" s="435"/>
      <c r="AL3196" s="448"/>
      <c r="AM3196" s="449"/>
      <c r="AN3196" s="430"/>
      <c r="AO3196" s="431"/>
      <c r="AP3196" s="434"/>
      <c r="AQ3196" s="435"/>
      <c r="AR3196" s="448"/>
      <c r="AS3196" s="449"/>
      <c r="AT3196" s="452"/>
      <c r="AU3196" s="453"/>
      <c r="AV3196" s="456"/>
      <c r="AW3196" s="457"/>
      <c r="AX3196" s="448"/>
      <c r="AY3196" s="449"/>
      <c r="AZ3196" s="430"/>
      <c r="BA3196" s="431"/>
      <c r="BB3196" s="434"/>
      <c r="BC3196" s="435"/>
      <c r="BD3196" s="448"/>
      <c r="BE3196" s="449"/>
      <c r="BF3196" s="452"/>
      <c r="BG3196" s="453"/>
      <c r="BH3196" s="456"/>
      <c r="BI3196" s="457"/>
      <c r="BJ3196" s="448"/>
      <c r="BK3196" s="449"/>
      <c r="BL3196" s="409"/>
      <c r="BM3196" s="410"/>
      <c r="BN3196" s="411"/>
      <c r="BO3196" s="405"/>
      <c r="BP3196" s="405"/>
      <c r="BQ3196" s="53"/>
      <c r="BR3196" s="53"/>
      <c r="BS3196" s="779"/>
    </row>
    <row r="3197" spans="1:71" ht="21.75" hidden="1" customHeight="1" x14ac:dyDescent="0.3">
      <c r="A3197" s="779"/>
      <c r="B3197" s="414" t="str">
        <f>IF(ROSTER!B$44="","",ROSTER!B$44)</f>
        <v/>
      </c>
      <c r="C3197" s="416" t="str">
        <f>IF(ROSTER!C$44="","",ROSTER!C$44)</f>
        <v/>
      </c>
      <c r="D3197" s="417"/>
      <c r="E3197" s="418"/>
      <c r="F3197" s="420">
        <f>IF(E3197="y",1,IF(E3197="S",1,0))</f>
        <v>0</v>
      </c>
      <c r="G3197" s="422">
        <f>IF(E3197="S",1,0)</f>
        <v>0</v>
      </c>
      <c r="H3197" s="424"/>
      <c r="I3197" s="425"/>
      <c r="J3197" s="428"/>
      <c r="K3197" s="429"/>
      <c r="L3197" s="432"/>
      <c r="M3197" s="433"/>
      <c r="N3197" s="436">
        <f>L3197+J3197</f>
        <v>0</v>
      </c>
      <c r="O3197" s="437"/>
      <c r="P3197" s="428"/>
      <c r="Q3197" s="429"/>
      <c r="R3197" s="432"/>
      <c r="S3197" s="440"/>
      <c r="T3197" s="432"/>
      <c r="U3197" s="425"/>
      <c r="V3197" s="440"/>
      <c r="W3197" s="425"/>
      <c r="X3197" s="428"/>
      <c r="Y3197" s="425"/>
      <c r="Z3197" s="428"/>
      <c r="AA3197" s="425"/>
      <c r="AB3197" s="428"/>
      <c r="AC3197" s="429"/>
      <c r="AD3197" s="432"/>
      <c r="AE3197" s="433"/>
      <c r="AF3197" s="442">
        <f>IF(AB3197=0,0,(AD3197/AB3197)*100)</f>
        <v>0</v>
      </c>
      <c r="AG3197" s="443"/>
      <c r="AH3197" s="428"/>
      <c r="AI3197" s="429"/>
      <c r="AJ3197" s="432"/>
      <c r="AK3197" s="433"/>
      <c r="AL3197" s="446">
        <f>IF(AH3197=0,0,(AJ3197/AH3197)*100)</f>
        <v>0</v>
      </c>
      <c r="AM3197" s="447"/>
      <c r="AN3197" s="428"/>
      <c r="AO3197" s="429"/>
      <c r="AP3197" s="432"/>
      <c r="AQ3197" s="433"/>
      <c r="AR3197" s="446">
        <f>IF(AN3197=0,0,(AP3197/AN3197)*100)</f>
        <v>0</v>
      </c>
      <c r="AS3197" s="447"/>
      <c r="AT3197" s="450">
        <f>AB3197+AH3197+AN3197</f>
        <v>0</v>
      </c>
      <c r="AU3197" s="451"/>
      <c r="AV3197" s="454">
        <f>AD3197+AJ3197+AP3197</f>
        <v>0</v>
      </c>
      <c r="AW3197" s="455"/>
      <c r="AX3197" s="446">
        <f>IF(AT3197=0,0,(AV3197/AT3197)*100)</f>
        <v>0</v>
      </c>
      <c r="AY3197" s="447"/>
      <c r="AZ3197" s="428"/>
      <c r="BA3197" s="429"/>
      <c r="BB3197" s="432"/>
      <c r="BC3197" s="433"/>
      <c r="BD3197" s="446">
        <f>IF(AZ3197=0,0,(BB3197/AZ3197)*100)</f>
        <v>0</v>
      </c>
      <c r="BE3197" s="447"/>
      <c r="BF3197" s="450">
        <f>AT3197+AZ3197</f>
        <v>0</v>
      </c>
      <c r="BG3197" s="451"/>
      <c r="BH3197" s="454">
        <f>AV3197+BB3197</f>
        <v>0</v>
      </c>
      <c r="BI3197" s="455"/>
      <c r="BJ3197" s="446">
        <f>IF(BF3197=0,0,(BH3197/BF3197)*100)</f>
        <v>0</v>
      </c>
      <c r="BK3197" s="447"/>
      <c r="BL3197" s="406">
        <f>(AD3197*2)+(AJ3197*2)+(AP3197*3)+BB3197</f>
        <v>0</v>
      </c>
      <c r="BM3197" s="407"/>
      <c r="BN3197" s="408"/>
      <c r="BO3197" s="404" t="e">
        <f>(BL3197*BR$2468)+(N3197*BR$2469)+(X3197*BR$2470)+(R3197*BR$2471)+(V3197*BR$2472)+(Z3197*BR$2473)</f>
        <v>#REF!</v>
      </c>
      <c r="BP3197" s="404" t="e">
        <f>((AZ3197-BB3197)*BR$2475)+((AT3197-AV3197)*BR$2474)+(H3197*BR$2476)+(P3197*BR$2477)</f>
        <v>#REF!</v>
      </c>
      <c r="BQ3197" s="53"/>
      <c r="BR3197" s="53"/>
      <c r="BS3197" s="779"/>
    </row>
    <row r="3198" spans="1:71" ht="21.75" hidden="1" customHeight="1" x14ac:dyDescent="0.3">
      <c r="A3198" s="779"/>
      <c r="B3198" s="415"/>
      <c r="C3198" s="412" t="str">
        <f>IF(ROSTER!D$44="","",ROSTER!D$44)</f>
        <v/>
      </c>
      <c r="D3198" s="413"/>
      <c r="E3198" s="419"/>
      <c r="F3198" s="421"/>
      <c r="G3198" s="423"/>
      <c r="H3198" s="426"/>
      <c r="I3198" s="427"/>
      <c r="J3198" s="430"/>
      <c r="K3198" s="431"/>
      <c r="L3198" s="434"/>
      <c r="M3198" s="435"/>
      <c r="N3198" s="438" t="s">
        <v>14</v>
      </c>
      <c r="O3198" s="439"/>
      <c r="P3198" s="430"/>
      <c r="Q3198" s="431"/>
      <c r="R3198" s="434"/>
      <c r="S3198" s="441"/>
      <c r="T3198" s="434"/>
      <c r="U3198" s="427"/>
      <c r="V3198" s="441"/>
      <c r="W3198" s="427"/>
      <c r="X3198" s="430"/>
      <c r="Y3198" s="427"/>
      <c r="Z3198" s="430"/>
      <c r="AA3198" s="427"/>
      <c r="AB3198" s="430"/>
      <c r="AC3198" s="431"/>
      <c r="AD3198" s="434"/>
      <c r="AE3198" s="435"/>
      <c r="AF3198" s="444"/>
      <c r="AG3198" s="445"/>
      <c r="AH3198" s="430"/>
      <c r="AI3198" s="431"/>
      <c r="AJ3198" s="434"/>
      <c r="AK3198" s="435"/>
      <c r="AL3198" s="448"/>
      <c r="AM3198" s="449"/>
      <c r="AN3198" s="430"/>
      <c r="AO3198" s="431"/>
      <c r="AP3198" s="434"/>
      <c r="AQ3198" s="435"/>
      <c r="AR3198" s="448"/>
      <c r="AS3198" s="449"/>
      <c r="AT3198" s="452"/>
      <c r="AU3198" s="453"/>
      <c r="AV3198" s="456"/>
      <c r="AW3198" s="457"/>
      <c r="AX3198" s="448"/>
      <c r="AY3198" s="449"/>
      <c r="AZ3198" s="430"/>
      <c r="BA3198" s="431"/>
      <c r="BB3198" s="434"/>
      <c r="BC3198" s="435"/>
      <c r="BD3198" s="448"/>
      <c r="BE3198" s="449"/>
      <c r="BF3198" s="452"/>
      <c r="BG3198" s="453"/>
      <c r="BH3198" s="456"/>
      <c r="BI3198" s="457"/>
      <c r="BJ3198" s="448"/>
      <c r="BK3198" s="449"/>
      <c r="BL3198" s="409"/>
      <c r="BM3198" s="410"/>
      <c r="BN3198" s="411"/>
      <c r="BO3198" s="405"/>
      <c r="BP3198" s="405"/>
      <c r="BQ3198" s="53"/>
      <c r="BR3198" s="53"/>
      <c r="BS3198" s="779"/>
    </row>
    <row r="3199" spans="1:71" ht="21.75" hidden="1" customHeight="1" x14ac:dyDescent="0.3">
      <c r="A3199" s="779"/>
      <c r="B3199" s="414" t="str">
        <f>IF(ROSTER!B$46="","",ROSTER!B$46)</f>
        <v/>
      </c>
      <c r="C3199" s="416" t="str">
        <f>IF(ROSTER!C$46="","",ROSTER!C$46)</f>
        <v/>
      </c>
      <c r="D3199" s="417"/>
      <c r="E3199" s="418"/>
      <c r="F3199" s="420">
        <f>IF(E3199="y",1,IF(E3199="S",1,0))</f>
        <v>0</v>
      </c>
      <c r="G3199" s="422">
        <f>IF(E3199="S",1,0)</f>
        <v>0</v>
      </c>
      <c r="H3199" s="424"/>
      <c r="I3199" s="425"/>
      <c r="J3199" s="428"/>
      <c r="K3199" s="429"/>
      <c r="L3199" s="432"/>
      <c r="M3199" s="433"/>
      <c r="N3199" s="436">
        <f>L3199+J3199</f>
        <v>0</v>
      </c>
      <c r="O3199" s="437"/>
      <c r="P3199" s="428"/>
      <c r="Q3199" s="429"/>
      <c r="R3199" s="432"/>
      <c r="S3199" s="440"/>
      <c r="T3199" s="432"/>
      <c r="U3199" s="425"/>
      <c r="V3199" s="440"/>
      <c r="W3199" s="425"/>
      <c r="X3199" s="428"/>
      <c r="Y3199" s="425"/>
      <c r="Z3199" s="428"/>
      <c r="AA3199" s="425"/>
      <c r="AB3199" s="428"/>
      <c r="AC3199" s="429"/>
      <c r="AD3199" s="432"/>
      <c r="AE3199" s="433"/>
      <c r="AF3199" s="442">
        <f>IF(AB3199=0,0,(AD3199/AB3199)*100)</f>
        <v>0</v>
      </c>
      <c r="AG3199" s="443"/>
      <c r="AH3199" s="428"/>
      <c r="AI3199" s="429"/>
      <c r="AJ3199" s="432"/>
      <c r="AK3199" s="433"/>
      <c r="AL3199" s="446">
        <f>IF(AH3199=0,0,(AJ3199/AH3199)*100)</f>
        <v>0</v>
      </c>
      <c r="AM3199" s="447"/>
      <c r="AN3199" s="428"/>
      <c r="AO3199" s="429"/>
      <c r="AP3199" s="432"/>
      <c r="AQ3199" s="433"/>
      <c r="AR3199" s="446">
        <f>IF(AN3199=0,0,(AP3199/AN3199)*100)</f>
        <v>0</v>
      </c>
      <c r="AS3199" s="447"/>
      <c r="AT3199" s="450">
        <f>AB3199+AH3199+AN3199</f>
        <v>0</v>
      </c>
      <c r="AU3199" s="451"/>
      <c r="AV3199" s="454">
        <f>AD3199+AJ3199+AP3199</f>
        <v>0</v>
      </c>
      <c r="AW3199" s="455"/>
      <c r="AX3199" s="446">
        <f>IF(AT3199=0,0,(AV3199/AT3199)*100)</f>
        <v>0</v>
      </c>
      <c r="AY3199" s="447"/>
      <c r="AZ3199" s="428"/>
      <c r="BA3199" s="429"/>
      <c r="BB3199" s="432"/>
      <c r="BC3199" s="433"/>
      <c r="BD3199" s="446">
        <f>IF(AZ3199=0,0,(BB3199/AZ3199)*100)</f>
        <v>0</v>
      </c>
      <c r="BE3199" s="447"/>
      <c r="BF3199" s="450">
        <f>AT3199+AZ3199</f>
        <v>0</v>
      </c>
      <c r="BG3199" s="451"/>
      <c r="BH3199" s="454">
        <f>AV3199+BB3199</f>
        <v>0</v>
      </c>
      <c r="BI3199" s="455"/>
      <c r="BJ3199" s="446">
        <f>IF(BF3199=0,0,(BH3199/BF3199)*100)</f>
        <v>0</v>
      </c>
      <c r="BK3199" s="447"/>
      <c r="BL3199" s="406">
        <f>(AD3199*2)+(AJ3199*2)+(AP3199*3)+BB3199</f>
        <v>0</v>
      </c>
      <c r="BM3199" s="407"/>
      <c r="BN3199" s="408"/>
      <c r="BO3199" s="402" t="e">
        <f>(BL3199*BR$74)+(N3199*BR$75)+(X3199*BR$76)+(R3199*BR$77)+(V3199*BR$78)+(Z3199*BR$79)</f>
        <v>#REF!</v>
      </c>
      <c r="BP3199" s="404" t="e">
        <f>((AZ3199-BB3199)*BR$81)+((AT3199-AV3199)*BR$80)+(H3199*BR$82)+(P3199*BR$83)</f>
        <v>#REF!</v>
      </c>
      <c r="BQ3199" s="53"/>
      <c r="BR3199" s="53"/>
      <c r="BS3199" s="779"/>
    </row>
    <row r="3200" spans="1:71" ht="22.5" hidden="1" customHeight="1" x14ac:dyDescent="0.3">
      <c r="A3200" s="779"/>
      <c r="B3200" s="415"/>
      <c r="C3200" s="412" t="str">
        <f>IF(ROSTER!D$46="","",ROSTER!D$46)</f>
        <v/>
      </c>
      <c r="D3200" s="413"/>
      <c r="E3200" s="419"/>
      <c r="F3200" s="421"/>
      <c r="G3200" s="423"/>
      <c r="H3200" s="426"/>
      <c r="I3200" s="427"/>
      <c r="J3200" s="430"/>
      <c r="K3200" s="431"/>
      <c r="L3200" s="434"/>
      <c r="M3200" s="435"/>
      <c r="N3200" s="438" t="s">
        <v>14</v>
      </c>
      <c r="O3200" s="439"/>
      <c r="P3200" s="430"/>
      <c r="Q3200" s="431"/>
      <c r="R3200" s="434"/>
      <c r="S3200" s="441"/>
      <c r="T3200" s="434"/>
      <c r="U3200" s="427"/>
      <c r="V3200" s="441"/>
      <c r="W3200" s="427"/>
      <c r="X3200" s="430"/>
      <c r="Y3200" s="427"/>
      <c r="Z3200" s="430"/>
      <c r="AA3200" s="427"/>
      <c r="AB3200" s="430"/>
      <c r="AC3200" s="431"/>
      <c r="AD3200" s="434"/>
      <c r="AE3200" s="435"/>
      <c r="AF3200" s="444"/>
      <c r="AG3200" s="445"/>
      <c r="AH3200" s="430"/>
      <c r="AI3200" s="431"/>
      <c r="AJ3200" s="434"/>
      <c r="AK3200" s="435"/>
      <c r="AL3200" s="448"/>
      <c r="AM3200" s="449"/>
      <c r="AN3200" s="430"/>
      <c r="AO3200" s="431"/>
      <c r="AP3200" s="434"/>
      <c r="AQ3200" s="435"/>
      <c r="AR3200" s="448"/>
      <c r="AS3200" s="449"/>
      <c r="AT3200" s="452"/>
      <c r="AU3200" s="453"/>
      <c r="AV3200" s="456"/>
      <c r="AW3200" s="457"/>
      <c r="AX3200" s="448"/>
      <c r="AY3200" s="449"/>
      <c r="AZ3200" s="430"/>
      <c r="BA3200" s="431"/>
      <c r="BB3200" s="434"/>
      <c r="BC3200" s="435"/>
      <c r="BD3200" s="448"/>
      <c r="BE3200" s="449"/>
      <c r="BF3200" s="452"/>
      <c r="BG3200" s="453"/>
      <c r="BH3200" s="456"/>
      <c r="BI3200" s="457"/>
      <c r="BJ3200" s="448"/>
      <c r="BK3200" s="449"/>
      <c r="BL3200" s="409"/>
      <c r="BM3200" s="410"/>
      <c r="BN3200" s="411"/>
      <c r="BO3200" s="403"/>
      <c r="BP3200" s="405"/>
      <c r="BQ3200" s="53"/>
      <c r="BR3200" s="53"/>
      <c r="BS3200" s="779"/>
    </row>
    <row r="3201" spans="1:71" ht="21.75" hidden="1" customHeight="1" x14ac:dyDescent="0.3">
      <c r="A3201" s="779"/>
      <c r="B3201" s="414" t="str">
        <f>IF(ROSTER!B$48="","",ROSTER!B$48)</f>
        <v/>
      </c>
      <c r="C3201" s="416" t="str">
        <f>IF(ROSTER!C$48="","",ROSTER!C$48)</f>
        <v/>
      </c>
      <c r="D3201" s="417"/>
      <c r="E3201" s="418"/>
      <c r="F3201" s="420">
        <f t="shared" ref="F3201" si="1800">IF(E3201="y",1,IF(E3201="S",1,0))</f>
        <v>0</v>
      </c>
      <c r="G3201" s="422">
        <f t="shared" ref="G3201" si="1801">IF(E3201="S",1,0)</f>
        <v>0</v>
      </c>
      <c r="H3201" s="424"/>
      <c r="I3201" s="425"/>
      <c r="J3201" s="428"/>
      <c r="K3201" s="429"/>
      <c r="L3201" s="432"/>
      <c r="M3201" s="433"/>
      <c r="N3201" s="436">
        <f t="shared" ref="N3201" si="1802">L3201+J3201</f>
        <v>0</v>
      </c>
      <c r="O3201" s="437"/>
      <c r="P3201" s="428"/>
      <c r="Q3201" s="429"/>
      <c r="R3201" s="432"/>
      <c r="S3201" s="440"/>
      <c r="T3201" s="432"/>
      <c r="U3201" s="425"/>
      <c r="V3201" s="440"/>
      <c r="W3201" s="425"/>
      <c r="X3201" s="428"/>
      <c r="Y3201" s="425"/>
      <c r="Z3201" s="428"/>
      <c r="AA3201" s="425"/>
      <c r="AB3201" s="428"/>
      <c r="AC3201" s="429"/>
      <c r="AD3201" s="432"/>
      <c r="AE3201" s="433"/>
      <c r="AF3201" s="442"/>
      <c r="AG3201" s="443"/>
      <c r="AH3201" s="428"/>
      <c r="AI3201" s="429"/>
      <c r="AJ3201" s="432"/>
      <c r="AK3201" s="433"/>
      <c r="AL3201" s="446">
        <f t="shared" ref="AL3201" si="1803">IF(AH3201=0,0,(AJ3201/AH3201)*100)</f>
        <v>0</v>
      </c>
      <c r="AM3201" s="447"/>
      <c r="AN3201" s="428"/>
      <c r="AO3201" s="429"/>
      <c r="AP3201" s="432"/>
      <c r="AQ3201" s="433"/>
      <c r="AR3201" s="446">
        <f t="shared" ref="AR3201" si="1804">IF(AN3201=0,0,(AP3201/AN3201)*100)</f>
        <v>0</v>
      </c>
      <c r="AS3201" s="447"/>
      <c r="AT3201" s="450">
        <f t="shared" ref="AT3201" si="1805">AB3201+AH3201+AN3201</f>
        <v>0</v>
      </c>
      <c r="AU3201" s="451"/>
      <c r="AV3201" s="454">
        <f t="shared" ref="AV3201" si="1806">AD3201+AJ3201+AP3201</f>
        <v>0</v>
      </c>
      <c r="AW3201" s="455"/>
      <c r="AX3201" s="446">
        <f t="shared" ref="AX3201" si="1807">IF(AT3201=0,0,(AV3201/AT3201)*100)</f>
        <v>0</v>
      </c>
      <c r="AY3201" s="447"/>
      <c r="AZ3201" s="428"/>
      <c r="BA3201" s="429"/>
      <c r="BB3201" s="432"/>
      <c r="BC3201" s="433"/>
      <c r="BD3201" s="446">
        <f t="shared" ref="BD3201" si="1808">IF(AZ3201=0,0,(BB3201/AZ3201)*100)</f>
        <v>0</v>
      </c>
      <c r="BE3201" s="447"/>
      <c r="BF3201" s="450">
        <f t="shared" ref="BF3201" si="1809">AT3201+AZ3201</f>
        <v>0</v>
      </c>
      <c r="BG3201" s="451"/>
      <c r="BH3201" s="454">
        <f t="shared" ref="BH3201" si="1810">AV3201+BB3201</f>
        <v>0</v>
      </c>
      <c r="BI3201" s="455"/>
      <c r="BJ3201" s="446">
        <f t="shared" ref="BJ3201" si="1811">IF(BF3201=0,0,(BH3201/BF3201)*100)</f>
        <v>0</v>
      </c>
      <c r="BK3201" s="447"/>
      <c r="BL3201" s="406">
        <f t="shared" ref="BL3201" si="1812">(AD3201*2)+(AJ3201*2)+(AP3201*3)+BB3201</f>
        <v>0</v>
      </c>
      <c r="BM3201" s="407"/>
      <c r="BN3201" s="408"/>
      <c r="BO3201" s="402" t="e">
        <f>(BL3201*BR$74)+(N3201*BR$75)+(X3201*BR$76)+(R3201*BR$77)+(V3201*BR$78)+(Z3201*BR$79)</f>
        <v>#REF!</v>
      </c>
      <c r="BP3201" s="404" t="e">
        <f>((AZ3201-BB3201)*BR$81)+((AT3201-AV3201)*BR$80)+(H3201*BR$82)+(P3201*BR$83)</f>
        <v>#REF!</v>
      </c>
      <c r="BQ3201" s="53"/>
      <c r="BR3201" s="53"/>
      <c r="BS3201" s="779"/>
    </row>
    <row r="3202" spans="1:71" ht="22.5" hidden="1" customHeight="1" x14ac:dyDescent="0.3">
      <c r="A3202" s="779"/>
      <c r="B3202" s="415"/>
      <c r="C3202" s="412" t="str">
        <f>IF(ROSTER!D$48="","",ROSTER!D$48)</f>
        <v/>
      </c>
      <c r="D3202" s="413"/>
      <c r="E3202" s="419"/>
      <c r="F3202" s="421"/>
      <c r="G3202" s="423"/>
      <c r="H3202" s="426"/>
      <c r="I3202" s="427"/>
      <c r="J3202" s="430"/>
      <c r="K3202" s="431"/>
      <c r="L3202" s="434"/>
      <c r="M3202" s="435"/>
      <c r="N3202" s="438" t="s">
        <v>14</v>
      </c>
      <c r="O3202" s="439"/>
      <c r="P3202" s="430"/>
      <c r="Q3202" s="431"/>
      <c r="R3202" s="434"/>
      <c r="S3202" s="441"/>
      <c r="T3202" s="434"/>
      <c r="U3202" s="427"/>
      <c r="V3202" s="441"/>
      <c r="W3202" s="427"/>
      <c r="X3202" s="430"/>
      <c r="Y3202" s="427"/>
      <c r="Z3202" s="430"/>
      <c r="AA3202" s="427"/>
      <c r="AB3202" s="430"/>
      <c r="AC3202" s="431"/>
      <c r="AD3202" s="434"/>
      <c r="AE3202" s="435"/>
      <c r="AF3202" s="444"/>
      <c r="AG3202" s="445"/>
      <c r="AH3202" s="430"/>
      <c r="AI3202" s="431"/>
      <c r="AJ3202" s="434"/>
      <c r="AK3202" s="435"/>
      <c r="AL3202" s="448"/>
      <c r="AM3202" s="449"/>
      <c r="AN3202" s="430"/>
      <c r="AO3202" s="431"/>
      <c r="AP3202" s="434"/>
      <c r="AQ3202" s="435"/>
      <c r="AR3202" s="448"/>
      <c r="AS3202" s="449"/>
      <c r="AT3202" s="452"/>
      <c r="AU3202" s="453"/>
      <c r="AV3202" s="456"/>
      <c r="AW3202" s="457"/>
      <c r="AX3202" s="448"/>
      <c r="AY3202" s="449"/>
      <c r="AZ3202" s="430"/>
      <c r="BA3202" s="431"/>
      <c r="BB3202" s="434"/>
      <c r="BC3202" s="435"/>
      <c r="BD3202" s="448"/>
      <c r="BE3202" s="449"/>
      <c r="BF3202" s="452"/>
      <c r="BG3202" s="453"/>
      <c r="BH3202" s="456"/>
      <c r="BI3202" s="457"/>
      <c r="BJ3202" s="448"/>
      <c r="BK3202" s="449"/>
      <c r="BL3202" s="409"/>
      <c r="BM3202" s="410"/>
      <c r="BN3202" s="411"/>
      <c r="BO3202" s="403"/>
      <c r="BP3202" s="405"/>
      <c r="BQ3202" s="53"/>
      <c r="BR3202" s="53"/>
      <c r="BS3202" s="779"/>
    </row>
    <row r="3203" spans="1:71" ht="21.75" hidden="1" customHeight="1" x14ac:dyDescent="0.3">
      <c r="A3203" s="779"/>
      <c r="B3203" s="414" t="str">
        <f>IF(ROSTER!B$50="","",ROSTER!B$50)</f>
        <v/>
      </c>
      <c r="C3203" s="416" t="str">
        <f>IF(ROSTER!C$50="","",ROSTER!C$50)</f>
        <v/>
      </c>
      <c r="D3203" s="417"/>
      <c r="E3203" s="418"/>
      <c r="F3203" s="420">
        <f t="shared" ref="F3203" si="1813">IF(E3203="y",1,IF(E3203="S",1,0))</f>
        <v>0</v>
      </c>
      <c r="G3203" s="422">
        <f t="shared" ref="G3203" si="1814">IF(E3203="S",1,0)</f>
        <v>0</v>
      </c>
      <c r="H3203" s="424"/>
      <c r="I3203" s="425"/>
      <c r="J3203" s="428"/>
      <c r="K3203" s="429"/>
      <c r="L3203" s="432"/>
      <c r="M3203" s="433"/>
      <c r="N3203" s="436">
        <f t="shared" ref="N3203" si="1815">L3203+J3203</f>
        <v>0</v>
      </c>
      <c r="O3203" s="437"/>
      <c r="P3203" s="428"/>
      <c r="Q3203" s="429"/>
      <c r="R3203" s="432"/>
      <c r="S3203" s="440"/>
      <c r="T3203" s="432"/>
      <c r="U3203" s="425"/>
      <c r="V3203" s="440"/>
      <c r="W3203" s="425"/>
      <c r="X3203" s="428"/>
      <c r="Y3203" s="425"/>
      <c r="Z3203" s="428"/>
      <c r="AA3203" s="425"/>
      <c r="AB3203" s="428"/>
      <c r="AC3203" s="429"/>
      <c r="AD3203" s="432"/>
      <c r="AE3203" s="433"/>
      <c r="AF3203" s="442"/>
      <c r="AG3203" s="443"/>
      <c r="AH3203" s="428"/>
      <c r="AI3203" s="429"/>
      <c r="AJ3203" s="432"/>
      <c r="AK3203" s="433"/>
      <c r="AL3203" s="446">
        <f t="shared" ref="AL3203" si="1816">IF(AH3203=0,0,(AJ3203/AH3203)*100)</f>
        <v>0</v>
      </c>
      <c r="AM3203" s="447"/>
      <c r="AN3203" s="428"/>
      <c r="AO3203" s="429"/>
      <c r="AP3203" s="432"/>
      <c r="AQ3203" s="433"/>
      <c r="AR3203" s="446">
        <f t="shared" ref="AR3203" si="1817">IF(AN3203=0,0,(AP3203/AN3203)*100)</f>
        <v>0</v>
      </c>
      <c r="AS3203" s="447"/>
      <c r="AT3203" s="450">
        <f t="shared" ref="AT3203" si="1818">AB3203+AH3203+AN3203</f>
        <v>0</v>
      </c>
      <c r="AU3203" s="451"/>
      <c r="AV3203" s="454">
        <f t="shared" ref="AV3203" si="1819">AD3203+AJ3203+AP3203</f>
        <v>0</v>
      </c>
      <c r="AW3203" s="455"/>
      <c r="AX3203" s="446">
        <f t="shared" ref="AX3203" si="1820">IF(AT3203=0,0,(AV3203/AT3203)*100)</f>
        <v>0</v>
      </c>
      <c r="AY3203" s="447"/>
      <c r="AZ3203" s="428"/>
      <c r="BA3203" s="429"/>
      <c r="BB3203" s="432"/>
      <c r="BC3203" s="433"/>
      <c r="BD3203" s="446">
        <f t="shared" ref="BD3203" si="1821">IF(AZ3203=0,0,(BB3203/AZ3203)*100)</f>
        <v>0</v>
      </c>
      <c r="BE3203" s="447"/>
      <c r="BF3203" s="450">
        <f t="shared" ref="BF3203" si="1822">AT3203+AZ3203</f>
        <v>0</v>
      </c>
      <c r="BG3203" s="451"/>
      <c r="BH3203" s="454">
        <f t="shared" ref="BH3203" si="1823">AV3203+BB3203</f>
        <v>0</v>
      </c>
      <c r="BI3203" s="455"/>
      <c r="BJ3203" s="446">
        <f t="shared" ref="BJ3203" si="1824">IF(BF3203=0,0,(BH3203/BF3203)*100)</f>
        <v>0</v>
      </c>
      <c r="BK3203" s="447"/>
      <c r="BL3203" s="406">
        <f t="shared" ref="BL3203" si="1825">(AD3203*2)+(AJ3203*2)+(AP3203*3)+BB3203</f>
        <v>0</v>
      </c>
      <c r="BM3203" s="407"/>
      <c r="BN3203" s="408"/>
      <c r="BO3203" s="402" t="e">
        <f>(BL3203*BR$74)+(N3203*BR$75)+(X3203*BR$76)+(R3203*BR$77)+(V3203*BR$78)+(Z3203*BR$79)</f>
        <v>#REF!</v>
      </c>
      <c r="BP3203" s="404" t="e">
        <f>((AZ3203-BB3203)*BR$81)+((AT3203-AV3203)*BR$80)+(H3203*BR$82)+(P3203*BR$83)</f>
        <v>#REF!</v>
      </c>
      <c r="BQ3203" s="53"/>
      <c r="BR3203" s="53"/>
      <c r="BS3203" s="779"/>
    </row>
    <row r="3204" spans="1:71" ht="22.5" hidden="1" customHeight="1" thickBot="1" x14ac:dyDescent="0.3">
      <c r="A3204" s="779"/>
      <c r="B3204" s="415"/>
      <c r="C3204" s="412" t="str">
        <f>IF(ROSTER!D$50="","",ROSTER!D$50)</f>
        <v/>
      </c>
      <c r="D3204" s="413"/>
      <c r="E3204" s="419"/>
      <c r="F3204" s="421"/>
      <c r="G3204" s="423"/>
      <c r="H3204" s="426"/>
      <c r="I3204" s="427"/>
      <c r="J3204" s="430"/>
      <c r="K3204" s="431"/>
      <c r="L3204" s="434"/>
      <c r="M3204" s="435"/>
      <c r="N3204" s="438" t="s">
        <v>14</v>
      </c>
      <c r="O3204" s="439"/>
      <c r="P3204" s="430"/>
      <c r="Q3204" s="431"/>
      <c r="R3204" s="434"/>
      <c r="S3204" s="441"/>
      <c r="T3204" s="434"/>
      <c r="U3204" s="427"/>
      <c r="V3204" s="441"/>
      <c r="W3204" s="427"/>
      <c r="X3204" s="430"/>
      <c r="Y3204" s="427"/>
      <c r="Z3204" s="430"/>
      <c r="AA3204" s="427"/>
      <c r="AB3204" s="430"/>
      <c r="AC3204" s="431"/>
      <c r="AD3204" s="434"/>
      <c r="AE3204" s="435"/>
      <c r="AF3204" s="444"/>
      <c r="AG3204" s="445"/>
      <c r="AH3204" s="430"/>
      <c r="AI3204" s="431"/>
      <c r="AJ3204" s="434"/>
      <c r="AK3204" s="435"/>
      <c r="AL3204" s="448"/>
      <c r="AM3204" s="449"/>
      <c r="AN3204" s="430"/>
      <c r="AO3204" s="431"/>
      <c r="AP3204" s="434"/>
      <c r="AQ3204" s="435"/>
      <c r="AR3204" s="448"/>
      <c r="AS3204" s="449"/>
      <c r="AT3204" s="452"/>
      <c r="AU3204" s="453"/>
      <c r="AV3204" s="456"/>
      <c r="AW3204" s="457"/>
      <c r="AX3204" s="448"/>
      <c r="AY3204" s="449"/>
      <c r="AZ3204" s="430"/>
      <c r="BA3204" s="431"/>
      <c r="BB3204" s="434"/>
      <c r="BC3204" s="435"/>
      <c r="BD3204" s="448"/>
      <c r="BE3204" s="449"/>
      <c r="BF3204" s="452"/>
      <c r="BG3204" s="453"/>
      <c r="BH3204" s="456"/>
      <c r="BI3204" s="457"/>
      <c r="BJ3204" s="448"/>
      <c r="BK3204" s="449"/>
      <c r="BL3204" s="409"/>
      <c r="BM3204" s="410"/>
      <c r="BN3204" s="411"/>
      <c r="BO3204" s="403"/>
      <c r="BP3204" s="405"/>
      <c r="BQ3204" s="53"/>
      <c r="BR3204" s="53"/>
      <c r="BS3204" s="779"/>
    </row>
    <row r="3205" spans="1:71" s="224" customFormat="1" ht="33.6" customHeight="1" x14ac:dyDescent="0.5">
      <c r="A3205" s="789"/>
      <c r="B3205" s="376"/>
      <c r="C3205" s="377"/>
      <c r="D3205" s="377" t="s">
        <v>10</v>
      </c>
      <c r="E3205" s="380"/>
      <c r="F3205" s="223"/>
      <c r="G3205" s="223"/>
      <c r="H3205" s="382">
        <f>SUM(H3161:I3204)</f>
        <v>0</v>
      </c>
      <c r="I3205" s="383"/>
      <c r="J3205" s="382">
        <f>SUM(J3161:K3204)</f>
        <v>0</v>
      </c>
      <c r="K3205" s="383"/>
      <c r="L3205" s="386">
        <f>SUM(L3161:M3204)</f>
        <v>0</v>
      </c>
      <c r="M3205" s="387"/>
      <c r="N3205" s="358">
        <f>L3205+J3205</f>
        <v>0</v>
      </c>
      <c r="O3205" s="359"/>
      <c r="P3205" s="386">
        <f>SUM(P3161:Q3204)</f>
        <v>0</v>
      </c>
      <c r="Q3205" s="383"/>
      <c r="R3205" s="386">
        <f t="shared" ref="R3205" si="1826">SUM(R3161:S3204)</f>
        <v>0</v>
      </c>
      <c r="S3205" s="387"/>
      <c r="T3205" s="386">
        <f t="shared" ref="T3205" si="1827">SUM(T3161:U3204)</f>
        <v>0</v>
      </c>
      <c r="U3205" s="359"/>
      <c r="V3205" s="387">
        <f t="shared" ref="V3205" si="1828">SUM(V3161:W3204)</f>
        <v>0</v>
      </c>
      <c r="W3205" s="387"/>
      <c r="X3205" s="382">
        <f t="shared" ref="X3205" si="1829">SUM(X3161:Y3204)</f>
        <v>0</v>
      </c>
      <c r="Y3205" s="359"/>
      <c r="Z3205" s="382">
        <f t="shared" ref="Z3205" si="1830">SUM(Z3161:AA3204)</f>
        <v>0</v>
      </c>
      <c r="AA3205" s="359"/>
      <c r="AB3205" s="387">
        <f t="shared" ref="AB3205" si="1831">SUM(AB3161:AC3204)</f>
        <v>0</v>
      </c>
      <c r="AC3205" s="383"/>
      <c r="AD3205" s="386">
        <f t="shared" ref="AD3205" si="1832">SUM(AD3161:AE3204)</f>
        <v>0</v>
      </c>
      <c r="AE3205" s="387"/>
      <c r="AF3205" s="358">
        <f t="shared" ref="AF3205" si="1833">SUM(AF3161:AG3204)</f>
        <v>0</v>
      </c>
      <c r="AG3205" s="359"/>
      <c r="AH3205" s="386">
        <f t="shared" ref="AH3205" si="1834">SUM(AH3161:AI3204)</f>
        <v>0</v>
      </c>
      <c r="AI3205" s="383"/>
      <c r="AJ3205" s="386">
        <f t="shared" ref="AJ3205" si="1835">SUM(AJ3161:AK3204)</f>
        <v>0</v>
      </c>
      <c r="AK3205" s="387"/>
      <c r="AL3205" s="358">
        <f>IF(AH3205=0,0,(AJ3205/AH3205)*100)</f>
        <v>0</v>
      </c>
      <c r="AM3205" s="359"/>
      <c r="AN3205" s="386">
        <f>SUM(AN3161:AO3204)</f>
        <v>0</v>
      </c>
      <c r="AO3205" s="383"/>
      <c r="AP3205" s="386">
        <f>SUM(AP3161:AQ3204)</f>
        <v>0</v>
      </c>
      <c r="AQ3205" s="387"/>
      <c r="AR3205" s="358">
        <f>IF(AN3205=0,0,(AP3205/AN3205)*100)</f>
        <v>0</v>
      </c>
      <c r="AS3205" s="359"/>
      <c r="AT3205" s="382">
        <f>AB3205+AH3205+AN3205</f>
        <v>0</v>
      </c>
      <c r="AU3205" s="383"/>
      <c r="AV3205" s="386">
        <f>AD3205+AJ3205+AP3205</f>
        <v>0</v>
      </c>
      <c r="AW3205" s="392"/>
      <c r="AX3205" s="358">
        <f>IF(AT3205=0,0,(AV3205/AT3205)*100)</f>
        <v>0</v>
      </c>
      <c r="AY3205" s="359"/>
      <c r="AZ3205" s="386">
        <f>SUM(AZ3161:BA3204)</f>
        <v>0</v>
      </c>
      <c r="BA3205" s="383"/>
      <c r="BB3205" s="386">
        <f>SUM(BB3161:BC3204)</f>
        <v>0</v>
      </c>
      <c r="BC3205" s="387"/>
      <c r="BD3205" s="358">
        <f>IF(AZ3205=0,0,(BB3205/AZ3205)*100)</f>
        <v>0</v>
      </c>
      <c r="BE3205" s="359"/>
      <c r="BF3205" s="382">
        <f>AT3205+AZ3205</f>
        <v>0</v>
      </c>
      <c r="BG3205" s="383"/>
      <c r="BH3205" s="386">
        <f>AV3205+BB3205</f>
        <v>0</v>
      </c>
      <c r="BI3205" s="392"/>
      <c r="BJ3205" s="358">
        <f>IF(BF3205=0,0,(BH3205/BF3205)*100)</f>
        <v>0</v>
      </c>
      <c r="BK3205" s="394"/>
      <c r="BL3205" s="396">
        <f>SUM(BL3161:BN3204)</f>
        <v>0</v>
      </c>
      <c r="BM3205" s="397"/>
      <c r="BN3205" s="398"/>
      <c r="BO3205" s="402" t="e">
        <f>(BL3205*BR$74)+(N3205*BR$75)+(X3205*BR$76)+(R3205*BR$77)+(V3205*BR$78)+(Z3205*BR$79)</f>
        <v>#REF!</v>
      </c>
      <c r="BP3205" s="404" t="e">
        <f>((AZ3205-BB3205)*BR$81)+((AT3205-AV3205)*BR$80)+(H3205*BR$82)+(P3205*BR$83)</f>
        <v>#REF!</v>
      </c>
      <c r="BQ3205" s="222"/>
      <c r="BR3205" s="222"/>
      <c r="BS3205" s="789"/>
    </row>
    <row r="3206" spans="1:71" s="224" customFormat="1" ht="33.950000000000003" customHeight="1" thickBot="1" x14ac:dyDescent="0.55000000000000004">
      <c r="A3206" s="789"/>
      <c r="B3206" s="378"/>
      <c r="C3206" s="379"/>
      <c r="D3206" s="379"/>
      <c r="E3206" s="381"/>
      <c r="F3206" s="225"/>
      <c r="G3206" s="225"/>
      <c r="H3206" s="384"/>
      <c r="I3206" s="385"/>
      <c r="J3206" s="384"/>
      <c r="K3206" s="385"/>
      <c r="L3206" s="388"/>
      <c r="M3206" s="389"/>
      <c r="N3206" s="390" t="s">
        <v>14</v>
      </c>
      <c r="O3206" s="391"/>
      <c r="P3206" s="388"/>
      <c r="Q3206" s="385"/>
      <c r="R3206" s="388"/>
      <c r="S3206" s="389"/>
      <c r="T3206" s="388"/>
      <c r="U3206" s="391"/>
      <c r="V3206" s="389"/>
      <c r="W3206" s="389"/>
      <c r="X3206" s="384"/>
      <c r="Y3206" s="391"/>
      <c r="Z3206" s="384"/>
      <c r="AA3206" s="391"/>
      <c r="AB3206" s="389"/>
      <c r="AC3206" s="385"/>
      <c r="AD3206" s="388"/>
      <c r="AE3206" s="389"/>
      <c r="AF3206" s="390"/>
      <c r="AG3206" s="391"/>
      <c r="AH3206" s="388"/>
      <c r="AI3206" s="385"/>
      <c r="AJ3206" s="388"/>
      <c r="AK3206" s="389"/>
      <c r="AL3206" s="390"/>
      <c r="AM3206" s="391"/>
      <c r="AN3206" s="388"/>
      <c r="AO3206" s="385"/>
      <c r="AP3206" s="388"/>
      <c r="AQ3206" s="389"/>
      <c r="AR3206" s="390"/>
      <c r="AS3206" s="391"/>
      <c r="AT3206" s="384"/>
      <c r="AU3206" s="385"/>
      <c r="AV3206" s="388"/>
      <c r="AW3206" s="393"/>
      <c r="AX3206" s="390"/>
      <c r="AY3206" s="391"/>
      <c r="AZ3206" s="388"/>
      <c r="BA3206" s="385"/>
      <c r="BB3206" s="388"/>
      <c r="BC3206" s="389"/>
      <c r="BD3206" s="390"/>
      <c r="BE3206" s="391"/>
      <c r="BF3206" s="384"/>
      <c r="BG3206" s="385"/>
      <c r="BH3206" s="388"/>
      <c r="BI3206" s="393"/>
      <c r="BJ3206" s="390"/>
      <c r="BK3206" s="395"/>
      <c r="BL3206" s="399"/>
      <c r="BM3206" s="400"/>
      <c r="BN3206" s="401"/>
      <c r="BO3206" s="403"/>
      <c r="BP3206" s="405"/>
      <c r="BQ3206" s="222"/>
      <c r="BR3206" s="222"/>
      <c r="BS3206" s="789"/>
    </row>
    <row r="3207" spans="1:71" s="230" customFormat="1" ht="48.2" customHeight="1" thickBot="1" x14ac:dyDescent="0.55000000000000004">
      <c r="A3207" s="790"/>
      <c r="B3207" s="342"/>
      <c r="C3207" s="343"/>
      <c r="D3207" s="343" t="s">
        <v>13</v>
      </c>
      <c r="E3207" s="344"/>
      <c r="F3207" s="227"/>
      <c r="G3207" s="223"/>
      <c r="H3207" s="345"/>
      <c r="I3207" s="346"/>
      <c r="J3207" s="347"/>
      <c r="K3207" s="348"/>
      <c r="L3207" s="349"/>
      <c r="M3207" s="350"/>
      <c r="N3207" s="351">
        <f>J3207+L3207</f>
        <v>0</v>
      </c>
      <c r="O3207" s="352"/>
      <c r="P3207" s="347"/>
      <c r="Q3207" s="348"/>
      <c r="R3207" s="349"/>
      <c r="S3207" s="348"/>
      <c r="T3207" s="353"/>
      <c r="U3207" s="354"/>
      <c r="V3207" s="347"/>
      <c r="W3207" s="355"/>
      <c r="X3207" s="345"/>
      <c r="Y3207" s="346"/>
      <c r="Z3207" s="347"/>
      <c r="AA3207" s="355"/>
      <c r="AB3207" s="347"/>
      <c r="AC3207" s="348"/>
      <c r="AD3207" s="349"/>
      <c r="AE3207" s="350"/>
      <c r="AF3207" s="356">
        <f>IF(AB3207=0,0,(AD3207/AB3207)*100)</f>
        <v>0</v>
      </c>
      <c r="AG3207" s="357"/>
      <c r="AH3207" s="347"/>
      <c r="AI3207" s="348"/>
      <c r="AJ3207" s="349"/>
      <c r="AK3207" s="350"/>
      <c r="AL3207" s="358">
        <f>IF(AH3207=0,0,(AJ3207/AH3207)*100)</f>
        <v>0</v>
      </c>
      <c r="AM3207" s="359"/>
      <c r="AN3207" s="347"/>
      <c r="AO3207" s="348"/>
      <c r="AP3207" s="349"/>
      <c r="AQ3207" s="350"/>
      <c r="AR3207" s="358">
        <f>IF(AN3207=0,0,(AP3207/AN3207)*100)</f>
        <v>0</v>
      </c>
      <c r="AS3207" s="359"/>
      <c r="AT3207" s="360">
        <f>AB3207+AH3207+AN3207</f>
        <v>0</v>
      </c>
      <c r="AU3207" s="361"/>
      <c r="AV3207" s="362">
        <f>AD3207+AJ3207+AP3207</f>
        <v>0</v>
      </c>
      <c r="AW3207" s="363"/>
      <c r="AX3207" s="358">
        <f>IF(AT3207=0,0,(AV3207/AT3207)*100)</f>
        <v>0</v>
      </c>
      <c r="AY3207" s="359"/>
      <c r="AZ3207" s="347"/>
      <c r="BA3207" s="348"/>
      <c r="BB3207" s="349"/>
      <c r="BC3207" s="350"/>
      <c r="BD3207" s="358">
        <f>IF(AZ3207=0,0,(BB3207/AZ3207)*100)</f>
        <v>0</v>
      </c>
      <c r="BE3207" s="359"/>
      <c r="BF3207" s="360">
        <f>AT3207+AZ3207</f>
        <v>0</v>
      </c>
      <c r="BG3207" s="361"/>
      <c r="BH3207" s="362">
        <f>AV3207+BB3207</f>
        <v>0</v>
      </c>
      <c r="BI3207" s="363"/>
      <c r="BJ3207" s="358">
        <f>IF(BF3207=0,0,(BH3207/BF3207)*100)</f>
        <v>0</v>
      </c>
      <c r="BK3207" s="359"/>
      <c r="BL3207" s="364"/>
      <c r="BM3207" s="365"/>
      <c r="BN3207" s="366"/>
      <c r="BO3207" s="228"/>
      <c r="BP3207" s="229"/>
      <c r="BQ3207" s="226"/>
      <c r="BR3207" s="226"/>
      <c r="BS3207" s="790"/>
    </row>
    <row r="3208" spans="1:71" s="230" customFormat="1" ht="48.95" customHeight="1" thickBot="1" x14ac:dyDescent="0.55000000000000004">
      <c r="A3208" s="790"/>
      <c r="B3208" s="231"/>
      <c r="C3208" s="268"/>
      <c r="D3208" s="367" t="s">
        <v>41</v>
      </c>
      <c r="E3208" s="368"/>
      <c r="F3208" s="233"/>
      <c r="G3208" s="233"/>
      <c r="H3208" s="268"/>
      <c r="I3208" s="268"/>
      <c r="J3208" s="369">
        <f>IF((J3205+L3207)=0,0,J3205/(J3205+L3207)*100)</f>
        <v>0</v>
      </c>
      <c r="K3208" s="370"/>
      <c r="L3208" s="369">
        <f>IF((L3205+J3207)=0,0,L3205/(L3205+J3207)*100)</f>
        <v>0</v>
      </c>
      <c r="M3208" s="370"/>
      <c r="N3208" s="369">
        <f>IF((N3205+N3207)=0,0,N3205/(N3205+N3207)*100)</f>
        <v>0</v>
      </c>
      <c r="O3208" s="371"/>
      <c r="P3208" s="372"/>
      <c r="Q3208" s="373"/>
      <c r="R3208" s="373"/>
      <c r="S3208" s="373"/>
      <c r="T3208" s="374"/>
      <c r="U3208" s="374"/>
      <c r="V3208" s="373"/>
      <c r="W3208" s="373"/>
      <c r="X3208" s="373"/>
      <c r="Y3208" s="373"/>
      <c r="Z3208" s="373"/>
      <c r="AA3208" s="373"/>
      <c r="AB3208" s="373"/>
      <c r="AC3208" s="373"/>
      <c r="AD3208" s="373"/>
      <c r="AE3208" s="373"/>
      <c r="AF3208" s="373"/>
      <c r="AG3208" s="373"/>
      <c r="AH3208" s="373"/>
      <c r="AI3208" s="373"/>
      <c r="AJ3208" s="373"/>
      <c r="AK3208" s="373"/>
      <c r="AL3208" s="373"/>
      <c r="AM3208" s="373"/>
      <c r="AN3208" s="373"/>
      <c r="AO3208" s="373"/>
      <c r="AP3208" s="373"/>
      <c r="AQ3208" s="373"/>
      <c r="AR3208" s="373"/>
      <c r="AS3208" s="373"/>
      <c r="AT3208" s="373"/>
      <c r="AU3208" s="373"/>
      <c r="AV3208" s="373"/>
      <c r="AW3208" s="373"/>
      <c r="AX3208" s="373"/>
      <c r="AY3208" s="373"/>
      <c r="AZ3208" s="373"/>
      <c r="BA3208" s="373"/>
      <c r="BB3208" s="373"/>
      <c r="BC3208" s="373"/>
      <c r="BD3208" s="373"/>
      <c r="BE3208" s="373"/>
      <c r="BF3208" s="373"/>
      <c r="BG3208" s="373"/>
      <c r="BH3208" s="373"/>
      <c r="BI3208" s="373"/>
      <c r="BJ3208" s="373"/>
      <c r="BK3208" s="373"/>
      <c r="BL3208" s="373"/>
      <c r="BM3208" s="373"/>
      <c r="BN3208" s="375"/>
      <c r="BO3208" s="234"/>
      <c r="BP3208" s="234"/>
      <c r="BQ3208" s="226"/>
      <c r="BR3208" s="226"/>
      <c r="BS3208" s="790"/>
    </row>
    <row r="3209" spans="1:71" ht="15.75" customHeight="1" thickTop="1" thickBot="1" x14ac:dyDescent="0.45">
      <c r="A3209" s="779"/>
      <c r="B3209" s="160"/>
      <c r="C3209" s="161"/>
      <c r="D3209" s="161"/>
      <c r="E3209" s="161"/>
      <c r="F3209" s="69"/>
      <c r="G3209" s="69"/>
      <c r="H3209" s="161"/>
      <c r="I3209" s="161"/>
      <c r="J3209" s="161"/>
      <c r="K3209" s="161"/>
      <c r="L3209" s="161"/>
      <c r="M3209" s="161"/>
      <c r="N3209" s="161"/>
      <c r="O3209" s="161"/>
      <c r="P3209" s="161"/>
      <c r="Q3209" s="161"/>
      <c r="R3209" s="161"/>
      <c r="S3209" s="161"/>
      <c r="T3209" s="161"/>
      <c r="U3209" s="161"/>
      <c r="V3209" s="161"/>
      <c r="W3209" s="161"/>
      <c r="X3209" s="161"/>
      <c r="Y3209" s="161"/>
      <c r="Z3209" s="161"/>
      <c r="AA3209" s="161"/>
      <c r="AB3209" s="161"/>
      <c r="AC3209" s="161"/>
      <c r="AD3209" s="161"/>
      <c r="AE3209" s="161"/>
      <c r="AF3209" s="166"/>
      <c r="AG3209" s="166"/>
      <c r="AH3209" s="161"/>
      <c r="AI3209" s="161"/>
      <c r="AJ3209" s="161"/>
      <c r="AK3209" s="161"/>
      <c r="AL3209" s="161"/>
      <c r="AM3209" s="161"/>
      <c r="AN3209" s="161"/>
      <c r="AO3209" s="161"/>
      <c r="AP3209" s="161"/>
      <c r="AQ3209" s="161"/>
      <c r="AR3209" s="161"/>
      <c r="AS3209" s="161"/>
      <c r="AT3209" s="161"/>
      <c r="AU3209" s="161"/>
      <c r="AV3209" s="161"/>
      <c r="AW3209" s="161"/>
      <c r="AX3209" s="161"/>
      <c r="AY3209" s="161"/>
      <c r="AZ3209" s="161"/>
      <c r="BA3209" s="161"/>
      <c r="BB3209" s="161"/>
      <c r="BC3209" s="161"/>
      <c r="BD3209" s="161"/>
      <c r="BE3209" s="161"/>
      <c r="BF3209" s="161"/>
      <c r="BG3209" s="161"/>
      <c r="BH3209" s="161"/>
      <c r="BI3209" s="161"/>
      <c r="BJ3209" s="161"/>
      <c r="BK3209" s="161"/>
      <c r="BL3209" s="161"/>
      <c r="BM3209" s="161"/>
      <c r="BN3209" s="167"/>
      <c r="BO3209" s="70"/>
      <c r="BP3209" s="70"/>
      <c r="BQ3209" s="53"/>
      <c r="BR3209" s="53"/>
      <c r="BS3209" s="779"/>
    </row>
    <row r="3210" spans="1:71" s="68" customFormat="1" ht="80.25" customHeight="1" thickTop="1" thickBot="1" x14ac:dyDescent="0.5">
      <c r="A3210" s="791"/>
      <c r="B3210" s="325" t="s">
        <v>55</v>
      </c>
      <c r="C3210" s="326"/>
      <c r="D3210" s="327" t="s">
        <v>47</v>
      </c>
      <c r="E3210" s="327"/>
      <c r="F3210" s="71"/>
      <c r="G3210" s="71"/>
      <c r="H3210" s="328"/>
      <c r="I3210" s="329"/>
      <c r="J3210" s="330"/>
      <c r="K3210" s="235"/>
      <c r="L3210" s="328"/>
      <c r="M3210" s="329"/>
      <c r="N3210" s="330"/>
      <c r="O3210" s="331" t="s">
        <v>42</v>
      </c>
      <c r="P3210" s="332"/>
      <c r="Q3210" s="332"/>
      <c r="R3210" s="332"/>
      <c r="S3210" s="328"/>
      <c r="T3210" s="329"/>
      <c r="U3210" s="330"/>
      <c r="V3210" s="235"/>
      <c r="W3210" s="328"/>
      <c r="X3210" s="329"/>
      <c r="Y3210" s="330"/>
      <c r="Z3210" s="331" t="s">
        <v>110</v>
      </c>
      <c r="AA3210" s="332"/>
      <c r="AB3210" s="332"/>
      <c r="AC3210" s="332"/>
      <c r="AD3210" s="332"/>
      <c r="AE3210" s="332"/>
      <c r="AF3210" s="332"/>
      <c r="AG3210" s="332"/>
      <c r="AH3210" s="332"/>
      <c r="AI3210" s="333"/>
      <c r="AJ3210" s="328"/>
      <c r="AK3210" s="329"/>
      <c r="AL3210" s="330"/>
      <c r="AM3210" s="235"/>
      <c r="AN3210" s="328"/>
      <c r="AO3210" s="329"/>
      <c r="AP3210" s="330"/>
      <c r="AQ3210" s="331" t="s">
        <v>46</v>
      </c>
      <c r="AR3210" s="332"/>
      <c r="AS3210" s="332"/>
      <c r="AT3210" s="333"/>
      <c r="AU3210" s="328"/>
      <c r="AV3210" s="329"/>
      <c r="AW3210" s="330"/>
      <c r="AX3210" s="235"/>
      <c r="AY3210" s="328"/>
      <c r="AZ3210" s="329"/>
      <c r="BA3210" s="330"/>
      <c r="BB3210" s="334" t="s">
        <v>112</v>
      </c>
      <c r="BC3210" s="335"/>
      <c r="BD3210" s="335"/>
      <c r="BE3210" s="336"/>
      <c r="BF3210" s="337">
        <f>BL3205</f>
        <v>0</v>
      </c>
      <c r="BG3210" s="338"/>
      <c r="BH3210" s="339"/>
      <c r="BI3210" s="235"/>
      <c r="BJ3210" s="337">
        <f>BL3207</f>
        <v>0</v>
      </c>
      <c r="BK3210" s="338"/>
      <c r="BL3210" s="339"/>
      <c r="BM3210" s="173"/>
      <c r="BN3210" s="174"/>
      <c r="BO3210" s="72"/>
      <c r="BP3210" s="72"/>
      <c r="BQ3210" s="67"/>
      <c r="BR3210" s="67"/>
      <c r="BS3210" s="791"/>
    </row>
    <row r="3211" spans="1:71" ht="15.6" customHeight="1" thickTop="1" thickBot="1" x14ac:dyDescent="0.55000000000000004">
      <c r="A3211" s="779"/>
      <c r="B3211" s="162"/>
      <c r="C3211" s="156"/>
      <c r="D3211" s="163"/>
      <c r="E3211" s="163"/>
      <c r="F3211" s="73"/>
      <c r="G3211" s="73"/>
      <c r="H3211" s="170"/>
      <c r="I3211" s="170"/>
      <c r="J3211" s="170"/>
      <c r="K3211" s="170"/>
      <c r="L3211" s="170"/>
      <c r="M3211" s="170"/>
      <c r="N3211" s="170"/>
      <c r="O3211" s="168"/>
      <c r="P3211" s="168"/>
      <c r="Q3211" s="168"/>
      <c r="R3211" s="168"/>
      <c r="S3211" s="170"/>
      <c r="T3211" s="170"/>
      <c r="U3211" s="170"/>
      <c r="V3211" s="169"/>
      <c r="W3211" s="170"/>
      <c r="X3211" s="170"/>
      <c r="Y3211" s="170"/>
      <c r="Z3211" s="168"/>
      <c r="AA3211" s="168"/>
      <c r="AB3211" s="168"/>
      <c r="AC3211" s="168"/>
      <c r="AD3211" s="170"/>
      <c r="AE3211" s="170"/>
      <c r="AF3211" s="170"/>
      <c r="AG3211" s="170"/>
      <c r="AH3211" s="169"/>
      <c r="AI3211" s="169"/>
      <c r="AJ3211" s="170"/>
      <c r="AK3211" s="168"/>
      <c r="AL3211" s="168"/>
      <c r="AM3211" s="168"/>
      <c r="AN3211" s="168"/>
      <c r="AO3211" s="170"/>
      <c r="AP3211" s="170"/>
      <c r="AQ3211" s="168"/>
      <c r="AR3211" s="168"/>
      <c r="AS3211" s="168"/>
      <c r="AT3211" s="168"/>
      <c r="AU3211" s="170"/>
      <c r="AV3211" s="170"/>
      <c r="AW3211" s="170"/>
      <c r="AX3211" s="170"/>
      <c r="AY3211" s="170"/>
      <c r="AZ3211" s="172"/>
      <c r="BA3211" s="172"/>
      <c r="BB3211" s="168"/>
      <c r="BC3211" s="176"/>
      <c r="BD3211" s="177"/>
      <c r="BE3211" s="177"/>
      <c r="BF3211" s="178"/>
      <c r="BG3211" s="178"/>
      <c r="BH3211" s="172"/>
      <c r="BI3211" s="170"/>
      <c r="BJ3211" s="179"/>
      <c r="BK3211" s="179"/>
      <c r="BL3211" s="172"/>
      <c r="BM3211" s="175"/>
      <c r="BN3211" s="180"/>
      <c r="BO3211" s="74"/>
      <c r="BP3211" s="74"/>
      <c r="BQ3211" s="53"/>
      <c r="BR3211" s="53"/>
      <c r="BS3211" s="779"/>
    </row>
    <row r="3212" spans="1:71" s="68" customFormat="1" ht="80.25" customHeight="1" thickTop="1" thickBot="1" x14ac:dyDescent="0.5">
      <c r="A3212" s="791"/>
      <c r="B3212" s="334" t="s">
        <v>40</v>
      </c>
      <c r="C3212" s="335"/>
      <c r="D3212" s="327" t="s">
        <v>48</v>
      </c>
      <c r="E3212" s="327"/>
      <c r="F3212" s="71"/>
      <c r="G3212" s="71"/>
      <c r="H3212" s="337">
        <f>H3210</f>
        <v>0</v>
      </c>
      <c r="I3212" s="338"/>
      <c r="J3212" s="339"/>
      <c r="K3212" s="235"/>
      <c r="L3212" s="337">
        <f>L3210</f>
        <v>0</v>
      </c>
      <c r="M3212" s="338"/>
      <c r="N3212" s="339"/>
      <c r="O3212" s="331" t="s">
        <v>44</v>
      </c>
      <c r="P3212" s="332"/>
      <c r="Q3212" s="332"/>
      <c r="R3212" s="332"/>
      <c r="S3212" s="337">
        <f>S3210-H3210</f>
        <v>0</v>
      </c>
      <c r="T3212" s="338"/>
      <c r="U3212" s="339"/>
      <c r="V3212" s="235"/>
      <c r="W3212" s="337">
        <f>W3210-L3210</f>
        <v>0</v>
      </c>
      <c r="X3212" s="338"/>
      <c r="Y3212" s="339"/>
      <c r="Z3212" s="331" t="s">
        <v>111</v>
      </c>
      <c r="AA3212" s="332"/>
      <c r="AB3212" s="332"/>
      <c r="AC3212" s="332"/>
      <c r="AD3212" s="332"/>
      <c r="AE3212" s="332"/>
      <c r="AF3212" s="332"/>
      <c r="AG3212" s="332"/>
      <c r="AH3212" s="332"/>
      <c r="AI3212" s="333"/>
      <c r="AJ3212" s="337">
        <f>AJ3210-S3210</f>
        <v>0</v>
      </c>
      <c r="AK3212" s="338"/>
      <c r="AL3212" s="339"/>
      <c r="AM3212" s="235"/>
      <c r="AN3212" s="337">
        <f>AN3210-W3210</f>
        <v>0</v>
      </c>
      <c r="AO3212" s="338"/>
      <c r="AP3212" s="339"/>
      <c r="AQ3212" s="331" t="s">
        <v>45</v>
      </c>
      <c r="AR3212" s="332"/>
      <c r="AS3212" s="332"/>
      <c r="AT3212" s="333"/>
      <c r="AU3212" s="337">
        <f>AU3210-AJ3210</f>
        <v>0</v>
      </c>
      <c r="AV3212" s="338"/>
      <c r="AW3212" s="339"/>
      <c r="AX3212" s="235"/>
      <c r="AY3212" s="337">
        <f>AY3210-AN3210</f>
        <v>0</v>
      </c>
      <c r="AZ3212" s="338"/>
      <c r="BA3212" s="339"/>
      <c r="BB3212" s="334" t="s">
        <v>113</v>
      </c>
      <c r="BC3212" s="335"/>
      <c r="BD3212" s="335"/>
      <c r="BE3212" s="336"/>
      <c r="BF3212" s="337">
        <f>BF3210-AU3210</f>
        <v>0</v>
      </c>
      <c r="BG3212" s="338"/>
      <c r="BH3212" s="339"/>
      <c r="BI3212" s="235"/>
      <c r="BJ3212" s="337">
        <f>BJ3210-AY3210</f>
        <v>0</v>
      </c>
      <c r="BK3212" s="338"/>
      <c r="BL3212" s="339"/>
      <c r="BM3212" s="173"/>
      <c r="BN3212" s="174"/>
      <c r="BO3212" s="72"/>
      <c r="BP3212" s="72"/>
      <c r="BQ3212" s="67"/>
      <c r="BR3212" s="67"/>
      <c r="BS3212" s="791"/>
    </row>
    <row r="3213" spans="1:71" ht="15.75" customHeight="1" thickTop="1" thickBot="1" x14ac:dyDescent="0.45">
      <c r="A3213" s="779"/>
      <c r="B3213" s="164"/>
      <c r="C3213" s="165"/>
      <c r="D3213" s="165"/>
      <c r="E3213" s="165"/>
      <c r="F3213" s="75"/>
      <c r="G3213" s="75"/>
      <c r="H3213" s="165"/>
      <c r="I3213" s="165"/>
      <c r="J3213" s="165"/>
      <c r="K3213" s="165"/>
      <c r="L3213" s="165"/>
      <c r="M3213" s="165"/>
      <c r="N3213" s="165"/>
      <c r="O3213" s="165"/>
      <c r="P3213" s="165"/>
      <c r="Q3213" s="165"/>
      <c r="R3213" s="165"/>
      <c r="S3213" s="165"/>
      <c r="T3213" s="165"/>
      <c r="U3213" s="165"/>
      <c r="V3213" s="165"/>
      <c r="W3213" s="165"/>
      <c r="X3213" s="165"/>
      <c r="Y3213" s="165"/>
      <c r="Z3213" s="165"/>
      <c r="AA3213" s="165"/>
      <c r="AB3213" s="165"/>
      <c r="AC3213" s="165"/>
      <c r="AD3213" s="165"/>
      <c r="AE3213" s="165"/>
      <c r="AF3213" s="171"/>
      <c r="AG3213" s="171"/>
      <c r="AH3213" s="165"/>
      <c r="AI3213" s="165"/>
      <c r="AJ3213" s="165"/>
      <c r="AK3213" s="165"/>
      <c r="AL3213" s="165"/>
      <c r="AM3213" s="165"/>
      <c r="AN3213" s="165"/>
      <c r="AO3213" s="165"/>
      <c r="AP3213" s="165"/>
      <c r="AQ3213" s="165"/>
      <c r="AR3213" s="165"/>
      <c r="AS3213" s="165"/>
      <c r="AT3213" s="165"/>
      <c r="AU3213" s="165"/>
      <c r="AV3213" s="165"/>
      <c r="AW3213" s="165"/>
      <c r="AX3213" s="165"/>
      <c r="AY3213" s="165"/>
      <c r="AZ3213" s="165"/>
      <c r="BA3213" s="340" t="s">
        <v>138</v>
      </c>
      <c r="BB3213" s="340"/>
      <c r="BC3213" s="340"/>
      <c r="BD3213" s="340"/>
      <c r="BE3213" s="340"/>
      <c r="BF3213" s="340"/>
      <c r="BG3213" s="340"/>
      <c r="BH3213" s="340"/>
      <c r="BI3213" s="340"/>
      <c r="BJ3213" s="340"/>
      <c r="BK3213" s="340"/>
      <c r="BL3213" s="340"/>
      <c r="BM3213" s="340"/>
      <c r="BN3213" s="341"/>
      <c r="BO3213" s="76"/>
      <c r="BP3213" s="76"/>
      <c r="BQ3213" s="53"/>
      <c r="BR3213" s="53"/>
      <c r="BS3213" s="779"/>
    </row>
    <row r="3214" spans="1:71" ht="12" customHeight="1" thickTop="1" x14ac:dyDescent="0.4">
      <c r="A3214" s="779"/>
      <c r="B3214" s="780"/>
      <c r="C3214" s="779"/>
      <c r="D3214" s="779"/>
      <c r="E3214" s="779"/>
      <c r="F3214" s="781"/>
      <c r="G3214" s="781"/>
      <c r="H3214" s="779"/>
      <c r="I3214" s="779"/>
      <c r="J3214" s="779"/>
      <c r="K3214" s="779"/>
      <c r="L3214" s="779"/>
      <c r="M3214" s="779"/>
      <c r="N3214" s="779"/>
      <c r="O3214" s="779"/>
      <c r="P3214" s="779"/>
      <c r="Q3214" s="779"/>
      <c r="R3214" s="779"/>
      <c r="S3214" s="779"/>
      <c r="T3214" s="779"/>
      <c r="U3214" s="779"/>
      <c r="V3214" s="779"/>
      <c r="W3214" s="779"/>
      <c r="X3214" s="779"/>
      <c r="Y3214" s="779"/>
      <c r="Z3214" s="779"/>
      <c r="AA3214" s="779"/>
      <c r="AB3214" s="779"/>
      <c r="AC3214" s="779"/>
      <c r="AD3214" s="779"/>
      <c r="AE3214" s="779"/>
      <c r="AF3214" s="782"/>
      <c r="AG3214" s="782"/>
      <c r="AH3214" s="779"/>
      <c r="AI3214" s="779"/>
      <c r="AJ3214" s="779"/>
      <c r="AK3214" s="779"/>
      <c r="AL3214" s="779"/>
      <c r="AM3214" s="779"/>
      <c r="AN3214" s="779"/>
      <c r="AO3214" s="779"/>
      <c r="AP3214" s="779"/>
      <c r="AQ3214" s="779"/>
      <c r="AR3214" s="779"/>
      <c r="AS3214" s="779"/>
      <c r="AT3214" s="779"/>
      <c r="AU3214" s="779"/>
      <c r="AV3214" s="779"/>
      <c r="AW3214" s="779"/>
      <c r="AX3214" s="779"/>
      <c r="AY3214" s="779"/>
      <c r="AZ3214" s="779"/>
      <c r="BA3214" s="779"/>
      <c r="BB3214" s="779"/>
      <c r="BC3214" s="779"/>
      <c r="BD3214" s="779"/>
      <c r="BE3214" s="779"/>
      <c r="BF3214" s="779"/>
      <c r="BG3214" s="779"/>
      <c r="BH3214" s="779"/>
      <c r="BI3214" s="779"/>
      <c r="BJ3214" s="779"/>
      <c r="BK3214" s="779"/>
      <c r="BL3214" s="779"/>
      <c r="BM3214" s="779"/>
      <c r="BN3214" s="779"/>
      <c r="BO3214" s="783"/>
      <c r="BP3214" s="783"/>
      <c r="BQ3214" s="779"/>
      <c r="BR3214" s="779"/>
      <c r="BS3214" s="779"/>
    </row>
    <row r="3215" spans="1:71" s="57" customFormat="1" ht="46.5" x14ac:dyDescent="0.7">
      <c r="A3215" s="784"/>
      <c r="B3215" s="801" t="s">
        <v>9</v>
      </c>
      <c r="C3215" s="801"/>
      <c r="D3215" s="801"/>
      <c r="E3215" s="801"/>
      <c r="F3215" s="801"/>
      <c r="G3215" s="801"/>
      <c r="H3215" s="801"/>
      <c r="I3215" s="801"/>
      <c r="J3215" s="801"/>
      <c r="K3215" s="801"/>
      <c r="L3215" s="801"/>
      <c r="M3215" s="801"/>
      <c r="N3215" s="801"/>
      <c r="O3215" s="801"/>
      <c r="P3215" s="801"/>
      <c r="Q3215" s="801"/>
      <c r="R3215" s="801"/>
      <c r="S3215" s="801"/>
      <c r="T3215" s="801"/>
      <c r="U3215" s="801"/>
      <c r="V3215" s="801"/>
      <c r="W3215" s="801"/>
      <c r="X3215" s="801"/>
      <c r="Y3215" s="801"/>
      <c r="Z3215" s="801"/>
      <c r="AA3215" s="801"/>
      <c r="AB3215" s="801"/>
      <c r="AC3215" s="801"/>
      <c r="AD3215" s="801"/>
      <c r="AE3215" s="801"/>
      <c r="AF3215" s="801"/>
      <c r="AG3215" s="801"/>
      <c r="AH3215" s="801"/>
      <c r="AI3215" s="801"/>
      <c r="AJ3215" s="801"/>
      <c r="AK3215" s="801"/>
      <c r="AL3215" s="801"/>
      <c r="AM3215" s="801"/>
      <c r="AN3215" s="801"/>
      <c r="AO3215" s="801"/>
      <c r="AP3215" s="801"/>
      <c r="AQ3215" s="801"/>
      <c r="AR3215" s="801"/>
      <c r="AS3215" s="801"/>
      <c r="AT3215" s="801"/>
      <c r="AU3215" s="801"/>
      <c r="AV3215" s="801"/>
      <c r="AW3215" s="801"/>
      <c r="AX3215" s="801"/>
      <c r="AY3215" s="801"/>
      <c r="AZ3215" s="801"/>
      <c r="BA3215" s="801"/>
      <c r="BB3215" s="801"/>
      <c r="BC3215" s="801"/>
      <c r="BD3215" s="801"/>
      <c r="BE3215" s="801"/>
      <c r="BF3215" s="801"/>
      <c r="BG3215" s="801"/>
      <c r="BH3215" s="801"/>
      <c r="BI3215" s="801"/>
      <c r="BJ3215" s="801"/>
      <c r="BK3215" s="801"/>
      <c r="BL3215" s="801"/>
      <c r="BM3215" s="801"/>
      <c r="BN3215" s="801"/>
      <c r="BO3215" s="139"/>
      <c r="BP3215" s="139"/>
      <c r="BQ3215" s="56"/>
      <c r="BR3215" s="56"/>
      <c r="BS3215" s="784"/>
    </row>
    <row r="3216" spans="1:71" ht="11.1" customHeight="1" x14ac:dyDescent="0.4">
      <c r="A3216" s="779"/>
      <c r="B3216" s="140"/>
      <c r="C3216" s="141"/>
      <c r="D3216" s="141"/>
      <c r="E3216" s="141"/>
      <c r="F3216" s="142"/>
      <c r="G3216" s="142"/>
      <c r="H3216" s="141"/>
      <c r="I3216" s="141"/>
      <c r="J3216" s="141"/>
      <c r="K3216" s="141"/>
      <c r="L3216" s="141"/>
      <c r="M3216" s="141"/>
      <c r="N3216" s="141"/>
      <c r="O3216" s="141"/>
      <c r="P3216" s="141"/>
      <c r="Q3216" s="141"/>
      <c r="R3216" s="141"/>
      <c r="S3216" s="141"/>
      <c r="T3216" s="141"/>
      <c r="U3216" s="141"/>
      <c r="V3216" s="141"/>
      <c r="W3216" s="141"/>
      <c r="X3216" s="141"/>
      <c r="Y3216" s="141"/>
      <c r="Z3216" s="141"/>
      <c r="AA3216" s="141"/>
      <c r="AB3216" s="141"/>
      <c r="AC3216" s="141"/>
      <c r="AD3216" s="141"/>
      <c r="AE3216" s="141"/>
      <c r="AF3216" s="143"/>
      <c r="AG3216" s="143"/>
      <c r="AH3216" s="141"/>
      <c r="AI3216" s="141"/>
      <c r="AJ3216" s="141"/>
      <c r="AK3216" s="141"/>
      <c r="AL3216" s="141"/>
      <c r="AM3216" s="141"/>
      <c r="AN3216" s="141"/>
      <c r="AO3216" s="141"/>
      <c r="AP3216" s="141"/>
      <c r="AQ3216" s="141"/>
      <c r="AR3216" s="141"/>
      <c r="AS3216" s="141"/>
      <c r="AT3216" s="141"/>
      <c r="AU3216" s="141"/>
      <c r="AV3216" s="141"/>
      <c r="AW3216" s="141"/>
      <c r="AX3216" s="141"/>
      <c r="AY3216" s="141"/>
      <c r="AZ3216" s="141"/>
      <c r="BA3216" s="141"/>
      <c r="BB3216" s="141"/>
      <c r="BC3216" s="141"/>
      <c r="BD3216" s="141"/>
      <c r="BE3216" s="141"/>
      <c r="BF3216" s="141"/>
      <c r="BG3216" s="141"/>
      <c r="BH3216" s="141"/>
      <c r="BI3216" s="141"/>
      <c r="BJ3216" s="141"/>
      <c r="BK3216" s="141"/>
      <c r="BL3216" s="141"/>
      <c r="BM3216" s="141"/>
      <c r="BN3216" s="460"/>
      <c r="BO3216" s="460"/>
      <c r="BP3216" s="460"/>
      <c r="BQ3216" s="53"/>
      <c r="BR3216" s="53"/>
      <c r="BS3216" s="779"/>
    </row>
    <row r="3217" spans="1:71" s="58" customFormat="1" ht="36.75" customHeight="1" x14ac:dyDescent="0.4">
      <c r="A3217" s="780"/>
      <c r="B3217" s="140"/>
      <c r="C3217" s="140"/>
      <c r="D3217" s="793" t="s">
        <v>10</v>
      </c>
      <c r="E3217" s="461" t="str">
        <f>IF(ROSTER!D$3="","",ROSTER!D$3)</f>
        <v/>
      </c>
      <c r="F3217" s="461"/>
      <c r="G3217" s="461"/>
      <c r="H3217" s="461"/>
      <c r="I3217" s="461"/>
      <c r="J3217" s="461"/>
      <c r="K3217" s="461"/>
      <c r="L3217" s="461"/>
      <c r="M3217" s="461"/>
      <c r="N3217" s="461"/>
      <c r="O3217" s="461"/>
      <c r="P3217" s="461"/>
      <c r="Q3217" s="461"/>
      <c r="R3217" s="461"/>
      <c r="S3217" s="461"/>
      <c r="T3217" s="461"/>
      <c r="U3217" s="461"/>
      <c r="V3217" s="461"/>
      <c r="W3217" s="461"/>
      <c r="X3217" s="461"/>
      <c r="Y3217" s="461"/>
      <c r="Z3217" s="461"/>
      <c r="AA3217" s="461"/>
      <c r="AB3217" s="461"/>
      <c r="AC3217" s="461"/>
      <c r="AD3217" s="144"/>
      <c r="AE3217" s="792" t="s">
        <v>11</v>
      </c>
      <c r="AF3217" s="792"/>
      <c r="AG3217" s="792"/>
      <c r="AH3217" s="792"/>
      <c r="AI3217" s="792"/>
      <c r="AJ3217" s="792"/>
      <c r="AK3217" s="792"/>
      <c r="AL3217" s="792"/>
      <c r="AM3217" s="792"/>
      <c r="AN3217" s="462"/>
      <c r="AO3217" s="462"/>
      <c r="AP3217" s="462"/>
      <c r="AQ3217" s="462"/>
      <c r="AR3217" s="462"/>
      <c r="AS3217" s="462"/>
      <c r="AT3217" s="462"/>
      <c r="AU3217" s="462"/>
      <c r="AV3217" s="462"/>
      <c r="AW3217" s="462"/>
      <c r="AX3217" s="462"/>
      <c r="AY3217" s="462"/>
      <c r="AZ3217" s="462"/>
      <c r="BA3217" s="462"/>
      <c r="BB3217" s="462"/>
      <c r="BC3217" s="462"/>
      <c r="BD3217" s="462"/>
      <c r="BE3217" s="462"/>
      <c r="BF3217" s="462"/>
      <c r="BG3217" s="462"/>
      <c r="BH3217" s="462"/>
      <c r="BI3217" s="462"/>
      <c r="BJ3217" s="462"/>
      <c r="BK3217" s="462"/>
      <c r="BL3217" s="462"/>
      <c r="BM3217" s="462"/>
      <c r="BN3217" s="460"/>
      <c r="BO3217" s="460"/>
      <c r="BP3217" s="460"/>
      <c r="BQ3217" s="54"/>
      <c r="BR3217" s="54"/>
      <c r="BS3217" s="780"/>
    </row>
    <row r="3218" spans="1:71" ht="8.85" customHeight="1" x14ac:dyDescent="0.4">
      <c r="A3218" s="785"/>
      <c r="B3218" s="140"/>
      <c r="C3218" s="143" t="s">
        <v>34</v>
      </c>
      <c r="D3218" s="143"/>
      <c r="E3218" s="143"/>
      <c r="F3218" s="145"/>
      <c r="G3218" s="145"/>
      <c r="H3218" s="143"/>
      <c r="I3218" s="143"/>
      <c r="J3218" s="146"/>
      <c r="K3218" s="146"/>
      <c r="L3218" s="146"/>
      <c r="M3218" s="146"/>
      <c r="N3218" s="146"/>
      <c r="O3218" s="146"/>
      <c r="P3218" s="146"/>
      <c r="Q3218" s="146"/>
      <c r="R3218" s="146"/>
      <c r="S3218" s="146"/>
      <c r="T3218" s="146"/>
      <c r="U3218" s="146"/>
      <c r="V3218" s="146"/>
      <c r="W3218" s="146"/>
      <c r="X3218" s="146"/>
      <c r="Y3218" s="146"/>
      <c r="Z3218" s="146"/>
      <c r="AA3218" s="146"/>
      <c r="AB3218" s="146"/>
      <c r="AC3218" s="146"/>
      <c r="AD3218" s="146"/>
      <c r="AE3218" s="146"/>
      <c r="AF3218" s="146"/>
      <c r="AG3218" s="143"/>
      <c r="AH3218" s="147"/>
      <c r="AI3218" s="148"/>
      <c r="AJ3218" s="148"/>
      <c r="AK3218" s="148"/>
      <c r="AL3218" s="148"/>
      <c r="AM3218" s="148"/>
      <c r="AN3218" s="148"/>
      <c r="AO3218" s="149"/>
      <c r="AP3218" s="150"/>
      <c r="AQ3218" s="150"/>
      <c r="AR3218" s="150"/>
      <c r="AS3218" s="150"/>
      <c r="AT3218" s="150"/>
      <c r="AU3218" s="150"/>
      <c r="AV3218" s="150"/>
      <c r="AW3218" s="150"/>
      <c r="AX3218" s="150"/>
      <c r="AY3218" s="150"/>
      <c r="AZ3218" s="150"/>
      <c r="BA3218" s="150"/>
      <c r="BB3218" s="150"/>
      <c r="BC3218" s="150"/>
      <c r="BD3218" s="150"/>
      <c r="BE3218" s="150"/>
      <c r="BF3218" s="150"/>
      <c r="BG3218" s="150"/>
      <c r="BH3218" s="150"/>
      <c r="BI3218" s="150"/>
      <c r="BJ3218" s="150"/>
      <c r="BK3218" s="150"/>
      <c r="BL3218" s="150"/>
      <c r="BM3218" s="150"/>
      <c r="BN3218" s="150"/>
      <c r="BO3218" s="151"/>
      <c r="BP3218" s="151"/>
      <c r="BQ3218" s="59"/>
      <c r="BR3218" s="59"/>
      <c r="BS3218" s="785"/>
    </row>
    <row r="3219" spans="1:71" s="58" customFormat="1" ht="42.75" x14ac:dyDescent="0.4">
      <c r="A3219" s="780"/>
      <c r="B3219" s="140"/>
      <c r="C3219" s="794" t="s">
        <v>33</v>
      </c>
      <c r="D3219" s="794"/>
      <c r="E3219" s="463"/>
      <c r="F3219" s="463"/>
      <c r="G3219" s="463"/>
      <c r="H3219" s="463"/>
      <c r="I3219" s="463"/>
      <c r="J3219" s="463"/>
      <c r="K3219" s="463"/>
      <c r="L3219" s="463"/>
      <c r="M3219" s="463"/>
      <c r="N3219" s="463"/>
      <c r="O3219" s="463"/>
      <c r="P3219" s="463"/>
      <c r="Q3219" s="463"/>
      <c r="R3219" s="463"/>
      <c r="S3219" s="463"/>
      <c r="T3219" s="463"/>
      <c r="U3219" s="463"/>
      <c r="V3219" s="463"/>
      <c r="W3219" s="463"/>
      <c r="X3219" s="463"/>
      <c r="Y3219" s="463"/>
      <c r="Z3219" s="463"/>
      <c r="AA3219" s="463"/>
      <c r="AB3219" s="463"/>
      <c r="AC3219" s="463"/>
      <c r="AD3219" s="144"/>
      <c r="AE3219" s="185" t="s">
        <v>18</v>
      </c>
      <c r="AF3219" s="185"/>
      <c r="AG3219" s="185"/>
      <c r="AH3219" s="792" t="s">
        <v>18</v>
      </c>
      <c r="AI3219" s="792"/>
      <c r="AJ3219" s="792"/>
      <c r="AK3219" s="792"/>
      <c r="AL3219" s="792"/>
      <c r="AM3219" s="792"/>
      <c r="AN3219" s="463"/>
      <c r="AO3219" s="463"/>
      <c r="AP3219" s="463"/>
      <c r="AQ3219" s="463"/>
      <c r="AR3219" s="463"/>
      <c r="AS3219" s="463"/>
      <c r="AT3219" s="463"/>
      <c r="AU3219" s="463"/>
      <c r="AV3219" s="463"/>
      <c r="AW3219" s="463"/>
      <c r="AX3219" s="463"/>
      <c r="AY3219" s="463"/>
      <c r="AZ3219" s="463"/>
      <c r="BA3219" s="792" t="s">
        <v>12</v>
      </c>
      <c r="BB3219" s="792"/>
      <c r="BC3219" s="792"/>
      <c r="BD3219" s="464"/>
      <c r="BE3219" s="464"/>
      <c r="BF3219" s="464"/>
      <c r="BG3219" s="464"/>
      <c r="BH3219" s="464"/>
      <c r="BI3219" s="464"/>
      <c r="BJ3219" s="464"/>
      <c r="BK3219" s="464"/>
      <c r="BL3219" s="464"/>
      <c r="BM3219" s="464"/>
      <c r="BN3219" s="152"/>
      <c r="BO3219" s="153"/>
      <c r="BP3219" s="153"/>
      <c r="BQ3219" s="60">
        <f>IF(BD3219=0,0,1)</f>
        <v>0</v>
      </c>
      <c r="BR3219" s="61">
        <f>IF((BF3273+BJ3273)&gt;(AU3273+AY3273),1,0)</f>
        <v>0</v>
      </c>
      <c r="BS3219" s="786"/>
    </row>
    <row r="3220" spans="1:71" ht="9.6" customHeight="1" x14ac:dyDescent="0.4">
      <c r="A3220" s="779"/>
      <c r="B3220" s="140"/>
      <c r="C3220" s="141"/>
      <c r="D3220" s="141"/>
      <c r="E3220" s="141"/>
      <c r="F3220" s="142"/>
      <c r="G3220" s="142"/>
      <c r="H3220" s="141"/>
      <c r="I3220" s="141"/>
      <c r="J3220" s="141"/>
      <c r="K3220" s="141"/>
      <c r="L3220" s="141"/>
      <c r="M3220" s="141"/>
      <c r="N3220" s="141"/>
      <c r="O3220" s="141"/>
      <c r="P3220" s="141"/>
      <c r="Q3220" s="141"/>
      <c r="R3220" s="141"/>
      <c r="S3220" s="141"/>
      <c r="T3220" s="141"/>
      <c r="U3220" s="141"/>
      <c r="V3220" s="141"/>
      <c r="W3220" s="141"/>
      <c r="X3220" s="141"/>
      <c r="Y3220" s="141"/>
      <c r="Z3220" s="141"/>
      <c r="AA3220" s="141"/>
      <c r="AB3220" s="141"/>
      <c r="AC3220" s="141"/>
      <c r="AD3220" s="141"/>
      <c r="AE3220" s="141"/>
      <c r="AF3220" s="143"/>
      <c r="AG3220" s="143"/>
      <c r="AH3220" s="141"/>
      <c r="AI3220" s="141"/>
      <c r="AJ3220" s="141"/>
      <c r="AK3220" s="141"/>
      <c r="AL3220" s="141"/>
      <c r="AM3220" s="141"/>
      <c r="AN3220" s="141"/>
      <c r="AO3220" s="141"/>
      <c r="AP3220" s="141"/>
      <c r="AQ3220" s="141"/>
      <c r="AR3220" s="141"/>
      <c r="AS3220" s="141"/>
      <c r="AT3220" s="141"/>
      <c r="AU3220" s="141"/>
      <c r="AV3220" s="141"/>
      <c r="AW3220" s="141"/>
      <c r="AX3220" s="141"/>
      <c r="AY3220" s="141"/>
      <c r="AZ3220" s="141"/>
      <c r="BA3220" s="141"/>
      <c r="BB3220" s="141"/>
      <c r="BC3220" s="141"/>
      <c r="BD3220" s="141"/>
      <c r="BE3220" s="141"/>
      <c r="BF3220" s="141"/>
      <c r="BG3220" s="141"/>
      <c r="BH3220" s="141"/>
      <c r="BI3220" s="141"/>
      <c r="BJ3220" s="141"/>
      <c r="BK3220" s="141"/>
      <c r="BL3220" s="141"/>
      <c r="BM3220" s="141"/>
      <c r="BN3220" s="141"/>
      <c r="BO3220" s="154"/>
      <c r="BP3220" s="154"/>
      <c r="BQ3220" s="53"/>
      <c r="BR3220" s="53"/>
      <c r="BS3220" s="779"/>
    </row>
    <row r="3221" spans="1:71" ht="8.85" customHeight="1" thickBot="1" x14ac:dyDescent="0.45">
      <c r="A3221" s="779"/>
      <c r="B3221" s="155"/>
      <c r="C3221" s="156"/>
      <c r="D3221" s="156"/>
      <c r="E3221" s="156"/>
      <c r="F3221" s="157"/>
      <c r="G3221" s="157"/>
      <c r="H3221" s="156"/>
      <c r="I3221" s="156"/>
      <c r="J3221" s="156"/>
      <c r="K3221" s="156"/>
      <c r="L3221" s="156"/>
      <c r="M3221" s="156"/>
      <c r="N3221" s="156"/>
      <c r="O3221" s="156"/>
      <c r="P3221" s="156"/>
      <c r="Q3221" s="156"/>
      <c r="R3221" s="156"/>
      <c r="S3221" s="156"/>
      <c r="T3221" s="156"/>
      <c r="U3221" s="156"/>
      <c r="V3221" s="156"/>
      <c r="W3221" s="156"/>
      <c r="X3221" s="156"/>
      <c r="Y3221" s="156"/>
      <c r="Z3221" s="156"/>
      <c r="AA3221" s="156"/>
      <c r="AB3221" s="156"/>
      <c r="AC3221" s="156"/>
      <c r="AD3221" s="156"/>
      <c r="AE3221" s="156"/>
      <c r="AF3221" s="158"/>
      <c r="AG3221" s="158"/>
      <c r="AH3221" s="156"/>
      <c r="AI3221" s="156"/>
      <c r="AJ3221" s="156"/>
      <c r="AK3221" s="156"/>
      <c r="AL3221" s="156"/>
      <c r="AM3221" s="156"/>
      <c r="AN3221" s="156"/>
      <c r="AO3221" s="156"/>
      <c r="AP3221" s="156"/>
      <c r="AQ3221" s="156"/>
      <c r="AR3221" s="156"/>
      <c r="AS3221" s="156"/>
      <c r="AT3221" s="156"/>
      <c r="AU3221" s="156"/>
      <c r="AV3221" s="156"/>
      <c r="AW3221" s="156"/>
      <c r="AX3221" s="156"/>
      <c r="AY3221" s="156"/>
      <c r="AZ3221" s="156"/>
      <c r="BA3221" s="156"/>
      <c r="BB3221" s="156"/>
      <c r="BC3221" s="156"/>
      <c r="BD3221" s="156"/>
      <c r="BE3221" s="156"/>
      <c r="BF3221" s="156"/>
      <c r="BG3221" s="156"/>
      <c r="BH3221" s="156"/>
      <c r="BI3221" s="156"/>
      <c r="BJ3221" s="156"/>
      <c r="BK3221" s="156"/>
      <c r="BL3221" s="156"/>
      <c r="BM3221" s="156"/>
      <c r="BN3221" s="156"/>
      <c r="BO3221" s="159"/>
      <c r="BP3221" s="159"/>
      <c r="BQ3221" s="53"/>
      <c r="BR3221" s="53"/>
      <c r="BS3221" s="779"/>
    </row>
    <row r="3222" spans="1:71" s="58" customFormat="1" ht="33.6" customHeight="1" thickTop="1" x14ac:dyDescent="0.4">
      <c r="A3222" s="786"/>
      <c r="B3222" s="795" t="s">
        <v>0</v>
      </c>
      <c r="C3222" s="796" t="s">
        <v>1</v>
      </c>
      <c r="D3222" s="797"/>
      <c r="E3222" s="221" t="s">
        <v>24</v>
      </c>
      <c r="F3222" s="466" t="s">
        <v>96</v>
      </c>
      <c r="G3222" s="466" t="s">
        <v>97</v>
      </c>
      <c r="H3222" s="468" t="s">
        <v>36</v>
      </c>
      <c r="I3222" s="469"/>
      <c r="J3222" s="472" t="s">
        <v>7</v>
      </c>
      <c r="K3222" s="472"/>
      <c r="L3222" s="472"/>
      <c r="M3222" s="472"/>
      <c r="N3222" s="472"/>
      <c r="O3222" s="472"/>
      <c r="P3222" s="472" t="s">
        <v>2</v>
      </c>
      <c r="Q3222" s="472"/>
      <c r="R3222" s="472"/>
      <c r="S3222" s="472"/>
      <c r="T3222" s="472"/>
      <c r="U3222" s="472"/>
      <c r="V3222" s="473" t="s">
        <v>30</v>
      </c>
      <c r="W3222" s="474"/>
      <c r="X3222" s="473" t="s">
        <v>31</v>
      </c>
      <c r="Y3222" s="474"/>
      <c r="Z3222" s="477" t="s">
        <v>39</v>
      </c>
      <c r="AA3222" s="478"/>
      <c r="AB3222" s="481" t="s">
        <v>6</v>
      </c>
      <c r="AC3222" s="481"/>
      <c r="AD3222" s="481"/>
      <c r="AE3222" s="481"/>
      <c r="AF3222" s="481"/>
      <c r="AG3222" s="481"/>
      <c r="AH3222" s="472" t="s">
        <v>59</v>
      </c>
      <c r="AI3222" s="472"/>
      <c r="AJ3222" s="472"/>
      <c r="AK3222" s="472"/>
      <c r="AL3222" s="472"/>
      <c r="AM3222" s="472"/>
      <c r="AN3222" s="472" t="s">
        <v>60</v>
      </c>
      <c r="AO3222" s="472"/>
      <c r="AP3222" s="472"/>
      <c r="AQ3222" s="472"/>
      <c r="AR3222" s="472"/>
      <c r="AS3222" s="472"/>
      <c r="AT3222" s="472" t="s">
        <v>61</v>
      </c>
      <c r="AU3222" s="472"/>
      <c r="AV3222" s="472"/>
      <c r="AW3222" s="472"/>
      <c r="AX3222" s="472"/>
      <c r="AY3222" s="482"/>
      <c r="AZ3222" s="472" t="s">
        <v>4</v>
      </c>
      <c r="BA3222" s="472"/>
      <c r="BB3222" s="472"/>
      <c r="BC3222" s="472"/>
      <c r="BD3222" s="472"/>
      <c r="BE3222" s="472"/>
      <c r="BF3222" s="472" t="s">
        <v>62</v>
      </c>
      <c r="BG3222" s="472"/>
      <c r="BH3222" s="472"/>
      <c r="BI3222" s="472"/>
      <c r="BJ3222" s="472"/>
      <c r="BK3222" s="483"/>
      <c r="BL3222" s="484" t="s">
        <v>22</v>
      </c>
      <c r="BM3222" s="485"/>
      <c r="BN3222" s="486"/>
      <c r="BO3222" s="490" t="s">
        <v>76</v>
      </c>
      <c r="BP3222" s="490" t="s">
        <v>77</v>
      </c>
      <c r="BQ3222" s="62"/>
      <c r="BR3222" s="62"/>
      <c r="BS3222" s="786"/>
    </row>
    <row r="3223" spans="1:71" s="64" customFormat="1" ht="45" customHeight="1" x14ac:dyDescent="0.35">
      <c r="A3223" s="787"/>
      <c r="B3223" s="798"/>
      <c r="C3223" s="799"/>
      <c r="D3223" s="800"/>
      <c r="E3223" s="220" t="s">
        <v>98</v>
      </c>
      <c r="F3223" s="467"/>
      <c r="G3223" s="467"/>
      <c r="H3223" s="470"/>
      <c r="I3223" s="471"/>
      <c r="J3223" s="492" t="s">
        <v>15</v>
      </c>
      <c r="K3223" s="493"/>
      <c r="L3223" s="494" t="s">
        <v>16</v>
      </c>
      <c r="M3223" s="495"/>
      <c r="N3223" s="496" t="s">
        <v>17</v>
      </c>
      <c r="O3223" s="497" t="s">
        <v>8</v>
      </c>
      <c r="P3223" s="498" t="s">
        <v>103</v>
      </c>
      <c r="Q3223" s="499"/>
      <c r="R3223" s="500" t="s">
        <v>104</v>
      </c>
      <c r="S3223" s="501"/>
      <c r="T3223" s="502" t="s">
        <v>21</v>
      </c>
      <c r="U3223" s="503"/>
      <c r="V3223" s="475"/>
      <c r="W3223" s="476"/>
      <c r="X3223" s="475"/>
      <c r="Y3223" s="476"/>
      <c r="Z3223" s="479"/>
      <c r="AA3223" s="480"/>
      <c r="AB3223" s="504" t="s">
        <v>43</v>
      </c>
      <c r="AC3223" s="505"/>
      <c r="AD3223" s="506" t="s">
        <v>20</v>
      </c>
      <c r="AE3223" s="507" t="s">
        <v>3</v>
      </c>
      <c r="AF3223" s="508" t="s">
        <v>5</v>
      </c>
      <c r="AG3223" s="509"/>
      <c r="AH3223" s="492" t="s">
        <v>43</v>
      </c>
      <c r="AI3223" s="493"/>
      <c r="AJ3223" s="494" t="s">
        <v>20</v>
      </c>
      <c r="AK3223" s="495" t="s">
        <v>3</v>
      </c>
      <c r="AL3223" s="510" t="s">
        <v>5</v>
      </c>
      <c r="AM3223" s="511"/>
      <c r="AN3223" s="492" t="s">
        <v>43</v>
      </c>
      <c r="AO3223" s="493"/>
      <c r="AP3223" s="494" t="s">
        <v>20</v>
      </c>
      <c r="AQ3223" s="495" t="s">
        <v>3</v>
      </c>
      <c r="AR3223" s="510" t="s">
        <v>5</v>
      </c>
      <c r="AS3223" s="511"/>
      <c r="AT3223" s="465" t="s">
        <v>43</v>
      </c>
      <c r="AU3223" s="512"/>
      <c r="AV3223" s="513" t="s">
        <v>20</v>
      </c>
      <c r="AW3223" s="514" t="s">
        <v>3</v>
      </c>
      <c r="AX3223" s="510" t="s">
        <v>5</v>
      </c>
      <c r="AY3223" s="515"/>
      <c r="AZ3223" s="492" t="s">
        <v>43</v>
      </c>
      <c r="BA3223" s="493"/>
      <c r="BB3223" s="494" t="s">
        <v>20</v>
      </c>
      <c r="BC3223" s="495" t="s">
        <v>3</v>
      </c>
      <c r="BD3223" s="510" t="s">
        <v>5</v>
      </c>
      <c r="BE3223" s="511"/>
      <c r="BF3223" s="465" t="s">
        <v>43</v>
      </c>
      <c r="BG3223" s="512"/>
      <c r="BH3223" s="513" t="s">
        <v>20</v>
      </c>
      <c r="BI3223" s="514" t="s">
        <v>3</v>
      </c>
      <c r="BJ3223" s="510" t="s">
        <v>5</v>
      </c>
      <c r="BK3223" s="511"/>
      <c r="BL3223" s="487"/>
      <c r="BM3223" s="488"/>
      <c r="BN3223" s="489"/>
      <c r="BO3223" s="491"/>
      <c r="BP3223" s="491"/>
      <c r="BQ3223" s="63"/>
      <c r="BR3223" s="63"/>
      <c r="BS3223" s="787"/>
    </row>
    <row r="3224" spans="1:71" ht="23.85" customHeight="1" x14ac:dyDescent="0.35">
      <c r="A3224" s="788"/>
      <c r="B3224" s="458" t="str">
        <f>IF(ROSTER!B$8="","",ROSTER!B$8)</f>
        <v/>
      </c>
      <c r="C3224" s="416" t="str">
        <f>IF(ROSTER!C$8="","",ROSTER!C$8)</f>
        <v/>
      </c>
      <c r="D3224" s="417"/>
      <c r="E3224" s="418"/>
      <c r="F3224" s="420">
        <f>IF(E3224="y",1,IF(E3224="S",1,0))</f>
        <v>0</v>
      </c>
      <c r="G3224" s="422">
        <f>IF(E3224="S",1,0)</f>
        <v>0</v>
      </c>
      <c r="H3224" s="424"/>
      <c r="I3224" s="425"/>
      <c r="J3224" s="428"/>
      <c r="K3224" s="429"/>
      <c r="L3224" s="432"/>
      <c r="M3224" s="433"/>
      <c r="N3224" s="436">
        <f>L3224+J3224</f>
        <v>0</v>
      </c>
      <c r="O3224" s="437"/>
      <c r="P3224" s="428"/>
      <c r="Q3224" s="429"/>
      <c r="R3224" s="432"/>
      <c r="S3224" s="440"/>
      <c r="T3224" s="432"/>
      <c r="U3224" s="425"/>
      <c r="V3224" s="440"/>
      <c r="W3224" s="425"/>
      <c r="X3224" s="428"/>
      <c r="Y3224" s="425"/>
      <c r="Z3224" s="428"/>
      <c r="AA3224" s="425"/>
      <c r="AB3224" s="428"/>
      <c r="AC3224" s="429"/>
      <c r="AD3224" s="432"/>
      <c r="AE3224" s="433"/>
      <c r="AF3224" s="442">
        <f>IF(AB3224=0,0,(AD3224/AB3224)*100)</f>
        <v>0</v>
      </c>
      <c r="AG3224" s="443"/>
      <c r="AH3224" s="428"/>
      <c r="AI3224" s="429"/>
      <c r="AJ3224" s="432"/>
      <c r="AK3224" s="433"/>
      <c r="AL3224" s="446">
        <f>IF(AH3224=0,0,(AJ3224/AH3224)*100)</f>
        <v>0</v>
      </c>
      <c r="AM3224" s="447"/>
      <c r="AN3224" s="428"/>
      <c r="AO3224" s="429"/>
      <c r="AP3224" s="432"/>
      <c r="AQ3224" s="433"/>
      <c r="AR3224" s="446">
        <f>IF(AN3224=0,0,(AP3224/AN3224)*100)</f>
        <v>0</v>
      </c>
      <c r="AS3224" s="447"/>
      <c r="AT3224" s="450">
        <f>AB3224+AH3224+AN3224</f>
        <v>0</v>
      </c>
      <c r="AU3224" s="451"/>
      <c r="AV3224" s="454">
        <f>AD3224+AJ3224+AP3224</f>
        <v>0</v>
      </c>
      <c r="AW3224" s="455"/>
      <c r="AX3224" s="446">
        <f>IF(AT3224=0,0,(AV3224/AT3224)*100)</f>
        <v>0</v>
      </c>
      <c r="AY3224" s="447"/>
      <c r="AZ3224" s="428"/>
      <c r="BA3224" s="429"/>
      <c r="BB3224" s="432"/>
      <c r="BC3224" s="433"/>
      <c r="BD3224" s="446">
        <f>IF(AZ3224=0,0,(BB3224/AZ3224)*100)</f>
        <v>0</v>
      </c>
      <c r="BE3224" s="447"/>
      <c r="BF3224" s="450">
        <f>AT3224+AZ3224</f>
        <v>0</v>
      </c>
      <c r="BG3224" s="451"/>
      <c r="BH3224" s="454">
        <f>AV3224+BB3224</f>
        <v>0</v>
      </c>
      <c r="BI3224" s="455"/>
      <c r="BJ3224" s="446">
        <f>IF(BF3224=0,0,(BH3224/BF3224)*100)</f>
        <v>0</v>
      </c>
      <c r="BK3224" s="447"/>
      <c r="BL3224" s="406">
        <f>(AD3224*2)+(AJ3224*2)+(AP3224*3)+BB3224</f>
        <v>0</v>
      </c>
      <c r="BM3224" s="407"/>
      <c r="BN3224" s="408"/>
      <c r="BO3224" s="404" t="e">
        <f>(BL3224*BR$2468)+(N3224*BR$2469)+(X3224*BR$2470)+(R3224*BR$2471)+(V3224*BR$2472)+(Z3224*BR$2473)</f>
        <v>#REF!</v>
      </c>
      <c r="BP3224" s="404" t="e">
        <f>((AZ3224-BB3224)*BR$2475)+((AT3224-AV3224)*BR$2474)+(H3224*BR$2476)+(P3224*BR$2477)</f>
        <v>#REF!</v>
      </c>
      <c r="BQ3224" s="65" t="s">
        <v>65</v>
      </c>
      <c r="BR3224" s="66" t="e">
        <f>IF(#REF!="B",#REF!,IF(#REF!="C",#REF!,#REF!))</f>
        <v>#REF!</v>
      </c>
      <c r="BS3224" s="787"/>
    </row>
    <row r="3225" spans="1:71" ht="23.85" customHeight="1" x14ac:dyDescent="0.35">
      <c r="A3225" s="788"/>
      <c r="B3225" s="459"/>
      <c r="C3225" s="412" t="str">
        <f>IF(ROSTER!D$8="","",ROSTER!D$8)</f>
        <v/>
      </c>
      <c r="D3225" s="413"/>
      <c r="E3225" s="419"/>
      <c r="F3225" s="421"/>
      <c r="G3225" s="423"/>
      <c r="H3225" s="426"/>
      <c r="I3225" s="427"/>
      <c r="J3225" s="430"/>
      <c r="K3225" s="431"/>
      <c r="L3225" s="434"/>
      <c r="M3225" s="435"/>
      <c r="N3225" s="438" t="s">
        <v>14</v>
      </c>
      <c r="O3225" s="439"/>
      <c r="P3225" s="430"/>
      <c r="Q3225" s="431"/>
      <c r="R3225" s="434"/>
      <c r="S3225" s="441"/>
      <c r="T3225" s="434"/>
      <c r="U3225" s="427"/>
      <c r="V3225" s="441"/>
      <c r="W3225" s="427"/>
      <c r="X3225" s="430"/>
      <c r="Y3225" s="427"/>
      <c r="Z3225" s="430"/>
      <c r="AA3225" s="427"/>
      <c r="AB3225" s="430"/>
      <c r="AC3225" s="431"/>
      <c r="AD3225" s="434"/>
      <c r="AE3225" s="435"/>
      <c r="AF3225" s="444"/>
      <c r="AG3225" s="445"/>
      <c r="AH3225" s="430"/>
      <c r="AI3225" s="431"/>
      <c r="AJ3225" s="434"/>
      <c r="AK3225" s="435"/>
      <c r="AL3225" s="448"/>
      <c r="AM3225" s="449"/>
      <c r="AN3225" s="430"/>
      <c r="AO3225" s="431"/>
      <c r="AP3225" s="434"/>
      <c r="AQ3225" s="435"/>
      <c r="AR3225" s="448"/>
      <c r="AS3225" s="449"/>
      <c r="AT3225" s="452"/>
      <c r="AU3225" s="453"/>
      <c r="AV3225" s="456"/>
      <c r="AW3225" s="457"/>
      <c r="AX3225" s="448"/>
      <c r="AY3225" s="449"/>
      <c r="AZ3225" s="430"/>
      <c r="BA3225" s="431"/>
      <c r="BB3225" s="434"/>
      <c r="BC3225" s="435"/>
      <c r="BD3225" s="448"/>
      <c r="BE3225" s="449"/>
      <c r="BF3225" s="452"/>
      <c r="BG3225" s="453"/>
      <c r="BH3225" s="456"/>
      <c r="BI3225" s="457"/>
      <c r="BJ3225" s="448"/>
      <c r="BK3225" s="449"/>
      <c r="BL3225" s="409"/>
      <c r="BM3225" s="410"/>
      <c r="BN3225" s="411"/>
      <c r="BO3225" s="405"/>
      <c r="BP3225" s="405"/>
      <c r="BQ3225" s="65" t="s">
        <v>66</v>
      </c>
      <c r="BR3225" s="66" t="e">
        <f>IF(#REF!="B",#REF!,IF(#REF!="C",#REF!,#REF!))</f>
        <v>#REF!</v>
      </c>
      <c r="BS3225" s="787"/>
    </row>
    <row r="3226" spans="1:71" ht="21.75" customHeight="1" x14ac:dyDescent="0.35">
      <c r="A3226" s="779"/>
      <c r="B3226" s="458" t="str">
        <f>IF(ROSTER!B$10="","",ROSTER!B$10)</f>
        <v/>
      </c>
      <c r="C3226" s="416" t="str">
        <f>IF(ROSTER!C$10="","",ROSTER!C$10)</f>
        <v/>
      </c>
      <c r="D3226" s="417"/>
      <c r="E3226" s="418"/>
      <c r="F3226" s="420">
        <f>IF(E3226="y",1,IF(E3226="S",1,0))</f>
        <v>0</v>
      </c>
      <c r="G3226" s="422">
        <f>IF(E3226="S",1,0)</f>
        <v>0</v>
      </c>
      <c r="H3226" s="424"/>
      <c r="I3226" s="425"/>
      <c r="J3226" s="428"/>
      <c r="K3226" s="429"/>
      <c r="L3226" s="432"/>
      <c r="M3226" s="433"/>
      <c r="N3226" s="436">
        <f>L3226+J3226</f>
        <v>0</v>
      </c>
      <c r="O3226" s="437"/>
      <c r="P3226" s="428"/>
      <c r="Q3226" s="429"/>
      <c r="R3226" s="432"/>
      <c r="S3226" s="440"/>
      <c r="T3226" s="432"/>
      <c r="U3226" s="425"/>
      <c r="V3226" s="440"/>
      <c r="W3226" s="425"/>
      <c r="X3226" s="428"/>
      <c r="Y3226" s="425"/>
      <c r="Z3226" s="428"/>
      <c r="AA3226" s="425"/>
      <c r="AB3226" s="428"/>
      <c r="AC3226" s="429"/>
      <c r="AD3226" s="432"/>
      <c r="AE3226" s="433"/>
      <c r="AF3226" s="442">
        <f>IF(AB3226=0,0,(AD3226/AB3226)*100)</f>
        <v>0</v>
      </c>
      <c r="AG3226" s="443"/>
      <c r="AH3226" s="428"/>
      <c r="AI3226" s="429"/>
      <c r="AJ3226" s="432"/>
      <c r="AK3226" s="433"/>
      <c r="AL3226" s="446">
        <f>IF(AH3226=0,0,(AJ3226/AH3226)*100)</f>
        <v>0</v>
      </c>
      <c r="AM3226" s="447"/>
      <c r="AN3226" s="428"/>
      <c r="AO3226" s="429"/>
      <c r="AP3226" s="432"/>
      <c r="AQ3226" s="433"/>
      <c r="AR3226" s="446">
        <f>IF(AN3226=0,0,(AP3226/AN3226)*100)</f>
        <v>0</v>
      </c>
      <c r="AS3226" s="447"/>
      <c r="AT3226" s="450">
        <f>AB3226+AH3226+AN3226</f>
        <v>0</v>
      </c>
      <c r="AU3226" s="451"/>
      <c r="AV3226" s="454">
        <f>AD3226+AJ3226+AP3226</f>
        <v>0</v>
      </c>
      <c r="AW3226" s="455"/>
      <c r="AX3226" s="446">
        <f>IF(AT3226=0,0,(AV3226/AT3226)*100)</f>
        <v>0</v>
      </c>
      <c r="AY3226" s="447"/>
      <c r="AZ3226" s="428"/>
      <c r="BA3226" s="429"/>
      <c r="BB3226" s="432"/>
      <c r="BC3226" s="433"/>
      <c r="BD3226" s="446">
        <f>IF(AZ3226=0,0,(BB3226/AZ3226)*100)</f>
        <v>0</v>
      </c>
      <c r="BE3226" s="447"/>
      <c r="BF3226" s="450">
        <f>AT3226+AZ3226</f>
        <v>0</v>
      </c>
      <c r="BG3226" s="451"/>
      <c r="BH3226" s="454">
        <f>AV3226+BB3226</f>
        <v>0</v>
      </c>
      <c r="BI3226" s="455"/>
      <c r="BJ3226" s="446">
        <f>IF(BF3226=0,0,(BH3226/BF3226)*100)</f>
        <v>0</v>
      </c>
      <c r="BK3226" s="447"/>
      <c r="BL3226" s="406">
        <f>(AD3226*2)+(AJ3226*2)+(AP3226*3)+BB3226</f>
        <v>0</v>
      </c>
      <c r="BM3226" s="407"/>
      <c r="BN3226" s="408"/>
      <c r="BO3226" s="404" t="e">
        <f>(BL3226*BR$2468)+(N3226*BR$2469)+(X3226*BR$2470)+(R3226*BR$2471)+(V3226*BR$2472)+(Z3226*BR$2473)</f>
        <v>#REF!</v>
      </c>
      <c r="BP3226" s="404" t="e">
        <f>((AZ3226-BB3226)*BR$2475)+((AT3226-AV3226)*BR$2474)+(H3226*BR$2476)+(P3226*BR$2477)</f>
        <v>#REF!</v>
      </c>
      <c r="BQ3226" s="65" t="s">
        <v>67</v>
      </c>
      <c r="BR3226" s="66" t="e">
        <f>IF(#REF!="B",#REF!,IF(#REF!="C",#REF!,#REF!))</f>
        <v>#REF!</v>
      </c>
      <c r="BS3226" s="787"/>
    </row>
    <row r="3227" spans="1:71" ht="21.75" customHeight="1" x14ac:dyDescent="0.35">
      <c r="A3227" s="779"/>
      <c r="B3227" s="459"/>
      <c r="C3227" s="412" t="str">
        <f>IF(ROSTER!D$10="","",ROSTER!D$10)</f>
        <v/>
      </c>
      <c r="D3227" s="413"/>
      <c r="E3227" s="419"/>
      <c r="F3227" s="421"/>
      <c r="G3227" s="423"/>
      <c r="H3227" s="426"/>
      <c r="I3227" s="427"/>
      <c r="J3227" s="430"/>
      <c r="K3227" s="431"/>
      <c r="L3227" s="434"/>
      <c r="M3227" s="435"/>
      <c r="N3227" s="438" t="s">
        <v>14</v>
      </c>
      <c r="O3227" s="439"/>
      <c r="P3227" s="430"/>
      <c r="Q3227" s="431"/>
      <c r="R3227" s="434"/>
      <c r="S3227" s="441"/>
      <c r="T3227" s="434"/>
      <c r="U3227" s="427"/>
      <c r="V3227" s="441"/>
      <c r="W3227" s="427"/>
      <c r="X3227" s="430"/>
      <c r="Y3227" s="427"/>
      <c r="Z3227" s="430"/>
      <c r="AA3227" s="427"/>
      <c r="AB3227" s="430"/>
      <c r="AC3227" s="431"/>
      <c r="AD3227" s="434"/>
      <c r="AE3227" s="435"/>
      <c r="AF3227" s="444"/>
      <c r="AG3227" s="445"/>
      <c r="AH3227" s="430"/>
      <c r="AI3227" s="431"/>
      <c r="AJ3227" s="434"/>
      <c r="AK3227" s="435"/>
      <c r="AL3227" s="448"/>
      <c r="AM3227" s="449"/>
      <c r="AN3227" s="430"/>
      <c r="AO3227" s="431"/>
      <c r="AP3227" s="434"/>
      <c r="AQ3227" s="435"/>
      <c r="AR3227" s="448"/>
      <c r="AS3227" s="449"/>
      <c r="AT3227" s="452"/>
      <c r="AU3227" s="453"/>
      <c r="AV3227" s="456"/>
      <c r="AW3227" s="457"/>
      <c r="AX3227" s="448"/>
      <c r="AY3227" s="449"/>
      <c r="AZ3227" s="430"/>
      <c r="BA3227" s="431"/>
      <c r="BB3227" s="434"/>
      <c r="BC3227" s="435"/>
      <c r="BD3227" s="448"/>
      <c r="BE3227" s="449"/>
      <c r="BF3227" s="452"/>
      <c r="BG3227" s="453"/>
      <c r="BH3227" s="456"/>
      <c r="BI3227" s="457"/>
      <c r="BJ3227" s="448"/>
      <c r="BK3227" s="449"/>
      <c r="BL3227" s="409"/>
      <c r="BM3227" s="410"/>
      <c r="BN3227" s="411"/>
      <c r="BO3227" s="405"/>
      <c r="BP3227" s="405"/>
      <c r="BQ3227" s="65" t="s">
        <v>68</v>
      </c>
      <c r="BR3227" s="66" t="e">
        <f>IF(#REF!="B",#REF!,IF(#REF!="C",#REF!,#REF!))</f>
        <v>#REF!</v>
      </c>
      <c r="BS3227" s="787"/>
    </row>
    <row r="3228" spans="1:71" ht="21.75" customHeight="1" x14ac:dyDescent="0.35">
      <c r="A3228" s="779"/>
      <c r="B3228" s="414" t="str">
        <f>IF(ROSTER!B$12="","",ROSTER!B$12)</f>
        <v/>
      </c>
      <c r="C3228" s="416" t="str">
        <f>IF(ROSTER!C$12="","",ROSTER!C$12)</f>
        <v/>
      </c>
      <c r="D3228" s="417"/>
      <c r="E3228" s="418"/>
      <c r="F3228" s="420">
        <f>IF(E3228="y",1,IF(E3228="S",1,0))</f>
        <v>0</v>
      </c>
      <c r="G3228" s="422">
        <f>IF(E3228="S",1,0)</f>
        <v>0</v>
      </c>
      <c r="H3228" s="424"/>
      <c r="I3228" s="425"/>
      <c r="J3228" s="428"/>
      <c r="K3228" s="429"/>
      <c r="L3228" s="432"/>
      <c r="M3228" s="433"/>
      <c r="N3228" s="436">
        <f>L3228+J3228</f>
        <v>0</v>
      </c>
      <c r="O3228" s="437"/>
      <c r="P3228" s="428"/>
      <c r="Q3228" s="429"/>
      <c r="R3228" s="432"/>
      <c r="S3228" s="440"/>
      <c r="T3228" s="432"/>
      <c r="U3228" s="425"/>
      <c r="V3228" s="440"/>
      <c r="W3228" s="425"/>
      <c r="X3228" s="428"/>
      <c r="Y3228" s="425"/>
      <c r="Z3228" s="428"/>
      <c r="AA3228" s="425"/>
      <c r="AB3228" s="428"/>
      <c r="AC3228" s="429"/>
      <c r="AD3228" s="432"/>
      <c r="AE3228" s="433"/>
      <c r="AF3228" s="442">
        <f>IF(AB3228=0,0,(AD3228/AB3228)*100)</f>
        <v>0</v>
      </c>
      <c r="AG3228" s="443"/>
      <c r="AH3228" s="428"/>
      <c r="AI3228" s="429"/>
      <c r="AJ3228" s="432"/>
      <c r="AK3228" s="433"/>
      <c r="AL3228" s="446">
        <f>IF(AH3228=0,0,(AJ3228/AH3228)*100)</f>
        <v>0</v>
      </c>
      <c r="AM3228" s="447"/>
      <c r="AN3228" s="428"/>
      <c r="AO3228" s="429"/>
      <c r="AP3228" s="432"/>
      <c r="AQ3228" s="433"/>
      <c r="AR3228" s="446">
        <f>IF(AN3228=0,0,(AP3228/AN3228)*100)</f>
        <v>0</v>
      </c>
      <c r="AS3228" s="447"/>
      <c r="AT3228" s="450">
        <f>AB3228+AH3228+AN3228</f>
        <v>0</v>
      </c>
      <c r="AU3228" s="451"/>
      <c r="AV3228" s="454">
        <f>AD3228+AJ3228+AP3228</f>
        <v>0</v>
      </c>
      <c r="AW3228" s="455"/>
      <c r="AX3228" s="446">
        <f>IF(AT3228=0,0,(AV3228/AT3228)*100)</f>
        <v>0</v>
      </c>
      <c r="AY3228" s="447"/>
      <c r="AZ3228" s="428"/>
      <c r="BA3228" s="429"/>
      <c r="BB3228" s="432"/>
      <c r="BC3228" s="433"/>
      <c r="BD3228" s="446">
        <f>IF(AZ3228=0,0,(BB3228/AZ3228)*100)</f>
        <v>0</v>
      </c>
      <c r="BE3228" s="447"/>
      <c r="BF3228" s="450">
        <f>AT3228+AZ3228</f>
        <v>0</v>
      </c>
      <c r="BG3228" s="451"/>
      <c r="BH3228" s="454">
        <f>AV3228+BB3228</f>
        <v>0</v>
      </c>
      <c r="BI3228" s="455"/>
      <c r="BJ3228" s="446">
        <f>IF(BF3228=0,0,(BH3228/BF3228)*100)</f>
        <v>0</v>
      </c>
      <c r="BK3228" s="447"/>
      <c r="BL3228" s="406">
        <f>(AD3228*2)+(AJ3228*2)+(AP3228*3)+BB3228</f>
        <v>0</v>
      </c>
      <c r="BM3228" s="407"/>
      <c r="BN3228" s="408"/>
      <c r="BO3228" s="404" t="e">
        <f>(BL3228*BR$2468)+(N3228*BR$2469)+(X3228*BR$2470)+(R3228*BR$2471)+(V3228*BR$2472)+(Z3228*BR$2473)</f>
        <v>#REF!</v>
      </c>
      <c r="BP3228" s="404" t="e">
        <f>((AZ3228-BB3228)*BR$2475)+((AT3228-AV3228)*BR$2474)+(H3228*BR$2476)+(P3228*BR$2477)</f>
        <v>#REF!</v>
      </c>
      <c r="BQ3228" s="65" t="s">
        <v>69</v>
      </c>
      <c r="BR3228" s="66" t="e">
        <f>IF(#REF!="B",#REF!,IF(#REF!="C",#REF!,#REF!))</f>
        <v>#REF!</v>
      </c>
      <c r="BS3228" s="787"/>
    </row>
    <row r="3229" spans="1:71" ht="21.75" customHeight="1" x14ac:dyDescent="0.35">
      <c r="A3229" s="779"/>
      <c r="B3229" s="415"/>
      <c r="C3229" s="412" t="str">
        <f>IF(ROSTER!D$12="","",ROSTER!D$12)</f>
        <v/>
      </c>
      <c r="D3229" s="413"/>
      <c r="E3229" s="419"/>
      <c r="F3229" s="421"/>
      <c r="G3229" s="423"/>
      <c r="H3229" s="426"/>
      <c r="I3229" s="427"/>
      <c r="J3229" s="430"/>
      <c r="K3229" s="431"/>
      <c r="L3229" s="434"/>
      <c r="M3229" s="435"/>
      <c r="N3229" s="438" t="s">
        <v>14</v>
      </c>
      <c r="O3229" s="439"/>
      <c r="P3229" s="430"/>
      <c r="Q3229" s="431"/>
      <c r="R3229" s="434"/>
      <c r="S3229" s="441"/>
      <c r="T3229" s="434"/>
      <c r="U3229" s="427"/>
      <c r="V3229" s="441"/>
      <c r="W3229" s="427"/>
      <c r="X3229" s="430"/>
      <c r="Y3229" s="427"/>
      <c r="Z3229" s="430"/>
      <c r="AA3229" s="427"/>
      <c r="AB3229" s="430"/>
      <c r="AC3229" s="431"/>
      <c r="AD3229" s="434"/>
      <c r="AE3229" s="435"/>
      <c r="AF3229" s="444"/>
      <c r="AG3229" s="445"/>
      <c r="AH3229" s="430"/>
      <c r="AI3229" s="431"/>
      <c r="AJ3229" s="434"/>
      <c r="AK3229" s="435"/>
      <c r="AL3229" s="448"/>
      <c r="AM3229" s="449"/>
      <c r="AN3229" s="430"/>
      <c r="AO3229" s="431"/>
      <c r="AP3229" s="434"/>
      <c r="AQ3229" s="435"/>
      <c r="AR3229" s="448"/>
      <c r="AS3229" s="449"/>
      <c r="AT3229" s="452"/>
      <c r="AU3229" s="453"/>
      <c r="AV3229" s="456"/>
      <c r="AW3229" s="457"/>
      <c r="AX3229" s="448"/>
      <c r="AY3229" s="449"/>
      <c r="AZ3229" s="430"/>
      <c r="BA3229" s="431"/>
      <c r="BB3229" s="434"/>
      <c r="BC3229" s="435"/>
      <c r="BD3229" s="448"/>
      <c r="BE3229" s="449"/>
      <c r="BF3229" s="452"/>
      <c r="BG3229" s="453"/>
      <c r="BH3229" s="456"/>
      <c r="BI3229" s="457"/>
      <c r="BJ3229" s="448"/>
      <c r="BK3229" s="449"/>
      <c r="BL3229" s="409"/>
      <c r="BM3229" s="410"/>
      <c r="BN3229" s="411"/>
      <c r="BO3229" s="405"/>
      <c r="BP3229" s="405"/>
      <c r="BQ3229" s="65" t="s">
        <v>70</v>
      </c>
      <c r="BR3229" s="66" t="e">
        <f>IF(#REF!="B",#REF!,IF(#REF!="C",#REF!,#REF!))</f>
        <v>#REF!</v>
      </c>
      <c r="BS3229" s="787"/>
    </row>
    <row r="3230" spans="1:71" ht="21.75" customHeight="1" x14ac:dyDescent="0.35">
      <c r="A3230" s="779"/>
      <c r="B3230" s="414" t="str">
        <f>IF(ROSTER!B$14="","",ROSTER!B$14)</f>
        <v/>
      </c>
      <c r="C3230" s="416" t="str">
        <f>IF(ROSTER!C$14="","",ROSTER!C$14)</f>
        <v/>
      </c>
      <c r="D3230" s="417"/>
      <c r="E3230" s="418"/>
      <c r="F3230" s="420">
        <f>IF(E3230="y",1,IF(E3230="S",1,0))</f>
        <v>0</v>
      </c>
      <c r="G3230" s="422">
        <f>IF(E3230="S",1,0)</f>
        <v>0</v>
      </c>
      <c r="H3230" s="424"/>
      <c r="I3230" s="425"/>
      <c r="J3230" s="428"/>
      <c r="K3230" s="429"/>
      <c r="L3230" s="432"/>
      <c r="M3230" s="433"/>
      <c r="N3230" s="436">
        <f>L3230+J3230</f>
        <v>0</v>
      </c>
      <c r="O3230" s="437"/>
      <c r="P3230" s="428"/>
      <c r="Q3230" s="429"/>
      <c r="R3230" s="432"/>
      <c r="S3230" s="440"/>
      <c r="T3230" s="432"/>
      <c r="U3230" s="425"/>
      <c r="V3230" s="440"/>
      <c r="W3230" s="425"/>
      <c r="X3230" s="428"/>
      <c r="Y3230" s="425"/>
      <c r="Z3230" s="428"/>
      <c r="AA3230" s="425"/>
      <c r="AB3230" s="428"/>
      <c r="AC3230" s="429"/>
      <c r="AD3230" s="432"/>
      <c r="AE3230" s="433"/>
      <c r="AF3230" s="442">
        <f>IF(AB3230=0,0,(AD3230/AB3230)*100)</f>
        <v>0</v>
      </c>
      <c r="AG3230" s="443"/>
      <c r="AH3230" s="428"/>
      <c r="AI3230" s="429"/>
      <c r="AJ3230" s="432"/>
      <c r="AK3230" s="433"/>
      <c r="AL3230" s="446">
        <f>IF(AH3230=0,0,(AJ3230/AH3230)*100)</f>
        <v>0</v>
      </c>
      <c r="AM3230" s="447"/>
      <c r="AN3230" s="428"/>
      <c r="AO3230" s="429"/>
      <c r="AP3230" s="432"/>
      <c r="AQ3230" s="433"/>
      <c r="AR3230" s="446">
        <f>IF(AN3230=0,0,(AP3230/AN3230)*100)</f>
        <v>0</v>
      </c>
      <c r="AS3230" s="447"/>
      <c r="AT3230" s="450">
        <f>AB3230+AH3230+AN3230</f>
        <v>0</v>
      </c>
      <c r="AU3230" s="451"/>
      <c r="AV3230" s="454">
        <f>AD3230+AJ3230+AP3230</f>
        <v>0</v>
      </c>
      <c r="AW3230" s="455"/>
      <c r="AX3230" s="446">
        <f>IF(AT3230=0,0,(AV3230/AT3230)*100)</f>
        <v>0</v>
      </c>
      <c r="AY3230" s="447"/>
      <c r="AZ3230" s="428"/>
      <c r="BA3230" s="429"/>
      <c r="BB3230" s="432"/>
      <c r="BC3230" s="433"/>
      <c r="BD3230" s="446">
        <f>IF(AZ3230=0,0,(BB3230/AZ3230)*100)</f>
        <v>0</v>
      </c>
      <c r="BE3230" s="447"/>
      <c r="BF3230" s="450">
        <f>AT3230+AZ3230</f>
        <v>0</v>
      </c>
      <c r="BG3230" s="451"/>
      <c r="BH3230" s="454">
        <f>AV3230+BB3230</f>
        <v>0</v>
      </c>
      <c r="BI3230" s="455"/>
      <c r="BJ3230" s="446">
        <f>IF(BF3230=0,0,(BH3230/BF3230)*100)</f>
        <v>0</v>
      </c>
      <c r="BK3230" s="447"/>
      <c r="BL3230" s="406">
        <f>(AD3230*2)+(AJ3230*2)+(AP3230*3)+BB3230</f>
        <v>0</v>
      </c>
      <c r="BM3230" s="407"/>
      <c r="BN3230" s="408"/>
      <c r="BO3230" s="404" t="e">
        <f>(BL3230*BR$2468)+(N3230*BR$2469)+(X3230*BR$2470)+(R3230*BR$2471)+(V3230*BR$2472)+(Z3230*BR$2473)</f>
        <v>#REF!</v>
      </c>
      <c r="BP3230" s="404" t="e">
        <f>((AZ3230-BB3230)*BR$2475)+((AT3230-AV3230)*BR$2474)+(H3230*BR$2476)+(P3230*BR$2477)</f>
        <v>#REF!</v>
      </c>
      <c r="BQ3230" s="65" t="s">
        <v>71</v>
      </c>
      <c r="BR3230" s="66" t="e">
        <f>IF(#REF!="B",#REF!,IF(#REF!="C",#REF!,#REF!))</f>
        <v>#REF!</v>
      </c>
      <c r="BS3230" s="787"/>
    </row>
    <row r="3231" spans="1:71" ht="21.75" customHeight="1" x14ac:dyDescent="0.35">
      <c r="A3231" s="779"/>
      <c r="B3231" s="415"/>
      <c r="C3231" s="412" t="str">
        <f>IF(ROSTER!D$14="","",ROSTER!D$14)</f>
        <v/>
      </c>
      <c r="D3231" s="413"/>
      <c r="E3231" s="419"/>
      <c r="F3231" s="421"/>
      <c r="G3231" s="423"/>
      <c r="H3231" s="426"/>
      <c r="I3231" s="427"/>
      <c r="J3231" s="430"/>
      <c r="K3231" s="431"/>
      <c r="L3231" s="434"/>
      <c r="M3231" s="435"/>
      <c r="N3231" s="438" t="s">
        <v>14</v>
      </c>
      <c r="O3231" s="439"/>
      <c r="P3231" s="430"/>
      <c r="Q3231" s="431"/>
      <c r="R3231" s="434"/>
      <c r="S3231" s="441"/>
      <c r="T3231" s="434"/>
      <c r="U3231" s="427"/>
      <c r="V3231" s="441"/>
      <c r="W3231" s="427"/>
      <c r="X3231" s="430"/>
      <c r="Y3231" s="427"/>
      <c r="Z3231" s="430"/>
      <c r="AA3231" s="427"/>
      <c r="AB3231" s="430"/>
      <c r="AC3231" s="431"/>
      <c r="AD3231" s="434"/>
      <c r="AE3231" s="435"/>
      <c r="AF3231" s="444"/>
      <c r="AG3231" s="445"/>
      <c r="AH3231" s="430"/>
      <c r="AI3231" s="431"/>
      <c r="AJ3231" s="434"/>
      <c r="AK3231" s="435"/>
      <c r="AL3231" s="448"/>
      <c r="AM3231" s="449"/>
      <c r="AN3231" s="430"/>
      <c r="AO3231" s="431"/>
      <c r="AP3231" s="434"/>
      <c r="AQ3231" s="435"/>
      <c r="AR3231" s="448"/>
      <c r="AS3231" s="449"/>
      <c r="AT3231" s="452"/>
      <c r="AU3231" s="453"/>
      <c r="AV3231" s="456"/>
      <c r="AW3231" s="457"/>
      <c r="AX3231" s="448"/>
      <c r="AY3231" s="449"/>
      <c r="AZ3231" s="430"/>
      <c r="BA3231" s="431"/>
      <c r="BB3231" s="434"/>
      <c r="BC3231" s="435"/>
      <c r="BD3231" s="448"/>
      <c r="BE3231" s="449"/>
      <c r="BF3231" s="452"/>
      <c r="BG3231" s="453"/>
      <c r="BH3231" s="456"/>
      <c r="BI3231" s="457"/>
      <c r="BJ3231" s="448"/>
      <c r="BK3231" s="449"/>
      <c r="BL3231" s="409"/>
      <c r="BM3231" s="410"/>
      <c r="BN3231" s="411"/>
      <c r="BO3231" s="405"/>
      <c r="BP3231" s="405"/>
      <c r="BQ3231" s="65" t="s">
        <v>72</v>
      </c>
      <c r="BR3231" s="66" t="e">
        <f>IF(#REF!="B",#REF!,IF(#REF!="C",#REF!,#REF!))</f>
        <v>#REF!</v>
      </c>
      <c r="BS3231" s="787"/>
    </row>
    <row r="3232" spans="1:71" ht="21.75" customHeight="1" x14ac:dyDescent="0.35">
      <c r="A3232" s="779"/>
      <c r="B3232" s="414" t="str">
        <f>IF(ROSTER!B$16="","",ROSTER!B$16)</f>
        <v/>
      </c>
      <c r="C3232" s="416" t="str">
        <f>IF(ROSTER!C$16="","",ROSTER!C$16)</f>
        <v/>
      </c>
      <c r="D3232" s="417"/>
      <c r="E3232" s="418"/>
      <c r="F3232" s="420">
        <f>IF(E3232="y",1,IF(E3232="S",1,0))</f>
        <v>0</v>
      </c>
      <c r="G3232" s="422">
        <f>IF(E3232="S",1,0)</f>
        <v>0</v>
      </c>
      <c r="H3232" s="424"/>
      <c r="I3232" s="425"/>
      <c r="J3232" s="428"/>
      <c r="K3232" s="429"/>
      <c r="L3232" s="432"/>
      <c r="M3232" s="433"/>
      <c r="N3232" s="436">
        <f>L3232+J3232</f>
        <v>0</v>
      </c>
      <c r="O3232" s="437"/>
      <c r="P3232" s="428"/>
      <c r="Q3232" s="429"/>
      <c r="R3232" s="432"/>
      <c r="S3232" s="440"/>
      <c r="T3232" s="432"/>
      <c r="U3232" s="425"/>
      <c r="V3232" s="440"/>
      <c r="W3232" s="425"/>
      <c r="X3232" s="428"/>
      <c r="Y3232" s="425"/>
      <c r="Z3232" s="428"/>
      <c r="AA3232" s="425"/>
      <c r="AB3232" s="428"/>
      <c r="AC3232" s="429"/>
      <c r="AD3232" s="432"/>
      <c r="AE3232" s="433"/>
      <c r="AF3232" s="442">
        <f>IF(AB3232=0,0,(AD3232/AB3232)*100)</f>
        <v>0</v>
      </c>
      <c r="AG3232" s="443"/>
      <c r="AH3232" s="428"/>
      <c r="AI3232" s="429"/>
      <c r="AJ3232" s="432"/>
      <c r="AK3232" s="433"/>
      <c r="AL3232" s="446">
        <f>IF(AH3232=0,0,(AJ3232/AH3232)*100)</f>
        <v>0</v>
      </c>
      <c r="AM3232" s="447"/>
      <c r="AN3232" s="428"/>
      <c r="AO3232" s="429"/>
      <c r="AP3232" s="432"/>
      <c r="AQ3232" s="433"/>
      <c r="AR3232" s="446">
        <f>IF(AN3232=0,0,(AP3232/AN3232)*100)</f>
        <v>0</v>
      </c>
      <c r="AS3232" s="447"/>
      <c r="AT3232" s="450">
        <f>AB3232+AH3232+AN3232</f>
        <v>0</v>
      </c>
      <c r="AU3232" s="451"/>
      <c r="AV3232" s="454">
        <f>AD3232+AJ3232+AP3232</f>
        <v>0</v>
      </c>
      <c r="AW3232" s="455"/>
      <c r="AX3232" s="446">
        <f>IF(AT3232=0,0,(AV3232/AT3232)*100)</f>
        <v>0</v>
      </c>
      <c r="AY3232" s="447"/>
      <c r="AZ3232" s="428"/>
      <c r="BA3232" s="429"/>
      <c r="BB3232" s="432"/>
      <c r="BC3232" s="433"/>
      <c r="BD3232" s="446">
        <f>IF(AZ3232=0,0,(BB3232/AZ3232)*100)</f>
        <v>0</v>
      </c>
      <c r="BE3232" s="447"/>
      <c r="BF3232" s="450">
        <f>AT3232+AZ3232</f>
        <v>0</v>
      </c>
      <c r="BG3232" s="451"/>
      <c r="BH3232" s="454">
        <f>AV3232+BB3232</f>
        <v>0</v>
      </c>
      <c r="BI3232" s="455"/>
      <c r="BJ3232" s="446">
        <f>IF(BF3232=0,0,(BH3232/BF3232)*100)</f>
        <v>0</v>
      </c>
      <c r="BK3232" s="447"/>
      <c r="BL3232" s="406">
        <f>(AD3232*2)+(AJ3232*2)+(AP3232*3)+BB3232</f>
        <v>0</v>
      </c>
      <c r="BM3232" s="407"/>
      <c r="BN3232" s="408"/>
      <c r="BO3232" s="404" t="e">
        <f>(BL3232*BR$2468)+(N3232*BR$2469)+(X3232*BR$2470)+(R3232*BR$2471)+(V3232*BR$2472)+(Z3232*BR$2473)</f>
        <v>#REF!</v>
      </c>
      <c r="BP3232" s="404" t="e">
        <f>((AZ3232-BB3232)*BR$2475)+((AT3232-AV3232)*BR$2474)+(H3232*BR$2476)+(P3232*BR$2477)</f>
        <v>#REF!</v>
      </c>
      <c r="BQ3232" s="65" t="s">
        <v>73</v>
      </c>
      <c r="BR3232" s="66" t="e">
        <f>IF(#REF!="B",#REF!,IF(#REF!="C",#REF!,#REF!))</f>
        <v>#REF!</v>
      </c>
      <c r="BS3232" s="787"/>
    </row>
    <row r="3233" spans="1:71" ht="21.75" customHeight="1" x14ac:dyDescent="0.35">
      <c r="A3233" s="779"/>
      <c r="B3233" s="415"/>
      <c r="C3233" s="412" t="str">
        <f>IF(ROSTER!D$16="","",ROSTER!D$16)</f>
        <v/>
      </c>
      <c r="D3233" s="413"/>
      <c r="E3233" s="419"/>
      <c r="F3233" s="421"/>
      <c r="G3233" s="423"/>
      <c r="H3233" s="426"/>
      <c r="I3233" s="427"/>
      <c r="J3233" s="430"/>
      <c r="K3233" s="431"/>
      <c r="L3233" s="434"/>
      <c r="M3233" s="435"/>
      <c r="N3233" s="438" t="s">
        <v>14</v>
      </c>
      <c r="O3233" s="439"/>
      <c r="P3233" s="430"/>
      <c r="Q3233" s="431"/>
      <c r="R3233" s="434"/>
      <c r="S3233" s="441"/>
      <c r="T3233" s="434"/>
      <c r="U3233" s="427"/>
      <c r="V3233" s="441"/>
      <c r="W3233" s="427"/>
      <c r="X3233" s="430"/>
      <c r="Y3233" s="427"/>
      <c r="Z3233" s="430"/>
      <c r="AA3233" s="427"/>
      <c r="AB3233" s="430"/>
      <c r="AC3233" s="431"/>
      <c r="AD3233" s="434"/>
      <c r="AE3233" s="435"/>
      <c r="AF3233" s="444"/>
      <c r="AG3233" s="445"/>
      <c r="AH3233" s="430"/>
      <c r="AI3233" s="431"/>
      <c r="AJ3233" s="434"/>
      <c r="AK3233" s="435"/>
      <c r="AL3233" s="448"/>
      <c r="AM3233" s="449"/>
      <c r="AN3233" s="430"/>
      <c r="AO3233" s="431"/>
      <c r="AP3233" s="434"/>
      <c r="AQ3233" s="435"/>
      <c r="AR3233" s="448"/>
      <c r="AS3233" s="449"/>
      <c r="AT3233" s="452"/>
      <c r="AU3233" s="453"/>
      <c r="AV3233" s="456"/>
      <c r="AW3233" s="457"/>
      <c r="AX3233" s="448"/>
      <c r="AY3233" s="449"/>
      <c r="AZ3233" s="430"/>
      <c r="BA3233" s="431"/>
      <c r="BB3233" s="434"/>
      <c r="BC3233" s="435"/>
      <c r="BD3233" s="448"/>
      <c r="BE3233" s="449"/>
      <c r="BF3233" s="452"/>
      <c r="BG3233" s="453"/>
      <c r="BH3233" s="456"/>
      <c r="BI3233" s="457"/>
      <c r="BJ3233" s="448"/>
      <c r="BK3233" s="449"/>
      <c r="BL3233" s="409"/>
      <c r="BM3233" s="410"/>
      <c r="BN3233" s="411"/>
      <c r="BO3233" s="405"/>
      <c r="BP3233" s="405"/>
      <c r="BQ3233" s="65" t="s">
        <v>74</v>
      </c>
      <c r="BR3233" s="66" t="e">
        <f>IF(#REF!="B",#REF!,IF(#REF!="C",#REF!,#REF!))</f>
        <v>#REF!</v>
      </c>
      <c r="BS3233" s="787"/>
    </row>
    <row r="3234" spans="1:71" ht="21.75" customHeight="1" x14ac:dyDescent="0.25">
      <c r="A3234" s="779"/>
      <c r="B3234" s="414" t="str">
        <f>IF(ROSTER!B$18="","",ROSTER!B$18)</f>
        <v/>
      </c>
      <c r="C3234" s="416" t="str">
        <f>IF(ROSTER!C$18="","",ROSTER!C$18)</f>
        <v/>
      </c>
      <c r="D3234" s="417"/>
      <c r="E3234" s="418"/>
      <c r="F3234" s="420">
        <f>IF(E3234="y",1,IF(E3234="S",1,0))</f>
        <v>0</v>
      </c>
      <c r="G3234" s="422">
        <f>IF(E3234="S",1,0)</f>
        <v>0</v>
      </c>
      <c r="H3234" s="424"/>
      <c r="I3234" s="425"/>
      <c r="J3234" s="428"/>
      <c r="K3234" s="429"/>
      <c r="L3234" s="432"/>
      <c r="M3234" s="433"/>
      <c r="N3234" s="436">
        <f>L3234+J3234</f>
        <v>0</v>
      </c>
      <c r="O3234" s="437"/>
      <c r="P3234" s="428"/>
      <c r="Q3234" s="429"/>
      <c r="R3234" s="432"/>
      <c r="S3234" s="440"/>
      <c r="T3234" s="432"/>
      <c r="U3234" s="425"/>
      <c r="V3234" s="440"/>
      <c r="W3234" s="425"/>
      <c r="X3234" s="428"/>
      <c r="Y3234" s="425"/>
      <c r="Z3234" s="428"/>
      <c r="AA3234" s="425"/>
      <c r="AB3234" s="428"/>
      <c r="AC3234" s="429"/>
      <c r="AD3234" s="432"/>
      <c r="AE3234" s="433"/>
      <c r="AF3234" s="442">
        <f>IF(AB3234=0,0,(AD3234/AB3234)*100)</f>
        <v>0</v>
      </c>
      <c r="AG3234" s="443"/>
      <c r="AH3234" s="428"/>
      <c r="AI3234" s="429"/>
      <c r="AJ3234" s="432"/>
      <c r="AK3234" s="433"/>
      <c r="AL3234" s="446">
        <f>IF(AH3234=0,0,(AJ3234/AH3234)*100)</f>
        <v>0</v>
      </c>
      <c r="AM3234" s="447"/>
      <c r="AN3234" s="428"/>
      <c r="AO3234" s="429"/>
      <c r="AP3234" s="432"/>
      <c r="AQ3234" s="433"/>
      <c r="AR3234" s="446">
        <f>IF(AN3234=0,0,(AP3234/AN3234)*100)</f>
        <v>0</v>
      </c>
      <c r="AS3234" s="447"/>
      <c r="AT3234" s="450">
        <f>AB3234+AH3234+AN3234</f>
        <v>0</v>
      </c>
      <c r="AU3234" s="451"/>
      <c r="AV3234" s="454">
        <f>AD3234+AJ3234+AP3234</f>
        <v>0</v>
      </c>
      <c r="AW3234" s="455"/>
      <c r="AX3234" s="446">
        <f>IF(AT3234=0,0,(AV3234/AT3234)*100)</f>
        <v>0</v>
      </c>
      <c r="AY3234" s="447"/>
      <c r="AZ3234" s="428"/>
      <c r="BA3234" s="429"/>
      <c r="BB3234" s="432"/>
      <c r="BC3234" s="433"/>
      <c r="BD3234" s="446">
        <f>IF(AZ3234=0,0,(BB3234/AZ3234)*100)</f>
        <v>0</v>
      </c>
      <c r="BE3234" s="447"/>
      <c r="BF3234" s="450">
        <f>AT3234+AZ3234</f>
        <v>0</v>
      </c>
      <c r="BG3234" s="451"/>
      <c r="BH3234" s="454">
        <f>AV3234+BB3234</f>
        <v>0</v>
      </c>
      <c r="BI3234" s="455"/>
      <c r="BJ3234" s="446">
        <f>IF(BF3234=0,0,(BH3234/BF3234)*100)</f>
        <v>0</v>
      </c>
      <c r="BK3234" s="447"/>
      <c r="BL3234" s="406">
        <f>(AD3234*2)+(AJ3234*2)+(AP3234*3)+BB3234</f>
        <v>0</v>
      </c>
      <c r="BM3234" s="407"/>
      <c r="BN3234" s="408"/>
      <c r="BO3234" s="404" t="e">
        <f>(BL3234*BR$2468)+(N3234*BR$2469)+(X3234*BR$2470)+(R3234*BR$2471)+(V3234*BR$2472)+(Z3234*BR$2473)</f>
        <v>#REF!</v>
      </c>
      <c r="BP3234" s="404" t="e">
        <f>((AZ3234-BB3234)*BR$2475)+((AT3234-AV3234)*BR$2474)+(H3234*BR$2476)+(P3234*BR$2477)</f>
        <v>#REF!</v>
      </c>
      <c r="BQ3234" s="53"/>
      <c r="BR3234" s="53"/>
      <c r="BS3234" s="787"/>
    </row>
    <row r="3235" spans="1:71" ht="21.75" customHeight="1" x14ac:dyDescent="0.25">
      <c r="A3235" s="779"/>
      <c r="B3235" s="415"/>
      <c r="C3235" s="412" t="str">
        <f>IF(ROSTER!D$18="","",ROSTER!D$18)</f>
        <v/>
      </c>
      <c r="D3235" s="413"/>
      <c r="E3235" s="419"/>
      <c r="F3235" s="421"/>
      <c r="G3235" s="423"/>
      <c r="H3235" s="426"/>
      <c r="I3235" s="427"/>
      <c r="J3235" s="430"/>
      <c r="K3235" s="431"/>
      <c r="L3235" s="434"/>
      <c r="M3235" s="435"/>
      <c r="N3235" s="438"/>
      <c r="O3235" s="439"/>
      <c r="P3235" s="430"/>
      <c r="Q3235" s="431"/>
      <c r="R3235" s="434"/>
      <c r="S3235" s="441"/>
      <c r="T3235" s="434"/>
      <c r="U3235" s="427"/>
      <c r="V3235" s="441"/>
      <c r="W3235" s="427"/>
      <c r="X3235" s="430"/>
      <c r="Y3235" s="427"/>
      <c r="Z3235" s="430"/>
      <c r="AA3235" s="427"/>
      <c r="AB3235" s="430"/>
      <c r="AC3235" s="431"/>
      <c r="AD3235" s="434"/>
      <c r="AE3235" s="435"/>
      <c r="AF3235" s="444"/>
      <c r="AG3235" s="445"/>
      <c r="AH3235" s="430"/>
      <c r="AI3235" s="431"/>
      <c r="AJ3235" s="434"/>
      <c r="AK3235" s="435"/>
      <c r="AL3235" s="448"/>
      <c r="AM3235" s="449"/>
      <c r="AN3235" s="430"/>
      <c r="AO3235" s="431"/>
      <c r="AP3235" s="434"/>
      <c r="AQ3235" s="435"/>
      <c r="AR3235" s="448"/>
      <c r="AS3235" s="449"/>
      <c r="AT3235" s="452"/>
      <c r="AU3235" s="453"/>
      <c r="AV3235" s="456"/>
      <c r="AW3235" s="457"/>
      <c r="AX3235" s="448"/>
      <c r="AY3235" s="449"/>
      <c r="AZ3235" s="430"/>
      <c r="BA3235" s="431"/>
      <c r="BB3235" s="434"/>
      <c r="BC3235" s="435"/>
      <c r="BD3235" s="448"/>
      <c r="BE3235" s="449"/>
      <c r="BF3235" s="452"/>
      <c r="BG3235" s="453"/>
      <c r="BH3235" s="456"/>
      <c r="BI3235" s="457"/>
      <c r="BJ3235" s="448"/>
      <c r="BK3235" s="449"/>
      <c r="BL3235" s="409"/>
      <c r="BM3235" s="410"/>
      <c r="BN3235" s="411"/>
      <c r="BO3235" s="405"/>
      <c r="BP3235" s="405"/>
      <c r="BQ3235" s="53"/>
      <c r="BR3235" s="53"/>
      <c r="BS3235" s="779"/>
    </row>
    <row r="3236" spans="1:71" ht="21.75" customHeight="1" x14ac:dyDescent="0.25">
      <c r="A3236" s="779"/>
      <c r="B3236" s="414" t="str">
        <f>IF(ROSTER!B$20="","",ROSTER!B$20)</f>
        <v/>
      </c>
      <c r="C3236" s="416" t="str">
        <f>IF(ROSTER!C$20="","",ROSTER!C$20)</f>
        <v/>
      </c>
      <c r="D3236" s="417"/>
      <c r="E3236" s="418"/>
      <c r="F3236" s="420">
        <f>IF(E3236="y",1,IF(E3236="S",1,0))</f>
        <v>0</v>
      </c>
      <c r="G3236" s="422">
        <f>IF(E3236="S",1,0)</f>
        <v>0</v>
      </c>
      <c r="H3236" s="424"/>
      <c r="I3236" s="425"/>
      <c r="J3236" s="428"/>
      <c r="K3236" s="429"/>
      <c r="L3236" s="432"/>
      <c r="M3236" s="433"/>
      <c r="N3236" s="436">
        <f>L3236+J3236</f>
        <v>0</v>
      </c>
      <c r="O3236" s="437"/>
      <c r="P3236" s="428"/>
      <c r="Q3236" s="429"/>
      <c r="R3236" s="432"/>
      <c r="S3236" s="440"/>
      <c r="T3236" s="432"/>
      <c r="U3236" s="425"/>
      <c r="V3236" s="440"/>
      <c r="W3236" s="425"/>
      <c r="X3236" s="428"/>
      <c r="Y3236" s="425"/>
      <c r="Z3236" s="428"/>
      <c r="AA3236" s="425"/>
      <c r="AB3236" s="428"/>
      <c r="AC3236" s="429"/>
      <c r="AD3236" s="432"/>
      <c r="AE3236" s="433"/>
      <c r="AF3236" s="442">
        <f>IF(AB3236=0,0,(AD3236/AB3236)*100)</f>
        <v>0</v>
      </c>
      <c r="AG3236" s="443"/>
      <c r="AH3236" s="428"/>
      <c r="AI3236" s="429"/>
      <c r="AJ3236" s="432"/>
      <c r="AK3236" s="433"/>
      <c r="AL3236" s="446">
        <f>IF(AH3236=0,0,(AJ3236/AH3236)*100)</f>
        <v>0</v>
      </c>
      <c r="AM3236" s="447"/>
      <c r="AN3236" s="428"/>
      <c r="AO3236" s="429"/>
      <c r="AP3236" s="432"/>
      <c r="AQ3236" s="433"/>
      <c r="AR3236" s="446">
        <f>IF(AN3236=0,0,(AP3236/AN3236)*100)</f>
        <v>0</v>
      </c>
      <c r="AS3236" s="447"/>
      <c r="AT3236" s="450">
        <f>AB3236+AH3236+AN3236</f>
        <v>0</v>
      </c>
      <c r="AU3236" s="451"/>
      <c r="AV3236" s="454">
        <f>AD3236+AJ3236+AP3236</f>
        <v>0</v>
      </c>
      <c r="AW3236" s="455"/>
      <c r="AX3236" s="446">
        <f>IF(AT3236=0,0,(AV3236/AT3236)*100)</f>
        <v>0</v>
      </c>
      <c r="AY3236" s="447"/>
      <c r="AZ3236" s="428"/>
      <c r="BA3236" s="429"/>
      <c r="BB3236" s="432"/>
      <c r="BC3236" s="433"/>
      <c r="BD3236" s="446">
        <f>IF(AZ3236=0,0,(BB3236/AZ3236)*100)</f>
        <v>0</v>
      </c>
      <c r="BE3236" s="447"/>
      <c r="BF3236" s="450">
        <f>AT3236+AZ3236</f>
        <v>0</v>
      </c>
      <c r="BG3236" s="451"/>
      <c r="BH3236" s="454">
        <f>AV3236+BB3236</f>
        <v>0</v>
      </c>
      <c r="BI3236" s="455"/>
      <c r="BJ3236" s="446">
        <f>IF(BF3236=0,0,(BH3236/BF3236)*100)</f>
        <v>0</v>
      </c>
      <c r="BK3236" s="447"/>
      <c r="BL3236" s="406">
        <f>(AD3236*2)+(AJ3236*2)+(AP3236*3)+BB3236</f>
        <v>0</v>
      </c>
      <c r="BM3236" s="407"/>
      <c r="BN3236" s="408"/>
      <c r="BO3236" s="404" t="e">
        <f>(BL3236*BR$2468)+(N3236*BR$2469)+(X3236*BR$2470)+(R3236*BR$2471)+(V3236*BR$2472)+(Z3236*BR$2473)</f>
        <v>#REF!</v>
      </c>
      <c r="BP3236" s="404" t="e">
        <f>((AZ3236-BB3236)*BR$2475)+((AT3236-AV3236)*BR$2474)+(H3236*BR$2476)+(P3236*BR$2477)</f>
        <v>#REF!</v>
      </c>
      <c r="BQ3236" s="53"/>
      <c r="BR3236" s="53"/>
      <c r="BS3236" s="779"/>
    </row>
    <row r="3237" spans="1:71" ht="21.75" customHeight="1" x14ac:dyDescent="0.25">
      <c r="A3237" s="779"/>
      <c r="B3237" s="415"/>
      <c r="C3237" s="412" t="str">
        <f>IF(ROSTER!D$20="","",ROSTER!D$20)</f>
        <v/>
      </c>
      <c r="D3237" s="413"/>
      <c r="E3237" s="419"/>
      <c r="F3237" s="421"/>
      <c r="G3237" s="423"/>
      <c r="H3237" s="426"/>
      <c r="I3237" s="427"/>
      <c r="J3237" s="430"/>
      <c r="K3237" s="431"/>
      <c r="L3237" s="434"/>
      <c r="M3237" s="435"/>
      <c r="N3237" s="438" t="s">
        <v>14</v>
      </c>
      <c r="O3237" s="439"/>
      <c r="P3237" s="430"/>
      <c r="Q3237" s="431"/>
      <c r="R3237" s="434"/>
      <c r="S3237" s="441"/>
      <c r="T3237" s="434"/>
      <c r="U3237" s="427"/>
      <c r="V3237" s="441"/>
      <c r="W3237" s="427"/>
      <c r="X3237" s="430"/>
      <c r="Y3237" s="427"/>
      <c r="Z3237" s="430"/>
      <c r="AA3237" s="427"/>
      <c r="AB3237" s="430"/>
      <c r="AC3237" s="431"/>
      <c r="AD3237" s="434"/>
      <c r="AE3237" s="435"/>
      <c r="AF3237" s="444"/>
      <c r="AG3237" s="445"/>
      <c r="AH3237" s="430"/>
      <c r="AI3237" s="431"/>
      <c r="AJ3237" s="434"/>
      <c r="AK3237" s="435"/>
      <c r="AL3237" s="448"/>
      <c r="AM3237" s="449"/>
      <c r="AN3237" s="430"/>
      <c r="AO3237" s="431"/>
      <c r="AP3237" s="434"/>
      <c r="AQ3237" s="435"/>
      <c r="AR3237" s="448"/>
      <c r="AS3237" s="449"/>
      <c r="AT3237" s="452"/>
      <c r="AU3237" s="453"/>
      <c r="AV3237" s="456"/>
      <c r="AW3237" s="457"/>
      <c r="AX3237" s="448"/>
      <c r="AY3237" s="449"/>
      <c r="AZ3237" s="430"/>
      <c r="BA3237" s="431"/>
      <c r="BB3237" s="434"/>
      <c r="BC3237" s="435"/>
      <c r="BD3237" s="448"/>
      <c r="BE3237" s="449"/>
      <c r="BF3237" s="452"/>
      <c r="BG3237" s="453"/>
      <c r="BH3237" s="456"/>
      <c r="BI3237" s="457"/>
      <c r="BJ3237" s="448"/>
      <c r="BK3237" s="449"/>
      <c r="BL3237" s="409"/>
      <c r="BM3237" s="410"/>
      <c r="BN3237" s="411"/>
      <c r="BO3237" s="405"/>
      <c r="BP3237" s="405"/>
      <c r="BQ3237" s="53"/>
      <c r="BR3237" s="53"/>
      <c r="BS3237" s="779"/>
    </row>
    <row r="3238" spans="1:71" ht="21.75" customHeight="1" x14ac:dyDescent="0.25">
      <c r="A3238" s="779"/>
      <c r="B3238" s="414" t="str">
        <f>IF(ROSTER!B$22="","",ROSTER!B$22)</f>
        <v/>
      </c>
      <c r="C3238" s="416" t="str">
        <f>IF(ROSTER!C$22="","",ROSTER!C$22)</f>
        <v/>
      </c>
      <c r="D3238" s="417"/>
      <c r="E3238" s="418"/>
      <c r="F3238" s="420">
        <f>IF(E3238="y",1,IF(E3238="S",1,0))</f>
        <v>0</v>
      </c>
      <c r="G3238" s="422">
        <f>IF(E3238="S",1,0)</f>
        <v>0</v>
      </c>
      <c r="H3238" s="424"/>
      <c r="I3238" s="425"/>
      <c r="J3238" s="428"/>
      <c r="K3238" s="429"/>
      <c r="L3238" s="432"/>
      <c r="M3238" s="433"/>
      <c r="N3238" s="436">
        <f>L3238+J3238</f>
        <v>0</v>
      </c>
      <c r="O3238" s="437"/>
      <c r="P3238" s="428"/>
      <c r="Q3238" s="429"/>
      <c r="R3238" s="432"/>
      <c r="S3238" s="440"/>
      <c r="T3238" s="432"/>
      <c r="U3238" s="425"/>
      <c r="V3238" s="440"/>
      <c r="W3238" s="425"/>
      <c r="X3238" s="428"/>
      <c r="Y3238" s="425"/>
      <c r="Z3238" s="428"/>
      <c r="AA3238" s="425"/>
      <c r="AB3238" s="428"/>
      <c r="AC3238" s="429"/>
      <c r="AD3238" s="432"/>
      <c r="AE3238" s="433"/>
      <c r="AF3238" s="442">
        <f>IF(AB3238=0,0,(AD3238/AB3238)*100)</f>
        <v>0</v>
      </c>
      <c r="AG3238" s="443"/>
      <c r="AH3238" s="428"/>
      <c r="AI3238" s="429"/>
      <c r="AJ3238" s="432"/>
      <c r="AK3238" s="433"/>
      <c r="AL3238" s="446">
        <f>IF(AH3238=0,0,(AJ3238/AH3238)*100)</f>
        <v>0</v>
      </c>
      <c r="AM3238" s="447"/>
      <c r="AN3238" s="428"/>
      <c r="AO3238" s="429"/>
      <c r="AP3238" s="432"/>
      <c r="AQ3238" s="433"/>
      <c r="AR3238" s="446">
        <f>IF(AN3238=0,0,(AP3238/AN3238)*100)</f>
        <v>0</v>
      </c>
      <c r="AS3238" s="447"/>
      <c r="AT3238" s="450">
        <f>AB3238+AH3238+AN3238</f>
        <v>0</v>
      </c>
      <c r="AU3238" s="451"/>
      <c r="AV3238" s="454">
        <f>AD3238+AJ3238+AP3238</f>
        <v>0</v>
      </c>
      <c r="AW3238" s="455"/>
      <c r="AX3238" s="446">
        <f>IF(AT3238=0,0,(AV3238/AT3238)*100)</f>
        <v>0</v>
      </c>
      <c r="AY3238" s="447"/>
      <c r="AZ3238" s="428"/>
      <c r="BA3238" s="429"/>
      <c r="BB3238" s="432"/>
      <c r="BC3238" s="433"/>
      <c r="BD3238" s="446">
        <f>IF(AZ3238=0,0,(BB3238/AZ3238)*100)</f>
        <v>0</v>
      </c>
      <c r="BE3238" s="447"/>
      <c r="BF3238" s="450">
        <f>AT3238+AZ3238</f>
        <v>0</v>
      </c>
      <c r="BG3238" s="451"/>
      <c r="BH3238" s="454">
        <f>AV3238+BB3238</f>
        <v>0</v>
      </c>
      <c r="BI3238" s="455"/>
      <c r="BJ3238" s="446">
        <f>IF(BF3238=0,0,(BH3238/BF3238)*100)</f>
        <v>0</v>
      </c>
      <c r="BK3238" s="447"/>
      <c r="BL3238" s="406">
        <f>(AD3238*2)+(AJ3238*2)+(AP3238*3)+BB3238</f>
        <v>0</v>
      </c>
      <c r="BM3238" s="407"/>
      <c r="BN3238" s="408"/>
      <c r="BO3238" s="404" t="e">
        <f>(BL3238*BR$2468)+(N3238*BR$2469)+(X3238*BR$2470)+(R3238*BR$2471)+(V3238*BR$2472)+(Z3238*BR$2473)</f>
        <v>#REF!</v>
      </c>
      <c r="BP3238" s="404" t="e">
        <f>((AZ3238-BB3238)*BR$2475)+((AT3238-AV3238)*BR$2474)+(H3238*BR$2476)+(P3238*BR$2477)</f>
        <v>#REF!</v>
      </c>
      <c r="BQ3238" s="53"/>
      <c r="BR3238" s="53"/>
      <c r="BS3238" s="779"/>
    </row>
    <row r="3239" spans="1:71" ht="21.75" customHeight="1" x14ac:dyDescent="0.25">
      <c r="A3239" s="779"/>
      <c r="B3239" s="415"/>
      <c r="C3239" s="412" t="str">
        <f>IF(ROSTER!D$22="","",ROSTER!D$22)</f>
        <v/>
      </c>
      <c r="D3239" s="413"/>
      <c r="E3239" s="419"/>
      <c r="F3239" s="421"/>
      <c r="G3239" s="423"/>
      <c r="H3239" s="426"/>
      <c r="I3239" s="427"/>
      <c r="J3239" s="430"/>
      <c r="K3239" s="431"/>
      <c r="L3239" s="434"/>
      <c r="M3239" s="435"/>
      <c r="N3239" s="438" t="s">
        <v>14</v>
      </c>
      <c r="O3239" s="439"/>
      <c r="P3239" s="430"/>
      <c r="Q3239" s="431"/>
      <c r="R3239" s="434"/>
      <c r="S3239" s="441"/>
      <c r="T3239" s="434"/>
      <c r="U3239" s="427"/>
      <c r="V3239" s="441"/>
      <c r="W3239" s="427"/>
      <c r="X3239" s="430"/>
      <c r="Y3239" s="427"/>
      <c r="Z3239" s="430"/>
      <c r="AA3239" s="427"/>
      <c r="AB3239" s="430"/>
      <c r="AC3239" s="431"/>
      <c r="AD3239" s="434"/>
      <c r="AE3239" s="435"/>
      <c r="AF3239" s="444"/>
      <c r="AG3239" s="445"/>
      <c r="AH3239" s="430"/>
      <c r="AI3239" s="431"/>
      <c r="AJ3239" s="434"/>
      <c r="AK3239" s="435"/>
      <c r="AL3239" s="448"/>
      <c r="AM3239" s="449"/>
      <c r="AN3239" s="430"/>
      <c r="AO3239" s="431"/>
      <c r="AP3239" s="434"/>
      <c r="AQ3239" s="435"/>
      <c r="AR3239" s="448"/>
      <c r="AS3239" s="449"/>
      <c r="AT3239" s="452"/>
      <c r="AU3239" s="453"/>
      <c r="AV3239" s="456"/>
      <c r="AW3239" s="457"/>
      <c r="AX3239" s="448"/>
      <c r="AY3239" s="449"/>
      <c r="AZ3239" s="430"/>
      <c r="BA3239" s="431"/>
      <c r="BB3239" s="434"/>
      <c r="BC3239" s="435"/>
      <c r="BD3239" s="448"/>
      <c r="BE3239" s="449"/>
      <c r="BF3239" s="452"/>
      <c r="BG3239" s="453"/>
      <c r="BH3239" s="456"/>
      <c r="BI3239" s="457"/>
      <c r="BJ3239" s="448"/>
      <c r="BK3239" s="449"/>
      <c r="BL3239" s="409"/>
      <c r="BM3239" s="410"/>
      <c r="BN3239" s="411"/>
      <c r="BO3239" s="405"/>
      <c r="BP3239" s="405"/>
      <c r="BQ3239" s="53"/>
      <c r="BR3239" s="53"/>
      <c r="BS3239" s="779"/>
    </row>
    <row r="3240" spans="1:71" ht="21.75" customHeight="1" x14ac:dyDescent="0.25">
      <c r="A3240" s="779"/>
      <c r="B3240" s="414" t="str">
        <f>IF(ROSTER!B$24="","",ROSTER!B$24)</f>
        <v/>
      </c>
      <c r="C3240" s="416" t="str">
        <f>IF(ROSTER!C$24="","",ROSTER!C$24)</f>
        <v/>
      </c>
      <c r="D3240" s="417"/>
      <c r="E3240" s="418"/>
      <c r="F3240" s="420">
        <f>IF(E3240="y",1,IF(E3240="S",1,0))</f>
        <v>0</v>
      </c>
      <c r="G3240" s="422">
        <f>IF(E3240="S",1,0)</f>
        <v>0</v>
      </c>
      <c r="H3240" s="424"/>
      <c r="I3240" s="425"/>
      <c r="J3240" s="428"/>
      <c r="K3240" s="429"/>
      <c r="L3240" s="432"/>
      <c r="M3240" s="433"/>
      <c r="N3240" s="436">
        <f>L3240+J3240</f>
        <v>0</v>
      </c>
      <c r="O3240" s="437"/>
      <c r="P3240" s="428"/>
      <c r="Q3240" s="429"/>
      <c r="R3240" s="432"/>
      <c r="S3240" s="440"/>
      <c r="T3240" s="432"/>
      <c r="U3240" s="425"/>
      <c r="V3240" s="440"/>
      <c r="W3240" s="425"/>
      <c r="X3240" s="428"/>
      <c r="Y3240" s="425"/>
      <c r="Z3240" s="428"/>
      <c r="AA3240" s="425"/>
      <c r="AB3240" s="428"/>
      <c r="AC3240" s="429"/>
      <c r="AD3240" s="432"/>
      <c r="AE3240" s="433"/>
      <c r="AF3240" s="442">
        <f>IF(AB3240=0,0,(AD3240/AB3240)*100)</f>
        <v>0</v>
      </c>
      <c r="AG3240" s="443"/>
      <c r="AH3240" s="428"/>
      <c r="AI3240" s="429"/>
      <c r="AJ3240" s="432"/>
      <c r="AK3240" s="433"/>
      <c r="AL3240" s="446">
        <f>IF(AH3240=0,0,(AJ3240/AH3240)*100)</f>
        <v>0</v>
      </c>
      <c r="AM3240" s="447"/>
      <c r="AN3240" s="428"/>
      <c r="AO3240" s="429"/>
      <c r="AP3240" s="432"/>
      <c r="AQ3240" s="433"/>
      <c r="AR3240" s="446">
        <f>IF(AN3240=0,0,(AP3240/AN3240)*100)</f>
        <v>0</v>
      </c>
      <c r="AS3240" s="447"/>
      <c r="AT3240" s="450">
        <f>AB3240+AH3240+AN3240</f>
        <v>0</v>
      </c>
      <c r="AU3240" s="451"/>
      <c r="AV3240" s="454">
        <f>AD3240+AJ3240+AP3240</f>
        <v>0</v>
      </c>
      <c r="AW3240" s="455"/>
      <c r="AX3240" s="446">
        <f>IF(AT3240=0,0,(AV3240/AT3240)*100)</f>
        <v>0</v>
      </c>
      <c r="AY3240" s="447"/>
      <c r="AZ3240" s="428"/>
      <c r="BA3240" s="429"/>
      <c r="BB3240" s="432"/>
      <c r="BC3240" s="433"/>
      <c r="BD3240" s="446">
        <f>IF(AZ3240=0,0,(BB3240/AZ3240)*100)</f>
        <v>0</v>
      </c>
      <c r="BE3240" s="447"/>
      <c r="BF3240" s="450">
        <f>AT3240+AZ3240</f>
        <v>0</v>
      </c>
      <c r="BG3240" s="451"/>
      <c r="BH3240" s="454">
        <f>AV3240+BB3240</f>
        <v>0</v>
      </c>
      <c r="BI3240" s="455"/>
      <c r="BJ3240" s="446">
        <f>IF(BF3240=0,0,(BH3240/BF3240)*100)</f>
        <v>0</v>
      </c>
      <c r="BK3240" s="447"/>
      <c r="BL3240" s="406">
        <f>(AD3240*2)+(AJ3240*2)+(AP3240*3)+BB3240</f>
        <v>0</v>
      </c>
      <c r="BM3240" s="407"/>
      <c r="BN3240" s="408"/>
      <c r="BO3240" s="404" t="e">
        <f>(BL3240*BR$2468)+(N3240*BR$2469)+(X3240*BR$2470)+(R3240*BR$2471)+(V3240*BR$2472)+(Z3240*BR$2473)</f>
        <v>#REF!</v>
      </c>
      <c r="BP3240" s="404" t="e">
        <f>((AZ3240-BB3240)*BR$2475)+((AT3240-AV3240)*BR$2474)+(H3240*BR$2476)+(P3240*BR$2477)</f>
        <v>#REF!</v>
      </c>
      <c r="BQ3240" s="53"/>
      <c r="BR3240" s="53"/>
      <c r="BS3240" s="779"/>
    </row>
    <row r="3241" spans="1:71" ht="21.75" customHeight="1" x14ac:dyDescent="0.25">
      <c r="A3241" s="779"/>
      <c r="B3241" s="415"/>
      <c r="C3241" s="412" t="str">
        <f>IF(ROSTER!D$24="","",ROSTER!D$24)</f>
        <v/>
      </c>
      <c r="D3241" s="413"/>
      <c r="E3241" s="419"/>
      <c r="F3241" s="421"/>
      <c r="G3241" s="423"/>
      <c r="H3241" s="426"/>
      <c r="I3241" s="427"/>
      <c r="J3241" s="430"/>
      <c r="K3241" s="431"/>
      <c r="L3241" s="434"/>
      <c r="M3241" s="435"/>
      <c r="N3241" s="438" t="s">
        <v>14</v>
      </c>
      <c r="O3241" s="439"/>
      <c r="P3241" s="430"/>
      <c r="Q3241" s="431"/>
      <c r="R3241" s="434"/>
      <c r="S3241" s="441"/>
      <c r="T3241" s="434"/>
      <c r="U3241" s="427"/>
      <c r="V3241" s="441"/>
      <c r="W3241" s="427"/>
      <c r="X3241" s="430"/>
      <c r="Y3241" s="427"/>
      <c r="Z3241" s="430"/>
      <c r="AA3241" s="427"/>
      <c r="AB3241" s="430"/>
      <c r="AC3241" s="431"/>
      <c r="AD3241" s="434"/>
      <c r="AE3241" s="435"/>
      <c r="AF3241" s="444"/>
      <c r="AG3241" s="445"/>
      <c r="AH3241" s="430"/>
      <c r="AI3241" s="431"/>
      <c r="AJ3241" s="434"/>
      <c r="AK3241" s="435"/>
      <c r="AL3241" s="448"/>
      <c r="AM3241" s="449"/>
      <c r="AN3241" s="430"/>
      <c r="AO3241" s="431"/>
      <c r="AP3241" s="434"/>
      <c r="AQ3241" s="435"/>
      <c r="AR3241" s="448"/>
      <c r="AS3241" s="449"/>
      <c r="AT3241" s="452"/>
      <c r="AU3241" s="453"/>
      <c r="AV3241" s="456"/>
      <c r="AW3241" s="457"/>
      <c r="AX3241" s="448"/>
      <c r="AY3241" s="449"/>
      <c r="AZ3241" s="430"/>
      <c r="BA3241" s="431"/>
      <c r="BB3241" s="434"/>
      <c r="BC3241" s="435"/>
      <c r="BD3241" s="448"/>
      <c r="BE3241" s="449"/>
      <c r="BF3241" s="452"/>
      <c r="BG3241" s="453"/>
      <c r="BH3241" s="456"/>
      <c r="BI3241" s="457"/>
      <c r="BJ3241" s="448"/>
      <c r="BK3241" s="449"/>
      <c r="BL3241" s="409"/>
      <c r="BM3241" s="410"/>
      <c r="BN3241" s="411"/>
      <c r="BO3241" s="405"/>
      <c r="BP3241" s="405"/>
      <c r="BQ3241" s="53"/>
      <c r="BR3241" s="53"/>
      <c r="BS3241" s="779"/>
    </row>
    <row r="3242" spans="1:71" ht="21.75" customHeight="1" x14ac:dyDescent="0.25">
      <c r="A3242" s="779"/>
      <c r="B3242" s="414" t="str">
        <f>IF(ROSTER!B$26="","",ROSTER!B$26)</f>
        <v/>
      </c>
      <c r="C3242" s="416" t="str">
        <f>IF(ROSTER!C$26="","",ROSTER!C$26)</f>
        <v/>
      </c>
      <c r="D3242" s="417"/>
      <c r="E3242" s="418"/>
      <c r="F3242" s="420">
        <f>IF(E3242="y",1,IF(E3242="S",1,0))</f>
        <v>0</v>
      </c>
      <c r="G3242" s="422">
        <f>IF(E3242="S",1,0)</f>
        <v>0</v>
      </c>
      <c r="H3242" s="424"/>
      <c r="I3242" s="425"/>
      <c r="J3242" s="428"/>
      <c r="K3242" s="429"/>
      <c r="L3242" s="432"/>
      <c r="M3242" s="433"/>
      <c r="N3242" s="436">
        <f>L3242+J3242</f>
        <v>0</v>
      </c>
      <c r="O3242" s="437"/>
      <c r="P3242" s="428"/>
      <c r="Q3242" s="429"/>
      <c r="R3242" s="432"/>
      <c r="S3242" s="440"/>
      <c r="T3242" s="432"/>
      <c r="U3242" s="425"/>
      <c r="V3242" s="440"/>
      <c r="W3242" s="425"/>
      <c r="X3242" s="428"/>
      <c r="Y3242" s="425"/>
      <c r="Z3242" s="428"/>
      <c r="AA3242" s="425"/>
      <c r="AB3242" s="428"/>
      <c r="AC3242" s="429"/>
      <c r="AD3242" s="432"/>
      <c r="AE3242" s="433"/>
      <c r="AF3242" s="442">
        <f>IF(AB3242=0,0,(AD3242/AB3242)*100)</f>
        <v>0</v>
      </c>
      <c r="AG3242" s="443"/>
      <c r="AH3242" s="428"/>
      <c r="AI3242" s="429"/>
      <c r="AJ3242" s="432"/>
      <c r="AK3242" s="433"/>
      <c r="AL3242" s="446">
        <f>IF(AH3242=0,0,(AJ3242/AH3242)*100)</f>
        <v>0</v>
      </c>
      <c r="AM3242" s="447"/>
      <c r="AN3242" s="428"/>
      <c r="AO3242" s="429"/>
      <c r="AP3242" s="432"/>
      <c r="AQ3242" s="433"/>
      <c r="AR3242" s="446">
        <f>IF(AN3242=0,0,(AP3242/AN3242)*100)</f>
        <v>0</v>
      </c>
      <c r="AS3242" s="447"/>
      <c r="AT3242" s="450">
        <f>AB3242+AH3242+AN3242</f>
        <v>0</v>
      </c>
      <c r="AU3242" s="451"/>
      <c r="AV3242" s="454">
        <f>AD3242+AJ3242+AP3242</f>
        <v>0</v>
      </c>
      <c r="AW3242" s="455"/>
      <c r="AX3242" s="446">
        <f>IF(AT3242=0,0,(AV3242/AT3242)*100)</f>
        <v>0</v>
      </c>
      <c r="AY3242" s="447"/>
      <c r="AZ3242" s="428"/>
      <c r="BA3242" s="429"/>
      <c r="BB3242" s="432"/>
      <c r="BC3242" s="433"/>
      <c r="BD3242" s="446">
        <f>IF(AZ3242=0,0,(BB3242/AZ3242)*100)</f>
        <v>0</v>
      </c>
      <c r="BE3242" s="447"/>
      <c r="BF3242" s="450">
        <f>AT3242+AZ3242</f>
        <v>0</v>
      </c>
      <c r="BG3242" s="451"/>
      <c r="BH3242" s="454">
        <f>AV3242+BB3242</f>
        <v>0</v>
      </c>
      <c r="BI3242" s="455"/>
      <c r="BJ3242" s="446">
        <f>IF(BF3242=0,0,(BH3242/BF3242)*100)</f>
        <v>0</v>
      </c>
      <c r="BK3242" s="447"/>
      <c r="BL3242" s="406">
        <f>(AD3242*2)+(AJ3242*2)+(AP3242*3)+BB3242</f>
        <v>0</v>
      </c>
      <c r="BM3242" s="407"/>
      <c r="BN3242" s="408"/>
      <c r="BO3242" s="404" t="e">
        <f>(BL3242*BR$2468)+(N3242*BR$2469)+(X3242*BR$2470)+(R3242*BR$2471)+(V3242*BR$2472)+(Z3242*BR$2473)</f>
        <v>#REF!</v>
      </c>
      <c r="BP3242" s="404" t="e">
        <f>((AZ3242-BB3242)*BR$2475)+((AT3242-AV3242)*BR$2474)+(H3242*BR$2476)+(P3242*BR$2477)</f>
        <v>#REF!</v>
      </c>
      <c r="BQ3242" s="53"/>
      <c r="BR3242" s="53"/>
      <c r="BS3242" s="779"/>
    </row>
    <row r="3243" spans="1:71" ht="21.75" customHeight="1" x14ac:dyDescent="0.25">
      <c r="A3243" s="779"/>
      <c r="B3243" s="415"/>
      <c r="C3243" s="412" t="str">
        <f>IF(ROSTER!D$26="","",ROSTER!D$26)</f>
        <v/>
      </c>
      <c r="D3243" s="413"/>
      <c r="E3243" s="419"/>
      <c r="F3243" s="421"/>
      <c r="G3243" s="423"/>
      <c r="H3243" s="426"/>
      <c r="I3243" s="427"/>
      <c r="J3243" s="430"/>
      <c r="K3243" s="431"/>
      <c r="L3243" s="434"/>
      <c r="M3243" s="435"/>
      <c r="N3243" s="438" t="s">
        <v>14</v>
      </c>
      <c r="O3243" s="439"/>
      <c r="P3243" s="430"/>
      <c r="Q3243" s="431"/>
      <c r="R3243" s="434"/>
      <c r="S3243" s="441"/>
      <c r="T3243" s="434"/>
      <c r="U3243" s="427"/>
      <c r="V3243" s="441"/>
      <c r="W3243" s="427"/>
      <c r="X3243" s="430"/>
      <c r="Y3243" s="427"/>
      <c r="Z3243" s="430"/>
      <c r="AA3243" s="427"/>
      <c r="AB3243" s="430"/>
      <c r="AC3243" s="431"/>
      <c r="AD3243" s="434"/>
      <c r="AE3243" s="435"/>
      <c r="AF3243" s="444"/>
      <c r="AG3243" s="445"/>
      <c r="AH3243" s="430"/>
      <c r="AI3243" s="431"/>
      <c r="AJ3243" s="434"/>
      <c r="AK3243" s="435"/>
      <c r="AL3243" s="448"/>
      <c r="AM3243" s="449"/>
      <c r="AN3243" s="430"/>
      <c r="AO3243" s="431"/>
      <c r="AP3243" s="434"/>
      <c r="AQ3243" s="435"/>
      <c r="AR3243" s="448"/>
      <c r="AS3243" s="449"/>
      <c r="AT3243" s="452"/>
      <c r="AU3243" s="453"/>
      <c r="AV3243" s="456"/>
      <c r="AW3243" s="457"/>
      <c r="AX3243" s="448"/>
      <c r="AY3243" s="449"/>
      <c r="AZ3243" s="430"/>
      <c r="BA3243" s="431"/>
      <c r="BB3243" s="434"/>
      <c r="BC3243" s="435"/>
      <c r="BD3243" s="448"/>
      <c r="BE3243" s="449"/>
      <c r="BF3243" s="452"/>
      <c r="BG3243" s="453"/>
      <c r="BH3243" s="456"/>
      <c r="BI3243" s="457"/>
      <c r="BJ3243" s="448"/>
      <c r="BK3243" s="449"/>
      <c r="BL3243" s="409"/>
      <c r="BM3243" s="410"/>
      <c r="BN3243" s="411"/>
      <c r="BO3243" s="405"/>
      <c r="BP3243" s="405"/>
      <c r="BQ3243" s="53"/>
      <c r="BR3243" s="53"/>
      <c r="BS3243" s="779"/>
    </row>
    <row r="3244" spans="1:71" ht="21.75" customHeight="1" x14ac:dyDescent="0.25">
      <c r="A3244" s="779"/>
      <c r="B3244" s="414" t="str">
        <f>IF(ROSTER!B$28="","",ROSTER!B$28)</f>
        <v/>
      </c>
      <c r="C3244" s="416" t="str">
        <f>IF(ROSTER!C$28="","",ROSTER!C$28)</f>
        <v/>
      </c>
      <c r="D3244" s="417"/>
      <c r="E3244" s="418"/>
      <c r="F3244" s="420">
        <f>IF(E3244="y",1,IF(E3244="S",1,0))</f>
        <v>0</v>
      </c>
      <c r="G3244" s="422">
        <f>IF(E3244="S",1,0)</f>
        <v>0</v>
      </c>
      <c r="H3244" s="424"/>
      <c r="I3244" s="425"/>
      <c r="J3244" s="428"/>
      <c r="K3244" s="429"/>
      <c r="L3244" s="432"/>
      <c r="M3244" s="433"/>
      <c r="N3244" s="436">
        <f>L3244+J3244</f>
        <v>0</v>
      </c>
      <c r="O3244" s="437"/>
      <c r="P3244" s="428"/>
      <c r="Q3244" s="429"/>
      <c r="R3244" s="432"/>
      <c r="S3244" s="440"/>
      <c r="T3244" s="432"/>
      <c r="U3244" s="425"/>
      <c r="V3244" s="440"/>
      <c r="W3244" s="425"/>
      <c r="X3244" s="428"/>
      <c r="Y3244" s="425"/>
      <c r="Z3244" s="428"/>
      <c r="AA3244" s="425"/>
      <c r="AB3244" s="428"/>
      <c r="AC3244" s="429"/>
      <c r="AD3244" s="432"/>
      <c r="AE3244" s="433"/>
      <c r="AF3244" s="442">
        <f>IF(AB3244=0,0,(AD3244/AB3244)*100)</f>
        <v>0</v>
      </c>
      <c r="AG3244" s="443"/>
      <c r="AH3244" s="428"/>
      <c r="AI3244" s="429"/>
      <c r="AJ3244" s="432"/>
      <c r="AK3244" s="433"/>
      <c r="AL3244" s="446">
        <f>IF(AH3244=0,0,(AJ3244/AH3244)*100)</f>
        <v>0</v>
      </c>
      <c r="AM3244" s="447"/>
      <c r="AN3244" s="428"/>
      <c r="AO3244" s="429"/>
      <c r="AP3244" s="432"/>
      <c r="AQ3244" s="433"/>
      <c r="AR3244" s="446">
        <f>IF(AN3244=0,0,(AP3244/AN3244)*100)</f>
        <v>0</v>
      </c>
      <c r="AS3244" s="447"/>
      <c r="AT3244" s="450">
        <f>AB3244+AH3244+AN3244</f>
        <v>0</v>
      </c>
      <c r="AU3244" s="451"/>
      <c r="AV3244" s="454">
        <f>AD3244+AJ3244+AP3244</f>
        <v>0</v>
      </c>
      <c r="AW3244" s="455"/>
      <c r="AX3244" s="446">
        <f>IF(AT3244=0,0,(AV3244/AT3244)*100)</f>
        <v>0</v>
      </c>
      <c r="AY3244" s="447"/>
      <c r="AZ3244" s="428"/>
      <c r="BA3244" s="429"/>
      <c r="BB3244" s="432"/>
      <c r="BC3244" s="433"/>
      <c r="BD3244" s="446">
        <f>IF(AZ3244=0,0,(BB3244/AZ3244)*100)</f>
        <v>0</v>
      </c>
      <c r="BE3244" s="447"/>
      <c r="BF3244" s="450">
        <f>AT3244+AZ3244</f>
        <v>0</v>
      </c>
      <c r="BG3244" s="451"/>
      <c r="BH3244" s="454">
        <f>AV3244+BB3244</f>
        <v>0</v>
      </c>
      <c r="BI3244" s="455"/>
      <c r="BJ3244" s="446">
        <f>IF(BF3244=0,0,(BH3244/BF3244)*100)</f>
        <v>0</v>
      </c>
      <c r="BK3244" s="447"/>
      <c r="BL3244" s="406">
        <f>(AD3244*2)+(AJ3244*2)+(AP3244*3)+BB3244</f>
        <v>0</v>
      </c>
      <c r="BM3244" s="407"/>
      <c r="BN3244" s="408"/>
      <c r="BO3244" s="404" t="e">
        <f>(BL3244*BR$2468)+(N3244*BR$2469)+(X3244*BR$2470)+(R3244*BR$2471)+(V3244*BR$2472)+(Z3244*BR$2473)</f>
        <v>#REF!</v>
      </c>
      <c r="BP3244" s="404" t="e">
        <f>((AZ3244-BB3244)*BR$2475)+((AT3244-AV3244)*BR$2474)+(H3244*BR$2476)+(P3244*BR$2477)</f>
        <v>#REF!</v>
      </c>
      <c r="BQ3244" s="53"/>
      <c r="BR3244" s="53"/>
      <c r="BS3244" s="779"/>
    </row>
    <row r="3245" spans="1:71" ht="21.75" customHeight="1" x14ac:dyDescent="0.25">
      <c r="A3245" s="779"/>
      <c r="B3245" s="415"/>
      <c r="C3245" s="412" t="str">
        <f>IF(ROSTER!D$28="","",ROSTER!D$28)</f>
        <v/>
      </c>
      <c r="D3245" s="413"/>
      <c r="E3245" s="419"/>
      <c r="F3245" s="421"/>
      <c r="G3245" s="423"/>
      <c r="H3245" s="426"/>
      <c r="I3245" s="427"/>
      <c r="J3245" s="430"/>
      <c r="K3245" s="431"/>
      <c r="L3245" s="434"/>
      <c r="M3245" s="435"/>
      <c r="N3245" s="438" t="s">
        <v>14</v>
      </c>
      <c r="O3245" s="439"/>
      <c r="P3245" s="430"/>
      <c r="Q3245" s="431"/>
      <c r="R3245" s="434"/>
      <c r="S3245" s="441"/>
      <c r="T3245" s="434"/>
      <c r="U3245" s="427"/>
      <c r="V3245" s="441"/>
      <c r="W3245" s="427"/>
      <c r="X3245" s="430"/>
      <c r="Y3245" s="427"/>
      <c r="Z3245" s="430"/>
      <c r="AA3245" s="427"/>
      <c r="AB3245" s="430"/>
      <c r="AC3245" s="431"/>
      <c r="AD3245" s="434"/>
      <c r="AE3245" s="435"/>
      <c r="AF3245" s="444"/>
      <c r="AG3245" s="445"/>
      <c r="AH3245" s="430"/>
      <c r="AI3245" s="431"/>
      <c r="AJ3245" s="434"/>
      <c r="AK3245" s="435"/>
      <c r="AL3245" s="448"/>
      <c r="AM3245" s="449"/>
      <c r="AN3245" s="430"/>
      <c r="AO3245" s="431"/>
      <c r="AP3245" s="434"/>
      <c r="AQ3245" s="435"/>
      <c r="AR3245" s="448"/>
      <c r="AS3245" s="449"/>
      <c r="AT3245" s="452"/>
      <c r="AU3245" s="453"/>
      <c r="AV3245" s="456"/>
      <c r="AW3245" s="457"/>
      <c r="AX3245" s="448"/>
      <c r="AY3245" s="449"/>
      <c r="AZ3245" s="430"/>
      <c r="BA3245" s="431"/>
      <c r="BB3245" s="434"/>
      <c r="BC3245" s="435"/>
      <c r="BD3245" s="448"/>
      <c r="BE3245" s="449"/>
      <c r="BF3245" s="452"/>
      <c r="BG3245" s="453"/>
      <c r="BH3245" s="456"/>
      <c r="BI3245" s="457"/>
      <c r="BJ3245" s="448"/>
      <c r="BK3245" s="449"/>
      <c r="BL3245" s="409"/>
      <c r="BM3245" s="410"/>
      <c r="BN3245" s="411"/>
      <c r="BO3245" s="405"/>
      <c r="BP3245" s="405"/>
      <c r="BQ3245" s="53"/>
      <c r="BR3245" s="53"/>
      <c r="BS3245" s="779"/>
    </row>
    <row r="3246" spans="1:71" ht="21.75" customHeight="1" x14ac:dyDescent="0.25">
      <c r="A3246" s="779"/>
      <c r="B3246" s="414" t="str">
        <f>IF(ROSTER!B$30="","",ROSTER!B$30)</f>
        <v/>
      </c>
      <c r="C3246" s="416" t="str">
        <f>IF(ROSTER!C$30="","",ROSTER!C$30)</f>
        <v/>
      </c>
      <c r="D3246" s="417"/>
      <c r="E3246" s="418"/>
      <c r="F3246" s="420">
        <f>IF(E3246="y",1,IF(E3246="S",1,0))</f>
        <v>0</v>
      </c>
      <c r="G3246" s="422">
        <f>IF(E3246="S",1,0)</f>
        <v>0</v>
      </c>
      <c r="H3246" s="424"/>
      <c r="I3246" s="425"/>
      <c r="J3246" s="428"/>
      <c r="K3246" s="429"/>
      <c r="L3246" s="432"/>
      <c r="M3246" s="433"/>
      <c r="N3246" s="436">
        <f>L3246+J3246</f>
        <v>0</v>
      </c>
      <c r="O3246" s="437"/>
      <c r="P3246" s="428"/>
      <c r="Q3246" s="429"/>
      <c r="R3246" s="432"/>
      <c r="S3246" s="440"/>
      <c r="T3246" s="432"/>
      <c r="U3246" s="425"/>
      <c r="V3246" s="440"/>
      <c r="W3246" s="425"/>
      <c r="X3246" s="428"/>
      <c r="Y3246" s="425"/>
      <c r="Z3246" s="428"/>
      <c r="AA3246" s="425"/>
      <c r="AB3246" s="428"/>
      <c r="AC3246" s="429"/>
      <c r="AD3246" s="432"/>
      <c r="AE3246" s="433"/>
      <c r="AF3246" s="442">
        <f>IF(AB3246=0,0,(AD3246/AB3246)*100)</f>
        <v>0</v>
      </c>
      <c r="AG3246" s="443"/>
      <c r="AH3246" s="428"/>
      <c r="AI3246" s="429"/>
      <c r="AJ3246" s="432"/>
      <c r="AK3246" s="433"/>
      <c r="AL3246" s="446">
        <f>IF(AH3246=0,0,(AJ3246/AH3246)*100)</f>
        <v>0</v>
      </c>
      <c r="AM3246" s="447"/>
      <c r="AN3246" s="428"/>
      <c r="AO3246" s="429"/>
      <c r="AP3246" s="432"/>
      <c r="AQ3246" s="433"/>
      <c r="AR3246" s="446">
        <f>IF(AN3246=0,0,(AP3246/AN3246)*100)</f>
        <v>0</v>
      </c>
      <c r="AS3246" s="447"/>
      <c r="AT3246" s="450">
        <f>AB3246+AH3246+AN3246</f>
        <v>0</v>
      </c>
      <c r="AU3246" s="451"/>
      <c r="AV3246" s="454">
        <f>AD3246+AJ3246+AP3246</f>
        <v>0</v>
      </c>
      <c r="AW3246" s="455"/>
      <c r="AX3246" s="446">
        <f>IF(AT3246=0,0,(AV3246/AT3246)*100)</f>
        <v>0</v>
      </c>
      <c r="AY3246" s="447"/>
      <c r="AZ3246" s="428"/>
      <c r="BA3246" s="429"/>
      <c r="BB3246" s="432"/>
      <c r="BC3246" s="433"/>
      <c r="BD3246" s="446">
        <f>IF(AZ3246=0,0,(BB3246/AZ3246)*100)</f>
        <v>0</v>
      </c>
      <c r="BE3246" s="447"/>
      <c r="BF3246" s="450">
        <f>AT3246+AZ3246</f>
        <v>0</v>
      </c>
      <c r="BG3246" s="451"/>
      <c r="BH3246" s="454">
        <f>AV3246+BB3246</f>
        <v>0</v>
      </c>
      <c r="BI3246" s="455"/>
      <c r="BJ3246" s="446">
        <f>IF(BF3246=0,0,(BH3246/BF3246)*100)</f>
        <v>0</v>
      </c>
      <c r="BK3246" s="447"/>
      <c r="BL3246" s="406">
        <f>(AD3246*2)+(AJ3246*2)+(AP3246*3)+BB3246</f>
        <v>0</v>
      </c>
      <c r="BM3246" s="407"/>
      <c r="BN3246" s="408"/>
      <c r="BO3246" s="404" t="e">
        <f>(BL3246*BR$2468)+(N3246*BR$2469)+(X3246*BR$2470)+(R3246*BR$2471)+(V3246*BR$2472)+(Z3246*BR$2473)</f>
        <v>#REF!</v>
      </c>
      <c r="BP3246" s="404" t="e">
        <f>((AZ3246-BB3246)*BR$2475)+((AT3246-AV3246)*BR$2474)+(H3246*BR$2476)+(P3246*BR$2477)</f>
        <v>#REF!</v>
      </c>
      <c r="BQ3246" s="53"/>
      <c r="BR3246" s="53"/>
      <c r="BS3246" s="779"/>
    </row>
    <row r="3247" spans="1:71" ht="21.75" customHeight="1" x14ac:dyDescent="0.25">
      <c r="A3247" s="779"/>
      <c r="B3247" s="415"/>
      <c r="C3247" s="412" t="str">
        <f>IF(ROSTER!D$30="","",ROSTER!D$30)</f>
        <v/>
      </c>
      <c r="D3247" s="413"/>
      <c r="E3247" s="419"/>
      <c r="F3247" s="421"/>
      <c r="G3247" s="423"/>
      <c r="H3247" s="426"/>
      <c r="I3247" s="427"/>
      <c r="J3247" s="430"/>
      <c r="K3247" s="431"/>
      <c r="L3247" s="434"/>
      <c r="M3247" s="435"/>
      <c r="N3247" s="438" t="s">
        <v>14</v>
      </c>
      <c r="O3247" s="439"/>
      <c r="P3247" s="430"/>
      <c r="Q3247" s="431"/>
      <c r="R3247" s="434"/>
      <c r="S3247" s="441"/>
      <c r="T3247" s="434"/>
      <c r="U3247" s="427"/>
      <c r="V3247" s="441"/>
      <c r="W3247" s="427"/>
      <c r="X3247" s="430"/>
      <c r="Y3247" s="427"/>
      <c r="Z3247" s="430"/>
      <c r="AA3247" s="427"/>
      <c r="AB3247" s="430"/>
      <c r="AC3247" s="431"/>
      <c r="AD3247" s="434"/>
      <c r="AE3247" s="435"/>
      <c r="AF3247" s="444"/>
      <c r="AG3247" s="445"/>
      <c r="AH3247" s="430"/>
      <c r="AI3247" s="431"/>
      <c r="AJ3247" s="434"/>
      <c r="AK3247" s="435"/>
      <c r="AL3247" s="448"/>
      <c r="AM3247" s="449"/>
      <c r="AN3247" s="430"/>
      <c r="AO3247" s="431"/>
      <c r="AP3247" s="434"/>
      <c r="AQ3247" s="435"/>
      <c r="AR3247" s="448"/>
      <c r="AS3247" s="449"/>
      <c r="AT3247" s="452"/>
      <c r="AU3247" s="453"/>
      <c r="AV3247" s="456"/>
      <c r="AW3247" s="457"/>
      <c r="AX3247" s="448"/>
      <c r="AY3247" s="449"/>
      <c r="AZ3247" s="430"/>
      <c r="BA3247" s="431"/>
      <c r="BB3247" s="434"/>
      <c r="BC3247" s="435"/>
      <c r="BD3247" s="448"/>
      <c r="BE3247" s="449"/>
      <c r="BF3247" s="452"/>
      <c r="BG3247" s="453"/>
      <c r="BH3247" s="456"/>
      <c r="BI3247" s="457"/>
      <c r="BJ3247" s="448"/>
      <c r="BK3247" s="449"/>
      <c r="BL3247" s="409"/>
      <c r="BM3247" s="410"/>
      <c r="BN3247" s="411"/>
      <c r="BO3247" s="405"/>
      <c r="BP3247" s="405"/>
      <c r="BQ3247" s="53"/>
      <c r="BR3247" s="53"/>
      <c r="BS3247" s="779"/>
    </row>
    <row r="3248" spans="1:71" ht="21.75" customHeight="1" x14ac:dyDescent="0.25">
      <c r="A3248" s="779"/>
      <c r="B3248" s="414" t="str">
        <f>IF(ROSTER!B$32="","",ROSTER!B$32)</f>
        <v/>
      </c>
      <c r="C3248" s="416" t="str">
        <f>IF(ROSTER!C$32="","",ROSTER!C$32)</f>
        <v/>
      </c>
      <c r="D3248" s="417"/>
      <c r="E3248" s="418"/>
      <c r="F3248" s="420">
        <f>IF(E3248="y",1,IF(E3248="S",1,0))</f>
        <v>0</v>
      </c>
      <c r="G3248" s="422">
        <f>IF(E3248="S",1,0)</f>
        <v>0</v>
      </c>
      <c r="H3248" s="424"/>
      <c r="I3248" s="425"/>
      <c r="J3248" s="428"/>
      <c r="K3248" s="429"/>
      <c r="L3248" s="432"/>
      <c r="M3248" s="433"/>
      <c r="N3248" s="436">
        <f>L3248+J3248</f>
        <v>0</v>
      </c>
      <c r="O3248" s="437"/>
      <c r="P3248" s="428"/>
      <c r="Q3248" s="429"/>
      <c r="R3248" s="432"/>
      <c r="S3248" s="440"/>
      <c r="T3248" s="432"/>
      <c r="U3248" s="425"/>
      <c r="V3248" s="440"/>
      <c r="W3248" s="425"/>
      <c r="X3248" s="428"/>
      <c r="Y3248" s="425"/>
      <c r="Z3248" s="428"/>
      <c r="AA3248" s="425"/>
      <c r="AB3248" s="428"/>
      <c r="AC3248" s="429"/>
      <c r="AD3248" s="432"/>
      <c r="AE3248" s="433"/>
      <c r="AF3248" s="442">
        <f>IF(AB3248=0,0,(AD3248/AB3248)*100)</f>
        <v>0</v>
      </c>
      <c r="AG3248" s="443"/>
      <c r="AH3248" s="428"/>
      <c r="AI3248" s="429"/>
      <c r="AJ3248" s="432"/>
      <c r="AK3248" s="433"/>
      <c r="AL3248" s="446">
        <f>IF(AH3248=0,0,(AJ3248/AH3248)*100)</f>
        <v>0</v>
      </c>
      <c r="AM3248" s="447"/>
      <c r="AN3248" s="428"/>
      <c r="AO3248" s="429"/>
      <c r="AP3248" s="432"/>
      <c r="AQ3248" s="433"/>
      <c r="AR3248" s="446">
        <f>IF(AN3248=0,0,(AP3248/AN3248)*100)</f>
        <v>0</v>
      </c>
      <c r="AS3248" s="447"/>
      <c r="AT3248" s="450">
        <f>AB3248+AH3248+AN3248</f>
        <v>0</v>
      </c>
      <c r="AU3248" s="451"/>
      <c r="AV3248" s="454">
        <f>AD3248+AJ3248+AP3248</f>
        <v>0</v>
      </c>
      <c r="AW3248" s="455"/>
      <c r="AX3248" s="446">
        <f>IF(AT3248=0,0,(AV3248/AT3248)*100)</f>
        <v>0</v>
      </c>
      <c r="AY3248" s="447"/>
      <c r="AZ3248" s="428"/>
      <c r="BA3248" s="429"/>
      <c r="BB3248" s="432"/>
      <c r="BC3248" s="433"/>
      <c r="BD3248" s="446">
        <f>IF(AZ3248=0,0,(BB3248/AZ3248)*100)</f>
        <v>0</v>
      </c>
      <c r="BE3248" s="447"/>
      <c r="BF3248" s="450">
        <f>AT3248+AZ3248</f>
        <v>0</v>
      </c>
      <c r="BG3248" s="451"/>
      <c r="BH3248" s="454">
        <f>AV3248+BB3248</f>
        <v>0</v>
      </c>
      <c r="BI3248" s="455"/>
      <c r="BJ3248" s="446">
        <f>IF(BF3248=0,0,(BH3248/BF3248)*100)</f>
        <v>0</v>
      </c>
      <c r="BK3248" s="447"/>
      <c r="BL3248" s="406">
        <f>(AD3248*2)+(AJ3248*2)+(AP3248*3)+BB3248</f>
        <v>0</v>
      </c>
      <c r="BM3248" s="407"/>
      <c r="BN3248" s="408"/>
      <c r="BO3248" s="404" t="e">
        <f>(BL3248*BR$2468)+(N3248*BR$2469)+(X3248*BR$2470)+(R3248*BR$2471)+(V3248*BR$2472)+(Z3248*BR$2473)</f>
        <v>#REF!</v>
      </c>
      <c r="BP3248" s="404" t="e">
        <f>((AZ3248-BB3248)*BR$2475)+((AT3248-AV3248)*BR$2474)+(H3248*BR$2476)+(P3248*BR$2477)</f>
        <v>#REF!</v>
      </c>
      <c r="BQ3248" s="53"/>
      <c r="BR3248" s="53"/>
      <c r="BS3248" s="779"/>
    </row>
    <row r="3249" spans="1:71" ht="21.75" customHeight="1" x14ac:dyDescent="0.25">
      <c r="A3249" s="779"/>
      <c r="B3249" s="415"/>
      <c r="C3249" s="412" t="str">
        <f>IF(ROSTER!D$32="","",ROSTER!D$32)</f>
        <v/>
      </c>
      <c r="D3249" s="413"/>
      <c r="E3249" s="419"/>
      <c r="F3249" s="421"/>
      <c r="G3249" s="423"/>
      <c r="H3249" s="426"/>
      <c r="I3249" s="427"/>
      <c r="J3249" s="430"/>
      <c r="K3249" s="431"/>
      <c r="L3249" s="434"/>
      <c r="M3249" s="435"/>
      <c r="N3249" s="438" t="s">
        <v>14</v>
      </c>
      <c r="O3249" s="439"/>
      <c r="P3249" s="430"/>
      <c r="Q3249" s="431"/>
      <c r="R3249" s="434"/>
      <c r="S3249" s="441"/>
      <c r="T3249" s="434"/>
      <c r="U3249" s="427"/>
      <c r="V3249" s="441"/>
      <c r="W3249" s="427"/>
      <c r="X3249" s="430"/>
      <c r="Y3249" s="427"/>
      <c r="Z3249" s="430"/>
      <c r="AA3249" s="427"/>
      <c r="AB3249" s="430"/>
      <c r="AC3249" s="431"/>
      <c r="AD3249" s="434"/>
      <c r="AE3249" s="435"/>
      <c r="AF3249" s="444"/>
      <c r="AG3249" s="445"/>
      <c r="AH3249" s="430"/>
      <c r="AI3249" s="431"/>
      <c r="AJ3249" s="434"/>
      <c r="AK3249" s="435"/>
      <c r="AL3249" s="448"/>
      <c r="AM3249" s="449"/>
      <c r="AN3249" s="430"/>
      <c r="AO3249" s="431"/>
      <c r="AP3249" s="434"/>
      <c r="AQ3249" s="435"/>
      <c r="AR3249" s="448"/>
      <c r="AS3249" s="449"/>
      <c r="AT3249" s="452"/>
      <c r="AU3249" s="453"/>
      <c r="AV3249" s="456"/>
      <c r="AW3249" s="457"/>
      <c r="AX3249" s="448"/>
      <c r="AY3249" s="449"/>
      <c r="AZ3249" s="430"/>
      <c r="BA3249" s="431"/>
      <c r="BB3249" s="434"/>
      <c r="BC3249" s="435"/>
      <c r="BD3249" s="448"/>
      <c r="BE3249" s="449"/>
      <c r="BF3249" s="452"/>
      <c r="BG3249" s="453"/>
      <c r="BH3249" s="456"/>
      <c r="BI3249" s="457"/>
      <c r="BJ3249" s="448"/>
      <c r="BK3249" s="449"/>
      <c r="BL3249" s="409"/>
      <c r="BM3249" s="410"/>
      <c r="BN3249" s="411"/>
      <c r="BO3249" s="405"/>
      <c r="BP3249" s="405"/>
      <c r="BQ3249" s="53"/>
      <c r="BR3249" s="53"/>
      <c r="BS3249" s="779"/>
    </row>
    <row r="3250" spans="1:71" ht="21.75" customHeight="1" x14ac:dyDescent="0.25">
      <c r="A3250" s="779"/>
      <c r="B3250" s="414" t="str">
        <f>IF(ROSTER!B$34="","",ROSTER!B$34)</f>
        <v/>
      </c>
      <c r="C3250" s="416" t="str">
        <f>IF(ROSTER!C$34="","",ROSTER!C$34)</f>
        <v/>
      </c>
      <c r="D3250" s="417"/>
      <c r="E3250" s="418"/>
      <c r="F3250" s="420">
        <f>IF(E3250="y",1,IF(E3250="S",1,0))</f>
        <v>0</v>
      </c>
      <c r="G3250" s="422">
        <f>IF(E3250="S",1,0)</f>
        <v>0</v>
      </c>
      <c r="H3250" s="424"/>
      <c r="I3250" s="425"/>
      <c r="J3250" s="428"/>
      <c r="K3250" s="429"/>
      <c r="L3250" s="432"/>
      <c r="M3250" s="433"/>
      <c r="N3250" s="436">
        <f>L3250+J3250</f>
        <v>0</v>
      </c>
      <c r="O3250" s="437"/>
      <c r="P3250" s="428"/>
      <c r="Q3250" s="429"/>
      <c r="R3250" s="432"/>
      <c r="S3250" s="440"/>
      <c r="T3250" s="432"/>
      <c r="U3250" s="425"/>
      <c r="V3250" s="440"/>
      <c r="W3250" s="425"/>
      <c r="X3250" s="428"/>
      <c r="Y3250" s="425"/>
      <c r="Z3250" s="428"/>
      <c r="AA3250" s="425"/>
      <c r="AB3250" s="428"/>
      <c r="AC3250" s="429"/>
      <c r="AD3250" s="432"/>
      <c r="AE3250" s="433"/>
      <c r="AF3250" s="442">
        <f>IF(AB3250=0,0,(AD3250/AB3250)*100)</f>
        <v>0</v>
      </c>
      <c r="AG3250" s="443"/>
      <c r="AH3250" s="428"/>
      <c r="AI3250" s="429"/>
      <c r="AJ3250" s="432"/>
      <c r="AK3250" s="433"/>
      <c r="AL3250" s="446">
        <f>IF(AH3250=0,0,(AJ3250/AH3250)*100)</f>
        <v>0</v>
      </c>
      <c r="AM3250" s="447"/>
      <c r="AN3250" s="428"/>
      <c r="AO3250" s="429"/>
      <c r="AP3250" s="432"/>
      <c r="AQ3250" s="433"/>
      <c r="AR3250" s="446">
        <f>IF(AN3250=0,0,(AP3250/AN3250)*100)</f>
        <v>0</v>
      </c>
      <c r="AS3250" s="447"/>
      <c r="AT3250" s="450">
        <f>AB3250+AH3250+AN3250</f>
        <v>0</v>
      </c>
      <c r="AU3250" s="451"/>
      <c r="AV3250" s="454">
        <f>AD3250+AJ3250+AP3250</f>
        <v>0</v>
      </c>
      <c r="AW3250" s="455"/>
      <c r="AX3250" s="446">
        <f>IF(AT3250=0,0,(AV3250/AT3250)*100)</f>
        <v>0</v>
      </c>
      <c r="AY3250" s="447"/>
      <c r="AZ3250" s="428"/>
      <c r="BA3250" s="429"/>
      <c r="BB3250" s="432"/>
      <c r="BC3250" s="433"/>
      <c r="BD3250" s="446">
        <f>IF(AZ3250=0,0,(BB3250/AZ3250)*100)</f>
        <v>0</v>
      </c>
      <c r="BE3250" s="447"/>
      <c r="BF3250" s="450">
        <f>AT3250+AZ3250</f>
        <v>0</v>
      </c>
      <c r="BG3250" s="451"/>
      <c r="BH3250" s="454">
        <f>AV3250+BB3250</f>
        <v>0</v>
      </c>
      <c r="BI3250" s="455"/>
      <c r="BJ3250" s="446">
        <f>IF(BF3250=0,0,(BH3250/BF3250)*100)</f>
        <v>0</v>
      </c>
      <c r="BK3250" s="447"/>
      <c r="BL3250" s="406">
        <f>(AD3250*2)+(AJ3250*2)+(AP3250*3)+BB3250</f>
        <v>0</v>
      </c>
      <c r="BM3250" s="407"/>
      <c r="BN3250" s="408"/>
      <c r="BO3250" s="404" t="e">
        <f>(BL3250*BR$2468)+(N3250*BR$2469)+(X3250*BR$2470)+(R3250*BR$2471)+(V3250*BR$2472)+(Z3250*BR$2473)</f>
        <v>#REF!</v>
      </c>
      <c r="BP3250" s="404" t="e">
        <f>((AZ3250-BB3250)*BR$2475)+((AT3250-AV3250)*BR$2474)+(H3250*BR$2476)+(P3250*BR$2477)</f>
        <v>#REF!</v>
      </c>
      <c r="BQ3250" s="53"/>
      <c r="BR3250" s="53"/>
      <c r="BS3250" s="779"/>
    </row>
    <row r="3251" spans="1:71" ht="21.75" customHeight="1" x14ac:dyDescent="0.25">
      <c r="A3251" s="779"/>
      <c r="B3251" s="415"/>
      <c r="C3251" s="412" t="str">
        <f>IF(ROSTER!D$34="","",ROSTER!D$34)</f>
        <v/>
      </c>
      <c r="D3251" s="413"/>
      <c r="E3251" s="419"/>
      <c r="F3251" s="421"/>
      <c r="G3251" s="423"/>
      <c r="H3251" s="426"/>
      <c r="I3251" s="427"/>
      <c r="J3251" s="430"/>
      <c r="K3251" s="431"/>
      <c r="L3251" s="434"/>
      <c r="M3251" s="435"/>
      <c r="N3251" s="438" t="s">
        <v>14</v>
      </c>
      <c r="O3251" s="439"/>
      <c r="P3251" s="430"/>
      <c r="Q3251" s="431"/>
      <c r="R3251" s="434"/>
      <c r="S3251" s="441"/>
      <c r="T3251" s="434"/>
      <c r="U3251" s="427"/>
      <c r="V3251" s="441"/>
      <c r="W3251" s="427"/>
      <c r="X3251" s="430"/>
      <c r="Y3251" s="427"/>
      <c r="Z3251" s="430"/>
      <c r="AA3251" s="427"/>
      <c r="AB3251" s="430"/>
      <c r="AC3251" s="431"/>
      <c r="AD3251" s="434"/>
      <c r="AE3251" s="435"/>
      <c r="AF3251" s="444"/>
      <c r="AG3251" s="445"/>
      <c r="AH3251" s="430"/>
      <c r="AI3251" s="431"/>
      <c r="AJ3251" s="434"/>
      <c r="AK3251" s="435"/>
      <c r="AL3251" s="448"/>
      <c r="AM3251" s="449"/>
      <c r="AN3251" s="430"/>
      <c r="AO3251" s="431"/>
      <c r="AP3251" s="434"/>
      <c r="AQ3251" s="435"/>
      <c r="AR3251" s="448"/>
      <c r="AS3251" s="449"/>
      <c r="AT3251" s="452"/>
      <c r="AU3251" s="453"/>
      <c r="AV3251" s="456"/>
      <c r="AW3251" s="457"/>
      <c r="AX3251" s="448"/>
      <c r="AY3251" s="449"/>
      <c r="AZ3251" s="430"/>
      <c r="BA3251" s="431"/>
      <c r="BB3251" s="434"/>
      <c r="BC3251" s="435"/>
      <c r="BD3251" s="448"/>
      <c r="BE3251" s="449"/>
      <c r="BF3251" s="452"/>
      <c r="BG3251" s="453"/>
      <c r="BH3251" s="456"/>
      <c r="BI3251" s="457"/>
      <c r="BJ3251" s="448"/>
      <c r="BK3251" s="449"/>
      <c r="BL3251" s="409"/>
      <c r="BM3251" s="410"/>
      <c r="BN3251" s="411"/>
      <c r="BO3251" s="405"/>
      <c r="BP3251" s="405"/>
      <c r="BQ3251" s="53"/>
      <c r="BR3251" s="53"/>
      <c r="BS3251" s="779"/>
    </row>
    <row r="3252" spans="1:71" ht="21.75" customHeight="1" x14ac:dyDescent="0.25">
      <c r="A3252" s="779"/>
      <c r="B3252" s="414" t="str">
        <f>IF(ROSTER!B$36="","",ROSTER!B$36)</f>
        <v/>
      </c>
      <c r="C3252" s="416" t="str">
        <f>IF(ROSTER!C$36="","",ROSTER!C$36)</f>
        <v/>
      </c>
      <c r="D3252" s="417"/>
      <c r="E3252" s="418"/>
      <c r="F3252" s="420">
        <f>IF(E3252="y",1,IF(E3252="S",1,0))</f>
        <v>0</v>
      </c>
      <c r="G3252" s="422">
        <f>IF(E3252="S",1,0)</f>
        <v>0</v>
      </c>
      <c r="H3252" s="424"/>
      <c r="I3252" s="425"/>
      <c r="J3252" s="428"/>
      <c r="K3252" s="429"/>
      <c r="L3252" s="432"/>
      <c r="M3252" s="433"/>
      <c r="N3252" s="436">
        <f>L3252+J3252</f>
        <v>0</v>
      </c>
      <c r="O3252" s="437"/>
      <c r="P3252" s="428"/>
      <c r="Q3252" s="429"/>
      <c r="R3252" s="432"/>
      <c r="S3252" s="440"/>
      <c r="T3252" s="432"/>
      <c r="U3252" s="425"/>
      <c r="V3252" s="440"/>
      <c r="W3252" s="425"/>
      <c r="X3252" s="428"/>
      <c r="Y3252" s="425"/>
      <c r="Z3252" s="428"/>
      <c r="AA3252" s="425"/>
      <c r="AB3252" s="428"/>
      <c r="AC3252" s="429"/>
      <c r="AD3252" s="432"/>
      <c r="AE3252" s="433"/>
      <c r="AF3252" s="442">
        <f>IF(AB3252=0,0,(AD3252/AB3252)*100)</f>
        <v>0</v>
      </c>
      <c r="AG3252" s="443"/>
      <c r="AH3252" s="428"/>
      <c r="AI3252" s="429"/>
      <c r="AJ3252" s="432"/>
      <c r="AK3252" s="433"/>
      <c r="AL3252" s="446">
        <f>IF(AH3252=0,0,(AJ3252/AH3252)*100)</f>
        <v>0</v>
      </c>
      <c r="AM3252" s="447"/>
      <c r="AN3252" s="428"/>
      <c r="AO3252" s="429"/>
      <c r="AP3252" s="432"/>
      <c r="AQ3252" s="433"/>
      <c r="AR3252" s="446">
        <f>IF(AN3252=0,0,(AP3252/AN3252)*100)</f>
        <v>0</v>
      </c>
      <c r="AS3252" s="447"/>
      <c r="AT3252" s="450">
        <f>AB3252+AH3252+AN3252</f>
        <v>0</v>
      </c>
      <c r="AU3252" s="451"/>
      <c r="AV3252" s="454">
        <f>AD3252+AJ3252+AP3252</f>
        <v>0</v>
      </c>
      <c r="AW3252" s="455"/>
      <c r="AX3252" s="446">
        <f>IF(AT3252=0,0,(AV3252/AT3252)*100)</f>
        <v>0</v>
      </c>
      <c r="AY3252" s="447"/>
      <c r="AZ3252" s="428"/>
      <c r="BA3252" s="429"/>
      <c r="BB3252" s="432"/>
      <c r="BC3252" s="433"/>
      <c r="BD3252" s="446">
        <f>IF(AZ3252=0,0,(BB3252/AZ3252)*100)</f>
        <v>0</v>
      </c>
      <c r="BE3252" s="447"/>
      <c r="BF3252" s="450">
        <f>AT3252+AZ3252</f>
        <v>0</v>
      </c>
      <c r="BG3252" s="451"/>
      <c r="BH3252" s="454">
        <f>AV3252+BB3252</f>
        <v>0</v>
      </c>
      <c r="BI3252" s="455"/>
      <c r="BJ3252" s="446">
        <f>IF(BF3252=0,0,(BH3252/BF3252)*100)</f>
        <v>0</v>
      </c>
      <c r="BK3252" s="447"/>
      <c r="BL3252" s="406">
        <f>(AD3252*2)+(AJ3252*2)+(AP3252*3)+BB3252</f>
        <v>0</v>
      </c>
      <c r="BM3252" s="407"/>
      <c r="BN3252" s="408"/>
      <c r="BO3252" s="404" t="e">
        <f>(BL3252*BR$2468)+(N3252*BR$2469)+(X3252*BR$2470)+(R3252*BR$2471)+(V3252*BR$2472)+(Z3252*BR$2473)</f>
        <v>#REF!</v>
      </c>
      <c r="BP3252" s="404" t="e">
        <f>((AZ3252-BB3252)*BR$2475)+((AT3252-AV3252)*BR$2474)+(H3252*BR$2476)+(P3252*BR$2477)</f>
        <v>#REF!</v>
      </c>
      <c r="BQ3252" s="53"/>
      <c r="BR3252" s="53"/>
      <c r="BS3252" s="779"/>
    </row>
    <row r="3253" spans="1:71" ht="21.75" customHeight="1" x14ac:dyDescent="0.25">
      <c r="A3253" s="779"/>
      <c r="B3253" s="415"/>
      <c r="C3253" s="412" t="str">
        <f>IF(ROSTER!D$36="","",ROSTER!D$36)</f>
        <v/>
      </c>
      <c r="D3253" s="413"/>
      <c r="E3253" s="419"/>
      <c r="F3253" s="421"/>
      <c r="G3253" s="423"/>
      <c r="H3253" s="426"/>
      <c r="I3253" s="427"/>
      <c r="J3253" s="430"/>
      <c r="K3253" s="431"/>
      <c r="L3253" s="434"/>
      <c r="M3253" s="435"/>
      <c r="N3253" s="438" t="s">
        <v>14</v>
      </c>
      <c r="O3253" s="439"/>
      <c r="P3253" s="430"/>
      <c r="Q3253" s="431"/>
      <c r="R3253" s="434"/>
      <c r="S3253" s="441"/>
      <c r="T3253" s="434"/>
      <c r="U3253" s="427"/>
      <c r="V3253" s="441"/>
      <c r="W3253" s="427"/>
      <c r="X3253" s="430"/>
      <c r="Y3253" s="427"/>
      <c r="Z3253" s="430"/>
      <c r="AA3253" s="427"/>
      <c r="AB3253" s="430"/>
      <c r="AC3253" s="431"/>
      <c r="AD3253" s="434"/>
      <c r="AE3253" s="435"/>
      <c r="AF3253" s="444"/>
      <c r="AG3253" s="445"/>
      <c r="AH3253" s="430"/>
      <c r="AI3253" s="431"/>
      <c r="AJ3253" s="434"/>
      <c r="AK3253" s="435"/>
      <c r="AL3253" s="448"/>
      <c r="AM3253" s="449"/>
      <c r="AN3253" s="430"/>
      <c r="AO3253" s="431"/>
      <c r="AP3253" s="434"/>
      <c r="AQ3253" s="435"/>
      <c r="AR3253" s="448"/>
      <c r="AS3253" s="449"/>
      <c r="AT3253" s="452"/>
      <c r="AU3253" s="453"/>
      <c r="AV3253" s="456"/>
      <c r="AW3253" s="457"/>
      <c r="AX3253" s="448"/>
      <c r="AY3253" s="449"/>
      <c r="AZ3253" s="430"/>
      <c r="BA3253" s="431"/>
      <c r="BB3253" s="434"/>
      <c r="BC3253" s="435"/>
      <c r="BD3253" s="448"/>
      <c r="BE3253" s="449"/>
      <c r="BF3253" s="452"/>
      <c r="BG3253" s="453"/>
      <c r="BH3253" s="456"/>
      <c r="BI3253" s="457"/>
      <c r="BJ3253" s="448"/>
      <c r="BK3253" s="449"/>
      <c r="BL3253" s="409"/>
      <c r="BM3253" s="410"/>
      <c r="BN3253" s="411"/>
      <c r="BO3253" s="405"/>
      <c r="BP3253" s="405"/>
      <c r="BQ3253" s="53"/>
      <c r="BR3253" s="53"/>
      <c r="BS3253" s="779"/>
    </row>
    <row r="3254" spans="1:71" ht="21.75" customHeight="1" x14ac:dyDescent="0.25">
      <c r="A3254" s="779"/>
      <c r="B3254" s="414" t="str">
        <f>IF(ROSTER!B$38="","",ROSTER!B$38)</f>
        <v/>
      </c>
      <c r="C3254" s="416" t="str">
        <f>IF(ROSTER!C$38="","",ROSTER!C$38)</f>
        <v/>
      </c>
      <c r="D3254" s="417"/>
      <c r="E3254" s="418"/>
      <c r="F3254" s="420">
        <f>IF(E3254="y",1,IF(E3254="S",1,0))</f>
        <v>0</v>
      </c>
      <c r="G3254" s="422">
        <f>IF(E3254="S",1,0)</f>
        <v>0</v>
      </c>
      <c r="H3254" s="424"/>
      <c r="I3254" s="425"/>
      <c r="J3254" s="428"/>
      <c r="K3254" s="429"/>
      <c r="L3254" s="432"/>
      <c r="M3254" s="433"/>
      <c r="N3254" s="436">
        <f>L3254+J3254</f>
        <v>0</v>
      </c>
      <c r="O3254" s="437"/>
      <c r="P3254" s="428"/>
      <c r="Q3254" s="429"/>
      <c r="R3254" s="432"/>
      <c r="S3254" s="440"/>
      <c r="T3254" s="432"/>
      <c r="U3254" s="425"/>
      <c r="V3254" s="440"/>
      <c r="W3254" s="425"/>
      <c r="X3254" s="428"/>
      <c r="Y3254" s="425"/>
      <c r="Z3254" s="428"/>
      <c r="AA3254" s="425"/>
      <c r="AB3254" s="428"/>
      <c r="AC3254" s="429"/>
      <c r="AD3254" s="432"/>
      <c r="AE3254" s="433"/>
      <c r="AF3254" s="442">
        <f>IF(AB3254=0,0,(AD3254/AB3254)*100)</f>
        <v>0</v>
      </c>
      <c r="AG3254" s="443"/>
      <c r="AH3254" s="428"/>
      <c r="AI3254" s="429"/>
      <c r="AJ3254" s="432"/>
      <c r="AK3254" s="433"/>
      <c r="AL3254" s="446">
        <f>IF(AH3254=0,0,(AJ3254/AH3254)*100)</f>
        <v>0</v>
      </c>
      <c r="AM3254" s="447"/>
      <c r="AN3254" s="428"/>
      <c r="AO3254" s="429"/>
      <c r="AP3254" s="432"/>
      <c r="AQ3254" s="433"/>
      <c r="AR3254" s="446">
        <f>IF(AN3254=0,0,(AP3254/AN3254)*100)</f>
        <v>0</v>
      </c>
      <c r="AS3254" s="447"/>
      <c r="AT3254" s="450">
        <f>AB3254+AH3254+AN3254</f>
        <v>0</v>
      </c>
      <c r="AU3254" s="451"/>
      <c r="AV3254" s="454">
        <f>AD3254+AJ3254+AP3254</f>
        <v>0</v>
      </c>
      <c r="AW3254" s="455"/>
      <c r="AX3254" s="446">
        <f>IF(AT3254=0,0,(AV3254/AT3254)*100)</f>
        <v>0</v>
      </c>
      <c r="AY3254" s="447"/>
      <c r="AZ3254" s="428"/>
      <c r="BA3254" s="429"/>
      <c r="BB3254" s="432"/>
      <c r="BC3254" s="433"/>
      <c r="BD3254" s="446">
        <f>IF(AZ3254=0,0,(BB3254/AZ3254)*100)</f>
        <v>0</v>
      </c>
      <c r="BE3254" s="447"/>
      <c r="BF3254" s="450">
        <f>AT3254+AZ3254</f>
        <v>0</v>
      </c>
      <c r="BG3254" s="451"/>
      <c r="BH3254" s="454">
        <f>AV3254+BB3254</f>
        <v>0</v>
      </c>
      <c r="BI3254" s="455"/>
      <c r="BJ3254" s="446">
        <f>IF(BF3254=0,0,(BH3254/BF3254)*100)</f>
        <v>0</v>
      </c>
      <c r="BK3254" s="447"/>
      <c r="BL3254" s="406">
        <f>(AD3254*2)+(AJ3254*2)+(AP3254*3)+BB3254</f>
        <v>0</v>
      </c>
      <c r="BM3254" s="407"/>
      <c r="BN3254" s="408"/>
      <c r="BO3254" s="404" t="e">
        <f>(BL3254*BR$2468)+(N3254*BR$2469)+(X3254*BR$2470)+(R3254*BR$2471)+(V3254*BR$2472)+(Z3254*BR$2473)</f>
        <v>#REF!</v>
      </c>
      <c r="BP3254" s="404" t="e">
        <f>((AZ3254-BB3254)*BR$2475)+((AT3254-AV3254)*BR$2474)+(H3254*BR$2476)+(P3254*BR$2477)</f>
        <v>#REF!</v>
      </c>
      <c r="BQ3254" s="53"/>
      <c r="BR3254" s="53"/>
      <c r="BS3254" s="779"/>
    </row>
    <row r="3255" spans="1:71" ht="21.75" customHeight="1" x14ac:dyDescent="0.25">
      <c r="A3255" s="779"/>
      <c r="B3255" s="415"/>
      <c r="C3255" s="412" t="str">
        <f>IF(ROSTER!D$38="","",ROSTER!D$38)</f>
        <v/>
      </c>
      <c r="D3255" s="413"/>
      <c r="E3255" s="419"/>
      <c r="F3255" s="421"/>
      <c r="G3255" s="423"/>
      <c r="H3255" s="426"/>
      <c r="I3255" s="427"/>
      <c r="J3255" s="430"/>
      <c r="K3255" s="431"/>
      <c r="L3255" s="434"/>
      <c r="M3255" s="435"/>
      <c r="N3255" s="438" t="s">
        <v>14</v>
      </c>
      <c r="O3255" s="439"/>
      <c r="P3255" s="430"/>
      <c r="Q3255" s="431"/>
      <c r="R3255" s="434"/>
      <c r="S3255" s="441"/>
      <c r="T3255" s="434"/>
      <c r="U3255" s="427"/>
      <c r="V3255" s="441"/>
      <c r="W3255" s="427"/>
      <c r="X3255" s="430"/>
      <c r="Y3255" s="427"/>
      <c r="Z3255" s="430"/>
      <c r="AA3255" s="427"/>
      <c r="AB3255" s="430"/>
      <c r="AC3255" s="431"/>
      <c r="AD3255" s="434"/>
      <c r="AE3255" s="435"/>
      <c r="AF3255" s="444"/>
      <c r="AG3255" s="445"/>
      <c r="AH3255" s="430"/>
      <c r="AI3255" s="431"/>
      <c r="AJ3255" s="434"/>
      <c r="AK3255" s="435"/>
      <c r="AL3255" s="448"/>
      <c r="AM3255" s="449"/>
      <c r="AN3255" s="430"/>
      <c r="AO3255" s="431"/>
      <c r="AP3255" s="434"/>
      <c r="AQ3255" s="435"/>
      <c r="AR3255" s="448"/>
      <c r="AS3255" s="449"/>
      <c r="AT3255" s="452"/>
      <c r="AU3255" s="453"/>
      <c r="AV3255" s="456"/>
      <c r="AW3255" s="457"/>
      <c r="AX3255" s="448"/>
      <c r="AY3255" s="449"/>
      <c r="AZ3255" s="430"/>
      <c r="BA3255" s="431"/>
      <c r="BB3255" s="434"/>
      <c r="BC3255" s="435"/>
      <c r="BD3255" s="448"/>
      <c r="BE3255" s="449"/>
      <c r="BF3255" s="452"/>
      <c r="BG3255" s="453"/>
      <c r="BH3255" s="456"/>
      <c r="BI3255" s="457"/>
      <c r="BJ3255" s="448"/>
      <c r="BK3255" s="449"/>
      <c r="BL3255" s="409"/>
      <c r="BM3255" s="410"/>
      <c r="BN3255" s="411"/>
      <c r="BO3255" s="405"/>
      <c r="BP3255" s="405"/>
      <c r="BQ3255" s="53"/>
      <c r="BR3255" s="53"/>
      <c r="BS3255" s="779"/>
    </row>
    <row r="3256" spans="1:71" ht="21.75" customHeight="1" x14ac:dyDescent="0.25">
      <c r="A3256" s="779"/>
      <c r="B3256" s="414" t="str">
        <f>IF(ROSTER!B$40="","",ROSTER!B$40)</f>
        <v/>
      </c>
      <c r="C3256" s="416" t="str">
        <f>IF(ROSTER!C$40="","",ROSTER!C$40)</f>
        <v/>
      </c>
      <c r="D3256" s="417"/>
      <c r="E3256" s="418"/>
      <c r="F3256" s="420">
        <f>IF(E3256="y",1,IF(E3256="S",1,0))</f>
        <v>0</v>
      </c>
      <c r="G3256" s="422">
        <f>IF(E3256="S",1,0)</f>
        <v>0</v>
      </c>
      <c r="H3256" s="424"/>
      <c r="I3256" s="425"/>
      <c r="J3256" s="428"/>
      <c r="K3256" s="429"/>
      <c r="L3256" s="432"/>
      <c r="M3256" s="433"/>
      <c r="N3256" s="436">
        <f>L3256+J3256</f>
        <v>0</v>
      </c>
      <c r="O3256" s="437"/>
      <c r="P3256" s="428"/>
      <c r="Q3256" s="429"/>
      <c r="R3256" s="432"/>
      <c r="S3256" s="440"/>
      <c r="T3256" s="432"/>
      <c r="U3256" s="425"/>
      <c r="V3256" s="440"/>
      <c r="W3256" s="425"/>
      <c r="X3256" s="428"/>
      <c r="Y3256" s="425"/>
      <c r="Z3256" s="428"/>
      <c r="AA3256" s="425"/>
      <c r="AB3256" s="428"/>
      <c r="AC3256" s="429"/>
      <c r="AD3256" s="432"/>
      <c r="AE3256" s="433"/>
      <c r="AF3256" s="442">
        <f>IF(AB3256=0,0,(AD3256/AB3256)*100)</f>
        <v>0</v>
      </c>
      <c r="AG3256" s="443"/>
      <c r="AH3256" s="428"/>
      <c r="AI3256" s="429"/>
      <c r="AJ3256" s="432"/>
      <c r="AK3256" s="433"/>
      <c r="AL3256" s="446">
        <f>IF(AH3256=0,0,(AJ3256/AH3256)*100)</f>
        <v>0</v>
      </c>
      <c r="AM3256" s="447"/>
      <c r="AN3256" s="428"/>
      <c r="AO3256" s="429"/>
      <c r="AP3256" s="432"/>
      <c r="AQ3256" s="433"/>
      <c r="AR3256" s="446">
        <f>IF(AN3256=0,0,(AP3256/AN3256)*100)</f>
        <v>0</v>
      </c>
      <c r="AS3256" s="447"/>
      <c r="AT3256" s="450">
        <f>AB3256+AH3256+AN3256</f>
        <v>0</v>
      </c>
      <c r="AU3256" s="451"/>
      <c r="AV3256" s="454">
        <f>AD3256+AJ3256+AP3256</f>
        <v>0</v>
      </c>
      <c r="AW3256" s="455"/>
      <c r="AX3256" s="446">
        <f>IF(AT3256=0,0,(AV3256/AT3256)*100)</f>
        <v>0</v>
      </c>
      <c r="AY3256" s="447"/>
      <c r="AZ3256" s="428"/>
      <c r="BA3256" s="429"/>
      <c r="BB3256" s="432"/>
      <c r="BC3256" s="433"/>
      <c r="BD3256" s="446">
        <f>IF(AZ3256=0,0,(BB3256/AZ3256)*100)</f>
        <v>0</v>
      </c>
      <c r="BE3256" s="447"/>
      <c r="BF3256" s="450">
        <f>AT3256+AZ3256</f>
        <v>0</v>
      </c>
      <c r="BG3256" s="451"/>
      <c r="BH3256" s="454">
        <f>AV3256+BB3256</f>
        <v>0</v>
      </c>
      <c r="BI3256" s="455"/>
      <c r="BJ3256" s="446">
        <f>IF(BF3256=0,0,(BH3256/BF3256)*100)</f>
        <v>0</v>
      </c>
      <c r="BK3256" s="447"/>
      <c r="BL3256" s="406">
        <f>(AD3256*2)+(AJ3256*2)+(AP3256*3)+BB3256</f>
        <v>0</v>
      </c>
      <c r="BM3256" s="407"/>
      <c r="BN3256" s="408"/>
      <c r="BO3256" s="404" t="e">
        <f>(BL3256*BR$2468)+(N3256*BR$2469)+(X3256*BR$2470)+(R3256*BR$2471)+(V3256*BR$2472)+(Z3256*BR$2473)</f>
        <v>#REF!</v>
      </c>
      <c r="BP3256" s="404" t="e">
        <f>((AZ3256-BB3256)*BR$2475)+((AT3256-AV3256)*BR$2474)+(H3256*BR$2476)+(P3256*BR$2477)</f>
        <v>#REF!</v>
      </c>
      <c r="BQ3256" s="53"/>
      <c r="BR3256" s="53"/>
      <c r="BS3256" s="779"/>
    </row>
    <row r="3257" spans="1:71" ht="21.75" customHeight="1" x14ac:dyDescent="0.25">
      <c r="A3257" s="779"/>
      <c r="B3257" s="415"/>
      <c r="C3257" s="412" t="str">
        <f>IF(ROSTER!D$40="","",ROSTER!D$40)</f>
        <v/>
      </c>
      <c r="D3257" s="413"/>
      <c r="E3257" s="419"/>
      <c r="F3257" s="421"/>
      <c r="G3257" s="423"/>
      <c r="H3257" s="426"/>
      <c r="I3257" s="427"/>
      <c r="J3257" s="430"/>
      <c r="K3257" s="431"/>
      <c r="L3257" s="434"/>
      <c r="M3257" s="435"/>
      <c r="N3257" s="438" t="s">
        <v>14</v>
      </c>
      <c r="O3257" s="439"/>
      <c r="P3257" s="430"/>
      <c r="Q3257" s="431"/>
      <c r="R3257" s="434"/>
      <c r="S3257" s="441"/>
      <c r="T3257" s="434"/>
      <c r="U3257" s="427"/>
      <c r="V3257" s="441"/>
      <c r="W3257" s="427"/>
      <c r="X3257" s="430"/>
      <c r="Y3257" s="427"/>
      <c r="Z3257" s="430"/>
      <c r="AA3257" s="427"/>
      <c r="AB3257" s="430"/>
      <c r="AC3257" s="431"/>
      <c r="AD3257" s="434"/>
      <c r="AE3257" s="435"/>
      <c r="AF3257" s="444"/>
      <c r="AG3257" s="445"/>
      <c r="AH3257" s="430"/>
      <c r="AI3257" s="431"/>
      <c r="AJ3257" s="434"/>
      <c r="AK3257" s="435"/>
      <c r="AL3257" s="448"/>
      <c r="AM3257" s="449"/>
      <c r="AN3257" s="430"/>
      <c r="AO3257" s="431"/>
      <c r="AP3257" s="434"/>
      <c r="AQ3257" s="435"/>
      <c r="AR3257" s="448"/>
      <c r="AS3257" s="449"/>
      <c r="AT3257" s="452"/>
      <c r="AU3257" s="453"/>
      <c r="AV3257" s="456"/>
      <c r="AW3257" s="457"/>
      <c r="AX3257" s="448"/>
      <c r="AY3257" s="449"/>
      <c r="AZ3257" s="430"/>
      <c r="BA3257" s="431"/>
      <c r="BB3257" s="434"/>
      <c r="BC3257" s="435"/>
      <c r="BD3257" s="448"/>
      <c r="BE3257" s="449"/>
      <c r="BF3257" s="452"/>
      <c r="BG3257" s="453"/>
      <c r="BH3257" s="456"/>
      <c r="BI3257" s="457"/>
      <c r="BJ3257" s="448"/>
      <c r="BK3257" s="449"/>
      <c r="BL3257" s="409"/>
      <c r="BM3257" s="410"/>
      <c r="BN3257" s="411"/>
      <c r="BO3257" s="405"/>
      <c r="BP3257" s="405"/>
      <c r="BQ3257" s="53"/>
      <c r="BR3257" s="53"/>
      <c r="BS3257" s="779"/>
    </row>
    <row r="3258" spans="1:71" ht="21.75" customHeight="1" x14ac:dyDescent="0.25">
      <c r="A3258" s="779"/>
      <c r="B3258" s="414" t="str">
        <f>IF(ROSTER!B$42="","",ROSTER!B$42)</f>
        <v/>
      </c>
      <c r="C3258" s="416" t="str">
        <f>IF(ROSTER!C$42="","",ROSTER!C$42)</f>
        <v/>
      </c>
      <c r="D3258" s="417"/>
      <c r="E3258" s="418"/>
      <c r="F3258" s="420">
        <f>IF(E3258="y",1,IF(E3258="S",1,0))</f>
        <v>0</v>
      </c>
      <c r="G3258" s="422">
        <f>IF(E3258="S",1,0)</f>
        <v>0</v>
      </c>
      <c r="H3258" s="424"/>
      <c r="I3258" s="425"/>
      <c r="J3258" s="428"/>
      <c r="K3258" s="429"/>
      <c r="L3258" s="432"/>
      <c r="M3258" s="433"/>
      <c r="N3258" s="436">
        <f>L3258+J3258</f>
        <v>0</v>
      </c>
      <c r="O3258" s="437"/>
      <c r="P3258" s="428"/>
      <c r="Q3258" s="429"/>
      <c r="R3258" s="432"/>
      <c r="S3258" s="440"/>
      <c r="T3258" s="432"/>
      <c r="U3258" s="425"/>
      <c r="V3258" s="440"/>
      <c r="W3258" s="425"/>
      <c r="X3258" s="428"/>
      <c r="Y3258" s="425"/>
      <c r="Z3258" s="428"/>
      <c r="AA3258" s="425"/>
      <c r="AB3258" s="428"/>
      <c r="AC3258" s="429"/>
      <c r="AD3258" s="432"/>
      <c r="AE3258" s="433"/>
      <c r="AF3258" s="442">
        <f>IF(AB3258=0,0,(AD3258/AB3258)*100)</f>
        <v>0</v>
      </c>
      <c r="AG3258" s="443"/>
      <c r="AH3258" s="428"/>
      <c r="AI3258" s="429"/>
      <c r="AJ3258" s="432"/>
      <c r="AK3258" s="433"/>
      <c r="AL3258" s="446">
        <f>IF(AH3258=0,0,(AJ3258/AH3258)*100)</f>
        <v>0</v>
      </c>
      <c r="AM3258" s="447"/>
      <c r="AN3258" s="428"/>
      <c r="AO3258" s="429"/>
      <c r="AP3258" s="432"/>
      <c r="AQ3258" s="433"/>
      <c r="AR3258" s="446">
        <f>IF(AN3258=0,0,(AP3258/AN3258)*100)</f>
        <v>0</v>
      </c>
      <c r="AS3258" s="447"/>
      <c r="AT3258" s="450">
        <f>AB3258+AH3258+AN3258</f>
        <v>0</v>
      </c>
      <c r="AU3258" s="451"/>
      <c r="AV3258" s="454">
        <f>AD3258+AJ3258+AP3258</f>
        <v>0</v>
      </c>
      <c r="AW3258" s="455"/>
      <c r="AX3258" s="446">
        <f>IF(AT3258=0,0,(AV3258/AT3258)*100)</f>
        <v>0</v>
      </c>
      <c r="AY3258" s="447"/>
      <c r="AZ3258" s="428"/>
      <c r="BA3258" s="429"/>
      <c r="BB3258" s="432"/>
      <c r="BC3258" s="433"/>
      <c r="BD3258" s="446">
        <f>IF(AZ3258=0,0,(BB3258/AZ3258)*100)</f>
        <v>0</v>
      </c>
      <c r="BE3258" s="447"/>
      <c r="BF3258" s="450">
        <f>AT3258+AZ3258</f>
        <v>0</v>
      </c>
      <c r="BG3258" s="451"/>
      <c r="BH3258" s="454">
        <f>AV3258+BB3258</f>
        <v>0</v>
      </c>
      <c r="BI3258" s="455"/>
      <c r="BJ3258" s="446">
        <f>IF(BF3258=0,0,(BH3258/BF3258)*100)</f>
        <v>0</v>
      </c>
      <c r="BK3258" s="447"/>
      <c r="BL3258" s="406">
        <f>(AD3258*2)+(AJ3258*2)+(AP3258*3)+BB3258</f>
        <v>0</v>
      </c>
      <c r="BM3258" s="407"/>
      <c r="BN3258" s="408"/>
      <c r="BO3258" s="404" t="e">
        <f>(BL3258*BR$2468)+(N3258*BR$2469)+(X3258*BR$2470)+(R3258*BR$2471)+(V3258*BR$2472)+(Z3258*BR$2473)</f>
        <v>#REF!</v>
      </c>
      <c r="BP3258" s="404" t="e">
        <f>((AZ3258-BB3258)*BR$2475)+((AT3258-AV3258)*BR$2474)+(H3258*BR$2476)+(P3258*BR$2477)</f>
        <v>#REF!</v>
      </c>
      <c r="BQ3258" s="53"/>
      <c r="BR3258" s="53"/>
      <c r="BS3258" s="779"/>
    </row>
    <row r="3259" spans="1:71" ht="21.75" customHeight="1" thickBot="1" x14ac:dyDescent="0.3">
      <c r="A3259" s="779"/>
      <c r="B3259" s="415"/>
      <c r="C3259" s="412" t="str">
        <f>IF(ROSTER!D$42="","",ROSTER!D$42)</f>
        <v/>
      </c>
      <c r="D3259" s="413"/>
      <c r="E3259" s="419"/>
      <c r="F3259" s="421"/>
      <c r="G3259" s="423"/>
      <c r="H3259" s="426"/>
      <c r="I3259" s="427"/>
      <c r="J3259" s="430"/>
      <c r="K3259" s="431"/>
      <c r="L3259" s="434"/>
      <c r="M3259" s="435"/>
      <c r="N3259" s="438" t="s">
        <v>14</v>
      </c>
      <c r="O3259" s="439"/>
      <c r="P3259" s="430"/>
      <c r="Q3259" s="431"/>
      <c r="R3259" s="434"/>
      <c r="S3259" s="441"/>
      <c r="T3259" s="434"/>
      <c r="U3259" s="427"/>
      <c r="V3259" s="441"/>
      <c r="W3259" s="427"/>
      <c r="X3259" s="430"/>
      <c r="Y3259" s="427"/>
      <c r="Z3259" s="430"/>
      <c r="AA3259" s="427"/>
      <c r="AB3259" s="430"/>
      <c r="AC3259" s="431"/>
      <c r="AD3259" s="434"/>
      <c r="AE3259" s="435"/>
      <c r="AF3259" s="444"/>
      <c r="AG3259" s="445"/>
      <c r="AH3259" s="430"/>
      <c r="AI3259" s="431"/>
      <c r="AJ3259" s="434"/>
      <c r="AK3259" s="435"/>
      <c r="AL3259" s="448"/>
      <c r="AM3259" s="449"/>
      <c r="AN3259" s="430"/>
      <c r="AO3259" s="431"/>
      <c r="AP3259" s="434"/>
      <c r="AQ3259" s="435"/>
      <c r="AR3259" s="448"/>
      <c r="AS3259" s="449"/>
      <c r="AT3259" s="452"/>
      <c r="AU3259" s="453"/>
      <c r="AV3259" s="456"/>
      <c r="AW3259" s="457"/>
      <c r="AX3259" s="448"/>
      <c r="AY3259" s="449"/>
      <c r="AZ3259" s="430"/>
      <c r="BA3259" s="431"/>
      <c r="BB3259" s="434"/>
      <c r="BC3259" s="435"/>
      <c r="BD3259" s="448"/>
      <c r="BE3259" s="449"/>
      <c r="BF3259" s="452"/>
      <c r="BG3259" s="453"/>
      <c r="BH3259" s="456"/>
      <c r="BI3259" s="457"/>
      <c r="BJ3259" s="448"/>
      <c r="BK3259" s="449"/>
      <c r="BL3259" s="409"/>
      <c r="BM3259" s="410"/>
      <c r="BN3259" s="411"/>
      <c r="BO3259" s="405"/>
      <c r="BP3259" s="405"/>
      <c r="BQ3259" s="53"/>
      <c r="BR3259" s="53"/>
      <c r="BS3259" s="779"/>
    </row>
    <row r="3260" spans="1:71" ht="21.75" hidden="1" customHeight="1" x14ac:dyDescent="0.3">
      <c r="A3260" s="779"/>
      <c r="B3260" s="414" t="str">
        <f>IF(ROSTER!B$44="","",ROSTER!B$44)</f>
        <v/>
      </c>
      <c r="C3260" s="416" t="str">
        <f>IF(ROSTER!C$44="","",ROSTER!C$44)</f>
        <v/>
      </c>
      <c r="D3260" s="417"/>
      <c r="E3260" s="418"/>
      <c r="F3260" s="420">
        <f>IF(E3260="y",1,IF(E3260="S",1,0))</f>
        <v>0</v>
      </c>
      <c r="G3260" s="422">
        <f>IF(E3260="S",1,0)</f>
        <v>0</v>
      </c>
      <c r="H3260" s="424"/>
      <c r="I3260" s="425"/>
      <c r="J3260" s="428"/>
      <c r="K3260" s="429"/>
      <c r="L3260" s="432"/>
      <c r="M3260" s="433"/>
      <c r="N3260" s="436">
        <f>L3260+J3260</f>
        <v>0</v>
      </c>
      <c r="O3260" s="437"/>
      <c r="P3260" s="428"/>
      <c r="Q3260" s="429"/>
      <c r="R3260" s="432"/>
      <c r="S3260" s="440"/>
      <c r="T3260" s="432"/>
      <c r="U3260" s="425"/>
      <c r="V3260" s="440"/>
      <c r="W3260" s="425"/>
      <c r="X3260" s="428"/>
      <c r="Y3260" s="425"/>
      <c r="Z3260" s="428"/>
      <c r="AA3260" s="425"/>
      <c r="AB3260" s="428"/>
      <c r="AC3260" s="429"/>
      <c r="AD3260" s="432"/>
      <c r="AE3260" s="433"/>
      <c r="AF3260" s="442">
        <f>IF(AB3260=0,0,(AD3260/AB3260)*100)</f>
        <v>0</v>
      </c>
      <c r="AG3260" s="443"/>
      <c r="AH3260" s="428"/>
      <c r="AI3260" s="429"/>
      <c r="AJ3260" s="432"/>
      <c r="AK3260" s="433"/>
      <c r="AL3260" s="446">
        <f>IF(AH3260=0,0,(AJ3260/AH3260)*100)</f>
        <v>0</v>
      </c>
      <c r="AM3260" s="447"/>
      <c r="AN3260" s="428"/>
      <c r="AO3260" s="429"/>
      <c r="AP3260" s="432"/>
      <c r="AQ3260" s="433"/>
      <c r="AR3260" s="446">
        <f>IF(AN3260=0,0,(AP3260/AN3260)*100)</f>
        <v>0</v>
      </c>
      <c r="AS3260" s="447"/>
      <c r="AT3260" s="450">
        <f>AB3260+AH3260+AN3260</f>
        <v>0</v>
      </c>
      <c r="AU3260" s="451"/>
      <c r="AV3260" s="454">
        <f>AD3260+AJ3260+AP3260</f>
        <v>0</v>
      </c>
      <c r="AW3260" s="455"/>
      <c r="AX3260" s="446">
        <f>IF(AT3260=0,0,(AV3260/AT3260)*100)</f>
        <v>0</v>
      </c>
      <c r="AY3260" s="447"/>
      <c r="AZ3260" s="428"/>
      <c r="BA3260" s="429"/>
      <c r="BB3260" s="432"/>
      <c r="BC3260" s="433"/>
      <c r="BD3260" s="446">
        <f>IF(AZ3260=0,0,(BB3260/AZ3260)*100)</f>
        <v>0</v>
      </c>
      <c r="BE3260" s="447"/>
      <c r="BF3260" s="450">
        <f>AT3260+AZ3260</f>
        <v>0</v>
      </c>
      <c r="BG3260" s="451"/>
      <c r="BH3260" s="454">
        <f>AV3260+BB3260</f>
        <v>0</v>
      </c>
      <c r="BI3260" s="455"/>
      <c r="BJ3260" s="446">
        <f>IF(BF3260=0,0,(BH3260/BF3260)*100)</f>
        <v>0</v>
      </c>
      <c r="BK3260" s="447"/>
      <c r="BL3260" s="406">
        <f>(AD3260*2)+(AJ3260*2)+(AP3260*3)+BB3260</f>
        <v>0</v>
      </c>
      <c r="BM3260" s="407"/>
      <c r="BN3260" s="408"/>
      <c r="BO3260" s="404" t="e">
        <f>(BL3260*BR$2468)+(N3260*BR$2469)+(X3260*BR$2470)+(R3260*BR$2471)+(V3260*BR$2472)+(Z3260*BR$2473)</f>
        <v>#REF!</v>
      </c>
      <c r="BP3260" s="404" t="e">
        <f>((AZ3260-BB3260)*BR$2475)+((AT3260-AV3260)*BR$2474)+(H3260*BR$2476)+(P3260*BR$2477)</f>
        <v>#REF!</v>
      </c>
      <c r="BQ3260" s="53"/>
      <c r="BR3260" s="53"/>
      <c r="BS3260" s="779"/>
    </row>
    <row r="3261" spans="1:71" ht="21.75" hidden="1" customHeight="1" x14ac:dyDescent="0.3">
      <c r="A3261" s="779"/>
      <c r="B3261" s="415"/>
      <c r="C3261" s="412" t="str">
        <f>IF(ROSTER!D$44="","",ROSTER!D$44)</f>
        <v/>
      </c>
      <c r="D3261" s="413"/>
      <c r="E3261" s="419"/>
      <c r="F3261" s="421"/>
      <c r="G3261" s="423"/>
      <c r="H3261" s="426"/>
      <c r="I3261" s="427"/>
      <c r="J3261" s="430"/>
      <c r="K3261" s="431"/>
      <c r="L3261" s="434"/>
      <c r="M3261" s="435"/>
      <c r="N3261" s="438" t="s">
        <v>14</v>
      </c>
      <c r="O3261" s="439"/>
      <c r="P3261" s="430"/>
      <c r="Q3261" s="431"/>
      <c r="R3261" s="434"/>
      <c r="S3261" s="441"/>
      <c r="T3261" s="434"/>
      <c r="U3261" s="427"/>
      <c r="V3261" s="441"/>
      <c r="W3261" s="427"/>
      <c r="X3261" s="430"/>
      <c r="Y3261" s="427"/>
      <c r="Z3261" s="430"/>
      <c r="AA3261" s="427"/>
      <c r="AB3261" s="430"/>
      <c r="AC3261" s="431"/>
      <c r="AD3261" s="434"/>
      <c r="AE3261" s="435"/>
      <c r="AF3261" s="444"/>
      <c r="AG3261" s="445"/>
      <c r="AH3261" s="430"/>
      <c r="AI3261" s="431"/>
      <c r="AJ3261" s="434"/>
      <c r="AK3261" s="435"/>
      <c r="AL3261" s="448"/>
      <c r="AM3261" s="449"/>
      <c r="AN3261" s="430"/>
      <c r="AO3261" s="431"/>
      <c r="AP3261" s="434"/>
      <c r="AQ3261" s="435"/>
      <c r="AR3261" s="448"/>
      <c r="AS3261" s="449"/>
      <c r="AT3261" s="452"/>
      <c r="AU3261" s="453"/>
      <c r="AV3261" s="456"/>
      <c r="AW3261" s="457"/>
      <c r="AX3261" s="448"/>
      <c r="AY3261" s="449"/>
      <c r="AZ3261" s="430"/>
      <c r="BA3261" s="431"/>
      <c r="BB3261" s="434"/>
      <c r="BC3261" s="435"/>
      <c r="BD3261" s="448"/>
      <c r="BE3261" s="449"/>
      <c r="BF3261" s="452"/>
      <c r="BG3261" s="453"/>
      <c r="BH3261" s="456"/>
      <c r="BI3261" s="457"/>
      <c r="BJ3261" s="448"/>
      <c r="BK3261" s="449"/>
      <c r="BL3261" s="409"/>
      <c r="BM3261" s="410"/>
      <c r="BN3261" s="411"/>
      <c r="BO3261" s="405"/>
      <c r="BP3261" s="405"/>
      <c r="BQ3261" s="53"/>
      <c r="BR3261" s="53"/>
      <c r="BS3261" s="779"/>
    </row>
    <row r="3262" spans="1:71" ht="21.75" hidden="1" customHeight="1" x14ac:dyDescent="0.3">
      <c r="A3262" s="779"/>
      <c r="B3262" s="414" t="str">
        <f>IF(ROSTER!B$46="","",ROSTER!B$46)</f>
        <v/>
      </c>
      <c r="C3262" s="416" t="str">
        <f>IF(ROSTER!C$46="","",ROSTER!C$46)</f>
        <v/>
      </c>
      <c r="D3262" s="417"/>
      <c r="E3262" s="418"/>
      <c r="F3262" s="420">
        <f>IF(E3262="y",1,IF(E3262="S",1,0))</f>
        <v>0</v>
      </c>
      <c r="G3262" s="422">
        <f>IF(E3262="S",1,0)</f>
        <v>0</v>
      </c>
      <c r="H3262" s="424"/>
      <c r="I3262" s="425"/>
      <c r="J3262" s="428"/>
      <c r="K3262" s="429"/>
      <c r="L3262" s="432"/>
      <c r="M3262" s="433"/>
      <c r="N3262" s="436">
        <f>L3262+J3262</f>
        <v>0</v>
      </c>
      <c r="O3262" s="437"/>
      <c r="P3262" s="428"/>
      <c r="Q3262" s="429"/>
      <c r="R3262" s="432"/>
      <c r="S3262" s="440"/>
      <c r="T3262" s="432"/>
      <c r="U3262" s="425"/>
      <c r="V3262" s="440"/>
      <c r="W3262" s="425"/>
      <c r="X3262" s="428"/>
      <c r="Y3262" s="425"/>
      <c r="Z3262" s="428"/>
      <c r="AA3262" s="425"/>
      <c r="AB3262" s="428"/>
      <c r="AC3262" s="429"/>
      <c r="AD3262" s="432"/>
      <c r="AE3262" s="433"/>
      <c r="AF3262" s="442">
        <f>IF(AB3262=0,0,(AD3262/AB3262)*100)</f>
        <v>0</v>
      </c>
      <c r="AG3262" s="443"/>
      <c r="AH3262" s="428"/>
      <c r="AI3262" s="429"/>
      <c r="AJ3262" s="432"/>
      <c r="AK3262" s="433"/>
      <c r="AL3262" s="446">
        <f>IF(AH3262=0,0,(AJ3262/AH3262)*100)</f>
        <v>0</v>
      </c>
      <c r="AM3262" s="447"/>
      <c r="AN3262" s="428"/>
      <c r="AO3262" s="429"/>
      <c r="AP3262" s="432"/>
      <c r="AQ3262" s="433"/>
      <c r="AR3262" s="446">
        <f>IF(AN3262=0,0,(AP3262/AN3262)*100)</f>
        <v>0</v>
      </c>
      <c r="AS3262" s="447"/>
      <c r="AT3262" s="450">
        <f>AB3262+AH3262+AN3262</f>
        <v>0</v>
      </c>
      <c r="AU3262" s="451"/>
      <c r="AV3262" s="454">
        <f>AD3262+AJ3262+AP3262</f>
        <v>0</v>
      </c>
      <c r="AW3262" s="455"/>
      <c r="AX3262" s="446">
        <f>IF(AT3262=0,0,(AV3262/AT3262)*100)</f>
        <v>0</v>
      </c>
      <c r="AY3262" s="447"/>
      <c r="AZ3262" s="428"/>
      <c r="BA3262" s="429"/>
      <c r="BB3262" s="432"/>
      <c r="BC3262" s="433"/>
      <c r="BD3262" s="446">
        <f>IF(AZ3262=0,0,(BB3262/AZ3262)*100)</f>
        <v>0</v>
      </c>
      <c r="BE3262" s="447"/>
      <c r="BF3262" s="450">
        <f>AT3262+AZ3262</f>
        <v>0</v>
      </c>
      <c r="BG3262" s="451"/>
      <c r="BH3262" s="454">
        <f>AV3262+BB3262</f>
        <v>0</v>
      </c>
      <c r="BI3262" s="455"/>
      <c r="BJ3262" s="446">
        <f>IF(BF3262=0,0,(BH3262/BF3262)*100)</f>
        <v>0</v>
      </c>
      <c r="BK3262" s="447"/>
      <c r="BL3262" s="406">
        <f>(AD3262*2)+(AJ3262*2)+(AP3262*3)+BB3262</f>
        <v>0</v>
      </c>
      <c r="BM3262" s="407"/>
      <c r="BN3262" s="408"/>
      <c r="BO3262" s="402" t="e">
        <f>(BL3262*BR$74)+(N3262*BR$75)+(X3262*BR$76)+(R3262*BR$77)+(V3262*BR$78)+(Z3262*BR$79)</f>
        <v>#REF!</v>
      </c>
      <c r="BP3262" s="404" t="e">
        <f>((AZ3262-BB3262)*BR$81)+((AT3262-AV3262)*BR$80)+(H3262*BR$82)+(P3262*BR$83)</f>
        <v>#REF!</v>
      </c>
      <c r="BQ3262" s="53"/>
      <c r="BR3262" s="53"/>
      <c r="BS3262" s="779"/>
    </row>
    <row r="3263" spans="1:71" ht="22.5" hidden="1" customHeight="1" x14ac:dyDescent="0.3">
      <c r="A3263" s="779"/>
      <c r="B3263" s="415"/>
      <c r="C3263" s="412" t="str">
        <f>IF(ROSTER!D$46="","",ROSTER!D$46)</f>
        <v/>
      </c>
      <c r="D3263" s="413"/>
      <c r="E3263" s="419"/>
      <c r="F3263" s="421"/>
      <c r="G3263" s="423"/>
      <c r="H3263" s="426"/>
      <c r="I3263" s="427"/>
      <c r="J3263" s="430"/>
      <c r="K3263" s="431"/>
      <c r="L3263" s="434"/>
      <c r="M3263" s="435"/>
      <c r="N3263" s="438" t="s">
        <v>14</v>
      </c>
      <c r="O3263" s="439"/>
      <c r="P3263" s="430"/>
      <c r="Q3263" s="431"/>
      <c r="R3263" s="434"/>
      <c r="S3263" s="441"/>
      <c r="T3263" s="434"/>
      <c r="U3263" s="427"/>
      <c r="V3263" s="441"/>
      <c r="W3263" s="427"/>
      <c r="X3263" s="430"/>
      <c r="Y3263" s="427"/>
      <c r="Z3263" s="430"/>
      <c r="AA3263" s="427"/>
      <c r="AB3263" s="430"/>
      <c r="AC3263" s="431"/>
      <c r="AD3263" s="434"/>
      <c r="AE3263" s="435"/>
      <c r="AF3263" s="444"/>
      <c r="AG3263" s="445"/>
      <c r="AH3263" s="430"/>
      <c r="AI3263" s="431"/>
      <c r="AJ3263" s="434"/>
      <c r="AK3263" s="435"/>
      <c r="AL3263" s="448"/>
      <c r="AM3263" s="449"/>
      <c r="AN3263" s="430"/>
      <c r="AO3263" s="431"/>
      <c r="AP3263" s="434"/>
      <c r="AQ3263" s="435"/>
      <c r="AR3263" s="448"/>
      <c r="AS3263" s="449"/>
      <c r="AT3263" s="452"/>
      <c r="AU3263" s="453"/>
      <c r="AV3263" s="456"/>
      <c r="AW3263" s="457"/>
      <c r="AX3263" s="448"/>
      <c r="AY3263" s="449"/>
      <c r="AZ3263" s="430"/>
      <c r="BA3263" s="431"/>
      <c r="BB3263" s="434"/>
      <c r="BC3263" s="435"/>
      <c r="BD3263" s="448"/>
      <c r="BE3263" s="449"/>
      <c r="BF3263" s="452"/>
      <c r="BG3263" s="453"/>
      <c r="BH3263" s="456"/>
      <c r="BI3263" s="457"/>
      <c r="BJ3263" s="448"/>
      <c r="BK3263" s="449"/>
      <c r="BL3263" s="409"/>
      <c r="BM3263" s="410"/>
      <c r="BN3263" s="411"/>
      <c r="BO3263" s="403"/>
      <c r="BP3263" s="405"/>
      <c r="BQ3263" s="53"/>
      <c r="BR3263" s="53"/>
      <c r="BS3263" s="779"/>
    </row>
    <row r="3264" spans="1:71" ht="21.75" hidden="1" customHeight="1" x14ac:dyDescent="0.3">
      <c r="A3264" s="779"/>
      <c r="B3264" s="414" t="str">
        <f>IF(ROSTER!B$48="","",ROSTER!B$48)</f>
        <v/>
      </c>
      <c r="C3264" s="416" t="str">
        <f>IF(ROSTER!C$48="","",ROSTER!C$48)</f>
        <v/>
      </c>
      <c r="D3264" s="417"/>
      <c r="E3264" s="418"/>
      <c r="F3264" s="420">
        <f t="shared" ref="F3264" si="1836">IF(E3264="y",1,IF(E3264="S",1,0))</f>
        <v>0</v>
      </c>
      <c r="G3264" s="422">
        <f t="shared" ref="G3264" si="1837">IF(E3264="S",1,0)</f>
        <v>0</v>
      </c>
      <c r="H3264" s="424"/>
      <c r="I3264" s="425"/>
      <c r="J3264" s="428"/>
      <c r="K3264" s="429"/>
      <c r="L3264" s="432"/>
      <c r="M3264" s="433"/>
      <c r="N3264" s="436">
        <f t="shared" ref="N3264" si="1838">L3264+J3264</f>
        <v>0</v>
      </c>
      <c r="O3264" s="437"/>
      <c r="P3264" s="428"/>
      <c r="Q3264" s="429"/>
      <c r="R3264" s="432"/>
      <c r="S3264" s="440"/>
      <c r="T3264" s="432"/>
      <c r="U3264" s="425"/>
      <c r="V3264" s="440"/>
      <c r="W3264" s="425"/>
      <c r="X3264" s="428"/>
      <c r="Y3264" s="425"/>
      <c r="Z3264" s="428"/>
      <c r="AA3264" s="425"/>
      <c r="AB3264" s="428"/>
      <c r="AC3264" s="429"/>
      <c r="AD3264" s="432"/>
      <c r="AE3264" s="433"/>
      <c r="AF3264" s="442"/>
      <c r="AG3264" s="443"/>
      <c r="AH3264" s="428"/>
      <c r="AI3264" s="429"/>
      <c r="AJ3264" s="432"/>
      <c r="AK3264" s="433"/>
      <c r="AL3264" s="446">
        <f t="shared" ref="AL3264" si="1839">IF(AH3264=0,0,(AJ3264/AH3264)*100)</f>
        <v>0</v>
      </c>
      <c r="AM3264" s="447"/>
      <c r="AN3264" s="428"/>
      <c r="AO3264" s="429"/>
      <c r="AP3264" s="432"/>
      <c r="AQ3264" s="433"/>
      <c r="AR3264" s="446">
        <f t="shared" ref="AR3264" si="1840">IF(AN3264=0,0,(AP3264/AN3264)*100)</f>
        <v>0</v>
      </c>
      <c r="AS3264" s="447"/>
      <c r="AT3264" s="450">
        <f t="shared" ref="AT3264" si="1841">AB3264+AH3264+AN3264</f>
        <v>0</v>
      </c>
      <c r="AU3264" s="451"/>
      <c r="AV3264" s="454">
        <f t="shared" ref="AV3264" si="1842">AD3264+AJ3264+AP3264</f>
        <v>0</v>
      </c>
      <c r="AW3264" s="455"/>
      <c r="AX3264" s="446">
        <f t="shared" ref="AX3264" si="1843">IF(AT3264=0,0,(AV3264/AT3264)*100)</f>
        <v>0</v>
      </c>
      <c r="AY3264" s="447"/>
      <c r="AZ3264" s="428"/>
      <c r="BA3264" s="429"/>
      <c r="BB3264" s="432"/>
      <c r="BC3264" s="433"/>
      <c r="BD3264" s="446">
        <f t="shared" ref="BD3264" si="1844">IF(AZ3264=0,0,(BB3264/AZ3264)*100)</f>
        <v>0</v>
      </c>
      <c r="BE3264" s="447"/>
      <c r="BF3264" s="450">
        <f t="shared" ref="BF3264" si="1845">AT3264+AZ3264</f>
        <v>0</v>
      </c>
      <c r="BG3264" s="451"/>
      <c r="BH3264" s="454">
        <f t="shared" ref="BH3264" si="1846">AV3264+BB3264</f>
        <v>0</v>
      </c>
      <c r="BI3264" s="455"/>
      <c r="BJ3264" s="446">
        <f t="shared" ref="BJ3264" si="1847">IF(BF3264=0,0,(BH3264/BF3264)*100)</f>
        <v>0</v>
      </c>
      <c r="BK3264" s="447"/>
      <c r="BL3264" s="406">
        <f t="shared" ref="BL3264" si="1848">(AD3264*2)+(AJ3264*2)+(AP3264*3)+BB3264</f>
        <v>0</v>
      </c>
      <c r="BM3264" s="407"/>
      <c r="BN3264" s="408"/>
      <c r="BO3264" s="402" t="e">
        <f>(BL3264*BR$74)+(N3264*BR$75)+(X3264*BR$76)+(R3264*BR$77)+(V3264*BR$78)+(Z3264*BR$79)</f>
        <v>#REF!</v>
      </c>
      <c r="BP3264" s="404" t="e">
        <f>((AZ3264-BB3264)*BR$81)+((AT3264-AV3264)*BR$80)+(H3264*BR$82)+(P3264*BR$83)</f>
        <v>#REF!</v>
      </c>
      <c r="BQ3264" s="53"/>
      <c r="BR3264" s="53"/>
      <c r="BS3264" s="779"/>
    </row>
    <row r="3265" spans="1:71" ht="22.5" hidden="1" customHeight="1" x14ac:dyDescent="0.3">
      <c r="A3265" s="779"/>
      <c r="B3265" s="415"/>
      <c r="C3265" s="412" t="str">
        <f>IF(ROSTER!D$48="","",ROSTER!D$48)</f>
        <v/>
      </c>
      <c r="D3265" s="413"/>
      <c r="E3265" s="419"/>
      <c r="F3265" s="421"/>
      <c r="G3265" s="423"/>
      <c r="H3265" s="426"/>
      <c r="I3265" s="427"/>
      <c r="J3265" s="430"/>
      <c r="K3265" s="431"/>
      <c r="L3265" s="434"/>
      <c r="M3265" s="435"/>
      <c r="N3265" s="438" t="s">
        <v>14</v>
      </c>
      <c r="O3265" s="439"/>
      <c r="P3265" s="430"/>
      <c r="Q3265" s="431"/>
      <c r="R3265" s="434"/>
      <c r="S3265" s="441"/>
      <c r="T3265" s="434"/>
      <c r="U3265" s="427"/>
      <c r="V3265" s="441"/>
      <c r="W3265" s="427"/>
      <c r="X3265" s="430"/>
      <c r="Y3265" s="427"/>
      <c r="Z3265" s="430"/>
      <c r="AA3265" s="427"/>
      <c r="AB3265" s="430"/>
      <c r="AC3265" s="431"/>
      <c r="AD3265" s="434"/>
      <c r="AE3265" s="435"/>
      <c r="AF3265" s="444"/>
      <c r="AG3265" s="445"/>
      <c r="AH3265" s="430"/>
      <c r="AI3265" s="431"/>
      <c r="AJ3265" s="434"/>
      <c r="AK3265" s="435"/>
      <c r="AL3265" s="448"/>
      <c r="AM3265" s="449"/>
      <c r="AN3265" s="430"/>
      <c r="AO3265" s="431"/>
      <c r="AP3265" s="434"/>
      <c r="AQ3265" s="435"/>
      <c r="AR3265" s="448"/>
      <c r="AS3265" s="449"/>
      <c r="AT3265" s="452"/>
      <c r="AU3265" s="453"/>
      <c r="AV3265" s="456"/>
      <c r="AW3265" s="457"/>
      <c r="AX3265" s="448"/>
      <c r="AY3265" s="449"/>
      <c r="AZ3265" s="430"/>
      <c r="BA3265" s="431"/>
      <c r="BB3265" s="434"/>
      <c r="BC3265" s="435"/>
      <c r="BD3265" s="448"/>
      <c r="BE3265" s="449"/>
      <c r="BF3265" s="452"/>
      <c r="BG3265" s="453"/>
      <c r="BH3265" s="456"/>
      <c r="BI3265" s="457"/>
      <c r="BJ3265" s="448"/>
      <c r="BK3265" s="449"/>
      <c r="BL3265" s="409"/>
      <c r="BM3265" s="410"/>
      <c r="BN3265" s="411"/>
      <c r="BO3265" s="403"/>
      <c r="BP3265" s="405"/>
      <c r="BQ3265" s="53"/>
      <c r="BR3265" s="53"/>
      <c r="BS3265" s="779"/>
    </row>
    <row r="3266" spans="1:71" ht="21.75" hidden="1" customHeight="1" x14ac:dyDescent="0.3">
      <c r="A3266" s="779"/>
      <c r="B3266" s="414" t="str">
        <f>IF(ROSTER!B$50="","",ROSTER!B$50)</f>
        <v/>
      </c>
      <c r="C3266" s="416" t="str">
        <f>IF(ROSTER!C$50="","",ROSTER!C$50)</f>
        <v/>
      </c>
      <c r="D3266" s="417"/>
      <c r="E3266" s="418"/>
      <c r="F3266" s="420">
        <f t="shared" ref="F3266" si="1849">IF(E3266="y",1,IF(E3266="S",1,0))</f>
        <v>0</v>
      </c>
      <c r="G3266" s="422">
        <f t="shared" ref="G3266" si="1850">IF(E3266="S",1,0)</f>
        <v>0</v>
      </c>
      <c r="H3266" s="424"/>
      <c r="I3266" s="425"/>
      <c r="J3266" s="428"/>
      <c r="K3266" s="429"/>
      <c r="L3266" s="432"/>
      <c r="M3266" s="433"/>
      <c r="N3266" s="436">
        <f t="shared" ref="N3266" si="1851">L3266+J3266</f>
        <v>0</v>
      </c>
      <c r="O3266" s="437"/>
      <c r="P3266" s="428"/>
      <c r="Q3266" s="429"/>
      <c r="R3266" s="432"/>
      <c r="S3266" s="440"/>
      <c r="T3266" s="432"/>
      <c r="U3266" s="425"/>
      <c r="V3266" s="440"/>
      <c r="W3266" s="425"/>
      <c r="X3266" s="428"/>
      <c r="Y3266" s="425"/>
      <c r="Z3266" s="428"/>
      <c r="AA3266" s="425"/>
      <c r="AB3266" s="428"/>
      <c r="AC3266" s="429"/>
      <c r="AD3266" s="432"/>
      <c r="AE3266" s="433"/>
      <c r="AF3266" s="442"/>
      <c r="AG3266" s="443"/>
      <c r="AH3266" s="428"/>
      <c r="AI3266" s="429"/>
      <c r="AJ3266" s="432"/>
      <c r="AK3266" s="433"/>
      <c r="AL3266" s="446">
        <f t="shared" ref="AL3266" si="1852">IF(AH3266=0,0,(AJ3266/AH3266)*100)</f>
        <v>0</v>
      </c>
      <c r="AM3266" s="447"/>
      <c r="AN3266" s="428"/>
      <c r="AO3266" s="429"/>
      <c r="AP3266" s="432"/>
      <c r="AQ3266" s="433"/>
      <c r="AR3266" s="446">
        <f t="shared" ref="AR3266" si="1853">IF(AN3266=0,0,(AP3266/AN3266)*100)</f>
        <v>0</v>
      </c>
      <c r="AS3266" s="447"/>
      <c r="AT3266" s="450">
        <f t="shared" ref="AT3266" si="1854">AB3266+AH3266+AN3266</f>
        <v>0</v>
      </c>
      <c r="AU3266" s="451"/>
      <c r="AV3266" s="454">
        <f t="shared" ref="AV3266" si="1855">AD3266+AJ3266+AP3266</f>
        <v>0</v>
      </c>
      <c r="AW3266" s="455"/>
      <c r="AX3266" s="446">
        <f t="shared" ref="AX3266" si="1856">IF(AT3266=0,0,(AV3266/AT3266)*100)</f>
        <v>0</v>
      </c>
      <c r="AY3266" s="447"/>
      <c r="AZ3266" s="428"/>
      <c r="BA3266" s="429"/>
      <c r="BB3266" s="432"/>
      <c r="BC3266" s="433"/>
      <c r="BD3266" s="446">
        <f t="shared" ref="BD3266" si="1857">IF(AZ3266=0,0,(BB3266/AZ3266)*100)</f>
        <v>0</v>
      </c>
      <c r="BE3266" s="447"/>
      <c r="BF3266" s="450">
        <f t="shared" ref="BF3266" si="1858">AT3266+AZ3266</f>
        <v>0</v>
      </c>
      <c r="BG3266" s="451"/>
      <c r="BH3266" s="454">
        <f t="shared" ref="BH3266" si="1859">AV3266+BB3266</f>
        <v>0</v>
      </c>
      <c r="BI3266" s="455"/>
      <c r="BJ3266" s="446">
        <f t="shared" ref="BJ3266" si="1860">IF(BF3266=0,0,(BH3266/BF3266)*100)</f>
        <v>0</v>
      </c>
      <c r="BK3266" s="447"/>
      <c r="BL3266" s="406">
        <f t="shared" ref="BL3266" si="1861">(AD3266*2)+(AJ3266*2)+(AP3266*3)+BB3266</f>
        <v>0</v>
      </c>
      <c r="BM3266" s="407"/>
      <c r="BN3266" s="408"/>
      <c r="BO3266" s="402" t="e">
        <f>(BL3266*BR$74)+(N3266*BR$75)+(X3266*BR$76)+(R3266*BR$77)+(V3266*BR$78)+(Z3266*BR$79)</f>
        <v>#REF!</v>
      </c>
      <c r="BP3266" s="404" t="e">
        <f>((AZ3266-BB3266)*BR$81)+((AT3266-AV3266)*BR$80)+(H3266*BR$82)+(P3266*BR$83)</f>
        <v>#REF!</v>
      </c>
      <c r="BQ3266" s="53"/>
      <c r="BR3266" s="53"/>
      <c r="BS3266" s="779"/>
    </row>
    <row r="3267" spans="1:71" ht="22.5" hidden="1" customHeight="1" thickBot="1" x14ac:dyDescent="0.3">
      <c r="A3267" s="779"/>
      <c r="B3267" s="415"/>
      <c r="C3267" s="412" t="str">
        <f>IF(ROSTER!D$50="","",ROSTER!D$50)</f>
        <v/>
      </c>
      <c r="D3267" s="413"/>
      <c r="E3267" s="419"/>
      <c r="F3267" s="421"/>
      <c r="G3267" s="423"/>
      <c r="H3267" s="426"/>
      <c r="I3267" s="427"/>
      <c r="J3267" s="430"/>
      <c r="K3267" s="431"/>
      <c r="L3267" s="434"/>
      <c r="M3267" s="435"/>
      <c r="N3267" s="438" t="s">
        <v>14</v>
      </c>
      <c r="O3267" s="439"/>
      <c r="P3267" s="430"/>
      <c r="Q3267" s="431"/>
      <c r="R3267" s="434"/>
      <c r="S3267" s="441"/>
      <c r="T3267" s="434"/>
      <c r="U3267" s="427"/>
      <c r="V3267" s="441"/>
      <c r="W3267" s="427"/>
      <c r="X3267" s="430"/>
      <c r="Y3267" s="427"/>
      <c r="Z3267" s="430"/>
      <c r="AA3267" s="427"/>
      <c r="AB3267" s="430"/>
      <c r="AC3267" s="431"/>
      <c r="AD3267" s="434"/>
      <c r="AE3267" s="435"/>
      <c r="AF3267" s="444"/>
      <c r="AG3267" s="445"/>
      <c r="AH3267" s="430"/>
      <c r="AI3267" s="431"/>
      <c r="AJ3267" s="434"/>
      <c r="AK3267" s="435"/>
      <c r="AL3267" s="448"/>
      <c r="AM3267" s="449"/>
      <c r="AN3267" s="430"/>
      <c r="AO3267" s="431"/>
      <c r="AP3267" s="434"/>
      <c r="AQ3267" s="435"/>
      <c r="AR3267" s="448"/>
      <c r="AS3267" s="449"/>
      <c r="AT3267" s="452"/>
      <c r="AU3267" s="453"/>
      <c r="AV3267" s="456"/>
      <c r="AW3267" s="457"/>
      <c r="AX3267" s="448"/>
      <c r="AY3267" s="449"/>
      <c r="AZ3267" s="430"/>
      <c r="BA3267" s="431"/>
      <c r="BB3267" s="434"/>
      <c r="BC3267" s="435"/>
      <c r="BD3267" s="448"/>
      <c r="BE3267" s="449"/>
      <c r="BF3267" s="452"/>
      <c r="BG3267" s="453"/>
      <c r="BH3267" s="456"/>
      <c r="BI3267" s="457"/>
      <c r="BJ3267" s="448"/>
      <c r="BK3267" s="449"/>
      <c r="BL3267" s="409"/>
      <c r="BM3267" s="410"/>
      <c r="BN3267" s="411"/>
      <c r="BO3267" s="403"/>
      <c r="BP3267" s="405"/>
      <c r="BQ3267" s="53"/>
      <c r="BR3267" s="53"/>
      <c r="BS3267" s="779"/>
    </row>
    <row r="3268" spans="1:71" s="224" customFormat="1" ht="33.6" customHeight="1" x14ac:dyDescent="0.5">
      <c r="A3268" s="789"/>
      <c r="B3268" s="376"/>
      <c r="C3268" s="377"/>
      <c r="D3268" s="377" t="s">
        <v>10</v>
      </c>
      <c r="E3268" s="380"/>
      <c r="F3268" s="223"/>
      <c r="G3268" s="223"/>
      <c r="H3268" s="382">
        <f>SUM(H3224:I3267)</f>
        <v>0</v>
      </c>
      <c r="I3268" s="383"/>
      <c r="J3268" s="382">
        <f>SUM(J3224:K3267)</f>
        <v>0</v>
      </c>
      <c r="K3268" s="383"/>
      <c r="L3268" s="386">
        <f>SUM(L3224:M3267)</f>
        <v>0</v>
      </c>
      <c r="M3268" s="387"/>
      <c r="N3268" s="358">
        <f>L3268+J3268</f>
        <v>0</v>
      </c>
      <c r="O3268" s="359"/>
      <c r="P3268" s="386">
        <f>SUM(P3224:Q3267)</f>
        <v>0</v>
      </c>
      <c r="Q3268" s="383"/>
      <c r="R3268" s="386">
        <f t="shared" ref="R3268" si="1862">SUM(R3224:S3267)</f>
        <v>0</v>
      </c>
      <c r="S3268" s="387"/>
      <c r="T3268" s="386">
        <f t="shared" ref="T3268" si="1863">SUM(T3224:U3267)</f>
        <v>0</v>
      </c>
      <c r="U3268" s="359"/>
      <c r="V3268" s="387">
        <f t="shared" ref="V3268" si="1864">SUM(V3224:W3267)</f>
        <v>0</v>
      </c>
      <c r="W3268" s="387"/>
      <c r="X3268" s="382">
        <f t="shared" ref="X3268" si="1865">SUM(X3224:Y3267)</f>
        <v>0</v>
      </c>
      <c r="Y3268" s="359"/>
      <c r="Z3268" s="382">
        <f t="shared" ref="Z3268" si="1866">SUM(Z3224:AA3267)</f>
        <v>0</v>
      </c>
      <c r="AA3268" s="359"/>
      <c r="AB3268" s="387">
        <f t="shared" ref="AB3268" si="1867">SUM(AB3224:AC3267)</f>
        <v>0</v>
      </c>
      <c r="AC3268" s="383"/>
      <c r="AD3268" s="386">
        <f t="shared" ref="AD3268" si="1868">SUM(AD3224:AE3267)</f>
        <v>0</v>
      </c>
      <c r="AE3268" s="387"/>
      <c r="AF3268" s="358">
        <f t="shared" ref="AF3268" si="1869">SUM(AF3224:AG3267)</f>
        <v>0</v>
      </c>
      <c r="AG3268" s="359"/>
      <c r="AH3268" s="386">
        <f t="shared" ref="AH3268" si="1870">SUM(AH3224:AI3267)</f>
        <v>0</v>
      </c>
      <c r="AI3268" s="383"/>
      <c r="AJ3268" s="386">
        <f t="shared" ref="AJ3268" si="1871">SUM(AJ3224:AK3267)</f>
        <v>0</v>
      </c>
      <c r="AK3268" s="387"/>
      <c r="AL3268" s="358">
        <f>IF(AH3268=0,0,(AJ3268/AH3268)*100)</f>
        <v>0</v>
      </c>
      <c r="AM3268" s="359"/>
      <c r="AN3268" s="386">
        <f>SUM(AN3224:AO3267)</f>
        <v>0</v>
      </c>
      <c r="AO3268" s="383"/>
      <c r="AP3268" s="386">
        <f>SUM(AP3224:AQ3267)</f>
        <v>0</v>
      </c>
      <c r="AQ3268" s="387"/>
      <c r="AR3268" s="358">
        <f>IF(AN3268=0,0,(AP3268/AN3268)*100)</f>
        <v>0</v>
      </c>
      <c r="AS3268" s="359"/>
      <c r="AT3268" s="382">
        <f>AB3268+AH3268+AN3268</f>
        <v>0</v>
      </c>
      <c r="AU3268" s="383"/>
      <c r="AV3268" s="386">
        <f>AD3268+AJ3268+AP3268</f>
        <v>0</v>
      </c>
      <c r="AW3268" s="392"/>
      <c r="AX3268" s="358">
        <f>IF(AT3268=0,0,(AV3268/AT3268)*100)</f>
        <v>0</v>
      </c>
      <c r="AY3268" s="359"/>
      <c r="AZ3268" s="386">
        <f>SUM(AZ3224:BA3267)</f>
        <v>0</v>
      </c>
      <c r="BA3268" s="383"/>
      <c r="BB3268" s="386">
        <f>SUM(BB3224:BC3267)</f>
        <v>0</v>
      </c>
      <c r="BC3268" s="387"/>
      <c r="BD3268" s="358">
        <f>IF(AZ3268=0,0,(BB3268/AZ3268)*100)</f>
        <v>0</v>
      </c>
      <c r="BE3268" s="359"/>
      <c r="BF3268" s="382">
        <f>AT3268+AZ3268</f>
        <v>0</v>
      </c>
      <c r="BG3268" s="383"/>
      <c r="BH3268" s="386">
        <f>AV3268+BB3268</f>
        <v>0</v>
      </c>
      <c r="BI3268" s="392"/>
      <c r="BJ3268" s="358">
        <f>IF(BF3268=0,0,(BH3268/BF3268)*100)</f>
        <v>0</v>
      </c>
      <c r="BK3268" s="394"/>
      <c r="BL3268" s="396">
        <f>SUM(BL3224:BN3267)</f>
        <v>0</v>
      </c>
      <c r="BM3268" s="397"/>
      <c r="BN3268" s="398"/>
      <c r="BO3268" s="402" t="e">
        <f>(BL3268*BR$74)+(N3268*BR$75)+(X3268*BR$76)+(R3268*BR$77)+(V3268*BR$78)+(Z3268*BR$79)</f>
        <v>#REF!</v>
      </c>
      <c r="BP3268" s="404" t="e">
        <f>((AZ3268-BB3268)*BR$81)+((AT3268-AV3268)*BR$80)+(H3268*BR$82)+(P3268*BR$83)</f>
        <v>#REF!</v>
      </c>
      <c r="BQ3268" s="222"/>
      <c r="BR3268" s="222"/>
      <c r="BS3268" s="789"/>
    </row>
    <row r="3269" spans="1:71" s="224" customFormat="1" ht="33.950000000000003" customHeight="1" thickBot="1" x14ac:dyDescent="0.55000000000000004">
      <c r="A3269" s="789"/>
      <c r="B3269" s="378"/>
      <c r="C3269" s="379"/>
      <c r="D3269" s="379"/>
      <c r="E3269" s="381"/>
      <c r="F3269" s="225"/>
      <c r="G3269" s="225"/>
      <c r="H3269" s="384"/>
      <c r="I3269" s="385"/>
      <c r="J3269" s="384"/>
      <c r="K3269" s="385"/>
      <c r="L3269" s="388"/>
      <c r="M3269" s="389"/>
      <c r="N3269" s="390" t="s">
        <v>14</v>
      </c>
      <c r="O3269" s="391"/>
      <c r="P3269" s="388"/>
      <c r="Q3269" s="385"/>
      <c r="R3269" s="388"/>
      <c r="S3269" s="389"/>
      <c r="T3269" s="388"/>
      <c r="U3269" s="391"/>
      <c r="V3269" s="389"/>
      <c r="W3269" s="389"/>
      <c r="X3269" s="384"/>
      <c r="Y3269" s="391"/>
      <c r="Z3269" s="384"/>
      <c r="AA3269" s="391"/>
      <c r="AB3269" s="389"/>
      <c r="AC3269" s="385"/>
      <c r="AD3269" s="388"/>
      <c r="AE3269" s="389"/>
      <c r="AF3269" s="390"/>
      <c r="AG3269" s="391"/>
      <c r="AH3269" s="388"/>
      <c r="AI3269" s="385"/>
      <c r="AJ3269" s="388"/>
      <c r="AK3269" s="389"/>
      <c r="AL3269" s="390"/>
      <c r="AM3269" s="391"/>
      <c r="AN3269" s="388"/>
      <c r="AO3269" s="385"/>
      <c r="AP3269" s="388"/>
      <c r="AQ3269" s="389"/>
      <c r="AR3269" s="390"/>
      <c r="AS3269" s="391"/>
      <c r="AT3269" s="384"/>
      <c r="AU3269" s="385"/>
      <c r="AV3269" s="388"/>
      <c r="AW3269" s="393"/>
      <c r="AX3269" s="390"/>
      <c r="AY3269" s="391"/>
      <c r="AZ3269" s="388"/>
      <c r="BA3269" s="385"/>
      <c r="BB3269" s="388"/>
      <c r="BC3269" s="389"/>
      <c r="BD3269" s="390"/>
      <c r="BE3269" s="391"/>
      <c r="BF3269" s="384"/>
      <c r="BG3269" s="385"/>
      <c r="BH3269" s="388"/>
      <c r="BI3269" s="393"/>
      <c r="BJ3269" s="390"/>
      <c r="BK3269" s="395"/>
      <c r="BL3269" s="399"/>
      <c r="BM3269" s="400"/>
      <c r="BN3269" s="401"/>
      <c r="BO3269" s="403"/>
      <c r="BP3269" s="405"/>
      <c r="BQ3269" s="222"/>
      <c r="BR3269" s="222"/>
      <c r="BS3269" s="789"/>
    </row>
    <row r="3270" spans="1:71" s="230" customFormat="1" ht="48.2" customHeight="1" thickBot="1" x14ac:dyDescent="0.55000000000000004">
      <c r="A3270" s="790"/>
      <c r="B3270" s="342"/>
      <c r="C3270" s="343"/>
      <c r="D3270" s="343" t="s">
        <v>13</v>
      </c>
      <c r="E3270" s="344"/>
      <c r="F3270" s="227"/>
      <c r="G3270" s="223"/>
      <c r="H3270" s="345"/>
      <c r="I3270" s="346"/>
      <c r="J3270" s="347"/>
      <c r="K3270" s="348"/>
      <c r="L3270" s="349"/>
      <c r="M3270" s="350"/>
      <c r="N3270" s="351">
        <f>J3270+L3270</f>
        <v>0</v>
      </c>
      <c r="O3270" s="352"/>
      <c r="P3270" s="347"/>
      <c r="Q3270" s="348"/>
      <c r="R3270" s="349"/>
      <c r="S3270" s="348"/>
      <c r="T3270" s="353"/>
      <c r="U3270" s="354"/>
      <c r="V3270" s="347"/>
      <c r="W3270" s="355"/>
      <c r="X3270" s="345"/>
      <c r="Y3270" s="346"/>
      <c r="Z3270" s="347"/>
      <c r="AA3270" s="355"/>
      <c r="AB3270" s="347"/>
      <c r="AC3270" s="348"/>
      <c r="AD3270" s="349"/>
      <c r="AE3270" s="350"/>
      <c r="AF3270" s="356">
        <f>IF(AB3270=0,0,(AD3270/AB3270)*100)</f>
        <v>0</v>
      </c>
      <c r="AG3270" s="357"/>
      <c r="AH3270" s="347"/>
      <c r="AI3270" s="348"/>
      <c r="AJ3270" s="349"/>
      <c r="AK3270" s="350"/>
      <c r="AL3270" s="358">
        <f>IF(AH3270=0,0,(AJ3270/AH3270)*100)</f>
        <v>0</v>
      </c>
      <c r="AM3270" s="359"/>
      <c r="AN3270" s="347"/>
      <c r="AO3270" s="348"/>
      <c r="AP3270" s="349"/>
      <c r="AQ3270" s="350"/>
      <c r="AR3270" s="358">
        <f>IF(AN3270=0,0,(AP3270/AN3270)*100)</f>
        <v>0</v>
      </c>
      <c r="AS3270" s="359"/>
      <c r="AT3270" s="360">
        <f>AB3270+AH3270+AN3270</f>
        <v>0</v>
      </c>
      <c r="AU3270" s="361"/>
      <c r="AV3270" s="362">
        <f>AD3270+AJ3270+AP3270</f>
        <v>0</v>
      </c>
      <c r="AW3270" s="363"/>
      <c r="AX3270" s="358">
        <f>IF(AT3270=0,0,(AV3270/AT3270)*100)</f>
        <v>0</v>
      </c>
      <c r="AY3270" s="359"/>
      <c r="AZ3270" s="347"/>
      <c r="BA3270" s="348"/>
      <c r="BB3270" s="349"/>
      <c r="BC3270" s="350"/>
      <c r="BD3270" s="358">
        <f>IF(AZ3270=0,0,(BB3270/AZ3270)*100)</f>
        <v>0</v>
      </c>
      <c r="BE3270" s="359"/>
      <c r="BF3270" s="360">
        <f>AT3270+AZ3270</f>
        <v>0</v>
      </c>
      <c r="BG3270" s="361"/>
      <c r="BH3270" s="362">
        <f>AV3270+BB3270</f>
        <v>0</v>
      </c>
      <c r="BI3270" s="363"/>
      <c r="BJ3270" s="358">
        <f>IF(BF3270=0,0,(BH3270/BF3270)*100)</f>
        <v>0</v>
      </c>
      <c r="BK3270" s="359"/>
      <c r="BL3270" s="364"/>
      <c r="BM3270" s="365"/>
      <c r="BN3270" s="366"/>
      <c r="BO3270" s="228"/>
      <c r="BP3270" s="229"/>
      <c r="BQ3270" s="226"/>
      <c r="BR3270" s="226"/>
      <c r="BS3270" s="790"/>
    </row>
    <row r="3271" spans="1:71" s="230" customFormat="1" ht="48.95" customHeight="1" thickBot="1" x14ac:dyDescent="0.55000000000000004">
      <c r="A3271" s="790"/>
      <c r="B3271" s="231"/>
      <c r="C3271" s="268"/>
      <c r="D3271" s="367" t="s">
        <v>41</v>
      </c>
      <c r="E3271" s="368"/>
      <c r="F3271" s="233"/>
      <c r="G3271" s="233"/>
      <c r="H3271" s="268"/>
      <c r="I3271" s="268"/>
      <c r="J3271" s="369">
        <f>IF((J3268+L3270)=0,0,J3268/(J3268+L3270)*100)</f>
        <v>0</v>
      </c>
      <c r="K3271" s="370"/>
      <c r="L3271" s="369">
        <f>IF((L3268+J3270)=0,0,L3268/(L3268+J3270)*100)</f>
        <v>0</v>
      </c>
      <c r="M3271" s="370"/>
      <c r="N3271" s="369">
        <f>IF((N3268+N3270)=0,0,N3268/(N3268+N3270)*100)</f>
        <v>0</v>
      </c>
      <c r="O3271" s="371"/>
      <c r="P3271" s="372"/>
      <c r="Q3271" s="373"/>
      <c r="R3271" s="373"/>
      <c r="S3271" s="373"/>
      <c r="T3271" s="374"/>
      <c r="U3271" s="374"/>
      <c r="V3271" s="373"/>
      <c r="W3271" s="373"/>
      <c r="X3271" s="373"/>
      <c r="Y3271" s="373"/>
      <c r="Z3271" s="373"/>
      <c r="AA3271" s="373"/>
      <c r="AB3271" s="373"/>
      <c r="AC3271" s="373"/>
      <c r="AD3271" s="373"/>
      <c r="AE3271" s="373"/>
      <c r="AF3271" s="373"/>
      <c r="AG3271" s="373"/>
      <c r="AH3271" s="373"/>
      <c r="AI3271" s="373"/>
      <c r="AJ3271" s="373"/>
      <c r="AK3271" s="373"/>
      <c r="AL3271" s="373"/>
      <c r="AM3271" s="373"/>
      <c r="AN3271" s="373"/>
      <c r="AO3271" s="373"/>
      <c r="AP3271" s="373"/>
      <c r="AQ3271" s="373"/>
      <c r="AR3271" s="373"/>
      <c r="AS3271" s="373"/>
      <c r="AT3271" s="373"/>
      <c r="AU3271" s="373"/>
      <c r="AV3271" s="373"/>
      <c r="AW3271" s="373"/>
      <c r="AX3271" s="373"/>
      <c r="AY3271" s="373"/>
      <c r="AZ3271" s="373"/>
      <c r="BA3271" s="373"/>
      <c r="BB3271" s="373"/>
      <c r="BC3271" s="373"/>
      <c r="BD3271" s="373"/>
      <c r="BE3271" s="373"/>
      <c r="BF3271" s="373"/>
      <c r="BG3271" s="373"/>
      <c r="BH3271" s="373"/>
      <c r="BI3271" s="373"/>
      <c r="BJ3271" s="373"/>
      <c r="BK3271" s="373"/>
      <c r="BL3271" s="373"/>
      <c r="BM3271" s="373"/>
      <c r="BN3271" s="375"/>
      <c r="BO3271" s="234"/>
      <c r="BP3271" s="234"/>
      <c r="BQ3271" s="226"/>
      <c r="BR3271" s="226"/>
      <c r="BS3271" s="790"/>
    </row>
    <row r="3272" spans="1:71" ht="15.75" customHeight="1" thickTop="1" thickBot="1" x14ac:dyDescent="0.45">
      <c r="A3272" s="779"/>
      <c r="B3272" s="160"/>
      <c r="C3272" s="161"/>
      <c r="D3272" s="161"/>
      <c r="E3272" s="161"/>
      <c r="F3272" s="69"/>
      <c r="G3272" s="69"/>
      <c r="H3272" s="161"/>
      <c r="I3272" s="161"/>
      <c r="J3272" s="161"/>
      <c r="K3272" s="161"/>
      <c r="L3272" s="161"/>
      <c r="M3272" s="161"/>
      <c r="N3272" s="161"/>
      <c r="O3272" s="161"/>
      <c r="P3272" s="161"/>
      <c r="Q3272" s="161"/>
      <c r="R3272" s="161"/>
      <c r="S3272" s="161"/>
      <c r="T3272" s="161"/>
      <c r="U3272" s="161"/>
      <c r="V3272" s="161"/>
      <c r="W3272" s="161"/>
      <c r="X3272" s="161"/>
      <c r="Y3272" s="161"/>
      <c r="Z3272" s="161"/>
      <c r="AA3272" s="161"/>
      <c r="AB3272" s="161"/>
      <c r="AC3272" s="161"/>
      <c r="AD3272" s="161"/>
      <c r="AE3272" s="161"/>
      <c r="AF3272" s="166"/>
      <c r="AG3272" s="166"/>
      <c r="AH3272" s="161"/>
      <c r="AI3272" s="161"/>
      <c r="AJ3272" s="161"/>
      <c r="AK3272" s="161"/>
      <c r="AL3272" s="161"/>
      <c r="AM3272" s="161"/>
      <c r="AN3272" s="161"/>
      <c r="AO3272" s="161"/>
      <c r="AP3272" s="161"/>
      <c r="AQ3272" s="161"/>
      <c r="AR3272" s="161"/>
      <c r="AS3272" s="161"/>
      <c r="AT3272" s="161"/>
      <c r="AU3272" s="161"/>
      <c r="AV3272" s="161"/>
      <c r="AW3272" s="161"/>
      <c r="AX3272" s="161"/>
      <c r="AY3272" s="161"/>
      <c r="AZ3272" s="161"/>
      <c r="BA3272" s="161"/>
      <c r="BB3272" s="161"/>
      <c r="BC3272" s="161"/>
      <c r="BD3272" s="161"/>
      <c r="BE3272" s="161"/>
      <c r="BF3272" s="161"/>
      <c r="BG3272" s="161"/>
      <c r="BH3272" s="161"/>
      <c r="BI3272" s="161"/>
      <c r="BJ3272" s="161"/>
      <c r="BK3272" s="161"/>
      <c r="BL3272" s="161"/>
      <c r="BM3272" s="161"/>
      <c r="BN3272" s="167"/>
      <c r="BO3272" s="70"/>
      <c r="BP3272" s="70"/>
      <c r="BQ3272" s="53"/>
      <c r="BR3272" s="53"/>
      <c r="BS3272" s="779"/>
    </row>
    <row r="3273" spans="1:71" s="68" customFormat="1" ht="80.25" customHeight="1" thickTop="1" thickBot="1" x14ac:dyDescent="0.5">
      <c r="A3273" s="791"/>
      <c r="B3273" s="325" t="s">
        <v>55</v>
      </c>
      <c r="C3273" s="326"/>
      <c r="D3273" s="327" t="s">
        <v>47</v>
      </c>
      <c r="E3273" s="327"/>
      <c r="F3273" s="71"/>
      <c r="G3273" s="71"/>
      <c r="H3273" s="328"/>
      <c r="I3273" s="329"/>
      <c r="J3273" s="330"/>
      <c r="K3273" s="235"/>
      <c r="L3273" s="328"/>
      <c r="M3273" s="329"/>
      <c r="N3273" s="330"/>
      <c r="O3273" s="331" t="s">
        <v>42</v>
      </c>
      <c r="P3273" s="332"/>
      <c r="Q3273" s="332"/>
      <c r="R3273" s="332"/>
      <c r="S3273" s="328"/>
      <c r="T3273" s="329"/>
      <c r="U3273" s="330"/>
      <c r="V3273" s="235"/>
      <c r="W3273" s="328"/>
      <c r="X3273" s="329"/>
      <c r="Y3273" s="330"/>
      <c r="Z3273" s="331" t="s">
        <v>110</v>
      </c>
      <c r="AA3273" s="332"/>
      <c r="AB3273" s="332"/>
      <c r="AC3273" s="332"/>
      <c r="AD3273" s="332"/>
      <c r="AE3273" s="332"/>
      <c r="AF3273" s="332"/>
      <c r="AG3273" s="332"/>
      <c r="AH3273" s="332"/>
      <c r="AI3273" s="333"/>
      <c r="AJ3273" s="328"/>
      <c r="AK3273" s="329"/>
      <c r="AL3273" s="330"/>
      <c r="AM3273" s="235"/>
      <c r="AN3273" s="328"/>
      <c r="AO3273" s="329"/>
      <c r="AP3273" s="330"/>
      <c r="AQ3273" s="331" t="s">
        <v>46</v>
      </c>
      <c r="AR3273" s="332"/>
      <c r="AS3273" s="332"/>
      <c r="AT3273" s="333"/>
      <c r="AU3273" s="328"/>
      <c r="AV3273" s="329"/>
      <c r="AW3273" s="330"/>
      <c r="AX3273" s="235"/>
      <c r="AY3273" s="328"/>
      <c r="AZ3273" s="329"/>
      <c r="BA3273" s="330"/>
      <c r="BB3273" s="334" t="s">
        <v>112</v>
      </c>
      <c r="BC3273" s="335"/>
      <c r="BD3273" s="335"/>
      <c r="BE3273" s="336"/>
      <c r="BF3273" s="337">
        <f>BL3268</f>
        <v>0</v>
      </c>
      <c r="BG3273" s="338"/>
      <c r="BH3273" s="339"/>
      <c r="BI3273" s="235"/>
      <c r="BJ3273" s="337">
        <f>BL3270</f>
        <v>0</v>
      </c>
      <c r="BK3273" s="338"/>
      <c r="BL3273" s="339"/>
      <c r="BM3273" s="173"/>
      <c r="BN3273" s="174"/>
      <c r="BO3273" s="72"/>
      <c r="BP3273" s="72"/>
      <c r="BQ3273" s="67"/>
      <c r="BR3273" s="67"/>
      <c r="BS3273" s="791"/>
    </row>
    <row r="3274" spans="1:71" ht="15.6" customHeight="1" thickTop="1" thickBot="1" x14ac:dyDescent="0.55000000000000004">
      <c r="A3274" s="779"/>
      <c r="B3274" s="162"/>
      <c r="C3274" s="156"/>
      <c r="D3274" s="163"/>
      <c r="E3274" s="163"/>
      <c r="F3274" s="73"/>
      <c r="G3274" s="73"/>
      <c r="H3274" s="170"/>
      <c r="I3274" s="170"/>
      <c r="J3274" s="170"/>
      <c r="K3274" s="170"/>
      <c r="L3274" s="170"/>
      <c r="M3274" s="170"/>
      <c r="N3274" s="170"/>
      <c r="O3274" s="168"/>
      <c r="P3274" s="168"/>
      <c r="Q3274" s="168"/>
      <c r="R3274" s="168"/>
      <c r="S3274" s="170"/>
      <c r="T3274" s="170"/>
      <c r="U3274" s="170"/>
      <c r="V3274" s="169"/>
      <c r="W3274" s="170"/>
      <c r="X3274" s="170"/>
      <c r="Y3274" s="170"/>
      <c r="Z3274" s="168"/>
      <c r="AA3274" s="168"/>
      <c r="AB3274" s="168"/>
      <c r="AC3274" s="168"/>
      <c r="AD3274" s="170"/>
      <c r="AE3274" s="170"/>
      <c r="AF3274" s="170"/>
      <c r="AG3274" s="170"/>
      <c r="AH3274" s="169"/>
      <c r="AI3274" s="169"/>
      <c r="AJ3274" s="170"/>
      <c r="AK3274" s="168"/>
      <c r="AL3274" s="168"/>
      <c r="AM3274" s="168"/>
      <c r="AN3274" s="168"/>
      <c r="AO3274" s="170"/>
      <c r="AP3274" s="170"/>
      <c r="AQ3274" s="168"/>
      <c r="AR3274" s="168"/>
      <c r="AS3274" s="168"/>
      <c r="AT3274" s="168"/>
      <c r="AU3274" s="170"/>
      <c r="AV3274" s="170"/>
      <c r="AW3274" s="170"/>
      <c r="AX3274" s="170"/>
      <c r="AY3274" s="170"/>
      <c r="AZ3274" s="172"/>
      <c r="BA3274" s="172"/>
      <c r="BB3274" s="168"/>
      <c r="BC3274" s="176"/>
      <c r="BD3274" s="177"/>
      <c r="BE3274" s="177"/>
      <c r="BF3274" s="178"/>
      <c r="BG3274" s="178"/>
      <c r="BH3274" s="172"/>
      <c r="BI3274" s="170"/>
      <c r="BJ3274" s="179"/>
      <c r="BK3274" s="179"/>
      <c r="BL3274" s="172"/>
      <c r="BM3274" s="175"/>
      <c r="BN3274" s="180"/>
      <c r="BO3274" s="74"/>
      <c r="BP3274" s="74"/>
      <c r="BQ3274" s="53"/>
      <c r="BR3274" s="53"/>
      <c r="BS3274" s="779"/>
    </row>
    <row r="3275" spans="1:71" s="68" customFormat="1" ht="80.25" customHeight="1" thickTop="1" thickBot="1" x14ac:dyDescent="0.5">
      <c r="A3275" s="791"/>
      <c r="B3275" s="334" t="s">
        <v>40</v>
      </c>
      <c r="C3275" s="335"/>
      <c r="D3275" s="327" t="s">
        <v>48</v>
      </c>
      <c r="E3275" s="327"/>
      <c r="F3275" s="71"/>
      <c r="G3275" s="71"/>
      <c r="H3275" s="337">
        <f>H3273</f>
        <v>0</v>
      </c>
      <c r="I3275" s="338"/>
      <c r="J3275" s="339"/>
      <c r="K3275" s="235"/>
      <c r="L3275" s="337">
        <f>L3273</f>
        <v>0</v>
      </c>
      <c r="M3275" s="338"/>
      <c r="N3275" s="339"/>
      <c r="O3275" s="331" t="s">
        <v>44</v>
      </c>
      <c r="P3275" s="332"/>
      <c r="Q3275" s="332"/>
      <c r="R3275" s="332"/>
      <c r="S3275" s="337">
        <f>S3273-H3273</f>
        <v>0</v>
      </c>
      <c r="T3275" s="338"/>
      <c r="U3275" s="339"/>
      <c r="V3275" s="235"/>
      <c r="W3275" s="337">
        <f>W3273-L3273</f>
        <v>0</v>
      </c>
      <c r="X3275" s="338"/>
      <c r="Y3275" s="339"/>
      <c r="Z3275" s="331" t="s">
        <v>111</v>
      </c>
      <c r="AA3275" s="332"/>
      <c r="AB3275" s="332"/>
      <c r="AC3275" s="332"/>
      <c r="AD3275" s="332"/>
      <c r="AE3275" s="332"/>
      <c r="AF3275" s="332"/>
      <c r="AG3275" s="332"/>
      <c r="AH3275" s="332"/>
      <c r="AI3275" s="333"/>
      <c r="AJ3275" s="337">
        <f>AJ3273-S3273</f>
        <v>0</v>
      </c>
      <c r="AK3275" s="338"/>
      <c r="AL3275" s="339"/>
      <c r="AM3275" s="235"/>
      <c r="AN3275" s="337">
        <f>AN3273-W3273</f>
        <v>0</v>
      </c>
      <c r="AO3275" s="338"/>
      <c r="AP3275" s="339"/>
      <c r="AQ3275" s="331" t="s">
        <v>45</v>
      </c>
      <c r="AR3275" s="332"/>
      <c r="AS3275" s="332"/>
      <c r="AT3275" s="333"/>
      <c r="AU3275" s="337">
        <f>AU3273-AJ3273</f>
        <v>0</v>
      </c>
      <c r="AV3275" s="338"/>
      <c r="AW3275" s="339"/>
      <c r="AX3275" s="235"/>
      <c r="AY3275" s="337">
        <f>AY3273-AN3273</f>
        <v>0</v>
      </c>
      <c r="AZ3275" s="338"/>
      <c r="BA3275" s="339"/>
      <c r="BB3275" s="334" t="s">
        <v>113</v>
      </c>
      <c r="BC3275" s="335"/>
      <c r="BD3275" s="335"/>
      <c r="BE3275" s="336"/>
      <c r="BF3275" s="337">
        <f>BF3273-AU3273</f>
        <v>0</v>
      </c>
      <c r="BG3275" s="338"/>
      <c r="BH3275" s="339"/>
      <c r="BI3275" s="235"/>
      <c r="BJ3275" s="337">
        <f>BJ3273-AY3273</f>
        <v>0</v>
      </c>
      <c r="BK3275" s="338"/>
      <c r="BL3275" s="339"/>
      <c r="BM3275" s="173"/>
      <c r="BN3275" s="174"/>
      <c r="BO3275" s="72"/>
      <c r="BP3275" s="72"/>
      <c r="BQ3275" s="67"/>
      <c r="BR3275" s="67"/>
      <c r="BS3275" s="791"/>
    </row>
    <row r="3276" spans="1:71" ht="15.75" customHeight="1" thickTop="1" thickBot="1" x14ac:dyDescent="0.45">
      <c r="A3276" s="779"/>
      <c r="B3276" s="164"/>
      <c r="C3276" s="165"/>
      <c r="D3276" s="165"/>
      <c r="E3276" s="165"/>
      <c r="F3276" s="75"/>
      <c r="G3276" s="75"/>
      <c r="H3276" s="165"/>
      <c r="I3276" s="165"/>
      <c r="J3276" s="165"/>
      <c r="K3276" s="165"/>
      <c r="L3276" s="165"/>
      <c r="M3276" s="165"/>
      <c r="N3276" s="165"/>
      <c r="O3276" s="165"/>
      <c r="P3276" s="165"/>
      <c r="Q3276" s="165"/>
      <c r="R3276" s="165"/>
      <c r="S3276" s="165"/>
      <c r="T3276" s="165"/>
      <c r="U3276" s="165"/>
      <c r="V3276" s="165"/>
      <c r="W3276" s="165"/>
      <c r="X3276" s="165"/>
      <c r="Y3276" s="165"/>
      <c r="Z3276" s="165"/>
      <c r="AA3276" s="165"/>
      <c r="AB3276" s="165"/>
      <c r="AC3276" s="165"/>
      <c r="AD3276" s="165"/>
      <c r="AE3276" s="165"/>
      <c r="AF3276" s="171"/>
      <c r="AG3276" s="171"/>
      <c r="AH3276" s="165"/>
      <c r="AI3276" s="165"/>
      <c r="AJ3276" s="165"/>
      <c r="AK3276" s="165"/>
      <c r="AL3276" s="165"/>
      <c r="AM3276" s="165"/>
      <c r="AN3276" s="165"/>
      <c r="AO3276" s="165"/>
      <c r="AP3276" s="165"/>
      <c r="AQ3276" s="165"/>
      <c r="AR3276" s="165"/>
      <c r="AS3276" s="165"/>
      <c r="AT3276" s="165"/>
      <c r="AU3276" s="165"/>
      <c r="AV3276" s="165"/>
      <c r="AW3276" s="165"/>
      <c r="AX3276" s="165"/>
      <c r="AY3276" s="165"/>
      <c r="AZ3276" s="165"/>
      <c r="BA3276" s="340" t="s">
        <v>138</v>
      </c>
      <c r="BB3276" s="340"/>
      <c r="BC3276" s="340"/>
      <c r="BD3276" s="340"/>
      <c r="BE3276" s="340"/>
      <c r="BF3276" s="340"/>
      <c r="BG3276" s="340"/>
      <c r="BH3276" s="340"/>
      <c r="BI3276" s="340"/>
      <c r="BJ3276" s="340"/>
      <c r="BK3276" s="340"/>
      <c r="BL3276" s="340"/>
      <c r="BM3276" s="340"/>
      <c r="BN3276" s="341"/>
      <c r="BO3276" s="76"/>
      <c r="BP3276" s="76"/>
      <c r="BQ3276" s="53"/>
      <c r="BR3276" s="53"/>
      <c r="BS3276" s="779"/>
    </row>
    <row r="3277" spans="1:71" ht="12" customHeight="1" thickTop="1" x14ac:dyDescent="0.4">
      <c r="A3277" s="779"/>
      <c r="B3277" s="780"/>
      <c r="C3277" s="779"/>
      <c r="D3277" s="779"/>
      <c r="E3277" s="779"/>
      <c r="F3277" s="781"/>
      <c r="G3277" s="781"/>
      <c r="H3277" s="779"/>
      <c r="I3277" s="779"/>
      <c r="J3277" s="779"/>
      <c r="K3277" s="779"/>
      <c r="L3277" s="779"/>
      <c r="M3277" s="779"/>
      <c r="N3277" s="779"/>
      <c r="O3277" s="779"/>
      <c r="P3277" s="779"/>
      <c r="Q3277" s="779"/>
      <c r="R3277" s="779"/>
      <c r="S3277" s="779"/>
      <c r="T3277" s="779"/>
      <c r="U3277" s="779"/>
      <c r="V3277" s="779"/>
      <c r="W3277" s="779"/>
      <c r="X3277" s="779"/>
      <c r="Y3277" s="779"/>
      <c r="Z3277" s="779"/>
      <c r="AA3277" s="779"/>
      <c r="AB3277" s="779"/>
      <c r="AC3277" s="779"/>
      <c r="AD3277" s="779"/>
      <c r="AE3277" s="779"/>
      <c r="AF3277" s="782"/>
      <c r="AG3277" s="782"/>
      <c r="AH3277" s="779"/>
      <c r="AI3277" s="779"/>
      <c r="AJ3277" s="779"/>
      <c r="AK3277" s="779"/>
      <c r="AL3277" s="779"/>
      <c r="AM3277" s="779"/>
      <c r="AN3277" s="779"/>
      <c r="AO3277" s="779"/>
      <c r="AP3277" s="779"/>
      <c r="AQ3277" s="779"/>
      <c r="AR3277" s="779"/>
      <c r="AS3277" s="779"/>
      <c r="AT3277" s="779"/>
      <c r="AU3277" s="779"/>
      <c r="AV3277" s="779"/>
      <c r="AW3277" s="779"/>
      <c r="AX3277" s="779"/>
      <c r="AY3277" s="779"/>
      <c r="AZ3277" s="779"/>
      <c r="BA3277" s="779"/>
      <c r="BB3277" s="779"/>
      <c r="BC3277" s="779"/>
      <c r="BD3277" s="779"/>
      <c r="BE3277" s="779"/>
      <c r="BF3277" s="779"/>
      <c r="BG3277" s="779"/>
      <c r="BH3277" s="779"/>
      <c r="BI3277" s="779"/>
      <c r="BJ3277" s="779"/>
      <c r="BK3277" s="779"/>
      <c r="BL3277" s="779"/>
      <c r="BM3277" s="779"/>
      <c r="BN3277" s="779"/>
      <c r="BO3277" s="783"/>
      <c r="BP3277" s="783"/>
      <c r="BQ3277" s="779"/>
      <c r="BR3277" s="779"/>
      <c r="BS3277" s="779"/>
    </row>
    <row r="3278" spans="1:71" s="57" customFormat="1" ht="46.5" x14ac:dyDescent="0.7">
      <c r="A3278" s="784"/>
      <c r="B3278" s="801" t="s">
        <v>9</v>
      </c>
      <c r="C3278" s="801"/>
      <c r="D3278" s="801"/>
      <c r="E3278" s="801"/>
      <c r="F3278" s="801"/>
      <c r="G3278" s="801"/>
      <c r="H3278" s="801"/>
      <c r="I3278" s="801"/>
      <c r="J3278" s="801"/>
      <c r="K3278" s="801"/>
      <c r="L3278" s="801"/>
      <c r="M3278" s="801"/>
      <c r="N3278" s="801"/>
      <c r="O3278" s="801"/>
      <c r="P3278" s="801"/>
      <c r="Q3278" s="801"/>
      <c r="R3278" s="801"/>
      <c r="S3278" s="801"/>
      <c r="T3278" s="801"/>
      <c r="U3278" s="801"/>
      <c r="V3278" s="801"/>
      <c r="W3278" s="801"/>
      <c r="X3278" s="801"/>
      <c r="Y3278" s="801"/>
      <c r="Z3278" s="801"/>
      <c r="AA3278" s="801"/>
      <c r="AB3278" s="801"/>
      <c r="AC3278" s="801"/>
      <c r="AD3278" s="801"/>
      <c r="AE3278" s="801"/>
      <c r="AF3278" s="801"/>
      <c r="AG3278" s="801"/>
      <c r="AH3278" s="801"/>
      <c r="AI3278" s="801"/>
      <c r="AJ3278" s="801"/>
      <c r="AK3278" s="801"/>
      <c r="AL3278" s="801"/>
      <c r="AM3278" s="801"/>
      <c r="AN3278" s="801"/>
      <c r="AO3278" s="801"/>
      <c r="AP3278" s="801"/>
      <c r="AQ3278" s="801"/>
      <c r="AR3278" s="801"/>
      <c r="AS3278" s="801"/>
      <c r="AT3278" s="801"/>
      <c r="AU3278" s="801"/>
      <c r="AV3278" s="801"/>
      <c r="AW3278" s="801"/>
      <c r="AX3278" s="801"/>
      <c r="AY3278" s="801"/>
      <c r="AZ3278" s="801"/>
      <c r="BA3278" s="801"/>
      <c r="BB3278" s="801"/>
      <c r="BC3278" s="801"/>
      <c r="BD3278" s="801"/>
      <c r="BE3278" s="801"/>
      <c r="BF3278" s="801"/>
      <c r="BG3278" s="801"/>
      <c r="BH3278" s="801"/>
      <c r="BI3278" s="801"/>
      <c r="BJ3278" s="801"/>
      <c r="BK3278" s="801"/>
      <c r="BL3278" s="801"/>
      <c r="BM3278" s="801"/>
      <c r="BN3278" s="801"/>
      <c r="BO3278" s="139"/>
      <c r="BP3278" s="139"/>
      <c r="BQ3278" s="56"/>
      <c r="BR3278" s="56"/>
      <c r="BS3278" s="784"/>
    </row>
    <row r="3279" spans="1:71" ht="11.1" customHeight="1" x14ac:dyDescent="0.4">
      <c r="A3279" s="779"/>
      <c r="B3279" s="140"/>
      <c r="C3279" s="141"/>
      <c r="D3279" s="141"/>
      <c r="E3279" s="141"/>
      <c r="F3279" s="142"/>
      <c r="G3279" s="142"/>
      <c r="H3279" s="141"/>
      <c r="I3279" s="141"/>
      <c r="J3279" s="141"/>
      <c r="K3279" s="141"/>
      <c r="L3279" s="141"/>
      <c r="M3279" s="141"/>
      <c r="N3279" s="141"/>
      <c r="O3279" s="141"/>
      <c r="P3279" s="141"/>
      <c r="Q3279" s="141"/>
      <c r="R3279" s="141"/>
      <c r="S3279" s="141"/>
      <c r="T3279" s="141"/>
      <c r="U3279" s="141"/>
      <c r="V3279" s="141"/>
      <c r="W3279" s="141"/>
      <c r="X3279" s="141"/>
      <c r="Y3279" s="141"/>
      <c r="Z3279" s="141"/>
      <c r="AA3279" s="141"/>
      <c r="AB3279" s="141"/>
      <c r="AC3279" s="141"/>
      <c r="AD3279" s="141"/>
      <c r="AE3279" s="141"/>
      <c r="AF3279" s="143"/>
      <c r="AG3279" s="143"/>
      <c r="AH3279" s="141"/>
      <c r="AI3279" s="141"/>
      <c r="AJ3279" s="141"/>
      <c r="AK3279" s="141"/>
      <c r="AL3279" s="141"/>
      <c r="AM3279" s="141"/>
      <c r="AN3279" s="141"/>
      <c r="AO3279" s="141"/>
      <c r="AP3279" s="141"/>
      <c r="AQ3279" s="141"/>
      <c r="AR3279" s="141"/>
      <c r="AS3279" s="141"/>
      <c r="AT3279" s="141"/>
      <c r="AU3279" s="141"/>
      <c r="AV3279" s="141"/>
      <c r="AW3279" s="141"/>
      <c r="AX3279" s="141"/>
      <c r="AY3279" s="141"/>
      <c r="AZ3279" s="141"/>
      <c r="BA3279" s="141"/>
      <c r="BB3279" s="141"/>
      <c r="BC3279" s="141"/>
      <c r="BD3279" s="141"/>
      <c r="BE3279" s="141"/>
      <c r="BF3279" s="141"/>
      <c r="BG3279" s="141"/>
      <c r="BH3279" s="141"/>
      <c r="BI3279" s="141"/>
      <c r="BJ3279" s="141"/>
      <c r="BK3279" s="141"/>
      <c r="BL3279" s="141"/>
      <c r="BM3279" s="141"/>
      <c r="BN3279" s="460"/>
      <c r="BO3279" s="460"/>
      <c r="BP3279" s="460"/>
      <c r="BQ3279" s="53"/>
      <c r="BR3279" s="53"/>
      <c r="BS3279" s="779"/>
    </row>
    <row r="3280" spans="1:71" s="58" customFormat="1" ht="36.75" customHeight="1" x14ac:dyDescent="0.4">
      <c r="A3280" s="780"/>
      <c r="B3280" s="140"/>
      <c r="C3280" s="140"/>
      <c r="D3280" s="793" t="s">
        <v>10</v>
      </c>
      <c r="E3280" s="461" t="str">
        <f>IF(ROSTER!D$3="","",ROSTER!D$3)</f>
        <v/>
      </c>
      <c r="F3280" s="461"/>
      <c r="G3280" s="461"/>
      <c r="H3280" s="461"/>
      <c r="I3280" s="461"/>
      <c r="J3280" s="461"/>
      <c r="K3280" s="461"/>
      <c r="L3280" s="461"/>
      <c r="M3280" s="461"/>
      <c r="N3280" s="461"/>
      <c r="O3280" s="461"/>
      <c r="P3280" s="461"/>
      <c r="Q3280" s="461"/>
      <c r="R3280" s="461"/>
      <c r="S3280" s="461"/>
      <c r="T3280" s="461"/>
      <c r="U3280" s="461"/>
      <c r="V3280" s="461"/>
      <c r="W3280" s="461"/>
      <c r="X3280" s="461"/>
      <c r="Y3280" s="461"/>
      <c r="Z3280" s="461"/>
      <c r="AA3280" s="461"/>
      <c r="AB3280" s="461"/>
      <c r="AC3280" s="461"/>
      <c r="AD3280" s="144"/>
      <c r="AE3280" s="792" t="s">
        <v>11</v>
      </c>
      <c r="AF3280" s="792"/>
      <c r="AG3280" s="792"/>
      <c r="AH3280" s="792"/>
      <c r="AI3280" s="792"/>
      <c r="AJ3280" s="792"/>
      <c r="AK3280" s="792"/>
      <c r="AL3280" s="792"/>
      <c r="AM3280" s="792"/>
      <c r="AN3280" s="462"/>
      <c r="AO3280" s="462"/>
      <c r="AP3280" s="462"/>
      <c r="AQ3280" s="462"/>
      <c r="AR3280" s="462"/>
      <c r="AS3280" s="462"/>
      <c r="AT3280" s="462"/>
      <c r="AU3280" s="462"/>
      <c r="AV3280" s="462"/>
      <c r="AW3280" s="462"/>
      <c r="AX3280" s="462"/>
      <c r="AY3280" s="462"/>
      <c r="AZ3280" s="462"/>
      <c r="BA3280" s="462"/>
      <c r="BB3280" s="462"/>
      <c r="BC3280" s="462"/>
      <c r="BD3280" s="462"/>
      <c r="BE3280" s="462"/>
      <c r="BF3280" s="462"/>
      <c r="BG3280" s="462"/>
      <c r="BH3280" s="462"/>
      <c r="BI3280" s="462"/>
      <c r="BJ3280" s="462"/>
      <c r="BK3280" s="462"/>
      <c r="BL3280" s="462"/>
      <c r="BM3280" s="462"/>
      <c r="BN3280" s="460"/>
      <c r="BO3280" s="460"/>
      <c r="BP3280" s="460"/>
      <c r="BQ3280" s="54"/>
      <c r="BR3280" s="54"/>
      <c r="BS3280" s="780"/>
    </row>
    <row r="3281" spans="1:71" ht="8.85" customHeight="1" x14ac:dyDescent="0.4">
      <c r="A3281" s="785"/>
      <c r="B3281" s="140"/>
      <c r="C3281" s="143" t="s">
        <v>34</v>
      </c>
      <c r="D3281" s="143"/>
      <c r="E3281" s="143"/>
      <c r="F3281" s="145"/>
      <c r="G3281" s="145"/>
      <c r="H3281" s="143"/>
      <c r="I3281" s="143"/>
      <c r="J3281" s="146"/>
      <c r="K3281" s="146"/>
      <c r="L3281" s="146"/>
      <c r="M3281" s="146"/>
      <c r="N3281" s="146"/>
      <c r="O3281" s="146"/>
      <c r="P3281" s="146"/>
      <c r="Q3281" s="146"/>
      <c r="R3281" s="146"/>
      <c r="S3281" s="146"/>
      <c r="T3281" s="146"/>
      <c r="U3281" s="146"/>
      <c r="V3281" s="146"/>
      <c r="W3281" s="146"/>
      <c r="X3281" s="146"/>
      <c r="Y3281" s="146"/>
      <c r="Z3281" s="146"/>
      <c r="AA3281" s="146"/>
      <c r="AB3281" s="146"/>
      <c r="AC3281" s="146"/>
      <c r="AD3281" s="146"/>
      <c r="AE3281" s="146"/>
      <c r="AF3281" s="146"/>
      <c r="AG3281" s="143"/>
      <c r="AH3281" s="147"/>
      <c r="AI3281" s="148"/>
      <c r="AJ3281" s="148"/>
      <c r="AK3281" s="148"/>
      <c r="AL3281" s="148"/>
      <c r="AM3281" s="148"/>
      <c r="AN3281" s="148"/>
      <c r="AO3281" s="149"/>
      <c r="AP3281" s="150"/>
      <c r="AQ3281" s="150"/>
      <c r="AR3281" s="150"/>
      <c r="AS3281" s="150"/>
      <c r="AT3281" s="150"/>
      <c r="AU3281" s="150"/>
      <c r="AV3281" s="150"/>
      <c r="AW3281" s="150"/>
      <c r="AX3281" s="150"/>
      <c r="AY3281" s="150"/>
      <c r="AZ3281" s="150"/>
      <c r="BA3281" s="150"/>
      <c r="BB3281" s="150"/>
      <c r="BC3281" s="150"/>
      <c r="BD3281" s="150"/>
      <c r="BE3281" s="150"/>
      <c r="BF3281" s="150"/>
      <c r="BG3281" s="150"/>
      <c r="BH3281" s="150"/>
      <c r="BI3281" s="150"/>
      <c r="BJ3281" s="150"/>
      <c r="BK3281" s="150"/>
      <c r="BL3281" s="150"/>
      <c r="BM3281" s="150"/>
      <c r="BN3281" s="150"/>
      <c r="BO3281" s="151"/>
      <c r="BP3281" s="151"/>
      <c r="BQ3281" s="59"/>
      <c r="BR3281" s="59"/>
      <c r="BS3281" s="785"/>
    </row>
    <row r="3282" spans="1:71" s="58" customFormat="1" ht="42.75" x14ac:dyDescent="0.4">
      <c r="A3282" s="780"/>
      <c r="B3282" s="140"/>
      <c r="C3282" s="794" t="s">
        <v>33</v>
      </c>
      <c r="D3282" s="794"/>
      <c r="E3282" s="463"/>
      <c r="F3282" s="463"/>
      <c r="G3282" s="463"/>
      <c r="H3282" s="463"/>
      <c r="I3282" s="463"/>
      <c r="J3282" s="463"/>
      <c r="K3282" s="463"/>
      <c r="L3282" s="463"/>
      <c r="M3282" s="463"/>
      <c r="N3282" s="463"/>
      <c r="O3282" s="463"/>
      <c r="P3282" s="463"/>
      <c r="Q3282" s="463"/>
      <c r="R3282" s="463"/>
      <c r="S3282" s="463"/>
      <c r="T3282" s="463"/>
      <c r="U3282" s="463"/>
      <c r="V3282" s="463"/>
      <c r="W3282" s="463"/>
      <c r="X3282" s="463"/>
      <c r="Y3282" s="463"/>
      <c r="Z3282" s="463"/>
      <c r="AA3282" s="463"/>
      <c r="AB3282" s="463"/>
      <c r="AC3282" s="463"/>
      <c r="AD3282" s="144"/>
      <c r="AE3282" s="185" t="s">
        <v>18</v>
      </c>
      <c r="AF3282" s="185"/>
      <c r="AG3282" s="185"/>
      <c r="AH3282" s="792" t="s">
        <v>18</v>
      </c>
      <c r="AI3282" s="792"/>
      <c r="AJ3282" s="792"/>
      <c r="AK3282" s="792"/>
      <c r="AL3282" s="792"/>
      <c r="AM3282" s="792"/>
      <c r="AN3282" s="463"/>
      <c r="AO3282" s="463"/>
      <c r="AP3282" s="463"/>
      <c r="AQ3282" s="463"/>
      <c r="AR3282" s="463"/>
      <c r="AS3282" s="463"/>
      <c r="AT3282" s="463"/>
      <c r="AU3282" s="463"/>
      <c r="AV3282" s="463"/>
      <c r="AW3282" s="463"/>
      <c r="AX3282" s="463"/>
      <c r="AY3282" s="463"/>
      <c r="AZ3282" s="463"/>
      <c r="BA3282" s="792" t="s">
        <v>12</v>
      </c>
      <c r="BB3282" s="792"/>
      <c r="BC3282" s="792"/>
      <c r="BD3282" s="464"/>
      <c r="BE3282" s="464"/>
      <c r="BF3282" s="464"/>
      <c r="BG3282" s="464"/>
      <c r="BH3282" s="464"/>
      <c r="BI3282" s="464"/>
      <c r="BJ3282" s="464"/>
      <c r="BK3282" s="464"/>
      <c r="BL3282" s="464"/>
      <c r="BM3282" s="464"/>
      <c r="BN3282" s="152"/>
      <c r="BO3282" s="153"/>
      <c r="BP3282" s="153"/>
      <c r="BQ3282" s="60">
        <f>IF(BD3282=0,0,1)</f>
        <v>0</v>
      </c>
      <c r="BR3282" s="61">
        <f>IF((BF3336+BJ3336)&gt;(AU3336+AY3336),1,0)</f>
        <v>0</v>
      </c>
      <c r="BS3282" s="786"/>
    </row>
    <row r="3283" spans="1:71" ht="9.6" customHeight="1" x14ac:dyDescent="0.4">
      <c r="A3283" s="779"/>
      <c r="B3283" s="140"/>
      <c r="C3283" s="141"/>
      <c r="D3283" s="141"/>
      <c r="E3283" s="141"/>
      <c r="F3283" s="142"/>
      <c r="G3283" s="142"/>
      <c r="H3283" s="141"/>
      <c r="I3283" s="141"/>
      <c r="J3283" s="141"/>
      <c r="K3283" s="141"/>
      <c r="L3283" s="141"/>
      <c r="M3283" s="141"/>
      <c r="N3283" s="141"/>
      <c r="O3283" s="141"/>
      <c r="P3283" s="141"/>
      <c r="Q3283" s="141"/>
      <c r="R3283" s="141"/>
      <c r="S3283" s="141"/>
      <c r="T3283" s="141"/>
      <c r="U3283" s="141"/>
      <c r="V3283" s="141"/>
      <c r="W3283" s="141"/>
      <c r="X3283" s="141"/>
      <c r="Y3283" s="141"/>
      <c r="Z3283" s="141"/>
      <c r="AA3283" s="141"/>
      <c r="AB3283" s="141"/>
      <c r="AC3283" s="141"/>
      <c r="AD3283" s="141"/>
      <c r="AE3283" s="141"/>
      <c r="AF3283" s="143"/>
      <c r="AG3283" s="143"/>
      <c r="AH3283" s="141"/>
      <c r="AI3283" s="141"/>
      <c r="AJ3283" s="141"/>
      <c r="AK3283" s="141"/>
      <c r="AL3283" s="141"/>
      <c r="AM3283" s="141"/>
      <c r="AN3283" s="141"/>
      <c r="AO3283" s="141"/>
      <c r="AP3283" s="141"/>
      <c r="AQ3283" s="141"/>
      <c r="AR3283" s="141"/>
      <c r="AS3283" s="141"/>
      <c r="AT3283" s="141"/>
      <c r="AU3283" s="141"/>
      <c r="AV3283" s="141"/>
      <c r="AW3283" s="141"/>
      <c r="AX3283" s="141"/>
      <c r="AY3283" s="141"/>
      <c r="AZ3283" s="141"/>
      <c r="BA3283" s="141"/>
      <c r="BB3283" s="141"/>
      <c r="BC3283" s="141"/>
      <c r="BD3283" s="141"/>
      <c r="BE3283" s="141"/>
      <c r="BF3283" s="141"/>
      <c r="BG3283" s="141"/>
      <c r="BH3283" s="141"/>
      <c r="BI3283" s="141"/>
      <c r="BJ3283" s="141"/>
      <c r="BK3283" s="141"/>
      <c r="BL3283" s="141"/>
      <c r="BM3283" s="141"/>
      <c r="BN3283" s="141"/>
      <c r="BO3283" s="154"/>
      <c r="BP3283" s="154"/>
      <c r="BQ3283" s="53"/>
      <c r="BR3283" s="53"/>
      <c r="BS3283" s="779"/>
    </row>
    <row r="3284" spans="1:71" ht="8.85" customHeight="1" thickBot="1" x14ac:dyDescent="0.45">
      <c r="A3284" s="779"/>
      <c r="B3284" s="155"/>
      <c r="C3284" s="156"/>
      <c r="D3284" s="156"/>
      <c r="E3284" s="156"/>
      <c r="F3284" s="157"/>
      <c r="G3284" s="157"/>
      <c r="H3284" s="156"/>
      <c r="I3284" s="156"/>
      <c r="J3284" s="156"/>
      <c r="K3284" s="156"/>
      <c r="L3284" s="156"/>
      <c r="M3284" s="156"/>
      <c r="N3284" s="156"/>
      <c r="O3284" s="156"/>
      <c r="P3284" s="156"/>
      <c r="Q3284" s="156"/>
      <c r="R3284" s="156"/>
      <c r="S3284" s="156"/>
      <c r="T3284" s="156"/>
      <c r="U3284" s="156"/>
      <c r="V3284" s="156"/>
      <c r="W3284" s="156"/>
      <c r="X3284" s="156"/>
      <c r="Y3284" s="156"/>
      <c r="Z3284" s="156"/>
      <c r="AA3284" s="156"/>
      <c r="AB3284" s="156"/>
      <c r="AC3284" s="156"/>
      <c r="AD3284" s="156"/>
      <c r="AE3284" s="156"/>
      <c r="AF3284" s="158"/>
      <c r="AG3284" s="158"/>
      <c r="AH3284" s="156"/>
      <c r="AI3284" s="156"/>
      <c r="AJ3284" s="156"/>
      <c r="AK3284" s="156"/>
      <c r="AL3284" s="156"/>
      <c r="AM3284" s="156"/>
      <c r="AN3284" s="156"/>
      <c r="AO3284" s="156"/>
      <c r="AP3284" s="156"/>
      <c r="AQ3284" s="156"/>
      <c r="AR3284" s="156"/>
      <c r="AS3284" s="156"/>
      <c r="AT3284" s="156"/>
      <c r="AU3284" s="156"/>
      <c r="AV3284" s="156"/>
      <c r="AW3284" s="156"/>
      <c r="AX3284" s="156"/>
      <c r="AY3284" s="156"/>
      <c r="AZ3284" s="156"/>
      <c r="BA3284" s="156"/>
      <c r="BB3284" s="156"/>
      <c r="BC3284" s="156"/>
      <c r="BD3284" s="156"/>
      <c r="BE3284" s="156"/>
      <c r="BF3284" s="156"/>
      <c r="BG3284" s="156"/>
      <c r="BH3284" s="156"/>
      <c r="BI3284" s="156"/>
      <c r="BJ3284" s="156"/>
      <c r="BK3284" s="156"/>
      <c r="BL3284" s="156"/>
      <c r="BM3284" s="156"/>
      <c r="BN3284" s="156"/>
      <c r="BO3284" s="159"/>
      <c r="BP3284" s="159"/>
      <c r="BQ3284" s="53"/>
      <c r="BR3284" s="53"/>
      <c r="BS3284" s="779"/>
    </row>
    <row r="3285" spans="1:71" s="58" customFormat="1" ht="33.6" customHeight="1" thickTop="1" x14ac:dyDescent="0.4">
      <c r="A3285" s="786"/>
      <c r="B3285" s="795" t="s">
        <v>0</v>
      </c>
      <c r="C3285" s="796" t="s">
        <v>1</v>
      </c>
      <c r="D3285" s="797"/>
      <c r="E3285" s="221" t="s">
        <v>24</v>
      </c>
      <c r="F3285" s="466" t="s">
        <v>96</v>
      </c>
      <c r="G3285" s="466" t="s">
        <v>97</v>
      </c>
      <c r="H3285" s="468" t="s">
        <v>36</v>
      </c>
      <c r="I3285" s="469"/>
      <c r="J3285" s="472" t="s">
        <v>7</v>
      </c>
      <c r="K3285" s="472"/>
      <c r="L3285" s="472"/>
      <c r="M3285" s="472"/>
      <c r="N3285" s="472"/>
      <c r="O3285" s="472"/>
      <c r="P3285" s="472" t="s">
        <v>2</v>
      </c>
      <c r="Q3285" s="472"/>
      <c r="R3285" s="472"/>
      <c r="S3285" s="472"/>
      <c r="T3285" s="472"/>
      <c r="U3285" s="472"/>
      <c r="V3285" s="473" t="s">
        <v>30</v>
      </c>
      <c r="W3285" s="474"/>
      <c r="X3285" s="473" t="s">
        <v>31</v>
      </c>
      <c r="Y3285" s="474"/>
      <c r="Z3285" s="477" t="s">
        <v>39</v>
      </c>
      <c r="AA3285" s="478"/>
      <c r="AB3285" s="481" t="s">
        <v>6</v>
      </c>
      <c r="AC3285" s="481"/>
      <c r="AD3285" s="481"/>
      <c r="AE3285" s="481"/>
      <c r="AF3285" s="481"/>
      <c r="AG3285" s="481"/>
      <c r="AH3285" s="472" t="s">
        <v>59</v>
      </c>
      <c r="AI3285" s="472"/>
      <c r="AJ3285" s="472"/>
      <c r="AK3285" s="472"/>
      <c r="AL3285" s="472"/>
      <c r="AM3285" s="472"/>
      <c r="AN3285" s="472" t="s">
        <v>60</v>
      </c>
      <c r="AO3285" s="472"/>
      <c r="AP3285" s="472"/>
      <c r="AQ3285" s="472"/>
      <c r="AR3285" s="472"/>
      <c r="AS3285" s="472"/>
      <c r="AT3285" s="472" t="s">
        <v>61</v>
      </c>
      <c r="AU3285" s="472"/>
      <c r="AV3285" s="472"/>
      <c r="AW3285" s="472"/>
      <c r="AX3285" s="472"/>
      <c r="AY3285" s="482"/>
      <c r="AZ3285" s="472" t="s">
        <v>4</v>
      </c>
      <c r="BA3285" s="472"/>
      <c r="BB3285" s="472"/>
      <c r="BC3285" s="472"/>
      <c r="BD3285" s="472"/>
      <c r="BE3285" s="472"/>
      <c r="BF3285" s="472" t="s">
        <v>62</v>
      </c>
      <c r="BG3285" s="472"/>
      <c r="BH3285" s="472"/>
      <c r="BI3285" s="472"/>
      <c r="BJ3285" s="472"/>
      <c r="BK3285" s="483"/>
      <c r="BL3285" s="484" t="s">
        <v>22</v>
      </c>
      <c r="BM3285" s="485"/>
      <c r="BN3285" s="486"/>
      <c r="BO3285" s="490" t="s">
        <v>76</v>
      </c>
      <c r="BP3285" s="490" t="s">
        <v>77</v>
      </c>
      <c r="BQ3285" s="62"/>
      <c r="BR3285" s="62"/>
      <c r="BS3285" s="786"/>
    </row>
    <row r="3286" spans="1:71" s="64" customFormat="1" ht="45" customHeight="1" x14ac:dyDescent="0.35">
      <c r="A3286" s="787"/>
      <c r="B3286" s="798"/>
      <c r="C3286" s="799"/>
      <c r="D3286" s="800"/>
      <c r="E3286" s="220" t="s">
        <v>98</v>
      </c>
      <c r="F3286" s="467"/>
      <c r="G3286" s="467"/>
      <c r="H3286" s="470"/>
      <c r="I3286" s="471"/>
      <c r="J3286" s="492" t="s">
        <v>15</v>
      </c>
      <c r="K3286" s="493"/>
      <c r="L3286" s="494" t="s">
        <v>16</v>
      </c>
      <c r="M3286" s="495"/>
      <c r="N3286" s="496" t="s">
        <v>17</v>
      </c>
      <c r="O3286" s="497" t="s">
        <v>8</v>
      </c>
      <c r="P3286" s="498" t="s">
        <v>103</v>
      </c>
      <c r="Q3286" s="499"/>
      <c r="R3286" s="500" t="s">
        <v>104</v>
      </c>
      <c r="S3286" s="501"/>
      <c r="T3286" s="502" t="s">
        <v>21</v>
      </c>
      <c r="U3286" s="503"/>
      <c r="V3286" s="475"/>
      <c r="W3286" s="476"/>
      <c r="X3286" s="475"/>
      <c r="Y3286" s="476"/>
      <c r="Z3286" s="479"/>
      <c r="AA3286" s="480"/>
      <c r="AB3286" s="504" t="s">
        <v>43</v>
      </c>
      <c r="AC3286" s="505"/>
      <c r="AD3286" s="506" t="s">
        <v>20</v>
      </c>
      <c r="AE3286" s="507" t="s">
        <v>3</v>
      </c>
      <c r="AF3286" s="508" t="s">
        <v>5</v>
      </c>
      <c r="AG3286" s="509"/>
      <c r="AH3286" s="492" t="s">
        <v>43</v>
      </c>
      <c r="AI3286" s="493"/>
      <c r="AJ3286" s="494" t="s">
        <v>20</v>
      </c>
      <c r="AK3286" s="495" t="s">
        <v>3</v>
      </c>
      <c r="AL3286" s="510" t="s">
        <v>5</v>
      </c>
      <c r="AM3286" s="511"/>
      <c r="AN3286" s="492" t="s">
        <v>43</v>
      </c>
      <c r="AO3286" s="493"/>
      <c r="AP3286" s="494" t="s">
        <v>20</v>
      </c>
      <c r="AQ3286" s="495" t="s">
        <v>3</v>
      </c>
      <c r="AR3286" s="510" t="s">
        <v>5</v>
      </c>
      <c r="AS3286" s="511"/>
      <c r="AT3286" s="465" t="s">
        <v>43</v>
      </c>
      <c r="AU3286" s="512"/>
      <c r="AV3286" s="513" t="s">
        <v>20</v>
      </c>
      <c r="AW3286" s="514" t="s">
        <v>3</v>
      </c>
      <c r="AX3286" s="510" t="s">
        <v>5</v>
      </c>
      <c r="AY3286" s="515"/>
      <c r="AZ3286" s="492" t="s">
        <v>43</v>
      </c>
      <c r="BA3286" s="493"/>
      <c r="BB3286" s="494" t="s">
        <v>20</v>
      </c>
      <c r="BC3286" s="495" t="s">
        <v>3</v>
      </c>
      <c r="BD3286" s="510" t="s">
        <v>5</v>
      </c>
      <c r="BE3286" s="511"/>
      <c r="BF3286" s="465" t="s">
        <v>43</v>
      </c>
      <c r="BG3286" s="512"/>
      <c r="BH3286" s="513" t="s">
        <v>20</v>
      </c>
      <c r="BI3286" s="514" t="s">
        <v>3</v>
      </c>
      <c r="BJ3286" s="510" t="s">
        <v>5</v>
      </c>
      <c r="BK3286" s="511"/>
      <c r="BL3286" s="487"/>
      <c r="BM3286" s="488"/>
      <c r="BN3286" s="489"/>
      <c r="BO3286" s="491"/>
      <c r="BP3286" s="491"/>
      <c r="BQ3286" s="63"/>
      <c r="BR3286" s="63"/>
      <c r="BS3286" s="787"/>
    </row>
    <row r="3287" spans="1:71" ht="23.85" customHeight="1" x14ac:dyDescent="0.35">
      <c r="A3287" s="788"/>
      <c r="B3287" s="458" t="str">
        <f>IF(ROSTER!B$8="","",ROSTER!B$8)</f>
        <v/>
      </c>
      <c r="C3287" s="416" t="str">
        <f>IF(ROSTER!C$8="","",ROSTER!C$8)</f>
        <v/>
      </c>
      <c r="D3287" s="417"/>
      <c r="E3287" s="418"/>
      <c r="F3287" s="420">
        <f>IF(E3287="y",1,IF(E3287="S",1,0))</f>
        <v>0</v>
      </c>
      <c r="G3287" s="422">
        <f>IF(E3287="S",1,0)</f>
        <v>0</v>
      </c>
      <c r="H3287" s="424"/>
      <c r="I3287" s="425"/>
      <c r="J3287" s="428"/>
      <c r="K3287" s="429"/>
      <c r="L3287" s="432"/>
      <c r="M3287" s="433"/>
      <c r="N3287" s="436">
        <f>L3287+J3287</f>
        <v>0</v>
      </c>
      <c r="O3287" s="437"/>
      <c r="P3287" s="428"/>
      <c r="Q3287" s="429"/>
      <c r="R3287" s="432"/>
      <c r="S3287" s="440"/>
      <c r="T3287" s="432"/>
      <c r="U3287" s="425"/>
      <c r="V3287" s="440"/>
      <c r="W3287" s="425"/>
      <c r="X3287" s="428"/>
      <c r="Y3287" s="425"/>
      <c r="Z3287" s="428"/>
      <c r="AA3287" s="425"/>
      <c r="AB3287" s="428"/>
      <c r="AC3287" s="429"/>
      <c r="AD3287" s="432"/>
      <c r="AE3287" s="433"/>
      <c r="AF3287" s="442">
        <f>IF(AB3287=0,0,(AD3287/AB3287)*100)</f>
        <v>0</v>
      </c>
      <c r="AG3287" s="443"/>
      <c r="AH3287" s="428"/>
      <c r="AI3287" s="429"/>
      <c r="AJ3287" s="432"/>
      <c r="AK3287" s="433"/>
      <c r="AL3287" s="446">
        <f>IF(AH3287=0,0,(AJ3287/AH3287)*100)</f>
        <v>0</v>
      </c>
      <c r="AM3287" s="447"/>
      <c r="AN3287" s="428"/>
      <c r="AO3287" s="429"/>
      <c r="AP3287" s="432"/>
      <c r="AQ3287" s="433"/>
      <c r="AR3287" s="446">
        <f>IF(AN3287=0,0,(AP3287/AN3287)*100)</f>
        <v>0</v>
      </c>
      <c r="AS3287" s="447"/>
      <c r="AT3287" s="450">
        <f>AB3287+AH3287+AN3287</f>
        <v>0</v>
      </c>
      <c r="AU3287" s="451"/>
      <c r="AV3287" s="454">
        <f>AD3287+AJ3287+AP3287</f>
        <v>0</v>
      </c>
      <c r="AW3287" s="455"/>
      <c r="AX3287" s="446">
        <f>IF(AT3287=0,0,(AV3287/AT3287)*100)</f>
        <v>0</v>
      </c>
      <c r="AY3287" s="447"/>
      <c r="AZ3287" s="428"/>
      <c r="BA3287" s="429"/>
      <c r="BB3287" s="432"/>
      <c r="BC3287" s="433"/>
      <c r="BD3287" s="446">
        <f>IF(AZ3287=0,0,(BB3287/AZ3287)*100)</f>
        <v>0</v>
      </c>
      <c r="BE3287" s="447"/>
      <c r="BF3287" s="450">
        <f>AT3287+AZ3287</f>
        <v>0</v>
      </c>
      <c r="BG3287" s="451"/>
      <c r="BH3287" s="454">
        <f>AV3287+BB3287</f>
        <v>0</v>
      </c>
      <c r="BI3287" s="455"/>
      <c r="BJ3287" s="446">
        <f>IF(BF3287=0,0,(BH3287/BF3287)*100)</f>
        <v>0</v>
      </c>
      <c r="BK3287" s="447"/>
      <c r="BL3287" s="406">
        <f>(AD3287*2)+(AJ3287*2)+(AP3287*3)+BB3287</f>
        <v>0</v>
      </c>
      <c r="BM3287" s="407"/>
      <c r="BN3287" s="408"/>
      <c r="BO3287" s="404" t="e">
        <f>(BL3287*BR$2468)+(N3287*BR$2469)+(X3287*BR$2470)+(R3287*BR$2471)+(V3287*BR$2472)+(Z3287*BR$2473)</f>
        <v>#REF!</v>
      </c>
      <c r="BP3287" s="404" t="e">
        <f>((AZ3287-BB3287)*BR$2475)+((AT3287-AV3287)*BR$2474)+(H3287*BR$2476)+(P3287*BR$2477)</f>
        <v>#REF!</v>
      </c>
      <c r="BQ3287" s="65" t="s">
        <v>65</v>
      </c>
      <c r="BR3287" s="66" t="e">
        <f>IF(#REF!="B",#REF!,IF(#REF!="C",#REF!,#REF!))</f>
        <v>#REF!</v>
      </c>
      <c r="BS3287" s="787"/>
    </row>
    <row r="3288" spans="1:71" ht="23.85" customHeight="1" x14ac:dyDescent="0.35">
      <c r="A3288" s="788"/>
      <c r="B3288" s="459"/>
      <c r="C3288" s="412" t="str">
        <f>IF(ROSTER!D$8="","",ROSTER!D$8)</f>
        <v/>
      </c>
      <c r="D3288" s="413"/>
      <c r="E3288" s="419"/>
      <c r="F3288" s="421"/>
      <c r="G3288" s="423"/>
      <c r="H3288" s="426"/>
      <c r="I3288" s="427"/>
      <c r="J3288" s="430"/>
      <c r="K3288" s="431"/>
      <c r="L3288" s="434"/>
      <c r="M3288" s="435"/>
      <c r="N3288" s="438" t="s">
        <v>14</v>
      </c>
      <c r="O3288" s="439"/>
      <c r="P3288" s="430"/>
      <c r="Q3288" s="431"/>
      <c r="R3288" s="434"/>
      <c r="S3288" s="441"/>
      <c r="T3288" s="434"/>
      <c r="U3288" s="427"/>
      <c r="V3288" s="441"/>
      <c r="W3288" s="427"/>
      <c r="X3288" s="430"/>
      <c r="Y3288" s="427"/>
      <c r="Z3288" s="430"/>
      <c r="AA3288" s="427"/>
      <c r="AB3288" s="430"/>
      <c r="AC3288" s="431"/>
      <c r="AD3288" s="434"/>
      <c r="AE3288" s="435"/>
      <c r="AF3288" s="444"/>
      <c r="AG3288" s="445"/>
      <c r="AH3288" s="430"/>
      <c r="AI3288" s="431"/>
      <c r="AJ3288" s="434"/>
      <c r="AK3288" s="435"/>
      <c r="AL3288" s="448"/>
      <c r="AM3288" s="449"/>
      <c r="AN3288" s="430"/>
      <c r="AO3288" s="431"/>
      <c r="AP3288" s="434"/>
      <c r="AQ3288" s="435"/>
      <c r="AR3288" s="448"/>
      <c r="AS3288" s="449"/>
      <c r="AT3288" s="452"/>
      <c r="AU3288" s="453"/>
      <c r="AV3288" s="456"/>
      <c r="AW3288" s="457"/>
      <c r="AX3288" s="448"/>
      <c r="AY3288" s="449"/>
      <c r="AZ3288" s="430"/>
      <c r="BA3288" s="431"/>
      <c r="BB3288" s="434"/>
      <c r="BC3288" s="435"/>
      <c r="BD3288" s="448"/>
      <c r="BE3288" s="449"/>
      <c r="BF3288" s="452"/>
      <c r="BG3288" s="453"/>
      <c r="BH3288" s="456"/>
      <c r="BI3288" s="457"/>
      <c r="BJ3288" s="448"/>
      <c r="BK3288" s="449"/>
      <c r="BL3288" s="409"/>
      <c r="BM3288" s="410"/>
      <c r="BN3288" s="411"/>
      <c r="BO3288" s="405"/>
      <c r="BP3288" s="405"/>
      <c r="BQ3288" s="65" t="s">
        <v>66</v>
      </c>
      <c r="BR3288" s="66" t="e">
        <f>IF(#REF!="B",#REF!,IF(#REF!="C",#REF!,#REF!))</f>
        <v>#REF!</v>
      </c>
      <c r="BS3288" s="787"/>
    </row>
    <row r="3289" spans="1:71" ht="21.75" customHeight="1" x14ac:dyDescent="0.35">
      <c r="A3289" s="779"/>
      <c r="B3289" s="458" t="str">
        <f>IF(ROSTER!B$10="","",ROSTER!B$10)</f>
        <v/>
      </c>
      <c r="C3289" s="416" t="str">
        <f>IF(ROSTER!C$10="","",ROSTER!C$10)</f>
        <v/>
      </c>
      <c r="D3289" s="417"/>
      <c r="E3289" s="418"/>
      <c r="F3289" s="420">
        <f>IF(E3289="y",1,IF(E3289="S",1,0))</f>
        <v>0</v>
      </c>
      <c r="G3289" s="422">
        <f>IF(E3289="S",1,0)</f>
        <v>0</v>
      </c>
      <c r="H3289" s="424"/>
      <c r="I3289" s="425"/>
      <c r="J3289" s="428"/>
      <c r="K3289" s="429"/>
      <c r="L3289" s="432"/>
      <c r="M3289" s="433"/>
      <c r="N3289" s="436">
        <f>L3289+J3289</f>
        <v>0</v>
      </c>
      <c r="O3289" s="437"/>
      <c r="P3289" s="428"/>
      <c r="Q3289" s="429"/>
      <c r="R3289" s="432"/>
      <c r="S3289" s="440"/>
      <c r="T3289" s="432"/>
      <c r="U3289" s="425"/>
      <c r="V3289" s="440"/>
      <c r="W3289" s="425"/>
      <c r="X3289" s="428"/>
      <c r="Y3289" s="425"/>
      <c r="Z3289" s="428"/>
      <c r="AA3289" s="425"/>
      <c r="AB3289" s="428"/>
      <c r="AC3289" s="429"/>
      <c r="AD3289" s="432"/>
      <c r="AE3289" s="433"/>
      <c r="AF3289" s="442">
        <f>IF(AB3289=0,0,(AD3289/AB3289)*100)</f>
        <v>0</v>
      </c>
      <c r="AG3289" s="443"/>
      <c r="AH3289" s="428"/>
      <c r="AI3289" s="429"/>
      <c r="AJ3289" s="432"/>
      <c r="AK3289" s="433"/>
      <c r="AL3289" s="446">
        <f>IF(AH3289=0,0,(AJ3289/AH3289)*100)</f>
        <v>0</v>
      </c>
      <c r="AM3289" s="447"/>
      <c r="AN3289" s="428"/>
      <c r="AO3289" s="429"/>
      <c r="AP3289" s="432"/>
      <c r="AQ3289" s="433"/>
      <c r="AR3289" s="446">
        <f>IF(AN3289=0,0,(AP3289/AN3289)*100)</f>
        <v>0</v>
      </c>
      <c r="AS3289" s="447"/>
      <c r="AT3289" s="450">
        <f>AB3289+AH3289+AN3289</f>
        <v>0</v>
      </c>
      <c r="AU3289" s="451"/>
      <c r="AV3289" s="454">
        <f>AD3289+AJ3289+AP3289</f>
        <v>0</v>
      </c>
      <c r="AW3289" s="455"/>
      <c r="AX3289" s="446">
        <f>IF(AT3289=0,0,(AV3289/AT3289)*100)</f>
        <v>0</v>
      </c>
      <c r="AY3289" s="447"/>
      <c r="AZ3289" s="428"/>
      <c r="BA3289" s="429"/>
      <c r="BB3289" s="432"/>
      <c r="BC3289" s="433"/>
      <c r="BD3289" s="446">
        <f>IF(AZ3289=0,0,(BB3289/AZ3289)*100)</f>
        <v>0</v>
      </c>
      <c r="BE3289" s="447"/>
      <c r="BF3289" s="450">
        <f>AT3289+AZ3289</f>
        <v>0</v>
      </c>
      <c r="BG3289" s="451"/>
      <c r="BH3289" s="454">
        <f>AV3289+BB3289</f>
        <v>0</v>
      </c>
      <c r="BI3289" s="455"/>
      <c r="BJ3289" s="446">
        <f>IF(BF3289=0,0,(BH3289/BF3289)*100)</f>
        <v>0</v>
      </c>
      <c r="BK3289" s="447"/>
      <c r="BL3289" s="406">
        <f>(AD3289*2)+(AJ3289*2)+(AP3289*3)+BB3289</f>
        <v>0</v>
      </c>
      <c r="BM3289" s="407"/>
      <c r="BN3289" s="408"/>
      <c r="BO3289" s="404" t="e">
        <f>(BL3289*BR$2468)+(N3289*BR$2469)+(X3289*BR$2470)+(R3289*BR$2471)+(V3289*BR$2472)+(Z3289*BR$2473)</f>
        <v>#REF!</v>
      </c>
      <c r="BP3289" s="404" t="e">
        <f>((AZ3289-BB3289)*BR$2475)+((AT3289-AV3289)*BR$2474)+(H3289*BR$2476)+(P3289*BR$2477)</f>
        <v>#REF!</v>
      </c>
      <c r="BQ3289" s="65" t="s">
        <v>67</v>
      </c>
      <c r="BR3289" s="66" t="e">
        <f>IF(#REF!="B",#REF!,IF(#REF!="C",#REF!,#REF!))</f>
        <v>#REF!</v>
      </c>
      <c r="BS3289" s="787"/>
    </row>
    <row r="3290" spans="1:71" ht="21.75" customHeight="1" x14ac:dyDescent="0.35">
      <c r="A3290" s="779"/>
      <c r="B3290" s="459"/>
      <c r="C3290" s="412" t="str">
        <f>IF(ROSTER!D$10="","",ROSTER!D$10)</f>
        <v/>
      </c>
      <c r="D3290" s="413"/>
      <c r="E3290" s="419"/>
      <c r="F3290" s="421"/>
      <c r="G3290" s="423"/>
      <c r="H3290" s="426"/>
      <c r="I3290" s="427"/>
      <c r="J3290" s="430"/>
      <c r="K3290" s="431"/>
      <c r="L3290" s="434"/>
      <c r="M3290" s="435"/>
      <c r="N3290" s="438" t="s">
        <v>14</v>
      </c>
      <c r="O3290" s="439"/>
      <c r="P3290" s="430"/>
      <c r="Q3290" s="431"/>
      <c r="R3290" s="434"/>
      <c r="S3290" s="441"/>
      <c r="T3290" s="434"/>
      <c r="U3290" s="427"/>
      <c r="V3290" s="441"/>
      <c r="W3290" s="427"/>
      <c r="X3290" s="430"/>
      <c r="Y3290" s="427"/>
      <c r="Z3290" s="430"/>
      <c r="AA3290" s="427"/>
      <c r="AB3290" s="430"/>
      <c r="AC3290" s="431"/>
      <c r="AD3290" s="434"/>
      <c r="AE3290" s="435"/>
      <c r="AF3290" s="444"/>
      <c r="AG3290" s="445"/>
      <c r="AH3290" s="430"/>
      <c r="AI3290" s="431"/>
      <c r="AJ3290" s="434"/>
      <c r="AK3290" s="435"/>
      <c r="AL3290" s="448"/>
      <c r="AM3290" s="449"/>
      <c r="AN3290" s="430"/>
      <c r="AO3290" s="431"/>
      <c r="AP3290" s="434"/>
      <c r="AQ3290" s="435"/>
      <c r="AR3290" s="448"/>
      <c r="AS3290" s="449"/>
      <c r="AT3290" s="452"/>
      <c r="AU3290" s="453"/>
      <c r="AV3290" s="456"/>
      <c r="AW3290" s="457"/>
      <c r="AX3290" s="448"/>
      <c r="AY3290" s="449"/>
      <c r="AZ3290" s="430"/>
      <c r="BA3290" s="431"/>
      <c r="BB3290" s="434"/>
      <c r="BC3290" s="435"/>
      <c r="BD3290" s="448"/>
      <c r="BE3290" s="449"/>
      <c r="BF3290" s="452"/>
      <c r="BG3290" s="453"/>
      <c r="BH3290" s="456"/>
      <c r="BI3290" s="457"/>
      <c r="BJ3290" s="448"/>
      <c r="BK3290" s="449"/>
      <c r="BL3290" s="409"/>
      <c r="BM3290" s="410"/>
      <c r="BN3290" s="411"/>
      <c r="BO3290" s="405"/>
      <c r="BP3290" s="405"/>
      <c r="BQ3290" s="65" t="s">
        <v>68</v>
      </c>
      <c r="BR3290" s="66" t="e">
        <f>IF(#REF!="B",#REF!,IF(#REF!="C",#REF!,#REF!))</f>
        <v>#REF!</v>
      </c>
      <c r="BS3290" s="787"/>
    </row>
    <row r="3291" spans="1:71" ht="21.75" customHeight="1" x14ac:dyDescent="0.35">
      <c r="A3291" s="779"/>
      <c r="B3291" s="414" t="str">
        <f>IF(ROSTER!B$12="","",ROSTER!B$12)</f>
        <v/>
      </c>
      <c r="C3291" s="416" t="str">
        <f>IF(ROSTER!C$12="","",ROSTER!C$12)</f>
        <v/>
      </c>
      <c r="D3291" s="417"/>
      <c r="E3291" s="418"/>
      <c r="F3291" s="420">
        <f>IF(E3291="y",1,IF(E3291="S",1,0))</f>
        <v>0</v>
      </c>
      <c r="G3291" s="422">
        <f>IF(E3291="S",1,0)</f>
        <v>0</v>
      </c>
      <c r="H3291" s="424"/>
      <c r="I3291" s="425"/>
      <c r="J3291" s="428"/>
      <c r="K3291" s="429"/>
      <c r="L3291" s="432"/>
      <c r="M3291" s="433"/>
      <c r="N3291" s="436">
        <f>L3291+J3291</f>
        <v>0</v>
      </c>
      <c r="O3291" s="437"/>
      <c r="P3291" s="428"/>
      <c r="Q3291" s="429"/>
      <c r="R3291" s="432"/>
      <c r="S3291" s="440"/>
      <c r="T3291" s="432"/>
      <c r="U3291" s="425"/>
      <c r="V3291" s="440"/>
      <c r="W3291" s="425"/>
      <c r="X3291" s="428"/>
      <c r="Y3291" s="425"/>
      <c r="Z3291" s="428"/>
      <c r="AA3291" s="425"/>
      <c r="AB3291" s="428"/>
      <c r="AC3291" s="429"/>
      <c r="AD3291" s="432"/>
      <c r="AE3291" s="433"/>
      <c r="AF3291" s="442">
        <f>IF(AB3291=0,0,(AD3291/AB3291)*100)</f>
        <v>0</v>
      </c>
      <c r="AG3291" s="443"/>
      <c r="AH3291" s="428"/>
      <c r="AI3291" s="429"/>
      <c r="AJ3291" s="432"/>
      <c r="AK3291" s="433"/>
      <c r="AL3291" s="446">
        <f>IF(AH3291=0,0,(AJ3291/AH3291)*100)</f>
        <v>0</v>
      </c>
      <c r="AM3291" s="447"/>
      <c r="AN3291" s="428"/>
      <c r="AO3291" s="429"/>
      <c r="AP3291" s="432"/>
      <c r="AQ3291" s="433"/>
      <c r="AR3291" s="446">
        <f>IF(AN3291=0,0,(AP3291/AN3291)*100)</f>
        <v>0</v>
      </c>
      <c r="AS3291" s="447"/>
      <c r="AT3291" s="450">
        <f>AB3291+AH3291+AN3291</f>
        <v>0</v>
      </c>
      <c r="AU3291" s="451"/>
      <c r="AV3291" s="454">
        <f>AD3291+AJ3291+AP3291</f>
        <v>0</v>
      </c>
      <c r="AW3291" s="455"/>
      <c r="AX3291" s="446">
        <f>IF(AT3291=0,0,(AV3291/AT3291)*100)</f>
        <v>0</v>
      </c>
      <c r="AY3291" s="447"/>
      <c r="AZ3291" s="428"/>
      <c r="BA3291" s="429"/>
      <c r="BB3291" s="432"/>
      <c r="BC3291" s="433"/>
      <c r="BD3291" s="446">
        <f>IF(AZ3291=0,0,(BB3291/AZ3291)*100)</f>
        <v>0</v>
      </c>
      <c r="BE3291" s="447"/>
      <c r="BF3291" s="450">
        <f>AT3291+AZ3291</f>
        <v>0</v>
      </c>
      <c r="BG3291" s="451"/>
      <c r="BH3291" s="454">
        <f>AV3291+BB3291</f>
        <v>0</v>
      </c>
      <c r="BI3291" s="455"/>
      <c r="BJ3291" s="446">
        <f>IF(BF3291=0,0,(BH3291/BF3291)*100)</f>
        <v>0</v>
      </c>
      <c r="BK3291" s="447"/>
      <c r="BL3291" s="406">
        <f>(AD3291*2)+(AJ3291*2)+(AP3291*3)+BB3291</f>
        <v>0</v>
      </c>
      <c r="BM3291" s="407"/>
      <c r="BN3291" s="408"/>
      <c r="BO3291" s="404" t="e">
        <f>(BL3291*BR$2468)+(N3291*BR$2469)+(X3291*BR$2470)+(R3291*BR$2471)+(V3291*BR$2472)+(Z3291*BR$2473)</f>
        <v>#REF!</v>
      </c>
      <c r="BP3291" s="404" t="e">
        <f>((AZ3291-BB3291)*BR$2475)+((AT3291-AV3291)*BR$2474)+(H3291*BR$2476)+(P3291*BR$2477)</f>
        <v>#REF!</v>
      </c>
      <c r="BQ3291" s="65" t="s">
        <v>69</v>
      </c>
      <c r="BR3291" s="66" t="e">
        <f>IF(#REF!="B",#REF!,IF(#REF!="C",#REF!,#REF!))</f>
        <v>#REF!</v>
      </c>
      <c r="BS3291" s="787"/>
    </row>
    <row r="3292" spans="1:71" ht="21.75" customHeight="1" x14ac:dyDescent="0.35">
      <c r="A3292" s="779"/>
      <c r="B3292" s="415"/>
      <c r="C3292" s="412" t="str">
        <f>IF(ROSTER!D$12="","",ROSTER!D$12)</f>
        <v/>
      </c>
      <c r="D3292" s="413"/>
      <c r="E3292" s="419"/>
      <c r="F3292" s="421"/>
      <c r="G3292" s="423"/>
      <c r="H3292" s="426"/>
      <c r="I3292" s="427"/>
      <c r="J3292" s="430"/>
      <c r="K3292" s="431"/>
      <c r="L3292" s="434"/>
      <c r="M3292" s="435"/>
      <c r="N3292" s="438" t="s">
        <v>14</v>
      </c>
      <c r="O3292" s="439"/>
      <c r="P3292" s="430"/>
      <c r="Q3292" s="431"/>
      <c r="R3292" s="434"/>
      <c r="S3292" s="441"/>
      <c r="T3292" s="434"/>
      <c r="U3292" s="427"/>
      <c r="V3292" s="441"/>
      <c r="W3292" s="427"/>
      <c r="X3292" s="430"/>
      <c r="Y3292" s="427"/>
      <c r="Z3292" s="430"/>
      <c r="AA3292" s="427"/>
      <c r="AB3292" s="430"/>
      <c r="AC3292" s="431"/>
      <c r="AD3292" s="434"/>
      <c r="AE3292" s="435"/>
      <c r="AF3292" s="444"/>
      <c r="AG3292" s="445"/>
      <c r="AH3292" s="430"/>
      <c r="AI3292" s="431"/>
      <c r="AJ3292" s="434"/>
      <c r="AK3292" s="435"/>
      <c r="AL3292" s="448"/>
      <c r="AM3292" s="449"/>
      <c r="AN3292" s="430"/>
      <c r="AO3292" s="431"/>
      <c r="AP3292" s="434"/>
      <c r="AQ3292" s="435"/>
      <c r="AR3292" s="448"/>
      <c r="AS3292" s="449"/>
      <c r="AT3292" s="452"/>
      <c r="AU3292" s="453"/>
      <c r="AV3292" s="456"/>
      <c r="AW3292" s="457"/>
      <c r="AX3292" s="448"/>
      <c r="AY3292" s="449"/>
      <c r="AZ3292" s="430"/>
      <c r="BA3292" s="431"/>
      <c r="BB3292" s="434"/>
      <c r="BC3292" s="435"/>
      <c r="BD3292" s="448"/>
      <c r="BE3292" s="449"/>
      <c r="BF3292" s="452"/>
      <c r="BG3292" s="453"/>
      <c r="BH3292" s="456"/>
      <c r="BI3292" s="457"/>
      <c r="BJ3292" s="448"/>
      <c r="BK3292" s="449"/>
      <c r="BL3292" s="409"/>
      <c r="BM3292" s="410"/>
      <c r="BN3292" s="411"/>
      <c r="BO3292" s="405"/>
      <c r="BP3292" s="405"/>
      <c r="BQ3292" s="65" t="s">
        <v>70</v>
      </c>
      <c r="BR3292" s="66" t="e">
        <f>IF(#REF!="B",#REF!,IF(#REF!="C",#REF!,#REF!))</f>
        <v>#REF!</v>
      </c>
      <c r="BS3292" s="787"/>
    </row>
    <row r="3293" spans="1:71" ht="21.75" customHeight="1" x14ac:dyDescent="0.35">
      <c r="A3293" s="779"/>
      <c r="B3293" s="414" t="str">
        <f>IF(ROSTER!B$14="","",ROSTER!B$14)</f>
        <v/>
      </c>
      <c r="C3293" s="416" t="str">
        <f>IF(ROSTER!C$14="","",ROSTER!C$14)</f>
        <v/>
      </c>
      <c r="D3293" s="417"/>
      <c r="E3293" s="418"/>
      <c r="F3293" s="420">
        <f>IF(E3293="y",1,IF(E3293="S",1,0))</f>
        <v>0</v>
      </c>
      <c r="G3293" s="422">
        <f>IF(E3293="S",1,0)</f>
        <v>0</v>
      </c>
      <c r="H3293" s="424"/>
      <c r="I3293" s="425"/>
      <c r="J3293" s="428"/>
      <c r="K3293" s="429"/>
      <c r="L3293" s="432"/>
      <c r="M3293" s="433"/>
      <c r="N3293" s="436">
        <f>L3293+J3293</f>
        <v>0</v>
      </c>
      <c r="O3293" s="437"/>
      <c r="P3293" s="428"/>
      <c r="Q3293" s="429"/>
      <c r="R3293" s="432"/>
      <c r="S3293" s="440"/>
      <c r="T3293" s="432"/>
      <c r="U3293" s="425"/>
      <c r="V3293" s="440"/>
      <c r="W3293" s="425"/>
      <c r="X3293" s="428"/>
      <c r="Y3293" s="425"/>
      <c r="Z3293" s="428"/>
      <c r="AA3293" s="425"/>
      <c r="AB3293" s="428"/>
      <c r="AC3293" s="429"/>
      <c r="AD3293" s="432"/>
      <c r="AE3293" s="433"/>
      <c r="AF3293" s="442">
        <f>IF(AB3293=0,0,(AD3293/AB3293)*100)</f>
        <v>0</v>
      </c>
      <c r="AG3293" s="443"/>
      <c r="AH3293" s="428"/>
      <c r="AI3293" s="429"/>
      <c r="AJ3293" s="432"/>
      <c r="AK3293" s="433"/>
      <c r="AL3293" s="446">
        <f>IF(AH3293=0,0,(AJ3293/AH3293)*100)</f>
        <v>0</v>
      </c>
      <c r="AM3293" s="447"/>
      <c r="AN3293" s="428"/>
      <c r="AO3293" s="429"/>
      <c r="AP3293" s="432"/>
      <c r="AQ3293" s="433"/>
      <c r="AR3293" s="446">
        <f>IF(AN3293=0,0,(AP3293/AN3293)*100)</f>
        <v>0</v>
      </c>
      <c r="AS3293" s="447"/>
      <c r="AT3293" s="450">
        <f>AB3293+AH3293+AN3293</f>
        <v>0</v>
      </c>
      <c r="AU3293" s="451"/>
      <c r="AV3293" s="454">
        <f>AD3293+AJ3293+AP3293</f>
        <v>0</v>
      </c>
      <c r="AW3293" s="455"/>
      <c r="AX3293" s="446">
        <f>IF(AT3293=0,0,(AV3293/AT3293)*100)</f>
        <v>0</v>
      </c>
      <c r="AY3293" s="447"/>
      <c r="AZ3293" s="428"/>
      <c r="BA3293" s="429"/>
      <c r="BB3293" s="432"/>
      <c r="BC3293" s="433"/>
      <c r="BD3293" s="446">
        <f>IF(AZ3293=0,0,(BB3293/AZ3293)*100)</f>
        <v>0</v>
      </c>
      <c r="BE3293" s="447"/>
      <c r="BF3293" s="450">
        <f>AT3293+AZ3293</f>
        <v>0</v>
      </c>
      <c r="BG3293" s="451"/>
      <c r="BH3293" s="454">
        <f>AV3293+BB3293</f>
        <v>0</v>
      </c>
      <c r="BI3293" s="455"/>
      <c r="BJ3293" s="446">
        <f>IF(BF3293=0,0,(BH3293/BF3293)*100)</f>
        <v>0</v>
      </c>
      <c r="BK3293" s="447"/>
      <c r="BL3293" s="406">
        <f>(AD3293*2)+(AJ3293*2)+(AP3293*3)+BB3293</f>
        <v>0</v>
      </c>
      <c r="BM3293" s="407"/>
      <c r="BN3293" s="408"/>
      <c r="BO3293" s="404" t="e">
        <f>(BL3293*BR$2468)+(N3293*BR$2469)+(X3293*BR$2470)+(R3293*BR$2471)+(V3293*BR$2472)+(Z3293*BR$2473)</f>
        <v>#REF!</v>
      </c>
      <c r="BP3293" s="404" t="e">
        <f>((AZ3293-BB3293)*BR$2475)+((AT3293-AV3293)*BR$2474)+(H3293*BR$2476)+(P3293*BR$2477)</f>
        <v>#REF!</v>
      </c>
      <c r="BQ3293" s="65" t="s">
        <v>71</v>
      </c>
      <c r="BR3293" s="66" t="e">
        <f>IF(#REF!="B",#REF!,IF(#REF!="C",#REF!,#REF!))</f>
        <v>#REF!</v>
      </c>
      <c r="BS3293" s="787"/>
    </row>
    <row r="3294" spans="1:71" ht="21.75" customHeight="1" x14ac:dyDescent="0.35">
      <c r="A3294" s="779"/>
      <c r="B3294" s="415"/>
      <c r="C3294" s="412" t="str">
        <f>IF(ROSTER!D$14="","",ROSTER!D$14)</f>
        <v/>
      </c>
      <c r="D3294" s="413"/>
      <c r="E3294" s="419"/>
      <c r="F3294" s="421"/>
      <c r="G3294" s="423"/>
      <c r="H3294" s="426"/>
      <c r="I3294" s="427"/>
      <c r="J3294" s="430"/>
      <c r="K3294" s="431"/>
      <c r="L3294" s="434"/>
      <c r="M3294" s="435"/>
      <c r="N3294" s="438" t="s">
        <v>14</v>
      </c>
      <c r="O3294" s="439"/>
      <c r="P3294" s="430"/>
      <c r="Q3294" s="431"/>
      <c r="R3294" s="434"/>
      <c r="S3294" s="441"/>
      <c r="T3294" s="434"/>
      <c r="U3294" s="427"/>
      <c r="V3294" s="441"/>
      <c r="W3294" s="427"/>
      <c r="X3294" s="430"/>
      <c r="Y3294" s="427"/>
      <c r="Z3294" s="430"/>
      <c r="AA3294" s="427"/>
      <c r="AB3294" s="430"/>
      <c r="AC3294" s="431"/>
      <c r="AD3294" s="434"/>
      <c r="AE3294" s="435"/>
      <c r="AF3294" s="444"/>
      <c r="AG3294" s="445"/>
      <c r="AH3294" s="430"/>
      <c r="AI3294" s="431"/>
      <c r="AJ3294" s="434"/>
      <c r="AK3294" s="435"/>
      <c r="AL3294" s="448"/>
      <c r="AM3294" s="449"/>
      <c r="AN3294" s="430"/>
      <c r="AO3294" s="431"/>
      <c r="AP3294" s="434"/>
      <c r="AQ3294" s="435"/>
      <c r="AR3294" s="448"/>
      <c r="AS3294" s="449"/>
      <c r="AT3294" s="452"/>
      <c r="AU3294" s="453"/>
      <c r="AV3294" s="456"/>
      <c r="AW3294" s="457"/>
      <c r="AX3294" s="448"/>
      <c r="AY3294" s="449"/>
      <c r="AZ3294" s="430"/>
      <c r="BA3294" s="431"/>
      <c r="BB3294" s="434"/>
      <c r="BC3294" s="435"/>
      <c r="BD3294" s="448"/>
      <c r="BE3294" s="449"/>
      <c r="BF3294" s="452"/>
      <c r="BG3294" s="453"/>
      <c r="BH3294" s="456"/>
      <c r="BI3294" s="457"/>
      <c r="BJ3294" s="448"/>
      <c r="BK3294" s="449"/>
      <c r="BL3294" s="409"/>
      <c r="BM3294" s="410"/>
      <c r="BN3294" s="411"/>
      <c r="BO3294" s="405"/>
      <c r="BP3294" s="405"/>
      <c r="BQ3294" s="65" t="s">
        <v>72</v>
      </c>
      <c r="BR3294" s="66" t="e">
        <f>IF(#REF!="B",#REF!,IF(#REF!="C",#REF!,#REF!))</f>
        <v>#REF!</v>
      </c>
      <c r="BS3294" s="787"/>
    </row>
    <row r="3295" spans="1:71" ht="21.75" customHeight="1" x14ac:dyDescent="0.35">
      <c r="A3295" s="779"/>
      <c r="B3295" s="414" t="str">
        <f>IF(ROSTER!B$16="","",ROSTER!B$16)</f>
        <v/>
      </c>
      <c r="C3295" s="416" t="str">
        <f>IF(ROSTER!C$16="","",ROSTER!C$16)</f>
        <v/>
      </c>
      <c r="D3295" s="417"/>
      <c r="E3295" s="418"/>
      <c r="F3295" s="420">
        <f>IF(E3295="y",1,IF(E3295="S",1,0))</f>
        <v>0</v>
      </c>
      <c r="G3295" s="422">
        <f>IF(E3295="S",1,0)</f>
        <v>0</v>
      </c>
      <c r="H3295" s="424"/>
      <c r="I3295" s="425"/>
      <c r="J3295" s="428"/>
      <c r="K3295" s="429"/>
      <c r="L3295" s="432"/>
      <c r="M3295" s="433"/>
      <c r="N3295" s="436">
        <f>L3295+J3295</f>
        <v>0</v>
      </c>
      <c r="O3295" s="437"/>
      <c r="P3295" s="428"/>
      <c r="Q3295" s="429"/>
      <c r="R3295" s="432"/>
      <c r="S3295" s="440"/>
      <c r="T3295" s="432"/>
      <c r="U3295" s="425"/>
      <c r="V3295" s="440"/>
      <c r="W3295" s="425"/>
      <c r="X3295" s="428"/>
      <c r="Y3295" s="425"/>
      <c r="Z3295" s="428"/>
      <c r="AA3295" s="425"/>
      <c r="AB3295" s="428"/>
      <c r="AC3295" s="429"/>
      <c r="AD3295" s="432"/>
      <c r="AE3295" s="433"/>
      <c r="AF3295" s="442">
        <f>IF(AB3295=0,0,(AD3295/AB3295)*100)</f>
        <v>0</v>
      </c>
      <c r="AG3295" s="443"/>
      <c r="AH3295" s="428"/>
      <c r="AI3295" s="429"/>
      <c r="AJ3295" s="432"/>
      <c r="AK3295" s="433"/>
      <c r="AL3295" s="446">
        <f>IF(AH3295=0,0,(AJ3295/AH3295)*100)</f>
        <v>0</v>
      </c>
      <c r="AM3295" s="447"/>
      <c r="AN3295" s="428"/>
      <c r="AO3295" s="429"/>
      <c r="AP3295" s="432"/>
      <c r="AQ3295" s="433"/>
      <c r="AR3295" s="446">
        <f>IF(AN3295=0,0,(AP3295/AN3295)*100)</f>
        <v>0</v>
      </c>
      <c r="AS3295" s="447"/>
      <c r="AT3295" s="450">
        <f>AB3295+AH3295+AN3295</f>
        <v>0</v>
      </c>
      <c r="AU3295" s="451"/>
      <c r="AV3295" s="454">
        <f>AD3295+AJ3295+AP3295</f>
        <v>0</v>
      </c>
      <c r="AW3295" s="455"/>
      <c r="AX3295" s="446">
        <f>IF(AT3295=0,0,(AV3295/AT3295)*100)</f>
        <v>0</v>
      </c>
      <c r="AY3295" s="447"/>
      <c r="AZ3295" s="428"/>
      <c r="BA3295" s="429"/>
      <c r="BB3295" s="432"/>
      <c r="BC3295" s="433"/>
      <c r="BD3295" s="446">
        <f>IF(AZ3295=0,0,(BB3295/AZ3295)*100)</f>
        <v>0</v>
      </c>
      <c r="BE3295" s="447"/>
      <c r="BF3295" s="450">
        <f>AT3295+AZ3295</f>
        <v>0</v>
      </c>
      <c r="BG3295" s="451"/>
      <c r="BH3295" s="454">
        <f>AV3295+BB3295</f>
        <v>0</v>
      </c>
      <c r="BI3295" s="455"/>
      <c r="BJ3295" s="446">
        <f>IF(BF3295=0,0,(BH3295/BF3295)*100)</f>
        <v>0</v>
      </c>
      <c r="BK3295" s="447"/>
      <c r="BL3295" s="406">
        <f>(AD3295*2)+(AJ3295*2)+(AP3295*3)+BB3295</f>
        <v>0</v>
      </c>
      <c r="BM3295" s="407"/>
      <c r="BN3295" s="408"/>
      <c r="BO3295" s="404" t="e">
        <f>(BL3295*BR$2468)+(N3295*BR$2469)+(X3295*BR$2470)+(R3295*BR$2471)+(V3295*BR$2472)+(Z3295*BR$2473)</f>
        <v>#REF!</v>
      </c>
      <c r="BP3295" s="404" t="e">
        <f>((AZ3295-BB3295)*BR$2475)+((AT3295-AV3295)*BR$2474)+(H3295*BR$2476)+(P3295*BR$2477)</f>
        <v>#REF!</v>
      </c>
      <c r="BQ3295" s="65" t="s">
        <v>73</v>
      </c>
      <c r="BR3295" s="66" t="e">
        <f>IF(#REF!="B",#REF!,IF(#REF!="C",#REF!,#REF!))</f>
        <v>#REF!</v>
      </c>
      <c r="BS3295" s="787"/>
    </row>
    <row r="3296" spans="1:71" ht="21.75" customHeight="1" x14ac:dyDescent="0.35">
      <c r="A3296" s="779"/>
      <c r="B3296" s="415"/>
      <c r="C3296" s="412" t="str">
        <f>IF(ROSTER!D$16="","",ROSTER!D$16)</f>
        <v/>
      </c>
      <c r="D3296" s="413"/>
      <c r="E3296" s="419"/>
      <c r="F3296" s="421"/>
      <c r="G3296" s="423"/>
      <c r="H3296" s="426"/>
      <c r="I3296" s="427"/>
      <c r="J3296" s="430"/>
      <c r="K3296" s="431"/>
      <c r="L3296" s="434"/>
      <c r="M3296" s="435"/>
      <c r="N3296" s="438" t="s">
        <v>14</v>
      </c>
      <c r="O3296" s="439"/>
      <c r="P3296" s="430"/>
      <c r="Q3296" s="431"/>
      <c r="R3296" s="434"/>
      <c r="S3296" s="441"/>
      <c r="T3296" s="434"/>
      <c r="U3296" s="427"/>
      <c r="V3296" s="441"/>
      <c r="W3296" s="427"/>
      <c r="X3296" s="430"/>
      <c r="Y3296" s="427"/>
      <c r="Z3296" s="430"/>
      <c r="AA3296" s="427"/>
      <c r="AB3296" s="430"/>
      <c r="AC3296" s="431"/>
      <c r="AD3296" s="434"/>
      <c r="AE3296" s="435"/>
      <c r="AF3296" s="444"/>
      <c r="AG3296" s="445"/>
      <c r="AH3296" s="430"/>
      <c r="AI3296" s="431"/>
      <c r="AJ3296" s="434"/>
      <c r="AK3296" s="435"/>
      <c r="AL3296" s="448"/>
      <c r="AM3296" s="449"/>
      <c r="AN3296" s="430"/>
      <c r="AO3296" s="431"/>
      <c r="AP3296" s="434"/>
      <c r="AQ3296" s="435"/>
      <c r="AR3296" s="448"/>
      <c r="AS3296" s="449"/>
      <c r="AT3296" s="452"/>
      <c r="AU3296" s="453"/>
      <c r="AV3296" s="456"/>
      <c r="AW3296" s="457"/>
      <c r="AX3296" s="448"/>
      <c r="AY3296" s="449"/>
      <c r="AZ3296" s="430"/>
      <c r="BA3296" s="431"/>
      <c r="BB3296" s="434"/>
      <c r="BC3296" s="435"/>
      <c r="BD3296" s="448"/>
      <c r="BE3296" s="449"/>
      <c r="BF3296" s="452"/>
      <c r="BG3296" s="453"/>
      <c r="BH3296" s="456"/>
      <c r="BI3296" s="457"/>
      <c r="BJ3296" s="448"/>
      <c r="BK3296" s="449"/>
      <c r="BL3296" s="409"/>
      <c r="BM3296" s="410"/>
      <c r="BN3296" s="411"/>
      <c r="BO3296" s="405"/>
      <c r="BP3296" s="405"/>
      <c r="BQ3296" s="65" t="s">
        <v>74</v>
      </c>
      <c r="BR3296" s="66" t="e">
        <f>IF(#REF!="B",#REF!,IF(#REF!="C",#REF!,#REF!))</f>
        <v>#REF!</v>
      </c>
      <c r="BS3296" s="787"/>
    </row>
    <row r="3297" spans="1:71" ht="21.75" customHeight="1" x14ac:dyDescent="0.25">
      <c r="A3297" s="779"/>
      <c r="B3297" s="414" t="str">
        <f>IF(ROSTER!B$18="","",ROSTER!B$18)</f>
        <v/>
      </c>
      <c r="C3297" s="416" t="str">
        <f>IF(ROSTER!C$18="","",ROSTER!C$18)</f>
        <v/>
      </c>
      <c r="D3297" s="417"/>
      <c r="E3297" s="418"/>
      <c r="F3297" s="420">
        <f>IF(E3297="y",1,IF(E3297="S",1,0))</f>
        <v>0</v>
      </c>
      <c r="G3297" s="422">
        <f>IF(E3297="S",1,0)</f>
        <v>0</v>
      </c>
      <c r="H3297" s="424"/>
      <c r="I3297" s="425"/>
      <c r="J3297" s="428"/>
      <c r="K3297" s="429"/>
      <c r="L3297" s="432"/>
      <c r="M3297" s="433"/>
      <c r="N3297" s="436">
        <f>L3297+J3297</f>
        <v>0</v>
      </c>
      <c r="O3297" s="437"/>
      <c r="P3297" s="428"/>
      <c r="Q3297" s="429"/>
      <c r="R3297" s="432"/>
      <c r="S3297" s="440"/>
      <c r="T3297" s="432"/>
      <c r="U3297" s="425"/>
      <c r="V3297" s="440"/>
      <c r="W3297" s="425"/>
      <c r="X3297" s="428"/>
      <c r="Y3297" s="425"/>
      <c r="Z3297" s="428"/>
      <c r="AA3297" s="425"/>
      <c r="AB3297" s="428"/>
      <c r="AC3297" s="429"/>
      <c r="AD3297" s="432"/>
      <c r="AE3297" s="433"/>
      <c r="AF3297" s="442">
        <f>IF(AB3297=0,0,(AD3297/AB3297)*100)</f>
        <v>0</v>
      </c>
      <c r="AG3297" s="443"/>
      <c r="AH3297" s="428"/>
      <c r="AI3297" s="429"/>
      <c r="AJ3297" s="432"/>
      <c r="AK3297" s="433"/>
      <c r="AL3297" s="446">
        <f>IF(AH3297=0,0,(AJ3297/AH3297)*100)</f>
        <v>0</v>
      </c>
      <c r="AM3297" s="447"/>
      <c r="AN3297" s="428"/>
      <c r="AO3297" s="429"/>
      <c r="AP3297" s="432"/>
      <c r="AQ3297" s="433"/>
      <c r="AR3297" s="446">
        <f>IF(AN3297=0,0,(AP3297/AN3297)*100)</f>
        <v>0</v>
      </c>
      <c r="AS3297" s="447"/>
      <c r="AT3297" s="450">
        <f>AB3297+AH3297+AN3297</f>
        <v>0</v>
      </c>
      <c r="AU3297" s="451"/>
      <c r="AV3297" s="454">
        <f>AD3297+AJ3297+AP3297</f>
        <v>0</v>
      </c>
      <c r="AW3297" s="455"/>
      <c r="AX3297" s="446">
        <f>IF(AT3297=0,0,(AV3297/AT3297)*100)</f>
        <v>0</v>
      </c>
      <c r="AY3297" s="447"/>
      <c r="AZ3297" s="428"/>
      <c r="BA3297" s="429"/>
      <c r="BB3297" s="432"/>
      <c r="BC3297" s="433"/>
      <c r="BD3297" s="446">
        <f>IF(AZ3297=0,0,(BB3297/AZ3297)*100)</f>
        <v>0</v>
      </c>
      <c r="BE3297" s="447"/>
      <c r="BF3297" s="450">
        <f>AT3297+AZ3297</f>
        <v>0</v>
      </c>
      <c r="BG3297" s="451"/>
      <c r="BH3297" s="454">
        <f>AV3297+BB3297</f>
        <v>0</v>
      </c>
      <c r="BI3297" s="455"/>
      <c r="BJ3297" s="446">
        <f>IF(BF3297=0,0,(BH3297/BF3297)*100)</f>
        <v>0</v>
      </c>
      <c r="BK3297" s="447"/>
      <c r="BL3297" s="406">
        <f>(AD3297*2)+(AJ3297*2)+(AP3297*3)+BB3297</f>
        <v>0</v>
      </c>
      <c r="BM3297" s="407"/>
      <c r="BN3297" s="408"/>
      <c r="BO3297" s="404" t="e">
        <f>(BL3297*BR$2468)+(N3297*BR$2469)+(X3297*BR$2470)+(R3297*BR$2471)+(V3297*BR$2472)+(Z3297*BR$2473)</f>
        <v>#REF!</v>
      </c>
      <c r="BP3297" s="404" t="e">
        <f>((AZ3297-BB3297)*BR$2475)+((AT3297-AV3297)*BR$2474)+(H3297*BR$2476)+(P3297*BR$2477)</f>
        <v>#REF!</v>
      </c>
      <c r="BQ3297" s="53"/>
      <c r="BR3297" s="53"/>
      <c r="BS3297" s="787"/>
    </row>
    <row r="3298" spans="1:71" ht="21.75" customHeight="1" x14ac:dyDescent="0.25">
      <c r="A3298" s="779"/>
      <c r="B3298" s="415"/>
      <c r="C3298" s="412" t="str">
        <f>IF(ROSTER!D$18="","",ROSTER!D$18)</f>
        <v/>
      </c>
      <c r="D3298" s="413"/>
      <c r="E3298" s="419"/>
      <c r="F3298" s="421"/>
      <c r="G3298" s="423"/>
      <c r="H3298" s="426"/>
      <c r="I3298" s="427"/>
      <c r="J3298" s="430"/>
      <c r="K3298" s="431"/>
      <c r="L3298" s="434"/>
      <c r="M3298" s="435"/>
      <c r="N3298" s="438"/>
      <c r="O3298" s="439"/>
      <c r="P3298" s="430"/>
      <c r="Q3298" s="431"/>
      <c r="R3298" s="434"/>
      <c r="S3298" s="441"/>
      <c r="T3298" s="434"/>
      <c r="U3298" s="427"/>
      <c r="V3298" s="441"/>
      <c r="W3298" s="427"/>
      <c r="X3298" s="430"/>
      <c r="Y3298" s="427"/>
      <c r="Z3298" s="430"/>
      <c r="AA3298" s="427"/>
      <c r="AB3298" s="430"/>
      <c r="AC3298" s="431"/>
      <c r="AD3298" s="434"/>
      <c r="AE3298" s="435"/>
      <c r="AF3298" s="444"/>
      <c r="AG3298" s="445"/>
      <c r="AH3298" s="430"/>
      <c r="AI3298" s="431"/>
      <c r="AJ3298" s="434"/>
      <c r="AK3298" s="435"/>
      <c r="AL3298" s="448"/>
      <c r="AM3298" s="449"/>
      <c r="AN3298" s="430"/>
      <c r="AO3298" s="431"/>
      <c r="AP3298" s="434"/>
      <c r="AQ3298" s="435"/>
      <c r="AR3298" s="448"/>
      <c r="AS3298" s="449"/>
      <c r="AT3298" s="452"/>
      <c r="AU3298" s="453"/>
      <c r="AV3298" s="456"/>
      <c r="AW3298" s="457"/>
      <c r="AX3298" s="448"/>
      <c r="AY3298" s="449"/>
      <c r="AZ3298" s="430"/>
      <c r="BA3298" s="431"/>
      <c r="BB3298" s="434"/>
      <c r="BC3298" s="435"/>
      <c r="BD3298" s="448"/>
      <c r="BE3298" s="449"/>
      <c r="BF3298" s="452"/>
      <c r="BG3298" s="453"/>
      <c r="BH3298" s="456"/>
      <c r="BI3298" s="457"/>
      <c r="BJ3298" s="448"/>
      <c r="BK3298" s="449"/>
      <c r="BL3298" s="409"/>
      <c r="BM3298" s="410"/>
      <c r="BN3298" s="411"/>
      <c r="BO3298" s="405"/>
      <c r="BP3298" s="405"/>
      <c r="BQ3298" s="53"/>
      <c r="BR3298" s="53"/>
      <c r="BS3298" s="779"/>
    </row>
    <row r="3299" spans="1:71" ht="21.75" customHeight="1" x14ac:dyDescent="0.25">
      <c r="A3299" s="779"/>
      <c r="B3299" s="414" t="str">
        <f>IF(ROSTER!B$20="","",ROSTER!B$20)</f>
        <v/>
      </c>
      <c r="C3299" s="416" t="str">
        <f>IF(ROSTER!C$20="","",ROSTER!C$20)</f>
        <v/>
      </c>
      <c r="D3299" s="417"/>
      <c r="E3299" s="418"/>
      <c r="F3299" s="420">
        <f>IF(E3299="y",1,IF(E3299="S",1,0))</f>
        <v>0</v>
      </c>
      <c r="G3299" s="422">
        <f>IF(E3299="S",1,0)</f>
        <v>0</v>
      </c>
      <c r="H3299" s="424"/>
      <c r="I3299" s="425"/>
      <c r="J3299" s="428"/>
      <c r="K3299" s="429"/>
      <c r="L3299" s="432"/>
      <c r="M3299" s="433"/>
      <c r="N3299" s="436">
        <f>L3299+J3299</f>
        <v>0</v>
      </c>
      <c r="O3299" s="437"/>
      <c r="P3299" s="428"/>
      <c r="Q3299" s="429"/>
      <c r="R3299" s="432"/>
      <c r="S3299" s="440"/>
      <c r="T3299" s="432"/>
      <c r="U3299" s="425"/>
      <c r="V3299" s="440"/>
      <c r="W3299" s="425"/>
      <c r="X3299" s="428"/>
      <c r="Y3299" s="425"/>
      <c r="Z3299" s="428"/>
      <c r="AA3299" s="425"/>
      <c r="AB3299" s="428"/>
      <c r="AC3299" s="429"/>
      <c r="AD3299" s="432"/>
      <c r="AE3299" s="433"/>
      <c r="AF3299" s="442">
        <f>IF(AB3299=0,0,(AD3299/AB3299)*100)</f>
        <v>0</v>
      </c>
      <c r="AG3299" s="443"/>
      <c r="AH3299" s="428"/>
      <c r="AI3299" s="429"/>
      <c r="AJ3299" s="432"/>
      <c r="AK3299" s="433"/>
      <c r="AL3299" s="446">
        <f>IF(AH3299=0,0,(AJ3299/AH3299)*100)</f>
        <v>0</v>
      </c>
      <c r="AM3299" s="447"/>
      <c r="AN3299" s="428"/>
      <c r="AO3299" s="429"/>
      <c r="AP3299" s="432"/>
      <c r="AQ3299" s="433"/>
      <c r="AR3299" s="446">
        <f>IF(AN3299=0,0,(AP3299/AN3299)*100)</f>
        <v>0</v>
      </c>
      <c r="AS3299" s="447"/>
      <c r="AT3299" s="450">
        <f>AB3299+AH3299+AN3299</f>
        <v>0</v>
      </c>
      <c r="AU3299" s="451"/>
      <c r="AV3299" s="454">
        <f>AD3299+AJ3299+AP3299</f>
        <v>0</v>
      </c>
      <c r="AW3299" s="455"/>
      <c r="AX3299" s="446">
        <f>IF(AT3299=0,0,(AV3299/AT3299)*100)</f>
        <v>0</v>
      </c>
      <c r="AY3299" s="447"/>
      <c r="AZ3299" s="428"/>
      <c r="BA3299" s="429"/>
      <c r="BB3299" s="432"/>
      <c r="BC3299" s="433"/>
      <c r="BD3299" s="446">
        <f>IF(AZ3299=0,0,(BB3299/AZ3299)*100)</f>
        <v>0</v>
      </c>
      <c r="BE3299" s="447"/>
      <c r="BF3299" s="450">
        <f>AT3299+AZ3299</f>
        <v>0</v>
      </c>
      <c r="BG3299" s="451"/>
      <c r="BH3299" s="454">
        <f>AV3299+BB3299</f>
        <v>0</v>
      </c>
      <c r="BI3299" s="455"/>
      <c r="BJ3299" s="446">
        <f>IF(BF3299=0,0,(BH3299/BF3299)*100)</f>
        <v>0</v>
      </c>
      <c r="BK3299" s="447"/>
      <c r="BL3299" s="406">
        <f>(AD3299*2)+(AJ3299*2)+(AP3299*3)+BB3299</f>
        <v>0</v>
      </c>
      <c r="BM3299" s="407"/>
      <c r="BN3299" s="408"/>
      <c r="BO3299" s="404" t="e">
        <f>(BL3299*BR$2468)+(N3299*BR$2469)+(X3299*BR$2470)+(R3299*BR$2471)+(V3299*BR$2472)+(Z3299*BR$2473)</f>
        <v>#REF!</v>
      </c>
      <c r="BP3299" s="404" t="e">
        <f>((AZ3299-BB3299)*BR$2475)+((AT3299-AV3299)*BR$2474)+(H3299*BR$2476)+(P3299*BR$2477)</f>
        <v>#REF!</v>
      </c>
      <c r="BQ3299" s="53"/>
      <c r="BR3299" s="53"/>
      <c r="BS3299" s="779"/>
    </row>
    <row r="3300" spans="1:71" ht="21.75" customHeight="1" x14ac:dyDescent="0.25">
      <c r="A3300" s="779"/>
      <c r="B3300" s="415"/>
      <c r="C3300" s="412" t="str">
        <f>IF(ROSTER!D$20="","",ROSTER!D$20)</f>
        <v/>
      </c>
      <c r="D3300" s="413"/>
      <c r="E3300" s="419"/>
      <c r="F3300" s="421"/>
      <c r="G3300" s="423"/>
      <c r="H3300" s="426"/>
      <c r="I3300" s="427"/>
      <c r="J3300" s="430"/>
      <c r="K3300" s="431"/>
      <c r="L3300" s="434"/>
      <c r="M3300" s="435"/>
      <c r="N3300" s="438" t="s">
        <v>14</v>
      </c>
      <c r="O3300" s="439"/>
      <c r="P3300" s="430"/>
      <c r="Q3300" s="431"/>
      <c r="R3300" s="434"/>
      <c r="S3300" s="441"/>
      <c r="T3300" s="434"/>
      <c r="U3300" s="427"/>
      <c r="V3300" s="441"/>
      <c r="W3300" s="427"/>
      <c r="X3300" s="430"/>
      <c r="Y3300" s="427"/>
      <c r="Z3300" s="430"/>
      <c r="AA3300" s="427"/>
      <c r="AB3300" s="430"/>
      <c r="AC3300" s="431"/>
      <c r="AD3300" s="434"/>
      <c r="AE3300" s="435"/>
      <c r="AF3300" s="444"/>
      <c r="AG3300" s="445"/>
      <c r="AH3300" s="430"/>
      <c r="AI3300" s="431"/>
      <c r="AJ3300" s="434"/>
      <c r="AK3300" s="435"/>
      <c r="AL3300" s="448"/>
      <c r="AM3300" s="449"/>
      <c r="AN3300" s="430"/>
      <c r="AO3300" s="431"/>
      <c r="AP3300" s="434"/>
      <c r="AQ3300" s="435"/>
      <c r="AR3300" s="448"/>
      <c r="AS3300" s="449"/>
      <c r="AT3300" s="452"/>
      <c r="AU3300" s="453"/>
      <c r="AV3300" s="456"/>
      <c r="AW3300" s="457"/>
      <c r="AX3300" s="448"/>
      <c r="AY3300" s="449"/>
      <c r="AZ3300" s="430"/>
      <c r="BA3300" s="431"/>
      <c r="BB3300" s="434"/>
      <c r="BC3300" s="435"/>
      <c r="BD3300" s="448"/>
      <c r="BE3300" s="449"/>
      <c r="BF3300" s="452"/>
      <c r="BG3300" s="453"/>
      <c r="BH3300" s="456"/>
      <c r="BI3300" s="457"/>
      <c r="BJ3300" s="448"/>
      <c r="BK3300" s="449"/>
      <c r="BL3300" s="409"/>
      <c r="BM3300" s="410"/>
      <c r="BN3300" s="411"/>
      <c r="BO3300" s="405"/>
      <c r="BP3300" s="405"/>
      <c r="BQ3300" s="53"/>
      <c r="BR3300" s="53"/>
      <c r="BS3300" s="779"/>
    </row>
    <row r="3301" spans="1:71" ht="21.75" customHeight="1" x14ac:dyDescent="0.25">
      <c r="A3301" s="779"/>
      <c r="B3301" s="414" t="str">
        <f>IF(ROSTER!B$22="","",ROSTER!B$22)</f>
        <v/>
      </c>
      <c r="C3301" s="416" t="str">
        <f>IF(ROSTER!C$22="","",ROSTER!C$22)</f>
        <v/>
      </c>
      <c r="D3301" s="417"/>
      <c r="E3301" s="418"/>
      <c r="F3301" s="420">
        <f>IF(E3301="y",1,IF(E3301="S",1,0))</f>
        <v>0</v>
      </c>
      <c r="G3301" s="422">
        <f>IF(E3301="S",1,0)</f>
        <v>0</v>
      </c>
      <c r="H3301" s="424"/>
      <c r="I3301" s="425"/>
      <c r="J3301" s="428"/>
      <c r="K3301" s="429"/>
      <c r="L3301" s="432"/>
      <c r="M3301" s="433"/>
      <c r="N3301" s="436">
        <f>L3301+J3301</f>
        <v>0</v>
      </c>
      <c r="O3301" s="437"/>
      <c r="P3301" s="428"/>
      <c r="Q3301" s="429"/>
      <c r="R3301" s="432"/>
      <c r="S3301" s="440"/>
      <c r="T3301" s="432"/>
      <c r="U3301" s="425"/>
      <c r="V3301" s="440"/>
      <c r="W3301" s="425"/>
      <c r="X3301" s="428"/>
      <c r="Y3301" s="425"/>
      <c r="Z3301" s="428"/>
      <c r="AA3301" s="425"/>
      <c r="AB3301" s="428"/>
      <c r="AC3301" s="429"/>
      <c r="AD3301" s="432"/>
      <c r="AE3301" s="433"/>
      <c r="AF3301" s="442">
        <f>IF(AB3301=0,0,(AD3301/AB3301)*100)</f>
        <v>0</v>
      </c>
      <c r="AG3301" s="443"/>
      <c r="AH3301" s="428"/>
      <c r="AI3301" s="429"/>
      <c r="AJ3301" s="432"/>
      <c r="AK3301" s="433"/>
      <c r="AL3301" s="446">
        <f>IF(AH3301=0,0,(AJ3301/AH3301)*100)</f>
        <v>0</v>
      </c>
      <c r="AM3301" s="447"/>
      <c r="AN3301" s="428"/>
      <c r="AO3301" s="429"/>
      <c r="AP3301" s="432"/>
      <c r="AQ3301" s="433"/>
      <c r="AR3301" s="446">
        <f>IF(AN3301=0,0,(AP3301/AN3301)*100)</f>
        <v>0</v>
      </c>
      <c r="AS3301" s="447"/>
      <c r="AT3301" s="450">
        <f>AB3301+AH3301+AN3301</f>
        <v>0</v>
      </c>
      <c r="AU3301" s="451"/>
      <c r="AV3301" s="454">
        <f>AD3301+AJ3301+AP3301</f>
        <v>0</v>
      </c>
      <c r="AW3301" s="455"/>
      <c r="AX3301" s="446">
        <f>IF(AT3301=0,0,(AV3301/AT3301)*100)</f>
        <v>0</v>
      </c>
      <c r="AY3301" s="447"/>
      <c r="AZ3301" s="428"/>
      <c r="BA3301" s="429"/>
      <c r="BB3301" s="432"/>
      <c r="BC3301" s="433"/>
      <c r="BD3301" s="446">
        <f>IF(AZ3301=0,0,(BB3301/AZ3301)*100)</f>
        <v>0</v>
      </c>
      <c r="BE3301" s="447"/>
      <c r="BF3301" s="450">
        <f>AT3301+AZ3301</f>
        <v>0</v>
      </c>
      <c r="BG3301" s="451"/>
      <c r="BH3301" s="454">
        <f>AV3301+BB3301</f>
        <v>0</v>
      </c>
      <c r="BI3301" s="455"/>
      <c r="BJ3301" s="446">
        <f>IF(BF3301=0,0,(BH3301/BF3301)*100)</f>
        <v>0</v>
      </c>
      <c r="BK3301" s="447"/>
      <c r="BL3301" s="406">
        <f>(AD3301*2)+(AJ3301*2)+(AP3301*3)+BB3301</f>
        <v>0</v>
      </c>
      <c r="BM3301" s="407"/>
      <c r="BN3301" s="408"/>
      <c r="BO3301" s="404" t="e">
        <f>(BL3301*BR$2468)+(N3301*BR$2469)+(X3301*BR$2470)+(R3301*BR$2471)+(V3301*BR$2472)+(Z3301*BR$2473)</f>
        <v>#REF!</v>
      </c>
      <c r="BP3301" s="404" t="e">
        <f>((AZ3301-BB3301)*BR$2475)+((AT3301-AV3301)*BR$2474)+(H3301*BR$2476)+(P3301*BR$2477)</f>
        <v>#REF!</v>
      </c>
      <c r="BQ3301" s="53"/>
      <c r="BR3301" s="53"/>
      <c r="BS3301" s="779"/>
    </row>
    <row r="3302" spans="1:71" ht="21.75" customHeight="1" x14ac:dyDescent="0.25">
      <c r="A3302" s="779"/>
      <c r="B3302" s="415"/>
      <c r="C3302" s="412" t="str">
        <f>IF(ROSTER!D$22="","",ROSTER!D$22)</f>
        <v/>
      </c>
      <c r="D3302" s="413"/>
      <c r="E3302" s="419"/>
      <c r="F3302" s="421"/>
      <c r="G3302" s="423"/>
      <c r="H3302" s="426"/>
      <c r="I3302" s="427"/>
      <c r="J3302" s="430"/>
      <c r="K3302" s="431"/>
      <c r="L3302" s="434"/>
      <c r="M3302" s="435"/>
      <c r="N3302" s="438" t="s">
        <v>14</v>
      </c>
      <c r="O3302" s="439"/>
      <c r="P3302" s="430"/>
      <c r="Q3302" s="431"/>
      <c r="R3302" s="434"/>
      <c r="S3302" s="441"/>
      <c r="T3302" s="434"/>
      <c r="U3302" s="427"/>
      <c r="V3302" s="441"/>
      <c r="W3302" s="427"/>
      <c r="X3302" s="430"/>
      <c r="Y3302" s="427"/>
      <c r="Z3302" s="430"/>
      <c r="AA3302" s="427"/>
      <c r="AB3302" s="430"/>
      <c r="AC3302" s="431"/>
      <c r="AD3302" s="434"/>
      <c r="AE3302" s="435"/>
      <c r="AF3302" s="444"/>
      <c r="AG3302" s="445"/>
      <c r="AH3302" s="430"/>
      <c r="AI3302" s="431"/>
      <c r="AJ3302" s="434"/>
      <c r="AK3302" s="435"/>
      <c r="AL3302" s="448"/>
      <c r="AM3302" s="449"/>
      <c r="AN3302" s="430"/>
      <c r="AO3302" s="431"/>
      <c r="AP3302" s="434"/>
      <c r="AQ3302" s="435"/>
      <c r="AR3302" s="448"/>
      <c r="AS3302" s="449"/>
      <c r="AT3302" s="452"/>
      <c r="AU3302" s="453"/>
      <c r="AV3302" s="456"/>
      <c r="AW3302" s="457"/>
      <c r="AX3302" s="448"/>
      <c r="AY3302" s="449"/>
      <c r="AZ3302" s="430"/>
      <c r="BA3302" s="431"/>
      <c r="BB3302" s="434"/>
      <c r="BC3302" s="435"/>
      <c r="BD3302" s="448"/>
      <c r="BE3302" s="449"/>
      <c r="BF3302" s="452"/>
      <c r="BG3302" s="453"/>
      <c r="BH3302" s="456"/>
      <c r="BI3302" s="457"/>
      <c r="BJ3302" s="448"/>
      <c r="BK3302" s="449"/>
      <c r="BL3302" s="409"/>
      <c r="BM3302" s="410"/>
      <c r="BN3302" s="411"/>
      <c r="BO3302" s="405"/>
      <c r="BP3302" s="405"/>
      <c r="BQ3302" s="53"/>
      <c r="BR3302" s="53"/>
      <c r="BS3302" s="779"/>
    </row>
    <row r="3303" spans="1:71" ht="21.75" customHeight="1" x14ac:dyDescent="0.25">
      <c r="A3303" s="779"/>
      <c r="B3303" s="414" t="str">
        <f>IF(ROSTER!B$24="","",ROSTER!B$24)</f>
        <v/>
      </c>
      <c r="C3303" s="416" t="str">
        <f>IF(ROSTER!C$24="","",ROSTER!C$24)</f>
        <v/>
      </c>
      <c r="D3303" s="417"/>
      <c r="E3303" s="418"/>
      <c r="F3303" s="420">
        <f>IF(E3303="y",1,IF(E3303="S",1,0))</f>
        <v>0</v>
      </c>
      <c r="G3303" s="422">
        <f>IF(E3303="S",1,0)</f>
        <v>0</v>
      </c>
      <c r="H3303" s="424"/>
      <c r="I3303" s="425"/>
      <c r="J3303" s="428"/>
      <c r="K3303" s="429"/>
      <c r="L3303" s="432"/>
      <c r="M3303" s="433"/>
      <c r="N3303" s="436">
        <f>L3303+J3303</f>
        <v>0</v>
      </c>
      <c r="O3303" s="437"/>
      <c r="P3303" s="428"/>
      <c r="Q3303" s="429"/>
      <c r="R3303" s="432"/>
      <c r="S3303" s="440"/>
      <c r="T3303" s="432"/>
      <c r="U3303" s="425"/>
      <c r="V3303" s="440"/>
      <c r="W3303" s="425"/>
      <c r="X3303" s="428"/>
      <c r="Y3303" s="425"/>
      <c r="Z3303" s="428"/>
      <c r="AA3303" s="425"/>
      <c r="AB3303" s="428"/>
      <c r="AC3303" s="429"/>
      <c r="AD3303" s="432"/>
      <c r="AE3303" s="433"/>
      <c r="AF3303" s="442">
        <f>IF(AB3303=0,0,(AD3303/AB3303)*100)</f>
        <v>0</v>
      </c>
      <c r="AG3303" s="443"/>
      <c r="AH3303" s="428"/>
      <c r="AI3303" s="429"/>
      <c r="AJ3303" s="432"/>
      <c r="AK3303" s="433"/>
      <c r="AL3303" s="446">
        <f>IF(AH3303=0,0,(AJ3303/AH3303)*100)</f>
        <v>0</v>
      </c>
      <c r="AM3303" s="447"/>
      <c r="AN3303" s="428"/>
      <c r="AO3303" s="429"/>
      <c r="AP3303" s="432"/>
      <c r="AQ3303" s="433"/>
      <c r="AR3303" s="446">
        <f>IF(AN3303=0,0,(AP3303/AN3303)*100)</f>
        <v>0</v>
      </c>
      <c r="AS3303" s="447"/>
      <c r="AT3303" s="450">
        <f>AB3303+AH3303+AN3303</f>
        <v>0</v>
      </c>
      <c r="AU3303" s="451"/>
      <c r="AV3303" s="454">
        <f>AD3303+AJ3303+AP3303</f>
        <v>0</v>
      </c>
      <c r="AW3303" s="455"/>
      <c r="AX3303" s="446">
        <f>IF(AT3303=0,0,(AV3303/AT3303)*100)</f>
        <v>0</v>
      </c>
      <c r="AY3303" s="447"/>
      <c r="AZ3303" s="428"/>
      <c r="BA3303" s="429"/>
      <c r="BB3303" s="432"/>
      <c r="BC3303" s="433"/>
      <c r="BD3303" s="446">
        <f>IF(AZ3303=0,0,(BB3303/AZ3303)*100)</f>
        <v>0</v>
      </c>
      <c r="BE3303" s="447"/>
      <c r="BF3303" s="450">
        <f>AT3303+AZ3303</f>
        <v>0</v>
      </c>
      <c r="BG3303" s="451"/>
      <c r="BH3303" s="454">
        <f>AV3303+BB3303</f>
        <v>0</v>
      </c>
      <c r="BI3303" s="455"/>
      <c r="BJ3303" s="446">
        <f>IF(BF3303=0,0,(BH3303/BF3303)*100)</f>
        <v>0</v>
      </c>
      <c r="BK3303" s="447"/>
      <c r="BL3303" s="406">
        <f>(AD3303*2)+(AJ3303*2)+(AP3303*3)+BB3303</f>
        <v>0</v>
      </c>
      <c r="BM3303" s="407"/>
      <c r="BN3303" s="408"/>
      <c r="BO3303" s="404" t="e">
        <f>(BL3303*BR$2468)+(N3303*BR$2469)+(X3303*BR$2470)+(R3303*BR$2471)+(V3303*BR$2472)+(Z3303*BR$2473)</f>
        <v>#REF!</v>
      </c>
      <c r="BP3303" s="404" t="e">
        <f>((AZ3303-BB3303)*BR$2475)+((AT3303-AV3303)*BR$2474)+(H3303*BR$2476)+(P3303*BR$2477)</f>
        <v>#REF!</v>
      </c>
      <c r="BQ3303" s="53"/>
      <c r="BR3303" s="53"/>
      <c r="BS3303" s="779"/>
    </row>
    <row r="3304" spans="1:71" ht="21.75" customHeight="1" x14ac:dyDescent="0.25">
      <c r="A3304" s="779"/>
      <c r="B3304" s="415"/>
      <c r="C3304" s="412" t="str">
        <f>IF(ROSTER!D$24="","",ROSTER!D$24)</f>
        <v/>
      </c>
      <c r="D3304" s="413"/>
      <c r="E3304" s="419"/>
      <c r="F3304" s="421"/>
      <c r="G3304" s="423"/>
      <c r="H3304" s="426"/>
      <c r="I3304" s="427"/>
      <c r="J3304" s="430"/>
      <c r="K3304" s="431"/>
      <c r="L3304" s="434"/>
      <c r="M3304" s="435"/>
      <c r="N3304" s="438" t="s">
        <v>14</v>
      </c>
      <c r="O3304" s="439"/>
      <c r="P3304" s="430"/>
      <c r="Q3304" s="431"/>
      <c r="R3304" s="434"/>
      <c r="S3304" s="441"/>
      <c r="T3304" s="434"/>
      <c r="U3304" s="427"/>
      <c r="V3304" s="441"/>
      <c r="W3304" s="427"/>
      <c r="X3304" s="430"/>
      <c r="Y3304" s="427"/>
      <c r="Z3304" s="430"/>
      <c r="AA3304" s="427"/>
      <c r="AB3304" s="430"/>
      <c r="AC3304" s="431"/>
      <c r="AD3304" s="434"/>
      <c r="AE3304" s="435"/>
      <c r="AF3304" s="444"/>
      <c r="AG3304" s="445"/>
      <c r="AH3304" s="430"/>
      <c r="AI3304" s="431"/>
      <c r="AJ3304" s="434"/>
      <c r="AK3304" s="435"/>
      <c r="AL3304" s="448"/>
      <c r="AM3304" s="449"/>
      <c r="AN3304" s="430"/>
      <c r="AO3304" s="431"/>
      <c r="AP3304" s="434"/>
      <c r="AQ3304" s="435"/>
      <c r="AR3304" s="448"/>
      <c r="AS3304" s="449"/>
      <c r="AT3304" s="452"/>
      <c r="AU3304" s="453"/>
      <c r="AV3304" s="456"/>
      <c r="AW3304" s="457"/>
      <c r="AX3304" s="448"/>
      <c r="AY3304" s="449"/>
      <c r="AZ3304" s="430"/>
      <c r="BA3304" s="431"/>
      <c r="BB3304" s="434"/>
      <c r="BC3304" s="435"/>
      <c r="BD3304" s="448"/>
      <c r="BE3304" s="449"/>
      <c r="BF3304" s="452"/>
      <c r="BG3304" s="453"/>
      <c r="BH3304" s="456"/>
      <c r="BI3304" s="457"/>
      <c r="BJ3304" s="448"/>
      <c r="BK3304" s="449"/>
      <c r="BL3304" s="409"/>
      <c r="BM3304" s="410"/>
      <c r="BN3304" s="411"/>
      <c r="BO3304" s="405"/>
      <c r="BP3304" s="405"/>
      <c r="BQ3304" s="53"/>
      <c r="BR3304" s="53"/>
      <c r="BS3304" s="779"/>
    </row>
    <row r="3305" spans="1:71" ht="21.75" customHeight="1" x14ac:dyDescent="0.25">
      <c r="A3305" s="779"/>
      <c r="B3305" s="414" t="str">
        <f>IF(ROSTER!B$26="","",ROSTER!B$26)</f>
        <v/>
      </c>
      <c r="C3305" s="416" t="str">
        <f>IF(ROSTER!C$26="","",ROSTER!C$26)</f>
        <v/>
      </c>
      <c r="D3305" s="417"/>
      <c r="E3305" s="418"/>
      <c r="F3305" s="420">
        <f>IF(E3305="y",1,IF(E3305="S",1,0))</f>
        <v>0</v>
      </c>
      <c r="G3305" s="422">
        <f>IF(E3305="S",1,0)</f>
        <v>0</v>
      </c>
      <c r="H3305" s="424"/>
      <c r="I3305" s="425"/>
      <c r="J3305" s="428"/>
      <c r="K3305" s="429"/>
      <c r="L3305" s="432"/>
      <c r="M3305" s="433"/>
      <c r="N3305" s="436">
        <f>L3305+J3305</f>
        <v>0</v>
      </c>
      <c r="O3305" s="437"/>
      <c r="P3305" s="428"/>
      <c r="Q3305" s="429"/>
      <c r="R3305" s="432"/>
      <c r="S3305" s="440"/>
      <c r="T3305" s="432"/>
      <c r="U3305" s="425"/>
      <c r="V3305" s="440"/>
      <c r="W3305" s="425"/>
      <c r="X3305" s="428"/>
      <c r="Y3305" s="425"/>
      <c r="Z3305" s="428"/>
      <c r="AA3305" s="425"/>
      <c r="AB3305" s="428"/>
      <c r="AC3305" s="429"/>
      <c r="AD3305" s="432"/>
      <c r="AE3305" s="433"/>
      <c r="AF3305" s="442">
        <f>IF(AB3305=0,0,(AD3305/AB3305)*100)</f>
        <v>0</v>
      </c>
      <c r="AG3305" s="443"/>
      <c r="AH3305" s="428"/>
      <c r="AI3305" s="429"/>
      <c r="AJ3305" s="432"/>
      <c r="AK3305" s="433"/>
      <c r="AL3305" s="446">
        <f>IF(AH3305=0,0,(AJ3305/AH3305)*100)</f>
        <v>0</v>
      </c>
      <c r="AM3305" s="447"/>
      <c r="AN3305" s="428"/>
      <c r="AO3305" s="429"/>
      <c r="AP3305" s="432"/>
      <c r="AQ3305" s="433"/>
      <c r="AR3305" s="446">
        <f>IF(AN3305=0,0,(AP3305/AN3305)*100)</f>
        <v>0</v>
      </c>
      <c r="AS3305" s="447"/>
      <c r="AT3305" s="450">
        <f>AB3305+AH3305+AN3305</f>
        <v>0</v>
      </c>
      <c r="AU3305" s="451"/>
      <c r="AV3305" s="454">
        <f>AD3305+AJ3305+AP3305</f>
        <v>0</v>
      </c>
      <c r="AW3305" s="455"/>
      <c r="AX3305" s="446">
        <f>IF(AT3305=0,0,(AV3305/AT3305)*100)</f>
        <v>0</v>
      </c>
      <c r="AY3305" s="447"/>
      <c r="AZ3305" s="428"/>
      <c r="BA3305" s="429"/>
      <c r="BB3305" s="432"/>
      <c r="BC3305" s="433"/>
      <c r="BD3305" s="446">
        <f>IF(AZ3305=0,0,(BB3305/AZ3305)*100)</f>
        <v>0</v>
      </c>
      <c r="BE3305" s="447"/>
      <c r="BF3305" s="450">
        <f>AT3305+AZ3305</f>
        <v>0</v>
      </c>
      <c r="BG3305" s="451"/>
      <c r="BH3305" s="454">
        <f>AV3305+BB3305</f>
        <v>0</v>
      </c>
      <c r="BI3305" s="455"/>
      <c r="BJ3305" s="446">
        <f>IF(BF3305=0,0,(BH3305/BF3305)*100)</f>
        <v>0</v>
      </c>
      <c r="BK3305" s="447"/>
      <c r="BL3305" s="406">
        <f>(AD3305*2)+(AJ3305*2)+(AP3305*3)+BB3305</f>
        <v>0</v>
      </c>
      <c r="BM3305" s="407"/>
      <c r="BN3305" s="408"/>
      <c r="BO3305" s="404" t="e">
        <f>(BL3305*BR$2468)+(N3305*BR$2469)+(X3305*BR$2470)+(R3305*BR$2471)+(V3305*BR$2472)+(Z3305*BR$2473)</f>
        <v>#REF!</v>
      </c>
      <c r="BP3305" s="404" t="e">
        <f>((AZ3305-BB3305)*BR$2475)+((AT3305-AV3305)*BR$2474)+(H3305*BR$2476)+(P3305*BR$2477)</f>
        <v>#REF!</v>
      </c>
      <c r="BQ3305" s="53"/>
      <c r="BR3305" s="53"/>
      <c r="BS3305" s="779"/>
    </row>
    <row r="3306" spans="1:71" ht="21.75" customHeight="1" x14ac:dyDescent="0.25">
      <c r="A3306" s="779"/>
      <c r="B3306" s="415"/>
      <c r="C3306" s="412" t="str">
        <f>IF(ROSTER!D$26="","",ROSTER!D$26)</f>
        <v/>
      </c>
      <c r="D3306" s="413"/>
      <c r="E3306" s="419"/>
      <c r="F3306" s="421"/>
      <c r="G3306" s="423"/>
      <c r="H3306" s="426"/>
      <c r="I3306" s="427"/>
      <c r="J3306" s="430"/>
      <c r="K3306" s="431"/>
      <c r="L3306" s="434"/>
      <c r="M3306" s="435"/>
      <c r="N3306" s="438" t="s">
        <v>14</v>
      </c>
      <c r="O3306" s="439"/>
      <c r="P3306" s="430"/>
      <c r="Q3306" s="431"/>
      <c r="R3306" s="434"/>
      <c r="S3306" s="441"/>
      <c r="T3306" s="434"/>
      <c r="U3306" s="427"/>
      <c r="V3306" s="441"/>
      <c r="W3306" s="427"/>
      <c r="X3306" s="430"/>
      <c r="Y3306" s="427"/>
      <c r="Z3306" s="430"/>
      <c r="AA3306" s="427"/>
      <c r="AB3306" s="430"/>
      <c r="AC3306" s="431"/>
      <c r="AD3306" s="434"/>
      <c r="AE3306" s="435"/>
      <c r="AF3306" s="444"/>
      <c r="AG3306" s="445"/>
      <c r="AH3306" s="430"/>
      <c r="AI3306" s="431"/>
      <c r="AJ3306" s="434"/>
      <c r="AK3306" s="435"/>
      <c r="AL3306" s="448"/>
      <c r="AM3306" s="449"/>
      <c r="AN3306" s="430"/>
      <c r="AO3306" s="431"/>
      <c r="AP3306" s="434"/>
      <c r="AQ3306" s="435"/>
      <c r="AR3306" s="448"/>
      <c r="AS3306" s="449"/>
      <c r="AT3306" s="452"/>
      <c r="AU3306" s="453"/>
      <c r="AV3306" s="456"/>
      <c r="AW3306" s="457"/>
      <c r="AX3306" s="448"/>
      <c r="AY3306" s="449"/>
      <c r="AZ3306" s="430"/>
      <c r="BA3306" s="431"/>
      <c r="BB3306" s="434"/>
      <c r="BC3306" s="435"/>
      <c r="BD3306" s="448"/>
      <c r="BE3306" s="449"/>
      <c r="BF3306" s="452"/>
      <c r="BG3306" s="453"/>
      <c r="BH3306" s="456"/>
      <c r="BI3306" s="457"/>
      <c r="BJ3306" s="448"/>
      <c r="BK3306" s="449"/>
      <c r="BL3306" s="409"/>
      <c r="BM3306" s="410"/>
      <c r="BN3306" s="411"/>
      <c r="BO3306" s="405"/>
      <c r="BP3306" s="405"/>
      <c r="BQ3306" s="53"/>
      <c r="BR3306" s="53"/>
      <c r="BS3306" s="779"/>
    </row>
    <row r="3307" spans="1:71" ht="21.75" customHeight="1" x14ac:dyDescent="0.25">
      <c r="A3307" s="779"/>
      <c r="B3307" s="414" t="str">
        <f>IF(ROSTER!B$28="","",ROSTER!B$28)</f>
        <v/>
      </c>
      <c r="C3307" s="416" t="str">
        <f>IF(ROSTER!C$28="","",ROSTER!C$28)</f>
        <v/>
      </c>
      <c r="D3307" s="417"/>
      <c r="E3307" s="418"/>
      <c r="F3307" s="420">
        <f>IF(E3307="y",1,IF(E3307="S",1,0))</f>
        <v>0</v>
      </c>
      <c r="G3307" s="422">
        <f>IF(E3307="S",1,0)</f>
        <v>0</v>
      </c>
      <c r="H3307" s="424"/>
      <c r="I3307" s="425"/>
      <c r="J3307" s="428"/>
      <c r="K3307" s="429"/>
      <c r="L3307" s="432"/>
      <c r="M3307" s="433"/>
      <c r="N3307" s="436">
        <f>L3307+J3307</f>
        <v>0</v>
      </c>
      <c r="O3307" s="437"/>
      <c r="P3307" s="428"/>
      <c r="Q3307" s="429"/>
      <c r="R3307" s="432"/>
      <c r="S3307" s="440"/>
      <c r="T3307" s="432"/>
      <c r="U3307" s="425"/>
      <c r="V3307" s="440"/>
      <c r="W3307" s="425"/>
      <c r="X3307" s="428"/>
      <c r="Y3307" s="425"/>
      <c r="Z3307" s="428"/>
      <c r="AA3307" s="425"/>
      <c r="AB3307" s="428"/>
      <c r="AC3307" s="429"/>
      <c r="AD3307" s="432"/>
      <c r="AE3307" s="433"/>
      <c r="AF3307" s="442">
        <f>IF(AB3307=0,0,(AD3307/AB3307)*100)</f>
        <v>0</v>
      </c>
      <c r="AG3307" s="443"/>
      <c r="AH3307" s="428"/>
      <c r="AI3307" s="429"/>
      <c r="AJ3307" s="432"/>
      <c r="AK3307" s="433"/>
      <c r="AL3307" s="446">
        <f>IF(AH3307=0,0,(AJ3307/AH3307)*100)</f>
        <v>0</v>
      </c>
      <c r="AM3307" s="447"/>
      <c r="AN3307" s="428"/>
      <c r="AO3307" s="429"/>
      <c r="AP3307" s="432"/>
      <c r="AQ3307" s="433"/>
      <c r="AR3307" s="446">
        <f>IF(AN3307=0,0,(AP3307/AN3307)*100)</f>
        <v>0</v>
      </c>
      <c r="AS3307" s="447"/>
      <c r="AT3307" s="450">
        <f>AB3307+AH3307+AN3307</f>
        <v>0</v>
      </c>
      <c r="AU3307" s="451"/>
      <c r="AV3307" s="454">
        <f>AD3307+AJ3307+AP3307</f>
        <v>0</v>
      </c>
      <c r="AW3307" s="455"/>
      <c r="AX3307" s="446">
        <f>IF(AT3307=0,0,(AV3307/AT3307)*100)</f>
        <v>0</v>
      </c>
      <c r="AY3307" s="447"/>
      <c r="AZ3307" s="428"/>
      <c r="BA3307" s="429"/>
      <c r="BB3307" s="432"/>
      <c r="BC3307" s="433"/>
      <c r="BD3307" s="446">
        <f>IF(AZ3307=0,0,(BB3307/AZ3307)*100)</f>
        <v>0</v>
      </c>
      <c r="BE3307" s="447"/>
      <c r="BF3307" s="450">
        <f>AT3307+AZ3307</f>
        <v>0</v>
      </c>
      <c r="BG3307" s="451"/>
      <c r="BH3307" s="454">
        <f>AV3307+BB3307</f>
        <v>0</v>
      </c>
      <c r="BI3307" s="455"/>
      <c r="BJ3307" s="446">
        <f>IF(BF3307=0,0,(BH3307/BF3307)*100)</f>
        <v>0</v>
      </c>
      <c r="BK3307" s="447"/>
      <c r="BL3307" s="406">
        <f>(AD3307*2)+(AJ3307*2)+(AP3307*3)+BB3307</f>
        <v>0</v>
      </c>
      <c r="BM3307" s="407"/>
      <c r="BN3307" s="408"/>
      <c r="BO3307" s="404" t="e">
        <f>(BL3307*BR$2468)+(N3307*BR$2469)+(X3307*BR$2470)+(R3307*BR$2471)+(V3307*BR$2472)+(Z3307*BR$2473)</f>
        <v>#REF!</v>
      </c>
      <c r="BP3307" s="404" t="e">
        <f>((AZ3307-BB3307)*BR$2475)+((AT3307-AV3307)*BR$2474)+(H3307*BR$2476)+(P3307*BR$2477)</f>
        <v>#REF!</v>
      </c>
      <c r="BQ3307" s="53"/>
      <c r="BR3307" s="53"/>
      <c r="BS3307" s="779"/>
    </row>
    <row r="3308" spans="1:71" ht="21.75" customHeight="1" x14ac:dyDescent="0.25">
      <c r="A3308" s="779"/>
      <c r="B3308" s="415"/>
      <c r="C3308" s="412" t="str">
        <f>IF(ROSTER!D$28="","",ROSTER!D$28)</f>
        <v/>
      </c>
      <c r="D3308" s="413"/>
      <c r="E3308" s="419"/>
      <c r="F3308" s="421"/>
      <c r="G3308" s="423"/>
      <c r="H3308" s="426"/>
      <c r="I3308" s="427"/>
      <c r="J3308" s="430"/>
      <c r="K3308" s="431"/>
      <c r="L3308" s="434"/>
      <c r="M3308" s="435"/>
      <c r="N3308" s="438" t="s">
        <v>14</v>
      </c>
      <c r="O3308" s="439"/>
      <c r="P3308" s="430"/>
      <c r="Q3308" s="431"/>
      <c r="R3308" s="434"/>
      <c r="S3308" s="441"/>
      <c r="T3308" s="434"/>
      <c r="U3308" s="427"/>
      <c r="V3308" s="441"/>
      <c r="W3308" s="427"/>
      <c r="X3308" s="430"/>
      <c r="Y3308" s="427"/>
      <c r="Z3308" s="430"/>
      <c r="AA3308" s="427"/>
      <c r="AB3308" s="430"/>
      <c r="AC3308" s="431"/>
      <c r="AD3308" s="434"/>
      <c r="AE3308" s="435"/>
      <c r="AF3308" s="444"/>
      <c r="AG3308" s="445"/>
      <c r="AH3308" s="430"/>
      <c r="AI3308" s="431"/>
      <c r="AJ3308" s="434"/>
      <c r="AK3308" s="435"/>
      <c r="AL3308" s="448"/>
      <c r="AM3308" s="449"/>
      <c r="AN3308" s="430"/>
      <c r="AO3308" s="431"/>
      <c r="AP3308" s="434"/>
      <c r="AQ3308" s="435"/>
      <c r="AR3308" s="448"/>
      <c r="AS3308" s="449"/>
      <c r="AT3308" s="452"/>
      <c r="AU3308" s="453"/>
      <c r="AV3308" s="456"/>
      <c r="AW3308" s="457"/>
      <c r="AX3308" s="448"/>
      <c r="AY3308" s="449"/>
      <c r="AZ3308" s="430"/>
      <c r="BA3308" s="431"/>
      <c r="BB3308" s="434"/>
      <c r="BC3308" s="435"/>
      <c r="BD3308" s="448"/>
      <c r="BE3308" s="449"/>
      <c r="BF3308" s="452"/>
      <c r="BG3308" s="453"/>
      <c r="BH3308" s="456"/>
      <c r="BI3308" s="457"/>
      <c r="BJ3308" s="448"/>
      <c r="BK3308" s="449"/>
      <c r="BL3308" s="409"/>
      <c r="BM3308" s="410"/>
      <c r="BN3308" s="411"/>
      <c r="BO3308" s="405"/>
      <c r="BP3308" s="405"/>
      <c r="BQ3308" s="53"/>
      <c r="BR3308" s="53"/>
      <c r="BS3308" s="779"/>
    </row>
    <row r="3309" spans="1:71" ht="21.75" customHeight="1" x14ac:dyDescent="0.25">
      <c r="A3309" s="779"/>
      <c r="B3309" s="414" t="str">
        <f>IF(ROSTER!B$30="","",ROSTER!B$30)</f>
        <v/>
      </c>
      <c r="C3309" s="416" t="str">
        <f>IF(ROSTER!C$30="","",ROSTER!C$30)</f>
        <v/>
      </c>
      <c r="D3309" s="417"/>
      <c r="E3309" s="418"/>
      <c r="F3309" s="420">
        <f>IF(E3309="y",1,IF(E3309="S",1,0))</f>
        <v>0</v>
      </c>
      <c r="G3309" s="422">
        <f>IF(E3309="S",1,0)</f>
        <v>0</v>
      </c>
      <c r="H3309" s="424"/>
      <c r="I3309" s="425"/>
      <c r="J3309" s="428"/>
      <c r="K3309" s="429"/>
      <c r="L3309" s="432"/>
      <c r="M3309" s="433"/>
      <c r="N3309" s="436">
        <f>L3309+J3309</f>
        <v>0</v>
      </c>
      <c r="O3309" s="437"/>
      <c r="P3309" s="428"/>
      <c r="Q3309" s="429"/>
      <c r="R3309" s="432"/>
      <c r="S3309" s="440"/>
      <c r="T3309" s="432"/>
      <c r="U3309" s="425"/>
      <c r="V3309" s="440"/>
      <c r="W3309" s="425"/>
      <c r="X3309" s="428"/>
      <c r="Y3309" s="425"/>
      <c r="Z3309" s="428"/>
      <c r="AA3309" s="425"/>
      <c r="AB3309" s="428"/>
      <c r="AC3309" s="429"/>
      <c r="AD3309" s="432"/>
      <c r="AE3309" s="433"/>
      <c r="AF3309" s="442">
        <f>IF(AB3309=0,0,(AD3309/AB3309)*100)</f>
        <v>0</v>
      </c>
      <c r="AG3309" s="443"/>
      <c r="AH3309" s="428"/>
      <c r="AI3309" s="429"/>
      <c r="AJ3309" s="432"/>
      <c r="AK3309" s="433"/>
      <c r="AL3309" s="446">
        <f>IF(AH3309=0,0,(AJ3309/AH3309)*100)</f>
        <v>0</v>
      </c>
      <c r="AM3309" s="447"/>
      <c r="AN3309" s="428"/>
      <c r="AO3309" s="429"/>
      <c r="AP3309" s="432"/>
      <c r="AQ3309" s="433"/>
      <c r="AR3309" s="446">
        <f>IF(AN3309=0,0,(AP3309/AN3309)*100)</f>
        <v>0</v>
      </c>
      <c r="AS3309" s="447"/>
      <c r="AT3309" s="450">
        <f>AB3309+AH3309+AN3309</f>
        <v>0</v>
      </c>
      <c r="AU3309" s="451"/>
      <c r="AV3309" s="454">
        <f>AD3309+AJ3309+AP3309</f>
        <v>0</v>
      </c>
      <c r="AW3309" s="455"/>
      <c r="AX3309" s="446">
        <f>IF(AT3309=0,0,(AV3309/AT3309)*100)</f>
        <v>0</v>
      </c>
      <c r="AY3309" s="447"/>
      <c r="AZ3309" s="428"/>
      <c r="BA3309" s="429"/>
      <c r="BB3309" s="432"/>
      <c r="BC3309" s="433"/>
      <c r="BD3309" s="446">
        <f>IF(AZ3309=0,0,(BB3309/AZ3309)*100)</f>
        <v>0</v>
      </c>
      <c r="BE3309" s="447"/>
      <c r="BF3309" s="450">
        <f>AT3309+AZ3309</f>
        <v>0</v>
      </c>
      <c r="BG3309" s="451"/>
      <c r="BH3309" s="454">
        <f>AV3309+BB3309</f>
        <v>0</v>
      </c>
      <c r="BI3309" s="455"/>
      <c r="BJ3309" s="446">
        <f>IF(BF3309=0,0,(BH3309/BF3309)*100)</f>
        <v>0</v>
      </c>
      <c r="BK3309" s="447"/>
      <c r="BL3309" s="406">
        <f>(AD3309*2)+(AJ3309*2)+(AP3309*3)+BB3309</f>
        <v>0</v>
      </c>
      <c r="BM3309" s="407"/>
      <c r="BN3309" s="408"/>
      <c r="BO3309" s="404" t="e">
        <f>(BL3309*BR$2468)+(N3309*BR$2469)+(X3309*BR$2470)+(R3309*BR$2471)+(V3309*BR$2472)+(Z3309*BR$2473)</f>
        <v>#REF!</v>
      </c>
      <c r="BP3309" s="404" t="e">
        <f>((AZ3309-BB3309)*BR$2475)+((AT3309-AV3309)*BR$2474)+(H3309*BR$2476)+(P3309*BR$2477)</f>
        <v>#REF!</v>
      </c>
      <c r="BQ3309" s="53"/>
      <c r="BR3309" s="53"/>
      <c r="BS3309" s="779"/>
    </row>
    <row r="3310" spans="1:71" ht="21.75" customHeight="1" x14ac:dyDescent="0.25">
      <c r="A3310" s="779"/>
      <c r="B3310" s="415"/>
      <c r="C3310" s="412" t="str">
        <f>IF(ROSTER!D$30="","",ROSTER!D$30)</f>
        <v/>
      </c>
      <c r="D3310" s="413"/>
      <c r="E3310" s="419"/>
      <c r="F3310" s="421"/>
      <c r="G3310" s="423"/>
      <c r="H3310" s="426"/>
      <c r="I3310" s="427"/>
      <c r="J3310" s="430"/>
      <c r="K3310" s="431"/>
      <c r="L3310" s="434"/>
      <c r="M3310" s="435"/>
      <c r="N3310" s="438" t="s">
        <v>14</v>
      </c>
      <c r="O3310" s="439"/>
      <c r="P3310" s="430"/>
      <c r="Q3310" s="431"/>
      <c r="R3310" s="434"/>
      <c r="S3310" s="441"/>
      <c r="T3310" s="434"/>
      <c r="U3310" s="427"/>
      <c r="V3310" s="441"/>
      <c r="W3310" s="427"/>
      <c r="X3310" s="430"/>
      <c r="Y3310" s="427"/>
      <c r="Z3310" s="430"/>
      <c r="AA3310" s="427"/>
      <c r="AB3310" s="430"/>
      <c r="AC3310" s="431"/>
      <c r="AD3310" s="434"/>
      <c r="AE3310" s="435"/>
      <c r="AF3310" s="444"/>
      <c r="AG3310" s="445"/>
      <c r="AH3310" s="430"/>
      <c r="AI3310" s="431"/>
      <c r="AJ3310" s="434"/>
      <c r="AK3310" s="435"/>
      <c r="AL3310" s="448"/>
      <c r="AM3310" s="449"/>
      <c r="AN3310" s="430"/>
      <c r="AO3310" s="431"/>
      <c r="AP3310" s="434"/>
      <c r="AQ3310" s="435"/>
      <c r="AR3310" s="448"/>
      <c r="AS3310" s="449"/>
      <c r="AT3310" s="452"/>
      <c r="AU3310" s="453"/>
      <c r="AV3310" s="456"/>
      <c r="AW3310" s="457"/>
      <c r="AX3310" s="448"/>
      <c r="AY3310" s="449"/>
      <c r="AZ3310" s="430"/>
      <c r="BA3310" s="431"/>
      <c r="BB3310" s="434"/>
      <c r="BC3310" s="435"/>
      <c r="BD3310" s="448"/>
      <c r="BE3310" s="449"/>
      <c r="BF3310" s="452"/>
      <c r="BG3310" s="453"/>
      <c r="BH3310" s="456"/>
      <c r="BI3310" s="457"/>
      <c r="BJ3310" s="448"/>
      <c r="BK3310" s="449"/>
      <c r="BL3310" s="409"/>
      <c r="BM3310" s="410"/>
      <c r="BN3310" s="411"/>
      <c r="BO3310" s="405"/>
      <c r="BP3310" s="405"/>
      <c r="BQ3310" s="53"/>
      <c r="BR3310" s="53"/>
      <c r="BS3310" s="779"/>
    </row>
    <row r="3311" spans="1:71" ht="21.75" customHeight="1" x14ac:dyDescent="0.25">
      <c r="A3311" s="779"/>
      <c r="B3311" s="414" t="str">
        <f>IF(ROSTER!B$32="","",ROSTER!B$32)</f>
        <v/>
      </c>
      <c r="C3311" s="416" t="str">
        <f>IF(ROSTER!C$32="","",ROSTER!C$32)</f>
        <v/>
      </c>
      <c r="D3311" s="417"/>
      <c r="E3311" s="418"/>
      <c r="F3311" s="420">
        <f>IF(E3311="y",1,IF(E3311="S",1,0))</f>
        <v>0</v>
      </c>
      <c r="G3311" s="422">
        <f>IF(E3311="S",1,0)</f>
        <v>0</v>
      </c>
      <c r="H3311" s="424"/>
      <c r="I3311" s="425"/>
      <c r="J3311" s="428"/>
      <c r="K3311" s="429"/>
      <c r="L3311" s="432"/>
      <c r="M3311" s="433"/>
      <c r="N3311" s="436">
        <f>L3311+J3311</f>
        <v>0</v>
      </c>
      <c r="O3311" s="437"/>
      <c r="P3311" s="428"/>
      <c r="Q3311" s="429"/>
      <c r="R3311" s="432"/>
      <c r="S3311" s="440"/>
      <c r="T3311" s="432"/>
      <c r="U3311" s="425"/>
      <c r="V3311" s="440"/>
      <c r="W3311" s="425"/>
      <c r="X3311" s="428"/>
      <c r="Y3311" s="425"/>
      <c r="Z3311" s="428"/>
      <c r="AA3311" s="425"/>
      <c r="AB3311" s="428"/>
      <c r="AC3311" s="429"/>
      <c r="AD3311" s="432"/>
      <c r="AE3311" s="433"/>
      <c r="AF3311" s="442">
        <f>IF(AB3311=0,0,(AD3311/AB3311)*100)</f>
        <v>0</v>
      </c>
      <c r="AG3311" s="443"/>
      <c r="AH3311" s="428"/>
      <c r="AI3311" s="429"/>
      <c r="AJ3311" s="432"/>
      <c r="AK3311" s="433"/>
      <c r="AL3311" s="446">
        <f>IF(AH3311=0,0,(AJ3311/AH3311)*100)</f>
        <v>0</v>
      </c>
      <c r="AM3311" s="447"/>
      <c r="AN3311" s="428"/>
      <c r="AO3311" s="429"/>
      <c r="AP3311" s="432"/>
      <c r="AQ3311" s="433"/>
      <c r="AR3311" s="446">
        <f>IF(AN3311=0,0,(AP3311/AN3311)*100)</f>
        <v>0</v>
      </c>
      <c r="AS3311" s="447"/>
      <c r="AT3311" s="450">
        <f>AB3311+AH3311+AN3311</f>
        <v>0</v>
      </c>
      <c r="AU3311" s="451"/>
      <c r="AV3311" s="454">
        <f>AD3311+AJ3311+AP3311</f>
        <v>0</v>
      </c>
      <c r="AW3311" s="455"/>
      <c r="AX3311" s="446">
        <f>IF(AT3311=0,0,(AV3311/AT3311)*100)</f>
        <v>0</v>
      </c>
      <c r="AY3311" s="447"/>
      <c r="AZ3311" s="428"/>
      <c r="BA3311" s="429"/>
      <c r="BB3311" s="432"/>
      <c r="BC3311" s="433"/>
      <c r="BD3311" s="446">
        <f>IF(AZ3311=0,0,(BB3311/AZ3311)*100)</f>
        <v>0</v>
      </c>
      <c r="BE3311" s="447"/>
      <c r="BF3311" s="450">
        <f>AT3311+AZ3311</f>
        <v>0</v>
      </c>
      <c r="BG3311" s="451"/>
      <c r="BH3311" s="454">
        <f>AV3311+BB3311</f>
        <v>0</v>
      </c>
      <c r="BI3311" s="455"/>
      <c r="BJ3311" s="446">
        <f>IF(BF3311=0,0,(BH3311/BF3311)*100)</f>
        <v>0</v>
      </c>
      <c r="BK3311" s="447"/>
      <c r="BL3311" s="406">
        <f>(AD3311*2)+(AJ3311*2)+(AP3311*3)+BB3311</f>
        <v>0</v>
      </c>
      <c r="BM3311" s="407"/>
      <c r="BN3311" s="408"/>
      <c r="BO3311" s="404" t="e">
        <f>(BL3311*BR$2468)+(N3311*BR$2469)+(X3311*BR$2470)+(R3311*BR$2471)+(V3311*BR$2472)+(Z3311*BR$2473)</f>
        <v>#REF!</v>
      </c>
      <c r="BP3311" s="404" t="e">
        <f>((AZ3311-BB3311)*BR$2475)+((AT3311-AV3311)*BR$2474)+(H3311*BR$2476)+(P3311*BR$2477)</f>
        <v>#REF!</v>
      </c>
      <c r="BQ3311" s="53"/>
      <c r="BR3311" s="53"/>
      <c r="BS3311" s="779"/>
    </row>
    <row r="3312" spans="1:71" ht="21.75" customHeight="1" x14ac:dyDescent="0.25">
      <c r="A3312" s="779"/>
      <c r="B3312" s="415"/>
      <c r="C3312" s="412" t="str">
        <f>IF(ROSTER!D$32="","",ROSTER!D$32)</f>
        <v/>
      </c>
      <c r="D3312" s="413"/>
      <c r="E3312" s="419"/>
      <c r="F3312" s="421"/>
      <c r="G3312" s="423"/>
      <c r="H3312" s="426"/>
      <c r="I3312" s="427"/>
      <c r="J3312" s="430"/>
      <c r="K3312" s="431"/>
      <c r="L3312" s="434"/>
      <c r="M3312" s="435"/>
      <c r="N3312" s="438" t="s">
        <v>14</v>
      </c>
      <c r="O3312" s="439"/>
      <c r="P3312" s="430"/>
      <c r="Q3312" s="431"/>
      <c r="R3312" s="434"/>
      <c r="S3312" s="441"/>
      <c r="T3312" s="434"/>
      <c r="U3312" s="427"/>
      <c r="V3312" s="441"/>
      <c r="W3312" s="427"/>
      <c r="X3312" s="430"/>
      <c r="Y3312" s="427"/>
      <c r="Z3312" s="430"/>
      <c r="AA3312" s="427"/>
      <c r="AB3312" s="430"/>
      <c r="AC3312" s="431"/>
      <c r="AD3312" s="434"/>
      <c r="AE3312" s="435"/>
      <c r="AF3312" s="444"/>
      <c r="AG3312" s="445"/>
      <c r="AH3312" s="430"/>
      <c r="AI3312" s="431"/>
      <c r="AJ3312" s="434"/>
      <c r="AK3312" s="435"/>
      <c r="AL3312" s="448"/>
      <c r="AM3312" s="449"/>
      <c r="AN3312" s="430"/>
      <c r="AO3312" s="431"/>
      <c r="AP3312" s="434"/>
      <c r="AQ3312" s="435"/>
      <c r="AR3312" s="448"/>
      <c r="AS3312" s="449"/>
      <c r="AT3312" s="452"/>
      <c r="AU3312" s="453"/>
      <c r="AV3312" s="456"/>
      <c r="AW3312" s="457"/>
      <c r="AX3312" s="448"/>
      <c r="AY3312" s="449"/>
      <c r="AZ3312" s="430"/>
      <c r="BA3312" s="431"/>
      <c r="BB3312" s="434"/>
      <c r="BC3312" s="435"/>
      <c r="BD3312" s="448"/>
      <c r="BE3312" s="449"/>
      <c r="BF3312" s="452"/>
      <c r="BG3312" s="453"/>
      <c r="BH3312" s="456"/>
      <c r="BI3312" s="457"/>
      <c r="BJ3312" s="448"/>
      <c r="BK3312" s="449"/>
      <c r="BL3312" s="409"/>
      <c r="BM3312" s="410"/>
      <c r="BN3312" s="411"/>
      <c r="BO3312" s="405"/>
      <c r="BP3312" s="405"/>
      <c r="BQ3312" s="53"/>
      <c r="BR3312" s="53"/>
      <c r="BS3312" s="779"/>
    </row>
    <row r="3313" spans="1:71" ht="21.75" customHeight="1" x14ac:dyDescent="0.25">
      <c r="A3313" s="779"/>
      <c r="B3313" s="414" t="str">
        <f>IF(ROSTER!B$34="","",ROSTER!B$34)</f>
        <v/>
      </c>
      <c r="C3313" s="416" t="str">
        <f>IF(ROSTER!C$34="","",ROSTER!C$34)</f>
        <v/>
      </c>
      <c r="D3313" s="417"/>
      <c r="E3313" s="418"/>
      <c r="F3313" s="420">
        <f>IF(E3313="y",1,IF(E3313="S",1,0))</f>
        <v>0</v>
      </c>
      <c r="G3313" s="422">
        <f>IF(E3313="S",1,0)</f>
        <v>0</v>
      </c>
      <c r="H3313" s="424"/>
      <c r="I3313" s="425"/>
      <c r="J3313" s="428"/>
      <c r="K3313" s="429"/>
      <c r="L3313" s="432"/>
      <c r="M3313" s="433"/>
      <c r="N3313" s="436">
        <f>L3313+J3313</f>
        <v>0</v>
      </c>
      <c r="O3313" s="437"/>
      <c r="P3313" s="428"/>
      <c r="Q3313" s="429"/>
      <c r="R3313" s="432"/>
      <c r="S3313" s="440"/>
      <c r="T3313" s="432"/>
      <c r="U3313" s="425"/>
      <c r="V3313" s="440"/>
      <c r="W3313" s="425"/>
      <c r="X3313" s="428"/>
      <c r="Y3313" s="425"/>
      <c r="Z3313" s="428"/>
      <c r="AA3313" s="425"/>
      <c r="AB3313" s="428"/>
      <c r="AC3313" s="429"/>
      <c r="AD3313" s="432"/>
      <c r="AE3313" s="433"/>
      <c r="AF3313" s="442">
        <f>IF(AB3313=0,0,(AD3313/AB3313)*100)</f>
        <v>0</v>
      </c>
      <c r="AG3313" s="443"/>
      <c r="AH3313" s="428"/>
      <c r="AI3313" s="429"/>
      <c r="AJ3313" s="432"/>
      <c r="AK3313" s="433"/>
      <c r="AL3313" s="446">
        <f>IF(AH3313=0,0,(AJ3313/AH3313)*100)</f>
        <v>0</v>
      </c>
      <c r="AM3313" s="447"/>
      <c r="AN3313" s="428"/>
      <c r="AO3313" s="429"/>
      <c r="AP3313" s="432"/>
      <c r="AQ3313" s="433"/>
      <c r="AR3313" s="446">
        <f>IF(AN3313=0,0,(AP3313/AN3313)*100)</f>
        <v>0</v>
      </c>
      <c r="AS3313" s="447"/>
      <c r="AT3313" s="450">
        <f>AB3313+AH3313+AN3313</f>
        <v>0</v>
      </c>
      <c r="AU3313" s="451"/>
      <c r="AV3313" s="454">
        <f>AD3313+AJ3313+AP3313</f>
        <v>0</v>
      </c>
      <c r="AW3313" s="455"/>
      <c r="AX3313" s="446">
        <f>IF(AT3313=0,0,(AV3313/AT3313)*100)</f>
        <v>0</v>
      </c>
      <c r="AY3313" s="447"/>
      <c r="AZ3313" s="428"/>
      <c r="BA3313" s="429"/>
      <c r="BB3313" s="432"/>
      <c r="BC3313" s="433"/>
      <c r="BD3313" s="446">
        <f>IF(AZ3313=0,0,(BB3313/AZ3313)*100)</f>
        <v>0</v>
      </c>
      <c r="BE3313" s="447"/>
      <c r="BF3313" s="450">
        <f>AT3313+AZ3313</f>
        <v>0</v>
      </c>
      <c r="BG3313" s="451"/>
      <c r="BH3313" s="454">
        <f>AV3313+BB3313</f>
        <v>0</v>
      </c>
      <c r="BI3313" s="455"/>
      <c r="BJ3313" s="446">
        <f>IF(BF3313=0,0,(BH3313/BF3313)*100)</f>
        <v>0</v>
      </c>
      <c r="BK3313" s="447"/>
      <c r="BL3313" s="406">
        <f>(AD3313*2)+(AJ3313*2)+(AP3313*3)+BB3313</f>
        <v>0</v>
      </c>
      <c r="BM3313" s="407"/>
      <c r="BN3313" s="408"/>
      <c r="BO3313" s="404" t="e">
        <f>(BL3313*BR$2468)+(N3313*BR$2469)+(X3313*BR$2470)+(R3313*BR$2471)+(V3313*BR$2472)+(Z3313*BR$2473)</f>
        <v>#REF!</v>
      </c>
      <c r="BP3313" s="404" t="e">
        <f>((AZ3313-BB3313)*BR$2475)+((AT3313-AV3313)*BR$2474)+(H3313*BR$2476)+(P3313*BR$2477)</f>
        <v>#REF!</v>
      </c>
      <c r="BQ3313" s="53"/>
      <c r="BR3313" s="53"/>
      <c r="BS3313" s="779"/>
    </row>
    <row r="3314" spans="1:71" ht="21.75" customHeight="1" x14ac:dyDescent="0.25">
      <c r="A3314" s="779"/>
      <c r="B3314" s="415"/>
      <c r="C3314" s="412" t="str">
        <f>IF(ROSTER!D$34="","",ROSTER!D$34)</f>
        <v/>
      </c>
      <c r="D3314" s="413"/>
      <c r="E3314" s="419"/>
      <c r="F3314" s="421"/>
      <c r="G3314" s="423"/>
      <c r="H3314" s="426"/>
      <c r="I3314" s="427"/>
      <c r="J3314" s="430"/>
      <c r="K3314" s="431"/>
      <c r="L3314" s="434"/>
      <c r="M3314" s="435"/>
      <c r="N3314" s="438" t="s">
        <v>14</v>
      </c>
      <c r="O3314" s="439"/>
      <c r="P3314" s="430"/>
      <c r="Q3314" s="431"/>
      <c r="R3314" s="434"/>
      <c r="S3314" s="441"/>
      <c r="T3314" s="434"/>
      <c r="U3314" s="427"/>
      <c r="V3314" s="441"/>
      <c r="W3314" s="427"/>
      <c r="X3314" s="430"/>
      <c r="Y3314" s="427"/>
      <c r="Z3314" s="430"/>
      <c r="AA3314" s="427"/>
      <c r="AB3314" s="430"/>
      <c r="AC3314" s="431"/>
      <c r="AD3314" s="434"/>
      <c r="AE3314" s="435"/>
      <c r="AF3314" s="444"/>
      <c r="AG3314" s="445"/>
      <c r="AH3314" s="430"/>
      <c r="AI3314" s="431"/>
      <c r="AJ3314" s="434"/>
      <c r="AK3314" s="435"/>
      <c r="AL3314" s="448"/>
      <c r="AM3314" s="449"/>
      <c r="AN3314" s="430"/>
      <c r="AO3314" s="431"/>
      <c r="AP3314" s="434"/>
      <c r="AQ3314" s="435"/>
      <c r="AR3314" s="448"/>
      <c r="AS3314" s="449"/>
      <c r="AT3314" s="452"/>
      <c r="AU3314" s="453"/>
      <c r="AV3314" s="456"/>
      <c r="AW3314" s="457"/>
      <c r="AX3314" s="448"/>
      <c r="AY3314" s="449"/>
      <c r="AZ3314" s="430"/>
      <c r="BA3314" s="431"/>
      <c r="BB3314" s="434"/>
      <c r="BC3314" s="435"/>
      <c r="BD3314" s="448"/>
      <c r="BE3314" s="449"/>
      <c r="BF3314" s="452"/>
      <c r="BG3314" s="453"/>
      <c r="BH3314" s="456"/>
      <c r="BI3314" s="457"/>
      <c r="BJ3314" s="448"/>
      <c r="BK3314" s="449"/>
      <c r="BL3314" s="409"/>
      <c r="BM3314" s="410"/>
      <c r="BN3314" s="411"/>
      <c r="BO3314" s="405"/>
      <c r="BP3314" s="405"/>
      <c r="BQ3314" s="53"/>
      <c r="BR3314" s="53"/>
      <c r="BS3314" s="779"/>
    </row>
    <row r="3315" spans="1:71" ht="21.75" customHeight="1" x14ac:dyDescent="0.25">
      <c r="A3315" s="779"/>
      <c r="B3315" s="414" t="str">
        <f>IF(ROSTER!B$36="","",ROSTER!B$36)</f>
        <v/>
      </c>
      <c r="C3315" s="416" t="str">
        <f>IF(ROSTER!C$36="","",ROSTER!C$36)</f>
        <v/>
      </c>
      <c r="D3315" s="417"/>
      <c r="E3315" s="418"/>
      <c r="F3315" s="420">
        <f>IF(E3315="y",1,IF(E3315="S",1,0))</f>
        <v>0</v>
      </c>
      <c r="G3315" s="422">
        <f>IF(E3315="S",1,0)</f>
        <v>0</v>
      </c>
      <c r="H3315" s="424"/>
      <c r="I3315" s="425"/>
      <c r="J3315" s="428"/>
      <c r="K3315" s="429"/>
      <c r="L3315" s="432"/>
      <c r="M3315" s="433"/>
      <c r="N3315" s="436">
        <f>L3315+J3315</f>
        <v>0</v>
      </c>
      <c r="O3315" s="437"/>
      <c r="P3315" s="428"/>
      <c r="Q3315" s="429"/>
      <c r="R3315" s="432"/>
      <c r="S3315" s="440"/>
      <c r="T3315" s="432"/>
      <c r="U3315" s="425"/>
      <c r="V3315" s="440"/>
      <c r="W3315" s="425"/>
      <c r="X3315" s="428"/>
      <c r="Y3315" s="425"/>
      <c r="Z3315" s="428"/>
      <c r="AA3315" s="425"/>
      <c r="AB3315" s="428"/>
      <c r="AC3315" s="429"/>
      <c r="AD3315" s="432"/>
      <c r="AE3315" s="433"/>
      <c r="AF3315" s="442">
        <f>IF(AB3315=0,0,(AD3315/AB3315)*100)</f>
        <v>0</v>
      </c>
      <c r="AG3315" s="443"/>
      <c r="AH3315" s="428"/>
      <c r="AI3315" s="429"/>
      <c r="AJ3315" s="432"/>
      <c r="AK3315" s="433"/>
      <c r="AL3315" s="446">
        <f>IF(AH3315=0,0,(AJ3315/AH3315)*100)</f>
        <v>0</v>
      </c>
      <c r="AM3315" s="447"/>
      <c r="AN3315" s="428"/>
      <c r="AO3315" s="429"/>
      <c r="AP3315" s="432"/>
      <c r="AQ3315" s="433"/>
      <c r="AR3315" s="446">
        <f>IF(AN3315=0,0,(AP3315/AN3315)*100)</f>
        <v>0</v>
      </c>
      <c r="AS3315" s="447"/>
      <c r="AT3315" s="450">
        <f>AB3315+AH3315+AN3315</f>
        <v>0</v>
      </c>
      <c r="AU3315" s="451"/>
      <c r="AV3315" s="454">
        <f>AD3315+AJ3315+AP3315</f>
        <v>0</v>
      </c>
      <c r="AW3315" s="455"/>
      <c r="AX3315" s="446">
        <f>IF(AT3315=0,0,(AV3315/AT3315)*100)</f>
        <v>0</v>
      </c>
      <c r="AY3315" s="447"/>
      <c r="AZ3315" s="428"/>
      <c r="BA3315" s="429"/>
      <c r="BB3315" s="432"/>
      <c r="BC3315" s="433"/>
      <c r="BD3315" s="446">
        <f>IF(AZ3315=0,0,(BB3315/AZ3315)*100)</f>
        <v>0</v>
      </c>
      <c r="BE3315" s="447"/>
      <c r="BF3315" s="450">
        <f>AT3315+AZ3315</f>
        <v>0</v>
      </c>
      <c r="BG3315" s="451"/>
      <c r="BH3315" s="454">
        <f>AV3315+BB3315</f>
        <v>0</v>
      </c>
      <c r="BI3315" s="455"/>
      <c r="BJ3315" s="446">
        <f>IF(BF3315=0,0,(BH3315/BF3315)*100)</f>
        <v>0</v>
      </c>
      <c r="BK3315" s="447"/>
      <c r="BL3315" s="406">
        <f>(AD3315*2)+(AJ3315*2)+(AP3315*3)+BB3315</f>
        <v>0</v>
      </c>
      <c r="BM3315" s="407"/>
      <c r="BN3315" s="408"/>
      <c r="BO3315" s="404" t="e">
        <f>(BL3315*BR$2468)+(N3315*BR$2469)+(X3315*BR$2470)+(R3315*BR$2471)+(V3315*BR$2472)+(Z3315*BR$2473)</f>
        <v>#REF!</v>
      </c>
      <c r="BP3315" s="404" t="e">
        <f>((AZ3315-BB3315)*BR$2475)+((AT3315-AV3315)*BR$2474)+(H3315*BR$2476)+(P3315*BR$2477)</f>
        <v>#REF!</v>
      </c>
      <c r="BQ3315" s="53"/>
      <c r="BR3315" s="53"/>
      <c r="BS3315" s="779"/>
    </row>
    <row r="3316" spans="1:71" ht="21.75" customHeight="1" x14ac:dyDescent="0.25">
      <c r="A3316" s="779"/>
      <c r="B3316" s="415"/>
      <c r="C3316" s="412" t="str">
        <f>IF(ROSTER!D$36="","",ROSTER!D$36)</f>
        <v/>
      </c>
      <c r="D3316" s="413"/>
      <c r="E3316" s="419"/>
      <c r="F3316" s="421"/>
      <c r="G3316" s="423"/>
      <c r="H3316" s="426"/>
      <c r="I3316" s="427"/>
      <c r="J3316" s="430"/>
      <c r="K3316" s="431"/>
      <c r="L3316" s="434"/>
      <c r="M3316" s="435"/>
      <c r="N3316" s="438" t="s">
        <v>14</v>
      </c>
      <c r="O3316" s="439"/>
      <c r="P3316" s="430"/>
      <c r="Q3316" s="431"/>
      <c r="R3316" s="434"/>
      <c r="S3316" s="441"/>
      <c r="T3316" s="434"/>
      <c r="U3316" s="427"/>
      <c r="V3316" s="441"/>
      <c r="W3316" s="427"/>
      <c r="X3316" s="430"/>
      <c r="Y3316" s="427"/>
      <c r="Z3316" s="430"/>
      <c r="AA3316" s="427"/>
      <c r="AB3316" s="430"/>
      <c r="AC3316" s="431"/>
      <c r="AD3316" s="434"/>
      <c r="AE3316" s="435"/>
      <c r="AF3316" s="444"/>
      <c r="AG3316" s="445"/>
      <c r="AH3316" s="430"/>
      <c r="AI3316" s="431"/>
      <c r="AJ3316" s="434"/>
      <c r="AK3316" s="435"/>
      <c r="AL3316" s="448"/>
      <c r="AM3316" s="449"/>
      <c r="AN3316" s="430"/>
      <c r="AO3316" s="431"/>
      <c r="AP3316" s="434"/>
      <c r="AQ3316" s="435"/>
      <c r="AR3316" s="448"/>
      <c r="AS3316" s="449"/>
      <c r="AT3316" s="452"/>
      <c r="AU3316" s="453"/>
      <c r="AV3316" s="456"/>
      <c r="AW3316" s="457"/>
      <c r="AX3316" s="448"/>
      <c r="AY3316" s="449"/>
      <c r="AZ3316" s="430"/>
      <c r="BA3316" s="431"/>
      <c r="BB3316" s="434"/>
      <c r="BC3316" s="435"/>
      <c r="BD3316" s="448"/>
      <c r="BE3316" s="449"/>
      <c r="BF3316" s="452"/>
      <c r="BG3316" s="453"/>
      <c r="BH3316" s="456"/>
      <c r="BI3316" s="457"/>
      <c r="BJ3316" s="448"/>
      <c r="BK3316" s="449"/>
      <c r="BL3316" s="409"/>
      <c r="BM3316" s="410"/>
      <c r="BN3316" s="411"/>
      <c r="BO3316" s="405"/>
      <c r="BP3316" s="405"/>
      <c r="BQ3316" s="53"/>
      <c r="BR3316" s="53"/>
      <c r="BS3316" s="779"/>
    </row>
    <row r="3317" spans="1:71" ht="21.75" customHeight="1" x14ac:dyDescent="0.25">
      <c r="A3317" s="779"/>
      <c r="B3317" s="414" t="str">
        <f>IF(ROSTER!B$38="","",ROSTER!B$38)</f>
        <v/>
      </c>
      <c r="C3317" s="416" t="str">
        <f>IF(ROSTER!C$38="","",ROSTER!C$38)</f>
        <v/>
      </c>
      <c r="D3317" s="417"/>
      <c r="E3317" s="418"/>
      <c r="F3317" s="420">
        <f>IF(E3317="y",1,IF(E3317="S",1,0))</f>
        <v>0</v>
      </c>
      <c r="G3317" s="422">
        <f>IF(E3317="S",1,0)</f>
        <v>0</v>
      </c>
      <c r="H3317" s="424"/>
      <c r="I3317" s="425"/>
      <c r="J3317" s="428"/>
      <c r="K3317" s="429"/>
      <c r="L3317" s="432"/>
      <c r="M3317" s="433"/>
      <c r="N3317" s="436">
        <f>L3317+J3317</f>
        <v>0</v>
      </c>
      <c r="O3317" s="437"/>
      <c r="P3317" s="428"/>
      <c r="Q3317" s="429"/>
      <c r="R3317" s="432"/>
      <c r="S3317" s="440"/>
      <c r="T3317" s="432"/>
      <c r="U3317" s="425"/>
      <c r="V3317" s="440"/>
      <c r="W3317" s="425"/>
      <c r="X3317" s="428"/>
      <c r="Y3317" s="425"/>
      <c r="Z3317" s="428"/>
      <c r="AA3317" s="425"/>
      <c r="AB3317" s="428"/>
      <c r="AC3317" s="429"/>
      <c r="AD3317" s="432"/>
      <c r="AE3317" s="433"/>
      <c r="AF3317" s="442">
        <f>IF(AB3317=0,0,(AD3317/AB3317)*100)</f>
        <v>0</v>
      </c>
      <c r="AG3317" s="443"/>
      <c r="AH3317" s="428"/>
      <c r="AI3317" s="429"/>
      <c r="AJ3317" s="432"/>
      <c r="AK3317" s="433"/>
      <c r="AL3317" s="446">
        <f>IF(AH3317=0,0,(AJ3317/AH3317)*100)</f>
        <v>0</v>
      </c>
      <c r="AM3317" s="447"/>
      <c r="AN3317" s="428"/>
      <c r="AO3317" s="429"/>
      <c r="AP3317" s="432"/>
      <c r="AQ3317" s="433"/>
      <c r="AR3317" s="446">
        <f>IF(AN3317=0,0,(AP3317/AN3317)*100)</f>
        <v>0</v>
      </c>
      <c r="AS3317" s="447"/>
      <c r="AT3317" s="450">
        <f>AB3317+AH3317+AN3317</f>
        <v>0</v>
      </c>
      <c r="AU3317" s="451"/>
      <c r="AV3317" s="454">
        <f>AD3317+AJ3317+AP3317</f>
        <v>0</v>
      </c>
      <c r="AW3317" s="455"/>
      <c r="AX3317" s="446">
        <f>IF(AT3317=0,0,(AV3317/AT3317)*100)</f>
        <v>0</v>
      </c>
      <c r="AY3317" s="447"/>
      <c r="AZ3317" s="428"/>
      <c r="BA3317" s="429"/>
      <c r="BB3317" s="432"/>
      <c r="BC3317" s="433"/>
      <c r="BD3317" s="446">
        <f>IF(AZ3317=0,0,(BB3317/AZ3317)*100)</f>
        <v>0</v>
      </c>
      <c r="BE3317" s="447"/>
      <c r="BF3317" s="450">
        <f>AT3317+AZ3317</f>
        <v>0</v>
      </c>
      <c r="BG3317" s="451"/>
      <c r="BH3317" s="454">
        <f>AV3317+BB3317</f>
        <v>0</v>
      </c>
      <c r="BI3317" s="455"/>
      <c r="BJ3317" s="446">
        <f>IF(BF3317=0,0,(BH3317/BF3317)*100)</f>
        <v>0</v>
      </c>
      <c r="BK3317" s="447"/>
      <c r="BL3317" s="406">
        <f>(AD3317*2)+(AJ3317*2)+(AP3317*3)+BB3317</f>
        <v>0</v>
      </c>
      <c r="BM3317" s="407"/>
      <c r="BN3317" s="408"/>
      <c r="BO3317" s="404" t="e">
        <f>(BL3317*BR$2468)+(N3317*BR$2469)+(X3317*BR$2470)+(R3317*BR$2471)+(V3317*BR$2472)+(Z3317*BR$2473)</f>
        <v>#REF!</v>
      </c>
      <c r="BP3317" s="404" t="e">
        <f>((AZ3317-BB3317)*BR$2475)+((AT3317-AV3317)*BR$2474)+(H3317*BR$2476)+(P3317*BR$2477)</f>
        <v>#REF!</v>
      </c>
      <c r="BQ3317" s="53"/>
      <c r="BR3317" s="53"/>
      <c r="BS3317" s="779"/>
    </row>
    <row r="3318" spans="1:71" ht="21.75" customHeight="1" x14ac:dyDescent="0.25">
      <c r="A3318" s="779"/>
      <c r="B3318" s="415"/>
      <c r="C3318" s="412" t="str">
        <f>IF(ROSTER!D$38="","",ROSTER!D$38)</f>
        <v/>
      </c>
      <c r="D3318" s="413"/>
      <c r="E3318" s="419"/>
      <c r="F3318" s="421"/>
      <c r="G3318" s="423"/>
      <c r="H3318" s="426"/>
      <c r="I3318" s="427"/>
      <c r="J3318" s="430"/>
      <c r="K3318" s="431"/>
      <c r="L3318" s="434"/>
      <c r="M3318" s="435"/>
      <c r="N3318" s="438" t="s">
        <v>14</v>
      </c>
      <c r="O3318" s="439"/>
      <c r="P3318" s="430"/>
      <c r="Q3318" s="431"/>
      <c r="R3318" s="434"/>
      <c r="S3318" s="441"/>
      <c r="T3318" s="434"/>
      <c r="U3318" s="427"/>
      <c r="V3318" s="441"/>
      <c r="W3318" s="427"/>
      <c r="X3318" s="430"/>
      <c r="Y3318" s="427"/>
      <c r="Z3318" s="430"/>
      <c r="AA3318" s="427"/>
      <c r="AB3318" s="430"/>
      <c r="AC3318" s="431"/>
      <c r="AD3318" s="434"/>
      <c r="AE3318" s="435"/>
      <c r="AF3318" s="444"/>
      <c r="AG3318" s="445"/>
      <c r="AH3318" s="430"/>
      <c r="AI3318" s="431"/>
      <c r="AJ3318" s="434"/>
      <c r="AK3318" s="435"/>
      <c r="AL3318" s="448"/>
      <c r="AM3318" s="449"/>
      <c r="AN3318" s="430"/>
      <c r="AO3318" s="431"/>
      <c r="AP3318" s="434"/>
      <c r="AQ3318" s="435"/>
      <c r="AR3318" s="448"/>
      <c r="AS3318" s="449"/>
      <c r="AT3318" s="452"/>
      <c r="AU3318" s="453"/>
      <c r="AV3318" s="456"/>
      <c r="AW3318" s="457"/>
      <c r="AX3318" s="448"/>
      <c r="AY3318" s="449"/>
      <c r="AZ3318" s="430"/>
      <c r="BA3318" s="431"/>
      <c r="BB3318" s="434"/>
      <c r="BC3318" s="435"/>
      <c r="BD3318" s="448"/>
      <c r="BE3318" s="449"/>
      <c r="BF3318" s="452"/>
      <c r="BG3318" s="453"/>
      <c r="BH3318" s="456"/>
      <c r="BI3318" s="457"/>
      <c r="BJ3318" s="448"/>
      <c r="BK3318" s="449"/>
      <c r="BL3318" s="409"/>
      <c r="BM3318" s="410"/>
      <c r="BN3318" s="411"/>
      <c r="BO3318" s="405"/>
      <c r="BP3318" s="405"/>
      <c r="BQ3318" s="53"/>
      <c r="BR3318" s="53"/>
      <c r="BS3318" s="779"/>
    </row>
    <row r="3319" spans="1:71" ht="21.75" customHeight="1" x14ac:dyDescent="0.25">
      <c r="A3319" s="779"/>
      <c r="B3319" s="414" t="str">
        <f>IF(ROSTER!B$40="","",ROSTER!B$40)</f>
        <v/>
      </c>
      <c r="C3319" s="416" t="str">
        <f>IF(ROSTER!C$40="","",ROSTER!C$40)</f>
        <v/>
      </c>
      <c r="D3319" s="417"/>
      <c r="E3319" s="418"/>
      <c r="F3319" s="420">
        <f>IF(E3319="y",1,IF(E3319="S",1,0))</f>
        <v>0</v>
      </c>
      <c r="G3319" s="422">
        <f>IF(E3319="S",1,0)</f>
        <v>0</v>
      </c>
      <c r="H3319" s="424"/>
      <c r="I3319" s="425"/>
      <c r="J3319" s="428"/>
      <c r="K3319" s="429"/>
      <c r="L3319" s="432"/>
      <c r="M3319" s="433"/>
      <c r="N3319" s="436">
        <f>L3319+J3319</f>
        <v>0</v>
      </c>
      <c r="O3319" s="437"/>
      <c r="P3319" s="428"/>
      <c r="Q3319" s="429"/>
      <c r="R3319" s="432"/>
      <c r="S3319" s="440"/>
      <c r="T3319" s="432"/>
      <c r="U3319" s="425"/>
      <c r="V3319" s="440"/>
      <c r="W3319" s="425"/>
      <c r="X3319" s="428"/>
      <c r="Y3319" s="425"/>
      <c r="Z3319" s="428"/>
      <c r="AA3319" s="425"/>
      <c r="AB3319" s="428"/>
      <c r="AC3319" s="429"/>
      <c r="AD3319" s="432"/>
      <c r="AE3319" s="433"/>
      <c r="AF3319" s="442">
        <f>IF(AB3319=0,0,(AD3319/AB3319)*100)</f>
        <v>0</v>
      </c>
      <c r="AG3319" s="443"/>
      <c r="AH3319" s="428"/>
      <c r="AI3319" s="429"/>
      <c r="AJ3319" s="432"/>
      <c r="AK3319" s="433"/>
      <c r="AL3319" s="446">
        <f>IF(AH3319=0,0,(AJ3319/AH3319)*100)</f>
        <v>0</v>
      </c>
      <c r="AM3319" s="447"/>
      <c r="AN3319" s="428"/>
      <c r="AO3319" s="429"/>
      <c r="AP3319" s="432"/>
      <c r="AQ3319" s="433"/>
      <c r="AR3319" s="446">
        <f>IF(AN3319=0,0,(AP3319/AN3319)*100)</f>
        <v>0</v>
      </c>
      <c r="AS3319" s="447"/>
      <c r="AT3319" s="450">
        <f>AB3319+AH3319+AN3319</f>
        <v>0</v>
      </c>
      <c r="AU3319" s="451"/>
      <c r="AV3319" s="454">
        <f>AD3319+AJ3319+AP3319</f>
        <v>0</v>
      </c>
      <c r="AW3319" s="455"/>
      <c r="AX3319" s="446">
        <f>IF(AT3319=0,0,(AV3319/AT3319)*100)</f>
        <v>0</v>
      </c>
      <c r="AY3319" s="447"/>
      <c r="AZ3319" s="428"/>
      <c r="BA3319" s="429"/>
      <c r="BB3319" s="432"/>
      <c r="BC3319" s="433"/>
      <c r="BD3319" s="446">
        <f>IF(AZ3319=0,0,(BB3319/AZ3319)*100)</f>
        <v>0</v>
      </c>
      <c r="BE3319" s="447"/>
      <c r="BF3319" s="450">
        <f>AT3319+AZ3319</f>
        <v>0</v>
      </c>
      <c r="BG3319" s="451"/>
      <c r="BH3319" s="454">
        <f>AV3319+BB3319</f>
        <v>0</v>
      </c>
      <c r="BI3319" s="455"/>
      <c r="BJ3319" s="446">
        <f>IF(BF3319=0,0,(BH3319/BF3319)*100)</f>
        <v>0</v>
      </c>
      <c r="BK3319" s="447"/>
      <c r="BL3319" s="406">
        <f>(AD3319*2)+(AJ3319*2)+(AP3319*3)+BB3319</f>
        <v>0</v>
      </c>
      <c r="BM3319" s="407"/>
      <c r="BN3319" s="408"/>
      <c r="BO3319" s="404" t="e">
        <f>(BL3319*BR$2468)+(N3319*BR$2469)+(X3319*BR$2470)+(R3319*BR$2471)+(V3319*BR$2472)+(Z3319*BR$2473)</f>
        <v>#REF!</v>
      </c>
      <c r="BP3319" s="404" t="e">
        <f>((AZ3319-BB3319)*BR$2475)+((AT3319-AV3319)*BR$2474)+(H3319*BR$2476)+(P3319*BR$2477)</f>
        <v>#REF!</v>
      </c>
      <c r="BQ3319" s="53"/>
      <c r="BR3319" s="53"/>
      <c r="BS3319" s="779"/>
    </row>
    <row r="3320" spans="1:71" ht="21.75" customHeight="1" x14ac:dyDescent="0.25">
      <c r="A3320" s="779"/>
      <c r="B3320" s="415"/>
      <c r="C3320" s="412" t="str">
        <f>IF(ROSTER!D$40="","",ROSTER!D$40)</f>
        <v/>
      </c>
      <c r="D3320" s="413"/>
      <c r="E3320" s="419"/>
      <c r="F3320" s="421"/>
      <c r="G3320" s="423"/>
      <c r="H3320" s="426"/>
      <c r="I3320" s="427"/>
      <c r="J3320" s="430"/>
      <c r="K3320" s="431"/>
      <c r="L3320" s="434"/>
      <c r="M3320" s="435"/>
      <c r="N3320" s="438" t="s">
        <v>14</v>
      </c>
      <c r="O3320" s="439"/>
      <c r="P3320" s="430"/>
      <c r="Q3320" s="431"/>
      <c r="R3320" s="434"/>
      <c r="S3320" s="441"/>
      <c r="T3320" s="434"/>
      <c r="U3320" s="427"/>
      <c r="V3320" s="441"/>
      <c r="W3320" s="427"/>
      <c r="X3320" s="430"/>
      <c r="Y3320" s="427"/>
      <c r="Z3320" s="430"/>
      <c r="AA3320" s="427"/>
      <c r="AB3320" s="430"/>
      <c r="AC3320" s="431"/>
      <c r="AD3320" s="434"/>
      <c r="AE3320" s="435"/>
      <c r="AF3320" s="444"/>
      <c r="AG3320" s="445"/>
      <c r="AH3320" s="430"/>
      <c r="AI3320" s="431"/>
      <c r="AJ3320" s="434"/>
      <c r="AK3320" s="435"/>
      <c r="AL3320" s="448"/>
      <c r="AM3320" s="449"/>
      <c r="AN3320" s="430"/>
      <c r="AO3320" s="431"/>
      <c r="AP3320" s="434"/>
      <c r="AQ3320" s="435"/>
      <c r="AR3320" s="448"/>
      <c r="AS3320" s="449"/>
      <c r="AT3320" s="452"/>
      <c r="AU3320" s="453"/>
      <c r="AV3320" s="456"/>
      <c r="AW3320" s="457"/>
      <c r="AX3320" s="448"/>
      <c r="AY3320" s="449"/>
      <c r="AZ3320" s="430"/>
      <c r="BA3320" s="431"/>
      <c r="BB3320" s="434"/>
      <c r="BC3320" s="435"/>
      <c r="BD3320" s="448"/>
      <c r="BE3320" s="449"/>
      <c r="BF3320" s="452"/>
      <c r="BG3320" s="453"/>
      <c r="BH3320" s="456"/>
      <c r="BI3320" s="457"/>
      <c r="BJ3320" s="448"/>
      <c r="BK3320" s="449"/>
      <c r="BL3320" s="409"/>
      <c r="BM3320" s="410"/>
      <c r="BN3320" s="411"/>
      <c r="BO3320" s="405"/>
      <c r="BP3320" s="405"/>
      <c r="BQ3320" s="53"/>
      <c r="BR3320" s="53"/>
      <c r="BS3320" s="779"/>
    </row>
    <row r="3321" spans="1:71" ht="21.75" customHeight="1" x14ac:dyDescent="0.25">
      <c r="A3321" s="779"/>
      <c r="B3321" s="414" t="str">
        <f>IF(ROSTER!B$42="","",ROSTER!B$42)</f>
        <v/>
      </c>
      <c r="C3321" s="416" t="str">
        <f>IF(ROSTER!C$42="","",ROSTER!C$42)</f>
        <v/>
      </c>
      <c r="D3321" s="417"/>
      <c r="E3321" s="418"/>
      <c r="F3321" s="420">
        <f>IF(E3321="y",1,IF(E3321="S",1,0))</f>
        <v>0</v>
      </c>
      <c r="G3321" s="422">
        <f>IF(E3321="S",1,0)</f>
        <v>0</v>
      </c>
      <c r="H3321" s="424"/>
      <c r="I3321" s="425"/>
      <c r="J3321" s="428"/>
      <c r="K3321" s="429"/>
      <c r="L3321" s="432"/>
      <c r="M3321" s="433"/>
      <c r="N3321" s="436">
        <f>L3321+J3321</f>
        <v>0</v>
      </c>
      <c r="O3321" s="437"/>
      <c r="P3321" s="428"/>
      <c r="Q3321" s="429"/>
      <c r="R3321" s="432"/>
      <c r="S3321" s="440"/>
      <c r="T3321" s="432"/>
      <c r="U3321" s="425"/>
      <c r="V3321" s="440"/>
      <c r="W3321" s="425"/>
      <c r="X3321" s="428"/>
      <c r="Y3321" s="425"/>
      <c r="Z3321" s="428"/>
      <c r="AA3321" s="425"/>
      <c r="AB3321" s="428"/>
      <c r="AC3321" s="429"/>
      <c r="AD3321" s="432"/>
      <c r="AE3321" s="433"/>
      <c r="AF3321" s="442">
        <f>IF(AB3321=0,0,(AD3321/AB3321)*100)</f>
        <v>0</v>
      </c>
      <c r="AG3321" s="443"/>
      <c r="AH3321" s="428"/>
      <c r="AI3321" s="429"/>
      <c r="AJ3321" s="432"/>
      <c r="AK3321" s="433"/>
      <c r="AL3321" s="446">
        <f>IF(AH3321=0,0,(AJ3321/AH3321)*100)</f>
        <v>0</v>
      </c>
      <c r="AM3321" s="447"/>
      <c r="AN3321" s="428"/>
      <c r="AO3321" s="429"/>
      <c r="AP3321" s="432"/>
      <c r="AQ3321" s="433"/>
      <c r="AR3321" s="446">
        <f>IF(AN3321=0,0,(AP3321/AN3321)*100)</f>
        <v>0</v>
      </c>
      <c r="AS3321" s="447"/>
      <c r="AT3321" s="450">
        <f>AB3321+AH3321+AN3321</f>
        <v>0</v>
      </c>
      <c r="AU3321" s="451"/>
      <c r="AV3321" s="454">
        <f>AD3321+AJ3321+AP3321</f>
        <v>0</v>
      </c>
      <c r="AW3321" s="455"/>
      <c r="AX3321" s="446">
        <f>IF(AT3321=0,0,(AV3321/AT3321)*100)</f>
        <v>0</v>
      </c>
      <c r="AY3321" s="447"/>
      <c r="AZ3321" s="428"/>
      <c r="BA3321" s="429"/>
      <c r="BB3321" s="432"/>
      <c r="BC3321" s="433"/>
      <c r="BD3321" s="446">
        <f>IF(AZ3321=0,0,(BB3321/AZ3321)*100)</f>
        <v>0</v>
      </c>
      <c r="BE3321" s="447"/>
      <c r="BF3321" s="450">
        <f>AT3321+AZ3321</f>
        <v>0</v>
      </c>
      <c r="BG3321" s="451"/>
      <c r="BH3321" s="454">
        <f>AV3321+BB3321</f>
        <v>0</v>
      </c>
      <c r="BI3321" s="455"/>
      <c r="BJ3321" s="446">
        <f>IF(BF3321=0,0,(BH3321/BF3321)*100)</f>
        <v>0</v>
      </c>
      <c r="BK3321" s="447"/>
      <c r="BL3321" s="406">
        <f>(AD3321*2)+(AJ3321*2)+(AP3321*3)+BB3321</f>
        <v>0</v>
      </c>
      <c r="BM3321" s="407"/>
      <c r="BN3321" s="408"/>
      <c r="BO3321" s="404" t="e">
        <f>(BL3321*BR$2468)+(N3321*BR$2469)+(X3321*BR$2470)+(R3321*BR$2471)+(V3321*BR$2472)+(Z3321*BR$2473)</f>
        <v>#REF!</v>
      </c>
      <c r="BP3321" s="404" t="e">
        <f>((AZ3321-BB3321)*BR$2475)+((AT3321-AV3321)*BR$2474)+(H3321*BR$2476)+(P3321*BR$2477)</f>
        <v>#REF!</v>
      </c>
      <c r="BQ3321" s="53"/>
      <c r="BR3321" s="53"/>
      <c r="BS3321" s="779"/>
    </row>
    <row r="3322" spans="1:71" ht="21.75" customHeight="1" thickBot="1" x14ac:dyDescent="0.3">
      <c r="A3322" s="779"/>
      <c r="B3322" s="415"/>
      <c r="C3322" s="412" t="str">
        <f>IF(ROSTER!D$42="","",ROSTER!D$42)</f>
        <v/>
      </c>
      <c r="D3322" s="413"/>
      <c r="E3322" s="419"/>
      <c r="F3322" s="421"/>
      <c r="G3322" s="423"/>
      <c r="H3322" s="426"/>
      <c r="I3322" s="427"/>
      <c r="J3322" s="430"/>
      <c r="K3322" s="431"/>
      <c r="L3322" s="434"/>
      <c r="M3322" s="435"/>
      <c r="N3322" s="438" t="s">
        <v>14</v>
      </c>
      <c r="O3322" s="439"/>
      <c r="P3322" s="430"/>
      <c r="Q3322" s="431"/>
      <c r="R3322" s="434"/>
      <c r="S3322" s="441"/>
      <c r="T3322" s="434"/>
      <c r="U3322" s="427"/>
      <c r="V3322" s="441"/>
      <c r="W3322" s="427"/>
      <c r="X3322" s="430"/>
      <c r="Y3322" s="427"/>
      <c r="Z3322" s="430"/>
      <c r="AA3322" s="427"/>
      <c r="AB3322" s="430"/>
      <c r="AC3322" s="431"/>
      <c r="AD3322" s="434"/>
      <c r="AE3322" s="435"/>
      <c r="AF3322" s="444"/>
      <c r="AG3322" s="445"/>
      <c r="AH3322" s="430"/>
      <c r="AI3322" s="431"/>
      <c r="AJ3322" s="434"/>
      <c r="AK3322" s="435"/>
      <c r="AL3322" s="448"/>
      <c r="AM3322" s="449"/>
      <c r="AN3322" s="430"/>
      <c r="AO3322" s="431"/>
      <c r="AP3322" s="434"/>
      <c r="AQ3322" s="435"/>
      <c r="AR3322" s="448"/>
      <c r="AS3322" s="449"/>
      <c r="AT3322" s="452"/>
      <c r="AU3322" s="453"/>
      <c r="AV3322" s="456"/>
      <c r="AW3322" s="457"/>
      <c r="AX3322" s="448"/>
      <c r="AY3322" s="449"/>
      <c r="AZ3322" s="430"/>
      <c r="BA3322" s="431"/>
      <c r="BB3322" s="434"/>
      <c r="BC3322" s="435"/>
      <c r="BD3322" s="448"/>
      <c r="BE3322" s="449"/>
      <c r="BF3322" s="452"/>
      <c r="BG3322" s="453"/>
      <c r="BH3322" s="456"/>
      <c r="BI3322" s="457"/>
      <c r="BJ3322" s="448"/>
      <c r="BK3322" s="449"/>
      <c r="BL3322" s="409"/>
      <c r="BM3322" s="410"/>
      <c r="BN3322" s="411"/>
      <c r="BO3322" s="405"/>
      <c r="BP3322" s="405"/>
      <c r="BQ3322" s="53"/>
      <c r="BR3322" s="53"/>
      <c r="BS3322" s="779"/>
    </row>
    <row r="3323" spans="1:71" ht="21.75" hidden="1" customHeight="1" x14ac:dyDescent="0.3">
      <c r="A3323" s="779"/>
      <c r="B3323" s="414" t="str">
        <f>IF(ROSTER!B$44="","",ROSTER!B$44)</f>
        <v/>
      </c>
      <c r="C3323" s="416" t="str">
        <f>IF(ROSTER!C$44="","",ROSTER!C$44)</f>
        <v/>
      </c>
      <c r="D3323" s="417"/>
      <c r="E3323" s="418"/>
      <c r="F3323" s="420">
        <f>IF(E3323="y",1,IF(E3323="S",1,0))</f>
        <v>0</v>
      </c>
      <c r="G3323" s="422">
        <f>IF(E3323="S",1,0)</f>
        <v>0</v>
      </c>
      <c r="H3323" s="424"/>
      <c r="I3323" s="425"/>
      <c r="J3323" s="428"/>
      <c r="K3323" s="429"/>
      <c r="L3323" s="432"/>
      <c r="M3323" s="433"/>
      <c r="N3323" s="436">
        <f>L3323+J3323</f>
        <v>0</v>
      </c>
      <c r="O3323" s="437"/>
      <c r="P3323" s="428"/>
      <c r="Q3323" s="429"/>
      <c r="R3323" s="432"/>
      <c r="S3323" s="440"/>
      <c r="T3323" s="432"/>
      <c r="U3323" s="425"/>
      <c r="V3323" s="440"/>
      <c r="W3323" s="425"/>
      <c r="X3323" s="428"/>
      <c r="Y3323" s="425"/>
      <c r="Z3323" s="428"/>
      <c r="AA3323" s="425"/>
      <c r="AB3323" s="428"/>
      <c r="AC3323" s="429"/>
      <c r="AD3323" s="432"/>
      <c r="AE3323" s="433"/>
      <c r="AF3323" s="442">
        <f>IF(AB3323=0,0,(AD3323/AB3323)*100)</f>
        <v>0</v>
      </c>
      <c r="AG3323" s="443"/>
      <c r="AH3323" s="428"/>
      <c r="AI3323" s="429"/>
      <c r="AJ3323" s="432"/>
      <c r="AK3323" s="433"/>
      <c r="AL3323" s="446">
        <f>IF(AH3323=0,0,(AJ3323/AH3323)*100)</f>
        <v>0</v>
      </c>
      <c r="AM3323" s="447"/>
      <c r="AN3323" s="428"/>
      <c r="AO3323" s="429"/>
      <c r="AP3323" s="432"/>
      <c r="AQ3323" s="433"/>
      <c r="AR3323" s="446">
        <f>IF(AN3323=0,0,(AP3323/AN3323)*100)</f>
        <v>0</v>
      </c>
      <c r="AS3323" s="447"/>
      <c r="AT3323" s="450">
        <f>AB3323+AH3323+AN3323</f>
        <v>0</v>
      </c>
      <c r="AU3323" s="451"/>
      <c r="AV3323" s="454">
        <f>AD3323+AJ3323+AP3323</f>
        <v>0</v>
      </c>
      <c r="AW3323" s="455"/>
      <c r="AX3323" s="446">
        <f>IF(AT3323=0,0,(AV3323/AT3323)*100)</f>
        <v>0</v>
      </c>
      <c r="AY3323" s="447"/>
      <c r="AZ3323" s="428"/>
      <c r="BA3323" s="429"/>
      <c r="BB3323" s="432"/>
      <c r="BC3323" s="433"/>
      <c r="BD3323" s="446">
        <f>IF(AZ3323=0,0,(BB3323/AZ3323)*100)</f>
        <v>0</v>
      </c>
      <c r="BE3323" s="447"/>
      <c r="BF3323" s="450">
        <f>AT3323+AZ3323</f>
        <v>0</v>
      </c>
      <c r="BG3323" s="451"/>
      <c r="BH3323" s="454">
        <f>AV3323+BB3323</f>
        <v>0</v>
      </c>
      <c r="BI3323" s="455"/>
      <c r="BJ3323" s="446">
        <f>IF(BF3323=0,0,(BH3323/BF3323)*100)</f>
        <v>0</v>
      </c>
      <c r="BK3323" s="447"/>
      <c r="BL3323" s="406">
        <f>(AD3323*2)+(AJ3323*2)+(AP3323*3)+BB3323</f>
        <v>0</v>
      </c>
      <c r="BM3323" s="407"/>
      <c r="BN3323" s="408"/>
      <c r="BO3323" s="404" t="e">
        <f>(BL3323*BR$2468)+(N3323*BR$2469)+(X3323*BR$2470)+(R3323*BR$2471)+(V3323*BR$2472)+(Z3323*BR$2473)</f>
        <v>#REF!</v>
      </c>
      <c r="BP3323" s="404" t="e">
        <f>((AZ3323-BB3323)*BR$2475)+((AT3323-AV3323)*BR$2474)+(H3323*BR$2476)+(P3323*BR$2477)</f>
        <v>#REF!</v>
      </c>
      <c r="BQ3323" s="53"/>
      <c r="BR3323" s="53"/>
      <c r="BS3323" s="779"/>
    </row>
    <row r="3324" spans="1:71" ht="21.75" hidden="1" customHeight="1" x14ac:dyDescent="0.3">
      <c r="A3324" s="779"/>
      <c r="B3324" s="415"/>
      <c r="C3324" s="412" t="str">
        <f>IF(ROSTER!D$44="","",ROSTER!D$44)</f>
        <v/>
      </c>
      <c r="D3324" s="413"/>
      <c r="E3324" s="419"/>
      <c r="F3324" s="421"/>
      <c r="G3324" s="423"/>
      <c r="H3324" s="426"/>
      <c r="I3324" s="427"/>
      <c r="J3324" s="430"/>
      <c r="K3324" s="431"/>
      <c r="L3324" s="434"/>
      <c r="M3324" s="435"/>
      <c r="N3324" s="438" t="s">
        <v>14</v>
      </c>
      <c r="O3324" s="439"/>
      <c r="P3324" s="430"/>
      <c r="Q3324" s="431"/>
      <c r="R3324" s="434"/>
      <c r="S3324" s="441"/>
      <c r="T3324" s="434"/>
      <c r="U3324" s="427"/>
      <c r="V3324" s="441"/>
      <c r="W3324" s="427"/>
      <c r="X3324" s="430"/>
      <c r="Y3324" s="427"/>
      <c r="Z3324" s="430"/>
      <c r="AA3324" s="427"/>
      <c r="AB3324" s="430"/>
      <c r="AC3324" s="431"/>
      <c r="AD3324" s="434"/>
      <c r="AE3324" s="435"/>
      <c r="AF3324" s="444"/>
      <c r="AG3324" s="445"/>
      <c r="AH3324" s="430"/>
      <c r="AI3324" s="431"/>
      <c r="AJ3324" s="434"/>
      <c r="AK3324" s="435"/>
      <c r="AL3324" s="448"/>
      <c r="AM3324" s="449"/>
      <c r="AN3324" s="430"/>
      <c r="AO3324" s="431"/>
      <c r="AP3324" s="434"/>
      <c r="AQ3324" s="435"/>
      <c r="AR3324" s="448"/>
      <c r="AS3324" s="449"/>
      <c r="AT3324" s="452"/>
      <c r="AU3324" s="453"/>
      <c r="AV3324" s="456"/>
      <c r="AW3324" s="457"/>
      <c r="AX3324" s="448"/>
      <c r="AY3324" s="449"/>
      <c r="AZ3324" s="430"/>
      <c r="BA3324" s="431"/>
      <c r="BB3324" s="434"/>
      <c r="BC3324" s="435"/>
      <c r="BD3324" s="448"/>
      <c r="BE3324" s="449"/>
      <c r="BF3324" s="452"/>
      <c r="BG3324" s="453"/>
      <c r="BH3324" s="456"/>
      <c r="BI3324" s="457"/>
      <c r="BJ3324" s="448"/>
      <c r="BK3324" s="449"/>
      <c r="BL3324" s="409"/>
      <c r="BM3324" s="410"/>
      <c r="BN3324" s="411"/>
      <c r="BO3324" s="405"/>
      <c r="BP3324" s="405"/>
      <c r="BQ3324" s="53"/>
      <c r="BR3324" s="53"/>
      <c r="BS3324" s="779"/>
    </row>
    <row r="3325" spans="1:71" ht="21.75" hidden="1" customHeight="1" x14ac:dyDescent="0.3">
      <c r="A3325" s="779"/>
      <c r="B3325" s="414" t="str">
        <f>IF(ROSTER!B$46="","",ROSTER!B$46)</f>
        <v/>
      </c>
      <c r="C3325" s="416" t="str">
        <f>IF(ROSTER!C$46="","",ROSTER!C$46)</f>
        <v/>
      </c>
      <c r="D3325" s="417"/>
      <c r="E3325" s="418"/>
      <c r="F3325" s="420">
        <f>IF(E3325="y",1,IF(E3325="S",1,0))</f>
        <v>0</v>
      </c>
      <c r="G3325" s="422">
        <f>IF(E3325="S",1,0)</f>
        <v>0</v>
      </c>
      <c r="H3325" s="424"/>
      <c r="I3325" s="425"/>
      <c r="J3325" s="428"/>
      <c r="K3325" s="429"/>
      <c r="L3325" s="432"/>
      <c r="M3325" s="433"/>
      <c r="N3325" s="436">
        <f>L3325+J3325</f>
        <v>0</v>
      </c>
      <c r="O3325" s="437"/>
      <c r="P3325" s="428"/>
      <c r="Q3325" s="429"/>
      <c r="R3325" s="432"/>
      <c r="S3325" s="440"/>
      <c r="T3325" s="432"/>
      <c r="U3325" s="425"/>
      <c r="V3325" s="440"/>
      <c r="W3325" s="425"/>
      <c r="X3325" s="428"/>
      <c r="Y3325" s="425"/>
      <c r="Z3325" s="428"/>
      <c r="AA3325" s="425"/>
      <c r="AB3325" s="428"/>
      <c r="AC3325" s="429"/>
      <c r="AD3325" s="432"/>
      <c r="AE3325" s="433"/>
      <c r="AF3325" s="442">
        <f>IF(AB3325=0,0,(AD3325/AB3325)*100)</f>
        <v>0</v>
      </c>
      <c r="AG3325" s="443"/>
      <c r="AH3325" s="428"/>
      <c r="AI3325" s="429"/>
      <c r="AJ3325" s="432"/>
      <c r="AK3325" s="433"/>
      <c r="AL3325" s="446">
        <f>IF(AH3325=0,0,(AJ3325/AH3325)*100)</f>
        <v>0</v>
      </c>
      <c r="AM3325" s="447"/>
      <c r="AN3325" s="428"/>
      <c r="AO3325" s="429"/>
      <c r="AP3325" s="432"/>
      <c r="AQ3325" s="433"/>
      <c r="AR3325" s="446">
        <f>IF(AN3325=0,0,(AP3325/AN3325)*100)</f>
        <v>0</v>
      </c>
      <c r="AS3325" s="447"/>
      <c r="AT3325" s="450">
        <f>AB3325+AH3325+AN3325</f>
        <v>0</v>
      </c>
      <c r="AU3325" s="451"/>
      <c r="AV3325" s="454">
        <f>AD3325+AJ3325+AP3325</f>
        <v>0</v>
      </c>
      <c r="AW3325" s="455"/>
      <c r="AX3325" s="446">
        <f>IF(AT3325=0,0,(AV3325/AT3325)*100)</f>
        <v>0</v>
      </c>
      <c r="AY3325" s="447"/>
      <c r="AZ3325" s="428"/>
      <c r="BA3325" s="429"/>
      <c r="BB3325" s="432"/>
      <c r="BC3325" s="433"/>
      <c r="BD3325" s="446">
        <f>IF(AZ3325=0,0,(BB3325/AZ3325)*100)</f>
        <v>0</v>
      </c>
      <c r="BE3325" s="447"/>
      <c r="BF3325" s="450">
        <f>AT3325+AZ3325</f>
        <v>0</v>
      </c>
      <c r="BG3325" s="451"/>
      <c r="BH3325" s="454">
        <f>AV3325+BB3325</f>
        <v>0</v>
      </c>
      <c r="BI3325" s="455"/>
      <c r="BJ3325" s="446">
        <f>IF(BF3325=0,0,(BH3325/BF3325)*100)</f>
        <v>0</v>
      </c>
      <c r="BK3325" s="447"/>
      <c r="BL3325" s="406">
        <f>(AD3325*2)+(AJ3325*2)+(AP3325*3)+BB3325</f>
        <v>0</v>
      </c>
      <c r="BM3325" s="407"/>
      <c r="BN3325" s="408"/>
      <c r="BO3325" s="402" t="e">
        <f>(BL3325*BR$74)+(N3325*BR$75)+(X3325*BR$76)+(R3325*BR$77)+(V3325*BR$78)+(Z3325*BR$79)</f>
        <v>#REF!</v>
      </c>
      <c r="BP3325" s="404" t="e">
        <f>((AZ3325-BB3325)*BR$81)+((AT3325-AV3325)*BR$80)+(H3325*BR$82)+(P3325*BR$83)</f>
        <v>#REF!</v>
      </c>
      <c r="BQ3325" s="53"/>
      <c r="BR3325" s="53"/>
      <c r="BS3325" s="779"/>
    </row>
    <row r="3326" spans="1:71" ht="22.5" hidden="1" customHeight="1" x14ac:dyDescent="0.3">
      <c r="A3326" s="779"/>
      <c r="B3326" s="415"/>
      <c r="C3326" s="412" t="str">
        <f>IF(ROSTER!D$46="","",ROSTER!D$46)</f>
        <v/>
      </c>
      <c r="D3326" s="413"/>
      <c r="E3326" s="419"/>
      <c r="F3326" s="421"/>
      <c r="G3326" s="423"/>
      <c r="H3326" s="426"/>
      <c r="I3326" s="427"/>
      <c r="J3326" s="430"/>
      <c r="K3326" s="431"/>
      <c r="L3326" s="434"/>
      <c r="M3326" s="435"/>
      <c r="N3326" s="438" t="s">
        <v>14</v>
      </c>
      <c r="O3326" s="439"/>
      <c r="P3326" s="430"/>
      <c r="Q3326" s="431"/>
      <c r="R3326" s="434"/>
      <c r="S3326" s="441"/>
      <c r="T3326" s="434"/>
      <c r="U3326" s="427"/>
      <c r="V3326" s="441"/>
      <c r="W3326" s="427"/>
      <c r="X3326" s="430"/>
      <c r="Y3326" s="427"/>
      <c r="Z3326" s="430"/>
      <c r="AA3326" s="427"/>
      <c r="AB3326" s="430"/>
      <c r="AC3326" s="431"/>
      <c r="AD3326" s="434"/>
      <c r="AE3326" s="435"/>
      <c r="AF3326" s="444"/>
      <c r="AG3326" s="445"/>
      <c r="AH3326" s="430"/>
      <c r="AI3326" s="431"/>
      <c r="AJ3326" s="434"/>
      <c r="AK3326" s="435"/>
      <c r="AL3326" s="448"/>
      <c r="AM3326" s="449"/>
      <c r="AN3326" s="430"/>
      <c r="AO3326" s="431"/>
      <c r="AP3326" s="434"/>
      <c r="AQ3326" s="435"/>
      <c r="AR3326" s="448"/>
      <c r="AS3326" s="449"/>
      <c r="AT3326" s="452"/>
      <c r="AU3326" s="453"/>
      <c r="AV3326" s="456"/>
      <c r="AW3326" s="457"/>
      <c r="AX3326" s="448"/>
      <c r="AY3326" s="449"/>
      <c r="AZ3326" s="430"/>
      <c r="BA3326" s="431"/>
      <c r="BB3326" s="434"/>
      <c r="BC3326" s="435"/>
      <c r="BD3326" s="448"/>
      <c r="BE3326" s="449"/>
      <c r="BF3326" s="452"/>
      <c r="BG3326" s="453"/>
      <c r="BH3326" s="456"/>
      <c r="BI3326" s="457"/>
      <c r="BJ3326" s="448"/>
      <c r="BK3326" s="449"/>
      <c r="BL3326" s="409"/>
      <c r="BM3326" s="410"/>
      <c r="BN3326" s="411"/>
      <c r="BO3326" s="403"/>
      <c r="BP3326" s="405"/>
      <c r="BQ3326" s="53"/>
      <c r="BR3326" s="53"/>
      <c r="BS3326" s="779"/>
    </row>
    <row r="3327" spans="1:71" ht="21.75" hidden="1" customHeight="1" x14ac:dyDescent="0.3">
      <c r="A3327" s="779"/>
      <c r="B3327" s="414" t="str">
        <f>IF(ROSTER!B$48="","",ROSTER!B$48)</f>
        <v/>
      </c>
      <c r="C3327" s="416" t="str">
        <f>IF(ROSTER!C$48="","",ROSTER!C$48)</f>
        <v/>
      </c>
      <c r="D3327" s="417"/>
      <c r="E3327" s="418"/>
      <c r="F3327" s="420">
        <f t="shared" ref="F3327" si="1872">IF(E3327="y",1,IF(E3327="S",1,0))</f>
        <v>0</v>
      </c>
      <c r="G3327" s="422">
        <f t="shared" ref="G3327" si="1873">IF(E3327="S",1,0)</f>
        <v>0</v>
      </c>
      <c r="H3327" s="424"/>
      <c r="I3327" s="425"/>
      <c r="J3327" s="428"/>
      <c r="K3327" s="429"/>
      <c r="L3327" s="432"/>
      <c r="M3327" s="433"/>
      <c r="N3327" s="436">
        <f t="shared" ref="N3327" si="1874">L3327+J3327</f>
        <v>0</v>
      </c>
      <c r="O3327" s="437"/>
      <c r="P3327" s="428"/>
      <c r="Q3327" s="429"/>
      <c r="R3327" s="432"/>
      <c r="S3327" s="440"/>
      <c r="T3327" s="432"/>
      <c r="U3327" s="425"/>
      <c r="V3327" s="440"/>
      <c r="W3327" s="425"/>
      <c r="X3327" s="428"/>
      <c r="Y3327" s="425"/>
      <c r="Z3327" s="428"/>
      <c r="AA3327" s="425"/>
      <c r="AB3327" s="428"/>
      <c r="AC3327" s="429"/>
      <c r="AD3327" s="432"/>
      <c r="AE3327" s="433"/>
      <c r="AF3327" s="442"/>
      <c r="AG3327" s="443"/>
      <c r="AH3327" s="428"/>
      <c r="AI3327" s="429"/>
      <c r="AJ3327" s="432"/>
      <c r="AK3327" s="433"/>
      <c r="AL3327" s="446">
        <f t="shared" ref="AL3327" si="1875">IF(AH3327=0,0,(AJ3327/AH3327)*100)</f>
        <v>0</v>
      </c>
      <c r="AM3327" s="447"/>
      <c r="AN3327" s="428"/>
      <c r="AO3327" s="429"/>
      <c r="AP3327" s="432"/>
      <c r="AQ3327" s="433"/>
      <c r="AR3327" s="446">
        <f t="shared" ref="AR3327" si="1876">IF(AN3327=0,0,(AP3327/AN3327)*100)</f>
        <v>0</v>
      </c>
      <c r="AS3327" s="447"/>
      <c r="AT3327" s="450">
        <f t="shared" ref="AT3327" si="1877">AB3327+AH3327+AN3327</f>
        <v>0</v>
      </c>
      <c r="AU3327" s="451"/>
      <c r="AV3327" s="454">
        <f t="shared" ref="AV3327" si="1878">AD3327+AJ3327+AP3327</f>
        <v>0</v>
      </c>
      <c r="AW3327" s="455"/>
      <c r="AX3327" s="446">
        <f t="shared" ref="AX3327" si="1879">IF(AT3327=0,0,(AV3327/AT3327)*100)</f>
        <v>0</v>
      </c>
      <c r="AY3327" s="447"/>
      <c r="AZ3327" s="428"/>
      <c r="BA3327" s="429"/>
      <c r="BB3327" s="432"/>
      <c r="BC3327" s="433"/>
      <c r="BD3327" s="446">
        <f t="shared" ref="BD3327" si="1880">IF(AZ3327=0,0,(BB3327/AZ3327)*100)</f>
        <v>0</v>
      </c>
      <c r="BE3327" s="447"/>
      <c r="BF3327" s="450">
        <f t="shared" ref="BF3327" si="1881">AT3327+AZ3327</f>
        <v>0</v>
      </c>
      <c r="BG3327" s="451"/>
      <c r="BH3327" s="454">
        <f t="shared" ref="BH3327" si="1882">AV3327+BB3327</f>
        <v>0</v>
      </c>
      <c r="BI3327" s="455"/>
      <c r="BJ3327" s="446">
        <f t="shared" ref="BJ3327" si="1883">IF(BF3327=0,0,(BH3327/BF3327)*100)</f>
        <v>0</v>
      </c>
      <c r="BK3327" s="447"/>
      <c r="BL3327" s="406">
        <f t="shared" ref="BL3327" si="1884">(AD3327*2)+(AJ3327*2)+(AP3327*3)+BB3327</f>
        <v>0</v>
      </c>
      <c r="BM3327" s="407"/>
      <c r="BN3327" s="408"/>
      <c r="BO3327" s="402" t="e">
        <f>(BL3327*BR$74)+(N3327*BR$75)+(X3327*BR$76)+(R3327*BR$77)+(V3327*BR$78)+(Z3327*BR$79)</f>
        <v>#REF!</v>
      </c>
      <c r="BP3327" s="404" t="e">
        <f>((AZ3327-BB3327)*BR$81)+((AT3327-AV3327)*BR$80)+(H3327*BR$82)+(P3327*BR$83)</f>
        <v>#REF!</v>
      </c>
      <c r="BQ3327" s="53"/>
      <c r="BR3327" s="53"/>
      <c r="BS3327" s="779"/>
    </row>
    <row r="3328" spans="1:71" ht="22.5" hidden="1" customHeight="1" x14ac:dyDescent="0.3">
      <c r="A3328" s="779"/>
      <c r="B3328" s="415"/>
      <c r="C3328" s="412" t="str">
        <f>IF(ROSTER!D$48="","",ROSTER!D$48)</f>
        <v/>
      </c>
      <c r="D3328" s="413"/>
      <c r="E3328" s="419"/>
      <c r="F3328" s="421"/>
      <c r="G3328" s="423"/>
      <c r="H3328" s="426"/>
      <c r="I3328" s="427"/>
      <c r="J3328" s="430"/>
      <c r="K3328" s="431"/>
      <c r="L3328" s="434"/>
      <c r="M3328" s="435"/>
      <c r="N3328" s="438" t="s">
        <v>14</v>
      </c>
      <c r="O3328" s="439"/>
      <c r="P3328" s="430"/>
      <c r="Q3328" s="431"/>
      <c r="R3328" s="434"/>
      <c r="S3328" s="441"/>
      <c r="T3328" s="434"/>
      <c r="U3328" s="427"/>
      <c r="V3328" s="441"/>
      <c r="W3328" s="427"/>
      <c r="X3328" s="430"/>
      <c r="Y3328" s="427"/>
      <c r="Z3328" s="430"/>
      <c r="AA3328" s="427"/>
      <c r="AB3328" s="430"/>
      <c r="AC3328" s="431"/>
      <c r="AD3328" s="434"/>
      <c r="AE3328" s="435"/>
      <c r="AF3328" s="444"/>
      <c r="AG3328" s="445"/>
      <c r="AH3328" s="430"/>
      <c r="AI3328" s="431"/>
      <c r="AJ3328" s="434"/>
      <c r="AK3328" s="435"/>
      <c r="AL3328" s="448"/>
      <c r="AM3328" s="449"/>
      <c r="AN3328" s="430"/>
      <c r="AO3328" s="431"/>
      <c r="AP3328" s="434"/>
      <c r="AQ3328" s="435"/>
      <c r="AR3328" s="448"/>
      <c r="AS3328" s="449"/>
      <c r="AT3328" s="452"/>
      <c r="AU3328" s="453"/>
      <c r="AV3328" s="456"/>
      <c r="AW3328" s="457"/>
      <c r="AX3328" s="448"/>
      <c r="AY3328" s="449"/>
      <c r="AZ3328" s="430"/>
      <c r="BA3328" s="431"/>
      <c r="BB3328" s="434"/>
      <c r="BC3328" s="435"/>
      <c r="BD3328" s="448"/>
      <c r="BE3328" s="449"/>
      <c r="BF3328" s="452"/>
      <c r="BG3328" s="453"/>
      <c r="BH3328" s="456"/>
      <c r="BI3328" s="457"/>
      <c r="BJ3328" s="448"/>
      <c r="BK3328" s="449"/>
      <c r="BL3328" s="409"/>
      <c r="BM3328" s="410"/>
      <c r="BN3328" s="411"/>
      <c r="BO3328" s="403"/>
      <c r="BP3328" s="405"/>
      <c r="BQ3328" s="53"/>
      <c r="BR3328" s="53"/>
      <c r="BS3328" s="779"/>
    </row>
    <row r="3329" spans="1:71" ht="21.75" hidden="1" customHeight="1" x14ac:dyDescent="0.3">
      <c r="A3329" s="779"/>
      <c r="B3329" s="414" t="str">
        <f>IF(ROSTER!B$50="","",ROSTER!B$50)</f>
        <v/>
      </c>
      <c r="C3329" s="416" t="str">
        <f>IF(ROSTER!C$50="","",ROSTER!C$50)</f>
        <v/>
      </c>
      <c r="D3329" s="417"/>
      <c r="E3329" s="418"/>
      <c r="F3329" s="420">
        <f t="shared" ref="F3329" si="1885">IF(E3329="y",1,IF(E3329="S",1,0))</f>
        <v>0</v>
      </c>
      <c r="G3329" s="422">
        <f t="shared" ref="G3329" si="1886">IF(E3329="S",1,0)</f>
        <v>0</v>
      </c>
      <c r="H3329" s="424"/>
      <c r="I3329" s="425"/>
      <c r="J3329" s="428"/>
      <c r="K3329" s="429"/>
      <c r="L3329" s="432"/>
      <c r="M3329" s="433"/>
      <c r="N3329" s="436">
        <f t="shared" ref="N3329" si="1887">L3329+J3329</f>
        <v>0</v>
      </c>
      <c r="O3329" s="437"/>
      <c r="P3329" s="428"/>
      <c r="Q3329" s="429"/>
      <c r="R3329" s="432"/>
      <c r="S3329" s="440"/>
      <c r="T3329" s="432"/>
      <c r="U3329" s="425"/>
      <c r="V3329" s="440"/>
      <c r="W3329" s="425"/>
      <c r="X3329" s="428"/>
      <c r="Y3329" s="425"/>
      <c r="Z3329" s="428"/>
      <c r="AA3329" s="425"/>
      <c r="AB3329" s="428"/>
      <c r="AC3329" s="429"/>
      <c r="AD3329" s="432"/>
      <c r="AE3329" s="433"/>
      <c r="AF3329" s="442"/>
      <c r="AG3329" s="443"/>
      <c r="AH3329" s="428"/>
      <c r="AI3329" s="429"/>
      <c r="AJ3329" s="432"/>
      <c r="AK3329" s="433"/>
      <c r="AL3329" s="446">
        <f t="shared" ref="AL3329" si="1888">IF(AH3329=0,0,(AJ3329/AH3329)*100)</f>
        <v>0</v>
      </c>
      <c r="AM3329" s="447"/>
      <c r="AN3329" s="428"/>
      <c r="AO3329" s="429"/>
      <c r="AP3329" s="432"/>
      <c r="AQ3329" s="433"/>
      <c r="AR3329" s="446">
        <f t="shared" ref="AR3329" si="1889">IF(AN3329=0,0,(AP3329/AN3329)*100)</f>
        <v>0</v>
      </c>
      <c r="AS3329" s="447"/>
      <c r="AT3329" s="450">
        <f t="shared" ref="AT3329" si="1890">AB3329+AH3329+AN3329</f>
        <v>0</v>
      </c>
      <c r="AU3329" s="451"/>
      <c r="AV3329" s="454">
        <f t="shared" ref="AV3329" si="1891">AD3329+AJ3329+AP3329</f>
        <v>0</v>
      </c>
      <c r="AW3329" s="455"/>
      <c r="AX3329" s="446">
        <f t="shared" ref="AX3329" si="1892">IF(AT3329=0,0,(AV3329/AT3329)*100)</f>
        <v>0</v>
      </c>
      <c r="AY3329" s="447"/>
      <c r="AZ3329" s="428"/>
      <c r="BA3329" s="429"/>
      <c r="BB3329" s="432"/>
      <c r="BC3329" s="433"/>
      <c r="BD3329" s="446">
        <f t="shared" ref="BD3329" si="1893">IF(AZ3329=0,0,(BB3329/AZ3329)*100)</f>
        <v>0</v>
      </c>
      <c r="BE3329" s="447"/>
      <c r="BF3329" s="450">
        <f t="shared" ref="BF3329" si="1894">AT3329+AZ3329</f>
        <v>0</v>
      </c>
      <c r="BG3329" s="451"/>
      <c r="BH3329" s="454">
        <f t="shared" ref="BH3329" si="1895">AV3329+BB3329</f>
        <v>0</v>
      </c>
      <c r="BI3329" s="455"/>
      <c r="BJ3329" s="446">
        <f t="shared" ref="BJ3329" si="1896">IF(BF3329=0,0,(BH3329/BF3329)*100)</f>
        <v>0</v>
      </c>
      <c r="BK3329" s="447"/>
      <c r="BL3329" s="406">
        <f t="shared" ref="BL3329" si="1897">(AD3329*2)+(AJ3329*2)+(AP3329*3)+BB3329</f>
        <v>0</v>
      </c>
      <c r="BM3329" s="407"/>
      <c r="BN3329" s="408"/>
      <c r="BO3329" s="402" t="e">
        <f>(BL3329*BR$74)+(N3329*BR$75)+(X3329*BR$76)+(R3329*BR$77)+(V3329*BR$78)+(Z3329*BR$79)</f>
        <v>#REF!</v>
      </c>
      <c r="BP3329" s="404" t="e">
        <f>((AZ3329-BB3329)*BR$81)+((AT3329-AV3329)*BR$80)+(H3329*BR$82)+(P3329*BR$83)</f>
        <v>#REF!</v>
      </c>
      <c r="BQ3329" s="53"/>
      <c r="BR3329" s="53"/>
      <c r="BS3329" s="779"/>
    </row>
    <row r="3330" spans="1:71" ht="22.5" hidden="1" customHeight="1" thickBot="1" x14ac:dyDescent="0.3">
      <c r="A3330" s="779"/>
      <c r="B3330" s="415"/>
      <c r="C3330" s="412" t="str">
        <f>IF(ROSTER!D$50="","",ROSTER!D$50)</f>
        <v/>
      </c>
      <c r="D3330" s="413"/>
      <c r="E3330" s="419"/>
      <c r="F3330" s="421"/>
      <c r="G3330" s="423"/>
      <c r="H3330" s="426"/>
      <c r="I3330" s="427"/>
      <c r="J3330" s="430"/>
      <c r="K3330" s="431"/>
      <c r="L3330" s="434"/>
      <c r="M3330" s="435"/>
      <c r="N3330" s="438" t="s">
        <v>14</v>
      </c>
      <c r="O3330" s="439"/>
      <c r="P3330" s="430"/>
      <c r="Q3330" s="431"/>
      <c r="R3330" s="434"/>
      <c r="S3330" s="441"/>
      <c r="T3330" s="434"/>
      <c r="U3330" s="427"/>
      <c r="V3330" s="441"/>
      <c r="W3330" s="427"/>
      <c r="X3330" s="430"/>
      <c r="Y3330" s="427"/>
      <c r="Z3330" s="430"/>
      <c r="AA3330" s="427"/>
      <c r="AB3330" s="430"/>
      <c r="AC3330" s="431"/>
      <c r="AD3330" s="434"/>
      <c r="AE3330" s="435"/>
      <c r="AF3330" s="444"/>
      <c r="AG3330" s="445"/>
      <c r="AH3330" s="430"/>
      <c r="AI3330" s="431"/>
      <c r="AJ3330" s="434"/>
      <c r="AK3330" s="435"/>
      <c r="AL3330" s="448"/>
      <c r="AM3330" s="449"/>
      <c r="AN3330" s="430"/>
      <c r="AO3330" s="431"/>
      <c r="AP3330" s="434"/>
      <c r="AQ3330" s="435"/>
      <c r="AR3330" s="448"/>
      <c r="AS3330" s="449"/>
      <c r="AT3330" s="452"/>
      <c r="AU3330" s="453"/>
      <c r="AV3330" s="456"/>
      <c r="AW3330" s="457"/>
      <c r="AX3330" s="448"/>
      <c r="AY3330" s="449"/>
      <c r="AZ3330" s="430"/>
      <c r="BA3330" s="431"/>
      <c r="BB3330" s="434"/>
      <c r="BC3330" s="435"/>
      <c r="BD3330" s="448"/>
      <c r="BE3330" s="449"/>
      <c r="BF3330" s="452"/>
      <c r="BG3330" s="453"/>
      <c r="BH3330" s="456"/>
      <c r="BI3330" s="457"/>
      <c r="BJ3330" s="448"/>
      <c r="BK3330" s="449"/>
      <c r="BL3330" s="409"/>
      <c r="BM3330" s="410"/>
      <c r="BN3330" s="411"/>
      <c r="BO3330" s="403"/>
      <c r="BP3330" s="405"/>
      <c r="BQ3330" s="53"/>
      <c r="BR3330" s="53"/>
      <c r="BS3330" s="779"/>
    </row>
    <row r="3331" spans="1:71" s="224" customFormat="1" ht="33.6" customHeight="1" x14ac:dyDescent="0.5">
      <c r="A3331" s="789"/>
      <c r="B3331" s="376"/>
      <c r="C3331" s="377"/>
      <c r="D3331" s="377" t="s">
        <v>10</v>
      </c>
      <c r="E3331" s="380"/>
      <c r="F3331" s="223"/>
      <c r="G3331" s="223"/>
      <c r="H3331" s="382">
        <f>SUM(H3287:I3330)</f>
        <v>0</v>
      </c>
      <c r="I3331" s="383"/>
      <c r="J3331" s="382">
        <f>SUM(J3287:K3330)</f>
        <v>0</v>
      </c>
      <c r="K3331" s="383"/>
      <c r="L3331" s="386">
        <f>SUM(L3287:M3330)</f>
        <v>0</v>
      </c>
      <c r="M3331" s="387"/>
      <c r="N3331" s="358">
        <f>L3331+J3331</f>
        <v>0</v>
      </c>
      <c r="O3331" s="359"/>
      <c r="P3331" s="386">
        <f>SUM(P3287:Q3330)</f>
        <v>0</v>
      </c>
      <c r="Q3331" s="383"/>
      <c r="R3331" s="386">
        <f t="shared" ref="R3331" si="1898">SUM(R3287:S3330)</f>
        <v>0</v>
      </c>
      <c r="S3331" s="387"/>
      <c r="T3331" s="386">
        <f t="shared" ref="T3331" si="1899">SUM(T3287:U3330)</f>
        <v>0</v>
      </c>
      <c r="U3331" s="359"/>
      <c r="V3331" s="387">
        <f t="shared" ref="V3331" si="1900">SUM(V3287:W3330)</f>
        <v>0</v>
      </c>
      <c r="W3331" s="387"/>
      <c r="X3331" s="382">
        <f t="shared" ref="X3331" si="1901">SUM(X3287:Y3330)</f>
        <v>0</v>
      </c>
      <c r="Y3331" s="359"/>
      <c r="Z3331" s="382">
        <f t="shared" ref="Z3331" si="1902">SUM(Z3287:AA3330)</f>
        <v>0</v>
      </c>
      <c r="AA3331" s="359"/>
      <c r="AB3331" s="387">
        <f t="shared" ref="AB3331" si="1903">SUM(AB3287:AC3330)</f>
        <v>0</v>
      </c>
      <c r="AC3331" s="383"/>
      <c r="AD3331" s="386">
        <f t="shared" ref="AD3331" si="1904">SUM(AD3287:AE3330)</f>
        <v>0</v>
      </c>
      <c r="AE3331" s="387"/>
      <c r="AF3331" s="358">
        <f t="shared" ref="AF3331" si="1905">SUM(AF3287:AG3330)</f>
        <v>0</v>
      </c>
      <c r="AG3331" s="359"/>
      <c r="AH3331" s="386">
        <f t="shared" ref="AH3331" si="1906">SUM(AH3287:AI3330)</f>
        <v>0</v>
      </c>
      <c r="AI3331" s="383"/>
      <c r="AJ3331" s="386">
        <f t="shared" ref="AJ3331" si="1907">SUM(AJ3287:AK3330)</f>
        <v>0</v>
      </c>
      <c r="AK3331" s="387"/>
      <c r="AL3331" s="358">
        <f>IF(AH3331=0,0,(AJ3331/AH3331)*100)</f>
        <v>0</v>
      </c>
      <c r="AM3331" s="359"/>
      <c r="AN3331" s="386">
        <f>SUM(AN3287:AO3330)</f>
        <v>0</v>
      </c>
      <c r="AO3331" s="383"/>
      <c r="AP3331" s="386">
        <f>SUM(AP3287:AQ3330)</f>
        <v>0</v>
      </c>
      <c r="AQ3331" s="387"/>
      <c r="AR3331" s="358">
        <f>IF(AN3331=0,0,(AP3331/AN3331)*100)</f>
        <v>0</v>
      </c>
      <c r="AS3331" s="359"/>
      <c r="AT3331" s="382">
        <f>AB3331+AH3331+AN3331</f>
        <v>0</v>
      </c>
      <c r="AU3331" s="383"/>
      <c r="AV3331" s="386">
        <f>AD3331+AJ3331+AP3331</f>
        <v>0</v>
      </c>
      <c r="AW3331" s="392"/>
      <c r="AX3331" s="358">
        <f>IF(AT3331=0,0,(AV3331/AT3331)*100)</f>
        <v>0</v>
      </c>
      <c r="AY3331" s="359"/>
      <c r="AZ3331" s="386">
        <f>SUM(AZ3287:BA3330)</f>
        <v>0</v>
      </c>
      <c r="BA3331" s="383"/>
      <c r="BB3331" s="386">
        <f>SUM(BB3287:BC3330)</f>
        <v>0</v>
      </c>
      <c r="BC3331" s="387"/>
      <c r="BD3331" s="358">
        <f>IF(AZ3331=0,0,(BB3331/AZ3331)*100)</f>
        <v>0</v>
      </c>
      <c r="BE3331" s="359"/>
      <c r="BF3331" s="382">
        <f>AT3331+AZ3331</f>
        <v>0</v>
      </c>
      <c r="BG3331" s="383"/>
      <c r="BH3331" s="386">
        <f>AV3331+BB3331</f>
        <v>0</v>
      </c>
      <c r="BI3331" s="392"/>
      <c r="BJ3331" s="358">
        <f>IF(BF3331=0,0,(BH3331/BF3331)*100)</f>
        <v>0</v>
      </c>
      <c r="BK3331" s="394"/>
      <c r="BL3331" s="396">
        <f>SUM(BL3287:BN3330)</f>
        <v>0</v>
      </c>
      <c r="BM3331" s="397"/>
      <c r="BN3331" s="398"/>
      <c r="BO3331" s="402" t="e">
        <f>(BL3331*BR$74)+(N3331*BR$75)+(X3331*BR$76)+(R3331*BR$77)+(V3331*BR$78)+(Z3331*BR$79)</f>
        <v>#REF!</v>
      </c>
      <c r="BP3331" s="404" t="e">
        <f>((AZ3331-BB3331)*BR$81)+((AT3331-AV3331)*BR$80)+(H3331*BR$82)+(P3331*BR$83)</f>
        <v>#REF!</v>
      </c>
      <c r="BQ3331" s="222"/>
      <c r="BR3331" s="222"/>
      <c r="BS3331" s="789"/>
    </row>
    <row r="3332" spans="1:71" s="224" customFormat="1" ht="33.950000000000003" customHeight="1" thickBot="1" x14ac:dyDescent="0.55000000000000004">
      <c r="A3332" s="789"/>
      <c r="B3332" s="378"/>
      <c r="C3332" s="379"/>
      <c r="D3332" s="379"/>
      <c r="E3332" s="381"/>
      <c r="F3332" s="225"/>
      <c r="G3332" s="225"/>
      <c r="H3332" s="384"/>
      <c r="I3332" s="385"/>
      <c r="J3332" s="384"/>
      <c r="K3332" s="385"/>
      <c r="L3332" s="388"/>
      <c r="M3332" s="389"/>
      <c r="N3332" s="390" t="s">
        <v>14</v>
      </c>
      <c r="O3332" s="391"/>
      <c r="P3332" s="388"/>
      <c r="Q3332" s="385"/>
      <c r="R3332" s="388"/>
      <c r="S3332" s="389"/>
      <c r="T3332" s="388"/>
      <c r="U3332" s="391"/>
      <c r="V3332" s="389"/>
      <c r="W3332" s="389"/>
      <c r="X3332" s="384"/>
      <c r="Y3332" s="391"/>
      <c r="Z3332" s="384"/>
      <c r="AA3332" s="391"/>
      <c r="AB3332" s="389"/>
      <c r="AC3332" s="385"/>
      <c r="AD3332" s="388"/>
      <c r="AE3332" s="389"/>
      <c r="AF3332" s="390"/>
      <c r="AG3332" s="391"/>
      <c r="AH3332" s="388"/>
      <c r="AI3332" s="385"/>
      <c r="AJ3332" s="388"/>
      <c r="AK3332" s="389"/>
      <c r="AL3332" s="390"/>
      <c r="AM3332" s="391"/>
      <c r="AN3332" s="388"/>
      <c r="AO3332" s="385"/>
      <c r="AP3332" s="388"/>
      <c r="AQ3332" s="389"/>
      <c r="AR3332" s="390"/>
      <c r="AS3332" s="391"/>
      <c r="AT3332" s="384"/>
      <c r="AU3332" s="385"/>
      <c r="AV3332" s="388"/>
      <c r="AW3332" s="393"/>
      <c r="AX3332" s="390"/>
      <c r="AY3332" s="391"/>
      <c r="AZ3332" s="388"/>
      <c r="BA3332" s="385"/>
      <c r="BB3332" s="388"/>
      <c r="BC3332" s="389"/>
      <c r="BD3332" s="390"/>
      <c r="BE3332" s="391"/>
      <c r="BF3332" s="384"/>
      <c r="BG3332" s="385"/>
      <c r="BH3332" s="388"/>
      <c r="BI3332" s="393"/>
      <c r="BJ3332" s="390"/>
      <c r="BK3332" s="395"/>
      <c r="BL3332" s="399"/>
      <c r="BM3332" s="400"/>
      <c r="BN3332" s="401"/>
      <c r="BO3332" s="403"/>
      <c r="BP3332" s="405"/>
      <c r="BQ3332" s="222"/>
      <c r="BR3332" s="222"/>
      <c r="BS3332" s="789"/>
    </row>
    <row r="3333" spans="1:71" s="230" customFormat="1" ht="48.2" customHeight="1" thickBot="1" x14ac:dyDescent="0.55000000000000004">
      <c r="A3333" s="790"/>
      <c r="B3333" s="342"/>
      <c r="C3333" s="343"/>
      <c r="D3333" s="343" t="s">
        <v>13</v>
      </c>
      <c r="E3333" s="344"/>
      <c r="F3333" s="227"/>
      <c r="G3333" s="223"/>
      <c r="H3333" s="345"/>
      <c r="I3333" s="346"/>
      <c r="J3333" s="347"/>
      <c r="K3333" s="348"/>
      <c r="L3333" s="349"/>
      <c r="M3333" s="350"/>
      <c r="N3333" s="351">
        <f>J3333+L3333</f>
        <v>0</v>
      </c>
      <c r="O3333" s="352"/>
      <c r="P3333" s="347"/>
      <c r="Q3333" s="348"/>
      <c r="R3333" s="349"/>
      <c r="S3333" s="348"/>
      <c r="T3333" s="353"/>
      <c r="U3333" s="354"/>
      <c r="V3333" s="347"/>
      <c r="W3333" s="355"/>
      <c r="X3333" s="345"/>
      <c r="Y3333" s="346"/>
      <c r="Z3333" s="347"/>
      <c r="AA3333" s="355"/>
      <c r="AB3333" s="347"/>
      <c r="AC3333" s="348"/>
      <c r="AD3333" s="349"/>
      <c r="AE3333" s="350"/>
      <c r="AF3333" s="356">
        <f>IF(AB3333=0,0,(AD3333/AB3333)*100)</f>
        <v>0</v>
      </c>
      <c r="AG3333" s="357"/>
      <c r="AH3333" s="347"/>
      <c r="AI3333" s="348"/>
      <c r="AJ3333" s="349"/>
      <c r="AK3333" s="350"/>
      <c r="AL3333" s="358">
        <f>IF(AH3333=0,0,(AJ3333/AH3333)*100)</f>
        <v>0</v>
      </c>
      <c r="AM3333" s="359"/>
      <c r="AN3333" s="347"/>
      <c r="AO3333" s="348"/>
      <c r="AP3333" s="349"/>
      <c r="AQ3333" s="350"/>
      <c r="AR3333" s="358">
        <f>IF(AN3333=0,0,(AP3333/AN3333)*100)</f>
        <v>0</v>
      </c>
      <c r="AS3333" s="359"/>
      <c r="AT3333" s="360">
        <f>AB3333+AH3333+AN3333</f>
        <v>0</v>
      </c>
      <c r="AU3333" s="361"/>
      <c r="AV3333" s="362">
        <f>AD3333+AJ3333+AP3333</f>
        <v>0</v>
      </c>
      <c r="AW3333" s="363"/>
      <c r="AX3333" s="358">
        <f>IF(AT3333=0,0,(AV3333/AT3333)*100)</f>
        <v>0</v>
      </c>
      <c r="AY3333" s="359"/>
      <c r="AZ3333" s="347"/>
      <c r="BA3333" s="348"/>
      <c r="BB3333" s="349"/>
      <c r="BC3333" s="350"/>
      <c r="BD3333" s="358">
        <f>IF(AZ3333=0,0,(BB3333/AZ3333)*100)</f>
        <v>0</v>
      </c>
      <c r="BE3333" s="359"/>
      <c r="BF3333" s="360">
        <f>AT3333+AZ3333</f>
        <v>0</v>
      </c>
      <c r="BG3333" s="361"/>
      <c r="BH3333" s="362">
        <f>AV3333+BB3333</f>
        <v>0</v>
      </c>
      <c r="BI3333" s="363"/>
      <c r="BJ3333" s="358">
        <f>IF(BF3333=0,0,(BH3333/BF3333)*100)</f>
        <v>0</v>
      </c>
      <c r="BK3333" s="359"/>
      <c r="BL3333" s="364"/>
      <c r="BM3333" s="365"/>
      <c r="BN3333" s="366"/>
      <c r="BO3333" s="228"/>
      <c r="BP3333" s="229"/>
      <c r="BQ3333" s="226"/>
      <c r="BR3333" s="226"/>
      <c r="BS3333" s="790"/>
    </row>
    <row r="3334" spans="1:71" s="230" customFormat="1" ht="48.95" customHeight="1" thickBot="1" x14ac:dyDescent="0.55000000000000004">
      <c r="A3334" s="790"/>
      <c r="B3334" s="231"/>
      <c r="C3334" s="268"/>
      <c r="D3334" s="367" t="s">
        <v>41</v>
      </c>
      <c r="E3334" s="368"/>
      <c r="F3334" s="233"/>
      <c r="G3334" s="233"/>
      <c r="H3334" s="268"/>
      <c r="I3334" s="268"/>
      <c r="J3334" s="369">
        <f>IF((J3331+L3333)=0,0,J3331/(J3331+L3333)*100)</f>
        <v>0</v>
      </c>
      <c r="K3334" s="370"/>
      <c r="L3334" s="369">
        <f>IF((L3331+J3333)=0,0,L3331/(L3331+J3333)*100)</f>
        <v>0</v>
      </c>
      <c r="M3334" s="370"/>
      <c r="N3334" s="369">
        <f>IF((N3331+N3333)=0,0,N3331/(N3331+N3333)*100)</f>
        <v>0</v>
      </c>
      <c r="O3334" s="371"/>
      <c r="P3334" s="372"/>
      <c r="Q3334" s="373"/>
      <c r="R3334" s="373"/>
      <c r="S3334" s="373"/>
      <c r="T3334" s="374"/>
      <c r="U3334" s="374"/>
      <c r="V3334" s="373"/>
      <c r="W3334" s="373"/>
      <c r="X3334" s="373"/>
      <c r="Y3334" s="373"/>
      <c r="Z3334" s="373"/>
      <c r="AA3334" s="373"/>
      <c r="AB3334" s="373"/>
      <c r="AC3334" s="373"/>
      <c r="AD3334" s="373"/>
      <c r="AE3334" s="373"/>
      <c r="AF3334" s="373"/>
      <c r="AG3334" s="373"/>
      <c r="AH3334" s="373"/>
      <c r="AI3334" s="373"/>
      <c r="AJ3334" s="373"/>
      <c r="AK3334" s="373"/>
      <c r="AL3334" s="373"/>
      <c r="AM3334" s="373"/>
      <c r="AN3334" s="373"/>
      <c r="AO3334" s="373"/>
      <c r="AP3334" s="373"/>
      <c r="AQ3334" s="373"/>
      <c r="AR3334" s="373"/>
      <c r="AS3334" s="373"/>
      <c r="AT3334" s="373"/>
      <c r="AU3334" s="373"/>
      <c r="AV3334" s="373"/>
      <c r="AW3334" s="373"/>
      <c r="AX3334" s="373"/>
      <c r="AY3334" s="373"/>
      <c r="AZ3334" s="373"/>
      <c r="BA3334" s="373"/>
      <c r="BB3334" s="373"/>
      <c r="BC3334" s="373"/>
      <c r="BD3334" s="373"/>
      <c r="BE3334" s="373"/>
      <c r="BF3334" s="373"/>
      <c r="BG3334" s="373"/>
      <c r="BH3334" s="373"/>
      <c r="BI3334" s="373"/>
      <c r="BJ3334" s="373"/>
      <c r="BK3334" s="373"/>
      <c r="BL3334" s="373"/>
      <c r="BM3334" s="373"/>
      <c r="BN3334" s="375"/>
      <c r="BO3334" s="234"/>
      <c r="BP3334" s="234"/>
      <c r="BQ3334" s="226"/>
      <c r="BR3334" s="226"/>
      <c r="BS3334" s="790"/>
    </row>
    <row r="3335" spans="1:71" ht="15.75" customHeight="1" thickTop="1" thickBot="1" x14ac:dyDescent="0.45">
      <c r="A3335" s="779"/>
      <c r="B3335" s="160"/>
      <c r="C3335" s="161"/>
      <c r="D3335" s="161"/>
      <c r="E3335" s="161"/>
      <c r="F3335" s="69"/>
      <c r="G3335" s="69"/>
      <c r="H3335" s="161"/>
      <c r="I3335" s="161"/>
      <c r="J3335" s="161"/>
      <c r="K3335" s="161"/>
      <c r="L3335" s="161"/>
      <c r="M3335" s="161"/>
      <c r="N3335" s="161"/>
      <c r="O3335" s="161"/>
      <c r="P3335" s="161"/>
      <c r="Q3335" s="161"/>
      <c r="R3335" s="161"/>
      <c r="S3335" s="161"/>
      <c r="T3335" s="161"/>
      <c r="U3335" s="161"/>
      <c r="V3335" s="161"/>
      <c r="W3335" s="161"/>
      <c r="X3335" s="161"/>
      <c r="Y3335" s="161"/>
      <c r="Z3335" s="161"/>
      <c r="AA3335" s="161"/>
      <c r="AB3335" s="161"/>
      <c r="AC3335" s="161"/>
      <c r="AD3335" s="161"/>
      <c r="AE3335" s="161"/>
      <c r="AF3335" s="166"/>
      <c r="AG3335" s="166"/>
      <c r="AH3335" s="161"/>
      <c r="AI3335" s="161"/>
      <c r="AJ3335" s="161"/>
      <c r="AK3335" s="161"/>
      <c r="AL3335" s="161"/>
      <c r="AM3335" s="161"/>
      <c r="AN3335" s="161"/>
      <c r="AO3335" s="161"/>
      <c r="AP3335" s="161"/>
      <c r="AQ3335" s="161"/>
      <c r="AR3335" s="161"/>
      <c r="AS3335" s="161"/>
      <c r="AT3335" s="161"/>
      <c r="AU3335" s="161"/>
      <c r="AV3335" s="161"/>
      <c r="AW3335" s="161"/>
      <c r="AX3335" s="161"/>
      <c r="AY3335" s="161"/>
      <c r="AZ3335" s="161"/>
      <c r="BA3335" s="161"/>
      <c r="BB3335" s="161"/>
      <c r="BC3335" s="161"/>
      <c r="BD3335" s="161"/>
      <c r="BE3335" s="161"/>
      <c r="BF3335" s="161"/>
      <c r="BG3335" s="161"/>
      <c r="BH3335" s="161"/>
      <c r="BI3335" s="161"/>
      <c r="BJ3335" s="161"/>
      <c r="BK3335" s="161"/>
      <c r="BL3335" s="161"/>
      <c r="BM3335" s="161"/>
      <c r="BN3335" s="167"/>
      <c r="BO3335" s="70"/>
      <c r="BP3335" s="70"/>
      <c r="BQ3335" s="53"/>
      <c r="BR3335" s="53"/>
      <c r="BS3335" s="779"/>
    </row>
    <row r="3336" spans="1:71" s="68" customFormat="1" ht="80.25" customHeight="1" thickTop="1" thickBot="1" x14ac:dyDescent="0.5">
      <c r="A3336" s="791"/>
      <c r="B3336" s="325" t="s">
        <v>55</v>
      </c>
      <c r="C3336" s="326"/>
      <c r="D3336" s="327" t="s">
        <v>47</v>
      </c>
      <c r="E3336" s="327"/>
      <c r="F3336" s="71"/>
      <c r="G3336" s="71"/>
      <c r="H3336" s="328"/>
      <c r="I3336" s="329"/>
      <c r="J3336" s="330"/>
      <c r="K3336" s="235"/>
      <c r="L3336" s="328"/>
      <c r="M3336" s="329"/>
      <c r="N3336" s="330"/>
      <c r="O3336" s="331" t="s">
        <v>42</v>
      </c>
      <c r="P3336" s="332"/>
      <c r="Q3336" s="332"/>
      <c r="R3336" s="332"/>
      <c r="S3336" s="328"/>
      <c r="T3336" s="329"/>
      <c r="U3336" s="330"/>
      <c r="V3336" s="235"/>
      <c r="W3336" s="328"/>
      <c r="X3336" s="329"/>
      <c r="Y3336" s="330"/>
      <c r="Z3336" s="331" t="s">
        <v>110</v>
      </c>
      <c r="AA3336" s="332"/>
      <c r="AB3336" s="332"/>
      <c r="AC3336" s="332"/>
      <c r="AD3336" s="332"/>
      <c r="AE3336" s="332"/>
      <c r="AF3336" s="332"/>
      <c r="AG3336" s="332"/>
      <c r="AH3336" s="332"/>
      <c r="AI3336" s="333"/>
      <c r="AJ3336" s="328"/>
      <c r="AK3336" s="329"/>
      <c r="AL3336" s="330"/>
      <c r="AM3336" s="235"/>
      <c r="AN3336" s="328"/>
      <c r="AO3336" s="329"/>
      <c r="AP3336" s="330"/>
      <c r="AQ3336" s="331" t="s">
        <v>46</v>
      </c>
      <c r="AR3336" s="332"/>
      <c r="AS3336" s="332"/>
      <c r="AT3336" s="333"/>
      <c r="AU3336" s="328"/>
      <c r="AV3336" s="329"/>
      <c r="AW3336" s="330"/>
      <c r="AX3336" s="235"/>
      <c r="AY3336" s="328"/>
      <c r="AZ3336" s="329"/>
      <c r="BA3336" s="330"/>
      <c r="BB3336" s="334" t="s">
        <v>112</v>
      </c>
      <c r="BC3336" s="335"/>
      <c r="BD3336" s="335"/>
      <c r="BE3336" s="336"/>
      <c r="BF3336" s="337">
        <f>BL3331</f>
        <v>0</v>
      </c>
      <c r="BG3336" s="338"/>
      <c r="BH3336" s="339"/>
      <c r="BI3336" s="235"/>
      <c r="BJ3336" s="337">
        <f>BL3333</f>
        <v>0</v>
      </c>
      <c r="BK3336" s="338"/>
      <c r="BL3336" s="339"/>
      <c r="BM3336" s="173"/>
      <c r="BN3336" s="174"/>
      <c r="BO3336" s="72"/>
      <c r="BP3336" s="72"/>
      <c r="BQ3336" s="67"/>
      <c r="BR3336" s="67"/>
      <c r="BS3336" s="791"/>
    </row>
    <row r="3337" spans="1:71" ht="15.6" customHeight="1" thickTop="1" thickBot="1" x14ac:dyDescent="0.55000000000000004">
      <c r="A3337" s="779"/>
      <c r="B3337" s="162"/>
      <c r="C3337" s="156"/>
      <c r="D3337" s="163"/>
      <c r="E3337" s="163"/>
      <c r="F3337" s="73"/>
      <c r="G3337" s="73"/>
      <c r="H3337" s="170"/>
      <c r="I3337" s="170"/>
      <c r="J3337" s="170"/>
      <c r="K3337" s="170"/>
      <c r="L3337" s="170"/>
      <c r="M3337" s="170"/>
      <c r="N3337" s="170"/>
      <c r="O3337" s="168"/>
      <c r="P3337" s="168"/>
      <c r="Q3337" s="168"/>
      <c r="R3337" s="168"/>
      <c r="S3337" s="170"/>
      <c r="T3337" s="170"/>
      <c r="U3337" s="170"/>
      <c r="V3337" s="169"/>
      <c r="W3337" s="170"/>
      <c r="X3337" s="170"/>
      <c r="Y3337" s="170"/>
      <c r="Z3337" s="168"/>
      <c r="AA3337" s="168"/>
      <c r="AB3337" s="168"/>
      <c r="AC3337" s="168"/>
      <c r="AD3337" s="170"/>
      <c r="AE3337" s="170"/>
      <c r="AF3337" s="170"/>
      <c r="AG3337" s="170"/>
      <c r="AH3337" s="169"/>
      <c r="AI3337" s="169"/>
      <c r="AJ3337" s="170"/>
      <c r="AK3337" s="168"/>
      <c r="AL3337" s="168"/>
      <c r="AM3337" s="168"/>
      <c r="AN3337" s="168"/>
      <c r="AO3337" s="170"/>
      <c r="AP3337" s="170"/>
      <c r="AQ3337" s="168"/>
      <c r="AR3337" s="168"/>
      <c r="AS3337" s="168"/>
      <c r="AT3337" s="168"/>
      <c r="AU3337" s="170"/>
      <c r="AV3337" s="170"/>
      <c r="AW3337" s="170"/>
      <c r="AX3337" s="170"/>
      <c r="AY3337" s="170"/>
      <c r="AZ3337" s="172"/>
      <c r="BA3337" s="172"/>
      <c r="BB3337" s="168"/>
      <c r="BC3337" s="176"/>
      <c r="BD3337" s="177"/>
      <c r="BE3337" s="177"/>
      <c r="BF3337" s="178"/>
      <c r="BG3337" s="178"/>
      <c r="BH3337" s="172"/>
      <c r="BI3337" s="170"/>
      <c r="BJ3337" s="179"/>
      <c r="BK3337" s="179"/>
      <c r="BL3337" s="172"/>
      <c r="BM3337" s="175"/>
      <c r="BN3337" s="180"/>
      <c r="BO3337" s="74"/>
      <c r="BP3337" s="74"/>
      <c r="BQ3337" s="53"/>
      <c r="BR3337" s="53"/>
      <c r="BS3337" s="779"/>
    </row>
    <row r="3338" spans="1:71" s="68" customFormat="1" ht="80.25" customHeight="1" thickTop="1" thickBot="1" x14ac:dyDescent="0.5">
      <c r="A3338" s="791"/>
      <c r="B3338" s="334" t="s">
        <v>40</v>
      </c>
      <c r="C3338" s="335"/>
      <c r="D3338" s="327" t="s">
        <v>48</v>
      </c>
      <c r="E3338" s="327"/>
      <c r="F3338" s="71"/>
      <c r="G3338" s="71"/>
      <c r="H3338" s="337">
        <f>H3336</f>
        <v>0</v>
      </c>
      <c r="I3338" s="338"/>
      <c r="J3338" s="339"/>
      <c r="K3338" s="235"/>
      <c r="L3338" s="337">
        <f>L3336</f>
        <v>0</v>
      </c>
      <c r="M3338" s="338"/>
      <c r="N3338" s="339"/>
      <c r="O3338" s="331" t="s">
        <v>44</v>
      </c>
      <c r="P3338" s="332"/>
      <c r="Q3338" s="332"/>
      <c r="R3338" s="332"/>
      <c r="S3338" s="337">
        <f>S3336-H3336</f>
        <v>0</v>
      </c>
      <c r="T3338" s="338"/>
      <c r="U3338" s="339"/>
      <c r="V3338" s="235"/>
      <c r="W3338" s="337">
        <f>W3336-L3336</f>
        <v>0</v>
      </c>
      <c r="X3338" s="338"/>
      <c r="Y3338" s="339"/>
      <c r="Z3338" s="331" t="s">
        <v>111</v>
      </c>
      <c r="AA3338" s="332"/>
      <c r="AB3338" s="332"/>
      <c r="AC3338" s="332"/>
      <c r="AD3338" s="332"/>
      <c r="AE3338" s="332"/>
      <c r="AF3338" s="332"/>
      <c r="AG3338" s="332"/>
      <c r="AH3338" s="332"/>
      <c r="AI3338" s="333"/>
      <c r="AJ3338" s="337">
        <f>AJ3336-S3336</f>
        <v>0</v>
      </c>
      <c r="AK3338" s="338"/>
      <c r="AL3338" s="339"/>
      <c r="AM3338" s="235"/>
      <c r="AN3338" s="337">
        <f>AN3336-W3336</f>
        <v>0</v>
      </c>
      <c r="AO3338" s="338"/>
      <c r="AP3338" s="339"/>
      <c r="AQ3338" s="331" t="s">
        <v>45</v>
      </c>
      <c r="AR3338" s="332"/>
      <c r="AS3338" s="332"/>
      <c r="AT3338" s="333"/>
      <c r="AU3338" s="337">
        <f>AU3336-AJ3336</f>
        <v>0</v>
      </c>
      <c r="AV3338" s="338"/>
      <c r="AW3338" s="339"/>
      <c r="AX3338" s="235"/>
      <c r="AY3338" s="337">
        <f>AY3336-AN3336</f>
        <v>0</v>
      </c>
      <c r="AZ3338" s="338"/>
      <c r="BA3338" s="339"/>
      <c r="BB3338" s="334" t="s">
        <v>113</v>
      </c>
      <c r="BC3338" s="335"/>
      <c r="BD3338" s="335"/>
      <c r="BE3338" s="336"/>
      <c r="BF3338" s="337">
        <f>BF3336-AU3336</f>
        <v>0</v>
      </c>
      <c r="BG3338" s="338"/>
      <c r="BH3338" s="339"/>
      <c r="BI3338" s="235"/>
      <c r="BJ3338" s="337">
        <f>BJ3336-AY3336</f>
        <v>0</v>
      </c>
      <c r="BK3338" s="338"/>
      <c r="BL3338" s="339"/>
      <c r="BM3338" s="173"/>
      <c r="BN3338" s="174"/>
      <c r="BO3338" s="72"/>
      <c r="BP3338" s="72"/>
      <c r="BQ3338" s="67"/>
      <c r="BR3338" s="67"/>
      <c r="BS3338" s="791"/>
    </row>
    <row r="3339" spans="1:71" ht="15.75" customHeight="1" thickTop="1" thickBot="1" x14ac:dyDescent="0.45">
      <c r="A3339" s="779"/>
      <c r="B3339" s="164"/>
      <c r="C3339" s="165"/>
      <c r="D3339" s="165"/>
      <c r="E3339" s="165"/>
      <c r="F3339" s="75"/>
      <c r="G3339" s="75"/>
      <c r="H3339" s="165"/>
      <c r="I3339" s="165"/>
      <c r="J3339" s="165"/>
      <c r="K3339" s="165"/>
      <c r="L3339" s="165"/>
      <c r="M3339" s="165"/>
      <c r="N3339" s="165"/>
      <c r="O3339" s="165"/>
      <c r="P3339" s="165"/>
      <c r="Q3339" s="165"/>
      <c r="R3339" s="165"/>
      <c r="S3339" s="165"/>
      <c r="T3339" s="165"/>
      <c r="U3339" s="165"/>
      <c r="V3339" s="165"/>
      <c r="W3339" s="165"/>
      <c r="X3339" s="165"/>
      <c r="Y3339" s="165"/>
      <c r="Z3339" s="165"/>
      <c r="AA3339" s="165"/>
      <c r="AB3339" s="165"/>
      <c r="AC3339" s="165"/>
      <c r="AD3339" s="165"/>
      <c r="AE3339" s="165"/>
      <c r="AF3339" s="171"/>
      <c r="AG3339" s="171"/>
      <c r="AH3339" s="165"/>
      <c r="AI3339" s="165"/>
      <c r="AJ3339" s="165"/>
      <c r="AK3339" s="165"/>
      <c r="AL3339" s="165"/>
      <c r="AM3339" s="165"/>
      <c r="AN3339" s="165"/>
      <c r="AO3339" s="165"/>
      <c r="AP3339" s="165"/>
      <c r="AQ3339" s="165"/>
      <c r="AR3339" s="165"/>
      <c r="AS3339" s="165"/>
      <c r="AT3339" s="165"/>
      <c r="AU3339" s="165"/>
      <c r="AV3339" s="165"/>
      <c r="AW3339" s="165"/>
      <c r="AX3339" s="165"/>
      <c r="AY3339" s="165"/>
      <c r="AZ3339" s="165"/>
      <c r="BA3339" s="340" t="s">
        <v>138</v>
      </c>
      <c r="BB3339" s="340"/>
      <c r="BC3339" s="340"/>
      <c r="BD3339" s="340"/>
      <c r="BE3339" s="340"/>
      <c r="BF3339" s="340"/>
      <c r="BG3339" s="340"/>
      <c r="BH3339" s="340"/>
      <c r="BI3339" s="340"/>
      <c r="BJ3339" s="340"/>
      <c r="BK3339" s="340"/>
      <c r="BL3339" s="340"/>
      <c r="BM3339" s="340"/>
      <c r="BN3339" s="341"/>
      <c r="BO3339" s="76"/>
      <c r="BP3339" s="76"/>
      <c r="BQ3339" s="53"/>
      <c r="BR3339" s="53"/>
      <c r="BS3339" s="779"/>
    </row>
    <row r="3340" spans="1:71" ht="12" customHeight="1" thickTop="1" x14ac:dyDescent="0.4">
      <c r="A3340" s="779"/>
      <c r="B3340" s="780"/>
      <c r="C3340" s="779"/>
      <c r="D3340" s="779"/>
      <c r="E3340" s="779"/>
      <c r="F3340" s="781"/>
      <c r="G3340" s="781"/>
      <c r="H3340" s="779"/>
      <c r="I3340" s="779"/>
      <c r="J3340" s="779"/>
      <c r="K3340" s="779"/>
      <c r="L3340" s="779"/>
      <c r="M3340" s="779"/>
      <c r="N3340" s="779"/>
      <c r="O3340" s="779"/>
      <c r="P3340" s="779"/>
      <c r="Q3340" s="779"/>
      <c r="R3340" s="779"/>
      <c r="S3340" s="779"/>
      <c r="T3340" s="779"/>
      <c r="U3340" s="779"/>
      <c r="V3340" s="779"/>
      <c r="W3340" s="779"/>
      <c r="X3340" s="779"/>
      <c r="Y3340" s="779"/>
      <c r="Z3340" s="779"/>
      <c r="AA3340" s="779"/>
      <c r="AB3340" s="779"/>
      <c r="AC3340" s="779"/>
      <c r="AD3340" s="779"/>
      <c r="AE3340" s="779"/>
      <c r="AF3340" s="782"/>
      <c r="AG3340" s="782"/>
      <c r="AH3340" s="779"/>
      <c r="AI3340" s="779"/>
      <c r="AJ3340" s="779"/>
      <c r="AK3340" s="779"/>
      <c r="AL3340" s="779"/>
      <c r="AM3340" s="779"/>
      <c r="AN3340" s="779"/>
      <c r="AO3340" s="779"/>
      <c r="AP3340" s="779"/>
      <c r="AQ3340" s="779"/>
      <c r="AR3340" s="779"/>
      <c r="AS3340" s="779"/>
      <c r="AT3340" s="779"/>
      <c r="AU3340" s="779"/>
      <c r="AV3340" s="779"/>
      <c r="AW3340" s="779"/>
      <c r="AX3340" s="779"/>
      <c r="AY3340" s="779"/>
      <c r="AZ3340" s="779"/>
      <c r="BA3340" s="779"/>
      <c r="BB3340" s="779"/>
      <c r="BC3340" s="779"/>
      <c r="BD3340" s="779"/>
      <c r="BE3340" s="779"/>
      <c r="BF3340" s="779"/>
      <c r="BG3340" s="779"/>
      <c r="BH3340" s="779"/>
      <c r="BI3340" s="779"/>
      <c r="BJ3340" s="779"/>
      <c r="BK3340" s="779"/>
      <c r="BL3340" s="779"/>
      <c r="BM3340" s="779"/>
      <c r="BN3340" s="779"/>
      <c r="BO3340" s="783"/>
      <c r="BP3340" s="783"/>
      <c r="BQ3340" s="779"/>
      <c r="BR3340" s="779"/>
      <c r="BS3340" s="779"/>
    </row>
    <row r="3341" spans="1:71" s="57" customFormat="1" ht="46.5" x14ac:dyDescent="0.7">
      <c r="A3341" s="784"/>
      <c r="B3341" s="801" t="s">
        <v>9</v>
      </c>
      <c r="C3341" s="801"/>
      <c r="D3341" s="801"/>
      <c r="E3341" s="801"/>
      <c r="F3341" s="801"/>
      <c r="G3341" s="801"/>
      <c r="H3341" s="801"/>
      <c r="I3341" s="801"/>
      <c r="J3341" s="801"/>
      <c r="K3341" s="801"/>
      <c r="L3341" s="801"/>
      <c r="M3341" s="801"/>
      <c r="N3341" s="801"/>
      <c r="O3341" s="801"/>
      <c r="P3341" s="801"/>
      <c r="Q3341" s="801"/>
      <c r="R3341" s="801"/>
      <c r="S3341" s="801"/>
      <c r="T3341" s="801"/>
      <c r="U3341" s="801"/>
      <c r="V3341" s="801"/>
      <c r="W3341" s="801"/>
      <c r="X3341" s="801"/>
      <c r="Y3341" s="801"/>
      <c r="Z3341" s="801"/>
      <c r="AA3341" s="801"/>
      <c r="AB3341" s="801"/>
      <c r="AC3341" s="801"/>
      <c r="AD3341" s="801"/>
      <c r="AE3341" s="801"/>
      <c r="AF3341" s="801"/>
      <c r="AG3341" s="801"/>
      <c r="AH3341" s="801"/>
      <c r="AI3341" s="801"/>
      <c r="AJ3341" s="801"/>
      <c r="AK3341" s="801"/>
      <c r="AL3341" s="801"/>
      <c r="AM3341" s="801"/>
      <c r="AN3341" s="801"/>
      <c r="AO3341" s="801"/>
      <c r="AP3341" s="801"/>
      <c r="AQ3341" s="801"/>
      <c r="AR3341" s="801"/>
      <c r="AS3341" s="801"/>
      <c r="AT3341" s="801"/>
      <c r="AU3341" s="801"/>
      <c r="AV3341" s="801"/>
      <c r="AW3341" s="801"/>
      <c r="AX3341" s="801"/>
      <c r="AY3341" s="801"/>
      <c r="AZ3341" s="801"/>
      <c r="BA3341" s="801"/>
      <c r="BB3341" s="801"/>
      <c r="BC3341" s="801"/>
      <c r="BD3341" s="801"/>
      <c r="BE3341" s="801"/>
      <c r="BF3341" s="801"/>
      <c r="BG3341" s="801"/>
      <c r="BH3341" s="801"/>
      <c r="BI3341" s="801"/>
      <c r="BJ3341" s="801"/>
      <c r="BK3341" s="801"/>
      <c r="BL3341" s="801"/>
      <c r="BM3341" s="801"/>
      <c r="BN3341" s="801"/>
      <c r="BO3341" s="139"/>
      <c r="BP3341" s="139"/>
      <c r="BQ3341" s="56"/>
      <c r="BR3341" s="56"/>
      <c r="BS3341" s="784"/>
    </row>
    <row r="3342" spans="1:71" ht="11.1" customHeight="1" x14ac:dyDescent="0.4">
      <c r="A3342" s="779"/>
      <c r="B3342" s="140"/>
      <c r="C3342" s="141"/>
      <c r="D3342" s="141"/>
      <c r="E3342" s="141"/>
      <c r="F3342" s="142"/>
      <c r="G3342" s="142"/>
      <c r="H3342" s="141"/>
      <c r="I3342" s="141"/>
      <c r="J3342" s="141"/>
      <c r="K3342" s="141"/>
      <c r="L3342" s="141"/>
      <c r="M3342" s="141"/>
      <c r="N3342" s="141"/>
      <c r="O3342" s="141"/>
      <c r="P3342" s="141"/>
      <c r="Q3342" s="141"/>
      <c r="R3342" s="141"/>
      <c r="S3342" s="141"/>
      <c r="T3342" s="141"/>
      <c r="U3342" s="141"/>
      <c r="V3342" s="141"/>
      <c r="W3342" s="141"/>
      <c r="X3342" s="141"/>
      <c r="Y3342" s="141"/>
      <c r="Z3342" s="141"/>
      <c r="AA3342" s="141"/>
      <c r="AB3342" s="141"/>
      <c r="AC3342" s="141"/>
      <c r="AD3342" s="141"/>
      <c r="AE3342" s="141"/>
      <c r="AF3342" s="143"/>
      <c r="AG3342" s="143"/>
      <c r="AH3342" s="141"/>
      <c r="AI3342" s="141"/>
      <c r="AJ3342" s="141"/>
      <c r="AK3342" s="141"/>
      <c r="AL3342" s="141"/>
      <c r="AM3342" s="141"/>
      <c r="AN3342" s="141"/>
      <c r="AO3342" s="141"/>
      <c r="AP3342" s="141"/>
      <c r="AQ3342" s="141"/>
      <c r="AR3342" s="141"/>
      <c r="AS3342" s="141"/>
      <c r="AT3342" s="141"/>
      <c r="AU3342" s="141"/>
      <c r="AV3342" s="141"/>
      <c r="AW3342" s="141"/>
      <c r="AX3342" s="141"/>
      <c r="AY3342" s="141"/>
      <c r="AZ3342" s="141"/>
      <c r="BA3342" s="141"/>
      <c r="BB3342" s="141"/>
      <c r="BC3342" s="141"/>
      <c r="BD3342" s="141"/>
      <c r="BE3342" s="141"/>
      <c r="BF3342" s="141"/>
      <c r="BG3342" s="141"/>
      <c r="BH3342" s="141"/>
      <c r="BI3342" s="141"/>
      <c r="BJ3342" s="141"/>
      <c r="BK3342" s="141"/>
      <c r="BL3342" s="141"/>
      <c r="BM3342" s="141"/>
      <c r="BN3342" s="460"/>
      <c r="BO3342" s="460"/>
      <c r="BP3342" s="460"/>
      <c r="BQ3342" s="53"/>
      <c r="BR3342" s="53"/>
      <c r="BS3342" s="779"/>
    </row>
    <row r="3343" spans="1:71" s="58" customFormat="1" ht="36.75" customHeight="1" x14ac:dyDescent="0.4">
      <c r="A3343" s="780"/>
      <c r="B3343" s="140"/>
      <c r="C3343" s="140"/>
      <c r="D3343" s="793" t="s">
        <v>10</v>
      </c>
      <c r="E3343" s="461" t="str">
        <f>IF(ROSTER!D$3="","",ROSTER!D$3)</f>
        <v/>
      </c>
      <c r="F3343" s="461"/>
      <c r="G3343" s="461"/>
      <c r="H3343" s="461"/>
      <c r="I3343" s="461"/>
      <c r="J3343" s="461"/>
      <c r="K3343" s="461"/>
      <c r="L3343" s="461"/>
      <c r="M3343" s="461"/>
      <c r="N3343" s="461"/>
      <c r="O3343" s="461"/>
      <c r="P3343" s="461"/>
      <c r="Q3343" s="461"/>
      <c r="R3343" s="461"/>
      <c r="S3343" s="461"/>
      <c r="T3343" s="461"/>
      <c r="U3343" s="461"/>
      <c r="V3343" s="461"/>
      <c r="W3343" s="461"/>
      <c r="X3343" s="461"/>
      <c r="Y3343" s="461"/>
      <c r="Z3343" s="461"/>
      <c r="AA3343" s="461"/>
      <c r="AB3343" s="461"/>
      <c r="AC3343" s="461"/>
      <c r="AD3343" s="144"/>
      <c r="AE3343" s="792" t="s">
        <v>11</v>
      </c>
      <c r="AF3343" s="792"/>
      <c r="AG3343" s="792"/>
      <c r="AH3343" s="792"/>
      <c r="AI3343" s="792"/>
      <c r="AJ3343" s="792"/>
      <c r="AK3343" s="792"/>
      <c r="AL3343" s="792"/>
      <c r="AM3343" s="792"/>
      <c r="AN3343" s="462"/>
      <c r="AO3343" s="462"/>
      <c r="AP3343" s="462"/>
      <c r="AQ3343" s="462"/>
      <c r="AR3343" s="462"/>
      <c r="AS3343" s="462"/>
      <c r="AT3343" s="462"/>
      <c r="AU3343" s="462"/>
      <c r="AV3343" s="462"/>
      <c r="AW3343" s="462"/>
      <c r="AX3343" s="462"/>
      <c r="AY3343" s="462"/>
      <c r="AZ3343" s="462"/>
      <c r="BA3343" s="462"/>
      <c r="BB3343" s="462"/>
      <c r="BC3343" s="462"/>
      <c r="BD3343" s="462"/>
      <c r="BE3343" s="462"/>
      <c r="BF3343" s="462"/>
      <c r="BG3343" s="462"/>
      <c r="BH3343" s="462"/>
      <c r="BI3343" s="462"/>
      <c r="BJ3343" s="462"/>
      <c r="BK3343" s="462"/>
      <c r="BL3343" s="462"/>
      <c r="BM3343" s="462"/>
      <c r="BN3343" s="460"/>
      <c r="BO3343" s="460"/>
      <c r="BP3343" s="460"/>
      <c r="BQ3343" s="54"/>
      <c r="BR3343" s="54"/>
      <c r="BS3343" s="780"/>
    </row>
    <row r="3344" spans="1:71" ht="8.85" customHeight="1" x14ac:dyDescent="0.4">
      <c r="A3344" s="785"/>
      <c r="B3344" s="140"/>
      <c r="C3344" s="143" t="s">
        <v>34</v>
      </c>
      <c r="D3344" s="143"/>
      <c r="E3344" s="143"/>
      <c r="F3344" s="145"/>
      <c r="G3344" s="145"/>
      <c r="H3344" s="143"/>
      <c r="I3344" s="143"/>
      <c r="J3344" s="146"/>
      <c r="K3344" s="146"/>
      <c r="L3344" s="146"/>
      <c r="M3344" s="146"/>
      <c r="N3344" s="146"/>
      <c r="O3344" s="146"/>
      <c r="P3344" s="146"/>
      <c r="Q3344" s="146"/>
      <c r="R3344" s="146"/>
      <c r="S3344" s="146"/>
      <c r="T3344" s="146"/>
      <c r="U3344" s="146"/>
      <c r="V3344" s="146"/>
      <c r="W3344" s="146"/>
      <c r="X3344" s="146"/>
      <c r="Y3344" s="146"/>
      <c r="Z3344" s="146"/>
      <c r="AA3344" s="146"/>
      <c r="AB3344" s="146"/>
      <c r="AC3344" s="146"/>
      <c r="AD3344" s="146"/>
      <c r="AE3344" s="146"/>
      <c r="AF3344" s="146"/>
      <c r="AG3344" s="143"/>
      <c r="AH3344" s="147"/>
      <c r="AI3344" s="148"/>
      <c r="AJ3344" s="148"/>
      <c r="AK3344" s="148"/>
      <c r="AL3344" s="148"/>
      <c r="AM3344" s="148"/>
      <c r="AN3344" s="148"/>
      <c r="AO3344" s="149"/>
      <c r="AP3344" s="150"/>
      <c r="AQ3344" s="150"/>
      <c r="AR3344" s="150"/>
      <c r="AS3344" s="150"/>
      <c r="AT3344" s="150"/>
      <c r="AU3344" s="150"/>
      <c r="AV3344" s="150"/>
      <c r="AW3344" s="150"/>
      <c r="AX3344" s="150"/>
      <c r="AY3344" s="150"/>
      <c r="AZ3344" s="150"/>
      <c r="BA3344" s="150"/>
      <c r="BB3344" s="150"/>
      <c r="BC3344" s="150"/>
      <c r="BD3344" s="150"/>
      <c r="BE3344" s="150"/>
      <c r="BF3344" s="150"/>
      <c r="BG3344" s="150"/>
      <c r="BH3344" s="150"/>
      <c r="BI3344" s="150"/>
      <c r="BJ3344" s="150"/>
      <c r="BK3344" s="150"/>
      <c r="BL3344" s="150"/>
      <c r="BM3344" s="150"/>
      <c r="BN3344" s="150"/>
      <c r="BO3344" s="151"/>
      <c r="BP3344" s="151"/>
      <c r="BQ3344" s="59"/>
      <c r="BR3344" s="59"/>
      <c r="BS3344" s="785"/>
    </row>
    <row r="3345" spans="1:71" s="58" customFormat="1" ht="42.75" x14ac:dyDescent="0.4">
      <c r="A3345" s="780"/>
      <c r="B3345" s="140"/>
      <c r="C3345" s="794" t="s">
        <v>33</v>
      </c>
      <c r="D3345" s="794"/>
      <c r="E3345" s="463"/>
      <c r="F3345" s="463"/>
      <c r="G3345" s="463"/>
      <c r="H3345" s="463"/>
      <c r="I3345" s="463"/>
      <c r="J3345" s="463"/>
      <c r="K3345" s="463"/>
      <c r="L3345" s="463"/>
      <c r="M3345" s="463"/>
      <c r="N3345" s="463"/>
      <c r="O3345" s="463"/>
      <c r="P3345" s="463"/>
      <c r="Q3345" s="463"/>
      <c r="R3345" s="463"/>
      <c r="S3345" s="463"/>
      <c r="T3345" s="463"/>
      <c r="U3345" s="463"/>
      <c r="V3345" s="463"/>
      <c r="W3345" s="463"/>
      <c r="X3345" s="463"/>
      <c r="Y3345" s="463"/>
      <c r="Z3345" s="463"/>
      <c r="AA3345" s="463"/>
      <c r="AB3345" s="463"/>
      <c r="AC3345" s="463"/>
      <c r="AD3345" s="144"/>
      <c r="AE3345" s="185" t="s">
        <v>18</v>
      </c>
      <c r="AF3345" s="185"/>
      <c r="AG3345" s="185"/>
      <c r="AH3345" s="792" t="s">
        <v>18</v>
      </c>
      <c r="AI3345" s="792"/>
      <c r="AJ3345" s="792"/>
      <c r="AK3345" s="792"/>
      <c r="AL3345" s="792"/>
      <c r="AM3345" s="792"/>
      <c r="AN3345" s="463"/>
      <c r="AO3345" s="463"/>
      <c r="AP3345" s="463"/>
      <c r="AQ3345" s="463"/>
      <c r="AR3345" s="463"/>
      <c r="AS3345" s="463"/>
      <c r="AT3345" s="463"/>
      <c r="AU3345" s="463"/>
      <c r="AV3345" s="463"/>
      <c r="AW3345" s="463"/>
      <c r="AX3345" s="463"/>
      <c r="AY3345" s="463"/>
      <c r="AZ3345" s="463"/>
      <c r="BA3345" s="792" t="s">
        <v>12</v>
      </c>
      <c r="BB3345" s="792"/>
      <c r="BC3345" s="792"/>
      <c r="BD3345" s="464"/>
      <c r="BE3345" s="464"/>
      <c r="BF3345" s="464"/>
      <c r="BG3345" s="464"/>
      <c r="BH3345" s="464"/>
      <c r="BI3345" s="464"/>
      <c r="BJ3345" s="464"/>
      <c r="BK3345" s="464"/>
      <c r="BL3345" s="464"/>
      <c r="BM3345" s="464"/>
      <c r="BN3345" s="152"/>
      <c r="BO3345" s="153"/>
      <c r="BP3345" s="153"/>
      <c r="BQ3345" s="60">
        <f>IF(BD3345=0,0,1)</f>
        <v>0</v>
      </c>
      <c r="BR3345" s="61">
        <f>IF((BF3399+BJ3399)&gt;(AU3399+AY3399),1,0)</f>
        <v>0</v>
      </c>
      <c r="BS3345" s="786"/>
    </row>
    <row r="3346" spans="1:71" ht="9.6" customHeight="1" x14ac:dyDescent="0.4">
      <c r="A3346" s="779"/>
      <c r="B3346" s="140"/>
      <c r="C3346" s="141"/>
      <c r="D3346" s="141"/>
      <c r="E3346" s="141"/>
      <c r="F3346" s="142"/>
      <c r="G3346" s="142"/>
      <c r="H3346" s="141"/>
      <c r="I3346" s="141"/>
      <c r="J3346" s="141"/>
      <c r="K3346" s="141"/>
      <c r="L3346" s="141"/>
      <c r="M3346" s="141"/>
      <c r="N3346" s="141"/>
      <c r="O3346" s="141"/>
      <c r="P3346" s="141"/>
      <c r="Q3346" s="141"/>
      <c r="R3346" s="141"/>
      <c r="S3346" s="141"/>
      <c r="T3346" s="141"/>
      <c r="U3346" s="141"/>
      <c r="V3346" s="141"/>
      <c r="W3346" s="141"/>
      <c r="X3346" s="141"/>
      <c r="Y3346" s="141"/>
      <c r="Z3346" s="141"/>
      <c r="AA3346" s="141"/>
      <c r="AB3346" s="141"/>
      <c r="AC3346" s="141"/>
      <c r="AD3346" s="141"/>
      <c r="AE3346" s="141"/>
      <c r="AF3346" s="143"/>
      <c r="AG3346" s="143"/>
      <c r="AH3346" s="141"/>
      <c r="AI3346" s="141"/>
      <c r="AJ3346" s="141"/>
      <c r="AK3346" s="141"/>
      <c r="AL3346" s="141"/>
      <c r="AM3346" s="141"/>
      <c r="AN3346" s="141"/>
      <c r="AO3346" s="141"/>
      <c r="AP3346" s="141"/>
      <c r="AQ3346" s="141"/>
      <c r="AR3346" s="141"/>
      <c r="AS3346" s="141"/>
      <c r="AT3346" s="141"/>
      <c r="AU3346" s="141"/>
      <c r="AV3346" s="141"/>
      <c r="AW3346" s="141"/>
      <c r="AX3346" s="141"/>
      <c r="AY3346" s="141"/>
      <c r="AZ3346" s="141"/>
      <c r="BA3346" s="141"/>
      <c r="BB3346" s="141"/>
      <c r="BC3346" s="141"/>
      <c r="BD3346" s="141"/>
      <c r="BE3346" s="141"/>
      <c r="BF3346" s="141"/>
      <c r="BG3346" s="141"/>
      <c r="BH3346" s="141"/>
      <c r="BI3346" s="141"/>
      <c r="BJ3346" s="141"/>
      <c r="BK3346" s="141"/>
      <c r="BL3346" s="141"/>
      <c r="BM3346" s="141"/>
      <c r="BN3346" s="141"/>
      <c r="BO3346" s="154"/>
      <c r="BP3346" s="154"/>
      <c r="BQ3346" s="53"/>
      <c r="BR3346" s="53"/>
      <c r="BS3346" s="779"/>
    </row>
    <row r="3347" spans="1:71" ht="8.85" customHeight="1" thickBot="1" x14ac:dyDescent="0.45">
      <c r="A3347" s="779"/>
      <c r="B3347" s="155"/>
      <c r="C3347" s="156"/>
      <c r="D3347" s="156"/>
      <c r="E3347" s="156"/>
      <c r="F3347" s="157"/>
      <c r="G3347" s="157"/>
      <c r="H3347" s="156"/>
      <c r="I3347" s="156"/>
      <c r="J3347" s="156"/>
      <c r="K3347" s="156"/>
      <c r="L3347" s="156"/>
      <c r="M3347" s="156"/>
      <c r="N3347" s="156"/>
      <c r="O3347" s="156"/>
      <c r="P3347" s="156"/>
      <c r="Q3347" s="156"/>
      <c r="R3347" s="156"/>
      <c r="S3347" s="156"/>
      <c r="T3347" s="156"/>
      <c r="U3347" s="156"/>
      <c r="V3347" s="156"/>
      <c r="W3347" s="156"/>
      <c r="X3347" s="156"/>
      <c r="Y3347" s="156"/>
      <c r="Z3347" s="156"/>
      <c r="AA3347" s="156"/>
      <c r="AB3347" s="156"/>
      <c r="AC3347" s="156"/>
      <c r="AD3347" s="156"/>
      <c r="AE3347" s="156"/>
      <c r="AF3347" s="158"/>
      <c r="AG3347" s="158"/>
      <c r="AH3347" s="156"/>
      <c r="AI3347" s="156"/>
      <c r="AJ3347" s="156"/>
      <c r="AK3347" s="156"/>
      <c r="AL3347" s="156"/>
      <c r="AM3347" s="156"/>
      <c r="AN3347" s="156"/>
      <c r="AO3347" s="156"/>
      <c r="AP3347" s="156"/>
      <c r="AQ3347" s="156"/>
      <c r="AR3347" s="156"/>
      <c r="AS3347" s="156"/>
      <c r="AT3347" s="156"/>
      <c r="AU3347" s="156"/>
      <c r="AV3347" s="156"/>
      <c r="AW3347" s="156"/>
      <c r="AX3347" s="156"/>
      <c r="AY3347" s="156"/>
      <c r="AZ3347" s="156"/>
      <c r="BA3347" s="156"/>
      <c r="BB3347" s="156"/>
      <c r="BC3347" s="156"/>
      <c r="BD3347" s="156"/>
      <c r="BE3347" s="156"/>
      <c r="BF3347" s="156"/>
      <c r="BG3347" s="156"/>
      <c r="BH3347" s="156"/>
      <c r="BI3347" s="156"/>
      <c r="BJ3347" s="156"/>
      <c r="BK3347" s="156"/>
      <c r="BL3347" s="156"/>
      <c r="BM3347" s="156"/>
      <c r="BN3347" s="156"/>
      <c r="BO3347" s="159"/>
      <c r="BP3347" s="159"/>
      <c r="BQ3347" s="53"/>
      <c r="BR3347" s="53"/>
      <c r="BS3347" s="779"/>
    </row>
    <row r="3348" spans="1:71" s="58" customFormat="1" ht="33.6" customHeight="1" thickTop="1" x14ac:dyDescent="0.4">
      <c r="A3348" s="786"/>
      <c r="B3348" s="795" t="s">
        <v>0</v>
      </c>
      <c r="C3348" s="796" t="s">
        <v>1</v>
      </c>
      <c r="D3348" s="797"/>
      <c r="E3348" s="221" t="s">
        <v>24</v>
      </c>
      <c r="F3348" s="466" t="s">
        <v>96</v>
      </c>
      <c r="G3348" s="466" t="s">
        <v>97</v>
      </c>
      <c r="H3348" s="468" t="s">
        <v>36</v>
      </c>
      <c r="I3348" s="469"/>
      <c r="J3348" s="472" t="s">
        <v>7</v>
      </c>
      <c r="K3348" s="472"/>
      <c r="L3348" s="472"/>
      <c r="M3348" s="472"/>
      <c r="N3348" s="472"/>
      <c r="O3348" s="472"/>
      <c r="P3348" s="472" t="s">
        <v>2</v>
      </c>
      <c r="Q3348" s="472"/>
      <c r="R3348" s="472"/>
      <c r="S3348" s="472"/>
      <c r="T3348" s="472"/>
      <c r="U3348" s="472"/>
      <c r="V3348" s="473" t="s">
        <v>30</v>
      </c>
      <c r="W3348" s="474"/>
      <c r="X3348" s="473" t="s">
        <v>31</v>
      </c>
      <c r="Y3348" s="474"/>
      <c r="Z3348" s="477" t="s">
        <v>39</v>
      </c>
      <c r="AA3348" s="478"/>
      <c r="AB3348" s="481" t="s">
        <v>6</v>
      </c>
      <c r="AC3348" s="481"/>
      <c r="AD3348" s="481"/>
      <c r="AE3348" s="481"/>
      <c r="AF3348" s="481"/>
      <c r="AG3348" s="481"/>
      <c r="AH3348" s="472" t="s">
        <v>59</v>
      </c>
      <c r="AI3348" s="472"/>
      <c r="AJ3348" s="472"/>
      <c r="AK3348" s="472"/>
      <c r="AL3348" s="472"/>
      <c r="AM3348" s="472"/>
      <c r="AN3348" s="472" t="s">
        <v>60</v>
      </c>
      <c r="AO3348" s="472"/>
      <c r="AP3348" s="472"/>
      <c r="AQ3348" s="472"/>
      <c r="AR3348" s="472"/>
      <c r="AS3348" s="472"/>
      <c r="AT3348" s="472" t="s">
        <v>61</v>
      </c>
      <c r="AU3348" s="472"/>
      <c r="AV3348" s="472"/>
      <c r="AW3348" s="472"/>
      <c r="AX3348" s="472"/>
      <c r="AY3348" s="482"/>
      <c r="AZ3348" s="472" t="s">
        <v>4</v>
      </c>
      <c r="BA3348" s="472"/>
      <c r="BB3348" s="472"/>
      <c r="BC3348" s="472"/>
      <c r="BD3348" s="472"/>
      <c r="BE3348" s="472"/>
      <c r="BF3348" s="472" t="s">
        <v>62</v>
      </c>
      <c r="BG3348" s="472"/>
      <c r="BH3348" s="472"/>
      <c r="BI3348" s="472"/>
      <c r="BJ3348" s="472"/>
      <c r="BK3348" s="483"/>
      <c r="BL3348" s="484" t="s">
        <v>22</v>
      </c>
      <c r="BM3348" s="485"/>
      <c r="BN3348" s="486"/>
      <c r="BO3348" s="490" t="s">
        <v>76</v>
      </c>
      <c r="BP3348" s="490" t="s">
        <v>77</v>
      </c>
      <c r="BQ3348" s="62"/>
      <c r="BR3348" s="62"/>
      <c r="BS3348" s="786"/>
    </row>
    <row r="3349" spans="1:71" s="64" customFormat="1" ht="45" customHeight="1" x14ac:dyDescent="0.35">
      <c r="A3349" s="787"/>
      <c r="B3349" s="798"/>
      <c r="C3349" s="799"/>
      <c r="D3349" s="800"/>
      <c r="E3349" s="220" t="s">
        <v>98</v>
      </c>
      <c r="F3349" s="467"/>
      <c r="G3349" s="467"/>
      <c r="H3349" s="470"/>
      <c r="I3349" s="471"/>
      <c r="J3349" s="492" t="s">
        <v>15</v>
      </c>
      <c r="K3349" s="493"/>
      <c r="L3349" s="494" t="s">
        <v>16</v>
      </c>
      <c r="M3349" s="495"/>
      <c r="N3349" s="496" t="s">
        <v>17</v>
      </c>
      <c r="O3349" s="497" t="s">
        <v>8</v>
      </c>
      <c r="P3349" s="498" t="s">
        <v>103</v>
      </c>
      <c r="Q3349" s="499"/>
      <c r="R3349" s="500" t="s">
        <v>104</v>
      </c>
      <c r="S3349" s="501"/>
      <c r="T3349" s="502" t="s">
        <v>21</v>
      </c>
      <c r="U3349" s="503"/>
      <c r="V3349" s="475"/>
      <c r="W3349" s="476"/>
      <c r="X3349" s="475"/>
      <c r="Y3349" s="476"/>
      <c r="Z3349" s="479"/>
      <c r="AA3349" s="480"/>
      <c r="AB3349" s="504" t="s">
        <v>43</v>
      </c>
      <c r="AC3349" s="505"/>
      <c r="AD3349" s="506" t="s">
        <v>20</v>
      </c>
      <c r="AE3349" s="507" t="s">
        <v>3</v>
      </c>
      <c r="AF3349" s="508" t="s">
        <v>5</v>
      </c>
      <c r="AG3349" s="509"/>
      <c r="AH3349" s="492" t="s">
        <v>43</v>
      </c>
      <c r="AI3349" s="493"/>
      <c r="AJ3349" s="494" t="s">
        <v>20</v>
      </c>
      <c r="AK3349" s="495" t="s">
        <v>3</v>
      </c>
      <c r="AL3349" s="510" t="s">
        <v>5</v>
      </c>
      <c r="AM3349" s="511"/>
      <c r="AN3349" s="492" t="s">
        <v>43</v>
      </c>
      <c r="AO3349" s="493"/>
      <c r="AP3349" s="494" t="s">
        <v>20</v>
      </c>
      <c r="AQ3349" s="495" t="s">
        <v>3</v>
      </c>
      <c r="AR3349" s="510" t="s">
        <v>5</v>
      </c>
      <c r="AS3349" s="511"/>
      <c r="AT3349" s="465" t="s">
        <v>43</v>
      </c>
      <c r="AU3349" s="512"/>
      <c r="AV3349" s="513" t="s">
        <v>20</v>
      </c>
      <c r="AW3349" s="514" t="s">
        <v>3</v>
      </c>
      <c r="AX3349" s="510" t="s">
        <v>5</v>
      </c>
      <c r="AY3349" s="515"/>
      <c r="AZ3349" s="492" t="s">
        <v>43</v>
      </c>
      <c r="BA3349" s="493"/>
      <c r="BB3349" s="494" t="s">
        <v>20</v>
      </c>
      <c r="BC3349" s="495" t="s">
        <v>3</v>
      </c>
      <c r="BD3349" s="510" t="s">
        <v>5</v>
      </c>
      <c r="BE3349" s="511"/>
      <c r="BF3349" s="465" t="s">
        <v>43</v>
      </c>
      <c r="BG3349" s="512"/>
      <c r="BH3349" s="513" t="s">
        <v>20</v>
      </c>
      <c r="BI3349" s="514" t="s">
        <v>3</v>
      </c>
      <c r="BJ3349" s="510" t="s">
        <v>5</v>
      </c>
      <c r="BK3349" s="511"/>
      <c r="BL3349" s="487"/>
      <c r="BM3349" s="488"/>
      <c r="BN3349" s="489"/>
      <c r="BO3349" s="491"/>
      <c r="BP3349" s="491"/>
      <c r="BQ3349" s="63"/>
      <c r="BR3349" s="63"/>
      <c r="BS3349" s="787"/>
    </row>
    <row r="3350" spans="1:71" ht="23.85" customHeight="1" x14ac:dyDescent="0.35">
      <c r="A3350" s="788"/>
      <c r="B3350" s="458" t="str">
        <f>IF(ROSTER!B$8="","",ROSTER!B$8)</f>
        <v/>
      </c>
      <c r="C3350" s="416" t="str">
        <f>IF(ROSTER!C$8="","",ROSTER!C$8)</f>
        <v/>
      </c>
      <c r="D3350" s="417"/>
      <c r="E3350" s="418"/>
      <c r="F3350" s="420">
        <f>IF(E3350="y",1,IF(E3350="S",1,0))</f>
        <v>0</v>
      </c>
      <c r="G3350" s="422">
        <f>IF(E3350="S",1,0)</f>
        <v>0</v>
      </c>
      <c r="H3350" s="424"/>
      <c r="I3350" s="425"/>
      <c r="J3350" s="428"/>
      <c r="K3350" s="429"/>
      <c r="L3350" s="432"/>
      <c r="M3350" s="433"/>
      <c r="N3350" s="436">
        <f>L3350+J3350</f>
        <v>0</v>
      </c>
      <c r="O3350" s="437"/>
      <c r="P3350" s="428"/>
      <c r="Q3350" s="429"/>
      <c r="R3350" s="432"/>
      <c r="S3350" s="440"/>
      <c r="T3350" s="432"/>
      <c r="U3350" s="425"/>
      <c r="V3350" s="440"/>
      <c r="W3350" s="425"/>
      <c r="X3350" s="428"/>
      <c r="Y3350" s="425"/>
      <c r="Z3350" s="428"/>
      <c r="AA3350" s="425"/>
      <c r="AB3350" s="428"/>
      <c r="AC3350" s="429"/>
      <c r="AD3350" s="432"/>
      <c r="AE3350" s="433"/>
      <c r="AF3350" s="442">
        <f>IF(AB3350=0,0,(AD3350/AB3350)*100)</f>
        <v>0</v>
      </c>
      <c r="AG3350" s="443"/>
      <c r="AH3350" s="428"/>
      <c r="AI3350" s="429"/>
      <c r="AJ3350" s="432"/>
      <c r="AK3350" s="433"/>
      <c r="AL3350" s="446">
        <f>IF(AH3350=0,0,(AJ3350/AH3350)*100)</f>
        <v>0</v>
      </c>
      <c r="AM3350" s="447"/>
      <c r="AN3350" s="428"/>
      <c r="AO3350" s="429"/>
      <c r="AP3350" s="432"/>
      <c r="AQ3350" s="433"/>
      <c r="AR3350" s="446">
        <f>IF(AN3350=0,0,(AP3350/AN3350)*100)</f>
        <v>0</v>
      </c>
      <c r="AS3350" s="447"/>
      <c r="AT3350" s="450">
        <f>AB3350+AH3350+AN3350</f>
        <v>0</v>
      </c>
      <c r="AU3350" s="451"/>
      <c r="AV3350" s="454">
        <f>AD3350+AJ3350+AP3350</f>
        <v>0</v>
      </c>
      <c r="AW3350" s="455"/>
      <c r="AX3350" s="446">
        <f>IF(AT3350=0,0,(AV3350/AT3350)*100)</f>
        <v>0</v>
      </c>
      <c r="AY3350" s="447"/>
      <c r="AZ3350" s="428"/>
      <c r="BA3350" s="429"/>
      <c r="BB3350" s="432"/>
      <c r="BC3350" s="433"/>
      <c r="BD3350" s="446">
        <f>IF(AZ3350=0,0,(BB3350/AZ3350)*100)</f>
        <v>0</v>
      </c>
      <c r="BE3350" s="447"/>
      <c r="BF3350" s="450">
        <f>AT3350+AZ3350</f>
        <v>0</v>
      </c>
      <c r="BG3350" s="451"/>
      <c r="BH3350" s="454">
        <f>AV3350+BB3350</f>
        <v>0</v>
      </c>
      <c r="BI3350" s="455"/>
      <c r="BJ3350" s="446">
        <f>IF(BF3350=0,0,(BH3350/BF3350)*100)</f>
        <v>0</v>
      </c>
      <c r="BK3350" s="447"/>
      <c r="BL3350" s="406">
        <f>(AD3350*2)+(AJ3350*2)+(AP3350*3)+BB3350</f>
        <v>0</v>
      </c>
      <c r="BM3350" s="407"/>
      <c r="BN3350" s="408"/>
      <c r="BO3350" s="404" t="e">
        <f>(BL3350*BR$2468)+(N3350*BR$2469)+(X3350*BR$2470)+(R3350*BR$2471)+(V3350*BR$2472)+(Z3350*BR$2473)</f>
        <v>#REF!</v>
      </c>
      <c r="BP3350" s="404" t="e">
        <f>((AZ3350-BB3350)*BR$2475)+((AT3350-AV3350)*BR$2474)+(H3350*BR$2476)+(P3350*BR$2477)</f>
        <v>#REF!</v>
      </c>
      <c r="BQ3350" s="65" t="s">
        <v>65</v>
      </c>
      <c r="BR3350" s="66" t="e">
        <f>IF(#REF!="B",#REF!,IF(#REF!="C",#REF!,#REF!))</f>
        <v>#REF!</v>
      </c>
      <c r="BS3350" s="787"/>
    </row>
    <row r="3351" spans="1:71" ht="23.85" customHeight="1" x14ac:dyDescent="0.35">
      <c r="A3351" s="788"/>
      <c r="B3351" s="459"/>
      <c r="C3351" s="412" t="str">
        <f>IF(ROSTER!D$8="","",ROSTER!D$8)</f>
        <v/>
      </c>
      <c r="D3351" s="413"/>
      <c r="E3351" s="419"/>
      <c r="F3351" s="421"/>
      <c r="G3351" s="423"/>
      <c r="H3351" s="426"/>
      <c r="I3351" s="427"/>
      <c r="J3351" s="430"/>
      <c r="K3351" s="431"/>
      <c r="L3351" s="434"/>
      <c r="M3351" s="435"/>
      <c r="N3351" s="438" t="s">
        <v>14</v>
      </c>
      <c r="O3351" s="439"/>
      <c r="P3351" s="430"/>
      <c r="Q3351" s="431"/>
      <c r="R3351" s="434"/>
      <c r="S3351" s="441"/>
      <c r="T3351" s="434"/>
      <c r="U3351" s="427"/>
      <c r="V3351" s="441"/>
      <c r="W3351" s="427"/>
      <c r="X3351" s="430"/>
      <c r="Y3351" s="427"/>
      <c r="Z3351" s="430"/>
      <c r="AA3351" s="427"/>
      <c r="AB3351" s="430"/>
      <c r="AC3351" s="431"/>
      <c r="AD3351" s="434"/>
      <c r="AE3351" s="435"/>
      <c r="AF3351" s="444"/>
      <c r="AG3351" s="445"/>
      <c r="AH3351" s="430"/>
      <c r="AI3351" s="431"/>
      <c r="AJ3351" s="434"/>
      <c r="AK3351" s="435"/>
      <c r="AL3351" s="448"/>
      <c r="AM3351" s="449"/>
      <c r="AN3351" s="430"/>
      <c r="AO3351" s="431"/>
      <c r="AP3351" s="434"/>
      <c r="AQ3351" s="435"/>
      <c r="AR3351" s="448"/>
      <c r="AS3351" s="449"/>
      <c r="AT3351" s="452"/>
      <c r="AU3351" s="453"/>
      <c r="AV3351" s="456"/>
      <c r="AW3351" s="457"/>
      <c r="AX3351" s="448"/>
      <c r="AY3351" s="449"/>
      <c r="AZ3351" s="430"/>
      <c r="BA3351" s="431"/>
      <c r="BB3351" s="434"/>
      <c r="BC3351" s="435"/>
      <c r="BD3351" s="448"/>
      <c r="BE3351" s="449"/>
      <c r="BF3351" s="452"/>
      <c r="BG3351" s="453"/>
      <c r="BH3351" s="456"/>
      <c r="BI3351" s="457"/>
      <c r="BJ3351" s="448"/>
      <c r="BK3351" s="449"/>
      <c r="BL3351" s="409"/>
      <c r="BM3351" s="410"/>
      <c r="BN3351" s="411"/>
      <c r="BO3351" s="405"/>
      <c r="BP3351" s="405"/>
      <c r="BQ3351" s="65" t="s">
        <v>66</v>
      </c>
      <c r="BR3351" s="66" t="e">
        <f>IF(#REF!="B",#REF!,IF(#REF!="C",#REF!,#REF!))</f>
        <v>#REF!</v>
      </c>
      <c r="BS3351" s="787"/>
    </row>
    <row r="3352" spans="1:71" ht="21.75" customHeight="1" x14ac:dyDescent="0.35">
      <c r="A3352" s="779"/>
      <c r="B3352" s="458" t="str">
        <f>IF(ROSTER!B$10="","",ROSTER!B$10)</f>
        <v/>
      </c>
      <c r="C3352" s="416" t="str">
        <f>IF(ROSTER!C$10="","",ROSTER!C$10)</f>
        <v/>
      </c>
      <c r="D3352" s="417"/>
      <c r="E3352" s="418"/>
      <c r="F3352" s="420">
        <f>IF(E3352="y",1,IF(E3352="S",1,0))</f>
        <v>0</v>
      </c>
      <c r="G3352" s="422">
        <f>IF(E3352="S",1,0)</f>
        <v>0</v>
      </c>
      <c r="H3352" s="424"/>
      <c r="I3352" s="425"/>
      <c r="J3352" s="428"/>
      <c r="K3352" s="429"/>
      <c r="L3352" s="432"/>
      <c r="M3352" s="433"/>
      <c r="N3352" s="436">
        <f>L3352+J3352</f>
        <v>0</v>
      </c>
      <c r="O3352" s="437"/>
      <c r="P3352" s="428"/>
      <c r="Q3352" s="429"/>
      <c r="R3352" s="432"/>
      <c r="S3352" s="440"/>
      <c r="T3352" s="432"/>
      <c r="U3352" s="425"/>
      <c r="V3352" s="440"/>
      <c r="W3352" s="425"/>
      <c r="X3352" s="428"/>
      <c r="Y3352" s="425"/>
      <c r="Z3352" s="428"/>
      <c r="AA3352" s="425"/>
      <c r="AB3352" s="428"/>
      <c r="AC3352" s="429"/>
      <c r="AD3352" s="432"/>
      <c r="AE3352" s="433"/>
      <c r="AF3352" s="442">
        <f>IF(AB3352=0,0,(AD3352/AB3352)*100)</f>
        <v>0</v>
      </c>
      <c r="AG3352" s="443"/>
      <c r="AH3352" s="428"/>
      <c r="AI3352" s="429"/>
      <c r="AJ3352" s="432"/>
      <c r="AK3352" s="433"/>
      <c r="AL3352" s="446">
        <f>IF(AH3352=0,0,(AJ3352/AH3352)*100)</f>
        <v>0</v>
      </c>
      <c r="AM3352" s="447"/>
      <c r="AN3352" s="428"/>
      <c r="AO3352" s="429"/>
      <c r="AP3352" s="432"/>
      <c r="AQ3352" s="433"/>
      <c r="AR3352" s="446">
        <f>IF(AN3352=0,0,(AP3352/AN3352)*100)</f>
        <v>0</v>
      </c>
      <c r="AS3352" s="447"/>
      <c r="AT3352" s="450">
        <f>AB3352+AH3352+AN3352</f>
        <v>0</v>
      </c>
      <c r="AU3352" s="451"/>
      <c r="AV3352" s="454">
        <f>AD3352+AJ3352+AP3352</f>
        <v>0</v>
      </c>
      <c r="AW3352" s="455"/>
      <c r="AX3352" s="446">
        <f>IF(AT3352=0,0,(AV3352/AT3352)*100)</f>
        <v>0</v>
      </c>
      <c r="AY3352" s="447"/>
      <c r="AZ3352" s="428"/>
      <c r="BA3352" s="429"/>
      <c r="BB3352" s="432"/>
      <c r="BC3352" s="433"/>
      <c r="BD3352" s="446">
        <f>IF(AZ3352=0,0,(BB3352/AZ3352)*100)</f>
        <v>0</v>
      </c>
      <c r="BE3352" s="447"/>
      <c r="BF3352" s="450">
        <f>AT3352+AZ3352</f>
        <v>0</v>
      </c>
      <c r="BG3352" s="451"/>
      <c r="BH3352" s="454">
        <f>AV3352+BB3352</f>
        <v>0</v>
      </c>
      <c r="BI3352" s="455"/>
      <c r="BJ3352" s="446">
        <f>IF(BF3352=0,0,(BH3352/BF3352)*100)</f>
        <v>0</v>
      </c>
      <c r="BK3352" s="447"/>
      <c r="BL3352" s="406">
        <f>(AD3352*2)+(AJ3352*2)+(AP3352*3)+BB3352</f>
        <v>0</v>
      </c>
      <c r="BM3352" s="407"/>
      <c r="BN3352" s="408"/>
      <c r="BO3352" s="404" t="e">
        <f>(BL3352*BR$2468)+(N3352*BR$2469)+(X3352*BR$2470)+(R3352*BR$2471)+(V3352*BR$2472)+(Z3352*BR$2473)</f>
        <v>#REF!</v>
      </c>
      <c r="BP3352" s="404" t="e">
        <f>((AZ3352-BB3352)*BR$2475)+((AT3352-AV3352)*BR$2474)+(H3352*BR$2476)+(P3352*BR$2477)</f>
        <v>#REF!</v>
      </c>
      <c r="BQ3352" s="65" t="s">
        <v>67</v>
      </c>
      <c r="BR3352" s="66" t="e">
        <f>IF(#REF!="B",#REF!,IF(#REF!="C",#REF!,#REF!))</f>
        <v>#REF!</v>
      </c>
      <c r="BS3352" s="787"/>
    </row>
    <row r="3353" spans="1:71" ht="21.75" customHeight="1" x14ac:dyDescent="0.35">
      <c r="A3353" s="779"/>
      <c r="B3353" s="459"/>
      <c r="C3353" s="412" t="str">
        <f>IF(ROSTER!D$10="","",ROSTER!D$10)</f>
        <v/>
      </c>
      <c r="D3353" s="413"/>
      <c r="E3353" s="419"/>
      <c r="F3353" s="421"/>
      <c r="G3353" s="423"/>
      <c r="H3353" s="426"/>
      <c r="I3353" s="427"/>
      <c r="J3353" s="430"/>
      <c r="K3353" s="431"/>
      <c r="L3353" s="434"/>
      <c r="M3353" s="435"/>
      <c r="N3353" s="438" t="s">
        <v>14</v>
      </c>
      <c r="O3353" s="439"/>
      <c r="P3353" s="430"/>
      <c r="Q3353" s="431"/>
      <c r="R3353" s="434"/>
      <c r="S3353" s="441"/>
      <c r="T3353" s="434"/>
      <c r="U3353" s="427"/>
      <c r="V3353" s="441"/>
      <c r="W3353" s="427"/>
      <c r="X3353" s="430"/>
      <c r="Y3353" s="427"/>
      <c r="Z3353" s="430"/>
      <c r="AA3353" s="427"/>
      <c r="AB3353" s="430"/>
      <c r="AC3353" s="431"/>
      <c r="AD3353" s="434"/>
      <c r="AE3353" s="435"/>
      <c r="AF3353" s="444"/>
      <c r="AG3353" s="445"/>
      <c r="AH3353" s="430"/>
      <c r="AI3353" s="431"/>
      <c r="AJ3353" s="434"/>
      <c r="AK3353" s="435"/>
      <c r="AL3353" s="448"/>
      <c r="AM3353" s="449"/>
      <c r="AN3353" s="430"/>
      <c r="AO3353" s="431"/>
      <c r="AP3353" s="434"/>
      <c r="AQ3353" s="435"/>
      <c r="AR3353" s="448"/>
      <c r="AS3353" s="449"/>
      <c r="AT3353" s="452"/>
      <c r="AU3353" s="453"/>
      <c r="AV3353" s="456"/>
      <c r="AW3353" s="457"/>
      <c r="AX3353" s="448"/>
      <c r="AY3353" s="449"/>
      <c r="AZ3353" s="430"/>
      <c r="BA3353" s="431"/>
      <c r="BB3353" s="434"/>
      <c r="BC3353" s="435"/>
      <c r="BD3353" s="448"/>
      <c r="BE3353" s="449"/>
      <c r="BF3353" s="452"/>
      <c r="BG3353" s="453"/>
      <c r="BH3353" s="456"/>
      <c r="BI3353" s="457"/>
      <c r="BJ3353" s="448"/>
      <c r="BK3353" s="449"/>
      <c r="BL3353" s="409"/>
      <c r="BM3353" s="410"/>
      <c r="BN3353" s="411"/>
      <c r="BO3353" s="405"/>
      <c r="BP3353" s="405"/>
      <c r="BQ3353" s="65" t="s">
        <v>68</v>
      </c>
      <c r="BR3353" s="66" t="e">
        <f>IF(#REF!="B",#REF!,IF(#REF!="C",#REF!,#REF!))</f>
        <v>#REF!</v>
      </c>
      <c r="BS3353" s="787"/>
    </row>
    <row r="3354" spans="1:71" ht="21.75" customHeight="1" x14ac:dyDescent="0.35">
      <c r="A3354" s="779"/>
      <c r="B3354" s="414" t="str">
        <f>IF(ROSTER!B$12="","",ROSTER!B$12)</f>
        <v/>
      </c>
      <c r="C3354" s="416" t="str">
        <f>IF(ROSTER!C$12="","",ROSTER!C$12)</f>
        <v/>
      </c>
      <c r="D3354" s="417"/>
      <c r="E3354" s="418"/>
      <c r="F3354" s="420">
        <f>IF(E3354="y",1,IF(E3354="S",1,0))</f>
        <v>0</v>
      </c>
      <c r="G3354" s="422">
        <f>IF(E3354="S",1,0)</f>
        <v>0</v>
      </c>
      <c r="H3354" s="424"/>
      <c r="I3354" s="425"/>
      <c r="J3354" s="428"/>
      <c r="K3354" s="429"/>
      <c r="L3354" s="432"/>
      <c r="M3354" s="433"/>
      <c r="N3354" s="436">
        <f>L3354+J3354</f>
        <v>0</v>
      </c>
      <c r="O3354" s="437"/>
      <c r="P3354" s="428"/>
      <c r="Q3354" s="429"/>
      <c r="R3354" s="432"/>
      <c r="S3354" s="440"/>
      <c r="T3354" s="432"/>
      <c r="U3354" s="425"/>
      <c r="V3354" s="440"/>
      <c r="W3354" s="425"/>
      <c r="X3354" s="428"/>
      <c r="Y3354" s="425"/>
      <c r="Z3354" s="428"/>
      <c r="AA3354" s="425"/>
      <c r="AB3354" s="428"/>
      <c r="AC3354" s="429"/>
      <c r="AD3354" s="432"/>
      <c r="AE3354" s="433"/>
      <c r="AF3354" s="442">
        <f>IF(AB3354=0,0,(AD3354/AB3354)*100)</f>
        <v>0</v>
      </c>
      <c r="AG3354" s="443"/>
      <c r="AH3354" s="428"/>
      <c r="AI3354" s="429"/>
      <c r="AJ3354" s="432"/>
      <c r="AK3354" s="433"/>
      <c r="AL3354" s="446">
        <f>IF(AH3354=0,0,(AJ3354/AH3354)*100)</f>
        <v>0</v>
      </c>
      <c r="AM3354" s="447"/>
      <c r="AN3354" s="428"/>
      <c r="AO3354" s="429"/>
      <c r="AP3354" s="432"/>
      <c r="AQ3354" s="433"/>
      <c r="AR3354" s="446">
        <f>IF(AN3354=0,0,(AP3354/AN3354)*100)</f>
        <v>0</v>
      </c>
      <c r="AS3354" s="447"/>
      <c r="AT3354" s="450">
        <f>AB3354+AH3354+AN3354</f>
        <v>0</v>
      </c>
      <c r="AU3354" s="451"/>
      <c r="AV3354" s="454">
        <f>AD3354+AJ3354+AP3354</f>
        <v>0</v>
      </c>
      <c r="AW3354" s="455"/>
      <c r="AX3354" s="446">
        <f>IF(AT3354=0,0,(AV3354/AT3354)*100)</f>
        <v>0</v>
      </c>
      <c r="AY3354" s="447"/>
      <c r="AZ3354" s="428"/>
      <c r="BA3354" s="429"/>
      <c r="BB3354" s="432"/>
      <c r="BC3354" s="433"/>
      <c r="BD3354" s="446">
        <f>IF(AZ3354=0,0,(BB3354/AZ3354)*100)</f>
        <v>0</v>
      </c>
      <c r="BE3354" s="447"/>
      <c r="BF3354" s="450">
        <f>AT3354+AZ3354</f>
        <v>0</v>
      </c>
      <c r="BG3354" s="451"/>
      <c r="BH3354" s="454">
        <f>AV3354+BB3354</f>
        <v>0</v>
      </c>
      <c r="BI3354" s="455"/>
      <c r="BJ3354" s="446">
        <f>IF(BF3354=0,0,(BH3354/BF3354)*100)</f>
        <v>0</v>
      </c>
      <c r="BK3354" s="447"/>
      <c r="BL3354" s="406">
        <f>(AD3354*2)+(AJ3354*2)+(AP3354*3)+BB3354</f>
        <v>0</v>
      </c>
      <c r="BM3354" s="407"/>
      <c r="BN3354" s="408"/>
      <c r="BO3354" s="404" t="e">
        <f>(BL3354*BR$2468)+(N3354*BR$2469)+(X3354*BR$2470)+(R3354*BR$2471)+(V3354*BR$2472)+(Z3354*BR$2473)</f>
        <v>#REF!</v>
      </c>
      <c r="BP3354" s="404" t="e">
        <f>((AZ3354-BB3354)*BR$2475)+((AT3354-AV3354)*BR$2474)+(H3354*BR$2476)+(P3354*BR$2477)</f>
        <v>#REF!</v>
      </c>
      <c r="BQ3354" s="65" t="s">
        <v>69</v>
      </c>
      <c r="BR3354" s="66" t="e">
        <f>IF(#REF!="B",#REF!,IF(#REF!="C",#REF!,#REF!))</f>
        <v>#REF!</v>
      </c>
      <c r="BS3354" s="787"/>
    </row>
    <row r="3355" spans="1:71" ht="21.75" customHeight="1" x14ac:dyDescent="0.35">
      <c r="A3355" s="779"/>
      <c r="B3355" s="415"/>
      <c r="C3355" s="412" t="str">
        <f>IF(ROSTER!D$12="","",ROSTER!D$12)</f>
        <v/>
      </c>
      <c r="D3355" s="413"/>
      <c r="E3355" s="419"/>
      <c r="F3355" s="421"/>
      <c r="G3355" s="423"/>
      <c r="H3355" s="426"/>
      <c r="I3355" s="427"/>
      <c r="J3355" s="430"/>
      <c r="K3355" s="431"/>
      <c r="L3355" s="434"/>
      <c r="M3355" s="435"/>
      <c r="N3355" s="438" t="s">
        <v>14</v>
      </c>
      <c r="O3355" s="439"/>
      <c r="P3355" s="430"/>
      <c r="Q3355" s="431"/>
      <c r="R3355" s="434"/>
      <c r="S3355" s="441"/>
      <c r="T3355" s="434"/>
      <c r="U3355" s="427"/>
      <c r="V3355" s="441"/>
      <c r="W3355" s="427"/>
      <c r="X3355" s="430"/>
      <c r="Y3355" s="427"/>
      <c r="Z3355" s="430"/>
      <c r="AA3355" s="427"/>
      <c r="AB3355" s="430"/>
      <c r="AC3355" s="431"/>
      <c r="AD3355" s="434"/>
      <c r="AE3355" s="435"/>
      <c r="AF3355" s="444"/>
      <c r="AG3355" s="445"/>
      <c r="AH3355" s="430"/>
      <c r="AI3355" s="431"/>
      <c r="AJ3355" s="434"/>
      <c r="AK3355" s="435"/>
      <c r="AL3355" s="448"/>
      <c r="AM3355" s="449"/>
      <c r="AN3355" s="430"/>
      <c r="AO3355" s="431"/>
      <c r="AP3355" s="434"/>
      <c r="AQ3355" s="435"/>
      <c r="AR3355" s="448"/>
      <c r="AS3355" s="449"/>
      <c r="AT3355" s="452"/>
      <c r="AU3355" s="453"/>
      <c r="AV3355" s="456"/>
      <c r="AW3355" s="457"/>
      <c r="AX3355" s="448"/>
      <c r="AY3355" s="449"/>
      <c r="AZ3355" s="430"/>
      <c r="BA3355" s="431"/>
      <c r="BB3355" s="434"/>
      <c r="BC3355" s="435"/>
      <c r="BD3355" s="448"/>
      <c r="BE3355" s="449"/>
      <c r="BF3355" s="452"/>
      <c r="BG3355" s="453"/>
      <c r="BH3355" s="456"/>
      <c r="BI3355" s="457"/>
      <c r="BJ3355" s="448"/>
      <c r="BK3355" s="449"/>
      <c r="BL3355" s="409"/>
      <c r="BM3355" s="410"/>
      <c r="BN3355" s="411"/>
      <c r="BO3355" s="405"/>
      <c r="BP3355" s="405"/>
      <c r="BQ3355" s="65" t="s">
        <v>70</v>
      </c>
      <c r="BR3355" s="66" t="e">
        <f>IF(#REF!="B",#REF!,IF(#REF!="C",#REF!,#REF!))</f>
        <v>#REF!</v>
      </c>
      <c r="BS3355" s="787"/>
    </row>
    <row r="3356" spans="1:71" ht="21.75" customHeight="1" x14ac:dyDescent="0.35">
      <c r="A3356" s="779"/>
      <c r="B3356" s="414" t="str">
        <f>IF(ROSTER!B$14="","",ROSTER!B$14)</f>
        <v/>
      </c>
      <c r="C3356" s="416" t="str">
        <f>IF(ROSTER!C$14="","",ROSTER!C$14)</f>
        <v/>
      </c>
      <c r="D3356" s="417"/>
      <c r="E3356" s="418"/>
      <c r="F3356" s="420">
        <f>IF(E3356="y",1,IF(E3356="S",1,0))</f>
        <v>0</v>
      </c>
      <c r="G3356" s="422">
        <f>IF(E3356="S",1,0)</f>
        <v>0</v>
      </c>
      <c r="H3356" s="424"/>
      <c r="I3356" s="425"/>
      <c r="J3356" s="428"/>
      <c r="K3356" s="429"/>
      <c r="L3356" s="432"/>
      <c r="M3356" s="433"/>
      <c r="N3356" s="436">
        <f>L3356+J3356</f>
        <v>0</v>
      </c>
      <c r="O3356" s="437"/>
      <c r="P3356" s="428"/>
      <c r="Q3356" s="429"/>
      <c r="R3356" s="432"/>
      <c r="S3356" s="440"/>
      <c r="T3356" s="432"/>
      <c r="U3356" s="425"/>
      <c r="V3356" s="440"/>
      <c r="W3356" s="425"/>
      <c r="X3356" s="428"/>
      <c r="Y3356" s="425"/>
      <c r="Z3356" s="428"/>
      <c r="AA3356" s="425"/>
      <c r="AB3356" s="428"/>
      <c r="AC3356" s="429"/>
      <c r="AD3356" s="432"/>
      <c r="AE3356" s="433"/>
      <c r="AF3356" s="442">
        <f>IF(AB3356=0,0,(AD3356/AB3356)*100)</f>
        <v>0</v>
      </c>
      <c r="AG3356" s="443"/>
      <c r="AH3356" s="428"/>
      <c r="AI3356" s="429"/>
      <c r="AJ3356" s="432"/>
      <c r="AK3356" s="433"/>
      <c r="AL3356" s="446">
        <f>IF(AH3356=0,0,(AJ3356/AH3356)*100)</f>
        <v>0</v>
      </c>
      <c r="AM3356" s="447"/>
      <c r="AN3356" s="428"/>
      <c r="AO3356" s="429"/>
      <c r="AP3356" s="432"/>
      <c r="AQ3356" s="433"/>
      <c r="AR3356" s="446">
        <f>IF(AN3356=0,0,(AP3356/AN3356)*100)</f>
        <v>0</v>
      </c>
      <c r="AS3356" s="447"/>
      <c r="AT3356" s="450">
        <f>AB3356+AH3356+AN3356</f>
        <v>0</v>
      </c>
      <c r="AU3356" s="451"/>
      <c r="AV3356" s="454">
        <f>AD3356+AJ3356+AP3356</f>
        <v>0</v>
      </c>
      <c r="AW3356" s="455"/>
      <c r="AX3356" s="446">
        <f>IF(AT3356=0,0,(AV3356/AT3356)*100)</f>
        <v>0</v>
      </c>
      <c r="AY3356" s="447"/>
      <c r="AZ3356" s="428"/>
      <c r="BA3356" s="429"/>
      <c r="BB3356" s="432"/>
      <c r="BC3356" s="433"/>
      <c r="BD3356" s="446">
        <f>IF(AZ3356=0,0,(BB3356/AZ3356)*100)</f>
        <v>0</v>
      </c>
      <c r="BE3356" s="447"/>
      <c r="BF3356" s="450">
        <f>AT3356+AZ3356</f>
        <v>0</v>
      </c>
      <c r="BG3356" s="451"/>
      <c r="BH3356" s="454">
        <f>AV3356+BB3356</f>
        <v>0</v>
      </c>
      <c r="BI3356" s="455"/>
      <c r="BJ3356" s="446">
        <f>IF(BF3356=0,0,(BH3356/BF3356)*100)</f>
        <v>0</v>
      </c>
      <c r="BK3356" s="447"/>
      <c r="BL3356" s="406">
        <f>(AD3356*2)+(AJ3356*2)+(AP3356*3)+BB3356</f>
        <v>0</v>
      </c>
      <c r="BM3356" s="407"/>
      <c r="BN3356" s="408"/>
      <c r="BO3356" s="404" t="e">
        <f>(BL3356*BR$2468)+(N3356*BR$2469)+(X3356*BR$2470)+(R3356*BR$2471)+(V3356*BR$2472)+(Z3356*BR$2473)</f>
        <v>#REF!</v>
      </c>
      <c r="BP3356" s="404" t="e">
        <f>((AZ3356-BB3356)*BR$2475)+((AT3356-AV3356)*BR$2474)+(H3356*BR$2476)+(P3356*BR$2477)</f>
        <v>#REF!</v>
      </c>
      <c r="BQ3356" s="65" t="s">
        <v>71</v>
      </c>
      <c r="BR3356" s="66" t="e">
        <f>IF(#REF!="B",#REF!,IF(#REF!="C",#REF!,#REF!))</f>
        <v>#REF!</v>
      </c>
      <c r="BS3356" s="787"/>
    </row>
    <row r="3357" spans="1:71" ht="21.75" customHeight="1" x14ac:dyDescent="0.35">
      <c r="A3357" s="779"/>
      <c r="B3357" s="415"/>
      <c r="C3357" s="412" t="str">
        <f>IF(ROSTER!D$14="","",ROSTER!D$14)</f>
        <v/>
      </c>
      <c r="D3357" s="413"/>
      <c r="E3357" s="419"/>
      <c r="F3357" s="421"/>
      <c r="G3357" s="423"/>
      <c r="H3357" s="426"/>
      <c r="I3357" s="427"/>
      <c r="J3357" s="430"/>
      <c r="K3357" s="431"/>
      <c r="L3357" s="434"/>
      <c r="M3357" s="435"/>
      <c r="N3357" s="438" t="s">
        <v>14</v>
      </c>
      <c r="O3357" s="439"/>
      <c r="P3357" s="430"/>
      <c r="Q3357" s="431"/>
      <c r="R3357" s="434"/>
      <c r="S3357" s="441"/>
      <c r="T3357" s="434"/>
      <c r="U3357" s="427"/>
      <c r="V3357" s="441"/>
      <c r="W3357" s="427"/>
      <c r="X3357" s="430"/>
      <c r="Y3357" s="427"/>
      <c r="Z3357" s="430"/>
      <c r="AA3357" s="427"/>
      <c r="AB3357" s="430"/>
      <c r="AC3357" s="431"/>
      <c r="AD3357" s="434"/>
      <c r="AE3357" s="435"/>
      <c r="AF3357" s="444"/>
      <c r="AG3357" s="445"/>
      <c r="AH3357" s="430"/>
      <c r="AI3357" s="431"/>
      <c r="AJ3357" s="434"/>
      <c r="AK3357" s="435"/>
      <c r="AL3357" s="448"/>
      <c r="AM3357" s="449"/>
      <c r="AN3357" s="430"/>
      <c r="AO3357" s="431"/>
      <c r="AP3357" s="434"/>
      <c r="AQ3357" s="435"/>
      <c r="AR3357" s="448"/>
      <c r="AS3357" s="449"/>
      <c r="AT3357" s="452"/>
      <c r="AU3357" s="453"/>
      <c r="AV3357" s="456"/>
      <c r="AW3357" s="457"/>
      <c r="AX3357" s="448"/>
      <c r="AY3357" s="449"/>
      <c r="AZ3357" s="430"/>
      <c r="BA3357" s="431"/>
      <c r="BB3357" s="434"/>
      <c r="BC3357" s="435"/>
      <c r="BD3357" s="448"/>
      <c r="BE3357" s="449"/>
      <c r="BF3357" s="452"/>
      <c r="BG3357" s="453"/>
      <c r="BH3357" s="456"/>
      <c r="BI3357" s="457"/>
      <c r="BJ3357" s="448"/>
      <c r="BK3357" s="449"/>
      <c r="BL3357" s="409"/>
      <c r="BM3357" s="410"/>
      <c r="BN3357" s="411"/>
      <c r="BO3357" s="405"/>
      <c r="BP3357" s="405"/>
      <c r="BQ3357" s="65" t="s">
        <v>72</v>
      </c>
      <c r="BR3357" s="66" t="e">
        <f>IF(#REF!="B",#REF!,IF(#REF!="C",#REF!,#REF!))</f>
        <v>#REF!</v>
      </c>
      <c r="BS3357" s="787"/>
    </row>
    <row r="3358" spans="1:71" ht="21.75" customHeight="1" x14ac:dyDescent="0.35">
      <c r="A3358" s="779"/>
      <c r="B3358" s="414" t="str">
        <f>IF(ROSTER!B$16="","",ROSTER!B$16)</f>
        <v/>
      </c>
      <c r="C3358" s="416" t="str">
        <f>IF(ROSTER!C$16="","",ROSTER!C$16)</f>
        <v/>
      </c>
      <c r="D3358" s="417"/>
      <c r="E3358" s="418"/>
      <c r="F3358" s="420">
        <f>IF(E3358="y",1,IF(E3358="S",1,0))</f>
        <v>0</v>
      </c>
      <c r="G3358" s="422">
        <f>IF(E3358="S",1,0)</f>
        <v>0</v>
      </c>
      <c r="H3358" s="424"/>
      <c r="I3358" s="425"/>
      <c r="J3358" s="428"/>
      <c r="K3358" s="429"/>
      <c r="L3358" s="432"/>
      <c r="M3358" s="433"/>
      <c r="N3358" s="436">
        <f>L3358+J3358</f>
        <v>0</v>
      </c>
      <c r="O3358" s="437"/>
      <c r="P3358" s="428"/>
      <c r="Q3358" s="429"/>
      <c r="R3358" s="432"/>
      <c r="S3358" s="440"/>
      <c r="T3358" s="432"/>
      <c r="U3358" s="425"/>
      <c r="V3358" s="440"/>
      <c r="W3358" s="425"/>
      <c r="X3358" s="428"/>
      <c r="Y3358" s="425"/>
      <c r="Z3358" s="428"/>
      <c r="AA3358" s="425"/>
      <c r="AB3358" s="428"/>
      <c r="AC3358" s="429"/>
      <c r="AD3358" s="432"/>
      <c r="AE3358" s="433"/>
      <c r="AF3358" s="442">
        <f>IF(AB3358=0,0,(AD3358/AB3358)*100)</f>
        <v>0</v>
      </c>
      <c r="AG3358" s="443"/>
      <c r="AH3358" s="428"/>
      <c r="AI3358" s="429"/>
      <c r="AJ3358" s="432"/>
      <c r="AK3358" s="433"/>
      <c r="AL3358" s="446">
        <f>IF(AH3358=0,0,(AJ3358/AH3358)*100)</f>
        <v>0</v>
      </c>
      <c r="AM3358" s="447"/>
      <c r="AN3358" s="428"/>
      <c r="AO3358" s="429"/>
      <c r="AP3358" s="432"/>
      <c r="AQ3358" s="433"/>
      <c r="AR3358" s="446">
        <f>IF(AN3358=0,0,(AP3358/AN3358)*100)</f>
        <v>0</v>
      </c>
      <c r="AS3358" s="447"/>
      <c r="AT3358" s="450">
        <f>AB3358+AH3358+AN3358</f>
        <v>0</v>
      </c>
      <c r="AU3358" s="451"/>
      <c r="AV3358" s="454">
        <f>AD3358+AJ3358+AP3358</f>
        <v>0</v>
      </c>
      <c r="AW3358" s="455"/>
      <c r="AX3358" s="446">
        <f>IF(AT3358=0,0,(AV3358/AT3358)*100)</f>
        <v>0</v>
      </c>
      <c r="AY3358" s="447"/>
      <c r="AZ3358" s="428"/>
      <c r="BA3358" s="429"/>
      <c r="BB3358" s="432"/>
      <c r="BC3358" s="433"/>
      <c r="BD3358" s="446">
        <f>IF(AZ3358=0,0,(BB3358/AZ3358)*100)</f>
        <v>0</v>
      </c>
      <c r="BE3358" s="447"/>
      <c r="BF3358" s="450">
        <f>AT3358+AZ3358</f>
        <v>0</v>
      </c>
      <c r="BG3358" s="451"/>
      <c r="BH3358" s="454">
        <f>AV3358+BB3358</f>
        <v>0</v>
      </c>
      <c r="BI3358" s="455"/>
      <c r="BJ3358" s="446">
        <f>IF(BF3358=0,0,(BH3358/BF3358)*100)</f>
        <v>0</v>
      </c>
      <c r="BK3358" s="447"/>
      <c r="BL3358" s="406">
        <f>(AD3358*2)+(AJ3358*2)+(AP3358*3)+BB3358</f>
        <v>0</v>
      </c>
      <c r="BM3358" s="407"/>
      <c r="BN3358" s="408"/>
      <c r="BO3358" s="404" t="e">
        <f>(BL3358*BR$2468)+(N3358*BR$2469)+(X3358*BR$2470)+(R3358*BR$2471)+(V3358*BR$2472)+(Z3358*BR$2473)</f>
        <v>#REF!</v>
      </c>
      <c r="BP3358" s="404" t="e">
        <f>((AZ3358-BB3358)*BR$2475)+((AT3358-AV3358)*BR$2474)+(H3358*BR$2476)+(P3358*BR$2477)</f>
        <v>#REF!</v>
      </c>
      <c r="BQ3358" s="65" t="s">
        <v>73</v>
      </c>
      <c r="BR3358" s="66" t="e">
        <f>IF(#REF!="B",#REF!,IF(#REF!="C",#REF!,#REF!))</f>
        <v>#REF!</v>
      </c>
      <c r="BS3358" s="787"/>
    </row>
    <row r="3359" spans="1:71" ht="21.75" customHeight="1" x14ac:dyDescent="0.35">
      <c r="A3359" s="779"/>
      <c r="B3359" s="415"/>
      <c r="C3359" s="412" t="str">
        <f>IF(ROSTER!D$16="","",ROSTER!D$16)</f>
        <v/>
      </c>
      <c r="D3359" s="413"/>
      <c r="E3359" s="419"/>
      <c r="F3359" s="421"/>
      <c r="G3359" s="423"/>
      <c r="H3359" s="426"/>
      <c r="I3359" s="427"/>
      <c r="J3359" s="430"/>
      <c r="K3359" s="431"/>
      <c r="L3359" s="434"/>
      <c r="M3359" s="435"/>
      <c r="N3359" s="438" t="s">
        <v>14</v>
      </c>
      <c r="O3359" s="439"/>
      <c r="P3359" s="430"/>
      <c r="Q3359" s="431"/>
      <c r="R3359" s="434"/>
      <c r="S3359" s="441"/>
      <c r="T3359" s="434"/>
      <c r="U3359" s="427"/>
      <c r="V3359" s="441"/>
      <c r="W3359" s="427"/>
      <c r="X3359" s="430"/>
      <c r="Y3359" s="427"/>
      <c r="Z3359" s="430"/>
      <c r="AA3359" s="427"/>
      <c r="AB3359" s="430"/>
      <c r="AC3359" s="431"/>
      <c r="AD3359" s="434"/>
      <c r="AE3359" s="435"/>
      <c r="AF3359" s="444"/>
      <c r="AG3359" s="445"/>
      <c r="AH3359" s="430"/>
      <c r="AI3359" s="431"/>
      <c r="AJ3359" s="434"/>
      <c r="AK3359" s="435"/>
      <c r="AL3359" s="448"/>
      <c r="AM3359" s="449"/>
      <c r="AN3359" s="430"/>
      <c r="AO3359" s="431"/>
      <c r="AP3359" s="434"/>
      <c r="AQ3359" s="435"/>
      <c r="AR3359" s="448"/>
      <c r="AS3359" s="449"/>
      <c r="AT3359" s="452"/>
      <c r="AU3359" s="453"/>
      <c r="AV3359" s="456"/>
      <c r="AW3359" s="457"/>
      <c r="AX3359" s="448"/>
      <c r="AY3359" s="449"/>
      <c r="AZ3359" s="430"/>
      <c r="BA3359" s="431"/>
      <c r="BB3359" s="434"/>
      <c r="BC3359" s="435"/>
      <c r="BD3359" s="448"/>
      <c r="BE3359" s="449"/>
      <c r="BF3359" s="452"/>
      <c r="BG3359" s="453"/>
      <c r="BH3359" s="456"/>
      <c r="BI3359" s="457"/>
      <c r="BJ3359" s="448"/>
      <c r="BK3359" s="449"/>
      <c r="BL3359" s="409"/>
      <c r="BM3359" s="410"/>
      <c r="BN3359" s="411"/>
      <c r="BO3359" s="405"/>
      <c r="BP3359" s="405"/>
      <c r="BQ3359" s="65" t="s">
        <v>74</v>
      </c>
      <c r="BR3359" s="66" t="e">
        <f>IF(#REF!="B",#REF!,IF(#REF!="C",#REF!,#REF!))</f>
        <v>#REF!</v>
      </c>
      <c r="BS3359" s="787"/>
    </row>
    <row r="3360" spans="1:71" ht="21.75" customHeight="1" x14ac:dyDescent="0.25">
      <c r="A3360" s="779"/>
      <c r="B3360" s="414" t="str">
        <f>IF(ROSTER!B$18="","",ROSTER!B$18)</f>
        <v/>
      </c>
      <c r="C3360" s="416" t="str">
        <f>IF(ROSTER!C$18="","",ROSTER!C$18)</f>
        <v/>
      </c>
      <c r="D3360" s="417"/>
      <c r="E3360" s="418"/>
      <c r="F3360" s="420">
        <f>IF(E3360="y",1,IF(E3360="S",1,0))</f>
        <v>0</v>
      </c>
      <c r="G3360" s="422">
        <f>IF(E3360="S",1,0)</f>
        <v>0</v>
      </c>
      <c r="H3360" s="424"/>
      <c r="I3360" s="425"/>
      <c r="J3360" s="428"/>
      <c r="K3360" s="429"/>
      <c r="L3360" s="432"/>
      <c r="M3360" s="433"/>
      <c r="N3360" s="436">
        <f>L3360+J3360</f>
        <v>0</v>
      </c>
      <c r="O3360" s="437"/>
      <c r="P3360" s="428"/>
      <c r="Q3360" s="429"/>
      <c r="R3360" s="432"/>
      <c r="S3360" s="440"/>
      <c r="T3360" s="432"/>
      <c r="U3360" s="425"/>
      <c r="V3360" s="440"/>
      <c r="W3360" s="425"/>
      <c r="X3360" s="428"/>
      <c r="Y3360" s="425"/>
      <c r="Z3360" s="428"/>
      <c r="AA3360" s="425"/>
      <c r="AB3360" s="428"/>
      <c r="AC3360" s="429"/>
      <c r="AD3360" s="432"/>
      <c r="AE3360" s="433"/>
      <c r="AF3360" s="442">
        <f>IF(AB3360=0,0,(AD3360/AB3360)*100)</f>
        <v>0</v>
      </c>
      <c r="AG3360" s="443"/>
      <c r="AH3360" s="428"/>
      <c r="AI3360" s="429"/>
      <c r="AJ3360" s="432"/>
      <c r="AK3360" s="433"/>
      <c r="AL3360" s="446">
        <f>IF(AH3360=0,0,(AJ3360/AH3360)*100)</f>
        <v>0</v>
      </c>
      <c r="AM3360" s="447"/>
      <c r="AN3360" s="428"/>
      <c r="AO3360" s="429"/>
      <c r="AP3360" s="432"/>
      <c r="AQ3360" s="433"/>
      <c r="AR3360" s="446">
        <f>IF(AN3360=0,0,(AP3360/AN3360)*100)</f>
        <v>0</v>
      </c>
      <c r="AS3360" s="447"/>
      <c r="AT3360" s="450">
        <f>AB3360+AH3360+AN3360</f>
        <v>0</v>
      </c>
      <c r="AU3360" s="451"/>
      <c r="AV3360" s="454">
        <f>AD3360+AJ3360+AP3360</f>
        <v>0</v>
      </c>
      <c r="AW3360" s="455"/>
      <c r="AX3360" s="446">
        <f>IF(AT3360=0,0,(AV3360/AT3360)*100)</f>
        <v>0</v>
      </c>
      <c r="AY3360" s="447"/>
      <c r="AZ3360" s="428"/>
      <c r="BA3360" s="429"/>
      <c r="BB3360" s="432"/>
      <c r="BC3360" s="433"/>
      <c r="BD3360" s="446">
        <f>IF(AZ3360=0,0,(BB3360/AZ3360)*100)</f>
        <v>0</v>
      </c>
      <c r="BE3360" s="447"/>
      <c r="BF3360" s="450">
        <f>AT3360+AZ3360</f>
        <v>0</v>
      </c>
      <c r="BG3360" s="451"/>
      <c r="BH3360" s="454">
        <f>AV3360+BB3360</f>
        <v>0</v>
      </c>
      <c r="BI3360" s="455"/>
      <c r="BJ3360" s="446">
        <f>IF(BF3360=0,0,(BH3360/BF3360)*100)</f>
        <v>0</v>
      </c>
      <c r="BK3360" s="447"/>
      <c r="BL3360" s="406">
        <f>(AD3360*2)+(AJ3360*2)+(AP3360*3)+BB3360</f>
        <v>0</v>
      </c>
      <c r="BM3360" s="407"/>
      <c r="BN3360" s="408"/>
      <c r="BO3360" s="404" t="e">
        <f>(BL3360*BR$2468)+(N3360*BR$2469)+(X3360*BR$2470)+(R3360*BR$2471)+(V3360*BR$2472)+(Z3360*BR$2473)</f>
        <v>#REF!</v>
      </c>
      <c r="BP3360" s="404" t="e">
        <f>((AZ3360-BB3360)*BR$2475)+((AT3360-AV3360)*BR$2474)+(H3360*BR$2476)+(P3360*BR$2477)</f>
        <v>#REF!</v>
      </c>
      <c r="BQ3360" s="53"/>
      <c r="BR3360" s="53"/>
      <c r="BS3360" s="787"/>
    </row>
    <row r="3361" spans="1:71" ht="21.75" customHeight="1" x14ac:dyDescent="0.25">
      <c r="A3361" s="779"/>
      <c r="B3361" s="415"/>
      <c r="C3361" s="412" t="str">
        <f>IF(ROSTER!D$18="","",ROSTER!D$18)</f>
        <v/>
      </c>
      <c r="D3361" s="413"/>
      <c r="E3361" s="419"/>
      <c r="F3361" s="421"/>
      <c r="G3361" s="423"/>
      <c r="H3361" s="426"/>
      <c r="I3361" s="427"/>
      <c r="J3361" s="430"/>
      <c r="K3361" s="431"/>
      <c r="L3361" s="434"/>
      <c r="M3361" s="435"/>
      <c r="N3361" s="438"/>
      <c r="O3361" s="439"/>
      <c r="P3361" s="430"/>
      <c r="Q3361" s="431"/>
      <c r="R3361" s="434"/>
      <c r="S3361" s="441"/>
      <c r="T3361" s="434"/>
      <c r="U3361" s="427"/>
      <c r="V3361" s="441"/>
      <c r="W3361" s="427"/>
      <c r="X3361" s="430"/>
      <c r="Y3361" s="427"/>
      <c r="Z3361" s="430"/>
      <c r="AA3361" s="427"/>
      <c r="AB3361" s="430"/>
      <c r="AC3361" s="431"/>
      <c r="AD3361" s="434"/>
      <c r="AE3361" s="435"/>
      <c r="AF3361" s="444"/>
      <c r="AG3361" s="445"/>
      <c r="AH3361" s="430"/>
      <c r="AI3361" s="431"/>
      <c r="AJ3361" s="434"/>
      <c r="AK3361" s="435"/>
      <c r="AL3361" s="448"/>
      <c r="AM3361" s="449"/>
      <c r="AN3361" s="430"/>
      <c r="AO3361" s="431"/>
      <c r="AP3361" s="434"/>
      <c r="AQ3361" s="435"/>
      <c r="AR3361" s="448"/>
      <c r="AS3361" s="449"/>
      <c r="AT3361" s="452"/>
      <c r="AU3361" s="453"/>
      <c r="AV3361" s="456"/>
      <c r="AW3361" s="457"/>
      <c r="AX3361" s="448"/>
      <c r="AY3361" s="449"/>
      <c r="AZ3361" s="430"/>
      <c r="BA3361" s="431"/>
      <c r="BB3361" s="434"/>
      <c r="BC3361" s="435"/>
      <c r="BD3361" s="448"/>
      <c r="BE3361" s="449"/>
      <c r="BF3361" s="452"/>
      <c r="BG3361" s="453"/>
      <c r="BH3361" s="456"/>
      <c r="BI3361" s="457"/>
      <c r="BJ3361" s="448"/>
      <c r="BK3361" s="449"/>
      <c r="BL3361" s="409"/>
      <c r="BM3361" s="410"/>
      <c r="BN3361" s="411"/>
      <c r="BO3361" s="405"/>
      <c r="BP3361" s="405"/>
      <c r="BQ3361" s="53"/>
      <c r="BR3361" s="53"/>
      <c r="BS3361" s="779"/>
    </row>
    <row r="3362" spans="1:71" ht="21.75" customHeight="1" x14ac:dyDescent="0.25">
      <c r="A3362" s="779"/>
      <c r="B3362" s="414" t="str">
        <f>IF(ROSTER!B$20="","",ROSTER!B$20)</f>
        <v/>
      </c>
      <c r="C3362" s="416" t="str">
        <f>IF(ROSTER!C$20="","",ROSTER!C$20)</f>
        <v/>
      </c>
      <c r="D3362" s="417"/>
      <c r="E3362" s="418"/>
      <c r="F3362" s="420">
        <f>IF(E3362="y",1,IF(E3362="S",1,0))</f>
        <v>0</v>
      </c>
      <c r="G3362" s="422">
        <f>IF(E3362="S",1,0)</f>
        <v>0</v>
      </c>
      <c r="H3362" s="424"/>
      <c r="I3362" s="425"/>
      <c r="J3362" s="428"/>
      <c r="K3362" s="429"/>
      <c r="L3362" s="432"/>
      <c r="M3362" s="433"/>
      <c r="N3362" s="436">
        <f>L3362+J3362</f>
        <v>0</v>
      </c>
      <c r="O3362" s="437"/>
      <c r="P3362" s="428"/>
      <c r="Q3362" s="429"/>
      <c r="R3362" s="432"/>
      <c r="S3362" s="440"/>
      <c r="T3362" s="432"/>
      <c r="U3362" s="425"/>
      <c r="V3362" s="440"/>
      <c r="W3362" s="425"/>
      <c r="X3362" s="428"/>
      <c r="Y3362" s="425"/>
      <c r="Z3362" s="428"/>
      <c r="AA3362" s="425"/>
      <c r="AB3362" s="428"/>
      <c r="AC3362" s="429"/>
      <c r="AD3362" s="432"/>
      <c r="AE3362" s="433"/>
      <c r="AF3362" s="442">
        <f>IF(AB3362=0,0,(AD3362/AB3362)*100)</f>
        <v>0</v>
      </c>
      <c r="AG3362" s="443"/>
      <c r="AH3362" s="428"/>
      <c r="AI3362" s="429"/>
      <c r="AJ3362" s="432"/>
      <c r="AK3362" s="433"/>
      <c r="AL3362" s="446">
        <f>IF(AH3362=0,0,(AJ3362/AH3362)*100)</f>
        <v>0</v>
      </c>
      <c r="AM3362" s="447"/>
      <c r="AN3362" s="428"/>
      <c r="AO3362" s="429"/>
      <c r="AP3362" s="432"/>
      <c r="AQ3362" s="433"/>
      <c r="AR3362" s="446">
        <f>IF(AN3362=0,0,(AP3362/AN3362)*100)</f>
        <v>0</v>
      </c>
      <c r="AS3362" s="447"/>
      <c r="AT3362" s="450">
        <f>AB3362+AH3362+AN3362</f>
        <v>0</v>
      </c>
      <c r="AU3362" s="451"/>
      <c r="AV3362" s="454">
        <f>AD3362+AJ3362+AP3362</f>
        <v>0</v>
      </c>
      <c r="AW3362" s="455"/>
      <c r="AX3362" s="446">
        <f>IF(AT3362=0,0,(AV3362/AT3362)*100)</f>
        <v>0</v>
      </c>
      <c r="AY3362" s="447"/>
      <c r="AZ3362" s="428"/>
      <c r="BA3362" s="429"/>
      <c r="BB3362" s="432"/>
      <c r="BC3362" s="433"/>
      <c r="BD3362" s="446">
        <f>IF(AZ3362=0,0,(BB3362/AZ3362)*100)</f>
        <v>0</v>
      </c>
      <c r="BE3362" s="447"/>
      <c r="BF3362" s="450">
        <f>AT3362+AZ3362</f>
        <v>0</v>
      </c>
      <c r="BG3362" s="451"/>
      <c r="BH3362" s="454">
        <f>AV3362+BB3362</f>
        <v>0</v>
      </c>
      <c r="BI3362" s="455"/>
      <c r="BJ3362" s="446">
        <f>IF(BF3362=0,0,(BH3362/BF3362)*100)</f>
        <v>0</v>
      </c>
      <c r="BK3362" s="447"/>
      <c r="BL3362" s="406">
        <f>(AD3362*2)+(AJ3362*2)+(AP3362*3)+BB3362</f>
        <v>0</v>
      </c>
      <c r="BM3362" s="407"/>
      <c r="BN3362" s="408"/>
      <c r="BO3362" s="404" t="e">
        <f>(BL3362*BR$2468)+(N3362*BR$2469)+(X3362*BR$2470)+(R3362*BR$2471)+(V3362*BR$2472)+(Z3362*BR$2473)</f>
        <v>#REF!</v>
      </c>
      <c r="BP3362" s="404" t="e">
        <f>((AZ3362-BB3362)*BR$2475)+((AT3362-AV3362)*BR$2474)+(H3362*BR$2476)+(P3362*BR$2477)</f>
        <v>#REF!</v>
      </c>
      <c r="BQ3362" s="53"/>
      <c r="BR3362" s="53"/>
      <c r="BS3362" s="779"/>
    </row>
    <row r="3363" spans="1:71" ht="21.75" customHeight="1" x14ac:dyDescent="0.25">
      <c r="A3363" s="779"/>
      <c r="B3363" s="415"/>
      <c r="C3363" s="412" t="str">
        <f>IF(ROSTER!D$20="","",ROSTER!D$20)</f>
        <v/>
      </c>
      <c r="D3363" s="413"/>
      <c r="E3363" s="419"/>
      <c r="F3363" s="421"/>
      <c r="G3363" s="423"/>
      <c r="H3363" s="426"/>
      <c r="I3363" s="427"/>
      <c r="J3363" s="430"/>
      <c r="K3363" s="431"/>
      <c r="L3363" s="434"/>
      <c r="M3363" s="435"/>
      <c r="N3363" s="438" t="s">
        <v>14</v>
      </c>
      <c r="O3363" s="439"/>
      <c r="P3363" s="430"/>
      <c r="Q3363" s="431"/>
      <c r="R3363" s="434"/>
      <c r="S3363" s="441"/>
      <c r="T3363" s="434"/>
      <c r="U3363" s="427"/>
      <c r="V3363" s="441"/>
      <c r="W3363" s="427"/>
      <c r="X3363" s="430"/>
      <c r="Y3363" s="427"/>
      <c r="Z3363" s="430"/>
      <c r="AA3363" s="427"/>
      <c r="AB3363" s="430"/>
      <c r="AC3363" s="431"/>
      <c r="AD3363" s="434"/>
      <c r="AE3363" s="435"/>
      <c r="AF3363" s="444"/>
      <c r="AG3363" s="445"/>
      <c r="AH3363" s="430"/>
      <c r="AI3363" s="431"/>
      <c r="AJ3363" s="434"/>
      <c r="AK3363" s="435"/>
      <c r="AL3363" s="448"/>
      <c r="AM3363" s="449"/>
      <c r="AN3363" s="430"/>
      <c r="AO3363" s="431"/>
      <c r="AP3363" s="434"/>
      <c r="AQ3363" s="435"/>
      <c r="AR3363" s="448"/>
      <c r="AS3363" s="449"/>
      <c r="AT3363" s="452"/>
      <c r="AU3363" s="453"/>
      <c r="AV3363" s="456"/>
      <c r="AW3363" s="457"/>
      <c r="AX3363" s="448"/>
      <c r="AY3363" s="449"/>
      <c r="AZ3363" s="430"/>
      <c r="BA3363" s="431"/>
      <c r="BB3363" s="434"/>
      <c r="BC3363" s="435"/>
      <c r="BD3363" s="448"/>
      <c r="BE3363" s="449"/>
      <c r="BF3363" s="452"/>
      <c r="BG3363" s="453"/>
      <c r="BH3363" s="456"/>
      <c r="BI3363" s="457"/>
      <c r="BJ3363" s="448"/>
      <c r="BK3363" s="449"/>
      <c r="BL3363" s="409"/>
      <c r="BM3363" s="410"/>
      <c r="BN3363" s="411"/>
      <c r="BO3363" s="405"/>
      <c r="BP3363" s="405"/>
      <c r="BQ3363" s="53"/>
      <c r="BR3363" s="53"/>
      <c r="BS3363" s="779"/>
    </row>
    <row r="3364" spans="1:71" ht="21.75" customHeight="1" x14ac:dyDescent="0.25">
      <c r="A3364" s="779"/>
      <c r="B3364" s="414" t="str">
        <f>IF(ROSTER!B$22="","",ROSTER!B$22)</f>
        <v/>
      </c>
      <c r="C3364" s="416" t="str">
        <f>IF(ROSTER!C$22="","",ROSTER!C$22)</f>
        <v/>
      </c>
      <c r="D3364" s="417"/>
      <c r="E3364" s="418"/>
      <c r="F3364" s="420">
        <f>IF(E3364="y",1,IF(E3364="S",1,0))</f>
        <v>0</v>
      </c>
      <c r="G3364" s="422">
        <f>IF(E3364="S",1,0)</f>
        <v>0</v>
      </c>
      <c r="H3364" s="424"/>
      <c r="I3364" s="425"/>
      <c r="J3364" s="428"/>
      <c r="K3364" s="429"/>
      <c r="L3364" s="432"/>
      <c r="M3364" s="433"/>
      <c r="N3364" s="436">
        <f>L3364+J3364</f>
        <v>0</v>
      </c>
      <c r="O3364" s="437"/>
      <c r="P3364" s="428"/>
      <c r="Q3364" s="429"/>
      <c r="R3364" s="432"/>
      <c r="S3364" s="440"/>
      <c r="T3364" s="432"/>
      <c r="U3364" s="425"/>
      <c r="V3364" s="440"/>
      <c r="W3364" s="425"/>
      <c r="X3364" s="428"/>
      <c r="Y3364" s="425"/>
      <c r="Z3364" s="428"/>
      <c r="AA3364" s="425"/>
      <c r="AB3364" s="428"/>
      <c r="AC3364" s="429"/>
      <c r="AD3364" s="432"/>
      <c r="AE3364" s="433"/>
      <c r="AF3364" s="442">
        <f>IF(AB3364=0,0,(AD3364/AB3364)*100)</f>
        <v>0</v>
      </c>
      <c r="AG3364" s="443"/>
      <c r="AH3364" s="428"/>
      <c r="AI3364" s="429"/>
      <c r="AJ3364" s="432"/>
      <c r="AK3364" s="433"/>
      <c r="AL3364" s="446">
        <f>IF(AH3364=0,0,(AJ3364/AH3364)*100)</f>
        <v>0</v>
      </c>
      <c r="AM3364" s="447"/>
      <c r="AN3364" s="428"/>
      <c r="AO3364" s="429"/>
      <c r="AP3364" s="432"/>
      <c r="AQ3364" s="433"/>
      <c r="AR3364" s="446">
        <f>IF(AN3364=0,0,(AP3364/AN3364)*100)</f>
        <v>0</v>
      </c>
      <c r="AS3364" s="447"/>
      <c r="AT3364" s="450">
        <f>AB3364+AH3364+AN3364</f>
        <v>0</v>
      </c>
      <c r="AU3364" s="451"/>
      <c r="AV3364" s="454">
        <f>AD3364+AJ3364+AP3364</f>
        <v>0</v>
      </c>
      <c r="AW3364" s="455"/>
      <c r="AX3364" s="446">
        <f>IF(AT3364=0,0,(AV3364/AT3364)*100)</f>
        <v>0</v>
      </c>
      <c r="AY3364" s="447"/>
      <c r="AZ3364" s="428"/>
      <c r="BA3364" s="429"/>
      <c r="BB3364" s="432"/>
      <c r="BC3364" s="433"/>
      <c r="BD3364" s="446">
        <f>IF(AZ3364=0,0,(BB3364/AZ3364)*100)</f>
        <v>0</v>
      </c>
      <c r="BE3364" s="447"/>
      <c r="BF3364" s="450">
        <f>AT3364+AZ3364</f>
        <v>0</v>
      </c>
      <c r="BG3364" s="451"/>
      <c r="BH3364" s="454">
        <f>AV3364+BB3364</f>
        <v>0</v>
      </c>
      <c r="BI3364" s="455"/>
      <c r="BJ3364" s="446">
        <f>IF(BF3364=0,0,(BH3364/BF3364)*100)</f>
        <v>0</v>
      </c>
      <c r="BK3364" s="447"/>
      <c r="BL3364" s="406">
        <f>(AD3364*2)+(AJ3364*2)+(AP3364*3)+BB3364</f>
        <v>0</v>
      </c>
      <c r="BM3364" s="407"/>
      <c r="BN3364" s="408"/>
      <c r="BO3364" s="404" t="e">
        <f>(BL3364*BR$2468)+(N3364*BR$2469)+(X3364*BR$2470)+(R3364*BR$2471)+(V3364*BR$2472)+(Z3364*BR$2473)</f>
        <v>#REF!</v>
      </c>
      <c r="BP3364" s="404" t="e">
        <f>((AZ3364-BB3364)*BR$2475)+((AT3364-AV3364)*BR$2474)+(H3364*BR$2476)+(P3364*BR$2477)</f>
        <v>#REF!</v>
      </c>
      <c r="BQ3364" s="53"/>
      <c r="BR3364" s="53"/>
      <c r="BS3364" s="779"/>
    </row>
    <row r="3365" spans="1:71" ht="21.75" customHeight="1" x14ac:dyDescent="0.25">
      <c r="A3365" s="779"/>
      <c r="B3365" s="415"/>
      <c r="C3365" s="412" t="str">
        <f>IF(ROSTER!D$22="","",ROSTER!D$22)</f>
        <v/>
      </c>
      <c r="D3365" s="413"/>
      <c r="E3365" s="419"/>
      <c r="F3365" s="421"/>
      <c r="G3365" s="423"/>
      <c r="H3365" s="426"/>
      <c r="I3365" s="427"/>
      <c r="J3365" s="430"/>
      <c r="K3365" s="431"/>
      <c r="L3365" s="434"/>
      <c r="M3365" s="435"/>
      <c r="N3365" s="438" t="s">
        <v>14</v>
      </c>
      <c r="O3365" s="439"/>
      <c r="P3365" s="430"/>
      <c r="Q3365" s="431"/>
      <c r="R3365" s="434"/>
      <c r="S3365" s="441"/>
      <c r="T3365" s="434"/>
      <c r="U3365" s="427"/>
      <c r="V3365" s="441"/>
      <c r="W3365" s="427"/>
      <c r="X3365" s="430"/>
      <c r="Y3365" s="427"/>
      <c r="Z3365" s="430"/>
      <c r="AA3365" s="427"/>
      <c r="AB3365" s="430"/>
      <c r="AC3365" s="431"/>
      <c r="AD3365" s="434"/>
      <c r="AE3365" s="435"/>
      <c r="AF3365" s="444"/>
      <c r="AG3365" s="445"/>
      <c r="AH3365" s="430"/>
      <c r="AI3365" s="431"/>
      <c r="AJ3365" s="434"/>
      <c r="AK3365" s="435"/>
      <c r="AL3365" s="448"/>
      <c r="AM3365" s="449"/>
      <c r="AN3365" s="430"/>
      <c r="AO3365" s="431"/>
      <c r="AP3365" s="434"/>
      <c r="AQ3365" s="435"/>
      <c r="AR3365" s="448"/>
      <c r="AS3365" s="449"/>
      <c r="AT3365" s="452"/>
      <c r="AU3365" s="453"/>
      <c r="AV3365" s="456"/>
      <c r="AW3365" s="457"/>
      <c r="AX3365" s="448"/>
      <c r="AY3365" s="449"/>
      <c r="AZ3365" s="430"/>
      <c r="BA3365" s="431"/>
      <c r="BB3365" s="434"/>
      <c r="BC3365" s="435"/>
      <c r="BD3365" s="448"/>
      <c r="BE3365" s="449"/>
      <c r="BF3365" s="452"/>
      <c r="BG3365" s="453"/>
      <c r="BH3365" s="456"/>
      <c r="BI3365" s="457"/>
      <c r="BJ3365" s="448"/>
      <c r="BK3365" s="449"/>
      <c r="BL3365" s="409"/>
      <c r="BM3365" s="410"/>
      <c r="BN3365" s="411"/>
      <c r="BO3365" s="405"/>
      <c r="BP3365" s="405"/>
      <c r="BQ3365" s="53"/>
      <c r="BR3365" s="53"/>
      <c r="BS3365" s="779"/>
    </row>
    <row r="3366" spans="1:71" ht="21.75" customHeight="1" x14ac:dyDescent="0.25">
      <c r="A3366" s="779"/>
      <c r="B3366" s="414" t="str">
        <f>IF(ROSTER!B$24="","",ROSTER!B$24)</f>
        <v/>
      </c>
      <c r="C3366" s="416" t="str">
        <f>IF(ROSTER!C$24="","",ROSTER!C$24)</f>
        <v/>
      </c>
      <c r="D3366" s="417"/>
      <c r="E3366" s="418"/>
      <c r="F3366" s="420">
        <f>IF(E3366="y",1,IF(E3366="S",1,0))</f>
        <v>0</v>
      </c>
      <c r="G3366" s="422">
        <f>IF(E3366="S",1,0)</f>
        <v>0</v>
      </c>
      <c r="H3366" s="424"/>
      <c r="I3366" s="425"/>
      <c r="J3366" s="428"/>
      <c r="K3366" s="429"/>
      <c r="L3366" s="432"/>
      <c r="M3366" s="433"/>
      <c r="N3366" s="436">
        <f>L3366+J3366</f>
        <v>0</v>
      </c>
      <c r="O3366" s="437"/>
      <c r="P3366" s="428"/>
      <c r="Q3366" s="429"/>
      <c r="R3366" s="432"/>
      <c r="S3366" s="440"/>
      <c r="T3366" s="432"/>
      <c r="U3366" s="425"/>
      <c r="V3366" s="440"/>
      <c r="W3366" s="425"/>
      <c r="X3366" s="428"/>
      <c r="Y3366" s="425"/>
      <c r="Z3366" s="428"/>
      <c r="AA3366" s="425"/>
      <c r="AB3366" s="428"/>
      <c r="AC3366" s="429"/>
      <c r="AD3366" s="432"/>
      <c r="AE3366" s="433"/>
      <c r="AF3366" s="442">
        <f>IF(AB3366=0,0,(AD3366/AB3366)*100)</f>
        <v>0</v>
      </c>
      <c r="AG3366" s="443"/>
      <c r="AH3366" s="428"/>
      <c r="AI3366" s="429"/>
      <c r="AJ3366" s="432"/>
      <c r="AK3366" s="433"/>
      <c r="AL3366" s="446">
        <f>IF(AH3366=0,0,(AJ3366/AH3366)*100)</f>
        <v>0</v>
      </c>
      <c r="AM3366" s="447"/>
      <c r="AN3366" s="428"/>
      <c r="AO3366" s="429"/>
      <c r="AP3366" s="432"/>
      <c r="AQ3366" s="433"/>
      <c r="AR3366" s="446">
        <f>IF(AN3366=0,0,(AP3366/AN3366)*100)</f>
        <v>0</v>
      </c>
      <c r="AS3366" s="447"/>
      <c r="AT3366" s="450">
        <f>AB3366+AH3366+AN3366</f>
        <v>0</v>
      </c>
      <c r="AU3366" s="451"/>
      <c r="AV3366" s="454">
        <f>AD3366+AJ3366+AP3366</f>
        <v>0</v>
      </c>
      <c r="AW3366" s="455"/>
      <c r="AX3366" s="446">
        <f>IF(AT3366=0,0,(AV3366/AT3366)*100)</f>
        <v>0</v>
      </c>
      <c r="AY3366" s="447"/>
      <c r="AZ3366" s="428"/>
      <c r="BA3366" s="429"/>
      <c r="BB3366" s="432"/>
      <c r="BC3366" s="433"/>
      <c r="BD3366" s="446">
        <f>IF(AZ3366=0,0,(BB3366/AZ3366)*100)</f>
        <v>0</v>
      </c>
      <c r="BE3366" s="447"/>
      <c r="BF3366" s="450">
        <f>AT3366+AZ3366</f>
        <v>0</v>
      </c>
      <c r="BG3366" s="451"/>
      <c r="BH3366" s="454">
        <f>AV3366+BB3366</f>
        <v>0</v>
      </c>
      <c r="BI3366" s="455"/>
      <c r="BJ3366" s="446">
        <f>IF(BF3366=0,0,(BH3366/BF3366)*100)</f>
        <v>0</v>
      </c>
      <c r="BK3366" s="447"/>
      <c r="BL3366" s="406">
        <f>(AD3366*2)+(AJ3366*2)+(AP3366*3)+BB3366</f>
        <v>0</v>
      </c>
      <c r="BM3366" s="407"/>
      <c r="BN3366" s="408"/>
      <c r="BO3366" s="404" t="e">
        <f>(BL3366*BR$2468)+(N3366*BR$2469)+(X3366*BR$2470)+(R3366*BR$2471)+(V3366*BR$2472)+(Z3366*BR$2473)</f>
        <v>#REF!</v>
      </c>
      <c r="BP3366" s="404" t="e">
        <f>((AZ3366-BB3366)*BR$2475)+((AT3366-AV3366)*BR$2474)+(H3366*BR$2476)+(P3366*BR$2477)</f>
        <v>#REF!</v>
      </c>
      <c r="BQ3366" s="53"/>
      <c r="BR3366" s="53"/>
      <c r="BS3366" s="779"/>
    </row>
    <row r="3367" spans="1:71" ht="21.75" customHeight="1" x14ac:dyDescent="0.25">
      <c r="A3367" s="779"/>
      <c r="B3367" s="415"/>
      <c r="C3367" s="412" t="str">
        <f>IF(ROSTER!D$24="","",ROSTER!D$24)</f>
        <v/>
      </c>
      <c r="D3367" s="413"/>
      <c r="E3367" s="419"/>
      <c r="F3367" s="421"/>
      <c r="G3367" s="423"/>
      <c r="H3367" s="426"/>
      <c r="I3367" s="427"/>
      <c r="J3367" s="430"/>
      <c r="K3367" s="431"/>
      <c r="L3367" s="434"/>
      <c r="M3367" s="435"/>
      <c r="N3367" s="438" t="s">
        <v>14</v>
      </c>
      <c r="O3367" s="439"/>
      <c r="P3367" s="430"/>
      <c r="Q3367" s="431"/>
      <c r="R3367" s="434"/>
      <c r="S3367" s="441"/>
      <c r="T3367" s="434"/>
      <c r="U3367" s="427"/>
      <c r="V3367" s="441"/>
      <c r="W3367" s="427"/>
      <c r="X3367" s="430"/>
      <c r="Y3367" s="427"/>
      <c r="Z3367" s="430"/>
      <c r="AA3367" s="427"/>
      <c r="AB3367" s="430"/>
      <c r="AC3367" s="431"/>
      <c r="AD3367" s="434"/>
      <c r="AE3367" s="435"/>
      <c r="AF3367" s="444"/>
      <c r="AG3367" s="445"/>
      <c r="AH3367" s="430"/>
      <c r="AI3367" s="431"/>
      <c r="AJ3367" s="434"/>
      <c r="AK3367" s="435"/>
      <c r="AL3367" s="448"/>
      <c r="AM3367" s="449"/>
      <c r="AN3367" s="430"/>
      <c r="AO3367" s="431"/>
      <c r="AP3367" s="434"/>
      <c r="AQ3367" s="435"/>
      <c r="AR3367" s="448"/>
      <c r="AS3367" s="449"/>
      <c r="AT3367" s="452"/>
      <c r="AU3367" s="453"/>
      <c r="AV3367" s="456"/>
      <c r="AW3367" s="457"/>
      <c r="AX3367" s="448"/>
      <c r="AY3367" s="449"/>
      <c r="AZ3367" s="430"/>
      <c r="BA3367" s="431"/>
      <c r="BB3367" s="434"/>
      <c r="BC3367" s="435"/>
      <c r="BD3367" s="448"/>
      <c r="BE3367" s="449"/>
      <c r="BF3367" s="452"/>
      <c r="BG3367" s="453"/>
      <c r="BH3367" s="456"/>
      <c r="BI3367" s="457"/>
      <c r="BJ3367" s="448"/>
      <c r="BK3367" s="449"/>
      <c r="BL3367" s="409"/>
      <c r="BM3367" s="410"/>
      <c r="BN3367" s="411"/>
      <c r="BO3367" s="405"/>
      <c r="BP3367" s="405"/>
      <c r="BQ3367" s="53"/>
      <c r="BR3367" s="53"/>
      <c r="BS3367" s="779"/>
    </row>
    <row r="3368" spans="1:71" ht="21.75" customHeight="1" x14ac:dyDescent="0.25">
      <c r="A3368" s="779"/>
      <c r="B3368" s="414" t="str">
        <f>IF(ROSTER!B$26="","",ROSTER!B$26)</f>
        <v/>
      </c>
      <c r="C3368" s="416" t="str">
        <f>IF(ROSTER!C$26="","",ROSTER!C$26)</f>
        <v/>
      </c>
      <c r="D3368" s="417"/>
      <c r="E3368" s="418"/>
      <c r="F3368" s="420">
        <f>IF(E3368="y",1,IF(E3368="S",1,0))</f>
        <v>0</v>
      </c>
      <c r="G3368" s="422">
        <f>IF(E3368="S",1,0)</f>
        <v>0</v>
      </c>
      <c r="H3368" s="424"/>
      <c r="I3368" s="425"/>
      <c r="J3368" s="428"/>
      <c r="K3368" s="429"/>
      <c r="L3368" s="432"/>
      <c r="M3368" s="433"/>
      <c r="N3368" s="436">
        <f>L3368+J3368</f>
        <v>0</v>
      </c>
      <c r="O3368" s="437"/>
      <c r="P3368" s="428"/>
      <c r="Q3368" s="429"/>
      <c r="R3368" s="432"/>
      <c r="S3368" s="440"/>
      <c r="T3368" s="432"/>
      <c r="U3368" s="425"/>
      <c r="V3368" s="440"/>
      <c r="W3368" s="425"/>
      <c r="X3368" s="428"/>
      <c r="Y3368" s="425"/>
      <c r="Z3368" s="428"/>
      <c r="AA3368" s="425"/>
      <c r="AB3368" s="428"/>
      <c r="AC3368" s="429"/>
      <c r="AD3368" s="432"/>
      <c r="AE3368" s="433"/>
      <c r="AF3368" s="442">
        <f>IF(AB3368=0,0,(AD3368/AB3368)*100)</f>
        <v>0</v>
      </c>
      <c r="AG3368" s="443"/>
      <c r="AH3368" s="428"/>
      <c r="AI3368" s="429"/>
      <c r="AJ3368" s="432"/>
      <c r="AK3368" s="433"/>
      <c r="AL3368" s="446">
        <f>IF(AH3368=0,0,(AJ3368/AH3368)*100)</f>
        <v>0</v>
      </c>
      <c r="AM3368" s="447"/>
      <c r="AN3368" s="428"/>
      <c r="AO3368" s="429"/>
      <c r="AP3368" s="432"/>
      <c r="AQ3368" s="433"/>
      <c r="AR3368" s="446">
        <f>IF(AN3368=0,0,(AP3368/AN3368)*100)</f>
        <v>0</v>
      </c>
      <c r="AS3368" s="447"/>
      <c r="AT3368" s="450">
        <f>AB3368+AH3368+AN3368</f>
        <v>0</v>
      </c>
      <c r="AU3368" s="451"/>
      <c r="AV3368" s="454">
        <f>AD3368+AJ3368+AP3368</f>
        <v>0</v>
      </c>
      <c r="AW3368" s="455"/>
      <c r="AX3368" s="446">
        <f>IF(AT3368=0,0,(AV3368/AT3368)*100)</f>
        <v>0</v>
      </c>
      <c r="AY3368" s="447"/>
      <c r="AZ3368" s="428"/>
      <c r="BA3368" s="429"/>
      <c r="BB3368" s="432"/>
      <c r="BC3368" s="433"/>
      <c r="BD3368" s="446">
        <f>IF(AZ3368=0,0,(BB3368/AZ3368)*100)</f>
        <v>0</v>
      </c>
      <c r="BE3368" s="447"/>
      <c r="BF3368" s="450">
        <f>AT3368+AZ3368</f>
        <v>0</v>
      </c>
      <c r="BG3368" s="451"/>
      <c r="BH3368" s="454">
        <f>AV3368+BB3368</f>
        <v>0</v>
      </c>
      <c r="BI3368" s="455"/>
      <c r="BJ3368" s="446">
        <f>IF(BF3368=0,0,(BH3368/BF3368)*100)</f>
        <v>0</v>
      </c>
      <c r="BK3368" s="447"/>
      <c r="BL3368" s="406">
        <f>(AD3368*2)+(AJ3368*2)+(AP3368*3)+BB3368</f>
        <v>0</v>
      </c>
      <c r="BM3368" s="407"/>
      <c r="BN3368" s="408"/>
      <c r="BO3368" s="404" t="e">
        <f>(BL3368*BR$2468)+(N3368*BR$2469)+(X3368*BR$2470)+(R3368*BR$2471)+(V3368*BR$2472)+(Z3368*BR$2473)</f>
        <v>#REF!</v>
      </c>
      <c r="BP3368" s="404" t="e">
        <f>((AZ3368-BB3368)*BR$2475)+((AT3368-AV3368)*BR$2474)+(H3368*BR$2476)+(P3368*BR$2477)</f>
        <v>#REF!</v>
      </c>
      <c r="BQ3368" s="53"/>
      <c r="BR3368" s="53"/>
      <c r="BS3368" s="779"/>
    </row>
    <row r="3369" spans="1:71" ht="21.75" customHeight="1" x14ac:dyDescent="0.25">
      <c r="A3369" s="779"/>
      <c r="B3369" s="415"/>
      <c r="C3369" s="412" t="str">
        <f>IF(ROSTER!D$26="","",ROSTER!D$26)</f>
        <v/>
      </c>
      <c r="D3369" s="413"/>
      <c r="E3369" s="419"/>
      <c r="F3369" s="421"/>
      <c r="G3369" s="423"/>
      <c r="H3369" s="426"/>
      <c r="I3369" s="427"/>
      <c r="J3369" s="430"/>
      <c r="K3369" s="431"/>
      <c r="L3369" s="434"/>
      <c r="M3369" s="435"/>
      <c r="N3369" s="438" t="s">
        <v>14</v>
      </c>
      <c r="O3369" s="439"/>
      <c r="P3369" s="430"/>
      <c r="Q3369" s="431"/>
      <c r="R3369" s="434"/>
      <c r="S3369" s="441"/>
      <c r="T3369" s="434"/>
      <c r="U3369" s="427"/>
      <c r="V3369" s="441"/>
      <c r="W3369" s="427"/>
      <c r="X3369" s="430"/>
      <c r="Y3369" s="427"/>
      <c r="Z3369" s="430"/>
      <c r="AA3369" s="427"/>
      <c r="AB3369" s="430"/>
      <c r="AC3369" s="431"/>
      <c r="AD3369" s="434"/>
      <c r="AE3369" s="435"/>
      <c r="AF3369" s="444"/>
      <c r="AG3369" s="445"/>
      <c r="AH3369" s="430"/>
      <c r="AI3369" s="431"/>
      <c r="AJ3369" s="434"/>
      <c r="AK3369" s="435"/>
      <c r="AL3369" s="448"/>
      <c r="AM3369" s="449"/>
      <c r="AN3369" s="430"/>
      <c r="AO3369" s="431"/>
      <c r="AP3369" s="434"/>
      <c r="AQ3369" s="435"/>
      <c r="AR3369" s="448"/>
      <c r="AS3369" s="449"/>
      <c r="AT3369" s="452"/>
      <c r="AU3369" s="453"/>
      <c r="AV3369" s="456"/>
      <c r="AW3369" s="457"/>
      <c r="AX3369" s="448"/>
      <c r="AY3369" s="449"/>
      <c r="AZ3369" s="430"/>
      <c r="BA3369" s="431"/>
      <c r="BB3369" s="434"/>
      <c r="BC3369" s="435"/>
      <c r="BD3369" s="448"/>
      <c r="BE3369" s="449"/>
      <c r="BF3369" s="452"/>
      <c r="BG3369" s="453"/>
      <c r="BH3369" s="456"/>
      <c r="BI3369" s="457"/>
      <c r="BJ3369" s="448"/>
      <c r="BK3369" s="449"/>
      <c r="BL3369" s="409"/>
      <c r="BM3369" s="410"/>
      <c r="BN3369" s="411"/>
      <c r="BO3369" s="405"/>
      <c r="BP3369" s="405"/>
      <c r="BQ3369" s="53"/>
      <c r="BR3369" s="53"/>
      <c r="BS3369" s="779"/>
    </row>
    <row r="3370" spans="1:71" ht="21.75" customHeight="1" x14ac:dyDescent="0.25">
      <c r="A3370" s="779"/>
      <c r="B3370" s="414" t="str">
        <f>IF(ROSTER!B$28="","",ROSTER!B$28)</f>
        <v/>
      </c>
      <c r="C3370" s="416" t="str">
        <f>IF(ROSTER!C$28="","",ROSTER!C$28)</f>
        <v/>
      </c>
      <c r="D3370" s="417"/>
      <c r="E3370" s="418"/>
      <c r="F3370" s="420">
        <f>IF(E3370="y",1,IF(E3370="S",1,0))</f>
        <v>0</v>
      </c>
      <c r="G3370" s="422">
        <f>IF(E3370="S",1,0)</f>
        <v>0</v>
      </c>
      <c r="H3370" s="424"/>
      <c r="I3370" s="425"/>
      <c r="J3370" s="428"/>
      <c r="K3370" s="429"/>
      <c r="L3370" s="432"/>
      <c r="M3370" s="433"/>
      <c r="N3370" s="436">
        <f>L3370+J3370</f>
        <v>0</v>
      </c>
      <c r="O3370" s="437"/>
      <c r="P3370" s="428"/>
      <c r="Q3370" s="429"/>
      <c r="R3370" s="432"/>
      <c r="S3370" s="440"/>
      <c r="T3370" s="432"/>
      <c r="U3370" s="425"/>
      <c r="V3370" s="440"/>
      <c r="W3370" s="425"/>
      <c r="X3370" s="428"/>
      <c r="Y3370" s="425"/>
      <c r="Z3370" s="428"/>
      <c r="AA3370" s="425"/>
      <c r="AB3370" s="428"/>
      <c r="AC3370" s="429"/>
      <c r="AD3370" s="432"/>
      <c r="AE3370" s="433"/>
      <c r="AF3370" s="442">
        <f>IF(AB3370=0,0,(AD3370/AB3370)*100)</f>
        <v>0</v>
      </c>
      <c r="AG3370" s="443"/>
      <c r="AH3370" s="428"/>
      <c r="AI3370" s="429"/>
      <c r="AJ3370" s="432"/>
      <c r="AK3370" s="433"/>
      <c r="AL3370" s="446">
        <f>IF(AH3370=0,0,(AJ3370/AH3370)*100)</f>
        <v>0</v>
      </c>
      <c r="AM3370" s="447"/>
      <c r="AN3370" s="428"/>
      <c r="AO3370" s="429"/>
      <c r="AP3370" s="432"/>
      <c r="AQ3370" s="433"/>
      <c r="AR3370" s="446">
        <f>IF(AN3370=0,0,(AP3370/AN3370)*100)</f>
        <v>0</v>
      </c>
      <c r="AS3370" s="447"/>
      <c r="AT3370" s="450">
        <f>AB3370+AH3370+AN3370</f>
        <v>0</v>
      </c>
      <c r="AU3370" s="451"/>
      <c r="AV3370" s="454">
        <f>AD3370+AJ3370+AP3370</f>
        <v>0</v>
      </c>
      <c r="AW3370" s="455"/>
      <c r="AX3370" s="446">
        <f>IF(AT3370=0,0,(AV3370/AT3370)*100)</f>
        <v>0</v>
      </c>
      <c r="AY3370" s="447"/>
      <c r="AZ3370" s="428"/>
      <c r="BA3370" s="429"/>
      <c r="BB3370" s="432"/>
      <c r="BC3370" s="433"/>
      <c r="BD3370" s="446">
        <f>IF(AZ3370=0,0,(BB3370/AZ3370)*100)</f>
        <v>0</v>
      </c>
      <c r="BE3370" s="447"/>
      <c r="BF3370" s="450">
        <f>AT3370+AZ3370</f>
        <v>0</v>
      </c>
      <c r="BG3370" s="451"/>
      <c r="BH3370" s="454">
        <f>AV3370+BB3370</f>
        <v>0</v>
      </c>
      <c r="BI3370" s="455"/>
      <c r="BJ3370" s="446">
        <f>IF(BF3370=0,0,(BH3370/BF3370)*100)</f>
        <v>0</v>
      </c>
      <c r="BK3370" s="447"/>
      <c r="BL3370" s="406">
        <f>(AD3370*2)+(AJ3370*2)+(AP3370*3)+BB3370</f>
        <v>0</v>
      </c>
      <c r="BM3370" s="407"/>
      <c r="BN3370" s="408"/>
      <c r="BO3370" s="404" t="e">
        <f>(BL3370*BR$2468)+(N3370*BR$2469)+(X3370*BR$2470)+(R3370*BR$2471)+(V3370*BR$2472)+(Z3370*BR$2473)</f>
        <v>#REF!</v>
      </c>
      <c r="BP3370" s="404" t="e">
        <f>((AZ3370-BB3370)*BR$2475)+((AT3370-AV3370)*BR$2474)+(H3370*BR$2476)+(P3370*BR$2477)</f>
        <v>#REF!</v>
      </c>
      <c r="BQ3370" s="53"/>
      <c r="BR3370" s="53"/>
      <c r="BS3370" s="779"/>
    </row>
    <row r="3371" spans="1:71" ht="21.75" customHeight="1" x14ac:dyDescent="0.25">
      <c r="A3371" s="779"/>
      <c r="B3371" s="415"/>
      <c r="C3371" s="412" t="str">
        <f>IF(ROSTER!D$28="","",ROSTER!D$28)</f>
        <v/>
      </c>
      <c r="D3371" s="413"/>
      <c r="E3371" s="419"/>
      <c r="F3371" s="421"/>
      <c r="G3371" s="423"/>
      <c r="H3371" s="426"/>
      <c r="I3371" s="427"/>
      <c r="J3371" s="430"/>
      <c r="K3371" s="431"/>
      <c r="L3371" s="434"/>
      <c r="M3371" s="435"/>
      <c r="N3371" s="438" t="s">
        <v>14</v>
      </c>
      <c r="O3371" s="439"/>
      <c r="P3371" s="430"/>
      <c r="Q3371" s="431"/>
      <c r="R3371" s="434"/>
      <c r="S3371" s="441"/>
      <c r="T3371" s="434"/>
      <c r="U3371" s="427"/>
      <c r="V3371" s="441"/>
      <c r="W3371" s="427"/>
      <c r="X3371" s="430"/>
      <c r="Y3371" s="427"/>
      <c r="Z3371" s="430"/>
      <c r="AA3371" s="427"/>
      <c r="AB3371" s="430"/>
      <c r="AC3371" s="431"/>
      <c r="AD3371" s="434"/>
      <c r="AE3371" s="435"/>
      <c r="AF3371" s="444"/>
      <c r="AG3371" s="445"/>
      <c r="AH3371" s="430"/>
      <c r="AI3371" s="431"/>
      <c r="AJ3371" s="434"/>
      <c r="AK3371" s="435"/>
      <c r="AL3371" s="448"/>
      <c r="AM3371" s="449"/>
      <c r="AN3371" s="430"/>
      <c r="AO3371" s="431"/>
      <c r="AP3371" s="434"/>
      <c r="AQ3371" s="435"/>
      <c r="AR3371" s="448"/>
      <c r="AS3371" s="449"/>
      <c r="AT3371" s="452"/>
      <c r="AU3371" s="453"/>
      <c r="AV3371" s="456"/>
      <c r="AW3371" s="457"/>
      <c r="AX3371" s="448"/>
      <c r="AY3371" s="449"/>
      <c r="AZ3371" s="430"/>
      <c r="BA3371" s="431"/>
      <c r="BB3371" s="434"/>
      <c r="BC3371" s="435"/>
      <c r="BD3371" s="448"/>
      <c r="BE3371" s="449"/>
      <c r="BF3371" s="452"/>
      <c r="BG3371" s="453"/>
      <c r="BH3371" s="456"/>
      <c r="BI3371" s="457"/>
      <c r="BJ3371" s="448"/>
      <c r="BK3371" s="449"/>
      <c r="BL3371" s="409"/>
      <c r="BM3371" s="410"/>
      <c r="BN3371" s="411"/>
      <c r="BO3371" s="405"/>
      <c r="BP3371" s="405"/>
      <c r="BQ3371" s="53"/>
      <c r="BR3371" s="53"/>
      <c r="BS3371" s="779"/>
    </row>
    <row r="3372" spans="1:71" ht="21.75" customHeight="1" x14ac:dyDescent="0.25">
      <c r="A3372" s="779"/>
      <c r="B3372" s="414" t="str">
        <f>IF(ROSTER!B$30="","",ROSTER!B$30)</f>
        <v/>
      </c>
      <c r="C3372" s="416" t="str">
        <f>IF(ROSTER!C$30="","",ROSTER!C$30)</f>
        <v/>
      </c>
      <c r="D3372" s="417"/>
      <c r="E3372" s="418"/>
      <c r="F3372" s="420">
        <f>IF(E3372="y",1,IF(E3372="S",1,0))</f>
        <v>0</v>
      </c>
      <c r="G3372" s="422">
        <f>IF(E3372="S",1,0)</f>
        <v>0</v>
      </c>
      <c r="H3372" s="424"/>
      <c r="I3372" s="425"/>
      <c r="J3372" s="428"/>
      <c r="K3372" s="429"/>
      <c r="L3372" s="432"/>
      <c r="M3372" s="433"/>
      <c r="N3372" s="436">
        <f>L3372+J3372</f>
        <v>0</v>
      </c>
      <c r="O3372" s="437"/>
      <c r="P3372" s="428"/>
      <c r="Q3372" s="429"/>
      <c r="R3372" s="432"/>
      <c r="S3372" s="440"/>
      <c r="T3372" s="432"/>
      <c r="U3372" s="425"/>
      <c r="V3372" s="440"/>
      <c r="W3372" s="425"/>
      <c r="X3372" s="428"/>
      <c r="Y3372" s="425"/>
      <c r="Z3372" s="428"/>
      <c r="AA3372" s="425"/>
      <c r="AB3372" s="428"/>
      <c r="AC3372" s="429"/>
      <c r="AD3372" s="432"/>
      <c r="AE3372" s="433"/>
      <c r="AF3372" s="442">
        <f>IF(AB3372=0,0,(AD3372/AB3372)*100)</f>
        <v>0</v>
      </c>
      <c r="AG3372" s="443"/>
      <c r="AH3372" s="428"/>
      <c r="AI3372" s="429"/>
      <c r="AJ3372" s="432"/>
      <c r="AK3372" s="433"/>
      <c r="AL3372" s="446">
        <f>IF(AH3372=0,0,(AJ3372/AH3372)*100)</f>
        <v>0</v>
      </c>
      <c r="AM3372" s="447"/>
      <c r="AN3372" s="428"/>
      <c r="AO3372" s="429"/>
      <c r="AP3372" s="432"/>
      <c r="AQ3372" s="433"/>
      <c r="AR3372" s="446">
        <f>IF(AN3372=0,0,(AP3372/AN3372)*100)</f>
        <v>0</v>
      </c>
      <c r="AS3372" s="447"/>
      <c r="AT3372" s="450">
        <f>AB3372+AH3372+AN3372</f>
        <v>0</v>
      </c>
      <c r="AU3372" s="451"/>
      <c r="AV3372" s="454">
        <f>AD3372+AJ3372+AP3372</f>
        <v>0</v>
      </c>
      <c r="AW3372" s="455"/>
      <c r="AX3372" s="446">
        <f>IF(AT3372=0,0,(AV3372/AT3372)*100)</f>
        <v>0</v>
      </c>
      <c r="AY3372" s="447"/>
      <c r="AZ3372" s="428"/>
      <c r="BA3372" s="429"/>
      <c r="BB3372" s="432"/>
      <c r="BC3372" s="433"/>
      <c r="BD3372" s="446">
        <f>IF(AZ3372=0,0,(BB3372/AZ3372)*100)</f>
        <v>0</v>
      </c>
      <c r="BE3372" s="447"/>
      <c r="BF3372" s="450">
        <f>AT3372+AZ3372</f>
        <v>0</v>
      </c>
      <c r="BG3372" s="451"/>
      <c r="BH3372" s="454">
        <f>AV3372+BB3372</f>
        <v>0</v>
      </c>
      <c r="BI3372" s="455"/>
      <c r="BJ3372" s="446">
        <f>IF(BF3372=0,0,(BH3372/BF3372)*100)</f>
        <v>0</v>
      </c>
      <c r="BK3372" s="447"/>
      <c r="BL3372" s="406">
        <f>(AD3372*2)+(AJ3372*2)+(AP3372*3)+BB3372</f>
        <v>0</v>
      </c>
      <c r="BM3372" s="407"/>
      <c r="BN3372" s="408"/>
      <c r="BO3372" s="404" t="e">
        <f>(BL3372*BR$2468)+(N3372*BR$2469)+(X3372*BR$2470)+(R3372*BR$2471)+(V3372*BR$2472)+(Z3372*BR$2473)</f>
        <v>#REF!</v>
      </c>
      <c r="BP3372" s="404" t="e">
        <f>((AZ3372-BB3372)*BR$2475)+((AT3372-AV3372)*BR$2474)+(H3372*BR$2476)+(P3372*BR$2477)</f>
        <v>#REF!</v>
      </c>
      <c r="BQ3372" s="53"/>
      <c r="BR3372" s="53"/>
      <c r="BS3372" s="779"/>
    </row>
    <row r="3373" spans="1:71" ht="21.75" customHeight="1" x14ac:dyDescent="0.25">
      <c r="A3373" s="779"/>
      <c r="B3373" s="415"/>
      <c r="C3373" s="412" t="str">
        <f>IF(ROSTER!D$30="","",ROSTER!D$30)</f>
        <v/>
      </c>
      <c r="D3373" s="413"/>
      <c r="E3373" s="419"/>
      <c r="F3373" s="421"/>
      <c r="G3373" s="423"/>
      <c r="H3373" s="426"/>
      <c r="I3373" s="427"/>
      <c r="J3373" s="430"/>
      <c r="K3373" s="431"/>
      <c r="L3373" s="434"/>
      <c r="M3373" s="435"/>
      <c r="N3373" s="438" t="s">
        <v>14</v>
      </c>
      <c r="O3373" s="439"/>
      <c r="P3373" s="430"/>
      <c r="Q3373" s="431"/>
      <c r="R3373" s="434"/>
      <c r="S3373" s="441"/>
      <c r="T3373" s="434"/>
      <c r="U3373" s="427"/>
      <c r="V3373" s="441"/>
      <c r="W3373" s="427"/>
      <c r="X3373" s="430"/>
      <c r="Y3373" s="427"/>
      <c r="Z3373" s="430"/>
      <c r="AA3373" s="427"/>
      <c r="AB3373" s="430"/>
      <c r="AC3373" s="431"/>
      <c r="AD3373" s="434"/>
      <c r="AE3373" s="435"/>
      <c r="AF3373" s="444"/>
      <c r="AG3373" s="445"/>
      <c r="AH3373" s="430"/>
      <c r="AI3373" s="431"/>
      <c r="AJ3373" s="434"/>
      <c r="AK3373" s="435"/>
      <c r="AL3373" s="448"/>
      <c r="AM3373" s="449"/>
      <c r="AN3373" s="430"/>
      <c r="AO3373" s="431"/>
      <c r="AP3373" s="434"/>
      <c r="AQ3373" s="435"/>
      <c r="AR3373" s="448"/>
      <c r="AS3373" s="449"/>
      <c r="AT3373" s="452"/>
      <c r="AU3373" s="453"/>
      <c r="AV3373" s="456"/>
      <c r="AW3373" s="457"/>
      <c r="AX3373" s="448"/>
      <c r="AY3373" s="449"/>
      <c r="AZ3373" s="430"/>
      <c r="BA3373" s="431"/>
      <c r="BB3373" s="434"/>
      <c r="BC3373" s="435"/>
      <c r="BD3373" s="448"/>
      <c r="BE3373" s="449"/>
      <c r="BF3373" s="452"/>
      <c r="BG3373" s="453"/>
      <c r="BH3373" s="456"/>
      <c r="BI3373" s="457"/>
      <c r="BJ3373" s="448"/>
      <c r="BK3373" s="449"/>
      <c r="BL3373" s="409"/>
      <c r="BM3373" s="410"/>
      <c r="BN3373" s="411"/>
      <c r="BO3373" s="405"/>
      <c r="BP3373" s="405"/>
      <c r="BQ3373" s="53"/>
      <c r="BR3373" s="53"/>
      <c r="BS3373" s="779"/>
    </row>
    <row r="3374" spans="1:71" ht="21.75" customHeight="1" x14ac:dyDescent="0.25">
      <c r="A3374" s="779"/>
      <c r="B3374" s="414" t="str">
        <f>IF(ROSTER!B$32="","",ROSTER!B$32)</f>
        <v/>
      </c>
      <c r="C3374" s="416" t="str">
        <f>IF(ROSTER!C$32="","",ROSTER!C$32)</f>
        <v/>
      </c>
      <c r="D3374" s="417"/>
      <c r="E3374" s="418"/>
      <c r="F3374" s="420">
        <f>IF(E3374="y",1,IF(E3374="S",1,0))</f>
        <v>0</v>
      </c>
      <c r="G3374" s="422">
        <f>IF(E3374="S",1,0)</f>
        <v>0</v>
      </c>
      <c r="H3374" s="424"/>
      <c r="I3374" s="425"/>
      <c r="J3374" s="428"/>
      <c r="K3374" s="429"/>
      <c r="L3374" s="432"/>
      <c r="M3374" s="433"/>
      <c r="N3374" s="436">
        <f>L3374+J3374</f>
        <v>0</v>
      </c>
      <c r="O3374" s="437"/>
      <c r="P3374" s="428"/>
      <c r="Q3374" s="429"/>
      <c r="R3374" s="432"/>
      <c r="S3374" s="440"/>
      <c r="T3374" s="432"/>
      <c r="U3374" s="425"/>
      <c r="V3374" s="440"/>
      <c r="W3374" s="425"/>
      <c r="X3374" s="428"/>
      <c r="Y3374" s="425"/>
      <c r="Z3374" s="428"/>
      <c r="AA3374" s="425"/>
      <c r="AB3374" s="428"/>
      <c r="AC3374" s="429"/>
      <c r="AD3374" s="432"/>
      <c r="AE3374" s="433"/>
      <c r="AF3374" s="442">
        <f>IF(AB3374=0,0,(AD3374/AB3374)*100)</f>
        <v>0</v>
      </c>
      <c r="AG3374" s="443"/>
      <c r="AH3374" s="428"/>
      <c r="AI3374" s="429"/>
      <c r="AJ3374" s="432"/>
      <c r="AK3374" s="433"/>
      <c r="AL3374" s="446">
        <f>IF(AH3374=0,0,(AJ3374/AH3374)*100)</f>
        <v>0</v>
      </c>
      <c r="AM3374" s="447"/>
      <c r="AN3374" s="428"/>
      <c r="AO3374" s="429"/>
      <c r="AP3374" s="432"/>
      <c r="AQ3374" s="433"/>
      <c r="AR3374" s="446">
        <f>IF(AN3374=0,0,(AP3374/AN3374)*100)</f>
        <v>0</v>
      </c>
      <c r="AS3374" s="447"/>
      <c r="AT3374" s="450">
        <f>AB3374+AH3374+AN3374</f>
        <v>0</v>
      </c>
      <c r="AU3374" s="451"/>
      <c r="AV3374" s="454">
        <f>AD3374+AJ3374+AP3374</f>
        <v>0</v>
      </c>
      <c r="AW3374" s="455"/>
      <c r="AX3374" s="446">
        <f>IF(AT3374=0,0,(AV3374/AT3374)*100)</f>
        <v>0</v>
      </c>
      <c r="AY3374" s="447"/>
      <c r="AZ3374" s="428"/>
      <c r="BA3374" s="429"/>
      <c r="BB3374" s="432"/>
      <c r="BC3374" s="433"/>
      <c r="BD3374" s="446">
        <f>IF(AZ3374=0,0,(BB3374/AZ3374)*100)</f>
        <v>0</v>
      </c>
      <c r="BE3374" s="447"/>
      <c r="BF3374" s="450">
        <f>AT3374+AZ3374</f>
        <v>0</v>
      </c>
      <c r="BG3374" s="451"/>
      <c r="BH3374" s="454">
        <f>AV3374+BB3374</f>
        <v>0</v>
      </c>
      <c r="BI3374" s="455"/>
      <c r="BJ3374" s="446">
        <f>IF(BF3374=0,0,(BH3374/BF3374)*100)</f>
        <v>0</v>
      </c>
      <c r="BK3374" s="447"/>
      <c r="BL3374" s="406">
        <f>(AD3374*2)+(AJ3374*2)+(AP3374*3)+BB3374</f>
        <v>0</v>
      </c>
      <c r="BM3374" s="407"/>
      <c r="BN3374" s="408"/>
      <c r="BO3374" s="404" t="e">
        <f>(BL3374*BR$2468)+(N3374*BR$2469)+(X3374*BR$2470)+(R3374*BR$2471)+(V3374*BR$2472)+(Z3374*BR$2473)</f>
        <v>#REF!</v>
      </c>
      <c r="BP3374" s="404" t="e">
        <f>((AZ3374-BB3374)*BR$2475)+((AT3374-AV3374)*BR$2474)+(H3374*BR$2476)+(P3374*BR$2477)</f>
        <v>#REF!</v>
      </c>
      <c r="BQ3374" s="53"/>
      <c r="BR3374" s="53"/>
      <c r="BS3374" s="779"/>
    </row>
    <row r="3375" spans="1:71" ht="21.75" customHeight="1" x14ac:dyDescent="0.25">
      <c r="A3375" s="779"/>
      <c r="B3375" s="415"/>
      <c r="C3375" s="412" t="str">
        <f>IF(ROSTER!D$32="","",ROSTER!D$32)</f>
        <v/>
      </c>
      <c r="D3375" s="413"/>
      <c r="E3375" s="419"/>
      <c r="F3375" s="421"/>
      <c r="G3375" s="423"/>
      <c r="H3375" s="426"/>
      <c r="I3375" s="427"/>
      <c r="J3375" s="430"/>
      <c r="K3375" s="431"/>
      <c r="L3375" s="434"/>
      <c r="M3375" s="435"/>
      <c r="N3375" s="438" t="s">
        <v>14</v>
      </c>
      <c r="O3375" s="439"/>
      <c r="P3375" s="430"/>
      <c r="Q3375" s="431"/>
      <c r="R3375" s="434"/>
      <c r="S3375" s="441"/>
      <c r="T3375" s="434"/>
      <c r="U3375" s="427"/>
      <c r="V3375" s="441"/>
      <c r="W3375" s="427"/>
      <c r="X3375" s="430"/>
      <c r="Y3375" s="427"/>
      <c r="Z3375" s="430"/>
      <c r="AA3375" s="427"/>
      <c r="AB3375" s="430"/>
      <c r="AC3375" s="431"/>
      <c r="AD3375" s="434"/>
      <c r="AE3375" s="435"/>
      <c r="AF3375" s="444"/>
      <c r="AG3375" s="445"/>
      <c r="AH3375" s="430"/>
      <c r="AI3375" s="431"/>
      <c r="AJ3375" s="434"/>
      <c r="AK3375" s="435"/>
      <c r="AL3375" s="448"/>
      <c r="AM3375" s="449"/>
      <c r="AN3375" s="430"/>
      <c r="AO3375" s="431"/>
      <c r="AP3375" s="434"/>
      <c r="AQ3375" s="435"/>
      <c r="AR3375" s="448"/>
      <c r="AS3375" s="449"/>
      <c r="AT3375" s="452"/>
      <c r="AU3375" s="453"/>
      <c r="AV3375" s="456"/>
      <c r="AW3375" s="457"/>
      <c r="AX3375" s="448"/>
      <c r="AY3375" s="449"/>
      <c r="AZ3375" s="430"/>
      <c r="BA3375" s="431"/>
      <c r="BB3375" s="434"/>
      <c r="BC3375" s="435"/>
      <c r="BD3375" s="448"/>
      <c r="BE3375" s="449"/>
      <c r="BF3375" s="452"/>
      <c r="BG3375" s="453"/>
      <c r="BH3375" s="456"/>
      <c r="BI3375" s="457"/>
      <c r="BJ3375" s="448"/>
      <c r="BK3375" s="449"/>
      <c r="BL3375" s="409"/>
      <c r="BM3375" s="410"/>
      <c r="BN3375" s="411"/>
      <c r="BO3375" s="405"/>
      <c r="BP3375" s="405"/>
      <c r="BQ3375" s="53"/>
      <c r="BR3375" s="53"/>
      <c r="BS3375" s="779"/>
    </row>
    <row r="3376" spans="1:71" ht="21.75" customHeight="1" x14ac:dyDescent="0.25">
      <c r="A3376" s="779"/>
      <c r="B3376" s="414" t="str">
        <f>IF(ROSTER!B$34="","",ROSTER!B$34)</f>
        <v/>
      </c>
      <c r="C3376" s="416" t="str">
        <f>IF(ROSTER!C$34="","",ROSTER!C$34)</f>
        <v/>
      </c>
      <c r="D3376" s="417"/>
      <c r="E3376" s="418"/>
      <c r="F3376" s="420">
        <f>IF(E3376="y",1,IF(E3376="S",1,0))</f>
        <v>0</v>
      </c>
      <c r="G3376" s="422">
        <f>IF(E3376="S",1,0)</f>
        <v>0</v>
      </c>
      <c r="H3376" s="424"/>
      <c r="I3376" s="425"/>
      <c r="J3376" s="428"/>
      <c r="K3376" s="429"/>
      <c r="L3376" s="432"/>
      <c r="M3376" s="433"/>
      <c r="N3376" s="436">
        <f>L3376+J3376</f>
        <v>0</v>
      </c>
      <c r="O3376" s="437"/>
      <c r="P3376" s="428"/>
      <c r="Q3376" s="429"/>
      <c r="R3376" s="432"/>
      <c r="S3376" s="440"/>
      <c r="T3376" s="432"/>
      <c r="U3376" s="425"/>
      <c r="V3376" s="440"/>
      <c r="W3376" s="425"/>
      <c r="X3376" s="428"/>
      <c r="Y3376" s="425"/>
      <c r="Z3376" s="428"/>
      <c r="AA3376" s="425"/>
      <c r="AB3376" s="428"/>
      <c r="AC3376" s="429"/>
      <c r="AD3376" s="432"/>
      <c r="AE3376" s="433"/>
      <c r="AF3376" s="442">
        <f>IF(AB3376=0,0,(AD3376/AB3376)*100)</f>
        <v>0</v>
      </c>
      <c r="AG3376" s="443"/>
      <c r="AH3376" s="428"/>
      <c r="AI3376" s="429"/>
      <c r="AJ3376" s="432"/>
      <c r="AK3376" s="433"/>
      <c r="AL3376" s="446">
        <f>IF(AH3376=0,0,(AJ3376/AH3376)*100)</f>
        <v>0</v>
      </c>
      <c r="AM3376" s="447"/>
      <c r="AN3376" s="428"/>
      <c r="AO3376" s="429"/>
      <c r="AP3376" s="432"/>
      <c r="AQ3376" s="433"/>
      <c r="AR3376" s="446">
        <f>IF(AN3376=0,0,(AP3376/AN3376)*100)</f>
        <v>0</v>
      </c>
      <c r="AS3376" s="447"/>
      <c r="AT3376" s="450">
        <f>AB3376+AH3376+AN3376</f>
        <v>0</v>
      </c>
      <c r="AU3376" s="451"/>
      <c r="AV3376" s="454">
        <f>AD3376+AJ3376+AP3376</f>
        <v>0</v>
      </c>
      <c r="AW3376" s="455"/>
      <c r="AX3376" s="446">
        <f>IF(AT3376=0,0,(AV3376/AT3376)*100)</f>
        <v>0</v>
      </c>
      <c r="AY3376" s="447"/>
      <c r="AZ3376" s="428"/>
      <c r="BA3376" s="429"/>
      <c r="BB3376" s="432"/>
      <c r="BC3376" s="433"/>
      <c r="BD3376" s="446">
        <f>IF(AZ3376=0,0,(BB3376/AZ3376)*100)</f>
        <v>0</v>
      </c>
      <c r="BE3376" s="447"/>
      <c r="BF3376" s="450">
        <f>AT3376+AZ3376</f>
        <v>0</v>
      </c>
      <c r="BG3376" s="451"/>
      <c r="BH3376" s="454">
        <f>AV3376+BB3376</f>
        <v>0</v>
      </c>
      <c r="BI3376" s="455"/>
      <c r="BJ3376" s="446">
        <f>IF(BF3376=0,0,(BH3376/BF3376)*100)</f>
        <v>0</v>
      </c>
      <c r="BK3376" s="447"/>
      <c r="BL3376" s="406">
        <f>(AD3376*2)+(AJ3376*2)+(AP3376*3)+BB3376</f>
        <v>0</v>
      </c>
      <c r="BM3376" s="407"/>
      <c r="BN3376" s="408"/>
      <c r="BO3376" s="404" t="e">
        <f>(BL3376*BR$2468)+(N3376*BR$2469)+(X3376*BR$2470)+(R3376*BR$2471)+(V3376*BR$2472)+(Z3376*BR$2473)</f>
        <v>#REF!</v>
      </c>
      <c r="BP3376" s="404" t="e">
        <f>((AZ3376-BB3376)*BR$2475)+((AT3376-AV3376)*BR$2474)+(H3376*BR$2476)+(P3376*BR$2477)</f>
        <v>#REF!</v>
      </c>
      <c r="BQ3376" s="53"/>
      <c r="BR3376" s="53"/>
      <c r="BS3376" s="779"/>
    </row>
    <row r="3377" spans="1:71" ht="21.75" customHeight="1" x14ac:dyDescent="0.25">
      <c r="A3377" s="779"/>
      <c r="B3377" s="415"/>
      <c r="C3377" s="412" t="str">
        <f>IF(ROSTER!D$34="","",ROSTER!D$34)</f>
        <v/>
      </c>
      <c r="D3377" s="413"/>
      <c r="E3377" s="419"/>
      <c r="F3377" s="421"/>
      <c r="G3377" s="423"/>
      <c r="H3377" s="426"/>
      <c r="I3377" s="427"/>
      <c r="J3377" s="430"/>
      <c r="K3377" s="431"/>
      <c r="L3377" s="434"/>
      <c r="M3377" s="435"/>
      <c r="N3377" s="438" t="s">
        <v>14</v>
      </c>
      <c r="O3377" s="439"/>
      <c r="P3377" s="430"/>
      <c r="Q3377" s="431"/>
      <c r="R3377" s="434"/>
      <c r="S3377" s="441"/>
      <c r="T3377" s="434"/>
      <c r="U3377" s="427"/>
      <c r="V3377" s="441"/>
      <c r="W3377" s="427"/>
      <c r="X3377" s="430"/>
      <c r="Y3377" s="427"/>
      <c r="Z3377" s="430"/>
      <c r="AA3377" s="427"/>
      <c r="AB3377" s="430"/>
      <c r="AC3377" s="431"/>
      <c r="AD3377" s="434"/>
      <c r="AE3377" s="435"/>
      <c r="AF3377" s="444"/>
      <c r="AG3377" s="445"/>
      <c r="AH3377" s="430"/>
      <c r="AI3377" s="431"/>
      <c r="AJ3377" s="434"/>
      <c r="AK3377" s="435"/>
      <c r="AL3377" s="448"/>
      <c r="AM3377" s="449"/>
      <c r="AN3377" s="430"/>
      <c r="AO3377" s="431"/>
      <c r="AP3377" s="434"/>
      <c r="AQ3377" s="435"/>
      <c r="AR3377" s="448"/>
      <c r="AS3377" s="449"/>
      <c r="AT3377" s="452"/>
      <c r="AU3377" s="453"/>
      <c r="AV3377" s="456"/>
      <c r="AW3377" s="457"/>
      <c r="AX3377" s="448"/>
      <c r="AY3377" s="449"/>
      <c r="AZ3377" s="430"/>
      <c r="BA3377" s="431"/>
      <c r="BB3377" s="434"/>
      <c r="BC3377" s="435"/>
      <c r="BD3377" s="448"/>
      <c r="BE3377" s="449"/>
      <c r="BF3377" s="452"/>
      <c r="BG3377" s="453"/>
      <c r="BH3377" s="456"/>
      <c r="BI3377" s="457"/>
      <c r="BJ3377" s="448"/>
      <c r="BK3377" s="449"/>
      <c r="BL3377" s="409"/>
      <c r="BM3377" s="410"/>
      <c r="BN3377" s="411"/>
      <c r="BO3377" s="405"/>
      <c r="BP3377" s="405"/>
      <c r="BQ3377" s="53"/>
      <c r="BR3377" s="53"/>
      <c r="BS3377" s="779"/>
    </row>
    <row r="3378" spans="1:71" ht="21.75" customHeight="1" x14ac:dyDescent="0.25">
      <c r="A3378" s="779"/>
      <c r="B3378" s="414" t="str">
        <f>IF(ROSTER!B$36="","",ROSTER!B$36)</f>
        <v/>
      </c>
      <c r="C3378" s="416" t="str">
        <f>IF(ROSTER!C$36="","",ROSTER!C$36)</f>
        <v/>
      </c>
      <c r="D3378" s="417"/>
      <c r="E3378" s="418"/>
      <c r="F3378" s="420">
        <f>IF(E3378="y",1,IF(E3378="S",1,0))</f>
        <v>0</v>
      </c>
      <c r="G3378" s="422">
        <f>IF(E3378="S",1,0)</f>
        <v>0</v>
      </c>
      <c r="H3378" s="424"/>
      <c r="I3378" s="425"/>
      <c r="J3378" s="428"/>
      <c r="K3378" s="429"/>
      <c r="L3378" s="432"/>
      <c r="M3378" s="433"/>
      <c r="N3378" s="436">
        <f>L3378+J3378</f>
        <v>0</v>
      </c>
      <c r="O3378" s="437"/>
      <c r="P3378" s="428"/>
      <c r="Q3378" s="429"/>
      <c r="R3378" s="432"/>
      <c r="S3378" s="440"/>
      <c r="T3378" s="432"/>
      <c r="U3378" s="425"/>
      <c r="V3378" s="440"/>
      <c r="W3378" s="425"/>
      <c r="X3378" s="428"/>
      <c r="Y3378" s="425"/>
      <c r="Z3378" s="428"/>
      <c r="AA3378" s="425"/>
      <c r="AB3378" s="428"/>
      <c r="AC3378" s="429"/>
      <c r="AD3378" s="432"/>
      <c r="AE3378" s="433"/>
      <c r="AF3378" s="442">
        <f>IF(AB3378=0,0,(AD3378/AB3378)*100)</f>
        <v>0</v>
      </c>
      <c r="AG3378" s="443"/>
      <c r="AH3378" s="428"/>
      <c r="AI3378" s="429"/>
      <c r="AJ3378" s="432"/>
      <c r="AK3378" s="433"/>
      <c r="AL3378" s="446">
        <f>IF(AH3378=0,0,(AJ3378/AH3378)*100)</f>
        <v>0</v>
      </c>
      <c r="AM3378" s="447"/>
      <c r="AN3378" s="428"/>
      <c r="AO3378" s="429"/>
      <c r="AP3378" s="432"/>
      <c r="AQ3378" s="433"/>
      <c r="AR3378" s="446">
        <f>IF(AN3378=0,0,(AP3378/AN3378)*100)</f>
        <v>0</v>
      </c>
      <c r="AS3378" s="447"/>
      <c r="AT3378" s="450">
        <f>AB3378+AH3378+AN3378</f>
        <v>0</v>
      </c>
      <c r="AU3378" s="451"/>
      <c r="AV3378" s="454">
        <f>AD3378+AJ3378+AP3378</f>
        <v>0</v>
      </c>
      <c r="AW3378" s="455"/>
      <c r="AX3378" s="446">
        <f>IF(AT3378=0,0,(AV3378/AT3378)*100)</f>
        <v>0</v>
      </c>
      <c r="AY3378" s="447"/>
      <c r="AZ3378" s="428"/>
      <c r="BA3378" s="429"/>
      <c r="BB3378" s="432"/>
      <c r="BC3378" s="433"/>
      <c r="BD3378" s="446">
        <f>IF(AZ3378=0,0,(BB3378/AZ3378)*100)</f>
        <v>0</v>
      </c>
      <c r="BE3378" s="447"/>
      <c r="BF3378" s="450">
        <f>AT3378+AZ3378</f>
        <v>0</v>
      </c>
      <c r="BG3378" s="451"/>
      <c r="BH3378" s="454">
        <f>AV3378+BB3378</f>
        <v>0</v>
      </c>
      <c r="BI3378" s="455"/>
      <c r="BJ3378" s="446">
        <f>IF(BF3378=0,0,(BH3378/BF3378)*100)</f>
        <v>0</v>
      </c>
      <c r="BK3378" s="447"/>
      <c r="BL3378" s="406">
        <f>(AD3378*2)+(AJ3378*2)+(AP3378*3)+BB3378</f>
        <v>0</v>
      </c>
      <c r="BM3378" s="407"/>
      <c r="BN3378" s="408"/>
      <c r="BO3378" s="404" t="e">
        <f>(BL3378*BR$2468)+(N3378*BR$2469)+(X3378*BR$2470)+(R3378*BR$2471)+(V3378*BR$2472)+(Z3378*BR$2473)</f>
        <v>#REF!</v>
      </c>
      <c r="BP3378" s="404" t="e">
        <f>((AZ3378-BB3378)*BR$2475)+((AT3378-AV3378)*BR$2474)+(H3378*BR$2476)+(P3378*BR$2477)</f>
        <v>#REF!</v>
      </c>
      <c r="BQ3378" s="53"/>
      <c r="BR3378" s="53"/>
      <c r="BS3378" s="779"/>
    </row>
    <row r="3379" spans="1:71" ht="21.75" customHeight="1" x14ac:dyDescent="0.25">
      <c r="A3379" s="779"/>
      <c r="B3379" s="415"/>
      <c r="C3379" s="412" t="str">
        <f>IF(ROSTER!D$36="","",ROSTER!D$36)</f>
        <v/>
      </c>
      <c r="D3379" s="413"/>
      <c r="E3379" s="419"/>
      <c r="F3379" s="421"/>
      <c r="G3379" s="423"/>
      <c r="H3379" s="426"/>
      <c r="I3379" s="427"/>
      <c r="J3379" s="430"/>
      <c r="K3379" s="431"/>
      <c r="L3379" s="434"/>
      <c r="M3379" s="435"/>
      <c r="N3379" s="438" t="s">
        <v>14</v>
      </c>
      <c r="O3379" s="439"/>
      <c r="P3379" s="430"/>
      <c r="Q3379" s="431"/>
      <c r="R3379" s="434"/>
      <c r="S3379" s="441"/>
      <c r="T3379" s="434"/>
      <c r="U3379" s="427"/>
      <c r="V3379" s="441"/>
      <c r="W3379" s="427"/>
      <c r="X3379" s="430"/>
      <c r="Y3379" s="427"/>
      <c r="Z3379" s="430"/>
      <c r="AA3379" s="427"/>
      <c r="AB3379" s="430"/>
      <c r="AC3379" s="431"/>
      <c r="AD3379" s="434"/>
      <c r="AE3379" s="435"/>
      <c r="AF3379" s="444"/>
      <c r="AG3379" s="445"/>
      <c r="AH3379" s="430"/>
      <c r="AI3379" s="431"/>
      <c r="AJ3379" s="434"/>
      <c r="AK3379" s="435"/>
      <c r="AL3379" s="448"/>
      <c r="AM3379" s="449"/>
      <c r="AN3379" s="430"/>
      <c r="AO3379" s="431"/>
      <c r="AP3379" s="434"/>
      <c r="AQ3379" s="435"/>
      <c r="AR3379" s="448"/>
      <c r="AS3379" s="449"/>
      <c r="AT3379" s="452"/>
      <c r="AU3379" s="453"/>
      <c r="AV3379" s="456"/>
      <c r="AW3379" s="457"/>
      <c r="AX3379" s="448"/>
      <c r="AY3379" s="449"/>
      <c r="AZ3379" s="430"/>
      <c r="BA3379" s="431"/>
      <c r="BB3379" s="434"/>
      <c r="BC3379" s="435"/>
      <c r="BD3379" s="448"/>
      <c r="BE3379" s="449"/>
      <c r="BF3379" s="452"/>
      <c r="BG3379" s="453"/>
      <c r="BH3379" s="456"/>
      <c r="BI3379" s="457"/>
      <c r="BJ3379" s="448"/>
      <c r="BK3379" s="449"/>
      <c r="BL3379" s="409"/>
      <c r="BM3379" s="410"/>
      <c r="BN3379" s="411"/>
      <c r="BO3379" s="405"/>
      <c r="BP3379" s="405"/>
      <c r="BQ3379" s="53"/>
      <c r="BR3379" s="53"/>
      <c r="BS3379" s="779"/>
    </row>
    <row r="3380" spans="1:71" ht="21.75" customHeight="1" x14ac:dyDescent="0.25">
      <c r="A3380" s="779"/>
      <c r="B3380" s="414" t="str">
        <f>IF(ROSTER!B$38="","",ROSTER!B$38)</f>
        <v/>
      </c>
      <c r="C3380" s="416" t="str">
        <f>IF(ROSTER!C$38="","",ROSTER!C$38)</f>
        <v/>
      </c>
      <c r="D3380" s="417"/>
      <c r="E3380" s="418"/>
      <c r="F3380" s="420">
        <f>IF(E3380="y",1,IF(E3380="S",1,0))</f>
        <v>0</v>
      </c>
      <c r="G3380" s="422">
        <f>IF(E3380="S",1,0)</f>
        <v>0</v>
      </c>
      <c r="H3380" s="424"/>
      <c r="I3380" s="425"/>
      <c r="J3380" s="428"/>
      <c r="K3380" s="429"/>
      <c r="L3380" s="432"/>
      <c r="M3380" s="433"/>
      <c r="N3380" s="436">
        <f>L3380+J3380</f>
        <v>0</v>
      </c>
      <c r="O3380" s="437"/>
      <c r="P3380" s="428"/>
      <c r="Q3380" s="429"/>
      <c r="R3380" s="432"/>
      <c r="S3380" s="440"/>
      <c r="T3380" s="432"/>
      <c r="U3380" s="425"/>
      <c r="V3380" s="440"/>
      <c r="W3380" s="425"/>
      <c r="X3380" s="428"/>
      <c r="Y3380" s="425"/>
      <c r="Z3380" s="428"/>
      <c r="AA3380" s="425"/>
      <c r="AB3380" s="428"/>
      <c r="AC3380" s="429"/>
      <c r="AD3380" s="432"/>
      <c r="AE3380" s="433"/>
      <c r="AF3380" s="442">
        <f>IF(AB3380=0,0,(AD3380/AB3380)*100)</f>
        <v>0</v>
      </c>
      <c r="AG3380" s="443"/>
      <c r="AH3380" s="428"/>
      <c r="AI3380" s="429"/>
      <c r="AJ3380" s="432"/>
      <c r="AK3380" s="433"/>
      <c r="AL3380" s="446">
        <f>IF(AH3380=0,0,(AJ3380/AH3380)*100)</f>
        <v>0</v>
      </c>
      <c r="AM3380" s="447"/>
      <c r="AN3380" s="428"/>
      <c r="AO3380" s="429"/>
      <c r="AP3380" s="432"/>
      <c r="AQ3380" s="433"/>
      <c r="AR3380" s="446">
        <f>IF(AN3380=0,0,(AP3380/AN3380)*100)</f>
        <v>0</v>
      </c>
      <c r="AS3380" s="447"/>
      <c r="AT3380" s="450">
        <f>AB3380+AH3380+AN3380</f>
        <v>0</v>
      </c>
      <c r="AU3380" s="451"/>
      <c r="AV3380" s="454">
        <f>AD3380+AJ3380+AP3380</f>
        <v>0</v>
      </c>
      <c r="AW3380" s="455"/>
      <c r="AX3380" s="446">
        <f>IF(AT3380=0,0,(AV3380/AT3380)*100)</f>
        <v>0</v>
      </c>
      <c r="AY3380" s="447"/>
      <c r="AZ3380" s="428"/>
      <c r="BA3380" s="429"/>
      <c r="BB3380" s="432"/>
      <c r="BC3380" s="433"/>
      <c r="BD3380" s="446">
        <f>IF(AZ3380=0,0,(BB3380/AZ3380)*100)</f>
        <v>0</v>
      </c>
      <c r="BE3380" s="447"/>
      <c r="BF3380" s="450">
        <f>AT3380+AZ3380</f>
        <v>0</v>
      </c>
      <c r="BG3380" s="451"/>
      <c r="BH3380" s="454">
        <f>AV3380+BB3380</f>
        <v>0</v>
      </c>
      <c r="BI3380" s="455"/>
      <c r="BJ3380" s="446">
        <f>IF(BF3380=0,0,(BH3380/BF3380)*100)</f>
        <v>0</v>
      </c>
      <c r="BK3380" s="447"/>
      <c r="BL3380" s="406">
        <f>(AD3380*2)+(AJ3380*2)+(AP3380*3)+BB3380</f>
        <v>0</v>
      </c>
      <c r="BM3380" s="407"/>
      <c r="BN3380" s="408"/>
      <c r="BO3380" s="404" t="e">
        <f>(BL3380*BR$2468)+(N3380*BR$2469)+(X3380*BR$2470)+(R3380*BR$2471)+(V3380*BR$2472)+(Z3380*BR$2473)</f>
        <v>#REF!</v>
      </c>
      <c r="BP3380" s="404" t="e">
        <f>((AZ3380-BB3380)*BR$2475)+((AT3380-AV3380)*BR$2474)+(H3380*BR$2476)+(P3380*BR$2477)</f>
        <v>#REF!</v>
      </c>
      <c r="BQ3380" s="53"/>
      <c r="BR3380" s="53"/>
      <c r="BS3380" s="779"/>
    </row>
    <row r="3381" spans="1:71" ht="21.75" customHeight="1" x14ac:dyDescent="0.25">
      <c r="A3381" s="779"/>
      <c r="B3381" s="415"/>
      <c r="C3381" s="412" t="str">
        <f>IF(ROSTER!D$38="","",ROSTER!D$38)</f>
        <v/>
      </c>
      <c r="D3381" s="413"/>
      <c r="E3381" s="419"/>
      <c r="F3381" s="421"/>
      <c r="G3381" s="423"/>
      <c r="H3381" s="426"/>
      <c r="I3381" s="427"/>
      <c r="J3381" s="430"/>
      <c r="K3381" s="431"/>
      <c r="L3381" s="434"/>
      <c r="M3381" s="435"/>
      <c r="N3381" s="438" t="s">
        <v>14</v>
      </c>
      <c r="O3381" s="439"/>
      <c r="P3381" s="430"/>
      <c r="Q3381" s="431"/>
      <c r="R3381" s="434"/>
      <c r="S3381" s="441"/>
      <c r="T3381" s="434"/>
      <c r="U3381" s="427"/>
      <c r="V3381" s="441"/>
      <c r="W3381" s="427"/>
      <c r="X3381" s="430"/>
      <c r="Y3381" s="427"/>
      <c r="Z3381" s="430"/>
      <c r="AA3381" s="427"/>
      <c r="AB3381" s="430"/>
      <c r="AC3381" s="431"/>
      <c r="AD3381" s="434"/>
      <c r="AE3381" s="435"/>
      <c r="AF3381" s="444"/>
      <c r="AG3381" s="445"/>
      <c r="AH3381" s="430"/>
      <c r="AI3381" s="431"/>
      <c r="AJ3381" s="434"/>
      <c r="AK3381" s="435"/>
      <c r="AL3381" s="448"/>
      <c r="AM3381" s="449"/>
      <c r="AN3381" s="430"/>
      <c r="AO3381" s="431"/>
      <c r="AP3381" s="434"/>
      <c r="AQ3381" s="435"/>
      <c r="AR3381" s="448"/>
      <c r="AS3381" s="449"/>
      <c r="AT3381" s="452"/>
      <c r="AU3381" s="453"/>
      <c r="AV3381" s="456"/>
      <c r="AW3381" s="457"/>
      <c r="AX3381" s="448"/>
      <c r="AY3381" s="449"/>
      <c r="AZ3381" s="430"/>
      <c r="BA3381" s="431"/>
      <c r="BB3381" s="434"/>
      <c r="BC3381" s="435"/>
      <c r="BD3381" s="448"/>
      <c r="BE3381" s="449"/>
      <c r="BF3381" s="452"/>
      <c r="BG3381" s="453"/>
      <c r="BH3381" s="456"/>
      <c r="BI3381" s="457"/>
      <c r="BJ3381" s="448"/>
      <c r="BK3381" s="449"/>
      <c r="BL3381" s="409"/>
      <c r="BM3381" s="410"/>
      <c r="BN3381" s="411"/>
      <c r="BO3381" s="405"/>
      <c r="BP3381" s="405"/>
      <c r="BQ3381" s="53"/>
      <c r="BR3381" s="53"/>
      <c r="BS3381" s="779"/>
    </row>
    <row r="3382" spans="1:71" ht="21.75" customHeight="1" x14ac:dyDescent="0.25">
      <c r="A3382" s="779"/>
      <c r="B3382" s="414" t="str">
        <f>IF(ROSTER!B$40="","",ROSTER!B$40)</f>
        <v/>
      </c>
      <c r="C3382" s="416" t="str">
        <f>IF(ROSTER!C$40="","",ROSTER!C$40)</f>
        <v/>
      </c>
      <c r="D3382" s="417"/>
      <c r="E3382" s="418"/>
      <c r="F3382" s="420">
        <f>IF(E3382="y",1,IF(E3382="S",1,0))</f>
        <v>0</v>
      </c>
      <c r="G3382" s="422">
        <f>IF(E3382="S",1,0)</f>
        <v>0</v>
      </c>
      <c r="H3382" s="424"/>
      <c r="I3382" s="425"/>
      <c r="J3382" s="428"/>
      <c r="K3382" s="429"/>
      <c r="L3382" s="432"/>
      <c r="M3382" s="433"/>
      <c r="N3382" s="436">
        <f>L3382+J3382</f>
        <v>0</v>
      </c>
      <c r="O3382" s="437"/>
      <c r="P3382" s="428"/>
      <c r="Q3382" s="429"/>
      <c r="R3382" s="432"/>
      <c r="S3382" s="440"/>
      <c r="T3382" s="432"/>
      <c r="U3382" s="425"/>
      <c r="V3382" s="440"/>
      <c r="W3382" s="425"/>
      <c r="X3382" s="428"/>
      <c r="Y3382" s="425"/>
      <c r="Z3382" s="428"/>
      <c r="AA3382" s="425"/>
      <c r="AB3382" s="428"/>
      <c r="AC3382" s="429"/>
      <c r="AD3382" s="432"/>
      <c r="AE3382" s="433"/>
      <c r="AF3382" s="442">
        <f>IF(AB3382=0,0,(AD3382/AB3382)*100)</f>
        <v>0</v>
      </c>
      <c r="AG3382" s="443"/>
      <c r="AH3382" s="428"/>
      <c r="AI3382" s="429"/>
      <c r="AJ3382" s="432"/>
      <c r="AK3382" s="433"/>
      <c r="AL3382" s="446">
        <f>IF(AH3382=0,0,(AJ3382/AH3382)*100)</f>
        <v>0</v>
      </c>
      <c r="AM3382" s="447"/>
      <c r="AN3382" s="428"/>
      <c r="AO3382" s="429"/>
      <c r="AP3382" s="432"/>
      <c r="AQ3382" s="433"/>
      <c r="AR3382" s="446">
        <f>IF(AN3382=0,0,(AP3382/AN3382)*100)</f>
        <v>0</v>
      </c>
      <c r="AS3382" s="447"/>
      <c r="AT3382" s="450">
        <f>AB3382+AH3382+AN3382</f>
        <v>0</v>
      </c>
      <c r="AU3382" s="451"/>
      <c r="AV3382" s="454">
        <f>AD3382+AJ3382+AP3382</f>
        <v>0</v>
      </c>
      <c r="AW3382" s="455"/>
      <c r="AX3382" s="446">
        <f>IF(AT3382=0,0,(AV3382/AT3382)*100)</f>
        <v>0</v>
      </c>
      <c r="AY3382" s="447"/>
      <c r="AZ3382" s="428"/>
      <c r="BA3382" s="429"/>
      <c r="BB3382" s="432"/>
      <c r="BC3382" s="433"/>
      <c r="BD3382" s="446">
        <f>IF(AZ3382=0,0,(BB3382/AZ3382)*100)</f>
        <v>0</v>
      </c>
      <c r="BE3382" s="447"/>
      <c r="BF3382" s="450">
        <f>AT3382+AZ3382</f>
        <v>0</v>
      </c>
      <c r="BG3382" s="451"/>
      <c r="BH3382" s="454">
        <f>AV3382+BB3382</f>
        <v>0</v>
      </c>
      <c r="BI3382" s="455"/>
      <c r="BJ3382" s="446">
        <f>IF(BF3382=0,0,(BH3382/BF3382)*100)</f>
        <v>0</v>
      </c>
      <c r="BK3382" s="447"/>
      <c r="BL3382" s="406">
        <f>(AD3382*2)+(AJ3382*2)+(AP3382*3)+BB3382</f>
        <v>0</v>
      </c>
      <c r="BM3382" s="407"/>
      <c r="BN3382" s="408"/>
      <c r="BO3382" s="404" t="e">
        <f>(BL3382*BR$2468)+(N3382*BR$2469)+(X3382*BR$2470)+(R3382*BR$2471)+(V3382*BR$2472)+(Z3382*BR$2473)</f>
        <v>#REF!</v>
      </c>
      <c r="BP3382" s="404" t="e">
        <f>((AZ3382-BB3382)*BR$2475)+((AT3382-AV3382)*BR$2474)+(H3382*BR$2476)+(P3382*BR$2477)</f>
        <v>#REF!</v>
      </c>
      <c r="BQ3382" s="53"/>
      <c r="BR3382" s="53"/>
      <c r="BS3382" s="779"/>
    </row>
    <row r="3383" spans="1:71" ht="21.75" customHeight="1" x14ac:dyDescent="0.25">
      <c r="A3383" s="779"/>
      <c r="B3383" s="415"/>
      <c r="C3383" s="412" t="str">
        <f>IF(ROSTER!D$40="","",ROSTER!D$40)</f>
        <v/>
      </c>
      <c r="D3383" s="413"/>
      <c r="E3383" s="419"/>
      <c r="F3383" s="421"/>
      <c r="G3383" s="423"/>
      <c r="H3383" s="426"/>
      <c r="I3383" s="427"/>
      <c r="J3383" s="430"/>
      <c r="K3383" s="431"/>
      <c r="L3383" s="434"/>
      <c r="M3383" s="435"/>
      <c r="N3383" s="438" t="s">
        <v>14</v>
      </c>
      <c r="O3383" s="439"/>
      <c r="P3383" s="430"/>
      <c r="Q3383" s="431"/>
      <c r="R3383" s="434"/>
      <c r="S3383" s="441"/>
      <c r="T3383" s="434"/>
      <c r="U3383" s="427"/>
      <c r="V3383" s="441"/>
      <c r="W3383" s="427"/>
      <c r="X3383" s="430"/>
      <c r="Y3383" s="427"/>
      <c r="Z3383" s="430"/>
      <c r="AA3383" s="427"/>
      <c r="AB3383" s="430"/>
      <c r="AC3383" s="431"/>
      <c r="AD3383" s="434"/>
      <c r="AE3383" s="435"/>
      <c r="AF3383" s="444"/>
      <c r="AG3383" s="445"/>
      <c r="AH3383" s="430"/>
      <c r="AI3383" s="431"/>
      <c r="AJ3383" s="434"/>
      <c r="AK3383" s="435"/>
      <c r="AL3383" s="448"/>
      <c r="AM3383" s="449"/>
      <c r="AN3383" s="430"/>
      <c r="AO3383" s="431"/>
      <c r="AP3383" s="434"/>
      <c r="AQ3383" s="435"/>
      <c r="AR3383" s="448"/>
      <c r="AS3383" s="449"/>
      <c r="AT3383" s="452"/>
      <c r="AU3383" s="453"/>
      <c r="AV3383" s="456"/>
      <c r="AW3383" s="457"/>
      <c r="AX3383" s="448"/>
      <c r="AY3383" s="449"/>
      <c r="AZ3383" s="430"/>
      <c r="BA3383" s="431"/>
      <c r="BB3383" s="434"/>
      <c r="BC3383" s="435"/>
      <c r="BD3383" s="448"/>
      <c r="BE3383" s="449"/>
      <c r="BF3383" s="452"/>
      <c r="BG3383" s="453"/>
      <c r="BH3383" s="456"/>
      <c r="BI3383" s="457"/>
      <c r="BJ3383" s="448"/>
      <c r="BK3383" s="449"/>
      <c r="BL3383" s="409"/>
      <c r="BM3383" s="410"/>
      <c r="BN3383" s="411"/>
      <c r="BO3383" s="405"/>
      <c r="BP3383" s="405"/>
      <c r="BQ3383" s="53"/>
      <c r="BR3383" s="53"/>
      <c r="BS3383" s="779"/>
    </row>
    <row r="3384" spans="1:71" ht="21.75" customHeight="1" x14ac:dyDescent="0.25">
      <c r="A3384" s="779"/>
      <c r="B3384" s="414" t="str">
        <f>IF(ROSTER!B$42="","",ROSTER!B$42)</f>
        <v/>
      </c>
      <c r="C3384" s="416" t="str">
        <f>IF(ROSTER!C$42="","",ROSTER!C$42)</f>
        <v/>
      </c>
      <c r="D3384" s="417"/>
      <c r="E3384" s="418"/>
      <c r="F3384" s="420">
        <f>IF(E3384="y",1,IF(E3384="S",1,0))</f>
        <v>0</v>
      </c>
      <c r="G3384" s="422">
        <f>IF(E3384="S",1,0)</f>
        <v>0</v>
      </c>
      <c r="H3384" s="424"/>
      <c r="I3384" s="425"/>
      <c r="J3384" s="428"/>
      <c r="K3384" s="429"/>
      <c r="L3384" s="432"/>
      <c r="M3384" s="433"/>
      <c r="N3384" s="436">
        <f>L3384+J3384</f>
        <v>0</v>
      </c>
      <c r="O3384" s="437"/>
      <c r="P3384" s="428"/>
      <c r="Q3384" s="429"/>
      <c r="R3384" s="432"/>
      <c r="S3384" s="440"/>
      <c r="T3384" s="432"/>
      <c r="U3384" s="425"/>
      <c r="V3384" s="440"/>
      <c r="W3384" s="425"/>
      <c r="X3384" s="428"/>
      <c r="Y3384" s="425"/>
      <c r="Z3384" s="428"/>
      <c r="AA3384" s="425"/>
      <c r="AB3384" s="428"/>
      <c r="AC3384" s="429"/>
      <c r="AD3384" s="432"/>
      <c r="AE3384" s="433"/>
      <c r="AF3384" s="442">
        <f>IF(AB3384=0,0,(AD3384/AB3384)*100)</f>
        <v>0</v>
      </c>
      <c r="AG3384" s="443"/>
      <c r="AH3384" s="428"/>
      <c r="AI3384" s="429"/>
      <c r="AJ3384" s="432"/>
      <c r="AK3384" s="433"/>
      <c r="AL3384" s="446">
        <f>IF(AH3384=0,0,(AJ3384/AH3384)*100)</f>
        <v>0</v>
      </c>
      <c r="AM3384" s="447"/>
      <c r="AN3384" s="428"/>
      <c r="AO3384" s="429"/>
      <c r="AP3384" s="432"/>
      <c r="AQ3384" s="433"/>
      <c r="AR3384" s="446">
        <f>IF(AN3384=0,0,(AP3384/AN3384)*100)</f>
        <v>0</v>
      </c>
      <c r="AS3384" s="447"/>
      <c r="AT3384" s="450">
        <f>AB3384+AH3384+AN3384</f>
        <v>0</v>
      </c>
      <c r="AU3384" s="451"/>
      <c r="AV3384" s="454">
        <f>AD3384+AJ3384+AP3384</f>
        <v>0</v>
      </c>
      <c r="AW3384" s="455"/>
      <c r="AX3384" s="446">
        <f>IF(AT3384=0,0,(AV3384/AT3384)*100)</f>
        <v>0</v>
      </c>
      <c r="AY3384" s="447"/>
      <c r="AZ3384" s="428"/>
      <c r="BA3384" s="429"/>
      <c r="BB3384" s="432"/>
      <c r="BC3384" s="433"/>
      <c r="BD3384" s="446">
        <f>IF(AZ3384=0,0,(BB3384/AZ3384)*100)</f>
        <v>0</v>
      </c>
      <c r="BE3384" s="447"/>
      <c r="BF3384" s="450">
        <f>AT3384+AZ3384</f>
        <v>0</v>
      </c>
      <c r="BG3384" s="451"/>
      <c r="BH3384" s="454">
        <f>AV3384+BB3384</f>
        <v>0</v>
      </c>
      <c r="BI3384" s="455"/>
      <c r="BJ3384" s="446">
        <f>IF(BF3384=0,0,(BH3384/BF3384)*100)</f>
        <v>0</v>
      </c>
      <c r="BK3384" s="447"/>
      <c r="BL3384" s="406">
        <f>(AD3384*2)+(AJ3384*2)+(AP3384*3)+BB3384</f>
        <v>0</v>
      </c>
      <c r="BM3384" s="407"/>
      <c r="BN3384" s="408"/>
      <c r="BO3384" s="404" t="e">
        <f>(BL3384*BR$2468)+(N3384*BR$2469)+(X3384*BR$2470)+(R3384*BR$2471)+(V3384*BR$2472)+(Z3384*BR$2473)</f>
        <v>#REF!</v>
      </c>
      <c r="BP3384" s="404" t="e">
        <f>((AZ3384-BB3384)*BR$2475)+((AT3384-AV3384)*BR$2474)+(H3384*BR$2476)+(P3384*BR$2477)</f>
        <v>#REF!</v>
      </c>
      <c r="BQ3384" s="53"/>
      <c r="BR3384" s="53"/>
      <c r="BS3384" s="779"/>
    </row>
    <row r="3385" spans="1:71" ht="21.75" customHeight="1" thickBot="1" x14ac:dyDescent="0.3">
      <c r="A3385" s="779"/>
      <c r="B3385" s="415"/>
      <c r="C3385" s="412" t="str">
        <f>IF(ROSTER!D$42="","",ROSTER!D$42)</f>
        <v/>
      </c>
      <c r="D3385" s="413"/>
      <c r="E3385" s="419"/>
      <c r="F3385" s="421"/>
      <c r="G3385" s="423"/>
      <c r="H3385" s="426"/>
      <c r="I3385" s="427"/>
      <c r="J3385" s="430"/>
      <c r="K3385" s="431"/>
      <c r="L3385" s="434"/>
      <c r="M3385" s="435"/>
      <c r="N3385" s="438" t="s">
        <v>14</v>
      </c>
      <c r="O3385" s="439"/>
      <c r="P3385" s="430"/>
      <c r="Q3385" s="431"/>
      <c r="R3385" s="434"/>
      <c r="S3385" s="441"/>
      <c r="T3385" s="434"/>
      <c r="U3385" s="427"/>
      <c r="V3385" s="441"/>
      <c r="W3385" s="427"/>
      <c r="X3385" s="430"/>
      <c r="Y3385" s="427"/>
      <c r="Z3385" s="430"/>
      <c r="AA3385" s="427"/>
      <c r="AB3385" s="430"/>
      <c r="AC3385" s="431"/>
      <c r="AD3385" s="434"/>
      <c r="AE3385" s="435"/>
      <c r="AF3385" s="444"/>
      <c r="AG3385" s="445"/>
      <c r="AH3385" s="430"/>
      <c r="AI3385" s="431"/>
      <c r="AJ3385" s="434"/>
      <c r="AK3385" s="435"/>
      <c r="AL3385" s="448"/>
      <c r="AM3385" s="449"/>
      <c r="AN3385" s="430"/>
      <c r="AO3385" s="431"/>
      <c r="AP3385" s="434"/>
      <c r="AQ3385" s="435"/>
      <c r="AR3385" s="448"/>
      <c r="AS3385" s="449"/>
      <c r="AT3385" s="452"/>
      <c r="AU3385" s="453"/>
      <c r="AV3385" s="456"/>
      <c r="AW3385" s="457"/>
      <c r="AX3385" s="448"/>
      <c r="AY3385" s="449"/>
      <c r="AZ3385" s="430"/>
      <c r="BA3385" s="431"/>
      <c r="BB3385" s="434"/>
      <c r="BC3385" s="435"/>
      <c r="BD3385" s="448"/>
      <c r="BE3385" s="449"/>
      <c r="BF3385" s="452"/>
      <c r="BG3385" s="453"/>
      <c r="BH3385" s="456"/>
      <c r="BI3385" s="457"/>
      <c r="BJ3385" s="448"/>
      <c r="BK3385" s="449"/>
      <c r="BL3385" s="409"/>
      <c r="BM3385" s="410"/>
      <c r="BN3385" s="411"/>
      <c r="BO3385" s="405"/>
      <c r="BP3385" s="405"/>
      <c r="BQ3385" s="53"/>
      <c r="BR3385" s="53"/>
      <c r="BS3385" s="779"/>
    </row>
    <row r="3386" spans="1:71" ht="21.75" hidden="1" customHeight="1" x14ac:dyDescent="0.3">
      <c r="A3386" s="779"/>
      <c r="B3386" s="414" t="str">
        <f>IF(ROSTER!B$44="","",ROSTER!B$44)</f>
        <v/>
      </c>
      <c r="C3386" s="416" t="str">
        <f>IF(ROSTER!C$44="","",ROSTER!C$44)</f>
        <v/>
      </c>
      <c r="D3386" s="417"/>
      <c r="E3386" s="418"/>
      <c r="F3386" s="420">
        <f>IF(E3386="y",1,IF(E3386="S",1,0))</f>
        <v>0</v>
      </c>
      <c r="G3386" s="422">
        <f>IF(E3386="S",1,0)</f>
        <v>0</v>
      </c>
      <c r="H3386" s="424"/>
      <c r="I3386" s="425"/>
      <c r="J3386" s="428"/>
      <c r="K3386" s="429"/>
      <c r="L3386" s="432"/>
      <c r="M3386" s="433"/>
      <c r="N3386" s="436">
        <f>L3386+J3386</f>
        <v>0</v>
      </c>
      <c r="O3386" s="437"/>
      <c r="P3386" s="428"/>
      <c r="Q3386" s="429"/>
      <c r="R3386" s="432"/>
      <c r="S3386" s="440"/>
      <c r="T3386" s="432"/>
      <c r="U3386" s="425"/>
      <c r="V3386" s="440"/>
      <c r="W3386" s="425"/>
      <c r="X3386" s="428"/>
      <c r="Y3386" s="425"/>
      <c r="Z3386" s="428"/>
      <c r="AA3386" s="425"/>
      <c r="AB3386" s="428"/>
      <c r="AC3386" s="429"/>
      <c r="AD3386" s="432"/>
      <c r="AE3386" s="433"/>
      <c r="AF3386" s="442">
        <f>IF(AB3386=0,0,(AD3386/AB3386)*100)</f>
        <v>0</v>
      </c>
      <c r="AG3386" s="443"/>
      <c r="AH3386" s="428"/>
      <c r="AI3386" s="429"/>
      <c r="AJ3386" s="432"/>
      <c r="AK3386" s="433"/>
      <c r="AL3386" s="446">
        <f>IF(AH3386=0,0,(AJ3386/AH3386)*100)</f>
        <v>0</v>
      </c>
      <c r="AM3386" s="447"/>
      <c r="AN3386" s="428"/>
      <c r="AO3386" s="429"/>
      <c r="AP3386" s="432"/>
      <c r="AQ3386" s="433"/>
      <c r="AR3386" s="446">
        <f>IF(AN3386=0,0,(AP3386/AN3386)*100)</f>
        <v>0</v>
      </c>
      <c r="AS3386" s="447"/>
      <c r="AT3386" s="450">
        <f>AB3386+AH3386+AN3386</f>
        <v>0</v>
      </c>
      <c r="AU3386" s="451"/>
      <c r="AV3386" s="454">
        <f>AD3386+AJ3386+AP3386</f>
        <v>0</v>
      </c>
      <c r="AW3386" s="455"/>
      <c r="AX3386" s="446">
        <f>IF(AT3386=0,0,(AV3386/AT3386)*100)</f>
        <v>0</v>
      </c>
      <c r="AY3386" s="447"/>
      <c r="AZ3386" s="428"/>
      <c r="BA3386" s="429"/>
      <c r="BB3386" s="432"/>
      <c r="BC3386" s="433"/>
      <c r="BD3386" s="446">
        <f>IF(AZ3386=0,0,(BB3386/AZ3386)*100)</f>
        <v>0</v>
      </c>
      <c r="BE3386" s="447"/>
      <c r="BF3386" s="450">
        <f>AT3386+AZ3386</f>
        <v>0</v>
      </c>
      <c r="BG3386" s="451"/>
      <c r="BH3386" s="454">
        <f>AV3386+BB3386</f>
        <v>0</v>
      </c>
      <c r="BI3386" s="455"/>
      <c r="BJ3386" s="446">
        <f>IF(BF3386=0,0,(BH3386/BF3386)*100)</f>
        <v>0</v>
      </c>
      <c r="BK3386" s="447"/>
      <c r="BL3386" s="406">
        <f>(AD3386*2)+(AJ3386*2)+(AP3386*3)+BB3386</f>
        <v>0</v>
      </c>
      <c r="BM3386" s="407"/>
      <c r="BN3386" s="408"/>
      <c r="BO3386" s="404" t="e">
        <f>(BL3386*BR$2468)+(N3386*BR$2469)+(X3386*BR$2470)+(R3386*BR$2471)+(V3386*BR$2472)+(Z3386*BR$2473)</f>
        <v>#REF!</v>
      </c>
      <c r="BP3386" s="404" t="e">
        <f>((AZ3386-BB3386)*BR$2475)+((AT3386-AV3386)*BR$2474)+(H3386*BR$2476)+(P3386*BR$2477)</f>
        <v>#REF!</v>
      </c>
      <c r="BQ3386" s="53"/>
      <c r="BR3386" s="53"/>
      <c r="BS3386" s="779"/>
    </row>
    <row r="3387" spans="1:71" ht="21.75" hidden="1" customHeight="1" x14ac:dyDescent="0.3">
      <c r="A3387" s="779"/>
      <c r="B3387" s="415"/>
      <c r="C3387" s="412" t="str">
        <f>IF(ROSTER!D$44="","",ROSTER!D$44)</f>
        <v/>
      </c>
      <c r="D3387" s="413"/>
      <c r="E3387" s="419"/>
      <c r="F3387" s="421"/>
      <c r="G3387" s="423"/>
      <c r="H3387" s="426"/>
      <c r="I3387" s="427"/>
      <c r="J3387" s="430"/>
      <c r="K3387" s="431"/>
      <c r="L3387" s="434"/>
      <c r="M3387" s="435"/>
      <c r="N3387" s="438" t="s">
        <v>14</v>
      </c>
      <c r="O3387" s="439"/>
      <c r="P3387" s="430"/>
      <c r="Q3387" s="431"/>
      <c r="R3387" s="434"/>
      <c r="S3387" s="441"/>
      <c r="T3387" s="434"/>
      <c r="U3387" s="427"/>
      <c r="V3387" s="441"/>
      <c r="W3387" s="427"/>
      <c r="X3387" s="430"/>
      <c r="Y3387" s="427"/>
      <c r="Z3387" s="430"/>
      <c r="AA3387" s="427"/>
      <c r="AB3387" s="430"/>
      <c r="AC3387" s="431"/>
      <c r="AD3387" s="434"/>
      <c r="AE3387" s="435"/>
      <c r="AF3387" s="444"/>
      <c r="AG3387" s="445"/>
      <c r="AH3387" s="430"/>
      <c r="AI3387" s="431"/>
      <c r="AJ3387" s="434"/>
      <c r="AK3387" s="435"/>
      <c r="AL3387" s="448"/>
      <c r="AM3387" s="449"/>
      <c r="AN3387" s="430"/>
      <c r="AO3387" s="431"/>
      <c r="AP3387" s="434"/>
      <c r="AQ3387" s="435"/>
      <c r="AR3387" s="448"/>
      <c r="AS3387" s="449"/>
      <c r="AT3387" s="452"/>
      <c r="AU3387" s="453"/>
      <c r="AV3387" s="456"/>
      <c r="AW3387" s="457"/>
      <c r="AX3387" s="448"/>
      <c r="AY3387" s="449"/>
      <c r="AZ3387" s="430"/>
      <c r="BA3387" s="431"/>
      <c r="BB3387" s="434"/>
      <c r="BC3387" s="435"/>
      <c r="BD3387" s="448"/>
      <c r="BE3387" s="449"/>
      <c r="BF3387" s="452"/>
      <c r="BG3387" s="453"/>
      <c r="BH3387" s="456"/>
      <c r="BI3387" s="457"/>
      <c r="BJ3387" s="448"/>
      <c r="BK3387" s="449"/>
      <c r="BL3387" s="409"/>
      <c r="BM3387" s="410"/>
      <c r="BN3387" s="411"/>
      <c r="BO3387" s="405"/>
      <c r="BP3387" s="405"/>
      <c r="BQ3387" s="53"/>
      <c r="BR3387" s="53"/>
      <c r="BS3387" s="779"/>
    </row>
    <row r="3388" spans="1:71" ht="21.75" hidden="1" customHeight="1" x14ac:dyDescent="0.3">
      <c r="A3388" s="779"/>
      <c r="B3388" s="414" t="str">
        <f>IF(ROSTER!B$46="","",ROSTER!B$46)</f>
        <v/>
      </c>
      <c r="C3388" s="416" t="str">
        <f>IF(ROSTER!C$46="","",ROSTER!C$46)</f>
        <v/>
      </c>
      <c r="D3388" s="417"/>
      <c r="E3388" s="418"/>
      <c r="F3388" s="420">
        <f>IF(E3388="y",1,IF(E3388="S",1,0))</f>
        <v>0</v>
      </c>
      <c r="G3388" s="422">
        <f>IF(E3388="S",1,0)</f>
        <v>0</v>
      </c>
      <c r="H3388" s="424"/>
      <c r="I3388" s="425"/>
      <c r="J3388" s="428"/>
      <c r="K3388" s="429"/>
      <c r="L3388" s="432"/>
      <c r="M3388" s="433"/>
      <c r="N3388" s="436">
        <f>L3388+J3388</f>
        <v>0</v>
      </c>
      <c r="O3388" s="437"/>
      <c r="P3388" s="428"/>
      <c r="Q3388" s="429"/>
      <c r="R3388" s="432"/>
      <c r="S3388" s="440"/>
      <c r="T3388" s="432"/>
      <c r="U3388" s="425"/>
      <c r="V3388" s="440"/>
      <c r="W3388" s="425"/>
      <c r="X3388" s="428"/>
      <c r="Y3388" s="425"/>
      <c r="Z3388" s="428"/>
      <c r="AA3388" s="425"/>
      <c r="AB3388" s="428"/>
      <c r="AC3388" s="429"/>
      <c r="AD3388" s="432"/>
      <c r="AE3388" s="433"/>
      <c r="AF3388" s="442">
        <f>IF(AB3388=0,0,(AD3388/AB3388)*100)</f>
        <v>0</v>
      </c>
      <c r="AG3388" s="443"/>
      <c r="AH3388" s="428"/>
      <c r="AI3388" s="429"/>
      <c r="AJ3388" s="432"/>
      <c r="AK3388" s="433"/>
      <c r="AL3388" s="446">
        <f>IF(AH3388=0,0,(AJ3388/AH3388)*100)</f>
        <v>0</v>
      </c>
      <c r="AM3388" s="447"/>
      <c r="AN3388" s="428"/>
      <c r="AO3388" s="429"/>
      <c r="AP3388" s="432"/>
      <c r="AQ3388" s="433"/>
      <c r="AR3388" s="446">
        <f>IF(AN3388=0,0,(AP3388/AN3388)*100)</f>
        <v>0</v>
      </c>
      <c r="AS3388" s="447"/>
      <c r="AT3388" s="450">
        <f>AB3388+AH3388+AN3388</f>
        <v>0</v>
      </c>
      <c r="AU3388" s="451"/>
      <c r="AV3388" s="454">
        <f>AD3388+AJ3388+AP3388</f>
        <v>0</v>
      </c>
      <c r="AW3388" s="455"/>
      <c r="AX3388" s="446">
        <f>IF(AT3388=0,0,(AV3388/AT3388)*100)</f>
        <v>0</v>
      </c>
      <c r="AY3388" s="447"/>
      <c r="AZ3388" s="428"/>
      <c r="BA3388" s="429"/>
      <c r="BB3388" s="432"/>
      <c r="BC3388" s="433"/>
      <c r="BD3388" s="446">
        <f>IF(AZ3388=0,0,(BB3388/AZ3388)*100)</f>
        <v>0</v>
      </c>
      <c r="BE3388" s="447"/>
      <c r="BF3388" s="450">
        <f>AT3388+AZ3388</f>
        <v>0</v>
      </c>
      <c r="BG3388" s="451"/>
      <c r="BH3388" s="454">
        <f>AV3388+BB3388</f>
        <v>0</v>
      </c>
      <c r="BI3388" s="455"/>
      <c r="BJ3388" s="446">
        <f>IF(BF3388=0,0,(BH3388/BF3388)*100)</f>
        <v>0</v>
      </c>
      <c r="BK3388" s="447"/>
      <c r="BL3388" s="406">
        <f>(AD3388*2)+(AJ3388*2)+(AP3388*3)+BB3388</f>
        <v>0</v>
      </c>
      <c r="BM3388" s="407"/>
      <c r="BN3388" s="408"/>
      <c r="BO3388" s="402" t="e">
        <f>(BL3388*BR$74)+(N3388*BR$75)+(X3388*BR$76)+(R3388*BR$77)+(V3388*BR$78)+(Z3388*BR$79)</f>
        <v>#REF!</v>
      </c>
      <c r="BP3388" s="404" t="e">
        <f>((AZ3388-BB3388)*BR$81)+((AT3388-AV3388)*BR$80)+(H3388*BR$82)+(P3388*BR$83)</f>
        <v>#REF!</v>
      </c>
      <c r="BQ3388" s="53"/>
      <c r="BR3388" s="53"/>
      <c r="BS3388" s="779"/>
    </row>
    <row r="3389" spans="1:71" ht="22.5" hidden="1" customHeight="1" x14ac:dyDescent="0.3">
      <c r="A3389" s="779"/>
      <c r="B3389" s="415"/>
      <c r="C3389" s="412" t="str">
        <f>IF(ROSTER!D$46="","",ROSTER!D$46)</f>
        <v/>
      </c>
      <c r="D3389" s="413"/>
      <c r="E3389" s="419"/>
      <c r="F3389" s="421"/>
      <c r="G3389" s="423"/>
      <c r="H3389" s="426"/>
      <c r="I3389" s="427"/>
      <c r="J3389" s="430"/>
      <c r="K3389" s="431"/>
      <c r="L3389" s="434"/>
      <c r="M3389" s="435"/>
      <c r="N3389" s="438" t="s">
        <v>14</v>
      </c>
      <c r="O3389" s="439"/>
      <c r="P3389" s="430"/>
      <c r="Q3389" s="431"/>
      <c r="R3389" s="434"/>
      <c r="S3389" s="441"/>
      <c r="T3389" s="434"/>
      <c r="U3389" s="427"/>
      <c r="V3389" s="441"/>
      <c r="W3389" s="427"/>
      <c r="X3389" s="430"/>
      <c r="Y3389" s="427"/>
      <c r="Z3389" s="430"/>
      <c r="AA3389" s="427"/>
      <c r="AB3389" s="430"/>
      <c r="AC3389" s="431"/>
      <c r="AD3389" s="434"/>
      <c r="AE3389" s="435"/>
      <c r="AF3389" s="444"/>
      <c r="AG3389" s="445"/>
      <c r="AH3389" s="430"/>
      <c r="AI3389" s="431"/>
      <c r="AJ3389" s="434"/>
      <c r="AK3389" s="435"/>
      <c r="AL3389" s="448"/>
      <c r="AM3389" s="449"/>
      <c r="AN3389" s="430"/>
      <c r="AO3389" s="431"/>
      <c r="AP3389" s="434"/>
      <c r="AQ3389" s="435"/>
      <c r="AR3389" s="448"/>
      <c r="AS3389" s="449"/>
      <c r="AT3389" s="452"/>
      <c r="AU3389" s="453"/>
      <c r="AV3389" s="456"/>
      <c r="AW3389" s="457"/>
      <c r="AX3389" s="448"/>
      <c r="AY3389" s="449"/>
      <c r="AZ3389" s="430"/>
      <c r="BA3389" s="431"/>
      <c r="BB3389" s="434"/>
      <c r="BC3389" s="435"/>
      <c r="BD3389" s="448"/>
      <c r="BE3389" s="449"/>
      <c r="BF3389" s="452"/>
      <c r="BG3389" s="453"/>
      <c r="BH3389" s="456"/>
      <c r="BI3389" s="457"/>
      <c r="BJ3389" s="448"/>
      <c r="BK3389" s="449"/>
      <c r="BL3389" s="409"/>
      <c r="BM3389" s="410"/>
      <c r="BN3389" s="411"/>
      <c r="BO3389" s="403"/>
      <c r="BP3389" s="405"/>
      <c r="BQ3389" s="53"/>
      <c r="BR3389" s="53"/>
      <c r="BS3389" s="779"/>
    </row>
    <row r="3390" spans="1:71" ht="21.75" hidden="1" customHeight="1" x14ac:dyDescent="0.3">
      <c r="A3390" s="779"/>
      <c r="B3390" s="414" t="str">
        <f>IF(ROSTER!B$48="","",ROSTER!B$48)</f>
        <v/>
      </c>
      <c r="C3390" s="416" t="str">
        <f>IF(ROSTER!C$48="","",ROSTER!C$48)</f>
        <v/>
      </c>
      <c r="D3390" s="417"/>
      <c r="E3390" s="418"/>
      <c r="F3390" s="420">
        <f t="shared" ref="F3390" si="1908">IF(E3390="y",1,IF(E3390="S",1,0))</f>
        <v>0</v>
      </c>
      <c r="G3390" s="422">
        <f t="shared" ref="G3390" si="1909">IF(E3390="S",1,0)</f>
        <v>0</v>
      </c>
      <c r="H3390" s="424"/>
      <c r="I3390" s="425"/>
      <c r="J3390" s="428"/>
      <c r="K3390" s="429"/>
      <c r="L3390" s="432"/>
      <c r="M3390" s="433"/>
      <c r="N3390" s="436">
        <f t="shared" ref="N3390" si="1910">L3390+J3390</f>
        <v>0</v>
      </c>
      <c r="O3390" s="437"/>
      <c r="P3390" s="428"/>
      <c r="Q3390" s="429"/>
      <c r="R3390" s="432"/>
      <c r="S3390" s="440"/>
      <c r="T3390" s="432"/>
      <c r="U3390" s="425"/>
      <c r="V3390" s="440"/>
      <c r="W3390" s="425"/>
      <c r="X3390" s="428"/>
      <c r="Y3390" s="425"/>
      <c r="Z3390" s="428"/>
      <c r="AA3390" s="425"/>
      <c r="AB3390" s="428"/>
      <c r="AC3390" s="429"/>
      <c r="AD3390" s="432"/>
      <c r="AE3390" s="433"/>
      <c r="AF3390" s="442"/>
      <c r="AG3390" s="443"/>
      <c r="AH3390" s="428"/>
      <c r="AI3390" s="429"/>
      <c r="AJ3390" s="432"/>
      <c r="AK3390" s="433"/>
      <c r="AL3390" s="446">
        <f t="shared" ref="AL3390" si="1911">IF(AH3390=0,0,(AJ3390/AH3390)*100)</f>
        <v>0</v>
      </c>
      <c r="AM3390" s="447"/>
      <c r="AN3390" s="428"/>
      <c r="AO3390" s="429"/>
      <c r="AP3390" s="432"/>
      <c r="AQ3390" s="433"/>
      <c r="AR3390" s="446">
        <f t="shared" ref="AR3390" si="1912">IF(AN3390=0,0,(AP3390/AN3390)*100)</f>
        <v>0</v>
      </c>
      <c r="AS3390" s="447"/>
      <c r="AT3390" s="450">
        <f t="shared" ref="AT3390" si="1913">AB3390+AH3390+AN3390</f>
        <v>0</v>
      </c>
      <c r="AU3390" s="451"/>
      <c r="AV3390" s="454">
        <f t="shared" ref="AV3390" si="1914">AD3390+AJ3390+AP3390</f>
        <v>0</v>
      </c>
      <c r="AW3390" s="455"/>
      <c r="AX3390" s="446">
        <f t="shared" ref="AX3390" si="1915">IF(AT3390=0,0,(AV3390/AT3390)*100)</f>
        <v>0</v>
      </c>
      <c r="AY3390" s="447"/>
      <c r="AZ3390" s="428"/>
      <c r="BA3390" s="429"/>
      <c r="BB3390" s="432"/>
      <c r="BC3390" s="433"/>
      <c r="BD3390" s="446">
        <f t="shared" ref="BD3390" si="1916">IF(AZ3390=0,0,(BB3390/AZ3390)*100)</f>
        <v>0</v>
      </c>
      <c r="BE3390" s="447"/>
      <c r="BF3390" s="450">
        <f t="shared" ref="BF3390" si="1917">AT3390+AZ3390</f>
        <v>0</v>
      </c>
      <c r="BG3390" s="451"/>
      <c r="BH3390" s="454">
        <f t="shared" ref="BH3390" si="1918">AV3390+BB3390</f>
        <v>0</v>
      </c>
      <c r="BI3390" s="455"/>
      <c r="BJ3390" s="446">
        <f t="shared" ref="BJ3390" si="1919">IF(BF3390=0,0,(BH3390/BF3390)*100)</f>
        <v>0</v>
      </c>
      <c r="BK3390" s="447"/>
      <c r="BL3390" s="406">
        <f t="shared" ref="BL3390" si="1920">(AD3390*2)+(AJ3390*2)+(AP3390*3)+BB3390</f>
        <v>0</v>
      </c>
      <c r="BM3390" s="407"/>
      <c r="BN3390" s="408"/>
      <c r="BO3390" s="402" t="e">
        <f>(BL3390*BR$74)+(N3390*BR$75)+(X3390*BR$76)+(R3390*BR$77)+(V3390*BR$78)+(Z3390*BR$79)</f>
        <v>#REF!</v>
      </c>
      <c r="BP3390" s="404" t="e">
        <f>((AZ3390-BB3390)*BR$81)+((AT3390-AV3390)*BR$80)+(H3390*BR$82)+(P3390*BR$83)</f>
        <v>#REF!</v>
      </c>
      <c r="BQ3390" s="53"/>
      <c r="BR3390" s="53"/>
      <c r="BS3390" s="779"/>
    </row>
    <row r="3391" spans="1:71" ht="22.5" hidden="1" customHeight="1" x14ac:dyDescent="0.3">
      <c r="A3391" s="779"/>
      <c r="B3391" s="415"/>
      <c r="C3391" s="412" t="str">
        <f>IF(ROSTER!D$48="","",ROSTER!D$48)</f>
        <v/>
      </c>
      <c r="D3391" s="413"/>
      <c r="E3391" s="419"/>
      <c r="F3391" s="421"/>
      <c r="G3391" s="423"/>
      <c r="H3391" s="426"/>
      <c r="I3391" s="427"/>
      <c r="J3391" s="430"/>
      <c r="K3391" s="431"/>
      <c r="L3391" s="434"/>
      <c r="M3391" s="435"/>
      <c r="N3391" s="438" t="s">
        <v>14</v>
      </c>
      <c r="O3391" s="439"/>
      <c r="P3391" s="430"/>
      <c r="Q3391" s="431"/>
      <c r="R3391" s="434"/>
      <c r="S3391" s="441"/>
      <c r="T3391" s="434"/>
      <c r="U3391" s="427"/>
      <c r="V3391" s="441"/>
      <c r="W3391" s="427"/>
      <c r="X3391" s="430"/>
      <c r="Y3391" s="427"/>
      <c r="Z3391" s="430"/>
      <c r="AA3391" s="427"/>
      <c r="AB3391" s="430"/>
      <c r="AC3391" s="431"/>
      <c r="AD3391" s="434"/>
      <c r="AE3391" s="435"/>
      <c r="AF3391" s="444"/>
      <c r="AG3391" s="445"/>
      <c r="AH3391" s="430"/>
      <c r="AI3391" s="431"/>
      <c r="AJ3391" s="434"/>
      <c r="AK3391" s="435"/>
      <c r="AL3391" s="448"/>
      <c r="AM3391" s="449"/>
      <c r="AN3391" s="430"/>
      <c r="AO3391" s="431"/>
      <c r="AP3391" s="434"/>
      <c r="AQ3391" s="435"/>
      <c r="AR3391" s="448"/>
      <c r="AS3391" s="449"/>
      <c r="AT3391" s="452"/>
      <c r="AU3391" s="453"/>
      <c r="AV3391" s="456"/>
      <c r="AW3391" s="457"/>
      <c r="AX3391" s="448"/>
      <c r="AY3391" s="449"/>
      <c r="AZ3391" s="430"/>
      <c r="BA3391" s="431"/>
      <c r="BB3391" s="434"/>
      <c r="BC3391" s="435"/>
      <c r="BD3391" s="448"/>
      <c r="BE3391" s="449"/>
      <c r="BF3391" s="452"/>
      <c r="BG3391" s="453"/>
      <c r="BH3391" s="456"/>
      <c r="BI3391" s="457"/>
      <c r="BJ3391" s="448"/>
      <c r="BK3391" s="449"/>
      <c r="BL3391" s="409"/>
      <c r="BM3391" s="410"/>
      <c r="BN3391" s="411"/>
      <c r="BO3391" s="403"/>
      <c r="BP3391" s="405"/>
      <c r="BQ3391" s="53"/>
      <c r="BR3391" s="53"/>
      <c r="BS3391" s="779"/>
    </row>
    <row r="3392" spans="1:71" ht="21.75" hidden="1" customHeight="1" x14ac:dyDescent="0.3">
      <c r="A3392" s="779"/>
      <c r="B3392" s="414" t="str">
        <f>IF(ROSTER!B$50="","",ROSTER!B$50)</f>
        <v/>
      </c>
      <c r="C3392" s="416" t="str">
        <f>IF(ROSTER!C$50="","",ROSTER!C$50)</f>
        <v/>
      </c>
      <c r="D3392" s="417"/>
      <c r="E3392" s="418"/>
      <c r="F3392" s="420">
        <f t="shared" ref="F3392" si="1921">IF(E3392="y",1,IF(E3392="S",1,0))</f>
        <v>0</v>
      </c>
      <c r="G3392" s="422">
        <f t="shared" ref="G3392" si="1922">IF(E3392="S",1,0)</f>
        <v>0</v>
      </c>
      <c r="H3392" s="424"/>
      <c r="I3392" s="425"/>
      <c r="J3392" s="428"/>
      <c r="K3392" s="429"/>
      <c r="L3392" s="432"/>
      <c r="M3392" s="433"/>
      <c r="N3392" s="436">
        <f t="shared" ref="N3392" si="1923">L3392+J3392</f>
        <v>0</v>
      </c>
      <c r="O3392" s="437"/>
      <c r="P3392" s="428"/>
      <c r="Q3392" s="429"/>
      <c r="R3392" s="432"/>
      <c r="S3392" s="440"/>
      <c r="T3392" s="432"/>
      <c r="U3392" s="425"/>
      <c r="V3392" s="440"/>
      <c r="W3392" s="425"/>
      <c r="X3392" s="428"/>
      <c r="Y3392" s="425"/>
      <c r="Z3392" s="428"/>
      <c r="AA3392" s="425"/>
      <c r="AB3392" s="428"/>
      <c r="AC3392" s="429"/>
      <c r="AD3392" s="432"/>
      <c r="AE3392" s="433"/>
      <c r="AF3392" s="442"/>
      <c r="AG3392" s="443"/>
      <c r="AH3392" s="428"/>
      <c r="AI3392" s="429"/>
      <c r="AJ3392" s="432"/>
      <c r="AK3392" s="433"/>
      <c r="AL3392" s="446">
        <f t="shared" ref="AL3392" si="1924">IF(AH3392=0,0,(AJ3392/AH3392)*100)</f>
        <v>0</v>
      </c>
      <c r="AM3392" s="447"/>
      <c r="AN3392" s="428"/>
      <c r="AO3392" s="429"/>
      <c r="AP3392" s="432"/>
      <c r="AQ3392" s="433"/>
      <c r="AR3392" s="446">
        <f t="shared" ref="AR3392" si="1925">IF(AN3392=0,0,(AP3392/AN3392)*100)</f>
        <v>0</v>
      </c>
      <c r="AS3392" s="447"/>
      <c r="AT3392" s="450">
        <f t="shared" ref="AT3392" si="1926">AB3392+AH3392+AN3392</f>
        <v>0</v>
      </c>
      <c r="AU3392" s="451"/>
      <c r="AV3392" s="454">
        <f t="shared" ref="AV3392" si="1927">AD3392+AJ3392+AP3392</f>
        <v>0</v>
      </c>
      <c r="AW3392" s="455"/>
      <c r="AX3392" s="446">
        <f t="shared" ref="AX3392" si="1928">IF(AT3392=0,0,(AV3392/AT3392)*100)</f>
        <v>0</v>
      </c>
      <c r="AY3392" s="447"/>
      <c r="AZ3392" s="428"/>
      <c r="BA3392" s="429"/>
      <c r="BB3392" s="432"/>
      <c r="BC3392" s="433"/>
      <c r="BD3392" s="446">
        <f t="shared" ref="BD3392" si="1929">IF(AZ3392=0,0,(BB3392/AZ3392)*100)</f>
        <v>0</v>
      </c>
      <c r="BE3392" s="447"/>
      <c r="BF3392" s="450">
        <f t="shared" ref="BF3392" si="1930">AT3392+AZ3392</f>
        <v>0</v>
      </c>
      <c r="BG3392" s="451"/>
      <c r="BH3392" s="454">
        <f t="shared" ref="BH3392" si="1931">AV3392+BB3392</f>
        <v>0</v>
      </c>
      <c r="BI3392" s="455"/>
      <c r="BJ3392" s="446">
        <f t="shared" ref="BJ3392" si="1932">IF(BF3392=0,0,(BH3392/BF3392)*100)</f>
        <v>0</v>
      </c>
      <c r="BK3392" s="447"/>
      <c r="BL3392" s="406">
        <f t="shared" ref="BL3392" si="1933">(AD3392*2)+(AJ3392*2)+(AP3392*3)+BB3392</f>
        <v>0</v>
      </c>
      <c r="BM3392" s="407"/>
      <c r="BN3392" s="408"/>
      <c r="BO3392" s="402" t="e">
        <f>(BL3392*BR$74)+(N3392*BR$75)+(X3392*BR$76)+(R3392*BR$77)+(V3392*BR$78)+(Z3392*BR$79)</f>
        <v>#REF!</v>
      </c>
      <c r="BP3392" s="404" t="e">
        <f>((AZ3392-BB3392)*BR$81)+((AT3392-AV3392)*BR$80)+(H3392*BR$82)+(P3392*BR$83)</f>
        <v>#REF!</v>
      </c>
      <c r="BQ3392" s="53"/>
      <c r="BR3392" s="53"/>
      <c r="BS3392" s="779"/>
    </row>
    <row r="3393" spans="1:71" ht="22.5" hidden="1" customHeight="1" thickBot="1" x14ac:dyDescent="0.3">
      <c r="A3393" s="779"/>
      <c r="B3393" s="415"/>
      <c r="C3393" s="412" t="str">
        <f>IF(ROSTER!D$50="","",ROSTER!D$50)</f>
        <v/>
      </c>
      <c r="D3393" s="413"/>
      <c r="E3393" s="419"/>
      <c r="F3393" s="421"/>
      <c r="G3393" s="423"/>
      <c r="H3393" s="426"/>
      <c r="I3393" s="427"/>
      <c r="J3393" s="430"/>
      <c r="K3393" s="431"/>
      <c r="L3393" s="434"/>
      <c r="M3393" s="435"/>
      <c r="N3393" s="438" t="s">
        <v>14</v>
      </c>
      <c r="O3393" s="439"/>
      <c r="P3393" s="430"/>
      <c r="Q3393" s="431"/>
      <c r="R3393" s="434"/>
      <c r="S3393" s="441"/>
      <c r="T3393" s="434"/>
      <c r="U3393" s="427"/>
      <c r="V3393" s="441"/>
      <c r="W3393" s="427"/>
      <c r="X3393" s="430"/>
      <c r="Y3393" s="427"/>
      <c r="Z3393" s="430"/>
      <c r="AA3393" s="427"/>
      <c r="AB3393" s="430"/>
      <c r="AC3393" s="431"/>
      <c r="AD3393" s="434"/>
      <c r="AE3393" s="435"/>
      <c r="AF3393" s="444"/>
      <c r="AG3393" s="445"/>
      <c r="AH3393" s="430"/>
      <c r="AI3393" s="431"/>
      <c r="AJ3393" s="434"/>
      <c r="AK3393" s="435"/>
      <c r="AL3393" s="448"/>
      <c r="AM3393" s="449"/>
      <c r="AN3393" s="430"/>
      <c r="AO3393" s="431"/>
      <c r="AP3393" s="434"/>
      <c r="AQ3393" s="435"/>
      <c r="AR3393" s="448"/>
      <c r="AS3393" s="449"/>
      <c r="AT3393" s="452"/>
      <c r="AU3393" s="453"/>
      <c r="AV3393" s="456"/>
      <c r="AW3393" s="457"/>
      <c r="AX3393" s="448"/>
      <c r="AY3393" s="449"/>
      <c r="AZ3393" s="430"/>
      <c r="BA3393" s="431"/>
      <c r="BB3393" s="434"/>
      <c r="BC3393" s="435"/>
      <c r="BD3393" s="448"/>
      <c r="BE3393" s="449"/>
      <c r="BF3393" s="452"/>
      <c r="BG3393" s="453"/>
      <c r="BH3393" s="456"/>
      <c r="BI3393" s="457"/>
      <c r="BJ3393" s="448"/>
      <c r="BK3393" s="449"/>
      <c r="BL3393" s="409"/>
      <c r="BM3393" s="410"/>
      <c r="BN3393" s="411"/>
      <c r="BO3393" s="403"/>
      <c r="BP3393" s="405"/>
      <c r="BQ3393" s="53"/>
      <c r="BR3393" s="53"/>
      <c r="BS3393" s="779"/>
    </row>
    <row r="3394" spans="1:71" s="224" customFormat="1" ht="33.6" customHeight="1" x14ac:dyDescent="0.5">
      <c r="A3394" s="789"/>
      <c r="B3394" s="376"/>
      <c r="C3394" s="377"/>
      <c r="D3394" s="377" t="s">
        <v>10</v>
      </c>
      <c r="E3394" s="380"/>
      <c r="F3394" s="223"/>
      <c r="G3394" s="223"/>
      <c r="H3394" s="382">
        <f>SUM(H3350:I3393)</f>
        <v>0</v>
      </c>
      <c r="I3394" s="383"/>
      <c r="J3394" s="382">
        <f>SUM(J3350:K3393)</f>
        <v>0</v>
      </c>
      <c r="K3394" s="383"/>
      <c r="L3394" s="386">
        <f>SUM(L3350:M3393)</f>
        <v>0</v>
      </c>
      <c r="M3394" s="387"/>
      <c r="N3394" s="358">
        <f>L3394+J3394</f>
        <v>0</v>
      </c>
      <c r="O3394" s="359"/>
      <c r="P3394" s="386">
        <f>SUM(P3350:Q3393)</f>
        <v>0</v>
      </c>
      <c r="Q3394" s="383"/>
      <c r="R3394" s="386">
        <f t="shared" ref="R3394" si="1934">SUM(R3350:S3393)</f>
        <v>0</v>
      </c>
      <c r="S3394" s="387"/>
      <c r="T3394" s="386">
        <f t="shared" ref="T3394" si="1935">SUM(T3350:U3393)</f>
        <v>0</v>
      </c>
      <c r="U3394" s="359"/>
      <c r="V3394" s="387">
        <f t="shared" ref="V3394" si="1936">SUM(V3350:W3393)</f>
        <v>0</v>
      </c>
      <c r="W3394" s="387"/>
      <c r="X3394" s="382">
        <f t="shared" ref="X3394" si="1937">SUM(X3350:Y3393)</f>
        <v>0</v>
      </c>
      <c r="Y3394" s="359"/>
      <c r="Z3394" s="382">
        <f t="shared" ref="Z3394" si="1938">SUM(Z3350:AA3393)</f>
        <v>0</v>
      </c>
      <c r="AA3394" s="359"/>
      <c r="AB3394" s="387">
        <f t="shared" ref="AB3394" si="1939">SUM(AB3350:AC3393)</f>
        <v>0</v>
      </c>
      <c r="AC3394" s="383"/>
      <c r="AD3394" s="386">
        <f t="shared" ref="AD3394" si="1940">SUM(AD3350:AE3393)</f>
        <v>0</v>
      </c>
      <c r="AE3394" s="387"/>
      <c r="AF3394" s="358">
        <f t="shared" ref="AF3394" si="1941">SUM(AF3350:AG3393)</f>
        <v>0</v>
      </c>
      <c r="AG3394" s="359"/>
      <c r="AH3394" s="386">
        <f t="shared" ref="AH3394" si="1942">SUM(AH3350:AI3393)</f>
        <v>0</v>
      </c>
      <c r="AI3394" s="383"/>
      <c r="AJ3394" s="386">
        <f t="shared" ref="AJ3394" si="1943">SUM(AJ3350:AK3393)</f>
        <v>0</v>
      </c>
      <c r="AK3394" s="387"/>
      <c r="AL3394" s="358">
        <f>IF(AH3394=0,0,(AJ3394/AH3394)*100)</f>
        <v>0</v>
      </c>
      <c r="AM3394" s="359"/>
      <c r="AN3394" s="386">
        <f>SUM(AN3350:AO3393)</f>
        <v>0</v>
      </c>
      <c r="AO3394" s="383"/>
      <c r="AP3394" s="386">
        <f>SUM(AP3350:AQ3393)</f>
        <v>0</v>
      </c>
      <c r="AQ3394" s="387"/>
      <c r="AR3394" s="358">
        <f>IF(AN3394=0,0,(AP3394/AN3394)*100)</f>
        <v>0</v>
      </c>
      <c r="AS3394" s="359"/>
      <c r="AT3394" s="382">
        <f>AB3394+AH3394+AN3394</f>
        <v>0</v>
      </c>
      <c r="AU3394" s="383"/>
      <c r="AV3394" s="386">
        <f>AD3394+AJ3394+AP3394</f>
        <v>0</v>
      </c>
      <c r="AW3394" s="392"/>
      <c r="AX3394" s="358">
        <f>IF(AT3394=0,0,(AV3394/AT3394)*100)</f>
        <v>0</v>
      </c>
      <c r="AY3394" s="359"/>
      <c r="AZ3394" s="386">
        <f>SUM(AZ3350:BA3393)</f>
        <v>0</v>
      </c>
      <c r="BA3394" s="383"/>
      <c r="BB3394" s="386">
        <f>SUM(BB3350:BC3393)</f>
        <v>0</v>
      </c>
      <c r="BC3394" s="387"/>
      <c r="BD3394" s="358">
        <f>IF(AZ3394=0,0,(BB3394/AZ3394)*100)</f>
        <v>0</v>
      </c>
      <c r="BE3394" s="359"/>
      <c r="BF3394" s="382">
        <f>AT3394+AZ3394</f>
        <v>0</v>
      </c>
      <c r="BG3394" s="383"/>
      <c r="BH3394" s="386">
        <f>AV3394+BB3394</f>
        <v>0</v>
      </c>
      <c r="BI3394" s="392"/>
      <c r="BJ3394" s="358">
        <f>IF(BF3394=0,0,(BH3394/BF3394)*100)</f>
        <v>0</v>
      </c>
      <c r="BK3394" s="394"/>
      <c r="BL3394" s="396">
        <f>SUM(BL3350:BN3393)</f>
        <v>0</v>
      </c>
      <c r="BM3394" s="397"/>
      <c r="BN3394" s="398"/>
      <c r="BO3394" s="402" t="e">
        <f>(BL3394*BR$74)+(N3394*BR$75)+(X3394*BR$76)+(R3394*BR$77)+(V3394*BR$78)+(Z3394*BR$79)</f>
        <v>#REF!</v>
      </c>
      <c r="BP3394" s="404" t="e">
        <f>((AZ3394-BB3394)*BR$81)+((AT3394-AV3394)*BR$80)+(H3394*BR$82)+(P3394*BR$83)</f>
        <v>#REF!</v>
      </c>
      <c r="BQ3394" s="222"/>
      <c r="BR3394" s="222"/>
      <c r="BS3394" s="789"/>
    </row>
    <row r="3395" spans="1:71" s="224" customFormat="1" ht="33.950000000000003" customHeight="1" thickBot="1" x14ac:dyDescent="0.55000000000000004">
      <c r="A3395" s="789"/>
      <c r="B3395" s="378"/>
      <c r="C3395" s="379"/>
      <c r="D3395" s="379"/>
      <c r="E3395" s="381"/>
      <c r="F3395" s="225"/>
      <c r="G3395" s="225"/>
      <c r="H3395" s="384"/>
      <c r="I3395" s="385"/>
      <c r="J3395" s="384"/>
      <c r="K3395" s="385"/>
      <c r="L3395" s="388"/>
      <c r="M3395" s="389"/>
      <c r="N3395" s="390" t="s">
        <v>14</v>
      </c>
      <c r="O3395" s="391"/>
      <c r="P3395" s="388"/>
      <c r="Q3395" s="385"/>
      <c r="R3395" s="388"/>
      <c r="S3395" s="389"/>
      <c r="T3395" s="388"/>
      <c r="U3395" s="391"/>
      <c r="V3395" s="389"/>
      <c r="W3395" s="389"/>
      <c r="X3395" s="384"/>
      <c r="Y3395" s="391"/>
      <c r="Z3395" s="384"/>
      <c r="AA3395" s="391"/>
      <c r="AB3395" s="389"/>
      <c r="AC3395" s="385"/>
      <c r="AD3395" s="388"/>
      <c r="AE3395" s="389"/>
      <c r="AF3395" s="390"/>
      <c r="AG3395" s="391"/>
      <c r="AH3395" s="388"/>
      <c r="AI3395" s="385"/>
      <c r="AJ3395" s="388"/>
      <c r="AK3395" s="389"/>
      <c r="AL3395" s="390"/>
      <c r="AM3395" s="391"/>
      <c r="AN3395" s="388"/>
      <c r="AO3395" s="385"/>
      <c r="AP3395" s="388"/>
      <c r="AQ3395" s="389"/>
      <c r="AR3395" s="390"/>
      <c r="AS3395" s="391"/>
      <c r="AT3395" s="384"/>
      <c r="AU3395" s="385"/>
      <c r="AV3395" s="388"/>
      <c r="AW3395" s="393"/>
      <c r="AX3395" s="390"/>
      <c r="AY3395" s="391"/>
      <c r="AZ3395" s="388"/>
      <c r="BA3395" s="385"/>
      <c r="BB3395" s="388"/>
      <c r="BC3395" s="389"/>
      <c r="BD3395" s="390"/>
      <c r="BE3395" s="391"/>
      <c r="BF3395" s="384"/>
      <c r="BG3395" s="385"/>
      <c r="BH3395" s="388"/>
      <c r="BI3395" s="393"/>
      <c r="BJ3395" s="390"/>
      <c r="BK3395" s="395"/>
      <c r="BL3395" s="399"/>
      <c r="BM3395" s="400"/>
      <c r="BN3395" s="401"/>
      <c r="BO3395" s="403"/>
      <c r="BP3395" s="405"/>
      <c r="BQ3395" s="222"/>
      <c r="BR3395" s="222"/>
      <c r="BS3395" s="789"/>
    </row>
    <row r="3396" spans="1:71" s="230" customFormat="1" ht="48.2" customHeight="1" thickBot="1" x14ac:dyDescent="0.55000000000000004">
      <c r="A3396" s="790"/>
      <c r="B3396" s="342"/>
      <c r="C3396" s="343"/>
      <c r="D3396" s="343" t="s">
        <v>13</v>
      </c>
      <c r="E3396" s="344"/>
      <c r="F3396" s="227"/>
      <c r="G3396" s="223"/>
      <c r="H3396" s="345"/>
      <c r="I3396" s="346"/>
      <c r="J3396" s="347"/>
      <c r="K3396" s="348"/>
      <c r="L3396" s="349"/>
      <c r="M3396" s="350"/>
      <c r="N3396" s="351">
        <f>J3396+L3396</f>
        <v>0</v>
      </c>
      <c r="O3396" s="352"/>
      <c r="P3396" s="347"/>
      <c r="Q3396" s="348"/>
      <c r="R3396" s="349"/>
      <c r="S3396" s="348"/>
      <c r="T3396" s="353"/>
      <c r="U3396" s="354"/>
      <c r="V3396" s="347"/>
      <c r="W3396" s="355"/>
      <c r="X3396" s="345"/>
      <c r="Y3396" s="346"/>
      <c r="Z3396" s="347"/>
      <c r="AA3396" s="355"/>
      <c r="AB3396" s="347"/>
      <c r="AC3396" s="348"/>
      <c r="AD3396" s="349"/>
      <c r="AE3396" s="350"/>
      <c r="AF3396" s="356">
        <f>IF(AB3396=0,0,(AD3396/AB3396)*100)</f>
        <v>0</v>
      </c>
      <c r="AG3396" s="357"/>
      <c r="AH3396" s="347"/>
      <c r="AI3396" s="348"/>
      <c r="AJ3396" s="349"/>
      <c r="AK3396" s="350"/>
      <c r="AL3396" s="358">
        <f>IF(AH3396=0,0,(AJ3396/AH3396)*100)</f>
        <v>0</v>
      </c>
      <c r="AM3396" s="359"/>
      <c r="AN3396" s="347"/>
      <c r="AO3396" s="348"/>
      <c r="AP3396" s="349"/>
      <c r="AQ3396" s="350"/>
      <c r="AR3396" s="358">
        <f>IF(AN3396=0,0,(AP3396/AN3396)*100)</f>
        <v>0</v>
      </c>
      <c r="AS3396" s="359"/>
      <c r="AT3396" s="360">
        <f>AB3396+AH3396+AN3396</f>
        <v>0</v>
      </c>
      <c r="AU3396" s="361"/>
      <c r="AV3396" s="362">
        <f>AD3396+AJ3396+AP3396</f>
        <v>0</v>
      </c>
      <c r="AW3396" s="363"/>
      <c r="AX3396" s="358">
        <f>IF(AT3396=0,0,(AV3396/AT3396)*100)</f>
        <v>0</v>
      </c>
      <c r="AY3396" s="359"/>
      <c r="AZ3396" s="347"/>
      <c r="BA3396" s="348"/>
      <c r="BB3396" s="349"/>
      <c r="BC3396" s="350"/>
      <c r="BD3396" s="358">
        <f>IF(AZ3396=0,0,(BB3396/AZ3396)*100)</f>
        <v>0</v>
      </c>
      <c r="BE3396" s="359"/>
      <c r="BF3396" s="360">
        <f>AT3396+AZ3396</f>
        <v>0</v>
      </c>
      <c r="BG3396" s="361"/>
      <c r="BH3396" s="362">
        <f>AV3396+BB3396</f>
        <v>0</v>
      </c>
      <c r="BI3396" s="363"/>
      <c r="BJ3396" s="358">
        <f>IF(BF3396=0,0,(BH3396/BF3396)*100)</f>
        <v>0</v>
      </c>
      <c r="BK3396" s="359"/>
      <c r="BL3396" s="364"/>
      <c r="BM3396" s="365"/>
      <c r="BN3396" s="366"/>
      <c r="BO3396" s="228"/>
      <c r="BP3396" s="229"/>
      <c r="BQ3396" s="226"/>
      <c r="BR3396" s="226"/>
      <c r="BS3396" s="790"/>
    </row>
    <row r="3397" spans="1:71" s="230" customFormat="1" ht="48.95" customHeight="1" thickBot="1" x14ac:dyDescent="0.55000000000000004">
      <c r="A3397" s="790"/>
      <c r="B3397" s="231"/>
      <c r="C3397" s="268"/>
      <c r="D3397" s="367" t="s">
        <v>41</v>
      </c>
      <c r="E3397" s="368"/>
      <c r="F3397" s="233"/>
      <c r="G3397" s="233"/>
      <c r="H3397" s="268"/>
      <c r="I3397" s="268"/>
      <c r="J3397" s="369">
        <f>IF((J3394+L3396)=0,0,J3394/(J3394+L3396)*100)</f>
        <v>0</v>
      </c>
      <c r="K3397" s="370"/>
      <c r="L3397" s="369">
        <f>IF((L3394+J3396)=0,0,L3394/(L3394+J3396)*100)</f>
        <v>0</v>
      </c>
      <c r="M3397" s="370"/>
      <c r="N3397" s="369">
        <f>IF((N3394+N3396)=0,0,N3394/(N3394+N3396)*100)</f>
        <v>0</v>
      </c>
      <c r="O3397" s="371"/>
      <c r="P3397" s="372"/>
      <c r="Q3397" s="373"/>
      <c r="R3397" s="373"/>
      <c r="S3397" s="373"/>
      <c r="T3397" s="374"/>
      <c r="U3397" s="374"/>
      <c r="V3397" s="373"/>
      <c r="W3397" s="373"/>
      <c r="X3397" s="373"/>
      <c r="Y3397" s="373"/>
      <c r="Z3397" s="373"/>
      <c r="AA3397" s="373"/>
      <c r="AB3397" s="373"/>
      <c r="AC3397" s="373"/>
      <c r="AD3397" s="373"/>
      <c r="AE3397" s="373"/>
      <c r="AF3397" s="373"/>
      <c r="AG3397" s="373"/>
      <c r="AH3397" s="373"/>
      <c r="AI3397" s="373"/>
      <c r="AJ3397" s="373"/>
      <c r="AK3397" s="373"/>
      <c r="AL3397" s="373"/>
      <c r="AM3397" s="373"/>
      <c r="AN3397" s="373"/>
      <c r="AO3397" s="373"/>
      <c r="AP3397" s="373"/>
      <c r="AQ3397" s="373"/>
      <c r="AR3397" s="373"/>
      <c r="AS3397" s="373"/>
      <c r="AT3397" s="373"/>
      <c r="AU3397" s="373"/>
      <c r="AV3397" s="373"/>
      <c r="AW3397" s="373"/>
      <c r="AX3397" s="373"/>
      <c r="AY3397" s="373"/>
      <c r="AZ3397" s="373"/>
      <c r="BA3397" s="373"/>
      <c r="BB3397" s="373"/>
      <c r="BC3397" s="373"/>
      <c r="BD3397" s="373"/>
      <c r="BE3397" s="373"/>
      <c r="BF3397" s="373"/>
      <c r="BG3397" s="373"/>
      <c r="BH3397" s="373"/>
      <c r="BI3397" s="373"/>
      <c r="BJ3397" s="373"/>
      <c r="BK3397" s="373"/>
      <c r="BL3397" s="373"/>
      <c r="BM3397" s="373"/>
      <c r="BN3397" s="375"/>
      <c r="BO3397" s="234"/>
      <c r="BP3397" s="234"/>
      <c r="BQ3397" s="226"/>
      <c r="BR3397" s="226"/>
      <c r="BS3397" s="790"/>
    </row>
    <row r="3398" spans="1:71" ht="15.75" customHeight="1" thickTop="1" thickBot="1" x14ac:dyDescent="0.45">
      <c r="A3398" s="779"/>
      <c r="B3398" s="160"/>
      <c r="C3398" s="161"/>
      <c r="D3398" s="161"/>
      <c r="E3398" s="161"/>
      <c r="F3398" s="69"/>
      <c r="G3398" s="69"/>
      <c r="H3398" s="161"/>
      <c r="I3398" s="161"/>
      <c r="J3398" s="161"/>
      <c r="K3398" s="161"/>
      <c r="L3398" s="161"/>
      <c r="M3398" s="161"/>
      <c r="N3398" s="161"/>
      <c r="O3398" s="161"/>
      <c r="P3398" s="161"/>
      <c r="Q3398" s="161"/>
      <c r="R3398" s="161"/>
      <c r="S3398" s="161"/>
      <c r="T3398" s="161"/>
      <c r="U3398" s="161"/>
      <c r="V3398" s="161"/>
      <c r="W3398" s="161"/>
      <c r="X3398" s="161"/>
      <c r="Y3398" s="161"/>
      <c r="Z3398" s="161"/>
      <c r="AA3398" s="161"/>
      <c r="AB3398" s="161"/>
      <c r="AC3398" s="161"/>
      <c r="AD3398" s="161"/>
      <c r="AE3398" s="161"/>
      <c r="AF3398" s="166"/>
      <c r="AG3398" s="166"/>
      <c r="AH3398" s="161"/>
      <c r="AI3398" s="161"/>
      <c r="AJ3398" s="161"/>
      <c r="AK3398" s="161"/>
      <c r="AL3398" s="161"/>
      <c r="AM3398" s="161"/>
      <c r="AN3398" s="161"/>
      <c r="AO3398" s="161"/>
      <c r="AP3398" s="161"/>
      <c r="AQ3398" s="161"/>
      <c r="AR3398" s="161"/>
      <c r="AS3398" s="161"/>
      <c r="AT3398" s="161"/>
      <c r="AU3398" s="161"/>
      <c r="AV3398" s="161"/>
      <c r="AW3398" s="161"/>
      <c r="AX3398" s="161"/>
      <c r="AY3398" s="161"/>
      <c r="AZ3398" s="161"/>
      <c r="BA3398" s="161"/>
      <c r="BB3398" s="161"/>
      <c r="BC3398" s="161"/>
      <c r="BD3398" s="161"/>
      <c r="BE3398" s="161"/>
      <c r="BF3398" s="161"/>
      <c r="BG3398" s="161"/>
      <c r="BH3398" s="161"/>
      <c r="BI3398" s="161"/>
      <c r="BJ3398" s="161"/>
      <c r="BK3398" s="161"/>
      <c r="BL3398" s="161"/>
      <c r="BM3398" s="161"/>
      <c r="BN3398" s="167"/>
      <c r="BO3398" s="70"/>
      <c r="BP3398" s="70"/>
      <c r="BQ3398" s="53"/>
      <c r="BR3398" s="53"/>
      <c r="BS3398" s="779"/>
    </row>
    <row r="3399" spans="1:71" s="68" customFormat="1" ht="80.25" customHeight="1" thickTop="1" thickBot="1" x14ac:dyDescent="0.5">
      <c r="A3399" s="791"/>
      <c r="B3399" s="325" t="s">
        <v>55</v>
      </c>
      <c r="C3399" s="326"/>
      <c r="D3399" s="327" t="s">
        <v>47</v>
      </c>
      <c r="E3399" s="327"/>
      <c r="F3399" s="71"/>
      <c r="G3399" s="71"/>
      <c r="H3399" s="328"/>
      <c r="I3399" s="329"/>
      <c r="J3399" s="330"/>
      <c r="K3399" s="235"/>
      <c r="L3399" s="328"/>
      <c r="M3399" s="329"/>
      <c r="N3399" s="330"/>
      <c r="O3399" s="331" t="s">
        <v>42</v>
      </c>
      <c r="P3399" s="332"/>
      <c r="Q3399" s="332"/>
      <c r="R3399" s="332"/>
      <c r="S3399" s="328"/>
      <c r="T3399" s="329"/>
      <c r="U3399" s="330"/>
      <c r="V3399" s="235"/>
      <c r="W3399" s="328"/>
      <c r="X3399" s="329"/>
      <c r="Y3399" s="330"/>
      <c r="Z3399" s="331" t="s">
        <v>110</v>
      </c>
      <c r="AA3399" s="332"/>
      <c r="AB3399" s="332"/>
      <c r="AC3399" s="332"/>
      <c r="AD3399" s="332"/>
      <c r="AE3399" s="332"/>
      <c r="AF3399" s="332"/>
      <c r="AG3399" s="332"/>
      <c r="AH3399" s="332"/>
      <c r="AI3399" s="333"/>
      <c r="AJ3399" s="328"/>
      <c r="AK3399" s="329"/>
      <c r="AL3399" s="330"/>
      <c r="AM3399" s="235"/>
      <c r="AN3399" s="328"/>
      <c r="AO3399" s="329"/>
      <c r="AP3399" s="330"/>
      <c r="AQ3399" s="331" t="s">
        <v>46</v>
      </c>
      <c r="AR3399" s="332"/>
      <c r="AS3399" s="332"/>
      <c r="AT3399" s="333"/>
      <c r="AU3399" s="328"/>
      <c r="AV3399" s="329"/>
      <c r="AW3399" s="330"/>
      <c r="AX3399" s="235"/>
      <c r="AY3399" s="328"/>
      <c r="AZ3399" s="329"/>
      <c r="BA3399" s="330"/>
      <c r="BB3399" s="334" t="s">
        <v>112</v>
      </c>
      <c r="BC3399" s="335"/>
      <c r="BD3399" s="335"/>
      <c r="BE3399" s="336"/>
      <c r="BF3399" s="337">
        <f>BL3394</f>
        <v>0</v>
      </c>
      <c r="BG3399" s="338"/>
      <c r="BH3399" s="339"/>
      <c r="BI3399" s="235"/>
      <c r="BJ3399" s="337">
        <f>BL3396</f>
        <v>0</v>
      </c>
      <c r="BK3399" s="338"/>
      <c r="BL3399" s="339"/>
      <c r="BM3399" s="173"/>
      <c r="BN3399" s="174"/>
      <c r="BO3399" s="72"/>
      <c r="BP3399" s="72"/>
      <c r="BQ3399" s="67"/>
      <c r="BR3399" s="67"/>
      <c r="BS3399" s="791"/>
    </row>
    <row r="3400" spans="1:71" ht="15.6" customHeight="1" thickTop="1" thickBot="1" x14ac:dyDescent="0.55000000000000004">
      <c r="A3400" s="779"/>
      <c r="B3400" s="162"/>
      <c r="C3400" s="156"/>
      <c r="D3400" s="163"/>
      <c r="E3400" s="163"/>
      <c r="F3400" s="73"/>
      <c r="G3400" s="73"/>
      <c r="H3400" s="170"/>
      <c r="I3400" s="170"/>
      <c r="J3400" s="170"/>
      <c r="K3400" s="170"/>
      <c r="L3400" s="170"/>
      <c r="M3400" s="170"/>
      <c r="N3400" s="170"/>
      <c r="O3400" s="168"/>
      <c r="P3400" s="168"/>
      <c r="Q3400" s="168"/>
      <c r="R3400" s="168"/>
      <c r="S3400" s="170"/>
      <c r="T3400" s="170"/>
      <c r="U3400" s="170"/>
      <c r="V3400" s="169"/>
      <c r="W3400" s="170"/>
      <c r="X3400" s="170"/>
      <c r="Y3400" s="170"/>
      <c r="Z3400" s="168"/>
      <c r="AA3400" s="168"/>
      <c r="AB3400" s="168"/>
      <c r="AC3400" s="168"/>
      <c r="AD3400" s="170"/>
      <c r="AE3400" s="170"/>
      <c r="AF3400" s="170"/>
      <c r="AG3400" s="170"/>
      <c r="AH3400" s="169"/>
      <c r="AI3400" s="169"/>
      <c r="AJ3400" s="170"/>
      <c r="AK3400" s="168"/>
      <c r="AL3400" s="168"/>
      <c r="AM3400" s="168"/>
      <c r="AN3400" s="168"/>
      <c r="AO3400" s="170"/>
      <c r="AP3400" s="170"/>
      <c r="AQ3400" s="168"/>
      <c r="AR3400" s="168"/>
      <c r="AS3400" s="168"/>
      <c r="AT3400" s="168"/>
      <c r="AU3400" s="170"/>
      <c r="AV3400" s="170"/>
      <c r="AW3400" s="170"/>
      <c r="AX3400" s="170"/>
      <c r="AY3400" s="170"/>
      <c r="AZ3400" s="172"/>
      <c r="BA3400" s="172"/>
      <c r="BB3400" s="168"/>
      <c r="BC3400" s="176"/>
      <c r="BD3400" s="177"/>
      <c r="BE3400" s="177"/>
      <c r="BF3400" s="178"/>
      <c r="BG3400" s="178"/>
      <c r="BH3400" s="172"/>
      <c r="BI3400" s="170"/>
      <c r="BJ3400" s="179"/>
      <c r="BK3400" s="179"/>
      <c r="BL3400" s="172"/>
      <c r="BM3400" s="175"/>
      <c r="BN3400" s="180"/>
      <c r="BO3400" s="74"/>
      <c r="BP3400" s="74"/>
      <c r="BQ3400" s="53"/>
      <c r="BR3400" s="53"/>
      <c r="BS3400" s="779"/>
    </row>
    <row r="3401" spans="1:71" s="68" customFormat="1" ht="80.25" customHeight="1" thickTop="1" thickBot="1" x14ac:dyDescent="0.5">
      <c r="A3401" s="791"/>
      <c r="B3401" s="334" t="s">
        <v>40</v>
      </c>
      <c r="C3401" s="335"/>
      <c r="D3401" s="327" t="s">
        <v>48</v>
      </c>
      <c r="E3401" s="327"/>
      <c r="F3401" s="71"/>
      <c r="G3401" s="71"/>
      <c r="H3401" s="337">
        <f>H3399</f>
        <v>0</v>
      </c>
      <c r="I3401" s="338"/>
      <c r="J3401" s="339"/>
      <c r="K3401" s="235"/>
      <c r="L3401" s="337">
        <f>L3399</f>
        <v>0</v>
      </c>
      <c r="M3401" s="338"/>
      <c r="N3401" s="339"/>
      <c r="O3401" s="331" t="s">
        <v>44</v>
      </c>
      <c r="P3401" s="332"/>
      <c r="Q3401" s="332"/>
      <c r="R3401" s="332"/>
      <c r="S3401" s="337">
        <f>S3399-H3399</f>
        <v>0</v>
      </c>
      <c r="T3401" s="338"/>
      <c r="U3401" s="339"/>
      <c r="V3401" s="235"/>
      <c r="W3401" s="337">
        <f>W3399-L3399</f>
        <v>0</v>
      </c>
      <c r="X3401" s="338"/>
      <c r="Y3401" s="339"/>
      <c r="Z3401" s="331" t="s">
        <v>111</v>
      </c>
      <c r="AA3401" s="332"/>
      <c r="AB3401" s="332"/>
      <c r="AC3401" s="332"/>
      <c r="AD3401" s="332"/>
      <c r="AE3401" s="332"/>
      <c r="AF3401" s="332"/>
      <c r="AG3401" s="332"/>
      <c r="AH3401" s="332"/>
      <c r="AI3401" s="333"/>
      <c r="AJ3401" s="337">
        <f>AJ3399-S3399</f>
        <v>0</v>
      </c>
      <c r="AK3401" s="338"/>
      <c r="AL3401" s="339"/>
      <c r="AM3401" s="235"/>
      <c r="AN3401" s="337">
        <f>AN3399-W3399</f>
        <v>0</v>
      </c>
      <c r="AO3401" s="338"/>
      <c r="AP3401" s="339"/>
      <c r="AQ3401" s="331" t="s">
        <v>45</v>
      </c>
      <c r="AR3401" s="332"/>
      <c r="AS3401" s="332"/>
      <c r="AT3401" s="333"/>
      <c r="AU3401" s="337">
        <f>AU3399-AJ3399</f>
        <v>0</v>
      </c>
      <c r="AV3401" s="338"/>
      <c r="AW3401" s="339"/>
      <c r="AX3401" s="235"/>
      <c r="AY3401" s="337">
        <f>AY3399-AN3399</f>
        <v>0</v>
      </c>
      <c r="AZ3401" s="338"/>
      <c r="BA3401" s="339"/>
      <c r="BB3401" s="334" t="s">
        <v>113</v>
      </c>
      <c r="BC3401" s="335"/>
      <c r="BD3401" s="335"/>
      <c r="BE3401" s="336"/>
      <c r="BF3401" s="337">
        <f>BF3399-AU3399</f>
        <v>0</v>
      </c>
      <c r="BG3401" s="338"/>
      <c r="BH3401" s="339"/>
      <c r="BI3401" s="235"/>
      <c r="BJ3401" s="337">
        <f>BJ3399-AY3399</f>
        <v>0</v>
      </c>
      <c r="BK3401" s="338"/>
      <c r="BL3401" s="339"/>
      <c r="BM3401" s="173"/>
      <c r="BN3401" s="174"/>
      <c r="BO3401" s="72"/>
      <c r="BP3401" s="72"/>
      <c r="BQ3401" s="67"/>
      <c r="BR3401" s="67"/>
      <c r="BS3401" s="791"/>
    </row>
    <row r="3402" spans="1:71" ht="15.75" customHeight="1" thickTop="1" thickBot="1" x14ac:dyDescent="0.45">
      <c r="A3402" s="779"/>
      <c r="B3402" s="164"/>
      <c r="C3402" s="165"/>
      <c r="D3402" s="165"/>
      <c r="E3402" s="165"/>
      <c r="F3402" s="75"/>
      <c r="G3402" s="75"/>
      <c r="H3402" s="165"/>
      <c r="I3402" s="165"/>
      <c r="J3402" s="165"/>
      <c r="K3402" s="165"/>
      <c r="L3402" s="165"/>
      <c r="M3402" s="165"/>
      <c r="N3402" s="165"/>
      <c r="O3402" s="165"/>
      <c r="P3402" s="165"/>
      <c r="Q3402" s="165"/>
      <c r="R3402" s="165"/>
      <c r="S3402" s="165"/>
      <c r="T3402" s="165"/>
      <c r="U3402" s="165"/>
      <c r="V3402" s="165"/>
      <c r="W3402" s="165"/>
      <c r="X3402" s="165"/>
      <c r="Y3402" s="165"/>
      <c r="Z3402" s="165"/>
      <c r="AA3402" s="165"/>
      <c r="AB3402" s="165"/>
      <c r="AC3402" s="165"/>
      <c r="AD3402" s="165"/>
      <c r="AE3402" s="165"/>
      <c r="AF3402" s="171"/>
      <c r="AG3402" s="171"/>
      <c r="AH3402" s="165"/>
      <c r="AI3402" s="165"/>
      <c r="AJ3402" s="165"/>
      <c r="AK3402" s="165"/>
      <c r="AL3402" s="165"/>
      <c r="AM3402" s="165"/>
      <c r="AN3402" s="165"/>
      <c r="AO3402" s="165"/>
      <c r="AP3402" s="165"/>
      <c r="AQ3402" s="165"/>
      <c r="AR3402" s="165"/>
      <c r="AS3402" s="165"/>
      <c r="AT3402" s="165"/>
      <c r="AU3402" s="165"/>
      <c r="AV3402" s="165"/>
      <c r="AW3402" s="165"/>
      <c r="AX3402" s="165"/>
      <c r="AY3402" s="165"/>
      <c r="AZ3402" s="165"/>
      <c r="BA3402" s="340" t="s">
        <v>138</v>
      </c>
      <c r="BB3402" s="340"/>
      <c r="BC3402" s="340"/>
      <c r="BD3402" s="340"/>
      <c r="BE3402" s="340"/>
      <c r="BF3402" s="340"/>
      <c r="BG3402" s="340"/>
      <c r="BH3402" s="340"/>
      <c r="BI3402" s="340"/>
      <c r="BJ3402" s="340"/>
      <c r="BK3402" s="340"/>
      <c r="BL3402" s="340"/>
      <c r="BM3402" s="340"/>
      <c r="BN3402" s="341"/>
      <c r="BO3402" s="76"/>
      <c r="BP3402" s="76"/>
      <c r="BQ3402" s="53"/>
      <c r="BR3402" s="53"/>
      <c r="BS3402" s="779"/>
    </row>
    <row r="3403" spans="1:71" ht="12" customHeight="1" thickTop="1" x14ac:dyDescent="0.4">
      <c r="A3403" s="779"/>
      <c r="B3403" s="780"/>
      <c r="C3403" s="779"/>
      <c r="D3403" s="779"/>
      <c r="E3403" s="779"/>
      <c r="F3403" s="781"/>
      <c r="G3403" s="781"/>
      <c r="H3403" s="779"/>
      <c r="I3403" s="779"/>
      <c r="J3403" s="779"/>
      <c r="K3403" s="779"/>
      <c r="L3403" s="779"/>
      <c r="M3403" s="779"/>
      <c r="N3403" s="779"/>
      <c r="O3403" s="779"/>
      <c r="P3403" s="779"/>
      <c r="Q3403" s="779"/>
      <c r="R3403" s="779"/>
      <c r="S3403" s="779"/>
      <c r="T3403" s="779"/>
      <c r="U3403" s="779"/>
      <c r="V3403" s="779"/>
      <c r="W3403" s="779"/>
      <c r="X3403" s="779"/>
      <c r="Y3403" s="779"/>
      <c r="Z3403" s="779"/>
      <c r="AA3403" s="779"/>
      <c r="AB3403" s="779"/>
      <c r="AC3403" s="779"/>
      <c r="AD3403" s="779"/>
      <c r="AE3403" s="779"/>
      <c r="AF3403" s="782"/>
      <c r="AG3403" s="782"/>
      <c r="AH3403" s="779"/>
      <c r="AI3403" s="779"/>
      <c r="AJ3403" s="779"/>
      <c r="AK3403" s="779"/>
      <c r="AL3403" s="779"/>
      <c r="AM3403" s="779"/>
      <c r="AN3403" s="779"/>
      <c r="AO3403" s="779"/>
      <c r="AP3403" s="779"/>
      <c r="AQ3403" s="779"/>
      <c r="AR3403" s="779"/>
      <c r="AS3403" s="779"/>
      <c r="AT3403" s="779"/>
      <c r="AU3403" s="779"/>
      <c r="AV3403" s="779"/>
      <c r="AW3403" s="779"/>
      <c r="AX3403" s="779"/>
      <c r="AY3403" s="779"/>
      <c r="AZ3403" s="779"/>
      <c r="BA3403" s="779"/>
      <c r="BB3403" s="779"/>
      <c r="BC3403" s="779"/>
      <c r="BD3403" s="779"/>
      <c r="BE3403" s="779"/>
      <c r="BF3403" s="779"/>
      <c r="BG3403" s="779"/>
      <c r="BH3403" s="779"/>
      <c r="BI3403" s="779"/>
      <c r="BJ3403" s="779"/>
      <c r="BK3403" s="779"/>
      <c r="BL3403" s="779"/>
      <c r="BM3403" s="779"/>
      <c r="BN3403" s="779"/>
      <c r="BO3403" s="783"/>
      <c r="BP3403" s="783"/>
      <c r="BQ3403" s="779"/>
      <c r="BR3403" s="779"/>
      <c r="BS3403" s="779"/>
    </row>
    <row r="3404" spans="1:71" s="57" customFormat="1" ht="46.5" x14ac:dyDescent="0.7">
      <c r="A3404" s="784"/>
      <c r="B3404" s="801" t="s">
        <v>9</v>
      </c>
      <c r="C3404" s="801"/>
      <c r="D3404" s="801"/>
      <c r="E3404" s="801"/>
      <c r="F3404" s="801"/>
      <c r="G3404" s="801"/>
      <c r="H3404" s="801"/>
      <c r="I3404" s="801"/>
      <c r="J3404" s="801"/>
      <c r="K3404" s="801"/>
      <c r="L3404" s="801"/>
      <c r="M3404" s="801"/>
      <c r="N3404" s="801"/>
      <c r="O3404" s="801"/>
      <c r="P3404" s="801"/>
      <c r="Q3404" s="801"/>
      <c r="R3404" s="801"/>
      <c r="S3404" s="801"/>
      <c r="T3404" s="801"/>
      <c r="U3404" s="801"/>
      <c r="V3404" s="801"/>
      <c r="W3404" s="801"/>
      <c r="X3404" s="801"/>
      <c r="Y3404" s="801"/>
      <c r="Z3404" s="801"/>
      <c r="AA3404" s="801"/>
      <c r="AB3404" s="801"/>
      <c r="AC3404" s="801"/>
      <c r="AD3404" s="801"/>
      <c r="AE3404" s="801"/>
      <c r="AF3404" s="801"/>
      <c r="AG3404" s="801"/>
      <c r="AH3404" s="801"/>
      <c r="AI3404" s="801"/>
      <c r="AJ3404" s="801"/>
      <c r="AK3404" s="801"/>
      <c r="AL3404" s="801"/>
      <c r="AM3404" s="801"/>
      <c r="AN3404" s="801"/>
      <c r="AO3404" s="801"/>
      <c r="AP3404" s="801"/>
      <c r="AQ3404" s="801"/>
      <c r="AR3404" s="801"/>
      <c r="AS3404" s="801"/>
      <c r="AT3404" s="801"/>
      <c r="AU3404" s="801"/>
      <c r="AV3404" s="801"/>
      <c r="AW3404" s="801"/>
      <c r="AX3404" s="801"/>
      <c r="AY3404" s="801"/>
      <c r="AZ3404" s="801"/>
      <c r="BA3404" s="801"/>
      <c r="BB3404" s="801"/>
      <c r="BC3404" s="801"/>
      <c r="BD3404" s="801"/>
      <c r="BE3404" s="801"/>
      <c r="BF3404" s="801"/>
      <c r="BG3404" s="801"/>
      <c r="BH3404" s="801"/>
      <c r="BI3404" s="801"/>
      <c r="BJ3404" s="801"/>
      <c r="BK3404" s="801"/>
      <c r="BL3404" s="801"/>
      <c r="BM3404" s="801"/>
      <c r="BN3404" s="801"/>
      <c r="BO3404" s="139"/>
      <c r="BP3404" s="139"/>
      <c r="BQ3404" s="56"/>
      <c r="BR3404" s="56"/>
      <c r="BS3404" s="784"/>
    </row>
    <row r="3405" spans="1:71" ht="11.1" customHeight="1" x14ac:dyDescent="0.4">
      <c r="A3405" s="779"/>
      <c r="B3405" s="140"/>
      <c r="C3405" s="141"/>
      <c r="D3405" s="141"/>
      <c r="E3405" s="141"/>
      <c r="F3405" s="142"/>
      <c r="G3405" s="142"/>
      <c r="H3405" s="141"/>
      <c r="I3405" s="141"/>
      <c r="J3405" s="141"/>
      <c r="K3405" s="141"/>
      <c r="L3405" s="141"/>
      <c r="M3405" s="141"/>
      <c r="N3405" s="141"/>
      <c r="O3405" s="141"/>
      <c r="P3405" s="141"/>
      <c r="Q3405" s="141"/>
      <c r="R3405" s="141"/>
      <c r="S3405" s="141"/>
      <c r="T3405" s="141"/>
      <c r="U3405" s="141"/>
      <c r="V3405" s="141"/>
      <c r="W3405" s="141"/>
      <c r="X3405" s="141"/>
      <c r="Y3405" s="141"/>
      <c r="Z3405" s="141"/>
      <c r="AA3405" s="141"/>
      <c r="AB3405" s="141"/>
      <c r="AC3405" s="141"/>
      <c r="AD3405" s="141"/>
      <c r="AE3405" s="141"/>
      <c r="AF3405" s="143"/>
      <c r="AG3405" s="143"/>
      <c r="AH3405" s="141"/>
      <c r="AI3405" s="141"/>
      <c r="AJ3405" s="141"/>
      <c r="AK3405" s="141"/>
      <c r="AL3405" s="141"/>
      <c r="AM3405" s="141"/>
      <c r="AN3405" s="141"/>
      <c r="AO3405" s="141"/>
      <c r="AP3405" s="141"/>
      <c r="AQ3405" s="141"/>
      <c r="AR3405" s="141"/>
      <c r="AS3405" s="141"/>
      <c r="AT3405" s="141"/>
      <c r="AU3405" s="141"/>
      <c r="AV3405" s="141"/>
      <c r="AW3405" s="141"/>
      <c r="AX3405" s="141"/>
      <c r="AY3405" s="141"/>
      <c r="AZ3405" s="141"/>
      <c r="BA3405" s="141"/>
      <c r="BB3405" s="141"/>
      <c r="BC3405" s="141"/>
      <c r="BD3405" s="141"/>
      <c r="BE3405" s="141"/>
      <c r="BF3405" s="141"/>
      <c r="BG3405" s="141"/>
      <c r="BH3405" s="141"/>
      <c r="BI3405" s="141"/>
      <c r="BJ3405" s="141"/>
      <c r="BK3405" s="141"/>
      <c r="BL3405" s="141"/>
      <c r="BM3405" s="141"/>
      <c r="BN3405" s="460"/>
      <c r="BO3405" s="460"/>
      <c r="BP3405" s="460"/>
      <c r="BQ3405" s="53"/>
      <c r="BR3405" s="53"/>
      <c r="BS3405" s="779"/>
    </row>
    <row r="3406" spans="1:71" s="58" customFormat="1" ht="36.75" customHeight="1" x14ac:dyDescent="0.4">
      <c r="A3406" s="780"/>
      <c r="B3406" s="140"/>
      <c r="C3406" s="140"/>
      <c r="D3406" s="793" t="s">
        <v>10</v>
      </c>
      <c r="E3406" s="461" t="str">
        <f>IF(ROSTER!D$3="","",ROSTER!D$3)</f>
        <v/>
      </c>
      <c r="F3406" s="461"/>
      <c r="G3406" s="461"/>
      <c r="H3406" s="461"/>
      <c r="I3406" s="461"/>
      <c r="J3406" s="461"/>
      <c r="K3406" s="461"/>
      <c r="L3406" s="461"/>
      <c r="M3406" s="461"/>
      <c r="N3406" s="461"/>
      <c r="O3406" s="461"/>
      <c r="P3406" s="461"/>
      <c r="Q3406" s="461"/>
      <c r="R3406" s="461"/>
      <c r="S3406" s="461"/>
      <c r="T3406" s="461"/>
      <c r="U3406" s="461"/>
      <c r="V3406" s="461"/>
      <c r="W3406" s="461"/>
      <c r="X3406" s="461"/>
      <c r="Y3406" s="461"/>
      <c r="Z3406" s="461"/>
      <c r="AA3406" s="461"/>
      <c r="AB3406" s="461"/>
      <c r="AC3406" s="461"/>
      <c r="AD3406" s="144"/>
      <c r="AE3406" s="792" t="s">
        <v>11</v>
      </c>
      <c r="AF3406" s="792"/>
      <c r="AG3406" s="792"/>
      <c r="AH3406" s="792"/>
      <c r="AI3406" s="792"/>
      <c r="AJ3406" s="792"/>
      <c r="AK3406" s="792"/>
      <c r="AL3406" s="792"/>
      <c r="AM3406" s="792"/>
      <c r="AN3406" s="462"/>
      <c r="AO3406" s="462"/>
      <c r="AP3406" s="462"/>
      <c r="AQ3406" s="462"/>
      <c r="AR3406" s="462"/>
      <c r="AS3406" s="462"/>
      <c r="AT3406" s="462"/>
      <c r="AU3406" s="462"/>
      <c r="AV3406" s="462"/>
      <c r="AW3406" s="462"/>
      <c r="AX3406" s="462"/>
      <c r="AY3406" s="462"/>
      <c r="AZ3406" s="462"/>
      <c r="BA3406" s="462"/>
      <c r="BB3406" s="462"/>
      <c r="BC3406" s="462"/>
      <c r="BD3406" s="462"/>
      <c r="BE3406" s="462"/>
      <c r="BF3406" s="462"/>
      <c r="BG3406" s="462"/>
      <c r="BH3406" s="462"/>
      <c r="BI3406" s="462"/>
      <c r="BJ3406" s="462"/>
      <c r="BK3406" s="462"/>
      <c r="BL3406" s="462"/>
      <c r="BM3406" s="462"/>
      <c r="BN3406" s="460"/>
      <c r="BO3406" s="460"/>
      <c r="BP3406" s="460"/>
      <c r="BQ3406" s="54"/>
      <c r="BR3406" s="54"/>
      <c r="BS3406" s="780"/>
    </row>
    <row r="3407" spans="1:71" ht="8.85" customHeight="1" x14ac:dyDescent="0.4">
      <c r="A3407" s="785"/>
      <c r="B3407" s="140"/>
      <c r="C3407" s="143" t="s">
        <v>34</v>
      </c>
      <c r="D3407" s="143"/>
      <c r="E3407" s="143"/>
      <c r="F3407" s="145"/>
      <c r="G3407" s="145"/>
      <c r="H3407" s="143"/>
      <c r="I3407" s="143"/>
      <c r="J3407" s="146"/>
      <c r="K3407" s="146"/>
      <c r="L3407" s="146"/>
      <c r="M3407" s="146"/>
      <c r="N3407" s="146"/>
      <c r="O3407" s="146"/>
      <c r="P3407" s="146"/>
      <c r="Q3407" s="146"/>
      <c r="R3407" s="146"/>
      <c r="S3407" s="146"/>
      <c r="T3407" s="146"/>
      <c r="U3407" s="146"/>
      <c r="V3407" s="146"/>
      <c r="W3407" s="146"/>
      <c r="X3407" s="146"/>
      <c r="Y3407" s="146"/>
      <c r="Z3407" s="146"/>
      <c r="AA3407" s="146"/>
      <c r="AB3407" s="146"/>
      <c r="AC3407" s="146"/>
      <c r="AD3407" s="146"/>
      <c r="AE3407" s="146"/>
      <c r="AF3407" s="146"/>
      <c r="AG3407" s="143"/>
      <c r="AH3407" s="147"/>
      <c r="AI3407" s="148"/>
      <c r="AJ3407" s="148"/>
      <c r="AK3407" s="148"/>
      <c r="AL3407" s="148"/>
      <c r="AM3407" s="148"/>
      <c r="AN3407" s="148"/>
      <c r="AO3407" s="149"/>
      <c r="AP3407" s="150"/>
      <c r="AQ3407" s="150"/>
      <c r="AR3407" s="150"/>
      <c r="AS3407" s="150"/>
      <c r="AT3407" s="150"/>
      <c r="AU3407" s="150"/>
      <c r="AV3407" s="150"/>
      <c r="AW3407" s="150"/>
      <c r="AX3407" s="150"/>
      <c r="AY3407" s="150"/>
      <c r="AZ3407" s="150"/>
      <c r="BA3407" s="150"/>
      <c r="BB3407" s="150"/>
      <c r="BC3407" s="150"/>
      <c r="BD3407" s="150"/>
      <c r="BE3407" s="150"/>
      <c r="BF3407" s="150"/>
      <c r="BG3407" s="150"/>
      <c r="BH3407" s="150"/>
      <c r="BI3407" s="150"/>
      <c r="BJ3407" s="150"/>
      <c r="BK3407" s="150"/>
      <c r="BL3407" s="150"/>
      <c r="BM3407" s="150"/>
      <c r="BN3407" s="150"/>
      <c r="BO3407" s="151"/>
      <c r="BP3407" s="151"/>
      <c r="BQ3407" s="59"/>
      <c r="BR3407" s="59"/>
      <c r="BS3407" s="785"/>
    </row>
    <row r="3408" spans="1:71" s="58" customFormat="1" ht="42.75" x14ac:dyDescent="0.4">
      <c r="A3408" s="780"/>
      <c r="B3408" s="140"/>
      <c r="C3408" s="794" t="s">
        <v>33</v>
      </c>
      <c r="D3408" s="794"/>
      <c r="E3408" s="463"/>
      <c r="F3408" s="463"/>
      <c r="G3408" s="463"/>
      <c r="H3408" s="463"/>
      <c r="I3408" s="463"/>
      <c r="J3408" s="463"/>
      <c r="K3408" s="463"/>
      <c r="L3408" s="463"/>
      <c r="M3408" s="463"/>
      <c r="N3408" s="463"/>
      <c r="O3408" s="463"/>
      <c r="P3408" s="463"/>
      <c r="Q3408" s="463"/>
      <c r="R3408" s="463"/>
      <c r="S3408" s="463"/>
      <c r="T3408" s="463"/>
      <c r="U3408" s="463"/>
      <c r="V3408" s="463"/>
      <c r="W3408" s="463"/>
      <c r="X3408" s="463"/>
      <c r="Y3408" s="463"/>
      <c r="Z3408" s="463"/>
      <c r="AA3408" s="463"/>
      <c r="AB3408" s="463"/>
      <c r="AC3408" s="463"/>
      <c r="AD3408" s="144"/>
      <c r="AE3408" s="185" t="s">
        <v>18</v>
      </c>
      <c r="AF3408" s="185"/>
      <c r="AG3408" s="185"/>
      <c r="AH3408" s="792" t="s">
        <v>18</v>
      </c>
      <c r="AI3408" s="792"/>
      <c r="AJ3408" s="792"/>
      <c r="AK3408" s="792"/>
      <c r="AL3408" s="792"/>
      <c r="AM3408" s="792"/>
      <c r="AN3408" s="463"/>
      <c r="AO3408" s="463"/>
      <c r="AP3408" s="463"/>
      <c r="AQ3408" s="463"/>
      <c r="AR3408" s="463"/>
      <c r="AS3408" s="463"/>
      <c r="AT3408" s="463"/>
      <c r="AU3408" s="463"/>
      <c r="AV3408" s="463"/>
      <c r="AW3408" s="463"/>
      <c r="AX3408" s="463"/>
      <c r="AY3408" s="463"/>
      <c r="AZ3408" s="463"/>
      <c r="BA3408" s="792" t="s">
        <v>12</v>
      </c>
      <c r="BB3408" s="792"/>
      <c r="BC3408" s="792"/>
      <c r="BD3408" s="464"/>
      <c r="BE3408" s="464"/>
      <c r="BF3408" s="464"/>
      <c r="BG3408" s="464"/>
      <c r="BH3408" s="464"/>
      <c r="BI3408" s="464"/>
      <c r="BJ3408" s="464"/>
      <c r="BK3408" s="464"/>
      <c r="BL3408" s="464"/>
      <c r="BM3408" s="464"/>
      <c r="BN3408" s="152"/>
      <c r="BO3408" s="153"/>
      <c r="BP3408" s="153"/>
      <c r="BQ3408" s="60">
        <f>IF(BD3408=0,0,1)</f>
        <v>0</v>
      </c>
      <c r="BR3408" s="61">
        <f>IF((BF3462+BJ3462)&gt;(AU3462+AY3462),1,0)</f>
        <v>0</v>
      </c>
      <c r="BS3408" s="786"/>
    </row>
    <row r="3409" spans="1:71" ht="9.6" customHeight="1" x14ac:dyDescent="0.4">
      <c r="A3409" s="779"/>
      <c r="B3409" s="140"/>
      <c r="C3409" s="141"/>
      <c r="D3409" s="141"/>
      <c r="E3409" s="141"/>
      <c r="F3409" s="142"/>
      <c r="G3409" s="142"/>
      <c r="H3409" s="141"/>
      <c r="I3409" s="141"/>
      <c r="J3409" s="141"/>
      <c r="K3409" s="141"/>
      <c r="L3409" s="141"/>
      <c r="M3409" s="141"/>
      <c r="N3409" s="141"/>
      <c r="O3409" s="141"/>
      <c r="P3409" s="141"/>
      <c r="Q3409" s="141"/>
      <c r="R3409" s="141"/>
      <c r="S3409" s="141"/>
      <c r="T3409" s="141"/>
      <c r="U3409" s="141"/>
      <c r="V3409" s="141"/>
      <c r="W3409" s="141"/>
      <c r="X3409" s="141"/>
      <c r="Y3409" s="141"/>
      <c r="Z3409" s="141"/>
      <c r="AA3409" s="141"/>
      <c r="AB3409" s="141"/>
      <c r="AC3409" s="141"/>
      <c r="AD3409" s="141"/>
      <c r="AE3409" s="141"/>
      <c r="AF3409" s="143"/>
      <c r="AG3409" s="143"/>
      <c r="AH3409" s="141"/>
      <c r="AI3409" s="141"/>
      <c r="AJ3409" s="141"/>
      <c r="AK3409" s="141"/>
      <c r="AL3409" s="141"/>
      <c r="AM3409" s="141"/>
      <c r="AN3409" s="141"/>
      <c r="AO3409" s="141"/>
      <c r="AP3409" s="141"/>
      <c r="AQ3409" s="141"/>
      <c r="AR3409" s="141"/>
      <c r="AS3409" s="141"/>
      <c r="AT3409" s="141"/>
      <c r="AU3409" s="141"/>
      <c r="AV3409" s="141"/>
      <c r="AW3409" s="141"/>
      <c r="AX3409" s="141"/>
      <c r="AY3409" s="141"/>
      <c r="AZ3409" s="141"/>
      <c r="BA3409" s="141"/>
      <c r="BB3409" s="141"/>
      <c r="BC3409" s="141"/>
      <c r="BD3409" s="141"/>
      <c r="BE3409" s="141"/>
      <c r="BF3409" s="141"/>
      <c r="BG3409" s="141"/>
      <c r="BH3409" s="141"/>
      <c r="BI3409" s="141"/>
      <c r="BJ3409" s="141"/>
      <c r="BK3409" s="141"/>
      <c r="BL3409" s="141"/>
      <c r="BM3409" s="141"/>
      <c r="BN3409" s="141"/>
      <c r="BO3409" s="154"/>
      <c r="BP3409" s="154"/>
      <c r="BQ3409" s="53"/>
      <c r="BR3409" s="53"/>
      <c r="BS3409" s="779"/>
    </row>
    <row r="3410" spans="1:71" ht="8.85" customHeight="1" thickBot="1" x14ac:dyDescent="0.45">
      <c r="A3410" s="779"/>
      <c r="B3410" s="155"/>
      <c r="C3410" s="156"/>
      <c r="D3410" s="156"/>
      <c r="E3410" s="156"/>
      <c r="F3410" s="157"/>
      <c r="G3410" s="157"/>
      <c r="H3410" s="156"/>
      <c r="I3410" s="156"/>
      <c r="J3410" s="156"/>
      <c r="K3410" s="156"/>
      <c r="L3410" s="156"/>
      <c r="M3410" s="156"/>
      <c r="N3410" s="156"/>
      <c r="O3410" s="156"/>
      <c r="P3410" s="156"/>
      <c r="Q3410" s="156"/>
      <c r="R3410" s="156"/>
      <c r="S3410" s="156"/>
      <c r="T3410" s="156"/>
      <c r="U3410" s="156"/>
      <c r="V3410" s="156"/>
      <c r="W3410" s="156"/>
      <c r="X3410" s="156"/>
      <c r="Y3410" s="156"/>
      <c r="Z3410" s="156"/>
      <c r="AA3410" s="156"/>
      <c r="AB3410" s="156"/>
      <c r="AC3410" s="156"/>
      <c r="AD3410" s="156"/>
      <c r="AE3410" s="156"/>
      <c r="AF3410" s="158"/>
      <c r="AG3410" s="158"/>
      <c r="AH3410" s="156"/>
      <c r="AI3410" s="156"/>
      <c r="AJ3410" s="156"/>
      <c r="AK3410" s="156"/>
      <c r="AL3410" s="156"/>
      <c r="AM3410" s="156"/>
      <c r="AN3410" s="156"/>
      <c r="AO3410" s="156"/>
      <c r="AP3410" s="156"/>
      <c r="AQ3410" s="156"/>
      <c r="AR3410" s="156"/>
      <c r="AS3410" s="156"/>
      <c r="AT3410" s="156"/>
      <c r="AU3410" s="156"/>
      <c r="AV3410" s="156"/>
      <c r="AW3410" s="156"/>
      <c r="AX3410" s="156"/>
      <c r="AY3410" s="156"/>
      <c r="AZ3410" s="156"/>
      <c r="BA3410" s="156"/>
      <c r="BB3410" s="156"/>
      <c r="BC3410" s="156"/>
      <c r="BD3410" s="156"/>
      <c r="BE3410" s="156"/>
      <c r="BF3410" s="156"/>
      <c r="BG3410" s="156"/>
      <c r="BH3410" s="156"/>
      <c r="BI3410" s="156"/>
      <c r="BJ3410" s="156"/>
      <c r="BK3410" s="156"/>
      <c r="BL3410" s="156"/>
      <c r="BM3410" s="156"/>
      <c r="BN3410" s="156"/>
      <c r="BO3410" s="159"/>
      <c r="BP3410" s="159"/>
      <c r="BQ3410" s="53"/>
      <c r="BR3410" s="53"/>
      <c r="BS3410" s="779"/>
    </row>
    <row r="3411" spans="1:71" s="58" customFormat="1" ht="33.6" customHeight="1" thickTop="1" x14ac:dyDescent="0.4">
      <c r="A3411" s="786"/>
      <c r="B3411" s="795" t="s">
        <v>0</v>
      </c>
      <c r="C3411" s="796" t="s">
        <v>1</v>
      </c>
      <c r="D3411" s="797"/>
      <c r="E3411" s="221" t="s">
        <v>24</v>
      </c>
      <c r="F3411" s="466" t="s">
        <v>96</v>
      </c>
      <c r="G3411" s="466" t="s">
        <v>97</v>
      </c>
      <c r="H3411" s="468" t="s">
        <v>36</v>
      </c>
      <c r="I3411" s="469"/>
      <c r="J3411" s="472" t="s">
        <v>7</v>
      </c>
      <c r="K3411" s="472"/>
      <c r="L3411" s="472"/>
      <c r="M3411" s="472"/>
      <c r="N3411" s="472"/>
      <c r="O3411" s="472"/>
      <c r="P3411" s="472" t="s">
        <v>2</v>
      </c>
      <c r="Q3411" s="472"/>
      <c r="R3411" s="472"/>
      <c r="S3411" s="472"/>
      <c r="T3411" s="472"/>
      <c r="U3411" s="472"/>
      <c r="V3411" s="473" t="s">
        <v>30</v>
      </c>
      <c r="W3411" s="474"/>
      <c r="X3411" s="473" t="s">
        <v>31</v>
      </c>
      <c r="Y3411" s="474"/>
      <c r="Z3411" s="477" t="s">
        <v>39</v>
      </c>
      <c r="AA3411" s="478"/>
      <c r="AB3411" s="481" t="s">
        <v>6</v>
      </c>
      <c r="AC3411" s="481"/>
      <c r="AD3411" s="481"/>
      <c r="AE3411" s="481"/>
      <c r="AF3411" s="481"/>
      <c r="AG3411" s="481"/>
      <c r="AH3411" s="472" t="s">
        <v>59</v>
      </c>
      <c r="AI3411" s="472"/>
      <c r="AJ3411" s="472"/>
      <c r="AK3411" s="472"/>
      <c r="AL3411" s="472"/>
      <c r="AM3411" s="472"/>
      <c r="AN3411" s="472" t="s">
        <v>60</v>
      </c>
      <c r="AO3411" s="472"/>
      <c r="AP3411" s="472"/>
      <c r="AQ3411" s="472"/>
      <c r="AR3411" s="472"/>
      <c r="AS3411" s="472"/>
      <c r="AT3411" s="472" t="s">
        <v>61</v>
      </c>
      <c r="AU3411" s="472"/>
      <c r="AV3411" s="472"/>
      <c r="AW3411" s="472"/>
      <c r="AX3411" s="472"/>
      <c r="AY3411" s="482"/>
      <c r="AZ3411" s="472" t="s">
        <v>4</v>
      </c>
      <c r="BA3411" s="472"/>
      <c r="BB3411" s="472"/>
      <c r="BC3411" s="472"/>
      <c r="BD3411" s="472"/>
      <c r="BE3411" s="472"/>
      <c r="BF3411" s="472" t="s">
        <v>62</v>
      </c>
      <c r="BG3411" s="472"/>
      <c r="BH3411" s="472"/>
      <c r="BI3411" s="472"/>
      <c r="BJ3411" s="472"/>
      <c r="BK3411" s="483"/>
      <c r="BL3411" s="484" t="s">
        <v>22</v>
      </c>
      <c r="BM3411" s="485"/>
      <c r="BN3411" s="486"/>
      <c r="BO3411" s="490" t="s">
        <v>76</v>
      </c>
      <c r="BP3411" s="490" t="s">
        <v>77</v>
      </c>
      <c r="BQ3411" s="62"/>
      <c r="BR3411" s="62"/>
      <c r="BS3411" s="786"/>
    </row>
    <row r="3412" spans="1:71" s="64" customFormat="1" ht="45" customHeight="1" x14ac:dyDescent="0.35">
      <c r="A3412" s="787"/>
      <c r="B3412" s="798"/>
      <c r="C3412" s="799"/>
      <c r="D3412" s="800"/>
      <c r="E3412" s="220" t="s">
        <v>98</v>
      </c>
      <c r="F3412" s="467"/>
      <c r="G3412" s="467"/>
      <c r="H3412" s="470"/>
      <c r="I3412" s="471"/>
      <c r="J3412" s="492" t="s">
        <v>15</v>
      </c>
      <c r="K3412" s="493"/>
      <c r="L3412" s="494" t="s">
        <v>16</v>
      </c>
      <c r="M3412" s="495"/>
      <c r="N3412" s="496" t="s">
        <v>17</v>
      </c>
      <c r="O3412" s="497" t="s">
        <v>8</v>
      </c>
      <c r="P3412" s="498" t="s">
        <v>103</v>
      </c>
      <c r="Q3412" s="499"/>
      <c r="R3412" s="500" t="s">
        <v>104</v>
      </c>
      <c r="S3412" s="501"/>
      <c r="T3412" s="502" t="s">
        <v>21</v>
      </c>
      <c r="U3412" s="503"/>
      <c r="V3412" s="475"/>
      <c r="W3412" s="476"/>
      <c r="X3412" s="475"/>
      <c r="Y3412" s="476"/>
      <c r="Z3412" s="479"/>
      <c r="AA3412" s="480"/>
      <c r="AB3412" s="504" t="s">
        <v>43</v>
      </c>
      <c r="AC3412" s="505"/>
      <c r="AD3412" s="506" t="s">
        <v>20</v>
      </c>
      <c r="AE3412" s="507" t="s">
        <v>3</v>
      </c>
      <c r="AF3412" s="508" t="s">
        <v>5</v>
      </c>
      <c r="AG3412" s="509"/>
      <c r="AH3412" s="492" t="s">
        <v>43</v>
      </c>
      <c r="AI3412" s="493"/>
      <c r="AJ3412" s="494" t="s">
        <v>20</v>
      </c>
      <c r="AK3412" s="495" t="s">
        <v>3</v>
      </c>
      <c r="AL3412" s="510" t="s">
        <v>5</v>
      </c>
      <c r="AM3412" s="511"/>
      <c r="AN3412" s="492" t="s">
        <v>43</v>
      </c>
      <c r="AO3412" s="493"/>
      <c r="AP3412" s="494" t="s">
        <v>20</v>
      </c>
      <c r="AQ3412" s="495" t="s">
        <v>3</v>
      </c>
      <c r="AR3412" s="510" t="s">
        <v>5</v>
      </c>
      <c r="AS3412" s="511"/>
      <c r="AT3412" s="465" t="s">
        <v>43</v>
      </c>
      <c r="AU3412" s="512"/>
      <c r="AV3412" s="513" t="s">
        <v>20</v>
      </c>
      <c r="AW3412" s="514" t="s">
        <v>3</v>
      </c>
      <c r="AX3412" s="510" t="s">
        <v>5</v>
      </c>
      <c r="AY3412" s="515"/>
      <c r="AZ3412" s="492" t="s">
        <v>43</v>
      </c>
      <c r="BA3412" s="493"/>
      <c r="BB3412" s="494" t="s">
        <v>20</v>
      </c>
      <c r="BC3412" s="495" t="s">
        <v>3</v>
      </c>
      <c r="BD3412" s="510" t="s">
        <v>5</v>
      </c>
      <c r="BE3412" s="511"/>
      <c r="BF3412" s="465" t="s">
        <v>43</v>
      </c>
      <c r="BG3412" s="512"/>
      <c r="BH3412" s="513" t="s">
        <v>20</v>
      </c>
      <c r="BI3412" s="514" t="s">
        <v>3</v>
      </c>
      <c r="BJ3412" s="510" t="s">
        <v>5</v>
      </c>
      <c r="BK3412" s="511"/>
      <c r="BL3412" s="487"/>
      <c r="BM3412" s="488"/>
      <c r="BN3412" s="489"/>
      <c r="BO3412" s="491"/>
      <c r="BP3412" s="491"/>
      <c r="BQ3412" s="63"/>
      <c r="BR3412" s="63"/>
      <c r="BS3412" s="787"/>
    </row>
    <row r="3413" spans="1:71" ht="23.85" customHeight="1" x14ac:dyDescent="0.35">
      <c r="A3413" s="788"/>
      <c r="B3413" s="458" t="str">
        <f>IF(ROSTER!B$8="","",ROSTER!B$8)</f>
        <v/>
      </c>
      <c r="C3413" s="416" t="str">
        <f>IF(ROSTER!C$8="","",ROSTER!C$8)</f>
        <v/>
      </c>
      <c r="D3413" s="417"/>
      <c r="E3413" s="418"/>
      <c r="F3413" s="420">
        <f>IF(E3413="y",1,IF(E3413="S",1,0))</f>
        <v>0</v>
      </c>
      <c r="G3413" s="422">
        <f>IF(E3413="S",1,0)</f>
        <v>0</v>
      </c>
      <c r="H3413" s="424"/>
      <c r="I3413" s="425"/>
      <c r="J3413" s="428"/>
      <c r="K3413" s="429"/>
      <c r="L3413" s="432"/>
      <c r="M3413" s="433"/>
      <c r="N3413" s="436">
        <f>L3413+J3413</f>
        <v>0</v>
      </c>
      <c r="O3413" s="437"/>
      <c r="P3413" s="428"/>
      <c r="Q3413" s="429"/>
      <c r="R3413" s="432"/>
      <c r="S3413" s="440"/>
      <c r="T3413" s="432"/>
      <c r="U3413" s="425"/>
      <c r="V3413" s="440"/>
      <c r="W3413" s="425"/>
      <c r="X3413" s="428"/>
      <c r="Y3413" s="425"/>
      <c r="Z3413" s="428"/>
      <c r="AA3413" s="425"/>
      <c r="AB3413" s="428"/>
      <c r="AC3413" s="429"/>
      <c r="AD3413" s="432"/>
      <c r="AE3413" s="433"/>
      <c r="AF3413" s="442">
        <f>IF(AB3413=0,0,(AD3413/AB3413)*100)</f>
        <v>0</v>
      </c>
      <c r="AG3413" s="443"/>
      <c r="AH3413" s="428"/>
      <c r="AI3413" s="429"/>
      <c r="AJ3413" s="432"/>
      <c r="AK3413" s="433"/>
      <c r="AL3413" s="446">
        <f>IF(AH3413=0,0,(AJ3413/AH3413)*100)</f>
        <v>0</v>
      </c>
      <c r="AM3413" s="447"/>
      <c r="AN3413" s="428"/>
      <c r="AO3413" s="429"/>
      <c r="AP3413" s="432"/>
      <c r="AQ3413" s="433"/>
      <c r="AR3413" s="446">
        <f>IF(AN3413=0,0,(AP3413/AN3413)*100)</f>
        <v>0</v>
      </c>
      <c r="AS3413" s="447"/>
      <c r="AT3413" s="450">
        <f>AB3413+AH3413+AN3413</f>
        <v>0</v>
      </c>
      <c r="AU3413" s="451"/>
      <c r="AV3413" s="454">
        <f>AD3413+AJ3413+AP3413</f>
        <v>0</v>
      </c>
      <c r="AW3413" s="455"/>
      <c r="AX3413" s="446">
        <f>IF(AT3413=0,0,(AV3413/AT3413)*100)</f>
        <v>0</v>
      </c>
      <c r="AY3413" s="447"/>
      <c r="AZ3413" s="428"/>
      <c r="BA3413" s="429"/>
      <c r="BB3413" s="432"/>
      <c r="BC3413" s="433"/>
      <c r="BD3413" s="446">
        <f>IF(AZ3413=0,0,(BB3413/AZ3413)*100)</f>
        <v>0</v>
      </c>
      <c r="BE3413" s="447"/>
      <c r="BF3413" s="450">
        <f>AT3413+AZ3413</f>
        <v>0</v>
      </c>
      <c r="BG3413" s="451"/>
      <c r="BH3413" s="454">
        <f>AV3413+BB3413</f>
        <v>0</v>
      </c>
      <c r="BI3413" s="455"/>
      <c r="BJ3413" s="446">
        <f>IF(BF3413=0,0,(BH3413/BF3413)*100)</f>
        <v>0</v>
      </c>
      <c r="BK3413" s="447"/>
      <c r="BL3413" s="406">
        <f>(AD3413*2)+(AJ3413*2)+(AP3413*3)+BB3413</f>
        <v>0</v>
      </c>
      <c r="BM3413" s="407"/>
      <c r="BN3413" s="408"/>
      <c r="BO3413" s="404" t="e">
        <f>(BL3413*BR$2468)+(N3413*BR$2469)+(X3413*BR$2470)+(R3413*BR$2471)+(V3413*BR$2472)+(Z3413*BR$2473)</f>
        <v>#REF!</v>
      </c>
      <c r="BP3413" s="404" t="e">
        <f>((AZ3413-BB3413)*BR$2475)+((AT3413-AV3413)*BR$2474)+(H3413*BR$2476)+(P3413*BR$2477)</f>
        <v>#REF!</v>
      </c>
      <c r="BQ3413" s="65" t="s">
        <v>65</v>
      </c>
      <c r="BR3413" s="66" t="e">
        <f>IF(#REF!="B",#REF!,IF(#REF!="C",#REF!,#REF!))</f>
        <v>#REF!</v>
      </c>
      <c r="BS3413" s="787"/>
    </row>
    <row r="3414" spans="1:71" ht="23.85" customHeight="1" x14ac:dyDescent="0.35">
      <c r="A3414" s="788"/>
      <c r="B3414" s="459"/>
      <c r="C3414" s="412" t="str">
        <f>IF(ROSTER!D$8="","",ROSTER!D$8)</f>
        <v/>
      </c>
      <c r="D3414" s="413"/>
      <c r="E3414" s="419"/>
      <c r="F3414" s="421"/>
      <c r="G3414" s="423"/>
      <c r="H3414" s="426"/>
      <c r="I3414" s="427"/>
      <c r="J3414" s="430"/>
      <c r="K3414" s="431"/>
      <c r="L3414" s="434"/>
      <c r="M3414" s="435"/>
      <c r="N3414" s="438" t="s">
        <v>14</v>
      </c>
      <c r="O3414" s="439"/>
      <c r="P3414" s="430"/>
      <c r="Q3414" s="431"/>
      <c r="R3414" s="434"/>
      <c r="S3414" s="441"/>
      <c r="T3414" s="434"/>
      <c r="U3414" s="427"/>
      <c r="V3414" s="441"/>
      <c r="W3414" s="427"/>
      <c r="X3414" s="430"/>
      <c r="Y3414" s="427"/>
      <c r="Z3414" s="430"/>
      <c r="AA3414" s="427"/>
      <c r="AB3414" s="430"/>
      <c r="AC3414" s="431"/>
      <c r="AD3414" s="434"/>
      <c r="AE3414" s="435"/>
      <c r="AF3414" s="444"/>
      <c r="AG3414" s="445"/>
      <c r="AH3414" s="430"/>
      <c r="AI3414" s="431"/>
      <c r="AJ3414" s="434"/>
      <c r="AK3414" s="435"/>
      <c r="AL3414" s="448"/>
      <c r="AM3414" s="449"/>
      <c r="AN3414" s="430"/>
      <c r="AO3414" s="431"/>
      <c r="AP3414" s="434"/>
      <c r="AQ3414" s="435"/>
      <c r="AR3414" s="448"/>
      <c r="AS3414" s="449"/>
      <c r="AT3414" s="452"/>
      <c r="AU3414" s="453"/>
      <c r="AV3414" s="456"/>
      <c r="AW3414" s="457"/>
      <c r="AX3414" s="448"/>
      <c r="AY3414" s="449"/>
      <c r="AZ3414" s="430"/>
      <c r="BA3414" s="431"/>
      <c r="BB3414" s="434"/>
      <c r="BC3414" s="435"/>
      <c r="BD3414" s="448"/>
      <c r="BE3414" s="449"/>
      <c r="BF3414" s="452"/>
      <c r="BG3414" s="453"/>
      <c r="BH3414" s="456"/>
      <c r="BI3414" s="457"/>
      <c r="BJ3414" s="448"/>
      <c r="BK3414" s="449"/>
      <c r="BL3414" s="409"/>
      <c r="BM3414" s="410"/>
      <c r="BN3414" s="411"/>
      <c r="BO3414" s="405"/>
      <c r="BP3414" s="405"/>
      <c r="BQ3414" s="65" t="s">
        <v>66</v>
      </c>
      <c r="BR3414" s="66" t="e">
        <f>IF(#REF!="B",#REF!,IF(#REF!="C",#REF!,#REF!))</f>
        <v>#REF!</v>
      </c>
      <c r="BS3414" s="787"/>
    </row>
    <row r="3415" spans="1:71" ht="21.75" customHeight="1" x14ac:dyDescent="0.35">
      <c r="A3415" s="779"/>
      <c r="B3415" s="458" t="str">
        <f>IF(ROSTER!B$10="","",ROSTER!B$10)</f>
        <v/>
      </c>
      <c r="C3415" s="416" t="str">
        <f>IF(ROSTER!C$10="","",ROSTER!C$10)</f>
        <v/>
      </c>
      <c r="D3415" s="417"/>
      <c r="E3415" s="418"/>
      <c r="F3415" s="420">
        <f>IF(E3415="y",1,IF(E3415="S",1,0))</f>
        <v>0</v>
      </c>
      <c r="G3415" s="422">
        <f>IF(E3415="S",1,0)</f>
        <v>0</v>
      </c>
      <c r="H3415" s="424"/>
      <c r="I3415" s="425"/>
      <c r="J3415" s="428"/>
      <c r="K3415" s="429"/>
      <c r="L3415" s="432"/>
      <c r="M3415" s="433"/>
      <c r="N3415" s="436">
        <f>L3415+J3415</f>
        <v>0</v>
      </c>
      <c r="O3415" s="437"/>
      <c r="P3415" s="428"/>
      <c r="Q3415" s="429"/>
      <c r="R3415" s="432"/>
      <c r="S3415" s="440"/>
      <c r="T3415" s="432"/>
      <c r="U3415" s="425"/>
      <c r="V3415" s="440"/>
      <c r="W3415" s="425"/>
      <c r="X3415" s="428"/>
      <c r="Y3415" s="425"/>
      <c r="Z3415" s="428"/>
      <c r="AA3415" s="425"/>
      <c r="AB3415" s="428"/>
      <c r="AC3415" s="429"/>
      <c r="AD3415" s="432"/>
      <c r="AE3415" s="433"/>
      <c r="AF3415" s="442">
        <f>IF(AB3415=0,0,(AD3415/AB3415)*100)</f>
        <v>0</v>
      </c>
      <c r="AG3415" s="443"/>
      <c r="AH3415" s="428"/>
      <c r="AI3415" s="429"/>
      <c r="AJ3415" s="432"/>
      <c r="AK3415" s="433"/>
      <c r="AL3415" s="446">
        <f>IF(AH3415=0,0,(AJ3415/AH3415)*100)</f>
        <v>0</v>
      </c>
      <c r="AM3415" s="447"/>
      <c r="AN3415" s="428"/>
      <c r="AO3415" s="429"/>
      <c r="AP3415" s="432"/>
      <c r="AQ3415" s="433"/>
      <c r="AR3415" s="446">
        <f>IF(AN3415=0,0,(AP3415/AN3415)*100)</f>
        <v>0</v>
      </c>
      <c r="AS3415" s="447"/>
      <c r="AT3415" s="450">
        <f>AB3415+AH3415+AN3415</f>
        <v>0</v>
      </c>
      <c r="AU3415" s="451"/>
      <c r="AV3415" s="454">
        <f>AD3415+AJ3415+AP3415</f>
        <v>0</v>
      </c>
      <c r="AW3415" s="455"/>
      <c r="AX3415" s="446">
        <f>IF(AT3415=0,0,(AV3415/AT3415)*100)</f>
        <v>0</v>
      </c>
      <c r="AY3415" s="447"/>
      <c r="AZ3415" s="428"/>
      <c r="BA3415" s="429"/>
      <c r="BB3415" s="432"/>
      <c r="BC3415" s="433"/>
      <c r="BD3415" s="446">
        <f>IF(AZ3415=0,0,(BB3415/AZ3415)*100)</f>
        <v>0</v>
      </c>
      <c r="BE3415" s="447"/>
      <c r="BF3415" s="450">
        <f>AT3415+AZ3415</f>
        <v>0</v>
      </c>
      <c r="BG3415" s="451"/>
      <c r="BH3415" s="454">
        <f>AV3415+BB3415</f>
        <v>0</v>
      </c>
      <c r="BI3415" s="455"/>
      <c r="BJ3415" s="446">
        <f>IF(BF3415=0,0,(BH3415/BF3415)*100)</f>
        <v>0</v>
      </c>
      <c r="BK3415" s="447"/>
      <c r="BL3415" s="406">
        <f>(AD3415*2)+(AJ3415*2)+(AP3415*3)+BB3415</f>
        <v>0</v>
      </c>
      <c r="BM3415" s="407"/>
      <c r="BN3415" s="408"/>
      <c r="BO3415" s="404" t="e">
        <f>(BL3415*BR$2468)+(N3415*BR$2469)+(X3415*BR$2470)+(R3415*BR$2471)+(V3415*BR$2472)+(Z3415*BR$2473)</f>
        <v>#REF!</v>
      </c>
      <c r="BP3415" s="404" t="e">
        <f>((AZ3415-BB3415)*BR$2475)+((AT3415-AV3415)*BR$2474)+(H3415*BR$2476)+(P3415*BR$2477)</f>
        <v>#REF!</v>
      </c>
      <c r="BQ3415" s="65" t="s">
        <v>67</v>
      </c>
      <c r="BR3415" s="66" t="e">
        <f>IF(#REF!="B",#REF!,IF(#REF!="C",#REF!,#REF!))</f>
        <v>#REF!</v>
      </c>
      <c r="BS3415" s="787"/>
    </row>
    <row r="3416" spans="1:71" ht="21.75" customHeight="1" x14ac:dyDescent="0.35">
      <c r="A3416" s="779"/>
      <c r="B3416" s="459"/>
      <c r="C3416" s="412" t="str">
        <f>IF(ROSTER!D$10="","",ROSTER!D$10)</f>
        <v/>
      </c>
      <c r="D3416" s="413"/>
      <c r="E3416" s="419"/>
      <c r="F3416" s="421"/>
      <c r="G3416" s="423"/>
      <c r="H3416" s="426"/>
      <c r="I3416" s="427"/>
      <c r="J3416" s="430"/>
      <c r="K3416" s="431"/>
      <c r="L3416" s="434"/>
      <c r="M3416" s="435"/>
      <c r="N3416" s="438" t="s">
        <v>14</v>
      </c>
      <c r="O3416" s="439"/>
      <c r="P3416" s="430"/>
      <c r="Q3416" s="431"/>
      <c r="R3416" s="434"/>
      <c r="S3416" s="441"/>
      <c r="T3416" s="434"/>
      <c r="U3416" s="427"/>
      <c r="V3416" s="441"/>
      <c r="W3416" s="427"/>
      <c r="X3416" s="430"/>
      <c r="Y3416" s="427"/>
      <c r="Z3416" s="430"/>
      <c r="AA3416" s="427"/>
      <c r="AB3416" s="430"/>
      <c r="AC3416" s="431"/>
      <c r="AD3416" s="434"/>
      <c r="AE3416" s="435"/>
      <c r="AF3416" s="444"/>
      <c r="AG3416" s="445"/>
      <c r="AH3416" s="430"/>
      <c r="AI3416" s="431"/>
      <c r="AJ3416" s="434"/>
      <c r="AK3416" s="435"/>
      <c r="AL3416" s="448"/>
      <c r="AM3416" s="449"/>
      <c r="AN3416" s="430"/>
      <c r="AO3416" s="431"/>
      <c r="AP3416" s="434"/>
      <c r="AQ3416" s="435"/>
      <c r="AR3416" s="448"/>
      <c r="AS3416" s="449"/>
      <c r="AT3416" s="452"/>
      <c r="AU3416" s="453"/>
      <c r="AV3416" s="456"/>
      <c r="AW3416" s="457"/>
      <c r="AX3416" s="448"/>
      <c r="AY3416" s="449"/>
      <c r="AZ3416" s="430"/>
      <c r="BA3416" s="431"/>
      <c r="BB3416" s="434"/>
      <c r="BC3416" s="435"/>
      <c r="BD3416" s="448"/>
      <c r="BE3416" s="449"/>
      <c r="BF3416" s="452"/>
      <c r="BG3416" s="453"/>
      <c r="BH3416" s="456"/>
      <c r="BI3416" s="457"/>
      <c r="BJ3416" s="448"/>
      <c r="BK3416" s="449"/>
      <c r="BL3416" s="409"/>
      <c r="BM3416" s="410"/>
      <c r="BN3416" s="411"/>
      <c r="BO3416" s="405"/>
      <c r="BP3416" s="405"/>
      <c r="BQ3416" s="65" t="s">
        <v>68</v>
      </c>
      <c r="BR3416" s="66" t="e">
        <f>IF(#REF!="B",#REF!,IF(#REF!="C",#REF!,#REF!))</f>
        <v>#REF!</v>
      </c>
      <c r="BS3416" s="787"/>
    </row>
    <row r="3417" spans="1:71" ht="21.75" customHeight="1" x14ac:dyDescent="0.35">
      <c r="A3417" s="779"/>
      <c r="B3417" s="414" t="str">
        <f>IF(ROSTER!B$12="","",ROSTER!B$12)</f>
        <v/>
      </c>
      <c r="C3417" s="416" t="str">
        <f>IF(ROSTER!C$12="","",ROSTER!C$12)</f>
        <v/>
      </c>
      <c r="D3417" s="417"/>
      <c r="E3417" s="418"/>
      <c r="F3417" s="420">
        <f>IF(E3417="y",1,IF(E3417="S",1,0))</f>
        <v>0</v>
      </c>
      <c r="G3417" s="422">
        <f>IF(E3417="S",1,0)</f>
        <v>0</v>
      </c>
      <c r="H3417" s="424"/>
      <c r="I3417" s="425"/>
      <c r="J3417" s="428"/>
      <c r="K3417" s="429"/>
      <c r="L3417" s="432"/>
      <c r="M3417" s="433"/>
      <c r="N3417" s="436">
        <f>L3417+J3417</f>
        <v>0</v>
      </c>
      <c r="O3417" s="437"/>
      <c r="P3417" s="428"/>
      <c r="Q3417" s="429"/>
      <c r="R3417" s="432"/>
      <c r="S3417" s="440"/>
      <c r="T3417" s="432"/>
      <c r="U3417" s="425"/>
      <c r="V3417" s="440"/>
      <c r="W3417" s="425"/>
      <c r="X3417" s="428"/>
      <c r="Y3417" s="425"/>
      <c r="Z3417" s="428"/>
      <c r="AA3417" s="425"/>
      <c r="AB3417" s="428"/>
      <c r="AC3417" s="429"/>
      <c r="AD3417" s="432"/>
      <c r="AE3417" s="433"/>
      <c r="AF3417" s="442">
        <f>IF(AB3417=0,0,(AD3417/AB3417)*100)</f>
        <v>0</v>
      </c>
      <c r="AG3417" s="443"/>
      <c r="AH3417" s="428"/>
      <c r="AI3417" s="429"/>
      <c r="AJ3417" s="432"/>
      <c r="AK3417" s="433"/>
      <c r="AL3417" s="446">
        <f>IF(AH3417=0,0,(AJ3417/AH3417)*100)</f>
        <v>0</v>
      </c>
      <c r="AM3417" s="447"/>
      <c r="AN3417" s="428"/>
      <c r="AO3417" s="429"/>
      <c r="AP3417" s="432"/>
      <c r="AQ3417" s="433"/>
      <c r="AR3417" s="446">
        <f>IF(AN3417=0,0,(AP3417/AN3417)*100)</f>
        <v>0</v>
      </c>
      <c r="AS3417" s="447"/>
      <c r="AT3417" s="450">
        <f>AB3417+AH3417+AN3417</f>
        <v>0</v>
      </c>
      <c r="AU3417" s="451"/>
      <c r="AV3417" s="454">
        <f>AD3417+AJ3417+AP3417</f>
        <v>0</v>
      </c>
      <c r="AW3417" s="455"/>
      <c r="AX3417" s="446">
        <f>IF(AT3417=0,0,(AV3417/AT3417)*100)</f>
        <v>0</v>
      </c>
      <c r="AY3417" s="447"/>
      <c r="AZ3417" s="428"/>
      <c r="BA3417" s="429"/>
      <c r="BB3417" s="432"/>
      <c r="BC3417" s="433"/>
      <c r="BD3417" s="446">
        <f>IF(AZ3417=0,0,(BB3417/AZ3417)*100)</f>
        <v>0</v>
      </c>
      <c r="BE3417" s="447"/>
      <c r="BF3417" s="450">
        <f>AT3417+AZ3417</f>
        <v>0</v>
      </c>
      <c r="BG3417" s="451"/>
      <c r="BH3417" s="454">
        <f>AV3417+BB3417</f>
        <v>0</v>
      </c>
      <c r="BI3417" s="455"/>
      <c r="BJ3417" s="446">
        <f>IF(BF3417=0,0,(BH3417/BF3417)*100)</f>
        <v>0</v>
      </c>
      <c r="BK3417" s="447"/>
      <c r="BL3417" s="406">
        <f>(AD3417*2)+(AJ3417*2)+(AP3417*3)+BB3417</f>
        <v>0</v>
      </c>
      <c r="BM3417" s="407"/>
      <c r="BN3417" s="408"/>
      <c r="BO3417" s="404" t="e">
        <f>(BL3417*BR$2468)+(N3417*BR$2469)+(X3417*BR$2470)+(R3417*BR$2471)+(V3417*BR$2472)+(Z3417*BR$2473)</f>
        <v>#REF!</v>
      </c>
      <c r="BP3417" s="404" t="e">
        <f>((AZ3417-BB3417)*BR$2475)+((AT3417-AV3417)*BR$2474)+(H3417*BR$2476)+(P3417*BR$2477)</f>
        <v>#REF!</v>
      </c>
      <c r="BQ3417" s="65" t="s">
        <v>69</v>
      </c>
      <c r="BR3417" s="66" t="e">
        <f>IF(#REF!="B",#REF!,IF(#REF!="C",#REF!,#REF!))</f>
        <v>#REF!</v>
      </c>
      <c r="BS3417" s="787"/>
    </row>
    <row r="3418" spans="1:71" ht="21.75" customHeight="1" x14ac:dyDescent="0.35">
      <c r="A3418" s="779"/>
      <c r="B3418" s="415"/>
      <c r="C3418" s="412" t="str">
        <f>IF(ROSTER!D$12="","",ROSTER!D$12)</f>
        <v/>
      </c>
      <c r="D3418" s="413"/>
      <c r="E3418" s="419"/>
      <c r="F3418" s="421"/>
      <c r="G3418" s="423"/>
      <c r="H3418" s="426"/>
      <c r="I3418" s="427"/>
      <c r="J3418" s="430"/>
      <c r="K3418" s="431"/>
      <c r="L3418" s="434"/>
      <c r="M3418" s="435"/>
      <c r="N3418" s="438" t="s">
        <v>14</v>
      </c>
      <c r="O3418" s="439"/>
      <c r="P3418" s="430"/>
      <c r="Q3418" s="431"/>
      <c r="R3418" s="434"/>
      <c r="S3418" s="441"/>
      <c r="T3418" s="434"/>
      <c r="U3418" s="427"/>
      <c r="V3418" s="441"/>
      <c r="W3418" s="427"/>
      <c r="X3418" s="430"/>
      <c r="Y3418" s="427"/>
      <c r="Z3418" s="430"/>
      <c r="AA3418" s="427"/>
      <c r="AB3418" s="430"/>
      <c r="AC3418" s="431"/>
      <c r="AD3418" s="434"/>
      <c r="AE3418" s="435"/>
      <c r="AF3418" s="444"/>
      <c r="AG3418" s="445"/>
      <c r="AH3418" s="430"/>
      <c r="AI3418" s="431"/>
      <c r="AJ3418" s="434"/>
      <c r="AK3418" s="435"/>
      <c r="AL3418" s="448"/>
      <c r="AM3418" s="449"/>
      <c r="AN3418" s="430"/>
      <c r="AO3418" s="431"/>
      <c r="AP3418" s="434"/>
      <c r="AQ3418" s="435"/>
      <c r="AR3418" s="448"/>
      <c r="AS3418" s="449"/>
      <c r="AT3418" s="452"/>
      <c r="AU3418" s="453"/>
      <c r="AV3418" s="456"/>
      <c r="AW3418" s="457"/>
      <c r="AX3418" s="448"/>
      <c r="AY3418" s="449"/>
      <c r="AZ3418" s="430"/>
      <c r="BA3418" s="431"/>
      <c r="BB3418" s="434"/>
      <c r="BC3418" s="435"/>
      <c r="BD3418" s="448"/>
      <c r="BE3418" s="449"/>
      <c r="BF3418" s="452"/>
      <c r="BG3418" s="453"/>
      <c r="BH3418" s="456"/>
      <c r="BI3418" s="457"/>
      <c r="BJ3418" s="448"/>
      <c r="BK3418" s="449"/>
      <c r="BL3418" s="409"/>
      <c r="BM3418" s="410"/>
      <c r="BN3418" s="411"/>
      <c r="BO3418" s="405"/>
      <c r="BP3418" s="405"/>
      <c r="BQ3418" s="65" t="s">
        <v>70</v>
      </c>
      <c r="BR3418" s="66" t="e">
        <f>IF(#REF!="B",#REF!,IF(#REF!="C",#REF!,#REF!))</f>
        <v>#REF!</v>
      </c>
      <c r="BS3418" s="787"/>
    </row>
    <row r="3419" spans="1:71" ht="21.75" customHeight="1" x14ac:dyDescent="0.35">
      <c r="A3419" s="779"/>
      <c r="B3419" s="414" t="str">
        <f>IF(ROSTER!B$14="","",ROSTER!B$14)</f>
        <v/>
      </c>
      <c r="C3419" s="416" t="str">
        <f>IF(ROSTER!C$14="","",ROSTER!C$14)</f>
        <v/>
      </c>
      <c r="D3419" s="417"/>
      <c r="E3419" s="418"/>
      <c r="F3419" s="420">
        <f>IF(E3419="y",1,IF(E3419="S",1,0))</f>
        <v>0</v>
      </c>
      <c r="G3419" s="422">
        <f>IF(E3419="S",1,0)</f>
        <v>0</v>
      </c>
      <c r="H3419" s="424"/>
      <c r="I3419" s="425"/>
      <c r="J3419" s="428"/>
      <c r="K3419" s="429"/>
      <c r="L3419" s="432"/>
      <c r="M3419" s="433"/>
      <c r="N3419" s="436">
        <f>L3419+J3419</f>
        <v>0</v>
      </c>
      <c r="O3419" s="437"/>
      <c r="P3419" s="428"/>
      <c r="Q3419" s="429"/>
      <c r="R3419" s="432"/>
      <c r="S3419" s="440"/>
      <c r="T3419" s="432"/>
      <c r="U3419" s="425"/>
      <c r="V3419" s="440"/>
      <c r="W3419" s="425"/>
      <c r="X3419" s="428"/>
      <c r="Y3419" s="425"/>
      <c r="Z3419" s="428"/>
      <c r="AA3419" s="425"/>
      <c r="AB3419" s="428"/>
      <c r="AC3419" s="429"/>
      <c r="AD3419" s="432"/>
      <c r="AE3419" s="433"/>
      <c r="AF3419" s="442">
        <f>IF(AB3419=0,0,(AD3419/AB3419)*100)</f>
        <v>0</v>
      </c>
      <c r="AG3419" s="443"/>
      <c r="AH3419" s="428"/>
      <c r="AI3419" s="429"/>
      <c r="AJ3419" s="432"/>
      <c r="AK3419" s="433"/>
      <c r="AL3419" s="446">
        <f>IF(AH3419=0,0,(AJ3419/AH3419)*100)</f>
        <v>0</v>
      </c>
      <c r="AM3419" s="447"/>
      <c r="AN3419" s="428"/>
      <c r="AO3419" s="429"/>
      <c r="AP3419" s="432"/>
      <c r="AQ3419" s="433"/>
      <c r="AR3419" s="446">
        <f>IF(AN3419=0,0,(AP3419/AN3419)*100)</f>
        <v>0</v>
      </c>
      <c r="AS3419" s="447"/>
      <c r="AT3419" s="450">
        <f>AB3419+AH3419+AN3419</f>
        <v>0</v>
      </c>
      <c r="AU3419" s="451"/>
      <c r="AV3419" s="454">
        <f>AD3419+AJ3419+AP3419</f>
        <v>0</v>
      </c>
      <c r="AW3419" s="455"/>
      <c r="AX3419" s="446">
        <f>IF(AT3419=0,0,(AV3419/AT3419)*100)</f>
        <v>0</v>
      </c>
      <c r="AY3419" s="447"/>
      <c r="AZ3419" s="428"/>
      <c r="BA3419" s="429"/>
      <c r="BB3419" s="432"/>
      <c r="BC3419" s="433"/>
      <c r="BD3419" s="446">
        <f>IF(AZ3419=0,0,(BB3419/AZ3419)*100)</f>
        <v>0</v>
      </c>
      <c r="BE3419" s="447"/>
      <c r="BF3419" s="450">
        <f>AT3419+AZ3419</f>
        <v>0</v>
      </c>
      <c r="BG3419" s="451"/>
      <c r="BH3419" s="454">
        <f>AV3419+BB3419</f>
        <v>0</v>
      </c>
      <c r="BI3419" s="455"/>
      <c r="BJ3419" s="446">
        <f>IF(BF3419=0,0,(BH3419/BF3419)*100)</f>
        <v>0</v>
      </c>
      <c r="BK3419" s="447"/>
      <c r="BL3419" s="406">
        <f>(AD3419*2)+(AJ3419*2)+(AP3419*3)+BB3419</f>
        <v>0</v>
      </c>
      <c r="BM3419" s="407"/>
      <c r="BN3419" s="408"/>
      <c r="BO3419" s="404" t="e">
        <f>(BL3419*BR$2468)+(N3419*BR$2469)+(X3419*BR$2470)+(R3419*BR$2471)+(V3419*BR$2472)+(Z3419*BR$2473)</f>
        <v>#REF!</v>
      </c>
      <c r="BP3419" s="404" t="e">
        <f>((AZ3419-BB3419)*BR$2475)+((AT3419-AV3419)*BR$2474)+(H3419*BR$2476)+(P3419*BR$2477)</f>
        <v>#REF!</v>
      </c>
      <c r="BQ3419" s="65" t="s">
        <v>71</v>
      </c>
      <c r="BR3419" s="66" t="e">
        <f>IF(#REF!="B",#REF!,IF(#REF!="C",#REF!,#REF!))</f>
        <v>#REF!</v>
      </c>
      <c r="BS3419" s="787"/>
    </row>
    <row r="3420" spans="1:71" ht="21.75" customHeight="1" x14ac:dyDescent="0.35">
      <c r="A3420" s="779"/>
      <c r="B3420" s="415"/>
      <c r="C3420" s="412" t="str">
        <f>IF(ROSTER!D$14="","",ROSTER!D$14)</f>
        <v/>
      </c>
      <c r="D3420" s="413"/>
      <c r="E3420" s="419"/>
      <c r="F3420" s="421"/>
      <c r="G3420" s="423"/>
      <c r="H3420" s="426"/>
      <c r="I3420" s="427"/>
      <c r="J3420" s="430"/>
      <c r="K3420" s="431"/>
      <c r="L3420" s="434"/>
      <c r="M3420" s="435"/>
      <c r="N3420" s="438" t="s">
        <v>14</v>
      </c>
      <c r="O3420" s="439"/>
      <c r="P3420" s="430"/>
      <c r="Q3420" s="431"/>
      <c r="R3420" s="434"/>
      <c r="S3420" s="441"/>
      <c r="T3420" s="434"/>
      <c r="U3420" s="427"/>
      <c r="V3420" s="441"/>
      <c r="W3420" s="427"/>
      <c r="X3420" s="430"/>
      <c r="Y3420" s="427"/>
      <c r="Z3420" s="430"/>
      <c r="AA3420" s="427"/>
      <c r="AB3420" s="430"/>
      <c r="AC3420" s="431"/>
      <c r="AD3420" s="434"/>
      <c r="AE3420" s="435"/>
      <c r="AF3420" s="444"/>
      <c r="AG3420" s="445"/>
      <c r="AH3420" s="430"/>
      <c r="AI3420" s="431"/>
      <c r="AJ3420" s="434"/>
      <c r="AK3420" s="435"/>
      <c r="AL3420" s="448"/>
      <c r="AM3420" s="449"/>
      <c r="AN3420" s="430"/>
      <c r="AO3420" s="431"/>
      <c r="AP3420" s="434"/>
      <c r="AQ3420" s="435"/>
      <c r="AR3420" s="448"/>
      <c r="AS3420" s="449"/>
      <c r="AT3420" s="452"/>
      <c r="AU3420" s="453"/>
      <c r="AV3420" s="456"/>
      <c r="AW3420" s="457"/>
      <c r="AX3420" s="448"/>
      <c r="AY3420" s="449"/>
      <c r="AZ3420" s="430"/>
      <c r="BA3420" s="431"/>
      <c r="BB3420" s="434"/>
      <c r="BC3420" s="435"/>
      <c r="BD3420" s="448"/>
      <c r="BE3420" s="449"/>
      <c r="BF3420" s="452"/>
      <c r="BG3420" s="453"/>
      <c r="BH3420" s="456"/>
      <c r="BI3420" s="457"/>
      <c r="BJ3420" s="448"/>
      <c r="BK3420" s="449"/>
      <c r="BL3420" s="409"/>
      <c r="BM3420" s="410"/>
      <c r="BN3420" s="411"/>
      <c r="BO3420" s="405"/>
      <c r="BP3420" s="405"/>
      <c r="BQ3420" s="65" t="s">
        <v>72</v>
      </c>
      <c r="BR3420" s="66" t="e">
        <f>IF(#REF!="B",#REF!,IF(#REF!="C",#REF!,#REF!))</f>
        <v>#REF!</v>
      </c>
      <c r="BS3420" s="787"/>
    </row>
    <row r="3421" spans="1:71" ht="21.75" customHeight="1" x14ac:dyDescent="0.35">
      <c r="A3421" s="779"/>
      <c r="B3421" s="414" t="str">
        <f>IF(ROSTER!B$16="","",ROSTER!B$16)</f>
        <v/>
      </c>
      <c r="C3421" s="416" t="str">
        <f>IF(ROSTER!C$16="","",ROSTER!C$16)</f>
        <v/>
      </c>
      <c r="D3421" s="417"/>
      <c r="E3421" s="418"/>
      <c r="F3421" s="420">
        <f>IF(E3421="y",1,IF(E3421="S",1,0))</f>
        <v>0</v>
      </c>
      <c r="G3421" s="422">
        <f>IF(E3421="S",1,0)</f>
        <v>0</v>
      </c>
      <c r="H3421" s="424"/>
      <c r="I3421" s="425"/>
      <c r="J3421" s="428"/>
      <c r="K3421" s="429"/>
      <c r="L3421" s="432"/>
      <c r="M3421" s="433"/>
      <c r="N3421" s="436">
        <f>L3421+J3421</f>
        <v>0</v>
      </c>
      <c r="O3421" s="437"/>
      <c r="P3421" s="428"/>
      <c r="Q3421" s="429"/>
      <c r="R3421" s="432"/>
      <c r="S3421" s="440"/>
      <c r="T3421" s="432"/>
      <c r="U3421" s="425"/>
      <c r="V3421" s="440"/>
      <c r="W3421" s="425"/>
      <c r="X3421" s="428"/>
      <c r="Y3421" s="425"/>
      <c r="Z3421" s="428"/>
      <c r="AA3421" s="425"/>
      <c r="AB3421" s="428"/>
      <c r="AC3421" s="429"/>
      <c r="AD3421" s="432"/>
      <c r="AE3421" s="433"/>
      <c r="AF3421" s="442">
        <f>IF(AB3421=0,0,(AD3421/AB3421)*100)</f>
        <v>0</v>
      </c>
      <c r="AG3421" s="443"/>
      <c r="AH3421" s="428"/>
      <c r="AI3421" s="429"/>
      <c r="AJ3421" s="432"/>
      <c r="AK3421" s="433"/>
      <c r="AL3421" s="446">
        <f>IF(AH3421=0,0,(AJ3421/AH3421)*100)</f>
        <v>0</v>
      </c>
      <c r="AM3421" s="447"/>
      <c r="AN3421" s="428"/>
      <c r="AO3421" s="429"/>
      <c r="AP3421" s="432"/>
      <c r="AQ3421" s="433"/>
      <c r="AR3421" s="446">
        <f>IF(AN3421=0,0,(AP3421/AN3421)*100)</f>
        <v>0</v>
      </c>
      <c r="AS3421" s="447"/>
      <c r="AT3421" s="450">
        <f>AB3421+AH3421+AN3421</f>
        <v>0</v>
      </c>
      <c r="AU3421" s="451"/>
      <c r="AV3421" s="454">
        <f>AD3421+AJ3421+AP3421</f>
        <v>0</v>
      </c>
      <c r="AW3421" s="455"/>
      <c r="AX3421" s="446">
        <f>IF(AT3421=0,0,(AV3421/AT3421)*100)</f>
        <v>0</v>
      </c>
      <c r="AY3421" s="447"/>
      <c r="AZ3421" s="428"/>
      <c r="BA3421" s="429"/>
      <c r="BB3421" s="432"/>
      <c r="BC3421" s="433"/>
      <c r="BD3421" s="446">
        <f>IF(AZ3421=0,0,(BB3421/AZ3421)*100)</f>
        <v>0</v>
      </c>
      <c r="BE3421" s="447"/>
      <c r="BF3421" s="450">
        <f>AT3421+AZ3421</f>
        <v>0</v>
      </c>
      <c r="BG3421" s="451"/>
      <c r="BH3421" s="454">
        <f>AV3421+BB3421</f>
        <v>0</v>
      </c>
      <c r="BI3421" s="455"/>
      <c r="BJ3421" s="446">
        <f>IF(BF3421=0,0,(BH3421/BF3421)*100)</f>
        <v>0</v>
      </c>
      <c r="BK3421" s="447"/>
      <c r="BL3421" s="406">
        <f>(AD3421*2)+(AJ3421*2)+(AP3421*3)+BB3421</f>
        <v>0</v>
      </c>
      <c r="BM3421" s="407"/>
      <c r="BN3421" s="408"/>
      <c r="BO3421" s="404" t="e">
        <f>(BL3421*BR$2468)+(N3421*BR$2469)+(X3421*BR$2470)+(R3421*BR$2471)+(V3421*BR$2472)+(Z3421*BR$2473)</f>
        <v>#REF!</v>
      </c>
      <c r="BP3421" s="404" t="e">
        <f>((AZ3421-BB3421)*BR$2475)+((AT3421-AV3421)*BR$2474)+(H3421*BR$2476)+(P3421*BR$2477)</f>
        <v>#REF!</v>
      </c>
      <c r="BQ3421" s="65" t="s">
        <v>73</v>
      </c>
      <c r="BR3421" s="66" t="e">
        <f>IF(#REF!="B",#REF!,IF(#REF!="C",#REF!,#REF!))</f>
        <v>#REF!</v>
      </c>
      <c r="BS3421" s="787"/>
    </row>
    <row r="3422" spans="1:71" ht="21.75" customHeight="1" x14ac:dyDescent="0.35">
      <c r="A3422" s="779"/>
      <c r="B3422" s="415"/>
      <c r="C3422" s="412" t="str">
        <f>IF(ROSTER!D$16="","",ROSTER!D$16)</f>
        <v/>
      </c>
      <c r="D3422" s="413"/>
      <c r="E3422" s="419"/>
      <c r="F3422" s="421"/>
      <c r="G3422" s="423"/>
      <c r="H3422" s="426"/>
      <c r="I3422" s="427"/>
      <c r="J3422" s="430"/>
      <c r="K3422" s="431"/>
      <c r="L3422" s="434"/>
      <c r="M3422" s="435"/>
      <c r="N3422" s="438" t="s">
        <v>14</v>
      </c>
      <c r="O3422" s="439"/>
      <c r="P3422" s="430"/>
      <c r="Q3422" s="431"/>
      <c r="R3422" s="434"/>
      <c r="S3422" s="441"/>
      <c r="T3422" s="434"/>
      <c r="U3422" s="427"/>
      <c r="V3422" s="441"/>
      <c r="W3422" s="427"/>
      <c r="X3422" s="430"/>
      <c r="Y3422" s="427"/>
      <c r="Z3422" s="430"/>
      <c r="AA3422" s="427"/>
      <c r="AB3422" s="430"/>
      <c r="AC3422" s="431"/>
      <c r="AD3422" s="434"/>
      <c r="AE3422" s="435"/>
      <c r="AF3422" s="444"/>
      <c r="AG3422" s="445"/>
      <c r="AH3422" s="430"/>
      <c r="AI3422" s="431"/>
      <c r="AJ3422" s="434"/>
      <c r="AK3422" s="435"/>
      <c r="AL3422" s="448"/>
      <c r="AM3422" s="449"/>
      <c r="AN3422" s="430"/>
      <c r="AO3422" s="431"/>
      <c r="AP3422" s="434"/>
      <c r="AQ3422" s="435"/>
      <c r="AR3422" s="448"/>
      <c r="AS3422" s="449"/>
      <c r="AT3422" s="452"/>
      <c r="AU3422" s="453"/>
      <c r="AV3422" s="456"/>
      <c r="AW3422" s="457"/>
      <c r="AX3422" s="448"/>
      <c r="AY3422" s="449"/>
      <c r="AZ3422" s="430"/>
      <c r="BA3422" s="431"/>
      <c r="BB3422" s="434"/>
      <c r="BC3422" s="435"/>
      <c r="BD3422" s="448"/>
      <c r="BE3422" s="449"/>
      <c r="BF3422" s="452"/>
      <c r="BG3422" s="453"/>
      <c r="BH3422" s="456"/>
      <c r="BI3422" s="457"/>
      <c r="BJ3422" s="448"/>
      <c r="BK3422" s="449"/>
      <c r="BL3422" s="409"/>
      <c r="BM3422" s="410"/>
      <c r="BN3422" s="411"/>
      <c r="BO3422" s="405"/>
      <c r="BP3422" s="405"/>
      <c r="BQ3422" s="65" t="s">
        <v>74</v>
      </c>
      <c r="BR3422" s="66" t="e">
        <f>IF(#REF!="B",#REF!,IF(#REF!="C",#REF!,#REF!))</f>
        <v>#REF!</v>
      </c>
      <c r="BS3422" s="787"/>
    </row>
    <row r="3423" spans="1:71" ht="21.75" customHeight="1" x14ac:dyDescent="0.25">
      <c r="A3423" s="779"/>
      <c r="B3423" s="414" t="str">
        <f>IF(ROSTER!B$18="","",ROSTER!B$18)</f>
        <v/>
      </c>
      <c r="C3423" s="416" t="str">
        <f>IF(ROSTER!C$18="","",ROSTER!C$18)</f>
        <v/>
      </c>
      <c r="D3423" s="417"/>
      <c r="E3423" s="418"/>
      <c r="F3423" s="420">
        <f>IF(E3423="y",1,IF(E3423="S",1,0))</f>
        <v>0</v>
      </c>
      <c r="G3423" s="422">
        <f>IF(E3423="S",1,0)</f>
        <v>0</v>
      </c>
      <c r="H3423" s="424"/>
      <c r="I3423" s="425"/>
      <c r="J3423" s="428"/>
      <c r="K3423" s="429"/>
      <c r="L3423" s="432"/>
      <c r="M3423" s="433"/>
      <c r="N3423" s="436">
        <f>L3423+J3423</f>
        <v>0</v>
      </c>
      <c r="O3423" s="437"/>
      <c r="P3423" s="428"/>
      <c r="Q3423" s="429"/>
      <c r="R3423" s="432"/>
      <c r="S3423" s="440"/>
      <c r="T3423" s="432"/>
      <c r="U3423" s="425"/>
      <c r="V3423" s="440"/>
      <c r="W3423" s="425"/>
      <c r="X3423" s="428"/>
      <c r="Y3423" s="425"/>
      <c r="Z3423" s="428"/>
      <c r="AA3423" s="425"/>
      <c r="AB3423" s="428"/>
      <c r="AC3423" s="429"/>
      <c r="AD3423" s="432"/>
      <c r="AE3423" s="433"/>
      <c r="AF3423" s="442">
        <f>IF(AB3423=0,0,(AD3423/AB3423)*100)</f>
        <v>0</v>
      </c>
      <c r="AG3423" s="443"/>
      <c r="AH3423" s="428"/>
      <c r="AI3423" s="429"/>
      <c r="AJ3423" s="432"/>
      <c r="AK3423" s="433"/>
      <c r="AL3423" s="446">
        <f>IF(AH3423=0,0,(AJ3423/AH3423)*100)</f>
        <v>0</v>
      </c>
      <c r="AM3423" s="447"/>
      <c r="AN3423" s="428"/>
      <c r="AO3423" s="429"/>
      <c r="AP3423" s="432"/>
      <c r="AQ3423" s="433"/>
      <c r="AR3423" s="446">
        <f>IF(AN3423=0,0,(AP3423/AN3423)*100)</f>
        <v>0</v>
      </c>
      <c r="AS3423" s="447"/>
      <c r="AT3423" s="450">
        <f>AB3423+AH3423+AN3423</f>
        <v>0</v>
      </c>
      <c r="AU3423" s="451"/>
      <c r="AV3423" s="454">
        <f>AD3423+AJ3423+AP3423</f>
        <v>0</v>
      </c>
      <c r="AW3423" s="455"/>
      <c r="AX3423" s="446">
        <f>IF(AT3423=0,0,(AV3423/AT3423)*100)</f>
        <v>0</v>
      </c>
      <c r="AY3423" s="447"/>
      <c r="AZ3423" s="428"/>
      <c r="BA3423" s="429"/>
      <c r="BB3423" s="432"/>
      <c r="BC3423" s="433"/>
      <c r="BD3423" s="446">
        <f>IF(AZ3423=0,0,(BB3423/AZ3423)*100)</f>
        <v>0</v>
      </c>
      <c r="BE3423" s="447"/>
      <c r="BF3423" s="450">
        <f>AT3423+AZ3423</f>
        <v>0</v>
      </c>
      <c r="BG3423" s="451"/>
      <c r="BH3423" s="454">
        <f>AV3423+BB3423</f>
        <v>0</v>
      </c>
      <c r="BI3423" s="455"/>
      <c r="BJ3423" s="446">
        <f>IF(BF3423=0,0,(BH3423/BF3423)*100)</f>
        <v>0</v>
      </c>
      <c r="BK3423" s="447"/>
      <c r="BL3423" s="406">
        <f>(AD3423*2)+(AJ3423*2)+(AP3423*3)+BB3423</f>
        <v>0</v>
      </c>
      <c r="BM3423" s="407"/>
      <c r="BN3423" s="408"/>
      <c r="BO3423" s="404" t="e">
        <f>(BL3423*BR$2468)+(N3423*BR$2469)+(X3423*BR$2470)+(R3423*BR$2471)+(V3423*BR$2472)+(Z3423*BR$2473)</f>
        <v>#REF!</v>
      </c>
      <c r="BP3423" s="404" t="e">
        <f>((AZ3423-BB3423)*BR$2475)+((AT3423-AV3423)*BR$2474)+(H3423*BR$2476)+(P3423*BR$2477)</f>
        <v>#REF!</v>
      </c>
      <c r="BQ3423" s="53"/>
      <c r="BR3423" s="53"/>
      <c r="BS3423" s="787"/>
    </row>
    <row r="3424" spans="1:71" ht="21.75" customHeight="1" x14ac:dyDescent="0.25">
      <c r="A3424" s="779"/>
      <c r="B3424" s="415"/>
      <c r="C3424" s="412" t="str">
        <f>IF(ROSTER!D$18="","",ROSTER!D$18)</f>
        <v/>
      </c>
      <c r="D3424" s="413"/>
      <c r="E3424" s="419"/>
      <c r="F3424" s="421"/>
      <c r="G3424" s="423"/>
      <c r="H3424" s="426"/>
      <c r="I3424" s="427"/>
      <c r="J3424" s="430"/>
      <c r="K3424" s="431"/>
      <c r="L3424" s="434"/>
      <c r="M3424" s="435"/>
      <c r="N3424" s="438"/>
      <c r="O3424" s="439"/>
      <c r="P3424" s="430"/>
      <c r="Q3424" s="431"/>
      <c r="R3424" s="434"/>
      <c r="S3424" s="441"/>
      <c r="T3424" s="434"/>
      <c r="U3424" s="427"/>
      <c r="V3424" s="441"/>
      <c r="W3424" s="427"/>
      <c r="X3424" s="430"/>
      <c r="Y3424" s="427"/>
      <c r="Z3424" s="430"/>
      <c r="AA3424" s="427"/>
      <c r="AB3424" s="430"/>
      <c r="AC3424" s="431"/>
      <c r="AD3424" s="434"/>
      <c r="AE3424" s="435"/>
      <c r="AF3424" s="444"/>
      <c r="AG3424" s="445"/>
      <c r="AH3424" s="430"/>
      <c r="AI3424" s="431"/>
      <c r="AJ3424" s="434"/>
      <c r="AK3424" s="435"/>
      <c r="AL3424" s="448"/>
      <c r="AM3424" s="449"/>
      <c r="AN3424" s="430"/>
      <c r="AO3424" s="431"/>
      <c r="AP3424" s="434"/>
      <c r="AQ3424" s="435"/>
      <c r="AR3424" s="448"/>
      <c r="AS3424" s="449"/>
      <c r="AT3424" s="452"/>
      <c r="AU3424" s="453"/>
      <c r="AV3424" s="456"/>
      <c r="AW3424" s="457"/>
      <c r="AX3424" s="448"/>
      <c r="AY3424" s="449"/>
      <c r="AZ3424" s="430"/>
      <c r="BA3424" s="431"/>
      <c r="BB3424" s="434"/>
      <c r="BC3424" s="435"/>
      <c r="BD3424" s="448"/>
      <c r="BE3424" s="449"/>
      <c r="BF3424" s="452"/>
      <c r="BG3424" s="453"/>
      <c r="BH3424" s="456"/>
      <c r="BI3424" s="457"/>
      <c r="BJ3424" s="448"/>
      <c r="BK3424" s="449"/>
      <c r="BL3424" s="409"/>
      <c r="BM3424" s="410"/>
      <c r="BN3424" s="411"/>
      <c r="BO3424" s="405"/>
      <c r="BP3424" s="405"/>
      <c r="BQ3424" s="53"/>
      <c r="BR3424" s="53"/>
      <c r="BS3424" s="779"/>
    </row>
    <row r="3425" spans="1:71" ht="21.75" customHeight="1" x14ac:dyDescent="0.25">
      <c r="A3425" s="779"/>
      <c r="B3425" s="414" t="str">
        <f>IF(ROSTER!B$20="","",ROSTER!B$20)</f>
        <v/>
      </c>
      <c r="C3425" s="416" t="str">
        <f>IF(ROSTER!C$20="","",ROSTER!C$20)</f>
        <v/>
      </c>
      <c r="D3425" s="417"/>
      <c r="E3425" s="418"/>
      <c r="F3425" s="420">
        <f>IF(E3425="y",1,IF(E3425="S",1,0))</f>
        <v>0</v>
      </c>
      <c r="G3425" s="422">
        <f>IF(E3425="S",1,0)</f>
        <v>0</v>
      </c>
      <c r="H3425" s="424"/>
      <c r="I3425" s="425"/>
      <c r="J3425" s="428"/>
      <c r="K3425" s="429"/>
      <c r="L3425" s="432"/>
      <c r="M3425" s="433"/>
      <c r="N3425" s="436">
        <f>L3425+J3425</f>
        <v>0</v>
      </c>
      <c r="O3425" s="437"/>
      <c r="P3425" s="428"/>
      <c r="Q3425" s="429"/>
      <c r="R3425" s="432"/>
      <c r="S3425" s="440"/>
      <c r="T3425" s="432"/>
      <c r="U3425" s="425"/>
      <c r="V3425" s="440"/>
      <c r="W3425" s="425"/>
      <c r="X3425" s="428"/>
      <c r="Y3425" s="425"/>
      <c r="Z3425" s="428"/>
      <c r="AA3425" s="425"/>
      <c r="AB3425" s="428"/>
      <c r="AC3425" s="429"/>
      <c r="AD3425" s="432"/>
      <c r="AE3425" s="433"/>
      <c r="AF3425" s="442">
        <f>IF(AB3425=0,0,(AD3425/AB3425)*100)</f>
        <v>0</v>
      </c>
      <c r="AG3425" s="443"/>
      <c r="AH3425" s="428"/>
      <c r="AI3425" s="429"/>
      <c r="AJ3425" s="432"/>
      <c r="AK3425" s="433"/>
      <c r="AL3425" s="446">
        <f>IF(AH3425=0,0,(AJ3425/AH3425)*100)</f>
        <v>0</v>
      </c>
      <c r="AM3425" s="447"/>
      <c r="AN3425" s="428"/>
      <c r="AO3425" s="429"/>
      <c r="AP3425" s="432"/>
      <c r="AQ3425" s="433"/>
      <c r="AR3425" s="446">
        <f>IF(AN3425=0,0,(AP3425/AN3425)*100)</f>
        <v>0</v>
      </c>
      <c r="AS3425" s="447"/>
      <c r="AT3425" s="450">
        <f>AB3425+AH3425+AN3425</f>
        <v>0</v>
      </c>
      <c r="AU3425" s="451"/>
      <c r="AV3425" s="454">
        <f>AD3425+AJ3425+AP3425</f>
        <v>0</v>
      </c>
      <c r="AW3425" s="455"/>
      <c r="AX3425" s="446">
        <f>IF(AT3425=0,0,(AV3425/AT3425)*100)</f>
        <v>0</v>
      </c>
      <c r="AY3425" s="447"/>
      <c r="AZ3425" s="428"/>
      <c r="BA3425" s="429"/>
      <c r="BB3425" s="432"/>
      <c r="BC3425" s="433"/>
      <c r="BD3425" s="446">
        <f>IF(AZ3425=0,0,(BB3425/AZ3425)*100)</f>
        <v>0</v>
      </c>
      <c r="BE3425" s="447"/>
      <c r="BF3425" s="450">
        <f>AT3425+AZ3425</f>
        <v>0</v>
      </c>
      <c r="BG3425" s="451"/>
      <c r="BH3425" s="454">
        <f>AV3425+BB3425</f>
        <v>0</v>
      </c>
      <c r="BI3425" s="455"/>
      <c r="BJ3425" s="446">
        <f>IF(BF3425=0,0,(BH3425/BF3425)*100)</f>
        <v>0</v>
      </c>
      <c r="BK3425" s="447"/>
      <c r="BL3425" s="406">
        <f>(AD3425*2)+(AJ3425*2)+(AP3425*3)+BB3425</f>
        <v>0</v>
      </c>
      <c r="BM3425" s="407"/>
      <c r="BN3425" s="408"/>
      <c r="BO3425" s="404" t="e">
        <f>(BL3425*BR$2468)+(N3425*BR$2469)+(X3425*BR$2470)+(R3425*BR$2471)+(V3425*BR$2472)+(Z3425*BR$2473)</f>
        <v>#REF!</v>
      </c>
      <c r="BP3425" s="404" t="e">
        <f>((AZ3425-BB3425)*BR$2475)+((AT3425-AV3425)*BR$2474)+(H3425*BR$2476)+(P3425*BR$2477)</f>
        <v>#REF!</v>
      </c>
      <c r="BQ3425" s="53"/>
      <c r="BR3425" s="53"/>
      <c r="BS3425" s="779"/>
    </row>
    <row r="3426" spans="1:71" ht="21.75" customHeight="1" x14ac:dyDescent="0.25">
      <c r="A3426" s="779"/>
      <c r="B3426" s="415"/>
      <c r="C3426" s="412" t="str">
        <f>IF(ROSTER!D$20="","",ROSTER!D$20)</f>
        <v/>
      </c>
      <c r="D3426" s="413"/>
      <c r="E3426" s="419"/>
      <c r="F3426" s="421"/>
      <c r="G3426" s="423"/>
      <c r="H3426" s="426"/>
      <c r="I3426" s="427"/>
      <c r="J3426" s="430"/>
      <c r="K3426" s="431"/>
      <c r="L3426" s="434"/>
      <c r="M3426" s="435"/>
      <c r="N3426" s="438" t="s">
        <v>14</v>
      </c>
      <c r="O3426" s="439"/>
      <c r="P3426" s="430"/>
      <c r="Q3426" s="431"/>
      <c r="R3426" s="434"/>
      <c r="S3426" s="441"/>
      <c r="T3426" s="434"/>
      <c r="U3426" s="427"/>
      <c r="V3426" s="441"/>
      <c r="W3426" s="427"/>
      <c r="X3426" s="430"/>
      <c r="Y3426" s="427"/>
      <c r="Z3426" s="430"/>
      <c r="AA3426" s="427"/>
      <c r="AB3426" s="430"/>
      <c r="AC3426" s="431"/>
      <c r="AD3426" s="434"/>
      <c r="AE3426" s="435"/>
      <c r="AF3426" s="444"/>
      <c r="AG3426" s="445"/>
      <c r="AH3426" s="430"/>
      <c r="AI3426" s="431"/>
      <c r="AJ3426" s="434"/>
      <c r="AK3426" s="435"/>
      <c r="AL3426" s="448"/>
      <c r="AM3426" s="449"/>
      <c r="AN3426" s="430"/>
      <c r="AO3426" s="431"/>
      <c r="AP3426" s="434"/>
      <c r="AQ3426" s="435"/>
      <c r="AR3426" s="448"/>
      <c r="AS3426" s="449"/>
      <c r="AT3426" s="452"/>
      <c r="AU3426" s="453"/>
      <c r="AV3426" s="456"/>
      <c r="AW3426" s="457"/>
      <c r="AX3426" s="448"/>
      <c r="AY3426" s="449"/>
      <c r="AZ3426" s="430"/>
      <c r="BA3426" s="431"/>
      <c r="BB3426" s="434"/>
      <c r="BC3426" s="435"/>
      <c r="BD3426" s="448"/>
      <c r="BE3426" s="449"/>
      <c r="BF3426" s="452"/>
      <c r="BG3426" s="453"/>
      <c r="BH3426" s="456"/>
      <c r="BI3426" s="457"/>
      <c r="BJ3426" s="448"/>
      <c r="BK3426" s="449"/>
      <c r="BL3426" s="409"/>
      <c r="BM3426" s="410"/>
      <c r="BN3426" s="411"/>
      <c r="BO3426" s="405"/>
      <c r="BP3426" s="405"/>
      <c r="BQ3426" s="53"/>
      <c r="BR3426" s="53"/>
      <c r="BS3426" s="779"/>
    </row>
    <row r="3427" spans="1:71" ht="21.75" customHeight="1" x14ac:dyDescent="0.25">
      <c r="A3427" s="779"/>
      <c r="B3427" s="414" t="str">
        <f>IF(ROSTER!B$22="","",ROSTER!B$22)</f>
        <v/>
      </c>
      <c r="C3427" s="416" t="str">
        <f>IF(ROSTER!C$22="","",ROSTER!C$22)</f>
        <v/>
      </c>
      <c r="D3427" s="417"/>
      <c r="E3427" s="418"/>
      <c r="F3427" s="420">
        <f>IF(E3427="y",1,IF(E3427="S",1,0))</f>
        <v>0</v>
      </c>
      <c r="G3427" s="422">
        <f>IF(E3427="S",1,0)</f>
        <v>0</v>
      </c>
      <c r="H3427" s="424"/>
      <c r="I3427" s="425"/>
      <c r="J3427" s="428"/>
      <c r="K3427" s="429"/>
      <c r="L3427" s="432"/>
      <c r="M3427" s="433"/>
      <c r="N3427" s="436">
        <f>L3427+J3427</f>
        <v>0</v>
      </c>
      <c r="O3427" s="437"/>
      <c r="P3427" s="428"/>
      <c r="Q3427" s="429"/>
      <c r="R3427" s="432"/>
      <c r="S3427" s="440"/>
      <c r="T3427" s="432"/>
      <c r="U3427" s="425"/>
      <c r="V3427" s="440"/>
      <c r="W3427" s="425"/>
      <c r="X3427" s="428"/>
      <c r="Y3427" s="425"/>
      <c r="Z3427" s="428"/>
      <c r="AA3427" s="425"/>
      <c r="AB3427" s="428"/>
      <c r="AC3427" s="429"/>
      <c r="AD3427" s="432"/>
      <c r="AE3427" s="433"/>
      <c r="AF3427" s="442">
        <f>IF(AB3427=0,0,(AD3427/AB3427)*100)</f>
        <v>0</v>
      </c>
      <c r="AG3427" s="443"/>
      <c r="AH3427" s="428"/>
      <c r="AI3427" s="429"/>
      <c r="AJ3427" s="432"/>
      <c r="AK3427" s="433"/>
      <c r="AL3427" s="446">
        <f>IF(AH3427=0,0,(AJ3427/AH3427)*100)</f>
        <v>0</v>
      </c>
      <c r="AM3427" s="447"/>
      <c r="AN3427" s="428"/>
      <c r="AO3427" s="429"/>
      <c r="AP3427" s="432"/>
      <c r="AQ3427" s="433"/>
      <c r="AR3427" s="446">
        <f>IF(AN3427=0,0,(AP3427/AN3427)*100)</f>
        <v>0</v>
      </c>
      <c r="AS3427" s="447"/>
      <c r="AT3427" s="450">
        <f>AB3427+AH3427+AN3427</f>
        <v>0</v>
      </c>
      <c r="AU3427" s="451"/>
      <c r="AV3427" s="454">
        <f>AD3427+AJ3427+AP3427</f>
        <v>0</v>
      </c>
      <c r="AW3427" s="455"/>
      <c r="AX3427" s="446">
        <f>IF(AT3427=0,0,(AV3427/AT3427)*100)</f>
        <v>0</v>
      </c>
      <c r="AY3427" s="447"/>
      <c r="AZ3427" s="428"/>
      <c r="BA3427" s="429"/>
      <c r="BB3427" s="432"/>
      <c r="BC3427" s="433"/>
      <c r="BD3427" s="446">
        <f>IF(AZ3427=0,0,(BB3427/AZ3427)*100)</f>
        <v>0</v>
      </c>
      <c r="BE3427" s="447"/>
      <c r="BF3427" s="450">
        <f>AT3427+AZ3427</f>
        <v>0</v>
      </c>
      <c r="BG3427" s="451"/>
      <c r="BH3427" s="454">
        <f>AV3427+BB3427</f>
        <v>0</v>
      </c>
      <c r="BI3427" s="455"/>
      <c r="BJ3427" s="446">
        <f>IF(BF3427=0,0,(BH3427/BF3427)*100)</f>
        <v>0</v>
      </c>
      <c r="BK3427" s="447"/>
      <c r="BL3427" s="406">
        <f>(AD3427*2)+(AJ3427*2)+(AP3427*3)+BB3427</f>
        <v>0</v>
      </c>
      <c r="BM3427" s="407"/>
      <c r="BN3427" s="408"/>
      <c r="BO3427" s="404" t="e">
        <f>(BL3427*BR$2468)+(N3427*BR$2469)+(X3427*BR$2470)+(R3427*BR$2471)+(V3427*BR$2472)+(Z3427*BR$2473)</f>
        <v>#REF!</v>
      </c>
      <c r="BP3427" s="404" t="e">
        <f>((AZ3427-BB3427)*BR$2475)+((AT3427-AV3427)*BR$2474)+(H3427*BR$2476)+(P3427*BR$2477)</f>
        <v>#REF!</v>
      </c>
      <c r="BQ3427" s="53"/>
      <c r="BR3427" s="53"/>
      <c r="BS3427" s="779"/>
    </row>
    <row r="3428" spans="1:71" ht="21.75" customHeight="1" x14ac:dyDescent="0.25">
      <c r="A3428" s="779"/>
      <c r="B3428" s="415"/>
      <c r="C3428" s="412" t="str">
        <f>IF(ROSTER!D$22="","",ROSTER!D$22)</f>
        <v/>
      </c>
      <c r="D3428" s="413"/>
      <c r="E3428" s="419"/>
      <c r="F3428" s="421"/>
      <c r="G3428" s="423"/>
      <c r="H3428" s="426"/>
      <c r="I3428" s="427"/>
      <c r="J3428" s="430"/>
      <c r="K3428" s="431"/>
      <c r="L3428" s="434"/>
      <c r="M3428" s="435"/>
      <c r="N3428" s="438" t="s">
        <v>14</v>
      </c>
      <c r="O3428" s="439"/>
      <c r="P3428" s="430"/>
      <c r="Q3428" s="431"/>
      <c r="R3428" s="434"/>
      <c r="S3428" s="441"/>
      <c r="T3428" s="434"/>
      <c r="U3428" s="427"/>
      <c r="V3428" s="441"/>
      <c r="W3428" s="427"/>
      <c r="X3428" s="430"/>
      <c r="Y3428" s="427"/>
      <c r="Z3428" s="430"/>
      <c r="AA3428" s="427"/>
      <c r="AB3428" s="430"/>
      <c r="AC3428" s="431"/>
      <c r="AD3428" s="434"/>
      <c r="AE3428" s="435"/>
      <c r="AF3428" s="444"/>
      <c r="AG3428" s="445"/>
      <c r="AH3428" s="430"/>
      <c r="AI3428" s="431"/>
      <c r="AJ3428" s="434"/>
      <c r="AK3428" s="435"/>
      <c r="AL3428" s="448"/>
      <c r="AM3428" s="449"/>
      <c r="AN3428" s="430"/>
      <c r="AO3428" s="431"/>
      <c r="AP3428" s="434"/>
      <c r="AQ3428" s="435"/>
      <c r="AR3428" s="448"/>
      <c r="AS3428" s="449"/>
      <c r="AT3428" s="452"/>
      <c r="AU3428" s="453"/>
      <c r="AV3428" s="456"/>
      <c r="AW3428" s="457"/>
      <c r="AX3428" s="448"/>
      <c r="AY3428" s="449"/>
      <c r="AZ3428" s="430"/>
      <c r="BA3428" s="431"/>
      <c r="BB3428" s="434"/>
      <c r="BC3428" s="435"/>
      <c r="BD3428" s="448"/>
      <c r="BE3428" s="449"/>
      <c r="BF3428" s="452"/>
      <c r="BG3428" s="453"/>
      <c r="BH3428" s="456"/>
      <c r="BI3428" s="457"/>
      <c r="BJ3428" s="448"/>
      <c r="BK3428" s="449"/>
      <c r="BL3428" s="409"/>
      <c r="BM3428" s="410"/>
      <c r="BN3428" s="411"/>
      <c r="BO3428" s="405"/>
      <c r="BP3428" s="405"/>
      <c r="BQ3428" s="53"/>
      <c r="BR3428" s="53"/>
      <c r="BS3428" s="779"/>
    </row>
    <row r="3429" spans="1:71" ht="21.75" customHeight="1" x14ac:dyDescent="0.25">
      <c r="A3429" s="779"/>
      <c r="B3429" s="414" t="str">
        <f>IF(ROSTER!B$24="","",ROSTER!B$24)</f>
        <v/>
      </c>
      <c r="C3429" s="416" t="str">
        <f>IF(ROSTER!C$24="","",ROSTER!C$24)</f>
        <v/>
      </c>
      <c r="D3429" s="417"/>
      <c r="E3429" s="418"/>
      <c r="F3429" s="420">
        <f>IF(E3429="y",1,IF(E3429="S",1,0))</f>
        <v>0</v>
      </c>
      <c r="G3429" s="422">
        <f>IF(E3429="S",1,0)</f>
        <v>0</v>
      </c>
      <c r="H3429" s="424"/>
      <c r="I3429" s="425"/>
      <c r="J3429" s="428"/>
      <c r="K3429" s="429"/>
      <c r="L3429" s="432"/>
      <c r="M3429" s="433"/>
      <c r="N3429" s="436">
        <f>L3429+J3429</f>
        <v>0</v>
      </c>
      <c r="O3429" s="437"/>
      <c r="P3429" s="428"/>
      <c r="Q3429" s="429"/>
      <c r="R3429" s="432"/>
      <c r="S3429" s="440"/>
      <c r="T3429" s="432"/>
      <c r="U3429" s="425"/>
      <c r="V3429" s="440"/>
      <c r="W3429" s="425"/>
      <c r="X3429" s="428"/>
      <c r="Y3429" s="425"/>
      <c r="Z3429" s="428"/>
      <c r="AA3429" s="425"/>
      <c r="AB3429" s="428"/>
      <c r="AC3429" s="429"/>
      <c r="AD3429" s="432"/>
      <c r="AE3429" s="433"/>
      <c r="AF3429" s="442">
        <f>IF(AB3429=0,0,(AD3429/AB3429)*100)</f>
        <v>0</v>
      </c>
      <c r="AG3429" s="443"/>
      <c r="AH3429" s="428"/>
      <c r="AI3429" s="429"/>
      <c r="AJ3429" s="432"/>
      <c r="AK3429" s="433"/>
      <c r="AL3429" s="446">
        <f>IF(AH3429=0,0,(AJ3429/AH3429)*100)</f>
        <v>0</v>
      </c>
      <c r="AM3429" s="447"/>
      <c r="AN3429" s="428"/>
      <c r="AO3429" s="429"/>
      <c r="AP3429" s="432"/>
      <c r="AQ3429" s="433"/>
      <c r="AR3429" s="446">
        <f>IF(AN3429=0,0,(AP3429/AN3429)*100)</f>
        <v>0</v>
      </c>
      <c r="AS3429" s="447"/>
      <c r="AT3429" s="450">
        <f>AB3429+AH3429+AN3429</f>
        <v>0</v>
      </c>
      <c r="AU3429" s="451"/>
      <c r="AV3429" s="454">
        <f>AD3429+AJ3429+AP3429</f>
        <v>0</v>
      </c>
      <c r="AW3429" s="455"/>
      <c r="AX3429" s="446">
        <f>IF(AT3429=0,0,(AV3429/AT3429)*100)</f>
        <v>0</v>
      </c>
      <c r="AY3429" s="447"/>
      <c r="AZ3429" s="428"/>
      <c r="BA3429" s="429"/>
      <c r="BB3429" s="432"/>
      <c r="BC3429" s="433"/>
      <c r="BD3429" s="446">
        <f>IF(AZ3429=0,0,(BB3429/AZ3429)*100)</f>
        <v>0</v>
      </c>
      <c r="BE3429" s="447"/>
      <c r="BF3429" s="450">
        <f>AT3429+AZ3429</f>
        <v>0</v>
      </c>
      <c r="BG3429" s="451"/>
      <c r="BH3429" s="454">
        <f>AV3429+BB3429</f>
        <v>0</v>
      </c>
      <c r="BI3429" s="455"/>
      <c r="BJ3429" s="446">
        <f>IF(BF3429=0,0,(BH3429/BF3429)*100)</f>
        <v>0</v>
      </c>
      <c r="BK3429" s="447"/>
      <c r="BL3429" s="406">
        <f>(AD3429*2)+(AJ3429*2)+(AP3429*3)+BB3429</f>
        <v>0</v>
      </c>
      <c r="BM3429" s="407"/>
      <c r="BN3429" s="408"/>
      <c r="BO3429" s="404" t="e">
        <f>(BL3429*BR$2468)+(N3429*BR$2469)+(X3429*BR$2470)+(R3429*BR$2471)+(V3429*BR$2472)+(Z3429*BR$2473)</f>
        <v>#REF!</v>
      </c>
      <c r="BP3429" s="404" t="e">
        <f>((AZ3429-BB3429)*BR$2475)+((AT3429-AV3429)*BR$2474)+(H3429*BR$2476)+(P3429*BR$2477)</f>
        <v>#REF!</v>
      </c>
      <c r="BQ3429" s="53"/>
      <c r="BR3429" s="53"/>
      <c r="BS3429" s="779"/>
    </row>
    <row r="3430" spans="1:71" ht="21.75" customHeight="1" x14ac:dyDescent="0.25">
      <c r="A3430" s="779"/>
      <c r="B3430" s="415"/>
      <c r="C3430" s="412" t="str">
        <f>IF(ROSTER!D$24="","",ROSTER!D$24)</f>
        <v/>
      </c>
      <c r="D3430" s="413"/>
      <c r="E3430" s="419"/>
      <c r="F3430" s="421"/>
      <c r="G3430" s="423"/>
      <c r="H3430" s="426"/>
      <c r="I3430" s="427"/>
      <c r="J3430" s="430"/>
      <c r="K3430" s="431"/>
      <c r="L3430" s="434"/>
      <c r="M3430" s="435"/>
      <c r="N3430" s="438" t="s">
        <v>14</v>
      </c>
      <c r="O3430" s="439"/>
      <c r="P3430" s="430"/>
      <c r="Q3430" s="431"/>
      <c r="R3430" s="434"/>
      <c r="S3430" s="441"/>
      <c r="T3430" s="434"/>
      <c r="U3430" s="427"/>
      <c r="V3430" s="441"/>
      <c r="W3430" s="427"/>
      <c r="X3430" s="430"/>
      <c r="Y3430" s="427"/>
      <c r="Z3430" s="430"/>
      <c r="AA3430" s="427"/>
      <c r="AB3430" s="430"/>
      <c r="AC3430" s="431"/>
      <c r="AD3430" s="434"/>
      <c r="AE3430" s="435"/>
      <c r="AF3430" s="444"/>
      <c r="AG3430" s="445"/>
      <c r="AH3430" s="430"/>
      <c r="AI3430" s="431"/>
      <c r="AJ3430" s="434"/>
      <c r="AK3430" s="435"/>
      <c r="AL3430" s="448"/>
      <c r="AM3430" s="449"/>
      <c r="AN3430" s="430"/>
      <c r="AO3430" s="431"/>
      <c r="AP3430" s="434"/>
      <c r="AQ3430" s="435"/>
      <c r="AR3430" s="448"/>
      <c r="AS3430" s="449"/>
      <c r="AT3430" s="452"/>
      <c r="AU3430" s="453"/>
      <c r="AV3430" s="456"/>
      <c r="AW3430" s="457"/>
      <c r="AX3430" s="448"/>
      <c r="AY3430" s="449"/>
      <c r="AZ3430" s="430"/>
      <c r="BA3430" s="431"/>
      <c r="BB3430" s="434"/>
      <c r="BC3430" s="435"/>
      <c r="BD3430" s="448"/>
      <c r="BE3430" s="449"/>
      <c r="BF3430" s="452"/>
      <c r="BG3430" s="453"/>
      <c r="BH3430" s="456"/>
      <c r="BI3430" s="457"/>
      <c r="BJ3430" s="448"/>
      <c r="BK3430" s="449"/>
      <c r="BL3430" s="409"/>
      <c r="BM3430" s="410"/>
      <c r="BN3430" s="411"/>
      <c r="BO3430" s="405"/>
      <c r="BP3430" s="405"/>
      <c r="BQ3430" s="53"/>
      <c r="BR3430" s="53"/>
      <c r="BS3430" s="779"/>
    </row>
    <row r="3431" spans="1:71" ht="21.75" customHeight="1" x14ac:dyDescent="0.25">
      <c r="A3431" s="779"/>
      <c r="B3431" s="414" t="str">
        <f>IF(ROSTER!B$26="","",ROSTER!B$26)</f>
        <v/>
      </c>
      <c r="C3431" s="416" t="str">
        <f>IF(ROSTER!C$26="","",ROSTER!C$26)</f>
        <v/>
      </c>
      <c r="D3431" s="417"/>
      <c r="E3431" s="418"/>
      <c r="F3431" s="420">
        <f>IF(E3431="y",1,IF(E3431="S",1,0))</f>
        <v>0</v>
      </c>
      <c r="G3431" s="422">
        <f>IF(E3431="S",1,0)</f>
        <v>0</v>
      </c>
      <c r="H3431" s="424"/>
      <c r="I3431" s="425"/>
      <c r="J3431" s="428"/>
      <c r="K3431" s="429"/>
      <c r="L3431" s="432"/>
      <c r="M3431" s="433"/>
      <c r="N3431" s="436">
        <f>L3431+J3431</f>
        <v>0</v>
      </c>
      <c r="O3431" s="437"/>
      <c r="P3431" s="428"/>
      <c r="Q3431" s="429"/>
      <c r="R3431" s="432"/>
      <c r="S3431" s="440"/>
      <c r="T3431" s="432"/>
      <c r="U3431" s="425"/>
      <c r="V3431" s="440"/>
      <c r="W3431" s="425"/>
      <c r="X3431" s="428"/>
      <c r="Y3431" s="425"/>
      <c r="Z3431" s="428"/>
      <c r="AA3431" s="425"/>
      <c r="AB3431" s="428"/>
      <c r="AC3431" s="429"/>
      <c r="AD3431" s="432"/>
      <c r="AE3431" s="433"/>
      <c r="AF3431" s="442">
        <f>IF(AB3431=0,0,(AD3431/AB3431)*100)</f>
        <v>0</v>
      </c>
      <c r="AG3431" s="443"/>
      <c r="AH3431" s="428"/>
      <c r="AI3431" s="429"/>
      <c r="AJ3431" s="432"/>
      <c r="AK3431" s="433"/>
      <c r="AL3431" s="446">
        <f>IF(AH3431=0,0,(AJ3431/AH3431)*100)</f>
        <v>0</v>
      </c>
      <c r="AM3431" s="447"/>
      <c r="AN3431" s="428"/>
      <c r="AO3431" s="429"/>
      <c r="AP3431" s="432"/>
      <c r="AQ3431" s="433"/>
      <c r="AR3431" s="446">
        <f>IF(AN3431=0,0,(AP3431/AN3431)*100)</f>
        <v>0</v>
      </c>
      <c r="AS3431" s="447"/>
      <c r="AT3431" s="450">
        <f>AB3431+AH3431+AN3431</f>
        <v>0</v>
      </c>
      <c r="AU3431" s="451"/>
      <c r="AV3431" s="454">
        <f>AD3431+AJ3431+AP3431</f>
        <v>0</v>
      </c>
      <c r="AW3431" s="455"/>
      <c r="AX3431" s="446">
        <f>IF(AT3431=0,0,(AV3431/AT3431)*100)</f>
        <v>0</v>
      </c>
      <c r="AY3431" s="447"/>
      <c r="AZ3431" s="428"/>
      <c r="BA3431" s="429"/>
      <c r="BB3431" s="432"/>
      <c r="BC3431" s="433"/>
      <c r="BD3431" s="446">
        <f>IF(AZ3431=0,0,(BB3431/AZ3431)*100)</f>
        <v>0</v>
      </c>
      <c r="BE3431" s="447"/>
      <c r="BF3431" s="450">
        <f>AT3431+AZ3431</f>
        <v>0</v>
      </c>
      <c r="BG3431" s="451"/>
      <c r="BH3431" s="454">
        <f>AV3431+BB3431</f>
        <v>0</v>
      </c>
      <c r="BI3431" s="455"/>
      <c r="BJ3431" s="446">
        <f>IF(BF3431=0,0,(BH3431/BF3431)*100)</f>
        <v>0</v>
      </c>
      <c r="BK3431" s="447"/>
      <c r="BL3431" s="406">
        <f>(AD3431*2)+(AJ3431*2)+(AP3431*3)+BB3431</f>
        <v>0</v>
      </c>
      <c r="BM3431" s="407"/>
      <c r="BN3431" s="408"/>
      <c r="BO3431" s="404" t="e">
        <f>(BL3431*BR$2468)+(N3431*BR$2469)+(X3431*BR$2470)+(R3431*BR$2471)+(V3431*BR$2472)+(Z3431*BR$2473)</f>
        <v>#REF!</v>
      </c>
      <c r="BP3431" s="404" t="e">
        <f>((AZ3431-BB3431)*BR$2475)+((AT3431-AV3431)*BR$2474)+(H3431*BR$2476)+(P3431*BR$2477)</f>
        <v>#REF!</v>
      </c>
      <c r="BQ3431" s="53"/>
      <c r="BR3431" s="53"/>
      <c r="BS3431" s="779"/>
    </row>
    <row r="3432" spans="1:71" ht="21.75" customHeight="1" x14ac:dyDescent="0.25">
      <c r="A3432" s="779"/>
      <c r="B3432" s="415"/>
      <c r="C3432" s="412" t="str">
        <f>IF(ROSTER!D$26="","",ROSTER!D$26)</f>
        <v/>
      </c>
      <c r="D3432" s="413"/>
      <c r="E3432" s="419"/>
      <c r="F3432" s="421"/>
      <c r="G3432" s="423"/>
      <c r="H3432" s="426"/>
      <c r="I3432" s="427"/>
      <c r="J3432" s="430"/>
      <c r="K3432" s="431"/>
      <c r="L3432" s="434"/>
      <c r="M3432" s="435"/>
      <c r="N3432" s="438" t="s">
        <v>14</v>
      </c>
      <c r="O3432" s="439"/>
      <c r="P3432" s="430"/>
      <c r="Q3432" s="431"/>
      <c r="R3432" s="434"/>
      <c r="S3432" s="441"/>
      <c r="T3432" s="434"/>
      <c r="U3432" s="427"/>
      <c r="V3432" s="441"/>
      <c r="W3432" s="427"/>
      <c r="X3432" s="430"/>
      <c r="Y3432" s="427"/>
      <c r="Z3432" s="430"/>
      <c r="AA3432" s="427"/>
      <c r="AB3432" s="430"/>
      <c r="AC3432" s="431"/>
      <c r="AD3432" s="434"/>
      <c r="AE3432" s="435"/>
      <c r="AF3432" s="444"/>
      <c r="AG3432" s="445"/>
      <c r="AH3432" s="430"/>
      <c r="AI3432" s="431"/>
      <c r="AJ3432" s="434"/>
      <c r="AK3432" s="435"/>
      <c r="AL3432" s="448"/>
      <c r="AM3432" s="449"/>
      <c r="AN3432" s="430"/>
      <c r="AO3432" s="431"/>
      <c r="AP3432" s="434"/>
      <c r="AQ3432" s="435"/>
      <c r="AR3432" s="448"/>
      <c r="AS3432" s="449"/>
      <c r="AT3432" s="452"/>
      <c r="AU3432" s="453"/>
      <c r="AV3432" s="456"/>
      <c r="AW3432" s="457"/>
      <c r="AX3432" s="448"/>
      <c r="AY3432" s="449"/>
      <c r="AZ3432" s="430"/>
      <c r="BA3432" s="431"/>
      <c r="BB3432" s="434"/>
      <c r="BC3432" s="435"/>
      <c r="BD3432" s="448"/>
      <c r="BE3432" s="449"/>
      <c r="BF3432" s="452"/>
      <c r="BG3432" s="453"/>
      <c r="BH3432" s="456"/>
      <c r="BI3432" s="457"/>
      <c r="BJ3432" s="448"/>
      <c r="BK3432" s="449"/>
      <c r="BL3432" s="409"/>
      <c r="BM3432" s="410"/>
      <c r="BN3432" s="411"/>
      <c r="BO3432" s="405"/>
      <c r="BP3432" s="405"/>
      <c r="BQ3432" s="53"/>
      <c r="BR3432" s="53"/>
      <c r="BS3432" s="779"/>
    </row>
    <row r="3433" spans="1:71" ht="21.75" customHeight="1" x14ac:dyDescent="0.25">
      <c r="A3433" s="779"/>
      <c r="B3433" s="414" t="str">
        <f>IF(ROSTER!B$28="","",ROSTER!B$28)</f>
        <v/>
      </c>
      <c r="C3433" s="416" t="str">
        <f>IF(ROSTER!C$28="","",ROSTER!C$28)</f>
        <v/>
      </c>
      <c r="D3433" s="417"/>
      <c r="E3433" s="418"/>
      <c r="F3433" s="420">
        <f>IF(E3433="y",1,IF(E3433="S",1,0))</f>
        <v>0</v>
      </c>
      <c r="G3433" s="422">
        <f>IF(E3433="S",1,0)</f>
        <v>0</v>
      </c>
      <c r="H3433" s="424"/>
      <c r="I3433" s="425"/>
      <c r="J3433" s="428"/>
      <c r="K3433" s="429"/>
      <c r="L3433" s="432"/>
      <c r="M3433" s="433"/>
      <c r="N3433" s="436">
        <f>L3433+J3433</f>
        <v>0</v>
      </c>
      <c r="O3433" s="437"/>
      <c r="P3433" s="428"/>
      <c r="Q3433" s="429"/>
      <c r="R3433" s="432"/>
      <c r="S3433" s="440"/>
      <c r="T3433" s="432"/>
      <c r="U3433" s="425"/>
      <c r="V3433" s="440"/>
      <c r="W3433" s="425"/>
      <c r="X3433" s="428"/>
      <c r="Y3433" s="425"/>
      <c r="Z3433" s="428"/>
      <c r="AA3433" s="425"/>
      <c r="AB3433" s="428"/>
      <c r="AC3433" s="429"/>
      <c r="AD3433" s="432"/>
      <c r="AE3433" s="433"/>
      <c r="AF3433" s="442">
        <f>IF(AB3433=0,0,(AD3433/AB3433)*100)</f>
        <v>0</v>
      </c>
      <c r="AG3433" s="443"/>
      <c r="AH3433" s="428"/>
      <c r="AI3433" s="429"/>
      <c r="AJ3433" s="432"/>
      <c r="AK3433" s="433"/>
      <c r="AL3433" s="446">
        <f>IF(AH3433=0,0,(AJ3433/AH3433)*100)</f>
        <v>0</v>
      </c>
      <c r="AM3433" s="447"/>
      <c r="AN3433" s="428"/>
      <c r="AO3433" s="429"/>
      <c r="AP3433" s="432"/>
      <c r="AQ3433" s="433"/>
      <c r="AR3433" s="446">
        <f>IF(AN3433=0,0,(AP3433/AN3433)*100)</f>
        <v>0</v>
      </c>
      <c r="AS3433" s="447"/>
      <c r="AT3433" s="450">
        <f>AB3433+AH3433+AN3433</f>
        <v>0</v>
      </c>
      <c r="AU3433" s="451"/>
      <c r="AV3433" s="454">
        <f>AD3433+AJ3433+AP3433</f>
        <v>0</v>
      </c>
      <c r="AW3433" s="455"/>
      <c r="AX3433" s="446">
        <f>IF(AT3433=0,0,(AV3433/AT3433)*100)</f>
        <v>0</v>
      </c>
      <c r="AY3433" s="447"/>
      <c r="AZ3433" s="428"/>
      <c r="BA3433" s="429"/>
      <c r="BB3433" s="432"/>
      <c r="BC3433" s="433"/>
      <c r="BD3433" s="446">
        <f>IF(AZ3433=0,0,(BB3433/AZ3433)*100)</f>
        <v>0</v>
      </c>
      <c r="BE3433" s="447"/>
      <c r="BF3433" s="450">
        <f>AT3433+AZ3433</f>
        <v>0</v>
      </c>
      <c r="BG3433" s="451"/>
      <c r="BH3433" s="454">
        <f>AV3433+BB3433</f>
        <v>0</v>
      </c>
      <c r="BI3433" s="455"/>
      <c r="BJ3433" s="446">
        <f>IF(BF3433=0,0,(BH3433/BF3433)*100)</f>
        <v>0</v>
      </c>
      <c r="BK3433" s="447"/>
      <c r="BL3433" s="406">
        <f>(AD3433*2)+(AJ3433*2)+(AP3433*3)+BB3433</f>
        <v>0</v>
      </c>
      <c r="BM3433" s="407"/>
      <c r="BN3433" s="408"/>
      <c r="BO3433" s="404" t="e">
        <f>(BL3433*BR$2468)+(N3433*BR$2469)+(X3433*BR$2470)+(R3433*BR$2471)+(V3433*BR$2472)+(Z3433*BR$2473)</f>
        <v>#REF!</v>
      </c>
      <c r="BP3433" s="404" t="e">
        <f>((AZ3433-BB3433)*BR$2475)+((AT3433-AV3433)*BR$2474)+(H3433*BR$2476)+(P3433*BR$2477)</f>
        <v>#REF!</v>
      </c>
      <c r="BQ3433" s="53"/>
      <c r="BR3433" s="53"/>
      <c r="BS3433" s="779"/>
    </row>
    <row r="3434" spans="1:71" ht="21.75" customHeight="1" x14ac:dyDescent="0.25">
      <c r="A3434" s="779"/>
      <c r="B3434" s="415"/>
      <c r="C3434" s="412" t="str">
        <f>IF(ROSTER!D$28="","",ROSTER!D$28)</f>
        <v/>
      </c>
      <c r="D3434" s="413"/>
      <c r="E3434" s="419"/>
      <c r="F3434" s="421"/>
      <c r="G3434" s="423"/>
      <c r="H3434" s="426"/>
      <c r="I3434" s="427"/>
      <c r="J3434" s="430"/>
      <c r="K3434" s="431"/>
      <c r="L3434" s="434"/>
      <c r="M3434" s="435"/>
      <c r="N3434" s="438" t="s">
        <v>14</v>
      </c>
      <c r="O3434" s="439"/>
      <c r="P3434" s="430"/>
      <c r="Q3434" s="431"/>
      <c r="R3434" s="434"/>
      <c r="S3434" s="441"/>
      <c r="T3434" s="434"/>
      <c r="U3434" s="427"/>
      <c r="V3434" s="441"/>
      <c r="W3434" s="427"/>
      <c r="X3434" s="430"/>
      <c r="Y3434" s="427"/>
      <c r="Z3434" s="430"/>
      <c r="AA3434" s="427"/>
      <c r="AB3434" s="430"/>
      <c r="AC3434" s="431"/>
      <c r="AD3434" s="434"/>
      <c r="AE3434" s="435"/>
      <c r="AF3434" s="444"/>
      <c r="AG3434" s="445"/>
      <c r="AH3434" s="430"/>
      <c r="AI3434" s="431"/>
      <c r="AJ3434" s="434"/>
      <c r="AK3434" s="435"/>
      <c r="AL3434" s="448"/>
      <c r="AM3434" s="449"/>
      <c r="AN3434" s="430"/>
      <c r="AO3434" s="431"/>
      <c r="AP3434" s="434"/>
      <c r="AQ3434" s="435"/>
      <c r="AR3434" s="448"/>
      <c r="AS3434" s="449"/>
      <c r="AT3434" s="452"/>
      <c r="AU3434" s="453"/>
      <c r="AV3434" s="456"/>
      <c r="AW3434" s="457"/>
      <c r="AX3434" s="448"/>
      <c r="AY3434" s="449"/>
      <c r="AZ3434" s="430"/>
      <c r="BA3434" s="431"/>
      <c r="BB3434" s="434"/>
      <c r="BC3434" s="435"/>
      <c r="BD3434" s="448"/>
      <c r="BE3434" s="449"/>
      <c r="BF3434" s="452"/>
      <c r="BG3434" s="453"/>
      <c r="BH3434" s="456"/>
      <c r="BI3434" s="457"/>
      <c r="BJ3434" s="448"/>
      <c r="BK3434" s="449"/>
      <c r="BL3434" s="409"/>
      <c r="BM3434" s="410"/>
      <c r="BN3434" s="411"/>
      <c r="BO3434" s="405"/>
      <c r="BP3434" s="405"/>
      <c r="BQ3434" s="53"/>
      <c r="BR3434" s="53"/>
      <c r="BS3434" s="779"/>
    </row>
    <row r="3435" spans="1:71" ht="21.75" customHeight="1" x14ac:dyDescent="0.25">
      <c r="A3435" s="779"/>
      <c r="B3435" s="414" t="str">
        <f>IF(ROSTER!B$30="","",ROSTER!B$30)</f>
        <v/>
      </c>
      <c r="C3435" s="416" t="str">
        <f>IF(ROSTER!C$30="","",ROSTER!C$30)</f>
        <v/>
      </c>
      <c r="D3435" s="417"/>
      <c r="E3435" s="418"/>
      <c r="F3435" s="420">
        <f>IF(E3435="y",1,IF(E3435="S",1,0))</f>
        <v>0</v>
      </c>
      <c r="G3435" s="422">
        <f>IF(E3435="S",1,0)</f>
        <v>0</v>
      </c>
      <c r="H3435" s="424"/>
      <c r="I3435" s="425"/>
      <c r="J3435" s="428"/>
      <c r="K3435" s="429"/>
      <c r="L3435" s="432"/>
      <c r="M3435" s="433"/>
      <c r="N3435" s="436">
        <f>L3435+J3435</f>
        <v>0</v>
      </c>
      <c r="O3435" s="437"/>
      <c r="P3435" s="428"/>
      <c r="Q3435" s="429"/>
      <c r="R3435" s="432"/>
      <c r="S3435" s="440"/>
      <c r="T3435" s="432"/>
      <c r="U3435" s="425"/>
      <c r="V3435" s="440"/>
      <c r="W3435" s="425"/>
      <c r="X3435" s="428"/>
      <c r="Y3435" s="425"/>
      <c r="Z3435" s="428"/>
      <c r="AA3435" s="425"/>
      <c r="AB3435" s="428"/>
      <c r="AC3435" s="429"/>
      <c r="AD3435" s="432"/>
      <c r="AE3435" s="433"/>
      <c r="AF3435" s="442">
        <f>IF(AB3435=0,0,(AD3435/AB3435)*100)</f>
        <v>0</v>
      </c>
      <c r="AG3435" s="443"/>
      <c r="AH3435" s="428"/>
      <c r="AI3435" s="429"/>
      <c r="AJ3435" s="432"/>
      <c r="AK3435" s="433"/>
      <c r="AL3435" s="446">
        <f>IF(AH3435=0,0,(AJ3435/AH3435)*100)</f>
        <v>0</v>
      </c>
      <c r="AM3435" s="447"/>
      <c r="AN3435" s="428"/>
      <c r="AO3435" s="429"/>
      <c r="AP3435" s="432"/>
      <c r="AQ3435" s="433"/>
      <c r="AR3435" s="446">
        <f>IF(AN3435=0,0,(AP3435/AN3435)*100)</f>
        <v>0</v>
      </c>
      <c r="AS3435" s="447"/>
      <c r="AT3435" s="450">
        <f>AB3435+AH3435+AN3435</f>
        <v>0</v>
      </c>
      <c r="AU3435" s="451"/>
      <c r="AV3435" s="454">
        <f>AD3435+AJ3435+AP3435</f>
        <v>0</v>
      </c>
      <c r="AW3435" s="455"/>
      <c r="AX3435" s="446">
        <f>IF(AT3435=0,0,(AV3435/AT3435)*100)</f>
        <v>0</v>
      </c>
      <c r="AY3435" s="447"/>
      <c r="AZ3435" s="428"/>
      <c r="BA3435" s="429"/>
      <c r="BB3435" s="432"/>
      <c r="BC3435" s="433"/>
      <c r="BD3435" s="446">
        <f>IF(AZ3435=0,0,(BB3435/AZ3435)*100)</f>
        <v>0</v>
      </c>
      <c r="BE3435" s="447"/>
      <c r="BF3435" s="450">
        <f>AT3435+AZ3435</f>
        <v>0</v>
      </c>
      <c r="BG3435" s="451"/>
      <c r="BH3435" s="454">
        <f>AV3435+BB3435</f>
        <v>0</v>
      </c>
      <c r="BI3435" s="455"/>
      <c r="BJ3435" s="446">
        <f>IF(BF3435=0,0,(BH3435/BF3435)*100)</f>
        <v>0</v>
      </c>
      <c r="BK3435" s="447"/>
      <c r="BL3435" s="406">
        <f>(AD3435*2)+(AJ3435*2)+(AP3435*3)+BB3435</f>
        <v>0</v>
      </c>
      <c r="BM3435" s="407"/>
      <c r="BN3435" s="408"/>
      <c r="BO3435" s="404" t="e">
        <f>(BL3435*BR$2468)+(N3435*BR$2469)+(X3435*BR$2470)+(R3435*BR$2471)+(V3435*BR$2472)+(Z3435*BR$2473)</f>
        <v>#REF!</v>
      </c>
      <c r="BP3435" s="404" t="e">
        <f>((AZ3435-BB3435)*BR$2475)+((AT3435-AV3435)*BR$2474)+(H3435*BR$2476)+(P3435*BR$2477)</f>
        <v>#REF!</v>
      </c>
      <c r="BQ3435" s="53"/>
      <c r="BR3435" s="53"/>
      <c r="BS3435" s="779"/>
    </row>
    <row r="3436" spans="1:71" ht="21.75" customHeight="1" x14ac:dyDescent="0.25">
      <c r="A3436" s="779"/>
      <c r="B3436" s="415"/>
      <c r="C3436" s="412" t="str">
        <f>IF(ROSTER!D$30="","",ROSTER!D$30)</f>
        <v/>
      </c>
      <c r="D3436" s="413"/>
      <c r="E3436" s="419"/>
      <c r="F3436" s="421"/>
      <c r="G3436" s="423"/>
      <c r="H3436" s="426"/>
      <c r="I3436" s="427"/>
      <c r="J3436" s="430"/>
      <c r="K3436" s="431"/>
      <c r="L3436" s="434"/>
      <c r="M3436" s="435"/>
      <c r="N3436" s="438" t="s">
        <v>14</v>
      </c>
      <c r="O3436" s="439"/>
      <c r="P3436" s="430"/>
      <c r="Q3436" s="431"/>
      <c r="R3436" s="434"/>
      <c r="S3436" s="441"/>
      <c r="T3436" s="434"/>
      <c r="U3436" s="427"/>
      <c r="V3436" s="441"/>
      <c r="W3436" s="427"/>
      <c r="X3436" s="430"/>
      <c r="Y3436" s="427"/>
      <c r="Z3436" s="430"/>
      <c r="AA3436" s="427"/>
      <c r="AB3436" s="430"/>
      <c r="AC3436" s="431"/>
      <c r="AD3436" s="434"/>
      <c r="AE3436" s="435"/>
      <c r="AF3436" s="444"/>
      <c r="AG3436" s="445"/>
      <c r="AH3436" s="430"/>
      <c r="AI3436" s="431"/>
      <c r="AJ3436" s="434"/>
      <c r="AK3436" s="435"/>
      <c r="AL3436" s="448"/>
      <c r="AM3436" s="449"/>
      <c r="AN3436" s="430"/>
      <c r="AO3436" s="431"/>
      <c r="AP3436" s="434"/>
      <c r="AQ3436" s="435"/>
      <c r="AR3436" s="448"/>
      <c r="AS3436" s="449"/>
      <c r="AT3436" s="452"/>
      <c r="AU3436" s="453"/>
      <c r="AV3436" s="456"/>
      <c r="AW3436" s="457"/>
      <c r="AX3436" s="448"/>
      <c r="AY3436" s="449"/>
      <c r="AZ3436" s="430"/>
      <c r="BA3436" s="431"/>
      <c r="BB3436" s="434"/>
      <c r="BC3436" s="435"/>
      <c r="BD3436" s="448"/>
      <c r="BE3436" s="449"/>
      <c r="BF3436" s="452"/>
      <c r="BG3436" s="453"/>
      <c r="BH3436" s="456"/>
      <c r="BI3436" s="457"/>
      <c r="BJ3436" s="448"/>
      <c r="BK3436" s="449"/>
      <c r="BL3436" s="409"/>
      <c r="BM3436" s="410"/>
      <c r="BN3436" s="411"/>
      <c r="BO3436" s="405"/>
      <c r="BP3436" s="405"/>
      <c r="BQ3436" s="53"/>
      <c r="BR3436" s="53"/>
      <c r="BS3436" s="779"/>
    </row>
    <row r="3437" spans="1:71" ht="21.75" customHeight="1" x14ac:dyDescent="0.25">
      <c r="A3437" s="779"/>
      <c r="B3437" s="414" t="str">
        <f>IF(ROSTER!B$32="","",ROSTER!B$32)</f>
        <v/>
      </c>
      <c r="C3437" s="416" t="str">
        <f>IF(ROSTER!C$32="","",ROSTER!C$32)</f>
        <v/>
      </c>
      <c r="D3437" s="417"/>
      <c r="E3437" s="418"/>
      <c r="F3437" s="420">
        <f>IF(E3437="y",1,IF(E3437="S",1,0))</f>
        <v>0</v>
      </c>
      <c r="G3437" s="422">
        <f>IF(E3437="S",1,0)</f>
        <v>0</v>
      </c>
      <c r="H3437" s="424"/>
      <c r="I3437" s="425"/>
      <c r="J3437" s="428"/>
      <c r="K3437" s="429"/>
      <c r="L3437" s="432"/>
      <c r="M3437" s="433"/>
      <c r="N3437" s="436">
        <f>L3437+J3437</f>
        <v>0</v>
      </c>
      <c r="O3437" s="437"/>
      <c r="P3437" s="428"/>
      <c r="Q3437" s="429"/>
      <c r="R3437" s="432"/>
      <c r="S3437" s="440"/>
      <c r="T3437" s="432"/>
      <c r="U3437" s="425"/>
      <c r="V3437" s="440"/>
      <c r="W3437" s="425"/>
      <c r="X3437" s="428"/>
      <c r="Y3437" s="425"/>
      <c r="Z3437" s="428"/>
      <c r="AA3437" s="425"/>
      <c r="AB3437" s="428"/>
      <c r="AC3437" s="429"/>
      <c r="AD3437" s="432"/>
      <c r="AE3437" s="433"/>
      <c r="AF3437" s="442">
        <f>IF(AB3437=0,0,(AD3437/AB3437)*100)</f>
        <v>0</v>
      </c>
      <c r="AG3437" s="443"/>
      <c r="AH3437" s="428"/>
      <c r="AI3437" s="429"/>
      <c r="AJ3437" s="432"/>
      <c r="AK3437" s="433"/>
      <c r="AL3437" s="446">
        <f>IF(AH3437=0,0,(AJ3437/AH3437)*100)</f>
        <v>0</v>
      </c>
      <c r="AM3437" s="447"/>
      <c r="AN3437" s="428"/>
      <c r="AO3437" s="429"/>
      <c r="AP3437" s="432"/>
      <c r="AQ3437" s="433"/>
      <c r="AR3437" s="446">
        <f>IF(AN3437=0,0,(AP3437/AN3437)*100)</f>
        <v>0</v>
      </c>
      <c r="AS3437" s="447"/>
      <c r="AT3437" s="450">
        <f>AB3437+AH3437+AN3437</f>
        <v>0</v>
      </c>
      <c r="AU3437" s="451"/>
      <c r="AV3437" s="454">
        <f>AD3437+AJ3437+AP3437</f>
        <v>0</v>
      </c>
      <c r="AW3437" s="455"/>
      <c r="AX3437" s="446">
        <f>IF(AT3437=0,0,(AV3437/AT3437)*100)</f>
        <v>0</v>
      </c>
      <c r="AY3437" s="447"/>
      <c r="AZ3437" s="428"/>
      <c r="BA3437" s="429"/>
      <c r="BB3437" s="432"/>
      <c r="BC3437" s="433"/>
      <c r="BD3437" s="446">
        <f>IF(AZ3437=0,0,(BB3437/AZ3437)*100)</f>
        <v>0</v>
      </c>
      <c r="BE3437" s="447"/>
      <c r="BF3437" s="450">
        <f>AT3437+AZ3437</f>
        <v>0</v>
      </c>
      <c r="BG3437" s="451"/>
      <c r="BH3437" s="454">
        <f>AV3437+BB3437</f>
        <v>0</v>
      </c>
      <c r="BI3437" s="455"/>
      <c r="BJ3437" s="446">
        <f>IF(BF3437=0,0,(BH3437/BF3437)*100)</f>
        <v>0</v>
      </c>
      <c r="BK3437" s="447"/>
      <c r="BL3437" s="406">
        <f>(AD3437*2)+(AJ3437*2)+(AP3437*3)+BB3437</f>
        <v>0</v>
      </c>
      <c r="BM3437" s="407"/>
      <c r="BN3437" s="408"/>
      <c r="BO3437" s="404" t="e">
        <f>(BL3437*BR$2468)+(N3437*BR$2469)+(X3437*BR$2470)+(R3437*BR$2471)+(V3437*BR$2472)+(Z3437*BR$2473)</f>
        <v>#REF!</v>
      </c>
      <c r="BP3437" s="404" t="e">
        <f>((AZ3437-BB3437)*BR$2475)+((AT3437-AV3437)*BR$2474)+(H3437*BR$2476)+(P3437*BR$2477)</f>
        <v>#REF!</v>
      </c>
      <c r="BQ3437" s="53"/>
      <c r="BR3437" s="53"/>
      <c r="BS3437" s="779"/>
    </row>
    <row r="3438" spans="1:71" ht="21.75" customHeight="1" x14ac:dyDescent="0.25">
      <c r="A3438" s="779"/>
      <c r="B3438" s="415"/>
      <c r="C3438" s="412" t="str">
        <f>IF(ROSTER!D$32="","",ROSTER!D$32)</f>
        <v/>
      </c>
      <c r="D3438" s="413"/>
      <c r="E3438" s="419"/>
      <c r="F3438" s="421"/>
      <c r="G3438" s="423"/>
      <c r="H3438" s="426"/>
      <c r="I3438" s="427"/>
      <c r="J3438" s="430"/>
      <c r="K3438" s="431"/>
      <c r="L3438" s="434"/>
      <c r="M3438" s="435"/>
      <c r="N3438" s="438" t="s">
        <v>14</v>
      </c>
      <c r="O3438" s="439"/>
      <c r="P3438" s="430"/>
      <c r="Q3438" s="431"/>
      <c r="R3438" s="434"/>
      <c r="S3438" s="441"/>
      <c r="T3438" s="434"/>
      <c r="U3438" s="427"/>
      <c r="V3438" s="441"/>
      <c r="W3438" s="427"/>
      <c r="X3438" s="430"/>
      <c r="Y3438" s="427"/>
      <c r="Z3438" s="430"/>
      <c r="AA3438" s="427"/>
      <c r="AB3438" s="430"/>
      <c r="AC3438" s="431"/>
      <c r="AD3438" s="434"/>
      <c r="AE3438" s="435"/>
      <c r="AF3438" s="444"/>
      <c r="AG3438" s="445"/>
      <c r="AH3438" s="430"/>
      <c r="AI3438" s="431"/>
      <c r="AJ3438" s="434"/>
      <c r="AK3438" s="435"/>
      <c r="AL3438" s="448"/>
      <c r="AM3438" s="449"/>
      <c r="AN3438" s="430"/>
      <c r="AO3438" s="431"/>
      <c r="AP3438" s="434"/>
      <c r="AQ3438" s="435"/>
      <c r="AR3438" s="448"/>
      <c r="AS3438" s="449"/>
      <c r="AT3438" s="452"/>
      <c r="AU3438" s="453"/>
      <c r="AV3438" s="456"/>
      <c r="AW3438" s="457"/>
      <c r="AX3438" s="448"/>
      <c r="AY3438" s="449"/>
      <c r="AZ3438" s="430"/>
      <c r="BA3438" s="431"/>
      <c r="BB3438" s="434"/>
      <c r="BC3438" s="435"/>
      <c r="BD3438" s="448"/>
      <c r="BE3438" s="449"/>
      <c r="BF3438" s="452"/>
      <c r="BG3438" s="453"/>
      <c r="BH3438" s="456"/>
      <c r="BI3438" s="457"/>
      <c r="BJ3438" s="448"/>
      <c r="BK3438" s="449"/>
      <c r="BL3438" s="409"/>
      <c r="BM3438" s="410"/>
      <c r="BN3438" s="411"/>
      <c r="BO3438" s="405"/>
      <c r="BP3438" s="405"/>
      <c r="BQ3438" s="53"/>
      <c r="BR3438" s="53"/>
      <c r="BS3438" s="779"/>
    </row>
    <row r="3439" spans="1:71" ht="21.75" customHeight="1" x14ac:dyDescent="0.25">
      <c r="A3439" s="779"/>
      <c r="B3439" s="414" t="str">
        <f>IF(ROSTER!B$34="","",ROSTER!B$34)</f>
        <v/>
      </c>
      <c r="C3439" s="416" t="str">
        <f>IF(ROSTER!C$34="","",ROSTER!C$34)</f>
        <v/>
      </c>
      <c r="D3439" s="417"/>
      <c r="E3439" s="418"/>
      <c r="F3439" s="420">
        <f>IF(E3439="y",1,IF(E3439="S",1,0))</f>
        <v>0</v>
      </c>
      <c r="G3439" s="422">
        <f>IF(E3439="S",1,0)</f>
        <v>0</v>
      </c>
      <c r="H3439" s="424"/>
      <c r="I3439" s="425"/>
      <c r="J3439" s="428"/>
      <c r="K3439" s="429"/>
      <c r="L3439" s="432"/>
      <c r="M3439" s="433"/>
      <c r="N3439" s="436">
        <f>L3439+J3439</f>
        <v>0</v>
      </c>
      <c r="O3439" s="437"/>
      <c r="P3439" s="428"/>
      <c r="Q3439" s="429"/>
      <c r="R3439" s="432"/>
      <c r="S3439" s="440"/>
      <c r="T3439" s="432"/>
      <c r="U3439" s="425"/>
      <c r="V3439" s="440"/>
      <c r="W3439" s="425"/>
      <c r="X3439" s="428"/>
      <c r="Y3439" s="425"/>
      <c r="Z3439" s="428"/>
      <c r="AA3439" s="425"/>
      <c r="AB3439" s="428"/>
      <c r="AC3439" s="429"/>
      <c r="AD3439" s="432"/>
      <c r="AE3439" s="433"/>
      <c r="AF3439" s="442">
        <f>IF(AB3439=0,0,(AD3439/AB3439)*100)</f>
        <v>0</v>
      </c>
      <c r="AG3439" s="443"/>
      <c r="AH3439" s="428"/>
      <c r="AI3439" s="429"/>
      <c r="AJ3439" s="432"/>
      <c r="AK3439" s="433"/>
      <c r="AL3439" s="446">
        <f>IF(AH3439=0,0,(AJ3439/AH3439)*100)</f>
        <v>0</v>
      </c>
      <c r="AM3439" s="447"/>
      <c r="AN3439" s="428"/>
      <c r="AO3439" s="429"/>
      <c r="AP3439" s="432"/>
      <c r="AQ3439" s="433"/>
      <c r="AR3439" s="446">
        <f>IF(AN3439=0,0,(AP3439/AN3439)*100)</f>
        <v>0</v>
      </c>
      <c r="AS3439" s="447"/>
      <c r="AT3439" s="450">
        <f>AB3439+AH3439+AN3439</f>
        <v>0</v>
      </c>
      <c r="AU3439" s="451"/>
      <c r="AV3439" s="454">
        <f>AD3439+AJ3439+AP3439</f>
        <v>0</v>
      </c>
      <c r="AW3439" s="455"/>
      <c r="AX3439" s="446">
        <f>IF(AT3439=0,0,(AV3439/AT3439)*100)</f>
        <v>0</v>
      </c>
      <c r="AY3439" s="447"/>
      <c r="AZ3439" s="428"/>
      <c r="BA3439" s="429"/>
      <c r="BB3439" s="432"/>
      <c r="BC3439" s="433"/>
      <c r="BD3439" s="446">
        <f>IF(AZ3439=0,0,(BB3439/AZ3439)*100)</f>
        <v>0</v>
      </c>
      <c r="BE3439" s="447"/>
      <c r="BF3439" s="450">
        <f>AT3439+AZ3439</f>
        <v>0</v>
      </c>
      <c r="BG3439" s="451"/>
      <c r="BH3439" s="454">
        <f>AV3439+BB3439</f>
        <v>0</v>
      </c>
      <c r="BI3439" s="455"/>
      <c r="BJ3439" s="446">
        <f>IF(BF3439=0,0,(BH3439/BF3439)*100)</f>
        <v>0</v>
      </c>
      <c r="BK3439" s="447"/>
      <c r="BL3439" s="406">
        <f>(AD3439*2)+(AJ3439*2)+(AP3439*3)+BB3439</f>
        <v>0</v>
      </c>
      <c r="BM3439" s="407"/>
      <c r="BN3439" s="408"/>
      <c r="BO3439" s="404" t="e">
        <f>(BL3439*BR$2468)+(N3439*BR$2469)+(X3439*BR$2470)+(R3439*BR$2471)+(V3439*BR$2472)+(Z3439*BR$2473)</f>
        <v>#REF!</v>
      </c>
      <c r="BP3439" s="404" t="e">
        <f>((AZ3439-BB3439)*BR$2475)+((AT3439-AV3439)*BR$2474)+(H3439*BR$2476)+(P3439*BR$2477)</f>
        <v>#REF!</v>
      </c>
      <c r="BQ3439" s="53"/>
      <c r="BR3439" s="53"/>
      <c r="BS3439" s="779"/>
    </row>
    <row r="3440" spans="1:71" ht="21.75" customHeight="1" x14ac:dyDescent="0.25">
      <c r="A3440" s="779"/>
      <c r="B3440" s="415"/>
      <c r="C3440" s="412" t="str">
        <f>IF(ROSTER!D$34="","",ROSTER!D$34)</f>
        <v/>
      </c>
      <c r="D3440" s="413"/>
      <c r="E3440" s="419"/>
      <c r="F3440" s="421"/>
      <c r="G3440" s="423"/>
      <c r="H3440" s="426"/>
      <c r="I3440" s="427"/>
      <c r="J3440" s="430"/>
      <c r="K3440" s="431"/>
      <c r="L3440" s="434"/>
      <c r="M3440" s="435"/>
      <c r="N3440" s="438" t="s">
        <v>14</v>
      </c>
      <c r="O3440" s="439"/>
      <c r="P3440" s="430"/>
      <c r="Q3440" s="431"/>
      <c r="R3440" s="434"/>
      <c r="S3440" s="441"/>
      <c r="T3440" s="434"/>
      <c r="U3440" s="427"/>
      <c r="V3440" s="441"/>
      <c r="W3440" s="427"/>
      <c r="X3440" s="430"/>
      <c r="Y3440" s="427"/>
      <c r="Z3440" s="430"/>
      <c r="AA3440" s="427"/>
      <c r="AB3440" s="430"/>
      <c r="AC3440" s="431"/>
      <c r="AD3440" s="434"/>
      <c r="AE3440" s="435"/>
      <c r="AF3440" s="444"/>
      <c r="AG3440" s="445"/>
      <c r="AH3440" s="430"/>
      <c r="AI3440" s="431"/>
      <c r="AJ3440" s="434"/>
      <c r="AK3440" s="435"/>
      <c r="AL3440" s="448"/>
      <c r="AM3440" s="449"/>
      <c r="AN3440" s="430"/>
      <c r="AO3440" s="431"/>
      <c r="AP3440" s="434"/>
      <c r="AQ3440" s="435"/>
      <c r="AR3440" s="448"/>
      <c r="AS3440" s="449"/>
      <c r="AT3440" s="452"/>
      <c r="AU3440" s="453"/>
      <c r="AV3440" s="456"/>
      <c r="AW3440" s="457"/>
      <c r="AX3440" s="448"/>
      <c r="AY3440" s="449"/>
      <c r="AZ3440" s="430"/>
      <c r="BA3440" s="431"/>
      <c r="BB3440" s="434"/>
      <c r="BC3440" s="435"/>
      <c r="BD3440" s="448"/>
      <c r="BE3440" s="449"/>
      <c r="BF3440" s="452"/>
      <c r="BG3440" s="453"/>
      <c r="BH3440" s="456"/>
      <c r="BI3440" s="457"/>
      <c r="BJ3440" s="448"/>
      <c r="BK3440" s="449"/>
      <c r="BL3440" s="409"/>
      <c r="BM3440" s="410"/>
      <c r="BN3440" s="411"/>
      <c r="BO3440" s="405"/>
      <c r="BP3440" s="405"/>
      <c r="BQ3440" s="53"/>
      <c r="BR3440" s="53"/>
      <c r="BS3440" s="779"/>
    </row>
    <row r="3441" spans="1:71" ht="21.75" customHeight="1" x14ac:dyDescent="0.25">
      <c r="A3441" s="779"/>
      <c r="B3441" s="414" t="str">
        <f>IF(ROSTER!B$36="","",ROSTER!B$36)</f>
        <v/>
      </c>
      <c r="C3441" s="416" t="str">
        <f>IF(ROSTER!C$36="","",ROSTER!C$36)</f>
        <v/>
      </c>
      <c r="D3441" s="417"/>
      <c r="E3441" s="418"/>
      <c r="F3441" s="420">
        <f>IF(E3441="y",1,IF(E3441="S",1,0))</f>
        <v>0</v>
      </c>
      <c r="G3441" s="422">
        <f>IF(E3441="S",1,0)</f>
        <v>0</v>
      </c>
      <c r="H3441" s="424"/>
      <c r="I3441" s="425"/>
      <c r="J3441" s="428"/>
      <c r="K3441" s="429"/>
      <c r="L3441" s="432"/>
      <c r="M3441" s="433"/>
      <c r="N3441" s="436">
        <f>L3441+J3441</f>
        <v>0</v>
      </c>
      <c r="O3441" s="437"/>
      <c r="P3441" s="428"/>
      <c r="Q3441" s="429"/>
      <c r="R3441" s="432"/>
      <c r="S3441" s="440"/>
      <c r="T3441" s="432"/>
      <c r="U3441" s="425"/>
      <c r="V3441" s="440"/>
      <c r="W3441" s="425"/>
      <c r="X3441" s="428"/>
      <c r="Y3441" s="425"/>
      <c r="Z3441" s="428"/>
      <c r="AA3441" s="425"/>
      <c r="AB3441" s="428"/>
      <c r="AC3441" s="429"/>
      <c r="AD3441" s="432"/>
      <c r="AE3441" s="433"/>
      <c r="AF3441" s="442">
        <f>IF(AB3441=0,0,(AD3441/AB3441)*100)</f>
        <v>0</v>
      </c>
      <c r="AG3441" s="443"/>
      <c r="AH3441" s="428"/>
      <c r="AI3441" s="429"/>
      <c r="AJ3441" s="432"/>
      <c r="AK3441" s="433"/>
      <c r="AL3441" s="446">
        <f>IF(AH3441=0,0,(AJ3441/AH3441)*100)</f>
        <v>0</v>
      </c>
      <c r="AM3441" s="447"/>
      <c r="AN3441" s="428"/>
      <c r="AO3441" s="429"/>
      <c r="AP3441" s="432"/>
      <c r="AQ3441" s="433"/>
      <c r="AR3441" s="446">
        <f>IF(AN3441=0,0,(AP3441/AN3441)*100)</f>
        <v>0</v>
      </c>
      <c r="AS3441" s="447"/>
      <c r="AT3441" s="450">
        <f>AB3441+AH3441+AN3441</f>
        <v>0</v>
      </c>
      <c r="AU3441" s="451"/>
      <c r="AV3441" s="454">
        <f>AD3441+AJ3441+AP3441</f>
        <v>0</v>
      </c>
      <c r="AW3441" s="455"/>
      <c r="AX3441" s="446">
        <f>IF(AT3441=0,0,(AV3441/AT3441)*100)</f>
        <v>0</v>
      </c>
      <c r="AY3441" s="447"/>
      <c r="AZ3441" s="428"/>
      <c r="BA3441" s="429"/>
      <c r="BB3441" s="432"/>
      <c r="BC3441" s="433"/>
      <c r="BD3441" s="446">
        <f>IF(AZ3441=0,0,(BB3441/AZ3441)*100)</f>
        <v>0</v>
      </c>
      <c r="BE3441" s="447"/>
      <c r="BF3441" s="450">
        <f>AT3441+AZ3441</f>
        <v>0</v>
      </c>
      <c r="BG3441" s="451"/>
      <c r="BH3441" s="454">
        <f>AV3441+BB3441</f>
        <v>0</v>
      </c>
      <c r="BI3441" s="455"/>
      <c r="BJ3441" s="446">
        <f>IF(BF3441=0,0,(BH3441/BF3441)*100)</f>
        <v>0</v>
      </c>
      <c r="BK3441" s="447"/>
      <c r="BL3441" s="406">
        <f>(AD3441*2)+(AJ3441*2)+(AP3441*3)+BB3441</f>
        <v>0</v>
      </c>
      <c r="BM3441" s="407"/>
      <c r="BN3441" s="408"/>
      <c r="BO3441" s="404" t="e">
        <f>(BL3441*BR$2468)+(N3441*BR$2469)+(X3441*BR$2470)+(R3441*BR$2471)+(V3441*BR$2472)+(Z3441*BR$2473)</f>
        <v>#REF!</v>
      </c>
      <c r="BP3441" s="404" t="e">
        <f>((AZ3441-BB3441)*BR$2475)+((AT3441-AV3441)*BR$2474)+(H3441*BR$2476)+(P3441*BR$2477)</f>
        <v>#REF!</v>
      </c>
      <c r="BQ3441" s="53"/>
      <c r="BR3441" s="53"/>
      <c r="BS3441" s="779"/>
    </row>
    <row r="3442" spans="1:71" ht="21.75" customHeight="1" x14ac:dyDescent="0.25">
      <c r="A3442" s="779"/>
      <c r="B3442" s="415"/>
      <c r="C3442" s="412" t="str">
        <f>IF(ROSTER!D$36="","",ROSTER!D$36)</f>
        <v/>
      </c>
      <c r="D3442" s="413"/>
      <c r="E3442" s="419"/>
      <c r="F3442" s="421"/>
      <c r="G3442" s="423"/>
      <c r="H3442" s="426"/>
      <c r="I3442" s="427"/>
      <c r="J3442" s="430"/>
      <c r="K3442" s="431"/>
      <c r="L3442" s="434"/>
      <c r="M3442" s="435"/>
      <c r="N3442" s="438" t="s">
        <v>14</v>
      </c>
      <c r="O3442" s="439"/>
      <c r="P3442" s="430"/>
      <c r="Q3442" s="431"/>
      <c r="R3442" s="434"/>
      <c r="S3442" s="441"/>
      <c r="T3442" s="434"/>
      <c r="U3442" s="427"/>
      <c r="V3442" s="441"/>
      <c r="W3442" s="427"/>
      <c r="X3442" s="430"/>
      <c r="Y3442" s="427"/>
      <c r="Z3442" s="430"/>
      <c r="AA3442" s="427"/>
      <c r="AB3442" s="430"/>
      <c r="AC3442" s="431"/>
      <c r="AD3442" s="434"/>
      <c r="AE3442" s="435"/>
      <c r="AF3442" s="444"/>
      <c r="AG3442" s="445"/>
      <c r="AH3442" s="430"/>
      <c r="AI3442" s="431"/>
      <c r="AJ3442" s="434"/>
      <c r="AK3442" s="435"/>
      <c r="AL3442" s="448"/>
      <c r="AM3442" s="449"/>
      <c r="AN3442" s="430"/>
      <c r="AO3442" s="431"/>
      <c r="AP3442" s="434"/>
      <c r="AQ3442" s="435"/>
      <c r="AR3442" s="448"/>
      <c r="AS3442" s="449"/>
      <c r="AT3442" s="452"/>
      <c r="AU3442" s="453"/>
      <c r="AV3442" s="456"/>
      <c r="AW3442" s="457"/>
      <c r="AX3442" s="448"/>
      <c r="AY3442" s="449"/>
      <c r="AZ3442" s="430"/>
      <c r="BA3442" s="431"/>
      <c r="BB3442" s="434"/>
      <c r="BC3442" s="435"/>
      <c r="BD3442" s="448"/>
      <c r="BE3442" s="449"/>
      <c r="BF3442" s="452"/>
      <c r="BG3442" s="453"/>
      <c r="BH3442" s="456"/>
      <c r="BI3442" s="457"/>
      <c r="BJ3442" s="448"/>
      <c r="BK3442" s="449"/>
      <c r="BL3442" s="409"/>
      <c r="BM3442" s="410"/>
      <c r="BN3442" s="411"/>
      <c r="BO3442" s="405"/>
      <c r="BP3442" s="405"/>
      <c r="BQ3442" s="53"/>
      <c r="BR3442" s="53"/>
      <c r="BS3442" s="779"/>
    </row>
    <row r="3443" spans="1:71" ht="21.75" customHeight="1" x14ac:dyDescent="0.25">
      <c r="A3443" s="779"/>
      <c r="B3443" s="414" t="str">
        <f>IF(ROSTER!B$38="","",ROSTER!B$38)</f>
        <v/>
      </c>
      <c r="C3443" s="416" t="str">
        <f>IF(ROSTER!C$38="","",ROSTER!C$38)</f>
        <v/>
      </c>
      <c r="D3443" s="417"/>
      <c r="E3443" s="418"/>
      <c r="F3443" s="420">
        <f>IF(E3443="y",1,IF(E3443="S",1,0))</f>
        <v>0</v>
      </c>
      <c r="G3443" s="422">
        <f>IF(E3443="S",1,0)</f>
        <v>0</v>
      </c>
      <c r="H3443" s="424"/>
      <c r="I3443" s="425"/>
      <c r="J3443" s="428"/>
      <c r="K3443" s="429"/>
      <c r="L3443" s="432"/>
      <c r="M3443" s="433"/>
      <c r="N3443" s="436">
        <f>L3443+J3443</f>
        <v>0</v>
      </c>
      <c r="O3443" s="437"/>
      <c r="P3443" s="428"/>
      <c r="Q3443" s="429"/>
      <c r="R3443" s="432"/>
      <c r="S3443" s="440"/>
      <c r="T3443" s="432"/>
      <c r="U3443" s="425"/>
      <c r="V3443" s="440"/>
      <c r="W3443" s="425"/>
      <c r="X3443" s="428"/>
      <c r="Y3443" s="425"/>
      <c r="Z3443" s="428"/>
      <c r="AA3443" s="425"/>
      <c r="AB3443" s="428"/>
      <c r="AC3443" s="429"/>
      <c r="AD3443" s="432"/>
      <c r="AE3443" s="433"/>
      <c r="AF3443" s="442">
        <f>IF(AB3443=0,0,(AD3443/AB3443)*100)</f>
        <v>0</v>
      </c>
      <c r="AG3443" s="443"/>
      <c r="AH3443" s="428"/>
      <c r="AI3443" s="429"/>
      <c r="AJ3443" s="432"/>
      <c r="AK3443" s="433"/>
      <c r="AL3443" s="446">
        <f>IF(AH3443=0,0,(AJ3443/AH3443)*100)</f>
        <v>0</v>
      </c>
      <c r="AM3443" s="447"/>
      <c r="AN3443" s="428"/>
      <c r="AO3443" s="429"/>
      <c r="AP3443" s="432"/>
      <c r="AQ3443" s="433"/>
      <c r="AR3443" s="446">
        <f>IF(AN3443=0,0,(AP3443/AN3443)*100)</f>
        <v>0</v>
      </c>
      <c r="AS3443" s="447"/>
      <c r="AT3443" s="450">
        <f>AB3443+AH3443+AN3443</f>
        <v>0</v>
      </c>
      <c r="AU3443" s="451"/>
      <c r="AV3443" s="454">
        <f>AD3443+AJ3443+AP3443</f>
        <v>0</v>
      </c>
      <c r="AW3443" s="455"/>
      <c r="AX3443" s="446">
        <f>IF(AT3443=0,0,(AV3443/AT3443)*100)</f>
        <v>0</v>
      </c>
      <c r="AY3443" s="447"/>
      <c r="AZ3443" s="428"/>
      <c r="BA3443" s="429"/>
      <c r="BB3443" s="432"/>
      <c r="BC3443" s="433"/>
      <c r="BD3443" s="446">
        <f>IF(AZ3443=0,0,(BB3443/AZ3443)*100)</f>
        <v>0</v>
      </c>
      <c r="BE3443" s="447"/>
      <c r="BF3443" s="450">
        <f>AT3443+AZ3443</f>
        <v>0</v>
      </c>
      <c r="BG3443" s="451"/>
      <c r="BH3443" s="454">
        <f>AV3443+BB3443</f>
        <v>0</v>
      </c>
      <c r="BI3443" s="455"/>
      <c r="BJ3443" s="446">
        <f>IF(BF3443=0,0,(BH3443/BF3443)*100)</f>
        <v>0</v>
      </c>
      <c r="BK3443" s="447"/>
      <c r="BL3443" s="406">
        <f>(AD3443*2)+(AJ3443*2)+(AP3443*3)+BB3443</f>
        <v>0</v>
      </c>
      <c r="BM3443" s="407"/>
      <c r="BN3443" s="408"/>
      <c r="BO3443" s="404" t="e">
        <f>(BL3443*BR$2468)+(N3443*BR$2469)+(X3443*BR$2470)+(R3443*BR$2471)+(V3443*BR$2472)+(Z3443*BR$2473)</f>
        <v>#REF!</v>
      </c>
      <c r="BP3443" s="404" t="e">
        <f>((AZ3443-BB3443)*BR$2475)+((AT3443-AV3443)*BR$2474)+(H3443*BR$2476)+(P3443*BR$2477)</f>
        <v>#REF!</v>
      </c>
      <c r="BQ3443" s="53"/>
      <c r="BR3443" s="53"/>
      <c r="BS3443" s="779"/>
    </row>
    <row r="3444" spans="1:71" ht="21.75" customHeight="1" x14ac:dyDescent="0.25">
      <c r="A3444" s="779"/>
      <c r="B3444" s="415"/>
      <c r="C3444" s="412" t="str">
        <f>IF(ROSTER!D$38="","",ROSTER!D$38)</f>
        <v/>
      </c>
      <c r="D3444" s="413"/>
      <c r="E3444" s="419"/>
      <c r="F3444" s="421"/>
      <c r="G3444" s="423"/>
      <c r="H3444" s="426"/>
      <c r="I3444" s="427"/>
      <c r="J3444" s="430"/>
      <c r="K3444" s="431"/>
      <c r="L3444" s="434"/>
      <c r="M3444" s="435"/>
      <c r="N3444" s="438" t="s">
        <v>14</v>
      </c>
      <c r="O3444" s="439"/>
      <c r="P3444" s="430"/>
      <c r="Q3444" s="431"/>
      <c r="R3444" s="434"/>
      <c r="S3444" s="441"/>
      <c r="T3444" s="434"/>
      <c r="U3444" s="427"/>
      <c r="V3444" s="441"/>
      <c r="W3444" s="427"/>
      <c r="X3444" s="430"/>
      <c r="Y3444" s="427"/>
      <c r="Z3444" s="430"/>
      <c r="AA3444" s="427"/>
      <c r="AB3444" s="430"/>
      <c r="AC3444" s="431"/>
      <c r="AD3444" s="434"/>
      <c r="AE3444" s="435"/>
      <c r="AF3444" s="444"/>
      <c r="AG3444" s="445"/>
      <c r="AH3444" s="430"/>
      <c r="AI3444" s="431"/>
      <c r="AJ3444" s="434"/>
      <c r="AK3444" s="435"/>
      <c r="AL3444" s="448"/>
      <c r="AM3444" s="449"/>
      <c r="AN3444" s="430"/>
      <c r="AO3444" s="431"/>
      <c r="AP3444" s="434"/>
      <c r="AQ3444" s="435"/>
      <c r="AR3444" s="448"/>
      <c r="AS3444" s="449"/>
      <c r="AT3444" s="452"/>
      <c r="AU3444" s="453"/>
      <c r="AV3444" s="456"/>
      <c r="AW3444" s="457"/>
      <c r="AX3444" s="448"/>
      <c r="AY3444" s="449"/>
      <c r="AZ3444" s="430"/>
      <c r="BA3444" s="431"/>
      <c r="BB3444" s="434"/>
      <c r="BC3444" s="435"/>
      <c r="BD3444" s="448"/>
      <c r="BE3444" s="449"/>
      <c r="BF3444" s="452"/>
      <c r="BG3444" s="453"/>
      <c r="BH3444" s="456"/>
      <c r="BI3444" s="457"/>
      <c r="BJ3444" s="448"/>
      <c r="BK3444" s="449"/>
      <c r="BL3444" s="409"/>
      <c r="BM3444" s="410"/>
      <c r="BN3444" s="411"/>
      <c r="BO3444" s="405"/>
      <c r="BP3444" s="405"/>
      <c r="BQ3444" s="53"/>
      <c r="BR3444" s="53"/>
      <c r="BS3444" s="779"/>
    </row>
    <row r="3445" spans="1:71" ht="21.75" customHeight="1" x14ac:dyDescent="0.25">
      <c r="A3445" s="779"/>
      <c r="B3445" s="414" t="str">
        <f>IF(ROSTER!B$40="","",ROSTER!B$40)</f>
        <v/>
      </c>
      <c r="C3445" s="416" t="str">
        <f>IF(ROSTER!C$40="","",ROSTER!C$40)</f>
        <v/>
      </c>
      <c r="D3445" s="417"/>
      <c r="E3445" s="418"/>
      <c r="F3445" s="420">
        <f>IF(E3445="y",1,IF(E3445="S",1,0))</f>
        <v>0</v>
      </c>
      <c r="G3445" s="422">
        <f>IF(E3445="S",1,0)</f>
        <v>0</v>
      </c>
      <c r="H3445" s="424"/>
      <c r="I3445" s="425"/>
      <c r="J3445" s="428"/>
      <c r="K3445" s="429"/>
      <c r="L3445" s="432"/>
      <c r="M3445" s="433"/>
      <c r="N3445" s="436">
        <f>L3445+J3445</f>
        <v>0</v>
      </c>
      <c r="O3445" s="437"/>
      <c r="P3445" s="428"/>
      <c r="Q3445" s="429"/>
      <c r="R3445" s="432"/>
      <c r="S3445" s="440"/>
      <c r="T3445" s="432"/>
      <c r="U3445" s="425"/>
      <c r="V3445" s="440"/>
      <c r="W3445" s="425"/>
      <c r="X3445" s="428"/>
      <c r="Y3445" s="425"/>
      <c r="Z3445" s="428"/>
      <c r="AA3445" s="425"/>
      <c r="AB3445" s="428"/>
      <c r="AC3445" s="429"/>
      <c r="AD3445" s="432"/>
      <c r="AE3445" s="433"/>
      <c r="AF3445" s="442">
        <f>IF(AB3445=0,0,(AD3445/AB3445)*100)</f>
        <v>0</v>
      </c>
      <c r="AG3445" s="443"/>
      <c r="AH3445" s="428"/>
      <c r="AI3445" s="429"/>
      <c r="AJ3445" s="432"/>
      <c r="AK3445" s="433"/>
      <c r="AL3445" s="446">
        <f>IF(AH3445=0,0,(AJ3445/AH3445)*100)</f>
        <v>0</v>
      </c>
      <c r="AM3445" s="447"/>
      <c r="AN3445" s="428"/>
      <c r="AO3445" s="429"/>
      <c r="AP3445" s="432"/>
      <c r="AQ3445" s="433"/>
      <c r="AR3445" s="446">
        <f>IF(AN3445=0,0,(AP3445/AN3445)*100)</f>
        <v>0</v>
      </c>
      <c r="AS3445" s="447"/>
      <c r="AT3445" s="450">
        <f>AB3445+AH3445+AN3445</f>
        <v>0</v>
      </c>
      <c r="AU3445" s="451"/>
      <c r="AV3445" s="454">
        <f>AD3445+AJ3445+AP3445</f>
        <v>0</v>
      </c>
      <c r="AW3445" s="455"/>
      <c r="AX3445" s="446">
        <f>IF(AT3445=0,0,(AV3445/AT3445)*100)</f>
        <v>0</v>
      </c>
      <c r="AY3445" s="447"/>
      <c r="AZ3445" s="428"/>
      <c r="BA3445" s="429"/>
      <c r="BB3445" s="432"/>
      <c r="BC3445" s="433"/>
      <c r="BD3445" s="446">
        <f>IF(AZ3445=0,0,(BB3445/AZ3445)*100)</f>
        <v>0</v>
      </c>
      <c r="BE3445" s="447"/>
      <c r="BF3445" s="450">
        <f>AT3445+AZ3445</f>
        <v>0</v>
      </c>
      <c r="BG3445" s="451"/>
      <c r="BH3445" s="454">
        <f>AV3445+BB3445</f>
        <v>0</v>
      </c>
      <c r="BI3445" s="455"/>
      <c r="BJ3445" s="446">
        <f>IF(BF3445=0,0,(BH3445/BF3445)*100)</f>
        <v>0</v>
      </c>
      <c r="BK3445" s="447"/>
      <c r="BL3445" s="406">
        <f>(AD3445*2)+(AJ3445*2)+(AP3445*3)+BB3445</f>
        <v>0</v>
      </c>
      <c r="BM3445" s="407"/>
      <c r="BN3445" s="408"/>
      <c r="BO3445" s="404" t="e">
        <f>(BL3445*BR$2468)+(N3445*BR$2469)+(X3445*BR$2470)+(R3445*BR$2471)+(V3445*BR$2472)+(Z3445*BR$2473)</f>
        <v>#REF!</v>
      </c>
      <c r="BP3445" s="404" t="e">
        <f>((AZ3445-BB3445)*BR$2475)+((AT3445-AV3445)*BR$2474)+(H3445*BR$2476)+(P3445*BR$2477)</f>
        <v>#REF!</v>
      </c>
      <c r="BQ3445" s="53"/>
      <c r="BR3445" s="53"/>
      <c r="BS3445" s="779"/>
    </row>
    <row r="3446" spans="1:71" ht="21.75" customHeight="1" x14ac:dyDescent="0.25">
      <c r="A3446" s="779"/>
      <c r="B3446" s="415"/>
      <c r="C3446" s="412" t="str">
        <f>IF(ROSTER!D$40="","",ROSTER!D$40)</f>
        <v/>
      </c>
      <c r="D3446" s="413"/>
      <c r="E3446" s="419"/>
      <c r="F3446" s="421"/>
      <c r="G3446" s="423"/>
      <c r="H3446" s="426"/>
      <c r="I3446" s="427"/>
      <c r="J3446" s="430"/>
      <c r="K3446" s="431"/>
      <c r="L3446" s="434"/>
      <c r="M3446" s="435"/>
      <c r="N3446" s="438" t="s">
        <v>14</v>
      </c>
      <c r="O3446" s="439"/>
      <c r="P3446" s="430"/>
      <c r="Q3446" s="431"/>
      <c r="R3446" s="434"/>
      <c r="S3446" s="441"/>
      <c r="T3446" s="434"/>
      <c r="U3446" s="427"/>
      <c r="V3446" s="441"/>
      <c r="W3446" s="427"/>
      <c r="X3446" s="430"/>
      <c r="Y3446" s="427"/>
      <c r="Z3446" s="430"/>
      <c r="AA3446" s="427"/>
      <c r="AB3446" s="430"/>
      <c r="AC3446" s="431"/>
      <c r="AD3446" s="434"/>
      <c r="AE3446" s="435"/>
      <c r="AF3446" s="444"/>
      <c r="AG3446" s="445"/>
      <c r="AH3446" s="430"/>
      <c r="AI3446" s="431"/>
      <c r="AJ3446" s="434"/>
      <c r="AK3446" s="435"/>
      <c r="AL3446" s="448"/>
      <c r="AM3446" s="449"/>
      <c r="AN3446" s="430"/>
      <c r="AO3446" s="431"/>
      <c r="AP3446" s="434"/>
      <c r="AQ3446" s="435"/>
      <c r="AR3446" s="448"/>
      <c r="AS3446" s="449"/>
      <c r="AT3446" s="452"/>
      <c r="AU3446" s="453"/>
      <c r="AV3446" s="456"/>
      <c r="AW3446" s="457"/>
      <c r="AX3446" s="448"/>
      <c r="AY3446" s="449"/>
      <c r="AZ3446" s="430"/>
      <c r="BA3446" s="431"/>
      <c r="BB3446" s="434"/>
      <c r="BC3446" s="435"/>
      <c r="BD3446" s="448"/>
      <c r="BE3446" s="449"/>
      <c r="BF3446" s="452"/>
      <c r="BG3446" s="453"/>
      <c r="BH3446" s="456"/>
      <c r="BI3446" s="457"/>
      <c r="BJ3446" s="448"/>
      <c r="BK3446" s="449"/>
      <c r="BL3446" s="409"/>
      <c r="BM3446" s="410"/>
      <c r="BN3446" s="411"/>
      <c r="BO3446" s="405"/>
      <c r="BP3446" s="405"/>
      <c r="BQ3446" s="53"/>
      <c r="BR3446" s="53"/>
      <c r="BS3446" s="779"/>
    </row>
    <row r="3447" spans="1:71" ht="21.75" customHeight="1" x14ac:dyDescent="0.25">
      <c r="A3447" s="779"/>
      <c r="B3447" s="414" t="str">
        <f>IF(ROSTER!B$42="","",ROSTER!B$42)</f>
        <v/>
      </c>
      <c r="C3447" s="416" t="str">
        <f>IF(ROSTER!C$42="","",ROSTER!C$42)</f>
        <v/>
      </c>
      <c r="D3447" s="417"/>
      <c r="E3447" s="418"/>
      <c r="F3447" s="420">
        <f>IF(E3447="y",1,IF(E3447="S",1,0))</f>
        <v>0</v>
      </c>
      <c r="G3447" s="422">
        <f>IF(E3447="S",1,0)</f>
        <v>0</v>
      </c>
      <c r="H3447" s="424"/>
      <c r="I3447" s="425"/>
      <c r="J3447" s="428"/>
      <c r="K3447" s="429"/>
      <c r="L3447" s="432"/>
      <c r="M3447" s="433"/>
      <c r="N3447" s="436">
        <f>L3447+J3447</f>
        <v>0</v>
      </c>
      <c r="O3447" s="437"/>
      <c r="P3447" s="428"/>
      <c r="Q3447" s="429"/>
      <c r="R3447" s="432"/>
      <c r="S3447" s="440"/>
      <c r="T3447" s="432"/>
      <c r="U3447" s="425"/>
      <c r="V3447" s="440"/>
      <c r="W3447" s="425"/>
      <c r="X3447" s="428"/>
      <c r="Y3447" s="425"/>
      <c r="Z3447" s="428"/>
      <c r="AA3447" s="425"/>
      <c r="AB3447" s="428"/>
      <c r="AC3447" s="429"/>
      <c r="AD3447" s="432"/>
      <c r="AE3447" s="433"/>
      <c r="AF3447" s="442">
        <f>IF(AB3447=0,0,(AD3447/AB3447)*100)</f>
        <v>0</v>
      </c>
      <c r="AG3447" s="443"/>
      <c r="AH3447" s="428"/>
      <c r="AI3447" s="429"/>
      <c r="AJ3447" s="432"/>
      <c r="AK3447" s="433"/>
      <c r="AL3447" s="446">
        <f>IF(AH3447=0,0,(AJ3447/AH3447)*100)</f>
        <v>0</v>
      </c>
      <c r="AM3447" s="447"/>
      <c r="AN3447" s="428"/>
      <c r="AO3447" s="429"/>
      <c r="AP3447" s="432"/>
      <c r="AQ3447" s="433"/>
      <c r="AR3447" s="446">
        <f>IF(AN3447=0,0,(AP3447/AN3447)*100)</f>
        <v>0</v>
      </c>
      <c r="AS3447" s="447"/>
      <c r="AT3447" s="450">
        <f>AB3447+AH3447+AN3447</f>
        <v>0</v>
      </c>
      <c r="AU3447" s="451"/>
      <c r="AV3447" s="454">
        <f>AD3447+AJ3447+AP3447</f>
        <v>0</v>
      </c>
      <c r="AW3447" s="455"/>
      <c r="AX3447" s="446">
        <f>IF(AT3447=0,0,(AV3447/AT3447)*100)</f>
        <v>0</v>
      </c>
      <c r="AY3447" s="447"/>
      <c r="AZ3447" s="428"/>
      <c r="BA3447" s="429"/>
      <c r="BB3447" s="432"/>
      <c r="BC3447" s="433"/>
      <c r="BD3447" s="446">
        <f>IF(AZ3447=0,0,(BB3447/AZ3447)*100)</f>
        <v>0</v>
      </c>
      <c r="BE3447" s="447"/>
      <c r="BF3447" s="450">
        <f>AT3447+AZ3447</f>
        <v>0</v>
      </c>
      <c r="BG3447" s="451"/>
      <c r="BH3447" s="454">
        <f>AV3447+BB3447</f>
        <v>0</v>
      </c>
      <c r="BI3447" s="455"/>
      <c r="BJ3447" s="446">
        <f>IF(BF3447=0,0,(BH3447/BF3447)*100)</f>
        <v>0</v>
      </c>
      <c r="BK3447" s="447"/>
      <c r="BL3447" s="406">
        <f>(AD3447*2)+(AJ3447*2)+(AP3447*3)+BB3447</f>
        <v>0</v>
      </c>
      <c r="BM3447" s="407"/>
      <c r="BN3447" s="408"/>
      <c r="BO3447" s="404" t="e">
        <f>(BL3447*BR$2468)+(N3447*BR$2469)+(X3447*BR$2470)+(R3447*BR$2471)+(V3447*BR$2472)+(Z3447*BR$2473)</f>
        <v>#REF!</v>
      </c>
      <c r="BP3447" s="404" t="e">
        <f>((AZ3447-BB3447)*BR$2475)+((AT3447-AV3447)*BR$2474)+(H3447*BR$2476)+(P3447*BR$2477)</f>
        <v>#REF!</v>
      </c>
      <c r="BQ3447" s="53"/>
      <c r="BR3447" s="53"/>
      <c r="BS3447" s="779"/>
    </row>
    <row r="3448" spans="1:71" ht="21.75" customHeight="1" thickBot="1" x14ac:dyDescent="0.3">
      <c r="A3448" s="779"/>
      <c r="B3448" s="415"/>
      <c r="C3448" s="412" t="str">
        <f>IF(ROSTER!D$42="","",ROSTER!D$42)</f>
        <v/>
      </c>
      <c r="D3448" s="413"/>
      <c r="E3448" s="419"/>
      <c r="F3448" s="421"/>
      <c r="G3448" s="423"/>
      <c r="H3448" s="426"/>
      <c r="I3448" s="427"/>
      <c r="J3448" s="430"/>
      <c r="K3448" s="431"/>
      <c r="L3448" s="434"/>
      <c r="M3448" s="435"/>
      <c r="N3448" s="438" t="s">
        <v>14</v>
      </c>
      <c r="O3448" s="439"/>
      <c r="P3448" s="430"/>
      <c r="Q3448" s="431"/>
      <c r="R3448" s="434"/>
      <c r="S3448" s="441"/>
      <c r="T3448" s="434"/>
      <c r="U3448" s="427"/>
      <c r="V3448" s="441"/>
      <c r="W3448" s="427"/>
      <c r="X3448" s="430"/>
      <c r="Y3448" s="427"/>
      <c r="Z3448" s="430"/>
      <c r="AA3448" s="427"/>
      <c r="AB3448" s="430"/>
      <c r="AC3448" s="431"/>
      <c r="AD3448" s="434"/>
      <c r="AE3448" s="435"/>
      <c r="AF3448" s="444"/>
      <c r="AG3448" s="445"/>
      <c r="AH3448" s="430"/>
      <c r="AI3448" s="431"/>
      <c r="AJ3448" s="434"/>
      <c r="AK3448" s="435"/>
      <c r="AL3448" s="448"/>
      <c r="AM3448" s="449"/>
      <c r="AN3448" s="430"/>
      <c r="AO3448" s="431"/>
      <c r="AP3448" s="434"/>
      <c r="AQ3448" s="435"/>
      <c r="AR3448" s="448"/>
      <c r="AS3448" s="449"/>
      <c r="AT3448" s="452"/>
      <c r="AU3448" s="453"/>
      <c r="AV3448" s="456"/>
      <c r="AW3448" s="457"/>
      <c r="AX3448" s="448"/>
      <c r="AY3448" s="449"/>
      <c r="AZ3448" s="430"/>
      <c r="BA3448" s="431"/>
      <c r="BB3448" s="434"/>
      <c r="BC3448" s="435"/>
      <c r="BD3448" s="448"/>
      <c r="BE3448" s="449"/>
      <c r="BF3448" s="452"/>
      <c r="BG3448" s="453"/>
      <c r="BH3448" s="456"/>
      <c r="BI3448" s="457"/>
      <c r="BJ3448" s="448"/>
      <c r="BK3448" s="449"/>
      <c r="BL3448" s="409"/>
      <c r="BM3448" s="410"/>
      <c r="BN3448" s="411"/>
      <c r="BO3448" s="405"/>
      <c r="BP3448" s="405"/>
      <c r="BQ3448" s="53"/>
      <c r="BR3448" s="53"/>
      <c r="BS3448" s="779"/>
    </row>
    <row r="3449" spans="1:71" ht="21.75" hidden="1" customHeight="1" x14ac:dyDescent="0.3">
      <c r="A3449" s="779"/>
      <c r="B3449" s="414" t="str">
        <f>IF(ROSTER!B$44="","",ROSTER!B$44)</f>
        <v/>
      </c>
      <c r="C3449" s="416" t="str">
        <f>IF(ROSTER!C$44="","",ROSTER!C$44)</f>
        <v/>
      </c>
      <c r="D3449" s="417"/>
      <c r="E3449" s="418"/>
      <c r="F3449" s="420">
        <f>IF(E3449="y",1,IF(E3449="S",1,0))</f>
        <v>0</v>
      </c>
      <c r="G3449" s="422">
        <f>IF(E3449="S",1,0)</f>
        <v>0</v>
      </c>
      <c r="H3449" s="424"/>
      <c r="I3449" s="425"/>
      <c r="J3449" s="428"/>
      <c r="K3449" s="429"/>
      <c r="L3449" s="432"/>
      <c r="M3449" s="433"/>
      <c r="N3449" s="436">
        <f>L3449+J3449</f>
        <v>0</v>
      </c>
      <c r="O3449" s="437"/>
      <c r="P3449" s="428"/>
      <c r="Q3449" s="429"/>
      <c r="R3449" s="432"/>
      <c r="S3449" s="440"/>
      <c r="T3449" s="432"/>
      <c r="U3449" s="425"/>
      <c r="V3449" s="440"/>
      <c r="W3449" s="425"/>
      <c r="X3449" s="428"/>
      <c r="Y3449" s="425"/>
      <c r="Z3449" s="428"/>
      <c r="AA3449" s="425"/>
      <c r="AB3449" s="428"/>
      <c r="AC3449" s="429"/>
      <c r="AD3449" s="432"/>
      <c r="AE3449" s="433"/>
      <c r="AF3449" s="442">
        <f>IF(AB3449=0,0,(AD3449/AB3449)*100)</f>
        <v>0</v>
      </c>
      <c r="AG3449" s="443"/>
      <c r="AH3449" s="428"/>
      <c r="AI3449" s="429"/>
      <c r="AJ3449" s="432"/>
      <c r="AK3449" s="433"/>
      <c r="AL3449" s="446">
        <f>IF(AH3449=0,0,(AJ3449/AH3449)*100)</f>
        <v>0</v>
      </c>
      <c r="AM3449" s="447"/>
      <c r="AN3449" s="428"/>
      <c r="AO3449" s="429"/>
      <c r="AP3449" s="432"/>
      <c r="AQ3449" s="433"/>
      <c r="AR3449" s="446">
        <f>IF(AN3449=0,0,(AP3449/AN3449)*100)</f>
        <v>0</v>
      </c>
      <c r="AS3449" s="447"/>
      <c r="AT3449" s="450">
        <f>AB3449+AH3449+AN3449</f>
        <v>0</v>
      </c>
      <c r="AU3449" s="451"/>
      <c r="AV3449" s="454">
        <f>AD3449+AJ3449+AP3449</f>
        <v>0</v>
      </c>
      <c r="AW3449" s="455"/>
      <c r="AX3449" s="446">
        <f>IF(AT3449=0,0,(AV3449/AT3449)*100)</f>
        <v>0</v>
      </c>
      <c r="AY3449" s="447"/>
      <c r="AZ3449" s="428"/>
      <c r="BA3449" s="429"/>
      <c r="BB3449" s="432"/>
      <c r="BC3449" s="433"/>
      <c r="BD3449" s="446">
        <f>IF(AZ3449=0,0,(BB3449/AZ3449)*100)</f>
        <v>0</v>
      </c>
      <c r="BE3449" s="447"/>
      <c r="BF3449" s="450">
        <f>AT3449+AZ3449</f>
        <v>0</v>
      </c>
      <c r="BG3449" s="451"/>
      <c r="BH3449" s="454">
        <f>AV3449+BB3449</f>
        <v>0</v>
      </c>
      <c r="BI3449" s="455"/>
      <c r="BJ3449" s="446">
        <f>IF(BF3449=0,0,(BH3449/BF3449)*100)</f>
        <v>0</v>
      </c>
      <c r="BK3449" s="447"/>
      <c r="BL3449" s="406">
        <f>(AD3449*2)+(AJ3449*2)+(AP3449*3)+BB3449</f>
        <v>0</v>
      </c>
      <c r="BM3449" s="407"/>
      <c r="BN3449" s="408"/>
      <c r="BO3449" s="404" t="e">
        <f>(BL3449*BR$2468)+(N3449*BR$2469)+(X3449*BR$2470)+(R3449*BR$2471)+(V3449*BR$2472)+(Z3449*BR$2473)</f>
        <v>#REF!</v>
      </c>
      <c r="BP3449" s="404" t="e">
        <f>((AZ3449-BB3449)*BR$2475)+((AT3449-AV3449)*BR$2474)+(H3449*BR$2476)+(P3449*BR$2477)</f>
        <v>#REF!</v>
      </c>
      <c r="BQ3449" s="53"/>
      <c r="BR3449" s="53"/>
      <c r="BS3449" s="779"/>
    </row>
    <row r="3450" spans="1:71" ht="21.75" hidden="1" customHeight="1" x14ac:dyDescent="0.3">
      <c r="A3450" s="779"/>
      <c r="B3450" s="415"/>
      <c r="C3450" s="412" t="str">
        <f>IF(ROSTER!D$44="","",ROSTER!D$44)</f>
        <v/>
      </c>
      <c r="D3450" s="413"/>
      <c r="E3450" s="419"/>
      <c r="F3450" s="421"/>
      <c r="G3450" s="423"/>
      <c r="H3450" s="426"/>
      <c r="I3450" s="427"/>
      <c r="J3450" s="430"/>
      <c r="K3450" s="431"/>
      <c r="L3450" s="434"/>
      <c r="M3450" s="435"/>
      <c r="N3450" s="438" t="s">
        <v>14</v>
      </c>
      <c r="O3450" s="439"/>
      <c r="P3450" s="430"/>
      <c r="Q3450" s="431"/>
      <c r="R3450" s="434"/>
      <c r="S3450" s="441"/>
      <c r="T3450" s="434"/>
      <c r="U3450" s="427"/>
      <c r="V3450" s="441"/>
      <c r="W3450" s="427"/>
      <c r="X3450" s="430"/>
      <c r="Y3450" s="427"/>
      <c r="Z3450" s="430"/>
      <c r="AA3450" s="427"/>
      <c r="AB3450" s="430"/>
      <c r="AC3450" s="431"/>
      <c r="AD3450" s="434"/>
      <c r="AE3450" s="435"/>
      <c r="AF3450" s="444"/>
      <c r="AG3450" s="445"/>
      <c r="AH3450" s="430"/>
      <c r="AI3450" s="431"/>
      <c r="AJ3450" s="434"/>
      <c r="AK3450" s="435"/>
      <c r="AL3450" s="448"/>
      <c r="AM3450" s="449"/>
      <c r="AN3450" s="430"/>
      <c r="AO3450" s="431"/>
      <c r="AP3450" s="434"/>
      <c r="AQ3450" s="435"/>
      <c r="AR3450" s="448"/>
      <c r="AS3450" s="449"/>
      <c r="AT3450" s="452"/>
      <c r="AU3450" s="453"/>
      <c r="AV3450" s="456"/>
      <c r="AW3450" s="457"/>
      <c r="AX3450" s="448"/>
      <c r="AY3450" s="449"/>
      <c r="AZ3450" s="430"/>
      <c r="BA3450" s="431"/>
      <c r="BB3450" s="434"/>
      <c r="BC3450" s="435"/>
      <c r="BD3450" s="448"/>
      <c r="BE3450" s="449"/>
      <c r="BF3450" s="452"/>
      <c r="BG3450" s="453"/>
      <c r="BH3450" s="456"/>
      <c r="BI3450" s="457"/>
      <c r="BJ3450" s="448"/>
      <c r="BK3450" s="449"/>
      <c r="BL3450" s="409"/>
      <c r="BM3450" s="410"/>
      <c r="BN3450" s="411"/>
      <c r="BO3450" s="405"/>
      <c r="BP3450" s="405"/>
      <c r="BQ3450" s="53"/>
      <c r="BR3450" s="53"/>
      <c r="BS3450" s="779"/>
    </row>
    <row r="3451" spans="1:71" ht="21.75" hidden="1" customHeight="1" x14ac:dyDescent="0.3">
      <c r="A3451" s="779"/>
      <c r="B3451" s="414" t="str">
        <f>IF(ROSTER!B$46="","",ROSTER!B$46)</f>
        <v/>
      </c>
      <c r="C3451" s="416" t="str">
        <f>IF(ROSTER!C$46="","",ROSTER!C$46)</f>
        <v/>
      </c>
      <c r="D3451" s="417"/>
      <c r="E3451" s="418"/>
      <c r="F3451" s="420">
        <f>IF(E3451="y",1,IF(E3451="S",1,0))</f>
        <v>0</v>
      </c>
      <c r="G3451" s="422">
        <f>IF(E3451="S",1,0)</f>
        <v>0</v>
      </c>
      <c r="H3451" s="424"/>
      <c r="I3451" s="425"/>
      <c r="J3451" s="428"/>
      <c r="K3451" s="429"/>
      <c r="L3451" s="432"/>
      <c r="M3451" s="433"/>
      <c r="N3451" s="436">
        <f>L3451+J3451</f>
        <v>0</v>
      </c>
      <c r="O3451" s="437"/>
      <c r="P3451" s="428"/>
      <c r="Q3451" s="429"/>
      <c r="R3451" s="432"/>
      <c r="S3451" s="440"/>
      <c r="T3451" s="432"/>
      <c r="U3451" s="425"/>
      <c r="V3451" s="440"/>
      <c r="W3451" s="425"/>
      <c r="X3451" s="428"/>
      <c r="Y3451" s="425"/>
      <c r="Z3451" s="428"/>
      <c r="AA3451" s="425"/>
      <c r="AB3451" s="428"/>
      <c r="AC3451" s="429"/>
      <c r="AD3451" s="432"/>
      <c r="AE3451" s="433"/>
      <c r="AF3451" s="442">
        <f>IF(AB3451=0,0,(AD3451/AB3451)*100)</f>
        <v>0</v>
      </c>
      <c r="AG3451" s="443"/>
      <c r="AH3451" s="428"/>
      <c r="AI3451" s="429"/>
      <c r="AJ3451" s="432"/>
      <c r="AK3451" s="433"/>
      <c r="AL3451" s="446">
        <f>IF(AH3451=0,0,(AJ3451/AH3451)*100)</f>
        <v>0</v>
      </c>
      <c r="AM3451" s="447"/>
      <c r="AN3451" s="428"/>
      <c r="AO3451" s="429"/>
      <c r="AP3451" s="432"/>
      <c r="AQ3451" s="433"/>
      <c r="AR3451" s="446">
        <f>IF(AN3451=0,0,(AP3451/AN3451)*100)</f>
        <v>0</v>
      </c>
      <c r="AS3451" s="447"/>
      <c r="AT3451" s="450">
        <f>AB3451+AH3451+AN3451</f>
        <v>0</v>
      </c>
      <c r="AU3451" s="451"/>
      <c r="AV3451" s="454">
        <f>AD3451+AJ3451+AP3451</f>
        <v>0</v>
      </c>
      <c r="AW3451" s="455"/>
      <c r="AX3451" s="446">
        <f>IF(AT3451=0,0,(AV3451/AT3451)*100)</f>
        <v>0</v>
      </c>
      <c r="AY3451" s="447"/>
      <c r="AZ3451" s="428"/>
      <c r="BA3451" s="429"/>
      <c r="BB3451" s="432"/>
      <c r="BC3451" s="433"/>
      <c r="BD3451" s="446">
        <f>IF(AZ3451=0,0,(BB3451/AZ3451)*100)</f>
        <v>0</v>
      </c>
      <c r="BE3451" s="447"/>
      <c r="BF3451" s="450">
        <f>AT3451+AZ3451</f>
        <v>0</v>
      </c>
      <c r="BG3451" s="451"/>
      <c r="BH3451" s="454">
        <f>AV3451+BB3451</f>
        <v>0</v>
      </c>
      <c r="BI3451" s="455"/>
      <c r="BJ3451" s="446">
        <f>IF(BF3451=0,0,(BH3451/BF3451)*100)</f>
        <v>0</v>
      </c>
      <c r="BK3451" s="447"/>
      <c r="BL3451" s="406">
        <f>(AD3451*2)+(AJ3451*2)+(AP3451*3)+BB3451</f>
        <v>0</v>
      </c>
      <c r="BM3451" s="407"/>
      <c r="BN3451" s="408"/>
      <c r="BO3451" s="402" t="e">
        <f>(BL3451*BR$74)+(N3451*BR$75)+(X3451*BR$76)+(R3451*BR$77)+(V3451*BR$78)+(Z3451*BR$79)</f>
        <v>#REF!</v>
      </c>
      <c r="BP3451" s="404" t="e">
        <f>((AZ3451-BB3451)*BR$81)+((AT3451-AV3451)*BR$80)+(H3451*BR$82)+(P3451*BR$83)</f>
        <v>#REF!</v>
      </c>
      <c r="BQ3451" s="53"/>
      <c r="BR3451" s="53"/>
      <c r="BS3451" s="779"/>
    </row>
    <row r="3452" spans="1:71" ht="22.5" hidden="1" customHeight="1" x14ac:dyDescent="0.3">
      <c r="A3452" s="779"/>
      <c r="B3452" s="415"/>
      <c r="C3452" s="412" t="str">
        <f>IF(ROSTER!D$46="","",ROSTER!D$46)</f>
        <v/>
      </c>
      <c r="D3452" s="413"/>
      <c r="E3452" s="419"/>
      <c r="F3452" s="421"/>
      <c r="G3452" s="423"/>
      <c r="H3452" s="426"/>
      <c r="I3452" s="427"/>
      <c r="J3452" s="430"/>
      <c r="K3452" s="431"/>
      <c r="L3452" s="434"/>
      <c r="M3452" s="435"/>
      <c r="N3452" s="438" t="s">
        <v>14</v>
      </c>
      <c r="O3452" s="439"/>
      <c r="P3452" s="430"/>
      <c r="Q3452" s="431"/>
      <c r="R3452" s="434"/>
      <c r="S3452" s="441"/>
      <c r="T3452" s="434"/>
      <c r="U3452" s="427"/>
      <c r="V3452" s="441"/>
      <c r="W3452" s="427"/>
      <c r="X3452" s="430"/>
      <c r="Y3452" s="427"/>
      <c r="Z3452" s="430"/>
      <c r="AA3452" s="427"/>
      <c r="AB3452" s="430"/>
      <c r="AC3452" s="431"/>
      <c r="AD3452" s="434"/>
      <c r="AE3452" s="435"/>
      <c r="AF3452" s="444"/>
      <c r="AG3452" s="445"/>
      <c r="AH3452" s="430"/>
      <c r="AI3452" s="431"/>
      <c r="AJ3452" s="434"/>
      <c r="AK3452" s="435"/>
      <c r="AL3452" s="448"/>
      <c r="AM3452" s="449"/>
      <c r="AN3452" s="430"/>
      <c r="AO3452" s="431"/>
      <c r="AP3452" s="434"/>
      <c r="AQ3452" s="435"/>
      <c r="AR3452" s="448"/>
      <c r="AS3452" s="449"/>
      <c r="AT3452" s="452"/>
      <c r="AU3452" s="453"/>
      <c r="AV3452" s="456"/>
      <c r="AW3452" s="457"/>
      <c r="AX3452" s="448"/>
      <c r="AY3452" s="449"/>
      <c r="AZ3452" s="430"/>
      <c r="BA3452" s="431"/>
      <c r="BB3452" s="434"/>
      <c r="BC3452" s="435"/>
      <c r="BD3452" s="448"/>
      <c r="BE3452" s="449"/>
      <c r="BF3452" s="452"/>
      <c r="BG3452" s="453"/>
      <c r="BH3452" s="456"/>
      <c r="BI3452" s="457"/>
      <c r="BJ3452" s="448"/>
      <c r="BK3452" s="449"/>
      <c r="BL3452" s="409"/>
      <c r="BM3452" s="410"/>
      <c r="BN3452" s="411"/>
      <c r="BO3452" s="403"/>
      <c r="BP3452" s="405"/>
      <c r="BQ3452" s="53"/>
      <c r="BR3452" s="53"/>
      <c r="BS3452" s="779"/>
    </row>
    <row r="3453" spans="1:71" ht="21.75" hidden="1" customHeight="1" x14ac:dyDescent="0.3">
      <c r="A3453" s="779"/>
      <c r="B3453" s="414" t="str">
        <f>IF(ROSTER!B$48="","",ROSTER!B$48)</f>
        <v/>
      </c>
      <c r="C3453" s="416" t="str">
        <f>IF(ROSTER!C$48="","",ROSTER!C$48)</f>
        <v/>
      </c>
      <c r="D3453" s="417"/>
      <c r="E3453" s="418"/>
      <c r="F3453" s="420">
        <f t="shared" ref="F3453" si="1944">IF(E3453="y",1,IF(E3453="S",1,0))</f>
        <v>0</v>
      </c>
      <c r="G3453" s="422">
        <f t="shared" ref="G3453" si="1945">IF(E3453="S",1,0)</f>
        <v>0</v>
      </c>
      <c r="H3453" s="424"/>
      <c r="I3453" s="425"/>
      <c r="J3453" s="428"/>
      <c r="K3453" s="429"/>
      <c r="L3453" s="432"/>
      <c r="M3453" s="433"/>
      <c r="N3453" s="436">
        <f t="shared" ref="N3453" si="1946">L3453+J3453</f>
        <v>0</v>
      </c>
      <c r="O3453" s="437"/>
      <c r="P3453" s="428"/>
      <c r="Q3453" s="429"/>
      <c r="R3453" s="432"/>
      <c r="S3453" s="440"/>
      <c r="T3453" s="432"/>
      <c r="U3453" s="425"/>
      <c r="V3453" s="440"/>
      <c r="W3453" s="425"/>
      <c r="X3453" s="428"/>
      <c r="Y3453" s="425"/>
      <c r="Z3453" s="428"/>
      <c r="AA3453" s="425"/>
      <c r="AB3453" s="428"/>
      <c r="AC3453" s="429"/>
      <c r="AD3453" s="432"/>
      <c r="AE3453" s="433"/>
      <c r="AF3453" s="442"/>
      <c r="AG3453" s="443"/>
      <c r="AH3453" s="428"/>
      <c r="AI3453" s="429"/>
      <c r="AJ3453" s="432"/>
      <c r="AK3453" s="433"/>
      <c r="AL3453" s="446">
        <f t="shared" ref="AL3453" si="1947">IF(AH3453=0,0,(AJ3453/AH3453)*100)</f>
        <v>0</v>
      </c>
      <c r="AM3453" s="447"/>
      <c r="AN3453" s="428"/>
      <c r="AO3453" s="429"/>
      <c r="AP3453" s="432"/>
      <c r="AQ3453" s="433"/>
      <c r="AR3453" s="446">
        <f t="shared" ref="AR3453" si="1948">IF(AN3453=0,0,(AP3453/AN3453)*100)</f>
        <v>0</v>
      </c>
      <c r="AS3453" s="447"/>
      <c r="AT3453" s="450">
        <f t="shared" ref="AT3453" si="1949">AB3453+AH3453+AN3453</f>
        <v>0</v>
      </c>
      <c r="AU3453" s="451"/>
      <c r="AV3453" s="454">
        <f t="shared" ref="AV3453" si="1950">AD3453+AJ3453+AP3453</f>
        <v>0</v>
      </c>
      <c r="AW3453" s="455"/>
      <c r="AX3453" s="446">
        <f t="shared" ref="AX3453" si="1951">IF(AT3453=0,0,(AV3453/AT3453)*100)</f>
        <v>0</v>
      </c>
      <c r="AY3453" s="447"/>
      <c r="AZ3453" s="428"/>
      <c r="BA3453" s="429"/>
      <c r="BB3453" s="432"/>
      <c r="BC3453" s="433"/>
      <c r="BD3453" s="446">
        <f t="shared" ref="BD3453" si="1952">IF(AZ3453=0,0,(BB3453/AZ3453)*100)</f>
        <v>0</v>
      </c>
      <c r="BE3453" s="447"/>
      <c r="BF3453" s="450">
        <f t="shared" ref="BF3453" si="1953">AT3453+AZ3453</f>
        <v>0</v>
      </c>
      <c r="BG3453" s="451"/>
      <c r="BH3453" s="454">
        <f t="shared" ref="BH3453" si="1954">AV3453+BB3453</f>
        <v>0</v>
      </c>
      <c r="BI3453" s="455"/>
      <c r="BJ3453" s="446">
        <f t="shared" ref="BJ3453" si="1955">IF(BF3453=0,0,(BH3453/BF3453)*100)</f>
        <v>0</v>
      </c>
      <c r="BK3453" s="447"/>
      <c r="BL3453" s="406">
        <f t="shared" ref="BL3453" si="1956">(AD3453*2)+(AJ3453*2)+(AP3453*3)+BB3453</f>
        <v>0</v>
      </c>
      <c r="BM3453" s="407"/>
      <c r="BN3453" s="408"/>
      <c r="BO3453" s="402" t="e">
        <f>(BL3453*BR$74)+(N3453*BR$75)+(X3453*BR$76)+(R3453*BR$77)+(V3453*BR$78)+(Z3453*BR$79)</f>
        <v>#REF!</v>
      </c>
      <c r="BP3453" s="404" t="e">
        <f>((AZ3453-BB3453)*BR$81)+((AT3453-AV3453)*BR$80)+(H3453*BR$82)+(P3453*BR$83)</f>
        <v>#REF!</v>
      </c>
      <c r="BQ3453" s="53"/>
      <c r="BR3453" s="53"/>
      <c r="BS3453" s="779"/>
    </row>
    <row r="3454" spans="1:71" ht="22.5" hidden="1" customHeight="1" x14ac:dyDescent="0.3">
      <c r="A3454" s="779"/>
      <c r="B3454" s="415"/>
      <c r="C3454" s="412" t="str">
        <f>IF(ROSTER!D$48="","",ROSTER!D$48)</f>
        <v/>
      </c>
      <c r="D3454" s="413"/>
      <c r="E3454" s="419"/>
      <c r="F3454" s="421"/>
      <c r="G3454" s="423"/>
      <c r="H3454" s="426"/>
      <c r="I3454" s="427"/>
      <c r="J3454" s="430"/>
      <c r="K3454" s="431"/>
      <c r="L3454" s="434"/>
      <c r="M3454" s="435"/>
      <c r="N3454" s="438" t="s">
        <v>14</v>
      </c>
      <c r="O3454" s="439"/>
      <c r="P3454" s="430"/>
      <c r="Q3454" s="431"/>
      <c r="R3454" s="434"/>
      <c r="S3454" s="441"/>
      <c r="T3454" s="434"/>
      <c r="U3454" s="427"/>
      <c r="V3454" s="441"/>
      <c r="W3454" s="427"/>
      <c r="X3454" s="430"/>
      <c r="Y3454" s="427"/>
      <c r="Z3454" s="430"/>
      <c r="AA3454" s="427"/>
      <c r="AB3454" s="430"/>
      <c r="AC3454" s="431"/>
      <c r="AD3454" s="434"/>
      <c r="AE3454" s="435"/>
      <c r="AF3454" s="444"/>
      <c r="AG3454" s="445"/>
      <c r="AH3454" s="430"/>
      <c r="AI3454" s="431"/>
      <c r="AJ3454" s="434"/>
      <c r="AK3454" s="435"/>
      <c r="AL3454" s="448"/>
      <c r="AM3454" s="449"/>
      <c r="AN3454" s="430"/>
      <c r="AO3454" s="431"/>
      <c r="AP3454" s="434"/>
      <c r="AQ3454" s="435"/>
      <c r="AR3454" s="448"/>
      <c r="AS3454" s="449"/>
      <c r="AT3454" s="452"/>
      <c r="AU3454" s="453"/>
      <c r="AV3454" s="456"/>
      <c r="AW3454" s="457"/>
      <c r="AX3454" s="448"/>
      <c r="AY3454" s="449"/>
      <c r="AZ3454" s="430"/>
      <c r="BA3454" s="431"/>
      <c r="BB3454" s="434"/>
      <c r="BC3454" s="435"/>
      <c r="BD3454" s="448"/>
      <c r="BE3454" s="449"/>
      <c r="BF3454" s="452"/>
      <c r="BG3454" s="453"/>
      <c r="BH3454" s="456"/>
      <c r="BI3454" s="457"/>
      <c r="BJ3454" s="448"/>
      <c r="BK3454" s="449"/>
      <c r="BL3454" s="409"/>
      <c r="BM3454" s="410"/>
      <c r="BN3454" s="411"/>
      <c r="BO3454" s="403"/>
      <c r="BP3454" s="405"/>
      <c r="BQ3454" s="53"/>
      <c r="BR3454" s="53"/>
      <c r="BS3454" s="779"/>
    </row>
    <row r="3455" spans="1:71" ht="21.75" hidden="1" customHeight="1" x14ac:dyDescent="0.3">
      <c r="A3455" s="779"/>
      <c r="B3455" s="414" t="str">
        <f>IF(ROSTER!B$50="","",ROSTER!B$50)</f>
        <v/>
      </c>
      <c r="C3455" s="416" t="str">
        <f>IF(ROSTER!C$50="","",ROSTER!C$50)</f>
        <v/>
      </c>
      <c r="D3455" s="417"/>
      <c r="E3455" s="418"/>
      <c r="F3455" s="420">
        <f t="shared" ref="F3455" si="1957">IF(E3455="y",1,IF(E3455="S",1,0))</f>
        <v>0</v>
      </c>
      <c r="G3455" s="422">
        <f t="shared" ref="G3455" si="1958">IF(E3455="S",1,0)</f>
        <v>0</v>
      </c>
      <c r="H3455" s="424"/>
      <c r="I3455" s="425"/>
      <c r="J3455" s="428"/>
      <c r="K3455" s="429"/>
      <c r="L3455" s="432"/>
      <c r="M3455" s="433"/>
      <c r="N3455" s="436">
        <f t="shared" ref="N3455" si="1959">L3455+J3455</f>
        <v>0</v>
      </c>
      <c r="O3455" s="437"/>
      <c r="P3455" s="428"/>
      <c r="Q3455" s="429"/>
      <c r="R3455" s="432"/>
      <c r="S3455" s="440"/>
      <c r="T3455" s="432"/>
      <c r="U3455" s="425"/>
      <c r="V3455" s="440"/>
      <c r="W3455" s="425"/>
      <c r="X3455" s="428"/>
      <c r="Y3455" s="425"/>
      <c r="Z3455" s="428"/>
      <c r="AA3455" s="425"/>
      <c r="AB3455" s="428"/>
      <c r="AC3455" s="429"/>
      <c r="AD3455" s="432"/>
      <c r="AE3455" s="433"/>
      <c r="AF3455" s="442"/>
      <c r="AG3455" s="443"/>
      <c r="AH3455" s="428"/>
      <c r="AI3455" s="429"/>
      <c r="AJ3455" s="432"/>
      <c r="AK3455" s="433"/>
      <c r="AL3455" s="446">
        <f t="shared" ref="AL3455" si="1960">IF(AH3455=0,0,(AJ3455/AH3455)*100)</f>
        <v>0</v>
      </c>
      <c r="AM3455" s="447"/>
      <c r="AN3455" s="428"/>
      <c r="AO3455" s="429"/>
      <c r="AP3455" s="432"/>
      <c r="AQ3455" s="433"/>
      <c r="AR3455" s="446">
        <f t="shared" ref="AR3455" si="1961">IF(AN3455=0,0,(AP3455/AN3455)*100)</f>
        <v>0</v>
      </c>
      <c r="AS3455" s="447"/>
      <c r="AT3455" s="450">
        <f t="shared" ref="AT3455" si="1962">AB3455+AH3455+AN3455</f>
        <v>0</v>
      </c>
      <c r="AU3455" s="451"/>
      <c r="AV3455" s="454">
        <f t="shared" ref="AV3455" si="1963">AD3455+AJ3455+AP3455</f>
        <v>0</v>
      </c>
      <c r="AW3455" s="455"/>
      <c r="AX3455" s="446">
        <f t="shared" ref="AX3455" si="1964">IF(AT3455=0,0,(AV3455/AT3455)*100)</f>
        <v>0</v>
      </c>
      <c r="AY3455" s="447"/>
      <c r="AZ3455" s="428"/>
      <c r="BA3455" s="429"/>
      <c r="BB3455" s="432"/>
      <c r="BC3455" s="433"/>
      <c r="BD3455" s="446">
        <f t="shared" ref="BD3455" si="1965">IF(AZ3455=0,0,(BB3455/AZ3455)*100)</f>
        <v>0</v>
      </c>
      <c r="BE3455" s="447"/>
      <c r="BF3455" s="450">
        <f t="shared" ref="BF3455" si="1966">AT3455+AZ3455</f>
        <v>0</v>
      </c>
      <c r="BG3455" s="451"/>
      <c r="BH3455" s="454">
        <f t="shared" ref="BH3455" si="1967">AV3455+BB3455</f>
        <v>0</v>
      </c>
      <c r="BI3455" s="455"/>
      <c r="BJ3455" s="446">
        <f t="shared" ref="BJ3455" si="1968">IF(BF3455=0,0,(BH3455/BF3455)*100)</f>
        <v>0</v>
      </c>
      <c r="BK3455" s="447"/>
      <c r="BL3455" s="406">
        <f t="shared" ref="BL3455" si="1969">(AD3455*2)+(AJ3455*2)+(AP3455*3)+BB3455</f>
        <v>0</v>
      </c>
      <c r="BM3455" s="407"/>
      <c r="BN3455" s="408"/>
      <c r="BO3455" s="402" t="e">
        <f>(BL3455*BR$74)+(N3455*BR$75)+(X3455*BR$76)+(R3455*BR$77)+(V3455*BR$78)+(Z3455*BR$79)</f>
        <v>#REF!</v>
      </c>
      <c r="BP3455" s="404" t="e">
        <f>((AZ3455-BB3455)*BR$81)+((AT3455-AV3455)*BR$80)+(H3455*BR$82)+(P3455*BR$83)</f>
        <v>#REF!</v>
      </c>
      <c r="BQ3455" s="53"/>
      <c r="BR3455" s="53"/>
      <c r="BS3455" s="779"/>
    </row>
    <row r="3456" spans="1:71" ht="22.5" hidden="1" customHeight="1" thickBot="1" x14ac:dyDescent="0.3">
      <c r="A3456" s="779"/>
      <c r="B3456" s="415"/>
      <c r="C3456" s="412" t="str">
        <f>IF(ROSTER!D$50="","",ROSTER!D$50)</f>
        <v/>
      </c>
      <c r="D3456" s="413"/>
      <c r="E3456" s="419"/>
      <c r="F3456" s="421"/>
      <c r="G3456" s="423"/>
      <c r="H3456" s="426"/>
      <c r="I3456" s="427"/>
      <c r="J3456" s="430"/>
      <c r="K3456" s="431"/>
      <c r="L3456" s="434"/>
      <c r="M3456" s="435"/>
      <c r="N3456" s="438" t="s">
        <v>14</v>
      </c>
      <c r="O3456" s="439"/>
      <c r="P3456" s="430"/>
      <c r="Q3456" s="431"/>
      <c r="R3456" s="434"/>
      <c r="S3456" s="441"/>
      <c r="T3456" s="434"/>
      <c r="U3456" s="427"/>
      <c r="V3456" s="441"/>
      <c r="W3456" s="427"/>
      <c r="X3456" s="430"/>
      <c r="Y3456" s="427"/>
      <c r="Z3456" s="430"/>
      <c r="AA3456" s="427"/>
      <c r="AB3456" s="430"/>
      <c r="AC3456" s="431"/>
      <c r="AD3456" s="434"/>
      <c r="AE3456" s="435"/>
      <c r="AF3456" s="444"/>
      <c r="AG3456" s="445"/>
      <c r="AH3456" s="430"/>
      <c r="AI3456" s="431"/>
      <c r="AJ3456" s="434"/>
      <c r="AK3456" s="435"/>
      <c r="AL3456" s="448"/>
      <c r="AM3456" s="449"/>
      <c r="AN3456" s="430"/>
      <c r="AO3456" s="431"/>
      <c r="AP3456" s="434"/>
      <c r="AQ3456" s="435"/>
      <c r="AR3456" s="448"/>
      <c r="AS3456" s="449"/>
      <c r="AT3456" s="452"/>
      <c r="AU3456" s="453"/>
      <c r="AV3456" s="456"/>
      <c r="AW3456" s="457"/>
      <c r="AX3456" s="448"/>
      <c r="AY3456" s="449"/>
      <c r="AZ3456" s="430"/>
      <c r="BA3456" s="431"/>
      <c r="BB3456" s="434"/>
      <c r="BC3456" s="435"/>
      <c r="BD3456" s="448"/>
      <c r="BE3456" s="449"/>
      <c r="BF3456" s="452"/>
      <c r="BG3456" s="453"/>
      <c r="BH3456" s="456"/>
      <c r="BI3456" s="457"/>
      <c r="BJ3456" s="448"/>
      <c r="BK3456" s="449"/>
      <c r="BL3456" s="409"/>
      <c r="BM3456" s="410"/>
      <c r="BN3456" s="411"/>
      <c r="BO3456" s="403"/>
      <c r="BP3456" s="405"/>
      <c r="BQ3456" s="53"/>
      <c r="BR3456" s="53"/>
      <c r="BS3456" s="779"/>
    </row>
    <row r="3457" spans="1:71" s="224" customFormat="1" ht="33.6" customHeight="1" x14ac:dyDescent="0.5">
      <c r="A3457" s="789"/>
      <c r="B3457" s="376"/>
      <c r="C3457" s="377"/>
      <c r="D3457" s="377" t="s">
        <v>10</v>
      </c>
      <c r="E3457" s="380"/>
      <c r="F3457" s="223"/>
      <c r="G3457" s="223"/>
      <c r="H3457" s="382">
        <f>SUM(H3413:I3456)</f>
        <v>0</v>
      </c>
      <c r="I3457" s="383"/>
      <c r="J3457" s="382">
        <f>SUM(J3413:K3456)</f>
        <v>0</v>
      </c>
      <c r="K3457" s="383"/>
      <c r="L3457" s="386">
        <f>SUM(L3413:M3456)</f>
        <v>0</v>
      </c>
      <c r="M3457" s="387"/>
      <c r="N3457" s="358">
        <f>L3457+J3457</f>
        <v>0</v>
      </c>
      <c r="O3457" s="359"/>
      <c r="P3457" s="386">
        <f>SUM(P3413:Q3456)</f>
        <v>0</v>
      </c>
      <c r="Q3457" s="383"/>
      <c r="R3457" s="386">
        <f t="shared" ref="R3457" si="1970">SUM(R3413:S3456)</f>
        <v>0</v>
      </c>
      <c r="S3457" s="387"/>
      <c r="T3457" s="386">
        <f t="shared" ref="T3457" si="1971">SUM(T3413:U3456)</f>
        <v>0</v>
      </c>
      <c r="U3457" s="359"/>
      <c r="V3457" s="387">
        <f t="shared" ref="V3457" si="1972">SUM(V3413:W3456)</f>
        <v>0</v>
      </c>
      <c r="W3457" s="387"/>
      <c r="X3457" s="382">
        <f t="shared" ref="X3457" si="1973">SUM(X3413:Y3456)</f>
        <v>0</v>
      </c>
      <c r="Y3457" s="359"/>
      <c r="Z3457" s="382">
        <f t="shared" ref="Z3457" si="1974">SUM(Z3413:AA3456)</f>
        <v>0</v>
      </c>
      <c r="AA3457" s="359"/>
      <c r="AB3457" s="387">
        <f t="shared" ref="AB3457" si="1975">SUM(AB3413:AC3456)</f>
        <v>0</v>
      </c>
      <c r="AC3457" s="383"/>
      <c r="AD3457" s="386">
        <f t="shared" ref="AD3457" si="1976">SUM(AD3413:AE3456)</f>
        <v>0</v>
      </c>
      <c r="AE3457" s="387"/>
      <c r="AF3457" s="358">
        <f t="shared" ref="AF3457" si="1977">SUM(AF3413:AG3456)</f>
        <v>0</v>
      </c>
      <c r="AG3457" s="359"/>
      <c r="AH3457" s="386">
        <f t="shared" ref="AH3457" si="1978">SUM(AH3413:AI3456)</f>
        <v>0</v>
      </c>
      <c r="AI3457" s="383"/>
      <c r="AJ3457" s="386">
        <f t="shared" ref="AJ3457" si="1979">SUM(AJ3413:AK3456)</f>
        <v>0</v>
      </c>
      <c r="AK3457" s="387"/>
      <c r="AL3457" s="358">
        <f>IF(AH3457=0,0,(AJ3457/AH3457)*100)</f>
        <v>0</v>
      </c>
      <c r="AM3457" s="359"/>
      <c r="AN3457" s="386">
        <f>SUM(AN3413:AO3456)</f>
        <v>0</v>
      </c>
      <c r="AO3457" s="383"/>
      <c r="AP3457" s="386">
        <f>SUM(AP3413:AQ3456)</f>
        <v>0</v>
      </c>
      <c r="AQ3457" s="387"/>
      <c r="AR3457" s="358">
        <f>IF(AN3457=0,0,(AP3457/AN3457)*100)</f>
        <v>0</v>
      </c>
      <c r="AS3457" s="359"/>
      <c r="AT3457" s="382">
        <f>AB3457+AH3457+AN3457</f>
        <v>0</v>
      </c>
      <c r="AU3457" s="383"/>
      <c r="AV3457" s="386">
        <f>AD3457+AJ3457+AP3457</f>
        <v>0</v>
      </c>
      <c r="AW3457" s="392"/>
      <c r="AX3457" s="358">
        <f>IF(AT3457=0,0,(AV3457/AT3457)*100)</f>
        <v>0</v>
      </c>
      <c r="AY3457" s="359"/>
      <c r="AZ3457" s="386">
        <f>SUM(AZ3413:BA3456)</f>
        <v>0</v>
      </c>
      <c r="BA3457" s="383"/>
      <c r="BB3457" s="386">
        <f>SUM(BB3413:BC3456)</f>
        <v>0</v>
      </c>
      <c r="BC3457" s="387"/>
      <c r="BD3457" s="358">
        <f>IF(AZ3457=0,0,(BB3457/AZ3457)*100)</f>
        <v>0</v>
      </c>
      <c r="BE3457" s="359"/>
      <c r="BF3457" s="382">
        <f>AT3457+AZ3457</f>
        <v>0</v>
      </c>
      <c r="BG3457" s="383"/>
      <c r="BH3457" s="386">
        <f>AV3457+BB3457</f>
        <v>0</v>
      </c>
      <c r="BI3457" s="392"/>
      <c r="BJ3457" s="358">
        <f>IF(BF3457=0,0,(BH3457/BF3457)*100)</f>
        <v>0</v>
      </c>
      <c r="BK3457" s="394"/>
      <c r="BL3457" s="396">
        <f>SUM(BL3413:BN3456)</f>
        <v>0</v>
      </c>
      <c r="BM3457" s="397"/>
      <c r="BN3457" s="398"/>
      <c r="BO3457" s="402" t="e">
        <f>(BL3457*BR$74)+(N3457*BR$75)+(X3457*BR$76)+(R3457*BR$77)+(V3457*BR$78)+(Z3457*BR$79)</f>
        <v>#REF!</v>
      </c>
      <c r="BP3457" s="404" t="e">
        <f>((AZ3457-BB3457)*BR$81)+((AT3457-AV3457)*BR$80)+(H3457*BR$82)+(P3457*BR$83)</f>
        <v>#REF!</v>
      </c>
      <c r="BQ3457" s="222"/>
      <c r="BR3457" s="222"/>
      <c r="BS3457" s="789"/>
    </row>
    <row r="3458" spans="1:71" s="224" customFormat="1" ht="33.950000000000003" customHeight="1" thickBot="1" x14ac:dyDescent="0.55000000000000004">
      <c r="A3458" s="789"/>
      <c r="B3458" s="378"/>
      <c r="C3458" s="379"/>
      <c r="D3458" s="379"/>
      <c r="E3458" s="381"/>
      <c r="F3458" s="225"/>
      <c r="G3458" s="225"/>
      <c r="H3458" s="384"/>
      <c r="I3458" s="385"/>
      <c r="J3458" s="384"/>
      <c r="K3458" s="385"/>
      <c r="L3458" s="388"/>
      <c r="M3458" s="389"/>
      <c r="N3458" s="390" t="s">
        <v>14</v>
      </c>
      <c r="O3458" s="391"/>
      <c r="P3458" s="388"/>
      <c r="Q3458" s="385"/>
      <c r="R3458" s="388"/>
      <c r="S3458" s="389"/>
      <c r="T3458" s="388"/>
      <c r="U3458" s="391"/>
      <c r="V3458" s="389"/>
      <c r="W3458" s="389"/>
      <c r="X3458" s="384"/>
      <c r="Y3458" s="391"/>
      <c r="Z3458" s="384"/>
      <c r="AA3458" s="391"/>
      <c r="AB3458" s="389"/>
      <c r="AC3458" s="385"/>
      <c r="AD3458" s="388"/>
      <c r="AE3458" s="389"/>
      <c r="AF3458" s="390"/>
      <c r="AG3458" s="391"/>
      <c r="AH3458" s="388"/>
      <c r="AI3458" s="385"/>
      <c r="AJ3458" s="388"/>
      <c r="AK3458" s="389"/>
      <c r="AL3458" s="390"/>
      <c r="AM3458" s="391"/>
      <c r="AN3458" s="388"/>
      <c r="AO3458" s="385"/>
      <c r="AP3458" s="388"/>
      <c r="AQ3458" s="389"/>
      <c r="AR3458" s="390"/>
      <c r="AS3458" s="391"/>
      <c r="AT3458" s="384"/>
      <c r="AU3458" s="385"/>
      <c r="AV3458" s="388"/>
      <c r="AW3458" s="393"/>
      <c r="AX3458" s="390"/>
      <c r="AY3458" s="391"/>
      <c r="AZ3458" s="388"/>
      <c r="BA3458" s="385"/>
      <c r="BB3458" s="388"/>
      <c r="BC3458" s="389"/>
      <c r="BD3458" s="390"/>
      <c r="BE3458" s="391"/>
      <c r="BF3458" s="384"/>
      <c r="BG3458" s="385"/>
      <c r="BH3458" s="388"/>
      <c r="BI3458" s="393"/>
      <c r="BJ3458" s="390"/>
      <c r="BK3458" s="395"/>
      <c r="BL3458" s="399"/>
      <c r="BM3458" s="400"/>
      <c r="BN3458" s="401"/>
      <c r="BO3458" s="403"/>
      <c r="BP3458" s="405"/>
      <c r="BQ3458" s="222"/>
      <c r="BR3458" s="222"/>
      <c r="BS3458" s="789"/>
    </row>
    <row r="3459" spans="1:71" s="230" customFormat="1" ht="48.2" customHeight="1" thickBot="1" x14ac:dyDescent="0.55000000000000004">
      <c r="A3459" s="790"/>
      <c r="B3459" s="342"/>
      <c r="C3459" s="343"/>
      <c r="D3459" s="343" t="s">
        <v>13</v>
      </c>
      <c r="E3459" s="344"/>
      <c r="F3459" s="227"/>
      <c r="G3459" s="223"/>
      <c r="H3459" s="345"/>
      <c r="I3459" s="346"/>
      <c r="J3459" s="347"/>
      <c r="K3459" s="348"/>
      <c r="L3459" s="349"/>
      <c r="M3459" s="350"/>
      <c r="N3459" s="351">
        <f>J3459+L3459</f>
        <v>0</v>
      </c>
      <c r="O3459" s="352"/>
      <c r="P3459" s="347"/>
      <c r="Q3459" s="348"/>
      <c r="R3459" s="349"/>
      <c r="S3459" s="348"/>
      <c r="T3459" s="353"/>
      <c r="U3459" s="354"/>
      <c r="V3459" s="347"/>
      <c r="W3459" s="355"/>
      <c r="X3459" s="345"/>
      <c r="Y3459" s="346"/>
      <c r="Z3459" s="347"/>
      <c r="AA3459" s="355"/>
      <c r="AB3459" s="347"/>
      <c r="AC3459" s="348"/>
      <c r="AD3459" s="349"/>
      <c r="AE3459" s="350"/>
      <c r="AF3459" s="356">
        <f>IF(AB3459=0,0,(AD3459/AB3459)*100)</f>
        <v>0</v>
      </c>
      <c r="AG3459" s="357"/>
      <c r="AH3459" s="347"/>
      <c r="AI3459" s="348"/>
      <c r="AJ3459" s="349"/>
      <c r="AK3459" s="350"/>
      <c r="AL3459" s="358">
        <f>IF(AH3459=0,0,(AJ3459/AH3459)*100)</f>
        <v>0</v>
      </c>
      <c r="AM3459" s="359"/>
      <c r="AN3459" s="347"/>
      <c r="AO3459" s="348"/>
      <c r="AP3459" s="349"/>
      <c r="AQ3459" s="350"/>
      <c r="AR3459" s="358">
        <f>IF(AN3459=0,0,(AP3459/AN3459)*100)</f>
        <v>0</v>
      </c>
      <c r="AS3459" s="359"/>
      <c r="AT3459" s="360">
        <f>AB3459+AH3459+AN3459</f>
        <v>0</v>
      </c>
      <c r="AU3459" s="361"/>
      <c r="AV3459" s="362">
        <f>AD3459+AJ3459+AP3459</f>
        <v>0</v>
      </c>
      <c r="AW3459" s="363"/>
      <c r="AX3459" s="358">
        <f>IF(AT3459=0,0,(AV3459/AT3459)*100)</f>
        <v>0</v>
      </c>
      <c r="AY3459" s="359"/>
      <c r="AZ3459" s="347"/>
      <c r="BA3459" s="348"/>
      <c r="BB3459" s="349"/>
      <c r="BC3459" s="350"/>
      <c r="BD3459" s="358">
        <f>IF(AZ3459=0,0,(BB3459/AZ3459)*100)</f>
        <v>0</v>
      </c>
      <c r="BE3459" s="359"/>
      <c r="BF3459" s="360">
        <f>AT3459+AZ3459</f>
        <v>0</v>
      </c>
      <c r="BG3459" s="361"/>
      <c r="BH3459" s="362">
        <f>AV3459+BB3459</f>
        <v>0</v>
      </c>
      <c r="BI3459" s="363"/>
      <c r="BJ3459" s="358">
        <f>IF(BF3459=0,0,(BH3459/BF3459)*100)</f>
        <v>0</v>
      </c>
      <c r="BK3459" s="359"/>
      <c r="BL3459" s="364"/>
      <c r="BM3459" s="365"/>
      <c r="BN3459" s="366"/>
      <c r="BO3459" s="228"/>
      <c r="BP3459" s="229"/>
      <c r="BQ3459" s="226"/>
      <c r="BR3459" s="226"/>
      <c r="BS3459" s="790"/>
    </row>
    <row r="3460" spans="1:71" s="230" customFormat="1" ht="48.95" customHeight="1" thickBot="1" x14ac:dyDescent="0.55000000000000004">
      <c r="A3460" s="790"/>
      <c r="B3460" s="231"/>
      <c r="C3460" s="268"/>
      <c r="D3460" s="367" t="s">
        <v>41</v>
      </c>
      <c r="E3460" s="368"/>
      <c r="F3460" s="233"/>
      <c r="G3460" s="233"/>
      <c r="H3460" s="268"/>
      <c r="I3460" s="268"/>
      <c r="J3460" s="369">
        <f>IF((J3457+L3459)=0,0,J3457/(J3457+L3459)*100)</f>
        <v>0</v>
      </c>
      <c r="K3460" s="370"/>
      <c r="L3460" s="369">
        <f>IF((L3457+J3459)=0,0,L3457/(L3457+J3459)*100)</f>
        <v>0</v>
      </c>
      <c r="M3460" s="370"/>
      <c r="N3460" s="369">
        <f>IF((N3457+N3459)=0,0,N3457/(N3457+N3459)*100)</f>
        <v>0</v>
      </c>
      <c r="O3460" s="371"/>
      <c r="P3460" s="372"/>
      <c r="Q3460" s="373"/>
      <c r="R3460" s="373"/>
      <c r="S3460" s="373"/>
      <c r="T3460" s="374"/>
      <c r="U3460" s="374"/>
      <c r="V3460" s="373"/>
      <c r="W3460" s="373"/>
      <c r="X3460" s="373"/>
      <c r="Y3460" s="373"/>
      <c r="Z3460" s="373"/>
      <c r="AA3460" s="373"/>
      <c r="AB3460" s="373"/>
      <c r="AC3460" s="373"/>
      <c r="AD3460" s="373"/>
      <c r="AE3460" s="373"/>
      <c r="AF3460" s="373"/>
      <c r="AG3460" s="373"/>
      <c r="AH3460" s="373"/>
      <c r="AI3460" s="373"/>
      <c r="AJ3460" s="373"/>
      <c r="AK3460" s="373"/>
      <c r="AL3460" s="373"/>
      <c r="AM3460" s="373"/>
      <c r="AN3460" s="373"/>
      <c r="AO3460" s="373"/>
      <c r="AP3460" s="373"/>
      <c r="AQ3460" s="373"/>
      <c r="AR3460" s="373"/>
      <c r="AS3460" s="373"/>
      <c r="AT3460" s="373"/>
      <c r="AU3460" s="373"/>
      <c r="AV3460" s="373"/>
      <c r="AW3460" s="373"/>
      <c r="AX3460" s="373"/>
      <c r="AY3460" s="373"/>
      <c r="AZ3460" s="373"/>
      <c r="BA3460" s="373"/>
      <c r="BB3460" s="373"/>
      <c r="BC3460" s="373"/>
      <c r="BD3460" s="373"/>
      <c r="BE3460" s="373"/>
      <c r="BF3460" s="373"/>
      <c r="BG3460" s="373"/>
      <c r="BH3460" s="373"/>
      <c r="BI3460" s="373"/>
      <c r="BJ3460" s="373"/>
      <c r="BK3460" s="373"/>
      <c r="BL3460" s="373"/>
      <c r="BM3460" s="373"/>
      <c r="BN3460" s="375"/>
      <c r="BO3460" s="234"/>
      <c r="BP3460" s="234"/>
      <c r="BQ3460" s="226"/>
      <c r="BR3460" s="226"/>
      <c r="BS3460" s="790"/>
    </row>
    <row r="3461" spans="1:71" ht="15.75" customHeight="1" thickTop="1" thickBot="1" x14ac:dyDescent="0.45">
      <c r="A3461" s="779"/>
      <c r="B3461" s="160"/>
      <c r="C3461" s="161"/>
      <c r="D3461" s="161"/>
      <c r="E3461" s="161"/>
      <c r="F3461" s="69"/>
      <c r="G3461" s="69"/>
      <c r="H3461" s="161"/>
      <c r="I3461" s="161"/>
      <c r="J3461" s="161"/>
      <c r="K3461" s="161"/>
      <c r="L3461" s="161"/>
      <c r="M3461" s="161"/>
      <c r="N3461" s="161"/>
      <c r="O3461" s="161"/>
      <c r="P3461" s="161"/>
      <c r="Q3461" s="161"/>
      <c r="R3461" s="161"/>
      <c r="S3461" s="161"/>
      <c r="T3461" s="161"/>
      <c r="U3461" s="161"/>
      <c r="V3461" s="161"/>
      <c r="W3461" s="161"/>
      <c r="X3461" s="161"/>
      <c r="Y3461" s="161"/>
      <c r="Z3461" s="161"/>
      <c r="AA3461" s="161"/>
      <c r="AB3461" s="161"/>
      <c r="AC3461" s="161"/>
      <c r="AD3461" s="161"/>
      <c r="AE3461" s="161"/>
      <c r="AF3461" s="166"/>
      <c r="AG3461" s="166"/>
      <c r="AH3461" s="161"/>
      <c r="AI3461" s="161"/>
      <c r="AJ3461" s="161"/>
      <c r="AK3461" s="161"/>
      <c r="AL3461" s="161"/>
      <c r="AM3461" s="161"/>
      <c r="AN3461" s="161"/>
      <c r="AO3461" s="161"/>
      <c r="AP3461" s="161"/>
      <c r="AQ3461" s="161"/>
      <c r="AR3461" s="161"/>
      <c r="AS3461" s="161"/>
      <c r="AT3461" s="161"/>
      <c r="AU3461" s="161"/>
      <c r="AV3461" s="161"/>
      <c r="AW3461" s="161"/>
      <c r="AX3461" s="161"/>
      <c r="AY3461" s="161"/>
      <c r="AZ3461" s="161"/>
      <c r="BA3461" s="161"/>
      <c r="BB3461" s="161"/>
      <c r="BC3461" s="161"/>
      <c r="BD3461" s="161"/>
      <c r="BE3461" s="161"/>
      <c r="BF3461" s="161"/>
      <c r="BG3461" s="161"/>
      <c r="BH3461" s="161"/>
      <c r="BI3461" s="161"/>
      <c r="BJ3461" s="161"/>
      <c r="BK3461" s="161"/>
      <c r="BL3461" s="161"/>
      <c r="BM3461" s="161"/>
      <c r="BN3461" s="167"/>
      <c r="BO3461" s="70"/>
      <c r="BP3461" s="70"/>
      <c r="BQ3461" s="53"/>
      <c r="BR3461" s="53"/>
      <c r="BS3461" s="779"/>
    </row>
    <row r="3462" spans="1:71" s="68" customFormat="1" ht="80.25" customHeight="1" thickTop="1" thickBot="1" x14ac:dyDescent="0.5">
      <c r="A3462" s="791"/>
      <c r="B3462" s="325" t="s">
        <v>55</v>
      </c>
      <c r="C3462" s="326"/>
      <c r="D3462" s="327" t="s">
        <v>47</v>
      </c>
      <c r="E3462" s="327"/>
      <c r="F3462" s="71"/>
      <c r="G3462" s="71"/>
      <c r="H3462" s="328"/>
      <c r="I3462" s="329"/>
      <c r="J3462" s="330"/>
      <c r="K3462" s="235"/>
      <c r="L3462" s="328"/>
      <c r="M3462" s="329"/>
      <c r="N3462" s="330"/>
      <c r="O3462" s="331" t="s">
        <v>42</v>
      </c>
      <c r="P3462" s="332"/>
      <c r="Q3462" s="332"/>
      <c r="R3462" s="332"/>
      <c r="S3462" s="328"/>
      <c r="T3462" s="329"/>
      <c r="U3462" s="330"/>
      <c r="V3462" s="235"/>
      <c r="W3462" s="328"/>
      <c r="X3462" s="329"/>
      <c r="Y3462" s="330"/>
      <c r="Z3462" s="331" t="s">
        <v>110</v>
      </c>
      <c r="AA3462" s="332"/>
      <c r="AB3462" s="332"/>
      <c r="AC3462" s="332"/>
      <c r="AD3462" s="332"/>
      <c r="AE3462" s="332"/>
      <c r="AF3462" s="332"/>
      <c r="AG3462" s="332"/>
      <c r="AH3462" s="332"/>
      <c r="AI3462" s="333"/>
      <c r="AJ3462" s="328"/>
      <c r="AK3462" s="329"/>
      <c r="AL3462" s="330"/>
      <c r="AM3462" s="235"/>
      <c r="AN3462" s="328"/>
      <c r="AO3462" s="329"/>
      <c r="AP3462" s="330"/>
      <c r="AQ3462" s="331" t="s">
        <v>46</v>
      </c>
      <c r="AR3462" s="332"/>
      <c r="AS3462" s="332"/>
      <c r="AT3462" s="333"/>
      <c r="AU3462" s="328"/>
      <c r="AV3462" s="329"/>
      <c r="AW3462" s="330"/>
      <c r="AX3462" s="235"/>
      <c r="AY3462" s="328"/>
      <c r="AZ3462" s="329"/>
      <c r="BA3462" s="330"/>
      <c r="BB3462" s="334" t="s">
        <v>112</v>
      </c>
      <c r="BC3462" s="335"/>
      <c r="BD3462" s="335"/>
      <c r="BE3462" s="336"/>
      <c r="BF3462" s="337">
        <f>BL3457</f>
        <v>0</v>
      </c>
      <c r="BG3462" s="338"/>
      <c r="BH3462" s="339"/>
      <c r="BI3462" s="235"/>
      <c r="BJ3462" s="337">
        <f>BL3459</f>
        <v>0</v>
      </c>
      <c r="BK3462" s="338"/>
      <c r="BL3462" s="339"/>
      <c r="BM3462" s="173"/>
      <c r="BN3462" s="174"/>
      <c r="BO3462" s="72"/>
      <c r="BP3462" s="72"/>
      <c r="BQ3462" s="67"/>
      <c r="BR3462" s="67"/>
      <c r="BS3462" s="791"/>
    </row>
    <row r="3463" spans="1:71" ht="15.6" customHeight="1" thickTop="1" thickBot="1" x14ac:dyDescent="0.55000000000000004">
      <c r="A3463" s="779"/>
      <c r="B3463" s="162"/>
      <c r="C3463" s="156"/>
      <c r="D3463" s="163"/>
      <c r="E3463" s="163"/>
      <c r="F3463" s="73"/>
      <c r="G3463" s="73"/>
      <c r="H3463" s="170"/>
      <c r="I3463" s="170"/>
      <c r="J3463" s="170"/>
      <c r="K3463" s="170"/>
      <c r="L3463" s="170"/>
      <c r="M3463" s="170"/>
      <c r="N3463" s="170"/>
      <c r="O3463" s="168"/>
      <c r="P3463" s="168"/>
      <c r="Q3463" s="168"/>
      <c r="R3463" s="168"/>
      <c r="S3463" s="170"/>
      <c r="T3463" s="170"/>
      <c r="U3463" s="170"/>
      <c r="V3463" s="169"/>
      <c r="W3463" s="170"/>
      <c r="X3463" s="170"/>
      <c r="Y3463" s="170"/>
      <c r="Z3463" s="168"/>
      <c r="AA3463" s="168"/>
      <c r="AB3463" s="168"/>
      <c r="AC3463" s="168"/>
      <c r="AD3463" s="170"/>
      <c r="AE3463" s="170"/>
      <c r="AF3463" s="170"/>
      <c r="AG3463" s="170"/>
      <c r="AH3463" s="169"/>
      <c r="AI3463" s="169"/>
      <c r="AJ3463" s="170"/>
      <c r="AK3463" s="168"/>
      <c r="AL3463" s="168"/>
      <c r="AM3463" s="168"/>
      <c r="AN3463" s="168"/>
      <c r="AO3463" s="170"/>
      <c r="AP3463" s="170"/>
      <c r="AQ3463" s="168"/>
      <c r="AR3463" s="168"/>
      <c r="AS3463" s="168"/>
      <c r="AT3463" s="168"/>
      <c r="AU3463" s="170"/>
      <c r="AV3463" s="170"/>
      <c r="AW3463" s="170"/>
      <c r="AX3463" s="170"/>
      <c r="AY3463" s="170"/>
      <c r="AZ3463" s="172"/>
      <c r="BA3463" s="172"/>
      <c r="BB3463" s="168"/>
      <c r="BC3463" s="176"/>
      <c r="BD3463" s="177"/>
      <c r="BE3463" s="177"/>
      <c r="BF3463" s="178"/>
      <c r="BG3463" s="178"/>
      <c r="BH3463" s="172"/>
      <c r="BI3463" s="170"/>
      <c r="BJ3463" s="179"/>
      <c r="BK3463" s="179"/>
      <c r="BL3463" s="172"/>
      <c r="BM3463" s="175"/>
      <c r="BN3463" s="180"/>
      <c r="BO3463" s="74"/>
      <c r="BP3463" s="74"/>
      <c r="BQ3463" s="53"/>
      <c r="BR3463" s="53"/>
      <c r="BS3463" s="779"/>
    </row>
    <row r="3464" spans="1:71" s="68" customFormat="1" ht="80.25" customHeight="1" thickTop="1" thickBot="1" x14ac:dyDescent="0.5">
      <c r="A3464" s="791"/>
      <c r="B3464" s="334" t="s">
        <v>40</v>
      </c>
      <c r="C3464" s="335"/>
      <c r="D3464" s="327" t="s">
        <v>48</v>
      </c>
      <c r="E3464" s="327"/>
      <c r="F3464" s="71"/>
      <c r="G3464" s="71"/>
      <c r="H3464" s="337">
        <f>H3462</f>
        <v>0</v>
      </c>
      <c r="I3464" s="338"/>
      <c r="J3464" s="339"/>
      <c r="K3464" s="235"/>
      <c r="L3464" s="337">
        <f>L3462</f>
        <v>0</v>
      </c>
      <c r="M3464" s="338"/>
      <c r="N3464" s="339"/>
      <c r="O3464" s="331" t="s">
        <v>44</v>
      </c>
      <c r="P3464" s="332"/>
      <c r="Q3464" s="332"/>
      <c r="R3464" s="332"/>
      <c r="S3464" s="337">
        <f>S3462-H3462</f>
        <v>0</v>
      </c>
      <c r="T3464" s="338"/>
      <c r="U3464" s="339"/>
      <c r="V3464" s="235"/>
      <c r="W3464" s="337">
        <f>W3462-L3462</f>
        <v>0</v>
      </c>
      <c r="X3464" s="338"/>
      <c r="Y3464" s="339"/>
      <c r="Z3464" s="331" t="s">
        <v>111</v>
      </c>
      <c r="AA3464" s="332"/>
      <c r="AB3464" s="332"/>
      <c r="AC3464" s="332"/>
      <c r="AD3464" s="332"/>
      <c r="AE3464" s="332"/>
      <c r="AF3464" s="332"/>
      <c r="AG3464" s="332"/>
      <c r="AH3464" s="332"/>
      <c r="AI3464" s="333"/>
      <c r="AJ3464" s="337">
        <f>AJ3462-S3462</f>
        <v>0</v>
      </c>
      <c r="AK3464" s="338"/>
      <c r="AL3464" s="339"/>
      <c r="AM3464" s="235"/>
      <c r="AN3464" s="337">
        <f>AN3462-W3462</f>
        <v>0</v>
      </c>
      <c r="AO3464" s="338"/>
      <c r="AP3464" s="339"/>
      <c r="AQ3464" s="331" t="s">
        <v>45</v>
      </c>
      <c r="AR3464" s="332"/>
      <c r="AS3464" s="332"/>
      <c r="AT3464" s="333"/>
      <c r="AU3464" s="337">
        <f>AU3462-AJ3462</f>
        <v>0</v>
      </c>
      <c r="AV3464" s="338"/>
      <c r="AW3464" s="339"/>
      <c r="AX3464" s="235"/>
      <c r="AY3464" s="337">
        <f>AY3462-AN3462</f>
        <v>0</v>
      </c>
      <c r="AZ3464" s="338"/>
      <c r="BA3464" s="339"/>
      <c r="BB3464" s="334" t="s">
        <v>113</v>
      </c>
      <c r="BC3464" s="335"/>
      <c r="BD3464" s="335"/>
      <c r="BE3464" s="336"/>
      <c r="BF3464" s="337">
        <f>BF3462-AU3462</f>
        <v>0</v>
      </c>
      <c r="BG3464" s="338"/>
      <c r="BH3464" s="339"/>
      <c r="BI3464" s="235"/>
      <c r="BJ3464" s="337">
        <f>BJ3462-AY3462</f>
        <v>0</v>
      </c>
      <c r="BK3464" s="338"/>
      <c r="BL3464" s="339"/>
      <c r="BM3464" s="173"/>
      <c r="BN3464" s="174"/>
      <c r="BO3464" s="72"/>
      <c r="BP3464" s="72"/>
      <c r="BQ3464" s="67"/>
      <c r="BR3464" s="67"/>
      <c r="BS3464" s="791"/>
    </row>
    <row r="3465" spans="1:71" ht="15.75" customHeight="1" thickTop="1" thickBot="1" x14ac:dyDescent="0.45">
      <c r="A3465" s="779"/>
      <c r="B3465" s="164"/>
      <c r="C3465" s="165"/>
      <c r="D3465" s="165"/>
      <c r="E3465" s="165"/>
      <c r="F3465" s="75"/>
      <c r="G3465" s="75"/>
      <c r="H3465" s="165"/>
      <c r="I3465" s="165"/>
      <c r="J3465" s="165"/>
      <c r="K3465" s="165"/>
      <c r="L3465" s="165"/>
      <c r="M3465" s="165"/>
      <c r="N3465" s="165"/>
      <c r="O3465" s="165"/>
      <c r="P3465" s="165"/>
      <c r="Q3465" s="165"/>
      <c r="R3465" s="165"/>
      <c r="S3465" s="165"/>
      <c r="T3465" s="165"/>
      <c r="U3465" s="165"/>
      <c r="V3465" s="165"/>
      <c r="W3465" s="165"/>
      <c r="X3465" s="165"/>
      <c r="Y3465" s="165"/>
      <c r="Z3465" s="165"/>
      <c r="AA3465" s="165"/>
      <c r="AB3465" s="165"/>
      <c r="AC3465" s="165"/>
      <c r="AD3465" s="165"/>
      <c r="AE3465" s="165"/>
      <c r="AF3465" s="171"/>
      <c r="AG3465" s="171"/>
      <c r="AH3465" s="165"/>
      <c r="AI3465" s="165"/>
      <c r="AJ3465" s="165"/>
      <c r="AK3465" s="165"/>
      <c r="AL3465" s="165"/>
      <c r="AM3465" s="165"/>
      <c r="AN3465" s="165"/>
      <c r="AO3465" s="165"/>
      <c r="AP3465" s="165"/>
      <c r="AQ3465" s="165"/>
      <c r="AR3465" s="165"/>
      <c r="AS3465" s="165"/>
      <c r="AT3465" s="165"/>
      <c r="AU3465" s="165"/>
      <c r="AV3465" s="165"/>
      <c r="AW3465" s="165"/>
      <c r="AX3465" s="165"/>
      <c r="AY3465" s="165"/>
      <c r="AZ3465" s="165"/>
      <c r="BA3465" s="340" t="s">
        <v>138</v>
      </c>
      <c r="BB3465" s="340"/>
      <c r="BC3465" s="340"/>
      <c r="BD3465" s="340"/>
      <c r="BE3465" s="340"/>
      <c r="BF3465" s="340"/>
      <c r="BG3465" s="340"/>
      <c r="BH3465" s="340"/>
      <c r="BI3465" s="340"/>
      <c r="BJ3465" s="340"/>
      <c r="BK3465" s="340"/>
      <c r="BL3465" s="340"/>
      <c r="BM3465" s="340"/>
      <c r="BN3465" s="341"/>
      <c r="BO3465" s="76"/>
      <c r="BP3465" s="76"/>
      <c r="BQ3465" s="53"/>
      <c r="BR3465" s="53"/>
      <c r="BS3465" s="779"/>
    </row>
    <row r="3466" spans="1:71" ht="12" customHeight="1" thickTop="1" x14ac:dyDescent="0.4">
      <c r="A3466" s="779"/>
      <c r="B3466" s="780"/>
      <c r="C3466" s="779"/>
      <c r="D3466" s="779"/>
      <c r="E3466" s="779"/>
      <c r="F3466" s="781"/>
      <c r="G3466" s="781"/>
      <c r="H3466" s="779"/>
      <c r="I3466" s="779"/>
      <c r="J3466" s="779"/>
      <c r="K3466" s="779"/>
      <c r="L3466" s="779"/>
      <c r="M3466" s="779"/>
      <c r="N3466" s="779"/>
      <c r="O3466" s="779"/>
      <c r="P3466" s="779"/>
      <c r="Q3466" s="779"/>
      <c r="R3466" s="779"/>
      <c r="S3466" s="779"/>
      <c r="T3466" s="779"/>
      <c r="U3466" s="779"/>
      <c r="V3466" s="779"/>
      <c r="W3466" s="779"/>
      <c r="X3466" s="779"/>
      <c r="Y3466" s="779"/>
      <c r="Z3466" s="779"/>
      <c r="AA3466" s="779"/>
      <c r="AB3466" s="779"/>
      <c r="AC3466" s="779"/>
      <c r="AD3466" s="779"/>
      <c r="AE3466" s="779"/>
      <c r="AF3466" s="782"/>
      <c r="AG3466" s="782"/>
      <c r="AH3466" s="779"/>
      <c r="AI3466" s="779"/>
      <c r="AJ3466" s="779"/>
      <c r="AK3466" s="779"/>
      <c r="AL3466" s="779"/>
      <c r="AM3466" s="779"/>
      <c r="AN3466" s="779"/>
      <c r="AO3466" s="779"/>
      <c r="AP3466" s="779"/>
      <c r="AQ3466" s="779"/>
      <c r="AR3466" s="779"/>
      <c r="AS3466" s="779"/>
      <c r="AT3466" s="779"/>
      <c r="AU3466" s="779"/>
      <c r="AV3466" s="779"/>
      <c r="AW3466" s="779"/>
      <c r="AX3466" s="779"/>
      <c r="AY3466" s="779"/>
      <c r="AZ3466" s="779"/>
      <c r="BA3466" s="779"/>
      <c r="BB3466" s="779"/>
      <c r="BC3466" s="779"/>
      <c r="BD3466" s="779"/>
      <c r="BE3466" s="779"/>
      <c r="BF3466" s="779"/>
      <c r="BG3466" s="779"/>
      <c r="BH3466" s="779"/>
      <c r="BI3466" s="779"/>
      <c r="BJ3466" s="779"/>
      <c r="BK3466" s="779"/>
      <c r="BL3466" s="779"/>
      <c r="BM3466" s="779"/>
      <c r="BN3466" s="779"/>
      <c r="BO3466" s="783"/>
      <c r="BP3466" s="783"/>
      <c r="BQ3466" s="779"/>
      <c r="BR3466" s="779"/>
      <c r="BS3466" s="779"/>
    </row>
    <row r="3467" spans="1:71" s="57" customFormat="1" ht="46.5" x14ac:dyDescent="0.7">
      <c r="A3467" s="784"/>
      <c r="B3467" s="801" t="s">
        <v>9</v>
      </c>
      <c r="C3467" s="801"/>
      <c r="D3467" s="801"/>
      <c r="E3467" s="801"/>
      <c r="F3467" s="801"/>
      <c r="G3467" s="801"/>
      <c r="H3467" s="801"/>
      <c r="I3467" s="801"/>
      <c r="J3467" s="801"/>
      <c r="K3467" s="801"/>
      <c r="L3467" s="801"/>
      <c r="M3467" s="801"/>
      <c r="N3467" s="801"/>
      <c r="O3467" s="801"/>
      <c r="P3467" s="801"/>
      <c r="Q3467" s="801"/>
      <c r="R3467" s="801"/>
      <c r="S3467" s="801"/>
      <c r="T3467" s="801"/>
      <c r="U3467" s="801"/>
      <c r="V3467" s="801"/>
      <c r="W3467" s="801"/>
      <c r="X3467" s="801"/>
      <c r="Y3467" s="801"/>
      <c r="Z3467" s="801"/>
      <c r="AA3467" s="801"/>
      <c r="AB3467" s="801"/>
      <c r="AC3467" s="801"/>
      <c r="AD3467" s="801"/>
      <c r="AE3467" s="801"/>
      <c r="AF3467" s="801"/>
      <c r="AG3467" s="801"/>
      <c r="AH3467" s="801"/>
      <c r="AI3467" s="801"/>
      <c r="AJ3467" s="801"/>
      <c r="AK3467" s="801"/>
      <c r="AL3467" s="801"/>
      <c r="AM3467" s="801"/>
      <c r="AN3467" s="801"/>
      <c r="AO3467" s="801"/>
      <c r="AP3467" s="801"/>
      <c r="AQ3467" s="801"/>
      <c r="AR3467" s="801"/>
      <c r="AS3467" s="801"/>
      <c r="AT3467" s="801"/>
      <c r="AU3467" s="801"/>
      <c r="AV3467" s="801"/>
      <c r="AW3467" s="801"/>
      <c r="AX3467" s="801"/>
      <c r="AY3467" s="801"/>
      <c r="AZ3467" s="801"/>
      <c r="BA3467" s="801"/>
      <c r="BB3467" s="801"/>
      <c r="BC3467" s="801"/>
      <c r="BD3467" s="801"/>
      <c r="BE3467" s="801"/>
      <c r="BF3467" s="801"/>
      <c r="BG3467" s="801"/>
      <c r="BH3467" s="801"/>
      <c r="BI3467" s="801"/>
      <c r="BJ3467" s="801"/>
      <c r="BK3467" s="801"/>
      <c r="BL3467" s="801"/>
      <c r="BM3467" s="801"/>
      <c r="BN3467" s="801"/>
      <c r="BO3467" s="139"/>
      <c r="BP3467" s="139"/>
      <c r="BQ3467" s="56"/>
      <c r="BR3467" s="56"/>
      <c r="BS3467" s="784"/>
    </row>
    <row r="3468" spans="1:71" ht="11.1" customHeight="1" x14ac:dyDescent="0.4">
      <c r="A3468" s="779"/>
      <c r="B3468" s="140"/>
      <c r="C3468" s="141"/>
      <c r="D3468" s="141"/>
      <c r="E3468" s="141"/>
      <c r="F3468" s="142"/>
      <c r="G3468" s="142"/>
      <c r="H3468" s="141"/>
      <c r="I3468" s="141"/>
      <c r="J3468" s="141"/>
      <c r="K3468" s="141"/>
      <c r="L3468" s="141"/>
      <c r="M3468" s="141"/>
      <c r="N3468" s="141"/>
      <c r="O3468" s="141"/>
      <c r="P3468" s="141"/>
      <c r="Q3468" s="141"/>
      <c r="R3468" s="141"/>
      <c r="S3468" s="141"/>
      <c r="T3468" s="141"/>
      <c r="U3468" s="141"/>
      <c r="V3468" s="141"/>
      <c r="W3468" s="141"/>
      <c r="X3468" s="141"/>
      <c r="Y3468" s="141"/>
      <c r="Z3468" s="141"/>
      <c r="AA3468" s="141"/>
      <c r="AB3468" s="141"/>
      <c r="AC3468" s="141"/>
      <c r="AD3468" s="141"/>
      <c r="AE3468" s="141"/>
      <c r="AF3468" s="143"/>
      <c r="AG3468" s="143"/>
      <c r="AH3468" s="141"/>
      <c r="AI3468" s="141"/>
      <c r="AJ3468" s="141"/>
      <c r="AK3468" s="141"/>
      <c r="AL3468" s="141"/>
      <c r="AM3468" s="141"/>
      <c r="AN3468" s="141"/>
      <c r="AO3468" s="141"/>
      <c r="AP3468" s="141"/>
      <c r="AQ3468" s="141"/>
      <c r="AR3468" s="141"/>
      <c r="AS3468" s="141"/>
      <c r="AT3468" s="141"/>
      <c r="AU3468" s="141"/>
      <c r="AV3468" s="141"/>
      <c r="AW3468" s="141"/>
      <c r="AX3468" s="141"/>
      <c r="AY3468" s="141"/>
      <c r="AZ3468" s="141"/>
      <c r="BA3468" s="141"/>
      <c r="BB3468" s="141"/>
      <c r="BC3468" s="141"/>
      <c r="BD3468" s="141"/>
      <c r="BE3468" s="141"/>
      <c r="BF3468" s="141"/>
      <c r="BG3468" s="141"/>
      <c r="BH3468" s="141"/>
      <c r="BI3468" s="141"/>
      <c r="BJ3468" s="141"/>
      <c r="BK3468" s="141"/>
      <c r="BL3468" s="141"/>
      <c r="BM3468" s="141"/>
      <c r="BN3468" s="460"/>
      <c r="BO3468" s="460"/>
      <c r="BP3468" s="460"/>
      <c r="BQ3468" s="53"/>
      <c r="BR3468" s="53"/>
      <c r="BS3468" s="779"/>
    </row>
    <row r="3469" spans="1:71" s="58" customFormat="1" ht="36.75" customHeight="1" x14ac:dyDescent="0.4">
      <c r="A3469" s="780"/>
      <c r="B3469" s="140"/>
      <c r="C3469" s="140"/>
      <c r="D3469" s="793" t="s">
        <v>10</v>
      </c>
      <c r="E3469" s="461" t="str">
        <f>IF(ROSTER!D$3="","",ROSTER!D$3)</f>
        <v/>
      </c>
      <c r="F3469" s="461"/>
      <c r="G3469" s="461"/>
      <c r="H3469" s="461"/>
      <c r="I3469" s="461"/>
      <c r="J3469" s="461"/>
      <c r="K3469" s="461"/>
      <c r="L3469" s="461"/>
      <c r="M3469" s="461"/>
      <c r="N3469" s="461"/>
      <c r="O3469" s="461"/>
      <c r="P3469" s="461"/>
      <c r="Q3469" s="461"/>
      <c r="R3469" s="461"/>
      <c r="S3469" s="461"/>
      <c r="T3469" s="461"/>
      <c r="U3469" s="461"/>
      <c r="V3469" s="461"/>
      <c r="W3469" s="461"/>
      <c r="X3469" s="461"/>
      <c r="Y3469" s="461"/>
      <c r="Z3469" s="461"/>
      <c r="AA3469" s="461"/>
      <c r="AB3469" s="461"/>
      <c r="AC3469" s="461"/>
      <c r="AD3469" s="144"/>
      <c r="AE3469" s="792" t="s">
        <v>11</v>
      </c>
      <c r="AF3469" s="792"/>
      <c r="AG3469" s="792"/>
      <c r="AH3469" s="792"/>
      <c r="AI3469" s="792"/>
      <c r="AJ3469" s="792"/>
      <c r="AK3469" s="792"/>
      <c r="AL3469" s="792"/>
      <c r="AM3469" s="792"/>
      <c r="AN3469" s="462"/>
      <c r="AO3469" s="462"/>
      <c r="AP3469" s="462"/>
      <c r="AQ3469" s="462"/>
      <c r="AR3469" s="462"/>
      <c r="AS3469" s="462"/>
      <c r="AT3469" s="462"/>
      <c r="AU3469" s="462"/>
      <c r="AV3469" s="462"/>
      <c r="AW3469" s="462"/>
      <c r="AX3469" s="462"/>
      <c r="AY3469" s="462"/>
      <c r="AZ3469" s="462"/>
      <c r="BA3469" s="462"/>
      <c r="BB3469" s="462"/>
      <c r="BC3469" s="462"/>
      <c r="BD3469" s="462"/>
      <c r="BE3469" s="462"/>
      <c r="BF3469" s="462"/>
      <c r="BG3469" s="462"/>
      <c r="BH3469" s="462"/>
      <c r="BI3469" s="462"/>
      <c r="BJ3469" s="462"/>
      <c r="BK3469" s="462"/>
      <c r="BL3469" s="462"/>
      <c r="BM3469" s="462"/>
      <c r="BN3469" s="460"/>
      <c r="BO3469" s="460"/>
      <c r="BP3469" s="460"/>
      <c r="BQ3469" s="54"/>
      <c r="BR3469" s="54"/>
      <c r="BS3469" s="780"/>
    </row>
    <row r="3470" spans="1:71" ht="8.85" customHeight="1" x14ac:dyDescent="0.4">
      <c r="A3470" s="785"/>
      <c r="B3470" s="140"/>
      <c r="C3470" s="143" t="s">
        <v>34</v>
      </c>
      <c r="D3470" s="143"/>
      <c r="E3470" s="143"/>
      <c r="F3470" s="145"/>
      <c r="G3470" s="145"/>
      <c r="H3470" s="143"/>
      <c r="I3470" s="143"/>
      <c r="J3470" s="146"/>
      <c r="K3470" s="146"/>
      <c r="L3470" s="146"/>
      <c r="M3470" s="146"/>
      <c r="N3470" s="146"/>
      <c r="O3470" s="146"/>
      <c r="P3470" s="146"/>
      <c r="Q3470" s="146"/>
      <c r="R3470" s="146"/>
      <c r="S3470" s="146"/>
      <c r="T3470" s="146"/>
      <c r="U3470" s="146"/>
      <c r="V3470" s="146"/>
      <c r="W3470" s="146"/>
      <c r="X3470" s="146"/>
      <c r="Y3470" s="146"/>
      <c r="Z3470" s="146"/>
      <c r="AA3470" s="146"/>
      <c r="AB3470" s="146"/>
      <c r="AC3470" s="146"/>
      <c r="AD3470" s="146"/>
      <c r="AE3470" s="146"/>
      <c r="AF3470" s="146"/>
      <c r="AG3470" s="143"/>
      <c r="AH3470" s="147"/>
      <c r="AI3470" s="148"/>
      <c r="AJ3470" s="148"/>
      <c r="AK3470" s="148"/>
      <c r="AL3470" s="148"/>
      <c r="AM3470" s="148"/>
      <c r="AN3470" s="148"/>
      <c r="AO3470" s="149"/>
      <c r="AP3470" s="150"/>
      <c r="AQ3470" s="150"/>
      <c r="AR3470" s="150"/>
      <c r="AS3470" s="150"/>
      <c r="AT3470" s="150"/>
      <c r="AU3470" s="150"/>
      <c r="AV3470" s="150"/>
      <c r="AW3470" s="150"/>
      <c r="AX3470" s="150"/>
      <c r="AY3470" s="150"/>
      <c r="AZ3470" s="150"/>
      <c r="BA3470" s="150"/>
      <c r="BB3470" s="150"/>
      <c r="BC3470" s="150"/>
      <c r="BD3470" s="150"/>
      <c r="BE3470" s="150"/>
      <c r="BF3470" s="150"/>
      <c r="BG3470" s="150"/>
      <c r="BH3470" s="150"/>
      <c r="BI3470" s="150"/>
      <c r="BJ3470" s="150"/>
      <c r="BK3470" s="150"/>
      <c r="BL3470" s="150"/>
      <c r="BM3470" s="150"/>
      <c r="BN3470" s="150"/>
      <c r="BO3470" s="151"/>
      <c r="BP3470" s="151"/>
      <c r="BQ3470" s="59"/>
      <c r="BR3470" s="59"/>
      <c r="BS3470" s="785"/>
    </row>
    <row r="3471" spans="1:71" s="58" customFormat="1" ht="42.75" x14ac:dyDescent="0.4">
      <c r="A3471" s="780"/>
      <c r="B3471" s="140"/>
      <c r="C3471" s="794" t="s">
        <v>33</v>
      </c>
      <c r="D3471" s="794"/>
      <c r="E3471" s="463"/>
      <c r="F3471" s="463"/>
      <c r="G3471" s="463"/>
      <c r="H3471" s="463"/>
      <c r="I3471" s="463"/>
      <c r="J3471" s="463"/>
      <c r="K3471" s="463"/>
      <c r="L3471" s="463"/>
      <c r="M3471" s="463"/>
      <c r="N3471" s="463"/>
      <c r="O3471" s="463"/>
      <c r="P3471" s="463"/>
      <c r="Q3471" s="463"/>
      <c r="R3471" s="463"/>
      <c r="S3471" s="463"/>
      <c r="T3471" s="463"/>
      <c r="U3471" s="463"/>
      <c r="V3471" s="463"/>
      <c r="W3471" s="463"/>
      <c r="X3471" s="463"/>
      <c r="Y3471" s="463"/>
      <c r="Z3471" s="463"/>
      <c r="AA3471" s="463"/>
      <c r="AB3471" s="463"/>
      <c r="AC3471" s="463"/>
      <c r="AD3471" s="144"/>
      <c r="AE3471" s="185" t="s">
        <v>18</v>
      </c>
      <c r="AF3471" s="185"/>
      <c r="AG3471" s="185"/>
      <c r="AH3471" s="792" t="s">
        <v>18</v>
      </c>
      <c r="AI3471" s="792"/>
      <c r="AJ3471" s="792"/>
      <c r="AK3471" s="792"/>
      <c r="AL3471" s="792"/>
      <c r="AM3471" s="792"/>
      <c r="AN3471" s="463"/>
      <c r="AO3471" s="463"/>
      <c r="AP3471" s="463"/>
      <c r="AQ3471" s="463"/>
      <c r="AR3471" s="463"/>
      <c r="AS3471" s="463"/>
      <c r="AT3471" s="463"/>
      <c r="AU3471" s="463"/>
      <c r="AV3471" s="463"/>
      <c r="AW3471" s="463"/>
      <c r="AX3471" s="463"/>
      <c r="AY3471" s="463"/>
      <c r="AZ3471" s="463"/>
      <c r="BA3471" s="792" t="s">
        <v>12</v>
      </c>
      <c r="BB3471" s="792"/>
      <c r="BC3471" s="792"/>
      <c r="BD3471" s="464"/>
      <c r="BE3471" s="464"/>
      <c r="BF3471" s="464"/>
      <c r="BG3471" s="464"/>
      <c r="BH3471" s="464"/>
      <c r="BI3471" s="464"/>
      <c r="BJ3471" s="464"/>
      <c r="BK3471" s="464"/>
      <c r="BL3471" s="464"/>
      <c r="BM3471" s="464"/>
      <c r="BN3471" s="152"/>
      <c r="BO3471" s="153"/>
      <c r="BP3471" s="153"/>
      <c r="BQ3471" s="60">
        <f>IF(BD3471=0,0,1)</f>
        <v>0</v>
      </c>
      <c r="BR3471" s="61">
        <f>IF((BF3525+BJ3525)&gt;(AU3525+AY3525),1,0)</f>
        <v>0</v>
      </c>
      <c r="BS3471" s="786"/>
    </row>
    <row r="3472" spans="1:71" ht="9.6" customHeight="1" x14ac:dyDescent="0.4">
      <c r="A3472" s="779"/>
      <c r="B3472" s="140"/>
      <c r="C3472" s="141"/>
      <c r="D3472" s="141"/>
      <c r="E3472" s="141"/>
      <c r="F3472" s="142"/>
      <c r="G3472" s="142"/>
      <c r="H3472" s="141"/>
      <c r="I3472" s="141"/>
      <c r="J3472" s="141"/>
      <c r="K3472" s="141"/>
      <c r="L3472" s="141"/>
      <c r="M3472" s="141"/>
      <c r="N3472" s="141"/>
      <c r="O3472" s="141"/>
      <c r="P3472" s="141"/>
      <c r="Q3472" s="141"/>
      <c r="R3472" s="141"/>
      <c r="S3472" s="141"/>
      <c r="T3472" s="141"/>
      <c r="U3472" s="141"/>
      <c r="V3472" s="141"/>
      <c r="W3472" s="141"/>
      <c r="X3472" s="141"/>
      <c r="Y3472" s="141"/>
      <c r="Z3472" s="141"/>
      <c r="AA3472" s="141"/>
      <c r="AB3472" s="141"/>
      <c r="AC3472" s="141"/>
      <c r="AD3472" s="141"/>
      <c r="AE3472" s="141"/>
      <c r="AF3472" s="143"/>
      <c r="AG3472" s="143"/>
      <c r="AH3472" s="141"/>
      <c r="AI3472" s="141"/>
      <c r="AJ3472" s="141"/>
      <c r="AK3472" s="141"/>
      <c r="AL3472" s="141"/>
      <c r="AM3472" s="141"/>
      <c r="AN3472" s="141"/>
      <c r="AO3472" s="141"/>
      <c r="AP3472" s="141"/>
      <c r="AQ3472" s="141"/>
      <c r="AR3472" s="141"/>
      <c r="AS3472" s="141"/>
      <c r="AT3472" s="141"/>
      <c r="AU3472" s="141"/>
      <c r="AV3472" s="141"/>
      <c r="AW3472" s="141"/>
      <c r="AX3472" s="141"/>
      <c r="AY3472" s="141"/>
      <c r="AZ3472" s="141"/>
      <c r="BA3472" s="141"/>
      <c r="BB3472" s="141"/>
      <c r="BC3472" s="141"/>
      <c r="BD3472" s="141"/>
      <c r="BE3472" s="141"/>
      <c r="BF3472" s="141"/>
      <c r="BG3472" s="141"/>
      <c r="BH3472" s="141"/>
      <c r="BI3472" s="141"/>
      <c r="BJ3472" s="141"/>
      <c r="BK3472" s="141"/>
      <c r="BL3472" s="141"/>
      <c r="BM3472" s="141"/>
      <c r="BN3472" s="141"/>
      <c r="BO3472" s="154"/>
      <c r="BP3472" s="154"/>
      <c r="BQ3472" s="53"/>
      <c r="BR3472" s="53"/>
      <c r="BS3472" s="779"/>
    </row>
    <row r="3473" spans="1:71" ht="8.85" customHeight="1" thickBot="1" x14ac:dyDescent="0.45">
      <c r="A3473" s="779"/>
      <c r="B3473" s="155"/>
      <c r="C3473" s="156"/>
      <c r="D3473" s="156"/>
      <c r="E3473" s="156"/>
      <c r="F3473" s="157"/>
      <c r="G3473" s="157"/>
      <c r="H3473" s="156"/>
      <c r="I3473" s="156"/>
      <c r="J3473" s="156"/>
      <c r="K3473" s="156"/>
      <c r="L3473" s="156"/>
      <c r="M3473" s="156"/>
      <c r="N3473" s="156"/>
      <c r="O3473" s="156"/>
      <c r="P3473" s="156"/>
      <c r="Q3473" s="156"/>
      <c r="R3473" s="156"/>
      <c r="S3473" s="156"/>
      <c r="T3473" s="156"/>
      <c r="U3473" s="156"/>
      <c r="V3473" s="156"/>
      <c r="W3473" s="156"/>
      <c r="X3473" s="156"/>
      <c r="Y3473" s="156"/>
      <c r="Z3473" s="156"/>
      <c r="AA3473" s="156"/>
      <c r="AB3473" s="156"/>
      <c r="AC3473" s="156"/>
      <c r="AD3473" s="156"/>
      <c r="AE3473" s="156"/>
      <c r="AF3473" s="158"/>
      <c r="AG3473" s="158"/>
      <c r="AH3473" s="156"/>
      <c r="AI3473" s="156"/>
      <c r="AJ3473" s="156"/>
      <c r="AK3473" s="156"/>
      <c r="AL3473" s="156"/>
      <c r="AM3473" s="156"/>
      <c r="AN3473" s="156"/>
      <c r="AO3473" s="156"/>
      <c r="AP3473" s="156"/>
      <c r="AQ3473" s="156"/>
      <c r="AR3473" s="156"/>
      <c r="AS3473" s="156"/>
      <c r="AT3473" s="156"/>
      <c r="AU3473" s="156"/>
      <c r="AV3473" s="156"/>
      <c r="AW3473" s="156"/>
      <c r="AX3473" s="156"/>
      <c r="AY3473" s="156"/>
      <c r="AZ3473" s="156"/>
      <c r="BA3473" s="156"/>
      <c r="BB3473" s="156"/>
      <c r="BC3473" s="156"/>
      <c r="BD3473" s="156"/>
      <c r="BE3473" s="156"/>
      <c r="BF3473" s="156"/>
      <c r="BG3473" s="156"/>
      <c r="BH3473" s="156"/>
      <c r="BI3473" s="156"/>
      <c r="BJ3473" s="156"/>
      <c r="BK3473" s="156"/>
      <c r="BL3473" s="156"/>
      <c r="BM3473" s="156"/>
      <c r="BN3473" s="156"/>
      <c r="BO3473" s="159"/>
      <c r="BP3473" s="159"/>
      <c r="BQ3473" s="53"/>
      <c r="BR3473" s="53"/>
      <c r="BS3473" s="779"/>
    </row>
    <row r="3474" spans="1:71" s="58" customFormat="1" ht="33.6" customHeight="1" thickTop="1" x14ac:dyDescent="0.4">
      <c r="A3474" s="786"/>
      <c r="B3474" s="795" t="s">
        <v>0</v>
      </c>
      <c r="C3474" s="796" t="s">
        <v>1</v>
      </c>
      <c r="D3474" s="797"/>
      <c r="E3474" s="221" t="s">
        <v>24</v>
      </c>
      <c r="F3474" s="466" t="s">
        <v>96</v>
      </c>
      <c r="G3474" s="466" t="s">
        <v>97</v>
      </c>
      <c r="H3474" s="468" t="s">
        <v>36</v>
      </c>
      <c r="I3474" s="469"/>
      <c r="J3474" s="472" t="s">
        <v>7</v>
      </c>
      <c r="K3474" s="472"/>
      <c r="L3474" s="472"/>
      <c r="M3474" s="472"/>
      <c r="N3474" s="472"/>
      <c r="O3474" s="472"/>
      <c r="P3474" s="472" t="s">
        <v>2</v>
      </c>
      <c r="Q3474" s="472"/>
      <c r="R3474" s="472"/>
      <c r="S3474" s="472"/>
      <c r="T3474" s="472"/>
      <c r="U3474" s="472"/>
      <c r="V3474" s="473" t="s">
        <v>30</v>
      </c>
      <c r="W3474" s="474"/>
      <c r="X3474" s="473" t="s">
        <v>31</v>
      </c>
      <c r="Y3474" s="474"/>
      <c r="Z3474" s="477" t="s">
        <v>39</v>
      </c>
      <c r="AA3474" s="478"/>
      <c r="AB3474" s="481" t="s">
        <v>6</v>
      </c>
      <c r="AC3474" s="481"/>
      <c r="AD3474" s="481"/>
      <c r="AE3474" s="481"/>
      <c r="AF3474" s="481"/>
      <c r="AG3474" s="481"/>
      <c r="AH3474" s="472" t="s">
        <v>59</v>
      </c>
      <c r="AI3474" s="472"/>
      <c r="AJ3474" s="472"/>
      <c r="AK3474" s="472"/>
      <c r="AL3474" s="472"/>
      <c r="AM3474" s="472"/>
      <c r="AN3474" s="472" t="s">
        <v>60</v>
      </c>
      <c r="AO3474" s="472"/>
      <c r="AP3474" s="472"/>
      <c r="AQ3474" s="472"/>
      <c r="AR3474" s="472"/>
      <c r="AS3474" s="472"/>
      <c r="AT3474" s="472" t="s">
        <v>61</v>
      </c>
      <c r="AU3474" s="472"/>
      <c r="AV3474" s="472"/>
      <c r="AW3474" s="472"/>
      <c r="AX3474" s="472"/>
      <c r="AY3474" s="482"/>
      <c r="AZ3474" s="472" t="s">
        <v>4</v>
      </c>
      <c r="BA3474" s="472"/>
      <c r="BB3474" s="472"/>
      <c r="BC3474" s="472"/>
      <c r="BD3474" s="472"/>
      <c r="BE3474" s="472"/>
      <c r="BF3474" s="472" t="s">
        <v>62</v>
      </c>
      <c r="BG3474" s="472"/>
      <c r="BH3474" s="472"/>
      <c r="BI3474" s="472"/>
      <c r="BJ3474" s="472"/>
      <c r="BK3474" s="483"/>
      <c r="BL3474" s="484" t="s">
        <v>22</v>
      </c>
      <c r="BM3474" s="485"/>
      <c r="BN3474" s="486"/>
      <c r="BO3474" s="490" t="s">
        <v>76</v>
      </c>
      <c r="BP3474" s="490" t="s">
        <v>77</v>
      </c>
      <c r="BQ3474" s="62"/>
      <c r="BR3474" s="62"/>
      <c r="BS3474" s="786"/>
    </row>
    <row r="3475" spans="1:71" s="64" customFormat="1" ht="45" customHeight="1" x14ac:dyDescent="0.35">
      <c r="A3475" s="787"/>
      <c r="B3475" s="798"/>
      <c r="C3475" s="799"/>
      <c r="D3475" s="800"/>
      <c r="E3475" s="220" t="s">
        <v>98</v>
      </c>
      <c r="F3475" s="467"/>
      <c r="G3475" s="467"/>
      <c r="H3475" s="470"/>
      <c r="I3475" s="471"/>
      <c r="J3475" s="492" t="s">
        <v>15</v>
      </c>
      <c r="K3475" s="493"/>
      <c r="L3475" s="494" t="s">
        <v>16</v>
      </c>
      <c r="M3475" s="495"/>
      <c r="N3475" s="496" t="s">
        <v>17</v>
      </c>
      <c r="O3475" s="497" t="s">
        <v>8</v>
      </c>
      <c r="P3475" s="498" t="s">
        <v>103</v>
      </c>
      <c r="Q3475" s="499"/>
      <c r="R3475" s="500" t="s">
        <v>104</v>
      </c>
      <c r="S3475" s="501"/>
      <c r="T3475" s="502" t="s">
        <v>21</v>
      </c>
      <c r="U3475" s="503"/>
      <c r="V3475" s="475"/>
      <c r="W3475" s="476"/>
      <c r="X3475" s="475"/>
      <c r="Y3475" s="476"/>
      <c r="Z3475" s="479"/>
      <c r="AA3475" s="480"/>
      <c r="AB3475" s="504" t="s">
        <v>43</v>
      </c>
      <c r="AC3475" s="505"/>
      <c r="AD3475" s="506" t="s">
        <v>20</v>
      </c>
      <c r="AE3475" s="507" t="s">
        <v>3</v>
      </c>
      <c r="AF3475" s="508" t="s">
        <v>5</v>
      </c>
      <c r="AG3475" s="509"/>
      <c r="AH3475" s="492" t="s">
        <v>43</v>
      </c>
      <c r="AI3475" s="493"/>
      <c r="AJ3475" s="494" t="s">
        <v>20</v>
      </c>
      <c r="AK3475" s="495" t="s">
        <v>3</v>
      </c>
      <c r="AL3475" s="510" t="s">
        <v>5</v>
      </c>
      <c r="AM3475" s="511"/>
      <c r="AN3475" s="492" t="s">
        <v>43</v>
      </c>
      <c r="AO3475" s="493"/>
      <c r="AP3475" s="494" t="s">
        <v>20</v>
      </c>
      <c r="AQ3475" s="495" t="s">
        <v>3</v>
      </c>
      <c r="AR3475" s="510" t="s">
        <v>5</v>
      </c>
      <c r="AS3475" s="511"/>
      <c r="AT3475" s="465" t="s">
        <v>43</v>
      </c>
      <c r="AU3475" s="512"/>
      <c r="AV3475" s="513" t="s">
        <v>20</v>
      </c>
      <c r="AW3475" s="514" t="s">
        <v>3</v>
      </c>
      <c r="AX3475" s="510" t="s">
        <v>5</v>
      </c>
      <c r="AY3475" s="515"/>
      <c r="AZ3475" s="492" t="s">
        <v>43</v>
      </c>
      <c r="BA3475" s="493"/>
      <c r="BB3475" s="494" t="s">
        <v>20</v>
      </c>
      <c r="BC3475" s="495" t="s">
        <v>3</v>
      </c>
      <c r="BD3475" s="510" t="s">
        <v>5</v>
      </c>
      <c r="BE3475" s="511"/>
      <c r="BF3475" s="465" t="s">
        <v>43</v>
      </c>
      <c r="BG3475" s="512"/>
      <c r="BH3475" s="513" t="s">
        <v>20</v>
      </c>
      <c r="BI3475" s="514" t="s">
        <v>3</v>
      </c>
      <c r="BJ3475" s="510" t="s">
        <v>5</v>
      </c>
      <c r="BK3475" s="511"/>
      <c r="BL3475" s="487"/>
      <c r="BM3475" s="488"/>
      <c r="BN3475" s="489"/>
      <c r="BO3475" s="491"/>
      <c r="BP3475" s="491"/>
      <c r="BQ3475" s="63"/>
      <c r="BR3475" s="63"/>
      <c r="BS3475" s="787"/>
    </row>
    <row r="3476" spans="1:71" ht="23.85" customHeight="1" x14ac:dyDescent="0.35">
      <c r="A3476" s="788"/>
      <c r="B3476" s="458" t="str">
        <f>IF(ROSTER!B$8="","",ROSTER!B$8)</f>
        <v/>
      </c>
      <c r="C3476" s="416" t="str">
        <f>IF(ROSTER!C$8="","",ROSTER!C$8)</f>
        <v/>
      </c>
      <c r="D3476" s="417"/>
      <c r="E3476" s="418"/>
      <c r="F3476" s="420">
        <f>IF(E3476="y",1,IF(E3476="S",1,0))</f>
        <v>0</v>
      </c>
      <c r="G3476" s="422">
        <f>IF(E3476="S",1,0)</f>
        <v>0</v>
      </c>
      <c r="H3476" s="424"/>
      <c r="I3476" s="425"/>
      <c r="J3476" s="428"/>
      <c r="K3476" s="429"/>
      <c r="L3476" s="432"/>
      <c r="M3476" s="433"/>
      <c r="N3476" s="436">
        <f>L3476+J3476</f>
        <v>0</v>
      </c>
      <c r="O3476" s="437"/>
      <c r="P3476" s="428"/>
      <c r="Q3476" s="429"/>
      <c r="R3476" s="432"/>
      <c r="S3476" s="440"/>
      <c r="T3476" s="432"/>
      <c r="U3476" s="425"/>
      <c r="V3476" s="440"/>
      <c r="W3476" s="425"/>
      <c r="X3476" s="428"/>
      <c r="Y3476" s="425"/>
      <c r="Z3476" s="428"/>
      <c r="AA3476" s="425"/>
      <c r="AB3476" s="428"/>
      <c r="AC3476" s="429"/>
      <c r="AD3476" s="432"/>
      <c r="AE3476" s="433"/>
      <c r="AF3476" s="442">
        <f>IF(AB3476=0,0,(AD3476/AB3476)*100)</f>
        <v>0</v>
      </c>
      <c r="AG3476" s="443"/>
      <c r="AH3476" s="428"/>
      <c r="AI3476" s="429"/>
      <c r="AJ3476" s="432"/>
      <c r="AK3476" s="433"/>
      <c r="AL3476" s="446">
        <f>IF(AH3476=0,0,(AJ3476/AH3476)*100)</f>
        <v>0</v>
      </c>
      <c r="AM3476" s="447"/>
      <c r="AN3476" s="428"/>
      <c r="AO3476" s="429"/>
      <c r="AP3476" s="432"/>
      <c r="AQ3476" s="433"/>
      <c r="AR3476" s="446">
        <f>IF(AN3476=0,0,(AP3476/AN3476)*100)</f>
        <v>0</v>
      </c>
      <c r="AS3476" s="447"/>
      <c r="AT3476" s="450">
        <f>AB3476+AH3476+AN3476</f>
        <v>0</v>
      </c>
      <c r="AU3476" s="451"/>
      <c r="AV3476" s="454">
        <f>AD3476+AJ3476+AP3476</f>
        <v>0</v>
      </c>
      <c r="AW3476" s="455"/>
      <c r="AX3476" s="446">
        <f>IF(AT3476=0,0,(AV3476/AT3476)*100)</f>
        <v>0</v>
      </c>
      <c r="AY3476" s="447"/>
      <c r="AZ3476" s="428"/>
      <c r="BA3476" s="429"/>
      <c r="BB3476" s="432"/>
      <c r="BC3476" s="433"/>
      <c r="BD3476" s="446">
        <f>IF(AZ3476=0,0,(BB3476/AZ3476)*100)</f>
        <v>0</v>
      </c>
      <c r="BE3476" s="447"/>
      <c r="BF3476" s="450">
        <f>AT3476+AZ3476</f>
        <v>0</v>
      </c>
      <c r="BG3476" s="451"/>
      <c r="BH3476" s="454">
        <f>AV3476+BB3476</f>
        <v>0</v>
      </c>
      <c r="BI3476" s="455"/>
      <c r="BJ3476" s="446">
        <f>IF(BF3476=0,0,(BH3476/BF3476)*100)</f>
        <v>0</v>
      </c>
      <c r="BK3476" s="447"/>
      <c r="BL3476" s="406">
        <f>(AD3476*2)+(AJ3476*2)+(AP3476*3)+BB3476</f>
        <v>0</v>
      </c>
      <c r="BM3476" s="407"/>
      <c r="BN3476" s="408"/>
      <c r="BO3476" s="404" t="e">
        <f>(BL3476*BR$2468)+(N3476*BR$2469)+(X3476*BR$2470)+(R3476*BR$2471)+(V3476*BR$2472)+(Z3476*BR$2473)</f>
        <v>#REF!</v>
      </c>
      <c r="BP3476" s="404" t="e">
        <f>((AZ3476-BB3476)*BR$2475)+((AT3476-AV3476)*BR$2474)+(H3476*BR$2476)+(P3476*BR$2477)</f>
        <v>#REF!</v>
      </c>
      <c r="BQ3476" s="65" t="s">
        <v>65</v>
      </c>
      <c r="BR3476" s="66" t="e">
        <f>IF(#REF!="B",#REF!,IF(#REF!="C",#REF!,#REF!))</f>
        <v>#REF!</v>
      </c>
      <c r="BS3476" s="787"/>
    </row>
    <row r="3477" spans="1:71" ht="23.85" customHeight="1" x14ac:dyDescent="0.35">
      <c r="A3477" s="788"/>
      <c r="B3477" s="459"/>
      <c r="C3477" s="412" t="str">
        <f>IF(ROSTER!D$8="","",ROSTER!D$8)</f>
        <v/>
      </c>
      <c r="D3477" s="413"/>
      <c r="E3477" s="419"/>
      <c r="F3477" s="421"/>
      <c r="G3477" s="423"/>
      <c r="H3477" s="426"/>
      <c r="I3477" s="427"/>
      <c r="J3477" s="430"/>
      <c r="K3477" s="431"/>
      <c r="L3477" s="434"/>
      <c r="M3477" s="435"/>
      <c r="N3477" s="438" t="s">
        <v>14</v>
      </c>
      <c r="O3477" s="439"/>
      <c r="P3477" s="430"/>
      <c r="Q3477" s="431"/>
      <c r="R3477" s="434"/>
      <c r="S3477" s="441"/>
      <c r="T3477" s="434"/>
      <c r="U3477" s="427"/>
      <c r="V3477" s="441"/>
      <c r="W3477" s="427"/>
      <c r="X3477" s="430"/>
      <c r="Y3477" s="427"/>
      <c r="Z3477" s="430"/>
      <c r="AA3477" s="427"/>
      <c r="AB3477" s="430"/>
      <c r="AC3477" s="431"/>
      <c r="AD3477" s="434"/>
      <c r="AE3477" s="435"/>
      <c r="AF3477" s="444"/>
      <c r="AG3477" s="445"/>
      <c r="AH3477" s="430"/>
      <c r="AI3477" s="431"/>
      <c r="AJ3477" s="434"/>
      <c r="AK3477" s="435"/>
      <c r="AL3477" s="448"/>
      <c r="AM3477" s="449"/>
      <c r="AN3477" s="430"/>
      <c r="AO3477" s="431"/>
      <c r="AP3477" s="434"/>
      <c r="AQ3477" s="435"/>
      <c r="AR3477" s="448"/>
      <c r="AS3477" s="449"/>
      <c r="AT3477" s="452"/>
      <c r="AU3477" s="453"/>
      <c r="AV3477" s="456"/>
      <c r="AW3477" s="457"/>
      <c r="AX3477" s="448"/>
      <c r="AY3477" s="449"/>
      <c r="AZ3477" s="430"/>
      <c r="BA3477" s="431"/>
      <c r="BB3477" s="434"/>
      <c r="BC3477" s="435"/>
      <c r="BD3477" s="448"/>
      <c r="BE3477" s="449"/>
      <c r="BF3477" s="452"/>
      <c r="BG3477" s="453"/>
      <c r="BH3477" s="456"/>
      <c r="BI3477" s="457"/>
      <c r="BJ3477" s="448"/>
      <c r="BK3477" s="449"/>
      <c r="BL3477" s="409"/>
      <c r="BM3477" s="410"/>
      <c r="BN3477" s="411"/>
      <c r="BO3477" s="405"/>
      <c r="BP3477" s="405"/>
      <c r="BQ3477" s="65" t="s">
        <v>66</v>
      </c>
      <c r="BR3477" s="66" t="e">
        <f>IF(#REF!="B",#REF!,IF(#REF!="C",#REF!,#REF!))</f>
        <v>#REF!</v>
      </c>
      <c r="BS3477" s="787"/>
    </row>
    <row r="3478" spans="1:71" ht="21.75" customHeight="1" x14ac:dyDescent="0.35">
      <c r="A3478" s="779"/>
      <c r="B3478" s="458" t="str">
        <f>IF(ROSTER!B$10="","",ROSTER!B$10)</f>
        <v/>
      </c>
      <c r="C3478" s="416" t="str">
        <f>IF(ROSTER!C$10="","",ROSTER!C$10)</f>
        <v/>
      </c>
      <c r="D3478" s="417"/>
      <c r="E3478" s="418"/>
      <c r="F3478" s="420">
        <f>IF(E3478="y",1,IF(E3478="S",1,0))</f>
        <v>0</v>
      </c>
      <c r="G3478" s="422">
        <f>IF(E3478="S",1,0)</f>
        <v>0</v>
      </c>
      <c r="H3478" s="424"/>
      <c r="I3478" s="425"/>
      <c r="J3478" s="428"/>
      <c r="K3478" s="429"/>
      <c r="L3478" s="432"/>
      <c r="M3478" s="433"/>
      <c r="N3478" s="436">
        <f>L3478+J3478</f>
        <v>0</v>
      </c>
      <c r="O3478" s="437"/>
      <c r="P3478" s="428"/>
      <c r="Q3478" s="429"/>
      <c r="R3478" s="432"/>
      <c r="S3478" s="440"/>
      <c r="T3478" s="432"/>
      <c r="U3478" s="425"/>
      <c r="V3478" s="440"/>
      <c r="W3478" s="425"/>
      <c r="X3478" s="428"/>
      <c r="Y3478" s="425"/>
      <c r="Z3478" s="428"/>
      <c r="AA3478" s="425"/>
      <c r="AB3478" s="428"/>
      <c r="AC3478" s="429"/>
      <c r="AD3478" s="432"/>
      <c r="AE3478" s="433"/>
      <c r="AF3478" s="442">
        <f>IF(AB3478=0,0,(AD3478/AB3478)*100)</f>
        <v>0</v>
      </c>
      <c r="AG3478" s="443"/>
      <c r="AH3478" s="428"/>
      <c r="AI3478" s="429"/>
      <c r="AJ3478" s="432"/>
      <c r="AK3478" s="433"/>
      <c r="AL3478" s="446">
        <f>IF(AH3478=0,0,(AJ3478/AH3478)*100)</f>
        <v>0</v>
      </c>
      <c r="AM3478" s="447"/>
      <c r="AN3478" s="428"/>
      <c r="AO3478" s="429"/>
      <c r="AP3478" s="432"/>
      <c r="AQ3478" s="433"/>
      <c r="AR3478" s="446">
        <f>IF(AN3478=0,0,(AP3478/AN3478)*100)</f>
        <v>0</v>
      </c>
      <c r="AS3478" s="447"/>
      <c r="AT3478" s="450">
        <f>AB3478+AH3478+AN3478</f>
        <v>0</v>
      </c>
      <c r="AU3478" s="451"/>
      <c r="AV3478" s="454">
        <f>AD3478+AJ3478+AP3478</f>
        <v>0</v>
      </c>
      <c r="AW3478" s="455"/>
      <c r="AX3478" s="446">
        <f>IF(AT3478=0,0,(AV3478/AT3478)*100)</f>
        <v>0</v>
      </c>
      <c r="AY3478" s="447"/>
      <c r="AZ3478" s="428"/>
      <c r="BA3478" s="429"/>
      <c r="BB3478" s="432"/>
      <c r="BC3478" s="433"/>
      <c r="BD3478" s="446">
        <f>IF(AZ3478=0,0,(BB3478/AZ3478)*100)</f>
        <v>0</v>
      </c>
      <c r="BE3478" s="447"/>
      <c r="BF3478" s="450">
        <f>AT3478+AZ3478</f>
        <v>0</v>
      </c>
      <c r="BG3478" s="451"/>
      <c r="BH3478" s="454">
        <f>AV3478+BB3478</f>
        <v>0</v>
      </c>
      <c r="BI3478" s="455"/>
      <c r="BJ3478" s="446">
        <f>IF(BF3478=0,0,(BH3478/BF3478)*100)</f>
        <v>0</v>
      </c>
      <c r="BK3478" s="447"/>
      <c r="BL3478" s="406">
        <f>(AD3478*2)+(AJ3478*2)+(AP3478*3)+BB3478</f>
        <v>0</v>
      </c>
      <c r="BM3478" s="407"/>
      <c r="BN3478" s="408"/>
      <c r="BO3478" s="404" t="e">
        <f>(BL3478*BR$2468)+(N3478*BR$2469)+(X3478*BR$2470)+(R3478*BR$2471)+(V3478*BR$2472)+(Z3478*BR$2473)</f>
        <v>#REF!</v>
      </c>
      <c r="BP3478" s="404" t="e">
        <f>((AZ3478-BB3478)*BR$2475)+((AT3478-AV3478)*BR$2474)+(H3478*BR$2476)+(P3478*BR$2477)</f>
        <v>#REF!</v>
      </c>
      <c r="BQ3478" s="65" t="s">
        <v>67</v>
      </c>
      <c r="BR3478" s="66" t="e">
        <f>IF(#REF!="B",#REF!,IF(#REF!="C",#REF!,#REF!))</f>
        <v>#REF!</v>
      </c>
      <c r="BS3478" s="787"/>
    </row>
    <row r="3479" spans="1:71" ht="21.75" customHeight="1" x14ac:dyDescent="0.35">
      <c r="A3479" s="779"/>
      <c r="B3479" s="459"/>
      <c r="C3479" s="412" t="str">
        <f>IF(ROSTER!D$10="","",ROSTER!D$10)</f>
        <v/>
      </c>
      <c r="D3479" s="413"/>
      <c r="E3479" s="419"/>
      <c r="F3479" s="421"/>
      <c r="G3479" s="423"/>
      <c r="H3479" s="426"/>
      <c r="I3479" s="427"/>
      <c r="J3479" s="430"/>
      <c r="K3479" s="431"/>
      <c r="L3479" s="434"/>
      <c r="M3479" s="435"/>
      <c r="N3479" s="438" t="s">
        <v>14</v>
      </c>
      <c r="O3479" s="439"/>
      <c r="P3479" s="430"/>
      <c r="Q3479" s="431"/>
      <c r="R3479" s="434"/>
      <c r="S3479" s="441"/>
      <c r="T3479" s="434"/>
      <c r="U3479" s="427"/>
      <c r="V3479" s="441"/>
      <c r="W3479" s="427"/>
      <c r="X3479" s="430"/>
      <c r="Y3479" s="427"/>
      <c r="Z3479" s="430"/>
      <c r="AA3479" s="427"/>
      <c r="AB3479" s="430"/>
      <c r="AC3479" s="431"/>
      <c r="AD3479" s="434"/>
      <c r="AE3479" s="435"/>
      <c r="AF3479" s="444"/>
      <c r="AG3479" s="445"/>
      <c r="AH3479" s="430"/>
      <c r="AI3479" s="431"/>
      <c r="AJ3479" s="434"/>
      <c r="AK3479" s="435"/>
      <c r="AL3479" s="448"/>
      <c r="AM3479" s="449"/>
      <c r="AN3479" s="430"/>
      <c r="AO3479" s="431"/>
      <c r="AP3479" s="434"/>
      <c r="AQ3479" s="435"/>
      <c r="AR3479" s="448"/>
      <c r="AS3479" s="449"/>
      <c r="AT3479" s="452"/>
      <c r="AU3479" s="453"/>
      <c r="AV3479" s="456"/>
      <c r="AW3479" s="457"/>
      <c r="AX3479" s="448"/>
      <c r="AY3479" s="449"/>
      <c r="AZ3479" s="430"/>
      <c r="BA3479" s="431"/>
      <c r="BB3479" s="434"/>
      <c r="BC3479" s="435"/>
      <c r="BD3479" s="448"/>
      <c r="BE3479" s="449"/>
      <c r="BF3479" s="452"/>
      <c r="BG3479" s="453"/>
      <c r="BH3479" s="456"/>
      <c r="BI3479" s="457"/>
      <c r="BJ3479" s="448"/>
      <c r="BK3479" s="449"/>
      <c r="BL3479" s="409"/>
      <c r="BM3479" s="410"/>
      <c r="BN3479" s="411"/>
      <c r="BO3479" s="405"/>
      <c r="BP3479" s="405"/>
      <c r="BQ3479" s="65" t="s">
        <v>68</v>
      </c>
      <c r="BR3479" s="66" t="e">
        <f>IF(#REF!="B",#REF!,IF(#REF!="C",#REF!,#REF!))</f>
        <v>#REF!</v>
      </c>
      <c r="BS3479" s="787"/>
    </row>
    <row r="3480" spans="1:71" ht="21.75" customHeight="1" x14ac:dyDescent="0.35">
      <c r="A3480" s="779"/>
      <c r="B3480" s="414" t="str">
        <f>IF(ROSTER!B$12="","",ROSTER!B$12)</f>
        <v/>
      </c>
      <c r="C3480" s="416" t="str">
        <f>IF(ROSTER!C$12="","",ROSTER!C$12)</f>
        <v/>
      </c>
      <c r="D3480" s="417"/>
      <c r="E3480" s="418"/>
      <c r="F3480" s="420">
        <f>IF(E3480="y",1,IF(E3480="S",1,0))</f>
        <v>0</v>
      </c>
      <c r="G3480" s="422">
        <f>IF(E3480="S",1,0)</f>
        <v>0</v>
      </c>
      <c r="H3480" s="424"/>
      <c r="I3480" s="425"/>
      <c r="J3480" s="428"/>
      <c r="K3480" s="429"/>
      <c r="L3480" s="432"/>
      <c r="M3480" s="433"/>
      <c r="N3480" s="436">
        <f>L3480+J3480</f>
        <v>0</v>
      </c>
      <c r="O3480" s="437"/>
      <c r="P3480" s="428"/>
      <c r="Q3480" s="429"/>
      <c r="R3480" s="432"/>
      <c r="S3480" s="440"/>
      <c r="T3480" s="432"/>
      <c r="U3480" s="425"/>
      <c r="V3480" s="440"/>
      <c r="W3480" s="425"/>
      <c r="X3480" s="428"/>
      <c r="Y3480" s="425"/>
      <c r="Z3480" s="428"/>
      <c r="AA3480" s="425"/>
      <c r="AB3480" s="428"/>
      <c r="AC3480" s="429"/>
      <c r="AD3480" s="432"/>
      <c r="AE3480" s="433"/>
      <c r="AF3480" s="442">
        <f>IF(AB3480=0,0,(AD3480/AB3480)*100)</f>
        <v>0</v>
      </c>
      <c r="AG3480" s="443"/>
      <c r="AH3480" s="428"/>
      <c r="AI3480" s="429"/>
      <c r="AJ3480" s="432"/>
      <c r="AK3480" s="433"/>
      <c r="AL3480" s="446">
        <f>IF(AH3480=0,0,(AJ3480/AH3480)*100)</f>
        <v>0</v>
      </c>
      <c r="AM3480" s="447"/>
      <c r="AN3480" s="428"/>
      <c r="AO3480" s="429"/>
      <c r="AP3480" s="432"/>
      <c r="AQ3480" s="433"/>
      <c r="AR3480" s="446">
        <f>IF(AN3480=0,0,(AP3480/AN3480)*100)</f>
        <v>0</v>
      </c>
      <c r="AS3480" s="447"/>
      <c r="AT3480" s="450">
        <f>AB3480+AH3480+AN3480</f>
        <v>0</v>
      </c>
      <c r="AU3480" s="451"/>
      <c r="AV3480" s="454">
        <f>AD3480+AJ3480+AP3480</f>
        <v>0</v>
      </c>
      <c r="AW3480" s="455"/>
      <c r="AX3480" s="446">
        <f>IF(AT3480=0,0,(AV3480/AT3480)*100)</f>
        <v>0</v>
      </c>
      <c r="AY3480" s="447"/>
      <c r="AZ3480" s="428"/>
      <c r="BA3480" s="429"/>
      <c r="BB3480" s="432"/>
      <c r="BC3480" s="433"/>
      <c r="BD3480" s="446">
        <f>IF(AZ3480=0,0,(BB3480/AZ3480)*100)</f>
        <v>0</v>
      </c>
      <c r="BE3480" s="447"/>
      <c r="BF3480" s="450">
        <f>AT3480+AZ3480</f>
        <v>0</v>
      </c>
      <c r="BG3480" s="451"/>
      <c r="BH3480" s="454">
        <f>AV3480+BB3480</f>
        <v>0</v>
      </c>
      <c r="BI3480" s="455"/>
      <c r="BJ3480" s="446">
        <f>IF(BF3480=0,0,(BH3480/BF3480)*100)</f>
        <v>0</v>
      </c>
      <c r="BK3480" s="447"/>
      <c r="BL3480" s="406">
        <f>(AD3480*2)+(AJ3480*2)+(AP3480*3)+BB3480</f>
        <v>0</v>
      </c>
      <c r="BM3480" s="407"/>
      <c r="BN3480" s="408"/>
      <c r="BO3480" s="404" t="e">
        <f>(BL3480*BR$2468)+(N3480*BR$2469)+(X3480*BR$2470)+(R3480*BR$2471)+(V3480*BR$2472)+(Z3480*BR$2473)</f>
        <v>#REF!</v>
      </c>
      <c r="BP3480" s="404" t="e">
        <f>((AZ3480-BB3480)*BR$2475)+((AT3480-AV3480)*BR$2474)+(H3480*BR$2476)+(P3480*BR$2477)</f>
        <v>#REF!</v>
      </c>
      <c r="BQ3480" s="65" t="s">
        <v>69</v>
      </c>
      <c r="BR3480" s="66" t="e">
        <f>IF(#REF!="B",#REF!,IF(#REF!="C",#REF!,#REF!))</f>
        <v>#REF!</v>
      </c>
      <c r="BS3480" s="787"/>
    </row>
    <row r="3481" spans="1:71" ht="21.75" customHeight="1" x14ac:dyDescent="0.35">
      <c r="A3481" s="779"/>
      <c r="B3481" s="415"/>
      <c r="C3481" s="412" t="str">
        <f>IF(ROSTER!D$12="","",ROSTER!D$12)</f>
        <v/>
      </c>
      <c r="D3481" s="413"/>
      <c r="E3481" s="419"/>
      <c r="F3481" s="421"/>
      <c r="G3481" s="423"/>
      <c r="H3481" s="426"/>
      <c r="I3481" s="427"/>
      <c r="J3481" s="430"/>
      <c r="K3481" s="431"/>
      <c r="L3481" s="434"/>
      <c r="M3481" s="435"/>
      <c r="N3481" s="438" t="s">
        <v>14</v>
      </c>
      <c r="O3481" s="439"/>
      <c r="P3481" s="430"/>
      <c r="Q3481" s="431"/>
      <c r="R3481" s="434"/>
      <c r="S3481" s="441"/>
      <c r="T3481" s="434"/>
      <c r="U3481" s="427"/>
      <c r="V3481" s="441"/>
      <c r="W3481" s="427"/>
      <c r="X3481" s="430"/>
      <c r="Y3481" s="427"/>
      <c r="Z3481" s="430"/>
      <c r="AA3481" s="427"/>
      <c r="AB3481" s="430"/>
      <c r="AC3481" s="431"/>
      <c r="AD3481" s="434"/>
      <c r="AE3481" s="435"/>
      <c r="AF3481" s="444"/>
      <c r="AG3481" s="445"/>
      <c r="AH3481" s="430"/>
      <c r="AI3481" s="431"/>
      <c r="AJ3481" s="434"/>
      <c r="AK3481" s="435"/>
      <c r="AL3481" s="448"/>
      <c r="AM3481" s="449"/>
      <c r="AN3481" s="430"/>
      <c r="AO3481" s="431"/>
      <c r="AP3481" s="434"/>
      <c r="AQ3481" s="435"/>
      <c r="AR3481" s="448"/>
      <c r="AS3481" s="449"/>
      <c r="AT3481" s="452"/>
      <c r="AU3481" s="453"/>
      <c r="AV3481" s="456"/>
      <c r="AW3481" s="457"/>
      <c r="AX3481" s="448"/>
      <c r="AY3481" s="449"/>
      <c r="AZ3481" s="430"/>
      <c r="BA3481" s="431"/>
      <c r="BB3481" s="434"/>
      <c r="BC3481" s="435"/>
      <c r="BD3481" s="448"/>
      <c r="BE3481" s="449"/>
      <c r="BF3481" s="452"/>
      <c r="BG3481" s="453"/>
      <c r="BH3481" s="456"/>
      <c r="BI3481" s="457"/>
      <c r="BJ3481" s="448"/>
      <c r="BK3481" s="449"/>
      <c r="BL3481" s="409"/>
      <c r="BM3481" s="410"/>
      <c r="BN3481" s="411"/>
      <c r="BO3481" s="405"/>
      <c r="BP3481" s="405"/>
      <c r="BQ3481" s="65" t="s">
        <v>70</v>
      </c>
      <c r="BR3481" s="66" t="e">
        <f>IF(#REF!="B",#REF!,IF(#REF!="C",#REF!,#REF!))</f>
        <v>#REF!</v>
      </c>
      <c r="BS3481" s="787"/>
    </row>
    <row r="3482" spans="1:71" ht="21.75" customHeight="1" x14ac:dyDescent="0.35">
      <c r="A3482" s="779"/>
      <c r="B3482" s="414" t="str">
        <f>IF(ROSTER!B$14="","",ROSTER!B$14)</f>
        <v/>
      </c>
      <c r="C3482" s="416" t="str">
        <f>IF(ROSTER!C$14="","",ROSTER!C$14)</f>
        <v/>
      </c>
      <c r="D3482" s="417"/>
      <c r="E3482" s="418"/>
      <c r="F3482" s="420">
        <f>IF(E3482="y",1,IF(E3482="S",1,0))</f>
        <v>0</v>
      </c>
      <c r="G3482" s="422">
        <f>IF(E3482="S",1,0)</f>
        <v>0</v>
      </c>
      <c r="H3482" s="424"/>
      <c r="I3482" s="425"/>
      <c r="J3482" s="428"/>
      <c r="K3482" s="429"/>
      <c r="L3482" s="432"/>
      <c r="M3482" s="433"/>
      <c r="N3482" s="436">
        <f>L3482+J3482</f>
        <v>0</v>
      </c>
      <c r="O3482" s="437"/>
      <c r="P3482" s="428"/>
      <c r="Q3482" s="429"/>
      <c r="R3482" s="432"/>
      <c r="S3482" s="440"/>
      <c r="T3482" s="432"/>
      <c r="U3482" s="425"/>
      <c r="V3482" s="440"/>
      <c r="W3482" s="425"/>
      <c r="X3482" s="428"/>
      <c r="Y3482" s="425"/>
      <c r="Z3482" s="428"/>
      <c r="AA3482" s="425"/>
      <c r="AB3482" s="428"/>
      <c r="AC3482" s="429"/>
      <c r="AD3482" s="432"/>
      <c r="AE3482" s="433"/>
      <c r="AF3482" s="442">
        <f>IF(AB3482=0,0,(AD3482/AB3482)*100)</f>
        <v>0</v>
      </c>
      <c r="AG3482" s="443"/>
      <c r="AH3482" s="428"/>
      <c r="AI3482" s="429"/>
      <c r="AJ3482" s="432"/>
      <c r="AK3482" s="433"/>
      <c r="AL3482" s="446">
        <f>IF(AH3482=0,0,(AJ3482/AH3482)*100)</f>
        <v>0</v>
      </c>
      <c r="AM3482" s="447"/>
      <c r="AN3482" s="428"/>
      <c r="AO3482" s="429"/>
      <c r="AP3482" s="432"/>
      <c r="AQ3482" s="433"/>
      <c r="AR3482" s="446">
        <f>IF(AN3482=0,0,(AP3482/AN3482)*100)</f>
        <v>0</v>
      </c>
      <c r="AS3482" s="447"/>
      <c r="AT3482" s="450">
        <f>AB3482+AH3482+AN3482</f>
        <v>0</v>
      </c>
      <c r="AU3482" s="451"/>
      <c r="AV3482" s="454">
        <f>AD3482+AJ3482+AP3482</f>
        <v>0</v>
      </c>
      <c r="AW3482" s="455"/>
      <c r="AX3482" s="446">
        <f>IF(AT3482=0,0,(AV3482/AT3482)*100)</f>
        <v>0</v>
      </c>
      <c r="AY3482" s="447"/>
      <c r="AZ3482" s="428"/>
      <c r="BA3482" s="429"/>
      <c r="BB3482" s="432"/>
      <c r="BC3482" s="433"/>
      <c r="BD3482" s="446">
        <f>IF(AZ3482=0,0,(BB3482/AZ3482)*100)</f>
        <v>0</v>
      </c>
      <c r="BE3482" s="447"/>
      <c r="BF3482" s="450">
        <f>AT3482+AZ3482</f>
        <v>0</v>
      </c>
      <c r="BG3482" s="451"/>
      <c r="BH3482" s="454">
        <f>AV3482+BB3482</f>
        <v>0</v>
      </c>
      <c r="BI3482" s="455"/>
      <c r="BJ3482" s="446">
        <f>IF(BF3482=0,0,(BH3482/BF3482)*100)</f>
        <v>0</v>
      </c>
      <c r="BK3482" s="447"/>
      <c r="BL3482" s="406">
        <f>(AD3482*2)+(AJ3482*2)+(AP3482*3)+BB3482</f>
        <v>0</v>
      </c>
      <c r="BM3482" s="407"/>
      <c r="BN3482" s="408"/>
      <c r="BO3482" s="404" t="e">
        <f>(BL3482*BR$2468)+(N3482*BR$2469)+(X3482*BR$2470)+(R3482*BR$2471)+(V3482*BR$2472)+(Z3482*BR$2473)</f>
        <v>#REF!</v>
      </c>
      <c r="BP3482" s="404" t="e">
        <f>((AZ3482-BB3482)*BR$2475)+((AT3482-AV3482)*BR$2474)+(H3482*BR$2476)+(P3482*BR$2477)</f>
        <v>#REF!</v>
      </c>
      <c r="BQ3482" s="65" t="s">
        <v>71</v>
      </c>
      <c r="BR3482" s="66" t="e">
        <f>IF(#REF!="B",#REF!,IF(#REF!="C",#REF!,#REF!))</f>
        <v>#REF!</v>
      </c>
      <c r="BS3482" s="787"/>
    </row>
    <row r="3483" spans="1:71" ht="21.75" customHeight="1" x14ac:dyDescent="0.35">
      <c r="A3483" s="779"/>
      <c r="B3483" s="415"/>
      <c r="C3483" s="412" t="str">
        <f>IF(ROSTER!D$14="","",ROSTER!D$14)</f>
        <v/>
      </c>
      <c r="D3483" s="413"/>
      <c r="E3483" s="419"/>
      <c r="F3483" s="421"/>
      <c r="G3483" s="423"/>
      <c r="H3483" s="426"/>
      <c r="I3483" s="427"/>
      <c r="J3483" s="430"/>
      <c r="K3483" s="431"/>
      <c r="L3483" s="434"/>
      <c r="M3483" s="435"/>
      <c r="N3483" s="438" t="s">
        <v>14</v>
      </c>
      <c r="O3483" s="439"/>
      <c r="P3483" s="430"/>
      <c r="Q3483" s="431"/>
      <c r="R3483" s="434"/>
      <c r="S3483" s="441"/>
      <c r="T3483" s="434"/>
      <c r="U3483" s="427"/>
      <c r="V3483" s="441"/>
      <c r="W3483" s="427"/>
      <c r="X3483" s="430"/>
      <c r="Y3483" s="427"/>
      <c r="Z3483" s="430"/>
      <c r="AA3483" s="427"/>
      <c r="AB3483" s="430"/>
      <c r="AC3483" s="431"/>
      <c r="AD3483" s="434"/>
      <c r="AE3483" s="435"/>
      <c r="AF3483" s="444"/>
      <c r="AG3483" s="445"/>
      <c r="AH3483" s="430"/>
      <c r="AI3483" s="431"/>
      <c r="AJ3483" s="434"/>
      <c r="AK3483" s="435"/>
      <c r="AL3483" s="448"/>
      <c r="AM3483" s="449"/>
      <c r="AN3483" s="430"/>
      <c r="AO3483" s="431"/>
      <c r="AP3483" s="434"/>
      <c r="AQ3483" s="435"/>
      <c r="AR3483" s="448"/>
      <c r="AS3483" s="449"/>
      <c r="AT3483" s="452"/>
      <c r="AU3483" s="453"/>
      <c r="AV3483" s="456"/>
      <c r="AW3483" s="457"/>
      <c r="AX3483" s="448"/>
      <c r="AY3483" s="449"/>
      <c r="AZ3483" s="430"/>
      <c r="BA3483" s="431"/>
      <c r="BB3483" s="434"/>
      <c r="BC3483" s="435"/>
      <c r="BD3483" s="448"/>
      <c r="BE3483" s="449"/>
      <c r="BF3483" s="452"/>
      <c r="BG3483" s="453"/>
      <c r="BH3483" s="456"/>
      <c r="BI3483" s="457"/>
      <c r="BJ3483" s="448"/>
      <c r="BK3483" s="449"/>
      <c r="BL3483" s="409"/>
      <c r="BM3483" s="410"/>
      <c r="BN3483" s="411"/>
      <c r="BO3483" s="405"/>
      <c r="BP3483" s="405"/>
      <c r="BQ3483" s="65" t="s">
        <v>72</v>
      </c>
      <c r="BR3483" s="66" t="e">
        <f>IF(#REF!="B",#REF!,IF(#REF!="C",#REF!,#REF!))</f>
        <v>#REF!</v>
      </c>
      <c r="BS3483" s="787"/>
    </row>
    <row r="3484" spans="1:71" ht="21.75" customHeight="1" x14ac:dyDescent="0.35">
      <c r="A3484" s="779"/>
      <c r="B3484" s="414" t="str">
        <f>IF(ROSTER!B$16="","",ROSTER!B$16)</f>
        <v/>
      </c>
      <c r="C3484" s="416" t="str">
        <f>IF(ROSTER!C$16="","",ROSTER!C$16)</f>
        <v/>
      </c>
      <c r="D3484" s="417"/>
      <c r="E3484" s="418"/>
      <c r="F3484" s="420">
        <f>IF(E3484="y",1,IF(E3484="S",1,0))</f>
        <v>0</v>
      </c>
      <c r="G3484" s="422">
        <f>IF(E3484="S",1,0)</f>
        <v>0</v>
      </c>
      <c r="H3484" s="424"/>
      <c r="I3484" s="425"/>
      <c r="J3484" s="428"/>
      <c r="K3484" s="429"/>
      <c r="L3484" s="432"/>
      <c r="M3484" s="433"/>
      <c r="N3484" s="436">
        <f>L3484+J3484</f>
        <v>0</v>
      </c>
      <c r="O3484" s="437"/>
      <c r="P3484" s="428"/>
      <c r="Q3484" s="429"/>
      <c r="R3484" s="432"/>
      <c r="S3484" s="440"/>
      <c r="T3484" s="432"/>
      <c r="U3484" s="425"/>
      <c r="V3484" s="440"/>
      <c r="W3484" s="425"/>
      <c r="X3484" s="428"/>
      <c r="Y3484" s="425"/>
      <c r="Z3484" s="428"/>
      <c r="AA3484" s="425"/>
      <c r="AB3484" s="428"/>
      <c r="AC3484" s="429"/>
      <c r="AD3484" s="432"/>
      <c r="AE3484" s="433"/>
      <c r="AF3484" s="442">
        <f>IF(AB3484=0,0,(AD3484/AB3484)*100)</f>
        <v>0</v>
      </c>
      <c r="AG3484" s="443"/>
      <c r="AH3484" s="428"/>
      <c r="AI3484" s="429"/>
      <c r="AJ3484" s="432"/>
      <c r="AK3484" s="433"/>
      <c r="AL3484" s="446">
        <f>IF(AH3484=0,0,(AJ3484/AH3484)*100)</f>
        <v>0</v>
      </c>
      <c r="AM3484" s="447"/>
      <c r="AN3484" s="428"/>
      <c r="AO3484" s="429"/>
      <c r="AP3484" s="432"/>
      <c r="AQ3484" s="433"/>
      <c r="AR3484" s="446">
        <f>IF(AN3484=0,0,(AP3484/AN3484)*100)</f>
        <v>0</v>
      </c>
      <c r="AS3484" s="447"/>
      <c r="AT3484" s="450">
        <f>AB3484+AH3484+AN3484</f>
        <v>0</v>
      </c>
      <c r="AU3484" s="451"/>
      <c r="AV3484" s="454">
        <f>AD3484+AJ3484+AP3484</f>
        <v>0</v>
      </c>
      <c r="AW3484" s="455"/>
      <c r="AX3484" s="446">
        <f>IF(AT3484=0,0,(AV3484/AT3484)*100)</f>
        <v>0</v>
      </c>
      <c r="AY3484" s="447"/>
      <c r="AZ3484" s="428"/>
      <c r="BA3484" s="429"/>
      <c r="BB3484" s="432"/>
      <c r="BC3484" s="433"/>
      <c r="BD3484" s="446">
        <f>IF(AZ3484=0,0,(BB3484/AZ3484)*100)</f>
        <v>0</v>
      </c>
      <c r="BE3484" s="447"/>
      <c r="BF3484" s="450">
        <f>AT3484+AZ3484</f>
        <v>0</v>
      </c>
      <c r="BG3484" s="451"/>
      <c r="BH3484" s="454">
        <f>AV3484+BB3484</f>
        <v>0</v>
      </c>
      <c r="BI3484" s="455"/>
      <c r="BJ3484" s="446">
        <f>IF(BF3484=0,0,(BH3484/BF3484)*100)</f>
        <v>0</v>
      </c>
      <c r="BK3484" s="447"/>
      <c r="BL3484" s="406">
        <f>(AD3484*2)+(AJ3484*2)+(AP3484*3)+BB3484</f>
        <v>0</v>
      </c>
      <c r="BM3484" s="407"/>
      <c r="BN3484" s="408"/>
      <c r="BO3484" s="404" t="e">
        <f>(BL3484*BR$2468)+(N3484*BR$2469)+(X3484*BR$2470)+(R3484*BR$2471)+(V3484*BR$2472)+(Z3484*BR$2473)</f>
        <v>#REF!</v>
      </c>
      <c r="BP3484" s="404" t="e">
        <f>((AZ3484-BB3484)*BR$2475)+((AT3484-AV3484)*BR$2474)+(H3484*BR$2476)+(P3484*BR$2477)</f>
        <v>#REF!</v>
      </c>
      <c r="BQ3484" s="65" t="s">
        <v>73</v>
      </c>
      <c r="BR3484" s="66" t="e">
        <f>IF(#REF!="B",#REF!,IF(#REF!="C",#REF!,#REF!))</f>
        <v>#REF!</v>
      </c>
      <c r="BS3484" s="787"/>
    </row>
    <row r="3485" spans="1:71" ht="21.75" customHeight="1" x14ac:dyDescent="0.35">
      <c r="A3485" s="779"/>
      <c r="B3485" s="415"/>
      <c r="C3485" s="412" t="str">
        <f>IF(ROSTER!D$16="","",ROSTER!D$16)</f>
        <v/>
      </c>
      <c r="D3485" s="413"/>
      <c r="E3485" s="419"/>
      <c r="F3485" s="421"/>
      <c r="G3485" s="423"/>
      <c r="H3485" s="426"/>
      <c r="I3485" s="427"/>
      <c r="J3485" s="430"/>
      <c r="K3485" s="431"/>
      <c r="L3485" s="434"/>
      <c r="M3485" s="435"/>
      <c r="N3485" s="438" t="s">
        <v>14</v>
      </c>
      <c r="O3485" s="439"/>
      <c r="P3485" s="430"/>
      <c r="Q3485" s="431"/>
      <c r="R3485" s="434"/>
      <c r="S3485" s="441"/>
      <c r="T3485" s="434"/>
      <c r="U3485" s="427"/>
      <c r="V3485" s="441"/>
      <c r="W3485" s="427"/>
      <c r="X3485" s="430"/>
      <c r="Y3485" s="427"/>
      <c r="Z3485" s="430"/>
      <c r="AA3485" s="427"/>
      <c r="AB3485" s="430"/>
      <c r="AC3485" s="431"/>
      <c r="AD3485" s="434"/>
      <c r="AE3485" s="435"/>
      <c r="AF3485" s="444"/>
      <c r="AG3485" s="445"/>
      <c r="AH3485" s="430"/>
      <c r="AI3485" s="431"/>
      <c r="AJ3485" s="434"/>
      <c r="AK3485" s="435"/>
      <c r="AL3485" s="448"/>
      <c r="AM3485" s="449"/>
      <c r="AN3485" s="430"/>
      <c r="AO3485" s="431"/>
      <c r="AP3485" s="434"/>
      <c r="AQ3485" s="435"/>
      <c r="AR3485" s="448"/>
      <c r="AS3485" s="449"/>
      <c r="AT3485" s="452"/>
      <c r="AU3485" s="453"/>
      <c r="AV3485" s="456"/>
      <c r="AW3485" s="457"/>
      <c r="AX3485" s="448"/>
      <c r="AY3485" s="449"/>
      <c r="AZ3485" s="430"/>
      <c r="BA3485" s="431"/>
      <c r="BB3485" s="434"/>
      <c r="BC3485" s="435"/>
      <c r="BD3485" s="448"/>
      <c r="BE3485" s="449"/>
      <c r="BF3485" s="452"/>
      <c r="BG3485" s="453"/>
      <c r="BH3485" s="456"/>
      <c r="BI3485" s="457"/>
      <c r="BJ3485" s="448"/>
      <c r="BK3485" s="449"/>
      <c r="BL3485" s="409"/>
      <c r="BM3485" s="410"/>
      <c r="BN3485" s="411"/>
      <c r="BO3485" s="405"/>
      <c r="BP3485" s="405"/>
      <c r="BQ3485" s="65" t="s">
        <v>74</v>
      </c>
      <c r="BR3485" s="66" t="e">
        <f>IF(#REF!="B",#REF!,IF(#REF!="C",#REF!,#REF!))</f>
        <v>#REF!</v>
      </c>
      <c r="BS3485" s="787"/>
    </row>
    <row r="3486" spans="1:71" ht="21.75" customHeight="1" x14ac:dyDescent="0.25">
      <c r="A3486" s="779"/>
      <c r="B3486" s="414" t="str">
        <f>IF(ROSTER!B$18="","",ROSTER!B$18)</f>
        <v/>
      </c>
      <c r="C3486" s="416" t="str">
        <f>IF(ROSTER!C$18="","",ROSTER!C$18)</f>
        <v/>
      </c>
      <c r="D3486" s="417"/>
      <c r="E3486" s="418"/>
      <c r="F3486" s="420">
        <f>IF(E3486="y",1,IF(E3486="S",1,0))</f>
        <v>0</v>
      </c>
      <c r="G3486" s="422">
        <f>IF(E3486="S",1,0)</f>
        <v>0</v>
      </c>
      <c r="H3486" s="424"/>
      <c r="I3486" s="425"/>
      <c r="J3486" s="428"/>
      <c r="K3486" s="429"/>
      <c r="L3486" s="432"/>
      <c r="M3486" s="433"/>
      <c r="N3486" s="436">
        <f>L3486+J3486</f>
        <v>0</v>
      </c>
      <c r="O3486" s="437"/>
      <c r="P3486" s="428"/>
      <c r="Q3486" s="429"/>
      <c r="R3486" s="432"/>
      <c r="S3486" s="440"/>
      <c r="T3486" s="432"/>
      <c r="U3486" s="425"/>
      <c r="V3486" s="440"/>
      <c r="W3486" s="425"/>
      <c r="X3486" s="428"/>
      <c r="Y3486" s="425"/>
      <c r="Z3486" s="428"/>
      <c r="AA3486" s="425"/>
      <c r="AB3486" s="428"/>
      <c r="AC3486" s="429"/>
      <c r="AD3486" s="432"/>
      <c r="AE3486" s="433"/>
      <c r="AF3486" s="442">
        <f>IF(AB3486=0,0,(AD3486/AB3486)*100)</f>
        <v>0</v>
      </c>
      <c r="AG3486" s="443"/>
      <c r="AH3486" s="428"/>
      <c r="AI3486" s="429"/>
      <c r="AJ3486" s="432"/>
      <c r="AK3486" s="433"/>
      <c r="AL3486" s="446">
        <f>IF(AH3486=0,0,(AJ3486/AH3486)*100)</f>
        <v>0</v>
      </c>
      <c r="AM3486" s="447"/>
      <c r="AN3486" s="428"/>
      <c r="AO3486" s="429"/>
      <c r="AP3486" s="432"/>
      <c r="AQ3486" s="433"/>
      <c r="AR3486" s="446">
        <f>IF(AN3486=0,0,(AP3486/AN3486)*100)</f>
        <v>0</v>
      </c>
      <c r="AS3486" s="447"/>
      <c r="AT3486" s="450">
        <f>AB3486+AH3486+AN3486</f>
        <v>0</v>
      </c>
      <c r="AU3486" s="451"/>
      <c r="AV3486" s="454">
        <f>AD3486+AJ3486+AP3486</f>
        <v>0</v>
      </c>
      <c r="AW3486" s="455"/>
      <c r="AX3486" s="446">
        <f>IF(AT3486=0,0,(AV3486/AT3486)*100)</f>
        <v>0</v>
      </c>
      <c r="AY3486" s="447"/>
      <c r="AZ3486" s="428"/>
      <c r="BA3486" s="429"/>
      <c r="BB3486" s="432"/>
      <c r="BC3486" s="433"/>
      <c r="BD3486" s="446">
        <f>IF(AZ3486=0,0,(BB3486/AZ3486)*100)</f>
        <v>0</v>
      </c>
      <c r="BE3486" s="447"/>
      <c r="BF3486" s="450">
        <f>AT3486+AZ3486</f>
        <v>0</v>
      </c>
      <c r="BG3486" s="451"/>
      <c r="BH3486" s="454">
        <f>AV3486+BB3486</f>
        <v>0</v>
      </c>
      <c r="BI3486" s="455"/>
      <c r="BJ3486" s="446">
        <f>IF(BF3486=0,0,(BH3486/BF3486)*100)</f>
        <v>0</v>
      </c>
      <c r="BK3486" s="447"/>
      <c r="BL3486" s="406">
        <f>(AD3486*2)+(AJ3486*2)+(AP3486*3)+BB3486</f>
        <v>0</v>
      </c>
      <c r="BM3486" s="407"/>
      <c r="BN3486" s="408"/>
      <c r="BO3486" s="404" t="e">
        <f>(BL3486*BR$2468)+(N3486*BR$2469)+(X3486*BR$2470)+(R3486*BR$2471)+(V3486*BR$2472)+(Z3486*BR$2473)</f>
        <v>#REF!</v>
      </c>
      <c r="BP3486" s="404" t="e">
        <f>((AZ3486-BB3486)*BR$2475)+((AT3486-AV3486)*BR$2474)+(H3486*BR$2476)+(P3486*BR$2477)</f>
        <v>#REF!</v>
      </c>
      <c r="BQ3486" s="53"/>
      <c r="BR3486" s="53"/>
      <c r="BS3486" s="787"/>
    </row>
    <row r="3487" spans="1:71" ht="21.75" customHeight="1" x14ac:dyDescent="0.25">
      <c r="A3487" s="779"/>
      <c r="B3487" s="415"/>
      <c r="C3487" s="412" t="str">
        <f>IF(ROSTER!D$18="","",ROSTER!D$18)</f>
        <v/>
      </c>
      <c r="D3487" s="413"/>
      <c r="E3487" s="419"/>
      <c r="F3487" s="421"/>
      <c r="G3487" s="423"/>
      <c r="H3487" s="426"/>
      <c r="I3487" s="427"/>
      <c r="J3487" s="430"/>
      <c r="K3487" s="431"/>
      <c r="L3487" s="434"/>
      <c r="M3487" s="435"/>
      <c r="N3487" s="438"/>
      <c r="O3487" s="439"/>
      <c r="P3487" s="430"/>
      <c r="Q3487" s="431"/>
      <c r="R3487" s="434"/>
      <c r="S3487" s="441"/>
      <c r="T3487" s="434"/>
      <c r="U3487" s="427"/>
      <c r="V3487" s="441"/>
      <c r="W3487" s="427"/>
      <c r="X3487" s="430"/>
      <c r="Y3487" s="427"/>
      <c r="Z3487" s="430"/>
      <c r="AA3487" s="427"/>
      <c r="AB3487" s="430"/>
      <c r="AC3487" s="431"/>
      <c r="AD3487" s="434"/>
      <c r="AE3487" s="435"/>
      <c r="AF3487" s="444"/>
      <c r="AG3487" s="445"/>
      <c r="AH3487" s="430"/>
      <c r="AI3487" s="431"/>
      <c r="AJ3487" s="434"/>
      <c r="AK3487" s="435"/>
      <c r="AL3487" s="448"/>
      <c r="AM3487" s="449"/>
      <c r="AN3487" s="430"/>
      <c r="AO3487" s="431"/>
      <c r="AP3487" s="434"/>
      <c r="AQ3487" s="435"/>
      <c r="AR3487" s="448"/>
      <c r="AS3487" s="449"/>
      <c r="AT3487" s="452"/>
      <c r="AU3487" s="453"/>
      <c r="AV3487" s="456"/>
      <c r="AW3487" s="457"/>
      <c r="AX3487" s="448"/>
      <c r="AY3487" s="449"/>
      <c r="AZ3487" s="430"/>
      <c r="BA3487" s="431"/>
      <c r="BB3487" s="434"/>
      <c r="BC3487" s="435"/>
      <c r="BD3487" s="448"/>
      <c r="BE3487" s="449"/>
      <c r="BF3487" s="452"/>
      <c r="BG3487" s="453"/>
      <c r="BH3487" s="456"/>
      <c r="BI3487" s="457"/>
      <c r="BJ3487" s="448"/>
      <c r="BK3487" s="449"/>
      <c r="BL3487" s="409"/>
      <c r="BM3487" s="410"/>
      <c r="BN3487" s="411"/>
      <c r="BO3487" s="405"/>
      <c r="BP3487" s="405"/>
      <c r="BQ3487" s="53"/>
      <c r="BR3487" s="53"/>
      <c r="BS3487" s="779"/>
    </row>
    <row r="3488" spans="1:71" ht="21.75" customHeight="1" x14ac:dyDescent="0.25">
      <c r="A3488" s="779"/>
      <c r="B3488" s="414" t="str">
        <f>IF(ROSTER!B$20="","",ROSTER!B$20)</f>
        <v/>
      </c>
      <c r="C3488" s="416" t="str">
        <f>IF(ROSTER!C$20="","",ROSTER!C$20)</f>
        <v/>
      </c>
      <c r="D3488" s="417"/>
      <c r="E3488" s="418"/>
      <c r="F3488" s="420">
        <f>IF(E3488="y",1,IF(E3488="S",1,0))</f>
        <v>0</v>
      </c>
      <c r="G3488" s="422">
        <f>IF(E3488="S",1,0)</f>
        <v>0</v>
      </c>
      <c r="H3488" s="424"/>
      <c r="I3488" s="425"/>
      <c r="J3488" s="428"/>
      <c r="K3488" s="429"/>
      <c r="L3488" s="432"/>
      <c r="M3488" s="433"/>
      <c r="N3488" s="436">
        <f>L3488+J3488</f>
        <v>0</v>
      </c>
      <c r="O3488" s="437"/>
      <c r="P3488" s="428"/>
      <c r="Q3488" s="429"/>
      <c r="R3488" s="432"/>
      <c r="S3488" s="440"/>
      <c r="T3488" s="432"/>
      <c r="U3488" s="425"/>
      <c r="V3488" s="440"/>
      <c r="W3488" s="425"/>
      <c r="X3488" s="428"/>
      <c r="Y3488" s="425"/>
      <c r="Z3488" s="428"/>
      <c r="AA3488" s="425"/>
      <c r="AB3488" s="428"/>
      <c r="AC3488" s="429"/>
      <c r="AD3488" s="432"/>
      <c r="AE3488" s="433"/>
      <c r="AF3488" s="442">
        <f>IF(AB3488=0,0,(AD3488/AB3488)*100)</f>
        <v>0</v>
      </c>
      <c r="AG3488" s="443"/>
      <c r="AH3488" s="428"/>
      <c r="AI3488" s="429"/>
      <c r="AJ3488" s="432"/>
      <c r="AK3488" s="433"/>
      <c r="AL3488" s="446">
        <f>IF(AH3488=0,0,(AJ3488/AH3488)*100)</f>
        <v>0</v>
      </c>
      <c r="AM3488" s="447"/>
      <c r="AN3488" s="428"/>
      <c r="AO3488" s="429"/>
      <c r="AP3488" s="432"/>
      <c r="AQ3488" s="433"/>
      <c r="AR3488" s="446">
        <f>IF(AN3488=0,0,(AP3488/AN3488)*100)</f>
        <v>0</v>
      </c>
      <c r="AS3488" s="447"/>
      <c r="AT3488" s="450">
        <f>AB3488+AH3488+AN3488</f>
        <v>0</v>
      </c>
      <c r="AU3488" s="451"/>
      <c r="AV3488" s="454">
        <f>AD3488+AJ3488+AP3488</f>
        <v>0</v>
      </c>
      <c r="AW3488" s="455"/>
      <c r="AX3488" s="446">
        <f>IF(AT3488=0,0,(AV3488/AT3488)*100)</f>
        <v>0</v>
      </c>
      <c r="AY3488" s="447"/>
      <c r="AZ3488" s="428"/>
      <c r="BA3488" s="429"/>
      <c r="BB3488" s="432"/>
      <c r="BC3488" s="433"/>
      <c r="BD3488" s="446">
        <f>IF(AZ3488=0,0,(BB3488/AZ3488)*100)</f>
        <v>0</v>
      </c>
      <c r="BE3488" s="447"/>
      <c r="BF3488" s="450">
        <f>AT3488+AZ3488</f>
        <v>0</v>
      </c>
      <c r="BG3488" s="451"/>
      <c r="BH3488" s="454">
        <f>AV3488+BB3488</f>
        <v>0</v>
      </c>
      <c r="BI3488" s="455"/>
      <c r="BJ3488" s="446">
        <f>IF(BF3488=0,0,(BH3488/BF3488)*100)</f>
        <v>0</v>
      </c>
      <c r="BK3488" s="447"/>
      <c r="BL3488" s="406">
        <f>(AD3488*2)+(AJ3488*2)+(AP3488*3)+BB3488</f>
        <v>0</v>
      </c>
      <c r="BM3488" s="407"/>
      <c r="BN3488" s="408"/>
      <c r="BO3488" s="404" t="e">
        <f>(BL3488*BR$2468)+(N3488*BR$2469)+(X3488*BR$2470)+(R3488*BR$2471)+(V3488*BR$2472)+(Z3488*BR$2473)</f>
        <v>#REF!</v>
      </c>
      <c r="BP3488" s="404" t="e">
        <f>((AZ3488-BB3488)*BR$2475)+((AT3488-AV3488)*BR$2474)+(H3488*BR$2476)+(P3488*BR$2477)</f>
        <v>#REF!</v>
      </c>
      <c r="BQ3488" s="53"/>
      <c r="BR3488" s="53"/>
      <c r="BS3488" s="779"/>
    </row>
    <row r="3489" spans="1:71" ht="21.75" customHeight="1" x14ac:dyDescent="0.25">
      <c r="A3489" s="779"/>
      <c r="B3489" s="415"/>
      <c r="C3489" s="412" t="str">
        <f>IF(ROSTER!D$20="","",ROSTER!D$20)</f>
        <v/>
      </c>
      <c r="D3489" s="413"/>
      <c r="E3489" s="419"/>
      <c r="F3489" s="421"/>
      <c r="G3489" s="423"/>
      <c r="H3489" s="426"/>
      <c r="I3489" s="427"/>
      <c r="J3489" s="430"/>
      <c r="K3489" s="431"/>
      <c r="L3489" s="434"/>
      <c r="M3489" s="435"/>
      <c r="N3489" s="438" t="s">
        <v>14</v>
      </c>
      <c r="O3489" s="439"/>
      <c r="P3489" s="430"/>
      <c r="Q3489" s="431"/>
      <c r="R3489" s="434"/>
      <c r="S3489" s="441"/>
      <c r="T3489" s="434"/>
      <c r="U3489" s="427"/>
      <c r="V3489" s="441"/>
      <c r="W3489" s="427"/>
      <c r="X3489" s="430"/>
      <c r="Y3489" s="427"/>
      <c r="Z3489" s="430"/>
      <c r="AA3489" s="427"/>
      <c r="AB3489" s="430"/>
      <c r="AC3489" s="431"/>
      <c r="AD3489" s="434"/>
      <c r="AE3489" s="435"/>
      <c r="AF3489" s="444"/>
      <c r="AG3489" s="445"/>
      <c r="AH3489" s="430"/>
      <c r="AI3489" s="431"/>
      <c r="AJ3489" s="434"/>
      <c r="AK3489" s="435"/>
      <c r="AL3489" s="448"/>
      <c r="AM3489" s="449"/>
      <c r="AN3489" s="430"/>
      <c r="AO3489" s="431"/>
      <c r="AP3489" s="434"/>
      <c r="AQ3489" s="435"/>
      <c r="AR3489" s="448"/>
      <c r="AS3489" s="449"/>
      <c r="AT3489" s="452"/>
      <c r="AU3489" s="453"/>
      <c r="AV3489" s="456"/>
      <c r="AW3489" s="457"/>
      <c r="AX3489" s="448"/>
      <c r="AY3489" s="449"/>
      <c r="AZ3489" s="430"/>
      <c r="BA3489" s="431"/>
      <c r="BB3489" s="434"/>
      <c r="BC3489" s="435"/>
      <c r="BD3489" s="448"/>
      <c r="BE3489" s="449"/>
      <c r="BF3489" s="452"/>
      <c r="BG3489" s="453"/>
      <c r="BH3489" s="456"/>
      <c r="BI3489" s="457"/>
      <c r="BJ3489" s="448"/>
      <c r="BK3489" s="449"/>
      <c r="BL3489" s="409"/>
      <c r="BM3489" s="410"/>
      <c r="BN3489" s="411"/>
      <c r="BO3489" s="405"/>
      <c r="BP3489" s="405"/>
      <c r="BQ3489" s="53"/>
      <c r="BR3489" s="53"/>
      <c r="BS3489" s="779"/>
    </row>
    <row r="3490" spans="1:71" ht="21.75" customHeight="1" x14ac:dyDescent="0.25">
      <c r="A3490" s="779"/>
      <c r="B3490" s="414" t="str">
        <f>IF(ROSTER!B$22="","",ROSTER!B$22)</f>
        <v/>
      </c>
      <c r="C3490" s="416" t="str">
        <f>IF(ROSTER!C$22="","",ROSTER!C$22)</f>
        <v/>
      </c>
      <c r="D3490" s="417"/>
      <c r="E3490" s="418"/>
      <c r="F3490" s="420">
        <f>IF(E3490="y",1,IF(E3490="S",1,0))</f>
        <v>0</v>
      </c>
      <c r="G3490" s="422">
        <f>IF(E3490="S",1,0)</f>
        <v>0</v>
      </c>
      <c r="H3490" s="424"/>
      <c r="I3490" s="425"/>
      <c r="J3490" s="428"/>
      <c r="K3490" s="429"/>
      <c r="L3490" s="432"/>
      <c r="M3490" s="433"/>
      <c r="N3490" s="436">
        <f>L3490+J3490</f>
        <v>0</v>
      </c>
      <c r="O3490" s="437"/>
      <c r="P3490" s="428"/>
      <c r="Q3490" s="429"/>
      <c r="R3490" s="432"/>
      <c r="S3490" s="440"/>
      <c r="T3490" s="432"/>
      <c r="U3490" s="425"/>
      <c r="V3490" s="440"/>
      <c r="W3490" s="425"/>
      <c r="X3490" s="428"/>
      <c r="Y3490" s="425"/>
      <c r="Z3490" s="428"/>
      <c r="AA3490" s="425"/>
      <c r="AB3490" s="428"/>
      <c r="AC3490" s="429"/>
      <c r="AD3490" s="432"/>
      <c r="AE3490" s="433"/>
      <c r="AF3490" s="442">
        <f>IF(AB3490=0,0,(AD3490/AB3490)*100)</f>
        <v>0</v>
      </c>
      <c r="AG3490" s="443"/>
      <c r="AH3490" s="428"/>
      <c r="AI3490" s="429"/>
      <c r="AJ3490" s="432"/>
      <c r="AK3490" s="433"/>
      <c r="AL3490" s="446">
        <f>IF(AH3490=0,0,(AJ3490/AH3490)*100)</f>
        <v>0</v>
      </c>
      <c r="AM3490" s="447"/>
      <c r="AN3490" s="428"/>
      <c r="AO3490" s="429"/>
      <c r="AP3490" s="432"/>
      <c r="AQ3490" s="433"/>
      <c r="AR3490" s="446">
        <f>IF(AN3490=0,0,(AP3490/AN3490)*100)</f>
        <v>0</v>
      </c>
      <c r="AS3490" s="447"/>
      <c r="AT3490" s="450">
        <f>AB3490+AH3490+AN3490</f>
        <v>0</v>
      </c>
      <c r="AU3490" s="451"/>
      <c r="AV3490" s="454">
        <f>AD3490+AJ3490+AP3490</f>
        <v>0</v>
      </c>
      <c r="AW3490" s="455"/>
      <c r="AX3490" s="446">
        <f>IF(AT3490=0,0,(AV3490/AT3490)*100)</f>
        <v>0</v>
      </c>
      <c r="AY3490" s="447"/>
      <c r="AZ3490" s="428"/>
      <c r="BA3490" s="429"/>
      <c r="BB3490" s="432"/>
      <c r="BC3490" s="433"/>
      <c r="BD3490" s="446">
        <f>IF(AZ3490=0,0,(BB3490/AZ3490)*100)</f>
        <v>0</v>
      </c>
      <c r="BE3490" s="447"/>
      <c r="BF3490" s="450">
        <f>AT3490+AZ3490</f>
        <v>0</v>
      </c>
      <c r="BG3490" s="451"/>
      <c r="BH3490" s="454">
        <f>AV3490+BB3490</f>
        <v>0</v>
      </c>
      <c r="BI3490" s="455"/>
      <c r="BJ3490" s="446">
        <f>IF(BF3490=0,0,(BH3490/BF3490)*100)</f>
        <v>0</v>
      </c>
      <c r="BK3490" s="447"/>
      <c r="BL3490" s="406">
        <f>(AD3490*2)+(AJ3490*2)+(AP3490*3)+BB3490</f>
        <v>0</v>
      </c>
      <c r="BM3490" s="407"/>
      <c r="BN3490" s="408"/>
      <c r="BO3490" s="404" t="e">
        <f>(BL3490*BR$2468)+(N3490*BR$2469)+(X3490*BR$2470)+(R3490*BR$2471)+(V3490*BR$2472)+(Z3490*BR$2473)</f>
        <v>#REF!</v>
      </c>
      <c r="BP3490" s="404" t="e">
        <f>((AZ3490-BB3490)*BR$2475)+((AT3490-AV3490)*BR$2474)+(H3490*BR$2476)+(P3490*BR$2477)</f>
        <v>#REF!</v>
      </c>
      <c r="BQ3490" s="53"/>
      <c r="BR3490" s="53"/>
      <c r="BS3490" s="779"/>
    </row>
    <row r="3491" spans="1:71" ht="21.75" customHeight="1" x14ac:dyDescent="0.25">
      <c r="A3491" s="779"/>
      <c r="B3491" s="415"/>
      <c r="C3491" s="412" t="str">
        <f>IF(ROSTER!D$22="","",ROSTER!D$22)</f>
        <v/>
      </c>
      <c r="D3491" s="413"/>
      <c r="E3491" s="419"/>
      <c r="F3491" s="421"/>
      <c r="G3491" s="423"/>
      <c r="H3491" s="426"/>
      <c r="I3491" s="427"/>
      <c r="J3491" s="430"/>
      <c r="K3491" s="431"/>
      <c r="L3491" s="434"/>
      <c r="M3491" s="435"/>
      <c r="N3491" s="438" t="s">
        <v>14</v>
      </c>
      <c r="O3491" s="439"/>
      <c r="P3491" s="430"/>
      <c r="Q3491" s="431"/>
      <c r="R3491" s="434"/>
      <c r="S3491" s="441"/>
      <c r="T3491" s="434"/>
      <c r="U3491" s="427"/>
      <c r="V3491" s="441"/>
      <c r="W3491" s="427"/>
      <c r="X3491" s="430"/>
      <c r="Y3491" s="427"/>
      <c r="Z3491" s="430"/>
      <c r="AA3491" s="427"/>
      <c r="AB3491" s="430"/>
      <c r="AC3491" s="431"/>
      <c r="AD3491" s="434"/>
      <c r="AE3491" s="435"/>
      <c r="AF3491" s="444"/>
      <c r="AG3491" s="445"/>
      <c r="AH3491" s="430"/>
      <c r="AI3491" s="431"/>
      <c r="AJ3491" s="434"/>
      <c r="AK3491" s="435"/>
      <c r="AL3491" s="448"/>
      <c r="AM3491" s="449"/>
      <c r="AN3491" s="430"/>
      <c r="AO3491" s="431"/>
      <c r="AP3491" s="434"/>
      <c r="AQ3491" s="435"/>
      <c r="AR3491" s="448"/>
      <c r="AS3491" s="449"/>
      <c r="AT3491" s="452"/>
      <c r="AU3491" s="453"/>
      <c r="AV3491" s="456"/>
      <c r="AW3491" s="457"/>
      <c r="AX3491" s="448"/>
      <c r="AY3491" s="449"/>
      <c r="AZ3491" s="430"/>
      <c r="BA3491" s="431"/>
      <c r="BB3491" s="434"/>
      <c r="BC3491" s="435"/>
      <c r="BD3491" s="448"/>
      <c r="BE3491" s="449"/>
      <c r="BF3491" s="452"/>
      <c r="BG3491" s="453"/>
      <c r="BH3491" s="456"/>
      <c r="BI3491" s="457"/>
      <c r="BJ3491" s="448"/>
      <c r="BK3491" s="449"/>
      <c r="BL3491" s="409"/>
      <c r="BM3491" s="410"/>
      <c r="BN3491" s="411"/>
      <c r="BO3491" s="405"/>
      <c r="BP3491" s="405"/>
      <c r="BQ3491" s="53"/>
      <c r="BR3491" s="53"/>
      <c r="BS3491" s="779"/>
    </row>
    <row r="3492" spans="1:71" ht="21.75" customHeight="1" x14ac:dyDescent="0.25">
      <c r="A3492" s="779"/>
      <c r="B3492" s="414" t="str">
        <f>IF(ROSTER!B$24="","",ROSTER!B$24)</f>
        <v/>
      </c>
      <c r="C3492" s="416" t="str">
        <f>IF(ROSTER!C$24="","",ROSTER!C$24)</f>
        <v/>
      </c>
      <c r="D3492" s="417"/>
      <c r="E3492" s="418"/>
      <c r="F3492" s="420">
        <f>IF(E3492="y",1,IF(E3492="S",1,0))</f>
        <v>0</v>
      </c>
      <c r="G3492" s="422">
        <f>IF(E3492="S",1,0)</f>
        <v>0</v>
      </c>
      <c r="H3492" s="424"/>
      <c r="I3492" s="425"/>
      <c r="J3492" s="428"/>
      <c r="K3492" s="429"/>
      <c r="L3492" s="432"/>
      <c r="M3492" s="433"/>
      <c r="N3492" s="436">
        <f>L3492+J3492</f>
        <v>0</v>
      </c>
      <c r="O3492" s="437"/>
      <c r="P3492" s="428"/>
      <c r="Q3492" s="429"/>
      <c r="R3492" s="432"/>
      <c r="S3492" s="440"/>
      <c r="T3492" s="432"/>
      <c r="U3492" s="425"/>
      <c r="V3492" s="440"/>
      <c r="W3492" s="425"/>
      <c r="X3492" s="428"/>
      <c r="Y3492" s="425"/>
      <c r="Z3492" s="428"/>
      <c r="AA3492" s="425"/>
      <c r="AB3492" s="428"/>
      <c r="AC3492" s="429"/>
      <c r="AD3492" s="432"/>
      <c r="AE3492" s="433"/>
      <c r="AF3492" s="442">
        <f>IF(AB3492=0,0,(AD3492/AB3492)*100)</f>
        <v>0</v>
      </c>
      <c r="AG3492" s="443"/>
      <c r="AH3492" s="428"/>
      <c r="AI3492" s="429"/>
      <c r="AJ3492" s="432"/>
      <c r="AK3492" s="433"/>
      <c r="AL3492" s="446">
        <f>IF(AH3492=0,0,(AJ3492/AH3492)*100)</f>
        <v>0</v>
      </c>
      <c r="AM3492" s="447"/>
      <c r="AN3492" s="428"/>
      <c r="AO3492" s="429"/>
      <c r="AP3492" s="432"/>
      <c r="AQ3492" s="433"/>
      <c r="AR3492" s="446">
        <f>IF(AN3492=0,0,(AP3492/AN3492)*100)</f>
        <v>0</v>
      </c>
      <c r="AS3492" s="447"/>
      <c r="AT3492" s="450">
        <f>AB3492+AH3492+AN3492</f>
        <v>0</v>
      </c>
      <c r="AU3492" s="451"/>
      <c r="AV3492" s="454">
        <f>AD3492+AJ3492+AP3492</f>
        <v>0</v>
      </c>
      <c r="AW3492" s="455"/>
      <c r="AX3492" s="446">
        <f>IF(AT3492=0,0,(AV3492/AT3492)*100)</f>
        <v>0</v>
      </c>
      <c r="AY3492" s="447"/>
      <c r="AZ3492" s="428"/>
      <c r="BA3492" s="429"/>
      <c r="BB3492" s="432"/>
      <c r="BC3492" s="433"/>
      <c r="BD3492" s="446">
        <f>IF(AZ3492=0,0,(BB3492/AZ3492)*100)</f>
        <v>0</v>
      </c>
      <c r="BE3492" s="447"/>
      <c r="BF3492" s="450">
        <f>AT3492+AZ3492</f>
        <v>0</v>
      </c>
      <c r="BG3492" s="451"/>
      <c r="BH3492" s="454">
        <f>AV3492+BB3492</f>
        <v>0</v>
      </c>
      <c r="BI3492" s="455"/>
      <c r="BJ3492" s="446">
        <f>IF(BF3492=0,0,(BH3492/BF3492)*100)</f>
        <v>0</v>
      </c>
      <c r="BK3492" s="447"/>
      <c r="BL3492" s="406">
        <f>(AD3492*2)+(AJ3492*2)+(AP3492*3)+BB3492</f>
        <v>0</v>
      </c>
      <c r="BM3492" s="407"/>
      <c r="BN3492" s="408"/>
      <c r="BO3492" s="404" t="e">
        <f>(BL3492*BR$2468)+(N3492*BR$2469)+(X3492*BR$2470)+(R3492*BR$2471)+(V3492*BR$2472)+(Z3492*BR$2473)</f>
        <v>#REF!</v>
      </c>
      <c r="BP3492" s="404" t="e">
        <f>((AZ3492-BB3492)*BR$2475)+((AT3492-AV3492)*BR$2474)+(H3492*BR$2476)+(P3492*BR$2477)</f>
        <v>#REF!</v>
      </c>
      <c r="BQ3492" s="53"/>
      <c r="BR3492" s="53"/>
      <c r="BS3492" s="779"/>
    </row>
    <row r="3493" spans="1:71" ht="21.75" customHeight="1" x14ac:dyDescent="0.25">
      <c r="A3493" s="779"/>
      <c r="B3493" s="415"/>
      <c r="C3493" s="412" t="str">
        <f>IF(ROSTER!D$24="","",ROSTER!D$24)</f>
        <v/>
      </c>
      <c r="D3493" s="413"/>
      <c r="E3493" s="419"/>
      <c r="F3493" s="421"/>
      <c r="G3493" s="423"/>
      <c r="H3493" s="426"/>
      <c r="I3493" s="427"/>
      <c r="J3493" s="430"/>
      <c r="K3493" s="431"/>
      <c r="L3493" s="434"/>
      <c r="M3493" s="435"/>
      <c r="N3493" s="438" t="s">
        <v>14</v>
      </c>
      <c r="O3493" s="439"/>
      <c r="P3493" s="430"/>
      <c r="Q3493" s="431"/>
      <c r="R3493" s="434"/>
      <c r="S3493" s="441"/>
      <c r="T3493" s="434"/>
      <c r="U3493" s="427"/>
      <c r="V3493" s="441"/>
      <c r="W3493" s="427"/>
      <c r="X3493" s="430"/>
      <c r="Y3493" s="427"/>
      <c r="Z3493" s="430"/>
      <c r="AA3493" s="427"/>
      <c r="AB3493" s="430"/>
      <c r="AC3493" s="431"/>
      <c r="AD3493" s="434"/>
      <c r="AE3493" s="435"/>
      <c r="AF3493" s="444"/>
      <c r="AG3493" s="445"/>
      <c r="AH3493" s="430"/>
      <c r="AI3493" s="431"/>
      <c r="AJ3493" s="434"/>
      <c r="AK3493" s="435"/>
      <c r="AL3493" s="448"/>
      <c r="AM3493" s="449"/>
      <c r="AN3493" s="430"/>
      <c r="AO3493" s="431"/>
      <c r="AP3493" s="434"/>
      <c r="AQ3493" s="435"/>
      <c r="AR3493" s="448"/>
      <c r="AS3493" s="449"/>
      <c r="AT3493" s="452"/>
      <c r="AU3493" s="453"/>
      <c r="AV3493" s="456"/>
      <c r="AW3493" s="457"/>
      <c r="AX3493" s="448"/>
      <c r="AY3493" s="449"/>
      <c r="AZ3493" s="430"/>
      <c r="BA3493" s="431"/>
      <c r="BB3493" s="434"/>
      <c r="BC3493" s="435"/>
      <c r="BD3493" s="448"/>
      <c r="BE3493" s="449"/>
      <c r="BF3493" s="452"/>
      <c r="BG3493" s="453"/>
      <c r="BH3493" s="456"/>
      <c r="BI3493" s="457"/>
      <c r="BJ3493" s="448"/>
      <c r="BK3493" s="449"/>
      <c r="BL3493" s="409"/>
      <c r="BM3493" s="410"/>
      <c r="BN3493" s="411"/>
      <c r="BO3493" s="405"/>
      <c r="BP3493" s="405"/>
      <c r="BQ3493" s="53"/>
      <c r="BR3493" s="53"/>
      <c r="BS3493" s="779"/>
    </row>
    <row r="3494" spans="1:71" ht="21.75" customHeight="1" x14ac:dyDescent="0.25">
      <c r="A3494" s="779"/>
      <c r="B3494" s="414" t="str">
        <f>IF(ROSTER!B$26="","",ROSTER!B$26)</f>
        <v/>
      </c>
      <c r="C3494" s="416" t="str">
        <f>IF(ROSTER!C$26="","",ROSTER!C$26)</f>
        <v/>
      </c>
      <c r="D3494" s="417"/>
      <c r="E3494" s="418"/>
      <c r="F3494" s="420">
        <f>IF(E3494="y",1,IF(E3494="S",1,0))</f>
        <v>0</v>
      </c>
      <c r="G3494" s="422">
        <f>IF(E3494="S",1,0)</f>
        <v>0</v>
      </c>
      <c r="H3494" s="424"/>
      <c r="I3494" s="425"/>
      <c r="J3494" s="428"/>
      <c r="K3494" s="429"/>
      <c r="L3494" s="432"/>
      <c r="M3494" s="433"/>
      <c r="N3494" s="436">
        <f>L3494+J3494</f>
        <v>0</v>
      </c>
      <c r="O3494" s="437"/>
      <c r="P3494" s="428"/>
      <c r="Q3494" s="429"/>
      <c r="R3494" s="432"/>
      <c r="S3494" s="440"/>
      <c r="T3494" s="432"/>
      <c r="U3494" s="425"/>
      <c r="V3494" s="440"/>
      <c r="W3494" s="425"/>
      <c r="X3494" s="428"/>
      <c r="Y3494" s="425"/>
      <c r="Z3494" s="428"/>
      <c r="AA3494" s="425"/>
      <c r="AB3494" s="428"/>
      <c r="AC3494" s="429"/>
      <c r="AD3494" s="432"/>
      <c r="AE3494" s="433"/>
      <c r="AF3494" s="442">
        <f>IF(AB3494=0,0,(AD3494/AB3494)*100)</f>
        <v>0</v>
      </c>
      <c r="AG3494" s="443"/>
      <c r="AH3494" s="428"/>
      <c r="AI3494" s="429"/>
      <c r="AJ3494" s="432"/>
      <c r="AK3494" s="433"/>
      <c r="AL3494" s="446">
        <f>IF(AH3494=0,0,(AJ3494/AH3494)*100)</f>
        <v>0</v>
      </c>
      <c r="AM3494" s="447"/>
      <c r="AN3494" s="428"/>
      <c r="AO3494" s="429"/>
      <c r="AP3494" s="432"/>
      <c r="AQ3494" s="433"/>
      <c r="AR3494" s="446">
        <f>IF(AN3494=0,0,(AP3494/AN3494)*100)</f>
        <v>0</v>
      </c>
      <c r="AS3494" s="447"/>
      <c r="AT3494" s="450">
        <f>AB3494+AH3494+AN3494</f>
        <v>0</v>
      </c>
      <c r="AU3494" s="451"/>
      <c r="AV3494" s="454">
        <f>AD3494+AJ3494+AP3494</f>
        <v>0</v>
      </c>
      <c r="AW3494" s="455"/>
      <c r="AX3494" s="446">
        <f>IF(AT3494=0,0,(AV3494/AT3494)*100)</f>
        <v>0</v>
      </c>
      <c r="AY3494" s="447"/>
      <c r="AZ3494" s="428"/>
      <c r="BA3494" s="429"/>
      <c r="BB3494" s="432"/>
      <c r="BC3494" s="433"/>
      <c r="BD3494" s="446">
        <f>IF(AZ3494=0,0,(BB3494/AZ3494)*100)</f>
        <v>0</v>
      </c>
      <c r="BE3494" s="447"/>
      <c r="BF3494" s="450">
        <f>AT3494+AZ3494</f>
        <v>0</v>
      </c>
      <c r="BG3494" s="451"/>
      <c r="BH3494" s="454">
        <f>AV3494+BB3494</f>
        <v>0</v>
      </c>
      <c r="BI3494" s="455"/>
      <c r="BJ3494" s="446">
        <f>IF(BF3494=0,0,(BH3494/BF3494)*100)</f>
        <v>0</v>
      </c>
      <c r="BK3494" s="447"/>
      <c r="BL3494" s="406">
        <f>(AD3494*2)+(AJ3494*2)+(AP3494*3)+BB3494</f>
        <v>0</v>
      </c>
      <c r="BM3494" s="407"/>
      <c r="BN3494" s="408"/>
      <c r="BO3494" s="404" t="e">
        <f>(BL3494*BR$2468)+(N3494*BR$2469)+(X3494*BR$2470)+(R3494*BR$2471)+(V3494*BR$2472)+(Z3494*BR$2473)</f>
        <v>#REF!</v>
      </c>
      <c r="BP3494" s="404" t="e">
        <f>((AZ3494-BB3494)*BR$2475)+((AT3494-AV3494)*BR$2474)+(H3494*BR$2476)+(P3494*BR$2477)</f>
        <v>#REF!</v>
      </c>
      <c r="BQ3494" s="53"/>
      <c r="BR3494" s="53"/>
      <c r="BS3494" s="779"/>
    </row>
    <row r="3495" spans="1:71" ht="21.75" customHeight="1" x14ac:dyDescent="0.25">
      <c r="A3495" s="779"/>
      <c r="B3495" s="415"/>
      <c r="C3495" s="412" t="str">
        <f>IF(ROSTER!D$26="","",ROSTER!D$26)</f>
        <v/>
      </c>
      <c r="D3495" s="413"/>
      <c r="E3495" s="419"/>
      <c r="F3495" s="421"/>
      <c r="G3495" s="423"/>
      <c r="H3495" s="426"/>
      <c r="I3495" s="427"/>
      <c r="J3495" s="430"/>
      <c r="K3495" s="431"/>
      <c r="L3495" s="434"/>
      <c r="M3495" s="435"/>
      <c r="N3495" s="438" t="s">
        <v>14</v>
      </c>
      <c r="O3495" s="439"/>
      <c r="P3495" s="430"/>
      <c r="Q3495" s="431"/>
      <c r="R3495" s="434"/>
      <c r="S3495" s="441"/>
      <c r="T3495" s="434"/>
      <c r="U3495" s="427"/>
      <c r="V3495" s="441"/>
      <c r="W3495" s="427"/>
      <c r="X3495" s="430"/>
      <c r="Y3495" s="427"/>
      <c r="Z3495" s="430"/>
      <c r="AA3495" s="427"/>
      <c r="AB3495" s="430"/>
      <c r="AC3495" s="431"/>
      <c r="AD3495" s="434"/>
      <c r="AE3495" s="435"/>
      <c r="AF3495" s="444"/>
      <c r="AG3495" s="445"/>
      <c r="AH3495" s="430"/>
      <c r="AI3495" s="431"/>
      <c r="AJ3495" s="434"/>
      <c r="AK3495" s="435"/>
      <c r="AL3495" s="448"/>
      <c r="AM3495" s="449"/>
      <c r="AN3495" s="430"/>
      <c r="AO3495" s="431"/>
      <c r="AP3495" s="434"/>
      <c r="AQ3495" s="435"/>
      <c r="AR3495" s="448"/>
      <c r="AS3495" s="449"/>
      <c r="AT3495" s="452"/>
      <c r="AU3495" s="453"/>
      <c r="AV3495" s="456"/>
      <c r="AW3495" s="457"/>
      <c r="AX3495" s="448"/>
      <c r="AY3495" s="449"/>
      <c r="AZ3495" s="430"/>
      <c r="BA3495" s="431"/>
      <c r="BB3495" s="434"/>
      <c r="BC3495" s="435"/>
      <c r="BD3495" s="448"/>
      <c r="BE3495" s="449"/>
      <c r="BF3495" s="452"/>
      <c r="BG3495" s="453"/>
      <c r="BH3495" s="456"/>
      <c r="BI3495" s="457"/>
      <c r="BJ3495" s="448"/>
      <c r="BK3495" s="449"/>
      <c r="BL3495" s="409"/>
      <c r="BM3495" s="410"/>
      <c r="BN3495" s="411"/>
      <c r="BO3495" s="405"/>
      <c r="BP3495" s="405"/>
      <c r="BQ3495" s="53"/>
      <c r="BR3495" s="53"/>
      <c r="BS3495" s="779"/>
    </row>
    <row r="3496" spans="1:71" ht="21.75" customHeight="1" x14ac:dyDescent="0.25">
      <c r="A3496" s="779"/>
      <c r="B3496" s="414" t="str">
        <f>IF(ROSTER!B$28="","",ROSTER!B$28)</f>
        <v/>
      </c>
      <c r="C3496" s="416" t="str">
        <f>IF(ROSTER!C$28="","",ROSTER!C$28)</f>
        <v/>
      </c>
      <c r="D3496" s="417"/>
      <c r="E3496" s="418"/>
      <c r="F3496" s="420">
        <f>IF(E3496="y",1,IF(E3496="S",1,0))</f>
        <v>0</v>
      </c>
      <c r="G3496" s="422">
        <f>IF(E3496="S",1,0)</f>
        <v>0</v>
      </c>
      <c r="H3496" s="424"/>
      <c r="I3496" s="425"/>
      <c r="J3496" s="428"/>
      <c r="K3496" s="429"/>
      <c r="L3496" s="432"/>
      <c r="M3496" s="433"/>
      <c r="N3496" s="436">
        <f>L3496+J3496</f>
        <v>0</v>
      </c>
      <c r="O3496" s="437"/>
      <c r="P3496" s="428"/>
      <c r="Q3496" s="429"/>
      <c r="R3496" s="432"/>
      <c r="S3496" s="440"/>
      <c r="T3496" s="432"/>
      <c r="U3496" s="425"/>
      <c r="V3496" s="440"/>
      <c r="W3496" s="425"/>
      <c r="X3496" s="428"/>
      <c r="Y3496" s="425"/>
      <c r="Z3496" s="428"/>
      <c r="AA3496" s="425"/>
      <c r="AB3496" s="428"/>
      <c r="AC3496" s="429"/>
      <c r="AD3496" s="432"/>
      <c r="AE3496" s="433"/>
      <c r="AF3496" s="442">
        <f>IF(AB3496=0,0,(AD3496/AB3496)*100)</f>
        <v>0</v>
      </c>
      <c r="AG3496" s="443"/>
      <c r="AH3496" s="428"/>
      <c r="AI3496" s="429"/>
      <c r="AJ3496" s="432"/>
      <c r="AK3496" s="433"/>
      <c r="AL3496" s="446">
        <f>IF(AH3496=0,0,(AJ3496/AH3496)*100)</f>
        <v>0</v>
      </c>
      <c r="AM3496" s="447"/>
      <c r="AN3496" s="428"/>
      <c r="AO3496" s="429"/>
      <c r="AP3496" s="432"/>
      <c r="AQ3496" s="433"/>
      <c r="AR3496" s="446">
        <f>IF(AN3496=0,0,(AP3496/AN3496)*100)</f>
        <v>0</v>
      </c>
      <c r="AS3496" s="447"/>
      <c r="AT3496" s="450">
        <f>AB3496+AH3496+AN3496</f>
        <v>0</v>
      </c>
      <c r="AU3496" s="451"/>
      <c r="AV3496" s="454">
        <f>AD3496+AJ3496+AP3496</f>
        <v>0</v>
      </c>
      <c r="AW3496" s="455"/>
      <c r="AX3496" s="446">
        <f>IF(AT3496=0,0,(AV3496/AT3496)*100)</f>
        <v>0</v>
      </c>
      <c r="AY3496" s="447"/>
      <c r="AZ3496" s="428"/>
      <c r="BA3496" s="429"/>
      <c r="BB3496" s="432"/>
      <c r="BC3496" s="433"/>
      <c r="BD3496" s="446">
        <f>IF(AZ3496=0,0,(BB3496/AZ3496)*100)</f>
        <v>0</v>
      </c>
      <c r="BE3496" s="447"/>
      <c r="BF3496" s="450">
        <f>AT3496+AZ3496</f>
        <v>0</v>
      </c>
      <c r="BG3496" s="451"/>
      <c r="BH3496" s="454">
        <f>AV3496+BB3496</f>
        <v>0</v>
      </c>
      <c r="BI3496" s="455"/>
      <c r="BJ3496" s="446">
        <f>IF(BF3496=0,0,(BH3496/BF3496)*100)</f>
        <v>0</v>
      </c>
      <c r="BK3496" s="447"/>
      <c r="BL3496" s="406">
        <f>(AD3496*2)+(AJ3496*2)+(AP3496*3)+BB3496</f>
        <v>0</v>
      </c>
      <c r="BM3496" s="407"/>
      <c r="BN3496" s="408"/>
      <c r="BO3496" s="404" t="e">
        <f>(BL3496*BR$2468)+(N3496*BR$2469)+(X3496*BR$2470)+(R3496*BR$2471)+(V3496*BR$2472)+(Z3496*BR$2473)</f>
        <v>#REF!</v>
      </c>
      <c r="BP3496" s="404" t="e">
        <f>((AZ3496-BB3496)*BR$2475)+((AT3496-AV3496)*BR$2474)+(H3496*BR$2476)+(P3496*BR$2477)</f>
        <v>#REF!</v>
      </c>
      <c r="BQ3496" s="53"/>
      <c r="BR3496" s="53"/>
      <c r="BS3496" s="779"/>
    </row>
    <row r="3497" spans="1:71" ht="21.75" customHeight="1" x14ac:dyDescent="0.25">
      <c r="A3497" s="779"/>
      <c r="B3497" s="415"/>
      <c r="C3497" s="412" t="str">
        <f>IF(ROSTER!D$28="","",ROSTER!D$28)</f>
        <v/>
      </c>
      <c r="D3497" s="413"/>
      <c r="E3497" s="419"/>
      <c r="F3497" s="421"/>
      <c r="G3497" s="423"/>
      <c r="H3497" s="426"/>
      <c r="I3497" s="427"/>
      <c r="J3497" s="430"/>
      <c r="K3497" s="431"/>
      <c r="L3497" s="434"/>
      <c r="M3497" s="435"/>
      <c r="N3497" s="438" t="s">
        <v>14</v>
      </c>
      <c r="O3497" s="439"/>
      <c r="P3497" s="430"/>
      <c r="Q3497" s="431"/>
      <c r="R3497" s="434"/>
      <c r="S3497" s="441"/>
      <c r="T3497" s="434"/>
      <c r="U3497" s="427"/>
      <c r="V3497" s="441"/>
      <c r="W3497" s="427"/>
      <c r="X3497" s="430"/>
      <c r="Y3497" s="427"/>
      <c r="Z3497" s="430"/>
      <c r="AA3497" s="427"/>
      <c r="AB3497" s="430"/>
      <c r="AC3497" s="431"/>
      <c r="AD3497" s="434"/>
      <c r="AE3497" s="435"/>
      <c r="AF3497" s="444"/>
      <c r="AG3497" s="445"/>
      <c r="AH3497" s="430"/>
      <c r="AI3497" s="431"/>
      <c r="AJ3497" s="434"/>
      <c r="AK3497" s="435"/>
      <c r="AL3497" s="448"/>
      <c r="AM3497" s="449"/>
      <c r="AN3497" s="430"/>
      <c r="AO3497" s="431"/>
      <c r="AP3497" s="434"/>
      <c r="AQ3497" s="435"/>
      <c r="AR3497" s="448"/>
      <c r="AS3497" s="449"/>
      <c r="AT3497" s="452"/>
      <c r="AU3497" s="453"/>
      <c r="AV3497" s="456"/>
      <c r="AW3497" s="457"/>
      <c r="AX3497" s="448"/>
      <c r="AY3497" s="449"/>
      <c r="AZ3497" s="430"/>
      <c r="BA3497" s="431"/>
      <c r="BB3497" s="434"/>
      <c r="BC3497" s="435"/>
      <c r="BD3497" s="448"/>
      <c r="BE3497" s="449"/>
      <c r="BF3497" s="452"/>
      <c r="BG3497" s="453"/>
      <c r="BH3497" s="456"/>
      <c r="BI3497" s="457"/>
      <c r="BJ3497" s="448"/>
      <c r="BK3497" s="449"/>
      <c r="BL3497" s="409"/>
      <c r="BM3497" s="410"/>
      <c r="BN3497" s="411"/>
      <c r="BO3497" s="405"/>
      <c r="BP3497" s="405"/>
      <c r="BQ3497" s="53"/>
      <c r="BR3497" s="53"/>
      <c r="BS3497" s="779"/>
    </row>
    <row r="3498" spans="1:71" ht="21.75" customHeight="1" x14ac:dyDescent="0.25">
      <c r="A3498" s="779"/>
      <c r="B3498" s="414" t="str">
        <f>IF(ROSTER!B$30="","",ROSTER!B$30)</f>
        <v/>
      </c>
      <c r="C3498" s="416" t="str">
        <f>IF(ROSTER!C$30="","",ROSTER!C$30)</f>
        <v/>
      </c>
      <c r="D3498" s="417"/>
      <c r="E3498" s="418"/>
      <c r="F3498" s="420">
        <f>IF(E3498="y",1,IF(E3498="S",1,0))</f>
        <v>0</v>
      </c>
      <c r="G3498" s="422">
        <f>IF(E3498="S",1,0)</f>
        <v>0</v>
      </c>
      <c r="H3498" s="424"/>
      <c r="I3498" s="425"/>
      <c r="J3498" s="428"/>
      <c r="K3498" s="429"/>
      <c r="L3498" s="432"/>
      <c r="M3498" s="433"/>
      <c r="N3498" s="436">
        <f>L3498+J3498</f>
        <v>0</v>
      </c>
      <c r="O3498" s="437"/>
      <c r="P3498" s="428"/>
      <c r="Q3498" s="429"/>
      <c r="R3498" s="432"/>
      <c r="S3498" s="440"/>
      <c r="T3498" s="432"/>
      <c r="U3498" s="425"/>
      <c r="V3498" s="440"/>
      <c r="W3498" s="425"/>
      <c r="X3498" s="428"/>
      <c r="Y3498" s="425"/>
      <c r="Z3498" s="428"/>
      <c r="AA3498" s="425"/>
      <c r="AB3498" s="428"/>
      <c r="AC3498" s="429"/>
      <c r="AD3498" s="432"/>
      <c r="AE3498" s="433"/>
      <c r="AF3498" s="442">
        <f>IF(AB3498=0,0,(AD3498/AB3498)*100)</f>
        <v>0</v>
      </c>
      <c r="AG3498" s="443"/>
      <c r="AH3498" s="428"/>
      <c r="AI3498" s="429"/>
      <c r="AJ3498" s="432"/>
      <c r="AK3498" s="433"/>
      <c r="AL3498" s="446">
        <f>IF(AH3498=0,0,(AJ3498/AH3498)*100)</f>
        <v>0</v>
      </c>
      <c r="AM3498" s="447"/>
      <c r="AN3498" s="428"/>
      <c r="AO3498" s="429"/>
      <c r="AP3498" s="432"/>
      <c r="AQ3498" s="433"/>
      <c r="AR3498" s="446">
        <f>IF(AN3498=0,0,(AP3498/AN3498)*100)</f>
        <v>0</v>
      </c>
      <c r="AS3498" s="447"/>
      <c r="AT3498" s="450">
        <f>AB3498+AH3498+AN3498</f>
        <v>0</v>
      </c>
      <c r="AU3498" s="451"/>
      <c r="AV3498" s="454">
        <f>AD3498+AJ3498+AP3498</f>
        <v>0</v>
      </c>
      <c r="AW3498" s="455"/>
      <c r="AX3498" s="446">
        <f>IF(AT3498=0,0,(AV3498/AT3498)*100)</f>
        <v>0</v>
      </c>
      <c r="AY3498" s="447"/>
      <c r="AZ3498" s="428"/>
      <c r="BA3498" s="429"/>
      <c r="BB3498" s="432"/>
      <c r="BC3498" s="433"/>
      <c r="BD3498" s="446">
        <f>IF(AZ3498=0,0,(BB3498/AZ3498)*100)</f>
        <v>0</v>
      </c>
      <c r="BE3498" s="447"/>
      <c r="BF3498" s="450">
        <f>AT3498+AZ3498</f>
        <v>0</v>
      </c>
      <c r="BG3498" s="451"/>
      <c r="BH3498" s="454">
        <f>AV3498+BB3498</f>
        <v>0</v>
      </c>
      <c r="BI3498" s="455"/>
      <c r="BJ3498" s="446">
        <f>IF(BF3498=0,0,(BH3498/BF3498)*100)</f>
        <v>0</v>
      </c>
      <c r="BK3498" s="447"/>
      <c r="BL3498" s="406">
        <f>(AD3498*2)+(AJ3498*2)+(AP3498*3)+BB3498</f>
        <v>0</v>
      </c>
      <c r="BM3498" s="407"/>
      <c r="BN3498" s="408"/>
      <c r="BO3498" s="404" t="e">
        <f>(BL3498*BR$2468)+(N3498*BR$2469)+(X3498*BR$2470)+(R3498*BR$2471)+(V3498*BR$2472)+(Z3498*BR$2473)</f>
        <v>#REF!</v>
      </c>
      <c r="BP3498" s="404" t="e">
        <f>((AZ3498-BB3498)*BR$2475)+((AT3498-AV3498)*BR$2474)+(H3498*BR$2476)+(P3498*BR$2477)</f>
        <v>#REF!</v>
      </c>
      <c r="BQ3498" s="53"/>
      <c r="BR3498" s="53"/>
      <c r="BS3498" s="779"/>
    </row>
    <row r="3499" spans="1:71" ht="21.75" customHeight="1" x14ac:dyDescent="0.25">
      <c r="A3499" s="779"/>
      <c r="B3499" s="415"/>
      <c r="C3499" s="412" t="str">
        <f>IF(ROSTER!D$30="","",ROSTER!D$30)</f>
        <v/>
      </c>
      <c r="D3499" s="413"/>
      <c r="E3499" s="419"/>
      <c r="F3499" s="421"/>
      <c r="G3499" s="423"/>
      <c r="H3499" s="426"/>
      <c r="I3499" s="427"/>
      <c r="J3499" s="430"/>
      <c r="K3499" s="431"/>
      <c r="L3499" s="434"/>
      <c r="M3499" s="435"/>
      <c r="N3499" s="438" t="s">
        <v>14</v>
      </c>
      <c r="O3499" s="439"/>
      <c r="P3499" s="430"/>
      <c r="Q3499" s="431"/>
      <c r="R3499" s="434"/>
      <c r="S3499" s="441"/>
      <c r="T3499" s="434"/>
      <c r="U3499" s="427"/>
      <c r="V3499" s="441"/>
      <c r="W3499" s="427"/>
      <c r="X3499" s="430"/>
      <c r="Y3499" s="427"/>
      <c r="Z3499" s="430"/>
      <c r="AA3499" s="427"/>
      <c r="AB3499" s="430"/>
      <c r="AC3499" s="431"/>
      <c r="AD3499" s="434"/>
      <c r="AE3499" s="435"/>
      <c r="AF3499" s="444"/>
      <c r="AG3499" s="445"/>
      <c r="AH3499" s="430"/>
      <c r="AI3499" s="431"/>
      <c r="AJ3499" s="434"/>
      <c r="AK3499" s="435"/>
      <c r="AL3499" s="448"/>
      <c r="AM3499" s="449"/>
      <c r="AN3499" s="430"/>
      <c r="AO3499" s="431"/>
      <c r="AP3499" s="434"/>
      <c r="AQ3499" s="435"/>
      <c r="AR3499" s="448"/>
      <c r="AS3499" s="449"/>
      <c r="AT3499" s="452"/>
      <c r="AU3499" s="453"/>
      <c r="AV3499" s="456"/>
      <c r="AW3499" s="457"/>
      <c r="AX3499" s="448"/>
      <c r="AY3499" s="449"/>
      <c r="AZ3499" s="430"/>
      <c r="BA3499" s="431"/>
      <c r="BB3499" s="434"/>
      <c r="BC3499" s="435"/>
      <c r="BD3499" s="448"/>
      <c r="BE3499" s="449"/>
      <c r="BF3499" s="452"/>
      <c r="BG3499" s="453"/>
      <c r="BH3499" s="456"/>
      <c r="BI3499" s="457"/>
      <c r="BJ3499" s="448"/>
      <c r="BK3499" s="449"/>
      <c r="BL3499" s="409"/>
      <c r="BM3499" s="410"/>
      <c r="BN3499" s="411"/>
      <c r="BO3499" s="405"/>
      <c r="BP3499" s="405"/>
      <c r="BQ3499" s="53"/>
      <c r="BR3499" s="53"/>
      <c r="BS3499" s="779"/>
    </row>
    <row r="3500" spans="1:71" ht="21.75" customHeight="1" x14ac:dyDescent="0.25">
      <c r="A3500" s="779"/>
      <c r="B3500" s="414" t="str">
        <f>IF(ROSTER!B$32="","",ROSTER!B$32)</f>
        <v/>
      </c>
      <c r="C3500" s="416" t="str">
        <f>IF(ROSTER!C$32="","",ROSTER!C$32)</f>
        <v/>
      </c>
      <c r="D3500" s="417"/>
      <c r="E3500" s="418"/>
      <c r="F3500" s="420">
        <f>IF(E3500="y",1,IF(E3500="S",1,0))</f>
        <v>0</v>
      </c>
      <c r="G3500" s="422">
        <f>IF(E3500="S",1,0)</f>
        <v>0</v>
      </c>
      <c r="H3500" s="424"/>
      <c r="I3500" s="425"/>
      <c r="J3500" s="428"/>
      <c r="K3500" s="429"/>
      <c r="L3500" s="432"/>
      <c r="M3500" s="433"/>
      <c r="N3500" s="436">
        <f>L3500+J3500</f>
        <v>0</v>
      </c>
      <c r="O3500" s="437"/>
      <c r="P3500" s="428"/>
      <c r="Q3500" s="429"/>
      <c r="R3500" s="432"/>
      <c r="S3500" s="440"/>
      <c r="T3500" s="432"/>
      <c r="U3500" s="425"/>
      <c r="V3500" s="440"/>
      <c r="W3500" s="425"/>
      <c r="X3500" s="428"/>
      <c r="Y3500" s="425"/>
      <c r="Z3500" s="428"/>
      <c r="AA3500" s="425"/>
      <c r="AB3500" s="428"/>
      <c r="AC3500" s="429"/>
      <c r="AD3500" s="432"/>
      <c r="AE3500" s="433"/>
      <c r="AF3500" s="442">
        <f>IF(AB3500=0,0,(AD3500/AB3500)*100)</f>
        <v>0</v>
      </c>
      <c r="AG3500" s="443"/>
      <c r="AH3500" s="428"/>
      <c r="AI3500" s="429"/>
      <c r="AJ3500" s="432"/>
      <c r="AK3500" s="433"/>
      <c r="AL3500" s="446">
        <f>IF(AH3500=0,0,(AJ3500/AH3500)*100)</f>
        <v>0</v>
      </c>
      <c r="AM3500" s="447"/>
      <c r="AN3500" s="428"/>
      <c r="AO3500" s="429"/>
      <c r="AP3500" s="432"/>
      <c r="AQ3500" s="433"/>
      <c r="AR3500" s="446">
        <f>IF(AN3500=0,0,(AP3500/AN3500)*100)</f>
        <v>0</v>
      </c>
      <c r="AS3500" s="447"/>
      <c r="AT3500" s="450">
        <f>AB3500+AH3500+AN3500</f>
        <v>0</v>
      </c>
      <c r="AU3500" s="451"/>
      <c r="AV3500" s="454">
        <f>AD3500+AJ3500+AP3500</f>
        <v>0</v>
      </c>
      <c r="AW3500" s="455"/>
      <c r="AX3500" s="446">
        <f>IF(AT3500=0,0,(AV3500/AT3500)*100)</f>
        <v>0</v>
      </c>
      <c r="AY3500" s="447"/>
      <c r="AZ3500" s="428"/>
      <c r="BA3500" s="429"/>
      <c r="BB3500" s="432"/>
      <c r="BC3500" s="433"/>
      <c r="BD3500" s="446">
        <f>IF(AZ3500=0,0,(BB3500/AZ3500)*100)</f>
        <v>0</v>
      </c>
      <c r="BE3500" s="447"/>
      <c r="BF3500" s="450">
        <f>AT3500+AZ3500</f>
        <v>0</v>
      </c>
      <c r="BG3500" s="451"/>
      <c r="BH3500" s="454">
        <f>AV3500+BB3500</f>
        <v>0</v>
      </c>
      <c r="BI3500" s="455"/>
      <c r="BJ3500" s="446">
        <f>IF(BF3500=0,0,(BH3500/BF3500)*100)</f>
        <v>0</v>
      </c>
      <c r="BK3500" s="447"/>
      <c r="BL3500" s="406">
        <f>(AD3500*2)+(AJ3500*2)+(AP3500*3)+BB3500</f>
        <v>0</v>
      </c>
      <c r="BM3500" s="407"/>
      <c r="BN3500" s="408"/>
      <c r="BO3500" s="404" t="e">
        <f>(BL3500*BR$2468)+(N3500*BR$2469)+(X3500*BR$2470)+(R3500*BR$2471)+(V3500*BR$2472)+(Z3500*BR$2473)</f>
        <v>#REF!</v>
      </c>
      <c r="BP3500" s="404" t="e">
        <f>((AZ3500-BB3500)*BR$2475)+((AT3500-AV3500)*BR$2474)+(H3500*BR$2476)+(P3500*BR$2477)</f>
        <v>#REF!</v>
      </c>
      <c r="BQ3500" s="53"/>
      <c r="BR3500" s="53"/>
      <c r="BS3500" s="779"/>
    </row>
    <row r="3501" spans="1:71" ht="21.75" customHeight="1" x14ac:dyDescent="0.25">
      <c r="A3501" s="779"/>
      <c r="B3501" s="415"/>
      <c r="C3501" s="412" t="str">
        <f>IF(ROSTER!D$32="","",ROSTER!D$32)</f>
        <v/>
      </c>
      <c r="D3501" s="413"/>
      <c r="E3501" s="419"/>
      <c r="F3501" s="421"/>
      <c r="G3501" s="423"/>
      <c r="H3501" s="426"/>
      <c r="I3501" s="427"/>
      <c r="J3501" s="430"/>
      <c r="K3501" s="431"/>
      <c r="L3501" s="434"/>
      <c r="M3501" s="435"/>
      <c r="N3501" s="438" t="s">
        <v>14</v>
      </c>
      <c r="O3501" s="439"/>
      <c r="P3501" s="430"/>
      <c r="Q3501" s="431"/>
      <c r="R3501" s="434"/>
      <c r="S3501" s="441"/>
      <c r="T3501" s="434"/>
      <c r="U3501" s="427"/>
      <c r="V3501" s="441"/>
      <c r="W3501" s="427"/>
      <c r="X3501" s="430"/>
      <c r="Y3501" s="427"/>
      <c r="Z3501" s="430"/>
      <c r="AA3501" s="427"/>
      <c r="AB3501" s="430"/>
      <c r="AC3501" s="431"/>
      <c r="AD3501" s="434"/>
      <c r="AE3501" s="435"/>
      <c r="AF3501" s="444"/>
      <c r="AG3501" s="445"/>
      <c r="AH3501" s="430"/>
      <c r="AI3501" s="431"/>
      <c r="AJ3501" s="434"/>
      <c r="AK3501" s="435"/>
      <c r="AL3501" s="448"/>
      <c r="AM3501" s="449"/>
      <c r="AN3501" s="430"/>
      <c r="AO3501" s="431"/>
      <c r="AP3501" s="434"/>
      <c r="AQ3501" s="435"/>
      <c r="AR3501" s="448"/>
      <c r="AS3501" s="449"/>
      <c r="AT3501" s="452"/>
      <c r="AU3501" s="453"/>
      <c r="AV3501" s="456"/>
      <c r="AW3501" s="457"/>
      <c r="AX3501" s="448"/>
      <c r="AY3501" s="449"/>
      <c r="AZ3501" s="430"/>
      <c r="BA3501" s="431"/>
      <c r="BB3501" s="434"/>
      <c r="BC3501" s="435"/>
      <c r="BD3501" s="448"/>
      <c r="BE3501" s="449"/>
      <c r="BF3501" s="452"/>
      <c r="BG3501" s="453"/>
      <c r="BH3501" s="456"/>
      <c r="BI3501" s="457"/>
      <c r="BJ3501" s="448"/>
      <c r="BK3501" s="449"/>
      <c r="BL3501" s="409"/>
      <c r="BM3501" s="410"/>
      <c r="BN3501" s="411"/>
      <c r="BO3501" s="405"/>
      <c r="BP3501" s="405"/>
      <c r="BQ3501" s="53"/>
      <c r="BR3501" s="53"/>
      <c r="BS3501" s="779"/>
    </row>
    <row r="3502" spans="1:71" ht="21.75" customHeight="1" x14ac:dyDescent="0.25">
      <c r="A3502" s="779"/>
      <c r="B3502" s="414" t="str">
        <f>IF(ROSTER!B$34="","",ROSTER!B$34)</f>
        <v/>
      </c>
      <c r="C3502" s="416" t="str">
        <f>IF(ROSTER!C$34="","",ROSTER!C$34)</f>
        <v/>
      </c>
      <c r="D3502" s="417"/>
      <c r="E3502" s="418"/>
      <c r="F3502" s="420">
        <f>IF(E3502="y",1,IF(E3502="S",1,0))</f>
        <v>0</v>
      </c>
      <c r="G3502" s="422">
        <f>IF(E3502="S",1,0)</f>
        <v>0</v>
      </c>
      <c r="H3502" s="424"/>
      <c r="I3502" s="425"/>
      <c r="J3502" s="428"/>
      <c r="K3502" s="429"/>
      <c r="L3502" s="432"/>
      <c r="M3502" s="433"/>
      <c r="N3502" s="436">
        <f>L3502+J3502</f>
        <v>0</v>
      </c>
      <c r="O3502" s="437"/>
      <c r="P3502" s="428"/>
      <c r="Q3502" s="429"/>
      <c r="R3502" s="432"/>
      <c r="S3502" s="440"/>
      <c r="T3502" s="432"/>
      <c r="U3502" s="425"/>
      <c r="V3502" s="440"/>
      <c r="W3502" s="425"/>
      <c r="X3502" s="428"/>
      <c r="Y3502" s="425"/>
      <c r="Z3502" s="428"/>
      <c r="AA3502" s="425"/>
      <c r="AB3502" s="428"/>
      <c r="AC3502" s="429"/>
      <c r="AD3502" s="432"/>
      <c r="AE3502" s="433"/>
      <c r="AF3502" s="442">
        <f>IF(AB3502=0,0,(AD3502/AB3502)*100)</f>
        <v>0</v>
      </c>
      <c r="AG3502" s="443"/>
      <c r="AH3502" s="428"/>
      <c r="AI3502" s="429"/>
      <c r="AJ3502" s="432"/>
      <c r="AK3502" s="433"/>
      <c r="AL3502" s="446">
        <f>IF(AH3502=0,0,(AJ3502/AH3502)*100)</f>
        <v>0</v>
      </c>
      <c r="AM3502" s="447"/>
      <c r="AN3502" s="428"/>
      <c r="AO3502" s="429"/>
      <c r="AP3502" s="432"/>
      <c r="AQ3502" s="433"/>
      <c r="AR3502" s="446">
        <f>IF(AN3502=0,0,(AP3502/AN3502)*100)</f>
        <v>0</v>
      </c>
      <c r="AS3502" s="447"/>
      <c r="AT3502" s="450">
        <f>AB3502+AH3502+AN3502</f>
        <v>0</v>
      </c>
      <c r="AU3502" s="451"/>
      <c r="AV3502" s="454">
        <f>AD3502+AJ3502+AP3502</f>
        <v>0</v>
      </c>
      <c r="AW3502" s="455"/>
      <c r="AX3502" s="446">
        <f>IF(AT3502=0,0,(AV3502/AT3502)*100)</f>
        <v>0</v>
      </c>
      <c r="AY3502" s="447"/>
      <c r="AZ3502" s="428"/>
      <c r="BA3502" s="429"/>
      <c r="BB3502" s="432"/>
      <c r="BC3502" s="433"/>
      <c r="BD3502" s="446">
        <f>IF(AZ3502=0,0,(BB3502/AZ3502)*100)</f>
        <v>0</v>
      </c>
      <c r="BE3502" s="447"/>
      <c r="BF3502" s="450">
        <f>AT3502+AZ3502</f>
        <v>0</v>
      </c>
      <c r="BG3502" s="451"/>
      <c r="BH3502" s="454">
        <f>AV3502+BB3502</f>
        <v>0</v>
      </c>
      <c r="BI3502" s="455"/>
      <c r="BJ3502" s="446">
        <f>IF(BF3502=0,0,(BH3502/BF3502)*100)</f>
        <v>0</v>
      </c>
      <c r="BK3502" s="447"/>
      <c r="BL3502" s="406">
        <f>(AD3502*2)+(AJ3502*2)+(AP3502*3)+BB3502</f>
        <v>0</v>
      </c>
      <c r="BM3502" s="407"/>
      <c r="BN3502" s="408"/>
      <c r="BO3502" s="404" t="e">
        <f>(BL3502*BR$2468)+(N3502*BR$2469)+(X3502*BR$2470)+(R3502*BR$2471)+(V3502*BR$2472)+(Z3502*BR$2473)</f>
        <v>#REF!</v>
      </c>
      <c r="BP3502" s="404" t="e">
        <f>((AZ3502-BB3502)*BR$2475)+((AT3502-AV3502)*BR$2474)+(H3502*BR$2476)+(P3502*BR$2477)</f>
        <v>#REF!</v>
      </c>
      <c r="BQ3502" s="53"/>
      <c r="BR3502" s="53"/>
      <c r="BS3502" s="779"/>
    </row>
    <row r="3503" spans="1:71" ht="21.75" customHeight="1" x14ac:dyDescent="0.25">
      <c r="A3503" s="779"/>
      <c r="B3503" s="415"/>
      <c r="C3503" s="412" t="str">
        <f>IF(ROSTER!D$34="","",ROSTER!D$34)</f>
        <v/>
      </c>
      <c r="D3503" s="413"/>
      <c r="E3503" s="419"/>
      <c r="F3503" s="421"/>
      <c r="G3503" s="423"/>
      <c r="H3503" s="426"/>
      <c r="I3503" s="427"/>
      <c r="J3503" s="430"/>
      <c r="K3503" s="431"/>
      <c r="L3503" s="434"/>
      <c r="M3503" s="435"/>
      <c r="N3503" s="438" t="s">
        <v>14</v>
      </c>
      <c r="O3503" s="439"/>
      <c r="P3503" s="430"/>
      <c r="Q3503" s="431"/>
      <c r="R3503" s="434"/>
      <c r="S3503" s="441"/>
      <c r="T3503" s="434"/>
      <c r="U3503" s="427"/>
      <c r="V3503" s="441"/>
      <c r="W3503" s="427"/>
      <c r="X3503" s="430"/>
      <c r="Y3503" s="427"/>
      <c r="Z3503" s="430"/>
      <c r="AA3503" s="427"/>
      <c r="AB3503" s="430"/>
      <c r="AC3503" s="431"/>
      <c r="AD3503" s="434"/>
      <c r="AE3503" s="435"/>
      <c r="AF3503" s="444"/>
      <c r="AG3503" s="445"/>
      <c r="AH3503" s="430"/>
      <c r="AI3503" s="431"/>
      <c r="AJ3503" s="434"/>
      <c r="AK3503" s="435"/>
      <c r="AL3503" s="448"/>
      <c r="AM3503" s="449"/>
      <c r="AN3503" s="430"/>
      <c r="AO3503" s="431"/>
      <c r="AP3503" s="434"/>
      <c r="AQ3503" s="435"/>
      <c r="AR3503" s="448"/>
      <c r="AS3503" s="449"/>
      <c r="AT3503" s="452"/>
      <c r="AU3503" s="453"/>
      <c r="AV3503" s="456"/>
      <c r="AW3503" s="457"/>
      <c r="AX3503" s="448"/>
      <c r="AY3503" s="449"/>
      <c r="AZ3503" s="430"/>
      <c r="BA3503" s="431"/>
      <c r="BB3503" s="434"/>
      <c r="BC3503" s="435"/>
      <c r="BD3503" s="448"/>
      <c r="BE3503" s="449"/>
      <c r="BF3503" s="452"/>
      <c r="BG3503" s="453"/>
      <c r="BH3503" s="456"/>
      <c r="BI3503" s="457"/>
      <c r="BJ3503" s="448"/>
      <c r="BK3503" s="449"/>
      <c r="BL3503" s="409"/>
      <c r="BM3503" s="410"/>
      <c r="BN3503" s="411"/>
      <c r="BO3503" s="405"/>
      <c r="BP3503" s="405"/>
      <c r="BQ3503" s="53"/>
      <c r="BR3503" s="53"/>
      <c r="BS3503" s="779"/>
    </row>
    <row r="3504" spans="1:71" ht="21.75" customHeight="1" x14ac:dyDescent="0.25">
      <c r="A3504" s="779"/>
      <c r="B3504" s="414" t="str">
        <f>IF(ROSTER!B$36="","",ROSTER!B$36)</f>
        <v/>
      </c>
      <c r="C3504" s="416" t="str">
        <f>IF(ROSTER!C$36="","",ROSTER!C$36)</f>
        <v/>
      </c>
      <c r="D3504" s="417"/>
      <c r="E3504" s="418"/>
      <c r="F3504" s="420">
        <f>IF(E3504="y",1,IF(E3504="S",1,0))</f>
        <v>0</v>
      </c>
      <c r="G3504" s="422">
        <f>IF(E3504="S",1,0)</f>
        <v>0</v>
      </c>
      <c r="H3504" s="424"/>
      <c r="I3504" s="425"/>
      <c r="J3504" s="428"/>
      <c r="K3504" s="429"/>
      <c r="L3504" s="432"/>
      <c r="M3504" s="433"/>
      <c r="N3504" s="436">
        <f>L3504+J3504</f>
        <v>0</v>
      </c>
      <c r="O3504" s="437"/>
      <c r="P3504" s="428"/>
      <c r="Q3504" s="429"/>
      <c r="R3504" s="432"/>
      <c r="S3504" s="440"/>
      <c r="T3504" s="432"/>
      <c r="U3504" s="425"/>
      <c r="V3504" s="440"/>
      <c r="W3504" s="425"/>
      <c r="X3504" s="428"/>
      <c r="Y3504" s="425"/>
      <c r="Z3504" s="428"/>
      <c r="AA3504" s="425"/>
      <c r="AB3504" s="428"/>
      <c r="AC3504" s="429"/>
      <c r="AD3504" s="432"/>
      <c r="AE3504" s="433"/>
      <c r="AF3504" s="442">
        <f>IF(AB3504=0,0,(AD3504/AB3504)*100)</f>
        <v>0</v>
      </c>
      <c r="AG3504" s="443"/>
      <c r="AH3504" s="428"/>
      <c r="AI3504" s="429"/>
      <c r="AJ3504" s="432"/>
      <c r="AK3504" s="433"/>
      <c r="AL3504" s="446">
        <f>IF(AH3504=0,0,(AJ3504/AH3504)*100)</f>
        <v>0</v>
      </c>
      <c r="AM3504" s="447"/>
      <c r="AN3504" s="428"/>
      <c r="AO3504" s="429"/>
      <c r="AP3504" s="432"/>
      <c r="AQ3504" s="433"/>
      <c r="AR3504" s="446">
        <f>IF(AN3504=0,0,(AP3504/AN3504)*100)</f>
        <v>0</v>
      </c>
      <c r="AS3504" s="447"/>
      <c r="AT3504" s="450">
        <f>AB3504+AH3504+AN3504</f>
        <v>0</v>
      </c>
      <c r="AU3504" s="451"/>
      <c r="AV3504" s="454">
        <f>AD3504+AJ3504+AP3504</f>
        <v>0</v>
      </c>
      <c r="AW3504" s="455"/>
      <c r="AX3504" s="446">
        <f>IF(AT3504=0,0,(AV3504/AT3504)*100)</f>
        <v>0</v>
      </c>
      <c r="AY3504" s="447"/>
      <c r="AZ3504" s="428"/>
      <c r="BA3504" s="429"/>
      <c r="BB3504" s="432"/>
      <c r="BC3504" s="433"/>
      <c r="BD3504" s="446">
        <f>IF(AZ3504=0,0,(BB3504/AZ3504)*100)</f>
        <v>0</v>
      </c>
      <c r="BE3504" s="447"/>
      <c r="BF3504" s="450">
        <f>AT3504+AZ3504</f>
        <v>0</v>
      </c>
      <c r="BG3504" s="451"/>
      <c r="BH3504" s="454">
        <f>AV3504+BB3504</f>
        <v>0</v>
      </c>
      <c r="BI3504" s="455"/>
      <c r="BJ3504" s="446">
        <f>IF(BF3504=0,0,(BH3504/BF3504)*100)</f>
        <v>0</v>
      </c>
      <c r="BK3504" s="447"/>
      <c r="BL3504" s="406">
        <f>(AD3504*2)+(AJ3504*2)+(AP3504*3)+BB3504</f>
        <v>0</v>
      </c>
      <c r="BM3504" s="407"/>
      <c r="BN3504" s="408"/>
      <c r="BO3504" s="404" t="e">
        <f>(BL3504*BR$2468)+(N3504*BR$2469)+(X3504*BR$2470)+(R3504*BR$2471)+(V3504*BR$2472)+(Z3504*BR$2473)</f>
        <v>#REF!</v>
      </c>
      <c r="BP3504" s="404" t="e">
        <f>((AZ3504-BB3504)*BR$2475)+((AT3504-AV3504)*BR$2474)+(H3504*BR$2476)+(P3504*BR$2477)</f>
        <v>#REF!</v>
      </c>
      <c r="BQ3504" s="53"/>
      <c r="BR3504" s="53"/>
      <c r="BS3504" s="779"/>
    </row>
    <row r="3505" spans="1:71" ht="21.75" customHeight="1" x14ac:dyDescent="0.25">
      <c r="A3505" s="779"/>
      <c r="B3505" s="415"/>
      <c r="C3505" s="412" t="str">
        <f>IF(ROSTER!D$36="","",ROSTER!D$36)</f>
        <v/>
      </c>
      <c r="D3505" s="413"/>
      <c r="E3505" s="419"/>
      <c r="F3505" s="421"/>
      <c r="G3505" s="423"/>
      <c r="H3505" s="426"/>
      <c r="I3505" s="427"/>
      <c r="J3505" s="430"/>
      <c r="K3505" s="431"/>
      <c r="L3505" s="434"/>
      <c r="M3505" s="435"/>
      <c r="N3505" s="438" t="s">
        <v>14</v>
      </c>
      <c r="O3505" s="439"/>
      <c r="P3505" s="430"/>
      <c r="Q3505" s="431"/>
      <c r="R3505" s="434"/>
      <c r="S3505" s="441"/>
      <c r="T3505" s="434"/>
      <c r="U3505" s="427"/>
      <c r="V3505" s="441"/>
      <c r="W3505" s="427"/>
      <c r="X3505" s="430"/>
      <c r="Y3505" s="427"/>
      <c r="Z3505" s="430"/>
      <c r="AA3505" s="427"/>
      <c r="AB3505" s="430"/>
      <c r="AC3505" s="431"/>
      <c r="AD3505" s="434"/>
      <c r="AE3505" s="435"/>
      <c r="AF3505" s="444"/>
      <c r="AG3505" s="445"/>
      <c r="AH3505" s="430"/>
      <c r="AI3505" s="431"/>
      <c r="AJ3505" s="434"/>
      <c r="AK3505" s="435"/>
      <c r="AL3505" s="448"/>
      <c r="AM3505" s="449"/>
      <c r="AN3505" s="430"/>
      <c r="AO3505" s="431"/>
      <c r="AP3505" s="434"/>
      <c r="AQ3505" s="435"/>
      <c r="AR3505" s="448"/>
      <c r="AS3505" s="449"/>
      <c r="AT3505" s="452"/>
      <c r="AU3505" s="453"/>
      <c r="AV3505" s="456"/>
      <c r="AW3505" s="457"/>
      <c r="AX3505" s="448"/>
      <c r="AY3505" s="449"/>
      <c r="AZ3505" s="430"/>
      <c r="BA3505" s="431"/>
      <c r="BB3505" s="434"/>
      <c r="BC3505" s="435"/>
      <c r="BD3505" s="448"/>
      <c r="BE3505" s="449"/>
      <c r="BF3505" s="452"/>
      <c r="BG3505" s="453"/>
      <c r="BH3505" s="456"/>
      <c r="BI3505" s="457"/>
      <c r="BJ3505" s="448"/>
      <c r="BK3505" s="449"/>
      <c r="BL3505" s="409"/>
      <c r="BM3505" s="410"/>
      <c r="BN3505" s="411"/>
      <c r="BO3505" s="405"/>
      <c r="BP3505" s="405"/>
      <c r="BQ3505" s="53"/>
      <c r="BR3505" s="53"/>
      <c r="BS3505" s="779"/>
    </row>
    <row r="3506" spans="1:71" ht="21.75" customHeight="1" x14ac:dyDescent="0.25">
      <c r="A3506" s="779"/>
      <c r="B3506" s="414" t="str">
        <f>IF(ROSTER!B$38="","",ROSTER!B$38)</f>
        <v/>
      </c>
      <c r="C3506" s="416" t="str">
        <f>IF(ROSTER!C$38="","",ROSTER!C$38)</f>
        <v/>
      </c>
      <c r="D3506" s="417"/>
      <c r="E3506" s="418"/>
      <c r="F3506" s="420">
        <f>IF(E3506="y",1,IF(E3506="S",1,0))</f>
        <v>0</v>
      </c>
      <c r="G3506" s="422">
        <f>IF(E3506="S",1,0)</f>
        <v>0</v>
      </c>
      <c r="H3506" s="424"/>
      <c r="I3506" s="425"/>
      <c r="J3506" s="428"/>
      <c r="K3506" s="429"/>
      <c r="L3506" s="432"/>
      <c r="M3506" s="433"/>
      <c r="N3506" s="436">
        <f>L3506+J3506</f>
        <v>0</v>
      </c>
      <c r="O3506" s="437"/>
      <c r="P3506" s="428"/>
      <c r="Q3506" s="429"/>
      <c r="R3506" s="432"/>
      <c r="S3506" s="440"/>
      <c r="T3506" s="432"/>
      <c r="U3506" s="425"/>
      <c r="V3506" s="440"/>
      <c r="W3506" s="425"/>
      <c r="X3506" s="428"/>
      <c r="Y3506" s="425"/>
      <c r="Z3506" s="428"/>
      <c r="AA3506" s="425"/>
      <c r="AB3506" s="428"/>
      <c r="AC3506" s="429"/>
      <c r="AD3506" s="432"/>
      <c r="AE3506" s="433"/>
      <c r="AF3506" s="442">
        <f>IF(AB3506=0,0,(AD3506/AB3506)*100)</f>
        <v>0</v>
      </c>
      <c r="AG3506" s="443"/>
      <c r="AH3506" s="428"/>
      <c r="AI3506" s="429"/>
      <c r="AJ3506" s="432"/>
      <c r="AK3506" s="433"/>
      <c r="AL3506" s="446">
        <f>IF(AH3506=0,0,(AJ3506/AH3506)*100)</f>
        <v>0</v>
      </c>
      <c r="AM3506" s="447"/>
      <c r="AN3506" s="428"/>
      <c r="AO3506" s="429"/>
      <c r="AP3506" s="432"/>
      <c r="AQ3506" s="433"/>
      <c r="AR3506" s="446">
        <f>IF(AN3506=0,0,(AP3506/AN3506)*100)</f>
        <v>0</v>
      </c>
      <c r="AS3506" s="447"/>
      <c r="AT3506" s="450">
        <f>AB3506+AH3506+AN3506</f>
        <v>0</v>
      </c>
      <c r="AU3506" s="451"/>
      <c r="AV3506" s="454">
        <f>AD3506+AJ3506+AP3506</f>
        <v>0</v>
      </c>
      <c r="AW3506" s="455"/>
      <c r="AX3506" s="446">
        <f>IF(AT3506=0,0,(AV3506/AT3506)*100)</f>
        <v>0</v>
      </c>
      <c r="AY3506" s="447"/>
      <c r="AZ3506" s="428"/>
      <c r="BA3506" s="429"/>
      <c r="BB3506" s="432"/>
      <c r="BC3506" s="433"/>
      <c r="BD3506" s="446">
        <f>IF(AZ3506=0,0,(BB3506/AZ3506)*100)</f>
        <v>0</v>
      </c>
      <c r="BE3506" s="447"/>
      <c r="BF3506" s="450">
        <f>AT3506+AZ3506</f>
        <v>0</v>
      </c>
      <c r="BG3506" s="451"/>
      <c r="BH3506" s="454">
        <f>AV3506+BB3506</f>
        <v>0</v>
      </c>
      <c r="BI3506" s="455"/>
      <c r="BJ3506" s="446">
        <f>IF(BF3506=0,0,(BH3506/BF3506)*100)</f>
        <v>0</v>
      </c>
      <c r="BK3506" s="447"/>
      <c r="BL3506" s="406">
        <f>(AD3506*2)+(AJ3506*2)+(AP3506*3)+BB3506</f>
        <v>0</v>
      </c>
      <c r="BM3506" s="407"/>
      <c r="BN3506" s="408"/>
      <c r="BO3506" s="404" t="e">
        <f>(BL3506*BR$2468)+(N3506*BR$2469)+(X3506*BR$2470)+(R3506*BR$2471)+(V3506*BR$2472)+(Z3506*BR$2473)</f>
        <v>#REF!</v>
      </c>
      <c r="BP3506" s="404" t="e">
        <f>((AZ3506-BB3506)*BR$2475)+((AT3506-AV3506)*BR$2474)+(H3506*BR$2476)+(P3506*BR$2477)</f>
        <v>#REF!</v>
      </c>
      <c r="BQ3506" s="53"/>
      <c r="BR3506" s="53"/>
      <c r="BS3506" s="779"/>
    </row>
    <row r="3507" spans="1:71" ht="21.75" customHeight="1" x14ac:dyDescent="0.25">
      <c r="A3507" s="779"/>
      <c r="B3507" s="415"/>
      <c r="C3507" s="412" t="str">
        <f>IF(ROSTER!D$38="","",ROSTER!D$38)</f>
        <v/>
      </c>
      <c r="D3507" s="413"/>
      <c r="E3507" s="419"/>
      <c r="F3507" s="421"/>
      <c r="G3507" s="423"/>
      <c r="H3507" s="426"/>
      <c r="I3507" s="427"/>
      <c r="J3507" s="430"/>
      <c r="K3507" s="431"/>
      <c r="L3507" s="434"/>
      <c r="M3507" s="435"/>
      <c r="N3507" s="438" t="s">
        <v>14</v>
      </c>
      <c r="O3507" s="439"/>
      <c r="P3507" s="430"/>
      <c r="Q3507" s="431"/>
      <c r="R3507" s="434"/>
      <c r="S3507" s="441"/>
      <c r="T3507" s="434"/>
      <c r="U3507" s="427"/>
      <c r="V3507" s="441"/>
      <c r="W3507" s="427"/>
      <c r="X3507" s="430"/>
      <c r="Y3507" s="427"/>
      <c r="Z3507" s="430"/>
      <c r="AA3507" s="427"/>
      <c r="AB3507" s="430"/>
      <c r="AC3507" s="431"/>
      <c r="AD3507" s="434"/>
      <c r="AE3507" s="435"/>
      <c r="AF3507" s="444"/>
      <c r="AG3507" s="445"/>
      <c r="AH3507" s="430"/>
      <c r="AI3507" s="431"/>
      <c r="AJ3507" s="434"/>
      <c r="AK3507" s="435"/>
      <c r="AL3507" s="448"/>
      <c r="AM3507" s="449"/>
      <c r="AN3507" s="430"/>
      <c r="AO3507" s="431"/>
      <c r="AP3507" s="434"/>
      <c r="AQ3507" s="435"/>
      <c r="AR3507" s="448"/>
      <c r="AS3507" s="449"/>
      <c r="AT3507" s="452"/>
      <c r="AU3507" s="453"/>
      <c r="AV3507" s="456"/>
      <c r="AW3507" s="457"/>
      <c r="AX3507" s="448"/>
      <c r="AY3507" s="449"/>
      <c r="AZ3507" s="430"/>
      <c r="BA3507" s="431"/>
      <c r="BB3507" s="434"/>
      <c r="BC3507" s="435"/>
      <c r="BD3507" s="448"/>
      <c r="BE3507" s="449"/>
      <c r="BF3507" s="452"/>
      <c r="BG3507" s="453"/>
      <c r="BH3507" s="456"/>
      <c r="BI3507" s="457"/>
      <c r="BJ3507" s="448"/>
      <c r="BK3507" s="449"/>
      <c r="BL3507" s="409"/>
      <c r="BM3507" s="410"/>
      <c r="BN3507" s="411"/>
      <c r="BO3507" s="405"/>
      <c r="BP3507" s="405"/>
      <c r="BQ3507" s="53"/>
      <c r="BR3507" s="53"/>
      <c r="BS3507" s="779"/>
    </row>
    <row r="3508" spans="1:71" ht="21.75" customHeight="1" x14ac:dyDescent="0.25">
      <c r="A3508" s="779"/>
      <c r="B3508" s="414" t="str">
        <f>IF(ROSTER!B$40="","",ROSTER!B$40)</f>
        <v/>
      </c>
      <c r="C3508" s="416" t="str">
        <f>IF(ROSTER!C$40="","",ROSTER!C$40)</f>
        <v/>
      </c>
      <c r="D3508" s="417"/>
      <c r="E3508" s="418"/>
      <c r="F3508" s="420">
        <f>IF(E3508="y",1,IF(E3508="S",1,0))</f>
        <v>0</v>
      </c>
      <c r="G3508" s="422">
        <f>IF(E3508="S",1,0)</f>
        <v>0</v>
      </c>
      <c r="H3508" s="424"/>
      <c r="I3508" s="425"/>
      <c r="J3508" s="428"/>
      <c r="K3508" s="429"/>
      <c r="L3508" s="432"/>
      <c r="M3508" s="433"/>
      <c r="N3508" s="436">
        <f>L3508+J3508</f>
        <v>0</v>
      </c>
      <c r="O3508" s="437"/>
      <c r="P3508" s="428"/>
      <c r="Q3508" s="429"/>
      <c r="R3508" s="432"/>
      <c r="S3508" s="440"/>
      <c r="T3508" s="432"/>
      <c r="U3508" s="425"/>
      <c r="V3508" s="440"/>
      <c r="W3508" s="425"/>
      <c r="X3508" s="428"/>
      <c r="Y3508" s="425"/>
      <c r="Z3508" s="428"/>
      <c r="AA3508" s="425"/>
      <c r="AB3508" s="428"/>
      <c r="AC3508" s="429"/>
      <c r="AD3508" s="432"/>
      <c r="AE3508" s="433"/>
      <c r="AF3508" s="442">
        <f>IF(AB3508=0,0,(AD3508/AB3508)*100)</f>
        <v>0</v>
      </c>
      <c r="AG3508" s="443"/>
      <c r="AH3508" s="428"/>
      <c r="AI3508" s="429"/>
      <c r="AJ3508" s="432"/>
      <c r="AK3508" s="433"/>
      <c r="AL3508" s="446">
        <f>IF(AH3508=0,0,(AJ3508/AH3508)*100)</f>
        <v>0</v>
      </c>
      <c r="AM3508" s="447"/>
      <c r="AN3508" s="428"/>
      <c r="AO3508" s="429"/>
      <c r="AP3508" s="432"/>
      <c r="AQ3508" s="433"/>
      <c r="AR3508" s="446">
        <f>IF(AN3508=0,0,(AP3508/AN3508)*100)</f>
        <v>0</v>
      </c>
      <c r="AS3508" s="447"/>
      <c r="AT3508" s="450">
        <f>AB3508+AH3508+AN3508</f>
        <v>0</v>
      </c>
      <c r="AU3508" s="451"/>
      <c r="AV3508" s="454">
        <f>AD3508+AJ3508+AP3508</f>
        <v>0</v>
      </c>
      <c r="AW3508" s="455"/>
      <c r="AX3508" s="446">
        <f>IF(AT3508=0,0,(AV3508/AT3508)*100)</f>
        <v>0</v>
      </c>
      <c r="AY3508" s="447"/>
      <c r="AZ3508" s="428"/>
      <c r="BA3508" s="429"/>
      <c r="BB3508" s="432"/>
      <c r="BC3508" s="433"/>
      <c r="BD3508" s="446">
        <f>IF(AZ3508=0,0,(BB3508/AZ3508)*100)</f>
        <v>0</v>
      </c>
      <c r="BE3508" s="447"/>
      <c r="BF3508" s="450">
        <f>AT3508+AZ3508</f>
        <v>0</v>
      </c>
      <c r="BG3508" s="451"/>
      <c r="BH3508" s="454">
        <f>AV3508+BB3508</f>
        <v>0</v>
      </c>
      <c r="BI3508" s="455"/>
      <c r="BJ3508" s="446">
        <f>IF(BF3508=0,0,(BH3508/BF3508)*100)</f>
        <v>0</v>
      </c>
      <c r="BK3508" s="447"/>
      <c r="BL3508" s="406">
        <f>(AD3508*2)+(AJ3508*2)+(AP3508*3)+BB3508</f>
        <v>0</v>
      </c>
      <c r="BM3508" s="407"/>
      <c r="BN3508" s="408"/>
      <c r="BO3508" s="404" t="e">
        <f>(BL3508*BR$2468)+(N3508*BR$2469)+(X3508*BR$2470)+(R3508*BR$2471)+(V3508*BR$2472)+(Z3508*BR$2473)</f>
        <v>#REF!</v>
      </c>
      <c r="BP3508" s="404" t="e">
        <f>((AZ3508-BB3508)*BR$2475)+((AT3508-AV3508)*BR$2474)+(H3508*BR$2476)+(P3508*BR$2477)</f>
        <v>#REF!</v>
      </c>
      <c r="BQ3508" s="53"/>
      <c r="BR3508" s="53"/>
      <c r="BS3508" s="779"/>
    </row>
    <row r="3509" spans="1:71" ht="21.75" customHeight="1" x14ac:dyDescent="0.25">
      <c r="A3509" s="779"/>
      <c r="B3509" s="415"/>
      <c r="C3509" s="412" t="str">
        <f>IF(ROSTER!D$40="","",ROSTER!D$40)</f>
        <v/>
      </c>
      <c r="D3509" s="413"/>
      <c r="E3509" s="419"/>
      <c r="F3509" s="421"/>
      <c r="G3509" s="423"/>
      <c r="H3509" s="426"/>
      <c r="I3509" s="427"/>
      <c r="J3509" s="430"/>
      <c r="K3509" s="431"/>
      <c r="L3509" s="434"/>
      <c r="M3509" s="435"/>
      <c r="N3509" s="438" t="s">
        <v>14</v>
      </c>
      <c r="O3509" s="439"/>
      <c r="P3509" s="430"/>
      <c r="Q3509" s="431"/>
      <c r="R3509" s="434"/>
      <c r="S3509" s="441"/>
      <c r="T3509" s="434"/>
      <c r="U3509" s="427"/>
      <c r="V3509" s="441"/>
      <c r="W3509" s="427"/>
      <c r="X3509" s="430"/>
      <c r="Y3509" s="427"/>
      <c r="Z3509" s="430"/>
      <c r="AA3509" s="427"/>
      <c r="AB3509" s="430"/>
      <c r="AC3509" s="431"/>
      <c r="AD3509" s="434"/>
      <c r="AE3509" s="435"/>
      <c r="AF3509" s="444"/>
      <c r="AG3509" s="445"/>
      <c r="AH3509" s="430"/>
      <c r="AI3509" s="431"/>
      <c r="AJ3509" s="434"/>
      <c r="AK3509" s="435"/>
      <c r="AL3509" s="448"/>
      <c r="AM3509" s="449"/>
      <c r="AN3509" s="430"/>
      <c r="AO3509" s="431"/>
      <c r="AP3509" s="434"/>
      <c r="AQ3509" s="435"/>
      <c r="AR3509" s="448"/>
      <c r="AS3509" s="449"/>
      <c r="AT3509" s="452"/>
      <c r="AU3509" s="453"/>
      <c r="AV3509" s="456"/>
      <c r="AW3509" s="457"/>
      <c r="AX3509" s="448"/>
      <c r="AY3509" s="449"/>
      <c r="AZ3509" s="430"/>
      <c r="BA3509" s="431"/>
      <c r="BB3509" s="434"/>
      <c r="BC3509" s="435"/>
      <c r="BD3509" s="448"/>
      <c r="BE3509" s="449"/>
      <c r="BF3509" s="452"/>
      <c r="BG3509" s="453"/>
      <c r="BH3509" s="456"/>
      <c r="BI3509" s="457"/>
      <c r="BJ3509" s="448"/>
      <c r="BK3509" s="449"/>
      <c r="BL3509" s="409"/>
      <c r="BM3509" s="410"/>
      <c r="BN3509" s="411"/>
      <c r="BO3509" s="405"/>
      <c r="BP3509" s="405"/>
      <c r="BQ3509" s="53"/>
      <c r="BR3509" s="53"/>
      <c r="BS3509" s="779"/>
    </row>
    <row r="3510" spans="1:71" ht="21.75" customHeight="1" x14ac:dyDescent="0.25">
      <c r="A3510" s="779"/>
      <c r="B3510" s="414" t="str">
        <f>IF(ROSTER!B$42="","",ROSTER!B$42)</f>
        <v/>
      </c>
      <c r="C3510" s="416" t="str">
        <f>IF(ROSTER!C$42="","",ROSTER!C$42)</f>
        <v/>
      </c>
      <c r="D3510" s="417"/>
      <c r="E3510" s="418"/>
      <c r="F3510" s="420">
        <f>IF(E3510="y",1,IF(E3510="S",1,0))</f>
        <v>0</v>
      </c>
      <c r="G3510" s="422">
        <f>IF(E3510="S",1,0)</f>
        <v>0</v>
      </c>
      <c r="H3510" s="424"/>
      <c r="I3510" s="425"/>
      <c r="J3510" s="428"/>
      <c r="K3510" s="429"/>
      <c r="L3510" s="432"/>
      <c r="M3510" s="433"/>
      <c r="N3510" s="436">
        <f>L3510+J3510</f>
        <v>0</v>
      </c>
      <c r="O3510" s="437"/>
      <c r="P3510" s="428"/>
      <c r="Q3510" s="429"/>
      <c r="R3510" s="432"/>
      <c r="S3510" s="440"/>
      <c r="T3510" s="432"/>
      <c r="U3510" s="425"/>
      <c r="V3510" s="440"/>
      <c r="W3510" s="425"/>
      <c r="X3510" s="428"/>
      <c r="Y3510" s="425"/>
      <c r="Z3510" s="428"/>
      <c r="AA3510" s="425"/>
      <c r="AB3510" s="428"/>
      <c r="AC3510" s="429"/>
      <c r="AD3510" s="432"/>
      <c r="AE3510" s="433"/>
      <c r="AF3510" s="442">
        <f>IF(AB3510=0,0,(AD3510/AB3510)*100)</f>
        <v>0</v>
      </c>
      <c r="AG3510" s="443"/>
      <c r="AH3510" s="428"/>
      <c r="AI3510" s="429"/>
      <c r="AJ3510" s="432"/>
      <c r="AK3510" s="433"/>
      <c r="AL3510" s="446">
        <f>IF(AH3510=0,0,(AJ3510/AH3510)*100)</f>
        <v>0</v>
      </c>
      <c r="AM3510" s="447"/>
      <c r="AN3510" s="428"/>
      <c r="AO3510" s="429"/>
      <c r="AP3510" s="432"/>
      <c r="AQ3510" s="433"/>
      <c r="AR3510" s="446">
        <f>IF(AN3510=0,0,(AP3510/AN3510)*100)</f>
        <v>0</v>
      </c>
      <c r="AS3510" s="447"/>
      <c r="AT3510" s="450">
        <f>AB3510+AH3510+AN3510</f>
        <v>0</v>
      </c>
      <c r="AU3510" s="451"/>
      <c r="AV3510" s="454">
        <f>AD3510+AJ3510+AP3510</f>
        <v>0</v>
      </c>
      <c r="AW3510" s="455"/>
      <c r="AX3510" s="446">
        <f>IF(AT3510=0,0,(AV3510/AT3510)*100)</f>
        <v>0</v>
      </c>
      <c r="AY3510" s="447"/>
      <c r="AZ3510" s="428"/>
      <c r="BA3510" s="429"/>
      <c r="BB3510" s="432"/>
      <c r="BC3510" s="433"/>
      <c r="BD3510" s="446">
        <f>IF(AZ3510=0,0,(BB3510/AZ3510)*100)</f>
        <v>0</v>
      </c>
      <c r="BE3510" s="447"/>
      <c r="BF3510" s="450">
        <f>AT3510+AZ3510</f>
        <v>0</v>
      </c>
      <c r="BG3510" s="451"/>
      <c r="BH3510" s="454">
        <f>AV3510+BB3510</f>
        <v>0</v>
      </c>
      <c r="BI3510" s="455"/>
      <c r="BJ3510" s="446">
        <f>IF(BF3510=0,0,(BH3510/BF3510)*100)</f>
        <v>0</v>
      </c>
      <c r="BK3510" s="447"/>
      <c r="BL3510" s="406">
        <f>(AD3510*2)+(AJ3510*2)+(AP3510*3)+BB3510</f>
        <v>0</v>
      </c>
      <c r="BM3510" s="407"/>
      <c r="BN3510" s="408"/>
      <c r="BO3510" s="404" t="e">
        <f>(BL3510*BR$2468)+(N3510*BR$2469)+(X3510*BR$2470)+(R3510*BR$2471)+(V3510*BR$2472)+(Z3510*BR$2473)</f>
        <v>#REF!</v>
      </c>
      <c r="BP3510" s="404" t="e">
        <f>((AZ3510-BB3510)*BR$2475)+((AT3510-AV3510)*BR$2474)+(H3510*BR$2476)+(P3510*BR$2477)</f>
        <v>#REF!</v>
      </c>
      <c r="BQ3510" s="53"/>
      <c r="BR3510" s="53"/>
      <c r="BS3510" s="779"/>
    </row>
    <row r="3511" spans="1:71" ht="21.75" customHeight="1" thickBot="1" x14ac:dyDescent="0.3">
      <c r="A3511" s="779"/>
      <c r="B3511" s="415"/>
      <c r="C3511" s="412" t="str">
        <f>IF(ROSTER!D$42="","",ROSTER!D$42)</f>
        <v/>
      </c>
      <c r="D3511" s="413"/>
      <c r="E3511" s="419"/>
      <c r="F3511" s="421"/>
      <c r="G3511" s="423"/>
      <c r="H3511" s="426"/>
      <c r="I3511" s="427"/>
      <c r="J3511" s="430"/>
      <c r="K3511" s="431"/>
      <c r="L3511" s="434"/>
      <c r="M3511" s="435"/>
      <c r="N3511" s="438" t="s">
        <v>14</v>
      </c>
      <c r="O3511" s="439"/>
      <c r="P3511" s="430"/>
      <c r="Q3511" s="431"/>
      <c r="R3511" s="434"/>
      <c r="S3511" s="441"/>
      <c r="T3511" s="434"/>
      <c r="U3511" s="427"/>
      <c r="V3511" s="441"/>
      <c r="W3511" s="427"/>
      <c r="X3511" s="430"/>
      <c r="Y3511" s="427"/>
      <c r="Z3511" s="430"/>
      <c r="AA3511" s="427"/>
      <c r="AB3511" s="430"/>
      <c r="AC3511" s="431"/>
      <c r="AD3511" s="434"/>
      <c r="AE3511" s="435"/>
      <c r="AF3511" s="444"/>
      <c r="AG3511" s="445"/>
      <c r="AH3511" s="430"/>
      <c r="AI3511" s="431"/>
      <c r="AJ3511" s="434"/>
      <c r="AK3511" s="435"/>
      <c r="AL3511" s="448"/>
      <c r="AM3511" s="449"/>
      <c r="AN3511" s="430"/>
      <c r="AO3511" s="431"/>
      <c r="AP3511" s="434"/>
      <c r="AQ3511" s="435"/>
      <c r="AR3511" s="448"/>
      <c r="AS3511" s="449"/>
      <c r="AT3511" s="452"/>
      <c r="AU3511" s="453"/>
      <c r="AV3511" s="456"/>
      <c r="AW3511" s="457"/>
      <c r="AX3511" s="448"/>
      <c r="AY3511" s="449"/>
      <c r="AZ3511" s="430"/>
      <c r="BA3511" s="431"/>
      <c r="BB3511" s="434"/>
      <c r="BC3511" s="435"/>
      <c r="BD3511" s="448"/>
      <c r="BE3511" s="449"/>
      <c r="BF3511" s="452"/>
      <c r="BG3511" s="453"/>
      <c r="BH3511" s="456"/>
      <c r="BI3511" s="457"/>
      <c r="BJ3511" s="448"/>
      <c r="BK3511" s="449"/>
      <c r="BL3511" s="409"/>
      <c r="BM3511" s="410"/>
      <c r="BN3511" s="411"/>
      <c r="BO3511" s="405"/>
      <c r="BP3511" s="405"/>
      <c r="BQ3511" s="53"/>
      <c r="BR3511" s="53"/>
      <c r="BS3511" s="779"/>
    </row>
    <row r="3512" spans="1:71" ht="21.75" hidden="1" customHeight="1" x14ac:dyDescent="0.3">
      <c r="A3512" s="779"/>
      <c r="B3512" s="414" t="str">
        <f>IF(ROSTER!B$44="","",ROSTER!B$44)</f>
        <v/>
      </c>
      <c r="C3512" s="416" t="str">
        <f>IF(ROSTER!C$44="","",ROSTER!C$44)</f>
        <v/>
      </c>
      <c r="D3512" s="417"/>
      <c r="E3512" s="418"/>
      <c r="F3512" s="420">
        <f>IF(E3512="y",1,IF(E3512="S",1,0))</f>
        <v>0</v>
      </c>
      <c r="G3512" s="422">
        <f>IF(E3512="S",1,0)</f>
        <v>0</v>
      </c>
      <c r="H3512" s="424"/>
      <c r="I3512" s="425"/>
      <c r="J3512" s="428"/>
      <c r="K3512" s="429"/>
      <c r="L3512" s="432"/>
      <c r="M3512" s="433"/>
      <c r="N3512" s="436">
        <f>L3512+J3512</f>
        <v>0</v>
      </c>
      <c r="O3512" s="437"/>
      <c r="P3512" s="428"/>
      <c r="Q3512" s="429"/>
      <c r="R3512" s="432"/>
      <c r="S3512" s="440"/>
      <c r="T3512" s="432"/>
      <c r="U3512" s="425"/>
      <c r="V3512" s="440"/>
      <c r="W3512" s="425"/>
      <c r="X3512" s="428"/>
      <c r="Y3512" s="425"/>
      <c r="Z3512" s="428"/>
      <c r="AA3512" s="425"/>
      <c r="AB3512" s="428"/>
      <c r="AC3512" s="429"/>
      <c r="AD3512" s="432"/>
      <c r="AE3512" s="433"/>
      <c r="AF3512" s="442">
        <f>IF(AB3512=0,0,(AD3512/AB3512)*100)</f>
        <v>0</v>
      </c>
      <c r="AG3512" s="443"/>
      <c r="AH3512" s="428"/>
      <c r="AI3512" s="429"/>
      <c r="AJ3512" s="432"/>
      <c r="AK3512" s="433"/>
      <c r="AL3512" s="446">
        <f>IF(AH3512=0,0,(AJ3512/AH3512)*100)</f>
        <v>0</v>
      </c>
      <c r="AM3512" s="447"/>
      <c r="AN3512" s="428"/>
      <c r="AO3512" s="429"/>
      <c r="AP3512" s="432"/>
      <c r="AQ3512" s="433"/>
      <c r="AR3512" s="446">
        <f>IF(AN3512=0,0,(AP3512/AN3512)*100)</f>
        <v>0</v>
      </c>
      <c r="AS3512" s="447"/>
      <c r="AT3512" s="450">
        <f>AB3512+AH3512+AN3512</f>
        <v>0</v>
      </c>
      <c r="AU3512" s="451"/>
      <c r="AV3512" s="454">
        <f>AD3512+AJ3512+AP3512</f>
        <v>0</v>
      </c>
      <c r="AW3512" s="455"/>
      <c r="AX3512" s="446">
        <f>IF(AT3512=0,0,(AV3512/AT3512)*100)</f>
        <v>0</v>
      </c>
      <c r="AY3512" s="447"/>
      <c r="AZ3512" s="428"/>
      <c r="BA3512" s="429"/>
      <c r="BB3512" s="432"/>
      <c r="BC3512" s="433"/>
      <c r="BD3512" s="446">
        <f>IF(AZ3512=0,0,(BB3512/AZ3512)*100)</f>
        <v>0</v>
      </c>
      <c r="BE3512" s="447"/>
      <c r="BF3512" s="450">
        <f>AT3512+AZ3512</f>
        <v>0</v>
      </c>
      <c r="BG3512" s="451"/>
      <c r="BH3512" s="454">
        <f>AV3512+BB3512</f>
        <v>0</v>
      </c>
      <c r="BI3512" s="455"/>
      <c r="BJ3512" s="446">
        <f>IF(BF3512=0,0,(BH3512/BF3512)*100)</f>
        <v>0</v>
      </c>
      <c r="BK3512" s="447"/>
      <c r="BL3512" s="406">
        <f>(AD3512*2)+(AJ3512*2)+(AP3512*3)+BB3512</f>
        <v>0</v>
      </c>
      <c r="BM3512" s="407"/>
      <c r="BN3512" s="408"/>
      <c r="BO3512" s="404" t="e">
        <f>(BL3512*BR$2468)+(N3512*BR$2469)+(X3512*BR$2470)+(R3512*BR$2471)+(V3512*BR$2472)+(Z3512*BR$2473)</f>
        <v>#REF!</v>
      </c>
      <c r="BP3512" s="404" t="e">
        <f>((AZ3512-BB3512)*BR$2475)+((AT3512-AV3512)*BR$2474)+(H3512*BR$2476)+(P3512*BR$2477)</f>
        <v>#REF!</v>
      </c>
      <c r="BQ3512" s="53"/>
      <c r="BR3512" s="53"/>
      <c r="BS3512" s="779"/>
    </row>
    <row r="3513" spans="1:71" ht="21.75" hidden="1" customHeight="1" x14ac:dyDescent="0.3">
      <c r="A3513" s="779"/>
      <c r="B3513" s="415"/>
      <c r="C3513" s="412" t="str">
        <f>IF(ROSTER!D$44="","",ROSTER!D$44)</f>
        <v/>
      </c>
      <c r="D3513" s="413"/>
      <c r="E3513" s="419"/>
      <c r="F3513" s="421"/>
      <c r="G3513" s="423"/>
      <c r="H3513" s="426"/>
      <c r="I3513" s="427"/>
      <c r="J3513" s="430"/>
      <c r="K3513" s="431"/>
      <c r="L3513" s="434"/>
      <c r="M3513" s="435"/>
      <c r="N3513" s="438" t="s">
        <v>14</v>
      </c>
      <c r="O3513" s="439"/>
      <c r="P3513" s="430"/>
      <c r="Q3513" s="431"/>
      <c r="R3513" s="434"/>
      <c r="S3513" s="441"/>
      <c r="T3513" s="434"/>
      <c r="U3513" s="427"/>
      <c r="V3513" s="441"/>
      <c r="W3513" s="427"/>
      <c r="X3513" s="430"/>
      <c r="Y3513" s="427"/>
      <c r="Z3513" s="430"/>
      <c r="AA3513" s="427"/>
      <c r="AB3513" s="430"/>
      <c r="AC3513" s="431"/>
      <c r="AD3513" s="434"/>
      <c r="AE3513" s="435"/>
      <c r="AF3513" s="444"/>
      <c r="AG3513" s="445"/>
      <c r="AH3513" s="430"/>
      <c r="AI3513" s="431"/>
      <c r="AJ3513" s="434"/>
      <c r="AK3513" s="435"/>
      <c r="AL3513" s="448"/>
      <c r="AM3513" s="449"/>
      <c r="AN3513" s="430"/>
      <c r="AO3513" s="431"/>
      <c r="AP3513" s="434"/>
      <c r="AQ3513" s="435"/>
      <c r="AR3513" s="448"/>
      <c r="AS3513" s="449"/>
      <c r="AT3513" s="452"/>
      <c r="AU3513" s="453"/>
      <c r="AV3513" s="456"/>
      <c r="AW3513" s="457"/>
      <c r="AX3513" s="448"/>
      <c r="AY3513" s="449"/>
      <c r="AZ3513" s="430"/>
      <c r="BA3513" s="431"/>
      <c r="BB3513" s="434"/>
      <c r="BC3513" s="435"/>
      <c r="BD3513" s="448"/>
      <c r="BE3513" s="449"/>
      <c r="BF3513" s="452"/>
      <c r="BG3513" s="453"/>
      <c r="BH3513" s="456"/>
      <c r="BI3513" s="457"/>
      <c r="BJ3513" s="448"/>
      <c r="BK3513" s="449"/>
      <c r="BL3513" s="409"/>
      <c r="BM3513" s="410"/>
      <c r="BN3513" s="411"/>
      <c r="BO3513" s="405"/>
      <c r="BP3513" s="405"/>
      <c r="BQ3513" s="53"/>
      <c r="BR3513" s="53"/>
      <c r="BS3513" s="779"/>
    </row>
    <row r="3514" spans="1:71" ht="21.75" hidden="1" customHeight="1" x14ac:dyDescent="0.3">
      <c r="A3514" s="779"/>
      <c r="B3514" s="414" t="str">
        <f>IF(ROSTER!B$46="","",ROSTER!B$46)</f>
        <v/>
      </c>
      <c r="C3514" s="416" t="str">
        <f>IF(ROSTER!C$46="","",ROSTER!C$46)</f>
        <v/>
      </c>
      <c r="D3514" s="417"/>
      <c r="E3514" s="418"/>
      <c r="F3514" s="420">
        <f>IF(E3514="y",1,IF(E3514="S",1,0))</f>
        <v>0</v>
      </c>
      <c r="G3514" s="422">
        <f>IF(E3514="S",1,0)</f>
        <v>0</v>
      </c>
      <c r="H3514" s="424"/>
      <c r="I3514" s="425"/>
      <c r="J3514" s="428"/>
      <c r="K3514" s="429"/>
      <c r="L3514" s="432"/>
      <c r="M3514" s="433"/>
      <c r="N3514" s="436">
        <f>L3514+J3514</f>
        <v>0</v>
      </c>
      <c r="O3514" s="437"/>
      <c r="P3514" s="428"/>
      <c r="Q3514" s="429"/>
      <c r="R3514" s="432"/>
      <c r="S3514" s="440"/>
      <c r="T3514" s="432"/>
      <c r="U3514" s="425"/>
      <c r="V3514" s="440"/>
      <c r="W3514" s="425"/>
      <c r="X3514" s="428"/>
      <c r="Y3514" s="425"/>
      <c r="Z3514" s="428"/>
      <c r="AA3514" s="425"/>
      <c r="AB3514" s="428"/>
      <c r="AC3514" s="429"/>
      <c r="AD3514" s="432"/>
      <c r="AE3514" s="433"/>
      <c r="AF3514" s="442">
        <f>IF(AB3514=0,0,(AD3514/AB3514)*100)</f>
        <v>0</v>
      </c>
      <c r="AG3514" s="443"/>
      <c r="AH3514" s="428"/>
      <c r="AI3514" s="429"/>
      <c r="AJ3514" s="432"/>
      <c r="AK3514" s="433"/>
      <c r="AL3514" s="446">
        <f>IF(AH3514=0,0,(AJ3514/AH3514)*100)</f>
        <v>0</v>
      </c>
      <c r="AM3514" s="447"/>
      <c r="AN3514" s="428"/>
      <c r="AO3514" s="429"/>
      <c r="AP3514" s="432"/>
      <c r="AQ3514" s="433"/>
      <c r="AR3514" s="446">
        <f>IF(AN3514=0,0,(AP3514/AN3514)*100)</f>
        <v>0</v>
      </c>
      <c r="AS3514" s="447"/>
      <c r="AT3514" s="450">
        <f>AB3514+AH3514+AN3514</f>
        <v>0</v>
      </c>
      <c r="AU3514" s="451"/>
      <c r="AV3514" s="454">
        <f>AD3514+AJ3514+AP3514</f>
        <v>0</v>
      </c>
      <c r="AW3514" s="455"/>
      <c r="AX3514" s="446">
        <f>IF(AT3514=0,0,(AV3514/AT3514)*100)</f>
        <v>0</v>
      </c>
      <c r="AY3514" s="447"/>
      <c r="AZ3514" s="428"/>
      <c r="BA3514" s="429"/>
      <c r="BB3514" s="432"/>
      <c r="BC3514" s="433"/>
      <c r="BD3514" s="446">
        <f>IF(AZ3514=0,0,(BB3514/AZ3514)*100)</f>
        <v>0</v>
      </c>
      <c r="BE3514" s="447"/>
      <c r="BF3514" s="450">
        <f>AT3514+AZ3514</f>
        <v>0</v>
      </c>
      <c r="BG3514" s="451"/>
      <c r="BH3514" s="454">
        <f>AV3514+BB3514</f>
        <v>0</v>
      </c>
      <c r="BI3514" s="455"/>
      <c r="BJ3514" s="446">
        <f>IF(BF3514=0,0,(BH3514/BF3514)*100)</f>
        <v>0</v>
      </c>
      <c r="BK3514" s="447"/>
      <c r="BL3514" s="406">
        <f>(AD3514*2)+(AJ3514*2)+(AP3514*3)+BB3514</f>
        <v>0</v>
      </c>
      <c r="BM3514" s="407"/>
      <c r="BN3514" s="408"/>
      <c r="BO3514" s="402" t="e">
        <f>(BL3514*BR$74)+(N3514*BR$75)+(X3514*BR$76)+(R3514*BR$77)+(V3514*BR$78)+(Z3514*BR$79)</f>
        <v>#REF!</v>
      </c>
      <c r="BP3514" s="404" t="e">
        <f>((AZ3514-BB3514)*BR$81)+((AT3514-AV3514)*BR$80)+(H3514*BR$82)+(P3514*BR$83)</f>
        <v>#REF!</v>
      </c>
      <c r="BQ3514" s="53"/>
      <c r="BR3514" s="53"/>
      <c r="BS3514" s="779"/>
    </row>
    <row r="3515" spans="1:71" ht="22.5" hidden="1" customHeight="1" x14ac:dyDescent="0.3">
      <c r="A3515" s="779"/>
      <c r="B3515" s="415"/>
      <c r="C3515" s="412" t="str">
        <f>IF(ROSTER!D$46="","",ROSTER!D$46)</f>
        <v/>
      </c>
      <c r="D3515" s="413"/>
      <c r="E3515" s="419"/>
      <c r="F3515" s="421"/>
      <c r="G3515" s="423"/>
      <c r="H3515" s="426"/>
      <c r="I3515" s="427"/>
      <c r="J3515" s="430"/>
      <c r="K3515" s="431"/>
      <c r="L3515" s="434"/>
      <c r="M3515" s="435"/>
      <c r="N3515" s="438" t="s">
        <v>14</v>
      </c>
      <c r="O3515" s="439"/>
      <c r="P3515" s="430"/>
      <c r="Q3515" s="431"/>
      <c r="R3515" s="434"/>
      <c r="S3515" s="441"/>
      <c r="T3515" s="434"/>
      <c r="U3515" s="427"/>
      <c r="V3515" s="441"/>
      <c r="W3515" s="427"/>
      <c r="X3515" s="430"/>
      <c r="Y3515" s="427"/>
      <c r="Z3515" s="430"/>
      <c r="AA3515" s="427"/>
      <c r="AB3515" s="430"/>
      <c r="AC3515" s="431"/>
      <c r="AD3515" s="434"/>
      <c r="AE3515" s="435"/>
      <c r="AF3515" s="444"/>
      <c r="AG3515" s="445"/>
      <c r="AH3515" s="430"/>
      <c r="AI3515" s="431"/>
      <c r="AJ3515" s="434"/>
      <c r="AK3515" s="435"/>
      <c r="AL3515" s="448"/>
      <c r="AM3515" s="449"/>
      <c r="AN3515" s="430"/>
      <c r="AO3515" s="431"/>
      <c r="AP3515" s="434"/>
      <c r="AQ3515" s="435"/>
      <c r="AR3515" s="448"/>
      <c r="AS3515" s="449"/>
      <c r="AT3515" s="452"/>
      <c r="AU3515" s="453"/>
      <c r="AV3515" s="456"/>
      <c r="AW3515" s="457"/>
      <c r="AX3515" s="448"/>
      <c r="AY3515" s="449"/>
      <c r="AZ3515" s="430"/>
      <c r="BA3515" s="431"/>
      <c r="BB3515" s="434"/>
      <c r="BC3515" s="435"/>
      <c r="BD3515" s="448"/>
      <c r="BE3515" s="449"/>
      <c r="BF3515" s="452"/>
      <c r="BG3515" s="453"/>
      <c r="BH3515" s="456"/>
      <c r="BI3515" s="457"/>
      <c r="BJ3515" s="448"/>
      <c r="BK3515" s="449"/>
      <c r="BL3515" s="409"/>
      <c r="BM3515" s="410"/>
      <c r="BN3515" s="411"/>
      <c r="BO3515" s="403"/>
      <c r="BP3515" s="405"/>
      <c r="BQ3515" s="53"/>
      <c r="BR3515" s="53"/>
      <c r="BS3515" s="779"/>
    </row>
    <row r="3516" spans="1:71" ht="21.75" hidden="1" customHeight="1" x14ac:dyDescent="0.3">
      <c r="A3516" s="779"/>
      <c r="B3516" s="414" t="str">
        <f>IF(ROSTER!B$48="","",ROSTER!B$48)</f>
        <v/>
      </c>
      <c r="C3516" s="416" t="str">
        <f>IF(ROSTER!C$48="","",ROSTER!C$48)</f>
        <v/>
      </c>
      <c r="D3516" s="417"/>
      <c r="E3516" s="418"/>
      <c r="F3516" s="420">
        <f t="shared" ref="F3516" si="1980">IF(E3516="y",1,IF(E3516="S",1,0))</f>
        <v>0</v>
      </c>
      <c r="G3516" s="422">
        <f t="shared" ref="G3516" si="1981">IF(E3516="S",1,0)</f>
        <v>0</v>
      </c>
      <c r="H3516" s="424"/>
      <c r="I3516" s="425"/>
      <c r="J3516" s="428"/>
      <c r="K3516" s="429"/>
      <c r="L3516" s="432"/>
      <c r="M3516" s="433"/>
      <c r="N3516" s="436">
        <f t="shared" ref="N3516" si="1982">L3516+J3516</f>
        <v>0</v>
      </c>
      <c r="O3516" s="437"/>
      <c r="P3516" s="428"/>
      <c r="Q3516" s="429"/>
      <c r="R3516" s="432"/>
      <c r="S3516" s="440"/>
      <c r="T3516" s="432"/>
      <c r="U3516" s="425"/>
      <c r="V3516" s="440"/>
      <c r="W3516" s="425"/>
      <c r="X3516" s="428"/>
      <c r="Y3516" s="425"/>
      <c r="Z3516" s="428"/>
      <c r="AA3516" s="425"/>
      <c r="AB3516" s="428"/>
      <c r="AC3516" s="429"/>
      <c r="AD3516" s="432"/>
      <c r="AE3516" s="433"/>
      <c r="AF3516" s="442"/>
      <c r="AG3516" s="443"/>
      <c r="AH3516" s="428"/>
      <c r="AI3516" s="429"/>
      <c r="AJ3516" s="432"/>
      <c r="AK3516" s="433"/>
      <c r="AL3516" s="446">
        <f t="shared" ref="AL3516" si="1983">IF(AH3516=0,0,(AJ3516/AH3516)*100)</f>
        <v>0</v>
      </c>
      <c r="AM3516" s="447"/>
      <c r="AN3516" s="428"/>
      <c r="AO3516" s="429"/>
      <c r="AP3516" s="432"/>
      <c r="AQ3516" s="433"/>
      <c r="AR3516" s="446">
        <f t="shared" ref="AR3516" si="1984">IF(AN3516=0,0,(AP3516/AN3516)*100)</f>
        <v>0</v>
      </c>
      <c r="AS3516" s="447"/>
      <c r="AT3516" s="450">
        <f t="shared" ref="AT3516" si="1985">AB3516+AH3516+AN3516</f>
        <v>0</v>
      </c>
      <c r="AU3516" s="451"/>
      <c r="AV3516" s="454">
        <f t="shared" ref="AV3516" si="1986">AD3516+AJ3516+AP3516</f>
        <v>0</v>
      </c>
      <c r="AW3516" s="455"/>
      <c r="AX3516" s="446">
        <f t="shared" ref="AX3516" si="1987">IF(AT3516=0,0,(AV3516/AT3516)*100)</f>
        <v>0</v>
      </c>
      <c r="AY3516" s="447"/>
      <c r="AZ3516" s="428"/>
      <c r="BA3516" s="429"/>
      <c r="BB3516" s="432"/>
      <c r="BC3516" s="433"/>
      <c r="BD3516" s="446">
        <f t="shared" ref="BD3516" si="1988">IF(AZ3516=0,0,(BB3516/AZ3516)*100)</f>
        <v>0</v>
      </c>
      <c r="BE3516" s="447"/>
      <c r="BF3516" s="450">
        <f t="shared" ref="BF3516" si="1989">AT3516+AZ3516</f>
        <v>0</v>
      </c>
      <c r="BG3516" s="451"/>
      <c r="BH3516" s="454">
        <f t="shared" ref="BH3516" si="1990">AV3516+BB3516</f>
        <v>0</v>
      </c>
      <c r="BI3516" s="455"/>
      <c r="BJ3516" s="446">
        <f t="shared" ref="BJ3516" si="1991">IF(BF3516=0,0,(BH3516/BF3516)*100)</f>
        <v>0</v>
      </c>
      <c r="BK3516" s="447"/>
      <c r="BL3516" s="406">
        <f t="shared" ref="BL3516" si="1992">(AD3516*2)+(AJ3516*2)+(AP3516*3)+BB3516</f>
        <v>0</v>
      </c>
      <c r="BM3516" s="407"/>
      <c r="BN3516" s="408"/>
      <c r="BO3516" s="402" t="e">
        <f>(BL3516*BR$74)+(N3516*BR$75)+(X3516*BR$76)+(R3516*BR$77)+(V3516*BR$78)+(Z3516*BR$79)</f>
        <v>#REF!</v>
      </c>
      <c r="BP3516" s="404" t="e">
        <f>((AZ3516-BB3516)*BR$81)+((AT3516-AV3516)*BR$80)+(H3516*BR$82)+(P3516*BR$83)</f>
        <v>#REF!</v>
      </c>
      <c r="BQ3516" s="53"/>
      <c r="BR3516" s="53"/>
      <c r="BS3516" s="779"/>
    </row>
    <row r="3517" spans="1:71" ht="22.5" hidden="1" customHeight="1" x14ac:dyDescent="0.3">
      <c r="A3517" s="779"/>
      <c r="B3517" s="415"/>
      <c r="C3517" s="412" t="str">
        <f>IF(ROSTER!D$48="","",ROSTER!D$48)</f>
        <v/>
      </c>
      <c r="D3517" s="413"/>
      <c r="E3517" s="419"/>
      <c r="F3517" s="421"/>
      <c r="G3517" s="423"/>
      <c r="H3517" s="426"/>
      <c r="I3517" s="427"/>
      <c r="J3517" s="430"/>
      <c r="K3517" s="431"/>
      <c r="L3517" s="434"/>
      <c r="M3517" s="435"/>
      <c r="N3517" s="438" t="s">
        <v>14</v>
      </c>
      <c r="O3517" s="439"/>
      <c r="P3517" s="430"/>
      <c r="Q3517" s="431"/>
      <c r="R3517" s="434"/>
      <c r="S3517" s="441"/>
      <c r="T3517" s="434"/>
      <c r="U3517" s="427"/>
      <c r="V3517" s="441"/>
      <c r="W3517" s="427"/>
      <c r="X3517" s="430"/>
      <c r="Y3517" s="427"/>
      <c r="Z3517" s="430"/>
      <c r="AA3517" s="427"/>
      <c r="AB3517" s="430"/>
      <c r="AC3517" s="431"/>
      <c r="AD3517" s="434"/>
      <c r="AE3517" s="435"/>
      <c r="AF3517" s="444"/>
      <c r="AG3517" s="445"/>
      <c r="AH3517" s="430"/>
      <c r="AI3517" s="431"/>
      <c r="AJ3517" s="434"/>
      <c r="AK3517" s="435"/>
      <c r="AL3517" s="448"/>
      <c r="AM3517" s="449"/>
      <c r="AN3517" s="430"/>
      <c r="AO3517" s="431"/>
      <c r="AP3517" s="434"/>
      <c r="AQ3517" s="435"/>
      <c r="AR3517" s="448"/>
      <c r="AS3517" s="449"/>
      <c r="AT3517" s="452"/>
      <c r="AU3517" s="453"/>
      <c r="AV3517" s="456"/>
      <c r="AW3517" s="457"/>
      <c r="AX3517" s="448"/>
      <c r="AY3517" s="449"/>
      <c r="AZ3517" s="430"/>
      <c r="BA3517" s="431"/>
      <c r="BB3517" s="434"/>
      <c r="BC3517" s="435"/>
      <c r="BD3517" s="448"/>
      <c r="BE3517" s="449"/>
      <c r="BF3517" s="452"/>
      <c r="BG3517" s="453"/>
      <c r="BH3517" s="456"/>
      <c r="BI3517" s="457"/>
      <c r="BJ3517" s="448"/>
      <c r="BK3517" s="449"/>
      <c r="BL3517" s="409"/>
      <c r="BM3517" s="410"/>
      <c r="BN3517" s="411"/>
      <c r="BO3517" s="403"/>
      <c r="BP3517" s="405"/>
      <c r="BQ3517" s="53"/>
      <c r="BR3517" s="53"/>
      <c r="BS3517" s="779"/>
    </row>
    <row r="3518" spans="1:71" ht="21.75" hidden="1" customHeight="1" x14ac:dyDescent="0.3">
      <c r="A3518" s="779"/>
      <c r="B3518" s="414" t="str">
        <f>IF(ROSTER!B$50="","",ROSTER!B$50)</f>
        <v/>
      </c>
      <c r="C3518" s="416" t="str">
        <f>IF(ROSTER!C$50="","",ROSTER!C$50)</f>
        <v/>
      </c>
      <c r="D3518" s="417"/>
      <c r="E3518" s="418"/>
      <c r="F3518" s="420">
        <f t="shared" ref="F3518" si="1993">IF(E3518="y",1,IF(E3518="S",1,0))</f>
        <v>0</v>
      </c>
      <c r="G3518" s="422">
        <f t="shared" ref="G3518" si="1994">IF(E3518="S",1,0)</f>
        <v>0</v>
      </c>
      <c r="H3518" s="424"/>
      <c r="I3518" s="425"/>
      <c r="J3518" s="428"/>
      <c r="K3518" s="429"/>
      <c r="L3518" s="432"/>
      <c r="M3518" s="433"/>
      <c r="N3518" s="436">
        <f t="shared" ref="N3518" si="1995">L3518+J3518</f>
        <v>0</v>
      </c>
      <c r="O3518" s="437"/>
      <c r="P3518" s="428"/>
      <c r="Q3518" s="429"/>
      <c r="R3518" s="432"/>
      <c r="S3518" s="440"/>
      <c r="T3518" s="432"/>
      <c r="U3518" s="425"/>
      <c r="V3518" s="440"/>
      <c r="W3518" s="425"/>
      <c r="X3518" s="428"/>
      <c r="Y3518" s="425"/>
      <c r="Z3518" s="428"/>
      <c r="AA3518" s="425"/>
      <c r="AB3518" s="428"/>
      <c r="AC3518" s="429"/>
      <c r="AD3518" s="432"/>
      <c r="AE3518" s="433"/>
      <c r="AF3518" s="442"/>
      <c r="AG3518" s="443"/>
      <c r="AH3518" s="428"/>
      <c r="AI3518" s="429"/>
      <c r="AJ3518" s="432"/>
      <c r="AK3518" s="433"/>
      <c r="AL3518" s="446">
        <f t="shared" ref="AL3518" si="1996">IF(AH3518=0,0,(AJ3518/AH3518)*100)</f>
        <v>0</v>
      </c>
      <c r="AM3518" s="447"/>
      <c r="AN3518" s="428"/>
      <c r="AO3518" s="429"/>
      <c r="AP3518" s="432"/>
      <c r="AQ3518" s="433"/>
      <c r="AR3518" s="446">
        <f t="shared" ref="AR3518" si="1997">IF(AN3518=0,0,(AP3518/AN3518)*100)</f>
        <v>0</v>
      </c>
      <c r="AS3518" s="447"/>
      <c r="AT3518" s="450">
        <f t="shared" ref="AT3518" si="1998">AB3518+AH3518+AN3518</f>
        <v>0</v>
      </c>
      <c r="AU3518" s="451"/>
      <c r="AV3518" s="454">
        <f t="shared" ref="AV3518" si="1999">AD3518+AJ3518+AP3518</f>
        <v>0</v>
      </c>
      <c r="AW3518" s="455"/>
      <c r="AX3518" s="446">
        <f t="shared" ref="AX3518" si="2000">IF(AT3518=0,0,(AV3518/AT3518)*100)</f>
        <v>0</v>
      </c>
      <c r="AY3518" s="447"/>
      <c r="AZ3518" s="428"/>
      <c r="BA3518" s="429"/>
      <c r="BB3518" s="432"/>
      <c r="BC3518" s="433"/>
      <c r="BD3518" s="446">
        <f t="shared" ref="BD3518" si="2001">IF(AZ3518=0,0,(BB3518/AZ3518)*100)</f>
        <v>0</v>
      </c>
      <c r="BE3518" s="447"/>
      <c r="BF3518" s="450">
        <f t="shared" ref="BF3518" si="2002">AT3518+AZ3518</f>
        <v>0</v>
      </c>
      <c r="BG3518" s="451"/>
      <c r="BH3518" s="454">
        <f t="shared" ref="BH3518" si="2003">AV3518+BB3518</f>
        <v>0</v>
      </c>
      <c r="BI3518" s="455"/>
      <c r="BJ3518" s="446">
        <f t="shared" ref="BJ3518" si="2004">IF(BF3518=0,0,(BH3518/BF3518)*100)</f>
        <v>0</v>
      </c>
      <c r="BK3518" s="447"/>
      <c r="BL3518" s="406">
        <f t="shared" ref="BL3518" si="2005">(AD3518*2)+(AJ3518*2)+(AP3518*3)+BB3518</f>
        <v>0</v>
      </c>
      <c r="BM3518" s="407"/>
      <c r="BN3518" s="408"/>
      <c r="BO3518" s="402" t="e">
        <f>(BL3518*BR$74)+(N3518*BR$75)+(X3518*BR$76)+(R3518*BR$77)+(V3518*BR$78)+(Z3518*BR$79)</f>
        <v>#REF!</v>
      </c>
      <c r="BP3518" s="404" t="e">
        <f>((AZ3518-BB3518)*BR$81)+((AT3518-AV3518)*BR$80)+(H3518*BR$82)+(P3518*BR$83)</f>
        <v>#REF!</v>
      </c>
      <c r="BQ3518" s="53"/>
      <c r="BR3518" s="53"/>
      <c r="BS3518" s="779"/>
    </row>
    <row r="3519" spans="1:71" ht="22.5" hidden="1" customHeight="1" thickBot="1" x14ac:dyDescent="0.3">
      <c r="A3519" s="779"/>
      <c r="B3519" s="415"/>
      <c r="C3519" s="412" t="str">
        <f>IF(ROSTER!D$50="","",ROSTER!D$50)</f>
        <v/>
      </c>
      <c r="D3519" s="413"/>
      <c r="E3519" s="419"/>
      <c r="F3519" s="421"/>
      <c r="G3519" s="423"/>
      <c r="H3519" s="426"/>
      <c r="I3519" s="427"/>
      <c r="J3519" s="430"/>
      <c r="K3519" s="431"/>
      <c r="L3519" s="434"/>
      <c r="M3519" s="435"/>
      <c r="N3519" s="438" t="s">
        <v>14</v>
      </c>
      <c r="O3519" s="439"/>
      <c r="P3519" s="430"/>
      <c r="Q3519" s="431"/>
      <c r="R3519" s="434"/>
      <c r="S3519" s="441"/>
      <c r="T3519" s="434"/>
      <c r="U3519" s="427"/>
      <c r="V3519" s="441"/>
      <c r="W3519" s="427"/>
      <c r="X3519" s="430"/>
      <c r="Y3519" s="427"/>
      <c r="Z3519" s="430"/>
      <c r="AA3519" s="427"/>
      <c r="AB3519" s="430"/>
      <c r="AC3519" s="431"/>
      <c r="AD3519" s="434"/>
      <c r="AE3519" s="435"/>
      <c r="AF3519" s="444"/>
      <c r="AG3519" s="445"/>
      <c r="AH3519" s="430"/>
      <c r="AI3519" s="431"/>
      <c r="AJ3519" s="434"/>
      <c r="AK3519" s="435"/>
      <c r="AL3519" s="448"/>
      <c r="AM3519" s="449"/>
      <c r="AN3519" s="430"/>
      <c r="AO3519" s="431"/>
      <c r="AP3519" s="434"/>
      <c r="AQ3519" s="435"/>
      <c r="AR3519" s="448"/>
      <c r="AS3519" s="449"/>
      <c r="AT3519" s="452"/>
      <c r="AU3519" s="453"/>
      <c r="AV3519" s="456"/>
      <c r="AW3519" s="457"/>
      <c r="AX3519" s="448"/>
      <c r="AY3519" s="449"/>
      <c r="AZ3519" s="430"/>
      <c r="BA3519" s="431"/>
      <c r="BB3519" s="434"/>
      <c r="BC3519" s="435"/>
      <c r="BD3519" s="448"/>
      <c r="BE3519" s="449"/>
      <c r="BF3519" s="452"/>
      <c r="BG3519" s="453"/>
      <c r="BH3519" s="456"/>
      <c r="BI3519" s="457"/>
      <c r="BJ3519" s="448"/>
      <c r="BK3519" s="449"/>
      <c r="BL3519" s="409"/>
      <c r="BM3519" s="410"/>
      <c r="BN3519" s="411"/>
      <c r="BO3519" s="403"/>
      <c r="BP3519" s="405"/>
      <c r="BQ3519" s="53"/>
      <c r="BR3519" s="53"/>
      <c r="BS3519" s="779"/>
    </row>
    <row r="3520" spans="1:71" s="224" customFormat="1" ht="33.6" customHeight="1" x14ac:dyDescent="0.5">
      <c r="A3520" s="789"/>
      <c r="B3520" s="376"/>
      <c r="C3520" s="377"/>
      <c r="D3520" s="377" t="s">
        <v>10</v>
      </c>
      <c r="E3520" s="380"/>
      <c r="F3520" s="223"/>
      <c r="G3520" s="223"/>
      <c r="H3520" s="382">
        <f>SUM(H3476:I3519)</f>
        <v>0</v>
      </c>
      <c r="I3520" s="383"/>
      <c r="J3520" s="382">
        <f>SUM(J3476:K3519)</f>
        <v>0</v>
      </c>
      <c r="K3520" s="383"/>
      <c r="L3520" s="386">
        <f>SUM(L3476:M3519)</f>
        <v>0</v>
      </c>
      <c r="M3520" s="387"/>
      <c r="N3520" s="358">
        <f>L3520+J3520</f>
        <v>0</v>
      </c>
      <c r="O3520" s="359"/>
      <c r="P3520" s="386">
        <f>SUM(P3476:Q3519)</f>
        <v>0</v>
      </c>
      <c r="Q3520" s="383"/>
      <c r="R3520" s="386">
        <f t="shared" ref="R3520" si="2006">SUM(R3476:S3519)</f>
        <v>0</v>
      </c>
      <c r="S3520" s="387"/>
      <c r="T3520" s="386">
        <f t="shared" ref="T3520" si="2007">SUM(T3476:U3519)</f>
        <v>0</v>
      </c>
      <c r="U3520" s="359"/>
      <c r="V3520" s="387">
        <f t="shared" ref="V3520" si="2008">SUM(V3476:W3519)</f>
        <v>0</v>
      </c>
      <c r="W3520" s="387"/>
      <c r="X3520" s="382">
        <f t="shared" ref="X3520" si="2009">SUM(X3476:Y3519)</f>
        <v>0</v>
      </c>
      <c r="Y3520" s="359"/>
      <c r="Z3520" s="382">
        <f t="shared" ref="Z3520" si="2010">SUM(Z3476:AA3519)</f>
        <v>0</v>
      </c>
      <c r="AA3520" s="359"/>
      <c r="AB3520" s="387">
        <f t="shared" ref="AB3520" si="2011">SUM(AB3476:AC3519)</f>
        <v>0</v>
      </c>
      <c r="AC3520" s="383"/>
      <c r="AD3520" s="386">
        <f t="shared" ref="AD3520" si="2012">SUM(AD3476:AE3519)</f>
        <v>0</v>
      </c>
      <c r="AE3520" s="387"/>
      <c r="AF3520" s="358">
        <f t="shared" ref="AF3520" si="2013">SUM(AF3476:AG3519)</f>
        <v>0</v>
      </c>
      <c r="AG3520" s="359"/>
      <c r="AH3520" s="386">
        <f t="shared" ref="AH3520" si="2014">SUM(AH3476:AI3519)</f>
        <v>0</v>
      </c>
      <c r="AI3520" s="383"/>
      <c r="AJ3520" s="386">
        <f t="shared" ref="AJ3520" si="2015">SUM(AJ3476:AK3519)</f>
        <v>0</v>
      </c>
      <c r="AK3520" s="387"/>
      <c r="AL3520" s="358">
        <f>IF(AH3520=0,0,(AJ3520/AH3520)*100)</f>
        <v>0</v>
      </c>
      <c r="AM3520" s="359"/>
      <c r="AN3520" s="386">
        <f>SUM(AN3476:AO3519)</f>
        <v>0</v>
      </c>
      <c r="AO3520" s="383"/>
      <c r="AP3520" s="386">
        <f>SUM(AP3476:AQ3519)</f>
        <v>0</v>
      </c>
      <c r="AQ3520" s="387"/>
      <c r="AR3520" s="358">
        <f>IF(AN3520=0,0,(AP3520/AN3520)*100)</f>
        <v>0</v>
      </c>
      <c r="AS3520" s="359"/>
      <c r="AT3520" s="382">
        <f>AB3520+AH3520+AN3520</f>
        <v>0</v>
      </c>
      <c r="AU3520" s="383"/>
      <c r="AV3520" s="386">
        <f>AD3520+AJ3520+AP3520</f>
        <v>0</v>
      </c>
      <c r="AW3520" s="392"/>
      <c r="AX3520" s="358">
        <f>IF(AT3520=0,0,(AV3520/AT3520)*100)</f>
        <v>0</v>
      </c>
      <c r="AY3520" s="359"/>
      <c r="AZ3520" s="386">
        <f>SUM(AZ3476:BA3519)</f>
        <v>0</v>
      </c>
      <c r="BA3520" s="383"/>
      <c r="BB3520" s="386">
        <f>SUM(BB3476:BC3519)</f>
        <v>0</v>
      </c>
      <c r="BC3520" s="387"/>
      <c r="BD3520" s="358">
        <f>IF(AZ3520=0,0,(BB3520/AZ3520)*100)</f>
        <v>0</v>
      </c>
      <c r="BE3520" s="359"/>
      <c r="BF3520" s="382">
        <f>AT3520+AZ3520</f>
        <v>0</v>
      </c>
      <c r="BG3520" s="383"/>
      <c r="BH3520" s="386">
        <f>AV3520+BB3520</f>
        <v>0</v>
      </c>
      <c r="BI3520" s="392"/>
      <c r="BJ3520" s="358">
        <f>IF(BF3520=0,0,(BH3520/BF3520)*100)</f>
        <v>0</v>
      </c>
      <c r="BK3520" s="394"/>
      <c r="BL3520" s="396">
        <f>SUM(BL3476:BN3519)</f>
        <v>0</v>
      </c>
      <c r="BM3520" s="397"/>
      <c r="BN3520" s="398"/>
      <c r="BO3520" s="402" t="e">
        <f>(BL3520*BR$74)+(N3520*BR$75)+(X3520*BR$76)+(R3520*BR$77)+(V3520*BR$78)+(Z3520*BR$79)</f>
        <v>#REF!</v>
      </c>
      <c r="BP3520" s="404" t="e">
        <f>((AZ3520-BB3520)*BR$81)+((AT3520-AV3520)*BR$80)+(H3520*BR$82)+(P3520*BR$83)</f>
        <v>#REF!</v>
      </c>
      <c r="BQ3520" s="222"/>
      <c r="BR3520" s="222"/>
      <c r="BS3520" s="789"/>
    </row>
    <row r="3521" spans="1:71" s="224" customFormat="1" ht="33.950000000000003" customHeight="1" thickBot="1" x14ac:dyDescent="0.55000000000000004">
      <c r="A3521" s="789"/>
      <c r="B3521" s="378"/>
      <c r="C3521" s="379"/>
      <c r="D3521" s="379"/>
      <c r="E3521" s="381"/>
      <c r="F3521" s="225"/>
      <c r="G3521" s="225"/>
      <c r="H3521" s="384"/>
      <c r="I3521" s="385"/>
      <c r="J3521" s="384"/>
      <c r="K3521" s="385"/>
      <c r="L3521" s="388"/>
      <c r="M3521" s="389"/>
      <c r="N3521" s="390" t="s">
        <v>14</v>
      </c>
      <c r="O3521" s="391"/>
      <c r="P3521" s="388"/>
      <c r="Q3521" s="385"/>
      <c r="R3521" s="388"/>
      <c r="S3521" s="389"/>
      <c r="T3521" s="388"/>
      <c r="U3521" s="391"/>
      <c r="V3521" s="389"/>
      <c r="W3521" s="389"/>
      <c r="X3521" s="384"/>
      <c r="Y3521" s="391"/>
      <c r="Z3521" s="384"/>
      <c r="AA3521" s="391"/>
      <c r="AB3521" s="389"/>
      <c r="AC3521" s="385"/>
      <c r="AD3521" s="388"/>
      <c r="AE3521" s="389"/>
      <c r="AF3521" s="390"/>
      <c r="AG3521" s="391"/>
      <c r="AH3521" s="388"/>
      <c r="AI3521" s="385"/>
      <c r="AJ3521" s="388"/>
      <c r="AK3521" s="389"/>
      <c r="AL3521" s="390"/>
      <c r="AM3521" s="391"/>
      <c r="AN3521" s="388"/>
      <c r="AO3521" s="385"/>
      <c r="AP3521" s="388"/>
      <c r="AQ3521" s="389"/>
      <c r="AR3521" s="390"/>
      <c r="AS3521" s="391"/>
      <c r="AT3521" s="384"/>
      <c r="AU3521" s="385"/>
      <c r="AV3521" s="388"/>
      <c r="AW3521" s="393"/>
      <c r="AX3521" s="390"/>
      <c r="AY3521" s="391"/>
      <c r="AZ3521" s="388"/>
      <c r="BA3521" s="385"/>
      <c r="BB3521" s="388"/>
      <c r="BC3521" s="389"/>
      <c r="BD3521" s="390"/>
      <c r="BE3521" s="391"/>
      <c r="BF3521" s="384"/>
      <c r="BG3521" s="385"/>
      <c r="BH3521" s="388"/>
      <c r="BI3521" s="393"/>
      <c r="BJ3521" s="390"/>
      <c r="BK3521" s="395"/>
      <c r="BL3521" s="399"/>
      <c r="BM3521" s="400"/>
      <c r="BN3521" s="401"/>
      <c r="BO3521" s="403"/>
      <c r="BP3521" s="405"/>
      <c r="BQ3521" s="222"/>
      <c r="BR3521" s="222"/>
      <c r="BS3521" s="789"/>
    </row>
    <row r="3522" spans="1:71" s="230" customFormat="1" ht="48.2" customHeight="1" thickBot="1" x14ac:dyDescent="0.55000000000000004">
      <c r="A3522" s="790"/>
      <c r="B3522" s="342"/>
      <c r="C3522" s="343"/>
      <c r="D3522" s="343" t="s">
        <v>13</v>
      </c>
      <c r="E3522" s="344"/>
      <c r="F3522" s="227"/>
      <c r="G3522" s="223"/>
      <c r="H3522" s="345"/>
      <c r="I3522" s="346"/>
      <c r="J3522" s="347"/>
      <c r="K3522" s="348"/>
      <c r="L3522" s="349"/>
      <c r="M3522" s="350"/>
      <c r="N3522" s="351">
        <f>J3522+L3522</f>
        <v>0</v>
      </c>
      <c r="O3522" s="352"/>
      <c r="P3522" s="347"/>
      <c r="Q3522" s="348"/>
      <c r="R3522" s="349"/>
      <c r="S3522" s="348"/>
      <c r="T3522" s="353"/>
      <c r="U3522" s="354"/>
      <c r="V3522" s="347"/>
      <c r="W3522" s="355"/>
      <c r="X3522" s="345"/>
      <c r="Y3522" s="346"/>
      <c r="Z3522" s="347"/>
      <c r="AA3522" s="355"/>
      <c r="AB3522" s="347"/>
      <c r="AC3522" s="348"/>
      <c r="AD3522" s="349"/>
      <c r="AE3522" s="350"/>
      <c r="AF3522" s="356">
        <f>IF(AB3522=0,0,(AD3522/AB3522)*100)</f>
        <v>0</v>
      </c>
      <c r="AG3522" s="357"/>
      <c r="AH3522" s="347"/>
      <c r="AI3522" s="348"/>
      <c r="AJ3522" s="349"/>
      <c r="AK3522" s="350"/>
      <c r="AL3522" s="358">
        <f>IF(AH3522=0,0,(AJ3522/AH3522)*100)</f>
        <v>0</v>
      </c>
      <c r="AM3522" s="359"/>
      <c r="AN3522" s="347"/>
      <c r="AO3522" s="348"/>
      <c r="AP3522" s="349"/>
      <c r="AQ3522" s="350"/>
      <c r="AR3522" s="358">
        <f>IF(AN3522=0,0,(AP3522/AN3522)*100)</f>
        <v>0</v>
      </c>
      <c r="AS3522" s="359"/>
      <c r="AT3522" s="360">
        <f>AB3522+AH3522+AN3522</f>
        <v>0</v>
      </c>
      <c r="AU3522" s="361"/>
      <c r="AV3522" s="362">
        <f>AD3522+AJ3522+AP3522</f>
        <v>0</v>
      </c>
      <c r="AW3522" s="363"/>
      <c r="AX3522" s="358">
        <f>IF(AT3522=0,0,(AV3522/AT3522)*100)</f>
        <v>0</v>
      </c>
      <c r="AY3522" s="359"/>
      <c r="AZ3522" s="347"/>
      <c r="BA3522" s="348"/>
      <c r="BB3522" s="349"/>
      <c r="BC3522" s="350"/>
      <c r="BD3522" s="358">
        <f>IF(AZ3522=0,0,(BB3522/AZ3522)*100)</f>
        <v>0</v>
      </c>
      <c r="BE3522" s="359"/>
      <c r="BF3522" s="360">
        <f>AT3522+AZ3522</f>
        <v>0</v>
      </c>
      <c r="BG3522" s="361"/>
      <c r="BH3522" s="362">
        <f>AV3522+BB3522</f>
        <v>0</v>
      </c>
      <c r="BI3522" s="363"/>
      <c r="BJ3522" s="358">
        <f>IF(BF3522=0,0,(BH3522/BF3522)*100)</f>
        <v>0</v>
      </c>
      <c r="BK3522" s="359"/>
      <c r="BL3522" s="364"/>
      <c r="BM3522" s="365"/>
      <c r="BN3522" s="366"/>
      <c r="BO3522" s="228"/>
      <c r="BP3522" s="229"/>
      <c r="BQ3522" s="226"/>
      <c r="BR3522" s="226"/>
      <c r="BS3522" s="790"/>
    </row>
    <row r="3523" spans="1:71" s="230" customFormat="1" ht="48.95" customHeight="1" thickBot="1" x14ac:dyDescent="0.55000000000000004">
      <c r="A3523" s="790"/>
      <c r="B3523" s="231"/>
      <c r="C3523" s="268"/>
      <c r="D3523" s="367" t="s">
        <v>41</v>
      </c>
      <c r="E3523" s="368"/>
      <c r="F3523" s="233"/>
      <c r="G3523" s="233"/>
      <c r="H3523" s="268"/>
      <c r="I3523" s="268"/>
      <c r="J3523" s="369">
        <f>IF((J3520+L3522)=0,0,J3520/(J3520+L3522)*100)</f>
        <v>0</v>
      </c>
      <c r="K3523" s="370"/>
      <c r="L3523" s="369">
        <f>IF((L3520+J3522)=0,0,L3520/(L3520+J3522)*100)</f>
        <v>0</v>
      </c>
      <c r="M3523" s="370"/>
      <c r="N3523" s="369">
        <f>IF((N3520+N3522)=0,0,N3520/(N3520+N3522)*100)</f>
        <v>0</v>
      </c>
      <c r="O3523" s="371"/>
      <c r="P3523" s="372"/>
      <c r="Q3523" s="373"/>
      <c r="R3523" s="373"/>
      <c r="S3523" s="373"/>
      <c r="T3523" s="374"/>
      <c r="U3523" s="374"/>
      <c r="V3523" s="373"/>
      <c r="W3523" s="373"/>
      <c r="X3523" s="373"/>
      <c r="Y3523" s="373"/>
      <c r="Z3523" s="373"/>
      <c r="AA3523" s="373"/>
      <c r="AB3523" s="373"/>
      <c r="AC3523" s="373"/>
      <c r="AD3523" s="373"/>
      <c r="AE3523" s="373"/>
      <c r="AF3523" s="373"/>
      <c r="AG3523" s="373"/>
      <c r="AH3523" s="373"/>
      <c r="AI3523" s="373"/>
      <c r="AJ3523" s="373"/>
      <c r="AK3523" s="373"/>
      <c r="AL3523" s="373"/>
      <c r="AM3523" s="373"/>
      <c r="AN3523" s="373"/>
      <c r="AO3523" s="373"/>
      <c r="AP3523" s="373"/>
      <c r="AQ3523" s="373"/>
      <c r="AR3523" s="373"/>
      <c r="AS3523" s="373"/>
      <c r="AT3523" s="373"/>
      <c r="AU3523" s="373"/>
      <c r="AV3523" s="373"/>
      <c r="AW3523" s="373"/>
      <c r="AX3523" s="373"/>
      <c r="AY3523" s="373"/>
      <c r="AZ3523" s="373"/>
      <c r="BA3523" s="373"/>
      <c r="BB3523" s="373"/>
      <c r="BC3523" s="373"/>
      <c r="BD3523" s="373"/>
      <c r="BE3523" s="373"/>
      <c r="BF3523" s="373"/>
      <c r="BG3523" s="373"/>
      <c r="BH3523" s="373"/>
      <c r="BI3523" s="373"/>
      <c r="BJ3523" s="373"/>
      <c r="BK3523" s="373"/>
      <c r="BL3523" s="373"/>
      <c r="BM3523" s="373"/>
      <c r="BN3523" s="375"/>
      <c r="BO3523" s="234"/>
      <c r="BP3523" s="234"/>
      <c r="BQ3523" s="226"/>
      <c r="BR3523" s="226"/>
      <c r="BS3523" s="790"/>
    </row>
    <row r="3524" spans="1:71" ht="15.75" customHeight="1" thickTop="1" thickBot="1" x14ac:dyDescent="0.45">
      <c r="A3524" s="779"/>
      <c r="B3524" s="160"/>
      <c r="C3524" s="161"/>
      <c r="D3524" s="161"/>
      <c r="E3524" s="161"/>
      <c r="F3524" s="69"/>
      <c r="G3524" s="69"/>
      <c r="H3524" s="161"/>
      <c r="I3524" s="161"/>
      <c r="J3524" s="161"/>
      <c r="K3524" s="161"/>
      <c r="L3524" s="161"/>
      <c r="M3524" s="161"/>
      <c r="N3524" s="161"/>
      <c r="O3524" s="161"/>
      <c r="P3524" s="161"/>
      <c r="Q3524" s="161"/>
      <c r="R3524" s="161"/>
      <c r="S3524" s="161"/>
      <c r="T3524" s="161"/>
      <c r="U3524" s="161"/>
      <c r="V3524" s="161"/>
      <c r="W3524" s="161"/>
      <c r="X3524" s="161"/>
      <c r="Y3524" s="161"/>
      <c r="Z3524" s="161"/>
      <c r="AA3524" s="161"/>
      <c r="AB3524" s="161"/>
      <c r="AC3524" s="161"/>
      <c r="AD3524" s="161"/>
      <c r="AE3524" s="161"/>
      <c r="AF3524" s="166"/>
      <c r="AG3524" s="166"/>
      <c r="AH3524" s="161"/>
      <c r="AI3524" s="161"/>
      <c r="AJ3524" s="161"/>
      <c r="AK3524" s="161"/>
      <c r="AL3524" s="161"/>
      <c r="AM3524" s="161"/>
      <c r="AN3524" s="161"/>
      <c r="AO3524" s="161"/>
      <c r="AP3524" s="161"/>
      <c r="AQ3524" s="161"/>
      <c r="AR3524" s="161"/>
      <c r="AS3524" s="161"/>
      <c r="AT3524" s="161"/>
      <c r="AU3524" s="161"/>
      <c r="AV3524" s="161"/>
      <c r="AW3524" s="161"/>
      <c r="AX3524" s="161"/>
      <c r="AY3524" s="161"/>
      <c r="AZ3524" s="161"/>
      <c r="BA3524" s="161"/>
      <c r="BB3524" s="161"/>
      <c r="BC3524" s="161"/>
      <c r="BD3524" s="161"/>
      <c r="BE3524" s="161"/>
      <c r="BF3524" s="161"/>
      <c r="BG3524" s="161"/>
      <c r="BH3524" s="161"/>
      <c r="BI3524" s="161"/>
      <c r="BJ3524" s="161"/>
      <c r="BK3524" s="161"/>
      <c r="BL3524" s="161"/>
      <c r="BM3524" s="161"/>
      <c r="BN3524" s="167"/>
      <c r="BO3524" s="70"/>
      <c r="BP3524" s="70"/>
      <c r="BQ3524" s="53"/>
      <c r="BR3524" s="53"/>
      <c r="BS3524" s="779"/>
    </row>
    <row r="3525" spans="1:71" s="68" customFormat="1" ht="80.25" customHeight="1" thickTop="1" thickBot="1" x14ac:dyDescent="0.5">
      <c r="A3525" s="791"/>
      <c r="B3525" s="325" t="s">
        <v>55</v>
      </c>
      <c r="C3525" s="326"/>
      <c r="D3525" s="327" t="s">
        <v>47</v>
      </c>
      <c r="E3525" s="327"/>
      <c r="F3525" s="71"/>
      <c r="G3525" s="71"/>
      <c r="H3525" s="328"/>
      <c r="I3525" s="329"/>
      <c r="J3525" s="330"/>
      <c r="K3525" s="235"/>
      <c r="L3525" s="328"/>
      <c r="M3525" s="329"/>
      <c r="N3525" s="330"/>
      <c r="O3525" s="331" t="s">
        <v>42</v>
      </c>
      <c r="P3525" s="332"/>
      <c r="Q3525" s="332"/>
      <c r="R3525" s="332"/>
      <c r="S3525" s="328"/>
      <c r="T3525" s="329"/>
      <c r="U3525" s="330"/>
      <c r="V3525" s="235"/>
      <c r="W3525" s="328"/>
      <c r="X3525" s="329"/>
      <c r="Y3525" s="330"/>
      <c r="Z3525" s="331" t="s">
        <v>110</v>
      </c>
      <c r="AA3525" s="332"/>
      <c r="AB3525" s="332"/>
      <c r="AC3525" s="332"/>
      <c r="AD3525" s="332"/>
      <c r="AE3525" s="332"/>
      <c r="AF3525" s="332"/>
      <c r="AG3525" s="332"/>
      <c r="AH3525" s="332"/>
      <c r="AI3525" s="333"/>
      <c r="AJ3525" s="328"/>
      <c r="AK3525" s="329"/>
      <c r="AL3525" s="330"/>
      <c r="AM3525" s="235"/>
      <c r="AN3525" s="328"/>
      <c r="AO3525" s="329"/>
      <c r="AP3525" s="330"/>
      <c r="AQ3525" s="331" t="s">
        <v>46</v>
      </c>
      <c r="AR3525" s="332"/>
      <c r="AS3525" s="332"/>
      <c r="AT3525" s="333"/>
      <c r="AU3525" s="328"/>
      <c r="AV3525" s="329"/>
      <c r="AW3525" s="330"/>
      <c r="AX3525" s="235"/>
      <c r="AY3525" s="328"/>
      <c r="AZ3525" s="329"/>
      <c r="BA3525" s="330"/>
      <c r="BB3525" s="334" t="s">
        <v>112</v>
      </c>
      <c r="BC3525" s="335"/>
      <c r="BD3525" s="335"/>
      <c r="BE3525" s="336"/>
      <c r="BF3525" s="337">
        <f>BL3520</f>
        <v>0</v>
      </c>
      <c r="BG3525" s="338"/>
      <c r="BH3525" s="339"/>
      <c r="BI3525" s="235"/>
      <c r="BJ3525" s="337">
        <f>BL3522</f>
        <v>0</v>
      </c>
      <c r="BK3525" s="338"/>
      <c r="BL3525" s="339"/>
      <c r="BM3525" s="173"/>
      <c r="BN3525" s="174"/>
      <c r="BO3525" s="72"/>
      <c r="BP3525" s="72"/>
      <c r="BQ3525" s="67"/>
      <c r="BR3525" s="67"/>
      <c r="BS3525" s="791"/>
    </row>
    <row r="3526" spans="1:71" ht="15.6" customHeight="1" thickTop="1" thickBot="1" x14ac:dyDescent="0.55000000000000004">
      <c r="A3526" s="779"/>
      <c r="B3526" s="162"/>
      <c r="C3526" s="156"/>
      <c r="D3526" s="163"/>
      <c r="E3526" s="163"/>
      <c r="F3526" s="73"/>
      <c r="G3526" s="73"/>
      <c r="H3526" s="170"/>
      <c r="I3526" s="170"/>
      <c r="J3526" s="170"/>
      <c r="K3526" s="170"/>
      <c r="L3526" s="170"/>
      <c r="M3526" s="170"/>
      <c r="N3526" s="170"/>
      <c r="O3526" s="168"/>
      <c r="P3526" s="168"/>
      <c r="Q3526" s="168"/>
      <c r="R3526" s="168"/>
      <c r="S3526" s="170"/>
      <c r="T3526" s="170"/>
      <c r="U3526" s="170"/>
      <c r="V3526" s="169"/>
      <c r="W3526" s="170"/>
      <c r="X3526" s="170"/>
      <c r="Y3526" s="170"/>
      <c r="Z3526" s="168"/>
      <c r="AA3526" s="168"/>
      <c r="AB3526" s="168"/>
      <c r="AC3526" s="168"/>
      <c r="AD3526" s="170"/>
      <c r="AE3526" s="170"/>
      <c r="AF3526" s="170"/>
      <c r="AG3526" s="170"/>
      <c r="AH3526" s="169"/>
      <c r="AI3526" s="169"/>
      <c r="AJ3526" s="170"/>
      <c r="AK3526" s="168"/>
      <c r="AL3526" s="168"/>
      <c r="AM3526" s="168"/>
      <c r="AN3526" s="168"/>
      <c r="AO3526" s="170"/>
      <c r="AP3526" s="170"/>
      <c r="AQ3526" s="168"/>
      <c r="AR3526" s="168"/>
      <c r="AS3526" s="168"/>
      <c r="AT3526" s="168"/>
      <c r="AU3526" s="170"/>
      <c r="AV3526" s="170"/>
      <c r="AW3526" s="170"/>
      <c r="AX3526" s="170"/>
      <c r="AY3526" s="170"/>
      <c r="AZ3526" s="172"/>
      <c r="BA3526" s="172"/>
      <c r="BB3526" s="168"/>
      <c r="BC3526" s="176"/>
      <c r="BD3526" s="177"/>
      <c r="BE3526" s="177"/>
      <c r="BF3526" s="178"/>
      <c r="BG3526" s="178"/>
      <c r="BH3526" s="172"/>
      <c r="BI3526" s="170"/>
      <c r="BJ3526" s="179"/>
      <c r="BK3526" s="179"/>
      <c r="BL3526" s="172"/>
      <c r="BM3526" s="175"/>
      <c r="BN3526" s="180"/>
      <c r="BO3526" s="74"/>
      <c r="BP3526" s="74"/>
      <c r="BQ3526" s="53"/>
      <c r="BR3526" s="53"/>
      <c r="BS3526" s="779"/>
    </row>
    <row r="3527" spans="1:71" s="68" customFormat="1" ht="80.25" customHeight="1" thickTop="1" thickBot="1" x14ac:dyDescent="0.5">
      <c r="A3527" s="791"/>
      <c r="B3527" s="334" t="s">
        <v>40</v>
      </c>
      <c r="C3527" s="335"/>
      <c r="D3527" s="327" t="s">
        <v>48</v>
      </c>
      <c r="E3527" s="327"/>
      <c r="F3527" s="71"/>
      <c r="G3527" s="71"/>
      <c r="H3527" s="337">
        <f>H3525</f>
        <v>0</v>
      </c>
      <c r="I3527" s="338"/>
      <c r="J3527" s="339"/>
      <c r="K3527" s="235"/>
      <c r="L3527" s="337">
        <f>L3525</f>
        <v>0</v>
      </c>
      <c r="M3527" s="338"/>
      <c r="N3527" s="339"/>
      <c r="O3527" s="331" t="s">
        <v>44</v>
      </c>
      <c r="P3527" s="332"/>
      <c r="Q3527" s="332"/>
      <c r="R3527" s="332"/>
      <c r="S3527" s="337">
        <f>S3525-H3525</f>
        <v>0</v>
      </c>
      <c r="T3527" s="338"/>
      <c r="U3527" s="339"/>
      <c r="V3527" s="235"/>
      <c r="W3527" s="337">
        <f>W3525-L3525</f>
        <v>0</v>
      </c>
      <c r="X3527" s="338"/>
      <c r="Y3527" s="339"/>
      <c r="Z3527" s="331" t="s">
        <v>111</v>
      </c>
      <c r="AA3527" s="332"/>
      <c r="AB3527" s="332"/>
      <c r="AC3527" s="332"/>
      <c r="AD3527" s="332"/>
      <c r="AE3527" s="332"/>
      <c r="AF3527" s="332"/>
      <c r="AG3527" s="332"/>
      <c r="AH3527" s="332"/>
      <c r="AI3527" s="333"/>
      <c r="AJ3527" s="337">
        <f>AJ3525-S3525</f>
        <v>0</v>
      </c>
      <c r="AK3527" s="338"/>
      <c r="AL3527" s="339"/>
      <c r="AM3527" s="235"/>
      <c r="AN3527" s="337">
        <f>AN3525-W3525</f>
        <v>0</v>
      </c>
      <c r="AO3527" s="338"/>
      <c r="AP3527" s="339"/>
      <c r="AQ3527" s="331" t="s">
        <v>45</v>
      </c>
      <c r="AR3527" s="332"/>
      <c r="AS3527" s="332"/>
      <c r="AT3527" s="333"/>
      <c r="AU3527" s="337">
        <f>AU3525-AJ3525</f>
        <v>0</v>
      </c>
      <c r="AV3527" s="338"/>
      <c r="AW3527" s="339"/>
      <c r="AX3527" s="235"/>
      <c r="AY3527" s="337">
        <f>AY3525-AN3525</f>
        <v>0</v>
      </c>
      <c r="AZ3527" s="338"/>
      <c r="BA3527" s="339"/>
      <c r="BB3527" s="334" t="s">
        <v>113</v>
      </c>
      <c r="BC3527" s="335"/>
      <c r="BD3527" s="335"/>
      <c r="BE3527" s="336"/>
      <c r="BF3527" s="337">
        <f>BF3525-AU3525</f>
        <v>0</v>
      </c>
      <c r="BG3527" s="338"/>
      <c r="BH3527" s="339"/>
      <c r="BI3527" s="235"/>
      <c r="BJ3527" s="337">
        <f>BJ3525-AY3525</f>
        <v>0</v>
      </c>
      <c r="BK3527" s="338"/>
      <c r="BL3527" s="339"/>
      <c r="BM3527" s="173"/>
      <c r="BN3527" s="174"/>
      <c r="BO3527" s="72"/>
      <c r="BP3527" s="72"/>
      <c r="BQ3527" s="67"/>
      <c r="BR3527" s="67"/>
      <c r="BS3527" s="791"/>
    </row>
    <row r="3528" spans="1:71" ht="15.75" customHeight="1" thickTop="1" thickBot="1" x14ac:dyDescent="0.45">
      <c r="A3528" s="779"/>
      <c r="B3528" s="164"/>
      <c r="C3528" s="165"/>
      <c r="D3528" s="165"/>
      <c r="E3528" s="165"/>
      <c r="F3528" s="75"/>
      <c r="G3528" s="75"/>
      <c r="H3528" s="165"/>
      <c r="I3528" s="165"/>
      <c r="J3528" s="165"/>
      <c r="K3528" s="165"/>
      <c r="L3528" s="165"/>
      <c r="M3528" s="165"/>
      <c r="N3528" s="165"/>
      <c r="O3528" s="165"/>
      <c r="P3528" s="165"/>
      <c r="Q3528" s="165"/>
      <c r="R3528" s="165"/>
      <c r="S3528" s="165"/>
      <c r="T3528" s="165"/>
      <c r="U3528" s="165"/>
      <c r="V3528" s="165"/>
      <c r="W3528" s="165"/>
      <c r="X3528" s="165"/>
      <c r="Y3528" s="165"/>
      <c r="Z3528" s="165"/>
      <c r="AA3528" s="165"/>
      <c r="AB3528" s="165"/>
      <c r="AC3528" s="165"/>
      <c r="AD3528" s="165"/>
      <c r="AE3528" s="165"/>
      <c r="AF3528" s="171"/>
      <c r="AG3528" s="171"/>
      <c r="AH3528" s="165"/>
      <c r="AI3528" s="165"/>
      <c r="AJ3528" s="165"/>
      <c r="AK3528" s="165"/>
      <c r="AL3528" s="165"/>
      <c r="AM3528" s="165"/>
      <c r="AN3528" s="165"/>
      <c r="AO3528" s="165"/>
      <c r="AP3528" s="165"/>
      <c r="AQ3528" s="165"/>
      <c r="AR3528" s="165"/>
      <c r="AS3528" s="165"/>
      <c r="AT3528" s="165"/>
      <c r="AU3528" s="165"/>
      <c r="AV3528" s="165"/>
      <c r="AW3528" s="165"/>
      <c r="AX3528" s="165"/>
      <c r="AY3528" s="165"/>
      <c r="AZ3528" s="165"/>
      <c r="BA3528" s="340" t="s">
        <v>138</v>
      </c>
      <c r="BB3528" s="340"/>
      <c r="BC3528" s="340"/>
      <c r="BD3528" s="340"/>
      <c r="BE3528" s="340"/>
      <c r="BF3528" s="340"/>
      <c r="BG3528" s="340"/>
      <c r="BH3528" s="340"/>
      <c r="BI3528" s="340"/>
      <c r="BJ3528" s="340"/>
      <c r="BK3528" s="340"/>
      <c r="BL3528" s="340"/>
      <c r="BM3528" s="340"/>
      <c r="BN3528" s="341"/>
      <c r="BO3528" s="76"/>
      <c r="BP3528" s="76"/>
      <c r="BQ3528" s="53"/>
      <c r="BR3528" s="53"/>
      <c r="BS3528" s="779"/>
    </row>
    <row r="3529" spans="1:71" ht="12" customHeight="1" thickTop="1" x14ac:dyDescent="0.4">
      <c r="A3529" s="779"/>
      <c r="B3529" s="780"/>
      <c r="C3529" s="779"/>
      <c r="D3529" s="779"/>
      <c r="E3529" s="779"/>
      <c r="F3529" s="781"/>
      <c r="G3529" s="781"/>
      <c r="H3529" s="779"/>
      <c r="I3529" s="779"/>
      <c r="J3529" s="779"/>
      <c r="K3529" s="779"/>
      <c r="L3529" s="779"/>
      <c r="M3529" s="779"/>
      <c r="N3529" s="779"/>
      <c r="O3529" s="779"/>
      <c r="P3529" s="779"/>
      <c r="Q3529" s="779"/>
      <c r="R3529" s="779"/>
      <c r="S3529" s="779"/>
      <c r="T3529" s="779"/>
      <c r="U3529" s="779"/>
      <c r="V3529" s="779"/>
      <c r="W3529" s="779"/>
      <c r="X3529" s="779"/>
      <c r="Y3529" s="779"/>
      <c r="Z3529" s="779"/>
      <c r="AA3529" s="779"/>
      <c r="AB3529" s="779"/>
      <c r="AC3529" s="779"/>
      <c r="AD3529" s="779"/>
      <c r="AE3529" s="779"/>
      <c r="AF3529" s="782"/>
      <c r="AG3529" s="782"/>
      <c r="AH3529" s="779"/>
      <c r="AI3529" s="779"/>
      <c r="AJ3529" s="779"/>
      <c r="AK3529" s="779"/>
      <c r="AL3529" s="779"/>
      <c r="AM3529" s="779"/>
      <c r="AN3529" s="779"/>
      <c r="AO3529" s="779"/>
      <c r="AP3529" s="779"/>
      <c r="AQ3529" s="779"/>
      <c r="AR3529" s="779"/>
      <c r="AS3529" s="779"/>
      <c r="AT3529" s="779"/>
      <c r="AU3529" s="779"/>
      <c r="AV3529" s="779"/>
      <c r="AW3529" s="779"/>
      <c r="AX3529" s="779"/>
      <c r="AY3529" s="779"/>
      <c r="AZ3529" s="779"/>
      <c r="BA3529" s="779"/>
      <c r="BB3529" s="779"/>
      <c r="BC3529" s="779"/>
      <c r="BD3529" s="779"/>
      <c r="BE3529" s="779"/>
      <c r="BF3529" s="779"/>
      <c r="BG3529" s="779"/>
      <c r="BH3529" s="779"/>
      <c r="BI3529" s="779"/>
      <c r="BJ3529" s="779"/>
      <c r="BK3529" s="779"/>
      <c r="BL3529" s="779"/>
      <c r="BM3529" s="779"/>
      <c r="BN3529" s="779"/>
      <c r="BO3529" s="783"/>
      <c r="BP3529" s="783"/>
      <c r="BQ3529" s="779"/>
      <c r="BR3529" s="779"/>
      <c r="BS3529" s="779"/>
    </row>
    <row r="3530" spans="1:71" s="57" customFormat="1" ht="46.5" x14ac:dyDescent="0.7">
      <c r="A3530" s="784"/>
      <c r="B3530" s="801" t="s">
        <v>9</v>
      </c>
      <c r="C3530" s="801"/>
      <c r="D3530" s="801"/>
      <c r="E3530" s="801"/>
      <c r="F3530" s="801"/>
      <c r="G3530" s="801"/>
      <c r="H3530" s="801"/>
      <c r="I3530" s="801"/>
      <c r="J3530" s="801"/>
      <c r="K3530" s="801"/>
      <c r="L3530" s="801"/>
      <c r="M3530" s="801"/>
      <c r="N3530" s="801"/>
      <c r="O3530" s="801"/>
      <c r="P3530" s="801"/>
      <c r="Q3530" s="801"/>
      <c r="R3530" s="801"/>
      <c r="S3530" s="801"/>
      <c r="T3530" s="801"/>
      <c r="U3530" s="801"/>
      <c r="V3530" s="801"/>
      <c r="W3530" s="801"/>
      <c r="X3530" s="801"/>
      <c r="Y3530" s="801"/>
      <c r="Z3530" s="801"/>
      <c r="AA3530" s="801"/>
      <c r="AB3530" s="801"/>
      <c r="AC3530" s="801"/>
      <c r="AD3530" s="801"/>
      <c r="AE3530" s="801"/>
      <c r="AF3530" s="801"/>
      <c r="AG3530" s="801"/>
      <c r="AH3530" s="801"/>
      <c r="AI3530" s="801"/>
      <c r="AJ3530" s="801"/>
      <c r="AK3530" s="801"/>
      <c r="AL3530" s="801"/>
      <c r="AM3530" s="801"/>
      <c r="AN3530" s="801"/>
      <c r="AO3530" s="801"/>
      <c r="AP3530" s="801"/>
      <c r="AQ3530" s="801"/>
      <c r="AR3530" s="801"/>
      <c r="AS3530" s="801"/>
      <c r="AT3530" s="801"/>
      <c r="AU3530" s="801"/>
      <c r="AV3530" s="801"/>
      <c r="AW3530" s="801"/>
      <c r="AX3530" s="801"/>
      <c r="AY3530" s="801"/>
      <c r="AZ3530" s="801"/>
      <c r="BA3530" s="801"/>
      <c r="BB3530" s="801"/>
      <c r="BC3530" s="801"/>
      <c r="BD3530" s="801"/>
      <c r="BE3530" s="801"/>
      <c r="BF3530" s="801"/>
      <c r="BG3530" s="801"/>
      <c r="BH3530" s="801"/>
      <c r="BI3530" s="801"/>
      <c r="BJ3530" s="801"/>
      <c r="BK3530" s="801"/>
      <c r="BL3530" s="801"/>
      <c r="BM3530" s="801"/>
      <c r="BN3530" s="801"/>
      <c r="BO3530" s="139"/>
      <c r="BP3530" s="139"/>
      <c r="BQ3530" s="56"/>
      <c r="BR3530" s="56"/>
      <c r="BS3530" s="784"/>
    </row>
    <row r="3531" spans="1:71" ht="11.1" customHeight="1" x14ac:dyDescent="0.4">
      <c r="A3531" s="779"/>
      <c r="B3531" s="140"/>
      <c r="C3531" s="141"/>
      <c r="D3531" s="141"/>
      <c r="E3531" s="141"/>
      <c r="F3531" s="142"/>
      <c r="G3531" s="142"/>
      <c r="H3531" s="141"/>
      <c r="I3531" s="141"/>
      <c r="J3531" s="141"/>
      <c r="K3531" s="141"/>
      <c r="L3531" s="141"/>
      <c r="M3531" s="141"/>
      <c r="N3531" s="141"/>
      <c r="O3531" s="141"/>
      <c r="P3531" s="141"/>
      <c r="Q3531" s="141"/>
      <c r="R3531" s="141"/>
      <c r="S3531" s="141"/>
      <c r="T3531" s="141"/>
      <c r="U3531" s="141"/>
      <c r="V3531" s="141"/>
      <c r="W3531" s="141"/>
      <c r="X3531" s="141"/>
      <c r="Y3531" s="141"/>
      <c r="Z3531" s="141"/>
      <c r="AA3531" s="141"/>
      <c r="AB3531" s="141"/>
      <c r="AC3531" s="141"/>
      <c r="AD3531" s="141"/>
      <c r="AE3531" s="141"/>
      <c r="AF3531" s="143"/>
      <c r="AG3531" s="143"/>
      <c r="AH3531" s="141"/>
      <c r="AI3531" s="141"/>
      <c r="AJ3531" s="141"/>
      <c r="AK3531" s="141"/>
      <c r="AL3531" s="141"/>
      <c r="AM3531" s="141"/>
      <c r="AN3531" s="141"/>
      <c r="AO3531" s="141"/>
      <c r="AP3531" s="141"/>
      <c r="AQ3531" s="141"/>
      <c r="AR3531" s="141"/>
      <c r="AS3531" s="141"/>
      <c r="AT3531" s="141"/>
      <c r="AU3531" s="141"/>
      <c r="AV3531" s="141"/>
      <c r="AW3531" s="141"/>
      <c r="AX3531" s="141"/>
      <c r="AY3531" s="141"/>
      <c r="AZ3531" s="141"/>
      <c r="BA3531" s="141"/>
      <c r="BB3531" s="141"/>
      <c r="BC3531" s="141"/>
      <c r="BD3531" s="141"/>
      <c r="BE3531" s="141"/>
      <c r="BF3531" s="141"/>
      <c r="BG3531" s="141"/>
      <c r="BH3531" s="141"/>
      <c r="BI3531" s="141"/>
      <c r="BJ3531" s="141"/>
      <c r="BK3531" s="141"/>
      <c r="BL3531" s="141"/>
      <c r="BM3531" s="141"/>
      <c r="BN3531" s="460"/>
      <c r="BO3531" s="460"/>
      <c r="BP3531" s="460"/>
      <c r="BQ3531" s="53"/>
      <c r="BR3531" s="53"/>
      <c r="BS3531" s="779"/>
    </row>
    <row r="3532" spans="1:71" s="58" customFormat="1" ht="36.75" customHeight="1" x14ac:dyDescent="0.4">
      <c r="A3532" s="780"/>
      <c r="B3532" s="140"/>
      <c r="C3532" s="140"/>
      <c r="D3532" s="793" t="s">
        <v>10</v>
      </c>
      <c r="E3532" s="461" t="str">
        <f>IF(ROSTER!D$3="","",ROSTER!D$3)</f>
        <v/>
      </c>
      <c r="F3532" s="461"/>
      <c r="G3532" s="461"/>
      <c r="H3532" s="461"/>
      <c r="I3532" s="461"/>
      <c r="J3532" s="461"/>
      <c r="K3532" s="461"/>
      <c r="L3532" s="461"/>
      <c r="M3532" s="461"/>
      <c r="N3532" s="461"/>
      <c r="O3532" s="461"/>
      <c r="P3532" s="461"/>
      <c r="Q3532" s="461"/>
      <c r="R3532" s="461"/>
      <c r="S3532" s="461"/>
      <c r="T3532" s="461"/>
      <c r="U3532" s="461"/>
      <c r="V3532" s="461"/>
      <c r="W3532" s="461"/>
      <c r="X3532" s="461"/>
      <c r="Y3532" s="461"/>
      <c r="Z3532" s="461"/>
      <c r="AA3532" s="461"/>
      <c r="AB3532" s="461"/>
      <c r="AC3532" s="461"/>
      <c r="AD3532" s="144"/>
      <c r="AE3532" s="792" t="s">
        <v>11</v>
      </c>
      <c r="AF3532" s="792"/>
      <c r="AG3532" s="792"/>
      <c r="AH3532" s="792"/>
      <c r="AI3532" s="792"/>
      <c r="AJ3532" s="792"/>
      <c r="AK3532" s="792"/>
      <c r="AL3532" s="792"/>
      <c r="AM3532" s="792"/>
      <c r="AN3532" s="462"/>
      <c r="AO3532" s="462"/>
      <c r="AP3532" s="462"/>
      <c r="AQ3532" s="462"/>
      <c r="AR3532" s="462"/>
      <c r="AS3532" s="462"/>
      <c r="AT3532" s="462"/>
      <c r="AU3532" s="462"/>
      <c r="AV3532" s="462"/>
      <c r="AW3532" s="462"/>
      <c r="AX3532" s="462"/>
      <c r="AY3532" s="462"/>
      <c r="AZ3532" s="462"/>
      <c r="BA3532" s="462"/>
      <c r="BB3532" s="462"/>
      <c r="BC3532" s="462"/>
      <c r="BD3532" s="462"/>
      <c r="BE3532" s="462"/>
      <c r="BF3532" s="462"/>
      <c r="BG3532" s="462"/>
      <c r="BH3532" s="462"/>
      <c r="BI3532" s="462"/>
      <c r="BJ3532" s="462"/>
      <c r="BK3532" s="462"/>
      <c r="BL3532" s="462"/>
      <c r="BM3532" s="462"/>
      <c r="BN3532" s="460"/>
      <c r="BO3532" s="460"/>
      <c r="BP3532" s="460"/>
      <c r="BQ3532" s="54"/>
      <c r="BR3532" s="54"/>
      <c r="BS3532" s="780"/>
    </row>
    <row r="3533" spans="1:71" ht="8.85" customHeight="1" x14ac:dyDescent="0.4">
      <c r="A3533" s="785"/>
      <c r="B3533" s="140"/>
      <c r="C3533" s="143" t="s">
        <v>34</v>
      </c>
      <c r="D3533" s="143"/>
      <c r="E3533" s="143"/>
      <c r="F3533" s="145"/>
      <c r="G3533" s="145"/>
      <c r="H3533" s="143"/>
      <c r="I3533" s="143"/>
      <c r="J3533" s="146"/>
      <c r="K3533" s="146"/>
      <c r="L3533" s="146"/>
      <c r="M3533" s="146"/>
      <c r="N3533" s="146"/>
      <c r="O3533" s="146"/>
      <c r="P3533" s="146"/>
      <c r="Q3533" s="146"/>
      <c r="R3533" s="146"/>
      <c r="S3533" s="146"/>
      <c r="T3533" s="146"/>
      <c r="U3533" s="146"/>
      <c r="V3533" s="146"/>
      <c r="W3533" s="146"/>
      <c r="X3533" s="146"/>
      <c r="Y3533" s="146"/>
      <c r="Z3533" s="146"/>
      <c r="AA3533" s="146"/>
      <c r="AB3533" s="146"/>
      <c r="AC3533" s="146"/>
      <c r="AD3533" s="146"/>
      <c r="AE3533" s="146"/>
      <c r="AF3533" s="146"/>
      <c r="AG3533" s="143"/>
      <c r="AH3533" s="147"/>
      <c r="AI3533" s="148"/>
      <c r="AJ3533" s="148"/>
      <c r="AK3533" s="148"/>
      <c r="AL3533" s="148"/>
      <c r="AM3533" s="148"/>
      <c r="AN3533" s="148"/>
      <c r="AO3533" s="149"/>
      <c r="AP3533" s="150"/>
      <c r="AQ3533" s="150"/>
      <c r="AR3533" s="150"/>
      <c r="AS3533" s="150"/>
      <c r="AT3533" s="150"/>
      <c r="AU3533" s="150"/>
      <c r="AV3533" s="150"/>
      <c r="AW3533" s="150"/>
      <c r="AX3533" s="150"/>
      <c r="AY3533" s="150"/>
      <c r="AZ3533" s="150"/>
      <c r="BA3533" s="150"/>
      <c r="BB3533" s="150"/>
      <c r="BC3533" s="150"/>
      <c r="BD3533" s="150"/>
      <c r="BE3533" s="150"/>
      <c r="BF3533" s="150"/>
      <c r="BG3533" s="150"/>
      <c r="BH3533" s="150"/>
      <c r="BI3533" s="150"/>
      <c r="BJ3533" s="150"/>
      <c r="BK3533" s="150"/>
      <c r="BL3533" s="150"/>
      <c r="BM3533" s="150"/>
      <c r="BN3533" s="150"/>
      <c r="BO3533" s="151"/>
      <c r="BP3533" s="151"/>
      <c r="BQ3533" s="59"/>
      <c r="BR3533" s="59"/>
      <c r="BS3533" s="785"/>
    </row>
    <row r="3534" spans="1:71" s="58" customFormat="1" ht="42.75" x14ac:dyDescent="0.4">
      <c r="A3534" s="780"/>
      <c r="B3534" s="140"/>
      <c r="C3534" s="794" t="s">
        <v>33</v>
      </c>
      <c r="D3534" s="794"/>
      <c r="E3534" s="463"/>
      <c r="F3534" s="463"/>
      <c r="G3534" s="463"/>
      <c r="H3534" s="463"/>
      <c r="I3534" s="463"/>
      <c r="J3534" s="463"/>
      <c r="K3534" s="463"/>
      <c r="L3534" s="463"/>
      <c r="M3534" s="463"/>
      <c r="N3534" s="463"/>
      <c r="O3534" s="463"/>
      <c r="P3534" s="463"/>
      <c r="Q3534" s="463"/>
      <c r="R3534" s="463"/>
      <c r="S3534" s="463"/>
      <c r="T3534" s="463"/>
      <c r="U3534" s="463"/>
      <c r="V3534" s="463"/>
      <c r="W3534" s="463"/>
      <c r="X3534" s="463"/>
      <c r="Y3534" s="463"/>
      <c r="Z3534" s="463"/>
      <c r="AA3534" s="463"/>
      <c r="AB3534" s="463"/>
      <c r="AC3534" s="463"/>
      <c r="AD3534" s="144"/>
      <c r="AE3534" s="185" t="s">
        <v>18</v>
      </c>
      <c r="AF3534" s="185"/>
      <c r="AG3534" s="185"/>
      <c r="AH3534" s="792" t="s">
        <v>18</v>
      </c>
      <c r="AI3534" s="792"/>
      <c r="AJ3534" s="792"/>
      <c r="AK3534" s="792"/>
      <c r="AL3534" s="792"/>
      <c r="AM3534" s="792"/>
      <c r="AN3534" s="463"/>
      <c r="AO3534" s="463"/>
      <c r="AP3534" s="463"/>
      <c r="AQ3534" s="463"/>
      <c r="AR3534" s="463"/>
      <c r="AS3534" s="463"/>
      <c r="AT3534" s="463"/>
      <c r="AU3534" s="463"/>
      <c r="AV3534" s="463"/>
      <c r="AW3534" s="463"/>
      <c r="AX3534" s="463"/>
      <c r="AY3534" s="463"/>
      <c r="AZ3534" s="463"/>
      <c r="BA3534" s="792" t="s">
        <v>12</v>
      </c>
      <c r="BB3534" s="792"/>
      <c r="BC3534" s="792"/>
      <c r="BD3534" s="464"/>
      <c r="BE3534" s="464"/>
      <c r="BF3534" s="464"/>
      <c r="BG3534" s="464"/>
      <c r="BH3534" s="464"/>
      <c r="BI3534" s="464"/>
      <c r="BJ3534" s="464"/>
      <c r="BK3534" s="464"/>
      <c r="BL3534" s="464"/>
      <c r="BM3534" s="464"/>
      <c r="BN3534" s="152"/>
      <c r="BO3534" s="153"/>
      <c r="BP3534" s="153"/>
      <c r="BQ3534" s="60">
        <f>IF(BD3534=0,0,1)</f>
        <v>0</v>
      </c>
      <c r="BR3534" s="61">
        <f>IF((BF3588+BJ3588)&gt;(AU3588+AY3588),1,0)</f>
        <v>0</v>
      </c>
      <c r="BS3534" s="786"/>
    </row>
    <row r="3535" spans="1:71" ht="9.6" customHeight="1" x14ac:dyDescent="0.4">
      <c r="A3535" s="779"/>
      <c r="B3535" s="140"/>
      <c r="C3535" s="141"/>
      <c r="D3535" s="141"/>
      <c r="E3535" s="141"/>
      <c r="F3535" s="142"/>
      <c r="G3535" s="142"/>
      <c r="H3535" s="141"/>
      <c r="I3535" s="141"/>
      <c r="J3535" s="141"/>
      <c r="K3535" s="141"/>
      <c r="L3535" s="141"/>
      <c r="M3535" s="141"/>
      <c r="N3535" s="141"/>
      <c r="O3535" s="141"/>
      <c r="P3535" s="141"/>
      <c r="Q3535" s="141"/>
      <c r="R3535" s="141"/>
      <c r="S3535" s="141"/>
      <c r="T3535" s="141"/>
      <c r="U3535" s="141"/>
      <c r="V3535" s="141"/>
      <c r="W3535" s="141"/>
      <c r="X3535" s="141"/>
      <c r="Y3535" s="141"/>
      <c r="Z3535" s="141"/>
      <c r="AA3535" s="141"/>
      <c r="AB3535" s="141"/>
      <c r="AC3535" s="141"/>
      <c r="AD3535" s="141"/>
      <c r="AE3535" s="141"/>
      <c r="AF3535" s="143"/>
      <c r="AG3535" s="143"/>
      <c r="AH3535" s="141"/>
      <c r="AI3535" s="141"/>
      <c r="AJ3535" s="141"/>
      <c r="AK3535" s="141"/>
      <c r="AL3535" s="141"/>
      <c r="AM3535" s="141"/>
      <c r="AN3535" s="141"/>
      <c r="AO3535" s="141"/>
      <c r="AP3535" s="141"/>
      <c r="AQ3535" s="141"/>
      <c r="AR3535" s="141"/>
      <c r="AS3535" s="141"/>
      <c r="AT3535" s="141"/>
      <c r="AU3535" s="141"/>
      <c r="AV3535" s="141"/>
      <c r="AW3535" s="141"/>
      <c r="AX3535" s="141"/>
      <c r="AY3535" s="141"/>
      <c r="AZ3535" s="141"/>
      <c r="BA3535" s="141"/>
      <c r="BB3535" s="141"/>
      <c r="BC3535" s="141"/>
      <c r="BD3535" s="141"/>
      <c r="BE3535" s="141"/>
      <c r="BF3535" s="141"/>
      <c r="BG3535" s="141"/>
      <c r="BH3535" s="141"/>
      <c r="BI3535" s="141"/>
      <c r="BJ3535" s="141"/>
      <c r="BK3535" s="141"/>
      <c r="BL3535" s="141"/>
      <c r="BM3535" s="141"/>
      <c r="BN3535" s="141"/>
      <c r="BO3535" s="154"/>
      <c r="BP3535" s="154"/>
      <c r="BQ3535" s="53"/>
      <c r="BR3535" s="53"/>
      <c r="BS3535" s="779"/>
    </row>
    <row r="3536" spans="1:71" ht="8.85" customHeight="1" thickBot="1" x14ac:dyDescent="0.45">
      <c r="A3536" s="779"/>
      <c r="B3536" s="155"/>
      <c r="C3536" s="156"/>
      <c r="D3536" s="156"/>
      <c r="E3536" s="156"/>
      <c r="F3536" s="157"/>
      <c r="G3536" s="157"/>
      <c r="H3536" s="156"/>
      <c r="I3536" s="156"/>
      <c r="J3536" s="156"/>
      <c r="K3536" s="156"/>
      <c r="L3536" s="156"/>
      <c r="M3536" s="156"/>
      <c r="N3536" s="156"/>
      <c r="O3536" s="156"/>
      <c r="P3536" s="156"/>
      <c r="Q3536" s="156"/>
      <c r="R3536" s="156"/>
      <c r="S3536" s="156"/>
      <c r="T3536" s="156"/>
      <c r="U3536" s="156"/>
      <c r="V3536" s="156"/>
      <c r="W3536" s="156"/>
      <c r="X3536" s="156"/>
      <c r="Y3536" s="156"/>
      <c r="Z3536" s="156"/>
      <c r="AA3536" s="156"/>
      <c r="AB3536" s="156"/>
      <c r="AC3536" s="156"/>
      <c r="AD3536" s="156"/>
      <c r="AE3536" s="156"/>
      <c r="AF3536" s="158"/>
      <c r="AG3536" s="158"/>
      <c r="AH3536" s="156"/>
      <c r="AI3536" s="156"/>
      <c r="AJ3536" s="156"/>
      <c r="AK3536" s="156"/>
      <c r="AL3536" s="156"/>
      <c r="AM3536" s="156"/>
      <c r="AN3536" s="156"/>
      <c r="AO3536" s="156"/>
      <c r="AP3536" s="156"/>
      <c r="AQ3536" s="156"/>
      <c r="AR3536" s="156"/>
      <c r="AS3536" s="156"/>
      <c r="AT3536" s="156"/>
      <c r="AU3536" s="156"/>
      <c r="AV3536" s="156"/>
      <c r="AW3536" s="156"/>
      <c r="AX3536" s="156"/>
      <c r="AY3536" s="156"/>
      <c r="AZ3536" s="156"/>
      <c r="BA3536" s="156"/>
      <c r="BB3536" s="156"/>
      <c r="BC3536" s="156"/>
      <c r="BD3536" s="156"/>
      <c r="BE3536" s="156"/>
      <c r="BF3536" s="156"/>
      <c r="BG3536" s="156"/>
      <c r="BH3536" s="156"/>
      <c r="BI3536" s="156"/>
      <c r="BJ3536" s="156"/>
      <c r="BK3536" s="156"/>
      <c r="BL3536" s="156"/>
      <c r="BM3536" s="156"/>
      <c r="BN3536" s="156"/>
      <c r="BO3536" s="159"/>
      <c r="BP3536" s="159"/>
      <c r="BQ3536" s="53"/>
      <c r="BR3536" s="53"/>
      <c r="BS3536" s="779"/>
    </row>
    <row r="3537" spans="1:71" s="58" customFormat="1" ht="33.6" customHeight="1" thickTop="1" x14ac:dyDescent="0.4">
      <c r="A3537" s="786"/>
      <c r="B3537" s="795" t="s">
        <v>0</v>
      </c>
      <c r="C3537" s="796" t="s">
        <v>1</v>
      </c>
      <c r="D3537" s="797"/>
      <c r="E3537" s="221" t="s">
        <v>24</v>
      </c>
      <c r="F3537" s="466" t="s">
        <v>96</v>
      </c>
      <c r="G3537" s="466" t="s">
        <v>97</v>
      </c>
      <c r="H3537" s="468" t="s">
        <v>36</v>
      </c>
      <c r="I3537" s="469"/>
      <c r="J3537" s="472" t="s">
        <v>7</v>
      </c>
      <c r="K3537" s="472"/>
      <c r="L3537" s="472"/>
      <c r="M3537" s="472"/>
      <c r="N3537" s="472"/>
      <c r="O3537" s="472"/>
      <c r="P3537" s="472" t="s">
        <v>2</v>
      </c>
      <c r="Q3537" s="472"/>
      <c r="R3537" s="472"/>
      <c r="S3537" s="472"/>
      <c r="T3537" s="472"/>
      <c r="U3537" s="472"/>
      <c r="V3537" s="473" t="s">
        <v>30</v>
      </c>
      <c r="W3537" s="474"/>
      <c r="X3537" s="473" t="s">
        <v>31</v>
      </c>
      <c r="Y3537" s="474"/>
      <c r="Z3537" s="477" t="s">
        <v>39</v>
      </c>
      <c r="AA3537" s="478"/>
      <c r="AB3537" s="481" t="s">
        <v>6</v>
      </c>
      <c r="AC3537" s="481"/>
      <c r="AD3537" s="481"/>
      <c r="AE3537" s="481"/>
      <c r="AF3537" s="481"/>
      <c r="AG3537" s="481"/>
      <c r="AH3537" s="472" t="s">
        <v>59</v>
      </c>
      <c r="AI3537" s="472"/>
      <c r="AJ3537" s="472"/>
      <c r="AK3537" s="472"/>
      <c r="AL3537" s="472"/>
      <c r="AM3537" s="472"/>
      <c r="AN3537" s="472" t="s">
        <v>60</v>
      </c>
      <c r="AO3537" s="472"/>
      <c r="AP3537" s="472"/>
      <c r="AQ3537" s="472"/>
      <c r="AR3537" s="472"/>
      <c r="AS3537" s="472"/>
      <c r="AT3537" s="472" t="s">
        <v>61</v>
      </c>
      <c r="AU3537" s="472"/>
      <c r="AV3537" s="472"/>
      <c r="AW3537" s="472"/>
      <c r="AX3537" s="472"/>
      <c r="AY3537" s="482"/>
      <c r="AZ3537" s="472" t="s">
        <v>4</v>
      </c>
      <c r="BA3537" s="472"/>
      <c r="BB3537" s="472"/>
      <c r="BC3537" s="472"/>
      <c r="BD3537" s="472"/>
      <c r="BE3537" s="472"/>
      <c r="BF3537" s="472" t="s">
        <v>62</v>
      </c>
      <c r="BG3537" s="472"/>
      <c r="BH3537" s="472"/>
      <c r="BI3537" s="472"/>
      <c r="BJ3537" s="472"/>
      <c r="BK3537" s="483"/>
      <c r="BL3537" s="484" t="s">
        <v>22</v>
      </c>
      <c r="BM3537" s="485"/>
      <c r="BN3537" s="486"/>
      <c r="BO3537" s="490" t="s">
        <v>76</v>
      </c>
      <c r="BP3537" s="490" t="s">
        <v>77</v>
      </c>
      <c r="BQ3537" s="62"/>
      <c r="BR3537" s="62"/>
      <c r="BS3537" s="786"/>
    </row>
    <row r="3538" spans="1:71" s="64" customFormat="1" ht="45" customHeight="1" x14ac:dyDescent="0.35">
      <c r="A3538" s="787"/>
      <c r="B3538" s="798"/>
      <c r="C3538" s="799"/>
      <c r="D3538" s="800"/>
      <c r="E3538" s="220" t="s">
        <v>98</v>
      </c>
      <c r="F3538" s="467"/>
      <c r="G3538" s="467"/>
      <c r="H3538" s="470"/>
      <c r="I3538" s="471"/>
      <c r="J3538" s="492" t="s">
        <v>15</v>
      </c>
      <c r="K3538" s="493"/>
      <c r="L3538" s="494" t="s">
        <v>16</v>
      </c>
      <c r="M3538" s="495"/>
      <c r="N3538" s="496" t="s">
        <v>17</v>
      </c>
      <c r="O3538" s="497" t="s">
        <v>8</v>
      </c>
      <c r="P3538" s="498" t="s">
        <v>103</v>
      </c>
      <c r="Q3538" s="499"/>
      <c r="R3538" s="500" t="s">
        <v>104</v>
      </c>
      <c r="S3538" s="501"/>
      <c r="T3538" s="502" t="s">
        <v>21</v>
      </c>
      <c r="U3538" s="503"/>
      <c r="V3538" s="475"/>
      <c r="W3538" s="476"/>
      <c r="X3538" s="475"/>
      <c r="Y3538" s="476"/>
      <c r="Z3538" s="479"/>
      <c r="AA3538" s="480"/>
      <c r="AB3538" s="504" t="s">
        <v>43</v>
      </c>
      <c r="AC3538" s="505"/>
      <c r="AD3538" s="506" t="s">
        <v>20</v>
      </c>
      <c r="AE3538" s="507" t="s">
        <v>3</v>
      </c>
      <c r="AF3538" s="508" t="s">
        <v>5</v>
      </c>
      <c r="AG3538" s="509"/>
      <c r="AH3538" s="492" t="s">
        <v>43</v>
      </c>
      <c r="AI3538" s="493"/>
      <c r="AJ3538" s="494" t="s">
        <v>20</v>
      </c>
      <c r="AK3538" s="495" t="s">
        <v>3</v>
      </c>
      <c r="AL3538" s="510" t="s">
        <v>5</v>
      </c>
      <c r="AM3538" s="511"/>
      <c r="AN3538" s="492" t="s">
        <v>43</v>
      </c>
      <c r="AO3538" s="493"/>
      <c r="AP3538" s="494" t="s">
        <v>20</v>
      </c>
      <c r="AQ3538" s="495" t="s">
        <v>3</v>
      </c>
      <c r="AR3538" s="510" t="s">
        <v>5</v>
      </c>
      <c r="AS3538" s="511"/>
      <c r="AT3538" s="465" t="s">
        <v>43</v>
      </c>
      <c r="AU3538" s="512"/>
      <c r="AV3538" s="513" t="s">
        <v>20</v>
      </c>
      <c r="AW3538" s="514" t="s">
        <v>3</v>
      </c>
      <c r="AX3538" s="510" t="s">
        <v>5</v>
      </c>
      <c r="AY3538" s="515"/>
      <c r="AZ3538" s="492" t="s">
        <v>43</v>
      </c>
      <c r="BA3538" s="493"/>
      <c r="BB3538" s="494" t="s">
        <v>20</v>
      </c>
      <c r="BC3538" s="495" t="s">
        <v>3</v>
      </c>
      <c r="BD3538" s="510" t="s">
        <v>5</v>
      </c>
      <c r="BE3538" s="511"/>
      <c r="BF3538" s="465" t="s">
        <v>43</v>
      </c>
      <c r="BG3538" s="512"/>
      <c r="BH3538" s="513" t="s">
        <v>20</v>
      </c>
      <c r="BI3538" s="514" t="s">
        <v>3</v>
      </c>
      <c r="BJ3538" s="510" t="s">
        <v>5</v>
      </c>
      <c r="BK3538" s="511"/>
      <c r="BL3538" s="487"/>
      <c r="BM3538" s="488"/>
      <c r="BN3538" s="489"/>
      <c r="BO3538" s="491"/>
      <c r="BP3538" s="491"/>
      <c r="BQ3538" s="63"/>
      <c r="BR3538" s="63"/>
      <c r="BS3538" s="787"/>
    </row>
    <row r="3539" spans="1:71" ht="23.85" customHeight="1" x14ac:dyDescent="0.35">
      <c r="A3539" s="788"/>
      <c r="B3539" s="458" t="str">
        <f>IF(ROSTER!B$8="","",ROSTER!B$8)</f>
        <v/>
      </c>
      <c r="C3539" s="416" t="str">
        <f>IF(ROSTER!C$8="","",ROSTER!C$8)</f>
        <v/>
      </c>
      <c r="D3539" s="417"/>
      <c r="E3539" s="418"/>
      <c r="F3539" s="420">
        <f>IF(E3539="y",1,IF(E3539="S",1,0))</f>
        <v>0</v>
      </c>
      <c r="G3539" s="422">
        <f>IF(E3539="S",1,0)</f>
        <v>0</v>
      </c>
      <c r="H3539" s="424"/>
      <c r="I3539" s="425"/>
      <c r="J3539" s="428"/>
      <c r="K3539" s="429"/>
      <c r="L3539" s="432"/>
      <c r="M3539" s="433"/>
      <c r="N3539" s="436">
        <f>L3539+J3539</f>
        <v>0</v>
      </c>
      <c r="O3539" s="437"/>
      <c r="P3539" s="428"/>
      <c r="Q3539" s="429"/>
      <c r="R3539" s="432"/>
      <c r="S3539" s="440"/>
      <c r="T3539" s="432"/>
      <c r="U3539" s="425"/>
      <c r="V3539" s="440"/>
      <c r="W3539" s="425"/>
      <c r="X3539" s="428"/>
      <c r="Y3539" s="425"/>
      <c r="Z3539" s="428"/>
      <c r="AA3539" s="425"/>
      <c r="AB3539" s="428"/>
      <c r="AC3539" s="429"/>
      <c r="AD3539" s="432"/>
      <c r="AE3539" s="433"/>
      <c r="AF3539" s="442">
        <f>IF(AB3539=0,0,(AD3539/AB3539)*100)</f>
        <v>0</v>
      </c>
      <c r="AG3539" s="443"/>
      <c r="AH3539" s="428"/>
      <c r="AI3539" s="429"/>
      <c r="AJ3539" s="432"/>
      <c r="AK3539" s="433"/>
      <c r="AL3539" s="446">
        <f>IF(AH3539=0,0,(AJ3539/AH3539)*100)</f>
        <v>0</v>
      </c>
      <c r="AM3539" s="447"/>
      <c r="AN3539" s="428"/>
      <c r="AO3539" s="429"/>
      <c r="AP3539" s="432"/>
      <c r="AQ3539" s="433"/>
      <c r="AR3539" s="446">
        <f>IF(AN3539=0,0,(AP3539/AN3539)*100)</f>
        <v>0</v>
      </c>
      <c r="AS3539" s="447"/>
      <c r="AT3539" s="450">
        <f>AB3539+AH3539+AN3539</f>
        <v>0</v>
      </c>
      <c r="AU3539" s="451"/>
      <c r="AV3539" s="454">
        <f>AD3539+AJ3539+AP3539</f>
        <v>0</v>
      </c>
      <c r="AW3539" s="455"/>
      <c r="AX3539" s="446">
        <f>IF(AT3539=0,0,(AV3539/AT3539)*100)</f>
        <v>0</v>
      </c>
      <c r="AY3539" s="447"/>
      <c r="AZ3539" s="428"/>
      <c r="BA3539" s="429"/>
      <c r="BB3539" s="432"/>
      <c r="BC3539" s="433"/>
      <c r="BD3539" s="446">
        <f>IF(AZ3539=0,0,(BB3539/AZ3539)*100)</f>
        <v>0</v>
      </c>
      <c r="BE3539" s="447"/>
      <c r="BF3539" s="450">
        <f>AT3539+AZ3539</f>
        <v>0</v>
      </c>
      <c r="BG3539" s="451"/>
      <c r="BH3539" s="454">
        <f>AV3539+BB3539</f>
        <v>0</v>
      </c>
      <c r="BI3539" s="455"/>
      <c r="BJ3539" s="446">
        <f>IF(BF3539=0,0,(BH3539/BF3539)*100)</f>
        <v>0</v>
      </c>
      <c r="BK3539" s="447"/>
      <c r="BL3539" s="406">
        <f>(AD3539*2)+(AJ3539*2)+(AP3539*3)+BB3539</f>
        <v>0</v>
      </c>
      <c r="BM3539" s="407"/>
      <c r="BN3539" s="408"/>
      <c r="BO3539" s="404" t="e">
        <f>(BL3539*BR$2468)+(N3539*BR$2469)+(X3539*BR$2470)+(R3539*BR$2471)+(V3539*BR$2472)+(Z3539*BR$2473)</f>
        <v>#REF!</v>
      </c>
      <c r="BP3539" s="404" t="e">
        <f>((AZ3539-BB3539)*BR$2475)+((AT3539-AV3539)*BR$2474)+(H3539*BR$2476)+(P3539*BR$2477)</f>
        <v>#REF!</v>
      </c>
      <c r="BQ3539" s="65" t="s">
        <v>65</v>
      </c>
      <c r="BR3539" s="66" t="e">
        <f>IF(#REF!="B",#REF!,IF(#REF!="C",#REF!,#REF!))</f>
        <v>#REF!</v>
      </c>
      <c r="BS3539" s="787"/>
    </row>
    <row r="3540" spans="1:71" ht="23.85" customHeight="1" x14ac:dyDescent="0.35">
      <c r="A3540" s="788"/>
      <c r="B3540" s="459"/>
      <c r="C3540" s="412" t="str">
        <f>IF(ROSTER!D$8="","",ROSTER!D$8)</f>
        <v/>
      </c>
      <c r="D3540" s="413"/>
      <c r="E3540" s="419"/>
      <c r="F3540" s="421"/>
      <c r="G3540" s="423"/>
      <c r="H3540" s="426"/>
      <c r="I3540" s="427"/>
      <c r="J3540" s="430"/>
      <c r="K3540" s="431"/>
      <c r="L3540" s="434"/>
      <c r="M3540" s="435"/>
      <c r="N3540" s="438" t="s">
        <v>14</v>
      </c>
      <c r="O3540" s="439"/>
      <c r="P3540" s="430"/>
      <c r="Q3540" s="431"/>
      <c r="R3540" s="434"/>
      <c r="S3540" s="441"/>
      <c r="T3540" s="434"/>
      <c r="U3540" s="427"/>
      <c r="V3540" s="441"/>
      <c r="W3540" s="427"/>
      <c r="X3540" s="430"/>
      <c r="Y3540" s="427"/>
      <c r="Z3540" s="430"/>
      <c r="AA3540" s="427"/>
      <c r="AB3540" s="430"/>
      <c r="AC3540" s="431"/>
      <c r="AD3540" s="434"/>
      <c r="AE3540" s="435"/>
      <c r="AF3540" s="444"/>
      <c r="AG3540" s="445"/>
      <c r="AH3540" s="430"/>
      <c r="AI3540" s="431"/>
      <c r="AJ3540" s="434"/>
      <c r="AK3540" s="435"/>
      <c r="AL3540" s="448"/>
      <c r="AM3540" s="449"/>
      <c r="AN3540" s="430"/>
      <c r="AO3540" s="431"/>
      <c r="AP3540" s="434"/>
      <c r="AQ3540" s="435"/>
      <c r="AR3540" s="448"/>
      <c r="AS3540" s="449"/>
      <c r="AT3540" s="452"/>
      <c r="AU3540" s="453"/>
      <c r="AV3540" s="456"/>
      <c r="AW3540" s="457"/>
      <c r="AX3540" s="448"/>
      <c r="AY3540" s="449"/>
      <c r="AZ3540" s="430"/>
      <c r="BA3540" s="431"/>
      <c r="BB3540" s="434"/>
      <c r="BC3540" s="435"/>
      <c r="BD3540" s="448"/>
      <c r="BE3540" s="449"/>
      <c r="BF3540" s="452"/>
      <c r="BG3540" s="453"/>
      <c r="BH3540" s="456"/>
      <c r="BI3540" s="457"/>
      <c r="BJ3540" s="448"/>
      <c r="BK3540" s="449"/>
      <c r="BL3540" s="409"/>
      <c r="BM3540" s="410"/>
      <c r="BN3540" s="411"/>
      <c r="BO3540" s="405"/>
      <c r="BP3540" s="405"/>
      <c r="BQ3540" s="65" t="s">
        <v>66</v>
      </c>
      <c r="BR3540" s="66" t="e">
        <f>IF(#REF!="B",#REF!,IF(#REF!="C",#REF!,#REF!))</f>
        <v>#REF!</v>
      </c>
      <c r="BS3540" s="787"/>
    </row>
    <row r="3541" spans="1:71" ht="21.75" customHeight="1" x14ac:dyDescent="0.35">
      <c r="A3541" s="779"/>
      <c r="B3541" s="458" t="str">
        <f>IF(ROSTER!B$10="","",ROSTER!B$10)</f>
        <v/>
      </c>
      <c r="C3541" s="416" t="str">
        <f>IF(ROSTER!C$10="","",ROSTER!C$10)</f>
        <v/>
      </c>
      <c r="D3541" s="417"/>
      <c r="E3541" s="418"/>
      <c r="F3541" s="420">
        <f>IF(E3541="y",1,IF(E3541="S",1,0))</f>
        <v>0</v>
      </c>
      <c r="G3541" s="422">
        <f>IF(E3541="S",1,0)</f>
        <v>0</v>
      </c>
      <c r="H3541" s="424"/>
      <c r="I3541" s="425"/>
      <c r="J3541" s="428"/>
      <c r="K3541" s="429"/>
      <c r="L3541" s="432"/>
      <c r="M3541" s="433"/>
      <c r="N3541" s="436">
        <f>L3541+J3541</f>
        <v>0</v>
      </c>
      <c r="O3541" s="437"/>
      <c r="P3541" s="428"/>
      <c r="Q3541" s="429"/>
      <c r="R3541" s="432"/>
      <c r="S3541" s="440"/>
      <c r="T3541" s="432"/>
      <c r="U3541" s="425"/>
      <c r="V3541" s="440"/>
      <c r="W3541" s="425"/>
      <c r="X3541" s="428"/>
      <c r="Y3541" s="425"/>
      <c r="Z3541" s="428"/>
      <c r="AA3541" s="425"/>
      <c r="AB3541" s="428"/>
      <c r="AC3541" s="429"/>
      <c r="AD3541" s="432"/>
      <c r="AE3541" s="433"/>
      <c r="AF3541" s="442">
        <f>IF(AB3541=0,0,(AD3541/AB3541)*100)</f>
        <v>0</v>
      </c>
      <c r="AG3541" s="443"/>
      <c r="AH3541" s="428"/>
      <c r="AI3541" s="429"/>
      <c r="AJ3541" s="432"/>
      <c r="AK3541" s="433"/>
      <c r="AL3541" s="446">
        <f>IF(AH3541=0,0,(AJ3541/AH3541)*100)</f>
        <v>0</v>
      </c>
      <c r="AM3541" s="447"/>
      <c r="AN3541" s="428"/>
      <c r="AO3541" s="429"/>
      <c r="AP3541" s="432"/>
      <c r="AQ3541" s="433"/>
      <c r="AR3541" s="446">
        <f>IF(AN3541=0,0,(AP3541/AN3541)*100)</f>
        <v>0</v>
      </c>
      <c r="AS3541" s="447"/>
      <c r="AT3541" s="450">
        <f>AB3541+AH3541+AN3541</f>
        <v>0</v>
      </c>
      <c r="AU3541" s="451"/>
      <c r="AV3541" s="454">
        <f>AD3541+AJ3541+AP3541</f>
        <v>0</v>
      </c>
      <c r="AW3541" s="455"/>
      <c r="AX3541" s="446">
        <f>IF(AT3541=0,0,(AV3541/AT3541)*100)</f>
        <v>0</v>
      </c>
      <c r="AY3541" s="447"/>
      <c r="AZ3541" s="428"/>
      <c r="BA3541" s="429"/>
      <c r="BB3541" s="432"/>
      <c r="BC3541" s="433"/>
      <c r="BD3541" s="446">
        <f>IF(AZ3541=0,0,(BB3541/AZ3541)*100)</f>
        <v>0</v>
      </c>
      <c r="BE3541" s="447"/>
      <c r="BF3541" s="450">
        <f>AT3541+AZ3541</f>
        <v>0</v>
      </c>
      <c r="BG3541" s="451"/>
      <c r="BH3541" s="454">
        <f>AV3541+BB3541</f>
        <v>0</v>
      </c>
      <c r="BI3541" s="455"/>
      <c r="BJ3541" s="446">
        <f>IF(BF3541=0,0,(BH3541/BF3541)*100)</f>
        <v>0</v>
      </c>
      <c r="BK3541" s="447"/>
      <c r="BL3541" s="406">
        <f>(AD3541*2)+(AJ3541*2)+(AP3541*3)+BB3541</f>
        <v>0</v>
      </c>
      <c r="BM3541" s="407"/>
      <c r="BN3541" s="408"/>
      <c r="BO3541" s="404" t="e">
        <f>(BL3541*BR$2468)+(N3541*BR$2469)+(X3541*BR$2470)+(R3541*BR$2471)+(V3541*BR$2472)+(Z3541*BR$2473)</f>
        <v>#REF!</v>
      </c>
      <c r="BP3541" s="404" t="e">
        <f>((AZ3541-BB3541)*BR$2475)+((AT3541-AV3541)*BR$2474)+(H3541*BR$2476)+(P3541*BR$2477)</f>
        <v>#REF!</v>
      </c>
      <c r="BQ3541" s="65" t="s">
        <v>67</v>
      </c>
      <c r="BR3541" s="66" t="e">
        <f>IF(#REF!="B",#REF!,IF(#REF!="C",#REF!,#REF!))</f>
        <v>#REF!</v>
      </c>
      <c r="BS3541" s="787"/>
    </row>
    <row r="3542" spans="1:71" ht="21.75" customHeight="1" x14ac:dyDescent="0.35">
      <c r="A3542" s="779"/>
      <c r="B3542" s="459"/>
      <c r="C3542" s="412" t="str">
        <f>IF(ROSTER!D$10="","",ROSTER!D$10)</f>
        <v/>
      </c>
      <c r="D3542" s="413"/>
      <c r="E3542" s="419"/>
      <c r="F3542" s="421"/>
      <c r="G3542" s="423"/>
      <c r="H3542" s="426"/>
      <c r="I3542" s="427"/>
      <c r="J3542" s="430"/>
      <c r="K3542" s="431"/>
      <c r="L3542" s="434"/>
      <c r="M3542" s="435"/>
      <c r="N3542" s="438" t="s">
        <v>14</v>
      </c>
      <c r="O3542" s="439"/>
      <c r="P3542" s="430"/>
      <c r="Q3542" s="431"/>
      <c r="R3542" s="434"/>
      <c r="S3542" s="441"/>
      <c r="T3542" s="434"/>
      <c r="U3542" s="427"/>
      <c r="V3542" s="441"/>
      <c r="W3542" s="427"/>
      <c r="X3542" s="430"/>
      <c r="Y3542" s="427"/>
      <c r="Z3542" s="430"/>
      <c r="AA3542" s="427"/>
      <c r="AB3542" s="430"/>
      <c r="AC3542" s="431"/>
      <c r="AD3542" s="434"/>
      <c r="AE3542" s="435"/>
      <c r="AF3542" s="444"/>
      <c r="AG3542" s="445"/>
      <c r="AH3542" s="430"/>
      <c r="AI3542" s="431"/>
      <c r="AJ3542" s="434"/>
      <c r="AK3542" s="435"/>
      <c r="AL3542" s="448"/>
      <c r="AM3542" s="449"/>
      <c r="AN3542" s="430"/>
      <c r="AO3542" s="431"/>
      <c r="AP3542" s="434"/>
      <c r="AQ3542" s="435"/>
      <c r="AR3542" s="448"/>
      <c r="AS3542" s="449"/>
      <c r="AT3542" s="452"/>
      <c r="AU3542" s="453"/>
      <c r="AV3542" s="456"/>
      <c r="AW3542" s="457"/>
      <c r="AX3542" s="448"/>
      <c r="AY3542" s="449"/>
      <c r="AZ3542" s="430"/>
      <c r="BA3542" s="431"/>
      <c r="BB3542" s="434"/>
      <c r="BC3542" s="435"/>
      <c r="BD3542" s="448"/>
      <c r="BE3542" s="449"/>
      <c r="BF3542" s="452"/>
      <c r="BG3542" s="453"/>
      <c r="BH3542" s="456"/>
      <c r="BI3542" s="457"/>
      <c r="BJ3542" s="448"/>
      <c r="BK3542" s="449"/>
      <c r="BL3542" s="409"/>
      <c r="BM3542" s="410"/>
      <c r="BN3542" s="411"/>
      <c r="BO3542" s="405"/>
      <c r="BP3542" s="405"/>
      <c r="BQ3542" s="65" t="s">
        <v>68</v>
      </c>
      <c r="BR3542" s="66" t="e">
        <f>IF(#REF!="B",#REF!,IF(#REF!="C",#REF!,#REF!))</f>
        <v>#REF!</v>
      </c>
      <c r="BS3542" s="787"/>
    </row>
    <row r="3543" spans="1:71" ht="21.75" customHeight="1" x14ac:dyDescent="0.35">
      <c r="A3543" s="779"/>
      <c r="B3543" s="414" t="str">
        <f>IF(ROSTER!B$12="","",ROSTER!B$12)</f>
        <v/>
      </c>
      <c r="C3543" s="416" t="str">
        <f>IF(ROSTER!C$12="","",ROSTER!C$12)</f>
        <v/>
      </c>
      <c r="D3543" s="417"/>
      <c r="E3543" s="418"/>
      <c r="F3543" s="420">
        <f>IF(E3543="y",1,IF(E3543="S",1,0))</f>
        <v>0</v>
      </c>
      <c r="G3543" s="422">
        <f>IF(E3543="S",1,0)</f>
        <v>0</v>
      </c>
      <c r="H3543" s="424"/>
      <c r="I3543" s="425"/>
      <c r="J3543" s="428"/>
      <c r="K3543" s="429"/>
      <c r="L3543" s="432"/>
      <c r="M3543" s="433"/>
      <c r="N3543" s="436">
        <f>L3543+J3543</f>
        <v>0</v>
      </c>
      <c r="O3543" s="437"/>
      <c r="P3543" s="428"/>
      <c r="Q3543" s="429"/>
      <c r="R3543" s="432"/>
      <c r="S3543" s="440"/>
      <c r="T3543" s="432"/>
      <c r="U3543" s="425"/>
      <c r="V3543" s="440"/>
      <c r="W3543" s="425"/>
      <c r="X3543" s="428"/>
      <c r="Y3543" s="425"/>
      <c r="Z3543" s="428"/>
      <c r="AA3543" s="425"/>
      <c r="AB3543" s="428"/>
      <c r="AC3543" s="429"/>
      <c r="AD3543" s="432"/>
      <c r="AE3543" s="433"/>
      <c r="AF3543" s="442">
        <f>IF(AB3543=0,0,(AD3543/AB3543)*100)</f>
        <v>0</v>
      </c>
      <c r="AG3543" s="443"/>
      <c r="AH3543" s="428"/>
      <c r="AI3543" s="429"/>
      <c r="AJ3543" s="432"/>
      <c r="AK3543" s="433"/>
      <c r="AL3543" s="446">
        <f>IF(AH3543=0,0,(AJ3543/AH3543)*100)</f>
        <v>0</v>
      </c>
      <c r="AM3543" s="447"/>
      <c r="AN3543" s="428"/>
      <c r="AO3543" s="429"/>
      <c r="AP3543" s="432"/>
      <c r="AQ3543" s="433"/>
      <c r="AR3543" s="446">
        <f>IF(AN3543=0,0,(AP3543/AN3543)*100)</f>
        <v>0</v>
      </c>
      <c r="AS3543" s="447"/>
      <c r="AT3543" s="450">
        <f>AB3543+AH3543+AN3543</f>
        <v>0</v>
      </c>
      <c r="AU3543" s="451"/>
      <c r="AV3543" s="454">
        <f>AD3543+AJ3543+AP3543</f>
        <v>0</v>
      </c>
      <c r="AW3543" s="455"/>
      <c r="AX3543" s="446">
        <f>IF(AT3543=0,0,(AV3543/AT3543)*100)</f>
        <v>0</v>
      </c>
      <c r="AY3543" s="447"/>
      <c r="AZ3543" s="428"/>
      <c r="BA3543" s="429"/>
      <c r="BB3543" s="432"/>
      <c r="BC3543" s="433"/>
      <c r="BD3543" s="446">
        <f>IF(AZ3543=0,0,(BB3543/AZ3543)*100)</f>
        <v>0</v>
      </c>
      <c r="BE3543" s="447"/>
      <c r="BF3543" s="450">
        <f>AT3543+AZ3543</f>
        <v>0</v>
      </c>
      <c r="BG3543" s="451"/>
      <c r="BH3543" s="454">
        <f>AV3543+BB3543</f>
        <v>0</v>
      </c>
      <c r="BI3543" s="455"/>
      <c r="BJ3543" s="446">
        <f>IF(BF3543=0,0,(BH3543/BF3543)*100)</f>
        <v>0</v>
      </c>
      <c r="BK3543" s="447"/>
      <c r="BL3543" s="406">
        <f>(AD3543*2)+(AJ3543*2)+(AP3543*3)+BB3543</f>
        <v>0</v>
      </c>
      <c r="BM3543" s="407"/>
      <c r="BN3543" s="408"/>
      <c r="BO3543" s="404" t="e">
        <f>(BL3543*BR$2468)+(N3543*BR$2469)+(X3543*BR$2470)+(R3543*BR$2471)+(V3543*BR$2472)+(Z3543*BR$2473)</f>
        <v>#REF!</v>
      </c>
      <c r="BP3543" s="404" t="e">
        <f>((AZ3543-BB3543)*BR$2475)+((AT3543-AV3543)*BR$2474)+(H3543*BR$2476)+(P3543*BR$2477)</f>
        <v>#REF!</v>
      </c>
      <c r="BQ3543" s="65" t="s">
        <v>69</v>
      </c>
      <c r="BR3543" s="66" t="e">
        <f>IF(#REF!="B",#REF!,IF(#REF!="C",#REF!,#REF!))</f>
        <v>#REF!</v>
      </c>
      <c r="BS3543" s="787"/>
    </row>
    <row r="3544" spans="1:71" ht="21.75" customHeight="1" x14ac:dyDescent="0.35">
      <c r="A3544" s="779"/>
      <c r="B3544" s="415"/>
      <c r="C3544" s="412" t="str">
        <f>IF(ROSTER!D$12="","",ROSTER!D$12)</f>
        <v/>
      </c>
      <c r="D3544" s="413"/>
      <c r="E3544" s="419"/>
      <c r="F3544" s="421"/>
      <c r="G3544" s="423"/>
      <c r="H3544" s="426"/>
      <c r="I3544" s="427"/>
      <c r="J3544" s="430"/>
      <c r="K3544" s="431"/>
      <c r="L3544" s="434"/>
      <c r="M3544" s="435"/>
      <c r="N3544" s="438" t="s">
        <v>14</v>
      </c>
      <c r="O3544" s="439"/>
      <c r="P3544" s="430"/>
      <c r="Q3544" s="431"/>
      <c r="R3544" s="434"/>
      <c r="S3544" s="441"/>
      <c r="T3544" s="434"/>
      <c r="U3544" s="427"/>
      <c r="V3544" s="441"/>
      <c r="W3544" s="427"/>
      <c r="X3544" s="430"/>
      <c r="Y3544" s="427"/>
      <c r="Z3544" s="430"/>
      <c r="AA3544" s="427"/>
      <c r="AB3544" s="430"/>
      <c r="AC3544" s="431"/>
      <c r="AD3544" s="434"/>
      <c r="AE3544" s="435"/>
      <c r="AF3544" s="444"/>
      <c r="AG3544" s="445"/>
      <c r="AH3544" s="430"/>
      <c r="AI3544" s="431"/>
      <c r="AJ3544" s="434"/>
      <c r="AK3544" s="435"/>
      <c r="AL3544" s="448"/>
      <c r="AM3544" s="449"/>
      <c r="AN3544" s="430"/>
      <c r="AO3544" s="431"/>
      <c r="AP3544" s="434"/>
      <c r="AQ3544" s="435"/>
      <c r="AR3544" s="448"/>
      <c r="AS3544" s="449"/>
      <c r="AT3544" s="452"/>
      <c r="AU3544" s="453"/>
      <c r="AV3544" s="456"/>
      <c r="AW3544" s="457"/>
      <c r="AX3544" s="448"/>
      <c r="AY3544" s="449"/>
      <c r="AZ3544" s="430"/>
      <c r="BA3544" s="431"/>
      <c r="BB3544" s="434"/>
      <c r="BC3544" s="435"/>
      <c r="BD3544" s="448"/>
      <c r="BE3544" s="449"/>
      <c r="BF3544" s="452"/>
      <c r="BG3544" s="453"/>
      <c r="BH3544" s="456"/>
      <c r="BI3544" s="457"/>
      <c r="BJ3544" s="448"/>
      <c r="BK3544" s="449"/>
      <c r="BL3544" s="409"/>
      <c r="BM3544" s="410"/>
      <c r="BN3544" s="411"/>
      <c r="BO3544" s="405"/>
      <c r="BP3544" s="405"/>
      <c r="BQ3544" s="65" t="s">
        <v>70</v>
      </c>
      <c r="BR3544" s="66" t="e">
        <f>IF(#REF!="B",#REF!,IF(#REF!="C",#REF!,#REF!))</f>
        <v>#REF!</v>
      </c>
      <c r="BS3544" s="787"/>
    </row>
    <row r="3545" spans="1:71" ht="21.75" customHeight="1" x14ac:dyDescent="0.35">
      <c r="A3545" s="779"/>
      <c r="B3545" s="414" t="str">
        <f>IF(ROSTER!B$14="","",ROSTER!B$14)</f>
        <v/>
      </c>
      <c r="C3545" s="416" t="str">
        <f>IF(ROSTER!C$14="","",ROSTER!C$14)</f>
        <v/>
      </c>
      <c r="D3545" s="417"/>
      <c r="E3545" s="418"/>
      <c r="F3545" s="420">
        <f>IF(E3545="y",1,IF(E3545="S",1,0))</f>
        <v>0</v>
      </c>
      <c r="G3545" s="422">
        <f>IF(E3545="S",1,0)</f>
        <v>0</v>
      </c>
      <c r="H3545" s="424"/>
      <c r="I3545" s="425"/>
      <c r="J3545" s="428"/>
      <c r="K3545" s="429"/>
      <c r="L3545" s="432"/>
      <c r="M3545" s="433"/>
      <c r="N3545" s="436">
        <f>L3545+J3545</f>
        <v>0</v>
      </c>
      <c r="O3545" s="437"/>
      <c r="P3545" s="428"/>
      <c r="Q3545" s="429"/>
      <c r="R3545" s="432"/>
      <c r="S3545" s="440"/>
      <c r="T3545" s="432"/>
      <c r="U3545" s="425"/>
      <c r="V3545" s="440"/>
      <c r="W3545" s="425"/>
      <c r="X3545" s="428"/>
      <c r="Y3545" s="425"/>
      <c r="Z3545" s="428"/>
      <c r="AA3545" s="425"/>
      <c r="AB3545" s="428"/>
      <c r="AC3545" s="429"/>
      <c r="AD3545" s="432"/>
      <c r="AE3545" s="433"/>
      <c r="AF3545" s="442">
        <f>IF(AB3545=0,0,(AD3545/AB3545)*100)</f>
        <v>0</v>
      </c>
      <c r="AG3545" s="443"/>
      <c r="AH3545" s="428"/>
      <c r="AI3545" s="429"/>
      <c r="AJ3545" s="432"/>
      <c r="AK3545" s="433"/>
      <c r="AL3545" s="446">
        <f>IF(AH3545=0,0,(AJ3545/AH3545)*100)</f>
        <v>0</v>
      </c>
      <c r="AM3545" s="447"/>
      <c r="AN3545" s="428"/>
      <c r="AO3545" s="429"/>
      <c r="AP3545" s="432"/>
      <c r="AQ3545" s="433"/>
      <c r="AR3545" s="446">
        <f>IF(AN3545=0,0,(AP3545/AN3545)*100)</f>
        <v>0</v>
      </c>
      <c r="AS3545" s="447"/>
      <c r="AT3545" s="450">
        <f>AB3545+AH3545+AN3545</f>
        <v>0</v>
      </c>
      <c r="AU3545" s="451"/>
      <c r="AV3545" s="454">
        <f>AD3545+AJ3545+AP3545</f>
        <v>0</v>
      </c>
      <c r="AW3545" s="455"/>
      <c r="AX3545" s="446">
        <f>IF(AT3545=0,0,(AV3545/AT3545)*100)</f>
        <v>0</v>
      </c>
      <c r="AY3545" s="447"/>
      <c r="AZ3545" s="428"/>
      <c r="BA3545" s="429"/>
      <c r="BB3545" s="432"/>
      <c r="BC3545" s="433"/>
      <c r="BD3545" s="446">
        <f>IF(AZ3545=0,0,(BB3545/AZ3545)*100)</f>
        <v>0</v>
      </c>
      <c r="BE3545" s="447"/>
      <c r="BF3545" s="450">
        <f>AT3545+AZ3545</f>
        <v>0</v>
      </c>
      <c r="BG3545" s="451"/>
      <c r="BH3545" s="454">
        <f>AV3545+BB3545</f>
        <v>0</v>
      </c>
      <c r="BI3545" s="455"/>
      <c r="BJ3545" s="446">
        <f>IF(BF3545=0,0,(BH3545/BF3545)*100)</f>
        <v>0</v>
      </c>
      <c r="BK3545" s="447"/>
      <c r="BL3545" s="406">
        <f>(AD3545*2)+(AJ3545*2)+(AP3545*3)+BB3545</f>
        <v>0</v>
      </c>
      <c r="BM3545" s="407"/>
      <c r="BN3545" s="408"/>
      <c r="BO3545" s="404" t="e">
        <f>(BL3545*BR$2468)+(N3545*BR$2469)+(X3545*BR$2470)+(R3545*BR$2471)+(V3545*BR$2472)+(Z3545*BR$2473)</f>
        <v>#REF!</v>
      </c>
      <c r="BP3545" s="404" t="e">
        <f>((AZ3545-BB3545)*BR$2475)+((AT3545-AV3545)*BR$2474)+(H3545*BR$2476)+(P3545*BR$2477)</f>
        <v>#REF!</v>
      </c>
      <c r="BQ3545" s="65" t="s">
        <v>71</v>
      </c>
      <c r="BR3545" s="66" t="e">
        <f>IF(#REF!="B",#REF!,IF(#REF!="C",#REF!,#REF!))</f>
        <v>#REF!</v>
      </c>
      <c r="BS3545" s="787"/>
    </row>
    <row r="3546" spans="1:71" ht="21.75" customHeight="1" x14ac:dyDescent="0.35">
      <c r="A3546" s="779"/>
      <c r="B3546" s="415"/>
      <c r="C3546" s="412" t="str">
        <f>IF(ROSTER!D$14="","",ROSTER!D$14)</f>
        <v/>
      </c>
      <c r="D3546" s="413"/>
      <c r="E3546" s="419"/>
      <c r="F3546" s="421"/>
      <c r="G3546" s="423"/>
      <c r="H3546" s="426"/>
      <c r="I3546" s="427"/>
      <c r="J3546" s="430"/>
      <c r="K3546" s="431"/>
      <c r="L3546" s="434"/>
      <c r="M3546" s="435"/>
      <c r="N3546" s="438" t="s">
        <v>14</v>
      </c>
      <c r="O3546" s="439"/>
      <c r="P3546" s="430"/>
      <c r="Q3546" s="431"/>
      <c r="R3546" s="434"/>
      <c r="S3546" s="441"/>
      <c r="T3546" s="434"/>
      <c r="U3546" s="427"/>
      <c r="V3546" s="441"/>
      <c r="W3546" s="427"/>
      <c r="X3546" s="430"/>
      <c r="Y3546" s="427"/>
      <c r="Z3546" s="430"/>
      <c r="AA3546" s="427"/>
      <c r="AB3546" s="430"/>
      <c r="AC3546" s="431"/>
      <c r="AD3546" s="434"/>
      <c r="AE3546" s="435"/>
      <c r="AF3546" s="444"/>
      <c r="AG3546" s="445"/>
      <c r="AH3546" s="430"/>
      <c r="AI3546" s="431"/>
      <c r="AJ3546" s="434"/>
      <c r="AK3546" s="435"/>
      <c r="AL3546" s="448"/>
      <c r="AM3546" s="449"/>
      <c r="AN3546" s="430"/>
      <c r="AO3546" s="431"/>
      <c r="AP3546" s="434"/>
      <c r="AQ3546" s="435"/>
      <c r="AR3546" s="448"/>
      <c r="AS3546" s="449"/>
      <c r="AT3546" s="452"/>
      <c r="AU3546" s="453"/>
      <c r="AV3546" s="456"/>
      <c r="AW3546" s="457"/>
      <c r="AX3546" s="448"/>
      <c r="AY3546" s="449"/>
      <c r="AZ3546" s="430"/>
      <c r="BA3546" s="431"/>
      <c r="BB3546" s="434"/>
      <c r="BC3546" s="435"/>
      <c r="BD3546" s="448"/>
      <c r="BE3546" s="449"/>
      <c r="BF3546" s="452"/>
      <c r="BG3546" s="453"/>
      <c r="BH3546" s="456"/>
      <c r="BI3546" s="457"/>
      <c r="BJ3546" s="448"/>
      <c r="BK3546" s="449"/>
      <c r="BL3546" s="409"/>
      <c r="BM3546" s="410"/>
      <c r="BN3546" s="411"/>
      <c r="BO3546" s="405"/>
      <c r="BP3546" s="405"/>
      <c r="BQ3546" s="65" t="s">
        <v>72</v>
      </c>
      <c r="BR3546" s="66" t="e">
        <f>IF(#REF!="B",#REF!,IF(#REF!="C",#REF!,#REF!))</f>
        <v>#REF!</v>
      </c>
      <c r="BS3546" s="787"/>
    </row>
    <row r="3547" spans="1:71" ht="21.75" customHeight="1" x14ac:dyDescent="0.35">
      <c r="A3547" s="779"/>
      <c r="B3547" s="414" t="str">
        <f>IF(ROSTER!B$16="","",ROSTER!B$16)</f>
        <v/>
      </c>
      <c r="C3547" s="416" t="str">
        <f>IF(ROSTER!C$16="","",ROSTER!C$16)</f>
        <v/>
      </c>
      <c r="D3547" s="417"/>
      <c r="E3547" s="418"/>
      <c r="F3547" s="420">
        <f>IF(E3547="y",1,IF(E3547="S",1,0))</f>
        <v>0</v>
      </c>
      <c r="G3547" s="422">
        <f>IF(E3547="S",1,0)</f>
        <v>0</v>
      </c>
      <c r="H3547" s="424"/>
      <c r="I3547" s="425"/>
      <c r="J3547" s="428"/>
      <c r="K3547" s="429"/>
      <c r="L3547" s="432"/>
      <c r="M3547" s="433"/>
      <c r="N3547" s="436">
        <f>L3547+J3547</f>
        <v>0</v>
      </c>
      <c r="O3547" s="437"/>
      <c r="P3547" s="428"/>
      <c r="Q3547" s="429"/>
      <c r="R3547" s="432"/>
      <c r="S3547" s="440"/>
      <c r="T3547" s="432"/>
      <c r="U3547" s="425"/>
      <c r="V3547" s="440"/>
      <c r="W3547" s="425"/>
      <c r="X3547" s="428"/>
      <c r="Y3547" s="425"/>
      <c r="Z3547" s="428"/>
      <c r="AA3547" s="425"/>
      <c r="AB3547" s="428"/>
      <c r="AC3547" s="429"/>
      <c r="AD3547" s="432"/>
      <c r="AE3547" s="433"/>
      <c r="AF3547" s="442">
        <f>IF(AB3547=0,0,(AD3547/AB3547)*100)</f>
        <v>0</v>
      </c>
      <c r="AG3547" s="443"/>
      <c r="AH3547" s="428"/>
      <c r="AI3547" s="429"/>
      <c r="AJ3547" s="432"/>
      <c r="AK3547" s="433"/>
      <c r="AL3547" s="446">
        <f>IF(AH3547=0,0,(AJ3547/AH3547)*100)</f>
        <v>0</v>
      </c>
      <c r="AM3547" s="447"/>
      <c r="AN3547" s="428"/>
      <c r="AO3547" s="429"/>
      <c r="AP3547" s="432"/>
      <c r="AQ3547" s="433"/>
      <c r="AR3547" s="446">
        <f>IF(AN3547=0,0,(AP3547/AN3547)*100)</f>
        <v>0</v>
      </c>
      <c r="AS3547" s="447"/>
      <c r="AT3547" s="450">
        <f>AB3547+AH3547+AN3547</f>
        <v>0</v>
      </c>
      <c r="AU3547" s="451"/>
      <c r="AV3547" s="454">
        <f>AD3547+AJ3547+AP3547</f>
        <v>0</v>
      </c>
      <c r="AW3547" s="455"/>
      <c r="AX3547" s="446">
        <f>IF(AT3547=0,0,(AV3547/AT3547)*100)</f>
        <v>0</v>
      </c>
      <c r="AY3547" s="447"/>
      <c r="AZ3547" s="428"/>
      <c r="BA3547" s="429"/>
      <c r="BB3547" s="432"/>
      <c r="BC3547" s="433"/>
      <c r="BD3547" s="446">
        <f>IF(AZ3547=0,0,(BB3547/AZ3547)*100)</f>
        <v>0</v>
      </c>
      <c r="BE3547" s="447"/>
      <c r="BF3547" s="450">
        <f>AT3547+AZ3547</f>
        <v>0</v>
      </c>
      <c r="BG3547" s="451"/>
      <c r="BH3547" s="454">
        <f>AV3547+BB3547</f>
        <v>0</v>
      </c>
      <c r="BI3547" s="455"/>
      <c r="BJ3547" s="446">
        <f>IF(BF3547=0,0,(BH3547/BF3547)*100)</f>
        <v>0</v>
      </c>
      <c r="BK3547" s="447"/>
      <c r="BL3547" s="406">
        <f>(AD3547*2)+(AJ3547*2)+(AP3547*3)+BB3547</f>
        <v>0</v>
      </c>
      <c r="BM3547" s="407"/>
      <c r="BN3547" s="408"/>
      <c r="BO3547" s="404" t="e">
        <f>(BL3547*BR$2468)+(N3547*BR$2469)+(X3547*BR$2470)+(R3547*BR$2471)+(V3547*BR$2472)+(Z3547*BR$2473)</f>
        <v>#REF!</v>
      </c>
      <c r="BP3547" s="404" t="e">
        <f>((AZ3547-BB3547)*BR$2475)+((AT3547-AV3547)*BR$2474)+(H3547*BR$2476)+(P3547*BR$2477)</f>
        <v>#REF!</v>
      </c>
      <c r="BQ3547" s="65" t="s">
        <v>73</v>
      </c>
      <c r="BR3547" s="66" t="e">
        <f>IF(#REF!="B",#REF!,IF(#REF!="C",#REF!,#REF!))</f>
        <v>#REF!</v>
      </c>
      <c r="BS3547" s="787"/>
    </row>
    <row r="3548" spans="1:71" ht="21.75" customHeight="1" x14ac:dyDescent="0.35">
      <c r="A3548" s="779"/>
      <c r="B3548" s="415"/>
      <c r="C3548" s="412" t="str">
        <f>IF(ROSTER!D$16="","",ROSTER!D$16)</f>
        <v/>
      </c>
      <c r="D3548" s="413"/>
      <c r="E3548" s="419"/>
      <c r="F3548" s="421"/>
      <c r="G3548" s="423"/>
      <c r="H3548" s="426"/>
      <c r="I3548" s="427"/>
      <c r="J3548" s="430"/>
      <c r="K3548" s="431"/>
      <c r="L3548" s="434"/>
      <c r="M3548" s="435"/>
      <c r="N3548" s="438" t="s">
        <v>14</v>
      </c>
      <c r="O3548" s="439"/>
      <c r="P3548" s="430"/>
      <c r="Q3548" s="431"/>
      <c r="R3548" s="434"/>
      <c r="S3548" s="441"/>
      <c r="T3548" s="434"/>
      <c r="U3548" s="427"/>
      <c r="V3548" s="441"/>
      <c r="W3548" s="427"/>
      <c r="X3548" s="430"/>
      <c r="Y3548" s="427"/>
      <c r="Z3548" s="430"/>
      <c r="AA3548" s="427"/>
      <c r="AB3548" s="430"/>
      <c r="AC3548" s="431"/>
      <c r="AD3548" s="434"/>
      <c r="AE3548" s="435"/>
      <c r="AF3548" s="444"/>
      <c r="AG3548" s="445"/>
      <c r="AH3548" s="430"/>
      <c r="AI3548" s="431"/>
      <c r="AJ3548" s="434"/>
      <c r="AK3548" s="435"/>
      <c r="AL3548" s="448"/>
      <c r="AM3548" s="449"/>
      <c r="AN3548" s="430"/>
      <c r="AO3548" s="431"/>
      <c r="AP3548" s="434"/>
      <c r="AQ3548" s="435"/>
      <c r="AR3548" s="448"/>
      <c r="AS3548" s="449"/>
      <c r="AT3548" s="452"/>
      <c r="AU3548" s="453"/>
      <c r="AV3548" s="456"/>
      <c r="AW3548" s="457"/>
      <c r="AX3548" s="448"/>
      <c r="AY3548" s="449"/>
      <c r="AZ3548" s="430"/>
      <c r="BA3548" s="431"/>
      <c r="BB3548" s="434"/>
      <c r="BC3548" s="435"/>
      <c r="BD3548" s="448"/>
      <c r="BE3548" s="449"/>
      <c r="BF3548" s="452"/>
      <c r="BG3548" s="453"/>
      <c r="BH3548" s="456"/>
      <c r="BI3548" s="457"/>
      <c r="BJ3548" s="448"/>
      <c r="BK3548" s="449"/>
      <c r="BL3548" s="409"/>
      <c r="BM3548" s="410"/>
      <c r="BN3548" s="411"/>
      <c r="BO3548" s="405"/>
      <c r="BP3548" s="405"/>
      <c r="BQ3548" s="65" t="s">
        <v>74</v>
      </c>
      <c r="BR3548" s="66" t="e">
        <f>IF(#REF!="B",#REF!,IF(#REF!="C",#REF!,#REF!))</f>
        <v>#REF!</v>
      </c>
      <c r="BS3548" s="787"/>
    </row>
    <row r="3549" spans="1:71" ht="21.75" customHeight="1" x14ac:dyDescent="0.25">
      <c r="A3549" s="779"/>
      <c r="B3549" s="414" t="str">
        <f>IF(ROSTER!B$18="","",ROSTER!B$18)</f>
        <v/>
      </c>
      <c r="C3549" s="416" t="str">
        <f>IF(ROSTER!C$18="","",ROSTER!C$18)</f>
        <v/>
      </c>
      <c r="D3549" s="417"/>
      <c r="E3549" s="418"/>
      <c r="F3549" s="420">
        <f>IF(E3549="y",1,IF(E3549="S",1,0))</f>
        <v>0</v>
      </c>
      <c r="G3549" s="422">
        <f>IF(E3549="S",1,0)</f>
        <v>0</v>
      </c>
      <c r="H3549" s="424"/>
      <c r="I3549" s="425"/>
      <c r="J3549" s="428"/>
      <c r="K3549" s="429"/>
      <c r="L3549" s="432"/>
      <c r="M3549" s="433"/>
      <c r="N3549" s="436">
        <f>L3549+J3549</f>
        <v>0</v>
      </c>
      <c r="O3549" s="437"/>
      <c r="P3549" s="428"/>
      <c r="Q3549" s="429"/>
      <c r="R3549" s="432"/>
      <c r="S3549" s="440"/>
      <c r="T3549" s="432"/>
      <c r="U3549" s="425"/>
      <c r="V3549" s="440"/>
      <c r="W3549" s="425"/>
      <c r="X3549" s="428"/>
      <c r="Y3549" s="425"/>
      <c r="Z3549" s="428"/>
      <c r="AA3549" s="425"/>
      <c r="AB3549" s="428"/>
      <c r="AC3549" s="429"/>
      <c r="AD3549" s="432"/>
      <c r="AE3549" s="433"/>
      <c r="AF3549" s="442">
        <f>IF(AB3549=0,0,(AD3549/AB3549)*100)</f>
        <v>0</v>
      </c>
      <c r="AG3549" s="443"/>
      <c r="AH3549" s="428"/>
      <c r="AI3549" s="429"/>
      <c r="AJ3549" s="432"/>
      <c r="AK3549" s="433"/>
      <c r="AL3549" s="446">
        <f>IF(AH3549=0,0,(AJ3549/AH3549)*100)</f>
        <v>0</v>
      </c>
      <c r="AM3549" s="447"/>
      <c r="AN3549" s="428"/>
      <c r="AO3549" s="429"/>
      <c r="AP3549" s="432"/>
      <c r="AQ3549" s="433"/>
      <c r="AR3549" s="446">
        <f>IF(AN3549=0,0,(AP3549/AN3549)*100)</f>
        <v>0</v>
      </c>
      <c r="AS3549" s="447"/>
      <c r="AT3549" s="450">
        <f>AB3549+AH3549+AN3549</f>
        <v>0</v>
      </c>
      <c r="AU3549" s="451"/>
      <c r="AV3549" s="454">
        <f>AD3549+AJ3549+AP3549</f>
        <v>0</v>
      </c>
      <c r="AW3549" s="455"/>
      <c r="AX3549" s="446">
        <f>IF(AT3549=0,0,(AV3549/AT3549)*100)</f>
        <v>0</v>
      </c>
      <c r="AY3549" s="447"/>
      <c r="AZ3549" s="428"/>
      <c r="BA3549" s="429"/>
      <c r="BB3549" s="432"/>
      <c r="BC3549" s="433"/>
      <c r="BD3549" s="446">
        <f>IF(AZ3549=0,0,(BB3549/AZ3549)*100)</f>
        <v>0</v>
      </c>
      <c r="BE3549" s="447"/>
      <c r="BF3549" s="450">
        <f>AT3549+AZ3549</f>
        <v>0</v>
      </c>
      <c r="BG3549" s="451"/>
      <c r="BH3549" s="454">
        <f>AV3549+BB3549</f>
        <v>0</v>
      </c>
      <c r="BI3549" s="455"/>
      <c r="BJ3549" s="446">
        <f>IF(BF3549=0,0,(BH3549/BF3549)*100)</f>
        <v>0</v>
      </c>
      <c r="BK3549" s="447"/>
      <c r="BL3549" s="406">
        <f>(AD3549*2)+(AJ3549*2)+(AP3549*3)+BB3549</f>
        <v>0</v>
      </c>
      <c r="BM3549" s="407"/>
      <c r="BN3549" s="408"/>
      <c r="BO3549" s="404" t="e">
        <f>(BL3549*BR$2468)+(N3549*BR$2469)+(X3549*BR$2470)+(R3549*BR$2471)+(V3549*BR$2472)+(Z3549*BR$2473)</f>
        <v>#REF!</v>
      </c>
      <c r="BP3549" s="404" t="e">
        <f>((AZ3549-BB3549)*BR$2475)+((AT3549-AV3549)*BR$2474)+(H3549*BR$2476)+(P3549*BR$2477)</f>
        <v>#REF!</v>
      </c>
      <c r="BQ3549" s="53"/>
      <c r="BR3549" s="53"/>
      <c r="BS3549" s="787"/>
    </row>
    <row r="3550" spans="1:71" ht="21.75" customHeight="1" x14ac:dyDescent="0.25">
      <c r="A3550" s="779"/>
      <c r="B3550" s="415"/>
      <c r="C3550" s="412" t="str">
        <f>IF(ROSTER!D$18="","",ROSTER!D$18)</f>
        <v/>
      </c>
      <c r="D3550" s="413"/>
      <c r="E3550" s="419"/>
      <c r="F3550" s="421"/>
      <c r="G3550" s="423"/>
      <c r="H3550" s="426"/>
      <c r="I3550" s="427"/>
      <c r="J3550" s="430"/>
      <c r="K3550" s="431"/>
      <c r="L3550" s="434"/>
      <c r="M3550" s="435"/>
      <c r="N3550" s="438"/>
      <c r="O3550" s="439"/>
      <c r="P3550" s="430"/>
      <c r="Q3550" s="431"/>
      <c r="R3550" s="434"/>
      <c r="S3550" s="441"/>
      <c r="T3550" s="434"/>
      <c r="U3550" s="427"/>
      <c r="V3550" s="441"/>
      <c r="W3550" s="427"/>
      <c r="X3550" s="430"/>
      <c r="Y3550" s="427"/>
      <c r="Z3550" s="430"/>
      <c r="AA3550" s="427"/>
      <c r="AB3550" s="430"/>
      <c r="AC3550" s="431"/>
      <c r="AD3550" s="434"/>
      <c r="AE3550" s="435"/>
      <c r="AF3550" s="444"/>
      <c r="AG3550" s="445"/>
      <c r="AH3550" s="430"/>
      <c r="AI3550" s="431"/>
      <c r="AJ3550" s="434"/>
      <c r="AK3550" s="435"/>
      <c r="AL3550" s="448"/>
      <c r="AM3550" s="449"/>
      <c r="AN3550" s="430"/>
      <c r="AO3550" s="431"/>
      <c r="AP3550" s="434"/>
      <c r="AQ3550" s="435"/>
      <c r="AR3550" s="448"/>
      <c r="AS3550" s="449"/>
      <c r="AT3550" s="452"/>
      <c r="AU3550" s="453"/>
      <c r="AV3550" s="456"/>
      <c r="AW3550" s="457"/>
      <c r="AX3550" s="448"/>
      <c r="AY3550" s="449"/>
      <c r="AZ3550" s="430"/>
      <c r="BA3550" s="431"/>
      <c r="BB3550" s="434"/>
      <c r="BC3550" s="435"/>
      <c r="BD3550" s="448"/>
      <c r="BE3550" s="449"/>
      <c r="BF3550" s="452"/>
      <c r="BG3550" s="453"/>
      <c r="BH3550" s="456"/>
      <c r="BI3550" s="457"/>
      <c r="BJ3550" s="448"/>
      <c r="BK3550" s="449"/>
      <c r="BL3550" s="409"/>
      <c r="BM3550" s="410"/>
      <c r="BN3550" s="411"/>
      <c r="BO3550" s="405"/>
      <c r="BP3550" s="405"/>
      <c r="BQ3550" s="53"/>
      <c r="BR3550" s="53"/>
      <c r="BS3550" s="779"/>
    </row>
    <row r="3551" spans="1:71" ht="21.75" customHeight="1" x14ac:dyDescent="0.25">
      <c r="A3551" s="779"/>
      <c r="B3551" s="414" t="str">
        <f>IF(ROSTER!B$20="","",ROSTER!B$20)</f>
        <v/>
      </c>
      <c r="C3551" s="416" t="str">
        <f>IF(ROSTER!C$20="","",ROSTER!C$20)</f>
        <v/>
      </c>
      <c r="D3551" s="417"/>
      <c r="E3551" s="418"/>
      <c r="F3551" s="420">
        <f>IF(E3551="y",1,IF(E3551="S",1,0))</f>
        <v>0</v>
      </c>
      <c r="G3551" s="422">
        <f>IF(E3551="S",1,0)</f>
        <v>0</v>
      </c>
      <c r="H3551" s="424"/>
      <c r="I3551" s="425"/>
      <c r="J3551" s="428"/>
      <c r="K3551" s="429"/>
      <c r="L3551" s="432"/>
      <c r="M3551" s="433"/>
      <c r="N3551" s="436">
        <f>L3551+J3551</f>
        <v>0</v>
      </c>
      <c r="O3551" s="437"/>
      <c r="P3551" s="428"/>
      <c r="Q3551" s="429"/>
      <c r="R3551" s="432"/>
      <c r="S3551" s="440"/>
      <c r="T3551" s="432"/>
      <c r="U3551" s="425"/>
      <c r="V3551" s="440"/>
      <c r="W3551" s="425"/>
      <c r="X3551" s="428"/>
      <c r="Y3551" s="425"/>
      <c r="Z3551" s="428"/>
      <c r="AA3551" s="425"/>
      <c r="AB3551" s="428"/>
      <c r="AC3551" s="429"/>
      <c r="AD3551" s="432"/>
      <c r="AE3551" s="433"/>
      <c r="AF3551" s="442">
        <f>IF(AB3551=0,0,(AD3551/AB3551)*100)</f>
        <v>0</v>
      </c>
      <c r="AG3551" s="443"/>
      <c r="AH3551" s="428"/>
      <c r="AI3551" s="429"/>
      <c r="AJ3551" s="432"/>
      <c r="AK3551" s="433"/>
      <c r="AL3551" s="446">
        <f>IF(AH3551=0,0,(AJ3551/AH3551)*100)</f>
        <v>0</v>
      </c>
      <c r="AM3551" s="447"/>
      <c r="AN3551" s="428"/>
      <c r="AO3551" s="429"/>
      <c r="AP3551" s="432"/>
      <c r="AQ3551" s="433"/>
      <c r="AR3551" s="446">
        <f>IF(AN3551=0,0,(AP3551/AN3551)*100)</f>
        <v>0</v>
      </c>
      <c r="AS3551" s="447"/>
      <c r="AT3551" s="450">
        <f>AB3551+AH3551+AN3551</f>
        <v>0</v>
      </c>
      <c r="AU3551" s="451"/>
      <c r="AV3551" s="454">
        <f>AD3551+AJ3551+AP3551</f>
        <v>0</v>
      </c>
      <c r="AW3551" s="455"/>
      <c r="AX3551" s="446">
        <f>IF(AT3551=0,0,(AV3551/AT3551)*100)</f>
        <v>0</v>
      </c>
      <c r="AY3551" s="447"/>
      <c r="AZ3551" s="428"/>
      <c r="BA3551" s="429"/>
      <c r="BB3551" s="432"/>
      <c r="BC3551" s="433"/>
      <c r="BD3551" s="446">
        <f>IF(AZ3551=0,0,(BB3551/AZ3551)*100)</f>
        <v>0</v>
      </c>
      <c r="BE3551" s="447"/>
      <c r="BF3551" s="450">
        <f>AT3551+AZ3551</f>
        <v>0</v>
      </c>
      <c r="BG3551" s="451"/>
      <c r="BH3551" s="454">
        <f>AV3551+BB3551</f>
        <v>0</v>
      </c>
      <c r="BI3551" s="455"/>
      <c r="BJ3551" s="446">
        <f>IF(BF3551=0,0,(BH3551/BF3551)*100)</f>
        <v>0</v>
      </c>
      <c r="BK3551" s="447"/>
      <c r="BL3551" s="406">
        <f>(AD3551*2)+(AJ3551*2)+(AP3551*3)+BB3551</f>
        <v>0</v>
      </c>
      <c r="BM3551" s="407"/>
      <c r="BN3551" s="408"/>
      <c r="BO3551" s="404" t="e">
        <f>(BL3551*BR$2468)+(N3551*BR$2469)+(X3551*BR$2470)+(R3551*BR$2471)+(V3551*BR$2472)+(Z3551*BR$2473)</f>
        <v>#REF!</v>
      </c>
      <c r="BP3551" s="404" t="e">
        <f>((AZ3551-BB3551)*BR$2475)+((AT3551-AV3551)*BR$2474)+(H3551*BR$2476)+(P3551*BR$2477)</f>
        <v>#REF!</v>
      </c>
      <c r="BQ3551" s="53"/>
      <c r="BR3551" s="53"/>
      <c r="BS3551" s="779"/>
    </row>
    <row r="3552" spans="1:71" ht="21.75" customHeight="1" x14ac:dyDescent="0.25">
      <c r="A3552" s="779"/>
      <c r="B3552" s="415"/>
      <c r="C3552" s="412" t="str">
        <f>IF(ROSTER!D$20="","",ROSTER!D$20)</f>
        <v/>
      </c>
      <c r="D3552" s="413"/>
      <c r="E3552" s="419"/>
      <c r="F3552" s="421"/>
      <c r="G3552" s="423"/>
      <c r="H3552" s="426"/>
      <c r="I3552" s="427"/>
      <c r="J3552" s="430"/>
      <c r="K3552" s="431"/>
      <c r="L3552" s="434"/>
      <c r="M3552" s="435"/>
      <c r="N3552" s="438" t="s">
        <v>14</v>
      </c>
      <c r="O3552" s="439"/>
      <c r="P3552" s="430"/>
      <c r="Q3552" s="431"/>
      <c r="R3552" s="434"/>
      <c r="S3552" s="441"/>
      <c r="T3552" s="434"/>
      <c r="U3552" s="427"/>
      <c r="V3552" s="441"/>
      <c r="W3552" s="427"/>
      <c r="X3552" s="430"/>
      <c r="Y3552" s="427"/>
      <c r="Z3552" s="430"/>
      <c r="AA3552" s="427"/>
      <c r="AB3552" s="430"/>
      <c r="AC3552" s="431"/>
      <c r="AD3552" s="434"/>
      <c r="AE3552" s="435"/>
      <c r="AF3552" s="444"/>
      <c r="AG3552" s="445"/>
      <c r="AH3552" s="430"/>
      <c r="AI3552" s="431"/>
      <c r="AJ3552" s="434"/>
      <c r="AK3552" s="435"/>
      <c r="AL3552" s="448"/>
      <c r="AM3552" s="449"/>
      <c r="AN3552" s="430"/>
      <c r="AO3552" s="431"/>
      <c r="AP3552" s="434"/>
      <c r="AQ3552" s="435"/>
      <c r="AR3552" s="448"/>
      <c r="AS3552" s="449"/>
      <c r="AT3552" s="452"/>
      <c r="AU3552" s="453"/>
      <c r="AV3552" s="456"/>
      <c r="AW3552" s="457"/>
      <c r="AX3552" s="448"/>
      <c r="AY3552" s="449"/>
      <c r="AZ3552" s="430"/>
      <c r="BA3552" s="431"/>
      <c r="BB3552" s="434"/>
      <c r="BC3552" s="435"/>
      <c r="BD3552" s="448"/>
      <c r="BE3552" s="449"/>
      <c r="BF3552" s="452"/>
      <c r="BG3552" s="453"/>
      <c r="BH3552" s="456"/>
      <c r="BI3552" s="457"/>
      <c r="BJ3552" s="448"/>
      <c r="BK3552" s="449"/>
      <c r="BL3552" s="409"/>
      <c r="BM3552" s="410"/>
      <c r="BN3552" s="411"/>
      <c r="BO3552" s="405"/>
      <c r="BP3552" s="405"/>
      <c r="BQ3552" s="53"/>
      <c r="BR3552" s="53"/>
      <c r="BS3552" s="779"/>
    </row>
    <row r="3553" spans="1:71" ht="21.75" customHeight="1" x14ac:dyDescent="0.25">
      <c r="A3553" s="779"/>
      <c r="B3553" s="414" t="str">
        <f>IF(ROSTER!B$22="","",ROSTER!B$22)</f>
        <v/>
      </c>
      <c r="C3553" s="416" t="str">
        <f>IF(ROSTER!C$22="","",ROSTER!C$22)</f>
        <v/>
      </c>
      <c r="D3553" s="417"/>
      <c r="E3553" s="418"/>
      <c r="F3553" s="420">
        <f>IF(E3553="y",1,IF(E3553="S",1,0))</f>
        <v>0</v>
      </c>
      <c r="G3553" s="422">
        <f>IF(E3553="S",1,0)</f>
        <v>0</v>
      </c>
      <c r="H3553" s="424"/>
      <c r="I3553" s="425"/>
      <c r="J3553" s="428"/>
      <c r="K3553" s="429"/>
      <c r="L3553" s="432"/>
      <c r="M3553" s="433"/>
      <c r="N3553" s="436">
        <f>L3553+J3553</f>
        <v>0</v>
      </c>
      <c r="O3553" s="437"/>
      <c r="P3553" s="428"/>
      <c r="Q3553" s="429"/>
      <c r="R3553" s="432"/>
      <c r="S3553" s="440"/>
      <c r="T3553" s="432"/>
      <c r="U3553" s="425"/>
      <c r="V3553" s="440"/>
      <c r="W3553" s="425"/>
      <c r="X3553" s="428"/>
      <c r="Y3553" s="425"/>
      <c r="Z3553" s="428"/>
      <c r="AA3553" s="425"/>
      <c r="AB3553" s="428"/>
      <c r="AC3553" s="429"/>
      <c r="AD3553" s="432"/>
      <c r="AE3553" s="433"/>
      <c r="AF3553" s="442">
        <f>IF(AB3553=0,0,(AD3553/AB3553)*100)</f>
        <v>0</v>
      </c>
      <c r="AG3553" s="443"/>
      <c r="AH3553" s="428"/>
      <c r="AI3553" s="429"/>
      <c r="AJ3553" s="432"/>
      <c r="AK3553" s="433"/>
      <c r="AL3553" s="446">
        <f>IF(AH3553=0,0,(AJ3553/AH3553)*100)</f>
        <v>0</v>
      </c>
      <c r="AM3553" s="447"/>
      <c r="AN3553" s="428"/>
      <c r="AO3553" s="429"/>
      <c r="AP3553" s="432"/>
      <c r="AQ3553" s="433"/>
      <c r="AR3553" s="446">
        <f>IF(AN3553=0,0,(AP3553/AN3553)*100)</f>
        <v>0</v>
      </c>
      <c r="AS3553" s="447"/>
      <c r="AT3553" s="450">
        <f>AB3553+AH3553+AN3553</f>
        <v>0</v>
      </c>
      <c r="AU3553" s="451"/>
      <c r="AV3553" s="454">
        <f>AD3553+AJ3553+AP3553</f>
        <v>0</v>
      </c>
      <c r="AW3553" s="455"/>
      <c r="AX3553" s="446">
        <f>IF(AT3553=0,0,(AV3553/AT3553)*100)</f>
        <v>0</v>
      </c>
      <c r="AY3553" s="447"/>
      <c r="AZ3553" s="428"/>
      <c r="BA3553" s="429"/>
      <c r="BB3553" s="432"/>
      <c r="BC3553" s="433"/>
      <c r="BD3553" s="446">
        <f>IF(AZ3553=0,0,(BB3553/AZ3553)*100)</f>
        <v>0</v>
      </c>
      <c r="BE3553" s="447"/>
      <c r="BF3553" s="450">
        <f>AT3553+AZ3553</f>
        <v>0</v>
      </c>
      <c r="BG3553" s="451"/>
      <c r="BH3553" s="454">
        <f>AV3553+BB3553</f>
        <v>0</v>
      </c>
      <c r="BI3553" s="455"/>
      <c r="BJ3553" s="446">
        <f>IF(BF3553=0,0,(BH3553/BF3553)*100)</f>
        <v>0</v>
      </c>
      <c r="BK3553" s="447"/>
      <c r="BL3553" s="406">
        <f>(AD3553*2)+(AJ3553*2)+(AP3553*3)+BB3553</f>
        <v>0</v>
      </c>
      <c r="BM3553" s="407"/>
      <c r="BN3553" s="408"/>
      <c r="BO3553" s="404" t="e">
        <f>(BL3553*BR$2468)+(N3553*BR$2469)+(X3553*BR$2470)+(R3553*BR$2471)+(V3553*BR$2472)+(Z3553*BR$2473)</f>
        <v>#REF!</v>
      </c>
      <c r="BP3553" s="404" t="e">
        <f>((AZ3553-BB3553)*BR$2475)+((AT3553-AV3553)*BR$2474)+(H3553*BR$2476)+(P3553*BR$2477)</f>
        <v>#REF!</v>
      </c>
      <c r="BQ3553" s="53"/>
      <c r="BR3553" s="53"/>
      <c r="BS3553" s="779"/>
    </row>
    <row r="3554" spans="1:71" ht="21.75" customHeight="1" x14ac:dyDescent="0.25">
      <c r="A3554" s="779"/>
      <c r="B3554" s="415"/>
      <c r="C3554" s="412" t="str">
        <f>IF(ROSTER!D$22="","",ROSTER!D$22)</f>
        <v/>
      </c>
      <c r="D3554" s="413"/>
      <c r="E3554" s="419"/>
      <c r="F3554" s="421"/>
      <c r="G3554" s="423"/>
      <c r="H3554" s="426"/>
      <c r="I3554" s="427"/>
      <c r="J3554" s="430"/>
      <c r="K3554" s="431"/>
      <c r="L3554" s="434"/>
      <c r="M3554" s="435"/>
      <c r="N3554" s="438" t="s">
        <v>14</v>
      </c>
      <c r="O3554" s="439"/>
      <c r="P3554" s="430"/>
      <c r="Q3554" s="431"/>
      <c r="R3554" s="434"/>
      <c r="S3554" s="441"/>
      <c r="T3554" s="434"/>
      <c r="U3554" s="427"/>
      <c r="V3554" s="441"/>
      <c r="W3554" s="427"/>
      <c r="X3554" s="430"/>
      <c r="Y3554" s="427"/>
      <c r="Z3554" s="430"/>
      <c r="AA3554" s="427"/>
      <c r="AB3554" s="430"/>
      <c r="AC3554" s="431"/>
      <c r="AD3554" s="434"/>
      <c r="AE3554" s="435"/>
      <c r="AF3554" s="444"/>
      <c r="AG3554" s="445"/>
      <c r="AH3554" s="430"/>
      <c r="AI3554" s="431"/>
      <c r="AJ3554" s="434"/>
      <c r="AK3554" s="435"/>
      <c r="AL3554" s="448"/>
      <c r="AM3554" s="449"/>
      <c r="AN3554" s="430"/>
      <c r="AO3554" s="431"/>
      <c r="AP3554" s="434"/>
      <c r="AQ3554" s="435"/>
      <c r="AR3554" s="448"/>
      <c r="AS3554" s="449"/>
      <c r="AT3554" s="452"/>
      <c r="AU3554" s="453"/>
      <c r="AV3554" s="456"/>
      <c r="AW3554" s="457"/>
      <c r="AX3554" s="448"/>
      <c r="AY3554" s="449"/>
      <c r="AZ3554" s="430"/>
      <c r="BA3554" s="431"/>
      <c r="BB3554" s="434"/>
      <c r="BC3554" s="435"/>
      <c r="BD3554" s="448"/>
      <c r="BE3554" s="449"/>
      <c r="BF3554" s="452"/>
      <c r="BG3554" s="453"/>
      <c r="BH3554" s="456"/>
      <c r="BI3554" s="457"/>
      <c r="BJ3554" s="448"/>
      <c r="BK3554" s="449"/>
      <c r="BL3554" s="409"/>
      <c r="BM3554" s="410"/>
      <c r="BN3554" s="411"/>
      <c r="BO3554" s="405"/>
      <c r="BP3554" s="405"/>
      <c r="BQ3554" s="53"/>
      <c r="BR3554" s="53"/>
      <c r="BS3554" s="779"/>
    </row>
    <row r="3555" spans="1:71" ht="21.75" customHeight="1" x14ac:dyDescent="0.25">
      <c r="A3555" s="779"/>
      <c r="B3555" s="414" t="str">
        <f>IF(ROSTER!B$24="","",ROSTER!B$24)</f>
        <v/>
      </c>
      <c r="C3555" s="416" t="str">
        <f>IF(ROSTER!C$24="","",ROSTER!C$24)</f>
        <v/>
      </c>
      <c r="D3555" s="417"/>
      <c r="E3555" s="418"/>
      <c r="F3555" s="420">
        <f>IF(E3555="y",1,IF(E3555="S",1,0))</f>
        <v>0</v>
      </c>
      <c r="G3555" s="422">
        <f>IF(E3555="S",1,0)</f>
        <v>0</v>
      </c>
      <c r="H3555" s="424"/>
      <c r="I3555" s="425"/>
      <c r="J3555" s="428"/>
      <c r="K3555" s="429"/>
      <c r="L3555" s="432"/>
      <c r="M3555" s="433"/>
      <c r="N3555" s="436">
        <f>L3555+J3555</f>
        <v>0</v>
      </c>
      <c r="O3555" s="437"/>
      <c r="P3555" s="428"/>
      <c r="Q3555" s="429"/>
      <c r="R3555" s="432"/>
      <c r="S3555" s="440"/>
      <c r="T3555" s="432"/>
      <c r="U3555" s="425"/>
      <c r="V3555" s="440"/>
      <c r="W3555" s="425"/>
      <c r="X3555" s="428"/>
      <c r="Y3555" s="425"/>
      <c r="Z3555" s="428"/>
      <c r="AA3555" s="425"/>
      <c r="AB3555" s="428"/>
      <c r="AC3555" s="429"/>
      <c r="AD3555" s="432"/>
      <c r="AE3555" s="433"/>
      <c r="AF3555" s="442">
        <f>IF(AB3555=0,0,(AD3555/AB3555)*100)</f>
        <v>0</v>
      </c>
      <c r="AG3555" s="443"/>
      <c r="AH3555" s="428"/>
      <c r="AI3555" s="429"/>
      <c r="AJ3555" s="432"/>
      <c r="AK3555" s="433"/>
      <c r="AL3555" s="446">
        <f>IF(AH3555=0,0,(AJ3555/AH3555)*100)</f>
        <v>0</v>
      </c>
      <c r="AM3555" s="447"/>
      <c r="AN3555" s="428"/>
      <c r="AO3555" s="429"/>
      <c r="AP3555" s="432"/>
      <c r="AQ3555" s="433"/>
      <c r="AR3555" s="446">
        <f>IF(AN3555=0,0,(AP3555/AN3555)*100)</f>
        <v>0</v>
      </c>
      <c r="AS3555" s="447"/>
      <c r="AT3555" s="450">
        <f>AB3555+AH3555+AN3555</f>
        <v>0</v>
      </c>
      <c r="AU3555" s="451"/>
      <c r="AV3555" s="454">
        <f>AD3555+AJ3555+AP3555</f>
        <v>0</v>
      </c>
      <c r="AW3555" s="455"/>
      <c r="AX3555" s="446">
        <f>IF(AT3555=0,0,(AV3555/AT3555)*100)</f>
        <v>0</v>
      </c>
      <c r="AY3555" s="447"/>
      <c r="AZ3555" s="428"/>
      <c r="BA3555" s="429"/>
      <c r="BB3555" s="432"/>
      <c r="BC3555" s="433"/>
      <c r="BD3555" s="446">
        <f>IF(AZ3555=0,0,(BB3555/AZ3555)*100)</f>
        <v>0</v>
      </c>
      <c r="BE3555" s="447"/>
      <c r="BF3555" s="450">
        <f>AT3555+AZ3555</f>
        <v>0</v>
      </c>
      <c r="BG3555" s="451"/>
      <c r="BH3555" s="454">
        <f>AV3555+BB3555</f>
        <v>0</v>
      </c>
      <c r="BI3555" s="455"/>
      <c r="BJ3555" s="446">
        <f>IF(BF3555=0,0,(BH3555/BF3555)*100)</f>
        <v>0</v>
      </c>
      <c r="BK3555" s="447"/>
      <c r="BL3555" s="406">
        <f>(AD3555*2)+(AJ3555*2)+(AP3555*3)+BB3555</f>
        <v>0</v>
      </c>
      <c r="BM3555" s="407"/>
      <c r="BN3555" s="408"/>
      <c r="BO3555" s="404" t="e">
        <f>(BL3555*BR$2468)+(N3555*BR$2469)+(X3555*BR$2470)+(R3555*BR$2471)+(V3555*BR$2472)+(Z3555*BR$2473)</f>
        <v>#REF!</v>
      </c>
      <c r="BP3555" s="404" t="e">
        <f>((AZ3555-BB3555)*BR$2475)+((AT3555-AV3555)*BR$2474)+(H3555*BR$2476)+(P3555*BR$2477)</f>
        <v>#REF!</v>
      </c>
      <c r="BQ3555" s="53"/>
      <c r="BR3555" s="53"/>
      <c r="BS3555" s="779"/>
    </row>
    <row r="3556" spans="1:71" ht="21.75" customHeight="1" x14ac:dyDescent="0.25">
      <c r="A3556" s="779"/>
      <c r="B3556" s="415"/>
      <c r="C3556" s="412" t="str">
        <f>IF(ROSTER!D$24="","",ROSTER!D$24)</f>
        <v/>
      </c>
      <c r="D3556" s="413"/>
      <c r="E3556" s="419"/>
      <c r="F3556" s="421"/>
      <c r="G3556" s="423"/>
      <c r="H3556" s="426"/>
      <c r="I3556" s="427"/>
      <c r="J3556" s="430"/>
      <c r="K3556" s="431"/>
      <c r="L3556" s="434"/>
      <c r="M3556" s="435"/>
      <c r="N3556" s="438" t="s">
        <v>14</v>
      </c>
      <c r="O3556" s="439"/>
      <c r="P3556" s="430"/>
      <c r="Q3556" s="431"/>
      <c r="R3556" s="434"/>
      <c r="S3556" s="441"/>
      <c r="T3556" s="434"/>
      <c r="U3556" s="427"/>
      <c r="V3556" s="441"/>
      <c r="W3556" s="427"/>
      <c r="X3556" s="430"/>
      <c r="Y3556" s="427"/>
      <c r="Z3556" s="430"/>
      <c r="AA3556" s="427"/>
      <c r="AB3556" s="430"/>
      <c r="AC3556" s="431"/>
      <c r="AD3556" s="434"/>
      <c r="AE3556" s="435"/>
      <c r="AF3556" s="444"/>
      <c r="AG3556" s="445"/>
      <c r="AH3556" s="430"/>
      <c r="AI3556" s="431"/>
      <c r="AJ3556" s="434"/>
      <c r="AK3556" s="435"/>
      <c r="AL3556" s="448"/>
      <c r="AM3556" s="449"/>
      <c r="AN3556" s="430"/>
      <c r="AO3556" s="431"/>
      <c r="AP3556" s="434"/>
      <c r="AQ3556" s="435"/>
      <c r="AR3556" s="448"/>
      <c r="AS3556" s="449"/>
      <c r="AT3556" s="452"/>
      <c r="AU3556" s="453"/>
      <c r="AV3556" s="456"/>
      <c r="AW3556" s="457"/>
      <c r="AX3556" s="448"/>
      <c r="AY3556" s="449"/>
      <c r="AZ3556" s="430"/>
      <c r="BA3556" s="431"/>
      <c r="BB3556" s="434"/>
      <c r="BC3556" s="435"/>
      <c r="BD3556" s="448"/>
      <c r="BE3556" s="449"/>
      <c r="BF3556" s="452"/>
      <c r="BG3556" s="453"/>
      <c r="BH3556" s="456"/>
      <c r="BI3556" s="457"/>
      <c r="BJ3556" s="448"/>
      <c r="BK3556" s="449"/>
      <c r="BL3556" s="409"/>
      <c r="BM3556" s="410"/>
      <c r="BN3556" s="411"/>
      <c r="BO3556" s="405"/>
      <c r="BP3556" s="405"/>
      <c r="BQ3556" s="53"/>
      <c r="BR3556" s="53"/>
      <c r="BS3556" s="779"/>
    </row>
    <row r="3557" spans="1:71" ht="21.75" customHeight="1" x14ac:dyDescent="0.25">
      <c r="A3557" s="779"/>
      <c r="B3557" s="414" t="str">
        <f>IF(ROSTER!B$26="","",ROSTER!B$26)</f>
        <v/>
      </c>
      <c r="C3557" s="416" t="str">
        <f>IF(ROSTER!C$26="","",ROSTER!C$26)</f>
        <v/>
      </c>
      <c r="D3557" s="417"/>
      <c r="E3557" s="418"/>
      <c r="F3557" s="420">
        <f>IF(E3557="y",1,IF(E3557="S",1,0))</f>
        <v>0</v>
      </c>
      <c r="G3557" s="422">
        <f>IF(E3557="S",1,0)</f>
        <v>0</v>
      </c>
      <c r="H3557" s="424"/>
      <c r="I3557" s="425"/>
      <c r="J3557" s="428"/>
      <c r="K3557" s="429"/>
      <c r="L3557" s="432"/>
      <c r="M3557" s="433"/>
      <c r="N3557" s="436">
        <f>L3557+J3557</f>
        <v>0</v>
      </c>
      <c r="O3557" s="437"/>
      <c r="P3557" s="428"/>
      <c r="Q3557" s="429"/>
      <c r="R3557" s="432"/>
      <c r="S3557" s="440"/>
      <c r="T3557" s="432"/>
      <c r="U3557" s="425"/>
      <c r="V3557" s="440"/>
      <c r="W3557" s="425"/>
      <c r="X3557" s="428"/>
      <c r="Y3557" s="425"/>
      <c r="Z3557" s="428"/>
      <c r="AA3557" s="425"/>
      <c r="AB3557" s="428"/>
      <c r="AC3557" s="429"/>
      <c r="AD3557" s="432"/>
      <c r="AE3557" s="433"/>
      <c r="AF3557" s="442">
        <f>IF(AB3557=0,0,(AD3557/AB3557)*100)</f>
        <v>0</v>
      </c>
      <c r="AG3557" s="443"/>
      <c r="AH3557" s="428"/>
      <c r="AI3557" s="429"/>
      <c r="AJ3557" s="432"/>
      <c r="AK3557" s="433"/>
      <c r="AL3557" s="446">
        <f>IF(AH3557=0,0,(AJ3557/AH3557)*100)</f>
        <v>0</v>
      </c>
      <c r="AM3557" s="447"/>
      <c r="AN3557" s="428"/>
      <c r="AO3557" s="429"/>
      <c r="AP3557" s="432"/>
      <c r="AQ3557" s="433"/>
      <c r="AR3557" s="446">
        <f>IF(AN3557=0,0,(AP3557/AN3557)*100)</f>
        <v>0</v>
      </c>
      <c r="AS3557" s="447"/>
      <c r="AT3557" s="450">
        <f>AB3557+AH3557+AN3557</f>
        <v>0</v>
      </c>
      <c r="AU3557" s="451"/>
      <c r="AV3557" s="454">
        <f>AD3557+AJ3557+AP3557</f>
        <v>0</v>
      </c>
      <c r="AW3557" s="455"/>
      <c r="AX3557" s="446">
        <f>IF(AT3557=0,0,(AV3557/AT3557)*100)</f>
        <v>0</v>
      </c>
      <c r="AY3557" s="447"/>
      <c r="AZ3557" s="428"/>
      <c r="BA3557" s="429"/>
      <c r="BB3557" s="432"/>
      <c r="BC3557" s="433"/>
      <c r="BD3557" s="446">
        <f>IF(AZ3557=0,0,(BB3557/AZ3557)*100)</f>
        <v>0</v>
      </c>
      <c r="BE3557" s="447"/>
      <c r="BF3557" s="450">
        <f>AT3557+AZ3557</f>
        <v>0</v>
      </c>
      <c r="BG3557" s="451"/>
      <c r="BH3557" s="454">
        <f>AV3557+BB3557</f>
        <v>0</v>
      </c>
      <c r="BI3557" s="455"/>
      <c r="BJ3557" s="446">
        <f>IF(BF3557=0,0,(BH3557/BF3557)*100)</f>
        <v>0</v>
      </c>
      <c r="BK3557" s="447"/>
      <c r="BL3557" s="406">
        <f>(AD3557*2)+(AJ3557*2)+(AP3557*3)+BB3557</f>
        <v>0</v>
      </c>
      <c r="BM3557" s="407"/>
      <c r="BN3557" s="408"/>
      <c r="BO3557" s="404" t="e">
        <f>(BL3557*BR$2468)+(N3557*BR$2469)+(X3557*BR$2470)+(R3557*BR$2471)+(V3557*BR$2472)+(Z3557*BR$2473)</f>
        <v>#REF!</v>
      </c>
      <c r="BP3557" s="404" t="e">
        <f>((AZ3557-BB3557)*BR$2475)+((AT3557-AV3557)*BR$2474)+(H3557*BR$2476)+(P3557*BR$2477)</f>
        <v>#REF!</v>
      </c>
      <c r="BQ3557" s="53"/>
      <c r="BR3557" s="53"/>
      <c r="BS3557" s="779"/>
    </row>
    <row r="3558" spans="1:71" ht="21.75" customHeight="1" x14ac:dyDescent="0.25">
      <c r="A3558" s="779"/>
      <c r="B3558" s="415"/>
      <c r="C3558" s="412" t="str">
        <f>IF(ROSTER!D$26="","",ROSTER!D$26)</f>
        <v/>
      </c>
      <c r="D3558" s="413"/>
      <c r="E3558" s="419"/>
      <c r="F3558" s="421"/>
      <c r="G3558" s="423"/>
      <c r="H3558" s="426"/>
      <c r="I3558" s="427"/>
      <c r="J3558" s="430"/>
      <c r="K3558" s="431"/>
      <c r="L3558" s="434"/>
      <c r="M3558" s="435"/>
      <c r="N3558" s="438" t="s">
        <v>14</v>
      </c>
      <c r="O3558" s="439"/>
      <c r="P3558" s="430"/>
      <c r="Q3558" s="431"/>
      <c r="R3558" s="434"/>
      <c r="S3558" s="441"/>
      <c r="T3558" s="434"/>
      <c r="U3558" s="427"/>
      <c r="V3558" s="441"/>
      <c r="W3558" s="427"/>
      <c r="X3558" s="430"/>
      <c r="Y3558" s="427"/>
      <c r="Z3558" s="430"/>
      <c r="AA3558" s="427"/>
      <c r="AB3558" s="430"/>
      <c r="AC3558" s="431"/>
      <c r="AD3558" s="434"/>
      <c r="AE3558" s="435"/>
      <c r="AF3558" s="444"/>
      <c r="AG3558" s="445"/>
      <c r="AH3558" s="430"/>
      <c r="AI3558" s="431"/>
      <c r="AJ3558" s="434"/>
      <c r="AK3558" s="435"/>
      <c r="AL3558" s="448"/>
      <c r="AM3558" s="449"/>
      <c r="AN3558" s="430"/>
      <c r="AO3558" s="431"/>
      <c r="AP3558" s="434"/>
      <c r="AQ3558" s="435"/>
      <c r="AR3558" s="448"/>
      <c r="AS3558" s="449"/>
      <c r="AT3558" s="452"/>
      <c r="AU3558" s="453"/>
      <c r="AV3558" s="456"/>
      <c r="AW3558" s="457"/>
      <c r="AX3558" s="448"/>
      <c r="AY3558" s="449"/>
      <c r="AZ3558" s="430"/>
      <c r="BA3558" s="431"/>
      <c r="BB3558" s="434"/>
      <c r="BC3558" s="435"/>
      <c r="BD3558" s="448"/>
      <c r="BE3558" s="449"/>
      <c r="BF3558" s="452"/>
      <c r="BG3558" s="453"/>
      <c r="BH3558" s="456"/>
      <c r="BI3558" s="457"/>
      <c r="BJ3558" s="448"/>
      <c r="BK3558" s="449"/>
      <c r="BL3558" s="409"/>
      <c r="BM3558" s="410"/>
      <c r="BN3558" s="411"/>
      <c r="BO3558" s="405"/>
      <c r="BP3558" s="405"/>
      <c r="BQ3558" s="53"/>
      <c r="BR3558" s="53"/>
      <c r="BS3558" s="779"/>
    </row>
    <row r="3559" spans="1:71" ht="21.75" customHeight="1" x14ac:dyDescent="0.25">
      <c r="A3559" s="779"/>
      <c r="B3559" s="414" t="str">
        <f>IF(ROSTER!B$28="","",ROSTER!B$28)</f>
        <v/>
      </c>
      <c r="C3559" s="416" t="str">
        <f>IF(ROSTER!C$28="","",ROSTER!C$28)</f>
        <v/>
      </c>
      <c r="D3559" s="417"/>
      <c r="E3559" s="418"/>
      <c r="F3559" s="420">
        <f>IF(E3559="y",1,IF(E3559="S",1,0))</f>
        <v>0</v>
      </c>
      <c r="G3559" s="422">
        <f>IF(E3559="S",1,0)</f>
        <v>0</v>
      </c>
      <c r="H3559" s="424"/>
      <c r="I3559" s="425"/>
      <c r="J3559" s="428"/>
      <c r="K3559" s="429"/>
      <c r="L3559" s="432"/>
      <c r="M3559" s="433"/>
      <c r="N3559" s="436">
        <f>L3559+J3559</f>
        <v>0</v>
      </c>
      <c r="O3559" s="437"/>
      <c r="P3559" s="428"/>
      <c r="Q3559" s="429"/>
      <c r="R3559" s="432"/>
      <c r="S3559" s="440"/>
      <c r="T3559" s="432"/>
      <c r="U3559" s="425"/>
      <c r="V3559" s="440"/>
      <c r="W3559" s="425"/>
      <c r="X3559" s="428"/>
      <c r="Y3559" s="425"/>
      <c r="Z3559" s="428"/>
      <c r="AA3559" s="425"/>
      <c r="AB3559" s="428"/>
      <c r="AC3559" s="429"/>
      <c r="AD3559" s="432"/>
      <c r="AE3559" s="433"/>
      <c r="AF3559" s="442">
        <f>IF(AB3559=0,0,(AD3559/AB3559)*100)</f>
        <v>0</v>
      </c>
      <c r="AG3559" s="443"/>
      <c r="AH3559" s="428"/>
      <c r="AI3559" s="429"/>
      <c r="AJ3559" s="432"/>
      <c r="AK3559" s="433"/>
      <c r="AL3559" s="446">
        <f>IF(AH3559=0,0,(AJ3559/AH3559)*100)</f>
        <v>0</v>
      </c>
      <c r="AM3559" s="447"/>
      <c r="AN3559" s="428"/>
      <c r="AO3559" s="429"/>
      <c r="AP3559" s="432"/>
      <c r="AQ3559" s="433"/>
      <c r="AR3559" s="446">
        <f>IF(AN3559=0,0,(AP3559/AN3559)*100)</f>
        <v>0</v>
      </c>
      <c r="AS3559" s="447"/>
      <c r="AT3559" s="450">
        <f>AB3559+AH3559+AN3559</f>
        <v>0</v>
      </c>
      <c r="AU3559" s="451"/>
      <c r="AV3559" s="454">
        <f>AD3559+AJ3559+AP3559</f>
        <v>0</v>
      </c>
      <c r="AW3559" s="455"/>
      <c r="AX3559" s="446">
        <f>IF(AT3559=0,0,(AV3559/AT3559)*100)</f>
        <v>0</v>
      </c>
      <c r="AY3559" s="447"/>
      <c r="AZ3559" s="428"/>
      <c r="BA3559" s="429"/>
      <c r="BB3559" s="432"/>
      <c r="BC3559" s="433"/>
      <c r="BD3559" s="446">
        <f>IF(AZ3559=0,0,(BB3559/AZ3559)*100)</f>
        <v>0</v>
      </c>
      <c r="BE3559" s="447"/>
      <c r="BF3559" s="450">
        <f>AT3559+AZ3559</f>
        <v>0</v>
      </c>
      <c r="BG3559" s="451"/>
      <c r="BH3559" s="454">
        <f>AV3559+BB3559</f>
        <v>0</v>
      </c>
      <c r="BI3559" s="455"/>
      <c r="BJ3559" s="446">
        <f>IF(BF3559=0,0,(BH3559/BF3559)*100)</f>
        <v>0</v>
      </c>
      <c r="BK3559" s="447"/>
      <c r="BL3559" s="406">
        <f>(AD3559*2)+(AJ3559*2)+(AP3559*3)+BB3559</f>
        <v>0</v>
      </c>
      <c r="BM3559" s="407"/>
      <c r="BN3559" s="408"/>
      <c r="BO3559" s="404" t="e">
        <f>(BL3559*BR$2468)+(N3559*BR$2469)+(X3559*BR$2470)+(R3559*BR$2471)+(V3559*BR$2472)+(Z3559*BR$2473)</f>
        <v>#REF!</v>
      </c>
      <c r="BP3559" s="404" t="e">
        <f>((AZ3559-BB3559)*BR$2475)+((AT3559-AV3559)*BR$2474)+(H3559*BR$2476)+(P3559*BR$2477)</f>
        <v>#REF!</v>
      </c>
      <c r="BQ3559" s="53"/>
      <c r="BR3559" s="53"/>
      <c r="BS3559" s="779"/>
    </row>
    <row r="3560" spans="1:71" ht="21.75" customHeight="1" x14ac:dyDescent="0.25">
      <c r="A3560" s="779"/>
      <c r="B3560" s="415"/>
      <c r="C3560" s="412" t="str">
        <f>IF(ROSTER!D$28="","",ROSTER!D$28)</f>
        <v/>
      </c>
      <c r="D3560" s="413"/>
      <c r="E3560" s="419"/>
      <c r="F3560" s="421"/>
      <c r="G3560" s="423"/>
      <c r="H3560" s="426"/>
      <c r="I3560" s="427"/>
      <c r="J3560" s="430"/>
      <c r="K3560" s="431"/>
      <c r="L3560" s="434"/>
      <c r="M3560" s="435"/>
      <c r="N3560" s="438" t="s">
        <v>14</v>
      </c>
      <c r="O3560" s="439"/>
      <c r="P3560" s="430"/>
      <c r="Q3560" s="431"/>
      <c r="R3560" s="434"/>
      <c r="S3560" s="441"/>
      <c r="T3560" s="434"/>
      <c r="U3560" s="427"/>
      <c r="V3560" s="441"/>
      <c r="W3560" s="427"/>
      <c r="X3560" s="430"/>
      <c r="Y3560" s="427"/>
      <c r="Z3560" s="430"/>
      <c r="AA3560" s="427"/>
      <c r="AB3560" s="430"/>
      <c r="AC3560" s="431"/>
      <c r="AD3560" s="434"/>
      <c r="AE3560" s="435"/>
      <c r="AF3560" s="444"/>
      <c r="AG3560" s="445"/>
      <c r="AH3560" s="430"/>
      <c r="AI3560" s="431"/>
      <c r="AJ3560" s="434"/>
      <c r="AK3560" s="435"/>
      <c r="AL3560" s="448"/>
      <c r="AM3560" s="449"/>
      <c r="AN3560" s="430"/>
      <c r="AO3560" s="431"/>
      <c r="AP3560" s="434"/>
      <c r="AQ3560" s="435"/>
      <c r="AR3560" s="448"/>
      <c r="AS3560" s="449"/>
      <c r="AT3560" s="452"/>
      <c r="AU3560" s="453"/>
      <c r="AV3560" s="456"/>
      <c r="AW3560" s="457"/>
      <c r="AX3560" s="448"/>
      <c r="AY3560" s="449"/>
      <c r="AZ3560" s="430"/>
      <c r="BA3560" s="431"/>
      <c r="BB3560" s="434"/>
      <c r="BC3560" s="435"/>
      <c r="BD3560" s="448"/>
      <c r="BE3560" s="449"/>
      <c r="BF3560" s="452"/>
      <c r="BG3560" s="453"/>
      <c r="BH3560" s="456"/>
      <c r="BI3560" s="457"/>
      <c r="BJ3560" s="448"/>
      <c r="BK3560" s="449"/>
      <c r="BL3560" s="409"/>
      <c r="BM3560" s="410"/>
      <c r="BN3560" s="411"/>
      <c r="BO3560" s="405"/>
      <c r="BP3560" s="405"/>
      <c r="BQ3560" s="53"/>
      <c r="BR3560" s="53"/>
      <c r="BS3560" s="779"/>
    </row>
    <row r="3561" spans="1:71" ht="21.75" customHeight="1" x14ac:dyDescent="0.25">
      <c r="A3561" s="779"/>
      <c r="B3561" s="414" t="str">
        <f>IF(ROSTER!B$30="","",ROSTER!B$30)</f>
        <v/>
      </c>
      <c r="C3561" s="416" t="str">
        <f>IF(ROSTER!C$30="","",ROSTER!C$30)</f>
        <v/>
      </c>
      <c r="D3561" s="417"/>
      <c r="E3561" s="418"/>
      <c r="F3561" s="420">
        <f>IF(E3561="y",1,IF(E3561="S",1,0))</f>
        <v>0</v>
      </c>
      <c r="G3561" s="422">
        <f>IF(E3561="S",1,0)</f>
        <v>0</v>
      </c>
      <c r="H3561" s="424"/>
      <c r="I3561" s="425"/>
      <c r="J3561" s="428"/>
      <c r="K3561" s="429"/>
      <c r="L3561" s="432"/>
      <c r="M3561" s="433"/>
      <c r="N3561" s="436">
        <f>L3561+J3561</f>
        <v>0</v>
      </c>
      <c r="O3561" s="437"/>
      <c r="P3561" s="428"/>
      <c r="Q3561" s="429"/>
      <c r="R3561" s="432"/>
      <c r="S3561" s="440"/>
      <c r="T3561" s="432"/>
      <c r="U3561" s="425"/>
      <c r="V3561" s="440"/>
      <c r="W3561" s="425"/>
      <c r="X3561" s="428"/>
      <c r="Y3561" s="425"/>
      <c r="Z3561" s="428"/>
      <c r="AA3561" s="425"/>
      <c r="AB3561" s="428"/>
      <c r="AC3561" s="429"/>
      <c r="AD3561" s="432"/>
      <c r="AE3561" s="433"/>
      <c r="AF3561" s="442">
        <f>IF(AB3561=0,0,(AD3561/AB3561)*100)</f>
        <v>0</v>
      </c>
      <c r="AG3561" s="443"/>
      <c r="AH3561" s="428"/>
      <c r="AI3561" s="429"/>
      <c r="AJ3561" s="432"/>
      <c r="AK3561" s="433"/>
      <c r="AL3561" s="446">
        <f>IF(AH3561=0,0,(AJ3561/AH3561)*100)</f>
        <v>0</v>
      </c>
      <c r="AM3561" s="447"/>
      <c r="AN3561" s="428"/>
      <c r="AO3561" s="429"/>
      <c r="AP3561" s="432"/>
      <c r="AQ3561" s="433"/>
      <c r="AR3561" s="446">
        <f>IF(AN3561=0,0,(AP3561/AN3561)*100)</f>
        <v>0</v>
      </c>
      <c r="AS3561" s="447"/>
      <c r="AT3561" s="450">
        <f>AB3561+AH3561+AN3561</f>
        <v>0</v>
      </c>
      <c r="AU3561" s="451"/>
      <c r="AV3561" s="454">
        <f>AD3561+AJ3561+AP3561</f>
        <v>0</v>
      </c>
      <c r="AW3561" s="455"/>
      <c r="AX3561" s="446">
        <f>IF(AT3561=0,0,(AV3561/AT3561)*100)</f>
        <v>0</v>
      </c>
      <c r="AY3561" s="447"/>
      <c r="AZ3561" s="428"/>
      <c r="BA3561" s="429"/>
      <c r="BB3561" s="432"/>
      <c r="BC3561" s="433"/>
      <c r="BD3561" s="446">
        <f>IF(AZ3561=0,0,(BB3561/AZ3561)*100)</f>
        <v>0</v>
      </c>
      <c r="BE3561" s="447"/>
      <c r="BF3561" s="450">
        <f>AT3561+AZ3561</f>
        <v>0</v>
      </c>
      <c r="BG3561" s="451"/>
      <c r="BH3561" s="454">
        <f>AV3561+BB3561</f>
        <v>0</v>
      </c>
      <c r="BI3561" s="455"/>
      <c r="BJ3561" s="446">
        <f>IF(BF3561=0,0,(BH3561/BF3561)*100)</f>
        <v>0</v>
      </c>
      <c r="BK3561" s="447"/>
      <c r="BL3561" s="406">
        <f>(AD3561*2)+(AJ3561*2)+(AP3561*3)+BB3561</f>
        <v>0</v>
      </c>
      <c r="BM3561" s="407"/>
      <c r="BN3561" s="408"/>
      <c r="BO3561" s="404" t="e">
        <f>(BL3561*BR$2468)+(N3561*BR$2469)+(X3561*BR$2470)+(R3561*BR$2471)+(V3561*BR$2472)+(Z3561*BR$2473)</f>
        <v>#REF!</v>
      </c>
      <c r="BP3561" s="404" t="e">
        <f>((AZ3561-BB3561)*BR$2475)+((AT3561-AV3561)*BR$2474)+(H3561*BR$2476)+(P3561*BR$2477)</f>
        <v>#REF!</v>
      </c>
      <c r="BQ3561" s="53"/>
      <c r="BR3561" s="53"/>
      <c r="BS3561" s="779"/>
    </row>
    <row r="3562" spans="1:71" ht="21.75" customHeight="1" x14ac:dyDescent="0.25">
      <c r="A3562" s="779"/>
      <c r="B3562" s="415"/>
      <c r="C3562" s="412" t="str">
        <f>IF(ROSTER!D$30="","",ROSTER!D$30)</f>
        <v/>
      </c>
      <c r="D3562" s="413"/>
      <c r="E3562" s="419"/>
      <c r="F3562" s="421"/>
      <c r="G3562" s="423"/>
      <c r="H3562" s="426"/>
      <c r="I3562" s="427"/>
      <c r="J3562" s="430"/>
      <c r="K3562" s="431"/>
      <c r="L3562" s="434"/>
      <c r="M3562" s="435"/>
      <c r="N3562" s="438" t="s">
        <v>14</v>
      </c>
      <c r="O3562" s="439"/>
      <c r="P3562" s="430"/>
      <c r="Q3562" s="431"/>
      <c r="R3562" s="434"/>
      <c r="S3562" s="441"/>
      <c r="T3562" s="434"/>
      <c r="U3562" s="427"/>
      <c r="V3562" s="441"/>
      <c r="W3562" s="427"/>
      <c r="X3562" s="430"/>
      <c r="Y3562" s="427"/>
      <c r="Z3562" s="430"/>
      <c r="AA3562" s="427"/>
      <c r="AB3562" s="430"/>
      <c r="AC3562" s="431"/>
      <c r="AD3562" s="434"/>
      <c r="AE3562" s="435"/>
      <c r="AF3562" s="444"/>
      <c r="AG3562" s="445"/>
      <c r="AH3562" s="430"/>
      <c r="AI3562" s="431"/>
      <c r="AJ3562" s="434"/>
      <c r="AK3562" s="435"/>
      <c r="AL3562" s="448"/>
      <c r="AM3562" s="449"/>
      <c r="AN3562" s="430"/>
      <c r="AO3562" s="431"/>
      <c r="AP3562" s="434"/>
      <c r="AQ3562" s="435"/>
      <c r="AR3562" s="448"/>
      <c r="AS3562" s="449"/>
      <c r="AT3562" s="452"/>
      <c r="AU3562" s="453"/>
      <c r="AV3562" s="456"/>
      <c r="AW3562" s="457"/>
      <c r="AX3562" s="448"/>
      <c r="AY3562" s="449"/>
      <c r="AZ3562" s="430"/>
      <c r="BA3562" s="431"/>
      <c r="BB3562" s="434"/>
      <c r="BC3562" s="435"/>
      <c r="BD3562" s="448"/>
      <c r="BE3562" s="449"/>
      <c r="BF3562" s="452"/>
      <c r="BG3562" s="453"/>
      <c r="BH3562" s="456"/>
      <c r="BI3562" s="457"/>
      <c r="BJ3562" s="448"/>
      <c r="BK3562" s="449"/>
      <c r="BL3562" s="409"/>
      <c r="BM3562" s="410"/>
      <c r="BN3562" s="411"/>
      <c r="BO3562" s="405"/>
      <c r="BP3562" s="405"/>
      <c r="BQ3562" s="53"/>
      <c r="BR3562" s="53"/>
      <c r="BS3562" s="779"/>
    </row>
    <row r="3563" spans="1:71" ht="21.75" customHeight="1" x14ac:dyDescent="0.25">
      <c r="A3563" s="779"/>
      <c r="B3563" s="414" t="str">
        <f>IF(ROSTER!B$32="","",ROSTER!B$32)</f>
        <v/>
      </c>
      <c r="C3563" s="416" t="str">
        <f>IF(ROSTER!C$32="","",ROSTER!C$32)</f>
        <v/>
      </c>
      <c r="D3563" s="417"/>
      <c r="E3563" s="418"/>
      <c r="F3563" s="420">
        <f>IF(E3563="y",1,IF(E3563="S",1,0))</f>
        <v>0</v>
      </c>
      <c r="G3563" s="422">
        <f>IF(E3563="S",1,0)</f>
        <v>0</v>
      </c>
      <c r="H3563" s="424"/>
      <c r="I3563" s="425"/>
      <c r="J3563" s="428"/>
      <c r="K3563" s="429"/>
      <c r="L3563" s="432"/>
      <c r="M3563" s="433"/>
      <c r="N3563" s="436">
        <f>L3563+J3563</f>
        <v>0</v>
      </c>
      <c r="O3563" s="437"/>
      <c r="P3563" s="428"/>
      <c r="Q3563" s="429"/>
      <c r="R3563" s="432"/>
      <c r="S3563" s="440"/>
      <c r="T3563" s="432"/>
      <c r="U3563" s="425"/>
      <c r="V3563" s="440"/>
      <c r="W3563" s="425"/>
      <c r="X3563" s="428"/>
      <c r="Y3563" s="425"/>
      <c r="Z3563" s="428"/>
      <c r="AA3563" s="425"/>
      <c r="AB3563" s="428"/>
      <c r="AC3563" s="429"/>
      <c r="AD3563" s="432"/>
      <c r="AE3563" s="433"/>
      <c r="AF3563" s="442">
        <f>IF(AB3563=0,0,(AD3563/AB3563)*100)</f>
        <v>0</v>
      </c>
      <c r="AG3563" s="443"/>
      <c r="AH3563" s="428"/>
      <c r="AI3563" s="429"/>
      <c r="AJ3563" s="432"/>
      <c r="AK3563" s="433"/>
      <c r="AL3563" s="446">
        <f>IF(AH3563=0,0,(AJ3563/AH3563)*100)</f>
        <v>0</v>
      </c>
      <c r="AM3563" s="447"/>
      <c r="AN3563" s="428"/>
      <c r="AO3563" s="429"/>
      <c r="AP3563" s="432"/>
      <c r="AQ3563" s="433"/>
      <c r="AR3563" s="446">
        <f>IF(AN3563=0,0,(AP3563/AN3563)*100)</f>
        <v>0</v>
      </c>
      <c r="AS3563" s="447"/>
      <c r="AT3563" s="450">
        <f>AB3563+AH3563+AN3563</f>
        <v>0</v>
      </c>
      <c r="AU3563" s="451"/>
      <c r="AV3563" s="454">
        <f>AD3563+AJ3563+AP3563</f>
        <v>0</v>
      </c>
      <c r="AW3563" s="455"/>
      <c r="AX3563" s="446">
        <f>IF(AT3563=0,0,(AV3563/AT3563)*100)</f>
        <v>0</v>
      </c>
      <c r="AY3563" s="447"/>
      <c r="AZ3563" s="428"/>
      <c r="BA3563" s="429"/>
      <c r="BB3563" s="432"/>
      <c r="BC3563" s="433"/>
      <c r="BD3563" s="446">
        <f>IF(AZ3563=0,0,(BB3563/AZ3563)*100)</f>
        <v>0</v>
      </c>
      <c r="BE3563" s="447"/>
      <c r="BF3563" s="450">
        <f>AT3563+AZ3563</f>
        <v>0</v>
      </c>
      <c r="BG3563" s="451"/>
      <c r="BH3563" s="454">
        <f>AV3563+BB3563</f>
        <v>0</v>
      </c>
      <c r="BI3563" s="455"/>
      <c r="BJ3563" s="446">
        <f>IF(BF3563=0,0,(BH3563/BF3563)*100)</f>
        <v>0</v>
      </c>
      <c r="BK3563" s="447"/>
      <c r="BL3563" s="406">
        <f>(AD3563*2)+(AJ3563*2)+(AP3563*3)+BB3563</f>
        <v>0</v>
      </c>
      <c r="BM3563" s="407"/>
      <c r="BN3563" s="408"/>
      <c r="BO3563" s="404" t="e">
        <f>(BL3563*BR$2468)+(N3563*BR$2469)+(X3563*BR$2470)+(R3563*BR$2471)+(V3563*BR$2472)+(Z3563*BR$2473)</f>
        <v>#REF!</v>
      </c>
      <c r="BP3563" s="404" t="e">
        <f>((AZ3563-BB3563)*BR$2475)+((AT3563-AV3563)*BR$2474)+(H3563*BR$2476)+(P3563*BR$2477)</f>
        <v>#REF!</v>
      </c>
      <c r="BQ3563" s="53"/>
      <c r="BR3563" s="53"/>
      <c r="BS3563" s="779"/>
    </row>
    <row r="3564" spans="1:71" ht="21.75" customHeight="1" x14ac:dyDescent="0.25">
      <c r="A3564" s="779"/>
      <c r="B3564" s="415"/>
      <c r="C3564" s="412" t="str">
        <f>IF(ROSTER!D$32="","",ROSTER!D$32)</f>
        <v/>
      </c>
      <c r="D3564" s="413"/>
      <c r="E3564" s="419"/>
      <c r="F3564" s="421"/>
      <c r="G3564" s="423"/>
      <c r="H3564" s="426"/>
      <c r="I3564" s="427"/>
      <c r="J3564" s="430"/>
      <c r="K3564" s="431"/>
      <c r="L3564" s="434"/>
      <c r="M3564" s="435"/>
      <c r="N3564" s="438" t="s">
        <v>14</v>
      </c>
      <c r="O3564" s="439"/>
      <c r="P3564" s="430"/>
      <c r="Q3564" s="431"/>
      <c r="R3564" s="434"/>
      <c r="S3564" s="441"/>
      <c r="T3564" s="434"/>
      <c r="U3564" s="427"/>
      <c r="V3564" s="441"/>
      <c r="W3564" s="427"/>
      <c r="X3564" s="430"/>
      <c r="Y3564" s="427"/>
      <c r="Z3564" s="430"/>
      <c r="AA3564" s="427"/>
      <c r="AB3564" s="430"/>
      <c r="AC3564" s="431"/>
      <c r="AD3564" s="434"/>
      <c r="AE3564" s="435"/>
      <c r="AF3564" s="444"/>
      <c r="AG3564" s="445"/>
      <c r="AH3564" s="430"/>
      <c r="AI3564" s="431"/>
      <c r="AJ3564" s="434"/>
      <c r="AK3564" s="435"/>
      <c r="AL3564" s="448"/>
      <c r="AM3564" s="449"/>
      <c r="AN3564" s="430"/>
      <c r="AO3564" s="431"/>
      <c r="AP3564" s="434"/>
      <c r="AQ3564" s="435"/>
      <c r="AR3564" s="448"/>
      <c r="AS3564" s="449"/>
      <c r="AT3564" s="452"/>
      <c r="AU3564" s="453"/>
      <c r="AV3564" s="456"/>
      <c r="AW3564" s="457"/>
      <c r="AX3564" s="448"/>
      <c r="AY3564" s="449"/>
      <c r="AZ3564" s="430"/>
      <c r="BA3564" s="431"/>
      <c r="BB3564" s="434"/>
      <c r="BC3564" s="435"/>
      <c r="BD3564" s="448"/>
      <c r="BE3564" s="449"/>
      <c r="BF3564" s="452"/>
      <c r="BG3564" s="453"/>
      <c r="BH3564" s="456"/>
      <c r="BI3564" s="457"/>
      <c r="BJ3564" s="448"/>
      <c r="BK3564" s="449"/>
      <c r="BL3564" s="409"/>
      <c r="BM3564" s="410"/>
      <c r="BN3564" s="411"/>
      <c r="BO3564" s="405"/>
      <c r="BP3564" s="405"/>
      <c r="BQ3564" s="53"/>
      <c r="BR3564" s="53"/>
      <c r="BS3564" s="779"/>
    </row>
    <row r="3565" spans="1:71" ht="21.75" customHeight="1" x14ac:dyDescent="0.25">
      <c r="A3565" s="779"/>
      <c r="B3565" s="414" t="str">
        <f>IF(ROSTER!B$34="","",ROSTER!B$34)</f>
        <v/>
      </c>
      <c r="C3565" s="416" t="str">
        <f>IF(ROSTER!C$34="","",ROSTER!C$34)</f>
        <v/>
      </c>
      <c r="D3565" s="417"/>
      <c r="E3565" s="418"/>
      <c r="F3565" s="420">
        <f>IF(E3565="y",1,IF(E3565="S",1,0))</f>
        <v>0</v>
      </c>
      <c r="G3565" s="422">
        <f>IF(E3565="S",1,0)</f>
        <v>0</v>
      </c>
      <c r="H3565" s="424"/>
      <c r="I3565" s="425"/>
      <c r="J3565" s="428"/>
      <c r="K3565" s="429"/>
      <c r="L3565" s="432"/>
      <c r="M3565" s="433"/>
      <c r="N3565" s="436">
        <f>L3565+J3565</f>
        <v>0</v>
      </c>
      <c r="O3565" s="437"/>
      <c r="P3565" s="428"/>
      <c r="Q3565" s="429"/>
      <c r="R3565" s="432"/>
      <c r="S3565" s="440"/>
      <c r="T3565" s="432"/>
      <c r="U3565" s="425"/>
      <c r="V3565" s="440"/>
      <c r="W3565" s="425"/>
      <c r="X3565" s="428"/>
      <c r="Y3565" s="425"/>
      <c r="Z3565" s="428"/>
      <c r="AA3565" s="425"/>
      <c r="AB3565" s="428"/>
      <c r="AC3565" s="429"/>
      <c r="AD3565" s="432"/>
      <c r="AE3565" s="433"/>
      <c r="AF3565" s="442">
        <f>IF(AB3565=0,0,(AD3565/AB3565)*100)</f>
        <v>0</v>
      </c>
      <c r="AG3565" s="443"/>
      <c r="AH3565" s="428"/>
      <c r="AI3565" s="429"/>
      <c r="AJ3565" s="432"/>
      <c r="AK3565" s="433"/>
      <c r="AL3565" s="446">
        <f>IF(AH3565=0,0,(AJ3565/AH3565)*100)</f>
        <v>0</v>
      </c>
      <c r="AM3565" s="447"/>
      <c r="AN3565" s="428"/>
      <c r="AO3565" s="429"/>
      <c r="AP3565" s="432"/>
      <c r="AQ3565" s="433"/>
      <c r="AR3565" s="446">
        <f>IF(AN3565=0,0,(AP3565/AN3565)*100)</f>
        <v>0</v>
      </c>
      <c r="AS3565" s="447"/>
      <c r="AT3565" s="450">
        <f>AB3565+AH3565+AN3565</f>
        <v>0</v>
      </c>
      <c r="AU3565" s="451"/>
      <c r="AV3565" s="454">
        <f>AD3565+AJ3565+AP3565</f>
        <v>0</v>
      </c>
      <c r="AW3565" s="455"/>
      <c r="AX3565" s="446">
        <f>IF(AT3565=0,0,(AV3565/AT3565)*100)</f>
        <v>0</v>
      </c>
      <c r="AY3565" s="447"/>
      <c r="AZ3565" s="428"/>
      <c r="BA3565" s="429"/>
      <c r="BB3565" s="432"/>
      <c r="BC3565" s="433"/>
      <c r="BD3565" s="446">
        <f>IF(AZ3565=0,0,(BB3565/AZ3565)*100)</f>
        <v>0</v>
      </c>
      <c r="BE3565" s="447"/>
      <c r="BF3565" s="450">
        <f>AT3565+AZ3565</f>
        <v>0</v>
      </c>
      <c r="BG3565" s="451"/>
      <c r="BH3565" s="454">
        <f>AV3565+BB3565</f>
        <v>0</v>
      </c>
      <c r="BI3565" s="455"/>
      <c r="BJ3565" s="446">
        <f>IF(BF3565=0,0,(BH3565/BF3565)*100)</f>
        <v>0</v>
      </c>
      <c r="BK3565" s="447"/>
      <c r="BL3565" s="406">
        <f>(AD3565*2)+(AJ3565*2)+(AP3565*3)+BB3565</f>
        <v>0</v>
      </c>
      <c r="BM3565" s="407"/>
      <c r="BN3565" s="408"/>
      <c r="BO3565" s="404" t="e">
        <f>(BL3565*BR$2468)+(N3565*BR$2469)+(X3565*BR$2470)+(R3565*BR$2471)+(V3565*BR$2472)+(Z3565*BR$2473)</f>
        <v>#REF!</v>
      </c>
      <c r="BP3565" s="404" t="e">
        <f>((AZ3565-BB3565)*BR$2475)+((AT3565-AV3565)*BR$2474)+(H3565*BR$2476)+(P3565*BR$2477)</f>
        <v>#REF!</v>
      </c>
      <c r="BQ3565" s="53"/>
      <c r="BR3565" s="53"/>
      <c r="BS3565" s="779"/>
    </row>
    <row r="3566" spans="1:71" ht="21.75" customHeight="1" x14ac:dyDescent="0.25">
      <c r="A3566" s="779"/>
      <c r="B3566" s="415"/>
      <c r="C3566" s="412" t="str">
        <f>IF(ROSTER!D$34="","",ROSTER!D$34)</f>
        <v/>
      </c>
      <c r="D3566" s="413"/>
      <c r="E3566" s="419"/>
      <c r="F3566" s="421"/>
      <c r="G3566" s="423"/>
      <c r="H3566" s="426"/>
      <c r="I3566" s="427"/>
      <c r="J3566" s="430"/>
      <c r="K3566" s="431"/>
      <c r="L3566" s="434"/>
      <c r="M3566" s="435"/>
      <c r="N3566" s="438" t="s">
        <v>14</v>
      </c>
      <c r="O3566" s="439"/>
      <c r="P3566" s="430"/>
      <c r="Q3566" s="431"/>
      <c r="R3566" s="434"/>
      <c r="S3566" s="441"/>
      <c r="T3566" s="434"/>
      <c r="U3566" s="427"/>
      <c r="V3566" s="441"/>
      <c r="W3566" s="427"/>
      <c r="X3566" s="430"/>
      <c r="Y3566" s="427"/>
      <c r="Z3566" s="430"/>
      <c r="AA3566" s="427"/>
      <c r="AB3566" s="430"/>
      <c r="AC3566" s="431"/>
      <c r="AD3566" s="434"/>
      <c r="AE3566" s="435"/>
      <c r="AF3566" s="444"/>
      <c r="AG3566" s="445"/>
      <c r="AH3566" s="430"/>
      <c r="AI3566" s="431"/>
      <c r="AJ3566" s="434"/>
      <c r="AK3566" s="435"/>
      <c r="AL3566" s="448"/>
      <c r="AM3566" s="449"/>
      <c r="AN3566" s="430"/>
      <c r="AO3566" s="431"/>
      <c r="AP3566" s="434"/>
      <c r="AQ3566" s="435"/>
      <c r="AR3566" s="448"/>
      <c r="AS3566" s="449"/>
      <c r="AT3566" s="452"/>
      <c r="AU3566" s="453"/>
      <c r="AV3566" s="456"/>
      <c r="AW3566" s="457"/>
      <c r="AX3566" s="448"/>
      <c r="AY3566" s="449"/>
      <c r="AZ3566" s="430"/>
      <c r="BA3566" s="431"/>
      <c r="BB3566" s="434"/>
      <c r="BC3566" s="435"/>
      <c r="BD3566" s="448"/>
      <c r="BE3566" s="449"/>
      <c r="BF3566" s="452"/>
      <c r="BG3566" s="453"/>
      <c r="BH3566" s="456"/>
      <c r="BI3566" s="457"/>
      <c r="BJ3566" s="448"/>
      <c r="BK3566" s="449"/>
      <c r="BL3566" s="409"/>
      <c r="BM3566" s="410"/>
      <c r="BN3566" s="411"/>
      <c r="BO3566" s="405"/>
      <c r="BP3566" s="405"/>
      <c r="BQ3566" s="53"/>
      <c r="BR3566" s="53"/>
      <c r="BS3566" s="779"/>
    </row>
    <row r="3567" spans="1:71" ht="21.75" customHeight="1" x14ac:dyDescent="0.25">
      <c r="A3567" s="779"/>
      <c r="B3567" s="414" t="str">
        <f>IF(ROSTER!B$36="","",ROSTER!B$36)</f>
        <v/>
      </c>
      <c r="C3567" s="416" t="str">
        <f>IF(ROSTER!C$36="","",ROSTER!C$36)</f>
        <v/>
      </c>
      <c r="D3567" s="417"/>
      <c r="E3567" s="418"/>
      <c r="F3567" s="420">
        <f>IF(E3567="y",1,IF(E3567="S",1,0))</f>
        <v>0</v>
      </c>
      <c r="G3567" s="422">
        <f>IF(E3567="S",1,0)</f>
        <v>0</v>
      </c>
      <c r="H3567" s="424"/>
      <c r="I3567" s="425"/>
      <c r="J3567" s="428"/>
      <c r="K3567" s="429"/>
      <c r="L3567" s="432"/>
      <c r="M3567" s="433"/>
      <c r="N3567" s="436">
        <f>L3567+J3567</f>
        <v>0</v>
      </c>
      <c r="O3567" s="437"/>
      <c r="P3567" s="428"/>
      <c r="Q3567" s="429"/>
      <c r="R3567" s="432"/>
      <c r="S3567" s="440"/>
      <c r="T3567" s="432"/>
      <c r="U3567" s="425"/>
      <c r="V3567" s="440"/>
      <c r="W3567" s="425"/>
      <c r="X3567" s="428"/>
      <c r="Y3567" s="425"/>
      <c r="Z3567" s="428"/>
      <c r="AA3567" s="425"/>
      <c r="AB3567" s="428"/>
      <c r="AC3567" s="429"/>
      <c r="AD3567" s="432"/>
      <c r="AE3567" s="433"/>
      <c r="AF3567" s="442">
        <f>IF(AB3567=0,0,(AD3567/AB3567)*100)</f>
        <v>0</v>
      </c>
      <c r="AG3567" s="443"/>
      <c r="AH3567" s="428"/>
      <c r="AI3567" s="429"/>
      <c r="AJ3567" s="432"/>
      <c r="AK3567" s="433"/>
      <c r="AL3567" s="446">
        <f>IF(AH3567=0,0,(AJ3567/AH3567)*100)</f>
        <v>0</v>
      </c>
      <c r="AM3567" s="447"/>
      <c r="AN3567" s="428"/>
      <c r="AO3567" s="429"/>
      <c r="AP3567" s="432"/>
      <c r="AQ3567" s="433"/>
      <c r="AR3567" s="446">
        <f>IF(AN3567=0,0,(AP3567/AN3567)*100)</f>
        <v>0</v>
      </c>
      <c r="AS3567" s="447"/>
      <c r="AT3567" s="450">
        <f>AB3567+AH3567+AN3567</f>
        <v>0</v>
      </c>
      <c r="AU3567" s="451"/>
      <c r="AV3567" s="454">
        <f>AD3567+AJ3567+AP3567</f>
        <v>0</v>
      </c>
      <c r="AW3567" s="455"/>
      <c r="AX3567" s="446">
        <f>IF(AT3567=0,0,(AV3567/AT3567)*100)</f>
        <v>0</v>
      </c>
      <c r="AY3567" s="447"/>
      <c r="AZ3567" s="428"/>
      <c r="BA3567" s="429"/>
      <c r="BB3567" s="432"/>
      <c r="BC3567" s="433"/>
      <c r="BD3567" s="446">
        <f>IF(AZ3567=0,0,(BB3567/AZ3567)*100)</f>
        <v>0</v>
      </c>
      <c r="BE3567" s="447"/>
      <c r="BF3567" s="450">
        <f>AT3567+AZ3567</f>
        <v>0</v>
      </c>
      <c r="BG3567" s="451"/>
      <c r="BH3567" s="454">
        <f>AV3567+BB3567</f>
        <v>0</v>
      </c>
      <c r="BI3567" s="455"/>
      <c r="BJ3567" s="446">
        <f>IF(BF3567=0,0,(BH3567/BF3567)*100)</f>
        <v>0</v>
      </c>
      <c r="BK3567" s="447"/>
      <c r="BL3567" s="406">
        <f>(AD3567*2)+(AJ3567*2)+(AP3567*3)+BB3567</f>
        <v>0</v>
      </c>
      <c r="BM3567" s="407"/>
      <c r="BN3567" s="408"/>
      <c r="BO3567" s="404" t="e">
        <f>(BL3567*BR$2468)+(N3567*BR$2469)+(X3567*BR$2470)+(R3567*BR$2471)+(V3567*BR$2472)+(Z3567*BR$2473)</f>
        <v>#REF!</v>
      </c>
      <c r="BP3567" s="404" t="e">
        <f>((AZ3567-BB3567)*BR$2475)+((AT3567-AV3567)*BR$2474)+(H3567*BR$2476)+(P3567*BR$2477)</f>
        <v>#REF!</v>
      </c>
      <c r="BQ3567" s="53"/>
      <c r="BR3567" s="53"/>
      <c r="BS3567" s="779"/>
    </row>
    <row r="3568" spans="1:71" ht="21.75" customHeight="1" x14ac:dyDescent="0.25">
      <c r="A3568" s="779"/>
      <c r="B3568" s="415"/>
      <c r="C3568" s="412" t="str">
        <f>IF(ROSTER!D$36="","",ROSTER!D$36)</f>
        <v/>
      </c>
      <c r="D3568" s="413"/>
      <c r="E3568" s="419"/>
      <c r="F3568" s="421"/>
      <c r="G3568" s="423"/>
      <c r="H3568" s="426"/>
      <c r="I3568" s="427"/>
      <c r="J3568" s="430"/>
      <c r="K3568" s="431"/>
      <c r="L3568" s="434"/>
      <c r="M3568" s="435"/>
      <c r="N3568" s="438" t="s">
        <v>14</v>
      </c>
      <c r="O3568" s="439"/>
      <c r="P3568" s="430"/>
      <c r="Q3568" s="431"/>
      <c r="R3568" s="434"/>
      <c r="S3568" s="441"/>
      <c r="T3568" s="434"/>
      <c r="U3568" s="427"/>
      <c r="V3568" s="441"/>
      <c r="W3568" s="427"/>
      <c r="X3568" s="430"/>
      <c r="Y3568" s="427"/>
      <c r="Z3568" s="430"/>
      <c r="AA3568" s="427"/>
      <c r="AB3568" s="430"/>
      <c r="AC3568" s="431"/>
      <c r="AD3568" s="434"/>
      <c r="AE3568" s="435"/>
      <c r="AF3568" s="444"/>
      <c r="AG3568" s="445"/>
      <c r="AH3568" s="430"/>
      <c r="AI3568" s="431"/>
      <c r="AJ3568" s="434"/>
      <c r="AK3568" s="435"/>
      <c r="AL3568" s="448"/>
      <c r="AM3568" s="449"/>
      <c r="AN3568" s="430"/>
      <c r="AO3568" s="431"/>
      <c r="AP3568" s="434"/>
      <c r="AQ3568" s="435"/>
      <c r="AR3568" s="448"/>
      <c r="AS3568" s="449"/>
      <c r="AT3568" s="452"/>
      <c r="AU3568" s="453"/>
      <c r="AV3568" s="456"/>
      <c r="AW3568" s="457"/>
      <c r="AX3568" s="448"/>
      <c r="AY3568" s="449"/>
      <c r="AZ3568" s="430"/>
      <c r="BA3568" s="431"/>
      <c r="BB3568" s="434"/>
      <c r="BC3568" s="435"/>
      <c r="BD3568" s="448"/>
      <c r="BE3568" s="449"/>
      <c r="BF3568" s="452"/>
      <c r="BG3568" s="453"/>
      <c r="BH3568" s="456"/>
      <c r="BI3568" s="457"/>
      <c r="BJ3568" s="448"/>
      <c r="BK3568" s="449"/>
      <c r="BL3568" s="409"/>
      <c r="BM3568" s="410"/>
      <c r="BN3568" s="411"/>
      <c r="BO3568" s="405"/>
      <c r="BP3568" s="405"/>
      <c r="BQ3568" s="53"/>
      <c r="BR3568" s="53"/>
      <c r="BS3568" s="779"/>
    </row>
    <row r="3569" spans="1:71" ht="21.75" customHeight="1" x14ac:dyDescent="0.25">
      <c r="A3569" s="779"/>
      <c r="B3569" s="414" t="str">
        <f>IF(ROSTER!B$38="","",ROSTER!B$38)</f>
        <v/>
      </c>
      <c r="C3569" s="416" t="str">
        <f>IF(ROSTER!C$38="","",ROSTER!C$38)</f>
        <v/>
      </c>
      <c r="D3569" s="417"/>
      <c r="E3569" s="418"/>
      <c r="F3569" s="420">
        <f>IF(E3569="y",1,IF(E3569="S",1,0))</f>
        <v>0</v>
      </c>
      <c r="G3569" s="422">
        <f>IF(E3569="S",1,0)</f>
        <v>0</v>
      </c>
      <c r="H3569" s="424"/>
      <c r="I3569" s="425"/>
      <c r="J3569" s="428"/>
      <c r="K3569" s="429"/>
      <c r="L3569" s="432"/>
      <c r="M3569" s="433"/>
      <c r="N3569" s="436">
        <f>L3569+J3569</f>
        <v>0</v>
      </c>
      <c r="O3569" s="437"/>
      <c r="P3569" s="428"/>
      <c r="Q3569" s="429"/>
      <c r="R3569" s="432"/>
      <c r="S3569" s="440"/>
      <c r="T3569" s="432"/>
      <c r="U3569" s="425"/>
      <c r="V3569" s="440"/>
      <c r="W3569" s="425"/>
      <c r="X3569" s="428"/>
      <c r="Y3569" s="425"/>
      <c r="Z3569" s="428"/>
      <c r="AA3569" s="425"/>
      <c r="AB3569" s="428"/>
      <c r="AC3569" s="429"/>
      <c r="AD3569" s="432"/>
      <c r="AE3569" s="433"/>
      <c r="AF3569" s="442">
        <f>IF(AB3569=0,0,(AD3569/AB3569)*100)</f>
        <v>0</v>
      </c>
      <c r="AG3569" s="443"/>
      <c r="AH3569" s="428"/>
      <c r="AI3569" s="429"/>
      <c r="AJ3569" s="432"/>
      <c r="AK3569" s="433"/>
      <c r="AL3569" s="446">
        <f>IF(AH3569=0,0,(AJ3569/AH3569)*100)</f>
        <v>0</v>
      </c>
      <c r="AM3569" s="447"/>
      <c r="AN3569" s="428"/>
      <c r="AO3569" s="429"/>
      <c r="AP3569" s="432"/>
      <c r="AQ3569" s="433"/>
      <c r="AR3569" s="446">
        <f>IF(AN3569=0,0,(AP3569/AN3569)*100)</f>
        <v>0</v>
      </c>
      <c r="AS3569" s="447"/>
      <c r="AT3569" s="450">
        <f>AB3569+AH3569+AN3569</f>
        <v>0</v>
      </c>
      <c r="AU3569" s="451"/>
      <c r="AV3569" s="454">
        <f>AD3569+AJ3569+AP3569</f>
        <v>0</v>
      </c>
      <c r="AW3569" s="455"/>
      <c r="AX3569" s="446">
        <f>IF(AT3569=0,0,(AV3569/AT3569)*100)</f>
        <v>0</v>
      </c>
      <c r="AY3569" s="447"/>
      <c r="AZ3569" s="428"/>
      <c r="BA3569" s="429"/>
      <c r="BB3569" s="432"/>
      <c r="BC3569" s="433"/>
      <c r="BD3569" s="446">
        <f>IF(AZ3569=0,0,(BB3569/AZ3569)*100)</f>
        <v>0</v>
      </c>
      <c r="BE3569" s="447"/>
      <c r="BF3569" s="450">
        <f>AT3569+AZ3569</f>
        <v>0</v>
      </c>
      <c r="BG3569" s="451"/>
      <c r="BH3569" s="454">
        <f>AV3569+BB3569</f>
        <v>0</v>
      </c>
      <c r="BI3569" s="455"/>
      <c r="BJ3569" s="446">
        <f>IF(BF3569=0,0,(BH3569/BF3569)*100)</f>
        <v>0</v>
      </c>
      <c r="BK3569" s="447"/>
      <c r="BL3569" s="406">
        <f>(AD3569*2)+(AJ3569*2)+(AP3569*3)+BB3569</f>
        <v>0</v>
      </c>
      <c r="BM3569" s="407"/>
      <c r="BN3569" s="408"/>
      <c r="BO3569" s="404" t="e">
        <f>(BL3569*BR$2468)+(N3569*BR$2469)+(X3569*BR$2470)+(R3569*BR$2471)+(V3569*BR$2472)+(Z3569*BR$2473)</f>
        <v>#REF!</v>
      </c>
      <c r="BP3569" s="404" t="e">
        <f>((AZ3569-BB3569)*BR$2475)+((AT3569-AV3569)*BR$2474)+(H3569*BR$2476)+(P3569*BR$2477)</f>
        <v>#REF!</v>
      </c>
      <c r="BQ3569" s="53"/>
      <c r="BR3569" s="53"/>
      <c r="BS3569" s="779"/>
    </row>
    <row r="3570" spans="1:71" ht="21.75" customHeight="1" x14ac:dyDescent="0.25">
      <c r="A3570" s="779"/>
      <c r="B3570" s="415"/>
      <c r="C3570" s="412" t="str">
        <f>IF(ROSTER!D$38="","",ROSTER!D$38)</f>
        <v/>
      </c>
      <c r="D3570" s="413"/>
      <c r="E3570" s="419"/>
      <c r="F3570" s="421"/>
      <c r="G3570" s="423"/>
      <c r="H3570" s="426"/>
      <c r="I3570" s="427"/>
      <c r="J3570" s="430"/>
      <c r="K3570" s="431"/>
      <c r="L3570" s="434"/>
      <c r="M3570" s="435"/>
      <c r="N3570" s="438" t="s">
        <v>14</v>
      </c>
      <c r="O3570" s="439"/>
      <c r="P3570" s="430"/>
      <c r="Q3570" s="431"/>
      <c r="R3570" s="434"/>
      <c r="S3570" s="441"/>
      <c r="T3570" s="434"/>
      <c r="U3570" s="427"/>
      <c r="V3570" s="441"/>
      <c r="W3570" s="427"/>
      <c r="X3570" s="430"/>
      <c r="Y3570" s="427"/>
      <c r="Z3570" s="430"/>
      <c r="AA3570" s="427"/>
      <c r="AB3570" s="430"/>
      <c r="AC3570" s="431"/>
      <c r="AD3570" s="434"/>
      <c r="AE3570" s="435"/>
      <c r="AF3570" s="444"/>
      <c r="AG3570" s="445"/>
      <c r="AH3570" s="430"/>
      <c r="AI3570" s="431"/>
      <c r="AJ3570" s="434"/>
      <c r="AK3570" s="435"/>
      <c r="AL3570" s="448"/>
      <c r="AM3570" s="449"/>
      <c r="AN3570" s="430"/>
      <c r="AO3570" s="431"/>
      <c r="AP3570" s="434"/>
      <c r="AQ3570" s="435"/>
      <c r="AR3570" s="448"/>
      <c r="AS3570" s="449"/>
      <c r="AT3570" s="452"/>
      <c r="AU3570" s="453"/>
      <c r="AV3570" s="456"/>
      <c r="AW3570" s="457"/>
      <c r="AX3570" s="448"/>
      <c r="AY3570" s="449"/>
      <c r="AZ3570" s="430"/>
      <c r="BA3570" s="431"/>
      <c r="BB3570" s="434"/>
      <c r="BC3570" s="435"/>
      <c r="BD3570" s="448"/>
      <c r="BE3570" s="449"/>
      <c r="BF3570" s="452"/>
      <c r="BG3570" s="453"/>
      <c r="BH3570" s="456"/>
      <c r="BI3570" s="457"/>
      <c r="BJ3570" s="448"/>
      <c r="BK3570" s="449"/>
      <c r="BL3570" s="409"/>
      <c r="BM3570" s="410"/>
      <c r="BN3570" s="411"/>
      <c r="BO3570" s="405"/>
      <c r="BP3570" s="405"/>
      <c r="BQ3570" s="53"/>
      <c r="BR3570" s="53"/>
      <c r="BS3570" s="779"/>
    </row>
    <row r="3571" spans="1:71" ht="21.75" customHeight="1" x14ac:dyDescent="0.25">
      <c r="A3571" s="779"/>
      <c r="B3571" s="414" t="str">
        <f>IF(ROSTER!B$40="","",ROSTER!B$40)</f>
        <v/>
      </c>
      <c r="C3571" s="416" t="str">
        <f>IF(ROSTER!C$40="","",ROSTER!C$40)</f>
        <v/>
      </c>
      <c r="D3571" s="417"/>
      <c r="E3571" s="418"/>
      <c r="F3571" s="420">
        <f>IF(E3571="y",1,IF(E3571="S",1,0))</f>
        <v>0</v>
      </c>
      <c r="G3571" s="422">
        <f>IF(E3571="S",1,0)</f>
        <v>0</v>
      </c>
      <c r="H3571" s="424"/>
      <c r="I3571" s="425"/>
      <c r="J3571" s="428"/>
      <c r="K3571" s="429"/>
      <c r="L3571" s="432"/>
      <c r="M3571" s="433"/>
      <c r="N3571" s="436">
        <f>L3571+J3571</f>
        <v>0</v>
      </c>
      <c r="O3571" s="437"/>
      <c r="P3571" s="428"/>
      <c r="Q3571" s="429"/>
      <c r="R3571" s="432"/>
      <c r="S3571" s="440"/>
      <c r="T3571" s="432"/>
      <c r="U3571" s="425"/>
      <c r="V3571" s="440"/>
      <c r="W3571" s="425"/>
      <c r="X3571" s="428"/>
      <c r="Y3571" s="425"/>
      <c r="Z3571" s="428"/>
      <c r="AA3571" s="425"/>
      <c r="AB3571" s="428"/>
      <c r="AC3571" s="429"/>
      <c r="AD3571" s="432"/>
      <c r="AE3571" s="433"/>
      <c r="AF3571" s="442">
        <f>IF(AB3571=0,0,(AD3571/AB3571)*100)</f>
        <v>0</v>
      </c>
      <c r="AG3571" s="443"/>
      <c r="AH3571" s="428"/>
      <c r="AI3571" s="429"/>
      <c r="AJ3571" s="432"/>
      <c r="AK3571" s="433"/>
      <c r="AL3571" s="446">
        <f>IF(AH3571=0,0,(AJ3571/AH3571)*100)</f>
        <v>0</v>
      </c>
      <c r="AM3571" s="447"/>
      <c r="AN3571" s="428"/>
      <c r="AO3571" s="429"/>
      <c r="AP3571" s="432"/>
      <c r="AQ3571" s="433"/>
      <c r="AR3571" s="446">
        <f>IF(AN3571=0,0,(AP3571/AN3571)*100)</f>
        <v>0</v>
      </c>
      <c r="AS3571" s="447"/>
      <c r="AT3571" s="450">
        <f>AB3571+AH3571+AN3571</f>
        <v>0</v>
      </c>
      <c r="AU3571" s="451"/>
      <c r="AV3571" s="454">
        <f>AD3571+AJ3571+AP3571</f>
        <v>0</v>
      </c>
      <c r="AW3571" s="455"/>
      <c r="AX3571" s="446">
        <f>IF(AT3571=0,0,(AV3571/AT3571)*100)</f>
        <v>0</v>
      </c>
      <c r="AY3571" s="447"/>
      <c r="AZ3571" s="428"/>
      <c r="BA3571" s="429"/>
      <c r="BB3571" s="432"/>
      <c r="BC3571" s="433"/>
      <c r="BD3571" s="446">
        <f>IF(AZ3571=0,0,(BB3571/AZ3571)*100)</f>
        <v>0</v>
      </c>
      <c r="BE3571" s="447"/>
      <c r="BF3571" s="450">
        <f>AT3571+AZ3571</f>
        <v>0</v>
      </c>
      <c r="BG3571" s="451"/>
      <c r="BH3571" s="454">
        <f>AV3571+BB3571</f>
        <v>0</v>
      </c>
      <c r="BI3571" s="455"/>
      <c r="BJ3571" s="446">
        <f>IF(BF3571=0,0,(BH3571/BF3571)*100)</f>
        <v>0</v>
      </c>
      <c r="BK3571" s="447"/>
      <c r="BL3571" s="406">
        <f>(AD3571*2)+(AJ3571*2)+(AP3571*3)+BB3571</f>
        <v>0</v>
      </c>
      <c r="BM3571" s="407"/>
      <c r="BN3571" s="408"/>
      <c r="BO3571" s="404" t="e">
        <f>(BL3571*BR$2468)+(N3571*BR$2469)+(X3571*BR$2470)+(R3571*BR$2471)+(V3571*BR$2472)+(Z3571*BR$2473)</f>
        <v>#REF!</v>
      </c>
      <c r="BP3571" s="404" t="e">
        <f>((AZ3571-BB3571)*BR$2475)+((AT3571-AV3571)*BR$2474)+(H3571*BR$2476)+(P3571*BR$2477)</f>
        <v>#REF!</v>
      </c>
      <c r="BQ3571" s="53"/>
      <c r="BR3571" s="53"/>
      <c r="BS3571" s="779"/>
    </row>
    <row r="3572" spans="1:71" ht="21.75" customHeight="1" x14ac:dyDescent="0.25">
      <c r="A3572" s="779"/>
      <c r="B3572" s="415"/>
      <c r="C3572" s="412" t="str">
        <f>IF(ROSTER!D$40="","",ROSTER!D$40)</f>
        <v/>
      </c>
      <c r="D3572" s="413"/>
      <c r="E3572" s="419"/>
      <c r="F3572" s="421"/>
      <c r="G3572" s="423"/>
      <c r="H3572" s="426"/>
      <c r="I3572" s="427"/>
      <c r="J3572" s="430"/>
      <c r="K3572" s="431"/>
      <c r="L3572" s="434"/>
      <c r="M3572" s="435"/>
      <c r="N3572" s="438" t="s">
        <v>14</v>
      </c>
      <c r="O3572" s="439"/>
      <c r="P3572" s="430"/>
      <c r="Q3572" s="431"/>
      <c r="R3572" s="434"/>
      <c r="S3572" s="441"/>
      <c r="T3572" s="434"/>
      <c r="U3572" s="427"/>
      <c r="V3572" s="441"/>
      <c r="W3572" s="427"/>
      <c r="X3572" s="430"/>
      <c r="Y3572" s="427"/>
      <c r="Z3572" s="430"/>
      <c r="AA3572" s="427"/>
      <c r="AB3572" s="430"/>
      <c r="AC3572" s="431"/>
      <c r="AD3572" s="434"/>
      <c r="AE3572" s="435"/>
      <c r="AF3572" s="444"/>
      <c r="AG3572" s="445"/>
      <c r="AH3572" s="430"/>
      <c r="AI3572" s="431"/>
      <c r="AJ3572" s="434"/>
      <c r="AK3572" s="435"/>
      <c r="AL3572" s="448"/>
      <c r="AM3572" s="449"/>
      <c r="AN3572" s="430"/>
      <c r="AO3572" s="431"/>
      <c r="AP3572" s="434"/>
      <c r="AQ3572" s="435"/>
      <c r="AR3572" s="448"/>
      <c r="AS3572" s="449"/>
      <c r="AT3572" s="452"/>
      <c r="AU3572" s="453"/>
      <c r="AV3572" s="456"/>
      <c r="AW3572" s="457"/>
      <c r="AX3572" s="448"/>
      <c r="AY3572" s="449"/>
      <c r="AZ3572" s="430"/>
      <c r="BA3572" s="431"/>
      <c r="BB3572" s="434"/>
      <c r="BC3572" s="435"/>
      <c r="BD3572" s="448"/>
      <c r="BE3572" s="449"/>
      <c r="BF3572" s="452"/>
      <c r="BG3572" s="453"/>
      <c r="BH3572" s="456"/>
      <c r="BI3572" s="457"/>
      <c r="BJ3572" s="448"/>
      <c r="BK3572" s="449"/>
      <c r="BL3572" s="409"/>
      <c r="BM3572" s="410"/>
      <c r="BN3572" s="411"/>
      <c r="BO3572" s="405"/>
      <c r="BP3572" s="405"/>
      <c r="BQ3572" s="53"/>
      <c r="BR3572" s="53"/>
      <c r="BS3572" s="779"/>
    </row>
    <row r="3573" spans="1:71" ht="21.75" customHeight="1" x14ac:dyDescent="0.25">
      <c r="A3573" s="779"/>
      <c r="B3573" s="414" t="str">
        <f>IF(ROSTER!B$42="","",ROSTER!B$42)</f>
        <v/>
      </c>
      <c r="C3573" s="416" t="str">
        <f>IF(ROSTER!C$42="","",ROSTER!C$42)</f>
        <v/>
      </c>
      <c r="D3573" s="417"/>
      <c r="E3573" s="418"/>
      <c r="F3573" s="420">
        <f>IF(E3573="y",1,IF(E3573="S",1,0))</f>
        <v>0</v>
      </c>
      <c r="G3573" s="422">
        <f>IF(E3573="S",1,0)</f>
        <v>0</v>
      </c>
      <c r="H3573" s="424"/>
      <c r="I3573" s="425"/>
      <c r="J3573" s="428"/>
      <c r="K3573" s="429"/>
      <c r="L3573" s="432"/>
      <c r="M3573" s="433"/>
      <c r="N3573" s="436">
        <f>L3573+J3573</f>
        <v>0</v>
      </c>
      <c r="O3573" s="437"/>
      <c r="P3573" s="428"/>
      <c r="Q3573" s="429"/>
      <c r="R3573" s="432"/>
      <c r="S3573" s="440"/>
      <c r="T3573" s="432"/>
      <c r="U3573" s="425"/>
      <c r="V3573" s="440"/>
      <c r="W3573" s="425"/>
      <c r="X3573" s="428"/>
      <c r="Y3573" s="425"/>
      <c r="Z3573" s="428"/>
      <c r="AA3573" s="425"/>
      <c r="AB3573" s="428"/>
      <c r="AC3573" s="429"/>
      <c r="AD3573" s="432"/>
      <c r="AE3573" s="433"/>
      <c r="AF3573" s="442">
        <f>IF(AB3573=0,0,(AD3573/AB3573)*100)</f>
        <v>0</v>
      </c>
      <c r="AG3573" s="443"/>
      <c r="AH3573" s="428"/>
      <c r="AI3573" s="429"/>
      <c r="AJ3573" s="432"/>
      <c r="AK3573" s="433"/>
      <c r="AL3573" s="446">
        <f>IF(AH3573=0,0,(AJ3573/AH3573)*100)</f>
        <v>0</v>
      </c>
      <c r="AM3573" s="447"/>
      <c r="AN3573" s="428"/>
      <c r="AO3573" s="429"/>
      <c r="AP3573" s="432"/>
      <c r="AQ3573" s="433"/>
      <c r="AR3573" s="446">
        <f>IF(AN3573=0,0,(AP3573/AN3573)*100)</f>
        <v>0</v>
      </c>
      <c r="AS3573" s="447"/>
      <c r="AT3573" s="450">
        <f>AB3573+AH3573+AN3573</f>
        <v>0</v>
      </c>
      <c r="AU3573" s="451"/>
      <c r="AV3573" s="454">
        <f>AD3573+AJ3573+AP3573</f>
        <v>0</v>
      </c>
      <c r="AW3573" s="455"/>
      <c r="AX3573" s="446">
        <f>IF(AT3573=0,0,(AV3573/AT3573)*100)</f>
        <v>0</v>
      </c>
      <c r="AY3573" s="447"/>
      <c r="AZ3573" s="428"/>
      <c r="BA3573" s="429"/>
      <c r="BB3573" s="432"/>
      <c r="BC3573" s="433"/>
      <c r="BD3573" s="446">
        <f>IF(AZ3573=0,0,(BB3573/AZ3573)*100)</f>
        <v>0</v>
      </c>
      <c r="BE3573" s="447"/>
      <c r="BF3573" s="450">
        <f>AT3573+AZ3573</f>
        <v>0</v>
      </c>
      <c r="BG3573" s="451"/>
      <c r="BH3573" s="454">
        <f>AV3573+BB3573</f>
        <v>0</v>
      </c>
      <c r="BI3573" s="455"/>
      <c r="BJ3573" s="446">
        <f>IF(BF3573=0,0,(BH3573/BF3573)*100)</f>
        <v>0</v>
      </c>
      <c r="BK3573" s="447"/>
      <c r="BL3573" s="406">
        <f>(AD3573*2)+(AJ3573*2)+(AP3573*3)+BB3573</f>
        <v>0</v>
      </c>
      <c r="BM3573" s="407"/>
      <c r="BN3573" s="408"/>
      <c r="BO3573" s="404" t="e">
        <f>(BL3573*BR$2468)+(N3573*BR$2469)+(X3573*BR$2470)+(R3573*BR$2471)+(V3573*BR$2472)+(Z3573*BR$2473)</f>
        <v>#REF!</v>
      </c>
      <c r="BP3573" s="404" t="e">
        <f>((AZ3573-BB3573)*BR$2475)+((AT3573-AV3573)*BR$2474)+(H3573*BR$2476)+(P3573*BR$2477)</f>
        <v>#REF!</v>
      </c>
      <c r="BQ3573" s="53"/>
      <c r="BR3573" s="53"/>
      <c r="BS3573" s="779"/>
    </row>
    <row r="3574" spans="1:71" ht="21.75" customHeight="1" thickBot="1" x14ac:dyDescent="0.3">
      <c r="A3574" s="779"/>
      <c r="B3574" s="415"/>
      <c r="C3574" s="412" t="str">
        <f>IF(ROSTER!D$42="","",ROSTER!D$42)</f>
        <v/>
      </c>
      <c r="D3574" s="413"/>
      <c r="E3574" s="419"/>
      <c r="F3574" s="421"/>
      <c r="G3574" s="423"/>
      <c r="H3574" s="426"/>
      <c r="I3574" s="427"/>
      <c r="J3574" s="430"/>
      <c r="K3574" s="431"/>
      <c r="L3574" s="434"/>
      <c r="M3574" s="435"/>
      <c r="N3574" s="438" t="s">
        <v>14</v>
      </c>
      <c r="O3574" s="439"/>
      <c r="P3574" s="430"/>
      <c r="Q3574" s="431"/>
      <c r="R3574" s="434"/>
      <c r="S3574" s="441"/>
      <c r="T3574" s="434"/>
      <c r="U3574" s="427"/>
      <c r="V3574" s="441"/>
      <c r="W3574" s="427"/>
      <c r="X3574" s="430"/>
      <c r="Y3574" s="427"/>
      <c r="Z3574" s="430"/>
      <c r="AA3574" s="427"/>
      <c r="AB3574" s="430"/>
      <c r="AC3574" s="431"/>
      <c r="AD3574" s="434"/>
      <c r="AE3574" s="435"/>
      <c r="AF3574" s="444"/>
      <c r="AG3574" s="445"/>
      <c r="AH3574" s="430"/>
      <c r="AI3574" s="431"/>
      <c r="AJ3574" s="434"/>
      <c r="AK3574" s="435"/>
      <c r="AL3574" s="448"/>
      <c r="AM3574" s="449"/>
      <c r="AN3574" s="430"/>
      <c r="AO3574" s="431"/>
      <c r="AP3574" s="434"/>
      <c r="AQ3574" s="435"/>
      <c r="AR3574" s="448"/>
      <c r="AS3574" s="449"/>
      <c r="AT3574" s="452"/>
      <c r="AU3574" s="453"/>
      <c r="AV3574" s="456"/>
      <c r="AW3574" s="457"/>
      <c r="AX3574" s="448"/>
      <c r="AY3574" s="449"/>
      <c r="AZ3574" s="430"/>
      <c r="BA3574" s="431"/>
      <c r="BB3574" s="434"/>
      <c r="BC3574" s="435"/>
      <c r="BD3574" s="448"/>
      <c r="BE3574" s="449"/>
      <c r="BF3574" s="452"/>
      <c r="BG3574" s="453"/>
      <c r="BH3574" s="456"/>
      <c r="BI3574" s="457"/>
      <c r="BJ3574" s="448"/>
      <c r="BK3574" s="449"/>
      <c r="BL3574" s="409"/>
      <c r="BM3574" s="410"/>
      <c r="BN3574" s="411"/>
      <c r="BO3574" s="405"/>
      <c r="BP3574" s="405"/>
      <c r="BQ3574" s="53"/>
      <c r="BR3574" s="53"/>
      <c r="BS3574" s="779"/>
    </row>
    <row r="3575" spans="1:71" ht="21.75" hidden="1" customHeight="1" x14ac:dyDescent="0.3">
      <c r="A3575" s="779"/>
      <c r="B3575" s="414" t="str">
        <f>IF(ROSTER!B$44="","",ROSTER!B$44)</f>
        <v/>
      </c>
      <c r="C3575" s="416" t="str">
        <f>IF(ROSTER!C$44="","",ROSTER!C$44)</f>
        <v/>
      </c>
      <c r="D3575" s="417"/>
      <c r="E3575" s="418"/>
      <c r="F3575" s="420">
        <f>IF(E3575="y",1,IF(E3575="S",1,0))</f>
        <v>0</v>
      </c>
      <c r="G3575" s="422">
        <f>IF(E3575="S",1,0)</f>
        <v>0</v>
      </c>
      <c r="H3575" s="424"/>
      <c r="I3575" s="425"/>
      <c r="J3575" s="428"/>
      <c r="K3575" s="429"/>
      <c r="L3575" s="432"/>
      <c r="M3575" s="433"/>
      <c r="N3575" s="436">
        <f>L3575+J3575</f>
        <v>0</v>
      </c>
      <c r="O3575" s="437"/>
      <c r="P3575" s="428"/>
      <c r="Q3575" s="429"/>
      <c r="R3575" s="432"/>
      <c r="S3575" s="440"/>
      <c r="T3575" s="432"/>
      <c r="U3575" s="425"/>
      <c r="V3575" s="440"/>
      <c r="W3575" s="425"/>
      <c r="X3575" s="428"/>
      <c r="Y3575" s="425"/>
      <c r="Z3575" s="428"/>
      <c r="AA3575" s="425"/>
      <c r="AB3575" s="428"/>
      <c r="AC3575" s="429"/>
      <c r="AD3575" s="432"/>
      <c r="AE3575" s="433"/>
      <c r="AF3575" s="442">
        <f>IF(AB3575=0,0,(AD3575/AB3575)*100)</f>
        <v>0</v>
      </c>
      <c r="AG3575" s="443"/>
      <c r="AH3575" s="428"/>
      <c r="AI3575" s="429"/>
      <c r="AJ3575" s="432"/>
      <c r="AK3575" s="433"/>
      <c r="AL3575" s="446">
        <f>IF(AH3575=0,0,(AJ3575/AH3575)*100)</f>
        <v>0</v>
      </c>
      <c r="AM3575" s="447"/>
      <c r="AN3575" s="428"/>
      <c r="AO3575" s="429"/>
      <c r="AP3575" s="432"/>
      <c r="AQ3575" s="433"/>
      <c r="AR3575" s="446">
        <f>IF(AN3575=0,0,(AP3575/AN3575)*100)</f>
        <v>0</v>
      </c>
      <c r="AS3575" s="447"/>
      <c r="AT3575" s="450">
        <f>AB3575+AH3575+AN3575</f>
        <v>0</v>
      </c>
      <c r="AU3575" s="451"/>
      <c r="AV3575" s="454">
        <f>AD3575+AJ3575+AP3575</f>
        <v>0</v>
      </c>
      <c r="AW3575" s="455"/>
      <c r="AX3575" s="446">
        <f>IF(AT3575=0,0,(AV3575/AT3575)*100)</f>
        <v>0</v>
      </c>
      <c r="AY3575" s="447"/>
      <c r="AZ3575" s="428"/>
      <c r="BA3575" s="429"/>
      <c r="BB3575" s="432"/>
      <c r="BC3575" s="433"/>
      <c r="BD3575" s="446">
        <f>IF(AZ3575=0,0,(BB3575/AZ3575)*100)</f>
        <v>0</v>
      </c>
      <c r="BE3575" s="447"/>
      <c r="BF3575" s="450">
        <f>AT3575+AZ3575</f>
        <v>0</v>
      </c>
      <c r="BG3575" s="451"/>
      <c r="BH3575" s="454">
        <f>AV3575+BB3575</f>
        <v>0</v>
      </c>
      <c r="BI3575" s="455"/>
      <c r="BJ3575" s="446">
        <f>IF(BF3575=0,0,(BH3575/BF3575)*100)</f>
        <v>0</v>
      </c>
      <c r="BK3575" s="447"/>
      <c r="BL3575" s="406">
        <f>(AD3575*2)+(AJ3575*2)+(AP3575*3)+BB3575</f>
        <v>0</v>
      </c>
      <c r="BM3575" s="407"/>
      <c r="BN3575" s="408"/>
      <c r="BO3575" s="404" t="e">
        <f>(BL3575*BR$2468)+(N3575*BR$2469)+(X3575*BR$2470)+(R3575*BR$2471)+(V3575*BR$2472)+(Z3575*BR$2473)</f>
        <v>#REF!</v>
      </c>
      <c r="BP3575" s="404" t="e">
        <f>((AZ3575-BB3575)*BR$2475)+((AT3575-AV3575)*BR$2474)+(H3575*BR$2476)+(P3575*BR$2477)</f>
        <v>#REF!</v>
      </c>
      <c r="BQ3575" s="53"/>
      <c r="BR3575" s="53"/>
      <c r="BS3575" s="779"/>
    </row>
    <row r="3576" spans="1:71" ht="21.75" hidden="1" customHeight="1" x14ac:dyDescent="0.3">
      <c r="A3576" s="779"/>
      <c r="B3576" s="415"/>
      <c r="C3576" s="412" t="str">
        <f>IF(ROSTER!D$44="","",ROSTER!D$44)</f>
        <v/>
      </c>
      <c r="D3576" s="413"/>
      <c r="E3576" s="419"/>
      <c r="F3576" s="421"/>
      <c r="G3576" s="423"/>
      <c r="H3576" s="426"/>
      <c r="I3576" s="427"/>
      <c r="J3576" s="430"/>
      <c r="K3576" s="431"/>
      <c r="L3576" s="434"/>
      <c r="M3576" s="435"/>
      <c r="N3576" s="438" t="s">
        <v>14</v>
      </c>
      <c r="O3576" s="439"/>
      <c r="P3576" s="430"/>
      <c r="Q3576" s="431"/>
      <c r="R3576" s="434"/>
      <c r="S3576" s="441"/>
      <c r="T3576" s="434"/>
      <c r="U3576" s="427"/>
      <c r="V3576" s="441"/>
      <c r="W3576" s="427"/>
      <c r="X3576" s="430"/>
      <c r="Y3576" s="427"/>
      <c r="Z3576" s="430"/>
      <c r="AA3576" s="427"/>
      <c r="AB3576" s="430"/>
      <c r="AC3576" s="431"/>
      <c r="AD3576" s="434"/>
      <c r="AE3576" s="435"/>
      <c r="AF3576" s="444"/>
      <c r="AG3576" s="445"/>
      <c r="AH3576" s="430"/>
      <c r="AI3576" s="431"/>
      <c r="AJ3576" s="434"/>
      <c r="AK3576" s="435"/>
      <c r="AL3576" s="448"/>
      <c r="AM3576" s="449"/>
      <c r="AN3576" s="430"/>
      <c r="AO3576" s="431"/>
      <c r="AP3576" s="434"/>
      <c r="AQ3576" s="435"/>
      <c r="AR3576" s="448"/>
      <c r="AS3576" s="449"/>
      <c r="AT3576" s="452"/>
      <c r="AU3576" s="453"/>
      <c r="AV3576" s="456"/>
      <c r="AW3576" s="457"/>
      <c r="AX3576" s="448"/>
      <c r="AY3576" s="449"/>
      <c r="AZ3576" s="430"/>
      <c r="BA3576" s="431"/>
      <c r="BB3576" s="434"/>
      <c r="BC3576" s="435"/>
      <c r="BD3576" s="448"/>
      <c r="BE3576" s="449"/>
      <c r="BF3576" s="452"/>
      <c r="BG3576" s="453"/>
      <c r="BH3576" s="456"/>
      <c r="BI3576" s="457"/>
      <c r="BJ3576" s="448"/>
      <c r="BK3576" s="449"/>
      <c r="BL3576" s="409"/>
      <c r="BM3576" s="410"/>
      <c r="BN3576" s="411"/>
      <c r="BO3576" s="405"/>
      <c r="BP3576" s="405"/>
      <c r="BQ3576" s="53"/>
      <c r="BR3576" s="53"/>
      <c r="BS3576" s="779"/>
    </row>
    <row r="3577" spans="1:71" ht="21.75" hidden="1" customHeight="1" x14ac:dyDescent="0.3">
      <c r="A3577" s="779"/>
      <c r="B3577" s="414" t="str">
        <f>IF(ROSTER!B$46="","",ROSTER!B$46)</f>
        <v/>
      </c>
      <c r="C3577" s="416" t="str">
        <f>IF(ROSTER!C$46="","",ROSTER!C$46)</f>
        <v/>
      </c>
      <c r="D3577" s="417"/>
      <c r="E3577" s="418"/>
      <c r="F3577" s="420">
        <f>IF(E3577="y",1,IF(E3577="S",1,0))</f>
        <v>0</v>
      </c>
      <c r="G3577" s="422">
        <f>IF(E3577="S",1,0)</f>
        <v>0</v>
      </c>
      <c r="H3577" s="424"/>
      <c r="I3577" s="425"/>
      <c r="J3577" s="428"/>
      <c r="K3577" s="429"/>
      <c r="L3577" s="432"/>
      <c r="M3577" s="433"/>
      <c r="N3577" s="436">
        <f>L3577+J3577</f>
        <v>0</v>
      </c>
      <c r="O3577" s="437"/>
      <c r="P3577" s="428"/>
      <c r="Q3577" s="429"/>
      <c r="R3577" s="432"/>
      <c r="S3577" s="440"/>
      <c r="T3577" s="432"/>
      <c r="U3577" s="425"/>
      <c r="V3577" s="440"/>
      <c r="W3577" s="425"/>
      <c r="X3577" s="428"/>
      <c r="Y3577" s="425"/>
      <c r="Z3577" s="428"/>
      <c r="AA3577" s="425"/>
      <c r="AB3577" s="428"/>
      <c r="AC3577" s="429"/>
      <c r="AD3577" s="432"/>
      <c r="AE3577" s="433"/>
      <c r="AF3577" s="442">
        <f>IF(AB3577=0,0,(AD3577/AB3577)*100)</f>
        <v>0</v>
      </c>
      <c r="AG3577" s="443"/>
      <c r="AH3577" s="428"/>
      <c r="AI3577" s="429"/>
      <c r="AJ3577" s="432"/>
      <c r="AK3577" s="433"/>
      <c r="AL3577" s="446">
        <f>IF(AH3577=0,0,(AJ3577/AH3577)*100)</f>
        <v>0</v>
      </c>
      <c r="AM3577" s="447"/>
      <c r="AN3577" s="428"/>
      <c r="AO3577" s="429"/>
      <c r="AP3577" s="432"/>
      <c r="AQ3577" s="433"/>
      <c r="AR3577" s="446">
        <f>IF(AN3577=0,0,(AP3577/AN3577)*100)</f>
        <v>0</v>
      </c>
      <c r="AS3577" s="447"/>
      <c r="AT3577" s="450">
        <f>AB3577+AH3577+AN3577</f>
        <v>0</v>
      </c>
      <c r="AU3577" s="451"/>
      <c r="AV3577" s="454">
        <f>AD3577+AJ3577+AP3577</f>
        <v>0</v>
      </c>
      <c r="AW3577" s="455"/>
      <c r="AX3577" s="446">
        <f>IF(AT3577=0,0,(AV3577/AT3577)*100)</f>
        <v>0</v>
      </c>
      <c r="AY3577" s="447"/>
      <c r="AZ3577" s="428"/>
      <c r="BA3577" s="429"/>
      <c r="BB3577" s="432"/>
      <c r="BC3577" s="433"/>
      <c r="BD3577" s="446">
        <f>IF(AZ3577=0,0,(BB3577/AZ3577)*100)</f>
        <v>0</v>
      </c>
      <c r="BE3577" s="447"/>
      <c r="BF3577" s="450">
        <f>AT3577+AZ3577</f>
        <v>0</v>
      </c>
      <c r="BG3577" s="451"/>
      <c r="BH3577" s="454">
        <f>AV3577+BB3577</f>
        <v>0</v>
      </c>
      <c r="BI3577" s="455"/>
      <c r="BJ3577" s="446">
        <f>IF(BF3577=0,0,(BH3577/BF3577)*100)</f>
        <v>0</v>
      </c>
      <c r="BK3577" s="447"/>
      <c r="BL3577" s="406">
        <f>(AD3577*2)+(AJ3577*2)+(AP3577*3)+BB3577</f>
        <v>0</v>
      </c>
      <c r="BM3577" s="407"/>
      <c r="BN3577" s="408"/>
      <c r="BO3577" s="402" t="e">
        <f>(BL3577*BR$74)+(N3577*BR$75)+(X3577*BR$76)+(R3577*BR$77)+(V3577*BR$78)+(Z3577*BR$79)</f>
        <v>#REF!</v>
      </c>
      <c r="BP3577" s="404" t="e">
        <f>((AZ3577-BB3577)*BR$81)+((AT3577-AV3577)*BR$80)+(H3577*BR$82)+(P3577*BR$83)</f>
        <v>#REF!</v>
      </c>
      <c r="BQ3577" s="53"/>
      <c r="BR3577" s="53"/>
      <c r="BS3577" s="779"/>
    </row>
    <row r="3578" spans="1:71" ht="22.5" hidden="1" customHeight="1" x14ac:dyDescent="0.3">
      <c r="A3578" s="779"/>
      <c r="B3578" s="415"/>
      <c r="C3578" s="412" t="str">
        <f>IF(ROSTER!D$46="","",ROSTER!D$46)</f>
        <v/>
      </c>
      <c r="D3578" s="413"/>
      <c r="E3578" s="419"/>
      <c r="F3578" s="421"/>
      <c r="G3578" s="423"/>
      <c r="H3578" s="426"/>
      <c r="I3578" s="427"/>
      <c r="J3578" s="430"/>
      <c r="K3578" s="431"/>
      <c r="L3578" s="434"/>
      <c r="M3578" s="435"/>
      <c r="N3578" s="438" t="s">
        <v>14</v>
      </c>
      <c r="O3578" s="439"/>
      <c r="P3578" s="430"/>
      <c r="Q3578" s="431"/>
      <c r="R3578" s="434"/>
      <c r="S3578" s="441"/>
      <c r="T3578" s="434"/>
      <c r="U3578" s="427"/>
      <c r="V3578" s="441"/>
      <c r="W3578" s="427"/>
      <c r="X3578" s="430"/>
      <c r="Y3578" s="427"/>
      <c r="Z3578" s="430"/>
      <c r="AA3578" s="427"/>
      <c r="AB3578" s="430"/>
      <c r="AC3578" s="431"/>
      <c r="AD3578" s="434"/>
      <c r="AE3578" s="435"/>
      <c r="AF3578" s="444"/>
      <c r="AG3578" s="445"/>
      <c r="AH3578" s="430"/>
      <c r="AI3578" s="431"/>
      <c r="AJ3578" s="434"/>
      <c r="AK3578" s="435"/>
      <c r="AL3578" s="448"/>
      <c r="AM3578" s="449"/>
      <c r="AN3578" s="430"/>
      <c r="AO3578" s="431"/>
      <c r="AP3578" s="434"/>
      <c r="AQ3578" s="435"/>
      <c r="AR3578" s="448"/>
      <c r="AS3578" s="449"/>
      <c r="AT3578" s="452"/>
      <c r="AU3578" s="453"/>
      <c r="AV3578" s="456"/>
      <c r="AW3578" s="457"/>
      <c r="AX3578" s="448"/>
      <c r="AY3578" s="449"/>
      <c r="AZ3578" s="430"/>
      <c r="BA3578" s="431"/>
      <c r="BB3578" s="434"/>
      <c r="BC3578" s="435"/>
      <c r="BD3578" s="448"/>
      <c r="BE3578" s="449"/>
      <c r="BF3578" s="452"/>
      <c r="BG3578" s="453"/>
      <c r="BH3578" s="456"/>
      <c r="BI3578" s="457"/>
      <c r="BJ3578" s="448"/>
      <c r="BK3578" s="449"/>
      <c r="BL3578" s="409"/>
      <c r="BM3578" s="410"/>
      <c r="BN3578" s="411"/>
      <c r="BO3578" s="403"/>
      <c r="BP3578" s="405"/>
      <c r="BQ3578" s="53"/>
      <c r="BR3578" s="53"/>
      <c r="BS3578" s="779"/>
    </row>
    <row r="3579" spans="1:71" ht="21.75" hidden="1" customHeight="1" x14ac:dyDescent="0.3">
      <c r="A3579" s="779"/>
      <c r="B3579" s="414" t="str">
        <f>IF(ROSTER!B$48="","",ROSTER!B$48)</f>
        <v/>
      </c>
      <c r="C3579" s="416" t="str">
        <f>IF(ROSTER!C$48="","",ROSTER!C$48)</f>
        <v/>
      </c>
      <c r="D3579" s="417"/>
      <c r="E3579" s="418"/>
      <c r="F3579" s="420">
        <f t="shared" ref="F3579" si="2016">IF(E3579="y",1,IF(E3579="S",1,0))</f>
        <v>0</v>
      </c>
      <c r="G3579" s="422">
        <f t="shared" ref="G3579" si="2017">IF(E3579="S",1,0)</f>
        <v>0</v>
      </c>
      <c r="H3579" s="424"/>
      <c r="I3579" s="425"/>
      <c r="J3579" s="428"/>
      <c r="K3579" s="429"/>
      <c r="L3579" s="432"/>
      <c r="M3579" s="433"/>
      <c r="N3579" s="436">
        <f t="shared" ref="N3579" si="2018">L3579+J3579</f>
        <v>0</v>
      </c>
      <c r="O3579" s="437"/>
      <c r="P3579" s="428"/>
      <c r="Q3579" s="429"/>
      <c r="R3579" s="432"/>
      <c r="S3579" s="440"/>
      <c r="T3579" s="432"/>
      <c r="U3579" s="425"/>
      <c r="V3579" s="440"/>
      <c r="W3579" s="425"/>
      <c r="X3579" s="428"/>
      <c r="Y3579" s="425"/>
      <c r="Z3579" s="428"/>
      <c r="AA3579" s="425"/>
      <c r="AB3579" s="428"/>
      <c r="AC3579" s="429"/>
      <c r="AD3579" s="432"/>
      <c r="AE3579" s="433"/>
      <c r="AF3579" s="442"/>
      <c r="AG3579" s="443"/>
      <c r="AH3579" s="428"/>
      <c r="AI3579" s="429"/>
      <c r="AJ3579" s="432"/>
      <c r="AK3579" s="433"/>
      <c r="AL3579" s="446">
        <f t="shared" ref="AL3579" si="2019">IF(AH3579=0,0,(AJ3579/AH3579)*100)</f>
        <v>0</v>
      </c>
      <c r="AM3579" s="447"/>
      <c r="AN3579" s="428"/>
      <c r="AO3579" s="429"/>
      <c r="AP3579" s="432"/>
      <c r="AQ3579" s="433"/>
      <c r="AR3579" s="446">
        <f t="shared" ref="AR3579" si="2020">IF(AN3579=0,0,(AP3579/AN3579)*100)</f>
        <v>0</v>
      </c>
      <c r="AS3579" s="447"/>
      <c r="AT3579" s="450">
        <f t="shared" ref="AT3579" si="2021">AB3579+AH3579+AN3579</f>
        <v>0</v>
      </c>
      <c r="AU3579" s="451"/>
      <c r="AV3579" s="454">
        <f t="shared" ref="AV3579" si="2022">AD3579+AJ3579+AP3579</f>
        <v>0</v>
      </c>
      <c r="AW3579" s="455"/>
      <c r="AX3579" s="446">
        <f t="shared" ref="AX3579" si="2023">IF(AT3579=0,0,(AV3579/AT3579)*100)</f>
        <v>0</v>
      </c>
      <c r="AY3579" s="447"/>
      <c r="AZ3579" s="428"/>
      <c r="BA3579" s="429"/>
      <c r="BB3579" s="432"/>
      <c r="BC3579" s="433"/>
      <c r="BD3579" s="446">
        <f t="shared" ref="BD3579" si="2024">IF(AZ3579=0,0,(BB3579/AZ3579)*100)</f>
        <v>0</v>
      </c>
      <c r="BE3579" s="447"/>
      <c r="BF3579" s="450">
        <f t="shared" ref="BF3579" si="2025">AT3579+AZ3579</f>
        <v>0</v>
      </c>
      <c r="BG3579" s="451"/>
      <c r="BH3579" s="454">
        <f t="shared" ref="BH3579" si="2026">AV3579+BB3579</f>
        <v>0</v>
      </c>
      <c r="BI3579" s="455"/>
      <c r="BJ3579" s="446">
        <f t="shared" ref="BJ3579" si="2027">IF(BF3579=0,0,(BH3579/BF3579)*100)</f>
        <v>0</v>
      </c>
      <c r="BK3579" s="447"/>
      <c r="BL3579" s="406">
        <f t="shared" ref="BL3579" si="2028">(AD3579*2)+(AJ3579*2)+(AP3579*3)+BB3579</f>
        <v>0</v>
      </c>
      <c r="BM3579" s="407"/>
      <c r="BN3579" s="408"/>
      <c r="BO3579" s="402" t="e">
        <f>(BL3579*BR$74)+(N3579*BR$75)+(X3579*BR$76)+(R3579*BR$77)+(V3579*BR$78)+(Z3579*BR$79)</f>
        <v>#REF!</v>
      </c>
      <c r="BP3579" s="404" t="e">
        <f>((AZ3579-BB3579)*BR$81)+((AT3579-AV3579)*BR$80)+(H3579*BR$82)+(P3579*BR$83)</f>
        <v>#REF!</v>
      </c>
      <c r="BQ3579" s="53"/>
      <c r="BR3579" s="53"/>
      <c r="BS3579" s="779"/>
    </row>
    <row r="3580" spans="1:71" ht="22.5" hidden="1" customHeight="1" x14ac:dyDescent="0.3">
      <c r="A3580" s="779"/>
      <c r="B3580" s="415"/>
      <c r="C3580" s="412" t="str">
        <f>IF(ROSTER!D$48="","",ROSTER!D$48)</f>
        <v/>
      </c>
      <c r="D3580" s="413"/>
      <c r="E3580" s="419"/>
      <c r="F3580" s="421"/>
      <c r="G3580" s="423"/>
      <c r="H3580" s="426"/>
      <c r="I3580" s="427"/>
      <c r="J3580" s="430"/>
      <c r="K3580" s="431"/>
      <c r="L3580" s="434"/>
      <c r="M3580" s="435"/>
      <c r="N3580" s="438" t="s">
        <v>14</v>
      </c>
      <c r="O3580" s="439"/>
      <c r="P3580" s="430"/>
      <c r="Q3580" s="431"/>
      <c r="R3580" s="434"/>
      <c r="S3580" s="441"/>
      <c r="T3580" s="434"/>
      <c r="U3580" s="427"/>
      <c r="V3580" s="441"/>
      <c r="W3580" s="427"/>
      <c r="X3580" s="430"/>
      <c r="Y3580" s="427"/>
      <c r="Z3580" s="430"/>
      <c r="AA3580" s="427"/>
      <c r="AB3580" s="430"/>
      <c r="AC3580" s="431"/>
      <c r="AD3580" s="434"/>
      <c r="AE3580" s="435"/>
      <c r="AF3580" s="444"/>
      <c r="AG3580" s="445"/>
      <c r="AH3580" s="430"/>
      <c r="AI3580" s="431"/>
      <c r="AJ3580" s="434"/>
      <c r="AK3580" s="435"/>
      <c r="AL3580" s="448"/>
      <c r="AM3580" s="449"/>
      <c r="AN3580" s="430"/>
      <c r="AO3580" s="431"/>
      <c r="AP3580" s="434"/>
      <c r="AQ3580" s="435"/>
      <c r="AR3580" s="448"/>
      <c r="AS3580" s="449"/>
      <c r="AT3580" s="452"/>
      <c r="AU3580" s="453"/>
      <c r="AV3580" s="456"/>
      <c r="AW3580" s="457"/>
      <c r="AX3580" s="448"/>
      <c r="AY3580" s="449"/>
      <c r="AZ3580" s="430"/>
      <c r="BA3580" s="431"/>
      <c r="BB3580" s="434"/>
      <c r="BC3580" s="435"/>
      <c r="BD3580" s="448"/>
      <c r="BE3580" s="449"/>
      <c r="BF3580" s="452"/>
      <c r="BG3580" s="453"/>
      <c r="BH3580" s="456"/>
      <c r="BI3580" s="457"/>
      <c r="BJ3580" s="448"/>
      <c r="BK3580" s="449"/>
      <c r="BL3580" s="409"/>
      <c r="BM3580" s="410"/>
      <c r="BN3580" s="411"/>
      <c r="BO3580" s="403"/>
      <c r="BP3580" s="405"/>
      <c r="BQ3580" s="53"/>
      <c r="BR3580" s="53"/>
      <c r="BS3580" s="779"/>
    </row>
    <row r="3581" spans="1:71" ht="21.75" hidden="1" customHeight="1" x14ac:dyDescent="0.3">
      <c r="A3581" s="779"/>
      <c r="B3581" s="414" t="str">
        <f>IF(ROSTER!B$50="","",ROSTER!B$50)</f>
        <v/>
      </c>
      <c r="C3581" s="416" t="str">
        <f>IF(ROSTER!C$50="","",ROSTER!C$50)</f>
        <v/>
      </c>
      <c r="D3581" s="417"/>
      <c r="E3581" s="418"/>
      <c r="F3581" s="420">
        <f t="shared" ref="F3581" si="2029">IF(E3581="y",1,IF(E3581="S",1,0))</f>
        <v>0</v>
      </c>
      <c r="G3581" s="422">
        <f t="shared" ref="G3581" si="2030">IF(E3581="S",1,0)</f>
        <v>0</v>
      </c>
      <c r="H3581" s="424"/>
      <c r="I3581" s="425"/>
      <c r="J3581" s="428"/>
      <c r="K3581" s="429"/>
      <c r="L3581" s="432"/>
      <c r="M3581" s="433"/>
      <c r="N3581" s="436">
        <f t="shared" ref="N3581" si="2031">L3581+J3581</f>
        <v>0</v>
      </c>
      <c r="O3581" s="437"/>
      <c r="P3581" s="428"/>
      <c r="Q3581" s="429"/>
      <c r="R3581" s="432"/>
      <c r="S3581" s="440"/>
      <c r="T3581" s="432"/>
      <c r="U3581" s="425"/>
      <c r="V3581" s="440"/>
      <c r="W3581" s="425"/>
      <c r="X3581" s="428"/>
      <c r="Y3581" s="425"/>
      <c r="Z3581" s="428"/>
      <c r="AA3581" s="425"/>
      <c r="AB3581" s="428"/>
      <c r="AC3581" s="429"/>
      <c r="AD3581" s="432"/>
      <c r="AE3581" s="433"/>
      <c r="AF3581" s="442"/>
      <c r="AG3581" s="443"/>
      <c r="AH3581" s="428"/>
      <c r="AI3581" s="429"/>
      <c r="AJ3581" s="432"/>
      <c r="AK3581" s="433"/>
      <c r="AL3581" s="446">
        <f t="shared" ref="AL3581" si="2032">IF(AH3581=0,0,(AJ3581/AH3581)*100)</f>
        <v>0</v>
      </c>
      <c r="AM3581" s="447"/>
      <c r="AN3581" s="428"/>
      <c r="AO3581" s="429"/>
      <c r="AP3581" s="432"/>
      <c r="AQ3581" s="433"/>
      <c r="AR3581" s="446">
        <f t="shared" ref="AR3581" si="2033">IF(AN3581=0,0,(AP3581/AN3581)*100)</f>
        <v>0</v>
      </c>
      <c r="AS3581" s="447"/>
      <c r="AT3581" s="450">
        <f t="shared" ref="AT3581" si="2034">AB3581+AH3581+AN3581</f>
        <v>0</v>
      </c>
      <c r="AU3581" s="451"/>
      <c r="AV3581" s="454">
        <f t="shared" ref="AV3581" si="2035">AD3581+AJ3581+AP3581</f>
        <v>0</v>
      </c>
      <c r="AW3581" s="455"/>
      <c r="AX3581" s="446">
        <f t="shared" ref="AX3581" si="2036">IF(AT3581=0,0,(AV3581/AT3581)*100)</f>
        <v>0</v>
      </c>
      <c r="AY3581" s="447"/>
      <c r="AZ3581" s="428"/>
      <c r="BA3581" s="429"/>
      <c r="BB3581" s="432"/>
      <c r="BC3581" s="433"/>
      <c r="BD3581" s="446">
        <f t="shared" ref="BD3581" si="2037">IF(AZ3581=0,0,(BB3581/AZ3581)*100)</f>
        <v>0</v>
      </c>
      <c r="BE3581" s="447"/>
      <c r="BF3581" s="450">
        <f t="shared" ref="BF3581" si="2038">AT3581+AZ3581</f>
        <v>0</v>
      </c>
      <c r="BG3581" s="451"/>
      <c r="BH3581" s="454">
        <f t="shared" ref="BH3581" si="2039">AV3581+BB3581</f>
        <v>0</v>
      </c>
      <c r="BI3581" s="455"/>
      <c r="BJ3581" s="446">
        <f t="shared" ref="BJ3581" si="2040">IF(BF3581=0,0,(BH3581/BF3581)*100)</f>
        <v>0</v>
      </c>
      <c r="BK3581" s="447"/>
      <c r="BL3581" s="406">
        <f t="shared" ref="BL3581" si="2041">(AD3581*2)+(AJ3581*2)+(AP3581*3)+BB3581</f>
        <v>0</v>
      </c>
      <c r="BM3581" s="407"/>
      <c r="BN3581" s="408"/>
      <c r="BO3581" s="402" t="e">
        <f>(BL3581*BR$74)+(N3581*BR$75)+(X3581*BR$76)+(R3581*BR$77)+(V3581*BR$78)+(Z3581*BR$79)</f>
        <v>#REF!</v>
      </c>
      <c r="BP3581" s="404" t="e">
        <f>((AZ3581-BB3581)*BR$81)+((AT3581-AV3581)*BR$80)+(H3581*BR$82)+(P3581*BR$83)</f>
        <v>#REF!</v>
      </c>
      <c r="BQ3581" s="53"/>
      <c r="BR3581" s="53"/>
      <c r="BS3581" s="779"/>
    </row>
    <row r="3582" spans="1:71" ht="22.5" hidden="1" customHeight="1" thickBot="1" x14ac:dyDescent="0.3">
      <c r="A3582" s="779"/>
      <c r="B3582" s="415"/>
      <c r="C3582" s="412" t="str">
        <f>IF(ROSTER!D$50="","",ROSTER!D$50)</f>
        <v/>
      </c>
      <c r="D3582" s="413"/>
      <c r="E3582" s="419"/>
      <c r="F3582" s="421"/>
      <c r="G3582" s="423"/>
      <c r="H3582" s="426"/>
      <c r="I3582" s="427"/>
      <c r="J3582" s="430"/>
      <c r="K3582" s="431"/>
      <c r="L3582" s="434"/>
      <c r="M3582" s="435"/>
      <c r="N3582" s="438" t="s">
        <v>14</v>
      </c>
      <c r="O3582" s="439"/>
      <c r="P3582" s="430"/>
      <c r="Q3582" s="431"/>
      <c r="R3582" s="434"/>
      <c r="S3582" s="441"/>
      <c r="T3582" s="434"/>
      <c r="U3582" s="427"/>
      <c r="V3582" s="441"/>
      <c r="W3582" s="427"/>
      <c r="X3582" s="430"/>
      <c r="Y3582" s="427"/>
      <c r="Z3582" s="430"/>
      <c r="AA3582" s="427"/>
      <c r="AB3582" s="430"/>
      <c r="AC3582" s="431"/>
      <c r="AD3582" s="434"/>
      <c r="AE3582" s="435"/>
      <c r="AF3582" s="444"/>
      <c r="AG3582" s="445"/>
      <c r="AH3582" s="430"/>
      <c r="AI3582" s="431"/>
      <c r="AJ3582" s="434"/>
      <c r="AK3582" s="435"/>
      <c r="AL3582" s="448"/>
      <c r="AM3582" s="449"/>
      <c r="AN3582" s="430"/>
      <c r="AO3582" s="431"/>
      <c r="AP3582" s="434"/>
      <c r="AQ3582" s="435"/>
      <c r="AR3582" s="448"/>
      <c r="AS3582" s="449"/>
      <c r="AT3582" s="452"/>
      <c r="AU3582" s="453"/>
      <c r="AV3582" s="456"/>
      <c r="AW3582" s="457"/>
      <c r="AX3582" s="448"/>
      <c r="AY3582" s="449"/>
      <c r="AZ3582" s="430"/>
      <c r="BA3582" s="431"/>
      <c r="BB3582" s="434"/>
      <c r="BC3582" s="435"/>
      <c r="BD3582" s="448"/>
      <c r="BE3582" s="449"/>
      <c r="BF3582" s="452"/>
      <c r="BG3582" s="453"/>
      <c r="BH3582" s="456"/>
      <c r="BI3582" s="457"/>
      <c r="BJ3582" s="448"/>
      <c r="BK3582" s="449"/>
      <c r="BL3582" s="409"/>
      <c r="BM3582" s="410"/>
      <c r="BN3582" s="411"/>
      <c r="BO3582" s="403"/>
      <c r="BP3582" s="405"/>
      <c r="BQ3582" s="53"/>
      <c r="BR3582" s="53"/>
      <c r="BS3582" s="779"/>
    </row>
    <row r="3583" spans="1:71" s="224" customFormat="1" ht="33.6" customHeight="1" x14ac:dyDescent="0.5">
      <c r="A3583" s="789"/>
      <c r="B3583" s="376"/>
      <c r="C3583" s="377"/>
      <c r="D3583" s="377" t="s">
        <v>10</v>
      </c>
      <c r="E3583" s="380"/>
      <c r="F3583" s="223"/>
      <c r="G3583" s="223"/>
      <c r="H3583" s="382">
        <f>SUM(H3539:I3582)</f>
        <v>0</v>
      </c>
      <c r="I3583" s="383"/>
      <c r="J3583" s="382">
        <f>SUM(J3539:K3582)</f>
        <v>0</v>
      </c>
      <c r="K3583" s="383"/>
      <c r="L3583" s="386">
        <f>SUM(L3539:M3582)</f>
        <v>0</v>
      </c>
      <c r="M3583" s="387"/>
      <c r="N3583" s="358">
        <f>L3583+J3583</f>
        <v>0</v>
      </c>
      <c r="O3583" s="359"/>
      <c r="P3583" s="386">
        <f>SUM(P3539:Q3582)</f>
        <v>0</v>
      </c>
      <c r="Q3583" s="383"/>
      <c r="R3583" s="386">
        <f t="shared" ref="R3583" si="2042">SUM(R3539:S3582)</f>
        <v>0</v>
      </c>
      <c r="S3583" s="387"/>
      <c r="T3583" s="386">
        <f t="shared" ref="T3583" si="2043">SUM(T3539:U3582)</f>
        <v>0</v>
      </c>
      <c r="U3583" s="359"/>
      <c r="V3583" s="387">
        <f t="shared" ref="V3583" si="2044">SUM(V3539:W3582)</f>
        <v>0</v>
      </c>
      <c r="W3583" s="387"/>
      <c r="X3583" s="382">
        <f t="shared" ref="X3583" si="2045">SUM(X3539:Y3582)</f>
        <v>0</v>
      </c>
      <c r="Y3583" s="359"/>
      <c r="Z3583" s="382">
        <f t="shared" ref="Z3583" si="2046">SUM(Z3539:AA3582)</f>
        <v>0</v>
      </c>
      <c r="AA3583" s="359"/>
      <c r="AB3583" s="387">
        <f t="shared" ref="AB3583" si="2047">SUM(AB3539:AC3582)</f>
        <v>0</v>
      </c>
      <c r="AC3583" s="383"/>
      <c r="AD3583" s="386">
        <f t="shared" ref="AD3583" si="2048">SUM(AD3539:AE3582)</f>
        <v>0</v>
      </c>
      <c r="AE3583" s="387"/>
      <c r="AF3583" s="358">
        <f t="shared" ref="AF3583" si="2049">SUM(AF3539:AG3582)</f>
        <v>0</v>
      </c>
      <c r="AG3583" s="359"/>
      <c r="AH3583" s="386">
        <f t="shared" ref="AH3583" si="2050">SUM(AH3539:AI3582)</f>
        <v>0</v>
      </c>
      <c r="AI3583" s="383"/>
      <c r="AJ3583" s="386">
        <f t="shared" ref="AJ3583" si="2051">SUM(AJ3539:AK3582)</f>
        <v>0</v>
      </c>
      <c r="AK3583" s="387"/>
      <c r="AL3583" s="358">
        <f>IF(AH3583=0,0,(AJ3583/AH3583)*100)</f>
        <v>0</v>
      </c>
      <c r="AM3583" s="359"/>
      <c r="AN3583" s="386">
        <f>SUM(AN3539:AO3582)</f>
        <v>0</v>
      </c>
      <c r="AO3583" s="383"/>
      <c r="AP3583" s="386">
        <f>SUM(AP3539:AQ3582)</f>
        <v>0</v>
      </c>
      <c r="AQ3583" s="387"/>
      <c r="AR3583" s="358">
        <f>IF(AN3583=0,0,(AP3583/AN3583)*100)</f>
        <v>0</v>
      </c>
      <c r="AS3583" s="359"/>
      <c r="AT3583" s="382">
        <f>AB3583+AH3583+AN3583</f>
        <v>0</v>
      </c>
      <c r="AU3583" s="383"/>
      <c r="AV3583" s="386">
        <f>AD3583+AJ3583+AP3583</f>
        <v>0</v>
      </c>
      <c r="AW3583" s="392"/>
      <c r="AX3583" s="358">
        <f>IF(AT3583=0,0,(AV3583/AT3583)*100)</f>
        <v>0</v>
      </c>
      <c r="AY3583" s="359"/>
      <c r="AZ3583" s="386">
        <f>SUM(AZ3539:BA3582)</f>
        <v>0</v>
      </c>
      <c r="BA3583" s="383"/>
      <c r="BB3583" s="386">
        <f>SUM(BB3539:BC3582)</f>
        <v>0</v>
      </c>
      <c r="BC3583" s="387"/>
      <c r="BD3583" s="358">
        <f>IF(AZ3583=0,0,(BB3583/AZ3583)*100)</f>
        <v>0</v>
      </c>
      <c r="BE3583" s="359"/>
      <c r="BF3583" s="382">
        <f>AT3583+AZ3583</f>
        <v>0</v>
      </c>
      <c r="BG3583" s="383"/>
      <c r="BH3583" s="386">
        <f>AV3583+BB3583</f>
        <v>0</v>
      </c>
      <c r="BI3583" s="392"/>
      <c r="BJ3583" s="358">
        <f>IF(BF3583=0,0,(BH3583/BF3583)*100)</f>
        <v>0</v>
      </c>
      <c r="BK3583" s="394"/>
      <c r="BL3583" s="396">
        <f>SUM(BL3539:BN3582)</f>
        <v>0</v>
      </c>
      <c r="BM3583" s="397"/>
      <c r="BN3583" s="398"/>
      <c r="BO3583" s="402" t="e">
        <f>(BL3583*BR$74)+(N3583*BR$75)+(X3583*BR$76)+(R3583*BR$77)+(V3583*BR$78)+(Z3583*BR$79)</f>
        <v>#REF!</v>
      </c>
      <c r="BP3583" s="404" t="e">
        <f>((AZ3583-BB3583)*BR$81)+((AT3583-AV3583)*BR$80)+(H3583*BR$82)+(P3583*BR$83)</f>
        <v>#REF!</v>
      </c>
      <c r="BQ3583" s="222"/>
      <c r="BR3583" s="222"/>
      <c r="BS3583" s="789"/>
    </row>
    <row r="3584" spans="1:71" s="224" customFormat="1" ht="33.950000000000003" customHeight="1" thickBot="1" x14ac:dyDescent="0.55000000000000004">
      <c r="A3584" s="789"/>
      <c r="B3584" s="378"/>
      <c r="C3584" s="379"/>
      <c r="D3584" s="379"/>
      <c r="E3584" s="381"/>
      <c r="F3584" s="225"/>
      <c r="G3584" s="225"/>
      <c r="H3584" s="384"/>
      <c r="I3584" s="385"/>
      <c r="J3584" s="384"/>
      <c r="K3584" s="385"/>
      <c r="L3584" s="388"/>
      <c r="M3584" s="389"/>
      <c r="N3584" s="390" t="s">
        <v>14</v>
      </c>
      <c r="O3584" s="391"/>
      <c r="P3584" s="388"/>
      <c r="Q3584" s="385"/>
      <c r="R3584" s="388"/>
      <c r="S3584" s="389"/>
      <c r="T3584" s="388"/>
      <c r="U3584" s="391"/>
      <c r="V3584" s="389"/>
      <c r="W3584" s="389"/>
      <c r="X3584" s="384"/>
      <c r="Y3584" s="391"/>
      <c r="Z3584" s="384"/>
      <c r="AA3584" s="391"/>
      <c r="AB3584" s="389"/>
      <c r="AC3584" s="385"/>
      <c r="AD3584" s="388"/>
      <c r="AE3584" s="389"/>
      <c r="AF3584" s="390"/>
      <c r="AG3584" s="391"/>
      <c r="AH3584" s="388"/>
      <c r="AI3584" s="385"/>
      <c r="AJ3584" s="388"/>
      <c r="AK3584" s="389"/>
      <c r="AL3584" s="390"/>
      <c r="AM3584" s="391"/>
      <c r="AN3584" s="388"/>
      <c r="AO3584" s="385"/>
      <c r="AP3584" s="388"/>
      <c r="AQ3584" s="389"/>
      <c r="AR3584" s="390"/>
      <c r="AS3584" s="391"/>
      <c r="AT3584" s="384"/>
      <c r="AU3584" s="385"/>
      <c r="AV3584" s="388"/>
      <c r="AW3584" s="393"/>
      <c r="AX3584" s="390"/>
      <c r="AY3584" s="391"/>
      <c r="AZ3584" s="388"/>
      <c r="BA3584" s="385"/>
      <c r="BB3584" s="388"/>
      <c r="BC3584" s="389"/>
      <c r="BD3584" s="390"/>
      <c r="BE3584" s="391"/>
      <c r="BF3584" s="384"/>
      <c r="BG3584" s="385"/>
      <c r="BH3584" s="388"/>
      <c r="BI3584" s="393"/>
      <c r="BJ3584" s="390"/>
      <c r="BK3584" s="395"/>
      <c r="BL3584" s="399"/>
      <c r="BM3584" s="400"/>
      <c r="BN3584" s="401"/>
      <c r="BO3584" s="403"/>
      <c r="BP3584" s="405"/>
      <c r="BQ3584" s="222"/>
      <c r="BR3584" s="222"/>
      <c r="BS3584" s="789"/>
    </row>
    <row r="3585" spans="1:71" s="230" customFormat="1" ht="48.2" customHeight="1" thickBot="1" x14ac:dyDescent="0.55000000000000004">
      <c r="A3585" s="790"/>
      <c r="B3585" s="342"/>
      <c r="C3585" s="343"/>
      <c r="D3585" s="343" t="s">
        <v>13</v>
      </c>
      <c r="E3585" s="344"/>
      <c r="F3585" s="227"/>
      <c r="G3585" s="223"/>
      <c r="H3585" s="345"/>
      <c r="I3585" s="346"/>
      <c r="J3585" s="347"/>
      <c r="K3585" s="348"/>
      <c r="L3585" s="349"/>
      <c r="M3585" s="350"/>
      <c r="N3585" s="351">
        <f>J3585+L3585</f>
        <v>0</v>
      </c>
      <c r="O3585" s="352"/>
      <c r="P3585" s="347"/>
      <c r="Q3585" s="348"/>
      <c r="R3585" s="349"/>
      <c r="S3585" s="348"/>
      <c r="T3585" s="353"/>
      <c r="U3585" s="354"/>
      <c r="V3585" s="347"/>
      <c r="W3585" s="355"/>
      <c r="X3585" s="345"/>
      <c r="Y3585" s="346"/>
      <c r="Z3585" s="347"/>
      <c r="AA3585" s="355"/>
      <c r="AB3585" s="347"/>
      <c r="AC3585" s="348"/>
      <c r="AD3585" s="349"/>
      <c r="AE3585" s="350"/>
      <c r="AF3585" s="356">
        <f>IF(AB3585=0,0,(AD3585/AB3585)*100)</f>
        <v>0</v>
      </c>
      <c r="AG3585" s="357"/>
      <c r="AH3585" s="347"/>
      <c r="AI3585" s="348"/>
      <c r="AJ3585" s="349"/>
      <c r="AK3585" s="350"/>
      <c r="AL3585" s="358">
        <f>IF(AH3585=0,0,(AJ3585/AH3585)*100)</f>
        <v>0</v>
      </c>
      <c r="AM3585" s="359"/>
      <c r="AN3585" s="347"/>
      <c r="AO3585" s="348"/>
      <c r="AP3585" s="349"/>
      <c r="AQ3585" s="350"/>
      <c r="AR3585" s="358">
        <f>IF(AN3585=0,0,(AP3585/AN3585)*100)</f>
        <v>0</v>
      </c>
      <c r="AS3585" s="359"/>
      <c r="AT3585" s="360">
        <f>AB3585+AH3585+AN3585</f>
        <v>0</v>
      </c>
      <c r="AU3585" s="361"/>
      <c r="AV3585" s="362">
        <f>AD3585+AJ3585+AP3585</f>
        <v>0</v>
      </c>
      <c r="AW3585" s="363"/>
      <c r="AX3585" s="358">
        <f>IF(AT3585=0,0,(AV3585/AT3585)*100)</f>
        <v>0</v>
      </c>
      <c r="AY3585" s="359"/>
      <c r="AZ3585" s="347"/>
      <c r="BA3585" s="348"/>
      <c r="BB3585" s="349"/>
      <c r="BC3585" s="350"/>
      <c r="BD3585" s="358">
        <f>IF(AZ3585=0,0,(BB3585/AZ3585)*100)</f>
        <v>0</v>
      </c>
      <c r="BE3585" s="359"/>
      <c r="BF3585" s="360">
        <f>AT3585+AZ3585</f>
        <v>0</v>
      </c>
      <c r="BG3585" s="361"/>
      <c r="BH3585" s="362">
        <f>AV3585+BB3585</f>
        <v>0</v>
      </c>
      <c r="BI3585" s="363"/>
      <c r="BJ3585" s="358">
        <f>IF(BF3585=0,0,(BH3585/BF3585)*100)</f>
        <v>0</v>
      </c>
      <c r="BK3585" s="359"/>
      <c r="BL3585" s="364"/>
      <c r="BM3585" s="365"/>
      <c r="BN3585" s="366"/>
      <c r="BO3585" s="228"/>
      <c r="BP3585" s="229"/>
      <c r="BQ3585" s="226"/>
      <c r="BR3585" s="226"/>
      <c r="BS3585" s="790"/>
    </row>
    <row r="3586" spans="1:71" s="230" customFormat="1" ht="48.95" customHeight="1" thickBot="1" x14ac:dyDescent="0.55000000000000004">
      <c r="A3586" s="790"/>
      <c r="B3586" s="231"/>
      <c r="C3586" s="268"/>
      <c r="D3586" s="367" t="s">
        <v>41</v>
      </c>
      <c r="E3586" s="368"/>
      <c r="F3586" s="233"/>
      <c r="G3586" s="233"/>
      <c r="H3586" s="268"/>
      <c r="I3586" s="268"/>
      <c r="J3586" s="369">
        <f>IF((J3583+L3585)=0,0,J3583/(J3583+L3585)*100)</f>
        <v>0</v>
      </c>
      <c r="K3586" s="370"/>
      <c r="L3586" s="369">
        <f>IF((L3583+J3585)=0,0,L3583/(L3583+J3585)*100)</f>
        <v>0</v>
      </c>
      <c r="M3586" s="370"/>
      <c r="N3586" s="369">
        <f>IF((N3583+N3585)=0,0,N3583/(N3583+N3585)*100)</f>
        <v>0</v>
      </c>
      <c r="O3586" s="371"/>
      <c r="P3586" s="372"/>
      <c r="Q3586" s="373"/>
      <c r="R3586" s="373"/>
      <c r="S3586" s="373"/>
      <c r="T3586" s="374"/>
      <c r="U3586" s="374"/>
      <c r="V3586" s="373"/>
      <c r="W3586" s="373"/>
      <c r="X3586" s="373"/>
      <c r="Y3586" s="373"/>
      <c r="Z3586" s="373"/>
      <c r="AA3586" s="373"/>
      <c r="AB3586" s="373"/>
      <c r="AC3586" s="373"/>
      <c r="AD3586" s="373"/>
      <c r="AE3586" s="373"/>
      <c r="AF3586" s="373"/>
      <c r="AG3586" s="373"/>
      <c r="AH3586" s="373"/>
      <c r="AI3586" s="373"/>
      <c r="AJ3586" s="373"/>
      <c r="AK3586" s="373"/>
      <c r="AL3586" s="373"/>
      <c r="AM3586" s="373"/>
      <c r="AN3586" s="373"/>
      <c r="AO3586" s="373"/>
      <c r="AP3586" s="373"/>
      <c r="AQ3586" s="373"/>
      <c r="AR3586" s="373"/>
      <c r="AS3586" s="373"/>
      <c r="AT3586" s="373"/>
      <c r="AU3586" s="373"/>
      <c r="AV3586" s="373"/>
      <c r="AW3586" s="373"/>
      <c r="AX3586" s="373"/>
      <c r="AY3586" s="373"/>
      <c r="AZ3586" s="373"/>
      <c r="BA3586" s="373"/>
      <c r="BB3586" s="373"/>
      <c r="BC3586" s="373"/>
      <c r="BD3586" s="373"/>
      <c r="BE3586" s="373"/>
      <c r="BF3586" s="373"/>
      <c r="BG3586" s="373"/>
      <c r="BH3586" s="373"/>
      <c r="BI3586" s="373"/>
      <c r="BJ3586" s="373"/>
      <c r="BK3586" s="373"/>
      <c r="BL3586" s="373"/>
      <c r="BM3586" s="373"/>
      <c r="BN3586" s="375"/>
      <c r="BO3586" s="234"/>
      <c r="BP3586" s="234"/>
      <c r="BQ3586" s="226"/>
      <c r="BR3586" s="226"/>
      <c r="BS3586" s="790"/>
    </row>
    <row r="3587" spans="1:71" ht="15.75" customHeight="1" thickTop="1" thickBot="1" x14ac:dyDescent="0.45">
      <c r="A3587" s="779"/>
      <c r="B3587" s="160"/>
      <c r="C3587" s="161"/>
      <c r="D3587" s="161"/>
      <c r="E3587" s="161"/>
      <c r="F3587" s="69"/>
      <c r="G3587" s="69"/>
      <c r="H3587" s="161"/>
      <c r="I3587" s="161"/>
      <c r="J3587" s="161"/>
      <c r="K3587" s="161"/>
      <c r="L3587" s="161"/>
      <c r="M3587" s="161"/>
      <c r="N3587" s="161"/>
      <c r="O3587" s="161"/>
      <c r="P3587" s="161"/>
      <c r="Q3587" s="161"/>
      <c r="R3587" s="161"/>
      <c r="S3587" s="161"/>
      <c r="T3587" s="161"/>
      <c r="U3587" s="161"/>
      <c r="V3587" s="161"/>
      <c r="W3587" s="161"/>
      <c r="X3587" s="161"/>
      <c r="Y3587" s="161"/>
      <c r="Z3587" s="161"/>
      <c r="AA3587" s="161"/>
      <c r="AB3587" s="161"/>
      <c r="AC3587" s="161"/>
      <c r="AD3587" s="161"/>
      <c r="AE3587" s="161"/>
      <c r="AF3587" s="166"/>
      <c r="AG3587" s="166"/>
      <c r="AH3587" s="161"/>
      <c r="AI3587" s="161"/>
      <c r="AJ3587" s="161"/>
      <c r="AK3587" s="161"/>
      <c r="AL3587" s="161"/>
      <c r="AM3587" s="161"/>
      <c r="AN3587" s="161"/>
      <c r="AO3587" s="161"/>
      <c r="AP3587" s="161"/>
      <c r="AQ3587" s="161"/>
      <c r="AR3587" s="161"/>
      <c r="AS3587" s="161"/>
      <c r="AT3587" s="161"/>
      <c r="AU3587" s="161"/>
      <c r="AV3587" s="161"/>
      <c r="AW3587" s="161"/>
      <c r="AX3587" s="161"/>
      <c r="AY3587" s="161"/>
      <c r="AZ3587" s="161"/>
      <c r="BA3587" s="161"/>
      <c r="BB3587" s="161"/>
      <c r="BC3587" s="161"/>
      <c r="BD3587" s="161"/>
      <c r="BE3587" s="161"/>
      <c r="BF3587" s="161"/>
      <c r="BG3587" s="161"/>
      <c r="BH3587" s="161"/>
      <c r="BI3587" s="161"/>
      <c r="BJ3587" s="161"/>
      <c r="BK3587" s="161"/>
      <c r="BL3587" s="161"/>
      <c r="BM3587" s="161"/>
      <c r="BN3587" s="167"/>
      <c r="BO3587" s="70"/>
      <c r="BP3587" s="70"/>
      <c r="BQ3587" s="53"/>
      <c r="BR3587" s="53"/>
      <c r="BS3587" s="779"/>
    </row>
    <row r="3588" spans="1:71" s="68" customFormat="1" ht="80.25" customHeight="1" thickTop="1" thickBot="1" x14ac:dyDescent="0.5">
      <c r="A3588" s="791"/>
      <c r="B3588" s="325" t="s">
        <v>55</v>
      </c>
      <c r="C3588" s="326"/>
      <c r="D3588" s="327" t="s">
        <v>47</v>
      </c>
      <c r="E3588" s="327"/>
      <c r="F3588" s="71"/>
      <c r="G3588" s="71"/>
      <c r="H3588" s="328"/>
      <c r="I3588" s="329"/>
      <c r="J3588" s="330"/>
      <c r="K3588" s="235"/>
      <c r="L3588" s="328"/>
      <c r="M3588" s="329"/>
      <c r="N3588" s="330"/>
      <c r="O3588" s="331" t="s">
        <v>42</v>
      </c>
      <c r="P3588" s="332"/>
      <c r="Q3588" s="332"/>
      <c r="R3588" s="332"/>
      <c r="S3588" s="328"/>
      <c r="T3588" s="329"/>
      <c r="U3588" s="330"/>
      <c r="V3588" s="235"/>
      <c r="W3588" s="328"/>
      <c r="X3588" s="329"/>
      <c r="Y3588" s="330"/>
      <c r="Z3588" s="331" t="s">
        <v>110</v>
      </c>
      <c r="AA3588" s="332"/>
      <c r="AB3588" s="332"/>
      <c r="AC3588" s="332"/>
      <c r="AD3588" s="332"/>
      <c r="AE3588" s="332"/>
      <c r="AF3588" s="332"/>
      <c r="AG3588" s="332"/>
      <c r="AH3588" s="332"/>
      <c r="AI3588" s="333"/>
      <c r="AJ3588" s="328"/>
      <c r="AK3588" s="329"/>
      <c r="AL3588" s="330"/>
      <c r="AM3588" s="235"/>
      <c r="AN3588" s="328"/>
      <c r="AO3588" s="329"/>
      <c r="AP3588" s="330"/>
      <c r="AQ3588" s="331" t="s">
        <v>46</v>
      </c>
      <c r="AR3588" s="332"/>
      <c r="AS3588" s="332"/>
      <c r="AT3588" s="333"/>
      <c r="AU3588" s="328"/>
      <c r="AV3588" s="329"/>
      <c r="AW3588" s="330"/>
      <c r="AX3588" s="235"/>
      <c r="AY3588" s="328"/>
      <c r="AZ3588" s="329"/>
      <c r="BA3588" s="330"/>
      <c r="BB3588" s="334" t="s">
        <v>112</v>
      </c>
      <c r="BC3588" s="335"/>
      <c r="BD3588" s="335"/>
      <c r="BE3588" s="336"/>
      <c r="BF3588" s="337">
        <f>BL3583</f>
        <v>0</v>
      </c>
      <c r="BG3588" s="338"/>
      <c r="BH3588" s="339"/>
      <c r="BI3588" s="235"/>
      <c r="BJ3588" s="337">
        <f>BL3585</f>
        <v>0</v>
      </c>
      <c r="BK3588" s="338"/>
      <c r="BL3588" s="339"/>
      <c r="BM3588" s="173"/>
      <c r="BN3588" s="174"/>
      <c r="BO3588" s="72"/>
      <c r="BP3588" s="72"/>
      <c r="BQ3588" s="67"/>
      <c r="BR3588" s="67"/>
      <c r="BS3588" s="791"/>
    </row>
    <row r="3589" spans="1:71" ht="15.6" customHeight="1" thickTop="1" thickBot="1" x14ac:dyDescent="0.55000000000000004">
      <c r="A3589" s="779"/>
      <c r="B3589" s="162"/>
      <c r="C3589" s="156"/>
      <c r="D3589" s="163"/>
      <c r="E3589" s="163"/>
      <c r="F3589" s="73"/>
      <c r="G3589" s="73"/>
      <c r="H3589" s="170"/>
      <c r="I3589" s="170"/>
      <c r="J3589" s="170"/>
      <c r="K3589" s="170"/>
      <c r="L3589" s="170"/>
      <c r="M3589" s="170"/>
      <c r="N3589" s="170"/>
      <c r="O3589" s="168"/>
      <c r="P3589" s="168"/>
      <c r="Q3589" s="168"/>
      <c r="R3589" s="168"/>
      <c r="S3589" s="170"/>
      <c r="T3589" s="170"/>
      <c r="U3589" s="170"/>
      <c r="V3589" s="169"/>
      <c r="W3589" s="170"/>
      <c r="X3589" s="170"/>
      <c r="Y3589" s="170"/>
      <c r="Z3589" s="168"/>
      <c r="AA3589" s="168"/>
      <c r="AB3589" s="168"/>
      <c r="AC3589" s="168"/>
      <c r="AD3589" s="170"/>
      <c r="AE3589" s="170"/>
      <c r="AF3589" s="170"/>
      <c r="AG3589" s="170"/>
      <c r="AH3589" s="169"/>
      <c r="AI3589" s="169"/>
      <c r="AJ3589" s="170"/>
      <c r="AK3589" s="168"/>
      <c r="AL3589" s="168"/>
      <c r="AM3589" s="168"/>
      <c r="AN3589" s="168"/>
      <c r="AO3589" s="170"/>
      <c r="AP3589" s="170"/>
      <c r="AQ3589" s="168"/>
      <c r="AR3589" s="168"/>
      <c r="AS3589" s="168"/>
      <c r="AT3589" s="168"/>
      <c r="AU3589" s="170"/>
      <c r="AV3589" s="170"/>
      <c r="AW3589" s="170"/>
      <c r="AX3589" s="170"/>
      <c r="AY3589" s="170"/>
      <c r="AZ3589" s="172"/>
      <c r="BA3589" s="172"/>
      <c r="BB3589" s="168"/>
      <c r="BC3589" s="176"/>
      <c r="BD3589" s="177"/>
      <c r="BE3589" s="177"/>
      <c r="BF3589" s="178"/>
      <c r="BG3589" s="178"/>
      <c r="BH3589" s="172"/>
      <c r="BI3589" s="170"/>
      <c r="BJ3589" s="179"/>
      <c r="BK3589" s="179"/>
      <c r="BL3589" s="172"/>
      <c r="BM3589" s="175"/>
      <c r="BN3589" s="180"/>
      <c r="BO3589" s="74"/>
      <c r="BP3589" s="74"/>
      <c r="BQ3589" s="53"/>
      <c r="BR3589" s="53"/>
      <c r="BS3589" s="779"/>
    </row>
    <row r="3590" spans="1:71" s="68" customFormat="1" ht="80.25" customHeight="1" thickTop="1" thickBot="1" x14ac:dyDescent="0.5">
      <c r="A3590" s="791"/>
      <c r="B3590" s="334" t="s">
        <v>40</v>
      </c>
      <c r="C3590" s="335"/>
      <c r="D3590" s="327" t="s">
        <v>48</v>
      </c>
      <c r="E3590" s="327"/>
      <c r="F3590" s="71"/>
      <c r="G3590" s="71"/>
      <c r="H3590" s="337">
        <f>H3588</f>
        <v>0</v>
      </c>
      <c r="I3590" s="338"/>
      <c r="J3590" s="339"/>
      <c r="K3590" s="235"/>
      <c r="L3590" s="337">
        <f>L3588</f>
        <v>0</v>
      </c>
      <c r="M3590" s="338"/>
      <c r="N3590" s="339"/>
      <c r="O3590" s="331" t="s">
        <v>44</v>
      </c>
      <c r="P3590" s="332"/>
      <c r="Q3590" s="332"/>
      <c r="R3590" s="332"/>
      <c r="S3590" s="337">
        <f>S3588-H3588</f>
        <v>0</v>
      </c>
      <c r="T3590" s="338"/>
      <c r="U3590" s="339"/>
      <c r="V3590" s="235"/>
      <c r="W3590" s="337">
        <f>W3588-L3588</f>
        <v>0</v>
      </c>
      <c r="X3590" s="338"/>
      <c r="Y3590" s="339"/>
      <c r="Z3590" s="331" t="s">
        <v>111</v>
      </c>
      <c r="AA3590" s="332"/>
      <c r="AB3590" s="332"/>
      <c r="AC3590" s="332"/>
      <c r="AD3590" s="332"/>
      <c r="AE3590" s="332"/>
      <c r="AF3590" s="332"/>
      <c r="AG3590" s="332"/>
      <c r="AH3590" s="332"/>
      <c r="AI3590" s="333"/>
      <c r="AJ3590" s="337">
        <f>AJ3588-S3588</f>
        <v>0</v>
      </c>
      <c r="AK3590" s="338"/>
      <c r="AL3590" s="339"/>
      <c r="AM3590" s="235"/>
      <c r="AN3590" s="337">
        <f>AN3588-W3588</f>
        <v>0</v>
      </c>
      <c r="AO3590" s="338"/>
      <c r="AP3590" s="339"/>
      <c r="AQ3590" s="331" t="s">
        <v>45</v>
      </c>
      <c r="AR3590" s="332"/>
      <c r="AS3590" s="332"/>
      <c r="AT3590" s="333"/>
      <c r="AU3590" s="337">
        <f>AU3588-AJ3588</f>
        <v>0</v>
      </c>
      <c r="AV3590" s="338"/>
      <c r="AW3590" s="339"/>
      <c r="AX3590" s="235"/>
      <c r="AY3590" s="337">
        <f>AY3588-AN3588</f>
        <v>0</v>
      </c>
      <c r="AZ3590" s="338"/>
      <c r="BA3590" s="339"/>
      <c r="BB3590" s="334" t="s">
        <v>113</v>
      </c>
      <c r="BC3590" s="335"/>
      <c r="BD3590" s="335"/>
      <c r="BE3590" s="336"/>
      <c r="BF3590" s="337">
        <f>BF3588-AU3588</f>
        <v>0</v>
      </c>
      <c r="BG3590" s="338"/>
      <c r="BH3590" s="339"/>
      <c r="BI3590" s="235"/>
      <c r="BJ3590" s="337">
        <f>BJ3588-AY3588</f>
        <v>0</v>
      </c>
      <c r="BK3590" s="338"/>
      <c r="BL3590" s="339"/>
      <c r="BM3590" s="173"/>
      <c r="BN3590" s="174"/>
      <c r="BO3590" s="72"/>
      <c r="BP3590" s="72"/>
      <c r="BQ3590" s="67"/>
      <c r="BR3590" s="67"/>
      <c r="BS3590" s="791"/>
    </row>
    <row r="3591" spans="1:71" ht="15.75" customHeight="1" thickTop="1" thickBot="1" x14ac:dyDescent="0.45">
      <c r="A3591" s="779"/>
      <c r="B3591" s="164"/>
      <c r="C3591" s="165"/>
      <c r="D3591" s="165"/>
      <c r="E3591" s="165"/>
      <c r="F3591" s="75"/>
      <c r="G3591" s="75"/>
      <c r="H3591" s="165"/>
      <c r="I3591" s="165"/>
      <c r="J3591" s="165"/>
      <c r="K3591" s="165"/>
      <c r="L3591" s="165"/>
      <c r="M3591" s="165"/>
      <c r="N3591" s="165"/>
      <c r="O3591" s="165"/>
      <c r="P3591" s="165"/>
      <c r="Q3591" s="165"/>
      <c r="R3591" s="165"/>
      <c r="S3591" s="165"/>
      <c r="T3591" s="165"/>
      <c r="U3591" s="165"/>
      <c r="V3591" s="165"/>
      <c r="W3591" s="165"/>
      <c r="X3591" s="165"/>
      <c r="Y3591" s="165"/>
      <c r="Z3591" s="165"/>
      <c r="AA3591" s="165"/>
      <c r="AB3591" s="165"/>
      <c r="AC3591" s="165"/>
      <c r="AD3591" s="165"/>
      <c r="AE3591" s="165"/>
      <c r="AF3591" s="171"/>
      <c r="AG3591" s="171"/>
      <c r="AH3591" s="165"/>
      <c r="AI3591" s="165"/>
      <c r="AJ3591" s="165"/>
      <c r="AK3591" s="165"/>
      <c r="AL3591" s="165"/>
      <c r="AM3591" s="165"/>
      <c r="AN3591" s="165"/>
      <c r="AO3591" s="165"/>
      <c r="AP3591" s="165"/>
      <c r="AQ3591" s="165"/>
      <c r="AR3591" s="165"/>
      <c r="AS3591" s="165"/>
      <c r="AT3591" s="165"/>
      <c r="AU3591" s="165"/>
      <c r="AV3591" s="165"/>
      <c r="AW3591" s="165"/>
      <c r="AX3591" s="165"/>
      <c r="AY3591" s="165"/>
      <c r="AZ3591" s="165"/>
      <c r="BA3591" s="340" t="s">
        <v>138</v>
      </c>
      <c r="BB3591" s="340"/>
      <c r="BC3591" s="340"/>
      <c r="BD3591" s="340"/>
      <c r="BE3591" s="340"/>
      <c r="BF3591" s="340"/>
      <c r="BG3591" s="340"/>
      <c r="BH3591" s="340"/>
      <c r="BI3591" s="340"/>
      <c r="BJ3591" s="340"/>
      <c r="BK3591" s="340"/>
      <c r="BL3591" s="340"/>
      <c r="BM3591" s="340"/>
      <c r="BN3591" s="341"/>
      <c r="BO3591" s="76"/>
      <c r="BP3591" s="76"/>
      <c r="BQ3591" s="53"/>
      <c r="BR3591" s="53"/>
      <c r="BS3591" s="779"/>
    </row>
    <row r="3592" spans="1:71" ht="12" customHeight="1" thickTop="1" x14ac:dyDescent="0.4">
      <c r="A3592" s="779"/>
      <c r="B3592" s="780"/>
      <c r="C3592" s="779"/>
      <c r="D3592" s="779"/>
      <c r="E3592" s="779"/>
      <c r="F3592" s="781"/>
      <c r="G3592" s="781"/>
      <c r="H3592" s="779"/>
      <c r="I3592" s="779"/>
      <c r="J3592" s="779"/>
      <c r="K3592" s="779"/>
      <c r="L3592" s="779"/>
      <c r="M3592" s="779"/>
      <c r="N3592" s="779"/>
      <c r="O3592" s="779"/>
      <c r="P3592" s="779"/>
      <c r="Q3592" s="779"/>
      <c r="R3592" s="779"/>
      <c r="S3592" s="779"/>
      <c r="T3592" s="779"/>
      <c r="U3592" s="779"/>
      <c r="V3592" s="779"/>
      <c r="W3592" s="779"/>
      <c r="X3592" s="779"/>
      <c r="Y3592" s="779"/>
      <c r="Z3592" s="779"/>
      <c r="AA3592" s="779"/>
      <c r="AB3592" s="779"/>
      <c r="AC3592" s="779"/>
      <c r="AD3592" s="779"/>
      <c r="AE3592" s="779"/>
      <c r="AF3592" s="782"/>
      <c r="AG3592" s="782"/>
      <c r="AH3592" s="779"/>
      <c r="AI3592" s="779"/>
      <c r="AJ3592" s="779"/>
      <c r="AK3592" s="779"/>
      <c r="AL3592" s="779"/>
      <c r="AM3592" s="779"/>
      <c r="AN3592" s="779"/>
      <c r="AO3592" s="779"/>
      <c r="AP3592" s="779"/>
      <c r="AQ3592" s="779"/>
      <c r="AR3592" s="779"/>
      <c r="AS3592" s="779"/>
      <c r="AT3592" s="779"/>
      <c r="AU3592" s="779"/>
      <c r="AV3592" s="779"/>
      <c r="AW3592" s="779"/>
      <c r="AX3592" s="779"/>
      <c r="AY3592" s="779"/>
      <c r="AZ3592" s="779"/>
      <c r="BA3592" s="779"/>
      <c r="BB3592" s="779"/>
      <c r="BC3592" s="779"/>
      <c r="BD3592" s="779"/>
      <c r="BE3592" s="779"/>
      <c r="BF3592" s="779"/>
      <c r="BG3592" s="779"/>
      <c r="BH3592" s="779"/>
      <c r="BI3592" s="779"/>
      <c r="BJ3592" s="779"/>
      <c r="BK3592" s="779"/>
      <c r="BL3592" s="779"/>
      <c r="BM3592" s="779"/>
      <c r="BN3592" s="779"/>
      <c r="BO3592" s="783"/>
      <c r="BP3592" s="783"/>
      <c r="BQ3592" s="779"/>
      <c r="BR3592" s="779"/>
      <c r="BS3592" s="779"/>
    </row>
    <row r="3593" spans="1:71" s="57" customFormat="1" ht="46.5" x14ac:dyDescent="0.7">
      <c r="A3593" s="784"/>
      <c r="B3593" s="801" t="s">
        <v>9</v>
      </c>
      <c r="C3593" s="801"/>
      <c r="D3593" s="801"/>
      <c r="E3593" s="801"/>
      <c r="F3593" s="801"/>
      <c r="G3593" s="801"/>
      <c r="H3593" s="801"/>
      <c r="I3593" s="801"/>
      <c r="J3593" s="801"/>
      <c r="K3593" s="801"/>
      <c r="L3593" s="801"/>
      <c r="M3593" s="801"/>
      <c r="N3593" s="801"/>
      <c r="O3593" s="801"/>
      <c r="P3593" s="801"/>
      <c r="Q3593" s="801"/>
      <c r="R3593" s="801"/>
      <c r="S3593" s="801"/>
      <c r="T3593" s="801"/>
      <c r="U3593" s="801"/>
      <c r="V3593" s="801"/>
      <c r="W3593" s="801"/>
      <c r="X3593" s="801"/>
      <c r="Y3593" s="801"/>
      <c r="Z3593" s="801"/>
      <c r="AA3593" s="801"/>
      <c r="AB3593" s="801"/>
      <c r="AC3593" s="801"/>
      <c r="AD3593" s="801"/>
      <c r="AE3593" s="801"/>
      <c r="AF3593" s="801"/>
      <c r="AG3593" s="801"/>
      <c r="AH3593" s="801"/>
      <c r="AI3593" s="801"/>
      <c r="AJ3593" s="801"/>
      <c r="AK3593" s="801"/>
      <c r="AL3593" s="801"/>
      <c r="AM3593" s="801"/>
      <c r="AN3593" s="801"/>
      <c r="AO3593" s="801"/>
      <c r="AP3593" s="801"/>
      <c r="AQ3593" s="801"/>
      <c r="AR3593" s="801"/>
      <c r="AS3593" s="801"/>
      <c r="AT3593" s="801"/>
      <c r="AU3593" s="801"/>
      <c r="AV3593" s="801"/>
      <c r="AW3593" s="801"/>
      <c r="AX3593" s="801"/>
      <c r="AY3593" s="801"/>
      <c r="AZ3593" s="801"/>
      <c r="BA3593" s="801"/>
      <c r="BB3593" s="801"/>
      <c r="BC3593" s="801"/>
      <c r="BD3593" s="801"/>
      <c r="BE3593" s="801"/>
      <c r="BF3593" s="801"/>
      <c r="BG3593" s="801"/>
      <c r="BH3593" s="801"/>
      <c r="BI3593" s="801"/>
      <c r="BJ3593" s="801"/>
      <c r="BK3593" s="801"/>
      <c r="BL3593" s="801"/>
      <c r="BM3593" s="801"/>
      <c r="BN3593" s="801"/>
      <c r="BO3593" s="139"/>
      <c r="BP3593" s="139"/>
      <c r="BQ3593" s="56"/>
      <c r="BR3593" s="56"/>
      <c r="BS3593" s="784"/>
    </row>
    <row r="3594" spans="1:71" ht="11.1" customHeight="1" x14ac:dyDescent="0.4">
      <c r="A3594" s="779"/>
      <c r="B3594" s="140"/>
      <c r="C3594" s="141"/>
      <c r="D3594" s="141"/>
      <c r="E3594" s="141"/>
      <c r="F3594" s="142"/>
      <c r="G3594" s="142"/>
      <c r="H3594" s="141"/>
      <c r="I3594" s="141"/>
      <c r="J3594" s="141"/>
      <c r="K3594" s="141"/>
      <c r="L3594" s="141"/>
      <c r="M3594" s="141"/>
      <c r="N3594" s="141"/>
      <c r="O3594" s="141"/>
      <c r="P3594" s="141"/>
      <c r="Q3594" s="141"/>
      <c r="R3594" s="141"/>
      <c r="S3594" s="141"/>
      <c r="T3594" s="141"/>
      <c r="U3594" s="141"/>
      <c r="V3594" s="141"/>
      <c r="W3594" s="141"/>
      <c r="X3594" s="141"/>
      <c r="Y3594" s="141"/>
      <c r="Z3594" s="141"/>
      <c r="AA3594" s="141"/>
      <c r="AB3594" s="141"/>
      <c r="AC3594" s="141"/>
      <c r="AD3594" s="141"/>
      <c r="AE3594" s="141"/>
      <c r="AF3594" s="143"/>
      <c r="AG3594" s="143"/>
      <c r="AH3594" s="141"/>
      <c r="AI3594" s="141"/>
      <c r="AJ3594" s="141"/>
      <c r="AK3594" s="141"/>
      <c r="AL3594" s="141"/>
      <c r="AM3594" s="141"/>
      <c r="AN3594" s="141"/>
      <c r="AO3594" s="141"/>
      <c r="AP3594" s="141"/>
      <c r="AQ3594" s="141"/>
      <c r="AR3594" s="141"/>
      <c r="AS3594" s="141"/>
      <c r="AT3594" s="141"/>
      <c r="AU3594" s="141"/>
      <c r="AV3594" s="141"/>
      <c r="AW3594" s="141"/>
      <c r="AX3594" s="141"/>
      <c r="AY3594" s="141"/>
      <c r="AZ3594" s="141"/>
      <c r="BA3594" s="141"/>
      <c r="BB3594" s="141"/>
      <c r="BC3594" s="141"/>
      <c r="BD3594" s="141"/>
      <c r="BE3594" s="141"/>
      <c r="BF3594" s="141"/>
      <c r="BG3594" s="141"/>
      <c r="BH3594" s="141"/>
      <c r="BI3594" s="141"/>
      <c r="BJ3594" s="141"/>
      <c r="BK3594" s="141"/>
      <c r="BL3594" s="141"/>
      <c r="BM3594" s="141"/>
      <c r="BN3594" s="460"/>
      <c r="BO3594" s="460"/>
      <c r="BP3594" s="460"/>
      <c r="BQ3594" s="53"/>
      <c r="BR3594" s="53"/>
      <c r="BS3594" s="779"/>
    </row>
    <row r="3595" spans="1:71" s="58" customFormat="1" ht="36.75" customHeight="1" x14ac:dyDescent="0.4">
      <c r="A3595" s="780"/>
      <c r="B3595" s="140"/>
      <c r="C3595" s="140"/>
      <c r="D3595" s="793" t="s">
        <v>10</v>
      </c>
      <c r="E3595" s="461" t="str">
        <f>IF(ROSTER!D$3="","",ROSTER!D$3)</f>
        <v/>
      </c>
      <c r="F3595" s="461"/>
      <c r="G3595" s="461"/>
      <c r="H3595" s="461"/>
      <c r="I3595" s="461"/>
      <c r="J3595" s="461"/>
      <c r="K3595" s="461"/>
      <c r="L3595" s="461"/>
      <c r="M3595" s="461"/>
      <c r="N3595" s="461"/>
      <c r="O3595" s="461"/>
      <c r="P3595" s="461"/>
      <c r="Q3595" s="461"/>
      <c r="R3595" s="461"/>
      <c r="S3595" s="461"/>
      <c r="T3595" s="461"/>
      <c r="U3595" s="461"/>
      <c r="V3595" s="461"/>
      <c r="W3595" s="461"/>
      <c r="X3595" s="461"/>
      <c r="Y3595" s="461"/>
      <c r="Z3595" s="461"/>
      <c r="AA3595" s="461"/>
      <c r="AB3595" s="461"/>
      <c r="AC3595" s="461"/>
      <c r="AD3595" s="144"/>
      <c r="AE3595" s="792" t="s">
        <v>11</v>
      </c>
      <c r="AF3595" s="792"/>
      <c r="AG3595" s="792"/>
      <c r="AH3595" s="792"/>
      <c r="AI3595" s="792"/>
      <c r="AJ3595" s="792"/>
      <c r="AK3595" s="792"/>
      <c r="AL3595" s="792"/>
      <c r="AM3595" s="792"/>
      <c r="AN3595" s="462"/>
      <c r="AO3595" s="462"/>
      <c r="AP3595" s="462"/>
      <c r="AQ3595" s="462"/>
      <c r="AR3595" s="462"/>
      <c r="AS3595" s="462"/>
      <c r="AT3595" s="462"/>
      <c r="AU3595" s="462"/>
      <c r="AV3595" s="462"/>
      <c r="AW3595" s="462"/>
      <c r="AX3595" s="462"/>
      <c r="AY3595" s="462"/>
      <c r="AZ3595" s="462"/>
      <c r="BA3595" s="462"/>
      <c r="BB3595" s="462"/>
      <c r="BC3595" s="462"/>
      <c r="BD3595" s="462"/>
      <c r="BE3595" s="462"/>
      <c r="BF3595" s="462"/>
      <c r="BG3595" s="462"/>
      <c r="BH3595" s="462"/>
      <c r="BI3595" s="462"/>
      <c r="BJ3595" s="462"/>
      <c r="BK3595" s="462"/>
      <c r="BL3595" s="462"/>
      <c r="BM3595" s="462"/>
      <c r="BN3595" s="460"/>
      <c r="BO3595" s="460"/>
      <c r="BP3595" s="460"/>
      <c r="BQ3595" s="54"/>
      <c r="BR3595" s="54"/>
      <c r="BS3595" s="780"/>
    </row>
    <row r="3596" spans="1:71" ht="8.85" customHeight="1" x14ac:dyDescent="0.4">
      <c r="A3596" s="785"/>
      <c r="B3596" s="140"/>
      <c r="C3596" s="143" t="s">
        <v>34</v>
      </c>
      <c r="D3596" s="143"/>
      <c r="E3596" s="143"/>
      <c r="F3596" s="145"/>
      <c r="G3596" s="145"/>
      <c r="H3596" s="143"/>
      <c r="I3596" s="143"/>
      <c r="J3596" s="146"/>
      <c r="K3596" s="146"/>
      <c r="L3596" s="146"/>
      <c r="M3596" s="146"/>
      <c r="N3596" s="146"/>
      <c r="O3596" s="146"/>
      <c r="P3596" s="146"/>
      <c r="Q3596" s="146"/>
      <c r="R3596" s="146"/>
      <c r="S3596" s="146"/>
      <c r="T3596" s="146"/>
      <c r="U3596" s="146"/>
      <c r="V3596" s="146"/>
      <c r="W3596" s="146"/>
      <c r="X3596" s="146"/>
      <c r="Y3596" s="146"/>
      <c r="Z3596" s="146"/>
      <c r="AA3596" s="146"/>
      <c r="AB3596" s="146"/>
      <c r="AC3596" s="146"/>
      <c r="AD3596" s="146"/>
      <c r="AE3596" s="146"/>
      <c r="AF3596" s="146"/>
      <c r="AG3596" s="143"/>
      <c r="AH3596" s="147"/>
      <c r="AI3596" s="148"/>
      <c r="AJ3596" s="148"/>
      <c r="AK3596" s="148"/>
      <c r="AL3596" s="148"/>
      <c r="AM3596" s="148"/>
      <c r="AN3596" s="148"/>
      <c r="AO3596" s="149"/>
      <c r="AP3596" s="150"/>
      <c r="AQ3596" s="150"/>
      <c r="AR3596" s="150"/>
      <c r="AS3596" s="150"/>
      <c r="AT3596" s="150"/>
      <c r="AU3596" s="150"/>
      <c r="AV3596" s="150"/>
      <c r="AW3596" s="150"/>
      <c r="AX3596" s="150"/>
      <c r="AY3596" s="150"/>
      <c r="AZ3596" s="150"/>
      <c r="BA3596" s="150"/>
      <c r="BB3596" s="150"/>
      <c r="BC3596" s="150"/>
      <c r="BD3596" s="150"/>
      <c r="BE3596" s="150"/>
      <c r="BF3596" s="150"/>
      <c r="BG3596" s="150"/>
      <c r="BH3596" s="150"/>
      <c r="BI3596" s="150"/>
      <c r="BJ3596" s="150"/>
      <c r="BK3596" s="150"/>
      <c r="BL3596" s="150"/>
      <c r="BM3596" s="150"/>
      <c r="BN3596" s="150"/>
      <c r="BO3596" s="151"/>
      <c r="BP3596" s="151"/>
      <c r="BQ3596" s="59"/>
      <c r="BR3596" s="59"/>
      <c r="BS3596" s="785"/>
    </row>
    <row r="3597" spans="1:71" s="58" customFormat="1" ht="42.75" x14ac:dyDescent="0.4">
      <c r="A3597" s="780"/>
      <c r="B3597" s="140"/>
      <c r="C3597" s="794" t="s">
        <v>33</v>
      </c>
      <c r="D3597" s="794"/>
      <c r="E3597" s="463"/>
      <c r="F3597" s="463"/>
      <c r="G3597" s="463"/>
      <c r="H3597" s="463"/>
      <c r="I3597" s="463"/>
      <c r="J3597" s="463"/>
      <c r="K3597" s="463"/>
      <c r="L3597" s="463"/>
      <c r="M3597" s="463"/>
      <c r="N3597" s="463"/>
      <c r="O3597" s="463"/>
      <c r="P3597" s="463"/>
      <c r="Q3597" s="463"/>
      <c r="R3597" s="463"/>
      <c r="S3597" s="463"/>
      <c r="T3597" s="463"/>
      <c r="U3597" s="463"/>
      <c r="V3597" s="463"/>
      <c r="W3597" s="463"/>
      <c r="X3597" s="463"/>
      <c r="Y3597" s="463"/>
      <c r="Z3597" s="463"/>
      <c r="AA3597" s="463"/>
      <c r="AB3597" s="463"/>
      <c r="AC3597" s="463"/>
      <c r="AD3597" s="144"/>
      <c r="AE3597" s="185" t="s">
        <v>18</v>
      </c>
      <c r="AF3597" s="185"/>
      <c r="AG3597" s="185"/>
      <c r="AH3597" s="792" t="s">
        <v>18</v>
      </c>
      <c r="AI3597" s="792"/>
      <c r="AJ3597" s="792"/>
      <c r="AK3597" s="792"/>
      <c r="AL3597" s="792"/>
      <c r="AM3597" s="792"/>
      <c r="AN3597" s="463"/>
      <c r="AO3597" s="463"/>
      <c r="AP3597" s="463"/>
      <c r="AQ3597" s="463"/>
      <c r="AR3597" s="463"/>
      <c r="AS3597" s="463"/>
      <c r="AT3597" s="463"/>
      <c r="AU3597" s="463"/>
      <c r="AV3597" s="463"/>
      <c r="AW3597" s="463"/>
      <c r="AX3597" s="463"/>
      <c r="AY3597" s="463"/>
      <c r="AZ3597" s="463"/>
      <c r="BA3597" s="792" t="s">
        <v>12</v>
      </c>
      <c r="BB3597" s="792"/>
      <c r="BC3597" s="792"/>
      <c r="BD3597" s="464"/>
      <c r="BE3597" s="464"/>
      <c r="BF3597" s="464"/>
      <c r="BG3597" s="464"/>
      <c r="BH3597" s="464"/>
      <c r="BI3597" s="464"/>
      <c r="BJ3597" s="464"/>
      <c r="BK3597" s="464"/>
      <c r="BL3597" s="464"/>
      <c r="BM3597" s="464"/>
      <c r="BN3597" s="152"/>
      <c r="BO3597" s="153"/>
      <c r="BP3597" s="153"/>
      <c r="BQ3597" s="60">
        <f>IF(BD3597=0,0,1)</f>
        <v>0</v>
      </c>
      <c r="BR3597" s="61">
        <f>IF((BF3651+BJ3651)&gt;(AU3651+AY3651),1,0)</f>
        <v>0</v>
      </c>
      <c r="BS3597" s="786"/>
    </row>
    <row r="3598" spans="1:71" ht="9.6" customHeight="1" x14ac:dyDescent="0.4">
      <c r="A3598" s="779"/>
      <c r="B3598" s="140"/>
      <c r="C3598" s="141"/>
      <c r="D3598" s="141"/>
      <c r="E3598" s="141"/>
      <c r="F3598" s="142"/>
      <c r="G3598" s="142"/>
      <c r="H3598" s="141"/>
      <c r="I3598" s="141"/>
      <c r="J3598" s="141"/>
      <c r="K3598" s="141"/>
      <c r="L3598" s="141"/>
      <c r="M3598" s="141"/>
      <c r="N3598" s="141"/>
      <c r="O3598" s="141"/>
      <c r="P3598" s="141"/>
      <c r="Q3598" s="141"/>
      <c r="R3598" s="141"/>
      <c r="S3598" s="141"/>
      <c r="T3598" s="141"/>
      <c r="U3598" s="141"/>
      <c r="V3598" s="141"/>
      <c r="W3598" s="141"/>
      <c r="X3598" s="141"/>
      <c r="Y3598" s="141"/>
      <c r="Z3598" s="141"/>
      <c r="AA3598" s="141"/>
      <c r="AB3598" s="141"/>
      <c r="AC3598" s="141"/>
      <c r="AD3598" s="141"/>
      <c r="AE3598" s="141"/>
      <c r="AF3598" s="143"/>
      <c r="AG3598" s="143"/>
      <c r="AH3598" s="141"/>
      <c r="AI3598" s="141"/>
      <c r="AJ3598" s="141"/>
      <c r="AK3598" s="141"/>
      <c r="AL3598" s="141"/>
      <c r="AM3598" s="141"/>
      <c r="AN3598" s="141"/>
      <c r="AO3598" s="141"/>
      <c r="AP3598" s="141"/>
      <c r="AQ3598" s="141"/>
      <c r="AR3598" s="141"/>
      <c r="AS3598" s="141"/>
      <c r="AT3598" s="141"/>
      <c r="AU3598" s="141"/>
      <c r="AV3598" s="141"/>
      <c r="AW3598" s="141"/>
      <c r="AX3598" s="141"/>
      <c r="AY3598" s="141"/>
      <c r="AZ3598" s="141"/>
      <c r="BA3598" s="141"/>
      <c r="BB3598" s="141"/>
      <c r="BC3598" s="141"/>
      <c r="BD3598" s="141"/>
      <c r="BE3598" s="141"/>
      <c r="BF3598" s="141"/>
      <c r="BG3598" s="141"/>
      <c r="BH3598" s="141"/>
      <c r="BI3598" s="141"/>
      <c r="BJ3598" s="141"/>
      <c r="BK3598" s="141"/>
      <c r="BL3598" s="141"/>
      <c r="BM3598" s="141"/>
      <c r="BN3598" s="141"/>
      <c r="BO3598" s="154"/>
      <c r="BP3598" s="154"/>
      <c r="BQ3598" s="53"/>
      <c r="BR3598" s="53"/>
      <c r="BS3598" s="779"/>
    </row>
    <row r="3599" spans="1:71" ht="8.85" customHeight="1" thickBot="1" x14ac:dyDescent="0.45">
      <c r="A3599" s="779"/>
      <c r="B3599" s="155"/>
      <c r="C3599" s="156"/>
      <c r="D3599" s="156"/>
      <c r="E3599" s="156"/>
      <c r="F3599" s="157"/>
      <c r="G3599" s="157"/>
      <c r="H3599" s="156"/>
      <c r="I3599" s="156"/>
      <c r="J3599" s="156"/>
      <c r="K3599" s="156"/>
      <c r="L3599" s="156"/>
      <c r="M3599" s="156"/>
      <c r="N3599" s="156"/>
      <c r="O3599" s="156"/>
      <c r="P3599" s="156"/>
      <c r="Q3599" s="156"/>
      <c r="R3599" s="156"/>
      <c r="S3599" s="156"/>
      <c r="T3599" s="156"/>
      <c r="U3599" s="156"/>
      <c r="V3599" s="156"/>
      <c r="W3599" s="156"/>
      <c r="X3599" s="156"/>
      <c r="Y3599" s="156"/>
      <c r="Z3599" s="156"/>
      <c r="AA3599" s="156"/>
      <c r="AB3599" s="156"/>
      <c r="AC3599" s="156"/>
      <c r="AD3599" s="156"/>
      <c r="AE3599" s="156"/>
      <c r="AF3599" s="158"/>
      <c r="AG3599" s="158"/>
      <c r="AH3599" s="156"/>
      <c r="AI3599" s="156"/>
      <c r="AJ3599" s="156"/>
      <c r="AK3599" s="156"/>
      <c r="AL3599" s="156"/>
      <c r="AM3599" s="156"/>
      <c r="AN3599" s="156"/>
      <c r="AO3599" s="156"/>
      <c r="AP3599" s="156"/>
      <c r="AQ3599" s="156"/>
      <c r="AR3599" s="156"/>
      <c r="AS3599" s="156"/>
      <c r="AT3599" s="156"/>
      <c r="AU3599" s="156"/>
      <c r="AV3599" s="156"/>
      <c r="AW3599" s="156"/>
      <c r="AX3599" s="156"/>
      <c r="AY3599" s="156"/>
      <c r="AZ3599" s="156"/>
      <c r="BA3599" s="156"/>
      <c r="BB3599" s="156"/>
      <c r="BC3599" s="156"/>
      <c r="BD3599" s="156"/>
      <c r="BE3599" s="156"/>
      <c r="BF3599" s="156"/>
      <c r="BG3599" s="156"/>
      <c r="BH3599" s="156"/>
      <c r="BI3599" s="156"/>
      <c r="BJ3599" s="156"/>
      <c r="BK3599" s="156"/>
      <c r="BL3599" s="156"/>
      <c r="BM3599" s="156"/>
      <c r="BN3599" s="156"/>
      <c r="BO3599" s="159"/>
      <c r="BP3599" s="159"/>
      <c r="BQ3599" s="53"/>
      <c r="BR3599" s="53"/>
      <c r="BS3599" s="779"/>
    </row>
    <row r="3600" spans="1:71" s="58" customFormat="1" ht="33.6" customHeight="1" thickTop="1" x14ac:dyDescent="0.4">
      <c r="A3600" s="786"/>
      <c r="B3600" s="795" t="s">
        <v>0</v>
      </c>
      <c r="C3600" s="796" t="s">
        <v>1</v>
      </c>
      <c r="D3600" s="797"/>
      <c r="E3600" s="221" t="s">
        <v>24</v>
      </c>
      <c r="F3600" s="466" t="s">
        <v>96</v>
      </c>
      <c r="G3600" s="466" t="s">
        <v>97</v>
      </c>
      <c r="H3600" s="468" t="s">
        <v>36</v>
      </c>
      <c r="I3600" s="469"/>
      <c r="J3600" s="472" t="s">
        <v>7</v>
      </c>
      <c r="K3600" s="472"/>
      <c r="L3600" s="472"/>
      <c r="M3600" s="472"/>
      <c r="N3600" s="472"/>
      <c r="O3600" s="472"/>
      <c r="P3600" s="472" t="s">
        <v>2</v>
      </c>
      <c r="Q3600" s="472"/>
      <c r="R3600" s="472"/>
      <c r="S3600" s="472"/>
      <c r="T3600" s="472"/>
      <c r="U3600" s="472"/>
      <c r="V3600" s="473" t="s">
        <v>30</v>
      </c>
      <c r="W3600" s="474"/>
      <c r="X3600" s="473" t="s">
        <v>31</v>
      </c>
      <c r="Y3600" s="474"/>
      <c r="Z3600" s="477" t="s">
        <v>39</v>
      </c>
      <c r="AA3600" s="478"/>
      <c r="AB3600" s="481" t="s">
        <v>6</v>
      </c>
      <c r="AC3600" s="481"/>
      <c r="AD3600" s="481"/>
      <c r="AE3600" s="481"/>
      <c r="AF3600" s="481"/>
      <c r="AG3600" s="481"/>
      <c r="AH3600" s="472" t="s">
        <v>59</v>
      </c>
      <c r="AI3600" s="472"/>
      <c r="AJ3600" s="472"/>
      <c r="AK3600" s="472"/>
      <c r="AL3600" s="472"/>
      <c r="AM3600" s="472"/>
      <c r="AN3600" s="472" t="s">
        <v>60</v>
      </c>
      <c r="AO3600" s="472"/>
      <c r="AP3600" s="472"/>
      <c r="AQ3600" s="472"/>
      <c r="AR3600" s="472"/>
      <c r="AS3600" s="472"/>
      <c r="AT3600" s="472" t="s">
        <v>61</v>
      </c>
      <c r="AU3600" s="472"/>
      <c r="AV3600" s="472"/>
      <c r="AW3600" s="472"/>
      <c r="AX3600" s="472"/>
      <c r="AY3600" s="482"/>
      <c r="AZ3600" s="472" t="s">
        <v>4</v>
      </c>
      <c r="BA3600" s="472"/>
      <c r="BB3600" s="472"/>
      <c r="BC3600" s="472"/>
      <c r="BD3600" s="472"/>
      <c r="BE3600" s="472"/>
      <c r="BF3600" s="472" t="s">
        <v>62</v>
      </c>
      <c r="BG3600" s="472"/>
      <c r="BH3600" s="472"/>
      <c r="BI3600" s="472"/>
      <c r="BJ3600" s="472"/>
      <c r="BK3600" s="483"/>
      <c r="BL3600" s="484" t="s">
        <v>22</v>
      </c>
      <c r="BM3600" s="485"/>
      <c r="BN3600" s="486"/>
      <c r="BO3600" s="490" t="s">
        <v>76</v>
      </c>
      <c r="BP3600" s="490" t="s">
        <v>77</v>
      </c>
      <c r="BQ3600" s="62"/>
      <c r="BR3600" s="62"/>
      <c r="BS3600" s="786"/>
    </row>
    <row r="3601" spans="1:71" s="64" customFormat="1" ht="45" customHeight="1" x14ac:dyDescent="0.35">
      <c r="A3601" s="787"/>
      <c r="B3601" s="798"/>
      <c r="C3601" s="799"/>
      <c r="D3601" s="800"/>
      <c r="E3601" s="220" t="s">
        <v>98</v>
      </c>
      <c r="F3601" s="467"/>
      <c r="G3601" s="467"/>
      <c r="H3601" s="470"/>
      <c r="I3601" s="471"/>
      <c r="J3601" s="492" t="s">
        <v>15</v>
      </c>
      <c r="K3601" s="493"/>
      <c r="L3601" s="494" t="s">
        <v>16</v>
      </c>
      <c r="M3601" s="495"/>
      <c r="N3601" s="496" t="s">
        <v>17</v>
      </c>
      <c r="O3601" s="497" t="s">
        <v>8</v>
      </c>
      <c r="P3601" s="498" t="s">
        <v>103</v>
      </c>
      <c r="Q3601" s="499"/>
      <c r="R3601" s="500" t="s">
        <v>104</v>
      </c>
      <c r="S3601" s="501"/>
      <c r="T3601" s="502" t="s">
        <v>21</v>
      </c>
      <c r="U3601" s="503"/>
      <c r="V3601" s="475"/>
      <c r="W3601" s="476"/>
      <c r="X3601" s="475"/>
      <c r="Y3601" s="476"/>
      <c r="Z3601" s="479"/>
      <c r="AA3601" s="480"/>
      <c r="AB3601" s="504" t="s">
        <v>43</v>
      </c>
      <c r="AC3601" s="505"/>
      <c r="AD3601" s="506" t="s">
        <v>20</v>
      </c>
      <c r="AE3601" s="507" t="s">
        <v>3</v>
      </c>
      <c r="AF3601" s="508" t="s">
        <v>5</v>
      </c>
      <c r="AG3601" s="509"/>
      <c r="AH3601" s="492" t="s">
        <v>43</v>
      </c>
      <c r="AI3601" s="493"/>
      <c r="AJ3601" s="494" t="s">
        <v>20</v>
      </c>
      <c r="AK3601" s="495" t="s">
        <v>3</v>
      </c>
      <c r="AL3601" s="510" t="s">
        <v>5</v>
      </c>
      <c r="AM3601" s="511"/>
      <c r="AN3601" s="492" t="s">
        <v>43</v>
      </c>
      <c r="AO3601" s="493"/>
      <c r="AP3601" s="494" t="s">
        <v>20</v>
      </c>
      <c r="AQ3601" s="495" t="s">
        <v>3</v>
      </c>
      <c r="AR3601" s="510" t="s">
        <v>5</v>
      </c>
      <c r="AS3601" s="511"/>
      <c r="AT3601" s="465" t="s">
        <v>43</v>
      </c>
      <c r="AU3601" s="512"/>
      <c r="AV3601" s="513" t="s">
        <v>20</v>
      </c>
      <c r="AW3601" s="514" t="s">
        <v>3</v>
      </c>
      <c r="AX3601" s="510" t="s">
        <v>5</v>
      </c>
      <c r="AY3601" s="515"/>
      <c r="AZ3601" s="492" t="s">
        <v>43</v>
      </c>
      <c r="BA3601" s="493"/>
      <c r="BB3601" s="494" t="s">
        <v>20</v>
      </c>
      <c r="BC3601" s="495" t="s">
        <v>3</v>
      </c>
      <c r="BD3601" s="510" t="s">
        <v>5</v>
      </c>
      <c r="BE3601" s="511"/>
      <c r="BF3601" s="465" t="s">
        <v>43</v>
      </c>
      <c r="BG3601" s="512"/>
      <c r="BH3601" s="513" t="s">
        <v>20</v>
      </c>
      <c r="BI3601" s="514" t="s">
        <v>3</v>
      </c>
      <c r="BJ3601" s="510" t="s">
        <v>5</v>
      </c>
      <c r="BK3601" s="511"/>
      <c r="BL3601" s="487"/>
      <c r="BM3601" s="488"/>
      <c r="BN3601" s="489"/>
      <c r="BO3601" s="491"/>
      <c r="BP3601" s="491"/>
      <c r="BQ3601" s="63"/>
      <c r="BR3601" s="63"/>
      <c r="BS3601" s="787"/>
    </row>
    <row r="3602" spans="1:71" ht="23.85" customHeight="1" x14ac:dyDescent="0.35">
      <c r="A3602" s="788"/>
      <c r="B3602" s="458" t="str">
        <f>IF(ROSTER!B$8="","",ROSTER!B$8)</f>
        <v/>
      </c>
      <c r="C3602" s="416" t="str">
        <f>IF(ROSTER!C$8="","",ROSTER!C$8)</f>
        <v/>
      </c>
      <c r="D3602" s="417"/>
      <c r="E3602" s="418"/>
      <c r="F3602" s="420">
        <f>IF(E3602="y",1,IF(E3602="S",1,0))</f>
        <v>0</v>
      </c>
      <c r="G3602" s="422">
        <f>IF(E3602="S",1,0)</f>
        <v>0</v>
      </c>
      <c r="H3602" s="424"/>
      <c r="I3602" s="425"/>
      <c r="J3602" s="428"/>
      <c r="K3602" s="429"/>
      <c r="L3602" s="432"/>
      <c r="M3602" s="433"/>
      <c r="N3602" s="436">
        <f>L3602+J3602</f>
        <v>0</v>
      </c>
      <c r="O3602" s="437"/>
      <c r="P3602" s="428"/>
      <c r="Q3602" s="429"/>
      <c r="R3602" s="432"/>
      <c r="S3602" s="440"/>
      <c r="T3602" s="432"/>
      <c r="U3602" s="425"/>
      <c r="V3602" s="440"/>
      <c r="W3602" s="425"/>
      <c r="X3602" s="428"/>
      <c r="Y3602" s="425"/>
      <c r="Z3602" s="428"/>
      <c r="AA3602" s="425"/>
      <c r="AB3602" s="428"/>
      <c r="AC3602" s="429"/>
      <c r="AD3602" s="432"/>
      <c r="AE3602" s="433"/>
      <c r="AF3602" s="442">
        <f>IF(AB3602=0,0,(AD3602/AB3602)*100)</f>
        <v>0</v>
      </c>
      <c r="AG3602" s="443"/>
      <c r="AH3602" s="428"/>
      <c r="AI3602" s="429"/>
      <c r="AJ3602" s="432"/>
      <c r="AK3602" s="433"/>
      <c r="AL3602" s="446">
        <f>IF(AH3602=0,0,(AJ3602/AH3602)*100)</f>
        <v>0</v>
      </c>
      <c r="AM3602" s="447"/>
      <c r="AN3602" s="428"/>
      <c r="AO3602" s="429"/>
      <c r="AP3602" s="432"/>
      <c r="AQ3602" s="433"/>
      <c r="AR3602" s="446">
        <f>IF(AN3602=0,0,(AP3602/AN3602)*100)</f>
        <v>0</v>
      </c>
      <c r="AS3602" s="447"/>
      <c r="AT3602" s="450">
        <f>AB3602+AH3602+AN3602</f>
        <v>0</v>
      </c>
      <c r="AU3602" s="451"/>
      <c r="AV3602" s="454">
        <f>AD3602+AJ3602+AP3602</f>
        <v>0</v>
      </c>
      <c r="AW3602" s="455"/>
      <c r="AX3602" s="446">
        <f>IF(AT3602=0,0,(AV3602/AT3602)*100)</f>
        <v>0</v>
      </c>
      <c r="AY3602" s="447"/>
      <c r="AZ3602" s="428"/>
      <c r="BA3602" s="429"/>
      <c r="BB3602" s="432"/>
      <c r="BC3602" s="433"/>
      <c r="BD3602" s="446">
        <f>IF(AZ3602=0,0,(BB3602/AZ3602)*100)</f>
        <v>0</v>
      </c>
      <c r="BE3602" s="447"/>
      <c r="BF3602" s="450">
        <f>AT3602+AZ3602</f>
        <v>0</v>
      </c>
      <c r="BG3602" s="451"/>
      <c r="BH3602" s="454">
        <f>AV3602+BB3602</f>
        <v>0</v>
      </c>
      <c r="BI3602" s="455"/>
      <c r="BJ3602" s="446">
        <f>IF(BF3602=0,0,(BH3602/BF3602)*100)</f>
        <v>0</v>
      </c>
      <c r="BK3602" s="447"/>
      <c r="BL3602" s="406">
        <f>(AD3602*2)+(AJ3602*2)+(AP3602*3)+BB3602</f>
        <v>0</v>
      </c>
      <c r="BM3602" s="407"/>
      <c r="BN3602" s="408"/>
      <c r="BO3602" s="404" t="e">
        <f>(BL3602*BR$2468)+(N3602*BR$2469)+(X3602*BR$2470)+(R3602*BR$2471)+(V3602*BR$2472)+(Z3602*BR$2473)</f>
        <v>#REF!</v>
      </c>
      <c r="BP3602" s="404" t="e">
        <f>((AZ3602-BB3602)*BR$2475)+((AT3602-AV3602)*BR$2474)+(H3602*BR$2476)+(P3602*BR$2477)</f>
        <v>#REF!</v>
      </c>
      <c r="BQ3602" s="65" t="s">
        <v>65</v>
      </c>
      <c r="BR3602" s="66" t="e">
        <f>IF(#REF!="B",#REF!,IF(#REF!="C",#REF!,#REF!))</f>
        <v>#REF!</v>
      </c>
      <c r="BS3602" s="787"/>
    </row>
    <row r="3603" spans="1:71" ht="23.85" customHeight="1" x14ac:dyDescent="0.35">
      <c r="A3603" s="788"/>
      <c r="B3603" s="459"/>
      <c r="C3603" s="412" t="str">
        <f>IF(ROSTER!D$8="","",ROSTER!D$8)</f>
        <v/>
      </c>
      <c r="D3603" s="413"/>
      <c r="E3603" s="419"/>
      <c r="F3603" s="421"/>
      <c r="G3603" s="423"/>
      <c r="H3603" s="426"/>
      <c r="I3603" s="427"/>
      <c r="J3603" s="430"/>
      <c r="K3603" s="431"/>
      <c r="L3603" s="434"/>
      <c r="M3603" s="435"/>
      <c r="N3603" s="438" t="s">
        <v>14</v>
      </c>
      <c r="O3603" s="439"/>
      <c r="P3603" s="430"/>
      <c r="Q3603" s="431"/>
      <c r="R3603" s="434"/>
      <c r="S3603" s="441"/>
      <c r="T3603" s="434"/>
      <c r="U3603" s="427"/>
      <c r="V3603" s="441"/>
      <c r="W3603" s="427"/>
      <c r="X3603" s="430"/>
      <c r="Y3603" s="427"/>
      <c r="Z3603" s="430"/>
      <c r="AA3603" s="427"/>
      <c r="AB3603" s="430"/>
      <c r="AC3603" s="431"/>
      <c r="AD3603" s="434"/>
      <c r="AE3603" s="435"/>
      <c r="AF3603" s="444"/>
      <c r="AG3603" s="445"/>
      <c r="AH3603" s="430"/>
      <c r="AI3603" s="431"/>
      <c r="AJ3603" s="434"/>
      <c r="AK3603" s="435"/>
      <c r="AL3603" s="448"/>
      <c r="AM3603" s="449"/>
      <c r="AN3603" s="430"/>
      <c r="AO3603" s="431"/>
      <c r="AP3603" s="434"/>
      <c r="AQ3603" s="435"/>
      <c r="AR3603" s="448"/>
      <c r="AS3603" s="449"/>
      <c r="AT3603" s="452"/>
      <c r="AU3603" s="453"/>
      <c r="AV3603" s="456"/>
      <c r="AW3603" s="457"/>
      <c r="AX3603" s="448"/>
      <c r="AY3603" s="449"/>
      <c r="AZ3603" s="430"/>
      <c r="BA3603" s="431"/>
      <c r="BB3603" s="434"/>
      <c r="BC3603" s="435"/>
      <c r="BD3603" s="448"/>
      <c r="BE3603" s="449"/>
      <c r="BF3603" s="452"/>
      <c r="BG3603" s="453"/>
      <c r="BH3603" s="456"/>
      <c r="BI3603" s="457"/>
      <c r="BJ3603" s="448"/>
      <c r="BK3603" s="449"/>
      <c r="BL3603" s="409"/>
      <c r="BM3603" s="410"/>
      <c r="BN3603" s="411"/>
      <c r="BO3603" s="405"/>
      <c r="BP3603" s="405"/>
      <c r="BQ3603" s="65" t="s">
        <v>66</v>
      </c>
      <c r="BR3603" s="66" t="e">
        <f>IF(#REF!="B",#REF!,IF(#REF!="C",#REF!,#REF!))</f>
        <v>#REF!</v>
      </c>
      <c r="BS3603" s="787"/>
    </row>
    <row r="3604" spans="1:71" ht="21.75" customHeight="1" x14ac:dyDescent="0.35">
      <c r="A3604" s="779"/>
      <c r="B3604" s="458" t="str">
        <f>IF(ROSTER!B$10="","",ROSTER!B$10)</f>
        <v/>
      </c>
      <c r="C3604" s="416" t="str">
        <f>IF(ROSTER!C$10="","",ROSTER!C$10)</f>
        <v/>
      </c>
      <c r="D3604" s="417"/>
      <c r="E3604" s="418"/>
      <c r="F3604" s="420">
        <f>IF(E3604="y",1,IF(E3604="S",1,0))</f>
        <v>0</v>
      </c>
      <c r="G3604" s="422">
        <f>IF(E3604="S",1,0)</f>
        <v>0</v>
      </c>
      <c r="H3604" s="424"/>
      <c r="I3604" s="425"/>
      <c r="J3604" s="428"/>
      <c r="K3604" s="429"/>
      <c r="L3604" s="432"/>
      <c r="M3604" s="433"/>
      <c r="N3604" s="436">
        <f>L3604+J3604</f>
        <v>0</v>
      </c>
      <c r="O3604" s="437"/>
      <c r="P3604" s="428"/>
      <c r="Q3604" s="429"/>
      <c r="R3604" s="432"/>
      <c r="S3604" s="440"/>
      <c r="T3604" s="432"/>
      <c r="U3604" s="425"/>
      <c r="V3604" s="440"/>
      <c r="W3604" s="425"/>
      <c r="X3604" s="428"/>
      <c r="Y3604" s="425"/>
      <c r="Z3604" s="428"/>
      <c r="AA3604" s="425"/>
      <c r="AB3604" s="428"/>
      <c r="AC3604" s="429"/>
      <c r="AD3604" s="432"/>
      <c r="AE3604" s="433"/>
      <c r="AF3604" s="442">
        <f>IF(AB3604=0,0,(AD3604/AB3604)*100)</f>
        <v>0</v>
      </c>
      <c r="AG3604" s="443"/>
      <c r="AH3604" s="428"/>
      <c r="AI3604" s="429"/>
      <c r="AJ3604" s="432"/>
      <c r="AK3604" s="433"/>
      <c r="AL3604" s="446">
        <f>IF(AH3604=0,0,(AJ3604/AH3604)*100)</f>
        <v>0</v>
      </c>
      <c r="AM3604" s="447"/>
      <c r="AN3604" s="428"/>
      <c r="AO3604" s="429"/>
      <c r="AP3604" s="432"/>
      <c r="AQ3604" s="433"/>
      <c r="AR3604" s="446">
        <f>IF(AN3604=0,0,(AP3604/AN3604)*100)</f>
        <v>0</v>
      </c>
      <c r="AS3604" s="447"/>
      <c r="AT3604" s="450">
        <f>AB3604+AH3604+AN3604</f>
        <v>0</v>
      </c>
      <c r="AU3604" s="451"/>
      <c r="AV3604" s="454">
        <f>AD3604+AJ3604+AP3604</f>
        <v>0</v>
      </c>
      <c r="AW3604" s="455"/>
      <c r="AX3604" s="446">
        <f>IF(AT3604=0,0,(AV3604/AT3604)*100)</f>
        <v>0</v>
      </c>
      <c r="AY3604" s="447"/>
      <c r="AZ3604" s="428"/>
      <c r="BA3604" s="429"/>
      <c r="BB3604" s="432"/>
      <c r="BC3604" s="433"/>
      <c r="BD3604" s="446">
        <f>IF(AZ3604=0,0,(BB3604/AZ3604)*100)</f>
        <v>0</v>
      </c>
      <c r="BE3604" s="447"/>
      <c r="BF3604" s="450">
        <f>AT3604+AZ3604</f>
        <v>0</v>
      </c>
      <c r="BG3604" s="451"/>
      <c r="BH3604" s="454">
        <f>AV3604+BB3604</f>
        <v>0</v>
      </c>
      <c r="BI3604" s="455"/>
      <c r="BJ3604" s="446">
        <f>IF(BF3604=0,0,(BH3604/BF3604)*100)</f>
        <v>0</v>
      </c>
      <c r="BK3604" s="447"/>
      <c r="BL3604" s="406">
        <f>(AD3604*2)+(AJ3604*2)+(AP3604*3)+BB3604</f>
        <v>0</v>
      </c>
      <c r="BM3604" s="407"/>
      <c r="BN3604" s="408"/>
      <c r="BO3604" s="404" t="e">
        <f>(BL3604*BR$2468)+(N3604*BR$2469)+(X3604*BR$2470)+(R3604*BR$2471)+(V3604*BR$2472)+(Z3604*BR$2473)</f>
        <v>#REF!</v>
      </c>
      <c r="BP3604" s="404" t="e">
        <f>((AZ3604-BB3604)*BR$2475)+((AT3604-AV3604)*BR$2474)+(H3604*BR$2476)+(P3604*BR$2477)</f>
        <v>#REF!</v>
      </c>
      <c r="BQ3604" s="65" t="s">
        <v>67</v>
      </c>
      <c r="BR3604" s="66" t="e">
        <f>IF(#REF!="B",#REF!,IF(#REF!="C",#REF!,#REF!))</f>
        <v>#REF!</v>
      </c>
      <c r="BS3604" s="787"/>
    </row>
    <row r="3605" spans="1:71" ht="21.75" customHeight="1" x14ac:dyDescent="0.35">
      <c r="A3605" s="779"/>
      <c r="B3605" s="459"/>
      <c r="C3605" s="412" t="str">
        <f>IF(ROSTER!D$10="","",ROSTER!D$10)</f>
        <v/>
      </c>
      <c r="D3605" s="413"/>
      <c r="E3605" s="419"/>
      <c r="F3605" s="421"/>
      <c r="G3605" s="423"/>
      <c r="H3605" s="426"/>
      <c r="I3605" s="427"/>
      <c r="J3605" s="430"/>
      <c r="K3605" s="431"/>
      <c r="L3605" s="434"/>
      <c r="M3605" s="435"/>
      <c r="N3605" s="438" t="s">
        <v>14</v>
      </c>
      <c r="O3605" s="439"/>
      <c r="P3605" s="430"/>
      <c r="Q3605" s="431"/>
      <c r="R3605" s="434"/>
      <c r="S3605" s="441"/>
      <c r="T3605" s="434"/>
      <c r="U3605" s="427"/>
      <c r="V3605" s="441"/>
      <c r="W3605" s="427"/>
      <c r="X3605" s="430"/>
      <c r="Y3605" s="427"/>
      <c r="Z3605" s="430"/>
      <c r="AA3605" s="427"/>
      <c r="AB3605" s="430"/>
      <c r="AC3605" s="431"/>
      <c r="AD3605" s="434"/>
      <c r="AE3605" s="435"/>
      <c r="AF3605" s="444"/>
      <c r="AG3605" s="445"/>
      <c r="AH3605" s="430"/>
      <c r="AI3605" s="431"/>
      <c r="AJ3605" s="434"/>
      <c r="AK3605" s="435"/>
      <c r="AL3605" s="448"/>
      <c r="AM3605" s="449"/>
      <c r="AN3605" s="430"/>
      <c r="AO3605" s="431"/>
      <c r="AP3605" s="434"/>
      <c r="AQ3605" s="435"/>
      <c r="AR3605" s="448"/>
      <c r="AS3605" s="449"/>
      <c r="AT3605" s="452"/>
      <c r="AU3605" s="453"/>
      <c r="AV3605" s="456"/>
      <c r="AW3605" s="457"/>
      <c r="AX3605" s="448"/>
      <c r="AY3605" s="449"/>
      <c r="AZ3605" s="430"/>
      <c r="BA3605" s="431"/>
      <c r="BB3605" s="434"/>
      <c r="BC3605" s="435"/>
      <c r="BD3605" s="448"/>
      <c r="BE3605" s="449"/>
      <c r="BF3605" s="452"/>
      <c r="BG3605" s="453"/>
      <c r="BH3605" s="456"/>
      <c r="BI3605" s="457"/>
      <c r="BJ3605" s="448"/>
      <c r="BK3605" s="449"/>
      <c r="BL3605" s="409"/>
      <c r="BM3605" s="410"/>
      <c r="BN3605" s="411"/>
      <c r="BO3605" s="405"/>
      <c r="BP3605" s="405"/>
      <c r="BQ3605" s="65" t="s">
        <v>68</v>
      </c>
      <c r="BR3605" s="66" t="e">
        <f>IF(#REF!="B",#REF!,IF(#REF!="C",#REF!,#REF!))</f>
        <v>#REF!</v>
      </c>
      <c r="BS3605" s="787"/>
    </row>
    <row r="3606" spans="1:71" ht="21.75" customHeight="1" x14ac:dyDescent="0.35">
      <c r="A3606" s="779"/>
      <c r="B3606" s="414" t="str">
        <f>IF(ROSTER!B$12="","",ROSTER!B$12)</f>
        <v/>
      </c>
      <c r="C3606" s="416" t="str">
        <f>IF(ROSTER!C$12="","",ROSTER!C$12)</f>
        <v/>
      </c>
      <c r="D3606" s="417"/>
      <c r="E3606" s="418"/>
      <c r="F3606" s="420">
        <f>IF(E3606="y",1,IF(E3606="S",1,0))</f>
        <v>0</v>
      </c>
      <c r="G3606" s="422">
        <f>IF(E3606="S",1,0)</f>
        <v>0</v>
      </c>
      <c r="H3606" s="424"/>
      <c r="I3606" s="425"/>
      <c r="J3606" s="428"/>
      <c r="K3606" s="429"/>
      <c r="L3606" s="432"/>
      <c r="M3606" s="433"/>
      <c r="N3606" s="436">
        <f>L3606+J3606</f>
        <v>0</v>
      </c>
      <c r="O3606" s="437"/>
      <c r="P3606" s="428"/>
      <c r="Q3606" s="429"/>
      <c r="R3606" s="432"/>
      <c r="S3606" s="440"/>
      <c r="T3606" s="432"/>
      <c r="U3606" s="425"/>
      <c r="V3606" s="440"/>
      <c r="W3606" s="425"/>
      <c r="X3606" s="428"/>
      <c r="Y3606" s="425"/>
      <c r="Z3606" s="428"/>
      <c r="AA3606" s="425"/>
      <c r="AB3606" s="428"/>
      <c r="AC3606" s="429"/>
      <c r="AD3606" s="432"/>
      <c r="AE3606" s="433"/>
      <c r="AF3606" s="442">
        <f>IF(AB3606=0,0,(AD3606/AB3606)*100)</f>
        <v>0</v>
      </c>
      <c r="AG3606" s="443"/>
      <c r="AH3606" s="428"/>
      <c r="AI3606" s="429"/>
      <c r="AJ3606" s="432"/>
      <c r="AK3606" s="433"/>
      <c r="AL3606" s="446">
        <f>IF(AH3606=0,0,(AJ3606/AH3606)*100)</f>
        <v>0</v>
      </c>
      <c r="AM3606" s="447"/>
      <c r="AN3606" s="428"/>
      <c r="AO3606" s="429"/>
      <c r="AP3606" s="432"/>
      <c r="AQ3606" s="433"/>
      <c r="AR3606" s="446">
        <f>IF(AN3606=0,0,(AP3606/AN3606)*100)</f>
        <v>0</v>
      </c>
      <c r="AS3606" s="447"/>
      <c r="AT3606" s="450">
        <f>AB3606+AH3606+AN3606</f>
        <v>0</v>
      </c>
      <c r="AU3606" s="451"/>
      <c r="AV3606" s="454">
        <f>AD3606+AJ3606+AP3606</f>
        <v>0</v>
      </c>
      <c r="AW3606" s="455"/>
      <c r="AX3606" s="446">
        <f>IF(AT3606=0,0,(AV3606/AT3606)*100)</f>
        <v>0</v>
      </c>
      <c r="AY3606" s="447"/>
      <c r="AZ3606" s="428"/>
      <c r="BA3606" s="429"/>
      <c r="BB3606" s="432"/>
      <c r="BC3606" s="433"/>
      <c r="BD3606" s="446">
        <f>IF(AZ3606=0,0,(BB3606/AZ3606)*100)</f>
        <v>0</v>
      </c>
      <c r="BE3606" s="447"/>
      <c r="BF3606" s="450">
        <f>AT3606+AZ3606</f>
        <v>0</v>
      </c>
      <c r="BG3606" s="451"/>
      <c r="BH3606" s="454">
        <f>AV3606+BB3606</f>
        <v>0</v>
      </c>
      <c r="BI3606" s="455"/>
      <c r="BJ3606" s="446">
        <f>IF(BF3606=0,0,(BH3606/BF3606)*100)</f>
        <v>0</v>
      </c>
      <c r="BK3606" s="447"/>
      <c r="BL3606" s="406">
        <f>(AD3606*2)+(AJ3606*2)+(AP3606*3)+BB3606</f>
        <v>0</v>
      </c>
      <c r="BM3606" s="407"/>
      <c r="BN3606" s="408"/>
      <c r="BO3606" s="404" t="e">
        <f>(BL3606*BR$2468)+(N3606*BR$2469)+(X3606*BR$2470)+(R3606*BR$2471)+(V3606*BR$2472)+(Z3606*BR$2473)</f>
        <v>#REF!</v>
      </c>
      <c r="BP3606" s="404" t="e">
        <f>((AZ3606-BB3606)*BR$2475)+((AT3606-AV3606)*BR$2474)+(H3606*BR$2476)+(P3606*BR$2477)</f>
        <v>#REF!</v>
      </c>
      <c r="BQ3606" s="65" t="s">
        <v>69</v>
      </c>
      <c r="BR3606" s="66" t="e">
        <f>IF(#REF!="B",#REF!,IF(#REF!="C",#REF!,#REF!))</f>
        <v>#REF!</v>
      </c>
      <c r="BS3606" s="787"/>
    </row>
    <row r="3607" spans="1:71" ht="21.75" customHeight="1" x14ac:dyDescent="0.35">
      <c r="A3607" s="779"/>
      <c r="B3607" s="415"/>
      <c r="C3607" s="412" t="str">
        <f>IF(ROSTER!D$12="","",ROSTER!D$12)</f>
        <v/>
      </c>
      <c r="D3607" s="413"/>
      <c r="E3607" s="419"/>
      <c r="F3607" s="421"/>
      <c r="G3607" s="423"/>
      <c r="H3607" s="426"/>
      <c r="I3607" s="427"/>
      <c r="J3607" s="430"/>
      <c r="K3607" s="431"/>
      <c r="L3607" s="434"/>
      <c r="M3607" s="435"/>
      <c r="N3607" s="438" t="s">
        <v>14</v>
      </c>
      <c r="O3607" s="439"/>
      <c r="P3607" s="430"/>
      <c r="Q3607" s="431"/>
      <c r="R3607" s="434"/>
      <c r="S3607" s="441"/>
      <c r="T3607" s="434"/>
      <c r="U3607" s="427"/>
      <c r="V3607" s="441"/>
      <c r="W3607" s="427"/>
      <c r="X3607" s="430"/>
      <c r="Y3607" s="427"/>
      <c r="Z3607" s="430"/>
      <c r="AA3607" s="427"/>
      <c r="AB3607" s="430"/>
      <c r="AC3607" s="431"/>
      <c r="AD3607" s="434"/>
      <c r="AE3607" s="435"/>
      <c r="AF3607" s="444"/>
      <c r="AG3607" s="445"/>
      <c r="AH3607" s="430"/>
      <c r="AI3607" s="431"/>
      <c r="AJ3607" s="434"/>
      <c r="AK3607" s="435"/>
      <c r="AL3607" s="448"/>
      <c r="AM3607" s="449"/>
      <c r="AN3607" s="430"/>
      <c r="AO3607" s="431"/>
      <c r="AP3607" s="434"/>
      <c r="AQ3607" s="435"/>
      <c r="AR3607" s="448"/>
      <c r="AS3607" s="449"/>
      <c r="AT3607" s="452"/>
      <c r="AU3607" s="453"/>
      <c r="AV3607" s="456"/>
      <c r="AW3607" s="457"/>
      <c r="AX3607" s="448"/>
      <c r="AY3607" s="449"/>
      <c r="AZ3607" s="430"/>
      <c r="BA3607" s="431"/>
      <c r="BB3607" s="434"/>
      <c r="BC3607" s="435"/>
      <c r="BD3607" s="448"/>
      <c r="BE3607" s="449"/>
      <c r="BF3607" s="452"/>
      <c r="BG3607" s="453"/>
      <c r="BH3607" s="456"/>
      <c r="BI3607" s="457"/>
      <c r="BJ3607" s="448"/>
      <c r="BK3607" s="449"/>
      <c r="BL3607" s="409"/>
      <c r="BM3607" s="410"/>
      <c r="BN3607" s="411"/>
      <c r="BO3607" s="405"/>
      <c r="BP3607" s="405"/>
      <c r="BQ3607" s="65" t="s">
        <v>70</v>
      </c>
      <c r="BR3607" s="66" t="e">
        <f>IF(#REF!="B",#REF!,IF(#REF!="C",#REF!,#REF!))</f>
        <v>#REF!</v>
      </c>
      <c r="BS3607" s="787"/>
    </row>
    <row r="3608" spans="1:71" ht="21.75" customHeight="1" x14ac:dyDescent="0.35">
      <c r="A3608" s="779"/>
      <c r="B3608" s="414" t="str">
        <f>IF(ROSTER!B$14="","",ROSTER!B$14)</f>
        <v/>
      </c>
      <c r="C3608" s="416" t="str">
        <f>IF(ROSTER!C$14="","",ROSTER!C$14)</f>
        <v/>
      </c>
      <c r="D3608" s="417"/>
      <c r="E3608" s="418"/>
      <c r="F3608" s="420">
        <f>IF(E3608="y",1,IF(E3608="S",1,0))</f>
        <v>0</v>
      </c>
      <c r="G3608" s="422">
        <f>IF(E3608="S",1,0)</f>
        <v>0</v>
      </c>
      <c r="H3608" s="424"/>
      <c r="I3608" s="425"/>
      <c r="J3608" s="428"/>
      <c r="K3608" s="429"/>
      <c r="L3608" s="432"/>
      <c r="M3608" s="433"/>
      <c r="N3608" s="436">
        <f>L3608+J3608</f>
        <v>0</v>
      </c>
      <c r="O3608" s="437"/>
      <c r="P3608" s="428"/>
      <c r="Q3608" s="429"/>
      <c r="R3608" s="432"/>
      <c r="S3608" s="440"/>
      <c r="T3608" s="432"/>
      <c r="U3608" s="425"/>
      <c r="V3608" s="440"/>
      <c r="W3608" s="425"/>
      <c r="X3608" s="428"/>
      <c r="Y3608" s="425"/>
      <c r="Z3608" s="428"/>
      <c r="AA3608" s="425"/>
      <c r="AB3608" s="428"/>
      <c r="AC3608" s="429"/>
      <c r="AD3608" s="432"/>
      <c r="AE3608" s="433"/>
      <c r="AF3608" s="442">
        <f>IF(AB3608=0,0,(AD3608/AB3608)*100)</f>
        <v>0</v>
      </c>
      <c r="AG3608" s="443"/>
      <c r="AH3608" s="428"/>
      <c r="AI3608" s="429"/>
      <c r="AJ3608" s="432"/>
      <c r="AK3608" s="433"/>
      <c r="AL3608" s="446">
        <f>IF(AH3608=0,0,(AJ3608/AH3608)*100)</f>
        <v>0</v>
      </c>
      <c r="AM3608" s="447"/>
      <c r="AN3608" s="428"/>
      <c r="AO3608" s="429"/>
      <c r="AP3608" s="432"/>
      <c r="AQ3608" s="433"/>
      <c r="AR3608" s="446">
        <f>IF(AN3608=0,0,(AP3608/AN3608)*100)</f>
        <v>0</v>
      </c>
      <c r="AS3608" s="447"/>
      <c r="AT3608" s="450">
        <f>AB3608+AH3608+AN3608</f>
        <v>0</v>
      </c>
      <c r="AU3608" s="451"/>
      <c r="AV3608" s="454">
        <f>AD3608+AJ3608+AP3608</f>
        <v>0</v>
      </c>
      <c r="AW3608" s="455"/>
      <c r="AX3608" s="446">
        <f>IF(AT3608=0,0,(AV3608/AT3608)*100)</f>
        <v>0</v>
      </c>
      <c r="AY3608" s="447"/>
      <c r="AZ3608" s="428"/>
      <c r="BA3608" s="429"/>
      <c r="BB3608" s="432"/>
      <c r="BC3608" s="433"/>
      <c r="BD3608" s="446">
        <f>IF(AZ3608=0,0,(BB3608/AZ3608)*100)</f>
        <v>0</v>
      </c>
      <c r="BE3608" s="447"/>
      <c r="BF3608" s="450">
        <f>AT3608+AZ3608</f>
        <v>0</v>
      </c>
      <c r="BG3608" s="451"/>
      <c r="BH3608" s="454">
        <f>AV3608+BB3608</f>
        <v>0</v>
      </c>
      <c r="BI3608" s="455"/>
      <c r="BJ3608" s="446">
        <f>IF(BF3608=0,0,(BH3608/BF3608)*100)</f>
        <v>0</v>
      </c>
      <c r="BK3608" s="447"/>
      <c r="BL3608" s="406">
        <f>(AD3608*2)+(AJ3608*2)+(AP3608*3)+BB3608</f>
        <v>0</v>
      </c>
      <c r="BM3608" s="407"/>
      <c r="BN3608" s="408"/>
      <c r="BO3608" s="404" t="e">
        <f>(BL3608*BR$2468)+(N3608*BR$2469)+(X3608*BR$2470)+(R3608*BR$2471)+(V3608*BR$2472)+(Z3608*BR$2473)</f>
        <v>#REF!</v>
      </c>
      <c r="BP3608" s="404" t="e">
        <f>((AZ3608-BB3608)*BR$2475)+((AT3608-AV3608)*BR$2474)+(H3608*BR$2476)+(P3608*BR$2477)</f>
        <v>#REF!</v>
      </c>
      <c r="BQ3608" s="65" t="s">
        <v>71</v>
      </c>
      <c r="BR3608" s="66" t="e">
        <f>IF(#REF!="B",#REF!,IF(#REF!="C",#REF!,#REF!))</f>
        <v>#REF!</v>
      </c>
      <c r="BS3608" s="787"/>
    </row>
    <row r="3609" spans="1:71" ht="21.75" customHeight="1" x14ac:dyDescent="0.35">
      <c r="A3609" s="779"/>
      <c r="B3609" s="415"/>
      <c r="C3609" s="412" t="str">
        <f>IF(ROSTER!D$14="","",ROSTER!D$14)</f>
        <v/>
      </c>
      <c r="D3609" s="413"/>
      <c r="E3609" s="419"/>
      <c r="F3609" s="421"/>
      <c r="G3609" s="423"/>
      <c r="H3609" s="426"/>
      <c r="I3609" s="427"/>
      <c r="J3609" s="430"/>
      <c r="K3609" s="431"/>
      <c r="L3609" s="434"/>
      <c r="M3609" s="435"/>
      <c r="N3609" s="438" t="s">
        <v>14</v>
      </c>
      <c r="O3609" s="439"/>
      <c r="P3609" s="430"/>
      <c r="Q3609" s="431"/>
      <c r="R3609" s="434"/>
      <c r="S3609" s="441"/>
      <c r="T3609" s="434"/>
      <c r="U3609" s="427"/>
      <c r="V3609" s="441"/>
      <c r="W3609" s="427"/>
      <c r="X3609" s="430"/>
      <c r="Y3609" s="427"/>
      <c r="Z3609" s="430"/>
      <c r="AA3609" s="427"/>
      <c r="AB3609" s="430"/>
      <c r="AC3609" s="431"/>
      <c r="AD3609" s="434"/>
      <c r="AE3609" s="435"/>
      <c r="AF3609" s="444"/>
      <c r="AG3609" s="445"/>
      <c r="AH3609" s="430"/>
      <c r="AI3609" s="431"/>
      <c r="AJ3609" s="434"/>
      <c r="AK3609" s="435"/>
      <c r="AL3609" s="448"/>
      <c r="AM3609" s="449"/>
      <c r="AN3609" s="430"/>
      <c r="AO3609" s="431"/>
      <c r="AP3609" s="434"/>
      <c r="AQ3609" s="435"/>
      <c r="AR3609" s="448"/>
      <c r="AS3609" s="449"/>
      <c r="AT3609" s="452"/>
      <c r="AU3609" s="453"/>
      <c r="AV3609" s="456"/>
      <c r="AW3609" s="457"/>
      <c r="AX3609" s="448"/>
      <c r="AY3609" s="449"/>
      <c r="AZ3609" s="430"/>
      <c r="BA3609" s="431"/>
      <c r="BB3609" s="434"/>
      <c r="BC3609" s="435"/>
      <c r="BD3609" s="448"/>
      <c r="BE3609" s="449"/>
      <c r="BF3609" s="452"/>
      <c r="BG3609" s="453"/>
      <c r="BH3609" s="456"/>
      <c r="BI3609" s="457"/>
      <c r="BJ3609" s="448"/>
      <c r="BK3609" s="449"/>
      <c r="BL3609" s="409"/>
      <c r="BM3609" s="410"/>
      <c r="BN3609" s="411"/>
      <c r="BO3609" s="405"/>
      <c r="BP3609" s="405"/>
      <c r="BQ3609" s="65" t="s">
        <v>72</v>
      </c>
      <c r="BR3609" s="66" t="e">
        <f>IF(#REF!="B",#REF!,IF(#REF!="C",#REF!,#REF!))</f>
        <v>#REF!</v>
      </c>
      <c r="BS3609" s="787"/>
    </row>
    <row r="3610" spans="1:71" ht="21.75" customHeight="1" x14ac:dyDescent="0.35">
      <c r="A3610" s="779"/>
      <c r="B3610" s="414" t="str">
        <f>IF(ROSTER!B$16="","",ROSTER!B$16)</f>
        <v/>
      </c>
      <c r="C3610" s="416" t="str">
        <f>IF(ROSTER!C$16="","",ROSTER!C$16)</f>
        <v/>
      </c>
      <c r="D3610" s="417"/>
      <c r="E3610" s="418"/>
      <c r="F3610" s="420">
        <f>IF(E3610="y",1,IF(E3610="S",1,0))</f>
        <v>0</v>
      </c>
      <c r="G3610" s="422">
        <f>IF(E3610="S",1,0)</f>
        <v>0</v>
      </c>
      <c r="H3610" s="424"/>
      <c r="I3610" s="425"/>
      <c r="J3610" s="428"/>
      <c r="K3610" s="429"/>
      <c r="L3610" s="432"/>
      <c r="M3610" s="433"/>
      <c r="N3610" s="436">
        <f>L3610+J3610</f>
        <v>0</v>
      </c>
      <c r="O3610" s="437"/>
      <c r="P3610" s="428"/>
      <c r="Q3610" s="429"/>
      <c r="R3610" s="432"/>
      <c r="S3610" s="440"/>
      <c r="T3610" s="432"/>
      <c r="U3610" s="425"/>
      <c r="V3610" s="440"/>
      <c r="W3610" s="425"/>
      <c r="X3610" s="428"/>
      <c r="Y3610" s="425"/>
      <c r="Z3610" s="428"/>
      <c r="AA3610" s="425"/>
      <c r="AB3610" s="428"/>
      <c r="AC3610" s="429"/>
      <c r="AD3610" s="432"/>
      <c r="AE3610" s="433"/>
      <c r="AF3610" s="442">
        <f>IF(AB3610=0,0,(AD3610/AB3610)*100)</f>
        <v>0</v>
      </c>
      <c r="AG3610" s="443"/>
      <c r="AH3610" s="428"/>
      <c r="AI3610" s="429"/>
      <c r="AJ3610" s="432"/>
      <c r="AK3610" s="433"/>
      <c r="AL3610" s="446">
        <f>IF(AH3610=0,0,(AJ3610/AH3610)*100)</f>
        <v>0</v>
      </c>
      <c r="AM3610" s="447"/>
      <c r="AN3610" s="428"/>
      <c r="AO3610" s="429"/>
      <c r="AP3610" s="432"/>
      <c r="AQ3610" s="433"/>
      <c r="AR3610" s="446">
        <f>IF(AN3610=0,0,(AP3610/AN3610)*100)</f>
        <v>0</v>
      </c>
      <c r="AS3610" s="447"/>
      <c r="AT3610" s="450">
        <f>AB3610+AH3610+AN3610</f>
        <v>0</v>
      </c>
      <c r="AU3610" s="451"/>
      <c r="AV3610" s="454">
        <f>AD3610+AJ3610+AP3610</f>
        <v>0</v>
      </c>
      <c r="AW3610" s="455"/>
      <c r="AX3610" s="446">
        <f>IF(AT3610=0,0,(AV3610/AT3610)*100)</f>
        <v>0</v>
      </c>
      <c r="AY3610" s="447"/>
      <c r="AZ3610" s="428"/>
      <c r="BA3610" s="429"/>
      <c r="BB3610" s="432"/>
      <c r="BC3610" s="433"/>
      <c r="BD3610" s="446">
        <f>IF(AZ3610=0,0,(BB3610/AZ3610)*100)</f>
        <v>0</v>
      </c>
      <c r="BE3610" s="447"/>
      <c r="BF3610" s="450">
        <f>AT3610+AZ3610</f>
        <v>0</v>
      </c>
      <c r="BG3610" s="451"/>
      <c r="BH3610" s="454">
        <f>AV3610+BB3610</f>
        <v>0</v>
      </c>
      <c r="BI3610" s="455"/>
      <c r="BJ3610" s="446">
        <f>IF(BF3610=0,0,(BH3610/BF3610)*100)</f>
        <v>0</v>
      </c>
      <c r="BK3610" s="447"/>
      <c r="BL3610" s="406">
        <f>(AD3610*2)+(AJ3610*2)+(AP3610*3)+BB3610</f>
        <v>0</v>
      </c>
      <c r="BM3610" s="407"/>
      <c r="BN3610" s="408"/>
      <c r="BO3610" s="404" t="e">
        <f>(BL3610*BR$2468)+(N3610*BR$2469)+(X3610*BR$2470)+(R3610*BR$2471)+(V3610*BR$2472)+(Z3610*BR$2473)</f>
        <v>#REF!</v>
      </c>
      <c r="BP3610" s="404" t="e">
        <f>((AZ3610-BB3610)*BR$2475)+((AT3610-AV3610)*BR$2474)+(H3610*BR$2476)+(P3610*BR$2477)</f>
        <v>#REF!</v>
      </c>
      <c r="BQ3610" s="65" t="s">
        <v>73</v>
      </c>
      <c r="BR3610" s="66" t="e">
        <f>IF(#REF!="B",#REF!,IF(#REF!="C",#REF!,#REF!))</f>
        <v>#REF!</v>
      </c>
      <c r="BS3610" s="787"/>
    </row>
    <row r="3611" spans="1:71" ht="21.75" customHeight="1" x14ac:dyDescent="0.35">
      <c r="A3611" s="779"/>
      <c r="B3611" s="415"/>
      <c r="C3611" s="412" t="str">
        <f>IF(ROSTER!D$16="","",ROSTER!D$16)</f>
        <v/>
      </c>
      <c r="D3611" s="413"/>
      <c r="E3611" s="419"/>
      <c r="F3611" s="421"/>
      <c r="G3611" s="423"/>
      <c r="H3611" s="426"/>
      <c r="I3611" s="427"/>
      <c r="J3611" s="430"/>
      <c r="K3611" s="431"/>
      <c r="L3611" s="434"/>
      <c r="M3611" s="435"/>
      <c r="N3611" s="438" t="s">
        <v>14</v>
      </c>
      <c r="O3611" s="439"/>
      <c r="P3611" s="430"/>
      <c r="Q3611" s="431"/>
      <c r="R3611" s="434"/>
      <c r="S3611" s="441"/>
      <c r="T3611" s="434"/>
      <c r="U3611" s="427"/>
      <c r="V3611" s="441"/>
      <c r="W3611" s="427"/>
      <c r="X3611" s="430"/>
      <c r="Y3611" s="427"/>
      <c r="Z3611" s="430"/>
      <c r="AA3611" s="427"/>
      <c r="AB3611" s="430"/>
      <c r="AC3611" s="431"/>
      <c r="AD3611" s="434"/>
      <c r="AE3611" s="435"/>
      <c r="AF3611" s="444"/>
      <c r="AG3611" s="445"/>
      <c r="AH3611" s="430"/>
      <c r="AI3611" s="431"/>
      <c r="AJ3611" s="434"/>
      <c r="AK3611" s="435"/>
      <c r="AL3611" s="448"/>
      <c r="AM3611" s="449"/>
      <c r="AN3611" s="430"/>
      <c r="AO3611" s="431"/>
      <c r="AP3611" s="434"/>
      <c r="AQ3611" s="435"/>
      <c r="AR3611" s="448"/>
      <c r="AS3611" s="449"/>
      <c r="AT3611" s="452"/>
      <c r="AU3611" s="453"/>
      <c r="AV3611" s="456"/>
      <c r="AW3611" s="457"/>
      <c r="AX3611" s="448"/>
      <c r="AY3611" s="449"/>
      <c r="AZ3611" s="430"/>
      <c r="BA3611" s="431"/>
      <c r="BB3611" s="434"/>
      <c r="BC3611" s="435"/>
      <c r="BD3611" s="448"/>
      <c r="BE3611" s="449"/>
      <c r="BF3611" s="452"/>
      <c r="BG3611" s="453"/>
      <c r="BH3611" s="456"/>
      <c r="BI3611" s="457"/>
      <c r="BJ3611" s="448"/>
      <c r="BK3611" s="449"/>
      <c r="BL3611" s="409"/>
      <c r="BM3611" s="410"/>
      <c r="BN3611" s="411"/>
      <c r="BO3611" s="405"/>
      <c r="BP3611" s="405"/>
      <c r="BQ3611" s="65" t="s">
        <v>74</v>
      </c>
      <c r="BR3611" s="66" t="e">
        <f>IF(#REF!="B",#REF!,IF(#REF!="C",#REF!,#REF!))</f>
        <v>#REF!</v>
      </c>
      <c r="BS3611" s="787"/>
    </row>
    <row r="3612" spans="1:71" ht="21.75" customHeight="1" x14ac:dyDescent="0.25">
      <c r="A3612" s="779"/>
      <c r="B3612" s="414" t="str">
        <f>IF(ROSTER!B$18="","",ROSTER!B$18)</f>
        <v/>
      </c>
      <c r="C3612" s="416" t="str">
        <f>IF(ROSTER!C$18="","",ROSTER!C$18)</f>
        <v/>
      </c>
      <c r="D3612" s="417"/>
      <c r="E3612" s="418"/>
      <c r="F3612" s="420">
        <f>IF(E3612="y",1,IF(E3612="S",1,0))</f>
        <v>0</v>
      </c>
      <c r="G3612" s="422">
        <f>IF(E3612="S",1,0)</f>
        <v>0</v>
      </c>
      <c r="H3612" s="424"/>
      <c r="I3612" s="425"/>
      <c r="J3612" s="428"/>
      <c r="K3612" s="429"/>
      <c r="L3612" s="432"/>
      <c r="M3612" s="433"/>
      <c r="N3612" s="436">
        <f>L3612+J3612</f>
        <v>0</v>
      </c>
      <c r="O3612" s="437"/>
      <c r="P3612" s="428"/>
      <c r="Q3612" s="429"/>
      <c r="R3612" s="432"/>
      <c r="S3612" s="440"/>
      <c r="T3612" s="432"/>
      <c r="U3612" s="425"/>
      <c r="V3612" s="440"/>
      <c r="W3612" s="425"/>
      <c r="X3612" s="428"/>
      <c r="Y3612" s="425"/>
      <c r="Z3612" s="428"/>
      <c r="AA3612" s="425"/>
      <c r="AB3612" s="428"/>
      <c r="AC3612" s="429"/>
      <c r="AD3612" s="432"/>
      <c r="AE3612" s="433"/>
      <c r="AF3612" s="442">
        <f>IF(AB3612=0,0,(AD3612/AB3612)*100)</f>
        <v>0</v>
      </c>
      <c r="AG3612" s="443"/>
      <c r="AH3612" s="428"/>
      <c r="AI3612" s="429"/>
      <c r="AJ3612" s="432"/>
      <c r="AK3612" s="433"/>
      <c r="AL3612" s="446">
        <f>IF(AH3612=0,0,(AJ3612/AH3612)*100)</f>
        <v>0</v>
      </c>
      <c r="AM3612" s="447"/>
      <c r="AN3612" s="428"/>
      <c r="AO3612" s="429"/>
      <c r="AP3612" s="432"/>
      <c r="AQ3612" s="433"/>
      <c r="AR3612" s="446">
        <f>IF(AN3612=0,0,(AP3612/AN3612)*100)</f>
        <v>0</v>
      </c>
      <c r="AS3612" s="447"/>
      <c r="AT3612" s="450">
        <f>AB3612+AH3612+AN3612</f>
        <v>0</v>
      </c>
      <c r="AU3612" s="451"/>
      <c r="AV3612" s="454">
        <f>AD3612+AJ3612+AP3612</f>
        <v>0</v>
      </c>
      <c r="AW3612" s="455"/>
      <c r="AX3612" s="446">
        <f>IF(AT3612=0,0,(AV3612/AT3612)*100)</f>
        <v>0</v>
      </c>
      <c r="AY3612" s="447"/>
      <c r="AZ3612" s="428"/>
      <c r="BA3612" s="429"/>
      <c r="BB3612" s="432"/>
      <c r="BC3612" s="433"/>
      <c r="BD3612" s="446">
        <f>IF(AZ3612=0,0,(BB3612/AZ3612)*100)</f>
        <v>0</v>
      </c>
      <c r="BE3612" s="447"/>
      <c r="BF3612" s="450">
        <f>AT3612+AZ3612</f>
        <v>0</v>
      </c>
      <c r="BG3612" s="451"/>
      <c r="BH3612" s="454">
        <f>AV3612+BB3612</f>
        <v>0</v>
      </c>
      <c r="BI3612" s="455"/>
      <c r="BJ3612" s="446">
        <f>IF(BF3612=0,0,(BH3612/BF3612)*100)</f>
        <v>0</v>
      </c>
      <c r="BK3612" s="447"/>
      <c r="BL3612" s="406">
        <f>(AD3612*2)+(AJ3612*2)+(AP3612*3)+BB3612</f>
        <v>0</v>
      </c>
      <c r="BM3612" s="407"/>
      <c r="BN3612" s="408"/>
      <c r="BO3612" s="404" t="e">
        <f>(BL3612*BR$2468)+(N3612*BR$2469)+(X3612*BR$2470)+(R3612*BR$2471)+(V3612*BR$2472)+(Z3612*BR$2473)</f>
        <v>#REF!</v>
      </c>
      <c r="BP3612" s="404" t="e">
        <f>((AZ3612-BB3612)*BR$2475)+((AT3612-AV3612)*BR$2474)+(H3612*BR$2476)+(P3612*BR$2477)</f>
        <v>#REF!</v>
      </c>
      <c r="BQ3612" s="53"/>
      <c r="BR3612" s="53"/>
      <c r="BS3612" s="787"/>
    </row>
    <row r="3613" spans="1:71" ht="21.75" customHeight="1" x14ac:dyDescent="0.25">
      <c r="A3613" s="779"/>
      <c r="B3613" s="415"/>
      <c r="C3613" s="412" t="str">
        <f>IF(ROSTER!D$18="","",ROSTER!D$18)</f>
        <v/>
      </c>
      <c r="D3613" s="413"/>
      <c r="E3613" s="419"/>
      <c r="F3613" s="421"/>
      <c r="G3613" s="423"/>
      <c r="H3613" s="426"/>
      <c r="I3613" s="427"/>
      <c r="J3613" s="430"/>
      <c r="K3613" s="431"/>
      <c r="L3613" s="434"/>
      <c r="M3613" s="435"/>
      <c r="N3613" s="438"/>
      <c r="O3613" s="439"/>
      <c r="P3613" s="430"/>
      <c r="Q3613" s="431"/>
      <c r="R3613" s="434"/>
      <c r="S3613" s="441"/>
      <c r="T3613" s="434"/>
      <c r="U3613" s="427"/>
      <c r="V3613" s="441"/>
      <c r="W3613" s="427"/>
      <c r="X3613" s="430"/>
      <c r="Y3613" s="427"/>
      <c r="Z3613" s="430"/>
      <c r="AA3613" s="427"/>
      <c r="AB3613" s="430"/>
      <c r="AC3613" s="431"/>
      <c r="AD3613" s="434"/>
      <c r="AE3613" s="435"/>
      <c r="AF3613" s="444"/>
      <c r="AG3613" s="445"/>
      <c r="AH3613" s="430"/>
      <c r="AI3613" s="431"/>
      <c r="AJ3613" s="434"/>
      <c r="AK3613" s="435"/>
      <c r="AL3613" s="448"/>
      <c r="AM3613" s="449"/>
      <c r="AN3613" s="430"/>
      <c r="AO3613" s="431"/>
      <c r="AP3613" s="434"/>
      <c r="AQ3613" s="435"/>
      <c r="AR3613" s="448"/>
      <c r="AS3613" s="449"/>
      <c r="AT3613" s="452"/>
      <c r="AU3613" s="453"/>
      <c r="AV3613" s="456"/>
      <c r="AW3613" s="457"/>
      <c r="AX3613" s="448"/>
      <c r="AY3613" s="449"/>
      <c r="AZ3613" s="430"/>
      <c r="BA3613" s="431"/>
      <c r="BB3613" s="434"/>
      <c r="BC3613" s="435"/>
      <c r="BD3613" s="448"/>
      <c r="BE3613" s="449"/>
      <c r="BF3613" s="452"/>
      <c r="BG3613" s="453"/>
      <c r="BH3613" s="456"/>
      <c r="BI3613" s="457"/>
      <c r="BJ3613" s="448"/>
      <c r="BK3613" s="449"/>
      <c r="BL3613" s="409"/>
      <c r="BM3613" s="410"/>
      <c r="BN3613" s="411"/>
      <c r="BO3613" s="405"/>
      <c r="BP3613" s="405"/>
      <c r="BQ3613" s="53"/>
      <c r="BR3613" s="53"/>
      <c r="BS3613" s="779"/>
    </row>
    <row r="3614" spans="1:71" ht="21.75" customHeight="1" x14ac:dyDescent="0.25">
      <c r="A3614" s="779"/>
      <c r="B3614" s="414" t="str">
        <f>IF(ROSTER!B$20="","",ROSTER!B$20)</f>
        <v/>
      </c>
      <c r="C3614" s="416" t="str">
        <f>IF(ROSTER!C$20="","",ROSTER!C$20)</f>
        <v/>
      </c>
      <c r="D3614" s="417"/>
      <c r="E3614" s="418"/>
      <c r="F3614" s="420">
        <f>IF(E3614="y",1,IF(E3614="S",1,0))</f>
        <v>0</v>
      </c>
      <c r="G3614" s="422">
        <f>IF(E3614="S",1,0)</f>
        <v>0</v>
      </c>
      <c r="H3614" s="424"/>
      <c r="I3614" s="425"/>
      <c r="J3614" s="428"/>
      <c r="K3614" s="429"/>
      <c r="L3614" s="432"/>
      <c r="M3614" s="433"/>
      <c r="N3614" s="436">
        <f>L3614+J3614</f>
        <v>0</v>
      </c>
      <c r="O3614" s="437"/>
      <c r="P3614" s="428"/>
      <c r="Q3614" s="429"/>
      <c r="R3614" s="432"/>
      <c r="S3614" s="440"/>
      <c r="T3614" s="432"/>
      <c r="U3614" s="425"/>
      <c r="V3614" s="440"/>
      <c r="W3614" s="425"/>
      <c r="X3614" s="428"/>
      <c r="Y3614" s="425"/>
      <c r="Z3614" s="428"/>
      <c r="AA3614" s="425"/>
      <c r="AB3614" s="428"/>
      <c r="AC3614" s="429"/>
      <c r="AD3614" s="432"/>
      <c r="AE3614" s="433"/>
      <c r="AF3614" s="442">
        <f>IF(AB3614=0,0,(AD3614/AB3614)*100)</f>
        <v>0</v>
      </c>
      <c r="AG3614" s="443"/>
      <c r="AH3614" s="428"/>
      <c r="AI3614" s="429"/>
      <c r="AJ3614" s="432"/>
      <c r="AK3614" s="433"/>
      <c r="AL3614" s="446">
        <f>IF(AH3614=0,0,(AJ3614/AH3614)*100)</f>
        <v>0</v>
      </c>
      <c r="AM3614" s="447"/>
      <c r="AN3614" s="428"/>
      <c r="AO3614" s="429"/>
      <c r="AP3614" s="432"/>
      <c r="AQ3614" s="433"/>
      <c r="AR3614" s="446">
        <f>IF(AN3614=0,0,(AP3614/AN3614)*100)</f>
        <v>0</v>
      </c>
      <c r="AS3614" s="447"/>
      <c r="AT3614" s="450">
        <f>AB3614+AH3614+AN3614</f>
        <v>0</v>
      </c>
      <c r="AU3614" s="451"/>
      <c r="AV3614" s="454">
        <f>AD3614+AJ3614+AP3614</f>
        <v>0</v>
      </c>
      <c r="AW3614" s="455"/>
      <c r="AX3614" s="446">
        <f>IF(AT3614=0,0,(AV3614/AT3614)*100)</f>
        <v>0</v>
      </c>
      <c r="AY3614" s="447"/>
      <c r="AZ3614" s="428"/>
      <c r="BA3614" s="429"/>
      <c r="BB3614" s="432"/>
      <c r="BC3614" s="433"/>
      <c r="BD3614" s="446">
        <f>IF(AZ3614=0,0,(BB3614/AZ3614)*100)</f>
        <v>0</v>
      </c>
      <c r="BE3614" s="447"/>
      <c r="BF3614" s="450">
        <f>AT3614+AZ3614</f>
        <v>0</v>
      </c>
      <c r="BG3614" s="451"/>
      <c r="BH3614" s="454">
        <f>AV3614+BB3614</f>
        <v>0</v>
      </c>
      <c r="BI3614" s="455"/>
      <c r="BJ3614" s="446">
        <f>IF(BF3614=0,0,(BH3614/BF3614)*100)</f>
        <v>0</v>
      </c>
      <c r="BK3614" s="447"/>
      <c r="BL3614" s="406">
        <f>(AD3614*2)+(AJ3614*2)+(AP3614*3)+BB3614</f>
        <v>0</v>
      </c>
      <c r="BM3614" s="407"/>
      <c r="BN3614" s="408"/>
      <c r="BO3614" s="404" t="e">
        <f>(BL3614*BR$2468)+(N3614*BR$2469)+(X3614*BR$2470)+(R3614*BR$2471)+(V3614*BR$2472)+(Z3614*BR$2473)</f>
        <v>#REF!</v>
      </c>
      <c r="BP3614" s="404" t="e">
        <f>((AZ3614-BB3614)*BR$2475)+((AT3614-AV3614)*BR$2474)+(H3614*BR$2476)+(P3614*BR$2477)</f>
        <v>#REF!</v>
      </c>
      <c r="BQ3614" s="53"/>
      <c r="BR3614" s="53"/>
      <c r="BS3614" s="779"/>
    </row>
    <row r="3615" spans="1:71" ht="21.75" customHeight="1" x14ac:dyDescent="0.25">
      <c r="A3615" s="779"/>
      <c r="B3615" s="415"/>
      <c r="C3615" s="412" t="str">
        <f>IF(ROSTER!D$20="","",ROSTER!D$20)</f>
        <v/>
      </c>
      <c r="D3615" s="413"/>
      <c r="E3615" s="419"/>
      <c r="F3615" s="421"/>
      <c r="G3615" s="423"/>
      <c r="H3615" s="426"/>
      <c r="I3615" s="427"/>
      <c r="J3615" s="430"/>
      <c r="K3615" s="431"/>
      <c r="L3615" s="434"/>
      <c r="M3615" s="435"/>
      <c r="N3615" s="438" t="s">
        <v>14</v>
      </c>
      <c r="O3615" s="439"/>
      <c r="P3615" s="430"/>
      <c r="Q3615" s="431"/>
      <c r="R3615" s="434"/>
      <c r="S3615" s="441"/>
      <c r="T3615" s="434"/>
      <c r="U3615" s="427"/>
      <c r="V3615" s="441"/>
      <c r="W3615" s="427"/>
      <c r="X3615" s="430"/>
      <c r="Y3615" s="427"/>
      <c r="Z3615" s="430"/>
      <c r="AA3615" s="427"/>
      <c r="AB3615" s="430"/>
      <c r="AC3615" s="431"/>
      <c r="AD3615" s="434"/>
      <c r="AE3615" s="435"/>
      <c r="AF3615" s="444"/>
      <c r="AG3615" s="445"/>
      <c r="AH3615" s="430"/>
      <c r="AI3615" s="431"/>
      <c r="AJ3615" s="434"/>
      <c r="AK3615" s="435"/>
      <c r="AL3615" s="448"/>
      <c r="AM3615" s="449"/>
      <c r="AN3615" s="430"/>
      <c r="AO3615" s="431"/>
      <c r="AP3615" s="434"/>
      <c r="AQ3615" s="435"/>
      <c r="AR3615" s="448"/>
      <c r="AS3615" s="449"/>
      <c r="AT3615" s="452"/>
      <c r="AU3615" s="453"/>
      <c r="AV3615" s="456"/>
      <c r="AW3615" s="457"/>
      <c r="AX3615" s="448"/>
      <c r="AY3615" s="449"/>
      <c r="AZ3615" s="430"/>
      <c r="BA3615" s="431"/>
      <c r="BB3615" s="434"/>
      <c r="BC3615" s="435"/>
      <c r="BD3615" s="448"/>
      <c r="BE3615" s="449"/>
      <c r="BF3615" s="452"/>
      <c r="BG3615" s="453"/>
      <c r="BH3615" s="456"/>
      <c r="BI3615" s="457"/>
      <c r="BJ3615" s="448"/>
      <c r="BK3615" s="449"/>
      <c r="BL3615" s="409"/>
      <c r="BM3615" s="410"/>
      <c r="BN3615" s="411"/>
      <c r="BO3615" s="405"/>
      <c r="BP3615" s="405"/>
      <c r="BQ3615" s="53"/>
      <c r="BR3615" s="53"/>
      <c r="BS3615" s="779"/>
    </row>
    <row r="3616" spans="1:71" ht="21.75" customHeight="1" x14ac:dyDescent="0.25">
      <c r="A3616" s="779"/>
      <c r="B3616" s="414" t="str">
        <f>IF(ROSTER!B$22="","",ROSTER!B$22)</f>
        <v/>
      </c>
      <c r="C3616" s="416" t="str">
        <f>IF(ROSTER!C$22="","",ROSTER!C$22)</f>
        <v/>
      </c>
      <c r="D3616" s="417"/>
      <c r="E3616" s="418"/>
      <c r="F3616" s="420">
        <f>IF(E3616="y",1,IF(E3616="S",1,0))</f>
        <v>0</v>
      </c>
      <c r="G3616" s="422">
        <f>IF(E3616="S",1,0)</f>
        <v>0</v>
      </c>
      <c r="H3616" s="424"/>
      <c r="I3616" s="425"/>
      <c r="J3616" s="428"/>
      <c r="K3616" s="429"/>
      <c r="L3616" s="432"/>
      <c r="M3616" s="433"/>
      <c r="N3616" s="436">
        <f>L3616+J3616</f>
        <v>0</v>
      </c>
      <c r="O3616" s="437"/>
      <c r="P3616" s="428"/>
      <c r="Q3616" s="429"/>
      <c r="R3616" s="432"/>
      <c r="S3616" s="440"/>
      <c r="T3616" s="432"/>
      <c r="U3616" s="425"/>
      <c r="V3616" s="440"/>
      <c r="W3616" s="425"/>
      <c r="X3616" s="428"/>
      <c r="Y3616" s="425"/>
      <c r="Z3616" s="428"/>
      <c r="AA3616" s="425"/>
      <c r="AB3616" s="428"/>
      <c r="AC3616" s="429"/>
      <c r="AD3616" s="432"/>
      <c r="AE3616" s="433"/>
      <c r="AF3616" s="442">
        <f>IF(AB3616=0,0,(AD3616/AB3616)*100)</f>
        <v>0</v>
      </c>
      <c r="AG3616" s="443"/>
      <c r="AH3616" s="428"/>
      <c r="AI3616" s="429"/>
      <c r="AJ3616" s="432"/>
      <c r="AK3616" s="433"/>
      <c r="AL3616" s="446">
        <f>IF(AH3616=0,0,(AJ3616/AH3616)*100)</f>
        <v>0</v>
      </c>
      <c r="AM3616" s="447"/>
      <c r="AN3616" s="428"/>
      <c r="AO3616" s="429"/>
      <c r="AP3616" s="432"/>
      <c r="AQ3616" s="433"/>
      <c r="AR3616" s="446">
        <f>IF(AN3616=0,0,(AP3616/AN3616)*100)</f>
        <v>0</v>
      </c>
      <c r="AS3616" s="447"/>
      <c r="AT3616" s="450">
        <f>AB3616+AH3616+AN3616</f>
        <v>0</v>
      </c>
      <c r="AU3616" s="451"/>
      <c r="AV3616" s="454">
        <f>AD3616+AJ3616+AP3616</f>
        <v>0</v>
      </c>
      <c r="AW3616" s="455"/>
      <c r="AX3616" s="446">
        <f>IF(AT3616=0,0,(AV3616/AT3616)*100)</f>
        <v>0</v>
      </c>
      <c r="AY3616" s="447"/>
      <c r="AZ3616" s="428"/>
      <c r="BA3616" s="429"/>
      <c r="BB3616" s="432"/>
      <c r="BC3616" s="433"/>
      <c r="BD3616" s="446">
        <f>IF(AZ3616=0,0,(BB3616/AZ3616)*100)</f>
        <v>0</v>
      </c>
      <c r="BE3616" s="447"/>
      <c r="BF3616" s="450">
        <f>AT3616+AZ3616</f>
        <v>0</v>
      </c>
      <c r="BG3616" s="451"/>
      <c r="BH3616" s="454">
        <f>AV3616+BB3616</f>
        <v>0</v>
      </c>
      <c r="BI3616" s="455"/>
      <c r="BJ3616" s="446">
        <f>IF(BF3616=0,0,(BH3616/BF3616)*100)</f>
        <v>0</v>
      </c>
      <c r="BK3616" s="447"/>
      <c r="BL3616" s="406">
        <f>(AD3616*2)+(AJ3616*2)+(AP3616*3)+BB3616</f>
        <v>0</v>
      </c>
      <c r="BM3616" s="407"/>
      <c r="BN3616" s="408"/>
      <c r="BO3616" s="404" t="e">
        <f>(BL3616*BR$2468)+(N3616*BR$2469)+(X3616*BR$2470)+(R3616*BR$2471)+(V3616*BR$2472)+(Z3616*BR$2473)</f>
        <v>#REF!</v>
      </c>
      <c r="BP3616" s="404" t="e">
        <f>((AZ3616-BB3616)*BR$2475)+((AT3616-AV3616)*BR$2474)+(H3616*BR$2476)+(P3616*BR$2477)</f>
        <v>#REF!</v>
      </c>
      <c r="BQ3616" s="53"/>
      <c r="BR3616" s="53"/>
      <c r="BS3616" s="779"/>
    </row>
    <row r="3617" spans="1:71" ht="21.75" customHeight="1" x14ac:dyDescent="0.25">
      <c r="A3617" s="779"/>
      <c r="B3617" s="415"/>
      <c r="C3617" s="412" t="str">
        <f>IF(ROSTER!D$22="","",ROSTER!D$22)</f>
        <v/>
      </c>
      <c r="D3617" s="413"/>
      <c r="E3617" s="419"/>
      <c r="F3617" s="421"/>
      <c r="G3617" s="423"/>
      <c r="H3617" s="426"/>
      <c r="I3617" s="427"/>
      <c r="J3617" s="430"/>
      <c r="K3617" s="431"/>
      <c r="L3617" s="434"/>
      <c r="M3617" s="435"/>
      <c r="N3617" s="438" t="s">
        <v>14</v>
      </c>
      <c r="O3617" s="439"/>
      <c r="P3617" s="430"/>
      <c r="Q3617" s="431"/>
      <c r="R3617" s="434"/>
      <c r="S3617" s="441"/>
      <c r="T3617" s="434"/>
      <c r="U3617" s="427"/>
      <c r="V3617" s="441"/>
      <c r="W3617" s="427"/>
      <c r="X3617" s="430"/>
      <c r="Y3617" s="427"/>
      <c r="Z3617" s="430"/>
      <c r="AA3617" s="427"/>
      <c r="AB3617" s="430"/>
      <c r="AC3617" s="431"/>
      <c r="AD3617" s="434"/>
      <c r="AE3617" s="435"/>
      <c r="AF3617" s="444"/>
      <c r="AG3617" s="445"/>
      <c r="AH3617" s="430"/>
      <c r="AI3617" s="431"/>
      <c r="AJ3617" s="434"/>
      <c r="AK3617" s="435"/>
      <c r="AL3617" s="448"/>
      <c r="AM3617" s="449"/>
      <c r="AN3617" s="430"/>
      <c r="AO3617" s="431"/>
      <c r="AP3617" s="434"/>
      <c r="AQ3617" s="435"/>
      <c r="AR3617" s="448"/>
      <c r="AS3617" s="449"/>
      <c r="AT3617" s="452"/>
      <c r="AU3617" s="453"/>
      <c r="AV3617" s="456"/>
      <c r="AW3617" s="457"/>
      <c r="AX3617" s="448"/>
      <c r="AY3617" s="449"/>
      <c r="AZ3617" s="430"/>
      <c r="BA3617" s="431"/>
      <c r="BB3617" s="434"/>
      <c r="BC3617" s="435"/>
      <c r="BD3617" s="448"/>
      <c r="BE3617" s="449"/>
      <c r="BF3617" s="452"/>
      <c r="BG3617" s="453"/>
      <c r="BH3617" s="456"/>
      <c r="BI3617" s="457"/>
      <c r="BJ3617" s="448"/>
      <c r="BK3617" s="449"/>
      <c r="BL3617" s="409"/>
      <c r="BM3617" s="410"/>
      <c r="BN3617" s="411"/>
      <c r="BO3617" s="405"/>
      <c r="BP3617" s="405"/>
      <c r="BQ3617" s="53"/>
      <c r="BR3617" s="53"/>
      <c r="BS3617" s="779"/>
    </row>
    <row r="3618" spans="1:71" ht="21.75" customHeight="1" x14ac:dyDescent="0.25">
      <c r="A3618" s="779"/>
      <c r="B3618" s="414" t="str">
        <f>IF(ROSTER!B$24="","",ROSTER!B$24)</f>
        <v/>
      </c>
      <c r="C3618" s="416" t="str">
        <f>IF(ROSTER!C$24="","",ROSTER!C$24)</f>
        <v/>
      </c>
      <c r="D3618" s="417"/>
      <c r="E3618" s="418"/>
      <c r="F3618" s="420">
        <f>IF(E3618="y",1,IF(E3618="S",1,0))</f>
        <v>0</v>
      </c>
      <c r="G3618" s="422">
        <f>IF(E3618="S",1,0)</f>
        <v>0</v>
      </c>
      <c r="H3618" s="424"/>
      <c r="I3618" s="425"/>
      <c r="J3618" s="428"/>
      <c r="K3618" s="429"/>
      <c r="L3618" s="432"/>
      <c r="M3618" s="433"/>
      <c r="N3618" s="436">
        <f>L3618+J3618</f>
        <v>0</v>
      </c>
      <c r="O3618" s="437"/>
      <c r="P3618" s="428"/>
      <c r="Q3618" s="429"/>
      <c r="R3618" s="432"/>
      <c r="S3618" s="440"/>
      <c r="T3618" s="432"/>
      <c r="U3618" s="425"/>
      <c r="V3618" s="440"/>
      <c r="W3618" s="425"/>
      <c r="X3618" s="428"/>
      <c r="Y3618" s="425"/>
      <c r="Z3618" s="428"/>
      <c r="AA3618" s="425"/>
      <c r="AB3618" s="428"/>
      <c r="AC3618" s="429"/>
      <c r="AD3618" s="432"/>
      <c r="AE3618" s="433"/>
      <c r="AF3618" s="442">
        <f>IF(AB3618=0,0,(AD3618/AB3618)*100)</f>
        <v>0</v>
      </c>
      <c r="AG3618" s="443"/>
      <c r="AH3618" s="428"/>
      <c r="AI3618" s="429"/>
      <c r="AJ3618" s="432"/>
      <c r="AK3618" s="433"/>
      <c r="AL3618" s="446">
        <f>IF(AH3618=0,0,(AJ3618/AH3618)*100)</f>
        <v>0</v>
      </c>
      <c r="AM3618" s="447"/>
      <c r="AN3618" s="428"/>
      <c r="AO3618" s="429"/>
      <c r="AP3618" s="432"/>
      <c r="AQ3618" s="433"/>
      <c r="AR3618" s="446">
        <f>IF(AN3618=0,0,(AP3618/AN3618)*100)</f>
        <v>0</v>
      </c>
      <c r="AS3618" s="447"/>
      <c r="AT3618" s="450">
        <f>AB3618+AH3618+AN3618</f>
        <v>0</v>
      </c>
      <c r="AU3618" s="451"/>
      <c r="AV3618" s="454">
        <f>AD3618+AJ3618+AP3618</f>
        <v>0</v>
      </c>
      <c r="AW3618" s="455"/>
      <c r="AX3618" s="446">
        <f>IF(AT3618=0,0,(AV3618/AT3618)*100)</f>
        <v>0</v>
      </c>
      <c r="AY3618" s="447"/>
      <c r="AZ3618" s="428"/>
      <c r="BA3618" s="429"/>
      <c r="BB3618" s="432"/>
      <c r="BC3618" s="433"/>
      <c r="BD3618" s="446">
        <f>IF(AZ3618=0,0,(BB3618/AZ3618)*100)</f>
        <v>0</v>
      </c>
      <c r="BE3618" s="447"/>
      <c r="BF3618" s="450">
        <f>AT3618+AZ3618</f>
        <v>0</v>
      </c>
      <c r="BG3618" s="451"/>
      <c r="BH3618" s="454">
        <f>AV3618+BB3618</f>
        <v>0</v>
      </c>
      <c r="BI3618" s="455"/>
      <c r="BJ3618" s="446">
        <f>IF(BF3618=0,0,(BH3618/BF3618)*100)</f>
        <v>0</v>
      </c>
      <c r="BK3618" s="447"/>
      <c r="BL3618" s="406">
        <f>(AD3618*2)+(AJ3618*2)+(AP3618*3)+BB3618</f>
        <v>0</v>
      </c>
      <c r="BM3618" s="407"/>
      <c r="BN3618" s="408"/>
      <c r="BO3618" s="404" t="e">
        <f>(BL3618*BR$2468)+(N3618*BR$2469)+(X3618*BR$2470)+(R3618*BR$2471)+(V3618*BR$2472)+(Z3618*BR$2473)</f>
        <v>#REF!</v>
      </c>
      <c r="BP3618" s="404" t="e">
        <f>((AZ3618-BB3618)*BR$2475)+((AT3618-AV3618)*BR$2474)+(H3618*BR$2476)+(P3618*BR$2477)</f>
        <v>#REF!</v>
      </c>
      <c r="BQ3618" s="53"/>
      <c r="BR3618" s="53"/>
      <c r="BS3618" s="779"/>
    </row>
    <row r="3619" spans="1:71" ht="21.75" customHeight="1" x14ac:dyDescent="0.25">
      <c r="A3619" s="779"/>
      <c r="B3619" s="415"/>
      <c r="C3619" s="412" t="str">
        <f>IF(ROSTER!D$24="","",ROSTER!D$24)</f>
        <v/>
      </c>
      <c r="D3619" s="413"/>
      <c r="E3619" s="419"/>
      <c r="F3619" s="421"/>
      <c r="G3619" s="423"/>
      <c r="H3619" s="426"/>
      <c r="I3619" s="427"/>
      <c r="J3619" s="430"/>
      <c r="K3619" s="431"/>
      <c r="L3619" s="434"/>
      <c r="M3619" s="435"/>
      <c r="N3619" s="438" t="s">
        <v>14</v>
      </c>
      <c r="O3619" s="439"/>
      <c r="P3619" s="430"/>
      <c r="Q3619" s="431"/>
      <c r="R3619" s="434"/>
      <c r="S3619" s="441"/>
      <c r="T3619" s="434"/>
      <c r="U3619" s="427"/>
      <c r="V3619" s="441"/>
      <c r="W3619" s="427"/>
      <c r="X3619" s="430"/>
      <c r="Y3619" s="427"/>
      <c r="Z3619" s="430"/>
      <c r="AA3619" s="427"/>
      <c r="AB3619" s="430"/>
      <c r="AC3619" s="431"/>
      <c r="AD3619" s="434"/>
      <c r="AE3619" s="435"/>
      <c r="AF3619" s="444"/>
      <c r="AG3619" s="445"/>
      <c r="AH3619" s="430"/>
      <c r="AI3619" s="431"/>
      <c r="AJ3619" s="434"/>
      <c r="AK3619" s="435"/>
      <c r="AL3619" s="448"/>
      <c r="AM3619" s="449"/>
      <c r="AN3619" s="430"/>
      <c r="AO3619" s="431"/>
      <c r="AP3619" s="434"/>
      <c r="AQ3619" s="435"/>
      <c r="AR3619" s="448"/>
      <c r="AS3619" s="449"/>
      <c r="AT3619" s="452"/>
      <c r="AU3619" s="453"/>
      <c r="AV3619" s="456"/>
      <c r="AW3619" s="457"/>
      <c r="AX3619" s="448"/>
      <c r="AY3619" s="449"/>
      <c r="AZ3619" s="430"/>
      <c r="BA3619" s="431"/>
      <c r="BB3619" s="434"/>
      <c r="BC3619" s="435"/>
      <c r="BD3619" s="448"/>
      <c r="BE3619" s="449"/>
      <c r="BF3619" s="452"/>
      <c r="BG3619" s="453"/>
      <c r="BH3619" s="456"/>
      <c r="BI3619" s="457"/>
      <c r="BJ3619" s="448"/>
      <c r="BK3619" s="449"/>
      <c r="BL3619" s="409"/>
      <c r="BM3619" s="410"/>
      <c r="BN3619" s="411"/>
      <c r="BO3619" s="405"/>
      <c r="BP3619" s="405"/>
      <c r="BQ3619" s="53"/>
      <c r="BR3619" s="53"/>
      <c r="BS3619" s="779"/>
    </row>
    <row r="3620" spans="1:71" ht="21.75" customHeight="1" x14ac:dyDescent="0.25">
      <c r="A3620" s="779"/>
      <c r="B3620" s="414" t="str">
        <f>IF(ROSTER!B$26="","",ROSTER!B$26)</f>
        <v/>
      </c>
      <c r="C3620" s="416" t="str">
        <f>IF(ROSTER!C$26="","",ROSTER!C$26)</f>
        <v/>
      </c>
      <c r="D3620" s="417"/>
      <c r="E3620" s="418"/>
      <c r="F3620" s="420">
        <f>IF(E3620="y",1,IF(E3620="S",1,0))</f>
        <v>0</v>
      </c>
      <c r="G3620" s="422">
        <f>IF(E3620="S",1,0)</f>
        <v>0</v>
      </c>
      <c r="H3620" s="424"/>
      <c r="I3620" s="425"/>
      <c r="J3620" s="428"/>
      <c r="K3620" s="429"/>
      <c r="L3620" s="432"/>
      <c r="M3620" s="433"/>
      <c r="N3620" s="436">
        <f>L3620+J3620</f>
        <v>0</v>
      </c>
      <c r="O3620" s="437"/>
      <c r="P3620" s="428"/>
      <c r="Q3620" s="429"/>
      <c r="R3620" s="432"/>
      <c r="S3620" s="440"/>
      <c r="T3620" s="432"/>
      <c r="U3620" s="425"/>
      <c r="V3620" s="440"/>
      <c r="W3620" s="425"/>
      <c r="X3620" s="428"/>
      <c r="Y3620" s="425"/>
      <c r="Z3620" s="428"/>
      <c r="AA3620" s="425"/>
      <c r="AB3620" s="428"/>
      <c r="AC3620" s="429"/>
      <c r="AD3620" s="432"/>
      <c r="AE3620" s="433"/>
      <c r="AF3620" s="442">
        <f>IF(AB3620=0,0,(AD3620/AB3620)*100)</f>
        <v>0</v>
      </c>
      <c r="AG3620" s="443"/>
      <c r="AH3620" s="428"/>
      <c r="AI3620" s="429"/>
      <c r="AJ3620" s="432"/>
      <c r="AK3620" s="433"/>
      <c r="AL3620" s="446">
        <f>IF(AH3620=0,0,(AJ3620/AH3620)*100)</f>
        <v>0</v>
      </c>
      <c r="AM3620" s="447"/>
      <c r="AN3620" s="428"/>
      <c r="AO3620" s="429"/>
      <c r="AP3620" s="432"/>
      <c r="AQ3620" s="433"/>
      <c r="AR3620" s="446">
        <f>IF(AN3620=0,0,(AP3620/AN3620)*100)</f>
        <v>0</v>
      </c>
      <c r="AS3620" s="447"/>
      <c r="AT3620" s="450">
        <f>AB3620+AH3620+AN3620</f>
        <v>0</v>
      </c>
      <c r="AU3620" s="451"/>
      <c r="AV3620" s="454">
        <f>AD3620+AJ3620+AP3620</f>
        <v>0</v>
      </c>
      <c r="AW3620" s="455"/>
      <c r="AX3620" s="446">
        <f>IF(AT3620=0,0,(AV3620/AT3620)*100)</f>
        <v>0</v>
      </c>
      <c r="AY3620" s="447"/>
      <c r="AZ3620" s="428"/>
      <c r="BA3620" s="429"/>
      <c r="BB3620" s="432"/>
      <c r="BC3620" s="433"/>
      <c r="BD3620" s="446">
        <f>IF(AZ3620=0,0,(BB3620/AZ3620)*100)</f>
        <v>0</v>
      </c>
      <c r="BE3620" s="447"/>
      <c r="BF3620" s="450">
        <f>AT3620+AZ3620</f>
        <v>0</v>
      </c>
      <c r="BG3620" s="451"/>
      <c r="BH3620" s="454">
        <f>AV3620+BB3620</f>
        <v>0</v>
      </c>
      <c r="BI3620" s="455"/>
      <c r="BJ3620" s="446">
        <f>IF(BF3620=0,0,(BH3620/BF3620)*100)</f>
        <v>0</v>
      </c>
      <c r="BK3620" s="447"/>
      <c r="BL3620" s="406">
        <f>(AD3620*2)+(AJ3620*2)+(AP3620*3)+BB3620</f>
        <v>0</v>
      </c>
      <c r="BM3620" s="407"/>
      <c r="BN3620" s="408"/>
      <c r="BO3620" s="404" t="e">
        <f>(BL3620*BR$2468)+(N3620*BR$2469)+(X3620*BR$2470)+(R3620*BR$2471)+(V3620*BR$2472)+(Z3620*BR$2473)</f>
        <v>#REF!</v>
      </c>
      <c r="BP3620" s="404" t="e">
        <f>((AZ3620-BB3620)*BR$2475)+((AT3620-AV3620)*BR$2474)+(H3620*BR$2476)+(P3620*BR$2477)</f>
        <v>#REF!</v>
      </c>
      <c r="BQ3620" s="53"/>
      <c r="BR3620" s="53"/>
      <c r="BS3620" s="779"/>
    </row>
    <row r="3621" spans="1:71" ht="21.75" customHeight="1" x14ac:dyDescent="0.25">
      <c r="A3621" s="779"/>
      <c r="B3621" s="415"/>
      <c r="C3621" s="412" t="str">
        <f>IF(ROSTER!D$26="","",ROSTER!D$26)</f>
        <v/>
      </c>
      <c r="D3621" s="413"/>
      <c r="E3621" s="419"/>
      <c r="F3621" s="421"/>
      <c r="G3621" s="423"/>
      <c r="H3621" s="426"/>
      <c r="I3621" s="427"/>
      <c r="J3621" s="430"/>
      <c r="K3621" s="431"/>
      <c r="L3621" s="434"/>
      <c r="M3621" s="435"/>
      <c r="N3621" s="438" t="s">
        <v>14</v>
      </c>
      <c r="O3621" s="439"/>
      <c r="P3621" s="430"/>
      <c r="Q3621" s="431"/>
      <c r="R3621" s="434"/>
      <c r="S3621" s="441"/>
      <c r="T3621" s="434"/>
      <c r="U3621" s="427"/>
      <c r="V3621" s="441"/>
      <c r="W3621" s="427"/>
      <c r="X3621" s="430"/>
      <c r="Y3621" s="427"/>
      <c r="Z3621" s="430"/>
      <c r="AA3621" s="427"/>
      <c r="AB3621" s="430"/>
      <c r="AC3621" s="431"/>
      <c r="AD3621" s="434"/>
      <c r="AE3621" s="435"/>
      <c r="AF3621" s="444"/>
      <c r="AG3621" s="445"/>
      <c r="AH3621" s="430"/>
      <c r="AI3621" s="431"/>
      <c r="AJ3621" s="434"/>
      <c r="AK3621" s="435"/>
      <c r="AL3621" s="448"/>
      <c r="AM3621" s="449"/>
      <c r="AN3621" s="430"/>
      <c r="AO3621" s="431"/>
      <c r="AP3621" s="434"/>
      <c r="AQ3621" s="435"/>
      <c r="AR3621" s="448"/>
      <c r="AS3621" s="449"/>
      <c r="AT3621" s="452"/>
      <c r="AU3621" s="453"/>
      <c r="AV3621" s="456"/>
      <c r="AW3621" s="457"/>
      <c r="AX3621" s="448"/>
      <c r="AY3621" s="449"/>
      <c r="AZ3621" s="430"/>
      <c r="BA3621" s="431"/>
      <c r="BB3621" s="434"/>
      <c r="BC3621" s="435"/>
      <c r="BD3621" s="448"/>
      <c r="BE3621" s="449"/>
      <c r="BF3621" s="452"/>
      <c r="BG3621" s="453"/>
      <c r="BH3621" s="456"/>
      <c r="BI3621" s="457"/>
      <c r="BJ3621" s="448"/>
      <c r="BK3621" s="449"/>
      <c r="BL3621" s="409"/>
      <c r="BM3621" s="410"/>
      <c r="BN3621" s="411"/>
      <c r="BO3621" s="405"/>
      <c r="BP3621" s="405"/>
      <c r="BQ3621" s="53"/>
      <c r="BR3621" s="53"/>
      <c r="BS3621" s="779"/>
    </row>
    <row r="3622" spans="1:71" ht="21.75" customHeight="1" x14ac:dyDescent="0.25">
      <c r="A3622" s="779"/>
      <c r="B3622" s="414" t="str">
        <f>IF(ROSTER!B$28="","",ROSTER!B$28)</f>
        <v/>
      </c>
      <c r="C3622" s="416" t="str">
        <f>IF(ROSTER!C$28="","",ROSTER!C$28)</f>
        <v/>
      </c>
      <c r="D3622" s="417"/>
      <c r="E3622" s="418"/>
      <c r="F3622" s="420">
        <f>IF(E3622="y",1,IF(E3622="S",1,0))</f>
        <v>0</v>
      </c>
      <c r="G3622" s="422">
        <f>IF(E3622="S",1,0)</f>
        <v>0</v>
      </c>
      <c r="H3622" s="424"/>
      <c r="I3622" s="425"/>
      <c r="J3622" s="428"/>
      <c r="K3622" s="429"/>
      <c r="L3622" s="432"/>
      <c r="M3622" s="433"/>
      <c r="N3622" s="436">
        <f>L3622+J3622</f>
        <v>0</v>
      </c>
      <c r="O3622" s="437"/>
      <c r="P3622" s="428"/>
      <c r="Q3622" s="429"/>
      <c r="R3622" s="432"/>
      <c r="S3622" s="440"/>
      <c r="T3622" s="432"/>
      <c r="U3622" s="425"/>
      <c r="V3622" s="440"/>
      <c r="W3622" s="425"/>
      <c r="X3622" s="428"/>
      <c r="Y3622" s="425"/>
      <c r="Z3622" s="428"/>
      <c r="AA3622" s="425"/>
      <c r="AB3622" s="428"/>
      <c r="AC3622" s="429"/>
      <c r="AD3622" s="432"/>
      <c r="AE3622" s="433"/>
      <c r="AF3622" s="442">
        <f>IF(AB3622=0,0,(AD3622/AB3622)*100)</f>
        <v>0</v>
      </c>
      <c r="AG3622" s="443"/>
      <c r="AH3622" s="428"/>
      <c r="AI3622" s="429"/>
      <c r="AJ3622" s="432"/>
      <c r="AK3622" s="433"/>
      <c r="AL3622" s="446">
        <f>IF(AH3622=0,0,(AJ3622/AH3622)*100)</f>
        <v>0</v>
      </c>
      <c r="AM3622" s="447"/>
      <c r="AN3622" s="428"/>
      <c r="AO3622" s="429"/>
      <c r="AP3622" s="432"/>
      <c r="AQ3622" s="433"/>
      <c r="AR3622" s="446">
        <f>IF(AN3622=0,0,(AP3622/AN3622)*100)</f>
        <v>0</v>
      </c>
      <c r="AS3622" s="447"/>
      <c r="AT3622" s="450">
        <f>AB3622+AH3622+AN3622</f>
        <v>0</v>
      </c>
      <c r="AU3622" s="451"/>
      <c r="AV3622" s="454">
        <f>AD3622+AJ3622+AP3622</f>
        <v>0</v>
      </c>
      <c r="AW3622" s="455"/>
      <c r="AX3622" s="446">
        <f>IF(AT3622=0,0,(AV3622/AT3622)*100)</f>
        <v>0</v>
      </c>
      <c r="AY3622" s="447"/>
      <c r="AZ3622" s="428"/>
      <c r="BA3622" s="429"/>
      <c r="BB3622" s="432"/>
      <c r="BC3622" s="433"/>
      <c r="BD3622" s="446">
        <f>IF(AZ3622=0,0,(BB3622/AZ3622)*100)</f>
        <v>0</v>
      </c>
      <c r="BE3622" s="447"/>
      <c r="BF3622" s="450">
        <f>AT3622+AZ3622</f>
        <v>0</v>
      </c>
      <c r="BG3622" s="451"/>
      <c r="BH3622" s="454">
        <f>AV3622+BB3622</f>
        <v>0</v>
      </c>
      <c r="BI3622" s="455"/>
      <c r="BJ3622" s="446">
        <f>IF(BF3622=0,0,(BH3622/BF3622)*100)</f>
        <v>0</v>
      </c>
      <c r="BK3622" s="447"/>
      <c r="BL3622" s="406">
        <f>(AD3622*2)+(AJ3622*2)+(AP3622*3)+BB3622</f>
        <v>0</v>
      </c>
      <c r="BM3622" s="407"/>
      <c r="BN3622" s="408"/>
      <c r="BO3622" s="404" t="e">
        <f>(BL3622*BR$2468)+(N3622*BR$2469)+(X3622*BR$2470)+(R3622*BR$2471)+(V3622*BR$2472)+(Z3622*BR$2473)</f>
        <v>#REF!</v>
      </c>
      <c r="BP3622" s="404" t="e">
        <f>((AZ3622-BB3622)*BR$2475)+((AT3622-AV3622)*BR$2474)+(H3622*BR$2476)+(P3622*BR$2477)</f>
        <v>#REF!</v>
      </c>
      <c r="BQ3622" s="53"/>
      <c r="BR3622" s="53"/>
      <c r="BS3622" s="779"/>
    </row>
    <row r="3623" spans="1:71" ht="21.75" customHeight="1" x14ac:dyDescent="0.25">
      <c r="A3623" s="779"/>
      <c r="B3623" s="415"/>
      <c r="C3623" s="412" t="str">
        <f>IF(ROSTER!D$28="","",ROSTER!D$28)</f>
        <v/>
      </c>
      <c r="D3623" s="413"/>
      <c r="E3623" s="419"/>
      <c r="F3623" s="421"/>
      <c r="G3623" s="423"/>
      <c r="H3623" s="426"/>
      <c r="I3623" s="427"/>
      <c r="J3623" s="430"/>
      <c r="K3623" s="431"/>
      <c r="L3623" s="434"/>
      <c r="M3623" s="435"/>
      <c r="N3623" s="438" t="s">
        <v>14</v>
      </c>
      <c r="O3623" s="439"/>
      <c r="P3623" s="430"/>
      <c r="Q3623" s="431"/>
      <c r="R3623" s="434"/>
      <c r="S3623" s="441"/>
      <c r="T3623" s="434"/>
      <c r="U3623" s="427"/>
      <c r="V3623" s="441"/>
      <c r="W3623" s="427"/>
      <c r="X3623" s="430"/>
      <c r="Y3623" s="427"/>
      <c r="Z3623" s="430"/>
      <c r="AA3623" s="427"/>
      <c r="AB3623" s="430"/>
      <c r="AC3623" s="431"/>
      <c r="AD3623" s="434"/>
      <c r="AE3623" s="435"/>
      <c r="AF3623" s="444"/>
      <c r="AG3623" s="445"/>
      <c r="AH3623" s="430"/>
      <c r="AI3623" s="431"/>
      <c r="AJ3623" s="434"/>
      <c r="AK3623" s="435"/>
      <c r="AL3623" s="448"/>
      <c r="AM3623" s="449"/>
      <c r="AN3623" s="430"/>
      <c r="AO3623" s="431"/>
      <c r="AP3623" s="434"/>
      <c r="AQ3623" s="435"/>
      <c r="AR3623" s="448"/>
      <c r="AS3623" s="449"/>
      <c r="AT3623" s="452"/>
      <c r="AU3623" s="453"/>
      <c r="AV3623" s="456"/>
      <c r="AW3623" s="457"/>
      <c r="AX3623" s="448"/>
      <c r="AY3623" s="449"/>
      <c r="AZ3623" s="430"/>
      <c r="BA3623" s="431"/>
      <c r="BB3623" s="434"/>
      <c r="BC3623" s="435"/>
      <c r="BD3623" s="448"/>
      <c r="BE3623" s="449"/>
      <c r="BF3623" s="452"/>
      <c r="BG3623" s="453"/>
      <c r="BH3623" s="456"/>
      <c r="BI3623" s="457"/>
      <c r="BJ3623" s="448"/>
      <c r="BK3623" s="449"/>
      <c r="BL3623" s="409"/>
      <c r="BM3623" s="410"/>
      <c r="BN3623" s="411"/>
      <c r="BO3623" s="405"/>
      <c r="BP3623" s="405"/>
      <c r="BQ3623" s="53"/>
      <c r="BR3623" s="53"/>
      <c r="BS3623" s="779"/>
    </row>
    <row r="3624" spans="1:71" ht="21.75" customHeight="1" x14ac:dyDescent="0.25">
      <c r="A3624" s="779"/>
      <c r="B3624" s="414" t="str">
        <f>IF(ROSTER!B$30="","",ROSTER!B$30)</f>
        <v/>
      </c>
      <c r="C3624" s="416" t="str">
        <f>IF(ROSTER!C$30="","",ROSTER!C$30)</f>
        <v/>
      </c>
      <c r="D3624" s="417"/>
      <c r="E3624" s="418"/>
      <c r="F3624" s="420">
        <f>IF(E3624="y",1,IF(E3624="S",1,0))</f>
        <v>0</v>
      </c>
      <c r="G3624" s="422">
        <f>IF(E3624="S",1,0)</f>
        <v>0</v>
      </c>
      <c r="H3624" s="424"/>
      <c r="I3624" s="425"/>
      <c r="J3624" s="428"/>
      <c r="K3624" s="429"/>
      <c r="L3624" s="432"/>
      <c r="M3624" s="433"/>
      <c r="N3624" s="436">
        <f>L3624+J3624</f>
        <v>0</v>
      </c>
      <c r="O3624" s="437"/>
      <c r="P3624" s="428"/>
      <c r="Q3624" s="429"/>
      <c r="R3624" s="432"/>
      <c r="S3624" s="440"/>
      <c r="T3624" s="432"/>
      <c r="U3624" s="425"/>
      <c r="V3624" s="440"/>
      <c r="W3624" s="425"/>
      <c r="X3624" s="428"/>
      <c r="Y3624" s="425"/>
      <c r="Z3624" s="428"/>
      <c r="AA3624" s="425"/>
      <c r="AB3624" s="428"/>
      <c r="AC3624" s="429"/>
      <c r="AD3624" s="432"/>
      <c r="AE3624" s="433"/>
      <c r="AF3624" s="442">
        <f>IF(AB3624=0,0,(AD3624/AB3624)*100)</f>
        <v>0</v>
      </c>
      <c r="AG3624" s="443"/>
      <c r="AH3624" s="428"/>
      <c r="AI3624" s="429"/>
      <c r="AJ3624" s="432"/>
      <c r="AK3624" s="433"/>
      <c r="AL3624" s="446">
        <f>IF(AH3624=0,0,(AJ3624/AH3624)*100)</f>
        <v>0</v>
      </c>
      <c r="AM3624" s="447"/>
      <c r="AN3624" s="428"/>
      <c r="AO3624" s="429"/>
      <c r="AP3624" s="432"/>
      <c r="AQ3624" s="433"/>
      <c r="AR3624" s="446">
        <f>IF(AN3624=0,0,(AP3624/AN3624)*100)</f>
        <v>0</v>
      </c>
      <c r="AS3624" s="447"/>
      <c r="AT3624" s="450">
        <f>AB3624+AH3624+AN3624</f>
        <v>0</v>
      </c>
      <c r="AU3624" s="451"/>
      <c r="AV3624" s="454">
        <f>AD3624+AJ3624+AP3624</f>
        <v>0</v>
      </c>
      <c r="AW3624" s="455"/>
      <c r="AX3624" s="446">
        <f>IF(AT3624=0,0,(AV3624/AT3624)*100)</f>
        <v>0</v>
      </c>
      <c r="AY3624" s="447"/>
      <c r="AZ3624" s="428"/>
      <c r="BA3624" s="429"/>
      <c r="BB3624" s="432"/>
      <c r="BC3624" s="433"/>
      <c r="BD3624" s="446">
        <f>IF(AZ3624=0,0,(BB3624/AZ3624)*100)</f>
        <v>0</v>
      </c>
      <c r="BE3624" s="447"/>
      <c r="BF3624" s="450">
        <f>AT3624+AZ3624</f>
        <v>0</v>
      </c>
      <c r="BG3624" s="451"/>
      <c r="BH3624" s="454">
        <f>AV3624+BB3624</f>
        <v>0</v>
      </c>
      <c r="BI3624" s="455"/>
      <c r="BJ3624" s="446">
        <f>IF(BF3624=0,0,(BH3624/BF3624)*100)</f>
        <v>0</v>
      </c>
      <c r="BK3624" s="447"/>
      <c r="BL3624" s="406">
        <f>(AD3624*2)+(AJ3624*2)+(AP3624*3)+BB3624</f>
        <v>0</v>
      </c>
      <c r="BM3624" s="407"/>
      <c r="BN3624" s="408"/>
      <c r="BO3624" s="404" t="e">
        <f>(BL3624*BR$2468)+(N3624*BR$2469)+(X3624*BR$2470)+(R3624*BR$2471)+(V3624*BR$2472)+(Z3624*BR$2473)</f>
        <v>#REF!</v>
      </c>
      <c r="BP3624" s="404" t="e">
        <f>((AZ3624-BB3624)*BR$2475)+((AT3624-AV3624)*BR$2474)+(H3624*BR$2476)+(P3624*BR$2477)</f>
        <v>#REF!</v>
      </c>
      <c r="BQ3624" s="53"/>
      <c r="BR3624" s="53"/>
      <c r="BS3624" s="779"/>
    </row>
    <row r="3625" spans="1:71" ht="21.75" customHeight="1" x14ac:dyDescent="0.25">
      <c r="A3625" s="779"/>
      <c r="B3625" s="415"/>
      <c r="C3625" s="412" t="str">
        <f>IF(ROSTER!D$30="","",ROSTER!D$30)</f>
        <v/>
      </c>
      <c r="D3625" s="413"/>
      <c r="E3625" s="419"/>
      <c r="F3625" s="421"/>
      <c r="G3625" s="423"/>
      <c r="H3625" s="426"/>
      <c r="I3625" s="427"/>
      <c r="J3625" s="430"/>
      <c r="K3625" s="431"/>
      <c r="L3625" s="434"/>
      <c r="M3625" s="435"/>
      <c r="N3625" s="438" t="s">
        <v>14</v>
      </c>
      <c r="O3625" s="439"/>
      <c r="P3625" s="430"/>
      <c r="Q3625" s="431"/>
      <c r="R3625" s="434"/>
      <c r="S3625" s="441"/>
      <c r="T3625" s="434"/>
      <c r="U3625" s="427"/>
      <c r="V3625" s="441"/>
      <c r="W3625" s="427"/>
      <c r="X3625" s="430"/>
      <c r="Y3625" s="427"/>
      <c r="Z3625" s="430"/>
      <c r="AA3625" s="427"/>
      <c r="AB3625" s="430"/>
      <c r="AC3625" s="431"/>
      <c r="AD3625" s="434"/>
      <c r="AE3625" s="435"/>
      <c r="AF3625" s="444"/>
      <c r="AG3625" s="445"/>
      <c r="AH3625" s="430"/>
      <c r="AI3625" s="431"/>
      <c r="AJ3625" s="434"/>
      <c r="AK3625" s="435"/>
      <c r="AL3625" s="448"/>
      <c r="AM3625" s="449"/>
      <c r="AN3625" s="430"/>
      <c r="AO3625" s="431"/>
      <c r="AP3625" s="434"/>
      <c r="AQ3625" s="435"/>
      <c r="AR3625" s="448"/>
      <c r="AS3625" s="449"/>
      <c r="AT3625" s="452"/>
      <c r="AU3625" s="453"/>
      <c r="AV3625" s="456"/>
      <c r="AW3625" s="457"/>
      <c r="AX3625" s="448"/>
      <c r="AY3625" s="449"/>
      <c r="AZ3625" s="430"/>
      <c r="BA3625" s="431"/>
      <c r="BB3625" s="434"/>
      <c r="BC3625" s="435"/>
      <c r="BD3625" s="448"/>
      <c r="BE3625" s="449"/>
      <c r="BF3625" s="452"/>
      <c r="BG3625" s="453"/>
      <c r="BH3625" s="456"/>
      <c r="BI3625" s="457"/>
      <c r="BJ3625" s="448"/>
      <c r="BK3625" s="449"/>
      <c r="BL3625" s="409"/>
      <c r="BM3625" s="410"/>
      <c r="BN3625" s="411"/>
      <c r="BO3625" s="405"/>
      <c r="BP3625" s="405"/>
      <c r="BQ3625" s="53"/>
      <c r="BR3625" s="53"/>
      <c r="BS3625" s="779"/>
    </row>
    <row r="3626" spans="1:71" ht="21.75" customHeight="1" x14ac:dyDescent="0.25">
      <c r="A3626" s="779"/>
      <c r="B3626" s="414" t="str">
        <f>IF(ROSTER!B$32="","",ROSTER!B$32)</f>
        <v/>
      </c>
      <c r="C3626" s="416" t="str">
        <f>IF(ROSTER!C$32="","",ROSTER!C$32)</f>
        <v/>
      </c>
      <c r="D3626" s="417"/>
      <c r="E3626" s="418"/>
      <c r="F3626" s="420">
        <f>IF(E3626="y",1,IF(E3626="S",1,0))</f>
        <v>0</v>
      </c>
      <c r="G3626" s="422">
        <f>IF(E3626="S",1,0)</f>
        <v>0</v>
      </c>
      <c r="H3626" s="424"/>
      <c r="I3626" s="425"/>
      <c r="J3626" s="428"/>
      <c r="K3626" s="429"/>
      <c r="L3626" s="432"/>
      <c r="M3626" s="433"/>
      <c r="N3626" s="436">
        <f>L3626+J3626</f>
        <v>0</v>
      </c>
      <c r="O3626" s="437"/>
      <c r="P3626" s="428"/>
      <c r="Q3626" s="429"/>
      <c r="R3626" s="432"/>
      <c r="S3626" s="440"/>
      <c r="T3626" s="432"/>
      <c r="U3626" s="425"/>
      <c r="V3626" s="440"/>
      <c r="W3626" s="425"/>
      <c r="X3626" s="428"/>
      <c r="Y3626" s="425"/>
      <c r="Z3626" s="428"/>
      <c r="AA3626" s="425"/>
      <c r="AB3626" s="428"/>
      <c r="AC3626" s="429"/>
      <c r="AD3626" s="432"/>
      <c r="AE3626" s="433"/>
      <c r="AF3626" s="442">
        <f>IF(AB3626=0,0,(AD3626/AB3626)*100)</f>
        <v>0</v>
      </c>
      <c r="AG3626" s="443"/>
      <c r="AH3626" s="428"/>
      <c r="AI3626" s="429"/>
      <c r="AJ3626" s="432"/>
      <c r="AK3626" s="433"/>
      <c r="AL3626" s="446">
        <f>IF(AH3626=0,0,(AJ3626/AH3626)*100)</f>
        <v>0</v>
      </c>
      <c r="AM3626" s="447"/>
      <c r="AN3626" s="428"/>
      <c r="AO3626" s="429"/>
      <c r="AP3626" s="432"/>
      <c r="AQ3626" s="433"/>
      <c r="AR3626" s="446">
        <f>IF(AN3626=0,0,(AP3626/AN3626)*100)</f>
        <v>0</v>
      </c>
      <c r="AS3626" s="447"/>
      <c r="AT3626" s="450">
        <f>AB3626+AH3626+AN3626</f>
        <v>0</v>
      </c>
      <c r="AU3626" s="451"/>
      <c r="AV3626" s="454">
        <f>AD3626+AJ3626+AP3626</f>
        <v>0</v>
      </c>
      <c r="AW3626" s="455"/>
      <c r="AX3626" s="446">
        <f>IF(AT3626=0,0,(AV3626/AT3626)*100)</f>
        <v>0</v>
      </c>
      <c r="AY3626" s="447"/>
      <c r="AZ3626" s="428"/>
      <c r="BA3626" s="429"/>
      <c r="BB3626" s="432"/>
      <c r="BC3626" s="433"/>
      <c r="BD3626" s="446">
        <f>IF(AZ3626=0,0,(BB3626/AZ3626)*100)</f>
        <v>0</v>
      </c>
      <c r="BE3626" s="447"/>
      <c r="BF3626" s="450">
        <f>AT3626+AZ3626</f>
        <v>0</v>
      </c>
      <c r="BG3626" s="451"/>
      <c r="BH3626" s="454">
        <f>AV3626+BB3626</f>
        <v>0</v>
      </c>
      <c r="BI3626" s="455"/>
      <c r="BJ3626" s="446">
        <f>IF(BF3626=0,0,(BH3626/BF3626)*100)</f>
        <v>0</v>
      </c>
      <c r="BK3626" s="447"/>
      <c r="BL3626" s="406">
        <f>(AD3626*2)+(AJ3626*2)+(AP3626*3)+BB3626</f>
        <v>0</v>
      </c>
      <c r="BM3626" s="407"/>
      <c r="BN3626" s="408"/>
      <c r="BO3626" s="404" t="e">
        <f>(BL3626*BR$2468)+(N3626*BR$2469)+(X3626*BR$2470)+(R3626*BR$2471)+(V3626*BR$2472)+(Z3626*BR$2473)</f>
        <v>#REF!</v>
      </c>
      <c r="BP3626" s="404" t="e">
        <f>((AZ3626-BB3626)*BR$2475)+((AT3626-AV3626)*BR$2474)+(H3626*BR$2476)+(P3626*BR$2477)</f>
        <v>#REF!</v>
      </c>
      <c r="BQ3626" s="53"/>
      <c r="BR3626" s="53"/>
      <c r="BS3626" s="779"/>
    </row>
    <row r="3627" spans="1:71" ht="21.75" customHeight="1" x14ac:dyDescent="0.25">
      <c r="A3627" s="779"/>
      <c r="B3627" s="415"/>
      <c r="C3627" s="412" t="str">
        <f>IF(ROSTER!D$32="","",ROSTER!D$32)</f>
        <v/>
      </c>
      <c r="D3627" s="413"/>
      <c r="E3627" s="419"/>
      <c r="F3627" s="421"/>
      <c r="G3627" s="423"/>
      <c r="H3627" s="426"/>
      <c r="I3627" s="427"/>
      <c r="J3627" s="430"/>
      <c r="K3627" s="431"/>
      <c r="L3627" s="434"/>
      <c r="M3627" s="435"/>
      <c r="N3627" s="438" t="s">
        <v>14</v>
      </c>
      <c r="O3627" s="439"/>
      <c r="P3627" s="430"/>
      <c r="Q3627" s="431"/>
      <c r="R3627" s="434"/>
      <c r="S3627" s="441"/>
      <c r="T3627" s="434"/>
      <c r="U3627" s="427"/>
      <c r="V3627" s="441"/>
      <c r="W3627" s="427"/>
      <c r="X3627" s="430"/>
      <c r="Y3627" s="427"/>
      <c r="Z3627" s="430"/>
      <c r="AA3627" s="427"/>
      <c r="AB3627" s="430"/>
      <c r="AC3627" s="431"/>
      <c r="AD3627" s="434"/>
      <c r="AE3627" s="435"/>
      <c r="AF3627" s="444"/>
      <c r="AG3627" s="445"/>
      <c r="AH3627" s="430"/>
      <c r="AI3627" s="431"/>
      <c r="AJ3627" s="434"/>
      <c r="AK3627" s="435"/>
      <c r="AL3627" s="448"/>
      <c r="AM3627" s="449"/>
      <c r="AN3627" s="430"/>
      <c r="AO3627" s="431"/>
      <c r="AP3627" s="434"/>
      <c r="AQ3627" s="435"/>
      <c r="AR3627" s="448"/>
      <c r="AS3627" s="449"/>
      <c r="AT3627" s="452"/>
      <c r="AU3627" s="453"/>
      <c r="AV3627" s="456"/>
      <c r="AW3627" s="457"/>
      <c r="AX3627" s="448"/>
      <c r="AY3627" s="449"/>
      <c r="AZ3627" s="430"/>
      <c r="BA3627" s="431"/>
      <c r="BB3627" s="434"/>
      <c r="BC3627" s="435"/>
      <c r="BD3627" s="448"/>
      <c r="BE3627" s="449"/>
      <c r="BF3627" s="452"/>
      <c r="BG3627" s="453"/>
      <c r="BH3627" s="456"/>
      <c r="BI3627" s="457"/>
      <c r="BJ3627" s="448"/>
      <c r="BK3627" s="449"/>
      <c r="BL3627" s="409"/>
      <c r="BM3627" s="410"/>
      <c r="BN3627" s="411"/>
      <c r="BO3627" s="405"/>
      <c r="BP3627" s="405"/>
      <c r="BQ3627" s="53"/>
      <c r="BR3627" s="53"/>
      <c r="BS3627" s="779"/>
    </row>
    <row r="3628" spans="1:71" ht="21.75" customHeight="1" x14ac:dyDescent="0.25">
      <c r="A3628" s="779"/>
      <c r="B3628" s="414" t="str">
        <f>IF(ROSTER!B$34="","",ROSTER!B$34)</f>
        <v/>
      </c>
      <c r="C3628" s="416" t="str">
        <f>IF(ROSTER!C$34="","",ROSTER!C$34)</f>
        <v/>
      </c>
      <c r="D3628" s="417"/>
      <c r="E3628" s="418"/>
      <c r="F3628" s="420">
        <f>IF(E3628="y",1,IF(E3628="S",1,0))</f>
        <v>0</v>
      </c>
      <c r="G3628" s="422">
        <f>IF(E3628="S",1,0)</f>
        <v>0</v>
      </c>
      <c r="H3628" s="424"/>
      <c r="I3628" s="425"/>
      <c r="J3628" s="428"/>
      <c r="K3628" s="429"/>
      <c r="L3628" s="432"/>
      <c r="M3628" s="433"/>
      <c r="N3628" s="436">
        <f>L3628+J3628</f>
        <v>0</v>
      </c>
      <c r="O3628" s="437"/>
      <c r="P3628" s="428"/>
      <c r="Q3628" s="429"/>
      <c r="R3628" s="432"/>
      <c r="S3628" s="440"/>
      <c r="T3628" s="432"/>
      <c r="U3628" s="425"/>
      <c r="V3628" s="440"/>
      <c r="W3628" s="425"/>
      <c r="X3628" s="428"/>
      <c r="Y3628" s="425"/>
      <c r="Z3628" s="428"/>
      <c r="AA3628" s="425"/>
      <c r="AB3628" s="428"/>
      <c r="AC3628" s="429"/>
      <c r="AD3628" s="432"/>
      <c r="AE3628" s="433"/>
      <c r="AF3628" s="442">
        <f>IF(AB3628=0,0,(AD3628/AB3628)*100)</f>
        <v>0</v>
      </c>
      <c r="AG3628" s="443"/>
      <c r="AH3628" s="428"/>
      <c r="AI3628" s="429"/>
      <c r="AJ3628" s="432"/>
      <c r="AK3628" s="433"/>
      <c r="AL3628" s="446">
        <f>IF(AH3628=0,0,(AJ3628/AH3628)*100)</f>
        <v>0</v>
      </c>
      <c r="AM3628" s="447"/>
      <c r="AN3628" s="428"/>
      <c r="AO3628" s="429"/>
      <c r="AP3628" s="432"/>
      <c r="AQ3628" s="433"/>
      <c r="AR3628" s="446">
        <f>IF(AN3628=0,0,(AP3628/AN3628)*100)</f>
        <v>0</v>
      </c>
      <c r="AS3628" s="447"/>
      <c r="AT3628" s="450">
        <f>AB3628+AH3628+AN3628</f>
        <v>0</v>
      </c>
      <c r="AU3628" s="451"/>
      <c r="AV3628" s="454">
        <f>AD3628+AJ3628+AP3628</f>
        <v>0</v>
      </c>
      <c r="AW3628" s="455"/>
      <c r="AX3628" s="446">
        <f>IF(AT3628=0,0,(AV3628/AT3628)*100)</f>
        <v>0</v>
      </c>
      <c r="AY3628" s="447"/>
      <c r="AZ3628" s="428"/>
      <c r="BA3628" s="429"/>
      <c r="BB3628" s="432"/>
      <c r="BC3628" s="433"/>
      <c r="BD3628" s="446">
        <f>IF(AZ3628=0,0,(BB3628/AZ3628)*100)</f>
        <v>0</v>
      </c>
      <c r="BE3628" s="447"/>
      <c r="BF3628" s="450">
        <f>AT3628+AZ3628</f>
        <v>0</v>
      </c>
      <c r="BG3628" s="451"/>
      <c r="BH3628" s="454">
        <f>AV3628+BB3628</f>
        <v>0</v>
      </c>
      <c r="BI3628" s="455"/>
      <c r="BJ3628" s="446">
        <f>IF(BF3628=0,0,(BH3628/BF3628)*100)</f>
        <v>0</v>
      </c>
      <c r="BK3628" s="447"/>
      <c r="BL3628" s="406">
        <f>(AD3628*2)+(AJ3628*2)+(AP3628*3)+BB3628</f>
        <v>0</v>
      </c>
      <c r="BM3628" s="407"/>
      <c r="BN3628" s="408"/>
      <c r="BO3628" s="404" t="e">
        <f>(BL3628*BR$2468)+(N3628*BR$2469)+(X3628*BR$2470)+(R3628*BR$2471)+(V3628*BR$2472)+(Z3628*BR$2473)</f>
        <v>#REF!</v>
      </c>
      <c r="BP3628" s="404" t="e">
        <f>((AZ3628-BB3628)*BR$2475)+((AT3628-AV3628)*BR$2474)+(H3628*BR$2476)+(P3628*BR$2477)</f>
        <v>#REF!</v>
      </c>
      <c r="BQ3628" s="53"/>
      <c r="BR3628" s="53"/>
      <c r="BS3628" s="779"/>
    </row>
    <row r="3629" spans="1:71" ht="21.75" customHeight="1" x14ac:dyDescent="0.25">
      <c r="A3629" s="779"/>
      <c r="B3629" s="415"/>
      <c r="C3629" s="412" t="str">
        <f>IF(ROSTER!D$34="","",ROSTER!D$34)</f>
        <v/>
      </c>
      <c r="D3629" s="413"/>
      <c r="E3629" s="419"/>
      <c r="F3629" s="421"/>
      <c r="G3629" s="423"/>
      <c r="H3629" s="426"/>
      <c r="I3629" s="427"/>
      <c r="J3629" s="430"/>
      <c r="K3629" s="431"/>
      <c r="L3629" s="434"/>
      <c r="M3629" s="435"/>
      <c r="N3629" s="438" t="s">
        <v>14</v>
      </c>
      <c r="O3629" s="439"/>
      <c r="P3629" s="430"/>
      <c r="Q3629" s="431"/>
      <c r="R3629" s="434"/>
      <c r="S3629" s="441"/>
      <c r="T3629" s="434"/>
      <c r="U3629" s="427"/>
      <c r="V3629" s="441"/>
      <c r="W3629" s="427"/>
      <c r="X3629" s="430"/>
      <c r="Y3629" s="427"/>
      <c r="Z3629" s="430"/>
      <c r="AA3629" s="427"/>
      <c r="AB3629" s="430"/>
      <c r="AC3629" s="431"/>
      <c r="AD3629" s="434"/>
      <c r="AE3629" s="435"/>
      <c r="AF3629" s="444"/>
      <c r="AG3629" s="445"/>
      <c r="AH3629" s="430"/>
      <c r="AI3629" s="431"/>
      <c r="AJ3629" s="434"/>
      <c r="AK3629" s="435"/>
      <c r="AL3629" s="448"/>
      <c r="AM3629" s="449"/>
      <c r="AN3629" s="430"/>
      <c r="AO3629" s="431"/>
      <c r="AP3629" s="434"/>
      <c r="AQ3629" s="435"/>
      <c r="AR3629" s="448"/>
      <c r="AS3629" s="449"/>
      <c r="AT3629" s="452"/>
      <c r="AU3629" s="453"/>
      <c r="AV3629" s="456"/>
      <c r="AW3629" s="457"/>
      <c r="AX3629" s="448"/>
      <c r="AY3629" s="449"/>
      <c r="AZ3629" s="430"/>
      <c r="BA3629" s="431"/>
      <c r="BB3629" s="434"/>
      <c r="BC3629" s="435"/>
      <c r="BD3629" s="448"/>
      <c r="BE3629" s="449"/>
      <c r="BF3629" s="452"/>
      <c r="BG3629" s="453"/>
      <c r="BH3629" s="456"/>
      <c r="BI3629" s="457"/>
      <c r="BJ3629" s="448"/>
      <c r="BK3629" s="449"/>
      <c r="BL3629" s="409"/>
      <c r="BM3629" s="410"/>
      <c r="BN3629" s="411"/>
      <c r="BO3629" s="405"/>
      <c r="BP3629" s="405"/>
      <c r="BQ3629" s="53"/>
      <c r="BR3629" s="53"/>
      <c r="BS3629" s="779"/>
    </row>
    <row r="3630" spans="1:71" ht="21.75" customHeight="1" x14ac:dyDescent="0.25">
      <c r="A3630" s="779"/>
      <c r="B3630" s="414" t="str">
        <f>IF(ROSTER!B$36="","",ROSTER!B$36)</f>
        <v/>
      </c>
      <c r="C3630" s="416" t="str">
        <f>IF(ROSTER!C$36="","",ROSTER!C$36)</f>
        <v/>
      </c>
      <c r="D3630" s="417"/>
      <c r="E3630" s="418"/>
      <c r="F3630" s="420">
        <f>IF(E3630="y",1,IF(E3630="S",1,0))</f>
        <v>0</v>
      </c>
      <c r="G3630" s="422">
        <f>IF(E3630="S",1,0)</f>
        <v>0</v>
      </c>
      <c r="H3630" s="424"/>
      <c r="I3630" s="425"/>
      <c r="J3630" s="428"/>
      <c r="K3630" s="429"/>
      <c r="L3630" s="432"/>
      <c r="M3630" s="433"/>
      <c r="N3630" s="436">
        <f>L3630+J3630</f>
        <v>0</v>
      </c>
      <c r="O3630" s="437"/>
      <c r="P3630" s="428"/>
      <c r="Q3630" s="429"/>
      <c r="R3630" s="432"/>
      <c r="S3630" s="440"/>
      <c r="T3630" s="432"/>
      <c r="U3630" s="425"/>
      <c r="V3630" s="440"/>
      <c r="W3630" s="425"/>
      <c r="X3630" s="428"/>
      <c r="Y3630" s="425"/>
      <c r="Z3630" s="428"/>
      <c r="AA3630" s="425"/>
      <c r="AB3630" s="428"/>
      <c r="AC3630" s="429"/>
      <c r="AD3630" s="432"/>
      <c r="AE3630" s="433"/>
      <c r="AF3630" s="442">
        <f>IF(AB3630=0,0,(AD3630/AB3630)*100)</f>
        <v>0</v>
      </c>
      <c r="AG3630" s="443"/>
      <c r="AH3630" s="428"/>
      <c r="AI3630" s="429"/>
      <c r="AJ3630" s="432"/>
      <c r="AK3630" s="433"/>
      <c r="AL3630" s="446">
        <f>IF(AH3630=0,0,(AJ3630/AH3630)*100)</f>
        <v>0</v>
      </c>
      <c r="AM3630" s="447"/>
      <c r="AN3630" s="428"/>
      <c r="AO3630" s="429"/>
      <c r="AP3630" s="432"/>
      <c r="AQ3630" s="433"/>
      <c r="AR3630" s="446">
        <f>IF(AN3630=0,0,(AP3630/AN3630)*100)</f>
        <v>0</v>
      </c>
      <c r="AS3630" s="447"/>
      <c r="AT3630" s="450">
        <f>AB3630+AH3630+AN3630</f>
        <v>0</v>
      </c>
      <c r="AU3630" s="451"/>
      <c r="AV3630" s="454">
        <f>AD3630+AJ3630+AP3630</f>
        <v>0</v>
      </c>
      <c r="AW3630" s="455"/>
      <c r="AX3630" s="446">
        <f>IF(AT3630=0,0,(AV3630/AT3630)*100)</f>
        <v>0</v>
      </c>
      <c r="AY3630" s="447"/>
      <c r="AZ3630" s="428"/>
      <c r="BA3630" s="429"/>
      <c r="BB3630" s="432"/>
      <c r="BC3630" s="433"/>
      <c r="BD3630" s="446">
        <f>IF(AZ3630=0,0,(BB3630/AZ3630)*100)</f>
        <v>0</v>
      </c>
      <c r="BE3630" s="447"/>
      <c r="BF3630" s="450">
        <f>AT3630+AZ3630</f>
        <v>0</v>
      </c>
      <c r="BG3630" s="451"/>
      <c r="BH3630" s="454">
        <f>AV3630+BB3630</f>
        <v>0</v>
      </c>
      <c r="BI3630" s="455"/>
      <c r="BJ3630" s="446">
        <f>IF(BF3630=0,0,(BH3630/BF3630)*100)</f>
        <v>0</v>
      </c>
      <c r="BK3630" s="447"/>
      <c r="BL3630" s="406">
        <f>(AD3630*2)+(AJ3630*2)+(AP3630*3)+BB3630</f>
        <v>0</v>
      </c>
      <c r="BM3630" s="407"/>
      <c r="BN3630" s="408"/>
      <c r="BO3630" s="404" t="e">
        <f>(BL3630*BR$2468)+(N3630*BR$2469)+(X3630*BR$2470)+(R3630*BR$2471)+(V3630*BR$2472)+(Z3630*BR$2473)</f>
        <v>#REF!</v>
      </c>
      <c r="BP3630" s="404" t="e">
        <f>((AZ3630-BB3630)*BR$2475)+((AT3630-AV3630)*BR$2474)+(H3630*BR$2476)+(P3630*BR$2477)</f>
        <v>#REF!</v>
      </c>
      <c r="BQ3630" s="53"/>
      <c r="BR3630" s="53"/>
      <c r="BS3630" s="779"/>
    </row>
    <row r="3631" spans="1:71" ht="21.75" customHeight="1" x14ac:dyDescent="0.25">
      <c r="A3631" s="779"/>
      <c r="B3631" s="415"/>
      <c r="C3631" s="412" t="str">
        <f>IF(ROSTER!D$36="","",ROSTER!D$36)</f>
        <v/>
      </c>
      <c r="D3631" s="413"/>
      <c r="E3631" s="419"/>
      <c r="F3631" s="421"/>
      <c r="G3631" s="423"/>
      <c r="H3631" s="426"/>
      <c r="I3631" s="427"/>
      <c r="J3631" s="430"/>
      <c r="K3631" s="431"/>
      <c r="L3631" s="434"/>
      <c r="M3631" s="435"/>
      <c r="N3631" s="438" t="s">
        <v>14</v>
      </c>
      <c r="O3631" s="439"/>
      <c r="P3631" s="430"/>
      <c r="Q3631" s="431"/>
      <c r="R3631" s="434"/>
      <c r="S3631" s="441"/>
      <c r="T3631" s="434"/>
      <c r="U3631" s="427"/>
      <c r="V3631" s="441"/>
      <c r="W3631" s="427"/>
      <c r="X3631" s="430"/>
      <c r="Y3631" s="427"/>
      <c r="Z3631" s="430"/>
      <c r="AA3631" s="427"/>
      <c r="AB3631" s="430"/>
      <c r="AC3631" s="431"/>
      <c r="AD3631" s="434"/>
      <c r="AE3631" s="435"/>
      <c r="AF3631" s="444"/>
      <c r="AG3631" s="445"/>
      <c r="AH3631" s="430"/>
      <c r="AI3631" s="431"/>
      <c r="AJ3631" s="434"/>
      <c r="AK3631" s="435"/>
      <c r="AL3631" s="448"/>
      <c r="AM3631" s="449"/>
      <c r="AN3631" s="430"/>
      <c r="AO3631" s="431"/>
      <c r="AP3631" s="434"/>
      <c r="AQ3631" s="435"/>
      <c r="AR3631" s="448"/>
      <c r="AS3631" s="449"/>
      <c r="AT3631" s="452"/>
      <c r="AU3631" s="453"/>
      <c r="AV3631" s="456"/>
      <c r="AW3631" s="457"/>
      <c r="AX3631" s="448"/>
      <c r="AY3631" s="449"/>
      <c r="AZ3631" s="430"/>
      <c r="BA3631" s="431"/>
      <c r="BB3631" s="434"/>
      <c r="BC3631" s="435"/>
      <c r="BD3631" s="448"/>
      <c r="BE3631" s="449"/>
      <c r="BF3631" s="452"/>
      <c r="BG3631" s="453"/>
      <c r="BH3631" s="456"/>
      <c r="BI3631" s="457"/>
      <c r="BJ3631" s="448"/>
      <c r="BK3631" s="449"/>
      <c r="BL3631" s="409"/>
      <c r="BM3631" s="410"/>
      <c r="BN3631" s="411"/>
      <c r="BO3631" s="405"/>
      <c r="BP3631" s="405"/>
      <c r="BQ3631" s="53"/>
      <c r="BR3631" s="53"/>
      <c r="BS3631" s="779"/>
    </row>
    <row r="3632" spans="1:71" ht="21.75" customHeight="1" x14ac:dyDescent="0.25">
      <c r="A3632" s="779"/>
      <c r="B3632" s="414" t="str">
        <f>IF(ROSTER!B$38="","",ROSTER!B$38)</f>
        <v/>
      </c>
      <c r="C3632" s="416" t="str">
        <f>IF(ROSTER!C$38="","",ROSTER!C$38)</f>
        <v/>
      </c>
      <c r="D3632" s="417"/>
      <c r="E3632" s="418"/>
      <c r="F3632" s="420">
        <f>IF(E3632="y",1,IF(E3632="S",1,0))</f>
        <v>0</v>
      </c>
      <c r="G3632" s="422">
        <f>IF(E3632="S",1,0)</f>
        <v>0</v>
      </c>
      <c r="H3632" s="424"/>
      <c r="I3632" s="425"/>
      <c r="J3632" s="428"/>
      <c r="K3632" s="429"/>
      <c r="L3632" s="432"/>
      <c r="M3632" s="433"/>
      <c r="N3632" s="436">
        <f>L3632+J3632</f>
        <v>0</v>
      </c>
      <c r="O3632" s="437"/>
      <c r="P3632" s="428"/>
      <c r="Q3632" s="429"/>
      <c r="R3632" s="432"/>
      <c r="S3632" s="440"/>
      <c r="T3632" s="432"/>
      <c r="U3632" s="425"/>
      <c r="V3632" s="440"/>
      <c r="W3632" s="425"/>
      <c r="X3632" s="428"/>
      <c r="Y3632" s="425"/>
      <c r="Z3632" s="428"/>
      <c r="AA3632" s="425"/>
      <c r="AB3632" s="428"/>
      <c r="AC3632" s="429"/>
      <c r="AD3632" s="432"/>
      <c r="AE3632" s="433"/>
      <c r="AF3632" s="442">
        <f>IF(AB3632=0,0,(AD3632/AB3632)*100)</f>
        <v>0</v>
      </c>
      <c r="AG3632" s="443"/>
      <c r="AH3632" s="428"/>
      <c r="AI3632" s="429"/>
      <c r="AJ3632" s="432"/>
      <c r="AK3632" s="433"/>
      <c r="AL3632" s="446">
        <f>IF(AH3632=0,0,(AJ3632/AH3632)*100)</f>
        <v>0</v>
      </c>
      <c r="AM3632" s="447"/>
      <c r="AN3632" s="428"/>
      <c r="AO3632" s="429"/>
      <c r="AP3632" s="432"/>
      <c r="AQ3632" s="433"/>
      <c r="AR3632" s="446">
        <f>IF(AN3632=0,0,(AP3632/AN3632)*100)</f>
        <v>0</v>
      </c>
      <c r="AS3632" s="447"/>
      <c r="AT3632" s="450">
        <f>AB3632+AH3632+AN3632</f>
        <v>0</v>
      </c>
      <c r="AU3632" s="451"/>
      <c r="AV3632" s="454">
        <f>AD3632+AJ3632+AP3632</f>
        <v>0</v>
      </c>
      <c r="AW3632" s="455"/>
      <c r="AX3632" s="446">
        <f>IF(AT3632=0,0,(AV3632/AT3632)*100)</f>
        <v>0</v>
      </c>
      <c r="AY3632" s="447"/>
      <c r="AZ3632" s="428"/>
      <c r="BA3632" s="429"/>
      <c r="BB3632" s="432"/>
      <c r="BC3632" s="433"/>
      <c r="BD3632" s="446">
        <f>IF(AZ3632=0,0,(BB3632/AZ3632)*100)</f>
        <v>0</v>
      </c>
      <c r="BE3632" s="447"/>
      <c r="BF3632" s="450">
        <f>AT3632+AZ3632</f>
        <v>0</v>
      </c>
      <c r="BG3632" s="451"/>
      <c r="BH3632" s="454">
        <f>AV3632+BB3632</f>
        <v>0</v>
      </c>
      <c r="BI3632" s="455"/>
      <c r="BJ3632" s="446">
        <f>IF(BF3632=0,0,(BH3632/BF3632)*100)</f>
        <v>0</v>
      </c>
      <c r="BK3632" s="447"/>
      <c r="BL3632" s="406">
        <f>(AD3632*2)+(AJ3632*2)+(AP3632*3)+BB3632</f>
        <v>0</v>
      </c>
      <c r="BM3632" s="407"/>
      <c r="BN3632" s="408"/>
      <c r="BO3632" s="404" t="e">
        <f>(BL3632*BR$2468)+(N3632*BR$2469)+(X3632*BR$2470)+(R3632*BR$2471)+(V3632*BR$2472)+(Z3632*BR$2473)</f>
        <v>#REF!</v>
      </c>
      <c r="BP3632" s="404" t="e">
        <f>((AZ3632-BB3632)*BR$2475)+((AT3632-AV3632)*BR$2474)+(H3632*BR$2476)+(P3632*BR$2477)</f>
        <v>#REF!</v>
      </c>
      <c r="BQ3632" s="53"/>
      <c r="BR3632" s="53"/>
      <c r="BS3632" s="779"/>
    </row>
    <row r="3633" spans="1:71" ht="21.75" customHeight="1" x14ac:dyDescent="0.25">
      <c r="A3633" s="779"/>
      <c r="B3633" s="415"/>
      <c r="C3633" s="412" t="str">
        <f>IF(ROSTER!D$38="","",ROSTER!D$38)</f>
        <v/>
      </c>
      <c r="D3633" s="413"/>
      <c r="E3633" s="419"/>
      <c r="F3633" s="421"/>
      <c r="G3633" s="423"/>
      <c r="H3633" s="426"/>
      <c r="I3633" s="427"/>
      <c r="J3633" s="430"/>
      <c r="K3633" s="431"/>
      <c r="L3633" s="434"/>
      <c r="M3633" s="435"/>
      <c r="N3633" s="438" t="s">
        <v>14</v>
      </c>
      <c r="O3633" s="439"/>
      <c r="P3633" s="430"/>
      <c r="Q3633" s="431"/>
      <c r="R3633" s="434"/>
      <c r="S3633" s="441"/>
      <c r="T3633" s="434"/>
      <c r="U3633" s="427"/>
      <c r="V3633" s="441"/>
      <c r="W3633" s="427"/>
      <c r="X3633" s="430"/>
      <c r="Y3633" s="427"/>
      <c r="Z3633" s="430"/>
      <c r="AA3633" s="427"/>
      <c r="AB3633" s="430"/>
      <c r="AC3633" s="431"/>
      <c r="AD3633" s="434"/>
      <c r="AE3633" s="435"/>
      <c r="AF3633" s="444"/>
      <c r="AG3633" s="445"/>
      <c r="AH3633" s="430"/>
      <c r="AI3633" s="431"/>
      <c r="AJ3633" s="434"/>
      <c r="AK3633" s="435"/>
      <c r="AL3633" s="448"/>
      <c r="AM3633" s="449"/>
      <c r="AN3633" s="430"/>
      <c r="AO3633" s="431"/>
      <c r="AP3633" s="434"/>
      <c r="AQ3633" s="435"/>
      <c r="AR3633" s="448"/>
      <c r="AS3633" s="449"/>
      <c r="AT3633" s="452"/>
      <c r="AU3633" s="453"/>
      <c r="AV3633" s="456"/>
      <c r="AW3633" s="457"/>
      <c r="AX3633" s="448"/>
      <c r="AY3633" s="449"/>
      <c r="AZ3633" s="430"/>
      <c r="BA3633" s="431"/>
      <c r="BB3633" s="434"/>
      <c r="BC3633" s="435"/>
      <c r="BD3633" s="448"/>
      <c r="BE3633" s="449"/>
      <c r="BF3633" s="452"/>
      <c r="BG3633" s="453"/>
      <c r="BH3633" s="456"/>
      <c r="BI3633" s="457"/>
      <c r="BJ3633" s="448"/>
      <c r="BK3633" s="449"/>
      <c r="BL3633" s="409"/>
      <c r="BM3633" s="410"/>
      <c r="BN3633" s="411"/>
      <c r="BO3633" s="405"/>
      <c r="BP3633" s="405"/>
      <c r="BQ3633" s="53"/>
      <c r="BR3633" s="53"/>
      <c r="BS3633" s="779"/>
    </row>
    <row r="3634" spans="1:71" ht="21.75" customHeight="1" x14ac:dyDescent="0.25">
      <c r="A3634" s="779"/>
      <c r="B3634" s="414" t="str">
        <f>IF(ROSTER!B$40="","",ROSTER!B$40)</f>
        <v/>
      </c>
      <c r="C3634" s="416" t="str">
        <f>IF(ROSTER!C$40="","",ROSTER!C$40)</f>
        <v/>
      </c>
      <c r="D3634" s="417"/>
      <c r="E3634" s="418"/>
      <c r="F3634" s="420">
        <f>IF(E3634="y",1,IF(E3634="S",1,0))</f>
        <v>0</v>
      </c>
      <c r="G3634" s="422">
        <f>IF(E3634="S",1,0)</f>
        <v>0</v>
      </c>
      <c r="H3634" s="424"/>
      <c r="I3634" s="425"/>
      <c r="J3634" s="428"/>
      <c r="K3634" s="429"/>
      <c r="L3634" s="432"/>
      <c r="M3634" s="433"/>
      <c r="N3634" s="436">
        <f>L3634+J3634</f>
        <v>0</v>
      </c>
      <c r="O3634" s="437"/>
      <c r="P3634" s="428"/>
      <c r="Q3634" s="429"/>
      <c r="R3634" s="432"/>
      <c r="S3634" s="440"/>
      <c r="T3634" s="432"/>
      <c r="U3634" s="425"/>
      <c r="V3634" s="440"/>
      <c r="W3634" s="425"/>
      <c r="X3634" s="428"/>
      <c r="Y3634" s="425"/>
      <c r="Z3634" s="428"/>
      <c r="AA3634" s="425"/>
      <c r="AB3634" s="428"/>
      <c r="AC3634" s="429"/>
      <c r="AD3634" s="432"/>
      <c r="AE3634" s="433"/>
      <c r="AF3634" s="442">
        <f>IF(AB3634=0,0,(AD3634/AB3634)*100)</f>
        <v>0</v>
      </c>
      <c r="AG3634" s="443"/>
      <c r="AH3634" s="428"/>
      <c r="AI3634" s="429"/>
      <c r="AJ3634" s="432"/>
      <c r="AK3634" s="433"/>
      <c r="AL3634" s="446">
        <f>IF(AH3634=0,0,(AJ3634/AH3634)*100)</f>
        <v>0</v>
      </c>
      <c r="AM3634" s="447"/>
      <c r="AN3634" s="428"/>
      <c r="AO3634" s="429"/>
      <c r="AP3634" s="432"/>
      <c r="AQ3634" s="433"/>
      <c r="AR3634" s="446">
        <f>IF(AN3634=0,0,(AP3634/AN3634)*100)</f>
        <v>0</v>
      </c>
      <c r="AS3634" s="447"/>
      <c r="AT3634" s="450">
        <f>AB3634+AH3634+AN3634</f>
        <v>0</v>
      </c>
      <c r="AU3634" s="451"/>
      <c r="AV3634" s="454">
        <f>AD3634+AJ3634+AP3634</f>
        <v>0</v>
      </c>
      <c r="AW3634" s="455"/>
      <c r="AX3634" s="446">
        <f>IF(AT3634=0,0,(AV3634/AT3634)*100)</f>
        <v>0</v>
      </c>
      <c r="AY3634" s="447"/>
      <c r="AZ3634" s="428"/>
      <c r="BA3634" s="429"/>
      <c r="BB3634" s="432"/>
      <c r="BC3634" s="433"/>
      <c r="BD3634" s="446">
        <f>IF(AZ3634=0,0,(BB3634/AZ3634)*100)</f>
        <v>0</v>
      </c>
      <c r="BE3634" s="447"/>
      <c r="BF3634" s="450">
        <f>AT3634+AZ3634</f>
        <v>0</v>
      </c>
      <c r="BG3634" s="451"/>
      <c r="BH3634" s="454">
        <f>AV3634+BB3634</f>
        <v>0</v>
      </c>
      <c r="BI3634" s="455"/>
      <c r="BJ3634" s="446">
        <f>IF(BF3634=0,0,(BH3634/BF3634)*100)</f>
        <v>0</v>
      </c>
      <c r="BK3634" s="447"/>
      <c r="BL3634" s="406">
        <f>(AD3634*2)+(AJ3634*2)+(AP3634*3)+BB3634</f>
        <v>0</v>
      </c>
      <c r="BM3634" s="407"/>
      <c r="BN3634" s="408"/>
      <c r="BO3634" s="404" t="e">
        <f>(BL3634*BR$2468)+(N3634*BR$2469)+(X3634*BR$2470)+(R3634*BR$2471)+(V3634*BR$2472)+(Z3634*BR$2473)</f>
        <v>#REF!</v>
      </c>
      <c r="BP3634" s="404" t="e">
        <f>((AZ3634-BB3634)*BR$2475)+((AT3634-AV3634)*BR$2474)+(H3634*BR$2476)+(P3634*BR$2477)</f>
        <v>#REF!</v>
      </c>
      <c r="BQ3634" s="53"/>
      <c r="BR3634" s="53"/>
      <c r="BS3634" s="779"/>
    </row>
    <row r="3635" spans="1:71" ht="21.75" customHeight="1" x14ac:dyDescent="0.25">
      <c r="A3635" s="779"/>
      <c r="B3635" s="415"/>
      <c r="C3635" s="412" t="str">
        <f>IF(ROSTER!D$40="","",ROSTER!D$40)</f>
        <v/>
      </c>
      <c r="D3635" s="413"/>
      <c r="E3635" s="419"/>
      <c r="F3635" s="421"/>
      <c r="G3635" s="423"/>
      <c r="H3635" s="426"/>
      <c r="I3635" s="427"/>
      <c r="J3635" s="430"/>
      <c r="K3635" s="431"/>
      <c r="L3635" s="434"/>
      <c r="M3635" s="435"/>
      <c r="N3635" s="438" t="s">
        <v>14</v>
      </c>
      <c r="O3635" s="439"/>
      <c r="P3635" s="430"/>
      <c r="Q3635" s="431"/>
      <c r="R3635" s="434"/>
      <c r="S3635" s="441"/>
      <c r="T3635" s="434"/>
      <c r="U3635" s="427"/>
      <c r="V3635" s="441"/>
      <c r="W3635" s="427"/>
      <c r="X3635" s="430"/>
      <c r="Y3635" s="427"/>
      <c r="Z3635" s="430"/>
      <c r="AA3635" s="427"/>
      <c r="AB3635" s="430"/>
      <c r="AC3635" s="431"/>
      <c r="AD3635" s="434"/>
      <c r="AE3635" s="435"/>
      <c r="AF3635" s="444"/>
      <c r="AG3635" s="445"/>
      <c r="AH3635" s="430"/>
      <c r="AI3635" s="431"/>
      <c r="AJ3635" s="434"/>
      <c r="AK3635" s="435"/>
      <c r="AL3635" s="448"/>
      <c r="AM3635" s="449"/>
      <c r="AN3635" s="430"/>
      <c r="AO3635" s="431"/>
      <c r="AP3635" s="434"/>
      <c r="AQ3635" s="435"/>
      <c r="AR3635" s="448"/>
      <c r="AS3635" s="449"/>
      <c r="AT3635" s="452"/>
      <c r="AU3635" s="453"/>
      <c r="AV3635" s="456"/>
      <c r="AW3635" s="457"/>
      <c r="AX3635" s="448"/>
      <c r="AY3635" s="449"/>
      <c r="AZ3635" s="430"/>
      <c r="BA3635" s="431"/>
      <c r="BB3635" s="434"/>
      <c r="BC3635" s="435"/>
      <c r="BD3635" s="448"/>
      <c r="BE3635" s="449"/>
      <c r="BF3635" s="452"/>
      <c r="BG3635" s="453"/>
      <c r="BH3635" s="456"/>
      <c r="BI3635" s="457"/>
      <c r="BJ3635" s="448"/>
      <c r="BK3635" s="449"/>
      <c r="BL3635" s="409"/>
      <c r="BM3635" s="410"/>
      <c r="BN3635" s="411"/>
      <c r="BO3635" s="405"/>
      <c r="BP3635" s="405"/>
      <c r="BQ3635" s="53"/>
      <c r="BR3635" s="53"/>
      <c r="BS3635" s="779"/>
    </row>
    <row r="3636" spans="1:71" ht="21.75" customHeight="1" x14ac:dyDescent="0.25">
      <c r="A3636" s="779"/>
      <c r="B3636" s="414" t="str">
        <f>IF(ROSTER!B$42="","",ROSTER!B$42)</f>
        <v/>
      </c>
      <c r="C3636" s="416" t="str">
        <f>IF(ROSTER!C$42="","",ROSTER!C$42)</f>
        <v/>
      </c>
      <c r="D3636" s="417"/>
      <c r="E3636" s="418"/>
      <c r="F3636" s="420">
        <f>IF(E3636="y",1,IF(E3636="S",1,0))</f>
        <v>0</v>
      </c>
      <c r="G3636" s="422">
        <f>IF(E3636="S",1,0)</f>
        <v>0</v>
      </c>
      <c r="H3636" s="424"/>
      <c r="I3636" s="425"/>
      <c r="J3636" s="428"/>
      <c r="K3636" s="429"/>
      <c r="L3636" s="432"/>
      <c r="M3636" s="433"/>
      <c r="N3636" s="436">
        <f>L3636+J3636</f>
        <v>0</v>
      </c>
      <c r="O3636" s="437"/>
      <c r="P3636" s="428"/>
      <c r="Q3636" s="429"/>
      <c r="R3636" s="432"/>
      <c r="S3636" s="440"/>
      <c r="T3636" s="432"/>
      <c r="U3636" s="425"/>
      <c r="V3636" s="440"/>
      <c r="W3636" s="425"/>
      <c r="X3636" s="428"/>
      <c r="Y3636" s="425"/>
      <c r="Z3636" s="428"/>
      <c r="AA3636" s="425"/>
      <c r="AB3636" s="428"/>
      <c r="AC3636" s="429"/>
      <c r="AD3636" s="432"/>
      <c r="AE3636" s="433"/>
      <c r="AF3636" s="442">
        <f>IF(AB3636=0,0,(AD3636/AB3636)*100)</f>
        <v>0</v>
      </c>
      <c r="AG3636" s="443"/>
      <c r="AH3636" s="428"/>
      <c r="AI3636" s="429"/>
      <c r="AJ3636" s="432"/>
      <c r="AK3636" s="433"/>
      <c r="AL3636" s="446">
        <f>IF(AH3636=0,0,(AJ3636/AH3636)*100)</f>
        <v>0</v>
      </c>
      <c r="AM3636" s="447"/>
      <c r="AN3636" s="428"/>
      <c r="AO3636" s="429"/>
      <c r="AP3636" s="432"/>
      <c r="AQ3636" s="433"/>
      <c r="AR3636" s="446">
        <f>IF(AN3636=0,0,(AP3636/AN3636)*100)</f>
        <v>0</v>
      </c>
      <c r="AS3636" s="447"/>
      <c r="AT3636" s="450">
        <f>AB3636+AH3636+AN3636</f>
        <v>0</v>
      </c>
      <c r="AU3636" s="451"/>
      <c r="AV3636" s="454">
        <f>AD3636+AJ3636+AP3636</f>
        <v>0</v>
      </c>
      <c r="AW3636" s="455"/>
      <c r="AX3636" s="446">
        <f>IF(AT3636=0,0,(AV3636/AT3636)*100)</f>
        <v>0</v>
      </c>
      <c r="AY3636" s="447"/>
      <c r="AZ3636" s="428"/>
      <c r="BA3636" s="429"/>
      <c r="BB3636" s="432"/>
      <c r="BC3636" s="433"/>
      <c r="BD3636" s="446">
        <f>IF(AZ3636=0,0,(BB3636/AZ3636)*100)</f>
        <v>0</v>
      </c>
      <c r="BE3636" s="447"/>
      <c r="BF3636" s="450">
        <f>AT3636+AZ3636</f>
        <v>0</v>
      </c>
      <c r="BG3636" s="451"/>
      <c r="BH3636" s="454">
        <f>AV3636+BB3636</f>
        <v>0</v>
      </c>
      <c r="BI3636" s="455"/>
      <c r="BJ3636" s="446">
        <f>IF(BF3636=0,0,(BH3636/BF3636)*100)</f>
        <v>0</v>
      </c>
      <c r="BK3636" s="447"/>
      <c r="BL3636" s="406">
        <f>(AD3636*2)+(AJ3636*2)+(AP3636*3)+BB3636</f>
        <v>0</v>
      </c>
      <c r="BM3636" s="407"/>
      <c r="BN3636" s="408"/>
      <c r="BO3636" s="404" t="e">
        <f>(BL3636*BR$2468)+(N3636*BR$2469)+(X3636*BR$2470)+(R3636*BR$2471)+(V3636*BR$2472)+(Z3636*BR$2473)</f>
        <v>#REF!</v>
      </c>
      <c r="BP3636" s="404" t="e">
        <f>((AZ3636-BB3636)*BR$2475)+((AT3636-AV3636)*BR$2474)+(H3636*BR$2476)+(P3636*BR$2477)</f>
        <v>#REF!</v>
      </c>
      <c r="BQ3636" s="53"/>
      <c r="BR3636" s="53"/>
      <c r="BS3636" s="779"/>
    </row>
    <row r="3637" spans="1:71" ht="21.75" customHeight="1" thickBot="1" x14ac:dyDescent="0.3">
      <c r="A3637" s="779"/>
      <c r="B3637" s="415"/>
      <c r="C3637" s="412" t="str">
        <f>IF(ROSTER!D$42="","",ROSTER!D$42)</f>
        <v/>
      </c>
      <c r="D3637" s="413"/>
      <c r="E3637" s="419"/>
      <c r="F3637" s="421"/>
      <c r="G3637" s="423"/>
      <c r="H3637" s="426"/>
      <c r="I3637" s="427"/>
      <c r="J3637" s="430"/>
      <c r="K3637" s="431"/>
      <c r="L3637" s="434"/>
      <c r="M3637" s="435"/>
      <c r="N3637" s="438" t="s">
        <v>14</v>
      </c>
      <c r="O3637" s="439"/>
      <c r="P3637" s="430"/>
      <c r="Q3637" s="431"/>
      <c r="R3637" s="434"/>
      <c r="S3637" s="441"/>
      <c r="T3637" s="434"/>
      <c r="U3637" s="427"/>
      <c r="V3637" s="441"/>
      <c r="W3637" s="427"/>
      <c r="X3637" s="430"/>
      <c r="Y3637" s="427"/>
      <c r="Z3637" s="430"/>
      <c r="AA3637" s="427"/>
      <c r="AB3637" s="430"/>
      <c r="AC3637" s="431"/>
      <c r="AD3637" s="434"/>
      <c r="AE3637" s="435"/>
      <c r="AF3637" s="444"/>
      <c r="AG3637" s="445"/>
      <c r="AH3637" s="430"/>
      <c r="AI3637" s="431"/>
      <c r="AJ3637" s="434"/>
      <c r="AK3637" s="435"/>
      <c r="AL3637" s="448"/>
      <c r="AM3637" s="449"/>
      <c r="AN3637" s="430"/>
      <c r="AO3637" s="431"/>
      <c r="AP3637" s="434"/>
      <c r="AQ3637" s="435"/>
      <c r="AR3637" s="448"/>
      <c r="AS3637" s="449"/>
      <c r="AT3637" s="452"/>
      <c r="AU3637" s="453"/>
      <c r="AV3637" s="456"/>
      <c r="AW3637" s="457"/>
      <c r="AX3637" s="448"/>
      <c r="AY3637" s="449"/>
      <c r="AZ3637" s="430"/>
      <c r="BA3637" s="431"/>
      <c r="BB3637" s="434"/>
      <c r="BC3637" s="435"/>
      <c r="BD3637" s="448"/>
      <c r="BE3637" s="449"/>
      <c r="BF3637" s="452"/>
      <c r="BG3637" s="453"/>
      <c r="BH3637" s="456"/>
      <c r="BI3637" s="457"/>
      <c r="BJ3637" s="448"/>
      <c r="BK3637" s="449"/>
      <c r="BL3637" s="409"/>
      <c r="BM3637" s="410"/>
      <c r="BN3637" s="411"/>
      <c r="BO3637" s="405"/>
      <c r="BP3637" s="405"/>
      <c r="BQ3637" s="53"/>
      <c r="BR3637" s="53"/>
      <c r="BS3637" s="779"/>
    </row>
    <row r="3638" spans="1:71" ht="21.75" hidden="1" customHeight="1" x14ac:dyDescent="0.3">
      <c r="A3638" s="779"/>
      <c r="B3638" s="414" t="str">
        <f>IF(ROSTER!B$44="","",ROSTER!B$44)</f>
        <v/>
      </c>
      <c r="C3638" s="416" t="str">
        <f>IF(ROSTER!C$44="","",ROSTER!C$44)</f>
        <v/>
      </c>
      <c r="D3638" s="417"/>
      <c r="E3638" s="418"/>
      <c r="F3638" s="420">
        <f>IF(E3638="y",1,IF(E3638="S",1,0))</f>
        <v>0</v>
      </c>
      <c r="G3638" s="422">
        <f>IF(E3638="S",1,0)</f>
        <v>0</v>
      </c>
      <c r="H3638" s="424"/>
      <c r="I3638" s="425"/>
      <c r="J3638" s="428"/>
      <c r="K3638" s="429"/>
      <c r="L3638" s="432"/>
      <c r="M3638" s="433"/>
      <c r="N3638" s="436">
        <f>L3638+J3638</f>
        <v>0</v>
      </c>
      <c r="O3638" s="437"/>
      <c r="P3638" s="428"/>
      <c r="Q3638" s="429"/>
      <c r="R3638" s="432"/>
      <c r="S3638" s="440"/>
      <c r="T3638" s="432"/>
      <c r="U3638" s="425"/>
      <c r="V3638" s="440"/>
      <c r="W3638" s="425"/>
      <c r="X3638" s="428"/>
      <c r="Y3638" s="425"/>
      <c r="Z3638" s="428"/>
      <c r="AA3638" s="425"/>
      <c r="AB3638" s="428"/>
      <c r="AC3638" s="429"/>
      <c r="AD3638" s="432"/>
      <c r="AE3638" s="433"/>
      <c r="AF3638" s="442">
        <f>IF(AB3638=0,0,(AD3638/AB3638)*100)</f>
        <v>0</v>
      </c>
      <c r="AG3638" s="443"/>
      <c r="AH3638" s="428"/>
      <c r="AI3638" s="429"/>
      <c r="AJ3638" s="432"/>
      <c r="AK3638" s="433"/>
      <c r="AL3638" s="446">
        <f>IF(AH3638=0,0,(AJ3638/AH3638)*100)</f>
        <v>0</v>
      </c>
      <c r="AM3638" s="447"/>
      <c r="AN3638" s="428"/>
      <c r="AO3638" s="429"/>
      <c r="AP3638" s="432"/>
      <c r="AQ3638" s="433"/>
      <c r="AR3638" s="446">
        <f>IF(AN3638=0,0,(AP3638/AN3638)*100)</f>
        <v>0</v>
      </c>
      <c r="AS3638" s="447"/>
      <c r="AT3638" s="450">
        <f>AB3638+AH3638+AN3638</f>
        <v>0</v>
      </c>
      <c r="AU3638" s="451"/>
      <c r="AV3638" s="454">
        <f>AD3638+AJ3638+AP3638</f>
        <v>0</v>
      </c>
      <c r="AW3638" s="455"/>
      <c r="AX3638" s="446">
        <f>IF(AT3638=0,0,(AV3638/AT3638)*100)</f>
        <v>0</v>
      </c>
      <c r="AY3638" s="447"/>
      <c r="AZ3638" s="428"/>
      <c r="BA3638" s="429"/>
      <c r="BB3638" s="432"/>
      <c r="BC3638" s="433"/>
      <c r="BD3638" s="446">
        <f>IF(AZ3638=0,0,(BB3638/AZ3638)*100)</f>
        <v>0</v>
      </c>
      <c r="BE3638" s="447"/>
      <c r="BF3638" s="450">
        <f>AT3638+AZ3638</f>
        <v>0</v>
      </c>
      <c r="BG3638" s="451"/>
      <c r="BH3638" s="454">
        <f>AV3638+BB3638</f>
        <v>0</v>
      </c>
      <c r="BI3638" s="455"/>
      <c r="BJ3638" s="446">
        <f>IF(BF3638=0,0,(BH3638/BF3638)*100)</f>
        <v>0</v>
      </c>
      <c r="BK3638" s="447"/>
      <c r="BL3638" s="406">
        <f>(AD3638*2)+(AJ3638*2)+(AP3638*3)+BB3638</f>
        <v>0</v>
      </c>
      <c r="BM3638" s="407"/>
      <c r="BN3638" s="408"/>
      <c r="BO3638" s="404" t="e">
        <f>(BL3638*BR$2468)+(N3638*BR$2469)+(X3638*BR$2470)+(R3638*BR$2471)+(V3638*BR$2472)+(Z3638*BR$2473)</f>
        <v>#REF!</v>
      </c>
      <c r="BP3638" s="404" t="e">
        <f>((AZ3638-BB3638)*BR$2475)+((AT3638-AV3638)*BR$2474)+(H3638*BR$2476)+(P3638*BR$2477)</f>
        <v>#REF!</v>
      </c>
      <c r="BQ3638" s="53"/>
      <c r="BR3638" s="53"/>
      <c r="BS3638" s="779"/>
    </row>
    <row r="3639" spans="1:71" ht="21.75" hidden="1" customHeight="1" x14ac:dyDescent="0.3">
      <c r="A3639" s="779"/>
      <c r="B3639" s="415"/>
      <c r="C3639" s="412" t="str">
        <f>IF(ROSTER!D$44="","",ROSTER!D$44)</f>
        <v/>
      </c>
      <c r="D3639" s="413"/>
      <c r="E3639" s="419"/>
      <c r="F3639" s="421"/>
      <c r="G3639" s="423"/>
      <c r="H3639" s="426"/>
      <c r="I3639" s="427"/>
      <c r="J3639" s="430"/>
      <c r="K3639" s="431"/>
      <c r="L3639" s="434"/>
      <c r="M3639" s="435"/>
      <c r="N3639" s="438" t="s">
        <v>14</v>
      </c>
      <c r="O3639" s="439"/>
      <c r="P3639" s="430"/>
      <c r="Q3639" s="431"/>
      <c r="R3639" s="434"/>
      <c r="S3639" s="441"/>
      <c r="T3639" s="434"/>
      <c r="U3639" s="427"/>
      <c r="V3639" s="441"/>
      <c r="W3639" s="427"/>
      <c r="X3639" s="430"/>
      <c r="Y3639" s="427"/>
      <c r="Z3639" s="430"/>
      <c r="AA3639" s="427"/>
      <c r="AB3639" s="430"/>
      <c r="AC3639" s="431"/>
      <c r="AD3639" s="434"/>
      <c r="AE3639" s="435"/>
      <c r="AF3639" s="444"/>
      <c r="AG3639" s="445"/>
      <c r="AH3639" s="430"/>
      <c r="AI3639" s="431"/>
      <c r="AJ3639" s="434"/>
      <c r="AK3639" s="435"/>
      <c r="AL3639" s="448"/>
      <c r="AM3639" s="449"/>
      <c r="AN3639" s="430"/>
      <c r="AO3639" s="431"/>
      <c r="AP3639" s="434"/>
      <c r="AQ3639" s="435"/>
      <c r="AR3639" s="448"/>
      <c r="AS3639" s="449"/>
      <c r="AT3639" s="452"/>
      <c r="AU3639" s="453"/>
      <c r="AV3639" s="456"/>
      <c r="AW3639" s="457"/>
      <c r="AX3639" s="448"/>
      <c r="AY3639" s="449"/>
      <c r="AZ3639" s="430"/>
      <c r="BA3639" s="431"/>
      <c r="BB3639" s="434"/>
      <c r="BC3639" s="435"/>
      <c r="BD3639" s="448"/>
      <c r="BE3639" s="449"/>
      <c r="BF3639" s="452"/>
      <c r="BG3639" s="453"/>
      <c r="BH3639" s="456"/>
      <c r="BI3639" s="457"/>
      <c r="BJ3639" s="448"/>
      <c r="BK3639" s="449"/>
      <c r="BL3639" s="409"/>
      <c r="BM3639" s="410"/>
      <c r="BN3639" s="411"/>
      <c r="BO3639" s="405"/>
      <c r="BP3639" s="405"/>
      <c r="BQ3639" s="53"/>
      <c r="BR3639" s="53"/>
      <c r="BS3639" s="779"/>
    </row>
    <row r="3640" spans="1:71" ht="21.75" hidden="1" customHeight="1" x14ac:dyDescent="0.3">
      <c r="A3640" s="779"/>
      <c r="B3640" s="414" t="str">
        <f>IF(ROSTER!B$46="","",ROSTER!B$46)</f>
        <v/>
      </c>
      <c r="C3640" s="416" t="str">
        <f>IF(ROSTER!C$46="","",ROSTER!C$46)</f>
        <v/>
      </c>
      <c r="D3640" s="417"/>
      <c r="E3640" s="418"/>
      <c r="F3640" s="420">
        <f>IF(E3640="y",1,IF(E3640="S",1,0))</f>
        <v>0</v>
      </c>
      <c r="G3640" s="422">
        <f>IF(E3640="S",1,0)</f>
        <v>0</v>
      </c>
      <c r="H3640" s="424"/>
      <c r="I3640" s="425"/>
      <c r="J3640" s="428"/>
      <c r="K3640" s="429"/>
      <c r="L3640" s="432"/>
      <c r="M3640" s="433"/>
      <c r="N3640" s="436">
        <f>L3640+J3640</f>
        <v>0</v>
      </c>
      <c r="O3640" s="437"/>
      <c r="P3640" s="428"/>
      <c r="Q3640" s="429"/>
      <c r="R3640" s="432"/>
      <c r="S3640" s="440"/>
      <c r="T3640" s="432"/>
      <c r="U3640" s="425"/>
      <c r="V3640" s="440"/>
      <c r="W3640" s="425"/>
      <c r="X3640" s="428"/>
      <c r="Y3640" s="425"/>
      <c r="Z3640" s="428"/>
      <c r="AA3640" s="425"/>
      <c r="AB3640" s="428"/>
      <c r="AC3640" s="429"/>
      <c r="AD3640" s="432"/>
      <c r="AE3640" s="433"/>
      <c r="AF3640" s="442">
        <f>IF(AB3640=0,0,(AD3640/AB3640)*100)</f>
        <v>0</v>
      </c>
      <c r="AG3640" s="443"/>
      <c r="AH3640" s="428"/>
      <c r="AI3640" s="429"/>
      <c r="AJ3640" s="432"/>
      <c r="AK3640" s="433"/>
      <c r="AL3640" s="446">
        <f>IF(AH3640=0,0,(AJ3640/AH3640)*100)</f>
        <v>0</v>
      </c>
      <c r="AM3640" s="447"/>
      <c r="AN3640" s="428"/>
      <c r="AO3640" s="429"/>
      <c r="AP3640" s="432"/>
      <c r="AQ3640" s="433"/>
      <c r="AR3640" s="446">
        <f>IF(AN3640=0,0,(AP3640/AN3640)*100)</f>
        <v>0</v>
      </c>
      <c r="AS3640" s="447"/>
      <c r="AT3640" s="450">
        <f>AB3640+AH3640+AN3640</f>
        <v>0</v>
      </c>
      <c r="AU3640" s="451"/>
      <c r="AV3640" s="454">
        <f>AD3640+AJ3640+AP3640</f>
        <v>0</v>
      </c>
      <c r="AW3640" s="455"/>
      <c r="AX3640" s="446">
        <f>IF(AT3640=0,0,(AV3640/AT3640)*100)</f>
        <v>0</v>
      </c>
      <c r="AY3640" s="447"/>
      <c r="AZ3640" s="428"/>
      <c r="BA3640" s="429"/>
      <c r="BB3640" s="432"/>
      <c r="BC3640" s="433"/>
      <c r="BD3640" s="446">
        <f>IF(AZ3640=0,0,(BB3640/AZ3640)*100)</f>
        <v>0</v>
      </c>
      <c r="BE3640" s="447"/>
      <c r="BF3640" s="450">
        <f>AT3640+AZ3640</f>
        <v>0</v>
      </c>
      <c r="BG3640" s="451"/>
      <c r="BH3640" s="454">
        <f>AV3640+BB3640</f>
        <v>0</v>
      </c>
      <c r="BI3640" s="455"/>
      <c r="BJ3640" s="446">
        <f>IF(BF3640=0,0,(BH3640/BF3640)*100)</f>
        <v>0</v>
      </c>
      <c r="BK3640" s="447"/>
      <c r="BL3640" s="406">
        <f>(AD3640*2)+(AJ3640*2)+(AP3640*3)+BB3640</f>
        <v>0</v>
      </c>
      <c r="BM3640" s="407"/>
      <c r="BN3640" s="408"/>
      <c r="BO3640" s="402" t="e">
        <f>(BL3640*BR$74)+(N3640*BR$75)+(X3640*BR$76)+(R3640*BR$77)+(V3640*BR$78)+(Z3640*BR$79)</f>
        <v>#REF!</v>
      </c>
      <c r="BP3640" s="404" t="e">
        <f>((AZ3640-BB3640)*BR$81)+((AT3640-AV3640)*BR$80)+(H3640*BR$82)+(P3640*BR$83)</f>
        <v>#REF!</v>
      </c>
      <c r="BQ3640" s="53"/>
      <c r="BR3640" s="53"/>
      <c r="BS3640" s="779"/>
    </row>
    <row r="3641" spans="1:71" ht="22.5" hidden="1" customHeight="1" x14ac:dyDescent="0.3">
      <c r="A3641" s="779"/>
      <c r="B3641" s="415"/>
      <c r="C3641" s="412" t="str">
        <f>IF(ROSTER!D$46="","",ROSTER!D$46)</f>
        <v/>
      </c>
      <c r="D3641" s="413"/>
      <c r="E3641" s="419"/>
      <c r="F3641" s="421"/>
      <c r="G3641" s="423"/>
      <c r="H3641" s="426"/>
      <c r="I3641" s="427"/>
      <c r="J3641" s="430"/>
      <c r="K3641" s="431"/>
      <c r="L3641" s="434"/>
      <c r="M3641" s="435"/>
      <c r="N3641" s="438" t="s">
        <v>14</v>
      </c>
      <c r="O3641" s="439"/>
      <c r="P3641" s="430"/>
      <c r="Q3641" s="431"/>
      <c r="R3641" s="434"/>
      <c r="S3641" s="441"/>
      <c r="T3641" s="434"/>
      <c r="U3641" s="427"/>
      <c r="V3641" s="441"/>
      <c r="W3641" s="427"/>
      <c r="X3641" s="430"/>
      <c r="Y3641" s="427"/>
      <c r="Z3641" s="430"/>
      <c r="AA3641" s="427"/>
      <c r="AB3641" s="430"/>
      <c r="AC3641" s="431"/>
      <c r="AD3641" s="434"/>
      <c r="AE3641" s="435"/>
      <c r="AF3641" s="444"/>
      <c r="AG3641" s="445"/>
      <c r="AH3641" s="430"/>
      <c r="AI3641" s="431"/>
      <c r="AJ3641" s="434"/>
      <c r="AK3641" s="435"/>
      <c r="AL3641" s="448"/>
      <c r="AM3641" s="449"/>
      <c r="AN3641" s="430"/>
      <c r="AO3641" s="431"/>
      <c r="AP3641" s="434"/>
      <c r="AQ3641" s="435"/>
      <c r="AR3641" s="448"/>
      <c r="AS3641" s="449"/>
      <c r="AT3641" s="452"/>
      <c r="AU3641" s="453"/>
      <c r="AV3641" s="456"/>
      <c r="AW3641" s="457"/>
      <c r="AX3641" s="448"/>
      <c r="AY3641" s="449"/>
      <c r="AZ3641" s="430"/>
      <c r="BA3641" s="431"/>
      <c r="BB3641" s="434"/>
      <c r="BC3641" s="435"/>
      <c r="BD3641" s="448"/>
      <c r="BE3641" s="449"/>
      <c r="BF3641" s="452"/>
      <c r="BG3641" s="453"/>
      <c r="BH3641" s="456"/>
      <c r="BI3641" s="457"/>
      <c r="BJ3641" s="448"/>
      <c r="BK3641" s="449"/>
      <c r="BL3641" s="409"/>
      <c r="BM3641" s="410"/>
      <c r="BN3641" s="411"/>
      <c r="BO3641" s="403"/>
      <c r="BP3641" s="405"/>
      <c r="BQ3641" s="53"/>
      <c r="BR3641" s="53"/>
      <c r="BS3641" s="779"/>
    </row>
    <row r="3642" spans="1:71" ht="21.75" hidden="1" customHeight="1" x14ac:dyDescent="0.3">
      <c r="A3642" s="779"/>
      <c r="B3642" s="414" t="str">
        <f>IF(ROSTER!B$48="","",ROSTER!B$48)</f>
        <v/>
      </c>
      <c r="C3642" s="416" t="str">
        <f>IF(ROSTER!C$48="","",ROSTER!C$48)</f>
        <v/>
      </c>
      <c r="D3642" s="417"/>
      <c r="E3642" s="418"/>
      <c r="F3642" s="420">
        <f t="shared" ref="F3642" si="2052">IF(E3642="y",1,IF(E3642="S",1,0))</f>
        <v>0</v>
      </c>
      <c r="G3642" s="422">
        <f t="shared" ref="G3642" si="2053">IF(E3642="S",1,0)</f>
        <v>0</v>
      </c>
      <c r="H3642" s="424"/>
      <c r="I3642" s="425"/>
      <c r="J3642" s="428"/>
      <c r="K3642" s="429"/>
      <c r="L3642" s="432"/>
      <c r="M3642" s="433"/>
      <c r="N3642" s="436">
        <f t="shared" ref="N3642" si="2054">L3642+J3642</f>
        <v>0</v>
      </c>
      <c r="O3642" s="437"/>
      <c r="P3642" s="428"/>
      <c r="Q3642" s="429"/>
      <c r="R3642" s="432"/>
      <c r="S3642" s="440"/>
      <c r="T3642" s="432"/>
      <c r="U3642" s="425"/>
      <c r="V3642" s="440"/>
      <c r="W3642" s="425"/>
      <c r="X3642" s="428"/>
      <c r="Y3642" s="425"/>
      <c r="Z3642" s="428"/>
      <c r="AA3642" s="425"/>
      <c r="AB3642" s="428"/>
      <c r="AC3642" s="429"/>
      <c r="AD3642" s="432"/>
      <c r="AE3642" s="433"/>
      <c r="AF3642" s="442"/>
      <c r="AG3642" s="443"/>
      <c r="AH3642" s="428"/>
      <c r="AI3642" s="429"/>
      <c r="AJ3642" s="432"/>
      <c r="AK3642" s="433"/>
      <c r="AL3642" s="446">
        <f t="shared" ref="AL3642" si="2055">IF(AH3642=0,0,(AJ3642/AH3642)*100)</f>
        <v>0</v>
      </c>
      <c r="AM3642" s="447"/>
      <c r="AN3642" s="428"/>
      <c r="AO3642" s="429"/>
      <c r="AP3642" s="432"/>
      <c r="AQ3642" s="433"/>
      <c r="AR3642" s="446">
        <f t="shared" ref="AR3642" si="2056">IF(AN3642=0,0,(AP3642/AN3642)*100)</f>
        <v>0</v>
      </c>
      <c r="AS3642" s="447"/>
      <c r="AT3642" s="450">
        <f t="shared" ref="AT3642" si="2057">AB3642+AH3642+AN3642</f>
        <v>0</v>
      </c>
      <c r="AU3642" s="451"/>
      <c r="AV3642" s="454">
        <f t="shared" ref="AV3642" si="2058">AD3642+AJ3642+AP3642</f>
        <v>0</v>
      </c>
      <c r="AW3642" s="455"/>
      <c r="AX3642" s="446">
        <f t="shared" ref="AX3642" si="2059">IF(AT3642=0,0,(AV3642/AT3642)*100)</f>
        <v>0</v>
      </c>
      <c r="AY3642" s="447"/>
      <c r="AZ3642" s="428"/>
      <c r="BA3642" s="429"/>
      <c r="BB3642" s="432"/>
      <c r="BC3642" s="433"/>
      <c r="BD3642" s="446">
        <f t="shared" ref="BD3642" si="2060">IF(AZ3642=0,0,(BB3642/AZ3642)*100)</f>
        <v>0</v>
      </c>
      <c r="BE3642" s="447"/>
      <c r="BF3642" s="450">
        <f t="shared" ref="BF3642" si="2061">AT3642+AZ3642</f>
        <v>0</v>
      </c>
      <c r="BG3642" s="451"/>
      <c r="BH3642" s="454">
        <f t="shared" ref="BH3642" si="2062">AV3642+BB3642</f>
        <v>0</v>
      </c>
      <c r="BI3642" s="455"/>
      <c r="BJ3642" s="446">
        <f t="shared" ref="BJ3642" si="2063">IF(BF3642=0,0,(BH3642/BF3642)*100)</f>
        <v>0</v>
      </c>
      <c r="BK3642" s="447"/>
      <c r="BL3642" s="406">
        <f t="shared" ref="BL3642" si="2064">(AD3642*2)+(AJ3642*2)+(AP3642*3)+BB3642</f>
        <v>0</v>
      </c>
      <c r="BM3642" s="407"/>
      <c r="BN3642" s="408"/>
      <c r="BO3642" s="402" t="e">
        <f>(BL3642*BR$74)+(N3642*BR$75)+(X3642*BR$76)+(R3642*BR$77)+(V3642*BR$78)+(Z3642*BR$79)</f>
        <v>#REF!</v>
      </c>
      <c r="BP3642" s="404" t="e">
        <f>((AZ3642-BB3642)*BR$81)+((AT3642-AV3642)*BR$80)+(H3642*BR$82)+(P3642*BR$83)</f>
        <v>#REF!</v>
      </c>
      <c r="BQ3642" s="53"/>
      <c r="BR3642" s="53"/>
      <c r="BS3642" s="779"/>
    </row>
    <row r="3643" spans="1:71" ht="22.5" hidden="1" customHeight="1" x14ac:dyDescent="0.3">
      <c r="A3643" s="779"/>
      <c r="B3643" s="415"/>
      <c r="C3643" s="412" t="str">
        <f>IF(ROSTER!D$48="","",ROSTER!D$48)</f>
        <v/>
      </c>
      <c r="D3643" s="413"/>
      <c r="E3643" s="419"/>
      <c r="F3643" s="421"/>
      <c r="G3643" s="423"/>
      <c r="H3643" s="426"/>
      <c r="I3643" s="427"/>
      <c r="J3643" s="430"/>
      <c r="K3643" s="431"/>
      <c r="L3643" s="434"/>
      <c r="M3643" s="435"/>
      <c r="N3643" s="438" t="s">
        <v>14</v>
      </c>
      <c r="O3643" s="439"/>
      <c r="P3643" s="430"/>
      <c r="Q3643" s="431"/>
      <c r="R3643" s="434"/>
      <c r="S3643" s="441"/>
      <c r="T3643" s="434"/>
      <c r="U3643" s="427"/>
      <c r="V3643" s="441"/>
      <c r="W3643" s="427"/>
      <c r="X3643" s="430"/>
      <c r="Y3643" s="427"/>
      <c r="Z3643" s="430"/>
      <c r="AA3643" s="427"/>
      <c r="AB3643" s="430"/>
      <c r="AC3643" s="431"/>
      <c r="AD3643" s="434"/>
      <c r="AE3643" s="435"/>
      <c r="AF3643" s="444"/>
      <c r="AG3643" s="445"/>
      <c r="AH3643" s="430"/>
      <c r="AI3643" s="431"/>
      <c r="AJ3643" s="434"/>
      <c r="AK3643" s="435"/>
      <c r="AL3643" s="448"/>
      <c r="AM3643" s="449"/>
      <c r="AN3643" s="430"/>
      <c r="AO3643" s="431"/>
      <c r="AP3643" s="434"/>
      <c r="AQ3643" s="435"/>
      <c r="AR3643" s="448"/>
      <c r="AS3643" s="449"/>
      <c r="AT3643" s="452"/>
      <c r="AU3643" s="453"/>
      <c r="AV3643" s="456"/>
      <c r="AW3643" s="457"/>
      <c r="AX3643" s="448"/>
      <c r="AY3643" s="449"/>
      <c r="AZ3643" s="430"/>
      <c r="BA3643" s="431"/>
      <c r="BB3643" s="434"/>
      <c r="BC3643" s="435"/>
      <c r="BD3643" s="448"/>
      <c r="BE3643" s="449"/>
      <c r="BF3643" s="452"/>
      <c r="BG3643" s="453"/>
      <c r="BH3643" s="456"/>
      <c r="BI3643" s="457"/>
      <c r="BJ3643" s="448"/>
      <c r="BK3643" s="449"/>
      <c r="BL3643" s="409"/>
      <c r="BM3643" s="410"/>
      <c r="BN3643" s="411"/>
      <c r="BO3643" s="403"/>
      <c r="BP3643" s="405"/>
      <c r="BQ3643" s="53"/>
      <c r="BR3643" s="53"/>
      <c r="BS3643" s="779"/>
    </row>
    <row r="3644" spans="1:71" ht="21.75" hidden="1" customHeight="1" x14ac:dyDescent="0.3">
      <c r="A3644" s="779"/>
      <c r="B3644" s="414" t="str">
        <f>IF(ROSTER!B$50="","",ROSTER!B$50)</f>
        <v/>
      </c>
      <c r="C3644" s="416" t="str">
        <f>IF(ROSTER!C$50="","",ROSTER!C$50)</f>
        <v/>
      </c>
      <c r="D3644" s="417"/>
      <c r="E3644" s="418"/>
      <c r="F3644" s="420">
        <f t="shared" ref="F3644" si="2065">IF(E3644="y",1,IF(E3644="S",1,0))</f>
        <v>0</v>
      </c>
      <c r="G3644" s="422">
        <f t="shared" ref="G3644" si="2066">IF(E3644="S",1,0)</f>
        <v>0</v>
      </c>
      <c r="H3644" s="424"/>
      <c r="I3644" s="425"/>
      <c r="J3644" s="428"/>
      <c r="K3644" s="429"/>
      <c r="L3644" s="432"/>
      <c r="M3644" s="433"/>
      <c r="N3644" s="436">
        <f t="shared" ref="N3644" si="2067">L3644+J3644</f>
        <v>0</v>
      </c>
      <c r="O3644" s="437"/>
      <c r="P3644" s="428"/>
      <c r="Q3644" s="429"/>
      <c r="R3644" s="432"/>
      <c r="S3644" s="440"/>
      <c r="T3644" s="432"/>
      <c r="U3644" s="425"/>
      <c r="V3644" s="440"/>
      <c r="W3644" s="425"/>
      <c r="X3644" s="428"/>
      <c r="Y3644" s="425"/>
      <c r="Z3644" s="428"/>
      <c r="AA3644" s="425"/>
      <c r="AB3644" s="428"/>
      <c r="AC3644" s="429"/>
      <c r="AD3644" s="432"/>
      <c r="AE3644" s="433"/>
      <c r="AF3644" s="442"/>
      <c r="AG3644" s="443"/>
      <c r="AH3644" s="428"/>
      <c r="AI3644" s="429"/>
      <c r="AJ3644" s="432"/>
      <c r="AK3644" s="433"/>
      <c r="AL3644" s="446">
        <f t="shared" ref="AL3644" si="2068">IF(AH3644=0,0,(AJ3644/AH3644)*100)</f>
        <v>0</v>
      </c>
      <c r="AM3644" s="447"/>
      <c r="AN3644" s="428"/>
      <c r="AO3644" s="429"/>
      <c r="AP3644" s="432"/>
      <c r="AQ3644" s="433"/>
      <c r="AR3644" s="446">
        <f t="shared" ref="AR3644" si="2069">IF(AN3644=0,0,(AP3644/AN3644)*100)</f>
        <v>0</v>
      </c>
      <c r="AS3644" s="447"/>
      <c r="AT3644" s="450">
        <f t="shared" ref="AT3644" si="2070">AB3644+AH3644+AN3644</f>
        <v>0</v>
      </c>
      <c r="AU3644" s="451"/>
      <c r="AV3644" s="454">
        <f t="shared" ref="AV3644" si="2071">AD3644+AJ3644+AP3644</f>
        <v>0</v>
      </c>
      <c r="AW3644" s="455"/>
      <c r="AX3644" s="446">
        <f t="shared" ref="AX3644" si="2072">IF(AT3644=0,0,(AV3644/AT3644)*100)</f>
        <v>0</v>
      </c>
      <c r="AY3644" s="447"/>
      <c r="AZ3644" s="428"/>
      <c r="BA3644" s="429"/>
      <c r="BB3644" s="432"/>
      <c r="BC3644" s="433"/>
      <c r="BD3644" s="446">
        <f t="shared" ref="BD3644" si="2073">IF(AZ3644=0,0,(BB3644/AZ3644)*100)</f>
        <v>0</v>
      </c>
      <c r="BE3644" s="447"/>
      <c r="BF3644" s="450">
        <f t="shared" ref="BF3644" si="2074">AT3644+AZ3644</f>
        <v>0</v>
      </c>
      <c r="BG3644" s="451"/>
      <c r="BH3644" s="454">
        <f t="shared" ref="BH3644" si="2075">AV3644+BB3644</f>
        <v>0</v>
      </c>
      <c r="BI3644" s="455"/>
      <c r="BJ3644" s="446">
        <f t="shared" ref="BJ3644" si="2076">IF(BF3644=0,0,(BH3644/BF3644)*100)</f>
        <v>0</v>
      </c>
      <c r="BK3644" s="447"/>
      <c r="BL3644" s="406">
        <f t="shared" ref="BL3644" si="2077">(AD3644*2)+(AJ3644*2)+(AP3644*3)+BB3644</f>
        <v>0</v>
      </c>
      <c r="BM3644" s="407"/>
      <c r="BN3644" s="408"/>
      <c r="BO3644" s="402" t="e">
        <f>(BL3644*BR$74)+(N3644*BR$75)+(X3644*BR$76)+(R3644*BR$77)+(V3644*BR$78)+(Z3644*BR$79)</f>
        <v>#REF!</v>
      </c>
      <c r="BP3644" s="404" t="e">
        <f>((AZ3644-BB3644)*BR$81)+((AT3644-AV3644)*BR$80)+(H3644*BR$82)+(P3644*BR$83)</f>
        <v>#REF!</v>
      </c>
      <c r="BQ3644" s="53"/>
      <c r="BR3644" s="53"/>
      <c r="BS3644" s="779"/>
    </row>
    <row r="3645" spans="1:71" ht="22.5" hidden="1" customHeight="1" thickBot="1" x14ac:dyDescent="0.3">
      <c r="A3645" s="779"/>
      <c r="B3645" s="415"/>
      <c r="C3645" s="412" t="str">
        <f>IF(ROSTER!D$50="","",ROSTER!D$50)</f>
        <v/>
      </c>
      <c r="D3645" s="413"/>
      <c r="E3645" s="419"/>
      <c r="F3645" s="421"/>
      <c r="G3645" s="423"/>
      <c r="H3645" s="426"/>
      <c r="I3645" s="427"/>
      <c r="J3645" s="430"/>
      <c r="K3645" s="431"/>
      <c r="L3645" s="434"/>
      <c r="M3645" s="435"/>
      <c r="N3645" s="438" t="s">
        <v>14</v>
      </c>
      <c r="O3645" s="439"/>
      <c r="P3645" s="430"/>
      <c r="Q3645" s="431"/>
      <c r="R3645" s="434"/>
      <c r="S3645" s="441"/>
      <c r="T3645" s="434"/>
      <c r="U3645" s="427"/>
      <c r="V3645" s="441"/>
      <c r="W3645" s="427"/>
      <c r="X3645" s="430"/>
      <c r="Y3645" s="427"/>
      <c r="Z3645" s="430"/>
      <c r="AA3645" s="427"/>
      <c r="AB3645" s="430"/>
      <c r="AC3645" s="431"/>
      <c r="AD3645" s="434"/>
      <c r="AE3645" s="435"/>
      <c r="AF3645" s="444"/>
      <c r="AG3645" s="445"/>
      <c r="AH3645" s="430"/>
      <c r="AI3645" s="431"/>
      <c r="AJ3645" s="434"/>
      <c r="AK3645" s="435"/>
      <c r="AL3645" s="448"/>
      <c r="AM3645" s="449"/>
      <c r="AN3645" s="430"/>
      <c r="AO3645" s="431"/>
      <c r="AP3645" s="434"/>
      <c r="AQ3645" s="435"/>
      <c r="AR3645" s="448"/>
      <c r="AS3645" s="449"/>
      <c r="AT3645" s="452"/>
      <c r="AU3645" s="453"/>
      <c r="AV3645" s="456"/>
      <c r="AW3645" s="457"/>
      <c r="AX3645" s="448"/>
      <c r="AY3645" s="449"/>
      <c r="AZ3645" s="430"/>
      <c r="BA3645" s="431"/>
      <c r="BB3645" s="434"/>
      <c r="BC3645" s="435"/>
      <c r="BD3645" s="448"/>
      <c r="BE3645" s="449"/>
      <c r="BF3645" s="452"/>
      <c r="BG3645" s="453"/>
      <c r="BH3645" s="456"/>
      <c r="BI3645" s="457"/>
      <c r="BJ3645" s="448"/>
      <c r="BK3645" s="449"/>
      <c r="BL3645" s="409"/>
      <c r="BM3645" s="410"/>
      <c r="BN3645" s="411"/>
      <c r="BO3645" s="403"/>
      <c r="BP3645" s="405"/>
      <c r="BQ3645" s="53"/>
      <c r="BR3645" s="53"/>
      <c r="BS3645" s="779"/>
    </row>
    <row r="3646" spans="1:71" s="224" customFormat="1" ht="33.6" customHeight="1" x14ac:dyDescent="0.5">
      <c r="A3646" s="789"/>
      <c r="B3646" s="376"/>
      <c r="C3646" s="377"/>
      <c r="D3646" s="377" t="s">
        <v>10</v>
      </c>
      <c r="E3646" s="380"/>
      <c r="F3646" s="223"/>
      <c r="G3646" s="223"/>
      <c r="H3646" s="382">
        <f>SUM(H3602:I3645)</f>
        <v>0</v>
      </c>
      <c r="I3646" s="383"/>
      <c r="J3646" s="382">
        <f>SUM(J3602:K3645)</f>
        <v>0</v>
      </c>
      <c r="K3646" s="383"/>
      <c r="L3646" s="386">
        <f>SUM(L3602:M3645)</f>
        <v>0</v>
      </c>
      <c r="M3646" s="387"/>
      <c r="N3646" s="358">
        <f>L3646+J3646</f>
        <v>0</v>
      </c>
      <c r="O3646" s="359"/>
      <c r="P3646" s="386">
        <f>SUM(P3602:Q3645)</f>
        <v>0</v>
      </c>
      <c r="Q3646" s="383"/>
      <c r="R3646" s="386">
        <f t="shared" ref="R3646" si="2078">SUM(R3602:S3645)</f>
        <v>0</v>
      </c>
      <c r="S3646" s="387"/>
      <c r="T3646" s="386">
        <f t="shared" ref="T3646" si="2079">SUM(T3602:U3645)</f>
        <v>0</v>
      </c>
      <c r="U3646" s="359"/>
      <c r="V3646" s="387">
        <f t="shared" ref="V3646" si="2080">SUM(V3602:W3645)</f>
        <v>0</v>
      </c>
      <c r="W3646" s="387"/>
      <c r="X3646" s="382">
        <f t="shared" ref="X3646" si="2081">SUM(X3602:Y3645)</f>
        <v>0</v>
      </c>
      <c r="Y3646" s="359"/>
      <c r="Z3646" s="382">
        <f t="shared" ref="Z3646" si="2082">SUM(Z3602:AA3645)</f>
        <v>0</v>
      </c>
      <c r="AA3646" s="359"/>
      <c r="AB3646" s="387">
        <f t="shared" ref="AB3646" si="2083">SUM(AB3602:AC3645)</f>
        <v>0</v>
      </c>
      <c r="AC3646" s="383"/>
      <c r="AD3646" s="386">
        <f t="shared" ref="AD3646" si="2084">SUM(AD3602:AE3645)</f>
        <v>0</v>
      </c>
      <c r="AE3646" s="387"/>
      <c r="AF3646" s="358">
        <f t="shared" ref="AF3646" si="2085">SUM(AF3602:AG3645)</f>
        <v>0</v>
      </c>
      <c r="AG3646" s="359"/>
      <c r="AH3646" s="386">
        <f t="shared" ref="AH3646" si="2086">SUM(AH3602:AI3645)</f>
        <v>0</v>
      </c>
      <c r="AI3646" s="383"/>
      <c r="AJ3646" s="386">
        <f t="shared" ref="AJ3646" si="2087">SUM(AJ3602:AK3645)</f>
        <v>0</v>
      </c>
      <c r="AK3646" s="387"/>
      <c r="AL3646" s="358">
        <f>IF(AH3646=0,0,(AJ3646/AH3646)*100)</f>
        <v>0</v>
      </c>
      <c r="AM3646" s="359"/>
      <c r="AN3646" s="386">
        <f>SUM(AN3602:AO3645)</f>
        <v>0</v>
      </c>
      <c r="AO3646" s="383"/>
      <c r="AP3646" s="386">
        <f>SUM(AP3602:AQ3645)</f>
        <v>0</v>
      </c>
      <c r="AQ3646" s="387"/>
      <c r="AR3646" s="358">
        <f>IF(AN3646=0,0,(AP3646/AN3646)*100)</f>
        <v>0</v>
      </c>
      <c r="AS3646" s="359"/>
      <c r="AT3646" s="382">
        <f>AB3646+AH3646+AN3646</f>
        <v>0</v>
      </c>
      <c r="AU3646" s="383"/>
      <c r="AV3646" s="386">
        <f>AD3646+AJ3646+AP3646</f>
        <v>0</v>
      </c>
      <c r="AW3646" s="392"/>
      <c r="AX3646" s="358">
        <f>IF(AT3646=0,0,(AV3646/AT3646)*100)</f>
        <v>0</v>
      </c>
      <c r="AY3646" s="359"/>
      <c r="AZ3646" s="386">
        <f>SUM(AZ3602:BA3645)</f>
        <v>0</v>
      </c>
      <c r="BA3646" s="383"/>
      <c r="BB3646" s="386">
        <f>SUM(BB3602:BC3645)</f>
        <v>0</v>
      </c>
      <c r="BC3646" s="387"/>
      <c r="BD3646" s="358">
        <f>IF(AZ3646=0,0,(BB3646/AZ3646)*100)</f>
        <v>0</v>
      </c>
      <c r="BE3646" s="359"/>
      <c r="BF3646" s="382">
        <f>AT3646+AZ3646</f>
        <v>0</v>
      </c>
      <c r="BG3646" s="383"/>
      <c r="BH3646" s="386">
        <f>AV3646+BB3646</f>
        <v>0</v>
      </c>
      <c r="BI3646" s="392"/>
      <c r="BJ3646" s="358">
        <f>IF(BF3646=0,0,(BH3646/BF3646)*100)</f>
        <v>0</v>
      </c>
      <c r="BK3646" s="394"/>
      <c r="BL3646" s="396">
        <f>SUM(BL3602:BN3645)</f>
        <v>0</v>
      </c>
      <c r="BM3646" s="397"/>
      <c r="BN3646" s="398"/>
      <c r="BO3646" s="402" t="e">
        <f>(BL3646*BR$74)+(N3646*BR$75)+(X3646*BR$76)+(R3646*BR$77)+(V3646*BR$78)+(Z3646*BR$79)</f>
        <v>#REF!</v>
      </c>
      <c r="BP3646" s="404" t="e">
        <f>((AZ3646-BB3646)*BR$81)+((AT3646-AV3646)*BR$80)+(H3646*BR$82)+(P3646*BR$83)</f>
        <v>#REF!</v>
      </c>
      <c r="BQ3646" s="222"/>
      <c r="BR3646" s="222"/>
      <c r="BS3646" s="789"/>
    </row>
    <row r="3647" spans="1:71" s="224" customFormat="1" ht="33.950000000000003" customHeight="1" thickBot="1" x14ac:dyDescent="0.55000000000000004">
      <c r="A3647" s="789"/>
      <c r="B3647" s="378"/>
      <c r="C3647" s="379"/>
      <c r="D3647" s="379"/>
      <c r="E3647" s="381"/>
      <c r="F3647" s="225"/>
      <c r="G3647" s="225"/>
      <c r="H3647" s="384"/>
      <c r="I3647" s="385"/>
      <c r="J3647" s="384"/>
      <c r="K3647" s="385"/>
      <c r="L3647" s="388"/>
      <c r="M3647" s="389"/>
      <c r="N3647" s="390" t="s">
        <v>14</v>
      </c>
      <c r="O3647" s="391"/>
      <c r="P3647" s="388"/>
      <c r="Q3647" s="385"/>
      <c r="R3647" s="388"/>
      <c r="S3647" s="389"/>
      <c r="T3647" s="388"/>
      <c r="U3647" s="391"/>
      <c r="V3647" s="389"/>
      <c r="W3647" s="389"/>
      <c r="X3647" s="384"/>
      <c r="Y3647" s="391"/>
      <c r="Z3647" s="384"/>
      <c r="AA3647" s="391"/>
      <c r="AB3647" s="389"/>
      <c r="AC3647" s="385"/>
      <c r="AD3647" s="388"/>
      <c r="AE3647" s="389"/>
      <c r="AF3647" s="390"/>
      <c r="AG3647" s="391"/>
      <c r="AH3647" s="388"/>
      <c r="AI3647" s="385"/>
      <c r="AJ3647" s="388"/>
      <c r="AK3647" s="389"/>
      <c r="AL3647" s="390"/>
      <c r="AM3647" s="391"/>
      <c r="AN3647" s="388"/>
      <c r="AO3647" s="385"/>
      <c r="AP3647" s="388"/>
      <c r="AQ3647" s="389"/>
      <c r="AR3647" s="390"/>
      <c r="AS3647" s="391"/>
      <c r="AT3647" s="384"/>
      <c r="AU3647" s="385"/>
      <c r="AV3647" s="388"/>
      <c r="AW3647" s="393"/>
      <c r="AX3647" s="390"/>
      <c r="AY3647" s="391"/>
      <c r="AZ3647" s="388"/>
      <c r="BA3647" s="385"/>
      <c r="BB3647" s="388"/>
      <c r="BC3647" s="389"/>
      <c r="BD3647" s="390"/>
      <c r="BE3647" s="391"/>
      <c r="BF3647" s="384"/>
      <c r="BG3647" s="385"/>
      <c r="BH3647" s="388"/>
      <c r="BI3647" s="393"/>
      <c r="BJ3647" s="390"/>
      <c r="BK3647" s="395"/>
      <c r="BL3647" s="399"/>
      <c r="BM3647" s="400"/>
      <c r="BN3647" s="401"/>
      <c r="BO3647" s="403"/>
      <c r="BP3647" s="405"/>
      <c r="BQ3647" s="222"/>
      <c r="BR3647" s="222"/>
      <c r="BS3647" s="789"/>
    </row>
    <row r="3648" spans="1:71" s="230" customFormat="1" ht="48.2" customHeight="1" thickBot="1" x14ac:dyDescent="0.55000000000000004">
      <c r="A3648" s="790"/>
      <c r="B3648" s="342"/>
      <c r="C3648" s="343"/>
      <c r="D3648" s="343" t="s">
        <v>13</v>
      </c>
      <c r="E3648" s="344"/>
      <c r="F3648" s="227"/>
      <c r="G3648" s="223"/>
      <c r="H3648" s="345"/>
      <c r="I3648" s="346"/>
      <c r="J3648" s="347"/>
      <c r="K3648" s="348"/>
      <c r="L3648" s="349"/>
      <c r="M3648" s="350"/>
      <c r="N3648" s="351">
        <f>J3648+L3648</f>
        <v>0</v>
      </c>
      <c r="O3648" s="352"/>
      <c r="P3648" s="347"/>
      <c r="Q3648" s="348"/>
      <c r="R3648" s="349"/>
      <c r="S3648" s="348"/>
      <c r="T3648" s="353"/>
      <c r="U3648" s="354"/>
      <c r="V3648" s="347"/>
      <c r="W3648" s="355"/>
      <c r="X3648" s="345"/>
      <c r="Y3648" s="346"/>
      <c r="Z3648" s="347"/>
      <c r="AA3648" s="355"/>
      <c r="AB3648" s="347"/>
      <c r="AC3648" s="348"/>
      <c r="AD3648" s="349"/>
      <c r="AE3648" s="350"/>
      <c r="AF3648" s="356">
        <f>IF(AB3648=0,0,(AD3648/AB3648)*100)</f>
        <v>0</v>
      </c>
      <c r="AG3648" s="357"/>
      <c r="AH3648" s="347"/>
      <c r="AI3648" s="348"/>
      <c r="AJ3648" s="349"/>
      <c r="AK3648" s="350"/>
      <c r="AL3648" s="358">
        <f>IF(AH3648=0,0,(AJ3648/AH3648)*100)</f>
        <v>0</v>
      </c>
      <c r="AM3648" s="359"/>
      <c r="AN3648" s="347"/>
      <c r="AO3648" s="348"/>
      <c r="AP3648" s="349"/>
      <c r="AQ3648" s="350"/>
      <c r="AR3648" s="358">
        <f>IF(AN3648=0,0,(AP3648/AN3648)*100)</f>
        <v>0</v>
      </c>
      <c r="AS3648" s="359"/>
      <c r="AT3648" s="360">
        <f>AB3648+AH3648+AN3648</f>
        <v>0</v>
      </c>
      <c r="AU3648" s="361"/>
      <c r="AV3648" s="362">
        <f>AD3648+AJ3648+AP3648</f>
        <v>0</v>
      </c>
      <c r="AW3648" s="363"/>
      <c r="AX3648" s="358">
        <f>IF(AT3648=0,0,(AV3648/AT3648)*100)</f>
        <v>0</v>
      </c>
      <c r="AY3648" s="359"/>
      <c r="AZ3648" s="347"/>
      <c r="BA3648" s="348"/>
      <c r="BB3648" s="349"/>
      <c r="BC3648" s="350"/>
      <c r="BD3648" s="358">
        <f>IF(AZ3648=0,0,(BB3648/AZ3648)*100)</f>
        <v>0</v>
      </c>
      <c r="BE3648" s="359"/>
      <c r="BF3648" s="360">
        <f>AT3648+AZ3648</f>
        <v>0</v>
      </c>
      <c r="BG3648" s="361"/>
      <c r="BH3648" s="362">
        <f>AV3648+BB3648</f>
        <v>0</v>
      </c>
      <c r="BI3648" s="363"/>
      <c r="BJ3648" s="358">
        <f>IF(BF3648=0,0,(BH3648/BF3648)*100)</f>
        <v>0</v>
      </c>
      <c r="BK3648" s="359"/>
      <c r="BL3648" s="364"/>
      <c r="BM3648" s="365"/>
      <c r="BN3648" s="366"/>
      <c r="BO3648" s="228"/>
      <c r="BP3648" s="229"/>
      <c r="BQ3648" s="226"/>
      <c r="BR3648" s="226"/>
      <c r="BS3648" s="790"/>
    </row>
    <row r="3649" spans="1:71" s="230" customFormat="1" ht="48.95" customHeight="1" thickBot="1" x14ac:dyDescent="0.55000000000000004">
      <c r="A3649" s="790"/>
      <c r="B3649" s="231"/>
      <c r="C3649" s="268"/>
      <c r="D3649" s="367" t="s">
        <v>41</v>
      </c>
      <c r="E3649" s="368"/>
      <c r="F3649" s="233"/>
      <c r="G3649" s="233"/>
      <c r="H3649" s="268"/>
      <c r="I3649" s="268"/>
      <c r="J3649" s="369">
        <f>IF((J3646+L3648)=0,0,J3646/(J3646+L3648)*100)</f>
        <v>0</v>
      </c>
      <c r="K3649" s="370"/>
      <c r="L3649" s="369">
        <f>IF((L3646+J3648)=0,0,L3646/(L3646+J3648)*100)</f>
        <v>0</v>
      </c>
      <c r="M3649" s="370"/>
      <c r="N3649" s="369">
        <f>IF((N3646+N3648)=0,0,N3646/(N3646+N3648)*100)</f>
        <v>0</v>
      </c>
      <c r="O3649" s="371"/>
      <c r="P3649" s="372"/>
      <c r="Q3649" s="373"/>
      <c r="R3649" s="373"/>
      <c r="S3649" s="373"/>
      <c r="T3649" s="374"/>
      <c r="U3649" s="374"/>
      <c r="V3649" s="373"/>
      <c r="W3649" s="373"/>
      <c r="X3649" s="373"/>
      <c r="Y3649" s="373"/>
      <c r="Z3649" s="373"/>
      <c r="AA3649" s="373"/>
      <c r="AB3649" s="373"/>
      <c r="AC3649" s="373"/>
      <c r="AD3649" s="373"/>
      <c r="AE3649" s="373"/>
      <c r="AF3649" s="373"/>
      <c r="AG3649" s="373"/>
      <c r="AH3649" s="373"/>
      <c r="AI3649" s="373"/>
      <c r="AJ3649" s="373"/>
      <c r="AK3649" s="373"/>
      <c r="AL3649" s="373"/>
      <c r="AM3649" s="373"/>
      <c r="AN3649" s="373"/>
      <c r="AO3649" s="373"/>
      <c r="AP3649" s="373"/>
      <c r="AQ3649" s="373"/>
      <c r="AR3649" s="373"/>
      <c r="AS3649" s="373"/>
      <c r="AT3649" s="373"/>
      <c r="AU3649" s="373"/>
      <c r="AV3649" s="373"/>
      <c r="AW3649" s="373"/>
      <c r="AX3649" s="373"/>
      <c r="AY3649" s="373"/>
      <c r="AZ3649" s="373"/>
      <c r="BA3649" s="373"/>
      <c r="BB3649" s="373"/>
      <c r="BC3649" s="373"/>
      <c r="BD3649" s="373"/>
      <c r="BE3649" s="373"/>
      <c r="BF3649" s="373"/>
      <c r="BG3649" s="373"/>
      <c r="BH3649" s="373"/>
      <c r="BI3649" s="373"/>
      <c r="BJ3649" s="373"/>
      <c r="BK3649" s="373"/>
      <c r="BL3649" s="373"/>
      <c r="BM3649" s="373"/>
      <c r="BN3649" s="375"/>
      <c r="BO3649" s="234"/>
      <c r="BP3649" s="234"/>
      <c r="BQ3649" s="226"/>
      <c r="BR3649" s="226"/>
      <c r="BS3649" s="790"/>
    </row>
    <row r="3650" spans="1:71" ht="15.75" customHeight="1" thickTop="1" thickBot="1" x14ac:dyDescent="0.45">
      <c r="A3650" s="779"/>
      <c r="B3650" s="160"/>
      <c r="C3650" s="161"/>
      <c r="D3650" s="161"/>
      <c r="E3650" s="161"/>
      <c r="F3650" s="69"/>
      <c r="G3650" s="69"/>
      <c r="H3650" s="161"/>
      <c r="I3650" s="161"/>
      <c r="J3650" s="161"/>
      <c r="K3650" s="161"/>
      <c r="L3650" s="161"/>
      <c r="M3650" s="161"/>
      <c r="N3650" s="161"/>
      <c r="O3650" s="161"/>
      <c r="P3650" s="161"/>
      <c r="Q3650" s="161"/>
      <c r="R3650" s="161"/>
      <c r="S3650" s="161"/>
      <c r="T3650" s="161"/>
      <c r="U3650" s="161"/>
      <c r="V3650" s="161"/>
      <c r="W3650" s="161"/>
      <c r="X3650" s="161"/>
      <c r="Y3650" s="161"/>
      <c r="Z3650" s="161"/>
      <c r="AA3650" s="161"/>
      <c r="AB3650" s="161"/>
      <c r="AC3650" s="161"/>
      <c r="AD3650" s="161"/>
      <c r="AE3650" s="161"/>
      <c r="AF3650" s="166"/>
      <c r="AG3650" s="166"/>
      <c r="AH3650" s="161"/>
      <c r="AI3650" s="161"/>
      <c r="AJ3650" s="161"/>
      <c r="AK3650" s="161"/>
      <c r="AL3650" s="161"/>
      <c r="AM3650" s="161"/>
      <c r="AN3650" s="161"/>
      <c r="AO3650" s="161"/>
      <c r="AP3650" s="161"/>
      <c r="AQ3650" s="161"/>
      <c r="AR3650" s="161"/>
      <c r="AS3650" s="161"/>
      <c r="AT3650" s="161"/>
      <c r="AU3650" s="161"/>
      <c r="AV3650" s="161"/>
      <c r="AW3650" s="161"/>
      <c r="AX3650" s="161"/>
      <c r="AY3650" s="161"/>
      <c r="AZ3650" s="161"/>
      <c r="BA3650" s="161"/>
      <c r="BB3650" s="161"/>
      <c r="BC3650" s="161"/>
      <c r="BD3650" s="161"/>
      <c r="BE3650" s="161"/>
      <c r="BF3650" s="161"/>
      <c r="BG3650" s="161"/>
      <c r="BH3650" s="161"/>
      <c r="BI3650" s="161"/>
      <c r="BJ3650" s="161"/>
      <c r="BK3650" s="161"/>
      <c r="BL3650" s="161"/>
      <c r="BM3650" s="161"/>
      <c r="BN3650" s="167"/>
      <c r="BO3650" s="70"/>
      <c r="BP3650" s="70"/>
      <c r="BQ3650" s="53"/>
      <c r="BR3650" s="53"/>
      <c r="BS3650" s="779"/>
    </row>
    <row r="3651" spans="1:71" s="68" customFormat="1" ht="80.25" customHeight="1" thickTop="1" thickBot="1" x14ac:dyDescent="0.5">
      <c r="A3651" s="791"/>
      <c r="B3651" s="325" t="s">
        <v>55</v>
      </c>
      <c r="C3651" s="326"/>
      <c r="D3651" s="327" t="s">
        <v>47</v>
      </c>
      <c r="E3651" s="327"/>
      <c r="F3651" s="71"/>
      <c r="G3651" s="71"/>
      <c r="H3651" s="328"/>
      <c r="I3651" s="329"/>
      <c r="J3651" s="330"/>
      <c r="K3651" s="235"/>
      <c r="L3651" s="328"/>
      <c r="M3651" s="329"/>
      <c r="N3651" s="330"/>
      <c r="O3651" s="331" t="s">
        <v>42</v>
      </c>
      <c r="P3651" s="332"/>
      <c r="Q3651" s="332"/>
      <c r="R3651" s="332"/>
      <c r="S3651" s="328"/>
      <c r="T3651" s="329"/>
      <c r="U3651" s="330"/>
      <c r="V3651" s="235"/>
      <c r="W3651" s="328"/>
      <c r="X3651" s="329"/>
      <c r="Y3651" s="330"/>
      <c r="Z3651" s="331" t="s">
        <v>110</v>
      </c>
      <c r="AA3651" s="332"/>
      <c r="AB3651" s="332"/>
      <c r="AC3651" s="332"/>
      <c r="AD3651" s="332"/>
      <c r="AE3651" s="332"/>
      <c r="AF3651" s="332"/>
      <c r="AG3651" s="332"/>
      <c r="AH3651" s="332"/>
      <c r="AI3651" s="333"/>
      <c r="AJ3651" s="328"/>
      <c r="AK3651" s="329"/>
      <c r="AL3651" s="330"/>
      <c r="AM3651" s="235"/>
      <c r="AN3651" s="328"/>
      <c r="AO3651" s="329"/>
      <c r="AP3651" s="330"/>
      <c r="AQ3651" s="331" t="s">
        <v>46</v>
      </c>
      <c r="AR3651" s="332"/>
      <c r="AS3651" s="332"/>
      <c r="AT3651" s="333"/>
      <c r="AU3651" s="328"/>
      <c r="AV3651" s="329"/>
      <c r="AW3651" s="330"/>
      <c r="AX3651" s="235"/>
      <c r="AY3651" s="328"/>
      <c r="AZ3651" s="329"/>
      <c r="BA3651" s="330"/>
      <c r="BB3651" s="334" t="s">
        <v>112</v>
      </c>
      <c r="BC3651" s="335"/>
      <c r="BD3651" s="335"/>
      <c r="BE3651" s="336"/>
      <c r="BF3651" s="337">
        <f>BL3646</f>
        <v>0</v>
      </c>
      <c r="BG3651" s="338"/>
      <c r="BH3651" s="339"/>
      <c r="BI3651" s="235"/>
      <c r="BJ3651" s="337">
        <f>BL3648</f>
        <v>0</v>
      </c>
      <c r="BK3651" s="338"/>
      <c r="BL3651" s="339"/>
      <c r="BM3651" s="173"/>
      <c r="BN3651" s="174"/>
      <c r="BO3651" s="72"/>
      <c r="BP3651" s="72"/>
      <c r="BQ3651" s="67"/>
      <c r="BR3651" s="67"/>
      <c r="BS3651" s="791"/>
    </row>
    <row r="3652" spans="1:71" ht="15.6" customHeight="1" thickTop="1" thickBot="1" x14ac:dyDescent="0.55000000000000004">
      <c r="A3652" s="779"/>
      <c r="B3652" s="162"/>
      <c r="C3652" s="156"/>
      <c r="D3652" s="163"/>
      <c r="E3652" s="163"/>
      <c r="F3652" s="73"/>
      <c r="G3652" s="73"/>
      <c r="H3652" s="170"/>
      <c r="I3652" s="170"/>
      <c r="J3652" s="170"/>
      <c r="K3652" s="170"/>
      <c r="L3652" s="170"/>
      <c r="M3652" s="170"/>
      <c r="N3652" s="170"/>
      <c r="O3652" s="168"/>
      <c r="P3652" s="168"/>
      <c r="Q3652" s="168"/>
      <c r="R3652" s="168"/>
      <c r="S3652" s="170"/>
      <c r="T3652" s="170"/>
      <c r="U3652" s="170"/>
      <c r="V3652" s="169"/>
      <c r="W3652" s="170"/>
      <c r="X3652" s="170"/>
      <c r="Y3652" s="170"/>
      <c r="Z3652" s="168"/>
      <c r="AA3652" s="168"/>
      <c r="AB3652" s="168"/>
      <c r="AC3652" s="168"/>
      <c r="AD3652" s="170"/>
      <c r="AE3652" s="170"/>
      <c r="AF3652" s="170"/>
      <c r="AG3652" s="170"/>
      <c r="AH3652" s="169"/>
      <c r="AI3652" s="169"/>
      <c r="AJ3652" s="170"/>
      <c r="AK3652" s="168"/>
      <c r="AL3652" s="168"/>
      <c r="AM3652" s="168"/>
      <c r="AN3652" s="168"/>
      <c r="AO3652" s="170"/>
      <c r="AP3652" s="170"/>
      <c r="AQ3652" s="168"/>
      <c r="AR3652" s="168"/>
      <c r="AS3652" s="168"/>
      <c r="AT3652" s="168"/>
      <c r="AU3652" s="170"/>
      <c r="AV3652" s="170"/>
      <c r="AW3652" s="170"/>
      <c r="AX3652" s="170"/>
      <c r="AY3652" s="170"/>
      <c r="AZ3652" s="172"/>
      <c r="BA3652" s="172"/>
      <c r="BB3652" s="168"/>
      <c r="BC3652" s="176"/>
      <c r="BD3652" s="177"/>
      <c r="BE3652" s="177"/>
      <c r="BF3652" s="178"/>
      <c r="BG3652" s="178"/>
      <c r="BH3652" s="172"/>
      <c r="BI3652" s="170"/>
      <c r="BJ3652" s="179"/>
      <c r="BK3652" s="179"/>
      <c r="BL3652" s="172"/>
      <c r="BM3652" s="175"/>
      <c r="BN3652" s="180"/>
      <c r="BO3652" s="74"/>
      <c r="BP3652" s="74"/>
      <c r="BQ3652" s="53"/>
      <c r="BR3652" s="53"/>
      <c r="BS3652" s="779"/>
    </row>
    <row r="3653" spans="1:71" s="68" customFormat="1" ht="80.25" customHeight="1" thickTop="1" thickBot="1" x14ac:dyDescent="0.5">
      <c r="A3653" s="791"/>
      <c r="B3653" s="334" t="s">
        <v>40</v>
      </c>
      <c r="C3653" s="335"/>
      <c r="D3653" s="327" t="s">
        <v>48</v>
      </c>
      <c r="E3653" s="327"/>
      <c r="F3653" s="71"/>
      <c r="G3653" s="71"/>
      <c r="H3653" s="337">
        <f>H3651</f>
        <v>0</v>
      </c>
      <c r="I3653" s="338"/>
      <c r="J3653" s="339"/>
      <c r="K3653" s="235"/>
      <c r="L3653" s="337">
        <f>L3651</f>
        <v>0</v>
      </c>
      <c r="M3653" s="338"/>
      <c r="N3653" s="339"/>
      <c r="O3653" s="331" t="s">
        <v>44</v>
      </c>
      <c r="P3653" s="332"/>
      <c r="Q3653" s="332"/>
      <c r="R3653" s="332"/>
      <c r="S3653" s="337">
        <f>S3651-H3651</f>
        <v>0</v>
      </c>
      <c r="T3653" s="338"/>
      <c r="U3653" s="339"/>
      <c r="V3653" s="235"/>
      <c r="W3653" s="337">
        <f>W3651-L3651</f>
        <v>0</v>
      </c>
      <c r="X3653" s="338"/>
      <c r="Y3653" s="339"/>
      <c r="Z3653" s="331" t="s">
        <v>111</v>
      </c>
      <c r="AA3653" s="332"/>
      <c r="AB3653" s="332"/>
      <c r="AC3653" s="332"/>
      <c r="AD3653" s="332"/>
      <c r="AE3653" s="332"/>
      <c r="AF3653" s="332"/>
      <c r="AG3653" s="332"/>
      <c r="AH3653" s="332"/>
      <c r="AI3653" s="333"/>
      <c r="AJ3653" s="337">
        <f>AJ3651-S3651</f>
        <v>0</v>
      </c>
      <c r="AK3653" s="338"/>
      <c r="AL3653" s="339"/>
      <c r="AM3653" s="235"/>
      <c r="AN3653" s="337">
        <f>AN3651-W3651</f>
        <v>0</v>
      </c>
      <c r="AO3653" s="338"/>
      <c r="AP3653" s="339"/>
      <c r="AQ3653" s="331" t="s">
        <v>45</v>
      </c>
      <c r="AR3653" s="332"/>
      <c r="AS3653" s="332"/>
      <c r="AT3653" s="333"/>
      <c r="AU3653" s="337">
        <f>AU3651-AJ3651</f>
        <v>0</v>
      </c>
      <c r="AV3653" s="338"/>
      <c r="AW3653" s="339"/>
      <c r="AX3653" s="235"/>
      <c r="AY3653" s="337">
        <f>AY3651-AN3651</f>
        <v>0</v>
      </c>
      <c r="AZ3653" s="338"/>
      <c r="BA3653" s="339"/>
      <c r="BB3653" s="334" t="s">
        <v>113</v>
      </c>
      <c r="BC3653" s="335"/>
      <c r="BD3653" s="335"/>
      <c r="BE3653" s="336"/>
      <c r="BF3653" s="337">
        <f>BF3651-AU3651</f>
        <v>0</v>
      </c>
      <c r="BG3653" s="338"/>
      <c r="BH3653" s="339"/>
      <c r="BI3653" s="235"/>
      <c r="BJ3653" s="337">
        <f>BJ3651-AY3651</f>
        <v>0</v>
      </c>
      <c r="BK3653" s="338"/>
      <c r="BL3653" s="339"/>
      <c r="BM3653" s="173"/>
      <c r="BN3653" s="174"/>
      <c r="BO3653" s="72"/>
      <c r="BP3653" s="72"/>
      <c r="BQ3653" s="67"/>
      <c r="BR3653" s="67"/>
      <c r="BS3653" s="791"/>
    </row>
    <row r="3654" spans="1:71" ht="15.75" customHeight="1" thickTop="1" thickBot="1" x14ac:dyDescent="0.45">
      <c r="A3654" s="779"/>
      <c r="B3654" s="164"/>
      <c r="C3654" s="165"/>
      <c r="D3654" s="165"/>
      <c r="E3654" s="165"/>
      <c r="F3654" s="75"/>
      <c r="G3654" s="75"/>
      <c r="H3654" s="165"/>
      <c r="I3654" s="165"/>
      <c r="J3654" s="165"/>
      <c r="K3654" s="165"/>
      <c r="L3654" s="165"/>
      <c r="M3654" s="165"/>
      <c r="N3654" s="165"/>
      <c r="O3654" s="165"/>
      <c r="P3654" s="165"/>
      <c r="Q3654" s="165"/>
      <c r="R3654" s="165"/>
      <c r="S3654" s="165"/>
      <c r="T3654" s="165"/>
      <c r="U3654" s="165"/>
      <c r="V3654" s="165"/>
      <c r="W3654" s="165"/>
      <c r="X3654" s="165"/>
      <c r="Y3654" s="165"/>
      <c r="Z3654" s="165"/>
      <c r="AA3654" s="165"/>
      <c r="AB3654" s="165"/>
      <c r="AC3654" s="165"/>
      <c r="AD3654" s="165"/>
      <c r="AE3654" s="165"/>
      <c r="AF3654" s="171"/>
      <c r="AG3654" s="171"/>
      <c r="AH3654" s="165"/>
      <c r="AI3654" s="165"/>
      <c r="AJ3654" s="165"/>
      <c r="AK3654" s="165"/>
      <c r="AL3654" s="165"/>
      <c r="AM3654" s="165"/>
      <c r="AN3654" s="165"/>
      <c r="AO3654" s="165"/>
      <c r="AP3654" s="165"/>
      <c r="AQ3654" s="165"/>
      <c r="AR3654" s="165"/>
      <c r="AS3654" s="165"/>
      <c r="AT3654" s="165"/>
      <c r="AU3654" s="165"/>
      <c r="AV3654" s="165"/>
      <c r="AW3654" s="165"/>
      <c r="AX3654" s="165"/>
      <c r="AY3654" s="165"/>
      <c r="AZ3654" s="165"/>
      <c r="BA3654" s="340" t="s">
        <v>138</v>
      </c>
      <c r="BB3654" s="340"/>
      <c r="BC3654" s="340"/>
      <c r="BD3654" s="340"/>
      <c r="BE3654" s="340"/>
      <c r="BF3654" s="340"/>
      <c r="BG3654" s="340"/>
      <c r="BH3654" s="340"/>
      <c r="BI3654" s="340"/>
      <c r="BJ3654" s="340"/>
      <c r="BK3654" s="340"/>
      <c r="BL3654" s="340"/>
      <c r="BM3654" s="340"/>
      <c r="BN3654" s="341"/>
      <c r="BO3654" s="76"/>
      <c r="BP3654" s="76"/>
      <c r="BQ3654" s="53"/>
      <c r="BR3654" s="53"/>
      <c r="BS3654" s="779"/>
    </row>
    <row r="3655" spans="1:71" ht="12" customHeight="1" thickTop="1" x14ac:dyDescent="0.4">
      <c r="A3655" s="779"/>
      <c r="B3655" s="780"/>
      <c r="C3655" s="779"/>
      <c r="D3655" s="779"/>
      <c r="E3655" s="779"/>
      <c r="F3655" s="781"/>
      <c r="G3655" s="781"/>
      <c r="H3655" s="779"/>
      <c r="I3655" s="779"/>
      <c r="J3655" s="779"/>
      <c r="K3655" s="779"/>
      <c r="L3655" s="779"/>
      <c r="M3655" s="779"/>
      <c r="N3655" s="779"/>
      <c r="O3655" s="779"/>
      <c r="P3655" s="779"/>
      <c r="Q3655" s="779"/>
      <c r="R3655" s="779"/>
      <c r="S3655" s="779"/>
      <c r="T3655" s="779"/>
      <c r="U3655" s="779"/>
      <c r="V3655" s="779"/>
      <c r="W3655" s="779"/>
      <c r="X3655" s="779"/>
      <c r="Y3655" s="779"/>
      <c r="Z3655" s="779"/>
      <c r="AA3655" s="779"/>
      <c r="AB3655" s="779"/>
      <c r="AC3655" s="779"/>
      <c r="AD3655" s="779"/>
      <c r="AE3655" s="779"/>
      <c r="AF3655" s="782"/>
      <c r="AG3655" s="782"/>
      <c r="AH3655" s="779"/>
      <c r="AI3655" s="779"/>
      <c r="AJ3655" s="779"/>
      <c r="AK3655" s="779"/>
      <c r="AL3655" s="779"/>
      <c r="AM3655" s="779"/>
      <c r="AN3655" s="779"/>
      <c r="AO3655" s="779"/>
      <c r="AP3655" s="779"/>
      <c r="AQ3655" s="779"/>
      <c r="AR3655" s="779"/>
      <c r="AS3655" s="779"/>
      <c r="AT3655" s="779"/>
      <c r="AU3655" s="779"/>
      <c r="AV3655" s="779"/>
      <c r="AW3655" s="779"/>
      <c r="AX3655" s="779"/>
      <c r="AY3655" s="779"/>
      <c r="AZ3655" s="779"/>
      <c r="BA3655" s="779"/>
      <c r="BB3655" s="779"/>
      <c r="BC3655" s="779"/>
      <c r="BD3655" s="779"/>
      <c r="BE3655" s="779"/>
      <c r="BF3655" s="779"/>
      <c r="BG3655" s="779"/>
      <c r="BH3655" s="779"/>
      <c r="BI3655" s="779"/>
      <c r="BJ3655" s="779"/>
      <c r="BK3655" s="779"/>
      <c r="BL3655" s="779"/>
      <c r="BM3655" s="779"/>
      <c r="BN3655" s="779"/>
      <c r="BO3655" s="783"/>
      <c r="BP3655" s="783"/>
      <c r="BQ3655" s="779"/>
      <c r="BR3655" s="779"/>
      <c r="BS3655" s="779"/>
    </row>
    <row r="3656" spans="1:71" s="57" customFormat="1" ht="46.5" x14ac:dyDescent="0.7">
      <c r="A3656" s="784"/>
      <c r="B3656" s="801" t="s">
        <v>9</v>
      </c>
      <c r="C3656" s="801"/>
      <c r="D3656" s="801"/>
      <c r="E3656" s="801"/>
      <c r="F3656" s="801"/>
      <c r="G3656" s="801"/>
      <c r="H3656" s="801"/>
      <c r="I3656" s="801"/>
      <c r="J3656" s="801"/>
      <c r="K3656" s="801"/>
      <c r="L3656" s="801"/>
      <c r="M3656" s="801"/>
      <c r="N3656" s="801"/>
      <c r="O3656" s="801"/>
      <c r="P3656" s="801"/>
      <c r="Q3656" s="801"/>
      <c r="R3656" s="801"/>
      <c r="S3656" s="801"/>
      <c r="T3656" s="801"/>
      <c r="U3656" s="801"/>
      <c r="V3656" s="801"/>
      <c r="W3656" s="801"/>
      <c r="X3656" s="801"/>
      <c r="Y3656" s="801"/>
      <c r="Z3656" s="801"/>
      <c r="AA3656" s="801"/>
      <c r="AB3656" s="801"/>
      <c r="AC3656" s="801"/>
      <c r="AD3656" s="801"/>
      <c r="AE3656" s="801"/>
      <c r="AF3656" s="801"/>
      <c r="AG3656" s="801"/>
      <c r="AH3656" s="801"/>
      <c r="AI3656" s="801"/>
      <c r="AJ3656" s="801"/>
      <c r="AK3656" s="801"/>
      <c r="AL3656" s="801"/>
      <c r="AM3656" s="801"/>
      <c r="AN3656" s="801"/>
      <c r="AO3656" s="801"/>
      <c r="AP3656" s="801"/>
      <c r="AQ3656" s="801"/>
      <c r="AR3656" s="801"/>
      <c r="AS3656" s="801"/>
      <c r="AT3656" s="801"/>
      <c r="AU3656" s="801"/>
      <c r="AV3656" s="801"/>
      <c r="AW3656" s="801"/>
      <c r="AX3656" s="801"/>
      <c r="AY3656" s="801"/>
      <c r="AZ3656" s="801"/>
      <c r="BA3656" s="801"/>
      <c r="BB3656" s="801"/>
      <c r="BC3656" s="801"/>
      <c r="BD3656" s="801"/>
      <c r="BE3656" s="801"/>
      <c r="BF3656" s="801"/>
      <c r="BG3656" s="801"/>
      <c r="BH3656" s="801"/>
      <c r="BI3656" s="801"/>
      <c r="BJ3656" s="801"/>
      <c r="BK3656" s="801"/>
      <c r="BL3656" s="801"/>
      <c r="BM3656" s="801"/>
      <c r="BN3656" s="801"/>
      <c r="BO3656" s="139"/>
      <c r="BP3656" s="139"/>
      <c r="BQ3656" s="56"/>
      <c r="BR3656" s="56"/>
      <c r="BS3656" s="784"/>
    </row>
    <row r="3657" spans="1:71" ht="11.1" customHeight="1" x14ac:dyDescent="0.4">
      <c r="A3657" s="779"/>
      <c r="B3657" s="140"/>
      <c r="C3657" s="141"/>
      <c r="D3657" s="141"/>
      <c r="E3657" s="141"/>
      <c r="F3657" s="142"/>
      <c r="G3657" s="142"/>
      <c r="H3657" s="141"/>
      <c r="I3657" s="141"/>
      <c r="J3657" s="141"/>
      <c r="K3657" s="141"/>
      <c r="L3657" s="141"/>
      <c r="M3657" s="141"/>
      <c r="N3657" s="141"/>
      <c r="O3657" s="141"/>
      <c r="P3657" s="141"/>
      <c r="Q3657" s="141"/>
      <c r="R3657" s="141"/>
      <c r="S3657" s="141"/>
      <c r="T3657" s="141"/>
      <c r="U3657" s="141"/>
      <c r="V3657" s="141"/>
      <c r="W3657" s="141"/>
      <c r="X3657" s="141"/>
      <c r="Y3657" s="141"/>
      <c r="Z3657" s="141"/>
      <c r="AA3657" s="141"/>
      <c r="AB3657" s="141"/>
      <c r="AC3657" s="141"/>
      <c r="AD3657" s="141"/>
      <c r="AE3657" s="141"/>
      <c r="AF3657" s="143"/>
      <c r="AG3657" s="143"/>
      <c r="AH3657" s="141"/>
      <c r="AI3657" s="141"/>
      <c r="AJ3657" s="141"/>
      <c r="AK3657" s="141"/>
      <c r="AL3657" s="141"/>
      <c r="AM3657" s="141"/>
      <c r="AN3657" s="141"/>
      <c r="AO3657" s="141"/>
      <c r="AP3657" s="141"/>
      <c r="AQ3657" s="141"/>
      <c r="AR3657" s="141"/>
      <c r="AS3657" s="141"/>
      <c r="AT3657" s="141"/>
      <c r="AU3657" s="141"/>
      <c r="AV3657" s="141"/>
      <c r="AW3657" s="141"/>
      <c r="AX3657" s="141"/>
      <c r="AY3657" s="141"/>
      <c r="AZ3657" s="141"/>
      <c r="BA3657" s="141"/>
      <c r="BB3657" s="141"/>
      <c r="BC3657" s="141"/>
      <c r="BD3657" s="141"/>
      <c r="BE3657" s="141"/>
      <c r="BF3657" s="141"/>
      <c r="BG3657" s="141"/>
      <c r="BH3657" s="141"/>
      <c r="BI3657" s="141"/>
      <c r="BJ3657" s="141"/>
      <c r="BK3657" s="141"/>
      <c r="BL3657" s="141"/>
      <c r="BM3657" s="141"/>
      <c r="BN3657" s="460"/>
      <c r="BO3657" s="460"/>
      <c r="BP3657" s="460"/>
      <c r="BQ3657" s="53"/>
      <c r="BR3657" s="53"/>
      <c r="BS3657" s="779"/>
    </row>
    <row r="3658" spans="1:71" s="58" customFormat="1" ht="36.75" customHeight="1" x14ac:dyDescent="0.4">
      <c r="A3658" s="780"/>
      <c r="B3658" s="140"/>
      <c r="C3658" s="140"/>
      <c r="D3658" s="793" t="s">
        <v>10</v>
      </c>
      <c r="E3658" s="461" t="str">
        <f>IF(ROSTER!D$3="","",ROSTER!D$3)</f>
        <v/>
      </c>
      <c r="F3658" s="461"/>
      <c r="G3658" s="461"/>
      <c r="H3658" s="461"/>
      <c r="I3658" s="461"/>
      <c r="J3658" s="461"/>
      <c r="K3658" s="461"/>
      <c r="L3658" s="461"/>
      <c r="M3658" s="461"/>
      <c r="N3658" s="461"/>
      <c r="O3658" s="461"/>
      <c r="P3658" s="461"/>
      <c r="Q3658" s="461"/>
      <c r="R3658" s="461"/>
      <c r="S3658" s="461"/>
      <c r="T3658" s="461"/>
      <c r="U3658" s="461"/>
      <c r="V3658" s="461"/>
      <c r="W3658" s="461"/>
      <c r="X3658" s="461"/>
      <c r="Y3658" s="461"/>
      <c r="Z3658" s="461"/>
      <c r="AA3658" s="461"/>
      <c r="AB3658" s="461"/>
      <c r="AC3658" s="461"/>
      <c r="AD3658" s="144"/>
      <c r="AE3658" s="792" t="s">
        <v>11</v>
      </c>
      <c r="AF3658" s="792"/>
      <c r="AG3658" s="792"/>
      <c r="AH3658" s="792"/>
      <c r="AI3658" s="792"/>
      <c r="AJ3658" s="792"/>
      <c r="AK3658" s="792"/>
      <c r="AL3658" s="792"/>
      <c r="AM3658" s="792"/>
      <c r="AN3658" s="462"/>
      <c r="AO3658" s="462"/>
      <c r="AP3658" s="462"/>
      <c r="AQ3658" s="462"/>
      <c r="AR3658" s="462"/>
      <c r="AS3658" s="462"/>
      <c r="AT3658" s="462"/>
      <c r="AU3658" s="462"/>
      <c r="AV3658" s="462"/>
      <c r="AW3658" s="462"/>
      <c r="AX3658" s="462"/>
      <c r="AY3658" s="462"/>
      <c r="AZ3658" s="462"/>
      <c r="BA3658" s="462"/>
      <c r="BB3658" s="462"/>
      <c r="BC3658" s="462"/>
      <c r="BD3658" s="462"/>
      <c r="BE3658" s="462"/>
      <c r="BF3658" s="462"/>
      <c r="BG3658" s="462"/>
      <c r="BH3658" s="462"/>
      <c r="BI3658" s="462"/>
      <c r="BJ3658" s="462"/>
      <c r="BK3658" s="462"/>
      <c r="BL3658" s="462"/>
      <c r="BM3658" s="462"/>
      <c r="BN3658" s="460"/>
      <c r="BO3658" s="460"/>
      <c r="BP3658" s="460"/>
      <c r="BQ3658" s="54"/>
      <c r="BR3658" s="54"/>
      <c r="BS3658" s="780"/>
    </row>
    <row r="3659" spans="1:71" ht="8.85" customHeight="1" x14ac:dyDescent="0.4">
      <c r="A3659" s="785"/>
      <c r="B3659" s="140"/>
      <c r="C3659" s="143" t="s">
        <v>34</v>
      </c>
      <c r="D3659" s="143"/>
      <c r="E3659" s="143"/>
      <c r="F3659" s="145"/>
      <c r="G3659" s="145"/>
      <c r="H3659" s="143"/>
      <c r="I3659" s="143"/>
      <c r="J3659" s="146"/>
      <c r="K3659" s="146"/>
      <c r="L3659" s="146"/>
      <c r="M3659" s="146"/>
      <c r="N3659" s="146"/>
      <c r="O3659" s="146"/>
      <c r="P3659" s="146"/>
      <c r="Q3659" s="146"/>
      <c r="R3659" s="146"/>
      <c r="S3659" s="146"/>
      <c r="T3659" s="146"/>
      <c r="U3659" s="146"/>
      <c r="V3659" s="146"/>
      <c r="W3659" s="146"/>
      <c r="X3659" s="146"/>
      <c r="Y3659" s="146"/>
      <c r="Z3659" s="146"/>
      <c r="AA3659" s="146"/>
      <c r="AB3659" s="146"/>
      <c r="AC3659" s="146"/>
      <c r="AD3659" s="146"/>
      <c r="AE3659" s="146"/>
      <c r="AF3659" s="146"/>
      <c r="AG3659" s="143"/>
      <c r="AH3659" s="147"/>
      <c r="AI3659" s="148"/>
      <c r="AJ3659" s="148"/>
      <c r="AK3659" s="148"/>
      <c r="AL3659" s="148"/>
      <c r="AM3659" s="148"/>
      <c r="AN3659" s="148"/>
      <c r="AO3659" s="149"/>
      <c r="AP3659" s="150"/>
      <c r="AQ3659" s="150"/>
      <c r="AR3659" s="150"/>
      <c r="AS3659" s="150"/>
      <c r="AT3659" s="150"/>
      <c r="AU3659" s="150"/>
      <c r="AV3659" s="150"/>
      <c r="AW3659" s="150"/>
      <c r="AX3659" s="150"/>
      <c r="AY3659" s="150"/>
      <c r="AZ3659" s="150"/>
      <c r="BA3659" s="150"/>
      <c r="BB3659" s="150"/>
      <c r="BC3659" s="150"/>
      <c r="BD3659" s="150"/>
      <c r="BE3659" s="150"/>
      <c r="BF3659" s="150"/>
      <c r="BG3659" s="150"/>
      <c r="BH3659" s="150"/>
      <c r="BI3659" s="150"/>
      <c r="BJ3659" s="150"/>
      <c r="BK3659" s="150"/>
      <c r="BL3659" s="150"/>
      <c r="BM3659" s="150"/>
      <c r="BN3659" s="150"/>
      <c r="BO3659" s="151"/>
      <c r="BP3659" s="151"/>
      <c r="BQ3659" s="59"/>
      <c r="BR3659" s="59"/>
      <c r="BS3659" s="785"/>
    </row>
    <row r="3660" spans="1:71" s="58" customFormat="1" ht="42.75" x14ac:dyDescent="0.4">
      <c r="A3660" s="780"/>
      <c r="B3660" s="140"/>
      <c r="C3660" s="794" t="s">
        <v>33</v>
      </c>
      <c r="D3660" s="794"/>
      <c r="E3660" s="463"/>
      <c r="F3660" s="463"/>
      <c r="G3660" s="463"/>
      <c r="H3660" s="463"/>
      <c r="I3660" s="463"/>
      <c r="J3660" s="463"/>
      <c r="K3660" s="463"/>
      <c r="L3660" s="463"/>
      <c r="M3660" s="463"/>
      <c r="N3660" s="463"/>
      <c r="O3660" s="463"/>
      <c r="P3660" s="463"/>
      <c r="Q3660" s="463"/>
      <c r="R3660" s="463"/>
      <c r="S3660" s="463"/>
      <c r="T3660" s="463"/>
      <c r="U3660" s="463"/>
      <c r="V3660" s="463"/>
      <c r="W3660" s="463"/>
      <c r="X3660" s="463"/>
      <c r="Y3660" s="463"/>
      <c r="Z3660" s="463"/>
      <c r="AA3660" s="463"/>
      <c r="AB3660" s="463"/>
      <c r="AC3660" s="463"/>
      <c r="AD3660" s="144"/>
      <c r="AE3660" s="185" t="s">
        <v>18</v>
      </c>
      <c r="AF3660" s="185"/>
      <c r="AG3660" s="185"/>
      <c r="AH3660" s="792" t="s">
        <v>18</v>
      </c>
      <c r="AI3660" s="792"/>
      <c r="AJ3660" s="792"/>
      <c r="AK3660" s="792"/>
      <c r="AL3660" s="792"/>
      <c r="AM3660" s="792"/>
      <c r="AN3660" s="463"/>
      <c r="AO3660" s="463"/>
      <c r="AP3660" s="463"/>
      <c r="AQ3660" s="463"/>
      <c r="AR3660" s="463"/>
      <c r="AS3660" s="463"/>
      <c r="AT3660" s="463"/>
      <c r="AU3660" s="463"/>
      <c r="AV3660" s="463"/>
      <c r="AW3660" s="463"/>
      <c r="AX3660" s="463"/>
      <c r="AY3660" s="463"/>
      <c r="AZ3660" s="463"/>
      <c r="BA3660" s="792" t="s">
        <v>12</v>
      </c>
      <c r="BB3660" s="792"/>
      <c r="BC3660" s="792"/>
      <c r="BD3660" s="464"/>
      <c r="BE3660" s="464"/>
      <c r="BF3660" s="464"/>
      <c r="BG3660" s="464"/>
      <c r="BH3660" s="464"/>
      <c r="BI3660" s="464"/>
      <c r="BJ3660" s="464"/>
      <c r="BK3660" s="464"/>
      <c r="BL3660" s="464"/>
      <c r="BM3660" s="464"/>
      <c r="BN3660" s="152"/>
      <c r="BO3660" s="153"/>
      <c r="BP3660" s="153"/>
      <c r="BQ3660" s="60">
        <f>IF(BD3660=0,0,1)</f>
        <v>0</v>
      </c>
      <c r="BR3660" s="61">
        <f>IF((BF3714+BJ3714)&gt;(AU3714+AY3714),1,0)</f>
        <v>0</v>
      </c>
      <c r="BS3660" s="786"/>
    </row>
    <row r="3661" spans="1:71" ht="9.6" customHeight="1" x14ac:dyDescent="0.4">
      <c r="A3661" s="779"/>
      <c r="B3661" s="140"/>
      <c r="C3661" s="141"/>
      <c r="D3661" s="141"/>
      <c r="E3661" s="141"/>
      <c r="F3661" s="142"/>
      <c r="G3661" s="142"/>
      <c r="H3661" s="141"/>
      <c r="I3661" s="141"/>
      <c r="J3661" s="141"/>
      <c r="K3661" s="141"/>
      <c r="L3661" s="141"/>
      <c r="M3661" s="141"/>
      <c r="N3661" s="141"/>
      <c r="O3661" s="141"/>
      <c r="P3661" s="141"/>
      <c r="Q3661" s="141"/>
      <c r="R3661" s="141"/>
      <c r="S3661" s="141"/>
      <c r="T3661" s="141"/>
      <c r="U3661" s="141"/>
      <c r="V3661" s="141"/>
      <c r="W3661" s="141"/>
      <c r="X3661" s="141"/>
      <c r="Y3661" s="141"/>
      <c r="Z3661" s="141"/>
      <c r="AA3661" s="141"/>
      <c r="AB3661" s="141"/>
      <c r="AC3661" s="141"/>
      <c r="AD3661" s="141"/>
      <c r="AE3661" s="141"/>
      <c r="AF3661" s="143"/>
      <c r="AG3661" s="143"/>
      <c r="AH3661" s="141"/>
      <c r="AI3661" s="141"/>
      <c r="AJ3661" s="141"/>
      <c r="AK3661" s="141"/>
      <c r="AL3661" s="141"/>
      <c r="AM3661" s="141"/>
      <c r="AN3661" s="141"/>
      <c r="AO3661" s="141"/>
      <c r="AP3661" s="141"/>
      <c r="AQ3661" s="141"/>
      <c r="AR3661" s="141"/>
      <c r="AS3661" s="141"/>
      <c r="AT3661" s="141"/>
      <c r="AU3661" s="141"/>
      <c r="AV3661" s="141"/>
      <c r="AW3661" s="141"/>
      <c r="AX3661" s="141"/>
      <c r="AY3661" s="141"/>
      <c r="AZ3661" s="141"/>
      <c r="BA3661" s="141"/>
      <c r="BB3661" s="141"/>
      <c r="BC3661" s="141"/>
      <c r="BD3661" s="141"/>
      <c r="BE3661" s="141"/>
      <c r="BF3661" s="141"/>
      <c r="BG3661" s="141"/>
      <c r="BH3661" s="141"/>
      <c r="BI3661" s="141"/>
      <c r="BJ3661" s="141"/>
      <c r="BK3661" s="141"/>
      <c r="BL3661" s="141"/>
      <c r="BM3661" s="141"/>
      <c r="BN3661" s="141"/>
      <c r="BO3661" s="154"/>
      <c r="BP3661" s="154"/>
      <c r="BQ3661" s="53"/>
      <c r="BR3661" s="53"/>
      <c r="BS3661" s="779"/>
    </row>
    <row r="3662" spans="1:71" ht="8.85" customHeight="1" thickBot="1" x14ac:dyDescent="0.45">
      <c r="A3662" s="779"/>
      <c r="B3662" s="155"/>
      <c r="C3662" s="156"/>
      <c r="D3662" s="156"/>
      <c r="E3662" s="156"/>
      <c r="F3662" s="157"/>
      <c r="G3662" s="157"/>
      <c r="H3662" s="156"/>
      <c r="I3662" s="156"/>
      <c r="J3662" s="156"/>
      <c r="K3662" s="156"/>
      <c r="L3662" s="156"/>
      <c r="M3662" s="156"/>
      <c r="N3662" s="156"/>
      <c r="O3662" s="156"/>
      <c r="P3662" s="156"/>
      <c r="Q3662" s="156"/>
      <c r="R3662" s="156"/>
      <c r="S3662" s="156"/>
      <c r="T3662" s="156"/>
      <c r="U3662" s="156"/>
      <c r="V3662" s="156"/>
      <c r="W3662" s="156"/>
      <c r="X3662" s="156"/>
      <c r="Y3662" s="156"/>
      <c r="Z3662" s="156"/>
      <c r="AA3662" s="156"/>
      <c r="AB3662" s="156"/>
      <c r="AC3662" s="156"/>
      <c r="AD3662" s="156"/>
      <c r="AE3662" s="156"/>
      <c r="AF3662" s="158"/>
      <c r="AG3662" s="158"/>
      <c r="AH3662" s="156"/>
      <c r="AI3662" s="156"/>
      <c r="AJ3662" s="156"/>
      <c r="AK3662" s="156"/>
      <c r="AL3662" s="156"/>
      <c r="AM3662" s="156"/>
      <c r="AN3662" s="156"/>
      <c r="AO3662" s="156"/>
      <c r="AP3662" s="156"/>
      <c r="AQ3662" s="156"/>
      <c r="AR3662" s="156"/>
      <c r="AS3662" s="156"/>
      <c r="AT3662" s="156"/>
      <c r="AU3662" s="156"/>
      <c r="AV3662" s="156"/>
      <c r="AW3662" s="156"/>
      <c r="AX3662" s="156"/>
      <c r="AY3662" s="156"/>
      <c r="AZ3662" s="156"/>
      <c r="BA3662" s="156"/>
      <c r="BB3662" s="156"/>
      <c r="BC3662" s="156"/>
      <c r="BD3662" s="156"/>
      <c r="BE3662" s="156"/>
      <c r="BF3662" s="156"/>
      <c r="BG3662" s="156"/>
      <c r="BH3662" s="156"/>
      <c r="BI3662" s="156"/>
      <c r="BJ3662" s="156"/>
      <c r="BK3662" s="156"/>
      <c r="BL3662" s="156"/>
      <c r="BM3662" s="156"/>
      <c r="BN3662" s="156"/>
      <c r="BO3662" s="159"/>
      <c r="BP3662" s="159"/>
      <c r="BQ3662" s="53"/>
      <c r="BR3662" s="53"/>
      <c r="BS3662" s="779"/>
    </row>
    <row r="3663" spans="1:71" s="58" customFormat="1" ht="33.6" customHeight="1" thickTop="1" x14ac:dyDescent="0.4">
      <c r="A3663" s="786"/>
      <c r="B3663" s="795" t="s">
        <v>0</v>
      </c>
      <c r="C3663" s="796" t="s">
        <v>1</v>
      </c>
      <c r="D3663" s="797"/>
      <c r="E3663" s="221" t="s">
        <v>24</v>
      </c>
      <c r="F3663" s="466" t="s">
        <v>96</v>
      </c>
      <c r="G3663" s="466" t="s">
        <v>97</v>
      </c>
      <c r="H3663" s="468" t="s">
        <v>36</v>
      </c>
      <c r="I3663" s="469"/>
      <c r="J3663" s="472" t="s">
        <v>7</v>
      </c>
      <c r="K3663" s="472"/>
      <c r="L3663" s="472"/>
      <c r="M3663" s="472"/>
      <c r="N3663" s="472"/>
      <c r="O3663" s="472"/>
      <c r="P3663" s="472" t="s">
        <v>2</v>
      </c>
      <c r="Q3663" s="472"/>
      <c r="R3663" s="472"/>
      <c r="S3663" s="472"/>
      <c r="T3663" s="472"/>
      <c r="U3663" s="472"/>
      <c r="V3663" s="473" t="s">
        <v>30</v>
      </c>
      <c r="W3663" s="474"/>
      <c r="X3663" s="473" t="s">
        <v>31</v>
      </c>
      <c r="Y3663" s="474"/>
      <c r="Z3663" s="477" t="s">
        <v>39</v>
      </c>
      <c r="AA3663" s="478"/>
      <c r="AB3663" s="481" t="s">
        <v>6</v>
      </c>
      <c r="AC3663" s="481"/>
      <c r="AD3663" s="481"/>
      <c r="AE3663" s="481"/>
      <c r="AF3663" s="481"/>
      <c r="AG3663" s="481"/>
      <c r="AH3663" s="472" t="s">
        <v>59</v>
      </c>
      <c r="AI3663" s="472"/>
      <c r="AJ3663" s="472"/>
      <c r="AK3663" s="472"/>
      <c r="AL3663" s="472"/>
      <c r="AM3663" s="472"/>
      <c r="AN3663" s="472" t="s">
        <v>60</v>
      </c>
      <c r="AO3663" s="472"/>
      <c r="AP3663" s="472"/>
      <c r="AQ3663" s="472"/>
      <c r="AR3663" s="472"/>
      <c r="AS3663" s="472"/>
      <c r="AT3663" s="472" t="s">
        <v>61</v>
      </c>
      <c r="AU3663" s="472"/>
      <c r="AV3663" s="472"/>
      <c r="AW3663" s="472"/>
      <c r="AX3663" s="472"/>
      <c r="AY3663" s="482"/>
      <c r="AZ3663" s="472" t="s">
        <v>4</v>
      </c>
      <c r="BA3663" s="472"/>
      <c r="BB3663" s="472"/>
      <c r="BC3663" s="472"/>
      <c r="BD3663" s="472"/>
      <c r="BE3663" s="472"/>
      <c r="BF3663" s="472" t="s">
        <v>62</v>
      </c>
      <c r="BG3663" s="472"/>
      <c r="BH3663" s="472"/>
      <c r="BI3663" s="472"/>
      <c r="BJ3663" s="472"/>
      <c r="BK3663" s="483"/>
      <c r="BL3663" s="484" t="s">
        <v>22</v>
      </c>
      <c r="BM3663" s="485"/>
      <c r="BN3663" s="486"/>
      <c r="BO3663" s="490" t="s">
        <v>76</v>
      </c>
      <c r="BP3663" s="490" t="s">
        <v>77</v>
      </c>
      <c r="BQ3663" s="62"/>
      <c r="BR3663" s="62"/>
      <c r="BS3663" s="786"/>
    </row>
    <row r="3664" spans="1:71" s="64" customFormat="1" ht="45" customHeight="1" x14ac:dyDescent="0.35">
      <c r="A3664" s="787"/>
      <c r="B3664" s="798"/>
      <c r="C3664" s="799"/>
      <c r="D3664" s="800"/>
      <c r="E3664" s="220" t="s">
        <v>98</v>
      </c>
      <c r="F3664" s="467"/>
      <c r="G3664" s="467"/>
      <c r="H3664" s="470"/>
      <c r="I3664" s="471"/>
      <c r="J3664" s="492" t="s">
        <v>15</v>
      </c>
      <c r="K3664" s="493"/>
      <c r="L3664" s="494" t="s">
        <v>16</v>
      </c>
      <c r="M3664" s="495"/>
      <c r="N3664" s="496" t="s">
        <v>17</v>
      </c>
      <c r="O3664" s="497" t="s">
        <v>8</v>
      </c>
      <c r="P3664" s="498" t="s">
        <v>103</v>
      </c>
      <c r="Q3664" s="499"/>
      <c r="R3664" s="500" t="s">
        <v>104</v>
      </c>
      <c r="S3664" s="501"/>
      <c r="T3664" s="502" t="s">
        <v>21</v>
      </c>
      <c r="U3664" s="503"/>
      <c r="V3664" s="475"/>
      <c r="W3664" s="476"/>
      <c r="X3664" s="475"/>
      <c r="Y3664" s="476"/>
      <c r="Z3664" s="479"/>
      <c r="AA3664" s="480"/>
      <c r="AB3664" s="504" t="s">
        <v>43</v>
      </c>
      <c r="AC3664" s="505"/>
      <c r="AD3664" s="506" t="s">
        <v>20</v>
      </c>
      <c r="AE3664" s="507" t="s">
        <v>3</v>
      </c>
      <c r="AF3664" s="508" t="s">
        <v>5</v>
      </c>
      <c r="AG3664" s="509"/>
      <c r="AH3664" s="492" t="s">
        <v>43</v>
      </c>
      <c r="AI3664" s="493"/>
      <c r="AJ3664" s="494" t="s">
        <v>20</v>
      </c>
      <c r="AK3664" s="495" t="s">
        <v>3</v>
      </c>
      <c r="AL3664" s="510" t="s">
        <v>5</v>
      </c>
      <c r="AM3664" s="511"/>
      <c r="AN3664" s="492" t="s">
        <v>43</v>
      </c>
      <c r="AO3664" s="493"/>
      <c r="AP3664" s="494" t="s">
        <v>20</v>
      </c>
      <c r="AQ3664" s="495" t="s">
        <v>3</v>
      </c>
      <c r="AR3664" s="510" t="s">
        <v>5</v>
      </c>
      <c r="AS3664" s="511"/>
      <c r="AT3664" s="465" t="s">
        <v>43</v>
      </c>
      <c r="AU3664" s="512"/>
      <c r="AV3664" s="513" t="s">
        <v>20</v>
      </c>
      <c r="AW3664" s="514" t="s">
        <v>3</v>
      </c>
      <c r="AX3664" s="510" t="s">
        <v>5</v>
      </c>
      <c r="AY3664" s="515"/>
      <c r="AZ3664" s="492" t="s">
        <v>43</v>
      </c>
      <c r="BA3664" s="493"/>
      <c r="BB3664" s="494" t="s">
        <v>20</v>
      </c>
      <c r="BC3664" s="495" t="s">
        <v>3</v>
      </c>
      <c r="BD3664" s="510" t="s">
        <v>5</v>
      </c>
      <c r="BE3664" s="511"/>
      <c r="BF3664" s="465" t="s">
        <v>43</v>
      </c>
      <c r="BG3664" s="512"/>
      <c r="BH3664" s="513" t="s">
        <v>20</v>
      </c>
      <c r="BI3664" s="514" t="s">
        <v>3</v>
      </c>
      <c r="BJ3664" s="510" t="s">
        <v>5</v>
      </c>
      <c r="BK3664" s="511"/>
      <c r="BL3664" s="487"/>
      <c r="BM3664" s="488"/>
      <c r="BN3664" s="489"/>
      <c r="BO3664" s="491"/>
      <c r="BP3664" s="491"/>
      <c r="BQ3664" s="63"/>
      <c r="BR3664" s="63"/>
      <c r="BS3664" s="787"/>
    </row>
    <row r="3665" spans="1:71" ht="23.85" customHeight="1" x14ac:dyDescent="0.35">
      <c r="A3665" s="788"/>
      <c r="B3665" s="458" t="str">
        <f>IF(ROSTER!B$8="","",ROSTER!B$8)</f>
        <v/>
      </c>
      <c r="C3665" s="416" t="str">
        <f>IF(ROSTER!C$8="","",ROSTER!C$8)</f>
        <v/>
      </c>
      <c r="D3665" s="417"/>
      <c r="E3665" s="418"/>
      <c r="F3665" s="420">
        <f>IF(E3665="y",1,IF(E3665="S",1,0))</f>
        <v>0</v>
      </c>
      <c r="G3665" s="422">
        <f>IF(E3665="S",1,0)</f>
        <v>0</v>
      </c>
      <c r="H3665" s="424"/>
      <c r="I3665" s="425"/>
      <c r="J3665" s="428"/>
      <c r="K3665" s="429"/>
      <c r="L3665" s="432"/>
      <c r="M3665" s="433"/>
      <c r="N3665" s="436">
        <f>L3665+J3665</f>
        <v>0</v>
      </c>
      <c r="O3665" s="437"/>
      <c r="P3665" s="428"/>
      <c r="Q3665" s="429"/>
      <c r="R3665" s="432"/>
      <c r="S3665" s="440"/>
      <c r="T3665" s="432"/>
      <c r="U3665" s="425"/>
      <c r="V3665" s="440"/>
      <c r="W3665" s="425"/>
      <c r="X3665" s="428"/>
      <c r="Y3665" s="425"/>
      <c r="Z3665" s="428"/>
      <c r="AA3665" s="425"/>
      <c r="AB3665" s="428"/>
      <c r="AC3665" s="429"/>
      <c r="AD3665" s="432"/>
      <c r="AE3665" s="433"/>
      <c r="AF3665" s="442">
        <f>IF(AB3665=0,0,(AD3665/AB3665)*100)</f>
        <v>0</v>
      </c>
      <c r="AG3665" s="443"/>
      <c r="AH3665" s="428"/>
      <c r="AI3665" s="429"/>
      <c r="AJ3665" s="432"/>
      <c r="AK3665" s="433"/>
      <c r="AL3665" s="446">
        <f>IF(AH3665=0,0,(AJ3665/AH3665)*100)</f>
        <v>0</v>
      </c>
      <c r="AM3665" s="447"/>
      <c r="AN3665" s="428"/>
      <c r="AO3665" s="429"/>
      <c r="AP3665" s="432"/>
      <c r="AQ3665" s="433"/>
      <c r="AR3665" s="446">
        <f>IF(AN3665=0,0,(AP3665/AN3665)*100)</f>
        <v>0</v>
      </c>
      <c r="AS3665" s="447"/>
      <c r="AT3665" s="450">
        <f>AB3665+AH3665+AN3665</f>
        <v>0</v>
      </c>
      <c r="AU3665" s="451"/>
      <c r="AV3665" s="454">
        <f>AD3665+AJ3665+AP3665</f>
        <v>0</v>
      </c>
      <c r="AW3665" s="455"/>
      <c r="AX3665" s="446">
        <f>IF(AT3665=0,0,(AV3665/AT3665)*100)</f>
        <v>0</v>
      </c>
      <c r="AY3665" s="447"/>
      <c r="AZ3665" s="428"/>
      <c r="BA3665" s="429"/>
      <c r="BB3665" s="432"/>
      <c r="BC3665" s="433"/>
      <c r="BD3665" s="446">
        <f>IF(AZ3665=0,0,(BB3665/AZ3665)*100)</f>
        <v>0</v>
      </c>
      <c r="BE3665" s="447"/>
      <c r="BF3665" s="450">
        <f>AT3665+AZ3665</f>
        <v>0</v>
      </c>
      <c r="BG3665" s="451"/>
      <c r="BH3665" s="454">
        <f>AV3665+BB3665</f>
        <v>0</v>
      </c>
      <c r="BI3665" s="455"/>
      <c r="BJ3665" s="446">
        <f>IF(BF3665=0,0,(BH3665/BF3665)*100)</f>
        <v>0</v>
      </c>
      <c r="BK3665" s="447"/>
      <c r="BL3665" s="406">
        <f>(AD3665*2)+(AJ3665*2)+(AP3665*3)+BB3665</f>
        <v>0</v>
      </c>
      <c r="BM3665" s="407"/>
      <c r="BN3665" s="408"/>
      <c r="BO3665" s="404" t="e">
        <f>(BL3665*BR$2468)+(N3665*BR$2469)+(X3665*BR$2470)+(R3665*BR$2471)+(V3665*BR$2472)+(Z3665*BR$2473)</f>
        <v>#REF!</v>
      </c>
      <c r="BP3665" s="404" t="e">
        <f>((AZ3665-BB3665)*BR$2475)+((AT3665-AV3665)*BR$2474)+(H3665*BR$2476)+(P3665*BR$2477)</f>
        <v>#REF!</v>
      </c>
      <c r="BQ3665" s="65" t="s">
        <v>65</v>
      </c>
      <c r="BR3665" s="66" t="e">
        <f>IF(#REF!="B",#REF!,IF(#REF!="C",#REF!,#REF!))</f>
        <v>#REF!</v>
      </c>
      <c r="BS3665" s="787"/>
    </row>
    <row r="3666" spans="1:71" ht="23.85" customHeight="1" x14ac:dyDescent="0.35">
      <c r="A3666" s="788"/>
      <c r="B3666" s="459"/>
      <c r="C3666" s="412" t="str">
        <f>IF(ROSTER!D$8="","",ROSTER!D$8)</f>
        <v/>
      </c>
      <c r="D3666" s="413"/>
      <c r="E3666" s="419"/>
      <c r="F3666" s="421"/>
      <c r="G3666" s="423"/>
      <c r="H3666" s="426"/>
      <c r="I3666" s="427"/>
      <c r="J3666" s="430"/>
      <c r="K3666" s="431"/>
      <c r="L3666" s="434"/>
      <c r="M3666" s="435"/>
      <c r="N3666" s="438" t="s">
        <v>14</v>
      </c>
      <c r="O3666" s="439"/>
      <c r="P3666" s="430"/>
      <c r="Q3666" s="431"/>
      <c r="R3666" s="434"/>
      <c r="S3666" s="441"/>
      <c r="T3666" s="434"/>
      <c r="U3666" s="427"/>
      <c r="V3666" s="441"/>
      <c r="W3666" s="427"/>
      <c r="X3666" s="430"/>
      <c r="Y3666" s="427"/>
      <c r="Z3666" s="430"/>
      <c r="AA3666" s="427"/>
      <c r="AB3666" s="430"/>
      <c r="AC3666" s="431"/>
      <c r="AD3666" s="434"/>
      <c r="AE3666" s="435"/>
      <c r="AF3666" s="444"/>
      <c r="AG3666" s="445"/>
      <c r="AH3666" s="430"/>
      <c r="AI3666" s="431"/>
      <c r="AJ3666" s="434"/>
      <c r="AK3666" s="435"/>
      <c r="AL3666" s="448"/>
      <c r="AM3666" s="449"/>
      <c r="AN3666" s="430"/>
      <c r="AO3666" s="431"/>
      <c r="AP3666" s="434"/>
      <c r="AQ3666" s="435"/>
      <c r="AR3666" s="448"/>
      <c r="AS3666" s="449"/>
      <c r="AT3666" s="452"/>
      <c r="AU3666" s="453"/>
      <c r="AV3666" s="456"/>
      <c r="AW3666" s="457"/>
      <c r="AX3666" s="448"/>
      <c r="AY3666" s="449"/>
      <c r="AZ3666" s="430"/>
      <c r="BA3666" s="431"/>
      <c r="BB3666" s="434"/>
      <c r="BC3666" s="435"/>
      <c r="BD3666" s="448"/>
      <c r="BE3666" s="449"/>
      <c r="BF3666" s="452"/>
      <c r="BG3666" s="453"/>
      <c r="BH3666" s="456"/>
      <c r="BI3666" s="457"/>
      <c r="BJ3666" s="448"/>
      <c r="BK3666" s="449"/>
      <c r="BL3666" s="409"/>
      <c r="BM3666" s="410"/>
      <c r="BN3666" s="411"/>
      <c r="BO3666" s="405"/>
      <c r="BP3666" s="405"/>
      <c r="BQ3666" s="65" t="s">
        <v>66</v>
      </c>
      <c r="BR3666" s="66" t="e">
        <f>IF(#REF!="B",#REF!,IF(#REF!="C",#REF!,#REF!))</f>
        <v>#REF!</v>
      </c>
      <c r="BS3666" s="787"/>
    </row>
    <row r="3667" spans="1:71" ht="21.75" customHeight="1" x14ac:dyDescent="0.35">
      <c r="A3667" s="779"/>
      <c r="B3667" s="458" t="str">
        <f>IF(ROSTER!B$10="","",ROSTER!B$10)</f>
        <v/>
      </c>
      <c r="C3667" s="416" t="str">
        <f>IF(ROSTER!C$10="","",ROSTER!C$10)</f>
        <v/>
      </c>
      <c r="D3667" s="417"/>
      <c r="E3667" s="418"/>
      <c r="F3667" s="420">
        <f>IF(E3667="y",1,IF(E3667="S",1,0))</f>
        <v>0</v>
      </c>
      <c r="G3667" s="422">
        <f>IF(E3667="S",1,0)</f>
        <v>0</v>
      </c>
      <c r="H3667" s="424"/>
      <c r="I3667" s="425"/>
      <c r="J3667" s="428"/>
      <c r="K3667" s="429"/>
      <c r="L3667" s="432"/>
      <c r="M3667" s="433"/>
      <c r="N3667" s="436">
        <f>L3667+J3667</f>
        <v>0</v>
      </c>
      <c r="O3667" s="437"/>
      <c r="P3667" s="428"/>
      <c r="Q3667" s="429"/>
      <c r="R3667" s="432"/>
      <c r="S3667" s="440"/>
      <c r="T3667" s="432"/>
      <c r="U3667" s="425"/>
      <c r="V3667" s="440"/>
      <c r="W3667" s="425"/>
      <c r="X3667" s="428"/>
      <c r="Y3667" s="425"/>
      <c r="Z3667" s="428"/>
      <c r="AA3667" s="425"/>
      <c r="AB3667" s="428"/>
      <c r="AC3667" s="429"/>
      <c r="AD3667" s="432"/>
      <c r="AE3667" s="433"/>
      <c r="AF3667" s="442">
        <f>IF(AB3667=0,0,(AD3667/AB3667)*100)</f>
        <v>0</v>
      </c>
      <c r="AG3667" s="443"/>
      <c r="AH3667" s="428"/>
      <c r="AI3667" s="429"/>
      <c r="AJ3667" s="432"/>
      <c r="AK3667" s="433"/>
      <c r="AL3667" s="446">
        <f>IF(AH3667=0,0,(AJ3667/AH3667)*100)</f>
        <v>0</v>
      </c>
      <c r="AM3667" s="447"/>
      <c r="AN3667" s="428"/>
      <c r="AO3667" s="429"/>
      <c r="AP3667" s="432"/>
      <c r="AQ3667" s="433"/>
      <c r="AR3667" s="446">
        <f>IF(AN3667=0,0,(AP3667/AN3667)*100)</f>
        <v>0</v>
      </c>
      <c r="AS3667" s="447"/>
      <c r="AT3667" s="450">
        <f>AB3667+AH3667+AN3667</f>
        <v>0</v>
      </c>
      <c r="AU3667" s="451"/>
      <c r="AV3667" s="454">
        <f>AD3667+AJ3667+AP3667</f>
        <v>0</v>
      </c>
      <c r="AW3667" s="455"/>
      <c r="AX3667" s="446">
        <f>IF(AT3667=0,0,(AV3667/AT3667)*100)</f>
        <v>0</v>
      </c>
      <c r="AY3667" s="447"/>
      <c r="AZ3667" s="428"/>
      <c r="BA3667" s="429"/>
      <c r="BB3667" s="432"/>
      <c r="BC3667" s="433"/>
      <c r="BD3667" s="446">
        <f>IF(AZ3667=0,0,(BB3667/AZ3667)*100)</f>
        <v>0</v>
      </c>
      <c r="BE3667" s="447"/>
      <c r="BF3667" s="450">
        <f>AT3667+AZ3667</f>
        <v>0</v>
      </c>
      <c r="BG3667" s="451"/>
      <c r="BH3667" s="454">
        <f>AV3667+BB3667</f>
        <v>0</v>
      </c>
      <c r="BI3667" s="455"/>
      <c r="BJ3667" s="446">
        <f>IF(BF3667=0,0,(BH3667/BF3667)*100)</f>
        <v>0</v>
      </c>
      <c r="BK3667" s="447"/>
      <c r="BL3667" s="406">
        <f>(AD3667*2)+(AJ3667*2)+(AP3667*3)+BB3667</f>
        <v>0</v>
      </c>
      <c r="BM3667" s="407"/>
      <c r="BN3667" s="408"/>
      <c r="BO3667" s="404" t="e">
        <f>(BL3667*BR$2468)+(N3667*BR$2469)+(X3667*BR$2470)+(R3667*BR$2471)+(V3667*BR$2472)+(Z3667*BR$2473)</f>
        <v>#REF!</v>
      </c>
      <c r="BP3667" s="404" t="e">
        <f>((AZ3667-BB3667)*BR$2475)+((AT3667-AV3667)*BR$2474)+(H3667*BR$2476)+(P3667*BR$2477)</f>
        <v>#REF!</v>
      </c>
      <c r="BQ3667" s="65" t="s">
        <v>67</v>
      </c>
      <c r="BR3667" s="66" t="e">
        <f>IF(#REF!="B",#REF!,IF(#REF!="C",#REF!,#REF!))</f>
        <v>#REF!</v>
      </c>
      <c r="BS3667" s="787"/>
    </row>
    <row r="3668" spans="1:71" ht="21.75" customHeight="1" x14ac:dyDescent="0.35">
      <c r="A3668" s="779"/>
      <c r="B3668" s="459"/>
      <c r="C3668" s="412" t="str">
        <f>IF(ROSTER!D$10="","",ROSTER!D$10)</f>
        <v/>
      </c>
      <c r="D3668" s="413"/>
      <c r="E3668" s="419"/>
      <c r="F3668" s="421"/>
      <c r="G3668" s="423"/>
      <c r="H3668" s="426"/>
      <c r="I3668" s="427"/>
      <c r="J3668" s="430"/>
      <c r="K3668" s="431"/>
      <c r="L3668" s="434"/>
      <c r="M3668" s="435"/>
      <c r="N3668" s="438" t="s">
        <v>14</v>
      </c>
      <c r="O3668" s="439"/>
      <c r="P3668" s="430"/>
      <c r="Q3668" s="431"/>
      <c r="R3668" s="434"/>
      <c r="S3668" s="441"/>
      <c r="T3668" s="434"/>
      <c r="U3668" s="427"/>
      <c r="V3668" s="441"/>
      <c r="W3668" s="427"/>
      <c r="X3668" s="430"/>
      <c r="Y3668" s="427"/>
      <c r="Z3668" s="430"/>
      <c r="AA3668" s="427"/>
      <c r="AB3668" s="430"/>
      <c r="AC3668" s="431"/>
      <c r="AD3668" s="434"/>
      <c r="AE3668" s="435"/>
      <c r="AF3668" s="444"/>
      <c r="AG3668" s="445"/>
      <c r="AH3668" s="430"/>
      <c r="AI3668" s="431"/>
      <c r="AJ3668" s="434"/>
      <c r="AK3668" s="435"/>
      <c r="AL3668" s="448"/>
      <c r="AM3668" s="449"/>
      <c r="AN3668" s="430"/>
      <c r="AO3668" s="431"/>
      <c r="AP3668" s="434"/>
      <c r="AQ3668" s="435"/>
      <c r="AR3668" s="448"/>
      <c r="AS3668" s="449"/>
      <c r="AT3668" s="452"/>
      <c r="AU3668" s="453"/>
      <c r="AV3668" s="456"/>
      <c r="AW3668" s="457"/>
      <c r="AX3668" s="448"/>
      <c r="AY3668" s="449"/>
      <c r="AZ3668" s="430"/>
      <c r="BA3668" s="431"/>
      <c r="BB3668" s="434"/>
      <c r="BC3668" s="435"/>
      <c r="BD3668" s="448"/>
      <c r="BE3668" s="449"/>
      <c r="BF3668" s="452"/>
      <c r="BG3668" s="453"/>
      <c r="BH3668" s="456"/>
      <c r="BI3668" s="457"/>
      <c r="BJ3668" s="448"/>
      <c r="BK3668" s="449"/>
      <c r="BL3668" s="409"/>
      <c r="BM3668" s="410"/>
      <c r="BN3668" s="411"/>
      <c r="BO3668" s="405"/>
      <c r="BP3668" s="405"/>
      <c r="BQ3668" s="65" t="s">
        <v>68</v>
      </c>
      <c r="BR3668" s="66" t="e">
        <f>IF(#REF!="B",#REF!,IF(#REF!="C",#REF!,#REF!))</f>
        <v>#REF!</v>
      </c>
      <c r="BS3668" s="787"/>
    </row>
    <row r="3669" spans="1:71" ht="21.75" customHeight="1" x14ac:dyDescent="0.35">
      <c r="A3669" s="779"/>
      <c r="B3669" s="414" t="str">
        <f>IF(ROSTER!B$12="","",ROSTER!B$12)</f>
        <v/>
      </c>
      <c r="C3669" s="416" t="str">
        <f>IF(ROSTER!C$12="","",ROSTER!C$12)</f>
        <v/>
      </c>
      <c r="D3669" s="417"/>
      <c r="E3669" s="418"/>
      <c r="F3669" s="420">
        <f>IF(E3669="y",1,IF(E3669="S",1,0))</f>
        <v>0</v>
      </c>
      <c r="G3669" s="422">
        <f>IF(E3669="S",1,0)</f>
        <v>0</v>
      </c>
      <c r="H3669" s="424"/>
      <c r="I3669" s="425"/>
      <c r="J3669" s="428"/>
      <c r="K3669" s="429"/>
      <c r="L3669" s="432"/>
      <c r="M3669" s="433"/>
      <c r="N3669" s="436">
        <f>L3669+J3669</f>
        <v>0</v>
      </c>
      <c r="O3669" s="437"/>
      <c r="P3669" s="428"/>
      <c r="Q3669" s="429"/>
      <c r="R3669" s="432"/>
      <c r="S3669" s="440"/>
      <c r="T3669" s="432"/>
      <c r="U3669" s="425"/>
      <c r="V3669" s="440"/>
      <c r="W3669" s="425"/>
      <c r="X3669" s="428"/>
      <c r="Y3669" s="425"/>
      <c r="Z3669" s="428"/>
      <c r="AA3669" s="425"/>
      <c r="AB3669" s="428"/>
      <c r="AC3669" s="429"/>
      <c r="AD3669" s="432"/>
      <c r="AE3669" s="433"/>
      <c r="AF3669" s="442">
        <f>IF(AB3669=0,0,(AD3669/AB3669)*100)</f>
        <v>0</v>
      </c>
      <c r="AG3669" s="443"/>
      <c r="AH3669" s="428"/>
      <c r="AI3669" s="429"/>
      <c r="AJ3669" s="432"/>
      <c r="AK3669" s="433"/>
      <c r="AL3669" s="446">
        <f>IF(AH3669=0,0,(AJ3669/AH3669)*100)</f>
        <v>0</v>
      </c>
      <c r="AM3669" s="447"/>
      <c r="AN3669" s="428"/>
      <c r="AO3669" s="429"/>
      <c r="AP3669" s="432"/>
      <c r="AQ3669" s="433"/>
      <c r="AR3669" s="446">
        <f>IF(AN3669=0,0,(AP3669/AN3669)*100)</f>
        <v>0</v>
      </c>
      <c r="AS3669" s="447"/>
      <c r="AT3669" s="450">
        <f>AB3669+AH3669+AN3669</f>
        <v>0</v>
      </c>
      <c r="AU3669" s="451"/>
      <c r="AV3669" s="454">
        <f>AD3669+AJ3669+AP3669</f>
        <v>0</v>
      </c>
      <c r="AW3669" s="455"/>
      <c r="AX3669" s="446">
        <f>IF(AT3669=0,0,(AV3669/AT3669)*100)</f>
        <v>0</v>
      </c>
      <c r="AY3669" s="447"/>
      <c r="AZ3669" s="428"/>
      <c r="BA3669" s="429"/>
      <c r="BB3669" s="432"/>
      <c r="BC3669" s="433"/>
      <c r="BD3669" s="446">
        <f>IF(AZ3669=0,0,(BB3669/AZ3669)*100)</f>
        <v>0</v>
      </c>
      <c r="BE3669" s="447"/>
      <c r="BF3669" s="450">
        <f>AT3669+AZ3669</f>
        <v>0</v>
      </c>
      <c r="BG3669" s="451"/>
      <c r="BH3669" s="454">
        <f>AV3669+BB3669</f>
        <v>0</v>
      </c>
      <c r="BI3669" s="455"/>
      <c r="BJ3669" s="446">
        <f>IF(BF3669=0,0,(BH3669/BF3669)*100)</f>
        <v>0</v>
      </c>
      <c r="BK3669" s="447"/>
      <c r="BL3669" s="406">
        <f>(AD3669*2)+(AJ3669*2)+(AP3669*3)+BB3669</f>
        <v>0</v>
      </c>
      <c r="BM3669" s="407"/>
      <c r="BN3669" s="408"/>
      <c r="BO3669" s="404" t="e">
        <f>(BL3669*BR$2468)+(N3669*BR$2469)+(X3669*BR$2470)+(R3669*BR$2471)+(V3669*BR$2472)+(Z3669*BR$2473)</f>
        <v>#REF!</v>
      </c>
      <c r="BP3669" s="404" t="e">
        <f>((AZ3669-BB3669)*BR$2475)+((AT3669-AV3669)*BR$2474)+(H3669*BR$2476)+(P3669*BR$2477)</f>
        <v>#REF!</v>
      </c>
      <c r="BQ3669" s="65" t="s">
        <v>69</v>
      </c>
      <c r="BR3669" s="66" t="e">
        <f>IF(#REF!="B",#REF!,IF(#REF!="C",#REF!,#REF!))</f>
        <v>#REF!</v>
      </c>
      <c r="BS3669" s="787"/>
    </row>
    <row r="3670" spans="1:71" ht="21.75" customHeight="1" x14ac:dyDescent="0.35">
      <c r="A3670" s="779"/>
      <c r="B3670" s="415"/>
      <c r="C3670" s="412" t="str">
        <f>IF(ROSTER!D$12="","",ROSTER!D$12)</f>
        <v/>
      </c>
      <c r="D3670" s="413"/>
      <c r="E3670" s="419"/>
      <c r="F3670" s="421"/>
      <c r="G3670" s="423"/>
      <c r="H3670" s="426"/>
      <c r="I3670" s="427"/>
      <c r="J3670" s="430"/>
      <c r="K3670" s="431"/>
      <c r="L3670" s="434"/>
      <c r="M3670" s="435"/>
      <c r="N3670" s="438" t="s">
        <v>14</v>
      </c>
      <c r="O3670" s="439"/>
      <c r="P3670" s="430"/>
      <c r="Q3670" s="431"/>
      <c r="R3670" s="434"/>
      <c r="S3670" s="441"/>
      <c r="T3670" s="434"/>
      <c r="U3670" s="427"/>
      <c r="V3670" s="441"/>
      <c r="W3670" s="427"/>
      <c r="X3670" s="430"/>
      <c r="Y3670" s="427"/>
      <c r="Z3670" s="430"/>
      <c r="AA3670" s="427"/>
      <c r="AB3670" s="430"/>
      <c r="AC3670" s="431"/>
      <c r="AD3670" s="434"/>
      <c r="AE3670" s="435"/>
      <c r="AF3670" s="444"/>
      <c r="AG3670" s="445"/>
      <c r="AH3670" s="430"/>
      <c r="AI3670" s="431"/>
      <c r="AJ3670" s="434"/>
      <c r="AK3670" s="435"/>
      <c r="AL3670" s="448"/>
      <c r="AM3670" s="449"/>
      <c r="AN3670" s="430"/>
      <c r="AO3670" s="431"/>
      <c r="AP3670" s="434"/>
      <c r="AQ3670" s="435"/>
      <c r="AR3670" s="448"/>
      <c r="AS3670" s="449"/>
      <c r="AT3670" s="452"/>
      <c r="AU3670" s="453"/>
      <c r="AV3670" s="456"/>
      <c r="AW3670" s="457"/>
      <c r="AX3670" s="448"/>
      <c r="AY3670" s="449"/>
      <c r="AZ3670" s="430"/>
      <c r="BA3670" s="431"/>
      <c r="BB3670" s="434"/>
      <c r="BC3670" s="435"/>
      <c r="BD3670" s="448"/>
      <c r="BE3670" s="449"/>
      <c r="BF3670" s="452"/>
      <c r="BG3670" s="453"/>
      <c r="BH3670" s="456"/>
      <c r="BI3670" s="457"/>
      <c r="BJ3670" s="448"/>
      <c r="BK3670" s="449"/>
      <c r="BL3670" s="409"/>
      <c r="BM3670" s="410"/>
      <c r="BN3670" s="411"/>
      <c r="BO3670" s="405"/>
      <c r="BP3670" s="405"/>
      <c r="BQ3670" s="65" t="s">
        <v>70</v>
      </c>
      <c r="BR3670" s="66" t="e">
        <f>IF(#REF!="B",#REF!,IF(#REF!="C",#REF!,#REF!))</f>
        <v>#REF!</v>
      </c>
      <c r="BS3670" s="787"/>
    </row>
    <row r="3671" spans="1:71" ht="21.75" customHeight="1" x14ac:dyDescent="0.35">
      <c r="A3671" s="779"/>
      <c r="B3671" s="414" t="str">
        <f>IF(ROSTER!B$14="","",ROSTER!B$14)</f>
        <v/>
      </c>
      <c r="C3671" s="416" t="str">
        <f>IF(ROSTER!C$14="","",ROSTER!C$14)</f>
        <v/>
      </c>
      <c r="D3671" s="417"/>
      <c r="E3671" s="418"/>
      <c r="F3671" s="420">
        <f>IF(E3671="y",1,IF(E3671="S",1,0))</f>
        <v>0</v>
      </c>
      <c r="G3671" s="422">
        <f>IF(E3671="S",1,0)</f>
        <v>0</v>
      </c>
      <c r="H3671" s="424"/>
      <c r="I3671" s="425"/>
      <c r="J3671" s="428"/>
      <c r="K3671" s="429"/>
      <c r="L3671" s="432"/>
      <c r="M3671" s="433"/>
      <c r="N3671" s="436">
        <f>L3671+J3671</f>
        <v>0</v>
      </c>
      <c r="O3671" s="437"/>
      <c r="P3671" s="428"/>
      <c r="Q3671" s="429"/>
      <c r="R3671" s="432"/>
      <c r="S3671" s="440"/>
      <c r="T3671" s="432"/>
      <c r="U3671" s="425"/>
      <c r="V3671" s="440"/>
      <c r="W3671" s="425"/>
      <c r="X3671" s="428"/>
      <c r="Y3671" s="425"/>
      <c r="Z3671" s="428"/>
      <c r="AA3671" s="425"/>
      <c r="AB3671" s="428"/>
      <c r="AC3671" s="429"/>
      <c r="AD3671" s="432"/>
      <c r="AE3671" s="433"/>
      <c r="AF3671" s="442">
        <f>IF(AB3671=0,0,(AD3671/AB3671)*100)</f>
        <v>0</v>
      </c>
      <c r="AG3671" s="443"/>
      <c r="AH3671" s="428"/>
      <c r="AI3671" s="429"/>
      <c r="AJ3671" s="432"/>
      <c r="AK3671" s="433"/>
      <c r="AL3671" s="446">
        <f>IF(AH3671=0,0,(AJ3671/AH3671)*100)</f>
        <v>0</v>
      </c>
      <c r="AM3671" s="447"/>
      <c r="AN3671" s="428"/>
      <c r="AO3671" s="429"/>
      <c r="AP3671" s="432"/>
      <c r="AQ3671" s="433"/>
      <c r="AR3671" s="446">
        <f>IF(AN3671=0,0,(AP3671/AN3671)*100)</f>
        <v>0</v>
      </c>
      <c r="AS3671" s="447"/>
      <c r="AT3671" s="450">
        <f>AB3671+AH3671+AN3671</f>
        <v>0</v>
      </c>
      <c r="AU3671" s="451"/>
      <c r="AV3671" s="454">
        <f>AD3671+AJ3671+AP3671</f>
        <v>0</v>
      </c>
      <c r="AW3671" s="455"/>
      <c r="AX3671" s="446">
        <f>IF(AT3671=0,0,(AV3671/AT3671)*100)</f>
        <v>0</v>
      </c>
      <c r="AY3671" s="447"/>
      <c r="AZ3671" s="428"/>
      <c r="BA3671" s="429"/>
      <c r="BB3671" s="432"/>
      <c r="BC3671" s="433"/>
      <c r="BD3671" s="446">
        <f>IF(AZ3671=0,0,(BB3671/AZ3671)*100)</f>
        <v>0</v>
      </c>
      <c r="BE3671" s="447"/>
      <c r="BF3671" s="450">
        <f>AT3671+AZ3671</f>
        <v>0</v>
      </c>
      <c r="BG3671" s="451"/>
      <c r="BH3671" s="454">
        <f>AV3671+BB3671</f>
        <v>0</v>
      </c>
      <c r="BI3671" s="455"/>
      <c r="BJ3671" s="446">
        <f>IF(BF3671=0,0,(BH3671/BF3671)*100)</f>
        <v>0</v>
      </c>
      <c r="BK3671" s="447"/>
      <c r="BL3671" s="406">
        <f>(AD3671*2)+(AJ3671*2)+(AP3671*3)+BB3671</f>
        <v>0</v>
      </c>
      <c r="BM3671" s="407"/>
      <c r="BN3671" s="408"/>
      <c r="BO3671" s="404" t="e">
        <f>(BL3671*BR$2468)+(N3671*BR$2469)+(X3671*BR$2470)+(R3671*BR$2471)+(V3671*BR$2472)+(Z3671*BR$2473)</f>
        <v>#REF!</v>
      </c>
      <c r="BP3671" s="404" t="e">
        <f>((AZ3671-BB3671)*BR$2475)+((AT3671-AV3671)*BR$2474)+(H3671*BR$2476)+(P3671*BR$2477)</f>
        <v>#REF!</v>
      </c>
      <c r="BQ3671" s="65" t="s">
        <v>71</v>
      </c>
      <c r="BR3671" s="66" t="e">
        <f>IF(#REF!="B",#REF!,IF(#REF!="C",#REF!,#REF!))</f>
        <v>#REF!</v>
      </c>
      <c r="BS3671" s="787"/>
    </row>
    <row r="3672" spans="1:71" ht="21.75" customHeight="1" x14ac:dyDescent="0.35">
      <c r="A3672" s="779"/>
      <c r="B3672" s="415"/>
      <c r="C3672" s="412" t="str">
        <f>IF(ROSTER!D$14="","",ROSTER!D$14)</f>
        <v/>
      </c>
      <c r="D3672" s="413"/>
      <c r="E3672" s="419"/>
      <c r="F3672" s="421"/>
      <c r="G3672" s="423"/>
      <c r="H3672" s="426"/>
      <c r="I3672" s="427"/>
      <c r="J3672" s="430"/>
      <c r="K3672" s="431"/>
      <c r="L3672" s="434"/>
      <c r="M3672" s="435"/>
      <c r="N3672" s="438" t="s">
        <v>14</v>
      </c>
      <c r="O3672" s="439"/>
      <c r="P3672" s="430"/>
      <c r="Q3672" s="431"/>
      <c r="R3672" s="434"/>
      <c r="S3672" s="441"/>
      <c r="T3672" s="434"/>
      <c r="U3672" s="427"/>
      <c r="V3672" s="441"/>
      <c r="W3672" s="427"/>
      <c r="X3672" s="430"/>
      <c r="Y3672" s="427"/>
      <c r="Z3672" s="430"/>
      <c r="AA3672" s="427"/>
      <c r="AB3672" s="430"/>
      <c r="AC3672" s="431"/>
      <c r="AD3672" s="434"/>
      <c r="AE3672" s="435"/>
      <c r="AF3672" s="444"/>
      <c r="AG3672" s="445"/>
      <c r="AH3672" s="430"/>
      <c r="AI3672" s="431"/>
      <c r="AJ3672" s="434"/>
      <c r="AK3672" s="435"/>
      <c r="AL3672" s="448"/>
      <c r="AM3672" s="449"/>
      <c r="AN3672" s="430"/>
      <c r="AO3672" s="431"/>
      <c r="AP3672" s="434"/>
      <c r="AQ3672" s="435"/>
      <c r="AR3672" s="448"/>
      <c r="AS3672" s="449"/>
      <c r="AT3672" s="452"/>
      <c r="AU3672" s="453"/>
      <c r="AV3672" s="456"/>
      <c r="AW3672" s="457"/>
      <c r="AX3672" s="448"/>
      <c r="AY3672" s="449"/>
      <c r="AZ3672" s="430"/>
      <c r="BA3672" s="431"/>
      <c r="BB3672" s="434"/>
      <c r="BC3672" s="435"/>
      <c r="BD3672" s="448"/>
      <c r="BE3672" s="449"/>
      <c r="BF3672" s="452"/>
      <c r="BG3672" s="453"/>
      <c r="BH3672" s="456"/>
      <c r="BI3672" s="457"/>
      <c r="BJ3672" s="448"/>
      <c r="BK3672" s="449"/>
      <c r="BL3672" s="409"/>
      <c r="BM3672" s="410"/>
      <c r="BN3672" s="411"/>
      <c r="BO3672" s="405"/>
      <c r="BP3672" s="405"/>
      <c r="BQ3672" s="65" t="s">
        <v>72</v>
      </c>
      <c r="BR3672" s="66" t="e">
        <f>IF(#REF!="B",#REF!,IF(#REF!="C",#REF!,#REF!))</f>
        <v>#REF!</v>
      </c>
      <c r="BS3672" s="787"/>
    </row>
    <row r="3673" spans="1:71" ht="21.75" customHeight="1" x14ac:dyDescent="0.35">
      <c r="A3673" s="779"/>
      <c r="B3673" s="414" t="str">
        <f>IF(ROSTER!B$16="","",ROSTER!B$16)</f>
        <v/>
      </c>
      <c r="C3673" s="416" t="str">
        <f>IF(ROSTER!C$16="","",ROSTER!C$16)</f>
        <v/>
      </c>
      <c r="D3673" s="417"/>
      <c r="E3673" s="418"/>
      <c r="F3673" s="420">
        <f>IF(E3673="y",1,IF(E3673="S",1,0))</f>
        <v>0</v>
      </c>
      <c r="G3673" s="422">
        <f>IF(E3673="S",1,0)</f>
        <v>0</v>
      </c>
      <c r="H3673" s="424"/>
      <c r="I3673" s="425"/>
      <c r="J3673" s="428"/>
      <c r="K3673" s="429"/>
      <c r="L3673" s="432"/>
      <c r="M3673" s="433"/>
      <c r="N3673" s="436">
        <f>L3673+J3673</f>
        <v>0</v>
      </c>
      <c r="O3673" s="437"/>
      <c r="P3673" s="428"/>
      <c r="Q3673" s="429"/>
      <c r="R3673" s="432"/>
      <c r="S3673" s="440"/>
      <c r="T3673" s="432"/>
      <c r="U3673" s="425"/>
      <c r="V3673" s="440"/>
      <c r="W3673" s="425"/>
      <c r="X3673" s="428"/>
      <c r="Y3673" s="425"/>
      <c r="Z3673" s="428"/>
      <c r="AA3673" s="425"/>
      <c r="AB3673" s="428"/>
      <c r="AC3673" s="429"/>
      <c r="AD3673" s="432"/>
      <c r="AE3673" s="433"/>
      <c r="AF3673" s="442">
        <f>IF(AB3673=0,0,(AD3673/AB3673)*100)</f>
        <v>0</v>
      </c>
      <c r="AG3673" s="443"/>
      <c r="AH3673" s="428"/>
      <c r="AI3673" s="429"/>
      <c r="AJ3673" s="432"/>
      <c r="AK3673" s="433"/>
      <c r="AL3673" s="446">
        <f>IF(AH3673=0,0,(AJ3673/AH3673)*100)</f>
        <v>0</v>
      </c>
      <c r="AM3673" s="447"/>
      <c r="AN3673" s="428"/>
      <c r="AO3673" s="429"/>
      <c r="AP3673" s="432"/>
      <c r="AQ3673" s="433"/>
      <c r="AR3673" s="446">
        <f>IF(AN3673=0,0,(AP3673/AN3673)*100)</f>
        <v>0</v>
      </c>
      <c r="AS3673" s="447"/>
      <c r="AT3673" s="450">
        <f>AB3673+AH3673+AN3673</f>
        <v>0</v>
      </c>
      <c r="AU3673" s="451"/>
      <c r="AV3673" s="454">
        <f>AD3673+AJ3673+AP3673</f>
        <v>0</v>
      </c>
      <c r="AW3673" s="455"/>
      <c r="AX3673" s="446">
        <f>IF(AT3673=0,0,(AV3673/AT3673)*100)</f>
        <v>0</v>
      </c>
      <c r="AY3673" s="447"/>
      <c r="AZ3673" s="428"/>
      <c r="BA3673" s="429"/>
      <c r="BB3673" s="432"/>
      <c r="BC3673" s="433"/>
      <c r="BD3673" s="446">
        <f>IF(AZ3673=0,0,(BB3673/AZ3673)*100)</f>
        <v>0</v>
      </c>
      <c r="BE3673" s="447"/>
      <c r="BF3673" s="450">
        <f>AT3673+AZ3673</f>
        <v>0</v>
      </c>
      <c r="BG3673" s="451"/>
      <c r="BH3673" s="454">
        <f>AV3673+BB3673</f>
        <v>0</v>
      </c>
      <c r="BI3673" s="455"/>
      <c r="BJ3673" s="446">
        <f>IF(BF3673=0,0,(BH3673/BF3673)*100)</f>
        <v>0</v>
      </c>
      <c r="BK3673" s="447"/>
      <c r="BL3673" s="406">
        <f>(AD3673*2)+(AJ3673*2)+(AP3673*3)+BB3673</f>
        <v>0</v>
      </c>
      <c r="BM3673" s="407"/>
      <c r="BN3673" s="408"/>
      <c r="BO3673" s="404" t="e">
        <f>(BL3673*BR$2468)+(N3673*BR$2469)+(X3673*BR$2470)+(R3673*BR$2471)+(V3673*BR$2472)+(Z3673*BR$2473)</f>
        <v>#REF!</v>
      </c>
      <c r="BP3673" s="404" t="e">
        <f>((AZ3673-BB3673)*BR$2475)+((AT3673-AV3673)*BR$2474)+(H3673*BR$2476)+(P3673*BR$2477)</f>
        <v>#REF!</v>
      </c>
      <c r="BQ3673" s="65" t="s">
        <v>73</v>
      </c>
      <c r="BR3673" s="66" t="e">
        <f>IF(#REF!="B",#REF!,IF(#REF!="C",#REF!,#REF!))</f>
        <v>#REF!</v>
      </c>
      <c r="BS3673" s="787"/>
    </row>
    <row r="3674" spans="1:71" ht="21.75" customHeight="1" x14ac:dyDescent="0.35">
      <c r="A3674" s="779"/>
      <c r="B3674" s="415"/>
      <c r="C3674" s="412" t="str">
        <f>IF(ROSTER!D$16="","",ROSTER!D$16)</f>
        <v/>
      </c>
      <c r="D3674" s="413"/>
      <c r="E3674" s="419"/>
      <c r="F3674" s="421"/>
      <c r="G3674" s="423"/>
      <c r="H3674" s="426"/>
      <c r="I3674" s="427"/>
      <c r="J3674" s="430"/>
      <c r="K3674" s="431"/>
      <c r="L3674" s="434"/>
      <c r="M3674" s="435"/>
      <c r="N3674" s="438" t="s">
        <v>14</v>
      </c>
      <c r="O3674" s="439"/>
      <c r="P3674" s="430"/>
      <c r="Q3674" s="431"/>
      <c r="R3674" s="434"/>
      <c r="S3674" s="441"/>
      <c r="T3674" s="434"/>
      <c r="U3674" s="427"/>
      <c r="V3674" s="441"/>
      <c r="W3674" s="427"/>
      <c r="X3674" s="430"/>
      <c r="Y3674" s="427"/>
      <c r="Z3674" s="430"/>
      <c r="AA3674" s="427"/>
      <c r="AB3674" s="430"/>
      <c r="AC3674" s="431"/>
      <c r="AD3674" s="434"/>
      <c r="AE3674" s="435"/>
      <c r="AF3674" s="444"/>
      <c r="AG3674" s="445"/>
      <c r="AH3674" s="430"/>
      <c r="AI3674" s="431"/>
      <c r="AJ3674" s="434"/>
      <c r="AK3674" s="435"/>
      <c r="AL3674" s="448"/>
      <c r="AM3674" s="449"/>
      <c r="AN3674" s="430"/>
      <c r="AO3674" s="431"/>
      <c r="AP3674" s="434"/>
      <c r="AQ3674" s="435"/>
      <c r="AR3674" s="448"/>
      <c r="AS3674" s="449"/>
      <c r="AT3674" s="452"/>
      <c r="AU3674" s="453"/>
      <c r="AV3674" s="456"/>
      <c r="AW3674" s="457"/>
      <c r="AX3674" s="448"/>
      <c r="AY3674" s="449"/>
      <c r="AZ3674" s="430"/>
      <c r="BA3674" s="431"/>
      <c r="BB3674" s="434"/>
      <c r="BC3674" s="435"/>
      <c r="BD3674" s="448"/>
      <c r="BE3674" s="449"/>
      <c r="BF3674" s="452"/>
      <c r="BG3674" s="453"/>
      <c r="BH3674" s="456"/>
      <c r="BI3674" s="457"/>
      <c r="BJ3674" s="448"/>
      <c r="BK3674" s="449"/>
      <c r="BL3674" s="409"/>
      <c r="BM3674" s="410"/>
      <c r="BN3674" s="411"/>
      <c r="BO3674" s="405"/>
      <c r="BP3674" s="405"/>
      <c r="BQ3674" s="65" t="s">
        <v>74</v>
      </c>
      <c r="BR3674" s="66" t="e">
        <f>IF(#REF!="B",#REF!,IF(#REF!="C",#REF!,#REF!))</f>
        <v>#REF!</v>
      </c>
      <c r="BS3674" s="787"/>
    </row>
    <row r="3675" spans="1:71" ht="21.75" customHeight="1" x14ac:dyDescent="0.25">
      <c r="A3675" s="779"/>
      <c r="B3675" s="414" t="str">
        <f>IF(ROSTER!B$18="","",ROSTER!B$18)</f>
        <v/>
      </c>
      <c r="C3675" s="416" t="str">
        <f>IF(ROSTER!C$18="","",ROSTER!C$18)</f>
        <v/>
      </c>
      <c r="D3675" s="417"/>
      <c r="E3675" s="418"/>
      <c r="F3675" s="420">
        <f>IF(E3675="y",1,IF(E3675="S",1,0))</f>
        <v>0</v>
      </c>
      <c r="G3675" s="422">
        <f>IF(E3675="S",1,0)</f>
        <v>0</v>
      </c>
      <c r="H3675" s="424"/>
      <c r="I3675" s="425"/>
      <c r="J3675" s="428"/>
      <c r="K3675" s="429"/>
      <c r="L3675" s="432"/>
      <c r="M3675" s="433"/>
      <c r="N3675" s="436">
        <f>L3675+J3675</f>
        <v>0</v>
      </c>
      <c r="O3675" s="437"/>
      <c r="P3675" s="428"/>
      <c r="Q3675" s="429"/>
      <c r="R3675" s="432"/>
      <c r="S3675" s="440"/>
      <c r="T3675" s="432"/>
      <c r="U3675" s="425"/>
      <c r="V3675" s="440"/>
      <c r="W3675" s="425"/>
      <c r="X3675" s="428"/>
      <c r="Y3675" s="425"/>
      <c r="Z3675" s="428"/>
      <c r="AA3675" s="425"/>
      <c r="AB3675" s="428"/>
      <c r="AC3675" s="429"/>
      <c r="AD3675" s="432"/>
      <c r="AE3675" s="433"/>
      <c r="AF3675" s="442">
        <f>IF(AB3675=0,0,(AD3675/AB3675)*100)</f>
        <v>0</v>
      </c>
      <c r="AG3675" s="443"/>
      <c r="AH3675" s="428"/>
      <c r="AI3675" s="429"/>
      <c r="AJ3675" s="432"/>
      <c r="AK3675" s="433"/>
      <c r="AL3675" s="446">
        <f>IF(AH3675=0,0,(AJ3675/AH3675)*100)</f>
        <v>0</v>
      </c>
      <c r="AM3675" s="447"/>
      <c r="AN3675" s="428"/>
      <c r="AO3675" s="429"/>
      <c r="AP3675" s="432"/>
      <c r="AQ3675" s="433"/>
      <c r="AR3675" s="446">
        <f>IF(AN3675=0,0,(AP3675/AN3675)*100)</f>
        <v>0</v>
      </c>
      <c r="AS3675" s="447"/>
      <c r="AT3675" s="450">
        <f>AB3675+AH3675+AN3675</f>
        <v>0</v>
      </c>
      <c r="AU3675" s="451"/>
      <c r="AV3675" s="454">
        <f>AD3675+AJ3675+AP3675</f>
        <v>0</v>
      </c>
      <c r="AW3675" s="455"/>
      <c r="AX3675" s="446">
        <f>IF(AT3675=0,0,(AV3675/AT3675)*100)</f>
        <v>0</v>
      </c>
      <c r="AY3675" s="447"/>
      <c r="AZ3675" s="428"/>
      <c r="BA3675" s="429"/>
      <c r="BB3675" s="432"/>
      <c r="BC3675" s="433"/>
      <c r="BD3675" s="446">
        <f>IF(AZ3675=0,0,(BB3675/AZ3675)*100)</f>
        <v>0</v>
      </c>
      <c r="BE3675" s="447"/>
      <c r="BF3675" s="450">
        <f>AT3675+AZ3675</f>
        <v>0</v>
      </c>
      <c r="BG3675" s="451"/>
      <c r="BH3675" s="454">
        <f>AV3675+BB3675</f>
        <v>0</v>
      </c>
      <c r="BI3675" s="455"/>
      <c r="BJ3675" s="446">
        <f>IF(BF3675=0,0,(BH3675/BF3675)*100)</f>
        <v>0</v>
      </c>
      <c r="BK3675" s="447"/>
      <c r="BL3675" s="406">
        <f>(AD3675*2)+(AJ3675*2)+(AP3675*3)+BB3675</f>
        <v>0</v>
      </c>
      <c r="BM3675" s="407"/>
      <c r="BN3675" s="408"/>
      <c r="BO3675" s="404" t="e">
        <f>(BL3675*BR$2468)+(N3675*BR$2469)+(X3675*BR$2470)+(R3675*BR$2471)+(V3675*BR$2472)+(Z3675*BR$2473)</f>
        <v>#REF!</v>
      </c>
      <c r="BP3675" s="404" t="e">
        <f>((AZ3675-BB3675)*BR$2475)+((AT3675-AV3675)*BR$2474)+(H3675*BR$2476)+(P3675*BR$2477)</f>
        <v>#REF!</v>
      </c>
      <c r="BQ3675" s="53"/>
      <c r="BR3675" s="53"/>
      <c r="BS3675" s="787"/>
    </row>
    <row r="3676" spans="1:71" ht="21.75" customHeight="1" x14ac:dyDescent="0.25">
      <c r="A3676" s="779"/>
      <c r="B3676" s="415"/>
      <c r="C3676" s="412" t="str">
        <f>IF(ROSTER!D$18="","",ROSTER!D$18)</f>
        <v/>
      </c>
      <c r="D3676" s="413"/>
      <c r="E3676" s="419"/>
      <c r="F3676" s="421"/>
      <c r="G3676" s="423"/>
      <c r="H3676" s="426"/>
      <c r="I3676" s="427"/>
      <c r="J3676" s="430"/>
      <c r="K3676" s="431"/>
      <c r="L3676" s="434"/>
      <c r="M3676" s="435"/>
      <c r="N3676" s="438"/>
      <c r="O3676" s="439"/>
      <c r="P3676" s="430"/>
      <c r="Q3676" s="431"/>
      <c r="R3676" s="434"/>
      <c r="S3676" s="441"/>
      <c r="T3676" s="434"/>
      <c r="U3676" s="427"/>
      <c r="V3676" s="441"/>
      <c r="W3676" s="427"/>
      <c r="X3676" s="430"/>
      <c r="Y3676" s="427"/>
      <c r="Z3676" s="430"/>
      <c r="AA3676" s="427"/>
      <c r="AB3676" s="430"/>
      <c r="AC3676" s="431"/>
      <c r="AD3676" s="434"/>
      <c r="AE3676" s="435"/>
      <c r="AF3676" s="444"/>
      <c r="AG3676" s="445"/>
      <c r="AH3676" s="430"/>
      <c r="AI3676" s="431"/>
      <c r="AJ3676" s="434"/>
      <c r="AK3676" s="435"/>
      <c r="AL3676" s="448"/>
      <c r="AM3676" s="449"/>
      <c r="AN3676" s="430"/>
      <c r="AO3676" s="431"/>
      <c r="AP3676" s="434"/>
      <c r="AQ3676" s="435"/>
      <c r="AR3676" s="448"/>
      <c r="AS3676" s="449"/>
      <c r="AT3676" s="452"/>
      <c r="AU3676" s="453"/>
      <c r="AV3676" s="456"/>
      <c r="AW3676" s="457"/>
      <c r="AX3676" s="448"/>
      <c r="AY3676" s="449"/>
      <c r="AZ3676" s="430"/>
      <c r="BA3676" s="431"/>
      <c r="BB3676" s="434"/>
      <c r="BC3676" s="435"/>
      <c r="BD3676" s="448"/>
      <c r="BE3676" s="449"/>
      <c r="BF3676" s="452"/>
      <c r="BG3676" s="453"/>
      <c r="BH3676" s="456"/>
      <c r="BI3676" s="457"/>
      <c r="BJ3676" s="448"/>
      <c r="BK3676" s="449"/>
      <c r="BL3676" s="409"/>
      <c r="BM3676" s="410"/>
      <c r="BN3676" s="411"/>
      <c r="BO3676" s="405"/>
      <c r="BP3676" s="405"/>
      <c r="BQ3676" s="53"/>
      <c r="BR3676" s="53"/>
      <c r="BS3676" s="779"/>
    </row>
    <row r="3677" spans="1:71" ht="21.75" customHeight="1" x14ac:dyDescent="0.25">
      <c r="A3677" s="779"/>
      <c r="B3677" s="414" t="str">
        <f>IF(ROSTER!B$20="","",ROSTER!B$20)</f>
        <v/>
      </c>
      <c r="C3677" s="416" t="str">
        <f>IF(ROSTER!C$20="","",ROSTER!C$20)</f>
        <v/>
      </c>
      <c r="D3677" s="417"/>
      <c r="E3677" s="418"/>
      <c r="F3677" s="420">
        <f>IF(E3677="y",1,IF(E3677="S",1,0))</f>
        <v>0</v>
      </c>
      <c r="G3677" s="422">
        <f>IF(E3677="S",1,0)</f>
        <v>0</v>
      </c>
      <c r="H3677" s="424"/>
      <c r="I3677" s="425"/>
      <c r="J3677" s="428"/>
      <c r="K3677" s="429"/>
      <c r="L3677" s="432"/>
      <c r="M3677" s="433"/>
      <c r="N3677" s="436">
        <f>L3677+J3677</f>
        <v>0</v>
      </c>
      <c r="O3677" s="437"/>
      <c r="P3677" s="428"/>
      <c r="Q3677" s="429"/>
      <c r="R3677" s="432"/>
      <c r="S3677" s="440"/>
      <c r="T3677" s="432"/>
      <c r="U3677" s="425"/>
      <c r="V3677" s="440"/>
      <c r="W3677" s="425"/>
      <c r="X3677" s="428"/>
      <c r="Y3677" s="425"/>
      <c r="Z3677" s="428"/>
      <c r="AA3677" s="425"/>
      <c r="AB3677" s="428"/>
      <c r="AC3677" s="429"/>
      <c r="AD3677" s="432"/>
      <c r="AE3677" s="433"/>
      <c r="AF3677" s="442">
        <f>IF(AB3677=0,0,(AD3677/AB3677)*100)</f>
        <v>0</v>
      </c>
      <c r="AG3677" s="443"/>
      <c r="AH3677" s="428"/>
      <c r="AI3677" s="429"/>
      <c r="AJ3677" s="432"/>
      <c r="AK3677" s="433"/>
      <c r="AL3677" s="446">
        <f>IF(AH3677=0,0,(AJ3677/AH3677)*100)</f>
        <v>0</v>
      </c>
      <c r="AM3677" s="447"/>
      <c r="AN3677" s="428"/>
      <c r="AO3677" s="429"/>
      <c r="AP3677" s="432"/>
      <c r="AQ3677" s="433"/>
      <c r="AR3677" s="446">
        <f>IF(AN3677=0,0,(AP3677/AN3677)*100)</f>
        <v>0</v>
      </c>
      <c r="AS3677" s="447"/>
      <c r="AT3677" s="450">
        <f>AB3677+AH3677+AN3677</f>
        <v>0</v>
      </c>
      <c r="AU3677" s="451"/>
      <c r="AV3677" s="454">
        <f>AD3677+AJ3677+AP3677</f>
        <v>0</v>
      </c>
      <c r="AW3677" s="455"/>
      <c r="AX3677" s="446">
        <f>IF(AT3677=0,0,(AV3677/AT3677)*100)</f>
        <v>0</v>
      </c>
      <c r="AY3677" s="447"/>
      <c r="AZ3677" s="428"/>
      <c r="BA3677" s="429"/>
      <c r="BB3677" s="432"/>
      <c r="BC3677" s="433"/>
      <c r="BD3677" s="446">
        <f>IF(AZ3677=0,0,(BB3677/AZ3677)*100)</f>
        <v>0</v>
      </c>
      <c r="BE3677" s="447"/>
      <c r="BF3677" s="450">
        <f>AT3677+AZ3677</f>
        <v>0</v>
      </c>
      <c r="BG3677" s="451"/>
      <c r="BH3677" s="454">
        <f>AV3677+BB3677</f>
        <v>0</v>
      </c>
      <c r="BI3677" s="455"/>
      <c r="BJ3677" s="446">
        <f>IF(BF3677=0,0,(BH3677/BF3677)*100)</f>
        <v>0</v>
      </c>
      <c r="BK3677" s="447"/>
      <c r="BL3677" s="406">
        <f>(AD3677*2)+(AJ3677*2)+(AP3677*3)+BB3677</f>
        <v>0</v>
      </c>
      <c r="BM3677" s="407"/>
      <c r="BN3677" s="408"/>
      <c r="BO3677" s="404" t="e">
        <f>(BL3677*BR$2468)+(N3677*BR$2469)+(X3677*BR$2470)+(R3677*BR$2471)+(V3677*BR$2472)+(Z3677*BR$2473)</f>
        <v>#REF!</v>
      </c>
      <c r="BP3677" s="404" t="e">
        <f>((AZ3677-BB3677)*BR$2475)+((AT3677-AV3677)*BR$2474)+(H3677*BR$2476)+(P3677*BR$2477)</f>
        <v>#REF!</v>
      </c>
      <c r="BQ3677" s="53"/>
      <c r="BR3677" s="53"/>
      <c r="BS3677" s="779"/>
    </row>
    <row r="3678" spans="1:71" ht="21.75" customHeight="1" x14ac:dyDescent="0.25">
      <c r="A3678" s="779"/>
      <c r="B3678" s="415"/>
      <c r="C3678" s="412" t="str">
        <f>IF(ROSTER!D$20="","",ROSTER!D$20)</f>
        <v/>
      </c>
      <c r="D3678" s="413"/>
      <c r="E3678" s="419"/>
      <c r="F3678" s="421"/>
      <c r="G3678" s="423"/>
      <c r="H3678" s="426"/>
      <c r="I3678" s="427"/>
      <c r="J3678" s="430"/>
      <c r="K3678" s="431"/>
      <c r="L3678" s="434"/>
      <c r="M3678" s="435"/>
      <c r="N3678" s="438" t="s">
        <v>14</v>
      </c>
      <c r="O3678" s="439"/>
      <c r="P3678" s="430"/>
      <c r="Q3678" s="431"/>
      <c r="R3678" s="434"/>
      <c r="S3678" s="441"/>
      <c r="T3678" s="434"/>
      <c r="U3678" s="427"/>
      <c r="V3678" s="441"/>
      <c r="W3678" s="427"/>
      <c r="X3678" s="430"/>
      <c r="Y3678" s="427"/>
      <c r="Z3678" s="430"/>
      <c r="AA3678" s="427"/>
      <c r="AB3678" s="430"/>
      <c r="AC3678" s="431"/>
      <c r="AD3678" s="434"/>
      <c r="AE3678" s="435"/>
      <c r="AF3678" s="444"/>
      <c r="AG3678" s="445"/>
      <c r="AH3678" s="430"/>
      <c r="AI3678" s="431"/>
      <c r="AJ3678" s="434"/>
      <c r="AK3678" s="435"/>
      <c r="AL3678" s="448"/>
      <c r="AM3678" s="449"/>
      <c r="AN3678" s="430"/>
      <c r="AO3678" s="431"/>
      <c r="AP3678" s="434"/>
      <c r="AQ3678" s="435"/>
      <c r="AR3678" s="448"/>
      <c r="AS3678" s="449"/>
      <c r="AT3678" s="452"/>
      <c r="AU3678" s="453"/>
      <c r="AV3678" s="456"/>
      <c r="AW3678" s="457"/>
      <c r="AX3678" s="448"/>
      <c r="AY3678" s="449"/>
      <c r="AZ3678" s="430"/>
      <c r="BA3678" s="431"/>
      <c r="BB3678" s="434"/>
      <c r="BC3678" s="435"/>
      <c r="BD3678" s="448"/>
      <c r="BE3678" s="449"/>
      <c r="BF3678" s="452"/>
      <c r="BG3678" s="453"/>
      <c r="BH3678" s="456"/>
      <c r="BI3678" s="457"/>
      <c r="BJ3678" s="448"/>
      <c r="BK3678" s="449"/>
      <c r="BL3678" s="409"/>
      <c r="BM3678" s="410"/>
      <c r="BN3678" s="411"/>
      <c r="BO3678" s="405"/>
      <c r="BP3678" s="405"/>
      <c r="BQ3678" s="53"/>
      <c r="BR3678" s="53"/>
      <c r="BS3678" s="779"/>
    </row>
    <row r="3679" spans="1:71" ht="21.75" customHeight="1" x14ac:dyDescent="0.25">
      <c r="A3679" s="779"/>
      <c r="B3679" s="414" t="str">
        <f>IF(ROSTER!B$22="","",ROSTER!B$22)</f>
        <v/>
      </c>
      <c r="C3679" s="416" t="str">
        <f>IF(ROSTER!C$22="","",ROSTER!C$22)</f>
        <v/>
      </c>
      <c r="D3679" s="417"/>
      <c r="E3679" s="418"/>
      <c r="F3679" s="420">
        <f>IF(E3679="y",1,IF(E3679="S",1,0))</f>
        <v>0</v>
      </c>
      <c r="G3679" s="422">
        <f>IF(E3679="S",1,0)</f>
        <v>0</v>
      </c>
      <c r="H3679" s="424"/>
      <c r="I3679" s="425"/>
      <c r="J3679" s="428"/>
      <c r="K3679" s="429"/>
      <c r="L3679" s="432"/>
      <c r="M3679" s="433"/>
      <c r="N3679" s="436">
        <f>L3679+J3679</f>
        <v>0</v>
      </c>
      <c r="O3679" s="437"/>
      <c r="P3679" s="428"/>
      <c r="Q3679" s="429"/>
      <c r="R3679" s="432"/>
      <c r="S3679" s="440"/>
      <c r="T3679" s="432"/>
      <c r="U3679" s="425"/>
      <c r="V3679" s="440"/>
      <c r="W3679" s="425"/>
      <c r="X3679" s="428"/>
      <c r="Y3679" s="425"/>
      <c r="Z3679" s="428"/>
      <c r="AA3679" s="425"/>
      <c r="AB3679" s="428"/>
      <c r="AC3679" s="429"/>
      <c r="AD3679" s="432"/>
      <c r="AE3679" s="433"/>
      <c r="AF3679" s="442">
        <f>IF(AB3679=0,0,(AD3679/AB3679)*100)</f>
        <v>0</v>
      </c>
      <c r="AG3679" s="443"/>
      <c r="AH3679" s="428"/>
      <c r="AI3679" s="429"/>
      <c r="AJ3679" s="432"/>
      <c r="AK3679" s="433"/>
      <c r="AL3679" s="446">
        <f>IF(AH3679=0,0,(AJ3679/AH3679)*100)</f>
        <v>0</v>
      </c>
      <c r="AM3679" s="447"/>
      <c r="AN3679" s="428"/>
      <c r="AO3679" s="429"/>
      <c r="AP3679" s="432"/>
      <c r="AQ3679" s="433"/>
      <c r="AR3679" s="446">
        <f>IF(AN3679=0,0,(AP3679/AN3679)*100)</f>
        <v>0</v>
      </c>
      <c r="AS3679" s="447"/>
      <c r="AT3679" s="450">
        <f>AB3679+AH3679+AN3679</f>
        <v>0</v>
      </c>
      <c r="AU3679" s="451"/>
      <c r="AV3679" s="454">
        <f>AD3679+AJ3679+AP3679</f>
        <v>0</v>
      </c>
      <c r="AW3679" s="455"/>
      <c r="AX3679" s="446">
        <f>IF(AT3679=0,0,(AV3679/AT3679)*100)</f>
        <v>0</v>
      </c>
      <c r="AY3679" s="447"/>
      <c r="AZ3679" s="428"/>
      <c r="BA3679" s="429"/>
      <c r="BB3679" s="432"/>
      <c r="BC3679" s="433"/>
      <c r="BD3679" s="446">
        <f>IF(AZ3679=0,0,(BB3679/AZ3679)*100)</f>
        <v>0</v>
      </c>
      <c r="BE3679" s="447"/>
      <c r="BF3679" s="450">
        <f>AT3679+AZ3679</f>
        <v>0</v>
      </c>
      <c r="BG3679" s="451"/>
      <c r="BH3679" s="454">
        <f>AV3679+BB3679</f>
        <v>0</v>
      </c>
      <c r="BI3679" s="455"/>
      <c r="BJ3679" s="446">
        <f>IF(BF3679=0,0,(BH3679/BF3679)*100)</f>
        <v>0</v>
      </c>
      <c r="BK3679" s="447"/>
      <c r="BL3679" s="406">
        <f>(AD3679*2)+(AJ3679*2)+(AP3679*3)+BB3679</f>
        <v>0</v>
      </c>
      <c r="BM3679" s="407"/>
      <c r="BN3679" s="408"/>
      <c r="BO3679" s="404" t="e">
        <f>(BL3679*BR$2468)+(N3679*BR$2469)+(X3679*BR$2470)+(R3679*BR$2471)+(V3679*BR$2472)+(Z3679*BR$2473)</f>
        <v>#REF!</v>
      </c>
      <c r="BP3679" s="404" t="e">
        <f>((AZ3679-BB3679)*BR$2475)+((AT3679-AV3679)*BR$2474)+(H3679*BR$2476)+(P3679*BR$2477)</f>
        <v>#REF!</v>
      </c>
      <c r="BQ3679" s="53"/>
      <c r="BR3679" s="53"/>
      <c r="BS3679" s="779"/>
    </row>
    <row r="3680" spans="1:71" ht="21.75" customHeight="1" x14ac:dyDescent="0.25">
      <c r="A3680" s="779"/>
      <c r="B3680" s="415"/>
      <c r="C3680" s="412" t="str">
        <f>IF(ROSTER!D$22="","",ROSTER!D$22)</f>
        <v/>
      </c>
      <c r="D3680" s="413"/>
      <c r="E3680" s="419"/>
      <c r="F3680" s="421"/>
      <c r="G3680" s="423"/>
      <c r="H3680" s="426"/>
      <c r="I3680" s="427"/>
      <c r="J3680" s="430"/>
      <c r="K3680" s="431"/>
      <c r="L3680" s="434"/>
      <c r="M3680" s="435"/>
      <c r="N3680" s="438" t="s">
        <v>14</v>
      </c>
      <c r="O3680" s="439"/>
      <c r="P3680" s="430"/>
      <c r="Q3680" s="431"/>
      <c r="R3680" s="434"/>
      <c r="S3680" s="441"/>
      <c r="T3680" s="434"/>
      <c r="U3680" s="427"/>
      <c r="V3680" s="441"/>
      <c r="W3680" s="427"/>
      <c r="X3680" s="430"/>
      <c r="Y3680" s="427"/>
      <c r="Z3680" s="430"/>
      <c r="AA3680" s="427"/>
      <c r="AB3680" s="430"/>
      <c r="AC3680" s="431"/>
      <c r="AD3680" s="434"/>
      <c r="AE3680" s="435"/>
      <c r="AF3680" s="444"/>
      <c r="AG3680" s="445"/>
      <c r="AH3680" s="430"/>
      <c r="AI3680" s="431"/>
      <c r="AJ3680" s="434"/>
      <c r="AK3680" s="435"/>
      <c r="AL3680" s="448"/>
      <c r="AM3680" s="449"/>
      <c r="AN3680" s="430"/>
      <c r="AO3680" s="431"/>
      <c r="AP3680" s="434"/>
      <c r="AQ3680" s="435"/>
      <c r="AR3680" s="448"/>
      <c r="AS3680" s="449"/>
      <c r="AT3680" s="452"/>
      <c r="AU3680" s="453"/>
      <c r="AV3680" s="456"/>
      <c r="AW3680" s="457"/>
      <c r="AX3680" s="448"/>
      <c r="AY3680" s="449"/>
      <c r="AZ3680" s="430"/>
      <c r="BA3680" s="431"/>
      <c r="BB3680" s="434"/>
      <c r="BC3680" s="435"/>
      <c r="BD3680" s="448"/>
      <c r="BE3680" s="449"/>
      <c r="BF3680" s="452"/>
      <c r="BG3680" s="453"/>
      <c r="BH3680" s="456"/>
      <c r="BI3680" s="457"/>
      <c r="BJ3680" s="448"/>
      <c r="BK3680" s="449"/>
      <c r="BL3680" s="409"/>
      <c r="BM3680" s="410"/>
      <c r="BN3680" s="411"/>
      <c r="BO3680" s="405"/>
      <c r="BP3680" s="405"/>
      <c r="BQ3680" s="53"/>
      <c r="BR3680" s="53"/>
      <c r="BS3680" s="779"/>
    </row>
    <row r="3681" spans="1:71" ht="21.75" customHeight="1" x14ac:dyDescent="0.25">
      <c r="A3681" s="779"/>
      <c r="B3681" s="414" t="str">
        <f>IF(ROSTER!B$24="","",ROSTER!B$24)</f>
        <v/>
      </c>
      <c r="C3681" s="416" t="str">
        <f>IF(ROSTER!C$24="","",ROSTER!C$24)</f>
        <v/>
      </c>
      <c r="D3681" s="417"/>
      <c r="E3681" s="418"/>
      <c r="F3681" s="420">
        <f>IF(E3681="y",1,IF(E3681="S",1,0))</f>
        <v>0</v>
      </c>
      <c r="G3681" s="422">
        <f>IF(E3681="S",1,0)</f>
        <v>0</v>
      </c>
      <c r="H3681" s="424"/>
      <c r="I3681" s="425"/>
      <c r="J3681" s="428"/>
      <c r="K3681" s="429"/>
      <c r="L3681" s="432"/>
      <c r="M3681" s="433"/>
      <c r="N3681" s="436">
        <f>L3681+J3681</f>
        <v>0</v>
      </c>
      <c r="O3681" s="437"/>
      <c r="P3681" s="428"/>
      <c r="Q3681" s="429"/>
      <c r="R3681" s="432"/>
      <c r="S3681" s="440"/>
      <c r="T3681" s="432"/>
      <c r="U3681" s="425"/>
      <c r="V3681" s="440"/>
      <c r="W3681" s="425"/>
      <c r="X3681" s="428"/>
      <c r="Y3681" s="425"/>
      <c r="Z3681" s="428"/>
      <c r="AA3681" s="425"/>
      <c r="AB3681" s="428"/>
      <c r="AC3681" s="429"/>
      <c r="AD3681" s="432"/>
      <c r="AE3681" s="433"/>
      <c r="AF3681" s="442">
        <f>IF(AB3681=0,0,(AD3681/AB3681)*100)</f>
        <v>0</v>
      </c>
      <c r="AG3681" s="443"/>
      <c r="AH3681" s="428"/>
      <c r="AI3681" s="429"/>
      <c r="AJ3681" s="432"/>
      <c r="AK3681" s="433"/>
      <c r="AL3681" s="446">
        <f>IF(AH3681=0,0,(AJ3681/AH3681)*100)</f>
        <v>0</v>
      </c>
      <c r="AM3681" s="447"/>
      <c r="AN3681" s="428"/>
      <c r="AO3681" s="429"/>
      <c r="AP3681" s="432"/>
      <c r="AQ3681" s="433"/>
      <c r="AR3681" s="446">
        <f>IF(AN3681=0,0,(AP3681/AN3681)*100)</f>
        <v>0</v>
      </c>
      <c r="AS3681" s="447"/>
      <c r="AT3681" s="450">
        <f>AB3681+AH3681+AN3681</f>
        <v>0</v>
      </c>
      <c r="AU3681" s="451"/>
      <c r="AV3681" s="454">
        <f>AD3681+AJ3681+AP3681</f>
        <v>0</v>
      </c>
      <c r="AW3681" s="455"/>
      <c r="AX3681" s="446">
        <f>IF(AT3681=0,0,(AV3681/AT3681)*100)</f>
        <v>0</v>
      </c>
      <c r="AY3681" s="447"/>
      <c r="AZ3681" s="428"/>
      <c r="BA3681" s="429"/>
      <c r="BB3681" s="432"/>
      <c r="BC3681" s="433"/>
      <c r="BD3681" s="446">
        <f>IF(AZ3681=0,0,(BB3681/AZ3681)*100)</f>
        <v>0</v>
      </c>
      <c r="BE3681" s="447"/>
      <c r="BF3681" s="450">
        <f>AT3681+AZ3681</f>
        <v>0</v>
      </c>
      <c r="BG3681" s="451"/>
      <c r="BH3681" s="454">
        <f>AV3681+BB3681</f>
        <v>0</v>
      </c>
      <c r="BI3681" s="455"/>
      <c r="BJ3681" s="446">
        <f>IF(BF3681=0,0,(BH3681/BF3681)*100)</f>
        <v>0</v>
      </c>
      <c r="BK3681" s="447"/>
      <c r="BL3681" s="406">
        <f>(AD3681*2)+(AJ3681*2)+(AP3681*3)+BB3681</f>
        <v>0</v>
      </c>
      <c r="BM3681" s="407"/>
      <c r="BN3681" s="408"/>
      <c r="BO3681" s="404" t="e">
        <f>(BL3681*BR$2468)+(N3681*BR$2469)+(X3681*BR$2470)+(R3681*BR$2471)+(V3681*BR$2472)+(Z3681*BR$2473)</f>
        <v>#REF!</v>
      </c>
      <c r="BP3681" s="404" t="e">
        <f>((AZ3681-BB3681)*BR$2475)+((AT3681-AV3681)*BR$2474)+(H3681*BR$2476)+(P3681*BR$2477)</f>
        <v>#REF!</v>
      </c>
      <c r="BQ3681" s="53"/>
      <c r="BR3681" s="53"/>
      <c r="BS3681" s="779"/>
    </row>
    <row r="3682" spans="1:71" ht="21.75" customHeight="1" x14ac:dyDescent="0.25">
      <c r="A3682" s="779"/>
      <c r="B3682" s="415"/>
      <c r="C3682" s="412" t="str">
        <f>IF(ROSTER!D$24="","",ROSTER!D$24)</f>
        <v/>
      </c>
      <c r="D3682" s="413"/>
      <c r="E3682" s="419"/>
      <c r="F3682" s="421"/>
      <c r="G3682" s="423"/>
      <c r="H3682" s="426"/>
      <c r="I3682" s="427"/>
      <c r="J3682" s="430"/>
      <c r="K3682" s="431"/>
      <c r="L3682" s="434"/>
      <c r="M3682" s="435"/>
      <c r="N3682" s="438" t="s">
        <v>14</v>
      </c>
      <c r="O3682" s="439"/>
      <c r="P3682" s="430"/>
      <c r="Q3682" s="431"/>
      <c r="R3682" s="434"/>
      <c r="S3682" s="441"/>
      <c r="T3682" s="434"/>
      <c r="U3682" s="427"/>
      <c r="V3682" s="441"/>
      <c r="W3682" s="427"/>
      <c r="X3682" s="430"/>
      <c r="Y3682" s="427"/>
      <c r="Z3682" s="430"/>
      <c r="AA3682" s="427"/>
      <c r="AB3682" s="430"/>
      <c r="AC3682" s="431"/>
      <c r="AD3682" s="434"/>
      <c r="AE3682" s="435"/>
      <c r="AF3682" s="444"/>
      <c r="AG3682" s="445"/>
      <c r="AH3682" s="430"/>
      <c r="AI3682" s="431"/>
      <c r="AJ3682" s="434"/>
      <c r="AK3682" s="435"/>
      <c r="AL3682" s="448"/>
      <c r="AM3682" s="449"/>
      <c r="AN3682" s="430"/>
      <c r="AO3682" s="431"/>
      <c r="AP3682" s="434"/>
      <c r="AQ3682" s="435"/>
      <c r="AR3682" s="448"/>
      <c r="AS3682" s="449"/>
      <c r="AT3682" s="452"/>
      <c r="AU3682" s="453"/>
      <c r="AV3682" s="456"/>
      <c r="AW3682" s="457"/>
      <c r="AX3682" s="448"/>
      <c r="AY3682" s="449"/>
      <c r="AZ3682" s="430"/>
      <c r="BA3682" s="431"/>
      <c r="BB3682" s="434"/>
      <c r="BC3682" s="435"/>
      <c r="BD3682" s="448"/>
      <c r="BE3682" s="449"/>
      <c r="BF3682" s="452"/>
      <c r="BG3682" s="453"/>
      <c r="BH3682" s="456"/>
      <c r="BI3682" s="457"/>
      <c r="BJ3682" s="448"/>
      <c r="BK3682" s="449"/>
      <c r="BL3682" s="409"/>
      <c r="BM3682" s="410"/>
      <c r="BN3682" s="411"/>
      <c r="BO3682" s="405"/>
      <c r="BP3682" s="405"/>
      <c r="BQ3682" s="53"/>
      <c r="BR3682" s="53"/>
      <c r="BS3682" s="779"/>
    </row>
    <row r="3683" spans="1:71" ht="21.75" customHeight="1" x14ac:dyDescent="0.25">
      <c r="A3683" s="779"/>
      <c r="B3683" s="414" t="str">
        <f>IF(ROSTER!B$26="","",ROSTER!B$26)</f>
        <v/>
      </c>
      <c r="C3683" s="416" t="str">
        <f>IF(ROSTER!C$26="","",ROSTER!C$26)</f>
        <v/>
      </c>
      <c r="D3683" s="417"/>
      <c r="E3683" s="418"/>
      <c r="F3683" s="420">
        <f>IF(E3683="y",1,IF(E3683="S",1,0))</f>
        <v>0</v>
      </c>
      <c r="G3683" s="422">
        <f>IF(E3683="S",1,0)</f>
        <v>0</v>
      </c>
      <c r="H3683" s="424"/>
      <c r="I3683" s="425"/>
      <c r="J3683" s="428"/>
      <c r="K3683" s="429"/>
      <c r="L3683" s="432"/>
      <c r="M3683" s="433"/>
      <c r="N3683" s="436">
        <f>L3683+J3683</f>
        <v>0</v>
      </c>
      <c r="O3683" s="437"/>
      <c r="P3683" s="428"/>
      <c r="Q3683" s="429"/>
      <c r="R3683" s="432"/>
      <c r="S3683" s="440"/>
      <c r="T3683" s="432"/>
      <c r="U3683" s="425"/>
      <c r="V3683" s="440"/>
      <c r="W3683" s="425"/>
      <c r="X3683" s="428"/>
      <c r="Y3683" s="425"/>
      <c r="Z3683" s="428"/>
      <c r="AA3683" s="425"/>
      <c r="AB3683" s="428"/>
      <c r="AC3683" s="429"/>
      <c r="AD3683" s="432"/>
      <c r="AE3683" s="433"/>
      <c r="AF3683" s="442">
        <f>IF(AB3683=0,0,(AD3683/AB3683)*100)</f>
        <v>0</v>
      </c>
      <c r="AG3683" s="443"/>
      <c r="AH3683" s="428"/>
      <c r="AI3683" s="429"/>
      <c r="AJ3683" s="432"/>
      <c r="AK3683" s="433"/>
      <c r="AL3683" s="446">
        <f>IF(AH3683=0,0,(AJ3683/AH3683)*100)</f>
        <v>0</v>
      </c>
      <c r="AM3683" s="447"/>
      <c r="AN3683" s="428"/>
      <c r="AO3683" s="429"/>
      <c r="AP3683" s="432"/>
      <c r="AQ3683" s="433"/>
      <c r="AR3683" s="446">
        <f>IF(AN3683=0,0,(AP3683/AN3683)*100)</f>
        <v>0</v>
      </c>
      <c r="AS3683" s="447"/>
      <c r="AT3683" s="450">
        <f>AB3683+AH3683+AN3683</f>
        <v>0</v>
      </c>
      <c r="AU3683" s="451"/>
      <c r="AV3683" s="454">
        <f>AD3683+AJ3683+AP3683</f>
        <v>0</v>
      </c>
      <c r="AW3683" s="455"/>
      <c r="AX3683" s="446">
        <f>IF(AT3683=0,0,(AV3683/AT3683)*100)</f>
        <v>0</v>
      </c>
      <c r="AY3683" s="447"/>
      <c r="AZ3683" s="428"/>
      <c r="BA3683" s="429"/>
      <c r="BB3683" s="432"/>
      <c r="BC3683" s="433"/>
      <c r="BD3683" s="446">
        <f>IF(AZ3683=0,0,(BB3683/AZ3683)*100)</f>
        <v>0</v>
      </c>
      <c r="BE3683" s="447"/>
      <c r="BF3683" s="450">
        <f>AT3683+AZ3683</f>
        <v>0</v>
      </c>
      <c r="BG3683" s="451"/>
      <c r="BH3683" s="454">
        <f>AV3683+BB3683</f>
        <v>0</v>
      </c>
      <c r="BI3683" s="455"/>
      <c r="BJ3683" s="446">
        <f>IF(BF3683=0,0,(BH3683/BF3683)*100)</f>
        <v>0</v>
      </c>
      <c r="BK3683" s="447"/>
      <c r="BL3683" s="406">
        <f>(AD3683*2)+(AJ3683*2)+(AP3683*3)+BB3683</f>
        <v>0</v>
      </c>
      <c r="BM3683" s="407"/>
      <c r="BN3683" s="408"/>
      <c r="BO3683" s="404" t="e">
        <f>(BL3683*BR$2468)+(N3683*BR$2469)+(X3683*BR$2470)+(R3683*BR$2471)+(V3683*BR$2472)+(Z3683*BR$2473)</f>
        <v>#REF!</v>
      </c>
      <c r="BP3683" s="404" t="e">
        <f>((AZ3683-BB3683)*BR$2475)+((AT3683-AV3683)*BR$2474)+(H3683*BR$2476)+(P3683*BR$2477)</f>
        <v>#REF!</v>
      </c>
      <c r="BQ3683" s="53"/>
      <c r="BR3683" s="53"/>
      <c r="BS3683" s="779"/>
    </row>
    <row r="3684" spans="1:71" ht="21.75" customHeight="1" x14ac:dyDescent="0.25">
      <c r="A3684" s="779"/>
      <c r="B3684" s="415"/>
      <c r="C3684" s="412" t="str">
        <f>IF(ROSTER!D$26="","",ROSTER!D$26)</f>
        <v/>
      </c>
      <c r="D3684" s="413"/>
      <c r="E3684" s="419"/>
      <c r="F3684" s="421"/>
      <c r="G3684" s="423"/>
      <c r="H3684" s="426"/>
      <c r="I3684" s="427"/>
      <c r="J3684" s="430"/>
      <c r="K3684" s="431"/>
      <c r="L3684" s="434"/>
      <c r="M3684" s="435"/>
      <c r="N3684" s="438" t="s">
        <v>14</v>
      </c>
      <c r="O3684" s="439"/>
      <c r="P3684" s="430"/>
      <c r="Q3684" s="431"/>
      <c r="R3684" s="434"/>
      <c r="S3684" s="441"/>
      <c r="T3684" s="434"/>
      <c r="U3684" s="427"/>
      <c r="V3684" s="441"/>
      <c r="W3684" s="427"/>
      <c r="X3684" s="430"/>
      <c r="Y3684" s="427"/>
      <c r="Z3684" s="430"/>
      <c r="AA3684" s="427"/>
      <c r="AB3684" s="430"/>
      <c r="AC3684" s="431"/>
      <c r="AD3684" s="434"/>
      <c r="AE3684" s="435"/>
      <c r="AF3684" s="444"/>
      <c r="AG3684" s="445"/>
      <c r="AH3684" s="430"/>
      <c r="AI3684" s="431"/>
      <c r="AJ3684" s="434"/>
      <c r="AK3684" s="435"/>
      <c r="AL3684" s="448"/>
      <c r="AM3684" s="449"/>
      <c r="AN3684" s="430"/>
      <c r="AO3684" s="431"/>
      <c r="AP3684" s="434"/>
      <c r="AQ3684" s="435"/>
      <c r="AR3684" s="448"/>
      <c r="AS3684" s="449"/>
      <c r="AT3684" s="452"/>
      <c r="AU3684" s="453"/>
      <c r="AV3684" s="456"/>
      <c r="AW3684" s="457"/>
      <c r="AX3684" s="448"/>
      <c r="AY3684" s="449"/>
      <c r="AZ3684" s="430"/>
      <c r="BA3684" s="431"/>
      <c r="BB3684" s="434"/>
      <c r="BC3684" s="435"/>
      <c r="BD3684" s="448"/>
      <c r="BE3684" s="449"/>
      <c r="BF3684" s="452"/>
      <c r="BG3684" s="453"/>
      <c r="BH3684" s="456"/>
      <c r="BI3684" s="457"/>
      <c r="BJ3684" s="448"/>
      <c r="BK3684" s="449"/>
      <c r="BL3684" s="409"/>
      <c r="BM3684" s="410"/>
      <c r="BN3684" s="411"/>
      <c r="BO3684" s="405"/>
      <c r="BP3684" s="405"/>
      <c r="BQ3684" s="53"/>
      <c r="BR3684" s="53"/>
      <c r="BS3684" s="779"/>
    </row>
    <row r="3685" spans="1:71" ht="21.75" customHeight="1" x14ac:dyDescent="0.25">
      <c r="A3685" s="779"/>
      <c r="B3685" s="414" t="str">
        <f>IF(ROSTER!B$28="","",ROSTER!B$28)</f>
        <v/>
      </c>
      <c r="C3685" s="416" t="str">
        <f>IF(ROSTER!C$28="","",ROSTER!C$28)</f>
        <v/>
      </c>
      <c r="D3685" s="417"/>
      <c r="E3685" s="418"/>
      <c r="F3685" s="420">
        <f>IF(E3685="y",1,IF(E3685="S",1,0))</f>
        <v>0</v>
      </c>
      <c r="G3685" s="422">
        <f>IF(E3685="S",1,0)</f>
        <v>0</v>
      </c>
      <c r="H3685" s="424"/>
      <c r="I3685" s="425"/>
      <c r="J3685" s="428"/>
      <c r="K3685" s="429"/>
      <c r="L3685" s="432"/>
      <c r="M3685" s="433"/>
      <c r="N3685" s="436">
        <f>L3685+J3685</f>
        <v>0</v>
      </c>
      <c r="O3685" s="437"/>
      <c r="P3685" s="428"/>
      <c r="Q3685" s="429"/>
      <c r="R3685" s="432"/>
      <c r="S3685" s="440"/>
      <c r="T3685" s="432"/>
      <c r="U3685" s="425"/>
      <c r="V3685" s="440"/>
      <c r="W3685" s="425"/>
      <c r="X3685" s="428"/>
      <c r="Y3685" s="425"/>
      <c r="Z3685" s="428"/>
      <c r="AA3685" s="425"/>
      <c r="AB3685" s="428"/>
      <c r="AC3685" s="429"/>
      <c r="AD3685" s="432"/>
      <c r="AE3685" s="433"/>
      <c r="AF3685" s="442">
        <f>IF(AB3685=0,0,(AD3685/AB3685)*100)</f>
        <v>0</v>
      </c>
      <c r="AG3685" s="443"/>
      <c r="AH3685" s="428"/>
      <c r="AI3685" s="429"/>
      <c r="AJ3685" s="432"/>
      <c r="AK3685" s="433"/>
      <c r="AL3685" s="446">
        <f>IF(AH3685=0,0,(AJ3685/AH3685)*100)</f>
        <v>0</v>
      </c>
      <c r="AM3685" s="447"/>
      <c r="AN3685" s="428"/>
      <c r="AO3685" s="429"/>
      <c r="AP3685" s="432"/>
      <c r="AQ3685" s="433"/>
      <c r="AR3685" s="446">
        <f>IF(AN3685=0,0,(AP3685/AN3685)*100)</f>
        <v>0</v>
      </c>
      <c r="AS3685" s="447"/>
      <c r="AT3685" s="450">
        <f>AB3685+AH3685+AN3685</f>
        <v>0</v>
      </c>
      <c r="AU3685" s="451"/>
      <c r="AV3685" s="454">
        <f>AD3685+AJ3685+AP3685</f>
        <v>0</v>
      </c>
      <c r="AW3685" s="455"/>
      <c r="AX3685" s="446">
        <f>IF(AT3685=0,0,(AV3685/AT3685)*100)</f>
        <v>0</v>
      </c>
      <c r="AY3685" s="447"/>
      <c r="AZ3685" s="428"/>
      <c r="BA3685" s="429"/>
      <c r="BB3685" s="432"/>
      <c r="BC3685" s="433"/>
      <c r="BD3685" s="446">
        <f>IF(AZ3685=0,0,(BB3685/AZ3685)*100)</f>
        <v>0</v>
      </c>
      <c r="BE3685" s="447"/>
      <c r="BF3685" s="450">
        <f>AT3685+AZ3685</f>
        <v>0</v>
      </c>
      <c r="BG3685" s="451"/>
      <c r="BH3685" s="454">
        <f>AV3685+BB3685</f>
        <v>0</v>
      </c>
      <c r="BI3685" s="455"/>
      <c r="BJ3685" s="446">
        <f>IF(BF3685=0,0,(BH3685/BF3685)*100)</f>
        <v>0</v>
      </c>
      <c r="BK3685" s="447"/>
      <c r="BL3685" s="406">
        <f>(AD3685*2)+(AJ3685*2)+(AP3685*3)+BB3685</f>
        <v>0</v>
      </c>
      <c r="BM3685" s="407"/>
      <c r="BN3685" s="408"/>
      <c r="BO3685" s="404" t="e">
        <f>(BL3685*BR$2468)+(N3685*BR$2469)+(X3685*BR$2470)+(R3685*BR$2471)+(V3685*BR$2472)+(Z3685*BR$2473)</f>
        <v>#REF!</v>
      </c>
      <c r="BP3685" s="404" t="e">
        <f>((AZ3685-BB3685)*BR$2475)+((AT3685-AV3685)*BR$2474)+(H3685*BR$2476)+(P3685*BR$2477)</f>
        <v>#REF!</v>
      </c>
      <c r="BQ3685" s="53"/>
      <c r="BR3685" s="53"/>
      <c r="BS3685" s="779"/>
    </row>
    <row r="3686" spans="1:71" ht="21.75" customHeight="1" x14ac:dyDescent="0.25">
      <c r="A3686" s="779"/>
      <c r="B3686" s="415"/>
      <c r="C3686" s="412" t="str">
        <f>IF(ROSTER!D$28="","",ROSTER!D$28)</f>
        <v/>
      </c>
      <c r="D3686" s="413"/>
      <c r="E3686" s="419"/>
      <c r="F3686" s="421"/>
      <c r="G3686" s="423"/>
      <c r="H3686" s="426"/>
      <c r="I3686" s="427"/>
      <c r="J3686" s="430"/>
      <c r="K3686" s="431"/>
      <c r="L3686" s="434"/>
      <c r="M3686" s="435"/>
      <c r="N3686" s="438" t="s">
        <v>14</v>
      </c>
      <c r="O3686" s="439"/>
      <c r="P3686" s="430"/>
      <c r="Q3686" s="431"/>
      <c r="R3686" s="434"/>
      <c r="S3686" s="441"/>
      <c r="T3686" s="434"/>
      <c r="U3686" s="427"/>
      <c r="V3686" s="441"/>
      <c r="W3686" s="427"/>
      <c r="X3686" s="430"/>
      <c r="Y3686" s="427"/>
      <c r="Z3686" s="430"/>
      <c r="AA3686" s="427"/>
      <c r="AB3686" s="430"/>
      <c r="AC3686" s="431"/>
      <c r="AD3686" s="434"/>
      <c r="AE3686" s="435"/>
      <c r="AF3686" s="444"/>
      <c r="AG3686" s="445"/>
      <c r="AH3686" s="430"/>
      <c r="AI3686" s="431"/>
      <c r="AJ3686" s="434"/>
      <c r="AK3686" s="435"/>
      <c r="AL3686" s="448"/>
      <c r="AM3686" s="449"/>
      <c r="AN3686" s="430"/>
      <c r="AO3686" s="431"/>
      <c r="AP3686" s="434"/>
      <c r="AQ3686" s="435"/>
      <c r="AR3686" s="448"/>
      <c r="AS3686" s="449"/>
      <c r="AT3686" s="452"/>
      <c r="AU3686" s="453"/>
      <c r="AV3686" s="456"/>
      <c r="AW3686" s="457"/>
      <c r="AX3686" s="448"/>
      <c r="AY3686" s="449"/>
      <c r="AZ3686" s="430"/>
      <c r="BA3686" s="431"/>
      <c r="BB3686" s="434"/>
      <c r="BC3686" s="435"/>
      <c r="BD3686" s="448"/>
      <c r="BE3686" s="449"/>
      <c r="BF3686" s="452"/>
      <c r="BG3686" s="453"/>
      <c r="BH3686" s="456"/>
      <c r="BI3686" s="457"/>
      <c r="BJ3686" s="448"/>
      <c r="BK3686" s="449"/>
      <c r="BL3686" s="409"/>
      <c r="BM3686" s="410"/>
      <c r="BN3686" s="411"/>
      <c r="BO3686" s="405"/>
      <c r="BP3686" s="405"/>
      <c r="BQ3686" s="53"/>
      <c r="BR3686" s="53"/>
      <c r="BS3686" s="779"/>
    </row>
    <row r="3687" spans="1:71" ht="21.75" customHeight="1" x14ac:dyDescent="0.25">
      <c r="A3687" s="779"/>
      <c r="B3687" s="414" t="str">
        <f>IF(ROSTER!B$30="","",ROSTER!B$30)</f>
        <v/>
      </c>
      <c r="C3687" s="416" t="str">
        <f>IF(ROSTER!C$30="","",ROSTER!C$30)</f>
        <v/>
      </c>
      <c r="D3687" s="417"/>
      <c r="E3687" s="418"/>
      <c r="F3687" s="420">
        <f>IF(E3687="y",1,IF(E3687="S",1,0))</f>
        <v>0</v>
      </c>
      <c r="G3687" s="422">
        <f>IF(E3687="S",1,0)</f>
        <v>0</v>
      </c>
      <c r="H3687" s="424"/>
      <c r="I3687" s="425"/>
      <c r="J3687" s="428"/>
      <c r="K3687" s="429"/>
      <c r="L3687" s="432"/>
      <c r="M3687" s="433"/>
      <c r="N3687" s="436">
        <f>L3687+J3687</f>
        <v>0</v>
      </c>
      <c r="O3687" s="437"/>
      <c r="P3687" s="428"/>
      <c r="Q3687" s="429"/>
      <c r="R3687" s="432"/>
      <c r="S3687" s="440"/>
      <c r="T3687" s="432"/>
      <c r="U3687" s="425"/>
      <c r="V3687" s="440"/>
      <c r="W3687" s="425"/>
      <c r="X3687" s="428"/>
      <c r="Y3687" s="425"/>
      <c r="Z3687" s="428"/>
      <c r="AA3687" s="425"/>
      <c r="AB3687" s="428"/>
      <c r="AC3687" s="429"/>
      <c r="AD3687" s="432"/>
      <c r="AE3687" s="433"/>
      <c r="AF3687" s="442">
        <f>IF(AB3687=0,0,(AD3687/AB3687)*100)</f>
        <v>0</v>
      </c>
      <c r="AG3687" s="443"/>
      <c r="AH3687" s="428"/>
      <c r="AI3687" s="429"/>
      <c r="AJ3687" s="432"/>
      <c r="AK3687" s="433"/>
      <c r="AL3687" s="446">
        <f>IF(AH3687=0,0,(AJ3687/AH3687)*100)</f>
        <v>0</v>
      </c>
      <c r="AM3687" s="447"/>
      <c r="AN3687" s="428"/>
      <c r="AO3687" s="429"/>
      <c r="AP3687" s="432"/>
      <c r="AQ3687" s="433"/>
      <c r="AR3687" s="446">
        <f>IF(AN3687=0,0,(AP3687/AN3687)*100)</f>
        <v>0</v>
      </c>
      <c r="AS3687" s="447"/>
      <c r="AT3687" s="450">
        <f>AB3687+AH3687+AN3687</f>
        <v>0</v>
      </c>
      <c r="AU3687" s="451"/>
      <c r="AV3687" s="454">
        <f>AD3687+AJ3687+AP3687</f>
        <v>0</v>
      </c>
      <c r="AW3687" s="455"/>
      <c r="AX3687" s="446">
        <f>IF(AT3687=0,0,(AV3687/AT3687)*100)</f>
        <v>0</v>
      </c>
      <c r="AY3687" s="447"/>
      <c r="AZ3687" s="428"/>
      <c r="BA3687" s="429"/>
      <c r="BB3687" s="432"/>
      <c r="BC3687" s="433"/>
      <c r="BD3687" s="446">
        <f>IF(AZ3687=0,0,(BB3687/AZ3687)*100)</f>
        <v>0</v>
      </c>
      <c r="BE3687" s="447"/>
      <c r="BF3687" s="450">
        <f>AT3687+AZ3687</f>
        <v>0</v>
      </c>
      <c r="BG3687" s="451"/>
      <c r="BH3687" s="454">
        <f>AV3687+BB3687</f>
        <v>0</v>
      </c>
      <c r="BI3687" s="455"/>
      <c r="BJ3687" s="446">
        <f>IF(BF3687=0,0,(BH3687/BF3687)*100)</f>
        <v>0</v>
      </c>
      <c r="BK3687" s="447"/>
      <c r="BL3687" s="406">
        <f>(AD3687*2)+(AJ3687*2)+(AP3687*3)+BB3687</f>
        <v>0</v>
      </c>
      <c r="BM3687" s="407"/>
      <c r="BN3687" s="408"/>
      <c r="BO3687" s="404" t="e">
        <f>(BL3687*BR$2468)+(N3687*BR$2469)+(X3687*BR$2470)+(R3687*BR$2471)+(V3687*BR$2472)+(Z3687*BR$2473)</f>
        <v>#REF!</v>
      </c>
      <c r="BP3687" s="404" t="e">
        <f>((AZ3687-BB3687)*BR$2475)+((AT3687-AV3687)*BR$2474)+(H3687*BR$2476)+(P3687*BR$2477)</f>
        <v>#REF!</v>
      </c>
      <c r="BQ3687" s="53"/>
      <c r="BR3687" s="53"/>
      <c r="BS3687" s="779"/>
    </row>
    <row r="3688" spans="1:71" ht="21.75" customHeight="1" x14ac:dyDescent="0.25">
      <c r="A3688" s="779"/>
      <c r="B3688" s="415"/>
      <c r="C3688" s="412" t="str">
        <f>IF(ROSTER!D$30="","",ROSTER!D$30)</f>
        <v/>
      </c>
      <c r="D3688" s="413"/>
      <c r="E3688" s="419"/>
      <c r="F3688" s="421"/>
      <c r="G3688" s="423"/>
      <c r="H3688" s="426"/>
      <c r="I3688" s="427"/>
      <c r="J3688" s="430"/>
      <c r="K3688" s="431"/>
      <c r="L3688" s="434"/>
      <c r="M3688" s="435"/>
      <c r="N3688" s="438" t="s">
        <v>14</v>
      </c>
      <c r="O3688" s="439"/>
      <c r="P3688" s="430"/>
      <c r="Q3688" s="431"/>
      <c r="R3688" s="434"/>
      <c r="S3688" s="441"/>
      <c r="T3688" s="434"/>
      <c r="U3688" s="427"/>
      <c r="V3688" s="441"/>
      <c r="W3688" s="427"/>
      <c r="X3688" s="430"/>
      <c r="Y3688" s="427"/>
      <c r="Z3688" s="430"/>
      <c r="AA3688" s="427"/>
      <c r="AB3688" s="430"/>
      <c r="AC3688" s="431"/>
      <c r="AD3688" s="434"/>
      <c r="AE3688" s="435"/>
      <c r="AF3688" s="444"/>
      <c r="AG3688" s="445"/>
      <c r="AH3688" s="430"/>
      <c r="AI3688" s="431"/>
      <c r="AJ3688" s="434"/>
      <c r="AK3688" s="435"/>
      <c r="AL3688" s="448"/>
      <c r="AM3688" s="449"/>
      <c r="AN3688" s="430"/>
      <c r="AO3688" s="431"/>
      <c r="AP3688" s="434"/>
      <c r="AQ3688" s="435"/>
      <c r="AR3688" s="448"/>
      <c r="AS3688" s="449"/>
      <c r="AT3688" s="452"/>
      <c r="AU3688" s="453"/>
      <c r="AV3688" s="456"/>
      <c r="AW3688" s="457"/>
      <c r="AX3688" s="448"/>
      <c r="AY3688" s="449"/>
      <c r="AZ3688" s="430"/>
      <c r="BA3688" s="431"/>
      <c r="BB3688" s="434"/>
      <c r="BC3688" s="435"/>
      <c r="BD3688" s="448"/>
      <c r="BE3688" s="449"/>
      <c r="BF3688" s="452"/>
      <c r="BG3688" s="453"/>
      <c r="BH3688" s="456"/>
      <c r="BI3688" s="457"/>
      <c r="BJ3688" s="448"/>
      <c r="BK3688" s="449"/>
      <c r="BL3688" s="409"/>
      <c r="BM3688" s="410"/>
      <c r="BN3688" s="411"/>
      <c r="BO3688" s="405"/>
      <c r="BP3688" s="405"/>
      <c r="BQ3688" s="53"/>
      <c r="BR3688" s="53"/>
      <c r="BS3688" s="779"/>
    </row>
    <row r="3689" spans="1:71" ht="21.75" customHeight="1" x14ac:dyDescent="0.25">
      <c r="A3689" s="779"/>
      <c r="B3689" s="414" t="str">
        <f>IF(ROSTER!B$32="","",ROSTER!B$32)</f>
        <v/>
      </c>
      <c r="C3689" s="416" t="str">
        <f>IF(ROSTER!C$32="","",ROSTER!C$32)</f>
        <v/>
      </c>
      <c r="D3689" s="417"/>
      <c r="E3689" s="418"/>
      <c r="F3689" s="420">
        <f>IF(E3689="y",1,IF(E3689="S",1,0))</f>
        <v>0</v>
      </c>
      <c r="G3689" s="422">
        <f>IF(E3689="S",1,0)</f>
        <v>0</v>
      </c>
      <c r="H3689" s="424"/>
      <c r="I3689" s="425"/>
      <c r="J3689" s="428"/>
      <c r="K3689" s="429"/>
      <c r="L3689" s="432"/>
      <c r="M3689" s="433"/>
      <c r="N3689" s="436">
        <f>L3689+J3689</f>
        <v>0</v>
      </c>
      <c r="O3689" s="437"/>
      <c r="P3689" s="428"/>
      <c r="Q3689" s="429"/>
      <c r="R3689" s="432"/>
      <c r="S3689" s="440"/>
      <c r="T3689" s="432"/>
      <c r="U3689" s="425"/>
      <c r="V3689" s="440"/>
      <c r="W3689" s="425"/>
      <c r="X3689" s="428"/>
      <c r="Y3689" s="425"/>
      <c r="Z3689" s="428"/>
      <c r="AA3689" s="425"/>
      <c r="AB3689" s="428"/>
      <c r="AC3689" s="429"/>
      <c r="AD3689" s="432"/>
      <c r="AE3689" s="433"/>
      <c r="AF3689" s="442">
        <f>IF(AB3689=0,0,(AD3689/AB3689)*100)</f>
        <v>0</v>
      </c>
      <c r="AG3689" s="443"/>
      <c r="AH3689" s="428"/>
      <c r="AI3689" s="429"/>
      <c r="AJ3689" s="432"/>
      <c r="AK3689" s="433"/>
      <c r="AL3689" s="446">
        <f>IF(AH3689=0,0,(AJ3689/AH3689)*100)</f>
        <v>0</v>
      </c>
      <c r="AM3689" s="447"/>
      <c r="AN3689" s="428"/>
      <c r="AO3689" s="429"/>
      <c r="AP3689" s="432"/>
      <c r="AQ3689" s="433"/>
      <c r="AR3689" s="446">
        <f>IF(AN3689=0,0,(AP3689/AN3689)*100)</f>
        <v>0</v>
      </c>
      <c r="AS3689" s="447"/>
      <c r="AT3689" s="450">
        <f>AB3689+AH3689+AN3689</f>
        <v>0</v>
      </c>
      <c r="AU3689" s="451"/>
      <c r="AV3689" s="454">
        <f>AD3689+AJ3689+AP3689</f>
        <v>0</v>
      </c>
      <c r="AW3689" s="455"/>
      <c r="AX3689" s="446">
        <f>IF(AT3689=0,0,(AV3689/AT3689)*100)</f>
        <v>0</v>
      </c>
      <c r="AY3689" s="447"/>
      <c r="AZ3689" s="428"/>
      <c r="BA3689" s="429"/>
      <c r="BB3689" s="432"/>
      <c r="BC3689" s="433"/>
      <c r="BD3689" s="446">
        <f>IF(AZ3689=0,0,(BB3689/AZ3689)*100)</f>
        <v>0</v>
      </c>
      <c r="BE3689" s="447"/>
      <c r="BF3689" s="450">
        <f>AT3689+AZ3689</f>
        <v>0</v>
      </c>
      <c r="BG3689" s="451"/>
      <c r="BH3689" s="454">
        <f>AV3689+BB3689</f>
        <v>0</v>
      </c>
      <c r="BI3689" s="455"/>
      <c r="BJ3689" s="446">
        <f>IF(BF3689=0,0,(BH3689/BF3689)*100)</f>
        <v>0</v>
      </c>
      <c r="BK3689" s="447"/>
      <c r="BL3689" s="406">
        <f>(AD3689*2)+(AJ3689*2)+(AP3689*3)+BB3689</f>
        <v>0</v>
      </c>
      <c r="BM3689" s="407"/>
      <c r="BN3689" s="408"/>
      <c r="BO3689" s="404" t="e">
        <f>(BL3689*BR$2468)+(N3689*BR$2469)+(X3689*BR$2470)+(R3689*BR$2471)+(V3689*BR$2472)+(Z3689*BR$2473)</f>
        <v>#REF!</v>
      </c>
      <c r="BP3689" s="404" t="e">
        <f>((AZ3689-BB3689)*BR$2475)+((AT3689-AV3689)*BR$2474)+(H3689*BR$2476)+(P3689*BR$2477)</f>
        <v>#REF!</v>
      </c>
      <c r="BQ3689" s="53"/>
      <c r="BR3689" s="53"/>
      <c r="BS3689" s="779"/>
    </row>
    <row r="3690" spans="1:71" ht="21.75" customHeight="1" x14ac:dyDescent="0.25">
      <c r="A3690" s="779"/>
      <c r="B3690" s="415"/>
      <c r="C3690" s="412" t="str">
        <f>IF(ROSTER!D$32="","",ROSTER!D$32)</f>
        <v/>
      </c>
      <c r="D3690" s="413"/>
      <c r="E3690" s="419"/>
      <c r="F3690" s="421"/>
      <c r="G3690" s="423"/>
      <c r="H3690" s="426"/>
      <c r="I3690" s="427"/>
      <c r="J3690" s="430"/>
      <c r="K3690" s="431"/>
      <c r="L3690" s="434"/>
      <c r="M3690" s="435"/>
      <c r="N3690" s="438" t="s">
        <v>14</v>
      </c>
      <c r="O3690" s="439"/>
      <c r="P3690" s="430"/>
      <c r="Q3690" s="431"/>
      <c r="R3690" s="434"/>
      <c r="S3690" s="441"/>
      <c r="T3690" s="434"/>
      <c r="U3690" s="427"/>
      <c r="V3690" s="441"/>
      <c r="W3690" s="427"/>
      <c r="X3690" s="430"/>
      <c r="Y3690" s="427"/>
      <c r="Z3690" s="430"/>
      <c r="AA3690" s="427"/>
      <c r="AB3690" s="430"/>
      <c r="AC3690" s="431"/>
      <c r="AD3690" s="434"/>
      <c r="AE3690" s="435"/>
      <c r="AF3690" s="444"/>
      <c r="AG3690" s="445"/>
      <c r="AH3690" s="430"/>
      <c r="AI3690" s="431"/>
      <c r="AJ3690" s="434"/>
      <c r="AK3690" s="435"/>
      <c r="AL3690" s="448"/>
      <c r="AM3690" s="449"/>
      <c r="AN3690" s="430"/>
      <c r="AO3690" s="431"/>
      <c r="AP3690" s="434"/>
      <c r="AQ3690" s="435"/>
      <c r="AR3690" s="448"/>
      <c r="AS3690" s="449"/>
      <c r="AT3690" s="452"/>
      <c r="AU3690" s="453"/>
      <c r="AV3690" s="456"/>
      <c r="AW3690" s="457"/>
      <c r="AX3690" s="448"/>
      <c r="AY3690" s="449"/>
      <c r="AZ3690" s="430"/>
      <c r="BA3690" s="431"/>
      <c r="BB3690" s="434"/>
      <c r="BC3690" s="435"/>
      <c r="BD3690" s="448"/>
      <c r="BE3690" s="449"/>
      <c r="BF3690" s="452"/>
      <c r="BG3690" s="453"/>
      <c r="BH3690" s="456"/>
      <c r="BI3690" s="457"/>
      <c r="BJ3690" s="448"/>
      <c r="BK3690" s="449"/>
      <c r="BL3690" s="409"/>
      <c r="BM3690" s="410"/>
      <c r="BN3690" s="411"/>
      <c r="BO3690" s="405"/>
      <c r="BP3690" s="405"/>
      <c r="BQ3690" s="53"/>
      <c r="BR3690" s="53"/>
      <c r="BS3690" s="779"/>
    </row>
    <row r="3691" spans="1:71" ht="21.75" customHeight="1" x14ac:dyDescent="0.25">
      <c r="A3691" s="779"/>
      <c r="B3691" s="414" t="str">
        <f>IF(ROSTER!B$34="","",ROSTER!B$34)</f>
        <v/>
      </c>
      <c r="C3691" s="416" t="str">
        <f>IF(ROSTER!C$34="","",ROSTER!C$34)</f>
        <v/>
      </c>
      <c r="D3691" s="417"/>
      <c r="E3691" s="418"/>
      <c r="F3691" s="420">
        <f>IF(E3691="y",1,IF(E3691="S",1,0))</f>
        <v>0</v>
      </c>
      <c r="G3691" s="422">
        <f>IF(E3691="S",1,0)</f>
        <v>0</v>
      </c>
      <c r="H3691" s="424"/>
      <c r="I3691" s="425"/>
      <c r="J3691" s="428"/>
      <c r="K3691" s="429"/>
      <c r="L3691" s="432"/>
      <c r="M3691" s="433"/>
      <c r="N3691" s="436">
        <f>L3691+J3691</f>
        <v>0</v>
      </c>
      <c r="O3691" s="437"/>
      <c r="P3691" s="428"/>
      <c r="Q3691" s="429"/>
      <c r="R3691" s="432"/>
      <c r="S3691" s="440"/>
      <c r="T3691" s="432"/>
      <c r="U3691" s="425"/>
      <c r="V3691" s="440"/>
      <c r="W3691" s="425"/>
      <c r="X3691" s="428"/>
      <c r="Y3691" s="425"/>
      <c r="Z3691" s="428"/>
      <c r="AA3691" s="425"/>
      <c r="AB3691" s="428"/>
      <c r="AC3691" s="429"/>
      <c r="AD3691" s="432"/>
      <c r="AE3691" s="433"/>
      <c r="AF3691" s="442">
        <f>IF(AB3691=0,0,(AD3691/AB3691)*100)</f>
        <v>0</v>
      </c>
      <c r="AG3691" s="443"/>
      <c r="AH3691" s="428"/>
      <c r="AI3691" s="429"/>
      <c r="AJ3691" s="432"/>
      <c r="AK3691" s="433"/>
      <c r="AL3691" s="446">
        <f>IF(AH3691=0,0,(AJ3691/AH3691)*100)</f>
        <v>0</v>
      </c>
      <c r="AM3691" s="447"/>
      <c r="AN3691" s="428"/>
      <c r="AO3691" s="429"/>
      <c r="AP3691" s="432"/>
      <c r="AQ3691" s="433"/>
      <c r="AR3691" s="446">
        <f>IF(AN3691=0,0,(AP3691/AN3691)*100)</f>
        <v>0</v>
      </c>
      <c r="AS3691" s="447"/>
      <c r="AT3691" s="450">
        <f>AB3691+AH3691+AN3691</f>
        <v>0</v>
      </c>
      <c r="AU3691" s="451"/>
      <c r="AV3691" s="454">
        <f>AD3691+AJ3691+AP3691</f>
        <v>0</v>
      </c>
      <c r="AW3691" s="455"/>
      <c r="AX3691" s="446">
        <f>IF(AT3691=0,0,(AV3691/AT3691)*100)</f>
        <v>0</v>
      </c>
      <c r="AY3691" s="447"/>
      <c r="AZ3691" s="428"/>
      <c r="BA3691" s="429"/>
      <c r="BB3691" s="432"/>
      <c r="BC3691" s="433"/>
      <c r="BD3691" s="446">
        <f>IF(AZ3691=0,0,(BB3691/AZ3691)*100)</f>
        <v>0</v>
      </c>
      <c r="BE3691" s="447"/>
      <c r="BF3691" s="450">
        <f>AT3691+AZ3691</f>
        <v>0</v>
      </c>
      <c r="BG3691" s="451"/>
      <c r="BH3691" s="454">
        <f>AV3691+BB3691</f>
        <v>0</v>
      </c>
      <c r="BI3691" s="455"/>
      <c r="BJ3691" s="446">
        <f>IF(BF3691=0,0,(BH3691/BF3691)*100)</f>
        <v>0</v>
      </c>
      <c r="BK3691" s="447"/>
      <c r="BL3691" s="406">
        <f>(AD3691*2)+(AJ3691*2)+(AP3691*3)+BB3691</f>
        <v>0</v>
      </c>
      <c r="BM3691" s="407"/>
      <c r="BN3691" s="408"/>
      <c r="BO3691" s="404" t="e">
        <f>(BL3691*BR$2468)+(N3691*BR$2469)+(X3691*BR$2470)+(R3691*BR$2471)+(V3691*BR$2472)+(Z3691*BR$2473)</f>
        <v>#REF!</v>
      </c>
      <c r="BP3691" s="404" t="e">
        <f>((AZ3691-BB3691)*BR$2475)+((AT3691-AV3691)*BR$2474)+(H3691*BR$2476)+(P3691*BR$2477)</f>
        <v>#REF!</v>
      </c>
      <c r="BQ3691" s="53"/>
      <c r="BR3691" s="53"/>
      <c r="BS3691" s="779"/>
    </row>
    <row r="3692" spans="1:71" ht="21.75" customHeight="1" x14ac:dyDescent="0.25">
      <c r="A3692" s="779"/>
      <c r="B3692" s="415"/>
      <c r="C3692" s="412" t="str">
        <f>IF(ROSTER!D$34="","",ROSTER!D$34)</f>
        <v/>
      </c>
      <c r="D3692" s="413"/>
      <c r="E3692" s="419"/>
      <c r="F3692" s="421"/>
      <c r="G3692" s="423"/>
      <c r="H3692" s="426"/>
      <c r="I3692" s="427"/>
      <c r="J3692" s="430"/>
      <c r="K3692" s="431"/>
      <c r="L3692" s="434"/>
      <c r="M3692" s="435"/>
      <c r="N3692" s="438" t="s">
        <v>14</v>
      </c>
      <c r="O3692" s="439"/>
      <c r="P3692" s="430"/>
      <c r="Q3692" s="431"/>
      <c r="R3692" s="434"/>
      <c r="S3692" s="441"/>
      <c r="T3692" s="434"/>
      <c r="U3692" s="427"/>
      <c r="V3692" s="441"/>
      <c r="W3692" s="427"/>
      <c r="X3692" s="430"/>
      <c r="Y3692" s="427"/>
      <c r="Z3692" s="430"/>
      <c r="AA3692" s="427"/>
      <c r="AB3692" s="430"/>
      <c r="AC3692" s="431"/>
      <c r="AD3692" s="434"/>
      <c r="AE3692" s="435"/>
      <c r="AF3692" s="444"/>
      <c r="AG3692" s="445"/>
      <c r="AH3692" s="430"/>
      <c r="AI3692" s="431"/>
      <c r="AJ3692" s="434"/>
      <c r="AK3692" s="435"/>
      <c r="AL3692" s="448"/>
      <c r="AM3692" s="449"/>
      <c r="AN3692" s="430"/>
      <c r="AO3692" s="431"/>
      <c r="AP3692" s="434"/>
      <c r="AQ3692" s="435"/>
      <c r="AR3692" s="448"/>
      <c r="AS3692" s="449"/>
      <c r="AT3692" s="452"/>
      <c r="AU3692" s="453"/>
      <c r="AV3692" s="456"/>
      <c r="AW3692" s="457"/>
      <c r="AX3692" s="448"/>
      <c r="AY3692" s="449"/>
      <c r="AZ3692" s="430"/>
      <c r="BA3692" s="431"/>
      <c r="BB3692" s="434"/>
      <c r="BC3692" s="435"/>
      <c r="BD3692" s="448"/>
      <c r="BE3692" s="449"/>
      <c r="BF3692" s="452"/>
      <c r="BG3692" s="453"/>
      <c r="BH3692" s="456"/>
      <c r="BI3692" s="457"/>
      <c r="BJ3692" s="448"/>
      <c r="BK3692" s="449"/>
      <c r="BL3692" s="409"/>
      <c r="BM3692" s="410"/>
      <c r="BN3692" s="411"/>
      <c r="BO3692" s="405"/>
      <c r="BP3692" s="405"/>
      <c r="BQ3692" s="53"/>
      <c r="BR3692" s="53"/>
      <c r="BS3692" s="779"/>
    </row>
    <row r="3693" spans="1:71" ht="21.75" customHeight="1" x14ac:dyDescent="0.25">
      <c r="A3693" s="779"/>
      <c r="B3693" s="414" t="str">
        <f>IF(ROSTER!B$36="","",ROSTER!B$36)</f>
        <v/>
      </c>
      <c r="C3693" s="416" t="str">
        <f>IF(ROSTER!C$36="","",ROSTER!C$36)</f>
        <v/>
      </c>
      <c r="D3693" s="417"/>
      <c r="E3693" s="418"/>
      <c r="F3693" s="420">
        <f>IF(E3693="y",1,IF(E3693="S",1,0))</f>
        <v>0</v>
      </c>
      <c r="G3693" s="422">
        <f>IF(E3693="S",1,0)</f>
        <v>0</v>
      </c>
      <c r="H3693" s="424"/>
      <c r="I3693" s="425"/>
      <c r="J3693" s="428"/>
      <c r="K3693" s="429"/>
      <c r="L3693" s="432"/>
      <c r="M3693" s="433"/>
      <c r="N3693" s="436">
        <f>L3693+J3693</f>
        <v>0</v>
      </c>
      <c r="O3693" s="437"/>
      <c r="P3693" s="428"/>
      <c r="Q3693" s="429"/>
      <c r="R3693" s="432"/>
      <c r="S3693" s="440"/>
      <c r="T3693" s="432"/>
      <c r="U3693" s="425"/>
      <c r="V3693" s="440"/>
      <c r="W3693" s="425"/>
      <c r="X3693" s="428"/>
      <c r="Y3693" s="425"/>
      <c r="Z3693" s="428"/>
      <c r="AA3693" s="425"/>
      <c r="AB3693" s="428"/>
      <c r="AC3693" s="429"/>
      <c r="AD3693" s="432"/>
      <c r="AE3693" s="433"/>
      <c r="AF3693" s="442">
        <f>IF(AB3693=0,0,(AD3693/AB3693)*100)</f>
        <v>0</v>
      </c>
      <c r="AG3693" s="443"/>
      <c r="AH3693" s="428"/>
      <c r="AI3693" s="429"/>
      <c r="AJ3693" s="432"/>
      <c r="AK3693" s="433"/>
      <c r="AL3693" s="446">
        <f>IF(AH3693=0,0,(AJ3693/AH3693)*100)</f>
        <v>0</v>
      </c>
      <c r="AM3693" s="447"/>
      <c r="AN3693" s="428"/>
      <c r="AO3693" s="429"/>
      <c r="AP3693" s="432"/>
      <c r="AQ3693" s="433"/>
      <c r="AR3693" s="446">
        <f>IF(AN3693=0,0,(AP3693/AN3693)*100)</f>
        <v>0</v>
      </c>
      <c r="AS3693" s="447"/>
      <c r="AT3693" s="450">
        <f>AB3693+AH3693+AN3693</f>
        <v>0</v>
      </c>
      <c r="AU3693" s="451"/>
      <c r="AV3693" s="454">
        <f>AD3693+AJ3693+AP3693</f>
        <v>0</v>
      </c>
      <c r="AW3693" s="455"/>
      <c r="AX3693" s="446">
        <f>IF(AT3693=0,0,(AV3693/AT3693)*100)</f>
        <v>0</v>
      </c>
      <c r="AY3693" s="447"/>
      <c r="AZ3693" s="428"/>
      <c r="BA3693" s="429"/>
      <c r="BB3693" s="432"/>
      <c r="BC3693" s="433"/>
      <c r="BD3693" s="446">
        <f>IF(AZ3693=0,0,(BB3693/AZ3693)*100)</f>
        <v>0</v>
      </c>
      <c r="BE3693" s="447"/>
      <c r="BF3693" s="450">
        <f>AT3693+AZ3693</f>
        <v>0</v>
      </c>
      <c r="BG3693" s="451"/>
      <c r="BH3693" s="454">
        <f>AV3693+BB3693</f>
        <v>0</v>
      </c>
      <c r="BI3693" s="455"/>
      <c r="BJ3693" s="446">
        <f>IF(BF3693=0,0,(BH3693/BF3693)*100)</f>
        <v>0</v>
      </c>
      <c r="BK3693" s="447"/>
      <c r="BL3693" s="406">
        <f>(AD3693*2)+(AJ3693*2)+(AP3693*3)+BB3693</f>
        <v>0</v>
      </c>
      <c r="BM3693" s="407"/>
      <c r="BN3693" s="408"/>
      <c r="BO3693" s="404" t="e">
        <f>(BL3693*BR$2468)+(N3693*BR$2469)+(X3693*BR$2470)+(R3693*BR$2471)+(V3693*BR$2472)+(Z3693*BR$2473)</f>
        <v>#REF!</v>
      </c>
      <c r="BP3693" s="404" t="e">
        <f>((AZ3693-BB3693)*BR$2475)+((AT3693-AV3693)*BR$2474)+(H3693*BR$2476)+(P3693*BR$2477)</f>
        <v>#REF!</v>
      </c>
      <c r="BQ3693" s="53"/>
      <c r="BR3693" s="53"/>
      <c r="BS3693" s="779"/>
    </row>
    <row r="3694" spans="1:71" ht="21.75" customHeight="1" x14ac:dyDescent="0.25">
      <c r="A3694" s="779"/>
      <c r="B3694" s="415"/>
      <c r="C3694" s="412" t="str">
        <f>IF(ROSTER!D$36="","",ROSTER!D$36)</f>
        <v/>
      </c>
      <c r="D3694" s="413"/>
      <c r="E3694" s="419"/>
      <c r="F3694" s="421"/>
      <c r="G3694" s="423"/>
      <c r="H3694" s="426"/>
      <c r="I3694" s="427"/>
      <c r="J3694" s="430"/>
      <c r="K3694" s="431"/>
      <c r="L3694" s="434"/>
      <c r="M3694" s="435"/>
      <c r="N3694" s="438" t="s">
        <v>14</v>
      </c>
      <c r="O3694" s="439"/>
      <c r="P3694" s="430"/>
      <c r="Q3694" s="431"/>
      <c r="R3694" s="434"/>
      <c r="S3694" s="441"/>
      <c r="T3694" s="434"/>
      <c r="U3694" s="427"/>
      <c r="V3694" s="441"/>
      <c r="W3694" s="427"/>
      <c r="X3694" s="430"/>
      <c r="Y3694" s="427"/>
      <c r="Z3694" s="430"/>
      <c r="AA3694" s="427"/>
      <c r="AB3694" s="430"/>
      <c r="AC3694" s="431"/>
      <c r="AD3694" s="434"/>
      <c r="AE3694" s="435"/>
      <c r="AF3694" s="444"/>
      <c r="AG3694" s="445"/>
      <c r="AH3694" s="430"/>
      <c r="AI3694" s="431"/>
      <c r="AJ3694" s="434"/>
      <c r="AK3694" s="435"/>
      <c r="AL3694" s="448"/>
      <c r="AM3694" s="449"/>
      <c r="AN3694" s="430"/>
      <c r="AO3694" s="431"/>
      <c r="AP3694" s="434"/>
      <c r="AQ3694" s="435"/>
      <c r="AR3694" s="448"/>
      <c r="AS3694" s="449"/>
      <c r="AT3694" s="452"/>
      <c r="AU3694" s="453"/>
      <c r="AV3694" s="456"/>
      <c r="AW3694" s="457"/>
      <c r="AX3694" s="448"/>
      <c r="AY3694" s="449"/>
      <c r="AZ3694" s="430"/>
      <c r="BA3694" s="431"/>
      <c r="BB3694" s="434"/>
      <c r="BC3694" s="435"/>
      <c r="BD3694" s="448"/>
      <c r="BE3694" s="449"/>
      <c r="BF3694" s="452"/>
      <c r="BG3694" s="453"/>
      <c r="BH3694" s="456"/>
      <c r="BI3694" s="457"/>
      <c r="BJ3694" s="448"/>
      <c r="BK3694" s="449"/>
      <c r="BL3694" s="409"/>
      <c r="BM3694" s="410"/>
      <c r="BN3694" s="411"/>
      <c r="BO3694" s="405"/>
      <c r="BP3694" s="405"/>
      <c r="BQ3694" s="53"/>
      <c r="BR3694" s="53"/>
      <c r="BS3694" s="779"/>
    </row>
    <row r="3695" spans="1:71" ht="21.75" customHeight="1" x14ac:dyDescent="0.25">
      <c r="A3695" s="779"/>
      <c r="B3695" s="414" t="str">
        <f>IF(ROSTER!B$38="","",ROSTER!B$38)</f>
        <v/>
      </c>
      <c r="C3695" s="416" t="str">
        <f>IF(ROSTER!C$38="","",ROSTER!C$38)</f>
        <v/>
      </c>
      <c r="D3695" s="417"/>
      <c r="E3695" s="418"/>
      <c r="F3695" s="420">
        <f>IF(E3695="y",1,IF(E3695="S",1,0))</f>
        <v>0</v>
      </c>
      <c r="G3695" s="422">
        <f>IF(E3695="S",1,0)</f>
        <v>0</v>
      </c>
      <c r="H3695" s="424"/>
      <c r="I3695" s="425"/>
      <c r="J3695" s="428"/>
      <c r="K3695" s="429"/>
      <c r="L3695" s="432"/>
      <c r="M3695" s="433"/>
      <c r="N3695" s="436">
        <f>L3695+J3695</f>
        <v>0</v>
      </c>
      <c r="O3695" s="437"/>
      <c r="P3695" s="428"/>
      <c r="Q3695" s="429"/>
      <c r="R3695" s="432"/>
      <c r="S3695" s="440"/>
      <c r="T3695" s="432"/>
      <c r="U3695" s="425"/>
      <c r="V3695" s="440"/>
      <c r="W3695" s="425"/>
      <c r="X3695" s="428"/>
      <c r="Y3695" s="425"/>
      <c r="Z3695" s="428"/>
      <c r="AA3695" s="425"/>
      <c r="AB3695" s="428"/>
      <c r="AC3695" s="429"/>
      <c r="AD3695" s="432"/>
      <c r="AE3695" s="433"/>
      <c r="AF3695" s="442">
        <f>IF(AB3695=0,0,(AD3695/AB3695)*100)</f>
        <v>0</v>
      </c>
      <c r="AG3695" s="443"/>
      <c r="AH3695" s="428"/>
      <c r="AI3695" s="429"/>
      <c r="AJ3695" s="432"/>
      <c r="AK3695" s="433"/>
      <c r="AL3695" s="446">
        <f>IF(AH3695=0,0,(AJ3695/AH3695)*100)</f>
        <v>0</v>
      </c>
      <c r="AM3695" s="447"/>
      <c r="AN3695" s="428"/>
      <c r="AO3695" s="429"/>
      <c r="AP3695" s="432"/>
      <c r="AQ3695" s="433"/>
      <c r="AR3695" s="446">
        <f>IF(AN3695=0,0,(AP3695/AN3695)*100)</f>
        <v>0</v>
      </c>
      <c r="AS3695" s="447"/>
      <c r="AT3695" s="450">
        <f>AB3695+AH3695+AN3695</f>
        <v>0</v>
      </c>
      <c r="AU3695" s="451"/>
      <c r="AV3695" s="454">
        <f>AD3695+AJ3695+AP3695</f>
        <v>0</v>
      </c>
      <c r="AW3695" s="455"/>
      <c r="AX3695" s="446">
        <f>IF(AT3695=0,0,(AV3695/AT3695)*100)</f>
        <v>0</v>
      </c>
      <c r="AY3695" s="447"/>
      <c r="AZ3695" s="428"/>
      <c r="BA3695" s="429"/>
      <c r="BB3695" s="432"/>
      <c r="BC3695" s="433"/>
      <c r="BD3695" s="446">
        <f>IF(AZ3695=0,0,(BB3695/AZ3695)*100)</f>
        <v>0</v>
      </c>
      <c r="BE3695" s="447"/>
      <c r="BF3695" s="450">
        <f>AT3695+AZ3695</f>
        <v>0</v>
      </c>
      <c r="BG3695" s="451"/>
      <c r="BH3695" s="454">
        <f>AV3695+BB3695</f>
        <v>0</v>
      </c>
      <c r="BI3695" s="455"/>
      <c r="BJ3695" s="446">
        <f>IF(BF3695=0,0,(BH3695/BF3695)*100)</f>
        <v>0</v>
      </c>
      <c r="BK3695" s="447"/>
      <c r="BL3695" s="406">
        <f>(AD3695*2)+(AJ3695*2)+(AP3695*3)+BB3695</f>
        <v>0</v>
      </c>
      <c r="BM3695" s="407"/>
      <c r="BN3695" s="408"/>
      <c r="BO3695" s="404" t="e">
        <f>(BL3695*BR$2468)+(N3695*BR$2469)+(X3695*BR$2470)+(R3695*BR$2471)+(V3695*BR$2472)+(Z3695*BR$2473)</f>
        <v>#REF!</v>
      </c>
      <c r="BP3695" s="404" t="e">
        <f>((AZ3695-BB3695)*BR$2475)+((AT3695-AV3695)*BR$2474)+(H3695*BR$2476)+(P3695*BR$2477)</f>
        <v>#REF!</v>
      </c>
      <c r="BQ3695" s="53"/>
      <c r="BR3695" s="53"/>
      <c r="BS3695" s="779"/>
    </row>
    <row r="3696" spans="1:71" ht="21.75" customHeight="1" x14ac:dyDescent="0.25">
      <c r="A3696" s="779"/>
      <c r="B3696" s="415"/>
      <c r="C3696" s="412" t="str">
        <f>IF(ROSTER!D$38="","",ROSTER!D$38)</f>
        <v/>
      </c>
      <c r="D3696" s="413"/>
      <c r="E3696" s="419"/>
      <c r="F3696" s="421"/>
      <c r="G3696" s="423"/>
      <c r="H3696" s="426"/>
      <c r="I3696" s="427"/>
      <c r="J3696" s="430"/>
      <c r="K3696" s="431"/>
      <c r="L3696" s="434"/>
      <c r="M3696" s="435"/>
      <c r="N3696" s="438" t="s">
        <v>14</v>
      </c>
      <c r="O3696" s="439"/>
      <c r="P3696" s="430"/>
      <c r="Q3696" s="431"/>
      <c r="R3696" s="434"/>
      <c r="S3696" s="441"/>
      <c r="T3696" s="434"/>
      <c r="U3696" s="427"/>
      <c r="V3696" s="441"/>
      <c r="W3696" s="427"/>
      <c r="X3696" s="430"/>
      <c r="Y3696" s="427"/>
      <c r="Z3696" s="430"/>
      <c r="AA3696" s="427"/>
      <c r="AB3696" s="430"/>
      <c r="AC3696" s="431"/>
      <c r="AD3696" s="434"/>
      <c r="AE3696" s="435"/>
      <c r="AF3696" s="444"/>
      <c r="AG3696" s="445"/>
      <c r="AH3696" s="430"/>
      <c r="AI3696" s="431"/>
      <c r="AJ3696" s="434"/>
      <c r="AK3696" s="435"/>
      <c r="AL3696" s="448"/>
      <c r="AM3696" s="449"/>
      <c r="AN3696" s="430"/>
      <c r="AO3696" s="431"/>
      <c r="AP3696" s="434"/>
      <c r="AQ3696" s="435"/>
      <c r="AR3696" s="448"/>
      <c r="AS3696" s="449"/>
      <c r="AT3696" s="452"/>
      <c r="AU3696" s="453"/>
      <c r="AV3696" s="456"/>
      <c r="AW3696" s="457"/>
      <c r="AX3696" s="448"/>
      <c r="AY3696" s="449"/>
      <c r="AZ3696" s="430"/>
      <c r="BA3696" s="431"/>
      <c r="BB3696" s="434"/>
      <c r="BC3696" s="435"/>
      <c r="BD3696" s="448"/>
      <c r="BE3696" s="449"/>
      <c r="BF3696" s="452"/>
      <c r="BG3696" s="453"/>
      <c r="BH3696" s="456"/>
      <c r="BI3696" s="457"/>
      <c r="BJ3696" s="448"/>
      <c r="BK3696" s="449"/>
      <c r="BL3696" s="409"/>
      <c r="BM3696" s="410"/>
      <c r="BN3696" s="411"/>
      <c r="BO3696" s="405"/>
      <c r="BP3696" s="405"/>
      <c r="BQ3696" s="53"/>
      <c r="BR3696" s="53"/>
      <c r="BS3696" s="779"/>
    </row>
    <row r="3697" spans="1:71" ht="21.75" customHeight="1" x14ac:dyDescent="0.25">
      <c r="A3697" s="779"/>
      <c r="B3697" s="414" t="str">
        <f>IF(ROSTER!B$40="","",ROSTER!B$40)</f>
        <v/>
      </c>
      <c r="C3697" s="416" t="str">
        <f>IF(ROSTER!C$40="","",ROSTER!C$40)</f>
        <v/>
      </c>
      <c r="D3697" s="417"/>
      <c r="E3697" s="418"/>
      <c r="F3697" s="420">
        <f>IF(E3697="y",1,IF(E3697="S",1,0))</f>
        <v>0</v>
      </c>
      <c r="G3697" s="422">
        <f>IF(E3697="S",1,0)</f>
        <v>0</v>
      </c>
      <c r="H3697" s="424"/>
      <c r="I3697" s="425"/>
      <c r="J3697" s="428"/>
      <c r="K3697" s="429"/>
      <c r="L3697" s="432"/>
      <c r="M3697" s="433"/>
      <c r="N3697" s="436">
        <f>L3697+J3697</f>
        <v>0</v>
      </c>
      <c r="O3697" s="437"/>
      <c r="P3697" s="428"/>
      <c r="Q3697" s="429"/>
      <c r="R3697" s="432"/>
      <c r="S3697" s="440"/>
      <c r="T3697" s="432"/>
      <c r="U3697" s="425"/>
      <c r="V3697" s="440"/>
      <c r="W3697" s="425"/>
      <c r="X3697" s="428"/>
      <c r="Y3697" s="425"/>
      <c r="Z3697" s="428"/>
      <c r="AA3697" s="425"/>
      <c r="AB3697" s="428"/>
      <c r="AC3697" s="429"/>
      <c r="AD3697" s="432"/>
      <c r="AE3697" s="433"/>
      <c r="AF3697" s="442">
        <f>IF(AB3697=0,0,(AD3697/AB3697)*100)</f>
        <v>0</v>
      </c>
      <c r="AG3697" s="443"/>
      <c r="AH3697" s="428"/>
      <c r="AI3697" s="429"/>
      <c r="AJ3697" s="432"/>
      <c r="AK3697" s="433"/>
      <c r="AL3697" s="446">
        <f>IF(AH3697=0,0,(AJ3697/AH3697)*100)</f>
        <v>0</v>
      </c>
      <c r="AM3697" s="447"/>
      <c r="AN3697" s="428"/>
      <c r="AO3697" s="429"/>
      <c r="AP3697" s="432"/>
      <c r="AQ3697" s="433"/>
      <c r="AR3697" s="446">
        <f>IF(AN3697=0,0,(AP3697/AN3697)*100)</f>
        <v>0</v>
      </c>
      <c r="AS3697" s="447"/>
      <c r="AT3697" s="450">
        <f>AB3697+AH3697+AN3697</f>
        <v>0</v>
      </c>
      <c r="AU3697" s="451"/>
      <c r="AV3697" s="454">
        <f>AD3697+AJ3697+AP3697</f>
        <v>0</v>
      </c>
      <c r="AW3697" s="455"/>
      <c r="AX3697" s="446">
        <f>IF(AT3697=0,0,(AV3697/AT3697)*100)</f>
        <v>0</v>
      </c>
      <c r="AY3697" s="447"/>
      <c r="AZ3697" s="428"/>
      <c r="BA3697" s="429"/>
      <c r="BB3697" s="432"/>
      <c r="BC3697" s="433"/>
      <c r="BD3697" s="446">
        <f>IF(AZ3697=0,0,(BB3697/AZ3697)*100)</f>
        <v>0</v>
      </c>
      <c r="BE3697" s="447"/>
      <c r="BF3697" s="450">
        <f>AT3697+AZ3697</f>
        <v>0</v>
      </c>
      <c r="BG3697" s="451"/>
      <c r="BH3697" s="454">
        <f>AV3697+BB3697</f>
        <v>0</v>
      </c>
      <c r="BI3697" s="455"/>
      <c r="BJ3697" s="446">
        <f>IF(BF3697=0,0,(BH3697/BF3697)*100)</f>
        <v>0</v>
      </c>
      <c r="BK3697" s="447"/>
      <c r="BL3697" s="406">
        <f>(AD3697*2)+(AJ3697*2)+(AP3697*3)+BB3697</f>
        <v>0</v>
      </c>
      <c r="BM3697" s="407"/>
      <c r="BN3697" s="408"/>
      <c r="BO3697" s="404" t="e">
        <f>(BL3697*BR$2468)+(N3697*BR$2469)+(X3697*BR$2470)+(R3697*BR$2471)+(V3697*BR$2472)+(Z3697*BR$2473)</f>
        <v>#REF!</v>
      </c>
      <c r="BP3697" s="404" t="e">
        <f>((AZ3697-BB3697)*BR$2475)+((AT3697-AV3697)*BR$2474)+(H3697*BR$2476)+(P3697*BR$2477)</f>
        <v>#REF!</v>
      </c>
      <c r="BQ3697" s="53"/>
      <c r="BR3697" s="53"/>
      <c r="BS3697" s="779"/>
    </row>
    <row r="3698" spans="1:71" ht="21.75" customHeight="1" x14ac:dyDescent="0.25">
      <c r="A3698" s="779"/>
      <c r="B3698" s="415"/>
      <c r="C3698" s="412" t="str">
        <f>IF(ROSTER!D$40="","",ROSTER!D$40)</f>
        <v/>
      </c>
      <c r="D3698" s="413"/>
      <c r="E3698" s="419"/>
      <c r="F3698" s="421"/>
      <c r="G3698" s="423"/>
      <c r="H3698" s="426"/>
      <c r="I3698" s="427"/>
      <c r="J3698" s="430"/>
      <c r="K3698" s="431"/>
      <c r="L3698" s="434"/>
      <c r="M3698" s="435"/>
      <c r="N3698" s="438" t="s">
        <v>14</v>
      </c>
      <c r="O3698" s="439"/>
      <c r="P3698" s="430"/>
      <c r="Q3698" s="431"/>
      <c r="R3698" s="434"/>
      <c r="S3698" s="441"/>
      <c r="T3698" s="434"/>
      <c r="U3698" s="427"/>
      <c r="V3698" s="441"/>
      <c r="W3698" s="427"/>
      <c r="X3698" s="430"/>
      <c r="Y3698" s="427"/>
      <c r="Z3698" s="430"/>
      <c r="AA3698" s="427"/>
      <c r="AB3698" s="430"/>
      <c r="AC3698" s="431"/>
      <c r="AD3698" s="434"/>
      <c r="AE3698" s="435"/>
      <c r="AF3698" s="444"/>
      <c r="AG3698" s="445"/>
      <c r="AH3698" s="430"/>
      <c r="AI3698" s="431"/>
      <c r="AJ3698" s="434"/>
      <c r="AK3698" s="435"/>
      <c r="AL3698" s="448"/>
      <c r="AM3698" s="449"/>
      <c r="AN3698" s="430"/>
      <c r="AO3698" s="431"/>
      <c r="AP3698" s="434"/>
      <c r="AQ3698" s="435"/>
      <c r="AR3698" s="448"/>
      <c r="AS3698" s="449"/>
      <c r="AT3698" s="452"/>
      <c r="AU3698" s="453"/>
      <c r="AV3698" s="456"/>
      <c r="AW3698" s="457"/>
      <c r="AX3698" s="448"/>
      <c r="AY3698" s="449"/>
      <c r="AZ3698" s="430"/>
      <c r="BA3698" s="431"/>
      <c r="BB3698" s="434"/>
      <c r="BC3698" s="435"/>
      <c r="BD3698" s="448"/>
      <c r="BE3698" s="449"/>
      <c r="BF3698" s="452"/>
      <c r="BG3698" s="453"/>
      <c r="BH3698" s="456"/>
      <c r="BI3698" s="457"/>
      <c r="BJ3698" s="448"/>
      <c r="BK3698" s="449"/>
      <c r="BL3698" s="409"/>
      <c r="BM3698" s="410"/>
      <c r="BN3698" s="411"/>
      <c r="BO3698" s="405"/>
      <c r="BP3698" s="405"/>
      <c r="BQ3698" s="53"/>
      <c r="BR3698" s="53"/>
      <c r="BS3698" s="779"/>
    </row>
    <row r="3699" spans="1:71" ht="21.75" customHeight="1" x14ac:dyDescent="0.25">
      <c r="A3699" s="779"/>
      <c r="B3699" s="414" t="str">
        <f>IF(ROSTER!B$42="","",ROSTER!B$42)</f>
        <v/>
      </c>
      <c r="C3699" s="416" t="str">
        <f>IF(ROSTER!C$42="","",ROSTER!C$42)</f>
        <v/>
      </c>
      <c r="D3699" s="417"/>
      <c r="E3699" s="418"/>
      <c r="F3699" s="420">
        <f>IF(E3699="y",1,IF(E3699="S",1,0))</f>
        <v>0</v>
      </c>
      <c r="G3699" s="422">
        <f>IF(E3699="S",1,0)</f>
        <v>0</v>
      </c>
      <c r="H3699" s="424"/>
      <c r="I3699" s="425"/>
      <c r="J3699" s="428"/>
      <c r="K3699" s="429"/>
      <c r="L3699" s="432"/>
      <c r="M3699" s="433"/>
      <c r="N3699" s="436">
        <f>L3699+J3699</f>
        <v>0</v>
      </c>
      <c r="O3699" s="437"/>
      <c r="P3699" s="428"/>
      <c r="Q3699" s="429"/>
      <c r="R3699" s="432"/>
      <c r="S3699" s="440"/>
      <c r="T3699" s="432"/>
      <c r="U3699" s="425"/>
      <c r="V3699" s="440"/>
      <c r="W3699" s="425"/>
      <c r="X3699" s="428"/>
      <c r="Y3699" s="425"/>
      <c r="Z3699" s="428"/>
      <c r="AA3699" s="425"/>
      <c r="AB3699" s="428"/>
      <c r="AC3699" s="429"/>
      <c r="AD3699" s="432"/>
      <c r="AE3699" s="433"/>
      <c r="AF3699" s="442">
        <f>IF(AB3699=0,0,(AD3699/AB3699)*100)</f>
        <v>0</v>
      </c>
      <c r="AG3699" s="443"/>
      <c r="AH3699" s="428"/>
      <c r="AI3699" s="429"/>
      <c r="AJ3699" s="432"/>
      <c r="AK3699" s="433"/>
      <c r="AL3699" s="446">
        <f>IF(AH3699=0,0,(AJ3699/AH3699)*100)</f>
        <v>0</v>
      </c>
      <c r="AM3699" s="447"/>
      <c r="AN3699" s="428"/>
      <c r="AO3699" s="429"/>
      <c r="AP3699" s="432"/>
      <c r="AQ3699" s="433"/>
      <c r="AR3699" s="446">
        <f>IF(AN3699=0,0,(AP3699/AN3699)*100)</f>
        <v>0</v>
      </c>
      <c r="AS3699" s="447"/>
      <c r="AT3699" s="450">
        <f>AB3699+AH3699+AN3699</f>
        <v>0</v>
      </c>
      <c r="AU3699" s="451"/>
      <c r="AV3699" s="454">
        <f>AD3699+AJ3699+AP3699</f>
        <v>0</v>
      </c>
      <c r="AW3699" s="455"/>
      <c r="AX3699" s="446">
        <f>IF(AT3699=0,0,(AV3699/AT3699)*100)</f>
        <v>0</v>
      </c>
      <c r="AY3699" s="447"/>
      <c r="AZ3699" s="428"/>
      <c r="BA3699" s="429"/>
      <c r="BB3699" s="432"/>
      <c r="BC3699" s="433"/>
      <c r="BD3699" s="446">
        <f>IF(AZ3699=0,0,(BB3699/AZ3699)*100)</f>
        <v>0</v>
      </c>
      <c r="BE3699" s="447"/>
      <c r="BF3699" s="450">
        <f>AT3699+AZ3699</f>
        <v>0</v>
      </c>
      <c r="BG3699" s="451"/>
      <c r="BH3699" s="454">
        <f>AV3699+BB3699</f>
        <v>0</v>
      </c>
      <c r="BI3699" s="455"/>
      <c r="BJ3699" s="446">
        <f>IF(BF3699=0,0,(BH3699/BF3699)*100)</f>
        <v>0</v>
      </c>
      <c r="BK3699" s="447"/>
      <c r="BL3699" s="406">
        <f>(AD3699*2)+(AJ3699*2)+(AP3699*3)+BB3699</f>
        <v>0</v>
      </c>
      <c r="BM3699" s="407"/>
      <c r="BN3699" s="408"/>
      <c r="BO3699" s="404" t="e">
        <f>(BL3699*BR$2468)+(N3699*BR$2469)+(X3699*BR$2470)+(R3699*BR$2471)+(V3699*BR$2472)+(Z3699*BR$2473)</f>
        <v>#REF!</v>
      </c>
      <c r="BP3699" s="404" t="e">
        <f>((AZ3699-BB3699)*BR$2475)+((AT3699-AV3699)*BR$2474)+(H3699*BR$2476)+(P3699*BR$2477)</f>
        <v>#REF!</v>
      </c>
      <c r="BQ3699" s="53"/>
      <c r="BR3699" s="53"/>
      <c r="BS3699" s="779"/>
    </row>
    <row r="3700" spans="1:71" ht="21.75" customHeight="1" thickBot="1" x14ac:dyDescent="0.3">
      <c r="A3700" s="779"/>
      <c r="B3700" s="415"/>
      <c r="C3700" s="412" t="str">
        <f>IF(ROSTER!D$42="","",ROSTER!D$42)</f>
        <v/>
      </c>
      <c r="D3700" s="413"/>
      <c r="E3700" s="419"/>
      <c r="F3700" s="421"/>
      <c r="G3700" s="423"/>
      <c r="H3700" s="426"/>
      <c r="I3700" s="427"/>
      <c r="J3700" s="430"/>
      <c r="K3700" s="431"/>
      <c r="L3700" s="434"/>
      <c r="M3700" s="435"/>
      <c r="N3700" s="438" t="s">
        <v>14</v>
      </c>
      <c r="O3700" s="439"/>
      <c r="P3700" s="430"/>
      <c r="Q3700" s="431"/>
      <c r="R3700" s="434"/>
      <c r="S3700" s="441"/>
      <c r="T3700" s="434"/>
      <c r="U3700" s="427"/>
      <c r="V3700" s="441"/>
      <c r="W3700" s="427"/>
      <c r="X3700" s="430"/>
      <c r="Y3700" s="427"/>
      <c r="Z3700" s="430"/>
      <c r="AA3700" s="427"/>
      <c r="AB3700" s="430"/>
      <c r="AC3700" s="431"/>
      <c r="AD3700" s="434"/>
      <c r="AE3700" s="435"/>
      <c r="AF3700" s="444"/>
      <c r="AG3700" s="445"/>
      <c r="AH3700" s="430"/>
      <c r="AI3700" s="431"/>
      <c r="AJ3700" s="434"/>
      <c r="AK3700" s="435"/>
      <c r="AL3700" s="448"/>
      <c r="AM3700" s="449"/>
      <c r="AN3700" s="430"/>
      <c r="AO3700" s="431"/>
      <c r="AP3700" s="434"/>
      <c r="AQ3700" s="435"/>
      <c r="AR3700" s="448"/>
      <c r="AS3700" s="449"/>
      <c r="AT3700" s="452"/>
      <c r="AU3700" s="453"/>
      <c r="AV3700" s="456"/>
      <c r="AW3700" s="457"/>
      <c r="AX3700" s="448"/>
      <c r="AY3700" s="449"/>
      <c r="AZ3700" s="430"/>
      <c r="BA3700" s="431"/>
      <c r="BB3700" s="434"/>
      <c r="BC3700" s="435"/>
      <c r="BD3700" s="448"/>
      <c r="BE3700" s="449"/>
      <c r="BF3700" s="452"/>
      <c r="BG3700" s="453"/>
      <c r="BH3700" s="456"/>
      <c r="BI3700" s="457"/>
      <c r="BJ3700" s="448"/>
      <c r="BK3700" s="449"/>
      <c r="BL3700" s="409"/>
      <c r="BM3700" s="410"/>
      <c r="BN3700" s="411"/>
      <c r="BO3700" s="405"/>
      <c r="BP3700" s="405"/>
      <c r="BQ3700" s="53"/>
      <c r="BR3700" s="53"/>
      <c r="BS3700" s="779"/>
    </row>
    <row r="3701" spans="1:71" ht="21.75" hidden="1" customHeight="1" x14ac:dyDescent="0.3">
      <c r="A3701" s="779"/>
      <c r="B3701" s="414" t="str">
        <f>IF(ROSTER!B$44="","",ROSTER!B$44)</f>
        <v/>
      </c>
      <c r="C3701" s="416" t="str">
        <f>IF(ROSTER!C$44="","",ROSTER!C$44)</f>
        <v/>
      </c>
      <c r="D3701" s="417"/>
      <c r="E3701" s="418"/>
      <c r="F3701" s="420">
        <f>IF(E3701="y",1,IF(E3701="S",1,0))</f>
        <v>0</v>
      </c>
      <c r="G3701" s="422">
        <f>IF(E3701="S",1,0)</f>
        <v>0</v>
      </c>
      <c r="H3701" s="424"/>
      <c r="I3701" s="425"/>
      <c r="J3701" s="428"/>
      <c r="K3701" s="429"/>
      <c r="L3701" s="432"/>
      <c r="M3701" s="433"/>
      <c r="N3701" s="436">
        <f>L3701+J3701</f>
        <v>0</v>
      </c>
      <c r="O3701" s="437"/>
      <c r="P3701" s="428"/>
      <c r="Q3701" s="429"/>
      <c r="R3701" s="432"/>
      <c r="S3701" s="440"/>
      <c r="T3701" s="432"/>
      <c r="U3701" s="425"/>
      <c r="V3701" s="440"/>
      <c r="W3701" s="425"/>
      <c r="X3701" s="428"/>
      <c r="Y3701" s="425"/>
      <c r="Z3701" s="428"/>
      <c r="AA3701" s="425"/>
      <c r="AB3701" s="428"/>
      <c r="AC3701" s="429"/>
      <c r="AD3701" s="432"/>
      <c r="AE3701" s="433"/>
      <c r="AF3701" s="442">
        <f>IF(AB3701=0,0,(AD3701/AB3701)*100)</f>
        <v>0</v>
      </c>
      <c r="AG3701" s="443"/>
      <c r="AH3701" s="428"/>
      <c r="AI3701" s="429"/>
      <c r="AJ3701" s="432"/>
      <c r="AK3701" s="433"/>
      <c r="AL3701" s="446">
        <f>IF(AH3701=0,0,(AJ3701/AH3701)*100)</f>
        <v>0</v>
      </c>
      <c r="AM3701" s="447"/>
      <c r="AN3701" s="428"/>
      <c r="AO3701" s="429"/>
      <c r="AP3701" s="432"/>
      <c r="AQ3701" s="433"/>
      <c r="AR3701" s="446">
        <f>IF(AN3701=0,0,(AP3701/AN3701)*100)</f>
        <v>0</v>
      </c>
      <c r="AS3701" s="447"/>
      <c r="AT3701" s="450">
        <f>AB3701+AH3701+AN3701</f>
        <v>0</v>
      </c>
      <c r="AU3701" s="451"/>
      <c r="AV3701" s="454">
        <f>AD3701+AJ3701+AP3701</f>
        <v>0</v>
      </c>
      <c r="AW3701" s="455"/>
      <c r="AX3701" s="446">
        <f>IF(AT3701=0,0,(AV3701/AT3701)*100)</f>
        <v>0</v>
      </c>
      <c r="AY3701" s="447"/>
      <c r="AZ3701" s="428"/>
      <c r="BA3701" s="429"/>
      <c r="BB3701" s="432"/>
      <c r="BC3701" s="433"/>
      <c r="BD3701" s="446">
        <f>IF(AZ3701=0,0,(BB3701/AZ3701)*100)</f>
        <v>0</v>
      </c>
      <c r="BE3701" s="447"/>
      <c r="BF3701" s="450">
        <f>AT3701+AZ3701</f>
        <v>0</v>
      </c>
      <c r="BG3701" s="451"/>
      <c r="BH3701" s="454">
        <f>AV3701+BB3701</f>
        <v>0</v>
      </c>
      <c r="BI3701" s="455"/>
      <c r="BJ3701" s="446">
        <f>IF(BF3701=0,0,(BH3701/BF3701)*100)</f>
        <v>0</v>
      </c>
      <c r="BK3701" s="447"/>
      <c r="BL3701" s="406">
        <f>(AD3701*2)+(AJ3701*2)+(AP3701*3)+BB3701</f>
        <v>0</v>
      </c>
      <c r="BM3701" s="407"/>
      <c r="BN3701" s="408"/>
      <c r="BO3701" s="404" t="e">
        <f>(BL3701*BR$2468)+(N3701*BR$2469)+(X3701*BR$2470)+(R3701*BR$2471)+(V3701*BR$2472)+(Z3701*BR$2473)</f>
        <v>#REF!</v>
      </c>
      <c r="BP3701" s="404" t="e">
        <f>((AZ3701-BB3701)*BR$2475)+((AT3701-AV3701)*BR$2474)+(H3701*BR$2476)+(P3701*BR$2477)</f>
        <v>#REF!</v>
      </c>
      <c r="BQ3701" s="53"/>
      <c r="BR3701" s="53"/>
      <c r="BS3701" s="779"/>
    </row>
    <row r="3702" spans="1:71" ht="21.75" hidden="1" customHeight="1" x14ac:dyDescent="0.3">
      <c r="A3702" s="779"/>
      <c r="B3702" s="415"/>
      <c r="C3702" s="412" t="str">
        <f>IF(ROSTER!D$44="","",ROSTER!D$44)</f>
        <v/>
      </c>
      <c r="D3702" s="413"/>
      <c r="E3702" s="419"/>
      <c r="F3702" s="421"/>
      <c r="G3702" s="423"/>
      <c r="H3702" s="426"/>
      <c r="I3702" s="427"/>
      <c r="J3702" s="430"/>
      <c r="K3702" s="431"/>
      <c r="L3702" s="434"/>
      <c r="M3702" s="435"/>
      <c r="N3702" s="438" t="s">
        <v>14</v>
      </c>
      <c r="O3702" s="439"/>
      <c r="P3702" s="430"/>
      <c r="Q3702" s="431"/>
      <c r="R3702" s="434"/>
      <c r="S3702" s="441"/>
      <c r="T3702" s="434"/>
      <c r="U3702" s="427"/>
      <c r="V3702" s="441"/>
      <c r="W3702" s="427"/>
      <c r="X3702" s="430"/>
      <c r="Y3702" s="427"/>
      <c r="Z3702" s="430"/>
      <c r="AA3702" s="427"/>
      <c r="AB3702" s="430"/>
      <c r="AC3702" s="431"/>
      <c r="AD3702" s="434"/>
      <c r="AE3702" s="435"/>
      <c r="AF3702" s="444"/>
      <c r="AG3702" s="445"/>
      <c r="AH3702" s="430"/>
      <c r="AI3702" s="431"/>
      <c r="AJ3702" s="434"/>
      <c r="AK3702" s="435"/>
      <c r="AL3702" s="448"/>
      <c r="AM3702" s="449"/>
      <c r="AN3702" s="430"/>
      <c r="AO3702" s="431"/>
      <c r="AP3702" s="434"/>
      <c r="AQ3702" s="435"/>
      <c r="AR3702" s="448"/>
      <c r="AS3702" s="449"/>
      <c r="AT3702" s="452"/>
      <c r="AU3702" s="453"/>
      <c r="AV3702" s="456"/>
      <c r="AW3702" s="457"/>
      <c r="AX3702" s="448"/>
      <c r="AY3702" s="449"/>
      <c r="AZ3702" s="430"/>
      <c r="BA3702" s="431"/>
      <c r="BB3702" s="434"/>
      <c r="BC3702" s="435"/>
      <c r="BD3702" s="448"/>
      <c r="BE3702" s="449"/>
      <c r="BF3702" s="452"/>
      <c r="BG3702" s="453"/>
      <c r="BH3702" s="456"/>
      <c r="BI3702" s="457"/>
      <c r="BJ3702" s="448"/>
      <c r="BK3702" s="449"/>
      <c r="BL3702" s="409"/>
      <c r="BM3702" s="410"/>
      <c r="BN3702" s="411"/>
      <c r="BO3702" s="405"/>
      <c r="BP3702" s="405"/>
      <c r="BQ3702" s="53"/>
      <c r="BR3702" s="53"/>
      <c r="BS3702" s="779"/>
    </row>
    <row r="3703" spans="1:71" ht="21.75" hidden="1" customHeight="1" x14ac:dyDescent="0.3">
      <c r="A3703" s="779"/>
      <c r="B3703" s="414" t="str">
        <f>IF(ROSTER!B$46="","",ROSTER!B$46)</f>
        <v/>
      </c>
      <c r="C3703" s="416" t="str">
        <f>IF(ROSTER!C$46="","",ROSTER!C$46)</f>
        <v/>
      </c>
      <c r="D3703" s="417"/>
      <c r="E3703" s="418"/>
      <c r="F3703" s="420">
        <f>IF(E3703="y",1,IF(E3703="S",1,0))</f>
        <v>0</v>
      </c>
      <c r="G3703" s="422">
        <f>IF(E3703="S",1,0)</f>
        <v>0</v>
      </c>
      <c r="H3703" s="424"/>
      <c r="I3703" s="425"/>
      <c r="J3703" s="428"/>
      <c r="K3703" s="429"/>
      <c r="L3703" s="432"/>
      <c r="M3703" s="433"/>
      <c r="N3703" s="436">
        <f>L3703+J3703</f>
        <v>0</v>
      </c>
      <c r="O3703" s="437"/>
      <c r="P3703" s="428"/>
      <c r="Q3703" s="429"/>
      <c r="R3703" s="432"/>
      <c r="S3703" s="440"/>
      <c r="T3703" s="432"/>
      <c r="U3703" s="425"/>
      <c r="V3703" s="440"/>
      <c r="W3703" s="425"/>
      <c r="X3703" s="428"/>
      <c r="Y3703" s="425"/>
      <c r="Z3703" s="428"/>
      <c r="AA3703" s="425"/>
      <c r="AB3703" s="428"/>
      <c r="AC3703" s="429"/>
      <c r="AD3703" s="432"/>
      <c r="AE3703" s="433"/>
      <c r="AF3703" s="442">
        <f>IF(AB3703=0,0,(AD3703/AB3703)*100)</f>
        <v>0</v>
      </c>
      <c r="AG3703" s="443"/>
      <c r="AH3703" s="428"/>
      <c r="AI3703" s="429"/>
      <c r="AJ3703" s="432"/>
      <c r="AK3703" s="433"/>
      <c r="AL3703" s="446">
        <f>IF(AH3703=0,0,(AJ3703/AH3703)*100)</f>
        <v>0</v>
      </c>
      <c r="AM3703" s="447"/>
      <c r="AN3703" s="428"/>
      <c r="AO3703" s="429"/>
      <c r="AP3703" s="432"/>
      <c r="AQ3703" s="433"/>
      <c r="AR3703" s="446">
        <f>IF(AN3703=0,0,(AP3703/AN3703)*100)</f>
        <v>0</v>
      </c>
      <c r="AS3703" s="447"/>
      <c r="AT3703" s="450">
        <f>AB3703+AH3703+AN3703</f>
        <v>0</v>
      </c>
      <c r="AU3703" s="451"/>
      <c r="AV3703" s="454">
        <f>AD3703+AJ3703+AP3703</f>
        <v>0</v>
      </c>
      <c r="AW3703" s="455"/>
      <c r="AX3703" s="446">
        <f>IF(AT3703=0,0,(AV3703/AT3703)*100)</f>
        <v>0</v>
      </c>
      <c r="AY3703" s="447"/>
      <c r="AZ3703" s="428"/>
      <c r="BA3703" s="429"/>
      <c r="BB3703" s="432"/>
      <c r="BC3703" s="433"/>
      <c r="BD3703" s="446">
        <f>IF(AZ3703=0,0,(BB3703/AZ3703)*100)</f>
        <v>0</v>
      </c>
      <c r="BE3703" s="447"/>
      <c r="BF3703" s="450">
        <f>AT3703+AZ3703</f>
        <v>0</v>
      </c>
      <c r="BG3703" s="451"/>
      <c r="BH3703" s="454">
        <f>AV3703+BB3703</f>
        <v>0</v>
      </c>
      <c r="BI3703" s="455"/>
      <c r="BJ3703" s="446">
        <f>IF(BF3703=0,0,(BH3703/BF3703)*100)</f>
        <v>0</v>
      </c>
      <c r="BK3703" s="447"/>
      <c r="BL3703" s="406">
        <f>(AD3703*2)+(AJ3703*2)+(AP3703*3)+BB3703</f>
        <v>0</v>
      </c>
      <c r="BM3703" s="407"/>
      <c r="BN3703" s="408"/>
      <c r="BO3703" s="402" t="e">
        <f>(BL3703*BR$74)+(N3703*BR$75)+(X3703*BR$76)+(R3703*BR$77)+(V3703*BR$78)+(Z3703*BR$79)</f>
        <v>#REF!</v>
      </c>
      <c r="BP3703" s="404" t="e">
        <f>((AZ3703-BB3703)*BR$81)+((AT3703-AV3703)*BR$80)+(H3703*BR$82)+(P3703*BR$83)</f>
        <v>#REF!</v>
      </c>
      <c r="BQ3703" s="53"/>
      <c r="BR3703" s="53"/>
      <c r="BS3703" s="779"/>
    </row>
    <row r="3704" spans="1:71" ht="22.5" hidden="1" customHeight="1" x14ac:dyDescent="0.3">
      <c r="A3704" s="779"/>
      <c r="B3704" s="415"/>
      <c r="C3704" s="412" t="str">
        <f>IF(ROSTER!D$46="","",ROSTER!D$46)</f>
        <v/>
      </c>
      <c r="D3704" s="413"/>
      <c r="E3704" s="419"/>
      <c r="F3704" s="421"/>
      <c r="G3704" s="423"/>
      <c r="H3704" s="426"/>
      <c r="I3704" s="427"/>
      <c r="J3704" s="430"/>
      <c r="K3704" s="431"/>
      <c r="L3704" s="434"/>
      <c r="M3704" s="435"/>
      <c r="N3704" s="438" t="s">
        <v>14</v>
      </c>
      <c r="O3704" s="439"/>
      <c r="P3704" s="430"/>
      <c r="Q3704" s="431"/>
      <c r="R3704" s="434"/>
      <c r="S3704" s="441"/>
      <c r="T3704" s="434"/>
      <c r="U3704" s="427"/>
      <c r="V3704" s="441"/>
      <c r="W3704" s="427"/>
      <c r="X3704" s="430"/>
      <c r="Y3704" s="427"/>
      <c r="Z3704" s="430"/>
      <c r="AA3704" s="427"/>
      <c r="AB3704" s="430"/>
      <c r="AC3704" s="431"/>
      <c r="AD3704" s="434"/>
      <c r="AE3704" s="435"/>
      <c r="AF3704" s="444"/>
      <c r="AG3704" s="445"/>
      <c r="AH3704" s="430"/>
      <c r="AI3704" s="431"/>
      <c r="AJ3704" s="434"/>
      <c r="AK3704" s="435"/>
      <c r="AL3704" s="448"/>
      <c r="AM3704" s="449"/>
      <c r="AN3704" s="430"/>
      <c r="AO3704" s="431"/>
      <c r="AP3704" s="434"/>
      <c r="AQ3704" s="435"/>
      <c r="AR3704" s="448"/>
      <c r="AS3704" s="449"/>
      <c r="AT3704" s="452"/>
      <c r="AU3704" s="453"/>
      <c r="AV3704" s="456"/>
      <c r="AW3704" s="457"/>
      <c r="AX3704" s="448"/>
      <c r="AY3704" s="449"/>
      <c r="AZ3704" s="430"/>
      <c r="BA3704" s="431"/>
      <c r="BB3704" s="434"/>
      <c r="BC3704" s="435"/>
      <c r="BD3704" s="448"/>
      <c r="BE3704" s="449"/>
      <c r="BF3704" s="452"/>
      <c r="BG3704" s="453"/>
      <c r="BH3704" s="456"/>
      <c r="BI3704" s="457"/>
      <c r="BJ3704" s="448"/>
      <c r="BK3704" s="449"/>
      <c r="BL3704" s="409"/>
      <c r="BM3704" s="410"/>
      <c r="BN3704" s="411"/>
      <c r="BO3704" s="403"/>
      <c r="BP3704" s="405"/>
      <c r="BQ3704" s="53"/>
      <c r="BR3704" s="53"/>
      <c r="BS3704" s="779"/>
    </row>
    <row r="3705" spans="1:71" ht="21.75" hidden="1" customHeight="1" x14ac:dyDescent="0.3">
      <c r="A3705" s="779"/>
      <c r="B3705" s="414" t="str">
        <f>IF(ROSTER!B$48="","",ROSTER!B$48)</f>
        <v/>
      </c>
      <c r="C3705" s="416" t="str">
        <f>IF(ROSTER!C$48="","",ROSTER!C$48)</f>
        <v/>
      </c>
      <c r="D3705" s="417"/>
      <c r="E3705" s="418"/>
      <c r="F3705" s="420">
        <f t="shared" ref="F3705" si="2088">IF(E3705="y",1,IF(E3705="S",1,0))</f>
        <v>0</v>
      </c>
      <c r="G3705" s="422">
        <f t="shared" ref="G3705" si="2089">IF(E3705="S",1,0)</f>
        <v>0</v>
      </c>
      <c r="H3705" s="424"/>
      <c r="I3705" s="425"/>
      <c r="J3705" s="428"/>
      <c r="K3705" s="429"/>
      <c r="L3705" s="432"/>
      <c r="M3705" s="433"/>
      <c r="N3705" s="436">
        <f t="shared" ref="N3705" si="2090">L3705+J3705</f>
        <v>0</v>
      </c>
      <c r="O3705" s="437"/>
      <c r="P3705" s="428"/>
      <c r="Q3705" s="429"/>
      <c r="R3705" s="432"/>
      <c r="S3705" s="440"/>
      <c r="T3705" s="432"/>
      <c r="U3705" s="425"/>
      <c r="V3705" s="440"/>
      <c r="W3705" s="425"/>
      <c r="X3705" s="428"/>
      <c r="Y3705" s="425"/>
      <c r="Z3705" s="428"/>
      <c r="AA3705" s="425"/>
      <c r="AB3705" s="428"/>
      <c r="AC3705" s="429"/>
      <c r="AD3705" s="432"/>
      <c r="AE3705" s="433"/>
      <c r="AF3705" s="442"/>
      <c r="AG3705" s="443"/>
      <c r="AH3705" s="428"/>
      <c r="AI3705" s="429"/>
      <c r="AJ3705" s="432"/>
      <c r="AK3705" s="433"/>
      <c r="AL3705" s="446">
        <f t="shared" ref="AL3705" si="2091">IF(AH3705=0,0,(AJ3705/AH3705)*100)</f>
        <v>0</v>
      </c>
      <c r="AM3705" s="447"/>
      <c r="AN3705" s="428"/>
      <c r="AO3705" s="429"/>
      <c r="AP3705" s="432"/>
      <c r="AQ3705" s="433"/>
      <c r="AR3705" s="446">
        <f t="shared" ref="AR3705" si="2092">IF(AN3705=0,0,(AP3705/AN3705)*100)</f>
        <v>0</v>
      </c>
      <c r="AS3705" s="447"/>
      <c r="AT3705" s="450">
        <f t="shared" ref="AT3705" si="2093">AB3705+AH3705+AN3705</f>
        <v>0</v>
      </c>
      <c r="AU3705" s="451"/>
      <c r="AV3705" s="454">
        <f t="shared" ref="AV3705" si="2094">AD3705+AJ3705+AP3705</f>
        <v>0</v>
      </c>
      <c r="AW3705" s="455"/>
      <c r="AX3705" s="446">
        <f t="shared" ref="AX3705" si="2095">IF(AT3705=0,0,(AV3705/AT3705)*100)</f>
        <v>0</v>
      </c>
      <c r="AY3705" s="447"/>
      <c r="AZ3705" s="428"/>
      <c r="BA3705" s="429"/>
      <c r="BB3705" s="432"/>
      <c r="BC3705" s="433"/>
      <c r="BD3705" s="446">
        <f t="shared" ref="BD3705" si="2096">IF(AZ3705=0,0,(BB3705/AZ3705)*100)</f>
        <v>0</v>
      </c>
      <c r="BE3705" s="447"/>
      <c r="BF3705" s="450">
        <f t="shared" ref="BF3705" si="2097">AT3705+AZ3705</f>
        <v>0</v>
      </c>
      <c r="BG3705" s="451"/>
      <c r="BH3705" s="454">
        <f t="shared" ref="BH3705" si="2098">AV3705+BB3705</f>
        <v>0</v>
      </c>
      <c r="BI3705" s="455"/>
      <c r="BJ3705" s="446">
        <f t="shared" ref="BJ3705" si="2099">IF(BF3705=0,0,(BH3705/BF3705)*100)</f>
        <v>0</v>
      </c>
      <c r="BK3705" s="447"/>
      <c r="BL3705" s="406">
        <f t="shared" ref="BL3705" si="2100">(AD3705*2)+(AJ3705*2)+(AP3705*3)+BB3705</f>
        <v>0</v>
      </c>
      <c r="BM3705" s="407"/>
      <c r="BN3705" s="408"/>
      <c r="BO3705" s="402" t="e">
        <f>(BL3705*BR$74)+(N3705*BR$75)+(X3705*BR$76)+(R3705*BR$77)+(V3705*BR$78)+(Z3705*BR$79)</f>
        <v>#REF!</v>
      </c>
      <c r="BP3705" s="404" t="e">
        <f>((AZ3705-BB3705)*BR$81)+((AT3705-AV3705)*BR$80)+(H3705*BR$82)+(P3705*BR$83)</f>
        <v>#REF!</v>
      </c>
      <c r="BQ3705" s="53"/>
      <c r="BR3705" s="53"/>
      <c r="BS3705" s="779"/>
    </row>
    <row r="3706" spans="1:71" ht="22.5" hidden="1" customHeight="1" x14ac:dyDescent="0.3">
      <c r="A3706" s="779"/>
      <c r="B3706" s="415"/>
      <c r="C3706" s="412" t="str">
        <f>IF(ROSTER!D$48="","",ROSTER!D$48)</f>
        <v/>
      </c>
      <c r="D3706" s="413"/>
      <c r="E3706" s="419"/>
      <c r="F3706" s="421"/>
      <c r="G3706" s="423"/>
      <c r="H3706" s="426"/>
      <c r="I3706" s="427"/>
      <c r="J3706" s="430"/>
      <c r="K3706" s="431"/>
      <c r="L3706" s="434"/>
      <c r="M3706" s="435"/>
      <c r="N3706" s="438" t="s">
        <v>14</v>
      </c>
      <c r="O3706" s="439"/>
      <c r="P3706" s="430"/>
      <c r="Q3706" s="431"/>
      <c r="R3706" s="434"/>
      <c r="S3706" s="441"/>
      <c r="T3706" s="434"/>
      <c r="U3706" s="427"/>
      <c r="V3706" s="441"/>
      <c r="W3706" s="427"/>
      <c r="X3706" s="430"/>
      <c r="Y3706" s="427"/>
      <c r="Z3706" s="430"/>
      <c r="AA3706" s="427"/>
      <c r="AB3706" s="430"/>
      <c r="AC3706" s="431"/>
      <c r="AD3706" s="434"/>
      <c r="AE3706" s="435"/>
      <c r="AF3706" s="444"/>
      <c r="AG3706" s="445"/>
      <c r="AH3706" s="430"/>
      <c r="AI3706" s="431"/>
      <c r="AJ3706" s="434"/>
      <c r="AK3706" s="435"/>
      <c r="AL3706" s="448"/>
      <c r="AM3706" s="449"/>
      <c r="AN3706" s="430"/>
      <c r="AO3706" s="431"/>
      <c r="AP3706" s="434"/>
      <c r="AQ3706" s="435"/>
      <c r="AR3706" s="448"/>
      <c r="AS3706" s="449"/>
      <c r="AT3706" s="452"/>
      <c r="AU3706" s="453"/>
      <c r="AV3706" s="456"/>
      <c r="AW3706" s="457"/>
      <c r="AX3706" s="448"/>
      <c r="AY3706" s="449"/>
      <c r="AZ3706" s="430"/>
      <c r="BA3706" s="431"/>
      <c r="BB3706" s="434"/>
      <c r="BC3706" s="435"/>
      <c r="BD3706" s="448"/>
      <c r="BE3706" s="449"/>
      <c r="BF3706" s="452"/>
      <c r="BG3706" s="453"/>
      <c r="BH3706" s="456"/>
      <c r="BI3706" s="457"/>
      <c r="BJ3706" s="448"/>
      <c r="BK3706" s="449"/>
      <c r="BL3706" s="409"/>
      <c r="BM3706" s="410"/>
      <c r="BN3706" s="411"/>
      <c r="BO3706" s="403"/>
      <c r="BP3706" s="405"/>
      <c r="BQ3706" s="53"/>
      <c r="BR3706" s="53"/>
      <c r="BS3706" s="779"/>
    </row>
    <row r="3707" spans="1:71" ht="21.75" hidden="1" customHeight="1" x14ac:dyDescent="0.3">
      <c r="A3707" s="779"/>
      <c r="B3707" s="414" t="str">
        <f>IF(ROSTER!B$50="","",ROSTER!B$50)</f>
        <v/>
      </c>
      <c r="C3707" s="416" t="str">
        <f>IF(ROSTER!C$50="","",ROSTER!C$50)</f>
        <v/>
      </c>
      <c r="D3707" s="417"/>
      <c r="E3707" s="418"/>
      <c r="F3707" s="420">
        <f t="shared" ref="F3707" si="2101">IF(E3707="y",1,IF(E3707="S",1,0))</f>
        <v>0</v>
      </c>
      <c r="G3707" s="422">
        <f t="shared" ref="G3707" si="2102">IF(E3707="S",1,0)</f>
        <v>0</v>
      </c>
      <c r="H3707" s="424"/>
      <c r="I3707" s="425"/>
      <c r="J3707" s="428"/>
      <c r="K3707" s="429"/>
      <c r="L3707" s="432"/>
      <c r="M3707" s="433"/>
      <c r="N3707" s="436">
        <f t="shared" ref="N3707" si="2103">L3707+J3707</f>
        <v>0</v>
      </c>
      <c r="O3707" s="437"/>
      <c r="P3707" s="428"/>
      <c r="Q3707" s="429"/>
      <c r="R3707" s="432"/>
      <c r="S3707" s="440"/>
      <c r="T3707" s="432"/>
      <c r="U3707" s="425"/>
      <c r="V3707" s="440"/>
      <c r="W3707" s="425"/>
      <c r="X3707" s="428"/>
      <c r="Y3707" s="425"/>
      <c r="Z3707" s="428"/>
      <c r="AA3707" s="425"/>
      <c r="AB3707" s="428"/>
      <c r="AC3707" s="429"/>
      <c r="AD3707" s="432"/>
      <c r="AE3707" s="433"/>
      <c r="AF3707" s="442"/>
      <c r="AG3707" s="443"/>
      <c r="AH3707" s="428"/>
      <c r="AI3707" s="429"/>
      <c r="AJ3707" s="432"/>
      <c r="AK3707" s="433"/>
      <c r="AL3707" s="446">
        <f t="shared" ref="AL3707" si="2104">IF(AH3707=0,0,(AJ3707/AH3707)*100)</f>
        <v>0</v>
      </c>
      <c r="AM3707" s="447"/>
      <c r="AN3707" s="428"/>
      <c r="AO3707" s="429"/>
      <c r="AP3707" s="432"/>
      <c r="AQ3707" s="433"/>
      <c r="AR3707" s="446">
        <f t="shared" ref="AR3707" si="2105">IF(AN3707=0,0,(AP3707/AN3707)*100)</f>
        <v>0</v>
      </c>
      <c r="AS3707" s="447"/>
      <c r="AT3707" s="450">
        <f t="shared" ref="AT3707" si="2106">AB3707+AH3707+AN3707</f>
        <v>0</v>
      </c>
      <c r="AU3707" s="451"/>
      <c r="AV3707" s="454">
        <f t="shared" ref="AV3707" si="2107">AD3707+AJ3707+AP3707</f>
        <v>0</v>
      </c>
      <c r="AW3707" s="455"/>
      <c r="AX3707" s="446">
        <f t="shared" ref="AX3707" si="2108">IF(AT3707=0,0,(AV3707/AT3707)*100)</f>
        <v>0</v>
      </c>
      <c r="AY3707" s="447"/>
      <c r="AZ3707" s="428"/>
      <c r="BA3707" s="429"/>
      <c r="BB3707" s="432"/>
      <c r="BC3707" s="433"/>
      <c r="BD3707" s="446">
        <f t="shared" ref="BD3707" si="2109">IF(AZ3707=0,0,(BB3707/AZ3707)*100)</f>
        <v>0</v>
      </c>
      <c r="BE3707" s="447"/>
      <c r="BF3707" s="450">
        <f t="shared" ref="BF3707" si="2110">AT3707+AZ3707</f>
        <v>0</v>
      </c>
      <c r="BG3707" s="451"/>
      <c r="BH3707" s="454">
        <f t="shared" ref="BH3707" si="2111">AV3707+BB3707</f>
        <v>0</v>
      </c>
      <c r="BI3707" s="455"/>
      <c r="BJ3707" s="446">
        <f t="shared" ref="BJ3707" si="2112">IF(BF3707=0,0,(BH3707/BF3707)*100)</f>
        <v>0</v>
      </c>
      <c r="BK3707" s="447"/>
      <c r="BL3707" s="406">
        <f t="shared" ref="BL3707" si="2113">(AD3707*2)+(AJ3707*2)+(AP3707*3)+BB3707</f>
        <v>0</v>
      </c>
      <c r="BM3707" s="407"/>
      <c r="BN3707" s="408"/>
      <c r="BO3707" s="402" t="e">
        <f>(BL3707*BR$74)+(N3707*BR$75)+(X3707*BR$76)+(R3707*BR$77)+(V3707*BR$78)+(Z3707*BR$79)</f>
        <v>#REF!</v>
      </c>
      <c r="BP3707" s="404" t="e">
        <f>((AZ3707-BB3707)*BR$81)+((AT3707-AV3707)*BR$80)+(H3707*BR$82)+(P3707*BR$83)</f>
        <v>#REF!</v>
      </c>
      <c r="BQ3707" s="53"/>
      <c r="BR3707" s="53"/>
      <c r="BS3707" s="779"/>
    </row>
    <row r="3708" spans="1:71" ht="22.5" hidden="1" customHeight="1" thickBot="1" x14ac:dyDescent="0.3">
      <c r="A3708" s="779"/>
      <c r="B3708" s="415"/>
      <c r="C3708" s="412" t="str">
        <f>IF(ROSTER!D$50="","",ROSTER!D$50)</f>
        <v/>
      </c>
      <c r="D3708" s="413"/>
      <c r="E3708" s="419"/>
      <c r="F3708" s="421"/>
      <c r="G3708" s="423"/>
      <c r="H3708" s="426"/>
      <c r="I3708" s="427"/>
      <c r="J3708" s="430"/>
      <c r="K3708" s="431"/>
      <c r="L3708" s="434"/>
      <c r="M3708" s="435"/>
      <c r="N3708" s="438" t="s">
        <v>14</v>
      </c>
      <c r="O3708" s="439"/>
      <c r="P3708" s="430"/>
      <c r="Q3708" s="431"/>
      <c r="R3708" s="434"/>
      <c r="S3708" s="441"/>
      <c r="T3708" s="434"/>
      <c r="U3708" s="427"/>
      <c r="V3708" s="441"/>
      <c r="W3708" s="427"/>
      <c r="X3708" s="430"/>
      <c r="Y3708" s="427"/>
      <c r="Z3708" s="430"/>
      <c r="AA3708" s="427"/>
      <c r="AB3708" s="430"/>
      <c r="AC3708" s="431"/>
      <c r="AD3708" s="434"/>
      <c r="AE3708" s="435"/>
      <c r="AF3708" s="444"/>
      <c r="AG3708" s="445"/>
      <c r="AH3708" s="430"/>
      <c r="AI3708" s="431"/>
      <c r="AJ3708" s="434"/>
      <c r="AK3708" s="435"/>
      <c r="AL3708" s="448"/>
      <c r="AM3708" s="449"/>
      <c r="AN3708" s="430"/>
      <c r="AO3708" s="431"/>
      <c r="AP3708" s="434"/>
      <c r="AQ3708" s="435"/>
      <c r="AR3708" s="448"/>
      <c r="AS3708" s="449"/>
      <c r="AT3708" s="452"/>
      <c r="AU3708" s="453"/>
      <c r="AV3708" s="456"/>
      <c r="AW3708" s="457"/>
      <c r="AX3708" s="448"/>
      <c r="AY3708" s="449"/>
      <c r="AZ3708" s="430"/>
      <c r="BA3708" s="431"/>
      <c r="BB3708" s="434"/>
      <c r="BC3708" s="435"/>
      <c r="BD3708" s="448"/>
      <c r="BE3708" s="449"/>
      <c r="BF3708" s="452"/>
      <c r="BG3708" s="453"/>
      <c r="BH3708" s="456"/>
      <c r="BI3708" s="457"/>
      <c r="BJ3708" s="448"/>
      <c r="BK3708" s="449"/>
      <c r="BL3708" s="409"/>
      <c r="BM3708" s="410"/>
      <c r="BN3708" s="411"/>
      <c r="BO3708" s="403"/>
      <c r="BP3708" s="405"/>
      <c r="BQ3708" s="53"/>
      <c r="BR3708" s="53"/>
      <c r="BS3708" s="779"/>
    </row>
    <row r="3709" spans="1:71" s="224" customFormat="1" ht="33.6" customHeight="1" x14ac:dyDescent="0.5">
      <c r="A3709" s="789"/>
      <c r="B3709" s="376"/>
      <c r="C3709" s="377"/>
      <c r="D3709" s="377" t="s">
        <v>10</v>
      </c>
      <c r="E3709" s="380"/>
      <c r="F3709" s="223"/>
      <c r="G3709" s="223"/>
      <c r="H3709" s="382">
        <f>SUM(H3665:I3708)</f>
        <v>0</v>
      </c>
      <c r="I3709" s="383"/>
      <c r="J3709" s="382">
        <f>SUM(J3665:K3708)</f>
        <v>0</v>
      </c>
      <c r="K3709" s="383"/>
      <c r="L3709" s="386">
        <f>SUM(L3665:M3708)</f>
        <v>0</v>
      </c>
      <c r="M3709" s="387"/>
      <c r="N3709" s="358">
        <f>L3709+J3709</f>
        <v>0</v>
      </c>
      <c r="O3709" s="359"/>
      <c r="P3709" s="386">
        <f>SUM(P3665:Q3708)</f>
        <v>0</v>
      </c>
      <c r="Q3709" s="383"/>
      <c r="R3709" s="386">
        <f t="shared" ref="R3709" si="2114">SUM(R3665:S3708)</f>
        <v>0</v>
      </c>
      <c r="S3709" s="387"/>
      <c r="T3709" s="386">
        <f t="shared" ref="T3709" si="2115">SUM(T3665:U3708)</f>
        <v>0</v>
      </c>
      <c r="U3709" s="359"/>
      <c r="V3709" s="387">
        <f t="shared" ref="V3709" si="2116">SUM(V3665:W3708)</f>
        <v>0</v>
      </c>
      <c r="W3709" s="387"/>
      <c r="X3709" s="382">
        <f t="shared" ref="X3709" si="2117">SUM(X3665:Y3708)</f>
        <v>0</v>
      </c>
      <c r="Y3709" s="359"/>
      <c r="Z3709" s="382">
        <f t="shared" ref="Z3709" si="2118">SUM(Z3665:AA3708)</f>
        <v>0</v>
      </c>
      <c r="AA3709" s="359"/>
      <c r="AB3709" s="387">
        <f t="shared" ref="AB3709" si="2119">SUM(AB3665:AC3708)</f>
        <v>0</v>
      </c>
      <c r="AC3709" s="383"/>
      <c r="AD3709" s="386">
        <f t="shared" ref="AD3709" si="2120">SUM(AD3665:AE3708)</f>
        <v>0</v>
      </c>
      <c r="AE3709" s="387"/>
      <c r="AF3709" s="358">
        <f t="shared" ref="AF3709" si="2121">SUM(AF3665:AG3708)</f>
        <v>0</v>
      </c>
      <c r="AG3709" s="359"/>
      <c r="AH3709" s="386">
        <f t="shared" ref="AH3709" si="2122">SUM(AH3665:AI3708)</f>
        <v>0</v>
      </c>
      <c r="AI3709" s="383"/>
      <c r="AJ3709" s="386">
        <f t="shared" ref="AJ3709" si="2123">SUM(AJ3665:AK3708)</f>
        <v>0</v>
      </c>
      <c r="AK3709" s="387"/>
      <c r="AL3709" s="358">
        <f>IF(AH3709=0,0,(AJ3709/AH3709)*100)</f>
        <v>0</v>
      </c>
      <c r="AM3709" s="359"/>
      <c r="AN3709" s="386">
        <f>SUM(AN3665:AO3708)</f>
        <v>0</v>
      </c>
      <c r="AO3709" s="383"/>
      <c r="AP3709" s="386">
        <f>SUM(AP3665:AQ3708)</f>
        <v>0</v>
      </c>
      <c r="AQ3709" s="387"/>
      <c r="AR3709" s="358">
        <f>IF(AN3709=0,0,(AP3709/AN3709)*100)</f>
        <v>0</v>
      </c>
      <c r="AS3709" s="359"/>
      <c r="AT3709" s="382">
        <f>AB3709+AH3709+AN3709</f>
        <v>0</v>
      </c>
      <c r="AU3709" s="383"/>
      <c r="AV3709" s="386">
        <f>AD3709+AJ3709+AP3709</f>
        <v>0</v>
      </c>
      <c r="AW3709" s="392"/>
      <c r="AX3709" s="358">
        <f>IF(AT3709=0,0,(AV3709/AT3709)*100)</f>
        <v>0</v>
      </c>
      <c r="AY3709" s="359"/>
      <c r="AZ3709" s="386">
        <f>SUM(AZ3665:BA3708)</f>
        <v>0</v>
      </c>
      <c r="BA3709" s="383"/>
      <c r="BB3709" s="386">
        <f>SUM(BB3665:BC3708)</f>
        <v>0</v>
      </c>
      <c r="BC3709" s="387"/>
      <c r="BD3709" s="358">
        <f>IF(AZ3709=0,0,(BB3709/AZ3709)*100)</f>
        <v>0</v>
      </c>
      <c r="BE3709" s="359"/>
      <c r="BF3709" s="382">
        <f>AT3709+AZ3709</f>
        <v>0</v>
      </c>
      <c r="BG3709" s="383"/>
      <c r="BH3709" s="386">
        <f>AV3709+BB3709</f>
        <v>0</v>
      </c>
      <c r="BI3709" s="392"/>
      <c r="BJ3709" s="358">
        <f>IF(BF3709=0,0,(BH3709/BF3709)*100)</f>
        <v>0</v>
      </c>
      <c r="BK3709" s="394"/>
      <c r="BL3709" s="396">
        <f>SUM(BL3665:BN3708)</f>
        <v>0</v>
      </c>
      <c r="BM3709" s="397"/>
      <c r="BN3709" s="398"/>
      <c r="BO3709" s="402" t="e">
        <f>(BL3709*BR$74)+(N3709*BR$75)+(X3709*BR$76)+(R3709*BR$77)+(V3709*BR$78)+(Z3709*BR$79)</f>
        <v>#REF!</v>
      </c>
      <c r="BP3709" s="404" t="e">
        <f>((AZ3709-BB3709)*BR$81)+((AT3709-AV3709)*BR$80)+(H3709*BR$82)+(P3709*BR$83)</f>
        <v>#REF!</v>
      </c>
      <c r="BQ3709" s="222"/>
      <c r="BR3709" s="222"/>
      <c r="BS3709" s="789"/>
    </row>
    <row r="3710" spans="1:71" s="224" customFormat="1" ht="33.950000000000003" customHeight="1" thickBot="1" x14ac:dyDescent="0.55000000000000004">
      <c r="A3710" s="789"/>
      <c r="B3710" s="378"/>
      <c r="C3710" s="379"/>
      <c r="D3710" s="379"/>
      <c r="E3710" s="381"/>
      <c r="F3710" s="225"/>
      <c r="G3710" s="225"/>
      <c r="H3710" s="384"/>
      <c r="I3710" s="385"/>
      <c r="J3710" s="384"/>
      <c r="K3710" s="385"/>
      <c r="L3710" s="388"/>
      <c r="M3710" s="389"/>
      <c r="N3710" s="390" t="s">
        <v>14</v>
      </c>
      <c r="O3710" s="391"/>
      <c r="P3710" s="388"/>
      <c r="Q3710" s="385"/>
      <c r="R3710" s="388"/>
      <c r="S3710" s="389"/>
      <c r="T3710" s="388"/>
      <c r="U3710" s="391"/>
      <c r="V3710" s="389"/>
      <c r="W3710" s="389"/>
      <c r="X3710" s="384"/>
      <c r="Y3710" s="391"/>
      <c r="Z3710" s="384"/>
      <c r="AA3710" s="391"/>
      <c r="AB3710" s="389"/>
      <c r="AC3710" s="385"/>
      <c r="AD3710" s="388"/>
      <c r="AE3710" s="389"/>
      <c r="AF3710" s="390"/>
      <c r="AG3710" s="391"/>
      <c r="AH3710" s="388"/>
      <c r="AI3710" s="385"/>
      <c r="AJ3710" s="388"/>
      <c r="AK3710" s="389"/>
      <c r="AL3710" s="390"/>
      <c r="AM3710" s="391"/>
      <c r="AN3710" s="388"/>
      <c r="AO3710" s="385"/>
      <c r="AP3710" s="388"/>
      <c r="AQ3710" s="389"/>
      <c r="AR3710" s="390"/>
      <c r="AS3710" s="391"/>
      <c r="AT3710" s="384"/>
      <c r="AU3710" s="385"/>
      <c r="AV3710" s="388"/>
      <c r="AW3710" s="393"/>
      <c r="AX3710" s="390"/>
      <c r="AY3710" s="391"/>
      <c r="AZ3710" s="388"/>
      <c r="BA3710" s="385"/>
      <c r="BB3710" s="388"/>
      <c r="BC3710" s="389"/>
      <c r="BD3710" s="390"/>
      <c r="BE3710" s="391"/>
      <c r="BF3710" s="384"/>
      <c r="BG3710" s="385"/>
      <c r="BH3710" s="388"/>
      <c r="BI3710" s="393"/>
      <c r="BJ3710" s="390"/>
      <c r="BK3710" s="395"/>
      <c r="BL3710" s="399"/>
      <c r="BM3710" s="400"/>
      <c r="BN3710" s="401"/>
      <c r="BO3710" s="403"/>
      <c r="BP3710" s="405"/>
      <c r="BQ3710" s="222"/>
      <c r="BR3710" s="222"/>
      <c r="BS3710" s="789"/>
    </row>
    <row r="3711" spans="1:71" s="230" customFormat="1" ht="48.2" customHeight="1" thickBot="1" x14ac:dyDescent="0.55000000000000004">
      <c r="A3711" s="790"/>
      <c r="B3711" s="342"/>
      <c r="C3711" s="343"/>
      <c r="D3711" s="343" t="s">
        <v>13</v>
      </c>
      <c r="E3711" s="344"/>
      <c r="F3711" s="227"/>
      <c r="G3711" s="223"/>
      <c r="H3711" s="345"/>
      <c r="I3711" s="346"/>
      <c r="J3711" s="347"/>
      <c r="K3711" s="348"/>
      <c r="L3711" s="349"/>
      <c r="M3711" s="350"/>
      <c r="N3711" s="351">
        <f>J3711+L3711</f>
        <v>0</v>
      </c>
      <c r="O3711" s="352"/>
      <c r="P3711" s="347"/>
      <c r="Q3711" s="348"/>
      <c r="R3711" s="349"/>
      <c r="S3711" s="348"/>
      <c r="T3711" s="353"/>
      <c r="U3711" s="354"/>
      <c r="V3711" s="347"/>
      <c r="W3711" s="355"/>
      <c r="X3711" s="345"/>
      <c r="Y3711" s="346"/>
      <c r="Z3711" s="347"/>
      <c r="AA3711" s="355"/>
      <c r="AB3711" s="347"/>
      <c r="AC3711" s="348"/>
      <c r="AD3711" s="349"/>
      <c r="AE3711" s="350"/>
      <c r="AF3711" s="356">
        <f>IF(AB3711=0,0,(AD3711/AB3711)*100)</f>
        <v>0</v>
      </c>
      <c r="AG3711" s="357"/>
      <c r="AH3711" s="347"/>
      <c r="AI3711" s="348"/>
      <c r="AJ3711" s="349"/>
      <c r="AK3711" s="350"/>
      <c r="AL3711" s="358">
        <f>IF(AH3711=0,0,(AJ3711/AH3711)*100)</f>
        <v>0</v>
      </c>
      <c r="AM3711" s="359"/>
      <c r="AN3711" s="347"/>
      <c r="AO3711" s="348"/>
      <c r="AP3711" s="349"/>
      <c r="AQ3711" s="350"/>
      <c r="AR3711" s="358">
        <f>IF(AN3711=0,0,(AP3711/AN3711)*100)</f>
        <v>0</v>
      </c>
      <c r="AS3711" s="359"/>
      <c r="AT3711" s="360">
        <f>AB3711+AH3711+AN3711</f>
        <v>0</v>
      </c>
      <c r="AU3711" s="361"/>
      <c r="AV3711" s="362">
        <f>AD3711+AJ3711+AP3711</f>
        <v>0</v>
      </c>
      <c r="AW3711" s="363"/>
      <c r="AX3711" s="358">
        <f>IF(AT3711=0,0,(AV3711/AT3711)*100)</f>
        <v>0</v>
      </c>
      <c r="AY3711" s="359"/>
      <c r="AZ3711" s="347"/>
      <c r="BA3711" s="348"/>
      <c r="BB3711" s="349"/>
      <c r="BC3711" s="350"/>
      <c r="BD3711" s="358">
        <f>IF(AZ3711=0,0,(BB3711/AZ3711)*100)</f>
        <v>0</v>
      </c>
      <c r="BE3711" s="359"/>
      <c r="BF3711" s="360">
        <f>AT3711+AZ3711</f>
        <v>0</v>
      </c>
      <c r="BG3711" s="361"/>
      <c r="BH3711" s="362">
        <f>AV3711+BB3711</f>
        <v>0</v>
      </c>
      <c r="BI3711" s="363"/>
      <c r="BJ3711" s="358">
        <f>IF(BF3711=0,0,(BH3711/BF3711)*100)</f>
        <v>0</v>
      </c>
      <c r="BK3711" s="359"/>
      <c r="BL3711" s="364"/>
      <c r="BM3711" s="365"/>
      <c r="BN3711" s="366"/>
      <c r="BO3711" s="228"/>
      <c r="BP3711" s="229"/>
      <c r="BQ3711" s="226"/>
      <c r="BR3711" s="226"/>
      <c r="BS3711" s="790"/>
    </row>
    <row r="3712" spans="1:71" s="230" customFormat="1" ht="48.95" customHeight="1" thickBot="1" x14ac:dyDescent="0.55000000000000004">
      <c r="A3712" s="790"/>
      <c r="B3712" s="231"/>
      <c r="C3712" s="268"/>
      <c r="D3712" s="367" t="s">
        <v>41</v>
      </c>
      <c r="E3712" s="368"/>
      <c r="F3712" s="233"/>
      <c r="G3712" s="233"/>
      <c r="H3712" s="268"/>
      <c r="I3712" s="268"/>
      <c r="J3712" s="369">
        <f>IF((J3709+L3711)=0,0,J3709/(J3709+L3711)*100)</f>
        <v>0</v>
      </c>
      <c r="K3712" s="370"/>
      <c r="L3712" s="369">
        <f>IF((L3709+J3711)=0,0,L3709/(L3709+J3711)*100)</f>
        <v>0</v>
      </c>
      <c r="M3712" s="370"/>
      <c r="N3712" s="369">
        <f>IF((N3709+N3711)=0,0,N3709/(N3709+N3711)*100)</f>
        <v>0</v>
      </c>
      <c r="O3712" s="371"/>
      <c r="P3712" s="372"/>
      <c r="Q3712" s="373"/>
      <c r="R3712" s="373"/>
      <c r="S3712" s="373"/>
      <c r="T3712" s="374"/>
      <c r="U3712" s="374"/>
      <c r="V3712" s="373"/>
      <c r="W3712" s="373"/>
      <c r="X3712" s="373"/>
      <c r="Y3712" s="373"/>
      <c r="Z3712" s="373"/>
      <c r="AA3712" s="373"/>
      <c r="AB3712" s="373"/>
      <c r="AC3712" s="373"/>
      <c r="AD3712" s="373"/>
      <c r="AE3712" s="373"/>
      <c r="AF3712" s="373"/>
      <c r="AG3712" s="373"/>
      <c r="AH3712" s="373"/>
      <c r="AI3712" s="373"/>
      <c r="AJ3712" s="373"/>
      <c r="AK3712" s="373"/>
      <c r="AL3712" s="373"/>
      <c r="AM3712" s="373"/>
      <c r="AN3712" s="373"/>
      <c r="AO3712" s="373"/>
      <c r="AP3712" s="373"/>
      <c r="AQ3712" s="373"/>
      <c r="AR3712" s="373"/>
      <c r="AS3712" s="373"/>
      <c r="AT3712" s="373"/>
      <c r="AU3712" s="373"/>
      <c r="AV3712" s="373"/>
      <c r="AW3712" s="373"/>
      <c r="AX3712" s="373"/>
      <c r="AY3712" s="373"/>
      <c r="AZ3712" s="373"/>
      <c r="BA3712" s="373"/>
      <c r="BB3712" s="373"/>
      <c r="BC3712" s="373"/>
      <c r="BD3712" s="373"/>
      <c r="BE3712" s="373"/>
      <c r="BF3712" s="373"/>
      <c r="BG3712" s="373"/>
      <c r="BH3712" s="373"/>
      <c r="BI3712" s="373"/>
      <c r="BJ3712" s="373"/>
      <c r="BK3712" s="373"/>
      <c r="BL3712" s="373"/>
      <c r="BM3712" s="373"/>
      <c r="BN3712" s="375"/>
      <c r="BO3712" s="234"/>
      <c r="BP3712" s="234"/>
      <c r="BQ3712" s="226"/>
      <c r="BR3712" s="226"/>
      <c r="BS3712" s="790"/>
    </row>
    <row r="3713" spans="1:71" ht="15.75" customHeight="1" thickTop="1" thickBot="1" x14ac:dyDescent="0.45">
      <c r="A3713" s="779"/>
      <c r="B3713" s="160"/>
      <c r="C3713" s="161"/>
      <c r="D3713" s="161"/>
      <c r="E3713" s="161"/>
      <c r="F3713" s="69"/>
      <c r="G3713" s="69"/>
      <c r="H3713" s="161"/>
      <c r="I3713" s="161"/>
      <c r="J3713" s="161"/>
      <c r="K3713" s="161"/>
      <c r="L3713" s="161"/>
      <c r="M3713" s="161"/>
      <c r="N3713" s="161"/>
      <c r="O3713" s="161"/>
      <c r="P3713" s="161"/>
      <c r="Q3713" s="161"/>
      <c r="R3713" s="161"/>
      <c r="S3713" s="161"/>
      <c r="T3713" s="161"/>
      <c r="U3713" s="161"/>
      <c r="V3713" s="161"/>
      <c r="W3713" s="161"/>
      <c r="X3713" s="161"/>
      <c r="Y3713" s="161"/>
      <c r="Z3713" s="161"/>
      <c r="AA3713" s="161"/>
      <c r="AB3713" s="161"/>
      <c r="AC3713" s="161"/>
      <c r="AD3713" s="161"/>
      <c r="AE3713" s="161"/>
      <c r="AF3713" s="166"/>
      <c r="AG3713" s="166"/>
      <c r="AH3713" s="161"/>
      <c r="AI3713" s="161"/>
      <c r="AJ3713" s="161"/>
      <c r="AK3713" s="161"/>
      <c r="AL3713" s="161"/>
      <c r="AM3713" s="161"/>
      <c r="AN3713" s="161"/>
      <c r="AO3713" s="161"/>
      <c r="AP3713" s="161"/>
      <c r="AQ3713" s="161"/>
      <c r="AR3713" s="161"/>
      <c r="AS3713" s="161"/>
      <c r="AT3713" s="161"/>
      <c r="AU3713" s="161"/>
      <c r="AV3713" s="161"/>
      <c r="AW3713" s="161"/>
      <c r="AX3713" s="161"/>
      <c r="AY3713" s="161"/>
      <c r="AZ3713" s="161"/>
      <c r="BA3713" s="161"/>
      <c r="BB3713" s="161"/>
      <c r="BC3713" s="161"/>
      <c r="BD3713" s="161"/>
      <c r="BE3713" s="161"/>
      <c r="BF3713" s="161"/>
      <c r="BG3713" s="161"/>
      <c r="BH3713" s="161"/>
      <c r="BI3713" s="161"/>
      <c r="BJ3713" s="161"/>
      <c r="BK3713" s="161"/>
      <c r="BL3713" s="161"/>
      <c r="BM3713" s="161"/>
      <c r="BN3713" s="167"/>
      <c r="BO3713" s="70"/>
      <c r="BP3713" s="70"/>
      <c r="BQ3713" s="53"/>
      <c r="BR3713" s="53"/>
      <c r="BS3713" s="779"/>
    </row>
    <row r="3714" spans="1:71" s="68" customFormat="1" ht="80.25" customHeight="1" thickTop="1" thickBot="1" x14ac:dyDescent="0.5">
      <c r="A3714" s="791"/>
      <c r="B3714" s="325" t="s">
        <v>55</v>
      </c>
      <c r="C3714" s="326"/>
      <c r="D3714" s="327" t="s">
        <v>47</v>
      </c>
      <c r="E3714" s="327"/>
      <c r="F3714" s="71"/>
      <c r="G3714" s="71"/>
      <c r="H3714" s="328"/>
      <c r="I3714" s="329"/>
      <c r="J3714" s="330"/>
      <c r="K3714" s="235"/>
      <c r="L3714" s="328"/>
      <c r="M3714" s="329"/>
      <c r="N3714" s="330"/>
      <c r="O3714" s="331" t="s">
        <v>42</v>
      </c>
      <c r="P3714" s="332"/>
      <c r="Q3714" s="332"/>
      <c r="R3714" s="332"/>
      <c r="S3714" s="328"/>
      <c r="T3714" s="329"/>
      <c r="U3714" s="330"/>
      <c r="V3714" s="235"/>
      <c r="W3714" s="328"/>
      <c r="X3714" s="329"/>
      <c r="Y3714" s="330"/>
      <c r="Z3714" s="331" t="s">
        <v>110</v>
      </c>
      <c r="AA3714" s="332"/>
      <c r="AB3714" s="332"/>
      <c r="AC3714" s="332"/>
      <c r="AD3714" s="332"/>
      <c r="AE3714" s="332"/>
      <c r="AF3714" s="332"/>
      <c r="AG3714" s="332"/>
      <c r="AH3714" s="332"/>
      <c r="AI3714" s="333"/>
      <c r="AJ3714" s="328"/>
      <c r="AK3714" s="329"/>
      <c r="AL3714" s="330"/>
      <c r="AM3714" s="235"/>
      <c r="AN3714" s="328"/>
      <c r="AO3714" s="329"/>
      <c r="AP3714" s="330"/>
      <c r="AQ3714" s="331" t="s">
        <v>46</v>
      </c>
      <c r="AR3714" s="332"/>
      <c r="AS3714" s="332"/>
      <c r="AT3714" s="333"/>
      <c r="AU3714" s="328"/>
      <c r="AV3714" s="329"/>
      <c r="AW3714" s="330"/>
      <c r="AX3714" s="235"/>
      <c r="AY3714" s="328"/>
      <c r="AZ3714" s="329"/>
      <c r="BA3714" s="330"/>
      <c r="BB3714" s="334" t="s">
        <v>112</v>
      </c>
      <c r="BC3714" s="335"/>
      <c r="BD3714" s="335"/>
      <c r="BE3714" s="336"/>
      <c r="BF3714" s="337">
        <f>BL3709</f>
        <v>0</v>
      </c>
      <c r="BG3714" s="338"/>
      <c r="BH3714" s="339"/>
      <c r="BI3714" s="235"/>
      <c r="BJ3714" s="337">
        <f>BL3711</f>
        <v>0</v>
      </c>
      <c r="BK3714" s="338"/>
      <c r="BL3714" s="339"/>
      <c r="BM3714" s="173"/>
      <c r="BN3714" s="174"/>
      <c r="BO3714" s="72"/>
      <c r="BP3714" s="72"/>
      <c r="BQ3714" s="67"/>
      <c r="BR3714" s="67"/>
      <c r="BS3714" s="791"/>
    </row>
    <row r="3715" spans="1:71" ht="15.6" customHeight="1" thickTop="1" thickBot="1" x14ac:dyDescent="0.55000000000000004">
      <c r="A3715" s="779"/>
      <c r="B3715" s="162"/>
      <c r="C3715" s="156"/>
      <c r="D3715" s="163"/>
      <c r="E3715" s="163"/>
      <c r="F3715" s="73"/>
      <c r="G3715" s="73"/>
      <c r="H3715" s="170"/>
      <c r="I3715" s="170"/>
      <c r="J3715" s="170"/>
      <c r="K3715" s="170"/>
      <c r="L3715" s="170"/>
      <c r="M3715" s="170"/>
      <c r="N3715" s="170"/>
      <c r="O3715" s="168"/>
      <c r="P3715" s="168"/>
      <c r="Q3715" s="168"/>
      <c r="R3715" s="168"/>
      <c r="S3715" s="170"/>
      <c r="T3715" s="170"/>
      <c r="U3715" s="170"/>
      <c r="V3715" s="169"/>
      <c r="W3715" s="170"/>
      <c r="X3715" s="170"/>
      <c r="Y3715" s="170"/>
      <c r="Z3715" s="168"/>
      <c r="AA3715" s="168"/>
      <c r="AB3715" s="168"/>
      <c r="AC3715" s="168"/>
      <c r="AD3715" s="170"/>
      <c r="AE3715" s="170"/>
      <c r="AF3715" s="170"/>
      <c r="AG3715" s="170"/>
      <c r="AH3715" s="169"/>
      <c r="AI3715" s="169"/>
      <c r="AJ3715" s="170"/>
      <c r="AK3715" s="168"/>
      <c r="AL3715" s="168"/>
      <c r="AM3715" s="168"/>
      <c r="AN3715" s="168"/>
      <c r="AO3715" s="170"/>
      <c r="AP3715" s="170"/>
      <c r="AQ3715" s="168"/>
      <c r="AR3715" s="168"/>
      <c r="AS3715" s="168"/>
      <c r="AT3715" s="168"/>
      <c r="AU3715" s="170"/>
      <c r="AV3715" s="170"/>
      <c r="AW3715" s="170"/>
      <c r="AX3715" s="170"/>
      <c r="AY3715" s="170"/>
      <c r="AZ3715" s="172"/>
      <c r="BA3715" s="172"/>
      <c r="BB3715" s="168"/>
      <c r="BC3715" s="176"/>
      <c r="BD3715" s="177"/>
      <c r="BE3715" s="177"/>
      <c r="BF3715" s="178"/>
      <c r="BG3715" s="178"/>
      <c r="BH3715" s="172"/>
      <c r="BI3715" s="170"/>
      <c r="BJ3715" s="179"/>
      <c r="BK3715" s="179"/>
      <c r="BL3715" s="172"/>
      <c r="BM3715" s="175"/>
      <c r="BN3715" s="180"/>
      <c r="BO3715" s="74"/>
      <c r="BP3715" s="74"/>
      <c r="BQ3715" s="53"/>
      <c r="BR3715" s="53"/>
      <c r="BS3715" s="779"/>
    </row>
    <row r="3716" spans="1:71" s="68" customFormat="1" ht="80.25" customHeight="1" thickTop="1" thickBot="1" x14ac:dyDescent="0.5">
      <c r="A3716" s="791"/>
      <c r="B3716" s="334" t="s">
        <v>40</v>
      </c>
      <c r="C3716" s="335"/>
      <c r="D3716" s="327" t="s">
        <v>48</v>
      </c>
      <c r="E3716" s="327"/>
      <c r="F3716" s="71"/>
      <c r="G3716" s="71"/>
      <c r="H3716" s="337">
        <f>H3714</f>
        <v>0</v>
      </c>
      <c r="I3716" s="338"/>
      <c r="J3716" s="339"/>
      <c r="K3716" s="235"/>
      <c r="L3716" s="337">
        <f>L3714</f>
        <v>0</v>
      </c>
      <c r="M3716" s="338"/>
      <c r="N3716" s="339"/>
      <c r="O3716" s="331" t="s">
        <v>44</v>
      </c>
      <c r="P3716" s="332"/>
      <c r="Q3716" s="332"/>
      <c r="R3716" s="332"/>
      <c r="S3716" s="337">
        <f>S3714-H3714</f>
        <v>0</v>
      </c>
      <c r="T3716" s="338"/>
      <c r="U3716" s="339"/>
      <c r="V3716" s="235"/>
      <c r="W3716" s="337">
        <f>W3714-L3714</f>
        <v>0</v>
      </c>
      <c r="X3716" s="338"/>
      <c r="Y3716" s="339"/>
      <c r="Z3716" s="331" t="s">
        <v>111</v>
      </c>
      <c r="AA3716" s="332"/>
      <c r="AB3716" s="332"/>
      <c r="AC3716" s="332"/>
      <c r="AD3716" s="332"/>
      <c r="AE3716" s="332"/>
      <c r="AF3716" s="332"/>
      <c r="AG3716" s="332"/>
      <c r="AH3716" s="332"/>
      <c r="AI3716" s="333"/>
      <c r="AJ3716" s="337">
        <f>AJ3714-S3714</f>
        <v>0</v>
      </c>
      <c r="AK3716" s="338"/>
      <c r="AL3716" s="339"/>
      <c r="AM3716" s="235"/>
      <c r="AN3716" s="337">
        <f>AN3714-W3714</f>
        <v>0</v>
      </c>
      <c r="AO3716" s="338"/>
      <c r="AP3716" s="339"/>
      <c r="AQ3716" s="331" t="s">
        <v>45</v>
      </c>
      <c r="AR3716" s="332"/>
      <c r="AS3716" s="332"/>
      <c r="AT3716" s="333"/>
      <c r="AU3716" s="337">
        <f>AU3714-AJ3714</f>
        <v>0</v>
      </c>
      <c r="AV3716" s="338"/>
      <c r="AW3716" s="339"/>
      <c r="AX3716" s="235"/>
      <c r="AY3716" s="337">
        <f>AY3714-AN3714</f>
        <v>0</v>
      </c>
      <c r="AZ3716" s="338"/>
      <c r="BA3716" s="339"/>
      <c r="BB3716" s="334" t="s">
        <v>113</v>
      </c>
      <c r="BC3716" s="335"/>
      <c r="BD3716" s="335"/>
      <c r="BE3716" s="336"/>
      <c r="BF3716" s="337">
        <f>BF3714-AU3714</f>
        <v>0</v>
      </c>
      <c r="BG3716" s="338"/>
      <c r="BH3716" s="339"/>
      <c r="BI3716" s="235"/>
      <c r="BJ3716" s="337">
        <f>BJ3714-AY3714</f>
        <v>0</v>
      </c>
      <c r="BK3716" s="338"/>
      <c r="BL3716" s="339"/>
      <c r="BM3716" s="173"/>
      <c r="BN3716" s="174"/>
      <c r="BO3716" s="72"/>
      <c r="BP3716" s="72"/>
      <c r="BQ3716" s="67"/>
      <c r="BR3716" s="67"/>
      <c r="BS3716" s="791"/>
    </row>
    <row r="3717" spans="1:71" ht="15.75" customHeight="1" thickTop="1" thickBot="1" x14ac:dyDescent="0.45">
      <c r="A3717" s="779"/>
      <c r="B3717" s="164"/>
      <c r="C3717" s="165"/>
      <c r="D3717" s="165"/>
      <c r="E3717" s="165"/>
      <c r="F3717" s="75"/>
      <c r="G3717" s="75"/>
      <c r="H3717" s="165"/>
      <c r="I3717" s="165"/>
      <c r="J3717" s="165"/>
      <c r="K3717" s="165"/>
      <c r="L3717" s="165"/>
      <c r="M3717" s="165"/>
      <c r="N3717" s="165"/>
      <c r="O3717" s="165"/>
      <c r="P3717" s="165"/>
      <c r="Q3717" s="165"/>
      <c r="R3717" s="165"/>
      <c r="S3717" s="165"/>
      <c r="T3717" s="165"/>
      <c r="U3717" s="165"/>
      <c r="V3717" s="165"/>
      <c r="W3717" s="165"/>
      <c r="X3717" s="165"/>
      <c r="Y3717" s="165"/>
      <c r="Z3717" s="165"/>
      <c r="AA3717" s="165"/>
      <c r="AB3717" s="165"/>
      <c r="AC3717" s="165"/>
      <c r="AD3717" s="165"/>
      <c r="AE3717" s="165"/>
      <c r="AF3717" s="171"/>
      <c r="AG3717" s="171"/>
      <c r="AH3717" s="165"/>
      <c r="AI3717" s="165"/>
      <c r="AJ3717" s="165"/>
      <c r="AK3717" s="165"/>
      <c r="AL3717" s="165"/>
      <c r="AM3717" s="165"/>
      <c r="AN3717" s="165"/>
      <c r="AO3717" s="165"/>
      <c r="AP3717" s="165"/>
      <c r="AQ3717" s="165"/>
      <c r="AR3717" s="165"/>
      <c r="AS3717" s="165"/>
      <c r="AT3717" s="165"/>
      <c r="AU3717" s="165"/>
      <c r="AV3717" s="165"/>
      <c r="AW3717" s="165"/>
      <c r="AX3717" s="165"/>
      <c r="AY3717" s="165"/>
      <c r="AZ3717" s="165"/>
      <c r="BA3717" s="340" t="s">
        <v>138</v>
      </c>
      <c r="BB3717" s="340"/>
      <c r="BC3717" s="340"/>
      <c r="BD3717" s="340"/>
      <c r="BE3717" s="340"/>
      <c r="BF3717" s="340"/>
      <c r="BG3717" s="340"/>
      <c r="BH3717" s="340"/>
      <c r="BI3717" s="340"/>
      <c r="BJ3717" s="340"/>
      <c r="BK3717" s="340"/>
      <c r="BL3717" s="340"/>
      <c r="BM3717" s="340"/>
      <c r="BN3717" s="341"/>
      <c r="BO3717" s="76"/>
      <c r="BP3717" s="76"/>
      <c r="BQ3717" s="53"/>
      <c r="BR3717" s="53"/>
      <c r="BS3717" s="779"/>
    </row>
    <row r="3718" spans="1:71" ht="12" customHeight="1" thickTop="1" x14ac:dyDescent="0.4">
      <c r="A3718" s="779"/>
      <c r="B3718" s="780"/>
      <c r="C3718" s="779"/>
      <c r="D3718" s="779"/>
      <c r="E3718" s="779"/>
      <c r="F3718" s="781"/>
      <c r="G3718" s="781"/>
      <c r="H3718" s="779"/>
      <c r="I3718" s="779"/>
      <c r="J3718" s="779"/>
      <c r="K3718" s="779"/>
      <c r="L3718" s="779"/>
      <c r="M3718" s="779"/>
      <c r="N3718" s="779"/>
      <c r="O3718" s="779"/>
      <c r="P3718" s="779"/>
      <c r="Q3718" s="779"/>
      <c r="R3718" s="779"/>
      <c r="S3718" s="779"/>
      <c r="T3718" s="779"/>
      <c r="U3718" s="779"/>
      <c r="V3718" s="779"/>
      <c r="W3718" s="779"/>
      <c r="X3718" s="779"/>
      <c r="Y3718" s="779"/>
      <c r="Z3718" s="779"/>
      <c r="AA3718" s="779"/>
      <c r="AB3718" s="779"/>
      <c r="AC3718" s="779"/>
      <c r="AD3718" s="779"/>
      <c r="AE3718" s="779"/>
      <c r="AF3718" s="782"/>
      <c r="AG3718" s="782"/>
      <c r="AH3718" s="779"/>
      <c r="AI3718" s="779"/>
      <c r="AJ3718" s="779"/>
      <c r="AK3718" s="779"/>
      <c r="AL3718" s="779"/>
      <c r="AM3718" s="779"/>
      <c r="AN3718" s="779"/>
      <c r="AO3718" s="779"/>
      <c r="AP3718" s="779"/>
      <c r="AQ3718" s="779"/>
      <c r="AR3718" s="779"/>
      <c r="AS3718" s="779"/>
      <c r="AT3718" s="779"/>
      <c r="AU3718" s="779"/>
      <c r="AV3718" s="779"/>
      <c r="AW3718" s="779"/>
      <c r="AX3718" s="779"/>
      <c r="AY3718" s="779"/>
      <c r="AZ3718" s="779"/>
      <c r="BA3718" s="779"/>
      <c r="BB3718" s="779"/>
      <c r="BC3718" s="779"/>
      <c r="BD3718" s="779"/>
      <c r="BE3718" s="779"/>
      <c r="BF3718" s="779"/>
      <c r="BG3718" s="779"/>
      <c r="BH3718" s="779"/>
      <c r="BI3718" s="779"/>
      <c r="BJ3718" s="779"/>
      <c r="BK3718" s="779"/>
      <c r="BL3718" s="779"/>
      <c r="BM3718" s="779"/>
      <c r="BN3718" s="779"/>
      <c r="BO3718" s="783"/>
      <c r="BP3718" s="783"/>
      <c r="BQ3718" s="779"/>
      <c r="BR3718" s="779"/>
      <c r="BS3718" s="779"/>
    </row>
    <row r="3719" spans="1:71" s="57" customFormat="1" ht="46.5" x14ac:dyDescent="0.7">
      <c r="A3719" s="784"/>
      <c r="B3719" s="801" t="s">
        <v>9</v>
      </c>
      <c r="C3719" s="801"/>
      <c r="D3719" s="801"/>
      <c r="E3719" s="801"/>
      <c r="F3719" s="801"/>
      <c r="G3719" s="801"/>
      <c r="H3719" s="801"/>
      <c r="I3719" s="801"/>
      <c r="J3719" s="801"/>
      <c r="K3719" s="801"/>
      <c r="L3719" s="801"/>
      <c r="M3719" s="801"/>
      <c r="N3719" s="801"/>
      <c r="O3719" s="801"/>
      <c r="P3719" s="801"/>
      <c r="Q3719" s="801"/>
      <c r="R3719" s="801"/>
      <c r="S3719" s="801"/>
      <c r="T3719" s="801"/>
      <c r="U3719" s="801"/>
      <c r="V3719" s="801"/>
      <c r="W3719" s="801"/>
      <c r="X3719" s="801"/>
      <c r="Y3719" s="801"/>
      <c r="Z3719" s="801"/>
      <c r="AA3719" s="801"/>
      <c r="AB3719" s="801"/>
      <c r="AC3719" s="801"/>
      <c r="AD3719" s="801"/>
      <c r="AE3719" s="801"/>
      <c r="AF3719" s="801"/>
      <c r="AG3719" s="801"/>
      <c r="AH3719" s="801"/>
      <c r="AI3719" s="801"/>
      <c r="AJ3719" s="801"/>
      <c r="AK3719" s="801"/>
      <c r="AL3719" s="801"/>
      <c r="AM3719" s="801"/>
      <c r="AN3719" s="801"/>
      <c r="AO3719" s="801"/>
      <c r="AP3719" s="801"/>
      <c r="AQ3719" s="801"/>
      <c r="AR3719" s="801"/>
      <c r="AS3719" s="801"/>
      <c r="AT3719" s="801"/>
      <c r="AU3719" s="801"/>
      <c r="AV3719" s="801"/>
      <c r="AW3719" s="801"/>
      <c r="AX3719" s="801"/>
      <c r="AY3719" s="801"/>
      <c r="AZ3719" s="801"/>
      <c r="BA3719" s="801"/>
      <c r="BB3719" s="801"/>
      <c r="BC3719" s="801"/>
      <c r="BD3719" s="801"/>
      <c r="BE3719" s="801"/>
      <c r="BF3719" s="801"/>
      <c r="BG3719" s="801"/>
      <c r="BH3719" s="801"/>
      <c r="BI3719" s="801"/>
      <c r="BJ3719" s="801"/>
      <c r="BK3719" s="801"/>
      <c r="BL3719" s="801"/>
      <c r="BM3719" s="801"/>
      <c r="BN3719" s="801"/>
      <c r="BO3719" s="139"/>
      <c r="BP3719" s="139"/>
      <c r="BQ3719" s="56"/>
      <c r="BR3719" s="56"/>
      <c r="BS3719" s="784"/>
    </row>
    <row r="3720" spans="1:71" ht="11.1" customHeight="1" x14ac:dyDescent="0.4">
      <c r="A3720" s="779"/>
      <c r="B3720" s="140"/>
      <c r="C3720" s="141"/>
      <c r="D3720" s="141"/>
      <c r="E3720" s="141"/>
      <c r="F3720" s="142"/>
      <c r="G3720" s="142"/>
      <c r="H3720" s="141"/>
      <c r="I3720" s="141"/>
      <c r="J3720" s="141"/>
      <c r="K3720" s="141"/>
      <c r="L3720" s="141"/>
      <c r="M3720" s="141"/>
      <c r="N3720" s="141"/>
      <c r="O3720" s="141"/>
      <c r="P3720" s="141"/>
      <c r="Q3720" s="141"/>
      <c r="R3720" s="141"/>
      <c r="S3720" s="141"/>
      <c r="T3720" s="141"/>
      <c r="U3720" s="141"/>
      <c r="V3720" s="141"/>
      <c r="W3720" s="141"/>
      <c r="X3720" s="141"/>
      <c r="Y3720" s="141"/>
      <c r="Z3720" s="141"/>
      <c r="AA3720" s="141"/>
      <c r="AB3720" s="141"/>
      <c r="AC3720" s="141"/>
      <c r="AD3720" s="141"/>
      <c r="AE3720" s="141"/>
      <c r="AF3720" s="143"/>
      <c r="AG3720" s="143"/>
      <c r="AH3720" s="141"/>
      <c r="AI3720" s="141"/>
      <c r="AJ3720" s="141"/>
      <c r="AK3720" s="141"/>
      <c r="AL3720" s="141"/>
      <c r="AM3720" s="141"/>
      <c r="AN3720" s="141"/>
      <c r="AO3720" s="141"/>
      <c r="AP3720" s="141"/>
      <c r="AQ3720" s="141"/>
      <c r="AR3720" s="141"/>
      <c r="AS3720" s="141"/>
      <c r="AT3720" s="141"/>
      <c r="AU3720" s="141"/>
      <c r="AV3720" s="141"/>
      <c r="AW3720" s="141"/>
      <c r="AX3720" s="141"/>
      <c r="AY3720" s="141"/>
      <c r="AZ3720" s="141"/>
      <c r="BA3720" s="141"/>
      <c r="BB3720" s="141"/>
      <c r="BC3720" s="141"/>
      <c r="BD3720" s="141"/>
      <c r="BE3720" s="141"/>
      <c r="BF3720" s="141"/>
      <c r="BG3720" s="141"/>
      <c r="BH3720" s="141"/>
      <c r="BI3720" s="141"/>
      <c r="BJ3720" s="141"/>
      <c r="BK3720" s="141"/>
      <c r="BL3720" s="141"/>
      <c r="BM3720" s="141"/>
      <c r="BN3720" s="460"/>
      <c r="BO3720" s="460"/>
      <c r="BP3720" s="460"/>
      <c r="BQ3720" s="53"/>
      <c r="BR3720" s="53"/>
      <c r="BS3720" s="779"/>
    </row>
    <row r="3721" spans="1:71" s="58" customFormat="1" ht="36.75" customHeight="1" x14ac:dyDescent="0.4">
      <c r="A3721" s="780"/>
      <c r="B3721" s="140"/>
      <c r="C3721" s="140"/>
      <c r="D3721" s="793" t="s">
        <v>10</v>
      </c>
      <c r="E3721" s="461" t="str">
        <f>IF(ROSTER!D$3="","",ROSTER!D$3)</f>
        <v/>
      </c>
      <c r="F3721" s="461"/>
      <c r="G3721" s="461"/>
      <c r="H3721" s="461"/>
      <c r="I3721" s="461"/>
      <c r="J3721" s="461"/>
      <c r="K3721" s="461"/>
      <c r="L3721" s="461"/>
      <c r="M3721" s="461"/>
      <c r="N3721" s="461"/>
      <c r="O3721" s="461"/>
      <c r="P3721" s="461"/>
      <c r="Q3721" s="461"/>
      <c r="R3721" s="461"/>
      <c r="S3721" s="461"/>
      <c r="T3721" s="461"/>
      <c r="U3721" s="461"/>
      <c r="V3721" s="461"/>
      <c r="W3721" s="461"/>
      <c r="X3721" s="461"/>
      <c r="Y3721" s="461"/>
      <c r="Z3721" s="461"/>
      <c r="AA3721" s="461"/>
      <c r="AB3721" s="461"/>
      <c r="AC3721" s="461"/>
      <c r="AD3721" s="144"/>
      <c r="AE3721" s="792" t="s">
        <v>11</v>
      </c>
      <c r="AF3721" s="792"/>
      <c r="AG3721" s="792"/>
      <c r="AH3721" s="792"/>
      <c r="AI3721" s="792"/>
      <c r="AJ3721" s="792"/>
      <c r="AK3721" s="792"/>
      <c r="AL3721" s="792"/>
      <c r="AM3721" s="792"/>
      <c r="AN3721" s="462"/>
      <c r="AO3721" s="462"/>
      <c r="AP3721" s="462"/>
      <c r="AQ3721" s="462"/>
      <c r="AR3721" s="462"/>
      <c r="AS3721" s="462"/>
      <c r="AT3721" s="462"/>
      <c r="AU3721" s="462"/>
      <c r="AV3721" s="462"/>
      <c r="AW3721" s="462"/>
      <c r="AX3721" s="462"/>
      <c r="AY3721" s="462"/>
      <c r="AZ3721" s="462"/>
      <c r="BA3721" s="462"/>
      <c r="BB3721" s="462"/>
      <c r="BC3721" s="462"/>
      <c r="BD3721" s="462"/>
      <c r="BE3721" s="462"/>
      <c r="BF3721" s="462"/>
      <c r="BG3721" s="462"/>
      <c r="BH3721" s="462"/>
      <c r="BI3721" s="462"/>
      <c r="BJ3721" s="462"/>
      <c r="BK3721" s="462"/>
      <c r="BL3721" s="462"/>
      <c r="BM3721" s="462"/>
      <c r="BN3721" s="460"/>
      <c r="BO3721" s="460"/>
      <c r="BP3721" s="460"/>
      <c r="BQ3721" s="54"/>
      <c r="BR3721" s="54"/>
      <c r="BS3721" s="780"/>
    </row>
    <row r="3722" spans="1:71" ht="8.85" customHeight="1" x14ac:dyDescent="0.4">
      <c r="A3722" s="785"/>
      <c r="B3722" s="140"/>
      <c r="C3722" s="143" t="s">
        <v>34</v>
      </c>
      <c r="D3722" s="143"/>
      <c r="E3722" s="143"/>
      <c r="F3722" s="145"/>
      <c r="G3722" s="145"/>
      <c r="H3722" s="143"/>
      <c r="I3722" s="143"/>
      <c r="J3722" s="146"/>
      <c r="K3722" s="146"/>
      <c r="L3722" s="146"/>
      <c r="M3722" s="146"/>
      <c r="N3722" s="146"/>
      <c r="O3722" s="146"/>
      <c r="P3722" s="146"/>
      <c r="Q3722" s="146"/>
      <c r="R3722" s="146"/>
      <c r="S3722" s="146"/>
      <c r="T3722" s="146"/>
      <c r="U3722" s="146"/>
      <c r="V3722" s="146"/>
      <c r="W3722" s="146"/>
      <c r="X3722" s="146"/>
      <c r="Y3722" s="146"/>
      <c r="Z3722" s="146"/>
      <c r="AA3722" s="146"/>
      <c r="AB3722" s="146"/>
      <c r="AC3722" s="146"/>
      <c r="AD3722" s="146"/>
      <c r="AE3722" s="146"/>
      <c r="AF3722" s="146"/>
      <c r="AG3722" s="143"/>
      <c r="AH3722" s="147"/>
      <c r="AI3722" s="148"/>
      <c r="AJ3722" s="148"/>
      <c r="AK3722" s="148"/>
      <c r="AL3722" s="148"/>
      <c r="AM3722" s="148"/>
      <c r="AN3722" s="148"/>
      <c r="AO3722" s="149"/>
      <c r="AP3722" s="150"/>
      <c r="AQ3722" s="150"/>
      <c r="AR3722" s="150"/>
      <c r="AS3722" s="150"/>
      <c r="AT3722" s="150"/>
      <c r="AU3722" s="150"/>
      <c r="AV3722" s="150"/>
      <c r="AW3722" s="150"/>
      <c r="AX3722" s="150"/>
      <c r="AY3722" s="150"/>
      <c r="AZ3722" s="150"/>
      <c r="BA3722" s="150"/>
      <c r="BB3722" s="150"/>
      <c r="BC3722" s="150"/>
      <c r="BD3722" s="150"/>
      <c r="BE3722" s="150"/>
      <c r="BF3722" s="150"/>
      <c r="BG3722" s="150"/>
      <c r="BH3722" s="150"/>
      <c r="BI3722" s="150"/>
      <c r="BJ3722" s="150"/>
      <c r="BK3722" s="150"/>
      <c r="BL3722" s="150"/>
      <c r="BM3722" s="150"/>
      <c r="BN3722" s="150"/>
      <c r="BO3722" s="151"/>
      <c r="BP3722" s="151"/>
      <c r="BQ3722" s="59"/>
      <c r="BR3722" s="59"/>
      <c r="BS3722" s="785"/>
    </row>
    <row r="3723" spans="1:71" s="58" customFormat="1" ht="42.75" x14ac:dyDescent="0.4">
      <c r="A3723" s="780"/>
      <c r="B3723" s="140"/>
      <c r="C3723" s="794" t="s">
        <v>33</v>
      </c>
      <c r="D3723" s="794"/>
      <c r="E3723" s="463"/>
      <c r="F3723" s="463"/>
      <c r="G3723" s="463"/>
      <c r="H3723" s="463"/>
      <c r="I3723" s="463"/>
      <c r="J3723" s="463"/>
      <c r="K3723" s="463"/>
      <c r="L3723" s="463"/>
      <c r="M3723" s="463"/>
      <c r="N3723" s="463"/>
      <c r="O3723" s="463"/>
      <c r="P3723" s="463"/>
      <c r="Q3723" s="463"/>
      <c r="R3723" s="463"/>
      <c r="S3723" s="463"/>
      <c r="T3723" s="463"/>
      <c r="U3723" s="463"/>
      <c r="V3723" s="463"/>
      <c r="W3723" s="463"/>
      <c r="X3723" s="463"/>
      <c r="Y3723" s="463"/>
      <c r="Z3723" s="463"/>
      <c r="AA3723" s="463"/>
      <c r="AB3723" s="463"/>
      <c r="AC3723" s="463"/>
      <c r="AD3723" s="144"/>
      <c r="AE3723" s="185" t="s">
        <v>18</v>
      </c>
      <c r="AF3723" s="185"/>
      <c r="AG3723" s="185"/>
      <c r="AH3723" s="792" t="s">
        <v>18</v>
      </c>
      <c r="AI3723" s="792"/>
      <c r="AJ3723" s="792"/>
      <c r="AK3723" s="792"/>
      <c r="AL3723" s="792"/>
      <c r="AM3723" s="792"/>
      <c r="AN3723" s="463"/>
      <c r="AO3723" s="463"/>
      <c r="AP3723" s="463"/>
      <c r="AQ3723" s="463"/>
      <c r="AR3723" s="463"/>
      <c r="AS3723" s="463"/>
      <c r="AT3723" s="463"/>
      <c r="AU3723" s="463"/>
      <c r="AV3723" s="463"/>
      <c r="AW3723" s="463"/>
      <c r="AX3723" s="463"/>
      <c r="AY3723" s="463"/>
      <c r="AZ3723" s="463"/>
      <c r="BA3723" s="792" t="s">
        <v>12</v>
      </c>
      <c r="BB3723" s="792"/>
      <c r="BC3723" s="792"/>
      <c r="BD3723" s="464"/>
      <c r="BE3723" s="464"/>
      <c r="BF3723" s="464"/>
      <c r="BG3723" s="464"/>
      <c r="BH3723" s="464"/>
      <c r="BI3723" s="464"/>
      <c r="BJ3723" s="464"/>
      <c r="BK3723" s="464"/>
      <c r="BL3723" s="464"/>
      <c r="BM3723" s="464"/>
      <c r="BN3723" s="152"/>
      <c r="BO3723" s="153"/>
      <c r="BP3723" s="153"/>
      <c r="BQ3723" s="60">
        <f>IF(BD3723=0,0,1)</f>
        <v>0</v>
      </c>
      <c r="BR3723" s="61">
        <f>IF((BF3777+BJ3777)&gt;(AU3777+AY3777),1,0)</f>
        <v>0</v>
      </c>
      <c r="BS3723" s="786"/>
    </row>
    <row r="3724" spans="1:71" ht="9.6" customHeight="1" x14ac:dyDescent="0.4">
      <c r="A3724" s="779"/>
      <c r="B3724" s="140"/>
      <c r="C3724" s="141"/>
      <c r="D3724" s="141"/>
      <c r="E3724" s="141"/>
      <c r="F3724" s="142"/>
      <c r="G3724" s="142"/>
      <c r="H3724" s="141"/>
      <c r="I3724" s="141"/>
      <c r="J3724" s="141"/>
      <c r="K3724" s="141"/>
      <c r="L3724" s="141"/>
      <c r="M3724" s="141"/>
      <c r="N3724" s="141"/>
      <c r="O3724" s="141"/>
      <c r="P3724" s="141"/>
      <c r="Q3724" s="141"/>
      <c r="R3724" s="141"/>
      <c r="S3724" s="141"/>
      <c r="T3724" s="141"/>
      <c r="U3724" s="141"/>
      <c r="V3724" s="141"/>
      <c r="W3724" s="141"/>
      <c r="X3724" s="141"/>
      <c r="Y3724" s="141"/>
      <c r="Z3724" s="141"/>
      <c r="AA3724" s="141"/>
      <c r="AB3724" s="141"/>
      <c r="AC3724" s="141"/>
      <c r="AD3724" s="141"/>
      <c r="AE3724" s="141"/>
      <c r="AF3724" s="143"/>
      <c r="AG3724" s="143"/>
      <c r="AH3724" s="141"/>
      <c r="AI3724" s="141"/>
      <c r="AJ3724" s="141"/>
      <c r="AK3724" s="141"/>
      <c r="AL3724" s="141"/>
      <c r="AM3724" s="141"/>
      <c r="AN3724" s="141"/>
      <c r="AO3724" s="141"/>
      <c r="AP3724" s="141"/>
      <c r="AQ3724" s="141"/>
      <c r="AR3724" s="141"/>
      <c r="AS3724" s="141"/>
      <c r="AT3724" s="141"/>
      <c r="AU3724" s="141"/>
      <c r="AV3724" s="141"/>
      <c r="AW3724" s="141"/>
      <c r="AX3724" s="141"/>
      <c r="AY3724" s="141"/>
      <c r="AZ3724" s="141"/>
      <c r="BA3724" s="141"/>
      <c r="BB3724" s="141"/>
      <c r="BC3724" s="141"/>
      <c r="BD3724" s="141"/>
      <c r="BE3724" s="141"/>
      <c r="BF3724" s="141"/>
      <c r="BG3724" s="141"/>
      <c r="BH3724" s="141"/>
      <c r="BI3724" s="141"/>
      <c r="BJ3724" s="141"/>
      <c r="BK3724" s="141"/>
      <c r="BL3724" s="141"/>
      <c r="BM3724" s="141"/>
      <c r="BN3724" s="141"/>
      <c r="BO3724" s="154"/>
      <c r="BP3724" s="154"/>
      <c r="BQ3724" s="53"/>
      <c r="BR3724" s="53"/>
      <c r="BS3724" s="779"/>
    </row>
    <row r="3725" spans="1:71" ht="8.85" customHeight="1" thickBot="1" x14ac:dyDescent="0.45">
      <c r="A3725" s="779"/>
      <c r="B3725" s="155"/>
      <c r="C3725" s="156"/>
      <c r="D3725" s="156"/>
      <c r="E3725" s="156"/>
      <c r="F3725" s="157"/>
      <c r="G3725" s="157"/>
      <c r="H3725" s="156"/>
      <c r="I3725" s="156"/>
      <c r="J3725" s="156"/>
      <c r="K3725" s="156"/>
      <c r="L3725" s="156"/>
      <c r="M3725" s="156"/>
      <c r="N3725" s="156"/>
      <c r="O3725" s="156"/>
      <c r="P3725" s="156"/>
      <c r="Q3725" s="156"/>
      <c r="R3725" s="156"/>
      <c r="S3725" s="156"/>
      <c r="T3725" s="156"/>
      <c r="U3725" s="156"/>
      <c r="V3725" s="156"/>
      <c r="W3725" s="156"/>
      <c r="X3725" s="156"/>
      <c r="Y3725" s="156"/>
      <c r="Z3725" s="156"/>
      <c r="AA3725" s="156"/>
      <c r="AB3725" s="156"/>
      <c r="AC3725" s="156"/>
      <c r="AD3725" s="156"/>
      <c r="AE3725" s="156"/>
      <c r="AF3725" s="158"/>
      <c r="AG3725" s="158"/>
      <c r="AH3725" s="156"/>
      <c r="AI3725" s="156"/>
      <c r="AJ3725" s="156"/>
      <c r="AK3725" s="156"/>
      <c r="AL3725" s="156"/>
      <c r="AM3725" s="156"/>
      <c r="AN3725" s="156"/>
      <c r="AO3725" s="156"/>
      <c r="AP3725" s="156"/>
      <c r="AQ3725" s="156"/>
      <c r="AR3725" s="156"/>
      <c r="AS3725" s="156"/>
      <c r="AT3725" s="156"/>
      <c r="AU3725" s="156"/>
      <c r="AV3725" s="156"/>
      <c r="AW3725" s="156"/>
      <c r="AX3725" s="156"/>
      <c r="AY3725" s="156"/>
      <c r="AZ3725" s="156"/>
      <c r="BA3725" s="156"/>
      <c r="BB3725" s="156"/>
      <c r="BC3725" s="156"/>
      <c r="BD3725" s="156"/>
      <c r="BE3725" s="156"/>
      <c r="BF3725" s="156"/>
      <c r="BG3725" s="156"/>
      <c r="BH3725" s="156"/>
      <c r="BI3725" s="156"/>
      <c r="BJ3725" s="156"/>
      <c r="BK3725" s="156"/>
      <c r="BL3725" s="156"/>
      <c r="BM3725" s="156"/>
      <c r="BN3725" s="156"/>
      <c r="BO3725" s="159"/>
      <c r="BP3725" s="159"/>
      <c r="BQ3725" s="53"/>
      <c r="BR3725" s="53"/>
      <c r="BS3725" s="779"/>
    </row>
    <row r="3726" spans="1:71" s="58" customFormat="1" ht="33.6" customHeight="1" thickTop="1" x14ac:dyDescent="0.4">
      <c r="A3726" s="786"/>
      <c r="B3726" s="795" t="s">
        <v>0</v>
      </c>
      <c r="C3726" s="796" t="s">
        <v>1</v>
      </c>
      <c r="D3726" s="797"/>
      <c r="E3726" s="221" t="s">
        <v>24</v>
      </c>
      <c r="F3726" s="466" t="s">
        <v>96</v>
      </c>
      <c r="G3726" s="466" t="s">
        <v>97</v>
      </c>
      <c r="H3726" s="468" t="s">
        <v>36</v>
      </c>
      <c r="I3726" s="469"/>
      <c r="J3726" s="472" t="s">
        <v>7</v>
      </c>
      <c r="K3726" s="472"/>
      <c r="L3726" s="472"/>
      <c r="M3726" s="472"/>
      <c r="N3726" s="472"/>
      <c r="O3726" s="472"/>
      <c r="P3726" s="472" t="s">
        <v>2</v>
      </c>
      <c r="Q3726" s="472"/>
      <c r="R3726" s="472"/>
      <c r="S3726" s="472"/>
      <c r="T3726" s="472"/>
      <c r="U3726" s="472"/>
      <c r="V3726" s="473" t="s">
        <v>30</v>
      </c>
      <c r="W3726" s="474"/>
      <c r="X3726" s="473" t="s">
        <v>31</v>
      </c>
      <c r="Y3726" s="474"/>
      <c r="Z3726" s="477" t="s">
        <v>39</v>
      </c>
      <c r="AA3726" s="478"/>
      <c r="AB3726" s="481" t="s">
        <v>6</v>
      </c>
      <c r="AC3726" s="481"/>
      <c r="AD3726" s="481"/>
      <c r="AE3726" s="481"/>
      <c r="AF3726" s="481"/>
      <c r="AG3726" s="481"/>
      <c r="AH3726" s="472" t="s">
        <v>59</v>
      </c>
      <c r="AI3726" s="472"/>
      <c r="AJ3726" s="472"/>
      <c r="AK3726" s="472"/>
      <c r="AL3726" s="472"/>
      <c r="AM3726" s="472"/>
      <c r="AN3726" s="472" t="s">
        <v>60</v>
      </c>
      <c r="AO3726" s="472"/>
      <c r="AP3726" s="472"/>
      <c r="AQ3726" s="472"/>
      <c r="AR3726" s="472"/>
      <c r="AS3726" s="472"/>
      <c r="AT3726" s="472" t="s">
        <v>61</v>
      </c>
      <c r="AU3726" s="472"/>
      <c r="AV3726" s="472"/>
      <c r="AW3726" s="472"/>
      <c r="AX3726" s="472"/>
      <c r="AY3726" s="482"/>
      <c r="AZ3726" s="472" t="s">
        <v>4</v>
      </c>
      <c r="BA3726" s="472"/>
      <c r="BB3726" s="472"/>
      <c r="BC3726" s="472"/>
      <c r="BD3726" s="472"/>
      <c r="BE3726" s="472"/>
      <c r="BF3726" s="472" t="s">
        <v>62</v>
      </c>
      <c r="BG3726" s="472"/>
      <c r="BH3726" s="472"/>
      <c r="BI3726" s="472"/>
      <c r="BJ3726" s="472"/>
      <c r="BK3726" s="483"/>
      <c r="BL3726" s="484" t="s">
        <v>22</v>
      </c>
      <c r="BM3726" s="485"/>
      <c r="BN3726" s="486"/>
      <c r="BO3726" s="490" t="s">
        <v>76</v>
      </c>
      <c r="BP3726" s="490" t="s">
        <v>77</v>
      </c>
      <c r="BQ3726" s="62"/>
      <c r="BR3726" s="62"/>
      <c r="BS3726" s="786"/>
    </row>
    <row r="3727" spans="1:71" s="64" customFormat="1" ht="45" customHeight="1" x14ac:dyDescent="0.35">
      <c r="A3727" s="787"/>
      <c r="B3727" s="798"/>
      <c r="C3727" s="799"/>
      <c r="D3727" s="800"/>
      <c r="E3727" s="220" t="s">
        <v>98</v>
      </c>
      <c r="F3727" s="467"/>
      <c r="G3727" s="467"/>
      <c r="H3727" s="470"/>
      <c r="I3727" s="471"/>
      <c r="J3727" s="492" t="s">
        <v>15</v>
      </c>
      <c r="K3727" s="493"/>
      <c r="L3727" s="494" t="s">
        <v>16</v>
      </c>
      <c r="M3727" s="495"/>
      <c r="N3727" s="496" t="s">
        <v>17</v>
      </c>
      <c r="O3727" s="497" t="s">
        <v>8</v>
      </c>
      <c r="P3727" s="498" t="s">
        <v>103</v>
      </c>
      <c r="Q3727" s="499"/>
      <c r="R3727" s="500" t="s">
        <v>104</v>
      </c>
      <c r="S3727" s="501"/>
      <c r="T3727" s="502" t="s">
        <v>21</v>
      </c>
      <c r="U3727" s="503"/>
      <c r="V3727" s="475"/>
      <c r="W3727" s="476"/>
      <c r="X3727" s="475"/>
      <c r="Y3727" s="476"/>
      <c r="Z3727" s="479"/>
      <c r="AA3727" s="480"/>
      <c r="AB3727" s="504" t="s">
        <v>43</v>
      </c>
      <c r="AC3727" s="505"/>
      <c r="AD3727" s="506" t="s">
        <v>20</v>
      </c>
      <c r="AE3727" s="507" t="s">
        <v>3</v>
      </c>
      <c r="AF3727" s="508" t="s">
        <v>5</v>
      </c>
      <c r="AG3727" s="509"/>
      <c r="AH3727" s="492" t="s">
        <v>43</v>
      </c>
      <c r="AI3727" s="493"/>
      <c r="AJ3727" s="494" t="s">
        <v>20</v>
      </c>
      <c r="AK3727" s="495" t="s">
        <v>3</v>
      </c>
      <c r="AL3727" s="510" t="s">
        <v>5</v>
      </c>
      <c r="AM3727" s="511"/>
      <c r="AN3727" s="492" t="s">
        <v>43</v>
      </c>
      <c r="AO3727" s="493"/>
      <c r="AP3727" s="494" t="s">
        <v>20</v>
      </c>
      <c r="AQ3727" s="495" t="s">
        <v>3</v>
      </c>
      <c r="AR3727" s="510" t="s">
        <v>5</v>
      </c>
      <c r="AS3727" s="511"/>
      <c r="AT3727" s="465" t="s">
        <v>43</v>
      </c>
      <c r="AU3727" s="512"/>
      <c r="AV3727" s="513" t="s">
        <v>20</v>
      </c>
      <c r="AW3727" s="514" t="s">
        <v>3</v>
      </c>
      <c r="AX3727" s="510" t="s">
        <v>5</v>
      </c>
      <c r="AY3727" s="515"/>
      <c r="AZ3727" s="492" t="s">
        <v>43</v>
      </c>
      <c r="BA3727" s="493"/>
      <c r="BB3727" s="494" t="s">
        <v>20</v>
      </c>
      <c r="BC3727" s="495" t="s">
        <v>3</v>
      </c>
      <c r="BD3727" s="510" t="s">
        <v>5</v>
      </c>
      <c r="BE3727" s="511"/>
      <c r="BF3727" s="465" t="s">
        <v>43</v>
      </c>
      <c r="BG3727" s="512"/>
      <c r="BH3727" s="513" t="s">
        <v>20</v>
      </c>
      <c r="BI3727" s="514" t="s">
        <v>3</v>
      </c>
      <c r="BJ3727" s="510" t="s">
        <v>5</v>
      </c>
      <c r="BK3727" s="511"/>
      <c r="BL3727" s="487"/>
      <c r="BM3727" s="488"/>
      <c r="BN3727" s="489"/>
      <c r="BO3727" s="491"/>
      <c r="BP3727" s="491"/>
      <c r="BQ3727" s="63"/>
      <c r="BR3727" s="63"/>
      <c r="BS3727" s="787"/>
    </row>
    <row r="3728" spans="1:71" ht="23.85" customHeight="1" x14ac:dyDescent="0.35">
      <c r="A3728" s="788"/>
      <c r="B3728" s="458" t="str">
        <f>IF(ROSTER!B$8="","",ROSTER!B$8)</f>
        <v/>
      </c>
      <c r="C3728" s="416" t="str">
        <f>IF(ROSTER!C$8="","",ROSTER!C$8)</f>
        <v/>
      </c>
      <c r="D3728" s="417"/>
      <c r="E3728" s="418"/>
      <c r="F3728" s="420">
        <f>IF(E3728="y",1,IF(E3728="S",1,0))</f>
        <v>0</v>
      </c>
      <c r="G3728" s="422">
        <f>IF(E3728="S",1,0)</f>
        <v>0</v>
      </c>
      <c r="H3728" s="424"/>
      <c r="I3728" s="425"/>
      <c r="J3728" s="428"/>
      <c r="K3728" s="429"/>
      <c r="L3728" s="432"/>
      <c r="M3728" s="433"/>
      <c r="N3728" s="436">
        <f>L3728+J3728</f>
        <v>0</v>
      </c>
      <c r="O3728" s="437"/>
      <c r="P3728" s="428"/>
      <c r="Q3728" s="429"/>
      <c r="R3728" s="432"/>
      <c r="S3728" s="440"/>
      <c r="T3728" s="432"/>
      <c r="U3728" s="425"/>
      <c r="V3728" s="440"/>
      <c r="W3728" s="425"/>
      <c r="X3728" s="428"/>
      <c r="Y3728" s="425"/>
      <c r="Z3728" s="428"/>
      <c r="AA3728" s="425"/>
      <c r="AB3728" s="428"/>
      <c r="AC3728" s="429"/>
      <c r="AD3728" s="432"/>
      <c r="AE3728" s="433"/>
      <c r="AF3728" s="442">
        <f>IF(AB3728=0,0,(AD3728/AB3728)*100)</f>
        <v>0</v>
      </c>
      <c r="AG3728" s="443"/>
      <c r="AH3728" s="428"/>
      <c r="AI3728" s="429"/>
      <c r="AJ3728" s="432"/>
      <c r="AK3728" s="433"/>
      <c r="AL3728" s="446">
        <f>IF(AH3728=0,0,(AJ3728/AH3728)*100)</f>
        <v>0</v>
      </c>
      <c r="AM3728" s="447"/>
      <c r="AN3728" s="428"/>
      <c r="AO3728" s="429"/>
      <c r="AP3728" s="432"/>
      <c r="AQ3728" s="433"/>
      <c r="AR3728" s="446">
        <f>IF(AN3728=0,0,(AP3728/AN3728)*100)</f>
        <v>0</v>
      </c>
      <c r="AS3728" s="447"/>
      <c r="AT3728" s="450">
        <f>AB3728+AH3728+AN3728</f>
        <v>0</v>
      </c>
      <c r="AU3728" s="451"/>
      <c r="AV3728" s="454">
        <f>AD3728+AJ3728+AP3728</f>
        <v>0</v>
      </c>
      <c r="AW3728" s="455"/>
      <c r="AX3728" s="446">
        <f>IF(AT3728=0,0,(AV3728/AT3728)*100)</f>
        <v>0</v>
      </c>
      <c r="AY3728" s="447"/>
      <c r="AZ3728" s="428"/>
      <c r="BA3728" s="429"/>
      <c r="BB3728" s="432"/>
      <c r="BC3728" s="433"/>
      <c r="BD3728" s="446">
        <f>IF(AZ3728=0,0,(BB3728/AZ3728)*100)</f>
        <v>0</v>
      </c>
      <c r="BE3728" s="447"/>
      <c r="BF3728" s="450">
        <f>AT3728+AZ3728</f>
        <v>0</v>
      </c>
      <c r="BG3728" s="451"/>
      <c r="BH3728" s="454">
        <f>AV3728+BB3728</f>
        <v>0</v>
      </c>
      <c r="BI3728" s="455"/>
      <c r="BJ3728" s="446">
        <f>IF(BF3728=0,0,(BH3728/BF3728)*100)</f>
        <v>0</v>
      </c>
      <c r="BK3728" s="447"/>
      <c r="BL3728" s="406">
        <f>(AD3728*2)+(AJ3728*2)+(AP3728*3)+BB3728</f>
        <v>0</v>
      </c>
      <c r="BM3728" s="407"/>
      <c r="BN3728" s="408"/>
      <c r="BO3728" s="404" t="e">
        <f>(BL3728*BR$2468)+(N3728*BR$2469)+(X3728*BR$2470)+(R3728*BR$2471)+(V3728*BR$2472)+(Z3728*BR$2473)</f>
        <v>#REF!</v>
      </c>
      <c r="BP3728" s="404" t="e">
        <f>((AZ3728-BB3728)*BR$2475)+((AT3728-AV3728)*BR$2474)+(H3728*BR$2476)+(P3728*BR$2477)</f>
        <v>#REF!</v>
      </c>
      <c r="BQ3728" s="65" t="s">
        <v>65</v>
      </c>
      <c r="BR3728" s="66" t="e">
        <f>IF(#REF!="B",#REF!,IF(#REF!="C",#REF!,#REF!))</f>
        <v>#REF!</v>
      </c>
      <c r="BS3728" s="787"/>
    </row>
    <row r="3729" spans="1:71" ht="23.85" customHeight="1" x14ac:dyDescent="0.35">
      <c r="A3729" s="788"/>
      <c r="B3729" s="459"/>
      <c r="C3729" s="412" t="str">
        <f>IF(ROSTER!D$8="","",ROSTER!D$8)</f>
        <v/>
      </c>
      <c r="D3729" s="413"/>
      <c r="E3729" s="419"/>
      <c r="F3729" s="421"/>
      <c r="G3729" s="423"/>
      <c r="H3729" s="426"/>
      <c r="I3729" s="427"/>
      <c r="J3729" s="430"/>
      <c r="K3729" s="431"/>
      <c r="L3729" s="434"/>
      <c r="M3729" s="435"/>
      <c r="N3729" s="438" t="s">
        <v>14</v>
      </c>
      <c r="O3729" s="439"/>
      <c r="P3729" s="430"/>
      <c r="Q3729" s="431"/>
      <c r="R3729" s="434"/>
      <c r="S3729" s="441"/>
      <c r="T3729" s="434"/>
      <c r="U3729" s="427"/>
      <c r="V3729" s="441"/>
      <c r="W3729" s="427"/>
      <c r="X3729" s="430"/>
      <c r="Y3729" s="427"/>
      <c r="Z3729" s="430"/>
      <c r="AA3729" s="427"/>
      <c r="AB3729" s="430"/>
      <c r="AC3729" s="431"/>
      <c r="AD3729" s="434"/>
      <c r="AE3729" s="435"/>
      <c r="AF3729" s="444"/>
      <c r="AG3729" s="445"/>
      <c r="AH3729" s="430"/>
      <c r="AI3729" s="431"/>
      <c r="AJ3729" s="434"/>
      <c r="AK3729" s="435"/>
      <c r="AL3729" s="448"/>
      <c r="AM3729" s="449"/>
      <c r="AN3729" s="430"/>
      <c r="AO3729" s="431"/>
      <c r="AP3729" s="434"/>
      <c r="AQ3729" s="435"/>
      <c r="AR3729" s="448"/>
      <c r="AS3729" s="449"/>
      <c r="AT3729" s="452"/>
      <c r="AU3729" s="453"/>
      <c r="AV3729" s="456"/>
      <c r="AW3729" s="457"/>
      <c r="AX3729" s="448"/>
      <c r="AY3729" s="449"/>
      <c r="AZ3729" s="430"/>
      <c r="BA3729" s="431"/>
      <c r="BB3729" s="434"/>
      <c r="BC3729" s="435"/>
      <c r="BD3729" s="448"/>
      <c r="BE3729" s="449"/>
      <c r="BF3729" s="452"/>
      <c r="BG3729" s="453"/>
      <c r="BH3729" s="456"/>
      <c r="BI3729" s="457"/>
      <c r="BJ3729" s="448"/>
      <c r="BK3729" s="449"/>
      <c r="BL3729" s="409"/>
      <c r="BM3729" s="410"/>
      <c r="BN3729" s="411"/>
      <c r="BO3729" s="405"/>
      <c r="BP3729" s="405"/>
      <c r="BQ3729" s="65" t="s">
        <v>66</v>
      </c>
      <c r="BR3729" s="66" t="e">
        <f>IF(#REF!="B",#REF!,IF(#REF!="C",#REF!,#REF!))</f>
        <v>#REF!</v>
      </c>
      <c r="BS3729" s="787"/>
    </row>
    <row r="3730" spans="1:71" ht="21.75" customHeight="1" x14ac:dyDescent="0.35">
      <c r="A3730" s="779"/>
      <c r="B3730" s="458" t="str">
        <f>IF(ROSTER!B$10="","",ROSTER!B$10)</f>
        <v/>
      </c>
      <c r="C3730" s="416" t="str">
        <f>IF(ROSTER!C$10="","",ROSTER!C$10)</f>
        <v/>
      </c>
      <c r="D3730" s="417"/>
      <c r="E3730" s="418"/>
      <c r="F3730" s="420">
        <f>IF(E3730="y",1,IF(E3730="S",1,0))</f>
        <v>0</v>
      </c>
      <c r="G3730" s="422">
        <f>IF(E3730="S",1,0)</f>
        <v>0</v>
      </c>
      <c r="H3730" s="424"/>
      <c r="I3730" s="425"/>
      <c r="J3730" s="428"/>
      <c r="K3730" s="429"/>
      <c r="L3730" s="432"/>
      <c r="M3730" s="433"/>
      <c r="N3730" s="436">
        <f>L3730+J3730</f>
        <v>0</v>
      </c>
      <c r="O3730" s="437"/>
      <c r="P3730" s="428"/>
      <c r="Q3730" s="429"/>
      <c r="R3730" s="432"/>
      <c r="S3730" s="440"/>
      <c r="T3730" s="432"/>
      <c r="U3730" s="425"/>
      <c r="V3730" s="440"/>
      <c r="W3730" s="425"/>
      <c r="X3730" s="428"/>
      <c r="Y3730" s="425"/>
      <c r="Z3730" s="428"/>
      <c r="AA3730" s="425"/>
      <c r="AB3730" s="428"/>
      <c r="AC3730" s="429"/>
      <c r="AD3730" s="432"/>
      <c r="AE3730" s="433"/>
      <c r="AF3730" s="442">
        <f>IF(AB3730=0,0,(AD3730/AB3730)*100)</f>
        <v>0</v>
      </c>
      <c r="AG3730" s="443"/>
      <c r="AH3730" s="428"/>
      <c r="AI3730" s="429"/>
      <c r="AJ3730" s="432"/>
      <c r="AK3730" s="433"/>
      <c r="AL3730" s="446">
        <f>IF(AH3730=0,0,(AJ3730/AH3730)*100)</f>
        <v>0</v>
      </c>
      <c r="AM3730" s="447"/>
      <c r="AN3730" s="428"/>
      <c r="AO3730" s="429"/>
      <c r="AP3730" s="432"/>
      <c r="AQ3730" s="433"/>
      <c r="AR3730" s="446">
        <f>IF(AN3730=0,0,(AP3730/AN3730)*100)</f>
        <v>0</v>
      </c>
      <c r="AS3730" s="447"/>
      <c r="AT3730" s="450">
        <f>AB3730+AH3730+AN3730</f>
        <v>0</v>
      </c>
      <c r="AU3730" s="451"/>
      <c r="AV3730" s="454">
        <f>AD3730+AJ3730+AP3730</f>
        <v>0</v>
      </c>
      <c r="AW3730" s="455"/>
      <c r="AX3730" s="446">
        <f>IF(AT3730=0,0,(AV3730/AT3730)*100)</f>
        <v>0</v>
      </c>
      <c r="AY3730" s="447"/>
      <c r="AZ3730" s="428"/>
      <c r="BA3730" s="429"/>
      <c r="BB3730" s="432"/>
      <c r="BC3730" s="433"/>
      <c r="BD3730" s="446">
        <f>IF(AZ3730=0,0,(BB3730/AZ3730)*100)</f>
        <v>0</v>
      </c>
      <c r="BE3730" s="447"/>
      <c r="BF3730" s="450">
        <f>AT3730+AZ3730</f>
        <v>0</v>
      </c>
      <c r="BG3730" s="451"/>
      <c r="BH3730" s="454">
        <f>AV3730+BB3730</f>
        <v>0</v>
      </c>
      <c r="BI3730" s="455"/>
      <c r="BJ3730" s="446">
        <f>IF(BF3730=0,0,(BH3730/BF3730)*100)</f>
        <v>0</v>
      </c>
      <c r="BK3730" s="447"/>
      <c r="BL3730" s="406">
        <f>(AD3730*2)+(AJ3730*2)+(AP3730*3)+BB3730</f>
        <v>0</v>
      </c>
      <c r="BM3730" s="407"/>
      <c r="BN3730" s="408"/>
      <c r="BO3730" s="404" t="e">
        <f>(BL3730*BR$2468)+(N3730*BR$2469)+(X3730*BR$2470)+(R3730*BR$2471)+(V3730*BR$2472)+(Z3730*BR$2473)</f>
        <v>#REF!</v>
      </c>
      <c r="BP3730" s="404" t="e">
        <f>((AZ3730-BB3730)*BR$2475)+((AT3730-AV3730)*BR$2474)+(H3730*BR$2476)+(P3730*BR$2477)</f>
        <v>#REF!</v>
      </c>
      <c r="BQ3730" s="65" t="s">
        <v>67</v>
      </c>
      <c r="BR3730" s="66" t="e">
        <f>IF(#REF!="B",#REF!,IF(#REF!="C",#REF!,#REF!))</f>
        <v>#REF!</v>
      </c>
      <c r="BS3730" s="787"/>
    </row>
    <row r="3731" spans="1:71" ht="21.75" customHeight="1" x14ac:dyDescent="0.35">
      <c r="A3731" s="779"/>
      <c r="B3731" s="459"/>
      <c r="C3731" s="412" t="str">
        <f>IF(ROSTER!D$10="","",ROSTER!D$10)</f>
        <v/>
      </c>
      <c r="D3731" s="413"/>
      <c r="E3731" s="419"/>
      <c r="F3731" s="421"/>
      <c r="G3731" s="423"/>
      <c r="H3731" s="426"/>
      <c r="I3731" s="427"/>
      <c r="J3731" s="430"/>
      <c r="K3731" s="431"/>
      <c r="L3731" s="434"/>
      <c r="M3731" s="435"/>
      <c r="N3731" s="438" t="s">
        <v>14</v>
      </c>
      <c r="O3731" s="439"/>
      <c r="P3731" s="430"/>
      <c r="Q3731" s="431"/>
      <c r="R3731" s="434"/>
      <c r="S3731" s="441"/>
      <c r="T3731" s="434"/>
      <c r="U3731" s="427"/>
      <c r="V3731" s="441"/>
      <c r="W3731" s="427"/>
      <c r="X3731" s="430"/>
      <c r="Y3731" s="427"/>
      <c r="Z3731" s="430"/>
      <c r="AA3731" s="427"/>
      <c r="AB3731" s="430"/>
      <c r="AC3731" s="431"/>
      <c r="AD3731" s="434"/>
      <c r="AE3731" s="435"/>
      <c r="AF3731" s="444"/>
      <c r="AG3731" s="445"/>
      <c r="AH3731" s="430"/>
      <c r="AI3731" s="431"/>
      <c r="AJ3731" s="434"/>
      <c r="AK3731" s="435"/>
      <c r="AL3731" s="448"/>
      <c r="AM3731" s="449"/>
      <c r="AN3731" s="430"/>
      <c r="AO3731" s="431"/>
      <c r="AP3731" s="434"/>
      <c r="AQ3731" s="435"/>
      <c r="AR3731" s="448"/>
      <c r="AS3731" s="449"/>
      <c r="AT3731" s="452"/>
      <c r="AU3731" s="453"/>
      <c r="AV3731" s="456"/>
      <c r="AW3731" s="457"/>
      <c r="AX3731" s="448"/>
      <c r="AY3731" s="449"/>
      <c r="AZ3731" s="430"/>
      <c r="BA3731" s="431"/>
      <c r="BB3731" s="434"/>
      <c r="BC3731" s="435"/>
      <c r="BD3731" s="448"/>
      <c r="BE3731" s="449"/>
      <c r="BF3731" s="452"/>
      <c r="BG3731" s="453"/>
      <c r="BH3731" s="456"/>
      <c r="BI3731" s="457"/>
      <c r="BJ3731" s="448"/>
      <c r="BK3731" s="449"/>
      <c r="BL3731" s="409"/>
      <c r="BM3731" s="410"/>
      <c r="BN3731" s="411"/>
      <c r="BO3731" s="405"/>
      <c r="BP3731" s="405"/>
      <c r="BQ3731" s="65" t="s">
        <v>68</v>
      </c>
      <c r="BR3731" s="66" t="e">
        <f>IF(#REF!="B",#REF!,IF(#REF!="C",#REF!,#REF!))</f>
        <v>#REF!</v>
      </c>
      <c r="BS3731" s="787"/>
    </row>
    <row r="3732" spans="1:71" ht="21.75" customHeight="1" x14ac:dyDescent="0.35">
      <c r="A3732" s="779"/>
      <c r="B3732" s="414" t="str">
        <f>IF(ROSTER!B$12="","",ROSTER!B$12)</f>
        <v/>
      </c>
      <c r="C3732" s="416" t="str">
        <f>IF(ROSTER!C$12="","",ROSTER!C$12)</f>
        <v/>
      </c>
      <c r="D3732" s="417"/>
      <c r="E3732" s="418"/>
      <c r="F3732" s="420">
        <f>IF(E3732="y",1,IF(E3732="S",1,0))</f>
        <v>0</v>
      </c>
      <c r="G3732" s="422">
        <f>IF(E3732="S",1,0)</f>
        <v>0</v>
      </c>
      <c r="H3732" s="424"/>
      <c r="I3732" s="425"/>
      <c r="J3732" s="428"/>
      <c r="K3732" s="429"/>
      <c r="L3732" s="432"/>
      <c r="M3732" s="433"/>
      <c r="N3732" s="436">
        <f>L3732+J3732</f>
        <v>0</v>
      </c>
      <c r="O3732" s="437"/>
      <c r="P3732" s="428"/>
      <c r="Q3732" s="429"/>
      <c r="R3732" s="432"/>
      <c r="S3732" s="440"/>
      <c r="T3732" s="432"/>
      <c r="U3732" s="425"/>
      <c r="V3732" s="440"/>
      <c r="W3732" s="425"/>
      <c r="X3732" s="428"/>
      <c r="Y3732" s="425"/>
      <c r="Z3732" s="428"/>
      <c r="AA3732" s="425"/>
      <c r="AB3732" s="428"/>
      <c r="AC3732" s="429"/>
      <c r="AD3732" s="432"/>
      <c r="AE3732" s="433"/>
      <c r="AF3732" s="442">
        <f>IF(AB3732=0,0,(AD3732/AB3732)*100)</f>
        <v>0</v>
      </c>
      <c r="AG3732" s="443"/>
      <c r="AH3732" s="428"/>
      <c r="AI3732" s="429"/>
      <c r="AJ3732" s="432"/>
      <c r="AK3732" s="433"/>
      <c r="AL3732" s="446">
        <f>IF(AH3732=0,0,(AJ3732/AH3732)*100)</f>
        <v>0</v>
      </c>
      <c r="AM3732" s="447"/>
      <c r="AN3732" s="428"/>
      <c r="AO3732" s="429"/>
      <c r="AP3732" s="432"/>
      <c r="AQ3732" s="433"/>
      <c r="AR3732" s="446">
        <f>IF(AN3732=0,0,(AP3732/AN3732)*100)</f>
        <v>0</v>
      </c>
      <c r="AS3732" s="447"/>
      <c r="AT3732" s="450">
        <f>AB3732+AH3732+AN3732</f>
        <v>0</v>
      </c>
      <c r="AU3732" s="451"/>
      <c r="AV3732" s="454">
        <f>AD3732+AJ3732+AP3732</f>
        <v>0</v>
      </c>
      <c r="AW3732" s="455"/>
      <c r="AX3732" s="446">
        <f>IF(AT3732=0,0,(AV3732/AT3732)*100)</f>
        <v>0</v>
      </c>
      <c r="AY3732" s="447"/>
      <c r="AZ3732" s="428"/>
      <c r="BA3732" s="429"/>
      <c r="BB3732" s="432"/>
      <c r="BC3732" s="433"/>
      <c r="BD3732" s="446">
        <f>IF(AZ3732=0,0,(BB3732/AZ3732)*100)</f>
        <v>0</v>
      </c>
      <c r="BE3732" s="447"/>
      <c r="BF3732" s="450">
        <f>AT3732+AZ3732</f>
        <v>0</v>
      </c>
      <c r="BG3732" s="451"/>
      <c r="BH3732" s="454">
        <f>AV3732+BB3732</f>
        <v>0</v>
      </c>
      <c r="BI3732" s="455"/>
      <c r="BJ3732" s="446">
        <f>IF(BF3732=0,0,(BH3732/BF3732)*100)</f>
        <v>0</v>
      </c>
      <c r="BK3732" s="447"/>
      <c r="BL3732" s="406">
        <f>(AD3732*2)+(AJ3732*2)+(AP3732*3)+BB3732</f>
        <v>0</v>
      </c>
      <c r="BM3732" s="407"/>
      <c r="BN3732" s="408"/>
      <c r="BO3732" s="404" t="e">
        <f>(BL3732*BR$2468)+(N3732*BR$2469)+(X3732*BR$2470)+(R3732*BR$2471)+(V3732*BR$2472)+(Z3732*BR$2473)</f>
        <v>#REF!</v>
      </c>
      <c r="BP3732" s="404" t="e">
        <f>((AZ3732-BB3732)*BR$2475)+((AT3732-AV3732)*BR$2474)+(H3732*BR$2476)+(P3732*BR$2477)</f>
        <v>#REF!</v>
      </c>
      <c r="BQ3732" s="65" t="s">
        <v>69</v>
      </c>
      <c r="BR3732" s="66" t="e">
        <f>IF(#REF!="B",#REF!,IF(#REF!="C",#REF!,#REF!))</f>
        <v>#REF!</v>
      </c>
      <c r="BS3732" s="787"/>
    </row>
    <row r="3733" spans="1:71" ht="21.75" customHeight="1" x14ac:dyDescent="0.35">
      <c r="A3733" s="779"/>
      <c r="B3733" s="415"/>
      <c r="C3733" s="412" t="str">
        <f>IF(ROSTER!D$12="","",ROSTER!D$12)</f>
        <v/>
      </c>
      <c r="D3733" s="413"/>
      <c r="E3733" s="419"/>
      <c r="F3733" s="421"/>
      <c r="G3733" s="423"/>
      <c r="H3733" s="426"/>
      <c r="I3733" s="427"/>
      <c r="J3733" s="430"/>
      <c r="K3733" s="431"/>
      <c r="L3733" s="434"/>
      <c r="M3733" s="435"/>
      <c r="N3733" s="438" t="s">
        <v>14</v>
      </c>
      <c r="O3733" s="439"/>
      <c r="P3733" s="430"/>
      <c r="Q3733" s="431"/>
      <c r="R3733" s="434"/>
      <c r="S3733" s="441"/>
      <c r="T3733" s="434"/>
      <c r="U3733" s="427"/>
      <c r="V3733" s="441"/>
      <c r="W3733" s="427"/>
      <c r="X3733" s="430"/>
      <c r="Y3733" s="427"/>
      <c r="Z3733" s="430"/>
      <c r="AA3733" s="427"/>
      <c r="AB3733" s="430"/>
      <c r="AC3733" s="431"/>
      <c r="AD3733" s="434"/>
      <c r="AE3733" s="435"/>
      <c r="AF3733" s="444"/>
      <c r="AG3733" s="445"/>
      <c r="AH3733" s="430"/>
      <c r="AI3733" s="431"/>
      <c r="AJ3733" s="434"/>
      <c r="AK3733" s="435"/>
      <c r="AL3733" s="448"/>
      <c r="AM3733" s="449"/>
      <c r="AN3733" s="430"/>
      <c r="AO3733" s="431"/>
      <c r="AP3733" s="434"/>
      <c r="AQ3733" s="435"/>
      <c r="AR3733" s="448"/>
      <c r="AS3733" s="449"/>
      <c r="AT3733" s="452"/>
      <c r="AU3733" s="453"/>
      <c r="AV3733" s="456"/>
      <c r="AW3733" s="457"/>
      <c r="AX3733" s="448"/>
      <c r="AY3733" s="449"/>
      <c r="AZ3733" s="430"/>
      <c r="BA3733" s="431"/>
      <c r="BB3733" s="434"/>
      <c r="BC3733" s="435"/>
      <c r="BD3733" s="448"/>
      <c r="BE3733" s="449"/>
      <c r="BF3733" s="452"/>
      <c r="BG3733" s="453"/>
      <c r="BH3733" s="456"/>
      <c r="BI3733" s="457"/>
      <c r="BJ3733" s="448"/>
      <c r="BK3733" s="449"/>
      <c r="BL3733" s="409"/>
      <c r="BM3733" s="410"/>
      <c r="BN3733" s="411"/>
      <c r="BO3733" s="405"/>
      <c r="BP3733" s="405"/>
      <c r="BQ3733" s="65" t="s">
        <v>70</v>
      </c>
      <c r="BR3733" s="66" t="e">
        <f>IF(#REF!="B",#REF!,IF(#REF!="C",#REF!,#REF!))</f>
        <v>#REF!</v>
      </c>
      <c r="BS3733" s="787"/>
    </row>
    <row r="3734" spans="1:71" ht="21.75" customHeight="1" x14ac:dyDescent="0.35">
      <c r="A3734" s="779"/>
      <c r="B3734" s="414" t="str">
        <f>IF(ROSTER!B$14="","",ROSTER!B$14)</f>
        <v/>
      </c>
      <c r="C3734" s="416" t="str">
        <f>IF(ROSTER!C$14="","",ROSTER!C$14)</f>
        <v/>
      </c>
      <c r="D3734" s="417"/>
      <c r="E3734" s="418"/>
      <c r="F3734" s="420">
        <f>IF(E3734="y",1,IF(E3734="S",1,0))</f>
        <v>0</v>
      </c>
      <c r="G3734" s="422">
        <f>IF(E3734="S",1,0)</f>
        <v>0</v>
      </c>
      <c r="H3734" s="424"/>
      <c r="I3734" s="425"/>
      <c r="J3734" s="428"/>
      <c r="K3734" s="429"/>
      <c r="L3734" s="432"/>
      <c r="M3734" s="433"/>
      <c r="N3734" s="436">
        <f>L3734+J3734</f>
        <v>0</v>
      </c>
      <c r="O3734" s="437"/>
      <c r="P3734" s="428"/>
      <c r="Q3734" s="429"/>
      <c r="R3734" s="432"/>
      <c r="S3734" s="440"/>
      <c r="T3734" s="432"/>
      <c r="U3734" s="425"/>
      <c r="V3734" s="440"/>
      <c r="W3734" s="425"/>
      <c r="X3734" s="428"/>
      <c r="Y3734" s="425"/>
      <c r="Z3734" s="428"/>
      <c r="AA3734" s="425"/>
      <c r="AB3734" s="428"/>
      <c r="AC3734" s="429"/>
      <c r="AD3734" s="432"/>
      <c r="AE3734" s="433"/>
      <c r="AF3734" s="442">
        <f>IF(AB3734=0,0,(AD3734/AB3734)*100)</f>
        <v>0</v>
      </c>
      <c r="AG3734" s="443"/>
      <c r="AH3734" s="428"/>
      <c r="AI3734" s="429"/>
      <c r="AJ3734" s="432"/>
      <c r="AK3734" s="433"/>
      <c r="AL3734" s="446">
        <f>IF(AH3734=0,0,(AJ3734/AH3734)*100)</f>
        <v>0</v>
      </c>
      <c r="AM3734" s="447"/>
      <c r="AN3734" s="428"/>
      <c r="AO3734" s="429"/>
      <c r="AP3734" s="432"/>
      <c r="AQ3734" s="433"/>
      <c r="AR3734" s="446">
        <f>IF(AN3734=0,0,(AP3734/AN3734)*100)</f>
        <v>0</v>
      </c>
      <c r="AS3734" s="447"/>
      <c r="AT3734" s="450">
        <f>AB3734+AH3734+AN3734</f>
        <v>0</v>
      </c>
      <c r="AU3734" s="451"/>
      <c r="AV3734" s="454">
        <f>AD3734+AJ3734+AP3734</f>
        <v>0</v>
      </c>
      <c r="AW3734" s="455"/>
      <c r="AX3734" s="446">
        <f>IF(AT3734=0,0,(AV3734/AT3734)*100)</f>
        <v>0</v>
      </c>
      <c r="AY3734" s="447"/>
      <c r="AZ3734" s="428"/>
      <c r="BA3734" s="429"/>
      <c r="BB3734" s="432"/>
      <c r="BC3734" s="433"/>
      <c r="BD3734" s="446">
        <f>IF(AZ3734=0,0,(BB3734/AZ3734)*100)</f>
        <v>0</v>
      </c>
      <c r="BE3734" s="447"/>
      <c r="BF3734" s="450">
        <f>AT3734+AZ3734</f>
        <v>0</v>
      </c>
      <c r="BG3734" s="451"/>
      <c r="BH3734" s="454">
        <f>AV3734+BB3734</f>
        <v>0</v>
      </c>
      <c r="BI3734" s="455"/>
      <c r="BJ3734" s="446">
        <f>IF(BF3734=0,0,(BH3734/BF3734)*100)</f>
        <v>0</v>
      </c>
      <c r="BK3734" s="447"/>
      <c r="BL3734" s="406">
        <f>(AD3734*2)+(AJ3734*2)+(AP3734*3)+BB3734</f>
        <v>0</v>
      </c>
      <c r="BM3734" s="407"/>
      <c r="BN3734" s="408"/>
      <c r="BO3734" s="404" t="e">
        <f>(BL3734*BR$2468)+(N3734*BR$2469)+(X3734*BR$2470)+(R3734*BR$2471)+(V3734*BR$2472)+(Z3734*BR$2473)</f>
        <v>#REF!</v>
      </c>
      <c r="BP3734" s="404" t="e">
        <f>((AZ3734-BB3734)*BR$2475)+((AT3734-AV3734)*BR$2474)+(H3734*BR$2476)+(P3734*BR$2477)</f>
        <v>#REF!</v>
      </c>
      <c r="BQ3734" s="65" t="s">
        <v>71</v>
      </c>
      <c r="BR3734" s="66" t="e">
        <f>IF(#REF!="B",#REF!,IF(#REF!="C",#REF!,#REF!))</f>
        <v>#REF!</v>
      </c>
      <c r="BS3734" s="787"/>
    </row>
    <row r="3735" spans="1:71" ht="21.75" customHeight="1" x14ac:dyDescent="0.35">
      <c r="A3735" s="779"/>
      <c r="B3735" s="415"/>
      <c r="C3735" s="412" t="str">
        <f>IF(ROSTER!D$14="","",ROSTER!D$14)</f>
        <v/>
      </c>
      <c r="D3735" s="413"/>
      <c r="E3735" s="419"/>
      <c r="F3735" s="421"/>
      <c r="G3735" s="423"/>
      <c r="H3735" s="426"/>
      <c r="I3735" s="427"/>
      <c r="J3735" s="430"/>
      <c r="K3735" s="431"/>
      <c r="L3735" s="434"/>
      <c r="M3735" s="435"/>
      <c r="N3735" s="438" t="s">
        <v>14</v>
      </c>
      <c r="O3735" s="439"/>
      <c r="P3735" s="430"/>
      <c r="Q3735" s="431"/>
      <c r="R3735" s="434"/>
      <c r="S3735" s="441"/>
      <c r="T3735" s="434"/>
      <c r="U3735" s="427"/>
      <c r="V3735" s="441"/>
      <c r="W3735" s="427"/>
      <c r="X3735" s="430"/>
      <c r="Y3735" s="427"/>
      <c r="Z3735" s="430"/>
      <c r="AA3735" s="427"/>
      <c r="AB3735" s="430"/>
      <c r="AC3735" s="431"/>
      <c r="AD3735" s="434"/>
      <c r="AE3735" s="435"/>
      <c r="AF3735" s="444"/>
      <c r="AG3735" s="445"/>
      <c r="AH3735" s="430"/>
      <c r="AI3735" s="431"/>
      <c r="AJ3735" s="434"/>
      <c r="AK3735" s="435"/>
      <c r="AL3735" s="448"/>
      <c r="AM3735" s="449"/>
      <c r="AN3735" s="430"/>
      <c r="AO3735" s="431"/>
      <c r="AP3735" s="434"/>
      <c r="AQ3735" s="435"/>
      <c r="AR3735" s="448"/>
      <c r="AS3735" s="449"/>
      <c r="AT3735" s="452"/>
      <c r="AU3735" s="453"/>
      <c r="AV3735" s="456"/>
      <c r="AW3735" s="457"/>
      <c r="AX3735" s="448"/>
      <c r="AY3735" s="449"/>
      <c r="AZ3735" s="430"/>
      <c r="BA3735" s="431"/>
      <c r="BB3735" s="434"/>
      <c r="BC3735" s="435"/>
      <c r="BD3735" s="448"/>
      <c r="BE3735" s="449"/>
      <c r="BF3735" s="452"/>
      <c r="BG3735" s="453"/>
      <c r="BH3735" s="456"/>
      <c r="BI3735" s="457"/>
      <c r="BJ3735" s="448"/>
      <c r="BK3735" s="449"/>
      <c r="BL3735" s="409"/>
      <c r="BM3735" s="410"/>
      <c r="BN3735" s="411"/>
      <c r="BO3735" s="405"/>
      <c r="BP3735" s="405"/>
      <c r="BQ3735" s="65" t="s">
        <v>72</v>
      </c>
      <c r="BR3735" s="66" t="e">
        <f>IF(#REF!="B",#REF!,IF(#REF!="C",#REF!,#REF!))</f>
        <v>#REF!</v>
      </c>
      <c r="BS3735" s="787"/>
    </row>
    <row r="3736" spans="1:71" ht="21.75" customHeight="1" x14ac:dyDescent="0.35">
      <c r="A3736" s="779"/>
      <c r="B3736" s="414" t="str">
        <f>IF(ROSTER!B$16="","",ROSTER!B$16)</f>
        <v/>
      </c>
      <c r="C3736" s="416" t="str">
        <f>IF(ROSTER!C$16="","",ROSTER!C$16)</f>
        <v/>
      </c>
      <c r="D3736" s="417"/>
      <c r="E3736" s="418"/>
      <c r="F3736" s="420">
        <f>IF(E3736="y",1,IF(E3736="S",1,0))</f>
        <v>0</v>
      </c>
      <c r="G3736" s="422">
        <f>IF(E3736="S",1,0)</f>
        <v>0</v>
      </c>
      <c r="H3736" s="424"/>
      <c r="I3736" s="425"/>
      <c r="J3736" s="428"/>
      <c r="K3736" s="429"/>
      <c r="L3736" s="432"/>
      <c r="M3736" s="433"/>
      <c r="N3736" s="436">
        <f>L3736+J3736</f>
        <v>0</v>
      </c>
      <c r="O3736" s="437"/>
      <c r="P3736" s="428"/>
      <c r="Q3736" s="429"/>
      <c r="R3736" s="432"/>
      <c r="S3736" s="440"/>
      <c r="T3736" s="432"/>
      <c r="U3736" s="425"/>
      <c r="V3736" s="440"/>
      <c r="W3736" s="425"/>
      <c r="X3736" s="428"/>
      <c r="Y3736" s="425"/>
      <c r="Z3736" s="428"/>
      <c r="AA3736" s="425"/>
      <c r="AB3736" s="428"/>
      <c r="AC3736" s="429"/>
      <c r="AD3736" s="432"/>
      <c r="AE3736" s="433"/>
      <c r="AF3736" s="442">
        <f>IF(AB3736=0,0,(AD3736/AB3736)*100)</f>
        <v>0</v>
      </c>
      <c r="AG3736" s="443"/>
      <c r="AH3736" s="428"/>
      <c r="AI3736" s="429"/>
      <c r="AJ3736" s="432"/>
      <c r="AK3736" s="433"/>
      <c r="AL3736" s="446">
        <f>IF(AH3736=0,0,(AJ3736/AH3736)*100)</f>
        <v>0</v>
      </c>
      <c r="AM3736" s="447"/>
      <c r="AN3736" s="428"/>
      <c r="AO3736" s="429"/>
      <c r="AP3736" s="432"/>
      <c r="AQ3736" s="433"/>
      <c r="AR3736" s="446">
        <f>IF(AN3736=0,0,(AP3736/AN3736)*100)</f>
        <v>0</v>
      </c>
      <c r="AS3736" s="447"/>
      <c r="AT3736" s="450">
        <f>AB3736+AH3736+AN3736</f>
        <v>0</v>
      </c>
      <c r="AU3736" s="451"/>
      <c r="AV3736" s="454">
        <f>AD3736+AJ3736+AP3736</f>
        <v>0</v>
      </c>
      <c r="AW3736" s="455"/>
      <c r="AX3736" s="446">
        <f>IF(AT3736=0,0,(AV3736/AT3736)*100)</f>
        <v>0</v>
      </c>
      <c r="AY3736" s="447"/>
      <c r="AZ3736" s="428"/>
      <c r="BA3736" s="429"/>
      <c r="BB3736" s="432"/>
      <c r="BC3736" s="433"/>
      <c r="BD3736" s="446">
        <f>IF(AZ3736=0,0,(BB3736/AZ3736)*100)</f>
        <v>0</v>
      </c>
      <c r="BE3736" s="447"/>
      <c r="BF3736" s="450">
        <f>AT3736+AZ3736</f>
        <v>0</v>
      </c>
      <c r="BG3736" s="451"/>
      <c r="BH3736" s="454">
        <f>AV3736+BB3736</f>
        <v>0</v>
      </c>
      <c r="BI3736" s="455"/>
      <c r="BJ3736" s="446">
        <f>IF(BF3736=0,0,(BH3736/BF3736)*100)</f>
        <v>0</v>
      </c>
      <c r="BK3736" s="447"/>
      <c r="BL3736" s="406">
        <f>(AD3736*2)+(AJ3736*2)+(AP3736*3)+BB3736</f>
        <v>0</v>
      </c>
      <c r="BM3736" s="407"/>
      <c r="BN3736" s="408"/>
      <c r="BO3736" s="404" t="e">
        <f>(BL3736*BR$2468)+(N3736*BR$2469)+(X3736*BR$2470)+(R3736*BR$2471)+(V3736*BR$2472)+(Z3736*BR$2473)</f>
        <v>#REF!</v>
      </c>
      <c r="BP3736" s="404" t="e">
        <f>((AZ3736-BB3736)*BR$2475)+((AT3736-AV3736)*BR$2474)+(H3736*BR$2476)+(P3736*BR$2477)</f>
        <v>#REF!</v>
      </c>
      <c r="BQ3736" s="65" t="s">
        <v>73</v>
      </c>
      <c r="BR3736" s="66" t="e">
        <f>IF(#REF!="B",#REF!,IF(#REF!="C",#REF!,#REF!))</f>
        <v>#REF!</v>
      </c>
      <c r="BS3736" s="787"/>
    </row>
    <row r="3737" spans="1:71" ht="21.75" customHeight="1" x14ac:dyDescent="0.35">
      <c r="A3737" s="779"/>
      <c r="B3737" s="415"/>
      <c r="C3737" s="412" t="str">
        <f>IF(ROSTER!D$16="","",ROSTER!D$16)</f>
        <v/>
      </c>
      <c r="D3737" s="413"/>
      <c r="E3737" s="419"/>
      <c r="F3737" s="421"/>
      <c r="G3737" s="423"/>
      <c r="H3737" s="426"/>
      <c r="I3737" s="427"/>
      <c r="J3737" s="430"/>
      <c r="K3737" s="431"/>
      <c r="L3737" s="434"/>
      <c r="M3737" s="435"/>
      <c r="N3737" s="438" t="s">
        <v>14</v>
      </c>
      <c r="O3737" s="439"/>
      <c r="P3737" s="430"/>
      <c r="Q3737" s="431"/>
      <c r="R3737" s="434"/>
      <c r="S3737" s="441"/>
      <c r="T3737" s="434"/>
      <c r="U3737" s="427"/>
      <c r="V3737" s="441"/>
      <c r="W3737" s="427"/>
      <c r="X3737" s="430"/>
      <c r="Y3737" s="427"/>
      <c r="Z3737" s="430"/>
      <c r="AA3737" s="427"/>
      <c r="AB3737" s="430"/>
      <c r="AC3737" s="431"/>
      <c r="AD3737" s="434"/>
      <c r="AE3737" s="435"/>
      <c r="AF3737" s="444"/>
      <c r="AG3737" s="445"/>
      <c r="AH3737" s="430"/>
      <c r="AI3737" s="431"/>
      <c r="AJ3737" s="434"/>
      <c r="AK3737" s="435"/>
      <c r="AL3737" s="448"/>
      <c r="AM3737" s="449"/>
      <c r="AN3737" s="430"/>
      <c r="AO3737" s="431"/>
      <c r="AP3737" s="434"/>
      <c r="AQ3737" s="435"/>
      <c r="AR3737" s="448"/>
      <c r="AS3737" s="449"/>
      <c r="AT3737" s="452"/>
      <c r="AU3737" s="453"/>
      <c r="AV3737" s="456"/>
      <c r="AW3737" s="457"/>
      <c r="AX3737" s="448"/>
      <c r="AY3737" s="449"/>
      <c r="AZ3737" s="430"/>
      <c r="BA3737" s="431"/>
      <c r="BB3737" s="434"/>
      <c r="BC3737" s="435"/>
      <c r="BD3737" s="448"/>
      <c r="BE3737" s="449"/>
      <c r="BF3737" s="452"/>
      <c r="BG3737" s="453"/>
      <c r="BH3737" s="456"/>
      <c r="BI3737" s="457"/>
      <c r="BJ3737" s="448"/>
      <c r="BK3737" s="449"/>
      <c r="BL3737" s="409"/>
      <c r="BM3737" s="410"/>
      <c r="BN3737" s="411"/>
      <c r="BO3737" s="405"/>
      <c r="BP3737" s="405"/>
      <c r="BQ3737" s="65" t="s">
        <v>74</v>
      </c>
      <c r="BR3737" s="66" t="e">
        <f>IF(#REF!="B",#REF!,IF(#REF!="C",#REF!,#REF!))</f>
        <v>#REF!</v>
      </c>
      <c r="BS3737" s="787"/>
    </row>
    <row r="3738" spans="1:71" ht="21.75" customHeight="1" x14ac:dyDescent="0.25">
      <c r="A3738" s="779"/>
      <c r="B3738" s="414" t="str">
        <f>IF(ROSTER!B$18="","",ROSTER!B$18)</f>
        <v/>
      </c>
      <c r="C3738" s="416" t="str">
        <f>IF(ROSTER!C$18="","",ROSTER!C$18)</f>
        <v/>
      </c>
      <c r="D3738" s="417"/>
      <c r="E3738" s="418"/>
      <c r="F3738" s="420">
        <f>IF(E3738="y",1,IF(E3738="S",1,0))</f>
        <v>0</v>
      </c>
      <c r="G3738" s="422">
        <f>IF(E3738="S",1,0)</f>
        <v>0</v>
      </c>
      <c r="H3738" s="424"/>
      <c r="I3738" s="425"/>
      <c r="J3738" s="428"/>
      <c r="K3738" s="429"/>
      <c r="L3738" s="432"/>
      <c r="M3738" s="433"/>
      <c r="N3738" s="436">
        <f>L3738+J3738</f>
        <v>0</v>
      </c>
      <c r="O3738" s="437"/>
      <c r="P3738" s="428"/>
      <c r="Q3738" s="429"/>
      <c r="R3738" s="432"/>
      <c r="S3738" s="440"/>
      <c r="T3738" s="432"/>
      <c r="U3738" s="425"/>
      <c r="V3738" s="440"/>
      <c r="W3738" s="425"/>
      <c r="X3738" s="428"/>
      <c r="Y3738" s="425"/>
      <c r="Z3738" s="428"/>
      <c r="AA3738" s="425"/>
      <c r="AB3738" s="428"/>
      <c r="AC3738" s="429"/>
      <c r="AD3738" s="432"/>
      <c r="AE3738" s="433"/>
      <c r="AF3738" s="442">
        <f>IF(AB3738=0,0,(AD3738/AB3738)*100)</f>
        <v>0</v>
      </c>
      <c r="AG3738" s="443"/>
      <c r="AH3738" s="428"/>
      <c r="AI3738" s="429"/>
      <c r="AJ3738" s="432"/>
      <c r="AK3738" s="433"/>
      <c r="AL3738" s="446">
        <f>IF(AH3738=0,0,(AJ3738/AH3738)*100)</f>
        <v>0</v>
      </c>
      <c r="AM3738" s="447"/>
      <c r="AN3738" s="428"/>
      <c r="AO3738" s="429"/>
      <c r="AP3738" s="432"/>
      <c r="AQ3738" s="433"/>
      <c r="AR3738" s="446">
        <f>IF(AN3738=0,0,(AP3738/AN3738)*100)</f>
        <v>0</v>
      </c>
      <c r="AS3738" s="447"/>
      <c r="AT3738" s="450">
        <f>AB3738+AH3738+AN3738</f>
        <v>0</v>
      </c>
      <c r="AU3738" s="451"/>
      <c r="AV3738" s="454">
        <f>AD3738+AJ3738+AP3738</f>
        <v>0</v>
      </c>
      <c r="AW3738" s="455"/>
      <c r="AX3738" s="446">
        <f>IF(AT3738=0,0,(AV3738/AT3738)*100)</f>
        <v>0</v>
      </c>
      <c r="AY3738" s="447"/>
      <c r="AZ3738" s="428"/>
      <c r="BA3738" s="429"/>
      <c r="BB3738" s="432"/>
      <c r="BC3738" s="433"/>
      <c r="BD3738" s="446">
        <f>IF(AZ3738=0,0,(BB3738/AZ3738)*100)</f>
        <v>0</v>
      </c>
      <c r="BE3738" s="447"/>
      <c r="BF3738" s="450">
        <f>AT3738+AZ3738</f>
        <v>0</v>
      </c>
      <c r="BG3738" s="451"/>
      <c r="BH3738" s="454">
        <f>AV3738+BB3738</f>
        <v>0</v>
      </c>
      <c r="BI3738" s="455"/>
      <c r="BJ3738" s="446">
        <f>IF(BF3738=0,0,(BH3738/BF3738)*100)</f>
        <v>0</v>
      </c>
      <c r="BK3738" s="447"/>
      <c r="BL3738" s="406">
        <f>(AD3738*2)+(AJ3738*2)+(AP3738*3)+BB3738</f>
        <v>0</v>
      </c>
      <c r="BM3738" s="407"/>
      <c r="BN3738" s="408"/>
      <c r="BO3738" s="404" t="e">
        <f>(BL3738*BR$2468)+(N3738*BR$2469)+(X3738*BR$2470)+(R3738*BR$2471)+(V3738*BR$2472)+(Z3738*BR$2473)</f>
        <v>#REF!</v>
      </c>
      <c r="BP3738" s="404" t="e">
        <f>((AZ3738-BB3738)*BR$2475)+((AT3738-AV3738)*BR$2474)+(H3738*BR$2476)+(P3738*BR$2477)</f>
        <v>#REF!</v>
      </c>
      <c r="BQ3738" s="53"/>
      <c r="BR3738" s="53"/>
      <c r="BS3738" s="787"/>
    </row>
    <row r="3739" spans="1:71" ht="21.75" customHeight="1" x14ac:dyDescent="0.25">
      <c r="A3739" s="779"/>
      <c r="B3739" s="415"/>
      <c r="C3739" s="412" t="str">
        <f>IF(ROSTER!D$18="","",ROSTER!D$18)</f>
        <v/>
      </c>
      <c r="D3739" s="413"/>
      <c r="E3739" s="419"/>
      <c r="F3739" s="421"/>
      <c r="G3739" s="423"/>
      <c r="H3739" s="426"/>
      <c r="I3739" s="427"/>
      <c r="J3739" s="430"/>
      <c r="K3739" s="431"/>
      <c r="L3739" s="434"/>
      <c r="M3739" s="435"/>
      <c r="N3739" s="438"/>
      <c r="O3739" s="439"/>
      <c r="P3739" s="430"/>
      <c r="Q3739" s="431"/>
      <c r="R3739" s="434"/>
      <c r="S3739" s="441"/>
      <c r="T3739" s="434"/>
      <c r="U3739" s="427"/>
      <c r="V3739" s="441"/>
      <c r="W3739" s="427"/>
      <c r="X3739" s="430"/>
      <c r="Y3739" s="427"/>
      <c r="Z3739" s="430"/>
      <c r="AA3739" s="427"/>
      <c r="AB3739" s="430"/>
      <c r="AC3739" s="431"/>
      <c r="AD3739" s="434"/>
      <c r="AE3739" s="435"/>
      <c r="AF3739" s="444"/>
      <c r="AG3739" s="445"/>
      <c r="AH3739" s="430"/>
      <c r="AI3739" s="431"/>
      <c r="AJ3739" s="434"/>
      <c r="AK3739" s="435"/>
      <c r="AL3739" s="448"/>
      <c r="AM3739" s="449"/>
      <c r="AN3739" s="430"/>
      <c r="AO3739" s="431"/>
      <c r="AP3739" s="434"/>
      <c r="AQ3739" s="435"/>
      <c r="AR3739" s="448"/>
      <c r="AS3739" s="449"/>
      <c r="AT3739" s="452"/>
      <c r="AU3739" s="453"/>
      <c r="AV3739" s="456"/>
      <c r="AW3739" s="457"/>
      <c r="AX3739" s="448"/>
      <c r="AY3739" s="449"/>
      <c r="AZ3739" s="430"/>
      <c r="BA3739" s="431"/>
      <c r="BB3739" s="434"/>
      <c r="BC3739" s="435"/>
      <c r="BD3739" s="448"/>
      <c r="BE3739" s="449"/>
      <c r="BF3739" s="452"/>
      <c r="BG3739" s="453"/>
      <c r="BH3739" s="456"/>
      <c r="BI3739" s="457"/>
      <c r="BJ3739" s="448"/>
      <c r="BK3739" s="449"/>
      <c r="BL3739" s="409"/>
      <c r="BM3739" s="410"/>
      <c r="BN3739" s="411"/>
      <c r="BO3739" s="405"/>
      <c r="BP3739" s="405"/>
      <c r="BQ3739" s="53"/>
      <c r="BR3739" s="53"/>
      <c r="BS3739" s="779"/>
    </row>
    <row r="3740" spans="1:71" ht="21.75" customHeight="1" x14ac:dyDescent="0.25">
      <c r="A3740" s="779"/>
      <c r="B3740" s="414" t="str">
        <f>IF(ROSTER!B$20="","",ROSTER!B$20)</f>
        <v/>
      </c>
      <c r="C3740" s="416" t="str">
        <f>IF(ROSTER!C$20="","",ROSTER!C$20)</f>
        <v/>
      </c>
      <c r="D3740" s="417"/>
      <c r="E3740" s="418"/>
      <c r="F3740" s="420">
        <f>IF(E3740="y",1,IF(E3740="S",1,0))</f>
        <v>0</v>
      </c>
      <c r="G3740" s="422">
        <f>IF(E3740="S",1,0)</f>
        <v>0</v>
      </c>
      <c r="H3740" s="424"/>
      <c r="I3740" s="425"/>
      <c r="J3740" s="428"/>
      <c r="K3740" s="429"/>
      <c r="L3740" s="432"/>
      <c r="M3740" s="433"/>
      <c r="N3740" s="436">
        <f>L3740+J3740</f>
        <v>0</v>
      </c>
      <c r="O3740" s="437"/>
      <c r="P3740" s="428"/>
      <c r="Q3740" s="429"/>
      <c r="R3740" s="432"/>
      <c r="S3740" s="440"/>
      <c r="T3740" s="432"/>
      <c r="U3740" s="425"/>
      <c r="V3740" s="440"/>
      <c r="W3740" s="425"/>
      <c r="X3740" s="428"/>
      <c r="Y3740" s="425"/>
      <c r="Z3740" s="428"/>
      <c r="AA3740" s="425"/>
      <c r="AB3740" s="428"/>
      <c r="AC3740" s="429"/>
      <c r="AD3740" s="432"/>
      <c r="AE3740" s="433"/>
      <c r="AF3740" s="442">
        <f>IF(AB3740=0,0,(AD3740/AB3740)*100)</f>
        <v>0</v>
      </c>
      <c r="AG3740" s="443"/>
      <c r="AH3740" s="428"/>
      <c r="AI3740" s="429"/>
      <c r="AJ3740" s="432"/>
      <c r="AK3740" s="433"/>
      <c r="AL3740" s="446">
        <f>IF(AH3740=0,0,(AJ3740/AH3740)*100)</f>
        <v>0</v>
      </c>
      <c r="AM3740" s="447"/>
      <c r="AN3740" s="428"/>
      <c r="AO3740" s="429"/>
      <c r="AP3740" s="432"/>
      <c r="AQ3740" s="433"/>
      <c r="AR3740" s="446">
        <f>IF(AN3740=0,0,(AP3740/AN3740)*100)</f>
        <v>0</v>
      </c>
      <c r="AS3740" s="447"/>
      <c r="AT3740" s="450">
        <f>AB3740+AH3740+AN3740</f>
        <v>0</v>
      </c>
      <c r="AU3740" s="451"/>
      <c r="AV3740" s="454">
        <f>AD3740+AJ3740+AP3740</f>
        <v>0</v>
      </c>
      <c r="AW3740" s="455"/>
      <c r="AX3740" s="446">
        <f>IF(AT3740=0,0,(AV3740/AT3740)*100)</f>
        <v>0</v>
      </c>
      <c r="AY3740" s="447"/>
      <c r="AZ3740" s="428"/>
      <c r="BA3740" s="429"/>
      <c r="BB3740" s="432"/>
      <c r="BC3740" s="433"/>
      <c r="BD3740" s="446">
        <f>IF(AZ3740=0,0,(BB3740/AZ3740)*100)</f>
        <v>0</v>
      </c>
      <c r="BE3740" s="447"/>
      <c r="BF3740" s="450">
        <f>AT3740+AZ3740</f>
        <v>0</v>
      </c>
      <c r="BG3740" s="451"/>
      <c r="BH3740" s="454">
        <f>AV3740+BB3740</f>
        <v>0</v>
      </c>
      <c r="BI3740" s="455"/>
      <c r="BJ3740" s="446">
        <f>IF(BF3740=0,0,(BH3740/BF3740)*100)</f>
        <v>0</v>
      </c>
      <c r="BK3740" s="447"/>
      <c r="BL3740" s="406">
        <f>(AD3740*2)+(AJ3740*2)+(AP3740*3)+BB3740</f>
        <v>0</v>
      </c>
      <c r="BM3740" s="407"/>
      <c r="BN3740" s="408"/>
      <c r="BO3740" s="404" t="e">
        <f>(BL3740*BR$2468)+(N3740*BR$2469)+(X3740*BR$2470)+(R3740*BR$2471)+(V3740*BR$2472)+(Z3740*BR$2473)</f>
        <v>#REF!</v>
      </c>
      <c r="BP3740" s="404" t="e">
        <f>((AZ3740-BB3740)*BR$2475)+((AT3740-AV3740)*BR$2474)+(H3740*BR$2476)+(P3740*BR$2477)</f>
        <v>#REF!</v>
      </c>
      <c r="BQ3740" s="53"/>
      <c r="BR3740" s="53"/>
      <c r="BS3740" s="779"/>
    </row>
    <row r="3741" spans="1:71" ht="21.75" customHeight="1" x14ac:dyDescent="0.25">
      <c r="A3741" s="779"/>
      <c r="B3741" s="415"/>
      <c r="C3741" s="412" t="str">
        <f>IF(ROSTER!D$20="","",ROSTER!D$20)</f>
        <v/>
      </c>
      <c r="D3741" s="413"/>
      <c r="E3741" s="419"/>
      <c r="F3741" s="421"/>
      <c r="G3741" s="423"/>
      <c r="H3741" s="426"/>
      <c r="I3741" s="427"/>
      <c r="J3741" s="430"/>
      <c r="K3741" s="431"/>
      <c r="L3741" s="434"/>
      <c r="M3741" s="435"/>
      <c r="N3741" s="438" t="s">
        <v>14</v>
      </c>
      <c r="O3741" s="439"/>
      <c r="P3741" s="430"/>
      <c r="Q3741" s="431"/>
      <c r="R3741" s="434"/>
      <c r="S3741" s="441"/>
      <c r="T3741" s="434"/>
      <c r="U3741" s="427"/>
      <c r="V3741" s="441"/>
      <c r="W3741" s="427"/>
      <c r="X3741" s="430"/>
      <c r="Y3741" s="427"/>
      <c r="Z3741" s="430"/>
      <c r="AA3741" s="427"/>
      <c r="AB3741" s="430"/>
      <c r="AC3741" s="431"/>
      <c r="AD3741" s="434"/>
      <c r="AE3741" s="435"/>
      <c r="AF3741" s="444"/>
      <c r="AG3741" s="445"/>
      <c r="AH3741" s="430"/>
      <c r="AI3741" s="431"/>
      <c r="AJ3741" s="434"/>
      <c r="AK3741" s="435"/>
      <c r="AL3741" s="448"/>
      <c r="AM3741" s="449"/>
      <c r="AN3741" s="430"/>
      <c r="AO3741" s="431"/>
      <c r="AP3741" s="434"/>
      <c r="AQ3741" s="435"/>
      <c r="AR3741" s="448"/>
      <c r="AS3741" s="449"/>
      <c r="AT3741" s="452"/>
      <c r="AU3741" s="453"/>
      <c r="AV3741" s="456"/>
      <c r="AW3741" s="457"/>
      <c r="AX3741" s="448"/>
      <c r="AY3741" s="449"/>
      <c r="AZ3741" s="430"/>
      <c r="BA3741" s="431"/>
      <c r="BB3741" s="434"/>
      <c r="BC3741" s="435"/>
      <c r="BD3741" s="448"/>
      <c r="BE3741" s="449"/>
      <c r="BF3741" s="452"/>
      <c r="BG3741" s="453"/>
      <c r="BH3741" s="456"/>
      <c r="BI3741" s="457"/>
      <c r="BJ3741" s="448"/>
      <c r="BK3741" s="449"/>
      <c r="BL3741" s="409"/>
      <c r="BM3741" s="410"/>
      <c r="BN3741" s="411"/>
      <c r="BO3741" s="405"/>
      <c r="BP3741" s="405"/>
      <c r="BQ3741" s="53"/>
      <c r="BR3741" s="53"/>
      <c r="BS3741" s="779"/>
    </row>
    <row r="3742" spans="1:71" ht="21.75" customHeight="1" x14ac:dyDescent="0.25">
      <c r="A3742" s="779"/>
      <c r="B3742" s="414" t="str">
        <f>IF(ROSTER!B$22="","",ROSTER!B$22)</f>
        <v/>
      </c>
      <c r="C3742" s="416" t="str">
        <f>IF(ROSTER!C$22="","",ROSTER!C$22)</f>
        <v/>
      </c>
      <c r="D3742" s="417"/>
      <c r="E3742" s="418"/>
      <c r="F3742" s="420">
        <f>IF(E3742="y",1,IF(E3742="S",1,0))</f>
        <v>0</v>
      </c>
      <c r="G3742" s="422">
        <f>IF(E3742="S",1,0)</f>
        <v>0</v>
      </c>
      <c r="H3742" s="424"/>
      <c r="I3742" s="425"/>
      <c r="J3742" s="428"/>
      <c r="K3742" s="429"/>
      <c r="L3742" s="432"/>
      <c r="M3742" s="433"/>
      <c r="N3742" s="436">
        <f>L3742+J3742</f>
        <v>0</v>
      </c>
      <c r="O3742" s="437"/>
      <c r="P3742" s="428"/>
      <c r="Q3742" s="429"/>
      <c r="R3742" s="432"/>
      <c r="S3742" s="440"/>
      <c r="T3742" s="432"/>
      <c r="U3742" s="425"/>
      <c r="V3742" s="440"/>
      <c r="W3742" s="425"/>
      <c r="X3742" s="428"/>
      <c r="Y3742" s="425"/>
      <c r="Z3742" s="428"/>
      <c r="AA3742" s="425"/>
      <c r="AB3742" s="428"/>
      <c r="AC3742" s="429"/>
      <c r="AD3742" s="432"/>
      <c r="AE3742" s="433"/>
      <c r="AF3742" s="442">
        <f>IF(AB3742=0,0,(AD3742/AB3742)*100)</f>
        <v>0</v>
      </c>
      <c r="AG3742" s="443"/>
      <c r="AH3742" s="428"/>
      <c r="AI3742" s="429"/>
      <c r="AJ3742" s="432"/>
      <c r="AK3742" s="433"/>
      <c r="AL3742" s="446">
        <f>IF(AH3742=0,0,(AJ3742/AH3742)*100)</f>
        <v>0</v>
      </c>
      <c r="AM3742" s="447"/>
      <c r="AN3742" s="428"/>
      <c r="AO3742" s="429"/>
      <c r="AP3742" s="432"/>
      <c r="AQ3742" s="433"/>
      <c r="AR3742" s="446">
        <f>IF(AN3742=0,0,(AP3742/AN3742)*100)</f>
        <v>0</v>
      </c>
      <c r="AS3742" s="447"/>
      <c r="AT3742" s="450">
        <f>AB3742+AH3742+AN3742</f>
        <v>0</v>
      </c>
      <c r="AU3742" s="451"/>
      <c r="AV3742" s="454">
        <f>AD3742+AJ3742+AP3742</f>
        <v>0</v>
      </c>
      <c r="AW3742" s="455"/>
      <c r="AX3742" s="446">
        <f>IF(AT3742=0,0,(AV3742/AT3742)*100)</f>
        <v>0</v>
      </c>
      <c r="AY3742" s="447"/>
      <c r="AZ3742" s="428"/>
      <c r="BA3742" s="429"/>
      <c r="BB3742" s="432"/>
      <c r="BC3742" s="433"/>
      <c r="BD3742" s="446">
        <f>IF(AZ3742=0,0,(BB3742/AZ3742)*100)</f>
        <v>0</v>
      </c>
      <c r="BE3742" s="447"/>
      <c r="BF3742" s="450">
        <f>AT3742+AZ3742</f>
        <v>0</v>
      </c>
      <c r="BG3742" s="451"/>
      <c r="BH3742" s="454">
        <f>AV3742+BB3742</f>
        <v>0</v>
      </c>
      <c r="BI3742" s="455"/>
      <c r="BJ3742" s="446">
        <f>IF(BF3742=0,0,(BH3742/BF3742)*100)</f>
        <v>0</v>
      </c>
      <c r="BK3742" s="447"/>
      <c r="BL3742" s="406">
        <f>(AD3742*2)+(AJ3742*2)+(AP3742*3)+BB3742</f>
        <v>0</v>
      </c>
      <c r="BM3742" s="407"/>
      <c r="BN3742" s="408"/>
      <c r="BO3742" s="404" t="e">
        <f>(BL3742*BR$2468)+(N3742*BR$2469)+(X3742*BR$2470)+(R3742*BR$2471)+(V3742*BR$2472)+(Z3742*BR$2473)</f>
        <v>#REF!</v>
      </c>
      <c r="BP3742" s="404" t="e">
        <f>((AZ3742-BB3742)*BR$2475)+((AT3742-AV3742)*BR$2474)+(H3742*BR$2476)+(P3742*BR$2477)</f>
        <v>#REF!</v>
      </c>
      <c r="BQ3742" s="53"/>
      <c r="BR3742" s="53"/>
      <c r="BS3742" s="779"/>
    </row>
    <row r="3743" spans="1:71" ht="21.75" customHeight="1" x14ac:dyDescent="0.25">
      <c r="A3743" s="779"/>
      <c r="B3743" s="415"/>
      <c r="C3743" s="412" t="str">
        <f>IF(ROSTER!D$22="","",ROSTER!D$22)</f>
        <v/>
      </c>
      <c r="D3743" s="413"/>
      <c r="E3743" s="419"/>
      <c r="F3743" s="421"/>
      <c r="G3743" s="423"/>
      <c r="H3743" s="426"/>
      <c r="I3743" s="427"/>
      <c r="J3743" s="430"/>
      <c r="K3743" s="431"/>
      <c r="L3743" s="434"/>
      <c r="M3743" s="435"/>
      <c r="N3743" s="438" t="s">
        <v>14</v>
      </c>
      <c r="O3743" s="439"/>
      <c r="P3743" s="430"/>
      <c r="Q3743" s="431"/>
      <c r="R3743" s="434"/>
      <c r="S3743" s="441"/>
      <c r="T3743" s="434"/>
      <c r="U3743" s="427"/>
      <c r="V3743" s="441"/>
      <c r="W3743" s="427"/>
      <c r="X3743" s="430"/>
      <c r="Y3743" s="427"/>
      <c r="Z3743" s="430"/>
      <c r="AA3743" s="427"/>
      <c r="AB3743" s="430"/>
      <c r="AC3743" s="431"/>
      <c r="AD3743" s="434"/>
      <c r="AE3743" s="435"/>
      <c r="AF3743" s="444"/>
      <c r="AG3743" s="445"/>
      <c r="AH3743" s="430"/>
      <c r="AI3743" s="431"/>
      <c r="AJ3743" s="434"/>
      <c r="AK3743" s="435"/>
      <c r="AL3743" s="448"/>
      <c r="AM3743" s="449"/>
      <c r="AN3743" s="430"/>
      <c r="AO3743" s="431"/>
      <c r="AP3743" s="434"/>
      <c r="AQ3743" s="435"/>
      <c r="AR3743" s="448"/>
      <c r="AS3743" s="449"/>
      <c r="AT3743" s="452"/>
      <c r="AU3743" s="453"/>
      <c r="AV3743" s="456"/>
      <c r="AW3743" s="457"/>
      <c r="AX3743" s="448"/>
      <c r="AY3743" s="449"/>
      <c r="AZ3743" s="430"/>
      <c r="BA3743" s="431"/>
      <c r="BB3743" s="434"/>
      <c r="BC3743" s="435"/>
      <c r="BD3743" s="448"/>
      <c r="BE3743" s="449"/>
      <c r="BF3743" s="452"/>
      <c r="BG3743" s="453"/>
      <c r="BH3743" s="456"/>
      <c r="BI3743" s="457"/>
      <c r="BJ3743" s="448"/>
      <c r="BK3743" s="449"/>
      <c r="BL3743" s="409"/>
      <c r="BM3743" s="410"/>
      <c r="BN3743" s="411"/>
      <c r="BO3743" s="405"/>
      <c r="BP3743" s="405"/>
      <c r="BQ3743" s="53"/>
      <c r="BR3743" s="53"/>
      <c r="BS3743" s="779"/>
    </row>
    <row r="3744" spans="1:71" ht="21.75" customHeight="1" x14ac:dyDescent="0.25">
      <c r="A3744" s="779"/>
      <c r="B3744" s="414" t="str">
        <f>IF(ROSTER!B$24="","",ROSTER!B$24)</f>
        <v/>
      </c>
      <c r="C3744" s="416" t="str">
        <f>IF(ROSTER!C$24="","",ROSTER!C$24)</f>
        <v/>
      </c>
      <c r="D3744" s="417"/>
      <c r="E3744" s="418"/>
      <c r="F3744" s="420">
        <f>IF(E3744="y",1,IF(E3744="S",1,0))</f>
        <v>0</v>
      </c>
      <c r="G3744" s="422">
        <f>IF(E3744="S",1,0)</f>
        <v>0</v>
      </c>
      <c r="H3744" s="424"/>
      <c r="I3744" s="425"/>
      <c r="J3744" s="428"/>
      <c r="K3744" s="429"/>
      <c r="L3744" s="432"/>
      <c r="M3744" s="433"/>
      <c r="N3744" s="436">
        <f>L3744+J3744</f>
        <v>0</v>
      </c>
      <c r="O3744" s="437"/>
      <c r="P3744" s="428"/>
      <c r="Q3744" s="429"/>
      <c r="R3744" s="432"/>
      <c r="S3744" s="440"/>
      <c r="T3744" s="432"/>
      <c r="U3744" s="425"/>
      <c r="V3744" s="440"/>
      <c r="W3744" s="425"/>
      <c r="X3744" s="428"/>
      <c r="Y3744" s="425"/>
      <c r="Z3744" s="428"/>
      <c r="AA3744" s="425"/>
      <c r="AB3744" s="428"/>
      <c r="AC3744" s="429"/>
      <c r="AD3744" s="432"/>
      <c r="AE3744" s="433"/>
      <c r="AF3744" s="442">
        <f>IF(AB3744=0,0,(AD3744/AB3744)*100)</f>
        <v>0</v>
      </c>
      <c r="AG3744" s="443"/>
      <c r="AH3744" s="428"/>
      <c r="AI3744" s="429"/>
      <c r="AJ3744" s="432"/>
      <c r="AK3744" s="433"/>
      <c r="AL3744" s="446">
        <f>IF(AH3744=0,0,(AJ3744/AH3744)*100)</f>
        <v>0</v>
      </c>
      <c r="AM3744" s="447"/>
      <c r="AN3744" s="428"/>
      <c r="AO3744" s="429"/>
      <c r="AP3744" s="432"/>
      <c r="AQ3744" s="433"/>
      <c r="AR3744" s="446">
        <f>IF(AN3744=0,0,(AP3744/AN3744)*100)</f>
        <v>0</v>
      </c>
      <c r="AS3744" s="447"/>
      <c r="AT3744" s="450">
        <f>AB3744+AH3744+AN3744</f>
        <v>0</v>
      </c>
      <c r="AU3744" s="451"/>
      <c r="AV3744" s="454">
        <f>AD3744+AJ3744+AP3744</f>
        <v>0</v>
      </c>
      <c r="AW3744" s="455"/>
      <c r="AX3744" s="446">
        <f>IF(AT3744=0,0,(AV3744/AT3744)*100)</f>
        <v>0</v>
      </c>
      <c r="AY3744" s="447"/>
      <c r="AZ3744" s="428"/>
      <c r="BA3744" s="429"/>
      <c r="BB3744" s="432"/>
      <c r="BC3744" s="433"/>
      <c r="BD3744" s="446">
        <f>IF(AZ3744=0,0,(BB3744/AZ3744)*100)</f>
        <v>0</v>
      </c>
      <c r="BE3744" s="447"/>
      <c r="BF3744" s="450">
        <f>AT3744+AZ3744</f>
        <v>0</v>
      </c>
      <c r="BG3744" s="451"/>
      <c r="BH3744" s="454">
        <f>AV3744+BB3744</f>
        <v>0</v>
      </c>
      <c r="BI3744" s="455"/>
      <c r="BJ3744" s="446">
        <f>IF(BF3744=0,0,(BH3744/BF3744)*100)</f>
        <v>0</v>
      </c>
      <c r="BK3744" s="447"/>
      <c r="BL3744" s="406">
        <f>(AD3744*2)+(AJ3744*2)+(AP3744*3)+BB3744</f>
        <v>0</v>
      </c>
      <c r="BM3744" s="407"/>
      <c r="BN3744" s="408"/>
      <c r="BO3744" s="404" t="e">
        <f>(BL3744*BR$2468)+(N3744*BR$2469)+(X3744*BR$2470)+(R3744*BR$2471)+(V3744*BR$2472)+(Z3744*BR$2473)</f>
        <v>#REF!</v>
      </c>
      <c r="BP3744" s="404" t="e">
        <f>((AZ3744-BB3744)*BR$2475)+((AT3744-AV3744)*BR$2474)+(H3744*BR$2476)+(P3744*BR$2477)</f>
        <v>#REF!</v>
      </c>
      <c r="BQ3744" s="53"/>
      <c r="BR3744" s="53"/>
      <c r="BS3744" s="779"/>
    </row>
    <row r="3745" spans="1:71" ht="21.75" customHeight="1" x14ac:dyDescent="0.25">
      <c r="A3745" s="779"/>
      <c r="B3745" s="415"/>
      <c r="C3745" s="412" t="str">
        <f>IF(ROSTER!D$24="","",ROSTER!D$24)</f>
        <v/>
      </c>
      <c r="D3745" s="413"/>
      <c r="E3745" s="419"/>
      <c r="F3745" s="421"/>
      <c r="G3745" s="423"/>
      <c r="H3745" s="426"/>
      <c r="I3745" s="427"/>
      <c r="J3745" s="430"/>
      <c r="K3745" s="431"/>
      <c r="L3745" s="434"/>
      <c r="M3745" s="435"/>
      <c r="N3745" s="438" t="s">
        <v>14</v>
      </c>
      <c r="O3745" s="439"/>
      <c r="P3745" s="430"/>
      <c r="Q3745" s="431"/>
      <c r="R3745" s="434"/>
      <c r="S3745" s="441"/>
      <c r="T3745" s="434"/>
      <c r="U3745" s="427"/>
      <c r="V3745" s="441"/>
      <c r="W3745" s="427"/>
      <c r="X3745" s="430"/>
      <c r="Y3745" s="427"/>
      <c r="Z3745" s="430"/>
      <c r="AA3745" s="427"/>
      <c r="AB3745" s="430"/>
      <c r="AC3745" s="431"/>
      <c r="AD3745" s="434"/>
      <c r="AE3745" s="435"/>
      <c r="AF3745" s="444"/>
      <c r="AG3745" s="445"/>
      <c r="AH3745" s="430"/>
      <c r="AI3745" s="431"/>
      <c r="AJ3745" s="434"/>
      <c r="AK3745" s="435"/>
      <c r="AL3745" s="448"/>
      <c r="AM3745" s="449"/>
      <c r="AN3745" s="430"/>
      <c r="AO3745" s="431"/>
      <c r="AP3745" s="434"/>
      <c r="AQ3745" s="435"/>
      <c r="AR3745" s="448"/>
      <c r="AS3745" s="449"/>
      <c r="AT3745" s="452"/>
      <c r="AU3745" s="453"/>
      <c r="AV3745" s="456"/>
      <c r="AW3745" s="457"/>
      <c r="AX3745" s="448"/>
      <c r="AY3745" s="449"/>
      <c r="AZ3745" s="430"/>
      <c r="BA3745" s="431"/>
      <c r="BB3745" s="434"/>
      <c r="BC3745" s="435"/>
      <c r="BD3745" s="448"/>
      <c r="BE3745" s="449"/>
      <c r="BF3745" s="452"/>
      <c r="BG3745" s="453"/>
      <c r="BH3745" s="456"/>
      <c r="BI3745" s="457"/>
      <c r="BJ3745" s="448"/>
      <c r="BK3745" s="449"/>
      <c r="BL3745" s="409"/>
      <c r="BM3745" s="410"/>
      <c r="BN3745" s="411"/>
      <c r="BO3745" s="405"/>
      <c r="BP3745" s="405"/>
      <c r="BQ3745" s="53"/>
      <c r="BR3745" s="53"/>
      <c r="BS3745" s="779"/>
    </row>
    <row r="3746" spans="1:71" ht="21.75" customHeight="1" x14ac:dyDescent="0.25">
      <c r="A3746" s="779"/>
      <c r="B3746" s="414" t="str">
        <f>IF(ROSTER!B$26="","",ROSTER!B$26)</f>
        <v/>
      </c>
      <c r="C3746" s="416" t="str">
        <f>IF(ROSTER!C$26="","",ROSTER!C$26)</f>
        <v/>
      </c>
      <c r="D3746" s="417"/>
      <c r="E3746" s="418"/>
      <c r="F3746" s="420">
        <f>IF(E3746="y",1,IF(E3746="S",1,0))</f>
        <v>0</v>
      </c>
      <c r="G3746" s="422">
        <f>IF(E3746="S",1,0)</f>
        <v>0</v>
      </c>
      <c r="H3746" s="424"/>
      <c r="I3746" s="425"/>
      <c r="J3746" s="428"/>
      <c r="K3746" s="429"/>
      <c r="L3746" s="432"/>
      <c r="M3746" s="433"/>
      <c r="N3746" s="436">
        <f>L3746+J3746</f>
        <v>0</v>
      </c>
      <c r="O3746" s="437"/>
      <c r="P3746" s="428"/>
      <c r="Q3746" s="429"/>
      <c r="R3746" s="432"/>
      <c r="S3746" s="440"/>
      <c r="T3746" s="432"/>
      <c r="U3746" s="425"/>
      <c r="V3746" s="440"/>
      <c r="W3746" s="425"/>
      <c r="X3746" s="428"/>
      <c r="Y3746" s="425"/>
      <c r="Z3746" s="428"/>
      <c r="AA3746" s="425"/>
      <c r="AB3746" s="428"/>
      <c r="AC3746" s="429"/>
      <c r="AD3746" s="432"/>
      <c r="AE3746" s="433"/>
      <c r="AF3746" s="442">
        <f>IF(AB3746=0,0,(AD3746/AB3746)*100)</f>
        <v>0</v>
      </c>
      <c r="AG3746" s="443"/>
      <c r="AH3746" s="428"/>
      <c r="AI3746" s="429"/>
      <c r="AJ3746" s="432"/>
      <c r="AK3746" s="433"/>
      <c r="AL3746" s="446">
        <f>IF(AH3746=0,0,(AJ3746/AH3746)*100)</f>
        <v>0</v>
      </c>
      <c r="AM3746" s="447"/>
      <c r="AN3746" s="428"/>
      <c r="AO3746" s="429"/>
      <c r="AP3746" s="432"/>
      <c r="AQ3746" s="433"/>
      <c r="AR3746" s="446">
        <f>IF(AN3746=0,0,(AP3746/AN3746)*100)</f>
        <v>0</v>
      </c>
      <c r="AS3746" s="447"/>
      <c r="AT3746" s="450">
        <f>AB3746+AH3746+AN3746</f>
        <v>0</v>
      </c>
      <c r="AU3746" s="451"/>
      <c r="AV3746" s="454">
        <f>AD3746+AJ3746+AP3746</f>
        <v>0</v>
      </c>
      <c r="AW3746" s="455"/>
      <c r="AX3746" s="446">
        <f>IF(AT3746=0,0,(AV3746/AT3746)*100)</f>
        <v>0</v>
      </c>
      <c r="AY3746" s="447"/>
      <c r="AZ3746" s="428"/>
      <c r="BA3746" s="429"/>
      <c r="BB3746" s="432"/>
      <c r="BC3746" s="433"/>
      <c r="BD3746" s="446">
        <f>IF(AZ3746=0,0,(BB3746/AZ3746)*100)</f>
        <v>0</v>
      </c>
      <c r="BE3746" s="447"/>
      <c r="BF3746" s="450">
        <f>AT3746+AZ3746</f>
        <v>0</v>
      </c>
      <c r="BG3746" s="451"/>
      <c r="BH3746" s="454">
        <f>AV3746+BB3746</f>
        <v>0</v>
      </c>
      <c r="BI3746" s="455"/>
      <c r="BJ3746" s="446">
        <f>IF(BF3746=0,0,(BH3746/BF3746)*100)</f>
        <v>0</v>
      </c>
      <c r="BK3746" s="447"/>
      <c r="BL3746" s="406">
        <f>(AD3746*2)+(AJ3746*2)+(AP3746*3)+BB3746</f>
        <v>0</v>
      </c>
      <c r="BM3746" s="407"/>
      <c r="BN3746" s="408"/>
      <c r="BO3746" s="404" t="e">
        <f>(BL3746*BR$2468)+(N3746*BR$2469)+(X3746*BR$2470)+(R3746*BR$2471)+(V3746*BR$2472)+(Z3746*BR$2473)</f>
        <v>#REF!</v>
      </c>
      <c r="BP3746" s="404" t="e">
        <f>((AZ3746-BB3746)*BR$2475)+((AT3746-AV3746)*BR$2474)+(H3746*BR$2476)+(P3746*BR$2477)</f>
        <v>#REF!</v>
      </c>
      <c r="BQ3746" s="53"/>
      <c r="BR3746" s="53"/>
      <c r="BS3746" s="779"/>
    </row>
    <row r="3747" spans="1:71" ht="21.75" customHeight="1" x14ac:dyDescent="0.25">
      <c r="A3747" s="779"/>
      <c r="B3747" s="415"/>
      <c r="C3747" s="412" t="str">
        <f>IF(ROSTER!D$26="","",ROSTER!D$26)</f>
        <v/>
      </c>
      <c r="D3747" s="413"/>
      <c r="E3747" s="419"/>
      <c r="F3747" s="421"/>
      <c r="G3747" s="423"/>
      <c r="H3747" s="426"/>
      <c r="I3747" s="427"/>
      <c r="J3747" s="430"/>
      <c r="K3747" s="431"/>
      <c r="L3747" s="434"/>
      <c r="M3747" s="435"/>
      <c r="N3747" s="438" t="s">
        <v>14</v>
      </c>
      <c r="O3747" s="439"/>
      <c r="P3747" s="430"/>
      <c r="Q3747" s="431"/>
      <c r="R3747" s="434"/>
      <c r="S3747" s="441"/>
      <c r="T3747" s="434"/>
      <c r="U3747" s="427"/>
      <c r="V3747" s="441"/>
      <c r="W3747" s="427"/>
      <c r="X3747" s="430"/>
      <c r="Y3747" s="427"/>
      <c r="Z3747" s="430"/>
      <c r="AA3747" s="427"/>
      <c r="AB3747" s="430"/>
      <c r="AC3747" s="431"/>
      <c r="AD3747" s="434"/>
      <c r="AE3747" s="435"/>
      <c r="AF3747" s="444"/>
      <c r="AG3747" s="445"/>
      <c r="AH3747" s="430"/>
      <c r="AI3747" s="431"/>
      <c r="AJ3747" s="434"/>
      <c r="AK3747" s="435"/>
      <c r="AL3747" s="448"/>
      <c r="AM3747" s="449"/>
      <c r="AN3747" s="430"/>
      <c r="AO3747" s="431"/>
      <c r="AP3747" s="434"/>
      <c r="AQ3747" s="435"/>
      <c r="AR3747" s="448"/>
      <c r="AS3747" s="449"/>
      <c r="AT3747" s="452"/>
      <c r="AU3747" s="453"/>
      <c r="AV3747" s="456"/>
      <c r="AW3747" s="457"/>
      <c r="AX3747" s="448"/>
      <c r="AY3747" s="449"/>
      <c r="AZ3747" s="430"/>
      <c r="BA3747" s="431"/>
      <c r="BB3747" s="434"/>
      <c r="BC3747" s="435"/>
      <c r="BD3747" s="448"/>
      <c r="BE3747" s="449"/>
      <c r="BF3747" s="452"/>
      <c r="BG3747" s="453"/>
      <c r="BH3747" s="456"/>
      <c r="BI3747" s="457"/>
      <c r="BJ3747" s="448"/>
      <c r="BK3747" s="449"/>
      <c r="BL3747" s="409"/>
      <c r="BM3747" s="410"/>
      <c r="BN3747" s="411"/>
      <c r="BO3747" s="405"/>
      <c r="BP3747" s="405"/>
      <c r="BQ3747" s="53"/>
      <c r="BR3747" s="53"/>
      <c r="BS3747" s="779"/>
    </row>
    <row r="3748" spans="1:71" ht="21.75" customHeight="1" x14ac:dyDescent="0.25">
      <c r="A3748" s="779"/>
      <c r="B3748" s="414" t="str">
        <f>IF(ROSTER!B$28="","",ROSTER!B$28)</f>
        <v/>
      </c>
      <c r="C3748" s="416" t="str">
        <f>IF(ROSTER!C$28="","",ROSTER!C$28)</f>
        <v/>
      </c>
      <c r="D3748" s="417"/>
      <c r="E3748" s="418"/>
      <c r="F3748" s="420">
        <f>IF(E3748="y",1,IF(E3748="S",1,0))</f>
        <v>0</v>
      </c>
      <c r="G3748" s="422">
        <f>IF(E3748="S",1,0)</f>
        <v>0</v>
      </c>
      <c r="H3748" s="424"/>
      <c r="I3748" s="425"/>
      <c r="J3748" s="428"/>
      <c r="K3748" s="429"/>
      <c r="L3748" s="432"/>
      <c r="M3748" s="433"/>
      <c r="N3748" s="436">
        <f>L3748+J3748</f>
        <v>0</v>
      </c>
      <c r="O3748" s="437"/>
      <c r="P3748" s="428"/>
      <c r="Q3748" s="429"/>
      <c r="R3748" s="432"/>
      <c r="S3748" s="440"/>
      <c r="T3748" s="432"/>
      <c r="U3748" s="425"/>
      <c r="V3748" s="440"/>
      <c r="W3748" s="425"/>
      <c r="X3748" s="428"/>
      <c r="Y3748" s="425"/>
      <c r="Z3748" s="428"/>
      <c r="AA3748" s="425"/>
      <c r="AB3748" s="428"/>
      <c r="AC3748" s="429"/>
      <c r="AD3748" s="432"/>
      <c r="AE3748" s="433"/>
      <c r="AF3748" s="442">
        <f>IF(AB3748=0,0,(AD3748/AB3748)*100)</f>
        <v>0</v>
      </c>
      <c r="AG3748" s="443"/>
      <c r="AH3748" s="428"/>
      <c r="AI3748" s="429"/>
      <c r="AJ3748" s="432"/>
      <c r="AK3748" s="433"/>
      <c r="AL3748" s="446">
        <f>IF(AH3748=0,0,(AJ3748/AH3748)*100)</f>
        <v>0</v>
      </c>
      <c r="AM3748" s="447"/>
      <c r="AN3748" s="428"/>
      <c r="AO3748" s="429"/>
      <c r="AP3748" s="432"/>
      <c r="AQ3748" s="433"/>
      <c r="AR3748" s="446">
        <f>IF(AN3748=0,0,(AP3748/AN3748)*100)</f>
        <v>0</v>
      </c>
      <c r="AS3748" s="447"/>
      <c r="AT3748" s="450">
        <f>AB3748+AH3748+AN3748</f>
        <v>0</v>
      </c>
      <c r="AU3748" s="451"/>
      <c r="AV3748" s="454">
        <f>AD3748+AJ3748+AP3748</f>
        <v>0</v>
      </c>
      <c r="AW3748" s="455"/>
      <c r="AX3748" s="446">
        <f>IF(AT3748=0,0,(AV3748/AT3748)*100)</f>
        <v>0</v>
      </c>
      <c r="AY3748" s="447"/>
      <c r="AZ3748" s="428"/>
      <c r="BA3748" s="429"/>
      <c r="BB3748" s="432"/>
      <c r="BC3748" s="433"/>
      <c r="BD3748" s="446">
        <f>IF(AZ3748=0,0,(BB3748/AZ3748)*100)</f>
        <v>0</v>
      </c>
      <c r="BE3748" s="447"/>
      <c r="BF3748" s="450">
        <f>AT3748+AZ3748</f>
        <v>0</v>
      </c>
      <c r="BG3748" s="451"/>
      <c r="BH3748" s="454">
        <f>AV3748+BB3748</f>
        <v>0</v>
      </c>
      <c r="BI3748" s="455"/>
      <c r="BJ3748" s="446">
        <f>IF(BF3748=0,0,(BH3748/BF3748)*100)</f>
        <v>0</v>
      </c>
      <c r="BK3748" s="447"/>
      <c r="BL3748" s="406">
        <f>(AD3748*2)+(AJ3748*2)+(AP3748*3)+BB3748</f>
        <v>0</v>
      </c>
      <c r="BM3748" s="407"/>
      <c r="BN3748" s="408"/>
      <c r="BO3748" s="404" t="e">
        <f>(BL3748*BR$2468)+(N3748*BR$2469)+(X3748*BR$2470)+(R3748*BR$2471)+(V3748*BR$2472)+(Z3748*BR$2473)</f>
        <v>#REF!</v>
      </c>
      <c r="BP3748" s="404" t="e">
        <f>((AZ3748-BB3748)*BR$2475)+((AT3748-AV3748)*BR$2474)+(H3748*BR$2476)+(P3748*BR$2477)</f>
        <v>#REF!</v>
      </c>
      <c r="BQ3748" s="53"/>
      <c r="BR3748" s="53"/>
      <c r="BS3748" s="779"/>
    </row>
    <row r="3749" spans="1:71" ht="21.75" customHeight="1" x14ac:dyDescent="0.25">
      <c r="A3749" s="779"/>
      <c r="B3749" s="415"/>
      <c r="C3749" s="412" t="str">
        <f>IF(ROSTER!D$28="","",ROSTER!D$28)</f>
        <v/>
      </c>
      <c r="D3749" s="413"/>
      <c r="E3749" s="419"/>
      <c r="F3749" s="421"/>
      <c r="G3749" s="423"/>
      <c r="H3749" s="426"/>
      <c r="I3749" s="427"/>
      <c r="J3749" s="430"/>
      <c r="K3749" s="431"/>
      <c r="L3749" s="434"/>
      <c r="M3749" s="435"/>
      <c r="N3749" s="438" t="s">
        <v>14</v>
      </c>
      <c r="O3749" s="439"/>
      <c r="P3749" s="430"/>
      <c r="Q3749" s="431"/>
      <c r="R3749" s="434"/>
      <c r="S3749" s="441"/>
      <c r="T3749" s="434"/>
      <c r="U3749" s="427"/>
      <c r="V3749" s="441"/>
      <c r="W3749" s="427"/>
      <c r="X3749" s="430"/>
      <c r="Y3749" s="427"/>
      <c r="Z3749" s="430"/>
      <c r="AA3749" s="427"/>
      <c r="AB3749" s="430"/>
      <c r="AC3749" s="431"/>
      <c r="AD3749" s="434"/>
      <c r="AE3749" s="435"/>
      <c r="AF3749" s="444"/>
      <c r="AG3749" s="445"/>
      <c r="AH3749" s="430"/>
      <c r="AI3749" s="431"/>
      <c r="AJ3749" s="434"/>
      <c r="AK3749" s="435"/>
      <c r="AL3749" s="448"/>
      <c r="AM3749" s="449"/>
      <c r="AN3749" s="430"/>
      <c r="AO3749" s="431"/>
      <c r="AP3749" s="434"/>
      <c r="AQ3749" s="435"/>
      <c r="AR3749" s="448"/>
      <c r="AS3749" s="449"/>
      <c r="AT3749" s="452"/>
      <c r="AU3749" s="453"/>
      <c r="AV3749" s="456"/>
      <c r="AW3749" s="457"/>
      <c r="AX3749" s="448"/>
      <c r="AY3749" s="449"/>
      <c r="AZ3749" s="430"/>
      <c r="BA3749" s="431"/>
      <c r="BB3749" s="434"/>
      <c r="BC3749" s="435"/>
      <c r="BD3749" s="448"/>
      <c r="BE3749" s="449"/>
      <c r="BF3749" s="452"/>
      <c r="BG3749" s="453"/>
      <c r="BH3749" s="456"/>
      <c r="BI3749" s="457"/>
      <c r="BJ3749" s="448"/>
      <c r="BK3749" s="449"/>
      <c r="BL3749" s="409"/>
      <c r="BM3749" s="410"/>
      <c r="BN3749" s="411"/>
      <c r="BO3749" s="405"/>
      <c r="BP3749" s="405"/>
      <c r="BQ3749" s="53"/>
      <c r="BR3749" s="53"/>
      <c r="BS3749" s="779"/>
    </row>
    <row r="3750" spans="1:71" ht="21.75" customHeight="1" x14ac:dyDescent="0.25">
      <c r="A3750" s="779"/>
      <c r="B3750" s="414" t="str">
        <f>IF(ROSTER!B$30="","",ROSTER!B$30)</f>
        <v/>
      </c>
      <c r="C3750" s="416" t="str">
        <f>IF(ROSTER!C$30="","",ROSTER!C$30)</f>
        <v/>
      </c>
      <c r="D3750" s="417"/>
      <c r="E3750" s="418"/>
      <c r="F3750" s="420">
        <f>IF(E3750="y",1,IF(E3750="S",1,0))</f>
        <v>0</v>
      </c>
      <c r="G3750" s="422">
        <f>IF(E3750="S",1,0)</f>
        <v>0</v>
      </c>
      <c r="H3750" s="424"/>
      <c r="I3750" s="425"/>
      <c r="J3750" s="428"/>
      <c r="K3750" s="429"/>
      <c r="L3750" s="432"/>
      <c r="M3750" s="433"/>
      <c r="N3750" s="436">
        <f>L3750+J3750</f>
        <v>0</v>
      </c>
      <c r="O3750" s="437"/>
      <c r="P3750" s="428"/>
      <c r="Q3750" s="429"/>
      <c r="R3750" s="432"/>
      <c r="S3750" s="440"/>
      <c r="T3750" s="432"/>
      <c r="U3750" s="425"/>
      <c r="V3750" s="440"/>
      <c r="W3750" s="425"/>
      <c r="X3750" s="428"/>
      <c r="Y3750" s="425"/>
      <c r="Z3750" s="428"/>
      <c r="AA3750" s="425"/>
      <c r="AB3750" s="428"/>
      <c r="AC3750" s="429"/>
      <c r="AD3750" s="432"/>
      <c r="AE3750" s="433"/>
      <c r="AF3750" s="442">
        <f>IF(AB3750=0,0,(AD3750/AB3750)*100)</f>
        <v>0</v>
      </c>
      <c r="AG3750" s="443"/>
      <c r="AH3750" s="428"/>
      <c r="AI3750" s="429"/>
      <c r="AJ3750" s="432"/>
      <c r="AK3750" s="433"/>
      <c r="AL3750" s="446">
        <f>IF(AH3750=0,0,(AJ3750/AH3750)*100)</f>
        <v>0</v>
      </c>
      <c r="AM3750" s="447"/>
      <c r="AN3750" s="428"/>
      <c r="AO3750" s="429"/>
      <c r="AP3750" s="432"/>
      <c r="AQ3750" s="433"/>
      <c r="AR3750" s="446">
        <f>IF(AN3750=0,0,(AP3750/AN3750)*100)</f>
        <v>0</v>
      </c>
      <c r="AS3750" s="447"/>
      <c r="AT3750" s="450">
        <f>AB3750+AH3750+AN3750</f>
        <v>0</v>
      </c>
      <c r="AU3750" s="451"/>
      <c r="AV3750" s="454">
        <f>AD3750+AJ3750+AP3750</f>
        <v>0</v>
      </c>
      <c r="AW3750" s="455"/>
      <c r="AX3750" s="446">
        <f>IF(AT3750=0,0,(AV3750/AT3750)*100)</f>
        <v>0</v>
      </c>
      <c r="AY3750" s="447"/>
      <c r="AZ3750" s="428"/>
      <c r="BA3750" s="429"/>
      <c r="BB3750" s="432"/>
      <c r="BC3750" s="433"/>
      <c r="BD3750" s="446">
        <f>IF(AZ3750=0,0,(BB3750/AZ3750)*100)</f>
        <v>0</v>
      </c>
      <c r="BE3750" s="447"/>
      <c r="BF3750" s="450">
        <f>AT3750+AZ3750</f>
        <v>0</v>
      </c>
      <c r="BG3750" s="451"/>
      <c r="BH3750" s="454">
        <f>AV3750+BB3750</f>
        <v>0</v>
      </c>
      <c r="BI3750" s="455"/>
      <c r="BJ3750" s="446">
        <f>IF(BF3750=0,0,(BH3750/BF3750)*100)</f>
        <v>0</v>
      </c>
      <c r="BK3750" s="447"/>
      <c r="BL3750" s="406">
        <f>(AD3750*2)+(AJ3750*2)+(AP3750*3)+BB3750</f>
        <v>0</v>
      </c>
      <c r="BM3750" s="407"/>
      <c r="BN3750" s="408"/>
      <c r="BO3750" s="404" t="e">
        <f>(BL3750*BR$2468)+(N3750*BR$2469)+(X3750*BR$2470)+(R3750*BR$2471)+(V3750*BR$2472)+(Z3750*BR$2473)</f>
        <v>#REF!</v>
      </c>
      <c r="BP3750" s="404" t="e">
        <f>((AZ3750-BB3750)*BR$2475)+((AT3750-AV3750)*BR$2474)+(H3750*BR$2476)+(P3750*BR$2477)</f>
        <v>#REF!</v>
      </c>
      <c r="BQ3750" s="53"/>
      <c r="BR3750" s="53"/>
      <c r="BS3750" s="779"/>
    </row>
    <row r="3751" spans="1:71" ht="21.75" customHeight="1" x14ac:dyDescent="0.25">
      <c r="A3751" s="779"/>
      <c r="B3751" s="415"/>
      <c r="C3751" s="412" t="str">
        <f>IF(ROSTER!D$30="","",ROSTER!D$30)</f>
        <v/>
      </c>
      <c r="D3751" s="413"/>
      <c r="E3751" s="419"/>
      <c r="F3751" s="421"/>
      <c r="G3751" s="423"/>
      <c r="H3751" s="426"/>
      <c r="I3751" s="427"/>
      <c r="J3751" s="430"/>
      <c r="K3751" s="431"/>
      <c r="L3751" s="434"/>
      <c r="M3751" s="435"/>
      <c r="N3751" s="438" t="s">
        <v>14</v>
      </c>
      <c r="O3751" s="439"/>
      <c r="P3751" s="430"/>
      <c r="Q3751" s="431"/>
      <c r="R3751" s="434"/>
      <c r="S3751" s="441"/>
      <c r="T3751" s="434"/>
      <c r="U3751" s="427"/>
      <c r="V3751" s="441"/>
      <c r="W3751" s="427"/>
      <c r="X3751" s="430"/>
      <c r="Y3751" s="427"/>
      <c r="Z3751" s="430"/>
      <c r="AA3751" s="427"/>
      <c r="AB3751" s="430"/>
      <c r="AC3751" s="431"/>
      <c r="AD3751" s="434"/>
      <c r="AE3751" s="435"/>
      <c r="AF3751" s="444"/>
      <c r="AG3751" s="445"/>
      <c r="AH3751" s="430"/>
      <c r="AI3751" s="431"/>
      <c r="AJ3751" s="434"/>
      <c r="AK3751" s="435"/>
      <c r="AL3751" s="448"/>
      <c r="AM3751" s="449"/>
      <c r="AN3751" s="430"/>
      <c r="AO3751" s="431"/>
      <c r="AP3751" s="434"/>
      <c r="AQ3751" s="435"/>
      <c r="AR3751" s="448"/>
      <c r="AS3751" s="449"/>
      <c r="AT3751" s="452"/>
      <c r="AU3751" s="453"/>
      <c r="AV3751" s="456"/>
      <c r="AW3751" s="457"/>
      <c r="AX3751" s="448"/>
      <c r="AY3751" s="449"/>
      <c r="AZ3751" s="430"/>
      <c r="BA3751" s="431"/>
      <c r="BB3751" s="434"/>
      <c r="BC3751" s="435"/>
      <c r="BD3751" s="448"/>
      <c r="BE3751" s="449"/>
      <c r="BF3751" s="452"/>
      <c r="BG3751" s="453"/>
      <c r="BH3751" s="456"/>
      <c r="BI3751" s="457"/>
      <c r="BJ3751" s="448"/>
      <c r="BK3751" s="449"/>
      <c r="BL3751" s="409"/>
      <c r="BM3751" s="410"/>
      <c r="BN3751" s="411"/>
      <c r="BO3751" s="405"/>
      <c r="BP3751" s="405"/>
      <c r="BQ3751" s="53"/>
      <c r="BR3751" s="53"/>
      <c r="BS3751" s="779"/>
    </row>
    <row r="3752" spans="1:71" ht="21.75" customHeight="1" x14ac:dyDescent="0.25">
      <c r="A3752" s="779"/>
      <c r="B3752" s="414" t="str">
        <f>IF(ROSTER!B$32="","",ROSTER!B$32)</f>
        <v/>
      </c>
      <c r="C3752" s="416" t="str">
        <f>IF(ROSTER!C$32="","",ROSTER!C$32)</f>
        <v/>
      </c>
      <c r="D3752" s="417"/>
      <c r="E3752" s="418"/>
      <c r="F3752" s="420">
        <f>IF(E3752="y",1,IF(E3752="S",1,0))</f>
        <v>0</v>
      </c>
      <c r="G3752" s="422">
        <f>IF(E3752="S",1,0)</f>
        <v>0</v>
      </c>
      <c r="H3752" s="424"/>
      <c r="I3752" s="425"/>
      <c r="J3752" s="428"/>
      <c r="K3752" s="429"/>
      <c r="L3752" s="432"/>
      <c r="M3752" s="433"/>
      <c r="N3752" s="436">
        <f>L3752+J3752</f>
        <v>0</v>
      </c>
      <c r="O3752" s="437"/>
      <c r="P3752" s="428"/>
      <c r="Q3752" s="429"/>
      <c r="R3752" s="432"/>
      <c r="S3752" s="440"/>
      <c r="T3752" s="432"/>
      <c r="U3752" s="425"/>
      <c r="V3752" s="440"/>
      <c r="W3752" s="425"/>
      <c r="X3752" s="428"/>
      <c r="Y3752" s="425"/>
      <c r="Z3752" s="428"/>
      <c r="AA3752" s="425"/>
      <c r="AB3752" s="428"/>
      <c r="AC3752" s="429"/>
      <c r="AD3752" s="432"/>
      <c r="AE3752" s="433"/>
      <c r="AF3752" s="442">
        <f>IF(AB3752=0,0,(AD3752/AB3752)*100)</f>
        <v>0</v>
      </c>
      <c r="AG3752" s="443"/>
      <c r="AH3752" s="428"/>
      <c r="AI3752" s="429"/>
      <c r="AJ3752" s="432"/>
      <c r="AK3752" s="433"/>
      <c r="AL3752" s="446">
        <f>IF(AH3752=0,0,(AJ3752/AH3752)*100)</f>
        <v>0</v>
      </c>
      <c r="AM3752" s="447"/>
      <c r="AN3752" s="428"/>
      <c r="AO3752" s="429"/>
      <c r="AP3752" s="432"/>
      <c r="AQ3752" s="433"/>
      <c r="AR3752" s="446">
        <f>IF(AN3752=0,0,(AP3752/AN3752)*100)</f>
        <v>0</v>
      </c>
      <c r="AS3752" s="447"/>
      <c r="AT3752" s="450">
        <f>AB3752+AH3752+AN3752</f>
        <v>0</v>
      </c>
      <c r="AU3752" s="451"/>
      <c r="AV3752" s="454">
        <f>AD3752+AJ3752+AP3752</f>
        <v>0</v>
      </c>
      <c r="AW3752" s="455"/>
      <c r="AX3752" s="446">
        <f>IF(AT3752=0,0,(AV3752/AT3752)*100)</f>
        <v>0</v>
      </c>
      <c r="AY3752" s="447"/>
      <c r="AZ3752" s="428"/>
      <c r="BA3752" s="429"/>
      <c r="BB3752" s="432"/>
      <c r="BC3752" s="433"/>
      <c r="BD3752" s="446">
        <f>IF(AZ3752=0,0,(BB3752/AZ3752)*100)</f>
        <v>0</v>
      </c>
      <c r="BE3752" s="447"/>
      <c r="BF3752" s="450">
        <f>AT3752+AZ3752</f>
        <v>0</v>
      </c>
      <c r="BG3752" s="451"/>
      <c r="BH3752" s="454">
        <f>AV3752+BB3752</f>
        <v>0</v>
      </c>
      <c r="BI3752" s="455"/>
      <c r="BJ3752" s="446">
        <f>IF(BF3752=0,0,(BH3752/BF3752)*100)</f>
        <v>0</v>
      </c>
      <c r="BK3752" s="447"/>
      <c r="BL3752" s="406">
        <f>(AD3752*2)+(AJ3752*2)+(AP3752*3)+BB3752</f>
        <v>0</v>
      </c>
      <c r="BM3752" s="407"/>
      <c r="BN3752" s="408"/>
      <c r="BO3752" s="404" t="e">
        <f>(BL3752*BR$2468)+(N3752*BR$2469)+(X3752*BR$2470)+(R3752*BR$2471)+(V3752*BR$2472)+(Z3752*BR$2473)</f>
        <v>#REF!</v>
      </c>
      <c r="BP3752" s="404" t="e">
        <f>((AZ3752-BB3752)*BR$2475)+((AT3752-AV3752)*BR$2474)+(H3752*BR$2476)+(P3752*BR$2477)</f>
        <v>#REF!</v>
      </c>
      <c r="BQ3752" s="53"/>
      <c r="BR3752" s="53"/>
      <c r="BS3752" s="779"/>
    </row>
    <row r="3753" spans="1:71" ht="21.75" customHeight="1" x14ac:dyDescent="0.25">
      <c r="A3753" s="779"/>
      <c r="B3753" s="415"/>
      <c r="C3753" s="412" t="str">
        <f>IF(ROSTER!D$32="","",ROSTER!D$32)</f>
        <v/>
      </c>
      <c r="D3753" s="413"/>
      <c r="E3753" s="419"/>
      <c r="F3753" s="421"/>
      <c r="G3753" s="423"/>
      <c r="H3753" s="426"/>
      <c r="I3753" s="427"/>
      <c r="J3753" s="430"/>
      <c r="K3753" s="431"/>
      <c r="L3753" s="434"/>
      <c r="M3753" s="435"/>
      <c r="N3753" s="438" t="s">
        <v>14</v>
      </c>
      <c r="O3753" s="439"/>
      <c r="P3753" s="430"/>
      <c r="Q3753" s="431"/>
      <c r="R3753" s="434"/>
      <c r="S3753" s="441"/>
      <c r="T3753" s="434"/>
      <c r="U3753" s="427"/>
      <c r="V3753" s="441"/>
      <c r="W3753" s="427"/>
      <c r="X3753" s="430"/>
      <c r="Y3753" s="427"/>
      <c r="Z3753" s="430"/>
      <c r="AA3753" s="427"/>
      <c r="AB3753" s="430"/>
      <c r="AC3753" s="431"/>
      <c r="AD3753" s="434"/>
      <c r="AE3753" s="435"/>
      <c r="AF3753" s="444"/>
      <c r="AG3753" s="445"/>
      <c r="AH3753" s="430"/>
      <c r="AI3753" s="431"/>
      <c r="AJ3753" s="434"/>
      <c r="AK3753" s="435"/>
      <c r="AL3753" s="448"/>
      <c r="AM3753" s="449"/>
      <c r="AN3753" s="430"/>
      <c r="AO3753" s="431"/>
      <c r="AP3753" s="434"/>
      <c r="AQ3753" s="435"/>
      <c r="AR3753" s="448"/>
      <c r="AS3753" s="449"/>
      <c r="AT3753" s="452"/>
      <c r="AU3753" s="453"/>
      <c r="AV3753" s="456"/>
      <c r="AW3753" s="457"/>
      <c r="AX3753" s="448"/>
      <c r="AY3753" s="449"/>
      <c r="AZ3753" s="430"/>
      <c r="BA3753" s="431"/>
      <c r="BB3753" s="434"/>
      <c r="BC3753" s="435"/>
      <c r="BD3753" s="448"/>
      <c r="BE3753" s="449"/>
      <c r="BF3753" s="452"/>
      <c r="BG3753" s="453"/>
      <c r="BH3753" s="456"/>
      <c r="BI3753" s="457"/>
      <c r="BJ3753" s="448"/>
      <c r="BK3753" s="449"/>
      <c r="BL3753" s="409"/>
      <c r="BM3753" s="410"/>
      <c r="BN3753" s="411"/>
      <c r="BO3753" s="405"/>
      <c r="BP3753" s="405"/>
      <c r="BQ3753" s="53"/>
      <c r="BR3753" s="53"/>
      <c r="BS3753" s="779"/>
    </row>
    <row r="3754" spans="1:71" ht="21.75" customHeight="1" x14ac:dyDescent="0.25">
      <c r="A3754" s="779"/>
      <c r="B3754" s="414" t="str">
        <f>IF(ROSTER!B$34="","",ROSTER!B$34)</f>
        <v/>
      </c>
      <c r="C3754" s="416" t="str">
        <f>IF(ROSTER!C$34="","",ROSTER!C$34)</f>
        <v/>
      </c>
      <c r="D3754" s="417"/>
      <c r="E3754" s="418"/>
      <c r="F3754" s="420">
        <f>IF(E3754="y",1,IF(E3754="S",1,0))</f>
        <v>0</v>
      </c>
      <c r="G3754" s="422">
        <f>IF(E3754="S",1,0)</f>
        <v>0</v>
      </c>
      <c r="H3754" s="424"/>
      <c r="I3754" s="425"/>
      <c r="J3754" s="428"/>
      <c r="K3754" s="429"/>
      <c r="L3754" s="432"/>
      <c r="M3754" s="433"/>
      <c r="N3754" s="436">
        <f>L3754+J3754</f>
        <v>0</v>
      </c>
      <c r="O3754" s="437"/>
      <c r="P3754" s="428"/>
      <c r="Q3754" s="429"/>
      <c r="R3754" s="432"/>
      <c r="S3754" s="440"/>
      <c r="T3754" s="432"/>
      <c r="U3754" s="425"/>
      <c r="V3754" s="440"/>
      <c r="W3754" s="425"/>
      <c r="X3754" s="428"/>
      <c r="Y3754" s="425"/>
      <c r="Z3754" s="428"/>
      <c r="AA3754" s="425"/>
      <c r="AB3754" s="428"/>
      <c r="AC3754" s="429"/>
      <c r="AD3754" s="432"/>
      <c r="AE3754" s="433"/>
      <c r="AF3754" s="442">
        <f>IF(AB3754=0,0,(AD3754/AB3754)*100)</f>
        <v>0</v>
      </c>
      <c r="AG3754" s="443"/>
      <c r="AH3754" s="428"/>
      <c r="AI3754" s="429"/>
      <c r="AJ3754" s="432"/>
      <c r="AK3754" s="433"/>
      <c r="AL3754" s="446">
        <f>IF(AH3754=0,0,(AJ3754/AH3754)*100)</f>
        <v>0</v>
      </c>
      <c r="AM3754" s="447"/>
      <c r="AN3754" s="428"/>
      <c r="AO3754" s="429"/>
      <c r="AP3754" s="432"/>
      <c r="AQ3754" s="433"/>
      <c r="AR3754" s="446">
        <f>IF(AN3754=0,0,(AP3754/AN3754)*100)</f>
        <v>0</v>
      </c>
      <c r="AS3754" s="447"/>
      <c r="AT3754" s="450">
        <f>AB3754+AH3754+AN3754</f>
        <v>0</v>
      </c>
      <c r="AU3754" s="451"/>
      <c r="AV3754" s="454">
        <f>AD3754+AJ3754+AP3754</f>
        <v>0</v>
      </c>
      <c r="AW3754" s="455"/>
      <c r="AX3754" s="446">
        <f>IF(AT3754=0,0,(AV3754/AT3754)*100)</f>
        <v>0</v>
      </c>
      <c r="AY3754" s="447"/>
      <c r="AZ3754" s="428"/>
      <c r="BA3754" s="429"/>
      <c r="BB3754" s="432"/>
      <c r="BC3754" s="433"/>
      <c r="BD3754" s="446">
        <f>IF(AZ3754=0,0,(BB3754/AZ3754)*100)</f>
        <v>0</v>
      </c>
      <c r="BE3754" s="447"/>
      <c r="BF3754" s="450">
        <f>AT3754+AZ3754</f>
        <v>0</v>
      </c>
      <c r="BG3754" s="451"/>
      <c r="BH3754" s="454">
        <f>AV3754+BB3754</f>
        <v>0</v>
      </c>
      <c r="BI3754" s="455"/>
      <c r="BJ3754" s="446">
        <f>IF(BF3754=0,0,(BH3754/BF3754)*100)</f>
        <v>0</v>
      </c>
      <c r="BK3754" s="447"/>
      <c r="BL3754" s="406">
        <f>(AD3754*2)+(AJ3754*2)+(AP3754*3)+BB3754</f>
        <v>0</v>
      </c>
      <c r="BM3754" s="407"/>
      <c r="BN3754" s="408"/>
      <c r="BO3754" s="404" t="e">
        <f>(BL3754*BR$2468)+(N3754*BR$2469)+(X3754*BR$2470)+(R3754*BR$2471)+(V3754*BR$2472)+(Z3754*BR$2473)</f>
        <v>#REF!</v>
      </c>
      <c r="BP3754" s="404" t="e">
        <f>((AZ3754-BB3754)*BR$2475)+((AT3754-AV3754)*BR$2474)+(H3754*BR$2476)+(P3754*BR$2477)</f>
        <v>#REF!</v>
      </c>
      <c r="BQ3754" s="53"/>
      <c r="BR3754" s="53"/>
      <c r="BS3754" s="779"/>
    </row>
    <row r="3755" spans="1:71" ht="21.75" customHeight="1" x14ac:dyDescent="0.25">
      <c r="A3755" s="779"/>
      <c r="B3755" s="415"/>
      <c r="C3755" s="412" t="str">
        <f>IF(ROSTER!D$34="","",ROSTER!D$34)</f>
        <v/>
      </c>
      <c r="D3755" s="413"/>
      <c r="E3755" s="419"/>
      <c r="F3755" s="421"/>
      <c r="G3755" s="423"/>
      <c r="H3755" s="426"/>
      <c r="I3755" s="427"/>
      <c r="J3755" s="430"/>
      <c r="K3755" s="431"/>
      <c r="L3755" s="434"/>
      <c r="M3755" s="435"/>
      <c r="N3755" s="438" t="s">
        <v>14</v>
      </c>
      <c r="O3755" s="439"/>
      <c r="P3755" s="430"/>
      <c r="Q3755" s="431"/>
      <c r="R3755" s="434"/>
      <c r="S3755" s="441"/>
      <c r="T3755" s="434"/>
      <c r="U3755" s="427"/>
      <c r="V3755" s="441"/>
      <c r="W3755" s="427"/>
      <c r="X3755" s="430"/>
      <c r="Y3755" s="427"/>
      <c r="Z3755" s="430"/>
      <c r="AA3755" s="427"/>
      <c r="AB3755" s="430"/>
      <c r="AC3755" s="431"/>
      <c r="AD3755" s="434"/>
      <c r="AE3755" s="435"/>
      <c r="AF3755" s="444"/>
      <c r="AG3755" s="445"/>
      <c r="AH3755" s="430"/>
      <c r="AI3755" s="431"/>
      <c r="AJ3755" s="434"/>
      <c r="AK3755" s="435"/>
      <c r="AL3755" s="448"/>
      <c r="AM3755" s="449"/>
      <c r="AN3755" s="430"/>
      <c r="AO3755" s="431"/>
      <c r="AP3755" s="434"/>
      <c r="AQ3755" s="435"/>
      <c r="AR3755" s="448"/>
      <c r="AS3755" s="449"/>
      <c r="AT3755" s="452"/>
      <c r="AU3755" s="453"/>
      <c r="AV3755" s="456"/>
      <c r="AW3755" s="457"/>
      <c r="AX3755" s="448"/>
      <c r="AY3755" s="449"/>
      <c r="AZ3755" s="430"/>
      <c r="BA3755" s="431"/>
      <c r="BB3755" s="434"/>
      <c r="BC3755" s="435"/>
      <c r="BD3755" s="448"/>
      <c r="BE3755" s="449"/>
      <c r="BF3755" s="452"/>
      <c r="BG3755" s="453"/>
      <c r="BH3755" s="456"/>
      <c r="BI3755" s="457"/>
      <c r="BJ3755" s="448"/>
      <c r="BK3755" s="449"/>
      <c r="BL3755" s="409"/>
      <c r="BM3755" s="410"/>
      <c r="BN3755" s="411"/>
      <c r="BO3755" s="405"/>
      <c r="BP3755" s="405"/>
      <c r="BQ3755" s="53"/>
      <c r="BR3755" s="53"/>
      <c r="BS3755" s="779"/>
    </row>
    <row r="3756" spans="1:71" ht="21.75" customHeight="1" x14ac:dyDescent="0.25">
      <c r="A3756" s="779"/>
      <c r="B3756" s="414" t="str">
        <f>IF(ROSTER!B$36="","",ROSTER!B$36)</f>
        <v/>
      </c>
      <c r="C3756" s="416" t="str">
        <f>IF(ROSTER!C$36="","",ROSTER!C$36)</f>
        <v/>
      </c>
      <c r="D3756" s="417"/>
      <c r="E3756" s="418"/>
      <c r="F3756" s="420">
        <f>IF(E3756="y",1,IF(E3756="S",1,0))</f>
        <v>0</v>
      </c>
      <c r="G3756" s="422">
        <f>IF(E3756="S",1,0)</f>
        <v>0</v>
      </c>
      <c r="H3756" s="424"/>
      <c r="I3756" s="425"/>
      <c r="J3756" s="428"/>
      <c r="K3756" s="429"/>
      <c r="L3756" s="432"/>
      <c r="M3756" s="433"/>
      <c r="N3756" s="436">
        <f>L3756+J3756</f>
        <v>0</v>
      </c>
      <c r="O3756" s="437"/>
      <c r="P3756" s="428"/>
      <c r="Q3756" s="429"/>
      <c r="R3756" s="432"/>
      <c r="S3756" s="440"/>
      <c r="T3756" s="432"/>
      <c r="U3756" s="425"/>
      <c r="V3756" s="440"/>
      <c r="W3756" s="425"/>
      <c r="X3756" s="428"/>
      <c r="Y3756" s="425"/>
      <c r="Z3756" s="428"/>
      <c r="AA3756" s="425"/>
      <c r="AB3756" s="428"/>
      <c r="AC3756" s="429"/>
      <c r="AD3756" s="432"/>
      <c r="AE3756" s="433"/>
      <c r="AF3756" s="442">
        <f>IF(AB3756=0,0,(AD3756/AB3756)*100)</f>
        <v>0</v>
      </c>
      <c r="AG3756" s="443"/>
      <c r="AH3756" s="428"/>
      <c r="AI3756" s="429"/>
      <c r="AJ3756" s="432"/>
      <c r="AK3756" s="433"/>
      <c r="AL3756" s="446">
        <f>IF(AH3756=0,0,(AJ3756/AH3756)*100)</f>
        <v>0</v>
      </c>
      <c r="AM3756" s="447"/>
      <c r="AN3756" s="428"/>
      <c r="AO3756" s="429"/>
      <c r="AP3756" s="432"/>
      <c r="AQ3756" s="433"/>
      <c r="AR3756" s="446">
        <f>IF(AN3756=0,0,(AP3756/AN3756)*100)</f>
        <v>0</v>
      </c>
      <c r="AS3756" s="447"/>
      <c r="AT3756" s="450">
        <f>AB3756+AH3756+AN3756</f>
        <v>0</v>
      </c>
      <c r="AU3756" s="451"/>
      <c r="AV3756" s="454">
        <f>AD3756+AJ3756+AP3756</f>
        <v>0</v>
      </c>
      <c r="AW3756" s="455"/>
      <c r="AX3756" s="446">
        <f>IF(AT3756=0,0,(AV3756/AT3756)*100)</f>
        <v>0</v>
      </c>
      <c r="AY3756" s="447"/>
      <c r="AZ3756" s="428"/>
      <c r="BA3756" s="429"/>
      <c r="BB3756" s="432"/>
      <c r="BC3756" s="433"/>
      <c r="BD3756" s="446">
        <f>IF(AZ3756=0,0,(BB3756/AZ3756)*100)</f>
        <v>0</v>
      </c>
      <c r="BE3756" s="447"/>
      <c r="BF3756" s="450">
        <f>AT3756+AZ3756</f>
        <v>0</v>
      </c>
      <c r="BG3756" s="451"/>
      <c r="BH3756" s="454">
        <f>AV3756+BB3756</f>
        <v>0</v>
      </c>
      <c r="BI3756" s="455"/>
      <c r="BJ3756" s="446">
        <f>IF(BF3756=0,0,(BH3756/BF3756)*100)</f>
        <v>0</v>
      </c>
      <c r="BK3756" s="447"/>
      <c r="BL3756" s="406">
        <f>(AD3756*2)+(AJ3756*2)+(AP3756*3)+BB3756</f>
        <v>0</v>
      </c>
      <c r="BM3756" s="407"/>
      <c r="BN3756" s="408"/>
      <c r="BO3756" s="404" t="e">
        <f>(BL3756*BR$2468)+(N3756*BR$2469)+(X3756*BR$2470)+(R3756*BR$2471)+(V3756*BR$2472)+(Z3756*BR$2473)</f>
        <v>#REF!</v>
      </c>
      <c r="BP3756" s="404" t="e">
        <f>((AZ3756-BB3756)*BR$2475)+((AT3756-AV3756)*BR$2474)+(H3756*BR$2476)+(P3756*BR$2477)</f>
        <v>#REF!</v>
      </c>
      <c r="BQ3756" s="53"/>
      <c r="BR3756" s="53"/>
      <c r="BS3756" s="779"/>
    </row>
    <row r="3757" spans="1:71" ht="21.75" customHeight="1" x14ac:dyDescent="0.25">
      <c r="A3757" s="779"/>
      <c r="B3757" s="415"/>
      <c r="C3757" s="412" t="str">
        <f>IF(ROSTER!D$36="","",ROSTER!D$36)</f>
        <v/>
      </c>
      <c r="D3757" s="413"/>
      <c r="E3757" s="419"/>
      <c r="F3757" s="421"/>
      <c r="G3757" s="423"/>
      <c r="H3757" s="426"/>
      <c r="I3757" s="427"/>
      <c r="J3757" s="430"/>
      <c r="K3757" s="431"/>
      <c r="L3757" s="434"/>
      <c r="M3757" s="435"/>
      <c r="N3757" s="438" t="s">
        <v>14</v>
      </c>
      <c r="O3757" s="439"/>
      <c r="P3757" s="430"/>
      <c r="Q3757" s="431"/>
      <c r="R3757" s="434"/>
      <c r="S3757" s="441"/>
      <c r="T3757" s="434"/>
      <c r="U3757" s="427"/>
      <c r="V3757" s="441"/>
      <c r="W3757" s="427"/>
      <c r="X3757" s="430"/>
      <c r="Y3757" s="427"/>
      <c r="Z3757" s="430"/>
      <c r="AA3757" s="427"/>
      <c r="AB3757" s="430"/>
      <c r="AC3757" s="431"/>
      <c r="AD3757" s="434"/>
      <c r="AE3757" s="435"/>
      <c r="AF3757" s="444"/>
      <c r="AG3757" s="445"/>
      <c r="AH3757" s="430"/>
      <c r="AI3757" s="431"/>
      <c r="AJ3757" s="434"/>
      <c r="AK3757" s="435"/>
      <c r="AL3757" s="448"/>
      <c r="AM3757" s="449"/>
      <c r="AN3757" s="430"/>
      <c r="AO3757" s="431"/>
      <c r="AP3757" s="434"/>
      <c r="AQ3757" s="435"/>
      <c r="AR3757" s="448"/>
      <c r="AS3757" s="449"/>
      <c r="AT3757" s="452"/>
      <c r="AU3757" s="453"/>
      <c r="AV3757" s="456"/>
      <c r="AW3757" s="457"/>
      <c r="AX3757" s="448"/>
      <c r="AY3757" s="449"/>
      <c r="AZ3757" s="430"/>
      <c r="BA3757" s="431"/>
      <c r="BB3757" s="434"/>
      <c r="BC3757" s="435"/>
      <c r="BD3757" s="448"/>
      <c r="BE3757" s="449"/>
      <c r="BF3757" s="452"/>
      <c r="BG3757" s="453"/>
      <c r="BH3757" s="456"/>
      <c r="BI3757" s="457"/>
      <c r="BJ3757" s="448"/>
      <c r="BK3757" s="449"/>
      <c r="BL3757" s="409"/>
      <c r="BM3757" s="410"/>
      <c r="BN3757" s="411"/>
      <c r="BO3757" s="405"/>
      <c r="BP3757" s="405"/>
      <c r="BQ3757" s="53"/>
      <c r="BR3757" s="53"/>
      <c r="BS3757" s="779"/>
    </row>
    <row r="3758" spans="1:71" ht="21.75" customHeight="1" x14ac:dyDescent="0.25">
      <c r="A3758" s="779"/>
      <c r="B3758" s="414" t="str">
        <f>IF(ROSTER!B$38="","",ROSTER!B$38)</f>
        <v/>
      </c>
      <c r="C3758" s="416" t="str">
        <f>IF(ROSTER!C$38="","",ROSTER!C$38)</f>
        <v/>
      </c>
      <c r="D3758" s="417"/>
      <c r="E3758" s="418"/>
      <c r="F3758" s="420">
        <f>IF(E3758="y",1,IF(E3758="S",1,0))</f>
        <v>0</v>
      </c>
      <c r="G3758" s="422">
        <f>IF(E3758="S",1,0)</f>
        <v>0</v>
      </c>
      <c r="H3758" s="424"/>
      <c r="I3758" s="425"/>
      <c r="J3758" s="428"/>
      <c r="K3758" s="429"/>
      <c r="L3758" s="432"/>
      <c r="M3758" s="433"/>
      <c r="N3758" s="436">
        <f>L3758+J3758</f>
        <v>0</v>
      </c>
      <c r="O3758" s="437"/>
      <c r="P3758" s="428"/>
      <c r="Q3758" s="429"/>
      <c r="R3758" s="432"/>
      <c r="S3758" s="440"/>
      <c r="T3758" s="432"/>
      <c r="U3758" s="425"/>
      <c r="V3758" s="440"/>
      <c r="W3758" s="425"/>
      <c r="X3758" s="428"/>
      <c r="Y3758" s="425"/>
      <c r="Z3758" s="428"/>
      <c r="AA3758" s="425"/>
      <c r="AB3758" s="428"/>
      <c r="AC3758" s="429"/>
      <c r="AD3758" s="432"/>
      <c r="AE3758" s="433"/>
      <c r="AF3758" s="442">
        <f>IF(AB3758=0,0,(AD3758/AB3758)*100)</f>
        <v>0</v>
      </c>
      <c r="AG3758" s="443"/>
      <c r="AH3758" s="428"/>
      <c r="AI3758" s="429"/>
      <c r="AJ3758" s="432"/>
      <c r="AK3758" s="433"/>
      <c r="AL3758" s="446">
        <f>IF(AH3758=0,0,(AJ3758/AH3758)*100)</f>
        <v>0</v>
      </c>
      <c r="AM3758" s="447"/>
      <c r="AN3758" s="428"/>
      <c r="AO3758" s="429"/>
      <c r="AP3758" s="432"/>
      <c r="AQ3758" s="433"/>
      <c r="AR3758" s="446">
        <f>IF(AN3758=0,0,(AP3758/AN3758)*100)</f>
        <v>0</v>
      </c>
      <c r="AS3758" s="447"/>
      <c r="AT3758" s="450">
        <f>AB3758+AH3758+AN3758</f>
        <v>0</v>
      </c>
      <c r="AU3758" s="451"/>
      <c r="AV3758" s="454">
        <f>AD3758+AJ3758+AP3758</f>
        <v>0</v>
      </c>
      <c r="AW3758" s="455"/>
      <c r="AX3758" s="446">
        <f>IF(AT3758=0,0,(AV3758/AT3758)*100)</f>
        <v>0</v>
      </c>
      <c r="AY3758" s="447"/>
      <c r="AZ3758" s="428"/>
      <c r="BA3758" s="429"/>
      <c r="BB3758" s="432"/>
      <c r="BC3758" s="433"/>
      <c r="BD3758" s="446">
        <f>IF(AZ3758=0,0,(BB3758/AZ3758)*100)</f>
        <v>0</v>
      </c>
      <c r="BE3758" s="447"/>
      <c r="BF3758" s="450">
        <f>AT3758+AZ3758</f>
        <v>0</v>
      </c>
      <c r="BG3758" s="451"/>
      <c r="BH3758" s="454">
        <f>AV3758+BB3758</f>
        <v>0</v>
      </c>
      <c r="BI3758" s="455"/>
      <c r="BJ3758" s="446">
        <f>IF(BF3758=0,0,(BH3758/BF3758)*100)</f>
        <v>0</v>
      </c>
      <c r="BK3758" s="447"/>
      <c r="BL3758" s="406">
        <f>(AD3758*2)+(AJ3758*2)+(AP3758*3)+BB3758</f>
        <v>0</v>
      </c>
      <c r="BM3758" s="407"/>
      <c r="BN3758" s="408"/>
      <c r="BO3758" s="404" t="e">
        <f>(BL3758*BR$2468)+(N3758*BR$2469)+(X3758*BR$2470)+(R3758*BR$2471)+(V3758*BR$2472)+(Z3758*BR$2473)</f>
        <v>#REF!</v>
      </c>
      <c r="BP3758" s="404" t="e">
        <f>((AZ3758-BB3758)*BR$2475)+((AT3758-AV3758)*BR$2474)+(H3758*BR$2476)+(P3758*BR$2477)</f>
        <v>#REF!</v>
      </c>
      <c r="BQ3758" s="53"/>
      <c r="BR3758" s="53"/>
      <c r="BS3758" s="779"/>
    </row>
    <row r="3759" spans="1:71" ht="21.75" customHeight="1" x14ac:dyDescent="0.25">
      <c r="A3759" s="779"/>
      <c r="B3759" s="415"/>
      <c r="C3759" s="412" t="str">
        <f>IF(ROSTER!D$38="","",ROSTER!D$38)</f>
        <v/>
      </c>
      <c r="D3759" s="413"/>
      <c r="E3759" s="419"/>
      <c r="F3759" s="421"/>
      <c r="G3759" s="423"/>
      <c r="H3759" s="426"/>
      <c r="I3759" s="427"/>
      <c r="J3759" s="430"/>
      <c r="K3759" s="431"/>
      <c r="L3759" s="434"/>
      <c r="M3759" s="435"/>
      <c r="N3759" s="438" t="s">
        <v>14</v>
      </c>
      <c r="O3759" s="439"/>
      <c r="P3759" s="430"/>
      <c r="Q3759" s="431"/>
      <c r="R3759" s="434"/>
      <c r="S3759" s="441"/>
      <c r="T3759" s="434"/>
      <c r="U3759" s="427"/>
      <c r="V3759" s="441"/>
      <c r="W3759" s="427"/>
      <c r="X3759" s="430"/>
      <c r="Y3759" s="427"/>
      <c r="Z3759" s="430"/>
      <c r="AA3759" s="427"/>
      <c r="AB3759" s="430"/>
      <c r="AC3759" s="431"/>
      <c r="AD3759" s="434"/>
      <c r="AE3759" s="435"/>
      <c r="AF3759" s="444"/>
      <c r="AG3759" s="445"/>
      <c r="AH3759" s="430"/>
      <c r="AI3759" s="431"/>
      <c r="AJ3759" s="434"/>
      <c r="AK3759" s="435"/>
      <c r="AL3759" s="448"/>
      <c r="AM3759" s="449"/>
      <c r="AN3759" s="430"/>
      <c r="AO3759" s="431"/>
      <c r="AP3759" s="434"/>
      <c r="AQ3759" s="435"/>
      <c r="AR3759" s="448"/>
      <c r="AS3759" s="449"/>
      <c r="AT3759" s="452"/>
      <c r="AU3759" s="453"/>
      <c r="AV3759" s="456"/>
      <c r="AW3759" s="457"/>
      <c r="AX3759" s="448"/>
      <c r="AY3759" s="449"/>
      <c r="AZ3759" s="430"/>
      <c r="BA3759" s="431"/>
      <c r="BB3759" s="434"/>
      <c r="BC3759" s="435"/>
      <c r="BD3759" s="448"/>
      <c r="BE3759" s="449"/>
      <c r="BF3759" s="452"/>
      <c r="BG3759" s="453"/>
      <c r="BH3759" s="456"/>
      <c r="BI3759" s="457"/>
      <c r="BJ3759" s="448"/>
      <c r="BK3759" s="449"/>
      <c r="BL3759" s="409"/>
      <c r="BM3759" s="410"/>
      <c r="BN3759" s="411"/>
      <c r="BO3759" s="405"/>
      <c r="BP3759" s="405"/>
      <c r="BQ3759" s="53"/>
      <c r="BR3759" s="53"/>
      <c r="BS3759" s="779"/>
    </row>
    <row r="3760" spans="1:71" ht="21.75" customHeight="1" x14ac:dyDescent="0.25">
      <c r="A3760" s="779"/>
      <c r="B3760" s="414" t="str">
        <f>IF(ROSTER!B$40="","",ROSTER!B$40)</f>
        <v/>
      </c>
      <c r="C3760" s="416" t="str">
        <f>IF(ROSTER!C$40="","",ROSTER!C$40)</f>
        <v/>
      </c>
      <c r="D3760" s="417"/>
      <c r="E3760" s="418"/>
      <c r="F3760" s="420">
        <f>IF(E3760="y",1,IF(E3760="S",1,0))</f>
        <v>0</v>
      </c>
      <c r="G3760" s="422">
        <f>IF(E3760="S",1,0)</f>
        <v>0</v>
      </c>
      <c r="H3760" s="424"/>
      <c r="I3760" s="425"/>
      <c r="J3760" s="428"/>
      <c r="K3760" s="429"/>
      <c r="L3760" s="432"/>
      <c r="M3760" s="433"/>
      <c r="N3760" s="436">
        <f>L3760+J3760</f>
        <v>0</v>
      </c>
      <c r="O3760" s="437"/>
      <c r="P3760" s="428"/>
      <c r="Q3760" s="429"/>
      <c r="R3760" s="432"/>
      <c r="S3760" s="440"/>
      <c r="T3760" s="432"/>
      <c r="U3760" s="425"/>
      <c r="V3760" s="440"/>
      <c r="W3760" s="425"/>
      <c r="X3760" s="428"/>
      <c r="Y3760" s="425"/>
      <c r="Z3760" s="428"/>
      <c r="AA3760" s="425"/>
      <c r="AB3760" s="428"/>
      <c r="AC3760" s="429"/>
      <c r="AD3760" s="432"/>
      <c r="AE3760" s="433"/>
      <c r="AF3760" s="442">
        <f>IF(AB3760=0,0,(AD3760/AB3760)*100)</f>
        <v>0</v>
      </c>
      <c r="AG3760" s="443"/>
      <c r="AH3760" s="428"/>
      <c r="AI3760" s="429"/>
      <c r="AJ3760" s="432"/>
      <c r="AK3760" s="433"/>
      <c r="AL3760" s="446">
        <f>IF(AH3760=0,0,(AJ3760/AH3760)*100)</f>
        <v>0</v>
      </c>
      <c r="AM3760" s="447"/>
      <c r="AN3760" s="428"/>
      <c r="AO3760" s="429"/>
      <c r="AP3760" s="432"/>
      <c r="AQ3760" s="433"/>
      <c r="AR3760" s="446">
        <f>IF(AN3760=0,0,(AP3760/AN3760)*100)</f>
        <v>0</v>
      </c>
      <c r="AS3760" s="447"/>
      <c r="AT3760" s="450">
        <f>AB3760+AH3760+AN3760</f>
        <v>0</v>
      </c>
      <c r="AU3760" s="451"/>
      <c r="AV3760" s="454">
        <f>AD3760+AJ3760+AP3760</f>
        <v>0</v>
      </c>
      <c r="AW3760" s="455"/>
      <c r="AX3760" s="446">
        <f>IF(AT3760=0,0,(AV3760/AT3760)*100)</f>
        <v>0</v>
      </c>
      <c r="AY3760" s="447"/>
      <c r="AZ3760" s="428"/>
      <c r="BA3760" s="429"/>
      <c r="BB3760" s="432"/>
      <c r="BC3760" s="433"/>
      <c r="BD3760" s="446">
        <f>IF(AZ3760=0,0,(BB3760/AZ3760)*100)</f>
        <v>0</v>
      </c>
      <c r="BE3760" s="447"/>
      <c r="BF3760" s="450">
        <f>AT3760+AZ3760</f>
        <v>0</v>
      </c>
      <c r="BG3760" s="451"/>
      <c r="BH3760" s="454">
        <f>AV3760+BB3760</f>
        <v>0</v>
      </c>
      <c r="BI3760" s="455"/>
      <c r="BJ3760" s="446">
        <f>IF(BF3760=0,0,(BH3760/BF3760)*100)</f>
        <v>0</v>
      </c>
      <c r="BK3760" s="447"/>
      <c r="BL3760" s="406">
        <f>(AD3760*2)+(AJ3760*2)+(AP3760*3)+BB3760</f>
        <v>0</v>
      </c>
      <c r="BM3760" s="407"/>
      <c r="BN3760" s="408"/>
      <c r="BO3760" s="404" t="e">
        <f>(BL3760*BR$2468)+(N3760*BR$2469)+(X3760*BR$2470)+(R3760*BR$2471)+(V3760*BR$2472)+(Z3760*BR$2473)</f>
        <v>#REF!</v>
      </c>
      <c r="BP3760" s="404" t="e">
        <f>((AZ3760-BB3760)*BR$2475)+((AT3760-AV3760)*BR$2474)+(H3760*BR$2476)+(P3760*BR$2477)</f>
        <v>#REF!</v>
      </c>
      <c r="BQ3760" s="53"/>
      <c r="BR3760" s="53"/>
      <c r="BS3760" s="779"/>
    </row>
    <row r="3761" spans="1:71" ht="21.75" customHeight="1" x14ac:dyDescent="0.25">
      <c r="A3761" s="779"/>
      <c r="B3761" s="415"/>
      <c r="C3761" s="412" t="str">
        <f>IF(ROSTER!D$40="","",ROSTER!D$40)</f>
        <v/>
      </c>
      <c r="D3761" s="413"/>
      <c r="E3761" s="419"/>
      <c r="F3761" s="421"/>
      <c r="G3761" s="423"/>
      <c r="H3761" s="426"/>
      <c r="I3761" s="427"/>
      <c r="J3761" s="430"/>
      <c r="K3761" s="431"/>
      <c r="L3761" s="434"/>
      <c r="M3761" s="435"/>
      <c r="N3761" s="438" t="s">
        <v>14</v>
      </c>
      <c r="O3761" s="439"/>
      <c r="P3761" s="430"/>
      <c r="Q3761" s="431"/>
      <c r="R3761" s="434"/>
      <c r="S3761" s="441"/>
      <c r="T3761" s="434"/>
      <c r="U3761" s="427"/>
      <c r="V3761" s="441"/>
      <c r="W3761" s="427"/>
      <c r="X3761" s="430"/>
      <c r="Y3761" s="427"/>
      <c r="Z3761" s="430"/>
      <c r="AA3761" s="427"/>
      <c r="AB3761" s="430"/>
      <c r="AC3761" s="431"/>
      <c r="AD3761" s="434"/>
      <c r="AE3761" s="435"/>
      <c r="AF3761" s="444"/>
      <c r="AG3761" s="445"/>
      <c r="AH3761" s="430"/>
      <c r="AI3761" s="431"/>
      <c r="AJ3761" s="434"/>
      <c r="AK3761" s="435"/>
      <c r="AL3761" s="448"/>
      <c r="AM3761" s="449"/>
      <c r="AN3761" s="430"/>
      <c r="AO3761" s="431"/>
      <c r="AP3761" s="434"/>
      <c r="AQ3761" s="435"/>
      <c r="AR3761" s="448"/>
      <c r="AS3761" s="449"/>
      <c r="AT3761" s="452"/>
      <c r="AU3761" s="453"/>
      <c r="AV3761" s="456"/>
      <c r="AW3761" s="457"/>
      <c r="AX3761" s="448"/>
      <c r="AY3761" s="449"/>
      <c r="AZ3761" s="430"/>
      <c r="BA3761" s="431"/>
      <c r="BB3761" s="434"/>
      <c r="BC3761" s="435"/>
      <c r="BD3761" s="448"/>
      <c r="BE3761" s="449"/>
      <c r="BF3761" s="452"/>
      <c r="BG3761" s="453"/>
      <c r="BH3761" s="456"/>
      <c r="BI3761" s="457"/>
      <c r="BJ3761" s="448"/>
      <c r="BK3761" s="449"/>
      <c r="BL3761" s="409"/>
      <c r="BM3761" s="410"/>
      <c r="BN3761" s="411"/>
      <c r="BO3761" s="405"/>
      <c r="BP3761" s="405"/>
      <c r="BQ3761" s="53"/>
      <c r="BR3761" s="53"/>
      <c r="BS3761" s="779"/>
    </row>
    <row r="3762" spans="1:71" ht="21.75" customHeight="1" x14ac:dyDescent="0.25">
      <c r="A3762" s="779"/>
      <c r="B3762" s="414" t="str">
        <f>IF(ROSTER!B$42="","",ROSTER!B$42)</f>
        <v/>
      </c>
      <c r="C3762" s="416" t="str">
        <f>IF(ROSTER!C$42="","",ROSTER!C$42)</f>
        <v/>
      </c>
      <c r="D3762" s="417"/>
      <c r="E3762" s="418"/>
      <c r="F3762" s="420">
        <f>IF(E3762="y",1,IF(E3762="S",1,0))</f>
        <v>0</v>
      </c>
      <c r="G3762" s="422">
        <f>IF(E3762="S",1,0)</f>
        <v>0</v>
      </c>
      <c r="H3762" s="424"/>
      <c r="I3762" s="425"/>
      <c r="J3762" s="428"/>
      <c r="K3762" s="429"/>
      <c r="L3762" s="432"/>
      <c r="M3762" s="433"/>
      <c r="N3762" s="436">
        <f>L3762+J3762</f>
        <v>0</v>
      </c>
      <c r="O3762" s="437"/>
      <c r="P3762" s="428"/>
      <c r="Q3762" s="429"/>
      <c r="R3762" s="432"/>
      <c r="S3762" s="440"/>
      <c r="T3762" s="432"/>
      <c r="U3762" s="425"/>
      <c r="V3762" s="440"/>
      <c r="W3762" s="425"/>
      <c r="X3762" s="428"/>
      <c r="Y3762" s="425"/>
      <c r="Z3762" s="428"/>
      <c r="AA3762" s="425"/>
      <c r="AB3762" s="428"/>
      <c r="AC3762" s="429"/>
      <c r="AD3762" s="432"/>
      <c r="AE3762" s="433"/>
      <c r="AF3762" s="442">
        <f>IF(AB3762=0,0,(AD3762/AB3762)*100)</f>
        <v>0</v>
      </c>
      <c r="AG3762" s="443"/>
      <c r="AH3762" s="428"/>
      <c r="AI3762" s="429"/>
      <c r="AJ3762" s="432"/>
      <c r="AK3762" s="433"/>
      <c r="AL3762" s="446">
        <f>IF(AH3762=0,0,(AJ3762/AH3762)*100)</f>
        <v>0</v>
      </c>
      <c r="AM3762" s="447"/>
      <c r="AN3762" s="428"/>
      <c r="AO3762" s="429"/>
      <c r="AP3762" s="432"/>
      <c r="AQ3762" s="433"/>
      <c r="AR3762" s="446">
        <f>IF(AN3762=0,0,(AP3762/AN3762)*100)</f>
        <v>0</v>
      </c>
      <c r="AS3762" s="447"/>
      <c r="AT3762" s="450">
        <f>AB3762+AH3762+AN3762</f>
        <v>0</v>
      </c>
      <c r="AU3762" s="451"/>
      <c r="AV3762" s="454">
        <f>AD3762+AJ3762+AP3762</f>
        <v>0</v>
      </c>
      <c r="AW3762" s="455"/>
      <c r="AX3762" s="446">
        <f>IF(AT3762=0,0,(AV3762/AT3762)*100)</f>
        <v>0</v>
      </c>
      <c r="AY3762" s="447"/>
      <c r="AZ3762" s="428"/>
      <c r="BA3762" s="429"/>
      <c r="BB3762" s="432"/>
      <c r="BC3762" s="433"/>
      <c r="BD3762" s="446">
        <f>IF(AZ3762=0,0,(BB3762/AZ3762)*100)</f>
        <v>0</v>
      </c>
      <c r="BE3762" s="447"/>
      <c r="BF3762" s="450">
        <f>AT3762+AZ3762</f>
        <v>0</v>
      </c>
      <c r="BG3762" s="451"/>
      <c r="BH3762" s="454">
        <f>AV3762+BB3762</f>
        <v>0</v>
      </c>
      <c r="BI3762" s="455"/>
      <c r="BJ3762" s="446">
        <f>IF(BF3762=0,0,(BH3762/BF3762)*100)</f>
        <v>0</v>
      </c>
      <c r="BK3762" s="447"/>
      <c r="BL3762" s="406">
        <f>(AD3762*2)+(AJ3762*2)+(AP3762*3)+BB3762</f>
        <v>0</v>
      </c>
      <c r="BM3762" s="407"/>
      <c r="BN3762" s="408"/>
      <c r="BO3762" s="404" t="e">
        <f>(BL3762*BR$2468)+(N3762*BR$2469)+(X3762*BR$2470)+(R3762*BR$2471)+(V3762*BR$2472)+(Z3762*BR$2473)</f>
        <v>#REF!</v>
      </c>
      <c r="BP3762" s="404" t="e">
        <f>((AZ3762-BB3762)*BR$2475)+((AT3762-AV3762)*BR$2474)+(H3762*BR$2476)+(P3762*BR$2477)</f>
        <v>#REF!</v>
      </c>
      <c r="BQ3762" s="53"/>
      <c r="BR3762" s="53"/>
      <c r="BS3762" s="779"/>
    </row>
    <row r="3763" spans="1:71" ht="21.75" customHeight="1" thickBot="1" x14ac:dyDescent="0.3">
      <c r="A3763" s="779"/>
      <c r="B3763" s="415"/>
      <c r="C3763" s="412" t="str">
        <f>IF(ROSTER!D$42="","",ROSTER!D$42)</f>
        <v/>
      </c>
      <c r="D3763" s="413"/>
      <c r="E3763" s="419"/>
      <c r="F3763" s="421"/>
      <c r="G3763" s="423"/>
      <c r="H3763" s="426"/>
      <c r="I3763" s="427"/>
      <c r="J3763" s="430"/>
      <c r="K3763" s="431"/>
      <c r="L3763" s="434"/>
      <c r="M3763" s="435"/>
      <c r="N3763" s="438" t="s">
        <v>14</v>
      </c>
      <c r="O3763" s="439"/>
      <c r="P3763" s="430"/>
      <c r="Q3763" s="431"/>
      <c r="R3763" s="434"/>
      <c r="S3763" s="441"/>
      <c r="T3763" s="434"/>
      <c r="U3763" s="427"/>
      <c r="V3763" s="441"/>
      <c r="W3763" s="427"/>
      <c r="X3763" s="430"/>
      <c r="Y3763" s="427"/>
      <c r="Z3763" s="430"/>
      <c r="AA3763" s="427"/>
      <c r="AB3763" s="430"/>
      <c r="AC3763" s="431"/>
      <c r="AD3763" s="434"/>
      <c r="AE3763" s="435"/>
      <c r="AF3763" s="444"/>
      <c r="AG3763" s="445"/>
      <c r="AH3763" s="430"/>
      <c r="AI3763" s="431"/>
      <c r="AJ3763" s="434"/>
      <c r="AK3763" s="435"/>
      <c r="AL3763" s="448"/>
      <c r="AM3763" s="449"/>
      <c r="AN3763" s="430"/>
      <c r="AO3763" s="431"/>
      <c r="AP3763" s="434"/>
      <c r="AQ3763" s="435"/>
      <c r="AR3763" s="448"/>
      <c r="AS3763" s="449"/>
      <c r="AT3763" s="452"/>
      <c r="AU3763" s="453"/>
      <c r="AV3763" s="456"/>
      <c r="AW3763" s="457"/>
      <c r="AX3763" s="448"/>
      <c r="AY3763" s="449"/>
      <c r="AZ3763" s="430"/>
      <c r="BA3763" s="431"/>
      <c r="BB3763" s="434"/>
      <c r="BC3763" s="435"/>
      <c r="BD3763" s="448"/>
      <c r="BE3763" s="449"/>
      <c r="BF3763" s="452"/>
      <c r="BG3763" s="453"/>
      <c r="BH3763" s="456"/>
      <c r="BI3763" s="457"/>
      <c r="BJ3763" s="448"/>
      <c r="BK3763" s="449"/>
      <c r="BL3763" s="409"/>
      <c r="BM3763" s="410"/>
      <c r="BN3763" s="411"/>
      <c r="BO3763" s="405"/>
      <c r="BP3763" s="405"/>
      <c r="BQ3763" s="53"/>
      <c r="BR3763" s="53"/>
      <c r="BS3763" s="779"/>
    </row>
    <row r="3764" spans="1:71" ht="21.75" hidden="1" customHeight="1" x14ac:dyDescent="0.3">
      <c r="A3764" s="779"/>
      <c r="B3764" s="414" t="str">
        <f>IF(ROSTER!B$44="","",ROSTER!B$44)</f>
        <v/>
      </c>
      <c r="C3764" s="416" t="str">
        <f>IF(ROSTER!C$44="","",ROSTER!C$44)</f>
        <v/>
      </c>
      <c r="D3764" s="417"/>
      <c r="E3764" s="418"/>
      <c r="F3764" s="420">
        <f>IF(E3764="y",1,IF(E3764="S",1,0))</f>
        <v>0</v>
      </c>
      <c r="G3764" s="422">
        <f>IF(E3764="S",1,0)</f>
        <v>0</v>
      </c>
      <c r="H3764" s="424"/>
      <c r="I3764" s="425"/>
      <c r="J3764" s="428"/>
      <c r="K3764" s="429"/>
      <c r="L3764" s="432"/>
      <c r="M3764" s="433"/>
      <c r="N3764" s="436">
        <f>L3764+J3764</f>
        <v>0</v>
      </c>
      <c r="O3764" s="437"/>
      <c r="P3764" s="428"/>
      <c r="Q3764" s="429"/>
      <c r="R3764" s="432"/>
      <c r="S3764" s="440"/>
      <c r="T3764" s="432"/>
      <c r="U3764" s="425"/>
      <c r="V3764" s="440"/>
      <c r="W3764" s="425"/>
      <c r="X3764" s="428"/>
      <c r="Y3764" s="425"/>
      <c r="Z3764" s="428"/>
      <c r="AA3764" s="425"/>
      <c r="AB3764" s="428"/>
      <c r="AC3764" s="429"/>
      <c r="AD3764" s="432"/>
      <c r="AE3764" s="433"/>
      <c r="AF3764" s="442">
        <f>IF(AB3764=0,0,(AD3764/AB3764)*100)</f>
        <v>0</v>
      </c>
      <c r="AG3764" s="443"/>
      <c r="AH3764" s="428"/>
      <c r="AI3764" s="429"/>
      <c r="AJ3764" s="432"/>
      <c r="AK3764" s="433"/>
      <c r="AL3764" s="446">
        <f>IF(AH3764=0,0,(AJ3764/AH3764)*100)</f>
        <v>0</v>
      </c>
      <c r="AM3764" s="447"/>
      <c r="AN3764" s="428"/>
      <c r="AO3764" s="429"/>
      <c r="AP3764" s="432"/>
      <c r="AQ3764" s="433"/>
      <c r="AR3764" s="446">
        <f>IF(AN3764=0,0,(AP3764/AN3764)*100)</f>
        <v>0</v>
      </c>
      <c r="AS3764" s="447"/>
      <c r="AT3764" s="450">
        <f>AB3764+AH3764+AN3764</f>
        <v>0</v>
      </c>
      <c r="AU3764" s="451"/>
      <c r="AV3764" s="454">
        <f>AD3764+AJ3764+AP3764</f>
        <v>0</v>
      </c>
      <c r="AW3764" s="455"/>
      <c r="AX3764" s="446">
        <f>IF(AT3764=0,0,(AV3764/AT3764)*100)</f>
        <v>0</v>
      </c>
      <c r="AY3764" s="447"/>
      <c r="AZ3764" s="428"/>
      <c r="BA3764" s="429"/>
      <c r="BB3764" s="432"/>
      <c r="BC3764" s="433"/>
      <c r="BD3764" s="446">
        <f>IF(AZ3764=0,0,(BB3764/AZ3764)*100)</f>
        <v>0</v>
      </c>
      <c r="BE3764" s="447"/>
      <c r="BF3764" s="450">
        <f>AT3764+AZ3764</f>
        <v>0</v>
      </c>
      <c r="BG3764" s="451"/>
      <c r="BH3764" s="454">
        <f>AV3764+BB3764</f>
        <v>0</v>
      </c>
      <c r="BI3764" s="455"/>
      <c r="BJ3764" s="446">
        <f>IF(BF3764=0,0,(BH3764/BF3764)*100)</f>
        <v>0</v>
      </c>
      <c r="BK3764" s="447"/>
      <c r="BL3764" s="406">
        <f>(AD3764*2)+(AJ3764*2)+(AP3764*3)+BB3764</f>
        <v>0</v>
      </c>
      <c r="BM3764" s="407"/>
      <c r="BN3764" s="408"/>
      <c r="BO3764" s="404" t="e">
        <f>(BL3764*BR$2468)+(N3764*BR$2469)+(X3764*BR$2470)+(R3764*BR$2471)+(V3764*BR$2472)+(Z3764*BR$2473)</f>
        <v>#REF!</v>
      </c>
      <c r="BP3764" s="404" t="e">
        <f>((AZ3764-BB3764)*BR$2475)+((AT3764-AV3764)*BR$2474)+(H3764*BR$2476)+(P3764*BR$2477)</f>
        <v>#REF!</v>
      </c>
      <c r="BQ3764" s="53"/>
      <c r="BR3764" s="53"/>
      <c r="BS3764" s="779"/>
    </row>
    <row r="3765" spans="1:71" ht="21.75" hidden="1" customHeight="1" x14ac:dyDescent="0.3">
      <c r="A3765" s="779"/>
      <c r="B3765" s="415"/>
      <c r="C3765" s="412" t="str">
        <f>IF(ROSTER!D$44="","",ROSTER!D$44)</f>
        <v/>
      </c>
      <c r="D3765" s="413"/>
      <c r="E3765" s="419"/>
      <c r="F3765" s="421"/>
      <c r="G3765" s="423"/>
      <c r="H3765" s="426"/>
      <c r="I3765" s="427"/>
      <c r="J3765" s="430"/>
      <c r="K3765" s="431"/>
      <c r="L3765" s="434"/>
      <c r="M3765" s="435"/>
      <c r="N3765" s="438" t="s">
        <v>14</v>
      </c>
      <c r="O3765" s="439"/>
      <c r="P3765" s="430"/>
      <c r="Q3765" s="431"/>
      <c r="R3765" s="434"/>
      <c r="S3765" s="441"/>
      <c r="T3765" s="434"/>
      <c r="U3765" s="427"/>
      <c r="V3765" s="441"/>
      <c r="W3765" s="427"/>
      <c r="X3765" s="430"/>
      <c r="Y3765" s="427"/>
      <c r="Z3765" s="430"/>
      <c r="AA3765" s="427"/>
      <c r="AB3765" s="430"/>
      <c r="AC3765" s="431"/>
      <c r="AD3765" s="434"/>
      <c r="AE3765" s="435"/>
      <c r="AF3765" s="444"/>
      <c r="AG3765" s="445"/>
      <c r="AH3765" s="430"/>
      <c r="AI3765" s="431"/>
      <c r="AJ3765" s="434"/>
      <c r="AK3765" s="435"/>
      <c r="AL3765" s="448"/>
      <c r="AM3765" s="449"/>
      <c r="AN3765" s="430"/>
      <c r="AO3765" s="431"/>
      <c r="AP3765" s="434"/>
      <c r="AQ3765" s="435"/>
      <c r="AR3765" s="448"/>
      <c r="AS3765" s="449"/>
      <c r="AT3765" s="452"/>
      <c r="AU3765" s="453"/>
      <c r="AV3765" s="456"/>
      <c r="AW3765" s="457"/>
      <c r="AX3765" s="448"/>
      <c r="AY3765" s="449"/>
      <c r="AZ3765" s="430"/>
      <c r="BA3765" s="431"/>
      <c r="BB3765" s="434"/>
      <c r="BC3765" s="435"/>
      <c r="BD3765" s="448"/>
      <c r="BE3765" s="449"/>
      <c r="BF3765" s="452"/>
      <c r="BG3765" s="453"/>
      <c r="BH3765" s="456"/>
      <c r="BI3765" s="457"/>
      <c r="BJ3765" s="448"/>
      <c r="BK3765" s="449"/>
      <c r="BL3765" s="409"/>
      <c r="BM3765" s="410"/>
      <c r="BN3765" s="411"/>
      <c r="BO3765" s="405"/>
      <c r="BP3765" s="405"/>
      <c r="BQ3765" s="53"/>
      <c r="BR3765" s="53"/>
      <c r="BS3765" s="779"/>
    </row>
    <row r="3766" spans="1:71" ht="21.75" hidden="1" customHeight="1" x14ac:dyDescent="0.3">
      <c r="A3766" s="779"/>
      <c r="B3766" s="414" t="str">
        <f>IF(ROSTER!B$46="","",ROSTER!B$46)</f>
        <v/>
      </c>
      <c r="C3766" s="416" t="str">
        <f>IF(ROSTER!C$46="","",ROSTER!C$46)</f>
        <v/>
      </c>
      <c r="D3766" s="417"/>
      <c r="E3766" s="418"/>
      <c r="F3766" s="420">
        <f>IF(E3766="y",1,IF(E3766="S",1,0))</f>
        <v>0</v>
      </c>
      <c r="G3766" s="422">
        <f>IF(E3766="S",1,0)</f>
        <v>0</v>
      </c>
      <c r="H3766" s="424"/>
      <c r="I3766" s="425"/>
      <c r="J3766" s="428"/>
      <c r="K3766" s="429"/>
      <c r="L3766" s="432"/>
      <c r="M3766" s="433"/>
      <c r="N3766" s="436">
        <f>L3766+J3766</f>
        <v>0</v>
      </c>
      <c r="O3766" s="437"/>
      <c r="P3766" s="428"/>
      <c r="Q3766" s="429"/>
      <c r="R3766" s="432"/>
      <c r="S3766" s="440"/>
      <c r="T3766" s="432"/>
      <c r="U3766" s="425"/>
      <c r="V3766" s="440"/>
      <c r="W3766" s="425"/>
      <c r="X3766" s="428"/>
      <c r="Y3766" s="425"/>
      <c r="Z3766" s="428"/>
      <c r="AA3766" s="425"/>
      <c r="AB3766" s="428"/>
      <c r="AC3766" s="429"/>
      <c r="AD3766" s="432"/>
      <c r="AE3766" s="433"/>
      <c r="AF3766" s="442">
        <f>IF(AB3766=0,0,(AD3766/AB3766)*100)</f>
        <v>0</v>
      </c>
      <c r="AG3766" s="443"/>
      <c r="AH3766" s="428"/>
      <c r="AI3766" s="429"/>
      <c r="AJ3766" s="432"/>
      <c r="AK3766" s="433"/>
      <c r="AL3766" s="446">
        <f>IF(AH3766=0,0,(AJ3766/AH3766)*100)</f>
        <v>0</v>
      </c>
      <c r="AM3766" s="447"/>
      <c r="AN3766" s="428"/>
      <c r="AO3766" s="429"/>
      <c r="AP3766" s="432"/>
      <c r="AQ3766" s="433"/>
      <c r="AR3766" s="446">
        <f>IF(AN3766=0,0,(AP3766/AN3766)*100)</f>
        <v>0</v>
      </c>
      <c r="AS3766" s="447"/>
      <c r="AT3766" s="450">
        <f>AB3766+AH3766+AN3766</f>
        <v>0</v>
      </c>
      <c r="AU3766" s="451"/>
      <c r="AV3766" s="454">
        <f>AD3766+AJ3766+AP3766</f>
        <v>0</v>
      </c>
      <c r="AW3766" s="455"/>
      <c r="AX3766" s="446">
        <f>IF(AT3766=0,0,(AV3766/AT3766)*100)</f>
        <v>0</v>
      </c>
      <c r="AY3766" s="447"/>
      <c r="AZ3766" s="428"/>
      <c r="BA3766" s="429"/>
      <c r="BB3766" s="432"/>
      <c r="BC3766" s="433"/>
      <c r="BD3766" s="446">
        <f>IF(AZ3766=0,0,(BB3766/AZ3766)*100)</f>
        <v>0</v>
      </c>
      <c r="BE3766" s="447"/>
      <c r="BF3766" s="450">
        <f>AT3766+AZ3766</f>
        <v>0</v>
      </c>
      <c r="BG3766" s="451"/>
      <c r="BH3766" s="454">
        <f>AV3766+BB3766</f>
        <v>0</v>
      </c>
      <c r="BI3766" s="455"/>
      <c r="BJ3766" s="446">
        <f>IF(BF3766=0,0,(BH3766/BF3766)*100)</f>
        <v>0</v>
      </c>
      <c r="BK3766" s="447"/>
      <c r="BL3766" s="406">
        <f>(AD3766*2)+(AJ3766*2)+(AP3766*3)+BB3766</f>
        <v>0</v>
      </c>
      <c r="BM3766" s="407"/>
      <c r="BN3766" s="408"/>
      <c r="BO3766" s="402" t="e">
        <f>(BL3766*BR$74)+(N3766*BR$75)+(X3766*BR$76)+(R3766*BR$77)+(V3766*BR$78)+(Z3766*BR$79)</f>
        <v>#REF!</v>
      </c>
      <c r="BP3766" s="404" t="e">
        <f>((AZ3766-BB3766)*BR$81)+((AT3766-AV3766)*BR$80)+(H3766*BR$82)+(P3766*BR$83)</f>
        <v>#REF!</v>
      </c>
      <c r="BQ3766" s="53"/>
      <c r="BR3766" s="53"/>
      <c r="BS3766" s="779"/>
    </row>
    <row r="3767" spans="1:71" ht="22.5" hidden="1" customHeight="1" x14ac:dyDescent="0.3">
      <c r="A3767" s="779"/>
      <c r="B3767" s="415"/>
      <c r="C3767" s="412" t="str">
        <f>IF(ROSTER!D$46="","",ROSTER!D$46)</f>
        <v/>
      </c>
      <c r="D3767" s="413"/>
      <c r="E3767" s="419"/>
      <c r="F3767" s="421"/>
      <c r="G3767" s="423"/>
      <c r="H3767" s="426"/>
      <c r="I3767" s="427"/>
      <c r="J3767" s="430"/>
      <c r="K3767" s="431"/>
      <c r="L3767" s="434"/>
      <c r="M3767" s="435"/>
      <c r="N3767" s="438" t="s">
        <v>14</v>
      </c>
      <c r="O3767" s="439"/>
      <c r="P3767" s="430"/>
      <c r="Q3767" s="431"/>
      <c r="R3767" s="434"/>
      <c r="S3767" s="441"/>
      <c r="T3767" s="434"/>
      <c r="U3767" s="427"/>
      <c r="V3767" s="441"/>
      <c r="W3767" s="427"/>
      <c r="X3767" s="430"/>
      <c r="Y3767" s="427"/>
      <c r="Z3767" s="430"/>
      <c r="AA3767" s="427"/>
      <c r="AB3767" s="430"/>
      <c r="AC3767" s="431"/>
      <c r="AD3767" s="434"/>
      <c r="AE3767" s="435"/>
      <c r="AF3767" s="444"/>
      <c r="AG3767" s="445"/>
      <c r="AH3767" s="430"/>
      <c r="AI3767" s="431"/>
      <c r="AJ3767" s="434"/>
      <c r="AK3767" s="435"/>
      <c r="AL3767" s="448"/>
      <c r="AM3767" s="449"/>
      <c r="AN3767" s="430"/>
      <c r="AO3767" s="431"/>
      <c r="AP3767" s="434"/>
      <c r="AQ3767" s="435"/>
      <c r="AR3767" s="448"/>
      <c r="AS3767" s="449"/>
      <c r="AT3767" s="452"/>
      <c r="AU3767" s="453"/>
      <c r="AV3767" s="456"/>
      <c r="AW3767" s="457"/>
      <c r="AX3767" s="448"/>
      <c r="AY3767" s="449"/>
      <c r="AZ3767" s="430"/>
      <c r="BA3767" s="431"/>
      <c r="BB3767" s="434"/>
      <c r="BC3767" s="435"/>
      <c r="BD3767" s="448"/>
      <c r="BE3767" s="449"/>
      <c r="BF3767" s="452"/>
      <c r="BG3767" s="453"/>
      <c r="BH3767" s="456"/>
      <c r="BI3767" s="457"/>
      <c r="BJ3767" s="448"/>
      <c r="BK3767" s="449"/>
      <c r="BL3767" s="409"/>
      <c r="BM3767" s="410"/>
      <c r="BN3767" s="411"/>
      <c r="BO3767" s="403"/>
      <c r="BP3767" s="405"/>
      <c r="BQ3767" s="53"/>
      <c r="BR3767" s="53"/>
      <c r="BS3767" s="779"/>
    </row>
    <row r="3768" spans="1:71" ht="21.75" hidden="1" customHeight="1" x14ac:dyDescent="0.3">
      <c r="A3768" s="779"/>
      <c r="B3768" s="414" t="str">
        <f>IF(ROSTER!B$48="","",ROSTER!B$48)</f>
        <v/>
      </c>
      <c r="C3768" s="416" t="str">
        <f>IF(ROSTER!C$48="","",ROSTER!C$48)</f>
        <v/>
      </c>
      <c r="D3768" s="417"/>
      <c r="E3768" s="418"/>
      <c r="F3768" s="420">
        <f t="shared" ref="F3768" si="2124">IF(E3768="y",1,IF(E3768="S",1,0))</f>
        <v>0</v>
      </c>
      <c r="G3768" s="422">
        <f t="shared" ref="G3768" si="2125">IF(E3768="S",1,0)</f>
        <v>0</v>
      </c>
      <c r="H3768" s="424"/>
      <c r="I3768" s="425"/>
      <c r="J3768" s="428"/>
      <c r="K3768" s="429"/>
      <c r="L3768" s="432"/>
      <c r="M3768" s="433"/>
      <c r="N3768" s="436">
        <f t="shared" ref="N3768" si="2126">L3768+J3768</f>
        <v>0</v>
      </c>
      <c r="O3768" s="437"/>
      <c r="P3768" s="428"/>
      <c r="Q3768" s="429"/>
      <c r="R3768" s="432"/>
      <c r="S3768" s="440"/>
      <c r="T3768" s="432"/>
      <c r="U3768" s="425"/>
      <c r="V3768" s="440"/>
      <c r="W3768" s="425"/>
      <c r="X3768" s="428"/>
      <c r="Y3768" s="425"/>
      <c r="Z3768" s="428"/>
      <c r="AA3768" s="425"/>
      <c r="AB3768" s="428"/>
      <c r="AC3768" s="429"/>
      <c r="AD3768" s="432"/>
      <c r="AE3768" s="433"/>
      <c r="AF3768" s="442"/>
      <c r="AG3768" s="443"/>
      <c r="AH3768" s="428"/>
      <c r="AI3768" s="429"/>
      <c r="AJ3768" s="432"/>
      <c r="AK3768" s="433"/>
      <c r="AL3768" s="446">
        <f t="shared" ref="AL3768" si="2127">IF(AH3768=0,0,(AJ3768/AH3768)*100)</f>
        <v>0</v>
      </c>
      <c r="AM3768" s="447"/>
      <c r="AN3768" s="428"/>
      <c r="AO3768" s="429"/>
      <c r="AP3768" s="432"/>
      <c r="AQ3768" s="433"/>
      <c r="AR3768" s="446">
        <f t="shared" ref="AR3768" si="2128">IF(AN3768=0,0,(AP3768/AN3768)*100)</f>
        <v>0</v>
      </c>
      <c r="AS3768" s="447"/>
      <c r="AT3768" s="450">
        <f t="shared" ref="AT3768" si="2129">AB3768+AH3768+AN3768</f>
        <v>0</v>
      </c>
      <c r="AU3768" s="451"/>
      <c r="AV3768" s="454">
        <f t="shared" ref="AV3768" si="2130">AD3768+AJ3768+AP3768</f>
        <v>0</v>
      </c>
      <c r="AW3768" s="455"/>
      <c r="AX3768" s="446">
        <f t="shared" ref="AX3768" si="2131">IF(AT3768=0,0,(AV3768/AT3768)*100)</f>
        <v>0</v>
      </c>
      <c r="AY3768" s="447"/>
      <c r="AZ3768" s="428"/>
      <c r="BA3768" s="429"/>
      <c r="BB3768" s="432"/>
      <c r="BC3768" s="433"/>
      <c r="BD3768" s="446">
        <f t="shared" ref="BD3768" si="2132">IF(AZ3768=0,0,(BB3768/AZ3768)*100)</f>
        <v>0</v>
      </c>
      <c r="BE3768" s="447"/>
      <c r="BF3768" s="450">
        <f t="shared" ref="BF3768" si="2133">AT3768+AZ3768</f>
        <v>0</v>
      </c>
      <c r="BG3768" s="451"/>
      <c r="BH3768" s="454">
        <f t="shared" ref="BH3768" si="2134">AV3768+BB3768</f>
        <v>0</v>
      </c>
      <c r="BI3768" s="455"/>
      <c r="BJ3768" s="446">
        <f t="shared" ref="BJ3768" si="2135">IF(BF3768=0,0,(BH3768/BF3768)*100)</f>
        <v>0</v>
      </c>
      <c r="BK3768" s="447"/>
      <c r="BL3768" s="406">
        <f t="shared" ref="BL3768" si="2136">(AD3768*2)+(AJ3768*2)+(AP3768*3)+BB3768</f>
        <v>0</v>
      </c>
      <c r="BM3768" s="407"/>
      <c r="BN3768" s="408"/>
      <c r="BO3768" s="402" t="e">
        <f>(BL3768*BR$74)+(N3768*BR$75)+(X3768*BR$76)+(R3768*BR$77)+(V3768*BR$78)+(Z3768*BR$79)</f>
        <v>#REF!</v>
      </c>
      <c r="BP3768" s="404" t="e">
        <f>((AZ3768-BB3768)*BR$81)+((AT3768-AV3768)*BR$80)+(H3768*BR$82)+(P3768*BR$83)</f>
        <v>#REF!</v>
      </c>
      <c r="BQ3768" s="53"/>
      <c r="BR3768" s="53"/>
      <c r="BS3768" s="779"/>
    </row>
    <row r="3769" spans="1:71" ht="22.5" hidden="1" customHeight="1" x14ac:dyDescent="0.3">
      <c r="A3769" s="779"/>
      <c r="B3769" s="415"/>
      <c r="C3769" s="412" t="str">
        <f>IF(ROSTER!D$48="","",ROSTER!D$48)</f>
        <v/>
      </c>
      <c r="D3769" s="413"/>
      <c r="E3769" s="419"/>
      <c r="F3769" s="421"/>
      <c r="G3769" s="423"/>
      <c r="H3769" s="426"/>
      <c r="I3769" s="427"/>
      <c r="J3769" s="430"/>
      <c r="K3769" s="431"/>
      <c r="L3769" s="434"/>
      <c r="M3769" s="435"/>
      <c r="N3769" s="438" t="s">
        <v>14</v>
      </c>
      <c r="O3769" s="439"/>
      <c r="P3769" s="430"/>
      <c r="Q3769" s="431"/>
      <c r="R3769" s="434"/>
      <c r="S3769" s="441"/>
      <c r="T3769" s="434"/>
      <c r="U3769" s="427"/>
      <c r="V3769" s="441"/>
      <c r="W3769" s="427"/>
      <c r="X3769" s="430"/>
      <c r="Y3769" s="427"/>
      <c r="Z3769" s="430"/>
      <c r="AA3769" s="427"/>
      <c r="AB3769" s="430"/>
      <c r="AC3769" s="431"/>
      <c r="AD3769" s="434"/>
      <c r="AE3769" s="435"/>
      <c r="AF3769" s="444"/>
      <c r="AG3769" s="445"/>
      <c r="AH3769" s="430"/>
      <c r="AI3769" s="431"/>
      <c r="AJ3769" s="434"/>
      <c r="AK3769" s="435"/>
      <c r="AL3769" s="448"/>
      <c r="AM3769" s="449"/>
      <c r="AN3769" s="430"/>
      <c r="AO3769" s="431"/>
      <c r="AP3769" s="434"/>
      <c r="AQ3769" s="435"/>
      <c r="AR3769" s="448"/>
      <c r="AS3769" s="449"/>
      <c r="AT3769" s="452"/>
      <c r="AU3769" s="453"/>
      <c r="AV3769" s="456"/>
      <c r="AW3769" s="457"/>
      <c r="AX3769" s="448"/>
      <c r="AY3769" s="449"/>
      <c r="AZ3769" s="430"/>
      <c r="BA3769" s="431"/>
      <c r="BB3769" s="434"/>
      <c r="BC3769" s="435"/>
      <c r="BD3769" s="448"/>
      <c r="BE3769" s="449"/>
      <c r="BF3769" s="452"/>
      <c r="BG3769" s="453"/>
      <c r="BH3769" s="456"/>
      <c r="BI3769" s="457"/>
      <c r="BJ3769" s="448"/>
      <c r="BK3769" s="449"/>
      <c r="BL3769" s="409"/>
      <c r="BM3769" s="410"/>
      <c r="BN3769" s="411"/>
      <c r="BO3769" s="403"/>
      <c r="BP3769" s="405"/>
      <c r="BQ3769" s="53"/>
      <c r="BR3769" s="53"/>
      <c r="BS3769" s="779"/>
    </row>
    <row r="3770" spans="1:71" ht="21.75" hidden="1" customHeight="1" x14ac:dyDescent="0.3">
      <c r="A3770" s="779"/>
      <c r="B3770" s="414" t="str">
        <f>IF(ROSTER!B$50="","",ROSTER!B$50)</f>
        <v/>
      </c>
      <c r="C3770" s="416" t="str">
        <f>IF(ROSTER!C$50="","",ROSTER!C$50)</f>
        <v/>
      </c>
      <c r="D3770" s="417"/>
      <c r="E3770" s="418"/>
      <c r="F3770" s="420">
        <f t="shared" ref="F3770" si="2137">IF(E3770="y",1,IF(E3770="S",1,0))</f>
        <v>0</v>
      </c>
      <c r="G3770" s="422">
        <f t="shared" ref="G3770" si="2138">IF(E3770="S",1,0)</f>
        <v>0</v>
      </c>
      <c r="H3770" s="424"/>
      <c r="I3770" s="425"/>
      <c r="J3770" s="428"/>
      <c r="K3770" s="429"/>
      <c r="L3770" s="432"/>
      <c r="M3770" s="433"/>
      <c r="N3770" s="436">
        <f t="shared" ref="N3770" si="2139">L3770+J3770</f>
        <v>0</v>
      </c>
      <c r="O3770" s="437"/>
      <c r="P3770" s="428"/>
      <c r="Q3770" s="429"/>
      <c r="R3770" s="432"/>
      <c r="S3770" s="440"/>
      <c r="T3770" s="432"/>
      <c r="U3770" s="425"/>
      <c r="V3770" s="440"/>
      <c r="W3770" s="425"/>
      <c r="X3770" s="428"/>
      <c r="Y3770" s="425"/>
      <c r="Z3770" s="428"/>
      <c r="AA3770" s="425"/>
      <c r="AB3770" s="428"/>
      <c r="AC3770" s="429"/>
      <c r="AD3770" s="432"/>
      <c r="AE3770" s="433"/>
      <c r="AF3770" s="442"/>
      <c r="AG3770" s="443"/>
      <c r="AH3770" s="428"/>
      <c r="AI3770" s="429"/>
      <c r="AJ3770" s="432"/>
      <c r="AK3770" s="433"/>
      <c r="AL3770" s="446">
        <f t="shared" ref="AL3770" si="2140">IF(AH3770=0,0,(AJ3770/AH3770)*100)</f>
        <v>0</v>
      </c>
      <c r="AM3770" s="447"/>
      <c r="AN3770" s="428"/>
      <c r="AO3770" s="429"/>
      <c r="AP3770" s="432"/>
      <c r="AQ3770" s="433"/>
      <c r="AR3770" s="446">
        <f t="shared" ref="AR3770" si="2141">IF(AN3770=0,0,(AP3770/AN3770)*100)</f>
        <v>0</v>
      </c>
      <c r="AS3770" s="447"/>
      <c r="AT3770" s="450">
        <f t="shared" ref="AT3770" si="2142">AB3770+AH3770+AN3770</f>
        <v>0</v>
      </c>
      <c r="AU3770" s="451"/>
      <c r="AV3770" s="454">
        <f t="shared" ref="AV3770" si="2143">AD3770+AJ3770+AP3770</f>
        <v>0</v>
      </c>
      <c r="AW3770" s="455"/>
      <c r="AX3770" s="446">
        <f t="shared" ref="AX3770" si="2144">IF(AT3770=0,0,(AV3770/AT3770)*100)</f>
        <v>0</v>
      </c>
      <c r="AY3770" s="447"/>
      <c r="AZ3770" s="428"/>
      <c r="BA3770" s="429"/>
      <c r="BB3770" s="432"/>
      <c r="BC3770" s="433"/>
      <c r="BD3770" s="446">
        <f t="shared" ref="BD3770" si="2145">IF(AZ3770=0,0,(BB3770/AZ3770)*100)</f>
        <v>0</v>
      </c>
      <c r="BE3770" s="447"/>
      <c r="BF3770" s="450">
        <f t="shared" ref="BF3770" si="2146">AT3770+AZ3770</f>
        <v>0</v>
      </c>
      <c r="BG3770" s="451"/>
      <c r="BH3770" s="454">
        <f t="shared" ref="BH3770" si="2147">AV3770+BB3770</f>
        <v>0</v>
      </c>
      <c r="BI3770" s="455"/>
      <c r="BJ3770" s="446">
        <f t="shared" ref="BJ3770" si="2148">IF(BF3770=0,0,(BH3770/BF3770)*100)</f>
        <v>0</v>
      </c>
      <c r="BK3770" s="447"/>
      <c r="BL3770" s="406">
        <f t="shared" ref="BL3770" si="2149">(AD3770*2)+(AJ3770*2)+(AP3770*3)+BB3770</f>
        <v>0</v>
      </c>
      <c r="BM3770" s="407"/>
      <c r="BN3770" s="408"/>
      <c r="BO3770" s="402" t="e">
        <f>(BL3770*BR$74)+(N3770*BR$75)+(X3770*BR$76)+(R3770*BR$77)+(V3770*BR$78)+(Z3770*BR$79)</f>
        <v>#REF!</v>
      </c>
      <c r="BP3770" s="404" t="e">
        <f>((AZ3770-BB3770)*BR$81)+((AT3770-AV3770)*BR$80)+(H3770*BR$82)+(P3770*BR$83)</f>
        <v>#REF!</v>
      </c>
      <c r="BQ3770" s="53"/>
      <c r="BR3770" s="53"/>
      <c r="BS3770" s="779"/>
    </row>
    <row r="3771" spans="1:71" ht="22.5" hidden="1" customHeight="1" thickBot="1" x14ac:dyDescent="0.3">
      <c r="A3771" s="779"/>
      <c r="B3771" s="415"/>
      <c r="C3771" s="412" t="str">
        <f>IF(ROSTER!D$50="","",ROSTER!D$50)</f>
        <v/>
      </c>
      <c r="D3771" s="413"/>
      <c r="E3771" s="419"/>
      <c r="F3771" s="421"/>
      <c r="G3771" s="423"/>
      <c r="H3771" s="426"/>
      <c r="I3771" s="427"/>
      <c r="J3771" s="430"/>
      <c r="K3771" s="431"/>
      <c r="L3771" s="434"/>
      <c r="M3771" s="435"/>
      <c r="N3771" s="438" t="s">
        <v>14</v>
      </c>
      <c r="O3771" s="439"/>
      <c r="P3771" s="430"/>
      <c r="Q3771" s="431"/>
      <c r="R3771" s="434"/>
      <c r="S3771" s="441"/>
      <c r="T3771" s="434"/>
      <c r="U3771" s="427"/>
      <c r="V3771" s="441"/>
      <c r="W3771" s="427"/>
      <c r="X3771" s="430"/>
      <c r="Y3771" s="427"/>
      <c r="Z3771" s="430"/>
      <c r="AA3771" s="427"/>
      <c r="AB3771" s="430"/>
      <c r="AC3771" s="431"/>
      <c r="AD3771" s="434"/>
      <c r="AE3771" s="435"/>
      <c r="AF3771" s="444"/>
      <c r="AG3771" s="445"/>
      <c r="AH3771" s="430"/>
      <c r="AI3771" s="431"/>
      <c r="AJ3771" s="434"/>
      <c r="AK3771" s="435"/>
      <c r="AL3771" s="448"/>
      <c r="AM3771" s="449"/>
      <c r="AN3771" s="430"/>
      <c r="AO3771" s="431"/>
      <c r="AP3771" s="434"/>
      <c r="AQ3771" s="435"/>
      <c r="AR3771" s="448"/>
      <c r="AS3771" s="449"/>
      <c r="AT3771" s="452"/>
      <c r="AU3771" s="453"/>
      <c r="AV3771" s="456"/>
      <c r="AW3771" s="457"/>
      <c r="AX3771" s="448"/>
      <c r="AY3771" s="449"/>
      <c r="AZ3771" s="430"/>
      <c r="BA3771" s="431"/>
      <c r="BB3771" s="434"/>
      <c r="BC3771" s="435"/>
      <c r="BD3771" s="448"/>
      <c r="BE3771" s="449"/>
      <c r="BF3771" s="452"/>
      <c r="BG3771" s="453"/>
      <c r="BH3771" s="456"/>
      <c r="BI3771" s="457"/>
      <c r="BJ3771" s="448"/>
      <c r="BK3771" s="449"/>
      <c r="BL3771" s="409"/>
      <c r="BM3771" s="410"/>
      <c r="BN3771" s="411"/>
      <c r="BO3771" s="403"/>
      <c r="BP3771" s="405"/>
      <c r="BQ3771" s="53"/>
      <c r="BR3771" s="53"/>
      <c r="BS3771" s="779"/>
    </row>
    <row r="3772" spans="1:71" s="224" customFormat="1" ht="33.6" customHeight="1" x14ac:dyDescent="0.5">
      <c r="A3772" s="789"/>
      <c r="B3772" s="376"/>
      <c r="C3772" s="377"/>
      <c r="D3772" s="377" t="s">
        <v>10</v>
      </c>
      <c r="E3772" s="380"/>
      <c r="F3772" s="223"/>
      <c r="G3772" s="223"/>
      <c r="H3772" s="382">
        <f>SUM(H3728:I3771)</f>
        <v>0</v>
      </c>
      <c r="I3772" s="383"/>
      <c r="J3772" s="382">
        <f>SUM(J3728:K3771)</f>
        <v>0</v>
      </c>
      <c r="K3772" s="383"/>
      <c r="L3772" s="386">
        <f>SUM(L3728:M3771)</f>
        <v>0</v>
      </c>
      <c r="M3772" s="387"/>
      <c r="N3772" s="358">
        <f>L3772+J3772</f>
        <v>0</v>
      </c>
      <c r="O3772" s="359"/>
      <c r="P3772" s="386">
        <f>SUM(P3728:Q3771)</f>
        <v>0</v>
      </c>
      <c r="Q3772" s="383"/>
      <c r="R3772" s="386">
        <f t="shared" ref="R3772" si="2150">SUM(R3728:S3771)</f>
        <v>0</v>
      </c>
      <c r="S3772" s="387"/>
      <c r="T3772" s="386">
        <f t="shared" ref="T3772" si="2151">SUM(T3728:U3771)</f>
        <v>0</v>
      </c>
      <c r="U3772" s="359"/>
      <c r="V3772" s="387">
        <f t="shared" ref="V3772" si="2152">SUM(V3728:W3771)</f>
        <v>0</v>
      </c>
      <c r="W3772" s="387"/>
      <c r="X3772" s="382">
        <f t="shared" ref="X3772" si="2153">SUM(X3728:Y3771)</f>
        <v>0</v>
      </c>
      <c r="Y3772" s="359"/>
      <c r="Z3772" s="382">
        <f t="shared" ref="Z3772" si="2154">SUM(Z3728:AA3771)</f>
        <v>0</v>
      </c>
      <c r="AA3772" s="359"/>
      <c r="AB3772" s="387">
        <f t="shared" ref="AB3772" si="2155">SUM(AB3728:AC3771)</f>
        <v>0</v>
      </c>
      <c r="AC3772" s="383"/>
      <c r="AD3772" s="386">
        <f t="shared" ref="AD3772" si="2156">SUM(AD3728:AE3771)</f>
        <v>0</v>
      </c>
      <c r="AE3772" s="387"/>
      <c r="AF3772" s="358">
        <f t="shared" ref="AF3772" si="2157">SUM(AF3728:AG3771)</f>
        <v>0</v>
      </c>
      <c r="AG3772" s="359"/>
      <c r="AH3772" s="386">
        <f t="shared" ref="AH3772" si="2158">SUM(AH3728:AI3771)</f>
        <v>0</v>
      </c>
      <c r="AI3772" s="383"/>
      <c r="AJ3772" s="386">
        <f t="shared" ref="AJ3772" si="2159">SUM(AJ3728:AK3771)</f>
        <v>0</v>
      </c>
      <c r="AK3772" s="387"/>
      <c r="AL3772" s="358">
        <f>IF(AH3772=0,0,(AJ3772/AH3772)*100)</f>
        <v>0</v>
      </c>
      <c r="AM3772" s="359"/>
      <c r="AN3772" s="386">
        <f>SUM(AN3728:AO3771)</f>
        <v>0</v>
      </c>
      <c r="AO3772" s="383"/>
      <c r="AP3772" s="386">
        <f>SUM(AP3728:AQ3771)</f>
        <v>0</v>
      </c>
      <c r="AQ3772" s="387"/>
      <c r="AR3772" s="358">
        <f>IF(AN3772=0,0,(AP3772/AN3772)*100)</f>
        <v>0</v>
      </c>
      <c r="AS3772" s="359"/>
      <c r="AT3772" s="382">
        <f>AB3772+AH3772+AN3772</f>
        <v>0</v>
      </c>
      <c r="AU3772" s="383"/>
      <c r="AV3772" s="386">
        <f>AD3772+AJ3772+AP3772</f>
        <v>0</v>
      </c>
      <c r="AW3772" s="392"/>
      <c r="AX3772" s="358">
        <f>IF(AT3772=0,0,(AV3772/AT3772)*100)</f>
        <v>0</v>
      </c>
      <c r="AY3772" s="359"/>
      <c r="AZ3772" s="386">
        <f>SUM(AZ3728:BA3771)</f>
        <v>0</v>
      </c>
      <c r="BA3772" s="383"/>
      <c r="BB3772" s="386">
        <f>SUM(BB3728:BC3771)</f>
        <v>0</v>
      </c>
      <c r="BC3772" s="387"/>
      <c r="BD3772" s="358">
        <f>IF(AZ3772=0,0,(BB3772/AZ3772)*100)</f>
        <v>0</v>
      </c>
      <c r="BE3772" s="359"/>
      <c r="BF3772" s="382">
        <f>AT3772+AZ3772</f>
        <v>0</v>
      </c>
      <c r="BG3772" s="383"/>
      <c r="BH3772" s="386">
        <f>AV3772+BB3772</f>
        <v>0</v>
      </c>
      <c r="BI3772" s="392"/>
      <c r="BJ3772" s="358">
        <f>IF(BF3772=0,0,(BH3772/BF3772)*100)</f>
        <v>0</v>
      </c>
      <c r="BK3772" s="394"/>
      <c r="BL3772" s="396">
        <f>SUM(BL3728:BN3771)</f>
        <v>0</v>
      </c>
      <c r="BM3772" s="397"/>
      <c r="BN3772" s="398"/>
      <c r="BO3772" s="402" t="e">
        <f>(BL3772*BR$74)+(N3772*BR$75)+(X3772*BR$76)+(R3772*BR$77)+(V3772*BR$78)+(Z3772*BR$79)</f>
        <v>#REF!</v>
      </c>
      <c r="BP3772" s="404" t="e">
        <f>((AZ3772-BB3772)*BR$81)+((AT3772-AV3772)*BR$80)+(H3772*BR$82)+(P3772*BR$83)</f>
        <v>#REF!</v>
      </c>
      <c r="BQ3772" s="222"/>
      <c r="BR3772" s="222"/>
      <c r="BS3772" s="789"/>
    </row>
    <row r="3773" spans="1:71" s="224" customFormat="1" ht="33.950000000000003" customHeight="1" thickBot="1" x14ac:dyDescent="0.55000000000000004">
      <c r="A3773" s="789"/>
      <c r="B3773" s="378"/>
      <c r="C3773" s="379"/>
      <c r="D3773" s="379"/>
      <c r="E3773" s="381"/>
      <c r="F3773" s="225"/>
      <c r="G3773" s="225"/>
      <c r="H3773" s="384"/>
      <c r="I3773" s="385"/>
      <c r="J3773" s="384"/>
      <c r="K3773" s="385"/>
      <c r="L3773" s="388"/>
      <c r="M3773" s="389"/>
      <c r="N3773" s="390" t="s">
        <v>14</v>
      </c>
      <c r="O3773" s="391"/>
      <c r="P3773" s="388"/>
      <c r="Q3773" s="385"/>
      <c r="R3773" s="388"/>
      <c r="S3773" s="389"/>
      <c r="T3773" s="388"/>
      <c r="U3773" s="391"/>
      <c r="V3773" s="389"/>
      <c r="W3773" s="389"/>
      <c r="X3773" s="384"/>
      <c r="Y3773" s="391"/>
      <c r="Z3773" s="384"/>
      <c r="AA3773" s="391"/>
      <c r="AB3773" s="389"/>
      <c r="AC3773" s="385"/>
      <c r="AD3773" s="388"/>
      <c r="AE3773" s="389"/>
      <c r="AF3773" s="390"/>
      <c r="AG3773" s="391"/>
      <c r="AH3773" s="388"/>
      <c r="AI3773" s="385"/>
      <c r="AJ3773" s="388"/>
      <c r="AK3773" s="389"/>
      <c r="AL3773" s="390"/>
      <c r="AM3773" s="391"/>
      <c r="AN3773" s="388"/>
      <c r="AO3773" s="385"/>
      <c r="AP3773" s="388"/>
      <c r="AQ3773" s="389"/>
      <c r="AR3773" s="390"/>
      <c r="AS3773" s="391"/>
      <c r="AT3773" s="384"/>
      <c r="AU3773" s="385"/>
      <c r="AV3773" s="388"/>
      <c r="AW3773" s="393"/>
      <c r="AX3773" s="390"/>
      <c r="AY3773" s="391"/>
      <c r="AZ3773" s="388"/>
      <c r="BA3773" s="385"/>
      <c r="BB3773" s="388"/>
      <c r="BC3773" s="389"/>
      <c r="BD3773" s="390"/>
      <c r="BE3773" s="391"/>
      <c r="BF3773" s="384"/>
      <c r="BG3773" s="385"/>
      <c r="BH3773" s="388"/>
      <c r="BI3773" s="393"/>
      <c r="BJ3773" s="390"/>
      <c r="BK3773" s="395"/>
      <c r="BL3773" s="399"/>
      <c r="BM3773" s="400"/>
      <c r="BN3773" s="401"/>
      <c r="BO3773" s="403"/>
      <c r="BP3773" s="405"/>
      <c r="BQ3773" s="222"/>
      <c r="BR3773" s="222"/>
      <c r="BS3773" s="789"/>
    </row>
    <row r="3774" spans="1:71" s="230" customFormat="1" ht="48.2" customHeight="1" thickBot="1" x14ac:dyDescent="0.55000000000000004">
      <c r="A3774" s="790"/>
      <c r="B3774" s="342"/>
      <c r="C3774" s="343"/>
      <c r="D3774" s="343" t="s">
        <v>13</v>
      </c>
      <c r="E3774" s="344"/>
      <c r="F3774" s="227"/>
      <c r="G3774" s="223"/>
      <c r="H3774" s="345"/>
      <c r="I3774" s="346"/>
      <c r="J3774" s="347"/>
      <c r="K3774" s="348"/>
      <c r="L3774" s="349"/>
      <c r="M3774" s="350"/>
      <c r="N3774" s="351">
        <f>J3774+L3774</f>
        <v>0</v>
      </c>
      <c r="O3774" s="352"/>
      <c r="P3774" s="347"/>
      <c r="Q3774" s="348"/>
      <c r="R3774" s="349"/>
      <c r="S3774" s="348"/>
      <c r="T3774" s="353"/>
      <c r="U3774" s="354"/>
      <c r="V3774" s="347"/>
      <c r="W3774" s="355"/>
      <c r="X3774" s="345"/>
      <c r="Y3774" s="346"/>
      <c r="Z3774" s="347"/>
      <c r="AA3774" s="355"/>
      <c r="AB3774" s="347"/>
      <c r="AC3774" s="348"/>
      <c r="AD3774" s="349"/>
      <c r="AE3774" s="350"/>
      <c r="AF3774" s="356">
        <f>IF(AB3774=0,0,(AD3774/AB3774)*100)</f>
        <v>0</v>
      </c>
      <c r="AG3774" s="357"/>
      <c r="AH3774" s="347"/>
      <c r="AI3774" s="348"/>
      <c r="AJ3774" s="349"/>
      <c r="AK3774" s="350"/>
      <c r="AL3774" s="358">
        <f>IF(AH3774=0,0,(AJ3774/AH3774)*100)</f>
        <v>0</v>
      </c>
      <c r="AM3774" s="359"/>
      <c r="AN3774" s="347"/>
      <c r="AO3774" s="348"/>
      <c r="AP3774" s="349"/>
      <c r="AQ3774" s="350"/>
      <c r="AR3774" s="358">
        <f>IF(AN3774=0,0,(AP3774/AN3774)*100)</f>
        <v>0</v>
      </c>
      <c r="AS3774" s="359"/>
      <c r="AT3774" s="360">
        <f>AB3774+AH3774+AN3774</f>
        <v>0</v>
      </c>
      <c r="AU3774" s="361"/>
      <c r="AV3774" s="362">
        <f>AD3774+AJ3774+AP3774</f>
        <v>0</v>
      </c>
      <c r="AW3774" s="363"/>
      <c r="AX3774" s="358">
        <f>IF(AT3774=0,0,(AV3774/AT3774)*100)</f>
        <v>0</v>
      </c>
      <c r="AY3774" s="359"/>
      <c r="AZ3774" s="347"/>
      <c r="BA3774" s="348"/>
      <c r="BB3774" s="349"/>
      <c r="BC3774" s="350"/>
      <c r="BD3774" s="358">
        <f>IF(AZ3774=0,0,(BB3774/AZ3774)*100)</f>
        <v>0</v>
      </c>
      <c r="BE3774" s="359"/>
      <c r="BF3774" s="360">
        <f>AT3774+AZ3774</f>
        <v>0</v>
      </c>
      <c r="BG3774" s="361"/>
      <c r="BH3774" s="362">
        <f>AV3774+BB3774</f>
        <v>0</v>
      </c>
      <c r="BI3774" s="363"/>
      <c r="BJ3774" s="358">
        <f>IF(BF3774=0,0,(BH3774/BF3774)*100)</f>
        <v>0</v>
      </c>
      <c r="BK3774" s="359"/>
      <c r="BL3774" s="364"/>
      <c r="BM3774" s="365"/>
      <c r="BN3774" s="366"/>
      <c r="BO3774" s="228"/>
      <c r="BP3774" s="229"/>
      <c r="BQ3774" s="226"/>
      <c r="BR3774" s="226"/>
      <c r="BS3774" s="790"/>
    </row>
    <row r="3775" spans="1:71" s="230" customFormat="1" ht="48.95" customHeight="1" thickBot="1" x14ac:dyDescent="0.55000000000000004">
      <c r="A3775" s="790"/>
      <c r="B3775" s="231"/>
      <c r="C3775" s="268"/>
      <c r="D3775" s="367" t="s">
        <v>41</v>
      </c>
      <c r="E3775" s="368"/>
      <c r="F3775" s="233"/>
      <c r="G3775" s="233"/>
      <c r="H3775" s="268"/>
      <c r="I3775" s="268"/>
      <c r="J3775" s="369">
        <f>IF((J3772+L3774)=0,0,J3772/(J3772+L3774)*100)</f>
        <v>0</v>
      </c>
      <c r="K3775" s="370"/>
      <c r="L3775" s="369">
        <f>IF((L3772+J3774)=0,0,L3772/(L3772+J3774)*100)</f>
        <v>0</v>
      </c>
      <c r="M3775" s="370"/>
      <c r="N3775" s="369">
        <f>IF((N3772+N3774)=0,0,N3772/(N3772+N3774)*100)</f>
        <v>0</v>
      </c>
      <c r="O3775" s="371"/>
      <c r="P3775" s="372"/>
      <c r="Q3775" s="373"/>
      <c r="R3775" s="373"/>
      <c r="S3775" s="373"/>
      <c r="T3775" s="374"/>
      <c r="U3775" s="374"/>
      <c r="V3775" s="373"/>
      <c r="W3775" s="373"/>
      <c r="X3775" s="373"/>
      <c r="Y3775" s="373"/>
      <c r="Z3775" s="373"/>
      <c r="AA3775" s="373"/>
      <c r="AB3775" s="373"/>
      <c r="AC3775" s="373"/>
      <c r="AD3775" s="373"/>
      <c r="AE3775" s="373"/>
      <c r="AF3775" s="373"/>
      <c r="AG3775" s="373"/>
      <c r="AH3775" s="373"/>
      <c r="AI3775" s="373"/>
      <c r="AJ3775" s="373"/>
      <c r="AK3775" s="373"/>
      <c r="AL3775" s="373"/>
      <c r="AM3775" s="373"/>
      <c r="AN3775" s="373"/>
      <c r="AO3775" s="373"/>
      <c r="AP3775" s="373"/>
      <c r="AQ3775" s="373"/>
      <c r="AR3775" s="373"/>
      <c r="AS3775" s="373"/>
      <c r="AT3775" s="373"/>
      <c r="AU3775" s="373"/>
      <c r="AV3775" s="373"/>
      <c r="AW3775" s="373"/>
      <c r="AX3775" s="373"/>
      <c r="AY3775" s="373"/>
      <c r="AZ3775" s="373"/>
      <c r="BA3775" s="373"/>
      <c r="BB3775" s="373"/>
      <c r="BC3775" s="373"/>
      <c r="BD3775" s="373"/>
      <c r="BE3775" s="373"/>
      <c r="BF3775" s="373"/>
      <c r="BG3775" s="373"/>
      <c r="BH3775" s="373"/>
      <c r="BI3775" s="373"/>
      <c r="BJ3775" s="373"/>
      <c r="BK3775" s="373"/>
      <c r="BL3775" s="373"/>
      <c r="BM3775" s="373"/>
      <c r="BN3775" s="375"/>
      <c r="BO3775" s="234"/>
      <c r="BP3775" s="234"/>
      <c r="BQ3775" s="226"/>
      <c r="BR3775" s="226"/>
      <c r="BS3775" s="790"/>
    </row>
    <row r="3776" spans="1:71" ht="15.75" customHeight="1" thickTop="1" thickBot="1" x14ac:dyDescent="0.45">
      <c r="A3776" s="779"/>
      <c r="B3776" s="160"/>
      <c r="C3776" s="161"/>
      <c r="D3776" s="161"/>
      <c r="E3776" s="161"/>
      <c r="F3776" s="69"/>
      <c r="G3776" s="69"/>
      <c r="H3776" s="161"/>
      <c r="I3776" s="161"/>
      <c r="J3776" s="161"/>
      <c r="K3776" s="161"/>
      <c r="L3776" s="161"/>
      <c r="M3776" s="161"/>
      <c r="N3776" s="161"/>
      <c r="O3776" s="161"/>
      <c r="P3776" s="161"/>
      <c r="Q3776" s="161"/>
      <c r="R3776" s="161"/>
      <c r="S3776" s="161"/>
      <c r="T3776" s="161"/>
      <c r="U3776" s="161"/>
      <c r="V3776" s="161"/>
      <c r="W3776" s="161"/>
      <c r="X3776" s="161"/>
      <c r="Y3776" s="161"/>
      <c r="Z3776" s="161"/>
      <c r="AA3776" s="161"/>
      <c r="AB3776" s="161"/>
      <c r="AC3776" s="161"/>
      <c r="AD3776" s="161"/>
      <c r="AE3776" s="161"/>
      <c r="AF3776" s="166"/>
      <c r="AG3776" s="166"/>
      <c r="AH3776" s="161"/>
      <c r="AI3776" s="161"/>
      <c r="AJ3776" s="161"/>
      <c r="AK3776" s="161"/>
      <c r="AL3776" s="161"/>
      <c r="AM3776" s="161"/>
      <c r="AN3776" s="161"/>
      <c r="AO3776" s="161"/>
      <c r="AP3776" s="161"/>
      <c r="AQ3776" s="161"/>
      <c r="AR3776" s="161"/>
      <c r="AS3776" s="161"/>
      <c r="AT3776" s="161"/>
      <c r="AU3776" s="161"/>
      <c r="AV3776" s="161"/>
      <c r="AW3776" s="161"/>
      <c r="AX3776" s="161"/>
      <c r="AY3776" s="161"/>
      <c r="AZ3776" s="161"/>
      <c r="BA3776" s="161"/>
      <c r="BB3776" s="161"/>
      <c r="BC3776" s="161"/>
      <c r="BD3776" s="161"/>
      <c r="BE3776" s="161"/>
      <c r="BF3776" s="161"/>
      <c r="BG3776" s="161"/>
      <c r="BH3776" s="161"/>
      <c r="BI3776" s="161"/>
      <c r="BJ3776" s="161"/>
      <c r="BK3776" s="161"/>
      <c r="BL3776" s="161"/>
      <c r="BM3776" s="161"/>
      <c r="BN3776" s="167"/>
      <c r="BO3776" s="70"/>
      <c r="BP3776" s="70"/>
      <c r="BQ3776" s="53"/>
      <c r="BR3776" s="53"/>
      <c r="BS3776" s="779"/>
    </row>
    <row r="3777" spans="1:71" s="68" customFormat="1" ht="80.25" customHeight="1" thickTop="1" thickBot="1" x14ac:dyDescent="0.5">
      <c r="A3777" s="791"/>
      <c r="B3777" s="325" t="s">
        <v>55</v>
      </c>
      <c r="C3777" s="326"/>
      <c r="D3777" s="327" t="s">
        <v>47</v>
      </c>
      <c r="E3777" s="327"/>
      <c r="F3777" s="71"/>
      <c r="G3777" s="71"/>
      <c r="H3777" s="328"/>
      <c r="I3777" s="329"/>
      <c r="J3777" s="330"/>
      <c r="K3777" s="235"/>
      <c r="L3777" s="328"/>
      <c r="M3777" s="329"/>
      <c r="N3777" s="330"/>
      <c r="O3777" s="331" t="s">
        <v>42</v>
      </c>
      <c r="P3777" s="332"/>
      <c r="Q3777" s="332"/>
      <c r="R3777" s="332"/>
      <c r="S3777" s="328"/>
      <c r="T3777" s="329"/>
      <c r="U3777" s="330"/>
      <c r="V3777" s="235"/>
      <c r="W3777" s="328"/>
      <c r="X3777" s="329"/>
      <c r="Y3777" s="330"/>
      <c r="Z3777" s="331" t="s">
        <v>110</v>
      </c>
      <c r="AA3777" s="332"/>
      <c r="AB3777" s="332"/>
      <c r="AC3777" s="332"/>
      <c r="AD3777" s="332"/>
      <c r="AE3777" s="332"/>
      <c r="AF3777" s="332"/>
      <c r="AG3777" s="332"/>
      <c r="AH3777" s="332"/>
      <c r="AI3777" s="333"/>
      <c r="AJ3777" s="328"/>
      <c r="AK3777" s="329"/>
      <c r="AL3777" s="330"/>
      <c r="AM3777" s="235"/>
      <c r="AN3777" s="328"/>
      <c r="AO3777" s="329"/>
      <c r="AP3777" s="330"/>
      <c r="AQ3777" s="331" t="s">
        <v>46</v>
      </c>
      <c r="AR3777" s="332"/>
      <c r="AS3777" s="332"/>
      <c r="AT3777" s="333"/>
      <c r="AU3777" s="328"/>
      <c r="AV3777" s="329"/>
      <c r="AW3777" s="330"/>
      <c r="AX3777" s="235"/>
      <c r="AY3777" s="328"/>
      <c r="AZ3777" s="329"/>
      <c r="BA3777" s="330"/>
      <c r="BB3777" s="334" t="s">
        <v>112</v>
      </c>
      <c r="BC3777" s="335"/>
      <c r="BD3777" s="335"/>
      <c r="BE3777" s="336"/>
      <c r="BF3777" s="337">
        <f>BL3772</f>
        <v>0</v>
      </c>
      <c r="BG3777" s="338"/>
      <c r="BH3777" s="339"/>
      <c r="BI3777" s="235"/>
      <c r="BJ3777" s="337">
        <f>BL3774</f>
        <v>0</v>
      </c>
      <c r="BK3777" s="338"/>
      <c r="BL3777" s="339"/>
      <c r="BM3777" s="173"/>
      <c r="BN3777" s="174"/>
      <c r="BO3777" s="72"/>
      <c r="BP3777" s="72"/>
      <c r="BQ3777" s="67"/>
      <c r="BR3777" s="67"/>
      <c r="BS3777" s="791"/>
    </row>
    <row r="3778" spans="1:71" ht="15.6" customHeight="1" thickTop="1" thickBot="1" x14ac:dyDescent="0.55000000000000004">
      <c r="A3778" s="779"/>
      <c r="B3778" s="162"/>
      <c r="C3778" s="156"/>
      <c r="D3778" s="163"/>
      <c r="E3778" s="163"/>
      <c r="F3778" s="73"/>
      <c r="G3778" s="73"/>
      <c r="H3778" s="170"/>
      <c r="I3778" s="170"/>
      <c r="J3778" s="170"/>
      <c r="K3778" s="170"/>
      <c r="L3778" s="170"/>
      <c r="M3778" s="170"/>
      <c r="N3778" s="170"/>
      <c r="O3778" s="168"/>
      <c r="P3778" s="168"/>
      <c r="Q3778" s="168"/>
      <c r="R3778" s="168"/>
      <c r="S3778" s="170"/>
      <c r="T3778" s="170"/>
      <c r="U3778" s="170"/>
      <c r="V3778" s="169"/>
      <c r="W3778" s="170"/>
      <c r="X3778" s="170"/>
      <c r="Y3778" s="170"/>
      <c r="Z3778" s="168"/>
      <c r="AA3778" s="168"/>
      <c r="AB3778" s="168"/>
      <c r="AC3778" s="168"/>
      <c r="AD3778" s="170"/>
      <c r="AE3778" s="170"/>
      <c r="AF3778" s="170"/>
      <c r="AG3778" s="170"/>
      <c r="AH3778" s="169"/>
      <c r="AI3778" s="169"/>
      <c r="AJ3778" s="170"/>
      <c r="AK3778" s="168"/>
      <c r="AL3778" s="168"/>
      <c r="AM3778" s="168"/>
      <c r="AN3778" s="168"/>
      <c r="AO3778" s="170"/>
      <c r="AP3778" s="170"/>
      <c r="AQ3778" s="168"/>
      <c r="AR3778" s="168"/>
      <c r="AS3778" s="168"/>
      <c r="AT3778" s="168"/>
      <c r="AU3778" s="170"/>
      <c r="AV3778" s="170"/>
      <c r="AW3778" s="170"/>
      <c r="AX3778" s="170"/>
      <c r="AY3778" s="170"/>
      <c r="AZ3778" s="172"/>
      <c r="BA3778" s="172"/>
      <c r="BB3778" s="168"/>
      <c r="BC3778" s="176"/>
      <c r="BD3778" s="177"/>
      <c r="BE3778" s="177"/>
      <c r="BF3778" s="178"/>
      <c r="BG3778" s="178"/>
      <c r="BH3778" s="172"/>
      <c r="BI3778" s="170"/>
      <c r="BJ3778" s="179"/>
      <c r="BK3778" s="179"/>
      <c r="BL3778" s="172"/>
      <c r="BM3778" s="175"/>
      <c r="BN3778" s="180"/>
      <c r="BO3778" s="74"/>
      <c r="BP3778" s="74"/>
      <c r="BQ3778" s="53"/>
      <c r="BR3778" s="53"/>
      <c r="BS3778" s="779"/>
    </row>
    <row r="3779" spans="1:71" s="68" customFormat="1" ht="80.25" customHeight="1" thickTop="1" thickBot="1" x14ac:dyDescent="0.5">
      <c r="A3779" s="791"/>
      <c r="B3779" s="334" t="s">
        <v>40</v>
      </c>
      <c r="C3779" s="335"/>
      <c r="D3779" s="327" t="s">
        <v>48</v>
      </c>
      <c r="E3779" s="327"/>
      <c r="F3779" s="71"/>
      <c r="G3779" s="71"/>
      <c r="H3779" s="337">
        <f>H3777</f>
        <v>0</v>
      </c>
      <c r="I3779" s="338"/>
      <c r="J3779" s="339"/>
      <c r="K3779" s="235"/>
      <c r="L3779" s="337">
        <f>L3777</f>
        <v>0</v>
      </c>
      <c r="M3779" s="338"/>
      <c r="N3779" s="339"/>
      <c r="O3779" s="331" t="s">
        <v>44</v>
      </c>
      <c r="P3779" s="332"/>
      <c r="Q3779" s="332"/>
      <c r="R3779" s="332"/>
      <c r="S3779" s="337">
        <f>S3777-H3777</f>
        <v>0</v>
      </c>
      <c r="T3779" s="338"/>
      <c r="U3779" s="339"/>
      <c r="V3779" s="235"/>
      <c r="W3779" s="337">
        <f>W3777-L3777</f>
        <v>0</v>
      </c>
      <c r="X3779" s="338"/>
      <c r="Y3779" s="339"/>
      <c r="Z3779" s="331" t="s">
        <v>111</v>
      </c>
      <c r="AA3779" s="332"/>
      <c r="AB3779" s="332"/>
      <c r="AC3779" s="332"/>
      <c r="AD3779" s="332"/>
      <c r="AE3779" s="332"/>
      <c r="AF3779" s="332"/>
      <c r="AG3779" s="332"/>
      <c r="AH3779" s="332"/>
      <c r="AI3779" s="333"/>
      <c r="AJ3779" s="337">
        <f>AJ3777-S3777</f>
        <v>0</v>
      </c>
      <c r="AK3779" s="338"/>
      <c r="AL3779" s="339"/>
      <c r="AM3779" s="235"/>
      <c r="AN3779" s="337">
        <f>AN3777-W3777</f>
        <v>0</v>
      </c>
      <c r="AO3779" s="338"/>
      <c r="AP3779" s="339"/>
      <c r="AQ3779" s="331" t="s">
        <v>45</v>
      </c>
      <c r="AR3779" s="332"/>
      <c r="AS3779" s="332"/>
      <c r="AT3779" s="333"/>
      <c r="AU3779" s="337">
        <f>AU3777-AJ3777</f>
        <v>0</v>
      </c>
      <c r="AV3779" s="338"/>
      <c r="AW3779" s="339"/>
      <c r="AX3779" s="235"/>
      <c r="AY3779" s="337">
        <f>AY3777-AN3777</f>
        <v>0</v>
      </c>
      <c r="AZ3779" s="338"/>
      <c r="BA3779" s="339"/>
      <c r="BB3779" s="334" t="s">
        <v>113</v>
      </c>
      <c r="BC3779" s="335"/>
      <c r="BD3779" s="335"/>
      <c r="BE3779" s="336"/>
      <c r="BF3779" s="337">
        <f>BF3777-AU3777</f>
        <v>0</v>
      </c>
      <c r="BG3779" s="338"/>
      <c r="BH3779" s="339"/>
      <c r="BI3779" s="235"/>
      <c r="BJ3779" s="337">
        <f>BJ3777-AY3777</f>
        <v>0</v>
      </c>
      <c r="BK3779" s="338"/>
      <c r="BL3779" s="339"/>
      <c r="BM3779" s="173"/>
      <c r="BN3779" s="174"/>
      <c r="BO3779" s="72"/>
      <c r="BP3779" s="72"/>
      <c r="BQ3779" s="67"/>
      <c r="BR3779" s="67"/>
      <c r="BS3779" s="791"/>
    </row>
    <row r="3780" spans="1:71" ht="15.75" customHeight="1" thickTop="1" thickBot="1" x14ac:dyDescent="0.45">
      <c r="A3780" s="779"/>
      <c r="B3780" s="164"/>
      <c r="C3780" s="165"/>
      <c r="D3780" s="165"/>
      <c r="E3780" s="165"/>
      <c r="F3780" s="75"/>
      <c r="G3780" s="75"/>
      <c r="H3780" s="165"/>
      <c r="I3780" s="165"/>
      <c r="J3780" s="165"/>
      <c r="K3780" s="165"/>
      <c r="L3780" s="165"/>
      <c r="M3780" s="165"/>
      <c r="N3780" s="165"/>
      <c r="O3780" s="165"/>
      <c r="P3780" s="165"/>
      <c r="Q3780" s="165"/>
      <c r="R3780" s="165"/>
      <c r="S3780" s="165"/>
      <c r="T3780" s="165"/>
      <c r="U3780" s="165"/>
      <c r="V3780" s="165"/>
      <c r="W3780" s="165"/>
      <c r="X3780" s="165"/>
      <c r="Y3780" s="165"/>
      <c r="Z3780" s="165"/>
      <c r="AA3780" s="165"/>
      <c r="AB3780" s="165"/>
      <c r="AC3780" s="165"/>
      <c r="AD3780" s="165"/>
      <c r="AE3780" s="165"/>
      <c r="AF3780" s="171"/>
      <c r="AG3780" s="171"/>
      <c r="AH3780" s="165"/>
      <c r="AI3780" s="165"/>
      <c r="AJ3780" s="165"/>
      <c r="AK3780" s="165"/>
      <c r="AL3780" s="165"/>
      <c r="AM3780" s="165"/>
      <c r="AN3780" s="165"/>
      <c r="AO3780" s="165"/>
      <c r="AP3780" s="165"/>
      <c r="AQ3780" s="165"/>
      <c r="AR3780" s="165"/>
      <c r="AS3780" s="165"/>
      <c r="AT3780" s="165"/>
      <c r="AU3780" s="165"/>
      <c r="AV3780" s="165"/>
      <c r="AW3780" s="165"/>
      <c r="AX3780" s="165"/>
      <c r="AY3780" s="165"/>
      <c r="AZ3780" s="165"/>
      <c r="BA3780" s="340" t="s">
        <v>138</v>
      </c>
      <c r="BB3780" s="340"/>
      <c r="BC3780" s="340"/>
      <c r="BD3780" s="340"/>
      <c r="BE3780" s="340"/>
      <c r="BF3780" s="340"/>
      <c r="BG3780" s="340"/>
      <c r="BH3780" s="340"/>
      <c r="BI3780" s="340"/>
      <c r="BJ3780" s="340"/>
      <c r="BK3780" s="340"/>
      <c r="BL3780" s="340"/>
      <c r="BM3780" s="340"/>
      <c r="BN3780" s="341"/>
      <c r="BO3780" s="76"/>
      <c r="BP3780" s="76"/>
      <c r="BQ3780" s="53"/>
      <c r="BR3780" s="53"/>
      <c r="BS3780" s="779"/>
    </row>
    <row r="3781" spans="1:71" ht="12" customHeight="1" thickTop="1" x14ac:dyDescent="0.4">
      <c r="A3781" s="779"/>
      <c r="B3781" s="780"/>
      <c r="C3781" s="779"/>
      <c r="D3781" s="779"/>
      <c r="E3781" s="779"/>
      <c r="F3781" s="781"/>
      <c r="G3781" s="781"/>
      <c r="H3781" s="779"/>
      <c r="I3781" s="779"/>
      <c r="J3781" s="779"/>
      <c r="K3781" s="779"/>
      <c r="L3781" s="779"/>
      <c r="M3781" s="779"/>
      <c r="N3781" s="779"/>
      <c r="O3781" s="779"/>
      <c r="P3781" s="779"/>
      <c r="Q3781" s="779"/>
      <c r="R3781" s="779"/>
      <c r="S3781" s="779"/>
      <c r="T3781" s="779"/>
      <c r="U3781" s="779"/>
      <c r="V3781" s="779"/>
      <c r="W3781" s="779"/>
      <c r="X3781" s="779"/>
      <c r="Y3781" s="779"/>
      <c r="Z3781" s="779"/>
      <c r="AA3781" s="779"/>
      <c r="AB3781" s="779"/>
      <c r="AC3781" s="779"/>
      <c r="AD3781" s="779"/>
      <c r="AE3781" s="779"/>
      <c r="AF3781" s="782"/>
      <c r="AG3781" s="782"/>
      <c r="AH3781" s="779"/>
      <c r="AI3781" s="779"/>
      <c r="AJ3781" s="779"/>
      <c r="AK3781" s="779"/>
      <c r="AL3781" s="779"/>
      <c r="AM3781" s="779"/>
      <c r="AN3781" s="779"/>
      <c r="AO3781" s="779"/>
      <c r="AP3781" s="779"/>
      <c r="AQ3781" s="779"/>
      <c r="AR3781" s="779"/>
      <c r="AS3781" s="779"/>
      <c r="AT3781" s="779"/>
      <c r="AU3781" s="779"/>
      <c r="AV3781" s="779"/>
      <c r="AW3781" s="779"/>
      <c r="AX3781" s="779"/>
      <c r="AY3781" s="779"/>
      <c r="AZ3781" s="779"/>
      <c r="BA3781" s="779"/>
      <c r="BB3781" s="779"/>
      <c r="BC3781" s="779"/>
      <c r="BD3781" s="779"/>
      <c r="BE3781" s="779"/>
      <c r="BF3781" s="779"/>
      <c r="BG3781" s="779"/>
      <c r="BH3781" s="779"/>
      <c r="BI3781" s="779"/>
      <c r="BJ3781" s="779"/>
      <c r="BK3781" s="779"/>
      <c r="BL3781" s="779"/>
      <c r="BM3781" s="779"/>
      <c r="BN3781" s="779"/>
      <c r="BO3781" s="783"/>
      <c r="BP3781" s="783"/>
      <c r="BQ3781" s="779"/>
      <c r="BR3781" s="779"/>
      <c r="BS3781" s="779"/>
    </row>
    <row r="3782" spans="1:71" s="57" customFormat="1" ht="46.5" x14ac:dyDescent="0.7">
      <c r="A3782" s="784"/>
      <c r="B3782" s="801" t="s">
        <v>9</v>
      </c>
      <c r="C3782" s="801"/>
      <c r="D3782" s="801"/>
      <c r="E3782" s="801"/>
      <c r="F3782" s="801"/>
      <c r="G3782" s="801"/>
      <c r="H3782" s="801"/>
      <c r="I3782" s="801"/>
      <c r="J3782" s="801"/>
      <c r="K3782" s="801"/>
      <c r="L3782" s="801"/>
      <c r="M3782" s="801"/>
      <c r="N3782" s="801"/>
      <c r="O3782" s="801"/>
      <c r="P3782" s="801"/>
      <c r="Q3782" s="801"/>
      <c r="R3782" s="801"/>
      <c r="S3782" s="801"/>
      <c r="T3782" s="801"/>
      <c r="U3782" s="801"/>
      <c r="V3782" s="801"/>
      <c r="W3782" s="801"/>
      <c r="X3782" s="801"/>
      <c r="Y3782" s="801"/>
      <c r="Z3782" s="801"/>
      <c r="AA3782" s="801"/>
      <c r="AB3782" s="801"/>
      <c r="AC3782" s="801"/>
      <c r="AD3782" s="801"/>
      <c r="AE3782" s="801"/>
      <c r="AF3782" s="801"/>
      <c r="AG3782" s="801"/>
      <c r="AH3782" s="801"/>
      <c r="AI3782" s="801"/>
      <c r="AJ3782" s="801"/>
      <c r="AK3782" s="801"/>
      <c r="AL3782" s="801"/>
      <c r="AM3782" s="801"/>
      <c r="AN3782" s="801"/>
      <c r="AO3782" s="801"/>
      <c r="AP3782" s="801"/>
      <c r="AQ3782" s="801"/>
      <c r="AR3782" s="801"/>
      <c r="AS3782" s="801"/>
      <c r="AT3782" s="801"/>
      <c r="AU3782" s="801"/>
      <c r="AV3782" s="801"/>
      <c r="AW3782" s="801"/>
      <c r="AX3782" s="801"/>
      <c r="AY3782" s="801"/>
      <c r="AZ3782" s="801"/>
      <c r="BA3782" s="801"/>
      <c r="BB3782" s="801"/>
      <c r="BC3782" s="801"/>
      <c r="BD3782" s="801"/>
      <c r="BE3782" s="801"/>
      <c r="BF3782" s="801"/>
      <c r="BG3782" s="801"/>
      <c r="BH3782" s="801"/>
      <c r="BI3782" s="801"/>
      <c r="BJ3782" s="801"/>
      <c r="BK3782" s="801"/>
      <c r="BL3782" s="801"/>
      <c r="BM3782" s="801"/>
      <c r="BN3782" s="801"/>
      <c r="BO3782" s="139"/>
      <c r="BP3782" s="139"/>
      <c r="BQ3782" s="56"/>
      <c r="BR3782" s="56"/>
      <c r="BS3782" s="784"/>
    </row>
    <row r="3783" spans="1:71" ht="11.1" customHeight="1" x14ac:dyDescent="0.4">
      <c r="A3783" s="779"/>
      <c r="B3783" s="140"/>
      <c r="C3783" s="141"/>
      <c r="D3783" s="141"/>
      <c r="E3783" s="141"/>
      <c r="F3783" s="142"/>
      <c r="G3783" s="142"/>
      <c r="H3783" s="141"/>
      <c r="I3783" s="141"/>
      <c r="J3783" s="141"/>
      <c r="K3783" s="141"/>
      <c r="L3783" s="141"/>
      <c r="M3783" s="141"/>
      <c r="N3783" s="141"/>
      <c r="O3783" s="141"/>
      <c r="P3783" s="141"/>
      <c r="Q3783" s="141"/>
      <c r="R3783" s="141"/>
      <c r="S3783" s="141"/>
      <c r="T3783" s="141"/>
      <c r="U3783" s="141"/>
      <c r="V3783" s="141"/>
      <c r="W3783" s="141"/>
      <c r="X3783" s="141"/>
      <c r="Y3783" s="141"/>
      <c r="Z3783" s="141"/>
      <c r="AA3783" s="141"/>
      <c r="AB3783" s="141"/>
      <c r="AC3783" s="141"/>
      <c r="AD3783" s="141"/>
      <c r="AE3783" s="141"/>
      <c r="AF3783" s="143"/>
      <c r="AG3783" s="143"/>
      <c r="AH3783" s="141"/>
      <c r="AI3783" s="141"/>
      <c r="AJ3783" s="141"/>
      <c r="AK3783" s="141"/>
      <c r="AL3783" s="141"/>
      <c r="AM3783" s="141"/>
      <c r="AN3783" s="141"/>
      <c r="AO3783" s="141"/>
      <c r="AP3783" s="141"/>
      <c r="AQ3783" s="141"/>
      <c r="AR3783" s="141"/>
      <c r="AS3783" s="141"/>
      <c r="AT3783" s="141"/>
      <c r="AU3783" s="141"/>
      <c r="AV3783" s="141"/>
      <c r="AW3783" s="141"/>
      <c r="AX3783" s="141"/>
      <c r="AY3783" s="141"/>
      <c r="AZ3783" s="141"/>
      <c r="BA3783" s="141"/>
      <c r="BB3783" s="141"/>
      <c r="BC3783" s="141"/>
      <c r="BD3783" s="141"/>
      <c r="BE3783" s="141"/>
      <c r="BF3783" s="141"/>
      <c r="BG3783" s="141"/>
      <c r="BH3783" s="141"/>
      <c r="BI3783" s="141"/>
      <c r="BJ3783" s="141"/>
      <c r="BK3783" s="141"/>
      <c r="BL3783" s="141"/>
      <c r="BM3783" s="141"/>
      <c r="BN3783" s="460"/>
      <c r="BO3783" s="460"/>
      <c r="BP3783" s="460"/>
      <c r="BQ3783" s="53"/>
      <c r="BR3783" s="53"/>
      <c r="BS3783" s="779"/>
    </row>
    <row r="3784" spans="1:71" s="58" customFormat="1" ht="36.75" customHeight="1" x14ac:dyDescent="0.4">
      <c r="A3784" s="780"/>
      <c r="B3784" s="140"/>
      <c r="C3784" s="140"/>
      <c r="D3784" s="793" t="s">
        <v>10</v>
      </c>
      <c r="E3784" s="461" t="str">
        <f>IF(ROSTER!D$3="","",ROSTER!D$3)</f>
        <v/>
      </c>
      <c r="F3784" s="461"/>
      <c r="G3784" s="461"/>
      <c r="H3784" s="461"/>
      <c r="I3784" s="461"/>
      <c r="J3784" s="461"/>
      <c r="K3784" s="461"/>
      <c r="L3784" s="461"/>
      <c r="M3784" s="461"/>
      <c r="N3784" s="461"/>
      <c r="O3784" s="461"/>
      <c r="P3784" s="461"/>
      <c r="Q3784" s="461"/>
      <c r="R3784" s="461"/>
      <c r="S3784" s="461"/>
      <c r="T3784" s="461"/>
      <c r="U3784" s="461"/>
      <c r="V3784" s="461"/>
      <c r="W3784" s="461"/>
      <c r="X3784" s="461"/>
      <c r="Y3784" s="461"/>
      <c r="Z3784" s="461"/>
      <c r="AA3784" s="461"/>
      <c r="AB3784" s="461"/>
      <c r="AC3784" s="461"/>
      <c r="AD3784" s="144"/>
      <c r="AE3784" s="792" t="s">
        <v>11</v>
      </c>
      <c r="AF3784" s="792"/>
      <c r="AG3784" s="792"/>
      <c r="AH3784" s="792"/>
      <c r="AI3784" s="792"/>
      <c r="AJ3784" s="792"/>
      <c r="AK3784" s="792"/>
      <c r="AL3784" s="792"/>
      <c r="AM3784" s="792"/>
      <c r="AN3784" s="462"/>
      <c r="AO3784" s="462"/>
      <c r="AP3784" s="462"/>
      <c r="AQ3784" s="462"/>
      <c r="AR3784" s="462"/>
      <c r="AS3784" s="462"/>
      <c r="AT3784" s="462"/>
      <c r="AU3784" s="462"/>
      <c r="AV3784" s="462"/>
      <c r="AW3784" s="462"/>
      <c r="AX3784" s="462"/>
      <c r="AY3784" s="462"/>
      <c r="AZ3784" s="462"/>
      <c r="BA3784" s="462"/>
      <c r="BB3784" s="462"/>
      <c r="BC3784" s="462"/>
      <c r="BD3784" s="462"/>
      <c r="BE3784" s="462"/>
      <c r="BF3784" s="462"/>
      <c r="BG3784" s="462"/>
      <c r="BH3784" s="462"/>
      <c r="BI3784" s="462"/>
      <c r="BJ3784" s="462"/>
      <c r="BK3784" s="462"/>
      <c r="BL3784" s="462"/>
      <c r="BM3784" s="462"/>
      <c r="BN3784" s="460"/>
      <c r="BO3784" s="460"/>
      <c r="BP3784" s="460"/>
      <c r="BQ3784" s="54"/>
      <c r="BR3784" s="54"/>
      <c r="BS3784" s="780"/>
    </row>
    <row r="3785" spans="1:71" ht="8.85" customHeight="1" x14ac:dyDescent="0.4">
      <c r="A3785" s="785"/>
      <c r="B3785" s="140"/>
      <c r="C3785" s="143" t="s">
        <v>34</v>
      </c>
      <c r="D3785" s="143"/>
      <c r="E3785" s="143"/>
      <c r="F3785" s="145"/>
      <c r="G3785" s="145"/>
      <c r="H3785" s="143"/>
      <c r="I3785" s="143"/>
      <c r="J3785" s="146"/>
      <c r="K3785" s="146"/>
      <c r="L3785" s="146"/>
      <c r="M3785" s="146"/>
      <c r="N3785" s="146"/>
      <c r="O3785" s="146"/>
      <c r="P3785" s="146"/>
      <c r="Q3785" s="146"/>
      <c r="R3785" s="146"/>
      <c r="S3785" s="146"/>
      <c r="T3785" s="146"/>
      <c r="U3785" s="146"/>
      <c r="V3785" s="146"/>
      <c r="W3785" s="146"/>
      <c r="X3785" s="146"/>
      <c r="Y3785" s="146"/>
      <c r="Z3785" s="146"/>
      <c r="AA3785" s="146"/>
      <c r="AB3785" s="146"/>
      <c r="AC3785" s="146"/>
      <c r="AD3785" s="146"/>
      <c r="AE3785" s="146"/>
      <c r="AF3785" s="146"/>
      <c r="AG3785" s="143"/>
      <c r="AH3785" s="147"/>
      <c r="AI3785" s="148"/>
      <c r="AJ3785" s="148"/>
      <c r="AK3785" s="148"/>
      <c r="AL3785" s="148"/>
      <c r="AM3785" s="148"/>
      <c r="AN3785" s="148"/>
      <c r="AO3785" s="149"/>
      <c r="AP3785" s="150"/>
      <c r="AQ3785" s="150"/>
      <c r="AR3785" s="150"/>
      <c r="AS3785" s="150"/>
      <c r="AT3785" s="150"/>
      <c r="AU3785" s="150"/>
      <c r="AV3785" s="150"/>
      <c r="AW3785" s="150"/>
      <c r="AX3785" s="150"/>
      <c r="AY3785" s="150"/>
      <c r="AZ3785" s="150"/>
      <c r="BA3785" s="150"/>
      <c r="BB3785" s="150"/>
      <c r="BC3785" s="150"/>
      <c r="BD3785" s="150"/>
      <c r="BE3785" s="150"/>
      <c r="BF3785" s="150"/>
      <c r="BG3785" s="150"/>
      <c r="BH3785" s="150"/>
      <c r="BI3785" s="150"/>
      <c r="BJ3785" s="150"/>
      <c r="BK3785" s="150"/>
      <c r="BL3785" s="150"/>
      <c r="BM3785" s="150"/>
      <c r="BN3785" s="150"/>
      <c r="BO3785" s="151"/>
      <c r="BP3785" s="151"/>
      <c r="BQ3785" s="59"/>
      <c r="BR3785" s="59"/>
      <c r="BS3785" s="785"/>
    </row>
    <row r="3786" spans="1:71" s="58" customFormat="1" ht="42.75" x14ac:dyDescent="0.4">
      <c r="A3786" s="780"/>
      <c r="B3786" s="140"/>
      <c r="C3786" s="794" t="s">
        <v>33</v>
      </c>
      <c r="D3786" s="794"/>
      <c r="E3786" s="463"/>
      <c r="F3786" s="463"/>
      <c r="G3786" s="463"/>
      <c r="H3786" s="463"/>
      <c r="I3786" s="463"/>
      <c r="J3786" s="463"/>
      <c r="K3786" s="463"/>
      <c r="L3786" s="463"/>
      <c r="M3786" s="463"/>
      <c r="N3786" s="463"/>
      <c r="O3786" s="463"/>
      <c r="P3786" s="463"/>
      <c r="Q3786" s="463"/>
      <c r="R3786" s="463"/>
      <c r="S3786" s="463"/>
      <c r="T3786" s="463"/>
      <c r="U3786" s="463"/>
      <c r="V3786" s="463"/>
      <c r="W3786" s="463"/>
      <c r="X3786" s="463"/>
      <c r="Y3786" s="463"/>
      <c r="Z3786" s="463"/>
      <c r="AA3786" s="463"/>
      <c r="AB3786" s="463"/>
      <c r="AC3786" s="463"/>
      <c r="AD3786" s="144"/>
      <c r="AE3786" s="185" t="s">
        <v>18</v>
      </c>
      <c r="AF3786" s="185"/>
      <c r="AG3786" s="185"/>
      <c r="AH3786" s="792" t="s">
        <v>18</v>
      </c>
      <c r="AI3786" s="792"/>
      <c r="AJ3786" s="792"/>
      <c r="AK3786" s="792"/>
      <c r="AL3786" s="792"/>
      <c r="AM3786" s="792"/>
      <c r="AN3786" s="463"/>
      <c r="AO3786" s="463"/>
      <c r="AP3786" s="463"/>
      <c r="AQ3786" s="463"/>
      <c r="AR3786" s="463"/>
      <c r="AS3786" s="463"/>
      <c r="AT3786" s="463"/>
      <c r="AU3786" s="463"/>
      <c r="AV3786" s="463"/>
      <c r="AW3786" s="463"/>
      <c r="AX3786" s="463"/>
      <c r="AY3786" s="463"/>
      <c r="AZ3786" s="463"/>
      <c r="BA3786" s="792" t="s">
        <v>12</v>
      </c>
      <c r="BB3786" s="792"/>
      <c r="BC3786" s="792"/>
      <c r="BD3786" s="464"/>
      <c r="BE3786" s="464"/>
      <c r="BF3786" s="464"/>
      <c r="BG3786" s="464"/>
      <c r="BH3786" s="464"/>
      <c r="BI3786" s="464"/>
      <c r="BJ3786" s="464"/>
      <c r="BK3786" s="464"/>
      <c r="BL3786" s="464"/>
      <c r="BM3786" s="464"/>
      <c r="BN3786" s="152"/>
      <c r="BO3786" s="153"/>
      <c r="BP3786" s="153"/>
      <c r="BQ3786" s="60">
        <f>IF(BD3786=0,0,1)</f>
        <v>0</v>
      </c>
      <c r="BR3786" s="61">
        <f>IF((BF3840+BJ3840)&gt;(AU3840+AY3840),1,0)</f>
        <v>0</v>
      </c>
      <c r="BS3786" s="786"/>
    </row>
    <row r="3787" spans="1:71" ht="9.6" customHeight="1" x14ac:dyDescent="0.4">
      <c r="A3787" s="779"/>
      <c r="B3787" s="140"/>
      <c r="C3787" s="141"/>
      <c r="D3787" s="141"/>
      <c r="E3787" s="141"/>
      <c r="F3787" s="142"/>
      <c r="G3787" s="142"/>
      <c r="H3787" s="141"/>
      <c r="I3787" s="141"/>
      <c r="J3787" s="141"/>
      <c r="K3787" s="141"/>
      <c r="L3787" s="141"/>
      <c r="M3787" s="141"/>
      <c r="N3787" s="141"/>
      <c r="O3787" s="141"/>
      <c r="P3787" s="141"/>
      <c r="Q3787" s="141"/>
      <c r="R3787" s="141"/>
      <c r="S3787" s="141"/>
      <c r="T3787" s="141"/>
      <c r="U3787" s="141"/>
      <c r="V3787" s="141"/>
      <c r="W3787" s="141"/>
      <c r="X3787" s="141"/>
      <c r="Y3787" s="141"/>
      <c r="Z3787" s="141"/>
      <c r="AA3787" s="141"/>
      <c r="AB3787" s="141"/>
      <c r="AC3787" s="141"/>
      <c r="AD3787" s="141"/>
      <c r="AE3787" s="141"/>
      <c r="AF3787" s="143"/>
      <c r="AG3787" s="143"/>
      <c r="AH3787" s="141"/>
      <c r="AI3787" s="141"/>
      <c r="AJ3787" s="141"/>
      <c r="AK3787" s="141"/>
      <c r="AL3787" s="141"/>
      <c r="AM3787" s="141"/>
      <c r="AN3787" s="141"/>
      <c r="AO3787" s="141"/>
      <c r="AP3787" s="141"/>
      <c r="AQ3787" s="141"/>
      <c r="AR3787" s="141"/>
      <c r="AS3787" s="141"/>
      <c r="AT3787" s="141"/>
      <c r="AU3787" s="141"/>
      <c r="AV3787" s="141"/>
      <c r="AW3787" s="141"/>
      <c r="AX3787" s="141"/>
      <c r="AY3787" s="141"/>
      <c r="AZ3787" s="141"/>
      <c r="BA3787" s="141"/>
      <c r="BB3787" s="141"/>
      <c r="BC3787" s="141"/>
      <c r="BD3787" s="141"/>
      <c r="BE3787" s="141"/>
      <c r="BF3787" s="141"/>
      <c r="BG3787" s="141"/>
      <c r="BH3787" s="141"/>
      <c r="BI3787" s="141"/>
      <c r="BJ3787" s="141"/>
      <c r="BK3787" s="141"/>
      <c r="BL3787" s="141"/>
      <c r="BM3787" s="141"/>
      <c r="BN3787" s="141"/>
      <c r="BO3787" s="154"/>
      <c r="BP3787" s="154"/>
      <c r="BQ3787" s="53"/>
      <c r="BR3787" s="53"/>
      <c r="BS3787" s="779"/>
    </row>
    <row r="3788" spans="1:71" ht="8.85" customHeight="1" thickBot="1" x14ac:dyDescent="0.45">
      <c r="A3788" s="779"/>
      <c r="B3788" s="155"/>
      <c r="C3788" s="156"/>
      <c r="D3788" s="156"/>
      <c r="E3788" s="156"/>
      <c r="F3788" s="157"/>
      <c r="G3788" s="157"/>
      <c r="H3788" s="156"/>
      <c r="I3788" s="156"/>
      <c r="J3788" s="156"/>
      <c r="K3788" s="156"/>
      <c r="L3788" s="156"/>
      <c r="M3788" s="156"/>
      <c r="N3788" s="156"/>
      <c r="O3788" s="156"/>
      <c r="P3788" s="156"/>
      <c r="Q3788" s="156"/>
      <c r="R3788" s="156"/>
      <c r="S3788" s="156"/>
      <c r="T3788" s="156"/>
      <c r="U3788" s="156"/>
      <c r="V3788" s="156"/>
      <c r="W3788" s="156"/>
      <c r="X3788" s="156"/>
      <c r="Y3788" s="156"/>
      <c r="Z3788" s="156"/>
      <c r="AA3788" s="156"/>
      <c r="AB3788" s="156"/>
      <c r="AC3788" s="156"/>
      <c r="AD3788" s="156"/>
      <c r="AE3788" s="156"/>
      <c r="AF3788" s="158"/>
      <c r="AG3788" s="158"/>
      <c r="AH3788" s="156"/>
      <c r="AI3788" s="156"/>
      <c r="AJ3788" s="156"/>
      <c r="AK3788" s="156"/>
      <c r="AL3788" s="156"/>
      <c r="AM3788" s="156"/>
      <c r="AN3788" s="156"/>
      <c r="AO3788" s="156"/>
      <c r="AP3788" s="156"/>
      <c r="AQ3788" s="156"/>
      <c r="AR3788" s="156"/>
      <c r="AS3788" s="156"/>
      <c r="AT3788" s="156"/>
      <c r="AU3788" s="156"/>
      <c r="AV3788" s="156"/>
      <c r="AW3788" s="156"/>
      <c r="AX3788" s="156"/>
      <c r="AY3788" s="156"/>
      <c r="AZ3788" s="156"/>
      <c r="BA3788" s="156"/>
      <c r="BB3788" s="156"/>
      <c r="BC3788" s="156"/>
      <c r="BD3788" s="156"/>
      <c r="BE3788" s="156"/>
      <c r="BF3788" s="156"/>
      <c r="BG3788" s="156"/>
      <c r="BH3788" s="156"/>
      <c r="BI3788" s="156"/>
      <c r="BJ3788" s="156"/>
      <c r="BK3788" s="156"/>
      <c r="BL3788" s="156"/>
      <c r="BM3788" s="156"/>
      <c r="BN3788" s="156"/>
      <c r="BO3788" s="159"/>
      <c r="BP3788" s="159"/>
      <c r="BQ3788" s="53"/>
      <c r="BR3788" s="53"/>
      <c r="BS3788" s="779"/>
    </row>
    <row r="3789" spans="1:71" s="58" customFormat="1" ht="33.6" customHeight="1" thickTop="1" x14ac:dyDescent="0.4">
      <c r="A3789" s="786"/>
      <c r="B3789" s="795" t="s">
        <v>0</v>
      </c>
      <c r="C3789" s="796" t="s">
        <v>1</v>
      </c>
      <c r="D3789" s="797"/>
      <c r="E3789" s="221" t="s">
        <v>24</v>
      </c>
      <c r="F3789" s="466" t="s">
        <v>96</v>
      </c>
      <c r="G3789" s="466" t="s">
        <v>97</v>
      </c>
      <c r="H3789" s="468" t="s">
        <v>36</v>
      </c>
      <c r="I3789" s="469"/>
      <c r="J3789" s="472" t="s">
        <v>7</v>
      </c>
      <c r="K3789" s="472"/>
      <c r="L3789" s="472"/>
      <c r="M3789" s="472"/>
      <c r="N3789" s="472"/>
      <c r="O3789" s="472"/>
      <c r="P3789" s="472" t="s">
        <v>2</v>
      </c>
      <c r="Q3789" s="472"/>
      <c r="R3789" s="472"/>
      <c r="S3789" s="472"/>
      <c r="T3789" s="472"/>
      <c r="U3789" s="472"/>
      <c r="V3789" s="473" t="s">
        <v>30</v>
      </c>
      <c r="W3789" s="474"/>
      <c r="X3789" s="473" t="s">
        <v>31</v>
      </c>
      <c r="Y3789" s="474"/>
      <c r="Z3789" s="477" t="s">
        <v>39</v>
      </c>
      <c r="AA3789" s="478"/>
      <c r="AB3789" s="481" t="s">
        <v>6</v>
      </c>
      <c r="AC3789" s="481"/>
      <c r="AD3789" s="481"/>
      <c r="AE3789" s="481"/>
      <c r="AF3789" s="481"/>
      <c r="AG3789" s="481"/>
      <c r="AH3789" s="472" t="s">
        <v>59</v>
      </c>
      <c r="AI3789" s="472"/>
      <c r="AJ3789" s="472"/>
      <c r="AK3789" s="472"/>
      <c r="AL3789" s="472"/>
      <c r="AM3789" s="472"/>
      <c r="AN3789" s="472" t="s">
        <v>60</v>
      </c>
      <c r="AO3789" s="472"/>
      <c r="AP3789" s="472"/>
      <c r="AQ3789" s="472"/>
      <c r="AR3789" s="472"/>
      <c r="AS3789" s="472"/>
      <c r="AT3789" s="472" t="s">
        <v>61</v>
      </c>
      <c r="AU3789" s="472"/>
      <c r="AV3789" s="472"/>
      <c r="AW3789" s="472"/>
      <c r="AX3789" s="472"/>
      <c r="AY3789" s="482"/>
      <c r="AZ3789" s="472" t="s">
        <v>4</v>
      </c>
      <c r="BA3789" s="472"/>
      <c r="BB3789" s="472"/>
      <c r="BC3789" s="472"/>
      <c r="BD3789" s="472"/>
      <c r="BE3789" s="472"/>
      <c r="BF3789" s="472" t="s">
        <v>62</v>
      </c>
      <c r="BG3789" s="472"/>
      <c r="BH3789" s="472"/>
      <c r="BI3789" s="472"/>
      <c r="BJ3789" s="472"/>
      <c r="BK3789" s="483"/>
      <c r="BL3789" s="484" t="s">
        <v>22</v>
      </c>
      <c r="BM3789" s="485"/>
      <c r="BN3789" s="486"/>
      <c r="BO3789" s="490" t="s">
        <v>76</v>
      </c>
      <c r="BP3789" s="490" t="s">
        <v>77</v>
      </c>
      <c r="BQ3789" s="62"/>
      <c r="BR3789" s="62"/>
      <c r="BS3789" s="786"/>
    </row>
    <row r="3790" spans="1:71" s="64" customFormat="1" ht="45" customHeight="1" x14ac:dyDescent="0.35">
      <c r="A3790" s="787"/>
      <c r="B3790" s="798"/>
      <c r="C3790" s="799"/>
      <c r="D3790" s="800"/>
      <c r="E3790" s="220" t="s">
        <v>98</v>
      </c>
      <c r="F3790" s="467"/>
      <c r="G3790" s="467"/>
      <c r="H3790" s="470"/>
      <c r="I3790" s="471"/>
      <c r="J3790" s="492" t="s">
        <v>15</v>
      </c>
      <c r="K3790" s="493"/>
      <c r="L3790" s="494" t="s">
        <v>16</v>
      </c>
      <c r="M3790" s="495"/>
      <c r="N3790" s="496" t="s">
        <v>17</v>
      </c>
      <c r="O3790" s="497" t="s">
        <v>8</v>
      </c>
      <c r="P3790" s="498" t="s">
        <v>103</v>
      </c>
      <c r="Q3790" s="499"/>
      <c r="R3790" s="500" t="s">
        <v>104</v>
      </c>
      <c r="S3790" s="501"/>
      <c r="T3790" s="502" t="s">
        <v>21</v>
      </c>
      <c r="U3790" s="503"/>
      <c r="V3790" s="475"/>
      <c r="W3790" s="476"/>
      <c r="X3790" s="475"/>
      <c r="Y3790" s="476"/>
      <c r="Z3790" s="479"/>
      <c r="AA3790" s="480"/>
      <c r="AB3790" s="504" t="s">
        <v>43</v>
      </c>
      <c r="AC3790" s="505"/>
      <c r="AD3790" s="506" t="s">
        <v>20</v>
      </c>
      <c r="AE3790" s="507" t="s">
        <v>3</v>
      </c>
      <c r="AF3790" s="508" t="s">
        <v>5</v>
      </c>
      <c r="AG3790" s="509"/>
      <c r="AH3790" s="492" t="s">
        <v>43</v>
      </c>
      <c r="AI3790" s="493"/>
      <c r="AJ3790" s="494" t="s">
        <v>20</v>
      </c>
      <c r="AK3790" s="495" t="s">
        <v>3</v>
      </c>
      <c r="AL3790" s="510" t="s">
        <v>5</v>
      </c>
      <c r="AM3790" s="511"/>
      <c r="AN3790" s="492" t="s">
        <v>43</v>
      </c>
      <c r="AO3790" s="493"/>
      <c r="AP3790" s="494" t="s">
        <v>20</v>
      </c>
      <c r="AQ3790" s="495" t="s">
        <v>3</v>
      </c>
      <c r="AR3790" s="510" t="s">
        <v>5</v>
      </c>
      <c r="AS3790" s="511"/>
      <c r="AT3790" s="465" t="s">
        <v>43</v>
      </c>
      <c r="AU3790" s="512"/>
      <c r="AV3790" s="513" t="s">
        <v>20</v>
      </c>
      <c r="AW3790" s="514" t="s">
        <v>3</v>
      </c>
      <c r="AX3790" s="510" t="s">
        <v>5</v>
      </c>
      <c r="AY3790" s="515"/>
      <c r="AZ3790" s="492" t="s">
        <v>43</v>
      </c>
      <c r="BA3790" s="493"/>
      <c r="BB3790" s="494" t="s">
        <v>20</v>
      </c>
      <c r="BC3790" s="495" t="s">
        <v>3</v>
      </c>
      <c r="BD3790" s="510" t="s">
        <v>5</v>
      </c>
      <c r="BE3790" s="511"/>
      <c r="BF3790" s="465" t="s">
        <v>43</v>
      </c>
      <c r="BG3790" s="512"/>
      <c r="BH3790" s="513" t="s">
        <v>20</v>
      </c>
      <c r="BI3790" s="514" t="s">
        <v>3</v>
      </c>
      <c r="BJ3790" s="510" t="s">
        <v>5</v>
      </c>
      <c r="BK3790" s="511"/>
      <c r="BL3790" s="487"/>
      <c r="BM3790" s="488"/>
      <c r="BN3790" s="489"/>
      <c r="BO3790" s="491"/>
      <c r="BP3790" s="491"/>
      <c r="BQ3790" s="63"/>
      <c r="BR3790" s="63"/>
      <c r="BS3790" s="787"/>
    </row>
    <row r="3791" spans="1:71" ht="23.85" customHeight="1" x14ac:dyDescent="0.35">
      <c r="A3791" s="788"/>
      <c r="B3791" s="458" t="str">
        <f>IF(ROSTER!B$8="","",ROSTER!B$8)</f>
        <v/>
      </c>
      <c r="C3791" s="416" t="str">
        <f>IF(ROSTER!C$8="","",ROSTER!C$8)</f>
        <v/>
      </c>
      <c r="D3791" s="417"/>
      <c r="E3791" s="418"/>
      <c r="F3791" s="420">
        <f>IF(E3791="y",1,IF(E3791="S",1,0))</f>
        <v>0</v>
      </c>
      <c r="G3791" s="422">
        <f>IF(E3791="S",1,0)</f>
        <v>0</v>
      </c>
      <c r="H3791" s="424"/>
      <c r="I3791" s="425"/>
      <c r="J3791" s="428"/>
      <c r="K3791" s="429"/>
      <c r="L3791" s="432"/>
      <c r="M3791" s="433"/>
      <c r="N3791" s="436">
        <f>L3791+J3791</f>
        <v>0</v>
      </c>
      <c r="O3791" s="437"/>
      <c r="P3791" s="428"/>
      <c r="Q3791" s="429"/>
      <c r="R3791" s="432"/>
      <c r="S3791" s="440"/>
      <c r="T3791" s="432"/>
      <c r="U3791" s="425"/>
      <c r="V3791" s="440"/>
      <c r="W3791" s="425"/>
      <c r="X3791" s="428"/>
      <c r="Y3791" s="425"/>
      <c r="Z3791" s="428"/>
      <c r="AA3791" s="425"/>
      <c r="AB3791" s="428"/>
      <c r="AC3791" s="429"/>
      <c r="AD3791" s="432"/>
      <c r="AE3791" s="433"/>
      <c r="AF3791" s="442">
        <f>IF(AB3791=0,0,(AD3791/AB3791)*100)</f>
        <v>0</v>
      </c>
      <c r="AG3791" s="443"/>
      <c r="AH3791" s="428"/>
      <c r="AI3791" s="429"/>
      <c r="AJ3791" s="432"/>
      <c r="AK3791" s="433"/>
      <c r="AL3791" s="446">
        <f>IF(AH3791=0,0,(AJ3791/AH3791)*100)</f>
        <v>0</v>
      </c>
      <c r="AM3791" s="447"/>
      <c r="AN3791" s="428"/>
      <c r="AO3791" s="429"/>
      <c r="AP3791" s="432"/>
      <c r="AQ3791" s="433"/>
      <c r="AR3791" s="446">
        <f>IF(AN3791=0,0,(AP3791/AN3791)*100)</f>
        <v>0</v>
      </c>
      <c r="AS3791" s="447"/>
      <c r="AT3791" s="450">
        <f>AB3791+AH3791+AN3791</f>
        <v>0</v>
      </c>
      <c r="AU3791" s="451"/>
      <c r="AV3791" s="454">
        <f>AD3791+AJ3791+AP3791</f>
        <v>0</v>
      </c>
      <c r="AW3791" s="455"/>
      <c r="AX3791" s="446">
        <f>IF(AT3791=0,0,(AV3791/AT3791)*100)</f>
        <v>0</v>
      </c>
      <c r="AY3791" s="447"/>
      <c r="AZ3791" s="428"/>
      <c r="BA3791" s="429"/>
      <c r="BB3791" s="432"/>
      <c r="BC3791" s="433"/>
      <c r="BD3791" s="446">
        <f>IF(AZ3791=0,0,(BB3791/AZ3791)*100)</f>
        <v>0</v>
      </c>
      <c r="BE3791" s="447"/>
      <c r="BF3791" s="450">
        <f>AT3791+AZ3791</f>
        <v>0</v>
      </c>
      <c r="BG3791" s="451"/>
      <c r="BH3791" s="454">
        <f>AV3791+BB3791</f>
        <v>0</v>
      </c>
      <c r="BI3791" s="455"/>
      <c r="BJ3791" s="446">
        <f>IF(BF3791=0,0,(BH3791/BF3791)*100)</f>
        <v>0</v>
      </c>
      <c r="BK3791" s="447"/>
      <c r="BL3791" s="406">
        <f>(AD3791*2)+(AJ3791*2)+(AP3791*3)+BB3791</f>
        <v>0</v>
      </c>
      <c r="BM3791" s="407"/>
      <c r="BN3791" s="408"/>
      <c r="BO3791" s="404" t="e">
        <f>(BL3791*BR$2468)+(N3791*BR$2469)+(X3791*BR$2470)+(R3791*BR$2471)+(V3791*BR$2472)+(Z3791*BR$2473)</f>
        <v>#REF!</v>
      </c>
      <c r="BP3791" s="404" t="e">
        <f>((AZ3791-BB3791)*BR$2475)+((AT3791-AV3791)*BR$2474)+(H3791*BR$2476)+(P3791*BR$2477)</f>
        <v>#REF!</v>
      </c>
      <c r="BQ3791" s="65" t="s">
        <v>65</v>
      </c>
      <c r="BR3791" s="66" t="e">
        <f>IF(#REF!="B",#REF!,IF(#REF!="C",#REF!,#REF!))</f>
        <v>#REF!</v>
      </c>
      <c r="BS3791" s="787"/>
    </row>
    <row r="3792" spans="1:71" ht="23.85" customHeight="1" x14ac:dyDescent="0.35">
      <c r="A3792" s="788"/>
      <c r="B3792" s="459"/>
      <c r="C3792" s="412" t="str">
        <f>IF(ROSTER!D$8="","",ROSTER!D$8)</f>
        <v/>
      </c>
      <c r="D3792" s="413"/>
      <c r="E3792" s="419"/>
      <c r="F3792" s="421"/>
      <c r="G3792" s="423"/>
      <c r="H3792" s="426"/>
      <c r="I3792" s="427"/>
      <c r="J3792" s="430"/>
      <c r="K3792" s="431"/>
      <c r="L3792" s="434"/>
      <c r="M3792" s="435"/>
      <c r="N3792" s="438" t="s">
        <v>14</v>
      </c>
      <c r="O3792" s="439"/>
      <c r="P3792" s="430"/>
      <c r="Q3792" s="431"/>
      <c r="R3792" s="434"/>
      <c r="S3792" s="441"/>
      <c r="T3792" s="434"/>
      <c r="U3792" s="427"/>
      <c r="V3792" s="441"/>
      <c r="W3792" s="427"/>
      <c r="X3792" s="430"/>
      <c r="Y3792" s="427"/>
      <c r="Z3792" s="430"/>
      <c r="AA3792" s="427"/>
      <c r="AB3792" s="430"/>
      <c r="AC3792" s="431"/>
      <c r="AD3792" s="434"/>
      <c r="AE3792" s="435"/>
      <c r="AF3792" s="444"/>
      <c r="AG3792" s="445"/>
      <c r="AH3792" s="430"/>
      <c r="AI3792" s="431"/>
      <c r="AJ3792" s="434"/>
      <c r="AK3792" s="435"/>
      <c r="AL3792" s="448"/>
      <c r="AM3792" s="449"/>
      <c r="AN3792" s="430"/>
      <c r="AO3792" s="431"/>
      <c r="AP3792" s="434"/>
      <c r="AQ3792" s="435"/>
      <c r="AR3792" s="448"/>
      <c r="AS3792" s="449"/>
      <c r="AT3792" s="452"/>
      <c r="AU3792" s="453"/>
      <c r="AV3792" s="456"/>
      <c r="AW3792" s="457"/>
      <c r="AX3792" s="448"/>
      <c r="AY3792" s="449"/>
      <c r="AZ3792" s="430"/>
      <c r="BA3792" s="431"/>
      <c r="BB3792" s="434"/>
      <c r="BC3792" s="435"/>
      <c r="BD3792" s="448"/>
      <c r="BE3792" s="449"/>
      <c r="BF3792" s="452"/>
      <c r="BG3792" s="453"/>
      <c r="BH3792" s="456"/>
      <c r="BI3792" s="457"/>
      <c r="BJ3792" s="448"/>
      <c r="BK3792" s="449"/>
      <c r="BL3792" s="409"/>
      <c r="BM3792" s="410"/>
      <c r="BN3792" s="411"/>
      <c r="BO3792" s="405"/>
      <c r="BP3792" s="405"/>
      <c r="BQ3792" s="65" t="s">
        <v>66</v>
      </c>
      <c r="BR3792" s="66" t="e">
        <f>IF(#REF!="B",#REF!,IF(#REF!="C",#REF!,#REF!))</f>
        <v>#REF!</v>
      </c>
      <c r="BS3792" s="787"/>
    </row>
    <row r="3793" spans="1:71" ht="21.75" customHeight="1" x14ac:dyDescent="0.35">
      <c r="A3793" s="779"/>
      <c r="B3793" s="458" t="str">
        <f>IF(ROSTER!B$10="","",ROSTER!B$10)</f>
        <v/>
      </c>
      <c r="C3793" s="416" t="str">
        <f>IF(ROSTER!C$10="","",ROSTER!C$10)</f>
        <v/>
      </c>
      <c r="D3793" s="417"/>
      <c r="E3793" s="418"/>
      <c r="F3793" s="420">
        <f>IF(E3793="y",1,IF(E3793="S",1,0))</f>
        <v>0</v>
      </c>
      <c r="G3793" s="422">
        <f>IF(E3793="S",1,0)</f>
        <v>0</v>
      </c>
      <c r="H3793" s="424"/>
      <c r="I3793" s="425"/>
      <c r="J3793" s="428"/>
      <c r="K3793" s="429"/>
      <c r="L3793" s="432"/>
      <c r="M3793" s="433"/>
      <c r="N3793" s="436">
        <f>L3793+J3793</f>
        <v>0</v>
      </c>
      <c r="O3793" s="437"/>
      <c r="P3793" s="428"/>
      <c r="Q3793" s="429"/>
      <c r="R3793" s="432"/>
      <c r="S3793" s="440"/>
      <c r="T3793" s="432"/>
      <c r="U3793" s="425"/>
      <c r="V3793" s="440"/>
      <c r="W3793" s="425"/>
      <c r="X3793" s="428"/>
      <c r="Y3793" s="425"/>
      <c r="Z3793" s="428"/>
      <c r="AA3793" s="425"/>
      <c r="AB3793" s="428"/>
      <c r="AC3793" s="429"/>
      <c r="AD3793" s="432"/>
      <c r="AE3793" s="433"/>
      <c r="AF3793" s="442">
        <f>IF(AB3793=0,0,(AD3793/AB3793)*100)</f>
        <v>0</v>
      </c>
      <c r="AG3793" s="443"/>
      <c r="AH3793" s="428"/>
      <c r="AI3793" s="429"/>
      <c r="AJ3793" s="432"/>
      <c r="AK3793" s="433"/>
      <c r="AL3793" s="446">
        <f>IF(AH3793=0,0,(AJ3793/AH3793)*100)</f>
        <v>0</v>
      </c>
      <c r="AM3793" s="447"/>
      <c r="AN3793" s="428"/>
      <c r="AO3793" s="429"/>
      <c r="AP3793" s="432"/>
      <c r="AQ3793" s="433"/>
      <c r="AR3793" s="446">
        <f>IF(AN3793=0,0,(AP3793/AN3793)*100)</f>
        <v>0</v>
      </c>
      <c r="AS3793" s="447"/>
      <c r="AT3793" s="450">
        <f>AB3793+AH3793+AN3793</f>
        <v>0</v>
      </c>
      <c r="AU3793" s="451"/>
      <c r="AV3793" s="454">
        <f>AD3793+AJ3793+AP3793</f>
        <v>0</v>
      </c>
      <c r="AW3793" s="455"/>
      <c r="AX3793" s="446">
        <f>IF(AT3793=0,0,(AV3793/AT3793)*100)</f>
        <v>0</v>
      </c>
      <c r="AY3793" s="447"/>
      <c r="AZ3793" s="428"/>
      <c r="BA3793" s="429"/>
      <c r="BB3793" s="432"/>
      <c r="BC3793" s="433"/>
      <c r="BD3793" s="446">
        <f>IF(AZ3793=0,0,(BB3793/AZ3793)*100)</f>
        <v>0</v>
      </c>
      <c r="BE3793" s="447"/>
      <c r="BF3793" s="450">
        <f>AT3793+AZ3793</f>
        <v>0</v>
      </c>
      <c r="BG3793" s="451"/>
      <c r="BH3793" s="454">
        <f>AV3793+BB3793</f>
        <v>0</v>
      </c>
      <c r="BI3793" s="455"/>
      <c r="BJ3793" s="446">
        <f>IF(BF3793=0,0,(BH3793/BF3793)*100)</f>
        <v>0</v>
      </c>
      <c r="BK3793" s="447"/>
      <c r="BL3793" s="406">
        <f>(AD3793*2)+(AJ3793*2)+(AP3793*3)+BB3793</f>
        <v>0</v>
      </c>
      <c r="BM3793" s="407"/>
      <c r="BN3793" s="408"/>
      <c r="BO3793" s="404" t="e">
        <f>(BL3793*BR$2468)+(N3793*BR$2469)+(X3793*BR$2470)+(R3793*BR$2471)+(V3793*BR$2472)+(Z3793*BR$2473)</f>
        <v>#REF!</v>
      </c>
      <c r="BP3793" s="404" t="e">
        <f>((AZ3793-BB3793)*BR$2475)+((AT3793-AV3793)*BR$2474)+(H3793*BR$2476)+(P3793*BR$2477)</f>
        <v>#REF!</v>
      </c>
      <c r="BQ3793" s="65" t="s">
        <v>67</v>
      </c>
      <c r="BR3793" s="66" t="e">
        <f>IF(#REF!="B",#REF!,IF(#REF!="C",#REF!,#REF!))</f>
        <v>#REF!</v>
      </c>
      <c r="BS3793" s="787"/>
    </row>
    <row r="3794" spans="1:71" ht="21.75" customHeight="1" x14ac:dyDescent="0.35">
      <c r="A3794" s="779"/>
      <c r="B3794" s="459"/>
      <c r="C3794" s="412" t="str">
        <f>IF(ROSTER!D$10="","",ROSTER!D$10)</f>
        <v/>
      </c>
      <c r="D3794" s="413"/>
      <c r="E3794" s="419"/>
      <c r="F3794" s="421"/>
      <c r="G3794" s="423"/>
      <c r="H3794" s="426"/>
      <c r="I3794" s="427"/>
      <c r="J3794" s="430"/>
      <c r="K3794" s="431"/>
      <c r="L3794" s="434"/>
      <c r="M3794" s="435"/>
      <c r="N3794" s="438" t="s">
        <v>14</v>
      </c>
      <c r="O3794" s="439"/>
      <c r="P3794" s="430"/>
      <c r="Q3794" s="431"/>
      <c r="R3794" s="434"/>
      <c r="S3794" s="441"/>
      <c r="T3794" s="434"/>
      <c r="U3794" s="427"/>
      <c r="V3794" s="441"/>
      <c r="W3794" s="427"/>
      <c r="X3794" s="430"/>
      <c r="Y3794" s="427"/>
      <c r="Z3794" s="430"/>
      <c r="AA3794" s="427"/>
      <c r="AB3794" s="430"/>
      <c r="AC3794" s="431"/>
      <c r="AD3794" s="434"/>
      <c r="AE3794" s="435"/>
      <c r="AF3794" s="444"/>
      <c r="AG3794" s="445"/>
      <c r="AH3794" s="430"/>
      <c r="AI3794" s="431"/>
      <c r="AJ3794" s="434"/>
      <c r="AK3794" s="435"/>
      <c r="AL3794" s="448"/>
      <c r="AM3794" s="449"/>
      <c r="AN3794" s="430"/>
      <c r="AO3794" s="431"/>
      <c r="AP3794" s="434"/>
      <c r="AQ3794" s="435"/>
      <c r="AR3794" s="448"/>
      <c r="AS3794" s="449"/>
      <c r="AT3794" s="452"/>
      <c r="AU3794" s="453"/>
      <c r="AV3794" s="456"/>
      <c r="AW3794" s="457"/>
      <c r="AX3794" s="448"/>
      <c r="AY3794" s="449"/>
      <c r="AZ3794" s="430"/>
      <c r="BA3794" s="431"/>
      <c r="BB3794" s="434"/>
      <c r="BC3794" s="435"/>
      <c r="BD3794" s="448"/>
      <c r="BE3794" s="449"/>
      <c r="BF3794" s="452"/>
      <c r="BG3794" s="453"/>
      <c r="BH3794" s="456"/>
      <c r="BI3794" s="457"/>
      <c r="BJ3794" s="448"/>
      <c r="BK3794" s="449"/>
      <c r="BL3794" s="409"/>
      <c r="BM3794" s="410"/>
      <c r="BN3794" s="411"/>
      <c r="BO3794" s="405"/>
      <c r="BP3794" s="405"/>
      <c r="BQ3794" s="65" t="s">
        <v>68</v>
      </c>
      <c r="BR3794" s="66" t="e">
        <f>IF(#REF!="B",#REF!,IF(#REF!="C",#REF!,#REF!))</f>
        <v>#REF!</v>
      </c>
      <c r="BS3794" s="787"/>
    </row>
    <row r="3795" spans="1:71" ht="21.75" customHeight="1" x14ac:dyDescent="0.35">
      <c r="A3795" s="779"/>
      <c r="B3795" s="414" t="str">
        <f>IF(ROSTER!B$12="","",ROSTER!B$12)</f>
        <v/>
      </c>
      <c r="C3795" s="416" t="str">
        <f>IF(ROSTER!C$12="","",ROSTER!C$12)</f>
        <v/>
      </c>
      <c r="D3795" s="417"/>
      <c r="E3795" s="418"/>
      <c r="F3795" s="420">
        <f>IF(E3795="y",1,IF(E3795="S",1,0))</f>
        <v>0</v>
      </c>
      <c r="G3795" s="422">
        <f>IF(E3795="S",1,0)</f>
        <v>0</v>
      </c>
      <c r="H3795" s="424"/>
      <c r="I3795" s="425"/>
      <c r="J3795" s="428"/>
      <c r="K3795" s="429"/>
      <c r="L3795" s="432"/>
      <c r="M3795" s="433"/>
      <c r="N3795" s="436">
        <f>L3795+J3795</f>
        <v>0</v>
      </c>
      <c r="O3795" s="437"/>
      <c r="P3795" s="428"/>
      <c r="Q3795" s="429"/>
      <c r="R3795" s="432"/>
      <c r="S3795" s="440"/>
      <c r="T3795" s="432"/>
      <c r="U3795" s="425"/>
      <c r="V3795" s="440"/>
      <c r="W3795" s="425"/>
      <c r="X3795" s="428"/>
      <c r="Y3795" s="425"/>
      <c r="Z3795" s="428"/>
      <c r="AA3795" s="425"/>
      <c r="AB3795" s="428"/>
      <c r="AC3795" s="429"/>
      <c r="AD3795" s="432"/>
      <c r="AE3795" s="433"/>
      <c r="AF3795" s="442">
        <f>IF(AB3795=0,0,(AD3795/AB3795)*100)</f>
        <v>0</v>
      </c>
      <c r="AG3795" s="443"/>
      <c r="AH3795" s="428"/>
      <c r="AI3795" s="429"/>
      <c r="AJ3795" s="432"/>
      <c r="AK3795" s="433"/>
      <c r="AL3795" s="446">
        <f>IF(AH3795=0,0,(AJ3795/AH3795)*100)</f>
        <v>0</v>
      </c>
      <c r="AM3795" s="447"/>
      <c r="AN3795" s="428"/>
      <c r="AO3795" s="429"/>
      <c r="AP3795" s="432"/>
      <c r="AQ3795" s="433"/>
      <c r="AR3795" s="446">
        <f>IF(AN3795=0,0,(AP3795/AN3795)*100)</f>
        <v>0</v>
      </c>
      <c r="AS3795" s="447"/>
      <c r="AT3795" s="450">
        <f>AB3795+AH3795+AN3795</f>
        <v>0</v>
      </c>
      <c r="AU3795" s="451"/>
      <c r="AV3795" s="454">
        <f>AD3795+AJ3795+AP3795</f>
        <v>0</v>
      </c>
      <c r="AW3795" s="455"/>
      <c r="AX3795" s="446">
        <f>IF(AT3795=0,0,(AV3795/AT3795)*100)</f>
        <v>0</v>
      </c>
      <c r="AY3795" s="447"/>
      <c r="AZ3795" s="428"/>
      <c r="BA3795" s="429"/>
      <c r="BB3795" s="432"/>
      <c r="BC3795" s="433"/>
      <c r="BD3795" s="446">
        <f>IF(AZ3795=0,0,(BB3795/AZ3795)*100)</f>
        <v>0</v>
      </c>
      <c r="BE3795" s="447"/>
      <c r="BF3795" s="450">
        <f>AT3795+AZ3795</f>
        <v>0</v>
      </c>
      <c r="BG3795" s="451"/>
      <c r="BH3795" s="454">
        <f>AV3795+BB3795</f>
        <v>0</v>
      </c>
      <c r="BI3795" s="455"/>
      <c r="BJ3795" s="446">
        <f>IF(BF3795=0,0,(BH3795/BF3795)*100)</f>
        <v>0</v>
      </c>
      <c r="BK3795" s="447"/>
      <c r="BL3795" s="406">
        <f>(AD3795*2)+(AJ3795*2)+(AP3795*3)+BB3795</f>
        <v>0</v>
      </c>
      <c r="BM3795" s="407"/>
      <c r="BN3795" s="408"/>
      <c r="BO3795" s="404" t="e">
        <f>(BL3795*BR$2468)+(N3795*BR$2469)+(X3795*BR$2470)+(R3795*BR$2471)+(V3795*BR$2472)+(Z3795*BR$2473)</f>
        <v>#REF!</v>
      </c>
      <c r="BP3795" s="404" t="e">
        <f>((AZ3795-BB3795)*BR$2475)+((AT3795-AV3795)*BR$2474)+(H3795*BR$2476)+(P3795*BR$2477)</f>
        <v>#REF!</v>
      </c>
      <c r="BQ3795" s="65" t="s">
        <v>69</v>
      </c>
      <c r="BR3795" s="66" t="e">
        <f>IF(#REF!="B",#REF!,IF(#REF!="C",#REF!,#REF!))</f>
        <v>#REF!</v>
      </c>
      <c r="BS3795" s="787"/>
    </row>
    <row r="3796" spans="1:71" ht="21.75" customHeight="1" x14ac:dyDescent="0.35">
      <c r="A3796" s="779"/>
      <c r="B3796" s="415"/>
      <c r="C3796" s="412" t="str">
        <f>IF(ROSTER!D$12="","",ROSTER!D$12)</f>
        <v/>
      </c>
      <c r="D3796" s="413"/>
      <c r="E3796" s="419"/>
      <c r="F3796" s="421"/>
      <c r="G3796" s="423"/>
      <c r="H3796" s="426"/>
      <c r="I3796" s="427"/>
      <c r="J3796" s="430"/>
      <c r="K3796" s="431"/>
      <c r="L3796" s="434"/>
      <c r="M3796" s="435"/>
      <c r="N3796" s="438" t="s">
        <v>14</v>
      </c>
      <c r="O3796" s="439"/>
      <c r="P3796" s="430"/>
      <c r="Q3796" s="431"/>
      <c r="R3796" s="434"/>
      <c r="S3796" s="441"/>
      <c r="T3796" s="434"/>
      <c r="U3796" s="427"/>
      <c r="V3796" s="441"/>
      <c r="W3796" s="427"/>
      <c r="X3796" s="430"/>
      <c r="Y3796" s="427"/>
      <c r="Z3796" s="430"/>
      <c r="AA3796" s="427"/>
      <c r="AB3796" s="430"/>
      <c r="AC3796" s="431"/>
      <c r="AD3796" s="434"/>
      <c r="AE3796" s="435"/>
      <c r="AF3796" s="444"/>
      <c r="AG3796" s="445"/>
      <c r="AH3796" s="430"/>
      <c r="AI3796" s="431"/>
      <c r="AJ3796" s="434"/>
      <c r="AK3796" s="435"/>
      <c r="AL3796" s="448"/>
      <c r="AM3796" s="449"/>
      <c r="AN3796" s="430"/>
      <c r="AO3796" s="431"/>
      <c r="AP3796" s="434"/>
      <c r="AQ3796" s="435"/>
      <c r="AR3796" s="448"/>
      <c r="AS3796" s="449"/>
      <c r="AT3796" s="452"/>
      <c r="AU3796" s="453"/>
      <c r="AV3796" s="456"/>
      <c r="AW3796" s="457"/>
      <c r="AX3796" s="448"/>
      <c r="AY3796" s="449"/>
      <c r="AZ3796" s="430"/>
      <c r="BA3796" s="431"/>
      <c r="BB3796" s="434"/>
      <c r="BC3796" s="435"/>
      <c r="BD3796" s="448"/>
      <c r="BE3796" s="449"/>
      <c r="BF3796" s="452"/>
      <c r="BG3796" s="453"/>
      <c r="BH3796" s="456"/>
      <c r="BI3796" s="457"/>
      <c r="BJ3796" s="448"/>
      <c r="BK3796" s="449"/>
      <c r="BL3796" s="409"/>
      <c r="BM3796" s="410"/>
      <c r="BN3796" s="411"/>
      <c r="BO3796" s="405"/>
      <c r="BP3796" s="405"/>
      <c r="BQ3796" s="65" t="s">
        <v>70</v>
      </c>
      <c r="BR3796" s="66" t="e">
        <f>IF(#REF!="B",#REF!,IF(#REF!="C",#REF!,#REF!))</f>
        <v>#REF!</v>
      </c>
      <c r="BS3796" s="787"/>
    </row>
    <row r="3797" spans="1:71" ht="21.75" customHeight="1" x14ac:dyDescent="0.35">
      <c r="A3797" s="779"/>
      <c r="B3797" s="414" t="str">
        <f>IF(ROSTER!B$14="","",ROSTER!B$14)</f>
        <v/>
      </c>
      <c r="C3797" s="416" t="str">
        <f>IF(ROSTER!C$14="","",ROSTER!C$14)</f>
        <v/>
      </c>
      <c r="D3797" s="417"/>
      <c r="E3797" s="418"/>
      <c r="F3797" s="420">
        <f>IF(E3797="y",1,IF(E3797="S",1,0))</f>
        <v>0</v>
      </c>
      <c r="G3797" s="422">
        <f>IF(E3797="S",1,0)</f>
        <v>0</v>
      </c>
      <c r="H3797" s="424"/>
      <c r="I3797" s="425"/>
      <c r="J3797" s="428"/>
      <c r="K3797" s="429"/>
      <c r="L3797" s="432"/>
      <c r="M3797" s="433"/>
      <c r="N3797" s="436">
        <f>L3797+J3797</f>
        <v>0</v>
      </c>
      <c r="O3797" s="437"/>
      <c r="P3797" s="428"/>
      <c r="Q3797" s="429"/>
      <c r="R3797" s="432"/>
      <c r="S3797" s="440"/>
      <c r="T3797" s="432"/>
      <c r="U3797" s="425"/>
      <c r="V3797" s="440"/>
      <c r="W3797" s="425"/>
      <c r="X3797" s="428"/>
      <c r="Y3797" s="425"/>
      <c r="Z3797" s="428"/>
      <c r="AA3797" s="425"/>
      <c r="AB3797" s="428"/>
      <c r="AC3797" s="429"/>
      <c r="AD3797" s="432"/>
      <c r="AE3797" s="433"/>
      <c r="AF3797" s="442">
        <f>IF(AB3797=0,0,(AD3797/AB3797)*100)</f>
        <v>0</v>
      </c>
      <c r="AG3797" s="443"/>
      <c r="AH3797" s="428"/>
      <c r="AI3797" s="429"/>
      <c r="AJ3797" s="432"/>
      <c r="AK3797" s="433"/>
      <c r="AL3797" s="446">
        <f>IF(AH3797=0,0,(AJ3797/AH3797)*100)</f>
        <v>0</v>
      </c>
      <c r="AM3797" s="447"/>
      <c r="AN3797" s="428"/>
      <c r="AO3797" s="429"/>
      <c r="AP3797" s="432"/>
      <c r="AQ3797" s="433"/>
      <c r="AR3797" s="446">
        <f>IF(AN3797=0,0,(AP3797/AN3797)*100)</f>
        <v>0</v>
      </c>
      <c r="AS3797" s="447"/>
      <c r="AT3797" s="450">
        <f>AB3797+AH3797+AN3797</f>
        <v>0</v>
      </c>
      <c r="AU3797" s="451"/>
      <c r="AV3797" s="454">
        <f>AD3797+AJ3797+AP3797</f>
        <v>0</v>
      </c>
      <c r="AW3797" s="455"/>
      <c r="AX3797" s="446">
        <f>IF(AT3797=0,0,(AV3797/AT3797)*100)</f>
        <v>0</v>
      </c>
      <c r="AY3797" s="447"/>
      <c r="AZ3797" s="428"/>
      <c r="BA3797" s="429"/>
      <c r="BB3797" s="432"/>
      <c r="BC3797" s="433"/>
      <c r="BD3797" s="446">
        <f>IF(AZ3797=0,0,(BB3797/AZ3797)*100)</f>
        <v>0</v>
      </c>
      <c r="BE3797" s="447"/>
      <c r="BF3797" s="450">
        <f>AT3797+AZ3797</f>
        <v>0</v>
      </c>
      <c r="BG3797" s="451"/>
      <c r="BH3797" s="454">
        <f>AV3797+BB3797</f>
        <v>0</v>
      </c>
      <c r="BI3797" s="455"/>
      <c r="BJ3797" s="446">
        <f>IF(BF3797=0,0,(BH3797/BF3797)*100)</f>
        <v>0</v>
      </c>
      <c r="BK3797" s="447"/>
      <c r="BL3797" s="406">
        <f>(AD3797*2)+(AJ3797*2)+(AP3797*3)+BB3797</f>
        <v>0</v>
      </c>
      <c r="BM3797" s="407"/>
      <c r="BN3797" s="408"/>
      <c r="BO3797" s="404" t="e">
        <f>(BL3797*BR$2468)+(N3797*BR$2469)+(X3797*BR$2470)+(R3797*BR$2471)+(V3797*BR$2472)+(Z3797*BR$2473)</f>
        <v>#REF!</v>
      </c>
      <c r="BP3797" s="404" t="e">
        <f>((AZ3797-BB3797)*BR$2475)+((AT3797-AV3797)*BR$2474)+(H3797*BR$2476)+(P3797*BR$2477)</f>
        <v>#REF!</v>
      </c>
      <c r="BQ3797" s="65" t="s">
        <v>71</v>
      </c>
      <c r="BR3797" s="66" t="e">
        <f>IF(#REF!="B",#REF!,IF(#REF!="C",#REF!,#REF!))</f>
        <v>#REF!</v>
      </c>
      <c r="BS3797" s="787"/>
    </row>
    <row r="3798" spans="1:71" ht="21.75" customHeight="1" x14ac:dyDescent="0.35">
      <c r="A3798" s="779"/>
      <c r="B3798" s="415"/>
      <c r="C3798" s="412" t="str">
        <f>IF(ROSTER!D$14="","",ROSTER!D$14)</f>
        <v/>
      </c>
      <c r="D3798" s="413"/>
      <c r="E3798" s="419"/>
      <c r="F3798" s="421"/>
      <c r="G3798" s="423"/>
      <c r="H3798" s="426"/>
      <c r="I3798" s="427"/>
      <c r="J3798" s="430"/>
      <c r="K3798" s="431"/>
      <c r="L3798" s="434"/>
      <c r="M3798" s="435"/>
      <c r="N3798" s="438" t="s">
        <v>14</v>
      </c>
      <c r="O3798" s="439"/>
      <c r="P3798" s="430"/>
      <c r="Q3798" s="431"/>
      <c r="R3798" s="434"/>
      <c r="S3798" s="441"/>
      <c r="T3798" s="434"/>
      <c r="U3798" s="427"/>
      <c r="V3798" s="441"/>
      <c r="W3798" s="427"/>
      <c r="X3798" s="430"/>
      <c r="Y3798" s="427"/>
      <c r="Z3798" s="430"/>
      <c r="AA3798" s="427"/>
      <c r="AB3798" s="430"/>
      <c r="AC3798" s="431"/>
      <c r="AD3798" s="434"/>
      <c r="AE3798" s="435"/>
      <c r="AF3798" s="444"/>
      <c r="AG3798" s="445"/>
      <c r="AH3798" s="430"/>
      <c r="AI3798" s="431"/>
      <c r="AJ3798" s="434"/>
      <c r="AK3798" s="435"/>
      <c r="AL3798" s="448"/>
      <c r="AM3798" s="449"/>
      <c r="AN3798" s="430"/>
      <c r="AO3798" s="431"/>
      <c r="AP3798" s="434"/>
      <c r="AQ3798" s="435"/>
      <c r="AR3798" s="448"/>
      <c r="AS3798" s="449"/>
      <c r="AT3798" s="452"/>
      <c r="AU3798" s="453"/>
      <c r="AV3798" s="456"/>
      <c r="AW3798" s="457"/>
      <c r="AX3798" s="448"/>
      <c r="AY3798" s="449"/>
      <c r="AZ3798" s="430"/>
      <c r="BA3798" s="431"/>
      <c r="BB3798" s="434"/>
      <c r="BC3798" s="435"/>
      <c r="BD3798" s="448"/>
      <c r="BE3798" s="449"/>
      <c r="BF3798" s="452"/>
      <c r="BG3798" s="453"/>
      <c r="BH3798" s="456"/>
      <c r="BI3798" s="457"/>
      <c r="BJ3798" s="448"/>
      <c r="BK3798" s="449"/>
      <c r="BL3798" s="409"/>
      <c r="BM3798" s="410"/>
      <c r="BN3798" s="411"/>
      <c r="BO3798" s="405"/>
      <c r="BP3798" s="405"/>
      <c r="BQ3798" s="65" t="s">
        <v>72</v>
      </c>
      <c r="BR3798" s="66" t="e">
        <f>IF(#REF!="B",#REF!,IF(#REF!="C",#REF!,#REF!))</f>
        <v>#REF!</v>
      </c>
      <c r="BS3798" s="787"/>
    </row>
    <row r="3799" spans="1:71" ht="21.75" customHeight="1" x14ac:dyDescent="0.35">
      <c r="A3799" s="779"/>
      <c r="B3799" s="414" t="str">
        <f>IF(ROSTER!B$16="","",ROSTER!B$16)</f>
        <v/>
      </c>
      <c r="C3799" s="416" t="str">
        <f>IF(ROSTER!C$16="","",ROSTER!C$16)</f>
        <v/>
      </c>
      <c r="D3799" s="417"/>
      <c r="E3799" s="418"/>
      <c r="F3799" s="420">
        <f>IF(E3799="y",1,IF(E3799="S",1,0))</f>
        <v>0</v>
      </c>
      <c r="G3799" s="422">
        <f>IF(E3799="S",1,0)</f>
        <v>0</v>
      </c>
      <c r="H3799" s="424"/>
      <c r="I3799" s="425"/>
      <c r="J3799" s="428"/>
      <c r="K3799" s="429"/>
      <c r="L3799" s="432"/>
      <c r="M3799" s="433"/>
      <c r="N3799" s="436">
        <f>L3799+J3799</f>
        <v>0</v>
      </c>
      <c r="O3799" s="437"/>
      <c r="P3799" s="428"/>
      <c r="Q3799" s="429"/>
      <c r="R3799" s="432"/>
      <c r="S3799" s="440"/>
      <c r="T3799" s="432"/>
      <c r="U3799" s="425"/>
      <c r="V3799" s="440"/>
      <c r="W3799" s="425"/>
      <c r="X3799" s="428"/>
      <c r="Y3799" s="425"/>
      <c r="Z3799" s="428"/>
      <c r="AA3799" s="425"/>
      <c r="AB3799" s="428"/>
      <c r="AC3799" s="429"/>
      <c r="AD3799" s="432"/>
      <c r="AE3799" s="433"/>
      <c r="AF3799" s="442">
        <f>IF(AB3799=0,0,(AD3799/AB3799)*100)</f>
        <v>0</v>
      </c>
      <c r="AG3799" s="443"/>
      <c r="AH3799" s="428"/>
      <c r="AI3799" s="429"/>
      <c r="AJ3799" s="432"/>
      <c r="AK3799" s="433"/>
      <c r="AL3799" s="446">
        <f>IF(AH3799=0,0,(AJ3799/AH3799)*100)</f>
        <v>0</v>
      </c>
      <c r="AM3799" s="447"/>
      <c r="AN3799" s="428"/>
      <c r="AO3799" s="429"/>
      <c r="AP3799" s="432"/>
      <c r="AQ3799" s="433"/>
      <c r="AR3799" s="446">
        <f>IF(AN3799=0,0,(AP3799/AN3799)*100)</f>
        <v>0</v>
      </c>
      <c r="AS3799" s="447"/>
      <c r="AT3799" s="450">
        <f>AB3799+AH3799+AN3799</f>
        <v>0</v>
      </c>
      <c r="AU3799" s="451"/>
      <c r="AV3799" s="454">
        <f>AD3799+AJ3799+AP3799</f>
        <v>0</v>
      </c>
      <c r="AW3799" s="455"/>
      <c r="AX3799" s="446">
        <f>IF(AT3799=0,0,(AV3799/AT3799)*100)</f>
        <v>0</v>
      </c>
      <c r="AY3799" s="447"/>
      <c r="AZ3799" s="428"/>
      <c r="BA3799" s="429"/>
      <c r="BB3799" s="432"/>
      <c r="BC3799" s="433"/>
      <c r="BD3799" s="446">
        <f>IF(AZ3799=0,0,(BB3799/AZ3799)*100)</f>
        <v>0</v>
      </c>
      <c r="BE3799" s="447"/>
      <c r="BF3799" s="450">
        <f>AT3799+AZ3799</f>
        <v>0</v>
      </c>
      <c r="BG3799" s="451"/>
      <c r="BH3799" s="454">
        <f>AV3799+BB3799</f>
        <v>0</v>
      </c>
      <c r="BI3799" s="455"/>
      <c r="BJ3799" s="446">
        <f>IF(BF3799=0,0,(BH3799/BF3799)*100)</f>
        <v>0</v>
      </c>
      <c r="BK3799" s="447"/>
      <c r="BL3799" s="406">
        <f>(AD3799*2)+(AJ3799*2)+(AP3799*3)+BB3799</f>
        <v>0</v>
      </c>
      <c r="BM3799" s="407"/>
      <c r="BN3799" s="408"/>
      <c r="BO3799" s="404" t="e">
        <f>(BL3799*BR$2468)+(N3799*BR$2469)+(X3799*BR$2470)+(R3799*BR$2471)+(V3799*BR$2472)+(Z3799*BR$2473)</f>
        <v>#REF!</v>
      </c>
      <c r="BP3799" s="404" t="e">
        <f>((AZ3799-BB3799)*BR$2475)+((AT3799-AV3799)*BR$2474)+(H3799*BR$2476)+(P3799*BR$2477)</f>
        <v>#REF!</v>
      </c>
      <c r="BQ3799" s="65" t="s">
        <v>73</v>
      </c>
      <c r="BR3799" s="66" t="e">
        <f>IF(#REF!="B",#REF!,IF(#REF!="C",#REF!,#REF!))</f>
        <v>#REF!</v>
      </c>
      <c r="BS3799" s="787"/>
    </row>
    <row r="3800" spans="1:71" ht="21.75" customHeight="1" x14ac:dyDescent="0.35">
      <c r="A3800" s="779"/>
      <c r="B3800" s="415"/>
      <c r="C3800" s="412" t="str">
        <f>IF(ROSTER!D$16="","",ROSTER!D$16)</f>
        <v/>
      </c>
      <c r="D3800" s="413"/>
      <c r="E3800" s="419"/>
      <c r="F3800" s="421"/>
      <c r="G3800" s="423"/>
      <c r="H3800" s="426"/>
      <c r="I3800" s="427"/>
      <c r="J3800" s="430"/>
      <c r="K3800" s="431"/>
      <c r="L3800" s="434"/>
      <c r="M3800" s="435"/>
      <c r="N3800" s="438" t="s">
        <v>14</v>
      </c>
      <c r="O3800" s="439"/>
      <c r="P3800" s="430"/>
      <c r="Q3800" s="431"/>
      <c r="R3800" s="434"/>
      <c r="S3800" s="441"/>
      <c r="T3800" s="434"/>
      <c r="U3800" s="427"/>
      <c r="V3800" s="441"/>
      <c r="W3800" s="427"/>
      <c r="X3800" s="430"/>
      <c r="Y3800" s="427"/>
      <c r="Z3800" s="430"/>
      <c r="AA3800" s="427"/>
      <c r="AB3800" s="430"/>
      <c r="AC3800" s="431"/>
      <c r="AD3800" s="434"/>
      <c r="AE3800" s="435"/>
      <c r="AF3800" s="444"/>
      <c r="AG3800" s="445"/>
      <c r="AH3800" s="430"/>
      <c r="AI3800" s="431"/>
      <c r="AJ3800" s="434"/>
      <c r="AK3800" s="435"/>
      <c r="AL3800" s="448"/>
      <c r="AM3800" s="449"/>
      <c r="AN3800" s="430"/>
      <c r="AO3800" s="431"/>
      <c r="AP3800" s="434"/>
      <c r="AQ3800" s="435"/>
      <c r="AR3800" s="448"/>
      <c r="AS3800" s="449"/>
      <c r="AT3800" s="452"/>
      <c r="AU3800" s="453"/>
      <c r="AV3800" s="456"/>
      <c r="AW3800" s="457"/>
      <c r="AX3800" s="448"/>
      <c r="AY3800" s="449"/>
      <c r="AZ3800" s="430"/>
      <c r="BA3800" s="431"/>
      <c r="BB3800" s="434"/>
      <c r="BC3800" s="435"/>
      <c r="BD3800" s="448"/>
      <c r="BE3800" s="449"/>
      <c r="BF3800" s="452"/>
      <c r="BG3800" s="453"/>
      <c r="BH3800" s="456"/>
      <c r="BI3800" s="457"/>
      <c r="BJ3800" s="448"/>
      <c r="BK3800" s="449"/>
      <c r="BL3800" s="409"/>
      <c r="BM3800" s="410"/>
      <c r="BN3800" s="411"/>
      <c r="BO3800" s="405"/>
      <c r="BP3800" s="405"/>
      <c r="BQ3800" s="65" t="s">
        <v>74</v>
      </c>
      <c r="BR3800" s="66" t="e">
        <f>IF(#REF!="B",#REF!,IF(#REF!="C",#REF!,#REF!))</f>
        <v>#REF!</v>
      </c>
      <c r="BS3800" s="787"/>
    </row>
    <row r="3801" spans="1:71" ht="21.75" customHeight="1" x14ac:dyDescent="0.25">
      <c r="A3801" s="779"/>
      <c r="B3801" s="414" t="str">
        <f>IF(ROSTER!B$18="","",ROSTER!B$18)</f>
        <v/>
      </c>
      <c r="C3801" s="416" t="str">
        <f>IF(ROSTER!C$18="","",ROSTER!C$18)</f>
        <v/>
      </c>
      <c r="D3801" s="417"/>
      <c r="E3801" s="418"/>
      <c r="F3801" s="420">
        <f>IF(E3801="y",1,IF(E3801="S",1,0))</f>
        <v>0</v>
      </c>
      <c r="G3801" s="422">
        <f>IF(E3801="S",1,0)</f>
        <v>0</v>
      </c>
      <c r="H3801" s="424"/>
      <c r="I3801" s="425"/>
      <c r="J3801" s="428"/>
      <c r="K3801" s="429"/>
      <c r="L3801" s="432"/>
      <c r="M3801" s="433"/>
      <c r="N3801" s="436">
        <f>L3801+J3801</f>
        <v>0</v>
      </c>
      <c r="O3801" s="437"/>
      <c r="P3801" s="428"/>
      <c r="Q3801" s="429"/>
      <c r="R3801" s="432"/>
      <c r="S3801" s="440"/>
      <c r="T3801" s="432"/>
      <c r="U3801" s="425"/>
      <c r="V3801" s="440"/>
      <c r="W3801" s="425"/>
      <c r="X3801" s="428"/>
      <c r="Y3801" s="425"/>
      <c r="Z3801" s="428"/>
      <c r="AA3801" s="425"/>
      <c r="AB3801" s="428"/>
      <c r="AC3801" s="429"/>
      <c r="AD3801" s="432"/>
      <c r="AE3801" s="433"/>
      <c r="AF3801" s="442">
        <f>IF(AB3801=0,0,(AD3801/AB3801)*100)</f>
        <v>0</v>
      </c>
      <c r="AG3801" s="443"/>
      <c r="AH3801" s="428"/>
      <c r="AI3801" s="429"/>
      <c r="AJ3801" s="432"/>
      <c r="AK3801" s="433"/>
      <c r="AL3801" s="446">
        <f>IF(AH3801=0,0,(AJ3801/AH3801)*100)</f>
        <v>0</v>
      </c>
      <c r="AM3801" s="447"/>
      <c r="AN3801" s="428"/>
      <c r="AO3801" s="429"/>
      <c r="AP3801" s="432"/>
      <c r="AQ3801" s="433"/>
      <c r="AR3801" s="446">
        <f>IF(AN3801=0,0,(AP3801/AN3801)*100)</f>
        <v>0</v>
      </c>
      <c r="AS3801" s="447"/>
      <c r="AT3801" s="450">
        <f>AB3801+AH3801+AN3801</f>
        <v>0</v>
      </c>
      <c r="AU3801" s="451"/>
      <c r="AV3801" s="454">
        <f>AD3801+AJ3801+AP3801</f>
        <v>0</v>
      </c>
      <c r="AW3801" s="455"/>
      <c r="AX3801" s="446">
        <f>IF(AT3801=0,0,(AV3801/AT3801)*100)</f>
        <v>0</v>
      </c>
      <c r="AY3801" s="447"/>
      <c r="AZ3801" s="428"/>
      <c r="BA3801" s="429"/>
      <c r="BB3801" s="432"/>
      <c r="BC3801" s="433"/>
      <c r="BD3801" s="446">
        <f>IF(AZ3801=0,0,(BB3801/AZ3801)*100)</f>
        <v>0</v>
      </c>
      <c r="BE3801" s="447"/>
      <c r="BF3801" s="450">
        <f>AT3801+AZ3801</f>
        <v>0</v>
      </c>
      <c r="BG3801" s="451"/>
      <c r="BH3801" s="454">
        <f>AV3801+BB3801</f>
        <v>0</v>
      </c>
      <c r="BI3801" s="455"/>
      <c r="BJ3801" s="446">
        <f>IF(BF3801=0,0,(BH3801/BF3801)*100)</f>
        <v>0</v>
      </c>
      <c r="BK3801" s="447"/>
      <c r="BL3801" s="406">
        <f>(AD3801*2)+(AJ3801*2)+(AP3801*3)+BB3801</f>
        <v>0</v>
      </c>
      <c r="BM3801" s="407"/>
      <c r="BN3801" s="408"/>
      <c r="BO3801" s="404" t="e">
        <f>(BL3801*BR$2468)+(N3801*BR$2469)+(X3801*BR$2470)+(R3801*BR$2471)+(V3801*BR$2472)+(Z3801*BR$2473)</f>
        <v>#REF!</v>
      </c>
      <c r="BP3801" s="404" t="e">
        <f>((AZ3801-BB3801)*BR$2475)+((AT3801-AV3801)*BR$2474)+(H3801*BR$2476)+(P3801*BR$2477)</f>
        <v>#REF!</v>
      </c>
      <c r="BQ3801" s="53"/>
      <c r="BR3801" s="53"/>
      <c r="BS3801" s="787"/>
    </row>
    <row r="3802" spans="1:71" ht="21.75" customHeight="1" x14ac:dyDescent="0.25">
      <c r="A3802" s="779"/>
      <c r="B3802" s="415"/>
      <c r="C3802" s="412" t="str">
        <f>IF(ROSTER!D$18="","",ROSTER!D$18)</f>
        <v/>
      </c>
      <c r="D3802" s="413"/>
      <c r="E3802" s="419"/>
      <c r="F3802" s="421"/>
      <c r="G3802" s="423"/>
      <c r="H3802" s="426"/>
      <c r="I3802" s="427"/>
      <c r="J3802" s="430"/>
      <c r="K3802" s="431"/>
      <c r="L3802" s="434"/>
      <c r="M3802" s="435"/>
      <c r="N3802" s="438"/>
      <c r="O3802" s="439"/>
      <c r="P3802" s="430"/>
      <c r="Q3802" s="431"/>
      <c r="R3802" s="434"/>
      <c r="S3802" s="441"/>
      <c r="T3802" s="434"/>
      <c r="U3802" s="427"/>
      <c r="V3802" s="441"/>
      <c r="W3802" s="427"/>
      <c r="X3802" s="430"/>
      <c r="Y3802" s="427"/>
      <c r="Z3802" s="430"/>
      <c r="AA3802" s="427"/>
      <c r="AB3802" s="430"/>
      <c r="AC3802" s="431"/>
      <c r="AD3802" s="434"/>
      <c r="AE3802" s="435"/>
      <c r="AF3802" s="444"/>
      <c r="AG3802" s="445"/>
      <c r="AH3802" s="430"/>
      <c r="AI3802" s="431"/>
      <c r="AJ3802" s="434"/>
      <c r="AK3802" s="435"/>
      <c r="AL3802" s="448"/>
      <c r="AM3802" s="449"/>
      <c r="AN3802" s="430"/>
      <c r="AO3802" s="431"/>
      <c r="AP3802" s="434"/>
      <c r="AQ3802" s="435"/>
      <c r="AR3802" s="448"/>
      <c r="AS3802" s="449"/>
      <c r="AT3802" s="452"/>
      <c r="AU3802" s="453"/>
      <c r="AV3802" s="456"/>
      <c r="AW3802" s="457"/>
      <c r="AX3802" s="448"/>
      <c r="AY3802" s="449"/>
      <c r="AZ3802" s="430"/>
      <c r="BA3802" s="431"/>
      <c r="BB3802" s="434"/>
      <c r="BC3802" s="435"/>
      <c r="BD3802" s="448"/>
      <c r="BE3802" s="449"/>
      <c r="BF3802" s="452"/>
      <c r="BG3802" s="453"/>
      <c r="BH3802" s="456"/>
      <c r="BI3802" s="457"/>
      <c r="BJ3802" s="448"/>
      <c r="BK3802" s="449"/>
      <c r="BL3802" s="409"/>
      <c r="BM3802" s="410"/>
      <c r="BN3802" s="411"/>
      <c r="BO3802" s="405"/>
      <c r="BP3802" s="405"/>
      <c r="BQ3802" s="53"/>
      <c r="BR3802" s="53"/>
      <c r="BS3802" s="779"/>
    </row>
    <row r="3803" spans="1:71" ht="21.75" customHeight="1" x14ac:dyDescent="0.25">
      <c r="A3803" s="779"/>
      <c r="B3803" s="414" t="str">
        <f>IF(ROSTER!B$20="","",ROSTER!B$20)</f>
        <v/>
      </c>
      <c r="C3803" s="416" t="str">
        <f>IF(ROSTER!C$20="","",ROSTER!C$20)</f>
        <v/>
      </c>
      <c r="D3803" s="417"/>
      <c r="E3803" s="418"/>
      <c r="F3803" s="420">
        <f>IF(E3803="y",1,IF(E3803="S",1,0))</f>
        <v>0</v>
      </c>
      <c r="G3803" s="422">
        <f>IF(E3803="S",1,0)</f>
        <v>0</v>
      </c>
      <c r="H3803" s="424"/>
      <c r="I3803" s="425"/>
      <c r="J3803" s="428"/>
      <c r="K3803" s="429"/>
      <c r="L3803" s="432"/>
      <c r="M3803" s="433"/>
      <c r="N3803" s="436">
        <f>L3803+J3803</f>
        <v>0</v>
      </c>
      <c r="O3803" s="437"/>
      <c r="P3803" s="428"/>
      <c r="Q3803" s="429"/>
      <c r="R3803" s="432"/>
      <c r="S3803" s="440"/>
      <c r="T3803" s="432"/>
      <c r="U3803" s="425"/>
      <c r="V3803" s="440"/>
      <c r="W3803" s="425"/>
      <c r="X3803" s="428"/>
      <c r="Y3803" s="425"/>
      <c r="Z3803" s="428"/>
      <c r="AA3803" s="425"/>
      <c r="AB3803" s="428"/>
      <c r="AC3803" s="429"/>
      <c r="AD3803" s="432"/>
      <c r="AE3803" s="433"/>
      <c r="AF3803" s="442">
        <f>IF(AB3803=0,0,(AD3803/AB3803)*100)</f>
        <v>0</v>
      </c>
      <c r="AG3803" s="443"/>
      <c r="AH3803" s="428"/>
      <c r="AI3803" s="429"/>
      <c r="AJ3803" s="432"/>
      <c r="AK3803" s="433"/>
      <c r="AL3803" s="446">
        <f>IF(AH3803=0,0,(AJ3803/AH3803)*100)</f>
        <v>0</v>
      </c>
      <c r="AM3803" s="447"/>
      <c r="AN3803" s="428"/>
      <c r="AO3803" s="429"/>
      <c r="AP3803" s="432"/>
      <c r="AQ3803" s="433"/>
      <c r="AR3803" s="446">
        <f>IF(AN3803=0,0,(AP3803/AN3803)*100)</f>
        <v>0</v>
      </c>
      <c r="AS3803" s="447"/>
      <c r="AT3803" s="450">
        <f>AB3803+AH3803+AN3803</f>
        <v>0</v>
      </c>
      <c r="AU3803" s="451"/>
      <c r="AV3803" s="454">
        <f>AD3803+AJ3803+AP3803</f>
        <v>0</v>
      </c>
      <c r="AW3803" s="455"/>
      <c r="AX3803" s="446">
        <f>IF(AT3803=0,0,(AV3803/AT3803)*100)</f>
        <v>0</v>
      </c>
      <c r="AY3803" s="447"/>
      <c r="AZ3803" s="428"/>
      <c r="BA3803" s="429"/>
      <c r="BB3803" s="432"/>
      <c r="BC3803" s="433"/>
      <c r="BD3803" s="446">
        <f>IF(AZ3803=0,0,(BB3803/AZ3803)*100)</f>
        <v>0</v>
      </c>
      <c r="BE3803" s="447"/>
      <c r="BF3803" s="450">
        <f>AT3803+AZ3803</f>
        <v>0</v>
      </c>
      <c r="BG3803" s="451"/>
      <c r="BH3803" s="454">
        <f>AV3803+BB3803</f>
        <v>0</v>
      </c>
      <c r="BI3803" s="455"/>
      <c r="BJ3803" s="446">
        <f>IF(BF3803=0,0,(BH3803/BF3803)*100)</f>
        <v>0</v>
      </c>
      <c r="BK3803" s="447"/>
      <c r="BL3803" s="406">
        <f>(AD3803*2)+(AJ3803*2)+(AP3803*3)+BB3803</f>
        <v>0</v>
      </c>
      <c r="BM3803" s="407"/>
      <c r="BN3803" s="408"/>
      <c r="BO3803" s="404" t="e">
        <f>(BL3803*BR$2468)+(N3803*BR$2469)+(X3803*BR$2470)+(R3803*BR$2471)+(V3803*BR$2472)+(Z3803*BR$2473)</f>
        <v>#REF!</v>
      </c>
      <c r="BP3803" s="404" t="e">
        <f>((AZ3803-BB3803)*BR$2475)+((AT3803-AV3803)*BR$2474)+(H3803*BR$2476)+(P3803*BR$2477)</f>
        <v>#REF!</v>
      </c>
      <c r="BQ3803" s="53"/>
      <c r="BR3803" s="53"/>
      <c r="BS3803" s="779"/>
    </row>
    <row r="3804" spans="1:71" ht="21.75" customHeight="1" x14ac:dyDescent="0.25">
      <c r="A3804" s="779"/>
      <c r="B3804" s="415"/>
      <c r="C3804" s="412" t="str">
        <f>IF(ROSTER!D$20="","",ROSTER!D$20)</f>
        <v/>
      </c>
      <c r="D3804" s="413"/>
      <c r="E3804" s="419"/>
      <c r="F3804" s="421"/>
      <c r="G3804" s="423"/>
      <c r="H3804" s="426"/>
      <c r="I3804" s="427"/>
      <c r="J3804" s="430"/>
      <c r="K3804" s="431"/>
      <c r="L3804" s="434"/>
      <c r="M3804" s="435"/>
      <c r="N3804" s="438" t="s">
        <v>14</v>
      </c>
      <c r="O3804" s="439"/>
      <c r="P3804" s="430"/>
      <c r="Q3804" s="431"/>
      <c r="R3804" s="434"/>
      <c r="S3804" s="441"/>
      <c r="T3804" s="434"/>
      <c r="U3804" s="427"/>
      <c r="V3804" s="441"/>
      <c r="W3804" s="427"/>
      <c r="X3804" s="430"/>
      <c r="Y3804" s="427"/>
      <c r="Z3804" s="430"/>
      <c r="AA3804" s="427"/>
      <c r="AB3804" s="430"/>
      <c r="AC3804" s="431"/>
      <c r="AD3804" s="434"/>
      <c r="AE3804" s="435"/>
      <c r="AF3804" s="444"/>
      <c r="AG3804" s="445"/>
      <c r="AH3804" s="430"/>
      <c r="AI3804" s="431"/>
      <c r="AJ3804" s="434"/>
      <c r="AK3804" s="435"/>
      <c r="AL3804" s="448"/>
      <c r="AM3804" s="449"/>
      <c r="AN3804" s="430"/>
      <c r="AO3804" s="431"/>
      <c r="AP3804" s="434"/>
      <c r="AQ3804" s="435"/>
      <c r="AR3804" s="448"/>
      <c r="AS3804" s="449"/>
      <c r="AT3804" s="452"/>
      <c r="AU3804" s="453"/>
      <c r="AV3804" s="456"/>
      <c r="AW3804" s="457"/>
      <c r="AX3804" s="448"/>
      <c r="AY3804" s="449"/>
      <c r="AZ3804" s="430"/>
      <c r="BA3804" s="431"/>
      <c r="BB3804" s="434"/>
      <c r="BC3804" s="435"/>
      <c r="BD3804" s="448"/>
      <c r="BE3804" s="449"/>
      <c r="BF3804" s="452"/>
      <c r="BG3804" s="453"/>
      <c r="BH3804" s="456"/>
      <c r="BI3804" s="457"/>
      <c r="BJ3804" s="448"/>
      <c r="BK3804" s="449"/>
      <c r="BL3804" s="409"/>
      <c r="BM3804" s="410"/>
      <c r="BN3804" s="411"/>
      <c r="BO3804" s="405"/>
      <c r="BP3804" s="405"/>
      <c r="BQ3804" s="53"/>
      <c r="BR3804" s="53"/>
      <c r="BS3804" s="779"/>
    </row>
    <row r="3805" spans="1:71" ht="21.75" customHeight="1" x14ac:dyDescent="0.25">
      <c r="A3805" s="779"/>
      <c r="B3805" s="414" t="str">
        <f>IF(ROSTER!B$22="","",ROSTER!B$22)</f>
        <v/>
      </c>
      <c r="C3805" s="416" t="str">
        <f>IF(ROSTER!C$22="","",ROSTER!C$22)</f>
        <v/>
      </c>
      <c r="D3805" s="417"/>
      <c r="E3805" s="418"/>
      <c r="F3805" s="420">
        <f>IF(E3805="y",1,IF(E3805="S",1,0))</f>
        <v>0</v>
      </c>
      <c r="G3805" s="422">
        <f>IF(E3805="S",1,0)</f>
        <v>0</v>
      </c>
      <c r="H3805" s="424"/>
      <c r="I3805" s="425"/>
      <c r="J3805" s="428"/>
      <c r="K3805" s="429"/>
      <c r="L3805" s="432"/>
      <c r="M3805" s="433"/>
      <c r="N3805" s="436">
        <f>L3805+J3805</f>
        <v>0</v>
      </c>
      <c r="O3805" s="437"/>
      <c r="P3805" s="428"/>
      <c r="Q3805" s="429"/>
      <c r="R3805" s="432"/>
      <c r="S3805" s="440"/>
      <c r="T3805" s="432"/>
      <c r="U3805" s="425"/>
      <c r="V3805" s="440"/>
      <c r="W3805" s="425"/>
      <c r="X3805" s="428"/>
      <c r="Y3805" s="425"/>
      <c r="Z3805" s="428"/>
      <c r="AA3805" s="425"/>
      <c r="AB3805" s="428"/>
      <c r="AC3805" s="429"/>
      <c r="AD3805" s="432"/>
      <c r="AE3805" s="433"/>
      <c r="AF3805" s="442">
        <f>IF(AB3805=0,0,(AD3805/AB3805)*100)</f>
        <v>0</v>
      </c>
      <c r="AG3805" s="443"/>
      <c r="AH3805" s="428"/>
      <c r="AI3805" s="429"/>
      <c r="AJ3805" s="432"/>
      <c r="AK3805" s="433"/>
      <c r="AL3805" s="446">
        <f>IF(AH3805=0,0,(AJ3805/AH3805)*100)</f>
        <v>0</v>
      </c>
      <c r="AM3805" s="447"/>
      <c r="AN3805" s="428"/>
      <c r="AO3805" s="429"/>
      <c r="AP3805" s="432"/>
      <c r="AQ3805" s="433"/>
      <c r="AR3805" s="446">
        <f>IF(AN3805=0,0,(AP3805/AN3805)*100)</f>
        <v>0</v>
      </c>
      <c r="AS3805" s="447"/>
      <c r="AT3805" s="450">
        <f>AB3805+AH3805+AN3805</f>
        <v>0</v>
      </c>
      <c r="AU3805" s="451"/>
      <c r="AV3805" s="454">
        <f>AD3805+AJ3805+AP3805</f>
        <v>0</v>
      </c>
      <c r="AW3805" s="455"/>
      <c r="AX3805" s="446">
        <f>IF(AT3805=0,0,(AV3805/AT3805)*100)</f>
        <v>0</v>
      </c>
      <c r="AY3805" s="447"/>
      <c r="AZ3805" s="428"/>
      <c r="BA3805" s="429"/>
      <c r="BB3805" s="432"/>
      <c r="BC3805" s="433"/>
      <c r="BD3805" s="446">
        <f>IF(AZ3805=0,0,(BB3805/AZ3805)*100)</f>
        <v>0</v>
      </c>
      <c r="BE3805" s="447"/>
      <c r="BF3805" s="450">
        <f>AT3805+AZ3805</f>
        <v>0</v>
      </c>
      <c r="BG3805" s="451"/>
      <c r="BH3805" s="454">
        <f>AV3805+BB3805</f>
        <v>0</v>
      </c>
      <c r="BI3805" s="455"/>
      <c r="BJ3805" s="446">
        <f>IF(BF3805=0,0,(BH3805/BF3805)*100)</f>
        <v>0</v>
      </c>
      <c r="BK3805" s="447"/>
      <c r="BL3805" s="406">
        <f>(AD3805*2)+(AJ3805*2)+(AP3805*3)+BB3805</f>
        <v>0</v>
      </c>
      <c r="BM3805" s="407"/>
      <c r="BN3805" s="408"/>
      <c r="BO3805" s="404" t="e">
        <f>(BL3805*BR$2468)+(N3805*BR$2469)+(X3805*BR$2470)+(R3805*BR$2471)+(V3805*BR$2472)+(Z3805*BR$2473)</f>
        <v>#REF!</v>
      </c>
      <c r="BP3805" s="404" t="e">
        <f>((AZ3805-BB3805)*BR$2475)+((AT3805-AV3805)*BR$2474)+(H3805*BR$2476)+(P3805*BR$2477)</f>
        <v>#REF!</v>
      </c>
      <c r="BQ3805" s="53"/>
      <c r="BR3805" s="53"/>
      <c r="BS3805" s="779"/>
    </row>
    <row r="3806" spans="1:71" ht="21.75" customHeight="1" x14ac:dyDescent="0.25">
      <c r="A3806" s="779"/>
      <c r="B3806" s="415"/>
      <c r="C3806" s="412" t="str">
        <f>IF(ROSTER!D$22="","",ROSTER!D$22)</f>
        <v/>
      </c>
      <c r="D3806" s="413"/>
      <c r="E3806" s="419"/>
      <c r="F3806" s="421"/>
      <c r="G3806" s="423"/>
      <c r="H3806" s="426"/>
      <c r="I3806" s="427"/>
      <c r="J3806" s="430"/>
      <c r="K3806" s="431"/>
      <c r="L3806" s="434"/>
      <c r="M3806" s="435"/>
      <c r="N3806" s="438" t="s">
        <v>14</v>
      </c>
      <c r="O3806" s="439"/>
      <c r="P3806" s="430"/>
      <c r="Q3806" s="431"/>
      <c r="R3806" s="434"/>
      <c r="S3806" s="441"/>
      <c r="T3806" s="434"/>
      <c r="U3806" s="427"/>
      <c r="V3806" s="441"/>
      <c r="W3806" s="427"/>
      <c r="X3806" s="430"/>
      <c r="Y3806" s="427"/>
      <c r="Z3806" s="430"/>
      <c r="AA3806" s="427"/>
      <c r="AB3806" s="430"/>
      <c r="AC3806" s="431"/>
      <c r="AD3806" s="434"/>
      <c r="AE3806" s="435"/>
      <c r="AF3806" s="444"/>
      <c r="AG3806" s="445"/>
      <c r="AH3806" s="430"/>
      <c r="AI3806" s="431"/>
      <c r="AJ3806" s="434"/>
      <c r="AK3806" s="435"/>
      <c r="AL3806" s="448"/>
      <c r="AM3806" s="449"/>
      <c r="AN3806" s="430"/>
      <c r="AO3806" s="431"/>
      <c r="AP3806" s="434"/>
      <c r="AQ3806" s="435"/>
      <c r="AR3806" s="448"/>
      <c r="AS3806" s="449"/>
      <c r="AT3806" s="452"/>
      <c r="AU3806" s="453"/>
      <c r="AV3806" s="456"/>
      <c r="AW3806" s="457"/>
      <c r="AX3806" s="448"/>
      <c r="AY3806" s="449"/>
      <c r="AZ3806" s="430"/>
      <c r="BA3806" s="431"/>
      <c r="BB3806" s="434"/>
      <c r="BC3806" s="435"/>
      <c r="BD3806" s="448"/>
      <c r="BE3806" s="449"/>
      <c r="BF3806" s="452"/>
      <c r="BG3806" s="453"/>
      <c r="BH3806" s="456"/>
      <c r="BI3806" s="457"/>
      <c r="BJ3806" s="448"/>
      <c r="BK3806" s="449"/>
      <c r="BL3806" s="409"/>
      <c r="BM3806" s="410"/>
      <c r="BN3806" s="411"/>
      <c r="BO3806" s="405"/>
      <c r="BP3806" s="405"/>
      <c r="BQ3806" s="53"/>
      <c r="BR3806" s="53"/>
      <c r="BS3806" s="779"/>
    </row>
    <row r="3807" spans="1:71" ht="21.75" customHeight="1" x14ac:dyDescent="0.25">
      <c r="A3807" s="779"/>
      <c r="B3807" s="414" t="str">
        <f>IF(ROSTER!B$24="","",ROSTER!B$24)</f>
        <v/>
      </c>
      <c r="C3807" s="416" t="str">
        <f>IF(ROSTER!C$24="","",ROSTER!C$24)</f>
        <v/>
      </c>
      <c r="D3807" s="417"/>
      <c r="E3807" s="418"/>
      <c r="F3807" s="420">
        <f>IF(E3807="y",1,IF(E3807="S",1,0))</f>
        <v>0</v>
      </c>
      <c r="G3807" s="422">
        <f>IF(E3807="S",1,0)</f>
        <v>0</v>
      </c>
      <c r="H3807" s="424"/>
      <c r="I3807" s="425"/>
      <c r="J3807" s="428"/>
      <c r="K3807" s="429"/>
      <c r="L3807" s="432"/>
      <c r="M3807" s="433"/>
      <c r="N3807" s="436">
        <f>L3807+J3807</f>
        <v>0</v>
      </c>
      <c r="O3807" s="437"/>
      <c r="P3807" s="428"/>
      <c r="Q3807" s="429"/>
      <c r="R3807" s="432"/>
      <c r="S3807" s="440"/>
      <c r="T3807" s="432"/>
      <c r="U3807" s="425"/>
      <c r="V3807" s="440"/>
      <c r="W3807" s="425"/>
      <c r="X3807" s="428"/>
      <c r="Y3807" s="425"/>
      <c r="Z3807" s="428"/>
      <c r="AA3807" s="425"/>
      <c r="AB3807" s="428"/>
      <c r="AC3807" s="429"/>
      <c r="AD3807" s="432"/>
      <c r="AE3807" s="433"/>
      <c r="AF3807" s="442">
        <f>IF(AB3807=0,0,(AD3807/AB3807)*100)</f>
        <v>0</v>
      </c>
      <c r="AG3807" s="443"/>
      <c r="AH3807" s="428"/>
      <c r="AI3807" s="429"/>
      <c r="AJ3807" s="432"/>
      <c r="AK3807" s="433"/>
      <c r="AL3807" s="446">
        <f>IF(AH3807=0,0,(AJ3807/AH3807)*100)</f>
        <v>0</v>
      </c>
      <c r="AM3807" s="447"/>
      <c r="AN3807" s="428"/>
      <c r="AO3807" s="429"/>
      <c r="AP3807" s="432"/>
      <c r="AQ3807" s="433"/>
      <c r="AR3807" s="446">
        <f>IF(AN3807=0,0,(AP3807/AN3807)*100)</f>
        <v>0</v>
      </c>
      <c r="AS3807" s="447"/>
      <c r="AT3807" s="450">
        <f>AB3807+AH3807+AN3807</f>
        <v>0</v>
      </c>
      <c r="AU3807" s="451"/>
      <c r="AV3807" s="454">
        <f>AD3807+AJ3807+AP3807</f>
        <v>0</v>
      </c>
      <c r="AW3807" s="455"/>
      <c r="AX3807" s="446">
        <f>IF(AT3807=0,0,(AV3807/AT3807)*100)</f>
        <v>0</v>
      </c>
      <c r="AY3807" s="447"/>
      <c r="AZ3807" s="428"/>
      <c r="BA3807" s="429"/>
      <c r="BB3807" s="432"/>
      <c r="BC3807" s="433"/>
      <c r="BD3807" s="446">
        <f>IF(AZ3807=0,0,(BB3807/AZ3807)*100)</f>
        <v>0</v>
      </c>
      <c r="BE3807" s="447"/>
      <c r="BF3807" s="450">
        <f>AT3807+AZ3807</f>
        <v>0</v>
      </c>
      <c r="BG3807" s="451"/>
      <c r="BH3807" s="454">
        <f>AV3807+BB3807</f>
        <v>0</v>
      </c>
      <c r="BI3807" s="455"/>
      <c r="BJ3807" s="446">
        <f>IF(BF3807=0,0,(BH3807/BF3807)*100)</f>
        <v>0</v>
      </c>
      <c r="BK3807" s="447"/>
      <c r="BL3807" s="406">
        <f>(AD3807*2)+(AJ3807*2)+(AP3807*3)+BB3807</f>
        <v>0</v>
      </c>
      <c r="BM3807" s="407"/>
      <c r="BN3807" s="408"/>
      <c r="BO3807" s="404" t="e">
        <f>(BL3807*BR$2468)+(N3807*BR$2469)+(X3807*BR$2470)+(R3807*BR$2471)+(V3807*BR$2472)+(Z3807*BR$2473)</f>
        <v>#REF!</v>
      </c>
      <c r="BP3807" s="404" t="e">
        <f>((AZ3807-BB3807)*BR$2475)+((AT3807-AV3807)*BR$2474)+(H3807*BR$2476)+(P3807*BR$2477)</f>
        <v>#REF!</v>
      </c>
      <c r="BQ3807" s="53"/>
      <c r="BR3807" s="53"/>
      <c r="BS3807" s="779"/>
    </row>
    <row r="3808" spans="1:71" ht="21.75" customHeight="1" x14ac:dyDescent="0.25">
      <c r="A3808" s="779"/>
      <c r="B3808" s="415"/>
      <c r="C3808" s="412" t="str">
        <f>IF(ROSTER!D$24="","",ROSTER!D$24)</f>
        <v/>
      </c>
      <c r="D3808" s="413"/>
      <c r="E3808" s="419"/>
      <c r="F3808" s="421"/>
      <c r="G3808" s="423"/>
      <c r="H3808" s="426"/>
      <c r="I3808" s="427"/>
      <c r="J3808" s="430"/>
      <c r="K3808" s="431"/>
      <c r="L3808" s="434"/>
      <c r="M3808" s="435"/>
      <c r="N3808" s="438" t="s">
        <v>14</v>
      </c>
      <c r="O3808" s="439"/>
      <c r="P3808" s="430"/>
      <c r="Q3808" s="431"/>
      <c r="R3808" s="434"/>
      <c r="S3808" s="441"/>
      <c r="T3808" s="434"/>
      <c r="U3808" s="427"/>
      <c r="V3808" s="441"/>
      <c r="W3808" s="427"/>
      <c r="X3808" s="430"/>
      <c r="Y3808" s="427"/>
      <c r="Z3808" s="430"/>
      <c r="AA3808" s="427"/>
      <c r="AB3808" s="430"/>
      <c r="AC3808" s="431"/>
      <c r="AD3808" s="434"/>
      <c r="AE3808" s="435"/>
      <c r="AF3808" s="444"/>
      <c r="AG3808" s="445"/>
      <c r="AH3808" s="430"/>
      <c r="AI3808" s="431"/>
      <c r="AJ3808" s="434"/>
      <c r="AK3808" s="435"/>
      <c r="AL3808" s="448"/>
      <c r="AM3808" s="449"/>
      <c r="AN3808" s="430"/>
      <c r="AO3808" s="431"/>
      <c r="AP3808" s="434"/>
      <c r="AQ3808" s="435"/>
      <c r="AR3808" s="448"/>
      <c r="AS3808" s="449"/>
      <c r="AT3808" s="452"/>
      <c r="AU3808" s="453"/>
      <c r="AV3808" s="456"/>
      <c r="AW3808" s="457"/>
      <c r="AX3808" s="448"/>
      <c r="AY3808" s="449"/>
      <c r="AZ3808" s="430"/>
      <c r="BA3808" s="431"/>
      <c r="BB3808" s="434"/>
      <c r="BC3808" s="435"/>
      <c r="BD3808" s="448"/>
      <c r="BE3808" s="449"/>
      <c r="BF3808" s="452"/>
      <c r="BG3808" s="453"/>
      <c r="BH3808" s="456"/>
      <c r="BI3808" s="457"/>
      <c r="BJ3808" s="448"/>
      <c r="BK3808" s="449"/>
      <c r="BL3808" s="409"/>
      <c r="BM3808" s="410"/>
      <c r="BN3808" s="411"/>
      <c r="BO3808" s="405"/>
      <c r="BP3808" s="405"/>
      <c r="BQ3808" s="53"/>
      <c r="BR3808" s="53"/>
      <c r="BS3808" s="779"/>
    </row>
    <row r="3809" spans="1:71" ht="21.75" customHeight="1" x14ac:dyDescent="0.25">
      <c r="A3809" s="779"/>
      <c r="B3809" s="414" t="str">
        <f>IF(ROSTER!B$26="","",ROSTER!B$26)</f>
        <v/>
      </c>
      <c r="C3809" s="416" t="str">
        <f>IF(ROSTER!C$26="","",ROSTER!C$26)</f>
        <v/>
      </c>
      <c r="D3809" s="417"/>
      <c r="E3809" s="418"/>
      <c r="F3809" s="420">
        <f>IF(E3809="y",1,IF(E3809="S",1,0))</f>
        <v>0</v>
      </c>
      <c r="G3809" s="422">
        <f>IF(E3809="S",1,0)</f>
        <v>0</v>
      </c>
      <c r="H3809" s="424"/>
      <c r="I3809" s="425"/>
      <c r="J3809" s="428"/>
      <c r="K3809" s="429"/>
      <c r="L3809" s="432"/>
      <c r="M3809" s="433"/>
      <c r="N3809" s="436">
        <f>L3809+J3809</f>
        <v>0</v>
      </c>
      <c r="O3809" s="437"/>
      <c r="P3809" s="428"/>
      <c r="Q3809" s="429"/>
      <c r="R3809" s="432"/>
      <c r="S3809" s="440"/>
      <c r="T3809" s="432"/>
      <c r="U3809" s="425"/>
      <c r="V3809" s="440"/>
      <c r="W3809" s="425"/>
      <c r="X3809" s="428"/>
      <c r="Y3809" s="425"/>
      <c r="Z3809" s="428"/>
      <c r="AA3809" s="425"/>
      <c r="AB3809" s="428"/>
      <c r="AC3809" s="429"/>
      <c r="AD3809" s="432"/>
      <c r="AE3809" s="433"/>
      <c r="AF3809" s="442">
        <f>IF(AB3809=0,0,(AD3809/AB3809)*100)</f>
        <v>0</v>
      </c>
      <c r="AG3809" s="443"/>
      <c r="AH3809" s="428"/>
      <c r="AI3809" s="429"/>
      <c r="AJ3809" s="432"/>
      <c r="AK3809" s="433"/>
      <c r="AL3809" s="446">
        <f>IF(AH3809=0,0,(AJ3809/AH3809)*100)</f>
        <v>0</v>
      </c>
      <c r="AM3809" s="447"/>
      <c r="AN3809" s="428"/>
      <c r="AO3809" s="429"/>
      <c r="AP3809" s="432"/>
      <c r="AQ3809" s="433"/>
      <c r="AR3809" s="446">
        <f>IF(AN3809=0,0,(AP3809/AN3809)*100)</f>
        <v>0</v>
      </c>
      <c r="AS3809" s="447"/>
      <c r="AT3809" s="450">
        <f>AB3809+AH3809+AN3809</f>
        <v>0</v>
      </c>
      <c r="AU3809" s="451"/>
      <c r="AV3809" s="454">
        <f>AD3809+AJ3809+AP3809</f>
        <v>0</v>
      </c>
      <c r="AW3809" s="455"/>
      <c r="AX3809" s="446">
        <f>IF(AT3809=0,0,(AV3809/AT3809)*100)</f>
        <v>0</v>
      </c>
      <c r="AY3809" s="447"/>
      <c r="AZ3809" s="428"/>
      <c r="BA3809" s="429"/>
      <c r="BB3809" s="432"/>
      <c r="BC3809" s="433"/>
      <c r="BD3809" s="446">
        <f>IF(AZ3809=0,0,(BB3809/AZ3809)*100)</f>
        <v>0</v>
      </c>
      <c r="BE3809" s="447"/>
      <c r="BF3809" s="450">
        <f>AT3809+AZ3809</f>
        <v>0</v>
      </c>
      <c r="BG3809" s="451"/>
      <c r="BH3809" s="454">
        <f>AV3809+BB3809</f>
        <v>0</v>
      </c>
      <c r="BI3809" s="455"/>
      <c r="BJ3809" s="446">
        <f>IF(BF3809=0,0,(BH3809/BF3809)*100)</f>
        <v>0</v>
      </c>
      <c r="BK3809" s="447"/>
      <c r="BL3809" s="406">
        <f>(AD3809*2)+(AJ3809*2)+(AP3809*3)+BB3809</f>
        <v>0</v>
      </c>
      <c r="BM3809" s="407"/>
      <c r="BN3809" s="408"/>
      <c r="BO3809" s="404" t="e">
        <f>(BL3809*BR$2468)+(N3809*BR$2469)+(X3809*BR$2470)+(R3809*BR$2471)+(V3809*BR$2472)+(Z3809*BR$2473)</f>
        <v>#REF!</v>
      </c>
      <c r="BP3809" s="404" t="e">
        <f>((AZ3809-BB3809)*BR$2475)+((AT3809-AV3809)*BR$2474)+(H3809*BR$2476)+(P3809*BR$2477)</f>
        <v>#REF!</v>
      </c>
      <c r="BQ3809" s="53"/>
      <c r="BR3809" s="53"/>
      <c r="BS3809" s="779"/>
    </row>
    <row r="3810" spans="1:71" ht="21.75" customHeight="1" x14ac:dyDescent="0.25">
      <c r="A3810" s="779"/>
      <c r="B3810" s="415"/>
      <c r="C3810" s="412" t="str">
        <f>IF(ROSTER!D$26="","",ROSTER!D$26)</f>
        <v/>
      </c>
      <c r="D3810" s="413"/>
      <c r="E3810" s="419"/>
      <c r="F3810" s="421"/>
      <c r="G3810" s="423"/>
      <c r="H3810" s="426"/>
      <c r="I3810" s="427"/>
      <c r="J3810" s="430"/>
      <c r="K3810" s="431"/>
      <c r="L3810" s="434"/>
      <c r="M3810" s="435"/>
      <c r="N3810" s="438" t="s">
        <v>14</v>
      </c>
      <c r="O3810" s="439"/>
      <c r="P3810" s="430"/>
      <c r="Q3810" s="431"/>
      <c r="R3810" s="434"/>
      <c r="S3810" s="441"/>
      <c r="T3810" s="434"/>
      <c r="U3810" s="427"/>
      <c r="V3810" s="441"/>
      <c r="W3810" s="427"/>
      <c r="X3810" s="430"/>
      <c r="Y3810" s="427"/>
      <c r="Z3810" s="430"/>
      <c r="AA3810" s="427"/>
      <c r="AB3810" s="430"/>
      <c r="AC3810" s="431"/>
      <c r="AD3810" s="434"/>
      <c r="AE3810" s="435"/>
      <c r="AF3810" s="444"/>
      <c r="AG3810" s="445"/>
      <c r="AH3810" s="430"/>
      <c r="AI3810" s="431"/>
      <c r="AJ3810" s="434"/>
      <c r="AK3810" s="435"/>
      <c r="AL3810" s="448"/>
      <c r="AM3810" s="449"/>
      <c r="AN3810" s="430"/>
      <c r="AO3810" s="431"/>
      <c r="AP3810" s="434"/>
      <c r="AQ3810" s="435"/>
      <c r="AR3810" s="448"/>
      <c r="AS3810" s="449"/>
      <c r="AT3810" s="452"/>
      <c r="AU3810" s="453"/>
      <c r="AV3810" s="456"/>
      <c r="AW3810" s="457"/>
      <c r="AX3810" s="448"/>
      <c r="AY3810" s="449"/>
      <c r="AZ3810" s="430"/>
      <c r="BA3810" s="431"/>
      <c r="BB3810" s="434"/>
      <c r="BC3810" s="435"/>
      <c r="BD3810" s="448"/>
      <c r="BE3810" s="449"/>
      <c r="BF3810" s="452"/>
      <c r="BG3810" s="453"/>
      <c r="BH3810" s="456"/>
      <c r="BI3810" s="457"/>
      <c r="BJ3810" s="448"/>
      <c r="BK3810" s="449"/>
      <c r="BL3810" s="409"/>
      <c r="BM3810" s="410"/>
      <c r="BN3810" s="411"/>
      <c r="BO3810" s="405"/>
      <c r="BP3810" s="405"/>
      <c r="BQ3810" s="53"/>
      <c r="BR3810" s="53"/>
      <c r="BS3810" s="779"/>
    </row>
    <row r="3811" spans="1:71" ht="21.75" customHeight="1" x14ac:dyDescent="0.25">
      <c r="A3811" s="779"/>
      <c r="B3811" s="414" t="str">
        <f>IF(ROSTER!B$28="","",ROSTER!B$28)</f>
        <v/>
      </c>
      <c r="C3811" s="416" t="str">
        <f>IF(ROSTER!C$28="","",ROSTER!C$28)</f>
        <v/>
      </c>
      <c r="D3811" s="417"/>
      <c r="E3811" s="418"/>
      <c r="F3811" s="420">
        <f>IF(E3811="y",1,IF(E3811="S",1,0))</f>
        <v>0</v>
      </c>
      <c r="G3811" s="422">
        <f>IF(E3811="S",1,0)</f>
        <v>0</v>
      </c>
      <c r="H3811" s="424"/>
      <c r="I3811" s="425"/>
      <c r="J3811" s="428"/>
      <c r="K3811" s="429"/>
      <c r="L3811" s="432"/>
      <c r="M3811" s="433"/>
      <c r="N3811" s="436">
        <f>L3811+J3811</f>
        <v>0</v>
      </c>
      <c r="O3811" s="437"/>
      <c r="P3811" s="428"/>
      <c r="Q3811" s="429"/>
      <c r="R3811" s="432"/>
      <c r="S3811" s="440"/>
      <c r="T3811" s="432"/>
      <c r="U3811" s="425"/>
      <c r="V3811" s="440"/>
      <c r="W3811" s="425"/>
      <c r="X3811" s="428"/>
      <c r="Y3811" s="425"/>
      <c r="Z3811" s="428"/>
      <c r="AA3811" s="425"/>
      <c r="AB3811" s="428"/>
      <c r="AC3811" s="429"/>
      <c r="AD3811" s="432"/>
      <c r="AE3811" s="433"/>
      <c r="AF3811" s="442">
        <f>IF(AB3811=0,0,(AD3811/AB3811)*100)</f>
        <v>0</v>
      </c>
      <c r="AG3811" s="443"/>
      <c r="AH3811" s="428"/>
      <c r="AI3811" s="429"/>
      <c r="AJ3811" s="432"/>
      <c r="AK3811" s="433"/>
      <c r="AL3811" s="446">
        <f>IF(AH3811=0,0,(AJ3811/AH3811)*100)</f>
        <v>0</v>
      </c>
      <c r="AM3811" s="447"/>
      <c r="AN3811" s="428"/>
      <c r="AO3811" s="429"/>
      <c r="AP3811" s="432"/>
      <c r="AQ3811" s="433"/>
      <c r="AR3811" s="446">
        <f>IF(AN3811=0,0,(AP3811/AN3811)*100)</f>
        <v>0</v>
      </c>
      <c r="AS3811" s="447"/>
      <c r="AT3811" s="450">
        <f>AB3811+AH3811+AN3811</f>
        <v>0</v>
      </c>
      <c r="AU3811" s="451"/>
      <c r="AV3811" s="454">
        <f>AD3811+AJ3811+AP3811</f>
        <v>0</v>
      </c>
      <c r="AW3811" s="455"/>
      <c r="AX3811" s="446">
        <f>IF(AT3811=0,0,(AV3811/AT3811)*100)</f>
        <v>0</v>
      </c>
      <c r="AY3811" s="447"/>
      <c r="AZ3811" s="428"/>
      <c r="BA3811" s="429"/>
      <c r="BB3811" s="432"/>
      <c r="BC3811" s="433"/>
      <c r="BD3811" s="446">
        <f>IF(AZ3811=0,0,(BB3811/AZ3811)*100)</f>
        <v>0</v>
      </c>
      <c r="BE3811" s="447"/>
      <c r="BF3811" s="450">
        <f>AT3811+AZ3811</f>
        <v>0</v>
      </c>
      <c r="BG3811" s="451"/>
      <c r="BH3811" s="454">
        <f>AV3811+BB3811</f>
        <v>0</v>
      </c>
      <c r="BI3811" s="455"/>
      <c r="BJ3811" s="446">
        <f>IF(BF3811=0,0,(BH3811/BF3811)*100)</f>
        <v>0</v>
      </c>
      <c r="BK3811" s="447"/>
      <c r="BL3811" s="406">
        <f>(AD3811*2)+(AJ3811*2)+(AP3811*3)+BB3811</f>
        <v>0</v>
      </c>
      <c r="BM3811" s="407"/>
      <c r="BN3811" s="408"/>
      <c r="BO3811" s="404" t="e">
        <f>(BL3811*BR$2468)+(N3811*BR$2469)+(X3811*BR$2470)+(R3811*BR$2471)+(V3811*BR$2472)+(Z3811*BR$2473)</f>
        <v>#REF!</v>
      </c>
      <c r="BP3811" s="404" t="e">
        <f>((AZ3811-BB3811)*BR$2475)+((AT3811-AV3811)*BR$2474)+(H3811*BR$2476)+(P3811*BR$2477)</f>
        <v>#REF!</v>
      </c>
      <c r="BQ3811" s="53"/>
      <c r="BR3811" s="53"/>
      <c r="BS3811" s="779"/>
    </row>
    <row r="3812" spans="1:71" ht="21.75" customHeight="1" x14ac:dyDescent="0.25">
      <c r="A3812" s="779"/>
      <c r="B3812" s="415"/>
      <c r="C3812" s="412" t="str">
        <f>IF(ROSTER!D$28="","",ROSTER!D$28)</f>
        <v/>
      </c>
      <c r="D3812" s="413"/>
      <c r="E3812" s="419"/>
      <c r="F3812" s="421"/>
      <c r="G3812" s="423"/>
      <c r="H3812" s="426"/>
      <c r="I3812" s="427"/>
      <c r="J3812" s="430"/>
      <c r="K3812" s="431"/>
      <c r="L3812" s="434"/>
      <c r="M3812" s="435"/>
      <c r="N3812" s="438" t="s">
        <v>14</v>
      </c>
      <c r="O3812" s="439"/>
      <c r="P3812" s="430"/>
      <c r="Q3812" s="431"/>
      <c r="R3812" s="434"/>
      <c r="S3812" s="441"/>
      <c r="T3812" s="434"/>
      <c r="U3812" s="427"/>
      <c r="V3812" s="441"/>
      <c r="W3812" s="427"/>
      <c r="X3812" s="430"/>
      <c r="Y3812" s="427"/>
      <c r="Z3812" s="430"/>
      <c r="AA3812" s="427"/>
      <c r="AB3812" s="430"/>
      <c r="AC3812" s="431"/>
      <c r="AD3812" s="434"/>
      <c r="AE3812" s="435"/>
      <c r="AF3812" s="444"/>
      <c r="AG3812" s="445"/>
      <c r="AH3812" s="430"/>
      <c r="AI3812" s="431"/>
      <c r="AJ3812" s="434"/>
      <c r="AK3812" s="435"/>
      <c r="AL3812" s="448"/>
      <c r="AM3812" s="449"/>
      <c r="AN3812" s="430"/>
      <c r="AO3812" s="431"/>
      <c r="AP3812" s="434"/>
      <c r="AQ3812" s="435"/>
      <c r="AR3812" s="448"/>
      <c r="AS3812" s="449"/>
      <c r="AT3812" s="452"/>
      <c r="AU3812" s="453"/>
      <c r="AV3812" s="456"/>
      <c r="AW3812" s="457"/>
      <c r="AX3812" s="448"/>
      <c r="AY3812" s="449"/>
      <c r="AZ3812" s="430"/>
      <c r="BA3812" s="431"/>
      <c r="BB3812" s="434"/>
      <c r="BC3812" s="435"/>
      <c r="BD3812" s="448"/>
      <c r="BE3812" s="449"/>
      <c r="BF3812" s="452"/>
      <c r="BG3812" s="453"/>
      <c r="BH3812" s="456"/>
      <c r="BI3812" s="457"/>
      <c r="BJ3812" s="448"/>
      <c r="BK3812" s="449"/>
      <c r="BL3812" s="409"/>
      <c r="BM3812" s="410"/>
      <c r="BN3812" s="411"/>
      <c r="BO3812" s="405"/>
      <c r="BP3812" s="405"/>
      <c r="BQ3812" s="53"/>
      <c r="BR3812" s="53"/>
      <c r="BS3812" s="779"/>
    </row>
    <row r="3813" spans="1:71" ht="21.75" customHeight="1" x14ac:dyDescent="0.25">
      <c r="A3813" s="779"/>
      <c r="B3813" s="414" t="str">
        <f>IF(ROSTER!B$30="","",ROSTER!B$30)</f>
        <v/>
      </c>
      <c r="C3813" s="416" t="str">
        <f>IF(ROSTER!C$30="","",ROSTER!C$30)</f>
        <v/>
      </c>
      <c r="D3813" s="417"/>
      <c r="E3813" s="418"/>
      <c r="F3813" s="420">
        <f>IF(E3813="y",1,IF(E3813="S",1,0))</f>
        <v>0</v>
      </c>
      <c r="G3813" s="422">
        <f>IF(E3813="S",1,0)</f>
        <v>0</v>
      </c>
      <c r="H3813" s="424"/>
      <c r="I3813" s="425"/>
      <c r="J3813" s="428"/>
      <c r="K3813" s="429"/>
      <c r="L3813" s="432"/>
      <c r="M3813" s="433"/>
      <c r="N3813" s="436">
        <f>L3813+J3813</f>
        <v>0</v>
      </c>
      <c r="O3813" s="437"/>
      <c r="P3813" s="428"/>
      <c r="Q3813" s="429"/>
      <c r="R3813" s="432"/>
      <c r="S3813" s="440"/>
      <c r="T3813" s="432"/>
      <c r="U3813" s="425"/>
      <c r="V3813" s="440"/>
      <c r="W3813" s="425"/>
      <c r="X3813" s="428"/>
      <c r="Y3813" s="425"/>
      <c r="Z3813" s="428"/>
      <c r="AA3813" s="425"/>
      <c r="AB3813" s="428"/>
      <c r="AC3813" s="429"/>
      <c r="AD3813" s="432"/>
      <c r="AE3813" s="433"/>
      <c r="AF3813" s="442">
        <f>IF(AB3813=0,0,(AD3813/AB3813)*100)</f>
        <v>0</v>
      </c>
      <c r="AG3813" s="443"/>
      <c r="AH3813" s="428"/>
      <c r="AI3813" s="429"/>
      <c r="AJ3813" s="432"/>
      <c r="AK3813" s="433"/>
      <c r="AL3813" s="446">
        <f>IF(AH3813=0,0,(AJ3813/AH3813)*100)</f>
        <v>0</v>
      </c>
      <c r="AM3813" s="447"/>
      <c r="AN3813" s="428"/>
      <c r="AO3813" s="429"/>
      <c r="AP3813" s="432"/>
      <c r="AQ3813" s="433"/>
      <c r="AR3813" s="446">
        <f>IF(AN3813=0,0,(AP3813/AN3813)*100)</f>
        <v>0</v>
      </c>
      <c r="AS3813" s="447"/>
      <c r="AT3813" s="450">
        <f>AB3813+AH3813+AN3813</f>
        <v>0</v>
      </c>
      <c r="AU3813" s="451"/>
      <c r="AV3813" s="454">
        <f>AD3813+AJ3813+AP3813</f>
        <v>0</v>
      </c>
      <c r="AW3813" s="455"/>
      <c r="AX3813" s="446">
        <f>IF(AT3813=0,0,(AV3813/AT3813)*100)</f>
        <v>0</v>
      </c>
      <c r="AY3813" s="447"/>
      <c r="AZ3813" s="428"/>
      <c r="BA3813" s="429"/>
      <c r="BB3813" s="432"/>
      <c r="BC3813" s="433"/>
      <c r="BD3813" s="446">
        <f>IF(AZ3813=0,0,(BB3813/AZ3813)*100)</f>
        <v>0</v>
      </c>
      <c r="BE3813" s="447"/>
      <c r="BF3813" s="450">
        <f>AT3813+AZ3813</f>
        <v>0</v>
      </c>
      <c r="BG3813" s="451"/>
      <c r="BH3813" s="454">
        <f>AV3813+BB3813</f>
        <v>0</v>
      </c>
      <c r="BI3813" s="455"/>
      <c r="BJ3813" s="446">
        <f>IF(BF3813=0,0,(BH3813/BF3813)*100)</f>
        <v>0</v>
      </c>
      <c r="BK3813" s="447"/>
      <c r="BL3813" s="406">
        <f>(AD3813*2)+(AJ3813*2)+(AP3813*3)+BB3813</f>
        <v>0</v>
      </c>
      <c r="BM3813" s="407"/>
      <c r="BN3813" s="408"/>
      <c r="BO3813" s="404" t="e">
        <f>(BL3813*BR$2468)+(N3813*BR$2469)+(X3813*BR$2470)+(R3813*BR$2471)+(V3813*BR$2472)+(Z3813*BR$2473)</f>
        <v>#REF!</v>
      </c>
      <c r="BP3813" s="404" t="e">
        <f>((AZ3813-BB3813)*BR$2475)+((AT3813-AV3813)*BR$2474)+(H3813*BR$2476)+(P3813*BR$2477)</f>
        <v>#REF!</v>
      </c>
      <c r="BQ3813" s="53"/>
      <c r="BR3813" s="53"/>
      <c r="BS3813" s="779"/>
    </row>
    <row r="3814" spans="1:71" ht="21.75" customHeight="1" x14ac:dyDescent="0.25">
      <c r="A3814" s="779"/>
      <c r="B3814" s="415"/>
      <c r="C3814" s="412" t="str">
        <f>IF(ROSTER!D$30="","",ROSTER!D$30)</f>
        <v/>
      </c>
      <c r="D3814" s="413"/>
      <c r="E3814" s="419"/>
      <c r="F3814" s="421"/>
      <c r="G3814" s="423"/>
      <c r="H3814" s="426"/>
      <c r="I3814" s="427"/>
      <c r="J3814" s="430"/>
      <c r="K3814" s="431"/>
      <c r="L3814" s="434"/>
      <c r="M3814" s="435"/>
      <c r="N3814" s="438" t="s">
        <v>14</v>
      </c>
      <c r="O3814" s="439"/>
      <c r="P3814" s="430"/>
      <c r="Q3814" s="431"/>
      <c r="R3814" s="434"/>
      <c r="S3814" s="441"/>
      <c r="T3814" s="434"/>
      <c r="U3814" s="427"/>
      <c r="V3814" s="441"/>
      <c r="W3814" s="427"/>
      <c r="X3814" s="430"/>
      <c r="Y3814" s="427"/>
      <c r="Z3814" s="430"/>
      <c r="AA3814" s="427"/>
      <c r="AB3814" s="430"/>
      <c r="AC3814" s="431"/>
      <c r="AD3814" s="434"/>
      <c r="AE3814" s="435"/>
      <c r="AF3814" s="444"/>
      <c r="AG3814" s="445"/>
      <c r="AH3814" s="430"/>
      <c r="AI3814" s="431"/>
      <c r="AJ3814" s="434"/>
      <c r="AK3814" s="435"/>
      <c r="AL3814" s="448"/>
      <c r="AM3814" s="449"/>
      <c r="AN3814" s="430"/>
      <c r="AO3814" s="431"/>
      <c r="AP3814" s="434"/>
      <c r="AQ3814" s="435"/>
      <c r="AR3814" s="448"/>
      <c r="AS3814" s="449"/>
      <c r="AT3814" s="452"/>
      <c r="AU3814" s="453"/>
      <c r="AV3814" s="456"/>
      <c r="AW3814" s="457"/>
      <c r="AX3814" s="448"/>
      <c r="AY3814" s="449"/>
      <c r="AZ3814" s="430"/>
      <c r="BA3814" s="431"/>
      <c r="BB3814" s="434"/>
      <c r="BC3814" s="435"/>
      <c r="BD3814" s="448"/>
      <c r="BE3814" s="449"/>
      <c r="BF3814" s="452"/>
      <c r="BG3814" s="453"/>
      <c r="BH3814" s="456"/>
      <c r="BI3814" s="457"/>
      <c r="BJ3814" s="448"/>
      <c r="BK3814" s="449"/>
      <c r="BL3814" s="409"/>
      <c r="BM3814" s="410"/>
      <c r="BN3814" s="411"/>
      <c r="BO3814" s="405"/>
      <c r="BP3814" s="405"/>
      <c r="BQ3814" s="53"/>
      <c r="BR3814" s="53"/>
      <c r="BS3814" s="779"/>
    </row>
    <row r="3815" spans="1:71" ht="21.75" customHeight="1" x14ac:dyDescent="0.25">
      <c r="A3815" s="779"/>
      <c r="B3815" s="414" t="str">
        <f>IF(ROSTER!B$32="","",ROSTER!B$32)</f>
        <v/>
      </c>
      <c r="C3815" s="416" t="str">
        <f>IF(ROSTER!C$32="","",ROSTER!C$32)</f>
        <v/>
      </c>
      <c r="D3815" s="417"/>
      <c r="E3815" s="418"/>
      <c r="F3815" s="420">
        <f>IF(E3815="y",1,IF(E3815="S",1,0))</f>
        <v>0</v>
      </c>
      <c r="G3815" s="422">
        <f>IF(E3815="S",1,0)</f>
        <v>0</v>
      </c>
      <c r="H3815" s="424"/>
      <c r="I3815" s="425"/>
      <c r="J3815" s="428"/>
      <c r="K3815" s="429"/>
      <c r="L3815" s="432"/>
      <c r="M3815" s="433"/>
      <c r="N3815" s="436">
        <f>L3815+J3815</f>
        <v>0</v>
      </c>
      <c r="O3815" s="437"/>
      <c r="P3815" s="428"/>
      <c r="Q3815" s="429"/>
      <c r="R3815" s="432"/>
      <c r="S3815" s="440"/>
      <c r="T3815" s="432"/>
      <c r="U3815" s="425"/>
      <c r="V3815" s="440"/>
      <c r="W3815" s="425"/>
      <c r="X3815" s="428"/>
      <c r="Y3815" s="425"/>
      <c r="Z3815" s="428"/>
      <c r="AA3815" s="425"/>
      <c r="AB3815" s="428"/>
      <c r="AC3815" s="429"/>
      <c r="AD3815" s="432"/>
      <c r="AE3815" s="433"/>
      <c r="AF3815" s="442">
        <f>IF(AB3815=0,0,(AD3815/AB3815)*100)</f>
        <v>0</v>
      </c>
      <c r="AG3815" s="443"/>
      <c r="AH3815" s="428"/>
      <c r="AI3815" s="429"/>
      <c r="AJ3815" s="432"/>
      <c r="AK3815" s="433"/>
      <c r="AL3815" s="446">
        <f>IF(AH3815=0,0,(AJ3815/AH3815)*100)</f>
        <v>0</v>
      </c>
      <c r="AM3815" s="447"/>
      <c r="AN3815" s="428"/>
      <c r="AO3815" s="429"/>
      <c r="AP3815" s="432"/>
      <c r="AQ3815" s="433"/>
      <c r="AR3815" s="446">
        <f>IF(AN3815=0,0,(AP3815/AN3815)*100)</f>
        <v>0</v>
      </c>
      <c r="AS3815" s="447"/>
      <c r="AT3815" s="450">
        <f>AB3815+AH3815+AN3815</f>
        <v>0</v>
      </c>
      <c r="AU3815" s="451"/>
      <c r="AV3815" s="454">
        <f>AD3815+AJ3815+AP3815</f>
        <v>0</v>
      </c>
      <c r="AW3815" s="455"/>
      <c r="AX3815" s="446">
        <f>IF(AT3815=0,0,(AV3815/AT3815)*100)</f>
        <v>0</v>
      </c>
      <c r="AY3815" s="447"/>
      <c r="AZ3815" s="428"/>
      <c r="BA3815" s="429"/>
      <c r="BB3815" s="432"/>
      <c r="BC3815" s="433"/>
      <c r="BD3815" s="446">
        <f>IF(AZ3815=0,0,(BB3815/AZ3815)*100)</f>
        <v>0</v>
      </c>
      <c r="BE3815" s="447"/>
      <c r="BF3815" s="450">
        <f>AT3815+AZ3815</f>
        <v>0</v>
      </c>
      <c r="BG3815" s="451"/>
      <c r="BH3815" s="454">
        <f>AV3815+BB3815</f>
        <v>0</v>
      </c>
      <c r="BI3815" s="455"/>
      <c r="BJ3815" s="446">
        <f>IF(BF3815=0,0,(BH3815/BF3815)*100)</f>
        <v>0</v>
      </c>
      <c r="BK3815" s="447"/>
      <c r="BL3815" s="406">
        <f>(AD3815*2)+(AJ3815*2)+(AP3815*3)+BB3815</f>
        <v>0</v>
      </c>
      <c r="BM3815" s="407"/>
      <c r="BN3815" s="408"/>
      <c r="BO3815" s="404" t="e">
        <f>(BL3815*BR$2468)+(N3815*BR$2469)+(X3815*BR$2470)+(R3815*BR$2471)+(V3815*BR$2472)+(Z3815*BR$2473)</f>
        <v>#REF!</v>
      </c>
      <c r="BP3815" s="404" t="e">
        <f>((AZ3815-BB3815)*BR$2475)+((AT3815-AV3815)*BR$2474)+(H3815*BR$2476)+(P3815*BR$2477)</f>
        <v>#REF!</v>
      </c>
      <c r="BQ3815" s="53"/>
      <c r="BR3815" s="53"/>
      <c r="BS3815" s="779"/>
    </row>
    <row r="3816" spans="1:71" ht="21.75" customHeight="1" x14ac:dyDescent="0.25">
      <c r="A3816" s="779"/>
      <c r="B3816" s="415"/>
      <c r="C3816" s="412" t="str">
        <f>IF(ROSTER!D$32="","",ROSTER!D$32)</f>
        <v/>
      </c>
      <c r="D3816" s="413"/>
      <c r="E3816" s="419"/>
      <c r="F3816" s="421"/>
      <c r="G3816" s="423"/>
      <c r="H3816" s="426"/>
      <c r="I3816" s="427"/>
      <c r="J3816" s="430"/>
      <c r="K3816" s="431"/>
      <c r="L3816" s="434"/>
      <c r="M3816" s="435"/>
      <c r="N3816" s="438" t="s">
        <v>14</v>
      </c>
      <c r="O3816" s="439"/>
      <c r="P3816" s="430"/>
      <c r="Q3816" s="431"/>
      <c r="R3816" s="434"/>
      <c r="S3816" s="441"/>
      <c r="T3816" s="434"/>
      <c r="U3816" s="427"/>
      <c r="V3816" s="441"/>
      <c r="W3816" s="427"/>
      <c r="X3816" s="430"/>
      <c r="Y3816" s="427"/>
      <c r="Z3816" s="430"/>
      <c r="AA3816" s="427"/>
      <c r="AB3816" s="430"/>
      <c r="AC3816" s="431"/>
      <c r="AD3816" s="434"/>
      <c r="AE3816" s="435"/>
      <c r="AF3816" s="444"/>
      <c r="AG3816" s="445"/>
      <c r="AH3816" s="430"/>
      <c r="AI3816" s="431"/>
      <c r="AJ3816" s="434"/>
      <c r="AK3816" s="435"/>
      <c r="AL3816" s="448"/>
      <c r="AM3816" s="449"/>
      <c r="AN3816" s="430"/>
      <c r="AO3816" s="431"/>
      <c r="AP3816" s="434"/>
      <c r="AQ3816" s="435"/>
      <c r="AR3816" s="448"/>
      <c r="AS3816" s="449"/>
      <c r="AT3816" s="452"/>
      <c r="AU3816" s="453"/>
      <c r="AV3816" s="456"/>
      <c r="AW3816" s="457"/>
      <c r="AX3816" s="448"/>
      <c r="AY3816" s="449"/>
      <c r="AZ3816" s="430"/>
      <c r="BA3816" s="431"/>
      <c r="BB3816" s="434"/>
      <c r="BC3816" s="435"/>
      <c r="BD3816" s="448"/>
      <c r="BE3816" s="449"/>
      <c r="BF3816" s="452"/>
      <c r="BG3816" s="453"/>
      <c r="BH3816" s="456"/>
      <c r="BI3816" s="457"/>
      <c r="BJ3816" s="448"/>
      <c r="BK3816" s="449"/>
      <c r="BL3816" s="409"/>
      <c r="BM3816" s="410"/>
      <c r="BN3816" s="411"/>
      <c r="BO3816" s="405"/>
      <c r="BP3816" s="405"/>
      <c r="BQ3816" s="53"/>
      <c r="BR3816" s="53"/>
      <c r="BS3816" s="779"/>
    </row>
    <row r="3817" spans="1:71" ht="21.75" customHeight="1" x14ac:dyDescent="0.25">
      <c r="A3817" s="779"/>
      <c r="B3817" s="414" t="str">
        <f>IF(ROSTER!B$34="","",ROSTER!B$34)</f>
        <v/>
      </c>
      <c r="C3817" s="416" t="str">
        <f>IF(ROSTER!C$34="","",ROSTER!C$34)</f>
        <v/>
      </c>
      <c r="D3817" s="417"/>
      <c r="E3817" s="418"/>
      <c r="F3817" s="420">
        <f>IF(E3817="y",1,IF(E3817="S",1,0))</f>
        <v>0</v>
      </c>
      <c r="G3817" s="422">
        <f>IF(E3817="S",1,0)</f>
        <v>0</v>
      </c>
      <c r="H3817" s="424"/>
      <c r="I3817" s="425"/>
      <c r="J3817" s="428"/>
      <c r="K3817" s="429"/>
      <c r="L3817" s="432"/>
      <c r="M3817" s="433"/>
      <c r="N3817" s="436">
        <f>L3817+J3817</f>
        <v>0</v>
      </c>
      <c r="O3817" s="437"/>
      <c r="P3817" s="428"/>
      <c r="Q3817" s="429"/>
      <c r="R3817" s="432"/>
      <c r="S3817" s="440"/>
      <c r="T3817" s="432"/>
      <c r="U3817" s="425"/>
      <c r="V3817" s="440"/>
      <c r="W3817" s="425"/>
      <c r="X3817" s="428"/>
      <c r="Y3817" s="425"/>
      <c r="Z3817" s="428"/>
      <c r="AA3817" s="425"/>
      <c r="AB3817" s="428"/>
      <c r="AC3817" s="429"/>
      <c r="AD3817" s="432"/>
      <c r="AE3817" s="433"/>
      <c r="AF3817" s="442">
        <f>IF(AB3817=0,0,(AD3817/AB3817)*100)</f>
        <v>0</v>
      </c>
      <c r="AG3817" s="443"/>
      <c r="AH3817" s="428"/>
      <c r="AI3817" s="429"/>
      <c r="AJ3817" s="432"/>
      <c r="AK3817" s="433"/>
      <c r="AL3817" s="446">
        <f>IF(AH3817=0,0,(AJ3817/AH3817)*100)</f>
        <v>0</v>
      </c>
      <c r="AM3817" s="447"/>
      <c r="AN3817" s="428"/>
      <c r="AO3817" s="429"/>
      <c r="AP3817" s="432"/>
      <c r="AQ3817" s="433"/>
      <c r="AR3817" s="446">
        <f>IF(AN3817=0,0,(AP3817/AN3817)*100)</f>
        <v>0</v>
      </c>
      <c r="AS3817" s="447"/>
      <c r="AT3817" s="450">
        <f>AB3817+AH3817+AN3817</f>
        <v>0</v>
      </c>
      <c r="AU3817" s="451"/>
      <c r="AV3817" s="454">
        <f>AD3817+AJ3817+AP3817</f>
        <v>0</v>
      </c>
      <c r="AW3817" s="455"/>
      <c r="AX3817" s="446">
        <f>IF(AT3817=0,0,(AV3817/AT3817)*100)</f>
        <v>0</v>
      </c>
      <c r="AY3817" s="447"/>
      <c r="AZ3817" s="428"/>
      <c r="BA3817" s="429"/>
      <c r="BB3817" s="432"/>
      <c r="BC3817" s="433"/>
      <c r="BD3817" s="446">
        <f>IF(AZ3817=0,0,(BB3817/AZ3817)*100)</f>
        <v>0</v>
      </c>
      <c r="BE3817" s="447"/>
      <c r="BF3817" s="450">
        <f>AT3817+AZ3817</f>
        <v>0</v>
      </c>
      <c r="BG3817" s="451"/>
      <c r="BH3817" s="454">
        <f>AV3817+BB3817</f>
        <v>0</v>
      </c>
      <c r="BI3817" s="455"/>
      <c r="BJ3817" s="446">
        <f>IF(BF3817=0,0,(BH3817/BF3817)*100)</f>
        <v>0</v>
      </c>
      <c r="BK3817" s="447"/>
      <c r="BL3817" s="406">
        <f>(AD3817*2)+(AJ3817*2)+(AP3817*3)+BB3817</f>
        <v>0</v>
      </c>
      <c r="BM3817" s="407"/>
      <c r="BN3817" s="408"/>
      <c r="BO3817" s="404" t="e">
        <f>(BL3817*BR$2468)+(N3817*BR$2469)+(X3817*BR$2470)+(R3817*BR$2471)+(V3817*BR$2472)+(Z3817*BR$2473)</f>
        <v>#REF!</v>
      </c>
      <c r="BP3817" s="404" t="e">
        <f>((AZ3817-BB3817)*BR$2475)+((AT3817-AV3817)*BR$2474)+(H3817*BR$2476)+(P3817*BR$2477)</f>
        <v>#REF!</v>
      </c>
      <c r="BQ3817" s="53"/>
      <c r="BR3817" s="53"/>
      <c r="BS3817" s="779"/>
    </row>
    <row r="3818" spans="1:71" ht="21.75" customHeight="1" x14ac:dyDescent="0.25">
      <c r="A3818" s="779"/>
      <c r="B3818" s="415"/>
      <c r="C3818" s="412" t="str">
        <f>IF(ROSTER!D$34="","",ROSTER!D$34)</f>
        <v/>
      </c>
      <c r="D3818" s="413"/>
      <c r="E3818" s="419"/>
      <c r="F3818" s="421"/>
      <c r="G3818" s="423"/>
      <c r="H3818" s="426"/>
      <c r="I3818" s="427"/>
      <c r="J3818" s="430"/>
      <c r="K3818" s="431"/>
      <c r="L3818" s="434"/>
      <c r="M3818" s="435"/>
      <c r="N3818" s="438" t="s">
        <v>14</v>
      </c>
      <c r="O3818" s="439"/>
      <c r="P3818" s="430"/>
      <c r="Q3818" s="431"/>
      <c r="R3818" s="434"/>
      <c r="S3818" s="441"/>
      <c r="T3818" s="434"/>
      <c r="U3818" s="427"/>
      <c r="V3818" s="441"/>
      <c r="W3818" s="427"/>
      <c r="X3818" s="430"/>
      <c r="Y3818" s="427"/>
      <c r="Z3818" s="430"/>
      <c r="AA3818" s="427"/>
      <c r="AB3818" s="430"/>
      <c r="AC3818" s="431"/>
      <c r="AD3818" s="434"/>
      <c r="AE3818" s="435"/>
      <c r="AF3818" s="444"/>
      <c r="AG3818" s="445"/>
      <c r="AH3818" s="430"/>
      <c r="AI3818" s="431"/>
      <c r="AJ3818" s="434"/>
      <c r="AK3818" s="435"/>
      <c r="AL3818" s="448"/>
      <c r="AM3818" s="449"/>
      <c r="AN3818" s="430"/>
      <c r="AO3818" s="431"/>
      <c r="AP3818" s="434"/>
      <c r="AQ3818" s="435"/>
      <c r="AR3818" s="448"/>
      <c r="AS3818" s="449"/>
      <c r="AT3818" s="452"/>
      <c r="AU3818" s="453"/>
      <c r="AV3818" s="456"/>
      <c r="AW3818" s="457"/>
      <c r="AX3818" s="448"/>
      <c r="AY3818" s="449"/>
      <c r="AZ3818" s="430"/>
      <c r="BA3818" s="431"/>
      <c r="BB3818" s="434"/>
      <c r="BC3818" s="435"/>
      <c r="BD3818" s="448"/>
      <c r="BE3818" s="449"/>
      <c r="BF3818" s="452"/>
      <c r="BG3818" s="453"/>
      <c r="BH3818" s="456"/>
      <c r="BI3818" s="457"/>
      <c r="BJ3818" s="448"/>
      <c r="BK3818" s="449"/>
      <c r="BL3818" s="409"/>
      <c r="BM3818" s="410"/>
      <c r="BN3818" s="411"/>
      <c r="BO3818" s="405"/>
      <c r="BP3818" s="405"/>
      <c r="BQ3818" s="53"/>
      <c r="BR3818" s="53"/>
      <c r="BS3818" s="779"/>
    </row>
    <row r="3819" spans="1:71" ht="21.75" customHeight="1" x14ac:dyDescent="0.25">
      <c r="A3819" s="779"/>
      <c r="B3819" s="414" t="str">
        <f>IF(ROSTER!B$36="","",ROSTER!B$36)</f>
        <v/>
      </c>
      <c r="C3819" s="416" t="str">
        <f>IF(ROSTER!C$36="","",ROSTER!C$36)</f>
        <v/>
      </c>
      <c r="D3819" s="417"/>
      <c r="E3819" s="418"/>
      <c r="F3819" s="420">
        <f>IF(E3819="y",1,IF(E3819="S",1,0))</f>
        <v>0</v>
      </c>
      <c r="G3819" s="422">
        <f>IF(E3819="S",1,0)</f>
        <v>0</v>
      </c>
      <c r="H3819" s="424"/>
      <c r="I3819" s="425"/>
      <c r="J3819" s="428"/>
      <c r="K3819" s="429"/>
      <c r="L3819" s="432"/>
      <c r="M3819" s="433"/>
      <c r="N3819" s="436">
        <f>L3819+J3819</f>
        <v>0</v>
      </c>
      <c r="O3819" s="437"/>
      <c r="P3819" s="428"/>
      <c r="Q3819" s="429"/>
      <c r="R3819" s="432"/>
      <c r="S3819" s="440"/>
      <c r="T3819" s="432"/>
      <c r="U3819" s="425"/>
      <c r="V3819" s="440"/>
      <c r="W3819" s="425"/>
      <c r="X3819" s="428"/>
      <c r="Y3819" s="425"/>
      <c r="Z3819" s="428"/>
      <c r="AA3819" s="425"/>
      <c r="AB3819" s="428"/>
      <c r="AC3819" s="429"/>
      <c r="AD3819" s="432"/>
      <c r="AE3819" s="433"/>
      <c r="AF3819" s="442">
        <f>IF(AB3819=0,0,(AD3819/AB3819)*100)</f>
        <v>0</v>
      </c>
      <c r="AG3819" s="443"/>
      <c r="AH3819" s="428"/>
      <c r="AI3819" s="429"/>
      <c r="AJ3819" s="432"/>
      <c r="AK3819" s="433"/>
      <c r="AL3819" s="446">
        <f>IF(AH3819=0,0,(AJ3819/AH3819)*100)</f>
        <v>0</v>
      </c>
      <c r="AM3819" s="447"/>
      <c r="AN3819" s="428"/>
      <c r="AO3819" s="429"/>
      <c r="AP3819" s="432"/>
      <c r="AQ3819" s="433"/>
      <c r="AR3819" s="446">
        <f>IF(AN3819=0,0,(AP3819/AN3819)*100)</f>
        <v>0</v>
      </c>
      <c r="AS3819" s="447"/>
      <c r="AT3819" s="450">
        <f>AB3819+AH3819+AN3819</f>
        <v>0</v>
      </c>
      <c r="AU3819" s="451"/>
      <c r="AV3819" s="454">
        <f>AD3819+AJ3819+AP3819</f>
        <v>0</v>
      </c>
      <c r="AW3819" s="455"/>
      <c r="AX3819" s="446">
        <f>IF(AT3819=0,0,(AV3819/AT3819)*100)</f>
        <v>0</v>
      </c>
      <c r="AY3819" s="447"/>
      <c r="AZ3819" s="428"/>
      <c r="BA3819" s="429"/>
      <c r="BB3819" s="432"/>
      <c r="BC3819" s="433"/>
      <c r="BD3819" s="446">
        <f>IF(AZ3819=0,0,(BB3819/AZ3819)*100)</f>
        <v>0</v>
      </c>
      <c r="BE3819" s="447"/>
      <c r="BF3819" s="450">
        <f>AT3819+AZ3819</f>
        <v>0</v>
      </c>
      <c r="BG3819" s="451"/>
      <c r="BH3819" s="454">
        <f>AV3819+BB3819</f>
        <v>0</v>
      </c>
      <c r="BI3819" s="455"/>
      <c r="BJ3819" s="446">
        <f>IF(BF3819=0,0,(BH3819/BF3819)*100)</f>
        <v>0</v>
      </c>
      <c r="BK3819" s="447"/>
      <c r="BL3819" s="406">
        <f>(AD3819*2)+(AJ3819*2)+(AP3819*3)+BB3819</f>
        <v>0</v>
      </c>
      <c r="BM3819" s="407"/>
      <c r="BN3819" s="408"/>
      <c r="BO3819" s="404" t="e">
        <f>(BL3819*BR$2468)+(N3819*BR$2469)+(X3819*BR$2470)+(R3819*BR$2471)+(V3819*BR$2472)+(Z3819*BR$2473)</f>
        <v>#REF!</v>
      </c>
      <c r="BP3819" s="404" t="e">
        <f>((AZ3819-BB3819)*BR$2475)+((AT3819-AV3819)*BR$2474)+(H3819*BR$2476)+(P3819*BR$2477)</f>
        <v>#REF!</v>
      </c>
      <c r="BQ3819" s="53"/>
      <c r="BR3819" s="53"/>
      <c r="BS3819" s="779"/>
    </row>
    <row r="3820" spans="1:71" ht="21.75" customHeight="1" x14ac:dyDescent="0.25">
      <c r="A3820" s="779"/>
      <c r="B3820" s="415"/>
      <c r="C3820" s="412" t="str">
        <f>IF(ROSTER!D$36="","",ROSTER!D$36)</f>
        <v/>
      </c>
      <c r="D3820" s="413"/>
      <c r="E3820" s="419"/>
      <c r="F3820" s="421"/>
      <c r="G3820" s="423"/>
      <c r="H3820" s="426"/>
      <c r="I3820" s="427"/>
      <c r="J3820" s="430"/>
      <c r="K3820" s="431"/>
      <c r="L3820" s="434"/>
      <c r="M3820" s="435"/>
      <c r="N3820" s="438" t="s">
        <v>14</v>
      </c>
      <c r="O3820" s="439"/>
      <c r="P3820" s="430"/>
      <c r="Q3820" s="431"/>
      <c r="R3820" s="434"/>
      <c r="S3820" s="441"/>
      <c r="T3820" s="434"/>
      <c r="U3820" s="427"/>
      <c r="V3820" s="441"/>
      <c r="W3820" s="427"/>
      <c r="X3820" s="430"/>
      <c r="Y3820" s="427"/>
      <c r="Z3820" s="430"/>
      <c r="AA3820" s="427"/>
      <c r="AB3820" s="430"/>
      <c r="AC3820" s="431"/>
      <c r="AD3820" s="434"/>
      <c r="AE3820" s="435"/>
      <c r="AF3820" s="444"/>
      <c r="AG3820" s="445"/>
      <c r="AH3820" s="430"/>
      <c r="AI3820" s="431"/>
      <c r="AJ3820" s="434"/>
      <c r="AK3820" s="435"/>
      <c r="AL3820" s="448"/>
      <c r="AM3820" s="449"/>
      <c r="AN3820" s="430"/>
      <c r="AO3820" s="431"/>
      <c r="AP3820" s="434"/>
      <c r="AQ3820" s="435"/>
      <c r="AR3820" s="448"/>
      <c r="AS3820" s="449"/>
      <c r="AT3820" s="452"/>
      <c r="AU3820" s="453"/>
      <c r="AV3820" s="456"/>
      <c r="AW3820" s="457"/>
      <c r="AX3820" s="448"/>
      <c r="AY3820" s="449"/>
      <c r="AZ3820" s="430"/>
      <c r="BA3820" s="431"/>
      <c r="BB3820" s="434"/>
      <c r="BC3820" s="435"/>
      <c r="BD3820" s="448"/>
      <c r="BE3820" s="449"/>
      <c r="BF3820" s="452"/>
      <c r="BG3820" s="453"/>
      <c r="BH3820" s="456"/>
      <c r="BI3820" s="457"/>
      <c r="BJ3820" s="448"/>
      <c r="BK3820" s="449"/>
      <c r="BL3820" s="409"/>
      <c r="BM3820" s="410"/>
      <c r="BN3820" s="411"/>
      <c r="BO3820" s="405"/>
      <c r="BP3820" s="405"/>
      <c r="BQ3820" s="53"/>
      <c r="BR3820" s="53"/>
      <c r="BS3820" s="779"/>
    </row>
    <row r="3821" spans="1:71" ht="21.75" customHeight="1" x14ac:dyDescent="0.25">
      <c r="A3821" s="779"/>
      <c r="B3821" s="414" t="str">
        <f>IF(ROSTER!B$38="","",ROSTER!B$38)</f>
        <v/>
      </c>
      <c r="C3821" s="416" t="str">
        <f>IF(ROSTER!C$38="","",ROSTER!C$38)</f>
        <v/>
      </c>
      <c r="D3821" s="417"/>
      <c r="E3821" s="418"/>
      <c r="F3821" s="420">
        <f>IF(E3821="y",1,IF(E3821="S",1,0))</f>
        <v>0</v>
      </c>
      <c r="G3821" s="422">
        <f>IF(E3821="S",1,0)</f>
        <v>0</v>
      </c>
      <c r="H3821" s="424"/>
      <c r="I3821" s="425"/>
      <c r="J3821" s="428"/>
      <c r="K3821" s="429"/>
      <c r="L3821" s="432"/>
      <c r="M3821" s="433"/>
      <c r="N3821" s="436">
        <f>L3821+J3821</f>
        <v>0</v>
      </c>
      <c r="O3821" s="437"/>
      <c r="P3821" s="428"/>
      <c r="Q3821" s="429"/>
      <c r="R3821" s="432"/>
      <c r="S3821" s="440"/>
      <c r="T3821" s="432"/>
      <c r="U3821" s="425"/>
      <c r="V3821" s="440"/>
      <c r="W3821" s="425"/>
      <c r="X3821" s="428"/>
      <c r="Y3821" s="425"/>
      <c r="Z3821" s="428"/>
      <c r="AA3821" s="425"/>
      <c r="AB3821" s="428"/>
      <c r="AC3821" s="429"/>
      <c r="AD3821" s="432"/>
      <c r="AE3821" s="433"/>
      <c r="AF3821" s="442">
        <f>IF(AB3821=0,0,(AD3821/AB3821)*100)</f>
        <v>0</v>
      </c>
      <c r="AG3821" s="443"/>
      <c r="AH3821" s="428"/>
      <c r="AI3821" s="429"/>
      <c r="AJ3821" s="432"/>
      <c r="AK3821" s="433"/>
      <c r="AL3821" s="446">
        <f>IF(AH3821=0,0,(AJ3821/AH3821)*100)</f>
        <v>0</v>
      </c>
      <c r="AM3821" s="447"/>
      <c r="AN3821" s="428"/>
      <c r="AO3821" s="429"/>
      <c r="AP3821" s="432"/>
      <c r="AQ3821" s="433"/>
      <c r="AR3821" s="446">
        <f>IF(AN3821=0,0,(AP3821/AN3821)*100)</f>
        <v>0</v>
      </c>
      <c r="AS3821" s="447"/>
      <c r="AT3821" s="450">
        <f>AB3821+AH3821+AN3821</f>
        <v>0</v>
      </c>
      <c r="AU3821" s="451"/>
      <c r="AV3821" s="454">
        <f>AD3821+AJ3821+AP3821</f>
        <v>0</v>
      </c>
      <c r="AW3821" s="455"/>
      <c r="AX3821" s="446">
        <f>IF(AT3821=0,0,(AV3821/AT3821)*100)</f>
        <v>0</v>
      </c>
      <c r="AY3821" s="447"/>
      <c r="AZ3821" s="428"/>
      <c r="BA3821" s="429"/>
      <c r="BB3821" s="432"/>
      <c r="BC3821" s="433"/>
      <c r="BD3821" s="446">
        <f>IF(AZ3821=0,0,(BB3821/AZ3821)*100)</f>
        <v>0</v>
      </c>
      <c r="BE3821" s="447"/>
      <c r="BF3821" s="450">
        <f>AT3821+AZ3821</f>
        <v>0</v>
      </c>
      <c r="BG3821" s="451"/>
      <c r="BH3821" s="454">
        <f>AV3821+BB3821</f>
        <v>0</v>
      </c>
      <c r="BI3821" s="455"/>
      <c r="BJ3821" s="446">
        <f>IF(BF3821=0,0,(BH3821/BF3821)*100)</f>
        <v>0</v>
      </c>
      <c r="BK3821" s="447"/>
      <c r="BL3821" s="406">
        <f>(AD3821*2)+(AJ3821*2)+(AP3821*3)+BB3821</f>
        <v>0</v>
      </c>
      <c r="BM3821" s="407"/>
      <c r="BN3821" s="408"/>
      <c r="BO3821" s="404" t="e">
        <f>(BL3821*BR$2468)+(N3821*BR$2469)+(X3821*BR$2470)+(R3821*BR$2471)+(V3821*BR$2472)+(Z3821*BR$2473)</f>
        <v>#REF!</v>
      </c>
      <c r="BP3821" s="404" t="e">
        <f>((AZ3821-BB3821)*BR$2475)+((AT3821-AV3821)*BR$2474)+(H3821*BR$2476)+(P3821*BR$2477)</f>
        <v>#REF!</v>
      </c>
      <c r="BQ3821" s="53"/>
      <c r="BR3821" s="53"/>
      <c r="BS3821" s="779"/>
    </row>
    <row r="3822" spans="1:71" ht="21.75" customHeight="1" x14ac:dyDescent="0.25">
      <c r="A3822" s="779"/>
      <c r="B3822" s="415"/>
      <c r="C3822" s="412" t="str">
        <f>IF(ROSTER!D$38="","",ROSTER!D$38)</f>
        <v/>
      </c>
      <c r="D3822" s="413"/>
      <c r="E3822" s="419"/>
      <c r="F3822" s="421"/>
      <c r="G3822" s="423"/>
      <c r="H3822" s="426"/>
      <c r="I3822" s="427"/>
      <c r="J3822" s="430"/>
      <c r="K3822" s="431"/>
      <c r="L3822" s="434"/>
      <c r="M3822" s="435"/>
      <c r="N3822" s="438" t="s">
        <v>14</v>
      </c>
      <c r="O3822" s="439"/>
      <c r="P3822" s="430"/>
      <c r="Q3822" s="431"/>
      <c r="R3822" s="434"/>
      <c r="S3822" s="441"/>
      <c r="T3822" s="434"/>
      <c r="U3822" s="427"/>
      <c r="V3822" s="441"/>
      <c r="W3822" s="427"/>
      <c r="X3822" s="430"/>
      <c r="Y3822" s="427"/>
      <c r="Z3822" s="430"/>
      <c r="AA3822" s="427"/>
      <c r="AB3822" s="430"/>
      <c r="AC3822" s="431"/>
      <c r="AD3822" s="434"/>
      <c r="AE3822" s="435"/>
      <c r="AF3822" s="444"/>
      <c r="AG3822" s="445"/>
      <c r="AH3822" s="430"/>
      <c r="AI3822" s="431"/>
      <c r="AJ3822" s="434"/>
      <c r="AK3822" s="435"/>
      <c r="AL3822" s="448"/>
      <c r="AM3822" s="449"/>
      <c r="AN3822" s="430"/>
      <c r="AO3822" s="431"/>
      <c r="AP3822" s="434"/>
      <c r="AQ3822" s="435"/>
      <c r="AR3822" s="448"/>
      <c r="AS3822" s="449"/>
      <c r="AT3822" s="452"/>
      <c r="AU3822" s="453"/>
      <c r="AV3822" s="456"/>
      <c r="AW3822" s="457"/>
      <c r="AX3822" s="448"/>
      <c r="AY3822" s="449"/>
      <c r="AZ3822" s="430"/>
      <c r="BA3822" s="431"/>
      <c r="BB3822" s="434"/>
      <c r="BC3822" s="435"/>
      <c r="BD3822" s="448"/>
      <c r="BE3822" s="449"/>
      <c r="BF3822" s="452"/>
      <c r="BG3822" s="453"/>
      <c r="BH3822" s="456"/>
      <c r="BI3822" s="457"/>
      <c r="BJ3822" s="448"/>
      <c r="BK3822" s="449"/>
      <c r="BL3822" s="409"/>
      <c r="BM3822" s="410"/>
      <c r="BN3822" s="411"/>
      <c r="BO3822" s="405"/>
      <c r="BP3822" s="405"/>
      <c r="BQ3822" s="53"/>
      <c r="BR3822" s="53"/>
      <c r="BS3822" s="779"/>
    </row>
    <row r="3823" spans="1:71" ht="21.75" customHeight="1" x14ac:dyDescent="0.25">
      <c r="A3823" s="779"/>
      <c r="B3823" s="414" t="str">
        <f>IF(ROSTER!B$40="","",ROSTER!B$40)</f>
        <v/>
      </c>
      <c r="C3823" s="416" t="str">
        <f>IF(ROSTER!C$40="","",ROSTER!C$40)</f>
        <v/>
      </c>
      <c r="D3823" s="417"/>
      <c r="E3823" s="418"/>
      <c r="F3823" s="420">
        <f>IF(E3823="y",1,IF(E3823="S",1,0))</f>
        <v>0</v>
      </c>
      <c r="G3823" s="422">
        <f>IF(E3823="S",1,0)</f>
        <v>0</v>
      </c>
      <c r="H3823" s="424"/>
      <c r="I3823" s="425"/>
      <c r="J3823" s="428"/>
      <c r="K3823" s="429"/>
      <c r="L3823" s="432"/>
      <c r="M3823" s="433"/>
      <c r="N3823" s="436">
        <f>L3823+J3823</f>
        <v>0</v>
      </c>
      <c r="O3823" s="437"/>
      <c r="P3823" s="428"/>
      <c r="Q3823" s="429"/>
      <c r="R3823" s="432"/>
      <c r="S3823" s="440"/>
      <c r="T3823" s="432"/>
      <c r="U3823" s="425"/>
      <c r="V3823" s="440"/>
      <c r="W3823" s="425"/>
      <c r="X3823" s="428"/>
      <c r="Y3823" s="425"/>
      <c r="Z3823" s="428"/>
      <c r="AA3823" s="425"/>
      <c r="AB3823" s="428"/>
      <c r="AC3823" s="429"/>
      <c r="AD3823" s="432"/>
      <c r="AE3823" s="433"/>
      <c r="AF3823" s="442">
        <f>IF(AB3823=0,0,(AD3823/AB3823)*100)</f>
        <v>0</v>
      </c>
      <c r="AG3823" s="443"/>
      <c r="AH3823" s="428"/>
      <c r="AI3823" s="429"/>
      <c r="AJ3823" s="432"/>
      <c r="AK3823" s="433"/>
      <c r="AL3823" s="446">
        <f>IF(AH3823=0,0,(AJ3823/AH3823)*100)</f>
        <v>0</v>
      </c>
      <c r="AM3823" s="447"/>
      <c r="AN3823" s="428"/>
      <c r="AO3823" s="429"/>
      <c r="AP3823" s="432"/>
      <c r="AQ3823" s="433"/>
      <c r="AR3823" s="446">
        <f>IF(AN3823=0,0,(AP3823/AN3823)*100)</f>
        <v>0</v>
      </c>
      <c r="AS3823" s="447"/>
      <c r="AT3823" s="450">
        <f>AB3823+AH3823+AN3823</f>
        <v>0</v>
      </c>
      <c r="AU3823" s="451"/>
      <c r="AV3823" s="454">
        <f>AD3823+AJ3823+AP3823</f>
        <v>0</v>
      </c>
      <c r="AW3823" s="455"/>
      <c r="AX3823" s="446">
        <f>IF(AT3823=0,0,(AV3823/AT3823)*100)</f>
        <v>0</v>
      </c>
      <c r="AY3823" s="447"/>
      <c r="AZ3823" s="428"/>
      <c r="BA3823" s="429"/>
      <c r="BB3823" s="432"/>
      <c r="BC3823" s="433"/>
      <c r="BD3823" s="446">
        <f>IF(AZ3823=0,0,(BB3823/AZ3823)*100)</f>
        <v>0</v>
      </c>
      <c r="BE3823" s="447"/>
      <c r="BF3823" s="450">
        <f>AT3823+AZ3823</f>
        <v>0</v>
      </c>
      <c r="BG3823" s="451"/>
      <c r="BH3823" s="454">
        <f>AV3823+BB3823</f>
        <v>0</v>
      </c>
      <c r="BI3823" s="455"/>
      <c r="BJ3823" s="446">
        <f>IF(BF3823=0,0,(BH3823/BF3823)*100)</f>
        <v>0</v>
      </c>
      <c r="BK3823" s="447"/>
      <c r="BL3823" s="406">
        <f>(AD3823*2)+(AJ3823*2)+(AP3823*3)+BB3823</f>
        <v>0</v>
      </c>
      <c r="BM3823" s="407"/>
      <c r="BN3823" s="408"/>
      <c r="BO3823" s="404" t="e">
        <f>(BL3823*BR$2468)+(N3823*BR$2469)+(X3823*BR$2470)+(R3823*BR$2471)+(V3823*BR$2472)+(Z3823*BR$2473)</f>
        <v>#REF!</v>
      </c>
      <c r="BP3823" s="404" t="e">
        <f>((AZ3823-BB3823)*BR$2475)+((AT3823-AV3823)*BR$2474)+(H3823*BR$2476)+(P3823*BR$2477)</f>
        <v>#REF!</v>
      </c>
      <c r="BQ3823" s="53"/>
      <c r="BR3823" s="53"/>
      <c r="BS3823" s="779"/>
    </row>
    <row r="3824" spans="1:71" ht="21.75" customHeight="1" x14ac:dyDescent="0.25">
      <c r="A3824" s="779"/>
      <c r="B3824" s="415"/>
      <c r="C3824" s="412" t="str">
        <f>IF(ROSTER!D$40="","",ROSTER!D$40)</f>
        <v/>
      </c>
      <c r="D3824" s="413"/>
      <c r="E3824" s="419"/>
      <c r="F3824" s="421"/>
      <c r="G3824" s="423"/>
      <c r="H3824" s="426"/>
      <c r="I3824" s="427"/>
      <c r="J3824" s="430"/>
      <c r="K3824" s="431"/>
      <c r="L3824" s="434"/>
      <c r="M3824" s="435"/>
      <c r="N3824" s="438" t="s">
        <v>14</v>
      </c>
      <c r="O3824" s="439"/>
      <c r="P3824" s="430"/>
      <c r="Q3824" s="431"/>
      <c r="R3824" s="434"/>
      <c r="S3824" s="441"/>
      <c r="T3824" s="434"/>
      <c r="U3824" s="427"/>
      <c r="V3824" s="441"/>
      <c r="W3824" s="427"/>
      <c r="X3824" s="430"/>
      <c r="Y3824" s="427"/>
      <c r="Z3824" s="430"/>
      <c r="AA3824" s="427"/>
      <c r="AB3824" s="430"/>
      <c r="AC3824" s="431"/>
      <c r="AD3824" s="434"/>
      <c r="AE3824" s="435"/>
      <c r="AF3824" s="444"/>
      <c r="AG3824" s="445"/>
      <c r="AH3824" s="430"/>
      <c r="AI3824" s="431"/>
      <c r="AJ3824" s="434"/>
      <c r="AK3824" s="435"/>
      <c r="AL3824" s="448"/>
      <c r="AM3824" s="449"/>
      <c r="AN3824" s="430"/>
      <c r="AO3824" s="431"/>
      <c r="AP3824" s="434"/>
      <c r="AQ3824" s="435"/>
      <c r="AR3824" s="448"/>
      <c r="AS3824" s="449"/>
      <c r="AT3824" s="452"/>
      <c r="AU3824" s="453"/>
      <c r="AV3824" s="456"/>
      <c r="AW3824" s="457"/>
      <c r="AX3824" s="448"/>
      <c r="AY3824" s="449"/>
      <c r="AZ3824" s="430"/>
      <c r="BA3824" s="431"/>
      <c r="BB3824" s="434"/>
      <c r="BC3824" s="435"/>
      <c r="BD3824" s="448"/>
      <c r="BE3824" s="449"/>
      <c r="BF3824" s="452"/>
      <c r="BG3824" s="453"/>
      <c r="BH3824" s="456"/>
      <c r="BI3824" s="457"/>
      <c r="BJ3824" s="448"/>
      <c r="BK3824" s="449"/>
      <c r="BL3824" s="409"/>
      <c r="BM3824" s="410"/>
      <c r="BN3824" s="411"/>
      <c r="BO3824" s="405"/>
      <c r="BP3824" s="405"/>
      <c r="BQ3824" s="53"/>
      <c r="BR3824" s="53"/>
      <c r="BS3824" s="779"/>
    </row>
    <row r="3825" spans="1:71" ht="21.75" customHeight="1" x14ac:dyDescent="0.25">
      <c r="A3825" s="779"/>
      <c r="B3825" s="414" t="str">
        <f>IF(ROSTER!B$42="","",ROSTER!B$42)</f>
        <v/>
      </c>
      <c r="C3825" s="416" t="str">
        <f>IF(ROSTER!C$42="","",ROSTER!C$42)</f>
        <v/>
      </c>
      <c r="D3825" s="417"/>
      <c r="E3825" s="418"/>
      <c r="F3825" s="420">
        <f>IF(E3825="y",1,IF(E3825="S",1,0))</f>
        <v>0</v>
      </c>
      <c r="G3825" s="422">
        <f>IF(E3825="S",1,0)</f>
        <v>0</v>
      </c>
      <c r="H3825" s="424"/>
      <c r="I3825" s="425"/>
      <c r="J3825" s="428"/>
      <c r="K3825" s="429"/>
      <c r="L3825" s="432"/>
      <c r="M3825" s="433"/>
      <c r="N3825" s="436">
        <f>L3825+J3825</f>
        <v>0</v>
      </c>
      <c r="O3825" s="437"/>
      <c r="P3825" s="428"/>
      <c r="Q3825" s="429"/>
      <c r="R3825" s="432"/>
      <c r="S3825" s="440"/>
      <c r="T3825" s="432"/>
      <c r="U3825" s="425"/>
      <c r="V3825" s="440"/>
      <c r="W3825" s="425"/>
      <c r="X3825" s="428"/>
      <c r="Y3825" s="425"/>
      <c r="Z3825" s="428"/>
      <c r="AA3825" s="425"/>
      <c r="AB3825" s="428"/>
      <c r="AC3825" s="429"/>
      <c r="AD3825" s="432"/>
      <c r="AE3825" s="433"/>
      <c r="AF3825" s="442">
        <f>IF(AB3825=0,0,(AD3825/AB3825)*100)</f>
        <v>0</v>
      </c>
      <c r="AG3825" s="443"/>
      <c r="AH3825" s="428"/>
      <c r="AI3825" s="429"/>
      <c r="AJ3825" s="432"/>
      <c r="AK3825" s="433"/>
      <c r="AL3825" s="446">
        <f>IF(AH3825=0,0,(AJ3825/AH3825)*100)</f>
        <v>0</v>
      </c>
      <c r="AM3825" s="447"/>
      <c r="AN3825" s="428"/>
      <c r="AO3825" s="429"/>
      <c r="AP3825" s="432"/>
      <c r="AQ3825" s="433"/>
      <c r="AR3825" s="446">
        <f>IF(AN3825=0,0,(AP3825/AN3825)*100)</f>
        <v>0</v>
      </c>
      <c r="AS3825" s="447"/>
      <c r="AT3825" s="450">
        <f>AB3825+AH3825+AN3825</f>
        <v>0</v>
      </c>
      <c r="AU3825" s="451"/>
      <c r="AV3825" s="454">
        <f>AD3825+AJ3825+AP3825</f>
        <v>0</v>
      </c>
      <c r="AW3825" s="455"/>
      <c r="AX3825" s="446">
        <f>IF(AT3825=0,0,(AV3825/AT3825)*100)</f>
        <v>0</v>
      </c>
      <c r="AY3825" s="447"/>
      <c r="AZ3825" s="428"/>
      <c r="BA3825" s="429"/>
      <c r="BB3825" s="432"/>
      <c r="BC3825" s="433"/>
      <c r="BD3825" s="446">
        <f>IF(AZ3825=0,0,(BB3825/AZ3825)*100)</f>
        <v>0</v>
      </c>
      <c r="BE3825" s="447"/>
      <c r="BF3825" s="450">
        <f>AT3825+AZ3825</f>
        <v>0</v>
      </c>
      <c r="BG3825" s="451"/>
      <c r="BH3825" s="454">
        <f>AV3825+BB3825</f>
        <v>0</v>
      </c>
      <c r="BI3825" s="455"/>
      <c r="BJ3825" s="446">
        <f>IF(BF3825=0,0,(BH3825/BF3825)*100)</f>
        <v>0</v>
      </c>
      <c r="BK3825" s="447"/>
      <c r="BL3825" s="406">
        <f>(AD3825*2)+(AJ3825*2)+(AP3825*3)+BB3825</f>
        <v>0</v>
      </c>
      <c r="BM3825" s="407"/>
      <c r="BN3825" s="408"/>
      <c r="BO3825" s="404" t="e">
        <f>(BL3825*BR$2468)+(N3825*BR$2469)+(X3825*BR$2470)+(R3825*BR$2471)+(V3825*BR$2472)+(Z3825*BR$2473)</f>
        <v>#REF!</v>
      </c>
      <c r="BP3825" s="404" t="e">
        <f>((AZ3825-BB3825)*BR$2475)+((AT3825-AV3825)*BR$2474)+(H3825*BR$2476)+(P3825*BR$2477)</f>
        <v>#REF!</v>
      </c>
      <c r="BQ3825" s="53"/>
      <c r="BR3825" s="53"/>
      <c r="BS3825" s="779"/>
    </row>
    <row r="3826" spans="1:71" ht="21.75" customHeight="1" thickBot="1" x14ac:dyDescent="0.3">
      <c r="A3826" s="779"/>
      <c r="B3826" s="415"/>
      <c r="C3826" s="412" t="str">
        <f>IF(ROSTER!D$42="","",ROSTER!D$42)</f>
        <v/>
      </c>
      <c r="D3826" s="413"/>
      <c r="E3826" s="419"/>
      <c r="F3826" s="421"/>
      <c r="G3826" s="423"/>
      <c r="H3826" s="426"/>
      <c r="I3826" s="427"/>
      <c r="J3826" s="430"/>
      <c r="K3826" s="431"/>
      <c r="L3826" s="434"/>
      <c r="M3826" s="435"/>
      <c r="N3826" s="438" t="s">
        <v>14</v>
      </c>
      <c r="O3826" s="439"/>
      <c r="P3826" s="430"/>
      <c r="Q3826" s="431"/>
      <c r="R3826" s="434"/>
      <c r="S3826" s="441"/>
      <c r="T3826" s="434"/>
      <c r="U3826" s="427"/>
      <c r="V3826" s="441"/>
      <c r="W3826" s="427"/>
      <c r="X3826" s="430"/>
      <c r="Y3826" s="427"/>
      <c r="Z3826" s="430"/>
      <c r="AA3826" s="427"/>
      <c r="AB3826" s="430"/>
      <c r="AC3826" s="431"/>
      <c r="AD3826" s="434"/>
      <c r="AE3826" s="435"/>
      <c r="AF3826" s="444"/>
      <c r="AG3826" s="445"/>
      <c r="AH3826" s="430"/>
      <c r="AI3826" s="431"/>
      <c r="AJ3826" s="434"/>
      <c r="AK3826" s="435"/>
      <c r="AL3826" s="448"/>
      <c r="AM3826" s="449"/>
      <c r="AN3826" s="430"/>
      <c r="AO3826" s="431"/>
      <c r="AP3826" s="434"/>
      <c r="AQ3826" s="435"/>
      <c r="AR3826" s="448"/>
      <c r="AS3826" s="449"/>
      <c r="AT3826" s="452"/>
      <c r="AU3826" s="453"/>
      <c r="AV3826" s="456"/>
      <c r="AW3826" s="457"/>
      <c r="AX3826" s="448"/>
      <c r="AY3826" s="449"/>
      <c r="AZ3826" s="430"/>
      <c r="BA3826" s="431"/>
      <c r="BB3826" s="434"/>
      <c r="BC3826" s="435"/>
      <c r="BD3826" s="448"/>
      <c r="BE3826" s="449"/>
      <c r="BF3826" s="452"/>
      <c r="BG3826" s="453"/>
      <c r="BH3826" s="456"/>
      <c r="BI3826" s="457"/>
      <c r="BJ3826" s="448"/>
      <c r="BK3826" s="449"/>
      <c r="BL3826" s="409"/>
      <c r="BM3826" s="410"/>
      <c r="BN3826" s="411"/>
      <c r="BO3826" s="405"/>
      <c r="BP3826" s="405"/>
      <c r="BQ3826" s="53"/>
      <c r="BR3826" s="53"/>
      <c r="BS3826" s="779"/>
    </row>
    <row r="3827" spans="1:71" ht="21.75" hidden="1" customHeight="1" x14ac:dyDescent="0.3">
      <c r="A3827" s="779"/>
      <c r="B3827" s="414" t="str">
        <f>IF(ROSTER!B$44="","",ROSTER!B$44)</f>
        <v/>
      </c>
      <c r="C3827" s="416" t="str">
        <f>IF(ROSTER!C$44="","",ROSTER!C$44)</f>
        <v/>
      </c>
      <c r="D3827" s="417"/>
      <c r="E3827" s="418"/>
      <c r="F3827" s="420">
        <f>IF(E3827="y",1,IF(E3827="S",1,0))</f>
        <v>0</v>
      </c>
      <c r="G3827" s="422">
        <f>IF(E3827="S",1,0)</f>
        <v>0</v>
      </c>
      <c r="H3827" s="424"/>
      <c r="I3827" s="425"/>
      <c r="J3827" s="428"/>
      <c r="K3827" s="429"/>
      <c r="L3827" s="432"/>
      <c r="M3827" s="433"/>
      <c r="N3827" s="436">
        <f>L3827+J3827</f>
        <v>0</v>
      </c>
      <c r="O3827" s="437"/>
      <c r="P3827" s="428"/>
      <c r="Q3827" s="429"/>
      <c r="R3827" s="432"/>
      <c r="S3827" s="440"/>
      <c r="T3827" s="432"/>
      <c r="U3827" s="425"/>
      <c r="V3827" s="440"/>
      <c r="W3827" s="425"/>
      <c r="X3827" s="428"/>
      <c r="Y3827" s="425"/>
      <c r="Z3827" s="428"/>
      <c r="AA3827" s="425"/>
      <c r="AB3827" s="428"/>
      <c r="AC3827" s="429"/>
      <c r="AD3827" s="432"/>
      <c r="AE3827" s="433"/>
      <c r="AF3827" s="442">
        <f>IF(AB3827=0,0,(AD3827/AB3827)*100)</f>
        <v>0</v>
      </c>
      <c r="AG3827" s="443"/>
      <c r="AH3827" s="428"/>
      <c r="AI3827" s="429"/>
      <c r="AJ3827" s="432"/>
      <c r="AK3827" s="433"/>
      <c r="AL3827" s="446">
        <f>IF(AH3827=0,0,(AJ3827/AH3827)*100)</f>
        <v>0</v>
      </c>
      <c r="AM3827" s="447"/>
      <c r="AN3827" s="428"/>
      <c r="AO3827" s="429"/>
      <c r="AP3827" s="432"/>
      <c r="AQ3827" s="433"/>
      <c r="AR3827" s="446">
        <f>IF(AN3827=0,0,(AP3827/AN3827)*100)</f>
        <v>0</v>
      </c>
      <c r="AS3827" s="447"/>
      <c r="AT3827" s="450">
        <f>AB3827+AH3827+AN3827</f>
        <v>0</v>
      </c>
      <c r="AU3827" s="451"/>
      <c r="AV3827" s="454">
        <f>AD3827+AJ3827+AP3827</f>
        <v>0</v>
      </c>
      <c r="AW3827" s="455"/>
      <c r="AX3827" s="446">
        <f>IF(AT3827=0,0,(AV3827/AT3827)*100)</f>
        <v>0</v>
      </c>
      <c r="AY3827" s="447"/>
      <c r="AZ3827" s="428"/>
      <c r="BA3827" s="429"/>
      <c r="BB3827" s="432"/>
      <c r="BC3827" s="433"/>
      <c r="BD3827" s="446">
        <f>IF(AZ3827=0,0,(BB3827/AZ3827)*100)</f>
        <v>0</v>
      </c>
      <c r="BE3827" s="447"/>
      <c r="BF3827" s="450">
        <f>AT3827+AZ3827</f>
        <v>0</v>
      </c>
      <c r="BG3827" s="451"/>
      <c r="BH3827" s="454">
        <f>AV3827+BB3827</f>
        <v>0</v>
      </c>
      <c r="BI3827" s="455"/>
      <c r="BJ3827" s="446">
        <f>IF(BF3827=0,0,(BH3827/BF3827)*100)</f>
        <v>0</v>
      </c>
      <c r="BK3827" s="447"/>
      <c r="BL3827" s="406">
        <f>(AD3827*2)+(AJ3827*2)+(AP3827*3)+BB3827</f>
        <v>0</v>
      </c>
      <c r="BM3827" s="407"/>
      <c r="BN3827" s="408"/>
      <c r="BO3827" s="404" t="e">
        <f>(BL3827*BR$2468)+(N3827*BR$2469)+(X3827*BR$2470)+(R3827*BR$2471)+(V3827*BR$2472)+(Z3827*BR$2473)</f>
        <v>#REF!</v>
      </c>
      <c r="BP3827" s="404" t="e">
        <f>((AZ3827-BB3827)*BR$2475)+((AT3827-AV3827)*BR$2474)+(H3827*BR$2476)+(P3827*BR$2477)</f>
        <v>#REF!</v>
      </c>
      <c r="BQ3827" s="53"/>
      <c r="BR3827" s="53"/>
      <c r="BS3827" s="779"/>
    </row>
    <row r="3828" spans="1:71" ht="21.75" hidden="1" customHeight="1" x14ac:dyDescent="0.3">
      <c r="A3828" s="779"/>
      <c r="B3828" s="415"/>
      <c r="C3828" s="412" t="str">
        <f>IF(ROSTER!D$44="","",ROSTER!D$44)</f>
        <v/>
      </c>
      <c r="D3828" s="413"/>
      <c r="E3828" s="419"/>
      <c r="F3828" s="421"/>
      <c r="G3828" s="423"/>
      <c r="H3828" s="426"/>
      <c r="I3828" s="427"/>
      <c r="J3828" s="430"/>
      <c r="K3828" s="431"/>
      <c r="L3828" s="434"/>
      <c r="M3828" s="435"/>
      <c r="N3828" s="438" t="s">
        <v>14</v>
      </c>
      <c r="O3828" s="439"/>
      <c r="P3828" s="430"/>
      <c r="Q3828" s="431"/>
      <c r="R3828" s="434"/>
      <c r="S3828" s="441"/>
      <c r="T3828" s="434"/>
      <c r="U3828" s="427"/>
      <c r="V3828" s="441"/>
      <c r="W3828" s="427"/>
      <c r="X3828" s="430"/>
      <c r="Y3828" s="427"/>
      <c r="Z3828" s="430"/>
      <c r="AA3828" s="427"/>
      <c r="AB3828" s="430"/>
      <c r="AC3828" s="431"/>
      <c r="AD3828" s="434"/>
      <c r="AE3828" s="435"/>
      <c r="AF3828" s="444"/>
      <c r="AG3828" s="445"/>
      <c r="AH3828" s="430"/>
      <c r="AI3828" s="431"/>
      <c r="AJ3828" s="434"/>
      <c r="AK3828" s="435"/>
      <c r="AL3828" s="448"/>
      <c r="AM3828" s="449"/>
      <c r="AN3828" s="430"/>
      <c r="AO3828" s="431"/>
      <c r="AP3828" s="434"/>
      <c r="AQ3828" s="435"/>
      <c r="AR3828" s="448"/>
      <c r="AS3828" s="449"/>
      <c r="AT3828" s="452"/>
      <c r="AU3828" s="453"/>
      <c r="AV3828" s="456"/>
      <c r="AW3828" s="457"/>
      <c r="AX3828" s="448"/>
      <c r="AY3828" s="449"/>
      <c r="AZ3828" s="430"/>
      <c r="BA3828" s="431"/>
      <c r="BB3828" s="434"/>
      <c r="BC3828" s="435"/>
      <c r="BD3828" s="448"/>
      <c r="BE3828" s="449"/>
      <c r="BF3828" s="452"/>
      <c r="BG3828" s="453"/>
      <c r="BH3828" s="456"/>
      <c r="BI3828" s="457"/>
      <c r="BJ3828" s="448"/>
      <c r="BK3828" s="449"/>
      <c r="BL3828" s="409"/>
      <c r="BM3828" s="410"/>
      <c r="BN3828" s="411"/>
      <c r="BO3828" s="405"/>
      <c r="BP3828" s="405"/>
      <c r="BQ3828" s="53"/>
      <c r="BR3828" s="53"/>
      <c r="BS3828" s="779"/>
    </row>
    <row r="3829" spans="1:71" ht="21.75" hidden="1" customHeight="1" x14ac:dyDescent="0.3">
      <c r="A3829" s="779"/>
      <c r="B3829" s="414" t="str">
        <f>IF(ROSTER!B$46="","",ROSTER!B$46)</f>
        <v/>
      </c>
      <c r="C3829" s="416" t="str">
        <f>IF(ROSTER!C$46="","",ROSTER!C$46)</f>
        <v/>
      </c>
      <c r="D3829" s="417"/>
      <c r="E3829" s="418"/>
      <c r="F3829" s="420">
        <f>IF(E3829="y",1,IF(E3829="S",1,0))</f>
        <v>0</v>
      </c>
      <c r="G3829" s="422">
        <f>IF(E3829="S",1,0)</f>
        <v>0</v>
      </c>
      <c r="H3829" s="424"/>
      <c r="I3829" s="425"/>
      <c r="J3829" s="428"/>
      <c r="K3829" s="429"/>
      <c r="L3829" s="432"/>
      <c r="M3829" s="433"/>
      <c r="N3829" s="436">
        <f>L3829+J3829</f>
        <v>0</v>
      </c>
      <c r="O3829" s="437"/>
      <c r="P3829" s="428"/>
      <c r="Q3829" s="429"/>
      <c r="R3829" s="432"/>
      <c r="S3829" s="440"/>
      <c r="T3829" s="432"/>
      <c r="U3829" s="425"/>
      <c r="V3829" s="440"/>
      <c r="W3829" s="425"/>
      <c r="X3829" s="428"/>
      <c r="Y3829" s="425"/>
      <c r="Z3829" s="428"/>
      <c r="AA3829" s="425"/>
      <c r="AB3829" s="428"/>
      <c r="AC3829" s="429"/>
      <c r="AD3829" s="432"/>
      <c r="AE3829" s="433"/>
      <c r="AF3829" s="442">
        <f>IF(AB3829=0,0,(AD3829/AB3829)*100)</f>
        <v>0</v>
      </c>
      <c r="AG3829" s="443"/>
      <c r="AH3829" s="428"/>
      <c r="AI3829" s="429"/>
      <c r="AJ3829" s="432"/>
      <c r="AK3829" s="433"/>
      <c r="AL3829" s="446">
        <f>IF(AH3829=0,0,(AJ3829/AH3829)*100)</f>
        <v>0</v>
      </c>
      <c r="AM3829" s="447"/>
      <c r="AN3829" s="428"/>
      <c r="AO3829" s="429"/>
      <c r="AP3829" s="432"/>
      <c r="AQ3829" s="433"/>
      <c r="AR3829" s="446">
        <f>IF(AN3829=0,0,(AP3829/AN3829)*100)</f>
        <v>0</v>
      </c>
      <c r="AS3829" s="447"/>
      <c r="AT3829" s="450">
        <f>AB3829+AH3829+AN3829</f>
        <v>0</v>
      </c>
      <c r="AU3829" s="451"/>
      <c r="AV3829" s="454">
        <f>AD3829+AJ3829+AP3829</f>
        <v>0</v>
      </c>
      <c r="AW3829" s="455"/>
      <c r="AX3829" s="446">
        <f>IF(AT3829=0,0,(AV3829/AT3829)*100)</f>
        <v>0</v>
      </c>
      <c r="AY3829" s="447"/>
      <c r="AZ3829" s="428"/>
      <c r="BA3829" s="429"/>
      <c r="BB3829" s="432"/>
      <c r="BC3829" s="433"/>
      <c r="BD3829" s="446">
        <f>IF(AZ3829=0,0,(BB3829/AZ3829)*100)</f>
        <v>0</v>
      </c>
      <c r="BE3829" s="447"/>
      <c r="BF3829" s="450">
        <f>AT3829+AZ3829</f>
        <v>0</v>
      </c>
      <c r="BG3829" s="451"/>
      <c r="BH3829" s="454">
        <f>AV3829+BB3829</f>
        <v>0</v>
      </c>
      <c r="BI3829" s="455"/>
      <c r="BJ3829" s="446">
        <f>IF(BF3829=0,0,(BH3829/BF3829)*100)</f>
        <v>0</v>
      </c>
      <c r="BK3829" s="447"/>
      <c r="BL3829" s="406">
        <f>(AD3829*2)+(AJ3829*2)+(AP3829*3)+BB3829</f>
        <v>0</v>
      </c>
      <c r="BM3829" s="407"/>
      <c r="BN3829" s="408"/>
      <c r="BO3829" s="402" t="e">
        <f>(BL3829*BR$74)+(N3829*BR$75)+(X3829*BR$76)+(R3829*BR$77)+(V3829*BR$78)+(Z3829*BR$79)</f>
        <v>#REF!</v>
      </c>
      <c r="BP3829" s="404" t="e">
        <f>((AZ3829-BB3829)*BR$81)+((AT3829-AV3829)*BR$80)+(H3829*BR$82)+(P3829*BR$83)</f>
        <v>#REF!</v>
      </c>
      <c r="BQ3829" s="53"/>
      <c r="BR3829" s="53"/>
      <c r="BS3829" s="779"/>
    </row>
    <row r="3830" spans="1:71" ht="22.5" hidden="1" customHeight="1" x14ac:dyDescent="0.3">
      <c r="A3830" s="779"/>
      <c r="B3830" s="415"/>
      <c r="C3830" s="412" t="str">
        <f>IF(ROSTER!D$46="","",ROSTER!D$46)</f>
        <v/>
      </c>
      <c r="D3830" s="413"/>
      <c r="E3830" s="419"/>
      <c r="F3830" s="421"/>
      <c r="G3830" s="423"/>
      <c r="H3830" s="426"/>
      <c r="I3830" s="427"/>
      <c r="J3830" s="430"/>
      <c r="K3830" s="431"/>
      <c r="L3830" s="434"/>
      <c r="M3830" s="435"/>
      <c r="N3830" s="438" t="s">
        <v>14</v>
      </c>
      <c r="O3830" s="439"/>
      <c r="P3830" s="430"/>
      <c r="Q3830" s="431"/>
      <c r="R3830" s="434"/>
      <c r="S3830" s="441"/>
      <c r="T3830" s="434"/>
      <c r="U3830" s="427"/>
      <c r="V3830" s="441"/>
      <c r="W3830" s="427"/>
      <c r="X3830" s="430"/>
      <c r="Y3830" s="427"/>
      <c r="Z3830" s="430"/>
      <c r="AA3830" s="427"/>
      <c r="AB3830" s="430"/>
      <c r="AC3830" s="431"/>
      <c r="AD3830" s="434"/>
      <c r="AE3830" s="435"/>
      <c r="AF3830" s="444"/>
      <c r="AG3830" s="445"/>
      <c r="AH3830" s="430"/>
      <c r="AI3830" s="431"/>
      <c r="AJ3830" s="434"/>
      <c r="AK3830" s="435"/>
      <c r="AL3830" s="448"/>
      <c r="AM3830" s="449"/>
      <c r="AN3830" s="430"/>
      <c r="AO3830" s="431"/>
      <c r="AP3830" s="434"/>
      <c r="AQ3830" s="435"/>
      <c r="AR3830" s="448"/>
      <c r="AS3830" s="449"/>
      <c r="AT3830" s="452"/>
      <c r="AU3830" s="453"/>
      <c r="AV3830" s="456"/>
      <c r="AW3830" s="457"/>
      <c r="AX3830" s="448"/>
      <c r="AY3830" s="449"/>
      <c r="AZ3830" s="430"/>
      <c r="BA3830" s="431"/>
      <c r="BB3830" s="434"/>
      <c r="BC3830" s="435"/>
      <c r="BD3830" s="448"/>
      <c r="BE3830" s="449"/>
      <c r="BF3830" s="452"/>
      <c r="BG3830" s="453"/>
      <c r="BH3830" s="456"/>
      <c r="BI3830" s="457"/>
      <c r="BJ3830" s="448"/>
      <c r="BK3830" s="449"/>
      <c r="BL3830" s="409"/>
      <c r="BM3830" s="410"/>
      <c r="BN3830" s="411"/>
      <c r="BO3830" s="403"/>
      <c r="BP3830" s="405"/>
      <c r="BQ3830" s="53"/>
      <c r="BR3830" s="53"/>
      <c r="BS3830" s="779"/>
    </row>
    <row r="3831" spans="1:71" ht="21.75" hidden="1" customHeight="1" x14ac:dyDescent="0.3">
      <c r="A3831" s="779"/>
      <c r="B3831" s="414" t="str">
        <f>IF(ROSTER!B$48="","",ROSTER!B$48)</f>
        <v/>
      </c>
      <c r="C3831" s="416" t="str">
        <f>IF(ROSTER!C$48="","",ROSTER!C$48)</f>
        <v/>
      </c>
      <c r="D3831" s="417"/>
      <c r="E3831" s="418"/>
      <c r="F3831" s="420">
        <f t="shared" ref="F3831" si="2160">IF(E3831="y",1,IF(E3831="S",1,0))</f>
        <v>0</v>
      </c>
      <c r="G3831" s="422">
        <f t="shared" ref="G3831" si="2161">IF(E3831="S",1,0)</f>
        <v>0</v>
      </c>
      <c r="H3831" s="424"/>
      <c r="I3831" s="425"/>
      <c r="J3831" s="428"/>
      <c r="K3831" s="429"/>
      <c r="L3831" s="432"/>
      <c r="M3831" s="433"/>
      <c r="N3831" s="436">
        <f t="shared" ref="N3831" si="2162">L3831+J3831</f>
        <v>0</v>
      </c>
      <c r="O3831" s="437"/>
      <c r="P3831" s="428"/>
      <c r="Q3831" s="429"/>
      <c r="R3831" s="432"/>
      <c r="S3831" s="440"/>
      <c r="T3831" s="432"/>
      <c r="U3831" s="425"/>
      <c r="V3831" s="440"/>
      <c r="W3831" s="425"/>
      <c r="X3831" s="428"/>
      <c r="Y3831" s="425"/>
      <c r="Z3831" s="428"/>
      <c r="AA3831" s="425"/>
      <c r="AB3831" s="428"/>
      <c r="AC3831" s="429"/>
      <c r="AD3831" s="432"/>
      <c r="AE3831" s="433"/>
      <c r="AF3831" s="442"/>
      <c r="AG3831" s="443"/>
      <c r="AH3831" s="428"/>
      <c r="AI3831" s="429"/>
      <c r="AJ3831" s="432"/>
      <c r="AK3831" s="433"/>
      <c r="AL3831" s="446">
        <f t="shared" ref="AL3831" si="2163">IF(AH3831=0,0,(AJ3831/AH3831)*100)</f>
        <v>0</v>
      </c>
      <c r="AM3831" s="447"/>
      <c r="AN3831" s="428"/>
      <c r="AO3831" s="429"/>
      <c r="AP3831" s="432"/>
      <c r="AQ3831" s="433"/>
      <c r="AR3831" s="446">
        <f t="shared" ref="AR3831" si="2164">IF(AN3831=0,0,(AP3831/AN3831)*100)</f>
        <v>0</v>
      </c>
      <c r="AS3831" s="447"/>
      <c r="AT3831" s="450">
        <f t="shared" ref="AT3831" si="2165">AB3831+AH3831+AN3831</f>
        <v>0</v>
      </c>
      <c r="AU3831" s="451"/>
      <c r="AV3831" s="454">
        <f t="shared" ref="AV3831" si="2166">AD3831+AJ3831+AP3831</f>
        <v>0</v>
      </c>
      <c r="AW3831" s="455"/>
      <c r="AX3831" s="446">
        <f t="shared" ref="AX3831" si="2167">IF(AT3831=0,0,(AV3831/AT3831)*100)</f>
        <v>0</v>
      </c>
      <c r="AY3831" s="447"/>
      <c r="AZ3831" s="428"/>
      <c r="BA3831" s="429"/>
      <c r="BB3831" s="432"/>
      <c r="BC3831" s="433"/>
      <c r="BD3831" s="446">
        <f t="shared" ref="BD3831" si="2168">IF(AZ3831=0,0,(BB3831/AZ3831)*100)</f>
        <v>0</v>
      </c>
      <c r="BE3831" s="447"/>
      <c r="BF3831" s="450">
        <f t="shared" ref="BF3831" si="2169">AT3831+AZ3831</f>
        <v>0</v>
      </c>
      <c r="BG3831" s="451"/>
      <c r="BH3831" s="454">
        <f t="shared" ref="BH3831" si="2170">AV3831+BB3831</f>
        <v>0</v>
      </c>
      <c r="BI3831" s="455"/>
      <c r="BJ3831" s="446">
        <f t="shared" ref="BJ3831" si="2171">IF(BF3831=0,0,(BH3831/BF3831)*100)</f>
        <v>0</v>
      </c>
      <c r="BK3831" s="447"/>
      <c r="BL3831" s="406">
        <f t="shared" ref="BL3831" si="2172">(AD3831*2)+(AJ3831*2)+(AP3831*3)+BB3831</f>
        <v>0</v>
      </c>
      <c r="BM3831" s="407"/>
      <c r="BN3831" s="408"/>
      <c r="BO3831" s="402" t="e">
        <f>(BL3831*BR$74)+(N3831*BR$75)+(X3831*BR$76)+(R3831*BR$77)+(V3831*BR$78)+(Z3831*BR$79)</f>
        <v>#REF!</v>
      </c>
      <c r="BP3831" s="404" t="e">
        <f>((AZ3831-BB3831)*BR$81)+((AT3831-AV3831)*BR$80)+(H3831*BR$82)+(P3831*BR$83)</f>
        <v>#REF!</v>
      </c>
      <c r="BQ3831" s="53"/>
      <c r="BR3831" s="53"/>
      <c r="BS3831" s="779"/>
    </row>
    <row r="3832" spans="1:71" ht="22.5" hidden="1" customHeight="1" x14ac:dyDescent="0.3">
      <c r="A3832" s="779"/>
      <c r="B3832" s="415"/>
      <c r="C3832" s="412" t="str">
        <f>IF(ROSTER!D$48="","",ROSTER!D$48)</f>
        <v/>
      </c>
      <c r="D3832" s="413"/>
      <c r="E3832" s="419"/>
      <c r="F3832" s="421"/>
      <c r="G3832" s="423"/>
      <c r="H3832" s="426"/>
      <c r="I3832" s="427"/>
      <c r="J3832" s="430"/>
      <c r="K3832" s="431"/>
      <c r="L3832" s="434"/>
      <c r="M3832" s="435"/>
      <c r="N3832" s="438" t="s">
        <v>14</v>
      </c>
      <c r="O3832" s="439"/>
      <c r="P3832" s="430"/>
      <c r="Q3832" s="431"/>
      <c r="R3832" s="434"/>
      <c r="S3832" s="441"/>
      <c r="T3832" s="434"/>
      <c r="U3832" s="427"/>
      <c r="V3832" s="441"/>
      <c r="W3832" s="427"/>
      <c r="X3832" s="430"/>
      <c r="Y3832" s="427"/>
      <c r="Z3832" s="430"/>
      <c r="AA3832" s="427"/>
      <c r="AB3832" s="430"/>
      <c r="AC3832" s="431"/>
      <c r="AD3832" s="434"/>
      <c r="AE3832" s="435"/>
      <c r="AF3832" s="444"/>
      <c r="AG3832" s="445"/>
      <c r="AH3832" s="430"/>
      <c r="AI3832" s="431"/>
      <c r="AJ3832" s="434"/>
      <c r="AK3832" s="435"/>
      <c r="AL3832" s="448"/>
      <c r="AM3832" s="449"/>
      <c r="AN3832" s="430"/>
      <c r="AO3832" s="431"/>
      <c r="AP3832" s="434"/>
      <c r="AQ3832" s="435"/>
      <c r="AR3832" s="448"/>
      <c r="AS3832" s="449"/>
      <c r="AT3832" s="452"/>
      <c r="AU3832" s="453"/>
      <c r="AV3832" s="456"/>
      <c r="AW3832" s="457"/>
      <c r="AX3832" s="448"/>
      <c r="AY3832" s="449"/>
      <c r="AZ3832" s="430"/>
      <c r="BA3832" s="431"/>
      <c r="BB3832" s="434"/>
      <c r="BC3832" s="435"/>
      <c r="BD3832" s="448"/>
      <c r="BE3832" s="449"/>
      <c r="BF3832" s="452"/>
      <c r="BG3832" s="453"/>
      <c r="BH3832" s="456"/>
      <c r="BI3832" s="457"/>
      <c r="BJ3832" s="448"/>
      <c r="BK3832" s="449"/>
      <c r="BL3832" s="409"/>
      <c r="BM3832" s="410"/>
      <c r="BN3832" s="411"/>
      <c r="BO3832" s="403"/>
      <c r="BP3832" s="405"/>
      <c r="BQ3832" s="53"/>
      <c r="BR3832" s="53"/>
      <c r="BS3832" s="779"/>
    </row>
    <row r="3833" spans="1:71" ht="21.75" hidden="1" customHeight="1" x14ac:dyDescent="0.3">
      <c r="A3833" s="779"/>
      <c r="B3833" s="414" t="str">
        <f>IF(ROSTER!B$50="","",ROSTER!B$50)</f>
        <v/>
      </c>
      <c r="C3833" s="416" t="str">
        <f>IF(ROSTER!C$50="","",ROSTER!C$50)</f>
        <v/>
      </c>
      <c r="D3833" s="417"/>
      <c r="E3833" s="418"/>
      <c r="F3833" s="420">
        <f t="shared" ref="F3833" si="2173">IF(E3833="y",1,IF(E3833="S",1,0))</f>
        <v>0</v>
      </c>
      <c r="G3833" s="422">
        <f t="shared" ref="G3833" si="2174">IF(E3833="S",1,0)</f>
        <v>0</v>
      </c>
      <c r="H3833" s="424"/>
      <c r="I3833" s="425"/>
      <c r="J3833" s="428"/>
      <c r="K3833" s="429"/>
      <c r="L3833" s="432"/>
      <c r="M3833" s="433"/>
      <c r="N3833" s="436">
        <f t="shared" ref="N3833" si="2175">L3833+J3833</f>
        <v>0</v>
      </c>
      <c r="O3833" s="437"/>
      <c r="P3833" s="428"/>
      <c r="Q3833" s="429"/>
      <c r="R3833" s="432"/>
      <c r="S3833" s="440"/>
      <c r="T3833" s="432"/>
      <c r="U3833" s="425"/>
      <c r="V3833" s="440"/>
      <c r="W3833" s="425"/>
      <c r="X3833" s="428"/>
      <c r="Y3833" s="425"/>
      <c r="Z3833" s="428"/>
      <c r="AA3833" s="425"/>
      <c r="AB3833" s="428"/>
      <c r="AC3833" s="429"/>
      <c r="AD3833" s="432"/>
      <c r="AE3833" s="433"/>
      <c r="AF3833" s="442"/>
      <c r="AG3833" s="443"/>
      <c r="AH3833" s="428"/>
      <c r="AI3833" s="429"/>
      <c r="AJ3833" s="432"/>
      <c r="AK3833" s="433"/>
      <c r="AL3833" s="446">
        <f t="shared" ref="AL3833" si="2176">IF(AH3833=0,0,(AJ3833/AH3833)*100)</f>
        <v>0</v>
      </c>
      <c r="AM3833" s="447"/>
      <c r="AN3833" s="428"/>
      <c r="AO3833" s="429"/>
      <c r="AP3833" s="432"/>
      <c r="AQ3833" s="433"/>
      <c r="AR3833" s="446">
        <f t="shared" ref="AR3833" si="2177">IF(AN3833=0,0,(AP3833/AN3833)*100)</f>
        <v>0</v>
      </c>
      <c r="AS3833" s="447"/>
      <c r="AT3833" s="450">
        <f t="shared" ref="AT3833" si="2178">AB3833+AH3833+AN3833</f>
        <v>0</v>
      </c>
      <c r="AU3833" s="451"/>
      <c r="AV3833" s="454">
        <f t="shared" ref="AV3833" si="2179">AD3833+AJ3833+AP3833</f>
        <v>0</v>
      </c>
      <c r="AW3833" s="455"/>
      <c r="AX3833" s="446">
        <f t="shared" ref="AX3833" si="2180">IF(AT3833=0,0,(AV3833/AT3833)*100)</f>
        <v>0</v>
      </c>
      <c r="AY3833" s="447"/>
      <c r="AZ3833" s="428"/>
      <c r="BA3833" s="429"/>
      <c r="BB3833" s="432"/>
      <c r="BC3833" s="433"/>
      <c r="BD3833" s="446">
        <f t="shared" ref="BD3833" si="2181">IF(AZ3833=0,0,(BB3833/AZ3833)*100)</f>
        <v>0</v>
      </c>
      <c r="BE3833" s="447"/>
      <c r="BF3833" s="450">
        <f t="shared" ref="BF3833" si="2182">AT3833+AZ3833</f>
        <v>0</v>
      </c>
      <c r="BG3833" s="451"/>
      <c r="BH3833" s="454">
        <f t="shared" ref="BH3833" si="2183">AV3833+BB3833</f>
        <v>0</v>
      </c>
      <c r="BI3833" s="455"/>
      <c r="BJ3833" s="446">
        <f t="shared" ref="BJ3833" si="2184">IF(BF3833=0,0,(BH3833/BF3833)*100)</f>
        <v>0</v>
      </c>
      <c r="BK3833" s="447"/>
      <c r="BL3833" s="406">
        <f t="shared" ref="BL3833" si="2185">(AD3833*2)+(AJ3833*2)+(AP3833*3)+BB3833</f>
        <v>0</v>
      </c>
      <c r="BM3833" s="407"/>
      <c r="BN3833" s="408"/>
      <c r="BO3833" s="402" t="e">
        <f>(BL3833*BR$74)+(N3833*BR$75)+(X3833*BR$76)+(R3833*BR$77)+(V3833*BR$78)+(Z3833*BR$79)</f>
        <v>#REF!</v>
      </c>
      <c r="BP3833" s="404" t="e">
        <f>((AZ3833-BB3833)*BR$81)+((AT3833-AV3833)*BR$80)+(H3833*BR$82)+(P3833*BR$83)</f>
        <v>#REF!</v>
      </c>
      <c r="BQ3833" s="53"/>
      <c r="BR3833" s="53"/>
      <c r="BS3833" s="779"/>
    </row>
    <row r="3834" spans="1:71" ht="22.5" hidden="1" customHeight="1" thickBot="1" x14ac:dyDescent="0.3">
      <c r="A3834" s="779"/>
      <c r="B3834" s="415"/>
      <c r="C3834" s="412" t="str">
        <f>IF(ROSTER!D$50="","",ROSTER!D$50)</f>
        <v/>
      </c>
      <c r="D3834" s="413"/>
      <c r="E3834" s="419"/>
      <c r="F3834" s="421"/>
      <c r="G3834" s="423"/>
      <c r="H3834" s="426"/>
      <c r="I3834" s="427"/>
      <c r="J3834" s="430"/>
      <c r="K3834" s="431"/>
      <c r="L3834" s="434"/>
      <c r="M3834" s="435"/>
      <c r="N3834" s="438" t="s">
        <v>14</v>
      </c>
      <c r="O3834" s="439"/>
      <c r="P3834" s="430"/>
      <c r="Q3834" s="431"/>
      <c r="R3834" s="434"/>
      <c r="S3834" s="441"/>
      <c r="T3834" s="434"/>
      <c r="U3834" s="427"/>
      <c r="V3834" s="441"/>
      <c r="W3834" s="427"/>
      <c r="X3834" s="430"/>
      <c r="Y3834" s="427"/>
      <c r="Z3834" s="430"/>
      <c r="AA3834" s="427"/>
      <c r="AB3834" s="430"/>
      <c r="AC3834" s="431"/>
      <c r="AD3834" s="434"/>
      <c r="AE3834" s="435"/>
      <c r="AF3834" s="444"/>
      <c r="AG3834" s="445"/>
      <c r="AH3834" s="430"/>
      <c r="AI3834" s="431"/>
      <c r="AJ3834" s="434"/>
      <c r="AK3834" s="435"/>
      <c r="AL3834" s="448"/>
      <c r="AM3834" s="449"/>
      <c r="AN3834" s="430"/>
      <c r="AO3834" s="431"/>
      <c r="AP3834" s="434"/>
      <c r="AQ3834" s="435"/>
      <c r="AR3834" s="448"/>
      <c r="AS3834" s="449"/>
      <c r="AT3834" s="452"/>
      <c r="AU3834" s="453"/>
      <c r="AV3834" s="456"/>
      <c r="AW3834" s="457"/>
      <c r="AX3834" s="448"/>
      <c r="AY3834" s="449"/>
      <c r="AZ3834" s="430"/>
      <c r="BA3834" s="431"/>
      <c r="BB3834" s="434"/>
      <c r="BC3834" s="435"/>
      <c r="BD3834" s="448"/>
      <c r="BE3834" s="449"/>
      <c r="BF3834" s="452"/>
      <c r="BG3834" s="453"/>
      <c r="BH3834" s="456"/>
      <c r="BI3834" s="457"/>
      <c r="BJ3834" s="448"/>
      <c r="BK3834" s="449"/>
      <c r="BL3834" s="409"/>
      <c r="BM3834" s="410"/>
      <c r="BN3834" s="411"/>
      <c r="BO3834" s="403"/>
      <c r="BP3834" s="405"/>
      <c r="BQ3834" s="53"/>
      <c r="BR3834" s="53"/>
      <c r="BS3834" s="779"/>
    </row>
    <row r="3835" spans="1:71" s="224" customFormat="1" ht="33.6" customHeight="1" x14ac:dyDescent="0.5">
      <c r="A3835" s="789"/>
      <c r="B3835" s="376"/>
      <c r="C3835" s="377"/>
      <c r="D3835" s="377" t="s">
        <v>10</v>
      </c>
      <c r="E3835" s="380"/>
      <c r="F3835" s="223"/>
      <c r="G3835" s="223"/>
      <c r="H3835" s="382">
        <f>SUM(H3791:I3834)</f>
        <v>0</v>
      </c>
      <c r="I3835" s="383"/>
      <c r="J3835" s="382">
        <f>SUM(J3791:K3834)</f>
        <v>0</v>
      </c>
      <c r="K3835" s="383"/>
      <c r="L3835" s="386">
        <f>SUM(L3791:M3834)</f>
        <v>0</v>
      </c>
      <c r="M3835" s="387"/>
      <c r="N3835" s="358">
        <f>L3835+J3835</f>
        <v>0</v>
      </c>
      <c r="O3835" s="359"/>
      <c r="P3835" s="386">
        <f>SUM(P3791:Q3834)</f>
        <v>0</v>
      </c>
      <c r="Q3835" s="383"/>
      <c r="R3835" s="386">
        <f t="shared" ref="R3835" si="2186">SUM(R3791:S3834)</f>
        <v>0</v>
      </c>
      <c r="S3835" s="387"/>
      <c r="T3835" s="386">
        <f t="shared" ref="T3835" si="2187">SUM(T3791:U3834)</f>
        <v>0</v>
      </c>
      <c r="U3835" s="359"/>
      <c r="V3835" s="387">
        <f t="shared" ref="V3835" si="2188">SUM(V3791:W3834)</f>
        <v>0</v>
      </c>
      <c r="W3835" s="387"/>
      <c r="X3835" s="382">
        <f t="shared" ref="X3835" si="2189">SUM(X3791:Y3834)</f>
        <v>0</v>
      </c>
      <c r="Y3835" s="359"/>
      <c r="Z3835" s="382">
        <f t="shared" ref="Z3835" si="2190">SUM(Z3791:AA3834)</f>
        <v>0</v>
      </c>
      <c r="AA3835" s="359"/>
      <c r="AB3835" s="387">
        <f t="shared" ref="AB3835" si="2191">SUM(AB3791:AC3834)</f>
        <v>0</v>
      </c>
      <c r="AC3835" s="383"/>
      <c r="AD3835" s="386">
        <f t="shared" ref="AD3835" si="2192">SUM(AD3791:AE3834)</f>
        <v>0</v>
      </c>
      <c r="AE3835" s="387"/>
      <c r="AF3835" s="358">
        <f t="shared" ref="AF3835" si="2193">SUM(AF3791:AG3834)</f>
        <v>0</v>
      </c>
      <c r="AG3835" s="359"/>
      <c r="AH3835" s="386">
        <f t="shared" ref="AH3835" si="2194">SUM(AH3791:AI3834)</f>
        <v>0</v>
      </c>
      <c r="AI3835" s="383"/>
      <c r="AJ3835" s="386">
        <f t="shared" ref="AJ3835" si="2195">SUM(AJ3791:AK3834)</f>
        <v>0</v>
      </c>
      <c r="AK3835" s="387"/>
      <c r="AL3835" s="358">
        <f>IF(AH3835=0,0,(AJ3835/AH3835)*100)</f>
        <v>0</v>
      </c>
      <c r="AM3835" s="359"/>
      <c r="AN3835" s="386">
        <f>SUM(AN3791:AO3834)</f>
        <v>0</v>
      </c>
      <c r="AO3835" s="383"/>
      <c r="AP3835" s="386">
        <f>SUM(AP3791:AQ3834)</f>
        <v>0</v>
      </c>
      <c r="AQ3835" s="387"/>
      <c r="AR3835" s="358">
        <f>IF(AN3835=0,0,(AP3835/AN3835)*100)</f>
        <v>0</v>
      </c>
      <c r="AS3835" s="359"/>
      <c r="AT3835" s="382">
        <f>AB3835+AH3835+AN3835</f>
        <v>0</v>
      </c>
      <c r="AU3835" s="383"/>
      <c r="AV3835" s="386">
        <f>AD3835+AJ3835+AP3835</f>
        <v>0</v>
      </c>
      <c r="AW3835" s="392"/>
      <c r="AX3835" s="358">
        <f>IF(AT3835=0,0,(AV3835/AT3835)*100)</f>
        <v>0</v>
      </c>
      <c r="AY3835" s="359"/>
      <c r="AZ3835" s="386">
        <f>SUM(AZ3791:BA3834)</f>
        <v>0</v>
      </c>
      <c r="BA3835" s="383"/>
      <c r="BB3835" s="386">
        <f>SUM(BB3791:BC3834)</f>
        <v>0</v>
      </c>
      <c r="BC3835" s="387"/>
      <c r="BD3835" s="358">
        <f>IF(AZ3835=0,0,(BB3835/AZ3835)*100)</f>
        <v>0</v>
      </c>
      <c r="BE3835" s="359"/>
      <c r="BF3835" s="382">
        <f>AT3835+AZ3835</f>
        <v>0</v>
      </c>
      <c r="BG3835" s="383"/>
      <c r="BH3835" s="386">
        <f>AV3835+BB3835</f>
        <v>0</v>
      </c>
      <c r="BI3835" s="392"/>
      <c r="BJ3835" s="358">
        <f>IF(BF3835=0,0,(BH3835/BF3835)*100)</f>
        <v>0</v>
      </c>
      <c r="BK3835" s="394"/>
      <c r="BL3835" s="396">
        <f>SUM(BL3791:BN3834)</f>
        <v>0</v>
      </c>
      <c r="BM3835" s="397"/>
      <c r="BN3835" s="398"/>
      <c r="BO3835" s="402" t="e">
        <f>(BL3835*BR$74)+(N3835*BR$75)+(X3835*BR$76)+(R3835*BR$77)+(V3835*BR$78)+(Z3835*BR$79)</f>
        <v>#REF!</v>
      </c>
      <c r="BP3835" s="404" t="e">
        <f>((AZ3835-BB3835)*BR$81)+((AT3835-AV3835)*BR$80)+(H3835*BR$82)+(P3835*BR$83)</f>
        <v>#REF!</v>
      </c>
      <c r="BQ3835" s="222"/>
      <c r="BR3835" s="222"/>
      <c r="BS3835" s="789"/>
    </row>
    <row r="3836" spans="1:71" s="224" customFormat="1" ht="33.950000000000003" customHeight="1" thickBot="1" x14ac:dyDescent="0.55000000000000004">
      <c r="A3836" s="789"/>
      <c r="B3836" s="378"/>
      <c r="C3836" s="379"/>
      <c r="D3836" s="379"/>
      <c r="E3836" s="381"/>
      <c r="F3836" s="225"/>
      <c r="G3836" s="225"/>
      <c r="H3836" s="384"/>
      <c r="I3836" s="385"/>
      <c r="J3836" s="384"/>
      <c r="K3836" s="385"/>
      <c r="L3836" s="388"/>
      <c r="M3836" s="389"/>
      <c r="N3836" s="390" t="s">
        <v>14</v>
      </c>
      <c r="O3836" s="391"/>
      <c r="P3836" s="388"/>
      <c r="Q3836" s="385"/>
      <c r="R3836" s="388"/>
      <c r="S3836" s="389"/>
      <c r="T3836" s="388"/>
      <c r="U3836" s="391"/>
      <c r="V3836" s="389"/>
      <c r="W3836" s="389"/>
      <c r="X3836" s="384"/>
      <c r="Y3836" s="391"/>
      <c r="Z3836" s="384"/>
      <c r="AA3836" s="391"/>
      <c r="AB3836" s="389"/>
      <c r="AC3836" s="385"/>
      <c r="AD3836" s="388"/>
      <c r="AE3836" s="389"/>
      <c r="AF3836" s="390"/>
      <c r="AG3836" s="391"/>
      <c r="AH3836" s="388"/>
      <c r="AI3836" s="385"/>
      <c r="AJ3836" s="388"/>
      <c r="AK3836" s="389"/>
      <c r="AL3836" s="390"/>
      <c r="AM3836" s="391"/>
      <c r="AN3836" s="388"/>
      <c r="AO3836" s="385"/>
      <c r="AP3836" s="388"/>
      <c r="AQ3836" s="389"/>
      <c r="AR3836" s="390"/>
      <c r="AS3836" s="391"/>
      <c r="AT3836" s="384"/>
      <c r="AU3836" s="385"/>
      <c r="AV3836" s="388"/>
      <c r="AW3836" s="393"/>
      <c r="AX3836" s="390"/>
      <c r="AY3836" s="391"/>
      <c r="AZ3836" s="388"/>
      <c r="BA3836" s="385"/>
      <c r="BB3836" s="388"/>
      <c r="BC3836" s="389"/>
      <c r="BD3836" s="390"/>
      <c r="BE3836" s="391"/>
      <c r="BF3836" s="384"/>
      <c r="BG3836" s="385"/>
      <c r="BH3836" s="388"/>
      <c r="BI3836" s="393"/>
      <c r="BJ3836" s="390"/>
      <c r="BK3836" s="395"/>
      <c r="BL3836" s="399"/>
      <c r="BM3836" s="400"/>
      <c r="BN3836" s="401"/>
      <c r="BO3836" s="403"/>
      <c r="BP3836" s="405"/>
      <c r="BQ3836" s="222"/>
      <c r="BR3836" s="222"/>
      <c r="BS3836" s="789"/>
    </row>
    <row r="3837" spans="1:71" s="230" customFormat="1" ht="48.2" customHeight="1" thickBot="1" x14ac:dyDescent="0.55000000000000004">
      <c r="A3837" s="790"/>
      <c r="B3837" s="342"/>
      <c r="C3837" s="343"/>
      <c r="D3837" s="343" t="s">
        <v>13</v>
      </c>
      <c r="E3837" s="344"/>
      <c r="F3837" s="227"/>
      <c r="G3837" s="223"/>
      <c r="H3837" s="345"/>
      <c r="I3837" s="346"/>
      <c r="J3837" s="347"/>
      <c r="K3837" s="348"/>
      <c r="L3837" s="349"/>
      <c r="M3837" s="350"/>
      <c r="N3837" s="351">
        <f>J3837+L3837</f>
        <v>0</v>
      </c>
      <c r="O3837" s="352"/>
      <c r="P3837" s="347"/>
      <c r="Q3837" s="348"/>
      <c r="R3837" s="349"/>
      <c r="S3837" s="348"/>
      <c r="T3837" s="353"/>
      <c r="U3837" s="354"/>
      <c r="V3837" s="347"/>
      <c r="W3837" s="355"/>
      <c r="X3837" s="345"/>
      <c r="Y3837" s="346"/>
      <c r="Z3837" s="347"/>
      <c r="AA3837" s="355"/>
      <c r="AB3837" s="347"/>
      <c r="AC3837" s="348"/>
      <c r="AD3837" s="349"/>
      <c r="AE3837" s="350"/>
      <c r="AF3837" s="356">
        <f>IF(AB3837=0,0,(AD3837/AB3837)*100)</f>
        <v>0</v>
      </c>
      <c r="AG3837" s="357"/>
      <c r="AH3837" s="347"/>
      <c r="AI3837" s="348"/>
      <c r="AJ3837" s="349"/>
      <c r="AK3837" s="350"/>
      <c r="AL3837" s="358">
        <f>IF(AH3837=0,0,(AJ3837/AH3837)*100)</f>
        <v>0</v>
      </c>
      <c r="AM3837" s="359"/>
      <c r="AN3837" s="347"/>
      <c r="AO3837" s="348"/>
      <c r="AP3837" s="349"/>
      <c r="AQ3837" s="350"/>
      <c r="AR3837" s="358">
        <f>IF(AN3837=0,0,(AP3837/AN3837)*100)</f>
        <v>0</v>
      </c>
      <c r="AS3837" s="359"/>
      <c r="AT3837" s="360">
        <f>AB3837+AH3837+AN3837</f>
        <v>0</v>
      </c>
      <c r="AU3837" s="361"/>
      <c r="AV3837" s="362">
        <f>AD3837+AJ3837+AP3837</f>
        <v>0</v>
      </c>
      <c r="AW3837" s="363"/>
      <c r="AX3837" s="358">
        <f>IF(AT3837=0,0,(AV3837/AT3837)*100)</f>
        <v>0</v>
      </c>
      <c r="AY3837" s="359"/>
      <c r="AZ3837" s="347"/>
      <c r="BA3837" s="348"/>
      <c r="BB3837" s="349"/>
      <c r="BC3837" s="350"/>
      <c r="BD3837" s="358">
        <f>IF(AZ3837=0,0,(BB3837/AZ3837)*100)</f>
        <v>0</v>
      </c>
      <c r="BE3837" s="359"/>
      <c r="BF3837" s="360">
        <f>AT3837+AZ3837</f>
        <v>0</v>
      </c>
      <c r="BG3837" s="361"/>
      <c r="BH3837" s="362">
        <f>AV3837+BB3837</f>
        <v>0</v>
      </c>
      <c r="BI3837" s="363"/>
      <c r="BJ3837" s="358">
        <f>IF(BF3837=0,0,(BH3837/BF3837)*100)</f>
        <v>0</v>
      </c>
      <c r="BK3837" s="359"/>
      <c r="BL3837" s="364"/>
      <c r="BM3837" s="365"/>
      <c r="BN3837" s="366"/>
      <c r="BO3837" s="228"/>
      <c r="BP3837" s="229"/>
      <c r="BQ3837" s="226"/>
      <c r="BR3837" s="226"/>
      <c r="BS3837" s="790"/>
    </row>
    <row r="3838" spans="1:71" s="230" customFormat="1" ht="48.95" customHeight="1" thickBot="1" x14ac:dyDescent="0.55000000000000004">
      <c r="A3838" s="790"/>
      <c r="B3838" s="231"/>
      <c r="C3838" s="268"/>
      <c r="D3838" s="367" t="s">
        <v>41</v>
      </c>
      <c r="E3838" s="368"/>
      <c r="F3838" s="233"/>
      <c r="G3838" s="233"/>
      <c r="H3838" s="268"/>
      <c r="I3838" s="268"/>
      <c r="J3838" s="369">
        <f>IF((J3835+L3837)=0,0,J3835/(J3835+L3837)*100)</f>
        <v>0</v>
      </c>
      <c r="K3838" s="370"/>
      <c r="L3838" s="369">
        <f>IF((L3835+J3837)=0,0,L3835/(L3835+J3837)*100)</f>
        <v>0</v>
      </c>
      <c r="M3838" s="370"/>
      <c r="N3838" s="369">
        <f>IF((N3835+N3837)=0,0,N3835/(N3835+N3837)*100)</f>
        <v>0</v>
      </c>
      <c r="O3838" s="371"/>
      <c r="P3838" s="372"/>
      <c r="Q3838" s="373"/>
      <c r="R3838" s="373"/>
      <c r="S3838" s="373"/>
      <c r="T3838" s="374"/>
      <c r="U3838" s="374"/>
      <c r="V3838" s="373"/>
      <c r="W3838" s="373"/>
      <c r="X3838" s="373"/>
      <c r="Y3838" s="373"/>
      <c r="Z3838" s="373"/>
      <c r="AA3838" s="373"/>
      <c r="AB3838" s="373"/>
      <c r="AC3838" s="373"/>
      <c r="AD3838" s="373"/>
      <c r="AE3838" s="373"/>
      <c r="AF3838" s="373"/>
      <c r="AG3838" s="373"/>
      <c r="AH3838" s="373"/>
      <c r="AI3838" s="373"/>
      <c r="AJ3838" s="373"/>
      <c r="AK3838" s="373"/>
      <c r="AL3838" s="373"/>
      <c r="AM3838" s="373"/>
      <c r="AN3838" s="373"/>
      <c r="AO3838" s="373"/>
      <c r="AP3838" s="373"/>
      <c r="AQ3838" s="373"/>
      <c r="AR3838" s="373"/>
      <c r="AS3838" s="373"/>
      <c r="AT3838" s="373"/>
      <c r="AU3838" s="373"/>
      <c r="AV3838" s="373"/>
      <c r="AW3838" s="373"/>
      <c r="AX3838" s="373"/>
      <c r="AY3838" s="373"/>
      <c r="AZ3838" s="373"/>
      <c r="BA3838" s="373"/>
      <c r="BB3838" s="373"/>
      <c r="BC3838" s="373"/>
      <c r="BD3838" s="373"/>
      <c r="BE3838" s="373"/>
      <c r="BF3838" s="373"/>
      <c r="BG3838" s="373"/>
      <c r="BH3838" s="373"/>
      <c r="BI3838" s="373"/>
      <c r="BJ3838" s="373"/>
      <c r="BK3838" s="373"/>
      <c r="BL3838" s="373"/>
      <c r="BM3838" s="373"/>
      <c r="BN3838" s="375"/>
      <c r="BO3838" s="234"/>
      <c r="BP3838" s="234"/>
      <c r="BQ3838" s="226"/>
      <c r="BR3838" s="226"/>
      <c r="BS3838" s="790"/>
    </row>
    <row r="3839" spans="1:71" ht="15.75" customHeight="1" thickTop="1" thickBot="1" x14ac:dyDescent="0.45">
      <c r="A3839" s="779"/>
      <c r="B3839" s="160"/>
      <c r="C3839" s="161"/>
      <c r="D3839" s="161"/>
      <c r="E3839" s="161"/>
      <c r="F3839" s="69"/>
      <c r="G3839" s="69"/>
      <c r="H3839" s="161"/>
      <c r="I3839" s="161"/>
      <c r="J3839" s="161"/>
      <c r="K3839" s="161"/>
      <c r="L3839" s="161"/>
      <c r="M3839" s="161"/>
      <c r="N3839" s="161"/>
      <c r="O3839" s="161"/>
      <c r="P3839" s="161"/>
      <c r="Q3839" s="161"/>
      <c r="R3839" s="161"/>
      <c r="S3839" s="161"/>
      <c r="T3839" s="161"/>
      <c r="U3839" s="161"/>
      <c r="V3839" s="161"/>
      <c r="W3839" s="161"/>
      <c r="X3839" s="161"/>
      <c r="Y3839" s="161"/>
      <c r="Z3839" s="161"/>
      <c r="AA3839" s="161"/>
      <c r="AB3839" s="161"/>
      <c r="AC3839" s="161"/>
      <c r="AD3839" s="161"/>
      <c r="AE3839" s="161"/>
      <c r="AF3839" s="166"/>
      <c r="AG3839" s="166"/>
      <c r="AH3839" s="161"/>
      <c r="AI3839" s="161"/>
      <c r="AJ3839" s="161"/>
      <c r="AK3839" s="161"/>
      <c r="AL3839" s="161"/>
      <c r="AM3839" s="161"/>
      <c r="AN3839" s="161"/>
      <c r="AO3839" s="161"/>
      <c r="AP3839" s="161"/>
      <c r="AQ3839" s="161"/>
      <c r="AR3839" s="161"/>
      <c r="AS3839" s="161"/>
      <c r="AT3839" s="161"/>
      <c r="AU3839" s="161"/>
      <c r="AV3839" s="161"/>
      <c r="AW3839" s="161"/>
      <c r="AX3839" s="161"/>
      <c r="AY3839" s="161"/>
      <c r="AZ3839" s="161"/>
      <c r="BA3839" s="161"/>
      <c r="BB3839" s="161"/>
      <c r="BC3839" s="161"/>
      <c r="BD3839" s="161"/>
      <c r="BE3839" s="161"/>
      <c r="BF3839" s="161"/>
      <c r="BG3839" s="161"/>
      <c r="BH3839" s="161"/>
      <c r="BI3839" s="161"/>
      <c r="BJ3839" s="161"/>
      <c r="BK3839" s="161"/>
      <c r="BL3839" s="161"/>
      <c r="BM3839" s="161"/>
      <c r="BN3839" s="167"/>
      <c r="BO3839" s="70"/>
      <c r="BP3839" s="70"/>
      <c r="BQ3839" s="53"/>
      <c r="BR3839" s="53"/>
      <c r="BS3839" s="779"/>
    </row>
    <row r="3840" spans="1:71" s="68" customFormat="1" ht="80.25" customHeight="1" thickTop="1" thickBot="1" x14ac:dyDescent="0.5">
      <c r="A3840" s="791"/>
      <c r="B3840" s="325" t="s">
        <v>55</v>
      </c>
      <c r="C3840" s="326"/>
      <c r="D3840" s="327" t="s">
        <v>47</v>
      </c>
      <c r="E3840" s="327"/>
      <c r="F3840" s="71"/>
      <c r="G3840" s="71"/>
      <c r="H3840" s="328"/>
      <c r="I3840" s="329"/>
      <c r="J3840" s="330"/>
      <c r="K3840" s="235"/>
      <c r="L3840" s="328"/>
      <c r="M3840" s="329"/>
      <c r="N3840" s="330"/>
      <c r="O3840" s="331" t="s">
        <v>42</v>
      </c>
      <c r="P3840" s="332"/>
      <c r="Q3840" s="332"/>
      <c r="R3840" s="332"/>
      <c r="S3840" s="328"/>
      <c r="T3840" s="329"/>
      <c r="U3840" s="330"/>
      <c r="V3840" s="235"/>
      <c r="W3840" s="328"/>
      <c r="X3840" s="329"/>
      <c r="Y3840" s="330"/>
      <c r="Z3840" s="331" t="s">
        <v>110</v>
      </c>
      <c r="AA3840" s="332"/>
      <c r="AB3840" s="332"/>
      <c r="AC3840" s="332"/>
      <c r="AD3840" s="332"/>
      <c r="AE3840" s="332"/>
      <c r="AF3840" s="332"/>
      <c r="AG3840" s="332"/>
      <c r="AH3840" s="332"/>
      <c r="AI3840" s="333"/>
      <c r="AJ3840" s="328"/>
      <c r="AK3840" s="329"/>
      <c r="AL3840" s="330"/>
      <c r="AM3840" s="235"/>
      <c r="AN3840" s="328"/>
      <c r="AO3840" s="329"/>
      <c r="AP3840" s="330"/>
      <c r="AQ3840" s="331" t="s">
        <v>46</v>
      </c>
      <c r="AR3840" s="332"/>
      <c r="AS3840" s="332"/>
      <c r="AT3840" s="333"/>
      <c r="AU3840" s="328"/>
      <c r="AV3840" s="329"/>
      <c r="AW3840" s="330"/>
      <c r="AX3840" s="235"/>
      <c r="AY3840" s="328"/>
      <c r="AZ3840" s="329"/>
      <c r="BA3840" s="330"/>
      <c r="BB3840" s="334" t="s">
        <v>112</v>
      </c>
      <c r="BC3840" s="335"/>
      <c r="BD3840" s="335"/>
      <c r="BE3840" s="336"/>
      <c r="BF3840" s="337">
        <f>BL3835</f>
        <v>0</v>
      </c>
      <c r="BG3840" s="338"/>
      <c r="BH3840" s="339"/>
      <c r="BI3840" s="235"/>
      <c r="BJ3840" s="337">
        <f>BL3837</f>
        <v>0</v>
      </c>
      <c r="BK3840" s="338"/>
      <c r="BL3840" s="339"/>
      <c r="BM3840" s="173"/>
      <c r="BN3840" s="174"/>
      <c r="BO3840" s="72"/>
      <c r="BP3840" s="72"/>
      <c r="BQ3840" s="67"/>
      <c r="BR3840" s="67"/>
      <c r="BS3840" s="791"/>
    </row>
    <row r="3841" spans="1:71" ht="15.6" customHeight="1" thickTop="1" thickBot="1" x14ac:dyDescent="0.55000000000000004">
      <c r="A3841" s="779"/>
      <c r="B3841" s="162"/>
      <c r="C3841" s="156"/>
      <c r="D3841" s="163"/>
      <c r="E3841" s="163"/>
      <c r="F3841" s="73"/>
      <c r="G3841" s="73"/>
      <c r="H3841" s="170"/>
      <c r="I3841" s="170"/>
      <c r="J3841" s="170"/>
      <c r="K3841" s="170"/>
      <c r="L3841" s="170"/>
      <c r="M3841" s="170"/>
      <c r="N3841" s="170"/>
      <c r="O3841" s="168"/>
      <c r="P3841" s="168"/>
      <c r="Q3841" s="168"/>
      <c r="R3841" s="168"/>
      <c r="S3841" s="170"/>
      <c r="T3841" s="170"/>
      <c r="U3841" s="170"/>
      <c r="V3841" s="169"/>
      <c r="W3841" s="170"/>
      <c r="X3841" s="170"/>
      <c r="Y3841" s="170"/>
      <c r="Z3841" s="168"/>
      <c r="AA3841" s="168"/>
      <c r="AB3841" s="168"/>
      <c r="AC3841" s="168"/>
      <c r="AD3841" s="170"/>
      <c r="AE3841" s="170"/>
      <c r="AF3841" s="170"/>
      <c r="AG3841" s="170"/>
      <c r="AH3841" s="169"/>
      <c r="AI3841" s="169"/>
      <c r="AJ3841" s="170"/>
      <c r="AK3841" s="168"/>
      <c r="AL3841" s="168"/>
      <c r="AM3841" s="168"/>
      <c r="AN3841" s="168"/>
      <c r="AO3841" s="170"/>
      <c r="AP3841" s="170"/>
      <c r="AQ3841" s="168"/>
      <c r="AR3841" s="168"/>
      <c r="AS3841" s="168"/>
      <c r="AT3841" s="168"/>
      <c r="AU3841" s="170"/>
      <c r="AV3841" s="170"/>
      <c r="AW3841" s="170"/>
      <c r="AX3841" s="170"/>
      <c r="AY3841" s="170"/>
      <c r="AZ3841" s="172"/>
      <c r="BA3841" s="172"/>
      <c r="BB3841" s="168"/>
      <c r="BC3841" s="176"/>
      <c r="BD3841" s="177"/>
      <c r="BE3841" s="177"/>
      <c r="BF3841" s="178"/>
      <c r="BG3841" s="178"/>
      <c r="BH3841" s="172"/>
      <c r="BI3841" s="170"/>
      <c r="BJ3841" s="179"/>
      <c r="BK3841" s="179"/>
      <c r="BL3841" s="172"/>
      <c r="BM3841" s="175"/>
      <c r="BN3841" s="180"/>
      <c r="BO3841" s="74"/>
      <c r="BP3841" s="74"/>
      <c r="BQ3841" s="53"/>
      <c r="BR3841" s="53"/>
      <c r="BS3841" s="779"/>
    </row>
    <row r="3842" spans="1:71" s="68" customFormat="1" ht="80.25" customHeight="1" thickTop="1" thickBot="1" x14ac:dyDescent="0.5">
      <c r="A3842" s="791"/>
      <c r="B3842" s="334" t="s">
        <v>40</v>
      </c>
      <c r="C3842" s="335"/>
      <c r="D3842" s="327" t="s">
        <v>48</v>
      </c>
      <c r="E3842" s="327"/>
      <c r="F3842" s="71"/>
      <c r="G3842" s="71"/>
      <c r="H3842" s="337">
        <f>H3840</f>
        <v>0</v>
      </c>
      <c r="I3842" s="338"/>
      <c r="J3842" s="339"/>
      <c r="K3842" s="235"/>
      <c r="L3842" s="337">
        <f>L3840</f>
        <v>0</v>
      </c>
      <c r="M3842" s="338"/>
      <c r="N3842" s="339"/>
      <c r="O3842" s="331" t="s">
        <v>44</v>
      </c>
      <c r="P3842" s="332"/>
      <c r="Q3842" s="332"/>
      <c r="R3842" s="332"/>
      <c r="S3842" s="337">
        <f>S3840-H3840</f>
        <v>0</v>
      </c>
      <c r="T3842" s="338"/>
      <c r="U3842" s="339"/>
      <c r="V3842" s="235"/>
      <c r="W3842" s="337">
        <f>W3840-L3840</f>
        <v>0</v>
      </c>
      <c r="X3842" s="338"/>
      <c r="Y3842" s="339"/>
      <c r="Z3842" s="331" t="s">
        <v>111</v>
      </c>
      <c r="AA3842" s="332"/>
      <c r="AB3842" s="332"/>
      <c r="AC3842" s="332"/>
      <c r="AD3842" s="332"/>
      <c r="AE3842" s="332"/>
      <c r="AF3842" s="332"/>
      <c r="AG3842" s="332"/>
      <c r="AH3842" s="332"/>
      <c r="AI3842" s="333"/>
      <c r="AJ3842" s="337">
        <f>AJ3840-S3840</f>
        <v>0</v>
      </c>
      <c r="AK3842" s="338"/>
      <c r="AL3842" s="339"/>
      <c r="AM3842" s="235"/>
      <c r="AN3842" s="337">
        <f>AN3840-W3840</f>
        <v>0</v>
      </c>
      <c r="AO3842" s="338"/>
      <c r="AP3842" s="339"/>
      <c r="AQ3842" s="331" t="s">
        <v>45</v>
      </c>
      <c r="AR3842" s="332"/>
      <c r="AS3842" s="332"/>
      <c r="AT3842" s="333"/>
      <c r="AU3842" s="337">
        <f>AU3840-AJ3840</f>
        <v>0</v>
      </c>
      <c r="AV3842" s="338"/>
      <c r="AW3842" s="339"/>
      <c r="AX3842" s="235"/>
      <c r="AY3842" s="337">
        <f>AY3840-AN3840</f>
        <v>0</v>
      </c>
      <c r="AZ3842" s="338"/>
      <c r="BA3842" s="339"/>
      <c r="BB3842" s="334" t="s">
        <v>113</v>
      </c>
      <c r="BC3842" s="335"/>
      <c r="BD3842" s="335"/>
      <c r="BE3842" s="336"/>
      <c r="BF3842" s="337">
        <f>BF3840-AU3840</f>
        <v>0</v>
      </c>
      <c r="BG3842" s="338"/>
      <c r="BH3842" s="339"/>
      <c r="BI3842" s="235"/>
      <c r="BJ3842" s="337">
        <f>BJ3840-AY3840</f>
        <v>0</v>
      </c>
      <c r="BK3842" s="338"/>
      <c r="BL3842" s="339"/>
      <c r="BM3842" s="173"/>
      <c r="BN3842" s="174"/>
      <c r="BO3842" s="72"/>
      <c r="BP3842" s="72"/>
      <c r="BQ3842" s="67"/>
      <c r="BR3842" s="67"/>
      <c r="BS3842" s="791"/>
    </row>
    <row r="3843" spans="1:71" ht="15.75" customHeight="1" thickTop="1" thickBot="1" x14ac:dyDescent="0.45">
      <c r="A3843" s="779"/>
      <c r="B3843" s="164"/>
      <c r="C3843" s="165"/>
      <c r="D3843" s="165"/>
      <c r="E3843" s="165"/>
      <c r="F3843" s="75"/>
      <c r="G3843" s="75"/>
      <c r="H3843" s="165"/>
      <c r="I3843" s="165"/>
      <c r="J3843" s="165"/>
      <c r="K3843" s="165"/>
      <c r="L3843" s="165"/>
      <c r="M3843" s="165"/>
      <c r="N3843" s="165"/>
      <c r="O3843" s="165"/>
      <c r="P3843" s="165"/>
      <c r="Q3843" s="165"/>
      <c r="R3843" s="165"/>
      <c r="S3843" s="165"/>
      <c r="T3843" s="165"/>
      <c r="U3843" s="165"/>
      <c r="V3843" s="165"/>
      <c r="W3843" s="165"/>
      <c r="X3843" s="165"/>
      <c r="Y3843" s="165"/>
      <c r="Z3843" s="165"/>
      <c r="AA3843" s="165"/>
      <c r="AB3843" s="165"/>
      <c r="AC3843" s="165"/>
      <c r="AD3843" s="165"/>
      <c r="AE3843" s="165"/>
      <c r="AF3843" s="171"/>
      <c r="AG3843" s="171"/>
      <c r="AH3843" s="165"/>
      <c r="AI3843" s="165"/>
      <c r="AJ3843" s="165"/>
      <c r="AK3843" s="165"/>
      <c r="AL3843" s="165"/>
      <c r="AM3843" s="165"/>
      <c r="AN3843" s="165"/>
      <c r="AO3843" s="165"/>
      <c r="AP3843" s="165"/>
      <c r="AQ3843" s="165"/>
      <c r="AR3843" s="165"/>
      <c r="AS3843" s="165"/>
      <c r="AT3843" s="165"/>
      <c r="AU3843" s="165"/>
      <c r="AV3843" s="165"/>
      <c r="AW3843" s="165"/>
      <c r="AX3843" s="165"/>
      <c r="AY3843" s="165"/>
      <c r="AZ3843" s="165"/>
      <c r="BA3843" s="340" t="s">
        <v>138</v>
      </c>
      <c r="BB3843" s="340"/>
      <c r="BC3843" s="340"/>
      <c r="BD3843" s="340"/>
      <c r="BE3843" s="340"/>
      <c r="BF3843" s="340"/>
      <c r="BG3843" s="340"/>
      <c r="BH3843" s="340"/>
      <c r="BI3843" s="340"/>
      <c r="BJ3843" s="340"/>
      <c r="BK3843" s="340"/>
      <c r="BL3843" s="340"/>
      <c r="BM3843" s="340"/>
      <c r="BN3843" s="341"/>
      <c r="BO3843" s="76"/>
      <c r="BP3843" s="76"/>
      <c r="BQ3843" s="53"/>
      <c r="BR3843" s="53"/>
      <c r="BS3843" s="779"/>
    </row>
    <row r="3844" spans="1:71" ht="12" customHeight="1" thickTop="1" x14ac:dyDescent="0.4">
      <c r="A3844" s="779"/>
      <c r="B3844" s="780"/>
      <c r="C3844" s="779"/>
      <c r="D3844" s="779"/>
      <c r="E3844" s="779"/>
      <c r="F3844" s="781"/>
      <c r="G3844" s="781"/>
      <c r="H3844" s="779"/>
      <c r="I3844" s="779"/>
      <c r="J3844" s="779"/>
      <c r="K3844" s="779"/>
      <c r="L3844" s="779"/>
      <c r="M3844" s="779"/>
      <c r="N3844" s="779"/>
      <c r="O3844" s="779"/>
      <c r="P3844" s="779"/>
      <c r="Q3844" s="779"/>
      <c r="R3844" s="779"/>
      <c r="S3844" s="779"/>
      <c r="T3844" s="779"/>
      <c r="U3844" s="779"/>
      <c r="V3844" s="779"/>
      <c r="W3844" s="779"/>
      <c r="X3844" s="779"/>
      <c r="Y3844" s="779"/>
      <c r="Z3844" s="779"/>
      <c r="AA3844" s="779"/>
      <c r="AB3844" s="779"/>
      <c r="AC3844" s="779"/>
      <c r="AD3844" s="779"/>
      <c r="AE3844" s="779"/>
      <c r="AF3844" s="782"/>
      <c r="AG3844" s="782"/>
      <c r="AH3844" s="779"/>
      <c r="AI3844" s="779"/>
      <c r="AJ3844" s="779"/>
      <c r="AK3844" s="779"/>
      <c r="AL3844" s="779"/>
      <c r="AM3844" s="779"/>
      <c r="AN3844" s="779"/>
      <c r="AO3844" s="779"/>
      <c r="AP3844" s="779"/>
      <c r="AQ3844" s="779"/>
      <c r="AR3844" s="779"/>
      <c r="AS3844" s="779"/>
      <c r="AT3844" s="779"/>
      <c r="AU3844" s="779"/>
      <c r="AV3844" s="779"/>
      <c r="AW3844" s="779"/>
      <c r="AX3844" s="779"/>
      <c r="AY3844" s="779"/>
      <c r="AZ3844" s="779"/>
      <c r="BA3844" s="779"/>
      <c r="BB3844" s="779"/>
      <c r="BC3844" s="779"/>
      <c r="BD3844" s="779"/>
      <c r="BE3844" s="779"/>
      <c r="BF3844" s="779"/>
      <c r="BG3844" s="779"/>
      <c r="BH3844" s="779"/>
      <c r="BI3844" s="779"/>
      <c r="BJ3844" s="779"/>
      <c r="BK3844" s="779"/>
      <c r="BL3844" s="779"/>
      <c r="BM3844" s="779"/>
      <c r="BN3844" s="779"/>
      <c r="BO3844" s="783"/>
      <c r="BP3844" s="783"/>
      <c r="BQ3844" s="779"/>
      <c r="BR3844" s="779"/>
      <c r="BS3844" s="779"/>
    </row>
    <row r="3845" spans="1:71" s="57" customFormat="1" ht="46.5" x14ac:dyDescent="0.7">
      <c r="A3845" s="784"/>
      <c r="B3845" s="801" t="s">
        <v>9</v>
      </c>
      <c r="C3845" s="801"/>
      <c r="D3845" s="801"/>
      <c r="E3845" s="801"/>
      <c r="F3845" s="801"/>
      <c r="G3845" s="801"/>
      <c r="H3845" s="801"/>
      <c r="I3845" s="801"/>
      <c r="J3845" s="801"/>
      <c r="K3845" s="801"/>
      <c r="L3845" s="801"/>
      <c r="M3845" s="801"/>
      <c r="N3845" s="801"/>
      <c r="O3845" s="801"/>
      <c r="P3845" s="801"/>
      <c r="Q3845" s="801"/>
      <c r="R3845" s="801"/>
      <c r="S3845" s="801"/>
      <c r="T3845" s="801"/>
      <c r="U3845" s="801"/>
      <c r="V3845" s="801"/>
      <c r="W3845" s="801"/>
      <c r="X3845" s="801"/>
      <c r="Y3845" s="801"/>
      <c r="Z3845" s="801"/>
      <c r="AA3845" s="801"/>
      <c r="AB3845" s="801"/>
      <c r="AC3845" s="801"/>
      <c r="AD3845" s="801"/>
      <c r="AE3845" s="801"/>
      <c r="AF3845" s="801"/>
      <c r="AG3845" s="801"/>
      <c r="AH3845" s="801"/>
      <c r="AI3845" s="801"/>
      <c r="AJ3845" s="801"/>
      <c r="AK3845" s="801"/>
      <c r="AL3845" s="801"/>
      <c r="AM3845" s="801"/>
      <c r="AN3845" s="801"/>
      <c r="AO3845" s="801"/>
      <c r="AP3845" s="801"/>
      <c r="AQ3845" s="801"/>
      <c r="AR3845" s="801"/>
      <c r="AS3845" s="801"/>
      <c r="AT3845" s="801"/>
      <c r="AU3845" s="801"/>
      <c r="AV3845" s="801"/>
      <c r="AW3845" s="801"/>
      <c r="AX3845" s="801"/>
      <c r="AY3845" s="801"/>
      <c r="AZ3845" s="801"/>
      <c r="BA3845" s="801"/>
      <c r="BB3845" s="801"/>
      <c r="BC3845" s="801"/>
      <c r="BD3845" s="801"/>
      <c r="BE3845" s="801"/>
      <c r="BF3845" s="801"/>
      <c r="BG3845" s="801"/>
      <c r="BH3845" s="801"/>
      <c r="BI3845" s="801"/>
      <c r="BJ3845" s="801"/>
      <c r="BK3845" s="801"/>
      <c r="BL3845" s="801"/>
      <c r="BM3845" s="801"/>
      <c r="BN3845" s="801"/>
      <c r="BO3845" s="139"/>
      <c r="BP3845" s="139"/>
      <c r="BQ3845" s="56"/>
      <c r="BR3845" s="56"/>
      <c r="BS3845" s="784"/>
    </row>
    <row r="3846" spans="1:71" ht="11.1" customHeight="1" x14ac:dyDescent="0.4">
      <c r="A3846" s="779"/>
      <c r="B3846" s="140"/>
      <c r="C3846" s="141"/>
      <c r="D3846" s="141"/>
      <c r="E3846" s="141"/>
      <c r="F3846" s="142"/>
      <c r="G3846" s="142"/>
      <c r="H3846" s="141"/>
      <c r="I3846" s="141"/>
      <c r="J3846" s="141"/>
      <c r="K3846" s="141"/>
      <c r="L3846" s="141"/>
      <c r="M3846" s="141"/>
      <c r="N3846" s="141"/>
      <c r="O3846" s="141"/>
      <c r="P3846" s="141"/>
      <c r="Q3846" s="141"/>
      <c r="R3846" s="141"/>
      <c r="S3846" s="141"/>
      <c r="T3846" s="141"/>
      <c r="U3846" s="141"/>
      <c r="V3846" s="141"/>
      <c r="W3846" s="141"/>
      <c r="X3846" s="141"/>
      <c r="Y3846" s="141"/>
      <c r="Z3846" s="141"/>
      <c r="AA3846" s="141"/>
      <c r="AB3846" s="141"/>
      <c r="AC3846" s="141"/>
      <c r="AD3846" s="141"/>
      <c r="AE3846" s="141"/>
      <c r="AF3846" s="143"/>
      <c r="AG3846" s="143"/>
      <c r="AH3846" s="141"/>
      <c r="AI3846" s="141"/>
      <c r="AJ3846" s="141"/>
      <c r="AK3846" s="141"/>
      <c r="AL3846" s="141"/>
      <c r="AM3846" s="141"/>
      <c r="AN3846" s="141"/>
      <c r="AO3846" s="141"/>
      <c r="AP3846" s="141"/>
      <c r="AQ3846" s="141"/>
      <c r="AR3846" s="141"/>
      <c r="AS3846" s="141"/>
      <c r="AT3846" s="141"/>
      <c r="AU3846" s="141"/>
      <c r="AV3846" s="141"/>
      <c r="AW3846" s="141"/>
      <c r="AX3846" s="141"/>
      <c r="AY3846" s="141"/>
      <c r="AZ3846" s="141"/>
      <c r="BA3846" s="141"/>
      <c r="BB3846" s="141"/>
      <c r="BC3846" s="141"/>
      <c r="BD3846" s="141"/>
      <c r="BE3846" s="141"/>
      <c r="BF3846" s="141"/>
      <c r="BG3846" s="141"/>
      <c r="BH3846" s="141"/>
      <c r="BI3846" s="141"/>
      <c r="BJ3846" s="141"/>
      <c r="BK3846" s="141"/>
      <c r="BL3846" s="141"/>
      <c r="BM3846" s="141"/>
      <c r="BN3846" s="460"/>
      <c r="BO3846" s="460"/>
      <c r="BP3846" s="460"/>
      <c r="BQ3846" s="53"/>
      <c r="BR3846" s="53"/>
      <c r="BS3846" s="779"/>
    </row>
    <row r="3847" spans="1:71" s="58" customFormat="1" ht="36.75" customHeight="1" x14ac:dyDescent="0.4">
      <c r="A3847" s="780"/>
      <c r="B3847" s="140"/>
      <c r="C3847" s="140"/>
      <c r="D3847" s="793" t="s">
        <v>10</v>
      </c>
      <c r="E3847" s="461" t="str">
        <f>IF(ROSTER!D$3="","",ROSTER!D$3)</f>
        <v/>
      </c>
      <c r="F3847" s="461"/>
      <c r="G3847" s="461"/>
      <c r="H3847" s="461"/>
      <c r="I3847" s="461"/>
      <c r="J3847" s="461"/>
      <c r="K3847" s="461"/>
      <c r="L3847" s="461"/>
      <c r="M3847" s="461"/>
      <c r="N3847" s="461"/>
      <c r="O3847" s="461"/>
      <c r="P3847" s="461"/>
      <c r="Q3847" s="461"/>
      <c r="R3847" s="461"/>
      <c r="S3847" s="461"/>
      <c r="T3847" s="461"/>
      <c r="U3847" s="461"/>
      <c r="V3847" s="461"/>
      <c r="W3847" s="461"/>
      <c r="X3847" s="461"/>
      <c r="Y3847" s="461"/>
      <c r="Z3847" s="461"/>
      <c r="AA3847" s="461"/>
      <c r="AB3847" s="461"/>
      <c r="AC3847" s="461"/>
      <c r="AD3847" s="144"/>
      <c r="AE3847" s="792" t="s">
        <v>11</v>
      </c>
      <c r="AF3847" s="792"/>
      <c r="AG3847" s="792"/>
      <c r="AH3847" s="792"/>
      <c r="AI3847" s="792"/>
      <c r="AJ3847" s="792"/>
      <c r="AK3847" s="792"/>
      <c r="AL3847" s="792"/>
      <c r="AM3847" s="792"/>
      <c r="AN3847" s="462"/>
      <c r="AO3847" s="462"/>
      <c r="AP3847" s="462"/>
      <c r="AQ3847" s="462"/>
      <c r="AR3847" s="462"/>
      <c r="AS3847" s="462"/>
      <c r="AT3847" s="462"/>
      <c r="AU3847" s="462"/>
      <c r="AV3847" s="462"/>
      <c r="AW3847" s="462"/>
      <c r="AX3847" s="462"/>
      <c r="AY3847" s="462"/>
      <c r="AZ3847" s="462"/>
      <c r="BA3847" s="462"/>
      <c r="BB3847" s="462"/>
      <c r="BC3847" s="462"/>
      <c r="BD3847" s="462"/>
      <c r="BE3847" s="462"/>
      <c r="BF3847" s="462"/>
      <c r="BG3847" s="462"/>
      <c r="BH3847" s="462"/>
      <c r="BI3847" s="462"/>
      <c r="BJ3847" s="462"/>
      <c r="BK3847" s="462"/>
      <c r="BL3847" s="462"/>
      <c r="BM3847" s="462"/>
      <c r="BN3847" s="460"/>
      <c r="BO3847" s="460"/>
      <c r="BP3847" s="460"/>
      <c r="BQ3847" s="54"/>
      <c r="BR3847" s="54"/>
      <c r="BS3847" s="780"/>
    </row>
    <row r="3848" spans="1:71" ht="8.85" customHeight="1" x14ac:dyDescent="0.4">
      <c r="A3848" s="785"/>
      <c r="B3848" s="140"/>
      <c r="C3848" s="143" t="s">
        <v>34</v>
      </c>
      <c r="D3848" s="143"/>
      <c r="E3848" s="143"/>
      <c r="F3848" s="145"/>
      <c r="G3848" s="145"/>
      <c r="H3848" s="143"/>
      <c r="I3848" s="143"/>
      <c r="J3848" s="146"/>
      <c r="K3848" s="146"/>
      <c r="L3848" s="146"/>
      <c r="M3848" s="146"/>
      <c r="N3848" s="146"/>
      <c r="O3848" s="146"/>
      <c r="P3848" s="146"/>
      <c r="Q3848" s="146"/>
      <c r="R3848" s="146"/>
      <c r="S3848" s="146"/>
      <c r="T3848" s="146"/>
      <c r="U3848" s="146"/>
      <c r="V3848" s="146"/>
      <c r="W3848" s="146"/>
      <c r="X3848" s="146"/>
      <c r="Y3848" s="146"/>
      <c r="Z3848" s="146"/>
      <c r="AA3848" s="146"/>
      <c r="AB3848" s="146"/>
      <c r="AC3848" s="146"/>
      <c r="AD3848" s="146"/>
      <c r="AE3848" s="146"/>
      <c r="AF3848" s="146"/>
      <c r="AG3848" s="143"/>
      <c r="AH3848" s="147"/>
      <c r="AI3848" s="148"/>
      <c r="AJ3848" s="148"/>
      <c r="AK3848" s="148"/>
      <c r="AL3848" s="148"/>
      <c r="AM3848" s="148"/>
      <c r="AN3848" s="148"/>
      <c r="AO3848" s="149"/>
      <c r="AP3848" s="150"/>
      <c r="AQ3848" s="150"/>
      <c r="AR3848" s="150"/>
      <c r="AS3848" s="150"/>
      <c r="AT3848" s="150"/>
      <c r="AU3848" s="150"/>
      <c r="AV3848" s="150"/>
      <c r="AW3848" s="150"/>
      <c r="AX3848" s="150"/>
      <c r="AY3848" s="150"/>
      <c r="AZ3848" s="150"/>
      <c r="BA3848" s="150"/>
      <c r="BB3848" s="150"/>
      <c r="BC3848" s="150"/>
      <c r="BD3848" s="150"/>
      <c r="BE3848" s="150"/>
      <c r="BF3848" s="150"/>
      <c r="BG3848" s="150"/>
      <c r="BH3848" s="150"/>
      <c r="BI3848" s="150"/>
      <c r="BJ3848" s="150"/>
      <c r="BK3848" s="150"/>
      <c r="BL3848" s="150"/>
      <c r="BM3848" s="150"/>
      <c r="BN3848" s="150"/>
      <c r="BO3848" s="151"/>
      <c r="BP3848" s="151"/>
      <c r="BQ3848" s="59"/>
      <c r="BR3848" s="59"/>
      <c r="BS3848" s="785"/>
    </row>
    <row r="3849" spans="1:71" s="58" customFormat="1" ht="42.75" x14ac:dyDescent="0.4">
      <c r="A3849" s="780"/>
      <c r="B3849" s="140"/>
      <c r="C3849" s="794" t="s">
        <v>33</v>
      </c>
      <c r="D3849" s="794"/>
      <c r="E3849" s="463"/>
      <c r="F3849" s="463"/>
      <c r="G3849" s="463"/>
      <c r="H3849" s="463"/>
      <c r="I3849" s="463"/>
      <c r="J3849" s="463"/>
      <c r="K3849" s="463"/>
      <c r="L3849" s="463"/>
      <c r="M3849" s="463"/>
      <c r="N3849" s="463"/>
      <c r="O3849" s="463"/>
      <c r="P3849" s="463"/>
      <c r="Q3849" s="463"/>
      <c r="R3849" s="463"/>
      <c r="S3849" s="463"/>
      <c r="T3849" s="463"/>
      <c r="U3849" s="463"/>
      <c r="V3849" s="463"/>
      <c r="W3849" s="463"/>
      <c r="X3849" s="463"/>
      <c r="Y3849" s="463"/>
      <c r="Z3849" s="463"/>
      <c r="AA3849" s="463"/>
      <c r="AB3849" s="463"/>
      <c r="AC3849" s="463"/>
      <c r="AD3849" s="144"/>
      <c r="AE3849" s="185" t="s">
        <v>18</v>
      </c>
      <c r="AF3849" s="185"/>
      <c r="AG3849" s="185"/>
      <c r="AH3849" s="792" t="s">
        <v>18</v>
      </c>
      <c r="AI3849" s="792"/>
      <c r="AJ3849" s="792"/>
      <c r="AK3849" s="792"/>
      <c r="AL3849" s="792"/>
      <c r="AM3849" s="792"/>
      <c r="AN3849" s="463"/>
      <c r="AO3849" s="463"/>
      <c r="AP3849" s="463"/>
      <c r="AQ3849" s="463"/>
      <c r="AR3849" s="463"/>
      <c r="AS3849" s="463"/>
      <c r="AT3849" s="463"/>
      <c r="AU3849" s="463"/>
      <c r="AV3849" s="463"/>
      <c r="AW3849" s="463"/>
      <c r="AX3849" s="463"/>
      <c r="AY3849" s="463"/>
      <c r="AZ3849" s="463"/>
      <c r="BA3849" s="792" t="s">
        <v>12</v>
      </c>
      <c r="BB3849" s="792"/>
      <c r="BC3849" s="792"/>
      <c r="BD3849" s="464"/>
      <c r="BE3849" s="464"/>
      <c r="BF3849" s="464"/>
      <c r="BG3849" s="464"/>
      <c r="BH3849" s="464"/>
      <c r="BI3849" s="464"/>
      <c r="BJ3849" s="464"/>
      <c r="BK3849" s="464"/>
      <c r="BL3849" s="464"/>
      <c r="BM3849" s="464"/>
      <c r="BN3849" s="152"/>
      <c r="BO3849" s="153"/>
      <c r="BP3849" s="153"/>
      <c r="BQ3849" s="60">
        <f>IF(BD3849=0,0,1)</f>
        <v>0</v>
      </c>
      <c r="BR3849" s="61">
        <f>IF((BF3903+BJ3903)&gt;(AU3903+AY3903),1,0)</f>
        <v>0</v>
      </c>
      <c r="BS3849" s="786"/>
    </row>
    <row r="3850" spans="1:71" ht="9.6" customHeight="1" x14ac:dyDescent="0.4">
      <c r="A3850" s="779"/>
      <c r="B3850" s="140"/>
      <c r="C3850" s="141"/>
      <c r="D3850" s="141"/>
      <c r="E3850" s="141"/>
      <c r="F3850" s="142"/>
      <c r="G3850" s="142"/>
      <c r="H3850" s="141"/>
      <c r="I3850" s="141"/>
      <c r="J3850" s="141"/>
      <c r="K3850" s="141"/>
      <c r="L3850" s="141"/>
      <c r="M3850" s="141"/>
      <c r="N3850" s="141"/>
      <c r="O3850" s="141"/>
      <c r="P3850" s="141"/>
      <c r="Q3850" s="141"/>
      <c r="R3850" s="141"/>
      <c r="S3850" s="141"/>
      <c r="T3850" s="141"/>
      <c r="U3850" s="141"/>
      <c r="V3850" s="141"/>
      <c r="W3850" s="141"/>
      <c r="X3850" s="141"/>
      <c r="Y3850" s="141"/>
      <c r="Z3850" s="141"/>
      <c r="AA3850" s="141"/>
      <c r="AB3850" s="141"/>
      <c r="AC3850" s="141"/>
      <c r="AD3850" s="141"/>
      <c r="AE3850" s="141"/>
      <c r="AF3850" s="143"/>
      <c r="AG3850" s="143"/>
      <c r="AH3850" s="141"/>
      <c r="AI3850" s="141"/>
      <c r="AJ3850" s="141"/>
      <c r="AK3850" s="141"/>
      <c r="AL3850" s="141"/>
      <c r="AM3850" s="141"/>
      <c r="AN3850" s="141"/>
      <c r="AO3850" s="141"/>
      <c r="AP3850" s="141"/>
      <c r="AQ3850" s="141"/>
      <c r="AR3850" s="141"/>
      <c r="AS3850" s="141"/>
      <c r="AT3850" s="141"/>
      <c r="AU3850" s="141"/>
      <c r="AV3850" s="141"/>
      <c r="AW3850" s="141"/>
      <c r="AX3850" s="141"/>
      <c r="AY3850" s="141"/>
      <c r="AZ3850" s="141"/>
      <c r="BA3850" s="141"/>
      <c r="BB3850" s="141"/>
      <c r="BC3850" s="141"/>
      <c r="BD3850" s="141"/>
      <c r="BE3850" s="141"/>
      <c r="BF3850" s="141"/>
      <c r="BG3850" s="141"/>
      <c r="BH3850" s="141"/>
      <c r="BI3850" s="141"/>
      <c r="BJ3850" s="141"/>
      <c r="BK3850" s="141"/>
      <c r="BL3850" s="141"/>
      <c r="BM3850" s="141"/>
      <c r="BN3850" s="141"/>
      <c r="BO3850" s="154"/>
      <c r="BP3850" s="154"/>
      <c r="BQ3850" s="53"/>
      <c r="BR3850" s="53"/>
      <c r="BS3850" s="779"/>
    </row>
    <row r="3851" spans="1:71" ht="8.85" customHeight="1" thickBot="1" x14ac:dyDescent="0.45">
      <c r="A3851" s="779"/>
      <c r="B3851" s="155"/>
      <c r="C3851" s="156"/>
      <c r="D3851" s="156"/>
      <c r="E3851" s="156"/>
      <c r="F3851" s="157"/>
      <c r="G3851" s="157"/>
      <c r="H3851" s="156"/>
      <c r="I3851" s="156"/>
      <c r="J3851" s="156"/>
      <c r="K3851" s="156"/>
      <c r="L3851" s="156"/>
      <c r="M3851" s="156"/>
      <c r="N3851" s="156"/>
      <c r="O3851" s="156"/>
      <c r="P3851" s="156"/>
      <c r="Q3851" s="156"/>
      <c r="R3851" s="156"/>
      <c r="S3851" s="156"/>
      <c r="T3851" s="156"/>
      <c r="U3851" s="156"/>
      <c r="V3851" s="156"/>
      <c r="W3851" s="156"/>
      <c r="X3851" s="156"/>
      <c r="Y3851" s="156"/>
      <c r="Z3851" s="156"/>
      <c r="AA3851" s="156"/>
      <c r="AB3851" s="156"/>
      <c r="AC3851" s="156"/>
      <c r="AD3851" s="156"/>
      <c r="AE3851" s="156"/>
      <c r="AF3851" s="158"/>
      <c r="AG3851" s="158"/>
      <c r="AH3851" s="156"/>
      <c r="AI3851" s="156"/>
      <c r="AJ3851" s="156"/>
      <c r="AK3851" s="156"/>
      <c r="AL3851" s="156"/>
      <c r="AM3851" s="156"/>
      <c r="AN3851" s="156"/>
      <c r="AO3851" s="156"/>
      <c r="AP3851" s="156"/>
      <c r="AQ3851" s="156"/>
      <c r="AR3851" s="156"/>
      <c r="AS3851" s="156"/>
      <c r="AT3851" s="156"/>
      <c r="AU3851" s="156"/>
      <c r="AV3851" s="156"/>
      <c r="AW3851" s="156"/>
      <c r="AX3851" s="156"/>
      <c r="AY3851" s="156"/>
      <c r="AZ3851" s="156"/>
      <c r="BA3851" s="156"/>
      <c r="BB3851" s="156"/>
      <c r="BC3851" s="156"/>
      <c r="BD3851" s="156"/>
      <c r="BE3851" s="156"/>
      <c r="BF3851" s="156"/>
      <c r="BG3851" s="156"/>
      <c r="BH3851" s="156"/>
      <c r="BI3851" s="156"/>
      <c r="BJ3851" s="156"/>
      <c r="BK3851" s="156"/>
      <c r="BL3851" s="156"/>
      <c r="BM3851" s="156"/>
      <c r="BN3851" s="156"/>
      <c r="BO3851" s="159"/>
      <c r="BP3851" s="159"/>
      <c r="BQ3851" s="53"/>
      <c r="BR3851" s="53"/>
      <c r="BS3851" s="779"/>
    </row>
    <row r="3852" spans="1:71" s="58" customFormat="1" ht="33.6" customHeight="1" thickTop="1" x14ac:dyDescent="0.4">
      <c r="A3852" s="786"/>
      <c r="B3852" s="795" t="s">
        <v>0</v>
      </c>
      <c r="C3852" s="796" t="s">
        <v>1</v>
      </c>
      <c r="D3852" s="797"/>
      <c r="E3852" s="221" t="s">
        <v>24</v>
      </c>
      <c r="F3852" s="466" t="s">
        <v>96</v>
      </c>
      <c r="G3852" s="466" t="s">
        <v>97</v>
      </c>
      <c r="H3852" s="468" t="s">
        <v>36</v>
      </c>
      <c r="I3852" s="469"/>
      <c r="J3852" s="472" t="s">
        <v>7</v>
      </c>
      <c r="K3852" s="472"/>
      <c r="L3852" s="472"/>
      <c r="M3852" s="472"/>
      <c r="N3852" s="472"/>
      <c r="O3852" s="472"/>
      <c r="P3852" s="472" t="s">
        <v>2</v>
      </c>
      <c r="Q3852" s="472"/>
      <c r="R3852" s="472"/>
      <c r="S3852" s="472"/>
      <c r="T3852" s="472"/>
      <c r="U3852" s="472"/>
      <c r="V3852" s="473" t="s">
        <v>30</v>
      </c>
      <c r="W3852" s="474"/>
      <c r="X3852" s="473" t="s">
        <v>31</v>
      </c>
      <c r="Y3852" s="474"/>
      <c r="Z3852" s="477" t="s">
        <v>39</v>
      </c>
      <c r="AA3852" s="478"/>
      <c r="AB3852" s="481" t="s">
        <v>6</v>
      </c>
      <c r="AC3852" s="481"/>
      <c r="AD3852" s="481"/>
      <c r="AE3852" s="481"/>
      <c r="AF3852" s="481"/>
      <c r="AG3852" s="481"/>
      <c r="AH3852" s="472" t="s">
        <v>59</v>
      </c>
      <c r="AI3852" s="472"/>
      <c r="AJ3852" s="472"/>
      <c r="AK3852" s="472"/>
      <c r="AL3852" s="472"/>
      <c r="AM3852" s="472"/>
      <c r="AN3852" s="472" t="s">
        <v>60</v>
      </c>
      <c r="AO3852" s="472"/>
      <c r="AP3852" s="472"/>
      <c r="AQ3852" s="472"/>
      <c r="AR3852" s="472"/>
      <c r="AS3852" s="472"/>
      <c r="AT3852" s="472" t="s">
        <v>61</v>
      </c>
      <c r="AU3852" s="472"/>
      <c r="AV3852" s="472"/>
      <c r="AW3852" s="472"/>
      <c r="AX3852" s="472"/>
      <c r="AY3852" s="482"/>
      <c r="AZ3852" s="472" t="s">
        <v>4</v>
      </c>
      <c r="BA3852" s="472"/>
      <c r="BB3852" s="472"/>
      <c r="BC3852" s="472"/>
      <c r="BD3852" s="472"/>
      <c r="BE3852" s="472"/>
      <c r="BF3852" s="472" t="s">
        <v>62</v>
      </c>
      <c r="BG3852" s="472"/>
      <c r="BH3852" s="472"/>
      <c r="BI3852" s="472"/>
      <c r="BJ3852" s="472"/>
      <c r="BK3852" s="483"/>
      <c r="BL3852" s="484" t="s">
        <v>22</v>
      </c>
      <c r="BM3852" s="485"/>
      <c r="BN3852" s="486"/>
      <c r="BO3852" s="490" t="s">
        <v>76</v>
      </c>
      <c r="BP3852" s="490" t="s">
        <v>77</v>
      </c>
      <c r="BQ3852" s="62"/>
      <c r="BR3852" s="62"/>
      <c r="BS3852" s="786"/>
    </row>
    <row r="3853" spans="1:71" s="64" customFormat="1" ht="45" customHeight="1" x14ac:dyDescent="0.35">
      <c r="A3853" s="787"/>
      <c r="B3853" s="798"/>
      <c r="C3853" s="799"/>
      <c r="D3853" s="800"/>
      <c r="E3853" s="220" t="s">
        <v>98</v>
      </c>
      <c r="F3853" s="467"/>
      <c r="G3853" s="467"/>
      <c r="H3853" s="470"/>
      <c r="I3853" s="471"/>
      <c r="J3853" s="492" t="s">
        <v>15</v>
      </c>
      <c r="K3853" s="493"/>
      <c r="L3853" s="494" t="s">
        <v>16</v>
      </c>
      <c r="M3853" s="495"/>
      <c r="N3853" s="496" t="s">
        <v>17</v>
      </c>
      <c r="O3853" s="497" t="s">
        <v>8</v>
      </c>
      <c r="P3853" s="498" t="s">
        <v>103</v>
      </c>
      <c r="Q3853" s="499"/>
      <c r="R3853" s="500" t="s">
        <v>104</v>
      </c>
      <c r="S3853" s="501"/>
      <c r="T3853" s="502" t="s">
        <v>21</v>
      </c>
      <c r="U3853" s="503"/>
      <c r="V3853" s="475"/>
      <c r="W3853" s="476"/>
      <c r="X3853" s="475"/>
      <c r="Y3853" s="476"/>
      <c r="Z3853" s="479"/>
      <c r="AA3853" s="480"/>
      <c r="AB3853" s="504" t="s">
        <v>43</v>
      </c>
      <c r="AC3853" s="505"/>
      <c r="AD3853" s="506" t="s">
        <v>20</v>
      </c>
      <c r="AE3853" s="507" t="s">
        <v>3</v>
      </c>
      <c r="AF3853" s="508" t="s">
        <v>5</v>
      </c>
      <c r="AG3853" s="509"/>
      <c r="AH3853" s="492" t="s">
        <v>43</v>
      </c>
      <c r="AI3853" s="493"/>
      <c r="AJ3853" s="494" t="s">
        <v>20</v>
      </c>
      <c r="AK3853" s="495" t="s">
        <v>3</v>
      </c>
      <c r="AL3853" s="510" t="s">
        <v>5</v>
      </c>
      <c r="AM3853" s="511"/>
      <c r="AN3853" s="492" t="s">
        <v>43</v>
      </c>
      <c r="AO3853" s="493"/>
      <c r="AP3853" s="494" t="s">
        <v>20</v>
      </c>
      <c r="AQ3853" s="495" t="s">
        <v>3</v>
      </c>
      <c r="AR3853" s="510" t="s">
        <v>5</v>
      </c>
      <c r="AS3853" s="511"/>
      <c r="AT3853" s="465" t="s">
        <v>43</v>
      </c>
      <c r="AU3853" s="512"/>
      <c r="AV3853" s="513" t="s">
        <v>20</v>
      </c>
      <c r="AW3853" s="514" t="s">
        <v>3</v>
      </c>
      <c r="AX3853" s="510" t="s">
        <v>5</v>
      </c>
      <c r="AY3853" s="515"/>
      <c r="AZ3853" s="492" t="s">
        <v>43</v>
      </c>
      <c r="BA3853" s="493"/>
      <c r="BB3853" s="494" t="s">
        <v>20</v>
      </c>
      <c r="BC3853" s="495" t="s">
        <v>3</v>
      </c>
      <c r="BD3853" s="510" t="s">
        <v>5</v>
      </c>
      <c r="BE3853" s="511"/>
      <c r="BF3853" s="465" t="s">
        <v>43</v>
      </c>
      <c r="BG3853" s="512"/>
      <c r="BH3853" s="513" t="s">
        <v>20</v>
      </c>
      <c r="BI3853" s="514" t="s">
        <v>3</v>
      </c>
      <c r="BJ3853" s="510" t="s">
        <v>5</v>
      </c>
      <c r="BK3853" s="511"/>
      <c r="BL3853" s="487"/>
      <c r="BM3853" s="488"/>
      <c r="BN3853" s="489"/>
      <c r="BO3853" s="491"/>
      <c r="BP3853" s="491"/>
      <c r="BQ3853" s="63"/>
      <c r="BR3853" s="63"/>
      <c r="BS3853" s="787"/>
    </row>
    <row r="3854" spans="1:71" ht="23.85" customHeight="1" x14ac:dyDescent="0.35">
      <c r="A3854" s="788"/>
      <c r="B3854" s="458" t="str">
        <f>IF(ROSTER!B$8="","",ROSTER!B$8)</f>
        <v/>
      </c>
      <c r="C3854" s="416" t="str">
        <f>IF(ROSTER!C$8="","",ROSTER!C$8)</f>
        <v/>
      </c>
      <c r="D3854" s="417"/>
      <c r="E3854" s="418"/>
      <c r="F3854" s="420">
        <f>IF(E3854="y",1,IF(E3854="S",1,0))</f>
        <v>0</v>
      </c>
      <c r="G3854" s="422">
        <f>IF(E3854="S",1,0)</f>
        <v>0</v>
      </c>
      <c r="H3854" s="424"/>
      <c r="I3854" s="425"/>
      <c r="J3854" s="428"/>
      <c r="K3854" s="429"/>
      <c r="L3854" s="432"/>
      <c r="M3854" s="433"/>
      <c r="N3854" s="436">
        <f>L3854+J3854</f>
        <v>0</v>
      </c>
      <c r="O3854" s="437"/>
      <c r="P3854" s="428"/>
      <c r="Q3854" s="429"/>
      <c r="R3854" s="432"/>
      <c r="S3854" s="440"/>
      <c r="T3854" s="432"/>
      <c r="U3854" s="425"/>
      <c r="V3854" s="440"/>
      <c r="W3854" s="425"/>
      <c r="X3854" s="428"/>
      <c r="Y3854" s="425"/>
      <c r="Z3854" s="428"/>
      <c r="AA3854" s="425"/>
      <c r="AB3854" s="428"/>
      <c r="AC3854" s="429"/>
      <c r="AD3854" s="432"/>
      <c r="AE3854" s="433"/>
      <c r="AF3854" s="442">
        <f>IF(AB3854=0,0,(AD3854/AB3854)*100)</f>
        <v>0</v>
      </c>
      <c r="AG3854" s="443"/>
      <c r="AH3854" s="428"/>
      <c r="AI3854" s="429"/>
      <c r="AJ3854" s="432"/>
      <c r="AK3854" s="433"/>
      <c r="AL3854" s="446">
        <f>IF(AH3854=0,0,(AJ3854/AH3854)*100)</f>
        <v>0</v>
      </c>
      <c r="AM3854" s="447"/>
      <c r="AN3854" s="428"/>
      <c r="AO3854" s="429"/>
      <c r="AP3854" s="432"/>
      <c r="AQ3854" s="433"/>
      <c r="AR3854" s="446">
        <f>IF(AN3854=0,0,(AP3854/AN3854)*100)</f>
        <v>0</v>
      </c>
      <c r="AS3854" s="447"/>
      <c r="AT3854" s="450">
        <f>AB3854+AH3854+AN3854</f>
        <v>0</v>
      </c>
      <c r="AU3854" s="451"/>
      <c r="AV3854" s="454">
        <f>AD3854+AJ3854+AP3854</f>
        <v>0</v>
      </c>
      <c r="AW3854" s="455"/>
      <c r="AX3854" s="446">
        <f>IF(AT3854=0,0,(AV3854/AT3854)*100)</f>
        <v>0</v>
      </c>
      <c r="AY3854" s="447"/>
      <c r="AZ3854" s="428"/>
      <c r="BA3854" s="429"/>
      <c r="BB3854" s="432"/>
      <c r="BC3854" s="433"/>
      <c r="BD3854" s="446">
        <f>IF(AZ3854=0,0,(BB3854/AZ3854)*100)</f>
        <v>0</v>
      </c>
      <c r="BE3854" s="447"/>
      <c r="BF3854" s="450">
        <f>AT3854+AZ3854</f>
        <v>0</v>
      </c>
      <c r="BG3854" s="451"/>
      <c r="BH3854" s="454">
        <f>AV3854+BB3854</f>
        <v>0</v>
      </c>
      <c r="BI3854" s="455"/>
      <c r="BJ3854" s="446">
        <f>IF(BF3854=0,0,(BH3854/BF3854)*100)</f>
        <v>0</v>
      </c>
      <c r="BK3854" s="447"/>
      <c r="BL3854" s="406">
        <f>(AD3854*2)+(AJ3854*2)+(AP3854*3)+BB3854</f>
        <v>0</v>
      </c>
      <c r="BM3854" s="407"/>
      <c r="BN3854" s="408"/>
      <c r="BO3854" s="404" t="e">
        <f>(BL3854*BR$2468)+(N3854*BR$2469)+(X3854*BR$2470)+(R3854*BR$2471)+(V3854*BR$2472)+(Z3854*BR$2473)</f>
        <v>#REF!</v>
      </c>
      <c r="BP3854" s="404" t="e">
        <f>((AZ3854-BB3854)*BR$2475)+((AT3854-AV3854)*BR$2474)+(H3854*BR$2476)+(P3854*BR$2477)</f>
        <v>#REF!</v>
      </c>
      <c r="BQ3854" s="65" t="s">
        <v>65</v>
      </c>
      <c r="BR3854" s="66" t="e">
        <f>IF(#REF!="B",#REF!,IF(#REF!="C",#REF!,#REF!))</f>
        <v>#REF!</v>
      </c>
      <c r="BS3854" s="787"/>
    </row>
    <row r="3855" spans="1:71" ht="23.85" customHeight="1" x14ac:dyDescent="0.35">
      <c r="A3855" s="788"/>
      <c r="B3855" s="459"/>
      <c r="C3855" s="412" t="str">
        <f>IF(ROSTER!D$8="","",ROSTER!D$8)</f>
        <v/>
      </c>
      <c r="D3855" s="413"/>
      <c r="E3855" s="419"/>
      <c r="F3855" s="421"/>
      <c r="G3855" s="423"/>
      <c r="H3855" s="426"/>
      <c r="I3855" s="427"/>
      <c r="J3855" s="430"/>
      <c r="K3855" s="431"/>
      <c r="L3855" s="434"/>
      <c r="M3855" s="435"/>
      <c r="N3855" s="438" t="s">
        <v>14</v>
      </c>
      <c r="O3855" s="439"/>
      <c r="P3855" s="430"/>
      <c r="Q3855" s="431"/>
      <c r="R3855" s="434"/>
      <c r="S3855" s="441"/>
      <c r="T3855" s="434"/>
      <c r="U3855" s="427"/>
      <c r="V3855" s="441"/>
      <c r="W3855" s="427"/>
      <c r="X3855" s="430"/>
      <c r="Y3855" s="427"/>
      <c r="Z3855" s="430"/>
      <c r="AA3855" s="427"/>
      <c r="AB3855" s="430"/>
      <c r="AC3855" s="431"/>
      <c r="AD3855" s="434"/>
      <c r="AE3855" s="435"/>
      <c r="AF3855" s="444"/>
      <c r="AG3855" s="445"/>
      <c r="AH3855" s="430"/>
      <c r="AI3855" s="431"/>
      <c r="AJ3855" s="434"/>
      <c r="AK3855" s="435"/>
      <c r="AL3855" s="448"/>
      <c r="AM3855" s="449"/>
      <c r="AN3855" s="430"/>
      <c r="AO3855" s="431"/>
      <c r="AP3855" s="434"/>
      <c r="AQ3855" s="435"/>
      <c r="AR3855" s="448"/>
      <c r="AS3855" s="449"/>
      <c r="AT3855" s="452"/>
      <c r="AU3855" s="453"/>
      <c r="AV3855" s="456"/>
      <c r="AW3855" s="457"/>
      <c r="AX3855" s="448"/>
      <c r="AY3855" s="449"/>
      <c r="AZ3855" s="430"/>
      <c r="BA3855" s="431"/>
      <c r="BB3855" s="434"/>
      <c r="BC3855" s="435"/>
      <c r="BD3855" s="448"/>
      <c r="BE3855" s="449"/>
      <c r="BF3855" s="452"/>
      <c r="BG3855" s="453"/>
      <c r="BH3855" s="456"/>
      <c r="BI3855" s="457"/>
      <c r="BJ3855" s="448"/>
      <c r="BK3855" s="449"/>
      <c r="BL3855" s="409"/>
      <c r="BM3855" s="410"/>
      <c r="BN3855" s="411"/>
      <c r="BO3855" s="405"/>
      <c r="BP3855" s="405"/>
      <c r="BQ3855" s="65" t="s">
        <v>66</v>
      </c>
      <c r="BR3855" s="66" t="e">
        <f>IF(#REF!="B",#REF!,IF(#REF!="C",#REF!,#REF!))</f>
        <v>#REF!</v>
      </c>
      <c r="BS3855" s="787"/>
    </row>
    <row r="3856" spans="1:71" ht="21.75" customHeight="1" x14ac:dyDescent="0.35">
      <c r="A3856" s="779"/>
      <c r="B3856" s="458" t="str">
        <f>IF(ROSTER!B$10="","",ROSTER!B$10)</f>
        <v/>
      </c>
      <c r="C3856" s="416" t="str">
        <f>IF(ROSTER!C$10="","",ROSTER!C$10)</f>
        <v/>
      </c>
      <c r="D3856" s="417"/>
      <c r="E3856" s="418"/>
      <c r="F3856" s="420">
        <f>IF(E3856="y",1,IF(E3856="S",1,0))</f>
        <v>0</v>
      </c>
      <c r="G3856" s="422">
        <f>IF(E3856="S",1,0)</f>
        <v>0</v>
      </c>
      <c r="H3856" s="424"/>
      <c r="I3856" s="425"/>
      <c r="J3856" s="428"/>
      <c r="K3856" s="429"/>
      <c r="L3856" s="432"/>
      <c r="M3856" s="433"/>
      <c r="N3856" s="436">
        <f>L3856+J3856</f>
        <v>0</v>
      </c>
      <c r="O3856" s="437"/>
      <c r="P3856" s="428"/>
      <c r="Q3856" s="429"/>
      <c r="R3856" s="432"/>
      <c r="S3856" s="440"/>
      <c r="T3856" s="432"/>
      <c r="U3856" s="425"/>
      <c r="V3856" s="440"/>
      <c r="W3856" s="425"/>
      <c r="X3856" s="428"/>
      <c r="Y3856" s="425"/>
      <c r="Z3856" s="428"/>
      <c r="AA3856" s="425"/>
      <c r="AB3856" s="428"/>
      <c r="AC3856" s="429"/>
      <c r="AD3856" s="432"/>
      <c r="AE3856" s="433"/>
      <c r="AF3856" s="442">
        <f>IF(AB3856=0,0,(AD3856/AB3856)*100)</f>
        <v>0</v>
      </c>
      <c r="AG3856" s="443"/>
      <c r="AH3856" s="428"/>
      <c r="AI3856" s="429"/>
      <c r="AJ3856" s="432"/>
      <c r="AK3856" s="433"/>
      <c r="AL3856" s="446">
        <f>IF(AH3856=0,0,(AJ3856/AH3856)*100)</f>
        <v>0</v>
      </c>
      <c r="AM3856" s="447"/>
      <c r="AN3856" s="428"/>
      <c r="AO3856" s="429"/>
      <c r="AP3856" s="432"/>
      <c r="AQ3856" s="433"/>
      <c r="AR3856" s="446">
        <f>IF(AN3856=0,0,(AP3856/AN3856)*100)</f>
        <v>0</v>
      </c>
      <c r="AS3856" s="447"/>
      <c r="AT3856" s="450">
        <f>AB3856+AH3856+AN3856</f>
        <v>0</v>
      </c>
      <c r="AU3856" s="451"/>
      <c r="AV3856" s="454">
        <f>AD3856+AJ3856+AP3856</f>
        <v>0</v>
      </c>
      <c r="AW3856" s="455"/>
      <c r="AX3856" s="446">
        <f>IF(AT3856=0,0,(AV3856/AT3856)*100)</f>
        <v>0</v>
      </c>
      <c r="AY3856" s="447"/>
      <c r="AZ3856" s="428"/>
      <c r="BA3856" s="429"/>
      <c r="BB3856" s="432"/>
      <c r="BC3856" s="433"/>
      <c r="BD3856" s="446">
        <f>IF(AZ3856=0,0,(BB3856/AZ3856)*100)</f>
        <v>0</v>
      </c>
      <c r="BE3856" s="447"/>
      <c r="BF3856" s="450">
        <f>AT3856+AZ3856</f>
        <v>0</v>
      </c>
      <c r="BG3856" s="451"/>
      <c r="BH3856" s="454">
        <f>AV3856+BB3856</f>
        <v>0</v>
      </c>
      <c r="BI3856" s="455"/>
      <c r="BJ3856" s="446">
        <f>IF(BF3856=0,0,(BH3856/BF3856)*100)</f>
        <v>0</v>
      </c>
      <c r="BK3856" s="447"/>
      <c r="BL3856" s="406">
        <f>(AD3856*2)+(AJ3856*2)+(AP3856*3)+BB3856</f>
        <v>0</v>
      </c>
      <c r="BM3856" s="407"/>
      <c r="BN3856" s="408"/>
      <c r="BO3856" s="404" t="e">
        <f>(BL3856*BR$2468)+(N3856*BR$2469)+(X3856*BR$2470)+(R3856*BR$2471)+(V3856*BR$2472)+(Z3856*BR$2473)</f>
        <v>#REF!</v>
      </c>
      <c r="BP3856" s="404" t="e">
        <f>((AZ3856-BB3856)*BR$2475)+((AT3856-AV3856)*BR$2474)+(H3856*BR$2476)+(P3856*BR$2477)</f>
        <v>#REF!</v>
      </c>
      <c r="BQ3856" s="65" t="s">
        <v>67</v>
      </c>
      <c r="BR3856" s="66" t="e">
        <f>IF(#REF!="B",#REF!,IF(#REF!="C",#REF!,#REF!))</f>
        <v>#REF!</v>
      </c>
      <c r="BS3856" s="787"/>
    </row>
    <row r="3857" spans="1:71" ht="21.75" customHeight="1" x14ac:dyDescent="0.35">
      <c r="A3857" s="779"/>
      <c r="B3857" s="459"/>
      <c r="C3857" s="412" t="str">
        <f>IF(ROSTER!D$10="","",ROSTER!D$10)</f>
        <v/>
      </c>
      <c r="D3857" s="413"/>
      <c r="E3857" s="419"/>
      <c r="F3857" s="421"/>
      <c r="G3857" s="423"/>
      <c r="H3857" s="426"/>
      <c r="I3857" s="427"/>
      <c r="J3857" s="430"/>
      <c r="K3857" s="431"/>
      <c r="L3857" s="434"/>
      <c r="M3857" s="435"/>
      <c r="N3857" s="438" t="s">
        <v>14</v>
      </c>
      <c r="O3857" s="439"/>
      <c r="P3857" s="430"/>
      <c r="Q3857" s="431"/>
      <c r="R3857" s="434"/>
      <c r="S3857" s="441"/>
      <c r="T3857" s="434"/>
      <c r="U3857" s="427"/>
      <c r="V3857" s="441"/>
      <c r="W3857" s="427"/>
      <c r="X3857" s="430"/>
      <c r="Y3857" s="427"/>
      <c r="Z3857" s="430"/>
      <c r="AA3857" s="427"/>
      <c r="AB3857" s="430"/>
      <c r="AC3857" s="431"/>
      <c r="AD3857" s="434"/>
      <c r="AE3857" s="435"/>
      <c r="AF3857" s="444"/>
      <c r="AG3857" s="445"/>
      <c r="AH3857" s="430"/>
      <c r="AI3857" s="431"/>
      <c r="AJ3857" s="434"/>
      <c r="AK3857" s="435"/>
      <c r="AL3857" s="448"/>
      <c r="AM3857" s="449"/>
      <c r="AN3857" s="430"/>
      <c r="AO3857" s="431"/>
      <c r="AP3857" s="434"/>
      <c r="AQ3857" s="435"/>
      <c r="AR3857" s="448"/>
      <c r="AS3857" s="449"/>
      <c r="AT3857" s="452"/>
      <c r="AU3857" s="453"/>
      <c r="AV3857" s="456"/>
      <c r="AW3857" s="457"/>
      <c r="AX3857" s="448"/>
      <c r="AY3857" s="449"/>
      <c r="AZ3857" s="430"/>
      <c r="BA3857" s="431"/>
      <c r="BB3857" s="434"/>
      <c r="BC3857" s="435"/>
      <c r="BD3857" s="448"/>
      <c r="BE3857" s="449"/>
      <c r="BF3857" s="452"/>
      <c r="BG3857" s="453"/>
      <c r="BH3857" s="456"/>
      <c r="BI3857" s="457"/>
      <c r="BJ3857" s="448"/>
      <c r="BK3857" s="449"/>
      <c r="BL3857" s="409"/>
      <c r="BM3857" s="410"/>
      <c r="BN3857" s="411"/>
      <c r="BO3857" s="405"/>
      <c r="BP3857" s="405"/>
      <c r="BQ3857" s="65" t="s">
        <v>68</v>
      </c>
      <c r="BR3857" s="66" t="e">
        <f>IF(#REF!="B",#REF!,IF(#REF!="C",#REF!,#REF!))</f>
        <v>#REF!</v>
      </c>
      <c r="BS3857" s="787"/>
    </row>
    <row r="3858" spans="1:71" ht="21.75" customHeight="1" x14ac:dyDescent="0.35">
      <c r="A3858" s="779"/>
      <c r="B3858" s="414" t="str">
        <f>IF(ROSTER!B$12="","",ROSTER!B$12)</f>
        <v/>
      </c>
      <c r="C3858" s="416" t="str">
        <f>IF(ROSTER!C$12="","",ROSTER!C$12)</f>
        <v/>
      </c>
      <c r="D3858" s="417"/>
      <c r="E3858" s="418"/>
      <c r="F3858" s="420">
        <f>IF(E3858="y",1,IF(E3858="S",1,0))</f>
        <v>0</v>
      </c>
      <c r="G3858" s="422">
        <f>IF(E3858="S",1,0)</f>
        <v>0</v>
      </c>
      <c r="H3858" s="424"/>
      <c r="I3858" s="425"/>
      <c r="J3858" s="428"/>
      <c r="K3858" s="429"/>
      <c r="L3858" s="432"/>
      <c r="M3858" s="433"/>
      <c r="N3858" s="436">
        <f>L3858+J3858</f>
        <v>0</v>
      </c>
      <c r="O3858" s="437"/>
      <c r="P3858" s="428"/>
      <c r="Q3858" s="429"/>
      <c r="R3858" s="432"/>
      <c r="S3858" s="440"/>
      <c r="T3858" s="432"/>
      <c r="U3858" s="425"/>
      <c r="V3858" s="440"/>
      <c r="W3858" s="425"/>
      <c r="X3858" s="428"/>
      <c r="Y3858" s="425"/>
      <c r="Z3858" s="428"/>
      <c r="AA3858" s="425"/>
      <c r="AB3858" s="428"/>
      <c r="AC3858" s="429"/>
      <c r="AD3858" s="432"/>
      <c r="AE3858" s="433"/>
      <c r="AF3858" s="442">
        <f>IF(AB3858=0,0,(AD3858/AB3858)*100)</f>
        <v>0</v>
      </c>
      <c r="AG3858" s="443"/>
      <c r="AH3858" s="428"/>
      <c r="AI3858" s="429"/>
      <c r="AJ3858" s="432"/>
      <c r="AK3858" s="433"/>
      <c r="AL3858" s="446">
        <f>IF(AH3858=0,0,(AJ3858/AH3858)*100)</f>
        <v>0</v>
      </c>
      <c r="AM3858" s="447"/>
      <c r="AN3858" s="428"/>
      <c r="AO3858" s="429"/>
      <c r="AP3858" s="432"/>
      <c r="AQ3858" s="433"/>
      <c r="AR3858" s="446">
        <f>IF(AN3858=0,0,(AP3858/AN3858)*100)</f>
        <v>0</v>
      </c>
      <c r="AS3858" s="447"/>
      <c r="AT3858" s="450">
        <f>AB3858+AH3858+AN3858</f>
        <v>0</v>
      </c>
      <c r="AU3858" s="451"/>
      <c r="AV3858" s="454">
        <f>AD3858+AJ3858+AP3858</f>
        <v>0</v>
      </c>
      <c r="AW3858" s="455"/>
      <c r="AX3858" s="446">
        <f>IF(AT3858=0,0,(AV3858/AT3858)*100)</f>
        <v>0</v>
      </c>
      <c r="AY3858" s="447"/>
      <c r="AZ3858" s="428"/>
      <c r="BA3858" s="429"/>
      <c r="BB3858" s="432"/>
      <c r="BC3858" s="433"/>
      <c r="BD3858" s="446">
        <f>IF(AZ3858=0,0,(BB3858/AZ3858)*100)</f>
        <v>0</v>
      </c>
      <c r="BE3858" s="447"/>
      <c r="BF3858" s="450">
        <f>AT3858+AZ3858</f>
        <v>0</v>
      </c>
      <c r="BG3858" s="451"/>
      <c r="BH3858" s="454">
        <f>AV3858+BB3858</f>
        <v>0</v>
      </c>
      <c r="BI3858" s="455"/>
      <c r="BJ3858" s="446">
        <f>IF(BF3858=0,0,(BH3858/BF3858)*100)</f>
        <v>0</v>
      </c>
      <c r="BK3858" s="447"/>
      <c r="BL3858" s="406">
        <f>(AD3858*2)+(AJ3858*2)+(AP3858*3)+BB3858</f>
        <v>0</v>
      </c>
      <c r="BM3858" s="407"/>
      <c r="BN3858" s="408"/>
      <c r="BO3858" s="404" t="e">
        <f>(BL3858*BR$2468)+(N3858*BR$2469)+(X3858*BR$2470)+(R3858*BR$2471)+(V3858*BR$2472)+(Z3858*BR$2473)</f>
        <v>#REF!</v>
      </c>
      <c r="BP3858" s="404" t="e">
        <f>((AZ3858-BB3858)*BR$2475)+((AT3858-AV3858)*BR$2474)+(H3858*BR$2476)+(P3858*BR$2477)</f>
        <v>#REF!</v>
      </c>
      <c r="BQ3858" s="65" t="s">
        <v>69</v>
      </c>
      <c r="BR3858" s="66" t="e">
        <f>IF(#REF!="B",#REF!,IF(#REF!="C",#REF!,#REF!))</f>
        <v>#REF!</v>
      </c>
      <c r="BS3858" s="787"/>
    </row>
    <row r="3859" spans="1:71" ht="21.75" customHeight="1" x14ac:dyDescent="0.35">
      <c r="A3859" s="779"/>
      <c r="B3859" s="415"/>
      <c r="C3859" s="412" t="str">
        <f>IF(ROSTER!D$12="","",ROSTER!D$12)</f>
        <v/>
      </c>
      <c r="D3859" s="413"/>
      <c r="E3859" s="419"/>
      <c r="F3859" s="421"/>
      <c r="G3859" s="423"/>
      <c r="H3859" s="426"/>
      <c r="I3859" s="427"/>
      <c r="J3859" s="430"/>
      <c r="K3859" s="431"/>
      <c r="L3859" s="434"/>
      <c r="M3859" s="435"/>
      <c r="N3859" s="438" t="s">
        <v>14</v>
      </c>
      <c r="O3859" s="439"/>
      <c r="P3859" s="430"/>
      <c r="Q3859" s="431"/>
      <c r="R3859" s="434"/>
      <c r="S3859" s="441"/>
      <c r="T3859" s="434"/>
      <c r="U3859" s="427"/>
      <c r="V3859" s="441"/>
      <c r="W3859" s="427"/>
      <c r="X3859" s="430"/>
      <c r="Y3859" s="427"/>
      <c r="Z3859" s="430"/>
      <c r="AA3859" s="427"/>
      <c r="AB3859" s="430"/>
      <c r="AC3859" s="431"/>
      <c r="AD3859" s="434"/>
      <c r="AE3859" s="435"/>
      <c r="AF3859" s="444"/>
      <c r="AG3859" s="445"/>
      <c r="AH3859" s="430"/>
      <c r="AI3859" s="431"/>
      <c r="AJ3859" s="434"/>
      <c r="AK3859" s="435"/>
      <c r="AL3859" s="448"/>
      <c r="AM3859" s="449"/>
      <c r="AN3859" s="430"/>
      <c r="AO3859" s="431"/>
      <c r="AP3859" s="434"/>
      <c r="AQ3859" s="435"/>
      <c r="AR3859" s="448"/>
      <c r="AS3859" s="449"/>
      <c r="AT3859" s="452"/>
      <c r="AU3859" s="453"/>
      <c r="AV3859" s="456"/>
      <c r="AW3859" s="457"/>
      <c r="AX3859" s="448"/>
      <c r="AY3859" s="449"/>
      <c r="AZ3859" s="430"/>
      <c r="BA3859" s="431"/>
      <c r="BB3859" s="434"/>
      <c r="BC3859" s="435"/>
      <c r="BD3859" s="448"/>
      <c r="BE3859" s="449"/>
      <c r="BF3859" s="452"/>
      <c r="BG3859" s="453"/>
      <c r="BH3859" s="456"/>
      <c r="BI3859" s="457"/>
      <c r="BJ3859" s="448"/>
      <c r="BK3859" s="449"/>
      <c r="BL3859" s="409"/>
      <c r="BM3859" s="410"/>
      <c r="BN3859" s="411"/>
      <c r="BO3859" s="405"/>
      <c r="BP3859" s="405"/>
      <c r="BQ3859" s="65" t="s">
        <v>70</v>
      </c>
      <c r="BR3859" s="66" t="e">
        <f>IF(#REF!="B",#REF!,IF(#REF!="C",#REF!,#REF!))</f>
        <v>#REF!</v>
      </c>
      <c r="BS3859" s="787"/>
    </row>
    <row r="3860" spans="1:71" ht="21.75" customHeight="1" x14ac:dyDescent="0.35">
      <c r="A3860" s="779"/>
      <c r="B3860" s="414" t="str">
        <f>IF(ROSTER!B$14="","",ROSTER!B$14)</f>
        <v/>
      </c>
      <c r="C3860" s="416" t="str">
        <f>IF(ROSTER!C$14="","",ROSTER!C$14)</f>
        <v/>
      </c>
      <c r="D3860" s="417"/>
      <c r="E3860" s="418"/>
      <c r="F3860" s="420">
        <f>IF(E3860="y",1,IF(E3860="S",1,0))</f>
        <v>0</v>
      </c>
      <c r="G3860" s="422">
        <f>IF(E3860="S",1,0)</f>
        <v>0</v>
      </c>
      <c r="H3860" s="424"/>
      <c r="I3860" s="425"/>
      <c r="J3860" s="428"/>
      <c r="K3860" s="429"/>
      <c r="L3860" s="432"/>
      <c r="M3860" s="433"/>
      <c r="N3860" s="436">
        <f>L3860+J3860</f>
        <v>0</v>
      </c>
      <c r="O3860" s="437"/>
      <c r="P3860" s="428"/>
      <c r="Q3860" s="429"/>
      <c r="R3860" s="432"/>
      <c r="S3860" s="440"/>
      <c r="T3860" s="432"/>
      <c r="U3860" s="425"/>
      <c r="V3860" s="440"/>
      <c r="W3860" s="425"/>
      <c r="X3860" s="428"/>
      <c r="Y3860" s="425"/>
      <c r="Z3860" s="428"/>
      <c r="AA3860" s="425"/>
      <c r="AB3860" s="428"/>
      <c r="AC3860" s="429"/>
      <c r="AD3860" s="432"/>
      <c r="AE3860" s="433"/>
      <c r="AF3860" s="442">
        <f>IF(AB3860=0,0,(AD3860/AB3860)*100)</f>
        <v>0</v>
      </c>
      <c r="AG3860" s="443"/>
      <c r="AH3860" s="428"/>
      <c r="AI3860" s="429"/>
      <c r="AJ3860" s="432"/>
      <c r="AK3860" s="433"/>
      <c r="AL3860" s="446">
        <f>IF(AH3860=0,0,(AJ3860/AH3860)*100)</f>
        <v>0</v>
      </c>
      <c r="AM3860" s="447"/>
      <c r="AN3860" s="428"/>
      <c r="AO3860" s="429"/>
      <c r="AP3860" s="432"/>
      <c r="AQ3860" s="433"/>
      <c r="AR3860" s="446">
        <f>IF(AN3860=0,0,(AP3860/AN3860)*100)</f>
        <v>0</v>
      </c>
      <c r="AS3860" s="447"/>
      <c r="AT3860" s="450">
        <f>AB3860+AH3860+AN3860</f>
        <v>0</v>
      </c>
      <c r="AU3860" s="451"/>
      <c r="AV3860" s="454">
        <f>AD3860+AJ3860+AP3860</f>
        <v>0</v>
      </c>
      <c r="AW3860" s="455"/>
      <c r="AX3860" s="446">
        <f>IF(AT3860=0,0,(AV3860/AT3860)*100)</f>
        <v>0</v>
      </c>
      <c r="AY3860" s="447"/>
      <c r="AZ3860" s="428"/>
      <c r="BA3860" s="429"/>
      <c r="BB3860" s="432"/>
      <c r="BC3860" s="433"/>
      <c r="BD3860" s="446">
        <f>IF(AZ3860=0,0,(BB3860/AZ3860)*100)</f>
        <v>0</v>
      </c>
      <c r="BE3860" s="447"/>
      <c r="BF3860" s="450">
        <f>AT3860+AZ3860</f>
        <v>0</v>
      </c>
      <c r="BG3860" s="451"/>
      <c r="BH3860" s="454">
        <f>AV3860+BB3860</f>
        <v>0</v>
      </c>
      <c r="BI3860" s="455"/>
      <c r="BJ3860" s="446">
        <f>IF(BF3860=0,0,(BH3860/BF3860)*100)</f>
        <v>0</v>
      </c>
      <c r="BK3860" s="447"/>
      <c r="BL3860" s="406">
        <f>(AD3860*2)+(AJ3860*2)+(AP3860*3)+BB3860</f>
        <v>0</v>
      </c>
      <c r="BM3860" s="407"/>
      <c r="BN3860" s="408"/>
      <c r="BO3860" s="404" t="e">
        <f>(BL3860*BR$2468)+(N3860*BR$2469)+(X3860*BR$2470)+(R3860*BR$2471)+(V3860*BR$2472)+(Z3860*BR$2473)</f>
        <v>#REF!</v>
      </c>
      <c r="BP3860" s="404" t="e">
        <f>((AZ3860-BB3860)*BR$2475)+((AT3860-AV3860)*BR$2474)+(H3860*BR$2476)+(P3860*BR$2477)</f>
        <v>#REF!</v>
      </c>
      <c r="BQ3860" s="65" t="s">
        <v>71</v>
      </c>
      <c r="BR3860" s="66" t="e">
        <f>IF(#REF!="B",#REF!,IF(#REF!="C",#REF!,#REF!))</f>
        <v>#REF!</v>
      </c>
      <c r="BS3860" s="787"/>
    </row>
    <row r="3861" spans="1:71" ht="21.75" customHeight="1" x14ac:dyDescent="0.35">
      <c r="A3861" s="779"/>
      <c r="B3861" s="415"/>
      <c r="C3861" s="412" t="str">
        <f>IF(ROSTER!D$14="","",ROSTER!D$14)</f>
        <v/>
      </c>
      <c r="D3861" s="413"/>
      <c r="E3861" s="419"/>
      <c r="F3861" s="421"/>
      <c r="G3861" s="423"/>
      <c r="H3861" s="426"/>
      <c r="I3861" s="427"/>
      <c r="J3861" s="430"/>
      <c r="K3861" s="431"/>
      <c r="L3861" s="434"/>
      <c r="M3861" s="435"/>
      <c r="N3861" s="438" t="s">
        <v>14</v>
      </c>
      <c r="O3861" s="439"/>
      <c r="P3861" s="430"/>
      <c r="Q3861" s="431"/>
      <c r="R3861" s="434"/>
      <c r="S3861" s="441"/>
      <c r="T3861" s="434"/>
      <c r="U3861" s="427"/>
      <c r="V3861" s="441"/>
      <c r="W3861" s="427"/>
      <c r="X3861" s="430"/>
      <c r="Y3861" s="427"/>
      <c r="Z3861" s="430"/>
      <c r="AA3861" s="427"/>
      <c r="AB3861" s="430"/>
      <c r="AC3861" s="431"/>
      <c r="AD3861" s="434"/>
      <c r="AE3861" s="435"/>
      <c r="AF3861" s="444"/>
      <c r="AG3861" s="445"/>
      <c r="AH3861" s="430"/>
      <c r="AI3861" s="431"/>
      <c r="AJ3861" s="434"/>
      <c r="AK3861" s="435"/>
      <c r="AL3861" s="448"/>
      <c r="AM3861" s="449"/>
      <c r="AN3861" s="430"/>
      <c r="AO3861" s="431"/>
      <c r="AP3861" s="434"/>
      <c r="AQ3861" s="435"/>
      <c r="AR3861" s="448"/>
      <c r="AS3861" s="449"/>
      <c r="AT3861" s="452"/>
      <c r="AU3861" s="453"/>
      <c r="AV3861" s="456"/>
      <c r="AW3861" s="457"/>
      <c r="AX3861" s="448"/>
      <c r="AY3861" s="449"/>
      <c r="AZ3861" s="430"/>
      <c r="BA3861" s="431"/>
      <c r="BB3861" s="434"/>
      <c r="BC3861" s="435"/>
      <c r="BD3861" s="448"/>
      <c r="BE3861" s="449"/>
      <c r="BF3861" s="452"/>
      <c r="BG3861" s="453"/>
      <c r="BH3861" s="456"/>
      <c r="BI3861" s="457"/>
      <c r="BJ3861" s="448"/>
      <c r="BK3861" s="449"/>
      <c r="BL3861" s="409"/>
      <c r="BM3861" s="410"/>
      <c r="BN3861" s="411"/>
      <c r="BO3861" s="405"/>
      <c r="BP3861" s="405"/>
      <c r="BQ3861" s="65" t="s">
        <v>72</v>
      </c>
      <c r="BR3861" s="66" t="e">
        <f>IF(#REF!="B",#REF!,IF(#REF!="C",#REF!,#REF!))</f>
        <v>#REF!</v>
      </c>
      <c r="BS3861" s="787"/>
    </row>
    <row r="3862" spans="1:71" ht="21.75" customHeight="1" x14ac:dyDescent="0.35">
      <c r="A3862" s="779"/>
      <c r="B3862" s="414" t="str">
        <f>IF(ROSTER!B$16="","",ROSTER!B$16)</f>
        <v/>
      </c>
      <c r="C3862" s="416" t="str">
        <f>IF(ROSTER!C$16="","",ROSTER!C$16)</f>
        <v/>
      </c>
      <c r="D3862" s="417"/>
      <c r="E3862" s="418"/>
      <c r="F3862" s="420">
        <f>IF(E3862="y",1,IF(E3862="S",1,0))</f>
        <v>0</v>
      </c>
      <c r="G3862" s="422">
        <f>IF(E3862="S",1,0)</f>
        <v>0</v>
      </c>
      <c r="H3862" s="424"/>
      <c r="I3862" s="425"/>
      <c r="J3862" s="428"/>
      <c r="K3862" s="429"/>
      <c r="L3862" s="432"/>
      <c r="M3862" s="433"/>
      <c r="N3862" s="436">
        <f>L3862+J3862</f>
        <v>0</v>
      </c>
      <c r="O3862" s="437"/>
      <c r="P3862" s="428"/>
      <c r="Q3862" s="429"/>
      <c r="R3862" s="432"/>
      <c r="S3862" s="440"/>
      <c r="T3862" s="432"/>
      <c r="U3862" s="425"/>
      <c r="V3862" s="440"/>
      <c r="W3862" s="425"/>
      <c r="X3862" s="428"/>
      <c r="Y3862" s="425"/>
      <c r="Z3862" s="428"/>
      <c r="AA3862" s="425"/>
      <c r="AB3862" s="428"/>
      <c r="AC3862" s="429"/>
      <c r="AD3862" s="432"/>
      <c r="AE3862" s="433"/>
      <c r="AF3862" s="442">
        <f>IF(AB3862=0,0,(AD3862/AB3862)*100)</f>
        <v>0</v>
      </c>
      <c r="AG3862" s="443"/>
      <c r="AH3862" s="428"/>
      <c r="AI3862" s="429"/>
      <c r="AJ3862" s="432"/>
      <c r="AK3862" s="433"/>
      <c r="AL3862" s="446">
        <f>IF(AH3862=0,0,(AJ3862/AH3862)*100)</f>
        <v>0</v>
      </c>
      <c r="AM3862" s="447"/>
      <c r="AN3862" s="428"/>
      <c r="AO3862" s="429"/>
      <c r="AP3862" s="432"/>
      <c r="AQ3862" s="433"/>
      <c r="AR3862" s="446">
        <f>IF(AN3862=0,0,(AP3862/AN3862)*100)</f>
        <v>0</v>
      </c>
      <c r="AS3862" s="447"/>
      <c r="AT3862" s="450">
        <f>AB3862+AH3862+AN3862</f>
        <v>0</v>
      </c>
      <c r="AU3862" s="451"/>
      <c r="AV3862" s="454">
        <f>AD3862+AJ3862+AP3862</f>
        <v>0</v>
      </c>
      <c r="AW3862" s="455"/>
      <c r="AX3862" s="446">
        <f>IF(AT3862=0,0,(AV3862/AT3862)*100)</f>
        <v>0</v>
      </c>
      <c r="AY3862" s="447"/>
      <c r="AZ3862" s="428"/>
      <c r="BA3862" s="429"/>
      <c r="BB3862" s="432"/>
      <c r="BC3862" s="433"/>
      <c r="BD3862" s="446">
        <f>IF(AZ3862=0,0,(BB3862/AZ3862)*100)</f>
        <v>0</v>
      </c>
      <c r="BE3862" s="447"/>
      <c r="BF3862" s="450">
        <f>AT3862+AZ3862</f>
        <v>0</v>
      </c>
      <c r="BG3862" s="451"/>
      <c r="BH3862" s="454">
        <f>AV3862+BB3862</f>
        <v>0</v>
      </c>
      <c r="BI3862" s="455"/>
      <c r="BJ3862" s="446">
        <f>IF(BF3862=0,0,(BH3862/BF3862)*100)</f>
        <v>0</v>
      </c>
      <c r="BK3862" s="447"/>
      <c r="BL3862" s="406">
        <f>(AD3862*2)+(AJ3862*2)+(AP3862*3)+BB3862</f>
        <v>0</v>
      </c>
      <c r="BM3862" s="407"/>
      <c r="BN3862" s="408"/>
      <c r="BO3862" s="404" t="e">
        <f>(BL3862*BR$2468)+(N3862*BR$2469)+(X3862*BR$2470)+(R3862*BR$2471)+(V3862*BR$2472)+(Z3862*BR$2473)</f>
        <v>#REF!</v>
      </c>
      <c r="BP3862" s="404" t="e">
        <f>((AZ3862-BB3862)*BR$2475)+((AT3862-AV3862)*BR$2474)+(H3862*BR$2476)+(P3862*BR$2477)</f>
        <v>#REF!</v>
      </c>
      <c r="BQ3862" s="65" t="s">
        <v>73</v>
      </c>
      <c r="BR3862" s="66" t="e">
        <f>IF(#REF!="B",#REF!,IF(#REF!="C",#REF!,#REF!))</f>
        <v>#REF!</v>
      </c>
      <c r="BS3862" s="787"/>
    </row>
    <row r="3863" spans="1:71" ht="21.75" customHeight="1" x14ac:dyDescent="0.35">
      <c r="A3863" s="779"/>
      <c r="B3863" s="415"/>
      <c r="C3863" s="412" t="str">
        <f>IF(ROSTER!D$16="","",ROSTER!D$16)</f>
        <v/>
      </c>
      <c r="D3863" s="413"/>
      <c r="E3863" s="419"/>
      <c r="F3863" s="421"/>
      <c r="G3863" s="423"/>
      <c r="H3863" s="426"/>
      <c r="I3863" s="427"/>
      <c r="J3863" s="430"/>
      <c r="K3863" s="431"/>
      <c r="L3863" s="434"/>
      <c r="M3863" s="435"/>
      <c r="N3863" s="438" t="s">
        <v>14</v>
      </c>
      <c r="O3863" s="439"/>
      <c r="P3863" s="430"/>
      <c r="Q3863" s="431"/>
      <c r="R3863" s="434"/>
      <c r="S3863" s="441"/>
      <c r="T3863" s="434"/>
      <c r="U3863" s="427"/>
      <c r="V3863" s="441"/>
      <c r="W3863" s="427"/>
      <c r="X3863" s="430"/>
      <c r="Y3863" s="427"/>
      <c r="Z3863" s="430"/>
      <c r="AA3863" s="427"/>
      <c r="AB3863" s="430"/>
      <c r="AC3863" s="431"/>
      <c r="AD3863" s="434"/>
      <c r="AE3863" s="435"/>
      <c r="AF3863" s="444"/>
      <c r="AG3863" s="445"/>
      <c r="AH3863" s="430"/>
      <c r="AI3863" s="431"/>
      <c r="AJ3863" s="434"/>
      <c r="AK3863" s="435"/>
      <c r="AL3863" s="448"/>
      <c r="AM3863" s="449"/>
      <c r="AN3863" s="430"/>
      <c r="AO3863" s="431"/>
      <c r="AP3863" s="434"/>
      <c r="AQ3863" s="435"/>
      <c r="AR3863" s="448"/>
      <c r="AS3863" s="449"/>
      <c r="AT3863" s="452"/>
      <c r="AU3863" s="453"/>
      <c r="AV3863" s="456"/>
      <c r="AW3863" s="457"/>
      <c r="AX3863" s="448"/>
      <c r="AY3863" s="449"/>
      <c r="AZ3863" s="430"/>
      <c r="BA3863" s="431"/>
      <c r="BB3863" s="434"/>
      <c r="BC3863" s="435"/>
      <c r="BD3863" s="448"/>
      <c r="BE3863" s="449"/>
      <c r="BF3863" s="452"/>
      <c r="BG3863" s="453"/>
      <c r="BH3863" s="456"/>
      <c r="BI3863" s="457"/>
      <c r="BJ3863" s="448"/>
      <c r="BK3863" s="449"/>
      <c r="BL3863" s="409"/>
      <c r="BM3863" s="410"/>
      <c r="BN3863" s="411"/>
      <c r="BO3863" s="405"/>
      <c r="BP3863" s="405"/>
      <c r="BQ3863" s="65" t="s">
        <v>74</v>
      </c>
      <c r="BR3863" s="66" t="e">
        <f>IF(#REF!="B",#REF!,IF(#REF!="C",#REF!,#REF!))</f>
        <v>#REF!</v>
      </c>
      <c r="BS3863" s="787"/>
    </row>
    <row r="3864" spans="1:71" ht="21.75" customHeight="1" x14ac:dyDescent="0.25">
      <c r="A3864" s="779"/>
      <c r="B3864" s="414" t="str">
        <f>IF(ROSTER!B$18="","",ROSTER!B$18)</f>
        <v/>
      </c>
      <c r="C3864" s="416" t="str">
        <f>IF(ROSTER!C$18="","",ROSTER!C$18)</f>
        <v/>
      </c>
      <c r="D3864" s="417"/>
      <c r="E3864" s="418"/>
      <c r="F3864" s="420">
        <f>IF(E3864="y",1,IF(E3864="S",1,0))</f>
        <v>0</v>
      </c>
      <c r="G3864" s="422">
        <f>IF(E3864="S",1,0)</f>
        <v>0</v>
      </c>
      <c r="H3864" s="424"/>
      <c r="I3864" s="425"/>
      <c r="J3864" s="428"/>
      <c r="K3864" s="429"/>
      <c r="L3864" s="432"/>
      <c r="M3864" s="433"/>
      <c r="N3864" s="436">
        <f>L3864+J3864</f>
        <v>0</v>
      </c>
      <c r="O3864" s="437"/>
      <c r="P3864" s="428"/>
      <c r="Q3864" s="429"/>
      <c r="R3864" s="432"/>
      <c r="S3864" s="440"/>
      <c r="T3864" s="432"/>
      <c r="U3864" s="425"/>
      <c r="V3864" s="440"/>
      <c r="W3864" s="425"/>
      <c r="X3864" s="428"/>
      <c r="Y3864" s="425"/>
      <c r="Z3864" s="428"/>
      <c r="AA3864" s="425"/>
      <c r="AB3864" s="428"/>
      <c r="AC3864" s="429"/>
      <c r="AD3864" s="432"/>
      <c r="AE3864" s="433"/>
      <c r="AF3864" s="442">
        <f>IF(AB3864=0,0,(AD3864/AB3864)*100)</f>
        <v>0</v>
      </c>
      <c r="AG3864" s="443"/>
      <c r="AH3864" s="428"/>
      <c r="AI3864" s="429"/>
      <c r="AJ3864" s="432"/>
      <c r="AK3864" s="433"/>
      <c r="AL3864" s="446">
        <f>IF(AH3864=0,0,(AJ3864/AH3864)*100)</f>
        <v>0</v>
      </c>
      <c r="AM3864" s="447"/>
      <c r="AN3864" s="428"/>
      <c r="AO3864" s="429"/>
      <c r="AP3864" s="432"/>
      <c r="AQ3864" s="433"/>
      <c r="AR3864" s="446">
        <f>IF(AN3864=0,0,(AP3864/AN3864)*100)</f>
        <v>0</v>
      </c>
      <c r="AS3864" s="447"/>
      <c r="AT3864" s="450">
        <f>AB3864+AH3864+AN3864</f>
        <v>0</v>
      </c>
      <c r="AU3864" s="451"/>
      <c r="AV3864" s="454">
        <f>AD3864+AJ3864+AP3864</f>
        <v>0</v>
      </c>
      <c r="AW3864" s="455"/>
      <c r="AX3864" s="446">
        <f>IF(AT3864=0,0,(AV3864/AT3864)*100)</f>
        <v>0</v>
      </c>
      <c r="AY3864" s="447"/>
      <c r="AZ3864" s="428"/>
      <c r="BA3864" s="429"/>
      <c r="BB3864" s="432"/>
      <c r="BC3864" s="433"/>
      <c r="BD3864" s="446">
        <f>IF(AZ3864=0,0,(BB3864/AZ3864)*100)</f>
        <v>0</v>
      </c>
      <c r="BE3864" s="447"/>
      <c r="BF3864" s="450">
        <f>AT3864+AZ3864</f>
        <v>0</v>
      </c>
      <c r="BG3864" s="451"/>
      <c r="BH3864" s="454">
        <f>AV3864+BB3864</f>
        <v>0</v>
      </c>
      <c r="BI3864" s="455"/>
      <c r="BJ3864" s="446">
        <f>IF(BF3864=0,0,(BH3864/BF3864)*100)</f>
        <v>0</v>
      </c>
      <c r="BK3864" s="447"/>
      <c r="BL3864" s="406">
        <f>(AD3864*2)+(AJ3864*2)+(AP3864*3)+BB3864</f>
        <v>0</v>
      </c>
      <c r="BM3864" s="407"/>
      <c r="BN3864" s="408"/>
      <c r="BO3864" s="404" t="e">
        <f>(BL3864*BR$2468)+(N3864*BR$2469)+(X3864*BR$2470)+(R3864*BR$2471)+(V3864*BR$2472)+(Z3864*BR$2473)</f>
        <v>#REF!</v>
      </c>
      <c r="BP3864" s="404" t="e">
        <f>((AZ3864-BB3864)*BR$2475)+((AT3864-AV3864)*BR$2474)+(H3864*BR$2476)+(P3864*BR$2477)</f>
        <v>#REF!</v>
      </c>
      <c r="BQ3864" s="53"/>
      <c r="BR3864" s="53"/>
      <c r="BS3864" s="787"/>
    </row>
    <row r="3865" spans="1:71" ht="21.75" customHeight="1" x14ac:dyDescent="0.25">
      <c r="A3865" s="779"/>
      <c r="B3865" s="415"/>
      <c r="C3865" s="412" t="str">
        <f>IF(ROSTER!D$18="","",ROSTER!D$18)</f>
        <v/>
      </c>
      <c r="D3865" s="413"/>
      <c r="E3865" s="419"/>
      <c r="F3865" s="421"/>
      <c r="G3865" s="423"/>
      <c r="H3865" s="426"/>
      <c r="I3865" s="427"/>
      <c r="J3865" s="430"/>
      <c r="K3865" s="431"/>
      <c r="L3865" s="434"/>
      <c r="M3865" s="435"/>
      <c r="N3865" s="438"/>
      <c r="O3865" s="439"/>
      <c r="P3865" s="430"/>
      <c r="Q3865" s="431"/>
      <c r="R3865" s="434"/>
      <c r="S3865" s="441"/>
      <c r="T3865" s="434"/>
      <c r="U3865" s="427"/>
      <c r="V3865" s="441"/>
      <c r="W3865" s="427"/>
      <c r="X3865" s="430"/>
      <c r="Y3865" s="427"/>
      <c r="Z3865" s="430"/>
      <c r="AA3865" s="427"/>
      <c r="AB3865" s="430"/>
      <c r="AC3865" s="431"/>
      <c r="AD3865" s="434"/>
      <c r="AE3865" s="435"/>
      <c r="AF3865" s="444"/>
      <c r="AG3865" s="445"/>
      <c r="AH3865" s="430"/>
      <c r="AI3865" s="431"/>
      <c r="AJ3865" s="434"/>
      <c r="AK3865" s="435"/>
      <c r="AL3865" s="448"/>
      <c r="AM3865" s="449"/>
      <c r="AN3865" s="430"/>
      <c r="AO3865" s="431"/>
      <c r="AP3865" s="434"/>
      <c r="AQ3865" s="435"/>
      <c r="AR3865" s="448"/>
      <c r="AS3865" s="449"/>
      <c r="AT3865" s="452"/>
      <c r="AU3865" s="453"/>
      <c r="AV3865" s="456"/>
      <c r="AW3865" s="457"/>
      <c r="AX3865" s="448"/>
      <c r="AY3865" s="449"/>
      <c r="AZ3865" s="430"/>
      <c r="BA3865" s="431"/>
      <c r="BB3865" s="434"/>
      <c r="BC3865" s="435"/>
      <c r="BD3865" s="448"/>
      <c r="BE3865" s="449"/>
      <c r="BF3865" s="452"/>
      <c r="BG3865" s="453"/>
      <c r="BH3865" s="456"/>
      <c r="BI3865" s="457"/>
      <c r="BJ3865" s="448"/>
      <c r="BK3865" s="449"/>
      <c r="BL3865" s="409"/>
      <c r="BM3865" s="410"/>
      <c r="BN3865" s="411"/>
      <c r="BO3865" s="405"/>
      <c r="BP3865" s="405"/>
      <c r="BQ3865" s="53"/>
      <c r="BR3865" s="53"/>
      <c r="BS3865" s="779"/>
    </row>
    <row r="3866" spans="1:71" ht="21.75" customHeight="1" x14ac:dyDescent="0.25">
      <c r="A3866" s="779"/>
      <c r="B3866" s="414" t="str">
        <f>IF(ROSTER!B$20="","",ROSTER!B$20)</f>
        <v/>
      </c>
      <c r="C3866" s="416" t="str">
        <f>IF(ROSTER!C$20="","",ROSTER!C$20)</f>
        <v/>
      </c>
      <c r="D3866" s="417"/>
      <c r="E3866" s="418"/>
      <c r="F3866" s="420">
        <f>IF(E3866="y",1,IF(E3866="S",1,0))</f>
        <v>0</v>
      </c>
      <c r="G3866" s="422">
        <f>IF(E3866="S",1,0)</f>
        <v>0</v>
      </c>
      <c r="H3866" s="424"/>
      <c r="I3866" s="425"/>
      <c r="J3866" s="428"/>
      <c r="K3866" s="429"/>
      <c r="L3866" s="432"/>
      <c r="M3866" s="433"/>
      <c r="N3866" s="436">
        <f>L3866+J3866</f>
        <v>0</v>
      </c>
      <c r="O3866" s="437"/>
      <c r="P3866" s="428"/>
      <c r="Q3866" s="429"/>
      <c r="R3866" s="432"/>
      <c r="S3866" s="440"/>
      <c r="T3866" s="432"/>
      <c r="U3866" s="425"/>
      <c r="V3866" s="440"/>
      <c r="W3866" s="425"/>
      <c r="X3866" s="428"/>
      <c r="Y3866" s="425"/>
      <c r="Z3866" s="428"/>
      <c r="AA3866" s="425"/>
      <c r="AB3866" s="428"/>
      <c r="AC3866" s="429"/>
      <c r="AD3866" s="432"/>
      <c r="AE3866" s="433"/>
      <c r="AF3866" s="442">
        <f>IF(AB3866=0,0,(AD3866/AB3866)*100)</f>
        <v>0</v>
      </c>
      <c r="AG3866" s="443"/>
      <c r="AH3866" s="428"/>
      <c r="AI3866" s="429"/>
      <c r="AJ3866" s="432"/>
      <c r="AK3866" s="433"/>
      <c r="AL3866" s="446">
        <f>IF(AH3866=0,0,(AJ3866/AH3866)*100)</f>
        <v>0</v>
      </c>
      <c r="AM3866" s="447"/>
      <c r="AN3866" s="428"/>
      <c r="AO3866" s="429"/>
      <c r="AP3866" s="432"/>
      <c r="AQ3866" s="433"/>
      <c r="AR3866" s="446">
        <f>IF(AN3866=0,0,(AP3866/AN3866)*100)</f>
        <v>0</v>
      </c>
      <c r="AS3866" s="447"/>
      <c r="AT3866" s="450">
        <f>AB3866+AH3866+AN3866</f>
        <v>0</v>
      </c>
      <c r="AU3866" s="451"/>
      <c r="AV3866" s="454">
        <f>AD3866+AJ3866+AP3866</f>
        <v>0</v>
      </c>
      <c r="AW3866" s="455"/>
      <c r="AX3866" s="446">
        <f>IF(AT3866=0,0,(AV3866/AT3866)*100)</f>
        <v>0</v>
      </c>
      <c r="AY3866" s="447"/>
      <c r="AZ3866" s="428"/>
      <c r="BA3866" s="429"/>
      <c r="BB3866" s="432"/>
      <c r="BC3866" s="433"/>
      <c r="BD3866" s="446">
        <f>IF(AZ3866=0,0,(BB3866/AZ3866)*100)</f>
        <v>0</v>
      </c>
      <c r="BE3866" s="447"/>
      <c r="BF3866" s="450">
        <f>AT3866+AZ3866</f>
        <v>0</v>
      </c>
      <c r="BG3866" s="451"/>
      <c r="BH3866" s="454">
        <f>AV3866+BB3866</f>
        <v>0</v>
      </c>
      <c r="BI3866" s="455"/>
      <c r="BJ3866" s="446">
        <f>IF(BF3866=0,0,(BH3866/BF3866)*100)</f>
        <v>0</v>
      </c>
      <c r="BK3866" s="447"/>
      <c r="BL3866" s="406">
        <f>(AD3866*2)+(AJ3866*2)+(AP3866*3)+BB3866</f>
        <v>0</v>
      </c>
      <c r="BM3866" s="407"/>
      <c r="BN3866" s="408"/>
      <c r="BO3866" s="404" t="e">
        <f>(BL3866*BR$2468)+(N3866*BR$2469)+(X3866*BR$2470)+(R3866*BR$2471)+(V3866*BR$2472)+(Z3866*BR$2473)</f>
        <v>#REF!</v>
      </c>
      <c r="BP3866" s="404" t="e">
        <f>((AZ3866-BB3866)*BR$2475)+((AT3866-AV3866)*BR$2474)+(H3866*BR$2476)+(P3866*BR$2477)</f>
        <v>#REF!</v>
      </c>
      <c r="BQ3866" s="53"/>
      <c r="BR3866" s="53"/>
      <c r="BS3866" s="779"/>
    </row>
    <row r="3867" spans="1:71" ht="21.75" customHeight="1" x14ac:dyDescent="0.25">
      <c r="A3867" s="779"/>
      <c r="B3867" s="415"/>
      <c r="C3867" s="412" t="str">
        <f>IF(ROSTER!D$20="","",ROSTER!D$20)</f>
        <v/>
      </c>
      <c r="D3867" s="413"/>
      <c r="E3867" s="419"/>
      <c r="F3867" s="421"/>
      <c r="G3867" s="423"/>
      <c r="H3867" s="426"/>
      <c r="I3867" s="427"/>
      <c r="J3867" s="430"/>
      <c r="K3867" s="431"/>
      <c r="L3867" s="434"/>
      <c r="M3867" s="435"/>
      <c r="N3867" s="438" t="s">
        <v>14</v>
      </c>
      <c r="O3867" s="439"/>
      <c r="P3867" s="430"/>
      <c r="Q3867" s="431"/>
      <c r="R3867" s="434"/>
      <c r="S3867" s="441"/>
      <c r="T3867" s="434"/>
      <c r="U3867" s="427"/>
      <c r="V3867" s="441"/>
      <c r="W3867" s="427"/>
      <c r="X3867" s="430"/>
      <c r="Y3867" s="427"/>
      <c r="Z3867" s="430"/>
      <c r="AA3867" s="427"/>
      <c r="AB3867" s="430"/>
      <c r="AC3867" s="431"/>
      <c r="AD3867" s="434"/>
      <c r="AE3867" s="435"/>
      <c r="AF3867" s="444"/>
      <c r="AG3867" s="445"/>
      <c r="AH3867" s="430"/>
      <c r="AI3867" s="431"/>
      <c r="AJ3867" s="434"/>
      <c r="AK3867" s="435"/>
      <c r="AL3867" s="448"/>
      <c r="AM3867" s="449"/>
      <c r="AN3867" s="430"/>
      <c r="AO3867" s="431"/>
      <c r="AP3867" s="434"/>
      <c r="AQ3867" s="435"/>
      <c r="AR3867" s="448"/>
      <c r="AS3867" s="449"/>
      <c r="AT3867" s="452"/>
      <c r="AU3867" s="453"/>
      <c r="AV3867" s="456"/>
      <c r="AW3867" s="457"/>
      <c r="AX3867" s="448"/>
      <c r="AY3867" s="449"/>
      <c r="AZ3867" s="430"/>
      <c r="BA3867" s="431"/>
      <c r="BB3867" s="434"/>
      <c r="BC3867" s="435"/>
      <c r="BD3867" s="448"/>
      <c r="BE3867" s="449"/>
      <c r="BF3867" s="452"/>
      <c r="BG3867" s="453"/>
      <c r="BH3867" s="456"/>
      <c r="BI3867" s="457"/>
      <c r="BJ3867" s="448"/>
      <c r="BK3867" s="449"/>
      <c r="BL3867" s="409"/>
      <c r="BM3867" s="410"/>
      <c r="BN3867" s="411"/>
      <c r="BO3867" s="405"/>
      <c r="BP3867" s="405"/>
      <c r="BQ3867" s="53"/>
      <c r="BR3867" s="53"/>
      <c r="BS3867" s="779"/>
    </row>
    <row r="3868" spans="1:71" ht="21.75" customHeight="1" x14ac:dyDescent="0.25">
      <c r="A3868" s="779"/>
      <c r="B3868" s="414" t="str">
        <f>IF(ROSTER!B$22="","",ROSTER!B$22)</f>
        <v/>
      </c>
      <c r="C3868" s="416" t="str">
        <f>IF(ROSTER!C$22="","",ROSTER!C$22)</f>
        <v/>
      </c>
      <c r="D3868" s="417"/>
      <c r="E3868" s="418"/>
      <c r="F3868" s="420">
        <f>IF(E3868="y",1,IF(E3868="S",1,0))</f>
        <v>0</v>
      </c>
      <c r="G3868" s="422">
        <f>IF(E3868="S",1,0)</f>
        <v>0</v>
      </c>
      <c r="H3868" s="424"/>
      <c r="I3868" s="425"/>
      <c r="J3868" s="428"/>
      <c r="K3868" s="429"/>
      <c r="L3868" s="432"/>
      <c r="M3868" s="433"/>
      <c r="N3868" s="436">
        <f>L3868+J3868</f>
        <v>0</v>
      </c>
      <c r="O3868" s="437"/>
      <c r="P3868" s="428"/>
      <c r="Q3868" s="429"/>
      <c r="R3868" s="432"/>
      <c r="S3868" s="440"/>
      <c r="T3868" s="432"/>
      <c r="U3868" s="425"/>
      <c r="V3868" s="440"/>
      <c r="W3868" s="425"/>
      <c r="X3868" s="428"/>
      <c r="Y3868" s="425"/>
      <c r="Z3868" s="428"/>
      <c r="AA3868" s="425"/>
      <c r="AB3868" s="428"/>
      <c r="AC3868" s="429"/>
      <c r="AD3868" s="432"/>
      <c r="AE3868" s="433"/>
      <c r="AF3868" s="442">
        <f>IF(AB3868=0,0,(AD3868/AB3868)*100)</f>
        <v>0</v>
      </c>
      <c r="AG3868" s="443"/>
      <c r="AH3868" s="428"/>
      <c r="AI3868" s="429"/>
      <c r="AJ3868" s="432"/>
      <c r="AK3868" s="433"/>
      <c r="AL3868" s="446">
        <f>IF(AH3868=0,0,(AJ3868/AH3868)*100)</f>
        <v>0</v>
      </c>
      <c r="AM3868" s="447"/>
      <c r="AN3868" s="428"/>
      <c r="AO3868" s="429"/>
      <c r="AP3868" s="432"/>
      <c r="AQ3868" s="433"/>
      <c r="AR3868" s="446">
        <f>IF(AN3868=0,0,(AP3868/AN3868)*100)</f>
        <v>0</v>
      </c>
      <c r="AS3868" s="447"/>
      <c r="AT3868" s="450">
        <f>AB3868+AH3868+AN3868</f>
        <v>0</v>
      </c>
      <c r="AU3868" s="451"/>
      <c r="AV3868" s="454">
        <f>AD3868+AJ3868+AP3868</f>
        <v>0</v>
      </c>
      <c r="AW3868" s="455"/>
      <c r="AX3868" s="446">
        <f>IF(AT3868=0,0,(AV3868/AT3868)*100)</f>
        <v>0</v>
      </c>
      <c r="AY3868" s="447"/>
      <c r="AZ3868" s="428"/>
      <c r="BA3868" s="429"/>
      <c r="BB3868" s="432"/>
      <c r="BC3868" s="433"/>
      <c r="BD3868" s="446">
        <f>IF(AZ3868=0,0,(BB3868/AZ3868)*100)</f>
        <v>0</v>
      </c>
      <c r="BE3868" s="447"/>
      <c r="BF3868" s="450">
        <f>AT3868+AZ3868</f>
        <v>0</v>
      </c>
      <c r="BG3868" s="451"/>
      <c r="BH3868" s="454">
        <f>AV3868+BB3868</f>
        <v>0</v>
      </c>
      <c r="BI3868" s="455"/>
      <c r="BJ3868" s="446">
        <f>IF(BF3868=0,0,(BH3868/BF3868)*100)</f>
        <v>0</v>
      </c>
      <c r="BK3868" s="447"/>
      <c r="BL3868" s="406">
        <f>(AD3868*2)+(AJ3868*2)+(AP3868*3)+BB3868</f>
        <v>0</v>
      </c>
      <c r="BM3868" s="407"/>
      <c r="BN3868" s="408"/>
      <c r="BO3868" s="404" t="e">
        <f>(BL3868*BR$2468)+(N3868*BR$2469)+(X3868*BR$2470)+(R3868*BR$2471)+(V3868*BR$2472)+(Z3868*BR$2473)</f>
        <v>#REF!</v>
      </c>
      <c r="BP3868" s="404" t="e">
        <f>((AZ3868-BB3868)*BR$2475)+((AT3868-AV3868)*BR$2474)+(H3868*BR$2476)+(P3868*BR$2477)</f>
        <v>#REF!</v>
      </c>
      <c r="BQ3868" s="53"/>
      <c r="BR3868" s="53"/>
      <c r="BS3868" s="779"/>
    </row>
    <row r="3869" spans="1:71" ht="21.75" customHeight="1" x14ac:dyDescent="0.25">
      <c r="A3869" s="779"/>
      <c r="B3869" s="415"/>
      <c r="C3869" s="412" t="str">
        <f>IF(ROSTER!D$22="","",ROSTER!D$22)</f>
        <v/>
      </c>
      <c r="D3869" s="413"/>
      <c r="E3869" s="419"/>
      <c r="F3869" s="421"/>
      <c r="G3869" s="423"/>
      <c r="H3869" s="426"/>
      <c r="I3869" s="427"/>
      <c r="J3869" s="430"/>
      <c r="K3869" s="431"/>
      <c r="L3869" s="434"/>
      <c r="M3869" s="435"/>
      <c r="N3869" s="438" t="s">
        <v>14</v>
      </c>
      <c r="O3869" s="439"/>
      <c r="P3869" s="430"/>
      <c r="Q3869" s="431"/>
      <c r="R3869" s="434"/>
      <c r="S3869" s="441"/>
      <c r="T3869" s="434"/>
      <c r="U3869" s="427"/>
      <c r="V3869" s="441"/>
      <c r="W3869" s="427"/>
      <c r="X3869" s="430"/>
      <c r="Y3869" s="427"/>
      <c r="Z3869" s="430"/>
      <c r="AA3869" s="427"/>
      <c r="AB3869" s="430"/>
      <c r="AC3869" s="431"/>
      <c r="AD3869" s="434"/>
      <c r="AE3869" s="435"/>
      <c r="AF3869" s="444"/>
      <c r="AG3869" s="445"/>
      <c r="AH3869" s="430"/>
      <c r="AI3869" s="431"/>
      <c r="AJ3869" s="434"/>
      <c r="AK3869" s="435"/>
      <c r="AL3869" s="448"/>
      <c r="AM3869" s="449"/>
      <c r="AN3869" s="430"/>
      <c r="AO3869" s="431"/>
      <c r="AP3869" s="434"/>
      <c r="AQ3869" s="435"/>
      <c r="AR3869" s="448"/>
      <c r="AS3869" s="449"/>
      <c r="AT3869" s="452"/>
      <c r="AU3869" s="453"/>
      <c r="AV3869" s="456"/>
      <c r="AW3869" s="457"/>
      <c r="AX3869" s="448"/>
      <c r="AY3869" s="449"/>
      <c r="AZ3869" s="430"/>
      <c r="BA3869" s="431"/>
      <c r="BB3869" s="434"/>
      <c r="BC3869" s="435"/>
      <c r="BD3869" s="448"/>
      <c r="BE3869" s="449"/>
      <c r="BF3869" s="452"/>
      <c r="BG3869" s="453"/>
      <c r="BH3869" s="456"/>
      <c r="BI3869" s="457"/>
      <c r="BJ3869" s="448"/>
      <c r="BK3869" s="449"/>
      <c r="BL3869" s="409"/>
      <c r="BM3869" s="410"/>
      <c r="BN3869" s="411"/>
      <c r="BO3869" s="405"/>
      <c r="BP3869" s="405"/>
      <c r="BQ3869" s="53"/>
      <c r="BR3869" s="53"/>
      <c r="BS3869" s="779"/>
    </row>
    <row r="3870" spans="1:71" ht="21.75" customHeight="1" x14ac:dyDescent="0.25">
      <c r="A3870" s="779"/>
      <c r="B3870" s="414" t="str">
        <f>IF(ROSTER!B$24="","",ROSTER!B$24)</f>
        <v/>
      </c>
      <c r="C3870" s="416" t="str">
        <f>IF(ROSTER!C$24="","",ROSTER!C$24)</f>
        <v/>
      </c>
      <c r="D3870" s="417"/>
      <c r="E3870" s="418"/>
      <c r="F3870" s="420">
        <f>IF(E3870="y",1,IF(E3870="S",1,0))</f>
        <v>0</v>
      </c>
      <c r="G3870" s="422">
        <f>IF(E3870="S",1,0)</f>
        <v>0</v>
      </c>
      <c r="H3870" s="424"/>
      <c r="I3870" s="425"/>
      <c r="J3870" s="428"/>
      <c r="K3870" s="429"/>
      <c r="L3870" s="432"/>
      <c r="M3870" s="433"/>
      <c r="N3870" s="436">
        <f>L3870+J3870</f>
        <v>0</v>
      </c>
      <c r="O3870" s="437"/>
      <c r="P3870" s="428"/>
      <c r="Q3870" s="429"/>
      <c r="R3870" s="432"/>
      <c r="S3870" s="440"/>
      <c r="T3870" s="432"/>
      <c r="U3870" s="425"/>
      <c r="V3870" s="440"/>
      <c r="W3870" s="425"/>
      <c r="X3870" s="428"/>
      <c r="Y3870" s="425"/>
      <c r="Z3870" s="428"/>
      <c r="AA3870" s="425"/>
      <c r="AB3870" s="428"/>
      <c r="AC3870" s="429"/>
      <c r="AD3870" s="432"/>
      <c r="AE3870" s="433"/>
      <c r="AF3870" s="442">
        <f>IF(AB3870=0,0,(AD3870/AB3870)*100)</f>
        <v>0</v>
      </c>
      <c r="AG3870" s="443"/>
      <c r="AH3870" s="428"/>
      <c r="AI3870" s="429"/>
      <c r="AJ3870" s="432"/>
      <c r="AK3870" s="433"/>
      <c r="AL3870" s="446">
        <f>IF(AH3870=0,0,(AJ3870/AH3870)*100)</f>
        <v>0</v>
      </c>
      <c r="AM3870" s="447"/>
      <c r="AN3870" s="428"/>
      <c r="AO3870" s="429"/>
      <c r="AP3870" s="432"/>
      <c r="AQ3870" s="433"/>
      <c r="AR3870" s="446">
        <f>IF(AN3870=0,0,(AP3870/AN3870)*100)</f>
        <v>0</v>
      </c>
      <c r="AS3870" s="447"/>
      <c r="AT3870" s="450">
        <f>AB3870+AH3870+AN3870</f>
        <v>0</v>
      </c>
      <c r="AU3870" s="451"/>
      <c r="AV3870" s="454">
        <f>AD3870+AJ3870+AP3870</f>
        <v>0</v>
      </c>
      <c r="AW3870" s="455"/>
      <c r="AX3870" s="446">
        <f>IF(AT3870=0,0,(AV3870/AT3870)*100)</f>
        <v>0</v>
      </c>
      <c r="AY3870" s="447"/>
      <c r="AZ3870" s="428"/>
      <c r="BA3870" s="429"/>
      <c r="BB3870" s="432"/>
      <c r="BC3870" s="433"/>
      <c r="BD3870" s="446">
        <f>IF(AZ3870=0,0,(BB3870/AZ3870)*100)</f>
        <v>0</v>
      </c>
      <c r="BE3870" s="447"/>
      <c r="BF3870" s="450">
        <f>AT3870+AZ3870</f>
        <v>0</v>
      </c>
      <c r="BG3870" s="451"/>
      <c r="BH3870" s="454">
        <f>AV3870+BB3870</f>
        <v>0</v>
      </c>
      <c r="BI3870" s="455"/>
      <c r="BJ3870" s="446">
        <f>IF(BF3870=0,0,(BH3870/BF3870)*100)</f>
        <v>0</v>
      </c>
      <c r="BK3870" s="447"/>
      <c r="BL3870" s="406">
        <f>(AD3870*2)+(AJ3870*2)+(AP3870*3)+BB3870</f>
        <v>0</v>
      </c>
      <c r="BM3870" s="407"/>
      <c r="BN3870" s="408"/>
      <c r="BO3870" s="404" t="e">
        <f>(BL3870*BR$2468)+(N3870*BR$2469)+(X3870*BR$2470)+(R3870*BR$2471)+(V3870*BR$2472)+(Z3870*BR$2473)</f>
        <v>#REF!</v>
      </c>
      <c r="BP3870" s="404" t="e">
        <f>((AZ3870-BB3870)*BR$2475)+((AT3870-AV3870)*BR$2474)+(H3870*BR$2476)+(P3870*BR$2477)</f>
        <v>#REF!</v>
      </c>
      <c r="BQ3870" s="53"/>
      <c r="BR3870" s="53"/>
      <c r="BS3870" s="779"/>
    </row>
    <row r="3871" spans="1:71" ht="21.75" customHeight="1" x14ac:dyDescent="0.25">
      <c r="A3871" s="779"/>
      <c r="B3871" s="415"/>
      <c r="C3871" s="412" t="str">
        <f>IF(ROSTER!D$24="","",ROSTER!D$24)</f>
        <v/>
      </c>
      <c r="D3871" s="413"/>
      <c r="E3871" s="419"/>
      <c r="F3871" s="421"/>
      <c r="G3871" s="423"/>
      <c r="H3871" s="426"/>
      <c r="I3871" s="427"/>
      <c r="J3871" s="430"/>
      <c r="K3871" s="431"/>
      <c r="L3871" s="434"/>
      <c r="M3871" s="435"/>
      <c r="N3871" s="438" t="s">
        <v>14</v>
      </c>
      <c r="O3871" s="439"/>
      <c r="P3871" s="430"/>
      <c r="Q3871" s="431"/>
      <c r="R3871" s="434"/>
      <c r="S3871" s="441"/>
      <c r="T3871" s="434"/>
      <c r="U3871" s="427"/>
      <c r="V3871" s="441"/>
      <c r="W3871" s="427"/>
      <c r="X3871" s="430"/>
      <c r="Y3871" s="427"/>
      <c r="Z3871" s="430"/>
      <c r="AA3871" s="427"/>
      <c r="AB3871" s="430"/>
      <c r="AC3871" s="431"/>
      <c r="AD3871" s="434"/>
      <c r="AE3871" s="435"/>
      <c r="AF3871" s="444"/>
      <c r="AG3871" s="445"/>
      <c r="AH3871" s="430"/>
      <c r="AI3871" s="431"/>
      <c r="AJ3871" s="434"/>
      <c r="AK3871" s="435"/>
      <c r="AL3871" s="448"/>
      <c r="AM3871" s="449"/>
      <c r="AN3871" s="430"/>
      <c r="AO3871" s="431"/>
      <c r="AP3871" s="434"/>
      <c r="AQ3871" s="435"/>
      <c r="AR3871" s="448"/>
      <c r="AS3871" s="449"/>
      <c r="AT3871" s="452"/>
      <c r="AU3871" s="453"/>
      <c r="AV3871" s="456"/>
      <c r="AW3871" s="457"/>
      <c r="AX3871" s="448"/>
      <c r="AY3871" s="449"/>
      <c r="AZ3871" s="430"/>
      <c r="BA3871" s="431"/>
      <c r="BB3871" s="434"/>
      <c r="BC3871" s="435"/>
      <c r="BD3871" s="448"/>
      <c r="BE3871" s="449"/>
      <c r="BF3871" s="452"/>
      <c r="BG3871" s="453"/>
      <c r="BH3871" s="456"/>
      <c r="BI3871" s="457"/>
      <c r="BJ3871" s="448"/>
      <c r="BK3871" s="449"/>
      <c r="BL3871" s="409"/>
      <c r="BM3871" s="410"/>
      <c r="BN3871" s="411"/>
      <c r="BO3871" s="405"/>
      <c r="BP3871" s="405"/>
      <c r="BQ3871" s="53"/>
      <c r="BR3871" s="53"/>
      <c r="BS3871" s="779"/>
    </row>
    <row r="3872" spans="1:71" ht="21.75" customHeight="1" x14ac:dyDescent="0.25">
      <c r="A3872" s="779"/>
      <c r="B3872" s="414" t="str">
        <f>IF(ROSTER!B$26="","",ROSTER!B$26)</f>
        <v/>
      </c>
      <c r="C3872" s="416" t="str">
        <f>IF(ROSTER!C$26="","",ROSTER!C$26)</f>
        <v/>
      </c>
      <c r="D3872" s="417"/>
      <c r="E3872" s="418"/>
      <c r="F3872" s="420">
        <f>IF(E3872="y",1,IF(E3872="S",1,0))</f>
        <v>0</v>
      </c>
      <c r="G3872" s="422">
        <f>IF(E3872="S",1,0)</f>
        <v>0</v>
      </c>
      <c r="H3872" s="424"/>
      <c r="I3872" s="425"/>
      <c r="J3872" s="428"/>
      <c r="K3872" s="429"/>
      <c r="L3872" s="432"/>
      <c r="M3872" s="433"/>
      <c r="N3872" s="436">
        <f>L3872+J3872</f>
        <v>0</v>
      </c>
      <c r="O3872" s="437"/>
      <c r="P3872" s="428"/>
      <c r="Q3872" s="429"/>
      <c r="R3872" s="432"/>
      <c r="S3872" s="440"/>
      <c r="T3872" s="432"/>
      <c r="U3872" s="425"/>
      <c r="V3872" s="440"/>
      <c r="W3872" s="425"/>
      <c r="X3872" s="428"/>
      <c r="Y3872" s="425"/>
      <c r="Z3872" s="428"/>
      <c r="AA3872" s="425"/>
      <c r="AB3872" s="428"/>
      <c r="AC3872" s="429"/>
      <c r="AD3872" s="432"/>
      <c r="AE3872" s="433"/>
      <c r="AF3872" s="442">
        <f>IF(AB3872=0,0,(AD3872/AB3872)*100)</f>
        <v>0</v>
      </c>
      <c r="AG3872" s="443"/>
      <c r="AH3872" s="428"/>
      <c r="AI3872" s="429"/>
      <c r="AJ3872" s="432"/>
      <c r="AK3872" s="433"/>
      <c r="AL3872" s="446">
        <f>IF(AH3872=0,0,(AJ3872/AH3872)*100)</f>
        <v>0</v>
      </c>
      <c r="AM3872" s="447"/>
      <c r="AN3872" s="428"/>
      <c r="AO3872" s="429"/>
      <c r="AP3872" s="432"/>
      <c r="AQ3872" s="433"/>
      <c r="AR3872" s="446">
        <f>IF(AN3872=0,0,(AP3872/AN3872)*100)</f>
        <v>0</v>
      </c>
      <c r="AS3872" s="447"/>
      <c r="AT3872" s="450">
        <f>AB3872+AH3872+AN3872</f>
        <v>0</v>
      </c>
      <c r="AU3872" s="451"/>
      <c r="AV3872" s="454">
        <f>AD3872+AJ3872+AP3872</f>
        <v>0</v>
      </c>
      <c r="AW3872" s="455"/>
      <c r="AX3872" s="446">
        <f>IF(AT3872=0,0,(AV3872/AT3872)*100)</f>
        <v>0</v>
      </c>
      <c r="AY3872" s="447"/>
      <c r="AZ3872" s="428"/>
      <c r="BA3872" s="429"/>
      <c r="BB3872" s="432"/>
      <c r="BC3872" s="433"/>
      <c r="BD3872" s="446">
        <f>IF(AZ3872=0,0,(BB3872/AZ3872)*100)</f>
        <v>0</v>
      </c>
      <c r="BE3872" s="447"/>
      <c r="BF3872" s="450">
        <f>AT3872+AZ3872</f>
        <v>0</v>
      </c>
      <c r="BG3872" s="451"/>
      <c r="BH3872" s="454">
        <f>AV3872+BB3872</f>
        <v>0</v>
      </c>
      <c r="BI3872" s="455"/>
      <c r="BJ3872" s="446">
        <f>IF(BF3872=0,0,(BH3872/BF3872)*100)</f>
        <v>0</v>
      </c>
      <c r="BK3872" s="447"/>
      <c r="BL3872" s="406">
        <f>(AD3872*2)+(AJ3872*2)+(AP3872*3)+BB3872</f>
        <v>0</v>
      </c>
      <c r="BM3872" s="407"/>
      <c r="BN3872" s="408"/>
      <c r="BO3872" s="404" t="e">
        <f>(BL3872*BR$2468)+(N3872*BR$2469)+(X3872*BR$2470)+(R3872*BR$2471)+(V3872*BR$2472)+(Z3872*BR$2473)</f>
        <v>#REF!</v>
      </c>
      <c r="BP3872" s="404" t="e">
        <f>((AZ3872-BB3872)*BR$2475)+((AT3872-AV3872)*BR$2474)+(H3872*BR$2476)+(P3872*BR$2477)</f>
        <v>#REF!</v>
      </c>
      <c r="BQ3872" s="53"/>
      <c r="BR3872" s="53"/>
      <c r="BS3872" s="779"/>
    </row>
    <row r="3873" spans="1:71" ht="21.75" customHeight="1" x14ac:dyDescent="0.25">
      <c r="A3873" s="779"/>
      <c r="B3873" s="415"/>
      <c r="C3873" s="412" t="str">
        <f>IF(ROSTER!D$26="","",ROSTER!D$26)</f>
        <v/>
      </c>
      <c r="D3873" s="413"/>
      <c r="E3873" s="419"/>
      <c r="F3873" s="421"/>
      <c r="G3873" s="423"/>
      <c r="H3873" s="426"/>
      <c r="I3873" s="427"/>
      <c r="J3873" s="430"/>
      <c r="K3873" s="431"/>
      <c r="L3873" s="434"/>
      <c r="M3873" s="435"/>
      <c r="N3873" s="438" t="s">
        <v>14</v>
      </c>
      <c r="O3873" s="439"/>
      <c r="P3873" s="430"/>
      <c r="Q3873" s="431"/>
      <c r="R3873" s="434"/>
      <c r="S3873" s="441"/>
      <c r="T3873" s="434"/>
      <c r="U3873" s="427"/>
      <c r="V3873" s="441"/>
      <c r="W3873" s="427"/>
      <c r="X3873" s="430"/>
      <c r="Y3873" s="427"/>
      <c r="Z3873" s="430"/>
      <c r="AA3873" s="427"/>
      <c r="AB3873" s="430"/>
      <c r="AC3873" s="431"/>
      <c r="AD3873" s="434"/>
      <c r="AE3873" s="435"/>
      <c r="AF3873" s="444"/>
      <c r="AG3873" s="445"/>
      <c r="AH3873" s="430"/>
      <c r="AI3873" s="431"/>
      <c r="AJ3873" s="434"/>
      <c r="AK3873" s="435"/>
      <c r="AL3873" s="448"/>
      <c r="AM3873" s="449"/>
      <c r="AN3873" s="430"/>
      <c r="AO3873" s="431"/>
      <c r="AP3873" s="434"/>
      <c r="AQ3873" s="435"/>
      <c r="AR3873" s="448"/>
      <c r="AS3873" s="449"/>
      <c r="AT3873" s="452"/>
      <c r="AU3873" s="453"/>
      <c r="AV3873" s="456"/>
      <c r="AW3873" s="457"/>
      <c r="AX3873" s="448"/>
      <c r="AY3873" s="449"/>
      <c r="AZ3873" s="430"/>
      <c r="BA3873" s="431"/>
      <c r="BB3873" s="434"/>
      <c r="BC3873" s="435"/>
      <c r="BD3873" s="448"/>
      <c r="BE3873" s="449"/>
      <c r="BF3873" s="452"/>
      <c r="BG3873" s="453"/>
      <c r="BH3873" s="456"/>
      <c r="BI3873" s="457"/>
      <c r="BJ3873" s="448"/>
      <c r="BK3873" s="449"/>
      <c r="BL3873" s="409"/>
      <c r="BM3873" s="410"/>
      <c r="BN3873" s="411"/>
      <c r="BO3873" s="405"/>
      <c r="BP3873" s="405"/>
      <c r="BQ3873" s="53"/>
      <c r="BR3873" s="53"/>
      <c r="BS3873" s="779"/>
    </row>
    <row r="3874" spans="1:71" ht="21.75" customHeight="1" x14ac:dyDescent="0.25">
      <c r="A3874" s="779"/>
      <c r="B3874" s="414" t="str">
        <f>IF(ROSTER!B$28="","",ROSTER!B$28)</f>
        <v/>
      </c>
      <c r="C3874" s="416" t="str">
        <f>IF(ROSTER!C$28="","",ROSTER!C$28)</f>
        <v/>
      </c>
      <c r="D3874" s="417"/>
      <c r="E3874" s="418"/>
      <c r="F3874" s="420">
        <f>IF(E3874="y",1,IF(E3874="S",1,0))</f>
        <v>0</v>
      </c>
      <c r="G3874" s="422">
        <f>IF(E3874="S",1,0)</f>
        <v>0</v>
      </c>
      <c r="H3874" s="424"/>
      <c r="I3874" s="425"/>
      <c r="J3874" s="428"/>
      <c r="K3874" s="429"/>
      <c r="L3874" s="432"/>
      <c r="M3874" s="433"/>
      <c r="N3874" s="436">
        <f>L3874+J3874</f>
        <v>0</v>
      </c>
      <c r="O3874" s="437"/>
      <c r="P3874" s="428"/>
      <c r="Q3874" s="429"/>
      <c r="R3874" s="432"/>
      <c r="S3874" s="440"/>
      <c r="T3874" s="432"/>
      <c r="U3874" s="425"/>
      <c r="V3874" s="440"/>
      <c r="W3874" s="425"/>
      <c r="X3874" s="428"/>
      <c r="Y3874" s="425"/>
      <c r="Z3874" s="428"/>
      <c r="AA3874" s="425"/>
      <c r="AB3874" s="428"/>
      <c r="AC3874" s="429"/>
      <c r="AD3874" s="432"/>
      <c r="AE3874" s="433"/>
      <c r="AF3874" s="442">
        <f>IF(AB3874=0,0,(AD3874/AB3874)*100)</f>
        <v>0</v>
      </c>
      <c r="AG3874" s="443"/>
      <c r="AH3874" s="428"/>
      <c r="AI3874" s="429"/>
      <c r="AJ3874" s="432"/>
      <c r="AK3874" s="433"/>
      <c r="AL3874" s="446">
        <f>IF(AH3874=0,0,(AJ3874/AH3874)*100)</f>
        <v>0</v>
      </c>
      <c r="AM3874" s="447"/>
      <c r="AN3874" s="428"/>
      <c r="AO3874" s="429"/>
      <c r="AP3874" s="432"/>
      <c r="AQ3874" s="433"/>
      <c r="AR3874" s="446">
        <f>IF(AN3874=0,0,(AP3874/AN3874)*100)</f>
        <v>0</v>
      </c>
      <c r="AS3874" s="447"/>
      <c r="AT3874" s="450">
        <f>AB3874+AH3874+AN3874</f>
        <v>0</v>
      </c>
      <c r="AU3874" s="451"/>
      <c r="AV3874" s="454">
        <f>AD3874+AJ3874+AP3874</f>
        <v>0</v>
      </c>
      <c r="AW3874" s="455"/>
      <c r="AX3874" s="446">
        <f>IF(AT3874=0,0,(AV3874/AT3874)*100)</f>
        <v>0</v>
      </c>
      <c r="AY3874" s="447"/>
      <c r="AZ3874" s="428"/>
      <c r="BA3874" s="429"/>
      <c r="BB3874" s="432"/>
      <c r="BC3874" s="433"/>
      <c r="BD3874" s="446">
        <f>IF(AZ3874=0,0,(BB3874/AZ3874)*100)</f>
        <v>0</v>
      </c>
      <c r="BE3874" s="447"/>
      <c r="BF3874" s="450">
        <f>AT3874+AZ3874</f>
        <v>0</v>
      </c>
      <c r="BG3874" s="451"/>
      <c r="BH3874" s="454">
        <f>AV3874+BB3874</f>
        <v>0</v>
      </c>
      <c r="BI3874" s="455"/>
      <c r="BJ3874" s="446">
        <f>IF(BF3874=0,0,(BH3874/BF3874)*100)</f>
        <v>0</v>
      </c>
      <c r="BK3874" s="447"/>
      <c r="BL3874" s="406">
        <f>(AD3874*2)+(AJ3874*2)+(AP3874*3)+BB3874</f>
        <v>0</v>
      </c>
      <c r="BM3874" s="407"/>
      <c r="BN3874" s="408"/>
      <c r="BO3874" s="404" t="e">
        <f>(BL3874*BR$2468)+(N3874*BR$2469)+(X3874*BR$2470)+(R3874*BR$2471)+(V3874*BR$2472)+(Z3874*BR$2473)</f>
        <v>#REF!</v>
      </c>
      <c r="BP3874" s="404" t="e">
        <f>((AZ3874-BB3874)*BR$2475)+((AT3874-AV3874)*BR$2474)+(H3874*BR$2476)+(P3874*BR$2477)</f>
        <v>#REF!</v>
      </c>
      <c r="BQ3874" s="53"/>
      <c r="BR3874" s="53"/>
      <c r="BS3874" s="779"/>
    </row>
    <row r="3875" spans="1:71" ht="21.75" customHeight="1" x14ac:dyDescent="0.25">
      <c r="A3875" s="779"/>
      <c r="B3875" s="415"/>
      <c r="C3875" s="412" t="str">
        <f>IF(ROSTER!D$28="","",ROSTER!D$28)</f>
        <v/>
      </c>
      <c r="D3875" s="413"/>
      <c r="E3875" s="419"/>
      <c r="F3875" s="421"/>
      <c r="G3875" s="423"/>
      <c r="H3875" s="426"/>
      <c r="I3875" s="427"/>
      <c r="J3875" s="430"/>
      <c r="K3875" s="431"/>
      <c r="L3875" s="434"/>
      <c r="M3875" s="435"/>
      <c r="N3875" s="438" t="s">
        <v>14</v>
      </c>
      <c r="O3875" s="439"/>
      <c r="P3875" s="430"/>
      <c r="Q3875" s="431"/>
      <c r="R3875" s="434"/>
      <c r="S3875" s="441"/>
      <c r="T3875" s="434"/>
      <c r="U3875" s="427"/>
      <c r="V3875" s="441"/>
      <c r="W3875" s="427"/>
      <c r="X3875" s="430"/>
      <c r="Y3875" s="427"/>
      <c r="Z3875" s="430"/>
      <c r="AA3875" s="427"/>
      <c r="AB3875" s="430"/>
      <c r="AC3875" s="431"/>
      <c r="AD3875" s="434"/>
      <c r="AE3875" s="435"/>
      <c r="AF3875" s="444"/>
      <c r="AG3875" s="445"/>
      <c r="AH3875" s="430"/>
      <c r="AI3875" s="431"/>
      <c r="AJ3875" s="434"/>
      <c r="AK3875" s="435"/>
      <c r="AL3875" s="448"/>
      <c r="AM3875" s="449"/>
      <c r="AN3875" s="430"/>
      <c r="AO3875" s="431"/>
      <c r="AP3875" s="434"/>
      <c r="AQ3875" s="435"/>
      <c r="AR3875" s="448"/>
      <c r="AS3875" s="449"/>
      <c r="AT3875" s="452"/>
      <c r="AU3875" s="453"/>
      <c r="AV3875" s="456"/>
      <c r="AW3875" s="457"/>
      <c r="AX3875" s="448"/>
      <c r="AY3875" s="449"/>
      <c r="AZ3875" s="430"/>
      <c r="BA3875" s="431"/>
      <c r="BB3875" s="434"/>
      <c r="BC3875" s="435"/>
      <c r="BD3875" s="448"/>
      <c r="BE3875" s="449"/>
      <c r="BF3875" s="452"/>
      <c r="BG3875" s="453"/>
      <c r="BH3875" s="456"/>
      <c r="BI3875" s="457"/>
      <c r="BJ3875" s="448"/>
      <c r="BK3875" s="449"/>
      <c r="BL3875" s="409"/>
      <c r="BM3875" s="410"/>
      <c r="BN3875" s="411"/>
      <c r="BO3875" s="405"/>
      <c r="BP3875" s="405"/>
      <c r="BQ3875" s="53"/>
      <c r="BR3875" s="53"/>
      <c r="BS3875" s="779"/>
    </row>
    <row r="3876" spans="1:71" ht="21.75" customHeight="1" x14ac:dyDescent="0.25">
      <c r="A3876" s="779"/>
      <c r="B3876" s="414" t="str">
        <f>IF(ROSTER!B$30="","",ROSTER!B$30)</f>
        <v/>
      </c>
      <c r="C3876" s="416" t="str">
        <f>IF(ROSTER!C$30="","",ROSTER!C$30)</f>
        <v/>
      </c>
      <c r="D3876" s="417"/>
      <c r="E3876" s="418"/>
      <c r="F3876" s="420">
        <f>IF(E3876="y",1,IF(E3876="S",1,0))</f>
        <v>0</v>
      </c>
      <c r="G3876" s="422">
        <f>IF(E3876="S",1,0)</f>
        <v>0</v>
      </c>
      <c r="H3876" s="424"/>
      <c r="I3876" s="425"/>
      <c r="J3876" s="428"/>
      <c r="K3876" s="429"/>
      <c r="L3876" s="432"/>
      <c r="M3876" s="433"/>
      <c r="N3876" s="436">
        <f>L3876+J3876</f>
        <v>0</v>
      </c>
      <c r="O3876" s="437"/>
      <c r="P3876" s="428"/>
      <c r="Q3876" s="429"/>
      <c r="R3876" s="432"/>
      <c r="S3876" s="440"/>
      <c r="T3876" s="432"/>
      <c r="U3876" s="425"/>
      <c r="V3876" s="440"/>
      <c r="W3876" s="425"/>
      <c r="X3876" s="428"/>
      <c r="Y3876" s="425"/>
      <c r="Z3876" s="428"/>
      <c r="AA3876" s="425"/>
      <c r="AB3876" s="428"/>
      <c r="AC3876" s="429"/>
      <c r="AD3876" s="432"/>
      <c r="AE3876" s="433"/>
      <c r="AF3876" s="442">
        <f>IF(AB3876=0,0,(AD3876/AB3876)*100)</f>
        <v>0</v>
      </c>
      <c r="AG3876" s="443"/>
      <c r="AH3876" s="428"/>
      <c r="AI3876" s="429"/>
      <c r="AJ3876" s="432"/>
      <c r="AK3876" s="433"/>
      <c r="AL3876" s="446">
        <f>IF(AH3876=0,0,(AJ3876/AH3876)*100)</f>
        <v>0</v>
      </c>
      <c r="AM3876" s="447"/>
      <c r="AN3876" s="428"/>
      <c r="AO3876" s="429"/>
      <c r="AP3876" s="432"/>
      <c r="AQ3876" s="433"/>
      <c r="AR3876" s="446">
        <f>IF(AN3876=0,0,(AP3876/AN3876)*100)</f>
        <v>0</v>
      </c>
      <c r="AS3876" s="447"/>
      <c r="AT3876" s="450">
        <f>AB3876+AH3876+AN3876</f>
        <v>0</v>
      </c>
      <c r="AU3876" s="451"/>
      <c r="AV3876" s="454">
        <f>AD3876+AJ3876+AP3876</f>
        <v>0</v>
      </c>
      <c r="AW3876" s="455"/>
      <c r="AX3876" s="446">
        <f>IF(AT3876=0,0,(AV3876/AT3876)*100)</f>
        <v>0</v>
      </c>
      <c r="AY3876" s="447"/>
      <c r="AZ3876" s="428"/>
      <c r="BA3876" s="429"/>
      <c r="BB3876" s="432"/>
      <c r="BC3876" s="433"/>
      <c r="BD3876" s="446">
        <f>IF(AZ3876=0,0,(BB3876/AZ3876)*100)</f>
        <v>0</v>
      </c>
      <c r="BE3876" s="447"/>
      <c r="BF3876" s="450">
        <f>AT3876+AZ3876</f>
        <v>0</v>
      </c>
      <c r="BG3876" s="451"/>
      <c r="BH3876" s="454">
        <f>AV3876+BB3876</f>
        <v>0</v>
      </c>
      <c r="BI3876" s="455"/>
      <c r="BJ3876" s="446">
        <f>IF(BF3876=0,0,(BH3876/BF3876)*100)</f>
        <v>0</v>
      </c>
      <c r="BK3876" s="447"/>
      <c r="BL3876" s="406">
        <f>(AD3876*2)+(AJ3876*2)+(AP3876*3)+BB3876</f>
        <v>0</v>
      </c>
      <c r="BM3876" s="407"/>
      <c r="BN3876" s="408"/>
      <c r="BO3876" s="404" t="e">
        <f>(BL3876*BR$2468)+(N3876*BR$2469)+(X3876*BR$2470)+(R3876*BR$2471)+(V3876*BR$2472)+(Z3876*BR$2473)</f>
        <v>#REF!</v>
      </c>
      <c r="BP3876" s="404" t="e">
        <f>((AZ3876-BB3876)*BR$2475)+((AT3876-AV3876)*BR$2474)+(H3876*BR$2476)+(P3876*BR$2477)</f>
        <v>#REF!</v>
      </c>
      <c r="BQ3876" s="53"/>
      <c r="BR3876" s="53"/>
      <c r="BS3876" s="779"/>
    </row>
    <row r="3877" spans="1:71" ht="21.75" customHeight="1" x14ac:dyDescent="0.25">
      <c r="A3877" s="779"/>
      <c r="B3877" s="415"/>
      <c r="C3877" s="412" t="str">
        <f>IF(ROSTER!D$30="","",ROSTER!D$30)</f>
        <v/>
      </c>
      <c r="D3877" s="413"/>
      <c r="E3877" s="419"/>
      <c r="F3877" s="421"/>
      <c r="G3877" s="423"/>
      <c r="H3877" s="426"/>
      <c r="I3877" s="427"/>
      <c r="J3877" s="430"/>
      <c r="K3877" s="431"/>
      <c r="L3877" s="434"/>
      <c r="M3877" s="435"/>
      <c r="N3877" s="438" t="s">
        <v>14</v>
      </c>
      <c r="O3877" s="439"/>
      <c r="P3877" s="430"/>
      <c r="Q3877" s="431"/>
      <c r="R3877" s="434"/>
      <c r="S3877" s="441"/>
      <c r="T3877" s="434"/>
      <c r="U3877" s="427"/>
      <c r="V3877" s="441"/>
      <c r="W3877" s="427"/>
      <c r="X3877" s="430"/>
      <c r="Y3877" s="427"/>
      <c r="Z3877" s="430"/>
      <c r="AA3877" s="427"/>
      <c r="AB3877" s="430"/>
      <c r="AC3877" s="431"/>
      <c r="AD3877" s="434"/>
      <c r="AE3877" s="435"/>
      <c r="AF3877" s="444"/>
      <c r="AG3877" s="445"/>
      <c r="AH3877" s="430"/>
      <c r="AI3877" s="431"/>
      <c r="AJ3877" s="434"/>
      <c r="AK3877" s="435"/>
      <c r="AL3877" s="448"/>
      <c r="AM3877" s="449"/>
      <c r="AN3877" s="430"/>
      <c r="AO3877" s="431"/>
      <c r="AP3877" s="434"/>
      <c r="AQ3877" s="435"/>
      <c r="AR3877" s="448"/>
      <c r="AS3877" s="449"/>
      <c r="AT3877" s="452"/>
      <c r="AU3877" s="453"/>
      <c r="AV3877" s="456"/>
      <c r="AW3877" s="457"/>
      <c r="AX3877" s="448"/>
      <c r="AY3877" s="449"/>
      <c r="AZ3877" s="430"/>
      <c r="BA3877" s="431"/>
      <c r="BB3877" s="434"/>
      <c r="BC3877" s="435"/>
      <c r="BD3877" s="448"/>
      <c r="BE3877" s="449"/>
      <c r="BF3877" s="452"/>
      <c r="BG3877" s="453"/>
      <c r="BH3877" s="456"/>
      <c r="BI3877" s="457"/>
      <c r="BJ3877" s="448"/>
      <c r="BK3877" s="449"/>
      <c r="BL3877" s="409"/>
      <c r="BM3877" s="410"/>
      <c r="BN3877" s="411"/>
      <c r="BO3877" s="405"/>
      <c r="BP3877" s="405"/>
      <c r="BQ3877" s="53"/>
      <c r="BR3877" s="53"/>
      <c r="BS3877" s="779"/>
    </row>
    <row r="3878" spans="1:71" ht="21.75" customHeight="1" x14ac:dyDescent="0.25">
      <c r="A3878" s="779"/>
      <c r="B3878" s="414" t="str">
        <f>IF(ROSTER!B$32="","",ROSTER!B$32)</f>
        <v/>
      </c>
      <c r="C3878" s="416" t="str">
        <f>IF(ROSTER!C$32="","",ROSTER!C$32)</f>
        <v/>
      </c>
      <c r="D3878" s="417"/>
      <c r="E3878" s="418"/>
      <c r="F3878" s="420">
        <f>IF(E3878="y",1,IF(E3878="S",1,0))</f>
        <v>0</v>
      </c>
      <c r="G3878" s="422">
        <f>IF(E3878="S",1,0)</f>
        <v>0</v>
      </c>
      <c r="H3878" s="424"/>
      <c r="I3878" s="425"/>
      <c r="J3878" s="428"/>
      <c r="K3878" s="429"/>
      <c r="L3878" s="432"/>
      <c r="M3878" s="433"/>
      <c r="N3878" s="436">
        <f>L3878+J3878</f>
        <v>0</v>
      </c>
      <c r="O3878" s="437"/>
      <c r="P3878" s="428"/>
      <c r="Q3878" s="429"/>
      <c r="R3878" s="432"/>
      <c r="S3878" s="440"/>
      <c r="T3878" s="432"/>
      <c r="U3878" s="425"/>
      <c r="V3878" s="440"/>
      <c r="W3878" s="425"/>
      <c r="X3878" s="428"/>
      <c r="Y3878" s="425"/>
      <c r="Z3878" s="428"/>
      <c r="AA3878" s="425"/>
      <c r="AB3878" s="428"/>
      <c r="AC3878" s="429"/>
      <c r="AD3878" s="432"/>
      <c r="AE3878" s="433"/>
      <c r="AF3878" s="442">
        <f>IF(AB3878=0,0,(AD3878/AB3878)*100)</f>
        <v>0</v>
      </c>
      <c r="AG3878" s="443"/>
      <c r="AH3878" s="428"/>
      <c r="AI3878" s="429"/>
      <c r="AJ3878" s="432"/>
      <c r="AK3878" s="433"/>
      <c r="AL3878" s="446">
        <f>IF(AH3878=0,0,(AJ3878/AH3878)*100)</f>
        <v>0</v>
      </c>
      <c r="AM3878" s="447"/>
      <c r="AN3878" s="428"/>
      <c r="AO3878" s="429"/>
      <c r="AP3878" s="432"/>
      <c r="AQ3878" s="433"/>
      <c r="AR3878" s="446">
        <f>IF(AN3878=0,0,(AP3878/AN3878)*100)</f>
        <v>0</v>
      </c>
      <c r="AS3878" s="447"/>
      <c r="AT3878" s="450">
        <f>AB3878+AH3878+AN3878</f>
        <v>0</v>
      </c>
      <c r="AU3878" s="451"/>
      <c r="AV3878" s="454">
        <f>AD3878+AJ3878+AP3878</f>
        <v>0</v>
      </c>
      <c r="AW3878" s="455"/>
      <c r="AX3878" s="446">
        <f>IF(AT3878=0,0,(AV3878/AT3878)*100)</f>
        <v>0</v>
      </c>
      <c r="AY3878" s="447"/>
      <c r="AZ3878" s="428"/>
      <c r="BA3878" s="429"/>
      <c r="BB3878" s="432"/>
      <c r="BC3878" s="433"/>
      <c r="BD3878" s="446">
        <f>IF(AZ3878=0,0,(BB3878/AZ3878)*100)</f>
        <v>0</v>
      </c>
      <c r="BE3878" s="447"/>
      <c r="BF3878" s="450">
        <f>AT3878+AZ3878</f>
        <v>0</v>
      </c>
      <c r="BG3878" s="451"/>
      <c r="BH3878" s="454">
        <f>AV3878+BB3878</f>
        <v>0</v>
      </c>
      <c r="BI3878" s="455"/>
      <c r="BJ3878" s="446">
        <f>IF(BF3878=0,0,(BH3878/BF3878)*100)</f>
        <v>0</v>
      </c>
      <c r="BK3878" s="447"/>
      <c r="BL3878" s="406">
        <f>(AD3878*2)+(AJ3878*2)+(AP3878*3)+BB3878</f>
        <v>0</v>
      </c>
      <c r="BM3878" s="407"/>
      <c r="BN3878" s="408"/>
      <c r="BO3878" s="404" t="e">
        <f>(BL3878*BR$2468)+(N3878*BR$2469)+(X3878*BR$2470)+(R3878*BR$2471)+(V3878*BR$2472)+(Z3878*BR$2473)</f>
        <v>#REF!</v>
      </c>
      <c r="BP3878" s="404" t="e">
        <f>((AZ3878-BB3878)*BR$2475)+((AT3878-AV3878)*BR$2474)+(H3878*BR$2476)+(P3878*BR$2477)</f>
        <v>#REF!</v>
      </c>
      <c r="BQ3878" s="53"/>
      <c r="BR3878" s="53"/>
      <c r="BS3878" s="779"/>
    </row>
    <row r="3879" spans="1:71" ht="21.75" customHeight="1" x14ac:dyDescent="0.25">
      <c r="A3879" s="779"/>
      <c r="B3879" s="415"/>
      <c r="C3879" s="412" t="str">
        <f>IF(ROSTER!D$32="","",ROSTER!D$32)</f>
        <v/>
      </c>
      <c r="D3879" s="413"/>
      <c r="E3879" s="419"/>
      <c r="F3879" s="421"/>
      <c r="G3879" s="423"/>
      <c r="H3879" s="426"/>
      <c r="I3879" s="427"/>
      <c r="J3879" s="430"/>
      <c r="K3879" s="431"/>
      <c r="L3879" s="434"/>
      <c r="M3879" s="435"/>
      <c r="N3879" s="438" t="s">
        <v>14</v>
      </c>
      <c r="O3879" s="439"/>
      <c r="P3879" s="430"/>
      <c r="Q3879" s="431"/>
      <c r="R3879" s="434"/>
      <c r="S3879" s="441"/>
      <c r="T3879" s="434"/>
      <c r="U3879" s="427"/>
      <c r="V3879" s="441"/>
      <c r="W3879" s="427"/>
      <c r="X3879" s="430"/>
      <c r="Y3879" s="427"/>
      <c r="Z3879" s="430"/>
      <c r="AA3879" s="427"/>
      <c r="AB3879" s="430"/>
      <c r="AC3879" s="431"/>
      <c r="AD3879" s="434"/>
      <c r="AE3879" s="435"/>
      <c r="AF3879" s="444"/>
      <c r="AG3879" s="445"/>
      <c r="AH3879" s="430"/>
      <c r="AI3879" s="431"/>
      <c r="AJ3879" s="434"/>
      <c r="AK3879" s="435"/>
      <c r="AL3879" s="448"/>
      <c r="AM3879" s="449"/>
      <c r="AN3879" s="430"/>
      <c r="AO3879" s="431"/>
      <c r="AP3879" s="434"/>
      <c r="AQ3879" s="435"/>
      <c r="AR3879" s="448"/>
      <c r="AS3879" s="449"/>
      <c r="AT3879" s="452"/>
      <c r="AU3879" s="453"/>
      <c r="AV3879" s="456"/>
      <c r="AW3879" s="457"/>
      <c r="AX3879" s="448"/>
      <c r="AY3879" s="449"/>
      <c r="AZ3879" s="430"/>
      <c r="BA3879" s="431"/>
      <c r="BB3879" s="434"/>
      <c r="BC3879" s="435"/>
      <c r="BD3879" s="448"/>
      <c r="BE3879" s="449"/>
      <c r="BF3879" s="452"/>
      <c r="BG3879" s="453"/>
      <c r="BH3879" s="456"/>
      <c r="BI3879" s="457"/>
      <c r="BJ3879" s="448"/>
      <c r="BK3879" s="449"/>
      <c r="BL3879" s="409"/>
      <c r="BM3879" s="410"/>
      <c r="BN3879" s="411"/>
      <c r="BO3879" s="405"/>
      <c r="BP3879" s="405"/>
      <c r="BQ3879" s="53"/>
      <c r="BR3879" s="53"/>
      <c r="BS3879" s="779"/>
    </row>
    <row r="3880" spans="1:71" ht="21.75" customHeight="1" x14ac:dyDescent="0.25">
      <c r="A3880" s="779"/>
      <c r="B3880" s="414" t="str">
        <f>IF(ROSTER!B$34="","",ROSTER!B$34)</f>
        <v/>
      </c>
      <c r="C3880" s="416" t="str">
        <f>IF(ROSTER!C$34="","",ROSTER!C$34)</f>
        <v/>
      </c>
      <c r="D3880" s="417"/>
      <c r="E3880" s="418"/>
      <c r="F3880" s="420">
        <f>IF(E3880="y",1,IF(E3880="S",1,0))</f>
        <v>0</v>
      </c>
      <c r="G3880" s="422">
        <f>IF(E3880="S",1,0)</f>
        <v>0</v>
      </c>
      <c r="H3880" s="424"/>
      <c r="I3880" s="425"/>
      <c r="J3880" s="428"/>
      <c r="K3880" s="429"/>
      <c r="L3880" s="432"/>
      <c r="M3880" s="433"/>
      <c r="N3880" s="436">
        <f>L3880+J3880</f>
        <v>0</v>
      </c>
      <c r="O3880" s="437"/>
      <c r="P3880" s="428"/>
      <c r="Q3880" s="429"/>
      <c r="R3880" s="432"/>
      <c r="S3880" s="440"/>
      <c r="T3880" s="432"/>
      <c r="U3880" s="425"/>
      <c r="V3880" s="440"/>
      <c r="W3880" s="425"/>
      <c r="X3880" s="428"/>
      <c r="Y3880" s="425"/>
      <c r="Z3880" s="428"/>
      <c r="AA3880" s="425"/>
      <c r="AB3880" s="428"/>
      <c r="AC3880" s="429"/>
      <c r="AD3880" s="432"/>
      <c r="AE3880" s="433"/>
      <c r="AF3880" s="442">
        <f>IF(AB3880=0,0,(AD3880/AB3880)*100)</f>
        <v>0</v>
      </c>
      <c r="AG3880" s="443"/>
      <c r="AH3880" s="428"/>
      <c r="AI3880" s="429"/>
      <c r="AJ3880" s="432"/>
      <c r="AK3880" s="433"/>
      <c r="AL3880" s="446">
        <f>IF(AH3880=0,0,(AJ3880/AH3880)*100)</f>
        <v>0</v>
      </c>
      <c r="AM3880" s="447"/>
      <c r="AN3880" s="428"/>
      <c r="AO3880" s="429"/>
      <c r="AP3880" s="432"/>
      <c r="AQ3880" s="433"/>
      <c r="AR3880" s="446">
        <f>IF(AN3880=0,0,(AP3880/AN3880)*100)</f>
        <v>0</v>
      </c>
      <c r="AS3880" s="447"/>
      <c r="AT3880" s="450">
        <f>AB3880+AH3880+AN3880</f>
        <v>0</v>
      </c>
      <c r="AU3880" s="451"/>
      <c r="AV3880" s="454">
        <f>AD3880+AJ3880+AP3880</f>
        <v>0</v>
      </c>
      <c r="AW3880" s="455"/>
      <c r="AX3880" s="446">
        <f>IF(AT3880=0,0,(AV3880/AT3880)*100)</f>
        <v>0</v>
      </c>
      <c r="AY3880" s="447"/>
      <c r="AZ3880" s="428"/>
      <c r="BA3880" s="429"/>
      <c r="BB3880" s="432"/>
      <c r="BC3880" s="433"/>
      <c r="BD3880" s="446">
        <f>IF(AZ3880=0,0,(BB3880/AZ3880)*100)</f>
        <v>0</v>
      </c>
      <c r="BE3880" s="447"/>
      <c r="BF3880" s="450">
        <f>AT3880+AZ3880</f>
        <v>0</v>
      </c>
      <c r="BG3880" s="451"/>
      <c r="BH3880" s="454">
        <f>AV3880+BB3880</f>
        <v>0</v>
      </c>
      <c r="BI3880" s="455"/>
      <c r="BJ3880" s="446">
        <f>IF(BF3880=0,0,(BH3880/BF3880)*100)</f>
        <v>0</v>
      </c>
      <c r="BK3880" s="447"/>
      <c r="BL3880" s="406">
        <f>(AD3880*2)+(AJ3880*2)+(AP3880*3)+BB3880</f>
        <v>0</v>
      </c>
      <c r="BM3880" s="407"/>
      <c r="BN3880" s="408"/>
      <c r="BO3880" s="404" t="e">
        <f>(BL3880*BR$2468)+(N3880*BR$2469)+(X3880*BR$2470)+(R3880*BR$2471)+(V3880*BR$2472)+(Z3880*BR$2473)</f>
        <v>#REF!</v>
      </c>
      <c r="BP3880" s="404" t="e">
        <f>((AZ3880-BB3880)*BR$2475)+((AT3880-AV3880)*BR$2474)+(H3880*BR$2476)+(P3880*BR$2477)</f>
        <v>#REF!</v>
      </c>
      <c r="BQ3880" s="53"/>
      <c r="BR3880" s="53"/>
      <c r="BS3880" s="779"/>
    </row>
    <row r="3881" spans="1:71" ht="21.75" customHeight="1" x14ac:dyDescent="0.25">
      <c r="A3881" s="779"/>
      <c r="B3881" s="415"/>
      <c r="C3881" s="412" t="str">
        <f>IF(ROSTER!D$34="","",ROSTER!D$34)</f>
        <v/>
      </c>
      <c r="D3881" s="413"/>
      <c r="E3881" s="419"/>
      <c r="F3881" s="421"/>
      <c r="G3881" s="423"/>
      <c r="H3881" s="426"/>
      <c r="I3881" s="427"/>
      <c r="J3881" s="430"/>
      <c r="K3881" s="431"/>
      <c r="L3881" s="434"/>
      <c r="M3881" s="435"/>
      <c r="N3881" s="438" t="s">
        <v>14</v>
      </c>
      <c r="O3881" s="439"/>
      <c r="P3881" s="430"/>
      <c r="Q3881" s="431"/>
      <c r="R3881" s="434"/>
      <c r="S3881" s="441"/>
      <c r="T3881" s="434"/>
      <c r="U3881" s="427"/>
      <c r="V3881" s="441"/>
      <c r="W3881" s="427"/>
      <c r="X3881" s="430"/>
      <c r="Y3881" s="427"/>
      <c r="Z3881" s="430"/>
      <c r="AA3881" s="427"/>
      <c r="AB3881" s="430"/>
      <c r="AC3881" s="431"/>
      <c r="AD3881" s="434"/>
      <c r="AE3881" s="435"/>
      <c r="AF3881" s="444"/>
      <c r="AG3881" s="445"/>
      <c r="AH3881" s="430"/>
      <c r="AI3881" s="431"/>
      <c r="AJ3881" s="434"/>
      <c r="AK3881" s="435"/>
      <c r="AL3881" s="448"/>
      <c r="AM3881" s="449"/>
      <c r="AN3881" s="430"/>
      <c r="AO3881" s="431"/>
      <c r="AP3881" s="434"/>
      <c r="AQ3881" s="435"/>
      <c r="AR3881" s="448"/>
      <c r="AS3881" s="449"/>
      <c r="AT3881" s="452"/>
      <c r="AU3881" s="453"/>
      <c r="AV3881" s="456"/>
      <c r="AW3881" s="457"/>
      <c r="AX3881" s="448"/>
      <c r="AY3881" s="449"/>
      <c r="AZ3881" s="430"/>
      <c r="BA3881" s="431"/>
      <c r="BB3881" s="434"/>
      <c r="BC3881" s="435"/>
      <c r="BD3881" s="448"/>
      <c r="BE3881" s="449"/>
      <c r="BF3881" s="452"/>
      <c r="BG3881" s="453"/>
      <c r="BH3881" s="456"/>
      <c r="BI3881" s="457"/>
      <c r="BJ3881" s="448"/>
      <c r="BK3881" s="449"/>
      <c r="BL3881" s="409"/>
      <c r="BM3881" s="410"/>
      <c r="BN3881" s="411"/>
      <c r="BO3881" s="405"/>
      <c r="BP3881" s="405"/>
      <c r="BQ3881" s="53"/>
      <c r="BR3881" s="53"/>
      <c r="BS3881" s="779"/>
    </row>
    <row r="3882" spans="1:71" ht="21.75" customHeight="1" x14ac:dyDescent="0.25">
      <c r="A3882" s="779"/>
      <c r="B3882" s="414" t="str">
        <f>IF(ROSTER!B$36="","",ROSTER!B$36)</f>
        <v/>
      </c>
      <c r="C3882" s="416" t="str">
        <f>IF(ROSTER!C$36="","",ROSTER!C$36)</f>
        <v/>
      </c>
      <c r="D3882" s="417"/>
      <c r="E3882" s="418"/>
      <c r="F3882" s="420">
        <f>IF(E3882="y",1,IF(E3882="S",1,0))</f>
        <v>0</v>
      </c>
      <c r="G3882" s="422">
        <f>IF(E3882="S",1,0)</f>
        <v>0</v>
      </c>
      <c r="H3882" s="424"/>
      <c r="I3882" s="425"/>
      <c r="J3882" s="428"/>
      <c r="K3882" s="429"/>
      <c r="L3882" s="432"/>
      <c r="M3882" s="433"/>
      <c r="N3882" s="436">
        <f>L3882+J3882</f>
        <v>0</v>
      </c>
      <c r="O3882" s="437"/>
      <c r="P3882" s="428"/>
      <c r="Q3882" s="429"/>
      <c r="R3882" s="432"/>
      <c r="S3882" s="440"/>
      <c r="T3882" s="432"/>
      <c r="U3882" s="425"/>
      <c r="V3882" s="440"/>
      <c r="W3882" s="425"/>
      <c r="X3882" s="428"/>
      <c r="Y3882" s="425"/>
      <c r="Z3882" s="428"/>
      <c r="AA3882" s="425"/>
      <c r="AB3882" s="428"/>
      <c r="AC3882" s="429"/>
      <c r="AD3882" s="432"/>
      <c r="AE3882" s="433"/>
      <c r="AF3882" s="442">
        <f>IF(AB3882=0,0,(AD3882/AB3882)*100)</f>
        <v>0</v>
      </c>
      <c r="AG3882" s="443"/>
      <c r="AH3882" s="428"/>
      <c r="AI3882" s="429"/>
      <c r="AJ3882" s="432"/>
      <c r="AK3882" s="433"/>
      <c r="AL3882" s="446">
        <f>IF(AH3882=0,0,(AJ3882/AH3882)*100)</f>
        <v>0</v>
      </c>
      <c r="AM3882" s="447"/>
      <c r="AN3882" s="428"/>
      <c r="AO3882" s="429"/>
      <c r="AP3882" s="432"/>
      <c r="AQ3882" s="433"/>
      <c r="AR3882" s="446">
        <f>IF(AN3882=0,0,(AP3882/AN3882)*100)</f>
        <v>0</v>
      </c>
      <c r="AS3882" s="447"/>
      <c r="AT3882" s="450">
        <f>AB3882+AH3882+AN3882</f>
        <v>0</v>
      </c>
      <c r="AU3882" s="451"/>
      <c r="AV3882" s="454">
        <f>AD3882+AJ3882+AP3882</f>
        <v>0</v>
      </c>
      <c r="AW3882" s="455"/>
      <c r="AX3882" s="446">
        <f>IF(AT3882=0,0,(AV3882/AT3882)*100)</f>
        <v>0</v>
      </c>
      <c r="AY3882" s="447"/>
      <c r="AZ3882" s="428"/>
      <c r="BA3882" s="429"/>
      <c r="BB3882" s="432"/>
      <c r="BC3882" s="433"/>
      <c r="BD3882" s="446">
        <f>IF(AZ3882=0,0,(BB3882/AZ3882)*100)</f>
        <v>0</v>
      </c>
      <c r="BE3882" s="447"/>
      <c r="BF3882" s="450">
        <f>AT3882+AZ3882</f>
        <v>0</v>
      </c>
      <c r="BG3882" s="451"/>
      <c r="BH3882" s="454">
        <f>AV3882+BB3882</f>
        <v>0</v>
      </c>
      <c r="BI3882" s="455"/>
      <c r="BJ3882" s="446">
        <f>IF(BF3882=0,0,(BH3882/BF3882)*100)</f>
        <v>0</v>
      </c>
      <c r="BK3882" s="447"/>
      <c r="BL3882" s="406">
        <f>(AD3882*2)+(AJ3882*2)+(AP3882*3)+BB3882</f>
        <v>0</v>
      </c>
      <c r="BM3882" s="407"/>
      <c r="BN3882" s="408"/>
      <c r="BO3882" s="404" t="e">
        <f>(BL3882*BR$2468)+(N3882*BR$2469)+(X3882*BR$2470)+(R3882*BR$2471)+(V3882*BR$2472)+(Z3882*BR$2473)</f>
        <v>#REF!</v>
      </c>
      <c r="BP3882" s="404" t="e">
        <f>((AZ3882-BB3882)*BR$2475)+((AT3882-AV3882)*BR$2474)+(H3882*BR$2476)+(P3882*BR$2477)</f>
        <v>#REF!</v>
      </c>
      <c r="BQ3882" s="53"/>
      <c r="BR3882" s="53"/>
      <c r="BS3882" s="779"/>
    </row>
    <row r="3883" spans="1:71" ht="21.75" customHeight="1" x14ac:dyDescent="0.25">
      <c r="A3883" s="779"/>
      <c r="B3883" s="415"/>
      <c r="C3883" s="412" t="str">
        <f>IF(ROSTER!D$36="","",ROSTER!D$36)</f>
        <v/>
      </c>
      <c r="D3883" s="413"/>
      <c r="E3883" s="419"/>
      <c r="F3883" s="421"/>
      <c r="G3883" s="423"/>
      <c r="H3883" s="426"/>
      <c r="I3883" s="427"/>
      <c r="J3883" s="430"/>
      <c r="K3883" s="431"/>
      <c r="L3883" s="434"/>
      <c r="M3883" s="435"/>
      <c r="N3883" s="438" t="s">
        <v>14</v>
      </c>
      <c r="O3883" s="439"/>
      <c r="P3883" s="430"/>
      <c r="Q3883" s="431"/>
      <c r="R3883" s="434"/>
      <c r="S3883" s="441"/>
      <c r="T3883" s="434"/>
      <c r="U3883" s="427"/>
      <c r="V3883" s="441"/>
      <c r="W3883" s="427"/>
      <c r="X3883" s="430"/>
      <c r="Y3883" s="427"/>
      <c r="Z3883" s="430"/>
      <c r="AA3883" s="427"/>
      <c r="AB3883" s="430"/>
      <c r="AC3883" s="431"/>
      <c r="AD3883" s="434"/>
      <c r="AE3883" s="435"/>
      <c r="AF3883" s="444"/>
      <c r="AG3883" s="445"/>
      <c r="AH3883" s="430"/>
      <c r="AI3883" s="431"/>
      <c r="AJ3883" s="434"/>
      <c r="AK3883" s="435"/>
      <c r="AL3883" s="448"/>
      <c r="AM3883" s="449"/>
      <c r="AN3883" s="430"/>
      <c r="AO3883" s="431"/>
      <c r="AP3883" s="434"/>
      <c r="AQ3883" s="435"/>
      <c r="AR3883" s="448"/>
      <c r="AS3883" s="449"/>
      <c r="AT3883" s="452"/>
      <c r="AU3883" s="453"/>
      <c r="AV3883" s="456"/>
      <c r="AW3883" s="457"/>
      <c r="AX3883" s="448"/>
      <c r="AY3883" s="449"/>
      <c r="AZ3883" s="430"/>
      <c r="BA3883" s="431"/>
      <c r="BB3883" s="434"/>
      <c r="BC3883" s="435"/>
      <c r="BD3883" s="448"/>
      <c r="BE3883" s="449"/>
      <c r="BF3883" s="452"/>
      <c r="BG3883" s="453"/>
      <c r="BH3883" s="456"/>
      <c r="BI3883" s="457"/>
      <c r="BJ3883" s="448"/>
      <c r="BK3883" s="449"/>
      <c r="BL3883" s="409"/>
      <c r="BM3883" s="410"/>
      <c r="BN3883" s="411"/>
      <c r="BO3883" s="405"/>
      <c r="BP3883" s="405"/>
      <c r="BQ3883" s="53"/>
      <c r="BR3883" s="53"/>
      <c r="BS3883" s="779"/>
    </row>
    <row r="3884" spans="1:71" ht="21.75" customHeight="1" x14ac:dyDescent="0.25">
      <c r="A3884" s="779"/>
      <c r="B3884" s="414" t="str">
        <f>IF(ROSTER!B$38="","",ROSTER!B$38)</f>
        <v/>
      </c>
      <c r="C3884" s="416" t="str">
        <f>IF(ROSTER!C$38="","",ROSTER!C$38)</f>
        <v/>
      </c>
      <c r="D3884" s="417"/>
      <c r="E3884" s="418"/>
      <c r="F3884" s="420">
        <f>IF(E3884="y",1,IF(E3884="S",1,0))</f>
        <v>0</v>
      </c>
      <c r="G3884" s="422">
        <f>IF(E3884="S",1,0)</f>
        <v>0</v>
      </c>
      <c r="H3884" s="424"/>
      <c r="I3884" s="425"/>
      <c r="J3884" s="428"/>
      <c r="K3884" s="429"/>
      <c r="L3884" s="432"/>
      <c r="M3884" s="433"/>
      <c r="N3884" s="436">
        <f>L3884+J3884</f>
        <v>0</v>
      </c>
      <c r="O3884" s="437"/>
      <c r="P3884" s="428"/>
      <c r="Q3884" s="429"/>
      <c r="R3884" s="432"/>
      <c r="S3884" s="440"/>
      <c r="T3884" s="432"/>
      <c r="U3884" s="425"/>
      <c r="V3884" s="440"/>
      <c r="W3884" s="425"/>
      <c r="X3884" s="428"/>
      <c r="Y3884" s="425"/>
      <c r="Z3884" s="428"/>
      <c r="AA3884" s="425"/>
      <c r="AB3884" s="428"/>
      <c r="AC3884" s="429"/>
      <c r="AD3884" s="432"/>
      <c r="AE3884" s="433"/>
      <c r="AF3884" s="442">
        <f>IF(AB3884=0,0,(AD3884/AB3884)*100)</f>
        <v>0</v>
      </c>
      <c r="AG3884" s="443"/>
      <c r="AH3884" s="428"/>
      <c r="AI3884" s="429"/>
      <c r="AJ3884" s="432"/>
      <c r="AK3884" s="433"/>
      <c r="AL3884" s="446">
        <f>IF(AH3884=0,0,(AJ3884/AH3884)*100)</f>
        <v>0</v>
      </c>
      <c r="AM3884" s="447"/>
      <c r="AN3884" s="428"/>
      <c r="AO3884" s="429"/>
      <c r="AP3884" s="432"/>
      <c r="AQ3884" s="433"/>
      <c r="AR3884" s="446">
        <f>IF(AN3884=0,0,(AP3884/AN3884)*100)</f>
        <v>0</v>
      </c>
      <c r="AS3884" s="447"/>
      <c r="AT3884" s="450">
        <f>AB3884+AH3884+AN3884</f>
        <v>0</v>
      </c>
      <c r="AU3884" s="451"/>
      <c r="AV3884" s="454">
        <f>AD3884+AJ3884+AP3884</f>
        <v>0</v>
      </c>
      <c r="AW3884" s="455"/>
      <c r="AX3884" s="446">
        <f>IF(AT3884=0,0,(AV3884/AT3884)*100)</f>
        <v>0</v>
      </c>
      <c r="AY3884" s="447"/>
      <c r="AZ3884" s="428"/>
      <c r="BA3884" s="429"/>
      <c r="BB3884" s="432"/>
      <c r="BC3884" s="433"/>
      <c r="BD3884" s="446">
        <f>IF(AZ3884=0,0,(BB3884/AZ3884)*100)</f>
        <v>0</v>
      </c>
      <c r="BE3884" s="447"/>
      <c r="BF3884" s="450">
        <f>AT3884+AZ3884</f>
        <v>0</v>
      </c>
      <c r="BG3884" s="451"/>
      <c r="BH3884" s="454">
        <f>AV3884+BB3884</f>
        <v>0</v>
      </c>
      <c r="BI3884" s="455"/>
      <c r="BJ3884" s="446">
        <f>IF(BF3884=0,0,(BH3884/BF3884)*100)</f>
        <v>0</v>
      </c>
      <c r="BK3884" s="447"/>
      <c r="BL3884" s="406">
        <f>(AD3884*2)+(AJ3884*2)+(AP3884*3)+BB3884</f>
        <v>0</v>
      </c>
      <c r="BM3884" s="407"/>
      <c r="BN3884" s="408"/>
      <c r="BO3884" s="404" t="e">
        <f>(BL3884*BR$2468)+(N3884*BR$2469)+(X3884*BR$2470)+(R3884*BR$2471)+(V3884*BR$2472)+(Z3884*BR$2473)</f>
        <v>#REF!</v>
      </c>
      <c r="BP3884" s="404" t="e">
        <f>((AZ3884-BB3884)*BR$2475)+((AT3884-AV3884)*BR$2474)+(H3884*BR$2476)+(P3884*BR$2477)</f>
        <v>#REF!</v>
      </c>
      <c r="BQ3884" s="53"/>
      <c r="BR3884" s="53"/>
      <c r="BS3884" s="779"/>
    </row>
    <row r="3885" spans="1:71" ht="21.75" customHeight="1" x14ac:dyDescent="0.25">
      <c r="A3885" s="779"/>
      <c r="B3885" s="415"/>
      <c r="C3885" s="412" t="str">
        <f>IF(ROSTER!D$38="","",ROSTER!D$38)</f>
        <v/>
      </c>
      <c r="D3885" s="413"/>
      <c r="E3885" s="419"/>
      <c r="F3885" s="421"/>
      <c r="G3885" s="423"/>
      <c r="H3885" s="426"/>
      <c r="I3885" s="427"/>
      <c r="J3885" s="430"/>
      <c r="K3885" s="431"/>
      <c r="L3885" s="434"/>
      <c r="M3885" s="435"/>
      <c r="N3885" s="438" t="s">
        <v>14</v>
      </c>
      <c r="O3885" s="439"/>
      <c r="P3885" s="430"/>
      <c r="Q3885" s="431"/>
      <c r="R3885" s="434"/>
      <c r="S3885" s="441"/>
      <c r="T3885" s="434"/>
      <c r="U3885" s="427"/>
      <c r="V3885" s="441"/>
      <c r="W3885" s="427"/>
      <c r="X3885" s="430"/>
      <c r="Y3885" s="427"/>
      <c r="Z3885" s="430"/>
      <c r="AA3885" s="427"/>
      <c r="AB3885" s="430"/>
      <c r="AC3885" s="431"/>
      <c r="AD3885" s="434"/>
      <c r="AE3885" s="435"/>
      <c r="AF3885" s="444"/>
      <c r="AG3885" s="445"/>
      <c r="AH3885" s="430"/>
      <c r="AI3885" s="431"/>
      <c r="AJ3885" s="434"/>
      <c r="AK3885" s="435"/>
      <c r="AL3885" s="448"/>
      <c r="AM3885" s="449"/>
      <c r="AN3885" s="430"/>
      <c r="AO3885" s="431"/>
      <c r="AP3885" s="434"/>
      <c r="AQ3885" s="435"/>
      <c r="AR3885" s="448"/>
      <c r="AS3885" s="449"/>
      <c r="AT3885" s="452"/>
      <c r="AU3885" s="453"/>
      <c r="AV3885" s="456"/>
      <c r="AW3885" s="457"/>
      <c r="AX3885" s="448"/>
      <c r="AY3885" s="449"/>
      <c r="AZ3885" s="430"/>
      <c r="BA3885" s="431"/>
      <c r="BB3885" s="434"/>
      <c r="BC3885" s="435"/>
      <c r="BD3885" s="448"/>
      <c r="BE3885" s="449"/>
      <c r="BF3885" s="452"/>
      <c r="BG3885" s="453"/>
      <c r="BH3885" s="456"/>
      <c r="BI3885" s="457"/>
      <c r="BJ3885" s="448"/>
      <c r="BK3885" s="449"/>
      <c r="BL3885" s="409"/>
      <c r="BM3885" s="410"/>
      <c r="BN3885" s="411"/>
      <c r="BO3885" s="405"/>
      <c r="BP3885" s="405"/>
      <c r="BQ3885" s="53"/>
      <c r="BR3885" s="53"/>
      <c r="BS3885" s="779"/>
    </row>
    <row r="3886" spans="1:71" ht="21.75" customHeight="1" x14ac:dyDescent="0.25">
      <c r="A3886" s="779"/>
      <c r="B3886" s="414" t="str">
        <f>IF(ROSTER!B$40="","",ROSTER!B$40)</f>
        <v/>
      </c>
      <c r="C3886" s="416" t="str">
        <f>IF(ROSTER!C$40="","",ROSTER!C$40)</f>
        <v/>
      </c>
      <c r="D3886" s="417"/>
      <c r="E3886" s="418"/>
      <c r="F3886" s="420">
        <f>IF(E3886="y",1,IF(E3886="S",1,0))</f>
        <v>0</v>
      </c>
      <c r="G3886" s="422">
        <f>IF(E3886="S",1,0)</f>
        <v>0</v>
      </c>
      <c r="H3886" s="424"/>
      <c r="I3886" s="425"/>
      <c r="J3886" s="428"/>
      <c r="K3886" s="429"/>
      <c r="L3886" s="432"/>
      <c r="M3886" s="433"/>
      <c r="N3886" s="436">
        <f>L3886+J3886</f>
        <v>0</v>
      </c>
      <c r="O3886" s="437"/>
      <c r="P3886" s="428"/>
      <c r="Q3886" s="429"/>
      <c r="R3886" s="432"/>
      <c r="S3886" s="440"/>
      <c r="T3886" s="432"/>
      <c r="U3886" s="425"/>
      <c r="V3886" s="440"/>
      <c r="W3886" s="425"/>
      <c r="X3886" s="428"/>
      <c r="Y3886" s="425"/>
      <c r="Z3886" s="428"/>
      <c r="AA3886" s="425"/>
      <c r="AB3886" s="428"/>
      <c r="AC3886" s="429"/>
      <c r="AD3886" s="432"/>
      <c r="AE3886" s="433"/>
      <c r="AF3886" s="442">
        <f>IF(AB3886=0,0,(AD3886/AB3886)*100)</f>
        <v>0</v>
      </c>
      <c r="AG3886" s="443"/>
      <c r="AH3886" s="428"/>
      <c r="AI3886" s="429"/>
      <c r="AJ3886" s="432"/>
      <c r="AK3886" s="433"/>
      <c r="AL3886" s="446">
        <f>IF(AH3886=0,0,(AJ3886/AH3886)*100)</f>
        <v>0</v>
      </c>
      <c r="AM3886" s="447"/>
      <c r="AN3886" s="428"/>
      <c r="AO3886" s="429"/>
      <c r="AP3886" s="432"/>
      <c r="AQ3886" s="433"/>
      <c r="AR3886" s="446">
        <f>IF(AN3886=0,0,(AP3886/AN3886)*100)</f>
        <v>0</v>
      </c>
      <c r="AS3886" s="447"/>
      <c r="AT3886" s="450">
        <f>AB3886+AH3886+AN3886</f>
        <v>0</v>
      </c>
      <c r="AU3886" s="451"/>
      <c r="AV3886" s="454">
        <f>AD3886+AJ3886+AP3886</f>
        <v>0</v>
      </c>
      <c r="AW3886" s="455"/>
      <c r="AX3886" s="446">
        <f>IF(AT3886=0,0,(AV3886/AT3886)*100)</f>
        <v>0</v>
      </c>
      <c r="AY3886" s="447"/>
      <c r="AZ3886" s="428"/>
      <c r="BA3886" s="429"/>
      <c r="BB3886" s="432"/>
      <c r="BC3886" s="433"/>
      <c r="BD3886" s="446">
        <f>IF(AZ3886=0,0,(BB3886/AZ3886)*100)</f>
        <v>0</v>
      </c>
      <c r="BE3886" s="447"/>
      <c r="BF3886" s="450">
        <f>AT3886+AZ3886</f>
        <v>0</v>
      </c>
      <c r="BG3886" s="451"/>
      <c r="BH3886" s="454">
        <f>AV3886+BB3886</f>
        <v>0</v>
      </c>
      <c r="BI3886" s="455"/>
      <c r="BJ3886" s="446">
        <f>IF(BF3886=0,0,(BH3886/BF3886)*100)</f>
        <v>0</v>
      </c>
      <c r="BK3886" s="447"/>
      <c r="BL3886" s="406">
        <f>(AD3886*2)+(AJ3886*2)+(AP3886*3)+BB3886</f>
        <v>0</v>
      </c>
      <c r="BM3886" s="407"/>
      <c r="BN3886" s="408"/>
      <c r="BO3886" s="404" t="e">
        <f>(BL3886*BR$2468)+(N3886*BR$2469)+(X3886*BR$2470)+(R3886*BR$2471)+(V3886*BR$2472)+(Z3886*BR$2473)</f>
        <v>#REF!</v>
      </c>
      <c r="BP3886" s="404" t="e">
        <f>((AZ3886-BB3886)*BR$2475)+((AT3886-AV3886)*BR$2474)+(H3886*BR$2476)+(P3886*BR$2477)</f>
        <v>#REF!</v>
      </c>
      <c r="BQ3886" s="53"/>
      <c r="BR3886" s="53"/>
      <c r="BS3886" s="779"/>
    </row>
    <row r="3887" spans="1:71" ht="21.75" customHeight="1" x14ac:dyDescent="0.25">
      <c r="A3887" s="779"/>
      <c r="B3887" s="415"/>
      <c r="C3887" s="412" t="str">
        <f>IF(ROSTER!D$40="","",ROSTER!D$40)</f>
        <v/>
      </c>
      <c r="D3887" s="413"/>
      <c r="E3887" s="419"/>
      <c r="F3887" s="421"/>
      <c r="G3887" s="423"/>
      <c r="H3887" s="426"/>
      <c r="I3887" s="427"/>
      <c r="J3887" s="430"/>
      <c r="K3887" s="431"/>
      <c r="L3887" s="434"/>
      <c r="M3887" s="435"/>
      <c r="N3887" s="438" t="s">
        <v>14</v>
      </c>
      <c r="O3887" s="439"/>
      <c r="P3887" s="430"/>
      <c r="Q3887" s="431"/>
      <c r="R3887" s="434"/>
      <c r="S3887" s="441"/>
      <c r="T3887" s="434"/>
      <c r="U3887" s="427"/>
      <c r="V3887" s="441"/>
      <c r="W3887" s="427"/>
      <c r="X3887" s="430"/>
      <c r="Y3887" s="427"/>
      <c r="Z3887" s="430"/>
      <c r="AA3887" s="427"/>
      <c r="AB3887" s="430"/>
      <c r="AC3887" s="431"/>
      <c r="AD3887" s="434"/>
      <c r="AE3887" s="435"/>
      <c r="AF3887" s="444"/>
      <c r="AG3887" s="445"/>
      <c r="AH3887" s="430"/>
      <c r="AI3887" s="431"/>
      <c r="AJ3887" s="434"/>
      <c r="AK3887" s="435"/>
      <c r="AL3887" s="448"/>
      <c r="AM3887" s="449"/>
      <c r="AN3887" s="430"/>
      <c r="AO3887" s="431"/>
      <c r="AP3887" s="434"/>
      <c r="AQ3887" s="435"/>
      <c r="AR3887" s="448"/>
      <c r="AS3887" s="449"/>
      <c r="AT3887" s="452"/>
      <c r="AU3887" s="453"/>
      <c r="AV3887" s="456"/>
      <c r="AW3887" s="457"/>
      <c r="AX3887" s="448"/>
      <c r="AY3887" s="449"/>
      <c r="AZ3887" s="430"/>
      <c r="BA3887" s="431"/>
      <c r="BB3887" s="434"/>
      <c r="BC3887" s="435"/>
      <c r="BD3887" s="448"/>
      <c r="BE3887" s="449"/>
      <c r="BF3887" s="452"/>
      <c r="BG3887" s="453"/>
      <c r="BH3887" s="456"/>
      <c r="BI3887" s="457"/>
      <c r="BJ3887" s="448"/>
      <c r="BK3887" s="449"/>
      <c r="BL3887" s="409"/>
      <c r="BM3887" s="410"/>
      <c r="BN3887" s="411"/>
      <c r="BO3887" s="405"/>
      <c r="BP3887" s="405"/>
      <c r="BQ3887" s="53"/>
      <c r="BR3887" s="53"/>
      <c r="BS3887" s="779"/>
    </row>
    <row r="3888" spans="1:71" ht="21.75" customHeight="1" x14ac:dyDescent="0.25">
      <c r="A3888" s="779"/>
      <c r="B3888" s="414" t="str">
        <f>IF(ROSTER!B$42="","",ROSTER!B$42)</f>
        <v/>
      </c>
      <c r="C3888" s="416" t="str">
        <f>IF(ROSTER!C$42="","",ROSTER!C$42)</f>
        <v/>
      </c>
      <c r="D3888" s="417"/>
      <c r="E3888" s="418"/>
      <c r="F3888" s="420">
        <f>IF(E3888="y",1,IF(E3888="S",1,0))</f>
        <v>0</v>
      </c>
      <c r="G3888" s="422">
        <f>IF(E3888="S",1,0)</f>
        <v>0</v>
      </c>
      <c r="H3888" s="424"/>
      <c r="I3888" s="425"/>
      <c r="J3888" s="428"/>
      <c r="K3888" s="429"/>
      <c r="L3888" s="432"/>
      <c r="M3888" s="433"/>
      <c r="N3888" s="436">
        <f>L3888+J3888</f>
        <v>0</v>
      </c>
      <c r="O3888" s="437"/>
      <c r="P3888" s="428"/>
      <c r="Q3888" s="429"/>
      <c r="R3888" s="432"/>
      <c r="S3888" s="440"/>
      <c r="T3888" s="432"/>
      <c r="U3888" s="425"/>
      <c r="V3888" s="440"/>
      <c r="W3888" s="425"/>
      <c r="X3888" s="428"/>
      <c r="Y3888" s="425"/>
      <c r="Z3888" s="428"/>
      <c r="AA3888" s="425"/>
      <c r="AB3888" s="428"/>
      <c r="AC3888" s="429"/>
      <c r="AD3888" s="432"/>
      <c r="AE3888" s="433"/>
      <c r="AF3888" s="442">
        <f>IF(AB3888=0,0,(AD3888/AB3888)*100)</f>
        <v>0</v>
      </c>
      <c r="AG3888" s="443"/>
      <c r="AH3888" s="428"/>
      <c r="AI3888" s="429"/>
      <c r="AJ3888" s="432"/>
      <c r="AK3888" s="433"/>
      <c r="AL3888" s="446">
        <f>IF(AH3888=0,0,(AJ3888/AH3888)*100)</f>
        <v>0</v>
      </c>
      <c r="AM3888" s="447"/>
      <c r="AN3888" s="428"/>
      <c r="AO3888" s="429"/>
      <c r="AP3888" s="432"/>
      <c r="AQ3888" s="433"/>
      <c r="AR3888" s="446">
        <f>IF(AN3888=0,0,(AP3888/AN3888)*100)</f>
        <v>0</v>
      </c>
      <c r="AS3888" s="447"/>
      <c r="AT3888" s="450">
        <f>AB3888+AH3888+AN3888</f>
        <v>0</v>
      </c>
      <c r="AU3888" s="451"/>
      <c r="AV3888" s="454">
        <f>AD3888+AJ3888+AP3888</f>
        <v>0</v>
      </c>
      <c r="AW3888" s="455"/>
      <c r="AX3888" s="446">
        <f>IF(AT3888=0,0,(AV3888/AT3888)*100)</f>
        <v>0</v>
      </c>
      <c r="AY3888" s="447"/>
      <c r="AZ3888" s="428"/>
      <c r="BA3888" s="429"/>
      <c r="BB3888" s="432"/>
      <c r="BC3888" s="433"/>
      <c r="BD3888" s="446">
        <f>IF(AZ3888=0,0,(BB3888/AZ3888)*100)</f>
        <v>0</v>
      </c>
      <c r="BE3888" s="447"/>
      <c r="BF3888" s="450">
        <f>AT3888+AZ3888</f>
        <v>0</v>
      </c>
      <c r="BG3888" s="451"/>
      <c r="BH3888" s="454">
        <f>AV3888+BB3888</f>
        <v>0</v>
      </c>
      <c r="BI3888" s="455"/>
      <c r="BJ3888" s="446">
        <f>IF(BF3888=0,0,(BH3888/BF3888)*100)</f>
        <v>0</v>
      </c>
      <c r="BK3888" s="447"/>
      <c r="BL3888" s="406">
        <f>(AD3888*2)+(AJ3888*2)+(AP3888*3)+BB3888</f>
        <v>0</v>
      </c>
      <c r="BM3888" s="407"/>
      <c r="BN3888" s="408"/>
      <c r="BO3888" s="404" t="e">
        <f>(BL3888*BR$2468)+(N3888*BR$2469)+(X3888*BR$2470)+(R3888*BR$2471)+(V3888*BR$2472)+(Z3888*BR$2473)</f>
        <v>#REF!</v>
      </c>
      <c r="BP3888" s="404" t="e">
        <f>((AZ3888-BB3888)*BR$2475)+((AT3888-AV3888)*BR$2474)+(H3888*BR$2476)+(P3888*BR$2477)</f>
        <v>#REF!</v>
      </c>
      <c r="BQ3888" s="53"/>
      <c r="BR3888" s="53"/>
      <c r="BS3888" s="779"/>
    </row>
    <row r="3889" spans="1:71" ht="21.75" customHeight="1" thickBot="1" x14ac:dyDescent="0.3">
      <c r="A3889" s="779"/>
      <c r="B3889" s="415"/>
      <c r="C3889" s="412" t="str">
        <f>IF(ROSTER!D$42="","",ROSTER!D$42)</f>
        <v/>
      </c>
      <c r="D3889" s="413"/>
      <c r="E3889" s="419"/>
      <c r="F3889" s="421"/>
      <c r="G3889" s="423"/>
      <c r="H3889" s="426"/>
      <c r="I3889" s="427"/>
      <c r="J3889" s="430"/>
      <c r="K3889" s="431"/>
      <c r="L3889" s="434"/>
      <c r="M3889" s="435"/>
      <c r="N3889" s="438" t="s">
        <v>14</v>
      </c>
      <c r="O3889" s="439"/>
      <c r="P3889" s="430"/>
      <c r="Q3889" s="431"/>
      <c r="R3889" s="434"/>
      <c r="S3889" s="441"/>
      <c r="T3889" s="434"/>
      <c r="U3889" s="427"/>
      <c r="V3889" s="441"/>
      <c r="W3889" s="427"/>
      <c r="X3889" s="430"/>
      <c r="Y3889" s="427"/>
      <c r="Z3889" s="430"/>
      <c r="AA3889" s="427"/>
      <c r="AB3889" s="430"/>
      <c r="AC3889" s="431"/>
      <c r="AD3889" s="434"/>
      <c r="AE3889" s="435"/>
      <c r="AF3889" s="444"/>
      <c r="AG3889" s="445"/>
      <c r="AH3889" s="430"/>
      <c r="AI3889" s="431"/>
      <c r="AJ3889" s="434"/>
      <c r="AK3889" s="435"/>
      <c r="AL3889" s="448"/>
      <c r="AM3889" s="449"/>
      <c r="AN3889" s="430"/>
      <c r="AO3889" s="431"/>
      <c r="AP3889" s="434"/>
      <c r="AQ3889" s="435"/>
      <c r="AR3889" s="448"/>
      <c r="AS3889" s="449"/>
      <c r="AT3889" s="452"/>
      <c r="AU3889" s="453"/>
      <c r="AV3889" s="456"/>
      <c r="AW3889" s="457"/>
      <c r="AX3889" s="448"/>
      <c r="AY3889" s="449"/>
      <c r="AZ3889" s="430"/>
      <c r="BA3889" s="431"/>
      <c r="BB3889" s="434"/>
      <c r="BC3889" s="435"/>
      <c r="BD3889" s="448"/>
      <c r="BE3889" s="449"/>
      <c r="BF3889" s="452"/>
      <c r="BG3889" s="453"/>
      <c r="BH3889" s="456"/>
      <c r="BI3889" s="457"/>
      <c r="BJ3889" s="448"/>
      <c r="BK3889" s="449"/>
      <c r="BL3889" s="409"/>
      <c r="BM3889" s="410"/>
      <c r="BN3889" s="411"/>
      <c r="BO3889" s="405"/>
      <c r="BP3889" s="405"/>
      <c r="BQ3889" s="53"/>
      <c r="BR3889" s="53"/>
      <c r="BS3889" s="779"/>
    </row>
    <row r="3890" spans="1:71" ht="21.75" hidden="1" customHeight="1" x14ac:dyDescent="0.3">
      <c r="A3890" s="779"/>
      <c r="B3890" s="414" t="str">
        <f>IF(ROSTER!B$44="","",ROSTER!B$44)</f>
        <v/>
      </c>
      <c r="C3890" s="416" t="str">
        <f>IF(ROSTER!C$44="","",ROSTER!C$44)</f>
        <v/>
      </c>
      <c r="D3890" s="417"/>
      <c r="E3890" s="418"/>
      <c r="F3890" s="420">
        <f>IF(E3890="y",1,IF(E3890="S",1,0))</f>
        <v>0</v>
      </c>
      <c r="G3890" s="422">
        <f>IF(E3890="S",1,0)</f>
        <v>0</v>
      </c>
      <c r="H3890" s="424"/>
      <c r="I3890" s="425"/>
      <c r="J3890" s="428"/>
      <c r="K3890" s="429"/>
      <c r="L3890" s="432"/>
      <c r="M3890" s="433"/>
      <c r="N3890" s="436">
        <f>L3890+J3890</f>
        <v>0</v>
      </c>
      <c r="O3890" s="437"/>
      <c r="P3890" s="428"/>
      <c r="Q3890" s="429"/>
      <c r="R3890" s="432"/>
      <c r="S3890" s="440"/>
      <c r="T3890" s="432"/>
      <c r="U3890" s="425"/>
      <c r="V3890" s="440"/>
      <c r="W3890" s="425"/>
      <c r="X3890" s="428"/>
      <c r="Y3890" s="425"/>
      <c r="Z3890" s="428"/>
      <c r="AA3890" s="425"/>
      <c r="AB3890" s="428"/>
      <c r="AC3890" s="429"/>
      <c r="AD3890" s="432"/>
      <c r="AE3890" s="433"/>
      <c r="AF3890" s="442">
        <f>IF(AB3890=0,0,(AD3890/AB3890)*100)</f>
        <v>0</v>
      </c>
      <c r="AG3890" s="443"/>
      <c r="AH3890" s="428"/>
      <c r="AI3890" s="429"/>
      <c r="AJ3890" s="432"/>
      <c r="AK3890" s="433"/>
      <c r="AL3890" s="446">
        <f>IF(AH3890=0,0,(AJ3890/AH3890)*100)</f>
        <v>0</v>
      </c>
      <c r="AM3890" s="447"/>
      <c r="AN3890" s="428"/>
      <c r="AO3890" s="429"/>
      <c r="AP3890" s="432"/>
      <c r="AQ3890" s="433"/>
      <c r="AR3890" s="446">
        <f>IF(AN3890=0,0,(AP3890/AN3890)*100)</f>
        <v>0</v>
      </c>
      <c r="AS3890" s="447"/>
      <c r="AT3890" s="450">
        <f>AB3890+AH3890+AN3890</f>
        <v>0</v>
      </c>
      <c r="AU3890" s="451"/>
      <c r="AV3890" s="454">
        <f>AD3890+AJ3890+AP3890</f>
        <v>0</v>
      </c>
      <c r="AW3890" s="455"/>
      <c r="AX3890" s="446">
        <f>IF(AT3890=0,0,(AV3890/AT3890)*100)</f>
        <v>0</v>
      </c>
      <c r="AY3890" s="447"/>
      <c r="AZ3890" s="428"/>
      <c r="BA3890" s="429"/>
      <c r="BB3890" s="432"/>
      <c r="BC3890" s="433"/>
      <c r="BD3890" s="446">
        <f>IF(AZ3890=0,0,(BB3890/AZ3890)*100)</f>
        <v>0</v>
      </c>
      <c r="BE3890" s="447"/>
      <c r="BF3890" s="450">
        <f>AT3890+AZ3890</f>
        <v>0</v>
      </c>
      <c r="BG3890" s="451"/>
      <c r="BH3890" s="454">
        <f>AV3890+BB3890</f>
        <v>0</v>
      </c>
      <c r="BI3890" s="455"/>
      <c r="BJ3890" s="446">
        <f>IF(BF3890=0,0,(BH3890/BF3890)*100)</f>
        <v>0</v>
      </c>
      <c r="BK3890" s="447"/>
      <c r="BL3890" s="406">
        <f>(AD3890*2)+(AJ3890*2)+(AP3890*3)+BB3890</f>
        <v>0</v>
      </c>
      <c r="BM3890" s="407"/>
      <c r="BN3890" s="408"/>
      <c r="BO3890" s="404" t="e">
        <f>(BL3890*BR$2468)+(N3890*BR$2469)+(X3890*BR$2470)+(R3890*BR$2471)+(V3890*BR$2472)+(Z3890*BR$2473)</f>
        <v>#REF!</v>
      </c>
      <c r="BP3890" s="404" t="e">
        <f>((AZ3890-BB3890)*BR$2475)+((AT3890-AV3890)*BR$2474)+(H3890*BR$2476)+(P3890*BR$2477)</f>
        <v>#REF!</v>
      </c>
      <c r="BQ3890" s="53"/>
      <c r="BR3890" s="53"/>
      <c r="BS3890" s="779"/>
    </row>
    <row r="3891" spans="1:71" ht="21.75" hidden="1" customHeight="1" x14ac:dyDescent="0.3">
      <c r="A3891" s="779"/>
      <c r="B3891" s="415"/>
      <c r="C3891" s="412" t="str">
        <f>IF(ROSTER!D$44="","",ROSTER!D$44)</f>
        <v/>
      </c>
      <c r="D3891" s="413"/>
      <c r="E3891" s="419"/>
      <c r="F3891" s="421"/>
      <c r="G3891" s="423"/>
      <c r="H3891" s="426"/>
      <c r="I3891" s="427"/>
      <c r="J3891" s="430"/>
      <c r="K3891" s="431"/>
      <c r="L3891" s="434"/>
      <c r="M3891" s="435"/>
      <c r="N3891" s="438" t="s">
        <v>14</v>
      </c>
      <c r="O3891" s="439"/>
      <c r="P3891" s="430"/>
      <c r="Q3891" s="431"/>
      <c r="R3891" s="434"/>
      <c r="S3891" s="441"/>
      <c r="T3891" s="434"/>
      <c r="U3891" s="427"/>
      <c r="V3891" s="441"/>
      <c r="W3891" s="427"/>
      <c r="X3891" s="430"/>
      <c r="Y3891" s="427"/>
      <c r="Z3891" s="430"/>
      <c r="AA3891" s="427"/>
      <c r="AB3891" s="430"/>
      <c r="AC3891" s="431"/>
      <c r="AD3891" s="434"/>
      <c r="AE3891" s="435"/>
      <c r="AF3891" s="444"/>
      <c r="AG3891" s="445"/>
      <c r="AH3891" s="430"/>
      <c r="AI3891" s="431"/>
      <c r="AJ3891" s="434"/>
      <c r="AK3891" s="435"/>
      <c r="AL3891" s="448"/>
      <c r="AM3891" s="449"/>
      <c r="AN3891" s="430"/>
      <c r="AO3891" s="431"/>
      <c r="AP3891" s="434"/>
      <c r="AQ3891" s="435"/>
      <c r="AR3891" s="448"/>
      <c r="AS3891" s="449"/>
      <c r="AT3891" s="452"/>
      <c r="AU3891" s="453"/>
      <c r="AV3891" s="456"/>
      <c r="AW3891" s="457"/>
      <c r="AX3891" s="448"/>
      <c r="AY3891" s="449"/>
      <c r="AZ3891" s="430"/>
      <c r="BA3891" s="431"/>
      <c r="BB3891" s="434"/>
      <c r="BC3891" s="435"/>
      <c r="BD3891" s="448"/>
      <c r="BE3891" s="449"/>
      <c r="BF3891" s="452"/>
      <c r="BG3891" s="453"/>
      <c r="BH3891" s="456"/>
      <c r="BI3891" s="457"/>
      <c r="BJ3891" s="448"/>
      <c r="BK3891" s="449"/>
      <c r="BL3891" s="409"/>
      <c r="BM3891" s="410"/>
      <c r="BN3891" s="411"/>
      <c r="BO3891" s="405"/>
      <c r="BP3891" s="405"/>
      <c r="BQ3891" s="53"/>
      <c r="BR3891" s="53"/>
      <c r="BS3891" s="779"/>
    </row>
    <row r="3892" spans="1:71" ht="21.75" hidden="1" customHeight="1" x14ac:dyDescent="0.3">
      <c r="A3892" s="779"/>
      <c r="B3892" s="414" t="str">
        <f>IF(ROSTER!B$46="","",ROSTER!B$46)</f>
        <v/>
      </c>
      <c r="C3892" s="416" t="str">
        <f>IF(ROSTER!C$46="","",ROSTER!C$46)</f>
        <v/>
      </c>
      <c r="D3892" s="417"/>
      <c r="E3892" s="418"/>
      <c r="F3892" s="420">
        <f>IF(E3892="y",1,IF(E3892="S",1,0))</f>
        <v>0</v>
      </c>
      <c r="G3892" s="422">
        <f>IF(E3892="S",1,0)</f>
        <v>0</v>
      </c>
      <c r="H3892" s="424"/>
      <c r="I3892" s="425"/>
      <c r="J3892" s="428"/>
      <c r="K3892" s="429"/>
      <c r="L3892" s="432"/>
      <c r="M3892" s="433"/>
      <c r="N3892" s="436">
        <f>L3892+J3892</f>
        <v>0</v>
      </c>
      <c r="O3892" s="437"/>
      <c r="P3892" s="428"/>
      <c r="Q3892" s="429"/>
      <c r="R3892" s="432"/>
      <c r="S3892" s="440"/>
      <c r="T3892" s="432"/>
      <c r="U3892" s="425"/>
      <c r="V3892" s="440"/>
      <c r="W3892" s="425"/>
      <c r="X3892" s="428"/>
      <c r="Y3892" s="425"/>
      <c r="Z3892" s="428"/>
      <c r="AA3892" s="425"/>
      <c r="AB3892" s="428"/>
      <c r="AC3892" s="429"/>
      <c r="AD3892" s="432"/>
      <c r="AE3892" s="433"/>
      <c r="AF3892" s="442">
        <f>IF(AB3892=0,0,(AD3892/AB3892)*100)</f>
        <v>0</v>
      </c>
      <c r="AG3892" s="443"/>
      <c r="AH3892" s="428"/>
      <c r="AI3892" s="429"/>
      <c r="AJ3892" s="432"/>
      <c r="AK3892" s="433"/>
      <c r="AL3892" s="446">
        <f>IF(AH3892=0,0,(AJ3892/AH3892)*100)</f>
        <v>0</v>
      </c>
      <c r="AM3892" s="447"/>
      <c r="AN3892" s="428"/>
      <c r="AO3892" s="429"/>
      <c r="AP3892" s="432"/>
      <c r="AQ3892" s="433"/>
      <c r="AR3892" s="446">
        <f>IF(AN3892=0,0,(AP3892/AN3892)*100)</f>
        <v>0</v>
      </c>
      <c r="AS3892" s="447"/>
      <c r="AT3892" s="450">
        <f>AB3892+AH3892+AN3892</f>
        <v>0</v>
      </c>
      <c r="AU3892" s="451"/>
      <c r="AV3892" s="454">
        <f>AD3892+AJ3892+AP3892</f>
        <v>0</v>
      </c>
      <c r="AW3892" s="455"/>
      <c r="AX3892" s="446">
        <f>IF(AT3892=0,0,(AV3892/AT3892)*100)</f>
        <v>0</v>
      </c>
      <c r="AY3892" s="447"/>
      <c r="AZ3892" s="428"/>
      <c r="BA3892" s="429"/>
      <c r="BB3892" s="432"/>
      <c r="BC3892" s="433"/>
      <c r="BD3892" s="446">
        <f>IF(AZ3892=0,0,(BB3892/AZ3892)*100)</f>
        <v>0</v>
      </c>
      <c r="BE3892" s="447"/>
      <c r="BF3892" s="450">
        <f>AT3892+AZ3892</f>
        <v>0</v>
      </c>
      <c r="BG3892" s="451"/>
      <c r="BH3892" s="454">
        <f>AV3892+BB3892</f>
        <v>0</v>
      </c>
      <c r="BI3892" s="455"/>
      <c r="BJ3892" s="446">
        <f>IF(BF3892=0,0,(BH3892/BF3892)*100)</f>
        <v>0</v>
      </c>
      <c r="BK3892" s="447"/>
      <c r="BL3892" s="406">
        <f>(AD3892*2)+(AJ3892*2)+(AP3892*3)+BB3892</f>
        <v>0</v>
      </c>
      <c r="BM3892" s="407"/>
      <c r="BN3892" s="408"/>
      <c r="BO3892" s="402" t="e">
        <f>(BL3892*BR$74)+(N3892*BR$75)+(X3892*BR$76)+(R3892*BR$77)+(V3892*BR$78)+(Z3892*BR$79)</f>
        <v>#REF!</v>
      </c>
      <c r="BP3892" s="404" t="e">
        <f>((AZ3892-BB3892)*BR$81)+((AT3892-AV3892)*BR$80)+(H3892*BR$82)+(P3892*BR$83)</f>
        <v>#REF!</v>
      </c>
      <c r="BQ3892" s="53"/>
      <c r="BR3892" s="53"/>
      <c r="BS3892" s="779"/>
    </row>
    <row r="3893" spans="1:71" ht="22.5" hidden="1" customHeight="1" x14ac:dyDescent="0.3">
      <c r="A3893" s="779"/>
      <c r="B3893" s="415"/>
      <c r="C3893" s="412" t="str">
        <f>IF(ROSTER!D$46="","",ROSTER!D$46)</f>
        <v/>
      </c>
      <c r="D3893" s="413"/>
      <c r="E3893" s="419"/>
      <c r="F3893" s="421"/>
      <c r="G3893" s="423"/>
      <c r="H3893" s="426"/>
      <c r="I3893" s="427"/>
      <c r="J3893" s="430"/>
      <c r="K3893" s="431"/>
      <c r="L3893" s="434"/>
      <c r="M3893" s="435"/>
      <c r="N3893" s="438" t="s">
        <v>14</v>
      </c>
      <c r="O3893" s="439"/>
      <c r="P3893" s="430"/>
      <c r="Q3893" s="431"/>
      <c r="R3893" s="434"/>
      <c r="S3893" s="441"/>
      <c r="T3893" s="434"/>
      <c r="U3893" s="427"/>
      <c r="V3893" s="441"/>
      <c r="W3893" s="427"/>
      <c r="X3893" s="430"/>
      <c r="Y3893" s="427"/>
      <c r="Z3893" s="430"/>
      <c r="AA3893" s="427"/>
      <c r="AB3893" s="430"/>
      <c r="AC3893" s="431"/>
      <c r="AD3893" s="434"/>
      <c r="AE3893" s="435"/>
      <c r="AF3893" s="444"/>
      <c r="AG3893" s="445"/>
      <c r="AH3893" s="430"/>
      <c r="AI3893" s="431"/>
      <c r="AJ3893" s="434"/>
      <c r="AK3893" s="435"/>
      <c r="AL3893" s="448"/>
      <c r="AM3893" s="449"/>
      <c r="AN3893" s="430"/>
      <c r="AO3893" s="431"/>
      <c r="AP3893" s="434"/>
      <c r="AQ3893" s="435"/>
      <c r="AR3893" s="448"/>
      <c r="AS3893" s="449"/>
      <c r="AT3893" s="452"/>
      <c r="AU3893" s="453"/>
      <c r="AV3893" s="456"/>
      <c r="AW3893" s="457"/>
      <c r="AX3893" s="448"/>
      <c r="AY3893" s="449"/>
      <c r="AZ3893" s="430"/>
      <c r="BA3893" s="431"/>
      <c r="BB3893" s="434"/>
      <c r="BC3893" s="435"/>
      <c r="BD3893" s="448"/>
      <c r="BE3893" s="449"/>
      <c r="BF3893" s="452"/>
      <c r="BG3893" s="453"/>
      <c r="BH3893" s="456"/>
      <c r="BI3893" s="457"/>
      <c r="BJ3893" s="448"/>
      <c r="BK3893" s="449"/>
      <c r="BL3893" s="409"/>
      <c r="BM3893" s="410"/>
      <c r="BN3893" s="411"/>
      <c r="BO3893" s="403"/>
      <c r="BP3893" s="405"/>
      <c r="BQ3893" s="53"/>
      <c r="BR3893" s="53"/>
      <c r="BS3893" s="779"/>
    </row>
    <row r="3894" spans="1:71" ht="21.75" hidden="1" customHeight="1" x14ac:dyDescent="0.3">
      <c r="A3894" s="779"/>
      <c r="B3894" s="414" t="str">
        <f>IF(ROSTER!B$48="","",ROSTER!B$48)</f>
        <v/>
      </c>
      <c r="C3894" s="416" t="str">
        <f>IF(ROSTER!C$48="","",ROSTER!C$48)</f>
        <v/>
      </c>
      <c r="D3894" s="417"/>
      <c r="E3894" s="418"/>
      <c r="F3894" s="420">
        <f t="shared" ref="F3894" si="2196">IF(E3894="y",1,IF(E3894="S",1,0))</f>
        <v>0</v>
      </c>
      <c r="G3894" s="422">
        <f t="shared" ref="G3894" si="2197">IF(E3894="S",1,0)</f>
        <v>0</v>
      </c>
      <c r="H3894" s="424"/>
      <c r="I3894" s="425"/>
      <c r="J3894" s="428"/>
      <c r="K3894" s="429"/>
      <c r="L3894" s="432"/>
      <c r="M3894" s="433"/>
      <c r="N3894" s="436">
        <f t="shared" ref="N3894" si="2198">L3894+J3894</f>
        <v>0</v>
      </c>
      <c r="O3894" s="437"/>
      <c r="P3894" s="428"/>
      <c r="Q3894" s="429"/>
      <c r="R3894" s="432"/>
      <c r="S3894" s="440"/>
      <c r="T3894" s="432"/>
      <c r="U3894" s="425"/>
      <c r="V3894" s="440"/>
      <c r="W3894" s="425"/>
      <c r="X3894" s="428"/>
      <c r="Y3894" s="425"/>
      <c r="Z3894" s="428"/>
      <c r="AA3894" s="425"/>
      <c r="AB3894" s="428"/>
      <c r="AC3894" s="429"/>
      <c r="AD3894" s="432"/>
      <c r="AE3894" s="433"/>
      <c r="AF3894" s="442"/>
      <c r="AG3894" s="443"/>
      <c r="AH3894" s="428"/>
      <c r="AI3894" s="429"/>
      <c r="AJ3894" s="432"/>
      <c r="AK3894" s="433"/>
      <c r="AL3894" s="446">
        <f t="shared" ref="AL3894" si="2199">IF(AH3894=0,0,(AJ3894/AH3894)*100)</f>
        <v>0</v>
      </c>
      <c r="AM3894" s="447"/>
      <c r="AN3894" s="428"/>
      <c r="AO3894" s="429"/>
      <c r="AP3894" s="432"/>
      <c r="AQ3894" s="433"/>
      <c r="AR3894" s="446">
        <f t="shared" ref="AR3894" si="2200">IF(AN3894=0,0,(AP3894/AN3894)*100)</f>
        <v>0</v>
      </c>
      <c r="AS3894" s="447"/>
      <c r="AT3894" s="450">
        <f t="shared" ref="AT3894" si="2201">AB3894+AH3894+AN3894</f>
        <v>0</v>
      </c>
      <c r="AU3894" s="451"/>
      <c r="AV3894" s="454">
        <f t="shared" ref="AV3894" si="2202">AD3894+AJ3894+AP3894</f>
        <v>0</v>
      </c>
      <c r="AW3894" s="455"/>
      <c r="AX3894" s="446">
        <f t="shared" ref="AX3894" si="2203">IF(AT3894=0,0,(AV3894/AT3894)*100)</f>
        <v>0</v>
      </c>
      <c r="AY3894" s="447"/>
      <c r="AZ3894" s="428"/>
      <c r="BA3894" s="429"/>
      <c r="BB3894" s="432"/>
      <c r="BC3894" s="433"/>
      <c r="BD3894" s="446">
        <f t="shared" ref="BD3894" si="2204">IF(AZ3894=0,0,(BB3894/AZ3894)*100)</f>
        <v>0</v>
      </c>
      <c r="BE3894" s="447"/>
      <c r="BF3894" s="450">
        <f t="shared" ref="BF3894" si="2205">AT3894+AZ3894</f>
        <v>0</v>
      </c>
      <c r="BG3894" s="451"/>
      <c r="BH3894" s="454">
        <f t="shared" ref="BH3894" si="2206">AV3894+BB3894</f>
        <v>0</v>
      </c>
      <c r="BI3894" s="455"/>
      <c r="BJ3894" s="446">
        <f t="shared" ref="BJ3894" si="2207">IF(BF3894=0,0,(BH3894/BF3894)*100)</f>
        <v>0</v>
      </c>
      <c r="BK3894" s="447"/>
      <c r="BL3894" s="406">
        <f t="shared" ref="BL3894" si="2208">(AD3894*2)+(AJ3894*2)+(AP3894*3)+BB3894</f>
        <v>0</v>
      </c>
      <c r="BM3894" s="407"/>
      <c r="BN3894" s="408"/>
      <c r="BO3894" s="402" t="e">
        <f>(BL3894*BR$74)+(N3894*BR$75)+(X3894*BR$76)+(R3894*BR$77)+(V3894*BR$78)+(Z3894*BR$79)</f>
        <v>#REF!</v>
      </c>
      <c r="BP3894" s="404" t="e">
        <f>((AZ3894-BB3894)*BR$81)+((AT3894-AV3894)*BR$80)+(H3894*BR$82)+(P3894*BR$83)</f>
        <v>#REF!</v>
      </c>
      <c r="BQ3894" s="53"/>
      <c r="BR3894" s="53"/>
      <c r="BS3894" s="779"/>
    </row>
    <row r="3895" spans="1:71" ht="22.5" hidden="1" customHeight="1" x14ac:dyDescent="0.3">
      <c r="A3895" s="779"/>
      <c r="B3895" s="415"/>
      <c r="C3895" s="412" t="str">
        <f>IF(ROSTER!D$48="","",ROSTER!D$48)</f>
        <v/>
      </c>
      <c r="D3895" s="413"/>
      <c r="E3895" s="419"/>
      <c r="F3895" s="421"/>
      <c r="G3895" s="423"/>
      <c r="H3895" s="426"/>
      <c r="I3895" s="427"/>
      <c r="J3895" s="430"/>
      <c r="K3895" s="431"/>
      <c r="L3895" s="434"/>
      <c r="M3895" s="435"/>
      <c r="N3895" s="438" t="s">
        <v>14</v>
      </c>
      <c r="O3895" s="439"/>
      <c r="P3895" s="430"/>
      <c r="Q3895" s="431"/>
      <c r="R3895" s="434"/>
      <c r="S3895" s="441"/>
      <c r="T3895" s="434"/>
      <c r="U3895" s="427"/>
      <c r="V3895" s="441"/>
      <c r="W3895" s="427"/>
      <c r="X3895" s="430"/>
      <c r="Y3895" s="427"/>
      <c r="Z3895" s="430"/>
      <c r="AA3895" s="427"/>
      <c r="AB3895" s="430"/>
      <c r="AC3895" s="431"/>
      <c r="AD3895" s="434"/>
      <c r="AE3895" s="435"/>
      <c r="AF3895" s="444"/>
      <c r="AG3895" s="445"/>
      <c r="AH3895" s="430"/>
      <c r="AI3895" s="431"/>
      <c r="AJ3895" s="434"/>
      <c r="AK3895" s="435"/>
      <c r="AL3895" s="448"/>
      <c r="AM3895" s="449"/>
      <c r="AN3895" s="430"/>
      <c r="AO3895" s="431"/>
      <c r="AP3895" s="434"/>
      <c r="AQ3895" s="435"/>
      <c r="AR3895" s="448"/>
      <c r="AS3895" s="449"/>
      <c r="AT3895" s="452"/>
      <c r="AU3895" s="453"/>
      <c r="AV3895" s="456"/>
      <c r="AW3895" s="457"/>
      <c r="AX3895" s="448"/>
      <c r="AY3895" s="449"/>
      <c r="AZ3895" s="430"/>
      <c r="BA3895" s="431"/>
      <c r="BB3895" s="434"/>
      <c r="BC3895" s="435"/>
      <c r="BD3895" s="448"/>
      <c r="BE3895" s="449"/>
      <c r="BF3895" s="452"/>
      <c r="BG3895" s="453"/>
      <c r="BH3895" s="456"/>
      <c r="BI3895" s="457"/>
      <c r="BJ3895" s="448"/>
      <c r="BK3895" s="449"/>
      <c r="BL3895" s="409"/>
      <c r="BM3895" s="410"/>
      <c r="BN3895" s="411"/>
      <c r="BO3895" s="403"/>
      <c r="BP3895" s="405"/>
      <c r="BQ3895" s="53"/>
      <c r="BR3895" s="53"/>
      <c r="BS3895" s="779"/>
    </row>
    <row r="3896" spans="1:71" ht="21.75" hidden="1" customHeight="1" x14ac:dyDescent="0.3">
      <c r="A3896" s="779"/>
      <c r="B3896" s="414" t="str">
        <f>IF(ROSTER!B$50="","",ROSTER!B$50)</f>
        <v/>
      </c>
      <c r="C3896" s="416" t="str">
        <f>IF(ROSTER!C$50="","",ROSTER!C$50)</f>
        <v/>
      </c>
      <c r="D3896" s="417"/>
      <c r="E3896" s="418"/>
      <c r="F3896" s="420">
        <f t="shared" ref="F3896" si="2209">IF(E3896="y",1,IF(E3896="S",1,0))</f>
        <v>0</v>
      </c>
      <c r="G3896" s="422">
        <f t="shared" ref="G3896" si="2210">IF(E3896="S",1,0)</f>
        <v>0</v>
      </c>
      <c r="H3896" s="424"/>
      <c r="I3896" s="425"/>
      <c r="J3896" s="428"/>
      <c r="K3896" s="429"/>
      <c r="L3896" s="432"/>
      <c r="M3896" s="433"/>
      <c r="N3896" s="436">
        <f t="shared" ref="N3896" si="2211">L3896+J3896</f>
        <v>0</v>
      </c>
      <c r="O3896" s="437"/>
      <c r="P3896" s="428"/>
      <c r="Q3896" s="429"/>
      <c r="R3896" s="432"/>
      <c r="S3896" s="440"/>
      <c r="T3896" s="432"/>
      <c r="U3896" s="425"/>
      <c r="V3896" s="440"/>
      <c r="W3896" s="425"/>
      <c r="X3896" s="428"/>
      <c r="Y3896" s="425"/>
      <c r="Z3896" s="428"/>
      <c r="AA3896" s="425"/>
      <c r="AB3896" s="428"/>
      <c r="AC3896" s="429"/>
      <c r="AD3896" s="432"/>
      <c r="AE3896" s="433"/>
      <c r="AF3896" s="442"/>
      <c r="AG3896" s="443"/>
      <c r="AH3896" s="428"/>
      <c r="AI3896" s="429"/>
      <c r="AJ3896" s="432"/>
      <c r="AK3896" s="433"/>
      <c r="AL3896" s="446">
        <f t="shared" ref="AL3896" si="2212">IF(AH3896=0,0,(AJ3896/AH3896)*100)</f>
        <v>0</v>
      </c>
      <c r="AM3896" s="447"/>
      <c r="AN3896" s="428"/>
      <c r="AO3896" s="429"/>
      <c r="AP3896" s="432"/>
      <c r="AQ3896" s="433"/>
      <c r="AR3896" s="446">
        <f t="shared" ref="AR3896" si="2213">IF(AN3896=0,0,(AP3896/AN3896)*100)</f>
        <v>0</v>
      </c>
      <c r="AS3896" s="447"/>
      <c r="AT3896" s="450">
        <f t="shared" ref="AT3896" si="2214">AB3896+AH3896+AN3896</f>
        <v>0</v>
      </c>
      <c r="AU3896" s="451"/>
      <c r="AV3896" s="454">
        <f t="shared" ref="AV3896" si="2215">AD3896+AJ3896+AP3896</f>
        <v>0</v>
      </c>
      <c r="AW3896" s="455"/>
      <c r="AX3896" s="446">
        <f t="shared" ref="AX3896" si="2216">IF(AT3896=0,0,(AV3896/AT3896)*100)</f>
        <v>0</v>
      </c>
      <c r="AY3896" s="447"/>
      <c r="AZ3896" s="428"/>
      <c r="BA3896" s="429"/>
      <c r="BB3896" s="432"/>
      <c r="BC3896" s="433"/>
      <c r="BD3896" s="446">
        <f t="shared" ref="BD3896" si="2217">IF(AZ3896=0,0,(BB3896/AZ3896)*100)</f>
        <v>0</v>
      </c>
      <c r="BE3896" s="447"/>
      <c r="BF3896" s="450">
        <f t="shared" ref="BF3896" si="2218">AT3896+AZ3896</f>
        <v>0</v>
      </c>
      <c r="BG3896" s="451"/>
      <c r="BH3896" s="454">
        <f t="shared" ref="BH3896" si="2219">AV3896+BB3896</f>
        <v>0</v>
      </c>
      <c r="BI3896" s="455"/>
      <c r="BJ3896" s="446">
        <f t="shared" ref="BJ3896" si="2220">IF(BF3896=0,0,(BH3896/BF3896)*100)</f>
        <v>0</v>
      </c>
      <c r="BK3896" s="447"/>
      <c r="BL3896" s="406">
        <f t="shared" ref="BL3896" si="2221">(AD3896*2)+(AJ3896*2)+(AP3896*3)+BB3896</f>
        <v>0</v>
      </c>
      <c r="BM3896" s="407"/>
      <c r="BN3896" s="408"/>
      <c r="BO3896" s="402" t="e">
        <f>(BL3896*BR$74)+(N3896*BR$75)+(X3896*BR$76)+(R3896*BR$77)+(V3896*BR$78)+(Z3896*BR$79)</f>
        <v>#REF!</v>
      </c>
      <c r="BP3896" s="404" t="e">
        <f>((AZ3896-BB3896)*BR$81)+((AT3896-AV3896)*BR$80)+(H3896*BR$82)+(P3896*BR$83)</f>
        <v>#REF!</v>
      </c>
      <c r="BQ3896" s="53"/>
      <c r="BR3896" s="53"/>
      <c r="BS3896" s="779"/>
    </row>
    <row r="3897" spans="1:71" ht="22.5" hidden="1" customHeight="1" thickBot="1" x14ac:dyDescent="0.3">
      <c r="A3897" s="779"/>
      <c r="B3897" s="415"/>
      <c r="C3897" s="412" t="str">
        <f>IF(ROSTER!D$50="","",ROSTER!D$50)</f>
        <v/>
      </c>
      <c r="D3897" s="413"/>
      <c r="E3897" s="419"/>
      <c r="F3897" s="421"/>
      <c r="G3897" s="423"/>
      <c r="H3897" s="426"/>
      <c r="I3897" s="427"/>
      <c r="J3897" s="430"/>
      <c r="K3897" s="431"/>
      <c r="L3897" s="434"/>
      <c r="M3897" s="435"/>
      <c r="N3897" s="438" t="s">
        <v>14</v>
      </c>
      <c r="O3897" s="439"/>
      <c r="P3897" s="430"/>
      <c r="Q3897" s="431"/>
      <c r="R3897" s="434"/>
      <c r="S3897" s="441"/>
      <c r="T3897" s="434"/>
      <c r="U3897" s="427"/>
      <c r="V3897" s="441"/>
      <c r="W3897" s="427"/>
      <c r="X3897" s="430"/>
      <c r="Y3897" s="427"/>
      <c r="Z3897" s="430"/>
      <c r="AA3897" s="427"/>
      <c r="AB3897" s="430"/>
      <c r="AC3897" s="431"/>
      <c r="AD3897" s="434"/>
      <c r="AE3897" s="435"/>
      <c r="AF3897" s="444"/>
      <c r="AG3897" s="445"/>
      <c r="AH3897" s="430"/>
      <c r="AI3897" s="431"/>
      <c r="AJ3897" s="434"/>
      <c r="AK3897" s="435"/>
      <c r="AL3897" s="448"/>
      <c r="AM3897" s="449"/>
      <c r="AN3897" s="430"/>
      <c r="AO3897" s="431"/>
      <c r="AP3897" s="434"/>
      <c r="AQ3897" s="435"/>
      <c r="AR3897" s="448"/>
      <c r="AS3897" s="449"/>
      <c r="AT3897" s="452"/>
      <c r="AU3897" s="453"/>
      <c r="AV3897" s="456"/>
      <c r="AW3897" s="457"/>
      <c r="AX3897" s="448"/>
      <c r="AY3897" s="449"/>
      <c r="AZ3897" s="430"/>
      <c r="BA3897" s="431"/>
      <c r="BB3897" s="434"/>
      <c r="BC3897" s="435"/>
      <c r="BD3897" s="448"/>
      <c r="BE3897" s="449"/>
      <c r="BF3897" s="452"/>
      <c r="BG3897" s="453"/>
      <c r="BH3897" s="456"/>
      <c r="BI3897" s="457"/>
      <c r="BJ3897" s="448"/>
      <c r="BK3897" s="449"/>
      <c r="BL3897" s="409"/>
      <c r="BM3897" s="410"/>
      <c r="BN3897" s="411"/>
      <c r="BO3897" s="403"/>
      <c r="BP3897" s="405"/>
      <c r="BQ3897" s="53"/>
      <c r="BR3897" s="53"/>
      <c r="BS3897" s="779"/>
    </row>
    <row r="3898" spans="1:71" s="224" customFormat="1" ht="33.6" customHeight="1" x14ac:dyDescent="0.5">
      <c r="A3898" s="789"/>
      <c r="B3898" s="376"/>
      <c r="C3898" s="377"/>
      <c r="D3898" s="377" t="s">
        <v>10</v>
      </c>
      <c r="E3898" s="380"/>
      <c r="F3898" s="223"/>
      <c r="G3898" s="223"/>
      <c r="H3898" s="382">
        <f>SUM(H3854:I3897)</f>
        <v>0</v>
      </c>
      <c r="I3898" s="383"/>
      <c r="J3898" s="382">
        <f>SUM(J3854:K3897)</f>
        <v>0</v>
      </c>
      <c r="K3898" s="383"/>
      <c r="L3898" s="386">
        <f>SUM(L3854:M3897)</f>
        <v>0</v>
      </c>
      <c r="M3898" s="387"/>
      <c r="N3898" s="358">
        <f>L3898+J3898</f>
        <v>0</v>
      </c>
      <c r="O3898" s="359"/>
      <c r="P3898" s="386">
        <f>SUM(P3854:Q3897)</f>
        <v>0</v>
      </c>
      <c r="Q3898" s="383"/>
      <c r="R3898" s="386">
        <f t="shared" ref="R3898" si="2222">SUM(R3854:S3897)</f>
        <v>0</v>
      </c>
      <c r="S3898" s="387"/>
      <c r="T3898" s="386">
        <f t="shared" ref="T3898" si="2223">SUM(T3854:U3897)</f>
        <v>0</v>
      </c>
      <c r="U3898" s="359"/>
      <c r="V3898" s="387">
        <f t="shared" ref="V3898" si="2224">SUM(V3854:W3897)</f>
        <v>0</v>
      </c>
      <c r="W3898" s="387"/>
      <c r="X3898" s="382">
        <f t="shared" ref="X3898" si="2225">SUM(X3854:Y3897)</f>
        <v>0</v>
      </c>
      <c r="Y3898" s="359"/>
      <c r="Z3898" s="382">
        <f t="shared" ref="Z3898" si="2226">SUM(Z3854:AA3897)</f>
        <v>0</v>
      </c>
      <c r="AA3898" s="359"/>
      <c r="AB3898" s="387">
        <f t="shared" ref="AB3898" si="2227">SUM(AB3854:AC3897)</f>
        <v>0</v>
      </c>
      <c r="AC3898" s="383"/>
      <c r="AD3898" s="386">
        <f t="shared" ref="AD3898" si="2228">SUM(AD3854:AE3897)</f>
        <v>0</v>
      </c>
      <c r="AE3898" s="387"/>
      <c r="AF3898" s="358">
        <f t="shared" ref="AF3898" si="2229">SUM(AF3854:AG3897)</f>
        <v>0</v>
      </c>
      <c r="AG3898" s="359"/>
      <c r="AH3898" s="386">
        <f t="shared" ref="AH3898" si="2230">SUM(AH3854:AI3897)</f>
        <v>0</v>
      </c>
      <c r="AI3898" s="383"/>
      <c r="AJ3898" s="386">
        <f t="shared" ref="AJ3898" si="2231">SUM(AJ3854:AK3897)</f>
        <v>0</v>
      </c>
      <c r="AK3898" s="387"/>
      <c r="AL3898" s="358">
        <f>IF(AH3898=0,0,(AJ3898/AH3898)*100)</f>
        <v>0</v>
      </c>
      <c r="AM3898" s="359"/>
      <c r="AN3898" s="386">
        <f>SUM(AN3854:AO3897)</f>
        <v>0</v>
      </c>
      <c r="AO3898" s="383"/>
      <c r="AP3898" s="386">
        <f>SUM(AP3854:AQ3897)</f>
        <v>0</v>
      </c>
      <c r="AQ3898" s="387"/>
      <c r="AR3898" s="358">
        <f>IF(AN3898=0,0,(AP3898/AN3898)*100)</f>
        <v>0</v>
      </c>
      <c r="AS3898" s="359"/>
      <c r="AT3898" s="382">
        <f>AB3898+AH3898+AN3898</f>
        <v>0</v>
      </c>
      <c r="AU3898" s="383"/>
      <c r="AV3898" s="386">
        <f>AD3898+AJ3898+AP3898</f>
        <v>0</v>
      </c>
      <c r="AW3898" s="392"/>
      <c r="AX3898" s="358">
        <f>IF(AT3898=0,0,(AV3898/AT3898)*100)</f>
        <v>0</v>
      </c>
      <c r="AY3898" s="359"/>
      <c r="AZ3898" s="386">
        <f>SUM(AZ3854:BA3897)</f>
        <v>0</v>
      </c>
      <c r="BA3898" s="383"/>
      <c r="BB3898" s="386">
        <f>SUM(BB3854:BC3897)</f>
        <v>0</v>
      </c>
      <c r="BC3898" s="387"/>
      <c r="BD3898" s="358">
        <f>IF(AZ3898=0,0,(BB3898/AZ3898)*100)</f>
        <v>0</v>
      </c>
      <c r="BE3898" s="359"/>
      <c r="BF3898" s="382">
        <f>AT3898+AZ3898</f>
        <v>0</v>
      </c>
      <c r="BG3898" s="383"/>
      <c r="BH3898" s="386">
        <f>AV3898+BB3898</f>
        <v>0</v>
      </c>
      <c r="BI3898" s="392"/>
      <c r="BJ3898" s="358">
        <f>IF(BF3898=0,0,(BH3898/BF3898)*100)</f>
        <v>0</v>
      </c>
      <c r="BK3898" s="394"/>
      <c r="BL3898" s="396">
        <f>SUM(BL3854:BN3897)</f>
        <v>0</v>
      </c>
      <c r="BM3898" s="397"/>
      <c r="BN3898" s="398"/>
      <c r="BO3898" s="402" t="e">
        <f>(BL3898*BR$74)+(N3898*BR$75)+(X3898*BR$76)+(R3898*BR$77)+(V3898*BR$78)+(Z3898*BR$79)</f>
        <v>#REF!</v>
      </c>
      <c r="BP3898" s="404" t="e">
        <f>((AZ3898-BB3898)*BR$81)+((AT3898-AV3898)*BR$80)+(H3898*BR$82)+(P3898*BR$83)</f>
        <v>#REF!</v>
      </c>
      <c r="BQ3898" s="222"/>
      <c r="BR3898" s="222"/>
      <c r="BS3898" s="789"/>
    </row>
    <row r="3899" spans="1:71" s="224" customFormat="1" ht="33.950000000000003" customHeight="1" thickBot="1" x14ac:dyDescent="0.55000000000000004">
      <c r="A3899" s="789"/>
      <c r="B3899" s="378"/>
      <c r="C3899" s="379"/>
      <c r="D3899" s="379"/>
      <c r="E3899" s="381"/>
      <c r="F3899" s="225"/>
      <c r="G3899" s="225"/>
      <c r="H3899" s="384"/>
      <c r="I3899" s="385"/>
      <c r="J3899" s="384"/>
      <c r="K3899" s="385"/>
      <c r="L3899" s="388"/>
      <c r="M3899" s="389"/>
      <c r="N3899" s="390" t="s">
        <v>14</v>
      </c>
      <c r="O3899" s="391"/>
      <c r="P3899" s="388"/>
      <c r="Q3899" s="385"/>
      <c r="R3899" s="388"/>
      <c r="S3899" s="389"/>
      <c r="T3899" s="388"/>
      <c r="U3899" s="391"/>
      <c r="V3899" s="389"/>
      <c r="W3899" s="389"/>
      <c r="X3899" s="384"/>
      <c r="Y3899" s="391"/>
      <c r="Z3899" s="384"/>
      <c r="AA3899" s="391"/>
      <c r="AB3899" s="389"/>
      <c r="AC3899" s="385"/>
      <c r="AD3899" s="388"/>
      <c r="AE3899" s="389"/>
      <c r="AF3899" s="390"/>
      <c r="AG3899" s="391"/>
      <c r="AH3899" s="388"/>
      <c r="AI3899" s="385"/>
      <c r="AJ3899" s="388"/>
      <c r="AK3899" s="389"/>
      <c r="AL3899" s="390"/>
      <c r="AM3899" s="391"/>
      <c r="AN3899" s="388"/>
      <c r="AO3899" s="385"/>
      <c r="AP3899" s="388"/>
      <c r="AQ3899" s="389"/>
      <c r="AR3899" s="390"/>
      <c r="AS3899" s="391"/>
      <c r="AT3899" s="384"/>
      <c r="AU3899" s="385"/>
      <c r="AV3899" s="388"/>
      <c r="AW3899" s="393"/>
      <c r="AX3899" s="390"/>
      <c r="AY3899" s="391"/>
      <c r="AZ3899" s="388"/>
      <c r="BA3899" s="385"/>
      <c r="BB3899" s="388"/>
      <c r="BC3899" s="389"/>
      <c r="BD3899" s="390"/>
      <c r="BE3899" s="391"/>
      <c r="BF3899" s="384"/>
      <c r="BG3899" s="385"/>
      <c r="BH3899" s="388"/>
      <c r="BI3899" s="393"/>
      <c r="BJ3899" s="390"/>
      <c r="BK3899" s="395"/>
      <c r="BL3899" s="399"/>
      <c r="BM3899" s="400"/>
      <c r="BN3899" s="401"/>
      <c r="BO3899" s="403"/>
      <c r="BP3899" s="405"/>
      <c r="BQ3899" s="222"/>
      <c r="BR3899" s="222"/>
      <c r="BS3899" s="789"/>
    </row>
    <row r="3900" spans="1:71" s="230" customFormat="1" ht="48.2" customHeight="1" thickBot="1" x14ac:dyDescent="0.55000000000000004">
      <c r="A3900" s="790"/>
      <c r="B3900" s="342"/>
      <c r="C3900" s="343"/>
      <c r="D3900" s="343" t="s">
        <v>13</v>
      </c>
      <c r="E3900" s="344"/>
      <c r="F3900" s="227"/>
      <c r="G3900" s="223"/>
      <c r="H3900" s="345"/>
      <c r="I3900" s="346"/>
      <c r="J3900" s="347"/>
      <c r="K3900" s="348"/>
      <c r="L3900" s="349"/>
      <c r="M3900" s="350"/>
      <c r="N3900" s="351">
        <f>J3900+L3900</f>
        <v>0</v>
      </c>
      <c r="O3900" s="352"/>
      <c r="P3900" s="347"/>
      <c r="Q3900" s="348"/>
      <c r="R3900" s="349"/>
      <c r="S3900" s="348"/>
      <c r="T3900" s="353"/>
      <c r="U3900" s="354"/>
      <c r="V3900" s="347"/>
      <c r="W3900" s="355"/>
      <c r="X3900" s="345"/>
      <c r="Y3900" s="346"/>
      <c r="Z3900" s="347"/>
      <c r="AA3900" s="355"/>
      <c r="AB3900" s="347"/>
      <c r="AC3900" s="348"/>
      <c r="AD3900" s="349"/>
      <c r="AE3900" s="350"/>
      <c r="AF3900" s="356">
        <f>IF(AB3900=0,0,(AD3900/AB3900)*100)</f>
        <v>0</v>
      </c>
      <c r="AG3900" s="357"/>
      <c r="AH3900" s="347"/>
      <c r="AI3900" s="348"/>
      <c r="AJ3900" s="349"/>
      <c r="AK3900" s="350"/>
      <c r="AL3900" s="358">
        <f>IF(AH3900=0,0,(AJ3900/AH3900)*100)</f>
        <v>0</v>
      </c>
      <c r="AM3900" s="359"/>
      <c r="AN3900" s="347"/>
      <c r="AO3900" s="348"/>
      <c r="AP3900" s="349"/>
      <c r="AQ3900" s="350"/>
      <c r="AR3900" s="358">
        <f>IF(AN3900=0,0,(AP3900/AN3900)*100)</f>
        <v>0</v>
      </c>
      <c r="AS3900" s="359"/>
      <c r="AT3900" s="360">
        <f>AB3900+AH3900+AN3900</f>
        <v>0</v>
      </c>
      <c r="AU3900" s="361"/>
      <c r="AV3900" s="362">
        <f>AD3900+AJ3900+AP3900</f>
        <v>0</v>
      </c>
      <c r="AW3900" s="363"/>
      <c r="AX3900" s="358">
        <f>IF(AT3900=0,0,(AV3900/AT3900)*100)</f>
        <v>0</v>
      </c>
      <c r="AY3900" s="359"/>
      <c r="AZ3900" s="347"/>
      <c r="BA3900" s="348"/>
      <c r="BB3900" s="349"/>
      <c r="BC3900" s="350"/>
      <c r="BD3900" s="358">
        <f>IF(AZ3900=0,0,(BB3900/AZ3900)*100)</f>
        <v>0</v>
      </c>
      <c r="BE3900" s="359"/>
      <c r="BF3900" s="360">
        <f>AT3900+AZ3900</f>
        <v>0</v>
      </c>
      <c r="BG3900" s="361"/>
      <c r="BH3900" s="362">
        <f>AV3900+BB3900</f>
        <v>0</v>
      </c>
      <c r="BI3900" s="363"/>
      <c r="BJ3900" s="358">
        <f>IF(BF3900=0,0,(BH3900/BF3900)*100)</f>
        <v>0</v>
      </c>
      <c r="BK3900" s="359"/>
      <c r="BL3900" s="364"/>
      <c r="BM3900" s="365"/>
      <c r="BN3900" s="366"/>
      <c r="BO3900" s="228"/>
      <c r="BP3900" s="229"/>
      <c r="BQ3900" s="226"/>
      <c r="BR3900" s="226"/>
      <c r="BS3900" s="790"/>
    </row>
    <row r="3901" spans="1:71" s="230" customFormat="1" ht="48.95" customHeight="1" thickBot="1" x14ac:dyDescent="0.55000000000000004">
      <c r="A3901" s="790"/>
      <c r="B3901" s="231"/>
      <c r="C3901" s="268"/>
      <c r="D3901" s="367" t="s">
        <v>41</v>
      </c>
      <c r="E3901" s="368"/>
      <c r="F3901" s="233"/>
      <c r="G3901" s="233"/>
      <c r="H3901" s="268"/>
      <c r="I3901" s="268"/>
      <c r="J3901" s="369">
        <f>IF((J3898+L3900)=0,0,J3898/(J3898+L3900)*100)</f>
        <v>0</v>
      </c>
      <c r="K3901" s="370"/>
      <c r="L3901" s="369">
        <f>IF((L3898+J3900)=0,0,L3898/(L3898+J3900)*100)</f>
        <v>0</v>
      </c>
      <c r="M3901" s="370"/>
      <c r="N3901" s="369">
        <f>IF((N3898+N3900)=0,0,N3898/(N3898+N3900)*100)</f>
        <v>0</v>
      </c>
      <c r="O3901" s="371"/>
      <c r="P3901" s="372"/>
      <c r="Q3901" s="373"/>
      <c r="R3901" s="373"/>
      <c r="S3901" s="373"/>
      <c r="T3901" s="374"/>
      <c r="U3901" s="374"/>
      <c r="V3901" s="373"/>
      <c r="W3901" s="373"/>
      <c r="X3901" s="373"/>
      <c r="Y3901" s="373"/>
      <c r="Z3901" s="373"/>
      <c r="AA3901" s="373"/>
      <c r="AB3901" s="373"/>
      <c r="AC3901" s="373"/>
      <c r="AD3901" s="373"/>
      <c r="AE3901" s="373"/>
      <c r="AF3901" s="373"/>
      <c r="AG3901" s="373"/>
      <c r="AH3901" s="373"/>
      <c r="AI3901" s="373"/>
      <c r="AJ3901" s="373"/>
      <c r="AK3901" s="373"/>
      <c r="AL3901" s="373"/>
      <c r="AM3901" s="373"/>
      <c r="AN3901" s="373"/>
      <c r="AO3901" s="373"/>
      <c r="AP3901" s="373"/>
      <c r="AQ3901" s="373"/>
      <c r="AR3901" s="373"/>
      <c r="AS3901" s="373"/>
      <c r="AT3901" s="373"/>
      <c r="AU3901" s="373"/>
      <c r="AV3901" s="373"/>
      <c r="AW3901" s="373"/>
      <c r="AX3901" s="373"/>
      <c r="AY3901" s="373"/>
      <c r="AZ3901" s="373"/>
      <c r="BA3901" s="373"/>
      <c r="BB3901" s="373"/>
      <c r="BC3901" s="373"/>
      <c r="BD3901" s="373"/>
      <c r="BE3901" s="373"/>
      <c r="BF3901" s="373"/>
      <c r="BG3901" s="373"/>
      <c r="BH3901" s="373"/>
      <c r="BI3901" s="373"/>
      <c r="BJ3901" s="373"/>
      <c r="BK3901" s="373"/>
      <c r="BL3901" s="373"/>
      <c r="BM3901" s="373"/>
      <c r="BN3901" s="375"/>
      <c r="BO3901" s="234"/>
      <c r="BP3901" s="234"/>
      <c r="BQ3901" s="226"/>
      <c r="BR3901" s="226"/>
      <c r="BS3901" s="790"/>
    </row>
    <row r="3902" spans="1:71" ht="15.75" customHeight="1" thickTop="1" thickBot="1" x14ac:dyDescent="0.45">
      <c r="A3902" s="779"/>
      <c r="B3902" s="160"/>
      <c r="C3902" s="161"/>
      <c r="D3902" s="161"/>
      <c r="E3902" s="161"/>
      <c r="F3902" s="69"/>
      <c r="G3902" s="69"/>
      <c r="H3902" s="161"/>
      <c r="I3902" s="161"/>
      <c r="J3902" s="161"/>
      <c r="K3902" s="161"/>
      <c r="L3902" s="161"/>
      <c r="M3902" s="161"/>
      <c r="N3902" s="161"/>
      <c r="O3902" s="161"/>
      <c r="P3902" s="161"/>
      <c r="Q3902" s="161"/>
      <c r="R3902" s="161"/>
      <c r="S3902" s="161"/>
      <c r="T3902" s="161"/>
      <c r="U3902" s="161"/>
      <c r="V3902" s="161"/>
      <c r="W3902" s="161"/>
      <c r="X3902" s="161"/>
      <c r="Y3902" s="161"/>
      <c r="Z3902" s="161"/>
      <c r="AA3902" s="161"/>
      <c r="AB3902" s="161"/>
      <c r="AC3902" s="161"/>
      <c r="AD3902" s="161"/>
      <c r="AE3902" s="161"/>
      <c r="AF3902" s="166"/>
      <c r="AG3902" s="166"/>
      <c r="AH3902" s="161"/>
      <c r="AI3902" s="161"/>
      <c r="AJ3902" s="161"/>
      <c r="AK3902" s="161"/>
      <c r="AL3902" s="161"/>
      <c r="AM3902" s="161"/>
      <c r="AN3902" s="161"/>
      <c r="AO3902" s="161"/>
      <c r="AP3902" s="161"/>
      <c r="AQ3902" s="161"/>
      <c r="AR3902" s="161"/>
      <c r="AS3902" s="161"/>
      <c r="AT3902" s="161"/>
      <c r="AU3902" s="161"/>
      <c r="AV3902" s="161"/>
      <c r="AW3902" s="161"/>
      <c r="AX3902" s="161"/>
      <c r="AY3902" s="161"/>
      <c r="AZ3902" s="161"/>
      <c r="BA3902" s="161"/>
      <c r="BB3902" s="161"/>
      <c r="BC3902" s="161"/>
      <c r="BD3902" s="161"/>
      <c r="BE3902" s="161"/>
      <c r="BF3902" s="161"/>
      <c r="BG3902" s="161"/>
      <c r="BH3902" s="161"/>
      <c r="BI3902" s="161"/>
      <c r="BJ3902" s="161"/>
      <c r="BK3902" s="161"/>
      <c r="BL3902" s="161"/>
      <c r="BM3902" s="161"/>
      <c r="BN3902" s="167"/>
      <c r="BO3902" s="70"/>
      <c r="BP3902" s="70"/>
      <c r="BQ3902" s="53"/>
      <c r="BR3902" s="53"/>
      <c r="BS3902" s="779"/>
    </row>
    <row r="3903" spans="1:71" s="68" customFormat="1" ht="80.25" customHeight="1" thickTop="1" thickBot="1" x14ac:dyDescent="0.5">
      <c r="A3903" s="791"/>
      <c r="B3903" s="325" t="s">
        <v>55</v>
      </c>
      <c r="C3903" s="326"/>
      <c r="D3903" s="327" t="s">
        <v>47</v>
      </c>
      <c r="E3903" s="327"/>
      <c r="F3903" s="71"/>
      <c r="G3903" s="71"/>
      <c r="H3903" s="328"/>
      <c r="I3903" s="329"/>
      <c r="J3903" s="330"/>
      <c r="K3903" s="235"/>
      <c r="L3903" s="328"/>
      <c r="M3903" s="329"/>
      <c r="N3903" s="330"/>
      <c r="O3903" s="331" t="s">
        <v>42</v>
      </c>
      <c r="P3903" s="332"/>
      <c r="Q3903" s="332"/>
      <c r="R3903" s="332"/>
      <c r="S3903" s="328"/>
      <c r="T3903" s="329"/>
      <c r="U3903" s="330"/>
      <c r="V3903" s="235"/>
      <c r="W3903" s="328"/>
      <c r="X3903" s="329"/>
      <c r="Y3903" s="330"/>
      <c r="Z3903" s="331" t="s">
        <v>110</v>
      </c>
      <c r="AA3903" s="332"/>
      <c r="AB3903" s="332"/>
      <c r="AC3903" s="332"/>
      <c r="AD3903" s="332"/>
      <c r="AE3903" s="332"/>
      <c r="AF3903" s="332"/>
      <c r="AG3903" s="332"/>
      <c r="AH3903" s="332"/>
      <c r="AI3903" s="333"/>
      <c r="AJ3903" s="328"/>
      <c r="AK3903" s="329"/>
      <c r="AL3903" s="330"/>
      <c r="AM3903" s="235"/>
      <c r="AN3903" s="328"/>
      <c r="AO3903" s="329"/>
      <c r="AP3903" s="330"/>
      <c r="AQ3903" s="331" t="s">
        <v>46</v>
      </c>
      <c r="AR3903" s="332"/>
      <c r="AS3903" s="332"/>
      <c r="AT3903" s="333"/>
      <c r="AU3903" s="328"/>
      <c r="AV3903" s="329"/>
      <c r="AW3903" s="330"/>
      <c r="AX3903" s="235"/>
      <c r="AY3903" s="328"/>
      <c r="AZ3903" s="329"/>
      <c r="BA3903" s="330"/>
      <c r="BB3903" s="334" t="s">
        <v>112</v>
      </c>
      <c r="BC3903" s="335"/>
      <c r="BD3903" s="335"/>
      <c r="BE3903" s="336"/>
      <c r="BF3903" s="337">
        <f>BL3898</f>
        <v>0</v>
      </c>
      <c r="BG3903" s="338"/>
      <c r="BH3903" s="339"/>
      <c r="BI3903" s="235"/>
      <c r="BJ3903" s="337">
        <f>BL3900</f>
        <v>0</v>
      </c>
      <c r="BK3903" s="338"/>
      <c r="BL3903" s="339"/>
      <c r="BM3903" s="173"/>
      <c r="BN3903" s="174"/>
      <c r="BO3903" s="72"/>
      <c r="BP3903" s="72"/>
      <c r="BQ3903" s="67"/>
      <c r="BR3903" s="67"/>
      <c r="BS3903" s="791"/>
    </row>
    <row r="3904" spans="1:71" ht="15.6" customHeight="1" thickTop="1" thickBot="1" x14ac:dyDescent="0.55000000000000004">
      <c r="A3904" s="779"/>
      <c r="B3904" s="162"/>
      <c r="C3904" s="156"/>
      <c r="D3904" s="163"/>
      <c r="E3904" s="163"/>
      <c r="F3904" s="73"/>
      <c r="G3904" s="73"/>
      <c r="H3904" s="170"/>
      <c r="I3904" s="170"/>
      <c r="J3904" s="170"/>
      <c r="K3904" s="170"/>
      <c r="L3904" s="170"/>
      <c r="M3904" s="170"/>
      <c r="N3904" s="170"/>
      <c r="O3904" s="168"/>
      <c r="P3904" s="168"/>
      <c r="Q3904" s="168"/>
      <c r="R3904" s="168"/>
      <c r="S3904" s="170"/>
      <c r="T3904" s="170"/>
      <c r="U3904" s="170"/>
      <c r="V3904" s="169"/>
      <c r="W3904" s="170"/>
      <c r="X3904" s="170"/>
      <c r="Y3904" s="170"/>
      <c r="Z3904" s="168"/>
      <c r="AA3904" s="168"/>
      <c r="AB3904" s="168"/>
      <c r="AC3904" s="168"/>
      <c r="AD3904" s="170"/>
      <c r="AE3904" s="170"/>
      <c r="AF3904" s="170"/>
      <c r="AG3904" s="170"/>
      <c r="AH3904" s="169"/>
      <c r="AI3904" s="169"/>
      <c r="AJ3904" s="170"/>
      <c r="AK3904" s="168"/>
      <c r="AL3904" s="168"/>
      <c r="AM3904" s="168"/>
      <c r="AN3904" s="168"/>
      <c r="AO3904" s="170"/>
      <c r="AP3904" s="170"/>
      <c r="AQ3904" s="168"/>
      <c r="AR3904" s="168"/>
      <c r="AS3904" s="168"/>
      <c r="AT3904" s="168"/>
      <c r="AU3904" s="170"/>
      <c r="AV3904" s="170"/>
      <c r="AW3904" s="170"/>
      <c r="AX3904" s="170"/>
      <c r="AY3904" s="170"/>
      <c r="AZ3904" s="172"/>
      <c r="BA3904" s="172"/>
      <c r="BB3904" s="168"/>
      <c r="BC3904" s="176"/>
      <c r="BD3904" s="177"/>
      <c r="BE3904" s="177"/>
      <c r="BF3904" s="178"/>
      <c r="BG3904" s="178"/>
      <c r="BH3904" s="172"/>
      <c r="BI3904" s="170"/>
      <c r="BJ3904" s="179"/>
      <c r="BK3904" s="179"/>
      <c r="BL3904" s="172"/>
      <c r="BM3904" s="175"/>
      <c r="BN3904" s="180"/>
      <c r="BO3904" s="74"/>
      <c r="BP3904" s="74"/>
      <c r="BQ3904" s="53"/>
      <c r="BR3904" s="53"/>
      <c r="BS3904" s="779"/>
    </row>
    <row r="3905" spans="1:71" s="68" customFormat="1" ht="80.25" customHeight="1" thickTop="1" thickBot="1" x14ac:dyDescent="0.5">
      <c r="A3905" s="791"/>
      <c r="B3905" s="334" t="s">
        <v>40</v>
      </c>
      <c r="C3905" s="335"/>
      <c r="D3905" s="327" t="s">
        <v>48</v>
      </c>
      <c r="E3905" s="327"/>
      <c r="F3905" s="71"/>
      <c r="G3905" s="71"/>
      <c r="H3905" s="337">
        <f>H3903</f>
        <v>0</v>
      </c>
      <c r="I3905" s="338"/>
      <c r="J3905" s="339"/>
      <c r="K3905" s="235"/>
      <c r="L3905" s="337">
        <f>L3903</f>
        <v>0</v>
      </c>
      <c r="M3905" s="338"/>
      <c r="N3905" s="339"/>
      <c r="O3905" s="331" t="s">
        <v>44</v>
      </c>
      <c r="P3905" s="332"/>
      <c r="Q3905" s="332"/>
      <c r="R3905" s="332"/>
      <c r="S3905" s="337">
        <f>S3903-H3903</f>
        <v>0</v>
      </c>
      <c r="T3905" s="338"/>
      <c r="U3905" s="339"/>
      <c r="V3905" s="235"/>
      <c r="W3905" s="337">
        <f>W3903-L3903</f>
        <v>0</v>
      </c>
      <c r="X3905" s="338"/>
      <c r="Y3905" s="339"/>
      <c r="Z3905" s="331" t="s">
        <v>111</v>
      </c>
      <c r="AA3905" s="332"/>
      <c r="AB3905" s="332"/>
      <c r="AC3905" s="332"/>
      <c r="AD3905" s="332"/>
      <c r="AE3905" s="332"/>
      <c r="AF3905" s="332"/>
      <c r="AG3905" s="332"/>
      <c r="AH3905" s="332"/>
      <c r="AI3905" s="333"/>
      <c r="AJ3905" s="337">
        <f>AJ3903-S3903</f>
        <v>0</v>
      </c>
      <c r="AK3905" s="338"/>
      <c r="AL3905" s="339"/>
      <c r="AM3905" s="235"/>
      <c r="AN3905" s="337">
        <f>AN3903-W3903</f>
        <v>0</v>
      </c>
      <c r="AO3905" s="338"/>
      <c r="AP3905" s="339"/>
      <c r="AQ3905" s="331" t="s">
        <v>45</v>
      </c>
      <c r="AR3905" s="332"/>
      <c r="AS3905" s="332"/>
      <c r="AT3905" s="333"/>
      <c r="AU3905" s="337">
        <f>AU3903-AJ3903</f>
        <v>0</v>
      </c>
      <c r="AV3905" s="338"/>
      <c r="AW3905" s="339"/>
      <c r="AX3905" s="235"/>
      <c r="AY3905" s="337">
        <f>AY3903-AN3903</f>
        <v>0</v>
      </c>
      <c r="AZ3905" s="338"/>
      <c r="BA3905" s="339"/>
      <c r="BB3905" s="334" t="s">
        <v>113</v>
      </c>
      <c r="BC3905" s="335"/>
      <c r="BD3905" s="335"/>
      <c r="BE3905" s="336"/>
      <c r="BF3905" s="337">
        <f>BF3903-AU3903</f>
        <v>0</v>
      </c>
      <c r="BG3905" s="338"/>
      <c r="BH3905" s="339"/>
      <c r="BI3905" s="235"/>
      <c r="BJ3905" s="337">
        <f>BJ3903-AY3903</f>
        <v>0</v>
      </c>
      <c r="BK3905" s="338"/>
      <c r="BL3905" s="339"/>
      <c r="BM3905" s="173"/>
      <c r="BN3905" s="174"/>
      <c r="BO3905" s="72"/>
      <c r="BP3905" s="72"/>
      <c r="BQ3905" s="67"/>
      <c r="BR3905" s="67"/>
      <c r="BS3905" s="791"/>
    </row>
    <row r="3906" spans="1:71" ht="15.75" customHeight="1" thickTop="1" thickBot="1" x14ac:dyDescent="0.45">
      <c r="A3906" s="779"/>
      <c r="B3906" s="164"/>
      <c r="C3906" s="165"/>
      <c r="D3906" s="165"/>
      <c r="E3906" s="165"/>
      <c r="F3906" s="75"/>
      <c r="G3906" s="75"/>
      <c r="H3906" s="165"/>
      <c r="I3906" s="165"/>
      <c r="J3906" s="165"/>
      <c r="K3906" s="165"/>
      <c r="L3906" s="165"/>
      <c r="M3906" s="165"/>
      <c r="N3906" s="165"/>
      <c r="O3906" s="165"/>
      <c r="P3906" s="165"/>
      <c r="Q3906" s="165"/>
      <c r="R3906" s="165"/>
      <c r="S3906" s="165"/>
      <c r="T3906" s="165"/>
      <c r="U3906" s="165"/>
      <c r="V3906" s="165"/>
      <c r="W3906" s="165"/>
      <c r="X3906" s="165"/>
      <c r="Y3906" s="165"/>
      <c r="Z3906" s="165"/>
      <c r="AA3906" s="165"/>
      <c r="AB3906" s="165"/>
      <c r="AC3906" s="165"/>
      <c r="AD3906" s="165"/>
      <c r="AE3906" s="165"/>
      <c r="AF3906" s="171"/>
      <c r="AG3906" s="171"/>
      <c r="AH3906" s="165"/>
      <c r="AI3906" s="165"/>
      <c r="AJ3906" s="165"/>
      <c r="AK3906" s="165"/>
      <c r="AL3906" s="165"/>
      <c r="AM3906" s="165"/>
      <c r="AN3906" s="165"/>
      <c r="AO3906" s="165"/>
      <c r="AP3906" s="165"/>
      <c r="AQ3906" s="165"/>
      <c r="AR3906" s="165"/>
      <c r="AS3906" s="165"/>
      <c r="AT3906" s="165"/>
      <c r="AU3906" s="165"/>
      <c r="AV3906" s="165"/>
      <c r="AW3906" s="165"/>
      <c r="AX3906" s="165"/>
      <c r="AY3906" s="165"/>
      <c r="AZ3906" s="165"/>
      <c r="BA3906" s="340" t="s">
        <v>138</v>
      </c>
      <c r="BB3906" s="340"/>
      <c r="BC3906" s="340"/>
      <c r="BD3906" s="340"/>
      <c r="BE3906" s="340"/>
      <c r="BF3906" s="340"/>
      <c r="BG3906" s="340"/>
      <c r="BH3906" s="340"/>
      <c r="BI3906" s="340"/>
      <c r="BJ3906" s="340"/>
      <c r="BK3906" s="340"/>
      <c r="BL3906" s="340"/>
      <c r="BM3906" s="340"/>
      <c r="BN3906" s="341"/>
      <c r="BO3906" s="76"/>
      <c r="BP3906" s="76"/>
      <c r="BQ3906" s="53"/>
      <c r="BR3906" s="53"/>
      <c r="BS3906" s="779"/>
    </row>
    <row r="3907" spans="1:71" ht="12" customHeight="1" thickTop="1" x14ac:dyDescent="0.4">
      <c r="A3907" s="779"/>
      <c r="B3907" s="780"/>
      <c r="C3907" s="779"/>
      <c r="D3907" s="779"/>
      <c r="E3907" s="779"/>
      <c r="F3907" s="781"/>
      <c r="G3907" s="781"/>
      <c r="H3907" s="779"/>
      <c r="I3907" s="779"/>
      <c r="J3907" s="779"/>
      <c r="K3907" s="779"/>
      <c r="L3907" s="779"/>
      <c r="M3907" s="779"/>
      <c r="N3907" s="779"/>
      <c r="O3907" s="779"/>
      <c r="P3907" s="779"/>
      <c r="Q3907" s="779"/>
      <c r="R3907" s="779"/>
      <c r="S3907" s="779"/>
      <c r="T3907" s="779"/>
      <c r="U3907" s="779"/>
      <c r="V3907" s="779"/>
      <c r="W3907" s="779"/>
      <c r="X3907" s="779"/>
      <c r="Y3907" s="779"/>
      <c r="Z3907" s="779"/>
      <c r="AA3907" s="779"/>
      <c r="AB3907" s="779"/>
      <c r="AC3907" s="779"/>
      <c r="AD3907" s="779"/>
      <c r="AE3907" s="779"/>
      <c r="AF3907" s="782"/>
      <c r="AG3907" s="782"/>
      <c r="AH3907" s="779"/>
      <c r="AI3907" s="779"/>
      <c r="AJ3907" s="779"/>
      <c r="AK3907" s="779"/>
      <c r="AL3907" s="779"/>
      <c r="AM3907" s="779"/>
      <c r="AN3907" s="779"/>
      <c r="AO3907" s="779"/>
      <c r="AP3907" s="779"/>
      <c r="AQ3907" s="779"/>
      <c r="AR3907" s="779"/>
      <c r="AS3907" s="779"/>
      <c r="AT3907" s="779"/>
      <c r="AU3907" s="779"/>
      <c r="AV3907" s="779"/>
      <c r="AW3907" s="779"/>
      <c r="AX3907" s="779"/>
      <c r="AY3907" s="779"/>
      <c r="AZ3907" s="779"/>
      <c r="BA3907" s="779"/>
      <c r="BB3907" s="779"/>
      <c r="BC3907" s="779"/>
      <c r="BD3907" s="779"/>
      <c r="BE3907" s="779"/>
      <c r="BF3907" s="779"/>
      <c r="BG3907" s="779"/>
      <c r="BH3907" s="779"/>
      <c r="BI3907" s="779"/>
      <c r="BJ3907" s="779"/>
      <c r="BK3907" s="779"/>
      <c r="BL3907" s="779"/>
      <c r="BM3907" s="779"/>
      <c r="BN3907" s="779"/>
      <c r="BO3907" s="783"/>
      <c r="BP3907" s="783"/>
      <c r="BQ3907" s="779"/>
      <c r="BR3907" s="779"/>
      <c r="BS3907" s="779"/>
    </row>
    <row r="3908" spans="1:71" s="57" customFormat="1" ht="46.5" x14ac:dyDescent="0.7">
      <c r="A3908" s="784"/>
      <c r="B3908" s="801" t="s">
        <v>9</v>
      </c>
      <c r="C3908" s="801"/>
      <c r="D3908" s="801"/>
      <c r="E3908" s="801"/>
      <c r="F3908" s="801"/>
      <c r="G3908" s="801"/>
      <c r="H3908" s="801"/>
      <c r="I3908" s="801"/>
      <c r="J3908" s="801"/>
      <c r="K3908" s="801"/>
      <c r="L3908" s="801"/>
      <c r="M3908" s="801"/>
      <c r="N3908" s="801"/>
      <c r="O3908" s="801"/>
      <c r="P3908" s="801"/>
      <c r="Q3908" s="801"/>
      <c r="R3908" s="801"/>
      <c r="S3908" s="801"/>
      <c r="T3908" s="801"/>
      <c r="U3908" s="801"/>
      <c r="V3908" s="801"/>
      <c r="W3908" s="801"/>
      <c r="X3908" s="801"/>
      <c r="Y3908" s="801"/>
      <c r="Z3908" s="801"/>
      <c r="AA3908" s="801"/>
      <c r="AB3908" s="801"/>
      <c r="AC3908" s="801"/>
      <c r="AD3908" s="801"/>
      <c r="AE3908" s="801"/>
      <c r="AF3908" s="801"/>
      <c r="AG3908" s="801"/>
      <c r="AH3908" s="801"/>
      <c r="AI3908" s="801"/>
      <c r="AJ3908" s="801"/>
      <c r="AK3908" s="801"/>
      <c r="AL3908" s="801"/>
      <c r="AM3908" s="801"/>
      <c r="AN3908" s="801"/>
      <c r="AO3908" s="801"/>
      <c r="AP3908" s="801"/>
      <c r="AQ3908" s="801"/>
      <c r="AR3908" s="801"/>
      <c r="AS3908" s="801"/>
      <c r="AT3908" s="801"/>
      <c r="AU3908" s="801"/>
      <c r="AV3908" s="801"/>
      <c r="AW3908" s="801"/>
      <c r="AX3908" s="801"/>
      <c r="AY3908" s="801"/>
      <c r="AZ3908" s="801"/>
      <c r="BA3908" s="801"/>
      <c r="BB3908" s="801"/>
      <c r="BC3908" s="801"/>
      <c r="BD3908" s="801"/>
      <c r="BE3908" s="801"/>
      <c r="BF3908" s="801"/>
      <c r="BG3908" s="801"/>
      <c r="BH3908" s="801"/>
      <c r="BI3908" s="801"/>
      <c r="BJ3908" s="801"/>
      <c r="BK3908" s="801"/>
      <c r="BL3908" s="801"/>
      <c r="BM3908" s="801"/>
      <c r="BN3908" s="801"/>
      <c r="BO3908" s="139"/>
      <c r="BP3908" s="139"/>
      <c r="BQ3908" s="56"/>
      <c r="BR3908" s="56"/>
      <c r="BS3908" s="784"/>
    </row>
    <row r="3909" spans="1:71" ht="11.1" customHeight="1" x14ac:dyDescent="0.4">
      <c r="A3909" s="779"/>
      <c r="B3909" s="140"/>
      <c r="C3909" s="141"/>
      <c r="D3909" s="141"/>
      <c r="E3909" s="141"/>
      <c r="F3909" s="142"/>
      <c r="G3909" s="142"/>
      <c r="H3909" s="141"/>
      <c r="I3909" s="141"/>
      <c r="J3909" s="141"/>
      <c r="K3909" s="141"/>
      <c r="L3909" s="141"/>
      <c r="M3909" s="141"/>
      <c r="N3909" s="141"/>
      <c r="O3909" s="141"/>
      <c r="P3909" s="141"/>
      <c r="Q3909" s="141"/>
      <c r="R3909" s="141"/>
      <c r="S3909" s="141"/>
      <c r="T3909" s="141"/>
      <c r="U3909" s="141"/>
      <c r="V3909" s="141"/>
      <c r="W3909" s="141"/>
      <c r="X3909" s="141"/>
      <c r="Y3909" s="141"/>
      <c r="Z3909" s="141"/>
      <c r="AA3909" s="141"/>
      <c r="AB3909" s="141"/>
      <c r="AC3909" s="141"/>
      <c r="AD3909" s="141"/>
      <c r="AE3909" s="141"/>
      <c r="AF3909" s="143"/>
      <c r="AG3909" s="143"/>
      <c r="AH3909" s="141"/>
      <c r="AI3909" s="141"/>
      <c r="AJ3909" s="141"/>
      <c r="AK3909" s="141"/>
      <c r="AL3909" s="141"/>
      <c r="AM3909" s="141"/>
      <c r="AN3909" s="141"/>
      <c r="AO3909" s="141"/>
      <c r="AP3909" s="141"/>
      <c r="AQ3909" s="141"/>
      <c r="AR3909" s="141"/>
      <c r="AS3909" s="141"/>
      <c r="AT3909" s="141"/>
      <c r="AU3909" s="141"/>
      <c r="AV3909" s="141"/>
      <c r="AW3909" s="141"/>
      <c r="AX3909" s="141"/>
      <c r="AY3909" s="141"/>
      <c r="AZ3909" s="141"/>
      <c r="BA3909" s="141"/>
      <c r="BB3909" s="141"/>
      <c r="BC3909" s="141"/>
      <c r="BD3909" s="141"/>
      <c r="BE3909" s="141"/>
      <c r="BF3909" s="141"/>
      <c r="BG3909" s="141"/>
      <c r="BH3909" s="141"/>
      <c r="BI3909" s="141"/>
      <c r="BJ3909" s="141"/>
      <c r="BK3909" s="141"/>
      <c r="BL3909" s="141"/>
      <c r="BM3909" s="141"/>
      <c r="BN3909" s="460"/>
      <c r="BO3909" s="460"/>
      <c r="BP3909" s="460"/>
      <c r="BQ3909" s="53"/>
      <c r="BR3909" s="53"/>
      <c r="BS3909" s="779"/>
    </row>
    <row r="3910" spans="1:71" s="58" customFormat="1" ht="36.75" customHeight="1" x14ac:dyDescent="0.4">
      <c r="A3910" s="780"/>
      <c r="B3910" s="140"/>
      <c r="C3910" s="140"/>
      <c r="D3910" s="793" t="s">
        <v>10</v>
      </c>
      <c r="E3910" s="461" t="str">
        <f>IF(ROSTER!D$3="","",ROSTER!D$3)</f>
        <v/>
      </c>
      <c r="F3910" s="461"/>
      <c r="G3910" s="461"/>
      <c r="H3910" s="461"/>
      <c r="I3910" s="461"/>
      <c r="J3910" s="461"/>
      <c r="K3910" s="461"/>
      <c r="L3910" s="461"/>
      <c r="M3910" s="461"/>
      <c r="N3910" s="461"/>
      <c r="O3910" s="461"/>
      <c r="P3910" s="461"/>
      <c r="Q3910" s="461"/>
      <c r="R3910" s="461"/>
      <c r="S3910" s="461"/>
      <c r="T3910" s="461"/>
      <c r="U3910" s="461"/>
      <c r="V3910" s="461"/>
      <c r="W3910" s="461"/>
      <c r="X3910" s="461"/>
      <c r="Y3910" s="461"/>
      <c r="Z3910" s="461"/>
      <c r="AA3910" s="461"/>
      <c r="AB3910" s="461"/>
      <c r="AC3910" s="461"/>
      <c r="AD3910" s="144"/>
      <c r="AE3910" s="792" t="s">
        <v>11</v>
      </c>
      <c r="AF3910" s="792"/>
      <c r="AG3910" s="792"/>
      <c r="AH3910" s="792"/>
      <c r="AI3910" s="792"/>
      <c r="AJ3910" s="792"/>
      <c r="AK3910" s="792"/>
      <c r="AL3910" s="792"/>
      <c r="AM3910" s="792"/>
      <c r="AN3910" s="462"/>
      <c r="AO3910" s="462"/>
      <c r="AP3910" s="462"/>
      <c r="AQ3910" s="462"/>
      <c r="AR3910" s="462"/>
      <c r="AS3910" s="462"/>
      <c r="AT3910" s="462"/>
      <c r="AU3910" s="462"/>
      <c r="AV3910" s="462"/>
      <c r="AW3910" s="462"/>
      <c r="AX3910" s="462"/>
      <c r="AY3910" s="462"/>
      <c r="AZ3910" s="462"/>
      <c r="BA3910" s="462"/>
      <c r="BB3910" s="462"/>
      <c r="BC3910" s="462"/>
      <c r="BD3910" s="462"/>
      <c r="BE3910" s="462"/>
      <c r="BF3910" s="462"/>
      <c r="BG3910" s="462"/>
      <c r="BH3910" s="462"/>
      <c r="BI3910" s="462"/>
      <c r="BJ3910" s="462"/>
      <c r="BK3910" s="462"/>
      <c r="BL3910" s="462"/>
      <c r="BM3910" s="462"/>
      <c r="BN3910" s="460"/>
      <c r="BO3910" s="460"/>
      <c r="BP3910" s="460"/>
      <c r="BQ3910" s="54"/>
      <c r="BR3910" s="54"/>
      <c r="BS3910" s="780"/>
    </row>
    <row r="3911" spans="1:71" ht="8.85" customHeight="1" x14ac:dyDescent="0.4">
      <c r="A3911" s="785"/>
      <c r="B3911" s="140"/>
      <c r="C3911" s="143" t="s">
        <v>34</v>
      </c>
      <c r="D3911" s="143"/>
      <c r="E3911" s="143"/>
      <c r="F3911" s="145"/>
      <c r="G3911" s="145"/>
      <c r="H3911" s="143"/>
      <c r="I3911" s="143"/>
      <c r="J3911" s="146"/>
      <c r="K3911" s="146"/>
      <c r="L3911" s="146"/>
      <c r="M3911" s="146"/>
      <c r="N3911" s="146"/>
      <c r="O3911" s="146"/>
      <c r="P3911" s="146"/>
      <c r="Q3911" s="146"/>
      <c r="R3911" s="146"/>
      <c r="S3911" s="146"/>
      <c r="T3911" s="146"/>
      <c r="U3911" s="146"/>
      <c r="V3911" s="146"/>
      <c r="W3911" s="146"/>
      <c r="X3911" s="146"/>
      <c r="Y3911" s="146"/>
      <c r="Z3911" s="146"/>
      <c r="AA3911" s="146"/>
      <c r="AB3911" s="146"/>
      <c r="AC3911" s="146"/>
      <c r="AD3911" s="146"/>
      <c r="AE3911" s="146"/>
      <c r="AF3911" s="146"/>
      <c r="AG3911" s="143"/>
      <c r="AH3911" s="147"/>
      <c r="AI3911" s="148"/>
      <c r="AJ3911" s="148"/>
      <c r="AK3911" s="148"/>
      <c r="AL3911" s="148"/>
      <c r="AM3911" s="148"/>
      <c r="AN3911" s="148"/>
      <c r="AO3911" s="149"/>
      <c r="AP3911" s="150"/>
      <c r="AQ3911" s="150"/>
      <c r="AR3911" s="150"/>
      <c r="AS3911" s="150"/>
      <c r="AT3911" s="150"/>
      <c r="AU3911" s="150"/>
      <c r="AV3911" s="150"/>
      <c r="AW3911" s="150"/>
      <c r="AX3911" s="150"/>
      <c r="AY3911" s="150"/>
      <c r="AZ3911" s="150"/>
      <c r="BA3911" s="150"/>
      <c r="BB3911" s="150"/>
      <c r="BC3911" s="150"/>
      <c r="BD3911" s="150"/>
      <c r="BE3911" s="150"/>
      <c r="BF3911" s="150"/>
      <c r="BG3911" s="150"/>
      <c r="BH3911" s="150"/>
      <c r="BI3911" s="150"/>
      <c r="BJ3911" s="150"/>
      <c r="BK3911" s="150"/>
      <c r="BL3911" s="150"/>
      <c r="BM3911" s="150"/>
      <c r="BN3911" s="150"/>
      <c r="BO3911" s="151"/>
      <c r="BP3911" s="151"/>
      <c r="BQ3911" s="59"/>
      <c r="BR3911" s="59"/>
      <c r="BS3911" s="785"/>
    </row>
    <row r="3912" spans="1:71" s="58" customFormat="1" ht="42.75" x14ac:dyDescent="0.4">
      <c r="A3912" s="780"/>
      <c r="B3912" s="140"/>
      <c r="C3912" s="794" t="s">
        <v>33</v>
      </c>
      <c r="D3912" s="794"/>
      <c r="E3912" s="463"/>
      <c r="F3912" s="463"/>
      <c r="G3912" s="463"/>
      <c r="H3912" s="463"/>
      <c r="I3912" s="463"/>
      <c r="J3912" s="463"/>
      <c r="K3912" s="463"/>
      <c r="L3912" s="463"/>
      <c r="M3912" s="463"/>
      <c r="N3912" s="463"/>
      <c r="O3912" s="463"/>
      <c r="P3912" s="463"/>
      <c r="Q3912" s="463"/>
      <c r="R3912" s="463"/>
      <c r="S3912" s="463"/>
      <c r="T3912" s="463"/>
      <c r="U3912" s="463"/>
      <c r="V3912" s="463"/>
      <c r="W3912" s="463"/>
      <c r="X3912" s="463"/>
      <c r="Y3912" s="463"/>
      <c r="Z3912" s="463"/>
      <c r="AA3912" s="463"/>
      <c r="AB3912" s="463"/>
      <c r="AC3912" s="463"/>
      <c r="AD3912" s="144"/>
      <c r="AE3912" s="185" t="s">
        <v>18</v>
      </c>
      <c r="AF3912" s="185"/>
      <c r="AG3912" s="185"/>
      <c r="AH3912" s="792" t="s">
        <v>18</v>
      </c>
      <c r="AI3912" s="792"/>
      <c r="AJ3912" s="792"/>
      <c r="AK3912" s="792"/>
      <c r="AL3912" s="792"/>
      <c r="AM3912" s="792"/>
      <c r="AN3912" s="463"/>
      <c r="AO3912" s="463"/>
      <c r="AP3912" s="463"/>
      <c r="AQ3912" s="463"/>
      <c r="AR3912" s="463"/>
      <c r="AS3912" s="463"/>
      <c r="AT3912" s="463"/>
      <c r="AU3912" s="463"/>
      <c r="AV3912" s="463"/>
      <c r="AW3912" s="463"/>
      <c r="AX3912" s="463"/>
      <c r="AY3912" s="463"/>
      <c r="AZ3912" s="463"/>
      <c r="BA3912" s="792" t="s">
        <v>12</v>
      </c>
      <c r="BB3912" s="792"/>
      <c r="BC3912" s="792"/>
      <c r="BD3912" s="464"/>
      <c r="BE3912" s="464"/>
      <c r="BF3912" s="464"/>
      <c r="BG3912" s="464"/>
      <c r="BH3912" s="464"/>
      <c r="BI3912" s="464"/>
      <c r="BJ3912" s="464"/>
      <c r="BK3912" s="464"/>
      <c r="BL3912" s="464"/>
      <c r="BM3912" s="464"/>
      <c r="BN3912" s="152"/>
      <c r="BO3912" s="153"/>
      <c r="BP3912" s="153"/>
      <c r="BQ3912" s="60">
        <f>IF(BD3912=0,0,1)</f>
        <v>0</v>
      </c>
      <c r="BR3912" s="61">
        <f>IF((BF3966+BJ3966)&gt;(AU3966+AY3966),1,0)</f>
        <v>0</v>
      </c>
      <c r="BS3912" s="786"/>
    </row>
    <row r="3913" spans="1:71" ht="9.6" customHeight="1" x14ac:dyDescent="0.4">
      <c r="A3913" s="779"/>
      <c r="B3913" s="140"/>
      <c r="C3913" s="141"/>
      <c r="D3913" s="141"/>
      <c r="E3913" s="141"/>
      <c r="F3913" s="142"/>
      <c r="G3913" s="142"/>
      <c r="H3913" s="141"/>
      <c r="I3913" s="141"/>
      <c r="J3913" s="141"/>
      <c r="K3913" s="141"/>
      <c r="L3913" s="141"/>
      <c r="M3913" s="141"/>
      <c r="N3913" s="141"/>
      <c r="O3913" s="141"/>
      <c r="P3913" s="141"/>
      <c r="Q3913" s="141"/>
      <c r="R3913" s="141"/>
      <c r="S3913" s="141"/>
      <c r="T3913" s="141"/>
      <c r="U3913" s="141"/>
      <c r="V3913" s="141"/>
      <c r="W3913" s="141"/>
      <c r="X3913" s="141"/>
      <c r="Y3913" s="141"/>
      <c r="Z3913" s="141"/>
      <c r="AA3913" s="141"/>
      <c r="AB3913" s="141"/>
      <c r="AC3913" s="141"/>
      <c r="AD3913" s="141"/>
      <c r="AE3913" s="141"/>
      <c r="AF3913" s="143"/>
      <c r="AG3913" s="143"/>
      <c r="AH3913" s="141"/>
      <c r="AI3913" s="141"/>
      <c r="AJ3913" s="141"/>
      <c r="AK3913" s="141"/>
      <c r="AL3913" s="141"/>
      <c r="AM3913" s="141"/>
      <c r="AN3913" s="141"/>
      <c r="AO3913" s="141"/>
      <c r="AP3913" s="141"/>
      <c r="AQ3913" s="141"/>
      <c r="AR3913" s="141"/>
      <c r="AS3913" s="141"/>
      <c r="AT3913" s="141"/>
      <c r="AU3913" s="141"/>
      <c r="AV3913" s="141"/>
      <c r="AW3913" s="141"/>
      <c r="AX3913" s="141"/>
      <c r="AY3913" s="141"/>
      <c r="AZ3913" s="141"/>
      <c r="BA3913" s="141"/>
      <c r="BB3913" s="141"/>
      <c r="BC3913" s="141"/>
      <c r="BD3913" s="141"/>
      <c r="BE3913" s="141"/>
      <c r="BF3913" s="141"/>
      <c r="BG3913" s="141"/>
      <c r="BH3913" s="141"/>
      <c r="BI3913" s="141"/>
      <c r="BJ3913" s="141"/>
      <c r="BK3913" s="141"/>
      <c r="BL3913" s="141"/>
      <c r="BM3913" s="141"/>
      <c r="BN3913" s="141"/>
      <c r="BO3913" s="154"/>
      <c r="BP3913" s="154"/>
      <c r="BQ3913" s="53"/>
      <c r="BR3913" s="53"/>
      <c r="BS3913" s="779"/>
    </row>
    <row r="3914" spans="1:71" ht="8.85" customHeight="1" thickBot="1" x14ac:dyDescent="0.45">
      <c r="A3914" s="779"/>
      <c r="B3914" s="155"/>
      <c r="C3914" s="156"/>
      <c r="D3914" s="156"/>
      <c r="E3914" s="156"/>
      <c r="F3914" s="157"/>
      <c r="G3914" s="157"/>
      <c r="H3914" s="156"/>
      <c r="I3914" s="156"/>
      <c r="J3914" s="156"/>
      <c r="K3914" s="156"/>
      <c r="L3914" s="156"/>
      <c r="M3914" s="156"/>
      <c r="N3914" s="156"/>
      <c r="O3914" s="156"/>
      <c r="P3914" s="156"/>
      <c r="Q3914" s="156"/>
      <c r="R3914" s="156"/>
      <c r="S3914" s="156"/>
      <c r="T3914" s="156"/>
      <c r="U3914" s="156"/>
      <c r="V3914" s="156"/>
      <c r="W3914" s="156"/>
      <c r="X3914" s="156"/>
      <c r="Y3914" s="156"/>
      <c r="Z3914" s="156"/>
      <c r="AA3914" s="156"/>
      <c r="AB3914" s="156"/>
      <c r="AC3914" s="156"/>
      <c r="AD3914" s="156"/>
      <c r="AE3914" s="156"/>
      <c r="AF3914" s="158"/>
      <c r="AG3914" s="158"/>
      <c r="AH3914" s="156"/>
      <c r="AI3914" s="156"/>
      <c r="AJ3914" s="156"/>
      <c r="AK3914" s="156"/>
      <c r="AL3914" s="156"/>
      <c r="AM3914" s="156"/>
      <c r="AN3914" s="156"/>
      <c r="AO3914" s="156"/>
      <c r="AP3914" s="156"/>
      <c r="AQ3914" s="156"/>
      <c r="AR3914" s="156"/>
      <c r="AS3914" s="156"/>
      <c r="AT3914" s="156"/>
      <c r="AU3914" s="156"/>
      <c r="AV3914" s="156"/>
      <c r="AW3914" s="156"/>
      <c r="AX3914" s="156"/>
      <c r="AY3914" s="156"/>
      <c r="AZ3914" s="156"/>
      <c r="BA3914" s="156"/>
      <c r="BB3914" s="156"/>
      <c r="BC3914" s="156"/>
      <c r="BD3914" s="156"/>
      <c r="BE3914" s="156"/>
      <c r="BF3914" s="156"/>
      <c r="BG3914" s="156"/>
      <c r="BH3914" s="156"/>
      <c r="BI3914" s="156"/>
      <c r="BJ3914" s="156"/>
      <c r="BK3914" s="156"/>
      <c r="BL3914" s="156"/>
      <c r="BM3914" s="156"/>
      <c r="BN3914" s="156"/>
      <c r="BO3914" s="159"/>
      <c r="BP3914" s="159"/>
      <c r="BQ3914" s="53"/>
      <c r="BR3914" s="53"/>
      <c r="BS3914" s="779"/>
    </row>
    <row r="3915" spans="1:71" s="58" customFormat="1" ht="33.6" customHeight="1" thickTop="1" x14ac:dyDescent="0.4">
      <c r="A3915" s="786"/>
      <c r="B3915" s="795" t="s">
        <v>0</v>
      </c>
      <c r="C3915" s="796" t="s">
        <v>1</v>
      </c>
      <c r="D3915" s="797"/>
      <c r="E3915" s="221" t="s">
        <v>24</v>
      </c>
      <c r="F3915" s="466" t="s">
        <v>96</v>
      </c>
      <c r="G3915" s="466" t="s">
        <v>97</v>
      </c>
      <c r="H3915" s="468" t="s">
        <v>36</v>
      </c>
      <c r="I3915" s="469"/>
      <c r="J3915" s="472" t="s">
        <v>7</v>
      </c>
      <c r="K3915" s="472"/>
      <c r="L3915" s="472"/>
      <c r="M3915" s="472"/>
      <c r="N3915" s="472"/>
      <c r="O3915" s="472"/>
      <c r="P3915" s="472" t="s">
        <v>2</v>
      </c>
      <c r="Q3915" s="472"/>
      <c r="R3915" s="472"/>
      <c r="S3915" s="472"/>
      <c r="T3915" s="472"/>
      <c r="U3915" s="472"/>
      <c r="V3915" s="473" t="s">
        <v>30</v>
      </c>
      <c r="W3915" s="474"/>
      <c r="X3915" s="473" t="s">
        <v>31</v>
      </c>
      <c r="Y3915" s="474"/>
      <c r="Z3915" s="477" t="s">
        <v>39</v>
      </c>
      <c r="AA3915" s="478"/>
      <c r="AB3915" s="481" t="s">
        <v>6</v>
      </c>
      <c r="AC3915" s="481"/>
      <c r="AD3915" s="481"/>
      <c r="AE3915" s="481"/>
      <c r="AF3915" s="481"/>
      <c r="AG3915" s="481"/>
      <c r="AH3915" s="472" t="s">
        <v>59</v>
      </c>
      <c r="AI3915" s="472"/>
      <c r="AJ3915" s="472"/>
      <c r="AK3915" s="472"/>
      <c r="AL3915" s="472"/>
      <c r="AM3915" s="472"/>
      <c r="AN3915" s="472" t="s">
        <v>60</v>
      </c>
      <c r="AO3915" s="472"/>
      <c r="AP3915" s="472"/>
      <c r="AQ3915" s="472"/>
      <c r="AR3915" s="472"/>
      <c r="AS3915" s="472"/>
      <c r="AT3915" s="472" t="s">
        <v>61</v>
      </c>
      <c r="AU3915" s="472"/>
      <c r="AV3915" s="472"/>
      <c r="AW3915" s="472"/>
      <c r="AX3915" s="472"/>
      <c r="AY3915" s="482"/>
      <c r="AZ3915" s="472" t="s">
        <v>4</v>
      </c>
      <c r="BA3915" s="472"/>
      <c r="BB3915" s="472"/>
      <c r="BC3915" s="472"/>
      <c r="BD3915" s="472"/>
      <c r="BE3915" s="472"/>
      <c r="BF3915" s="472" t="s">
        <v>62</v>
      </c>
      <c r="BG3915" s="472"/>
      <c r="BH3915" s="472"/>
      <c r="BI3915" s="472"/>
      <c r="BJ3915" s="472"/>
      <c r="BK3915" s="483"/>
      <c r="BL3915" s="484" t="s">
        <v>22</v>
      </c>
      <c r="BM3915" s="485"/>
      <c r="BN3915" s="486"/>
      <c r="BO3915" s="490" t="s">
        <v>76</v>
      </c>
      <c r="BP3915" s="490" t="s">
        <v>77</v>
      </c>
      <c r="BQ3915" s="62"/>
      <c r="BR3915" s="62"/>
      <c r="BS3915" s="786"/>
    </row>
    <row r="3916" spans="1:71" s="64" customFormat="1" ht="45" customHeight="1" x14ac:dyDescent="0.35">
      <c r="A3916" s="787"/>
      <c r="B3916" s="798"/>
      <c r="C3916" s="799"/>
      <c r="D3916" s="800"/>
      <c r="E3916" s="220" t="s">
        <v>98</v>
      </c>
      <c r="F3916" s="467"/>
      <c r="G3916" s="467"/>
      <c r="H3916" s="470"/>
      <c r="I3916" s="471"/>
      <c r="J3916" s="492" t="s">
        <v>15</v>
      </c>
      <c r="K3916" s="493"/>
      <c r="L3916" s="494" t="s">
        <v>16</v>
      </c>
      <c r="M3916" s="495"/>
      <c r="N3916" s="496" t="s">
        <v>17</v>
      </c>
      <c r="O3916" s="497" t="s">
        <v>8</v>
      </c>
      <c r="P3916" s="498" t="s">
        <v>103</v>
      </c>
      <c r="Q3916" s="499"/>
      <c r="R3916" s="500" t="s">
        <v>104</v>
      </c>
      <c r="S3916" s="501"/>
      <c r="T3916" s="502" t="s">
        <v>21</v>
      </c>
      <c r="U3916" s="503"/>
      <c r="V3916" s="475"/>
      <c r="W3916" s="476"/>
      <c r="X3916" s="475"/>
      <c r="Y3916" s="476"/>
      <c r="Z3916" s="479"/>
      <c r="AA3916" s="480"/>
      <c r="AB3916" s="504" t="s">
        <v>43</v>
      </c>
      <c r="AC3916" s="505"/>
      <c r="AD3916" s="506" t="s">
        <v>20</v>
      </c>
      <c r="AE3916" s="507" t="s">
        <v>3</v>
      </c>
      <c r="AF3916" s="508" t="s">
        <v>5</v>
      </c>
      <c r="AG3916" s="509"/>
      <c r="AH3916" s="492" t="s">
        <v>43</v>
      </c>
      <c r="AI3916" s="493"/>
      <c r="AJ3916" s="494" t="s">
        <v>20</v>
      </c>
      <c r="AK3916" s="495" t="s">
        <v>3</v>
      </c>
      <c r="AL3916" s="510" t="s">
        <v>5</v>
      </c>
      <c r="AM3916" s="511"/>
      <c r="AN3916" s="492" t="s">
        <v>43</v>
      </c>
      <c r="AO3916" s="493"/>
      <c r="AP3916" s="494" t="s">
        <v>20</v>
      </c>
      <c r="AQ3916" s="495" t="s">
        <v>3</v>
      </c>
      <c r="AR3916" s="510" t="s">
        <v>5</v>
      </c>
      <c r="AS3916" s="511"/>
      <c r="AT3916" s="465" t="s">
        <v>43</v>
      </c>
      <c r="AU3916" s="512"/>
      <c r="AV3916" s="513" t="s">
        <v>20</v>
      </c>
      <c r="AW3916" s="514" t="s">
        <v>3</v>
      </c>
      <c r="AX3916" s="510" t="s">
        <v>5</v>
      </c>
      <c r="AY3916" s="515"/>
      <c r="AZ3916" s="492" t="s">
        <v>43</v>
      </c>
      <c r="BA3916" s="493"/>
      <c r="BB3916" s="494" t="s">
        <v>20</v>
      </c>
      <c r="BC3916" s="495" t="s">
        <v>3</v>
      </c>
      <c r="BD3916" s="510" t="s">
        <v>5</v>
      </c>
      <c r="BE3916" s="511"/>
      <c r="BF3916" s="465" t="s">
        <v>43</v>
      </c>
      <c r="BG3916" s="512"/>
      <c r="BH3916" s="513" t="s">
        <v>20</v>
      </c>
      <c r="BI3916" s="514" t="s">
        <v>3</v>
      </c>
      <c r="BJ3916" s="510" t="s">
        <v>5</v>
      </c>
      <c r="BK3916" s="511"/>
      <c r="BL3916" s="487"/>
      <c r="BM3916" s="488"/>
      <c r="BN3916" s="489"/>
      <c r="BO3916" s="491"/>
      <c r="BP3916" s="491"/>
      <c r="BQ3916" s="63"/>
      <c r="BR3916" s="63"/>
      <c r="BS3916" s="787"/>
    </row>
    <row r="3917" spans="1:71" ht="23.85" customHeight="1" x14ac:dyDescent="0.35">
      <c r="A3917" s="788"/>
      <c r="B3917" s="458" t="str">
        <f>IF(ROSTER!B$8="","",ROSTER!B$8)</f>
        <v/>
      </c>
      <c r="C3917" s="416" t="str">
        <f>IF(ROSTER!C$8="","",ROSTER!C$8)</f>
        <v/>
      </c>
      <c r="D3917" s="417"/>
      <c r="E3917" s="418"/>
      <c r="F3917" s="420">
        <f>IF(E3917="y",1,IF(E3917="S",1,0))</f>
        <v>0</v>
      </c>
      <c r="G3917" s="422">
        <f>IF(E3917="S",1,0)</f>
        <v>0</v>
      </c>
      <c r="H3917" s="424"/>
      <c r="I3917" s="425"/>
      <c r="J3917" s="428"/>
      <c r="K3917" s="429"/>
      <c r="L3917" s="432"/>
      <c r="M3917" s="433"/>
      <c r="N3917" s="436">
        <f>L3917+J3917</f>
        <v>0</v>
      </c>
      <c r="O3917" s="437"/>
      <c r="P3917" s="428"/>
      <c r="Q3917" s="429"/>
      <c r="R3917" s="432"/>
      <c r="S3917" s="440"/>
      <c r="T3917" s="432"/>
      <c r="U3917" s="425"/>
      <c r="V3917" s="440"/>
      <c r="W3917" s="425"/>
      <c r="X3917" s="428"/>
      <c r="Y3917" s="425"/>
      <c r="Z3917" s="428"/>
      <c r="AA3917" s="425"/>
      <c r="AB3917" s="428"/>
      <c r="AC3917" s="429"/>
      <c r="AD3917" s="432"/>
      <c r="AE3917" s="433"/>
      <c r="AF3917" s="442">
        <f>IF(AB3917=0,0,(AD3917/AB3917)*100)</f>
        <v>0</v>
      </c>
      <c r="AG3917" s="443"/>
      <c r="AH3917" s="428"/>
      <c r="AI3917" s="429"/>
      <c r="AJ3917" s="432"/>
      <c r="AK3917" s="433"/>
      <c r="AL3917" s="446">
        <f>IF(AH3917=0,0,(AJ3917/AH3917)*100)</f>
        <v>0</v>
      </c>
      <c r="AM3917" s="447"/>
      <c r="AN3917" s="428"/>
      <c r="AO3917" s="429"/>
      <c r="AP3917" s="432"/>
      <c r="AQ3917" s="433"/>
      <c r="AR3917" s="446">
        <f>IF(AN3917=0,0,(AP3917/AN3917)*100)</f>
        <v>0</v>
      </c>
      <c r="AS3917" s="447"/>
      <c r="AT3917" s="450">
        <f>AB3917+AH3917+AN3917</f>
        <v>0</v>
      </c>
      <c r="AU3917" s="451"/>
      <c r="AV3917" s="454">
        <f>AD3917+AJ3917+AP3917</f>
        <v>0</v>
      </c>
      <c r="AW3917" s="455"/>
      <c r="AX3917" s="446">
        <f>IF(AT3917=0,0,(AV3917/AT3917)*100)</f>
        <v>0</v>
      </c>
      <c r="AY3917" s="447"/>
      <c r="AZ3917" s="428"/>
      <c r="BA3917" s="429"/>
      <c r="BB3917" s="432"/>
      <c r="BC3917" s="433"/>
      <c r="BD3917" s="446">
        <f>IF(AZ3917=0,0,(BB3917/AZ3917)*100)</f>
        <v>0</v>
      </c>
      <c r="BE3917" s="447"/>
      <c r="BF3917" s="450">
        <f>AT3917+AZ3917</f>
        <v>0</v>
      </c>
      <c r="BG3917" s="451"/>
      <c r="BH3917" s="454">
        <f>AV3917+BB3917</f>
        <v>0</v>
      </c>
      <c r="BI3917" s="455"/>
      <c r="BJ3917" s="446">
        <f>IF(BF3917=0,0,(BH3917/BF3917)*100)</f>
        <v>0</v>
      </c>
      <c r="BK3917" s="447"/>
      <c r="BL3917" s="406">
        <f>(AD3917*2)+(AJ3917*2)+(AP3917*3)+BB3917</f>
        <v>0</v>
      </c>
      <c r="BM3917" s="407"/>
      <c r="BN3917" s="408"/>
      <c r="BO3917" s="404" t="e">
        <f>(BL3917*BR$2468)+(N3917*BR$2469)+(X3917*BR$2470)+(R3917*BR$2471)+(V3917*BR$2472)+(Z3917*BR$2473)</f>
        <v>#REF!</v>
      </c>
      <c r="BP3917" s="404" t="e">
        <f>((AZ3917-BB3917)*BR$2475)+((AT3917-AV3917)*BR$2474)+(H3917*BR$2476)+(P3917*BR$2477)</f>
        <v>#REF!</v>
      </c>
      <c r="BQ3917" s="65" t="s">
        <v>65</v>
      </c>
      <c r="BR3917" s="66" t="e">
        <f>IF(#REF!="B",#REF!,IF(#REF!="C",#REF!,#REF!))</f>
        <v>#REF!</v>
      </c>
      <c r="BS3917" s="787"/>
    </row>
    <row r="3918" spans="1:71" ht="23.85" customHeight="1" x14ac:dyDescent="0.35">
      <c r="A3918" s="788"/>
      <c r="B3918" s="459"/>
      <c r="C3918" s="412" t="str">
        <f>IF(ROSTER!D$8="","",ROSTER!D$8)</f>
        <v/>
      </c>
      <c r="D3918" s="413"/>
      <c r="E3918" s="419"/>
      <c r="F3918" s="421"/>
      <c r="G3918" s="423"/>
      <c r="H3918" s="426"/>
      <c r="I3918" s="427"/>
      <c r="J3918" s="430"/>
      <c r="K3918" s="431"/>
      <c r="L3918" s="434"/>
      <c r="M3918" s="435"/>
      <c r="N3918" s="438" t="s">
        <v>14</v>
      </c>
      <c r="O3918" s="439"/>
      <c r="P3918" s="430"/>
      <c r="Q3918" s="431"/>
      <c r="R3918" s="434"/>
      <c r="S3918" s="441"/>
      <c r="T3918" s="434"/>
      <c r="U3918" s="427"/>
      <c r="V3918" s="441"/>
      <c r="W3918" s="427"/>
      <c r="X3918" s="430"/>
      <c r="Y3918" s="427"/>
      <c r="Z3918" s="430"/>
      <c r="AA3918" s="427"/>
      <c r="AB3918" s="430"/>
      <c r="AC3918" s="431"/>
      <c r="AD3918" s="434"/>
      <c r="AE3918" s="435"/>
      <c r="AF3918" s="444"/>
      <c r="AG3918" s="445"/>
      <c r="AH3918" s="430"/>
      <c r="AI3918" s="431"/>
      <c r="AJ3918" s="434"/>
      <c r="AK3918" s="435"/>
      <c r="AL3918" s="448"/>
      <c r="AM3918" s="449"/>
      <c r="AN3918" s="430"/>
      <c r="AO3918" s="431"/>
      <c r="AP3918" s="434"/>
      <c r="AQ3918" s="435"/>
      <c r="AR3918" s="448"/>
      <c r="AS3918" s="449"/>
      <c r="AT3918" s="452"/>
      <c r="AU3918" s="453"/>
      <c r="AV3918" s="456"/>
      <c r="AW3918" s="457"/>
      <c r="AX3918" s="448"/>
      <c r="AY3918" s="449"/>
      <c r="AZ3918" s="430"/>
      <c r="BA3918" s="431"/>
      <c r="BB3918" s="434"/>
      <c r="BC3918" s="435"/>
      <c r="BD3918" s="448"/>
      <c r="BE3918" s="449"/>
      <c r="BF3918" s="452"/>
      <c r="BG3918" s="453"/>
      <c r="BH3918" s="456"/>
      <c r="BI3918" s="457"/>
      <c r="BJ3918" s="448"/>
      <c r="BK3918" s="449"/>
      <c r="BL3918" s="409"/>
      <c r="BM3918" s="410"/>
      <c r="BN3918" s="411"/>
      <c r="BO3918" s="405"/>
      <c r="BP3918" s="405"/>
      <c r="BQ3918" s="65" t="s">
        <v>66</v>
      </c>
      <c r="BR3918" s="66" t="e">
        <f>IF(#REF!="B",#REF!,IF(#REF!="C",#REF!,#REF!))</f>
        <v>#REF!</v>
      </c>
      <c r="BS3918" s="787"/>
    </row>
    <row r="3919" spans="1:71" ht="21.75" customHeight="1" x14ac:dyDescent="0.35">
      <c r="A3919" s="779"/>
      <c r="B3919" s="458" t="str">
        <f>IF(ROSTER!B$10="","",ROSTER!B$10)</f>
        <v/>
      </c>
      <c r="C3919" s="416" t="str">
        <f>IF(ROSTER!C$10="","",ROSTER!C$10)</f>
        <v/>
      </c>
      <c r="D3919" s="417"/>
      <c r="E3919" s="418"/>
      <c r="F3919" s="420">
        <f>IF(E3919="y",1,IF(E3919="S",1,0))</f>
        <v>0</v>
      </c>
      <c r="G3919" s="422">
        <f>IF(E3919="S",1,0)</f>
        <v>0</v>
      </c>
      <c r="H3919" s="424"/>
      <c r="I3919" s="425"/>
      <c r="J3919" s="428"/>
      <c r="K3919" s="429"/>
      <c r="L3919" s="432"/>
      <c r="M3919" s="433"/>
      <c r="N3919" s="436">
        <f>L3919+J3919</f>
        <v>0</v>
      </c>
      <c r="O3919" s="437"/>
      <c r="P3919" s="428"/>
      <c r="Q3919" s="429"/>
      <c r="R3919" s="432"/>
      <c r="S3919" s="440"/>
      <c r="T3919" s="432"/>
      <c r="U3919" s="425"/>
      <c r="V3919" s="440"/>
      <c r="W3919" s="425"/>
      <c r="X3919" s="428"/>
      <c r="Y3919" s="425"/>
      <c r="Z3919" s="428"/>
      <c r="AA3919" s="425"/>
      <c r="AB3919" s="428"/>
      <c r="AC3919" s="429"/>
      <c r="AD3919" s="432"/>
      <c r="AE3919" s="433"/>
      <c r="AF3919" s="442">
        <f>IF(AB3919=0,0,(AD3919/AB3919)*100)</f>
        <v>0</v>
      </c>
      <c r="AG3919" s="443"/>
      <c r="AH3919" s="428"/>
      <c r="AI3919" s="429"/>
      <c r="AJ3919" s="432"/>
      <c r="AK3919" s="433"/>
      <c r="AL3919" s="446">
        <f>IF(AH3919=0,0,(AJ3919/AH3919)*100)</f>
        <v>0</v>
      </c>
      <c r="AM3919" s="447"/>
      <c r="AN3919" s="428"/>
      <c r="AO3919" s="429"/>
      <c r="AP3919" s="432"/>
      <c r="AQ3919" s="433"/>
      <c r="AR3919" s="446">
        <f>IF(AN3919=0,0,(AP3919/AN3919)*100)</f>
        <v>0</v>
      </c>
      <c r="AS3919" s="447"/>
      <c r="AT3919" s="450">
        <f>AB3919+AH3919+AN3919</f>
        <v>0</v>
      </c>
      <c r="AU3919" s="451"/>
      <c r="AV3919" s="454">
        <f>AD3919+AJ3919+AP3919</f>
        <v>0</v>
      </c>
      <c r="AW3919" s="455"/>
      <c r="AX3919" s="446">
        <f>IF(AT3919=0,0,(AV3919/AT3919)*100)</f>
        <v>0</v>
      </c>
      <c r="AY3919" s="447"/>
      <c r="AZ3919" s="428"/>
      <c r="BA3919" s="429"/>
      <c r="BB3919" s="432"/>
      <c r="BC3919" s="433"/>
      <c r="BD3919" s="446">
        <f>IF(AZ3919=0,0,(BB3919/AZ3919)*100)</f>
        <v>0</v>
      </c>
      <c r="BE3919" s="447"/>
      <c r="BF3919" s="450">
        <f>AT3919+AZ3919</f>
        <v>0</v>
      </c>
      <c r="BG3919" s="451"/>
      <c r="BH3919" s="454">
        <f>AV3919+BB3919</f>
        <v>0</v>
      </c>
      <c r="BI3919" s="455"/>
      <c r="BJ3919" s="446">
        <f>IF(BF3919=0,0,(BH3919/BF3919)*100)</f>
        <v>0</v>
      </c>
      <c r="BK3919" s="447"/>
      <c r="BL3919" s="406">
        <f>(AD3919*2)+(AJ3919*2)+(AP3919*3)+BB3919</f>
        <v>0</v>
      </c>
      <c r="BM3919" s="407"/>
      <c r="BN3919" s="408"/>
      <c r="BO3919" s="404" t="e">
        <f>(BL3919*BR$2468)+(N3919*BR$2469)+(X3919*BR$2470)+(R3919*BR$2471)+(V3919*BR$2472)+(Z3919*BR$2473)</f>
        <v>#REF!</v>
      </c>
      <c r="BP3919" s="404" t="e">
        <f>((AZ3919-BB3919)*BR$2475)+((AT3919-AV3919)*BR$2474)+(H3919*BR$2476)+(P3919*BR$2477)</f>
        <v>#REF!</v>
      </c>
      <c r="BQ3919" s="65" t="s">
        <v>67</v>
      </c>
      <c r="BR3919" s="66" t="e">
        <f>IF(#REF!="B",#REF!,IF(#REF!="C",#REF!,#REF!))</f>
        <v>#REF!</v>
      </c>
      <c r="BS3919" s="787"/>
    </row>
    <row r="3920" spans="1:71" ht="21.75" customHeight="1" x14ac:dyDescent="0.35">
      <c r="A3920" s="779"/>
      <c r="B3920" s="459"/>
      <c r="C3920" s="412" t="str">
        <f>IF(ROSTER!D$10="","",ROSTER!D$10)</f>
        <v/>
      </c>
      <c r="D3920" s="413"/>
      <c r="E3920" s="419"/>
      <c r="F3920" s="421"/>
      <c r="G3920" s="423"/>
      <c r="H3920" s="426"/>
      <c r="I3920" s="427"/>
      <c r="J3920" s="430"/>
      <c r="K3920" s="431"/>
      <c r="L3920" s="434"/>
      <c r="M3920" s="435"/>
      <c r="N3920" s="438" t="s">
        <v>14</v>
      </c>
      <c r="O3920" s="439"/>
      <c r="P3920" s="430"/>
      <c r="Q3920" s="431"/>
      <c r="R3920" s="434"/>
      <c r="S3920" s="441"/>
      <c r="T3920" s="434"/>
      <c r="U3920" s="427"/>
      <c r="V3920" s="441"/>
      <c r="W3920" s="427"/>
      <c r="X3920" s="430"/>
      <c r="Y3920" s="427"/>
      <c r="Z3920" s="430"/>
      <c r="AA3920" s="427"/>
      <c r="AB3920" s="430"/>
      <c r="AC3920" s="431"/>
      <c r="AD3920" s="434"/>
      <c r="AE3920" s="435"/>
      <c r="AF3920" s="444"/>
      <c r="AG3920" s="445"/>
      <c r="AH3920" s="430"/>
      <c r="AI3920" s="431"/>
      <c r="AJ3920" s="434"/>
      <c r="AK3920" s="435"/>
      <c r="AL3920" s="448"/>
      <c r="AM3920" s="449"/>
      <c r="AN3920" s="430"/>
      <c r="AO3920" s="431"/>
      <c r="AP3920" s="434"/>
      <c r="AQ3920" s="435"/>
      <c r="AR3920" s="448"/>
      <c r="AS3920" s="449"/>
      <c r="AT3920" s="452"/>
      <c r="AU3920" s="453"/>
      <c r="AV3920" s="456"/>
      <c r="AW3920" s="457"/>
      <c r="AX3920" s="448"/>
      <c r="AY3920" s="449"/>
      <c r="AZ3920" s="430"/>
      <c r="BA3920" s="431"/>
      <c r="BB3920" s="434"/>
      <c r="BC3920" s="435"/>
      <c r="BD3920" s="448"/>
      <c r="BE3920" s="449"/>
      <c r="BF3920" s="452"/>
      <c r="BG3920" s="453"/>
      <c r="BH3920" s="456"/>
      <c r="BI3920" s="457"/>
      <c r="BJ3920" s="448"/>
      <c r="BK3920" s="449"/>
      <c r="BL3920" s="409"/>
      <c r="BM3920" s="410"/>
      <c r="BN3920" s="411"/>
      <c r="BO3920" s="405"/>
      <c r="BP3920" s="405"/>
      <c r="BQ3920" s="65" t="s">
        <v>68</v>
      </c>
      <c r="BR3920" s="66" t="e">
        <f>IF(#REF!="B",#REF!,IF(#REF!="C",#REF!,#REF!))</f>
        <v>#REF!</v>
      </c>
      <c r="BS3920" s="787"/>
    </row>
    <row r="3921" spans="1:71" ht="21.75" customHeight="1" x14ac:dyDescent="0.35">
      <c r="A3921" s="779"/>
      <c r="B3921" s="414" t="str">
        <f>IF(ROSTER!B$12="","",ROSTER!B$12)</f>
        <v/>
      </c>
      <c r="C3921" s="416" t="str">
        <f>IF(ROSTER!C$12="","",ROSTER!C$12)</f>
        <v/>
      </c>
      <c r="D3921" s="417"/>
      <c r="E3921" s="418"/>
      <c r="F3921" s="420">
        <f>IF(E3921="y",1,IF(E3921="S",1,0))</f>
        <v>0</v>
      </c>
      <c r="G3921" s="422">
        <f>IF(E3921="S",1,0)</f>
        <v>0</v>
      </c>
      <c r="H3921" s="424"/>
      <c r="I3921" s="425"/>
      <c r="J3921" s="428"/>
      <c r="K3921" s="429"/>
      <c r="L3921" s="432"/>
      <c r="M3921" s="433"/>
      <c r="N3921" s="436">
        <f>L3921+J3921</f>
        <v>0</v>
      </c>
      <c r="O3921" s="437"/>
      <c r="P3921" s="428"/>
      <c r="Q3921" s="429"/>
      <c r="R3921" s="432"/>
      <c r="S3921" s="440"/>
      <c r="T3921" s="432"/>
      <c r="U3921" s="425"/>
      <c r="V3921" s="440"/>
      <c r="W3921" s="425"/>
      <c r="X3921" s="428"/>
      <c r="Y3921" s="425"/>
      <c r="Z3921" s="428"/>
      <c r="AA3921" s="425"/>
      <c r="AB3921" s="428"/>
      <c r="AC3921" s="429"/>
      <c r="AD3921" s="432"/>
      <c r="AE3921" s="433"/>
      <c r="AF3921" s="442">
        <f>IF(AB3921=0,0,(AD3921/AB3921)*100)</f>
        <v>0</v>
      </c>
      <c r="AG3921" s="443"/>
      <c r="AH3921" s="428"/>
      <c r="AI3921" s="429"/>
      <c r="AJ3921" s="432"/>
      <c r="AK3921" s="433"/>
      <c r="AL3921" s="446">
        <f>IF(AH3921=0,0,(AJ3921/AH3921)*100)</f>
        <v>0</v>
      </c>
      <c r="AM3921" s="447"/>
      <c r="AN3921" s="428"/>
      <c r="AO3921" s="429"/>
      <c r="AP3921" s="432"/>
      <c r="AQ3921" s="433"/>
      <c r="AR3921" s="446">
        <f>IF(AN3921=0,0,(AP3921/AN3921)*100)</f>
        <v>0</v>
      </c>
      <c r="AS3921" s="447"/>
      <c r="AT3921" s="450">
        <f>AB3921+AH3921+AN3921</f>
        <v>0</v>
      </c>
      <c r="AU3921" s="451"/>
      <c r="AV3921" s="454">
        <f>AD3921+AJ3921+AP3921</f>
        <v>0</v>
      </c>
      <c r="AW3921" s="455"/>
      <c r="AX3921" s="446">
        <f>IF(AT3921=0,0,(AV3921/AT3921)*100)</f>
        <v>0</v>
      </c>
      <c r="AY3921" s="447"/>
      <c r="AZ3921" s="428"/>
      <c r="BA3921" s="429"/>
      <c r="BB3921" s="432"/>
      <c r="BC3921" s="433"/>
      <c r="BD3921" s="446">
        <f>IF(AZ3921=0,0,(BB3921/AZ3921)*100)</f>
        <v>0</v>
      </c>
      <c r="BE3921" s="447"/>
      <c r="BF3921" s="450">
        <f>AT3921+AZ3921</f>
        <v>0</v>
      </c>
      <c r="BG3921" s="451"/>
      <c r="BH3921" s="454">
        <f>AV3921+BB3921</f>
        <v>0</v>
      </c>
      <c r="BI3921" s="455"/>
      <c r="BJ3921" s="446">
        <f>IF(BF3921=0,0,(BH3921/BF3921)*100)</f>
        <v>0</v>
      </c>
      <c r="BK3921" s="447"/>
      <c r="BL3921" s="406">
        <f>(AD3921*2)+(AJ3921*2)+(AP3921*3)+BB3921</f>
        <v>0</v>
      </c>
      <c r="BM3921" s="407"/>
      <c r="BN3921" s="408"/>
      <c r="BO3921" s="404" t="e">
        <f>(BL3921*BR$2468)+(N3921*BR$2469)+(X3921*BR$2470)+(R3921*BR$2471)+(V3921*BR$2472)+(Z3921*BR$2473)</f>
        <v>#REF!</v>
      </c>
      <c r="BP3921" s="404" t="e">
        <f>((AZ3921-BB3921)*BR$2475)+((AT3921-AV3921)*BR$2474)+(H3921*BR$2476)+(P3921*BR$2477)</f>
        <v>#REF!</v>
      </c>
      <c r="BQ3921" s="65" t="s">
        <v>69</v>
      </c>
      <c r="BR3921" s="66" t="e">
        <f>IF(#REF!="B",#REF!,IF(#REF!="C",#REF!,#REF!))</f>
        <v>#REF!</v>
      </c>
      <c r="BS3921" s="787"/>
    </row>
    <row r="3922" spans="1:71" ht="21.75" customHeight="1" x14ac:dyDescent="0.35">
      <c r="A3922" s="779"/>
      <c r="B3922" s="415"/>
      <c r="C3922" s="412" t="str">
        <f>IF(ROSTER!D$12="","",ROSTER!D$12)</f>
        <v/>
      </c>
      <c r="D3922" s="413"/>
      <c r="E3922" s="419"/>
      <c r="F3922" s="421"/>
      <c r="G3922" s="423"/>
      <c r="H3922" s="426"/>
      <c r="I3922" s="427"/>
      <c r="J3922" s="430"/>
      <c r="K3922" s="431"/>
      <c r="L3922" s="434"/>
      <c r="M3922" s="435"/>
      <c r="N3922" s="438" t="s">
        <v>14</v>
      </c>
      <c r="O3922" s="439"/>
      <c r="P3922" s="430"/>
      <c r="Q3922" s="431"/>
      <c r="R3922" s="434"/>
      <c r="S3922" s="441"/>
      <c r="T3922" s="434"/>
      <c r="U3922" s="427"/>
      <c r="V3922" s="441"/>
      <c r="W3922" s="427"/>
      <c r="X3922" s="430"/>
      <c r="Y3922" s="427"/>
      <c r="Z3922" s="430"/>
      <c r="AA3922" s="427"/>
      <c r="AB3922" s="430"/>
      <c r="AC3922" s="431"/>
      <c r="AD3922" s="434"/>
      <c r="AE3922" s="435"/>
      <c r="AF3922" s="444"/>
      <c r="AG3922" s="445"/>
      <c r="AH3922" s="430"/>
      <c r="AI3922" s="431"/>
      <c r="AJ3922" s="434"/>
      <c r="AK3922" s="435"/>
      <c r="AL3922" s="448"/>
      <c r="AM3922" s="449"/>
      <c r="AN3922" s="430"/>
      <c r="AO3922" s="431"/>
      <c r="AP3922" s="434"/>
      <c r="AQ3922" s="435"/>
      <c r="AR3922" s="448"/>
      <c r="AS3922" s="449"/>
      <c r="AT3922" s="452"/>
      <c r="AU3922" s="453"/>
      <c r="AV3922" s="456"/>
      <c r="AW3922" s="457"/>
      <c r="AX3922" s="448"/>
      <c r="AY3922" s="449"/>
      <c r="AZ3922" s="430"/>
      <c r="BA3922" s="431"/>
      <c r="BB3922" s="434"/>
      <c r="BC3922" s="435"/>
      <c r="BD3922" s="448"/>
      <c r="BE3922" s="449"/>
      <c r="BF3922" s="452"/>
      <c r="BG3922" s="453"/>
      <c r="BH3922" s="456"/>
      <c r="BI3922" s="457"/>
      <c r="BJ3922" s="448"/>
      <c r="BK3922" s="449"/>
      <c r="BL3922" s="409"/>
      <c r="BM3922" s="410"/>
      <c r="BN3922" s="411"/>
      <c r="BO3922" s="405"/>
      <c r="BP3922" s="405"/>
      <c r="BQ3922" s="65" t="s">
        <v>70</v>
      </c>
      <c r="BR3922" s="66" t="e">
        <f>IF(#REF!="B",#REF!,IF(#REF!="C",#REF!,#REF!))</f>
        <v>#REF!</v>
      </c>
      <c r="BS3922" s="787"/>
    </row>
    <row r="3923" spans="1:71" ht="21.75" customHeight="1" x14ac:dyDescent="0.35">
      <c r="A3923" s="779"/>
      <c r="B3923" s="414" t="str">
        <f>IF(ROSTER!B$14="","",ROSTER!B$14)</f>
        <v/>
      </c>
      <c r="C3923" s="416" t="str">
        <f>IF(ROSTER!C$14="","",ROSTER!C$14)</f>
        <v/>
      </c>
      <c r="D3923" s="417"/>
      <c r="E3923" s="418"/>
      <c r="F3923" s="420">
        <f>IF(E3923="y",1,IF(E3923="S",1,0))</f>
        <v>0</v>
      </c>
      <c r="G3923" s="422">
        <f>IF(E3923="S",1,0)</f>
        <v>0</v>
      </c>
      <c r="H3923" s="424"/>
      <c r="I3923" s="425"/>
      <c r="J3923" s="428"/>
      <c r="K3923" s="429"/>
      <c r="L3923" s="432"/>
      <c r="M3923" s="433"/>
      <c r="N3923" s="436">
        <f>L3923+J3923</f>
        <v>0</v>
      </c>
      <c r="O3923" s="437"/>
      <c r="P3923" s="428"/>
      <c r="Q3923" s="429"/>
      <c r="R3923" s="432"/>
      <c r="S3923" s="440"/>
      <c r="T3923" s="432"/>
      <c r="U3923" s="425"/>
      <c r="V3923" s="440"/>
      <c r="W3923" s="425"/>
      <c r="X3923" s="428"/>
      <c r="Y3923" s="425"/>
      <c r="Z3923" s="428"/>
      <c r="AA3923" s="425"/>
      <c r="AB3923" s="428"/>
      <c r="AC3923" s="429"/>
      <c r="AD3923" s="432"/>
      <c r="AE3923" s="433"/>
      <c r="AF3923" s="442">
        <f>IF(AB3923=0,0,(AD3923/AB3923)*100)</f>
        <v>0</v>
      </c>
      <c r="AG3923" s="443"/>
      <c r="AH3923" s="428"/>
      <c r="AI3923" s="429"/>
      <c r="AJ3923" s="432"/>
      <c r="AK3923" s="433"/>
      <c r="AL3923" s="446">
        <f>IF(AH3923=0,0,(AJ3923/AH3923)*100)</f>
        <v>0</v>
      </c>
      <c r="AM3923" s="447"/>
      <c r="AN3923" s="428"/>
      <c r="AO3923" s="429"/>
      <c r="AP3923" s="432"/>
      <c r="AQ3923" s="433"/>
      <c r="AR3923" s="446">
        <f>IF(AN3923=0,0,(AP3923/AN3923)*100)</f>
        <v>0</v>
      </c>
      <c r="AS3923" s="447"/>
      <c r="AT3923" s="450">
        <f>AB3923+AH3923+AN3923</f>
        <v>0</v>
      </c>
      <c r="AU3923" s="451"/>
      <c r="AV3923" s="454">
        <f>AD3923+AJ3923+AP3923</f>
        <v>0</v>
      </c>
      <c r="AW3923" s="455"/>
      <c r="AX3923" s="446">
        <f>IF(AT3923=0,0,(AV3923/AT3923)*100)</f>
        <v>0</v>
      </c>
      <c r="AY3923" s="447"/>
      <c r="AZ3923" s="428"/>
      <c r="BA3923" s="429"/>
      <c r="BB3923" s="432"/>
      <c r="BC3923" s="433"/>
      <c r="BD3923" s="446">
        <f>IF(AZ3923=0,0,(BB3923/AZ3923)*100)</f>
        <v>0</v>
      </c>
      <c r="BE3923" s="447"/>
      <c r="BF3923" s="450">
        <f>AT3923+AZ3923</f>
        <v>0</v>
      </c>
      <c r="BG3923" s="451"/>
      <c r="BH3923" s="454">
        <f>AV3923+BB3923</f>
        <v>0</v>
      </c>
      <c r="BI3923" s="455"/>
      <c r="BJ3923" s="446">
        <f>IF(BF3923=0,0,(BH3923/BF3923)*100)</f>
        <v>0</v>
      </c>
      <c r="BK3923" s="447"/>
      <c r="BL3923" s="406">
        <f>(AD3923*2)+(AJ3923*2)+(AP3923*3)+BB3923</f>
        <v>0</v>
      </c>
      <c r="BM3923" s="407"/>
      <c r="BN3923" s="408"/>
      <c r="BO3923" s="404" t="e">
        <f>(BL3923*BR$2468)+(N3923*BR$2469)+(X3923*BR$2470)+(R3923*BR$2471)+(V3923*BR$2472)+(Z3923*BR$2473)</f>
        <v>#REF!</v>
      </c>
      <c r="BP3923" s="404" t="e">
        <f>((AZ3923-BB3923)*BR$2475)+((AT3923-AV3923)*BR$2474)+(H3923*BR$2476)+(P3923*BR$2477)</f>
        <v>#REF!</v>
      </c>
      <c r="BQ3923" s="65" t="s">
        <v>71</v>
      </c>
      <c r="BR3923" s="66" t="e">
        <f>IF(#REF!="B",#REF!,IF(#REF!="C",#REF!,#REF!))</f>
        <v>#REF!</v>
      </c>
      <c r="BS3923" s="787"/>
    </row>
    <row r="3924" spans="1:71" ht="21.75" customHeight="1" x14ac:dyDescent="0.35">
      <c r="A3924" s="779"/>
      <c r="B3924" s="415"/>
      <c r="C3924" s="412" t="str">
        <f>IF(ROSTER!D$14="","",ROSTER!D$14)</f>
        <v/>
      </c>
      <c r="D3924" s="413"/>
      <c r="E3924" s="419"/>
      <c r="F3924" s="421"/>
      <c r="G3924" s="423"/>
      <c r="H3924" s="426"/>
      <c r="I3924" s="427"/>
      <c r="J3924" s="430"/>
      <c r="K3924" s="431"/>
      <c r="L3924" s="434"/>
      <c r="M3924" s="435"/>
      <c r="N3924" s="438" t="s">
        <v>14</v>
      </c>
      <c r="O3924" s="439"/>
      <c r="P3924" s="430"/>
      <c r="Q3924" s="431"/>
      <c r="R3924" s="434"/>
      <c r="S3924" s="441"/>
      <c r="T3924" s="434"/>
      <c r="U3924" s="427"/>
      <c r="V3924" s="441"/>
      <c r="W3924" s="427"/>
      <c r="X3924" s="430"/>
      <c r="Y3924" s="427"/>
      <c r="Z3924" s="430"/>
      <c r="AA3924" s="427"/>
      <c r="AB3924" s="430"/>
      <c r="AC3924" s="431"/>
      <c r="AD3924" s="434"/>
      <c r="AE3924" s="435"/>
      <c r="AF3924" s="444"/>
      <c r="AG3924" s="445"/>
      <c r="AH3924" s="430"/>
      <c r="AI3924" s="431"/>
      <c r="AJ3924" s="434"/>
      <c r="AK3924" s="435"/>
      <c r="AL3924" s="448"/>
      <c r="AM3924" s="449"/>
      <c r="AN3924" s="430"/>
      <c r="AO3924" s="431"/>
      <c r="AP3924" s="434"/>
      <c r="AQ3924" s="435"/>
      <c r="AR3924" s="448"/>
      <c r="AS3924" s="449"/>
      <c r="AT3924" s="452"/>
      <c r="AU3924" s="453"/>
      <c r="AV3924" s="456"/>
      <c r="AW3924" s="457"/>
      <c r="AX3924" s="448"/>
      <c r="AY3924" s="449"/>
      <c r="AZ3924" s="430"/>
      <c r="BA3924" s="431"/>
      <c r="BB3924" s="434"/>
      <c r="BC3924" s="435"/>
      <c r="BD3924" s="448"/>
      <c r="BE3924" s="449"/>
      <c r="BF3924" s="452"/>
      <c r="BG3924" s="453"/>
      <c r="BH3924" s="456"/>
      <c r="BI3924" s="457"/>
      <c r="BJ3924" s="448"/>
      <c r="BK3924" s="449"/>
      <c r="BL3924" s="409"/>
      <c r="BM3924" s="410"/>
      <c r="BN3924" s="411"/>
      <c r="BO3924" s="405"/>
      <c r="BP3924" s="405"/>
      <c r="BQ3924" s="65" t="s">
        <v>72</v>
      </c>
      <c r="BR3924" s="66" t="e">
        <f>IF(#REF!="B",#REF!,IF(#REF!="C",#REF!,#REF!))</f>
        <v>#REF!</v>
      </c>
      <c r="BS3924" s="787"/>
    </row>
    <row r="3925" spans="1:71" ht="21.75" customHeight="1" x14ac:dyDescent="0.35">
      <c r="A3925" s="779"/>
      <c r="B3925" s="414" t="str">
        <f>IF(ROSTER!B$16="","",ROSTER!B$16)</f>
        <v/>
      </c>
      <c r="C3925" s="416" t="str">
        <f>IF(ROSTER!C$16="","",ROSTER!C$16)</f>
        <v/>
      </c>
      <c r="D3925" s="417"/>
      <c r="E3925" s="418"/>
      <c r="F3925" s="420">
        <f>IF(E3925="y",1,IF(E3925="S",1,0))</f>
        <v>0</v>
      </c>
      <c r="G3925" s="422">
        <f>IF(E3925="S",1,0)</f>
        <v>0</v>
      </c>
      <c r="H3925" s="424"/>
      <c r="I3925" s="425"/>
      <c r="J3925" s="428"/>
      <c r="K3925" s="429"/>
      <c r="L3925" s="432"/>
      <c r="M3925" s="433"/>
      <c r="N3925" s="436">
        <f>L3925+J3925</f>
        <v>0</v>
      </c>
      <c r="O3925" s="437"/>
      <c r="P3925" s="428"/>
      <c r="Q3925" s="429"/>
      <c r="R3925" s="432"/>
      <c r="S3925" s="440"/>
      <c r="T3925" s="432"/>
      <c r="U3925" s="425"/>
      <c r="V3925" s="440"/>
      <c r="W3925" s="425"/>
      <c r="X3925" s="428"/>
      <c r="Y3925" s="425"/>
      <c r="Z3925" s="428"/>
      <c r="AA3925" s="425"/>
      <c r="AB3925" s="428"/>
      <c r="AC3925" s="429"/>
      <c r="AD3925" s="432"/>
      <c r="AE3925" s="433"/>
      <c r="AF3925" s="442">
        <f>IF(AB3925=0,0,(AD3925/AB3925)*100)</f>
        <v>0</v>
      </c>
      <c r="AG3925" s="443"/>
      <c r="AH3925" s="428"/>
      <c r="AI3925" s="429"/>
      <c r="AJ3925" s="432"/>
      <c r="AK3925" s="433"/>
      <c r="AL3925" s="446">
        <f>IF(AH3925=0,0,(AJ3925/AH3925)*100)</f>
        <v>0</v>
      </c>
      <c r="AM3925" s="447"/>
      <c r="AN3925" s="428"/>
      <c r="AO3925" s="429"/>
      <c r="AP3925" s="432"/>
      <c r="AQ3925" s="433"/>
      <c r="AR3925" s="446">
        <f>IF(AN3925=0,0,(AP3925/AN3925)*100)</f>
        <v>0</v>
      </c>
      <c r="AS3925" s="447"/>
      <c r="AT3925" s="450">
        <f>AB3925+AH3925+AN3925</f>
        <v>0</v>
      </c>
      <c r="AU3925" s="451"/>
      <c r="AV3925" s="454">
        <f>AD3925+AJ3925+AP3925</f>
        <v>0</v>
      </c>
      <c r="AW3925" s="455"/>
      <c r="AX3925" s="446">
        <f>IF(AT3925=0,0,(AV3925/AT3925)*100)</f>
        <v>0</v>
      </c>
      <c r="AY3925" s="447"/>
      <c r="AZ3925" s="428"/>
      <c r="BA3925" s="429"/>
      <c r="BB3925" s="432"/>
      <c r="BC3925" s="433"/>
      <c r="BD3925" s="446">
        <f>IF(AZ3925=0,0,(BB3925/AZ3925)*100)</f>
        <v>0</v>
      </c>
      <c r="BE3925" s="447"/>
      <c r="BF3925" s="450">
        <f>AT3925+AZ3925</f>
        <v>0</v>
      </c>
      <c r="BG3925" s="451"/>
      <c r="BH3925" s="454">
        <f>AV3925+BB3925</f>
        <v>0</v>
      </c>
      <c r="BI3925" s="455"/>
      <c r="BJ3925" s="446">
        <f>IF(BF3925=0,0,(BH3925/BF3925)*100)</f>
        <v>0</v>
      </c>
      <c r="BK3925" s="447"/>
      <c r="BL3925" s="406">
        <f>(AD3925*2)+(AJ3925*2)+(AP3925*3)+BB3925</f>
        <v>0</v>
      </c>
      <c r="BM3925" s="407"/>
      <c r="BN3925" s="408"/>
      <c r="BO3925" s="404" t="e">
        <f>(BL3925*BR$2468)+(N3925*BR$2469)+(X3925*BR$2470)+(R3925*BR$2471)+(V3925*BR$2472)+(Z3925*BR$2473)</f>
        <v>#REF!</v>
      </c>
      <c r="BP3925" s="404" t="e">
        <f>((AZ3925-BB3925)*BR$2475)+((AT3925-AV3925)*BR$2474)+(H3925*BR$2476)+(P3925*BR$2477)</f>
        <v>#REF!</v>
      </c>
      <c r="BQ3925" s="65" t="s">
        <v>73</v>
      </c>
      <c r="BR3925" s="66" t="e">
        <f>IF(#REF!="B",#REF!,IF(#REF!="C",#REF!,#REF!))</f>
        <v>#REF!</v>
      </c>
      <c r="BS3925" s="787"/>
    </row>
    <row r="3926" spans="1:71" ht="21.75" customHeight="1" x14ac:dyDescent="0.35">
      <c r="A3926" s="779"/>
      <c r="B3926" s="415"/>
      <c r="C3926" s="412" t="str">
        <f>IF(ROSTER!D$16="","",ROSTER!D$16)</f>
        <v/>
      </c>
      <c r="D3926" s="413"/>
      <c r="E3926" s="419"/>
      <c r="F3926" s="421"/>
      <c r="G3926" s="423"/>
      <c r="H3926" s="426"/>
      <c r="I3926" s="427"/>
      <c r="J3926" s="430"/>
      <c r="K3926" s="431"/>
      <c r="L3926" s="434"/>
      <c r="M3926" s="435"/>
      <c r="N3926" s="438" t="s">
        <v>14</v>
      </c>
      <c r="O3926" s="439"/>
      <c r="P3926" s="430"/>
      <c r="Q3926" s="431"/>
      <c r="R3926" s="434"/>
      <c r="S3926" s="441"/>
      <c r="T3926" s="434"/>
      <c r="U3926" s="427"/>
      <c r="V3926" s="441"/>
      <c r="W3926" s="427"/>
      <c r="X3926" s="430"/>
      <c r="Y3926" s="427"/>
      <c r="Z3926" s="430"/>
      <c r="AA3926" s="427"/>
      <c r="AB3926" s="430"/>
      <c r="AC3926" s="431"/>
      <c r="AD3926" s="434"/>
      <c r="AE3926" s="435"/>
      <c r="AF3926" s="444"/>
      <c r="AG3926" s="445"/>
      <c r="AH3926" s="430"/>
      <c r="AI3926" s="431"/>
      <c r="AJ3926" s="434"/>
      <c r="AK3926" s="435"/>
      <c r="AL3926" s="448"/>
      <c r="AM3926" s="449"/>
      <c r="AN3926" s="430"/>
      <c r="AO3926" s="431"/>
      <c r="AP3926" s="434"/>
      <c r="AQ3926" s="435"/>
      <c r="AR3926" s="448"/>
      <c r="AS3926" s="449"/>
      <c r="AT3926" s="452"/>
      <c r="AU3926" s="453"/>
      <c r="AV3926" s="456"/>
      <c r="AW3926" s="457"/>
      <c r="AX3926" s="448"/>
      <c r="AY3926" s="449"/>
      <c r="AZ3926" s="430"/>
      <c r="BA3926" s="431"/>
      <c r="BB3926" s="434"/>
      <c r="BC3926" s="435"/>
      <c r="BD3926" s="448"/>
      <c r="BE3926" s="449"/>
      <c r="BF3926" s="452"/>
      <c r="BG3926" s="453"/>
      <c r="BH3926" s="456"/>
      <c r="BI3926" s="457"/>
      <c r="BJ3926" s="448"/>
      <c r="BK3926" s="449"/>
      <c r="BL3926" s="409"/>
      <c r="BM3926" s="410"/>
      <c r="BN3926" s="411"/>
      <c r="BO3926" s="405"/>
      <c r="BP3926" s="405"/>
      <c r="BQ3926" s="65" t="s">
        <v>74</v>
      </c>
      <c r="BR3926" s="66" t="e">
        <f>IF(#REF!="B",#REF!,IF(#REF!="C",#REF!,#REF!))</f>
        <v>#REF!</v>
      </c>
      <c r="BS3926" s="787"/>
    </row>
    <row r="3927" spans="1:71" ht="21.75" customHeight="1" x14ac:dyDescent="0.25">
      <c r="A3927" s="779"/>
      <c r="B3927" s="414" t="str">
        <f>IF(ROSTER!B$18="","",ROSTER!B$18)</f>
        <v/>
      </c>
      <c r="C3927" s="416" t="str">
        <f>IF(ROSTER!C$18="","",ROSTER!C$18)</f>
        <v/>
      </c>
      <c r="D3927" s="417"/>
      <c r="E3927" s="418"/>
      <c r="F3927" s="420">
        <f>IF(E3927="y",1,IF(E3927="S",1,0))</f>
        <v>0</v>
      </c>
      <c r="G3927" s="422">
        <f>IF(E3927="S",1,0)</f>
        <v>0</v>
      </c>
      <c r="H3927" s="424"/>
      <c r="I3927" s="425"/>
      <c r="J3927" s="428"/>
      <c r="K3927" s="429"/>
      <c r="L3927" s="432"/>
      <c r="M3927" s="433"/>
      <c r="N3927" s="436">
        <f>L3927+J3927</f>
        <v>0</v>
      </c>
      <c r="O3927" s="437"/>
      <c r="P3927" s="428"/>
      <c r="Q3927" s="429"/>
      <c r="R3927" s="432"/>
      <c r="S3927" s="440"/>
      <c r="T3927" s="432"/>
      <c r="U3927" s="425"/>
      <c r="V3927" s="440"/>
      <c r="W3927" s="425"/>
      <c r="X3927" s="428"/>
      <c r="Y3927" s="425"/>
      <c r="Z3927" s="428"/>
      <c r="AA3927" s="425"/>
      <c r="AB3927" s="428"/>
      <c r="AC3927" s="429"/>
      <c r="AD3927" s="432"/>
      <c r="AE3927" s="433"/>
      <c r="AF3927" s="442">
        <f>IF(AB3927=0,0,(AD3927/AB3927)*100)</f>
        <v>0</v>
      </c>
      <c r="AG3927" s="443"/>
      <c r="AH3927" s="428"/>
      <c r="AI3927" s="429"/>
      <c r="AJ3927" s="432"/>
      <c r="AK3927" s="433"/>
      <c r="AL3927" s="446">
        <f>IF(AH3927=0,0,(AJ3927/AH3927)*100)</f>
        <v>0</v>
      </c>
      <c r="AM3927" s="447"/>
      <c r="AN3927" s="428"/>
      <c r="AO3927" s="429"/>
      <c r="AP3927" s="432"/>
      <c r="AQ3927" s="433"/>
      <c r="AR3927" s="446">
        <f>IF(AN3927=0,0,(AP3927/AN3927)*100)</f>
        <v>0</v>
      </c>
      <c r="AS3927" s="447"/>
      <c r="AT3927" s="450">
        <f>AB3927+AH3927+AN3927</f>
        <v>0</v>
      </c>
      <c r="AU3927" s="451"/>
      <c r="AV3927" s="454">
        <f>AD3927+AJ3927+AP3927</f>
        <v>0</v>
      </c>
      <c r="AW3927" s="455"/>
      <c r="AX3927" s="446">
        <f>IF(AT3927=0,0,(AV3927/AT3927)*100)</f>
        <v>0</v>
      </c>
      <c r="AY3927" s="447"/>
      <c r="AZ3927" s="428"/>
      <c r="BA3927" s="429"/>
      <c r="BB3927" s="432"/>
      <c r="BC3927" s="433"/>
      <c r="BD3927" s="446">
        <f>IF(AZ3927=0,0,(BB3927/AZ3927)*100)</f>
        <v>0</v>
      </c>
      <c r="BE3927" s="447"/>
      <c r="BF3927" s="450">
        <f>AT3927+AZ3927</f>
        <v>0</v>
      </c>
      <c r="BG3927" s="451"/>
      <c r="BH3927" s="454">
        <f>AV3927+BB3927</f>
        <v>0</v>
      </c>
      <c r="BI3927" s="455"/>
      <c r="BJ3927" s="446">
        <f>IF(BF3927=0,0,(BH3927/BF3927)*100)</f>
        <v>0</v>
      </c>
      <c r="BK3927" s="447"/>
      <c r="BL3927" s="406">
        <f>(AD3927*2)+(AJ3927*2)+(AP3927*3)+BB3927</f>
        <v>0</v>
      </c>
      <c r="BM3927" s="407"/>
      <c r="BN3927" s="408"/>
      <c r="BO3927" s="404" t="e">
        <f>(BL3927*BR$2468)+(N3927*BR$2469)+(X3927*BR$2470)+(R3927*BR$2471)+(V3927*BR$2472)+(Z3927*BR$2473)</f>
        <v>#REF!</v>
      </c>
      <c r="BP3927" s="404" t="e">
        <f>((AZ3927-BB3927)*BR$2475)+((AT3927-AV3927)*BR$2474)+(H3927*BR$2476)+(P3927*BR$2477)</f>
        <v>#REF!</v>
      </c>
      <c r="BQ3927" s="53"/>
      <c r="BR3927" s="53"/>
      <c r="BS3927" s="787"/>
    </row>
    <row r="3928" spans="1:71" ht="21.75" customHeight="1" x14ac:dyDescent="0.25">
      <c r="A3928" s="779"/>
      <c r="B3928" s="415"/>
      <c r="C3928" s="412" t="str">
        <f>IF(ROSTER!D$18="","",ROSTER!D$18)</f>
        <v/>
      </c>
      <c r="D3928" s="413"/>
      <c r="E3928" s="419"/>
      <c r="F3928" s="421"/>
      <c r="G3928" s="423"/>
      <c r="H3928" s="426"/>
      <c r="I3928" s="427"/>
      <c r="J3928" s="430"/>
      <c r="K3928" s="431"/>
      <c r="L3928" s="434"/>
      <c r="M3928" s="435"/>
      <c r="N3928" s="438"/>
      <c r="O3928" s="439"/>
      <c r="P3928" s="430"/>
      <c r="Q3928" s="431"/>
      <c r="R3928" s="434"/>
      <c r="S3928" s="441"/>
      <c r="T3928" s="434"/>
      <c r="U3928" s="427"/>
      <c r="V3928" s="441"/>
      <c r="W3928" s="427"/>
      <c r="X3928" s="430"/>
      <c r="Y3928" s="427"/>
      <c r="Z3928" s="430"/>
      <c r="AA3928" s="427"/>
      <c r="AB3928" s="430"/>
      <c r="AC3928" s="431"/>
      <c r="AD3928" s="434"/>
      <c r="AE3928" s="435"/>
      <c r="AF3928" s="444"/>
      <c r="AG3928" s="445"/>
      <c r="AH3928" s="430"/>
      <c r="AI3928" s="431"/>
      <c r="AJ3928" s="434"/>
      <c r="AK3928" s="435"/>
      <c r="AL3928" s="448"/>
      <c r="AM3928" s="449"/>
      <c r="AN3928" s="430"/>
      <c r="AO3928" s="431"/>
      <c r="AP3928" s="434"/>
      <c r="AQ3928" s="435"/>
      <c r="AR3928" s="448"/>
      <c r="AS3928" s="449"/>
      <c r="AT3928" s="452"/>
      <c r="AU3928" s="453"/>
      <c r="AV3928" s="456"/>
      <c r="AW3928" s="457"/>
      <c r="AX3928" s="448"/>
      <c r="AY3928" s="449"/>
      <c r="AZ3928" s="430"/>
      <c r="BA3928" s="431"/>
      <c r="BB3928" s="434"/>
      <c r="BC3928" s="435"/>
      <c r="BD3928" s="448"/>
      <c r="BE3928" s="449"/>
      <c r="BF3928" s="452"/>
      <c r="BG3928" s="453"/>
      <c r="BH3928" s="456"/>
      <c r="BI3928" s="457"/>
      <c r="BJ3928" s="448"/>
      <c r="BK3928" s="449"/>
      <c r="BL3928" s="409"/>
      <c r="BM3928" s="410"/>
      <c r="BN3928" s="411"/>
      <c r="BO3928" s="405"/>
      <c r="BP3928" s="405"/>
      <c r="BQ3928" s="53"/>
      <c r="BR3928" s="53"/>
      <c r="BS3928" s="779"/>
    </row>
    <row r="3929" spans="1:71" ht="21.75" customHeight="1" x14ac:dyDescent="0.25">
      <c r="A3929" s="779"/>
      <c r="B3929" s="414" t="str">
        <f>IF(ROSTER!B$20="","",ROSTER!B$20)</f>
        <v/>
      </c>
      <c r="C3929" s="416" t="str">
        <f>IF(ROSTER!C$20="","",ROSTER!C$20)</f>
        <v/>
      </c>
      <c r="D3929" s="417"/>
      <c r="E3929" s="418"/>
      <c r="F3929" s="420">
        <f>IF(E3929="y",1,IF(E3929="S",1,0))</f>
        <v>0</v>
      </c>
      <c r="G3929" s="422">
        <f>IF(E3929="S",1,0)</f>
        <v>0</v>
      </c>
      <c r="H3929" s="424"/>
      <c r="I3929" s="425"/>
      <c r="J3929" s="428"/>
      <c r="K3929" s="429"/>
      <c r="L3929" s="432"/>
      <c r="M3929" s="433"/>
      <c r="N3929" s="436">
        <f>L3929+J3929</f>
        <v>0</v>
      </c>
      <c r="O3929" s="437"/>
      <c r="P3929" s="428"/>
      <c r="Q3929" s="429"/>
      <c r="R3929" s="432"/>
      <c r="S3929" s="440"/>
      <c r="T3929" s="432"/>
      <c r="U3929" s="425"/>
      <c r="V3929" s="440"/>
      <c r="W3929" s="425"/>
      <c r="X3929" s="428"/>
      <c r="Y3929" s="425"/>
      <c r="Z3929" s="428"/>
      <c r="AA3929" s="425"/>
      <c r="AB3929" s="428"/>
      <c r="AC3929" s="429"/>
      <c r="AD3929" s="432"/>
      <c r="AE3929" s="433"/>
      <c r="AF3929" s="442">
        <f>IF(AB3929=0,0,(AD3929/AB3929)*100)</f>
        <v>0</v>
      </c>
      <c r="AG3929" s="443"/>
      <c r="AH3929" s="428"/>
      <c r="AI3929" s="429"/>
      <c r="AJ3929" s="432"/>
      <c r="AK3929" s="433"/>
      <c r="AL3929" s="446">
        <f>IF(AH3929=0,0,(AJ3929/AH3929)*100)</f>
        <v>0</v>
      </c>
      <c r="AM3929" s="447"/>
      <c r="AN3929" s="428"/>
      <c r="AO3929" s="429"/>
      <c r="AP3929" s="432"/>
      <c r="AQ3929" s="433"/>
      <c r="AR3929" s="446">
        <f>IF(AN3929=0,0,(AP3929/AN3929)*100)</f>
        <v>0</v>
      </c>
      <c r="AS3929" s="447"/>
      <c r="AT3929" s="450">
        <f>AB3929+AH3929+AN3929</f>
        <v>0</v>
      </c>
      <c r="AU3929" s="451"/>
      <c r="AV3929" s="454">
        <f>AD3929+AJ3929+AP3929</f>
        <v>0</v>
      </c>
      <c r="AW3929" s="455"/>
      <c r="AX3929" s="446">
        <f>IF(AT3929=0,0,(AV3929/AT3929)*100)</f>
        <v>0</v>
      </c>
      <c r="AY3929" s="447"/>
      <c r="AZ3929" s="428"/>
      <c r="BA3929" s="429"/>
      <c r="BB3929" s="432"/>
      <c r="BC3929" s="433"/>
      <c r="BD3929" s="446">
        <f>IF(AZ3929=0,0,(BB3929/AZ3929)*100)</f>
        <v>0</v>
      </c>
      <c r="BE3929" s="447"/>
      <c r="BF3929" s="450">
        <f>AT3929+AZ3929</f>
        <v>0</v>
      </c>
      <c r="BG3929" s="451"/>
      <c r="BH3929" s="454">
        <f>AV3929+BB3929</f>
        <v>0</v>
      </c>
      <c r="BI3929" s="455"/>
      <c r="BJ3929" s="446">
        <f>IF(BF3929=0,0,(BH3929/BF3929)*100)</f>
        <v>0</v>
      </c>
      <c r="BK3929" s="447"/>
      <c r="BL3929" s="406">
        <f>(AD3929*2)+(AJ3929*2)+(AP3929*3)+BB3929</f>
        <v>0</v>
      </c>
      <c r="BM3929" s="407"/>
      <c r="BN3929" s="408"/>
      <c r="BO3929" s="404" t="e">
        <f>(BL3929*BR$2468)+(N3929*BR$2469)+(X3929*BR$2470)+(R3929*BR$2471)+(V3929*BR$2472)+(Z3929*BR$2473)</f>
        <v>#REF!</v>
      </c>
      <c r="BP3929" s="404" t="e">
        <f>((AZ3929-BB3929)*BR$2475)+((AT3929-AV3929)*BR$2474)+(H3929*BR$2476)+(P3929*BR$2477)</f>
        <v>#REF!</v>
      </c>
      <c r="BQ3929" s="53"/>
      <c r="BR3929" s="53"/>
      <c r="BS3929" s="779"/>
    </row>
    <row r="3930" spans="1:71" ht="21.75" customHeight="1" x14ac:dyDescent="0.25">
      <c r="A3930" s="779"/>
      <c r="B3930" s="415"/>
      <c r="C3930" s="412" t="str">
        <f>IF(ROSTER!D$20="","",ROSTER!D$20)</f>
        <v/>
      </c>
      <c r="D3930" s="413"/>
      <c r="E3930" s="419"/>
      <c r="F3930" s="421"/>
      <c r="G3930" s="423"/>
      <c r="H3930" s="426"/>
      <c r="I3930" s="427"/>
      <c r="J3930" s="430"/>
      <c r="K3930" s="431"/>
      <c r="L3930" s="434"/>
      <c r="M3930" s="435"/>
      <c r="N3930" s="438" t="s">
        <v>14</v>
      </c>
      <c r="O3930" s="439"/>
      <c r="P3930" s="430"/>
      <c r="Q3930" s="431"/>
      <c r="R3930" s="434"/>
      <c r="S3930" s="441"/>
      <c r="T3930" s="434"/>
      <c r="U3930" s="427"/>
      <c r="V3930" s="441"/>
      <c r="W3930" s="427"/>
      <c r="X3930" s="430"/>
      <c r="Y3930" s="427"/>
      <c r="Z3930" s="430"/>
      <c r="AA3930" s="427"/>
      <c r="AB3930" s="430"/>
      <c r="AC3930" s="431"/>
      <c r="AD3930" s="434"/>
      <c r="AE3930" s="435"/>
      <c r="AF3930" s="444"/>
      <c r="AG3930" s="445"/>
      <c r="AH3930" s="430"/>
      <c r="AI3930" s="431"/>
      <c r="AJ3930" s="434"/>
      <c r="AK3930" s="435"/>
      <c r="AL3930" s="448"/>
      <c r="AM3930" s="449"/>
      <c r="AN3930" s="430"/>
      <c r="AO3930" s="431"/>
      <c r="AP3930" s="434"/>
      <c r="AQ3930" s="435"/>
      <c r="AR3930" s="448"/>
      <c r="AS3930" s="449"/>
      <c r="AT3930" s="452"/>
      <c r="AU3930" s="453"/>
      <c r="AV3930" s="456"/>
      <c r="AW3930" s="457"/>
      <c r="AX3930" s="448"/>
      <c r="AY3930" s="449"/>
      <c r="AZ3930" s="430"/>
      <c r="BA3930" s="431"/>
      <c r="BB3930" s="434"/>
      <c r="BC3930" s="435"/>
      <c r="BD3930" s="448"/>
      <c r="BE3930" s="449"/>
      <c r="BF3930" s="452"/>
      <c r="BG3930" s="453"/>
      <c r="BH3930" s="456"/>
      <c r="BI3930" s="457"/>
      <c r="BJ3930" s="448"/>
      <c r="BK3930" s="449"/>
      <c r="BL3930" s="409"/>
      <c r="BM3930" s="410"/>
      <c r="BN3930" s="411"/>
      <c r="BO3930" s="405"/>
      <c r="BP3930" s="405"/>
      <c r="BQ3930" s="53"/>
      <c r="BR3930" s="53"/>
      <c r="BS3930" s="779"/>
    </row>
    <row r="3931" spans="1:71" ht="21.75" customHeight="1" x14ac:dyDescent="0.25">
      <c r="A3931" s="779"/>
      <c r="B3931" s="414" t="str">
        <f>IF(ROSTER!B$22="","",ROSTER!B$22)</f>
        <v/>
      </c>
      <c r="C3931" s="416" t="str">
        <f>IF(ROSTER!C$22="","",ROSTER!C$22)</f>
        <v/>
      </c>
      <c r="D3931" s="417"/>
      <c r="E3931" s="418"/>
      <c r="F3931" s="420">
        <f>IF(E3931="y",1,IF(E3931="S",1,0))</f>
        <v>0</v>
      </c>
      <c r="G3931" s="422">
        <f>IF(E3931="S",1,0)</f>
        <v>0</v>
      </c>
      <c r="H3931" s="424"/>
      <c r="I3931" s="425"/>
      <c r="J3931" s="428"/>
      <c r="K3931" s="429"/>
      <c r="L3931" s="432"/>
      <c r="M3931" s="433"/>
      <c r="N3931" s="436">
        <f>L3931+J3931</f>
        <v>0</v>
      </c>
      <c r="O3931" s="437"/>
      <c r="P3931" s="428"/>
      <c r="Q3931" s="429"/>
      <c r="R3931" s="432"/>
      <c r="S3931" s="440"/>
      <c r="T3931" s="432"/>
      <c r="U3931" s="425"/>
      <c r="V3931" s="440"/>
      <c r="W3931" s="425"/>
      <c r="X3931" s="428"/>
      <c r="Y3931" s="425"/>
      <c r="Z3931" s="428"/>
      <c r="AA3931" s="425"/>
      <c r="AB3931" s="428"/>
      <c r="AC3931" s="429"/>
      <c r="AD3931" s="432"/>
      <c r="AE3931" s="433"/>
      <c r="AF3931" s="442">
        <f>IF(AB3931=0,0,(AD3931/AB3931)*100)</f>
        <v>0</v>
      </c>
      <c r="AG3931" s="443"/>
      <c r="AH3931" s="428"/>
      <c r="AI3931" s="429"/>
      <c r="AJ3931" s="432"/>
      <c r="AK3931" s="433"/>
      <c r="AL3931" s="446">
        <f>IF(AH3931=0,0,(AJ3931/AH3931)*100)</f>
        <v>0</v>
      </c>
      <c r="AM3931" s="447"/>
      <c r="AN3931" s="428"/>
      <c r="AO3931" s="429"/>
      <c r="AP3931" s="432"/>
      <c r="AQ3931" s="433"/>
      <c r="AR3931" s="446">
        <f>IF(AN3931=0,0,(AP3931/AN3931)*100)</f>
        <v>0</v>
      </c>
      <c r="AS3931" s="447"/>
      <c r="AT3931" s="450">
        <f>AB3931+AH3931+AN3931</f>
        <v>0</v>
      </c>
      <c r="AU3931" s="451"/>
      <c r="AV3931" s="454">
        <f>AD3931+AJ3931+AP3931</f>
        <v>0</v>
      </c>
      <c r="AW3931" s="455"/>
      <c r="AX3931" s="446">
        <f>IF(AT3931=0,0,(AV3931/AT3931)*100)</f>
        <v>0</v>
      </c>
      <c r="AY3931" s="447"/>
      <c r="AZ3931" s="428"/>
      <c r="BA3931" s="429"/>
      <c r="BB3931" s="432"/>
      <c r="BC3931" s="433"/>
      <c r="BD3931" s="446">
        <f>IF(AZ3931=0,0,(BB3931/AZ3931)*100)</f>
        <v>0</v>
      </c>
      <c r="BE3931" s="447"/>
      <c r="BF3931" s="450">
        <f>AT3931+AZ3931</f>
        <v>0</v>
      </c>
      <c r="BG3931" s="451"/>
      <c r="BH3931" s="454">
        <f>AV3931+BB3931</f>
        <v>0</v>
      </c>
      <c r="BI3931" s="455"/>
      <c r="BJ3931" s="446">
        <f>IF(BF3931=0,0,(BH3931/BF3931)*100)</f>
        <v>0</v>
      </c>
      <c r="BK3931" s="447"/>
      <c r="BL3931" s="406">
        <f>(AD3931*2)+(AJ3931*2)+(AP3931*3)+BB3931</f>
        <v>0</v>
      </c>
      <c r="BM3931" s="407"/>
      <c r="BN3931" s="408"/>
      <c r="BO3931" s="404" t="e">
        <f>(BL3931*BR$2468)+(N3931*BR$2469)+(X3931*BR$2470)+(R3931*BR$2471)+(V3931*BR$2472)+(Z3931*BR$2473)</f>
        <v>#REF!</v>
      </c>
      <c r="BP3931" s="404" t="e">
        <f>((AZ3931-BB3931)*BR$2475)+((AT3931-AV3931)*BR$2474)+(H3931*BR$2476)+(P3931*BR$2477)</f>
        <v>#REF!</v>
      </c>
      <c r="BQ3931" s="53"/>
      <c r="BR3931" s="53"/>
      <c r="BS3931" s="779"/>
    </row>
    <row r="3932" spans="1:71" ht="21.75" customHeight="1" x14ac:dyDescent="0.25">
      <c r="A3932" s="779"/>
      <c r="B3932" s="415"/>
      <c r="C3932" s="412" t="str">
        <f>IF(ROSTER!D$22="","",ROSTER!D$22)</f>
        <v/>
      </c>
      <c r="D3932" s="413"/>
      <c r="E3932" s="419"/>
      <c r="F3932" s="421"/>
      <c r="G3932" s="423"/>
      <c r="H3932" s="426"/>
      <c r="I3932" s="427"/>
      <c r="J3932" s="430"/>
      <c r="K3932" s="431"/>
      <c r="L3932" s="434"/>
      <c r="M3932" s="435"/>
      <c r="N3932" s="438" t="s">
        <v>14</v>
      </c>
      <c r="O3932" s="439"/>
      <c r="P3932" s="430"/>
      <c r="Q3932" s="431"/>
      <c r="R3932" s="434"/>
      <c r="S3932" s="441"/>
      <c r="T3932" s="434"/>
      <c r="U3932" s="427"/>
      <c r="V3932" s="441"/>
      <c r="W3932" s="427"/>
      <c r="X3932" s="430"/>
      <c r="Y3932" s="427"/>
      <c r="Z3932" s="430"/>
      <c r="AA3932" s="427"/>
      <c r="AB3932" s="430"/>
      <c r="AC3932" s="431"/>
      <c r="AD3932" s="434"/>
      <c r="AE3932" s="435"/>
      <c r="AF3932" s="444"/>
      <c r="AG3932" s="445"/>
      <c r="AH3932" s="430"/>
      <c r="AI3932" s="431"/>
      <c r="AJ3932" s="434"/>
      <c r="AK3932" s="435"/>
      <c r="AL3932" s="448"/>
      <c r="AM3932" s="449"/>
      <c r="AN3932" s="430"/>
      <c r="AO3932" s="431"/>
      <c r="AP3932" s="434"/>
      <c r="AQ3932" s="435"/>
      <c r="AR3932" s="448"/>
      <c r="AS3932" s="449"/>
      <c r="AT3932" s="452"/>
      <c r="AU3932" s="453"/>
      <c r="AV3932" s="456"/>
      <c r="AW3932" s="457"/>
      <c r="AX3932" s="448"/>
      <c r="AY3932" s="449"/>
      <c r="AZ3932" s="430"/>
      <c r="BA3932" s="431"/>
      <c r="BB3932" s="434"/>
      <c r="BC3932" s="435"/>
      <c r="BD3932" s="448"/>
      <c r="BE3932" s="449"/>
      <c r="BF3932" s="452"/>
      <c r="BG3932" s="453"/>
      <c r="BH3932" s="456"/>
      <c r="BI3932" s="457"/>
      <c r="BJ3932" s="448"/>
      <c r="BK3932" s="449"/>
      <c r="BL3932" s="409"/>
      <c r="BM3932" s="410"/>
      <c r="BN3932" s="411"/>
      <c r="BO3932" s="405"/>
      <c r="BP3932" s="405"/>
      <c r="BQ3932" s="53"/>
      <c r="BR3932" s="53"/>
      <c r="BS3932" s="779"/>
    </row>
    <row r="3933" spans="1:71" ht="21.75" customHeight="1" x14ac:dyDescent="0.25">
      <c r="A3933" s="779"/>
      <c r="B3933" s="414" t="str">
        <f>IF(ROSTER!B$24="","",ROSTER!B$24)</f>
        <v/>
      </c>
      <c r="C3933" s="416" t="str">
        <f>IF(ROSTER!C$24="","",ROSTER!C$24)</f>
        <v/>
      </c>
      <c r="D3933" s="417"/>
      <c r="E3933" s="418"/>
      <c r="F3933" s="420">
        <f>IF(E3933="y",1,IF(E3933="S",1,0))</f>
        <v>0</v>
      </c>
      <c r="G3933" s="422">
        <f>IF(E3933="S",1,0)</f>
        <v>0</v>
      </c>
      <c r="H3933" s="424"/>
      <c r="I3933" s="425"/>
      <c r="J3933" s="428"/>
      <c r="K3933" s="429"/>
      <c r="L3933" s="432"/>
      <c r="M3933" s="433"/>
      <c r="N3933" s="436">
        <f>L3933+J3933</f>
        <v>0</v>
      </c>
      <c r="O3933" s="437"/>
      <c r="P3933" s="428"/>
      <c r="Q3933" s="429"/>
      <c r="R3933" s="432"/>
      <c r="S3933" s="440"/>
      <c r="T3933" s="432"/>
      <c r="U3933" s="425"/>
      <c r="V3933" s="440"/>
      <c r="W3933" s="425"/>
      <c r="X3933" s="428"/>
      <c r="Y3933" s="425"/>
      <c r="Z3933" s="428"/>
      <c r="AA3933" s="425"/>
      <c r="AB3933" s="428"/>
      <c r="AC3933" s="429"/>
      <c r="AD3933" s="432"/>
      <c r="AE3933" s="433"/>
      <c r="AF3933" s="442">
        <f>IF(AB3933=0,0,(AD3933/AB3933)*100)</f>
        <v>0</v>
      </c>
      <c r="AG3933" s="443"/>
      <c r="AH3933" s="428"/>
      <c r="AI3933" s="429"/>
      <c r="AJ3933" s="432"/>
      <c r="AK3933" s="433"/>
      <c r="AL3933" s="446">
        <f>IF(AH3933=0,0,(AJ3933/AH3933)*100)</f>
        <v>0</v>
      </c>
      <c r="AM3933" s="447"/>
      <c r="AN3933" s="428"/>
      <c r="AO3933" s="429"/>
      <c r="AP3933" s="432"/>
      <c r="AQ3933" s="433"/>
      <c r="AR3933" s="446">
        <f>IF(AN3933=0,0,(AP3933/AN3933)*100)</f>
        <v>0</v>
      </c>
      <c r="AS3933" s="447"/>
      <c r="AT3933" s="450">
        <f>AB3933+AH3933+AN3933</f>
        <v>0</v>
      </c>
      <c r="AU3933" s="451"/>
      <c r="AV3933" s="454">
        <f>AD3933+AJ3933+AP3933</f>
        <v>0</v>
      </c>
      <c r="AW3933" s="455"/>
      <c r="AX3933" s="446">
        <f>IF(AT3933=0,0,(AV3933/AT3933)*100)</f>
        <v>0</v>
      </c>
      <c r="AY3933" s="447"/>
      <c r="AZ3933" s="428"/>
      <c r="BA3933" s="429"/>
      <c r="BB3933" s="432"/>
      <c r="BC3933" s="433"/>
      <c r="BD3933" s="446">
        <f>IF(AZ3933=0,0,(BB3933/AZ3933)*100)</f>
        <v>0</v>
      </c>
      <c r="BE3933" s="447"/>
      <c r="BF3933" s="450">
        <f>AT3933+AZ3933</f>
        <v>0</v>
      </c>
      <c r="BG3933" s="451"/>
      <c r="BH3933" s="454">
        <f>AV3933+BB3933</f>
        <v>0</v>
      </c>
      <c r="BI3933" s="455"/>
      <c r="BJ3933" s="446">
        <f>IF(BF3933=0,0,(BH3933/BF3933)*100)</f>
        <v>0</v>
      </c>
      <c r="BK3933" s="447"/>
      <c r="BL3933" s="406">
        <f>(AD3933*2)+(AJ3933*2)+(AP3933*3)+BB3933</f>
        <v>0</v>
      </c>
      <c r="BM3933" s="407"/>
      <c r="BN3933" s="408"/>
      <c r="BO3933" s="404" t="e">
        <f>(BL3933*BR$2468)+(N3933*BR$2469)+(X3933*BR$2470)+(R3933*BR$2471)+(V3933*BR$2472)+(Z3933*BR$2473)</f>
        <v>#REF!</v>
      </c>
      <c r="BP3933" s="404" t="e">
        <f>((AZ3933-BB3933)*BR$2475)+((AT3933-AV3933)*BR$2474)+(H3933*BR$2476)+(P3933*BR$2477)</f>
        <v>#REF!</v>
      </c>
      <c r="BQ3933" s="53"/>
      <c r="BR3933" s="53"/>
      <c r="BS3933" s="779"/>
    </row>
    <row r="3934" spans="1:71" ht="21.75" customHeight="1" x14ac:dyDescent="0.25">
      <c r="A3934" s="779"/>
      <c r="B3934" s="415"/>
      <c r="C3934" s="412" t="str">
        <f>IF(ROSTER!D$24="","",ROSTER!D$24)</f>
        <v/>
      </c>
      <c r="D3934" s="413"/>
      <c r="E3934" s="419"/>
      <c r="F3934" s="421"/>
      <c r="G3934" s="423"/>
      <c r="H3934" s="426"/>
      <c r="I3934" s="427"/>
      <c r="J3934" s="430"/>
      <c r="K3934" s="431"/>
      <c r="L3934" s="434"/>
      <c r="M3934" s="435"/>
      <c r="N3934" s="438" t="s">
        <v>14</v>
      </c>
      <c r="O3934" s="439"/>
      <c r="P3934" s="430"/>
      <c r="Q3934" s="431"/>
      <c r="R3934" s="434"/>
      <c r="S3934" s="441"/>
      <c r="T3934" s="434"/>
      <c r="U3934" s="427"/>
      <c r="V3934" s="441"/>
      <c r="W3934" s="427"/>
      <c r="X3934" s="430"/>
      <c r="Y3934" s="427"/>
      <c r="Z3934" s="430"/>
      <c r="AA3934" s="427"/>
      <c r="AB3934" s="430"/>
      <c r="AC3934" s="431"/>
      <c r="AD3934" s="434"/>
      <c r="AE3934" s="435"/>
      <c r="AF3934" s="444"/>
      <c r="AG3934" s="445"/>
      <c r="AH3934" s="430"/>
      <c r="AI3934" s="431"/>
      <c r="AJ3934" s="434"/>
      <c r="AK3934" s="435"/>
      <c r="AL3934" s="448"/>
      <c r="AM3934" s="449"/>
      <c r="AN3934" s="430"/>
      <c r="AO3934" s="431"/>
      <c r="AP3934" s="434"/>
      <c r="AQ3934" s="435"/>
      <c r="AR3934" s="448"/>
      <c r="AS3934" s="449"/>
      <c r="AT3934" s="452"/>
      <c r="AU3934" s="453"/>
      <c r="AV3934" s="456"/>
      <c r="AW3934" s="457"/>
      <c r="AX3934" s="448"/>
      <c r="AY3934" s="449"/>
      <c r="AZ3934" s="430"/>
      <c r="BA3934" s="431"/>
      <c r="BB3934" s="434"/>
      <c r="BC3934" s="435"/>
      <c r="BD3934" s="448"/>
      <c r="BE3934" s="449"/>
      <c r="BF3934" s="452"/>
      <c r="BG3934" s="453"/>
      <c r="BH3934" s="456"/>
      <c r="BI3934" s="457"/>
      <c r="BJ3934" s="448"/>
      <c r="BK3934" s="449"/>
      <c r="BL3934" s="409"/>
      <c r="BM3934" s="410"/>
      <c r="BN3934" s="411"/>
      <c r="BO3934" s="405"/>
      <c r="BP3934" s="405"/>
      <c r="BQ3934" s="53"/>
      <c r="BR3934" s="53"/>
      <c r="BS3934" s="779"/>
    </row>
    <row r="3935" spans="1:71" ht="21.75" customHeight="1" x14ac:dyDescent="0.25">
      <c r="A3935" s="779"/>
      <c r="B3935" s="414" t="str">
        <f>IF(ROSTER!B$26="","",ROSTER!B$26)</f>
        <v/>
      </c>
      <c r="C3935" s="416" t="str">
        <f>IF(ROSTER!C$26="","",ROSTER!C$26)</f>
        <v/>
      </c>
      <c r="D3935" s="417"/>
      <c r="E3935" s="418"/>
      <c r="F3935" s="420">
        <f>IF(E3935="y",1,IF(E3935="S",1,0))</f>
        <v>0</v>
      </c>
      <c r="G3935" s="422">
        <f>IF(E3935="S",1,0)</f>
        <v>0</v>
      </c>
      <c r="H3935" s="424"/>
      <c r="I3935" s="425"/>
      <c r="J3935" s="428"/>
      <c r="K3935" s="429"/>
      <c r="L3935" s="432"/>
      <c r="M3935" s="433"/>
      <c r="N3935" s="436">
        <f>L3935+J3935</f>
        <v>0</v>
      </c>
      <c r="O3935" s="437"/>
      <c r="P3935" s="428"/>
      <c r="Q3935" s="429"/>
      <c r="R3935" s="432"/>
      <c r="S3935" s="440"/>
      <c r="T3935" s="432"/>
      <c r="U3935" s="425"/>
      <c r="V3935" s="440"/>
      <c r="W3935" s="425"/>
      <c r="X3935" s="428"/>
      <c r="Y3935" s="425"/>
      <c r="Z3935" s="428"/>
      <c r="AA3935" s="425"/>
      <c r="AB3935" s="428"/>
      <c r="AC3935" s="429"/>
      <c r="AD3935" s="432"/>
      <c r="AE3935" s="433"/>
      <c r="AF3935" s="442">
        <f>IF(AB3935=0,0,(AD3935/AB3935)*100)</f>
        <v>0</v>
      </c>
      <c r="AG3935" s="443"/>
      <c r="AH3935" s="428"/>
      <c r="AI3935" s="429"/>
      <c r="AJ3935" s="432"/>
      <c r="AK3935" s="433"/>
      <c r="AL3935" s="446">
        <f>IF(AH3935=0,0,(AJ3935/AH3935)*100)</f>
        <v>0</v>
      </c>
      <c r="AM3935" s="447"/>
      <c r="AN3935" s="428"/>
      <c r="AO3935" s="429"/>
      <c r="AP3935" s="432"/>
      <c r="AQ3935" s="433"/>
      <c r="AR3935" s="446">
        <f>IF(AN3935=0,0,(AP3935/AN3935)*100)</f>
        <v>0</v>
      </c>
      <c r="AS3935" s="447"/>
      <c r="AT3935" s="450">
        <f>AB3935+AH3935+AN3935</f>
        <v>0</v>
      </c>
      <c r="AU3935" s="451"/>
      <c r="AV3935" s="454">
        <f>AD3935+AJ3935+AP3935</f>
        <v>0</v>
      </c>
      <c r="AW3935" s="455"/>
      <c r="AX3935" s="446">
        <f>IF(AT3935=0,0,(AV3935/AT3935)*100)</f>
        <v>0</v>
      </c>
      <c r="AY3935" s="447"/>
      <c r="AZ3935" s="428"/>
      <c r="BA3935" s="429"/>
      <c r="BB3935" s="432"/>
      <c r="BC3935" s="433"/>
      <c r="BD3935" s="446">
        <f>IF(AZ3935=0,0,(BB3935/AZ3935)*100)</f>
        <v>0</v>
      </c>
      <c r="BE3935" s="447"/>
      <c r="BF3935" s="450">
        <f>AT3935+AZ3935</f>
        <v>0</v>
      </c>
      <c r="BG3935" s="451"/>
      <c r="BH3935" s="454">
        <f>AV3935+BB3935</f>
        <v>0</v>
      </c>
      <c r="BI3935" s="455"/>
      <c r="BJ3935" s="446">
        <f>IF(BF3935=0,0,(BH3935/BF3935)*100)</f>
        <v>0</v>
      </c>
      <c r="BK3935" s="447"/>
      <c r="BL3935" s="406">
        <f>(AD3935*2)+(AJ3935*2)+(AP3935*3)+BB3935</f>
        <v>0</v>
      </c>
      <c r="BM3935" s="407"/>
      <c r="BN3935" s="408"/>
      <c r="BO3935" s="404" t="e">
        <f>(BL3935*BR$2468)+(N3935*BR$2469)+(X3935*BR$2470)+(R3935*BR$2471)+(V3935*BR$2472)+(Z3935*BR$2473)</f>
        <v>#REF!</v>
      </c>
      <c r="BP3935" s="404" t="e">
        <f>((AZ3935-BB3935)*BR$2475)+((AT3935-AV3935)*BR$2474)+(H3935*BR$2476)+(P3935*BR$2477)</f>
        <v>#REF!</v>
      </c>
      <c r="BQ3935" s="53"/>
      <c r="BR3935" s="53"/>
      <c r="BS3935" s="779"/>
    </row>
    <row r="3936" spans="1:71" ht="21.75" customHeight="1" x14ac:dyDescent="0.25">
      <c r="A3936" s="779"/>
      <c r="B3936" s="415"/>
      <c r="C3936" s="412" t="str">
        <f>IF(ROSTER!D$26="","",ROSTER!D$26)</f>
        <v/>
      </c>
      <c r="D3936" s="413"/>
      <c r="E3936" s="419"/>
      <c r="F3936" s="421"/>
      <c r="G3936" s="423"/>
      <c r="H3936" s="426"/>
      <c r="I3936" s="427"/>
      <c r="J3936" s="430"/>
      <c r="K3936" s="431"/>
      <c r="L3936" s="434"/>
      <c r="M3936" s="435"/>
      <c r="N3936" s="438" t="s">
        <v>14</v>
      </c>
      <c r="O3936" s="439"/>
      <c r="P3936" s="430"/>
      <c r="Q3936" s="431"/>
      <c r="R3936" s="434"/>
      <c r="S3936" s="441"/>
      <c r="T3936" s="434"/>
      <c r="U3936" s="427"/>
      <c r="V3936" s="441"/>
      <c r="W3936" s="427"/>
      <c r="X3936" s="430"/>
      <c r="Y3936" s="427"/>
      <c r="Z3936" s="430"/>
      <c r="AA3936" s="427"/>
      <c r="AB3936" s="430"/>
      <c r="AC3936" s="431"/>
      <c r="AD3936" s="434"/>
      <c r="AE3936" s="435"/>
      <c r="AF3936" s="444"/>
      <c r="AG3936" s="445"/>
      <c r="AH3936" s="430"/>
      <c r="AI3936" s="431"/>
      <c r="AJ3936" s="434"/>
      <c r="AK3936" s="435"/>
      <c r="AL3936" s="448"/>
      <c r="AM3936" s="449"/>
      <c r="AN3936" s="430"/>
      <c r="AO3936" s="431"/>
      <c r="AP3936" s="434"/>
      <c r="AQ3936" s="435"/>
      <c r="AR3936" s="448"/>
      <c r="AS3936" s="449"/>
      <c r="AT3936" s="452"/>
      <c r="AU3936" s="453"/>
      <c r="AV3936" s="456"/>
      <c r="AW3936" s="457"/>
      <c r="AX3936" s="448"/>
      <c r="AY3936" s="449"/>
      <c r="AZ3936" s="430"/>
      <c r="BA3936" s="431"/>
      <c r="BB3936" s="434"/>
      <c r="BC3936" s="435"/>
      <c r="BD3936" s="448"/>
      <c r="BE3936" s="449"/>
      <c r="BF3936" s="452"/>
      <c r="BG3936" s="453"/>
      <c r="BH3936" s="456"/>
      <c r="BI3936" s="457"/>
      <c r="BJ3936" s="448"/>
      <c r="BK3936" s="449"/>
      <c r="BL3936" s="409"/>
      <c r="BM3936" s="410"/>
      <c r="BN3936" s="411"/>
      <c r="BO3936" s="405"/>
      <c r="BP3936" s="405"/>
      <c r="BQ3936" s="53"/>
      <c r="BR3936" s="53"/>
      <c r="BS3936" s="779"/>
    </row>
    <row r="3937" spans="1:71" ht="21.75" customHeight="1" x14ac:dyDescent="0.25">
      <c r="A3937" s="779"/>
      <c r="B3937" s="414" t="str">
        <f>IF(ROSTER!B$28="","",ROSTER!B$28)</f>
        <v/>
      </c>
      <c r="C3937" s="416" t="str">
        <f>IF(ROSTER!C$28="","",ROSTER!C$28)</f>
        <v/>
      </c>
      <c r="D3937" s="417"/>
      <c r="E3937" s="418"/>
      <c r="F3937" s="420">
        <f>IF(E3937="y",1,IF(E3937="S",1,0))</f>
        <v>0</v>
      </c>
      <c r="G3937" s="422">
        <f>IF(E3937="S",1,0)</f>
        <v>0</v>
      </c>
      <c r="H3937" s="424"/>
      <c r="I3937" s="425"/>
      <c r="J3937" s="428"/>
      <c r="K3937" s="429"/>
      <c r="L3937" s="432"/>
      <c r="M3937" s="433"/>
      <c r="N3937" s="436">
        <f>L3937+J3937</f>
        <v>0</v>
      </c>
      <c r="O3937" s="437"/>
      <c r="P3937" s="428"/>
      <c r="Q3937" s="429"/>
      <c r="R3937" s="432"/>
      <c r="S3937" s="440"/>
      <c r="T3937" s="432"/>
      <c r="U3937" s="425"/>
      <c r="V3937" s="440"/>
      <c r="W3937" s="425"/>
      <c r="X3937" s="428"/>
      <c r="Y3937" s="425"/>
      <c r="Z3937" s="428"/>
      <c r="AA3937" s="425"/>
      <c r="AB3937" s="428"/>
      <c r="AC3937" s="429"/>
      <c r="AD3937" s="432"/>
      <c r="AE3937" s="433"/>
      <c r="AF3937" s="442">
        <f>IF(AB3937=0,0,(AD3937/AB3937)*100)</f>
        <v>0</v>
      </c>
      <c r="AG3937" s="443"/>
      <c r="AH3937" s="428"/>
      <c r="AI3937" s="429"/>
      <c r="AJ3937" s="432"/>
      <c r="AK3937" s="433"/>
      <c r="AL3937" s="446">
        <f>IF(AH3937=0,0,(AJ3937/AH3937)*100)</f>
        <v>0</v>
      </c>
      <c r="AM3937" s="447"/>
      <c r="AN3937" s="428"/>
      <c r="AO3937" s="429"/>
      <c r="AP3937" s="432"/>
      <c r="AQ3937" s="433"/>
      <c r="AR3937" s="446">
        <f>IF(AN3937=0,0,(AP3937/AN3937)*100)</f>
        <v>0</v>
      </c>
      <c r="AS3937" s="447"/>
      <c r="AT3937" s="450">
        <f>AB3937+AH3937+AN3937</f>
        <v>0</v>
      </c>
      <c r="AU3937" s="451"/>
      <c r="AV3937" s="454">
        <f>AD3937+AJ3937+AP3937</f>
        <v>0</v>
      </c>
      <c r="AW3937" s="455"/>
      <c r="AX3937" s="446">
        <f>IF(AT3937=0,0,(AV3937/AT3937)*100)</f>
        <v>0</v>
      </c>
      <c r="AY3937" s="447"/>
      <c r="AZ3937" s="428"/>
      <c r="BA3937" s="429"/>
      <c r="BB3937" s="432"/>
      <c r="BC3937" s="433"/>
      <c r="BD3937" s="446">
        <f>IF(AZ3937=0,0,(BB3937/AZ3937)*100)</f>
        <v>0</v>
      </c>
      <c r="BE3937" s="447"/>
      <c r="BF3937" s="450">
        <f>AT3937+AZ3937</f>
        <v>0</v>
      </c>
      <c r="BG3937" s="451"/>
      <c r="BH3937" s="454">
        <f>AV3937+BB3937</f>
        <v>0</v>
      </c>
      <c r="BI3937" s="455"/>
      <c r="BJ3937" s="446">
        <f>IF(BF3937=0,0,(BH3937/BF3937)*100)</f>
        <v>0</v>
      </c>
      <c r="BK3937" s="447"/>
      <c r="BL3937" s="406">
        <f>(AD3937*2)+(AJ3937*2)+(AP3937*3)+BB3937</f>
        <v>0</v>
      </c>
      <c r="BM3937" s="407"/>
      <c r="BN3937" s="408"/>
      <c r="BO3937" s="404" t="e">
        <f>(BL3937*BR$2468)+(N3937*BR$2469)+(X3937*BR$2470)+(R3937*BR$2471)+(V3937*BR$2472)+(Z3937*BR$2473)</f>
        <v>#REF!</v>
      </c>
      <c r="BP3937" s="404" t="e">
        <f>((AZ3937-BB3937)*BR$2475)+((AT3937-AV3937)*BR$2474)+(H3937*BR$2476)+(P3937*BR$2477)</f>
        <v>#REF!</v>
      </c>
      <c r="BQ3937" s="53"/>
      <c r="BR3937" s="53"/>
      <c r="BS3937" s="779"/>
    </row>
    <row r="3938" spans="1:71" ht="21.75" customHeight="1" x14ac:dyDescent="0.25">
      <c r="A3938" s="779"/>
      <c r="B3938" s="415"/>
      <c r="C3938" s="412" t="str">
        <f>IF(ROSTER!D$28="","",ROSTER!D$28)</f>
        <v/>
      </c>
      <c r="D3938" s="413"/>
      <c r="E3938" s="419"/>
      <c r="F3938" s="421"/>
      <c r="G3938" s="423"/>
      <c r="H3938" s="426"/>
      <c r="I3938" s="427"/>
      <c r="J3938" s="430"/>
      <c r="K3938" s="431"/>
      <c r="L3938" s="434"/>
      <c r="M3938" s="435"/>
      <c r="N3938" s="438" t="s">
        <v>14</v>
      </c>
      <c r="O3938" s="439"/>
      <c r="P3938" s="430"/>
      <c r="Q3938" s="431"/>
      <c r="R3938" s="434"/>
      <c r="S3938" s="441"/>
      <c r="T3938" s="434"/>
      <c r="U3938" s="427"/>
      <c r="V3938" s="441"/>
      <c r="W3938" s="427"/>
      <c r="X3938" s="430"/>
      <c r="Y3938" s="427"/>
      <c r="Z3938" s="430"/>
      <c r="AA3938" s="427"/>
      <c r="AB3938" s="430"/>
      <c r="AC3938" s="431"/>
      <c r="AD3938" s="434"/>
      <c r="AE3938" s="435"/>
      <c r="AF3938" s="444"/>
      <c r="AG3938" s="445"/>
      <c r="AH3938" s="430"/>
      <c r="AI3938" s="431"/>
      <c r="AJ3938" s="434"/>
      <c r="AK3938" s="435"/>
      <c r="AL3938" s="448"/>
      <c r="AM3938" s="449"/>
      <c r="AN3938" s="430"/>
      <c r="AO3938" s="431"/>
      <c r="AP3938" s="434"/>
      <c r="AQ3938" s="435"/>
      <c r="AR3938" s="448"/>
      <c r="AS3938" s="449"/>
      <c r="AT3938" s="452"/>
      <c r="AU3938" s="453"/>
      <c r="AV3938" s="456"/>
      <c r="AW3938" s="457"/>
      <c r="AX3938" s="448"/>
      <c r="AY3938" s="449"/>
      <c r="AZ3938" s="430"/>
      <c r="BA3938" s="431"/>
      <c r="BB3938" s="434"/>
      <c r="BC3938" s="435"/>
      <c r="BD3938" s="448"/>
      <c r="BE3938" s="449"/>
      <c r="BF3938" s="452"/>
      <c r="BG3938" s="453"/>
      <c r="BH3938" s="456"/>
      <c r="BI3938" s="457"/>
      <c r="BJ3938" s="448"/>
      <c r="BK3938" s="449"/>
      <c r="BL3938" s="409"/>
      <c r="BM3938" s="410"/>
      <c r="BN3938" s="411"/>
      <c r="BO3938" s="405"/>
      <c r="BP3938" s="405"/>
      <c r="BQ3938" s="53"/>
      <c r="BR3938" s="53"/>
      <c r="BS3938" s="779"/>
    </row>
    <row r="3939" spans="1:71" ht="21.75" customHeight="1" x14ac:dyDescent="0.25">
      <c r="A3939" s="779"/>
      <c r="B3939" s="414" t="str">
        <f>IF(ROSTER!B$30="","",ROSTER!B$30)</f>
        <v/>
      </c>
      <c r="C3939" s="416" t="str">
        <f>IF(ROSTER!C$30="","",ROSTER!C$30)</f>
        <v/>
      </c>
      <c r="D3939" s="417"/>
      <c r="E3939" s="418"/>
      <c r="F3939" s="420">
        <f>IF(E3939="y",1,IF(E3939="S",1,0))</f>
        <v>0</v>
      </c>
      <c r="G3939" s="422">
        <f>IF(E3939="S",1,0)</f>
        <v>0</v>
      </c>
      <c r="H3939" s="424"/>
      <c r="I3939" s="425"/>
      <c r="J3939" s="428"/>
      <c r="K3939" s="429"/>
      <c r="L3939" s="432"/>
      <c r="M3939" s="433"/>
      <c r="N3939" s="436">
        <f>L3939+J3939</f>
        <v>0</v>
      </c>
      <c r="O3939" s="437"/>
      <c r="P3939" s="428"/>
      <c r="Q3939" s="429"/>
      <c r="R3939" s="432"/>
      <c r="S3939" s="440"/>
      <c r="T3939" s="432"/>
      <c r="U3939" s="425"/>
      <c r="V3939" s="440"/>
      <c r="W3939" s="425"/>
      <c r="X3939" s="428"/>
      <c r="Y3939" s="425"/>
      <c r="Z3939" s="428"/>
      <c r="AA3939" s="425"/>
      <c r="AB3939" s="428"/>
      <c r="AC3939" s="429"/>
      <c r="AD3939" s="432"/>
      <c r="AE3939" s="433"/>
      <c r="AF3939" s="442">
        <f>IF(AB3939=0,0,(AD3939/AB3939)*100)</f>
        <v>0</v>
      </c>
      <c r="AG3939" s="443"/>
      <c r="AH3939" s="428"/>
      <c r="AI3939" s="429"/>
      <c r="AJ3939" s="432"/>
      <c r="AK3939" s="433"/>
      <c r="AL3939" s="446">
        <f>IF(AH3939=0,0,(AJ3939/AH3939)*100)</f>
        <v>0</v>
      </c>
      <c r="AM3939" s="447"/>
      <c r="AN3939" s="428"/>
      <c r="AO3939" s="429"/>
      <c r="AP3939" s="432"/>
      <c r="AQ3939" s="433"/>
      <c r="AR3939" s="446">
        <f>IF(AN3939=0,0,(AP3939/AN3939)*100)</f>
        <v>0</v>
      </c>
      <c r="AS3939" s="447"/>
      <c r="AT3939" s="450">
        <f>AB3939+AH3939+AN3939</f>
        <v>0</v>
      </c>
      <c r="AU3939" s="451"/>
      <c r="AV3939" s="454">
        <f>AD3939+AJ3939+AP3939</f>
        <v>0</v>
      </c>
      <c r="AW3939" s="455"/>
      <c r="AX3939" s="446">
        <f>IF(AT3939=0,0,(AV3939/AT3939)*100)</f>
        <v>0</v>
      </c>
      <c r="AY3939" s="447"/>
      <c r="AZ3939" s="428"/>
      <c r="BA3939" s="429"/>
      <c r="BB3939" s="432"/>
      <c r="BC3939" s="433"/>
      <c r="BD3939" s="446">
        <f>IF(AZ3939=0,0,(BB3939/AZ3939)*100)</f>
        <v>0</v>
      </c>
      <c r="BE3939" s="447"/>
      <c r="BF3939" s="450">
        <f>AT3939+AZ3939</f>
        <v>0</v>
      </c>
      <c r="BG3939" s="451"/>
      <c r="BH3939" s="454">
        <f>AV3939+BB3939</f>
        <v>0</v>
      </c>
      <c r="BI3939" s="455"/>
      <c r="BJ3939" s="446">
        <f>IF(BF3939=0,0,(BH3939/BF3939)*100)</f>
        <v>0</v>
      </c>
      <c r="BK3939" s="447"/>
      <c r="BL3939" s="406">
        <f>(AD3939*2)+(AJ3939*2)+(AP3939*3)+BB3939</f>
        <v>0</v>
      </c>
      <c r="BM3939" s="407"/>
      <c r="BN3939" s="408"/>
      <c r="BO3939" s="404" t="e">
        <f>(BL3939*BR$2468)+(N3939*BR$2469)+(X3939*BR$2470)+(R3939*BR$2471)+(V3939*BR$2472)+(Z3939*BR$2473)</f>
        <v>#REF!</v>
      </c>
      <c r="BP3939" s="404" t="e">
        <f>((AZ3939-BB3939)*BR$2475)+((AT3939-AV3939)*BR$2474)+(H3939*BR$2476)+(P3939*BR$2477)</f>
        <v>#REF!</v>
      </c>
      <c r="BQ3939" s="53"/>
      <c r="BR3939" s="53"/>
      <c r="BS3939" s="779"/>
    </row>
    <row r="3940" spans="1:71" ht="21.75" customHeight="1" x14ac:dyDescent="0.25">
      <c r="A3940" s="779"/>
      <c r="B3940" s="415"/>
      <c r="C3940" s="412" t="str">
        <f>IF(ROSTER!D$30="","",ROSTER!D$30)</f>
        <v/>
      </c>
      <c r="D3940" s="413"/>
      <c r="E3940" s="419"/>
      <c r="F3940" s="421"/>
      <c r="G3940" s="423"/>
      <c r="H3940" s="426"/>
      <c r="I3940" s="427"/>
      <c r="J3940" s="430"/>
      <c r="K3940" s="431"/>
      <c r="L3940" s="434"/>
      <c r="M3940" s="435"/>
      <c r="N3940" s="438" t="s">
        <v>14</v>
      </c>
      <c r="O3940" s="439"/>
      <c r="P3940" s="430"/>
      <c r="Q3940" s="431"/>
      <c r="R3940" s="434"/>
      <c r="S3940" s="441"/>
      <c r="T3940" s="434"/>
      <c r="U3940" s="427"/>
      <c r="V3940" s="441"/>
      <c r="W3940" s="427"/>
      <c r="X3940" s="430"/>
      <c r="Y3940" s="427"/>
      <c r="Z3940" s="430"/>
      <c r="AA3940" s="427"/>
      <c r="AB3940" s="430"/>
      <c r="AC3940" s="431"/>
      <c r="AD3940" s="434"/>
      <c r="AE3940" s="435"/>
      <c r="AF3940" s="444"/>
      <c r="AG3940" s="445"/>
      <c r="AH3940" s="430"/>
      <c r="AI3940" s="431"/>
      <c r="AJ3940" s="434"/>
      <c r="AK3940" s="435"/>
      <c r="AL3940" s="448"/>
      <c r="AM3940" s="449"/>
      <c r="AN3940" s="430"/>
      <c r="AO3940" s="431"/>
      <c r="AP3940" s="434"/>
      <c r="AQ3940" s="435"/>
      <c r="AR3940" s="448"/>
      <c r="AS3940" s="449"/>
      <c r="AT3940" s="452"/>
      <c r="AU3940" s="453"/>
      <c r="AV3940" s="456"/>
      <c r="AW3940" s="457"/>
      <c r="AX3940" s="448"/>
      <c r="AY3940" s="449"/>
      <c r="AZ3940" s="430"/>
      <c r="BA3940" s="431"/>
      <c r="BB3940" s="434"/>
      <c r="BC3940" s="435"/>
      <c r="BD3940" s="448"/>
      <c r="BE3940" s="449"/>
      <c r="BF3940" s="452"/>
      <c r="BG3940" s="453"/>
      <c r="BH3940" s="456"/>
      <c r="BI3940" s="457"/>
      <c r="BJ3940" s="448"/>
      <c r="BK3940" s="449"/>
      <c r="BL3940" s="409"/>
      <c r="BM3940" s="410"/>
      <c r="BN3940" s="411"/>
      <c r="BO3940" s="405"/>
      <c r="BP3940" s="405"/>
      <c r="BQ3940" s="53"/>
      <c r="BR3940" s="53"/>
      <c r="BS3940" s="779"/>
    </row>
    <row r="3941" spans="1:71" ht="21.75" customHeight="1" x14ac:dyDescent="0.25">
      <c r="A3941" s="779"/>
      <c r="B3941" s="414" t="str">
        <f>IF(ROSTER!B$32="","",ROSTER!B$32)</f>
        <v/>
      </c>
      <c r="C3941" s="416" t="str">
        <f>IF(ROSTER!C$32="","",ROSTER!C$32)</f>
        <v/>
      </c>
      <c r="D3941" s="417"/>
      <c r="E3941" s="418"/>
      <c r="F3941" s="420">
        <f>IF(E3941="y",1,IF(E3941="S",1,0))</f>
        <v>0</v>
      </c>
      <c r="G3941" s="422">
        <f>IF(E3941="S",1,0)</f>
        <v>0</v>
      </c>
      <c r="H3941" s="424"/>
      <c r="I3941" s="425"/>
      <c r="J3941" s="428"/>
      <c r="K3941" s="429"/>
      <c r="L3941" s="432"/>
      <c r="M3941" s="433"/>
      <c r="N3941" s="436">
        <f>L3941+J3941</f>
        <v>0</v>
      </c>
      <c r="O3941" s="437"/>
      <c r="P3941" s="428"/>
      <c r="Q3941" s="429"/>
      <c r="R3941" s="432"/>
      <c r="S3941" s="440"/>
      <c r="T3941" s="432"/>
      <c r="U3941" s="425"/>
      <c r="V3941" s="440"/>
      <c r="W3941" s="425"/>
      <c r="X3941" s="428"/>
      <c r="Y3941" s="425"/>
      <c r="Z3941" s="428"/>
      <c r="AA3941" s="425"/>
      <c r="AB3941" s="428"/>
      <c r="AC3941" s="429"/>
      <c r="AD3941" s="432"/>
      <c r="AE3941" s="433"/>
      <c r="AF3941" s="442">
        <f>IF(AB3941=0,0,(AD3941/AB3941)*100)</f>
        <v>0</v>
      </c>
      <c r="AG3941" s="443"/>
      <c r="AH3941" s="428"/>
      <c r="AI3941" s="429"/>
      <c r="AJ3941" s="432"/>
      <c r="AK3941" s="433"/>
      <c r="AL3941" s="446">
        <f>IF(AH3941=0,0,(AJ3941/AH3941)*100)</f>
        <v>0</v>
      </c>
      <c r="AM3941" s="447"/>
      <c r="AN3941" s="428"/>
      <c r="AO3941" s="429"/>
      <c r="AP3941" s="432"/>
      <c r="AQ3941" s="433"/>
      <c r="AR3941" s="446">
        <f>IF(AN3941=0,0,(AP3941/AN3941)*100)</f>
        <v>0</v>
      </c>
      <c r="AS3941" s="447"/>
      <c r="AT3941" s="450">
        <f>AB3941+AH3941+AN3941</f>
        <v>0</v>
      </c>
      <c r="AU3941" s="451"/>
      <c r="AV3941" s="454">
        <f>AD3941+AJ3941+AP3941</f>
        <v>0</v>
      </c>
      <c r="AW3941" s="455"/>
      <c r="AX3941" s="446">
        <f>IF(AT3941=0,0,(AV3941/AT3941)*100)</f>
        <v>0</v>
      </c>
      <c r="AY3941" s="447"/>
      <c r="AZ3941" s="428"/>
      <c r="BA3941" s="429"/>
      <c r="BB3941" s="432"/>
      <c r="BC3941" s="433"/>
      <c r="BD3941" s="446">
        <f>IF(AZ3941=0,0,(BB3941/AZ3941)*100)</f>
        <v>0</v>
      </c>
      <c r="BE3941" s="447"/>
      <c r="BF3941" s="450">
        <f>AT3941+AZ3941</f>
        <v>0</v>
      </c>
      <c r="BG3941" s="451"/>
      <c r="BH3941" s="454">
        <f>AV3941+BB3941</f>
        <v>0</v>
      </c>
      <c r="BI3941" s="455"/>
      <c r="BJ3941" s="446">
        <f>IF(BF3941=0,0,(BH3941/BF3941)*100)</f>
        <v>0</v>
      </c>
      <c r="BK3941" s="447"/>
      <c r="BL3941" s="406">
        <f>(AD3941*2)+(AJ3941*2)+(AP3941*3)+BB3941</f>
        <v>0</v>
      </c>
      <c r="BM3941" s="407"/>
      <c r="BN3941" s="408"/>
      <c r="BO3941" s="404" t="e">
        <f>(BL3941*BR$2468)+(N3941*BR$2469)+(X3941*BR$2470)+(R3941*BR$2471)+(V3941*BR$2472)+(Z3941*BR$2473)</f>
        <v>#REF!</v>
      </c>
      <c r="BP3941" s="404" t="e">
        <f>((AZ3941-BB3941)*BR$2475)+((AT3941-AV3941)*BR$2474)+(H3941*BR$2476)+(P3941*BR$2477)</f>
        <v>#REF!</v>
      </c>
      <c r="BQ3941" s="53"/>
      <c r="BR3941" s="53"/>
      <c r="BS3941" s="779"/>
    </row>
    <row r="3942" spans="1:71" ht="21.75" customHeight="1" x14ac:dyDescent="0.25">
      <c r="A3942" s="779"/>
      <c r="B3942" s="415"/>
      <c r="C3942" s="412" t="str">
        <f>IF(ROSTER!D$32="","",ROSTER!D$32)</f>
        <v/>
      </c>
      <c r="D3942" s="413"/>
      <c r="E3942" s="419"/>
      <c r="F3942" s="421"/>
      <c r="G3942" s="423"/>
      <c r="H3942" s="426"/>
      <c r="I3942" s="427"/>
      <c r="J3942" s="430"/>
      <c r="K3942" s="431"/>
      <c r="L3942" s="434"/>
      <c r="M3942" s="435"/>
      <c r="N3942" s="438" t="s">
        <v>14</v>
      </c>
      <c r="O3942" s="439"/>
      <c r="P3942" s="430"/>
      <c r="Q3942" s="431"/>
      <c r="R3942" s="434"/>
      <c r="S3942" s="441"/>
      <c r="T3942" s="434"/>
      <c r="U3942" s="427"/>
      <c r="V3942" s="441"/>
      <c r="W3942" s="427"/>
      <c r="X3942" s="430"/>
      <c r="Y3942" s="427"/>
      <c r="Z3942" s="430"/>
      <c r="AA3942" s="427"/>
      <c r="AB3942" s="430"/>
      <c r="AC3942" s="431"/>
      <c r="AD3942" s="434"/>
      <c r="AE3942" s="435"/>
      <c r="AF3942" s="444"/>
      <c r="AG3942" s="445"/>
      <c r="AH3942" s="430"/>
      <c r="AI3942" s="431"/>
      <c r="AJ3942" s="434"/>
      <c r="AK3942" s="435"/>
      <c r="AL3942" s="448"/>
      <c r="AM3942" s="449"/>
      <c r="AN3942" s="430"/>
      <c r="AO3942" s="431"/>
      <c r="AP3942" s="434"/>
      <c r="AQ3942" s="435"/>
      <c r="AR3942" s="448"/>
      <c r="AS3942" s="449"/>
      <c r="AT3942" s="452"/>
      <c r="AU3942" s="453"/>
      <c r="AV3942" s="456"/>
      <c r="AW3942" s="457"/>
      <c r="AX3942" s="448"/>
      <c r="AY3942" s="449"/>
      <c r="AZ3942" s="430"/>
      <c r="BA3942" s="431"/>
      <c r="BB3942" s="434"/>
      <c r="BC3942" s="435"/>
      <c r="BD3942" s="448"/>
      <c r="BE3942" s="449"/>
      <c r="BF3942" s="452"/>
      <c r="BG3942" s="453"/>
      <c r="BH3942" s="456"/>
      <c r="BI3942" s="457"/>
      <c r="BJ3942" s="448"/>
      <c r="BK3942" s="449"/>
      <c r="BL3942" s="409"/>
      <c r="BM3942" s="410"/>
      <c r="BN3942" s="411"/>
      <c r="BO3942" s="405"/>
      <c r="BP3942" s="405"/>
      <c r="BQ3942" s="53"/>
      <c r="BR3942" s="53"/>
      <c r="BS3942" s="779"/>
    </row>
    <row r="3943" spans="1:71" ht="21.75" customHeight="1" x14ac:dyDescent="0.25">
      <c r="A3943" s="779"/>
      <c r="B3943" s="414" t="str">
        <f>IF(ROSTER!B$34="","",ROSTER!B$34)</f>
        <v/>
      </c>
      <c r="C3943" s="416" t="str">
        <f>IF(ROSTER!C$34="","",ROSTER!C$34)</f>
        <v/>
      </c>
      <c r="D3943" s="417"/>
      <c r="E3943" s="418"/>
      <c r="F3943" s="420">
        <f>IF(E3943="y",1,IF(E3943="S",1,0))</f>
        <v>0</v>
      </c>
      <c r="G3943" s="422">
        <f>IF(E3943="S",1,0)</f>
        <v>0</v>
      </c>
      <c r="H3943" s="424"/>
      <c r="I3943" s="425"/>
      <c r="J3943" s="428"/>
      <c r="K3943" s="429"/>
      <c r="L3943" s="432"/>
      <c r="M3943" s="433"/>
      <c r="N3943" s="436">
        <f>L3943+J3943</f>
        <v>0</v>
      </c>
      <c r="O3943" s="437"/>
      <c r="P3943" s="428"/>
      <c r="Q3943" s="429"/>
      <c r="R3943" s="432"/>
      <c r="S3943" s="440"/>
      <c r="T3943" s="432"/>
      <c r="U3943" s="425"/>
      <c r="V3943" s="440"/>
      <c r="W3943" s="425"/>
      <c r="X3943" s="428"/>
      <c r="Y3943" s="425"/>
      <c r="Z3943" s="428"/>
      <c r="AA3943" s="425"/>
      <c r="AB3943" s="428"/>
      <c r="AC3943" s="429"/>
      <c r="AD3943" s="432"/>
      <c r="AE3943" s="433"/>
      <c r="AF3943" s="442">
        <f>IF(AB3943=0,0,(AD3943/AB3943)*100)</f>
        <v>0</v>
      </c>
      <c r="AG3943" s="443"/>
      <c r="AH3943" s="428"/>
      <c r="AI3943" s="429"/>
      <c r="AJ3943" s="432"/>
      <c r="AK3943" s="433"/>
      <c r="AL3943" s="446">
        <f>IF(AH3943=0,0,(AJ3943/AH3943)*100)</f>
        <v>0</v>
      </c>
      <c r="AM3943" s="447"/>
      <c r="AN3943" s="428"/>
      <c r="AO3943" s="429"/>
      <c r="AP3943" s="432"/>
      <c r="AQ3943" s="433"/>
      <c r="AR3943" s="446">
        <f>IF(AN3943=0,0,(AP3943/AN3943)*100)</f>
        <v>0</v>
      </c>
      <c r="AS3943" s="447"/>
      <c r="AT3943" s="450">
        <f>AB3943+AH3943+AN3943</f>
        <v>0</v>
      </c>
      <c r="AU3943" s="451"/>
      <c r="AV3943" s="454">
        <f>AD3943+AJ3943+AP3943</f>
        <v>0</v>
      </c>
      <c r="AW3943" s="455"/>
      <c r="AX3943" s="446">
        <f>IF(AT3943=0,0,(AV3943/AT3943)*100)</f>
        <v>0</v>
      </c>
      <c r="AY3943" s="447"/>
      <c r="AZ3943" s="428"/>
      <c r="BA3943" s="429"/>
      <c r="BB3943" s="432"/>
      <c r="BC3943" s="433"/>
      <c r="BD3943" s="446">
        <f>IF(AZ3943=0,0,(BB3943/AZ3943)*100)</f>
        <v>0</v>
      </c>
      <c r="BE3943" s="447"/>
      <c r="BF3943" s="450">
        <f>AT3943+AZ3943</f>
        <v>0</v>
      </c>
      <c r="BG3943" s="451"/>
      <c r="BH3943" s="454">
        <f>AV3943+BB3943</f>
        <v>0</v>
      </c>
      <c r="BI3943" s="455"/>
      <c r="BJ3943" s="446">
        <f>IF(BF3943=0,0,(BH3943/BF3943)*100)</f>
        <v>0</v>
      </c>
      <c r="BK3943" s="447"/>
      <c r="BL3943" s="406">
        <f>(AD3943*2)+(AJ3943*2)+(AP3943*3)+BB3943</f>
        <v>0</v>
      </c>
      <c r="BM3943" s="407"/>
      <c r="BN3943" s="408"/>
      <c r="BO3943" s="404" t="e">
        <f>(BL3943*BR$2468)+(N3943*BR$2469)+(X3943*BR$2470)+(R3943*BR$2471)+(V3943*BR$2472)+(Z3943*BR$2473)</f>
        <v>#REF!</v>
      </c>
      <c r="BP3943" s="404" t="e">
        <f>((AZ3943-BB3943)*BR$2475)+((AT3943-AV3943)*BR$2474)+(H3943*BR$2476)+(P3943*BR$2477)</f>
        <v>#REF!</v>
      </c>
      <c r="BQ3943" s="53"/>
      <c r="BR3943" s="53"/>
      <c r="BS3943" s="779"/>
    </row>
    <row r="3944" spans="1:71" ht="21.75" customHeight="1" x14ac:dyDescent="0.25">
      <c r="A3944" s="779"/>
      <c r="B3944" s="415"/>
      <c r="C3944" s="412" t="str">
        <f>IF(ROSTER!D$34="","",ROSTER!D$34)</f>
        <v/>
      </c>
      <c r="D3944" s="413"/>
      <c r="E3944" s="419"/>
      <c r="F3944" s="421"/>
      <c r="G3944" s="423"/>
      <c r="H3944" s="426"/>
      <c r="I3944" s="427"/>
      <c r="J3944" s="430"/>
      <c r="K3944" s="431"/>
      <c r="L3944" s="434"/>
      <c r="M3944" s="435"/>
      <c r="N3944" s="438" t="s">
        <v>14</v>
      </c>
      <c r="O3944" s="439"/>
      <c r="P3944" s="430"/>
      <c r="Q3944" s="431"/>
      <c r="R3944" s="434"/>
      <c r="S3944" s="441"/>
      <c r="T3944" s="434"/>
      <c r="U3944" s="427"/>
      <c r="V3944" s="441"/>
      <c r="W3944" s="427"/>
      <c r="X3944" s="430"/>
      <c r="Y3944" s="427"/>
      <c r="Z3944" s="430"/>
      <c r="AA3944" s="427"/>
      <c r="AB3944" s="430"/>
      <c r="AC3944" s="431"/>
      <c r="AD3944" s="434"/>
      <c r="AE3944" s="435"/>
      <c r="AF3944" s="444"/>
      <c r="AG3944" s="445"/>
      <c r="AH3944" s="430"/>
      <c r="AI3944" s="431"/>
      <c r="AJ3944" s="434"/>
      <c r="AK3944" s="435"/>
      <c r="AL3944" s="448"/>
      <c r="AM3944" s="449"/>
      <c r="AN3944" s="430"/>
      <c r="AO3944" s="431"/>
      <c r="AP3944" s="434"/>
      <c r="AQ3944" s="435"/>
      <c r="AR3944" s="448"/>
      <c r="AS3944" s="449"/>
      <c r="AT3944" s="452"/>
      <c r="AU3944" s="453"/>
      <c r="AV3944" s="456"/>
      <c r="AW3944" s="457"/>
      <c r="AX3944" s="448"/>
      <c r="AY3944" s="449"/>
      <c r="AZ3944" s="430"/>
      <c r="BA3944" s="431"/>
      <c r="BB3944" s="434"/>
      <c r="BC3944" s="435"/>
      <c r="BD3944" s="448"/>
      <c r="BE3944" s="449"/>
      <c r="BF3944" s="452"/>
      <c r="BG3944" s="453"/>
      <c r="BH3944" s="456"/>
      <c r="BI3944" s="457"/>
      <c r="BJ3944" s="448"/>
      <c r="BK3944" s="449"/>
      <c r="BL3944" s="409"/>
      <c r="BM3944" s="410"/>
      <c r="BN3944" s="411"/>
      <c r="BO3944" s="405"/>
      <c r="BP3944" s="405"/>
      <c r="BQ3944" s="53"/>
      <c r="BR3944" s="53"/>
      <c r="BS3944" s="779"/>
    </row>
    <row r="3945" spans="1:71" ht="21.75" customHeight="1" x14ac:dyDescent="0.25">
      <c r="A3945" s="779"/>
      <c r="B3945" s="414" t="str">
        <f>IF(ROSTER!B$36="","",ROSTER!B$36)</f>
        <v/>
      </c>
      <c r="C3945" s="416" t="str">
        <f>IF(ROSTER!C$36="","",ROSTER!C$36)</f>
        <v/>
      </c>
      <c r="D3945" s="417"/>
      <c r="E3945" s="418"/>
      <c r="F3945" s="420">
        <f>IF(E3945="y",1,IF(E3945="S",1,0))</f>
        <v>0</v>
      </c>
      <c r="G3945" s="422">
        <f>IF(E3945="S",1,0)</f>
        <v>0</v>
      </c>
      <c r="H3945" s="424"/>
      <c r="I3945" s="425"/>
      <c r="J3945" s="428"/>
      <c r="K3945" s="429"/>
      <c r="L3945" s="432"/>
      <c r="M3945" s="433"/>
      <c r="N3945" s="436">
        <f>L3945+J3945</f>
        <v>0</v>
      </c>
      <c r="O3945" s="437"/>
      <c r="P3945" s="428"/>
      <c r="Q3945" s="429"/>
      <c r="R3945" s="432"/>
      <c r="S3945" s="440"/>
      <c r="T3945" s="432"/>
      <c r="U3945" s="425"/>
      <c r="V3945" s="440"/>
      <c r="W3945" s="425"/>
      <c r="X3945" s="428"/>
      <c r="Y3945" s="425"/>
      <c r="Z3945" s="428"/>
      <c r="AA3945" s="425"/>
      <c r="AB3945" s="428"/>
      <c r="AC3945" s="429"/>
      <c r="AD3945" s="432"/>
      <c r="AE3945" s="433"/>
      <c r="AF3945" s="442">
        <f>IF(AB3945=0,0,(AD3945/AB3945)*100)</f>
        <v>0</v>
      </c>
      <c r="AG3945" s="443"/>
      <c r="AH3945" s="428"/>
      <c r="AI3945" s="429"/>
      <c r="AJ3945" s="432"/>
      <c r="AK3945" s="433"/>
      <c r="AL3945" s="446">
        <f>IF(AH3945=0,0,(AJ3945/AH3945)*100)</f>
        <v>0</v>
      </c>
      <c r="AM3945" s="447"/>
      <c r="AN3945" s="428"/>
      <c r="AO3945" s="429"/>
      <c r="AP3945" s="432"/>
      <c r="AQ3945" s="433"/>
      <c r="AR3945" s="446">
        <f>IF(AN3945=0,0,(AP3945/AN3945)*100)</f>
        <v>0</v>
      </c>
      <c r="AS3945" s="447"/>
      <c r="AT3945" s="450">
        <f>AB3945+AH3945+AN3945</f>
        <v>0</v>
      </c>
      <c r="AU3945" s="451"/>
      <c r="AV3945" s="454">
        <f>AD3945+AJ3945+AP3945</f>
        <v>0</v>
      </c>
      <c r="AW3945" s="455"/>
      <c r="AX3945" s="446">
        <f>IF(AT3945=0,0,(AV3945/AT3945)*100)</f>
        <v>0</v>
      </c>
      <c r="AY3945" s="447"/>
      <c r="AZ3945" s="428"/>
      <c r="BA3945" s="429"/>
      <c r="BB3945" s="432"/>
      <c r="BC3945" s="433"/>
      <c r="BD3945" s="446">
        <f>IF(AZ3945=0,0,(BB3945/AZ3945)*100)</f>
        <v>0</v>
      </c>
      <c r="BE3945" s="447"/>
      <c r="BF3945" s="450">
        <f>AT3945+AZ3945</f>
        <v>0</v>
      </c>
      <c r="BG3945" s="451"/>
      <c r="BH3945" s="454">
        <f>AV3945+BB3945</f>
        <v>0</v>
      </c>
      <c r="BI3945" s="455"/>
      <c r="BJ3945" s="446">
        <f>IF(BF3945=0,0,(BH3945/BF3945)*100)</f>
        <v>0</v>
      </c>
      <c r="BK3945" s="447"/>
      <c r="BL3945" s="406">
        <f>(AD3945*2)+(AJ3945*2)+(AP3945*3)+BB3945</f>
        <v>0</v>
      </c>
      <c r="BM3945" s="407"/>
      <c r="BN3945" s="408"/>
      <c r="BO3945" s="404" t="e">
        <f>(BL3945*BR$2468)+(N3945*BR$2469)+(X3945*BR$2470)+(R3945*BR$2471)+(V3945*BR$2472)+(Z3945*BR$2473)</f>
        <v>#REF!</v>
      </c>
      <c r="BP3945" s="404" t="e">
        <f>((AZ3945-BB3945)*BR$2475)+((AT3945-AV3945)*BR$2474)+(H3945*BR$2476)+(P3945*BR$2477)</f>
        <v>#REF!</v>
      </c>
      <c r="BQ3945" s="53"/>
      <c r="BR3945" s="53"/>
      <c r="BS3945" s="779"/>
    </row>
    <row r="3946" spans="1:71" ht="21.75" customHeight="1" x14ac:dyDescent="0.25">
      <c r="A3946" s="779"/>
      <c r="B3946" s="415"/>
      <c r="C3946" s="412" t="str">
        <f>IF(ROSTER!D$36="","",ROSTER!D$36)</f>
        <v/>
      </c>
      <c r="D3946" s="413"/>
      <c r="E3946" s="419"/>
      <c r="F3946" s="421"/>
      <c r="G3946" s="423"/>
      <c r="H3946" s="426"/>
      <c r="I3946" s="427"/>
      <c r="J3946" s="430"/>
      <c r="K3946" s="431"/>
      <c r="L3946" s="434"/>
      <c r="M3946" s="435"/>
      <c r="N3946" s="438" t="s">
        <v>14</v>
      </c>
      <c r="O3946" s="439"/>
      <c r="P3946" s="430"/>
      <c r="Q3946" s="431"/>
      <c r="R3946" s="434"/>
      <c r="S3946" s="441"/>
      <c r="T3946" s="434"/>
      <c r="U3946" s="427"/>
      <c r="V3946" s="441"/>
      <c r="W3946" s="427"/>
      <c r="X3946" s="430"/>
      <c r="Y3946" s="427"/>
      <c r="Z3946" s="430"/>
      <c r="AA3946" s="427"/>
      <c r="AB3946" s="430"/>
      <c r="AC3946" s="431"/>
      <c r="AD3946" s="434"/>
      <c r="AE3946" s="435"/>
      <c r="AF3946" s="444"/>
      <c r="AG3946" s="445"/>
      <c r="AH3946" s="430"/>
      <c r="AI3946" s="431"/>
      <c r="AJ3946" s="434"/>
      <c r="AK3946" s="435"/>
      <c r="AL3946" s="448"/>
      <c r="AM3946" s="449"/>
      <c r="AN3946" s="430"/>
      <c r="AO3946" s="431"/>
      <c r="AP3946" s="434"/>
      <c r="AQ3946" s="435"/>
      <c r="AR3946" s="448"/>
      <c r="AS3946" s="449"/>
      <c r="AT3946" s="452"/>
      <c r="AU3946" s="453"/>
      <c r="AV3946" s="456"/>
      <c r="AW3946" s="457"/>
      <c r="AX3946" s="448"/>
      <c r="AY3946" s="449"/>
      <c r="AZ3946" s="430"/>
      <c r="BA3946" s="431"/>
      <c r="BB3946" s="434"/>
      <c r="BC3946" s="435"/>
      <c r="BD3946" s="448"/>
      <c r="BE3946" s="449"/>
      <c r="BF3946" s="452"/>
      <c r="BG3946" s="453"/>
      <c r="BH3946" s="456"/>
      <c r="BI3946" s="457"/>
      <c r="BJ3946" s="448"/>
      <c r="BK3946" s="449"/>
      <c r="BL3946" s="409"/>
      <c r="BM3946" s="410"/>
      <c r="BN3946" s="411"/>
      <c r="BO3946" s="405"/>
      <c r="BP3946" s="405"/>
      <c r="BQ3946" s="53"/>
      <c r="BR3946" s="53"/>
      <c r="BS3946" s="779"/>
    </row>
    <row r="3947" spans="1:71" ht="21.75" customHeight="1" x14ac:dyDescent="0.25">
      <c r="A3947" s="779"/>
      <c r="B3947" s="414" t="str">
        <f>IF(ROSTER!B$38="","",ROSTER!B$38)</f>
        <v/>
      </c>
      <c r="C3947" s="416" t="str">
        <f>IF(ROSTER!C$38="","",ROSTER!C$38)</f>
        <v/>
      </c>
      <c r="D3947" s="417"/>
      <c r="E3947" s="418"/>
      <c r="F3947" s="420">
        <f>IF(E3947="y",1,IF(E3947="S",1,0))</f>
        <v>0</v>
      </c>
      <c r="G3947" s="422">
        <f>IF(E3947="S",1,0)</f>
        <v>0</v>
      </c>
      <c r="H3947" s="424"/>
      <c r="I3947" s="425"/>
      <c r="J3947" s="428"/>
      <c r="K3947" s="429"/>
      <c r="L3947" s="432"/>
      <c r="M3947" s="433"/>
      <c r="N3947" s="436">
        <f>L3947+J3947</f>
        <v>0</v>
      </c>
      <c r="O3947" s="437"/>
      <c r="P3947" s="428"/>
      <c r="Q3947" s="429"/>
      <c r="R3947" s="432"/>
      <c r="S3947" s="440"/>
      <c r="T3947" s="432"/>
      <c r="U3947" s="425"/>
      <c r="V3947" s="440"/>
      <c r="W3947" s="425"/>
      <c r="X3947" s="428"/>
      <c r="Y3947" s="425"/>
      <c r="Z3947" s="428"/>
      <c r="AA3947" s="425"/>
      <c r="AB3947" s="428"/>
      <c r="AC3947" s="429"/>
      <c r="AD3947" s="432"/>
      <c r="AE3947" s="433"/>
      <c r="AF3947" s="442">
        <f>IF(AB3947=0,0,(AD3947/AB3947)*100)</f>
        <v>0</v>
      </c>
      <c r="AG3947" s="443"/>
      <c r="AH3947" s="428"/>
      <c r="AI3947" s="429"/>
      <c r="AJ3947" s="432"/>
      <c r="AK3947" s="433"/>
      <c r="AL3947" s="446">
        <f>IF(AH3947=0,0,(AJ3947/AH3947)*100)</f>
        <v>0</v>
      </c>
      <c r="AM3947" s="447"/>
      <c r="AN3947" s="428"/>
      <c r="AO3947" s="429"/>
      <c r="AP3947" s="432"/>
      <c r="AQ3947" s="433"/>
      <c r="AR3947" s="446">
        <f>IF(AN3947=0,0,(AP3947/AN3947)*100)</f>
        <v>0</v>
      </c>
      <c r="AS3947" s="447"/>
      <c r="AT3947" s="450">
        <f>AB3947+AH3947+AN3947</f>
        <v>0</v>
      </c>
      <c r="AU3947" s="451"/>
      <c r="AV3947" s="454">
        <f>AD3947+AJ3947+AP3947</f>
        <v>0</v>
      </c>
      <c r="AW3947" s="455"/>
      <c r="AX3947" s="446">
        <f>IF(AT3947=0,0,(AV3947/AT3947)*100)</f>
        <v>0</v>
      </c>
      <c r="AY3947" s="447"/>
      <c r="AZ3947" s="428"/>
      <c r="BA3947" s="429"/>
      <c r="BB3947" s="432"/>
      <c r="BC3947" s="433"/>
      <c r="BD3947" s="446">
        <f>IF(AZ3947=0,0,(BB3947/AZ3947)*100)</f>
        <v>0</v>
      </c>
      <c r="BE3947" s="447"/>
      <c r="BF3947" s="450">
        <f>AT3947+AZ3947</f>
        <v>0</v>
      </c>
      <c r="BG3947" s="451"/>
      <c r="BH3947" s="454">
        <f>AV3947+BB3947</f>
        <v>0</v>
      </c>
      <c r="BI3947" s="455"/>
      <c r="BJ3947" s="446">
        <f>IF(BF3947=0,0,(BH3947/BF3947)*100)</f>
        <v>0</v>
      </c>
      <c r="BK3947" s="447"/>
      <c r="BL3947" s="406">
        <f>(AD3947*2)+(AJ3947*2)+(AP3947*3)+BB3947</f>
        <v>0</v>
      </c>
      <c r="BM3947" s="407"/>
      <c r="BN3947" s="408"/>
      <c r="BO3947" s="404" t="e">
        <f>(BL3947*BR$2468)+(N3947*BR$2469)+(X3947*BR$2470)+(R3947*BR$2471)+(V3947*BR$2472)+(Z3947*BR$2473)</f>
        <v>#REF!</v>
      </c>
      <c r="BP3947" s="404" t="e">
        <f>((AZ3947-BB3947)*BR$2475)+((AT3947-AV3947)*BR$2474)+(H3947*BR$2476)+(P3947*BR$2477)</f>
        <v>#REF!</v>
      </c>
      <c r="BQ3947" s="53"/>
      <c r="BR3947" s="53"/>
      <c r="BS3947" s="779"/>
    </row>
    <row r="3948" spans="1:71" ht="21.75" customHeight="1" x14ac:dyDescent="0.25">
      <c r="A3948" s="779"/>
      <c r="B3948" s="415"/>
      <c r="C3948" s="412" t="str">
        <f>IF(ROSTER!D$38="","",ROSTER!D$38)</f>
        <v/>
      </c>
      <c r="D3948" s="413"/>
      <c r="E3948" s="419"/>
      <c r="F3948" s="421"/>
      <c r="G3948" s="423"/>
      <c r="H3948" s="426"/>
      <c r="I3948" s="427"/>
      <c r="J3948" s="430"/>
      <c r="K3948" s="431"/>
      <c r="L3948" s="434"/>
      <c r="M3948" s="435"/>
      <c r="N3948" s="438" t="s">
        <v>14</v>
      </c>
      <c r="O3948" s="439"/>
      <c r="P3948" s="430"/>
      <c r="Q3948" s="431"/>
      <c r="R3948" s="434"/>
      <c r="S3948" s="441"/>
      <c r="T3948" s="434"/>
      <c r="U3948" s="427"/>
      <c r="V3948" s="441"/>
      <c r="W3948" s="427"/>
      <c r="X3948" s="430"/>
      <c r="Y3948" s="427"/>
      <c r="Z3948" s="430"/>
      <c r="AA3948" s="427"/>
      <c r="AB3948" s="430"/>
      <c r="AC3948" s="431"/>
      <c r="AD3948" s="434"/>
      <c r="AE3948" s="435"/>
      <c r="AF3948" s="444"/>
      <c r="AG3948" s="445"/>
      <c r="AH3948" s="430"/>
      <c r="AI3948" s="431"/>
      <c r="AJ3948" s="434"/>
      <c r="AK3948" s="435"/>
      <c r="AL3948" s="448"/>
      <c r="AM3948" s="449"/>
      <c r="AN3948" s="430"/>
      <c r="AO3948" s="431"/>
      <c r="AP3948" s="434"/>
      <c r="AQ3948" s="435"/>
      <c r="AR3948" s="448"/>
      <c r="AS3948" s="449"/>
      <c r="AT3948" s="452"/>
      <c r="AU3948" s="453"/>
      <c r="AV3948" s="456"/>
      <c r="AW3948" s="457"/>
      <c r="AX3948" s="448"/>
      <c r="AY3948" s="449"/>
      <c r="AZ3948" s="430"/>
      <c r="BA3948" s="431"/>
      <c r="BB3948" s="434"/>
      <c r="BC3948" s="435"/>
      <c r="BD3948" s="448"/>
      <c r="BE3948" s="449"/>
      <c r="BF3948" s="452"/>
      <c r="BG3948" s="453"/>
      <c r="BH3948" s="456"/>
      <c r="BI3948" s="457"/>
      <c r="BJ3948" s="448"/>
      <c r="BK3948" s="449"/>
      <c r="BL3948" s="409"/>
      <c r="BM3948" s="410"/>
      <c r="BN3948" s="411"/>
      <c r="BO3948" s="405"/>
      <c r="BP3948" s="405"/>
      <c r="BQ3948" s="53"/>
      <c r="BR3948" s="53"/>
      <c r="BS3948" s="779"/>
    </row>
    <row r="3949" spans="1:71" ht="21.75" customHeight="1" x14ac:dyDescent="0.25">
      <c r="A3949" s="779"/>
      <c r="B3949" s="414" t="str">
        <f>IF(ROSTER!B$40="","",ROSTER!B$40)</f>
        <v/>
      </c>
      <c r="C3949" s="416" t="str">
        <f>IF(ROSTER!C$40="","",ROSTER!C$40)</f>
        <v/>
      </c>
      <c r="D3949" s="417"/>
      <c r="E3949" s="418"/>
      <c r="F3949" s="420">
        <f>IF(E3949="y",1,IF(E3949="S",1,0))</f>
        <v>0</v>
      </c>
      <c r="G3949" s="422">
        <f>IF(E3949="S",1,0)</f>
        <v>0</v>
      </c>
      <c r="H3949" s="424"/>
      <c r="I3949" s="425"/>
      <c r="J3949" s="428"/>
      <c r="K3949" s="429"/>
      <c r="L3949" s="432"/>
      <c r="M3949" s="433"/>
      <c r="N3949" s="436">
        <f>L3949+J3949</f>
        <v>0</v>
      </c>
      <c r="O3949" s="437"/>
      <c r="P3949" s="428"/>
      <c r="Q3949" s="429"/>
      <c r="R3949" s="432"/>
      <c r="S3949" s="440"/>
      <c r="T3949" s="432"/>
      <c r="U3949" s="425"/>
      <c r="V3949" s="440"/>
      <c r="W3949" s="425"/>
      <c r="X3949" s="428"/>
      <c r="Y3949" s="425"/>
      <c r="Z3949" s="428"/>
      <c r="AA3949" s="425"/>
      <c r="AB3949" s="428"/>
      <c r="AC3949" s="429"/>
      <c r="AD3949" s="432"/>
      <c r="AE3949" s="433"/>
      <c r="AF3949" s="442">
        <f>IF(AB3949=0,0,(AD3949/AB3949)*100)</f>
        <v>0</v>
      </c>
      <c r="AG3949" s="443"/>
      <c r="AH3949" s="428"/>
      <c r="AI3949" s="429"/>
      <c r="AJ3949" s="432"/>
      <c r="AK3949" s="433"/>
      <c r="AL3949" s="446">
        <f>IF(AH3949=0,0,(AJ3949/AH3949)*100)</f>
        <v>0</v>
      </c>
      <c r="AM3949" s="447"/>
      <c r="AN3949" s="428"/>
      <c r="AO3949" s="429"/>
      <c r="AP3949" s="432"/>
      <c r="AQ3949" s="433"/>
      <c r="AR3949" s="446">
        <f>IF(AN3949=0,0,(AP3949/AN3949)*100)</f>
        <v>0</v>
      </c>
      <c r="AS3949" s="447"/>
      <c r="AT3949" s="450">
        <f>AB3949+AH3949+AN3949</f>
        <v>0</v>
      </c>
      <c r="AU3949" s="451"/>
      <c r="AV3949" s="454">
        <f>AD3949+AJ3949+AP3949</f>
        <v>0</v>
      </c>
      <c r="AW3949" s="455"/>
      <c r="AX3949" s="446">
        <f>IF(AT3949=0,0,(AV3949/AT3949)*100)</f>
        <v>0</v>
      </c>
      <c r="AY3949" s="447"/>
      <c r="AZ3949" s="428"/>
      <c r="BA3949" s="429"/>
      <c r="BB3949" s="432"/>
      <c r="BC3949" s="433"/>
      <c r="BD3949" s="446">
        <f>IF(AZ3949=0,0,(BB3949/AZ3949)*100)</f>
        <v>0</v>
      </c>
      <c r="BE3949" s="447"/>
      <c r="BF3949" s="450">
        <f>AT3949+AZ3949</f>
        <v>0</v>
      </c>
      <c r="BG3949" s="451"/>
      <c r="BH3949" s="454">
        <f>AV3949+BB3949</f>
        <v>0</v>
      </c>
      <c r="BI3949" s="455"/>
      <c r="BJ3949" s="446">
        <f>IF(BF3949=0,0,(BH3949/BF3949)*100)</f>
        <v>0</v>
      </c>
      <c r="BK3949" s="447"/>
      <c r="BL3949" s="406">
        <f>(AD3949*2)+(AJ3949*2)+(AP3949*3)+BB3949</f>
        <v>0</v>
      </c>
      <c r="BM3949" s="407"/>
      <c r="BN3949" s="408"/>
      <c r="BO3949" s="404" t="e">
        <f>(BL3949*BR$2468)+(N3949*BR$2469)+(X3949*BR$2470)+(R3949*BR$2471)+(V3949*BR$2472)+(Z3949*BR$2473)</f>
        <v>#REF!</v>
      </c>
      <c r="BP3949" s="404" t="e">
        <f>((AZ3949-BB3949)*BR$2475)+((AT3949-AV3949)*BR$2474)+(H3949*BR$2476)+(P3949*BR$2477)</f>
        <v>#REF!</v>
      </c>
      <c r="BQ3949" s="53"/>
      <c r="BR3949" s="53"/>
      <c r="BS3949" s="779"/>
    </row>
    <row r="3950" spans="1:71" ht="21.75" customHeight="1" x14ac:dyDescent="0.25">
      <c r="A3950" s="779"/>
      <c r="B3950" s="415"/>
      <c r="C3950" s="412" t="str">
        <f>IF(ROSTER!D$40="","",ROSTER!D$40)</f>
        <v/>
      </c>
      <c r="D3950" s="413"/>
      <c r="E3950" s="419"/>
      <c r="F3950" s="421"/>
      <c r="G3950" s="423"/>
      <c r="H3950" s="426"/>
      <c r="I3950" s="427"/>
      <c r="J3950" s="430"/>
      <c r="K3950" s="431"/>
      <c r="L3950" s="434"/>
      <c r="M3950" s="435"/>
      <c r="N3950" s="438" t="s">
        <v>14</v>
      </c>
      <c r="O3950" s="439"/>
      <c r="P3950" s="430"/>
      <c r="Q3950" s="431"/>
      <c r="R3950" s="434"/>
      <c r="S3950" s="441"/>
      <c r="T3950" s="434"/>
      <c r="U3950" s="427"/>
      <c r="V3950" s="441"/>
      <c r="W3950" s="427"/>
      <c r="X3950" s="430"/>
      <c r="Y3950" s="427"/>
      <c r="Z3950" s="430"/>
      <c r="AA3950" s="427"/>
      <c r="AB3950" s="430"/>
      <c r="AC3950" s="431"/>
      <c r="AD3950" s="434"/>
      <c r="AE3950" s="435"/>
      <c r="AF3950" s="444"/>
      <c r="AG3950" s="445"/>
      <c r="AH3950" s="430"/>
      <c r="AI3950" s="431"/>
      <c r="AJ3950" s="434"/>
      <c r="AK3950" s="435"/>
      <c r="AL3950" s="448"/>
      <c r="AM3950" s="449"/>
      <c r="AN3950" s="430"/>
      <c r="AO3950" s="431"/>
      <c r="AP3950" s="434"/>
      <c r="AQ3950" s="435"/>
      <c r="AR3950" s="448"/>
      <c r="AS3950" s="449"/>
      <c r="AT3950" s="452"/>
      <c r="AU3950" s="453"/>
      <c r="AV3950" s="456"/>
      <c r="AW3950" s="457"/>
      <c r="AX3950" s="448"/>
      <c r="AY3950" s="449"/>
      <c r="AZ3950" s="430"/>
      <c r="BA3950" s="431"/>
      <c r="BB3950" s="434"/>
      <c r="BC3950" s="435"/>
      <c r="BD3950" s="448"/>
      <c r="BE3950" s="449"/>
      <c r="BF3950" s="452"/>
      <c r="BG3950" s="453"/>
      <c r="BH3950" s="456"/>
      <c r="BI3950" s="457"/>
      <c r="BJ3950" s="448"/>
      <c r="BK3950" s="449"/>
      <c r="BL3950" s="409"/>
      <c r="BM3950" s="410"/>
      <c r="BN3950" s="411"/>
      <c r="BO3950" s="405"/>
      <c r="BP3950" s="405"/>
      <c r="BQ3950" s="53"/>
      <c r="BR3950" s="53"/>
      <c r="BS3950" s="779"/>
    </row>
    <row r="3951" spans="1:71" ht="21.75" customHeight="1" x14ac:dyDescent="0.25">
      <c r="A3951" s="779"/>
      <c r="B3951" s="414" t="str">
        <f>IF(ROSTER!B$42="","",ROSTER!B$42)</f>
        <v/>
      </c>
      <c r="C3951" s="416" t="str">
        <f>IF(ROSTER!C$42="","",ROSTER!C$42)</f>
        <v/>
      </c>
      <c r="D3951" s="417"/>
      <c r="E3951" s="418"/>
      <c r="F3951" s="420">
        <f>IF(E3951="y",1,IF(E3951="S",1,0))</f>
        <v>0</v>
      </c>
      <c r="G3951" s="422">
        <f>IF(E3951="S",1,0)</f>
        <v>0</v>
      </c>
      <c r="H3951" s="424"/>
      <c r="I3951" s="425"/>
      <c r="J3951" s="428"/>
      <c r="K3951" s="429"/>
      <c r="L3951" s="432"/>
      <c r="M3951" s="433"/>
      <c r="N3951" s="436">
        <f>L3951+J3951</f>
        <v>0</v>
      </c>
      <c r="O3951" s="437"/>
      <c r="P3951" s="428"/>
      <c r="Q3951" s="429"/>
      <c r="R3951" s="432"/>
      <c r="S3951" s="440"/>
      <c r="T3951" s="432"/>
      <c r="U3951" s="425"/>
      <c r="V3951" s="440"/>
      <c r="W3951" s="425"/>
      <c r="X3951" s="428"/>
      <c r="Y3951" s="425"/>
      <c r="Z3951" s="428"/>
      <c r="AA3951" s="425"/>
      <c r="AB3951" s="428"/>
      <c r="AC3951" s="429"/>
      <c r="AD3951" s="432"/>
      <c r="AE3951" s="433"/>
      <c r="AF3951" s="442">
        <f>IF(AB3951=0,0,(AD3951/AB3951)*100)</f>
        <v>0</v>
      </c>
      <c r="AG3951" s="443"/>
      <c r="AH3951" s="428"/>
      <c r="AI3951" s="429"/>
      <c r="AJ3951" s="432"/>
      <c r="AK3951" s="433"/>
      <c r="AL3951" s="446">
        <f>IF(AH3951=0,0,(AJ3951/AH3951)*100)</f>
        <v>0</v>
      </c>
      <c r="AM3951" s="447"/>
      <c r="AN3951" s="428"/>
      <c r="AO3951" s="429"/>
      <c r="AP3951" s="432"/>
      <c r="AQ3951" s="433"/>
      <c r="AR3951" s="446">
        <f>IF(AN3951=0,0,(AP3951/AN3951)*100)</f>
        <v>0</v>
      </c>
      <c r="AS3951" s="447"/>
      <c r="AT3951" s="450">
        <f>AB3951+AH3951+AN3951</f>
        <v>0</v>
      </c>
      <c r="AU3951" s="451"/>
      <c r="AV3951" s="454">
        <f>AD3951+AJ3951+AP3951</f>
        <v>0</v>
      </c>
      <c r="AW3951" s="455"/>
      <c r="AX3951" s="446">
        <f>IF(AT3951=0,0,(AV3951/AT3951)*100)</f>
        <v>0</v>
      </c>
      <c r="AY3951" s="447"/>
      <c r="AZ3951" s="428"/>
      <c r="BA3951" s="429"/>
      <c r="BB3951" s="432"/>
      <c r="BC3951" s="433"/>
      <c r="BD3951" s="446">
        <f>IF(AZ3951=0,0,(BB3951/AZ3951)*100)</f>
        <v>0</v>
      </c>
      <c r="BE3951" s="447"/>
      <c r="BF3951" s="450">
        <f>AT3951+AZ3951</f>
        <v>0</v>
      </c>
      <c r="BG3951" s="451"/>
      <c r="BH3951" s="454">
        <f>AV3951+BB3951</f>
        <v>0</v>
      </c>
      <c r="BI3951" s="455"/>
      <c r="BJ3951" s="446">
        <f>IF(BF3951=0,0,(BH3951/BF3951)*100)</f>
        <v>0</v>
      </c>
      <c r="BK3951" s="447"/>
      <c r="BL3951" s="406">
        <f>(AD3951*2)+(AJ3951*2)+(AP3951*3)+BB3951</f>
        <v>0</v>
      </c>
      <c r="BM3951" s="407"/>
      <c r="BN3951" s="408"/>
      <c r="BO3951" s="404" t="e">
        <f>(BL3951*BR$2468)+(N3951*BR$2469)+(X3951*BR$2470)+(R3951*BR$2471)+(V3951*BR$2472)+(Z3951*BR$2473)</f>
        <v>#REF!</v>
      </c>
      <c r="BP3951" s="404" t="e">
        <f>((AZ3951-BB3951)*BR$2475)+((AT3951-AV3951)*BR$2474)+(H3951*BR$2476)+(P3951*BR$2477)</f>
        <v>#REF!</v>
      </c>
      <c r="BQ3951" s="53"/>
      <c r="BR3951" s="53"/>
      <c r="BS3951" s="779"/>
    </row>
    <row r="3952" spans="1:71" ht="21.75" customHeight="1" thickBot="1" x14ac:dyDescent="0.3">
      <c r="A3952" s="779"/>
      <c r="B3952" s="415"/>
      <c r="C3952" s="412" t="str">
        <f>IF(ROSTER!D$42="","",ROSTER!D$42)</f>
        <v/>
      </c>
      <c r="D3952" s="413"/>
      <c r="E3952" s="419"/>
      <c r="F3952" s="421"/>
      <c r="G3952" s="423"/>
      <c r="H3952" s="426"/>
      <c r="I3952" s="427"/>
      <c r="J3952" s="430"/>
      <c r="K3952" s="431"/>
      <c r="L3952" s="434"/>
      <c r="M3952" s="435"/>
      <c r="N3952" s="438" t="s">
        <v>14</v>
      </c>
      <c r="O3952" s="439"/>
      <c r="P3952" s="430"/>
      <c r="Q3952" s="431"/>
      <c r="R3952" s="434"/>
      <c r="S3952" s="441"/>
      <c r="T3952" s="434"/>
      <c r="U3952" s="427"/>
      <c r="V3952" s="441"/>
      <c r="W3952" s="427"/>
      <c r="X3952" s="430"/>
      <c r="Y3952" s="427"/>
      <c r="Z3952" s="430"/>
      <c r="AA3952" s="427"/>
      <c r="AB3952" s="430"/>
      <c r="AC3952" s="431"/>
      <c r="AD3952" s="434"/>
      <c r="AE3952" s="435"/>
      <c r="AF3952" s="444"/>
      <c r="AG3952" s="445"/>
      <c r="AH3952" s="430"/>
      <c r="AI3952" s="431"/>
      <c r="AJ3952" s="434"/>
      <c r="AK3952" s="435"/>
      <c r="AL3952" s="448"/>
      <c r="AM3952" s="449"/>
      <c r="AN3952" s="430"/>
      <c r="AO3952" s="431"/>
      <c r="AP3952" s="434"/>
      <c r="AQ3952" s="435"/>
      <c r="AR3952" s="448"/>
      <c r="AS3952" s="449"/>
      <c r="AT3952" s="452"/>
      <c r="AU3952" s="453"/>
      <c r="AV3952" s="456"/>
      <c r="AW3952" s="457"/>
      <c r="AX3952" s="448"/>
      <c r="AY3952" s="449"/>
      <c r="AZ3952" s="430"/>
      <c r="BA3952" s="431"/>
      <c r="BB3952" s="434"/>
      <c r="BC3952" s="435"/>
      <c r="BD3952" s="448"/>
      <c r="BE3952" s="449"/>
      <c r="BF3952" s="452"/>
      <c r="BG3952" s="453"/>
      <c r="BH3952" s="456"/>
      <c r="BI3952" s="457"/>
      <c r="BJ3952" s="448"/>
      <c r="BK3952" s="449"/>
      <c r="BL3952" s="409"/>
      <c r="BM3952" s="410"/>
      <c r="BN3952" s="411"/>
      <c r="BO3952" s="405"/>
      <c r="BP3952" s="405"/>
      <c r="BQ3952" s="53"/>
      <c r="BR3952" s="53"/>
      <c r="BS3952" s="779"/>
    </row>
    <row r="3953" spans="1:71" ht="21.75" hidden="1" customHeight="1" x14ac:dyDescent="0.3">
      <c r="A3953" s="779"/>
      <c r="B3953" s="414" t="str">
        <f>IF(ROSTER!B$44="","",ROSTER!B$44)</f>
        <v/>
      </c>
      <c r="C3953" s="416" t="str">
        <f>IF(ROSTER!C$44="","",ROSTER!C$44)</f>
        <v/>
      </c>
      <c r="D3953" s="417"/>
      <c r="E3953" s="418"/>
      <c r="F3953" s="420">
        <f>IF(E3953="y",1,IF(E3953="S",1,0))</f>
        <v>0</v>
      </c>
      <c r="G3953" s="422">
        <f>IF(E3953="S",1,0)</f>
        <v>0</v>
      </c>
      <c r="H3953" s="424"/>
      <c r="I3953" s="425"/>
      <c r="J3953" s="428"/>
      <c r="K3953" s="429"/>
      <c r="L3953" s="432"/>
      <c r="M3953" s="433"/>
      <c r="N3953" s="436">
        <f>L3953+J3953</f>
        <v>0</v>
      </c>
      <c r="O3953" s="437"/>
      <c r="P3953" s="428"/>
      <c r="Q3953" s="429"/>
      <c r="R3953" s="432"/>
      <c r="S3953" s="440"/>
      <c r="T3953" s="432"/>
      <c r="U3953" s="425"/>
      <c r="V3953" s="440"/>
      <c r="W3953" s="425"/>
      <c r="X3953" s="428"/>
      <c r="Y3953" s="425"/>
      <c r="Z3953" s="428"/>
      <c r="AA3953" s="425"/>
      <c r="AB3953" s="428"/>
      <c r="AC3953" s="429"/>
      <c r="AD3953" s="432"/>
      <c r="AE3953" s="433"/>
      <c r="AF3953" s="442">
        <f>IF(AB3953=0,0,(AD3953/AB3953)*100)</f>
        <v>0</v>
      </c>
      <c r="AG3953" s="443"/>
      <c r="AH3953" s="428"/>
      <c r="AI3953" s="429"/>
      <c r="AJ3953" s="432"/>
      <c r="AK3953" s="433"/>
      <c r="AL3953" s="446">
        <f>IF(AH3953=0,0,(AJ3953/AH3953)*100)</f>
        <v>0</v>
      </c>
      <c r="AM3953" s="447"/>
      <c r="AN3953" s="428"/>
      <c r="AO3953" s="429"/>
      <c r="AP3953" s="432"/>
      <c r="AQ3953" s="433"/>
      <c r="AR3953" s="446">
        <f>IF(AN3953=0,0,(AP3953/AN3953)*100)</f>
        <v>0</v>
      </c>
      <c r="AS3953" s="447"/>
      <c r="AT3953" s="450">
        <f>AB3953+AH3953+AN3953</f>
        <v>0</v>
      </c>
      <c r="AU3953" s="451"/>
      <c r="AV3953" s="454">
        <f>AD3953+AJ3953+AP3953</f>
        <v>0</v>
      </c>
      <c r="AW3953" s="455"/>
      <c r="AX3953" s="446">
        <f>IF(AT3953=0,0,(AV3953/AT3953)*100)</f>
        <v>0</v>
      </c>
      <c r="AY3953" s="447"/>
      <c r="AZ3953" s="428"/>
      <c r="BA3953" s="429"/>
      <c r="BB3953" s="432"/>
      <c r="BC3953" s="433"/>
      <c r="BD3953" s="446">
        <f>IF(AZ3953=0,0,(BB3953/AZ3953)*100)</f>
        <v>0</v>
      </c>
      <c r="BE3953" s="447"/>
      <c r="BF3953" s="450">
        <f>AT3953+AZ3953</f>
        <v>0</v>
      </c>
      <c r="BG3953" s="451"/>
      <c r="BH3953" s="454">
        <f>AV3953+BB3953</f>
        <v>0</v>
      </c>
      <c r="BI3953" s="455"/>
      <c r="BJ3953" s="446">
        <f>IF(BF3953=0,0,(BH3953/BF3953)*100)</f>
        <v>0</v>
      </c>
      <c r="BK3953" s="447"/>
      <c r="BL3953" s="406">
        <f>(AD3953*2)+(AJ3953*2)+(AP3953*3)+BB3953</f>
        <v>0</v>
      </c>
      <c r="BM3953" s="407"/>
      <c r="BN3953" s="408"/>
      <c r="BO3953" s="404" t="e">
        <f>(BL3953*BR$2468)+(N3953*BR$2469)+(X3953*BR$2470)+(R3953*BR$2471)+(V3953*BR$2472)+(Z3953*BR$2473)</f>
        <v>#REF!</v>
      </c>
      <c r="BP3953" s="404" t="e">
        <f>((AZ3953-BB3953)*BR$2475)+((AT3953-AV3953)*BR$2474)+(H3953*BR$2476)+(P3953*BR$2477)</f>
        <v>#REF!</v>
      </c>
      <c r="BQ3953" s="53"/>
      <c r="BR3953" s="53"/>
      <c r="BS3953" s="779"/>
    </row>
    <row r="3954" spans="1:71" ht="21.75" hidden="1" customHeight="1" x14ac:dyDescent="0.3">
      <c r="A3954" s="779"/>
      <c r="B3954" s="415"/>
      <c r="C3954" s="412" t="str">
        <f>IF(ROSTER!D$44="","",ROSTER!D$44)</f>
        <v/>
      </c>
      <c r="D3954" s="413"/>
      <c r="E3954" s="419"/>
      <c r="F3954" s="421"/>
      <c r="G3954" s="423"/>
      <c r="H3954" s="426"/>
      <c r="I3954" s="427"/>
      <c r="J3954" s="430"/>
      <c r="K3954" s="431"/>
      <c r="L3954" s="434"/>
      <c r="M3954" s="435"/>
      <c r="N3954" s="438" t="s">
        <v>14</v>
      </c>
      <c r="O3954" s="439"/>
      <c r="P3954" s="430"/>
      <c r="Q3954" s="431"/>
      <c r="R3954" s="434"/>
      <c r="S3954" s="441"/>
      <c r="T3954" s="434"/>
      <c r="U3954" s="427"/>
      <c r="V3954" s="441"/>
      <c r="W3954" s="427"/>
      <c r="X3954" s="430"/>
      <c r="Y3954" s="427"/>
      <c r="Z3954" s="430"/>
      <c r="AA3954" s="427"/>
      <c r="AB3954" s="430"/>
      <c r="AC3954" s="431"/>
      <c r="AD3954" s="434"/>
      <c r="AE3954" s="435"/>
      <c r="AF3954" s="444"/>
      <c r="AG3954" s="445"/>
      <c r="AH3954" s="430"/>
      <c r="AI3954" s="431"/>
      <c r="AJ3954" s="434"/>
      <c r="AK3954" s="435"/>
      <c r="AL3954" s="448"/>
      <c r="AM3954" s="449"/>
      <c r="AN3954" s="430"/>
      <c r="AO3954" s="431"/>
      <c r="AP3954" s="434"/>
      <c r="AQ3954" s="435"/>
      <c r="AR3954" s="448"/>
      <c r="AS3954" s="449"/>
      <c r="AT3954" s="452"/>
      <c r="AU3954" s="453"/>
      <c r="AV3954" s="456"/>
      <c r="AW3954" s="457"/>
      <c r="AX3954" s="448"/>
      <c r="AY3954" s="449"/>
      <c r="AZ3954" s="430"/>
      <c r="BA3954" s="431"/>
      <c r="BB3954" s="434"/>
      <c r="BC3954" s="435"/>
      <c r="BD3954" s="448"/>
      <c r="BE3954" s="449"/>
      <c r="BF3954" s="452"/>
      <c r="BG3954" s="453"/>
      <c r="BH3954" s="456"/>
      <c r="BI3954" s="457"/>
      <c r="BJ3954" s="448"/>
      <c r="BK3954" s="449"/>
      <c r="BL3954" s="409"/>
      <c r="BM3954" s="410"/>
      <c r="BN3954" s="411"/>
      <c r="BO3954" s="405"/>
      <c r="BP3954" s="405"/>
      <c r="BQ3954" s="53"/>
      <c r="BR3954" s="53"/>
      <c r="BS3954" s="779"/>
    </row>
    <row r="3955" spans="1:71" ht="21.75" hidden="1" customHeight="1" x14ac:dyDescent="0.3">
      <c r="A3955" s="779"/>
      <c r="B3955" s="414" t="str">
        <f>IF(ROSTER!B$46="","",ROSTER!B$46)</f>
        <v/>
      </c>
      <c r="C3955" s="416" t="str">
        <f>IF(ROSTER!C$46="","",ROSTER!C$46)</f>
        <v/>
      </c>
      <c r="D3955" s="417"/>
      <c r="E3955" s="418"/>
      <c r="F3955" s="420">
        <f>IF(E3955="y",1,IF(E3955="S",1,0))</f>
        <v>0</v>
      </c>
      <c r="G3955" s="422">
        <f>IF(E3955="S",1,0)</f>
        <v>0</v>
      </c>
      <c r="H3955" s="424"/>
      <c r="I3955" s="425"/>
      <c r="J3955" s="428"/>
      <c r="K3955" s="429"/>
      <c r="L3955" s="432"/>
      <c r="M3955" s="433"/>
      <c r="N3955" s="436">
        <f>L3955+J3955</f>
        <v>0</v>
      </c>
      <c r="O3955" s="437"/>
      <c r="P3955" s="428"/>
      <c r="Q3955" s="429"/>
      <c r="R3955" s="432"/>
      <c r="S3955" s="440"/>
      <c r="T3955" s="432"/>
      <c r="U3955" s="425"/>
      <c r="V3955" s="440"/>
      <c r="W3955" s="425"/>
      <c r="X3955" s="428"/>
      <c r="Y3955" s="425"/>
      <c r="Z3955" s="428"/>
      <c r="AA3955" s="425"/>
      <c r="AB3955" s="428"/>
      <c r="AC3955" s="429"/>
      <c r="AD3955" s="432"/>
      <c r="AE3955" s="433"/>
      <c r="AF3955" s="442">
        <f>IF(AB3955=0,0,(AD3955/AB3955)*100)</f>
        <v>0</v>
      </c>
      <c r="AG3955" s="443"/>
      <c r="AH3955" s="428"/>
      <c r="AI3955" s="429"/>
      <c r="AJ3955" s="432"/>
      <c r="AK3955" s="433"/>
      <c r="AL3955" s="446">
        <f>IF(AH3955=0,0,(AJ3955/AH3955)*100)</f>
        <v>0</v>
      </c>
      <c r="AM3955" s="447"/>
      <c r="AN3955" s="428"/>
      <c r="AO3955" s="429"/>
      <c r="AP3955" s="432"/>
      <c r="AQ3955" s="433"/>
      <c r="AR3955" s="446">
        <f>IF(AN3955=0,0,(AP3955/AN3955)*100)</f>
        <v>0</v>
      </c>
      <c r="AS3955" s="447"/>
      <c r="AT3955" s="450">
        <f>AB3955+AH3955+AN3955</f>
        <v>0</v>
      </c>
      <c r="AU3955" s="451"/>
      <c r="AV3955" s="454">
        <f>AD3955+AJ3955+AP3955</f>
        <v>0</v>
      </c>
      <c r="AW3955" s="455"/>
      <c r="AX3955" s="446">
        <f>IF(AT3955=0,0,(AV3955/AT3955)*100)</f>
        <v>0</v>
      </c>
      <c r="AY3955" s="447"/>
      <c r="AZ3955" s="428"/>
      <c r="BA3955" s="429"/>
      <c r="BB3955" s="432"/>
      <c r="BC3955" s="433"/>
      <c r="BD3955" s="446">
        <f>IF(AZ3955=0,0,(BB3955/AZ3955)*100)</f>
        <v>0</v>
      </c>
      <c r="BE3955" s="447"/>
      <c r="BF3955" s="450">
        <f>AT3955+AZ3955</f>
        <v>0</v>
      </c>
      <c r="BG3955" s="451"/>
      <c r="BH3955" s="454">
        <f>AV3955+BB3955</f>
        <v>0</v>
      </c>
      <c r="BI3955" s="455"/>
      <c r="BJ3955" s="446">
        <f>IF(BF3955=0,0,(BH3955/BF3955)*100)</f>
        <v>0</v>
      </c>
      <c r="BK3955" s="447"/>
      <c r="BL3955" s="406">
        <f>(AD3955*2)+(AJ3955*2)+(AP3955*3)+BB3955</f>
        <v>0</v>
      </c>
      <c r="BM3955" s="407"/>
      <c r="BN3955" s="408"/>
      <c r="BO3955" s="402" t="e">
        <f>(BL3955*BR$74)+(N3955*BR$75)+(X3955*BR$76)+(R3955*BR$77)+(V3955*BR$78)+(Z3955*BR$79)</f>
        <v>#REF!</v>
      </c>
      <c r="BP3955" s="404" t="e">
        <f>((AZ3955-BB3955)*BR$81)+((AT3955-AV3955)*BR$80)+(H3955*BR$82)+(P3955*BR$83)</f>
        <v>#REF!</v>
      </c>
      <c r="BQ3955" s="53"/>
      <c r="BR3955" s="53"/>
      <c r="BS3955" s="779"/>
    </row>
    <row r="3956" spans="1:71" ht="22.5" hidden="1" customHeight="1" x14ac:dyDescent="0.3">
      <c r="A3956" s="779"/>
      <c r="B3956" s="415"/>
      <c r="C3956" s="412" t="str">
        <f>IF(ROSTER!D$46="","",ROSTER!D$46)</f>
        <v/>
      </c>
      <c r="D3956" s="413"/>
      <c r="E3956" s="419"/>
      <c r="F3956" s="421"/>
      <c r="G3956" s="423"/>
      <c r="H3956" s="426"/>
      <c r="I3956" s="427"/>
      <c r="J3956" s="430"/>
      <c r="K3956" s="431"/>
      <c r="L3956" s="434"/>
      <c r="M3956" s="435"/>
      <c r="N3956" s="438" t="s">
        <v>14</v>
      </c>
      <c r="O3956" s="439"/>
      <c r="P3956" s="430"/>
      <c r="Q3956" s="431"/>
      <c r="R3956" s="434"/>
      <c r="S3956" s="441"/>
      <c r="T3956" s="434"/>
      <c r="U3956" s="427"/>
      <c r="V3956" s="441"/>
      <c r="W3956" s="427"/>
      <c r="X3956" s="430"/>
      <c r="Y3956" s="427"/>
      <c r="Z3956" s="430"/>
      <c r="AA3956" s="427"/>
      <c r="AB3956" s="430"/>
      <c r="AC3956" s="431"/>
      <c r="AD3956" s="434"/>
      <c r="AE3956" s="435"/>
      <c r="AF3956" s="444"/>
      <c r="AG3956" s="445"/>
      <c r="AH3956" s="430"/>
      <c r="AI3956" s="431"/>
      <c r="AJ3956" s="434"/>
      <c r="AK3956" s="435"/>
      <c r="AL3956" s="448"/>
      <c r="AM3956" s="449"/>
      <c r="AN3956" s="430"/>
      <c r="AO3956" s="431"/>
      <c r="AP3956" s="434"/>
      <c r="AQ3956" s="435"/>
      <c r="AR3956" s="448"/>
      <c r="AS3956" s="449"/>
      <c r="AT3956" s="452"/>
      <c r="AU3956" s="453"/>
      <c r="AV3956" s="456"/>
      <c r="AW3956" s="457"/>
      <c r="AX3956" s="448"/>
      <c r="AY3956" s="449"/>
      <c r="AZ3956" s="430"/>
      <c r="BA3956" s="431"/>
      <c r="BB3956" s="434"/>
      <c r="BC3956" s="435"/>
      <c r="BD3956" s="448"/>
      <c r="BE3956" s="449"/>
      <c r="BF3956" s="452"/>
      <c r="BG3956" s="453"/>
      <c r="BH3956" s="456"/>
      <c r="BI3956" s="457"/>
      <c r="BJ3956" s="448"/>
      <c r="BK3956" s="449"/>
      <c r="BL3956" s="409"/>
      <c r="BM3956" s="410"/>
      <c r="BN3956" s="411"/>
      <c r="BO3956" s="403"/>
      <c r="BP3956" s="405"/>
      <c r="BQ3956" s="53"/>
      <c r="BR3956" s="53"/>
      <c r="BS3956" s="779"/>
    </row>
    <row r="3957" spans="1:71" ht="21.75" hidden="1" customHeight="1" x14ac:dyDescent="0.3">
      <c r="A3957" s="779"/>
      <c r="B3957" s="414" t="str">
        <f>IF(ROSTER!B$48="","",ROSTER!B$48)</f>
        <v/>
      </c>
      <c r="C3957" s="416" t="str">
        <f>IF(ROSTER!C$48="","",ROSTER!C$48)</f>
        <v/>
      </c>
      <c r="D3957" s="417"/>
      <c r="E3957" s="418"/>
      <c r="F3957" s="420">
        <f t="shared" ref="F3957" si="2232">IF(E3957="y",1,IF(E3957="S",1,0))</f>
        <v>0</v>
      </c>
      <c r="G3957" s="422">
        <f t="shared" ref="G3957" si="2233">IF(E3957="S",1,0)</f>
        <v>0</v>
      </c>
      <c r="H3957" s="424"/>
      <c r="I3957" s="425"/>
      <c r="J3957" s="428"/>
      <c r="K3957" s="429"/>
      <c r="L3957" s="432"/>
      <c r="M3957" s="433"/>
      <c r="N3957" s="436">
        <f t="shared" ref="N3957" si="2234">L3957+J3957</f>
        <v>0</v>
      </c>
      <c r="O3957" s="437"/>
      <c r="P3957" s="428"/>
      <c r="Q3957" s="429"/>
      <c r="R3957" s="432"/>
      <c r="S3957" s="440"/>
      <c r="T3957" s="432"/>
      <c r="U3957" s="425"/>
      <c r="V3957" s="440"/>
      <c r="W3957" s="425"/>
      <c r="X3957" s="428"/>
      <c r="Y3957" s="425"/>
      <c r="Z3957" s="428"/>
      <c r="AA3957" s="425"/>
      <c r="AB3957" s="428"/>
      <c r="AC3957" s="429"/>
      <c r="AD3957" s="432"/>
      <c r="AE3957" s="433"/>
      <c r="AF3957" s="442"/>
      <c r="AG3957" s="443"/>
      <c r="AH3957" s="428"/>
      <c r="AI3957" s="429"/>
      <c r="AJ3957" s="432"/>
      <c r="AK3957" s="433"/>
      <c r="AL3957" s="446">
        <f t="shared" ref="AL3957" si="2235">IF(AH3957=0,0,(AJ3957/AH3957)*100)</f>
        <v>0</v>
      </c>
      <c r="AM3957" s="447"/>
      <c r="AN3957" s="428"/>
      <c r="AO3957" s="429"/>
      <c r="AP3957" s="432"/>
      <c r="AQ3957" s="433"/>
      <c r="AR3957" s="446">
        <f t="shared" ref="AR3957" si="2236">IF(AN3957=0,0,(AP3957/AN3957)*100)</f>
        <v>0</v>
      </c>
      <c r="AS3957" s="447"/>
      <c r="AT3957" s="450">
        <f t="shared" ref="AT3957" si="2237">AB3957+AH3957+AN3957</f>
        <v>0</v>
      </c>
      <c r="AU3957" s="451"/>
      <c r="AV3957" s="454">
        <f t="shared" ref="AV3957" si="2238">AD3957+AJ3957+AP3957</f>
        <v>0</v>
      </c>
      <c r="AW3957" s="455"/>
      <c r="AX3957" s="446">
        <f t="shared" ref="AX3957" si="2239">IF(AT3957=0,0,(AV3957/AT3957)*100)</f>
        <v>0</v>
      </c>
      <c r="AY3957" s="447"/>
      <c r="AZ3957" s="428"/>
      <c r="BA3957" s="429"/>
      <c r="BB3957" s="432"/>
      <c r="BC3957" s="433"/>
      <c r="BD3957" s="446">
        <f t="shared" ref="BD3957" si="2240">IF(AZ3957=0,0,(BB3957/AZ3957)*100)</f>
        <v>0</v>
      </c>
      <c r="BE3957" s="447"/>
      <c r="BF3957" s="450">
        <f t="shared" ref="BF3957" si="2241">AT3957+AZ3957</f>
        <v>0</v>
      </c>
      <c r="BG3957" s="451"/>
      <c r="BH3957" s="454">
        <f t="shared" ref="BH3957" si="2242">AV3957+BB3957</f>
        <v>0</v>
      </c>
      <c r="BI3957" s="455"/>
      <c r="BJ3957" s="446">
        <f t="shared" ref="BJ3957" si="2243">IF(BF3957=0,0,(BH3957/BF3957)*100)</f>
        <v>0</v>
      </c>
      <c r="BK3957" s="447"/>
      <c r="BL3957" s="406">
        <f t="shared" ref="BL3957" si="2244">(AD3957*2)+(AJ3957*2)+(AP3957*3)+BB3957</f>
        <v>0</v>
      </c>
      <c r="BM3957" s="407"/>
      <c r="BN3957" s="408"/>
      <c r="BO3957" s="402" t="e">
        <f>(BL3957*BR$74)+(N3957*BR$75)+(X3957*BR$76)+(R3957*BR$77)+(V3957*BR$78)+(Z3957*BR$79)</f>
        <v>#REF!</v>
      </c>
      <c r="BP3957" s="404" t="e">
        <f>((AZ3957-BB3957)*BR$81)+((AT3957-AV3957)*BR$80)+(H3957*BR$82)+(P3957*BR$83)</f>
        <v>#REF!</v>
      </c>
      <c r="BQ3957" s="53"/>
      <c r="BR3957" s="53"/>
      <c r="BS3957" s="779"/>
    </row>
    <row r="3958" spans="1:71" ht="22.5" hidden="1" customHeight="1" x14ac:dyDescent="0.3">
      <c r="A3958" s="779"/>
      <c r="B3958" s="415"/>
      <c r="C3958" s="412" t="str">
        <f>IF(ROSTER!D$48="","",ROSTER!D$48)</f>
        <v/>
      </c>
      <c r="D3958" s="413"/>
      <c r="E3958" s="419"/>
      <c r="F3958" s="421"/>
      <c r="G3958" s="423"/>
      <c r="H3958" s="426"/>
      <c r="I3958" s="427"/>
      <c r="J3958" s="430"/>
      <c r="K3958" s="431"/>
      <c r="L3958" s="434"/>
      <c r="M3958" s="435"/>
      <c r="N3958" s="438" t="s">
        <v>14</v>
      </c>
      <c r="O3958" s="439"/>
      <c r="P3958" s="430"/>
      <c r="Q3958" s="431"/>
      <c r="R3958" s="434"/>
      <c r="S3958" s="441"/>
      <c r="T3958" s="434"/>
      <c r="U3958" s="427"/>
      <c r="V3958" s="441"/>
      <c r="W3958" s="427"/>
      <c r="X3958" s="430"/>
      <c r="Y3958" s="427"/>
      <c r="Z3958" s="430"/>
      <c r="AA3958" s="427"/>
      <c r="AB3958" s="430"/>
      <c r="AC3958" s="431"/>
      <c r="AD3958" s="434"/>
      <c r="AE3958" s="435"/>
      <c r="AF3958" s="444"/>
      <c r="AG3958" s="445"/>
      <c r="AH3958" s="430"/>
      <c r="AI3958" s="431"/>
      <c r="AJ3958" s="434"/>
      <c r="AK3958" s="435"/>
      <c r="AL3958" s="448"/>
      <c r="AM3958" s="449"/>
      <c r="AN3958" s="430"/>
      <c r="AO3958" s="431"/>
      <c r="AP3958" s="434"/>
      <c r="AQ3958" s="435"/>
      <c r="AR3958" s="448"/>
      <c r="AS3958" s="449"/>
      <c r="AT3958" s="452"/>
      <c r="AU3958" s="453"/>
      <c r="AV3958" s="456"/>
      <c r="AW3958" s="457"/>
      <c r="AX3958" s="448"/>
      <c r="AY3958" s="449"/>
      <c r="AZ3958" s="430"/>
      <c r="BA3958" s="431"/>
      <c r="BB3958" s="434"/>
      <c r="BC3958" s="435"/>
      <c r="BD3958" s="448"/>
      <c r="BE3958" s="449"/>
      <c r="BF3958" s="452"/>
      <c r="BG3958" s="453"/>
      <c r="BH3958" s="456"/>
      <c r="BI3958" s="457"/>
      <c r="BJ3958" s="448"/>
      <c r="BK3958" s="449"/>
      <c r="BL3958" s="409"/>
      <c r="BM3958" s="410"/>
      <c r="BN3958" s="411"/>
      <c r="BO3958" s="403"/>
      <c r="BP3958" s="405"/>
      <c r="BQ3958" s="53"/>
      <c r="BR3958" s="53"/>
      <c r="BS3958" s="779"/>
    </row>
    <row r="3959" spans="1:71" ht="21.75" hidden="1" customHeight="1" x14ac:dyDescent="0.3">
      <c r="A3959" s="779"/>
      <c r="B3959" s="414" t="str">
        <f>IF(ROSTER!B$50="","",ROSTER!B$50)</f>
        <v/>
      </c>
      <c r="C3959" s="416" t="str">
        <f>IF(ROSTER!C$50="","",ROSTER!C$50)</f>
        <v/>
      </c>
      <c r="D3959" s="417"/>
      <c r="E3959" s="418"/>
      <c r="F3959" s="420">
        <f t="shared" ref="F3959" si="2245">IF(E3959="y",1,IF(E3959="S",1,0))</f>
        <v>0</v>
      </c>
      <c r="G3959" s="422">
        <f t="shared" ref="G3959" si="2246">IF(E3959="S",1,0)</f>
        <v>0</v>
      </c>
      <c r="H3959" s="424"/>
      <c r="I3959" s="425"/>
      <c r="J3959" s="428"/>
      <c r="K3959" s="429"/>
      <c r="L3959" s="432"/>
      <c r="M3959" s="433"/>
      <c r="N3959" s="436">
        <f t="shared" ref="N3959" si="2247">L3959+J3959</f>
        <v>0</v>
      </c>
      <c r="O3959" s="437"/>
      <c r="P3959" s="428"/>
      <c r="Q3959" s="429"/>
      <c r="R3959" s="432"/>
      <c r="S3959" s="440"/>
      <c r="T3959" s="432"/>
      <c r="U3959" s="425"/>
      <c r="V3959" s="440"/>
      <c r="W3959" s="425"/>
      <c r="X3959" s="428"/>
      <c r="Y3959" s="425"/>
      <c r="Z3959" s="428"/>
      <c r="AA3959" s="425"/>
      <c r="AB3959" s="428"/>
      <c r="AC3959" s="429"/>
      <c r="AD3959" s="432"/>
      <c r="AE3959" s="433"/>
      <c r="AF3959" s="442"/>
      <c r="AG3959" s="443"/>
      <c r="AH3959" s="428"/>
      <c r="AI3959" s="429"/>
      <c r="AJ3959" s="432"/>
      <c r="AK3959" s="433"/>
      <c r="AL3959" s="446">
        <f t="shared" ref="AL3959" si="2248">IF(AH3959=0,0,(AJ3959/AH3959)*100)</f>
        <v>0</v>
      </c>
      <c r="AM3959" s="447"/>
      <c r="AN3959" s="428"/>
      <c r="AO3959" s="429"/>
      <c r="AP3959" s="432"/>
      <c r="AQ3959" s="433"/>
      <c r="AR3959" s="446">
        <f t="shared" ref="AR3959" si="2249">IF(AN3959=0,0,(AP3959/AN3959)*100)</f>
        <v>0</v>
      </c>
      <c r="AS3959" s="447"/>
      <c r="AT3959" s="450">
        <f t="shared" ref="AT3959" si="2250">AB3959+AH3959+AN3959</f>
        <v>0</v>
      </c>
      <c r="AU3959" s="451"/>
      <c r="AV3959" s="454">
        <f t="shared" ref="AV3959" si="2251">AD3959+AJ3959+AP3959</f>
        <v>0</v>
      </c>
      <c r="AW3959" s="455"/>
      <c r="AX3959" s="446">
        <f t="shared" ref="AX3959" si="2252">IF(AT3959=0,0,(AV3959/AT3959)*100)</f>
        <v>0</v>
      </c>
      <c r="AY3959" s="447"/>
      <c r="AZ3959" s="428"/>
      <c r="BA3959" s="429"/>
      <c r="BB3959" s="432"/>
      <c r="BC3959" s="433"/>
      <c r="BD3959" s="446">
        <f t="shared" ref="BD3959" si="2253">IF(AZ3959=0,0,(BB3959/AZ3959)*100)</f>
        <v>0</v>
      </c>
      <c r="BE3959" s="447"/>
      <c r="BF3959" s="450">
        <f t="shared" ref="BF3959" si="2254">AT3959+AZ3959</f>
        <v>0</v>
      </c>
      <c r="BG3959" s="451"/>
      <c r="BH3959" s="454">
        <f t="shared" ref="BH3959" si="2255">AV3959+BB3959</f>
        <v>0</v>
      </c>
      <c r="BI3959" s="455"/>
      <c r="BJ3959" s="446">
        <f t="shared" ref="BJ3959" si="2256">IF(BF3959=0,0,(BH3959/BF3959)*100)</f>
        <v>0</v>
      </c>
      <c r="BK3959" s="447"/>
      <c r="BL3959" s="406">
        <f t="shared" ref="BL3959" si="2257">(AD3959*2)+(AJ3959*2)+(AP3959*3)+BB3959</f>
        <v>0</v>
      </c>
      <c r="BM3959" s="407"/>
      <c r="BN3959" s="408"/>
      <c r="BO3959" s="402" t="e">
        <f>(BL3959*BR$74)+(N3959*BR$75)+(X3959*BR$76)+(R3959*BR$77)+(V3959*BR$78)+(Z3959*BR$79)</f>
        <v>#REF!</v>
      </c>
      <c r="BP3959" s="404" t="e">
        <f>((AZ3959-BB3959)*BR$81)+((AT3959-AV3959)*BR$80)+(H3959*BR$82)+(P3959*BR$83)</f>
        <v>#REF!</v>
      </c>
      <c r="BQ3959" s="53"/>
      <c r="BR3959" s="53"/>
      <c r="BS3959" s="779"/>
    </row>
    <row r="3960" spans="1:71" ht="22.5" hidden="1" customHeight="1" thickBot="1" x14ac:dyDescent="0.3">
      <c r="A3960" s="779"/>
      <c r="B3960" s="415"/>
      <c r="C3960" s="412" t="str">
        <f>IF(ROSTER!D$50="","",ROSTER!D$50)</f>
        <v/>
      </c>
      <c r="D3960" s="413"/>
      <c r="E3960" s="419"/>
      <c r="F3960" s="421"/>
      <c r="G3960" s="423"/>
      <c r="H3960" s="426"/>
      <c r="I3960" s="427"/>
      <c r="J3960" s="430"/>
      <c r="K3960" s="431"/>
      <c r="L3960" s="434"/>
      <c r="M3960" s="435"/>
      <c r="N3960" s="438" t="s">
        <v>14</v>
      </c>
      <c r="O3960" s="439"/>
      <c r="P3960" s="430"/>
      <c r="Q3960" s="431"/>
      <c r="R3960" s="434"/>
      <c r="S3960" s="441"/>
      <c r="T3960" s="434"/>
      <c r="U3960" s="427"/>
      <c r="V3960" s="441"/>
      <c r="W3960" s="427"/>
      <c r="X3960" s="430"/>
      <c r="Y3960" s="427"/>
      <c r="Z3960" s="430"/>
      <c r="AA3960" s="427"/>
      <c r="AB3960" s="430"/>
      <c r="AC3960" s="431"/>
      <c r="AD3960" s="434"/>
      <c r="AE3960" s="435"/>
      <c r="AF3960" s="444"/>
      <c r="AG3960" s="445"/>
      <c r="AH3960" s="430"/>
      <c r="AI3960" s="431"/>
      <c r="AJ3960" s="434"/>
      <c r="AK3960" s="435"/>
      <c r="AL3960" s="448"/>
      <c r="AM3960" s="449"/>
      <c r="AN3960" s="430"/>
      <c r="AO3960" s="431"/>
      <c r="AP3960" s="434"/>
      <c r="AQ3960" s="435"/>
      <c r="AR3960" s="448"/>
      <c r="AS3960" s="449"/>
      <c r="AT3960" s="452"/>
      <c r="AU3960" s="453"/>
      <c r="AV3960" s="456"/>
      <c r="AW3960" s="457"/>
      <c r="AX3960" s="448"/>
      <c r="AY3960" s="449"/>
      <c r="AZ3960" s="430"/>
      <c r="BA3960" s="431"/>
      <c r="BB3960" s="434"/>
      <c r="BC3960" s="435"/>
      <c r="BD3960" s="448"/>
      <c r="BE3960" s="449"/>
      <c r="BF3960" s="452"/>
      <c r="BG3960" s="453"/>
      <c r="BH3960" s="456"/>
      <c r="BI3960" s="457"/>
      <c r="BJ3960" s="448"/>
      <c r="BK3960" s="449"/>
      <c r="BL3960" s="409"/>
      <c r="BM3960" s="410"/>
      <c r="BN3960" s="411"/>
      <c r="BO3960" s="403"/>
      <c r="BP3960" s="405"/>
      <c r="BQ3960" s="53"/>
      <c r="BR3960" s="53"/>
      <c r="BS3960" s="779"/>
    </row>
    <row r="3961" spans="1:71" s="224" customFormat="1" ht="33.6" customHeight="1" x14ac:dyDescent="0.5">
      <c r="A3961" s="789"/>
      <c r="B3961" s="376"/>
      <c r="C3961" s="377"/>
      <c r="D3961" s="377" t="s">
        <v>10</v>
      </c>
      <c r="E3961" s="380"/>
      <c r="F3961" s="223"/>
      <c r="G3961" s="223"/>
      <c r="H3961" s="382">
        <f>SUM(H3917:I3960)</f>
        <v>0</v>
      </c>
      <c r="I3961" s="383"/>
      <c r="J3961" s="382">
        <f>SUM(J3917:K3960)</f>
        <v>0</v>
      </c>
      <c r="K3961" s="383"/>
      <c r="L3961" s="386">
        <f>SUM(L3917:M3960)</f>
        <v>0</v>
      </c>
      <c r="M3961" s="387"/>
      <c r="N3961" s="358">
        <f>L3961+J3961</f>
        <v>0</v>
      </c>
      <c r="O3961" s="359"/>
      <c r="P3961" s="386">
        <f>SUM(P3917:Q3960)</f>
        <v>0</v>
      </c>
      <c r="Q3961" s="383"/>
      <c r="R3961" s="386">
        <f t="shared" ref="R3961" si="2258">SUM(R3917:S3960)</f>
        <v>0</v>
      </c>
      <c r="S3961" s="387"/>
      <c r="T3961" s="386">
        <f t="shared" ref="T3961" si="2259">SUM(T3917:U3960)</f>
        <v>0</v>
      </c>
      <c r="U3961" s="359"/>
      <c r="V3961" s="387">
        <f t="shared" ref="V3961" si="2260">SUM(V3917:W3960)</f>
        <v>0</v>
      </c>
      <c r="W3961" s="387"/>
      <c r="X3961" s="382">
        <f t="shared" ref="X3961" si="2261">SUM(X3917:Y3960)</f>
        <v>0</v>
      </c>
      <c r="Y3961" s="359"/>
      <c r="Z3961" s="382">
        <f t="shared" ref="Z3961" si="2262">SUM(Z3917:AA3960)</f>
        <v>0</v>
      </c>
      <c r="AA3961" s="359"/>
      <c r="AB3961" s="387">
        <f t="shared" ref="AB3961" si="2263">SUM(AB3917:AC3960)</f>
        <v>0</v>
      </c>
      <c r="AC3961" s="383"/>
      <c r="AD3961" s="386">
        <f t="shared" ref="AD3961" si="2264">SUM(AD3917:AE3960)</f>
        <v>0</v>
      </c>
      <c r="AE3961" s="387"/>
      <c r="AF3961" s="358">
        <f t="shared" ref="AF3961" si="2265">SUM(AF3917:AG3960)</f>
        <v>0</v>
      </c>
      <c r="AG3961" s="359"/>
      <c r="AH3961" s="386">
        <f t="shared" ref="AH3961" si="2266">SUM(AH3917:AI3960)</f>
        <v>0</v>
      </c>
      <c r="AI3961" s="383"/>
      <c r="AJ3961" s="386">
        <f t="shared" ref="AJ3961" si="2267">SUM(AJ3917:AK3960)</f>
        <v>0</v>
      </c>
      <c r="AK3961" s="387"/>
      <c r="AL3961" s="358">
        <f>IF(AH3961=0,0,(AJ3961/AH3961)*100)</f>
        <v>0</v>
      </c>
      <c r="AM3961" s="359"/>
      <c r="AN3961" s="386">
        <f>SUM(AN3917:AO3960)</f>
        <v>0</v>
      </c>
      <c r="AO3961" s="383"/>
      <c r="AP3961" s="386">
        <f>SUM(AP3917:AQ3960)</f>
        <v>0</v>
      </c>
      <c r="AQ3961" s="387"/>
      <c r="AR3961" s="358">
        <f>IF(AN3961=0,0,(AP3961/AN3961)*100)</f>
        <v>0</v>
      </c>
      <c r="AS3961" s="359"/>
      <c r="AT3961" s="382">
        <f>AB3961+AH3961+AN3961</f>
        <v>0</v>
      </c>
      <c r="AU3961" s="383"/>
      <c r="AV3961" s="386">
        <f>AD3961+AJ3961+AP3961</f>
        <v>0</v>
      </c>
      <c r="AW3961" s="392"/>
      <c r="AX3961" s="358">
        <f>IF(AT3961=0,0,(AV3961/AT3961)*100)</f>
        <v>0</v>
      </c>
      <c r="AY3961" s="359"/>
      <c r="AZ3961" s="386">
        <f>SUM(AZ3917:BA3960)</f>
        <v>0</v>
      </c>
      <c r="BA3961" s="383"/>
      <c r="BB3961" s="386">
        <f>SUM(BB3917:BC3960)</f>
        <v>0</v>
      </c>
      <c r="BC3961" s="387"/>
      <c r="BD3961" s="358">
        <f>IF(AZ3961=0,0,(BB3961/AZ3961)*100)</f>
        <v>0</v>
      </c>
      <c r="BE3961" s="359"/>
      <c r="BF3961" s="382">
        <f>AT3961+AZ3961</f>
        <v>0</v>
      </c>
      <c r="BG3961" s="383"/>
      <c r="BH3961" s="386">
        <f>AV3961+BB3961</f>
        <v>0</v>
      </c>
      <c r="BI3961" s="392"/>
      <c r="BJ3961" s="358">
        <f>IF(BF3961=0,0,(BH3961/BF3961)*100)</f>
        <v>0</v>
      </c>
      <c r="BK3961" s="394"/>
      <c r="BL3961" s="396">
        <f>SUM(BL3917:BN3960)</f>
        <v>0</v>
      </c>
      <c r="BM3961" s="397"/>
      <c r="BN3961" s="398"/>
      <c r="BO3961" s="402" t="e">
        <f>(BL3961*BR$74)+(N3961*BR$75)+(X3961*BR$76)+(R3961*BR$77)+(V3961*BR$78)+(Z3961*BR$79)</f>
        <v>#REF!</v>
      </c>
      <c r="BP3961" s="404" t="e">
        <f>((AZ3961-BB3961)*BR$81)+((AT3961-AV3961)*BR$80)+(H3961*BR$82)+(P3961*BR$83)</f>
        <v>#REF!</v>
      </c>
      <c r="BQ3961" s="222"/>
      <c r="BR3961" s="222"/>
      <c r="BS3961" s="789"/>
    </row>
    <row r="3962" spans="1:71" s="224" customFormat="1" ht="33.950000000000003" customHeight="1" thickBot="1" x14ac:dyDescent="0.55000000000000004">
      <c r="A3962" s="789"/>
      <c r="B3962" s="378"/>
      <c r="C3962" s="379"/>
      <c r="D3962" s="379"/>
      <c r="E3962" s="381"/>
      <c r="F3962" s="225"/>
      <c r="G3962" s="225"/>
      <c r="H3962" s="384"/>
      <c r="I3962" s="385"/>
      <c r="J3962" s="384"/>
      <c r="K3962" s="385"/>
      <c r="L3962" s="388"/>
      <c r="M3962" s="389"/>
      <c r="N3962" s="390" t="s">
        <v>14</v>
      </c>
      <c r="O3962" s="391"/>
      <c r="P3962" s="388"/>
      <c r="Q3962" s="385"/>
      <c r="R3962" s="388"/>
      <c r="S3962" s="389"/>
      <c r="T3962" s="388"/>
      <c r="U3962" s="391"/>
      <c r="V3962" s="389"/>
      <c r="W3962" s="389"/>
      <c r="X3962" s="384"/>
      <c r="Y3962" s="391"/>
      <c r="Z3962" s="384"/>
      <c r="AA3962" s="391"/>
      <c r="AB3962" s="389"/>
      <c r="AC3962" s="385"/>
      <c r="AD3962" s="388"/>
      <c r="AE3962" s="389"/>
      <c r="AF3962" s="390"/>
      <c r="AG3962" s="391"/>
      <c r="AH3962" s="388"/>
      <c r="AI3962" s="385"/>
      <c r="AJ3962" s="388"/>
      <c r="AK3962" s="389"/>
      <c r="AL3962" s="390"/>
      <c r="AM3962" s="391"/>
      <c r="AN3962" s="388"/>
      <c r="AO3962" s="385"/>
      <c r="AP3962" s="388"/>
      <c r="AQ3962" s="389"/>
      <c r="AR3962" s="390"/>
      <c r="AS3962" s="391"/>
      <c r="AT3962" s="384"/>
      <c r="AU3962" s="385"/>
      <c r="AV3962" s="388"/>
      <c r="AW3962" s="393"/>
      <c r="AX3962" s="390"/>
      <c r="AY3962" s="391"/>
      <c r="AZ3962" s="388"/>
      <c r="BA3962" s="385"/>
      <c r="BB3962" s="388"/>
      <c r="BC3962" s="389"/>
      <c r="BD3962" s="390"/>
      <c r="BE3962" s="391"/>
      <c r="BF3962" s="384"/>
      <c r="BG3962" s="385"/>
      <c r="BH3962" s="388"/>
      <c r="BI3962" s="393"/>
      <c r="BJ3962" s="390"/>
      <c r="BK3962" s="395"/>
      <c r="BL3962" s="399"/>
      <c r="BM3962" s="400"/>
      <c r="BN3962" s="401"/>
      <c r="BO3962" s="403"/>
      <c r="BP3962" s="405"/>
      <c r="BQ3962" s="222"/>
      <c r="BR3962" s="222"/>
      <c r="BS3962" s="789"/>
    </row>
    <row r="3963" spans="1:71" s="230" customFormat="1" ht="48.2" customHeight="1" thickBot="1" x14ac:dyDescent="0.55000000000000004">
      <c r="A3963" s="790"/>
      <c r="B3963" s="342"/>
      <c r="C3963" s="343"/>
      <c r="D3963" s="343" t="s">
        <v>13</v>
      </c>
      <c r="E3963" s="344"/>
      <c r="F3963" s="227"/>
      <c r="G3963" s="223"/>
      <c r="H3963" s="345"/>
      <c r="I3963" s="346"/>
      <c r="J3963" s="347"/>
      <c r="K3963" s="348"/>
      <c r="L3963" s="349"/>
      <c r="M3963" s="350"/>
      <c r="N3963" s="351">
        <f>J3963+L3963</f>
        <v>0</v>
      </c>
      <c r="O3963" s="352"/>
      <c r="P3963" s="347"/>
      <c r="Q3963" s="348"/>
      <c r="R3963" s="349"/>
      <c r="S3963" s="348"/>
      <c r="T3963" s="353"/>
      <c r="U3963" s="354"/>
      <c r="V3963" s="347"/>
      <c r="W3963" s="355"/>
      <c r="X3963" s="345"/>
      <c r="Y3963" s="346"/>
      <c r="Z3963" s="347"/>
      <c r="AA3963" s="355"/>
      <c r="AB3963" s="347"/>
      <c r="AC3963" s="348"/>
      <c r="AD3963" s="349"/>
      <c r="AE3963" s="350"/>
      <c r="AF3963" s="356">
        <f>IF(AB3963=0,0,(AD3963/AB3963)*100)</f>
        <v>0</v>
      </c>
      <c r="AG3963" s="357"/>
      <c r="AH3963" s="347"/>
      <c r="AI3963" s="348"/>
      <c r="AJ3963" s="349"/>
      <c r="AK3963" s="350"/>
      <c r="AL3963" s="358">
        <f>IF(AH3963=0,0,(AJ3963/AH3963)*100)</f>
        <v>0</v>
      </c>
      <c r="AM3963" s="359"/>
      <c r="AN3963" s="347"/>
      <c r="AO3963" s="348"/>
      <c r="AP3963" s="349"/>
      <c r="AQ3963" s="350"/>
      <c r="AR3963" s="358">
        <f>IF(AN3963=0,0,(AP3963/AN3963)*100)</f>
        <v>0</v>
      </c>
      <c r="AS3963" s="359"/>
      <c r="AT3963" s="360">
        <f>AB3963+AH3963+AN3963</f>
        <v>0</v>
      </c>
      <c r="AU3963" s="361"/>
      <c r="AV3963" s="362">
        <f>AD3963+AJ3963+AP3963</f>
        <v>0</v>
      </c>
      <c r="AW3963" s="363"/>
      <c r="AX3963" s="358">
        <f>IF(AT3963=0,0,(AV3963/AT3963)*100)</f>
        <v>0</v>
      </c>
      <c r="AY3963" s="359"/>
      <c r="AZ3963" s="347"/>
      <c r="BA3963" s="348"/>
      <c r="BB3963" s="349"/>
      <c r="BC3963" s="350"/>
      <c r="BD3963" s="358">
        <f>IF(AZ3963=0,0,(BB3963/AZ3963)*100)</f>
        <v>0</v>
      </c>
      <c r="BE3963" s="359"/>
      <c r="BF3963" s="360">
        <f>AT3963+AZ3963</f>
        <v>0</v>
      </c>
      <c r="BG3963" s="361"/>
      <c r="BH3963" s="362">
        <f>AV3963+BB3963</f>
        <v>0</v>
      </c>
      <c r="BI3963" s="363"/>
      <c r="BJ3963" s="358">
        <f>IF(BF3963=0,0,(BH3963/BF3963)*100)</f>
        <v>0</v>
      </c>
      <c r="BK3963" s="359"/>
      <c r="BL3963" s="364"/>
      <c r="BM3963" s="365"/>
      <c r="BN3963" s="366"/>
      <c r="BO3963" s="228"/>
      <c r="BP3963" s="229"/>
      <c r="BQ3963" s="226"/>
      <c r="BR3963" s="226"/>
      <c r="BS3963" s="790"/>
    </row>
    <row r="3964" spans="1:71" s="230" customFormat="1" ht="48.95" customHeight="1" thickBot="1" x14ac:dyDescent="0.55000000000000004">
      <c r="A3964" s="790"/>
      <c r="B3964" s="231"/>
      <c r="C3964" s="268"/>
      <c r="D3964" s="367" t="s">
        <v>41</v>
      </c>
      <c r="E3964" s="368"/>
      <c r="F3964" s="233"/>
      <c r="G3964" s="233"/>
      <c r="H3964" s="268"/>
      <c r="I3964" s="268"/>
      <c r="J3964" s="369">
        <f>IF((J3961+L3963)=0,0,J3961/(J3961+L3963)*100)</f>
        <v>0</v>
      </c>
      <c r="K3964" s="370"/>
      <c r="L3964" s="369">
        <f>IF((L3961+J3963)=0,0,L3961/(L3961+J3963)*100)</f>
        <v>0</v>
      </c>
      <c r="M3964" s="370"/>
      <c r="N3964" s="369">
        <f>IF((N3961+N3963)=0,0,N3961/(N3961+N3963)*100)</f>
        <v>0</v>
      </c>
      <c r="O3964" s="371"/>
      <c r="P3964" s="372"/>
      <c r="Q3964" s="373"/>
      <c r="R3964" s="373"/>
      <c r="S3964" s="373"/>
      <c r="T3964" s="374"/>
      <c r="U3964" s="374"/>
      <c r="V3964" s="373"/>
      <c r="W3964" s="373"/>
      <c r="X3964" s="373"/>
      <c r="Y3964" s="373"/>
      <c r="Z3964" s="373"/>
      <c r="AA3964" s="373"/>
      <c r="AB3964" s="373"/>
      <c r="AC3964" s="373"/>
      <c r="AD3964" s="373"/>
      <c r="AE3964" s="373"/>
      <c r="AF3964" s="373"/>
      <c r="AG3964" s="373"/>
      <c r="AH3964" s="373"/>
      <c r="AI3964" s="373"/>
      <c r="AJ3964" s="373"/>
      <c r="AK3964" s="373"/>
      <c r="AL3964" s="373"/>
      <c r="AM3964" s="373"/>
      <c r="AN3964" s="373"/>
      <c r="AO3964" s="373"/>
      <c r="AP3964" s="373"/>
      <c r="AQ3964" s="373"/>
      <c r="AR3964" s="373"/>
      <c r="AS3964" s="373"/>
      <c r="AT3964" s="373"/>
      <c r="AU3964" s="373"/>
      <c r="AV3964" s="373"/>
      <c r="AW3964" s="373"/>
      <c r="AX3964" s="373"/>
      <c r="AY3964" s="373"/>
      <c r="AZ3964" s="373"/>
      <c r="BA3964" s="373"/>
      <c r="BB3964" s="373"/>
      <c r="BC3964" s="373"/>
      <c r="BD3964" s="373"/>
      <c r="BE3964" s="373"/>
      <c r="BF3964" s="373"/>
      <c r="BG3964" s="373"/>
      <c r="BH3964" s="373"/>
      <c r="BI3964" s="373"/>
      <c r="BJ3964" s="373"/>
      <c r="BK3964" s="373"/>
      <c r="BL3964" s="373"/>
      <c r="BM3964" s="373"/>
      <c r="BN3964" s="375"/>
      <c r="BO3964" s="234"/>
      <c r="BP3964" s="234"/>
      <c r="BQ3964" s="226"/>
      <c r="BR3964" s="226"/>
      <c r="BS3964" s="790"/>
    </row>
    <row r="3965" spans="1:71" ht="15.75" customHeight="1" thickTop="1" thickBot="1" x14ac:dyDescent="0.45">
      <c r="A3965" s="779"/>
      <c r="B3965" s="160"/>
      <c r="C3965" s="161"/>
      <c r="D3965" s="161"/>
      <c r="E3965" s="161"/>
      <c r="F3965" s="69"/>
      <c r="G3965" s="69"/>
      <c r="H3965" s="161"/>
      <c r="I3965" s="161"/>
      <c r="J3965" s="161"/>
      <c r="K3965" s="161"/>
      <c r="L3965" s="161"/>
      <c r="M3965" s="161"/>
      <c r="N3965" s="161"/>
      <c r="O3965" s="161"/>
      <c r="P3965" s="161"/>
      <c r="Q3965" s="161"/>
      <c r="R3965" s="161"/>
      <c r="S3965" s="161"/>
      <c r="T3965" s="161"/>
      <c r="U3965" s="161"/>
      <c r="V3965" s="161"/>
      <c r="W3965" s="161"/>
      <c r="X3965" s="161"/>
      <c r="Y3965" s="161"/>
      <c r="Z3965" s="161"/>
      <c r="AA3965" s="161"/>
      <c r="AB3965" s="161"/>
      <c r="AC3965" s="161"/>
      <c r="AD3965" s="161"/>
      <c r="AE3965" s="161"/>
      <c r="AF3965" s="166"/>
      <c r="AG3965" s="166"/>
      <c r="AH3965" s="161"/>
      <c r="AI3965" s="161"/>
      <c r="AJ3965" s="161"/>
      <c r="AK3965" s="161"/>
      <c r="AL3965" s="161"/>
      <c r="AM3965" s="161"/>
      <c r="AN3965" s="161"/>
      <c r="AO3965" s="161"/>
      <c r="AP3965" s="161"/>
      <c r="AQ3965" s="161"/>
      <c r="AR3965" s="161"/>
      <c r="AS3965" s="161"/>
      <c r="AT3965" s="161"/>
      <c r="AU3965" s="161"/>
      <c r="AV3965" s="161"/>
      <c r="AW3965" s="161"/>
      <c r="AX3965" s="161"/>
      <c r="AY3965" s="161"/>
      <c r="AZ3965" s="161"/>
      <c r="BA3965" s="161"/>
      <c r="BB3965" s="161"/>
      <c r="BC3965" s="161"/>
      <c r="BD3965" s="161"/>
      <c r="BE3965" s="161"/>
      <c r="BF3965" s="161"/>
      <c r="BG3965" s="161"/>
      <c r="BH3965" s="161"/>
      <c r="BI3965" s="161"/>
      <c r="BJ3965" s="161"/>
      <c r="BK3965" s="161"/>
      <c r="BL3965" s="161"/>
      <c r="BM3965" s="161"/>
      <c r="BN3965" s="167"/>
      <c r="BO3965" s="70"/>
      <c r="BP3965" s="70"/>
      <c r="BQ3965" s="53"/>
      <c r="BR3965" s="53"/>
      <c r="BS3965" s="779"/>
    </row>
    <row r="3966" spans="1:71" s="68" customFormat="1" ht="80.25" customHeight="1" thickTop="1" thickBot="1" x14ac:dyDescent="0.5">
      <c r="A3966" s="791"/>
      <c r="B3966" s="325" t="s">
        <v>55</v>
      </c>
      <c r="C3966" s="326"/>
      <c r="D3966" s="327" t="s">
        <v>47</v>
      </c>
      <c r="E3966" s="327"/>
      <c r="F3966" s="71"/>
      <c r="G3966" s="71"/>
      <c r="H3966" s="328"/>
      <c r="I3966" s="329"/>
      <c r="J3966" s="330"/>
      <c r="K3966" s="235"/>
      <c r="L3966" s="328"/>
      <c r="M3966" s="329"/>
      <c r="N3966" s="330"/>
      <c r="O3966" s="331" t="s">
        <v>42</v>
      </c>
      <c r="P3966" s="332"/>
      <c r="Q3966" s="332"/>
      <c r="R3966" s="332"/>
      <c r="S3966" s="328"/>
      <c r="T3966" s="329"/>
      <c r="U3966" s="330"/>
      <c r="V3966" s="235"/>
      <c r="W3966" s="328"/>
      <c r="X3966" s="329"/>
      <c r="Y3966" s="330"/>
      <c r="Z3966" s="331" t="s">
        <v>110</v>
      </c>
      <c r="AA3966" s="332"/>
      <c r="AB3966" s="332"/>
      <c r="AC3966" s="332"/>
      <c r="AD3966" s="332"/>
      <c r="AE3966" s="332"/>
      <c r="AF3966" s="332"/>
      <c r="AG3966" s="332"/>
      <c r="AH3966" s="332"/>
      <c r="AI3966" s="333"/>
      <c r="AJ3966" s="328"/>
      <c r="AK3966" s="329"/>
      <c r="AL3966" s="330"/>
      <c r="AM3966" s="235"/>
      <c r="AN3966" s="328"/>
      <c r="AO3966" s="329"/>
      <c r="AP3966" s="330"/>
      <c r="AQ3966" s="331" t="s">
        <v>46</v>
      </c>
      <c r="AR3966" s="332"/>
      <c r="AS3966" s="332"/>
      <c r="AT3966" s="333"/>
      <c r="AU3966" s="328"/>
      <c r="AV3966" s="329"/>
      <c r="AW3966" s="330"/>
      <c r="AX3966" s="235"/>
      <c r="AY3966" s="328"/>
      <c r="AZ3966" s="329"/>
      <c r="BA3966" s="330"/>
      <c r="BB3966" s="334" t="s">
        <v>112</v>
      </c>
      <c r="BC3966" s="335"/>
      <c r="BD3966" s="335"/>
      <c r="BE3966" s="336"/>
      <c r="BF3966" s="337">
        <f>BL3961</f>
        <v>0</v>
      </c>
      <c r="BG3966" s="338"/>
      <c r="BH3966" s="339"/>
      <c r="BI3966" s="235"/>
      <c r="BJ3966" s="337">
        <f>BL3963</f>
        <v>0</v>
      </c>
      <c r="BK3966" s="338"/>
      <c r="BL3966" s="339"/>
      <c r="BM3966" s="173"/>
      <c r="BN3966" s="174"/>
      <c r="BO3966" s="72"/>
      <c r="BP3966" s="72"/>
      <c r="BQ3966" s="67"/>
      <c r="BR3966" s="67"/>
      <c r="BS3966" s="791"/>
    </row>
    <row r="3967" spans="1:71" ht="15.6" customHeight="1" thickTop="1" thickBot="1" x14ac:dyDescent="0.55000000000000004">
      <c r="A3967" s="779"/>
      <c r="B3967" s="162"/>
      <c r="C3967" s="156"/>
      <c r="D3967" s="163"/>
      <c r="E3967" s="163"/>
      <c r="F3967" s="73"/>
      <c r="G3967" s="73"/>
      <c r="H3967" s="170"/>
      <c r="I3967" s="170"/>
      <c r="J3967" s="170"/>
      <c r="K3967" s="170"/>
      <c r="L3967" s="170"/>
      <c r="M3967" s="170"/>
      <c r="N3967" s="170"/>
      <c r="O3967" s="168"/>
      <c r="P3967" s="168"/>
      <c r="Q3967" s="168"/>
      <c r="R3967" s="168"/>
      <c r="S3967" s="170"/>
      <c r="T3967" s="170"/>
      <c r="U3967" s="170"/>
      <c r="V3967" s="169"/>
      <c r="W3967" s="170"/>
      <c r="X3967" s="170"/>
      <c r="Y3967" s="170"/>
      <c r="Z3967" s="168"/>
      <c r="AA3967" s="168"/>
      <c r="AB3967" s="168"/>
      <c r="AC3967" s="168"/>
      <c r="AD3967" s="170"/>
      <c r="AE3967" s="170"/>
      <c r="AF3967" s="170"/>
      <c r="AG3967" s="170"/>
      <c r="AH3967" s="169"/>
      <c r="AI3967" s="169"/>
      <c r="AJ3967" s="170"/>
      <c r="AK3967" s="168"/>
      <c r="AL3967" s="168"/>
      <c r="AM3967" s="168"/>
      <c r="AN3967" s="168"/>
      <c r="AO3967" s="170"/>
      <c r="AP3967" s="170"/>
      <c r="AQ3967" s="168"/>
      <c r="AR3967" s="168"/>
      <c r="AS3967" s="168"/>
      <c r="AT3967" s="168"/>
      <c r="AU3967" s="170"/>
      <c r="AV3967" s="170"/>
      <c r="AW3967" s="170"/>
      <c r="AX3967" s="170"/>
      <c r="AY3967" s="170"/>
      <c r="AZ3967" s="172"/>
      <c r="BA3967" s="172"/>
      <c r="BB3967" s="168"/>
      <c r="BC3967" s="176"/>
      <c r="BD3967" s="177"/>
      <c r="BE3967" s="177"/>
      <c r="BF3967" s="178"/>
      <c r="BG3967" s="178"/>
      <c r="BH3967" s="172"/>
      <c r="BI3967" s="170"/>
      <c r="BJ3967" s="179"/>
      <c r="BK3967" s="179"/>
      <c r="BL3967" s="172"/>
      <c r="BM3967" s="175"/>
      <c r="BN3967" s="180"/>
      <c r="BO3967" s="74"/>
      <c r="BP3967" s="74"/>
      <c r="BQ3967" s="53"/>
      <c r="BR3967" s="53"/>
      <c r="BS3967" s="779"/>
    </row>
    <row r="3968" spans="1:71" s="68" customFormat="1" ht="80.25" customHeight="1" thickTop="1" thickBot="1" x14ac:dyDescent="0.5">
      <c r="A3968" s="791"/>
      <c r="B3968" s="334" t="s">
        <v>40</v>
      </c>
      <c r="C3968" s="335"/>
      <c r="D3968" s="327" t="s">
        <v>48</v>
      </c>
      <c r="E3968" s="327"/>
      <c r="F3968" s="71"/>
      <c r="G3968" s="71"/>
      <c r="H3968" s="337">
        <f>H3966</f>
        <v>0</v>
      </c>
      <c r="I3968" s="338"/>
      <c r="J3968" s="339"/>
      <c r="K3968" s="235"/>
      <c r="L3968" s="337">
        <f>L3966</f>
        <v>0</v>
      </c>
      <c r="M3968" s="338"/>
      <c r="N3968" s="339"/>
      <c r="O3968" s="331" t="s">
        <v>44</v>
      </c>
      <c r="P3968" s="332"/>
      <c r="Q3968" s="332"/>
      <c r="R3968" s="332"/>
      <c r="S3968" s="337">
        <f>S3966-H3966</f>
        <v>0</v>
      </c>
      <c r="T3968" s="338"/>
      <c r="U3968" s="339"/>
      <c r="V3968" s="235"/>
      <c r="W3968" s="337">
        <f>W3966-L3966</f>
        <v>0</v>
      </c>
      <c r="X3968" s="338"/>
      <c r="Y3968" s="339"/>
      <c r="Z3968" s="331" t="s">
        <v>111</v>
      </c>
      <c r="AA3968" s="332"/>
      <c r="AB3968" s="332"/>
      <c r="AC3968" s="332"/>
      <c r="AD3968" s="332"/>
      <c r="AE3968" s="332"/>
      <c r="AF3968" s="332"/>
      <c r="AG3968" s="332"/>
      <c r="AH3968" s="332"/>
      <c r="AI3968" s="333"/>
      <c r="AJ3968" s="337">
        <f>AJ3966-S3966</f>
        <v>0</v>
      </c>
      <c r="AK3968" s="338"/>
      <c r="AL3968" s="339"/>
      <c r="AM3968" s="235"/>
      <c r="AN3968" s="337">
        <f>AN3966-W3966</f>
        <v>0</v>
      </c>
      <c r="AO3968" s="338"/>
      <c r="AP3968" s="339"/>
      <c r="AQ3968" s="331" t="s">
        <v>45</v>
      </c>
      <c r="AR3968" s="332"/>
      <c r="AS3968" s="332"/>
      <c r="AT3968" s="333"/>
      <c r="AU3968" s="337">
        <f>AU3966-AJ3966</f>
        <v>0</v>
      </c>
      <c r="AV3968" s="338"/>
      <c r="AW3968" s="339"/>
      <c r="AX3968" s="235"/>
      <c r="AY3968" s="337">
        <f>AY3966-AN3966</f>
        <v>0</v>
      </c>
      <c r="AZ3968" s="338"/>
      <c r="BA3968" s="339"/>
      <c r="BB3968" s="334" t="s">
        <v>113</v>
      </c>
      <c r="BC3968" s="335"/>
      <c r="BD3968" s="335"/>
      <c r="BE3968" s="336"/>
      <c r="BF3968" s="337">
        <f>BF3966-AU3966</f>
        <v>0</v>
      </c>
      <c r="BG3968" s="338"/>
      <c r="BH3968" s="339"/>
      <c r="BI3968" s="235"/>
      <c r="BJ3968" s="337">
        <f>BJ3966-AY3966</f>
        <v>0</v>
      </c>
      <c r="BK3968" s="338"/>
      <c r="BL3968" s="339"/>
      <c r="BM3968" s="173"/>
      <c r="BN3968" s="174"/>
      <c r="BO3968" s="72"/>
      <c r="BP3968" s="72"/>
      <c r="BQ3968" s="67"/>
      <c r="BR3968" s="67"/>
      <c r="BS3968" s="791"/>
    </row>
    <row r="3969" spans="1:71" ht="15.75" customHeight="1" thickTop="1" thickBot="1" x14ac:dyDescent="0.45">
      <c r="A3969" s="779"/>
      <c r="B3969" s="164"/>
      <c r="C3969" s="165"/>
      <c r="D3969" s="165"/>
      <c r="E3969" s="165"/>
      <c r="F3969" s="75"/>
      <c r="G3969" s="75"/>
      <c r="H3969" s="165"/>
      <c r="I3969" s="165"/>
      <c r="J3969" s="165"/>
      <c r="K3969" s="165"/>
      <c r="L3969" s="165"/>
      <c r="M3969" s="165"/>
      <c r="N3969" s="165"/>
      <c r="O3969" s="165"/>
      <c r="P3969" s="165"/>
      <c r="Q3969" s="165"/>
      <c r="R3969" s="165"/>
      <c r="S3969" s="165"/>
      <c r="T3969" s="165"/>
      <c r="U3969" s="165"/>
      <c r="V3969" s="165"/>
      <c r="W3969" s="165"/>
      <c r="X3969" s="165"/>
      <c r="Y3969" s="165"/>
      <c r="Z3969" s="165"/>
      <c r="AA3969" s="165"/>
      <c r="AB3969" s="165"/>
      <c r="AC3969" s="165"/>
      <c r="AD3969" s="165"/>
      <c r="AE3969" s="165"/>
      <c r="AF3969" s="171"/>
      <c r="AG3969" s="171"/>
      <c r="AH3969" s="165"/>
      <c r="AI3969" s="165"/>
      <c r="AJ3969" s="165"/>
      <c r="AK3969" s="165"/>
      <c r="AL3969" s="165"/>
      <c r="AM3969" s="165"/>
      <c r="AN3969" s="165"/>
      <c r="AO3969" s="165"/>
      <c r="AP3969" s="165"/>
      <c r="AQ3969" s="165"/>
      <c r="AR3969" s="165"/>
      <c r="AS3969" s="165"/>
      <c r="AT3969" s="165"/>
      <c r="AU3969" s="165"/>
      <c r="AV3969" s="165"/>
      <c r="AW3969" s="165"/>
      <c r="AX3969" s="165"/>
      <c r="AY3969" s="165"/>
      <c r="AZ3969" s="165"/>
      <c r="BA3969" s="340" t="s">
        <v>138</v>
      </c>
      <c r="BB3969" s="340"/>
      <c r="BC3969" s="340"/>
      <c r="BD3969" s="340"/>
      <c r="BE3969" s="340"/>
      <c r="BF3969" s="340"/>
      <c r="BG3969" s="340"/>
      <c r="BH3969" s="340"/>
      <c r="BI3969" s="340"/>
      <c r="BJ3969" s="340"/>
      <c r="BK3969" s="340"/>
      <c r="BL3969" s="340"/>
      <c r="BM3969" s="340"/>
      <c r="BN3969" s="341"/>
      <c r="BO3969" s="76"/>
      <c r="BP3969" s="76"/>
      <c r="BQ3969" s="53"/>
      <c r="BR3969" s="53"/>
      <c r="BS3969" s="779"/>
    </row>
    <row r="3970" spans="1:71" ht="12" customHeight="1" thickTop="1" x14ac:dyDescent="0.4">
      <c r="A3970" s="779"/>
      <c r="B3970" s="780"/>
      <c r="C3970" s="779"/>
      <c r="D3970" s="779"/>
      <c r="E3970" s="779"/>
      <c r="F3970" s="781"/>
      <c r="G3970" s="781"/>
      <c r="H3970" s="779"/>
      <c r="I3970" s="779"/>
      <c r="J3970" s="779"/>
      <c r="K3970" s="779"/>
      <c r="L3970" s="779"/>
      <c r="M3970" s="779"/>
      <c r="N3970" s="779"/>
      <c r="O3970" s="779"/>
      <c r="P3970" s="779"/>
      <c r="Q3970" s="779"/>
      <c r="R3970" s="779"/>
      <c r="S3970" s="779"/>
      <c r="T3970" s="779"/>
      <c r="U3970" s="779"/>
      <c r="V3970" s="779"/>
      <c r="W3970" s="779"/>
      <c r="X3970" s="779"/>
      <c r="Y3970" s="779"/>
      <c r="Z3970" s="779"/>
      <c r="AA3970" s="779"/>
      <c r="AB3970" s="779"/>
      <c r="AC3970" s="779"/>
      <c r="AD3970" s="779"/>
      <c r="AE3970" s="779"/>
      <c r="AF3970" s="782"/>
      <c r="AG3970" s="782"/>
      <c r="AH3970" s="779"/>
      <c r="AI3970" s="779"/>
      <c r="AJ3970" s="779"/>
      <c r="AK3970" s="779"/>
      <c r="AL3970" s="779"/>
      <c r="AM3970" s="779"/>
      <c r="AN3970" s="779"/>
      <c r="AO3970" s="779"/>
      <c r="AP3970" s="779"/>
      <c r="AQ3970" s="779"/>
      <c r="AR3970" s="779"/>
      <c r="AS3970" s="779"/>
      <c r="AT3970" s="779"/>
      <c r="AU3970" s="779"/>
      <c r="AV3970" s="779"/>
      <c r="AW3970" s="779"/>
      <c r="AX3970" s="779"/>
      <c r="AY3970" s="779"/>
      <c r="AZ3970" s="779"/>
      <c r="BA3970" s="779"/>
      <c r="BB3970" s="779"/>
      <c r="BC3970" s="779"/>
      <c r="BD3970" s="779"/>
      <c r="BE3970" s="779"/>
      <c r="BF3970" s="779"/>
      <c r="BG3970" s="779"/>
      <c r="BH3970" s="779"/>
      <c r="BI3970" s="779"/>
      <c r="BJ3970" s="779"/>
      <c r="BK3970" s="779"/>
      <c r="BL3970" s="779"/>
      <c r="BM3970" s="779"/>
      <c r="BN3970" s="779"/>
      <c r="BO3970" s="783"/>
      <c r="BP3970" s="783"/>
      <c r="BQ3970" s="779"/>
      <c r="BR3970" s="779"/>
      <c r="BS3970" s="779"/>
    </row>
    <row r="3971" spans="1:71" s="57" customFormat="1" ht="46.5" x14ac:dyDescent="0.7">
      <c r="A3971" s="784"/>
      <c r="B3971" s="801" t="s">
        <v>9</v>
      </c>
      <c r="C3971" s="801"/>
      <c r="D3971" s="801"/>
      <c r="E3971" s="801"/>
      <c r="F3971" s="801"/>
      <c r="G3971" s="801"/>
      <c r="H3971" s="801"/>
      <c r="I3971" s="801"/>
      <c r="J3971" s="801"/>
      <c r="K3971" s="801"/>
      <c r="L3971" s="801"/>
      <c r="M3971" s="801"/>
      <c r="N3971" s="801"/>
      <c r="O3971" s="801"/>
      <c r="P3971" s="801"/>
      <c r="Q3971" s="801"/>
      <c r="R3971" s="801"/>
      <c r="S3971" s="801"/>
      <c r="T3971" s="801"/>
      <c r="U3971" s="801"/>
      <c r="V3971" s="801"/>
      <c r="W3971" s="801"/>
      <c r="X3971" s="801"/>
      <c r="Y3971" s="801"/>
      <c r="Z3971" s="801"/>
      <c r="AA3971" s="801"/>
      <c r="AB3971" s="801"/>
      <c r="AC3971" s="801"/>
      <c r="AD3971" s="801"/>
      <c r="AE3971" s="801"/>
      <c r="AF3971" s="801"/>
      <c r="AG3971" s="801"/>
      <c r="AH3971" s="801"/>
      <c r="AI3971" s="801"/>
      <c r="AJ3971" s="801"/>
      <c r="AK3971" s="801"/>
      <c r="AL3971" s="801"/>
      <c r="AM3971" s="801"/>
      <c r="AN3971" s="801"/>
      <c r="AO3971" s="801"/>
      <c r="AP3971" s="801"/>
      <c r="AQ3971" s="801"/>
      <c r="AR3971" s="801"/>
      <c r="AS3971" s="801"/>
      <c r="AT3971" s="801"/>
      <c r="AU3971" s="801"/>
      <c r="AV3971" s="801"/>
      <c r="AW3971" s="801"/>
      <c r="AX3971" s="801"/>
      <c r="AY3971" s="801"/>
      <c r="AZ3971" s="801"/>
      <c r="BA3971" s="801"/>
      <c r="BB3971" s="801"/>
      <c r="BC3971" s="801"/>
      <c r="BD3971" s="801"/>
      <c r="BE3971" s="801"/>
      <c r="BF3971" s="801"/>
      <c r="BG3971" s="801"/>
      <c r="BH3971" s="801"/>
      <c r="BI3971" s="801"/>
      <c r="BJ3971" s="801"/>
      <c r="BK3971" s="801"/>
      <c r="BL3971" s="801"/>
      <c r="BM3971" s="801"/>
      <c r="BN3971" s="801"/>
      <c r="BO3971" s="139"/>
      <c r="BP3971" s="139"/>
      <c r="BQ3971" s="56"/>
      <c r="BR3971" s="56"/>
      <c r="BS3971" s="784"/>
    </row>
    <row r="3972" spans="1:71" ht="11.1" customHeight="1" x14ac:dyDescent="0.4">
      <c r="A3972" s="779"/>
      <c r="B3972" s="140"/>
      <c r="C3972" s="141"/>
      <c r="D3972" s="141"/>
      <c r="E3972" s="141"/>
      <c r="F3972" s="142"/>
      <c r="G3972" s="142"/>
      <c r="H3972" s="141"/>
      <c r="I3972" s="141"/>
      <c r="J3972" s="141"/>
      <c r="K3972" s="141"/>
      <c r="L3972" s="141"/>
      <c r="M3972" s="141"/>
      <c r="N3972" s="141"/>
      <c r="O3972" s="141"/>
      <c r="P3972" s="141"/>
      <c r="Q3972" s="141"/>
      <c r="R3972" s="141"/>
      <c r="S3972" s="141"/>
      <c r="T3972" s="141"/>
      <c r="U3972" s="141"/>
      <c r="V3972" s="141"/>
      <c r="W3972" s="141"/>
      <c r="X3972" s="141"/>
      <c r="Y3972" s="141"/>
      <c r="Z3972" s="141"/>
      <c r="AA3972" s="141"/>
      <c r="AB3972" s="141"/>
      <c r="AC3972" s="141"/>
      <c r="AD3972" s="141"/>
      <c r="AE3972" s="141"/>
      <c r="AF3972" s="143"/>
      <c r="AG3972" s="143"/>
      <c r="AH3972" s="141"/>
      <c r="AI3972" s="141"/>
      <c r="AJ3972" s="141"/>
      <c r="AK3972" s="141"/>
      <c r="AL3972" s="141"/>
      <c r="AM3972" s="141"/>
      <c r="AN3972" s="141"/>
      <c r="AO3972" s="141"/>
      <c r="AP3972" s="141"/>
      <c r="AQ3972" s="141"/>
      <c r="AR3972" s="141"/>
      <c r="AS3972" s="141"/>
      <c r="AT3972" s="141"/>
      <c r="AU3972" s="141"/>
      <c r="AV3972" s="141"/>
      <c r="AW3972" s="141"/>
      <c r="AX3972" s="141"/>
      <c r="AY3972" s="141"/>
      <c r="AZ3972" s="141"/>
      <c r="BA3972" s="141"/>
      <c r="BB3972" s="141"/>
      <c r="BC3972" s="141"/>
      <c r="BD3972" s="141"/>
      <c r="BE3972" s="141"/>
      <c r="BF3972" s="141"/>
      <c r="BG3972" s="141"/>
      <c r="BH3972" s="141"/>
      <c r="BI3972" s="141"/>
      <c r="BJ3972" s="141"/>
      <c r="BK3972" s="141"/>
      <c r="BL3972" s="141"/>
      <c r="BM3972" s="141"/>
      <c r="BN3972" s="460"/>
      <c r="BO3972" s="460"/>
      <c r="BP3972" s="460"/>
      <c r="BQ3972" s="53"/>
      <c r="BR3972" s="53"/>
      <c r="BS3972" s="779"/>
    </row>
    <row r="3973" spans="1:71" s="58" customFormat="1" ht="36.75" customHeight="1" x14ac:dyDescent="0.4">
      <c r="A3973" s="780"/>
      <c r="B3973" s="140"/>
      <c r="C3973" s="140"/>
      <c r="D3973" s="793" t="s">
        <v>10</v>
      </c>
      <c r="E3973" s="461" t="str">
        <f>IF(ROSTER!D$3="","",ROSTER!D$3)</f>
        <v/>
      </c>
      <c r="F3973" s="461"/>
      <c r="G3973" s="461"/>
      <c r="H3973" s="461"/>
      <c r="I3973" s="461"/>
      <c r="J3973" s="461"/>
      <c r="K3973" s="461"/>
      <c r="L3973" s="461"/>
      <c r="M3973" s="461"/>
      <c r="N3973" s="461"/>
      <c r="O3973" s="461"/>
      <c r="P3973" s="461"/>
      <c r="Q3973" s="461"/>
      <c r="R3973" s="461"/>
      <c r="S3973" s="461"/>
      <c r="T3973" s="461"/>
      <c r="U3973" s="461"/>
      <c r="V3973" s="461"/>
      <c r="W3973" s="461"/>
      <c r="X3973" s="461"/>
      <c r="Y3973" s="461"/>
      <c r="Z3973" s="461"/>
      <c r="AA3973" s="461"/>
      <c r="AB3973" s="461"/>
      <c r="AC3973" s="461"/>
      <c r="AD3973" s="144"/>
      <c r="AE3973" s="792" t="s">
        <v>11</v>
      </c>
      <c r="AF3973" s="792"/>
      <c r="AG3973" s="792"/>
      <c r="AH3973" s="792"/>
      <c r="AI3973" s="792"/>
      <c r="AJ3973" s="792"/>
      <c r="AK3973" s="792"/>
      <c r="AL3973" s="792"/>
      <c r="AM3973" s="792"/>
      <c r="AN3973" s="462"/>
      <c r="AO3973" s="462"/>
      <c r="AP3973" s="462"/>
      <c r="AQ3973" s="462"/>
      <c r="AR3973" s="462"/>
      <c r="AS3973" s="462"/>
      <c r="AT3973" s="462"/>
      <c r="AU3973" s="462"/>
      <c r="AV3973" s="462"/>
      <c r="AW3973" s="462"/>
      <c r="AX3973" s="462"/>
      <c r="AY3973" s="462"/>
      <c r="AZ3973" s="462"/>
      <c r="BA3973" s="462"/>
      <c r="BB3973" s="462"/>
      <c r="BC3973" s="462"/>
      <c r="BD3973" s="462"/>
      <c r="BE3973" s="462"/>
      <c r="BF3973" s="462"/>
      <c r="BG3973" s="462"/>
      <c r="BH3973" s="462"/>
      <c r="BI3973" s="462"/>
      <c r="BJ3973" s="462"/>
      <c r="BK3973" s="462"/>
      <c r="BL3973" s="462"/>
      <c r="BM3973" s="462"/>
      <c r="BN3973" s="460"/>
      <c r="BO3973" s="460"/>
      <c r="BP3973" s="460"/>
      <c r="BQ3973" s="54"/>
      <c r="BR3973" s="54"/>
      <c r="BS3973" s="780"/>
    </row>
    <row r="3974" spans="1:71" ht="8.85" customHeight="1" x14ac:dyDescent="0.4">
      <c r="A3974" s="785"/>
      <c r="B3974" s="140"/>
      <c r="C3974" s="143" t="s">
        <v>34</v>
      </c>
      <c r="D3974" s="143"/>
      <c r="E3974" s="143"/>
      <c r="F3974" s="145"/>
      <c r="G3974" s="145"/>
      <c r="H3974" s="143"/>
      <c r="I3974" s="143"/>
      <c r="J3974" s="146"/>
      <c r="K3974" s="146"/>
      <c r="L3974" s="146"/>
      <c r="M3974" s="146"/>
      <c r="N3974" s="146"/>
      <c r="O3974" s="146"/>
      <c r="P3974" s="146"/>
      <c r="Q3974" s="146"/>
      <c r="R3974" s="146"/>
      <c r="S3974" s="146"/>
      <c r="T3974" s="146"/>
      <c r="U3974" s="146"/>
      <c r="V3974" s="146"/>
      <c r="W3974" s="146"/>
      <c r="X3974" s="146"/>
      <c r="Y3974" s="146"/>
      <c r="Z3974" s="146"/>
      <c r="AA3974" s="146"/>
      <c r="AB3974" s="146"/>
      <c r="AC3974" s="146"/>
      <c r="AD3974" s="146"/>
      <c r="AE3974" s="146"/>
      <c r="AF3974" s="146"/>
      <c r="AG3974" s="143"/>
      <c r="AH3974" s="147"/>
      <c r="AI3974" s="148"/>
      <c r="AJ3974" s="148"/>
      <c r="AK3974" s="148"/>
      <c r="AL3974" s="148"/>
      <c r="AM3974" s="148"/>
      <c r="AN3974" s="148"/>
      <c r="AO3974" s="149"/>
      <c r="AP3974" s="150"/>
      <c r="AQ3974" s="150"/>
      <c r="AR3974" s="150"/>
      <c r="AS3974" s="150"/>
      <c r="AT3974" s="150"/>
      <c r="AU3974" s="150"/>
      <c r="AV3974" s="150"/>
      <c r="AW3974" s="150"/>
      <c r="AX3974" s="150"/>
      <c r="AY3974" s="150"/>
      <c r="AZ3974" s="150"/>
      <c r="BA3974" s="150"/>
      <c r="BB3974" s="150"/>
      <c r="BC3974" s="150"/>
      <c r="BD3974" s="150"/>
      <c r="BE3974" s="150"/>
      <c r="BF3974" s="150"/>
      <c r="BG3974" s="150"/>
      <c r="BH3974" s="150"/>
      <c r="BI3974" s="150"/>
      <c r="BJ3974" s="150"/>
      <c r="BK3974" s="150"/>
      <c r="BL3974" s="150"/>
      <c r="BM3974" s="150"/>
      <c r="BN3974" s="150"/>
      <c r="BO3974" s="151"/>
      <c r="BP3974" s="151"/>
      <c r="BQ3974" s="59"/>
      <c r="BR3974" s="59"/>
      <c r="BS3974" s="785"/>
    </row>
    <row r="3975" spans="1:71" s="58" customFormat="1" ht="42.75" x14ac:dyDescent="0.4">
      <c r="A3975" s="780"/>
      <c r="B3975" s="140"/>
      <c r="C3975" s="794" t="s">
        <v>33</v>
      </c>
      <c r="D3975" s="794"/>
      <c r="E3975" s="463"/>
      <c r="F3975" s="463"/>
      <c r="G3975" s="463"/>
      <c r="H3975" s="463"/>
      <c r="I3975" s="463"/>
      <c r="J3975" s="463"/>
      <c r="K3975" s="463"/>
      <c r="L3975" s="463"/>
      <c r="M3975" s="463"/>
      <c r="N3975" s="463"/>
      <c r="O3975" s="463"/>
      <c r="P3975" s="463"/>
      <c r="Q3975" s="463"/>
      <c r="R3975" s="463"/>
      <c r="S3975" s="463"/>
      <c r="T3975" s="463"/>
      <c r="U3975" s="463"/>
      <c r="V3975" s="463"/>
      <c r="W3975" s="463"/>
      <c r="X3975" s="463"/>
      <c r="Y3975" s="463"/>
      <c r="Z3975" s="463"/>
      <c r="AA3975" s="463"/>
      <c r="AB3975" s="463"/>
      <c r="AC3975" s="463"/>
      <c r="AD3975" s="144"/>
      <c r="AE3975" s="185" t="s">
        <v>18</v>
      </c>
      <c r="AF3975" s="185"/>
      <c r="AG3975" s="185"/>
      <c r="AH3975" s="792" t="s">
        <v>18</v>
      </c>
      <c r="AI3975" s="792"/>
      <c r="AJ3975" s="792"/>
      <c r="AK3975" s="792"/>
      <c r="AL3975" s="792"/>
      <c r="AM3975" s="792"/>
      <c r="AN3975" s="463"/>
      <c r="AO3975" s="463"/>
      <c r="AP3975" s="463"/>
      <c r="AQ3975" s="463"/>
      <c r="AR3975" s="463"/>
      <c r="AS3975" s="463"/>
      <c r="AT3975" s="463"/>
      <c r="AU3975" s="463"/>
      <c r="AV3975" s="463"/>
      <c r="AW3975" s="463"/>
      <c r="AX3975" s="463"/>
      <c r="AY3975" s="463"/>
      <c r="AZ3975" s="463"/>
      <c r="BA3975" s="792" t="s">
        <v>12</v>
      </c>
      <c r="BB3975" s="792"/>
      <c r="BC3975" s="792"/>
      <c r="BD3975" s="464"/>
      <c r="BE3975" s="464"/>
      <c r="BF3975" s="464"/>
      <c r="BG3975" s="464"/>
      <c r="BH3975" s="464"/>
      <c r="BI3975" s="464"/>
      <c r="BJ3975" s="464"/>
      <c r="BK3975" s="464"/>
      <c r="BL3975" s="464"/>
      <c r="BM3975" s="464"/>
      <c r="BN3975" s="152"/>
      <c r="BO3975" s="153"/>
      <c r="BP3975" s="153"/>
      <c r="BQ3975" s="60">
        <f>IF(BD3975=0,0,1)</f>
        <v>0</v>
      </c>
      <c r="BR3975" s="61">
        <f>IF((BF4029+BJ4029)&gt;(AU4029+AY4029),1,0)</f>
        <v>0</v>
      </c>
      <c r="BS3975" s="786"/>
    </row>
    <row r="3976" spans="1:71" ht="9.6" customHeight="1" x14ac:dyDescent="0.4">
      <c r="A3976" s="779"/>
      <c r="B3976" s="140"/>
      <c r="C3976" s="141"/>
      <c r="D3976" s="141"/>
      <c r="E3976" s="141"/>
      <c r="F3976" s="142"/>
      <c r="G3976" s="142"/>
      <c r="H3976" s="141"/>
      <c r="I3976" s="141"/>
      <c r="J3976" s="141"/>
      <c r="K3976" s="141"/>
      <c r="L3976" s="141"/>
      <c r="M3976" s="141"/>
      <c r="N3976" s="141"/>
      <c r="O3976" s="141"/>
      <c r="P3976" s="141"/>
      <c r="Q3976" s="141"/>
      <c r="R3976" s="141"/>
      <c r="S3976" s="141"/>
      <c r="T3976" s="141"/>
      <c r="U3976" s="141"/>
      <c r="V3976" s="141"/>
      <c r="W3976" s="141"/>
      <c r="X3976" s="141"/>
      <c r="Y3976" s="141"/>
      <c r="Z3976" s="141"/>
      <c r="AA3976" s="141"/>
      <c r="AB3976" s="141"/>
      <c r="AC3976" s="141"/>
      <c r="AD3976" s="141"/>
      <c r="AE3976" s="141"/>
      <c r="AF3976" s="143"/>
      <c r="AG3976" s="143"/>
      <c r="AH3976" s="141"/>
      <c r="AI3976" s="141"/>
      <c r="AJ3976" s="141"/>
      <c r="AK3976" s="141"/>
      <c r="AL3976" s="141"/>
      <c r="AM3976" s="141"/>
      <c r="AN3976" s="141"/>
      <c r="AO3976" s="141"/>
      <c r="AP3976" s="141"/>
      <c r="AQ3976" s="141"/>
      <c r="AR3976" s="141"/>
      <c r="AS3976" s="141"/>
      <c r="AT3976" s="141"/>
      <c r="AU3976" s="141"/>
      <c r="AV3976" s="141"/>
      <c r="AW3976" s="141"/>
      <c r="AX3976" s="141"/>
      <c r="AY3976" s="141"/>
      <c r="AZ3976" s="141"/>
      <c r="BA3976" s="141"/>
      <c r="BB3976" s="141"/>
      <c r="BC3976" s="141"/>
      <c r="BD3976" s="141"/>
      <c r="BE3976" s="141"/>
      <c r="BF3976" s="141"/>
      <c r="BG3976" s="141"/>
      <c r="BH3976" s="141"/>
      <c r="BI3976" s="141"/>
      <c r="BJ3976" s="141"/>
      <c r="BK3976" s="141"/>
      <c r="BL3976" s="141"/>
      <c r="BM3976" s="141"/>
      <c r="BN3976" s="141"/>
      <c r="BO3976" s="154"/>
      <c r="BP3976" s="154"/>
      <c r="BQ3976" s="53"/>
      <c r="BR3976" s="53"/>
      <c r="BS3976" s="779"/>
    </row>
    <row r="3977" spans="1:71" ht="8.85" customHeight="1" thickBot="1" x14ac:dyDescent="0.45">
      <c r="A3977" s="779"/>
      <c r="B3977" s="155"/>
      <c r="C3977" s="156"/>
      <c r="D3977" s="156"/>
      <c r="E3977" s="156"/>
      <c r="F3977" s="157"/>
      <c r="G3977" s="157"/>
      <c r="H3977" s="156"/>
      <c r="I3977" s="156"/>
      <c r="J3977" s="156"/>
      <c r="K3977" s="156"/>
      <c r="L3977" s="156"/>
      <c r="M3977" s="156"/>
      <c r="N3977" s="156"/>
      <c r="O3977" s="156"/>
      <c r="P3977" s="156"/>
      <c r="Q3977" s="156"/>
      <c r="R3977" s="156"/>
      <c r="S3977" s="156"/>
      <c r="T3977" s="156"/>
      <c r="U3977" s="156"/>
      <c r="V3977" s="156"/>
      <c r="W3977" s="156"/>
      <c r="X3977" s="156"/>
      <c r="Y3977" s="156"/>
      <c r="Z3977" s="156"/>
      <c r="AA3977" s="156"/>
      <c r="AB3977" s="156"/>
      <c r="AC3977" s="156"/>
      <c r="AD3977" s="156"/>
      <c r="AE3977" s="156"/>
      <c r="AF3977" s="158"/>
      <c r="AG3977" s="158"/>
      <c r="AH3977" s="156"/>
      <c r="AI3977" s="156"/>
      <c r="AJ3977" s="156"/>
      <c r="AK3977" s="156"/>
      <c r="AL3977" s="156"/>
      <c r="AM3977" s="156"/>
      <c r="AN3977" s="156"/>
      <c r="AO3977" s="156"/>
      <c r="AP3977" s="156"/>
      <c r="AQ3977" s="156"/>
      <c r="AR3977" s="156"/>
      <c r="AS3977" s="156"/>
      <c r="AT3977" s="156"/>
      <c r="AU3977" s="156"/>
      <c r="AV3977" s="156"/>
      <c r="AW3977" s="156"/>
      <c r="AX3977" s="156"/>
      <c r="AY3977" s="156"/>
      <c r="AZ3977" s="156"/>
      <c r="BA3977" s="156"/>
      <c r="BB3977" s="156"/>
      <c r="BC3977" s="156"/>
      <c r="BD3977" s="156"/>
      <c r="BE3977" s="156"/>
      <c r="BF3977" s="156"/>
      <c r="BG3977" s="156"/>
      <c r="BH3977" s="156"/>
      <c r="BI3977" s="156"/>
      <c r="BJ3977" s="156"/>
      <c r="BK3977" s="156"/>
      <c r="BL3977" s="156"/>
      <c r="BM3977" s="156"/>
      <c r="BN3977" s="156"/>
      <c r="BO3977" s="159"/>
      <c r="BP3977" s="159"/>
      <c r="BQ3977" s="53"/>
      <c r="BR3977" s="53"/>
      <c r="BS3977" s="779"/>
    </row>
    <row r="3978" spans="1:71" s="58" customFormat="1" ht="33.6" customHeight="1" thickTop="1" x14ac:dyDescent="0.4">
      <c r="A3978" s="786"/>
      <c r="B3978" s="795" t="s">
        <v>0</v>
      </c>
      <c r="C3978" s="796" t="s">
        <v>1</v>
      </c>
      <c r="D3978" s="797"/>
      <c r="E3978" s="221" t="s">
        <v>24</v>
      </c>
      <c r="F3978" s="466" t="s">
        <v>96</v>
      </c>
      <c r="G3978" s="466" t="s">
        <v>97</v>
      </c>
      <c r="H3978" s="468" t="s">
        <v>36</v>
      </c>
      <c r="I3978" s="469"/>
      <c r="J3978" s="472" t="s">
        <v>7</v>
      </c>
      <c r="K3978" s="472"/>
      <c r="L3978" s="472"/>
      <c r="M3978" s="472"/>
      <c r="N3978" s="472"/>
      <c r="O3978" s="472"/>
      <c r="P3978" s="472" t="s">
        <v>2</v>
      </c>
      <c r="Q3978" s="472"/>
      <c r="R3978" s="472"/>
      <c r="S3978" s="472"/>
      <c r="T3978" s="472"/>
      <c r="U3978" s="472"/>
      <c r="V3978" s="473" t="s">
        <v>30</v>
      </c>
      <c r="W3978" s="474"/>
      <c r="X3978" s="473" t="s">
        <v>31</v>
      </c>
      <c r="Y3978" s="474"/>
      <c r="Z3978" s="477" t="s">
        <v>39</v>
      </c>
      <c r="AA3978" s="478"/>
      <c r="AB3978" s="481" t="s">
        <v>6</v>
      </c>
      <c r="AC3978" s="481"/>
      <c r="AD3978" s="481"/>
      <c r="AE3978" s="481"/>
      <c r="AF3978" s="481"/>
      <c r="AG3978" s="481"/>
      <c r="AH3978" s="472" t="s">
        <v>59</v>
      </c>
      <c r="AI3978" s="472"/>
      <c r="AJ3978" s="472"/>
      <c r="AK3978" s="472"/>
      <c r="AL3978" s="472"/>
      <c r="AM3978" s="472"/>
      <c r="AN3978" s="472" t="s">
        <v>60</v>
      </c>
      <c r="AO3978" s="472"/>
      <c r="AP3978" s="472"/>
      <c r="AQ3978" s="472"/>
      <c r="AR3978" s="472"/>
      <c r="AS3978" s="472"/>
      <c r="AT3978" s="472" t="s">
        <v>61</v>
      </c>
      <c r="AU3978" s="472"/>
      <c r="AV3978" s="472"/>
      <c r="AW3978" s="472"/>
      <c r="AX3978" s="472"/>
      <c r="AY3978" s="482"/>
      <c r="AZ3978" s="472" t="s">
        <v>4</v>
      </c>
      <c r="BA3978" s="472"/>
      <c r="BB3978" s="472"/>
      <c r="BC3978" s="472"/>
      <c r="BD3978" s="472"/>
      <c r="BE3978" s="472"/>
      <c r="BF3978" s="472" t="s">
        <v>62</v>
      </c>
      <c r="BG3978" s="472"/>
      <c r="BH3978" s="472"/>
      <c r="BI3978" s="472"/>
      <c r="BJ3978" s="472"/>
      <c r="BK3978" s="483"/>
      <c r="BL3978" s="484" t="s">
        <v>22</v>
      </c>
      <c r="BM3978" s="485"/>
      <c r="BN3978" s="486"/>
      <c r="BO3978" s="490" t="s">
        <v>76</v>
      </c>
      <c r="BP3978" s="490" t="s">
        <v>77</v>
      </c>
      <c r="BQ3978" s="62"/>
      <c r="BR3978" s="62"/>
      <c r="BS3978" s="786"/>
    </row>
    <row r="3979" spans="1:71" s="64" customFormat="1" ht="45" customHeight="1" x14ac:dyDescent="0.35">
      <c r="A3979" s="787"/>
      <c r="B3979" s="798"/>
      <c r="C3979" s="799"/>
      <c r="D3979" s="800"/>
      <c r="E3979" s="220" t="s">
        <v>98</v>
      </c>
      <c r="F3979" s="467"/>
      <c r="G3979" s="467"/>
      <c r="H3979" s="470"/>
      <c r="I3979" s="471"/>
      <c r="J3979" s="492" t="s">
        <v>15</v>
      </c>
      <c r="K3979" s="493"/>
      <c r="L3979" s="494" t="s">
        <v>16</v>
      </c>
      <c r="M3979" s="495"/>
      <c r="N3979" s="496" t="s">
        <v>17</v>
      </c>
      <c r="O3979" s="497" t="s">
        <v>8</v>
      </c>
      <c r="P3979" s="498" t="s">
        <v>103</v>
      </c>
      <c r="Q3979" s="499"/>
      <c r="R3979" s="500" t="s">
        <v>104</v>
      </c>
      <c r="S3979" s="501"/>
      <c r="T3979" s="502" t="s">
        <v>21</v>
      </c>
      <c r="U3979" s="503"/>
      <c r="V3979" s="475"/>
      <c r="W3979" s="476"/>
      <c r="X3979" s="475"/>
      <c r="Y3979" s="476"/>
      <c r="Z3979" s="479"/>
      <c r="AA3979" s="480"/>
      <c r="AB3979" s="504" t="s">
        <v>43</v>
      </c>
      <c r="AC3979" s="505"/>
      <c r="AD3979" s="506" t="s">
        <v>20</v>
      </c>
      <c r="AE3979" s="507" t="s">
        <v>3</v>
      </c>
      <c r="AF3979" s="508" t="s">
        <v>5</v>
      </c>
      <c r="AG3979" s="509"/>
      <c r="AH3979" s="492" t="s">
        <v>43</v>
      </c>
      <c r="AI3979" s="493"/>
      <c r="AJ3979" s="494" t="s">
        <v>20</v>
      </c>
      <c r="AK3979" s="495" t="s">
        <v>3</v>
      </c>
      <c r="AL3979" s="510" t="s">
        <v>5</v>
      </c>
      <c r="AM3979" s="511"/>
      <c r="AN3979" s="492" t="s">
        <v>43</v>
      </c>
      <c r="AO3979" s="493"/>
      <c r="AP3979" s="494" t="s">
        <v>20</v>
      </c>
      <c r="AQ3979" s="495" t="s">
        <v>3</v>
      </c>
      <c r="AR3979" s="510" t="s">
        <v>5</v>
      </c>
      <c r="AS3979" s="511"/>
      <c r="AT3979" s="465" t="s">
        <v>43</v>
      </c>
      <c r="AU3979" s="512"/>
      <c r="AV3979" s="513" t="s">
        <v>20</v>
      </c>
      <c r="AW3979" s="514" t="s">
        <v>3</v>
      </c>
      <c r="AX3979" s="510" t="s">
        <v>5</v>
      </c>
      <c r="AY3979" s="515"/>
      <c r="AZ3979" s="492" t="s">
        <v>43</v>
      </c>
      <c r="BA3979" s="493"/>
      <c r="BB3979" s="494" t="s">
        <v>20</v>
      </c>
      <c r="BC3979" s="495" t="s">
        <v>3</v>
      </c>
      <c r="BD3979" s="510" t="s">
        <v>5</v>
      </c>
      <c r="BE3979" s="511"/>
      <c r="BF3979" s="465" t="s">
        <v>43</v>
      </c>
      <c r="BG3979" s="512"/>
      <c r="BH3979" s="513" t="s">
        <v>20</v>
      </c>
      <c r="BI3979" s="514" t="s">
        <v>3</v>
      </c>
      <c r="BJ3979" s="510" t="s">
        <v>5</v>
      </c>
      <c r="BK3979" s="511"/>
      <c r="BL3979" s="487"/>
      <c r="BM3979" s="488"/>
      <c r="BN3979" s="489"/>
      <c r="BO3979" s="491"/>
      <c r="BP3979" s="491"/>
      <c r="BQ3979" s="63"/>
      <c r="BR3979" s="63"/>
      <c r="BS3979" s="787"/>
    </row>
    <row r="3980" spans="1:71" ht="23.85" customHeight="1" x14ac:dyDescent="0.35">
      <c r="A3980" s="788"/>
      <c r="B3980" s="458" t="str">
        <f>IF(ROSTER!B$8="","",ROSTER!B$8)</f>
        <v/>
      </c>
      <c r="C3980" s="416" t="str">
        <f>IF(ROSTER!C$8="","",ROSTER!C$8)</f>
        <v/>
      </c>
      <c r="D3980" s="417"/>
      <c r="E3980" s="418"/>
      <c r="F3980" s="420">
        <f>IF(E3980="y",1,IF(E3980="S",1,0))</f>
        <v>0</v>
      </c>
      <c r="G3980" s="422">
        <f>IF(E3980="S",1,0)</f>
        <v>0</v>
      </c>
      <c r="H3980" s="424"/>
      <c r="I3980" s="425"/>
      <c r="J3980" s="428"/>
      <c r="K3980" s="429"/>
      <c r="L3980" s="432"/>
      <c r="M3980" s="433"/>
      <c r="N3980" s="436">
        <f>L3980+J3980</f>
        <v>0</v>
      </c>
      <c r="O3980" s="437"/>
      <c r="P3980" s="428"/>
      <c r="Q3980" s="429"/>
      <c r="R3980" s="432"/>
      <c r="S3980" s="440"/>
      <c r="T3980" s="432"/>
      <c r="U3980" s="425"/>
      <c r="V3980" s="440"/>
      <c r="W3980" s="425"/>
      <c r="X3980" s="428"/>
      <c r="Y3980" s="425"/>
      <c r="Z3980" s="428"/>
      <c r="AA3980" s="425"/>
      <c r="AB3980" s="428"/>
      <c r="AC3980" s="429"/>
      <c r="AD3980" s="432"/>
      <c r="AE3980" s="433"/>
      <c r="AF3980" s="442">
        <f>IF(AB3980=0,0,(AD3980/AB3980)*100)</f>
        <v>0</v>
      </c>
      <c r="AG3980" s="443"/>
      <c r="AH3980" s="428"/>
      <c r="AI3980" s="429"/>
      <c r="AJ3980" s="432"/>
      <c r="AK3980" s="433"/>
      <c r="AL3980" s="446">
        <f>IF(AH3980=0,0,(AJ3980/AH3980)*100)</f>
        <v>0</v>
      </c>
      <c r="AM3980" s="447"/>
      <c r="AN3980" s="428"/>
      <c r="AO3980" s="429"/>
      <c r="AP3980" s="432"/>
      <c r="AQ3980" s="433"/>
      <c r="AR3980" s="446">
        <f>IF(AN3980=0,0,(AP3980/AN3980)*100)</f>
        <v>0</v>
      </c>
      <c r="AS3980" s="447"/>
      <c r="AT3980" s="450">
        <f>AB3980+AH3980+AN3980</f>
        <v>0</v>
      </c>
      <c r="AU3980" s="451"/>
      <c r="AV3980" s="454">
        <f>AD3980+AJ3980+AP3980</f>
        <v>0</v>
      </c>
      <c r="AW3980" s="455"/>
      <c r="AX3980" s="446">
        <f>IF(AT3980=0,0,(AV3980/AT3980)*100)</f>
        <v>0</v>
      </c>
      <c r="AY3980" s="447"/>
      <c r="AZ3980" s="428"/>
      <c r="BA3980" s="429"/>
      <c r="BB3980" s="432"/>
      <c r="BC3980" s="433"/>
      <c r="BD3980" s="446">
        <f>IF(AZ3980=0,0,(BB3980/AZ3980)*100)</f>
        <v>0</v>
      </c>
      <c r="BE3980" s="447"/>
      <c r="BF3980" s="450">
        <f>AT3980+AZ3980</f>
        <v>0</v>
      </c>
      <c r="BG3980" s="451"/>
      <c r="BH3980" s="454">
        <f>AV3980+BB3980</f>
        <v>0</v>
      </c>
      <c r="BI3980" s="455"/>
      <c r="BJ3980" s="446">
        <f>IF(BF3980=0,0,(BH3980/BF3980)*100)</f>
        <v>0</v>
      </c>
      <c r="BK3980" s="447"/>
      <c r="BL3980" s="406">
        <f>(AD3980*2)+(AJ3980*2)+(AP3980*3)+BB3980</f>
        <v>0</v>
      </c>
      <c r="BM3980" s="407"/>
      <c r="BN3980" s="408"/>
      <c r="BO3980" s="404" t="e">
        <f>(BL3980*BR$2468)+(N3980*BR$2469)+(X3980*BR$2470)+(R3980*BR$2471)+(V3980*BR$2472)+(Z3980*BR$2473)</f>
        <v>#REF!</v>
      </c>
      <c r="BP3980" s="404" t="e">
        <f>((AZ3980-BB3980)*BR$2475)+((AT3980-AV3980)*BR$2474)+(H3980*BR$2476)+(P3980*BR$2477)</f>
        <v>#REF!</v>
      </c>
      <c r="BQ3980" s="65" t="s">
        <v>65</v>
      </c>
      <c r="BR3980" s="66" t="e">
        <f>IF(#REF!="B",#REF!,IF(#REF!="C",#REF!,#REF!))</f>
        <v>#REF!</v>
      </c>
      <c r="BS3980" s="787"/>
    </row>
    <row r="3981" spans="1:71" ht="23.85" customHeight="1" x14ac:dyDescent="0.35">
      <c r="A3981" s="788"/>
      <c r="B3981" s="459"/>
      <c r="C3981" s="412" t="str">
        <f>IF(ROSTER!D$8="","",ROSTER!D$8)</f>
        <v/>
      </c>
      <c r="D3981" s="413"/>
      <c r="E3981" s="419"/>
      <c r="F3981" s="421"/>
      <c r="G3981" s="423"/>
      <c r="H3981" s="426"/>
      <c r="I3981" s="427"/>
      <c r="J3981" s="430"/>
      <c r="K3981" s="431"/>
      <c r="L3981" s="434"/>
      <c r="M3981" s="435"/>
      <c r="N3981" s="438" t="s">
        <v>14</v>
      </c>
      <c r="O3981" s="439"/>
      <c r="P3981" s="430"/>
      <c r="Q3981" s="431"/>
      <c r="R3981" s="434"/>
      <c r="S3981" s="441"/>
      <c r="T3981" s="434"/>
      <c r="U3981" s="427"/>
      <c r="V3981" s="441"/>
      <c r="W3981" s="427"/>
      <c r="X3981" s="430"/>
      <c r="Y3981" s="427"/>
      <c r="Z3981" s="430"/>
      <c r="AA3981" s="427"/>
      <c r="AB3981" s="430"/>
      <c r="AC3981" s="431"/>
      <c r="AD3981" s="434"/>
      <c r="AE3981" s="435"/>
      <c r="AF3981" s="444"/>
      <c r="AG3981" s="445"/>
      <c r="AH3981" s="430"/>
      <c r="AI3981" s="431"/>
      <c r="AJ3981" s="434"/>
      <c r="AK3981" s="435"/>
      <c r="AL3981" s="448"/>
      <c r="AM3981" s="449"/>
      <c r="AN3981" s="430"/>
      <c r="AO3981" s="431"/>
      <c r="AP3981" s="434"/>
      <c r="AQ3981" s="435"/>
      <c r="AR3981" s="448"/>
      <c r="AS3981" s="449"/>
      <c r="AT3981" s="452"/>
      <c r="AU3981" s="453"/>
      <c r="AV3981" s="456"/>
      <c r="AW3981" s="457"/>
      <c r="AX3981" s="448"/>
      <c r="AY3981" s="449"/>
      <c r="AZ3981" s="430"/>
      <c r="BA3981" s="431"/>
      <c r="BB3981" s="434"/>
      <c r="BC3981" s="435"/>
      <c r="BD3981" s="448"/>
      <c r="BE3981" s="449"/>
      <c r="BF3981" s="452"/>
      <c r="BG3981" s="453"/>
      <c r="BH3981" s="456"/>
      <c r="BI3981" s="457"/>
      <c r="BJ3981" s="448"/>
      <c r="BK3981" s="449"/>
      <c r="BL3981" s="409"/>
      <c r="BM3981" s="410"/>
      <c r="BN3981" s="411"/>
      <c r="BO3981" s="405"/>
      <c r="BP3981" s="405"/>
      <c r="BQ3981" s="65" t="s">
        <v>66</v>
      </c>
      <c r="BR3981" s="66" t="e">
        <f>IF(#REF!="B",#REF!,IF(#REF!="C",#REF!,#REF!))</f>
        <v>#REF!</v>
      </c>
      <c r="BS3981" s="787"/>
    </row>
    <row r="3982" spans="1:71" ht="21.75" customHeight="1" x14ac:dyDescent="0.35">
      <c r="A3982" s="779"/>
      <c r="B3982" s="458" t="str">
        <f>IF(ROSTER!B$10="","",ROSTER!B$10)</f>
        <v/>
      </c>
      <c r="C3982" s="416" t="str">
        <f>IF(ROSTER!C$10="","",ROSTER!C$10)</f>
        <v/>
      </c>
      <c r="D3982" s="417"/>
      <c r="E3982" s="418"/>
      <c r="F3982" s="420">
        <f>IF(E3982="y",1,IF(E3982="S",1,0))</f>
        <v>0</v>
      </c>
      <c r="G3982" s="422">
        <f>IF(E3982="S",1,0)</f>
        <v>0</v>
      </c>
      <c r="H3982" s="424"/>
      <c r="I3982" s="425"/>
      <c r="J3982" s="428"/>
      <c r="K3982" s="429"/>
      <c r="L3982" s="432"/>
      <c r="M3982" s="433"/>
      <c r="N3982" s="436">
        <f>L3982+J3982</f>
        <v>0</v>
      </c>
      <c r="O3982" s="437"/>
      <c r="P3982" s="428"/>
      <c r="Q3982" s="429"/>
      <c r="R3982" s="432"/>
      <c r="S3982" s="440"/>
      <c r="T3982" s="432"/>
      <c r="U3982" s="425"/>
      <c r="V3982" s="440"/>
      <c r="W3982" s="425"/>
      <c r="X3982" s="428"/>
      <c r="Y3982" s="425"/>
      <c r="Z3982" s="428"/>
      <c r="AA3982" s="425"/>
      <c r="AB3982" s="428"/>
      <c r="AC3982" s="429"/>
      <c r="AD3982" s="432"/>
      <c r="AE3982" s="433"/>
      <c r="AF3982" s="442">
        <f>IF(AB3982=0,0,(AD3982/AB3982)*100)</f>
        <v>0</v>
      </c>
      <c r="AG3982" s="443"/>
      <c r="AH3982" s="428"/>
      <c r="AI3982" s="429"/>
      <c r="AJ3982" s="432"/>
      <c r="AK3982" s="433"/>
      <c r="AL3982" s="446">
        <f>IF(AH3982=0,0,(AJ3982/AH3982)*100)</f>
        <v>0</v>
      </c>
      <c r="AM3982" s="447"/>
      <c r="AN3982" s="428"/>
      <c r="AO3982" s="429"/>
      <c r="AP3982" s="432"/>
      <c r="AQ3982" s="433"/>
      <c r="AR3982" s="446">
        <f>IF(AN3982=0,0,(AP3982/AN3982)*100)</f>
        <v>0</v>
      </c>
      <c r="AS3982" s="447"/>
      <c r="AT3982" s="450">
        <f>AB3982+AH3982+AN3982</f>
        <v>0</v>
      </c>
      <c r="AU3982" s="451"/>
      <c r="AV3982" s="454">
        <f>AD3982+AJ3982+AP3982</f>
        <v>0</v>
      </c>
      <c r="AW3982" s="455"/>
      <c r="AX3982" s="446">
        <f>IF(AT3982=0,0,(AV3982/AT3982)*100)</f>
        <v>0</v>
      </c>
      <c r="AY3982" s="447"/>
      <c r="AZ3982" s="428"/>
      <c r="BA3982" s="429"/>
      <c r="BB3982" s="432"/>
      <c r="BC3982" s="433"/>
      <c r="BD3982" s="446">
        <f>IF(AZ3982=0,0,(BB3982/AZ3982)*100)</f>
        <v>0</v>
      </c>
      <c r="BE3982" s="447"/>
      <c r="BF3982" s="450">
        <f>AT3982+AZ3982</f>
        <v>0</v>
      </c>
      <c r="BG3982" s="451"/>
      <c r="BH3982" s="454">
        <f>AV3982+BB3982</f>
        <v>0</v>
      </c>
      <c r="BI3982" s="455"/>
      <c r="BJ3982" s="446">
        <f>IF(BF3982=0,0,(BH3982/BF3982)*100)</f>
        <v>0</v>
      </c>
      <c r="BK3982" s="447"/>
      <c r="BL3982" s="406">
        <f>(AD3982*2)+(AJ3982*2)+(AP3982*3)+BB3982</f>
        <v>0</v>
      </c>
      <c r="BM3982" s="407"/>
      <c r="BN3982" s="408"/>
      <c r="BO3982" s="404" t="e">
        <f>(BL3982*BR$2468)+(N3982*BR$2469)+(X3982*BR$2470)+(R3982*BR$2471)+(V3982*BR$2472)+(Z3982*BR$2473)</f>
        <v>#REF!</v>
      </c>
      <c r="BP3982" s="404" t="e">
        <f>((AZ3982-BB3982)*BR$2475)+((AT3982-AV3982)*BR$2474)+(H3982*BR$2476)+(P3982*BR$2477)</f>
        <v>#REF!</v>
      </c>
      <c r="BQ3982" s="65" t="s">
        <v>67</v>
      </c>
      <c r="BR3982" s="66" t="e">
        <f>IF(#REF!="B",#REF!,IF(#REF!="C",#REF!,#REF!))</f>
        <v>#REF!</v>
      </c>
      <c r="BS3982" s="787"/>
    </row>
    <row r="3983" spans="1:71" ht="21.75" customHeight="1" x14ac:dyDescent="0.35">
      <c r="A3983" s="779"/>
      <c r="B3983" s="459"/>
      <c r="C3983" s="412" t="str">
        <f>IF(ROSTER!D$10="","",ROSTER!D$10)</f>
        <v/>
      </c>
      <c r="D3983" s="413"/>
      <c r="E3983" s="419"/>
      <c r="F3983" s="421"/>
      <c r="G3983" s="423"/>
      <c r="H3983" s="426"/>
      <c r="I3983" s="427"/>
      <c r="J3983" s="430"/>
      <c r="K3983" s="431"/>
      <c r="L3983" s="434"/>
      <c r="M3983" s="435"/>
      <c r="N3983" s="438" t="s">
        <v>14</v>
      </c>
      <c r="O3983" s="439"/>
      <c r="P3983" s="430"/>
      <c r="Q3983" s="431"/>
      <c r="R3983" s="434"/>
      <c r="S3983" s="441"/>
      <c r="T3983" s="434"/>
      <c r="U3983" s="427"/>
      <c r="V3983" s="441"/>
      <c r="W3983" s="427"/>
      <c r="X3983" s="430"/>
      <c r="Y3983" s="427"/>
      <c r="Z3983" s="430"/>
      <c r="AA3983" s="427"/>
      <c r="AB3983" s="430"/>
      <c r="AC3983" s="431"/>
      <c r="AD3983" s="434"/>
      <c r="AE3983" s="435"/>
      <c r="AF3983" s="444"/>
      <c r="AG3983" s="445"/>
      <c r="AH3983" s="430"/>
      <c r="AI3983" s="431"/>
      <c r="AJ3983" s="434"/>
      <c r="AK3983" s="435"/>
      <c r="AL3983" s="448"/>
      <c r="AM3983" s="449"/>
      <c r="AN3983" s="430"/>
      <c r="AO3983" s="431"/>
      <c r="AP3983" s="434"/>
      <c r="AQ3983" s="435"/>
      <c r="AR3983" s="448"/>
      <c r="AS3983" s="449"/>
      <c r="AT3983" s="452"/>
      <c r="AU3983" s="453"/>
      <c r="AV3983" s="456"/>
      <c r="AW3983" s="457"/>
      <c r="AX3983" s="448"/>
      <c r="AY3983" s="449"/>
      <c r="AZ3983" s="430"/>
      <c r="BA3983" s="431"/>
      <c r="BB3983" s="434"/>
      <c r="BC3983" s="435"/>
      <c r="BD3983" s="448"/>
      <c r="BE3983" s="449"/>
      <c r="BF3983" s="452"/>
      <c r="BG3983" s="453"/>
      <c r="BH3983" s="456"/>
      <c r="BI3983" s="457"/>
      <c r="BJ3983" s="448"/>
      <c r="BK3983" s="449"/>
      <c r="BL3983" s="409"/>
      <c r="BM3983" s="410"/>
      <c r="BN3983" s="411"/>
      <c r="BO3983" s="405"/>
      <c r="BP3983" s="405"/>
      <c r="BQ3983" s="65" t="s">
        <v>68</v>
      </c>
      <c r="BR3983" s="66" t="e">
        <f>IF(#REF!="B",#REF!,IF(#REF!="C",#REF!,#REF!))</f>
        <v>#REF!</v>
      </c>
      <c r="BS3983" s="787"/>
    </row>
    <row r="3984" spans="1:71" ht="21.75" customHeight="1" x14ac:dyDescent="0.35">
      <c r="A3984" s="779"/>
      <c r="B3984" s="414" t="str">
        <f>IF(ROSTER!B$12="","",ROSTER!B$12)</f>
        <v/>
      </c>
      <c r="C3984" s="416" t="str">
        <f>IF(ROSTER!C$12="","",ROSTER!C$12)</f>
        <v/>
      </c>
      <c r="D3984" s="417"/>
      <c r="E3984" s="418"/>
      <c r="F3984" s="420">
        <f>IF(E3984="y",1,IF(E3984="S",1,0))</f>
        <v>0</v>
      </c>
      <c r="G3984" s="422">
        <f>IF(E3984="S",1,0)</f>
        <v>0</v>
      </c>
      <c r="H3984" s="424"/>
      <c r="I3984" s="425"/>
      <c r="J3984" s="428"/>
      <c r="K3984" s="429"/>
      <c r="L3984" s="432"/>
      <c r="M3984" s="433"/>
      <c r="N3984" s="436">
        <f>L3984+J3984</f>
        <v>0</v>
      </c>
      <c r="O3984" s="437"/>
      <c r="P3984" s="428"/>
      <c r="Q3984" s="429"/>
      <c r="R3984" s="432"/>
      <c r="S3984" s="440"/>
      <c r="T3984" s="432"/>
      <c r="U3984" s="425"/>
      <c r="V3984" s="440"/>
      <c r="W3984" s="425"/>
      <c r="X3984" s="428"/>
      <c r="Y3984" s="425"/>
      <c r="Z3984" s="428"/>
      <c r="AA3984" s="425"/>
      <c r="AB3984" s="428"/>
      <c r="AC3984" s="429"/>
      <c r="AD3984" s="432"/>
      <c r="AE3984" s="433"/>
      <c r="AF3984" s="442">
        <f>IF(AB3984=0,0,(AD3984/AB3984)*100)</f>
        <v>0</v>
      </c>
      <c r="AG3984" s="443"/>
      <c r="AH3984" s="428"/>
      <c r="AI3984" s="429"/>
      <c r="AJ3984" s="432"/>
      <c r="AK3984" s="433"/>
      <c r="AL3984" s="446">
        <f>IF(AH3984=0,0,(AJ3984/AH3984)*100)</f>
        <v>0</v>
      </c>
      <c r="AM3984" s="447"/>
      <c r="AN3984" s="428"/>
      <c r="AO3984" s="429"/>
      <c r="AP3984" s="432"/>
      <c r="AQ3984" s="433"/>
      <c r="AR3984" s="446">
        <f>IF(AN3984=0,0,(AP3984/AN3984)*100)</f>
        <v>0</v>
      </c>
      <c r="AS3984" s="447"/>
      <c r="AT3984" s="450">
        <f>AB3984+AH3984+AN3984</f>
        <v>0</v>
      </c>
      <c r="AU3984" s="451"/>
      <c r="AV3984" s="454">
        <f>AD3984+AJ3984+AP3984</f>
        <v>0</v>
      </c>
      <c r="AW3984" s="455"/>
      <c r="AX3984" s="446">
        <f>IF(AT3984=0,0,(AV3984/AT3984)*100)</f>
        <v>0</v>
      </c>
      <c r="AY3984" s="447"/>
      <c r="AZ3984" s="428"/>
      <c r="BA3984" s="429"/>
      <c r="BB3984" s="432"/>
      <c r="BC3984" s="433"/>
      <c r="BD3984" s="446">
        <f>IF(AZ3984=0,0,(BB3984/AZ3984)*100)</f>
        <v>0</v>
      </c>
      <c r="BE3984" s="447"/>
      <c r="BF3984" s="450">
        <f>AT3984+AZ3984</f>
        <v>0</v>
      </c>
      <c r="BG3984" s="451"/>
      <c r="BH3984" s="454">
        <f>AV3984+BB3984</f>
        <v>0</v>
      </c>
      <c r="BI3984" s="455"/>
      <c r="BJ3984" s="446">
        <f>IF(BF3984=0,0,(BH3984/BF3984)*100)</f>
        <v>0</v>
      </c>
      <c r="BK3984" s="447"/>
      <c r="BL3984" s="406">
        <f>(AD3984*2)+(AJ3984*2)+(AP3984*3)+BB3984</f>
        <v>0</v>
      </c>
      <c r="BM3984" s="407"/>
      <c r="BN3984" s="408"/>
      <c r="BO3984" s="404" t="e">
        <f>(BL3984*BR$2468)+(N3984*BR$2469)+(X3984*BR$2470)+(R3984*BR$2471)+(V3984*BR$2472)+(Z3984*BR$2473)</f>
        <v>#REF!</v>
      </c>
      <c r="BP3984" s="404" t="e">
        <f>((AZ3984-BB3984)*BR$2475)+((AT3984-AV3984)*BR$2474)+(H3984*BR$2476)+(P3984*BR$2477)</f>
        <v>#REF!</v>
      </c>
      <c r="BQ3984" s="65" t="s">
        <v>69</v>
      </c>
      <c r="BR3984" s="66" t="e">
        <f>IF(#REF!="B",#REF!,IF(#REF!="C",#REF!,#REF!))</f>
        <v>#REF!</v>
      </c>
      <c r="BS3984" s="787"/>
    </row>
    <row r="3985" spans="1:71" ht="21.75" customHeight="1" x14ac:dyDescent="0.35">
      <c r="A3985" s="779"/>
      <c r="B3985" s="415"/>
      <c r="C3985" s="412" t="str">
        <f>IF(ROSTER!D$12="","",ROSTER!D$12)</f>
        <v/>
      </c>
      <c r="D3985" s="413"/>
      <c r="E3985" s="419"/>
      <c r="F3985" s="421"/>
      <c r="G3985" s="423"/>
      <c r="H3985" s="426"/>
      <c r="I3985" s="427"/>
      <c r="J3985" s="430"/>
      <c r="K3985" s="431"/>
      <c r="L3985" s="434"/>
      <c r="M3985" s="435"/>
      <c r="N3985" s="438" t="s">
        <v>14</v>
      </c>
      <c r="O3985" s="439"/>
      <c r="P3985" s="430"/>
      <c r="Q3985" s="431"/>
      <c r="R3985" s="434"/>
      <c r="S3985" s="441"/>
      <c r="T3985" s="434"/>
      <c r="U3985" s="427"/>
      <c r="V3985" s="441"/>
      <c r="W3985" s="427"/>
      <c r="X3985" s="430"/>
      <c r="Y3985" s="427"/>
      <c r="Z3985" s="430"/>
      <c r="AA3985" s="427"/>
      <c r="AB3985" s="430"/>
      <c r="AC3985" s="431"/>
      <c r="AD3985" s="434"/>
      <c r="AE3985" s="435"/>
      <c r="AF3985" s="444"/>
      <c r="AG3985" s="445"/>
      <c r="AH3985" s="430"/>
      <c r="AI3985" s="431"/>
      <c r="AJ3985" s="434"/>
      <c r="AK3985" s="435"/>
      <c r="AL3985" s="448"/>
      <c r="AM3985" s="449"/>
      <c r="AN3985" s="430"/>
      <c r="AO3985" s="431"/>
      <c r="AP3985" s="434"/>
      <c r="AQ3985" s="435"/>
      <c r="AR3985" s="448"/>
      <c r="AS3985" s="449"/>
      <c r="AT3985" s="452"/>
      <c r="AU3985" s="453"/>
      <c r="AV3985" s="456"/>
      <c r="AW3985" s="457"/>
      <c r="AX3985" s="448"/>
      <c r="AY3985" s="449"/>
      <c r="AZ3985" s="430"/>
      <c r="BA3985" s="431"/>
      <c r="BB3985" s="434"/>
      <c r="BC3985" s="435"/>
      <c r="BD3985" s="448"/>
      <c r="BE3985" s="449"/>
      <c r="BF3985" s="452"/>
      <c r="BG3985" s="453"/>
      <c r="BH3985" s="456"/>
      <c r="BI3985" s="457"/>
      <c r="BJ3985" s="448"/>
      <c r="BK3985" s="449"/>
      <c r="BL3985" s="409"/>
      <c r="BM3985" s="410"/>
      <c r="BN3985" s="411"/>
      <c r="BO3985" s="405"/>
      <c r="BP3985" s="405"/>
      <c r="BQ3985" s="65" t="s">
        <v>70</v>
      </c>
      <c r="BR3985" s="66" t="e">
        <f>IF(#REF!="B",#REF!,IF(#REF!="C",#REF!,#REF!))</f>
        <v>#REF!</v>
      </c>
      <c r="BS3985" s="787"/>
    </row>
    <row r="3986" spans="1:71" ht="21.75" customHeight="1" x14ac:dyDescent="0.35">
      <c r="A3986" s="779"/>
      <c r="B3986" s="414" t="str">
        <f>IF(ROSTER!B$14="","",ROSTER!B$14)</f>
        <v/>
      </c>
      <c r="C3986" s="416" t="str">
        <f>IF(ROSTER!C$14="","",ROSTER!C$14)</f>
        <v/>
      </c>
      <c r="D3986" s="417"/>
      <c r="E3986" s="418"/>
      <c r="F3986" s="420">
        <f>IF(E3986="y",1,IF(E3986="S",1,0))</f>
        <v>0</v>
      </c>
      <c r="G3986" s="422">
        <f>IF(E3986="S",1,0)</f>
        <v>0</v>
      </c>
      <c r="H3986" s="424"/>
      <c r="I3986" s="425"/>
      <c r="J3986" s="428"/>
      <c r="K3986" s="429"/>
      <c r="L3986" s="432"/>
      <c r="M3986" s="433"/>
      <c r="N3986" s="436">
        <f>L3986+J3986</f>
        <v>0</v>
      </c>
      <c r="O3986" s="437"/>
      <c r="P3986" s="428"/>
      <c r="Q3986" s="429"/>
      <c r="R3986" s="432"/>
      <c r="S3986" s="440"/>
      <c r="T3986" s="432"/>
      <c r="U3986" s="425"/>
      <c r="V3986" s="440"/>
      <c r="W3986" s="425"/>
      <c r="X3986" s="428"/>
      <c r="Y3986" s="425"/>
      <c r="Z3986" s="428"/>
      <c r="AA3986" s="425"/>
      <c r="AB3986" s="428"/>
      <c r="AC3986" s="429"/>
      <c r="AD3986" s="432"/>
      <c r="AE3986" s="433"/>
      <c r="AF3986" s="442">
        <f>IF(AB3986=0,0,(AD3986/AB3986)*100)</f>
        <v>0</v>
      </c>
      <c r="AG3986" s="443"/>
      <c r="AH3986" s="428"/>
      <c r="AI3986" s="429"/>
      <c r="AJ3986" s="432"/>
      <c r="AK3986" s="433"/>
      <c r="AL3986" s="446">
        <f>IF(AH3986=0,0,(AJ3986/AH3986)*100)</f>
        <v>0</v>
      </c>
      <c r="AM3986" s="447"/>
      <c r="AN3986" s="428"/>
      <c r="AO3986" s="429"/>
      <c r="AP3986" s="432"/>
      <c r="AQ3986" s="433"/>
      <c r="AR3986" s="446">
        <f>IF(AN3986=0,0,(AP3986/AN3986)*100)</f>
        <v>0</v>
      </c>
      <c r="AS3986" s="447"/>
      <c r="AT3986" s="450">
        <f>AB3986+AH3986+AN3986</f>
        <v>0</v>
      </c>
      <c r="AU3986" s="451"/>
      <c r="AV3986" s="454">
        <f>AD3986+AJ3986+AP3986</f>
        <v>0</v>
      </c>
      <c r="AW3986" s="455"/>
      <c r="AX3986" s="446">
        <f>IF(AT3986=0,0,(AV3986/AT3986)*100)</f>
        <v>0</v>
      </c>
      <c r="AY3986" s="447"/>
      <c r="AZ3986" s="428"/>
      <c r="BA3986" s="429"/>
      <c r="BB3986" s="432"/>
      <c r="BC3986" s="433"/>
      <c r="BD3986" s="446">
        <f>IF(AZ3986=0,0,(BB3986/AZ3986)*100)</f>
        <v>0</v>
      </c>
      <c r="BE3986" s="447"/>
      <c r="BF3986" s="450">
        <f>AT3986+AZ3986</f>
        <v>0</v>
      </c>
      <c r="BG3986" s="451"/>
      <c r="BH3986" s="454">
        <f>AV3986+BB3986</f>
        <v>0</v>
      </c>
      <c r="BI3986" s="455"/>
      <c r="BJ3986" s="446">
        <f>IF(BF3986=0,0,(BH3986/BF3986)*100)</f>
        <v>0</v>
      </c>
      <c r="BK3986" s="447"/>
      <c r="BL3986" s="406">
        <f>(AD3986*2)+(AJ3986*2)+(AP3986*3)+BB3986</f>
        <v>0</v>
      </c>
      <c r="BM3986" s="407"/>
      <c r="BN3986" s="408"/>
      <c r="BO3986" s="404" t="e">
        <f>(BL3986*BR$2468)+(N3986*BR$2469)+(X3986*BR$2470)+(R3986*BR$2471)+(V3986*BR$2472)+(Z3986*BR$2473)</f>
        <v>#REF!</v>
      </c>
      <c r="BP3986" s="404" t="e">
        <f>((AZ3986-BB3986)*BR$2475)+((AT3986-AV3986)*BR$2474)+(H3986*BR$2476)+(P3986*BR$2477)</f>
        <v>#REF!</v>
      </c>
      <c r="BQ3986" s="65" t="s">
        <v>71</v>
      </c>
      <c r="BR3986" s="66" t="e">
        <f>IF(#REF!="B",#REF!,IF(#REF!="C",#REF!,#REF!))</f>
        <v>#REF!</v>
      </c>
      <c r="BS3986" s="787"/>
    </row>
    <row r="3987" spans="1:71" ht="21.75" customHeight="1" x14ac:dyDescent="0.35">
      <c r="A3987" s="779"/>
      <c r="B3987" s="415"/>
      <c r="C3987" s="412" t="str">
        <f>IF(ROSTER!D$14="","",ROSTER!D$14)</f>
        <v/>
      </c>
      <c r="D3987" s="413"/>
      <c r="E3987" s="419"/>
      <c r="F3987" s="421"/>
      <c r="G3987" s="423"/>
      <c r="H3987" s="426"/>
      <c r="I3987" s="427"/>
      <c r="J3987" s="430"/>
      <c r="K3987" s="431"/>
      <c r="L3987" s="434"/>
      <c r="M3987" s="435"/>
      <c r="N3987" s="438" t="s">
        <v>14</v>
      </c>
      <c r="O3987" s="439"/>
      <c r="P3987" s="430"/>
      <c r="Q3987" s="431"/>
      <c r="R3987" s="434"/>
      <c r="S3987" s="441"/>
      <c r="T3987" s="434"/>
      <c r="U3987" s="427"/>
      <c r="V3987" s="441"/>
      <c r="W3987" s="427"/>
      <c r="X3987" s="430"/>
      <c r="Y3987" s="427"/>
      <c r="Z3987" s="430"/>
      <c r="AA3987" s="427"/>
      <c r="AB3987" s="430"/>
      <c r="AC3987" s="431"/>
      <c r="AD3987" s="434"/>
      <c r="AE3987" s="435"/>
      <c r="AF3987" s="444"/>
      <c r="AG3987" s="445"/>
      <c r="AH3987" s="430"/>
      <c r="AI3987" s="431"/>
      <c r="AJ3987" s="434"/>
      <c r="AK3987" s="435"/>
      <c r="AL3987" s="448"/>
      <c r="AM3987" s="449"/>
      <c r="AN3987" s="430"/>
      <c r="AO3987" s="431"/>
      <c r="AP3987" s="434"/>
      <c r="AQ3987" s="435"/>
      <c r="AR3987" s="448"/>
      <c r="AS3987" s="449"/>
      <c r="AT3987" s="452"/>
      <c r="AU3987" s="453"/>
      <c r="AV3987" s="456"/>
      <c r="AW3987" s="457"/>
      <c r="AX3987" s="448"/>
      <c r="AY3987" s="449"/>
      <c r="AZ3987" s="430"/>
      <c r="BA3987" s="431"/>
      <c r="BB3987" s="434"/>
      <c r="BC3987" s="435"/>
      <c r="BD3987" s="448"/>
      <c r="BE3987" s="449"/>
      <c r="BF3987" s="452"/>
      <c r="BG3987" s="453"/>
      <c r="BH3987" s="456"/>
      <c r="BI3987" s="457"/>
      <c r="BJ3987" s="448"/>
      <c r="BK3987" s="449"/>
      <c r="BL3987" s="409"/>
      <c r="BM3987" s="410"/>
      <c r="BN3987" s="411"/>
      <c r="BO3987" s="405"/>
      <c r="BP3987" s="405"/>
      <c r="BQ3987" s="65" t="s">
        <v>72</v>
      </c>
      <c r="BR3987" s="66" t="e">
        <f>IF(#REF!="B",#REF!,IF(#REF!="C",#REF!,#REF!))</f>
        <v>#REF!</v>
      </c>
      <c r="BS3987" s="787"/>
    </row>
    <row r="3988" spans="1:71" ht="21.75" customHeight="1" x14ac:dyDescent="0.35">
      <c r="A3988" s="779"/>
      <c r="B3988" s="414" t="str">
        <f>IF(ROSTER!B$16="","",ROSTER!B$16)</f>
        <v/>
      </c>
      <c r="C3988" s="416" t="str">
        <f>IF(ROSTER!C$16="","",ROSTER!C$16)</f>
        <v/>
      </c>
      <c r="D3988" s="417"/>
      <c r="E3988" s="418"/>
      <c r="F3988" s="420">
        <f>IF(E3988="y",1,IF(E3988="S",1,0))</f>
        <v>0</v>
      </c>
      <c r="G3988" s="422">
        <f>IF(E3988="S",1,0)</f>
        <v>0</v>
      </c>
      <c r="H3988" s="424"/>
      <c r="I3988" s="425"/>
      <c r="J3988" s="428"/>
      <c r="K3988" s="429"/>
      <c r="L3988" s="432"/>
      <c r="M3988" s="433"/>
      <c r="N3988" s="436">
        <f>L3988+J3988</f>
        <v>0</v>
      </c>
      <c r="O3988" s="437"/>
      <c r="P3988" s="428"/>
      <c r="Q3988" s="429"/>
      <c r="R3988" s="432"/>
      <c r="S3988" s="440"/>
      <c r="T3988" s="432"/>
      <c r="U3988" s="425"/>
      <c r="V3988" s="440"/>
      <c r="W3988" s="425"/>
      <c r="X3988" s="428"/>
      <c r="Y3988" s="425"/>
      <c r="Z3988" s="428"/>
      <c r="AA3988" s="425"/>
      <c r="AB3988" s="428"/>
      <c r="AC3988" s="429"/>
      <c r="AD3988" s="432"/>
      <c r="AE3988" s="433"/>
      <c r="AF3988" s="442">
        <f>IF(AB3988=0,0,(AD3988/AB3988)*100)</f>
        <v>0</v>
      </c>
      <c r="AG3988" s="443"/>
      <c r="AH3988" s="428"/>
      <c r="AI3988" s="429"/>
      <c r="AJ3988" s="432"/>
      <c r="AK3988" s="433"/>
      <c r="AL3988" s="446">
        <f>IF(AH3988=0,0,(AJ3988/AH3988)*100)</f>
        <v>0</v>
      </c>
      <c r="AM3988" s="447"/>
      <c r="AN3988" s="428"/>
      <c r="AO3988" s="429"/>
      <c r="AP3988" s="432"/>
      <c r="AQ3988" s="433"/>
      <c r="AR3988" s="446">
        <f>IF(AN3988=0,0,(AP3988/AN3988)*100)</f>
        <v>0</v>
      </c>
      <c r="AS3988" s="447"/>
      <c r="AT3988" s="450">
        <f>AB3988+AH3988+AN3988</f>
        <v>0</v>
      </c>
      <c r="AU3988" s="451"/>
      <c r="AV3988" s="454">
        <f>AD3988+AJ3988+AP3988</f>
        <v>0</v>
      </c>
      <c r="AW3988" s="455"/>
      <c r="AX3988" s="446">
        <f>IF(AT3988=0,0,(AV3988/AT3988)*100)</f>
        <v>0</v>
      </c>
      <c r="AY3988" s="447"/>
      <c r="AZ3988" s="428"/>
      <c r="BA3988" s="429"/>
      <c r="BB3988" s="432"/>
      <c r="BC3988" s="433"/>
      <c r="BD3988" s="446">
        <f>IF(AZ3988=0,0,(BB3988/AZ3988)*100)</f>
        <v>0</v>
      </c>
      <c r="BE3988" s="447"/>
      <c r="BF3988" s="450">
        <f>AT3988+AZ3988</f>
        <v>0</v>
      </c>
      <c r="BG3988" s="451"/>
      <c r="BH3988" s="454">
        <f>AV3988+BB3988</f>
        <v>0</v>
      </c>
      <c r="BI3988" s="455"/>
      <c r="BJ3988" s="446">
        <f>IF(BF3988=0,0,(BH3988/BF3988)*100)</f>
        <v>0</v>
      </c>
      <c r="BK3988" s="447"/>
      <c r="BL3988" s="406">
        <f>(AD3988*2)+(AJ3988*2)+(AP3988*3)+BB3988</f>
        <v>0</v>
      </c>
      <c r="BM3988" s="407"/>
      <c r="BN3988" s="408"/>
      <c r="BO3988" s="404" t="e">
        <f>(BL3988*BR$2468)+(N3988*BR$2469)+(X3988*BR$2470)+(R3988*BR$2471)+(V3988*BR$2472)+(Z3988*BR$2473)</f>
        <v>#REF!</v>
      </c>
      <c r="BP3988" s="404" t="e">
        <f>((AZ3988-BB3988)*BR$2475)+((AT3988-AV3988)*BR$2474)+(H3988*BR$2476)+(P3988*BR$2477)</f>
        <v>#REF!</v>
      </c>
      <c r="BQ3988" s="65" t="s">
        <v>73</v>
      </c>
      <c r="BR3988" s="66" t="e">
        <f>IF(#REF!="B",#REF!,IF(#REF!="C",#REF!,#REF!))</f>
        <v>#REF!</v>
      </c>
      <c r="BS3988" s="787"/>
    </row>
    <row r="3989" spans="1:71" ht="21.75" customHeight="1" x14ac:dyDescent="0.35">
      <c r="A3989" s="779"/>
      <c r="B3989" s="415"/>
      <c r="C3989" s="412" t="str">
        <f>IF(ROSTER!D$16="","",ROSTER!D$16)</f>
        <v/>
      </c>
      <c r="D3989" s="413"/>
      <c r="E3989" s="419"/>
      <c r="F3989" s="421"/>
      <c r="G3989" s="423"/>
      <c r="H3989" s="426"/>
      <c r="I3989" s="427"/>
      <c r="J3989" s="430"/>
      <c r="K3989" s="431"/>
      <c r="L3989" s="434"/>
      <c r="M3989" s="435"/>
      <c r="N3989" s="438" t="s">
        <v>14</v>
      </c>
      <c r="O3989" s="439"/>
      <c r="P3989" s="430"/>
      <c r="Q3989" s="431"/>
      <c r="R3989" s="434"/>
      <c r="S3989" s="441"/>
      <c r="T3989" s="434"/>
      <c r="U3989" s="427"/>
      <c r="V3989" s="441"/>
      <c r="W3989" s="427"/>
      <c r="X3989" s="430"/>
      <c r="Y3989" s="427"/>
      <c r="Z3989" s="430"/>
      <c r="AA3989" s="427"/>
      <c r="AB3989" s="430"/>
      <c r="AC3989" s="431"/>
      <c r="AD3989" s="434"/>
      <c r="AE3989" s="435"/>
      <c r="AF3989" s="444"/>
      <c r="AG3989" s="445"/>
      <c r="AH3989" s="430"/>
      <c r="AI3989" s="431"/>
      <c r="AJ3989" s="434"/>
      <c r="AK3989" s="435"/>
      <c r="AL3989" s="448"/>
      <c r="AM3989" s="449"/>
      <c r="AN3989" s="430"/>
      <c r="AO3989" s="431"/>
      <c r="AP3989" s="434"/>
      <c r="AQ3989" s="435"/>
      <c r="AR3989" s="448"/>
      <c r="AS3989" s="449"/>
      <c r="AT3989" s="452"/>
      <c r="AU3989" s="453"/>
      <c r="AV3989" s="456"/>
      <c r="AW3989" s="457"/>
      <c r="AX3989" s="448"/>
      <c r="AY3989" s="449"/>
      <c r="AZ3989" s="430"/>
      <c r="BA3989" s="431"/>
      <c r="BB3989" s="434"/>
      <c r="BC3989" s="435"/>
      <c r="BD3989" s="448"/>
      <c r="BE3989" s="449"/>
      <c r="BF3989" s="452"/>
      <c r="BG3989" s="453"/>
      <c r="BH3989" s="456"/>
      <c r="BI3989" s="457"/>
      <c r="BJ3989" s="448"/>
      <c r="BK3989" s="449"/>
      <c r="BL3989" s="409"/>
      <c r="BM3989" s="410"/>
      <c r="BN3989" s="411"/>
      <c r="BO3989" s="405"/>
      <c r="BP3989" s="405"/>
      <c r="BQ3989" s="65" t="s">
        <v>74</v>
      </c>
      <c r="BR3989" s="66" t="e">
        <f>IF(#REF!="B",#REF!,IF(#REF!="C",#REF!,#REF!))</f>
        <v>#REF!</v>
      </c>
      <c r="BS3989" s="787"/>
    </row>
    <row r="3990" spans="1:71" ht="21.75" customHeight="1" x14ac:dyDescent="0.25">
      <c r="A3990" s="779"/>
      <c r="B3990" s="414" t="str">
        <f>IF(ROSTER!B$18="","",ROSTER!B$18)</f>
        <v/>
      </c>
      <c r="C3990" s="416" t="str">
        <f>IF(ROSTER!C$18="","",ROSTER!C$18)</f>
        <v/>
      </c>
      <c r="D3990" s="417"/>
      <c r="E3990" s="418"/>
      <c r="F3990" s="420">
        <f>IF(E3990="y",1,IF(E3990="S",1,0))</f>
        <v>0</v>
      </c>
      <c r="G3990" s="422">
        <f>IF(E3990="S",1,0)</f>
        <v>0</v>
      </c>
      <c r="H3990" s="424"/>
      <c r="I3990" s="425"/>
      <c r="J3990" s="428"/>
      <c r="K3990" s="429"/>
      <c r="L3990" s="432"/>
      <c r="M3990" s="433"/>
      <c r="N3990" s="436">
        <f>L3990+J3990</f>
        <v>0</v>
      </c>
      <c r="O3990" s="437"/>
      <c r="P3990" s="428"/>
      <c r="Q3990" s="429"/>
      <c r="R3990" s="432"/>
      <c r="S3990" s="440"/>
      <c r="T3990" s="432"/>
      <c r="U3990" s="425"/>
      <c r="V3990" s="440"/>
      <c r="W3990" s="425"/>
      <c r="X3990" s="428"/>
      <c r="Y3990" s="425"/>
      <c r="Z3990" s="428"/>
      <c r="AA3990" s="425"/>
      <c r="AB3990" s="428"/>
      <c r="AC3990" s="429"/>
      <c r="AD3990" s="432"/>
      <c r="AE3990" s="433"/>
      <c r="AF3990" s="442">
        <f>IF(AB3990=0,0,(AD3990/AB3990)*100)</f>
        <v>0</v>
      </c>
      <c r="AG3990" s="443"/>
      <c r="AH3990" s="428"/>
      <c r="AI3990" s="429"/>
      <c r="AJ3990" s="432"/>
      <c r="AK3990" s="433"/>
      <c r="AL3990" s="446">
        <f>IF(AH3990=0,0,(AJ3990/AH3990)*100)</f>
        <v>0</v>
      </c>
      <c r="AM3990" s="447"/>
      <c r="AN3990" s="428"/>
      <c r="AO3990" s="429"/>
      <c r="AP3990" s="432"/>
      <c r="AQ3990" s="433"/>
      <c r="AR3990" s="446">
        <f>IF(AN3990=0,0,(AP3990/AN3990)*100)</f>
        <v>0</v>
      </c>
      <c r="AS3990" s="447"/>
      <c r="AT3990" s="450">
        <f>AB3990+AH3990+AN3990</f>
        <v>0</v>
      </c>
      <c r="AU3990" s="451"/>
      <c r="AV3990" s="454">
        <f>AD3990+AJ3990+AP3990</f>
        <v>0</v>
      </c>
      <c r="AW3990" s="455"/>
      <c r="AX3990" s="446">
        <f>IF(AT3990=0,0,(AV3990/AT3990)*100)</f>
        <v>0</v>
      </c>
      <c r="AY3990" s="447"/>
      <c r="AZ3990" s="428"/>
      <c r="BA3990" s="429"/>
      <c r="BB3990" s="432"/>
      <c r="BC3990" s="433"/>
      <c r="BD3990" s="446">
        <f>IF(AZ3990=0,0,(BB3990/AZ3990)*100)</f>
        <v>0</v>
      </c>
      <c r="BE3990" s="447"/>
      <c r="BF3990" s="450">
        <f>AT3990+AZ3990</f>
        <v>0</v>
      </c>
      <c r="BG3990" s="451"/>
      <c r="BH3990" s="454">
        <f>AV3990+BB3990</f>
        <v>0</v>
      </c>
      <c r="BI3990" s="455"/>
      <c r="BJ3990" s="446">
        <f>IF(BF3990=0,0,(BH3990/BF3990)*100)</f>
        <v>0</v>
      </c>
      <c r="BK3990" s="447"/>
      <c r="BL3990" s="406">
        <f>(AD3990*2)+(AJ3990*2)+(AP3990*3)+BB3990</f>
        <v>0</v>
      </c>
      <c r="BM3990" s="407"/>
      <c r="BN3990" s="408"/>
      <c r="BO3990" s="404" t="e">
        <f>(BL3990*BR$2468)+(N3990*BR$2469)+(X3990*BR$2470)+(R3990*BR$2471)+(V3990*BR$2472)+(Z3990*BR$2473)</f>
        <v>#REF!</v>
      </c>
      <c r="BP3990" s="404" t="e">
        <f>((AZ3990-BB3990)*BR$2475)+((AT3990-AV3990)*BR$2474)+(H3990*BR$2476)+(P3990*BR$2477)</f>
        <v>#REF!</v>
      </c>
      <c r="BQ3990" s="53"/>
      <c r="BR3990" s="53"/>
      <c r="BS3990" s="787"/>
    </row>
    <row r="3991" spans="1:71" ht="21.75" customHeight="1" x14ac:dyDescent="0.25">
      <c r="A3991" s="779"/>
      <c r="B3991" s="415"/>
      <c r="C3991" s="412" t="str">
        <f>IF(ROSTER!D$18="","",ROSTER!D$18)</f>
        <v/>
      </c>
      <c r="D3991" s="413"/>
      <c r="E3991" s="419"/>
      <c r="F3991" s="421"/>
      <c r="G3991" s="423"/>
      <c r="H3991" s="426"/>
      <c r="I3991" s="427"/>
      <c r="J3991" s="430"/>
      <c r="K3991" s="431"/>
      <c r="L3991" s="434"/>
      <c r="M3991" s="435"/>
      <c r="N3991" s="438"/>
      <c r="O3991" s="439"/>
      <c r="P3991" s="430"/>
      <c r="Q3991" s="431"/>
      <c r="R3991" s="434"/>
      <c r="S3991" s="441"/>
      <c r="T3991" s="434"/>
      <c r="U3991" s="427"/>
      <c r="V3991" s="441"/>
      <c r="W3991" s="427"/>
      <c r="X3991" s="430"/>
      <c r="Y3991" s="427"/>
      <c r="Z3991" s="430"/>
      <c r="AA3991" s="427"/>
      <c r="AB3991" s="430"/>
      <c r="AC3991" s="431"/>
      <c r="AD3991" s="434"/>
      <c r="AE3991" s="435"/>
      <c r="AF3991" s="444"/>
      <c r="AG3991" s="445"/>
      <c r="AH3991" s="430"/>
      <c r="AI3991" s="431"/>
      <c r="AJ3991" s="434"/>
      <c r="AK3991" s="435"/>
      <c r="AL3991" s="448"/>
      <c r="AM3991" s="449"/>
      <c r="AN3991" s="430"/>
      <c r="AO3991" s="431"/>
      <c r="AP3991" s="434"/>
      <c r="AQ3991" s="435"/>
      <c r="AR3991" s="448"/>
      <c r="AS3991" s="449"/>
      <c r="AT3991" s="452"/>
      <c r="AU3991" s="453"/>
      <c r="AV3991" s="456"/>
      <c r="AW3991" s="457"/>
      <c r="AX3991" s="448"/>
      <c r="AY3991" s="449"/>
      <c r="AZ3991" s="430"/>
      <c r="BA3991" s="431"/>
      <c r="BB3991" s="434"/>
      <c r="BC3991" s="435"/>
      <c r="BD3991" s="448"/>
      <c r="BE3991" s="449"/>
      <c r="BF3991" s="452"/>
      <c r="BG3991" s="453"/>
      <c r="BH3991" s="456"/>
      <c r="BI3991" s="457"/>
      <c r="BJ3991" s="448"/>
      <c r="BK3991" s="449"/>
      <c r="BL3991" s="409"/>
      <c r="BM3991" s="410"/>
      <c r="BN3991" s="411"/>
      <c r="BO3991" s="405"/>
      <c r="BP3991" s="405"/>
      <c r="BQ3991" s="53"/>
      <c r="BR3991" s="53"/>
      <c r="BS3991" s="779"/>
    </row>
    <row r="3992" spans="1:71" ht="21.75" customHeight="1" x14ac:dyDescent="0.25">
      <c r="A3992" s="779"/>
      <c r="B3992" s="414" t="str">
        <f>IF(ROSTER!B$20="","",ROSTER!B$20)</f>
        <v/>
      </c>
      <c r="C3992" s="416" t="str">
        <f>IF(ROSTER!C$20="","",ROSTER!C$20)</f>
        <v/>
      </c>
      <c r="D3992" s="417"/>
      <c r="E3992" s="418"/>
      <c r="F3992" s="420">
        <f>IF(E3992="y",1,IF(E3992="S",1,0))</f>
        <v>0</v>
      </c>
      <c r="G3992" s="422">
        <f>IF(E3992="S",1,0)</f>
        <v>0</v>
      </c>
      <c r="H3992" s="424"/>
      <c r="I3992" s="425"/>
      <c r="J3992" s="428"/>
      <c r="K3992" s="429"/>
      <c r="L3992" s="432"/>
      <c r="M3992" s="433"/>
      <c r="N3992" s="436">
        <f>L3992+J3992</f>
        <v>0</v>
      </c>
      <c r="O3992" s="437"/>
      <c r="P3992" s="428"/>
      <c r="Q3992" s="429"/>
      <c r="R3992" s="432"/>
      <c r="S3992" s="440"/>
      <c r="T3992" s="432"/>
      <c r="U3992" s="425"/>
      <c r="V3992" s="440"/>
      <c r="W3992" s="425"/>
      <c r="X3992" s="428"/>
      <c r="Y3992" s="425"/>
      <c r="Z3992" s="428"/>
      <c r="AA3992" s="425"/>
      <c r="AB3992" s="428"/>
      <c r="AC3992" s="429"/>
      <c r="AD3992" s="432"/>
      <c r="AE3992" s="433"/>
      <c r="AF3992" s="442">
        <f>IF(AB3992=0,0,(AD3992/AB3992)*100)</f>
        <v>0</v>
      </c>
      <c r="AG3992" s="443"/>
      <c r="AH3992" s="428"/>
      <c r="AI3992" s="429"/>
      <c r="AJ3992" s="432"/>
      <c r="AK3992" s="433"/>
      <c r="AL3992" s="446">
        <f>IF(AH3992=0,0,(AJ3992/AH3992)*100)</f>
        <v>0</v>
      </c>
      <c r="AM3992" s="447"/>
      <c r="AN3992" s="428"/>
      <c r="AO3992" s="429"/>
      <c r="AP3992" s="432"/>
      <c r="AQ3992" s="433"/>
      <c r="AR3992" s="446">
        <f>IF(AN3992=0,0,(AP3992/AN3992)*100)</f>
        <v>0</v>
      </c>
      <c r="AS3992" s="447"/>
      <c r="AT3992" s="450">
        <f>AB3992+AH3992+AN3992</f>
        <v>0</v>
      </c>
      <c r="AU3992" s="451"/>
      <c r="AV3992" s="454">
        <f>AD3992+AJ3992+AP3992</f>
        <v>0</v>
      </c>
      <c r="AW3992" s="455"/>
      <c r="AX3992" s="446">
        <f>IF(AT3992=0,0,(AV3992/AT3992)*100)</f>
        <v>0</v>
      </c>
      <c r="AY3992" s="447"/>
      <c r="AZ3992" s="428"/>
      <c r="BA3992" s="429"/>
      <c r="BB3992" s="432"/>
      <c r="BC3992" s="433"/>
      <c r="BD3992" s="446">
        <f>IF(AZ3992=0,0,(BB3992/AZ3992)*100)</f>
        <v>0</v>
      </c>
      <c r="BE3992" s="447"/>
      <c r="BF3992" s="450">
        <f>AT3992+AZ3992</f>
        <v>0</v>
      </c>
      <c r="BG3992" s="451"/>
      <c r="BH3992" s="454">
        <f>AV3992+BB3992</f>
        <v>0</v>
      </c>
      <c r="BI3992" s="455"/>
      <c r="BJ3992" s="446">
        <f>IF(BF3992=0,0,(BH3992/BF3992)*100)</f>
        <v>0</v>
      </c>
      <c r="BK3992" s="447"/>
      <c r="BL3992" s="406">
        <f>(AD3992*2)+(AJ3992*2)+(AP3992*3)+BB3992</f>
        <v>0</v>
      </c>
      <c r="BM3992" s="407"/>
      <c r="BN3992" s="408"/>
      <c r="BO3992" s="404" t="e">
        <f>(BL3992*BR$2468)+(N3992*BR$2469)+(X3992*BR$2470)+(R3992*BR$2471)+(V3992*BR$2472)+(Z3992*BR$2473)</f>
        <v>#REF!</v>
      </c>
      <c r="BP3992" s="404" t="e">
        <f>((AZ3992-BB3992)*BR$2475)+((AT3992-AV3992)*BR$2474)+(H3992*BR$2476)+(P3992*BR$2477)</f>
        <v>#REF!</v>
      </c>
      <c r="BQ3992" s="53"/>
      <c r="BR3992" s="53"/>
      <c r="BS3992" s="779"/>
    </row>
    <row r="3993" spans="1:71" ht="21.75" customHeight="1" x14ac:dyDescent="0.25">
      <c r="A3993" s="779"/>
      <c r="B3993" s="415"/>
      <c r="C3993" s="412" t="str">
        <f>IF(ROSTER!D$20="","",ROSTER!D$20)</f>
        <v/>
      </c>
      <c r="D3993" s="413"/>
      <c r="E3993" s="419"/>
      <c r="F3993" s="421"/>
      <c r="G3993" s="423"/>
      <c r="H3993" s="426"/>
      <c r="I3993" s="427"/>
      <c r="J3993" s="430"/>
      <c r="K3993" s="431"/>
      <c r="L3993" s="434"/>
      <c r="M3993" s="435"/>
      <c r="N3993" s="438" t="s">
        <v>14</v>
      </c>
      <c r="O3993" s="439"/>
      <c r="P3993" s="430"/>
      <c r="Q3993" s="431"/>
      <c r="R3993" s="434"/>
      <c r="S3993" s="441"/>
      <c r="T3993" s="434"/>
      <c r="U3993" s="427"/>
      <c r="V3993" s="441"/>
      <c r="W3993" s="427"/>
      <c r="X3993" s="430"/>
      <c r="Y3993" s="427"/>
      <c r="Z3993" s="430"/>
      <c r="AA3993" s="427"/>
      <c r="AB3993" s="430"/>
      <c r="AC3993" s="431"/>
      <c r="AD3993" s="434"/>
      <c r="AE3993" s="435"/>
      <c r="AF3993" s="444"/>
      <c r="AG3993" s="445"/>
      <c r="AH3993" s="430"/>
      <c r="AI3993" s="431"/>
      <c r="AJ3993" s="434"/>
      <c r="AK3993" s="435"/>
      <c r="AL3993" s="448"/>
      <c r="AM3993" s="449"/>
      <c r="AN3993" s="430"/>
      <c r="AO3993" s="431"/>
      <c r="AP3993" s="434"/>
      <c r="AQ3993" s="435"/>
      <c r="AR3993" s="448"/>
      <c r="AS3993" s="449"/>
      <c r="AT3993" s="452"/>
      <c r="AU3993" s="453"/>
      <c r="AV3993" s="456"/>
      <c r="AW3993" s="457"/>
      <c r="AX3993" s="448"/>
      <c r="AY3993" s="449"/>
      <c r="AZ3993" s="430"/>
      <c r="BA3993" s="431"/>
      <c r="BB3993" s="434"/>
      <c r="BC3993" s="435"/>
      <c r="BD3993" s="448"/>
      <c r="BE3993" s="449"/>
      <c r="BF3993" s="452"/>
      <c r="BG3993" s="453"/>
      <c r="BH3993" s="456"/>
      <c r="BI3993" s="457"/>
      <c r="BJ3993" s="448"/>
      <c r="BK3993" s="449"/>
      <c r="BL3993" s="409"/>
      <c r="BM3993" s="410"/>
      <c r="BN3993" s="411"/>
      <c r="BO3993" s="405"/>
      <c r="BP3993" s="405"/>
      <c r="BQ3993" s="53"/>
      <c r="BR3993" s="53"/>
      <c r="BS3993" s="779"/>
    </row>
    <row r="3994" spans="1:71" ht="21.75" customHeight="1" x14ac:dyDescent="0.25">
      <c r="A3994" s="779"/>
      <c r="B3994" s="414" t="str">
        <f>IF(ROSTER!B$22="","",ROSTER!B$22)</f>
        <v/>
      </c>
      <c r="C3994" s="416" t="str">
        <f>IF(ROSTER!C$22="","",ROSTER!C$22)</f>
        <v/>
      </c>
      <c r="D3994" s="417"/>
      <c r="E3994" s="418"/>
      <c r="F3994" s="420">
        <f>IF(E3994="y",1,IF(E3994="S",1,0))</f>
        <v>0</v>
      </c>
      <c r="G3994" s="422">
        <f>IF(E3994="S",1,0)</f>
        <v>0</v>
      </c>
      <c r="H3994" s="424"/>
      <c r="I3994" s="425"/>
      <c r="J3994" s="428"/>
      <c r="K3994" s="429"/>
      <c r="L3994" s="432"/>
      <c r="M3994" s="433"/>
      <c r="N3994" s="436">
        <f>L3994+J3994</f>
        <v>0</v>
      </c>
      <c r="O3994" s="437"/>
      <c r="P3994" s="428"/>
      <c r="Q3994" s="429"/>
      <c r="R3994" s="432"/>
      <c r="S3994" s="440"/>
      <c r="T3994" s="432"/>
      <c r="U3994" s="425"/>
      <c r="V3994" s="440"/>
      <c r="W3994" s="425"/>
      <c r="X3994" s="428"/>
      <c r="Y3994" s="425"/>
      <c r="Z3994" s="428"/>
      <c r="AA3994" s="425"/>
      <c r="AB3994" s="428"/>
      <c r="AC3994" s="429"/>
      <c r="AD3994" s="432"/>
      <c r="AE3994" s="433"/>
      <c r="AF3994" s="442">
        <f>IF(AB3994=0,0,(AD3994/AB3994)*100)</f>
        <v>0</v>
      </c>
      <c r="AG3994" s="443"/>
      <c r="AH3994" s="428"/>
      <c r="AI3994" s="429"/>
      <c r="AJ3994" s="432"/>
      <c r="AK3994" s="433"/>
      <c r="AL3994" s="446">
        <f>IF(AH3994=0,0,(AJ3994/AH3994)*100)</f>
        <v>0</v>
      </c>
      <c r="AM3994" s="447"/>
      <c r="AN3994" s="428"/>
      <c r="AO3994" s="429"/>
      <c r="AP3994" s="432"/>
      <c r="AQ3994" s="433"/>
      <c r="AR3994" s="446">
        <f>IF(AN3994=0,0,(AP3994/AN3994)*100)</f>
        <v>0</v>
      </c>
      <c r="AS3994" s="447"/>
      <c r="AT3994" s="450">
        <f>AB3994+AH3994+AN3994</f>
        <v>0</v>
      </c>
      <c r="AU3994" s="451"/>
      <c r="AV3994" s="454">
        <f>AD3994+AJ3994+AP3994</f>
        <v>0</v>
      </c>
      <c r="AW3994" s="455"/>
      <c r="AX3994" s="446">
        <f>IF(AT3994=0,0,(AV3994/AT3994)*100)</f>
        <v>0</v>
      </c>
      <c r="AY3994" s="447"/>
      <c r="AZ3994" s="428"/>
      <c r="BA3994" s="429"/>
      <c r="BB3994" s="432"/>
      <c r="BC3994" s="433"/>
      <c r="BD3994" s="446">
        <f>IF(AZ3994=0,0,(BB3994/AZ3994)*100)</f>
        <v>0</v>
      </c>
      <c r="BE3994" s="447"/>
      <c r="BF3994" s="450">
        <f>AT3994+AZ3994</f>
        <v>0</v>
      </c>
      <c r="BG3994" s="451"/>
      <c r="BH3994" s="454">
        <f>AV3994+BB3994</f>
        <v>0</v>
      </c>
      <c r="BI3994" s="455"/>
      <c r="BJ3994" s="446">
        <f>IF(BF3994=0,0,(BH3994/BF3994)*100)</f>
        <v>0</v>
      </c>
      <c r="BK3994" s="447"/>
      <c r="BL3994" s="406">
        <f>(AD3994*2)+(AJ3994*2)+(AP3994*3)+BB3994</f>
        <v>0</v>
      </c>
      <c r="BM3994" s="407"/>
      <c r="BN3994" s="408"/>
      <c r="BO3994" s="404" t="e">
        <f>(BL3994*BR$2468)+(N3994*BR$2469)+(X3994*BR$2470)+(R3994*BR$2471)+(V3994*BR$2472)+(Z3994*BR$2473)</f>
        <v>#REF!</v>
      </c>
      <c r="BP3994" s="404" t="e">
        <f>((AZ3994-BB3994)*BR$2475)+((AT3994-AV3994)*BR$2474)+(H3994*BR$2476)+(P3994*BR$2477)</f>
        <v>#REF!</v>
      </c>
      <c r="BQ3994" s="53"/>
      <c r="BR3994" s="53"/>
      <c r="BS3994" s="779"/>
    </row>
    <row r="3995" spans="1:71" ht="21.75" customHeight="1" x14ac:dyDescent="0.25">
      <c r="A3995" s="779"/>
      <c r="B3995" s="415"/>
      <c r="C3995" s="412" t="str">
        <f>IF(ROSTER!D$22="","",ROSTER!D$22)</f>
        <v/>
      </c>
      <c r="D3995" s="413"/>
      <c r="E3995" s="419"/>
      <c r="F3995" s="421"/>
      <c r="G3995" s="423"/>
      <c r="H3995" s="426"/>
      <c r="I3995" s="427"/>
      <c r="J3995" s="430"/>
      <c r="K3995" s="431"/>
      <c r="L3995" s="434"/>
      <c r="M3995" s="435"/>
      <c r="N3995" s="438" t="s">
        <v>14</v>
      </c>
      <c r="O3995" s="439"/>
      <c r="P3995" s="430"/>
      <c r="Q3995" s="431"/>
      <c r="R3995" s="434"/>
      <c r="S3995" s="441"/>
      <c r="T3995" s="434"/>
      <c r="U3995" s="427"/>
      <c r="V3995" s="441"/>
      <c r="W3995" s="427"/>
      <c r="X3995" s="430"/>
      <c r="Y3995" s="427"/>
      <c r="Z3995" s="430"/>
      <c r="AA3995" s="427"/>
      <c r="AB3995" s="430"/>
      <c r="AC3995" s="431"/>
      <c r="AD3995" s="434"/>
      <c r="AE3995" s="435"/>
      <c r="AF3995" s="444"/>
      <c r="AG3995" s="445"/>
      <c r="AH3995" s="430"/>
      <c r="AI3995" s="431"/>
      <c r="AJ3995" s="434"/>
      <c r="AK3995" s="435"/>
      <c r="AL3995" s="448"/>
      <c r="AM3995" s="449"/>
      <c r="AN3995" s="430"/>
      <c r="AO3995" s="431"/>
      <c r="AP3995" s="434"/>
      <c r="AQ3995" s="435"/>
      <c r="AR3995" s="448"/>
      <c r="AS3995" s="449"/>
      <c r="AT3995" s="452"/>
      <c r="AU3995" s="453"/>
      <c r="AV3995" s="456"/>
      <c r="AW3995" s="457"/>
      <c r="AX3995" s="448"/>
      <c r="AY3995" s="449"/>
      <c r="AZ3995" s="430"/>
      <c r="BA3995" s="431"/>
      <c r="BB3995" s="434"/>
      <c r="BC3995" s="435"/>
      <c r="BD3995" s="448"/>
      <c r="BE3995" s="449"/>
      <c r="BF3995" s="452"/>
      <c r="BG3995" s="453"/>
      <c r="BH3995" s="456"/>
      <c r="BI3995" s="457"/>
      <c r="BJ3995" s="448"/>
      <c r="BK3995" s="449"/>
      <c r="BL3995" s="409"/>
      <c r="BM3995" s="410"/>
      <c r="BN3995" s="411"/>
      <c r="BO3995" s="405"/>
      <c r="BP3995" s="405"/>
      <c r="BQ3995" s="53"/>
      <c r="BR3995" s="53"/>
      <c r="BS3995" s="779"/>
    </row>
    <row r="3996" spans="1:71" ht="21.75" customHeight="1" x14ac:dyDescent="0.25">
      <c r="A3996" s="779"/>
      <c r="B3996" s="414" t="str">
        <f>IF(ROSTER!B$24="","",ROSTER!B$24)</f>
        <v/>
      </c>
      <c r="C3996" s="416" t="str">
        <f>IF(ROSTER!C$24="","",ROSTER!C$24)</f>
        <v/>
      </c>
      <c r="D3996" s="417"/>
      <c r="E3996" s="418"/>
      <c r="F3996" s="420">
        <f>IF(E3996="y",1,IF(E3996="S",1,0))</f>
        <v>0</v>
      </c>
      <c r="G3996" s="422">
        <f>IF(E3996="S",1,0)</f>
        <v>0</v>
      </c>
      <c r="H3996" s="424"/>
      <c r="I3996" s="425"/>
      <c r="J3996" s="428"/>
      <c r="K3996" s="429"/>
      <c r="L3996" s="432"/>
      <c r="M3996" s="433"/>
      <c r="N3996" s="436">
        <f>L3996+J3996</f>
        <v>0</v>
      </c>
      <c r="O3996" s="437"/>
      <c r="P3996" s="428"/>
      <c r="Q3996" s="429"/>
      <c r="R3996" s="432"/>
      <c r="S3996" s="440"/>
      <c r="T3996" s="432"/>
      <c r="U3996" s="425"/>
      <c r="V3996" s="440"/>
      <c r="W3996" s="425"/>
      <c r="X3996" s="428"/>
      <c r="Y3996" s="425"/>
      <c r="Z3996" s="428"/>
      <c r="AA3996" s="425"/>
      <c r="AB3996" s="428"/>
      <c r="AC3996" s="429"/>
      <c r="AD3996" s="432"/>
      <c r="AE3996" s="433"/>
      <c r="AF3996" s="442">
        <f>IF(AB3996=0,0,(AD3996/AB3996)*100)</f>
        <v>0</v>
      </c>
      <c r="AG3996" s="443"/>
      <c r="AH3996" s="428"/>
      <c r="AI3996" s="429"/>
      <c r="AJ3996" s="432"/>
      <c r="AK3996" s="433"/>
      <c r="AL3996" s="446">
        <f>IF(AH3996=0,0,(AJ3996/AH3996)*100)</f>
        <v>0</v>
      </c>
      <c r="AM3996" s="447"/>
      <c r="AN3996" s="428"/>
      <c r="AO3996" s="429"/>
      <c r="AP3996" s="432"/>
      <c r="AQ3996" s="433"/>
      <c r="AR3996" s="446">
        <f>IF(AN3996=0,0,(AP3996/AN3996)*100)</f>
        <v>0</v>
      </c>
      <c r="AS3996" s="447"/>
      <c r="AT3996" s="450">
        <f>AB3996+AH3996+AN3996</f>
        <v>0</v>
      </c>
      <c r="AU3996" s="451"/>
      <c r="AV3996" s="454">
        <f>AD3996+AJ3996+AP3996</f>
        <v>0</v>
      </c>
      <c r="AW3996" s="455"/>
      <c r="AX3996" s="446">
        <f>IF(AT3996=0,0,(AV3996/AT3996)*100)</f>
        <v>0</v>
      </c>
      <c r="AY3996" s="447"/>
      <c r="AZ3996" s="428"/>
      <c r="BA3996" s="429"/>
      <c r="BB3996" s="432"/>
      <c r="BC3996" s="433"/>
      <c r="BD3996" s="446">
        <f>IF(AZ3996=0,0,(BB3996/AZ3996)*100)</f>
        <v>0</v>
      </c>
      <c r="BE3996" s="447"/>
      <c r="BF3996" s="450">
        <f>AT3996+AZ3996</f>
        <v>0</v>
      </c>
      <c r="BG3996" s="451"/>
      <c r="BH3996" s="454">
        <f>AV3996+BB3996</f>
        <v>0</v>
      </c>
      <c r="BI3996" s="455"/>
      <c r="BJ3996" s="446">
        <f>IF(BF3996=0,0,(BH3996/BF3996)*100)</f>
        <v>0</v>
      </c>
      <c r="BK3996" s="447"/>
      <c r="BL3996" s="406">
        <f>(AD3996*2)+(AJ3996*2)+(AP3996*3)+BB3996</f>
        <v>0</v>
      </c>
      <c r="BM3996" s="407"/>
      <c r="BN3996" s="408"/>
      <c r="BO3996" s="404" t="e">
        <f>(BL3996*BR$2468)+(N3996*BR$2469)+(X3996*BR$2470)+(R3996*BR$2471)+(V3996*BR$2472)+(Z3996*BR$2473)</f>
        <v>#REF!</v>
      </c>
      <c r="BP3996" s="404" t="e">
        <f>((AZ3996-BB3996)*BR$2475)+((AT3996-AV3996)*BR$2474)+(H3996*BR$2476)+(P3996*BR$2477)</f>
        <v>#REF!</v>
      </c>
      <c r="BQ3996" s="53"/>
      <c r="BR3996" s="53"/>
      <c r="BS3996" s="779"/>
    </row>
    <row r="3997" spans="1:71" ht="21.75" customHeight="1" x14ac:dyDescent="0.25">
      <c r="A3997" s="779"/>
      <c r="B3997" s="415"/>
      <c r="C3997" s="412" t="str">
        <f>IF(ROSTER!D$24="","",ROSTER!D$24)</f>
        <v/>
      </c>
      <c r="D3997" s="413"/>
      <c r="E3997" s="419"/>
      <c r="F3997" s="421"/>
      <c r="G3997" s="423"/>
      <c r="H3997" s="426"/>
      <c r="I3997" s="427"/>
      <c r="J3997" s="430"/>
      <c r="K3997" s="431"/>
      <c r="L3997" s="434"/>
      <c r="M3997" s="435"/>
      <c r="N3997" s="438" t="s">
        <v>14</v>
      </c>
      <c r="O3997" s="439"/>
      <c r="P3997" s="430"/>
      <c r="Q3997" s="431"/>
      <c r="R3997" s="434"/>
      <c r="S3997" s="441"/>
      <c r="T3997" s="434"/>
      <c r="U3997" s="427"/>
      <c r="V3997" s="441"/>
      <c r="W3997" s="427"/>
      <c r="X3997" s="430"/>
      <c r="Y3997" s="427"/>
      <c r="Z3997" s="430"/>
      <c r="AA3997" s="427"/>
      <c r="AB3997" s="430"/>
      <c r="AC3997" s="431"/>
      <c r="AD3997" s="434"/>
      <c r="AE3997" s="435"/>
      <c r="AF3997" s="444"/>
      <c r="AG3997" s="445"/>
      <c r="AH3997" s="430"/>
      <c r="AI3997" s="431"/>
      <c r="AJ3997" s="434"/>
      <c r="AK3997" s="435"/>
      <c r="AL3997" s="448"/>
      <c r="AM3997" s="449"/>
      <c r="AN3997" s="430"/>
      <c r="AO3997" s="431"/>
      <c r="AP3997" s="434"/>
      <c r="AQ3997" s="435"/>
      <c r="AR3997" s="448"/>
      <c r="AS3997" s="449"/>
      <c r="AT3997" s="452"/>
      <c r="AU3997" s="453"/>
      <c r="AV3997" s="456"/>
      <c r="AW3997" s="457"/>
      <c r="AX3997" s="448"/>
      <c r="AY3997" s="449"/>
      <c r="AZ3997" s="430"/>
      <c r="BA3997" s="431"/>
      <c r="BB3997" s="434"/>
      <c r="BC3997" s="435"/>
      <c r="BD3997" s="448"/>
      <c r="BE3997" s="449"/>
      <c r="BF3997" s="452"/>
      <c r="BG3997" s="453"/>
      <c r="BH3997" s="456"/>
      <c r="BI3997" s="457"/>
      <c r="BJ3997" s="448"/>
      <c r="BK3997" s="449"/>
      <c r="BL3997" s="409"/>
      <c r="BM3997" s="410"/>
      <c r="BN3997" s="411"/>
      <c r="BO3997" s="405"/>
      <c r="BP3997" s="405"/>
      <c r="BQ3997" s="53"/>
      <c r="BR3997" s="53"/>
      <c r="BS3997" s="779"/>
    </row>
    <row r="3998" spans="1:71" ht="21.75" customHeight="1" x14ac:dyDescent="0.25">
      <c r="A3998" s="779"/>
      <c r="B3998" s="414" t="str">
        <f>IF(ROSTER!B$26="","",ROSTER!B$26)</f>
        <v/>
      </c>
      <c r="C3998" s="416" t="str">
        <f>IF(ROSTER!C$26="","",ROSTER!C$26)</f>
        <v/>
      </c>
      <c r="D3998" s="417"/>
      <c r="E3998" s="418"/>
      <c r="F3998" s="420">
        <f>IF(E3998="y",1,IF(E3998="S",1,0))</f>
        <v>0</v>
      </c>
      <c r="G3998" s="422">
        <f>IF(E3998="S",1,0)</f>
        <v>0</v>
      </c>
      <c r="H3998" s="424"/>
      <c r="I3998" s="425"/>
      <c r="J3998" s="428"/>
      <c r="K3998" s="429"/>
      <c r="L3998" s="432"/>
      <c r="M3998" s="433"/>
      <c r="N3998" s="436">
        <f>L3998+J3998</f>
        <v>0</v>
      </c>
      <c r="O3998" s="437"/>
      <c r="P3998" s="428"/>
      <c r="Q3998" s="429"/>
      <c r="R3998" s="432"/>
      <c r="S3998" s="440"/>
      <c r="T3998" s="432"/>
      <c r="U3998" s="425"/>
      <c r="V3998" s="440"/>
      <c r="W3998" s="425"/>
      <c r="X3998" s="428"/>
      <c r="Y3998" s="425"/>
      <c r="Z3998" s="428"/>
      <c r="AA3998" s="425"/>
      <c r="AB3998" s="428"/>
      <c r="AC3998" s="429"/>
      <c r="AD3998" s="432"/>
      <c r="AE3998" s="433"/>
      <c r="AF3998" s="442">
        <f>IF(AB3998=0,0,(AD3998/AB3998)*100)</f>
        <v>0</v>
      </c>
      <c r="AG3998" s="443"/>
      <c r="AH3998" s="428"/>
      <c r="AI3998" s="429"/>
      <c r="AJ3998" s="432"/>
      <c r="AK3998" s="433"/>
      <c r="AL3998" s="446">
        <f>IF(AH3998=0,0,(AJ3998/AH3998)*100)</f>
        <v>0</v>
      </c>
      <c r="AM3998" s="447"/>
      <c r="AN3998" s="428"/>
      <c r="AO3998" s="429"/>
      <c r="AP3998" s="432"/>
      <c r="AQ3998" s="433"/>
      <c r="AR3998" s="446">
        <f>IF(AN3998=0,0,(AP3998/AN3998)*100)</f>
        <v>0</v>
      </c>
      <c r="AS3998" s="447"/>
      <c r="AT3998" s="450">
        <f>AB3998+AH3998+AN3998</f>
        <v>0</v>
      </c>
      <c r="AU3998" s="451"/>
      <c r="AV3998" s="454">
        <f>AD3998+AJ3998+AP3998</f>
        <v>0</v>
      </c>
      <c r="AW3998" s="455"/>
      <c r="AX3998" s="446">
        <f>IF(AT3998=0,0,(AV3998/AT3998)*100)</f>
        <v>0</v>
      </c>
      <c r="AY3998" s="447"/>
      <c r="AZ3998" s="428"/>
      <c r="BA3998" s="429"/>
      <c r="BB3998" s="432"/>
      <c r="BC3998" s="433"/>
      <c r="BD3998" s="446">
        <f>IF(AZ3998=0,0,(BB3998/AZ3998)*100)</f>
        <v>0</v>
      </c>
      <c r="BE3998" s="447"/>
      <c r="BF3998" s="450">
        <f>AT3998+AZ3998</f>
        <v>0</v>
      </c>
      <c r="BG3998" s="451"/>
      <c r="BH3998" s="454">
        <f>AV3998+BB3998</f>
        <v>0</v>
      </c>
      <c r="BI3998" s="455"/>
      <c r="BJ3998" s="446">
        <f>IF(BF3998=0,0,(BH3998/BF3998)*100)</f>
        <v>0</v>
      </c>
      <c r="BK3998" s="447"/>
      <c r="BL3998" s="406">
        <f>(AD3998*2)+(AJ3998*2)+(AP3998*3)+BB3998</f>
        <v>0</v>
      </c>
      <c r="BM3998" s="407"/>
      <c r="BN3998" s="408"/>
      <c r="BO3998" s="404" t="e">
        <f>(BL3998*BR$2468)+(N3998*BR$2469)+(X3998*BR$2470)+(R3998*BR$2471)+(V3998*BR$2472)+(Z3998*BR$2473)</f>
        <v>#REF!</v>
      </c>
      <c r="BP3998" s="404" t="e">
        <f>((AZ3998-BB3998)*BR$2475)+((AT3998-AV3998)*BR$2474)+(H3998*BR$2476)+(P3998*BR$2477)</f>
        <v>#REF!</v>
      </c>
      <c r="BQ3998" s="53"/>
      <c r="BR3998" s="53"/>
      <c r="BS3998" s="779"/>
    </row>
    <row r="3999" spans="1:71" ht="21.75" customHeight="1" x14ac:dyDescent="0.25">
      <c r="A3999" s="779"/>
      <c r="B3999" s="415"/>
      <c r="C3999" s="412" t="str">
        <f>IF(ROSTER!D$26="","",ROSTER!D$26)</f>
        <v/>
      </c>
      <c r="D3999" s="413"/>
      <c r="E3999" s="419"/>
      <c r="F3999" s="421"/>
      <c r="G3999" s="423"/>
      <c r="H3999" s="426"/>
      <c r="I3999" s="427"/>
      <c r="J3999" s="430"/>
      <c r="K3999" s="431"/>
      <c r="L3999" s="434"/>
      <c r="M3999" s="435"/>
      <c r="N3999" s="438" t="s">
        <v>14</v>
      </c>
      <c r="O3999" s="439"/>
      <c r="P3999" s="430"/>
      <c r="Q3999" s="431"/>
      <c r="R3999" s="434"/>
      <c r="S3999" s="441"/>
      <c r="T3999" s="434"/>
      <c r="U3999" s="427"/>
      <c r="V3999" s="441"/>
      <c r="W3999" s="427"/>
      <c r="X3999" s="430"/>
      <c r="Y3999" s="427"/>
      <c r="Z3999" s="430"/>
      <c r="AA3999" s="427"/>
      <c r="AB3999" s="430"/>
      <c r="AC3999" s="431"/>
      <c r="AD3999" s="434"/>
      <c r="AE3999" s="435"/>
      <c r="AF3999" s="444"/>
      <c r="AG3999" s="445"/>
      <c r="AH3999" s="430"/>
      <c r="AI3999" s="431"/>
      <c r="AJ3999" s="434"/>
      <c r="AK3999" s="435"/>
      <c r="AL3999" s="448"/>
      <c r="AM3999" s="449"/>
      <c r="AN3999" s="430"/>
      <c r="AO3999" s="431"/>
      <c r="AP3999" s="434"/>
      <c r="AQ3999" s="435"/>
      <c r="AR3999" s="448"/>
      <c r="AS3999" s="449"/>
      <c r="AT3999" s="452"/>
      <c r="AU3999" s="453"/>
      <c r="AV3999" s="456"/>
      <c r="AW3999" s="457"/>
      <c r="AX3999" s="448"/>
      <c r="AY3999" s="449"/>
      <c r="AZ3999" s="430"/>
      <c r="BA3999" s="431"/>
      <c r="BB3999" s="434"/>
      <c r="BC3999" s="435"/>
      <c r="BD3999" s="448"/>
      <c r="BE3999" s="449"/>
      <c r="BF3999" s="452"/>
      <c r="BG3999" s="453"/>
      <c r="BH3999" s="456"/>
      <c r="BI3999" s="457"/>
      <c r="BJ3999" s="448"/>
      <c r="BK3999" s="449"/>
      <c r="BL3999" s="409"/>
      <c r="BM3999" s="410"/>
      <c r="BN3999" s="411"/>
      <c r="BO3999" s="405"/>
      <c r="BP3999" s="405"/>
      <c r="BQ3999" s="53"/>
      <c r="BR3999" s="53"/>
      <c r="BS3999" s="779"/>
    </row>
    <row r="4000" spans="1:71" ht="21.75" customHeight="1" x14ac:dyDescent="0.25">
      <c r="A4000" s="779"/>
      <c r="B4000" s="414" t="str">
        <f>IF(ROSTER!B$28="","",ROSTER!B$28)</f>
        <v/>
      </c>
      <c r="C4000" s="416" t="str">
        <f>IF(ROSTER!C$28="","",ROSTER!C$28)</f>
        <v/>
      </c>
      <c r="D4000" s="417"/>
      <c r="E4000" s="418"/>
      <c r="F4000" s="420">
        <f>IF(E4000="y",1,IF(E4000="S",1,0))</f>
        <v>0</v>
      </c>
      <c r="G4000" s="422">
        <f>IF(E4000="S",1,0)</f>
        <v>0</v>
      </c>
      <c r="H4000" s="424"/>
      <c r="I4000" s="425"/>
      <c r="J4000" s="428"/>
      <c r="K4000" s="429"/>
      <c r="L4000" s="432"/>
      <c r="M4000" s="433"/>
      <c r="N4000" s="436">
        <f>L4000+J4000</f>
        <v>0</v>
      </c>
      <c r="O4000" s="437"/>
      <c r="P4000" s="428"/>
      <c r="Q4000" s="429"/>
      <c r="R4000" s="432"/>
      <c r="S4000" s="440"/>
      <c r="T4000" s="432"/>
      <c r="U4000" s="425"/>
      <c r="V4000" s="440"/>
      <c r="W4000" s="425"/>
      <c r="X4000" s="428"/>
      <c r="Y4000" s="425"/>
      <c r="Z4000" s="428"/>
      <c r="AA4000" s="425"/>
      <c r="AB4000" s="428"/>
      <c r="AC4000" s="429"/>
      <c r="AD4000" s="432"/>
      <c r="AE4000" s="433"/>
      <c r="AF4000" s="442">
        <f>IF(AB4000=0,0,(AD4000/AB4000)*100)</f>
        <v>0</v>
      </c>
      <c r="AG4000" s="443"/>
      <c r="AH4000" s="428"/>
      <c r="AI4000" s="429"/>
      <c r="AJ4000" s="432"/>
      <c r="AK4000" s="433"/>
      <c r="AL4000" s="446">
        <f>IF(AH4000=0,0,(AJ4000/AH4000)*100)</f>
        <v>0</v>
      </c>
      <c r="AM4000" s="447"/>
      <c r="AN4000" s="428"/>
      <c r="AO4000" s="429"/>
      <c r="AP4000" s="432"/>
      <c r="AQ4000" s="433"/>
      <c r="AR4000" s="446">
        <f>IF(AN4000=0,0,(AP4000/AN4000)*100)</f>
        <v>0</v>
      </c>
      <c r="AS4000" s="447"/>
      <c r="AT4000" s="450">
        <f>AB4000+AH4000+AN4000</f>
        <v>0</v>
      </c>
      <c r="AU4000" s="451"/>
      <c r="AV4000" s="454">
        <f>AD4000+AJ4000+AP4000</f>
        <v>0</v>
      </c>
      <c r="AW4000" s="455"/>
      <c r="AX4000" s="446">
        <f>IF(AT4000=0,0,(AV4000/AT4000)*100)</f>
        <v>0</v>
      </c>
      <c r="AY4000" s="447"/>
      <c r="AZ4000" s="428"/>
      <c r="BA4000" s="429"/>
      <c r="BB4000" s="432"/>
      <c r="BC4000" s="433"/>
      <c r="BD4000" s="446">
        <f>IF(AZ4000=0,0,(BB4000/AZ4000)*100)</f>
        <v>0</v>
      </c>
      <c r="BE4000" s="447"/>
      <c r="BF4000" s="450">
        <f>AT4000+AZ4000</f>
        <v>0</v>
      </c>
      <c r="BG4000" s="451"/>
      <c r="BH4000" s="454">
        <f>AV4000+BB4000</f>
        <v>0</v>
      </c>
      <c r="BI4000" s="455"/>
      <c r="BJ4000" s="446">
        <f>IF(BF4000=0,0,(BH4000/BF4000)*100)</f>
        <v>0</v>
      </c>
      <c r="BK4000" s="447"/>
      <c r="BL4000" s="406">
        <f>(AD4000*2)+(AJ4000*2)+(AP4000*3)+BB4000</f>
        <v>0</v>
      </c>
      <c r="BM4000" s="407"/>
      <c r="BN4000" s="408"/>
      <c r="BO4000" s="404" t="e">
        <f>(BL4000*BR$2468)+(N4000*BR$2469)+(X4000*BR$2470)+(R4000*BR$2471)+(V4000*BR$2472)+(Z4000*BR$2473)</f>
        <v>#REF!</v>
      </c>
      <c r="BP4000" s="404" t="e">
        <f>((AZ4000-BB4000)*BR$2475)+((AT4000-AV4000)*BR$2474)+(H4000*BR$2476)+(P4000*BR$2477)</f>
        <v>#REF!</v>
      </c>
      <c r="BQ4000" s="53"/>
      <c r="BR4000" s="53"/>
      <c r="BS4000" s="779"/>
    </row>
    <row r="4001" spans="1:71" ht="21.75" customHeight="1" x14ac:dyDescent="0.25">
      <c r="A4001" s="779"/>
      <c r="B4001" s="415"/>
      <c r="C4001" s="412" t="str">
        <f>IF(ROSTER!D$28="","",ROSTER!D$28)</f>
        <v/>
      </c>
      <c r="D4001" s="413"/>
      <c r="E4001" s="419"/>
      <c r="F4001" s="421"/>
      <c r="G4001" s="423"/>
      <c r="H4001" s="426"/>
      <c r="I4001" s="427"/>
      <c r="J4001" s="430"/>
      <c r="K4001" s="431"/>
      <c r="L4001" s="434"/>
      <c r="M4001" s="435"/>
      <c r="N4001" s="438" t="s">
        <v>14</v>
      </c>
      <c r="O4001" s="439"/>
      <c r="P4001" s="430"/>
      <c r="Q4001" s="431"/>
      <c r="R4001" s="434"/>
      <c r="S4001" s="441"/>
      <c r="T4001" s="434"/>
      <c r="U4001" s="427"/>
      <c r="V4001" s="441"/>
      <c r="W4001" s="427"/>
      <c r="X4001" s="430"/>
      <c r="Y4001" s="427"/>
      <c r="Z4001" s="430"/>
      <c r="AA4001" s="427"/>
      <c r="AB4001" s="430"/>
      <c r="AC4001" s="431"/>
      <c r="AD4001" s="434"/>
      <c r="AE4001" s="435"/>
      <c r="AF4001" s="444"/>
      <c r="AG4001" s="445"/>
      <c r="AH4001" s="430"/>
      <c r="AI4001" s="431"/>
      <c r="AJ4001" s="434"/>
      <c r="AK4001" s="435"/>
      <c r="AL4001" s="448"/>
      <c r="AM4001" s="449"/>
      <c r="AN4001" s="430"/>
      <c r="AO4001" s="431"/>
      <c r="AP4001" s="434"/>
      <c r="AQ4001" s="435"/>
      <c r="AR4001" s="448"/>
      <c r="AS4001" s="449"/>
      <c r="AT4001" s="452"/>
      <c r="AU4001" s="453"/>
      <c r="AV4001" s="456"/>
      <c r="AW4001" s="457"/>
      <c r="AX4001" s="448"/>
      <c r="AY4001" s="449"/>
      <c r="AZ4001" s="430"/>
      <c r="BA4001" s="431"/>
      <c r="BB4001" s="434"/>
      <c r="BC4001" s="435"/>
      <c r="BD4001" s="448"/>
      <c r="BE4001" s="449"/>
      <c r="BF4001" s="452"/>
      <c r="BG4001" s="453"/>
      <c r="BH4001" s="456"/>
      <c r="BI4001" s="457"/>
      <c r="BJ4001" s="448"/>
      <c r="BK4001" s="449"/>
      <c r="BL4001" s="409"/>
      <c r="BM4001" s="410"/>
      <c r="BN4001" s="411"/>
      <c r="BO4001" s="405"/>
      <c r="BP4001" s="405"/>
      <c r="BQ4001" s="53"/>
      <c r="BR4001" s="53"/>
      <c r="BS4001" s="779"/>
    </row>
    <row r="4002" spans="1:71" ht="21.75" customHeight="1" x14ac:dyDescent="0.25">
      <c r="A4002" s="779"/>
      <c r="B4002" s="414" t="str">
        <f>IF(ROSTER!B$30="","",ROSTER!B$30)</f>
        <v/>
      </c>
      <c r="C4002" s="416" t="str">
        <f>IF(ROSTER!C$30="","",ROSTER!C$30)</f>
        <v/>
      </c>
      <c r="D4002" s="417"/>
      <c r="E4002" s="418"/>
      <c r="F4002" s="420">
        <f>IF(E4002="y",1,IF(E4002="S",1,0))</f>
        <v>0</v>
      </c>
      <c r="G4002" s="422">
        <f>IF(E4002="S",1,0)</f>
        <v>0</v>
      </c>
      <c r="H4002" s="424"/>
      <c r="I4002" s="425"/>
      <c r="J4002" s="428"/>
      <c r="K4002" s="429"/>
      <c r="L4002" s="432"/>
      <c r="M4002" s="433"/>
      <c r="N4002" s="436">
        <f>L4002+J4002</f>
        <v>0</v>
      </c>
      <c r="O4002" s="437"/>
      <c r="P4002" s="428"/>
      <c r="Q4002" s="429"/>
      <c r="R4002" s="432"/>
      <c r="S4002" s="440"/>
      <c r="T4002" s="432"/>
      <c r="U4002" s="425"/>
      <c r="V4002" s="440"/>
      <c r="W4002" s="425"/>
      <c r="X4002" s="428"/>
      <c r="Y4002" s="425"/>
      <c r="Z4002" s="428"/>
      <c r="AA4002" s="425"/>
      <c r="AB4002" s="428"/>
      <c r="AC4002" s="429"/>
      <c r="AD4002" s="432"/>
      <c r="AE4002" s="433"/>
      <c r="AF4002" s="442">
        <f>IF(AB4002=0,0,(AD4002/AB4002)*100)</f>
        <v>0</v>
      </c>
      <c r="AG4002" s="443"/>
      <c r="AH4002" s="428"/>
      <c r="AI4002" s="429"/>
      <c r="AJ4002" s="432"/>
      <c r="AK4002" s="433"/>
      <c r="AL4002" s="446">
        <f>IF(AH4002=0,0,(AJ4002/AH4002)*100)</f>
        <v>0</v>
      </c>
      <c r="AM4002" s="447"/>
      <c r="AN4002" s="428"/>
      <c r="AO4002" s="429"/>
      <c r="AP4002" s="432"/>
      <c r="AQ4002" s="433"/>
      <c r="AR4002" s="446">
        <f>IF(AN4002=0,0,(AP4002/AN4002)*100)</f>
        <v>0</v>
      </c>
      <c r="AS4002" s="447"/>
      <c r="AT4002" s="450">
        <f>AB4002+AH4002+AN4002</f>
        <v>0</v>
      </c>
      <c r="AU4002" s="451"/>
      <c r="AV4002" s="454">
        <f>AD4002+AJ4002+AP4002</f>
        <v>0</v>
      </c>
      <c r="AW4002" s="455"/>
      <c r="AX4002" s="446">
        <f>IF(AT4002=0,0,(AV4002/AT4002)*100)</f>
        <v>0</v>
      </c>
      <c r="AY4002" s="447"/>
      <c r="AZ4002" s="428"/>
      <c r="BA4002" s="429"/>
      <c r="BB4002" s="432"/>
      <c r="BC4002" s="433"/>
      <c r="BD4002" s="446">
        <f>IF(AZ4002=0,0,(BB4002/AZ4002)*100)</f>
        <v>0</v>
      </c>
      <c r="BE4002" s="447"/>
      <c r="BF4002" s="450">
        <f>AT4002+AZ4002</f>
        <v>0</v>
      </c>
      <c r="BG4002" s="451"/>
      <c r="BH4002" s="454">
        <f>AV4002+BB4002</f>
        <v>0</v>
      </c>
      <c r="BI4002" s="455"/>
      <c r="BJ4002" s="446">
        <f>IF(BF4002=0,0,(BH4002/BF4002)*100)</f>
        <v>0</v>
      </c>
      <c r="BK4002" s="447"/>
      <c r="BL4002" s="406">
        <f>(AD4002*2)+(AJ4002*2)+(AP4002*3)+BB4002</f>
        <v>0</v>
      </c>
      <c r="BM4002" s="407"/>
      <c r="BN4002" s="408"/>
      <c r="BO4002" s="404" t="e">
        <f>(BL4002*BR$2468)+(N4002*BR$2469)+(X4002*BR$2470)+(R4002*BR$2471)+(V4002*BR$2472)+(Z4002*BR$2473)</f>
        <v>#REF!</v>
      </c>
      <c r="BP4002" s="404" t="e">
        <f>((AZ4002-BB4002)*BR$2475)+((AT4002-AV4002)*BR$2474)+(H4002*BR$2476)+(P4002*BR$2477)</f>
        <v>#REF!</v>
      </c>
      <c r="BQ4002" s="53"/>
      <c r="BR4002" s="53"/>
      <c r="BS4002" s="779"/>
    </row>
    <row r="4003" spans="1:71" ht="21.75" customHeight="1" x14ac:dyDescent="0.25">
      <c r="A4003" s="779"/>
      <c r="B4003" s="415"/>
      <c r="C4003" s="412" t="str">
        <f>IF(ROSTER!D$30="","",ROSTER!D$30)</f>
        <v/>
      </c>
      <c r="D4003" s="413"/>
      <c r="E4003" s="419"/>
      <c r="F4003" s="421"/>
      <c r="G4003" s="423"/>
      <c r="H4003" s="426"/>
      <c r="I4003" s="427"/>
      <c r="J4003" s="430"/>
      <c r="K4003" s="431"/>
      <c r="L4003" s="434"/>
      <c r="M4003" s="435"/>
      <c r="N4003" s="438" t="s">
        <v>14</v>
      </c>
      <c r="O4003" s="439"/>
      <c r="P4003" s="430"/>
      <c r="Q4003" s="431"/>
      <c r="R4003" s="434"/>
      <c r="S4003" s="441"/>
      <c r="T4003" s="434"/>
      <c r="U4003" s="427"/>
      <c r="V4003" s="441"/>
      <c r="W4003" s="427"/>
      <c r="X4003" s="430"/>
      <c r="Y4003" s="427"/>
      <c r="Z4003" s="430"/>
      <c r="AA4003" s="427"/>
      <c r="AB4003" s="430"/>
      <c r="AC4003" s="431"/>
      <c r="AD4003" s="434"/>
      <c r="AE4003" s="435"/>
      <c r="AF4003" s="444"/>
      <c r="AG4003" s="445"/>
      <c r="AH4003" s="430"/>
      <c r="AI4003" s="431"/>
      <c r="AJ4003" s="434"/>
      <c r="AK4003" s="435"/>
      <c r="AL4003" s="448"/>
      <c r="AM4003" s="449"/>
      <c r="AN4003" s="430"/>
      <c r="AO4003" s="431"/>
      <c r="AP4003" s="434"/>
      <c r="AQ4003" s="435"/>
      <c r="AR4003" s="448"/>
      <c r="AS4003" s="449"/>
      <c r="AT4003" s="452"/>
      <c r="AU4003" s="453"/>
      <c r="AV4003" s="456"/>
      <c r="AW4003" s="457"/>
      <c r="AX4003" s="448"/>
      <c r="AY4003" s="449"/>
      <c r="AZ4003" s="430"/>
      <c r="BA4003" s="431"/>
      <c r="BB4003" s="434"/>
      <c r="BC4003" s="435"/>
      <c r="BD4003" s="448"/>
      <c r="BE4003" s="449"/>
      <c r="BF4003" s="452"/>
      <c r="BG4003" s="453"/>
      <c r="BH4003" s="456"/>
      <c r="BI4003" s="457"/>
      <c r="BJ4003" s="448"/>
      <c r="BK4003" s="449"/>
      <c r="BL4003" s="409"/>
      <c r="BM4003" s="410"/>
      <c r="BN4003" s="411"/>
      <c r="BO4003" s="405"/>
      <c r="BP4003" s="405"/>
      <c r="BQ4003" s="53"/>
      <c r="BR4003" s="53"/>
      <c r="BS4003" s="779"/>
    </row>
    <row r="4004" spans="1:71" ht="21.75" customHeight="1" x14ac:dyDescent="0.25">
      <c r="A4004" s="779"/>
      <c r="B4004" s="414" t="str">
        <f>IF(ROSTER!B$32="","",ROSTER!B$32)</f>
        <v/>
      </c>
      <c r="C4004" s="416" t="str">
        <f>IF(ROSTER!C$32="","",ROSTER!C$32)</f>
        <v/>
      </c>
      <c r="D4004" s="417"/>
      <c r="E4004" s="418"/>
      <c r="F4004" s="420">
        <f>IF(E4004="y",1,IF(E4004="S",1,0))</f>
        <v>0</v>
      </c>
      <c r="G4004" s="422">
        <f>IF(E4004="S",1,0)</f>
        <v>0</v>
      </c>
      <c r="H4004" s="424"/>
      <c r="I4004" s="425"/>
      <c r="J4004" s="428"/>
      <c r="K4004" s="429"/>
      <c r="L4004" s="432"/>
      <c r="M4004" s="433"/>
      <c r="N4004" s="436">
        <f>L4004+J4004</f>
        <v>0</v>
      </c>
      <c r="O4004" s="437"/>
      <c r="P4004" s="428"/>
      <c r="Q4004" s="429"/>
      <c r="R4004" s="432"/>
      <c r="S4004" s="440"/>
      <c r="T4004" s="432"/>
      <c r="U4004" s="425"/>
      <c r="V4004" s="440"/>
      <c r="W4004" s="425"/>
      <c r="X4004" s="428"/>
      <c r="Y4004" s="425"/>
      <c r="Z4004" s="428"/>
      <c r="AA4004" s="425"/>
      <c r="AB4004" s="428"/>
      <c r="AC4004" s="429"/>
      <c r="AD4004" s="432"/>
      <c r="AE4004" s="433"/>
      <c r="AF4004" s="442">
        <f>IF(AB4004=0,0,(AD4004/AB4004)*100)</f>
        <v>0</v>
      </c>
      <c r="AG4004" s="443"/>
      <c r="AH4004" s="428"/>
      <c r="AI4004" s="429"/>
      <c r="AJ4004" s="432"/>
      <c r="AK4004" s="433"/>
      <c r="AL4004" s="446">
        <f>IF(AH4004=0,0,(AJ4004/AH4004)*100)</f>
        <v>0</v>
      </c>
      <c r="AM4004" s="447"/>
      <c r="AN4004" s="428"/>
      <c r="AO4004" s="429"/>
      <c r="AP4004" s="432"/>
      <c r="AQ4004" s="433"/>
      <c r="AR4004" s="446">
        <f>IF(AN4004=0,0,(AP4004/AN4004)*100)</f>
        <v>0</v>
      </c>
      <c r="AS4004" s="447"/>
      <c r="AT4004" s="450">
        <f>AB4004+AH4004+AN4004</f>
        <v>0</v>
      </c>
      <c r="AU4004" s="451"/>
      <c r="AV4004" s="454">
        <f>AD4004+AJ4004+AP4004</f>
        <v>0</v>
      </c>
      <c r="AW4004" s="455"/>
      <c r="AX4004" s="446">
        <f>IF(AT4004=0,0,(AV4004/AT4004)*100)</f>
        <v>0</v>
      </c>
      <c r="AY4004" s="447"/>
      <c r="AZ4004" s="428"/>
      <c r="BA4004" s="429"/>
      <c r="BB4004" s="432"/>
      <c r="BC4004" s="433"/>
      <c r="BD4004" s="446">
        <f>IF(AZ4004=0,0,(BB4004/AZ4004)*100)</f>
        <v>0</v>
      </c>
      <c r="BE4004" s="447"/>
      <c r="BF4004" s="450">
        <f>AT4004+AZ4004</f>
        <v>0</v>
      </c>
      <c r="BG4004" s="451"/>
      <c r="BH4004" s="454">
        <f>AV4004+BB4004</f>
        <v>0</v>
      </c>
      <c r="BI4004" s="455"/>
      <c r="BJ4004" s="446">
        <f>IF(BF4004=0,0,(BH4004/BF4004)*100)</f>
        <v>0</v>
      </c>
      <c r="BK4004" s="447"/>
      <c r="BL4004" s="406">
        <f>(AD4004*2)+(AJ4004*2)+(AP4004*3)+BB4004</f>
        <v>0</v>
      </c>
      <c r="BM4004" s="407"/>
      <c r="BN4004" s="408"/>
      <c r="BO4004" s="404" t="e">
        <f>(BL4004*BR$2468)+(N4004*BR$2469)+(X4004*BR$2470)+(R4004*BR$2471)+(V4004*BR$2472)+(Z4004*BR$2473)</f>
        <v>#REF!</v>
      </c>
      <c r="BP4004" s="404" t="e">
        <f>((AZ4004-BB4004)*BR$2475)+((AT4004-AV4004)*BR$2474)+(H4004*BR$2476)+(P4004*BR$2477)</f>
        <v>#REF!</v>
      </c>
      <c r="BQ4004" s="53"/>
      <c r="BR4004" s="53"/>
      <c r="BS4004" s="779"/>
    </row>
    <row r="4005" spans="1:71" ht="21.75" customHeight="1" x14ac:dyDescent="0.25">
      <c r="A4005" s="779"/>
      <c r="B4005" s="415"/>
      <c r="C4005" s="412" t="str">
        <f>IF(ROSTER!D$32="","",ROSTER!D$32)</f>
        <v/>
      </c>
      <c r="D4005" s="413"/>
      <c r="E4005" s="419"/>
      <c r="F4005" s="421"/>
      <c r="G4005" s="423"/>
      <c r="H4005" s="426"/>
      <c r="I4005" s="427"/>
      <c r="J4005" s="430"/>
      <c r="K4005" s="431"/>
      <c r="L4005" s="434"/>
      <c r="M4005" s="435"/>
      <c r="N4005" s="438" t="s">
        <v>14</v>
      </c>
      <c r="O4005" s="439"/>
      <c r="P4005" s="430"/>
      <c r="Q4005" s="431"/>
      <c r="R4005" s="434"/>
      <c r="S4005" s="441"/>
      <c r="T4005" s="434"/>
      <c r="U4005" s="427"/>
      <c r="V4005" s="441"/>
      <c r="W4005" s="427"/>
      <c r="X4005" s="430"/>
      <c r="Y4005" s="427"/>
      <c r="Z4005" s="430"/>
      <c r="AA4005" s="427"/>
      <c r="AB4005" s="430"/>
      <c r="AC4005" s="431"/>
      <c r="AD4005" s="434"/>
      <c r="AE4005" s="435"/>
      <c r="AF4005" s="444"/>
      <c r="AG4005" s="445"/>
      <c r="AH4005" s="430"/>
      <c r="AI4005" s="431"/>
      <c r="AJ4005" s="434"/>
      <c r="AK4005" s="435"/>
      <c r="AL4005" s="448"/>
      <c r="AM4005" s="449"/>
      <c r="AN4005" s="430"/>
      <c r="AO4005" s="431"/>
      <c r="AP4005" s="434"/>
      <c r="AQ4005" s="435"/>
      <c r="AR4005" s="448"/>
      <c r="AS4005" s="449"/>
      <c r="AT4005" s="452"/>
      <c r="AU4005" s="453"/>
      <c r="AV4005" s="456"/>
      <c r="AW4005" s="457"/>
      <c r="AX4005" s="448"/>
      <c r="AY4005" s="449"/>
      <c r="AZ4005" s="430"/>
      <c r="BA4005" s="431"/>
      <c r="BB4005" s="434"/>
      <c r="BC4005" s="435"/>
      <c r="BD4005" s="448"/>
      <c r="BE4005" s="449"/>
      <c r="BF4005" s="452"/>
      <c r="BG4005" s="453"/>
      <c r="BH4005" s="456"/>
      <c r="BI4005" s="457"/>
      <c r="BJ4005" s="448"/>
      <c r="BK4005" s="449"/>
      <c r="BL4005" s="409"/>
      <c r="BM4005" s="410"/>
      <c r="BN4005" s="411"/>
      <c r="BO4005" s="405"/>
      <c r="BP4005" s="405"/>
      <c r="BQ4005" s="53"/>
      <c r="BR4005" s="53"/>
      <c r="BS4005" s="779"/>
    </row>
    <row r="4006" spans="1:71" ht="21.75" customHeight="1" x14ac:dyDescent="0.25">
      <c r="A4006" s="779"/>
      <c r="B4006" s="414" t="str">
        <f>IF(ROSTER!B$34="","",ROSTER!B$34)</f>
        <v/>
      </c>
      <c r="C4006" s="416" t="str">
        <f>IF(ROSTER!C$34="","",ROSTER!C$34)</f>
        <v/>
      </c>
      <c r="D4006" s="417"/>
      <c r="E4006" s="418"/>
      <c r="F4006" s="420">
        <f>IF(E4006="y",1,IF(E4006="S",1,0))</f>
        <v>0</v>
      </c>
      <c r="G4006" s="422">
        <f>IF(E4006="S",1,0)</f>
        <v>0</v>
      </c>
      <c r="H4006" s="424"/>
      <c r="I4006" s="425"/>
      <c r="J4006" s="428"/>
      <c r="K4006" s="429"/>
      <c r="L4006" s="432"/>
      <c r="M4006" s="433"/>
      <c r="N4006" s="436">
        <f>L4006+J4006</f>
        <v>0</v>
      </c>
      <c r="O4006" s="437"/>
      <c r="P4006" s="428"/>
      <c r="Q4006" s="429"/>
      <c r="R4006" s="432"/>
      <c r="S4006" s="440"/>
      <c r="T4006" s="432"/>
      <c r="U4006" s="425"/>
      <c r="V4006" s="440"/>
      <c r="W4006" s="425"/>
      <c r="X4006" s="428"/>
      <c r="Y4006" s="425"/>
      <c r="Z4006" s="428"/>
      <c r="AA4006" s="425"/>
      <c r="AB4006" s="428"/>
      <c r="AC4006" s="429"/>
      <c r="AD4006" s="432"/>
      <c r="AE4006" s="433"/>
      <c r="AF4006" s="442">
        <f>IF(AB4006=0,0,(AD4006/AB4006)*100)</f>
        <v>0</v>
      </c>
      <c r="AG4006" s="443"/>
      <c r="AH4006" s="428"/>
      <c r="AI4006" s="429"/>
      <c r="AJ4006" s="432"/>
      <c r="AK4006" s="433"/>
      <c r="AL4006" s="446">
        <f>IF(AH4006=0,0,(AJ4006/AH4006)*100)</f>
        <v>0</v>
      </c>
      <c r="AM4006" s="447"/>
      <c r="AN4006" s="428"/>
      <c r="AO4006" s="429"/>
      <c r="AP4006" s="432"/>
      <c r="AQ4006" s="433"/>
      <c r="AR4006" s="446">
        <f>IF(AN4006=0,0,(AP4006/AN4006)*100)</f>
        <v>0</v>
      </c>
      <c r="AS4006" s="447"/>
      <c r="AT4006" s="450">
        <f>AB4006+AH4006+AN4006</f>
        <v>0</v>
      </c>
      <c r="AU4006" s="451"/>
      <c r="AV4006" s="454">
        <f>AD4006+AJ4006+AP4006</f>
        <v>0</v>
      </c>
      <c r="AW4006" s="455"/>
      <c r="AX4006" s="446">
        <f>IF(AT4006=0,0,(AV4006/AT4006)*100)</f>
        <v>0</v>
      </c>
      <c r="AY4006" s="447"/>
      <c r="AZ4006" s="428"/>
      <c r="BA4006" s="429"/>
      <c r="BB4006" s="432"/>
      <c r="BC4006" s="433"/>
      <c r="BD4006" s="446">
        <f>IF(AZ4006=0,0,(BB4006/AZ4006)*100)</f>
        <v>0</v>
      </c>
      <c r="BE4006" s="447"/>
      <c r="BF4006" s="450">
        <f>AT4006+AZ4006</f>
        <v>0</v>
      </c>
      <c r="BG4006" s="451"/>
      <c r="BH4006" s="454">
        <f>AV4006+BB4006</f>
        <v>0</v>
      </c>
      <c r="BI4006" s="455"/>
      <c r="BJ4006" s="446">
        <f>IF(BF4006=0,0,(BH4006/BF4006)*100)</f>
        <v>0</v>
      </c>
      <c r="BK4006" s="447"/>
      <c r="BL4006" s="406">
        <f>(AD4006*2)+(AJ4006*2)+(AP4006*3)+BB4006</f>
        <v>0</v>
      </c>
      <c r="BM4006" s="407"/>
      <c r="BN4006" s="408"/>
      <c r="BO4006" s="404" t="e">
        <f>(BL4006*BR$2468)+(N4006*BR$2469)+(X4006*BR$2470)+(R4006*BR$2471)+(V4006*BR$2472)+(Z4006*BR$2473)</f>
        <v>#REF!</v>
      </c>
      <c r="BP4006" s="404" t="e">
        <f>((AZ4006-BB4006)*BR$2475)+((AT4006-AV4006)*BR$2474)+(H4006*BR$2476)+(P4006*BR$2477)</f>
        <v>#REF!</v>
      </c>
      <c r="BQ4006" s="53"/>
      <c r="BR4006" s="53"/>
      <c r="BS4006" s="779"/>
    </row>
    <row r="4007" spans="1:71" ht="21.75" customHeight="1" x14ac:dyDescent="0.25">
      <c r="A4007" s="779"/>
      <c r="B4007" s="415"/>
      <c r="C4007" s="412" t="str">
        <f>IF(ROSTER!D$34="","",ROSTER!D$34)</f>
        <v/>
      </c>
      <c r="D4007" s="413"/>
      <c r="E4007" s="419"/>
      <c r="F4007" s="421"/>
      <c r="G4007" s="423"/>
      <c r="H4007" s="426"/>
      <c r="I4007" s="427"/>
      <c r="J4007" s="430"/>
      <c r="K4007" s="431"/>
      <c r="L4007" s="434"/>
      <c r="M4007" s="435"/>
      <c r="N4007" s="438" t="s">
        <v>14</v>
      </c>
      <c r="O4007" s="439"/>
      <c r="P4007" s="430"/>
      <c r="Q4007" s="431"/>
      <c r="R4007" s="434"/>
      <c r="S4007" s="441"/>
      <c r="T4007" s="434"/>
      <c r="U4007" s="427"/>
      <c r="V4007" s="441"/>
      <c r="W4007" s="427"/>
      <c r="X4007" s="430"/>
      <c r="Y4007" s="427"/>
      <c r="Z4007" s="430"/>
      <c r="AA4007" s="427"/>
      <c r="AB4007" s="430"/>
      <c r="AC4007" s="431"/>
      <c r="AD4007" s="434"/>
      <c r="AE4007" s="435"/>
      <c r="AF4007" s="444"/>
      <c r="AG4007" s="445"/>
      <c r="AH4007" s="430"/>
      <c r="AI4007" s="431"/>
      <c r="AJ4007" s="434"/>
      <c r="AK4007" s="435"/>
      <c r="AL4007" s="448"/>
      <c r="AM4007" s="449"/>
      <c r="AN4007" s="430"/>
      <c r="AO4007" s="431"/>
      <c r="AP4007" s="434"/>
      <c r="AQ4007" s="435"/>
      <c r="AR4007" s="448"/>
      <c r="AS4007" s="449"/>
      <c r="AT4007" s="452"/>
      <c r="AU4007" s="453"/>
      <c r="AV4007" s="456"/>
      <c r="AW4007" s="457"/>
      <c r="AX4007" s="448"/>
      <c r="AY4007" s="449"/>
      <c r="AZ4007" s="430"/>
      <c r="BA4007" s="431"/>
      <c r="BB4007" s="434"/>
      <c r="BC4007" s="435"/>
      <c r="BD4007" s="448"/>
      <c r="BE4007" s="449"/>
      <c r="BF4007" s="452"/>
      <c r="BG4007" s="453"/>
      <c r="BH4007" s="456"/>
      <c r="BI4007" s="457"/>
      <c r="BJ4007" s="448"/>
      <c r="BK4007" s="449"/>
      <c r="BL4007" s="409"/>
      <c r="BM4007" s="410"/>
      <c r="BN4007" s="411"/>
      <c r="BO4007" s="405"/>
      <c r="BP4007" s="405"/>
      <c r="BQ4007" s="53"/>
      <c r="BR4007" s="53"/>
      <c r="BS4007" s="779"/>
    </row>
    <row r="4008" spans="1:71" ht="21.75" customHeight="1" x14ac:dyDescent="0.25">
      <c r="A4008" s="779"/>
      <c r="B4008" s="414" t="str">
        <f>IF(ROSTER!B$36="","",ROSTER!B$36)</f>
        <v/>
      </c>
      <c r="C4008" s="416" t="str">
        <f>IF(ROSTER!C$36="","",ROSTER!C$36)</f>
        <v/>
      </c>
      <c r="D4008" s="417"/>
      <c r="E4008" s="418"/>
      <c r="F4008" s="420">
        <f>IF(E4008="y",1,IF(E4008="S",1,0))</f>
        <v>0</v>
      </c>
      <c r="G4008" s="422">
        <f>IF(E4008="S",1,0)</f>
        <v>0</v>
      </c>
      <c r="H4008" s="424"/>
      <c r="I4008" s="425"/>
      <c r="J4008" s="428"/>
      <c r="K4008" s="429"/>
      <c r="L4008" s="432"/>
      <c r="M4008" s="433"/>
      <c r="N4008" s="436">
        <f>L4008+J4008</f>
        <v>0</v>
      </c>
      <c r="O4008" s="437"/>
      <c r="P4008" s="428"/>
      <c r="Q4008" s="429"/>
      <c r="R4008" s="432"/>
      <c r="S4008" s="440"/>
      <c r="T4008" s="432"/>
      <c r="U4008" s="425"/>
      <c r="V4008" s="440"/>
      <c r="W4008" s="425"/>
      <c r="X4008" s="428"/>
      <c r="Y4008" s="425"/>
      <c r="Z4008" s="428"/>
      <c r="AA4008" s="425"/>
      <c r="AB4008" s="428"/>
      <c r="AC4008" s="429"/>
      <c r="AD4008" s="432"/>
      <c r="AE4008" s="433"/>
      <c r="AF4008" s="442">
        <f>IF(AB4008=0,0,(AD4008/AB4008)*100)</f>
        <v>0</v>
      </c>
      <c r="AG4008" s="443"/>
      <c r="AH4008" s="428"/>
      <c r="AI4008" s="429"/>
      <c r="AJ4008" s="432"/>
      <c r="AK4008" s="433"/>
      <c r="AL4008" s="446">
        <f>IF(AH4008=0,0,(AJ4008/AH4008)*100)</f>
        <v>0</v>
      </c>
      <c r="AM4008" s="447"/>
      <c r="AN4008" s="428"/>
      <c r="AO4008" s="429"/>
      <c r="AP4008" s="432"/>
      <c r="AQ4008" s="433"/>
      <c r="AR4008" s="446">
        <f>IF(AN4008=0,0,(AP4008/AN4008)*100)</f>
        <v>0</v>
      </c>
      <c r="AS4008" s="447"/>
      <c r="AT4008" s="450">
        <f>AB4008+AH4008+AN4008</f>
        <v>0</v>
      </c>
      <c r="AU4008" s="451"/>
      <c r="AV4008" s="454">
        <f>AD4008+AJ4008+AP4008</f>
        <v>0</v>
      </c>
      <c r="AW4008" s="455"/>
      <c r="AX4008" s="446">
        <f>IF(AT4008=0,0,(AV4008/AT4008)*100)</f>
        <v>0</v>
      </c>
      <c r="AY4008" s="447"/>
      <c r="AZ4008" s="428"/>
      <c r="BA4008" s="429"/>
      <c r="BB4008" s="432"/>
      <c r="BC4008" s="433"/>
      <c r="BD4008" s="446">
        <f>IF(AZ4008=0,0,(BB4008/AZ4008)*100)</f>
        <v>0</v>
      </c>
      <c r="BE4008" s="447"/>
      <c r="BF4008" s="450">
        <f>AT4008+AZ4008</f>
        <v>0</v>
      </c>
      <c r="BG4008" s="451"/>
      <c r="BH4008" s="454">
        <f>AV4008+BB4008</f>
        <v>0</v>
      </c>
      <c r="BI4008" s="455"/>
      <c r="BJ4008" s="446">
        <f>IF(BF4008=0,0,(BH4008/BF4008)*100)</f>
        <v>0</v>
      </c>
      <c r="BK4008" s="447"/>
      <c r="BL4008" s="406">
        <f>(AD4008*2)+(AJ4008*2)+(AP4008*3)+BB4008</f>
        <v>0</v>
      </c>
      <c r="BM4008" s="407"/>
      <c r="BN4008" s="408"/>
      <c r="BO4008" s="404" t="e">
        <f>(BL4008*BR$2468)+(N4008*BR$2469)+(X4008*BR$2470)+(R4008*BR$2471)+(V4008*BR$2472)+(Z4008*BR$2473)</f>
        <v>#REF!</v>
      </c>
      <c r="BP4008" s="404" t="e">
        <f>((AZ4008-BB4008)*BR$2475)+((AT4008-AV4008)*BR$2474)+(H4008*BR$2476)+(P4008*BR$2477)</f>
        <v>#REF!</v>
      </c>
      <c r="BQ4008" s="53"/>
      <c r="BR4008" s="53"/>
      <c r="BS4008" s="779"/>
    </row>
    <row r="4009" spans="1:71" ht="21.75" customHeight="1" x14ac:dyDescent="0.25">
      <c r="A4009" s="779"/>
      <c r="B4009" s="415"/>
      <c r="C4009" s="412" t="str">
        <f>IF(ROSTER!D$36="","",ROSTER!D$36)</f>
        <v/>
      </c>
      <c r="D4009" s="413"/>
      <c r="E4009" s="419"/>
      <c r="F4009" s="421"/>
      <c r="G4009" s="423"/>
      <c r="H4009" s="426"/>
      <c r="I4009" s="427"/>
      <c r="J4009" s="430"/>
      <c r="K4009" s="431"/>
      <c r="L4009" s="434"/>
      <c r="M4009" s="435"/>
      <c r="N4009" s="438" t="s">
        <v>14</v>
      </c>
      <c r="O4009" s="439"/>
      <c r="P4009" s="430"/>
      <c r="Q4009" s="431"/>
      <c r="R4009" s="434"/>
      <c r="S4009" s="441"/>
      <c r="T4009" s="434"/>
      <c r="U4009" s="427"/>
      <c r="V4009" s="441"/>
      <c r="W4009" s="427"/>
      <c r="X4009" s="430"/>
      <c r="Y4009" s="427"/>
      <c r="Z4009" s="430"/>
      <c r="AA4009" s="427"/>
      <c r="AB4009" s="430"/>
      <c r="AC4009" s="431"/>
      <c r="AD4009" s="434"/>
      <c r="AE4009" s="435"/>
      <c r="AF4009" s="444"/>
      <c r="AG4009" s="445"/>
      <c r="AH4009" s="430"/>
      <c r="AI4009" s="431"/>
      <c r="AJ4009" s="434"/>
      <c r="AK4009" s="435"/>
      <c r="AL4009" s="448"/>
      <c r="AM4009" s="449"/>
      <c r="AN4009" s="430"/>
      <c r="AO4009" s="431"/>
      <c r="AP4009" s="434"/>
      <c r="AQ4009" s="435"/>
      <c r="AR4009" s="448"/>
      <c r="AS4009" s="449"/>
      <c r="AT4009" s="452"/>
      <c r="AU4009" s="453"/>
      <c r="AV4009" s="456"/>
      <c r="AW4009" s="457"/>
      <c r="AX4009" s="448"/>
      <c r="AY4009" s="449"/>
      <c r="AZ4009" s="430"/>
      <c r="BA4009" s="431"/>
      <c r="BB4009" s="434"/>
      <c r="BC4009" s="435"/>
      <c r="BD4009" s="448"/>
      <c r="BE4009" s="449"/>
      <c r="BF4009" s="452"/>
      <c r="BG4009" s="453"/>
      <c r="BH4009" s="456"/>
      <c r="BI4009" s="457"/>
      <c r="BJ4009" s="448"/>
      <c r="BK4009" s="449"/>
      <c r="BL4009" s="409"/>
      <c r="BM4009" s="410"/>
      <c r="BN4009" s="411"/>
      <c r="BO4009" s="405"/>
      <c r="BP4009" s="405"/>
      <c r="BQ4009" s="53"/>
      <c r="BR4009" s="53"/>
      <c r="BS4009" s="779"/>
    </row>
    <row r="4010" spans="1:71" ht="21.75" customHeight="1" x14ac:dyDescent="0.25">
      <c r="A4010" s="779"/>
      <c r="B4010" s="414" t="str">
        <f>IF(ROSTER!B$38="","",ROSTER!B$38)</f>
        <v/>
      </c>
      <c r="C4010" s="416" t="str">
        <f>IF(ROSTER!C$38="","",ROSTER!C$38)</f>
        <v/>
      </c>
      <c r="D4010" s="417"/>
      <c r="E4010" s="418"/>
      <c r="F4010" s="420">
        <f>IF(E4010="y",1,IF(E4010="S",1,0))</f>
        <v>0</v>
      </c>
      <c r="G4010" s="422">
        <f>IF(E4010="S",1,0)</f>
        <v>0</v>
      </c>
      <c r="H4010" s="424"/>
      <c r="I4010" s="425"/>
      <c r="J4010" s="428"/>
      <c r="K4010" s="429"/>
      <c r="L4010" s="432"/>
      <c r="M4010" s="433"/>
      <c r="N4010" s="436">
        <f>L4010+J4010</f>
        <v>0</v>
      </c>
      <c r="O4010" s="437"/>
      <c r="P4010" s="428"/>
      <c r="Q4010" s="429"/>
      <c r="R4010" s="432"/>
      <c r="S4010" s="440"/>
      <c r="T4010" s="432"/>
      <c r="U4010" s="425"/>
      <c r="V4010" s="440"/>
      <c r="W4010" s="425"/>
      <c r="X4010" s="428"/>
      <c r="Y4010" s="425"/>
      <c r="Z4010" s="428"/>
      <c r="AA4010" s="425"/>
      <c r="AB4010" s="428"/>
      <c r="AC4010" s="429"/>
      <c r="AD4010" s="432"/>
      <c r="AE4010" s="433"/>
      <c r="AF4010" s="442">
        <f>IF(AB4010=0,0,(AD4010/AB4010)*100)</f>
        <v>0</v>
      </c>
      <c r="AG4010" s="443"/>
      <c r="AH4010" s="428"/>
      <c r="AI4010" s="429"/>
      <c r="AJ4010" s="432"/>
      <c r="AK4010" s="433"/>
      <c r="AL4010" s="446">
        <f>IF(AH4010=0,0,(AJ4010/AH4010)*100)</f>
        <v>0</v>
      </c>
      <c r="AM4010" s="447"/>
      <c r="AN4010" s="428"/>
      <c r="AO4010" s="429"/>
      <c r="AP4010" s="432"/>
      <c r="AQ4010" s="433"/>
      <c r="AR4010" s="446">
        <f>IF(AN4010=0,0,(AP4010/AN4010)*100)</f>
        <v>0</v>
      </c>
      <c r="AS4010" s="447"/>
      <c r="AT4010" s="450">
        <f>AB4010+AH4010+AN4010</f>
        <v>0</v>
      </c>
      <c r="AU4010" s="451"/>
      <c r="AV4010" s="454">
        <f>AD4010+AJ4010+AP4010</f>
        <v>0</v>
      </c>
      <c r="AW4010" s="455"/>
      <c r="AX4010" s="446">
        <f>IF(AT4010=0,0,(AV4010/AT4010)*100)</f>
        <v>0</v>
      </c>
      <c r="AY4010" s="447"/>
      <c r="AZ4010" s="428"/>
      <c r="BA4010" s="429"/>
      <c r="BB4010" s="432"/>
      <c r="BC4010" s="433"/>
      <c r="BD4010" s="446">
        <f>IF(AZ4010=0,0,(BB4010/AZ4010)*100)</f>
        <v>0</v>
      </c>
      <c r="BE4010" s="447"/>
      <c r="BF4010" s="450">
        <f>AT4010+AZ4010</f>
        <v>0</v>
      </c>
      <c r="BG4010" s="451"/>
      <c r="BH4010" s="454">
        <f>AV4010+BB4010</f>
        <v>0</v>
      </c>
      <c r="BI4010" s="455"/>
      <c r="BJ4010" s="446">
        <f>IF(BF4010=0,0,(BH4010/BF4010)*100)</f>
        <v>0</v>
      </c>
      <c r="BK4010" s="447"/>
      <c r="BL4010" s="406">
        <f>(AD4010*2)+(AJ4010*2)+(AP4010*3)+BB4010</f>
        <v>0</v>
      </c>
      <c r="BM4010" s="407"/>
      <c r="BN4010" s="408"/>
      <c r="BO4010" s="404" t="e">
        <f>(BL4010*BR$2468)+(N4010*BR$2469)+(X4010*BR$2470)+(R4010*BR$2471)+(V4010*BR$2472)+(Z4010*BR$2473)</f>
        <v>#REF!</v>
      </c>
      <c r="BP4010" s="404" t="e">
        <f>((AZ4010-BB4010)*BR$2475)+((AT4010-AV4010)*BR$2474)+(H4010*BR$2476)+(P4010*BR$2477)</f>
        <v>#REF!</v>
      </c>
      <c r="BQ4010" s="53"/>
      <c r="BR4010" s="53"/>
      <c r="BS4010" s="779"/>
    </row>
    <row r="4011" spans="1:71" ht="21.75" customHeight="1" x14ac:dyDescent="0.25">
      <c r="A4011" s="779"/>
      <c r="B4011" s="415"/>
      <c r="C4011" s="412" t="str">
        <f>IF(ROSTER!D$38="","",ROSTER!D$38)</f>
        <v/>
      </c>
      <c r="D4011" s="413"/>
      <c r="E4011" s="419"/>
      <c r="F4011" s="421"/>
      <c r="G4011" s="423"/>
      <c r="H4011" s="426"/>
      <c r="I4011" s="427"/>
      <c r="J4011" s="430"/>
      <c r="K4011" s="431"/>
      <c r="L4011" s="434"/>
      <c r="M4011" s="435"/>
      <c r="N4011" s="438" t="s">
        <v>14</v>
      </c>
      <c r="O4011" s="439"/>
      <c r="P4011" s="430"/>
      <c r="Q4011" s="431"/>
      <c r="R4011" s="434"/>
      <c r="S4011" s="441"/>
      <c r="T4011" s="434"/>
      <c r="U4011" s="427"/>
      <c r="V4011" s="441"/>
      <c r="W4011" s="427"/>
      <c r="X4011" s="430"/>
      <c r="Y4011" s="427"/>
      <c r="Z4011" s="430"/>
      <c r="AA4011" s="427"/>
      <c r="AB4011" s="430"/>
      <c r="AC4011" s="431"/>
      <c r="AD4011" s="434"/>
      <c r="AE4011" s="435"/>
      <c r="AF4011" s="444"/>
      <c r="AG4011" s="445"/>
      <c r="AH4011" s="430"/>
      <c r="AI4011" s="431"/>
      <c r="AJ4011" s="434"/>
      <c r="AK4011" s="435"/>
      <c r="AL4011" s="448"/>
      <c r="AM4011" s="449"/>
      <c r="AN4011" s="430"/>
      <c r="AO4011" s="431"/>
      <c r="AP4011" s="434"/>
      <c r="AQ4011" s="435"/>
      <c r="AR4011" s="448"/>
      <c r="AS4011" s="449"/>
      <c r="AT4011" s="452"/>
      <c r="AU4011" s="453"/>
      <c r="AV4011" s="456"/>
      <c r="AW4011" s="457"/>
      <c r="AX4011" s="448"/>
      <c r="AY4011" s="449"/>
      <c r="AZ4011" s="430"/>
      <c r="BA4011" s="431"/>
      <c r="BB4011" s="434"/>
      <c r="BC4011" s="435"/>
      <c r="BD4011" s="448"/>
      <c r="BE4011" s="449"/>
      <c r="BF4011" s="452"/>
      <c r="BG4011" s="453"/>
      <c r="BH4011" s="456"/>
      <c r="BI4011" s="457"/>
      <c r="BJ4011" s="448"/>
      <c r="BK4011" s="449"/>
      <c r="BL4011" s="409"/>
      <c r="BM4011" s="410"/>
      <c r="BN4011" s="411"/>
      <c r="BO4011" s="405"/>
      <c r="BP4011" s="405"/>
      <c r="BQ4011" s="53"/>
      <c r="BR4011" s="53"/>
      <c r="BS4011" s="779"/>
    </row>
    <row r="4012" spans="1:71" ht="21.75" customHeight="1" x14ac:dyDescent="0.25">
      <c r="A4012" s="779"/>
      <c r="B4012" s="414" t="str">
        <f>IF(ROSTER!B$40="","",ROSTER!B$40)</f>
        <v/>
      </c>
      <c r="C4012" s="416" t="str">
        <f>IF(ROSTER!C$40="","",ROSTER!C$40)</f>
        <v/>
      </c>
      <c r="D4012" s="417"/>
      <c r="E4012" s="418"/>
      <c r="F4012" s="420">
        <f>IF(E4012="y",1,IF(E4012="S",1,0))</f>
        <v>0</v>
      </c>
      <c r="G4012" s="422">
        <f>IF(E4012="S",1,0)</f>
        <v>0</v>
      </c>
      <c r="H4012" s="424"/>
      <c r="I4012" s="425"/>
      <c r="J4012" s="428"/>
      <c r="K4012" s="429"/>
      <c r="L4012" s="432"/>
      <c r="M4012" s="433"/>
      <c r="N4012" s="436">
        <f>L4012+J4012</f>
        <v>0</v>
      </c>
      <c r="O4012" s="437"/>
      <c r="P4012" s="428"/>
      <c r="Q4012" s="429"/>
      <c r="R4012" s="432"/>
      <c r="S4012" s="440"/>
      <c r="T4012" s="432"/>
      <c r="U4012" s="425"/>
      <c r="V4012" s="440"/>
      <c r="W4012" s="425"/>
      <c r="X4012" s="428"/>
      <c r="Y4012" s="425"/>
      <c r="Z4012" s="428"/>
      <c r="AA4012" s="425"/>
      <c r="AB4012" s="428"/>
      <c r="AC4012" s="429"/>
      <c r="AD4012" s="432"/>
      <c r="AE4012" s="433"/>
      <c r="AF4012" s="442">
        <f>IF(AB4012=0,0,(AD4012/AB4012)*100)</f>
        <v>0</v>
      </c>
      <c r="AG4012" s="443"/>
      <c r="AH4012" s="428"/>
      <c r="AI4012" s="429"/>
      <c r="AJ4012" s="432"/>
      <c r="AK4012" s="433"/>
      <c r="AL4012" s="446">
        <f>IF(AH4012=0,0,(AJ4012/AH4012)*100)</f>
        <v>0</v>
      </c>
      <c r="AM4012" s="447"/>
      <c r="AN4012" s="428"/>
      <c r="AO4012" s="429"/>
      <c r="AP4012" s="432"/>
      <c r="AQ4012" s="433"/>
      <c r="AR4012" s="446">
        <f>IF(AN4012=0,0,(AP4012/AN4012)*100)</f>
        <v>0</v>
      </c>
      <c r="AS4012" s="447"/>
      <c r="AT4012" s="450">
        <f>AB4012+AH4012+AN4012</f>
        <v>0</v>
      </c>
      <c r="AU4012" s="451"/>
      <c r="AV4012" s="454">
        <f>AD4012+AJ4012+AP4012</f>
        <v>0</v>
      </c>
      <c r="AW4012" s="455"/>
      <c r="AX4012" s="446">
        <f>IF(AT4012=0,0,(AV4012/AT4012)*100)</f>
        <v>0</v>
      </c>
      <c r="AY4012" s="447"/>
      <c r="AZ4012" s="428"/>
      <c r="BA4012" s="429"/>
      <c r="BB4012" s="432"/>
      <c r="BC4012" s="433"/>
      <c r="BD4012" s="446">
        <f>IF(AZ4012=0,0,(BB4012/AZ4012)*100)</f>
        <v>0</v>
      </c>
      <c r="BE4012" s="447"/>
      <c r="BF4012" s="450">
        <f>AT4012+AZ4012</f>
        <v>0</v>
      </c>
      <c r="BG4012" s="451"/>
      <c r="BH4012" s="454">
        <f>AV4012+BB4012</f>
        <v>0</v>
      </c>
      <c r="BI4012" s="455"/>
      <c r="BJ4012" s="446">
        <f>IF(BF4012=0,0,(BH4012/BF4012)*100)</f>
        <v>0</v>
      </c>
      <c r="BK4012" s="447"/>
      <c r="BL4012" s="406">
        <f>(AD4012*2)+(AJ4012*2)+(AP4012*3)+BB4012</f>
        <v>0</v>
      </c>
      <c r="BM4012" s="407"/>
      <c r="BN4012" s="408"/>
      <c r="BO4012" s="404" t="e">
        <f>(BL4012*BR$2468)+(N4012*BR$2469)+(X4012*BR$2470)+(R4012*BR$2471)+(V4012*BR$2472)+(Z4012*BR$2473)</f>
        <v>#REF!</v>
      </c>
      <c r="BP4012" s="404" t="e">
        <f>((AZ4012-BB4012)*BR$2475)+((AT4012-AV4012)*BR$2474)+(H4012*BR$2476)+(P4012*BR$2477)</f>
        <v>#REF!</v>
      </c>
      <c r="BQ4012" s="53"/>
      <c r="BR4012" s="53"/>
      <c r="BS4012" s="779"/>
    </row>
    <row r="4013" spans="1:71" ht="21.75" customHeight="1" x14ac:dyDescent="0.25">
      <c r="A4013" s="779"/>
      <c r="B4013" s="415"/>
      <c r="C4013" s="412" t="str">
        <f>IF(ROSTER!D$40="","",ROSTER!D$40)</f>
        <v/>
      </c>
      <c r="D4013" s="413"/>
      <c r="E4013" s="419"/>
      <c r="F4013" s="421"/>
      <c r="G4013" s="423"/>
      <c r="H4013" s="426"/>
      <c r="I4013" s="427"/>
      <c r="J4013" s="430"/>
      <c r="K4013" s="431"/>
      <c r="L4013" s="434"/>
      <c r="M4013" s="435"/>
      <c r="N4013" s="438" t="s">
        <v>14</v>
      </c>
      <c r="O4013" s="439"/>
      <c r="P4013" s="430"/>
      <c r="Q4013" s="431"/>
      <c r="R4013" s="434"/>
      <c r="S4013" s="441"/>
      <c r="T4013" s="434"/>
      <c r="U4013" s="427"/>
      <c r="V4013" s="441"/>
      <c r="W4013" s="427"/>
      <c r="X4013" s="430"/>
      <c r="Y4013" s="427"/>
      <c r="Z4013" s="430"/>
      <c r="AA4013" s="427"/>
      <c r="AB4013" s="430"/>
      <c r="AC4013" s="431"/>
      <c r="AD4013" s="434"/>
      <c r="AE4013" s="435"/>
      <c r="AF4013" s="444"/>
      <c r="AG4013" s="445"/>
      <c r="AH4013" s="430"/>
      <c r="AI4013" s="431"/>
      <c r="AJ4013" s="434"/>
      <c r="AK4013" s="435"/>
      <c r="AL4013" s="448"/>
      <c r="AM4013" s="449"/>
      <c r="AN4013" s="430"/>
      <c r="AO4013" s="431"/>
      <c r="AP4013" s="434"/>
      <c r="AQ4013" s="435"/>
      <c r="AR4013" s="448"/>
      <c r="AS4013" s="449"/>
      <c r="AT4013" s="452"/>
      <c r="AU4013" s="453"/>
      <c r="AV4013" s="456"/>
      <c r="AW4013" s="457"/>
      <c r="AX4013" s="448"/>
      <c r="AY4013" s="449"/>
      <c r="AZ4013" s="430"/>
      <c r="BA4013" s="431"/>
      <c r="BB4013" s="434"/>
      <c r="BC4013" s="435"/>
      <c r="BD4013" s="448"/>
      <c r="BE4013" s="449"/>
      <c r="BF4013" s="452"/>
      <c r="BG4013" s="453"/>
      <c r="BH4013" s="456"/>
      <c r="BI4013" s="457"/>
      <c r="BJ4013" s="448"/>
      <c r="BK4013" s="449"/>
      <c r="BL4013" s="409"/>
      <c r="BM4013" s="410"/>
      <c r="BN4013" s="411"/>
      <c r="BO4013" s="405"/>
      <c r="BP4013" s="405"/>
      <c r="BQ4013" s="53"/>
      <c r="BR4013" s="53"/>
      <c r="BS4013" s="779"/>
    </row>
    <row r="4014" spans="1:71" ht="21.75" customHeight="1" x14ac:dyDescent="0.25">
      <c r="A4014" s="779"/>
      <c r="B4014" s="414" t="str">
        <f>IF(ROSTER!B$42="","",ROSTER!B$42)</f>
        <v/>
      </c>
      <c r="C4014" s="416" t="str">
        <f>IF(ROSTER!C$42="","",ROSTER!C$42)</f>
        <v/>
      </c>
      <c r="D4014" s="417"/>
      <c r="E4014" s="418"/>
      <c r="F4014" s="420">
        <f>IF(E4014="y",1,IF(E4014="S",1,0))</f>
        <v>0</v>
      </c>
      <c r="G4014" s="422">
        <f>IF(E4014="S",1,0)</f>
        <v>0</v>
      </c>
      <c r="H4014" s="424"/>
      <c r="I4014" s="425"/>
      <c r="J4014" s="428"/>
      <c r="K4014" s="429"/>
      <c r="L4014" s="432"/>
      <c r="M4014" s="433"/>
      <c r="N4014" s="436">
        <f>L4014+J4014</f>
        <v>0</v>
      </c>
      <c r="O4014" s="437"/>
      <c r="P4014" s="428"/>
      <c r="Q4014" s="429"/>
      <c r="R4014" s="432"/>
      <c r="S4014" s="440"/>
      <c r="T4014" s="432"/>
      <c r="U4014" s="425"/>
      <c r="V4014" s="440"/>
      <c r="W4014" s="425"/>
      <c r="X4014" s="428"/>
      <c r="Y4014" s="425"/>
      <c r="Z4014" s="428"/>
      <c r="AA4014" s="425"/>
      <c r="AB4014" s="428"/>
      <c r="AC4014" s="429"/>
      <c r="AD4014" s="432"/>
      <c r="AE4014" s="433"/>
      <c r="AF4014" s="442">
        <f>IF(AB4014=0,0,(AD4014/AB4014)*100)</f>
        <v>0</v>
      </c>
      <c r="AG4014" s="443"/>
      <c r="AH4014" s="428"/>
      <c r="AI4014" s="429"/>
      <c r="AJ4014" s="432"/>
      <c r="AK4014" s="433"/>
      <c r="AL4014" s="446">
        <f>IF(AH4014=0,0,(AJ4014/AH4014)*100)</f>
        <v>0</v>
      </c>
      <c r="AM4014" s="447"/>
      <c r="AN4014" s="428"/>
      <c r="AO4014" s="429"/>
      <c r="AP4014" s="432"/>
      <c r="AQ4014" s="433"/>
      <c r="AR4014" s="446">
        <f>IF(AN4014=0,0,(AP4014/AN4014)*100)</f>
        <v>0</v>
      </c>
      <c r="AS4014" s="447"/>
      <c r="AT4014" s="450">
        <f>AB4014+AH4014+AN4014</f>
        <v>0</v>
      </c>
      <c r="AU4014" s="451"/>
      <c r="AV4014" s="454">
        <f>AD4014+AJ4014+AP4014</f>
        <v>0</v>
      </c>
      <c r="AW4014" s="455"/>
      <c r="AX4014" s="446">
        <f>IF(AT4014=0,0,(AV4014/AT4014)*100)</f>
        <v>0</v>
      </c>
      <c r="AY4014" s="447"/>
      <c r="AZ4014" s="428"/>
      <c r="BA4014" s="429"/>
      <c r="BB4014" s="432"/>
      <c r="BC4014" s="433"/>
      <c r="BD4014" s="446">
        <f>IF(AZ4014=0,0,(BB4014/AZ4014)*100)</f>
        <v>0</v>
      </c>
      <c r="BE4014" s="447"/>
      <c r="BF4014" s="450">
        <f>AT4014+AZ4014</f>
        <v>0</v>
      </c>
      <c r="BG4014" s="451"/>
      <c r="BH4014" s="454">
        <f>AV4014+BB4014</f>
        <v>0</v>
      </c>
      <c r="BI4014" s="455"/>
      <c r="BJ4014" s="446">
        <f>IF(BF4014=0,0,(BH4014/BF4014)*100)</f>
        <v>0</v>
      </c>
      <c r="BK4014" s="447"/>
      <c r="BL4014" s="406">
        <f>(AD4014*2)+(AJ4014*2)+(AP4014*3)+BB4014</f>
        <v>0</v>
      </c>
      <c r="BM4014" s="407"/>
      <c r="BN4014" s="408"/>
      <c r="BO4014" s="404" t="e">
        <f>(BL4014*BR$2468)+(N4014*BR$2469)+(X4014*BR$2470)+(R4014*BR$2471)+(V4014*BR$2472)+(Z4014*BR$2473)</f>
        <v>#REF!</v>
      </c>
      <c r="BP4014" s="404" t="e">
        <f>((AZ4014-BB4014)*BR$2475)+((AT4014-AV4014)*BR$2474)+(H4014*BR$2476)+(P4014*BR$2477)</f>
        <v>#REF!</v>
      </c>
      <c r="BQ4014" s="53"/>
      <c r="BR4014" s="53"/>
      <c r="BS4014" s="779"/>
    </row>
    <row r="4015" spans="1:71" ht="21.75" customHeight="1" thickBot="1" x14ac:dyDescent="0.3">
      <c r="A4015" s="779"/>
      <c r="B4015" s="415"/>
      <c r="C4015" s="412" t="str">
        <f>IF(ROSTER!D$42="","",ROSTER!D$42)</f>
        <v/>
      </c>
      <c r="D4015" s="413"/>
      <c r="E4015" s="419"/>
      <c r="F4015" s="421"/>
      <c r="G4015" s="423"/>
      <c r="H4015" s="426"/>
      <c r="I4015" s="427"/>
      <c r="J4015" s="430"/>
      <c r="K4015" s="431"/>
      <c r="L4015" s="434"/>
      <c r="M4015" s="435"/>
      <c r="N4015" s="438" t="s">
        <v>14</v>
      </c>
      <c r="O4015" s="439"/>
      <c r="P4015" s="430"/>
      <c r="Q4015" s="431"/>
      <c r="R4015" s="434"/>
      <c r="S4015" s="441"/>
      <c r="T4015" s="434"/>
      <c r="U4015" s="427"/>
      <c r="V4015" s="441"/>
      <c r="W4015" s="427"/>
      <c r="X4015" s="430"/>
      <c r="Y4015" s="427"/>
      <c r="Z4015" s="430"/>
      <c r="AA4015" s="427"/>
      <c r="AB4015" s="430"/>
      <c r="AC4015" s="431"/>
      <c r="AD4015" s="434"/>
      <c r="AE4015" s="435"/>
      <c r="AF4015" s="444"/>
      <c r="AG4015" s="445"/>
      <c r="AH4015" s="430"/>
      <c r="AI4015" s="431"/>
      <c r="AJ4015" s="434"/>
      <c r="AK4015" s="435"/>
      <c r="AL4015" s="448"/>
      <c r="AM4015" s="449"/>
      <c r="AN4015" s="430"/>
      <c r="AO4015" s="431"/>
      <c r="AP4015" s="434"/>
      <c r="AQ4015" s="435"/>
      <c r="AR4015" s="448"/>
      <c r="AS4015" s="449"/>
      <c r="AT4015" s="452"/>
      <c r="AU4015" s="453"/>
      <c r="AV4015" s="456"/>
      <c r="AW4015" s="457"/>
      <c r="AX4015" s="448"/>
      <c r="AY4015" s="449"/>
      <c r="AZ4015" s="430"/>
      <c r="BA4015" s="431"/>
      <c r="BB4015" s="434"/>
      <c r="BC4015" s="435"/>
      <c r="BD4015" s="448"/>
      <c r="BE4015" s="449"/>
      <c r="BF4015" s="452"/>
      <c r="BG4015" s="453"/>
      <c r="BH4015" s="456"/>
      <c r="BI4015" s="457"/>
      <c r="BJ4015" s="448"/>
      <c r="BK4015" s="449"/>
      <c r="BL4015" s="409"/>
      <c r="BM4015" s="410"/>
      <c r="BN4015" s="411"/>
      <c r="BO4015" s="405"/>
      <c r="BP4015" s="405"/>
      <c r="BQ4015" s="53"/>
      <c r="BR4015" s="53"/>
      <c r="BS4015" s="779"/>
    </row>
    <row r="4016" spans="1:71" ht="21.75" hidden="1" customHeight="1" x14ac:dyDescent="0.3">
      <c r="A4016" s="779"/>
      <c r="B4016" s="414" t="str">
        <f>IF(ROSTER!B$44="","",ROSTER!B$44)</f>
        <v/>
      </c>
      <c r="C4016" s="416" t="str">
        <f>IF(ROSTER!C$44="","",ROSTER!C$44)</f>
        <v/>
      </c>
      <c r="D4016" s="417"/>
      <c r="E4016" s="418"/>
      <c r="F4016" s="420">
        <f>IF(E4016="y",1,IF(E4016="S",1,0))</f>
        <v>0</v>
      </c>
      <c r="G4016" s="422">
        <f>IF(E4016="S",1,0)</f>
        <v>0</v>
      </c>
      <c r="H4016" s="424"/>
      <c r="I4016" s="425"/>
      <c r="J4016" s="428"/>
      <c r="K4016" s="429"/>
      <c r="L4016" s="432"/>
      <c r="M4016" s="433"/>
      <c r="N4016" s="436">
        <f>L4016+J4016</f>
        <v>0</v>
      </c>
      <c r="O4016" s="437"/>
      <c r="P4016" s="428"/>
      <c r="Q4016" s="429"/>
      <c r="R4016" s="432"/>
      <c r="S4016" s="440"/>
      <c r="T4016" s="432"/>
      <c r="U4016" s="425"/>
      <c r="V4016" s="440"/>
      <c r="W4016" s="425"/>
      <c r="X4016" s="428"/>
      <c r="Y4016" s="425"/>
      <c r="Z4016" s="428"/>
      <c r="AA4016" s="425"/>
      <c r="AB4016" s="428"/>
      <c r="AC4016" s="429"/>
      <c r="AD4016" s="432"/>
      <c r="AE4016" s="433"/>
      <c r="AF4016" s="442">
        <f>IF(AB4016=0,0,(AD4016/AB4016)*100)</f>
        <v>0</v>
      </c>
      <c r="AG4016" s="443"/>
      <c r="AH4016" s="428"/>
      <c r="AI4016" s="429"/>
      <c r="AJ4016" s="432"/>
      <c r="AK4016" s="433"/>
      <c r="AL4016" s="446">
        <f>IF(AH4016=0,0,(AJ4016/AH4016)*100)</f>
        <v>0</v>
      </c>
      <c r="AM4016" s="447"/>
      <c r="AN4016" s="428"/>
      <c r="AO4016" s="429"/>
      <c r="AP4016" s="432"/>
      <c r="AQ4016" s="433"/>
      <c r="AR4016" s="446">
        <f>IF(AN4016=0,0,(AP4016/AN4016)*100)</f>
        <v>0</v>
      </c>
      <c r="AS4016" s="447"/>
      <c r="AT4016" s="450">
        <f>AB4016+AH4016+AN4016</f>
        <v>0</v>
      </c>
      <c r="AU4016" s="451"/>
      <c r="AV4016" s="454">
        <f>AD4016+AJ4016+AP4016</f>
        <v>0</v>
      </c>
      <c r="AW4016" s="455"/>
      <c r="AX4016" s="446">
        <f>IF(AT4016=0,0,(AV4016/AT4016)*100)</f>
        <v>0</v>
      </c>
      <c r="AY4016" s="447"/>
      <c r="AZ4016" s="428"/>
      <c r="BA4016" s="429"/>
      <c r="BB4016" s="432"/>
      <c r="BC4016" s="433"/>
      <c r="BD4016" s="446">
        <f>IF(AZ4016=0,0,(BB4016/AZ4016)*100)</f>
        <v>0</v>
      </c>
      <c r="BE4016" s="447"/>
      <c r="BF4016" s="450">
        <f>AT4016+AZ4016</f>
        <v>0</v>
      </c>
      <c r="BG4016" s="451"/>
      <c r="BH4016" s="454">
        <f>AV4016+BB4016</f>
        <v>0</v>
      </c>
      <c r="BI4016" s="455"/>
      <c r="BJ4016" s="446">
        <f>IF(BF4016=0,0,(BH4016/BF4016)*100)</f>
        <v>0</v>
      </c>
      <c r="BK4016" s="447"/>
      <c r="BL4016" s="406">
        <f>(AD4016*2)+(AJ4016*2)+(AP4016*3)+BB4016</f>
        <v>0</v>
      </c>
      <c r="BM4016" s="407"/>
      <c r="BN4016" s="408"/>
      <c r="BO4016" s="404" t="e">
        <f>(BL4016*BR$2468)+(N4016*BR$2469)+(X4016*BR$2470)+(R4016*BR$2471)+(V4016*BR$2472)+(Z4016*BR$2473)</f>
        <v>#REF!</v>
      </c>
      <c r="BP4016" s="404" t="e">
        <f>((AZ4016-BB4016)*BR$2475)+((AT4016-AV4016)*BR$2474)+(H4016*BR$2476)+(P4016*BR$2477)</f>
        <v>#REF!</v>
      </c>
      <c r="BQ4016" s="53"/>
      <c r="BR4016" s="53"/>
      <c r="BS4016" s="779"/>
    </row>
    <row r="4017" spans="1:71" ht="21.75" hidden="1" customHeight="1" x14ac:dyDescent="0.3">
      <c r="A4017" s="779"/>
      <c r="B4017" s="415"/>
      <c r="C4017" s="412" t="str">
        <f>IF(ROSTER!D$44="","",ROSTER!D$44)</f>
        <v/>
      </c>
      <c r="D4017" s="413"/>
      <c r="E4017" s="419"/>
      <c r="F4017" s="421"/>
      <c r="G4017" s="423"/>
      <c r="H4017" s="426"/>
      <c r="I4017" s="427"/>
      <c r="J4017" s="430"/>
      <c r="K4017" s="431"/>
      <c r="L4017" s="434"/>
      <c r="M4017" s="435"/>
      <c r="N4017" s="438" t="s">
        <v>14</v>
      </c>
      <c r="O4017" s="439"/>
      <c r="P4017" s="430"/>
      <c r="Q4017" s="431"/>
      <c r="R4017" s="434"/>
      <c r="S4017" s="441"/>
      <c r="T4017" s="434"/>
      <c r="U4017" s="427"/>
      <c r="V4017" s="441"/>
      <c r="W4017" s="427"/>
      <c r="X4017" s="430"/>
      <c r="Y4017" s="427"/>
      <c r="Z4017" s="430"/>
      <c r="AA4017" s="427"/>
      <c r="AB4017" s="430"/>
      <c r="AC4017" s="431"/>
      <c r="AD4017" s="434"/>
      <c r="AE4017" s="435"/>
      <c r="AF4017" s="444"/>
      <c r="AG4017" s="445"/>
      <c r="AH4017" s="430"/>
      <c r="AI4017" s="431"/>
      <c r="AJ4017" s="434"/>
      <c r="AK4017" s="435"/>
      <c r="AL4017" s="448"/>
      <c r="AM4017" s="449"/>
      <c r="AN4017" s="430"/>
      <c r="AO4017" s="431"/>
      <c r="AP4017" s="434"/>
      <c r="AQ4017" s="435"/>
      <c r="AR4017" s="448"/>
      <c r="AS4017" s="449"/>
      <c r="AT4017" s="452"/>
      <c r="AU4017" s="453"/>
      <c r="AV4017" s="456"/>
      <c r="AW4017" s="457"/>
      <c r="AX4017" s="448"/>
      <c r="AY4017" s="449"/>
      <c r="AZ4017" s="430"/>
      <c r="BA4017" s="431"/>
      <c r="BB4017" s="434"/>
      <c r="BC4017" s="435"/>
      <c r="BD4017" s="448"/>
      <c r="BE4017" s="449"/>
      <c r="BF4017" s="452"/>
      <c r="BG4017" s="453"/>
      <c r="BH4017" s="456"/>
      <c r="BI4017" s="457"/>
      <c r="BJ4017" s="448"/>
      <c r="BK4017" s="449"/>
      <c r="BL4017" s="409"/>
      <c r="BM4017" s="410"/>
      <c r="BN4017" s="411"/>
      <c r="BO4017" s="405"/>
      <c r="BP4017" s="405"/>
      <c r="BQ4017" s="53"/>
      <c r="BR4017" s="53"/>
      <c r="BS4017" s="779"/>
    </row>
    <row r="4018" spans="1:71" ht="21.75" hidden="1" customHeight="1" x14ac:dyDescent="0.3">
      <c r="A4018" s="779"/>
      <c r="B4018" s="414" t="str">
        <f>IF(ROSTER!B$46="","",ROSTER!B$46)</f>
        <v/>
      </c>
      <c r="C4018" s="416" t="str">
        <f>IF(ROSTER!C$46="","",ROSTER!C$46)</f>
        <v/>
      </c>
      <c r="D4018" s="417"/>
      <c r="E4018" s="418"/>
      <c r="F4018" s="420">
        <f>IF(E4018="y",1,IF(E4018="S",1,0))</f>
        <v>0</v>
      </c>
      <c r="G4018" s="422">
        <f>IF(E4018="S",1,0)</f>
        <v>0</v>
      </c>
      <c r="H4018" s="424"/>
      <c r="I4018" s="425"/>
      <c r="J4018" s="428"/>
      <c r="K4018" s="429"/>
      <c r="L4018" s="432"/>
      <c r="M4018" s="433"/>
      <c r="N4018" s="436">
        <f>L4018+J4018</f>
        <v>0</v>
      </c>
      <c r="O4018" s="437"/>
      <c r="P4018" s="428"/>
      <c r="Q4018" s="429"/>
      <c r="R4018" s="432"/>
      <c r="S4018" s="440"/>
      <c r="T4018" s="432"/>
      <c r="U4018" s="425"/>
      <c r="V4018" s="440"/>
      <c r="W4018" s="425"/>
      <c r="X4018" s="428"/>
      <c r="Y4018" s="425"/>
      <c r="Z4018" s="428"/>
      <c r="AA4018" s="425"/>
      <c r="AB4018" s="428"/>
      <c r="AC4018" s="429"/>
      <c r="AD4018" s="432"/>
      <c r="AE4018" s="433"/>
      <c r="AF4018" s="442">
        <f>IF(AB4018=0,0,(AD4018/AB4018)*100)</f>
        <v>0</v>
      </c>
      <c r="AG4018" s="443"/>
      <c r="AH4018" s="428"/>
      <c r="AI4018" s="429"/>
      <c r="AJ4018" s="432"/>
      <c r="AK4018" s="433"/>
      <c r="AL4018" s="446">
        <f>IF(AH4018=0,0,(AJ4018/AH4018)*100)</f>
        <v>0</v>
      </c>
      <c r="AM4018" s="447"/>
      <c r="AN4018" s="428"/>
      <c r="AO4018" s="429"/>
      <c r="AP4018" s="432"/>
      <c r="AQ4018" s="433"/>
      <c r="AR4018" s="446">
        <f>IF(AN4018=0,0,(AP4018/AN4018)*100)</f>
        <v>0</v>
      </c>
      <c r="AS4018" s="447"/>
      <c r="AT4018" s="450">
        <f>AB4018+AH4018+AN4018</f>
        <v>0</v>
      </c>
      <c r="AU4018" s="451"/>
      <c r="AV4018" s="454">
        <f>AD4018+AJ4018+AP4018</f>
        <v>0</v>
      </c>
      <c r="AW4018" s="455"/>
      <c r="AX4018" s="446">
        <f>IF(AT4018=0,0,(AV4018/AT4018)*100)</f>
        <v>0</v>
      </c>
      <c r="AY4018" s="447"/>
      <c r="AZ4018" s="428"/>
      <c r="BA4018" s="429"/>
      <c r="BB4018" s="432"/>
      <c r="BC4018" s="433"/>
      <c r="BD4018" s="446">
        <f>IF(AZ4018=0,0,(BB4018/AZ4018)*100)</f>
        <v>0</v>
      </c>
      <c r="BE4018" s="447"/>
      <c r="BF4018" s="450">
        <f>AT4018+AZ4018</f>
        <v>0</v>
      </c>
      <c r="BG4018" s="451"/>
      <c r="BH4018" s="454">
        <f>AV4018+BB4018</f>
        <v>0</v>
      </c>
      <c r="BI4018" s="455"/>
      <c r="BJ4018" s="446">
        <f>IF(BF4018=0,0,(BH4018/BF4018)*100)</f>
        <v>0</v>
      </c>
      <c r="BK4018" s="447"/>
      <c r="BL4018" s="406">
        <f>(AD4018*2)+(AJ4018*2)+(AP4018*3)+BB4018</f>
        <v>0</v>
      </c>
      <c r="BM4018" s="407"/>
      <c r="BN4018" s="408"/>
      <c r="BO4018" s="402" t="e">
        <f>(BL4018*BR$74)+(N4018*BR$75)+(X4018*BR$76)+(R4018*BR$77)+(V4018*BR$78)+(Z4018*BR$79)</f>
        <v>#REF!</v>
      </c>
      <c r="BP4018" s="404" t="e">
        <f>((AZ4018-BB4018)*BR$81)+((AT4018-AV4018)*BR$80)+(H4018*BR$82)+(P4018*BR$83)</f>
        <v>#REF!</v>
      </c>
      <c r="BQ4018" s="53"/>
      <c r="BR4018" s="53"/>
      <c r="BS4018" s="779"/>
    </row>
    <row r="4019" spans="1:71" ht="22.5" hidden="1" customHeight="1" x14ac:dyDescent="0.3">
      <c r="A4019" s="779"/>
      <c r="B4019" s="415"/>
      <c r="C4019" s="412" t="str">
        <f>IF(ROSTER!D$46="","",ROSTER!D$46)</f>
        <v/>
      </c>
      <c r="D4019" s="413"/>
      <c r="E4019" s="419"/>
      <c r="F4019" s="421"/>
      <c r="G4019" s="423"/>
      <c r="H4019" s="426"/>
      <c r="I4019" s="427"/>
      <c r="J4019" s="430"/>
      <c r="K4019" s="431"/>
      <c r="L4019" s="434"/>
      <c r="M4019" s="435"/>
      <c r="N4019" s="438" t="s">
        <v>14</v>
      </c>
      <c r="O4019" s="439"/>
      <c r="P4019" s="430"/>
      <c r="Q4019" s="431"/>
      <c r="R4019" s="434"/>
      <c r="S4019" s="441"/>
      <c r="T4019" s="434"/>
      <c r="U4019" s="427"/>
      <c r="V4019" s="441"/>
      <c r="W4019" s="427"/>
      <c r="X4019" s="430"/>
      <c r="Y4019" s="427"/>
      <c r="Z4019" s="430"/>
      <c r="AA4019" s="427"/>
      <c r="AB4019" s="430"/>
      <c r="AC4019" s="431"/>
      <c r="AD4019" s="434"/>
      <c r="AE4019" s="435"/>
      <c r="AF4019" s="444"/>
      <c r="AG4019" s="445"/>
      <c r="AH4019" s="430"/>
      <c r="AI4019" s="431"/>
      <c r="AJ4019" s="434"/>
      <c r="AK4019" s="435"/>
      <c r="AL4019" s="448"/>
      <c r="AM4019" s="449"/>
      <c r="AN4019" s="430"/>
      <c r="AO4019" s="431"/>
      <c r="AP4019" s="434"/>
      <c r="AQ4019" s="435"/>
      <c r="AR4019" s="448"/>
      <c r="AS4019" s="449"/>
      <c r="AT4019" s="452"/>
      <c r="AU4019" s="453"/>
      <c r="AV4019" s="456"/>
      <c r="AW4019" s="457"/>
      <c r="AX4019" s="448"/>
      <c r="AY4019" s="449"/>
      <c r="AZ4019" s="430"/>
      <c r="BA4019" s="431"/>
      <c r="BB4019" s="434"/>
      <c r="BC4019" s="435"/>
      <c r="BD4019" s="448"/>
      <c r="BE4019" s="449"/>
      <c r="BF4019" s="452"/>
      <c r="BG4019" s="453"/>
      <c r="BH4019" s="456"/>
      <c r="BI4019" s="457"/>
      <c r="BJ4019" s="448"/>
      <c r="BK4019" s="449"/>
      <c r="BL4019" s="409"/>
      <c r="BM4019" s="410"/>
      <c r="BN4019" s="411"/>
      <c r="BO4019" s="403"/>
      <c r="BP4019" s="405"/>
      <c r="BQ4019" s="53"/>
      <c r="BR4019" s="53"/>
      <c r="BS4019" s="779"/>
    </row>
    <row r="4020" spans="1:71" ht="21.75" hidden="1" customHeight="1" x14ac:dyDescent="0.3">
      <c r="A4020" s="779"/>
      <c r="B4020" s="414" t="str">
        <f>IF(ROSTER!B$48="","",ROSTER!B$48)</f>
        <v/>
      </c>
      <c r="C4020" s="416" t="str">
        <f>IF(ROSTER!C$48="","",ROSTER!C$48)</f>
        <v/>
      </c>
      <c r="D4020" s="417"/>
      <c r="E4020" s="418"/>
      <c r="F4020" s="420">
        <f t="shared" ref="F4020" si="2268">IF(E4020="y",1,IF(E4020="S",1,0))</f>
        <v>0</v>
      </c>
      <c r="G4020" s="422">
        <f t="shared" ref="G4020" si="2269">IF(E4020="S",1,0)</f>
        <v>0</v>
      </c>
      <c r="H4020" s="424"/>
      <c r="I4020" s="425"/>
      <c r="J4020" s="428"/>
      <c r="K4020" s="429"/>
      <c r="L4020" s="432"/>
      <c r="M4020" s="433"/>
      <c r="N4020" s="436">
        <f t="shared" ref="N4020" si="2270">L4020+J4020</f>
        <v>0</v>
      </c>
      <c r="O4020" s="437"/>
      <c r="P4020" s="428"/>
      <c r="Q4020" s="429"/>
      <c r="R4020" s="432"/>
      <c r="S4020" s="440"/>
      <c r="T4020" s="432"/>
      <c r="U4020" s="425"/>
      <c r="V4020" s="440"/>
      <c r="W4020" s="425"/>
      <c r="X4020" s="428"/>
      <c r="Y4020" s="425"/>
      <c r="Z4020" s="428"/>
      <c r="AA4020" s="425"/>
      <c r="AB4020" s="428"/>
      <c r="AC4020" s="429"/>
      <c r="AD4020" s="432"/>
      <c r="AE4020" s="433"/>
      <c r="AF4020" s="442"/>
      <c r="AG4020" s="443"/>
      <c r="AH4020" s="428"/>
      <c r="AI4020" s="429"/>
      <c r="AJ4020" s="432"/>
      <c r="AK4020" s="433"/>
      <c r="AL4020" s="446">
        <f t="shared" ref="AL4020" si="2271">IF(AH4020=0,0,(AJ4020/AH4020)*100)</f>
        <v>0</v>
      </c>
      <c r="AM4020" s="447"/>
      <c r="AN4020" s="428"/>
      <c r="AO4020" s="429"/>
      <c r="AP4020" s="432"/>
      <c r="AQ4020" s="433"/>
      <c r="AR4020" s="446">
        <f t="shared" ref="AR4020" si="2272">IF(AN4020=0,0,(AP4020/AN4020)*100)</f>
        <v>0</v>
      </c>
      <c r="AS4020" s="447"/>
      <c r="AT4020" s="450">
        <f t="shared" ref="AT4020" si="2273">AB4020+AH4020+AN4020</f>
        <v>0</v>
      </c>
      <c r="AU4020" s="451"/>
      <c r="AV4020" s="454">
        <f t="shared" ref="AV4020" si="2274">AD4020+AJ4020+AP4020</f>
        <v>0</v>
      </c>
      <c r="AW4020" s="455"/>
      <c r="AX4020" s="446">
        <f t="shared" ref="AX4020" si="2275">IF(AT4020=0,0,(AV4020/AT4020)*100)</f>
        <v>0</v>
      </c>
      <c r="AY4020" s="447"/>
      <c r="AZ4020" s="428"/>
      <c r="BA4020" s="429"/>
      <c r="BB4020" s="432"/>
      <c r="BC4020" s="433"/>
      <c r="BD4020" s="446">
        <f t="shared" ref="BD4020" si="2276">IF(AZ4020=0,0,(BB4020/AZ4020)*100)</f>
        <v>0</v>
      </c>
      <c r="BE4020" s="447"/>
      <c r="BF4020" s="450">
        <f t="shared" ref="BF4020" si="2277">AT4020+AZ4020</f>
        <v>0</v>
      </c>
      <c r="BG4020" s="451"/>
      <c r="BH4020" s="454">
        <f t="shared" ref="BH4020" si="2278">AV4020+BB4020</f>
        <v>0</v>
      </c>
      <c r="BI4020" s="455"/>
      <c r="BJ4020" s="446">
        <f t="shared" ref="BJ4020" si="2279">IF(BF4020=0,0,(BH4020/BF4020)*100)</f>
        <v>0</v>
      </c>
      <c r="BK4020" s="447"/>
      <c r="BL4020" s="406">
        <f t="shared" ref="BL4020" si="2280">(AD4020*2)+(AJ4020*2)+(AP4020*3)+BB4020</f>
        <v>0</v>
      </c>
      <c r="BM4020" s="407"/>
      <c r="BN4020" s="408"/>
      <c r="BO4020" s="402" t="e">
        <f>(BL4020*BR$74)+(N4020*BR$75)+(X4020*BR$76)+(R4020*BR$77)+(V4020*BR$78)+(Z4020*BR$79)</f>
        <v>#REF!</v>
      </c>
      <c r="BP4020" s="404" t="e">
        <f>((AZ4020-BB4020)*BR$81)+((AT4020-AV4020)*BR$80)+(H4020*BR$82)+(P4020*BR$83)</f>
        <v>#REF!</v>
      </c>
      <c r="BQ4020" s="53"/>
      <c r="BR4020" s="53"/>
      <c r="BS4020" s="779"/>
    </row>
    <row r="4021" spans="1:71" ht="22.5" hidden="1" customHeight="1" x14ac:dyDescent="0.3">
      <c r="A4021" s="779"/>
      <c r="B4021" s="415"/>
      <c r="C4021" s="412" t="str">
        <f>IF(ROSTER!D$48="","",ROSTER!D$48)</f>
        <v/>
      </c>
      <c r="D4021" s="413"/>
      <c r="E4021" s="419"/>
      <c r="F4021" s="421"/>
      <c r="G4021" s="423"/>
      <c r="H4021" s="426"/>
      <c r="I4021" s="427"/>
      <c r="J4021" s="430"/>
      <c r="K4021" s="431"/>
      <c r="L4021" s="434"/>
      <c r="M4021" s="435"/>
      <c r="N4021" s="438" t="s">
        <v>14</v>
      </c>
      <c r="O4021" s="439"/>
      <c r="P4021" s="430"/>
      <c r="Q4021" s="431"/>
      <c r="R4021" s="434"/>
      <c r="S4021" s="441"/>
      <c r="T4021" s="434"/>
      <c r="U4021" s="427"/>
      <c r="V4021" s="441"/>
      <c r="W4021" s="427"/>
      <c r="X4021" s="430"/>
      <c r="Y4021" s="427"/>
      <c r="Z4021" s="430"/>
      <c r="AA4021" s="427"/>
      <c r="AB4021" s="430"/>
      <c r="AC4021" s="431"/>
      <c r="AD4021" s="434"/>
      <c r="AE4021" s="435"/>
      <c r="AF4021" s="444"/>
      <c r="AG4021" s="445"/>
      <c r="AH4021" s="430"/>
      <c r="AI4021" s="431"/>
      <c r="AJ4021" s="434"/>
      <c r="AK4021" s="435"/>
      <c r="AL4021" s="448"/>
      <c r="AM4021" s="449"/>
      <c r="AN4021" s="430"/>
      <c r="AO4021" s="431"/>
      <c r="AP4021" s="434"/>
      <c r="AQ4021" s="435"/>
      <c r="AR4021" s="448"/>
      <c r="AS4021" s="449"/>
      <c r="AT4021" s="452"/>
      <c r="AU4021" s="453"/>
      <c r="AV4021" s="456"/>
      <c r="AW4021" s="457"/>
      <c r="AX4021" s="448"/>
      <c r="AY4021" s="449"/>
      <c r="AZ4021" s="430"/>
      <c r="BA4021" s="431"/>
      <c r="BB4021" s="434"/>
      <c r="BC4021" s="435"/>
      <c r="BD4021" s="448"/>
      <c r="BE4021" s="449"/>
      <c r="BF4021" s="452"/>
      <c r="BG4021" s="453"/>
      <c r="BH4021" s="456"/>
      <c r="BI4021" s="457"/>
      <c r="BJ4021" s="448"/>
      <c r="BK4021" s="449"/>
      <c r="BL4021" s="409"/>
      <c r="BM4021" s="410"/>
      <c r="BN4021" s="411"/>
      <c r="BO4021" s="403"/>
      <c r="BP4021" s="405"/>
      <c r="BQ4021" s="53"/>
      <c r="BR4021" s="53"/>
      <c r="BS4021" s="779"/>
    </row>
    <row r="4022" spans="1:71" ht="21.75" hidden="1" customHeight="1" x14ac:dyDescent="0.3">
      <c r="A4022" s="779"/>
      <c r="B4022" s="414" t="str">
        <f>IF(ROSTER!B$50="","",ROSTER!B$50)</f>
        <v/>
      </c>
      <c r="C4022" s="416" t="str">
        <f>IF(ROSTER!C$50="","",ROSTER!C$50)</f>
        <v/>
      </c>
      <c r="D4022" s="417"/>
      <c r="E4022" s="418"/>
      <c r="F4022" s="420">
        <f t="shared" ref="F4022" si="2281">IF(E4022="y",1,IF(E4022="S",1,0))</f>
        <v>0</v>
      </c>
      <c r="G4022" s="422">
        <f t="shared" ref="G4022" si="2282">IF(E4022="S",1,0)</f>
        <v>0</v>
      </c>
      <c r="H4022" s="424"/>
      <c r="I4022" s="425"/>
      <c r="J4022" s="428"/>
      <c r="K4022" s="429"/>
      <c r="L4022" s="432"/>
      <c r="M4022" s="433"/>
      <c r="N4022" s="436">
        <f t="shared" ref="N4022" si="2283">L4022+J4022</f>
        <v>0</v>
      </c>
      <c r="O4022" s="437"/>
      <c r="P4022" s="428"/>
      <c r="Q4022" s="429"/>
      <c r="R4022" s="432"/>
      <c r="S4022" s="440"/>
      <c r="T4022" s="432"/>
      <c r="U4022" s="425"/>
      <c r="V4022" s="440"/>
      <c r="W4022" s="425"/>
      <c r="X4022" s="428"/>
      <c r="Y4022" s="425"/>
      <c r="Z4022" s="428"/>
      <c r="AA4022" s="425"/>
      <c r="AB4022" s="428"/>
      <c r="AC4022" s="429"/>
      <c r="AD4022" s="432"/>
      <c r="AE4022" s="433"/>
      <c r="AF4022" s="442"/>
      <c r="AG4022" s="443"/>
      <c r="AH4022" s="428"/>
      <c r="AI4022" s="429"/>
      <c r="AJ4022" s="432"/>
      <c r="AK4022" s="433"/>
      <c r="AL4022" s="446">
        <f t="shared" ref="AL4022" si="2284">IF(AH4022=0,0,(AJ4022/AH4022)*100)</f>
        <v>0</v>
      </c>
      <c r="AM4022" s="447"/>
      <c r="AN4022" s="428"/>
      <c r="AO4022" s="429"/>
      <c r="AP4022" s="432"/>
      <c r="AQ4022" s="433"/>
      <c r="AR4022" s="446">
        <f t="shared" ref="AR4022" si="2285">IF(AN4022=0,0,(AP4022/AN4022)*100)</f>
        <v>0</v>
      </c>
      <c r="AS4022" s="447"/>
      <c r="AT4022" s="450">
        <f t="shared" ref="AT4022" si="2286">AB4022+AH4022+AN4022</f>
        <v>0</v>
      </c>
      <c r="AU4022" s="451"/>
      <c r="AV4022" s="454">
        <f t="shared" ref="AV4022" si="2287">AD4022+AJ4022+AP4022</f>
        <v>0</v>
      </c>
      <c r="AW4022" s="455"/>
      <c r="AX4022" s="446">
        <f t="shared" ref="AX4022" si="2288">IF(AT4022=0,0,(AV4022/AT4022)*100)</f>
        <v>0</v>
      </c>
      <c r="AY4022" s="447"/>
      <c r="AZ4022" s="428"/>
      <c r="BA4022" s="429"/>
      <c r="BB4022" s="432"/>
      <c r="BC4022" s="433"/>
      <c r="BD4022" s="446">
        <f t="shared" ref="BD4022" si="2289">IF(AZ4022=0,0,(BB4022/AZ4022)*100)</f>
        <v>0</v>
      </c>
      <c r="BE4022" s="447"/>
      <c r="BF4022" s="450">
        <f t="shared" ref="BF4022" si="2290">AT4022+AZ4022</f>
        <v>0</v>
      </c>
      <c r="BG4022" s="451"/>
      <c r="BH4022" s="454">
        <f t="shared" ref="BH4022" si="2291">AV4022+BB4022</f>
        <v>0</v>
      </c>
      <c r="BI4022" s="455"/>
      <c r="BJ4022" s="446">
        <f t="shared" ref="BJ4022" si="2292">IF(BF4022=0,0,(BH4022/BF4022)*100)</f>
        <v>0</v>
      </c>
      <c r="BK4022" s="447"/>
      <c r="BL4022" s="406">
        <f t="shared" ref="BL4022" si="2293">(AD4022*2)+(AJ4022*2)+(AP4022*3)+BB4022</f>
        <v>0</v>
      </c>
      <c r="BM4022" s="407"/>
      <c r="BN4022" s="408"/>
      <c r="BO4022" s="402" t="e">
        <f>(BL4022*BR$74)+(N4022*BR$75)+(X4022*BR$76)+(R4022*BR$77)+(V4022*BR$78)+(Z4022*BR$79)</f>
        <v>#REF!</v>
      </c>
      <c r="BP4022" s="404" t="e">
        <f>((AZ4022-BB4022)*BR$81)+((AT4022-AV4022)*BR$80)+(H4022*BR$82)+(P4022*BR$83)</f>
        <v>#REF!</v>
      </c>
      <c r="BQ4022" s="53"/>
      <c r="BR4022" s="53"/>
      <c r="BS4022" s="779"/>
    </row>
    <row r="4023" spans="1:71" ht="22.5" hidden="1" customHeight="1" thickBot="1" x14ac:dyDescent="0.3">
      <c r="A4023" s="779"/>
      <c r="B4023" s="415"/>
      <c r="C4023" s="412" t="str">
        <f>IF(ROSTER!D$50="","",ROSTER!D$50)</f>
        <v/>
      </c>
      <c r="D4023" s="413"/>
      <c r="E4023" s="419"/>
      <c r="F4023" s="421"/>
      <c r="G4023" s="423"/>
      <c r="H4023" s="426"/>
      <c r="I4023" s="427"/>
      <c r="J4023" s="430"/>
      <c r="K4023" s="431"/>
      <c r="L4023" s="434"/>
      <c r="M4023" s="435"/>
      <c r="N4023" s="438" t="s">
        <v>14</v>
      </c>
      <c r="O4023" s="439"/>
      <c r="P4023" s="430"/>
      <c r="Q4023" s="431"/>
      <c r="R4023" s="434"/>
      <c r="S4023" s="441"/>
      <c r="T4023" s="434"/>
      <c r="U4023" s="427"/>
      <c r="V4023" s="441"/>
      <c r="W4023" s="427"/>
      <c r="X4023" s="430"/>
      <c r="Y4023" s="427"/>
      <c r="Z4023" s="430"/>
      <c r="AA4023" s="427"/>
      <c r="AB4023" s="430"/>
      <c r="AC4023" s="431"/>
      <c r="AD4023" s="434"/>
      <c r="AE4023" s="435"/>
      <c r="AF4023" s="444"/>
      <c r="AG4023" s="445"/>
      <c r="AH4023" s="430"/>
      <c r="AI4023" s="431"/>
      <c r="AJ4023" s="434"/>
      <c r="AK4023" s="435"/>
      <c r="AL4023" s="448"/>
      <c r="AM4023" s="449"/>
      <c r="AN4023" s="430"/>
      <c r="AO4023" s="431"/>
      <c r="AP4023" s="434"/>
      <c r="AQ4023" s="435"/>
      <c r="AR4023" s="448"/>
      <c r="AS4023" s="449"/>
      <c r="AT4023" s="452"/>
      <c r="AU4023" s="453"/>
      <c r="AV4023" s="456"/>
      <c r="AW4023" s="457"/>
      <c r="AX4023" s="448"/>
      <c r="AY4023" s="449"/>
      <c r="AZ4023" s="430"/>
      <c r="BA4023" s="431"/>
      <c r="BB4023" s="434"/>
      <c r="BC4023" s="435"/>
      <c r="BD4023" s="448"/>
      <c r="BE4023" s="449"/>
      <c r="BF4023" s="452"/>
      <c r="BG4023" s="453"/>
      <c r="BH4023" s="456"/>
      <c r="BI4023" s="457"/>
      <c r="BJ4023" s="448"/>
      <c r="BK4023" s="449"/>
      <c r="BL4023" s="409"/>
      <c r="BM4023" s="410"/>
      <c r="BN4023" s="411"/>
      <c r="BO4023" s="403"/>
      <c r="BP4023" s="405"/>
      <c r="BQ4023" s="53"/>
      <c r="BR4023" s="53"/>
      <c r="BS4023" s="779"/>
    </row>
    <row r="4024" spans="1:71" s="224" customFormat="1" ht="33.6" customHeight="1" x14ac:dyDescent="0.5">
      <c r="A4024" s="789"/>
      <c r="B4024" s="376"/>
      <c r="C4024" s="377"/>
      <c r="D4024" s="377" t="s">
        <v>10</v>
      </c>
      <c r="E4024" s="380"/>
      <c r="F4024" s="223"/>
      <c r="G4024" s="223"/>
      <c r="H4024" s="382">
        <f>SUM(H3980:I4023)</f>
        <v>0</v>
      </c>
      <c r="I4024" s="383"/>
      <c r="J4024" s="382">
        <f>SUM(J3980:K4023)</f>
        <v>0</v>
      </c>
      <c r="K4024" s="383"/>
      <c r="L4024" s="386">
        <f>SUM(L3980:M4023)</f>
        <v>0</v>
      </c>
      <c r="M4024" s="387"/>
      <c r="N4024" s="358">
        <f>L4024+J4024</f>
        <v>0</v>
      </c>
      <c r="O4024" s="359"/>
      <c r="P4024" s="386">
        <f>SUM(P3980:Q4023)</f>
        <v>0</v>
      </c>
      <c r="Q4024" s="383"/>
      <c r="R4024" s="386">
        <f t="shared" ref="R4024" si="2294">SUM(R3980:S4023)</f>
        <v>0</v>
      </c>
      <c r="S4024" s="387"/>
      <c r="T4024" s="386">
        <f t="shared" ref="T4024" si="2295">SUM(T3980:U4023)</f>
        <v>0</v>
      </c>
      <c r="U4024" s="359"/>
      <c r="V4024" s="387">
        <f t="shared" ref="V4024" si="2296">SUM(V3980:W4023)</f>
        <v>0</v>
      </c>
      <c r="W4024" s="387"/>
      <c r="X4024" s="382">
        <f t="shared" ref="X4024" si="2297">SUM(X3980:Y4023)</f>
        <v>0</v>
      </c>
      <c r="Y4024" s="359"/>
      <c r="Z4024" s="382">
        <f t="shared" ref="Z4024" si="2298">SUM(Z3980:AA4023)</f>
        <v>0</v>
      </c>
      <c r="AA4024" s="359"/>
      <c r="AB4024" s="387">
        <f t="shared" ref="AB4024" si="2299">SUM(AB3980:AC4023)</f>
        <v>0</v>
      </c>
      <c r="AC4024" s="383"/>
      <c r="AD4024" s="386">
        <f t="shared" ref="AD4024" si="2300">SUM(AD3980:AE4023)</f>
        <v>0</v>
      </c>
      <c r="AE4024" s="387"/>
      <c r="AF4024" s="358">
        <f t="shared" ref="AF4024" si="2301">SUM(AF3980:AG4023)</f>
        <v>0</v>
      </c>
      <c r="AG4024" s="359"/>
      <c r="AH4024" s="386">
        <f t="shared" ref="AH4024" si="2302">SUM(AH3980:AI4023)</f>
        <v>0</v>
      </c>
      <c r="AI4024" s="383"/>
      <c r="AJ4024" s="386">
        <f t="shared" ref="AJ4024" si="2303">SUM(AJ3980:AK4023)</f>
        <v>0</v>
      </c>
      <c r="AK4024" s="387"/>
      <c r="AL4024" s="358">
        <f>IF(AH4024=0,0,(AJ4024/AH4024)*100)</f>
        <v>0</v>
      </c>
      <c r="AM4024" s="359"/>
      <c r="AN4024" s="386">
        <f>SUM(AN3980:AO4023)</f>
        <v>0</v>
      </c>
      <c r="AO4024" s="383"/>
      <c r="AP4024" s="386">
        <f>SUM(AP3980:AQ4023)</f>
        <v>0</v>
      </c>
      <c r="AQ4024" s="387"/>
      <c r="AR4024" s="358">
        <f>IF(AN4024=0,0,(AP4024/AN4024)*100)</f>
        <v>0</v>
      </c>
      <c r="AS4024" s="359"/>
      <c r="AT4024" s="382">
        <f>AB4024+AH4024+AN4024</f>
        <v>0</v>
      </c>
      <c r="AU4024" s="383"/>
      <c r="AV4024" s="386">
        <f>AD4024+AJ4024+AP4024</f>
        <v>0</v>
      </c>
      <c r="AW4024" s="392"/>
      <c r="AX4024" s="358">
        <f>IF(AT4024=0,0,(AV4024/AT4024)*100)</f>
        <v>0</v>
      </c>
      <c r="AY4024" s="359"/>
      <c r="AZ4024" s="386">
        <f>SUM(AZ3980:BA4023)</f>
        <v>0</v>
      </c>
      <c r="BA4024" s="383"/>
      <c r="BB4024" s="386">
        <f>SUM(BB3980:BC4023)</f>
        <v>0</v>
      </c>
      <c r="BC4024" s="387"/>
      <c r="BD4024" s="358">
        <f>IF(AZ4024=0,0,(BB4024/AZ4024)*100)</f>
        <v>0</v>
      </c>
      <c r="BE4024" s="359"/>
      <c r="BF4024" s="382">
        <f>AT4024+AZ4024</f>
        <v>0</v>
      </c>
      <c r="BG4024" s="383"/>
      <c r="BH4024" s="386">
        <f>AV4024+BB4024</f>
        <v>0</v>
      </c>
      <c r="BI4024" s="392"/>
      <c r="BJ4024" s="358">
        <f>IF(BF4024=0,0,(BH4024/BF4024)*100)</f>
        <v>0</v>
      </c>
      <c r="BK4024" s="394"/>
      <c r="BL4024" s="396">
        <f>SUM(BL3980:BN4023)</f>
        <v>0</v>
      </c>
      <c r="BM4024" s="397"/>
      <c r="BN4024" s="398"/>
      <c r="BO4024" s="402" t="e">
        <f>(BL4024*BR$74)+(N4024*BR$75)+(X4024*BR$76)+(R4024*BR$77)+(V4024*BR$78)+(Z4024*BR$79)</f>
        <v>#REF!</v>
      </c>
      <c r="BP4024" s="404" t="e">
        <f>((AZ4024-BB4024)*BR$81)+((AT4024-AV4024)*BR$80)+(H4024*BR$82)+(P4024*BR$83)</f>
        <v>#REF!</v>
      </c>
      <c r="BQ4024" s="222"/>
      <c r="BR4024" s="222"/>
      <c r="BS4024" s="789"/>
    </row>
    <row r="4025" spans="1:71" s="224" customFormat="1" ht="33.950000000000003" customHeight="1" thickBot="1" x14ac:dyDescent="0.55000000000000004">
      <c r="A4025" s="789"/>
      <c r="B4025" s="378"/>
      <c r="C4025" s="379"/>
      <c r="D4025" s="379"/>
      <c r="E4025" s="381"/>
      <c r="F4025" s="225"/>
      <c r="G4025" s="225"/>
      <c r="H4025" s="384"/>
      <c r="I4025" s="385"/>
      <c r="J4025" s="384"/>
      <c r="K4025" s="385"/>
      <c r="L4025" s="388"/>
      <c r="M4025" s="389"/>
      <c r="N4025" s="390" t="s">
        <v>14</v>
      </c>
      <c r="O4025" s="391"/>
      <c r="P4025" s="388"/>
      <c r="Q4025" s="385"/>
      <c r="R4025" s="388"/>
      <c r="S4025" s="389"/>
      <c r="T4025" s="388"/>
      <c r="U4025" s="391"/>
      <c r="V4025" s="389"/>
      <c r="W4025" s="389"/>
      <c r="X4025" s="384"/>
      <c r="Y4025" s="391"/>
      <c r="Z4025" s="384"/>
      <c r="AA4025" s="391"/>
      <c r="AB4025" s="389"/>
      <c r="AC4025" s="385"/>
      <c r="AD4025" s="388"/>
      <c r="AE4025" s="389"/>
      <c r="AF4025" s="390"/>
      <c r="AG4025" s="391"/>
      <c r="AH4025" s="388"/>
      <c r="AI4025" s="385"/>
      <c r="AJ4025" s="388"/>
      <c r="AK4025" s="389"/>
      <c r="AL4025" s="390"/>
      <c r="AM4025" s="391"/>
      <c r="AN4025" s="388"/>
      <c r="AO4025" s="385"/>
      <c r="AP4025" s="388"/>
      <c r="AQ4025" s="389"/>
      <c r="AR4025" s="390"/>
      <c r="AS4025" s="391"/>
      <c r="AT4025" s="384"/>
      <c r="AU4025" s="385"/>
      <c r="AV4025" s="388"/>
      <c r="AW4025" s="393"/>
      <c r="AX4025" s="390"/>
      <c r="AY4025" s="391"/>
      <c r="AZ4025" s="388"/>
      <c r="BA4025" s="385"/>
      <c r="BB4025" s="388"/>
      <c r="BC4025" s="389"/>
      <c r="BD4025" s="390"/>
      <c r="BE4025" s="391"/>
      <c r="BF4025" s="384"/>
      <c r="BG4025" s="385"/>
      <c r="BH4025" s="388"/>
      <c r="BI4025" s="393"/>
      <c r="BJ4025" s="390"/>
      <c r="BK4025" s="395"/>
      <c r="BL4025" s="399"/>
      <c r="BM4025" s="400"/>
      <c r="BN4025" s="401"/>
      <c r="BO4025" s="403"/>
      <c r="BP4025" s="405"/>
      <c r="BQ4025" s="222"/>
      <c r="BR4025" s="222"/>
      <c r="BS4025" s="789"/>
    </row>
    <row r="4026" spans="1:71" s="230" customFormat="1" ht="48.2" customHeight="1" thickBot="1" x14ac:dyDescent="0.55000000000000004">
      <c r="A4026" s="790"/>
      <c r="B4026" s="342"/>
      <c r="C4026" s="343"/>
      <c r="D4026" s="343" t="s">
        <v>13</v>
      </c>
      <c r="E4026" s="344"/>
      <c r="F4026" s="227"/>
      <c r="G4026" s="223"/>
      <c r="H4026" s="345"/>
      <c r="I4026" s="346"/>
      <c r="J4026" s="347"/>
      <c r="K4026" s="348"/>
      <c r="L4026" s="349"/>
      <c r="M4026" s="350"/>
      <c r="N4026" s="351">
        <f>J4026+L4026</f>
        <v>0</v>
      </c>
      <c r="O4026" s="352"/>
      <c r="P4026" s="347"/>
      <c r="Q4026" s="348"/>
      <c r="R4026" s="349"/>
      <c r="S4026" s="348"/>
      <c r="T4026" s="353"/>
      <c r="U4026" s="354"/>
      <c r="V4026" s="347"/>
      <c r="W4026" s="355"/>
      <c r="X4026" s="345"/>
      <c r="Y4026" s="346"/>
      <c r="Z4026" s="347"/>
      <c r="AA4026" s="355"/>
      <c r="AB4026" s="347"/>
      <c r="AC4026" s="348"/>
      <c r="AD4026" s="349"/>
      <c r="AE4026" s="350"/>
      <c r="AF4026" s="356">
        <f>IF(AB4026=0,0,(AD4026/AB4026)*100)</f>
        <v>0</v>
      </c>
      <c r="AG4026" s="357"/>
      <c r="AH4026" s="347"/>
      <c r="AI4026" s="348"/>
      <c r="AJ4026" s="349"/>
      <c r="AK4026" s="350"/>
      <c r="AL4026" s="358">
        <f>IF(AH4026=0,0,(AJ4026/AH4026)*100)</f>
        <v>0</v>
      </c>
      <c r="AM4026" s="359"/>
      <c r="AN4026" s="347"/>
      <c r="AO4026" s="348"/>
      <c r="AP4026" s="349"/>
      <c r="AQ4026" s="350"/>
      <c r="AR4026" s="358">
        <f>IF(AN4026=0,0,(AP4026/AN4026)*100)</f>
        <v>0</v>
      </c>
      <c r="AS4026" s="359"/>
      <c r="AT4026" s="360">
        <f>AB4026+AH4026+AN4026</f>
        <v>0</v>
      </c>
      <c r="AU4026" s="361"/>
      <c r="AV4026" s="362">
        <f>AD4026+AJ4026+AP4026</f>
        <v>0</v>
      </c>
      <c r="AW4026" s="363"/>
      <c r="AX4026" s="358">
        <f>IF(AT4026=0,0,(AV4026/AT4026)*100)</f>
        <v>0</v>
      </c>
      <c r="AY4026" s="359"/>
      <c r="AZ4026" s="347"/>
      <c r="BA4026" s="348"/>
      <c r="BB4026" s="349"/>
      <c r="BC4026" s="350"/>
      <c r="BD4026" s="358">
        <f>IF(AZ4026=0,0,(BB4026/AZ4026)*100)</f>
        <v>0</v>
      </c>
      <c r="BE4026" s="359"/>
      <c r="BF4026" s="360">
        <f>AT4026+AZ4026</f>
        <v>0</v>
      </c>
      <c r="BG4026" s="361"/>
      <c r="BH4026" s="362">
        <f>AV4026+BB4026</f>
        <v>0</v>
      </c>
      <c r="BI4026" s="363"/>
      <c r="BJ4026" s="358">
        <f>IF(BF4026=0,0,(BH4026/BF4026)*100)</f>
        <v>0</v>
      </c>
      <c r="BK4026" s="359"/>
      <c r="BL4026" s="364"/>
      <c r="BM4026" s="365"/>
      <c r="BN4026" s="366"/>
      <c r="BO4026" s="228"/>
      <c r="BP4026" s="229"/>
      <c r="BQ4026" s="226"/>
      <c r="BR4026" s="226"/>
      <c r="BS4026" s="790"/>
    </row>
    <row r="4027" spans="1:71" s="230" customFormat="1" ht="48.95" customHeight="1" thickBot="1" x14ac:dyDescent="0.55000000000000004">
      <c r="A4027" s="790"/>
      <c r="B4027" s="231"/>
      <c r="C4027" s="268"/>
      <c r="D4027" s="367" t="s">
        <v>41</v>
      </c>
      <c r="E4027" s="368"/>
      <c r="F4027" s="233"/>
      <c r="G4027" s="233"/>
      <c r="H4027" s="268"/>
      <c r="I4027" s="268"/>
      <c r="J4027" s="369">
        <f>IF((J4024+L4026)=0,0,J4024/(J4024+L4026)*100)</f>
        <v>0</v>
      </c>
      <c r="K4027" s="370"/>
      <c r="L4027" s="369">
        <f>IF((L4024+J4026)=0,0,L4024/(L4024+J4026)*100)</f>
        <v>0</v>
      </c>
      <c r="M4027" s="370"/>
      <c r="N4027" s="369">
        <f>IF((N4024+N4026)=0,0,N4024/(N4024+N4026)*100)</f>
        <v>0</v>
      </c>
      <c r="O4027" s="371"/>
      <c r="P4027" s="372"/>
      <c r="Q4027" s="373"/>
      <c r="R4027" s="373"/>
      <c r="S4027" s="373"/>
      <c r="T4027" s="374"/>
      <c r="U4027" s="374"/>
      <c r="V4027" s="373"/>
      <c r="W4027" s="373"/>
      <c r="X4027" s="373"/>
      <c r="Y4027" s="373"/>
      <c r="Z4027" s="373"/>
      <c r="AA4027" s="373"/>
      <c r="AB4027" s="373"/>
      <c r="AC4027" s="373"/>
      <c r="AD4027" s="373"/>
      <c r="AE4027" s="373"/>
      <c r="AF4027" s="373"/>
      <c r="AG4027" s="373"/>
      <c r="AH4027" s="373"/>
      <c r="AI4027" s="373"/>
      <c r="AJ4027" s="373"/>
      <c r="AK4027" s="373"/>
      <c r="AL4027" s="373"/>
      <c r="AM4027" s="373"/>
      <c r="AN4027" s="373"/>
      <c r="AO4027" s="373"/>
      <c r="AP4027" s="373"/>
      <c r="AQ4027" s="373"/>
      <c r="AR4027" s="373"/>
      <c r="AS4027" s="373"/>
      <c r="AT4027" s="373"/>
      <c r="AU4027" s="373"/>
      <c r="AV4027" s="373"/>
      <c r="AW4027" s="373"/>
      <c r="AX4027" s="373"/>
      <c r="AY4027" s="373"/>
      <c r="AZ4027" s="373"/>
      <c r="BA4027" s="373"/>
      <c r="BB4027" s="373"/>
      <c r="BC4027" s="373"/>
      <c r="BD4027" s="373"/>
      <c r="BE4027" s="373"/>
      <c r="BF4027" s="373"/>
      <c r="BG4027" s="373"/>
      <c r="BH4027" s="373"/>
      <c r="BI4027" s="373"/>
      <c r="BJ4027" s="373"/>
      <c r="BK4027" s="373"/>
      <c r="BL4027" s="373"/>
      <c r="BM4027" s="373"/>
      <c r="BN4027" s="375"/>
      <c r="BO4027" s="234"/>
      <c r="BP4027" s="234"/>
      <c r="BQ4027" s="226"/>
      <c r="BR4027" s="226"/>
      <c r="BS4027" s="790"/>
    </row>
    <row r="4028" spans="1:71" ht="15.75" customHeight="1" thickTop="1" thickBot="1" x14ac:dyDescent="0.45">
      <c r="A4028" s="779"/>
      <c r="B4028" s="160"/>
      <c r="C4028" s="161"/>
      <c r="D4028" s="161"/>
      <c r="E4028" s="161"/>
      <c r="F4028" s="69"/>
      <c r="G4028" s="69"/>
      <c r="H4028" s="161"/>
      <c r="I4028" s="161"/>
      <c r="J4028" s="161"/>
      <c r="K4028" s="161"/>
      <c r="L4028" s="161"/>
      <c r="M4028" s="161"/>
      <c r="N4028" s="161"/>
      <c r="O4028" s="161"/>
      <c r="P4028" s="161"/>
      <c r="Q4028" s="161"/>
      <c r="R4028" s="161"/>
      <c r="S4028" s="161"/>
      <c r="T4028" s="161"/>
      <c r="U4028" s="161"/>
      <c r="V4028" s="161"/>
      <c r="W4028" s="161"/>
      <c r="X4028" s="161"/>
      <c r="Y4028" s="161"/>
      <c r="Z4028" s="161"/>
      <c r="AA4028" s="161"/>
      <c r="AB4028" s="161"/>
      <c r="AC4028" s="161"/>
      <c r="AD4028" s="161"/>
      <c r="AE4028" s="161"/>
      <c r="AF4028" s="166"/>
      <c r="AG4028" s="166"/>
      <c r="AH4028" s="161"/>
      <c r="AI4028" s="161"/>
      <c r="AJ4028" s="161"/>
      <c r="AK4028" s="161"/>
      <c r="AL4028" s="161"/>
      <c r="AM4028" s="161"/>
      <c r="AN4028" s="161"/>
      <c r="AO4028" s="161"/>
      <c r="AP4028" s="161"/>
      <c r="AQ4028" s="161"/>
      <c r="AR4028" s="161"/>
      <c r="AS4028" s="161"/>
      <c r="AT4028" s="161"/>
      <c r="AU4028" s="161"/>
      <c r="AV4028" s="161"/>
      <c r="AW4028" s="161"/>
      <c r="AX4028" s="161"/>
      <c r="AY4028" s="161"/>
      <c r="AZ4028" s="161"/>
      <c r="BA4028" s="161"/>
      <c r="BB4028" s="161"/>
      <c r="BC4028" s="161"/>
      <c r="BD4028" s="161"/>
      <c r="BE4028" s="161"/>
      <c r="BF4028" s="161"/>
      <c r="BG4028" s="161"/>
      <c r="BH4028" s="161"/>
      <c r="BI4028" s="161"/>
      <c r="BJ4028" s="161"/>
      <c r="BK4028" s="161"/>
      <c r="BL4028" s="161"/>
      <c r="BM4028" s="161"/>
      <c r="BN4028" s="167"/>
      <c r="BO4028" s="70"/>
      <c r="BP4028" s="70"/>
      <c r="BQ4028" s="53"/>
      <c r="BR4028" s="53"/>
      <c r="BS4028" s="779"/>
    </row>
    <row r="4029" spans="1:71" s="68" customFormat="1" ht="80.25" customHeight="1" thickTop="1" thickBot="1" x14ac:dyDescent="0.5">
      <c r="A4029" s="791"/>
      <c r="B4029" s="325" t="s">
        <v>55</v>
      </c>
      <c r="C4029" s="326"/>
      <c r="D4029" s="327" t="s">
        <v>47</v>
      </c>
      <c r="E4029" s="327"/>
      <c r="F4029" s="71"/>
      <c r="G4029" s="71"/>
      <c r="H4029" s="328"/>
      <c r="I4029" s="329"/>
      <c r="J4029" s="330"/>
      <c r="K4029" s="235"/>
      <c r="L4029" s="328"/>
      <c r="M4029" s="329"/>
      <c r="N4029" s="330"/>
      <c r="O4029" s="331" t="s">
        <v>42</v>
      </c>
      <c r="P4029" s="332"/>
      <c r="Q4029" s="332"/>
      <c r="R4029" s="332"/>
      <c r="S4029" s="328"/>
      <c r="T4029" s="329"/>
      <c r="U4029" s="330"/>
      <c r="V4029" s="235"/>
      <c r="W4029" s="328"/>
      <c r="X4029" s="329"/>
      <c r="Y4029" s="330"/>
      <c r="Z4029" s="331" t="s">
        <v>110</v>
      </c>
      <c r="AA4029" s="332"/>
      <c r="AB4029" s="332"/>
      <c r="AC4029" s="332"/>
      <c r="AD4029" s="332"/>
      <c r="AE4029" s="332"/>
      <c r="AF4029" s="332"/>
      <c r="AG4029" s="332"/>
      <c r="AH4029" s="332"/>
      <c r="AI4029" s="333"/>
      <c r="AJ4029" s="328"/>
      <c r="AK4029" s="329"/>
      <c r="AL4029" s="330"/>
      <c r="AM4029" s="235"/>
      <c r="AN4029" s="328"/>
      <c r="AO4029" s="329"/>
      <c r="AP4029" s="330"/>
      <c r="AQ4029" s="331" t="s">
        <v>46</v>
      </c>
      <c r="AR4029" s="332"/>
      <c r="AS4029" s="332"/>
      <c r="AT4029" s="333"/>
      <c r="AU4029" s="328"/>
      <c r="AV4029" s="329"/>
      <c r="AW4029" s="330"/>
      <c r="AX4029" s="235"/>
      <c r="AY4029" s="328"/>
      <c r="AZ4029" s="329"/>
      <c r="BA4029" s="330"/>
      <c r="BB4029" s="334" t="s">
        <v>112</v>
      </c>
      <c r="BC4029" s="335"/>
      <c r="BD4029" s="335"/>
      <c r="BE4029" s="336"/>
      <c r="BF4029" s="337">
        <f>BL4024</f>
        <v>0</v>
      </c>
      <c r="BG4029" s="338"/>
      <c r="BH4029" s="339"/>
      <c r="BI4029" s="235"/>
      <c r="BJ4029" s="337">
        <f>BL4026</f>
        <v>0</v>
      </c>
      <c r="BK4029" s="338"/>
      <c r="BL4029" s="339"/>
      <c r="BM4029" s="173"/>
      <c r="BN4029" s="174"/>
      <c r="BO4029" s="72"/>
      <c r="BP4029" s="72"/>
      <c r="BQ4029" s="67"/>
      <c r="BR4029" s="67"/>
      <c r="BS4029" s="791"/>
    </row>
    <row r="4030" spans="1:71" ht="15.6" customHeight="1" thickTop="1" thickBot="1" x14ac:dyDescent="0.55000000000000004">
      <c r="A4030" s="779"/>
      <c r="B4030" s="162"/>
      <c r="C4030" s="156"/>
      <c r="D4030" s="163"/>
      <c r="E4030" s="163"/>
      <c r="F4030" s="73"/>
      <c r="G4030" s="73"/>
      <c r="H4030" s="170"/>
      <c r="I4030" s="170"/>
      <c r="J4030" s="170"/>
      <c r="K4030" s="170"/>
      <c r="L4030" s="170"/>
      <c r="M4030" s="170"/>
      <c r="N4030" s="170"/>
      <c r="O4030" s="168"/>
      <c r="P4030" s="168"/>
      <c r="Q4030" s="168"/>
      <c r="R4030" s="168"/>
      <c r="S4030" s="170"/>
      <c r="T4030" s="170"/>
      <c r="U4030" s="170"/>
      <c r="V4030" s="169"/>
      <c r="W4030" s="170"/>
      <c r="X4030" s="170"/>
      <c r="Y4030" s="170"/>
      <c r="Z4030" s="168"/>
      <c r="AA4030" s="168"/>
      <c r="AB4030" s="168"/>
      <c r="AC4030" s="168"/>
      <c r="AD4030" s="170"/>
      <c r="AE4030" s="170"/>
      <c r="AF4030" s="170"/>
      <c r="AG4030" s="170"/>
      <c r="AH4030" s="169"/>
      <c r="AI4030" s="169"/>
      <c r="AJ4030" s="170"/>
      <c r="AK4030" s="168"/>
      <c r="AL4030" s="168"/>
      <c r="AM4030" s="168"/>
      <c r="AN4030" s="168"/>
      <c r="AO4030" s="170"/>
      <c r="AP4030" s="170"/>
      <c r="AQ4030" s="168"/>
      <c r="AR4030" s="168"/>
      <c r="AS4030" s="168"/>
      <c r="AT4030" s="168"/>
      <c r="AU4030" s="170"/>
      <c r="AV4030" s="170"/>
      <c r="AW4030" s="170"/>
      <c r="AX4030" s="170"/>
      <c r="AY4030" s="170"/>
      <c r="AZ4030" s="172"/>
      <c r="BA4030" s="172"/>
      <c r="BB4030" s="168"/>
      <c r="BC4030" s="176"/>
      <c r="BD4030" s="177"/>
      <c r="BE4030" s="177"/>
      <c r="BF4030" s="178"/>
      <c r="BG4030" s="178"/>
      <c r="BH4030" s="172"/>
      <c r="BI4030" s="170"/>
      <c r="BJ4030" s="179"/>
      <c r="BK4030" s="179"/>
      <c r="BL4030" s="172"/>
      <c r="BM4030" s="175"/>
      <c r="BN4030" s="180"/>
      <c r="BO4030" s="74"/>
      <c r="BP4030" s="74"/>
      <c r="BQ4030" s="53"/>
      <c r="BR4030" s="53"/>
      <c r="BS4030" s="779"/>
    </row>
    <row r="4031" spans="1:71" s="68" customFormat="1" ht="80.25" customHeight="1" thickTop="1" thickBot="1" x14ac:dyDescent="0.5">
      <c r="A4031" s="791"/>
      <c r="B4031" s="334" t="s">
        <v>40</v>
      </c>
      <c r="C4031" s="335"/>
      <c r="D4031" s="327" t="s">
        <v>48</v>
      </c>
      <c r="E4031" s="327"/>
      <c r="F4031" s="71"/>
      <c r="G4031" s="71"/>
      <c r="H4031" s="337">
        <f>H4029</f>
        <v>0</v>
      </c>
      <c r="I4031" s="338"/>
      <c r="J4031" s="339"/>
      <c r="K4031" s="235"/>
      <c r="L4031" s="337">
        <f>L4029</f>
        <v>0</v>
      </c>
      <c r="M4031" s="338"/>
      <c r="N4031" s="339"/>
      <c r="O4031" s="331" t="s">
        <v>44</v>
      </c>
      <c r="P4031" s="332"/>
      <c r="Q4031" s="332"/>
      <c r="R4031" s="332"/>
      <c r="S4031" s="337">
        <f>S4029-H4029</f>
        <v>0</v>
      </c>
      <c r="T4031" s="338"/>
      <c r="U4031" s="339"/>
      <c r="V4031" s="235"/>
      <c r="W4031" s="337">
        <f>W4029-L4029</f>
        <v>0</v>
      </c>
      <c r="X4031" s="338"/>
      <c r="Y4031" s="339"/>
      <c r="Z4031" s="331" t="s">
        <v>111</v>
      </c>
      <c r="AA4031" s="332"/>
      <c r="AB4031" s="332"/>
      <c r="AC4031" s="332"/>
      <c r="AD4031" s="332"/>
      <c r="AE4031" s="332"/>
      <c r="AF4031" s="332"/>
      <c r="AG4031" s="332"/>
      <c r="AH4031" s="332"/>
      <c r="AI4031" s="333"/>
      <c r="AJ4031" s="337">
        <f>AJ4029-S4029</f>
        <v>0</v>
      </c>
      <c r="AK4031" s="338"/>
      <c r="AL4031" s="339"/>
      <c r="AM4031" s="235"/>
      <c r="AN4031" s="337">
        <f>AN4029-W4029</f>
        <v>0</v>
      </c>
      <c r="AO4031" s="338"/>
      <c r="AP4031" s="339"/>
      <c r="AQ4031" s="331" t="s">
        <v>45</v>
      </c>
      <c r="AR4031" s="332"/>
      <c r="AS4031" s="332"/>
      <c r="AT4031" s="333"/>
      <c r="AU4031" s="337">
        <f>AU4029-AJ4029</f>
        <v>0</v>
      </c>
      <c r="AV4031" s="338"/>
      <c r="AW4031" s="339"/>
      <c r="AX4031" s="235"/>
      <c r="AY4031" s="337">
        <f>AY4029-AN4029</f>
        <v>0</v>
      </c>
      <c r="AZ4031" s="338"/>
      <c r="BA4031" s="339"/>
      <c r="BB4031" s="334" t="s">
        <v>113</v>
      </c>
      <c r="BC4031" s="335"/>
      <c r="BD4031" s="335"/>
      <c r="BE4031" s="336"/>
      <c r="BF4031" s="337">
        <f>BF4029-AU4029</f>
        <v>0</v>
      </c>
      <c r="BG4031" s="338"/>
      <c r="BH4031" s="339"/>
      <c r="BI4031" s="235"/>
      <c r="BJ4031" s="337">
        <f>BJ4029-AY4029</f>
        <v>0</v>
      </c>
      <c r="BK4031" s="338"/>
      <c r="BL4031" s="339"/>
      <c r="BM4031" s="173"/>
      <c r="BN4031" s="174"/>
      <c r="BO4031" s="72"/>
      <c r="BP4031" s="72"/>
      <c r="BQ4031" s="67"/>
      <c r="BR4031" s="67"/>
      <c r="BS4031" s="791"/>
    </row>
    <row r="4032" spans="1:71" ht="15.75" customHeight="1" thickTop="1" thickBot="1" x14ac:dyDescent="0.45">
      <c r="A4032" s="779"/>
      <c r="B4032" s="164"/>
      <c r="C4032" s="165"/>
      <c r="D4032" s="165"/>
      <c r="E4032" s="165"/>
      <c r="F4032" s="75"/>
      <c r="G4032" s="75"/>
      <c r="H4032" s="165"/>
      <c r="I4032" s="165"/>
      <c r="J4032" s="165"/>
      <c r="K4032" s="165"/>
      <c r="L4032" s="165"/>
      <c r="M4032" s="165"/>
      <c r="N4032" s="165"/>
      <c r="O4032" s="165"/>
      <c r="P4032" s="165"/>
      <c r="Q4032" s="165"/>
      <c r="R4032" s="165"/>
      <c r="S4032" s="165"/>
      <c r="T4032" s="165"/>
      <c r="U4032" s="165"/>
      <c r="V4032" s="165"/>
      <c r="W4032" s="165"/>
      <c r="X4032" s="165"/>
      <c r="Y4032" s="165"/>
      <c r="Z4032" s="165"/>
      <c r="AA4032" s="165"/>
      <c r="AB4032" s="165"/>
      <c r="AC4032" s="165"/>
      <c r="AD4032" s="165"/>
      <c r="AE4032" s="165"/>
      <c r="AF4032" s="171"/>
      <c r="AG4032" s="171"/>
      <c r="AH4032" s="165"/>
      <c r="AI4032" s="165"/>
      <c r="AJ4032" s="165"/>
      <c r="AK4032" s="165"/>
      <c r="AL4032" s="165"/>
      <c r="AM4032" s="165"/>
      <c r="AN4032" s="165"/>
      <c r="AO4032" s="165"/>
      <c r="AP4032" s="165"/>
      <c r="AQ4032" s="165"/>
      <c r="AR4032" s="165"/>
      <c r="AS4032" s="165"/>
      <c r="AT4032" s="165"/>
      <c r="AU4032" s="165"/>
      <c r="AV4032" s="165"/>
      <c r="AW4032" s="165"/>
      <c r="AX4032" s="165"/>
      <c r="AY4032" s="165"/>
      <c r="AZ4032" s="165"/>
      <c r="BA4032" s="340" t="s">
        <v>138</v>
      </c>
      <c r="BB4032" s="340"/>
      <c r="BC4032" s="340"/>
      <c r="BD4032" s="340"/>
      <c r="BE4032" s="340"/>
      <c r="BF4032" s="340"/>
      <c r="BG4032" s="340"/>
      <c r="BH4032" s="340"/>
      <c r="BI4032" s="340"/>
      <c r="BJ4032" s="340"/>
      <c r="BK4032" s="340"/>
      <c r="BL4032" s="340"/>
      <c r="BM4032" s="340"/>
      <c r="BN4032" s="341"/>
      <c r="BO4032" s="76"/>
      <c r="BP4032" s="76"/>
      <c r="BQ4032" s="53"/>
      <c r="BR4032" s="53"/>
      <c r="BS4032" s="779"/>
    </row>
    <row r="4033" spans="1:71" ht="12" customHeight="1" thickTop="1" x14ac:dyDescent="0.4">
      <c r="A4033" s="779"/>
      <c r="B4033" s="780"/>
      <c r="C4033" s="779"/>
      <c r="D4033" s="779"/>
      <c r="E4033" s="779"/>
      <c r="F4033" s="781"/>
      <c r="G4033" s="781"/>
      <c r="H4033" s="779"/>
      <c r="I4033" s="779"/>
      <c r="J4033" s="779"/>
      <c r="K4033" s="779"/>
      <c r="L4033" s="779"/>
      <c r="M4033" s="779"/>
      <c r="N4033" s="779"/>
      <c r="O4033" s="779"/>
      <c r="P4033" s="779"/>
      <c r="Q4033" s="779"/>
      <c r="R4033" s="779"/>
      <c r="S4033" s="779"/>
      <c r="T4033" s="779"/>
      <c r="U4033" s="779"/>
      <c r="V4033" s="779"/>
      <c r="W4033" s="779"/>
      <c r="X4033" s="779"/>
      <c r="Y4033" s="779"/>
      <c r="Z4033" s="779"/>
      <c r="AA4033" s="779"/>
      <c r="AB4033" s="779"/>
      <c r="AC4033" s="779"/>
      <c r="AD4033" s="779"/>
      <c r="AE4033" s="779"/>
      <c r="AF4033" s="782"/>
      <c r="AG4033" s="782"/>
      <c r="AH4033" s="779"/>
      <c r="AI4033" s="779"/>
      <c r="AJ4033" s="779"/>
      <c r="AK4033" s="779"/>
      <c r="AL4033" s="779"/>
      <c r="AM4033" s="779"/>
      <c r="AN4033" s="779"/>
      <c r="AO4033" s="779"/>
      <c r="AP4033" s="779"/>
      <c r="AQ4033" s="779"/>
      <c r="AR4033" s="779"/>
      <c r="AS4033" s="779"/>
      <c r="AT4033" s="779"/>
      <c r="AU4033" s="779"/>
      <c r="AV4033" s="779"/>
      <c r="AW4033" s="779"/>
      <c r="AX4033" s="779"/>
      <c r="AY4033" s="779"/>
      <c r="AZ4033" s="779"/>
      <c r="BA4033" s="779"/>
      <c r="BB4033" s="779"/>
      <c r="BC4033" s="779"/>
      <c r="BD4033" s="779"/>
      <c r="BE4033" s="779"/>
      <c r="BF4033" s="779"/>
      <c r="BG4033" s="779"/>
      <c r="BH4033" s="779"/>
      <c r="BI4033" s="779"/>
      <c r="BJ4033" s="779"/>
      <c r="BK4033" s="779"/>
      <c r="BL4033" s="779"/>
      <c r="BM4033" s="779"/>
      <c r="BN4033" s="779"/>
      <c r="BO4033" s="783"/>
      <c r="BP4033" s="783"/>
      <c r="BQ4033" s="779"/>
      <c r="BR4033" s="779"/>
      <c r="BS4033" s="779"/>
    </row>
    <row r="4034" spans="1:71" s="57" customFormat="1" ht="46.5" x14ac:dyDescent="0.7">
      <c r="A4034" s="784"/>
      <c r="B4034" s="801" t="s">
        <v>9</v>
      </c>
      <c r="C4034" s="801"/>
      <c r="D4034" s="801"/>
      <c r="E4034" s="801"/>
      <c r="F4034" s="801"/>
      <c r="G4034" s="801"/>
      <c r="H4034" s="801"/>
      <c r="I4034" s="801"/>
      <c r="J4034" s="801"/>
      <c r="K4034" s="801"/>
      <c r="L4034" s="801"/>
      <c r="M4034" s="801"/>
      <c r="N4034" s="801"/>
      <c r="O4034" s="801"/>
      <c r="P4034" s="801"/>
      <c r="Q4034" s="801"/>
      <c r="R4034" s="801"/>
      <c r="S4034" s="801"/>
      <c r="T4034" s="801"/>
      <c r="U4034" s="801"/>
      <c r="V4034" s="801"/>
      <c r="W4034" s="801"/>
      <c r="X4034" s="801"/>
      <c r="Y4034" s="801"/>
      <c r="Z4034" s="801"/>
      <c r="AA4034" s="801"/>
      <c r="AB4034" s="801"/>
      <c r="AC4034" s="801"/>
      <c r="AD4034" s="801"/>
      <c r="AE4034" s="801"/>
      <c r="AF4034" s="801"/>
      <c r="AG4034" s="801"/>
      <c r="AH4034" s="801"/>
      <c r="AI4034" s="801"/>
      <c r="AJ4034" s="801"/>
      <c r="AK4034" s="801"/>
      <c r="AL4034" s="801"/>
      <c r="AM4034" s="801"/>
      <c r="AN4034" s="801"/>
      <c r="AO4034" s="801"/>
      <c r="AP4034" s="801"/>
      <c r="AQ4034" s="801"/>
      <c r="AR4034" s="801"/>
      <c r="AS4034" s="801"/>
      <c r="AT4034" s="801"/>
      <c r="AU4034" s="801"/>
      <c r="AV4034" s="801"/>
      <c r="AW4034" s="801"/>
      <c r="AX4034" s="801"/>
      <c r="AY4034" s="801"/>
      <c r="AZ4034" s="801"/>
      <c r="BA4034" s="801"/>
      <c r="BB4034" s="801"/>
      <c r="BC4034" s="801"/>
      <c r="BD4034" s="801"/>
      <c r="BE4034" s="801"/>
      <c r="BF4034" s="801"/>
      <c r="BG4034" s="801"/>
      <c r="BH4034" s="801"/>
      <c r="BI4034" s="801"/>
      <c r="BJ4034" s="801"/>
      <c r="BK4034" s="801"/>
      <c r="BL4034" s="801"/>
      <c r="BM4034" s="801"/>
      <c r="BN4034" s="801"/>
      <c r="BO4034" s="139"/>
      <c r="BP4034" s="139"/>
      <c r="BQ4034" s="56"/>
      <c r="BR4034" s="56"/>
      <c r="BS4034" s="784"/>
    </row>
    <row r="4035" spans="1:71" ht="11.1" customHeight="1" x14ac:dyDescent="0.4">
      <c r="A4035" s="779"/>
      <c r="B4035" s="140"/>
      <c r="C4035" s="141"/>
      <c r="D4035" s="141"/>
      <c r="E4035" s="141"/>
      <c r="F4035" s="142"/>
      <c r="G4035" s="142"/>
      <c r="H4035" s="141"/>
      <c r="I4035" s="141"/>
      <c r="J4035" s="141"/>
      <c r="K4035" s="141"/>
      <c r="L4035" s="141"/>
      <c r="M4035" s="141"/>
      <c r="N4035" s="141"/>
      <c r="O4035" s="141"/>
      <c r="P4035" s="141"/>
      <c r="Q4035" s="141"/>
      <c r="R4035" s="141"/>
      <c r="S4035" s="141"/>
      <c r="T4035" s="141"/>
      <c r="U4035" s="141"/>
      <c r="V4035" s="141"/>
      <c r="W4035" s="141"/>
      <c r="X4035" s="141"/>
      <c r="Y4035" s="141"/>
      <c r="Z4035" s="141"/>
      <c r="AA4035" s="141"/>
      <c r="AB4035" s="141"/>
      <c r="AC4035" s="141"/>
      <c r="AD4035" s="141"/>
      <c r="AE4035" s="141"/>
      <c r="AF4035" s="143"/>
      <c r="AG4035" s="143"/>
      <c r="AH4035" s="141"/>
      <c r="AI4035" s="141"/>
      <c r="AJ4035" s="141"/>
      <c r="AK4035" s="141"/>
      <c r="AL4035" s="141"/>
      <c r="AM4035" s="141"/>
      <c r="AN4035" s="141"/>
      <c r="AO4035" s="141"/>
      <c r="AP4035" s="141"/>
      <c r="AQ4035" s="141"/>
      <c r="AR4035" s="141"/>
      <c r="AS4035" s="141"/>
      <c r="AT4035" s="141"/>
      <c r="AU4035" s="141"/>
      <c r="AV4035" s="141"/>
      <c r="AW4035" s="141"/>
      <c r="AX4035" s="141"/>
      <c r="AY4035" s="141"/>
      <c r="AZ4035" s="141"/>
      <c r="BA4035" s="141"/>
      <c r="BB4035" s="141"/>
      <c r="BC4035" s="141"/>
      <c r="BD4035" s="141"/>
      <c r="BE4035" s="141"/>
      <c r="BF4035" s="141"/>
      <c r="BG4035" s="141"/>
      <c r="BH4035" s="141"/>
      <c r="BI4035" s="141"/>
      <c r="BJ4035" s="141"/>
      <c r="BK4035" s="141"/>
      <c r="BL4035" s="141"/>
      <c r="BM4035" s="141"/>
      <c r="BN4035" s="460"/>
      <c r="BO4035" s="460"/>
      <c r="BP4035" s="460"/>
      <c r="BQ4035" s="53"/>
      <c r="BR4035" s="53"/>
      <c r="BS4035" s="779"/>
    </row>
    <row r="4036" spans="1:71" s="58" customFormat="1" ht="36.75" customHeight="1" x14ac:dyDescent="0.4">
      <c r="A4036" s="780"/>
      <c r="B4036" s="140"/>
      <c r="C4036" s="140"/>
      <c r="D4036" s="793" t="s">
        <v>10</v>
      </c>
      <c r="E4036" s="461" t="str">
        <f>IF(ROSTER!D$3="","",ROSTER!D$3)</f>
        <v/>
      </c>
      <c r="F4036" s="461"/>
      <c r="G4036" s="461"/>
      <c r="H4036" s="461"/>
      <c r="I4036" s="461"/>
      <c r="J4036" s="461"/>
      <c r="K4036" s="461"/>
      <c r="L4036" s="461"/>
      <c r="M4036" s="461"/>
      <c r="N4036" s="461"/>
      <c r="O4036" s="461"/>
      <c r="P4036" s="461"/>
      <c r="Q4036" s="461"/>
      <c r="R4036" s="461"/>
      <c r="S4036" s="461"/>
      <c r="T4036" s="461"/>
      <c r="U4036" s="461"/>
      <c r="V4036" s="461"/>
      <c r="W4036" s="461"/>
      <c r="X4036" s="461"/>
      <c r="Y4036" s="461"/>
      <c r="Z4036" s="461"/>
      <c r="AA4036" s="461"/>
      <c r="AB4036" s="461"/>
      <c r="AC4036" s="461"/>
      <c r="AD4036" s="144"/>
      <c r="AE4036" s="792" t="s">
        <v>11</v>
      </c>
      <c r="AF4036" s="792"/>
      <c r="AG4036" s="792"/>
      <c r="AH4036" s="792"/>
      <c r="AI4036" s="792"/>
      <c r="AJ4036" s="792"/>
      <c r="AK4036" s="792"/>
      <c r="AL4036" s="792"/>
      <c r="AM4036" s="792"/>
      <c r="AN4036" s="462"/>
      <c r="AO4036" s="462"/>
      <c r="AP4036" s="462"/>
      <c r="AQ4036" s="462"/>
      <c r="AR4036" s="462"/>
      <c r="AS4036" s="462"/>
      <c r="AT4036" s="462"/>
      <c r="AU4036" s="462"/>
      <c r="AV4036" s="462"/>
      <c r="AW4036" s="462"/>
      <c r="AX4036" s="462"/>
      <c r="AY4036" s="462"/>
      <c r="AZ4036" s="462"/>
      <c r="BA4036" s="462"/>
      <c r="BB4036" s="462"/>
      <c r="BC4036" s="462"/>
      <c r="BD4036" s="462"/>
      <c r="BE4036" s="462"/>
      <c r="BF4036" s="462"/>
      <c r="BG4036" s="462"/>
      <c r="BH4036" s="462"/>
      <c r="BI4036" s="462"/>
      <c r="BJ4036" s="462"/>
      <c r="BK4036" s="462"/>
      <c r="BL4036" s="462"/>
      <c r="BM4036" s="462"/>
      <c r="BN4036" s="460"/>
      <c r="BO4036" s="460"/>
      <c r="BP4036" s="460"/>
      <c r="BQ4036" s="54"/>
      <c r="BR4036" s="54"/>
      <c r="BS4036" s="780"/>
    </row>
    <row r="4037" spans="1:71" ht="8.85" customHeight="1" x14ac:dyDescent="0.4">
      <c r="A4037" s="785"/>
      <c r="B4037" s="140"/>
      <c r="C4037" s="143" t="s">
        <v>34</v>
      </c>
      <c r="D4037" s="143"/>
      <c r="E4037" s="143"/>
      <c r="F4037" s="145"/>
      <c r="G4037" s="145"/>
      <c r="H4037" s="143"/>
      <c r="I4037" s="143"/>
      <c r="J4037" s="146"/>
      <c r="K4037" s="146"/>
      <c r="L4037" s="146"/>
      <c r="M4037" s="146"/>
      <c r="N4037" s="146"/>
      <c r="O4037" s="146"/>
      <c r="P4037" s="146"/>
      <c r="Q4037" s="146"/>
      <c r="R4037" s="146"/>
      <c r="S4037" s="146"/>
      <c r="T4037" s="146"/>
      <c r="U4037" s="146"/>
      <c r="V4037" s="146"/>
      <c r="W4037" s="146"/>
      <c r="X4037" s="146"/>
      <c r="Y4037" s="146"/>
      <c r="Z4037" s="146"/>
      <c r="AA4037" s="146"/>
      <c r="AB4037" s="146"/>
      <c r="AC4037" s="146"/>
      <c r="AD4037" s="146"/>
      <c r="AE4037" s="146"/>
      <c r="AF4037" s="146"/>
      <c r="AG4037" s="143"/>
      <c r="AH4037" s="147"/>
      <c r="AI4037" s="148"/>
      <c r="AJ4037" s="148"/>
      <c r="AK4037" s="148"/>
      <c r="AL4037" s="148"/>
      <c r="AM4037" s="148"/>
      <c r="AN4037" s="148"/>
      <c r="AO4037" s="149"/>
      <c r="AP4037" s="150"/>
      <c r="AQ4037" s="150"/>
      <c r="AR4037" s="150"/>
      <c r="AS4037" s="150"/>
      <c r="AT4037" s="150"/>
      <c r="AU4037" s="150"/>
      <c r="AV4037" s="150"/>
      <c r="AW4037" s="150"/>
      <c r="AX4037" s="150"/>
      <c r="AY4037" s="150"/>
      <c r="AZ4037" s="150"/>
      <c r="BA4037" s="150"/>
      <c r="BB4037" s="150"/>
      <c r="BC4037" s="150"/>
      <c r="BD4037" s="150"/>
      <c r="BE4037" s="150"/>
      <c r="BF4037" s="150"/>
      <c r="BG4037" s="150"/>
      <c r="BH4037" s="150"/>
      <c r="BI4037" s="150"/>
      <c r="BJ4037" s="150"/>
      <c r="BK4037" s="150"/>
      <c r="BL4037" s="150"/>
      <c r="BM4037" s="150"/>
      <c r="BN4037" s="150"/>
      <c r="BO4037" s="151"/>
      <c r="BP4037" s="151"/>
      <c r="BQ4037" s="59"/>
      <c r="BR4037" s="59"/>
      <c r="BS4037" s="785"/>
    </row>
    <row r="4038" spans="1:71" s="58" customFormat="1" ht="42.75" x14ac:dyDescent="0.4">
      <c r="A4038" s="780"/>
      <c r="B4038" s="140"/>
      <c r="C4038" s="794" t="s">
        <v>33</v>
      </c>
      <c r="D4038" s="794"/>
      <c r="E4038" s="463"/>
      <c r="F4038" s="463"/>
      <c r="G4038" s="463"/>
      <c r="H4038" s="463"/>
      <c r="I4038" s="463"/>
      <c r="J4038" s="463"/>
      <c r="K4038" s="463"/>
      <c r="L4038" s="463"/>
      <c r="M4038" s="463"/>
      <c r="N4038" s="463"/>
      <c r="O4038" s="463"/>
      <c r="P4038" s="463"/>
      <c r="Q4038" s="463"/>
      <c r="R4038" s="463"/>
      <c r="S4038" s="463"/>
      <c r="T4038" s="463"/>
      <c r="U4038" s="463"/>
      <c r="V4038" s="463"/>
      <c r="W4038" s="463"/>
      <c r="X4038" s="463"/>
      <c r="Y4038" s="463"/>
      <c r="Z4038" s="463"/>
      <c r="AA4038" s="463"/>
      <c r="AB4038" s="463"/>
      <c r="AC4038" s="463"/>
      <c r="AD4038" s="144"/>
      <c r="AE4038" s="185" t="s">
        <v>18</v>
      </c>
      <c r="AF4038" s="185"/>
      <c r="AG4038" s="185"/>
      <c r="AH4038" s="792" t="s">
        <v>18</v>
      </c>
      <c r="AI4038" s="792"/>
      <c r="AJ4038" s="792"/>
      <c r="AK4038" s="792"/>
      <c r="AL4038" s="792"/>
      <c r="AM4038" s="792"/>
      <c r="AN4038" s="463"/>
      <c r="AO4038" s="463"/>
      <c r="AP4038" s="463"/>
      <c r="AQ4038" s="463"/>
      <c r="AR4038" s="463"/>
      <c r="AS4038" s="463"/>
      <c r="AT4038" s="463"/>
      <c r="AU4038" s="463"/>
      <c r="AV4038" s="463"/>
      <c r="AW4038" s="463"/>
      <c r="AX4038" s="463"/>
      <c r="AY4038" s="463"/>
      <c r="AZ4038" s="463"/>
      <c r="BA4038" s="792" t="s">
        <v>12</v>
      </c>
      <c r="BB4038" s="792"/>
      <c r="BC4038" s="792"/>
      <c r="BD4038" s="464"/>
      <c r="BE4038" s="464"/>
      <c r="BF4038" s="464"/>
      <c r="BG4038" s="464"/>
      <c r="BH4038" s="464"/>
      <c r="BI4038" s="464"/>
      <c r="BJ4038" s="464"/>
      <c r="BK4038" s="464"/>
      <c r="BL4038" s="464"/>
      <c r="BM4038" s="464"/>
      <c r="BN4038" s="152"/>
      <c r="BO4038" s="153"/>
      <c r="BP4038" s="153"/>
      <c r="BQ4038" s="60">
        <f>IF(BD4038=0,0,1)</f>
        <v>0</v>
      </c>
      <c r="BR4038" s="61">
        <f>IF((BF4092+BJ4092)&gt;(AU4092+AY4092),1,0)</f>
        <v>0</v>
      </c>
      <c r="BS4038" s="786"/>
    </row>
    <row r="4039" spans="1:71" ht="9.6" customHeight="1" x14ac:dyDescent="0.4">
      <c r="A4039" s="779"/>
      <c r="B4039" s="140"/>
      <c r="C4039" s="141"/>
      <c r="D4039" s="141"/>
      <c r="E4039" s="141"/>
      <c r="F4039" s="142"/>
      <c r="G4039" s="142"/>
      <c r="H4039" s="141"/>
      <c r="I4039" s="141"/>
      <c r="J4039" s="141"/>
      <c r="K4039" s="141"/>
      <c r="L4039" s="141"/>
      <c r="M4039" s="141"/>
      <c r="N4039" s="141"/>
      <c r="O4039" s="141"/>
      <c r="P4039" s="141"/>
      <c r="Q4039" s="141"/>
      <c r="R4039" s="141"/>
      <c r="S4039" s="141"/>
      <c r="T4039" s="141"/>
      <c r="U4039" s="141"/>
      <c r="V4039" s="141"/>
      <c r="W4039" s="141"/>
      <c r="X4039" s="141"/>
      <c r="Y4039" s="141"/>
      <c r="Z4039" s="141"/>
      <c r="AA4039" s="141"/>
      <c r="AB4039" s="141"/>
      <c r="AC4039" s="141"/>
      <c r="AD4039" s="141"/>
      <c r="AE4039" s="141"/>
      <c r="AF4039" s="143"/>
      <c r="AG4039" s="143"/>
      <c r="AH4039" s="141"/>
      <c r="AI4039" s="141"/>
      <c r="AJ4039" s="141"/>
      <c r="AK4039" s="141"/>
      <c r="AL4039" s="141"/>
      <c r="AM4039" s="141"/>
      <c r="AN4039" s="141"/>
      <c r="AO4039" s="141"/>
      <c r="AP4039" s="141"/>
      <c r="AQ4039" s="141"/>
      <c r="AR4039" s="141"/>
      <c r="AS4039" s="141"/>
      <c r="AT4039" s="141"/>
      <c r="AU4039" s="141"/>
      <c r="AV4039" s="141"/>
      <c r="AW4039" s="141"/>
      <c r="AX4039" s="141"/>
      <c r="AY4039" s="141"/>
      <c r="AZ4039" s="141"/>
      <c r="BA4039" s="141"/>
      <c r="BB4039" s="141"/>
      <c r="BC4039" s="141"/>
      <c r="BD4039" s="141"/>
      <c r="BE4039" s="141"/>
      <c r="BF4039" s="141"/>
      <c r="BG4039" s="141"/>
      <c r="BH4039" s="141"/>
      <c r="BI4039" s="141"/>
      <c r="BJ4039" s="141"/>
      <c r="BK4039" s="141"/>
      <c r="BL4039" s="141"/>
      <c r="BM4039" s="141"/>
      <c r="BN4039" s="141"/>
      <c r="BO4039" s="154"/>
      <c r="BP4039" s="154"/>
      <c r="BQ4039" s="53"/>
      <c r="BR4039" s="53"/>
      <c r="BS4039" s="779"/>
    </row>
    <row r="4040" spans="1:71" ht="8.85" customHeight="1" thickBot="1" x14ac:dyDescent="0.45">
      <c r="A4040" s="779"/>
      <c r="B4040" s="155"/>
      <c r="C4040" s="156"/>
      <c r="D4040" s="156"/>
      <c r="E4040" s="156"/>
      <c r="F4040" s="157"/>
      <c r="G4040" s="157"/>
      <c r="H4040" s="156"/>
      <c r="I4040" s="156"/>
      <c r="J4040" s="156"/>
      <c r="K4040" s="156"/>
      <c r="L4040" s="156"/>
      <c r="M4040" s="156"/>
      <c r="N4040" s="156"/>
      <c r="O4040" s="156"/>
      <c r="P4040" s="156"/>
      <c r="Q4040" s="156"/>
      <c r="R4040" s="156"/>
      <c r="S4040" s="156"/>
      <c r="T4040" s="156"/>
      <c r="U4040" s="156"/>
      <c r="V4040" s="156"/>
      <c r="W4040" s="156"/>
      <c r="X4040" s="156"/>
      <c r="Y4040" s="156"/>
      <c r="Z4040" s="156"/>
      <c r="AA4040" s="156"/>
      <c r="AB4040" s="156"/>
      <c r="AC4040" s="156"/>
      <c r="AD4040" s="156"/>
      <c r="AE4040" s="156"/>
      <c r="AF4040" s="158"/>
      <c r="AG4040" s="158"/>
      <c r="AH4040" s="156"/>
      <c r="AI4040" s="156"/>
      <c r="AJ4040" s="156"/>
      <c r="AK4040" s="156"/>
      <c r="AL4040" s="156"/>
      <c r="AM4040" s="156"/>
      <c r="AN4040" s="156"/>
      <c r="AO4040" s="156"/>
      <c r="AP4040" s="156"/>
      <c r="AQ4040" s="156"/>
      <c r="AR4040" s="156"/>
      <c r="AS4040" s="156"/>
      <c r="AT4040" s="156"/>
      <c r="AU4040" s="156"/>
      <c r="AV4040" s="156"/>
      <c r="AW4040" s="156"/>
      <c r="AX4040" s="156"/>
      <c r="AY4040" s="156"/>
      <c r="AZ4040" s="156"/>
      <c r="BA4040" s="156"/>
      <c r="BB4040" s="156"/>
      <c r="BC4040" s="156"/>
      <c r="BD4040" s="156"/>
      <c r="BE4040" s="156"/>
      <c r="BF4040" s="156"/>
      <c r="BG4040" s="156"/>
      <c r="BH4040" s="156"/>
      <c r="BI4040" s="156"/>
      <c r="BJ4040" s="156"/>
      <c r="BK4040" s="156"/>
      <c r="BL4040" s="156"/>
      <c r="BM4040" s="156"/>
      <c r="BN4040" s="156"/>
      <c r="BO4040" s="159"/>
      <c r="BP4040" s="159"/>
      <c r="BQ4040" s="53"/>
      <c r="BR4040" s="53"/>
      <c r="BS4040" s="779"/>
    </row>
    <row r="4041" spans="1:71" s="58" customFormat="1" ht="33.6" customHeight="1" thickTop="1" x14ac:dyDescent="0.4">
      <c r="A4041" s="786"/>
      <c r="B4041" s="795" t="s">
        <v>0</v>
      </c>
      <c r="C4041" s="796" t="s">
        <v>1</v>
      </c>
      <c r="D4041" s="797"/>
      <c r="E4041" s="221" t="s">
        <v>24</v>
      </c>
      <c r="F4041" s="466" t="s">
        <v>96</v>
      </c>
      <c r="G4041" s="466" t="s">
        <v>97</v>
      </c>
      <c r="H4041" s="468" t="s">
        <v>36</v>
      </c>
      <c r="I4041" s="469"/>
      <c r="J4041" s="472" t="s">
        <v>7</v>
      </c>
      <c r="K4041" s="472"/>
      <c r="L4041" s="472"/>
      <c r="M4041" s="472"/>
      <c r="N4041" s="472"/>
      <c r="O4041" s="472"/>
      <c r="P4041" s="472" t="s">
        <v>2</v>
      </c>
      <c r="Q4041" s="472"/>
      <c r="R4041" s="472"/>
      <c r="S4041" s="472"/>
      <c r="T4041" s="472"/>
      <c r="U4041" s="472"/>
      <c r="V4041" s="473" t="s">
        <v>30</v>
      </c>
      <c r="W4041" s="474"/>
      <c r="X4041" s="473" t="s">
        <v>31</v>
      </c>
      <c r="Y4041" s="474"/>
      <c r="Z4041" s="477" t="s">
        <v>39</v>
      </c>
      <c r="AA4041" s="478"/>
      <c r="AB4041" s="481" t="s">
        <v>6</v>
      </c>
      <c r="AC4041" s="481"/>
      <c r="AD4041" s="481"/>
      <c r="AE4041" s="481"/>
      <c r="AF4041" s="481"/>
      <c r="AG4041" s="481"/>
      <c r="AH4041" s="472" t="s">
        <v>59</v>
      </c>
      <c r="AI4041" s="472"/>
      <c r="AJ4041" s="472"/>
      <c r="AK4041" s="472"/>
      <c r="AL4041" s="472"/>
      <c r="AM4041" s="472"/>
      <c r="AN4041" s="472" t="s">
        <v>60</v>
      </c>
      <c r="AO4041" s="472"/>
      <c r="AP4041" s="472"/>
      <c r="AQ4041" s="472"/>
      <c r="AR4041" s="472"/>
      <c r="AS4041" s="472"/>
      <c r="AT4041" s="472" t="s">
        <v>61</v>
      </c>
      <c r="AU4041" s="472"/>
      <c r="AV4041" s="472"/>
      <c r="AW4041" s="472"/>
      <c r="AX4041" s="472"/>
      <c r="AY4041" s="482"/>
      <c r="AZ4041" s="472" t="s">
        <v>4</v>
      </c>
      <c r="BA4041" s="472"/>
      <c r="BB4041" s="472"/>
      <c r="BC4041" s="472"/>
      <c r="BD4041" s="472"/>
      <c r="BE4041" s="472"/>
      <c r="BF4041" s="472" t="s">
        <v>62</v>
      </c>
      <c r="BG4041" s="472"/>
      <c r="BH4041" s="472"/>
      <c r="BI4041" s="472"/>
      <c r="BJ4041" s="472"/>
      <c r="BK4041" s="483"/>
      <c r="BL4041" s="484" t="s">
        <v>22</v>
      </c>
      <c r="BM4041" s="485"/>
      <c r="BN4041" s="486"/>
      <c r="BO4041" s="490" t="s">
        <v>76</v>
      </c>
      <c r="BP4041" s="490" t="s">
        <v>77</v>
      </c>
      <c r="BQ4041" s="62"/>
      <c r="BR4041" s="62"/>
      <c r="BS4041" s="786"/>
    </row>
    <row r="4042" spans="1:71" s="64" customFormat="1" ht="45" customHeight="1" x14ac:dyDescent="0.35">
      <c r="A4042" s="787"/>
      <c r="B4042" s="798"/>
      <c r="C4042" s="799"/>
      <c r="D4042" s="800"/>
      <c r="E4042" s="220" t="s">
        <v>98</v>
      </c>
      <c r="F4042" s="467"/>
      <c r="G4042" s="467"/>
      <c r="H4042" s="470"/>
      <c r="I4042" s="471"/>
      <c r="J4042" s="492" t="s">
        <v>15</v>
      </c>
      <c r="K4042" s="493"/>
      <c r="L4042" s="494" t="s">
        <v>16</v>
      </c>
      <c r="M4042" s="495"/>
      <c r="N4042" s="496" t="s">
        <v>17</v>
      </c>
      <c r="O4042" s="497" t="s">
        <v>8</v>
      </c>
      <c r="P4042" s="498" t="s">
        <v>103</v>
      </c>
      <c r="Q4042" s="499"/>
      <c r="R4042" s="500" t="s">
        <v>104</v>
      </c>
      <c r="S4042" s="501"/>
      <c r="T4042" s="502" t="s">
        <v>21</v>
      </c>
      <c r="U4042" s="503"/>
      <c r="V4042" s="475"/>
      <c r="W4042" s="476"/>
      <c r="X4042" s="475"/>
      <c r="Y4042" s="476"/>
      <c r="Z4042" s="479"/>
      <c r="AA4042" s="480"/>
      <c r="AB4042" s="504" t="s">
        <v>43</v>
      </c>
      <c r="AC4042" s="505"/>
      <c r="AD4042" s="506" t="s">
        <v>20</v>
      </c>
      <c r="AE4042" s="507" t="s">
        <v>3</v>
      </c>
      <c r="AF4042" s="508" t="s">
        <v>5</v>
      </c>
      <c r="AG4042" s="509"/>
      <c r="AH4042" s="492" t="s">
        <v>43</v>
      </c>
      <c r="AI4042" s="493"/>
      <c r="AJ4042" s="494" t="s">
        <v>20</v>
      </c>
      <c r="AK4042" s="495" t="s">
        <v>3</v>
      </c>
      <c r="AL4042" s="510" t="s">
        <v>5</v>
      </c>
      <c r="AM4042" s="511"/>
      <c r="AN4042" s="492" t="s">
        <v>43</v>
      </c>
      <c r="AO4042" s="493"/>
      <c r="AP4042" s="494" t="s">
        <v>20</v>
      </c>
      <c r="AQ4042" s="495" t="s">
        <v>3</v>
      </c>
      <c r="AR4042" s="510" t="s">
        <v>5</v>
      </c>
      <c r="AS4042" s="511"/>
      <c r="AT4042" s="465" t="s">
        <v>43</v>
      </c>
      <c r="AU4042" s="512"/>
      <c r="AV4042" s="513" t="s">
        <v>20</v>
      </c>
      <c r="AW4042" s="514" t="s">
        <v>3</v>
      </c>
      <c r="AX4042" s="510" t="s">
        <v>5</v>
      </c>
      <c r="AY4042" s="515"/>
      <c r="AZ4042" s="492" t="s">
        <v>43</v>
      </c>
      <c r="BA4042" s="493"/>
      <c r="BB4042" s="494" t="s">
        <v>20</v>
      </c>
      <c r="BC4042" s="495" t="s">
        <v>3</v>
      </c>
      <c r="BD4042" s="510" t="s">
        <v>5</v>
      </c>
      <c r="BE4042" s="511"/>
      <c r="BF4042" s="465" t="s">
        <v>43</v>
      </c>
      <c r="BG4042" s="512"/>
      <c r="BH4042" s="513" t="s">
        <v>20</v>
      </c>
      <c r="BI4042" s="514" t="s">
        <v>3</v>
      </c>
      <c r="BJ4042" s="510" t="s">
        <v>5</v>
      </c>
      <c r="BK4042" s="511"/>
      <c r="BL4042" s="487"/>
      <c r="BM4042" s="488"/>
      <c r="BN4042" s="489"/>
      <c r="BO4042" s="491"/>
      <c r="BP4042" s="491"/>
      <c r="BQ4042" s="63"/>
      <c r="BR4042" s="63"/>
      <c r="BS4042" s="787"/>
    </row>
    <row r="4043" spans="1:71" ht="23.85" customHeight="1" x14ac:dyDescent="0.35">
      <c r="A4043" s="788"/>
      <c r="B4043" s="458" t="str">
        <f>IF(ROSTER!B$8="","",ROSTER!B$8)</f>
        <v/>
      </c>
      <c r="C4043" s="416" t="str">
        <f>IF(ROSTER!C$8="","",ROSTER!C$8)</f>
        <v/>
      </c>
      <c r="D4043" s="417"/>
      <c r="E4043" s="418"/>
      <c r="F4043" s="420">
        <f>IF(E4043="y",1,IF(E4043="S",1,0))</f>
        <v>0</v>
      </c>
      <c r="G4043" s="422">
        <f>IF(E4043="S",1,0)</f>
        <v>0</v>
      </c>
      <c r="H4043" s="424"/>
      <c r="I4043" s="425"/>
      <c r="J4043" s="428"/>
      <c r="K4043" s="429"/>
      <c r="L4043" s="432"/>
      <c r="M4043" s="433"/>
      <c r="N4043" s="436">
        <f>L4043+J4043</f>
        <v>0</v>
      </c>
      <c r="O4043" s="437"/>
      <c r="P4043" s="428"/>
      <c r="Q4043" s="429"/>
      <c r="R4043" s="432"/>
      <c r="S4043" s="440"/>
      <c r="T4043" s="432"/>
      <c r="U4043" s="425"/>
      <c r="V4043" s="440"/>
      <c r="W4043" s="425"/>
      <c r="X4043" s="428"/>
      <c r="Y4043" s="425"/>
      <c r="Z4043" s="428"/>
      <c r="AA4043" s="425"/>
      <c r="AB4043" s="428"/>
      <c r="AC4043" s="429"/>
      <c r="AD4043" s="432"/>
      <c r="AE4043" s="433"/>
      <c r="AF4043" s="442">
        <f>IF(AB4043=0,0,(AD4043/AB4043)*100)</f>
        <v>0</v>
      </c>
      <c r="AG4043" s="443"/>
      <c r="AH4043" s="428"/>
      <c r="AI4043" s="429"/>
      <c r="AJ4043" s="432"/>
      <c r="AK4043" s="433"/>
      <c r="AL4043" s="446">
        <f>IF(AH4043=0,0,(AJ4043/AH4043)*100)</f>
        <v>0</v>
      </c>
      <c r="AM4043" s="447"/>
      <c r="AN4043" s="428"/>
      <c r="AO4043" s="429"/>
      <c r="AP4043" s="432"/>
      <c r="AQ4043" s="433"/>
      <c r="AR4043" s="446">
        <f>IF(AN4043=0,0,(AP4043/AN4043)*100)</f>
        <v>0</v>
      </c>
      <c r="AS4043" s="447"/>
      <c r="AT4043" s="450">
        <f>AB4043+AH4043+AN4043</f>
        <v>0</v>
      </c>
      <c r="AU4043" s="451"/>
      <c r="AV4043" s="454">
        <f>AD4043+AJ4043+AP4043</f>
        <v>0</v>
      </c>
      <c r="AW4043" s="455"/>
      <c r="AX4043" s="446">
        <f>IF(AT4043=0,0,(AV4043/AT4043)*100)</f>
        <v>0</v>
      </c>
      <c r="AY4043" s="447"/>
      <c r="AZ4043" s="428"/>
      <c r="BA4043" s="429"/>
      <c r="BB4043" s="432"/>
      <c r="BC4043" s="433"/>
      <c r="BD4043" s="446">
        <f>IF(AZ4043=0,0,(BB4043/AZ4043)*100)</f>
        <v>0</v>
      </c>
      <c r="BE4043" s="447"/>
      <c r="BF4043" s="450">
        <f>AT4043+AZ4043</f>
        <v>0</v>
      </c>
      <c r="BG4043" s="451"/>
      <c r="BH4043" s="454">
        <f>AV4043+BB4043</f>
        <v>0</v>
      </c>
      <c r="BI4043" s="455"/>
      <c r="BJ4043" s="446">
        <f>IF(BF4043=0,0,(BH4043/BF4043)*100)</f>
        <v>0</v>
      </c>
      <c r="BK4043" s="447"/>
      <c r="BL4043" s="406">
        <f>(AD4043*2)+(AJ4043*2)+(AP4043*3)+BB4043</f>
        <v>0</v>
      </c>
      <c r="BM4043" s="407"/>
      <c r="BN4043" s="408"/>
      <c r="BO4043" s="404" t="e">
        <f>(BL4043*BR$2468)+(N4043*BR$2469)+(X4043*BR$2470)+(R4043*BR$2471)+(V4043*BR$2472)+(Z4043*BR$2473)</f>
        <v>#REF!</v>
      </c>
      <c r="BP4043" s="404" t="e">
        <f>((AZ4043-BB4043)*BR$2475)+((AT4043-AV4043)*BR$2474)+(H4043*BR$2476)+(P4043*BR$2477)</f>
        <v>#REF!</v>
      </c>
      <c r="BQ4043" s="65" t="s">
        <v>65</v>
      </c>
      <c r="BR4043" s="66" t="e">
        <f>IF(#REF!="B",#REF!,IF(#REF!="C",#REF!,#REF!))</f>
        <v>#REF!</v>
      </c>
      <c r="BS4043" s="787"/>
    </row>
    <row r="4044" spans="1:71" ht="23.85" customHeight="1" x14ac:dyDescent="0.35">
      <c r="A4044" s="788"/>
      <c r="B4044" s="459"/>
      <c r="C4044" s="412" t="str">
        <f>IF(ROSTER!D$8="","",ROSTER!D$8)</f>
        <v/>
      </c>
      <c r="D4044" s="413"/>
      <c r="E4044" s="419"/>
      <c r="F4044" s="421"/>
      <c r="G4044" s="423"/>
      <c r="H4044" s="426"/>
      <c r="I4044" s="427"/>
      <c r="J4044" s="430"/>
      <c r="K4044" s="431"/>
      <c r="L4044" s="434"/>
      <c r="M4044" s="435"/>
      <c r="N4044" s="438" t="s">
        <v>14</v>
      </c>
      <c r="O4044" s="439"/>
      <c r="P4044" s="430"/>
      <c r="Q4044" s="431"/>
      <c r="R4044" s="434"/>
      <c r="S4044" s="441"/>
      <c r="T4044" s="434"/>
      <c r="U4044" s="427"/>
      <c r="V4044" s="441"/>
      <c r="W4044" s="427"/>
      <c r="X4044" s="430"/>
      <c r="Y4044" s="427"/>
      <c r="Z4044" s="430"/>
      <c r="AA4044" s="427"/>
      <c r="AB4044" s="430"/>
      <c r="AC4044" s="431"/>
      <c r="AD4044" s="434"/>
      <c r="AE4044" s="435"/>
      <c r="AF4044" s="444"/>
      <c r="AG4044" s="445"/>
      <c r="AH4044" s="430"/>
      <c r="AI4044" s="431"/>
      <c r="AJ4044" s="434"/>
      <c r="AK4044" s="435"/>
      <c r="AL4044" s="448"/>
      <c r="AM4044" s="449"/>
      <c r="AN4044" s="430"/>
      <c r="AO4044" s="431"/>
      <c r="AP4044" s="434"/>
      <c r="AQ4044" s="435"/>
      <c r="AR4044" s="448"/>
      <c r="AS4044" s="449"/>
      <c r="AT4044" s="452"/>
      <c r="AU4044" s="453"/>
      <c r="AV4044" s="456"/>
      <c r="AW4044" s="457"/>
      <c r="AX4044" s="448"/>
      <c r="AY4044" s="449"/>
      <c r="AZ4044" s="430"/>
      <c r="BA4044" s="431"/>
      <c r="BB4044" s="434"/>
      <c r="BC4044" s="435"/>
      <c r="BD4044" s="448"/>
      <c r="BE4044" s="449"/>
      <c r="BF4044" s="452"/>
      <c r="BG4044" s="453"/>
      <c r="BH4044" s="456"/>
      <c r="BI4044" s="457"/>
      <c r="BJ4044" s="448"/>
      <c r="BK4044" s="449"/>
      <c r="BL4044" s="409"/>
      <c r="BM4044" s="410"/>
      <c r="BN4044" s="411"/>
      <c r="BO4044" s="405"/>
      <c r="BP4044" s="405"/>
      <c r="BQ4044" s="65" t="s">
        <v>66</v>
      </c>
      <c r="BR4044" s="66" t="e">
        <f>IF(#REF!="B",#REF!,IF(#REF!="C",#REF!,#REF!))</f>
        <v>#REF!</v>
      </c>
      <c r="BS4044" s="787"/>
    </row>
    <row r="4045" spans="1:71" ht="21.75" customHeight="1" x14ac:dyDescent="0.35">
      <c r="A4045" s="779"/>
      <c r="B4045" s="458" t="str">
        <f>IF(ROSTER!B$10="","",ROSTER!B$10)</f>
        <v/>
      </c>
      <c r="C4045" s="416" t="str">
        <f>IF(ROSTER!C$10="","",ROSTER!C$10)</f>
        <v/>
      </c>
      <c r="D4045" s="417"/>
      <c r="E4045" s="418"/>
      <c r="F4045" s="420">
        <f>IF(E4045="y",1,IF(E4045="S",1,0))</f>
        <v>0</v>
      </c>
      <c r="G4045" s="422">
        <f>IF(E4045="S",1,0)</f>
        <v>0</v>
      </c>
      <c r="H4045" s="424"/>
      <c r="I4045" s="425"/>
      <c r="J4045" s="428"/>
      <c r="K4045" s="429"/>
      <c r="L4045" s="432"/>
      <c r="M4045" s="433"/>
      <c r="N4045" s="436">
        <f>L4045+J4045</f>
        <v>0</v>
      </c>
      <c r="O4045" s="437"/>
      <c r="P4045" s="428"/>
      <c r="Q4045" s="429"/>
      <c r="R4045" s="432"/>
      <c r="S4045" s="440"/>
      <c r="T4045" s="432"/>
      <c r="U4045" s="425"/>
      <c r="V4045" s="440"/>
      <c r="W4045" s="425"/>
      <c r="X4045" s="428"/>
      <c r="Y4045" s="425"/>
      <c r="Z4045" s="428"/>
      <c r="AA4045" s="425"/>
      <c r="AB4045" s="428"/>
      <c r="AC4045" s="429"/>
      <c r="AD4045" s="432"/>
      <c r="AE4045" s="433"/>
      <c r="AF4045" s="442">
        <f>IF(AB4045=0,0,(AD4045/AB4045)*100)</f>
        <v>0</v>
      </c>
      <c r="AG4045" s="443"/>
      <c r="AH4045" s="428"/>
      <c r="AI4045" s="429"/>
      <c r="AJ4045" s="432"/>
      <c r="AK4045" s="433"/>
      <c r="AL4045" s="446">
        <f>IF(AH4045=0,0,(AJ4045/AH4045)*100)</f>
        <v>0</v>
      </c>
      <c r="AM4045" s="447"/>
      <c r="AN4045" s="428"/>
      <c r="AO4045" s="429"/>
      <c r="AP4045" s="432"/>
      <c r="AQ4045" s="433"/>
      <c r="AR4045" s="446">
        <f>IF(AN4045=0,0,(AP4045/AN4045)*100)</f>
        <v>0</v>
      </c>
      <c r="AS4045" s="447"/>
      <c r="AT4045" s="450">
        <f>AB4045+AH4045+AN4045</f>
        <v>0</v>
      </c>
      <c r="AU4045" s="451"/>
      <c r="AV4045" s="454">
        <f>AD4045+AJ4045+AP4045</f>
        <v>0</v>
      </c>
      <c r="AW4045" s="455"/>
      <c r="AX4045" s="446">
        <f>IF(AT4045=0,0,(AV4045/AT4045)*100)</f>
        <v>0</v>
      </c>
      <c r="AY4045" s="447"/>
      <c r="AZ4045" s="428"/>
      <c r="BA4045" s="429"/>
      <c r="BB4045" s="432"/>
      <c r="BC4045" s="433"/>
      <c r="BD4045" s="446">
        <f>IF(AZ4045=0,0,(BB4045/AZ4045)*100)</f>
        <v>0</v>
      </c>
      <c r="BE4045" s="447"/>
      <c r="BF4045" s="450">
        <f>AT4045+AZ4045</f>
        <v>0</v>
      </c>
      <c r="BG4045" s="451"/>
      <c r="BH4045" s="454">
        <f>AV4045+BB4045</f>
        <v>0</v>
      </c>
      <c r="BI4045" s="455"/>
      <c r="BJ4045" s="446">
        <f>IF(BF4045=0,0,(BH4045/BF4045)*100)</f>
        <v>0</v>
      </c>
      <c r="BK4045" s="447"/>
      <c r="BL4045" s="406">
        <f>(AD4045*2)+(AJ4045*2)+(AP4045*3)+BB4045</f>
        <v>0</v>
      </c>
      <c r="BM4045" s="407"/>
      <c r="BN4045" s="408"/>
      <c r="BO4045" s="404" t="e">
        <f>(BL4045*BR$2468)+(N4045*BR$2469)+(X4045*BR$2470)+(R4045*BR$2471)+(V4045*BR$2472)+(Z4045*BR$2473)</f>
        <v>#REF!</v>
      </c>
      <c r="BP4045" s="404" t="e">
        <f>((AZ4045-BB4045)*BR$2475)+((AT4045-AV4045)*BR$2474)+(H4045*BR$2476)+(P4045*BR$2477)</f>
        <v>#REF!</v>
      </c>
      <c r="BQ4045" s="65" t="s">
        <v>67</v>
      </c>
      <c r="BR4045" s="66" t="e">
        <f>IF(#REF!="B",#REF!,IF(#REF!="C",#REF!,#REF!))</f>
        <v>#REF!</v>
      </c>
      <c r="BS4045" s="787"/>
    </row>
    <row r="4046" spans="1:71" ht="21.75" customHeight="1" x14ac:dyDescent="0.35">
      <c r="A4046" s="779"/>
      <c r="B4046" s="459"/>
      <c r="C4046" s="412" t="str">
        <f>IF(ROSTER!D$10="","",ROSTER!D$10)</f>
        <v/>
      </c>
      <c r="D4046" s="413"/>
      <c r="E4046" s="419"/>
      <c r="F4046" s="421"/>
      <c r="G4046" s="423"/>
      <c r="H4046" s="426"/>
      <c r="I4046" s="427"/>
      <c r="J4046" s="430"/>
      <c r="K4046" s="431"/>
      <c r="L4046" s="434"/>
      <c r="M4046" s="435"/>
      <c r="N4046" s="438" t="s">
        <v>14</v>
      </c>
      <c r="O4046" s="439"/>
      <c r="P4046" s="430"/>
      <c r="Q4046" s="431"/>
      <c r="R4046" s="434"/>
      <c r="S4046" s="441"/>
      <c r="T4046" s="434"/>
      <c r="U4046" s="427"/>
      <c r="V4046" s="441"/>
      <c r="W4046" s="427"/>
      <c r="X4046" s="430"/>
      <c r="Y4046" s="427"/>
      <c r="Z4046" s="430"/>
      <c r="AA4046" s="427"/>
      <c r="AB4046" s="430"/>
      <c r="AC4046" s="431"/>
      <c r="AD4046" s="434"/>
      <c r="AE4046" s="435"/>
      <c r="AF4046" s="444"/>
      <c r="AG4046" s="445"/>
      <c r="AH4046" s="430"/>
      <c r="AI4046" s="431"/>
      <c r="AJ4046" s="434"/>
      <c r="AK4046" s="435"/>
      <c r="AL4046" s="448"/>
      <c r="AM4046" s="449"/>
      <c r="AN4046" s="430"/>
      <c r="AO4046" s="431"/>
      <c r="AP4046" s="434"/>
      <c r="AQ4046" s="435"/>
      <c r="AR4046" s="448"/>
      <c r="AS4046" s="449"/>
      <c r="AT4046" s="452"/>
      <c r="AU4046" s="453"/>
      <c r="AV4046" s="456"/>
      <c r="AW4046" s="457"/>
      <c r="AX4046" s="448"/>
      <c r="AY4046" s="449"/>
      <c r="AZ4046" s="430"/>
      <c r="BA4046" s="431"/>
      <c r="BB4046" s="434"/>
      <c r="BC4046" s="435"/>
      <c r="BD4046" s="448"/>
      <c r="BE4046" s="449"/>
      <c r="BF4046" s="452"/>
      <c r="BG4046" s="453"/>
      <c r="BH4046" s="456"/>
      <c r="BI4046" s="457"/>
      <c r="BJ4046" s="448"/>
      <c r="BK4046" s="449"/>
      <c r="BL4046" s="409"/>
      <c r="BM4046" s="410"/>
      <c r="BN4046" s="411"/>
      <c r="BO4046" s="405"/>
      <c r="BP4046" s="405"/>
      <c r="BQ4046" s="65" t="s">
        <v>68</v>
      </c>
      <c r="BR4046" s="66" t="e">
        <f>IF(#REF!="B",#REF!,IF(#REF!="C",#REF!,#REF!))</f>
        <v>#REF!</v>
      </c>
      <c r="BS4046" s="787"/>
    </row>
    <row r="4047" spans="1:71" ht="21.75" customHeight="1" x14ac:dyDescent="0.35">
      <c r="A4047" s="779"/>
      <c r="B4047" s="414" t="str">
        <f>IF(ROSTER!B$12="","",ROSTER!B$12)</f>
        <v/>
      </c>
      <c r="C4047" s="416" t="str">
        <f>IF(ROSTER!C$12="","",ROSTER!C$12)</f>
        <v/>
      </c>
      <c r="D4047" s="417"/>
      <c r="E4047" s="418"/>
      <c r="F4047" s="420">
        <f>IF(E4047="y",1,IF(E4047="S",1,0))</f>
        <v>0</v>
      </c>
      <c r="G4047" s="422">
        <f>IF(E4047="S",1,0)</f>
        <v>0</v>
      </c>
      <c r="H4047" s="424"/>
      <c r="I4047" s="425"/>
      <c r="J4047" s="428"/>
      <c r="K4047" s="429"/>
      <c r="L4047" s="432"/>
      <c r="M4047" s="433"/>
      <c r="N4047" s="436">
        <f>L4047+J4047</f>
        <v>0</v>
      </c>
      <c r="O4047" s="437"/>
      <c r="P4047" s="428"/>
      <c r="Q4047" s="429"/>
      <c r="R4047" s="432"/>
      <c r="S4047" s="440"/>
      <c r="T4047" s="432"/>
      <c r="U4047" s="425"/>
      <c r="V4047" s="440"/>
      <c r="W4047" s="425"/>
      <c r="X4047" s="428"/>
      <c r="Y4047" s="425"/>
      <c r="Z4047" s="428"/>
      <c r="AA4047" s="425"/>
      <c r="AB4047" s="428"/>
      <c r="AC4047" s="429"/>
      <c r="AD4047" s="432"/>
      <c r="AE4047" s="433"/>
      <c r="AF4047" s="442">
        <f>IF(AB4047=0,0,(AD4047/AB4047)*100)</f>
        <v>0</v>
      </c>
      <c r="AG4047" s="443"/>
      <c r="AH4047" s="428"/>
      <c r="AI4047" s="429"/>
      <c r="AJ4047" s="432"/>
      <c r="AK4047" s="433"/>
      <c r="AL4047" s="446">
        <f>IF(AH4047=0,0,(AJ4047/AH4047)*100)</f>
        <v>0</v>
      </c>
      <c r="AM4047" s="447"/>
      <c r="AN4047" s="428"/>
      <c r="AO4047" s="429"/>
      <c r="AP4047" s="432"/>
      <c r="AQ4047" s="433"/>
      <c r="AR4047" s="446">
        <f>IF(AN4047=0,0,(AP4047/AN4047)*100)</f>
        <v>0</v>
      </c>
      <c r="AS4047" s="447"/>
      <c r="AT4047" s="450">
        <f>AB4047+AH4047+AN4047</f>
        <v>0</v>
      </c>
      <c r="AU4047" s="451"/>
      <c r="AV4047" s="454">
        <f>AD4047+AJ4047+AP4047</f>
        <v>0</v>
      </c>
      <c r="AW4047" s="455"/>
      <c r="AX4047" s="446">
        <f>IF(AT4047=0,0,(AV4047/AT4047)*100)</f>
        <v>0</v>
      </c>
      <c r="AY4047" s="447"/>
      <c r="AZ4047" s="428"/>
      <c r="BA4047" s="429"/>
      <c r="BB4047" s="432"/>
      <c r="BC4047" s="433"/>
      <c r="BD4047" s="446">
        <f>IF(AZ4047=0,0,(BB4047/AZ4047)*100)</f>
        <v>0</v>
      </c>
      <c r="BE4047" s="447"/>
      <c r="BF4047" s="450">
        <f>AT4047+AZ4047</f>
        <v>0</v>
      </c>
      <c r="BG4047" s="451"/>
      <c r="BH4047" s="454">
        <f>AV4047+BB4047</f>
        <v>0</v>
      </c>
      <c r="BI4047" s="455"/>
      <c r="BJ4047" s="446">
        <f>IF(BF4047=0,0,(BH4047/BF4047)*100)</f>
        <v>0</v>
      </c>
      <c r="BK4047" s="447"/>
      <c r="BL4047" s="406">
        <f>(AD4047*2)+(AJ4047*2)+(AP4047*3)+BB4047</f>
        <v>0</v>
      </c>
      <c r="BM4047" s="407"/>
      <c r="BN4047" s="408"/>
      <c r="BO4047" s="404" t="e">
        <f>(BL4047*BR$2468)+(N4047*BR$2469)+(X4047*BR$2470)+(R4047*BR$2471)+(V4047*BR$2472)+(Z4047*BR$2473)</f>
        <v>#REF!</v>
      </c>
      <c r="BP4047" s="404" t="e">
        <f>((AZ4047-BB4047)*BR$2475)+((AT4047-AV4047)*BR$2474)+(H4047*BR$2476)+(P4047*BR$2477)</f>
        <v>#REF!</v>
      </c>
      <c r="BQ4047" s="65" t="s">
        <v>69</v>
      </c>
      <c r="BR4047" s="66" t="e">
        <f>IF(#REF!="B",#REF!,IF(#REF!="C",#REF!,#REF!))</f>
        <v>#REF!</v>
      </c>
      <c r="BS4047" s="787"/>
    </row>
    <row r="4048" spans="1:71" ht="21.75" customHeight="1" x14ac:dyDescent="0.35">
      <c r="A4048" s="779"/>
      <c r="B4048" s="415"/>
      <c r="C4048" s="412" t="str">
        <f>IF(ROSTER!D$12="","",ROSTER!D$12)</f>
        <v/>
      </c>
      <c r="D4048" s="413"/>
      <c r="E4048" s="419"/>
      <c r="F4048" s="421"/>
      <c r="G4048" s="423"/>
      <c r="H4048" s="426"/>
      <c r="I4048" s="427"/>
      <c r="J4048" s="430"/>
      <c r="K4048" s="431"/>
      <c r="L4048" s="434"/>
      <c r="M4048" s="435"/>
      <c r="N4048" s="438" t="s">
        <v>14</v>
      </c>
      <c r="O4048" s="439"/>
      <c r="P4048" s="430"/>
      <c r="Q4048" s="431"/>
      <c r="R4048" s="434"/>
      <c r="S4048" s="441"/>
      <c r="T4048" s="434"/>
      <c r="U4048" s="427"/>
      <c r="V4048" s="441"/>
      <c r="W4048" s="427"/>
      <c r="X4048" s="430"/>
      <c r="Y4048" s="427"/>
      <c r="Z4048" s="430"/>
      <c r="AA4048" s="427"/>
      <c r="AB4048" s="430"/>
      <c r="AC4048" s="431"/>
      <c r="AD4048" s="434"/>
      <c r="AE4048" s="435"/>
      <c r="AF4048" s="444"/>
      <c r="AG4048" s="445"/>
      <c r="AH4048" s="430"/>
      <c r="AI4048" s="431"/>
      <c r="AJ4048" s="434"/>
      <c r="AK4048" s="435"/>
      <c r="AL4048" s="448"/>
      <c r="AM4048" s="449"/>
      <c r="AN4048" s="430"/>
      <c r="AO4048" s="431"/>
      <c r="AP4048" s="434"/>
      <c r="AQ4048" s="435"/>
      <c r="AR4048" s="448"/>
      <c r="AS4048" s="449"/>
      <c r="AT4048" s="452"/>
      <c r="AU4048" s="453"/>
      <c r="AV4048" s="456"/>
      <c r="AW4048" s="457"/>
      <c r="AX4048" s="448"/>
      <c r="AY4048" s="449"/>
      <c r="AZ4048" s="430"/>
      <c r="BA4048" s="431"/>
      <c r="BB4048" s="434"/>
      <c r="BC4048" s="435"/>
      <c r="BD4048" s="448"/>
      <c r="BE4048" s="449"/>
      <c r="BF4048" s="452"/>
      <c r="BG4048" s="453"/>
      <c r="BH4048" s="456"/>
      <c r="BI4048" s="457"/>
      <c r="BJ4048" s="448"/>
      <c r="BK4048" s="449"/>
      <c r="BL4048" s="409"/>
      <c r="BM4048" s="410"/>
      <c r="BN4048" s="411"/>
      <c r="BO4048" s="405"/>
      <c r="BP4048" s="405"/>
      <c r="BQ4048" s="65" t="s">
        <v>70</v>
      </c>
      <c r="BR4048" s="66" t="e">
        <f>IF(#REF!="B",#REF!,IF(#REF!="C",#REF!,#REF!))</f>
        <v>#REF!</v>
      </c>
      <c r="BS4048" s="787"/>
    </row>
    <row r="4049" spans="1:71" ht="21.75" customHeight="1" x14ac:dyDescent="0.35">
      <c r="A4049" s="779"/>
      <c r="B4049" s="414" t="str">
        <f>IF(ROSTER!B$14="","",ROSTER!B$14)</f>
        <v/>
      </c>
      <c r="C4049" s="416" t="str">
        <f>IF(ROSTER!C$14="","",ROSTER!C$14)</f>
        <v/>
      </c>
      <c r="D4049" s="417"/>
      <c r="E4049" s="418"/>
      <c r="F4049" s="420">
        <f>IF(E4049="y",1,IF(E4049="S",1,0))</f>
        <v>0</v>
      </c>
      <c r="G4049" s="422">
        <f>IF(E4049="S",1,0)</f>
        <v>0</v>
      </c>
      <c r="H4049" s="424"/>
      <c r="I4049" s="425"/>
      <c r="J4049" s="428"/>
      <c r="K4049" s="429"/>
      <c r="L4049" s="432"/>
      <c r="M4049" s="433"/>
      <c r="N4049" s="436">
        <f>L4049+J4049</f>
        <v>0</v>
      </c>
      <c r="O4049" s="437"/>
      <c r="P4049" s="428"/>
      <c r="Q4049" s="429"/>
      <c r="R4049" s="432"/>
      <c r="S4049" s="440"/>
      <c r="T4049" s="432"/>
      <c r="U4049" s="425"/>
      <c r="V4049" s="440"/>
      <c r="W4049" s="425"/>
      <c r="X4049" s="428"/>
      <c r="Y4049" s="425"/>
      <c r="Z4049" s="428"/>
      <c r="AA4049" s="425"/>
      <c r="AB4049" s="428"/>
      <c r="AC4049" s="429"/>
      <c r="AD4049" s="432"/>
      <c r="AE4049" s="433"/>
      <c r="AF4049" s="442">
        <f>IF(AB4049=0,0,(AD4049/AB4049)*100)</f>
        <v>0</v>
      </c>
      <c r="AG4049" s="443"/>
      <c r="AH4049" s="428"/>
      <c r="AI4049" s="429"/>
      <c r="AJ4049" s="432"/>
      <c r="AK4049" s="433"/>
      <c r="AL4049" s="446">
        <f>IF(AH4049=0,0,(AJ4049/AH4049)*100)</f>
        <v>0</v>
      </c>
      <c r="AM4049" s="447"/>
      <c r="AN4049" s="428"/>
      <c r="AO4049" s="429"/>
      <c r="AP4049" s="432"/>
      <c r="AQ4049" s="433"/>
      <c r="AR4049" s="446">
        <f>IF(AN4049=0,0,(AP4049/AN4049)*100)</f>
        <v>0</v>
      </c>
      <c r="AS4049" s="447"/>
      <c r="AT4049" s="450">
        <f>AB4049+AH4049+AN4049</f>
        <v>0</v>
      </c>
      <c r="AU4049" s="451"/>
      <c r="AV4049" s="454">
        <f>AD4049+AJ4049+AP4049</f>
        <v>0</v>
      </c>
      <c r="AW4049" s="455"/>
      <c r="AX4049" s="446">
        <f>IF(AT4049=0,0,(AV4049/AT4049)*100)</f>
        <v>0</v>
      </c>
      <c r="AY4049" s="447"/>
      <c r="AZ4049" s="428"/>
      <c r="BA4049" s="429"/>
      <c r="BB4049" s="432"/>
      <c r="BC4049" s="433"/>
      <c r="BD4049" s="446">
        <f>IF(AZ4049=0,0,(BB4049/AZ4049)*100)</f>
        <v>0</v>
      </c>
      <c r="BE4049" s="447"/>
      <c r="BF4049" s="450">
        <f>AT4049+AZ4049</f>
        <v>0</v>
      </c>
      <c r="BG4049" s="451"/>
      <c r="BH4049" s="454">
        <f>AV4049+BB4049</f>
        <v>0</v>
      </c>
      <c r="BI4049" s="455"/>
      <c r="BJ4049" s="446">
        <f>IF(BF4049=0,0,(BH4049/BF4049)*100)</f>
        <v>0</v>
      </c>
      <c r="BK4049" s="447"/>
      <c r="BL4049" s="406">
        <f>(AD4049*2)+(AJ4049*2)+(AP4049*3)+BB4049</f>
        <v>0</v>
      </c>
      <c r="BM4049" s="407"/>
      <c r="BN4049" s="408"/>
      <c r="BO4049" s="404" t="e">
        <f>(BL4049*BR$2468)+(N4049*BR$2469)+(X4049*BR$2470)+(R4049*BR$2471)+(V4049*BR$2472)+(Z4049*BR$2473)</f>
        <v>#REF!</v>
      </c>
      <c r="BP4049" s="404" t="e">
        <f>((AZ4049-BB4049)*BR$2475)+((AT4049-AV4049)*BR$2474)+(H4049*BR$2476)+(P4049*BR$2477)</f>
        <v>#REF!</v>
      </c>
      <c r="BQ4049" s="65" t="s">
        <v>71</v>
      </c>
      <c r="BR4049" s="66" t="e">
        <f>IF(#REF!="B",#REF!,IF(#REF!="C",#REF!,#REF!))</f>
        <v>#REF!</v>
      </c>
      <c r="BS4049" s="787"/>
    </row>
    <row r="4050" spans="1:71" ht="21.75" customHeight="1" x14ac:dyDescent="0.35">
      <c r="A4050" s="779"/>
      <c r="B4050" s="415"/>
      <c r="C4050" s="412" t="str">
        <f>IF(ROSTER!D$14="","",ROSTER!D$14)</f>
        <v/>
      </c>
      <c r="D4050" s="413"/>
      <c r="E4050" s="419"/>
      <c r="F4050" s="421"/>
      <c r="G4050" s="423"/>
      <c r="H4050" s="426"/>
      <c r="I4050" s="427"/>
      <c r="J4050" s="430"/>
      <c r="K4050" s="431"/>
      <c r="L4050" s="434"/>
      <c r="M4050" s="435"/>
      <c r="N4050" s="438" t="s">
        <v>14</v>
      </c>
      <c r="O4050" s="439"/>
      <c r="P4050" s="430"/>
      <c r="Q4050" s="431"/>
      <c r="R4050" s="434"/>
      <c r="S4050" s="441"/>
      <c r="T4050" s="434"/>
      <c r="U4050" s="427"/>
      <c r="V4050" s="441"/>
      <c r="W4050" s="427"/>
      <c r="X4050" s="430"/>
      <c r="Y4050" s="427"/>
      <c r="Z4050" s="430"/>
      <c r="AA4050" s="427"/>
      <c r="AB4050" s="430"/>
      <c r="AC4050" s="431"/>
      <c r="AD4050" s="434"/>
      <c r="AE4050" s="435"/>
      <c r="AF4050" s="444"/>
      <c r="AG4050" s="445"/>
      <c r="AH4050" s="430"/>
      <c r="AI4050" s="431"/>
      <c r="AJ4050" s="434"/>
      <c r="AK4050" s="435"/>
      <c r="AL4050" s="448"/>
      <c r="AM4050" s="449"/>
      <c r="AN4050" s="430"/>
      <c r="AO4050" s="431"/>
      <c r="AP4050" s="434"/>
      <c r="AQ4050" s="435"/>
      <c r="AR4050" s="448"/>
      <c r="AS4050" s="449"/>
      <c r="AT4050" s="452"/>
      <c r="AU4050" s="453"/>
      <c r="AV4050" s="456"/>
      <c r="AW4050" s="457"/>
      <c r="AX4050" s="448"/>
      <c r="AY4050" s="449"/>
      <c r="AZ4050" s="430"/>
      <c r="BA4050" s="431"/>
      <c r="BB4050" s="434"/>
      <c r="BC4050" s="435"/>
      <c r="BD4050" s="448"/>
      <c r="BE4050" s="449"/>
      <c r="BF4050" s="452"/>
      <c r="BG4050" s="453"/>
      <c r="BH4050" s="456"/>
      <c r="BI4050" s="457"/>
      <c r="BJ4050" s="448"/>
      <c r="BK4050" s="449"/>
      <c r="BL4050" s="409"/>
      <c r="BM4050" s="410"/>
      <c r="BN4050" s="411"/>
      <c r="BO4050" s="405"/>
      <c r="BP4050" s="405"/>
      <c r="BQ4050" s="65" t="s">
        <v>72</v>
      </c>
      <c r="BR4050" s="66" t="e">
        <f>IF(#REF!="B",#REF!,IF(#REF!="C",#REF!,#REF!))</f>
        <v>#REF!</v>
      </c>
      <c r="BS4050" s="787"/>
    </row>
    <row r="4051" spans="1:71" ht="21.75" customHeight="1" x14ac:dyDescent="0.35">
      <c r="A4051" s="779"/>
      <c r="B4051" s="414" t="str">
        <f>IF(ROSTER!B$16="","",ROSTER!B$16)</f>
        <v/>
      </c>
      <c r="C4051" s="416" t="str">
        <f>IF(ROSTER!C$16="","",ROSTER!C$16)</f>
        <v/>
      </c>
      <c r="D4051" s="417"/>
      <c r="E4051" s="418"/>
      <c r="F4051" s="420">
        <f>IF(E4051="y",1,IF(E4051="S",1,0))</f>
        <v>0</v>
      </c>
      <c r="G4051" s="422">
        <f>IF(E4051="S",1,0)</f>
        <v>0</v>
      </c>
      <c r="H4051" s="424"/>
      <c r="I4051" s="425"/>
      <c r="J4051" s="428"/>
      <c r="K4051" s="429"/>
      <c r="L4051" s="432"/>
      <c r="M4051" s="433"/>
      <c r="N4051" s="436">
        <f>L4051+J4051</f>
        <v>0</v>
      </c>
      <c r="O4051" s="437"/>
      <c r="P4051" s="428"/>
      <c r="Q4051" s="429"/>
      <c r="R4051" s="432"/>
      <c r="S4051" s="440"/>
      <c r="T4051" s="432"/>
      <c r="U4051" s="425"/>
      <c r="V4051" s="440"/>
      <c r="W4051" s="425"/>
      <c r="X4051" s="428"/>
      <c r="Y4051" s="425"/>
      <c r="Z4051" s="428"/>
      <c r="AA4051" s="425"/>
      <c r="AB4051" s="428"/>
      <c r="AC4051" s="429"/>
      <c r="AD4051" s="432"/>
      <c r="AE4051" s="433"/>
      <c r="AF4051" s="442">
        <f>IF(AB4051=0,0,(AD4051/AB4051)*100)</f>
        <v>0</v>
      </c>
      <c r="AG4051" s="443"/>
      <c r="AH4051" s="428"/>
      <c r="AI4051" s="429"/>
      <c r="AJ4051" s="432"/>
      <c r="AK4051" s="433"/>
      <c r="AL4051" s="446">
        <f>IF(AH4051=0,0,(AJ4051/AH4051)*100)</f>
        <v>0</v>
      </c>
      <c r="AM4051" s="447"/>
      <c r="AN4051" s="428"/>
      <c r="AO4051" s="429"/>
      <c r="AP4051" s="432"/>
      <c r="AQ4051" s="433"/>
      <c r="AR4051" s="446">
        <f>IF(AN4051=0,0,(AP4051/AN4051)*100)</f>
        <v>0</v>
      </c>
      <c r="AS4051" s="447"/>
      <c r="AT4051" s="450">
        <f>AB4051+AH4051+AN4051</f>
        <v>0</v>
      </c>
      <c r="AU4051" s="451"/>
      <c r="AV4051" s="454">
        <f>AD4051+AJ4051+AP4051</f>
        <v>0</v>
      </c>
      <c r="AW4051" s="455"/>
      <c r="AX4051" s="446">
        <f>IF(AT4051=0,0,(AV4051/AT4051)*100)</f>
        <v>0</v>
      </c>
      <c r="AY4051" s="447"/>
      <c r="AZ4051" s="428"/>
      <c r="BA4051" s="429"/>
      <c r="BB4051" s="432"/>
      <c r="BC4051" s="433"/>
      <c r="BD4051" s="446">
        <f>IF(AZ4051=0,0,(BB4051/AZ4051)*100)</f>
        <v>0</v>
      </c>
      <c r="BE4051" s="447"/>
      <c r="BF4051" s="450">
        <f>AT4051+AZ4051</f>
        <v>0</v>
      </c>
      <c r="BG4051" s="451"/>
      <c r="BH4051" s="454">
        <f>AV4051+BB4051</f>
        <v>0</v>
      </c>
      <c r="BI4051" s="455"/>
      <c r="BJ4051" s="446">
        <f>IF(BF4051=0,0,(BH4051/BF4051)*100)</f>
        <v>0</v>
      </c>
      <c r="BK4051" s="447"/>
      <c r="BL4051" s="406">
        <f>(AD4051*2)+(AJ4051*2)+(AP4051*3)+BB4051</f>
        <v>0</v>
      </c>
      <c r="BM4051" s="407"/>
      <c r="BN4051" s="408"/>
      <c r="BO4051" s="404" t="e">
        <f>(BL4051*BR$2468)+(N4051*BR$2469)+(X4051*BR$2470)+(R4051*BR$2471)+(V4051*BR$2472)+(Z4051*BR$2473)</f>
        <v>#REF!</v>
      </c>
      <c r="BP4051" s="404" t="e">
        <f>((AZ4051-BB4051)*BR$2475)+((AT4051-AV4051)*BR$2474)+(H4051*BR$2476)+(P4051*BR$2477)</f>
        <v>#REF!</v>
      </c>
      <c r="BQ4051" s="65" t="s">
        <v>73</v>
      </c>
      <c r="BR4051" s="66" t="e">
        <f>IF(#REF!="B",#REF!,IF(#REF!="C",#REF!,#REF!))</f>
        <v>#REF!</v>
      </c>
      <c r="BS4051" s="787"/>
    </row>
    <row r="4052" spans="1:71" ht="21.75" customHeight="1" x14ac:dyDescent="0.35">
      <c r="A4052" s="779"/>
      <c r="B4052" s="415"/>
      <c r="C4052" s="412" t="str">
        <f>IF(ROSTER!D$16="","",ROSTER!D$16)</f>
        <v/>
      </c>
      <c r="D4052" s="413"/>
      <c r="E4052" s="419"/>
      <c r="F4052" s="421"/>
      <c r="G4052" s="423"/>
      <c r="H4052" s="426"/>
      <c r="I4052" s="427"/>
      <c r="J4052" s="430"/>
      <c r="K4052" s="431"/>
      <c r="L4052" s="434"/>
      <c r="M4052" s="435"/>
      <c r="N4052" s="438" t="s">
        <v>14</v>
      </c>
      <c r="O4052" s="439"/>
      <c r="P4052" s="430"/>
      <c r="Q4052" s="431"/>
      <c r="R4052" s="434"/>
      <c r="S4052" s="441"/>
      <c r="T4052" s="434"/>
      <c r="U4052" s="427"/>
      <c r="V4052" s="441"/>
      <c r="W4052" s="427"/>
      <c r="X4052" s="430"/>
      <c r="Y4052" s="427"/>
      <c r="Z4052" s="430"/>
      <c r="AA4052" s="427"/>
      <c r="AB4052" s="430"/>
      <c r="AC4052" s="431"/>
      <c r="AD4052" s="434"/>
      <c r="AE4052" s="435"/>
      <c r="AF4052" s="444"/>
      <c r="AG4052" s="445"/>
      <c r="AH4052" s="430"/>
      <c r="AI4052" s="431"/>
      <c r="AJ4052" s="434"/>
      <c r="AK4052" s="435"/>
      <c r="AL4052" s="448"/>
      <c r="AM4052" s="449"/>
      <c r="AN4052" s="430"/>
      <c r="AO4052" s="431"/>
      <c r="AP4052" s="434"/>
      <c r="AQ4052" s="435"/>
      <c r="AR4052" s="448"/>
      <c r="AS4052" s="449"/>
      <c r="AT4052" s="452"/>
      <c r="AU4052" s="453"/>
      <c r="AV4052" s="456"/>
      <c r="AW4052" s="457"/>
      <c r="AX4052" s="448"/>
      <c r="AY4052" s="449"/>
      <c r="AZ4052" s="430"/>
      <c r="BA4052" s="431"/>
      <c r="BB4052" s="434"/>
      <c r="BC4052" s="435"/>
      <c r="BD4052" s="448"/>
      <c r="BE4052" s="449"/>
      <c r="BF4052" s="452"/>
      <c r="BG4052" s="453"/>
      <c r="BH4052" s="456"/>
      <c r="BI4052" s="457"/>
      <c r="BJ4052" s="448"/>
      <c r="BK4052" s="449"/>
      <c r="BL4052" s="409"/>
      <c r="BM4052" s="410"/>
      <c r="BN4052" s="411"/>
      <c r="BO4052" s="405"/>
      <c r="BP4052" s="405"/>
      <c r="BQ4052" s="65" t="s">
        <v>74</v>
      </c>
      <c r="BR4052" s="66" t="e">
        <f>IF(#REF!="B",#REF!,IF(#REF!="C",#REF!,#REF!))</f>
        <v>#REF!</v>
      </c>
      <c r="BS4052" s="787"/>
    </row>
    <row r="4053" spans="1:71" ht="21.75" customHeight="1" x14ac:dyDescent="0.25">
      <c r="A4053" s="779"/>
      <c r="B4053" s="414" t="str">
        <f>IF(ROSTER!B$18="","",ROSTER!B$18)</f>
        <v/>
      </c>
      <c r="C4053" s="416" t="str">
        <f>IF(ROSTER!C$18="","",ROSTER!C$18)</f>
        <v/>
      </c>
      <c r="D4053" s="417"/>
      <c r="E4053" s="418"/>
      <c r="F4053" s="420">
        <f>IF(E4053="y",1,IF(E4053="S",1,0))</f>
        <v>0</v>
      </c>
      <c r="G4053" s="422">
        <f>IF(E4053="S",1,0)</f>
        <v>0</v>
      </c>
      <c r="H4053" s="424"/>
      <c r="I4053" s="425"/>
      <c r="J4053" s="428"/>
      <c r="K4053" s="429"/>
      <c r="L4053" s="432"/>
      <c r="M4053" s="433"/>
      <c r="N4053" s="436">
        <f>L4053+J4053</f>
        <v>0</v>
      </c>
      <c r="O4053" s="437"/>
      <c r="P4053" s="428"/>
      <c r="Q4053" s="429"/>
      <c r="R4053" s="432"/>
      <c r="S4053" s="440"/>
      <c r="T4053" s="432"/>
      <c r="U4053" s="425"/>
      <c r="V4053" s="440"/>
      <c r="W4053" s="425"/>
      <c r="X4053" s="428"/>
      <c r="Y4053" s="425"/>
      <c r="Z4053" s="428"/>
      <c r="AA4053" s="425"/>
      <c r="AB4053" s="428"/>
      <c r="AC4053" s="429"/>
      <c r="AD4053" s="432"/>
      <c r="AE4053" s="433"/>
      <c r="AF4053" s="442">
        <f>IF(AB4053=0,0,(AD4053/AB4053)*100)</f>
        <v>0</v>
      </c>
      <c r="AG4053" s="443"/>
      <c r="AH4053" s="428"/>
      <c r="AI4053" s="429"/>
      <c r="AJ4053" s="432"/>
      <c r="AK4053" s="433"/>
      <c r="AL4053" s="446">
        <f>IF(AH4053=0,0,(AJ4053/AH4053)*100)</f>
        <v>0</v>
      </c>
      <c r="AM4053" s="447"/>
      <c r="AN4053" s="428"/>
      <c r="AO4053" s="429"/>
      <c r="AP4053" s="432"/>
      <c r="AQ4053" s="433"/>
      <c r="AR4053" s="446">
        <f>IF(AN4053=0,0,(AP4053/AN4053)*100)</f>
        <v>0</v>
      </c>
      <c r="AS4053" s="447"/>
      <c r="AT4053" s="450">
        <f>AB4053+AH4053+AN4053</f>
        <v>0</v>
      </c>
      <c r="AU4053" s="451"/>
      <c r="AV4053" s="454">
        <f>AD4053+AJ4053+AP4053</f>
        <v>0</v>
      </c>
      <c r="AW4053" s="455"/>
      <c r="AX4053" s="446">
        <f>IF(AT4053=0,0,(AV4053/AT4053)*100)</f>
        <v>0</v>
      </c>
      <c r="AY4053" s="447"/>
      <c r="AZ4053" s="428"/>
      <c r="BA4053" s="429"/>
      <c r="BB4053" s="432"/>
      <c r="BC4053" s="433"/>
      <c r="BD4053" s="446">
        <f>IF(AZ4053=0,0,(BB4053/AZ4053)*100)</f>
        <v>0</v>
      </c>
      <c r="BE4053" s="447"/>
      <c r="BF4053" s="450">
        <f>AT4053+AZ4053</f>
        <v>0</v>
      </c>
      <c r="BG4053" s="451"/>
      <c r="BH4053" s="454">
        <f>AV4053+BB4053</f>
        <v>0</v>
      </c>
      <c r="BI4053" s="455"/>
      <c r="BJ4053" s="446">
        <f>IF(BF4053=0,0,(BH4053/BF4053)*100)</f>
        <v>0</v>
      </c>
      <c r="BK4053" s="447"/>
      <c r="BL4053" s="406">
        <f>(AD4053*2)+(AJ4053*2)+(AP4053*3)+BB4053</f>
        <v>0</v>
      </c>
      <c r="BM4053" s="407"/>
      <c r="BN4053" s="408"/>
      <c r="BO4053" s="404" t="e">
        <f>(BL4053*BR$2468)+(N4053*BR$2469)+(X4053*BR$2470)+(R4053*BR$2471)+(V4053*BR$2472)+(Z4053*BR$2473)</f>
        <v>#REF!</v>
      </c>
      <c r="BP4053" s="404" t="e">
        <f>((AZ4053-BB4053)*BR$2475)+((AT4053-AV4053)*BR$2474)+(H4053*BR$2476)+(P4053*BR$2477)</f>
        <v>#REF!</v>
      </c>
      <c r="BQ4053" s="53"/>
      <c r="BR4053" s="53"/>
      <c r="BS4053" s="787"/>
    </row>
    <row r="4054" spans="1:71" ht="21.75" customHeight="1" x14ac:dyDescent="0.25">
      <c r="A4054" s="779"/>
      <c r="B4054" s="415"/>
      <c r="C4054" s="412" t="str">
        <f>IF(ROSTER!D$18="","",ROSTER!D$18)</f>
        <v/>
      </c>
      <c r="D4054" s="413"/>
      <c r="E4054" s="419"/>
      <c r="F4054" s="421"/>
      <c r="G4054" s="423"/>
      <c r="H4054" s="426"/>
      <c r="I4054" s="427"/>
      <c r="J4054" s="430"/>
      <c r="K4054" s="431"/>
      <c r="L4054" s="434"/>
      <c r="M4054" s="435"/>
      <c r="N4054" s="438"/>
      <c r="O4054" s="439"/>
      <c r="P4054" s="430"/>
      <c r="Q4054" s="431"/>
      <c r="R4054" s="434"/>
      <c r="S4054" s="441"/>
      <c r="T4054" s="434"/>
      <c r="U4054" s="427"/>
      <c r="V4054" s="441"/>
      <c r="W4054" s="427"/>
      <c r="X4054" s="430"/>
      <c r="Y4054" s="427"/>
      <c r="Z4054" s="430"/>
      <c r="AA4054" s="427"/>
      <c r="AB4054" s="430"/>
      <c r="AC4054" s="431"/>
      <c r="AD4054" s="434"/>
      <c r="AE4054" s="435"/>
      <c r="AF4054" s="444"/>
      <c r="AG4054" s="445"/>
      <c r="AH4054" s="430"/>
      <c r="AI4054" s="431"/>
      <c r="AJ4054" s="434"/>
      <c r="AK4054" s="435"/>
      <c r="AL4054" s="448"/>
      <c r="AM4054" s="449"/>
      <c r="AN4054" s="430"/>
      <c r="AO4054" s="431"/>
      <c r="AP4054" s="434"/>
      <c r="AQ4054" s="435"/>
      <c r="AR4054" s="448"/>
      <c r="AS4054" s="449"/>
      <c r="AT4054" s="452"/>
      <c r="AU4054" s="453"/>
      <c r="AV4054" s="456"/>
      <c r="AW4054" s="457"/>
      <c r="AX4054" s="448"/>
      <c r="AY4054" s="449"/>
      <c r="AZ4054" s="430"/>
      <c r="BA4054" s="431"/>
      <c r="BB4054" s="434"/>
      <c r="BC4054" s="435"/>
      <c r="BD4054" s="448"/>
      <c r="BE4054" s="449"/>
      <c r="BF4054" s="452"/>
      <c r="BG4054" s="453"/>
      <c r="BH4054" s="456"/>
      <c r="BI4054" s="457"/>
      <c r="BJ4054" s="448"/>
      <c r="BK4054" s="449"/>
      <c r="BL4054" s="409"/>
      <c r="BM4054" s="410"/>
      <c r="BN4054" s="411"/>
      <c r="BO4054" s="405"/>
      <c r="BP4054" s="405"/>
      <c r="BQ4054" s="53"/>
      <c r="BR4054" s="53"/>
      <c r="BS4054" s="779"/>
    </row>
    <row r="4055" spans="1:71" ht="21.75" customHeight="1" x14ac:dyDescent="0.25">
      <c r="A4055" s="779"/>
      <c r="B4055" s="414" t="str">
        <f>IF(ROSTER!B$20="","",ROSTER!B$20)</f>
        <v/>
      </c>
      <c r="C4055" s="416" t="str">
        <f>IF(ROSTER!C$20="","",ROSTER!C$20)</f>
        <v/>
      </c>
      <c r="D4055" s="417"/>
      <c r="E4055" s="418"/>
      <c r="F4055" s="420">
        <f>IF(E4055="y",1,IF(E4055="S",1,0))</f>
        <v>0</v>
      </c>
      <c r="G4055" s="422">
        <f>IF(E4055="S",1,0)</f>
        <v>0</v>
      </c>
      <c r="H4055" s="424"/>
      <c r="I4055" s="425"/>
      <c r="J4055" s="428"/>
      <c r="K4055" s="429"/>
      <c r="L4055" s="432"/>
      <c r="M4055" s="433"/>
      <c r="N4055" s="436">
        <f>L4055+J4055</f>
        <v>0</v>
      </c>
      <c r="O4055" s="437"/>
      <c r="P4055" s="428"/>
      <c r="Q4055" s="429"/>
      <c r="R4055" s="432"/>
      <c r="S4055" s="440"/>
      <c r="T4055" s="432"/>
      <c r="U4055" s="425"/>
      <c r="V4055" s="440"/>
      <c r="W4055" s="425"/>
      <c r="X4055" s="428"/>
      <c r="Y4055" s="425"/>
      <c r="Z4055" s="428"/>
      <c r="AA4055" s="425"/>
      <c r="AB4055" s="428"/>
      <c r="AC4055" s="429"/>
      <c r="AD4055" s="432"/>
      <c r="AE4055" s="433"/>
      <c r="AF4055" s="442">
        <f>IF(AB4055=0,0,(AD4055/AB4055)*100)</f>
        <v>0</v>
      </c>
      <c r="AG4055" s="443"/>
      <c r="AH4055" s="428"/>
      <c r="AI4055" s="429"/>
      <c r="AJ4055" s="432"/>
      <c r="AK4055" s="433"/>
      <c r="AL4055" s="446">
        <f>IF(AH4055=0,0,(AJ4055/AH4055)*100)</f>
        <v>0</v>
      </c>
      <c r="AM4055" s="447"/>
      <c r="AN4055" s="428"/>
      <c r="AO4055" s="429"/>
      <c r="AP4055" s="432"/>
      <c r="AQ4055" s="433"/>
      <c r="AR4055" s="446">
        <f>IF(AN4055=0,0,(AP4055/AN4055)*100)</f>
        <v>0</v>
      </c>
      <c r="AS4055" s="447"/>
      <c r="AT4055" s="450">
        <f>AB4055+AH4055+AN4055</f>
        <v>0</v>
      </c>
      <c r="AU4055" s="451"/>
      <c r="AV4055" s="454">
        <f>AD4055+AJ4055+AP4055</f>
        <v>0</v>
      </c>
      <c r="AW4055" s="455"/>
      <c r="AX4055" s="446">
        <f>IF(AT4055=0,0,(AV4055/AT4055)*100)</f>
        <v>0</v>
      </c>
      <c r="AY4055" s="447"/>
      <c r="AZ4055" s="428"/>
      <c r="BA4055" s="429"/>
      <c r="BB4055" s="432"/>
      <c r="BC4055" s="433"/>
      <c r="BD4055" s="446">
        <f>IF(AZ4055=0,0,(BB4055/AZ4055)*100)</f>
        <v>0</v>
      </c>
      <c r="BE4055" s="447"/>
      <c r="BF4055" s="450">
        <f>AT4055+AZ4055</f>
        <v>0</v>
      </c>
      <c r="BG4055" s="451"/>
      <c r="BH4055" s="454">
        <f>AV4055+BB4055</f>
        <v>0</v>
      </c>
      <c r="BI4055" s="455"/>
      <c r="BJ4055" s="446">
        <f>IF(BF4055=0,0,(BH4055/BF4055)*100)</f>
        <v>0</v>
      </c>
      <c r="BK4055" s="447"/>
      <c r="BL4055" s="406">
        <f>(AD4055*2)+(AJ4055*2)+(AP4055*3)+BB4055</f>
        <v>0</v>
      </c>
      <c r="BM4055" s="407"/>
      <c r="BN4055" s="408"/>
      <c r="BO4055" s="404" t="e">
        <f>(BL4055*BR$2468)+(N4055*BR$2469)+(X4055*BR$2470)+(R4055*BR$2471)+(V4055*BR$2472)+(Z4055*BR$2473)</f>
        <v>#REF!</v>
      </c>
      <c r="BP4055" s="404" t="e">
        <f>((AZ4055-BB4055)*BR$2475)+((AT4055-AV4055)*BR$2474)+(H4055*BR$2476)+(P4055*BR$2477)</f>
        <v>#REF!</v>
      </c>
      <c r="BQ4055" s="53"/>
      <c r="BR4055" s="53"/>
      <c r="BS4055" s="779"/>
    </row>
    <row r="4056" spans="1:71" ht="21.75" customHeight="1" x14ac:dyDescent="0.25">
      <c r="A4056" s="779"/>
      <c r="B4056" s="415"/>
      <c r="C4056" s="412" t="str">
        <f>IF(ROSTER!D$20="","",ROSTER!D$20)</f>
        <v/>
      </c>
      <c r="D4056" s="413"/>
      <c r="E4056" s="419"/>
      <c r="F4056" s="421"/>
      <c r="G4056" s="423"/>
      <c r="H4056" s="426"/>
      <c r="I4056" s="427"/>
      <c r="J4056" s="430"/>
      <c r="K4056" s="431"/>
      <c r="L4056" s="434"/>
      <c r="M4056" s="435"/>
      <c r="N4056" s="438" t="s">
        <v>14</v>
      </c>
      <c r="O4056" s="439"/>
      <c r="P4056" s="430"/>
      <c r="Q4056" s="431"/>
      <c r="R4056" s="434"/>
      <c r="S4056" s="441"/>
      <c r="T4056" s="434"/>
      <c r="U4056" s="427"/>
      <c r="V4056" s="441"/>
      <c r="W4056" s="427"/>
      <c r="X4056" s="430"/>
      <c r="Y4056" s="427"/>
      <c r="Z4056" s="430"/>
      <c r="AA4056" s="427"/>
      <c r="AB4056" s="430"/>
      <c r="AC4056" s="431"/>
      <c r="AD4056" s="434"/>
      <c r="AE4056" s="435"/>
      <c r="AF4056" s="444"/>
      <c r="AG4056" s="445"/>
      <c r="AH4056" s="430"/>
      <c r="AI4056" s="431"/>
      <c r="AJ4056" s="434"/>
      <c r="AK4056" s="435"/>
      <c r="AL4056" s="448"/>
      <c r="AM4056" s="449"/>
      <c r="AN4056" s="430"/>
      <c r="AO4056" s="431"/>
      <c r="AP4056" s="434"/>
      <c r="AQ4056" s="435"/>
      <c r="AR4056" s="448"/>
      <c r="AS4056" s="449"/>
      <c r="AT4056" s="452"/>
      <c r="AU4056" s="453"/>
      <c r="AV4056" s="456"/>
      <c r="AW4056" s="457"/>
      <c r="AX4056" s="448"/>
      <c r="AY4056" s="449"/>
      <c r="AZ4056" s="430"/>
      <c r="BA4056" s="431"/>
      <c r="BB4056" s="434"/>
      <c r="BC4056" s="435"/>
      <c r="BD4056" s="448"/>
      <c r="BE4056" s="449"/>
      <c r="BF4056" s="452"/>
      <c r="BG4056" s="453"/>
      <c r="BH4056" s="456"/>
      <c r="BI4056" s="457"/>
      <c r="BJ4056" s="448"/>
      <c r="BK4056" s="449"/>
      <c r="BL4056" s="409"/>
      <c r="BM4056" s="410"/>
      <c r="BN4056" s="411"/>
      <c r="BO4056" s="405"/>
      <c r="BP4056" s="405"/>
      <c r="BQ4056" s="53"/>
      <c r="BR4056" s="53"/>
      <c r="BS4056" s="779"/>
    </row>
    <row r="4057" spans="1:71" ht="21.75" customHeight="1" x14ac:dyDescent="0.25">
      <c r="A4057" s="779"/>
      <c r="B4057" s="414" t="str">
        <f>IF(ROSTER!B$22="","",ROSTER!B$22)</f>
        <v/>
      </c>
      <c r="C4057" s="416" t="str">
        <f>IF(ROSTER!C$22="","",ROSTER!C$22)</f>
        <v/>
      </c>
      <c r="D4057" s="417"/>
      <c r="E4057" s="418"/>
      <c r="F4057" s="420">
        <f>IF(E4057="y",1,IF(E4057="S",1,0))</f>
        <v>0</v>
      </c>
      <c r="G4057" s="422">
        <f>IF(E4057="S",1,0)</f>
        <v>0</v>
      </c>
      <c r="H4057" s="424"/>
      <c r="I4057" s="425"/>
      <c r="J4057" s="428"/>
      <c r="K4057" s="429"/>
      <c r="L4057" s="432"/>
      <c r="M4057" s="433"/>
      <c r="N4057" s="436">
        <f>L4057+J4057</f>
        <v>0</v>
      </c>
      <c r="O4057" s="437"/>
      <c r="P4057" s="428"/>
      <c r="Q4057" s="429"/>
      <c r="R4057" s="432"/>
      <c r="S4057" s="440"/>
      <c r="T4057" s="432"/>
      <c r="U4057" s="425"/>
      <c r="V4057" s="440"/>
      <c r="W4057" s="425"/>
      <c r="X4057" s="428"/>
      <c r="Y4057" s="425"/>
      <c r="Z4057" s="428"/>
      <c r="AA4057" s="425"/>
      <c r="AB4057" s="428"/>
      <c r="AC4057" s="429"/>
      <c r="AD4057" s="432"/>
      <c r="AE4057" s="433"/>
      <c r="AF4057" s="442">
        <f>IF(AB4057=0,0,(AD4057/AB4057)*100)</f>
        <v>0</v>
      </c>
      <c r="AG4057" s="443"/>
      <c r="AH4057" s="428"/>
      <c r="AI4057" s="429"/>
      <c r="AJ4057" s="432"/>
      <c r="AK4057" s="433"/>
      <c r="AL4057" s="446">
        <f>IF(AH4057=0,0,(AJ4057/AH4057)*100)</f>
        <v>0</v>
      </c>
      <c r="AM4057" s="447"/>
      <c r="AN4057" s="428"/>
      <c r="AO4057" s="429"/>
      <c r="AP4057" s="432"/>
      <c r="AQ4057" s="433"/>
      <c r="AR4057" s="446">
        <f>IF(AN4057=0,0,(AP4057/AN4057)*100)</f>
        <v>0</v>
      </c>
      <c r="AS4057" s="447"/>
      <c r="AT4057" s="450">
        <f>AB4057+AH4057+AN4057</f>
        <v>0</v>
      </c>
      <c r="AU4057" s="451"/>
      <c r="AV4057" s="454">
        <f>AD4057+AJ4057+AP4057</f>
        <v>0</v>
      </c>
      <c r="AW4057" s="455"/>
      <c r="AX4057" s="446">
        <f>IF(AT4057=0,0,(AV4057/AT4057)*100)</f>
        <v>0</v>
      </c>
      <c r="AY4057" s="447"/>
      <c r="AZ4057" s="428"/>
      <c r="BA4057" s="429"/>
      <c r="BB4057" s="432"/>
      <c r="BC4057" s="433"/>
      <c r="BD4057" s="446">
        <f>IF(AZ4057=0,0,(BB4057/AZ4057)*100)</f>
        <v>0</v>
      </c>
      <c r="BE4057" s="447"/>
      <c r="BF4057" s="450">
        <f>AT4057+AZ4057</f>
        <v>0</v>
      </c>
      <c r="BG4057" s="451"/>
      <c r="BH4057" s="454">
        <f>AV4057+BB4057</f>
        <v>0</v>
      </c>
      <c r="BI4057" s="455"/>
      <c r="BJ4057" s="446">
        <f>IF(BF4057=0,0,(BH4057/BF4057)*100)</f>
        <v>0</v>
      </c>
      <c r="BK4057" s="447"/>
      <c r="BL4057" s="406">
        <f>(AD4057*2)+(AJ4057*2)+(AP4057*3)+BB4057</f>
        <v>0</v>
      </c>
      <c r="BM4057" s="407"/>
      <c r="BN4057" s="408"/>
      <c r="BO4057" s="404" t="e">
        <f>(BL4057*BR$2468)+(N4057*BR$2469)+(X4057*BR$2470)+(R4057*BR$2471)+(V4057*BR$2472)+(Z4057*BR$2473)</f>
        <v>#REF!</v>
      </c>
      <c r="BP4057" s="404" t="e">
        <f>((AZ4057-BB4057)*BR$2475)+((AT4057-AV4057)*BR$2474)+(H4057*BR$2476)+(P4057*BR$2477)</f>
        <v>#REF!</v>
      </c>
      <c r="BQ4057" s="53"/>
      <c r="BR4057" s="53"/>
      <c r="BS4057" s="779"/>
    </row>
    <row r="4058" spans="1:71" ht="21.75" customHeight="1" x14ac:dyDescent="0.25">
      <c r="A4058" s="779"/>
      <c r="B4058" s="415"/>
      <c r="C4058" s="412" t="str">
        <f>IF(ROSTER!D$22="","",ROSTER!D$22)</f>
        <v/>
      </c>
      <c r="D4058" s="413"/>
      <c r="E4058" s="419"/>
      <c r="F4058" s="421"/>
      <c r="G4058" s="423"/>
      <c r="H4058" s="426"/>
      <c r="I4058" s="427"/>
      <c r="J4058" s="430"/>
      <c r="K4058" s="431"/>
      <c r="L4058" s="434"/>
      <c r="M4058" s="435"/>
      <c r="N4058" s="438" t="s">
        <v>14</v>
      </c>
      <c r="O4058" s="439"/>
      <c r="P4058" s="430"/>
      <c r="Q4058" s="431"/>
      <c r="R4058" s="434"/>
      <c r="S4058" s="441"/>
      <c r="T4058" s="434"/>
      <c r="U4058" s="427"/>
      <c r="V4058" s="441"/>
      <c r="W4058" s="427"/>
      <c r="X4058" s="430"/>
      <c r="Y4058" s="427"/>
      <c r="Z4058" s="430"/>
      <c r="AA4058" s="427"/>
      <c r="AB4058" s="430"/>
      <c r="AC4058" s="431"/>
      <c r="AD4058" s="434"/>
      <c r="AE4058" s="435"/>
      <c r="AF4058" s="444"/>
      <c r="AG4058" s="445"/>
      <c r="AH4058" s="430"/>
      <c r="AI4058" s="431"/>
      <c r="AJ4058" s="434"/>
      <c r="AK4058" s="435"/>
      <c r="AL4058" s="448"/>
      <c r="AM4058" s="449"/>
      <c r="AN4058" s="430"/>
      <c r="AO4058" s="431"/>
      <c r="AP4058" s="434"/>
      <c r="AQ4058" s="435"/>
      <c r="AR4058" s="448"/>
      <c r="AS4058" s="449"/>
      <c r="AT4058" s="452"/>
      <c r="AU4058" s="453"/>
      <c r="AV4058" s="456"/>
      <c r="AW4058" s="457"/>
      <c r="AX4058" s="448"/>
      <c r="AY4058" s="449"/>
      <c r="AZ4058" s="430"/>
      <c r="BA4058" s="431"/>
      <c r="BB4058" s="434"/>
      <c r="BC4058" s="435"/>
      <c r="BD4058" s="448"/>
      <c r="BE4058" s="449"/>
      <c r="BF4058" s="452"/>
      <c r="BG4058" s="453"/>
      <c r="BH4058" s="456"/>
      <c r="BI4058" s="457"/>
      <c r="BJ4058" s="448"/>
      <c r="BK4058" s="449"/>
      <c r="BL4058" s="409"/>
      <c r="BM4058" s="410"/>
      <c r="BN4058" s="411"/>
      <c r="BO4058" s="405"/>
      <c r="BP4058" s="405"/>
      <c r="BQ4058" s="53"/>
      <c r="BR4058" s="53"/>
      <c r="BS4058" s="779"/>
    </row>
    <row r="4059" spans="1:71" ht="21.75" customHeight="1" x14ac:dyDescent="0.25">
      <c r="A4059" s="779"/>
      <c r="B4059" s="414" t="str">
        <f>IF(ROSTER!B$24="","",ROSTER!B$24)</f>
        <v/>
      </c>
      <c r="C4059" s="416" t="str">
        <f>IF(ROSTER!C$24="","",ROSTER!C$24)</f>
        <v/>
      </c>
      <c r="D4059" s="417"/>
      <c r="E4059" s="418"/>
      <c r="F4059" s="420">
        <f>IF(E4059="y",1,IF(E4059="S",1,0))</f>
        <v>0</v>
      </c>
      <c r="G4059" s="422">
        <f>IF(E4059="S",1,0)</f>
        <v>0</v>
      </c>
      <c r="H4059" s="424"/>
      <c r="I4059" s="425"/>
      <c r="J4059" s="428"/>
      <c r="K4059" s="429"/>
      <c r="L4059" s="432"/>
      <c r="M4059" s="433"/>
      <c r="N4059" s="436">
        <f>L4059+J4059</f>
        <v>0</v>
      </c>
      <c r="O4059" s="437"/>
      <c r="P4059" s="428"/>
      <c r="Q4059" s="429"/>
      <c r="R4059" s="432"/>
      <c r="S4059" s="440"/>
      <c r="T4059" s="432"/>
      <c r="U4059" s="425"/>
      <c r="V4059" s="440"/>
      <c r="W4059" s="425"/>
      <c r="X4059" s="428"/>
      <c r="Y4059" s="425"/>
      <c r="Z4059" s="428"/>
      <c r="AA4059" s="425"/>
      <c r="AB4059" s="428"/>
      <c r="AC4059" s="429"/>
      <c r="AD4059" s="432"/>
      <c r="AE4059" s="433"/>
      <c r="AF4059" s="442">
        <f>IF(AB4059=0,0,(AD4059/AB4059)*100)</f>
        <v>0</v>
      </c>
      <c r="AG4059" s="443"/>
      <c r="AH4059" s="428"/>
      <c r="AI4059" s="429"/>
      <c r="AJ4059" s="432"/>
      <c r="AK4059" s="433"/>
      <c r="AL4059" s="446">
        <f>IF(AH4059=0,0,(AJ4059/AH4059)*100)</f>
        <v>0</v>
      </c>
      <c r="AM4059" s="447"/>
      <c r="AN4059" s="428"/>
      <c r="AO4059" s="429"/>
      <c r="AP4059" s="432"/>
      <c r="AQ4059" s="433"/>
      <c r="AR4059" s="446">
        <f>IF(AN4059=0,0,(AP4059/AN4059)*100)</f>
        <v>0</v>
      </c>
      <c r="AS4059" s="447"/>
      <c r="AT4059" s="450">
        <f>AB4059+AH4059+AN4059</f>
        <v>0</v>
      </c>
      <c r="AU4059" s="451"/>
      <c r="AV4059" s="454">
        <f>AD4059+AJ4059+AP4059</f>
        <v>0</v>
      </c>
      <c r="AW4059" s="455"/>
      <c r="AX4059" s="446">
        <f>IF(AT4059=0,0,(AV4059/AT4059)*100)</f>
        <v>0</v>
      </c>
      <c r="AY4059" s="447"/>
      <c r="AZ4059" s="428"/>
      <c r="BA4059" s="429"/>
      <c r="BB4059" s="432"/>
      <c r="BC4059" s="433"/>
      <c r="BD4059" s="446">
        <f>IF(AZ4059=0,0,(BB4059/AZ4059)*100)</f>
        <v>0</v>
      </c>
      <c r="BE4059" s="447"/>
      <c r="BF4059" s="450">
        <f>AT4059+AZ4059</f>
        <v>0</v>
      </c>
      <c r="BG4059" s="451"/>
      <c r="BH4059" s="454">
        <f>AV4059+BB4059</f>
        <v>0</v>
      </c>
      <c r="BI4059" s="455"/>
      <c r="BJ4059" s="446">
        <f>IF(BF4059=0,0,(BH4059/BF4059)*100)</f>
        <v>0</v>
      </c>
      <c r="BK4059" s="447"/>
      <c r="BL4059" s="406">
        <f>(AD4059*2)+(AJ4059*2)+(AP4059*3)+BB4059</f>
        <v>0</v>
      </c>
      <c r="BM4059" s="407"/>
      <c r="BN4059" s="408"/>
      <c r="BO4059" s="404" t="e">
        <f>(BL4059*BR$2468)+(N4059*BR$2469)+(X4059*BR$2470)+(R4059*BR$2471)+(V4059*BR$2472)+(Z4059*BR$2473)</f>
        <v>#REF!</v>
      </c>
      <c r="BP4059" s="404" t="e">
        <f>((AZ4059-BB4059)*BR$2475)+((AT4059-AV4059)*BR$2474)+(H4059*BR$2476)+(P4059*BR$2477)</f>
        <v>#REF!</v>
      </c>
      <c r="BQ4059" s="53"/>
      <c r="BR4059" s="53"/>
      <c r="BS4059" s="779"/>
    </row>
    <row r="4060" spans="1:71" ht="21.75" customHeight="1" x14ac:dyDescent="0.25">
      <c r="A4060" s="779"/>
      <c r="B4060" s="415"/>
      <c r="C4060" s="412" t="str">
        <f>IF(ROSTER!D$24="","",ROSTER!D$24)</f>
        <v/>
      </c>
      <c r="D4060" s="413"/>
      <c r="E4060" s="419"/>
      <c r="F4060" s="421"/>
      <c r="G4060" s="423"/>
      <c r="H4060" s="426"/>
      <c r="I4060" s="427"/>
      <c r="J4060" s="430"/>
      <c r="K4060" s="431"/>
      <c r="L4060" s="434"/>
      <c r="M4060" s="435"/>
      <c r="N4060" s="438" t="s">
        <v>14</v>
      </c>
      <c r="O4060" s="439"/>
      <c r="P4060" s="430"/>
      <c r="Q4060" s="431"/>
      <c r="R4060" s="434"/>
      <c r="S4060" s="441"/>
      <c r="T4060" s="434"/>
      <c r="U4060" s="427"/>
      <c r="V4060" s="441"/>
      <c r="W4060" s="427"/>
      <c r="X4060" s="430"/>
      <c r="Y4060" s="427"/>
      <c r="Z4060" s="430"/>
      <c r="AA4060" s="427"/>
      <c r="AB4060" s="430"/>
      <c r="AC4060" s="431"/>
      <c r="AD4060" s="434"/>
      <c r="AE4060" s="435"/>
      <c r="AF4060" s="444"/>
      <c r="AG4060" s="445"/>
      <c r="AH4060" s="430"/>
      <c r="AI4060" s="431"/>
      <c r="AJ4060" s="434"/>
      <c r="AK4060" s="435"/>
      <c r="AL4060" s="448"/>
      <c r="AM4060" s="449"/>
      <c r="AN4060" s="430"/>
      <c r="AO4060" s="431"/>
      <c r="AP4060" s="434"/>
      <c r="AQ4060" s="435"/>
      <c r="AR4060" s="448"/>
      <c r="AS4060" s="449"/>
      <c r="AT4060" s="452"/>
      <c r="AU4060" s="453"/>
      <c r="AV4060" s="456"/>
      <c r="AW4060" s="457"/>
      <c r="AX4060" s="448"/>
      <c r="AY4060" s="449"/>
      <c r="AZ4060" s="430"/>
      <c r="BA4060" s="431"/>
      <c r="BB4060" s="434"/>
      <c r="BC4060" s="435"/>
      <c r="BD4060" s="448"/>
      <c r="BE4060" s="449"/>
      <c r="BF4060" s="452"/>
      <c r="BG4060" s="453"/>
      <c r="BH4060" s="456"/>
      <c r="BI4060" s="457"/>
      <c r="BJ4060" s="448"/>
      <c r="BK4060" s="449"/>
      <c r="BL4060" s="409"/>
      <c r="BM4060" s="410"/>
      <c r="BN4060" s="411"/>
      <c r="BO4060" s="405"/>
      <c r="BP4060" s="405"/>
      <c r="BQ4060" s="53"/>
      <c r="BR4060" s="53"/>
      <c r="BS4060" s="779"/>
    </row>
    <row r="4061" spans="1:71" ht="21.75" customHeight="1" x14ac:dyDescent="0.25">
      <c r="A4061" s="779"/>
      <c r="B4061" s="414" t="str">
        <f>IF(ROSTER!B$26="","",ROSTER!B$26)</f>
        <v/>
      </c>
      <c r="C4061" s="416" t="str">
        <f>IF(ROSTER!C$26="","",ROSTER!C$26)</f>
        <v/>
      </c>
      <c r="D4061" s="417"/>
      <c r="E4061" s="418"/>
      <c r="F4061" s="420">
        <f>IF(E4061="y",1,IF(E4061="S",1,0))</f>
        <v>0</v>
      </c>
      <c r="G4061" s="422">
        <f>IF(E4061="S",1,0)</f>
        <v>0</v>
      </c>
      <c r="H4061" s="424"/>
      <c r="I4061" s="425"/>
      <c r="J4061" s="428"/>
      <c r="K4061" s="429"/>
      <c r="L4061" s="432"/>
      <c r="M4061" s="433"/>
      <c r="N4061" s="436">
        <f>L4061+J4061</f>
        <v>0</v>
      </c>
      <c r="O4061" s="437"/>
      <c r="P4061" s="428"/>
      <c r="Q4061" s="429"/>
      <c r="R4061" s="432"/>
      <c r="S4061" s="440"/>
      <c r="T4061" s="432"/>
      <c r="U4061" s="425"/>
      <c r="V4061" s="440"/>
      <c r="W4061" s="425"/>
      <c r="X4061" s="428"/>
      <c r="Y4061" s="425"/>
      <c r="Z4061" s="428"/>
      <c r="AA4061" s="425"/>
      <c r="AB4061" s="428"/>
      <c r="AC4061" s="429"/>
      <c r="AD4061" s="432"/>
      <c r="AE4061" s="433"/>
      <c r="AF4061" s="442">
        <f>IF(AB4061=0,0,(AD4061/AB4061)*100)</f>
        <v>0</v>
      </c>
      <c r="AG4061" s="443"/>
      <c r="AH4061" s="428"/>
      <c r="AI4061" s="429"/>
      <c r="AJ4061" s="432"/>
      <c r="AK4061" s="433"/>
      <c r="AL4061" s="446">
        <f>IF(AH4061=0,0,(AJ4061/AH4061)*100)</f>
        <v>0</v>
      </c>
      <c r="AM4061" s="447"/>
      <c r="AN4061" s="428"/>
      <c r="AO4061" s="429"/>
      <c r="AP4061" s="432"/>
      <c r="AQ4061" s="433"/>
      <c r="AR4061" s="446">
        <f>IF(AN4061=0,0,(AP4061/AN4061)*100)</f>
        <v>0</v>
      </c>
      <c r="AS4061" s="447"/>
      <c r="AT4061" s="450">
        <f>AB4061+AH4061+AN4061</f>
        <v>0</v>
      </c>
      <c r="AU4061" s="451"/>
      <c r="AV4061" s="454">
        <f>AD4061+AJ4061+AP4061</f>
        <v>0</v>
      </c>
      <c r="AW4061" s="455"/>
      <c r="AX4061" s="446">
        <f>IF(AT4061=0,0,(AV4061/AT4061)*100)</f>
        <v>0</v>
      </c>
      <c r="AY4061" s="447"/>
      <c r="AZ4061" s="428"/>
      <c r="BA4061" s="429"/>
      <c r="BB4061" s="432"/>
      <c r="BC4061" s="433"/>
      <c r="BD4061" s="446">
        <f>IF(AZ4061=0,0,(BB4061/AZ4061)*100)</f>
        <v>0</v>
      </c>
      <c r="BE4061" s="447"/>
      <c r="BF4061" s="450">
        <f>AT4061+AZ4061</f>
        <v>0</v>
      </c>
      <c r="BG4061" s="451"/>
      <c r="BH4061" s="454">
        <f>AV4061+BB4061</f>
        <v>0</v>
      </c>
      <c r="BI4061" s="455"/>
      <c r="BJ4061" s="446">
        <f>IF(BF4061=0,0,(BH4061/BF4061)*100)</f>
        <v>0</v>
      </c>
      <c r="BK4061" s="447"/>
      <c r="BL4061" s="406">
        <f>(AD4061*2)+(AJ4061*2)+(AP4061*3)+BB4061</f>
        <v>0</v>
      </c>
      <c r="BM4061" s="407"/>
      <c r="BN4061" s="408"/>
      <c r="BO4061" s="404" t="e">
        <f>(BL4061*BR$2468)+(N4061*BR$2469)+(X4061*BR$2470)+(R4061*BR$2471)+(V4061*BR$2472)+(Z4061*BR$2473)</f>
        <v>#REF!</v>
      </c>
      <c r="BP4061" s="404" t="e">
        <f>((AZ4061-BB4061)*BR$2475)+((AT4061-AV4061)*BR$2474)+(H4061*BR$2476)+(P4061*BR$2477)</f>
        <v>#REF!</v>
      </c>
      <c r="BQ4061" s="53"/>
      <c r="BR4061" s="53"/>
      <c r="BS4061" s="779"/>
    </row>
    <row r="4062" spans="1:71" ht="21.75" customHeight="1" x14ac:dyDescent="0.25">
      <c r="A4062" s="779"/>
      <c r="B4062" s="415"/>
      <c r="C4062" s="412" t="str">
        <f>IF(ROSTER!D$26="","",ROSTER!D$26)</f>
        <v/>
      </c>
      <c r="D4062" s="413"/>
      <c r="E4062" s="419"/>
      <c r="F4062" s="421"/>
      <c r="G4062" s="423"/>
      <c r="H4062" s="426"/>
      <c r="I4062" s="427"/>
      <c r="J4062" s="430"/>
      <c r="K4062" s="431"/>
      <c r="L4062" s="434"/>
      <c r="M4062" s="435"/>
      <c r="N4062" s="438" t="s">
        <v>14</v>
      </c>
      <c r="O4062" s="439"/>
      <c r="P4062" s="430"/>
      <c r="Q4062" s="431"/>
      <c r="R4062" s="434"/>
      <c r="S4062" s="441"/>
      <c r="T4062" s="434"/>
      <c r="U4062" s="427"/>
      <c r="V4062" s="441"/>
      <c r="W4062" s="427"/>
      <c r="X4062" s="430"/>
      <c r="Y4062" s="427"/>
      <c r="Z4062" s="430"/>
      <c r="AA4062" s="427"/>
      <c r="AB4062" s="430"/>
      <c r="AC4062" s="431"/>
      <c r="AD4062" s="434"/>
      <c r="AE4062" s="435"/>
      <c r="AF4062" s="444"/>
      <c r="AG4062" s="445"/>
      <c r="AH4062" s="430"/>
      <c r="AI4062" s="431"/>
      <c r="AJ4062" s="434"/>
      <c r="AK4062" s="435"/>
      <c r="AL4062" s="448"/>
      <c r="AM4062" s="449"/>
      <c r="AN4062" s="430"/>
      <c r="AO4062" s="431"/>
      <c r="AP4062" s="434"/>
      <c r="AQ4062" s="435"/>
      <c r="AR4062" s="448"/>
      <c r="AS4062" s="449"/>
      <c r="AT4062" s="452"/>
      <c r="AU4062" s="453"/>
      <c r="AV4062" s="456"/>
      <c r="AW4062" s="457"/>
      <c r="AX4062" s="448"/>
      <c r="AY4062" s="449"/>
      <c r="AZ4062" s="430"/>
      <c r="BA4062" s="431"/>
      <c r="BB4062" s="434"/>
      <c r="BC4062" s="435"/>
      <c r="BD4062" s="448"/>
      <c r="BE4062" s="449"/>
      <c r="BF4062" s="452"/>
      <c r="BG4062" s="453"/>
      <c r="BH4062" s="456"/>
      <c r="BI4062" s="457"/>
      <c r="BJ4062" s="448"/>
      <c r="BK4062" s="449"/>
      <c r="BL4062" s="409"/>
      <c r="BM4062" s="410"/>
      <c r="BN4062" s="411"/>
      <c r="BO4062" s="405"/>
      <c r="BP4062" s="405"/>
      <c r="BQ4062" s="53"/>
      <c r="BR4062" s="53"/>
      <c r="BS4062" s="779"/>
    </row>
    <row r="4063" spans="1:71" ht="21.75" customHeight="1" x14ac:dyDescent="0.25">
      <c r="A4063" s="779"/>
      <c r="B4063" s="414" t="str">
        <f>IF(ROSTER!B$28="","",ROSTER!B$28)</f>
        <v/>
      </c>
      <c r="C4063" s="416" t="str">
        <f>IF(ROSTER!C$28="","",ROSTER!C$28)</f>
        <v/>
      </c>
      <c r="D4063" s="417"/>
      <c r="E4063" s="418"/>
      <c r="F4063" s="420">
        <f>IF(E4063="y",1,IF(E4063="S",1,0))</f>
        <v>0</v>
      </c>
      <c r="G4063" s="422">
        <f>IF(E4063="S",1,0)</f>
        <v>0</v>
      </c>
      <c r="H4063" s="424"/>
      <c r="I4063" s="425"/>
      <c r="J4063" s="428"/>
      <c r="K4063" s="429"/>
      <c r="L4063" s="432"/>
      <c r="M4063" s="433"/>
      <c r="N4063" s="436">
        <f>L4063+J4063</f>
        <v>0</v>
      </c>
      <c r="O4063" s="437"/>
      <c r="P4063" s="428"/>
      <c r="Q4063" s="429"/>
      <c r="R4063" s="432"/>
      <c r="S4063" s="440"/>
      <c r="T4063" s="432"/>
      <c r="U4063" s="425"/>
      <c r="V4063" s="440"/>
      <c r="W4063" s="425"/>
      <c r="X4063" s="428"/>
      <c r="Y4063" s="425"/>
      <c r="Z4063" s="428"/>
      <c r="AA4063" s="425"/>
      <c r="AB4063" s="428"/>
      <c r="AC4063" s="429"/>
      <c r="AD4063" s="432"/>
      <c r="AE4063" s="433"/>
      <c r="AF4063" s="442">
        <f>IF(AB4063=0,0,(AD4063/AB4063)*100)</f>
        <v>0</v>
      </c>
      <c r="AG4063" s="443"/>
      <c r="AH4063" s="428"/>
      <c r="AI4063" s="429"/>
      <c r="AJ4063" s="432"/>
      <c r="AK4063" s="433"/>
      <c r="AL4063" s="446">
        <f>IF(AH4063=0,0,(AJ4063/AH4063)*100)</f>
        <v>0</v>
      </c>
      <c r="AM4063" s="447"/>
      <c r="AN4063" s="428"/>
      <c r="AO4063" s="429"/>
      <c r="AP4063" s="432"/>
      <c r="AQ4063" s="433"/>
      <c r="AR4063" s="446">
        <f>IF(AN4063=0,0,(AP4063/AN4063)*100)</f>
        <v>0</v>
      </c>
      <c r="AS4063" s="447"/>
      <c r="AT4063" s="450">
        <f>AB4063+AH4063+AN4063</f>
        <v>0</v>
      </c>
      <c r="AU4063" s="451"/>
      <c r="AV4063" s="454">
        <f>AD4063+AJ4063+AP4063</f>
        <v>0</v>
      </c>
      <c r="AW4063" s="455"/>
      <c r="AX4063" s="446">
        <f>IF(AT4063=0,0,(AV4063/AT4063)*100)</f>
        <v>0</v>
      </c>
      <c r="AY4063" s="447"/>
      <c r="AZ4063" s="428"/>
      <c r="BA4063" s="429"/>
      <c r="BB4063" s="432"/>
      <c r="BC4063" s="433"/>
      <c r="BD4063" s="446">
        <f>IF(AZ4063=0,0,(BB4063/AZ4063)*100)</f>
        <v>0</v>
      </c>
      <c r="BE4063" s="447"/>
      <c r="BF4063" s="450">
        <f>AT4063+AZ4063</f>
        <v>0</v>
      </c>
      <c r="BG4063" s="451"/>
      <c r="BH4063" s="454">
        <f>AV4063+BB4063</f>
        <v>0</v>
      </c>
      <c r="BI4063" s="455"/>
      <c r="BJ4063" s="446">
        <f>IF(BF4063=0,0,(BH4063/BF4063)*100)</f>
        <v>0</v>
      </c>
      <c r="BK4063" s="447"/>
      <c r="BL4063" s="406">
        <f>(AD4063*2)+(AJ4063*2)+(AP4063*3)+BB4063</f>
        <v>0</v>
      </c>
      <c r="BM4063" s="407"/>
      <c r="BN4063" s="408"/>
      <c r="BO4063" s="404" t="e">
        <f>(BL4063*BR$2468)+(N4063*BR$2469)+(X4063*BR$2470)+(R4063*BR$2471)+(V4063*BR$2472)+(Z4063*BR$2473)</f>
        <v>#REF!</v>
      </c>
      <c r="BP4063" s="404" t="e">
        <f>((AZ4063-BB4063)*BR$2475)+((AT4063-AV4063)*BR$2474)+(H4063*BR$2476)+(P4063*BR$2477)</f>
        <v>#REF!</v>
      </c>
      <c r="BQ4063" s="53"/>
      <c r="BR4063" s="53"/>
      <c r="BS4063" s="779"/>
    </row>
    <row r="4064" spans="1:71" ht="21.75" customHeight="1" x14ac:dyDescent="0.25">
      <c r="A4064" s="779"/>
      <c r="B4064" s="415"/>
      <c r="C4064" s="412" t="str">
        <f>IF(ROSTER!D$28="","",ROSTER!D$28)</f>
        <v/>
      </c>
      <c r="D4064" s="413"/>
      <c r="E4064" s="419"/>
      <c r="F4064" s="421"/>
      <c r="G4064" s="423"/>
      <c r="H4064" s="426"/>
      <c r="I4064" s="427"/>
      <c r="J4064" s="430"/>
      <c r="K4064" s="431"/>
      <c r="L4064" s="434"/>
      <c r="M4064" s="435"/>
      <c r="N4064" s="438" t="s">
        <v>14</v>
      </c>
      <c r="O4064" s="439"/>
      <c r="P4064" s="430"/>
      <c r="Q4064" s="431"/>
      <c r="R4064" s="434"/>
      <c r="S4064" s="441"/>
      <c r="T4064" s="434"/>
      <c r="U4064" s="427"/>
      <c r="V4064" s="441"/>
      <c r="W4064" s="427"/>
      <c r="X4064" s="430"/>
      <c r="Y4064" s="427"/>
      <c r="Z4064" s="430"/>
      <c r="AA4064" s="427"/>
      <c r="AB4064" s="430"/>
      <c r="AC4064" s="431"/>
      <c r="AD4064" s="434"/>
      <c r="AE4064" s="435"/>
      <c r="AF4064" s="444"/>
      <c r="AG4064" s="445"/>
      <c r="AH4064" s="430"/>
      <c r="AI4064" s="431"/>
      <c r="AJ4064" s="434"/>
      <c r="AK4064" s="435"/>
      <c r="AL4064" s="448"/>
      <c r="AM4064" s="449"/>
      <c r="AN4064" s="430"/>
      <c r="AO4064" s="431"/>
      <c r="AP4064" s="434"/>
      <c r="AQ4064" s="435"/>
      <c r="AR4064" s="448"/>
      <c r="AS4064" s="449"/>
      <c r="AT4064" s="452"/>
      <c r="AU4064" s="453"/>
      <c r="AV4064" s="456"/>
      <c r="AW4064" s="457"/>
      <c r="AX4064" s="448"/>
      <c r="AY4064" s="449"/>
      <c r="AZ4064" s="430"/>
      <c r="BA4064" s="431"/>
      <c r="BB4064" s="434"/>
      <c r="BC4064" s="435"/>
      <c r="BD4064" s="448"/>
      <c r="BE4064" s="449"/>
      <c r="BF4064" s="452"/>
      <c r="BG4064" s="453"/>
      <c r="BH4064" s="456"/>
      <c r="BI4064" s="457"/>
      <c r="BJ4064" s="448"/>
      <c r="BK4064" s="449"/>
      <c r="BL4064" s="409"/>
      <c r="BM4064" s="410"/>
      <c r="BN4064" s="411"/>
      <c r="BO4064" s="405"/>
      <c r="BP4064" s="405"/>
      <c r="BQ4064" s="53"/>
      <c r="BR4064" s="53"/>
      <c r="BS4064" s="779"/>
    </row>
    <row r="4065" spans="1:71" ht="21.75" customHeight="1" x14ac:dyDescent="0.25">
      <c r="A4065" s="779"/>
      <c r="B4065" s="414" t="str">
        <f>IF(ROSTER!B$30="","",ROSTER!B$30)</f>
        <v/>
      </c>
      <c r="C4065" s="416" t="str">
        <f>IF(ROSTER!C$30="","",ROSTER!C$30)</f>
        <v/>
      </c>
      <c r="D4065" s="417"/>
      <c r="E4065" s="418"/>
      <c r="F4065" s="420">
        <f>IF(E4065="y",1,IF(E4065="S",1,0))</f>
        <v>0</v>
      </c>
      <c r="G4065" s="422">
        <f>IF(E4065="S",1,0)</f>
        <v>0</v>
      </c>
      <c r="H4065" s="424"/>
      <c r="I4065" s="425"/>
      <c r="J4065" s="428"/>
      <c r="K4065" s="429"/>
      <c r="L4065" s="432"/>
      <c r="M4065" s="433"/>
      <c r="N4065" s="436">
        <f>L4065+J4065</f>
        <v>0</v>
      </c>
      <c r="O4065" s="437"/>
      <c r="P4065" s="428"/>
      <c r="Q4065" s="429"/>
      <c r="R4065" s="432"/>
      <c r="S4065" s="440"/>
      <c r="T4065" s="432"/>
      <c r="U4065" s="425"/>
      <c r="V4065" s="440"/>
      <c r="W4065" s="425"/>
      <c r="X4065" s="428"/>
      <c r="Y4065" s="425"/>
      <c r="Z4065" s="428"/>
      <c r="AA4065" s="425"/>
      <c r="AB4065" s="428"/>
      <c r="AC4065" s="429"/>
      <c r="AD4065" s="432"/>
      <c r="AE4065" s="433"/>
      <c r="AF4065" s="442">
        <f>IF(AB4065=0,0,(AD4065/AB4065)*100)</f>
        <v>0</v>
      </c>
      <c r="AG4065" s="443"/>
      <c r="AH4065" s="428"/>
      <c r="AI4065" s="429"/>
      <c r="AJ4065" s="432"/>
      <c r="AK4065" s="433"/>
      <c r="AL4065" s="446">
        <f>IF(AH4065=0,0,(AJ4065/AH4065)*100)</f>
        <v>0</v>
      </c>
      <c r="AM4065" s="447"/>
      <c r="AN4065" s="428"/>
      <c r="AO4065" s="429"/>
      <c r="AP4065" s="432"/>
      <c r="AQ4065" s="433"/>
      <c r="AR4065" s="446">
        <f>IF(AN4065=0,0,(AP4065/AN4065)*100)</f>
        <v>0</v>
      </c>
      <c r="AS4065" s="447"/>
      <c r="AT4065" s="450">
        <f>AB4065+AH4065+AN4065</f>
        <v>0</v>
      </c>
      <c r="AU4065" s="451"/>
      <c r="AV4065" s="454">
        <f>AD4065+AJ4065+AP4065</f>
        <v>0</v>
      </c>
      <c r="AW4065" s="455"/>
      <c r="AX4065" s="446">
        <f>IF(AT4065=0,0,(AV4065/AT4065)*100)</f>
        <v>0</v>
      </c>
      <c r="AY4065" s="447"/>
      <c r="AZ4065" s="428"/>
      <c r="BA4065" s="429"/>
      <c r="BB4065" s="432"/>
      <c r="BC4065" s="433"/>
      <c r="BD4065" s="446">
        <f>IF(AZ4065=0,0,(BB4065/AZ4065)*100)</f>
        <v>0</v>
      </c>
      <c r="BE4065" s="447"/>
      <c r="BF4065" s="450">
        <f>AT4065+AZ4065</f>
        <v>0</v>
      </c>
      <c r="BG4065" s="451"/>
      <c r="BH4065" s="454">
        <f>AV4065+BB4065</f>
        <v>0</v>
      </c>
      <c r="BI4065" s="455"/>
      <c r="BJ4065" s="446">
        <f>IF(BF4065=0,0,(BH4065/BF4065)*100)</f>
        <v>0</v>
      </c>
      <c r="BK4065" s="447"/>
      <c r="BL4065" s="406">
        <f>(AD4065*2)+(AJ4065*2)+(AP4065*3)+BB4065</f>
        <v>0</v>
      </c>
      <c r="BM4065" s="407"/>
      <c r="BN4065" s="408"/>
      <c r="BO4065" s="404" t="e">
        <f>(BL4065*BR$2468)+(N4065*BR$2469)+(X4065*BR$2470)+(R4065*BR$2471)+(V4065*BR$2472)+(Z4065*BR$2473)</f>
        <v>#REF!</v>
      </c>
      <c r="BP4065" s="404" t="e">
        <f>((AZ4065-BB4065)*BR$2475)+((AT4065-AV4065)*BR$2474)+(H4065*BR$2476)+(P4065*BR$2477)</f>
        <v>#REF!</v>
      </c>
      <c r="BQ4065" s="53"/>
      <c r="BR4065" s="53"/>
      <c r="BS4065" s="779"/>
    </row>
    <row r="4066" spans="1:71" ht="21.75" customHeight="1" x14ac:dyDescent="0.25">
      <c r="A4066" s="779"/>
      <c r="B4066" s="415"/>
      <c r="C4066" s="412" t="str">
        <f>IF(ROSTER!D$30="","",ROSTER!D$30)</f>
        <v/>
      </c>
      <c r="D4066" s="413"/>
      <c r="E4066" s="419"/>
      <c r="F4066" s="421"/>
      <c r="G4066" s="423"/>
      <c r="H4066" s="426"/>
      <c r="I4066" s="427"/>
      <c r="J4066" s="430"/>
      <c r="K4066" s="431"/>
      <c r="L4066" s="434"/>
      <c r="M4066" s="435"/>
      <c r="N4066" s="438" t="s">
        <v>14</v>
      </c>
      <c r="O4066" s="439"/>
      <c r="P4066" s="430"/>
      <c r="Q4066" s="431"/>
      <c r="R4066" s="434"/>
      <c r="S4066" s="441"/>
      <c r="T4066" s="434"/>
      <c r="U4066" s="427"/>
      <c r="V4066" s="441"/>
      <c r="W4066" s="427"/>
      <c r="X4066" s="430"/>
      <c r="Y4066" s="427"/>
      <c r="Z4066" s="430"/>
      <c r="AA4066" s="427"/>
      <c r="AB4066" s="430"/>
      <c r="AC4066" s="431"/>
      <c r="AD4066" s="434"/>
      <c r="AE4066" s="435"/>
      <c r="AF4066" s="444"/>
      <c r="AG4066" s="445"/>
      <c r="AH4066" s="430"/>
      <c r="AI4066" s="431"/>
      <c r="AJ4066" s="434"/>
      <c r="AK4066" s="435"/>
      <c r="AL4066" s="448"/>
      <c r="AM4066" s="449"/>
      <c r="AN4066" s="430"/>
      <c r="AO4066" s="431"/>
      <c r="AP4066" s="434"/>
      <c r="AQ4066" s="435"/>
      <c r="AR4066" s="448"/>
      <c r="AS4066" s="449"/>
      <c r="AT4066" s="452"/>
      <c r="AU4066" s="453"/>
      <c r="AV4066" s="456"/>
      <c r="AW4066" s="457"/>
      <c r="AX4066" s="448"/>
      <c r="AY4066" s="449"/>
      <c r="AZ4066" s="430"/>
      <c r="BA4066" s="431"/>
      <c r="BB4066" s="434"/>
      <c r="BC4066" s="435"/>
      <c r="BD4066" s="448"/>
      <c r="BE4066" s="449"/>
      <c r="BF4066" s="452"/>
      <c r="BG4066" s="453"/>
      <c r="BH4066" s="456"/>
      <c r="BI4066" s="457"/>
      <c r="BJ4066" s="448"/>
      <c r="BK4066" s="449"/>
      <c r="BL4066" s="409"/>
      <c r="BM4066" s="410"/>
      <c r="BN4066" s="411"/>
      <c r="BO4066" s="405"/>
      <c r="BP4066" s="405"/>
      <c r="BQ4066" s="53"/>
      <c r="BR4066" s="53"/>
      <c r="BS4066" s="779"/>
    </row>
    <row r="4067" spans="1:71" ht="21.75" customHeight="1" x14ac:dyDescent="0.25">
      <c r="A4067" s="779"/>
      <c r="B4067" s="414" t="str">
        <f>IF(ROSTER!B$32="","",ROSTER!B$32)</f>
        <v/>
      </c>
      <c r="C4067" s="416" t="str">
        <f>IF(ROSTER!C$32="","",ROSTER!C$32)</f>
        <v/>
      </c>
      <c r="D4067" s="417"/>
      <c r="E4067" s="418"/>
      <c r="F4067" s="420">
        <f>IF(E4067="y",1,IF(E4067="S",1,0))</f>
        <v>0</v>
      </c>
      <c r="G4067" s="422">
        <f>IF(E4067="S",1,0)</f>
        <v>0</v>
      </c>
      <c r="H4067" s="424"/>
      <c r="I4067" s="425"/>
      <c r="J4067" s="428"/>
      <c r="K4067" s="429"/>
      <c r="L4067" s="432"/>
      <c r="M4067" s="433"/>
      <c r="N4067" s="436">
        <f>L4067+J4067</f>
        <v>0</v>
      </c>
      <c r="O4067" s="437"/>
      <c r="P4067" s="428"/>
      <c r="Q4067" s="429"/>
      <c r="R4067" s="432"/>
      <c r="S4067" s="440"/>
      <c r="T4067" s="432"/>
      <c r="U4067" s="425"/>
      <c r="V4067" s="440"/>
      <c r="W4067" s="425"/>
      <c r="X4067" s="428"/>
      <c r="Y4067" s="425"/>
      <c r="Z4067" s="428"/>
      <c r="AA4067" s="425"/>
      <c r="AB4067" s="428"/>
      <c r="AC4067" s="429"/>
      <c r="AD4067" s="432"/>
      <c r="AE4067" s="433"/>
      <c r="AF4067" s="442">
        <f>IF(AB4067=0,0,(AD4067/AB4067)*100)</f>
        <v>0</v>
      </c>
      <c r="AG4067" s="443"/>
      <c r="AH4067" s="428"/>
      <c r="AI4067" s="429"/>
      <c r="AJ4067" s="432"/>
      <c r="AK4067" s="433"/>
      <c r="AL4067" s="446">
        <f>IF(AH4067=0,0,(AJ4067/AH4067)*100)</f>
        <v>0</v>
      </c>
      <c r="AM4067" s="447"/>
      <c r="AN4067" s="428"/>
      <c r="AO4067" s="429"/>
      <c r="AP4067" s="432"/>
      <c r="AQ4067" s="433"/>
      <c r="AR4067" s="446">
        <f>IF(AN4067=0,0,(AP4067/AN4067)*100)</f>
        <v>0</v>
      </c>
      <c r="AS4067" s="447"/>
      <c r="AT4067" s="450">
        <f>AB4067+AH4067+AN4067</f>
        <v>0</v>
      </c>
      <c r="AU4067" s="451"/>
      <c r="AV4067" s="454">
        <f>AD4067+AJ4067+AP4067</f>
        <v>0</v>
      </c>
      <c r="AW4067" s="455"/>
      <c r="AX4067" s="446">
        <f>IF(AT4067=0,0,(AV4067/AT4067)*100)</f>
        <v>0</v>
      </c>
      <c r="AY4067" s="447"/>
      <c r="AZ4067" s="428"/>
      <c r="BA4067" s="429"/>
      <c r="BB4067" s="432"/>
      <c r="BC4067" s="433"/>
      <c r="BD4067" s="446">
        <f>IF(AZ4067=0,0,(BB4067/AZ4067)*100)</f>
        <v>0</v>
      </c>
      <c r="BE4067" s="447"/>
      <c r="BF4067" s="450">
        <f>AT4067+AZ4067</f>
        <v>0</v>
      </c>
      <c r="BG4067" s="451"/>
      <c r="BH4067" s="454">
        <f>AV4067+BB4067</f>
        <v>0</v>
      </c>
      <c r="BI4067" s="455"/>
      <c r="BJ4067" s="446">
        <f>IF(BF4067=0,0,(BH4067/BF4067)*100)</f>
        <v>0</v>
      </c>
      <c r="BK4067" s="447"/>
      <c r="BL4067" s="406">
        <f>(AD4067*2)+(AJ4067*2)+(AP4067*3)+BB4067</f>
        <v>0</v>
      </c>
      <c r="BM4067" s="407"/>
      <c r="BN4067" s="408"/>
      <c r="BO4067" s="404" t="e">
        <f>(BL4067*BR$2468)+(N4067*BR$2469)+(X4067*BR$2470)+(R4067*BR$2471)+(V4067*BR$2472)+(Z4067*BR$2473)</f>
        <v>#REF!</v>
      </c>
      <c r="BP4067" s="404" t="e">
        <f>((AZ4067-BB4067)*BR$2475)+((AT4067-AV4067)*BR$2474)+(H4067*BR$2476)+(P4067*BR$2477)</f>
        <v>#REF!</v>
      </c>
      <c r="BQ4067" s="53"/>
      <c r="BR4067" s="53"/>
      <c r="BS4067" s="779"/>
    </row>
    <row r="4068" spans="1:71" ht="21.75" customHeight="1" x14ac:dyDescent="0.25">
      <c r="A4068" s="779"/>
      <c r="B4068" s="415"/>
      <c r="C4068" s="412" t="str">
        <f>IF(ROSTER!D$32="","",ROSTER!D$32)</f>
        <v/>
      </c>
      <c r="D4068" s="413"/>
      <c r="E4068" s="419"/>
      <c r="F4068" s="421"/>
      <c r="G4068" s="423"/>
      <c r="H4068" s="426"/>
      <c r="I4068" s="427"/>
      <c r="J4068" s="430"/>
      <c r="K4068" s="431"/>
      <c r="L4068" s="434"/>
      <c r="M4068" s="435"/>
      <c r="N4068" s="438" t="s">
        <v>14</v>
      </c>
      <c r="O4068" s="439"/>
      <c r="P4068" s="430"/>
      <c r="Q4068" s="431"/>
      <c r="R4068" s="434"/>
      <c r="S4068" s="441"/>
      <c r="T4068" s="434"/>
      <c r="U4068" s="427"/>
      <c r="V4068" s="441"/>
      <c r="W4068" s="427"/>
      <c r="X4068" s="430"/>
      <c r="Y4068" s="427"/>
      <c r="Z4068" s="430"/>
      <c r="AA4068" s="427"/>
      <c r="AB4068" s="430"/>
      <c r="AC4068" s="431"/>
      <c r="AD4068" s="434"/>
      <c r="AE4068" s="435"/>
      <c r="AF4068" s="444"/>
      <c r="AG4068" s="445"/>
      <c r="AH4068" s="430"/>
      <c r="AI4068" s="431"/>
      <c r="AJ4068" s="434"/>
      <c r="AK4068" s="435"/>
      <c r="AL4068" s="448"/>
      <c r="AM4068" s="449"/>
      <c r="AN4068" s="430"/>
      <c r="AO4068" s="431"/>
      <c r="AP4068" s="434"/>
      <c r="AQ4068" s="435"/>
      <c r="AR4068" s="448"/>
      <c r="AS4068" s="449"/>
      <c r="AT4068" s="452"/>
      <c r="AU4068" s="453"/>
      <c r="AV4068" s="456"/>
      <c r="AW4068" s="457"/>
      <c r="AX4068" s="448"/>
      <c r="AY4068" s="449"/>
      <c r="AZ4068" s="430"/>
      <c r="BA4068" s="431"/>
      <c r="BB4068" s="434"/>
      <c r="BC4068" s="435"/>
      <c r="BD4068" s="448"/>
      <c r="BE4068" s="449"/>
      <c r="BF4068" s="452"/>
      <c r="BG4068" s="453"/>
      <c r="BH4068" s="456"/>
      <c r="BI4068" s="457"/>
      <c r="BJ4068" s="448"/>
      <c r="BK4068" s="449"/>
      <c r="BL4068" s="409"/>
      <c r="BM4068" s="410"/>
      <c r="BN4068" s="411"/>
      <c r="BO4068" s="405"/>
      <c r="BP4068" s="405"/>
      <c r="BQ4068" s="53"/>
      <c r="BR4068" s="53"/>
      <c r="BS4068" s="779"/>
    </row>
    <row r="4069" spans="1:71" ht="21.75" customHeight="1" x14ac:dyDescent="0.25">
      <c r="A4069" s="779"/>
      <c r="B4069" s="414" t="str">
        <f>IF(ROSTER!B$34="","",ROSTER!B$34)</f>
        <v/>
      </c>
      <c r="C4069" s="416" t="str">
        <f>IF(ROSTER!C$34="","",ROSTER!C$34)</f>
        <v/>
      </c>
      <c r="D4069" s="417"/>
      <c r="E4069" s="418"/>
      <c r="F4069" s="420">
        <f>IF(E4069="y",1,IF(E4069="S",1,0))</f>
        <v>0</v>
      </c>
      <c r="G4069" s="422">
        <f>IF(E4069="S",1,0)</f>
        <v>0</v>
      </c>
      <c r="H4069" s="424"/>
      <c r="I4069" s="425"/>
      <c r="J4069" s="428"/>
      <c r="K4069" s="429"/>
      <c r="L4069" s="432"/>
      <c r="M4069" s="433"/>
      <c r="N4069" s="436">
        <f>L4069+J4069</f>
        <v>0</v>
      </c>
      <c r="O4069" s="437"/>
      <c r="P4069" s="428"/>
      <c r="Q4069" s="429"/>
      <c r="R4069" s="432"/>
      <c r="S4069" s="440"/>
      <c r="T4069" s="432"/>
      <c r="U4069" s="425"/>
      <c r="V4069" s="440"/>
      <c r="W4069" s="425"/>
      <c r="X4069" s="428"/>
      <c r="Y4069" s="425"/>
      <c r="Z4069" s="428"/>
      <c r="AA4069" s="425"/>
      <c r="AB4069" s="428"/>
      <c r="AC4069" s="429"/>
      <c r="AD4069" s="432"/>
      <c r="AE4069" s="433"/>
      <c r="AF4069" s="442">
        <f>IF(AB4069=0,0,(AD4069/AB4069)*100)</f>
        <v>0</v>
      </c>
      <c r="AG4069" s="443"/>
      <c r="AH4069" s="428"/>
      <c r="AI4069" s="429"/>
      <c r="AJ4069" s="432"/>
      <c r="AK4069" s="433"/>
      <c r="AL4069" s="446">
        <f>IF(AH4069=0,0,(AJ4069/AH4069)*100)</f>
        <v>0</v>
      </c>
      <c r="AM4069" s="447"/>
      <c r="AN4069" s="428"/>
      <c r="AO4069" s="429"/>
      <c r="AP4069" s="432"/>
      <c r="AQ4069" s="433"/>
      <c r="AR4069" s="446">
        <f>IF(AN4069=0,0,(AP4069/AN4069)*100)</f>
        <v>0</v>
      </c>
      <c r="AS4069" s="447"/>
      <c r="AT4069" s="450">
        <f>AB4069+AH4069+AN4069</f>
        <v>0</v>
      </c>
      <c r="AU4069" s="451"/>
      <c r="AV4069" s="454">
        <f>AD4069+AJ4069+AP4069</f>
        <v>0</v>
      </c>
      <c r="AW4069" s="455"/>
      <c r="AX4069" s="446">
        <f>IF(AT4069=0,0,(AV4069/AT4069)*100)</f>
        <v>0</v>
      </c>
      <c r="AY4069" s="447"/>
      <c r="AZ4069" s="428"/>
      <c r="BA4069" s="429"/>
      <c r="BB4069" s="432"/>
      <c r="BC4069" s="433"/>
      <c r="BD4069" s="446">
        <f>IF(AZ4069=0,0,(BB4069/AZ4069)*100)</f>
        <v>0</v>
      </c>
      <c r="BE4069" s="447"/>
      <c r="BF4069" s="450">
        <f>AT4069+AZ4069</f>
        <v>0</v>
      </c>
      <c r="BG4069" s="451"/>
      <c r="BH4069" s="454">
        <f>AV4069+BB4069</f>
        <v>0</v>
      </c>
      <c r="BI4069" s="455"/>
      <c r="BJ4069" s="446">
        <f>IF(BF4069=0,0,(BH4069/BF4069)*100)</f>
        <v>0</v>
      </c>
      <c r="BK4069" s="447"/>
      <c r="BL4069" s="406">
        <f>(AD4069*2)+(AJ4069*2)+(AP4069*3)+BB4069</f>
        <v>0</v>
      </c>
      <c r="BM4069" s="407"/>
      <c r="BN4069" s="408"/>
      <c r="BO4069" s="404" t="e">
        <f>(BL4069*BR$2468)+(N4069*BR$2469)+(X4069*BR$2470)+(R4069*BR$2471)+(V4069*BR$2472)+(Z4069*BR$2473)</f>
        <v>#REF!</v>
      </c>
      <c r="BP4069" s="404" t="e">
        <f>((AZ4069-BB4069)*BR$2475)+((AT4069-AV4069)*BR$2474)+(H4069*BR$2476)+(P4069*BR$2477)</f>
        <v>#REF!</v>
      </c>
      <c r="BQ4069" s="53"/>
      <c r="BR4069" s="53"/>
      <c r="BS4069" s="779"/>
    </row>
    <row r="4070" spans="1:71" ht="21.75" customHeight="1" x14ac:dyDescent="0.25">
      <c r="A4070" s="779"/>
      <c r="B4070" s="415"/>
      <c r="C4070" s="412" t="str">
        <f>IF(ROSTER!D$34="","",ROSTER!D$34)</f>
        <v/>
      </c>
      <c r="D4070" s="413"/>
      <c r="E4070" s="419"/>
      <c r="F4070" s="421"/>
      <c r="G4070" s="423"/>
      <c r="H4070" s="426"/>
      <c r="I4070" s="427"/>
      <c r="J4070" s="430"/>
      <c r="K4070" s="431"/>
      <c r="L4070" s="434"/>
      <c r="M4070" s="435"/>
      <c r="N4070" s="438" t="s">
        <v>14</v>
      </c>
      <c r="O4070" s="439"/>
      <c r="P4070" s="430"/>
      <c r="Q4070" s="431"/>
      <c r="R4070" s="434"/>
      <c r="S4070" s="441"/>
      <c r="T4070" s="434"/>
      <c r="U4070" s="427"/>
      <c r="V4070" s="441"/>
      <c r="W4070" s="427"/>
      <c r="X4070" s="430"/>
      <c r="Y4070" s="427"/>
      <c r="Z4070" s="430"/>
      <c r="AA4070" s="427"/>
      <c r="AB4070" s="430"/>
      <c r="AC4070" s="431"/>
      <c r="AD4070" s="434"/>
      <c r="AE4070" s="435"/>
      <c r="AF4070" s="444"/>
      <c r="AG4070" s="445"/>
      <c r="AH4070" s="430"/>
      <c r="AI4070" s="431"/>
      <c r="AJ4070" s="434"/>
      <c r="AK4070" s="435"/>
      <c r="AL4070" s="448"/>
      <c r="AM4070" s="449"/>
      <c r="AN4070" s="430"/>
      <c r="AO4070" s="431"/>
      <c r="AP4070" s="434"/>
      <c r="AQ4070" s="435"/>
      <c r="AR4070" s="448"/>
      <c r="AS4070" s="449"/>
      <c r="AT4070" s="452"/>
      <c r="AU4070" s="453"/>
      <c r="AV4070" s="456"/>
      <c r="AW4070" s="457"/>
      <c r="AX4070" s="448"/>
      <c r="AY4070" s="449"/>
      <c r="AZ4070" s="430"/>
      <c r="BA4070" s="431"/>
      <c r="BB4070" s="434"/>
      <c r="BC4070" s="435"/>
      <c r="BD4070" s="448"/>
      <c r="BE4070" s="449"/>
      <c r="BF4070" s="452"/>
      <c r="BG4070" s="453"/>
      <c r="BH4070" s="456"/>
      <c r="BI4070" s="457"/>
      <c r="BJ4070" s="448"/>
      <c r="BK4070" s="449"/>
      <c r="BL4070" s="409"/>
      <c r="BM4070" s="410"/>
      <c r="BN4070" s="411"/>
      <c r="BO4070" s="405"/>
      <c r="BP4070" s="405"/>
      <c r="BQ4070" s="53"/>
      <c r="BR4070" s="53"/>
      <c r="BS4070" s="779"/>
    </row>
    <row r="4071" spans="1:71" ht="21.75" customHeight="1" x14ac:dyDescent="0.25">
      <c r="A4071" s="779"/>
      <c r="B4071" s="414" t="str">
        <f>IF(ROSTER!B$36="","",ROSTER!B$36)</f>
        <v/>
      </c>
      <c r="C4071" s="416" t="str">
        <f>IF(ROSTER!C$36="","",ROSTER!C$36)</f>
        <v/>
      </c>
      <c r="D4071" s="417"/>
      <c r="E4071" s="418"/>
      <c r="F4071" s="420">
        <f>IF(E4071="y",1,IF(E4071="S",1,0))</f>
        <v>0</v>
      </c>
      <c r="G4071" s="422">
        <f>IF(E4071="S",1,0)</f>
        <v>0</v>
      </c>
      <c r="H4071" s="424"/>
      <c r="I4071" s="425"/>
      <c r="J4071" s="428"/>
      <c r="K4071" s="429"/>
      <c r="L4071" s="432"/>
      <c r="M4071" s="433"/>
      <c r="N4071" s="436">
        <f>L4071+J4071</f>
        <v>0</v>
      </c>
      <c r="O4071" s="437"/>
      <c r="P4071" s="428"/>
      <c r="Q4071" s="429"/>
      <c r="R4071" s="432"/>
      <c r="S4071" s="440"/>
      <c r="T4071" s="432"/>
      <c r="U4071" s="425"/>
      <c r="V4071" s="440"/>
      <c r="W4071" s="425"/>
      <c r="X4071" s="428"/>
      <c r="Y4071" s="425"/>
      <c r="Z4071" s="428"/>
      <c r="AA4071" s="425"/>
      <c r="AB4071" s="428"/>
      <c r="AC4071" s="429"/>
      <c r="AD4071" s="432"/>
      <c r="AE4071" s="433"/>
      <c r="AF4071" s="442">
        <f>IF(AB4071=0,0,(AD4071/AB4071)*100)</f>
        <v>0</v>
      </c>
      <c r="AG4071" s="443"/>
      <c r="AH4071" s="428"/>
      <c r="AI4071" s="429"/>
      <c r="AJ4071" s="432"/>
      <c r="AK4071" s="433"/>
      <c r="AL4071" s="446">
        <f>IF(AH4071=0,0,(AJ4071/AH4071)*100)</f>
        <v>0</v>
      </c>
      <c r="AM4071" s="447"/>
      <c r="AN4071" s="428"/>
      <c r="AO4071" s="429"/>
      <c r="AP4071" s="432"/>
      <c r="AQ4071" s="433"/>
      <c r="AR4071" s="446">
        <f>IF(AN4071=0,0,(AP4071/AN4071)*100)</f>
        <v>0</v>
      </c>
      <c r="AS4071" s="447"/>
      <c r="AT4071" s="450">
        <f>AB4071+AH4071+AN4071</f>
        <v>0</v>
      </c>
      <c r="AU4071" s="451"/>
      <c r="AV4071" s="454">
        <f>AD4071+AJ4071+AP4071</f>
        <v>0</v>
      </c>
      <c r="AW4071" s="455"/>
      <c r="AX4071" s="446">
        <f>IF(AT4071=0,0,(AV4071/AT4071)*100)</f>
        <v>0</v>
      </c>
      <c r="AY4071" s="447"/>
      <c r="AZ4071" s="428"/>
      <c r="BA4071" s="429"/>
      <c r="BB4071" s="432"/>
      <c r="BC4071" s="433"/>
      <c r="BD4071" s="446">
        <f>IF(AZ4071=0,0,(BB4071/AZ4071)*100)</f>
        <v>0</v>
      </c>
      <c r="BE4071" s="447"/>
      <c r="BF4071" s="450">
        <f>AT4071+AZ4071</f>
        <v>0</v>
      </c>
      <c r="BG4071" s="451"/>
      <c r="BH4071" s="454">
        <f>AV4071+BB4071</f>
        <v>0</v>
      </c>
      <c r="BI4071" s="455"/>
      <c r="BJ4071" s="446">
        <f>IF(BF4071=0,0,(BH4071/BF4071)*100)</f>
        <v>0</v>
      </c>
      <c r="BK4071" s="447"/>
      <c r="BL4071" s="406">
        <f>(AD4071*2)+(AJ4071*2)+(AP4071*3)+BB4071</f>
        <v>0</v>
      </c>
      <c r="BM4071" s="407"/>
      <c r="BN4071" s="408"/>
      <c r="BO4071" s="404" t="e">
        <f>(BL4071*BR$2468)+(N4071*BR$2469)+(X4071*BR$2470)+(R4071*BR$2471)+(V4071*BR$2472)+(Z4071*BR$2473)</f>
        <v>#REF!</v>
      </c>
      <c r="BP4071" s="404" t="e">
        <f>((AZ4071-BB4071)*BR$2475)+((AT4071-AV4071)*BR$2474)+(H4071*BR$2476)+(P4071*BR$2477)</f>
        <v>#REF!</v>
      </c>
      <c r="BQ4071" s="53"/>
      <c r="BR4071" s="53"/>
      <c r="BS4071" s="779"/>
    </row>
    <row r="4072" spans="1:71" ht="21.75" customHeight="1" x14ac:dyDescent="0.25">
      <c r="A4072" s="779"/>
      <c r="B4072" s="415"/>
      <c r="C4072" s="412" t="str">
        <f>IF(ROSTER!D$36="","",ROSTER!D$36)</f>
        <v/>
      </c>
      <c r="D4072" s="413"/>
      <c r="E4072" s="419"/>
      <c r="F4072" s="421"/>
      <c r="G4072" s="423"/>
      <c r="H4072" s="426"/>
      <c r="I4072" s="427"/>
      <c r="J4072" s="430"/>
      <c r="K4072" s="431"/>
      <c r="L4072" s="434"/>
      <c r="M4072" s="435"/>
      <c r="N4072" s="438" t="s">
        <v>14</v>
      </c>
      <c r="O4072" s="439"/>
      <c r="P4072" s="430"/>
      <c r="Q4072" s="431"/>
      <c r="R4072" s="434"/>
      <c r="S4072" s="441"/>
      <c r="T4072" s="434"/>
      <c r="U4072" s="427"/>
      <c r="V4072" s="441"/>
      <c r="W4072" s="427"/>
      <c r="X4072" s="430"/>
      <c r="Y4072" s="427"/>
      <c r="Z4072" s="430"/>
      <c r="AA4072" s="427"/>
      <c r="AB4072" s="430"/>
      <c r="AC4072" s="431"/>
      <c r="AD4072" s="434"/>
      <c r="AE4072" s="435"/>
      <c r="AF4072" s="444"/>
      <c r="AG4072" s="445"/>
      <c r="AH4072" s="430"/>
      <c r="AI4072" s="431"/>
      <c r="AJ4072" s="434"/>
      <c r="AK4072" s="435"/>
      <c r="AL4072" s="448"/>
      <c r="AM4072" s="449"/>
      <c r="AN4072" s="430"/>
      <c r="AO4072" s="431"/>
      <c r="AP4072" s="434"/>
      <c r="AQ4072" s="435"/>
      <c r="AR4072" s="448"/>
      <c r="AS4072" s="449"/>
      <c r="AT4072" s="452"/>
      <c r="AU4072" s="453"/>
      <c r="AV4072" s="456"/>
      <c r="AW4072" s="457"/>
      <c r="AX4072" s="448"/>
      <c r="AY4072" s="449"/>
      <c r="AZ4072" s="430"/>
      <c r="BA4072" s="431"/>
      <c r="BB4072" s="434"/>
      <c r="BC4072" s="435"/>
      <c r="BD4072" s="448"/>
      <c r="BE4072" s="449"/>
      <c r="BF4072" s="452"/>
      <c r="BG4072" s="453"/>
      <c r="BH4072" s="456"/>
      <c r="BI4072" s="457"/>
      <c r="BJ4072" s="448"/>
      <c r="BK4072" s="449"/>
      <c r="BL4072" s="409"/>
      <c r="BM4072" s="410"/>
      <c r="BN4072" s="411"/>
      <c r="BO4072" s="405"/>
      <c r="BP4072" s="405"/>
      <c r="BQ4072" s="53"/>
      <c r="BR4072" s="53"/>
      <c r="BS4072" s="779"/>
    </row>
    <row r="4073" spans="1:71" ht="21.75" customHeight="1" x14ac:dyDescent="0.25">
      <c r="A4073" s="779"/>
      <c r="B4073" s="414" t="str">
        <f>IF(ROSTER!B$38="","",ROSTER!B$38)</f>
        <v/>
      </c>
      <c r="C4073" s="416" t="str">
        <f>IF(ROSTER!C$38="","",ROSTER!C$38)</f>
        <v/>
      </c>
      <c r="D4073" s="417"/>
      <c r="E4073" s="418"/>
      <c r="F4073" s="420">
        <f>IF(E4073="y",1,IF(E4073="S",1,0))</f>
        <v>0</v>
      </c>
      <c r="G4073" s="422">
        <f>IF(E4073="S",1,0)</f>
        <v>0</v>
      </c>
      <c r="H4073" s="424"/>
      <c r="I4073" s="425"/>
      <c r="J4073" s="428"/>
      <c r="K4073" s="429"/>
      <c r="L4073" s="432"/>
      <c r="M4073" s="433"/>
      <c r="N4073" s="436">
        <f>L4073+J4073</f>
        <v>0</v>
      </c>
      <c r="O4073" s="437"/>
      <c r="P4073" s="428"/>
      <c r="Q4073" s="429"/>
      <c r="R4073" s="432"/>
      <c r="S4073" s="440"/>
      <c r="T4073" s="432"/>
      <c r="U4073" s="425"/>
      <c r="V4073" s="440"/>
      <c r="W4073" s="425"/>
      <c r="X4073" s="428"/>
      <c r="Y4073" s="425"/>
      <c r="Z4073" s="428"/>
      <c r="AA4073" s="425"/>
      <c r="AB4073" s="428"/>
      <c r="AC4073" s="429"/>
      <c r="AD4073" s="432"/>
      <c r="AE4073" s="433"/>
      <c r="AF4073" s="442">
        <f>IF(AB4073=0,0,(AD4073/AB4073)*100)</f>
        <v>0</v>
      </c>
      <c r="AG4073" s="443"/>
      <c r="AH4073" s="428"/>
      <c r="AI4073" s="429"/>
      <c r="AJ4073" s="432"/>
      <c r="AK4073" s="433"/>
      <c r="AL4073" s="446">
        <f>IF(AH4073=0,0,(AJ4073/AH4073)*100)</f>
        <v>0</v>
      </c>
      <c r="AM4073" s="447"/>
      <c r="AN4073" s="428"/>
      <c r="AO4073" s="429"/>
      <c r="AP4073" s="432"/>
      <c r="AQ4073" s="433"/>
      <c r="AR4073" s="446">
        <f>IF(AN4073=0,0,(AP4073/AN4073)*100)</f>
        <v>0</v>
      </c>
      <c r="AS4073" s="447"/>
      <c r="AT4073" s="450">
        <f>AB4073+AH4073+AN4073</f>
        <v>0</v>
      </c>
      <c r="AU4073" s="451"/>
      <c r="AV4073" s="454">
        <f>AD4073+AJ4073+AP4073</f>
        <v>0</v>
      </c>
      <c r="AW4073" s="455"/>
      <c r="AX4073" s="446">
        <f>IF(AT4073=0,0,(AV4073/AT4073)*100)</f>
        <v>0</v>
      </c>
      <c r="AY4073" s="447"/>
      <c r="AZ4073" s="428"/>
      <c r="BA4073" s="429"/>
      <c r="BB4073" s="432"/>
      <c r="BC4073" s="433"/>
      <c r="BD4073" s="446">
        <f>IF(AZ4073=0,0,(BB4073/AZ4073)*100)</f>
        <v>0</v>
      </c>
      <c r="BE4073" s="447"/>
      <c r="BF4073" s="450">
        <f>AT4073+AZ4073</f>
        <v>0</v>
      </c>
      <c r="BG4073" s="451"/>
      <c r="BH4073" s="454">
        <f>AV4073+BB4073</f>
        <v>0</v>
      </c>
      <c r="BI4073" s="455"/>
      <c r="BJ4073" s="446">
        <f>IF(BF4073=0,0,(BH4073/BF4073)*100)</f>
        <v>0</v>
      </c>
      <c r="BK4073" s="447"/>
      <c r="BL4073" s="406">
        <f>(AD4073*2)+(AJ4073*2)+(AP4073*3)+BB4073</f>
        <v>0</v>
      </c>
      <c r="BM4073" s="407"/>
      <c r="BN4073" s="408"/>
      <c r="BO4073" s="404" t="e">
        <f>(BL4073*BR$2468)+(N4073*BR$2469)+(X4073*BR$2470)+(R4073*BR$2471)+(V4073*BR$2472)+(Z4073*BR$2473)</f>
        <v>#REF!</v>
      </c>
      <c r="BP4073" s="404" t="e">
        <f>((AZ4073-BB4073)*BR$2475)+((AT4073-AV4073)*BR$2474)+(H4073*BR$2476)+(P4073*BR$2477)</f>
        <v>#REF!</v>
      </c>
      <c r="BQ4073" s="53"/>
      <c r="BR4073" s="53"/>
      <c r="BS4073" s="779"/>
    </row>
    <row r="4074" spans="1:71" ht="21.75" customHeight="1" x14ac:dyDescent="0.25">
      <c r="A4074" s="779"/>
      <c r="B4074" s="415"/>
      <c r="C4074" s="412" t="str">
        <f>IF(ROSTER!D$38="","",ROSTER!D$38)</f>
        <v/>
      </c>
      <c r="D4074" s="413"/>
      <c r="E4074" s="419"/>
      <c r="F4074" s="421"/>
      <c r="G4074" s="423"/>
      <c r="H4074" s="426"/>
      <c r="I4074" s="427"/>
      <c r="J4074" s="430"/>
      <c r="K4074" s="431"/>
      <c r="L4074" s="434"/>
      <c r="M4074" s="435"/>
      <c r="N4074" s="438" t="s">
        <v>14</v>
      </c>
      <c r="O4074" s="439"/>
      <c r="P4074" s="430"/>
      <c r="Q4074" s="431"/>
      <c r="R4074" s="434"/>
      <c r="S4074" s="441"/>
      <c r="T4074" s="434"/>
      <c r="U4074" s="427"/>
      <c r="V4074" s="441"/>
      <c r="W4074" s="427"/>
      <c r="X4074" s="430"/>
      <c r="Y4074" s="427"/>
      <c r="Z4074" s="430"/>
      <c r="AA4074" s="427"/>
      <c r="AB4074" s="430"/>
      <c r="AC4074" s="431"/>
      <c r="AD4074" s="434"/>
      <c r="AE4074" s="435"/>
      <c r="AF4074" s="444"/>
      <c r="AG4074" s="445"/>
      <c r="AH4074" s="430"/>
      <c r="AI4074" s="431"/>
      <c r="AJ4074" s="434"/>
      <c r="AK4074" s="435"/>
      <c r="AL4074" s="448"/>
      <c r="AM4074" s="449"/>
      <c r="AN4074" s="430"/>
      <c r="AO4074" s="431"/>
      <c r="AP4074" s="434"/>
      <c r="AQ4074" s="435"/>
      <c r="AR4074" s="448"/>
      <c r="AS4074" s="449"/>
      <c r="AT4074" s="452"/>
      <c r="AU4074" s="453"/>
      <c r="AV4074" s="456"/>
      <c r="AW4074" s="457"/>
      <c r="AX4074" s="448"/>
      <c r="AY4074" s="449"/>
      <c r="AZ4074" s="430"/>
      <c r="BA4074" s="431"/>
      <c r="BB4074" s="434"/>
      <c r="BC4074" s="435"/>
      <c r="BD4074" s="448"/>
      <c r="BE4074" s="449"/>
      <c r="BF4074" s="452"/>
      <c r="BG4074" s="453"/>
      <c r="BH4074" s="456"/>
      <c r="BI4074" s="457"/>
      <c r="BJ4074" s="448"/>
      <c r="BK4074" s="449"/>
      <c r="BL4074" s="409"/>
      <c r="BM4074" s="410"/>
      <c r="BN4074" s="411"/>
      <c r="BO4074" s="405"/>
      <c r="BP4074" s="405"/>
      <c r="BQ4074" s="53"/>
      <c r="BR4074" s="53"/>
      <c r="BS4074" s="779"/>
    </row>
    <row r="4075" spans="1:71" ht="21.75" customHeight="1" x14ac:dyDescent="0.25">
      <c r="A4075" s="779"/>
      <c r="B4075" s="414" t="str">
        <f>IF(ROSTER!B$40="","",ROSTER!B$40)</f>
        <v/>
      </c>
      <c r="C4075" s="416" t="str">
        <f>IF(ROSTER!C$40="","",ROSTER!C$40)</f>
        <v/>
      </c>
      <c r="D4075" s="417"/>
      <c r="E4075" s="418"/>
      <c r="F4075" s="420">
        <f>IF(E4075="y",1,IF(E4075="S",1,0))</f>
        <v>0</v>
      </c>
      <c r="G4075" s="422">
        <f>IF(E4075="S",1,0)</f>
        <v>0</v>
      </c>
      <c r="H4075" s="424"/>
      <c r="I4075" s="425"/>
      <c r="J4075" s="428"/>
      <c r="K4075" s="429"/>
      <c r="L4075" s="432"/>
      <c r="M4075" s="433"/>
      <c r="N4075" s="436">
        <f>L4075+J4075</f>
        <v>0</v>
      </c>
      <c r="O4075" s="437"/>
      <c r="P4075" s="428"/>
      <c r="Q4075" s="429"/>
      <c r="R4075" s="432"/>
      <c r="S4075" s="440"/>
      <c r="T4075" s="432"/>
      <c r="U4075" s="425"/>
      <c r="V4075" s="440"/>
      <c r="W4075" s="425"/>
      <c r="X4075" s="428"/>
      <c r="Y4075" s="425"/>
      <c r="Z4075" s="428"/>
      <c r="AA4075" s="425"/>
      <c r="AB4075" s="428"/>
      <c r="AC4075" s="429"/>
      <c r="AD4075" s="432"/>
      <c r="AE4075" s="433"/>
      <c r="AF4075" s="442">
        <f>IF(AB4075=0,0,(AD4075/AB4075)*100)</f>
        <v>0</v>
      </c>
      <c r="AG4075" s="443"/>
      <c r="AH4075" s="428"/>
      <c r="AI4075" s="429"/>
      <c r="AJ4075" s="432"/>
      <c r="AK4075" s="433"/>
      <c r="AL4075" s="446">
        <f>IF(AH4075=0,0,(AJ4075/AH4075)*100)</f>
        <v>0</v>
      </c>
      <c r="AM4075" s="447"/>
      <c r="AN4075" s="428"/>
      <c r="AO4075" s="429"/>
      <c r="AP4075" s="432"/>
      <c r="AQ4075" s="433"/>
      <c r="AR4075" s="446">
        <f>IF(AN4075=0,0,(AP4075/AN4075)*100)</f>
        <v>0</v>
      </c>
      <c r="AS4075" s="447"/>
      <c r="AT4075" s="450">
        <f>AB4075+AH4075+AN4075</f>
        <v>0</v>
      </c>
      <c r="AU4075" s="451"/>
      <c r="AV4075" s="454">
        <f>AD4075+AJ4075+AP4075</f>
        <v>0</v>
      </c>
      <c r="AW4075" s="455"/>
      <c r="AX4075" s="446">
        <f>IF(AT4075=0,0,(AV4075/AT4075)*100)</f>
        <v>0</v>
      </c>
      <c r="AY4075" s="447"/>
      <c r="AZ4075" s="428"/>
      <c r="BA4075" s="429"/>
      <c r="BB4075" s="432"/>
      <c r="BC4075" s="433"/>
      <c r="BD4075" s="446">
        <f>IF(AZ4075=0,0,(BB4075/AZ4075)*100)</f>
        <v>0</v>
      </c>
      <c r="BE4075" s="447"/>
      <c r="BF4075" s="450">
        <f>AT4075+AZ4075</f>
        <v>0</v>
      </c>
      <c r="BG4075" s="451"/>
      <c r="BH4075" s="454">
        <f>AV4075+BB4075</f>
        <v>0</v>
      </c>
      <c r="BI4075" s="455"/>
      <c r="BJ4075" s="446">
        <f>IF(BF4075=0,0,(BH4075/BF4075)*100)</f>
        <v>0</v>
      </c>
      <c r="BK4075" s="447"/>
      <c r="BL4075" s="406">
        <f>(AD4075*2)+(AJ4075*2)+(AP4075*3)+BB4075</f>
        <v>0</v>
      </c>
      <c r="BM4075" s="407"/>
      <c r="BN4075" s="408"/>
      <c r="BO4075" s="404" t="e">
        <f>(BL4075*BR$2468)+(N4075*BR$2469)+(X4075*BR$2470)+(R4075*BR$2471)+(V4075*BR$2472)+(Z4075*BR$2473)</f>
        <v>#REF!</v>
      </c>
      <c r="BP4075" s="404" t="e">
        <f>((AZ4075-BB4075)*BR$2475)+((AT4075-AV4075)*BR$2474)+(H4075*BR$2476)+(P4075*BR$2477)</f>
        <v>#REF!</v>
      </c>
      <c r="BQ4075" s="53"/>
      <c r="BR4075" s="53"/>
      <c r="BS4075" s="779"/>
    </row>
    <row r="4076" spans="1:71" ht="21.75" customHeight="1" x14ac:dyDescent="0.25">
      <c r="A4076" s="779"/>
      <c r="B4076" s="415"/>
      <c r="C4076" s="412" t="str">
        <f>IF(ROSTER!D$40="","",ROSTER!D$40)</f>
        <v/>
      </c>
      <c r="D4076" s="413"/>
      <c r="E4076" s="419"/>
      <c r="F4076" s="421"/>
      <c r="G4076" s="423"/>
      <c r="H4076" s="426"/>
      <c r="I4076" s="427"/>
      <c r="J4076" s="430"/>
      <c r="K4076" s="431"/>
      <c r="L4076" s="434"/>
      <c r="M4076" s="435"/>
      <c r="N4076" s="438" t="s">
        <v>14</v>
      </c>
      <c r="O4076" s="439"/>
      <c r="P4076" s="430"/>
      <c r="Q4076" s="431"/>
      <c r="R4076" s="434"/>
      <c r="S4076" s="441"/>
      <c r="T4076" s="434"/>
      <c r="U4076" s="427"/>
      <c r="V4076" s="441"/>
      <c r="W4076" s="427"/>
      <c r="X4076" s="430"/>
      <c r="Y4076" s="427"/>
      <c r="Z4076" s="430"/>
      <c r="AA4076" s="427"/>
      <c r="AB4076" s="430"/>
      <c r="AC4076" s="431"/>
      <c r="AD4076" s="434"/>
      <c r="AE4076" s="435"/>
      <c r="AF4076" s="444"/>
      <c r="AG4076" s="445"/>
      <c r="AH4076" s="430"/>
      <c r="AI4076" s="431"/>
      <c r="AJ4076" s="434"/>
      <c r="AK4076" s="435"/>
      <c r="AL4076" s="448"/>
      <c r="AM4076" s="449"/>
      <c r="AN4076" s="430"/>
      <c r="AO4076" s="431"/>
      <c r="AP4076" s="434"/>
      <c r="AQ4076" s="435"/>
      <c r="AR4076" s="448"/>
      <c r="AS4076" s="449"/>
      <c r="AT4076" s="452"/>
      <c r="AU4076" s="453"/>
      <c r="AV4076" s="456"/>
      <c r="AW4076" s="457"/>
      <c r="AX4076" s="448"/>
      <c r="AY4076" s="449"/>
      <c r="AZ4076" s="430"/>
      <c r="BA4076" s="431"/>
      <c r="BB4076" s="434"/>
      <c r="BC4076" s="435"/>
      <c r="BD4076" s="448"/>
      <c r="BE4076" s="449"/>
      <c r="BF4076" s="452"/>
      <c r="BG4076" s="453"/>
      <c r="BH4076" s="456"/>
      <c r="BI4076" s="457"/>
      <c r="BJ4076" s="448"/>
      <c r="BK4076" s="449"/>
      <c r="BL4076" s="409"/>
      <c r="BM4076" s="410"/>
      <c r="BN4076" s="411"/>
      <c r="BO4076" s="405"/>
      <c r="BP4076" s="405"/>
      <c r="BQ4076" s="53"/>
      <c r="BR4076" s="53"/>
      <c r="BS4076" s="779"/>
    </row>
    <row r="4077" spans="1:71" ht="21.75" customHeight="1" x14ac:dyDescent="0.25">
      <c r="A4077" s="779"/>
      <c r="B4077" s="414" t="str">
        <f>IF(ROSTER!B$42="","",ROSTER!B$42)</f>
        <v/>
      </c>
      <c r="C4077" s="416" t="str">
        <f>IF(ROSTER!C$42="","",ROSTER!C$42)</f>
        <v/>
      </c>
      <c r="D4077" s="417"/>
      <c r="E4077" s="418"/>
      <c r="F4077" s="420">
        <f>IF(E4077="y",1,IF(E4077="S",1,0))</f>
        <v>0</v>
      </c>
      <c r="G4077" s="422">
        <f>IF(E4077="S",1,0)</f>
        <v>0</v>
      </c>
      <c r="H4077" s="424"/>
      <c r="I4077" s="425"/>
      <c r="J4077" s="428"/>
      <c r="K4077" s="429"/>
      <c r="L4077" s="432"/>
      <c r="M4077" s="433"/>
      <c r="N4077" s="436">
        <f>L4077+J4077</f>
        <v>0</v>
      </c>
      <c r="O4077" s="437"/>
      <c r="P4077" s="428"/>
      <c r="Q4077" s="429"/>
      <c r="R4077" s="432"/>
      <c r="S4077" s="440"/>
      <c r="T4077" s="432"/>
      <c r="U4077" s="425"/>
      <c r="V4077" s="440"/>
      <c r="W4077" s="425"/>
      <c r="X4077" s="428"/>
      <c r="Y4077" s="425"/>
      <c r="Z4077" s="428"/>
      <c r="AA4077" s="425"/>
      <c r="AB4077" s="428"/>
      <c r="AC4077" s="429"/>
      <c r="AD4077" s="432"/>
      <c r="AE4077" s="433"/>
      <c r="AF4077" s="442">
        <f>IF(AB4077=0,0,(AD4077/AB4077)*100)</f>
        <v>0</v>
      </c>
      <c r="AG4077" s="443"/>
      <c r="AH4077" s="428"/>
      <c r="AI4077" s="429"/>
      <c r="AJ4077" s="432"/>
      <c r="AK4077" s="433"/>
      <c r="AL4077" s="446">
        <f>IF(AH4077=0,0,(AJ4077/AH4077)*100)</f>
        <v>0</v>
      </c>
      <c r="AM4077" s="447"/>
      <c r="AN4077" s="428"/>
      <c r="AO4077" s="429"/>
      <c r="AP4077" s="432"/>
      <c r="AQ4077" s="433"/>
      <c r="AR4077" s="446">
        <f>IF(AN4077=0,0,(AP4077/AN4077)*100)</f>
        <v>0</v>
      </c>
      <c r="AS4077" s="447"/>
      <c r="AT4077" s="450">
        <f>AB4077+AH4077+AN4077</f>
        <v>0</v>
      </c>
      <c r="AU4077" s="451"/>
      <c r="AV4077" s="454">
        <f>AD4077+AJ4077+AP4077</f>
        <v>0</v>
      </c>
      <c r="AW4077" s="455"/>
      <c r="AX4077" s="446">
        <f>IF(AT4077=0,0,(AV4077/AT4077)*100)</f>
        <v>0</v>
      </c>
      <c r="AY4077" s="447"/>
      <c r="AZ4077" s="428"/>
      <c r="BA4077" s="429"/>
      <c r="BB4077" s="432"/>
      <c r="BC4077" s="433"/>
      <c r="BD4077" s="446">
        <f>IF(AZ4077=0,0,(BB4077/AZ4077)*100)</f>
        <v>0</v>
      </c>
      <c r="BE4077" s="447"/>
      <c r="BF4077" s="450">
        <f>AT4077+AZ4077</f>
        <v>0</v>
      </c>
      <c r="BG4077" s="451"/>
      <c r="BH4077" s="454">
        <f>AV4077+BB4077</f>
        <v>0</v>
      </c>
      <c r="BI4077" s="455"/>
      <c r="BJ4077" s="446">
        <f>IF(BF4077=0,0,(BH4077/BF4077)*100)</f>
        <v>0</v>
      </c>
      <c r="BK4077" s="447"/>
      <c r="BL4077" s="406">
        <f>(AD4077*2)+(AJ4077*2)+(AP4077*3)+BB4077</f>
        <v>0</v>
      </c>
      <c r="BM4077" s="407"/>
      <c r="BN4077" s="408"/>
      <c r="BO4077" s="404" t="e">
        <f>(BL4077*BR$2468)+(N4077*BR$2469)+(X4077*BR$2470)+(R4077*BR$2471)+(V4077*BR$2472)+(Z4077*BR$2473)</f>
        <v>#REF!</v>
      </c>
      <c r="BP4077" s="404" t="e">
        <f>((AZ4077-BB4077)*BR$2475)+((AT4077-AV4077)*BR$2474)+(H4077*BR$2476)+(P4077*BR$2477)</f>
        <v>#REF!</v>
      </c>
      <c r="BQ4077" s="53"/>
      <c r="BR4077" s="53"/>
      <c r="BS4077" s="779"/>
    </row>
    <row r="4078" spans="1:71" ht="21.75" customHeight="1" thickBot="1" x14ac:dyDescent="0.3">
      <c r="A4078" s="779"/>
      <c r="B4078" s="415"/>
      <c r="C4078" s="412" t="str">
        <f>IF(ROSTER!D$42="","",ROSTER!D$42)</f>
        <v/>
      </c>
      <c r="D4078" s="413"/>
      <c r="E4078" s="419"/>
      <c r="F4078" s="421"/>
      <c r="G4078" s="423"/>
      <c r="H4078" s="426"/>
      <c r="I4078" s="427"/>
      <c r="J4078" s="430"/>
      <c r="K4078" s="431"/>
      <c r="L4078" s="434"/>
      <c r="M4078" s="435"/>
      <c r="N4078" s="438" t="s">
        <v>14</v>
      </c>
      <c r="O4078" s="439"/>
      <c r="P4078" s="430"/>
      <c r="Q4078" s="431"/>
      <c r="R4078" s="434"/>
      <c r="S4078" s="441"/>
      <c r="T4078" s="434"/>
      <c r="U4078" s="427"/>
      <c r="V4078" s="441"/>
      <c r="W4078" s="427"/>
      <c r="X4078" s="430"/>
      <c r="Y4078" s="427"/>
      <c r="Z4078" s="430"/>
      <c r="AA4078" s="427"/>
      <c r="AB4078" s="430"/>
      <c r="AC4078" s="431"/>
      <c r="AD4078" s="434"/>
      <c r="AE4078" s="435"/>
      <c r="AF4078" s="444"/>
      <c r="AG4078" s="445"/>
      <c r="AH4078" s="430"/>
      <c r="AI4078" s="431"/>
      <c r="AJ4078" s="434"/>
      <c r="AK4078" s="435"/>
      <c r="AL4078" s="448"/>
      <c r="AM4078" s="449"/>
      <c r="AN4078" s="430"/>
      <c r="AO4078" s="431"/>
      <c r="AP4078" s="434"/>
      <c r="AQ4078" s="435"/>
      <c r="AR4078" s="448"/>
      <c r="AS4078" s="449"/>
      <c r="AT4078" s="452"/>
      <c r="AU4078" s="453"/>
      <c r="AV4078" s="456"/>
      <c r="AW4078" s="457"/>
      <c r="AX4078" s="448"/>
      <c r="AY4078" s="449"/>
      <c r="AZ4078" s="430"/>
      <c r="BA4078" s="431"/>
      <c r="BB4078" s="434"/>
      <c r="BC4078" s="435"/>
      <c r="BD4078" s="448"/>
      <c r="BE4078" s="449"/>
      <c r="BF4078" s="452"/>
      <c r="BG4078" s="453"/>
      <c r="BH4078" s="456"/>
      <c r="BI4078" s="457"/>
      <c r="BJ4078" s="448"/>
      <c r="BK4078" s="449"/>
      <c r="BL4078" s="409"/>
      <c r="BM4078" s="410"/>
      <c r="BN4078" s="411"/>
      <c r="BO4078" s="405"/>
      <c r="BP4078" s="405"/>
      <c r="BQ4078" s="53"/>
      <c r="BR4078" s="53"/>
      <c r="BS4078" s="779"/>
    </row>
    <row r="4079" spans="1:71" ht="21.75" hidden="1" customHeight="1" x14ac:dyDescent="0.3">
      <c r="A4079" s="779"/>
      <c r="B4079" s="414" t="str">
        <f>IF(ROSTER!B$44="","",ROSTER!B$44)</f>
        <v/>
      </c>
      <c r="C4079" s="416" t="str">
        <f>IF(ROSTER!C$44="","",ROSTER!C$44)</f>
        <v/>
      </c>
      <c r="D4079" s="417"/>
      <c r="E4079" s="418"/>
      <c r="F4079" s="420">
        <f>IF(E4079="y",1,IF(E4079="S",1,0))</f>
        <v>0</v>
      </c>
      <c r="G4079" s="422">
        <f>IF(E4079="S",1,0)</f>
        <v>0</v>
      </c>
      <c r="H4079" s="424"/>
      <c r="I4079" s="425"/>
      <c r="J4079" s="428"/>
      <c r="K4079" s="429"/>
      <c r="L4079" s="432"/>
      <c r="M4079" s="433"/>
      <c r="N4079" s="436">
        <f>L4079+J4079</f>
        <v>0</v>
      </c>
      <c r="O4079" s="437"/>
      <c r="P4079" s="428"/>
      <c r="Q4079" s="429"/>
      <c r="R4079" s="432"/>
      <c r="S4079" s="440"/>
      <c r="T4079" s="432"/>
      <c r="U4079" s="425"/>
      <c r="V4079" s="440"/>
      <c r="W4079" s="425"/>
      <c r="X4079" s="428"/>
      <c r="Y4079" s="425"/>
      <c r="Z4079" s="428"/>
      <c r="AA4079" s="425"/>
      <c r="AB4079" s="428"/>
      <c r="AC4079" s="429"/>
      <c r="AD4079" s="432"/>
      <c r="AE4079" s="433"/>
      <c r="AF4079" s="442">
        <f>IF(AB4079=0,0,(AD4079/AB4079)*100)</f>
        <v>0</v>
      </c>
      <c r="AG4079" s="443"/>
      <c r="AH4079" s="428"/>
      <c r="AI4079" s="429"/>
      <c r="AJ4079" s="432"/>
      <c r="AK4079" s="433"/>
      <c r="AL4079" s="446">
        <f>IF(AH4079=0,0,(AJ4079/AH4079)*100)</f>
        <v>0</v>
      </c>
      <c r="AM4079" s="447"/>
      <c r="AN4079" s="428"/>
      <c r="AO4079" s="429"/>
      <c r="AP4079" s="432"/>
      <c r="AQ4079" s="433"/>
      <c r="AR4079" s="446">
        <f>IF(AN4079=0,0,(AP4079/AN4079)*100)</f>
        <v>0</v>
      </c>
      <c r="AS4079" s="447"/>
      <c r="AT4079" s="450">
        <f>AB4079+AH4079+AN4079</f>
        <v>0</v>
      </c>
      <c r="AU4079" s="451"/>
      <c r="AV4079" s="454">
        <f>AD4079+AJ4079+AP4079</f>
        <v>0</v>
      </c>
      <c r="AW4079" s="455"/>
      <c r="AX4079" s="446">
        <f>IF(AT4079=0,0,(AV4079/AT4079)*100)</f>
        <v>0</v>
      </c>
      <c r="AY4079" s="447"/>
      <c r="AZ4079" s="428"/>
      <c r="BA4079" s="429"/>
      <c r="BB4079" s="432"/>
      <c r="BC4079" s="433"/>
      <c r="BD4079" s="446">
        <f>IF(AZ4079=0,0,(BB4079/AZ4079)*100)</f>
        <v>0</v>
      </c>
      <c r="BE4079" s="447"/>
      <c r="BF4079" s="450">
        <f>AT4079+AZ4079</f>
        <v>0</v>
      </c>
      <c r="BG4079" s="451"/>
      <c r="BH4079" s="454">
        <f>AV4079+BB4079</f>
        <v>0</v>
      </c>
      <c r="BI4079" s="455"/>
      <c r="BJ4079" s="446">
        <f>IF(BF4079=0,0,(BH4079/BF4079)*100)</f>
        <v>0</v>
      </c>
      <c r="BK4079" s="447"/>
      <c r="BL4079" s="406">
        <f>(AD4079*2)+(AJ4079*2)+(AP4079*3)+BB4079</f>
        <v>0</v>
      </c>
      <c r="BM4079" s="407"/>
      <c r="BN4079" s="408"/>
      <c r="BO4079" s="404" t="e">
        <f>(BL4079*BR$2468)+(N4079*BR$2469)+(X4079*BR$2470)+(R4079*BR$2471)+(V4079*BR$2472)+(Z4079*BR$2473)</f>
        <v>#REF!</v>
      </c>
      <c r="BP4079" s="404" t="e">
        <f>((AZ4079-BB4079)*BR$2475)+((AT4079-AV4079)*BR$2474)+(H4079*BR$2476)+(P4079*BR$2477)</f>
        <v>#REF!</v>
      </c>
      <c r="BQ4079" s="53"/>
      <c r="BR4079" s="53"/>
      <c r="BS4079" s="779"/>
    </row>
    <row r="4080" spans="1:71" ht="21.75" hidden="1" customHeight="1" x14ac:dyDescent="0.3">
      <c r="A4080" s="779"/>
      <c r="B4080" s="415"/>
      <c r="C4080" s="412" t="str">
        <f>IF(ROSTER!D$44="","",ROSTER!D$44)</f>
        <v/>
      </c>
      <c r="D4080" s="413"/>
      <c r="E4080" s="419"/>
      <c r="F4080" s="421"/>
      <c r="G4080" s="423"/>
      <c r="H4080" s="426"/>
      <c r="I4080" s="427"/>
      <c r="J4080" s="430"/>
      <c r="K4080" s="431"/>
      <c r="L4080" s="434"/>
      <c r="M4080" s="435"/>
      <c r="N4080" s="438" t="s">
        <v>14</v>
      </c>
      <c r="O4080" s="439"/>
      <c r="P4080" s="430"/>
      <c r="Q4080" s="431"/>
      <c r="R4080" s="434"/>
      <c r="S4080" s="441"/>
      <c r="T4080" s="434"/>
      <c r="U4080" s="427"/>
      <c r="V4080" s="441"/>
      <c r="W4080" s="427"/>
      <c r="X4080" s="430"/>
      <c r="Y4080" s="427"/>
      <c r="Z4080" s="430"/>
      <c r="AA4080" s="427"/>
      <c r="AB4080" s="430"/>
      <c r="AC4080" s="431"/>
      <c r="AD4080" s="434"/>
      <c r="AE4080" s="435"/>
      <c r="AF4080" s="444"/>
      <c r="AG4080" s="445"/>
      <c r="AH4080" s="430"/>
      <c r="AI4080" s="431"/>
      <c r="AJ4080" s="434"/>
      <c r="AK4080" s="435"/>
      <c r="AL4080" s="448"/>
      <c r="AM4080" s="449"/>
      <c r="AN4080" s="430"/>
      <c r="AO4080" s="431"/>
      <c r="AP4080" s="434"/>
      <c r="AQ4080" s="435"/>
      <c r="AR4080" s="448"/>
      <c r="AS4080" s="449"/>
      <c r="AT4080" s="452"/>
      <c r="AU4080" s="453"/>
      <c r="AV4080" s="456"/>
      <c r="AW4080" s="457"/>
      <c r="AX4080" s="448"/>
      <c r="AY4080" s="449"/>
      <c r="AZ4080" s="430"/>
      <c r="BA4080" s="431"/>
      <c r="BB4080" s="434"/>
      <c r="BC4080" s="435"/>
      <c r="BD4080" s="448"/>
      <c r="BE4080" s="449"/>
      <c r="BF4080" s="452"/>
      <c r="BG4080" s="453"/>
      <c r="BH4080" s="456"/>
      <c r="BI4080" s="457"/>
      <c r="BJ4080" s="448"/>
      <c r="BK4080" s="449"/>
      <c r="BL4080" s="409"/>
      <c r="BM4080" s="410"/>
      <c r="BN4080" s="411"/>
      <c r="BO4080" s="405"/>
      <c r="BP4080" s="405"/>
      <c r="BQ4080" s="53"/>
      <c r="BR4080" s="53"/>
      <c r="BS4080" s="779"/>
    </row>
    <row r="4081" spans="1:71" ht="21.75" hidden="1" customHeight="1" x14ac:dyDescent="0.3">
      <c r="A4081" s="779"/>
      <c r="B4081" s="414" t="str">
        <f>IF(ROSTER!B$46="","",ROSTER!B$46)</f>
        <v/>
      </c>
      <c r="C4081" s="416" t="str">
        <f>IF(ROSTER!C$46="","",ROSTER!C$46)</f>
        <v/>
      </c>
      <c r="D4081" s="417"/>
      <c r="E4081" s="418"/>
      <c r="F4081" s="420">
        <f>IF(E4081="y",1,IF(E4081="S",1,0))</f>
        <v>0</v>
      </c>
      <c r="G4081" s="422">
        <f>IF(E4081="S",1,0)</f>
        <v>0</v>
      </c>
      <c r="H4081" s="424"/>
      <c r="I4081" s="425"/>
      <c r="J4081" s="428"/>
      <c r="K4081" s="429"/>
      <c r="L4081" s="432"/>
      <c r="M4081" s="433"/>
      <c r="N4081" s="436">
        <f>L4081+J4081</f>
        <v>0</v>
      </c>
      <c r="O4081" s="437"/>
      <c r="P4081" s="428"/>
      <c r="Q4081" s="429"/>
      <c r="R4081" s="432"/>
      <c r="S4081" s="440"/>
      <c r="T4081" s="432"/>
      <c r="U4081" s="425"/>
      <c r="V4081" s="440"/>
      <c r="W4081" s="425"/>
      <c r="X4081" s="428"/>
      <c r="Y4081" s="425"/>
      <c r="Z4081" s="428"/>
      <c r="AA4081" s="425"/>
      <c r="AB4081" s="428"/>
      <c r="AC4081" s="429"/>
      <c r="AD4081" s="432"/>
      <c r="AE4081" s="433"/>
      <c r="AF4081" s="442">
        <f>IF(AB4081=0,0,(AD4081/AB4081)*100)</f>
        <v>0</v>
      </c>
      <c r="AG4081" s="443"/>
      <c r="AH4081" s="428"/>
      <c r="AI4081" s="429"/>
      <c r="AJ4081" s="432"/>
      <c r="AK4081" s="433"/>
      <c r="AL4081" s="446">
        <f>IF(AH4081=0,0,(AJ4081/AH4081)*100)</f>
        <v>0</v>
      </c>
      <c r="AM4081" s="447"/>
      <c r="AN4081" s="428"/>
      <c r="AO4081" s="429"/>
      <c r="AP4081" s="432"/>
      <c r="AQ4081" s="433"/>
      <c r="AR4081" s="446">
        <f>IF(AN4081=0,0,(AP4081/AN4081)*100)</f>
        <v>0</v>
      </c>
      <c r="AS4081" s="447"/>
      <c r="AT4081" s="450">
        <f>AB4081+AH4081+AN4081</f>
        <v>0</v>
      </c>
      <c r="AU4081" s="451"/>
      <c r="AV4081" s="454">
        <f>AD4081+AJ4081+AP4081</f>
        <v>0</v>
      </c>
      <c r="AW4081" s="455"/>
      <c r="AX4081" s="446">
        <f>IF(AT4081=0,0,(AV4081/AT4081)*100)</f>
        <v>0</v>
      </c>
      <c r="AY4081" s="447"/>
      <c r="AZ4081" s="428"/>
      <c r="BA4081" s="429"/>
      <c r="BB4081" s="432"/>
      <c r="BC4081" s="433"/>
      <c r="BD4081" s="446">
        <f>IF(AZ4081=0,0,(BB4081/AZ4081)*100)</f>
        <v>0</v>
      </c>
      <c r="BE4081" s="447"/>
      <c r="BF4081" s="450">
        <f>AT4081+AZ4081</f>
        <v>0</v>
      </c>
      <c r="BG4081" s="451"/>
      <c r="BH4081" s="454">
        <f>AV4081+BB4081</f>
        <v>0</v>
      </c>
      <c r="BI4081" s="455"/>
      <c r="BJ4081" s="446">
        <f>IF(BF4081=0,0,(BH4081/BF4081)*100)</f>
        <v>0</v>
      </c>
      <c r="BK4081" s="447"/>
      <c r="BL4081" s="406">
        <f>(AD4081*2)+(AJ4081*2)+(AP4081*3)+BB4081</f>
        <v>0</v>
      </c>
      <c r="BM4081" s="407"/>
      <c r="BN4081" s="408"/>
      <c r="BO4081" s="402" t="e">
        <f>(BL4081*BR$74)+(N4081*BR$75)+(X4081*BR$76)+(R4081*BR$77)+(V4081*BR$78)+(Z4081*BR$79)</f>
        <v>#REF!</v>
      </c>
      <c r="BP4081" s="404" t="e">
        <f>((AZ4081-BB4081)*BR$81)+((AT4081-AV4081)*BR$80)+(H4081*BR$82)+(P4081*BR$83)</f>
        <v>#REF!</v>
      </c>
      <c r="BQ4081" s="53"/>
      <c r="BR4081" s="53"/>
      <c r="BS4081" s="779"/>
    </row>
    <row r="4082" spans="1:71" ht="22.5" hidden="1" customHeight="1" x14ac:dyDescent="0.3">
      <c r="A4082" s="779"/>
      <c r="B4082" s="415"/>
      <c r="C4082" s="412" t="str">
        <f>IF(ROSTER!D$46="","",ROSTER!D$46)</f>
        <v/>
      </c>
      <c r="D4082" s="413"/>
      <c r="E4082" s="419"/>
      <c r="F4082" s="421"/>
      <c r="G4082" s="423"/>
      <c r="H4082" s="426"/>
      <c r="I4082" s="427"/>
      <c r="J4082" s="430"/>
      <c r="K4082" s="431"/>
      <c r="L4082" s="434"/>
      <c r="M4082" s="435"/>
      <c r="N4082" s="438" t="s">
        <v>14</v>
      </c>
      <c r="O4082" s="439"/>
      <c r="P4082" s="430"/>
      <c r="Q4082" s="431"/>
      <c r="R4082" s="434"/>
      <c r="S4082" s="441"/>
      <c r="T4082" s="434"/>
      <c r="U4082" s="427"/>
      <c r="V4082" s="441"/>
      <c r="W4082" s="427"/>
      <c r="X4082" s="430"/>
      <c r="Y4082" s="427"/>
      <c r="Z4082" s="430"/>
      <c r="AA4082" s="427"/>
      <c r="AB4082" s="430"/>
      <c r="AC4082" s="431"/>
      <c r="AD4082" s="434"/>
      <c r="AE4082" s="435"/>
      <c r="AF4082" s="444"/>
      <c r="AG4082" s="445"/>
      <c r="AH4082" s="430"/>
      <c r="AI4082" s="431"/>
      <c r="AJ4082" s="434"/>
      <c r="AK4082" s="435"/>
      <c r="AL4082" s="448"/>
      <c r="AM4082" s="449"/>
      <c r="AN4082" s="430"/>
      <c r="AO4082" s="431"/>
      <c r="AP4082" s="434"/>
      <c r="AQ4082" s="435"/>
      <c r="AR4082" s="448"/>
      <c r="AS4082" s="449"/>
      <c r="AT4082" s="452"/>
      <c r="AU4082" s="453"/>
      <c r="AV4082" s="456"/>
      <c r="AW4082" s="457"/>
      <c r="AX4082" s="448"/>
      <c r="AY4082" s="449"/>
      <c r="AZ4082" s="430"/>
      <c r="BA4082" s="431"/>
      <c r="BB4082" s="434"/>
      <c r="BC4082" s="435"/>
      <c r="BD4082" s="448"/>
      <c r="BE4082" s="449"/>
      <c r="BF4082" s="452"/>
      <c r="BG4082" s="453"/>
      <c r="BH4082" s="456"/>
      <c r="BI4082" s="457"/>
      <c r="BJ4082" s="448"/>
      <c r="BK4082" s="449"/>
      <c r="BL4082" s="409"/>
      <c r="BM4082" s="410"/>
      <c r="BN4082" s="411"/>
      <c r="BO4082" s="403"/>
      <c r="BP4082" s="405"/>
      <c r="BQ4082" s="53"/>
      <c r="BR4082" s="53"/>
      <c r="BS4082" s="779"/>
    </row>
    <row r="4083" spans="1:71" ht="21.75" hidden="1" customHeight="1" x14ac:dyDescent="0.3">
      <c r="A4083" s="779"/>
      <c r="B4083" s="414" t="str">
        <f>IF(ROSTER!B$48="","",ROSTER!B$48)</f>
        <v/>
      </c>
      <c r="C4083" s="416" t="str">
        <f>IF(ROSTER!C$48="","",ROSTER!C$48)</f>
        <v/>
      </c>
      <c r="D4083" s="417"/>
      <c r="E4083" s="418"/>
      <c r="F4083" s="420">
        <f t="shared" ref="F4083" si="2304">IF(E4083="y",1,IF(E4083="S",1,0))</f>
        <v>0</v>
      </c>
      <c r="G4083" s="422">
        <f t="shared" ref="G4083" si="2305">IF(E4083="S",1,0)</f>
        <v>0</v>
      </c>
      <c r="H4083" s="424"/>
      <c r="I4083" s="425"/>
      <c r="J4083" s="428"/>
      <c r="K4083" s="429"/>
      <c r="L4083" s="432"/>
      <c r="M4083" s="433"/>
      <c r="N4083" s="436">
        <f t="shared" ref="N4083" si="2306">L4083+J4083</f>
        <v>0</v>
      </c>
      <c r="O4083" s="437"/>
      <c r="P4083" s="428"/>
      <c r="Q4083" s="429"/>
      <c r="R4083" s="432"/>
      <c r="S4083" s="440"/>
      <c r="T4083" s="432"/>
      <c r="U4083" s="425"/>
      <c r="V4083" s="440"/>
      <c r="W4083" s="425"/>
      <c r="X4083" s="428"/>
      <c r="Y4083" s="425"/>
      <c r="Z4083" s="428"/>
      <c r="AA4083" s="425"/>
      <c r="AB4083" s="428"/>
      <c r="AC4083" s="429"/>
      <c r="AD4083" s="432"/>
      <c r="AE4083" s="433"/>
      <c r="AF4083" s="442"/>
      <c r="AG4083" s="443"/>
      <c r="AH4083" s="428"/>
      <c r="AI4083" s="429"/>
      <c r="AJ4083" s="432"/>
      <c r="AK4083" s="433"/>
      <c r="AL4083" s="446">
        <f t="shared" ref="AL4083" si="2307">IF(AH4083=0,0,(AJ4083/AH4083)*100)</f>
        <v>0</v>
      </c>
      <c r="AM4083" s="447"/>
      <c r="AN4083" s="428"/>
      <c r="AO4083" s="429"/>
      <c r="AP4083" s="432"/>
      <c r="AQ4083" s="433"/>
      <c r="AR4083" s="446">
        <f t="shared" ref="AR4083" si="2308">IF(AN4083=0,0,(AP4083/AN4083)*100)</f>
        <v>0</v>
      </c>
      <c r="AS4083" s="447"/>
      <c r="AT4083" s="450">
        <f t="shared" ref="AT4083" si="2309">AB4083+AH4083+AN4083</f>
        <v>0</v>
      </c>
      <c r="AU4083" s="451"/>
      <c r="AV4083" s="454">
        <f t="shared" ref="AV4083" si="2310">AD4083+AJ4083+AP4083</f>
        <v>0</v>
      </c>
      <c r="AW4083" s="455"/>
      <c r="AX4083" s="446">
        <f t="shared" ref="AX4083" si="2311">IF(AT4083=0,0,(AV4083/AT4083)*100)</f>
        <v>0</v>
      </c>
      <c r="AY4083" s="447"/>
      <c r="AZ4083" s="428"/>
      <c r="BA4083" s="429"/>
      <c r="BB4083" s="432"/>
      <c r="BC4083" s="433"/>
      <c r="BD4083" s="446">
        <f t="shared" ref="BD4083" si="2312">IF(AZ4083=0,0,(BB4083/AZ4083)*100)</f>
        <v>0</v>
      </c>
      <c r="BE4083" s="447"/>
      <c r="BF4083" s="450">
        <f t="shared" ref="BF4083" si="2313">AT4083+AZ4083</f>
        <v>0</v>
      </c>
      <c r="BG4083" s="451"/>
      <c r="BH4083" s="454">
        <f t="shared" ref="BH4083" si="2314">AV4083+BB4083</f>
        <v>0</v>
      </c>
      <c r="BI4083" s="455"/>
      <c r="BJ4083" s="446">
        <f t="shared" ref="BJ4083" si="2315">IF(BF4083=0,0,(BH4083/BF4083)*100)</f>
        <v>0</v>
      </c>
      <c r="BK4083" s="447"/>
      <c r="BL4083" s="406">
        <f t="shared" ref="BL4083" si="2316">(AD4083*2)+(AJ4083*2)+(AP4083*3)+BB4083</f>
        <v>0</v>
      </c>
      <c r="BM4083" s="407"/>
      <c r="BN4083" s="408"/>
      <c r="BO4083" s="402" t="e">
        <f>(BL4083*BR$74)+(N4083*BR$75)+(X4083*BR$76)+(R4083*BR$77)+(V4083*BR$78)+(Z4083*BR$79)</f>
        <v>#REF!</v>
      </c>
      <c r="BP4083" s="404" t="e">
        <f>((AZ4083-BB4083)*BR$81)+((AT4083-AV4083)*BR$80)+(H4083*BR$82)+(P4083*BR$83)</f>
        <v>#REF!</v>
      </c>
      <c r="BQ4083" s="53"/>
      <c r="BR4083" s="53"/>
      <c r="BS4083" s="779"/>
    </row>
    <row r="4084" spans="1:71" ht="22.5" hidden="1" customHeight="1" x14ac:dyDescent="0.3">
      <c r="A4084" s="779"/>
      <c r="B4084" s="415"/>
      <c r="C4084" s="412" t="str">
        <f>IF(ROSTER!D$48="","",ROSTER!D$48)</f>
        <v/>
      </c>
      <c r="D4084" s="413"/>
      <c r="E4084" s="419"/>
      <c r="F4084" s="421"/>
      <c r="G4084" s="423"/>
      <c r="H4084" s="426"/>
      <c r="I4084" s="427"/>
      <c r="J4084" s="430"/>
      <c r="K4084" s="431"/>
      <c r="L4084" s="434"/>
      <c r="M4084" s="435"/>
      <c r="N4084" s="438" t="s">
        <v>14</v>
      </c>
      <c r="O4084" s="439"/>
      <c r="P4084" s="430"/>
      <c r="Q4084" s="431"/>
      <c r="R4084" s="434"/>
      <c r="S4084" s="441"/>
      <c r="T4084" s="434"/>
      <c r="U4084" s="427"/>
      <c r="V4084" s="441"/>
      <c r="W4084" s="427"/>
      <c r="X4084" s="430"/>
      <c r="Y4084" s="427"/>
      <c r="Z4084" s="430"/>
      <c r="AA4084" s="427"/>
      <c r="AB4084" s="430"/>
      <c r="AC4084" s="431"/>
      <c r="AD4084" s="434"/>
      <c r="AE4084" s="435"/>
      <c r="AF4084" s="444"/>
      <c r="AG4084" s="445"/>
      <c r="AH4084" s="430"/>
      <c r="AI4084" s="431"/>
      <c r="AJ4084" s="434"/>
      <c r="AK4084" s="435"/>
      <c r="AL4084" s="448"/>
      <c r="AM4084" s="449"/>
      <c r="AN4084" s="430"/>
      <c r="AO4084" s="431"/>
      <c r="AP4084" s="434"/>
      <c r="AQ4084" s="435"/>
      <c r="AR4084" s="448"/>
      <c r="AS4084" s="449"/>
      <c r="AT4084" s="452"/>
      <c r="AU4084" s="453"/>
      <c r="AV4084" s="456"/>
      <c r="AW4084" s="457"/>
      <c r="AX4084" s="448"/>
      <c r="AY4084" s="449"/>
      <c r="AZ4084" s="430"/>
      <c r="BA4084" s="431"/>
      <c r="BB4084" s="434"/>
      <c r="BC4084" s="435"/>
      <c r="BD4084" s="448"/>
      <c r="BE4084" s="449"/>
      <c r="BF4084" s="452"/>
      <c r="BG4084" s="453"/>
      <c r="BH4084" s="456"/>
      <c r="BI4084" s="457"/>
      <c r="BJ4084" s="448"/>
      <c r="BK4084" s="449"/>
      <c r="BL4084" s="409"/>
      <c r="BM4084" s="410"/>
      <c r="BN4084" s="411"/>
      <c r="BO4084" s="403"/>
      <c r="BP4084" s="405"/>
      <c r="BQ4084" s="53"/>
      <c r="BR4084" s="53"/>
      <c r="BS4084" s="779"/>
    </row>
    <row r="4085" spans="1:71" ht="21.75" hidden="1" customHeight="1" x14ac:dyDescent="0.3">
      <c r="A4085" s="779"/>
      <c r="B4085" s="414" t="str">
        <f>IF(ROSTER!B$50="","",ROSTER!B$50)</f>
        <v/>
      </c>
      <c r="C4085" s="416" t="str">
        <f>IF(ROSTER!C$50="","",ROSTER!C$50)</f>
        <v/>
      </c>
      <c r="D4085" s="417"/>
      <c r="E4085" s="418"/>
      <c r="F4085" s="420">
        <f t="shared" ref="F4085" si="2317">IF(E4085="y",1,IF(E4085="S",1,0))</f>
        <v>0</v>
      </c>
      <c r="G4085" s="422">
        <f t="shared" ref="G4085" si="2318">IF(E4085="S",1,0)</f>
        <v>0</v>
      </c>
      <c r="H4085" s="424"/>
      <c r="I4085" s="425"/>
      <c r="J4085" s="428"/>
      <c r="K4085" s="429"/>
      <c r="L4085" s="432"/>
      <c r="M4085" s="433"/>
      <c r="N4085" s="436">
        <f t="shared" ref="N4085" si="2319">L4085+J4085</f>
        <v>0</v>
      </c>
      <c r="O4085" s="437"/>
      <c r="P4085" s="428"/>
      <c r="Q4085" s="429"/>
      <c r="R4085" s="432"/>
      <c r="S4085" s="440"/>
      <c r="T4085" s="432"/>
      <c r="U4085" s="425"/>
      <c r="V4085" s="440"/>
      <c r="W4085" s="425"/>
      <c r="X4085" s="428"/>
      <c r="Y4085" s="425"/>
      <c r="Z4085" s="428"/>
      <c r="AA4085" s="425"/>
      <c r="AB4085" s="428"/>
      <c r="AC4085" s="429"/>
      <c r="AD4085" s="432"/>
      <c r="AE4085" s="433"/>
      <c r="AF4085" s="442"/>
      <c r="AG4085" s="443"/>
      <c r="AH4085" s="428"/>
      <c r="AI4085" s="429"/>
      <c r="AJ4085" s="432"/>
      <c r="AK4085" s="433"/>
      <c r="AL4085" s="446">
        <f t="shared" ref="AL4085" si="2320">IF(AH4085=0,0,(AJ4085/AH4085)*100)</f>
        <v>0</v>
      </c>
      <c r="AM4085" s="447"/>
      <c r="AN4085" s="428"/>
      <c r="AO4085" s="429"/>
      <c r="AP4085" s="432"/>
      <c r="AQ4085" s="433"/>
      <c r="AR4085" s="446">
        <f t="shared" ref="AR4085" si="2321">IF(AN4085=0,0,(AP4085/AN4085)*100)</f>
        <v>0</v>
      </c>
      <c r="AS4085" s="447"/>
      <c r="AT4085" s="450">
        <f t="shared" ref="AT4085" si="2322">AB4085+AH4085+AN4085</f>
        <v>0</v>
      </c>
      <c r="AU4085" s="451"/>
      <c r="AV4085" s="454">
        <f t="shared" ref="AV4085" si="2323">AD4085+AJ4085+AP4085</f>
        <v>0</v>
      </c>
      <c r="AW4085" s="455"/>
      <c r="AX4085" s="446">
        <f t="shared" ref="AX4085" si="2324">IF(AT4085=0,0,(AV4085/AT4085)*100)</f>
        <v>0</v>
      </c>
      <c r="AY4085" s="447"/>
      <c r="AZ4085" s="428"/>
      <c r="BA4085" s="429"/>
      <c r="BB4085" s="432"/>
      <c r="BC4085" s="433"/>
      <c r="BD4085" s="446">
        <f t="shared" ref="BD4085" si="2325">IF(AZ4085=0,0,(BB4085/AZ4085)*100)</f>
        <v>0</v>
      </c>
      <c r="BE4085" s="447"/>
      <c r="BF4085" s="450">
        <f t="shared" ref="BF4085" si="2326">AT4085+AZ4085</f>
        <v>0</v>
      </c>
      <c r="BG4085" s="451"/>
      <c r="BH4085" s="454">
        <f t="shared" ref="BH4085" si="2327">AV4085+BB4085</f>
        <v>0</v>
      </c>
      <c r="BI4085" s="455"/>
      <c r="BJ4085" s="446">
        <f t="shared" ref="BJ4085" si="2328">IF(BF4085=0,0,(BH4085/BF4085)*100)</f>
        <v>0</v>
      </c>
      <c r="BK4085" s="447"/>
      <c r="BL4085" s="406">
        <f t="shared" ref="BL4085" si="2329">(AD4085*2)+(AJ4085*2)+(AP4085*3)+BB4085</f>
        <v>0</v>
      </c>
      <c r="BM4085" s="407"/>
      <c r="BN4085" s="408"/>
      <c r="BO4085" s="402" t="e">
        <f>(BL4085*BR$74)+(N4085*BR$75)+(X4085*BR$76)+(R4085*BR$77)+(V4085*BR$78)+(Z4085*BR$79)</f>
        <v>#REF!</v>
      </c>
      <c r="BP4085" s="404" t="e">
        <f>((AZ4085-BB4085)*BR$81)+((AT4085-AV4085)*BR$80)+(H4085*BR$82)+(P4085*BR$83)</f>
        <v>#REF!</v>
      </c>
      <c r="BQ4085" s="53"/>
      <c r="BR4085" s="53"/>
      <c r="BS4085" s="779"/>
    </row>
    <row r="4086" spans="1:71" ht="22.5" hidden="1" customHeight="1" thickBot="1" x14ac:dyDescent="0.3">
      <c r="A4086" s="779"/>
      <c r="B4086" s="415"/>
      <c r="C4086" s="412" t="str">
        <f>IF(ROSTER!D$50="","",ROSTER!D$50)</f>
        <v/>
      </c>
      <c r="D4086" s="413"/>
      <c r="E4086" s="419"/>
      <c r="F4086" s="421"/>
      <c r="G4086" s="423"/>
      <c r="H4086" s="426"/>
      <c r="I4086" s="427"/>
      <c r="J4086" s="430"/>
      <c r="K4086" s="431"/>
      <c r="L4086" s="434"/>
      <c r="M4086" s="435"/>
      <c r="N4086" s="438" t="s">
        <v>14</v>
      </c>
      <c r="O4086" s="439"/>
      <c r="P4086" s="430"/>
      <c r="Q4086" s="431"/>
      <c r="R4086" s="434"/>
      <c r="S4086" s="441"/>
      <c r="T4086" s="434"/>
      <c r="U4086" s="427"/>
      <c r="V4086" s="441"/>
      <c r="W4086" s="427"/>
      <c r="X4086" s="430"/>
      <c r="Y4086" s="427"/>
      <c r="Z4086" s="430"/>
      <c r="AA4086" s="427"/>
      <c r="AB4086" s="430"/>
      <c r="AC4086" s="431"/>
      <c r="AD4086" s="434"/>
      <c r="AE4086" s="435"/>
      <c r="AF4086" s="444"/>
      <c r="AG4086" s="445"/>
      <c r="AH4086" s="430"/>
      <c r="AI4086" s="431"/>
      <c r="AJ4086" s="434"/>
      <c r="AK4086" s="435"/>
      <c r="AL4086" s="448"/>
      <c r="AM4086" s="449"/>
      <c r="AN4086" s="430"/>
      <c r="AO4086" s="431"/>
      <c r="AP4086" s="434"/>
      <c r="AQ4086" s="435"/>
      <c r="AR4086" s="448"/>
      <c r="AS4086" s="449"/>
      <c r="AT4086" s="452"/>
      <c r="AU4086" s="453"/>
      <c r="AV4086" s="456"/>
      <c r="AW4086" s="457"/>
      <c r="AX4086" s="448"/>
      <c r="AY4086" s="449"/>
      <c r="AZ4086" s="430"/>
      <c r="BA4086" s="431"/>
      <c r="BB4086" s="434"/>
      <c r="BC4086" s="435"/>
      <c r="BD4086" s="448"/>
      <c r="BE4086" s="449"/>
      <c r="BF4086" s="452"/>
      <c r="BG4086" s="453"/>
      <c r="BH4086" s="456"/>
      <c r="BI4086" s="457"/>
      <c r="BJ4086" s="448"/>
      <c r="BK4086" s="449"/>
      <c r="BL4086" s="409"/>
      <c r="BM4086" s="410"/>
      <c r="BN4086" s="411"/>
      <c r="BO4086" s="403"/>
      <c r="BP4086" s="405"/>
      <c r="BQ4086" s="53"/>
      <c r="BR4086" s="53"/>
      <c r="BS4086" s="779"/>
    </row>
    <row r="4087" spans="1:71" s="224" customFormat="1" ht="33.6" customHeight="1" x14ac:dyDescent="0.5">
      <c r="A4087" s="789"/>
      <c r="B4087" s="376"/>
      <c r="C4087" s="377"/>
      <c r="D4087" s="377" t="s">
        <v>10</v>
      </c>
      <c r="E4087" s="380"/>
      <c r="F4087" s="223"/>
      <c r="G4087" s="223"/>
      <c r="H4087" s="382">
        <f>SUM(H4043:I4086)</f>
        <v>0</v>
      </c>
      <c r="I4087" s="383"/>
      <c r="J4087" s="382">
        <f>SUM(J4043:K4086)</f>
        <v>0</v>
      </c>
      <c r="K4087" s="383"/>
      <c r="L4087" s="386">
        <f>SUM(L4043:M4086)</f>
        <v>0</v>
      </c>
      <c r="M4087" s="387"/>
      <c r="N4087" s="358">
        <f>L4087+J4087</f>
        <v>0</v>
      </c>
      <c r="O4087" s="359"/>
      <c r="P4087" s="386">
        <f>SUM(P4043:Q4086)</f>
        <v>0</v>
      </c>
      <c r="Q4087" s="383"/>
      <c r="R4087" s="386">
        <f t="shared" ref="R4087" si="2330">SUM(R4043:S4086)</f>
        <v>0</v>
      </c>
      <c r="S4087" s="387"/>
      <c r="T4087" s="386">
        <f t="shared" ref="T4087" si="2331">SUM(T4043:U4086)</f>
        <v>0</v>
      </c>
      <c r="U4087" s="359"/>
      <c r="V4087" s="387">
        <f t="shared" ref="V4087" si="2332">SUM(V4043:W4086)</f>
        <v>0</v>
      </c>
      <c r="W4087" s="387"/>
      <c r="X4087" s="382">
        <f t="shared" ref="X4087" si="2333">SUM(X4043:Y4086)</f>
        <v>0</v>
      </c>
      <c r="Y4087" s="359"/>
      <c r="Z4087" s="382">
        <f t="shared" ref="Z4087" si="2334">SUM(Z4043:AA4086)</f>
        <v>0</v>
      </c>
      <c r="AA4087" s="359"/>
      <c r="AB4087" s="387">
        <f t="shared" ref="AB4087" si="2335">SUM(AB4043:AC4086)</f>
        <v>0</v>
      </c>
      <c r="AC4087" s="383"/>
      <c r="AD4087" s="386">
        <f t="shared" ref="AD4087" si="2336">SUM(AD4043:AE4086)</f>
        <v>0</v>
      </c>
      <c r="AE4087" s="387"/>
      <c r="AF4087" s="358">
        <f t="shared" ref="AF4087" si="2337">SUM(AF4043:AG4086)</f>
        <v>0</v>
      </c>
      <c r="AG4087" s="359"/>
      <c r="AH4087" s="386">
        <f t="shared" ref="AH4087" si="2338">SUM(AH4043:AI4086)</f>
        <v>0</v>
      </c>
      <c r="AI4087" s="383"/>
      <c r="AJ4087" s="386">
        <f t="shared" ref="AJ4087" si="2339">SUM(AJ4043:AK4086)</f>
        <v>0</v>
      </c>
      <c r="AK4087" s="387"/>
      <c r="AL4087" s="358">
        <f>IF(AH4087=0,0,(AJ4087/AH4087)*100)</f>
        <v>0</v>
      </c>
      <c r="AM4087" s="359"/>
      <c r="AN4087" s="386">
        <f>SUM(AN4043:AO4086)</f>
        <v>0</v>
      </c>
      <c r="AO4087" s="383"/>
      <c r="AP4087" s="386">
        <f>SUM(AP4043:AQ4086)</f>
        <v>0</v>
      </c>
      <c r="AQ4087" s="387"/>
      <c r="AR4087" s="358">
        <f>IF(AN4087=0,0,(AP4087/AN4087)*100)</f>
        <v>0</v>
      </c>
      <c r="AS4087" s="359"/>
      <c r="AT4087" s="382">
        <f>AB4087+AH4087+AN4087</f>
        <v>0</v>
      </c>
      <c r="AU4087" s="383"/>
      <c r="AV4087" s="386">
        <f>AD4087+AJ4087+AP4087</f>
        <v>0</v>
      </c>
      <c r="AW4087" s="392"/>
      <c r="AX4087" s="358">
        <f>IF(AT4087=0,0,(AV4087/AT4087)*100)</f>
        <v>0</v>
      </c>
      <c r="AY4087" s="359"/>
      <c r="AZ4087" s="386">
        <f>SUM(AZ4043:BA4086)</f>
        <v>0</v>
      </c>
      <c r="BA4087" s="383"/>
      <c r="BB4087" s="386">
        <f>SUM(BB4043:BC4086)</f>
        <v>0</v>
      </c>
      <c r="BC4087" s="387"/>
      <c r="BD4087" s="358">
        <f>IF(AZ4087=0,0,(BB4087/AZ4087)*100)</f>
        <v>0</v>
      </c>
      <c r="BE4087" s="359"/>
      <c r="BF4087" s="382">
        <f>AT4087+AZ4087</f>
        <v>0</v>
      </c>
      <c r="BG4087" s="383"/>
      <c r="BH4087" s="386">
        <f>AV4087+BB4087</f>
        <v>0</v>
      </c>
      <c r="BI4087" s="392"/>
      <c r="BJ4087" s="358">
        <f>IF(BF4087=0,0,(BH4087/BF4087)*100)</f>
        <v>0</v>
      </c>
      <c r="BK4087" s="394"/>
      <c r="BL4087" s="396">
        <f>SUM(BL4043:BN4086)</f>
        <v>0</v>
      </c>
      <c r="BM4087" s="397"/>
      <c r="BN4087" s="398"/>
      <c r="BO4087" s="402" t="e">
        <f>(BL4087*BR$74)+(N4087*BR$75)+(X4087*BR$76)+(R4087*BR$77)+(V4087*BR$78)+(Z4087*BR$79)</f>
        <v>#REF!</v>
      </c>
      <c r="BP4087" s="404" t="e">
        <f>((AZ4087-BB4087)*BR$81)+((AT4087-AV4087)*BR$80)+(H4087*BR$82)+(P4087*BR$83)</f>
        <v>#REF!</v>
      </c>
      <c r="BQ4087" s="222"/>
      <c r="BR4087" s="222"/>
      <c r="BS4087" s="789"/>
    </row>
    <row r="4088" spans="1:71" s="224" customFormat="1" ht="33.950000000000003" customHeight="1" thickBot="1" x14ac:dyDescent="0.55000000000000004">
      <c r="A4088" s="789"/>
      <c r="B4088" s="378"/>
      <c r="C4088" s="379"/>
      <c r="D4088" s="379"/>
      <c r="E4088" s="381"/>
      <c r="F4088" s="225"/>
      <c r="G4088" s="225"/>
      <c r="H4088" s="384"/>
      <c r="I4088" s="385"/>
      <c r="J4088" s="384"/>
      <c r="K4088" s="385"/>
      <c r="L4088" s="388"/>
      <c r="M4088" s="389"/>
      <c r="N4088" s="390" t="s">
        <v>14</v>
      </c>
      <c r="O4088" s="391"/>
      <c r="P4088" s="388"/>
      <c r="Q4088" s="385"/>
      <c r="R4088" s="388"/>
      <c r="S4088" s="389"/>
      <c r="T4088" s="388"/>
      <c r="U4088" s="391"/>
      <c r="V4088" s="389"/>
      <c r="W4088" s="389"/>
      <c r="X4088" s="384"/>
      <c r="Y4088" s="391"/>
      <c r="Z4088" s="384"/>
      <c r="AA4088" s="391"/>
      <c r="AB4088" s="389"/>
      <c r="AC4088" s="385"/>
      <c r="AD4088" s="388"/>
      <c r="AE4088" s="389"/>
      <c r="AF4088" s="390"/>
      <c r="AG4088" s="391"/>
      <c r="AH4088" s="388"/>
      <c r="AI4088" s="385"/>
      <c r="AJ4088" s="388"/>
      <c r="AK4088" s="389"/>
      <c r="AL4088" s="390"/>
      <c r="AM4088" s="391"/>
      <c r="AN4088" s="388"/>
      <c r="AO4088" s="385"/>
      <c r="AP4088" s="388"/>
      <c r="AQ4088" s="389"/>
      <c r="AR4088" s="390"/>
      <c r="AS4088" s="391"/>
      <c r="AT4088" s="384"/>
      <c r="AU4088" s="385"/>
      <c r="AV4088" s="388"/>
      <c r="AW4088" s="393"/>
      <c r="AX4088" s="390"/>
      <c r="AY4088" s="391"/>
      <c r="AZ4088" s="388"/>
      <c r="BA4088" s="385"/>
      <c r="BB4088" s="388"/>
      <c r="BC4088" s="389"/>
      <c r="BD4088" s="390"/>
      <c r="BE4088" s="391"/>
      <c r="BF4088" s="384"/>
      <c r="BG4088" s="385"/>
      <c r="BH4088" s="388"/>
      <c r="BI4088" s="393"/>
      <c r="BJ4088" s="390"/>
      <c r="BK4088" s="395"/>
      <c r="BL4088" s="399"/>
      <c r="BM4088" s="400"/>
      <c r="BN4088" s="401"/>
      <c r="BO4088" s="403"/>
      <c r="BP4088" s="405"/>
      <c r="BQ4088" s="222"/>
      <c r="BR4088" s="222"/>
      <c r="BS4088" s="789"/>
    </row>
    <row r="4089" spans="1:71" s="230" customFormat="1" ht="48.2" customHeight="1" thickBot="1" x14ac:dyDescent="0.55000000000000004">
      <c r="A4089" s="790"/>
      <c r="B4089" s="342"/>
      <c r="C4089" s="343"/>
      <c r="D4089" s="343" t="s">
        <v>13</v>
      </c>
      <c r="E4089" s="344"/>
      <c r="F4089" s="227"/>
      <c r="G4089" s="223"/>
      <c r="H4089" s="345"/>
      <c r="I4089" s="346"/>
      <c r="J4089" s="347"/>
      <c r="K4089" s="348"/>
      <c r="L4089" s="349"/>
      <c r="M4089" s="350"/>
      <c r="N4089" s="351">
        <f>J4089+L4089</f>
        <v>0</v>
      </c>
      <c r="O4089" s="352"/>
      <c r="P4089" s="347"/>
      <c r="Q4089" s="348"/>
      <c r="R4089" s="349"/>
      <c r="S4089" s="348"/>
      <c r="T4089" s="353"/>
      <c r="U4089" s="354"/>
      <c r="V4089" s="347"/>
      <c r="W4089" s="355"/>
      <c r="X4089" s="345"/>
      <c r="Y4089" s="346"/>
      <c r="Z4089" s="347"/>
      <c r="AA4089" s="355"/>
      <c r="AB4089" s="347"/>
      <c r="AC4089" s="348"/>
      <c r="AD4089" s="349"/>
      <c r="AE4089" s="350"/>
      <c r="AF4089" s="356">
        <f>IF(AB4089=0,0,(AD4089/AB4089)*100)</f>
        <v>0</v>
      </c>
      <c r="AG4089" s="357"/>
      <c r="AH4089" s="347"/>
      <c r="AI4089" s="348"/>
      <c r="AJ4089" s="349"/>
      <c r="AK4089" s="350"/>
      <c r="AL4089" s="358">
        <f>IF(AH4089=0,0,(AJ4089/AH4089)*100)</f>
        <v>0</v>
      </c>
      <c r="AM4089" s="359"/>
      <c r="AN4089" s="347"/>
      <c r="AO4089" s="348"/>
      <c r="AP4089" s="349"/>
      <c r="AQ4089" s="350"/>
      <c r="AR4089" s="358">
        <f>IF(AN4089=0,0,(AP4089/AN4089)*100)</f>
        <v>0</v>
      </c>
      <c r="AS4089" s="359"/>
      <c r="AT4089" s="360">
        <f>AB4089+AH4089+AN4089</f>
        <v>0</v>
      </c>
      <c r="AU4089" s="361"/>
      <c r="AV4089" s="362">
        <f>AD4089+AJ4089+AP4089</f>
        <v>0</v>
      </c>
      <c r="AW4089" s="363"/>
      <c r="AX4089" s="358">
        <f>IF(AT4089=0,0,(AV4089/AT4089)*100)</f>
        <v>0</v>
      </c>
      <c r="AY4089" s="359"/>
      <c r="AZ4089" s="347"/>
      <c r="BA4089" s="348"/>
      <c r="BB4089" s="349"/>
      <c r="BC4089" s="350"/>
      <c r="BD4089" s="358">
        <f>IF(AZ4089=0,0,(BB4089/AZ4089)*100)</f>
        <v>0</v>
      </c>
      <c r="BE4089" s="359"/>
      <c r="BF4089" s="360">
        <f>AT4089+AZ4089</f>
        <v>0</v>
      </c>
      <c r="BG4089" s="361"/>
      <c r="BH4089" s="362">
        <f>AV4089+BB4089</f>
        <v>0</v>
      </c>
      <c r="BI4089" s="363"/>
      <c r="BJ4089" s="358">
        <f>IF(BF4089=0,0,(BH4089/BF4089)*100)</f>
        <v>0</v>
      </c>
      <c r="BK4089" s="359"/>
      <c r="BL4089" s="364"/>
      <c r="BM4089" s="365"/>
      <c r="BN4089" s="366"/>
      <c r="BO4089" s="228"/>
      <c r="BP4089" s="229"/>
      <c r="BQ4089" s="226"/>
      <c r="BR4089" s="226"/>
      <c r="BS4089" s="790"/>
    </row>
    <row r="4090" spans="1:71" s="230" customFormat="1" ht="48.95" customHeight="1" thickBot="1" x14ac:dyDescent="0.55000000000000004">
      <c r="A4090" s="790"/>
      <c r="B4090" s="231"/>
      <c r="C4090" s="268"/>
      <c r="D4090" s="367" t="s">
        <v>41</v>
      </c>
      <c r="E4090" s="368"/>
      <c r="F4090" s="233"/>
      <c r="G4090" s="233"/>
      <c r="H4090" s="268"/>
      <c r="I4090" s="268"/>
      <c r="J4090" s="369">
        <f>IF((J4087+L4089)=0,0,J4087/(J4087+L4089)*100)</f>
        <v>0</v>
      </c>
      <c r="K4090" s="370"/>
      <c r="L4090" s="369">
        <f>IF((L4087+J4089)=0,0,L4087/(L4087+J4089)*100)</f>
        <v>0</v>
      </c>
      <c r="M4090" s="370"/>
      <c r="N4090" s="369">
        <f>IF((N4087+N4089)=0,0,N4087/(N4087+N4089)*100)</f>
        <v>0</v>
      </c>
      <c r="O4090" s="371"/>
      <c r="P4090" s="372"/>
      <c r="Q4090" s="373"/>
      <c r="R4090" s="373"/>
      <c r="S4090" s="373"/>
      <c r="T4090" s="374"/>
      <c r="U4090" s="374"/>
      <c r="V4090" s="373"/>
      <c r="W4090" s="373"/>
      <c r="X4090" s="373"/>
      <c r="Y4090" s="373"/>
      <c r="Z4090" s="373"/>
      <c r="AA4090" s="373"/>
      <c r="AB4090" s="373"/>
      <c r="AC4090" s="373"/>
      <c r="AD4090" s="373"/>
      <c r="AE4090" s="373"/>
      <c r="AF4090" s="373"/>
      <c r="AG4090" s="373"/>
      <c r="AH4090" s="373"/>
      <c r="AI4090" s="373"/>
      <c r="AJ4090" s="373"/>
      <c r="AK4090" s="373"/>
      <c r="AL4090" s="373"/>
      <c r="AM4090" s="373"/>
      <c r="AN4090" s="373"/>
      <c r="AO4090" s="373"/>
      <c r="AP4090" s="373"/>
      <c r="AQ4090" s="373"/>
      <c r="AR4090" s="373"/>
      <c r="AS4090" s="373"/>
      <c r="AT4090" s="373"/>
      <c r="AU4090" s="373"/>
      <c r="AV4090" s="373"/>
      <c r="AW4090" s="373"/>
      <c r="AX4090" s="373"/>
      <c r="AY4090" s="373"/>
      <c r="AZ4090" s="373"/>
      <c r="BA4090" s="373"/>
      <c r="BB4090" s="373"/>
      <c r="BC4090" s="373"/>
      <c r="BD4090" s="373"/>
      <c r="BE4090" s="373"/>
      <c r="BF4090" s="373"/>
      <c r="BG4090" s="373"/>
      <c r="BH4090" s="373"/>
      <c r="BI4090" s="373"/>
      <c r="BJ4090" s="373"/>
      <c r="BK4090" s="373"/>
      <c r="BL4090" s="373"/>
      <c r="BM4090" s="373"/>
      <c r="BN4090" s="375"/>
      <c r="BO4090" s="234"/>
      <c r="BP4090" s="234"/>
      <c r="BQ4090" s="226"/>
      <c r="BR4090" s="226"/>
      <c r="BS4090" s="790"/>
    </row>
    <row r="4091" spans="1:71" ht="15.75" customHeight="1" thickTop="1" thickBot="1" x14ac:dyDescent="0.45">
      <c r="A4091" s="779"/>
      <c r="B4091" s="160"/>
      <c r="C4091" s="161"/>
      <c r="D4091" s="161"/>
      <c r="E4091" s="161"/>
      <c r="F4091" s="69"/>
      <c r="G4091" s="69"/>
      <c r="H4091" s="161"/>
      <c r="I4091" s="161"/>
      <c r="J4091" s="161"/>
      <c r="K4091" s="161"/>
      <c r="L4091" s="161"/>
      <c r="M4091" s="161"/>
      <c r="N4091" s="161"/>
      <c r="O4091" s="161"/>
      <c r="P4091" s="161"/>
      <c r="Q4091" s="161"/>
      <c r="R4091" s="161"/>
      <c r="S4091" s="161"/>
      <c r="T4091" s="161"/>
      <c r="U4091" s="161"/>
      <c r="V4091" s="161"/>
      <c r="W4091" s="161"/>
      <c r="X4091" s="161"/>
      <c r="Y4091" s="161"/>
      <c r="Z4091" s="161"/>
      <c r="AA4091" s="161"/>
      <c r="AB4091" s="161"/>
      <c r="AC4091" s="161"/>
      <c r="AD4091" s="161"/>
      <c r="AE4091" s="161"/>
      <c r="AF4091" s="166"/>
      <c r="AG4091" s="166"/>
      <c r="AH4091" s="161"/>
      <c r="AI4091" s="161"/>
      <c r="AJ4091" s="161"/>
      <c r="AK4091" s="161"/>
      <c r="AL4091" s="161"/>
      <c r="AM4091" s="161"/>
      <c r="AN4091" s="161"/>
      <c r="AO4091" s="161"/>
      <c r="AP4091" s="161"/>
      <c r="AQ4091" s="161"/>
      <c r="AR4091" s="161"/>
      <c r="AS4091" s="161"/>
      <c r="AT4091" s="161"/>
      <c r="AU4091" s="161"/>
      <c r="AV4091" s="161"/>
      <c r="AW4091" s="161"/>
      <c r="AX4091" s="161"/>
      <c r="AY4091" s="161"/>
      <c r="AZ4091" s="161"/>
      <c r="BA4091" s="161"/>
      <c r="BB4091" s="161"/>
      <c r="BC4091" s="161"/>
      <c r="BD4091" s="161"/>
      <c r="BE4091" s="161"/>
      <c r="BF4091" s="161"/>
      <c r="BG4091" s="161"/>
      <c r="BH4091" s="161"/>
      <c r="BI4091" s="161"/>
      <c r="BJ4091" s="161"/>
      <c r="BK4091" s="161"/>
      <c r="BL4091" s="161"/>
      <c r="BM4091" s="161"/>
      <c r="BN4091" s="167"/>
      <c r="BO4091" s="70"/>
      <c r="BP4091" s="70"/>
      <c r="BQ4091" s="53"/>
      <c r="BR4091" s="53"/>
      <c r="BS4091" s="779"/>
    </row>
    <row r="4092" spans="1:71" s="68" customFormat="1" ht="80.25" customHeight="1" thickTop="1" thickBot="1" x14ac:dyDescent="0.5">
      <c r="A4092" s="791"/>
      <c r="B4092" s="325" t="s">
        <v>55</v>
      </c>
      <c r="C4092" s="326"/>
      <c r="D4092" s="327" t="s">
        <v>47</v>
      </c>
      <c r="E4092" s="327"/>
      <c r="F4092" s="71"/>
      <c r="G4092" s="71"/>
      <c r="H4092" s="328"/>
      <c r="I4092" s="329"/>
      <c r="J4092" s="330"/>
      <c r="K4092" s="235"/>
      <c r="L4092" s="328"/>
      <c r="M4092" s="329"/>
      <c r="N4092" s="330"/>
      <c r="O4092" s="331" t="s">
        <v>42</v>
      </c>
      <c r="P4092" s="332"/>
      <c r="Q4092" s="332"/>
      <c r="R4092" s="332"/>
      <c r="S4092" s="328"/>
      <c r="T4092" s="329"/>
      <c r="U4092" s="330"/>
      <c r="V4092" s="235"/>
      <c r="W4092" s="328"/>
      <c r="X4092" s="329"/>
      <c r="Y4092" s="330"/>
      <c r="Z4092" s="331" t="s">
        <v>110</v>
      </c>
      <c r="AA4092" s="332"/>
      <c r="AB4092" s="332"/>
      <c r="AC4092" s="332"/>
      <c r="AD4092" s="332"/>
      <c r="AE4092" s="332"/>
      <c r="AF4092" s="332"/>
      <c r="AG4092" s="332"/>
      <c r="AH4092" s="332"/>
      <c r="AI4092" s="333"/>
      <c r="AJ4092" s="328"/>
      <c r="AK4092" s="329"/>
      <c r="AL4092" s="330"/>
      <c r="AM4092" s="235"/>
      <c r="AN4092" s="328"/>
      <c r="AO4092" s="329"/>
      <c r="AP4092" s="330"/>
      <c r="AQ4092" s="331" t="s">
        <v>46</v>
      </c>
      <c r="AR4092" s="332"/>
      <c r="AS4092" s="332"/>
      <c r="AT4092" s="333"/>
      <c r="AU4092" s="328"/>
      <c r="AV4092" s="329"/>
      <c r="AW4092" s="330"/>
      <c r="AX4092" s="235"/>
      <c r="AY4092" s="328"/>
      <c r="AZ4092" s="329"/>
      <c r="BA4092" s="330"/>
      <c r="BB4092" s="334" t="s">
        <v>112</v>
      </c>
      <c r="BC4092" s="335"/>
      <c r="BD4092" s="335"/>
      <c r="BE4092" s="336"/>
      <c r="BF4092" s="337">
        <f>BL4087</f>
        <v>0</v>
      </c>
      <c r="BG4092" s="338"/>
      <c r="BH4092" s="339"/>
      <c r="BI4092" s="235"/>
      <c r="BJ4092" s="337">
        <f>BL4089</f>
        <v>0</v>
      </c>
      <c r="BK4092" s="338"/>
      <c r="BL4092" s="339"/>
      <c r="BM4092" s="173"/>
      <c r="BN4092" s="174"/>
      <c r="BO4092" s="72"/>
      <c r="BP4092" s="72"/>
      <c r="BQ4092" s="67"/>
      <c r="BR4092" s="67"/>
      <c r="BS4092" s="791"/>
    </row>
    <row r="4093" spans="1:71" ht="15.6" customHeight="1" thickTop="1" thickBot="1" x14ac:dyDescent="0.55000000000000004">
      <c r="A4093" s="779"/>
      <c r="B4093" s="162"/>
      <c r="C4093" s="156"/>
      <c r="D4093" s="163"/>
      <c r="E4093" s="163"/>
      <c r="F4093" s="73"/>
      <c r="G4093" s="73"/>
      <c r="H4093" s="170"/>
      <c r="I4093" s="170"/>
      <c r="J4093" s="170"/>
      <c r="K4093" s="170"/>
      <c r="L4093" s="170"/>
      <c r="M4093" s="170"/>
      <c r="N4093" s="170"/>
      <c r="O4093" s="168"/>
      <c r="P4093" s="168"/>
      <c r="Q4093" s="168"/>
      <c r="R4093" s="168"/>
      <c r="S4093" s="170"/>
      <c r="T4093" s="170"/>
      <c r="U4093" s="170"/>
      <c r="V4093" s="169"/>
      <c r="W4093" s="170"/>
      <c r="X4093" s="170"/>
      <c r="Y4093" s="170"/>
      <c r="Z4093" s="168"/>
      <c r="AA4093" s="168"/>
      <c r="AB4093" s="168"/>
      <c r="AC4093" s="168"/>
      <c r="AD4093" s="170"/>
      <c r="AE4093" s="170"/>
      <c r="AF4093" s="170"/>
      <c r="AG4093" s="170"/>
      <c r="AH4093" s="169"/>
      <c r="AI4093" s="169"/>
      <c r="AJ4093" s="170"/>
      <c r="AK4093" s="168"/>
      <c r="AL4093" s="168"/>
      <c r="AM4093" s="168"/>
      <c r="AN4093" s="168"/>
      <c r="AO4093" s="170"/>
      <c r="AP4093" s="170"/>
      <c r="AQ4093" s="168"/>
      <c r="AR4093" s="168"/>
      <c r="AS4093" s="168"/>
      <c r="AT4093" s="168"/>
      <c r="AU4093" s="170"/>
      <c r="AV4093" s="170"/>
      <c r="AW4093" s="170"/>
      <c r="AX4093" s="170"/>
      <c r="AY4093" s="170"/>
      <c r="AZ4093" s="172"/>
      <c r="BA4093" s="172"/>
      <c r="BB4093" s="168"/>
      <c r="BC4093" s="176"/>
      <c r="BD4093" s="177"/>
      <c r="BE4093" s="177"/>
      <c r="BF4093" s="178"/>
      <c r="BG4093" s="178"/>
      <c r="BH4093" s="172"/>
      <c r="BI4093" s="170"/>
      <c r="BJ4093" s="179"/>
      <c r="BK4093" s="179"/>
      <c r="BL4093" s="172"/>
      <c r="BM4093" s="175"/>
      <c r="BN4093" s="180"/>
      <c r="BO4093" s="74"/>
      <c r="BP4093" s="74"/>
      <c r="BQ4093" s="53"/>
      <c r="BR4093" s="53"/>
      <c r="BS4093" s="779"/>
    </row>
    <row r="4094" spans="1:71" s="68" customFormat="1" ht="80.25" customHeight="1" thickTop="1" thickBot="1" x14ac:dyDescent="0.5">
      <c r="A4094" s="791"/>
      <c r="B4094" s="334" t="s">
        <v>40</v>
      </c>
      <c r="C4094" s="335"/>
      <c r="D4094" s="327" t="s">
        <v>48</v>
      </c>
      <c r="E4094" s="327"/>
      <c r="F4094" s="71"/>
      <c r="G4094" s="71"/>
      <c r="H4094" s="337">
        <f>H4092</f>
        <v>0</v>
      </c>
      <c r="I4094" s="338"/>
      <c r="J4094" s="339"/>
      <c r="K4094" s="235"/>
      <c r="L4094" s="337">
        <f>L4092</f>
        <v>0</v>
      </c>
      <c r="M4094" s="338"/>
      <c r="N4094" s="339"/>
      <c r="O4094" s="331" t="s">
        <v>44</v>
      </c>
      <c r="P4094" s="332"/>
      <c r="Q4094" s="332"/>
      <c r="R4094" s="332"/>
      <c r="S4094" s="337">
        <f>S4092-H4092</f>
        <v>0</v>
      </c>
      <c r="T4094" s="338"/>
      <c r="U4094" s="339"/>
      <c r="V4094" s="235"/>
      <c r="W4094" s="337">
        <f>W4092-L4092</f>
        <v>0</v>
      </c>
      <c r="X4094" s="338"/>
      <c r="Y4094" s="339"/>
      <c r="Z4094" s="331" t="s">
        <v>111</v>
      </c>
      <c r="AA4094" s="332"/>
      <c r="AB4094" s="332"/>
      <c r="AC4094" s="332"/>
      <c r="AD4094" s="332"/>
      <c r="AE4094" s="332"/>
      <c r="AF4094" s="332"/>
      <c r="AG4094" s="332"/>
      <c r="AH4094" s="332"/>
      <c r="AI4094" s="333"/>
      <c r="AJ4094" s="337">
        <f>AJ4092-S4092</f>
        <v>0</v>
      </c>
      <c r="AK4094" s="338"/>
      <c r="AL4094" s="339"/>
      <c r="AM4094" s="235"/>
      <c r="AN4094" s="337">
        <f>AN4092-W4092</f>
        <v>0</v>
      </c>
      <c r="AO4094" s="338"/>
      <c r="AP4094" s="339"/>
      <c r="AQ4094" s="331" t="s">
        <v>45</v>
      </c>
      <c r="AR4094" s="332"/>
      <c r="AS4094" s="332"/>
      <c r="AT4094" s="333"/>
      <c r="AU4094" s="337">
        <f>AU4092-AJ4092</f>
        <v>0</v>
      </c>
      <c r="AV4094" s="338"/>
      <c r="AW4094" s="339"/>
      <c r="AX4094" s="235"/>
      <c r="AY4094" s="337">
        <f>AY4092-AN4092</f>
        <v>0</v>
      </c>
      <c r="AZ4094" s="338"/>
      <c r="BA4094" s="339"/>
      <c r="BB4094" s="334" t="s">
        <v>113</v>
      </c>
      <c r="BC4094" s="335"/>
      <c r="BD4094" s="335"/>
      <c r="BE4094" s="336"/>
      <c r="BF4094" s="337">
        <f>BF4092-AU4092</f>
        <v>0</v>
      </c>
      <c r="BG4094" s="338"/>
      <c r="BH4094" s="339"/>
      <c r="BI4094" s="235"/>
      <c r="BJ4094" s="337">
        <f>BJ4092-AY4092</f>
        <v>0</v>
      </c>
      <c r="BK4094" s="338"/>
      <c r="BL4094" s="339"/>
      <c r="BM4094" s="173"/>
      <c r="BN4094" s="174"/>
      <c r="BO4094" s="72"/>
      <c r="BP4094" s="72"/>
      <c r="BQ4094" s="67"/>
      <c r="BR4094" s="67"/>
      <c r="BS4094" s="791"/>
    </row>
    <row r="4095" spans="1:71" ht="15.75" customHeight="1" thickTop="1" thickBot="1" x14ac:dyDescent="0.45">
      <c r="A4095" s="779"/>
      <c r="B4095" s="164"/>
      <c r="C4095" s="165"/>
      <c r="D4095" s="165"/>
      <c r="E4095" s="165"/>
      <c r="F4095" s="75"/>
      <c r="G4095" s="75"/>
      <c r="H4095" s="165"/>
      <c r="I4095" s="165"/>
      <c r="J4095" s="165"/>
      <c r="K4095" s="165"/>
      <c r="L4095" s="165"/>
      <c r="M4095" s="165"/>
      <c r="N4095" s="165"/>
      <c r="O4095" s="165"/>
      <c r="P4095" s="165"/>
      <c r="Q4095" s="165"/>
      <c r="R4095" s="165"/>
      <c r="S4095" s="165"/>
      <c r="T4095" s="165"/>
      <c r="U4095" s="165"/>
      <c r="V4095" s="165"/>
      <c r="W4095" s="165"/>
      <c r="X4095" s="165"/>
      <c r="Y4095" s="165"/>
      <c r="Z4095" s="165"/>
      <c r="AA4095" s="165"/>
      <c r="AB4095" s="165"/>
      <c r="AC4095" s="165"/>
      <c r="AD4095" s="165"/>
      <c r="AE4095" s="165"/>
      <c r="AF4095" s="171"/>
      <c r="AG4095" s="171"/>
      <c r="AH4095" s="165"/>
      <c r="AI4095" s="165"/>
      <c r="AJ4095" s="165"/>
      <c r="AK4095" s="165"/>
      <c r="AL4095" s="165"/>
      <c r="AM4095" s="165"/>
      <c r="AN4095" s="165"/>
      <c r="AO4095" s="165"/>
      <c r="AP4095" s="165"/>
      <c r="AQ4095" s="165"/>
      <c r="AR4095" s="165"/>
      <c r="AS4095" s="165"/>
      <c r="AT4095" s="165"/>
      <c r="AU4095" s="165"/>
      <c r="AV4095" s="165"/>
      <c r="AW4095" s="165"/>
      <c r="AX4095" s="165"/>
      <c r="AY4095" s="165"/>
      <c r="AZ4095" s="165"/>
      <c r="BA4095" s="340" t="s">
        <v>138</v>
      </c>
      <c r="BB4095" s="340"/>
      <c r="BC4095" s="340"/>
      <c r="BD4095" s="340"/>
      <c r="BE4095" s="340"/>
      <c r="BF4095" s="340"/>
      <c r="BG4095" s="340"/>
      <c r="BH4095" s="340"/>
      <c r="BI4095" s="340"/>
      <c r="BJ4095" s="340"/>
      <c r="BK4095" s="340"/>
      <c r="BL4095" s="340"/>
      <c r="BM4095" s="340"/>
      <c r="BN4095" s="341"/>
      <c r="BO4095" s="76"/>
      <c r="BP4095" s="76"/>
      <c r="BQ4095" s="53"/>
      <c r="BR4095" s="53"/>
      <c r="BS4095" s="779"/>
    </row>
    <row r="4096" spans="1:71" ht="12" customHeight="1" thickTop="1" x14ac:dyDescent="0.4">
      <c r="A4096" s="779"/>
      <c r="B4096" s="780"/>
      <c r="C4096" s="779"/>
      <c r="D4096" s="779"/>
      <c r="E4096" s="779"/>
      <c r="F4096" s="781"/>
      <c r="G4096" s="781"/>
      <c r="H4096" s="779"/>
      <c r="I4096" s="779"/>
      <c r="J4096" s="779"/>
      <c r="K4096" s="779"/>
      <c r="L4096" s="779"/>
      <c r="M4096" s="779"/>
      <c r="N4096" s="779"/>
      <c r="O4096" s="779"/>
      <c r="P4096" s="779"/>
      <c r="Q4096" s="779"/>
      <c r="R4096" s="779"/>
      <c r="S4096" s="779"/>
      <c r="T4096" s="779"/>
      <c r="U4096" s="779"/>
      <c r="V4096" s="779"/>
      <c r="W4096" s="779"/>
      <c r="X4096" s="779"/>
      <c r="Y4096" s="779"/>
      <c r="Z4096" s="779"/>
      <c r="AA4096" s="779"/>
      <c r="AB4096" s="779"/>
      <c r="AC4096" s="779"/>
      <c r="AD4096" s="779"/>
      <c r="AE4096" s="779"/>
      <c r="AF4096" s="782"/>
      <c r="AG4096" s="782"/>
      <c r="AH4096" s="779"/>
      <c r="AI4096" s="779"/>
      <c r="AJ4096" s="779"/>
      <c r="AK4096" s="779"/>
      <c r="AL4096" s="779"/>
      <c r="AM4096" s="779"/>
      <c r="AN4096" s="779"/>
      <c r="AO4096" s="779"/>
      <c r="AP4096" s="779"/>
      <c r="AQ4096" s="779"/>
      <c r="AR4096" s="779"/>
      <c r="AS4096" s="779"/>
      <c r="AT4096" s="779"/>
      <c r="AU4096" s="779"/>
      <c r="AV4096" s="779"/>
      <c r="AW4096" s="779"/>
      <c r="AX4096" s="779"/>
      <c r="AY4096" s="779"/>
      <c r="AZ4096" s="779"/>
      <c r="BA4096" s="779"/>
      <c r="BB4096" s="779"/>
      <c r="BC4096" s="779"/>
      <c r="BD4096" s="779"/>
      <c r="BE4096" s="779"/>
      <c r="BF4096" s="779"/>
      <c r="BG4096" s="779"/>
      <c r="BH4096" s="779"/>
      <c r="BI4096" s="779"/>
      <c r="BJ4096" s="779"/>
      <c r="BK4096" s="779"/>
      <c r="BL4096" s="779"/>
      <c r="BM4096" s="779"/>
      <c r="BN4096" s="779"/>
      <c r="BO4096" s="783"/>
      <c r="BP4096" s="783"/>
      <c r="BQ4096" s="779"/>
      <c r="BR4096" s="779"/>
      <c r="BS4096" s="779"/>
    </row>
    <row r="4097" spans="1:71" s="57" customFormat="1" ht="46.5" x14ac:dyDescent="0.7">
      <c r="A4097" s="784"/>
      <c r="B4097" s="801" t="s">
        <v>9</v>
      </c>
      <c r="C4097" s="801"/>
      <c r="D4097" s="801"/>
      <c r="E4097" s="801"/>
      <c r="F4097" s="801"/>
      <c r="G4097" s="801"/>
      <c r="H4097" s="801"/>
      <c r="I4097" s="801"/>
      <c r="J4097" s="801"/>
      <c r="K4097" s="801"/>
      <c r="L4097" s="801"/>
      <c r="M4097" s="801"/>
      <c r="N4097" s="801"/>
      <c r="O4097" s="801"/>
      <c r="P4097" s="801"/>
      <c r="Q4097" s="801"/>
      <c r="R4097" s="801"/>
      <c r="S4097" s="801"/>
      <c r="T4097" s="801"/>
      <c r="U4097" s="801"/>
      <c r="V4097" s="801"/>
      <c r="W4097" s="801"/>
      <c r="X4097" s="801"/>
      <c r="Y4097" s="801"/>
      <c r="Z4097" s="801"/>
      <c r="AA4097" s="801"/>
      <c r="AB4097" s="801"/>
      <c r="AC4097" s="801"/>
      <c r="AD4097" s="801"/>
      <c r="AE4097" s="801"/>
      <c r="AF4097" s="801"/>
      <c r="AG4097" s="801"/>
      <c r="AH4097" s="801"/>
      <c r="AI4097" s="801"/>
      <c r="AJ4097" s="801"/>
      <c r="AK4097" s="801"/>
      <c r="AL4097" s="801"/>
      <c r="AM4097" s="801"/>
      <c r="AN4097" s="801"/>
      <c r="AO4097" s="801"/>
      <c r="AP4097" s="801"/>
      <c r="AQ4097" s="801"/>
      <c r="AR4097" s="801"/>
      <c r="AS4097" s="801"/>
      <c r="AT4097" s="801"/>
      <c r="AU4097" s="801"/>
      <c r="AV4097" s="801"/>
      <c r="AW4097" s="801"/>
      <c r="AX4097" s="801"/>
      <c r="AY4097" s="801"/>
      <c r="AZ4097" s="801"/>
      <c r="BA4097" s="801"/>
      <c r="BB4097" s="801"/>
      <c r="BC4097" s="801"/>
      <c r="BD4097" s="801"/>
      <c r="BE4097" s="801"/>
      <c r="BF4097" s="801"/>
      <c r="BG4097" s="801"/>
      <c r="BH4097" s="801"/>
      <c r="BI4097" s="801"/>
      <c r="BJ4097" s="801"/>
      <c r="BK4097" s="801"/>
      <c r="BL4097" s="801"/>
      <c r="BM4097" s="801"/>
      <c r="BN4097" s="801"/>
      <c r="BO4097" s="139"/>
      <c r="BP4097" s="139"/>
      <c r="BQ4097" s="56"/>
      <c r="BR4097" s="56"/>
      <c r="BS4097" s="784"/>
    </row>
    <row r="4098" spans="1:71" ht="11.1" customHeight="1" x14ac:dyDescent="0.4">
      <c r="A4098" s="779"/>
      <c r="B4098" s="140"/>
      <c r="C4098" s="141"/>
      <c r="D4098" s="141"/>
      <c r="E4098" s="141"/>
      <c r="F4098" s="142"/>
      <c r="G4098" s="142"/>
      <c r="H4098" s="141"/>
      <c r="I4098" s="141"/>
      <c r="J4098" s="141"/>
      <c r="K4098" s="141"/>
      <c r="L4098" s="141"/>
      <c r="M4098" s="141"/>
      <c r="N4098" s="141"/>
      <c r="O4098" s="141"/>
      <c r="P4098" s="141"/>
      <c r="Q4098" s="141"/>
      <c r="R4098" s="141"/>
      <c r="S4098" s="141"/>
      <c r="T4098" s="141"/>
      <c r="U4098" s="141"/>
      <c r="V4098" s="141"/>
      <c r="W4098" s="141"/>
      <c r="X4098" s="141"/>
      <c r="Y4098" s="141"/>
      <c r="Z4098" s="141"/>
      <c r="AA4098" s="141"/>
      <c r="AB4098" s="141"/>
      <c r="AC4098" s="141"/>
      <c r="AD4098" s="141"/>
      <c r="AE4098" s="141"/>
      <c r="AF4098" s="143"/>
      <c r="AG4098" s="143"/>
      <c r="AH4098" s="141"/>
      <c r="AI4098" s="141"/>
      <c r="AJ4098" s="141"/>
      <c r="AK4098" s="141"/>
      <c r="AL4098" s="141"/>
      <c r="AM4098" s="141"/>
      <c r="AN4098" s="141"/>
      <c r="AO4098" s="141"/>
      <c r="AP4098" s="141"/>
      <c r="AQ4098" s="141"/>
      <c r="AR4098" s="141"/>
      <c r="AS4098" s="141"/>
      <c r="AT4098" s="141"/>
      <c r="AU4098" s="141"/>
      <c r="AV4098" s="141"/>
      <c r="AW4098" s="141"/>
      <c r="AX4098" s="141"/>
      <c r="AY4098" s="141"/>
      <c r="AZ4098" s="141"/>
      <c r="BA4098" s="141"/>
      <c r="BB4098" s="141"/>
      <c r="BC4098" s="141"/>
      <c r="BD4098" s="141"/>
      <c r="BE4098" s="141"/>
      <c r="BF4098" s="141"/>
      <c r="BG4098" s="141"/>
      <c r="BH4098" s="141"/>
      <c r="BI4098" s="141"/>
      <c r="BJ4098" s="141"/>
      <c r="BK4098" s="141"/>
      <c r="BL4098" s="141"/>
      <c r="BM4098" s="141"/>
      <c r="BN4098" s="460"/>
      <c r="BO4098" s="460"/>
      <c r="BP4098" s="460"/>
      <c r="BQ4098" s="53"/>
      <c r="BR4098" s="53"/>
      <c r="BS4098" s="779"/>
    </row>
    <row r="4099" spans="1:71" s="58" customFormat="1" ht="36.75" customHeight="1" x14ac:dyDescent="0.4">
      <c r="A4099" s="780"/>
      <c r="B4099" s="140"/>
      <c r="C4099" s="140"/>
      <c r="D4099" s="793" t="s">
        <v>10</v>
      </c>
      <c r="E4099" s="461" t="str">
        <f>IF(ROSTER!D$3="","",ROSTER!D$3)</f>
        <v/>
      </c>
      <c r="F4099" s="461"/>
      <c r="G4099" s="461"/>
      <c r="H4099" s="461"/>
      <c r="I4099" s="461"/>
      <c r="J4099" s="461"/>
      <c r="K4099" s="461"/>
      <c r="L4099" s="461"/>
      <c r="M4099" s="461"/>
      <c r="N4099" s="461"/>
      <c r="O4099" s="461"/>
      <c r="P4099" s="461"/>
      <c r="Q4099" s="461"/>
      <c r="R4099" s="461"/>
      <c r="S4099" s="461"/>
      <c r="T4099" s="461"/>
      <c r="U4099" s="461"/>
      <c r="V4099" s="461"/>
      <c r="W4099" s="461"/>
      <c r="X4099" s="461"/>
      <c r="Y4099" s="461"/>
      <c r="Z4099" s="461"/>
      <c r="AA4099" s="461"/>
      <c r="AB4099" s="461"/>
      <c r="AC4099" s="461"/>
      <c r="AD4099" s="144"/>
      <c r="AE4099" s="792" t="s">
        <v>11</v>
      </c>
      <c r="AF4099" s="792"/>
      <c r="AG4099" s="792"/>
      <c r="AH4099" s="792"/>
      <c r="AI4099" s="792"/>
      <c r="AJ4099" s="792"/>
      <c r="AK4099" s="792"/>
      <c r="AL4099" s="792"/>
      <c r="AM4099" s="792"/>
      <c r="AN4099" s="462"/>
      <c r="AO4099" s="462"/>
      <c r="AP4099" s="462"/>
      <c r="AQ4099" s="462"/>
      <c r="AR4099" s="462"/>
      <c r="AS4099" s="462"/>
      <c r="AT4099" s="462"/>
      <c r="AU4099" s="462"/>
      <c r="AV4099" s="462"/>
      <c r="AW4099" s="462"/>
      <c r="AX4099" s="462"/>
      <c r="AY4099" s="462"/>
      <c r="AZ4099" s="462"/>
      <c r="BA4099" s="462"/>
      <c r="BB4099" s="462"/>
      <c r="BC4099" s="462"/>
      <c r="BD4099" s="462"/>
      <c r="BE4099" s="462"/>
      <c r="BF4099" s="462"/>
      <c r="BG4099" s="462"/>
      <c r="BH4099" s="462"/>
      <c r="BI4099" s="462"/>
      <c r="BJ4099" s="462"/>
      <c r="BK4099" s="462"/>
      <c r="BL4099" s="462"/>
      <c r="BM4099" s="462"/>
      <c r="BN4099" s="460"/>
      <c r="BO4099" s="460"/>
      <c r="BP4099" s="460"/>
      <c r="BQ4099" s="54"/>
      <c r="BR4099" s="54"/>
      <c r="BS4099" s="780"/>
    </row>
    <row r="4100" spans="1:71" ht="8.85" customHeight="1" x14ac:dyDescent="0.4">
      <c r="A4100" s="785"/>
      <c r="B4100" s="140"/>
      <c r="C4100" s="143" t="s">
        <v>34</v>
      </c>
      <c r="D4100" s="143"/>
      <c r="E4100" s="143"/>
      <c r="F4100" s="145"/>
      <c r="G4100" s="145"/>
      <c r="H4100" s="143"/>
      <c r="I4100" s="143"/>
      <c r="J4100" s="146"/>
      <c r="K4100" s="146"/>
      <c r="L4100" s="146"/>
      <c r="M4100" s="146"/>
      <c r="N4100" s="146"/>
      <c r="O4100" s="146"/>
      <c r="P4100" s="146"/>
      <c r="Q4100" s="146"/>
      <c r="R4100" s="146"/>
      <c r="S4100" s="146"/>
      <c r="T4100" s="146"/>
      <c r="U4100" s="146"/>
      <c r="V4100" s="146"/>
      <c r="W4100" s="146"/>
      <c r="X4100" s="146"/>
      <c r="Y4100" s="146"/>
      <c r="Z4100" s="146"/>
      <c r="AA4100" s="146"/>
      <c r="AB4100" s="146"/>
      <c r="AC4100" s="146"/>
      <c r="AD4100" s="146"/>
      <c r="AE4100" s="146"/>
      <c r="AF4100" s="146"/>
      <c r="AG4100" s="143"/>
      <c r="AH4100" s="147"/>
      <c r="AI4100" s="148"/>
      <c r="AJ4100" s="148"/>
      <c r="AK4100" s="148"/>
      <c r="AL4100" s="148"/>
      <c r="AM4100" s="148"/>
      <c r="AN4100" s="148"/>
      <c r="AO4100" s="149"/>
      <c r="AP4100" s="150"/>
      <c r="AQ4100" s="150"/>
      <c r="AR4100" s="150"/>
      <c r="AS4100" s="150"/>
      <c r="AT4100" s="150"/>
      <c r="AU4100" s="150"/>
      <c r="AV4100" s="150"/>
      <c r="AW4100" s="150"/>
      <c r="AX4100" s="150"/>
      <c r="AY4100" s="150"/>
      <c r="AZ4100" s="150"/>
      <c r="BA4100" s="150"/>
      <c r="BB4100" s="150"/>
      <c r="BC4100" s="150"/>
      <c r="BD4100" s="150"/>
      <c r="BE4100" s="150"/>
      <c r="BF4100" s="150"/>
      <c r="BG4100" s="150"/>
      <c r="BH4100" s="150"/>
      <c r="BI4100" s="150"/>
      <c r="BJ4100" s="150"/>
      <c r="BK4100" s="150"/>
      <c r="BL4100" s="150"/>
      <c r="BM4100" s="150"/>
      <c r="BN4100" s="150"/>
      <c r="BO4100" s="151"/>
      <c r="BP4100" s="151"/>
      <c r="BQ4100" s="59"/>
      <c r="BR4100" s="59"/>
      <c r="BS4100" s="785"/>
    </row>
    <row r="4101" spans="1:71" s="58" customFormat="1" ht="42.75" x14ac:dyDescent="0.4">
      <c r="A4101" s="780"/>
      <c r="B4101" s="140"/>
      <c r="C4101" s="794" t="s">
        <v>33</v>
      </c>
      <c r="D4101" s="794"/>
      <c r="E4101" s="463"/>
      <c r="F4101" s="463"/>
      <c r="G4101" s="463"/>
      <c r="H4101" s="463"/>
      <c r="I4101" s="463"/>
      <c r="J4101" s="463"/>
      <c r="K4101" s="463"/>
      <c r="L4101" s="463"/>
      <c r="M4101" s="463"/>
      <c r="N4101" s="463"/>
      <c r="O4101" s="463"/>
      <c r="P4101" s="463"/>
      <c r="Q4101" s="463"/>
      <c r="R4101" s="463"/>
      <c r="S4101" s="463"/>
      <c r="T4101" s="463"/>
      <c r="U4101" s="463"/>
      <c r="V4101" s="463"/>
      <c r="W4101" s="463"/>
      <c r="X4101" s="463"/>
      <c r="Y4101" s="463"/>
      <c r="Z4101" s="463"/>
      <c r="AA4101" s="463"/>
      <c r="AB4101" s="463"/>
      <c r="AC4101" s="463"/>
      <c r="AD4101" s="144"/>
      <c r="AE4101" s="185" t="s">
        <v>18</v>
      </c>
      <c r="AF4101" s="185"/>
      <c r="AG4101" s="185"/>
      <c r="AH4101" s="792" t="s">
        <v>18</v>
      </c>
      <c r="AI4101" s="792"/>
      <c r="AJ4101" s="792"/>
      <c r="AK4101" s="792"/>
      <c r="AL4101" s="792"/>
      <c r="AM4101" s="792"/>
      <c r="AN4101" s="463"/>
      <c r="AO4101" s="463"/>
      <c r="AP4101" s="463"/>
      <c r="AQ4101" s="463"/>
      <c r="AR4101" s="463"/>
      <c r="AS4101" s="463"/>
      <c r="AT4101" s="463"/>
      <c r="AU4101" s="463"/>
      <c r="AV4101" s="463"/>
      <c r="AW4101" s="463"/>
      <c r="AX4101" s="463"/>
      <c r="AY4101" s="463"/>
      <c r="AZ4101" s="463"/>
      <c r="BA4101" s="792" t="s">
        <v>12</v>
      </c>
      <c r="BB4101" s="792"/>
      <c r="BC4101" s="792"/>
      <c r="BD4101" s="464"/>
      <c r="BE4101" s="464"/>
      <c r="BF4101" s="464"/>
      <c r="BG4101" s="464"/>
      <c r="BH4101" s="464"/>
      <c r="BI4101" s="464"/>
      <c r="BJ4101" s="464"/>
      <c r="BK4101" s="464"/>
      <c r="BL4101" s="464"/>
      <c r="BM4101" s="464"/>
      <c r="BN4101" s="152"/>
      <c r="BO4101" s="153"/>
      <c r="BP4101" s="153"/>
      <c r="BQ4101" s="60">
        <f>IF(BD4101=0,0,1)</f>
        <v>0</v>
      </c>
      <c r="BR4101" s="61">
        <f>IF((BF4155+BJ4155)&gt;(AU4155+AY4155),1,0)</f>
        <v>0</v>
      </c>
      <c r="BS4101" s="786"/>
    </row>
    <row r="4102" spans="1:71" ht="9.6" customHeight="1" x14ac:dyDescent="0.4">
      <c r="A4102" s="779"/>
      <c r="B4102" s="140"/>
      <c r="C4102" s="141"/>
      <c r="D4102" s="141"/>
      <c r="E4102" s="141"/>
      <c r="F4102" s="142"/>
      <c r="G4102" s="142"/>
      <c r="H4102" s="141"/>
      <c r="I4102" s="141"/>
      <c r="J4102" s="141"/>
      <c r="K4102" s="141"/>
      <c r="L4102" s="141"/>
      <c r="M4102" s="141"/>
      <c r="N4102" s="141"/>
      <c r="O4102" s="141"/>
      <c r="P4102" s="141"/>
      <c r="Q4102" s="141"/>
      <c r="R4102" s="141"/>
      <c r="S4102" s="141"/>
      <c r="T4102" s="141"/>
      <c r="U4102" s="141"/>
      <c r="V4102" s="141"/>
      <c r="W4102" s="141"/>
      <c r="X4102" s="141"/>
      <c r="Y4102" s="141"/>
      <c r="Z4102" s="141"/>
      <c r="AA4102" s="141"/>
      <c r="AB4102" s="141"/>
      <c r="AC4102" s="141"/>
      <c r="AD4102" s="141"/>
      <c r="AE4102" s="141"/>
      <c r="AF4102" s="143"/>
      <c r="AG4102" s="143"/>
      <c r="AH4102" s="141"/>
      <c r="AI4102" s="141"/>
      <c r="AJ4102" s="141"/>
      <c r="AK4102" s="141"/>
      <c r="AL4102" s="141"/>
      <c r="AM4102" s="141"/>
      <c r="AN4102" s="141"/>
      <c r="AO4102" s="141"/>
      <c r="AP4102" s="141"/>
      <c r="AQ4102" s="141"/>
      <c r="AR4102" s="141"/>
      <c r="AS4102" s="141"/>
      <c r="AT4102" s="141"/>
      <c r="AU4102" s="141"/>
      <c r="AV4102" s="141"/>
      <c r="AW4102" s="141"/>
      <c r="AX4102" s="141"/>
      <c r="AY4102" s="141"/>
      <c r="AZ4102" s="141"/>
      <c r="BA4102" s="141"/>
      <c r="BB4102" s="141"/>
      <c r="BC4102" s="141"/>
      <c r="BD4102" s="141"/>
      <c r="BE4102" s="141"/>
      <c r="BF4102" s="141"/>
      <c r="BG4102" s="141"/>
      <c r="BH4102" s="141"/>
      <c r="BI4102" s="141"/>
      <c r="BJ4102" s="141"/>
      <c r="BK4102" s="141"/>
      <c r="BL4102" s="141"/>
      <c r="BM4102" s="141"/>
      <c r="BN4102" s="141"/>
      <c r="BO4102" s="154"/>
      <c r="BP4102" s="154"/>
      <c r="BQ4102" s="53"/>
      <c r="BR4102" s="53"/>
      <c r="BS4102" s="779"/>
    </row>
    <row r="4103" spans="1:71" ht="8.85" customHeight="1" thickBot="1" x14ac:dyDescent="0.45">
      <c r="A4103" s="779"/>
      <c r="B4103" s="155"/>
      <c r="C4103" s="156"/>
      <c r="D4103" s="156"/>
      <c r="E4103" s="156"/>
      <c r="F4103" s="157"/>
      <c r="G4103" s="157"/>
      <c r="H4103" s="156"/>
      <c r="I4103" s="156"/>
      <c r="J4103" s="156"/>
      <c r="K4103" s="156"/>
      <c r="L4103" s="156"/>
      <c r="M4103" s="156"/>
      <c r="N4103" s="156"/>
      <c r="O4103" s="156"/>
      <c r="P4103" s="156"/>
      <c r="Q4103" s="156"/>
      <c r="R4103" s="156"/>
      <c r="S4103" s="156"/>
      <c r="T4103" s="156"/>
      <c r="U4103" s="156"/>
      <c r="V4103" s="156"/>
      <c r="W4103" s="156"/>
      <c r="X4103" s="156"/>
      <c r="Y4103" s="156"/>
      <c r="Z4103" s="156"/>
      <c r="AA4103" s="156"/>
      <c r="AB4103" s="156"/>
      <c r="AC4103" s="156"/>
      <c r="AD4103" s="156"/>
      <c r="AE4103" s="156"/>
      <c r="AF4103" s="158"/>
      <c r="AG4103" s="158"/>
      <c r="AH4103" s="156"/>
      <c r="AI4103" s="156"/>
      <c r="AJ4103" s="156"/>
      <c r="AK4103" s="156"/>
      <c r="AL4103" s="156"/>
      <c r="AM4103" s="156"/>
      <c r="AN4103" s="156"/>
      <c r="AO4103" s="156"/>
      <c r="AP4103" s="156"/>
      <c r="AQ4103" s="156"/>
      <c r="AR4103" s="156"/>
      <c r="AS4103" s="156"/>
      <c r="AT4103" s="156"/>
      <c r="AU4103" s="156"/>
      <c r="AV4103" s="156"/>
      <c r="AW4103" s="156"/>
      <c r="AX4103" s="156"/>
      <c r="AY4103" s="156"/>
      <c r="AZ4103" s="156"/>
      <c r="BA4103" s="156"/>
      <c r="BB4103" s="156"/>
      <c r="BC4103" s="156"/>
      <c r="BD4103" s="156"/>
      <c r="BE4103" s="156"/>
      <c r="BF4103" s="156"/>
      <c r="BG4103" s="156"/>
      <c r="BH4103" s="156"/>
      <c r="BI4103" s="156"/>
      <c r="BJ4103" s="156"/>
      <c r="BK4103" s="156"/>
      <c r="BL4103" s="156"/>
      <c r="BM4103" s="156"/>
      <c r="BN4103" s="156"/>
      <c r="BO4103" s="159"/>
      <c r="BP4103" s="159"/>
      <c r="BQ4103" s="53"/>
      <c r="BR4103" s="53"/>
      <c r="BS4103" s="779"/>
    </row>
    <row r="4104" spans="1:71" s="58" customFormat="1" ht="33.6" customHeight="1" thickTop="1" x14ac:dyDescent="0.4">
      <c r="A4104" s="786"/>
      <c r="B4104" s="795" t="s">
        <v>0</v>
      </c>
      <c r="C4104" s="796" t="s">
        <v>1</v>
      </c>
      <c r="D4104" s="797"/>
      <c r="E4104" s="221" t="s">
        <v>24</v>
      </c>
      <c r="F4104" s="466" t="s">
        <v>96</v>
      </c>
      <c r="G4104" s="466" t="s">
        <v>97</v>
      </c>
      <c r="H4104" s="468" t="s">
        <v>36</v>
      </c>
      <c r="I4104" s="469"/>
      <c r="J4104" s="472" t="s">
        <v>7</v>
      </c>
      <c r="K4104" s="472"/>
      <c r="L4104" s="472"/>
      <c r="M4104" s="472"/>
      <c r="N4104" s="472"/>
      <c r="O4104" s="472"/>
      <c r="P4104" s="472" t="s">
        <v>2</v>
      </c>
      <c r="Q4104" s="472"/>
      <c r="R4104" s="472"/>
      <c r="S4104" s="472"/>
      <c r="T4104" s="472"/>
      <c r="U4104" s="472"/>
      <c r="V4104" s="473" t="s">
        <v>30</v>
      </c>
      <c r="W4104" s="474"/>
      <c r="X4104" s="473" t="s">
        <v>31</v>
      </c>
      <c r="Y4104" s="474"/>
      <c r="Z4104" s="477" t="s">
        <v>39</v>
      </c>
      <c r="AA4104" s="478"/>
      <c r="AB4104" s="481" t="s">
        <v>6</v>
      </c>
      <c r="AC4104" s="481"/>
      <c r="AD4104" s="481"/>
      <c r="AE4104" s="481"/>
      <c r="AF4104" s="481"/>
      <c r="AG4104" s="481"/>
      <c r="AH4104" s="472" t="s">
        <v>59</v>
      </c>
      <c r="AI4104" s="472"/>
      <c r="AJ4104" s="472"/>
      <c r="AK4104" s="472"/>
      <c r="AL4104" s="472"/>
      <c r="AM4104" s="472"/>
      <c r="AN4104" s="472" t="s">
        <v>60</v>
      </c>
      <c r="AO4104" s="472"/>
      <c r="AP4104" s="472"/>
      <c r="AQ4104" s="472"/>
      <c r="AR4104" s="472"/>
      <c r="AS4104" s="472"/>
      <c r="AT4104" s="472" t="s">
        <v>61</v>
      </c>
      <c r="AU4104" s="472"/>
      <c r="AV4104" s="472"/>
      <c r="AW4104" s="472"/>
      <c r="AX4104" s="472"/>
      <c r="AY4104" s="482"/>
      <c r="AZ4104" s="472" t="s">
        <v>4</v>
      </c>
      <c r="BA4104" s="472"/>
      <c r="BB4104" s="472"/>
      <c r="BC4104" s="472"/>
      <c r="BD4104" s="472"/>
      <c r="BE4104" s="472"/>
      <c r="BF4104" s="472" t="s">
        <v>62</v>
      </c>
      <c r="BG4104" s="472"/>
      <c r="BH4104" s="472"/>
      <c r="BI4104" s="472"/>
      <c r="BJ4104" s="472"/>
      <c r="BK4104" s="483"/>
      <c r="BL4104" s="484" t="s">
        <v>22</v>
      </c>
      <c r="BM4104" s="485"/>
      <c r="BN4104" s="486"/>
      <c r="BO4104" s="490" t="s">
        <v>76</v>
      </c>
      <c r="BP4104" s="490" t="s">
        <v>77</v>
      </c>
      <c r="BQ4104" s="62"/>
      <c r="BR4104" s="62"/>
      <c r="BS4104" s="786"/>
    </row>
    <row r="4105" spans="1:71" s="64" customFormat="1" ht="45" customHeight="1" x14ac:dyDescent="0.35">
      <c r="A4105" s="787"/>
      <c r="B4105" s="798"/>
      <c r="C4105" s="799"/>
      <c r="D4105" s="800"/>
      <c r="E4105" s="220" t="s">
        <v>98</v>
      </c>
      <c r="F4105" s="467"/>
      <c r="G4105" s="467"/>
      <c r="H4105" s="470"/>
      <c r="I4105" s="471"/>
      <c r="J4105" s="492" t="s">
        <v>15</v>
      </c>
      <c r="K4105" s="493"/>
      <c r="L4105" s="494" t="s">
        <v>16</v>
      </c>
      <c r="M4105" s="495"/>
      <c r="N4105" s="496" t="s">
        <v>17</v>
      </c>
      <c r="O4105" s="497" t="s">
        <v>8</v>
      </c>
      <c r="P4105" s="498" t="s">
        <v>103</v>
      </c>
      <c r="Q4105" s="499"/>
      <c r="R4105" s="500" t="s">
        <v>104</v>
      </c>
      <c r="S4105" s="501"/>
      <c r="T4105" s="502" t="s">
        <v>21</v>
      </c>
      <c r="U4105" s="503"/>
      <c r="V4105" s="475"/>
      <c r="W4105" s="476"/>
      <c r="X4105" s="475"/>
      <c r="Y4105" s="476"/>
      <c r="Z4105" s="479"/>
      <c r="AA4105" s="480"/>
      <c r="AB4105" s="504" t="s">
        <v>43</v>
      </c>
      <c r="AC4105" s="505"/>
      <c r="AD4105" s="506" t="s">
        <v>20</v>
      </c>
      <c r="AE4105" s="507" t="s">
        <v>3</v>
      </c>
      <c r="AF4105" s="508" t="s">
        <v>5</v>
      </c>
      <c r="AG4105" s="509"/>
      <c r="AH4105" s="492" t="s">
        <v>43</v>
      </c>
      <c r="AI4105" s="493"/>
      <c r="AJ4105" s="494" t="s">
        <v>20</v>
      </c>
      <c r="AK4105" s="495" t="s">
        <v>3</v>
      </c>
      <c r="AL4105" s="510" t="s">
        <v>5</v>
      </c>
      <c r="AM4105" s="511"/>
      <c r="AN4105" s="492" t="s">
        <v>43</v>
      </c>
      <c r="AO4105" s="493"/>
      <c r="AP4105" s="494" t="s">
        <v>20</v>
      </c>
      <c r="AQ4105" s="495" t="s">
        <v>3</v>
      </c>
      <c r="AR4105" s="510" t="s">
        <v>5</v>
      </c>
      <c r="AS4105" s="511"/>
      <c r="AT4105" s="465" t="s">
        <v>43</v>
      </c>
      <c r="AU4105" s="512"/>
      <c r="AV4105" s="513" t="s">
        <v>20</v>
      </c>
      <c r="AW4105" s="514" t="s">
        <v>3</v>
      </c>
      <c r="AX4105" s="510" t="s">
        <v>5</v>
      </c>
      <c r="AY4105" s="515"/>
      <c r="AZ4105" s="492" t="s">
        <v>43</v>
      </c>
      <c r="BA4105" s="493"/>
      <c r="BB4105" s="494" t="s">
        <v>20</v>
      </c>
      <c r="BC4105" s="495" t="s">
        <v>3</v>
      </c>
      <c r="BD4105" s="510" t="s">
        <v>5</v>
      </c>
      <c r="BE4105" s="511"/>
      <c r="BF4105" s="465" t="s">
        <v>43</v>
      </c>
      <c r="BG4105" s="512"/>
      <c r="BH4105" s="513" t="s">
        <v>20</v>
      </c>
      <c r="BI4105" s="514" t="s">
        <v>3</v>
      </c>
      <c r="BJ4105" s="510" t="s">
        <v>5</v>
      </c>
      <c r="BK4105" s="511"/>
      <c r="BL4105" s="487"/>
      <c r="BM4105" s="488"/>
      <c r="BN4105" s="489"/>
      <c r="BO4105" s="491"/>
      <c r="BP4105" s="491"/>
      <c r="BQ4105" s="63"/>
      <c r="BR4105" s="63"/>
      <c r="BS4105" s="787"/>
    </row>
    <row r="4106" spans="1:71" ht="23.85" customHeight="1" x14ac:dyDescent="0.35">
      <c r="A4106" s="788"/>
      <c r="B4106" s="458" t="str">
        <f>IF(ROSTER!B$8="","",ROSTER!B$8)</f>
        <v/>
      </c>
      <c r="C4106" s="416" t="str">
        <f>IF(ROSTER!C$8="","",ROSTER!C$8)</f>
        <v/>
      </c>
      <c r="D4106" s="417"/>
      <c r="E4106" s="418"/>
      <c r="F4106" s="420">
        <f>IF(E4106="y",1,IF(E4106="S",1,0))</f>
        <v>0</v>
      </c>
      <c r="G4106" s="422">
        <f>IF(E4106="S",1,0)</f>
        <v>0</v>
      </c>
      <c r="H4106" s="424"/>
      <c r="I4106" s="425"/>
      <c r="J4106" s="428"/>
      <c r="K4106" s="429"/>
      <c r="L4106" s="432"/>
      <c r="M4106" s="433"/>
      <c r="N4106" s="436">
        <f>L4106+J4106</f>
        <v>0</v>
      </c>
      <c r="O4106" s="437"/>
      <c r="P4106" s="428"/>
      <c r="Q4106" s="429"/>
      <c r="R4106" s="432"/>
      <c r="S4106" s="440"/>
      <c r="T4106" s="432"/>
      <c r="U4106" s="425"/>
      <c r="V4106" s="440"/>
      <c r="W4106" s="425"/>
      <c r="X4106" s="428"/>
      <c r="Y4106" s="425"/>
      <c r="Z4106" s="428"/>
      <c r="AA4106" s="425"/>
      <c r="AB4106" s="428"/>
      <c r="AC4106" s="429"/>
      <c r="AD4106" s="432"/>
      <c r="AE4106" s="433"/>
      <c r="AF4106" s="442">
        <f>IF(AB4106=0,0,(AD4106/AB4106)*100)</f>
        <v>0</v>
      </c>
      <c r="AG4106" s="443"/>
      <c r="AH4106" s="428"/>
      <c r="AI4106" s="429"/>
      <c r="AJ4106" s="432"/>
      <c r="AK4106" s="433"/>
      <c r="AL4106" s="446">
        <f>IF(AH4106=0,0,(AJ4106/AH4106)*100)</f>
        <v>0</v>
      </c>
      <c r="AM4106" s="447"/>
      <c r="AN4106" s="428"/>
      <c r="AO4106" s="429"/>
      <c r="AP4106" s="432"/>
      <c r="AQ4106" s="433"/>
      <c r="AR4106" s="446">
        <f>IF(AN4106=0,0,(AP4106/AN4106)*100)</f>
        <v>0</v>
      </c>
      <c r="AS4106" s="447"/>
      <c r="AT4106" s="450">
        <f>AB4106+AH4106+AN4106</f>
        <v>0</v>
      </c>
      <c r="AU4106" s="451"/>
      <c r="AV4106" s="454">
        <f>AD4106+AJ4106+AP4106</f>
        <v>0</v>
      </c>
      <c r="AW4106" s="455"/>
      <c r="AX4106" s="446">
        <f>IF(AT4106=0,0,(AV4106/AT4106)*100)</f>
        <v>0</v>
      </c>
      <c r="AY4106" s="447"/>
      <c r="AZ4106" s="428"/>
      <c r="BA4106" s="429"/>
      <c r="BB4106" s="432"/>
      <c r="BC4106" s="433"/>
      <c r="BD4106" s="446">
        <f>IF(AZ4106=0,0,(BB4106/AZ4106)*100)</f>
        <v>0</v>
      </c>
      <c r="BE4106" s="447"/>
      <c r="BF4106" s="450">
        <f>AT4106+AZ4106</f>
        <v>0</v>
      </c>
      <c r="BG4106" s="451"/>
      <c r="BH4106" s="454">
        <f>AV4106+BB4106</f>
        <v>0</v>
      </c>
      <c r="BI4106" s="455"/>
      <c r="BJ4106" s="446">
        <f>IF(BF4106=0,0,(BH4106/BF4106)*100)</f>
        <v>0</v>
      </c>
      <c r="BK4106" s="447"/>
      <c r="BL4106" s="406">
        <f>(AD4106*2)+(AJ4106*2)+(AP4106*3)+BB4106</f>
        <v>0</v>
      </c>
      <c r="BM4106" s="407"/>
      <c r="BN4106" s="408"/>
      <c r="BO4106" s="404" t="e">
        <f>(BL4106*BR$2468)+(N4106*BR$2469)+(X4106*BR$2470)+(R4106*BR$2471)+(V4106*BR$2472)+(Z4106*BR$2473)</f>
        <v>#REF!</v>
      </c>
      <c r="BP4106" s="404" t="e">
        <f>((AZ4106-BB4106)*BR$2475)+((AT4106-AV4106)*BR$2474)+(H4106*BR$2476)+(P4106*BR$2477)</f>
        <v>#REF!</v>
      </c>
      <c r="BQ4106" s="65" t="s">
        <v>65</v>
      </c>
      <c r="BR4106" s="66" t="e">
        <f>IF(#REF!="B",#REF!,IF(#REF!="C",#REF!,#REF!))</f>
        <v>#REF!</v>
      </c>
      <c r="BS4106" s="787"/>
    </row>
    <row r="4107" spans="1:71" ht="23.85" customHeight="1" x14ac:dyDescent="0.35">
      <c r="A4107" s="788"/>
      <c r="B4107" s="459"/>
      <c r="C4107" s="412" t="str">
        <f>IF(ROSTER!D$8="","",ROSTER!D$8)</f>
        <v/>
      </c>
      <c r="D4107" s="413"/>
      <c r="E4107" s="419"/>
      <c r="F4107" s="421"/>
      <c r="G4107" s="423"/>
      <c r="H4107" s="426"/>
      <c r="I4107" s="427"/>
      <c r="J4107" s="430"/>
      <c r="K4107" s="431"/>
      <c r="L4107" s="434"/>
      <c r="M4107" s="435"/>
      <c r="N4107" s="438" t="s">
        <v>14</v>
      </c>
      <c r="O4107" s="439"/>
      <c r="P4107" s="430"/>
      <c r="Q4107" s="431"/>
      <c r="R4107" s="434"/>
      <c r="S4107" s="441"/>
      <c r="T4107" s="434"/>
      <c r="U4107" s="427"/>
      <c r="V4107" s="441"/>
      <c r="W4107" s="427"/>
      <c r="X4107" s="430"/>
      <c r="Y4107" s="427"/>
      <c r="Z4107" s="430"/>
      <c r="AA4107" s="427"/>
      <c r="AB4107" s="430"/>
      <c r="AC4107" s="431"/>
      <c r="AD4107" s="434"/>
      <c r="AE4107" s="435"/>
      <c r="AF4107" s="444"/>
      <c r="AG4107" s="445"/>
      <c r="AH4107" s="430"/>
      <c r="AI4107" s="431"/>
      <c r="AJ4107" s="434"/>
      <c r="AK4107" s="435"/>
      <c r="AL4107" s="448"/>
      <c r="AM4107" s="449"/>
      <c r="AN4107" s="430"/>
      <c r="AO4107" s="431"/>
      <c r="AP4107" s="434"/>
      <c r="AQ4107" s="435"/>
      <c r="AR4107" s="448"/>
      <c r="AS4107" s="449"/>
      <c r="AT4107" s="452"/>
      <c r="AU4107" s="453"/>
      <c r="AV4107" s="456"/>
      <c r="AW4107" s="457"/>
      <c r="AX4107" s="448"/>
      <c r="AY4107" s="449"/>
      <c r="AZ4107" s="430"/>
      <c r="BA4107" s="431"/>
      <c r="BB4107" s="434"/>
      <c r="BC4107" s="435"/>
      <c r="BD4107" s="448"/>
      <c r="BE4107" s="449"/>
      <c r="BF4107" s="452"/>
      <c r="BG4107" s="453"/>
      <c r="BH4107" s="456"/>
      <c r="BI4107" s="457"/>
      <c r="BJ4107" s="448"/>
      <c r="BK4107" s="449"/>
      <c r="BL4107" s="409"/>
      <c r="BM4107" s="410"/>
      <c r="BN4107" s="411"/>
      <c r="BO4107" s="405"/>
      <c r="BP4107" s="405"/>
      <c r="BQ4107" s="65" t="s">
        <v>66</v>
      </c>
      <c r="BR4107" s="66" t="e">
        <f>IF(#REF!="B",#REF!,IF(#REF!="C",#REF!,#REF!))</f>
        <v>#REF!</v>
      </c>
      <c r="BS4107" s="787"/>
    </row>
    <row r="4108" spans="1:71" ht="21.75" customHeight="1" x14ac:dyDescent="0.35">
      <c r="A4108" s="779"/>
      <c r="B4108" s="458" t="str">
        <f>IF(ROSTER!B$10="","",ROSTER!B$10)</f>
        <v/>
      </c>
      <c r="C4108" s="416" t="str">
        <f>IF(ROSTER!C$10="","",ROSTER!C$10)</f>
        <v/>
      </c>
      <c r="D4108" s="417"/>
      <c r="E4108" s="418"/>
      <c r="F4108" s="420">
        <f>IF(E4108="y",1,IF(E4108="S",1,0))</f>
        <v>0</v>
      </c>
      <c r="G4108" s="422">
        <f>IF(E4108="S",1,0)</f>
        <v>0</v>
      </c>
      <c r="H4108" s="424"/>
      <c r="I4108" s="425"/>
      <c r="J4108" s="428"/>
      <c r="K4108" s="429"/>
      <c r="L4108" s="432"/>
      <c r="M4108" s="433"/>
      <c r="N4108" s="436">
        <f>L4108+J4108</f>
        <v>0</v>
      </c>
      <c r="O4108" s="437"/>
      <c r="P4108" s="428"/>
      <c r="Q4108" s="429"/>
      <c r="R4108" s="432"/>
      <c r="S4108" s="440"/>
      <c r="T4108" s="432"/>
      <c r="U4108" s="425"/>
      <c r="V4108" s="440"/>
      <c r="W4108" s="425"/>
      <c r="X4108" s="428"/>
      <c r="Y4108" s="425"/>
      <c r="Z4108" s="428"/>
      <c r="AA4108" s="425"/>
      <c r="AB4108" s="428"/>
      <c r="AC4108" s="429"/>
      <c r="AD4108" s="432"/>
      <c r="AE4108" s="433"/>
      <c r="AF4108" s="442">
        <f>IF(AB4108=0,0,(AD4108/AB4108)*100)</f>
        <v>0</v>
      </c>
      <c r="AG4108" s="443"/>
      <c r="AH4108" s="428"/>
      <c r="AI4108" s="429"/>
      <c r="AJ4108" s="432"/>
      <c r="AK4108" s="433"/>
      <c r="AL4108" s="446">
        <f>IF(AH4108=0,0,(AJ4108/AH4108)*100)</f>
        <v>0</v>
      </c>
      <c r="AM4108" s="447"/>
      <c r="AN4108" s="428"/>
      <c r="AO4108" s="429"/>
      <c r="AP4108" s="432"/>
      <c r="AQ4108" s="433"/>
      <c r="AR4108" s="446">
        <f>IF(AN4108=0,0,(AP4108/AN4108)*100)</f>
        <v>0</v>
      </c>
      <c r="AS4108" s="447"/>
      <c r="AT4108" s="450">
        <f>AB4108+AH4108+AN4108</f>
        <v>0</v>
      </c>
      <c r="AU4108" s="451"/>
      <c r="AV4108" s="454">
        <f>AD4108+AJ4108+AP4108</f>
        <v>0</v>
      </c>
      <c r="AW4108" s="455"/>
      <c r="AX4108" s="446">
        <f>IF(AT4108=0,0,(AV4108/AT4108)*100)</f>
        <v>0</v>
      </c>
      <c r="AY4108" s="447"/>
      <c r="AZ4108" s="428"/>
      <c r="BA4108" s="429"/>
      <c r="BB4108" s="432"/>
      <c r="BC4108" s="433"/>
      <c r="BD4108" s="446">
        <f>IF(AZ4108=0,0,(BB4108/AZ4108)*100)</f>
        <v>0</v>
      </c>
      <c r="BE4108" s="447"/>
      <c r="BF4108" s="450">
        <f>AT4108+AZ4108</f>
        <v>0</v>
      </c>
      <c r="BG4108" s="451"/>
      <c r="BH4108" s="454">
        <f>AV4108+BB4108</f>
        <v>0</v>
      </c>
      <c r="BI4108" s="455"/>
      <c r="BJ4108" s="446">
        <f>IF(BF4108=0,0,(BH4108/BF4108)*100)</f>
        <v>0</v>
      </c>
      <c r="BK4108" s="447"/>
      <c r="BL4108" s="406">
        <f>(AD4108*2)+(AJ4108*2)+(AP4108*3)+BB4108</f>
        <v>0</v>
      </c>
      <c r="BM4108" s="407"/>
      <c r="BN4108" s="408"/>
      <c r="BO4108" s="404" t="e">
        <f>(BL4108*BR$2468)+(N4108*BR$2469)+(X4108*BR$2470)+(R4108*BR$2471)+(V4108*BR$2472)+(Z4108*BR$2473)</f>
        <v>#REF!</v>
      </c>
      <c r="BP4108" s="404" t="e">
        <f>((AZ4108-BB4108)*BR$2475)+((AT4108-AV4108)*BR$2474)+(H4108*BR$2476)+(P4108*BR$2477)</f>
        <v>#REF!</v>
      </c>
      <c r="BQ4108" s="65" t="s">
        <v>67</v>
      </c>
      <c r="BR4108" s="66" t="e">
        <f>IF(#REF!="B",#REF!,IF(#REF!="C",#REF!,#REF!))</f>
        <v>#REF!</v>
      </c>
      <c r="BS4108" s="787"/>
    </row>
    <row r="4109" spans="1:71" ht="21.75" customHeight="1" x14ac:dyDescent="0.35">
      <c r="A4109" s="779"/>
      <c r="B4109" s="459"/>
      <c r="C4109" s="412" t="str">
        <f>IF(ROSTER!D$10="","",ROSTER!D$10)</f>
        <v/>
      </c>
      <c r="D4109" s="413"/>
      <c r="E4109" s="419"/>
      <c r="F4109" s="421"/>
      <c r="G4109" s="423"/>
      <c r="H4109" s="426"/>
      <c r="I4109" s="427"/>
      <c r="J4109" s="430"/>
      <c r="K4109" s="431"/>
      <c r="L4109" s="434"/>
      <c r="M4109" s="435"/>
      <c r="N4109" s="438" t="s">
        <v>14</v>
      </c>
      <c r="O4109" s="439"/>
      <c r="P4109" s="430"/>
      <c r="Q4109" s="431"/>
      <c r="R4109" s="434"/>
      <c r="S4109" s="441"/>
      <c r="T4109" s="434"/>
      <c r="U4109" s="427"/>
      <c r="V4109" s="441"/>
      <c r="W4109" s="427"/>
      <c r="X4109" s="430"/>
      <c r="Y4109" s="427"/>
      <c r="Z4109" s="430"/>
      <c r="AA4109" s="427"/>
      <c r="AB4109" s="430"/>
      <c r="AC4109" s="431"/>
      <c r="AD4109" s="434"/>
      <c r="AE4109" s="435"/>
      <c r="AF4109" s="444"/>
      <c r="AG4109" s="445"/>
      <c r="AH4109" s="430"/>
      <c r="AI4109" s="431"/>
      <c r="AJ4109" s="434"/>
      <c r="AK4109" s="435"/>
      <c r="AL4109" s="448"/>
      <c r="AM4109" s="449"/>
      <c r="AN4109" s="430"/>
      <c r="AO4109" s="431"/>
      <c r="AP4109" s="434"/>
      <c r="AQ4109" s="435"/>
      <c r="AR4109" s="448"/>
      <c r="AS4109" s="449"/>
      <c r="AT4109" s="452"/>
      <c r="AU4109" s="453"/>
      <c r="AV4109" s="456"/>
      <c r="AW4109" s="457"/>
      <c r="AX4109" s="448"/>
      <c r="AY4109" s="449"/>
      <c r="AZ4109" s="430"/>
      <c r="BA4109" s="431"/>
      <c r="BB4109" s="434"/>
      <c r="BC4109" s="435"/>
      <c r="BD4109" s="448"/>
      <c r="BE4109" s="449"/>
      <c r="BF4109" s="452"/>
      <c r="BG4109" s="453"/>
      <c r="BH4109" s="456"/>
      <c r="BI4109" s="457"/>
      <c r="BJ4109" s="448"/>
      <c r="BK4109" s="449"/>
      <c r="BL4109" s="409"/>
      <c r="BM4109" s="410"/>
      <c r="BN4109" s="411"/>
      <c r="BO4109" s="405"/>
      <c r="BP4109" s="405"/>
      <c r="BQ4109" s="65" t="s">
        <v>68</v>
      </c>
      <c r="BR4109" s="66" t="e">
        <f>IF(#REF!="B",#REF!,IF(#REF!="C",#REF!,#REF!))</f>
        <v>#REF!</v>
      </c>
      <c r="BS4109" s="787"/>
    </row>
    <row r="4110" spans="1:71" ht="21.75" customHeight="1" x14ac:dyDescent="0.35">
      <c r="A4110" s="779"/>
      <c r="B4110" s="414" t="str">
        <f>IF(ROSTER!B$12="","",ROSTER!B$12)</f>
        <v/>
      </c>
      <c r="C4110" s="416" t="str">
        <f>IF(ROSTER!C$12="","",ROSTER!C$12)</f>
        <v/>
      </c>
      <c r="D4110" s="417"/>
      <c r="E4110" s="418"/>
      <c r="F4110" s="420">
        <f>IF(E4110="y",1,IF(E4110="S",1,0))</f>
        <v>0</v>
      </c>
      <c r="G4110" s="422">
        <f>IF(E4110="S",1,0)</f>
        <v>0</v>
      </c>
      <c r="H4110" s="424"/>
      <c r="I4110" s="425"/>
      <c r="J4110" s="428"/>
      <c r="K4110" s="429"/>
      <c r="L4110" s="432"/>
      <c r="M4110" s="433"/>
      <c r="N4110" s="436">
        <f>L4110+J4110</f>
        <v>0</v>
      </c>
      <c r="O4110" s="437"/>
      <c r="P4110" s="428"/>
      <c r="Q4110" s="429"/>
      <c r="R4110" s="432"/>
      <c r="S4110" s="440"/>
      <c r="T4110" s="432"/>
      <c r="U4110" s="425"/>
      <c r="V4110" s="440"/>
      <c r="W4110" s="425"/>
      <c r="X4110" s="428"/>
      <c r="Y4110" s="425"/>
      <c r="Z4110" s="428"/>
      <c r="AA4110" s="425"/>
      <c r="AB4110" s="428"/>
      <c r="AC4110" s="429"/>
      <c r="AD4110" s="432"/>
      <c r="AE4110" s="433"/>
      <c r="AF4110" s="442">
        <f>IF(AB4110=0,0,(AD4110/AB4110)*100)</f>
        <v>0</v>
      </c>
      <c r="AG4110" s="443"/>
      <c r="AH4110" s="428"/>
      <c r="AI4110" s="429"/>
      <c r="AJ4110" s="432"/>
      <c r="AK4110" s="433"/>
      <c r="AL4110" s="446">
        <f>IF(AH4110=0,0,(AJ4110/AH4110)*100)</f>
        <v>0</v>
      </c>
      <c r="AM4110" s="447"/>
      <c r="AN4110" s="428"/>
      <c r="AO4110" s="429"/>
      <c r="AP4110" s="432"/>
      <c r="AQ4110" s="433"/>
      <c r="AR4110" s="446">
        <f>IF(AN4110=0,0,(AP4110/AN4110)*100)</f>
        <v>0</v>
      </c>
      <c r="AS4110" s="447"/>
      <c r="AT4110" s="450">
        <f>AB4110+AH4110+AN4110</f>
        <v>0</v>
      </c>
      <c r="AU4110" s="451"/>
      <c r="AV4110" s="454">
        <f>AD4110+AJ4110+AP4110</f>
        <v>0</v>
      </c>
      <c r="AW4110" s="455"/>
      <c r="AX4110" s="446">
        <f>IF(AT4110=0,0,(AV4110/AT4110)*100)</f>
        <v>0</v>
      </c>
      <c r="AY4110" s="447"/>
      <c r="AZ4110" s="428"/>
      <c r="BA4110" s="429"/>
      <c r="BB4110" s="432"/>
      <c r="BC4110" s="433"/>
      <c r="BD4110" s="446">
        <f>IF(AZ4110=0,0,(BB4110/AZ4110)*100)</f>
        <v>0</v>
      </c>
      <c r="BE4110" s="447"/>
      <c r="BF4110" s="450">
        <f>AT4110+AZ4110</f>
        <v>0</v>
      </c>
      <c r="BG4110" s="451"/>
      <c r="BH4110" s="454">
        <f>AV4110+BB4110</f>
        <v>0</v>
      </c>
      <c r="BI4110" s="455"/>
      <c r="BJ4110" s="446">
        <f>IF(BF4110=0,0,(BH4110/BF4110)*100)</f>
        <v>0</v>
      </c>
      <c r="BK4110" s="447"/>
      <c r="BL4110" s="406">
        <f>(AD4110*2)+(AJ4110*2)+(AP4110*3)+BB4110</f>
        <v>0</v>
      </c>
      <c r="BM4110" s="407"/>
      <c r="BN4110" s="408"/>
      <c r="BO4110" s="404" t="e">
        <f>(BL4110*BR$2468)+(N4110*BR$2469)+(X4110*BR$2470)+(R4110*BR$2471)+(V4110*BR$2472)+(Z4110*BR$2473)</f>
        <v>#REF!</v>
      </c>
      <c r="BP4110" s="404" t="e">
        <f>((AZ4110-BB4110)*BR$2475)+((AT4110-AV4110)*BR$2474)+(H4110*BR$2476)+(P4110*BR$2477)</f>
        <v>#REF!</v>
      </c>
      <c r="BQ4110" s="65" t="s">
        <v>69</v>
      </c>
      <c r="BR4110" s="66" t="e">
        <f>IF(#REF!="B",#REF!,IF(#REF!="C",#REF!,#REF!))</f>
        <v>#REF!</v>
      </c>
      <c r="BS4110" s="787"/>
    </row>
    <row r="4111" spans="1:71" ht="21.75" customHeight="1" x14ac:dyDescent="0.35">
      <c r="A4111" s="779"/>
      <c r="B4111" s="415"/>
      <c r="C4111" s="412" t="str">
        <f>IF(ROSTER!D$12="","",ROSTER!D$12)</f>
        <v/>
      </c>
      <c r="D4111" s="413"/>
      <c r="E4111" s="419"/>
      <c r="F4111" s="421"/>
      <c r="G4111" s="423"/>
      <c r="H4111" s="426"/>
      <c r="I4111" s="427"/>
      <c r="J4111" s="430"/>
      <c r="K4111" s="431"/>
      <c r="L4111" s="434"/>
      <c r="M4111" s="435"/>
      <c r="N4111" s="438" t="s">
        <v>14</v>
      </c>
      <c r="O4111" s="439"/>
      <c r="P4111" s="430"/>
      <c r="Q4111" s="431"/>
      <c r="R4111" s="434"/>
      <c r="S4111" s="441"/>
      <c r="T4111" s="434"/>
      <c r="U4111" s="427"/>
      <c r="V4111" s="441"/>
      <c r="W4111" s="427"/>
      <c r="X4111" s="430"/>
      <c r="Y4111" s="427"/>
      <c r="Z4111" s="430"/>
      <c r="AA4111" s="427"/>
      <c r="AB4111" s="430"/>
      <c r="AC4111" s="431"/>
      <c r="AD4111" s="434"/>
      <c r="AE4111" s="435"/>
      <c r="AF4111" s="444"/>
      <c r="AG4111" s="445"/>
      <c r="AH4111" s="430"/>
      <c r="AI4111" s="431"/>
      <c r="AJ4111" s="434"/>
      <c r="AK4111" s="435"/>
      <c r="AL4111" s="448"/>
      <c r="AM4111" s="449"/>
      <c r="AN4111" s="430"/>
      <c r="AO4111" s="431"/>
      <c r="AP4111" s="434"/>
      <c r="AQ4111" s="435"/>
      <c r="AR4111" s="448"/>
      <c r="AS4111" s="449"/>
      <c r="AT4111" s="452"/>
      <c r="AU4111" s="453"/>
      <c r="AV4111" s="456"/>
      <c r="AW4111" s="457"/>
      <c r="AX4111" s="448"/>
      <c r="AY4111" s="449"/>
      <c r="AZ4111" s="430"/>
      <c r="BA4111" s="431"/>
      <c r="BB4111" s="434"/>
      <c r="BC4111" s="435"/>
      <c r="BD4111" s="448"/>
      <c r="BE4111" s="449"/>
      <c r="BF4111" s="452"/>
      <c r="BG4111" s="453"/>
      <c r="BH4111" s="456"/>
      <c r="BI4111" s="457"/>
      <c r="BJ4111" s="448"/>
      <c r="BK4111" s="449"/>
      <c r="BL4111" s="409"/>
      <c r="BM4111" s="410"/>
      <c r="BN4111" s="411"/>
      <c r="BO4111" s="405"/>
      <c r="BP4111" s="405"/>
      <c r="BQ4111" s="65" t="s">
        <v>70</v>
      </c>
      <c r="BR4111" s="66" t="e">
        <f>IF(#REF!="B",#REF!,IF(#REF!="C",#REF!,#REF!))</f>
        <v>#REF!</v>
      </c>
      <c r="BS4111" s="787"/>
    </row>
    <row r="4112" spans="1:71" ht="21.75" customHeight="1" x14ac:dyDescent="0.35">
      <c r="A4112" s="779"/>
      <c r="B4112" s="414" t="str">
        <f>IF(ROSTER!B$14="","",ROSTER!B$14)</f>
        <v/>
      </c>
      <c r="C4112" s="416" t="str">
        <f>IF(ROSTER!C$14="","",ROSTER!C$14)</f>
        <v/>
      </c>
      <c r="D4112" s="417"/>
      <c r="E4112" s="418"/>
      <c r="F4112" s="420">
        <f>IF(E4112="y",1,IF(E4112="S",1,0))</f>
        <v>0</v>
      </c>
      <c r="G4112" s="422">
        <f>IF(E4112="S",1,0)</f>
        <v>0</v>
      </c>
      <c r="H4112" s="424"/>
      <c r="I4112" s="425"/>
      <c r="J4112" s="428"/>
      <c r="K4112" s="429"/>
      <c r="L4112" s="432"/>
      <c r="M4112" s="433"/>
      <c r="N4112" s="436">
        <f>L4112+J4112</f>
        <v>0</v>
      </c>
      <c r="O4112" s="437"/>
      <c r="P4112" s="428"/>
      <c r="Q4112" s="429"/>
      <c r="R4112" s="432"/>
      <c r="S4112" s="440"/>
      <c r="T4112" s="432"/>
      <c r="U4112" s="425"/>
      <c r="V4112" s="440"/>
      <c r="W4112" s="425"/>
      <c r="X4112" s="428"/>
      <c r="Y4112" s="425"/>
      <c r="Z4112" s="428"/>
      <c r="AA4112" s="425"/>
      <c r="AB4112" s="428"/>
      <c r="AC4112" s="429"/>
      <c r="AD4112" s="432"/>
      <c r="AE4112" s="433"/>
      <c r="AF4112" s="442">
        <f>IF(AB4112=0,0,(AD4112/AB4112)*100)</f>
        <v>0</v>
      </c>
      <c r="AG4112" s="443"/>
      <c r="AH4112" s="428"/>
      <c r="AI4112" s="429"/>
      <c r="AJ4112" s="432"/>
      <c r="AK4112" s="433"/>
      <c r="AL4112" s="446">
        <f>IF(AH4112=0,0,(AJ4112/AH4112)*100)</f>
        <v>0</v>
      </c>
      <c r="AM4112" s="447"/>
      <c r="AN4112" s="428"/>
      <c r="AO4112" s="429"/>
      <c r="AP4112" s="432"/>
      <c r="AQ4112" s="433"/>
      <c r="AR4112" s="446">
        <f>IF(AN4112=0,0,(AP4112/AN4112)*100)</f>
        <v>0</v>
      </c>
      <c r="AS4112" s="447"/>
      <c r="AT4112" s="450">
        <f>AB4112+AH4112+AN4112</f>
        <v>0</v>
      </c>
      <c r="AU4112" s="451"/>
      <c r="AV4112" s="454">
        <f>AD4112+AJ4112+AP4112</f>
        <v>0</v>
      </c>
      <c r="AW4112" s="455"/>
      <c r="AX4112" s="446">
        <f>IF(AT4112=0,0,(AV4112/AT4112)*100)</f>
        <v>0</v>
      </c>
      <c r="AY4112" s="447"/>
      <c r="AZ4112" s="428"/>
      <c r="BA4112" s="429"/>
      <c r="BB4112" s="432"/>
      <c r="BC4112" s="433"/>
      <c r="BD4112" s="446">
        <f>IF(AZ4112=0,0,(BB4112/AZ4112)*100)</f>
        <v>0</v>
      </c>
      <c r="BE4112" s="447"/>
      <c r="BF4112" s="450">
        <f>AT4112+AZ4112</f>
        <v>0</v>
      </c>
      <c r="BG4112" s="451"/>
      <c r="BH4112" s="454">
        <f>AV4112+BB4112</f>
        <v>0</v>
      </c>
      <c r="BI4112" s="455"/>
      <c r="BJ4112" s="446">
        <f>IF(BF4112=0,0,(BH4112/BF4112)*100)</f>
        <v>0</v>
      </c>
      <c r="BK4112" s="447"/>
      <c r="BL4112" s="406">
        <f>(AD4112*2)+(AJ4112*2)+(AP4112*3)+BB4112</f>
        <v>0</v>
      </c>
      <c r="BM4112" s="407"/>
      <c r="BN4112" s="408"/>
      <c r="BO4112" s="404" t="e">
        <f>(BL4112*BR$2468)+(N4112*BR$2469)+(X4112*BR$2470)+(R4112*BR$2471)+(V4112*BR$2472)+(Z4112*BR$2473)</f>
        <v>#REF!</v>
      </c>
      <c r="BP4112" s="404" t="e">
        <f>((AZ4112-BB4112)*BR$2475)+((AT4112-AV4112)*BR$2474)+(H4112*BR$2476)+(P4112*BR$2477)</f>
        <v>#REF!</v>
      </c>
      <c r="BQ4112" s="65" t="s">
        <v>71</v>
      </c>
      <c r="BR4112" s="66" t="e">
        <f>IF(#REF!="B",#REF!,IF(#REF!="C",#REF!,#REF!))</f>
        <v>#REF!</v>
      </c>
      <c r="BS4112" s="787"/>
    </row>
    <row r="4113" spans="1:71" ht="21.75" customHeight="1" x14ac:dyDescent="0.35">
      <c r="A4113" s="779"/>
      <c r="B4113" s="415"/>
      <c r="C4113" s="412" t="str">
        <f>IF(ROSTER!D$14="","",ROSTER!D$14)</f>
        <v/>
      </c>
      <c r="D4113" s="413"/>
      <c r="E4113" s="419"/>
      <c r="F4113" s="421"/>
      <c r="G4113" s="423"/>
      <c r="H4113" s="426"/>
      <c r="I4113" s="427"/>
      <c r="J4113" s="430"/>
      <c r="K4113" s="431"/>
      <c r="L4113" s="434"/>
      <c r="M4113" s="435"/>
      <c r="N4113" s="438" t="s">
        <v>14</v>
      </c>
      <c r="O4113" s="439"/>
      <c r="P4113" s="430"/>
      <c r="Q4113" s="431"/>
      <c r="R4113" s="434"/>
      <c r="S4113" s="441"/>
      <c r="T4113" s="434"/>
      <c r="U4113" s="427"/>
      <c r="V4113" s="441"/>
      <c r="W4113" s="427"/>
      <c r="X4113" s="430"/>
      <c r="Y4113" s="427"/>
      <c r="Z4113" s="430"/>
      <c r="AA4113" s="427"/>
      <c r="AB4113" s="430"/>
      <c r="AC4113" s="431"/>
      <c r="AD4113" s="434"/>
      <c r="AE4113" s="435"/>
      <c r="AF4113" s="444"/>
      <c r="AG4113" s="445"/>
      <c r="AH4113" s="430"/>
      <c r="AI4113" s="431"/>
      <c r="AJ4113" s="434"/>
      <c r="AK4113" s="435"/>
      <c r="AL4113" s="448"/>
      <c r="AM4113" s="449"/>
      <c r="AN4113" s="430"/>
      <c r="AO4113" s="431"/>
      <c r="AP4113" s="434"/>
      <c r="AQ4113" s="435"/>
      <c r="AR4113" s="448"/>
      <c r="AS4113" s="449"/>
      <c r="AT4113" s="452"/>
      <c r="AU4113" s="453"/>
      <c r="AV4113" s="456"/>
      <c r="AW4113" s="457"/>
      <c r="AX4113" s="448"/>
      <c r="AY4113" s="449"/>
      <c r="AZ4113" s="430"/>
      <c r="BA4113" s="431"/>
      <c r="BB4113" s="434"/>
      <c r="BC4113" s="435"/>
      <c r="BD4113" s="448"/>
      <c r="BE4113" s="449"/>
      <c r="BF4113" s="452"/>
      <c r="BG4113" s="453"/>
      <c r="BH4113" s="456"/>
      <c r="BI4113" s="457"/>
      <c r="BJ4113" s="448"/>
      <c r="BK4113" s="449"/>
      <c r="BL4113" s="409"/>
      <c r="BM4113" s="410"/>
      <c r="BN4113" s="411"/>
      <c r="BO4113" s="405"/>
      <c r="BP4113" s="405"/>
      <c r="BQ4113" s="65" t="s">
        <v>72</v>
      </c>
      <c r="BR4113" s="66" t="e">
        <f>IF(#REF!="B",#REF!,IF(#REF!="C",#REF!,#REF!))</f>
        <v>#REF!</v>
      </c>
      <c r="BS4113" s="787"/>
    </row>
    <row r="4114" spans="1:71" ht="21.75" customHeight="1" x14ac:dyDescent="0.35">
      <c r="A4114" s="779"/>
      <c r="B4114" s="414" t="str">
        <f>IF(ROSTER!B$16="","",ROSTER!B$16)</f>
        <v/>
      </c>
      <c r="C4114" s="416" t="str">
        <f>IF(ROSTER!C$16="","",ROSTER!C$16)</f>
        <v/>
      </c>
      <c r="D4114" s="417"/>
      <c r="E4114" s="418"/>
      <c r="F4114" s="420">
        <f>IF(E4114="y",1,IF(E4114="S",1,0))</f>
        <v>0</v>
      </c>
      <c r="G4114" s="422">
        <f>IF(E4114="S",1,0)</f>
        <v>0</v>
      </c>
      <c r="H4114" s="424"/>
      <c r="I4114" s="425"/>
      <c r="J4114" s="428"/>
      <c r="K4114" s="429"/>
      <c r="L4114" s="432"/>
      <c r="M4114" s="433"/>
      <c r="N4114" s="436">
        <f>L4114+J4114</f>
        <v>0</v>
      </c>
      <c r="O4114" s="437"/>
      <c r="P4114" s="428"/>
      <c r="Q4114" s="429"/>
      <c r="R4114" s="432"/>
      <c r="S4114" s="440"/>
      <c r="T4114" s="432"/>
      <c r="U4114" s="425"/>
      <c r="V4114" s="440"/>
      <c r="W4114" s="425"/>
      <c r="X4114" s="428"/>
      <c r="Y4114" s="425"/>
      <c r="Z4114" s="428"/>
      <c r="AA4114" s="425"/>
      <c r="AB4114" s="428"/>
      <c r="AC4114" s="429"/>
      <c r="AD4114" s="432"/>
      <c r="AE4114" s="433"/>
      <c r="AF4114" s="442">
        <f>IF(AB4114=0,0,(AD4114/AB4114)*100)</f>
        <v>0</v>
      </c>
      <c r="AG4114" s="443"/>
      <c r="AH4114" s="428"/>
      <c r="AI4114" s="429"/>
      <c r="AJ4114" s="432"/>
      <c r="AK4114" s="433"/>
      <c r="AL4114" s="446">
        <f>IF(AH4114=0,0,(AJ4114/AH4114)*100)</f>
        <v>0</v>
      </c>
      <c r="AM4114" s="447"/>
      <c r="AN4114" s="428"/>
      <c r="AO4114" s="429"/>
      <c r="AP4114" s="432"/>
      <c r="AQ4114" s="433"/>
      <c r="AR4114" s="446">
        <f>IF(AN4114=0,0,(AP4114/AN4114)*100)</f>
        <v>0</v>
      </c>
      <c r="AS4114" s="447"/>
      <c r="AT4114" s="450">
        <f>AB4114+AH4114+AN4114</f>
        <v>0</v>
      </c>
      <c r="AU4114" s="451"/>
      <c r="AV4114" s="454">
        <f>AD4114+AJ4114+AP4114</f>
        <v>0</v>
      </c>
      <c r="AW4114" s="455"/>
      <c r="AX4114" s="446">
        <f>IF(AT4114=0,0,(AV4114/AT4114)*100)</f>
        <v>0</v>
      </c>
      <c r="AY4114" s="447"/>
      <c r="AZ4114" s="428"/>
      <c r="BA4114" s="429"/>
      <c r="BB4114" s="432"/>
      <c r="BC4114" s="433"/>
      <c r="BD4114" s="446">
        <f>IF(AZ4114=0,0,(BB4114/AZ4114)*100)</f>
        <v>0</v>
      </c>
      <c r="BE4114" s="447"/>
      <c r="BF4114" s="450">
        <f>AT4114+AZ4114</f>
        <v>0</v>
      </c>
      <c r="BG4114" s="451"/>
      <c r="BH4114" s="454">
        <f>AV4114+BB4114</f>
        <v>0</v>
      </c>
      <c r="BI4114" s="455"/>
      <c r="BJ4114" s="446">
        <f>IF(BF4114=0,0,(BH4114/BF4114)*100)</f>
        <v>0</v>
      </c>
      <c r="BK4114" s="447"/>
      <c r="BL4114" s="406">
        <f>(AD4114*2)+(AJ4114*2)+(AP4114*3)+BB4114</f>
        <v>0</v>
      </c>
      <c r="BM4114" s="407"/>
      <c r="BN4114" s="408"/>
      <c r="BO4114" s="404" t="e">
        <f>(BL4114*BR$2468)+(N4114*BR$2469)+(X4114*BR$2470)+(R4114*BR$2471)+(V4114*BR$2472)+(Z4114*BR$2473)</f>
        <v>#REF!</v>
      </c>
      <c r="BP4114" s="404" t="e">
        <f>((AZ4114-BB4114)*BR$2475)+((AT4114-AV4114)*BR$2474)+(H4114*BR$2476)+(P4114*BR$2477)</f>
        <v>#REF!</v>
      </c>
      <c r="BQ4114" s="65" t="s">
        <v>73</v>
      </c>
      <c r="BR4114" s="66" t="e">
        <f>IF(#REF!="B",#REF!,IF(#REF!="C",#REF!,#REF!))</f>
        <v>#REF!</v>
      </c>
      <c r="BS4114" s="787"/>
    </row>
    <row r="4115" spans="1:71" ht="21.75" customHeight="1" x14ac:dyDescent="0.35">
      <c r="A4115" s="779"/>
      <c r="B4115" s="415"/>
      <c r="C4115" s="412" t="str">
        <f>IF(ROSTER!D$16="","",ROSTER!D$16)</f>
        <v/>
      </c>
      <c r="D4115" s="413"/>
      <c r="E4115" s="419"/>
      <c r="F4115" s="421"/>
      <c r="G4115" s="423"/>
      <c r="H4115" s="426"/>
      <c r="I4115" s="427"/>
      <c r="J4115" s="430"/>
      <c r="K4115" s="431"/>
      <c r="L4115" s="434"/>
      <c r="M4115" s="435"/>
      <c r="N4115" s="438" t="s">
        <v>14</v>
      </c>
      <c r="O4115" s="439"/>
      <c r="P4115" s="430"/>
      <c r="Q4115" s="431"/>
      <c r="R4115" s="434"/>
      <c r="S4115" s="441"/>
      <c r="T4115" s="434"/>
      <c r="U4115" s="427"/>
      <c r="V4115" s="441"/>
      <c r="W4115" s="427"/>
      <c r="X4115" s="430"/>
      <c r="Y4115" s="427"/>
      <c r="Z4115" s="430"/>
      <c r="AA4115" s="427"/>
      <c r="AB4115" s="430"/>
      <c r="AC4115" s="431"/>
      <c r="AD4115" s="434"/>
      <c r="AE4115" s="435"/>
      <c r="AF4115" s="444"/>
      <c r="AG4115" s="445"/>
      <c r="AH4115" s="430"/>
      <c r="AI4115" s="431"/>
      <c r="AJ4115" s="434"/>
      <c r="AK4115" s="435"/>
      <c r="AL4115" s="448"/>
      <c r="AM4115" s="449"/>
      <c r="AN4115" s="430"/>
      <c r="AO4115" s="431"/>
      <c r="AP4115" s="434"/>
      <c r="AQ4115" s="435"/>
      <c r="AR4115" s="448"/>
      <c r="AS4115" s="449"/>
      <c r="AT4115" s="452"/>
      <c r="AU4115" s="453"/>
      <c r="AV4115" s="456"/>
      <c r="AW4115" s="457"/>
      <c r="AX4115" s="448"/>
      <c r="AY4115" s="449"/>
      <c r="AZ4115" s="430"/>
      <c r="BA4115" s="431"/>
      <c r="BB4115" s="434"/>
      <c r="BC4115" s="435"/>
      <c r="BD4115" s="448"/>
      <c r="BE4115" s="449"/>
      <c r="BF4115" s="452"/>
      <c r="BG4115" s="453"/>
      <c r="BH4115" s="456"/>
      <c r="BI4115" s="457"/>
      <c r="BJ4115" s="448"/>
      <c r="BK4115" s="449"/>
      <c r="BL4115" s="409"/>
      <c r="BM4115" s="410"/>
      <c r="BN4115" s="411"/>
      <c r="BO4115" s="405"/>
      <c r="BP4115" s="405"/>
      <c r="BQ4115" s="65" t="s">
        <v>74</v>
      </c>
      <c r="BR4115" s="66" t="e">
        <f>IF(#REF!="B",#REF!,IF(#REF!="C",#REF!,#REF!))</f>
        <v>#REF!</v>
      </c>
      <c r="BS4115" s="787"/>
    </row>
    <row r="4116" spans="1:71" ht="21.75" customHeight="1" x14ac:dyDescent="0.25">
      <c r="A4116" s="779"/>
      <c r="B4116" s="414" t="str">
        <f>IF(ROSTER!B$18="","",ROSTER!B$18)</f>
        <v/>
      </c>
      <c r="C4116" s="416" t="str">
        <f>IF(ROSTER!C$18="","",ROSTER!C$18)</f>
        <v/>
      </c>
      <c r="D4116" s="417"/>
      <c r="E4116" s="418"/>
      <c r="F4116" s="420">
        <f>IF(E4116="y",1,IF(E4116="S",1,0))</f>
        <v>0</v>
      </c>
      <c r="G4116" s="422">
        <f>IF(E4116="S",1,0)</f>
        <v>0</v>
      </c>
      <c r="H4116" s="424"/>
      <c r="I4116" s="425"/>
      <c r="J4116" s="428"/>
      <c r="K4116" s="429"/>
      <c r="L4116" s="432"/>
      <c r="M4116" s="433"/>
      <c r="N4116" s="436">
        <f>L4116+J4116</f>
        <v>0</v>
      </c>
      <c r="O4116" s="437"/>
      <c r="P4116" s="428"/>
      <c r="Q4116" s="429"/>
      <c r="R4116" s="432"/>
      <c r="S4116" s="440"/>
      <c r="T4116" s="432"/>
      <c r="U4116" s="425"/>
      <c r="V4116" s="440"/>
      <c r="W4116" s="425"/>
      <c r="X4116" s="428"/>
      <c r="Y4116" s="425"/>
      <c r="Z4116" s="428"/>
      <c r="AA4116" s="425"/>
      <c r="AB4116" s="428"/>
      <c r="AC4116" s="429"/>
      <c r="AD4116" s="432"/>
      <c r="AE4116" s="433"/>
      <c r="AF4116" s="442">
        <f>IF(AB4116=0,0,(AD4116/AB4116)*100)</f>
        <v>0</v>
      </c>
      <c r="AG4116" s="443"/>
      <c r="AH4116" s="428"/>
      <c r="AI4116" s="429"/>
      <c r="AJ4116" s="432"/>
      <c r="AK4116" s="433"/>
      <c r="AL4116" s="446">
        <f>IF(AH4116=0,0,(AJ4116/AH4116)*100)</f>
        <v>0</v>
      </c>
      <c r="AM4116" s="447"/>
      <c r="AN4116" s="428"/>
      <c r="AO4116" s="429"/>
      <c r="AP4116" s="432"/>
      <c r="AQ4116" s="433"/>
      <c r="AR4116" s="446">
        <f>IF(AN4116=0,0,(AP4116/AN4116)*100)</f>
        <v>0</v>
      </c>
      <c r="AS4116" s="447"/>
      <c r="AT4116" s="450">
        <f>AB4116+AH4116+AN4116</f>
        <v>0</v>
      </c>
      <c r="AU4116" s="451"/>
      <c r="AV4116" s="454">
        <f>AD4116+AJ4116+AP4116</f>
        <v>0</v>
      </c>
      <c r="AW4116" s="455"/>
      <c r="AX4116" s="446">
        <f>IF(AT4116=0,0,(AV4116/AT4116)*100)</f>
        <v>0</v>
      </c>
      <c r="AY4116" s="447"/>
      <c r="AZ4116" s="428"/>
      <c r="BA4116" s="429"/>
      <c r="BB4116" s="432"/>
      <c r="BC4116" s="433"/>
      <c r="BD4116" s="446">
        <f>IF(AZ4116=0,0,(BB4116/AZ4116)*100)</f>
        <v>0</v>
      </c>
      <c r="BE4116" s="447"/>
      <c r="BF4116" s="450">
        <f>AT4116+AZ4116</f>
        <v>0</v>
      </c>
      <c r="BG4116" s="451"/>
      <c r="BH4116" s="454">
        <f>AV4116+BB4116</f>
        <v>0</v>
      </c>
      <c r="BI4116" s="455"/>
      <c r="BJ4116" s="446">
        <f>IF(BF4116=0,0,(BH4116/BF4116)*100)</f>
        <v>0</v>
      </c>
      <c r="BK4116" s="447"/>
      <c r="BL4116" s="406">
        <f>(AD4116*2)+(AJ4116*2)+(AP4116*3)+BB4116</f>
        <v>0</v>
      </c>
      <c r="BM4116" s="407"/>
      <c r="BN4116" s="408"/>
      <c r="BO4116" s="404" t="e">
        <f>(BL4116*BR$2468)+(N4116*BR$2469)+(X4116*BR$2470)+(R4116*BR$2471)+(V4116*BR$2472)+(Z4116*BR$2473)</f>
        <v>#REF!</v>
      </c>
      <c r="BP4116" s="404" t="e">
        <f>((AZ4116-BB4116)*BR$2475)+((AT4116-AV4116)*BR$2474)+(H4116*BR$2476)+(P4116*BR$2477)</f>
        <v>#REF!</v>
      </c>
      <c r="BQ4116" s="53"/>
      <c r="BR4116" s="53"/>
      <c r="BS4116" s="787"/>
    </row>
    <row r="4117" spans="1:71" ht="21.75" customHeight="1" x14ac:dyDescent="0.25">
      <c r="A4117" s="779"/>
      <c r="B4117" s="415"/>
      <c r="C4117" s="412" t="str">
        <f>IF(ROSTER!D$18="","",ROSTER!D$18)</f>
        <v/>
      </c>
      <c r="D4117" s="413"/>
      <c r="E4117" s="419"/>
      <c r="F4117" s="421"/>
      <c r="G4117" s="423"/>
      <c r="H4117" s="426"/>
      <c r="I4117" s="427"/>
      <c r="J4117" s="430"/>
      <c r="K4117" s="431"/>
      <c r="L4117" s="434"/>
      <c r="M4117" s="435"/>
      <c r="N4117" s="438"/>
      <c r="O4117" s="439"/>
      <c r="P4117" s="430"/>
      <c r="Q4117" s="431"/>
      <c r="R4117" s="434"/>
      <c r="S4117" s="441"/>
      <c r="T4117" s="434"/>
      <c r="U4117" s="427"/>
      <c r="V4117" s="441"/>
      <c r="W4117" s="427"/>
      <c r="X4117" s="430"/>
      <c r="Y4117" s="427"/>
      <c r="Z4117" s="430"/>
      <c r="AA4117" s="427"/>
      <c r="AB4117" s="430"/>
      <c r="AC4117" s="431"/>
      <c r="AD4117" s="434"/>
      <c r="AE4117" s="435"/>
      <c r="AF4117" s="444"/>
      <c r="AG4117" s="445"/>
      <c r="AH4117" s="430"/>
      <c r="AI4117" s="431"/>
      <c r="AJ4117" s="434"/>
      <c r="AK4117" s="435"/>
      <c r="AL4117" s="448"/>
      <c r="AM4117" s="449"/>
      <c r="AN4117" s="430"/>
      <c r="AO4117" s="431"/>
      <c r="AP4117" s="434"/>
      <c r="AQ4117" s="435"/>
      <c r="AR4117" s="448"/>
      <c r="AS4117" s="449"/>
      <c r="AT4117" s="452"/>
      <c r="AU4117" s="453"/>
      <c r="AV4117" s="456"/>
      <c r="AW4117" s="457"/>
      <c r="AX4117" s="448"/>
      <c r="AY4117" s="449"/>
      <c r="AZ4117" s="430"/>
      <c r="BA4117" s="431"/>
      <c r="BB4117" s="434"/>
      <c r="BC4117" s="435"/>
      <c r="BD4117" s="448"/>
      <c r="BE4117" s="449"/>
      <c r="BF4117" s="452"/>
      <c r="BG4117" s="453"/>
      <c r="BH4117" s="456"/>
      <c r="BI4117" s="457"/>
      <c r="BJ4117" s="448"/>
      <c r="BK4117" s="449"/>
      <c r="BL4117" s="409"/>
      <c r="BM4117" s="410"/>
      <c r="BN4117" s="411"/>
      <c r="BO4117" s="405"/>
      <c r="BP4117" s="405"/>
      <c r="BQ4117" s="53"/>
      <c r="BR4117" s="53"/>
      <c r="BS4117" s="779"/>
    </row>
    <row r="4118" spans="1:71" ht="21.75" customHeight="1" x14ac:dyDescent="0.25">
      <c r="A4118" s="779"/>
      <c r="B4118" s="414" t="str">
        <f>IF(ROSTER!B$20="","",ROSTER!B$20)</f>
        <v/>
      </c>
      <c r="C4118" s="416" t="str">
        <f>IF(ROSTER!C$20="","",ROSTER!C$20)</f>
        <v/>
      </c>
      <c r="D4118" s="417"/>
      <c r="E4118" s="418"/>
      <c r="F4118" s="420">
        <f>IF(E4118="y",1,IF(E4118="S",1,0))</f>
        <v>0</v>
      </c>
      <c r="G4118" s="422">
        <f>IF(E4118="S",1,0)</f>
        <v>0</v>
      </c>
      <c r="H4118" s="424"/>
      <c r="I4118" s="425"/>
      <c r="J4118" s="428"/>
      <c r="K4118" s="429"/>
      <c r="L4118" s="432"/>
      <c r="M4118" s="433"/>
      <c r="N4118" s="436">
        <f>L4118+J4118</f>
        <v>0</v>
      </c>
      <c r="O4118" s="437"/>
      <c r="P4118" s="428"/>
      <c r="Q4118" s="429"/>
      <c r="R4118" s="432"/>
      <c r="S4118" s="440"/>
      <c r="T4118" s="432"/>
      <c r="U4118" s="425"/>
      <c r="V4118" s="440"/>
      <c r="W4118" s="425"/>
      <c r="X4118" s="428"/>
      <c r="Y4118" s="425"/>
      <c r="Z4118" s="428"/>
      <c r="AA4118" s="425"/>
      <c r="AB4118" s="428"/>
      <c r="AC4118" s="429"/>
      <c r="AD4118" s="432"/>
      <c r="AE4118" s="433"/>
      <c r="AF4118" s="442">
        <f>IF(AB4118=0,0,(AD4118/AB4118)*100)</f>
        <v>0</v>
      </c>
      <c r="AG4118" s="443"/>
      <c r="AH4118" s="428"/>
      <c r="AI4118" s="429"/>
      <c r="AJ4118" s="432"/>
      <c r="AK4118" s="433"/>
      <c r="AL4118" s="446">
        <f>IF(AH4118=0,0,(AJ4118/AH4118)*100)</f>
        <v>0</v>
      </c>
      <c r="AM4118" s="447"/>
      <c r="AN4118" s="428"/>
      <c r="AO4118" s="429"/>
      <c r="AP4118" s="432"/>
      <c r="AQ4118" s="433"/>
      <c r="AR4118" s="446">
        <f>IF(AN4118=0,0,(AP4118/AN4118)*100)</f>
        <v>0</v>
      </c>
      <c r="AS4118" s="447"/>
      <c r="AT4118" s="450">
        <f>AB4118+AH4118+AN4118</f>
        <v>0</v>
      </c>
      <c r="AU4118" s="451"/>
      <c r="AV4118" s="454">
        <f>AD4118+AJ4118+AP4118</f>
        <v>0</v>
      </c>
      <c r="AW4118" s="455"/>
      <c r="AX4118" s="446">
        <f>IF(AT4118=0,0,(AV4118/AT4118)*100)</f>
        <v>0</v>
      </c>
      <c r="AY4118" s="447"/>
      <c r="AZ4118" s="428"/>
      <c r="BA4118" s="429"/>
      <c r="BB4118" s="432"/>
      <c r="BC4118" s="433"/>
      <c r="BD4118" s="446">
        <f>IF(AZ4118=0,0,(BB4118/AZ4118)*100)</f>
        <v>0</v>
      </c>
      <c r="BE4118" s="447"/>
      <c r="BF4118" s="450">
        <f>AT4118+AZ4118</f>
        <v>0</v>
      </c>
      <c r="BG4118" s="451"/>
      <c r="BH4118" s="454">
        <f>AV4118+BB4118</f>
        <v>0</v>
      </c>
      <c r="BI4118" s="455"/>
      <c r="BJ4118" s="446">
        <f>IF(BF4118=0,0,(BH4118/BF4118)*100)</f>
        <v>0</v>
      </c>
      <c r="BK4118" s="447"/>
      <c r="BL4118" s="406">
        <f>(AD4118*2)+(AJ4118*2)+(AP4118*3)+BB4118</f>
        <v>0</v>
      </c>
      <c r="BM4118" s="407"/>
      <c r="BN4118" s="408"/>
      <c r="BO4118" s="404" t="e">
        <f>(BL4118*BR$2468)+(N4118*BR$2469)+(X4118*BR$2470)+(R4118*BR$2471)+(V4118*BR$2472)+(Z4118*BR$2473)</f>
        <v>#REF!</v>
      </c>
      <c r="BP4118" s="404" t="e">
        <f>((AZ4118-BB4118)*BR$2475)+((AT4118-AV4118)*BR$2474)+(H4118*BR$2476)+(P4118*BR$2477)</f>
        <v>#REF!</v>
      </c>
      <c r="BQ4118" s="53"/>
      <c r="BR4118" s="53"/>
      <c r="BS4118" s="779"/>
    </row>
    <row r="4119" spans="1:71" ht="21.75" customHeight="1" x14ac:dyDescent="0.25">
      <c r="A4119" s="779"/>
      <c r="B4119" s="415"/>
      <c r="C4119" s="412" t="str">
        <f>IF(ROSTER!D$20="","",ROSTER!D$20)</f>
        <v/>
      </c>
      <c r="D4119" s="413"/>
      <c r="E4119" s="419"/>
      <c r="F4119" s="421"/>
      <c r="G4119" s="423"/>
      <c r="H4119" s="426"/>
      <c r="I4119" s="427"/>
      <c r="J4119" s="430"/>
      <c r="K4119" s="431"/>
      <c r="L4119" s="434"/>
      <c r="M4119" s="435"/>
      <c r="N4119" s="438" t="s">
        <v>14</v>
      </c>
      <c r="O4119" s="439"/>
      <c r="P4119" s="430"/>
      <c r="Q4119" s="431"/>
      <c r="R4119" s="434"/>
      <c r="S4119" s="441"/>
      <c r="T4119" s="434"/>
      <c r="U4119" s="427"/>
      <c r="V4119" s="441"/>
      <c r="W4119" s="427"/>
      <c r="X4119" s="430"/>
      <c r="Y4119" s="427"/>
      <c r="Z4119" s="430"/>
      <c r="AA4119" s="427"/>
      <c r="AB4119" s="430"/>
      <c r="AC4119" s="431"/>
      <c r="AD4119" s="434"/>
      <c r="AE4119" s="435"/>
      <c r="AF4119" s="444"/>
      <c r="AG4119" s="445"/>
      <c r="AH4119" s="430"/>
      <c r="AI4119" s="431"/>
      <c r="AJ4119" s="434"/>
      <c r="AK4119" s="435"/>
      <c r="AL4119" s="448"/>
      <c r="AM4119" s="449"/>
      <c r="AN4119" s="430"/>
      <c r="AO4119" s="431"/>
      <c r="AP4119" s="434"/>
      <c r="AQ4119" s="435"/>
      <c r="AR4119" s="448"/>
      <c r="AS4119" s="449"/>
      <c r="AT4119" s="452"/>
      <c r="AU4119" s="453"/>
      <c r="AV4119" s="456"/>
      <c r="AW4119" s="457"/>
      <c r="AX4119" s="448"/>
      <c r="AY4119" s="449"/>
      <c r="AZ4119" s="430"/>
      <c r="BA4119" s="431"/>
      <c r="BB4119" s="434"/>
      <c r="BC4119" s="435"/>
      <c r="BD4119" s="448"/>
      <c r="BE4119" s="449"/>
      <c r="BF4119" s="452"/>
      <c r="BG4119" s="453"/>
      <c r="BH4119" s="456"/>
      <c r="BI4119" s="457"/>
      <c r="BJ4119" s="448"/>
      <c r="BK4119" s="449"/>
      <c r="BL4119" s="409"/>
      <c r="BM4119" s="410"/>
      <c r="BN4119" s="411"/>
      <c r="BO4119" s="405"/>
      <c r="BP4119" s="405"/>
      <c r="BQ4119" s="53"/>
      <c r="BR4119" s="53"/>
      <c r="BS4119" s="779"/>
    </row>
    <row r="4120" spans="1:71" ht="21.75" customHeight="1" x14ac:dyDescent="0.25">
      <c r="A4120" s="779"/>
      <c r="B4120" s="414" t="str">
        <f>IF(ROSTER!B$22="","",ROSTER!B$22)</f>
        <v/>
      </c>
      <c r="C4120" s="416" t="str">
        <f>IF(ROSTER!C$22="","",ROSTER!C$22)</f>
        <v/>
      </c>
      <c r="D4120" s="417"/>
      <c r="E4120" s="418"/>
      <c r="F4120" s="420">
        <f>IF(E4120="y",1,IF(E4120="S",1,0))</f>
        <v>0</v>
      </c>
      <c r="G4120" s="422">
        <f>IF(E4120="S",1,0)</f>
        <v>0</v>
      </c>
      <c r="H4120" s="424"/>
      <c r="I4120" s="425"/>
      <c r="J4120" s="428"/>
      <c r="K4120" s="429"/>
      <c r="L4120" s="432"/>
      <c r="M4120" s="433"/>
      <c r="N4120" s="436">
        <f>L4120+J4120</f>
        <v>0</v>
      </c>
      <c r="O4120" s="437"/>
      <c r="P4120" s="428"/>
      <c r="Q4120" s="429"/>
      <c r="R4120" s="432"/>
      <c r="S4120" s="440"/>
      <c r="T4120" s="432"/>
      <c r="U4120" s="425"/>
      <c r="V4120" s="440"/>
      <c r="W4120" s="425"/>
      <c r="X4120" s="428"/>
      <c r="Y4120" s="425"/>
      <c r="Z4120" s="428"/>
      <c r="AA4120" s="425"/>
      <c r="AB4120" s="428"/>
      <c r="AC4120" s="429"/>
      <c r="AD4120" s="432"/>
      <c r="AE4120" s="433"/>
      <c r="AF4120" s="442">
        <f>IF(AB4120=0,0,(AD4120/AB4120)*100)</f>
        <v>0</v>
      </c>
      <c r="AG4120" s="443"/>
      <c r="AH4120" s="428"/>
      <c r="AI4120" s="429"/>
      <c r="AJ4120" s="432"/>
      <c r="AK4120" s="433"/>
      <c r="AL4120" s="446">
        <f>IF(AH4120=0,0,(AJ4120/AH4120)*100)</f>
        <v>0</v>
      </c>
      <c r="AM4120" s="447"/>
      <c r="AN4120" s="428"/>
      <c r="AO4120" s="429"/>
      <c r="AP4120" s="432"/>
      <c r="AQ4120" s="433"/>
      <c r="AR4120" s="446">
        <f>IF(AN4120=0,0,(AP4120/AN4120)*100)</f>
        <v>0</v>
      </c>
      <c r="AS4120" s="447"/>
      <c r="AT4120" s="450">
        <f>AB4120+AH4120+AN4120</f>
        <v>0</v>
      </c>
      <c r="AU4120" s="451"/>
      <c r="AV4120" s="454">
        <f>AD4120+AJ4120+AP4120</f>
        <v>0</v>
      </c>
      <c r="AW4120" s="455"/>
      <c r="AX4120" s="446">
        <f>IF(AT4120=0,0,(AV4120/AT4120)*100)</f>
        <v>0</v>
      </c>
      <c r="AY4120" s="447"/>
      <c r="AZ4120" s="428"/>
      <c r="BA4120" s="429"/>
      <c r="BB4120" s="432"/>
      <c r="BC4120" s="433"/>
      <c r="BD4120" s="446">
        <f>IF(AZ4120=0,0,(BB4120/AZ4120)*100)</f>
        <v>0</v>
      </c>
      <c r="BE4120" s="447"/>
      <c r="BF4120" s="450">
        <f>AT4120+AZ4120</f>
        <v>0</v>
      </c>
      <c r="BG4120" s="451"/>
      <c r="BH4120" s="454">
        <f>AV4120+BB4120</f>
        <v>0</v>
      </c>
      <c r="BI4120" s="455"/>
      <c r="BJ4120" s="446">
        <f>IF(BF4120=0,0,(BH4120/BF4120)*100)</f>
        <v>0</v>
      </c>
      <c r="BK4120" s="447"/>
      <c r="BL4120" s="406">
        <f>(AD4120*2)+(AJ4120*2)+(AP4120*3)+BB4120</f>
        <v>0</v>
      </c>
      <c r="BM4120" s="407"/>
      <c r="BN4120" s="408"/>
      <c r="BO4120" s="404" t="e">
        <f>(BL4120*BR$2468)+(N4120*BR$2469)+(X4120*BR$2470)+(R4120*BR$2471)+(V4120*BR$2472)+(Z4120*BR$2473)</f>
        <v>#REF!</v>
      </c>
      <c r="BP4120" s="404" t="e">
        <f>((AZ4120-BB4120)*BR$2475)+((AT4120-AV4120)*BR$2474)+(H4120*BR$2476)+(P4120*BR$2477)</f>
        <v>#REF!</v>
      </c>
      <c r="BQ4120" s="53"/>
      <c r="BR4120" s="53"/>
      <c r="BS4120" s="779"/>
    </row>
    <row r="4121" spans="1:71" ht="21.75" customHeight="1" x14ac:dyDescent="0.25">
      <c r="A4121" s="779"/>
      <c r="B4121" s="415"/>
      <c r="C4121" s="412" t="str">
        <f>IF(ROSTER!D$22="","",ROSTER!D$22)</f>
        <v/>
      </c>
      <c r="D4121" s="413"/>
      <c r="E4121" s="419"/>
      <c r="F4121" s="421"/>
      <c r="G4121" s="423"/>
      <c r="H4121" s="426"/>
      <c r="I4121" s="427"/>
      <c r="J4121" s="430"/>
      <c r="K4121" s="431"/>
      <c r="L4121" s="434"/>
      <c r="M4121" s="435"/>
      <c r="N4121" s="438" t="s">
        <v>14</v>
      </c>
      <c r="O4121" s="439"/>
      <c r="P4121" s="430"/>
      <c r="Q4121" s="431"/>
      <c r="R4121" s="434"/>
      <c r="S4121" s="441"/>
      <c r="T4121" s="434"/>
      <c r="U4121" s="427"/>
      <c r="V4121" s="441"/>
      <c r="W4121" s="427"/>
      <c r="X4121" s="430"/>
      <c r="Y4121" s="427"/>
      <c r="Z4121" s="430"/>
      <c r="AA4121" s="427"/>
      <c r="AB4121" s="430"/>
      <c r="AC4121" s="431"/>
      <c r="AD4121" s="434"/>
      <c r="AE4121" s="435"/>
      <c r="AF4121" s="444"/>
      <c r="AG4121" s="445"/>
      <c r="AH4121" s="430"/>
      <c r="AI4121" s="431"/>
      <c r="AJ4121" s="434"/>
      <c r="AK4121" s="435"/>
      <c r="AL4121" s="448"/>
      <c r="AM4121" s="449"/>
      <c r="AN4121" s="430"/>
      <c r="AO4121" s="431"/>
      <c r="AP4121" s="434"/>
      <c r="AQ4121" s="435"/>
      <c r="AR4121" s="448"/>
      <c r="AS4121" s="449"/>
      <c r="AT4121" s="452"/>
      <c r="AU4121" s="453"/>
      <c r="AV4121" s="456"/>
      <c r="AW4121" s="457"/>
      <c r="AX4121" s="448"/>
      <c r="AY4121" s="449"/>
      <c r="AZ4121" s="430"/>
      <c r="BA4121" s="431"/>
      <c r="BB4121" s="434"/>
      <c r="BC4121" s="435"/>
      <c r="BD4121" s="448"/>
      <c r="BE4121" s="449"/>
      <c r="BF4121" s="452"/>
      <c r="BG4121" s="453"/>
      <c r="BH4121" s="456"/>
      <c r="BI4121" s="457"/>
      <c r="BJ4121" s="448"/>
      <c r="BK4121" s="449"/>
      <c r="BL4121" s="409"/>
      <c r="BM4121" s="410"/>
      <c r="BN4121" s="411"/>
      <c r="BO4121" s="405"/>
      <c r="BP4121" s="405"/>
      <c r="BQ4121" s="53"/>
      <c r="BR4121" s="53"/>
      <c r="BS4121" s="779"/>
    </row>
    <row r="4122" spans="1:71" ht="21.75" customHeight="1" x14ac:dyDescent="0.25">
      <c r="A4122" s="779"/>
      <c r="B4122" s="414" t="str">
        <f>IF(ROSTER!B$24="","",ROSTER!B$24)</f>
        <v/>
      </c>
      <c r="C4122" s="416" t="str">
        <f>IF(ROSTER!C$24="","",ROSTER!C$24)</f>
        <v/>
      </c>
      <c r="D4122" s="417"/>
      <c r="E4122" s="418"/>
      <c r="F4122" s="420">
        <f>IF(E4122="y",1,IF(E4122="S",1,0))</f>
        <v>0</v>
      </c>
      <c r="G4122" s="422">
        <f>IF(E4122="S",1,0)</f>
        <v>0</v>
      </c>
      <c r="H4122" s="424"/>
      <c r="I4122" s="425"/>
      <c r="J4122" s="428"/>
      <c r="K4122" s="429"/>
      <c r="L4122" s="432"/>
      <c r="M4122" s="433"/>
      <c r="N4122" s="436">
        <f>L4122+J4122</f>
        <v>0</v>
      </c>
      <c r="O4122" s="437"/>
      <c r="P4122" s="428"/>
      <c r="Q4122" s="429"/>
      <c r="R4122" s="432"/>
      <c r="S4122" s="440"/>
      <c r="T4122" s="432"/>
      <c r="U4122" s="425"/>
      <c r="V4122" s="440"/>
      <c r="W4122" s="425"/>
      <c r="X4122" s="428"/>
      <c r="Y4122" s="425"/>
      <c r="Z4122" s="428"/>
      <c r="AA4122" s="425"/>
      <c r="AB4122" s="428"/>
      <c r="AC4122" s="429"/>
      <c r="AD4122" s="432"/>
      <c r="AE4122" s="433"/>
      <c r="AF4122" s="442">
        <f>IF(AB4122=0,0,(AD4122/AB4122)*100)</f>
        <v>0</v>
      </c>
      <c r="AG4122" s="443"/>
      <c r="AH4122" s="428"/>
      <c r="AI4122" s="429"/>
      <c r="AJ4122" s="432"/>
      <c r="AK4122" s="433"/>
      <c r="AL4122" s="446">
        <f>IF(AH4122=0,0,(AJ4122/AH4122)*100)</f>
        <v>0</v>
      </c>
      <c r="AM4122" s="447"/>
      <c r="AN4122" s="428"/>
      <c r="AO4122" s="429"/>
      <c r="AP4122" s="432"/>
      <c r="AQ4122" s="433"/>
      <c r="AR4122" s="446">
        <f>IF(AN4122=0,0,(AP4122/AN4122)*100)</f>
        <v>0</v>
      </c>
      <c r="AS4122" s="447"/>
      <c r="AT4122" s="450">
        <f>AB4122+AH4122+AN4122</f>
        <v>0</v>
      </c>
      <c r="AU4122" s="451"/>
      <c r="AV4122" s="454">
        <f>AD4122+AJ4122+AP4122</f>
        <v>0</v>
      </c>
      <c r="AW4122" s="455"/>
      <c r="AX4122" s="446">
        <f>IF(AT4122=0,0,(AV4122/AT4122)*100)</f>
        <v>0</v>
      </c>
      <c r="AY4122" s="447"/>
      <c r="AZ4122" s="428"/>
      <c r="BA4122" s="429"/>
      <c r="BB4122" s="432"/>
      <c r="BC4122" s="433"/>
      <c r="BD4122" s="446">
        <f>IF(AZ4122=0,0,(BB4122/AZ4122)*100)</f>
        <v>0</v>
      </c>
      <c r="BE4122" s="447"/>
      <c r="BF4122" s="450">
        <f>AT4122+AZ4122</f>
        <v>0</v>
      </c>
      <c r="BG4122" s="451"/>
      <c r="BH4122" s="454">
        <f>AV4122+BB4122</f>
        <v>0</v>
      </c>
      <c r="BI4122" s="455"/>
      <c r="BJ4122" s="446">
        <f>IF(BF4122=0,0,(BH4122/BF4122)*100)</f>
        <v>0</v>
      </c>
      <c r="BK4122" s="447"/>
      <c r="BL4122" s="406">
        <f>(AD4122*2)+(AJ4122*2)+(AP4122*3)+BB4122</f>
        <v>0</v>
      </c>
      <c r="BM4122" s="407"/>
      <c r="BN4122" s="408"/>
      <c r="BO4122" s="404" t="e">
        <f>(BL4122*BR$2468)+(N4122*BR$2469)+(X4122*BR$2470)+(R4122*BR$2471)+(V4122*BR$2472)+(Z4122*BR$2473)</f>
        <v>#REF!</v>
      </c>
      <c r="BP4122" s="404" t="e">
        <f>((AZ4122-BB4122)*BR$2475)+((AT4122-AV4122)*BR$2474)+(H4122*BR$2476)+(P4122*BR$2477)</f>
        <v>#REF!</v>
      </c>
      <c r="BQ4122" s="53"/>
      <c r="BR4122" s="53"/>
      <c r="BS4122" s="779"/>
    </row>
    <row r="4123" spans="1:71" ht="21.75" customHeight="1" x14ac:dyDescent="0.25">
      <c r="A4123" s="779"/>
      <c r="B4123" s="415"/>
      <c r="C4123" s="412" t="str">
        <f>IF(ROSTER!D$24="","",ROSTER!D$24)</f>
        <v/>
      </c>
      <c r="D4123" s="413"/>
      <c r="E4123" s="419"/>
      <c r="F4123" s="421"/>
      <c r="G4123" s="423"/>
      <c r="H4123" s="426"/>
      <c r="I4123" s="427"/>
      <c r="J4123" s="430"/>
      <c r="K4123" s="431"/>
      <c r="L4123" s="434"/>
      <c r="M4123" s="435"/>
      <c r="N4123" s="438" t="s">
        <v>14</v>
      </c>
      <c r="O4123" s="439"/>
      <c r="P4123" s="430"/>
      <c r="Q4123" s="431"/>
      <c r="R4123" s="434"/>
      <c r="S4123" s="441"/>
      <c r="T4123" s="434"/>
      <c r="U4123" s="427"/>
      <c r="V4123" s="441"/>
      <c r="W4123" s="427"/>
      <c r="X4123" s="430"/>
      <c r="Y4123" s="427"/>
      <c r="Z4123" s="430"/>
      <c r="AA4123" s="427"/>
      <c r="AB4123" s="430"/>
      <c r="AC4123" s="431"/>
      <c r="AD4123" s="434"/>
      <c r="AE4123" s="435"/>
      <c r="AF4123" s="444"/>
      <c r="AG4123" s="445"/>
      <c r="AH4123" s="430"/>
      <c r="AI4123" s="431"/>
      <c r="AJ4123" s="434"/>
      <c r="AK4123" s="435"/>
      <c r="AL4123" s="448"/>
      <c r="AM4123" s="449"/>
      <c r="AN4123" s="430"/>
      <c r="AO4123" s="431"/>
      <c r="AP4123" s="434"/>
      <c r="AQ4123" s="435"/>
      <c r="AR4123" s="448"/>
      <c r="AS4123" s="449"/>
      <c r="AT4123" s="452"/>
      <c r="AU4123" s="453"/>
      <c r="AV4123" s="456"/>
      <c r="AW4123" s="457"/>
      <c r="AX4123" s="448"/>
      <c r="AY4123" s="449"/>
      <c r="AZ4123" s="430"/>
      <c r="BA4123" s="431"/>
      <c r="BB4123" s="434"/>
      <c r="BC4123" s="435"/>
      <c r="BD4123" s="448"/>
      <c r="BE4123" s="449"/>
      <c r="BF4123" s="452"/>
      <c r="BG4123" s="453"/>
      <c r="BH4123" s="456"/>
      <c r="BI4123" s="457"/>
      <c r="BJ4123" s="448"/>
      <c r="BK4123" s="449"/>
      <c r="BL4123" s="409"/>
      <c r="BM4123" s="410"/>
      <c r="BN4123" s="411"/>
      <c r="BO4123" s="405"/>
      <c r="BP4123" s="405"/>
      <c r="BQ4123" s="53"/>
      <c r="BR4123" s="53"/>
      <c r="BS4123" s="779"/>
    </row>
    <row r="4124" spans="1:71" ht="21.75" customHeight="1" x14ac:dyDescent="0.25">
      <c r="A4124" s="779"/>
      <c r="B4124" s="414" t="str">
        <f>IF(ROSTER!B$26="","",ROSTER!B$26)</f>
        <v/>
      </c>
      <c r="C4124" s="416" t="str">
        <f>IF(ROSTER!C$26="","",ROSTER!C$26)</f>
        <v/>
      </c>
      <c r="D4124" s="417"/>
      <c r="E4124" s="418"/>
      <c r="F4124" s="420">
        <f>IF(E4124="y",1,IF(E4124="S",1,0))</f>
        <v>0</v>
      </c>
      <c r="G4124" s="422">
        <f>IF(E4124="S",1,0)</f>
        <v>0</v>
      </c>
      <c r="H4124" s="424"/>
      <c r="I4124" s="425"/>
      <c r="J4124" s="428"/>
      <c r="K4124" s="429"/>
      <c r="L4124" s="432"/>
      <c r="M4124" s="433"/>
      <c r="N4124" s="436">
        <f>L4124+J4124</f>
        <v>0</v>
      </c>
      <c r="O4124" s="437"/>
      <c r="P4124" s="428"/>
      <c r="Q4124" s="429"/>
      <c r="R4124" s="432"/>
      <c r="S4124" s="440"/>
      <c r="T4124" s="432"/>
      <c r="U4124" s="425"/>
      <c r="V4124" s="440"/>
      <c r="W4124" s="425"/>
      <c r="X4124" s="428"/>
      <c r="Y4124" s="425"/>
      <c r="Z4124" s="428"/>
      <c r="AA4124" s="425"/>
      <c r="AB4124" s="428"/>
      <c r="AC4124" s="429"/>
      <c r="AD4124" s="432"/>
      <c r="AE4124" s="433"/>
      <c r="AF4124" s="442">
        <f>IF(AB4124=0,0,(AD4124/AB4124)*100)</f>
        <v>0</v>
      </c>
      <c r="AG4124" s="443"/>
      <c r="AH4124" s="428"/>
      <c r="AI4124" s="429"/>
      <c r="AJ4124" s="432"/>
      <c r="AK4124" s="433"/>
      <c r="AL4124" s="446">
        <f>IF(AH4124=0,0,(AJ4124/AH4124)*100)</f>
        <v>0</v>
      </c>
      <c r="AM4124" s="447"/>
      <c r="AN4124" s="428"/>
      <c r="AO4124" s="429"/>
      <c r="AP4124" s="432"/>
      <c r="AQ4124" s="433"/>
      <c r="AR4124" s="446">
        <f>IF(AN4124=0,0,(AP4124/AN4124)*100)</f>
        <v>0</v>
      </c>
      <c r="AS4124" s="447"/>
      <c r="AT4124" s="450">
        <f>AB4124+AH4124+AN4124</f>
        <v>0</v>
      </c>
      <c r="AU4124" s="451"/>
      <c r="AV4124" s="454">
        <f>AD4124+AJ4124+AP4124</f>
        <v>0</v>
      </c>
      <c r="AW4124" s="455"/>
      <c r="AX4124" s="446">
        <f>IF(AT4124=0,0,(AV4124/AT4124)*100)</f>
        <v>0</v>
      </c>
      <c r="AY4124" s="447"/>
      <c r="AZ4124" s="428"/>
      <c r="BA4124" s="429"/>
      <c r="BB4124" s="432"/>
      <c r="BC4124" s="433"/>
      <c r="BD4124" s="446">
        <f>IF(AZ4124=0,0,(BB4124/AZ4124)*100)</f>
        <v>0</v>
      </c>
      <c r="BE4124" s="447"/>
      <c r="BF4124" s="450">
        <f>AT4124+AZ4124</f>
        <v>0</v>
      </c>
      <c r="BG4124" s="451"/>
      <c r="BH4124" s="454">
        <f>AV4124+BB4124</f>
        <v>0</v>
      </c>
      <c r="BI4124" s="455"/>
      <c r="BJ4124" s="446">
        <f>IF(BF4124=0,0,(BH4124/BF4124)*100)</f>
        <v>0</v>
      </c>
      <c r="BK4124" s="447"/>
      <c r="BL4124" s="406">
        <f>(AD4124*2)+(AJ4124*2)+(AP4124*3)+BB4124</f>
        <v>0</v>
      </c>
      <c r="BM4124" s="407"/>
      <c r="BN4124" s="408"/>
      <c r="BO4124" s="404" t="e">
        <f>(BL4124*BR$2468)+(N4124*BR$2469)+(X4124*BR$2470)+(R4124*BR$2471)+(V4124*BR$2472)+(Z4124*BR$2473)</f>
        <v>#REF!</v>
      </c>
      <c r="BP4124" s="404" t="e">
        <f>((AZ4124-BB4124)*BR$2475)+((AT4124-AV4124)*BR$2474)+(H4124*BR$2476)+(P4124*BR$2477)</f>
        <v>#REF!</v>
      </c>
      <c r="BQ4124" s="53"/>
      <c r="BR4124" s="53"/>
      <c r="BS4124" s="779"/>
    </row>
    <row r="4125" spans="1:71" ht="21.75" customHeight="1" x14ac:dyDescent="0.25">
      <c r="A4125" s="779"/>
      <c r="B4125" s="415"/>
      <c r="C4125" s="412" t="str">
        <f>IF(ROSTER!D$26="","",ROSTER!D$26)</f>
        <v/>
      </c>
      <c r="D4125" s="413"/>
      <c r="E4125" s="419"/>
      <c r="F4125" s="421"/>
      <c r="G4125" s="423"/>
      <c r="H4125" s="426"/>
      <c r="I4125" s="427"/>
      <c r="J4125" s="430"/>
      <c r="K4125" s="431"/>
      <c r="L4125" s="434"/>
      <c r="M4125" s="435"/>
      <c r="N4125" s="438" t="s">
        <v>14</v>
      </c>
      <c r="O4125" s="439"/>
      <c r="P4125" s="430"/>
      <c r="Q4125" s="431"/>
      <c r="R4125" s="434"/>
      <c r="S4125" s="441"/>
      <c r="T4125" s="434"/>
      <c r="U4125" s="427"/>
      <c r="V4125" s="441"/>
      <c r="W4125" s="427"/>
      <c r="X4125" s="430"/>
      <c r="Y4125" s="427"/>
      <c r="Z4125" s="430"/>
      <c r="AA4125" s="427"/>
      <c r="AB4125" s="430"/>
      <c r="AC4125" s="431"/>
      <c r="AD4125" s="434"/>
      <c r="AE4125" s="435"/>
      <c r="AF4125" s="444"/>
      <c r="AG4125" s="445"/>
      <c r="AH4125" s="430"/>
      <c r="AI4125" s="431"/>
      <c r="AJ4125" s="434"/>
      <c r="AK4125" s="435"/>
      <c r="AL4125" s="448"/>
      <c r="AM4125" s="449"/>
      <c r="AN4125" s="430"/>
      <c r="AO4125" s="431"/>
      <c r="AP4125" s="434"/>
      <c r="AQ4125" s="435"/>
      <c r="AR4125" s="448"/>
      <c r="AS4125" s="449"/>
      <c r="AT4125" s="452"/>
      <c r="AU4125" s="453"/>
      <c r="AV4125" s="456"/>
      <c r="AW4125" s="457"/>
      <c r="AX4125" s="448"/>
      <c r="AY4125" s="449"/>
      <c r="AZ4125" s="430"/>
      <c r="BA4125" s="431"/>
      <c r="BB4125" s="434"/>
      <c r="BC4125" s="435"/>
      <c r="BD4125" s="448"/>
      <c r="BE4125" s="449"/>
      <c r="BF4125" s="452"/>
      <c r="BG4125" s="453"/>
      <c r="BH4125" s="456"/>
      <c r="BI4125" s="457"/>
      <c r="BJ4125" s="448"/>
      <c r="BK4125" s="449"/>
      <c r="BL4125" s="409"/>
      <c r="BM4125" s="410"/>
      <c r="BN4125" s="411"/>
      <c r="BO4125" s="405"/>
      <c r="BP4125" s="405"/>
      <c r="BQ4125" s="53"/>
      <c r="BR4125" s="53"/>
      <c r="BS4125" s="779"/>
    </row>
    <row r="4126" spans="1:71" ht="21.75" customHeight="1" x14ac:dyDescent="0.25">
      <c r="A4126" s="779"/>
      <c r="B4126" s="414" t="str">
        <f>IF(ROSTER!B$28="","",ROSTER!B$28)</f>
        <v/>
      </c>
      <c r="C4126" s="416" t="str">
        <f>IF(ROSTER!C$28="","",ROSTER!C$28)</f>
        <v/>
      </c>
      <c r="D4126" s="417"/>
      <c r="E4126" s="418"/>
      <c r="F4126" s="420">
        <f>IF(E4126="y",1,IF(E4126="S",1,0))</f>
        <v>0</v>
      </c>
      <c r="G4126" s="422">
        <f>IF(E4126="S",1,0)</f>
        <v>0</v>
      </c>
      <c r="H4126" s="424"/>
      <c r="I4126" s="425"/>
      <c r="J4126" s="428"/>
      <c r="K4126" s="429"/>
      <c r="L4126" s="432"/>
      <c r="M4126" s="433"/>
      <c r="N4126" s="436">
        <f>L4126+J4126</f>
        <v>0</v>
      </c>
      <c r="O4126" s="437"/>
      <c r="P4126" s="428"/>
      <c r="Q4126" s="429"/>
      <c r="R4126" s="432"/>
      <c r="S4126" s="440"/>
      <c r="T4126" s="432"/>
      <c r="U4126" s="425"/>
      <c r="V4126" s="440"/>
      <c r="W4126" s="425"/>
      <c r="X4126" s="428"/>
      <c r="Y4126" s="425"/>
      <c r="Z4126" s="428"/>
      <c r="AA4126" s="425"/>
      <c r="AB4126" s="428"/>
      <c r="AC4126" s="429"/>
      <c r="AD4126" s="432"/>
      <c r="AE4126" s="433"/>
      <c r="AF4126" s="442">
        <f>IF(AB4126=0,0,(AD4126/AB4126)*100)</f>
        <v>0</v>
      </c>
      <c r="AG4126" s="443"/>
      <c r="AH4126" s="428"/>
      <c r="AI4126" s="429"/>
      <c r="AJ4126" s="432"/>
      <c r="AK4126" s="433"/>
      <c r="AL4126" s="446">
        <f>IF(AH4126=0,0,(AJ4126/AH4126)*100)</f>
        <v>0</v>
      </c>
      <c r="AM4126" s="447"/>
      <c r="AN4126" s="428"/>
      <c r="AO4126" s="429"/>
      <c r="AP4126" s="432"/>
      <c r="AQ4126" s="433"/>
      <c r="AR4126" s="446">
        <f>IF(AN4126=0,0,(AP4126/AN4126)*100)</f>
        <v>0</v>
      </c>
      <c r="AS4126" s="447"/>
      <c r="AT4126" s="450">
        <f>AB4126+AH4126+AN4126</f>
        <v>0</v>
      </c>
      <c r="AU4126" s="451"/>
      <c r="AV4126" s="454">
        <f>AD4126+AJ4126+AP4126</f>
        <v>0</v>
      </c>
      <c r="AW4126" s="455"/>
      <c r="AX4126" s="446">
        <f>IF(AT4126=0,0,(AV4126/AT4126)*100)</f>
        <v>0</v>
      </c>
      <c r="AY4126" s="447"/>
      <c r="AZ4126" s="428"/>
      <c r="BA4126" s="429"/>
      <c r="BB4126" s="432"/>
      <c r="BC4126" s="433"/>
      <c r="BD4126" s="446">
        <f>IF(AZ4126=0,0,(BB4126/AZ4126)*100)</f>
        <v>0</v>
      </c>
      <c r="BE4126" s="447"/>
      <c r="BF4126" s="450">
        <f>AT4126+AZ4126</f>
        <v>0</v>
      </c>
      <c r="BG4126" s="451"/>
      <c r="BH4126" s="454">
        <f>AV4126+BB4126</f>
        <v>0</v>
      </c>
      <c r="BI4126" s="455"/>
      <c r="BJ4126" s="446">
        <f>IF(BF4126=0,0,(BH4126/BF4126)*100)</f>
        <v>0</v>
      </c>
      <c r="BK4126" s="447"/>
      <c r="BL4126" s="406">
        <f>(AD4126*2)+(AJ4126*2)+(AP4126*3)+BB4126</f>
        <v>0</v>
      </c>
      <c r="BM4126" s="407"/>
      <c r="BN4126" s="408"/>
      <c r="BO4126" s="404" t="e">
        <f>(BL4126*BR$2468)+(N4126*BR$2469)+(X4126*BR$2470)+(R4126*BR$2471)+(V4126*BR$2472)+(Z4126*BR$2473)</f>
        <v>#REF!</v>
      </c>
      <c r="BP4126" s="404" t="e">
        <f>((AZ4126-BB4126)*BR$2475)+((AT4126-AV4126)*BR$2474)+(H4126*BR$2476)+(P4126*BR$2477)</f>
        <v>#REF!</v>
      </c>
      <c r="BQ4126" s="53"/>
      <c r="BR4126" s="53"/>
      <c r="BS4126" s="779"/>
    </row>
    <row r="4127" spans="1:71" ht="21.75" customHeight="1" x14ac:dyDescent="0.25">
      <c r="A4127" s="779"/>
      <c r="B4127" s="415"/>
      <c r="C4127" s="412" t="str">
        <f>IF(ROSTER!D$28="","",ROSTER!D$28)</f>
        <v/>
      </c>
      <c r="D4127" s="413"/>
      <c r="E4127" s="419"/>
      <c r="F4127" s="421"/>
      <c r="G4127" s="423"/>
      <c r="H4127" s="426"/>
      <c r="I4127" s="427"/>
      <c r="J4127" s="430"/>
      <c r="K4127" s="431"/>
      <c r="L4127" s="434"/>
      <c r="M4127" s="435"/>
      <c r="N4127" s="438" t="s">
        <v>14</v>
      </c>
      <c r="O4127" s="439"/>
      <c r="P4127" s="430"/>
      <c r="Q4127" s="431"/>
      <c r="R4127" s="434"/>
      <c r="S4127" s="441"/>
      <c r="T4127" s="434"/>
      <c r="U4127" s="427"/>
      <c r="V4127" s="441"/>
      <c r="W4127" s="427"/>
      <c r="X4127" s="430"/>
      <c r="Y4127" s="427"/>
      <c r="Z4127" s="430"/>
      <c r="AA4127" s="427"/>
      <c r="AB4127" s="430"/>
      <c r="AC4127" s="431"/>
      <c r="AD4127" s="434"/>
      <c r="AE4127" s="435"/>
      <c r="AF4127" s="444"/>
      <c r="AG4127" s="445"/>
      <c r="AH4127" s="430"/>
      <c r="AI4127" s="431"/>
      <c r="AJ4127" s="434"/>
      <c r="AK4127" s="435"/>
      <c r="AL4127" s="448"/>
      <c r="AM4127" s="449"/>
      <c r="AN4127" s="430"/>
      <c r="AO4127" s="431"/>
      <c r="AP4127" s="434"/>
      <c r="AQ4127" s="435"/>
      <c r="AR4127" s="448"/>
      <c r="AS4127" s="449"/>
      <c r="AT4127" s="452"/>
      <c r="AU4127" s="453"/>
      <c r="AV4127" s="456"/>
      <c r="AW4127" s="457"/>
      <c r="AX4127" s="448"/>
      <c r="AY4127" s="449"/>
      <c r="AZ4127" s="430"/>
      <c r="BA4127" s="431"/>
      <c r="BB4127" s="434"/>
      <c r="BC4127" s="435"/>
      <c r="BD4127" s="448"/>
      <c r="BE4127" s="449"/>
      <c r="BF4127" s="452"/>
      <c r="BG4127" s="453"/>
      <c r="BH4127" s="456"/>
      <c r="BI4127" s="457"/>
      <c r="BJ4127" s="448"/>
      <c r="BK4127" s="449"/>
      <c r="BL4127" s="409"/>
      <c r="BM4127" s="410"/>
      <c r="BN4127" s="411"/>
      <c r="BO4127" s="405"/>
      <c r="BP4127" s="405"/>
      <c r="BQ4127" s="53"/>
      <c r="BR4127" s="53"/>
      <c r="BS4127" s="779"/>
    </row>
    <row r="4128" spans="1:71" ht="21.75" customHeight="1" x14ac:dyDescent="0.25">
      <c r="A4128" s="779"/>
      <c r="B4128" s="414" t="str">
        <f>IF(ROSTER!B$30="","",ROSTER!B$30)</f>
        <v/>
      </c>
      <c r="C4128" s="416" t="str">
        <f>IF(ROSTER!C$30="","",ROSTER!C$30)</f>
        <v/>
      </c>
      <c r="D4128" s="417"/>
      <c r="E4128" s="418"/>
      <c r="F4128" s="420">
        <f>IF(E4128="y",1,IF(E4128="S",1,0))</f>
        <v>0</v>
      </c>
      <c r="G4128" s="422">
        <f>IF(E4128="S",1,0)</f>
        <v>0</v>
      </c>
      <c r="H4128" s="424"/>
      <c r="I4128" s="425"/>
      <c r="J4128" s="428"/>
      <c r="K4128" s="429"/>
      <c r="L4128" s="432"/>
      <c r="M4128" s="433"/>
      <c r="N4128" s="436">
        <f>L4128+J4128</f>
        <v>0</v>
      </c>
      <c r="O4128" s="437"/>
      <c r="P4128" s="428"/>
      <c r="Q4128" s="429"/>
      <c r="R4128" s="432"/>
      <c r="S4128" s="440"/>
      <c r="T4128" s="432"/>
      <c r="U4128" s="425"/>
      <c r="V4128" s="440"/>
      <c r="W4128" s="425"/>
      <c r="X4128" s="428"/>
      <c r="Y4128" s="425"/>
      <c r="Z4128" s="428"/>
      <c r="AA4128" s="425"/>
      <c r="AB4128" s="428"/>
      <c r="AC4128" s="429"/>
      <c r="AD4128" s="432"/>
      <c r="AE4128" s="433"/>
      <c r="AF4128" s="442">
        <f>IF(AB4128=0,0,(AD4128/AB4128)*100)</f>
        <v>0</v>
      </c>
      <c r="AG4128" s="443"/>
      <c r="AH4128" s="428"/>
      <c r="AI4128" s="429"/>
      <c r="AJ4128" s="432"/>
      <c r="AK4128" s="433"/>
      <c r="AL4128" s="446">
        <f>IF(AH4128=0,0,(AJ4128/AH4128)*100)</f>
        <v>0</v>
      </c>
      <c r="AM4128" s="447"/>
      <c r="AN4128" s="428"/>
      <c r="AO4128" s="429"/>
      <c r="AP4128" s="432"/>
      <c r="AQ4128" s="433"/>
      <c r="AR4128" s="446">
        <f>IF(AN4128=0,0,(AP4128/AN4128)*100)</f>
        <v>0</v>
      </c>
      <c r="AS4128" s="447"/>
      <c r="AT4128" s="450">
        <f>AB4128+AH4128+AN4128</f>
        <v>0</v>
      </c>
      <c r="AU4128" s="451"/>
      <c r="AV4128" s="454">
        <f>AD4128+AJ4128+AP4128</f>
        <v>0</v>
      </c>
      <c r="AW4128" s="455"/>
      <c r="AX4128" s="446">
        <f>IF(AT4128=0,0,(AV4128/AT4128)*100)</f>
        <v>0</v>
      </c>
      <c r="AY4128" s="447"/>
      <c r="AZ4128" s="428"/>
      <c r="BA4128" s="429"/>
      <c r="BB4128" s="432"/>
      <c r="BC4128" s="433"/>
      <c r="BD4128" s="446">
        <f>IF(AZ4128=0,0,(BB4128/AZ4128)*100)</f>
        <v>0</v>
      </c>
      <c r="BE4128" s="447"/>
      <c r="BF4128" s="450">
        <f>AT4128+AZ4128</f>
        <v>0</v>
      </c>
      <c r="BG4128" s="451"/>
      <c r="BH4128" s="454">
        <f>AV4128+BB4128</f>
        <v>0</v>
      </c>
      <c r="BI4128" s="455"/>
      <c r="BJ4128" s="446">
        <f>IF(BF4128=0,0,(BH4128/BF4128)*100)</f>
        <v>0</v>
      </c>
      <c r="BK4128" s="447"/>
      <c r="BL4128" s="406">
        <f>(AD4128*2)+(AJ4128*2)+(AP4128*3)+BB4128</f>
        <v>0</v>
      </c>
      <c r="BM4128" s="407"/>
      <c r="BN4128" s="408"/>
      <c r="BO4128" s="404" t="e">
        <f>(BL4128*BR$2468)+(N4128*BR$2469)+(X4128*BR$2470)+(R4128*BR$2471)+(V4128*BR$2472)+(Z4128*BR$2473)</f>
        <v>#REF!</v>
      </c>
      <c r="BP4128" s="404" t="e">
        <f>((AZ4128-BB4128)*BR$2475)+((AT4128-AV4128)*BR$2474)+(H4128*BR$2476)+(P4128*BR$2477)</f>
        <v>#REF!</v>
      </c>
      <c r="BQ4128" s="53"/>
      <c r="BR4128" s="53"/>
      <c r="BS4128" s="779"/>
    </row>
    <row r="4129" spans="1:71" ht="21.75" customHeight="1" x14ac:dyDescent="0.25">
      <c r="A4129" s="779"/>
      <c r="B4129" s="415"/>
      <c r="C4129" s="412" t="str">
        <f>IF(ROSTER!D$30="","",ROSTER!D$30)</f>
        <v/>
      </c>
      <c r="D4129" s="413"/>
      <c r="E4129" s="419"/>
      <c r="F4129" s="421"/>
      <c r="G4129" s="423"/>
      <c r="H4129" s="426"/>
      <c r="I4129" s="427"/>
      <c r="J4129" s="430"/>
      <c r="K4129" s="431"/>
      <c r="L4129" s="434"/>
      <c r="M4129" s="435"/>
      <c r="N4129" s="438" t="s">
        <v>14</v>
      </c>
      <c r="O4129" s="439"/>
      <c r="P4129" s="430"/>
      <c r="Q4129" s="431"/>
      <c r="R4129" s="434"/>
      <c r="S4129" s="441"/>
      <c r="T4129" s="434"/>
      <c r="U4129" s="427"/>
      <c r="V4129" s="441"/>
      <c r="W4129" s="427"/>
      <c r="X4129" s="430"/>
      <c r="Y4129" s="427"/>
      <c r="Z4129" s="430"/>
      <c r="AA4129" s="427"/>
      <c r="AB4129" s="430"/>
      <c r="AC4129" s="431"/>
      <c r="AD4129" s="434"/>
      <c r="AE4129" s="435"/>
      <c r="AF4129" s="444"/>
      <c r="AG4129" s="445"/>
      <c r="AH4129" s="430"/>
      <c r="AI4129" s="431"/>
      <c r="AJ4129" s="434"/>
      <c r="AK4129" s="435"/>
      <c r="AL4129" s="448"/>
      <c r="AM4129" s="449"/>
      <c r="AN4129" s="430"/>
      <c r="AO4129" s="431"/>
      <c r="AP4129" s="434"/>
      <c r="AQ4129" s="435"/>
      <c r="AR4129" s="448"/>
      <c r="AS4129" s="449"/>
      <c r="AT4129" s="452"/>
      <c r="AU4129" s="453"/>
      <c r="AV4129" s="456"/>
      <c r="AW4129" s="457"/>
      <c r="AX4129" s="448"/>
      <c r="AY4129" s="449"/>
      <c r="AZ4129" s="430"/>
      <c r="BA4129" s="431"/>
      <c r="BB4129" s="434"/>
      <c r="BC4129" s="435"/>
      <c r="BD4129" s="448"/>
      <c r="BE4129" s="449"/>
      <c r="BF4129" s="452"/>
      <c r="BG4129" s="453"/>
      <c r="BH4129" s="456"/>
      <c r="BI4129" s="457"/>
      <c r="BJ4129" s="448"/>
      <c r="BK4129" s="449"/>
      <c r="BL4129" s="409"/>
      <c r="BM4129" s="410"/>
      <c r="BN4129" s="411"/>
      <c r="BO4129" s="405"/>
      <c r="BP4129" s="405"/>
      <c r="BQ4129" s="53"/>
      <c r="BR4129" s="53"/>
      <c r="BS4129" s="779"/>
    </row>
    <row r="4130" spans="1:71" ht="21.75" customHeight="1" x14ac:dyDescent="0.25">
      <c r="A4130" s="779"/>
      <c r="B4130" s="414" t="str">
        <f>IF(ROSTER!B$32="","",ROSTER!B$32)</f>
        <v/>
      </c>
      <c r="C4130" s="416" t="str">
        <f>IF(ROSTER!C$32="","",ROSTER!C$32)</f>
        <v/>
      </c>
      <c r="D4130" s="417"/>
      <c r="E4130" s="418"/>
      <c r="F4130" s="420">
        <f>IF(E4130="y",1,IF(E4130="S",1,0))</f>
        <v>0</v>
      </c>
      <c r="G4130" s="422">
        <f>IF(E4130="S",1,0)</f>
        <v>0</v>
      </c>
      <c r="H4130" s="424"/>
      <c r="I4130" s="425"/>
      <c r="J4130" s="428"/>
      <c r="K4130" s="429"/>
      <c r="L4130" s="432"/>
      <c r="M4130" s="433"/>
      <c r="N4130" s="436">
        <f>L4130+J4130</f>
        <v>0</v>
      </c>
      <c r="O4130" s="437"/>
      <c r="P4130" s="428"/>
      <c r="Q4130" s="429"/>
      <c r="R4130" s="432"/>
      <c r="S4130" s="440"/>
      <c r="T4130" s="432"/>
      <c r="U4130" s="425"/>
      <c r="V4130" s="440"/>
      <c r="W4130" s="425"/>
      <c r="X4130" s="428"/>
      <c r="Y4130" s="425"/>
      <c r="Z4130" s="428"/>
      <c r="AA4130" s="425"/>
      <c r="AB4130" s="428"/>
      <c r="AC4130" s="429"/>
      <c r="AD4130" s="432"/>
      <c r="AE4130" s="433"/>
      <c r="AF4130" s="442">
        <f>IF(AB4130=0,0,(AD4130/AB4130)*100)</f>
        <v>0</v>
      </c>
      <c r="AG4130" s="443"/>
      <c r="AH4130" s="428"/>
      <c r="AI4130" s="429"/>
      <c r="AJ4130" s="432"/>
      <c r="AK4130" s="433"/>
      <c r="AL4130" s="446">
        <f>IF(AH4130=0,0,(AJ4130/AH4130)*100)</f>
        <v>0</v>
      </c>
      <c r="AM4130" s="447"/>
      <c r="AN4130" s="428"/>
      <c r="AO4130" s="429"/>
      <c r="AP4130" s="432"/>
      <c r="AQ4130" s="433"/>
      <c r="AR4130" s="446">
        <f>IF(AN4130=0,0,(AP4130/AN4130)*100)</f>
        <v>0</v>
      </c>
      <c r="AS4130" s="447"/>
      <c r="AT4130" s="450">
        <f>AB4130+AH4130+AN4130</f>
        <v>0</v>
      </c>
      <c r="AU4130" s="451"/>
      <c r="AV4130" s="454">
        <f>AD4130+AJ4130+AP4130</f>
        <v>0</v>
      </c>
      <c r="AW4130" s="455"/>
      <c r="AX4130" s="446">
        <f>IF(AT4130=0,0,(AV4130/AT4130)*100)</f>
        <v>0</v>
      </c>
      <c r="AY4130" s="447"/>
      <c r="AZ4130" s="428"/>
      <c r="BA4130" s="429"/>
      <c r="BB4130" s="432"/>
      <c r="BC4130" s="433"/>
      <c r="BD4130" s="446">
        <f>IF(AZ4130=0,0,(BB4130/AZ4130)*100)</f>
        <v>0</v>
      </c>
      <c r="BE4130" s="447"/>
      <c r="BF4130" s="450">
        <f>AT4130+AZ4130</f>
        <v>0</v>
      </c>
      <c r="BG4130" s="451"/>
      <c r="BH4130" s="454">
        <f>AV4130+BB4130</f>
        <v>0</v>
      </c>
      <c r="BI4130" s="455"/>
      <c r="BJ4130" s="446">
        <f>IF(BF4130=0,0,(BH4130/BF4130)*100)</f>
        <v>0</v>
      </c>
      <c r="BK4130" s="447"/>
      <c r="BL4130" s="406">
        <f>(AD4130*2)+(AJ4130*2)+(AP4130*3)+BB4130</f>
        <v>0</v>
      </c>
      <c r="BM4130" s="407"/>
      <c r="BN4130" s="408"/>
      <c r="BO4130" s="404" t="e">
        <f>(BL4130*BR$2468)+(N4130*BR$2469)+(X4130*BR$2470)+(R4130*BR$2471)+(V4130*BR$2472)+(Z4130*BR$2473)</f>
        <v>#REF!</v>
      </c>
      <c r="BP4130" s="404" t="e">
        <f>((AZ4130-BB4130)*BR$2475)+((AT4130-AV4130)*BR$2474)+(H4130*BR$2476)+(P4130*BR$2477)</f>
        <v>#REF!</v>
      </c>
      <c r="BQ4130" s="53"/>
      <c r="BR4130" s="53"/>
      <c r="BS4130" s="779"/>
    </row>
    <row r="4131" spans="1:71" ht="21.75" customHeight="1" x14ac:dyDescent="0.25">
      <c r="A4131" s="779"/>
      <c r="B4131" s="415"/>
      <c r="C4131" s="412" t="str">
        <f>IF(ROSTER!D$32="","",ROSTER!D$32)</f>
        <v/>
      </c>
      <c r="D4131" s="413"/>
      <c r="E4131" s="419"/>
      <c r="F4131" s="421"/>
      <c r="G4131" s="423"/>
      <c r="H4131" s="426"/>
      <c r="I4131" s="427"/>
      <c r="J4131" s="430"/>
      <c r="K4131" s="431"/>
      <c r="L4131" s="434"/>
      <c r="M4131" s="435"/>
      <c r="N4131" s="438" t="s">
        <v>14</v>
      </c>
      <c r="O4131" s="439"/>
      <c r="P4131" s="430"/>
      <c r="Q4131" s="431"/>
      <c r="R4131" s="434"/>
      <c r="S4131" s="441"/>
      <c r="T4131" s="434"/>
      <c r="U4131" s="427"/>
      <c r="V4131" s="441"/>
      <c r="W4131" s="427"/>
      <c r="X4131" s="430"/>
      <c r="Y4131" s="427"/>
      <c r="Z4131" s="430"/>
      <c r="AA4131" s="427"/>
      <c r="AB4131" s="430"/>
      <c r="AC4131" s="431"/>
      <c r="AD4131" s="434"/>
      <c r="AE4131" s="435"/>
      <c r="AF4131" s="444"/>
      <c r="AG4131" s="445"/>
      <c r="AH4131" s="430"/>
      <c r="AI4131" s="431"/>
      <c r="AJ4131" s="434"/>
      <c r="AK4131" s="435"/>
      <c r="AL4131" s="448"/>
      <c r="AM4131" s="449"/>
      <c r="AN4131" s="430"/>
      <c r="AO4131" s="431"/>
      <c r="AP4131" s="434"/>
      <c r="AQ4131" s="435"/>
      <c r="AR4131" s="448"/>
      <c r="AS4131" s="449"/>
      <c r="AT4131" s="452"/>
      <c r="AU4131" s="453"/>
      <c r="AV4131" s="456"/>
      <c r="AW4131" s="457"/>
      <c r="AX4131" s="448"/>
      <c r="AY4131" s="449"/>
      <c r="AZ4131" s="430"/>
      <c r="BA4131" s="431"/>
      <c r="BB4131" s="434"/>
      <c r="BC4131" s="435"/>
      <c r="BD4131" s="448"/>
      <c r="BE4131" s="449"/>
      <c r="BF4131" s="452"/>
      <c r="BG4131" s="453"/>
      <c r="BH4131" s="456"/>
      <c r="BI4131" s="457"/>
      <c r="BJ4131" s="448"/>
      <c r="BK4131" s="449"/>
      <c r="BL4131" s="409"/>
      <c r="BM4131" s="410"/>
      <c r="BN4131" s="411"/>
      <c r="BO4131" s="405"/>
      <c r="BP4131" s="405"/>
      <c r="BQ4131" s="53"/>
      <c r="BR4131" s="53"/>
      <c r="BS4131" s="779"/>
    </row>
    <row r="4132" spans="1:71" ht="21.75" customHeight="1" x14ac:dyDescent="0.25">
      <c r="A4132" s="779"/>
      <c r="B4132" s="414" t="str">
        <f>IF(ROSTER!B$34="","",ROSTER!B$34)</f>
        <v/>
      </c>
      <c r="C4132" s="416" t="str">
        <f>IF(ROSTER!C$34="","",ROSTER!C$34)</f>
        <v/>
      </c>
      <c r="D4132" s="417"/>
      <c r="E4132" s="418"/>
      <c r="F4132" s="420">
        <f>IF(E4132="y",1,IF(E4132="S",1,0))</f>
        <v>0</v>
      </c>
      <c r="G4132" s="422">
        <f>IF(E4132="S",1,0)</f>
        <v>0</v>
      </c>
      <c r="H4132" s="424"/>
      <c r="I4132" s="425"/>
      <c r="J4132" s="428"/>
      <c r="K4132" s="429"/>
      <c r="L4132" s="432"/>
      <c r="M4132" s="433"/>
      <c r="N4132" s="436">
        <f>L4132+J4132</f>
        <v>0</v>
      </c>
      <c r="O4132" s="437"/>
      <c r="P4132" s="428"/>
      <c r="Q4132" s="429"/>
      <c r="R4132" s="432"/>
      <c r="S4132" s="440"/>
      <c r="T4132" s="432"/>
      <c r="U4132" s="425"/>
      <c r="V4132" s="440"/>
      <c r="W4132" s="425"/>
      <c r="X4132" s="428"/>
      <c r="Y4132" s="425"/>
      <c r="Z4132" s="428"/>
      <c r="AA4132" s="425"/>
      <c r="AB4132" s="428"/>
      <c r="AC4132" s="429"/>
      <c r="AD4132" s="432"/>
      <c r="AE4132" s="433"/>
      <c r="AF4132" s="442">
        <f>IF(AB4132=0,0,(AD4132/AB4132)*100)</f>
        <v>0</v>
      </c>
      <c r="AG4132" s="443"/>
      <c r="AH4132" s="428"/>
      <c r="AI4132" s="429"/>
      <c r="AJ4132" s="432"/>
      <c r="AK4132" s="433"/>
      <c r="AL4132" s="446">
        <f>IF(AH4132=0,0,(AJ4132/AH4132)*100)</f>
        <v>0</v>
      </c>
      <c r="AM4132" s="447"/>
      <c r="AN4132" s="428"/>
      <c r="AO4132" s="429"/>
      <c r="AP4132" s="432"/>
      <c r="AQ4132" s="433"/>
      <c r="AR4132" s="446">
        <f>IF(AN4132=0,0,(AP4132/AN4132)*100)</f>
        <v>0</v>
      </c>
      <c r="AS4132" s="447"/>
      <c r="AT4132" s="450">
        <f>AB4132+AH4132+AN4132</f>
        <v>0</v>
      </c>
      <c r="AU4132" s="451"/>
      <c r="AV4132" s="454">
        <f>AD4132+AJ4132+AP4132</f>
        <v>0</v>
      </c>
      <c r="AW4132" s="455"/>
      <c r="AX4132" s="446">
        <f>IF(AT4132=0,0,(AV4132/AT4132)*100)</f>
        <v>0</v>
      </c>
      <c r="AY4132" s="447"/>
      <c r="AZ4132" s="428"/>
      <c r="BA4132" s="429"/>
      <c r="BB4132" s="432"/>
      <c r="BC4132" s="433"/>
      <c r="BD4132" s="446">
        <f>IF(AZ4132=0,0,(BB4132/AZ4132)*100)</f>
        <v>0</v>
      </c>
      <c r="BE4132" s="447"/>
      <c r="BF4132" s="450">
        <f>AT4132+AZ4132</f>
        <v>0</v>
      </c>
      <c r="BG4132" s="451"/>
      <c r="BH4132" s="454">
        <f>AV4132+BB4132</f>
        <v>0</v>
      </c>
      <c r="BI4132" s="455"/>
      <c r="BJ4132" s="446">
        <f>IF(BF4132=0,0,(BH4132/BF4132)*100)</f>
        <v>0</v>
      </c>
      <c r="BK4132" s="447"/>
      <c r="BL4132" s="406">
        <f>(AD4132*2)+(AJ4132*2)+(AP4132*3)+BB4132</f>
        <v>0</v>
      </c>
      <c r="BM4132" s="407"/>
      <c r="BN4132" s="408"/>
      <c r="BO4132" s="404" t="e">
        <f>(BL4132*BR$2468)+(N4132*BR$2469)+(X4132*BR$2470)+(R4132*BR$2471)+(V4132*BR$2472)+(Z4132*BR$2473)</f>
        <v>#REF!</v>
      </c>
      <c r="BP4132" s="404" t="e">
        <f>((AZ4132-BB4132)*BR$2475)+((AT4132-AV4132)*BR$2474)+(H4132*BR$2476)+(P4132*BR$2477)</f>
        <v>#REF!</v>
      </c>
      <c r="BQ4132" s="53"/>
      <c r="BR4132" s="53"/>
      <c r="BS4132" s="779"/>
    </row>
    <row r="4133" spans="1:71" ht="21.75" customHeight="1" x14ac:dyDescent="0.25">
      <c r="A4133" s="779"/>
      <c r="B4133" s="415"/>
      <c r="C4133" s="412" t="str">
        <f>IF(ROSTER!D$34="","",ROSTER!D$34)</f>
        <v/>
      </c>
      <c r="D4133" s="413"/>
      <c r="E4133" s="419"/>
      <c r="F4133" s="421"/>
      <c r="G4133" s="423"/>
      <c r="H4133" s="426"/>
      <c r="I4133" s="427"/>
      <c r="J4133" s="430"/>
      <c r="K4133" s="431"/>
      <c r="L4133" s="434"/>
      <c r="M4133" s="435"/>
      <c r="N4133" s="438" t="s">
        <v>14</v>
      </c>
      <c r="O4133" s="439"/>
      <c r="P4133" s="430"/>
      <c r="Q4133" s="431"/>
      <c r="R4133" s="434"/>
      <c r="S4133" s="441"/>
      <c r="T4133" s="434"/>
      <c r="U4133" s="427"/>
      <c r="V4133" s="441"/>
      <c r="W4133" s="427"/>
      <c r="X4133" s="430"/>
      <c r="Y4133" s="427"/>
      <c r="Z4133" s="430"/>
      <c r="AA4133" s="427"/>
      <c r="AB4133" s="430"/>
      <c r="AC4133" s="431"/>
      <c r="AD4133" s="434"/>
      <c r="AE4133" s="435"/>
      <c r="AF4133" s="444"/>
      <c r="AG4133" s="445"/>
      <c r="AH4133" s="430"/>
      <c r="AI4133" s="431"/>
      <c r="AJ4133" s="434"/>
      <c r="AK4133" s="435"/>
      <c r="AL4133" s="448"/>
      <c r="AM4133" s="449"/>
      <c r="AN4133" s="430"/>
      <c r="AO4133" s="431"/>
      <c r="AP4133" s="434"/>
      <c r="AQ4133" s="435"/>
      <c r="AR4133" s="448"/>
      <c r="AS4133" s="449"/>
      <c r="AT4133" s="452"/>
      <c r="AU4133" s="453"/>
      <c r="AV4133" s="456"/>
      <c r="AW4133" s="457"/>
      <c r="AX4133" s="448"/>
      <c r="AY4133" s="449"/>
      <c r="AZ4133" s="430"/>
      <c r="BA4133" s="431"/>
      <c r="BB4133" s="434"/>
      <c r="BC4133" s="435"/>
      <c r="BD4133" s="448"/>
      <c r="BE4133" s="449"/>
      <c r="BF4133" s="452"/>
      <c r="BG4133" s="453"/>
      <c r="BH4133" s="456"/>
      <c r="BI4133" s="457"/>
      <c r="BJ4133" s="448"/>
      <c r="BK4133" s="449"/>
      <c r="BL4133" s="409"/>
      <c r="BM4133" s="410"/>
      <c r="BN4133" s="411"/>
      <c r="BO4133" s="405"/>
      <c r="BP4133" s="405"/>
      <c r="BQ4133" s="53"/>
      <c r="BR4133" s="53"/>
      <c r="BS4133" s="779"/>
    </row>
    <row r="4134" spans="1:71" ht="21.75" customHeight="1" x14ac:dyDescent="0.25">
      <c r="A4134" s="779"/>
      <c r="B4134" s="414" t="str">
        <f>IF(ROSTER!B$36="","",ROSTER!B$36)</f>
        <v/>
      </c>
      <c r="C4134" s="416" t="str">
        <f>IF(ROSTER!C$36="","",ROSTER!C$36)</f>
        <v/>
      </c>
      <c r="D4134" s="417"/>
      <c r="E4134" s="418"/>
      <c r="F4134" s="420">
        <f>IF(E4134="y",1,IF(E4134="S",1,0))</f>
        <v>0</v>
      </c>
      <c r="G4134" s="422">
        <f>IF(E4134="S",1,0)</f>
        <v>0</v>
      </c>
      <c r="H4134" s="424"/>
      <c r="I4134" s="425"/>
      <c r="J4134" s="428"/>
      <c r="K4134" s="429"/>
      <c r="L4134" s="432"/>
      <c r="M4134" s="433"/>
      <c r="N4134" s="436">
        <f>L4134+J4134</f>
        <v>0</v>
      </c>
      <c r="O4134" s="437"/>
      <c r="P4134" s="428"/>
      <c r="Q4134" s="429"/>
      <c r="R4134" s="432"/>
      <c r="S4134" s="440"/>
      <c r="T4134" s="432"/>
      <c r="U4134" s="425"/>
      <c r="V4134" s="440"/>
      <c r="W4134" s="425"/>
      <c r="X4134" s="428"/>
      <c r="Y4134" s="425"/>
      <c r="Z4134" s="428"/>
      <c r="AA4134" s="425"/>
      <c r="AB4134" s="428"/>
      <c r="AC4134" s="429"/>
      <c r="AD4134" s="432"/>
      <c r="AE4134" s="433"/>
      <c r="AF4134" s="442">
        <f>IF(AB4134=0,0,(AD4134/AB4134)*100)</f>
        <v>0</v>
      </c>
      <c r="AG4134" s="443"/>
      <c r="AH4134" s="428"/>
      <c r="AI4134" s="429"/>
      <c r="AJ4134" s="432"/>
      <c r="AK4134" s="433"/>
      <c r="AL4134" s="446">
        <f>IF(AH4134=0,0,(AJ4134/AH4134)*100)</f>
        <v>0</v>
      </c>
      <c r="AM4134" s="447"/>
      <c r="AN4134" s="428"/>
      <c r="AO4134" s="429"/>
      <c r="AP4134" s="432"/>
      <c r="AQ4134" s="433"/>
      <c r="AR4134" s="446">
        <f>IF(AN4134=0,0,(AP4134/AN4134)*100)</f>
        <v>0</v>
      </c>
      <c r="AS4134" s="447"/>
      <c r="AT4134" s="450">
        <f>AB4134+AH4134+AN4134</f>
        <v>0</v>
      </c>
      <c r="AU4134" s="451"/>
      <c r="AV4134" s="454">
        <f>AD4134+AJ4134+AP4134</f>
        <v>0</v>
      </c>
      <c r="AW4134" s="455"/>
      <c r="AX4134" s="446">
        <f>IF(AT4134=0,0,(AV4134/AT4134)*100)</f>
        <v>0</v>
      </c>
      <c r="AY4134" s="447"/>
      <c r="AZ4134" s="428"/>
      <c r="BA4134" s="429"/>
      <c r="BB4134" s="432"/>
      <c r="BC4134" s="433"/>
      <c r="BD4134" s="446">
        <f>IF(AZ4134=0,0,(BB4134/AZ4134)*100)</f>
        <v>0</v>
      </c>
      <c r="BE4134" s="447"/>
      <c r="BF4134" s="450">
        <f>AT4134+AZ4134</f>
        <v>0</v>
      </c>
      <c r="BG4134" s="451"/>
      <c r="BH4134" s="454">
        <f>AV4134+BB4134</f>
        <v>0</v>
      </c>
      <c r="BI4134" s="455"/>
      <c r="BJ4134" s="446">
        <f>IF(BF4134=0,0,(BH4134/BF4134)*100)</f>
        <v>0</v>
      </c>
      <c r="BK4134" s="447"/>
      <c r="BL4134" s="406">
        <f>(AD4134*2)+(AJ4134*2)+(AP4134*3)+BB4134</f>
        <v>0</v>
      </c>
      <c r="BM4134" s="407"/>
      <c r="BN4134" s="408"/>
      <c r="BO4134" s="404" t="e">
        <f>(BL4134*BR$2468)+(N4134*BR$2469)+(X4134*BR$2470)+(R4134*BR$2471)+(V4134*BR$2472)+(Z4134*BR$2473)</f>
        <v>#REF!</v>
      </c>
      <c r="BP4134" s="404" t="e">
        <f>((AZ4134-BB4134)*BR$2475)+((AT4134-AV4134)*BR$2474)+(H4134*BR$2476)+(P4134*BR$2477)</f>
        <v>#REF!</v>
      </c>
      <c r="BQ4134" s="53"/>
      <c r="BR4134" s="53"/>
      <c r="BS4134" s="779"/>
    </row>
    <row r="4135" spans="1:71" ht="21.75" customHeight="1" x14ac:dyDescent="0.25">
      <c r="A4135" s="779"/>
      <c r="B4135" s="415"/>
      <c r="C4135" s="412" t="str">
        <f>IF(ROSTER!D$36="","",ROSTER!D$36)</f>
        <v/>
      </c>
      <c r="D4135" s="413"/>
      <c r="E4135" s="419"/>
      <c r="F4135" s="421"/>
      <c r="G4135" s="423"/>
      <c r="H4135" s="426"/>
      <c r="I4135" s="427"/>
      <c r="J4135" s="430"/>
      <c r="K4135" s="431"/>
      <c r="L4135" s="434"/>
      <c r="M4135" s="435"/>
      <c r="N4135" s="438" t="s">
        <v>14</v>
      </c>
      <c r="O4135" s="439"/>
      <c r="P4135" s="430"/>
      <c r="Q4135" s="431"/>
      <c r="R4135" s="434"/>
      <c r="S4135" s="441"/>
      <c r="T4135" s="434"/>
      <c r="U4135" s="427"/>
      <c r="V4135" s="441"/>
      <c r="W4135" s="427"/>
      <c r="X4135" s="430"/>
      <c r="Y4135" s="427"/>
      <c r="Z4135" s="430"/>
      <c r="AA4135" s="427"/>
      <c r="AB4135" s="430"/>
      <c r="AC4135" s="431"/>
      <c r="AD4135" s="434"/>
      <c r="AE4135" s="435"/>
      <c r="AF4135" s="444"/>
      <c r="AG4135" s="445"/>
      <c r="AH4135" s="430"/>
      <c r="AI4135" s="431"/>
      <c r="AJ4135" s="434"/>
      <c r="AK4135" s="435"/>
      <c r="AL4135" s="448"/>
      <c r="AM4135" s="449"/>
      <c r="AN4135" s="430"/>
      <c r="AO4135" s="431"/>
      <c r="AP4135" s="434"/>
      <c r="AQ4135" s="435"/>
      <c r="AR4135" s="448"/>
      <c r="AS4135" s="449"/>
      <c r="AT4135" s="452"/>
      <c r="AU4135" s="453"/>
      <c r="AV4135" s="456"/>
      <c r="AW4135" s="457"/>
      <c r="AX4135" s="448"/>
      <c r="AY4135" s="449"/>
      <c r="AZ4135" s="430"/>
      <c r="BA4135" s="431"/>
      <c r="BB4135" s="434"/>
      <c r="BC4135" s="435"/>
      <c r="BD4135" s="448"/>
      <c r="BE4135" s="449"/>
      <c r="BF4135" s="452"/>
      <c r="BG4135" s="453"/>
      <c r="BH4135" s="456"/>
      <c r="BI4135" s="457"/>
      <c r="BJ4135" s="448"/>
      <c r="BK4135" s="449"/>
      <c r="BL4135" s="409"/>
      <c r="BM4135" s="410"/>
      <c r="BN4135" s="411"/>
      <c r="BO4135" s="405"/>
      <c r="BP4135" s="405"/>
      <c r="BQ4135" s="53"/>
      <c r="BR4135" s="53"/>
      <c r="BS4135" s="779"/>
    </row>
    <row r="4136" spans="1:71" ht="21.75" customHeight="1" x14ac:dyDescent="0.25">
      <c r="A4136" s="779"/>
      <c r="B4136" s="414" t="str">
        <f>IF(ROSTER!B$38="","",ROSTER!B$38)</f>
        <v/>
      </c>
      <c r="C4136" s="416" t="str">
        <f>IF(ROSTER!C$38="","",ROSTER!C$38)</f>
        <v/>
      </c>
      <c r="D4136" s="417"/>
      <c r="E4136" s="418"/>
      <c r="F4136" s="420">
        <f>IF(E4136="y",1,IF(E4136="S",1,0))</f>
        <v>0</v>
      </c>
      <c r="G4136" s="422">
        <f>IF(E4136="S",1,0)</f>
        <v>0</v>
      </c>
      <c r="H4136" s="424"/>
      <c r="I4136" s="425"/>
      <c r="J4136" s="428"/>
      <c r="K4136" s="429"/>
      <c r="L4136" s="432"/>
      <c r="M4136" s="433"/>
      <c r="N4136" s="436">
        <f>L4136+J4136</f>
        <v>0</v>
      </c>
      <c r="O4136" s="437"/>
      <c r="P4136" s="428"/>
      <c r="Q4136" s="429"/>
      <c r="R4136" s="432"/>
      <c r="S4136" s="440"/>
      <c r="T4136" s="432"/>
      <c r="U4136" s="425"/>
      <c r="V4136" s="440"/>
      <c r="W4136" s="425"/>
      <c r="X4136" s="428"/>
      <c r="Y4136" s="425"/>
      <c r="Z4136" s="428"/>
      <c r="AA4136" s="425"/>
      <c r="AB4136" s="428"/>
      <c r="AC4136" s="429"/>
      <c r="AD4136" s="432"/>
      <c r="AE4136" s="433"/>
      <c r="AF4136" s="442">
        <f>IF(AB4136=0,0,(AD4136/AB4136)*100)</f>
        <v>0</v>
      </c>
      <c r="AG4136" s="443"/>
      <c r="AH4136" s="428"/>
      <c r="AI4136" s="429"/>
      <c r="AJ4136" s="432"/>
      <c r="AK4136" s="433"/>
      <c r="AL4136" s="446">
        <f>IF(AH4136=0,0,(AJ4136/AH4136)*100)</f>
        <v>0</v>
      </c>
      <c r="AM4136" s="447"/>
      <c r="AN4136" s="428"/>
      <c r="AO4136" s="429"/>
      <c r="AP4136" s="432"/>
      <c r="AQ4136" s="433"/>
      <c r="AR4136" s="446">
        <f>IF(AN4136=0,0,(AP4136/AN4136)*100)</f>
        <v>0</v>
      </c>
      <c r="AS4136" s="447"/>
      <c r="AT4136" s="450">
        <f>AB4136+AH4136+AN4136</f>
        <v>0</v>
      </c>
      <c r="AU4136" s="451"/>
      <c r="AV4136" s="454">
        <f>AD4136+AJ4136+AP4136</f>
        <v>0</v>
      </c>
      <c r="AW4136" s="455"/>
      <c r="AX4136" s="446">
        <f>IF(AT4136=0,0,(AV4136/AT4136)*100)</f>
        <v>0</v>
      </c>
      <c r="AY4136" s="447"/>
      <c r="AZ4136" s="428"/>
      <c r="BA4136" s="429"/>
      <c r="BB4136" s="432"/>
      <c r="BC4136" s="433"/>
      <c r="BD4136" s="446">
        <f>IF(AZ4136=0,0,(BB4136/AZ4136)*100)</f>
        <v>0</v>
      </c>
      <c r="BE4136" s="447"/>
      <c r="BF4136" s="450">
        <f>AT4136+AZ4136</f>
        <v>0</v>
      </c>
      <c r="BG4136" s="451"/>
      <c r="BH4136" s="454">
        <f>AV4136+BB4136</f>
        <v>0</v>
      </c>
      <c r="BI4136" s="455"/>
      <c r="BJ4136" s="446">
        <f>IF(BF4136=0,0,(BH4136/BF4136)*100)</f>
        <v>0</v>
      </c>
      <c r="BK4136" s="447"/>
      <c r="BL4136" s="406">
        <f>(AD4136*2)+(AJ4136*2)+(AP4136*3)+BB4136</f>
        <v>0</v>
      </c>
      <c r="BM4136" s="407"/>
      <c r="BN4136" s="408"/>
      <c r="BO4136" s="404" t="e">
        <f>(BL4136*BR$2468)+(N4136*BR$2469)+(X4136*BR$2470)+(R4136*BR$2471)+(V4136*BR$2472)+(Z4136*BR$2473)</f>
        <v>#REF!</v>
      </c>
      <c r="BP4136" s="404" t="e">
        <f>((AZ4136-BB4136)*BR$2475)+((AT4136-AV4136)*BR$2474)+(H4136*BR$2476)+(P4136*BR$2477)</f>
        <v>#REF!</v>
      </c>
      <c r="BQ4136" s="53"/>
      <c r="BR4136" s="53"/>
      <c r="BS4136" s="779"/>
    </row>
    <row r="4137" spans="1:71" ht="21.75" customHeight="1" x14ac:dyDescent="0.25">
      <c r="A4137" s="779"/>
      <c r="B4137" s="415"/>
      <c r="C4137" s="412" t="str">
        <f>IF(ROSTER!D$38="","",ROSTER!D$38)</f>
        <v/>
      </c>
      <c r="D4137" s="413"/>
      <c r="E4137" s="419"/>
      <c r="F4137" s="421"/>
      <c r="G4137" s="423"/>
      <c r="H4137" s="426"/>
      <c r="I4137" s="427"/>
      <c r="J4137" s="430"/>
      <c r="K4137" s="431"/>
      <c r="L4137" s="434"/>
      <c r="M4137" s="435"/>
      <c r="N4137" s="438" t="s">
        <v>14</v>
      </c>
      <c r="O4137" s="439"/>
      <c r="P4137" s="430"/>
      <c r="Q4137" s="431"/>
      <c r="R4137" s="434"/>
      <c r="S4137" s="441"/>
      <c r="T4137" s="434"/>
      <c r="U4137" s="427"/>
      <c r="V4137" s="441"/>
      <c r="W4137" s="427"/>
      <c r="X4137" s="430"/>
      <c r="Y4137" s="427"/>
      <c r="Z4137" s="430"/>
      <c r="AA4137" s="427"/>
      <c r="AB4137" s="430"/>
      <c r="AC4137" s="431"/>
      <c r="AD4137" s="434"/>
      <c r="AE4137" s="435"/>
      <c r="AF4137" s="444"/>
      <c r="AG4137" s="445"/>
      <c r="AH4137" s="430"/>
      <c r="AI4137" s="431"/>
      <c r="AJ4137" s="434"/>
      <c r="AK4137" s="435"/>
      <c r="AL4137" s="448"/>
      <c r="AM4137" s="449"/>
      <c r="AN4137" s="430"/>
      <c r="AO4137" s="431"/>
      <c r="AP4137" s="434"/>
      <c r="AQ4137" s="435"/>
      <c r="AR4137" s="448"/>
      <c r="AS4137" s="449"/>
      <c r="AT4137" s="452"/>
      <c r="AU4137" s="453"/>
      <c r="AV4137" s="456"/>
      <c r="AW4137" s="457"/>
      <c r="AX4137" s="448"/>
      <c r="AY4137" s="449"/>
      <c r="AZ4137" s="430"/>
      <c r="BA4137" s="431"/>
      <c r="BB4137" s="434"/>
      <c r="BC4137" s="435"/>
      <c r="BD4137" s="448"/>
      <c r="BE4137" s="449"/>
      <c r="BF4137" s="452"/>
      <c r="BG4137" s="453"/>
      <c r="BH4137" s="456"/>
      <c r="BI4137" s="457"/>
      <c r="BJ4137" s="448"/>
      <c r="BK4137" s="449"/>
      <c r="BL4137" s="409"/>
      <c r="BM4137" s="410"/>
      <c r="BN4137" s="411"/>
      <c r="BO4137" s="405"/>
      <c r="BP4137" s="405"/>
      <c r="BQ4137" s="53"/>
      <c r="BR4137" s="53"/>
      <c r="BS4137" s="779"/>
    </row>
    <row r="4138" spans="1:71" ht="21.75" customHeight="1" x14ac:dyDescent="0.25">
      <c r="A4138" s="779"/>
      <c r="B4138" s="414" t="str">
        <f>IF(ROSTER!B$40="","",ROSTER!B$40)</f>
        <v/>
      </c>
      <c r="C4138" s="416" t="str">
        <f>IF(ROSTER!C$40="","",ROSTER!C$40)</f>
        <v/>
      </c>
      <c r="D4138" s="417"/>
      <c r="E4138" s="418"/>
      <c r="F4138" s="420">
        <f>IF(E4138="y",1,IF(E4138="S",1,0))</f>
        <v>0</v>
      </c>
      <c r="G4138" s="422">
        <f>IF(E4138="S",1,0)</f>
        <v>0</v>
      </c>
      <c r="H4138" s="424"/>
      <c r="I4138" s="425"/>
      <c r="J4138" s="428"/>
      <c r="K4138" s="429"/>
      <c r="L4138" s="432"/>
      <c r="M4138" s="433"/>
      <c r="N4138" s="436">
        <f>L4138+J4138</f>
        <v>0</v>
      </c>
      <c r="O4138" s="437"/>
      <c r="P4138" s="428"/>
      <c r="Q4138" s="429"/>
      <c r="R4138" s="432"/>
      <c r="S4138" s="440"/>
      <c r="T4138" s="432"/>
      <c r="U4138" s="425"/>
      <c r="V4138" s="440"/>
      <c r="W4138" s="425"/>
      <c r="X4138" s="428"/>
      <c r="Y4138" s="425"/>
      <c r="Z4138" s="428"/>
      <c r="AA4138" s="425"/>
      <c r="AB4138" s="428"/>
      <c r="AC4138" s="429"/>
      <c r="AD4138" s="432"/>
      <c r="AE4138" s="433"/>
      <c r="AF4138" s="442">
        <f>IF(AB4138=0,0,(AD4138/AB4138)*100)</f>
        <v>0</v>
      </c>
      <c r="AG4138" s="443"/>
      <c r="AH4138" s="428"/>
      <c r="AI4138" s="429"/>
      <c r="AJ4138" s="432"/>
      <c r="AK4138" s="433"/>
      <c r="AL4138" s="446">
        <f>IF(AH4138=0,0,(AJ4138/AH4138)*100)</f>
        <v>0</v>
      </c>
      <c r="AM4138" s="447"/>
      <c r="AN4138" s="428"/>
      <c r="AO4138" s="429"/>
      <c r="AP4138" s="432"/>
      <c r="AQ4138" s="433"/>
      <c r="AR4138" s="446">
        <f>IF(AN4138=0,0,(AP4138/AN4138)*100)</f>
        <v>0</v>
      </c>
      <c r="AS4138" s="447"/>
      <c r="AT4138" s="450">
        <f>AB4138+AH4138+AN4138</f>
        <v>0</v>
      </c>
      <c r="AU4138" s="451"/>
      <c r="AV4138" s="454">
        <f>AD4138+AJ4138+AP4138</f>
        <v>0</v>
      </c>
      <c r="AW4138" s="455"/>
      <c r="AX4138" s="446">
        <f>IF(AT4138=0,0,(AV4138/AT4138)*100)</f>
        <v>0</v>
      </c>
      <c r="AY4138" s="447"/>
      <c r="AZ4138" s="428"/>
      <c r="BA4138" s="429"/>
      <c r="BB4138" s="432"/>
      <c r="BC4138" s="433"/>
      <c r="BD4138" s="446">
        <f>IF(AZ4138=0,0,(BB4138/AZ4138)*100)</f>
        <v>0</v>
      </c>
      <c r="BE4138" s="447"/>
      <c r="BF4138" s="450">
        <f>AT4138+AZ4138</f>
        <v>0</v>
      </c>
      <c r="BG4138" s="451"/>
      <c r="BH4138" s="454">
        <f>AV4138+BB4138</f>
        <v>0</v>
      </c>
      <c r="BI4138" s="455"/>
      <c r="BJ4138" s="446">
        <f>IF(BF4138=0,0,(BH4138/BF4138)*100)</f>
        <v>0</v>
      </c>
      <c r="BK4138" s="447"/>
      <c r="BL4138" s="406">
        <f>(AD4138*2)+(AJ4138*2)+(AP4138*3)+BB4138</f>
        <v>0</v>
      </c>
      <c r="BM4138" s="407"/>
      <c r="BN4138" s="408"/>
      <c r="BO4138" s="404" t="e">
        <f>(BL4138*BR$2468)+(N4138*BR$2469)+(X4138*BR$2470)+(R4138*BR$2471)+(V4138*BR$2472)+(Z4138*BR$2473)</f>
        <v>#REF!</v>
      </c>
      <c r="BP4138" s="404" t="e">
        <f>((AZ4138-BB4138)*BR$2475)+((AT4138-AV4138)*BR$2474)+(H4138*BR$2476)+(P4138*BR$2477)</f>
        <v>#REF!</v>
      </c>
      <c r="BQ4138" s="53"/>
      <c r="BR4138" s="53"/>
      <c r="BS4138" s="779"/>
    </row>
    <row r="4139" spans="1:71" ht="21.75" customHeight="1" x14ac:dyDescent="0.25">
      <c r="A4139" s="779"/>
      <c r="B4139" s="415"/>
      <c r="C4139" s="412" t="str">
        <f>IF(ROSTER!D$40="","",ROSTER!D$40)</f>
        <v/>
      </c>
      <c r="D4139" s="413"/>
      <c r="E4139" s="419"/>
      <c r="F4139" s="421"/>
      <c r="G4139" s="423"/>
      <c r="H4139" s="426"/>
      <c r="I4139" s="427"/>
      <c r="J4139" s="430"/>
      <c r="K4139" s="431"/>
      <c r="L4139" s="434"/>
      <c r="M4139" s="435"/>
      <c r="N4139" s="438" t="s">
        <v>14</v>
      </c>
      <c r="O4139" s="439"/>
      <c r="P4139" s="430"/>
      <c r="Q4139" s="431"/>
      <c r="R4139" s="434"/>
      <c r="S4139" s="441"/>
      <c r="T4139" s="434"/>
      <c r="U4139" s="427"/>
      <c r="V4139" s="441"/>
      <c r="W4139" s="427"/>
      <c r="X4139" s="430"/>
      <c r="Y4139" s="427"/>
      <c r="Z4139" s="430"/>
      <c r="AA4139" s="427"/>
      <c r="AB4139" s="430"/>
      <c r="AC4139" s="431"/>
      <c r="AD4139" s="434"/>
      <c r="AE4139" s="435"/>
      <c r="AF4139" s="444"/>
      <c r="AG4139" s="445"/>
      <c r="AH4139" s="430"/>
      <c r="AI4139" s="431"/>
      <c r="AJ4139" s="434"/>
      <c r="AK4139" s="435"/>
      <c r="AL4139" s="448"/>
      <c r="AM4139" s="449"/>
      <c r="AN4139" s="430"/>
      <c r="AO4139" s="431"/>
      <c r="AP4139" s="434"/>
      <c r="AQ4139" s="435"/>
      <c r="AR4139" s="448"/>
      <c r="AS4139" s="449"/>
      <c r="AT4139" s="452"/>
      <c r="AU4139" s="453"/>
      <c r="AV4139" s="456"/>
      <c r="AW4139" s="457"/>
      <c r="AX4139" s="448"/>
      <c r="AY4139" s="449"/>
      <c r="AZ4139" s="430"/>
      <c r="BA4139" s="431"/>
      <c r="BB4139" s="434"/>
      <c r="BC4139" s="435"/>
      <c r="BD4139" s="448"/>
      <c r="BE4139" s="449"/>
      <c r="BF4139" s="452"/>
      <c r="BG4139" s="453"/>
      <c r="BH4139" s="456"/>
      <c r="BI4139" s="457"/>
      <c r="BJ4139" s="448"/>
      <c r="BK4139" s="449"/>
      <c r="BL4139" s="409"/>
      <c r="BM4139" s="410"/>
      <c r="BN4139" s="411"/>
      <c r="BO4139" s="405"/>
      <c r="BP4139" s="405"/>
      <c r="BQ4139" s="53"/>
      <c r="BR4139" s="53"/>
      <c r="BS4139" s="779"/>
    </row>
    <row r="4140" spans="1:71" ht="21.75" customHeight="1" x14ac:dyDescent="0.25">
      <c r="A4140" s="779"/>
      <c r="B4140" s="414" t="str">
        <f>IF(ROSTER!B$42="","",ROSTER!B$42)</f>
        <v/>
      </c>
      <c r="C4140" s="416" t="str">
        <f>IF(ROSTER!C$42="","",ROSTER!C$42)</f>
        <v/>
      </c>
      <c r="D4140" s="417"/>
      <c r="E4140" s="418"/>
      <c r="F4140" s="420">
        <f>IF(E4140="y",1,IF(E4140="S",1,0))</f>
        <v>0</v>
      </c>
      <c r="G4140" s="422">
        <f>IF(E4140="S",1,0)</f>
        <v>0</v>
      </c>
      <c r="H4140" s="424"/>
      <c r="I4140" s="425"/>
      <c r="J4140" s="428"/>
      <c r="K4140" s="429"/>
      <c r="L4140" s="432"/>
      <c r="M4140" s="433"/>
      <c r="N4140" s="436">
        <f>L4140+J4140</f>
        <v>0</v>
      </c>
      <c r="O4140" s="437"/>
      <c r="P4140" s="428"/>
      <c r="Q4140" s="429"/>
      <c r="R4140" s="432"/>
      <c r="S4140" s="440"/>
      <c r="T4140" s="432"/>
      <c r="U4140" s="425"/>
      <c r="V4140" s="440"/>
      <c r="W4140" s="425"/>
      <c r="X4140" s="428"/>
      <c r="Y4140" s="425"/>
      <c r="Z4140" s="428"/>
      <c r="AA4140" s="425"/>
      <c r="AB4140" s="428"/>
      <c r="AC4140" s="429"/>
      <c r="AD4140" s="432"/>
      <c r="AE4140" s="433"/>
      <c r="AF4140" s="442">
        <f>IF(AB4140=0,0,(AD4140/AB4140)*100)</f>
        <v>0</v>
      </c>
      <c r="AG4140" s="443"/>
      <c r="AH4140" s="428"/>
      <c r="AI4140" s="429"/>
      <c r="AJ4140" s="432"/>
      <c r="AK4140" s="433"/>
      <c r="AL4140" s="446">
        <f>IF(AH4140=0,0,(AJ4140/AH4140)*100)</f>
        <v>0</v>
      </c>
      <c r="AM4140" s="447"/>
      <c r="AN4140" s="428"/>
      <c r="AO4140" s="429"/>
      <c r="AP4140" s="432"/>
      <c r="AQ4140" s="433"/>
      <c r="AR4140" s="446">
        <f>IF(AN4140=0,0,(AP4140/AN4140)*100)</f>
        <v>0</v>
      </c>
      <c r="AS4140" s="447"/>
      <c r="AT4140" s="450">
        <f>AB4140+AH4140+AN4140</f>
        <v>0</v>
      </c>
      <c r="AU4140" s="451"/>
      <c r="AV4140" s="454">
        <f>AD4140+AJ4140+AP4140</f>
        <v>0</v>
      </c>
      <c r="AW4140" s="455"/>
      <c r="AX4140" s="446">
        <f>IF(AT4140=0,0,(AV4140/AT4140)*100)</f>
        <v>0</v>
      </c>
      <c r="AY4140" s="447"/>
      <c r="AZ4140" s="428"/>
      <c r="BA4140" s="429"/>
      <c r="BB4140" s="432"/>
      <c r="BC4140" s="433"/>
      <c r="BD4140" s="446">
        <f>IF(AZ4140=0,0,(BB4140/AZ4140)*100)</f>
        <v>0</v>
      </c>
      <c r="BE4140" s="447"/>
      <c r="BF4140" s="450">
        <f>AT4140+AZ4140</f>
        <v>0</v>
      </c>
      <c r="BG4140" s="451"/>
      <c r="BH4140" s="454">
        <f>AV4140+BB4140</f>
        <v>0</v>
      </c>
      <c r="BI4140" s="455"/>
      <c r="BJ4140" s="446">
        <f>IF(BF4140=0,0,(BH4140/BF4140)*100)</f>
        <v>0</v>
      </c>
      <c r="BK4140" s="447"/>
      <c r="BL4140" s="406">
        <f>(AD4140*2)+(AJ4140*2)+(AP4140*3)+BB4140</f>
        <v>0</v>
      </c>
      <c r="BM4140" s="407"/>
      <c r="BN4140" s="408"/>
      <c r="BO4140" s="404" t="e">
        <f>(BL4140*BR$2468)+(N4140*BR$2469)+(X4140*BR$2470)+(R4140*BR$2471)+(V4140*BR$2472)+(Z4140*BR$2473)</f>
        <v>#REF!</v>
      </c>
      <c r="BP4140" s="404" t="e">
        <f>((AZ4140-BB4140)*BR$2475)+((AT4140-AV4140)*BR$2474)+(H4140*BR$2476)+(P4140*BR$2477)</f>
        <v>#REF!</v>
      </c>
      <c r="BQ4140" s="53"/>
      <c r="BR4140" s="53"/>
      <c r="BS4140" s="779"/>
    </row>
    <row r="4141" spans="1:71" ht="21.75" customHeight="1" thickBot="1" x14ac:dyDescent="0.3">
      <c r="A4141" s="779"/>
      <c r="B4141" s="415"/>
      <c r="C4141" s="412" t="str">
        <f>IF(ROSTER!D$42="","",ROSTER!D$42)</f>
        <v/>
      </c>
      <c r="D4141" s="413"/>
      <c r="E4141" s="419"/>
      <c r="F4141" s="421"/>
      <c r="G4141" s="423"/>
      <c r="H4141" s="426"/>
      <c r="I4141" s="427"/>
      <c r="J4141" s="430"/>
      <c r="K4141" s="431"/>
      <c r="L4141" s="434"/>
      <c r="M4141" s="435"/>
      <c r="N4141" s="438" t="s">
        <v>14</v>
      </c>
      <c r="O4141" s="439"/>
      <c r="P4141" s="430"/>
      <c r="Q4141" s="431"/>
      <c r="R4141" s="434"/>
      <c r="S4141" s="441"/>
      <c r="T4141" s="434"/>
      <c r="U4141" s="427"/>
      <c r="V4141" s="441"/>
      <c r="W4141" s="427"/>
      <c r="X4141" s="430"/>
      <c r="Y4141" s="427"/>
      <c r="Z4141" s="430"/>
      <c r="AA4141" s="427"/>
      <c r="AB4141" s="430"/>
      <c r="AC4141" s="431"/>
      <c r="AD4141" s="434"/>
      <c r="AE4141" s="435"/>
      <c r="AF4141" s="444"/>
      <c r="AG4141" s="445"/>
      <c r="AH4141" s="430"/>
      <c r="AI4141" s="431"/>
      <c r="AJ4141" s="434"/>
      <c r="AK4141" s="435"/>
      <c r="AL4141" s="448"/>
      <c r="AM4141" s="449"/>
      <c r="AN4141" s="430"/>
      <c r="AO4141" s="431"/>
      <c r="AP4141" s="434"/>
      <c r="AQ4141" s="435"/>
      <c r="AR4141" s="448"/>
      <c r="AS4141" s="449"/>
      <c r="AT4141" s="452"/>
      <c r="AU4141" s="453"/>
      <c r="AV4141" s="456"/>
      <c r="AW4141" s="457"/>
      <c r="AX4141" s="448"/>
      <c r="AY4141" s="449"/>
      <c r="AZ4141" s="430"/>
      <c r="BA4141" s="431"/>
      <c r="BB4141" s="434"/>
      <c r="BC4141" s="435"/>
      <c r="BD4141" s="448"/>
      <c r="BE4141" s="449"/>
      <c r="BF4141" s="452"/>
      <c r="BG4141" s="453"/>
      <c r="BH4141" s="456"/>
      <c r="BI4141" s="457"/>
      <c r="BJ4141" s="448"/>
      <c r="BK4141" s="449"/>
      <c r="BL4141" s="409"/>
      <c r="BM4141" s="410"/>
      <c r="BN4141" s="411"/>
      <c r="BO4141" s="405"/>
      <c r="BP4141" s="405"/>
      <c r="BQ4141" s="53"/>
      <c r="BR4141" s="53"/>
      <c r="BS4141" s="779"/>
    </row>
    <row r="4142" spans="1:71" ht="21.75" hidden="1" customHeight="1" x14ac:dyDescent="0.3">
      <c r="A4142" s="779"/>
      <c r="B4142" s="414" t="str">
        <f>IF(ROSTER!B$44="","",ROSTER!B$44)</f>
        <v/>
      </c>
      <c r="C4142" s="416" t="str">
        <f>IF(ROSTER!C$44="","",ROSTER!C$44)</f>
        <v/>
      </c>
      <c r="D4142" s="417"/>
      <c r="E4142" s="418"/>
      <c r="F4142" s="420">
        <f>IF(E4142="y",1,IF(E4142="S",1,0))</f>
        <v>0</v>
      </c>
      <c r="G4142" s="422">
        <f>IF(E4142="S",1,0)</f>
        <v>0</v>
      </c>
      <c r="H4142" s="424"/>
      <c r="I4142" s="425"/>
      <c r="J4142" s="428"/>
      <c r="K4142" s="429"/>
      <c r="L4142" s="432"/>
      <c r="M4142" s="433"/>
      <c r="N4142" s="436">
        <f>L4142+J4142</f>
        <v>0</v>
      </c>
      <c r="O4142" s="437"/>
      <c r="P4142" s="428"/>
      <c r="Q4142" s="429"/>
      <c r="R4142" s="432"/>
      <c r="S4142" s="440"/>
      <c r="T4142" s="432"/>
      <c r="U4142" s="425"/>
      <c r="V4142" s="440"/>
      <c r="W4142" s="425"/>
      <c r="X4142" s="428"/>
      <c r="Y4142" s="425"/>
      <c r="Z4142" s="428"/>
      <c r="AA4142" s="425"/>
      <c r="AB4142" s="428"/>
      <c r="AC4142" s="429"/>
      <c r="AD4142" s="432"/>
      <c r="AE4142" s="433"/>
      <c r="AF4142" s="442">
        <f>IF(AB4142=0,0,(AD4142/AB4142)*100)</f>
        <v>0</v>
      </c>
      <c r="AG4142" s="443"/>
      <c r="AH4142" s="428"/>
      <c r="AI4142" s="429"/>
      <c r="AJ4142" s="432"/>
      <c r="AK4142" s="433"/>
      <c r="AL4142" s="446">
        <f>IF(AH4142=0,0,(AJ4142/AH4142)*100)</f>
        <v>0</v>
      </c>
      <c r="AM4142" s="447"/>
      <c r="AN4142" s="428"/>
      <c r="AO4142" s="429"/>
      <c r="AP4142" s="432"/>
      <c r="AQ4142" s="433"/>
      <c r="AR4142" s="446">
        <f>IF(AN4142=0,0,(AP4142/AN4142)*100)</f>
        <v>0</v>
      </c>
      <c r="AS4142" s="447"/>
      <c r="AT4142" s="450">
        <f>AB4142+AH4142+AN4142</f>
        <v>0</v>
      </c>
      <c r="AU4142" s="451"/>
      <c r="AV4142" s="454">
        <f>AD4142+AJ4142+AP4142</f>
        <v>0</v>
      </c>
      <c r="AW4142" s="455"/>
      <c r="AX4142" s="446">
        <f>IF(AT4142=0,0,(AV4142/AT4142)*100)</f>
        <v>0</v>
      </c>
      <c r="AY4142" s="447"/>
      <c r="AZ4142" s="428"/>
      <c r="BA4142" s="429"/>
      <c r="BB4142" s="432"/>
      <c r="BC4142" s="433"/>
      <c r="BD4142" s="446">
        <f>IF(AZ4142=0,0,(BB4142/AZ4142)*100)</f>
        <v>0</v>
      </c>
      <c r="BE4142" s="447"/>
      <c r="BF4142" s="450">
        <f>AT4142+AZ4142</f>
        <v>0</v>
      </c>
      <c r="BG4142" s="451"/>
      <c r="BH4142" s="454">
        <f>AV4142+BB4142</f>
        <v>0</v>
      </c>
      <c r="BI4142" s="455"/>
      <c r="BJ4142" s="446">
        <f>IF(BF4142=0,0,(BH4142/BF4142)*100)</f>
        <v>0</v>
      </c>
      <c r="BK4142" s="447"/>
      <c r="BL4142" s="406">
        <f>(AD4142*2)+(AJ4142*2)+(AP4142*3)+BB4142</f>
        <v>0</v>
      </c>
      <c r="BM4142" s="407"/>
      <c r="BN4142" s="408"/>
      <c r="BO4142" s="404" t="e">
        <f>(BL4142*BR$2468)+(N4142*BR$2469)+(X4142*BR$2470)+(R4142*BR$2471)+(V4142*BR$2472)+(Z4142*BR$2473)</f>
        <v>#REF!</v>
      </c>
      <c r="BP4142" s="404" t="e">
        <f>((AZ4142-BB4142)*BR$2475)+((AT4142-AV4142)*BR$2474)+(H4142*BR$2476)+(P4142*BR$2477)</f>
        <v>#REF!</v>
      </c>
      <c r="BQ4142" s="53"/>
      <c r="BR4142" s="53"/>
      <c r="BS4142" s="779"/>
    </row>
    <row r="4143" spans="1:71" ht="21.75" hidden="1" customHeight="1" x14ac:dyDescent="0.3">
      <c r="A4143" s="779"/>
      <c r="B4143" s="415"/>
      <c r="C4143" s="412" t="str">
        <f>IF(ROSTER!D$44="","",ROSTER!D$44)</f>
        <v/>
      </c>
      <c r="D4143" s="413"/>
      <c r="E4143" s="419"/>
      <c r="F4143" s="421"/>
      <c r="G4143" s="423"/>
      <c r="H4143" s="426"/>
      <c r="I4143" s="427"/>
      <c r="J4143" s="430"/>
      <c r="K4143" s="431"/>
      <c r="L4143" s="434"/>
      <c r="M4143" s="435"/>
      <c r="N4143" s="438" t="s">
        <v>14</v>
      </c>
      <c r="O4143" s="439"/>
      <c r="P4143" s="430"/>
      <c r="Q4143" s="431"/>
      <c r="R4143" s="434"/>
      <c r="S4143" s="441"/>
      <c r="T4143" s="434"/>
      <c r="U4143" s="427"/>
      <c r="V4143" s="441"/>
      <c r="W4143" s="427"/>
      <c r="X4143" s="430"/>
      <c r="Y4143" s="427"/>
      <c r="Z4143" s="430"/>
      <c r="AA4143" s="427"/>
      <c r="AB4143" s="430"/>
      <c r="AC4143" s="431"/>
      <c r="AD4143" s="434"/>
      <c r="AE4143" s="435"/>
      <c r="AF4143" s="444"/>
      <c r="AG4143" s="445"/>
      <c r="AH4143" s="430"/>
      <c r="AI4143" s="431"/>
      <c r="AJ4143" s="434"/>
      <c r="AK4143" s="435"/>
      <c r="AL4143" s="448"/>
      <c r="AM4143" s="449"/>
      <c r="AN4143" s="430"/>
      <c r="AO4143" s="431"/>
      <c r="AP4143" s="434"/>
      <c r="AQ4143" s="435"/>
      <c r="AR4143" s="448"/>
      <c r="AS4143" s="449"/>
      <c r="AT4143" s="452"/>
      <c r="AU4143" s="453"/>
      <c r="AV4143" s="456"/>
      <c r="AW4143" s="457"/>
      <c r="AX4143" s="448"/>
      <c r="AY4143" s="449"/>
      <c r="AZ4143" s="430"/>
      <c r="BA4143" s="431"/>
      <c r="BB4143" s="434"/>
      <c r="BC4143" s="435"/>
      <c r="BD4143" s="448"/>
      <c r="BE4143" s="449"/>
      <c r="BF4143" s="452"/>
      <c r="BG4143" s="453"/>
      <c r="BH4143" s="456"/>
      <c r="BI4143" s="457"/>
      <c r="BJ4143" s="448"/>
      <c r="BK4143" s="449"/>
      <c r="BL4143" s="409"/>
      <c r="BM4143" s="410"/>
      <c r="BN4143" s="411"/>
      <c r="BO4143" s="405"/>
      <c r="BP4143" s="405"/>
      <c r="BQ4143" s="53"/>
      <c r="BR4143" s="53"/>
      <c r="BS4143" s="779"/>
    </row>
    <row r="4144" spans="1:71" ht="21.75" hidden="1" customHeight="1" x14ac:dyDescent="0.3">
      <c r="A4144" s="779"/>
      <c r="B4144" s="414" t="str">
        <f>IF(ROSTER!B$46="","",ROSTER!B$46)</f>
        <v/>
      </c>
      <c r="C4144" s="416" t="str">
        <f>IF(ROSTER!C$46="","",ROSTER!C$46)</f>
        <v/>
      </c>
      <c r="D4144" s="417"/>
      <c r="E4144" s="418"/>
      <c r="F4144" s="420">
        <f>IF(E4144="y",1,IF(E4144="S",1,0))</f>
        <v>0</v>
      </c>
      <c r="G4144" s="422">
        <f>IF(E4144="S",1,0)</f>
        <v>0</v>
      </c>
      <c r="H4144" s="424"/>
      <c r="I4144" s="425"/>
      <c r="J4144" s="428"/>
      <c r="K4144" s="429"/>
      <c r="L4144" s="432"/>
      <c r="M4144" s="433"/>
      <c r="N4144" s="436">
        <f>L4144+J4144</f>
        <v>0</v>
      </c>
      <c r="O4144" s="437"/>
      <c r="P4144" s="428"/>
      <c r="Q4144" s="429"/>
      <c r="R4144" s="432"/>
      <c r="S4144" s="440"/>
      <c r="T4144" s="432"/>
      <c r="U4144" s="425"/>
      <c r="V4144" s="440"/>
      <c r="W4144" s="425"/>
      <c r="X4144" s="428"/>
      <c r="Y4144" s="425"/>
      <c r="Z4144" s="428"/>
      <c r="AA4144" s="425"/>
      <c r="AB4144" s="428"/>
      <c r="AC4144" s="429"/>
      <c r="AD4144" s="432"/>
      <c r="AE4144" s="433"/>
      <c r="AF4144" s="442">
        <f>IF(AB4144=0,0,(AD4144/AB4144)*100)</f>
        <v>0</v>
      </c>
      <c r="AG4144" s="443"/>
      <c r="AH4144" s="428"/>
      <c r="AI4144" s="429"/>
      <c r="AJ4144" s="432"/>
      <c r="AK4144" s="433"/>
      <c r="AL4144" s="446">
        <f>IF(AH4144=0,0,(AJ4144/AH4144)*100)</f>
        <v>0</v>
      </c>
      <c r="AM4144" s="447"/>
      <c r="AN4144" s="428"/>
      <c r="AO4144" s="429"/>
      <c r="AP4144" s="432"/>
      <c r="AQ4144" s="433"/>
      <c r="AR4144" s="446">
        <f>IF(AN4144=0,0,(AP4144/AN4144)*100)</f>
        <v>0</v>
      </c>
      <c r="AS4144" s="447"/>
      <c r="AT4144" s="450">
        <f>AB4144+AH4144+AN4144</f>
        <v>0</v>
      </c>
      <c r="AU4144" s="451"/>
      <c r="AV4144" s="454">
        <f>AD4144+AJ4144+AP4144</f>
        <v>0</v>
      </c>
      <c r="AW4144" s="455"/>
      <c r="AX4144" s="446">
        <f>IF(AT4144=0,0,(AV4144/AT4144)*100)</f>
        <v>0</v>
      </c>
      <c r="AY4144" s="447"/>
      <c r="AZ4144" s="428"/>
      <c r="BA4144" s="429"/>
      <c r="BB4144" s="432"/>
      <c r="BC4144" s="433"/>
      <c r="BD4144" s="446">
        <f>IF(AZ4144=0,0,(BB4144/AZ4144)*100)</f>
        <v>0</v>
      </c>
      <c r="BE4144" s="447"/>
      <c r="BF4144" s="450">
        <f>AT4144+AZ4144</f>
        <v>0</v>
      </c>
      <c r="BG4144" s="451"/>
      <c r="BH4144" s="454">
        <f>AV4144+BB4144</f>
        <v>0</v>
      </c>
      <c r="BI4144" s="455"/>
      <c r="BJ4144" s="446">
        <f>IF(BF4144=0,0,(BH4144/BF4144)*100)</f>
        <v>0</v>
      </c>
      <c r="BK4144" s="447"/>
      <c r="BL4144" s="406">
        <f>(AD4144*2)+(AJ4144*2)+(AP4144*3)+BB4144</f>
        <v>0</v>
      </c>
      <c r="BM4144" s="407"/>
      <c r="BN4144" s="408"/>
      <c r="BO4144" s="402" t="e">
        <f>(BL4144*BR$74)+(N4144*BR$75)+(X4144*BR$76)+(R4144*BR$77)+(V4144*BR$78)+(Z4144*BR$79)</f>
        <v>#REF!</v>
      </c>
      <c r="BP4144" s="404" t="e">
        <f>((AZ4144-BB4144)*BR$81)+((AT4144-AV4144)*BR$80)+(H4144*BR$82)+(P4144*BR$83)</f>
        <v>#REF!</v>
      </c>
      <c r="BQ4144" s="53"/>
      <c r="BR4144" s="53"/>
      <c r="BS4144" s="779"/>
    </row>
    <row r="4145" spans="1:71" ht="22.5" hidden="1" customHeight="1" x14ac:dyDescent="0.3">
      <c r="A4145" s="779"/>
      <c r="B4145" s="415"/>
      <c r="C4145" s="412" t="str">
        <f>IF(ROSTER!D$46="","",ROSTER!D$46)</f>
        <v/>
      </c>
      <c r="D4145" s="413"/>
      <c r="E4145" s="419"/>
      <c r="F4145" s="421"/>
      <c r="G4145" s="423"/>
      <c r="H4145" s="426"/>
      <c r="I4145" s="427"/>
      <c r="J4145" s="430"/>
      <c r="K4145" s="431"/>
      <c r="L4145" s="434"/>
      <c r="M4145" s="435"/>
      <c r="N4145" s="438" t="s">
        <v>14</v>
      </c>
      <c r="O4145" s="439"/>
      <c r="P4145" s="430"/>
      <c r="Q4145" s="431"/>
      <c r="R4145" s="434"/>
      <c r="S4145" s="441"/>
      <c r="T4145" s="434"/>
      <c r="U4145" s="427"/>
      <c r="V4145" s="441"/>
      <c r="W4145" s="427"/>
      <c r="X4145" s="430"/>
      <c r="Y4145" s="427"/>
      <c r="Z4145" s="430"/>
      <c r="AA4145" s="427"/>
      <c r="AB4145" s="430"/>
      <c r="AC4145" s="431"/>
      <c r="AD4145" s="434"/>
      <c r="AE4145" s="435"/>
      <c r="AF4145" s="444"/>
      <c r="AG4145" s="445"/>
      <c r="AH4145" s="430"/>
      <c r="AI4145" s="431"/>
      <c r="AJ4145" s="434"/>
      <c r="AK4145" s="435"/>
      <c r="AL4145" s="448"/>
      <c r="AM4145" s="449"/>
      <c r="AN4145" s="430"/>
      <c r="AO4145" s="431"/>
      <c r="AP4145" s="434"/>
      <c r="AQ4145" s="435"/>
      <c r="AR4145" s="448"/>
      <c r="AS4145" s="449"/>
      <c r="AT4145" s="452"/>
      <c r="AU4145" s="453"/>
      <c r="AV4145" s="456"/>
      <c r="AW4145" s="457"/>
      <c r="AX4145" s="448"/>
      <c r="AY4145" s="449"/>
      <c r="AZ4145" s="430"/>
      <c r="BA4145" s="431"/>
      <c r="BB4145" s="434"/>
      <c r="BC4145" s="435"/>
      <c r="BD4145" s="448"/>
      <c r="BE4145" s="449"/>
      <c r="BF4145" s="452"/>
      <c r="BG4145" s="453"/>
      <c r="BH4145" s="456"/>
      <c r="BI4145" s="457"/>
      <c r="BJ4145" s="448"/>
      <c r="BK4145" s="449"/>
      <c r="BL4145" s="409"/>
      <c r="BM4145" s="410"/>
      <c r="BN4145" s="411"/>
      <c r="BO4145" s="403"/>
      <c r="BP4145" s="405"/>
      <c r="BQ4145" s="53"/>
      <c r="BR4145" s="53"/>
      <c r="BS4145" s="779"/>
    </row>
    <row r="4146" spans="1:71" ht="21.75" hidden="1" customHeight="1" x14ac:dyDescent="0.3">
      <c r="A4146" s="779"/>
      <c r="B4146" s="414" t="str">
        <f>IF(ROSTER!B$48="","",ROSTER!B$48)</f>
        <v/>
      </c>
      <c r="C4146" s="416" t="str">
        <f>IF(ROSTER!C$48="","",ROSTER!C$48)</f>
        <v/>
      </c>
      <c r="D4146" s="417"/>
      <c r="E4146" s="418"/>
      <c r="F4146" s="420">
        <f t="shared" ref="F4146" si="2340">IF(E4146="y",1,IF(E4146="S",1,0))</f>
        <v>0</v>
      </c>
      <c r="G4146" s="422">
        <f t="shared" ref="G4146" si="2341">IF(E4146="S",1,0)</f>
        <v>0</v>
      </c>
      <c r="H4146" s="424"/>
      <c r="I4146" s="425"/>
      <c r="J4146" s="428"/>
      <c r="K4146" s="429"/>
      <c r="L4146" s="432"/>
      <c r="M4146" s="433"/>
      <c r="N4146" s="436">
        <f t="shared" ref="N4146" si="2342">L4146+J4146</f>
        <v>0</v>
      </c>
      <c r="O4146" s="437"/>
      <c r="P4146" s="428"/>
      <c r="Q4146" s="429"/>
      <c r="R4146" s="432"/>
      <c r="S4146" s="440"/>
      <c r="T4146" s="432"/>
      <c r="U4146" s="425"/>
      <c r="V4146" s="440"/>
      <c r="W4146" s="425"/>
      <c r="X4146" s="428"/>
      <c r="Y4146" s="425"/>
      <c r="Z4146" s="428"/>
      <c r="AA4146" s="425"/>
      <c r="AB4146" s="428"/>
      <c r="AC4146" s="429"/>
      <c r="AD4146" s="432"/>
      <c r="AE4146" s="433"/>
      <c r="AF4146" s="442"/>
      <c r="AG4146" s="443"/>
      <c r="AH4146" s="428"/>
      <c r="AI4146" s="429"/>
      <c r="AJ4146" s="432"/>
      <c r="AK4146" s="433"/>
      <c r="AL4146" s="446">
        <f t="shared" ref="AL4146" si="2343">IF(AH4146=0,0,(AJ4146/AH4146)*100)</f>
        <v>0</v>
      </c>
      <c r="AM4146" s="447"/>
      <c r="AN4146" s="428"/>
      <c r="AO4146" s="429"/>
      <c r="AP4146" s="432"/>
      <c r="AQ4146" s="433"/>
      <c r="AR4146" s="446">
        <f t="shared" ref="AR4146" si="2344">IF(AN4146=0,0,(AP4146/AN4146)*100)</f>
        <v>0</v>
      </c>
      <c r="AS4146" s="447"/>
      <c r="AT4146" s="450">
        <f t="shared" ref="AT4146" si="2345">AB4146+AH4146+AN4146</f>
        <v>0</v>
      </c>
      <c r="AU4146" s="451"/>
      <c r="AV4146" s="454">
        <f t="shared" ref="AV4146" si="2346">AD4146+AJ4146+AP4146</f>
        <v>0</v>
      </c>
      <c r="AW4146" s="455"/>
      <c r="AX4146" s="446">
        <f t="shared" ref="AX4146" si="2347">IF(AT4146=0,0,(AV4146/AT4146)*100)</f>
        <v>0</v>
      </c>
      <c r="AY4146" s="447"/>
      <c r="AZ4146" s="428"/>
      <c r="BA4146" s="429"/>
      <c r="BB4146" s="432"/>
      <c r="BC4146" s="433"/>
      <c r="BD4146" s="446">
        <f t="shared" ref="BD4146" si="2348">IF(AZ4146=0,0,(BB4146/AZ4146)*100)</f>
        <v>0</v>
      </c>
      <c r="BE4146" s="447"/>
      <c r="BF4146" s="450">
        <f t="shared" ref="BF4146" si="2349">AT4146+AZ4146</f>
        <v>0</v>
      </c>
      <c r="BG4146" s="451"/>
      <c r="BH4146" s="454">
        <f t="shared" ref="BH4146" si="2350">AV4146+BB4146</f>
        <v>0</v>
      </c>
      <c r="BI4146" s="455"/>
      <c r="BJ4146" s="446">
        <f t="shared" ref="BJ4146" si="2351">IF(BF4146=0,0,(BH4146/BF4146)*100)</f>
        <v>0</v>
      </c>
      <c r="BK4146" s="447"/>
      <c r="BL4146" s="406">
        <f t="shared" ref="BL4146" si="2352">(AD4146*2)+(AJ4146*2)+(AP4146*3)+BB4146</f>
        <v>0</v>
      </c>
      <c r="BM4146" s="407"/>
      <c r="BN4146" s="408"/>
      <c r="BO4146" s="402" t="e">
        <f>(BL4146*BR$74)+(N4146*BR$75)+(X4146*BR$76)+(R4146*BR$77)+(V4146*BR$78)+(Z4146*BR$79)</f>
        <v>#REF!</v>
      </c>
      <c r="BP4146" s="404" t="e">
        <f>((AZ4146-BB4146)*BR$81)+((AT4146-AV4146)*BR$80)+(H4146*BR$82)+(P4146*BR$83)</f>
        <v>#REF!</v>
      </c>
      <c r="BQ4146" s="53"/>
      <c r="BR4146" s="53"/>
      <c r="BS4146" s="779"/>
    </row>
    <row r="4147" spans="1:71" ht="22.5" hidden="1" customHeight="1" x14ac:dyDescent="0.3">
      <c r="A4147" s="779"/>
      <c r="B4147" s="415"/>
      <c r="C4147" s="412" t="str">
        <f>IF(ROSTER!D$48="","",ROSTER!D$48)</f>
        <v/>
      </c>
      <c r="D4147" s="413"/>
      <c r="E4147" s="419"/>
      <c r="F4147" s="421"/>
      <c r="G4147" s="423"/>
      <c r="H4147" s="426"/>
      <c r="I4147" s="427"/>
      <c r="J4147" s="430"/>
      <c r="K4147" s="431"/>
      <c r="L4147" s="434"/>
      <c r="M4147" s="435"/>
      <c r="N4147" s="438" t="s">
        <v>14</v>
      </c>
      <c r="O4147" s="439"/>
      <c r="P4147" s="430"/>
      <c r="Q4147" s="431"/>
      <c r="R4147" s="434"/>
      <c r="S4147" s="441"/>
      <c r="T4147" s="434"/>
      <c r="U4147" s="427"/>
      <c r="V4147" s="441"/>
      <c r="W4147" s="427"/>
      <c r="X4147" s="430"/>
      <c r="Y4147" s="427"/>
      <c r="Z4147" s="430"/>
      <c r="AA4147" s="427"/>
      <c r="AB4147" s="430"/>
      <c r="AC4147" s="431"/>
      <c r="AD4147" s="434"/>
      <c r="AE4147" s="435"/>
      <c r="AF4147" s="444"/>
      <c r="AG4147" s="445"/>
      <c r="AH4147" s="430"/>
      <c r="AI4147" s="431"/>
      <c r="AJ4147" s="434"/>
      <c r="AK4147" s="435"/>
      <c r="AL4147" s="448"/>
      <c r="AM4147" s="449"/>
      <c r="AN4147" s="430"/>
      <c r="AO4147" s="431"/>
      <c r="AP4147" s="434"/>
      <c r="AQ4147" s="435"/>
      <c r="AR4147" s="448"/>
      <c r="AS4147" s="449"/>
      <c r="AT4147" s="452"/>
      <c r="AU4147" s="453"/>
      <c r="AV4147" s="456"/>
      <c r="AW4147" s="457"/>
      <c r="AX4147" s="448"/>
      <c r="AY4147" s="449"/>
      <c r="AZ4147" s="430"/>
      <c r="BA4147" s="431"/>
      <c r="BB4147" s="434"/>
      <c r="BC4147" s="435"/>
      <c r="BD4147" s="448"/>
      <c r="BE4147" s="449"/>
      <c r="BF4147" s="452"/>
      <c r="BG4147" s="453"/>
      <c r="BH4147" s="456"/>
      <c r="BI4147" s="457"/>
      <c r="BJ4147" s="448"/>
      <c r="BK4147" s="449"/>
      <c r="BL4147" s="409"/>
      <c r="BM4147" s="410"/>
      <c r="BN4147" s="411"/>
      <c r="BO4147" s="403"/>
      <c r="BP4147" s="405"/>
      <c r="BQ4147" s="53"/>
      <c r="BR4147" s="53"/>
      <c r="BS4147" s="779"/>
    </row>
    <row r="4148" spans="1:71" ht="21.75" hidden="1" customHeight="1" x14ac:dyDescent="0.3">
      <c r="A4148" s="779"/>
      <c r="B4148" s="414" t="str">
        <f>IF(ROSTER!B$50="","",ROSTER!B$50)</f>
        <v/>
      </c>
      <c r="C4148" s="416" t="str">
        <f>IF(ROSTER!C$50="","",ROSTER!C$50)</f>
        <v/>
      </c>
      <c r="D4148" s="417"/>
      <c r="E4148" s="418"/>
      <c r="F4148" s="420">
        <f t="shared" ref="F4148" si="2353">IF(E4148="y",1,IF(E4148="S",1,0))</f>
        <v>0</v>
      </c>
      <c r="G4148" s="422">
        <f t="shared" ref="G4148" si="2354">IF(E4148="S",1,0)</f>
        <v>0</v>
      </c>
      <c r="H4148" s="424"/>
      <c r="I4148" s="425"/>
      <c r="J4148" s="428"/>
      <c r="K4148" s="429"/>
      <c r="L4148" s="432"/>
      <c r="M4148" s="433"/>
      <c r="N4148" s="436">
        <f t="shared" ref="N4148" si="2355">L4148+J4148</f>
        <v>0</v>
      </c>
      <c r="O4148" s="437"/>
      <c r="P4148" s="428"/>
      <c r="Q4148" s="429"/>
      <c r="R4148" s="432"/>
      <c r="S4148" s="440"/>
      <c r="T4148" s="432"/>
      <c r="U4148" s="425"/>
      <c r="V4148" s="440"/>
      <c r="W4148" s="425"/>
      <c r="X4148" s="428"/>
      <c r="Y4148" s="425"/>
      <c r="Z4148" s="428"/>
      <c r="AA4148" s="425"/>
      <c r="AB4148" s="428"/>
      <c r="AC4148" s="429"/>
      <c r="AD4148" s="432"/>
      <c r="AE4148" s="433"/>
      <c r="AF4148" s="442"/>
      <c r="AG4148" s="443"/>
      <c r="AH4148" s="428"/>
      <c r="AI4148" s="429"/>
      <c r="AJ4148" s="432"/>
      <c r="AK4148" s="433"/>
      <c r="AL4148" s="446">
        <f t="shared" ref="AL4148" si="2356">IF(AH4148=0,0,(AJ4148/AH4148)*100)</f>
        <v>0</v>
      </c>
      <c r="AM4148" s="447"/>
      <c r="AN4148" s="428"/>
      <c r="AO4148" s="429"/>
      <c r="AP4148" s="432"/>
      <c r="AQ4148" s="433"/>
      <c r="AR4148" s="446">
        <f t="shared" ref="AR4148" si="2357">IF(AN4148=0,0,(AP4148/AN4148)*100)</f>
        <v>0</v>
      </c>
      <c r="AS4148" s="447"/>
      <c r="AT4148" s="450">
        <f t="shared" ref="AT4148" si="2358">AB4148+AH4148+AN4148</f>
        <v>0</v>
      </c>
      <c r="AU4148" s="451"/>
      <c r="AV4148" s="454">
        <f t="shared" ref="AV4148" si="2359">AD4148+AJ4148+AP4148</f>
        <v>0</v>
      </c>
      <c r="AW4148" s="455"/>
      <c r="AX4148" s="446">
        <f t="shared" ref="AX4148" si="2360">IF(AT4148=0,0,(AV4148/AT4148)*100)</f>
        <v>0</v>
      </c>
      <c r="AY4148" s="447"/>
      <c r="AZ4148" s="428"/>
      <c r="BA4148" s="429"/>
      <c r="BB4148" s="432"/>
      <c r="BC4148" s="433"/>
      <c r="BD4148" s="446">
        <f t="shared" ref="BD4148" si="2361">IF(AZ4148=0,0,(BB4148/AZ4148)*100)</f>
        <v>0</v>
      </c>
      <c r="BE4148" s="447"/>
      <c r="BF4148" s="450">
        <f t="shared" ref="BF4148" si="2362">AT4148+AZ4148</f>
        <v>0</v>
      </c>
      <c r="BG4148" s="451"/>
      <c r="BH4148" s="454">
        <f t="shared" ref="BH4148" si="2363">AV4148+BB4148</f>
        <v>0</v>
      </c>
      <c r="BI4148" s="455"/>
      <c r="BJ4148" s="446">
        <f t="shared" ref="BJ4148" si="2364">IF(BF4148=0,0,(BH4148/BF4148)*100)</f>
        <v>0</v>
      </c>
      <c r="BK4148" s="447"/>
      <c r="BL4148" s="406">
        <f t="shared" ref="BL4148" si="2365">(AD4148*2)+(AJ4148*2)+(AP4148*3)+BB4148</f>
        <v>0</v>
      </c>
      <c r="BM4148" s="407"/>
      <c r="BN4148" s="408"/>
      <c r="BO4148" s="402" t="e">
        <f>(BL4148*BR$74)+(N4148*BR$75)+(X4148*BR$76)+(R4148*BR$77)+(V4148*BR$78)+(Z4148*BR$79)</f>
        <v>#REF!</v>
      </c>
      <c r="BP4148" s="404" t="e">
        <f>((AZ4148-BB4148)*BR$81)+((AT4148-AV4148)*BR$80)+(H4148*BR$82)+(P4148*BR$83)</f>
        <v>#REF!</v>
      </c>
      <c r="BQ4148" s="53"/>
      <c r="BR4148" s="53"/>
      <c r="BS4148" s="779"/>
    </row>
    <row r="4149" spans="1:71" ht="22.5" hidden="1" customHeight="1" thickBot="1" x14ac:dyDescent="0.3">
      <c r="A4149" s="779"/>
      <c r="B4149" s="415"/>
      <c r="C4149" s="412" t="str">
        <f>IF(ROSTER!D$50="","",ROSTER!D$50)</f>
        <v/>
      </c>
      <c r="D4149" s="413"/>
      <c r="E4149" s="419"/>
      <c r="F4149" s="421"/>
      <c r="G4149" s="423"/>
      <c r="H4149" s="426"/>
      <c r="I4149" s="427"/>
      <c r="J4149" s="430"/>
      <c r="K4149" s="431"/>
      <c r="L4149" s="434"/>
      <c r="M4149" s="435"/>
      <c r="N4149" s="438" t="s">
        <v>14</v>
      </c>
      <c r="O4149" s="439"/>
      <c r="P4149" s="430"/>
      <c r="Q4149" s="431"/>
      <c r="R4149" s="434"/>
      <c r="S4149" s="441"/>
      <c r="T4149" s="434"/>
      <c r="U4149" s="427"/>
      <c r="V4149" s="441"/>
      <c r="W4149" s="427"/>
      <c r="X4149" s="430"/>
      <c r="Y4149" s="427"/>
      <c r="Z4149" s="430"/>
      <c r="AA4149" s="427"/>
      <c r="AB4149" s="430"/>
      <c r="AC4149" s="431"/>
      <c r="AD4149" s="434"/>
      <c r="AE4149" s="435"/>
      <c r="AF4149" s="444"/>
      <c r="AG4149" s="445"/>
      <c r="AH4149" s="430"/>
      <c r="AI4149" s="431"/>
      <c r="AJ4149" s="434"/>
      <c r="AK4149" s="435"/>
      <c r="AL4149" s="448"/>
      <c r="AM4149" s="449"/>
      <c r="AN4149" s="430"/>
      <c r="AO4149" s="431"/>
      <c r="AP4149" s="434"/>
      <c r="AQ4149" s="435"/>
      <c r="AR4149" s="448"/>
      <c r="AS4149" s="449"/>
      <c r="AT4149" s="452"/>
      <c r="AU4149" s="453"/>
      <c r="AV4149" s="456"/>
      <c r="AW4149" s="457"/>
      <c r="AX4149" s="448"/>
      <c r="AY4149" s="449"/>
      <c r="AZ4149" s="430"/>
      <c r="BA4149" s="431"/>
      <c r="BB4149" s="434"/>
      <c r="BC4149" s="435"/>
      <c r="BD4149" s="448"/>
      <c r="BE4149" s="449"/>
      <c r="BF4149" s="452"/>
      <c r="BG4149" s="453"/>
      <c r="BH4149" s="456"/>
      <c r="BI4149" s="457"/>
      <c r="BJ4149" s="448"/>
      <c r="BK4149" s="449"/>
      <c r="BL4149" s="409"/>
      <c r="BM4149" s="410"/>
      <c r="BN4149" s="411"/>
      <c r="BO4149" s="403"/>
      <c r="BP4149" s="405"/>
      <c r="BQ4149" s="53"/>
      <c r="BR4149" s="53"/>
      <c r="BS4149" s="779"/>
    </row>
    <row r="4150" spans="1:71" s="224" customFormat="1" ht="33.6" customHeight="1" x14ac:dyDescent="0.5">
      <c r="A4150" s="789"/>
      <c r="B4150" s="376"/>
      <c r="C4150" s="377"/>
      <c r="D4150" s="377" t="s">
        <v>10</v>
      </c>
      <c r="E4150" s="380"/>
      <c r="F4150" s="223"/>
      <c r="G4150" s="223"/>
      <c r="H4150" s="382">
        <f>SUM(H4106:I4149)</f>
        <v>0</v>
      </c>
      <c r="I4150" s="383"/>
      <c r="J4150" s="382">
        <f>SUM(J4106:K4149)</f>
        <v>0</v>
      </c>
      <c r="K4150" s="383"/>
      <c r="L4150" s="386">
        <f>SUM(L4106:M4149)</f>
        <v>0</v>
      </c>
      <c r="M4150" s="387"/>
      <c r="N4150" s="358">
        <f>L4150+J4150</f>
        <v>0</v>
      </c>
      <c r="O4150" s="359"/>
      <c r="P4150" s="386">
        <f>SUM(P4106:Q4149)</f>
        <v>0</v>
      </c>
      <c r="Q4150" s="383"/>
      <c r="R4150" s="386">
        <f t="shared" ref="R4150" si="2366">SUM(R4106:S4149)</f>
        <v>0</v>
      </c>
      <c r="S4150" s="387"/>
      <c r="T4150" s="386">
        <f t="shared" ref="T4150" si="2367">SUM(T4106:U4149)</f>
        <v>0</v>
      </c>
      <c r="U4150" s="359"/>
      <c r="V4150" s="387">
        <f t="shared" ref="V4150" si="2368">SUM(V4106:W4149)</f>
        <v>0</v>
      </c>
      <c r="W4150" s="387"/>
      <c r="X4150" s="382">
        <f t="shared" ref="X4150" si="2369">SUM(X4106:Y4149)</f>
        <v>0</v>
      </c>
      <c r="Y4150" s="359"/>
      <c r="Z4150" s="382">
        <f t="shared" ref="Z4150" si="2370">SUM(Z4106:AA4149)</f>
        <v>0</v>
      </c>
      <c r="AA4150" s="359"/>
      <c r="AB4150" s="387">
        <f t="shared" ref="AB4150" si="2371">SUM(AB4106:AC4149)</f>
        <v>0</v>
      </c>
      <c r="AC4150" s="383"/>
      <c r="AD4150" s="386">
        <f t="shared" ref="AD4150" si="2372">SUM(AD4106:AE4149)</f>
        <v>0</v>
      </c>
      <c r="AE4150" s="387"/>
      <c r="AF4150" s="358">
        <f t="shared" ref="AF4150" si="2373">SUM(AF4106:AG4149)</f>
        <v>0</v>
      </c>
      <c r="AG4150" s="359"/>
      <c r="AH4150" s="386">
        <f t="shared" ref="AH4150" si="2374">SUM(AH4106:AI4149)</f>
        <v>0</v>
      </c>
      <c r="AI4150" s="383"/>
      <c r="AJ4150" s="386">
        <f t="shared" ref="AJ4150" si="2375">SUM(AJ4106:AK4149)</f>
        <v>0</v>
      </c>
      <c r="AK4150" s="387"/>
      <c r="AL4150" s="358">
        <f>IF(AH4150=0,0,(AJ4150/AH4150)*100)</f>
        <v>0</v>
      </c>
      <c r="AM4150" s="359"/>
      <c r="AN4150" s="386">
        <f>SUM(AN4106:AO4149)</f>
        <v>0</v>
      </c>
      <c r="AO4150" s="383"/>
      <c r="AP4150" s="386">
        <f>SUM(AP4106:AQ4149)</f>
        <v>0</v>
      </c>
      <c r="AQ4150" s="387"/>
      <c r="AR4150" s="358">
        <f>IF(AN4150=0,0,(AP4150/AN4150)*100)</f>
        <v>0</v>
      </c>
      <c r="AS4150" s="359"/>
      <c r="AT4150" s="382">
        <f>AB4150+AH4150+AN4150</f>
        <v>0</v>
      </c>
      <c r="AU4150" s="383"/>
      <c r="AV4150" s="386">
        <f>AD4150+AJ4150+AP4150</f>
        <v>0</v>
      </c>
      <c r="AW4150" s="392"/>
      <c r="AX4150" s="358">
        <f>IF(AT4150=0,0,(AV4150/AT4150)*100)</f>
        <v>0</v>
      </c>
      <c r="AY4150" s="359"/>
      <c r="AZ4150" s="386">
        <f>SUM(AZ4106:BA4149)</f>
        <v>0</v>
      </c>
      <c r="BA4150" s="383"/>
      <c r="BB4150" s="386">
        <f>SUM(BB4106:BC4149)</f>
        <v>0</v>
      </c>
      <c r="BC4150" s="387"/>
      <c r="BD4150" s="358">
        <f>IF(AZ4150=0,0,(BB4150/AZ4150)*100)</f>
        <v>0</v>
      </c>
      <c r="BE4150" s="359"/>
      <c r="BF4150" s="382">
        <f>AT4150+AZ4150</f>
        <v>0</v>
      </c>
      <c r="BG4150" s="383"/>
      <c r="BH4150" s="386">
        <f>AV4150+BB4150</f>
        <v>0</v>
      </c>
      <c r="BI4150" s="392"/>
      <c r="BJ4150" s="358">
        <f>IF(BF4150=0,0,(BH4150/BF4150)*100)</f>
        <v>0</v>
      </c>
      <c r="BK4150" s="394"/>
      <c r="BL4150" s="396">
        <f>SUM(BL4106:BN4149)</f>
        <v>0</v>
      </c>
      <c r="BM4150" s="397"/>
      <c r="BN4150" s="398"/>
      <c r="BO4150" s="402" t="e">
        <f>(BL4150*BR$74)+(N4150*BR$75)+(X4150*BR$76)+(R4150*BR$77)+(V4150*BR$78)+(Z4150*BR$79)</f>
        <v>#REF!</v>
      </c>
      <c r="BP4150" s="404" t="e">
        <f>((AZ4150-BB4150)*BR$81)+((AT4150-AV4150)*BR$80)+(H4150*BR$82)+(P4150*BR$83)</f>
        <v>#REF!</v>
      </c>
      <c r="BQ4150" s="222"/>
      <c r="BR4150" s="222"/>
      <c r="BS4150" s="789"/>
    </row>
    <row r="4151" spans="1:71" s="224" customFormat="1" ht="33.950000000000003" customHeight="1" thickBot="1" x14ac:dyDescent="0.55000000000000004">
      <c r="A4151" s="789"/>
      <c r="B4151" s="378"/>
      <c r="C4151" s="379"/>
      <c r="D4151" s="379"/>
      <c r="E4151" s="381"/>
      <c r="F4151" s="225"/>
      <c r="G4151" s="225"/>
      <c r="H4151" s="384"/>
      <c r="I4151" s="385"/>
      <c r="J4151" s="384"/>
      <c r="K4151" s="385"/>
      <c r="L4151" s="388"/>
      <c r="M4151" s="389"/>
      <c r="N4151" s="390" t="s">
        <v>14</v>
      </c>
      <c r="O4151" s="391"/>
      <c r="P4151" s="388"/>
      <c r="Q4151" s="385"/>
      <c r="R4151" s="388"/>
      <c r="S4151" s="389"/>
      <c r="T4151" s="388"/>
      <c r="U4151" s="391"/>
      <c r="V4151" s="389"/>
      <c r="W4151" s="389"/>
      <c r="X4151" s="384"/>
      <c r="Y4151" s="391"/>
      <c r="Z4151" s="384"/>
      <c r="AA4151" s="391"/>
      <c r="AB4151" s="389"/>
      <c r="AC4151" s="385"/>
      <c r="AD4151" s="388"/>
      <c r="AE4151" s="389"/>
      <c r="AF4151" s="390"/>
      <c r="AG4151" s="391"/>
      <c r="AH4151" s="388"/>
      <c r="AI4151" s="385"/>
      <c r="AJ4151" s="388"/>
      <c r="AK4151" s="389"/>
      <c r="AL4151" s="390"/>
      <c r="AM4151" s="391"/>
      <c r="AN4151" s="388"/>
      <c r="AO4151" s="385"/>
      <c r="AP4151" s="388"/>
      <c r="AQ4151" s="389"/>
      <c r="AR4151" s="390"/>
      <c r="AS4151" s="391"/>
      <c r="AT4151" s="384"/>
      <c r="AU4151" s="385"/>
      <c r="AV4151" s="388"/>
      <c r="AW4151" s="393"/>
      <c r="AX4151" s="390"/>
      <c r="AY4151" s="391"/>
      <c r="AZ4151" s="388"/>
      <c r="BA4151" s="385"/>
      <c r="BB4151" s="388"/>
      <c r="BC4151" s="389"/>
      <c r="BD4151" s="390"/>
      <c r="BE4151" s="391"/>
      <c r="BF4151" s="384"/>
      <c r="BG4151" s="385"/>
      <c r="BH4151" s="388"/>
      <c r="BI4151" s="393"/>
      <c r="BJ4151" s="390"/>
      <c r="BK4151" s="395"/>
      <c r="BL4151" s="399"/>
      <c r="BM4151" s="400"/>
      <c r="BN4151" s="401"/>
      <c r="BO4151" s="403"/>
      <c r="BP4151" s="405"/>
      <c r="BQ4151" s="222"/>
      <c r="BR4151" s="222"/>
      <c r="BS4151" s="789"/>
    </row>
    <row r="4152" spans="1:71" s="230" customFormat="1" ht="48.2" customHeight="1" thickBot="1" x14ac:dyDescent="0.55000000000000004">
      <c r="A4152" s="790"/>
      <c r="B4152" s="342"/>
      <c r="C4152" s="343"/>
      <c r="D4152" s="343" t="s">
        <v>13</v>
      </c>
      <c r="E4152" s="344"/>
      <c r="F4152" s="227"/>
      <c r="G4152" s="223"/>
      <c r="H4152" s="345"/>
      <c r="I4152" s="346"/>
      <c r="J4152" s="347"/>
      <c r="K4152" s="348"/>
      <c r="L4152" s="349"/>
      <c r="M4152" s="350"/>
      <c r="N4152" s="351">
        <f>J4152+L4152</f>
        <v>0</v>
      </c>
      <c r="O4152" s="352"/>
      <c r="P4152" s="347"/>
      <c r="Q4152" s="348"/>
      <c r="R4152" s="349"/>
      <c r="S4152" s="348"/>
      <c r="T4152" s="353"/>
      <c r="U4152" s="354"/>
      <c r="V4152" s="347"/>
      <c r="W4152" s="355"/>
      <c r="X4152" s="345"/>
      <c r="Y4152" s="346"/>
      <c r="Z4152" s="347"/>
      <c r="AA4152" s="355"/>
      <c r="AB4152" s="347"/>
      <c r="AC4152" s="348"/>
      <c r="AD4152" s="349"/>
      <c r="AE4152" s="350"/>
      <c r="AF4152" s="356">
        <f>IF(AB4152=0,0,(AD4152/AB4152)*100)</f>
        <v>0</v>
      </c>
      <c r="AG4152" s="357"/>
      <c r="AH4152" s="347"/>
      <c r="AI4152" s="348"/>
      <c r="AJ4152" s="349"/>
      <c r="AK4152" s="350"/>
      <c r="AL4152" s="358">
        <f>IF(AH4152=0,0,(AJ4152/AH4152)*100)</f>
        <v>0</v>
      </c>
      <c r="AM4152" s="359"/>
      <c r="AN4152" s="347"/>
      <c r="AO4152" s="348"/>
      <c r="AP4152" s="349"/>
      <c r="AQ4152" s="350"/>
      <c r="AR4152" s="358">
        <f>IF(AN4152=0,0,(AP4152/AN4152)*100)</f>
        <v>0</v>
      </c>
      <c r="AS4152" s="359"/>
      <c r="AT4152" s="360">
        <f>AB4152+AH4152+AN4152</f>
        <v>0</v>
      </c>
      <c r="AU4152" s="361"/>
      <c r="AV4152" s="362">
        <f>AD4152+AJ4152+AP4152</f>
        <v>0</v>
      </c>
      <c r="AW4152" s="363"/>
      <c r="AX4152" s="358">
        <f>IF(AT4152=0,0,(AV4152/AT4152)*100)</f>
        <v>0</v>
      </c>
      <c r="AY4152" s="359"/>
      <c r="AZ4152" s="347"/>
      <c r="BA4152" s="348"/>
      <c r="BB4152" s="349"/>
      <c r="BC4152" s="350"/>
      <c r="BD4152" s="358">
        <f>IF(AZ4152=0,0,(BB4152/AZ4152)*100)</f>
        <v>0</v>
      </c>
      <c r="BE4152" s="359"/>
      <c r="BF4152" s="360">
        <f>AT4152+AZ4152</f>
        <v>0</v>
      </c>
      <c r="BG4152" s="361"/>
      <c r="BH4152" s="362">
        <f>AV4152+BB4152</f>
        <v>0</v>
      </c>
      <c r="BI4152" s="363"/>
      <c r="BJ4152" s="358">
        <f>IF(BF4152=0,0,(BH4152/BF4152)*100)</f>
        <v>0</v>
      </c>
      <c r="BK4152" s="359"/>
      <c r="BL4152" s="364"/>
      <c r="BM4152" s="365"/>
      <c r="BN4152" s="366"/>
      <c r="BO4152" s="228"/>
      <c r="BP4152" s="229"/>
      <c r="BQ4152" s="226"/>
      <c r="BR4152" s="226"/>
      <c r="BS4152" s="790"/>
    </row>
    <row r="4153" spans="1:71" s="230" customFormat="1" ht="48.95" customHeight="1" thickBot="1" x14ac:dyDescent="0.55000000000000004">
      <c r="A4153" s="790"/>
      <c r="B4153" s="231"/>
      <c r="C4153" s="268"/>
      <c r="D4153" s="367" t="s">
        <v>41</v>
      </c>
      <c r="E4153" s="368"/>
      <c r="F4153" s="233"/>
      <c r="G4153" s="233"/>
      <c r="H4153" s="268"/>
      <c r="I4153" s="268"/>
      <c r="J4153" s="369">
        <f>IF((J4150+L4152)=0,0,J4150/(J4150+L4152)*100)</f>
        <v>0</v>
      </c>
      <c r="K4153" s="370"/>
      <c r="L4153" s="369">
        <f>IF((L4150+J4152)=0,0,L4150/(L4150+J4152)*100)</f>
        <v>0</v>
      </c>
      <c r="M4153" s="370"/>
      <c r="N4153" s="369">
        <f>IF((N4150+N4152)=0,0,N4150/(N4150+N4152)*100)</f>
        <v>0</v>
      </c>
      <c r="O4153" s="371"/>
      <c r="P4153" s="372"/>
      <c r="Q4153" s="373"/>
      <c r="R4153" s="373"/>
      <c r="S4153" s="373"/>
      <c r="T4153" s="374"/>
      <c r="U4153" s="374"/>
      <c r="V4153" s="373"/>
      <c r="W4153" s="373"/>
      <c r="X4153" s="373"/>
      <c r="Y4153" s="373"/>
      <c r="Z4153" s="373"/>
      <c r="AA4153" s="373"/>
      <c r="AB4153" s="373"/>
      <c r="AC4153" s="373"/>
      <c r="AD4153" s="373"/>
      <c r="AE4153" s="373"/>
      <c r="AF4153" s="373"/>
      <c r="AG4153" s="373"/>
      <c r="AH4153" s="373"/>
      <c r="AI4153" s="373"/>
      <c r="AJ4153" s="373"/>
      <c r="AK4153" s="373"/>
      <c r="AL4153" s="373"/>
      <c r="AM4153" s="373"/>
      <c r="AN4153" s="373"/>
      <c r="AO4153" s="373"/>
      <c r="AP4153" s="373"/>
      <c r="AQ4153" s="373"/>
      <c r="AR4153" s="373"/>
      <c r="AS4153" s="373"/>
      <c r="AT4153" s="373"/>
      <c r="AU4153" s="373"/>
      <c r="AV4153" s="373"/>
      <c r="AW4153" s="373"/>
      <c r="AX4153" s="373"/>
      <c r="AY4153" s="373"/>
      <c r="AZ4153" s="373"/>
      <c r="BA4153" s="373"/>
      <c r="BB4153" s="373"/>
      <c r="BC4153" s="373"/>
      <c r="BD4153" s="373"/>
      <c r="BE4153" s="373"/>
      <c r="BF4153" s="373"/>
      <c r="BG4153" s="373"/>
      <c r="BH4153" s="373"/>
      <c r="BI4153" s="373"/>
      <c r="BJ4153" s="373"/>
      <c r="BK4153" s="373"/>
      <c r="BL4153" s="373"/>
      <c r="BM4153" s="373"/>
      <c r="BN4153" s="375"/>
      <c r="BO4153" s="234"/>
      <c r="BP4153" s="234"/>
      <c r="BQ4153" s="226"/>
      <c r="BR4153" s="226"/>
      <c r="BS4153" s="790"/>
    </row>
    <row r="4154" spans="1:71" ht="15.75" customHeight="1" thickTop="1" thickBot="1" x14ac:dyDescent="0.45">
      <c r="A4154" s="779"/>
      <c r="B4154" s="160"/>
      <c r="C4154" s="161"/>
      <c r="D4154" s="161"/>
      <c r="E4154" s="161"/>
      <c r="F4154" s="69"/>
      <c r="G4154" s="69"/>
      <c r="H4154" s="161"/>
      <c r="I4154" s="161"/>
      <c r="J4154" s="161"/>
      <c r="K4154" s="161"/>
      <c r="L4154" s="161"/>
      <c r="M4154" s="161"/>
      <c r="N4154" s="161"/>
      <c r="O4154" s="161"/>
      <c r="P4154" s="161"/>
      <c r="Q4154" s="161"/>
      <c r="R4154" s="161"/>
      <c r="S4154" s="161"/>
      <c r="T4154" s="161"/>
      <c r="U4154" s="161"/>
      <c r="V4154" s="161"/>
      <c r="W4154" s="161"/>
      <c r="X4154" s="161"/>
      <c r="Y4154" s="161"/>
      <c r="Z4154" s="161"/>
      <c r="AA4154" s="161"/>
      <c r="AB4154" s="161"/>
      <c r="AC4154" s="161"/>
      <c r="AD4154" s="161"/>
      <c r="AE4154" s="161"/>
      <c r="AF4154" s="166"/>
      <c r="AG4154" s="166"/>
      <c r="AH4154" s="161"/>
      <c r="AI4154" s="161"/>
      <c r="AJ4154" s="161"/>
      <c r="AK4154" s="161"/>
      <c r="AL4154" s="161"/>
      <c r="AM4154" s="161"/>
      <c r="AN4154" s="161"/>
      <c r="AO4154" s="161"/>
      <c r="AP4154" s="161"/>
      <c r="AQ4154" s="161"/>
      <c r="AR4154" s="161"/>
      <c r="AS4154" s="161"/>
      <c r="AT4154" s="161"/>
      <c r="AU4154" s="161"/>
      <c r="AV4154" s="161"/>
      <c r="AW4154" s="161"/>
      <c r="AX4154" s="161"/>
      <c r="AY4154" s="161"/>
      <c r="AZ4154" s="161"/>
      <c r="BA4154" s="161"/>
      <c r="BB4154" s="161"/>
      <c r="BC4154" s="161"/>
      <c r="BD4154" s="161"/>
      <c r="BE4154" s="161"/>
      <c r="BF4154" s="161"/>
      <c r="BG4154" s="161"/>
      <c r="BH4154" s="161"/>
      <c r="BI4154" s="161"/>
      <c r="BJ4154" s="161"/>
      <c r="BK4154" s="161"/>
      <c r="BL4154" s="161"/>
      <c r="BM4154" s="161"/>
      <c r="BN4154" s="167"/>
      <c r="BO4154" s="70"/>
      <c r="BP4154" s="70"/>
      <c r="BQ4154" s="53"/>
      <c r="BR4154" s="53"/>
      <c r="BS4154" s="779"/>
    </row>
    <row r="4155" spans="1:71" s="68" customFormat="1" ht="80.25" customHeight="1" thickTop="1" thickBot="1" x14ac:dyDescent="0.5">
      <c r="A4155" s="791"/>
      <c r="B4155" s="325" t="s">
        <v>55</v>
      </c>
      <c r="C4155" s="326"/>
      <c r="D4155" s="327" t="s">
        <v>47</v>
      </c>
      <c r="E4155" s="327"/>
      <c r="F4155" s="71"/>
      <c r="G4155" s="71"/>
      <c r="H4155" s="328"/>
      <c r="I4155" s="329"/>
      <c r="J4155" s="330"/>
      <c r="K4155" s="235"/>
      <c r="L4155" s="328"/>
      <c r="M4155" s="329"/>
      <c r="N4155" s="330"/>
      <c r="O4155" s="331" t="s">
        <v>42</v>
      </c>
      <c r="P4155" s="332"/>
      <c r="Q4155" s="332"/>
      <c r="R4155" s="332"/>
      <c r="S4155" s="328"/>
      <c r="T4155" s="329"/>
      <c r="U4155" s="330"/>
      <c r="V4155" s="235"/>
      <c r="W4155" s="328"/>
      <c r="X4155" s="329"/>
      <c r="Y4155" s="330"/>
      <c r="Z4155" s="331" t="s">
        <v>110</v>
      </c>
      <c r="AA4155" s="332"/>
      <c r="AB4155" s="332"/>
      <c r="AC4155" s="332"/>
      <c r="AD4155" s="332"/>
      <c r="AE4155" s="332"/>
      <c r="AF4155" s="332"/>
      <c r="AG4155" s="332"/>
      <c r="AH4155" s="332"/>
      <c r="AI4155" s="333"/>
      <c r="AJ4155" s="328"/>
      <c r="AK4155" s="329"/>
      <c r="AL4155" s="330"/>
      <c r="AM4155" s="235"/>
      <c r="AN4155" s="328"/>
      <c r="AO4155" s="329"/>
      <c r="AP4155" s="330"/>
      <c r="AQ4155" s="331" t="s">
        <v>46</v>
      </c>
      <c r="AR4155" s="332"/>
      <c r="AS4155" s="332"/>
      <c r="AT4155" s="333"/>
      <c r="AU4155" s="328"/>
      <c r="AV4155" s="329"/>
      <c r="AW4155" s="330"/>
      <c r="AX4155" s="235"/>
      <c r="AY4155" s="328"/>
      <c r="AZ4155" s="329"/>
      <c r="BA4155" s="330"/>
      <c r="BB4155" s="334" t="s">
        <v>112</v>
      </c>
      <c r="BC4155" s="335"/>
      <c r="BD4155" s="335"/>
      <c r="BE4155" s="336"/>
      <c r="BF4155" s="337">
        <f>BL4150</f>
        <v>0</v>
      </c>
      <c r="BG4155" s="338"/>
      <c r="BH4155" s="339"/>
      <c r="BI4155" s="235"/>
      <c r="BJ4155" s="337">
        <f>BL4152</f>
        <v>0</v>
      </c>
      <c r="BK4155" s="338"/>
      <c r="BL4155" s="339"/>
      <c r="BM4155" s="173"/>
      <c r="BN4155" s="174"/>
      <c r="BO4155" s="72"/>
      <c r="BP4155" s="72"/>
      <c r="BQ4155" s="67"/>
      <c r="BR4155" s="67"/>
      <c r="BS4155" s="791"/>
    </row>
    <row r="4156" spans="1:71" ht="15.6" customHeight="1" thickTop="1" thickBot="1" x14ac:dyDescent="0.55000000000000004">
      <c r="A4156" s="779"/>
      <c r="B4156" s="162"/>
      <c r="C4156" s="156"/>
      <c r="D4156" s="163"/>
      <c r="E4156" s="163"/>
      <c r="F4156" s="73"/>
      <c r="G4156" s="73"/>
      <c r="H4156" s="170"/>
      <c r="I4156" s="170"/>
      <c r="J4156" s="170"/>
      <c r="K4156" s="170"/>
      <c r="L4156" s="170"/>
      <c r="M4156" s="170"/>
      <c r="N4156" s="170"/>
      <c r="O4156" s="168"/>
      <c r="P4156" s="168"/>
      <c r="Q4156" s="168"/>
      <c r="R4156" s="168"/>
      <c r="S4156" s="170"/>
      <c r="T4156" s="170"/>
      <c r="U4156" s="170"/>
      <c r="V4156" s="169"/>
      <c r="W4156" s="170"/>
      <c r="X4156" s="170"/>
      <c r="Y4156" s="170"/>
      <c r="Z4156" s="168"/>
      <c r="AA4156" s="168"/>
      <c r="AB4156" s="168"/>
      <c r="AC4156" s="168"/>
      <c r="AD4156" s="170"/>
      <c r="AE4156" s="170"/>
      <c r="AF4156" s="170"/>
      <c r="AG4156" s="170"/>
      <c r="AH4156" s="169"/>
      <c r="AI4156" s="169"/>
      <c r="AJ4156" s="170"/>
      <c r="AK4156" s="168"/>
      <c r="AL4156" s="168"/>
      <c r="AM4156" s="168"/>
      <c r="AN4156" s="168"/>
      <c r="AO4156" s="170"/>
      <c r="AP4156" s="170"/>
      <c r="AQ4156" s="168"/>
      <c r="AR4156" s="168"/>
      <c r="AS4156" s="168"/>
      <c r="AT4156" s="168"/>
      <c r="AU4156" s="170"/>
      <c r="AV4156" s="170"/>
      <c r="AW4156" s="170"/>
      <c r="AX4156" s="170"/>
      <c r="AY4156" s="170"/>
      <c r="AZ4156" s="172"/>
      <c r="BA4156" s="172"/>
      <c r="BB4156" s="168"/>
      <c r="BC4156" s="176"/>
      <c r="BD4156" s="177"/>
      <c r="BE4156" s="177"/>
      <c r="BF4156" s="178"/>
      <c r="BG4156" s="178"/>
      <c r="BH4156" s="172"/>
      <c r="BI4156" s="170"/>
      <c r="BJ4156" s="179"/>
      <c r="BK4156" s="179"/>
      <c r="BL4156" s="172"/>
      <c r="BM4156" s="175"/>
      <c r="BN4156" s="180"/>
      <c r="BO4156" s="74"/>
      <c r="BP4156" s="74"/>
      <c r="BQ4156" s="53"/>
      <c r="BR4156" s="53"/>
      <c r="BS4156" s="779"/>
    </row>
    <row r="4157" spans="1:71" s="68" customFormat="1" ht="80.25" customHeight="1" thickTop="1" thickBot="1" x14ac:dyDescent="0.5">
      <c r="A4157" s="791"/>
      <c r="B4157" s="334" t="s">
        <v>40</v>
      </c>
      <c r="C4157" s="335"/>
      <c r="D4157" s="327" t="s">
        <v>48</v>
      </c>
      <c r="E4157" s="327"/>
      <c r="F4157" s="71"/>
      <c r="G4157" s="71"/>
      <c r="H4157" s="337">
        <f>H4155</f>
        <v>0</v>
      </c>
      <c r="I4157" s="338"/>
      <c r="J4157" s="339"/>
      <c r="K4157" s="235"/>
      <c r="L4157" s="337">
        <f>L4155</f>
        <v>0</v>
      </c>
      <c r="M4157" s="338"/>
      <c r="N4157" s="339"/>
      <c r="O4157" s="331" t="s">
        <v>44</v>
      </c>
      <c r="P4157" s="332"/>
      <c r="Q4157" s="332"/>
      <c r="R4157" s="332"/>
      <c r="S4157" s="337">
        <f>S4155-H4155</f>
        <v>0</v>
      </c>
      <c r="T4157" s="338"/>
      <c r="U4157" s="339"/>
      <c r="V4157" s="235"/>
      <c r="W4157" s="337">
        <f>W4155-L4155</f>
        <v>0</v>
      </c>
      <c r="X4157" s="338"/>
      <c r="Y4157" s="339"/>
      <c r="Z4157" s="331" t="s">
        <v>111</v>
      </c>
      <c r="AA4157" s="332"/>
      <c r="AB4157" s="332"/>
      <c r="AC4157" s="332"/>
      <c r="AD4157" s="332"/>
      <c r="AE4157" s="332"/>
      <c r="AF4157" s="332"/>
      <c r="AG4157" s="332"/>
      <c r="AH4157" s="332"/>
      <c r="AI4157" s="333"/>
      <c r="AJ4157" s="337">
        <f>AJ4155-S4155</f>
        <v>0</v>
      </c>
      <c r="AK4157" s="338"/>
      <c r="AL4157" s="339"/>
      <c r="AM4157" s="235"/>
      <c r="AN4157" s="337">
        <f>AN4155-W4155</f>
        <v>0</v>
      </c>
      <c r="AO4157" s="338"/>
      <c r="AP4157" s="339"/>
      <c r="AQ4157" s="331" t="s">
        <v>45</v>
      </c>
      <c r="AR4157" s="332"/>
      <c r="AS4157" s="332"/>
      <c r="AT4157" s="333"/>
      <c r="AU4157" s="337">
        <f>AU4155-AJ4155</f>
        <v>0</v>
      </c>
      <c r="AV4157" s="338"/>
      <c r="AW4157" s="339"/>
      <c r="AX4157" s="235"/>
      <c r="AY4157" s="337">
        <f>AY4155-AN4155</f>
        <v>0</v>
      </c>
      <c r="AZ4157" s="338"/>
      <c r="BA4157" s="339"/>
      <c r="BB4157" s="334" t="s">
        <v>113</v>
      </c>
      <c r="BC4157" s="335"/>
      <c r="BD4157" s="335"/>
      <c r="BE4157" s="336"/>
      <c r="BF4157" s="337">
        <f>BF4155-AU4155</f>
        <v>0</v>
      </c>
      <c r="BG4157" s="338"/>
      <c r="BH4157" s="339"/>
      <c r="BI4157" s="235"/>
      <c r="BJ4157" s="337">
        <f>BJ4155-AY4155</f>
        <v>0</v>
      </c>
      <c r="BK4157" s="338"/>
      <c r="BL4157" s="339"/>
      <c r="BM4157" s="173"/>
      <c r="BN4157" s="174"/>
      <c r="BO4157" s="72"/>
      <c r="BP4157" s="72"/>
      <c r="BQ4157" s="67"/>
      <c r="BR4157" s="67"/>
      <c r="BS4157" s="791"/>
    </row>
    <row r="4158" spans="1:71" ht="15.75" customHeight="1" thickTop="1" thickBot="1" x14ac:dyDescent="0.45">
      <c r="A4158" s="779"/>
      <c r="B4158" s="164"/>
      <c r="C4158" s="165"/>
      <c r="D4158" s="165"/>
      <c r="E4158" s="165"/>
      <c r="F4158" s="75"/>
      <c r="G4158" s="75"/>
      <c r="H4158" s="165"/>
      <c r="I4158" s="165"/>
      <c r="J4158" s="165"/>
      <c r="K4158" s="165"/>
      <c r="L4158" s="165"/>
      <c r="M4158" s="165"/>
      <c r="N4158" s="165"/>
      <c r="O4158" s="165"/>
      <c r="P4158" s="165"/>
      <c r="Q4158" s="165"/>
      <c r="R4158" s="165"/>
      <c r="S4158" s="165"/>
      <c r="T4158" s="165"/>
      <c r="U4158" s="165"/>
      <c r="V4158" s="165"/>
      <c r="W4158" s="165"/>
      <c r="X4158" s="165"/>
      <c r="Y4158" s="165"/>
      <c r="Z4158" s="165"/>
      <c r="AA4158" s="165"/>
      <c r="AB4158" s="165"/>
      <c r="AC4158" s="165"/>
      <c r="AD4158" s="165"/>
      <c r="AE4158" s="165"/>
      <c r="AF4158" s="171"/>
      <c r="AG4158" s="171"/>
      <c r="AH4158" s="165"/>
      <c r="AI4158" s="165"/>
      <c r="AJ4158" s="165"/>
      <c r="AK4158" s="165"/>
      <c r="AL4158" s="165"/>
      <c r="AM4158" s="165"/>
      <c r="AN4158" s="165"/>
      <c r="AO4158" s="165"/>
      <c r="AP4158" s="165"/>
      <c r="AQ4158" s="165"/>
      <c r="AR4158" s="165"/>
      <c r="AS4158" s="165"/>
      <c r="AT4158" s="165"/>
      <c r="AU4158" s="165"/>
      <c r="AV4158" s="165"/>
      <c r="AW4158" s="165"/>
      <c r="AX4158" s="165"/>
      <c r="AY4158" s="165"/>
      <c r="AZ4158" s="165"/>
      <c r="BA4158" s="340" t="s">
        <v>138</v>
      </c>
      <c r="BB4158" s="340"/>
      <c r="BC4158" s="340"/>
      <c r="BD4158" s="340"/>
      <c r="BE4158" s="340"/>
      <c r="BF4158" s="340"/>
      <c r="BG4158" s="340"/>
      <c r="BH4158" s="340"/>
      <c r="BI4158" s="340"/>
      <c r="BJ4158" s="340"/>
      <c r="BK4158" s="340"/>
      <c r="BL4158" s="340"/>
      <c r="BM4158" s="340"/>
      <c r="BN4158" s="341"/>
      <c r="BO4158" s="76"/>
      <c r="BP4158" s="76"/>
      <c r="BQ4158" s="53"/>
      <c r="BR4158" s="53"/>
      <c r="BS4158" s="779"/>
    </row>
    <row r="4159" spans="1:71" ht="12" customHeight="1" thickTop="1" x14ac:dyDescent="0.4">
      <c r="A4159" s="779"/>
      <c r="B4159" s="780"/>
      <c r="C4159" s="779"/>
      <c r="D4159" s="779"/>
      <c r="E4159" s="779"/>
      <c r="F4159" s="781"/>
      <c r="G4159" s="781"/>
      <c r="H4159" s="779"/>
      <c r="I4159" s="779"/>
      <c r="J4159" s="779"/>
      <c r="K4159" s="779"/>
      <c r="L4159" s="779"/>
      <c r="M4159" s="779"/>
      <c r="N4159" s="779"/>
      <c r="O4159" s="779"/>
      <c r="P4159" s="779"/>
      <c r="Q4159" s="779"/>
      <c r="R4159" s="779"/>
      <c r="S4159" s="779"/>
      <c r="T4159" s="779"/>
      <c r="U4159" s="779"/>
      <c r="V4159" s="779"/>
      <c r="W4159" s="779"/>
      <c r="X4159" s="779"/>
      <c r="Y4159" s="779"/>
      <c r="Z4159" s="779"/>
      <c r="AA4159" s="779"/>
      <c r="AB4159" s="779"/>
      <c r="AC4159" s="779"/>
      <c r="AD4159" s="779"/>
      <c r="AE4159" s="779"/>
      <c r="AF4159" s="782"/>
      <c r="AG4159" s="782"/>
      <c r="AH4159" s="779"/>
      <c r="AI4159" s="779"/>
      <c r="AJ4159" s="779"/>
      <c r="AK4159" s="779"/>
      <c r="AL4159" s="779"/>
      <c r="AM4159" s="779"/>
      <c r="AN4159" s="779"/>
      <c r="AO4159" s="779"/>
      <c r="AP4159" s="779"/>
      <c r="AQ4159" s="779"/>
      <c r="AR4159" s="779"/>
      <c r="AS4159" s="779"/>
      <c r="AT4159" s="779"/>
      <c r="AU4159" s="779"/>
      <c r="AV4159" s="779"/>
      <c r="AW4159" s="779"/>
      <c r="AX4159" s="779"/>
      <c r="AY4159" s="779"/>
      <c r="AZ4159" s="779"/>
      <c r="BA4159" s="779"/>
      <c r="BB4159" s="779"/>
      <c r="BC4159" s="779"/>
      <c r="BD4159" s="779"/>
      <c r="BE4159" s="779"/>
      <c r="BF4159" s="779"/>
      <c r="BG4159" s="779"/>
      <c r="BH4159" s="779"/>
      <c r="BI4159" s="779"/>
      <c r="BJ4159" s="779"/>
      <c r="BK4159" s="779"/>
      <c r="BL4159" s="779"/>
      <c r="BM4159" s="779"/>
      <c r="BN4159" s="779"/>
      <c r="BO4159" s="783"/>
      <c r="BP4159" s="783"/>
      <c r="BQ4159" s="779"/>
      <c r="BR4159" s="779"/>
      <c r="BS4159" s="779"/>
    </row>
    <row r="4160" spans="1:71" s="57" customFormat="1" ht="46.5" x14ac:dyDescent="0.7">
      <c r="A4160" s="784"/>
      <c r="B4160" s="801" t="s">
        <v>9</v>
      </c>
      <c r="C4160" s="801"/>
      <c r="D4160" s="801"/>
      <c r="E4160" s="801"/>
      <c r="F4160" s="801"/>
      <c r="G4160" s="801"/>
      <c r="H4160" s="801"/>
      <c r="I4160" s="801"/>
      <c r="J4160" s="801"/>
      <c r="K4160" s="801"/>
      <c r="L4160" s="801"/>
      <c r="M4160" s="801"/>
      <c r="N4160" s="801"/>
      <c r="O4160" s="801"/>
      <c r="P4160" s="801"/>
      <c r="Q4160" s="801"/>
      <c r="R4160" s="801"/>
      <c r="S4160" s="801"/>
      <c r="T4160" s="801"/>
      <c r="U4160" s="801"/>
      <c r="V4160" s="801"/>
      <c r="W4160" s="801"/>
      <c r="X4160" s="801"/>
      <c r="Y4160" s="801"/>
      <c r="Z4160" s="801"/>
      <c r="AA4160" s="801"/>
      <c r="AB4160" s="801"/>
      <c r="AC4160" s="801"/>
      <c r="AD4160" s="801"/>
      <c r="AE4160" s="801"/>
      <c r="AF4160" s="801"/>
      <c r="AG4160" s="801"/>
      <c r="AH4160" s="801"/>
      <c r="AI4160" s="801"/>
      <c r="AJ4160" s="801"/>
      <c r="AK4160" s="801"/>
      <c r="AL4160" s="801"/>
      <c r="AM4160" s="801"/>
      <c r="AN4160" s="801"/>
      <c r="AO4160" s="801"/>
      <c r="AP4160" s="801"/>
      <c r="AQ4160" s="801"/>
      <c r="AR4160" s="801"/>
      <c r="AS4160" s="801"/>
      <c r="AT4160" s="801"/>
      <c r="AU4160" s="801"/>
      <c r="AV4160" s="801"/>
      <c r="AW4160" s="801"/>
      <c r="AX4160" s="801"/>
      <c r="AY4160" s="801"/>
      <c r="AZ4160" s="801"/>
      <c r="BA4160" s="801"/>
      <c r="BB4160" s="801"/>
      <c r="BC4160" s="801"/>
      <c r="BD4160" s="801"/>
      <c r="BE4160" s="801"/>
      <c r="BF4160" s="801"/>
      <c r="BG4160" s="801"/>
      <c r="BH4160" s="801"/>
      <c r="BI4160" s="801"/>
      <c r="BJ4160" s="801"/>
      <c r="BK4160" s="801"/>
      <c r="BL4160" s="801"/>
      <c r="BM4160" s="801"/>
      <c r="BN4160" s="801"/>
      <c r="BO4160" s="139"/>
      <c r="BP4160" s="139"/>
      <c r="BQ4160" s="56"/>
      <c r="BR4160" s="56"/>
      <c r="BS4160" s="784"/>
    </row>
    <row r="4161" spans="1:71" ht="11.1" customHeight="1" x14ac:dyDescent="0.4">
      <c r="A4161" s="779"/>
      <c r="B4161" s="140"/>
      <c r="C4161" s="141"/>
      <c r="D4161" s="141"/>
      <c r="E4161" s="141"/>
      <c r="F4161" s="142"/>
      <c r="G4161" s="142"/>
      <c r="H4161" s="141"/>
      <c r="I4161" s="141"/>
      <c r="J4161" s="141"/>
      <c r="K4161" s="141"/>
      <c r="L4161" s="141"/>
      <c r="M4161" s="141"/>
      <c r="N4161" s="141"/>
      <c r="O4161" s="141"/>
      <c r="P4161" s="141"/>
      <c r="Q4161" s="141"/>
      <c r="R4161" s="141"/>
      <c r="S4161" s="141"/>
      <c r="T4161" s="141"/>
      <c r="U4161" s="141"/>
      <c r="V4161" s="141"/>
      <c r="W4161" s="141"/>
      <c r="X4161" s="141"/>
      <c r="Y4161" s="141"/>
      <c r="Z4161" s="141"/>
      <c r="AA4161" s="141"/>
      <c r="AB4161" s="141"/>
      <c r="AC4161" s="141"/>
      <c r="AD4161" s="141"/>
      <c r="AE4161" s="141"/>
      <c r="AF4161" s="143"/>
      <c r="AG4161" s="143"/>
      <c r="AH4161" s="141"/>
      <c r="AI4161" s="141"/>
      <c r="AJ4161" s="141"/>
      <c r="AK4161" s="141"/>
      <c r="AL4161" s="141"/>
      <c r="AM4161" s="141"/>
      <c r="AN4161" s="141"/>
      <c r="AO4161" s="141"/>
      <c r="AP4161" s="141"/>
      <c r="AQ4161" s="141"/>
      <c r="AR4161" s="141"/>
      <c r="AS4161" s="141"/>
      <c r="AT4161" s="141"/>
      <c r="AU4161" s="141"/>
      <c r="AV4161" s="141"/>
      <c r="AW4161" s="141"/>
      <c r="AX4161" s="141"/>
      <c r="AY4161" s="141"/>
      <c r="AZ4161" s="141"/>
      <c r="BA4161" s="141"/>
      <c r="BB4161" s="141"/>
      <c r="BC4161" s="141"/>
      <c r="BD4161" s="141"/>
      <c r="BE4161" s="141"/>
      <c r="BF4161" s="141"/>
      <c r="BG4161" s="141"/>
      <c r="BH4161" s="141"/>
      <c r="BI4161" s="141"/>
      <c r="BJ4161" s="141"/>
      <c r="BK4161" s="141"/>
      <c r="BL4161" s="141"/>
      <c r="BM4161" s="141"/>
      <c r="BN4161" s="460"/>
      <c r="BO4161" s="460"/>
      <c r="BP4161" s="460"/>
      <c r="BQ4161" s="53"/>
      <c r="BR4161" s="53"/>
      <c r="BS4161" s="779"/>
    </row>
    <row r="4162" spans="1:71" s="58" customFormat="1" ht="36.75" customHeight="1" x14ac:dyDescent="0.4">
      <c r="A4162" s="780"/>
      <c r="B4162" s="140"/>
      <c r="C4162" s="140"/>
      <c r="D4162" s="793" t="s">
        <v>10</v>
      </c>
      <c r="E4162" s="461" t="str">
        <f>IF(ROSTER!D$3="","",ROSTER!D$3)</f>
        <v/>
      </c>
      <c r="F4162" s="461"/>
      <c r="G4162" s="461"/>
      <c r="H4162" s="461"/>
      <c r="I4162" s="461"/>
      <c r="J4162" s="461"/>
      <c r="K4162" s="461"/>
      <c r="L4162" s="461"/>
      <c r="M4162" s="461"/>
      <c r="N4162" s="461"/>
      <c r="O4162" s="461"/>
      <c r="P4162" s="461"/>
      <c r="Q4162" s="461"/>
      <c r="R4162" s="461"/>
      <c r="S4162" s="461"/>
      <c r="T4162" s="461"/>
      <c r="U4162" s="461"/>
      <c r="V4162" s="461"/>
      <c r="W4162" s="461"/>
      <c r="X4162" s="461"/>
      <c r="Y4162" s="461"/>
      <c r="Z4162" s="461"/>
      <c r="AA4162" s="461"/>
      <c r="AB4162" s="461"/>
      <c r="AC4162" s="461"/>
      <c r="AD4162" s="144"/>
      <c r="AE4162" s="792" t="s">
        <v>11</v>
      </c>
      <c r="AF4162" s="792"/>
      <c r="AG4162" s="792"/>
      <c r="AH4162" s="792"/>
      <c r="AI4162" s="792"/>
      <c r="AJ4162" s="792"/>
      <c r="AK4162" s="792"/>
      <c r="AL4162" s="792"/>
      <c r="AM4162" s="792"/>
      <c r="AN4162" s="462"/>
      <c r="AO4162" s="462"/>
      <c r="AP4162" s="462"/>
      <c r="AQ4162" s="462"/>
      <c r="AR4162" s="462"/>
      <c r="AS4162" s="462"/>
      <c r="AT4162" s="462"/>
      <c r="AU4162" s="462"/>
      <c r="AV4162" s="462"/>
      <c r="AW4162" s="462"/>
      <c r="AX4162" s="462"/>
      <c r="AY4162" s="462"/>
      <c r="AZ4162" s="462"/>
      <c r="BA4162" s="462"/>
      <c r="BB4162" s="462"/>
      <c r="BC4162" s="462"/>
      <c r="BD4162" s="462"/>
      <c r="BE4162" s="462"/>
      <c r="BF4162" s="462"/>
      <c r="BG4162" s="462"/>
      <c r="BH4162" s="462"/>
      <c r="BI4162" s="462"/>
      <c r="BJ4162" s="462"/>
      <c r="BK4162" s="462"/>
      <c r="BL4162" s="462"/>
      <c r="BM4162" s="462"/>
      <c r="BN4162" s="460"/>
      <c r="BO4162" s="460"/>
      <c r="BP4162" s="460"/>
      <c r="BQ4162" s="54"/>
      <c r="BR4162" s="54"/>
      <c r="BS4162" s="780"/>
    </row>
    <row r="4163" spans="1:71" ht="8.85" customHeight="1" x14ac:dyDescent="0.4">
      <c r="A4163" s="785"/>
      <c r="B4163" s="140"/>
      <c r="C4163" s="143" t="s">
        <v>34</v>
      </c>
      <c r="D4163" s="143"/>
      <c r="E4163" s="143"/>
      <c r="F4163" s="145"/>
      <c r="G4163" s="145"/>
      <c r="H4163" s="143"/>
      <c r="I4163" s="143"/>
      <c r="J4163" s="146"/>
      <c r="K4163" s="146"/>
      <c r="L4163" s="146"/>
      <c r="M4163" s="146"/>
      <c r="N4163" s="146"/>
      <c r="O4163" s="146"/>
      <c r="P4163" s="146"/>
      <c r="Q4163" s="146"/>
      <c r="R4163" s="146"/>
      <c r="S4163" s="146"/>
      <c r="T4163" s="146"/>
      <c r="U4163" s="146"/>
      <c r="V4163" s="146"/>
      <c r="W4163" s="146"/>
      <c r="X4163" s="146"/>
      <c r="Y4163" s="146"/>
      <c r="Z4163" s="146"/>
      <c r="AA4163" s="146"/>
      <c r="AB4163" s="146"/>
      <c r="AC4163" s="146"/>
      <c r="AD4163" s="146"/>
      <c r="AE4163" s="146"/>
      <c r="AF4163" s="146"/>
      <c r="AG4163" s="143"/>
      <c r="AH4163" s="147"/>
      <c r="AI4163" s="148"/>
      <c r="AJ4163" s="148"/>
      <c r="AK4163" s="148"/>
      <c r="AL4163" s="148"/>
      <c r="AM4163" s="148"/>
      <c r="AN4163" s="148"/>
      <c r="AO4163" s="149"/>
      <c r="AP4163" s="150"/>
      <c r="AQ4163" s="150"/>
      <c r="AR4163" s="150"/>
      <c r="AS4163" s="150"/>
      <c r="AT4163" s="150"/>
      <c r="AU4163" s="150"/>
      <c r="AV4163" s="150"/>
      <c r="AW4163" s="150"/>
      <c r="AX4163" s="150"/>
      <c r="AY4163" s="150"/>
      <c r="AZ4163" s="150"/>
      <c r="BA4163" s="150"/>
      <c r="BB4163" s="150"/>
      <c r="BC4163" s="150"/>
      <c r="BD4163" s="150"/>
      <c r="BE4163" s="150"/>
      <c r="BF4163" s="150"/>
      <c r="BG4163" s="150"/>
      <c r="BH4163" s="150"/>
      <c r="BI4163" s="150"/>
      <c r="BJ4163" s="150"/>
      <c r="BK4163" s="150"/>
      <c r="BL4163" s="150"/>
      <c r="BM4163" s="150"/>
      <c r="BN4163" s="150"/>
      <c r="BO4163" s="151"/>
      <c r="BP4163" s="151"/>
      <c r="BQ4163" s="59"/>
      <c r="BR4163" s="59"/>
      <c r="BS4163" s="785"/>
    </row>
    <row r="4164" spans="1:71" s="58" customFormat="1" ht="42.75" x14ac:dyDescent="0.4">
      <c r="A4164" s="780"/>
      <c r="B4164" s="140"/>
      <c r="C4164" s="794" t="s">
        <v>33</v>
      </c>
      <c r="D4164" s="794"/>
      <c r="E4164" s="463"/>
      <c r="F4164" s="463"/>
      <c r="G4164" s="463"/>
      <c r="H4164" s="463"/>
      <c r="I4164" s="463"/>
      <c r="J4164" s="463"/>
      <c r="K4164" s="463"/>
      <c r="L4164" s="463"/>
      <c r="M4164" s="463"/>
      <c r="N4164" s="463"/>
      <c r="O4164" s="463"/>
      <c r="P4164" s="463"/>
      <c r="Q4164" s="463"/>
      <c r="R4164" s="463"/>
      <c r="S4164" s="463"/>
      <c r="T4164" s="463"/>
      <c r="U4164" s="463"/>
      <c r="V4164" s="463"/>
      <c r="W4164" s="463"/>
      <c r="X4164" s="463"/>
      <c r="Y4164" s="463"/>
      <c r="Z4164" s="463"/>
      <c r="AA4164" s="463"/>
      <c r="AB4164" s="463"/>
      <c r="AC4164" s="463"/>
      <c r="AD4164" s="144"/>
      <c r="AE4164" s="185" t="s">
        <v>18</v>
      </c>
      <c r="AF4164" s="185"/>
      <c r="AG4164" s="185"/>
      <c r="AH4164" s="792" t="s">
        <v>18</v>
      </c>
      <c r="AI4164" s="792"/>
      <c r="AJ4164" s="792"/>
      <c r="AK4164" s="792"/>
      <c r="AL4164" s="792"/>
      <c r="AM4164" s="792"/>
      <c r="AN4164" s="463"/>
      <c r="AO4164" s="463"/>
      <c r="AP4164" s="463"/>
      <c r="AQ4164" s="463"/>
      <c r="AR4164" s="463"/>
      <c r="AS4164" s="463"/>
      <c r="AT4164" s="463"/>
      <c r="AU4164" s="463"/>
      <c r="AV4164" s="463"/>
      <c r="AW4164" s="463"/>
      <c r="AX4164" s="463"/>
      <c r="AY4164" s="463"/>
      <c r="AZ4164" s="463"/>
      <c r="BA4164" s="792" t="s">
        <v>12</v>
      </c>
      <c r="BB4164" s="792"/>
      <c r="BC4164" s="792"/>
      <c r="BD4164" s="464"/>
      <c r="BE4164" s="464"/>
      <c r="BF4164" s="464"/>
      <c r="BG4164" s="464"/>
      <c r="BH4164" s="464"/>
      <c r="BI4164" s="464"/>
      <c r="BJ4164" s="464"/>
      <c r="BK4164" s="464"/>
      <c r="BL4164" s="464"/>
      <c r="BM4164" s="464"/>
      <c r="BN4164" s="152"/>
      <c r="BO4164" s="153"/>
      <c r="BP4164" s="153"/>
      <c r="BQ4164" s="60">
        <f>IF(BD4164=0,0,1)</f>
        <v>0</v>
      </c>
      <c r="BR4164" s="61">
        <f>IF((BF4218+BJ4218)&gt;(AU4218+AY4218),1,0)</f>
        <v>0</v>
      </c>
      <c r="BS4164" s="786"/>
    </row>
    <row r="4165" spans="1:71" ht="9.6" customHeight="1" x14ac:dyDescent="0.4">
      <c r="A4165" s="779"/>
      <c r="B4165" s="140"/>
      <c r="C4165" s="141"/>
      <c r="D4165" s="141"/>
      <c r="E4165" s="141"/>
      <c r="F4165" s="142"/>
      <c r="G4165" s="142"/>
      <c r="H4165" s="141"/>
      <c r="I4165" s="141"/>
      <c r="J4165" s="141"/>
      <c r="K4165" s="141"/>
      <c r="L4165" s="141"/>
      <c r="M4165" s="141"/>
      <c r="N4165" s="141"/>
      <c r="O4165" s="141"/>
      <c r="P4165" s="141"/>
      <c r="Q4165" s="141"/>
      <c r="R4165" s="141"/>
      <c r="S4165" s="141"/>
      <c r="T4165" s="141"/>
      <c r="U4165" s="141"/>
      <c r="V4165" s="141"/>
      <c r="W4165" s="141"/>
      <c r="X4165" s="141"/>
      <c r="Y4165" s="141"/>
      <c r="Z4165" s="141"/>
      <c r="AA4165" s="141"/>
      <c r="AB4165" s="141"/>
      <c r="AC4165" s="141"/>
      <c r="AD4165" s="141"/>
      <c r="AE4165" s="141"/>
      <c r="AF4165" s="143"/>
      <c r="AG4165" s="143"/>
      <c r="AH4165" s="141"/>
      <c r="AI4165" s="141"/>
      <c r="AJ4165" s="141"/>
      <c r="AK4165" s="141"/>
      <c r="AL4165" s="141"/>
      <c r="AM4165" s="141"/>
      <c r="AN4165" s="141"/>
      <c r="AO4165" s="141"/>
      <c r="AP4165" s="141"/>
      <c r="AQ4165" s="141"/>
      <c r="AR4165" s="141"/>
      <c r="AS4165" s="141"/>
      <c r="AT4165" s="141"/>
      <c r="AU4165" s="141"/>
      <c r="AV4165" s="141"/>
      <c r="AW4165" s="141"/>
      <c r="AX4165" s="141"/>
      <c r="AY4165" s="141"/>
      <c r="AZ4165" s="141"/>
      <c r="BA4165" s="141"/>
      <c r="BB4165" s="141"/>
      <c r="BC4165" s="141"/>
      <c r="BD4165" s="141"/>
      <c r="BE4165" s="141"/>
      <c r="BF4165" s="141"/>
      <c r="BG4165" s="141"/>
      <c r="BH4165" s="141"/>
      <c r="BI4165" s="141"/>
      <c r="BJ4165" s="141"/>
      <c r="BK4165" s="141"/>
      <c r="BL4165" s="141"/>
      <c r="BM4165" s="141"/>
      <c r="BN4165" s="141"/>
      <c r="BO4165" s="154"/>
      <c r="BP4165" s="154"/>
      <c r="BQ4165" s="53"/>
      <c r="BR4165" s="53"/>
      <c r="BS4165" s="779"/>
    </row>
    <row r="4166" spans="1:71" ht="8.85" customHeight="1" thickBot="1" x14ac:dyDescent="0.45">
      <c r="A4166" s="779"/>
      <c r="B4166" s="155"/>
      <c r="C4166" s="156"/>
      <c r="D4166" s="156"/>
      <c r="E4166" s="156"/>
      <c r="F4166" s="157"/>
      <c r="G4166" s="157"/>
      <c r="H4166" s="156"/>
      <c r="I4166" s="156"/>
      <c r="J4166" s="156"/>
      <c r="K4166" s="156"/>
      <c r="L4166" s="156"/>
      <c r="M4166" s="156"/>
      <c r="N4166" s="156"/>
      <c r="O4166" s="156"/>
      <c r="P4166" s="156"/>
      <c r="Q4166" s="156"/>
      <c r="R4166" s="156"/>
      <c r="S4166" s="156"/>
      <c r="T4166" s="156"/>
      <c r="U4166" s="156"/>
      <c r="V4166" s="156"/>
      <c r="W4166" s="156"/>
      <c r="X4166" s="156"/>
      <c r="Y4166" s="156"/>
      <c r="Z4166" s="156"/>
      <c r="AA4166" s="156"/>
      <c r="AB4166" s="156"/>
      <c r="AC4166" s="156"/>
      <c r="AD4166" s="156"/>
      <c r="AE4166" s="156"/>
      <c r="AF4166" s="158"/>
      <c r="AG4166" s="158"/>
      <c r="AH4166" s="156"/>
      <c r="AI4166" s="156"/>
      <c r="AJ4166" s="156"/>
      <c r="AK4166" s="156"/>
      <c r="AL4166" s="156"/>
      <c r="AM4166" s="156"/>
      <c r="AN4166" s="156"/>
      <c r="AO4166" s="156"/>
      <c r="AP4166" s="156"/>
      <c r="AQ4166" s="156"/>
      <c r="AR4166" s="156"/>
      <c r="AS4166" s="156"/>
      <c r="AT4166" s="156"/>
      <c r="AU4166" s="156"/>
      <c r="AV4166" s="156"/>
      <c r="AW4166" s="156"/>
      <c r="AX4166" s="156"/>
      <c r="AY4166" s="156"/>
      <c r="AZ4166" s="156"/>
      <c r="BA4166" s="156"/>
      <c r="BB4166" s="156"/>
      <c r="BC4166" s="156"/>
      <c r="BD4166" s="156"/>
      <c r="BE4166" s="156"/>
      <c r="BF4166" s="156"/>
      <c r="BG4166" s="156"/>
      <c r="BH4166" s="156"/>
      <c r="BI4166" s="156"/>
      <c r="BJ4166" s="156"/>
      <c r="BK4166" s="156"/>
      <c r="BL4166" s="156"/>
      <c r="BM4166" s="156"/>
      <c r="BN4166" s="156"/>
      <c r="BO4166" s="159"/>
      <c r="BP4166" s="159"/>
      <c r="BQ4166" s="53"/>
      <c r="BR4166" s="53"/>
      <c r="BS4166" s="779"/>
    </row>
    <row r="4167" spans="1:71" s="58" customFormat="1" ht="33.6" customHeight="1" thickTop="1" x14ac:dyDescent="0.4">
      <c r="A4167" s="786"/>
      <c r="B4167" s="795" t="s">
        <v>0</v>
      </c>
      <c r="C4167" s="796" t="s">
        <v>1</v>
      </c>
      <c r="D4167" s="797"/>
      <c r="E4167" s="221" t="s">
        <v>24</v>
      </c>
      <c r="F4167" s="466" t="s">
        <v>96</v>
      </c>
      <c r="G4167" s="466" t="s">
        <v>97</v>
      </c>
      <c r="H4167" s="468" t="s">
        <v>36</v>
      </c>
      <c r="I4167" s="469"/>
      <c r="J4167" s="472" t="s">
        <v>7</v>
      </c>
      <c r="K4167" s="472"/>
      <c r="L4167" s="472"/>
      <c r="M4167" s="472"/>
      <c r="N4167" s="472"/>
      <c r="O4167" s="472"/>
      <c r="P4167" s="472" t="s">
        <v>2</v>
      </c>
      <c r="Q4167" s="472"/>
      <c r="R4167" s="472"/>
      <c r="S4167" s="472"/>
      <c r="T4167" s="472"/>
      <c r="U4167" s="472"/>
      <c r="V4167" s="473" t="s">
        <v>30</v>
      </c>
      <c r="W4167" s="474"/>
      <c r="X4167" s="473" t="s">
        <v>31</v>
      </c>
      <c r="Y4167" s="474"/>
      <c r="Z4167" s="477" t="s">
        <v>39</v>
      </c>
      <c r="AA4167" s="478"/>
      <c r="AB4167" s="481" t="s">
        <v>6</v>
      </c>
      <c r="AC4167" s="481"/>
      <c r="AD4167" s="481"/>
      <c r="AE4167" s="481"/>
      <c r="AF4167" s="481"/>
      <c r="AG4167" s="481"/>
      <c r="AH4167" s="472" t="s">
        <v>59</v>
      </c>
      <c r="AI4167" s="472"/>
      <c r="AJ4167" s="472"/>
      <c r="AK4167" s="472"/>
      <c r="AL4167" s="472"/>
      <c r="AM4167" s="472"/>
      <c r="AN4167" s="472" t="s">
        <v>60</v>
      </c>
      <c r="AO4167" s="472"/>
      <c r="AP4167" s="472"/>
      <c r="AQ4167" s="472"/>
      <c r="AR4167" s="472"/>
      <c r="AS4167" s="472"/>
      <c r="AT4167" s="472" t="s">
        <v>61</v>
      </c>
      <c r="AU4167" s="472"/>
      <c r="AV4167" s="472"/>
      <c r="AW4167" s="472"/>
      <c r="AX4167" s="472"/>
      <c r="AY4167" s="482"/>
      <c r="AZ4167" s="472" t="s">
        <v>4</v>
      </c>
      <c r="BA4167" s="472"/>
      <c r="BB4167" s="472"/>
      <c r="BC4167" s="472"/>
      <c r="BD4167" s="472"/>
      <c r="BE4167" s="472"/>
      <c r="BF4167" s="472" t="s">
        <v>62</v>
      </c>
      <c r="BG4167" s="472"/>
      <c r="BH4167" s="472"/>
      <c r="BI4167" s="472"/>
      <c r="BJ4167" s="472"/>
      <c r="BK4167" s="483"/>
      <c r="BL4167" s="484" t="s">
        <v>22</v>
      </c>
      <c r="BM4167" s="485"/>
      <c r="BN4167" s="486"/>
      <c r="BO4167" s="490" t="s">
        <v>76</v>
      </c>
      <c r="BP4167" s="490" t="s">
        <v>77</v>
      </c>
      <c r="BQ4167" s="62"/>
      <c r="BR4167" s="62"/>
      <c r="BS4167" s="786"/>
    </row>
    <row r="4168" spans="1:71" s="64" customFormat="1" ht="45" customHeight="1" x14ac:dyDescent="0.35">
      <c r="A4168" s="787"/>
      <c r="B4168" s="798"/>
      <c r="C4168" s="799"/>
      <c r="D4168" s="800"/>
      <c r="E4168" s="220" t="s">
        <v>98</v>
      </c>
      <c r="F4168" s="467"/>
      <c r="G4168" s="467"/>
      <c r="H4168" s="470"/>
      <c r="I4168" s="471"/>
      <c r="J4168" s="492" t="s">
        <v>15</v>
      </c>
      <c r="K4168" s="493"/>
      <c r="L4168" s="494" t="s">
        <v>16</v>
      </c>
      <c r="M4168" s="495"/>
      <c r="N4168" s="496" t="s">
        <v>17</v>
      </c>
      <c r="O4168" s="497" t="s">
        <v>8</v>
      </c>
      <c r="P4168" s="498" t="s">
        <v>103</v>
      </c>
      <c r="Q4168" s="499"/>
      <c r="R4168" s="500" t="s">
        <v>104</v>
      </c>
      <c r="S4168" s="501"/>
      <c r="T4168" s="502" t="s">
        <v>21</v>
      </c>
      <c r="U4168" s="503"/>
      <c r="V4168" s="475"/>
      <c r="W4168" s="476"/>
      <c r="X4168" s="475"/>
      <c r="Y4168" s="476"/>
      <c r="Z4168" s="479"/>
      <c r="AA4168" s="480"/>
      <c r="AB4168" s="504" t="s">
        <v>43</v>
      </c>
      <c r="AC4168" s="505"/>
      <c r="AD4168" s="506" t="s">
        <v>20</v>
      </c>
      <c r="AE4168" s="507" t="s">
        <v>3</v>
      </c>
      <c r="AF4168" s="508" t="s">
        <v>5</v>
      </c>
      <c r="AG4168" s="509"/>
      <c r="AH4168" s="492" t="s">
        <v>43</v>
      </c>
      <c r="AI4168" s="493"/>
      <c r="AJ4168" s="494" t="s">
        <v>20</v>
      </c>
      <c r="AK4168" s="495" t="s">
        <v>3</v>
      </c>
      <c r="AL4168" s="510" t="s">
        <v>5</v>
      </c>
      <c r="AM4168" s="511"/>
      <c r="AN4168" s="492" t="s">
        <v>43</v>
      </c>
      <c r="AO4168" s="493"/>
      <c r="AP4168" s="494" t="s">
        <v>20</v>
      </c>
      <c r="AQ4168" s="495" t="s">
        <v>3</v>
      </c>
      <c r="AR4168" s="510" t="s">
        <v>5</v>
      </c>
      <c r="AS4168" s="511"/>
      <c r="AT4168" s="465" t="s">
        <v>43</v>
      </c>
      <c r="AU4168" s="512"/>
      <c r="AV4168" s="513" t="s">
        <v>20</v>
      </c>
      <c r="AW4168" s="514" t="s">
        <v>3</v>
      </c>
      <c r="AX4168" s="510" t="s">
        <v>5</v>
      </c>
      <c r="AY4168" s="515"/>
      <c r="AZ4168" s="492" t="s">
        <v>43</v>
      </c>
      <c r="BA4168" s="493"/>
      <c r="BB4168" s="494" t="s">
        <v>20</v>
      </c>
      <c r="BC4168" s="495" t="s">
        <v>3</v>
      </c>
      <c r="BD4168" s="510" t="s">
        <v>5</v>
      </c>
      <c r="BE4168" s="511"/>
      <c r="BF4168" s="465" t="s">
        <v>43</v>
      </c>
      <c r="BG4168" s="512"/>
      <c r="BH4168" s="513" t="s">
        <v>20</v>
      </c>
      <c r="BI4168" s="514" t="s">
        <v>3</v>
      </c>
      <c r="BJ4168" s="510" t="s">
        <v>5</v>
      </c>
      <c r="BK4168" s="511"/>
      <c r="BL4168" s="487"/>
      <c r="BM4168" s="488"/>
      <c r="BN4168" s="489"/>
      <c r="BO4168" s="491"/>
      <c r="BP4168" s="491"/>
      <c r="BQ4168" s="63"/>
      <c r="BR4168" s="63"/>
      <c r="BS4168" s="787"/>
    </row>
    <row r="4169" spans="1:71" ht="23.85" customHeight="1" x14ac:dyDescent="0.35">
      <c r="A4169" s="788"/>
      <c r="B4169" s="458" t="str">
        <f>IF(ROSTER!B$8="","",ROSTER!B$8)</f>
        <v/>
      </c>
      <c r="C4169" s="416" t="str">
        <f>IF(ROSTER!C$8="","",ROSTER!C$8)</f>
        <v/>
      </c>
      <c r="D4169" s="417"/>
      <c r="E4169" s="418"/>
      <c r="F4169" s="420">
        <f>IF(E4169="y",1,IF(E4169="S",1,0))</f>
        <v>0</v>
      </c>
      <c r="G4169" s="422">
        <f>IF(E4169="S",1,0)</f>
        <v>0</v>
      </c>
      <c r="H4169" s="424"/>
      <c r="I4169" s="425"/>
      <c r="J4169" s="428"/>
      <c r="K4169" s="429"/>
      <c r="L4169" s="432"/>
      <c r="M4169" s="433"/>
      <c r="N4169" s="436">
        <f>L4169+J4169</f>
        <v>0</v>
      </c>
      <c r="O4169" s="437"/>
      <c r="P4169" s="428"/>
      <c r="Q4169" s="429"/>
      <c r="R4169" s="432"/>
      <c r="S4169" s="440"/>
      <c r="T4169" s="432"/>
      <c r="U4169" s="425"/>
      <c r="V4169" s="440"/>
      <c r="W4169" s="425"/>
      <c r="X4169" s="428"/>
      <c r="Y4169" s="425"/>
      <c r="Z4169" s="428"/>
      <c r="AA4169" s="425"/>
      <c r="AB4169" s="428"/>
      <c r="AC4169" s="429"/>
      <c r="AD4169" s="432"/>
      <c r="AE4169" s="433"/>
      <c r="AF4169" s="442">
        <f>IF(AB4169=0,0,(AD4169/AB4169)*100)</f>
        <v>0</v>
      </c>
      <c r="AG4169" s="443"/>
      <c r="AH4169" s="428"/>
      <c r="AI4169" s="429"/>
      <c r="AJ4169" s="432"/>
      <c r="AK4169" s="433"/>
      <c r="AL4169" s="446">
        <f>IF(AH4169=0,0,(AJ4169/AH4169)*100)</f>
        <v>0</v>
      </c>
      <c r="AM4169" s="447"/>
      <c r="AN4169" s="428"/>
      <c r="AO4169" s="429"/>
      <c r="AP4169" s="432"/>
      <c r="AQ4169" s="433"/>
      <c r="AR4169" s="446">
        <f>IF(AN4169=0,0,(AP4169/AN4169)*100)</f>
        <v>0</v>
      </c>
      <c r="AS4169" s="447"/>
      <c r="AT4169" s="450">
        <f>AB4169+AH4169+AN4169</f>
        <v>0</v>
      </c>
      <c r="AU4169" s="451"/>
      <c r="AV4169" s="454">
        <f>AD4169+AJ4169+AP4169</f>
        <v>0</v>
      </c>
      <c r="AW4169" s="455"/>
      <c r="AX4169" s="446">
        <f>IF(AT4169=0,0,(AV4169/AT4169)*100)</f>
        <v>0</v>
      </c>
      <c r="AY4169" s="447"/>
      <c r="AZ4169" s="428"/>
      <c r="BA4169" s="429"/>
      <c r="BB4169" s="432"/>
      <c r="BC4169" s="433"/>
      <c r="BD4169" s="446">
        <f>IF(AZ4169=0,0,(BB4169/AZ4169)*100)</f>
        <v>0</v>
      </c>
      <c r="BE4169" s="447"/>
      <c r="BF4169" s="450">
        <f>AT4169+AZ4169</f>
        <v>0</v>
      </c>
      <c r="BG4169" s="451"/>
      <c r="BH4169" s="454">
        <f>AV4169+BB4169</f>
        <v>0</v>
      </c>
      <c r="BI4169" s="455"/>
      <c r="BJ4169" s="446">
        <f>IF(BF4169=0,0,(BH4169/BF4169)*100)</f>
        <v>0</v>
      </c>
      <c r="BK4169" s="447"/>
      <c r="BL4169" s="406">
        <f>(AD4169*2)+(AJ4169*2)+(AP4169*3)+BB4169</f>
        <v>0</v>
      </c>
      <c r="BM4169" s="407"/>
      <c r="BN4169" s="408"/>
      <c r="BO4169" s="404" t="e">
        <f>(BL4169*BR$2468)+(N4169*BR$2469)+(X4169*BR$2470)+(R4169*BR$2471)+(V4169*BR$2472)+(Z4169*BR$2473)</f>
        <v>#REF!</v>
      </c>
      <c r="BP4169" s="404" t="e">
        <f>((AZ4169-BB4169)*BR$2475)+((AT4169-AV4169)*BR$2474)+(H4169*BR$2476)+(P4169*BR$2477)</f>
        <v>#REF!</v>
      </c>
      <c r="BQ4169" s="65" t="s">
        <v>65</v>
      </c>
      <c r="BR4169" s="66" t="e">
        <f>IF(#REF!="B",#REF!,IF(#REF!="C",#REF!,#REF!))</f>
        <v>#REF!</v>
      </c>
      <c r="BS4169" s="787"/>
    </row>
    <row r="4170" spans="1:71" ht="23.85" customHeight="1" x14ac:dyDescent="0.35">
      <c r="A4170" s="788"/>
      <c r="B4170" s="459"/>
      <c r="C4170" s="412" t="str">
        <f>IF(ROSTER!D$8="","",ROSTER!D$8)</f>
        <v/>
      </c>
      <c r="D4170" s="413"/>
      <c r="E4170" s="419"/>
      <c r="F4170" s="421"/>
      <c r="G4170" s="423"/>
      <c r="H4170" s="426"/>
      <c r="I4170" s="427"/>
      <c r="J4170" s="430"/>
      <c r="K4170" s="431"/>
      <c r="L4170" s="434"/>
      <c r="M4170" s="435"/>
      <c r="N4170" s="438" t="s">
        <v>14</v>
      </c>
      <c r="O4170" s="439"/>
      <c r="P4170" s="430"/>
      <c r="Q4170" s="431"/>
      <c r="R4170" s="434"/>
      <c r="S4170" s="441"/>
      <c r="T4170" s="434"/>
      <c r="U4170" s="427"/>
      <c r="V4170" s="441"/>
      <c r="W4170" s="427"/>
      <c r="X4170" s="430"/>
      <c r="Y4170" s="427"/>
      <c r="Z4170" s="430"/>
      <c r="AA4170" s="427"/>
      <c r="AB4170" s="430"/>
      <c r="AC4170" s="431"/>
      <c r="AD4170" s="434"/>
      <c r="AE4170" s="435"/>
      <c r="AF4170" s="444"/>
      <c r="AG4170" s="445"/>
      <c r="AH4170" s="430"/>
      <c r="AI4170" s="431"/>
      <c r="AJ4170" s="434"/>
      <c r="AK4170" s="435"/>
      <c r="AL4170" s="448"/>
      <c r="AM4170" s="449"/>
      <c r="AN4170" s="430"/>
      <c r="AO4170" s="431"/>
      <c r="AP4170" s="434"/>
      <c r="AQ4170" s="435"/>
      <c r="AR4170" s="448"/>
      <c r="AS4170" s="449"/>
      <c r="AT4170" s="452"/>
      <c r="AU4170" s="453"/>
      <c r="AV4170" s="456"/>
      <c r="AW4170" s="457"/>
      <c r="AX4170" s="448"/>
      <c r="AY4170" s="449"/>
      <c r="AZ4170" s="430"/>
      <c r="BA4170" s="431"/>
      <c r="BB4170" s="434"/>
      <c r="BC4170" s="435"/>
      <c r="BD4170" s="448"/>
      <c r="BE4170" s="449"/>
      <c r="BF4170" s="452"/>
      <c r="BG4170" s="453"/>
      <c r="BH4170" s="456"/>
      <c r="BI4170" s="457"/>
      <c r="BJ4170" s="448"/>
      <c r="BK4170" s="449"/>
      <c r="BL4170" s="409"/>
      <c r="BM4170" s="410"/>
      <c r="BN4170" s="411"/>
      <c r="BO4170" s="405"/>
      <c r="BP4170" s="405"/>
      <c r="BQ4170" s="65" t="s">
        <v>66</v>
      </c>
      <c r="BR4170" s="66" t="e">
        <f>IF(#REF!="B",#REF!,IF(#REF!="C",#REF!,#REF!))</f>
        <v>#REF!</v>
      </c>
      <c r="BS4170" s="787"/>
    </row>
    <row r="4171" spans="1:71" ht="21.75" customHeight="1" x14ac:dyDescent="0.35">
      <c r="A4171" s="779"/>
      <c r="B4171" s="458" t="str">
        <f>IF(ROSTER!B$10="","",ROSTER!B$10)</f>
        <v/>
      </c>
      <c r="C4171" s="416" t="str">
        <f>IF(ROSTER!C$10="","",ROSTER!C$10)</f>
        <v/>
      </c>
      <c r="D4171" s="417"/>
      <c r="E4171" s="418"/>
      <c r="F4171" s="420">
        <f>IF(E4171="y",1,IF(E4171="S",1,0))</f>
        <v>0</v>
      </c>
      <c r="G4171" s="422">
        <f>IF(E4171="S",1,0)</f>
        <v>0</v>
      </c>
      <c r="H4171" s="424"/>
      <c r="I4171" s="425"/>
      <c r="J4171" s="428"/>
      <c r="K4171" s="429"/>
      <c r="L4171" s="432"/>
      <c r="M4171" s="433"/>
      <c r="N4171" s="436">
        <f>L4171+J4171</f>
        <v>0</v>
      </c>
      <c r="O4171" s="437"/>
      <c r="P4171" s="428"/>
      <c r="Q4171" s="429"/>
      <c r="R4171" s="432"/>
      <c r="S4171" s="440"/>
      <c r="T4171" s="432"/>
      <c r="U4171" s="425"/>
      <c r="V4171" s="440"/>
      <c r="W4171" s="425"/>
      <c r="X4171" s="428"/>
      <c r="Y4171" s="425"/>
      <c r="Z4171" s="428"/>
      <c r="AA4171" s="425"/>
      <c r="AB4171" s="428"/>
      <c r="AC4171" s="429"/>
      <c r="AD4171" s="432"/>
      <c r="AE4171" s="433"/>
      <c r="AF4171" s="442">
        <f>IF(AB4171=0,0,(AD4171/AB4171)*100)</f>
        <v>0</v>
      </c>
      <c r="AG4171" s="443"/>
      <c r="AH4171" s="428"/>
      <c r="AI4171" s="429"/>
      <c r="AJ4171" s="432"/>
      <c r="AK4171" s="433"/>
      <c r="AL4171" s="446">
        <f>IF(AH4171=0,0,(AJ4171/AH4171)*100)</f>
        <v>0</v>
      </c>
      <c r="AM4171" s="447"/>
      <c r="AN4171" s="428"/>
      <c r="AO4171" s="429"/>
      <c r="AP4171" s="432"/>
      <c r="AQ4171" s="433"/>
      <c r="AR4171" s="446">
        <f>IF(AN4171=0,0,(AP4171/AN4171)*100)</f>
        <v>0</v>
      </c>
      <c r="AS4171" s="447"/>
      <c r="AT4171" s="450">
        <f>AB4171+AH4171+AN4171</f>
        <v>0</v>
      </c>
      <c r="AU4171" s="451"/>
      <c r="AV4171" s="454">
        <f>AD4171+AJ4171+AP4171</f>
        <v>0</v>
      </c>
      <c r="AW4171" s="455"/>
      <c r="AX4171" s="446">
        <f>IF(AT4171=0,0,(AV4171/AT4171)*100)</f>
        <v>0</v>
      </c>
      <c r="AY4171" s="447"/>
      <c r="AZ4171" s="428"/>
      <c r="BA4171" s="429"/>
      <c r="BB4171" s="432"/>
      <c r="BC4171" s="433"/>
      <c r="BD4171" s="446">
        <f>IF(AZ4171=0,0,(BB4171/AZ4171)*100)</f>
        <v>0</v>
      </c>
      <c r="BE4171" s="447"/>
      <c r="BF4171" s="450">
        <f>AT4171+AZ4171</f>
        <v>0</v>
      </c>
      <c r="BG4171" s="451"/>
      <c r="BH4171" s="454">
        <f>AV4171+BB4171</f>
        <v>0</v>
      </c>
      <c r="BI4171" s="455"/>
      <c r="BJ4171" s="446">
        <f>IF(BF4171=0,0,(BH4171/BF4171)*100)</f>
        <v>0</v>
      </c>
      <c r="BK4171" s="447"/>
      <c r="BL4171" s="406">
        <f>(AD4171*2)+(AJ4171*2)+(AP4171*3)+BB4171</f>
        <v>0</v>
      </c>
      <c r="BM4171" s="407"/>
      <c r="BN4171" s="408"/>
      <c r="BO4171" s="404" t="e">
        <f>(BL4171*BR$2468)+(N4171*BR$2469)+(X4171*BR$2470)+(R4171*BR$2471)+(V4171*BR$2472)+(Z4171*BR$2473)</f>
        <v>#REF!</v>
      </c>
      <c r="BP4171" s="404" t="e">
        <f>((AZ4171-BB4171)*BR$2475)+((AT4171-AV4171)*BR$2474)+(H4171*BR$2476)+(P4171*BR$2477)</f>
        <v>#REF!</v>
      </c>
      <c r="BQ4171" s="65" t="s">
        <v>67</v>
      </c>
      <c r="BR4171" s="66" t="e">
        <f>IF(#REF!="B",#REF!,IF(#REF!="C",#REF!,#REF!))</f>
        <v>#REF!</v>
      </c>
      <c r="BS4171" s="787"/>
    </row>
    <row r="4172" spans="1:71" ht="21.75" customHeight="1" x14ac:dyDescent="0.35">
      <c r="A4172" s="779"/>
      <c r="B4172" s="459"/>
      <c r="C4172" s="412" t="str">
        <f>IF(ROSTER!D$10="","",ROSTER!D$10)</f>
        <v/>
      </c>
      <c r="D4172" s="413"/>
      <c r="E4172" s="419"/>
      <c r="F4172" s="421"/>
      <c r="G4172" s="423"/>
      <c r="H4172" s="426"/>
      <c r="I4172" s="427"/>
      <c r="J4172" s="430"/>
      <c r="K4172" s="431"/>
      <c r="L4172" s="434"/>
      <c r="M4172" s="435"/>
      <c r="N4172" s="438" t="s">
        <v>14</v>
      </c>
      <c r="O4172" s="439"/>
      <c r="P4172" s="430"/>
      <c r="Q4172" s="431"/>
      <c r="R4172" s="434"/>
      <c r="S4172" s="441"/>
      <c r="T4172" s="434"/>
      <c r="U4172" s="427"/>
      <c r="V4172" s="441"/>
      <c r="W4172" s="427"/>
      <c r="X4172" s="430"/>
      <c r="Y4172" s="427"/>
      <c r="Z4172" s="430"/>
      <c r="AA4172" s="427"/>
      <c r="AB4172" s="430"/>
      <c r="AC4172" s="431"/>
      <c r="AD4172" s="434"/>
      <c r="AE4172" s="435"/>
      <c r="AF4172" s="444"/>
      <c r="AG4172" s="445"/>
      <c r="AH4172" s="430"/>
      <c r="AI4172" s="431"/>
      <c r="AJ4172" s="434"/>
      <c r="AK4172" s="435"/>
      <c r="AL4172" s="448"/>
      <c r="AM4172" s="449"/>
      <c r="AN4172" s="430"/>
      <c r="AO4172" s="431"/>
      <c r="AP4172" s="434"/>
      <c r="AQ4172" s="435"/>
      <c r="AR4172" s="448"/>
      <c r="AS4172" s="449"/>
      <c r="AT4172" s="452"/>
      <c r="AU4172" s="453"/>
      <c r="AV4172" s="456"/>
      <c r="AW4172" s="457"/>
      <c r="AX4172" s="448"/>
      <c r="AY4172" s="449"/>
      <c r="AZ4172" s="430"/>
      <c r="BA4172" s="431"/>
      <c r="BB4172" s="434"/>
      <c r="BC4172" s="435"/>
      <c r="BD4172" s="448"/>
      <c r="BE4172" s="449"/>
      <c r="BF4172" s="452"/>
      <c r="BG4172" s="453"/>
      <c r="BH4172" s="456"/>
      <c r="BI4172" s="457"/>
      <c r="BJ4172" s="448"/>
      <c r="BK4172" s="449"/>
      <c r="BL4172" s="409"/>
      <c r="BM4172" s="410"/>
      <c r="BN4172" s="411"/>
      <c r="BO4172" s="405"/>
      <c r="BP4172" s="405"/>
      <c r="BQ4172" s="65" t="s">
        <v>68</v>
      </c>
      <c r="BR4172" s="66" t="e">
        <f>IF(#REF!="B",#REF!,IF(#REF!="C",#REF!,#REF!))</f>
        <v>#REF!</v>
      </c>
      <c r="BS4172" s="787"/>
    </row>
    <row r="4173" spans="1:71" ht="21.75" customHeight="1" x14ac:dyDescent="0.35">
      <c r="A4173" s="779"/>
      <c r="B4173" s="414" t="str">
        <f>IF(ROSTER!B$12="","",ROSTER!B$12)</f>
        <v/>
      </c>
      <c r="C4173" s="416" t="str">
        <f>IF(ROSTER!C$12="","",ROSTER!C$12)</f>
        <v/>
      </c>
      <c r="D4173" s="417"/>
      <c r="E4173" s="418"/>
      <c r="F4173" s="420">
        <f>IF(E4173="y",1,IF(E4173="S",1,0))</f>
        <v>0</v>
      </c>
      <c r="G4173" s="422">
        <f>IF(E4173="S",1,0)</f>
        <v>0</v>
      </c>
      <c r="H4173" s="424"/>
      <c r="I4173" s="425"/>
      <c r="J4173" s="428"/>
      <c r="K4173" s="429"/>
      <c r="L4173" s="432"/>
      <c r="M4173" s="433"/>
      <c r="N4173" s="436">
        <f>L4173+J4173</f>
        <v>0</v>
      </c>
      <c r="O4173" s="437"/>
      <c r="P4173" s="428"/>
      <c r="Q4173" s="429"/>
      <c r="R4173" s="432"/>
      <c r="S4173" s="440"/>
      <c r="T4173" s="432"/>
      <c r="U4173" s="425"/>
      <c r="V4173" s="440"/>
      <c r="W4173" s="425"/>
      <c r="X4173" s="428"/>
      <c r="Y4173" s="425"/>
      <c r="Z4173" s="428"/>
      <c r="AA4173" s="425"/>
      <c r="AB4173" s="428"/>
      <c r="AC4173" s="429"/>
      <c r="AD4173" s="432"/>
      <c r="AE4173" s="433"/>
      <c r="AF4173" s="442">
        <f>IF(AB4173=0,0,(AD4173/AB4173)*100)</f>
        <v>0</v>
      </c>
      <c r="AG4173" s="443"/>
      <c r="AH4173" s="428"/>
      <c r="AI4173" s="429"/>
      <c r="AJ4173" s="432"/>
      <c r="AK4173" s="433"/>
      <c r="AL4173" s="446">
        <f>IF(AH4173=0,0,(AJ4173/AH4173)*100)</f>
        <v>0</v>
      </c>
      <c r="AM4173" s="447"/>
      <c r="AN4173" s="428"/>
      <c r="AO4173" s="429"/>
      <c r="AP4173" s="432"/>
      <c r="AQ4173" s="433"/>
      <c r="AR4173" s="446">
        <f>IF(AN4173=0,0,(AP4173/AN4173)*100)</f>
        <v>0</v>
      </c>
      <c r="AS4173" s="447"/>
      <c r="AT4173" s="450">
        <f>AB4173+AH4173+AN4173</f>
        <v>0</v>
      </c>
      <c r="AU4173" s="451"/>
      <c r="AV4173" s="454">
        <f>AD4173+AJ4173+AP4173</f>
        <v>0</v>
      </c>
      <c r="AW4173" s="455"/>
      <c r="AX4173" s="446">
        <f>IF(AT4173=0,0,(AV4173/AT4173)*100)</f>
        <v>0</v>
      </c>
      <c r="AY4173" s="447"/>
      <c r="AZ4173" s="428"/>
      <c r="BA4173" s="429"/>
      <c r="BB4173" s="432"/>
      <c r="BC4173" s="433"/>
      <c r="BD4173" s="446">
        <f>IF(AZ4173=0,0,(BB4173/AZ4173)*100)</f>
        <v>0</v>
      </c>
      <c r="BE4173" s="447"/>
      <c r="BF4173" s="450">
        <f>AT4173+AZ4173</f>
        <v>0</v>
      </c>
      <c r="BG4173" s="451"/>
      <c r="BH4173" s="454">
        <f>AV4173+BB4173</f>
        <v>0</v>
      </c>
      <c r="BI4173" s="455"/>
      <c r="BJ4173" s="446">
        <f>IF(BF4173=0,0,(BH4173/BF4173)*100)</f>
        <v>0</v>
      </c>
      <c r="BK4173" s="447"/>
      <c r="BL4173" s="406">
        <f>(AD4173*2)+(AJ4173*2)+(AP4173*3)+BB4173</f>
        <v>0</v>
      </c>
      <c r="BM4173" s="407"/>
      <c r="BN4173" s="408"/>
      <c r="BO4173" s="404" t="e">
        <f>(BL4173*BR$2468)+(N4173*BR$2469)+(X4173*BR$2470)+(R4173*BR$2471)+(V4173*BR$2472)+(Z4173*BR$2473)</f>
        <v>#REF!</v>
      </c>
      <c r="BP4173" s="404" t="e">
        <f>((AZ4173-BB4173)*BR$2475)+((AT4173-AV4173)*BR$2474)+(H4173*BR$2476)+(P4173*BR$2477)</f>
        <v>#REF!</v>
      </c>
      <c r="BQ4173" s="65" t="s">
        <v>69</v>
      </c>
      <c r="BR4173" s="66" t="e">
        <f>IF(#REF!="B",#REF!,IF(#REF!="C",#REF!,#REF!))</f>
        <v>#REF!</v>
      </c>
      <c r="BS4173" s="787"/>
    </row>
    <row r="4174" spans="1:71" ht="21.75" customHeight="1" x14ac:dyDescent="0.35">
      <c r="A4174" s="779"/>
      <c r="B4174" s="415"/>
      <c r="C4174" s="412" t="str">
        <f>IF(ROSTER!D$12="","",ROSTER!D$12)</f>
        <v/>
      </c>
      <c r="D4174" s="413"/>
      <c r="E4174" s="419"/>
      <c r="F4174" s="421"/>
      <c r="G4174" s="423"/>
      <c r="H4174" s="426"/>
      <c r="I4174" s="427"/>
      <c r="J4174" s="430"/>
      <c r="K4174" s="431"/>
      <c r="L4174" s="434"/>
      <c r="M4174" s="435"/>
      <c r="N4174" s="438" t="s">
        <v>14</v>
      </c>
      <c r="O4174" s="439"/>
      <c r="P4174" s="430"/>
      <c r="Q4174" s="431"/>
      <c r="R4174" s="434"/>
      <c r="S4174" s="441"/>
      <c r="T4174" s="434"/>
      <c r="U4174" s="427"/>
      <c r="V4174" s="441"/>
      <c r="W4174" s="427"/>
      <c r="X4174" s="430"/>
      <c r="Y4174" s="427"/>
      <c r="Z4174" s="430"/>
      <c r="AA4174" s="427"/>
      <c r="AB4174" s="430"/>
      <c r="AC4174" s="431"/>
      <c r="AD4174" s="434"/>
      <c r="AE4174" s="435"/>
      <c r="AF4174" s="444"/>
      <c r="AG4174" s="445"/>
      <c r="AH4174" s="430"/>
      <c r="AI4174" s="431"/>
      <c r="AJ4174" s="434"/>
      <c r="AK4174" s="435"/>
      <c r="AL4174" s="448"/>
      <c r="AM4174" s="449"/>
      <c r="AN4174" s="430"/>
      <c r="AO4174" s="431"/>
      <c r="AP4174" s="434"/>
      <c r="AQ4174" s="435"/>
      <c r="AR4174" s="448"/>
      <c r="AS4174" s="449"/>
      <c r="AT4174" s="452"/>
      <c r="AU4174" s="453"/>
      <c r="AV4174" s="456"/>
      <c r="AW4174" s="457"/>
      <c r="AX4174" s="448"/>
      <c r="AY4174" s="449"/>
      <c r="AZ4174" s="430"/>
      <c r="BA4174" s="431"/>
      <c r="BB4174" s="434"/>
      <c r="BC4174" s="435"/>
      <c r="BD4174" s="448"/>
      <c r="BE4174" s="449"/>
      <c r="BF4174" s="452"/>
      <c r="BG4174" s="453"/>
      <c r="BH4174" s="456"/>
      <c r="BI4174" s="457"/>
      <c r="BJ4174" s="448"/>
      <c r="BK4174" s="449"/>
      <c r="BL4174" s="409"/>
      <c r="BM4174" s="410"/>
      <c r="BN4174" s="411"/>
      <c r="BO4174" s="405"/>
      <c r="BP4174" s="405"/>
      <c r="BQ4174" s="65" t="s">
        <v>70</v>
      </c>
      <c r="BR4174" s="66" t="e">
        <f>IF(#REF!="B",#REF!,IF(#REF!="C",#REF!,#REF!))</f>
        <v>#REF!</v>
      </c>
      <c r="BS4174" s="787"/>
    </row>
    <row r="4175" spans="1:71" ht="21.75" customHeight="1" x14ac:dyDescent="0.35">
      <c r="A4175" s="779"/>
      <c r="B4175" s="414" t="str">
        <f>IF(ROSTER!B$14="","",ROSTER!B$14)</f>
        <v/>
      </c>
      <c r="C4175" s="416" t="str">
        <f>IF(ROSTER!C$14="","",ROSTER!C$14)</f>
        <v/>
      </c>
      <c r="D4175" s="417"/>
      <c r="E4175" s="418"/>
      <c r="F4175" s="420">
        <f>IF(E4175="y",1,IF(E4175="S",1,0))</f>
        <v>0</v>
      </c>
      <c r="G4175" s="422">
        <f>IF(E4175="S",1,0)</f>
        <v>0</v>
      </c>
      <c r="H4175" s="424"/>
      <c r="I4175" s="425"/>
      <c r="J4175" s="428"/>
      <c r="K4175" s="429"/>
      <c r="L4175" s="432"/>
      <c r="M4175" s="433"/>
      <c r="N4175" s="436">
        <f>L4175+J4175</f>
        <v>0</v>
      </c>
      <c r="O4175" s="437"/>
      <c r="P4175" s="428"/>
      <c r="Q4175" s="429"/>
      <c r="R4175" s="432"/>
      <c r="S4175" s="440"/>
      <c r="T4175" s="432"/>
      <c r="U4175" s="425"/>
      <c r="V4175" s="440"/>
      <c r="W4175" s="425"/>
      <c r="X4175" s="428"/>
      <c r="Y4175" s="425"/>
      <c r="Z4175" s="428"/>
      <c r="AA4175" s="425"/>
      <c r="AB4175" s="428"/>
      <c r="AC4175" s="429"/>
      <c r="AD4175" s="432"/>
      <c r="AE4175" s="433"/>
      <c r="AF4175" s="442">
        <f>IF(AB4175=0,0,(AD4175/AB4175)*100)</f>
        <v>0</v>
      </c>
      <c r="AG4175" s="443"/>
      <c r="AH4175" s="428"/>
      <c r="AI4175" s="429"/>
      <c r="AJ4175" s="432"/>
      <c r="AK4175" s="433"/>
      <c r="AL4175" s="446">
        <f>IF(AH4175=0,0,(AJ4175/AH4175)*100)</f>
        <v>0</v>
      </c>
      <c r="AM4175" s="447"/>
      <c r="AN4175" s="428"/>
      <c r="AO4175" s="429"/>
      <c r="AP4175" s="432"/>
      <c r="AQ4175" s="433"/>
      <c r="AR4175" s="446">
        <f>IF(AN4175=0,0,(AP4175/AN4175)*100)</f>
        <v>0</v>
      </c>
      <c r="AS4175" s="447"/>
      <c r="AT4175" s="450">
        <f>AB4175+AH4175+AN4175</f>
        <v>0</v>
      </c>
      <c r="AU4175" s="451"/>
      <c r="AV4175" s="454">
        <f>AD4175+AJ4175+AP4175</f>
        <v>0</v>
      </c>
      <c r="AW4175" s="455"/>
      <c r="AX4175" s="446">
        <f>IF(AT4175=0,0,(AV4175/AT4175)*100)</f>
        <v>0</v>
      </c>
      <c r="AY4175" s="447"/>
      <c r="AZ4175" s="428"/>
      <c r="BA4175" s="429"/>
      <c r="BB4175" s="432"/>
      <c r="BC4175" s="433"/>
      <c r="BD4175" s="446">
        <f>IF(AZ4175=0,0,(BB4175/AZ4175)*100)</f>
        <v>0</v>
      </c>
      <c r="BE4175" s="447"/>
      <c r="BF4175" s="450">
        <f>AT4175+AZ4175</f>
        <v>0</v>
      </c>
      <c r="BG4175" s="451"/>
      <c r="BH4175" s="454">
        <f>AV4175+BB4175</f>
        <v>0</v>
      </c>
      <c r="BI4175" s="455"/>
      <c r="BJ4175" s="446">
        <f>IF(BF4175=0,0,(BH4175/BF4175)*100)</f>
        <v>0</v>
      </c>
      <c r="BK4175" s="447"/>
      <c r="BL4175" s="406">
        <f>(AD4175*2)+(AJ4175*2)+(AP4175*3)+BB4175</f>
        <v>0</v>
      </c>
      <c r="BM4175" s="407"/>
      <c r="BN4175" s="408"/>
      <c r="BO4175" s="404" t="e">
        <f>(BL4175*BR$2468)+(N4175*BR$2469)+(X4175*BR$2470)+(R4175*BR$2471)+(V4175*BR$2472)+(Z4175*BR$2473)</f>
        <v>#REF!</v>
      </c>
      <c r="BP4175" s="404" t="e">
        <f>((AZ4175-BB4175)*BR$2475)+((AT4175-AV4175)*BR$2474)+(H4175*BR$2476)+(P4175*BR$2477)</f>
        <v>#REF!</v>
      </c>
      <c r="BQ4175" s="65" t="s">
        <v>71</v>
      </c>
      <c r="BR4175" s="66" t="e">
        <f>IF(#REF!="B",#REF!,IF(#REF!="C",#REF!,#REF!))</f>
        <v>#REF!</v>
      </c>
      <c r="BS4175" s="787"/>
    </row>
    <row r="4176" spans="1:71" ht="21.75" customHeight="1" x14ac:dyDescent="0.35">
      <c r="A4176" s="779"/>
      <c r="B4176" s="415"/>
      <c r="C4176" s="412" t="str">
        <f>IF(ROSTER!D$14="","",ROSTER!D$14)</f>
        <v/>
      </c>
      <c r="D4176" s="413"/>
      <c r="E4176" s="419"/>
      <c r="F4176" s="421"/>
      <c r="G4176" s="423"/>
      <c r="H4176" s="426"/>
      <c r="I4176" s="427"/>
      <c r="J4176" s="430"/>
      <c r="K4176" s="431"/>
      <c r="L4176" s="434"/>
      <c r="M4176" s="435"/>
      <c r="N4176" s="438" t="s">
        <v>14</v>
      </c>
      <c r="O4176" s="439"/>
      <c r="P4176" s="430"/>
      <c r="Q4176" s="431"/>
      <c r="R4176" s="434"/>
      <c r="S4176" s="441"/>
      <c r="T4176" s="434"/>
      <c r="U4176" s="427"/>
      <c r="V4176" s="441"/>
      <c r="W4176" s="427"/>
      <c r="X4176" s="430"/>
      <c r="Y4176" s="427"/>
      <c r="Z4176" s="430"/>
      <c r="AA4176" s="427"/>
      <c r="AB4176" s="430"/>
      <c r="AC4176" s="431"/>
      <c r="AD4176" s="434"/>
      <c r="AE4176" s="435"/>
      <c r="AF4176" s="444"/>
      <c r="AG4176" s="445"/>
      <c r="AH4176" s="430"/>
      <c r="AI4176" s="431"/>
      <c r="AJ4176" s="434"/>
      <c r="AK4176" s="435"/>
      <c r="AL4176" s="448"/>
      <c r="AM4176" s="449"/>
      <c r="AN4176" s="430"/>
      <c r="AO4176" s="431"/>
      <c r="AP4176" s="434"/>
      <c r="AQ4176" s="435"/>
      <c r="AR4176" s="448"/>
      <c r="AS4176" s="449"/>
      <c r="AT4176" s="452"/>
      <c r="AU4176" s="453"/>
      <c r="AV4176" s="456"/>
      <c r="AW4176" s="457"/>
      <c r="AX4176" s="448"/>
      <c r="AY4176" s="449"/>
      <c r="AZ4176" s="430"/>
      <c r="BA4176" s="431"/>
      <c r="BB4176" s="434"/>
      <c r="BC4176" s="435"/>
      <c r="BD4176" s="448"/>
      <c r="BE4176" s="449"/>
      <c r="BF4176" s="452"/>
      <c r="BG4176" s="453"/>
      <c r="BH4176" s="456"/>
      <c r="BI4176" s="457"/>
      <c r="BJ4176" s="448"/>
      <c r="BK4176" s="449"/>
      <c r="BL4176" s="409"/>
      <c r="BM4176" s="410"/>
      <c r="BN4176" s="411"/>
      <c r="BO4176" s="405"/>
      <c r="BP4176" s="405"/>
      <c r="BQ4176" s="65" t="s">
        <v>72</v>
      </c>
      <c r="BR4176" s="66" t="e">
        <f>IF(#REF!="B",#REF!,IF(#REF!="C",#REF!,#REF!))</f>
        <v>#REF!</v>
      </c>
      <c r="BS4176" s="787"/>
    </row>
    <row r="4177" spans="1:71" ht="21.75" customHeight="1" x14ac:dyDescent="0.35">
      <c r="A4177" s="779"/>
      <c r="B4177" s="414" t="str">
        <f>IF(ROSTER!B$16="","",ROSTER!B$16)</f>
        <v/>
      </c>
      <c r="C4177" s="416" t="str">
        <f>IF(ROSTER!C$16="","",ROSTER!C$16)</f>
        <v/>
      </c>
      <c r="D4177" s="417"/>
      <c r="E4177" s="418"/>
      <c r="F4177" s="420">
        <f>IF(E4177="y",1,IF(E4177="S",1,0))</f>
        <v>0</v>
      </c>
      <c r="G4177" s="422">
        <f>IF(E4177="S",1,0)</f>
        <v>0</v>
      </c>
      <c r="H4177" s="424"/>
      <c r="I4177" s="425"/>
      <c r="J4177" s="428"/>
      <c r="K4177" s="429"/>
      <c r="L4177" s="432"/>
      <c r="M4177" s="433"/>
      <c r="N4177" s="436">
        <f>L4177+J4177</f>
        <v>0</v>
      </c>
      <c r="O4177" s="437"/>
      <c r="P4177" s="428"/>
      <c r="Q4177" s="429"/>
      <c r="R4177" s="432"/>
      <c r="S4177" s="440"/>
      <c r="T4177" s="432"/>
      <c r="U4177" s="425"/>
      <c r="V4177" s="440"/>
      <c r="W4177" s="425"/>
      <c r="X4177" s="428"/>
      <c r="Y4177" s="425"/>
      <c r="Z4177" s="428"/>
      <c r="AA4177" s="425"/>
      <c r="AB4177" s="428"/>
      <c r="AC4177" s="429"/>
      <c r="AD4177" s="432"/>
      <c r="AE4177" s="433"/>
      <c r="AF4177" s="442">
        <f>IF(AB4177=0,0,(AD4177/AB4177)*100)</f>
        <v>0</v>
      </c>
      <c r="AG4177" s="443"/>
      <c r="AH4177" s="428"/>
      <c r="AI4177" s="429"/>
      <c r="AJ4177" s="432"/>
      <c r="AK4177" s="433"/>
      <c r="AL4177" s="446">
        <f>IF(AH4177=0,0,(AJ4177/AH4177)*100)</f>
        <v>0</v>
      </c>
      <c r="AM4177" s="447"/>
      <c r="AN4177" s="428"/>
      <c r="AO4177" s="429"/>
      <c r="AP4177" s="432"/>
      <c r="AQ4177" s="433"/>
      <c r="AR4177" s="446">
        <f>IF(AN4177=0,0,(AP4177/AN4177)*100)</f>
        <v>0</v>
      </c>
      <c r="AS4177" s="447"/>
      <c r="AT4177" s="450">
        <f>AB4177+AH4177+AN4177</f>
        <v>0</v>
      </c>
      <c r="AU4177" s="451"/>
      <c r="AV4177" s="454">
        <f>AD4177+AJ4177+AP4177</f>
        <v>0</v>
      </c>
      <c r="AW4177" s="455"/>
      <c r="AX4177" s="446">
        <f>IF(AT4177=0,0,(AV4177/AT4177)*100)</f>
        <v>0</v>
      </c>
      <c r="AY4177" s="447"/>
      <c r="AZ4177" s="428"/>
      <c r="BA4177" s="429"/>
      <c r="BB4177" s="432"/>
      <c r="BC4177" s="433"/>
      <c r="BD4177" s="446">
        <f>IF(AZ4177=0,0,(BB4177/AZ4177)*100)</f>
        <v>0</v>
      </c>
      <c r="BE4177" s="447"/>
      <c r="BF4177" s="450">
        <f>AT4177+AZ4177</f>
        <v>0</v>
      </c>
      <c r="BG4177" s="451"/>
      <c r="BH4177" s="454">
        <f>AV4177+BB4177</f>
        <v>0</v>
      </c>
      <c r="BI4177" s="455"/>
      <c r="BJ4177" s="446">
        <f>IF(BF4177=0,0,(BH4177/BF4177)*100)</f>
        <v>0</v>
      </c>
      <c r="BK4177" s="447"/>
      <c r="BL4177" s="406">
        <f>(AD4177*2)+(AJ4177*2)+(AP4177*3)+BB4177</f>
        <v>0</v>
      </c>
      <c r="BM4177" s="407"/>
      <c r="BN4177" s="408"/>
      <c r="BO4177" s="404" t="e">
        <f>(BL4177*BR$2468)+(N4177*BR$2469)+(X4177*BR$2470)+(R4177*BR$2471)+(V4177*BR$2472)+(Z4177*BR$2473)</f>
        <v>#REF!</v>
      </c>
      <c r="BP4177" s="404" t="e">
        <f>((AZ4177-BB4177)*BR$2475)+((AT4177-AV4177)*BR$2474)+(H4177*BR$2476)+(P4177*BR$2477)</f>
        <v>#REF!</v>
      </c>
      <c r="BQ4177" s="65" t="s">
        <v>73</v>
      </c>
      <c r="BR4177" s="66" t="e">
        <f>IF(#REF!="B",#REF!,IF(#REF!="C",#REF!,#REF!))</f>
        <v>#REF!</v>
      </c>
      <c r="BS4177" s="787"/>
    </row>
    <row r="4178" spans="1:71" ht="21.75" customHeight="1" x14ac:dyDescent="0.35">
      <c r="A4178" s="779"/>
      <c r="B4178" s="415"/>
      <c r="C4178" s="412" t="str">
        <f>IF(ROSTER!D$16="","",ROSTER!D$16)</f>
        <v/>
      </c>
      <c r="D4178" s="413"/>
      <c r="E4178" s="419"/>
      <c r="F4178" s="421"/>
      <c r="G4178" s="423"/>
      <c r="H4178" s="426"/>
      <c r="I4178" s="427"/>
      <c r="J4178" s="430"/>
      <c r="K4178" s="431"/>
      <c r="L4178" s="434"/>
      <c r="M4178" s="435"/>
      <c r="N4178" s="438" t="s">
        <v>14</v>
      </c>
      <c r="O4178" s="439"/>
      <c r="P4178" s="430"/>
      <c r="Q4178" s="431"/>
      <c r="R4178" s="434"/>
      <c r="S4178" s="441"/>
      <c r="T4178" s="434"/>
      <c r="U4178" s="427"/>
      <c r="V4178" s="441"/>
      <c r="W4178" s="427"/>
      <c r="X4178" s="430"/>
      <c r="Y4178" s="427"/>
      <c r="Z4178" s="430"/>
      <c r="AA4178" s="427"/>
      <c r="AB4178" s="430"/>
      <c r="AC4178" s="431"/>
      <c r="AD4178" s="434"/>
      <c r="AE4178" s="435"/>
      <c r="AF4178" s="444"/>
      <c r="AG4178" s="445"/>
      <c r="AH4178" s="430"/>
      <c r="AI4178" s="431"/>
      <c r="AJ4178" s="434"/>
      <c r="AK4178" s="435"/>
      <c r="AL4178" s="448"/>
      <c r="AM4178" s="449"/>
      <c r="AN4178" s="430"/>
      <c r="AO4178" s="431"/>
      <c r="AP4178" s="434"/>
      <c r="AQ4178" s="435"/>
      <c r="AR4178" s="448"/>
      <c r="AS4178" s="449"/>
      <c r="AT4178" s="452"/>
      <c r="AU4178" s="453"/>
      <c r="AV4178" s="456"/>
      <c r="AW4178" s="457"/>
      <c r="AX4178" s="448"/>
      <c r="AY4178" s="449"/>
      <c r="AZ4178" s="430"/>
      <c r="BA4178" s="431"/>
      <c r="BB4178" s="434"/>
      <c r="BC4178" s="435"/>
      <c r="BD4178" s="448"/>
      <c r="BE4178" s="449"/>
      <c r="BF4178" s="452"/>
      <c r="BG4178" s="453"/>
      <c r="BH4178" s="456"/>
      <c r="BI4178" s="457"/>
      <c r="BJ4178" s="448"/>
      <c r="BK4178" s="449"/>
      <c r="BL4178" s="409"/>
      <c r="BM4178" s="410"/>
      <c r="BN4178" s="411"/>
      <c r="BO4178" s="405"/>
      <c r="BP4178" s="405"/>
      <c r="BQ4178" s="65" t="s">
        <v>74</v>
      </c>
      <c r="BR4178" s="66" t="e">
        <f>IF(#REF!="B",#REF!,IF(#REF!="C",#REF!,#REF!))</f>
        <v>#REF!</v>
      </c>
      <c r="BS4178" s="787"/>
    </row>
    <row r="4179" spans="1:71" ht="21.75" customHeight="1" x14ac:dyDescent="0.25">
      <c r="A4179" s="779"/>
      <c r="B4179" s="414" t="str">
        <f>IF(ROSTER!B$18="","",ROSTER!B$18)</f>
        <v/>
      </c>
      <c r="C4179" s="416" t="str">
        <f>IF(ROSTER!C$18="","",ROSTER!C$18)</f>
        <v/>
      </c>
      <c r="D4179" s="417"/>
      <c r="E4179" s="418"/>
      <c r="F4179" s="420">
        <f>IF(E4179="y",1,IF(E4179="S",1,0))</f>
        <v>0</v>
      </c>
      <c r="G4179" s="422">
        <f>IF(E4179="S",1,0)</f>
        <v>0</v>
      </c>
      <c r="H4179" s="424"/>
      <c r="I4179" s="425"/>
      <c r="J4179" s="428"/>
      <c r="K4179" s="429"/>
      <c r="L4179" s="432"/>
      <c r="M4179" s="433"/>
      <c r="N4179" s="436">
        <f>L4179+J4179</f>
        <v>0</v>
      </c>
      <c r="O4179" s="437"/>
      <c r="P4179" s="428"/>
      <c r="Q4179" s="429"/>
      <c r="R4179" s="432"/>
      <c r="S4179" s="440"/>
      <c r="T4179" s="432"/>
      <c r="U4179" s="425"/>
      <c r="V4179" s="440"/>
      <c r="W4179" s="425"/>
      <c r="X4179" s="428"/>
      <c r="Y4179" s="425"/>
      <c r="Z4179" s="428"/>
      <c r="AA4179" s="425"/>
      <c r="AB4179" s="428"/>
      <c r="AC4179" s="429"/>
      <c r="AD4179" s="432"/>
      <c r="AE4179" s="433"/>
      <c r="AF4179" s="442">
        <f>IF(AB4179=0,0,(AD4179/AB4179)*100)</f>
        <v>0</v>
      </c>
      <c r="AG4179" s="443"/>
      <c r="AH4179" s="428"/>
      <c r="AI4179" s="429"/>
      <c r="AJ4179" s="432"/>
      <c r="AK4179" s="433"/>
      <c r="AL4179" s="446">
        <f>IF(AH4179=0,0,(AJ4179/AH4179)*100)</f>
        <v>0</v>
      </c>
      <c r="AM4179" s="447"/>
      <c r="AN4179" s="428"/>
      <c r="AO4179" s="429"/>
      <c r="AP4179" s="432"/>
      <c r="AQ4179" s="433"/>
      <c r="AR4179" s="446">
        <f>IF(AN4179=0,0,(AP4179/AN4179)*100)</f>
        <v>0</v>
      </c>
      <c r="AS4179" s="447"/>
      <c r="AT4179" s="450">
        <f>AB4179+AH4179+AN4179</f>
        <v>0</v>
      </c>
      <c r="AU4179" s="451"/>
      <c r="AV4179" s="454">
        <f>AD4179+AJ4179+AP4179</f>
        <v>0</v>
      </c>
      <c r="AW4179" s="455"/>
      <c r="AX4179" s="446">
        <f>IF(AT4179=0,0,(AV4179/AT4179)*100)</f>
        <v>0</v>
      </c>
      <c r="AY4179" s="447"/>
      <c r="AZ4179" s="428"/>
      <c r="BA4179" s="429"/>
      <c r="BB4179" s="432"/>
      <c r="BC4179" s="433"/>
      <c r="BD4179" s="446">
        <f>IF(AZ4179=0,0,(BB4179/AZ4179)*100)</f>
        <v>0</v>
      </c>
      <c r="BE4179" s="447"/>
      <c r="BF4179" s="450">
        <f>AT4179+AZ4179</f>
        <v>0</v>
      </c>
      <c r="BG4179" s="451"/>
      <c r="BH4179" s="454">
        <f>AV4179+BB4179</f>
        <v>0</v>
      </c>
      <c r="BI4179" s="455"/>
      <c r="BJ4179" s="446">
        <f>IF(BF4179=0,0,(BH4179/BF4179)*100)</f>
        <v>0</v>
      </c>
      <c r="BK4179" s="447"/>
      <c r="BL4179" s="406">
        <f>(AD4179*2)+(AJ4179*2)+(AP4179*3)+BB4179</f>
        <v>0</v>
      </c>
      <c r="BM4179" s="407"/>
      <c r="BN4179" s="408"/>
      <c r="BO4179" s="404" t="e">
        <f>(BL4179*BR$2468)+(N4179*BR$2469)+(X4179*BR$2470)+(R4179*BR$2471)+(V4179*BR$2472)+(Z4179*BR$2473)</f>
        <v>#REF!</v>
      </c>
      <c r="BP4179" s="404" t="e">
        <f>((AZ4179-BB4179)*BR$2475)+((AT4179-AV4179)*BR$2474)+(H4179*BR$2476)+(P4179*BR$2477)</f>
        <v>#REF!</v>
      </c>
      <c r="BQ4179" s="53"/>
      <c r="BR4179" s="53"/>
      <c r="BS4179" s="787"/>
    </row>
    <row r="4180" spans="1:71" ht="21.75" customHeight="1" x14ac:dyDescent="0.25">
      <c r="A4180" s="779"/>
      <c r="B4180" s="415"/>
      <c r="C4180" s="412" t="str">
        <f>IF(ROSTER!D$18="","",ROSTER!D$18)</f>
        <v/>
      </c>
      <c r="D4180" s="413"/>
      <c r="E4180" s="419"/>
      <c r="F4180" s="421"/>
      <c r="G4180" s="423"/>
      <c r="H4180" s="426"/>
      <c r="I4180" s="427"/>
      <c r="J4180" s="430"/>
      <c r="K4180" s="431"/>
      <c r="L4180" s="434"/>
      <c r="M4180" s="435"/>
      <c r="N4180" s="438"/>
      <c r="O4180" s="439"/>
      <c r="P4180" s="430"/>
      <c r="Q4180" s="431"/>
      <c r="R4180" s="434"/>
      <c r="S4180" s="441"/>
      <c r="T4180" s="434"/>
      <c r="U4180" s="427"/>
      <c r="V4180" s="441"/>
      <c r="W4180" s="427"/>
      <c r="X4180" s="430"/>
      <c r="Y4180" s="427"/>
      <c r="Z4180" s="430"/>
      <c r="AA4180" s="427"/>
      <c r="AB4180" s="430"/>
      <c r="AC4180" s="431"/>
      <c r="AD4180" s="434"/>
      <c r="AE4180" s="435"/>
      <c r="AF4180" s="444"/>
      <c r="AG4180" s="445"/>
      <c r="AH4180" s="430"/>
      <c r="AI4180" s="431"/>
      <c r="AJ4180" s="434"/>
      <c r="AK4180" s="435"/>
      <c r="AL4180" s="448"/>
      <c r="AM4180" s="449"/>
      <c r="AN4180" s="430"/>
      <c r="AO4180" s="431"/>
      <c r="AP4180" s="434"/>
      <c r="AQ4180" s="435"/>
      <c r="AR4180" s="448"/>
      <c r="AS4180" s="449"/>
      <c r="AT4180" s="452"/>
      <c r="AU4180" s="453"/>
      <c r="AV4180" s="456"/>
      <c r="AW4180" s="457"/>
      <c r="AX4180" s="448"/>
      <c r="AY4180" s="449"/>
      <c r="AZ4180" s="430"/>
      <c r="BA4180" s="431"/>
      <c r="BB4180" s="434"/>
      <c r="BC4180" s="435"/>
      <c r="BD4180" s="448"/>
      <c r="BE4180" s="449"/>
      <c r="BF4180" s="452"/>
      <c r="BG4180" s="453"/>
      <c r="BH4180" s="456"/>
      <c r="BI4180" s="457"/>
      <c r="BJ4180" s="448"/>
      <c r="BK4180" s="449"/>
      <c r="BL4180" s="409"/>
      <c r="BM4180" s="410"/>
      <c r="BN4180" s="411"/>
      <c r="BO4180" s="405"/>
      <c r="BP4180" s="405"/>
      <c r="BQ4180" s="53"/>
      <c r="BR4180" s="53"/>
      <c r="BS4180" s="779"/>
    </row>
    <row r="4181" spans="1:71" ht="21.75" customHeight="1" x14ac:dyDescent="0.25">
      <c r="A4181" s="779"/>
      <c r="B4181" s="414" t="str">
        <f>IF(ROSTER!B$20="","",ROSTER!B$20)</f>
        <v/>
      </c>
      <c r="C4181" s="416" t="str">
        <f>IF(ROSTER!C$20="","",ROSTER!C$20)</f>
        <v/>
      </c>
      <c r="D4181" s="417"/>
      <c r="E4181" s="418"/>
      <c r="F4181" s="420">
        <f>IF(E4181="y",1,IF(E4181="S",1,0))</f>
        <v>0</v>
      </c>
      <c r="G4181" s="422">
        <f>IF(E4181="S",1,0)</f>
        <v>0</v>
      </c>
      <c r="H4181" s="424"/>
      <c r="I4181" s="425"/>
      <c r="J4181" s="428"/>
      <c r="K4181" s="429"/>
      <c r="L4181" s="432"/>
      <c r="M4181" s="433"/>
      <c r="N4181" s="436">
        <f>L4181+J4181</f>
        <v>0</v>
      </c>
      <c r="O4181" s="437"/>
      <c r="P4181" s="428"/>
      <c r="Q4181" s="429"/>
      <c r="R4181" s="432"/>
      <c r="S4181" s="440"/>
      <c r="T4181" s="432"/>
      <c r="U4181" s="425"/>
      <c r="V4181" s="440"/>
      <c r="W4181" s="425"/>
      <c r="X4181" s="428"/>
      <c r="Y4181" s="425"/>
      <c r="Z4181" s="428"/>
      <c r="AA4181" s="425"/>
      <c r="AB4181" s="428"/>
      <c r="AC4181" s="429"/>
      <c r="AD4181" s="432"/>
      <c r="AE4181" s="433"/>
      <c r="AF4181" s="442">
        <f>IF(AB4181=0,0,(AD4181/AB4181)*100)</f>
        <v>0</v>
      </c>
      <c r="AG4181" s="443"/>
      <c r="AH4181" s="428"/>
      <c r="AI4181" s="429"/>
      <c r="AJ4181" s="432"/>
      <c r="AK4181" s="433"/>
      <c r="AL4181" s="446">
        <f>IF(AH4181=0,0,(AJ4181/AH4181)*100)</f>
        <v>0</v>
      </c>
      <c r="AM4181" s="447"/>
      <c r="AN4181" s="428"/>
      <c r="AO4181" s="429"/>
      <c r="AP4181" s="432"/>
      <c r="AQ4181" s="433"/>
      <c r="AR4181" s="446">
        <f>IF(AN4181=0,0,(AP4181/AN4181)*100)</f>
        <v>0</v>
      </c>
      <c r="AS4181" s="447"/>
      <c r="AT4181" s="450">
        <f>AB4181+AH4181+AN4181</f>
        <v>0</v>
      </c>
      <c r="AU4181" s="451"/>
      <c r="AV4181" s="454">
        <f>AD4181+AJ4181+AP4181</f>
        <v>0</v>
      </c>
      <c r="AW4181" s="455"/>
      <c r="AX4181" s="446">
        <f>IF(AT4181=0,0,(AV4181/AT4181)*100)</f>
        <v>0</v>
      </c>
      <c r="AY4181" s="447"/>
      <c r="AZ4181" s="428"/>
      <c r="BA4181" s="429"/>
      <c r="BB4181" s="432"/>
      <c r="BC4181" s="433"/>
      <c r="BD4181" s="446">
        <f>IF(AZ4181=0,0,(BB4181/AZ4181)*100)</f>
        <v>0</v>
      </c>
      <c r="BE4181" s="447"/>
      <c r="BF4181" s="450">
        <f>AT4181+AZ4181</f>
        <v>0</v>
      </c>
      <c r="BG4181" s="451"/>
      <c r="BH4181" s="454">
        <f>AV4181+BB4181</f>
        <v>0</v>
      </c>
      <c r="BI4181" s="455"/>
      <c r="BJ4181" s="446">
        <f>IF(BF4181=0,0,(BH4181/BF4181)*100)</f>
        <v>0</v>
      </c>
      <c r="BK4181" s="447"/>
      <c r="BL4181" s="406">
        <f>(AD4181*2)+(AJ4181*2)+(AP4181*3)+BB4181</f>
        <v>0</v>
      </c>
      <c r="BM4181" s="407"/>
      <c r="BN4181" s="408"/>
      <c r="BO4181" s="404" t="e">
        <f>(BL4181*BR$2468)+(N4181*BR$2469)+(X4181*BR$2470)+(R4181*BR$2471)+(V4181*BR$2472)+(Z4181*BR$2473)</f>
        <v>#REF!</v>
      </c>
      <c r="BP4181" s="404" t="e">
        <f>((AZ4181-BB4181)*BR$2475)+((AT4181-AV4181)*BR$2474)+(H4181*BR$2476)+(P4181*BR$2477)</f>
        <v>#REF!</v>
      </c>
      <c r="BQ4181" s="53"/>
      <c r="BR4181" s="53"/>
      <c r="BS4181" s="779"/>
    </row>
    <row r="4182" spans="1:71" ht="21.75" customHeight="1" x14ac:dyDescent="0.25">
      <c r="A4182" s="779"/>
      <c r="B4182" s="415"/>
      <c r="C4182" s="412" t="str">
        <f>IF(ROSTER!D$20="","",ROSTER!D$20)</f>
        <v/>
      </c>
      <c r="D4182" s="413"/>
      <c r="E4182" s="419"/>
      <c r="F4182" s="421"/>
      <c r="G4182" s="423"/>
      <c r="H4182" s="426"/>
      <c r="I4182" s="427"/>
      <c r="J4182" s="430"/>
      <c r="K4182" s="431"/>
      <c r="L4182" s="434"/>
      <c r="M4182" s="435"/>
      <c r="N4182" s="438" t="s">
        <v>14</v>
      </c>
      <c r="O4182" s="439"/>
      <c r="P4182" s="430"/>
      <c r="Q4182" s="431"/>
      <c r="R4182" s="434"/>
      <c r="S4182" s="441"/>
      <c r="T4182" s="434"/>
      <c r="U4182" s="427"/>
      <c r="V4182" s="441"/>
      <c r="W4182" s="427"/>
      <c r="X4182" s="430"/>
      <c r="Y4182" s="427"/>
      <c r="Z4182" s="430"/>
      <c r="AA4182" s="427"/>
      <c r="AB4182" s="430"/>
      <c r="AC4182" s="431"/>
      <c r="AD4182" s="434"/>
      <c r="AE4182" s="435"/>
      <c r="AF4182" s="444"/>
      <c r="AG4182" s="445"/>
      <c r="AH4182" s="430"/>
      <c r="AI4182" s="431"/>
      <c r="AJ4182" s="434"/>
      <c r="AK4182" s="435"/>
      <c r="AL4182" s="448"/>
      <c r="AM4182" s="449"/>
      <c r="AN4182" s="430"/>
      <c r="AO4182" s="431"/>
      <c r="AP4182" s="434"/>
      <c r="AQ4182" s="435"/>
      <c r="AR4182" s="448"/>
      <c r="AS4182" s="449"/>
      <c r="AT4182" s="452"/>
      <c r="AU4182" s="453"/>
      <c r="AV4182" s="456"/>
      <c r="AW4182" s="457"/>
      <c r="AX4182" s="448"/>
      <c r="AY4182" s="449"/>
      <c r="AZ4182" s="430"/>
      <c r="BA4182" s="431"/>
      <c r="BB4182" s="434"/>
      <c r="BC4182" s="435"/>
      <c r="BD4182" s="448"/>
      <c r="BE4182" s="449"/>
      <c r="BF4182" s="452"/>
      <c r="BG4182" s="453"/>
      <c r="BH4182" s="456"/>
      <c r="BI4182" s="457"/>
      <c r="BJ4182" s="448"/>
      <c r="BK4182" s="449"/>
      <c r="BL4182" s="409"/>
      <c r="BM4182" s="410"/>
      <c r="BN4182" s="411"/>
      <c r="BO4182" s="405"/>
      <c r="BP4182" s="405"/>
      <c r="BQ4182" s="53"/>
      <c r="BR4182" s="53"/>
      <c r="BS4182" s="779"/>
    </row>
    <row r="4183" spans="1:71" ht="21.75" customHeight="1" x14ac:dyDescent="0.25">
      <c r="A4183" s="779"/>
      <c r="B4183" s="414" t="str">
        <f>IF(ROSTER!B$22="","",ROSTER!B$22)</f>
        <v/>
      </c>
      <c r="C4183" s="416" t="str">
        <f>IF(ROSTER!C$22="","",ROSTER!C$22)</f>
        <v/>
      </c>
      <c r="D4183" s="417"/>
      <c r="E4183" s="418"/>
      <c r="F4183" s="420">
        <f>IF(E4183="y",1,IF(E4183="S",1,0))</f>
        <v>0</v>
      </c>
      <c r="G4183" s="422">
        <f>IF(E4183="S",1,0)</f>
        <v>0</v>
      </c>
      <c r="H4183" s="424"/>
      <c r="I4183" s="425"/>
      <c r="J4183" s="428"/>
      <c r="K4183" s="429"/>
      <c r="L4183" s="432"/>
      <c r="M4183" s="433"/>
      <c r="N4183" s="436">
        <f>L4183+J4183</f>
        <v>0</v>
      </c>
      <c r="O4183" s="437"/>
      <c r="P4183" s="428"/>
      <c r="Q4183" s="429"/>
      <c r="R4183" s="432"/>
      <c r="S4183" s="440"/>
      <c r="T4183" s="432"/>
      <c r="U4183" s="425"/>
      <c r="V4183" s="440"/>
      <c r="W4183" s="425"/>
      <c r="X4183" s="428"/>
      <c r="Y4183" s="425"/>
      <c r="Z4183" s="428"/>
      <c r="AA4183" s="425"/>
      <c r="AB4183" s="428"/>
      <c r="AC4183" s="429"/>
      <c r="AD4183" s="432"/>
      <c r="AE4183" s="433"/>
      <c r="AF4183" s="442">
        <f>IF(AB4183=0,0,(AD4183/AB4183)*100)</f>
        <v>0</v>
      </c>
      <c r="AG4183" s="443"/>
      <c r="AH4183" s="428"/>
      <c r="AI4183" s="429"/>
      <c r="AJ4183" s="432"/>
      <c r="AK4183" s="433"/>
      <c r="AL4183" s="446">
        <f>IF(AH4183=0,0,(AJ4183/AH4183)*100)</f>
        <v>0</v>
      </c>
      <c r="AM4183" s="447"/>
      <c r="AN4183" s="428"/>
      <c r="AO4183" s="429"/>
      <c r="AP4183" s="432"/>
      <c r="AQ4183" s="433"/>
      <c r="AR4183" s="446">
        <f>IF(AN4183=0,0,(AP4183/AN4183)*100)</f>
        <v>0</v>
      </c>
      <c r="AS4183" s="447"/>
      <c r="AT4183" s="450">
        <f>AB4183+AH4183+AN4183</f>
        <v>0</v>
      </c>
      <c r="AU4183" s="451"/>
      <c r="AV4183" s="454">
        <f>AD4183+AJ4183+AP4183</f>
        <v>0</v>
      </c>
      <c r="AW4183" s="455"/>
      <c r="AX4183" s="446">
        <f>IF(AT4183=0,0,(AV4183/AT4183)*100)</f>
        <v>0</v>
      </c>
      <c r="AY4183" s="447"/>
      <c r="AZ4183" s="428"/>
      <c r="BA4183" s="429"/>
      <c r="BB4183" s="432"/>
      <c r="BC4183" s="433"/>
      <c r="BD4183" s="446">
        <f>IF(AZ4183=0,0,(BB4183/AZ4183)*100)</f>
        <v>0</v>
      </c>
      <c r="BE4183" s="447"/>
      <c r="BF4183" s="450">
        <f>AT4183+AZ4183</f>
        <v>0</v>
      </c>
      <c r="BG4183" s="451"/>
      <c r="BH4183" s="454">
        <f>AV4183+BB4183</f>
        <v>0</v>
      </c>
      <c r="BI4183" s="455"/>
      <c r="BJ4183" s="446">
        <f>IF(BF4183=0,0,(BH4183/BF4183)*100)</f>
        <v>0</v>
      </c>
      <c r="BK4183" s="447"/>
      <c r="BL4183" s="406">
        <f>(AD4183*2)+(AJ4183*2)+(AP4183*3)+BB4183</f>
        <v>0</v>
      </c>
      <c r="BM4183" s="407"/>
      <c r="BN4183" s="408"/>
      <c r="BO4183" s="404" t="e">
        <f>(BL4183*BR$2468)+(N4183*BR$2469)+(X4183*BR$2470)+(R4183*BR$2471)+(V4183*BR$2472)+(Z4183*BR$2473)</f>
        <v>#REF!</v>
      </c>
      <c r="BP4183" s="404" t="e">
        <f>((AZ4183-BB4183)*BR$2475)+((AT4183-AV4183)*BR$2474)+(H4183*BR$2476)+(P4183*BR$2477)</f>
        <v>#REF!</v>
      </c>
      <c r="BQ4183" s="53"/>
      <c r="BR4183" s="53"/>
      <c r="BS4183" s="779"/>
    </row>
    <row r="4184" spans="1:71" ht="21.75" customHeight="1" x14ac:dyDescent="0.25">
      <c r="A4184" s="779"/>
      <c r="B4184" s="415"/>
      <c r="C4184" s="412" t="str">
        <f>IF(ROSTER!D$22="","",ROSTER!D$22)</f>
        <v/>
      </c>
      <c r="D4184" s="413"/>
      <c r="E4184" s="419"/>
      <c r="F4184" s="421"/>
      <c r="G4184" s="423"/>
      <c r="H4184" s="426"/>
      <c r="I4184" s="427"/>
      <c r="J4184" s="430"/>
      <c r="K4184" s="431"/>
      <c r="L4184" s="434"/>
      <c r="M4184" s="435"/>
      <c r="N4184" s="438" t="s">
        <v>14</v>
      </c>
      <c r="O4184" s="439"/>
      <c r="P4184" s="430"/>
      <c r="Q4184" s="431"/>
      <c r="R4184" s="434"/>
      <c r="S4184" s="441"/>
      <c r="T4184" s="434"/>
      <c r="U4184" s="427"/>
      <c r="V4184" s="441"/>
      <c r="W4184" s="427"/>
      <c r="X4184" s="430"/>
      <c r="Y4184" s="427"/>
      <c r="Z4184" s="430"/>
      <c r="AA4184" s="427"/>
      <c r="AB4184" s="430"/>
      <c r="AC4184" s="431"/>
      <c r="AD4184" s="434"/>
      <c r="AE4184" s="435"/>
      <c r="AF4184" s="444"/>
      <c r="AG4184" s="445"/>
      <c r="AH4184" s="430"/>
      <c r="AI4184" s="431"/>
      <c r="AJ4184" s="434"/>
      <c r="AK4184" s="435"/>
      <c r="AL4184" s="448"/>
      <c r="AM4184" s="449"/>
      <c r="AN4184" s="430"/>
      <c r="AO4184" s="431"/>
      <c r="AP4184" s="434"/>
      <c r="AQ4184" s="435"/>
      <c r="AR4184" s="448"/>
      <c r="AS4184" s="449"/>
      <c r="AT4184" s="452"/>
      <c r="AU4184" s="453"/>
      <c r="AV4184" s="456"/>
      <c r="AW4184" s="457"/>
      <c r="AX4184" s="448"/>
      <c r="AY4184" s="449"/>
      <c r="AZ4184" s="430"/>
      <c r="BA4184" s="431"/>
      <c r="BB4184" s="434"/>
      <c r="BC4184" s="435"/>
      <c r="BD4184" s="448"/>
      <c r="BE4184" s="449"/>
      <c r="BF4184" s="452"/>
      <c r="BG4184" s="453"/>
      <c r="BH4184" s="456"/>
      <c r="BI4184" s="457"/>
      <c r="BJ4184" s="448"/>
      <c r="BK4184" s="449"/>
      <c r="BL4184" s="409"/>
      <c r="BM4184" s="410"/>
      <c r="BN4184" s="411"/>
      <c r="BO4184" s="405"/>
      <c r="BP4184" s="405"/>
      <c r="BQ4184" s="53"/>
      <c r="BR4184" s="53"/>
      <c r="BS4184" s="779"/>
    </row>
    <row r="4185" spans="1:71" ht="21.75" customHeight="1" x14ac:dyDescent="0.25">
      <c r="A4185" s="779"/>
      <c r="B4185" s="414" t="str">
        <f>IF(ROSTER!B$24="","",ROSTER!B$24)</f>
        <v/>
      </c>
      <c r="C4185" s="416" t="str">
        <f>IF(ROSTER!C$24="","",ROSTER!C$24)</f>
        <v/>
      </c>
      <c r="D4185" s="417"/>
      <c r="E4185" s="418"/>
      <c r="F4185" s="420">
        <f>IF(E4185="y",1,IF(E4185="S",1,0))</f>
        <v>0</v>
      </c>
      <c r="G4185" s="422">
        <f>IF(E4185="S",1,0)</f>
        <v>0</v>
      </c>
      <c r="H4185" s="424"/>
      <c r="I4185" s="425"/>
      <c r="J4185" s="428"/>
      <c r="K4185" s="429"/>
      <c r="L4185" s="432"/>
      <c r="M4185" s="433"/>
      <c r="N4185" s="436">
        <f>L4185+J4185</f>
        <v>0</v>
      </c>
      <c r="O4185" s="437"/>
      <c r="P4185" s="428"/>
      <c r="Q4185" s="429"/>
      <c r="R4185" s="432"/>
      <c r="S4185" s="440"/>
      <c r="T4185" s="432"/>
      <c r="U4185" s="425"/>
      <c r="V4185" s="440"/>
      <c r="W4185" s="425"/>
      <c r="X4185" s="428"/>
      <c r="Y4185" s="425"/>
      <c r="Z4185" s="428"/>
      <c r="AA4185" s="425"/>
      <c r="AB4185" s="428"/>
      <c r="AC4185" s="429"/>
      <c r="AD4185" s="432"/>
      <c r="AE4185" s="433"/>
      <c r="AF4185" s="442">
        <f>IF(AB4185=0,0,(AD4185/AB4185)*100)</f>
        <v>0</v>
      </c>
      <c r="AG4185" s="443"/>
      <c r="AH4185" s="428"/>
      <c r="AI4185" s="429"/>
      <c r="AJ4185" s="432"/>
      <c r="AK4185" s="433"/>
      <c r="AL4185" s="446">
        <f>IF(AH4185=0,0,(AJ4185/AH4185)*100)</f>
        <v>0</v>
      </c>
      <c r="AM4185" s="447"/>
      <c r="AN4185" s="428"/>
      <c r="AO4185" s="429"/>
      <c r="AP4185" s="432"/>
      <c r="AQ4185" s="433"/>
      <c r="AR4185" s="446">
        <f>IF(AN4185=0,0,(AP4185/AN4185)*100)</f>
        <v>0</v>
      </c>
      <c r="AS4185" s="447"/>
      <c r="AT4185" s="450">
        <f>AB4185+AH4185+AN4185</f>
        <v>0</v>
      </c>
      <c r="AU4185" s="451"/>
      <c r="AV4185" s="454">
        <f>AD4185+AJ4185+AP4185</f>
        <v>0</v>
      </c>
      <c r="AW4185" s="455"/>
      <c r="AX4185" s="446">
        <f>IF(AT4185=0,0,(AV4185/AT4185)*100)</f>
        <v>0</v>
      </c>
      <c r="AY4185" s="447"/>
      <c r="AZ4185" s="428"/>
      <c r="BA4185" s="429"/>
      <c r="BB4185" s="432"/>
      <c r="BC4185" s="433"/>
      <c r="BD4185" s="446">
        <f>IF(AZ4185=0,0,(BB4185/AZ4185)*100)</f>
        <v>0</v>
      </c>
      <c r="BE4185" s="447"/>
      <c r="BF4185" s="450">
        <f>AT4185+AZ4185</f>
        <v>0</v>
      </c>
      <c r="BG4185" s="451"/>
      <c r="BH4185" s="454">
        <f>AV4185+BB4185</f>
        <v>0</v>
      </c>
      <c r="BI4185" s="455"/>
      <c r="BJ4185" s="446">
        <f>IF(BF4185=0,0,(BH4185/BF4185)*100)</f>
        <v>0</v>
      </c>
      <c r="BK4185" s="447"/>
      <c r="BL4185" s="406">
        <f>(AD4185*2)+(AJ4185*2)+(AP4185*3)+BB4185</f>
        <v>0</v>
      </c>
      <c r="BM4185" s="407"/>
      <c r="BN4185" s="408"/>
      <c r="BO4185" s="404" t="e">
        <f>(BL4185*BR$2468)+(N4185*BR$2469)+(X4185*BR$2470)+(R4185*BR$2471)+(V4185*BR$2472)+(Z4185*BR$2473)</f>
        <v>#REF!</v>
      </c>
      <c r="BP4185" s="404" t="e">
        <f>((AZ4185-BB4185)*BR$2475)+((AT4185-AV4185)*BR$2474)+(H4185*BR$2476)+(P4185*BR$2477)</f>
        <v>#REF!</v>
      </c>
      <c r="BQ4185" s="53"/>
      <c r="BR4185" s="53"/>
      <c r="BS4185" s="779"/>
    </row>
    <row r="4186" spans="1:71" ht="21.75" customHeight="1" x14ac:dyDescent="0.25">
      <c r="A4186" s="779"/>
      <c r="B4186" s="415"/>
      <c r="C4186" s="412" t="str">
        <f>IF(ROSTER!D$24="","",ROSTER!D$24)</f>
        <v/>
      </c>
      <c r="D4186" s="413"/>
      <c r="E4186" s="419"/>
      <c r="F4186" s="421"/>
      <c r="G4186" s="423"/>
      <c r="H4186" s="426"/>
      <c r="I4186" s="427"/>
      <c r="J4186" s="430"/>
      <c r="K4186" s="431"/>
      <c r="L4186" s="434"/>
      <c r="M4186" s="435"/>
      <c r="N4186" s="438" t="s">
        <v>14</v>
      </c>
      <c r="O4186" s="439"/>
      <c r="P4186" s="430"/>
      <c r="Q4186" s="431"/>
      <c r="R4186" s="434"/>
      <c r="S4186" s="441"/>
      <c r="T4186" s="434"/>
      <c r="U4186" s="427"/>
      <c r="V4186" s="441"/>
      <c r="W4186" s="427"/>
      <c r="X4186" s="430"/>
      <c r="Y4186" s="427"/>
      <c r="Z4186" s="430"/>
      <c r="AA4186" s="427"/>
      <c r="AB4186" s="430"/>
      <c r="AC4186" s="431"/>
      <c r="AD4186" s="434"/>
      <c r="AE4186" s="435"/>
      <c r="AF4186" s="444"/>
      <c r="AG4186" s="445"/>
      <c r="AH4186" s="430"/>
      <c r="AI4186" s="431"/>
      <c r="AJ4186" s="434"/>
      <c r="AK4186" s="435"/>
      <c r="AL4186" s="448"/>
      <c r="AM4186" s="449"/>
      <c r="AN4186" s="430"/>
      <c r="AO4186" s="431"/>
      <c r="AP4186" s="434"/>
      <c r="AQ4186" s="435"/>
      <c r="AR4186" s="448"/>
      <c r="AS4186" s="449"/>
      <c r="AT4186" s="452"/>
      <c r="AU4186" s="453"/>
      <c r="AV4186" s="456"/>
      <c r="AW4186" s="457"/>
      <c r="AX4186" s="448"/>
      <c r="AY4186" s="449"/>
      <c r="AZ4186" s="430"/>
      <c r="BA4186" s="431"/>
      <c r="BB4186" s="434"/>
      <c r="BC4186" s="435"/>
      <c r="BD4186" s="448"/>
      <c r="BE4186" s="449"/>
      <c r="BF4186" s="452"/>
      <c r="BG4186" s="453"/>
      <c r="BH4186" s="456"/>
      <c r="BI4186" s="457"/>
      <c r="BJ4186" s="448"/>
      <c r="BK4186" s="449"/>
      <c r="BL4186" s="409"/>
      <c r="BM4186" s="410"/>
      <c r="BN4186" s="411"/>
      <c r="BO4186" s="405"/>
      <c r="BP4186" s="405"/>
      <c r="BQ4186" s="53"/>
      <c r="BR4186" s="53"/>
      <c r="BS4186" s="779"/>
    </row>
    <row r="4187" spans="1:71" ht="21.75" customHeight="1" x14ac:dyDescent="0.25">
      <c r="A4187" s="779"/>
      <c r="B4187" s="414" t="str">
        <f>IF(ROSTER!B$26="","",ROSTER!B$26)</f>
        <v/>
      </c>
      <c r="C4187" s="416" t="str">
        <f>IF(ROSTER!C$26="","",ROSTER!C$26)</f>
        <v/>
      </c>
      <c r="D4187" s="417"/>
      <c r="E4187" s="418"/>
      <c r="F4187" s="420">
        <f>IF(E4187="y",1,IF(E4187="S",1,0))</f>
        <v>0</v>
      </c>
      <c r="G4187" s="422">
        <f>IF(E4187="S",1,0)</f>
        <v>0</v>
      </c>
      <c r="H4187" s="424"/>
      <c r="I4187" s="425"/>
      <c r="J4187" s="428"/>
      <c r="K4187" s="429"/>
      <c r="L4187" s="432"/>
      <c r="M4187" s="433"/>
      <c r="N4187" s="436">
        <f>L4187+J4187</f>
        <v>0</v>
      </c>
      <c r="O4187" s="437"/>
      <c r="P4187" s="428"/>
      <c r="Q4187" s="429"/>
      <c r="R4187" s="432"/>
      <c r="S4187" s="440"/>
      <c r="T4187" s="432"/>
      <c r="U4187" s="425"/>
      <c r="V4187" s="440"/>
      <c r="W4187" s="425"/>
      <c r="X4187" s="428"/>
      <c r="Y4187" s="425"/>
      <c r="Z4187" s="428"/>
      <c r="AA4187" s="425"/>
      <c r="AB4187" s="428"/>
      <c r="AC4187" s="429"/>
      <c r="AD4187" s="432"/>
      <c r="AE4187" s="433"/>
      <c r="AF4187" s="442">
        <f>IF(AB4187=0,0,(AD4187/AB4187)*100)</f>
        <v>0</v>
      </c>
      <c r="AG4187" s="443"/>
      <c r="AH4187" s="428"/>
      <c r="AI4187" s="429"/>
      <c r="AJ4187" s="432"/>
      <c r="AK4187" s="433"/>
      <c r="AL4187" s="446">
        <f>IF(AH4187=0,0,(AJ4187/AH4187)*100)</f>
        <v>0</v>
      </c>
      <c r="AM4187" s="447"/>
      <c r="AN4187" s="428"/>
      <c r="AO4187" s="429"/>
      <c r="AP4187" s="432"/>
      <c r="AQ4187" s="433"/>
      <c r="AR4187" s="446">
        <f>IF(AN4187=0,0,(AP4187/AN4187)*100)</f>
        <v>0</v>
      </c>
      <c r="AS4187" s="447"/>
      <c r="AT4187" s="450">
        <f>AB4187+AH4187+AN4187</f>
        <v>0</v>
      </c>
      <c r="AU4187" s="451"/>
      <c r="AV4187" s="454">
        <f>AD4187+AJ4187+AP4187</f>
        <v>0</v>
      </c>
      <c r="AW4187" s="455"/>
      <c r="AX4187" s="446">
        <f>IF(AT4187=0,0,(AV4187/AT4187)*100)</f>
        <v>0</v>
      </c>
      <c r="AY4187" s="447"/>
      <c r="AZ4187" s="428"/>
      <c r="BA4187" s="429"/>
      <c r="BB4187" s="432"/>
      <c r="BC4187" s="433"/>
      <c r="BD4187" s="446">
        <f>IF(AZ4187=0,0,(BB4187/AZ4187)*100)</f>
        <v>0</v>
      </c>
      <c r="BE4187" s="447"/>
      <c r="BF4187" s="450">
        <f>AT4187+AZ4187</f>
        <v>0</v>
      </c>
      <c r="BG4187" s="451"/>
      <c r="BH4187" s="454">
        <f>AV4187+BB4187</f>
        <v>0</v>
      </c>
      <c r="BI4187" s="455"/>
      <c r="BJ4187" s="446">
        <f>IF(BF4187=0,0,(BH4187/BF4187)*100)</f>
        <v>0</v>
      </c>
      <c r="BK4187" s="447"/>
      <c r="BL4187" s="406">
        <f>(AD4187*2)+(AJ4187*2)+(AP4187*3)+BB4187</f>
        <v>0</v>
      </c>
      <c r="BM4187" s="407"/>
      <c r="BN4187" s="408"/>
      <c r="BO4187" s="404" t="e">
        <f>(BL4187*BR$2468)+(N4187*BR$2469)+(X4187*BR$2470)+(R4187*BR$2471)+(V4187*BR$2472)+(Z4187*BR$2473)</f>
        <v>#REF!</v>
      </c>
      <c r="BP4187" s="404" t="e">
        <f>((AZ4187-BB4187)*BR$2475)+((AT4187-AV4187)*BR$2474)+(H4187*BR$2476)+(P4187*BR$2477)</f>
        <v>#REF!</v>
      </c>
      <c r="BQ4187" s="53"/>
      <c r="BR4187" s="53"/>
      <c r="BS4187" s="779"/>
    </row>
    <row r="4188" spans="1:71" ht="21.75" customHeight="1" x14ac:dyDescent="0.25">
      <c r="A4188" s="779"/>
      <c r="B4188" s="415"/>
      <c r="C4188" s="412" t="str">
        <f>IF(ROSTER!D$26="","",ROSTER!D$26)</f>
        <v/>
      </c>
      <c r="D4188" s="413"/>
      <c r="E4188" s="419"/>
      <c r="F4188" s="421"/>
      <c r="G4188" s="423"/>
      <c r="H4188" s="426"/>
      <c r="I4188" s="427"/>
      <c r="J4188" s="430"/>
      <c r="K4188" s="431"/>
      <c r="L4188" s="434"/>
      <c r="M4188" s="435"/>
      <c r="N4188" s="438" t="s">
        <v>14</v>
      </c>
      <c r="O4188" s="439"/>
      <c r="P4188" s="430"/>
      <c r="Q4188" s="431"/>
      <c r="R4188" s="434"/>
      <c r="S4188" s="441"/>
      <c r="T4188" s="434"/>
      <c r="U4188" s="427"/>
      <c r="V4188" s="441"/>
      <c r="W4188" s="427"/>
      <c r="X4188" s="430"/>
      <c r="Y4188" s="427"/>
      <c r="Z4188" s="430"/>
      <c r="AA4188" s="427"/>
      <c r="AB4188" s="430"/>
      <c r="AC4188" s="431"/>
      <c r="AD4188" s="434"/>
      <c r="AE4188" s="435"/>
      <c r="AF4188" s="444"/>
      <c r="AG4188" s="445"/>
      <c r="AH4188" s="430"/>
      <c r="AI4188" s="431"/>
      <c r="AJ4188" s="434"/>
      <c r="AK4188" s="435"/>
      <c r="AL4188" s="448"/>
      <c r="AM4188" s="449"/>
      <c r="AN4188" s="430"/>
      <c r="AO4188" s="431"/>
      <c r="AP4188" s="434"/>
      <c r="AQ4188" s="435"/>
      <c r="AR4188" s="448"/>
      <c r="AS4188" s="449"/>
      <c r="AT4188" s="452"/>
      <c r="AU4188" s="453"/>
      <c r="AV4188" s="456"/>
      <c r="AW4188" s="457"/>
      <c r="AX4188" s="448"/>
      <c r="AY4188" s="449"/>
      <c r="AZ4188" s="430"/>
      <c r="BA4188" s="431"/>
      <c r="BB4188" s="434"/>
      <c r="BC4188" s="435"/>
      <c r="BD4188" s="448"/>
      <c r="BE4188" s="449"/>
      <c r="BF4188" s="452"/>
      <c r="BG4188" s="453"/>
      <c r="BH4188" s="456"/>
      <c r="BI4188" s="457"/>
      <c r="BJ4188" s="448"/>
      <c r="BK4188" s="449"/>
      <c r="BL4188" s="409"/>
      <c r="BM4188" s="410"/>
      <c r="BN4188" s="411"/>
      <c r="BO4188" s="405"/>
      <c r="BP4188" s="405"/>
      <c r="BQ4188" s="53"/>
      <c r="BR4188" s="53"/>
      <c r="BS4188" s="779"/>
    </row>
    <row r="4189" spans="1:71" ht="21.75" customHeight="1" x14ac:dyDescent="0.25">
      <c r="A4189" s="779"/>
      <c r="B4189" s="414" t="str">
        <f>IF(ROSTER!B$28="","",ROSTER!B$28)</f>
        <v/>
      </c>
      <c r="C4189" s="416" t="str">
        <f>IF(ROSTER!C$28="","",ROSTER!C$28)</f>
        <v/>
      </c>
      <c r="D4189" s="417"/>
      <c r="E4189" s="418"/>
      <c r="F4189" s="420">
        <f>IF(E4189="y",1,IF(E4189="S",1,0))</f>
        <v>0</v>
      </c>
      <c r="G4189" s="422">
        <f>IF(E4189="S",1,0)</f>
        <v>0</v>
      </c>
      <c r="H4189" s="424"/>
      <c r="I4189" s="425"/>
      <c r="J4189" s="428"/>
      <c r="K4189" s="429"/>
      <c r="L4189" s="432"/>
      <c r="M4189" s="433"/>
      <c r="N4189" s="436">
        <f>L4189+J4189</f>
        <v>0</v>
      </c>
      <c r="O4189" s="437"/>
      <c r="P4189" s="428"/>
      <c r="Q4189" s="429"/>
      <c r="R4189" s="432"/>
      <c r="S4189" s="440"/>
      <c r="T4189" s="432"/>
      <c r="U4189" s="425"/>
      <c r="V4189" s="440"/>
      <c r="W4189" s="425"/>
      <c r="X4189" s="428"/>
      <c r="Y4189" s="425"/>
      <c r="Z4189" s="428"/>
      <c r="AA4189" s="425"/>
      <c r="AB4189" s="428"/>
      <c r="AC4189" s="429"/>
      <c r="AD4189" s="432"/>
      <c r="AE4189" s="433"/>
      <c r="AF4189" s="442">
        <f>IF(AB4189=0,0,(AD4189/AB4189)*100)</f>
        <v>0</v>
      </c>
      <c r="AG4189" s="443"/>
      <c r="AH4189" s="428"/>
      <c r="AI4189" s="429"/>
      <c r="AJ4189" s="432"/>
      <c r="AK4189" s="433"/>
      <c r="AL4189" s="446">
        <f>IF(AH4189=0,0,(AJ4189/AH4189)*100)</f>
        <v>0</v>
      </c>
      <c r="AM4189" s="447"/>
      <c r="AN4189" s="428"/>
      <c r="AO4189" s="429"/>
      <c r="AP4189" s="432"/>
      <c r="AQ4189" s="433"/>
      <c r="AR4189" s="446">
        <f>IF(AN4189=0,0,(AP4189/AN4189)*100)</f>
        <v>0</v>
      </c>
      <c r="AS4189" s="447"/>
      <c r="AT4189" s="450">
        <f>AB4189+AH4189+AN4189</f>
        <v>0</v>
      </c>
      <c r="AU4189" s="451"/>
      <c r="AV4189" s="454">
        <f>AD4189+AJ4189+AP4189</f>
        <v>0</v>
      </c>
      <c r="AW4189" s="455"/>
      <c r="AX4189" s="446">
        <f>IF(AT4189=0,0,(AV4189/AT4189)*100)</f>
        <v>0</v>
      </c>
      <c r="AY4189" s="447"/>
      <c r="AZ4189" s="428"/>
      <c r="BA4189" s="429"/>
      <c r="BB4189" s="432"/>
      <c r="BC4189" s="433"/>
      <c r="BD4189" s="446">
        <f>IF(AZ4189=0,0,(BB4189/AZ4189)*100)</f>
        <v>0</v>
      </c>
      <c r="BE4189" s="447"/>
      <c r="BF4189" s="450">
        <f>AT4189+AZ4189</f>
        <v>0</v>
      </c>
      <c r="BG4189" s="451"/>
      <c r="BH4189" s="454">
        <f>AV4189+BB4189</f>
        <v>0</v>
      </c>
      <c r="BI4189" s="455"/>
      <c r="BJ4189" s="446">
        <f>IF(BF4189=0,0,(BH4189/BF4189)*100)</f>
        <v>0</v>
      </c>
      <c r="BK4189" s="447"/>
      <c r="BL4189" s="406">
        <f>(AD4189*2)+(AJ4189*2)+(AP4189*3)+BB4189</f>
        <v>0</v>
      </c>
      <c r="BM4189" s="407"/>
      <c r="BN4189" s="408"/>
      <c r="BO4189" s="404" t="e">
        <f>(BL4189*BR$2468)+(N4189*BR$2469)+(X4189*BR$2470)+(R4189*BR$2471)+(V4189*BR$2472)+(Z4189*BR$2473)</f>
        <v>#REF!</v>
      </c>
      <c r="BP4189" s="404" t="e">
        <f>((AZ4189-BB4189)*BR$2475)+((AT4189-AV4189)*BR$2474)+(H4189*BR$2476)+(P4189*BR$2477)</f>
        <v>#REF!</v>
      </c>
      <c r="BQ4189" s="53"/>
      <c r="BR4189" s="53"/>
      <c r="BS4189" s="779"/>
    </row>
    <row r="4190" spans="1:71" ht="21.75" customHeight="1" x14ac:dyDescent="0.25">
      <c r="A4190" s="779"/>
      <c r="B4190" s="415"/>
      <c r="C4190" s="412" t="str">
        <f>IF(ROSTER!D$28="","",ROSTER!D$28)</f>
        <v/>
      </c>
      <c r="D4190" s="413"/>
      <c r="E4190" s="419"/>
      <c r="F4190" s="421"/>
      <c r="G4190" s="423"/>
      <c r="H4190" s="426"/>
      <c r="I4190" s="427"/>
      <c r="J4190" s="430"/>
      <c r="K4190" s="431"/>
      <c r="L4190" s="434"/>
      <c r="M4190" s="435"/>
      <c r="N4190" s="438" t="s">
        <v>14</v>
      </c>
      <c r="O4190" s="439"/>
      <c r="P4190" s="430"/>
      <c r="Q4190" s="431"/>
      <c r="R4190" s="434"/>
      <c r="S4190" s="441"/>
      <c r="T4190" s="434"/>
      <c r="U4190" s="427"/>
      <c r="V4190" s="441"/>
      <c r="W4190" s="427"/>
      <c r="X4190" s="430"/>
      <c r="Y4190" s="427"/>
      <c r="Z4190" s="430"/>
      <c r="AA4190" s="427"/>
      <c r="AB4190" s="430"/>
      <c r="AC4190" s="431"/>
      <c r="AD4190" s="434"/>
      <c r="AE4190" s="435"/>
      <c r="AF4190" s="444"/>
      <c r="AG4190" s="445"/>
      <c r="AH4190" s="430"/>
      <c r="AI4190" s="431"/>
      <c r="AJ4190" s="434"/>
      <c r="AK4190" s="435"/>
      <c r="AL4190" s="448"/>
      <c r="AM4190" s="449"/>
      <c r="AN4190" s="430"/>
      <c r="AO4190" s="431"/>
      <c r="AP4190" s="434"/>
      <c r="AQ4190" s="435"/>
      <c r="AR4190" s="448"/>
      <c r="AS4190" s="449"/>
      <c r="AT4190" s="452"/>
      <c r="AU4190" s="453"/>
      <c r="AV4190" s="456"/>
      <c r="AW4190" s="457"/>
      <c r="AX4190" s="448"/>
      <c r="AY4190" s="449"/>
      <c r="AZ4190" s="430"/>
      <c r="BA4190" s="431"/>
      <c r="BB4190" s="434"/>
      <c r="BC4190" s="435"/>
      <c r="BD4190" s="448"/>
      <c r="BE4190" s="449"/>
      <c r="BF4190" s="452"/>
      <c r="BG4190" s="453"/>
      <c r="BH4190" s="456"/>
      <c r="BI4190" s="457"/>
      <c r="BJ4190" s="448"/>
      <c r="BK4190" s="449"/>
      <c r="BL4190" s="409"/>
      <c r="BM4190" s="410"/>
      <c r="BN4190" s="411"/>
      <c r="BO4190" s="405"/>
      <c r="BP4190" s="405"/>
      <c r="BQ4190" s="53"/>
      <c r="BR4190" s="53"/>
      <c r="BS4190" s="779"/>
    </row>
    <row r="4191" spans="1:71" ht="21.75" customHeight="1" x14ac:dyDescent="0.25">
      <c r="A4191" s="779"/>
      <c r="B4191" s="414" t="str">
        <f>IF(ROSTER!B$30="","",ROSTER!B$30)</f>
        <v/>
      </c>
      <c r="C4191" s="416" t="str">
        <f>IF(ROSTER!C$30="","",ROSTER!C$30)</f>
        <v/>
      </c>
      <c r="D4191" s="417"/>
      <c r="E4191" s="418"/>
      <c r="F4191" s="420">
        <f>IF(E4191="y",1,IF(E4191="S",1,0))</f>
        <v>0</v>
      </c>
      <c r="G4191" s="422">
        <f>IF(E4191="S",1,0)</f>
        <v>0</v>
      </c>
      <c r="H4191" s="424"/>
      <c r="I4191" s="425"/>
      <c r="J4191" s="428"/>
      <c r="K4191" s="429"/>
      <c r="L4191" s="432"/>
      <c r="M4191" s="433"/>
      <c r="N4191" s="436">
        <f>L4191+J4191</f>
        <v>0</v>
      </c>
      <c r="O4191" s="437"/>
      <c r="P4191" s="428"/>
      <c r="Q4191" s="429"/>
      <c r="R4191" s="432"/>
      <c r="S4191" s="440"/>
      <c r="T4191" s="432"/>
      <c r="U4191" s="425"/>
      <c r="V4191" s="440"/>
      <c r="W4191" s="425"/>
      <c r="X4191" s="428"/>
      <c r="Y4191" s="425"/>
      <c r="Z4191" s="428"/>
      <c r="AA4191" s="425"/>
      <c r="AB4191" s="428"/>
      <c r="AC4191" s="429"/>
      <c r="AD4191" s="432"/>
      <c r="AE4191" s="433"/>
      <c r="AF4191" s="442">
        <f>IF(AB4191=0,0,(AD4191/AB4191)*100)</f>
        <v>0</v>
      </c>
      <c r="AG4191" s="443"/>
      <c r="AH4191" s="428"/>
      <c r="AI4191" s="429"/>
      <c r="AJ4191" s="432"/>
      <c r="AK4191" s="433"/>
      <c r="AL4191" s="446">
        <f>IF(AH4191=0,0,(AJ4191/AH4191)*100)</f>
        <v>0</v>
      </c>
      <c r="AM4191" s="447"/>
      <c r="AN4191" s="428"/>
      <c r="AO4191" s="429"/>
      <c r="AP4191" s="432"/>
      <c r="AQ4191" s="433"/>
      <c r="AR4191" s="446">
        <f>IF(AN4191=0,0,(AP4191/AN4191)*100)</f>
        <v>0</v>
      </c>
      <c r="AS4191" s="447"/>
      <c r="AT4191" s="450">
        <f>AB4191+AH4191+AN4191</f>
        <v>0</v>
      </c>
      <c r="AU4191" s="451"/>
      <c r="AV4191" s="454">
        <f>AD4191+AJ4191+AP4191</f>
        <v>0</v>
      </c>
      <c r="AW4191" s="455"/>
      <c r="AX4191" s="446">
        <f>IF(AT4191=0,0,(AV4191/AT4191)*100)</f>
        <v>0</v>
      </c>
      <c r="AY4191" s="447"/>
      <c r="AZ4191" s="428"/>
      <c r="BA4191" s="429"/>
      <c r="BB4191" s="432"/>
      <c r="BC4191" s="433"/>
      <c r="BD4191" s="446">
        <f>IF(AZ4191=0,0,(BB4191/AZ4191)*100)</f>
        <v>0</v>
      </c>
      <c r="BE4191" s="447"/>
      <c r="BF4191" s="450">
        <f>AT4191+AZ4191</f>
        <v>0</v>
      </c>
      <c r="BG4191" s="451"/>
      <c r="BH4191" s="454">
        <f>AV4191+BB4191</f>
        <v>0</v>
      </c>
      <c r="BI4191" s="455"/>
      <c r="BJ4191" s="446">
        <f>IF(BF4191=0,0,(BH4191/BF4191)*100)</f>
        <v>0</v>
      </c>
      <c r="BK4191" s="447"/>
      <c r="BL4191" s="406">
        <f>(AD4191*2)+(AJ4191*2)+(AP4191*3)+BB4191</f>
        <v>0</v>
      </c>
      <c r="BM4191" s="407"/>
      <c r="BN4191" s="408"/>
      <c r="BO4191" s="404" t="e">
        <f>(BL4191*BR$2468)+(N4191*BR$2469)+(X4191*BR$2470)+(R4191*BR$2471)+(V4191*BR$2472)+(Z4191*BR$2473)</f>
        <v>#REF!</v>
      </c>
      <c r="BP4191" s="404" t="e">
        <f>((AZ4191-BB4191)*BR$2475)+((AT4191-AV4191)*BR$2474)+(H4191*BR$2476)+(P4191*BR$2477)</f>
        <v>#REF!</v>
      </c>
      <c r="BQ4191" s="53"/>
      <c r="BR4191" s="53"/>
      <c r="BS4191" s="779"/>
    </row>
    <row r="4192" spans="1:71" ht="21.75" customHeight="1" x14ac:dyDescent="0.25">
      <c r="A4192" s="779"/>
      <c r="B4192" s="415"/>
      <c r="C4192" s="412" t="str">
        <f>IF(ROSTER!D$30="","",ROSTER!D$30)</f>
        <v/>
      </c>
      <c r="D4192" s="413"/>
      <c r="E4192" s="419"/>
      <c r="F4192" s="421"/>
      <c r="G4192" s="423"/>
      <c r="H4192" s="426"/>
      <c r="I4192" s="427"/>
      <c r="J4192" s="430"/>
      <c r="K4192" s="431"/>
      <c r="L4192" s="434"/>
      <c r="M4192" s="435"/>
      <c r="N4192" s="438" t="s">
        <v>14</v>
      </c>
      <c r="O4192" s="439"/>
      <c r="P4192" s="430"/>
      <c r="Q4192" s="431"/>
      <c r="R4192" s="434"/>
      <c r="S4192" s="441"/>
      <c r="T4192" s="434"/>
      <c r="U4192" s="427"/>
      <c r="V4192" s="441"/>
      <c r="W4192" s="427"/>
      <c r="X4192" s="430"/>
      <c r="Y4192" s="427"/>
      <c r="Z4192" s="430"/>
      <c r="AA4192" s="427"/>
      <c r="AB4192" s="430"/>
      <c r="AC4192" s="431"/>
      <c r="AD4192" s="434"/>
      <c r="AE4192" s="435"/>
      <c r="AF4192" s="444"/>
      <c r="AG4192" s="445"/>
      <c r="AH4192" s="430"/>
      <c r="AI4192" s="431"/>
      <c r="AJ4192" s="434"/>
      <c r="AK4192" s="435"/>
      <c r="AL4192" s="448"/>
      <c r="AM4192" s="449"/>
      <c r="AN4192" s="430"/>
      <c r="AO4192" s="431"/>
      <c r="AP4192" s="434"/>
      <c r="AQ4192" s="435"/>
      <c r="AR4192" s="448"/>
      <c r="AS4192" s="449"/>
      <c r="AT4192" s="452"/>
      <c r="AU4192" s="453"/>
      <c r="AV4192" s="456"/>
      <c r="AW4192" s="457"/>
      <c r="AX4192" s="448"/>
      <c r="AY4192" s="449"/>
      <c r="AZ4192" s="430"/>
      <c r="BA4192" s="431"/>
      <c r="BB4192" s="434"/>
      <c r="BC4192" s="435"/>
      <c r="BD4192" s="448"/>
      <c r="BE4192" s="449"/>
      <c r="BF4192" s="452"/>
      <c r="BG4192" s="453"/>
      <c r="BH4192" s="456"/>
      <c r="BI4192" s="457"/>
      <c r="BJ4192" s="448"/>
      <c r="BK4192" s="449"/>
      <c r="BL4192" s="409"/>
      <c r="BM4192" s="410"/>
      <c r="BN4192" s="411"/>
      <c r="BO4192" s="405"/>
      <c r="BP4192" s="405"/>
      <c r="BQ4192" s="53"/>
      <c r="BR4192" s="53"/>
      <c r="BS4192" s="779"/>
    </row>
    <row r="4193" spans="1:71" ht="21.75" customHeight="1" x14ac:dyDescent="0.25">
      <c r="A4193" s="779"/>
      <c r="B4193" s="414" t="str">
        <f>IF(ROSTER!B$32="","",ROSTER!B$32)</f>
        <v/>
      </c>
      <c r="C4193" s="416" t="str">
        <f>IF(ROSTER!C$32="","",ROSTER!C$32)</f>
        <v/>
      </c>
      <c r="D4193" s="417"/>
      <c r="E4193" s="418"/>
      <c r="F4193" s="420">
        <f>IF(E4193="y",1,IF(E4193="S",1,0))</f>
        <v>0</v>
      </c>
      <c r="G4193" s="422">
        <f>IF(E4193="S",1,0)</f>
        <v>0</v>
      </c>
      <c r="H4193" s="424"/>
      <c r="I4193" s="425"/>
      <c r="J4193" s="428"/>
      <c r="K4193" s="429"/>
      <c r="L4193" s="432"/>
      <c r="M4193" s="433"/>
      <c r="N4193" s="436">
        <f>L4193+J4193</f>
        <v>0</v>
      </c>
      <c r="O4193" s="437"/>
      <c r="P4193" s="428"/>
      <c r="Q4193" s="429"/>
      <c r="R4193" s="432"/>
      <c r="S4193" s="440"/>
      <c r="T4193" s="432"/>
      <c r="U4193" s="425"/>
      <c r="V4193" s="440"/>
      <c r="W4193" s="425"/>
      <c r="X4193" s="428"/>
      <c r="Y4193" s="425"/>
      <c r="Z4193" s="428"/>
      <c r="AA4193" s="425"/>
      <c r="AB4193" s="428"/>
      <c r="AC4193" s="429"/>
      <c r="AD4193" s="432"/>
      <c r="AE4193" s="433"/>
      <c r="AF4193" s="442">
        <f>IF(AB4193=0,0,(AD4193/AB4193)*100)</f>
        <v>0</v>
      </c>
      <c r="AG4193" s="443"/>
      <c r="AH4193" s="428"/>
      <c r="AI4193" s="429"/>
      <c r="AJ4193" s="432"/>
      <c r="AK4193" s="433"/>
      <c r="AL4193" s="446">
        <f>IF(AH4193=0,0,(AJ4193/AH4193)*100)</f>
        <v>0</v>
      </c>
      <c r="AM4193" s="447"/>
      <c r="AN4193" s="428"/>
      <c r="AO4193" s="429"/>
      <c r="AP4193" s="432"/>
      <c r="AQ4193" s="433"/>
      <c r="AR4193" s="446">
        <f>IF(AN4193=0,0,(AP4193/AN4193)*100)</f>
        <v>0</v>
      </c>
      <c r="AS4193" s="447"/>
      <c r="AT4193" s="450">
        <f>AB4193+AH4193+AN4193</f>
        <v>0</v>
      </c>
      <c r="AU4193" s="451"/>
      <c r="AV4193" s="454">
        <f>AD4193+AJ4193+AP4193</f>
        <v>0</v>
      </c>
      <c r="AW4193" s="455"/>
      <c r="AX4193" s="446">
        <f>IF(AT4193=0,0,(AV4193/AT4193)*100)</f>
        <v>0</v>
      </c>
      <c r="AY4193" s="447"/>
      <c r="AZ4193" s="428"/>
      <c r="BA4193" s="429"/>
      <c r="BB4193" s="432"/>
      <c r="BC4193" s="433"/>
      <c r="BD4193" s="446">
        <f>IF(AZ4193=0,0,(BB4193/AZ4193)*100)</f>
        <v>0</v>
      </c>
      <c r="BE4193" s="447"/>
      <c r="BF4193" s="450">
        <f>AT4193+AZ4193</f>
        <v>0</v>
      </c>
      <c r="BG4193" s="451"/>
      <c r="BH4193" s="454">
        <f>AV4193+BB4193</f>
        <v>0</v>
      </c>
      <c r="BI4193" s="455"/>
      <c r="BJ4193" s="446">
        <f>IF(BF4193=0,0,(BH4193/BF4193)*100)</f>
        <v>0</v>
      </c>
      <c r="BK4193" s="447"/>
      <c r="BL4193" s="406">
        <f>(AD4193*2)+(AJ4193*2)+(AP4193*3)+BB4193</f>
        <v>0</v>
      </c>
      <c r="BM4193" s="407"/>
      <c r="BN4193" s="408"/>
      <c r="BO4193" s="404" t="e">
        <f>(BL4193*BR$2468)+(N4193*BR$2469)+(X4193*BR$2470)+(R4193*BR$2471)+(V4193*BR$2472)+(Z4193*BR$2473)</f>
        <v>#REF!</v>
      </c>
      <c r="BP4193" s="404" t="e">
        <f>((AZ4193-BB4193)*BR$2475)+((AT4193-AV4193)*BR$2474)+(H4193*BR$2476)+(P4193*BR$2477)</f>
        <v>#REF!</v>
      </c>
      <c r="BQ4193" s="53"/>
      <c r="BR4193" s="53"/>
      <c r="BS4193" s="779"/>
    </row>
    <row r="4194" spans="1:71" ht="21.75" customHeight="1" x14ac:dyDescent="0.25">
      <c r="A4194" s="779"/>
      <c r="B4194" s="415"/>
      <c r="C4194" s="412" t="str">
        <f>IF(ROSTER!D$32="","",ROSTER!D$32)</f>
        <v/>
      </c>
      <c r="D4194" s="413"/>
      <c r="E4194" s="419"/>
      <c r="F4194" s="421"/>
      <c r="G4194" s="423"/>
      <c r="H4194" s="426"/>
      <c r="I4194" s="427"/>
      <c r="J4194" s="430"/>
      <c r="K4194" s="431"/>
      <c r="L4194" s="434"/>
      <c r="M4194" s="435"/>
      <c r="N4194" s="438" t="s">
        <v>14</v>
      </c>
      <c r="O4194" s="439"/>
      <c r="P4194" s="430"/>
      <c r="Q4194" s="431"/>
      <c r="R4194" s="434"/>
      <c r="S4194" s="441"/>
      <c r="T4194" s="434"/>
      <c r="U4194" s="427"/>
      <c r="V4194" s="441"/>
      <c r="W4194" s="427"/>
      <c r="X4194" s="430"/>
      <c r="Y4194" s="427"/>
      <c r="Z4194" s="430"/>
      <c r="AA4194" s="427"/>
      <c r="AB4194" s="430"/>
      <c r="AC4194" s="431"/>
      <c r="AD4194" s="434"/>
      <c r="AE4194" s="435"/>
      <c r="AF4194" s="444"/>
      <c r="AG4194" s="445"/>
      <c r="AH4194" s="430"/>
      <c r="AI4194" s="431"/>
      <c r="AJ4194" s="434"/>
      <c r="AK4194" s="435"/>
      <c r="AL4194" s="448"/>
      <c r="AM4194" s="449"/>
      <c r="AN4194" s="430"/>
      <c r="AO4194" s="431"/>
      <c r="AP4194" s="434"/>
      <c r="AQ4194" s="435"/>
      <c r="AR4194" s="448"/>
      <c r="AS4194" s="449"/>
      <c r="AT4194" s="452"/>
      <c r="AU4194" s="453"/>
      <c r="AV4194" s="456"/>
      <c r="AW4194" s="457"/>
      <c r="AX4194" s="448"/>
      <c r="AY4194" s="449"/>
      <c r="AZ4194" s="430"/>
      <c r="BA4194" s="431"/>
      <c r="BB4194" s="434"/>
      <c r="BC4194" s="435"/>
      <c r="BD4194" s="448"/>
      <c r="BE4194" s="449"/>
      <c r="BF4194" s="452"/>
      <c r="BG4194" s="453"/>
      <c r="BH4194" s="456"/>
      <c r="BI4194" s="457"/>
      <c r="BJ4194" s="448"/>
      <c r="BK4194" s="449"/>
      <c r="BL4194" s="409"/>
      <c r="BM4194" s="410"/>
      <c r="BN4194" s="411"/>
      <c r="BO4194" s="405"/>
      <c r="BP4194" s="405"/>
      <c r="BQ4194" s="53"/>
      <c r="BR4194" s="53"/>
      <c r="BS4194" s="779"/>
    </row>
    <row r="4195" spans="1:71" ht="21.75" customHeight="1" x14ac:dyDescent="0.25">
      <c r="A4195" s="779"/>
      <c r="B4195" s="414" t="str">
        <f>IF(ROSTER!B$34="","",ROSTER!B$34)</f>
        <v/>
      </c>
      <c r="C4195" s="416" t="str">
        <f>IF(ROSTER!C$34="","",ROSTER!C$34)</f>
        <v/>
      </c>
      <c r="D4195" s="417"/>
      <c r="E4195" s="418"/>
      <c r="F4195" s="420">
        <f>IF(E4195="y",1,IF(E4195="S",1,0))</f>
        <v>0</v>
      </c>
      <c r="G4195" s="422">
        <f>IF(E4195="S",1,0)</f>
        <v>0</v>
      </c>
      <c r="H4195" s="424"/>
      <c r="I4195" s="425"/>
      <c r="J4195" s="428"/>
      <c r="K4195" s="429"/>
      <c r="L4195" s="432"/>
      <c r="M4195" s="433"/>
      <c r="N4195" s="436">
        <f>L4195+J4195</f>
        <v>0</v>
      </c>
      <c r="O4195" s="437"/>
      <c r="P4195" s="428"/>
      <c r="Q4195" s="429"/>
      <c r="R4195" s="432"/>
      <c r="S4195" s="440"/>
      <c r="T4195" s="432"/>
      <c r="U4195" s="425"/>
      <c r="V4195" s="440"/>
      <c r="W4195" s="425"/>
      <c r="X4195" s="428"/>
      <c r="Y4195" s="425"/>
      <c r="Z4195" s="428"/>
      <c r="AA4195" s="425"/>
      <c r="AB4195" s="428"/>
      <c r="AC4195" s="429"/>
      <c r="AD4195" s="432"/>
      <c r="AE4195" s="433"/>
      <c r="AF4195" s="442">
        <f>IF(AB4195=0,0,(AD4195/AB4195)*100)</f>
        <v>0</v>
      </c>
      <c r="AG4195" s="443"/>
      <c r="AH4195" s="428"/>
      <c r="AI4195" s="429"/>
      <c r="AJ4195" s="432"/>
      <c r="AK4195" s="433"/>
      <c r="AL4195" s="446">
        <f>IF(AH4195=0,0,(AJ4195/AH4195)*100)</f>
        <v>0</v>
      </c>
      <c r="AM4195" s="447"/>
      <c r="AN4195" s="428"/>
      <c r="AO4195" s="429"/>
      <c r="AP4195" s="432"/>
      <c r="AQ4195" s="433"/>
      <c r="AR4195" s="446">
        <f>IF(AN4195=0,0,(AP4195/AN4195)*100)</f>
        <v>0</v>
      </c>
      <c r="AS4195" s="447"/>
      <c r="AT4195" s="450">
        <f>AB4195+AH4195+AN4195</f>
        <v>0</v>
      </c>
      <c r="AU4195" s="451"/>
      <c r="AV4195" s="454">
        <f>AD4195+AJ4195+AP4195</f>
        <v>0</v>
      </c>
      <c r="AW4195" s="455"/>
      <c r="AX4195" s="446">
        <f>IF(AT4195=0,0,(AV4195/AT4195)*100)</f>
        <v>0</v>
      </c>
      <c r="AY4195" s="447"/>
      <c r="AZ4195" s="428"/>
      <c r="BA4195" s="429"/>
      <c r="BB4195" s="432"/>
      <c r="BC4195" s="433"/>
      <c r="BD4195" s="446">
        <f>IF(AZ4195=0,0,(BB4195/AZ4195)*100)</f>
        <v>0</v>
      </c>
      <c r="BE4195" s="447"/>
      <c r="BF4195" s="450">
        <f>AT4195+AZ4195</f>
        <v>0</v>
      </c>
      <c r="BG4195" s="451"/>
      <c r="BH4195" s="454">
        <f>AV4195+BB4195</f>
        <v>0</v>
      </c>
      <c r="BI4195" s="455"/>
      <c r="BJ4195" s="446">
        <f>IF(BF4195=0,0,(BH4195/BF4195)*100)</f>
        <v>0</v>
      </c>
      <c r="BK4195" s="447"/>
      <c r="BL4195" s="406">
        <f>(AD4195*2)+(AJ4195*2)+(AP4195*3)+BB4195</f>
        <v>0</v>
      </c>
      <c r="BM4195" s="407"/>
      <c r="BN4195" s="408"/>
      <c r="BO4195" s="404" t="e">
        <f>(BL4195*BR$2468)+(N4195*BR$2469)+(X4195*BR$2470)+(R4195*BR$2471)+(V4195*BR$2472)+(Z4195*BR$2473)</f>
        <v>#REF!</v>
      </c>
      <c r="BP4195" s="404" t="e">
        <f>((AZ4195-BB4195)*BR$2475)+((AT4195-AV4195)*BR$2474)+(H4195*BR$2476)+(P4195*BR$2477)</f>
        <v>#REF!</v>
      </c>
      <c r="BQ4195" s="53"/>
      <c r="BR4195" s="53"/>
      <c r="BS4195" s="779"/>
    </row>
    <row r="4196" spans="1:71" ht="21.75" customHeight="1" x14ac:dyDescent="0.25">
      <c r="A4196" s="779"/>
      <c r="B4196" s="415"/>
      <c r="C4196" s="412" t="str">
        <f>IF(ROSTER!D$34="","",ROSTER!D$34)</f>
        <v/>
      </c>
      <c r="D4196" s="413"/>
      <c r="E4196" s="419"/>
      <c r="F4196" s="421"/>
      <c r="G4196" s="423"/>
      <c r="H4196" s="426"/>
      <c r="I4196" s="427"/>
      <c r="J4196" s="430"/>
      <c r="K4196" s="431"/>
      <c r="L4196" s="434"/>
      <c r="M4196" s="435"/>
      <c r="N4196" s="438" t="s">
        <v>14</v>
      </c>
      <c r="O4196" s="439"/>
      <c r="P4196" s="430"/>
      <c r="Q4196" s="431"/>
      <c r="R4196" s="434"/>
      <c r="S4196" s="441"/>
      <c r="T4196" s="434"/>
      <c r="U4196" s="427"/>
      <c r="V4196" s="441"/>
      <c r="W4196" s="427"/>
      <c r="X4196" s="430"/>
      <c r="Y4196" s="427"/>
      <c r="Z4196" s="430"/>
      <c r="AA4196" s="427"/>
      <c r="AB4196" s="430"/>
      <c r="AC4196" s="431"/>
      <c r="AD4196" s="434"/>
      <c r="AE4196" s="435"/>
      <c r="AF4196" s="444"/>
      <c r="AG4196" s="445"/>
      <c r="AH4196" s="430"/>
      <c r="AI4196" s="431"/>
      <c r="AJ4196" s="434"/>
      <c r="AK4196" s="435"/>
      <c r="AL4196" s="448"/>
      <c r="AM4196" s="449"/>
      <c r="AN4196" s="430"/>
      <c r="AO4196" s="431"/>
      <c r="AP4196" s="434"/>
      <c r="AQ4196" s="435"/>
      <c r="AR4196" s="448"/>
      <c r="AS4196" s="449"/>
      <c r="AT4196" s="452"/>
      <c r="AU4196" s="453"/>
      <c r="AV4196" s="456"/>
      <c r="AW4196" s="457"/>
      <c r="AX4196" s="448"/>
      <c r="AY4196" s="449"/>
      <c r="AZ4196" s="430"/>
      <c r="BA4196" s="431"/>
      <c r="BB4196" s="434"/>
      <c r="BC4196" s="435"/>
      <c r="BD4196" s="448"/>
      <c r="BE4196" s="449"/>
      <c r="BF4196" s="452"/>
      <c r="BG4196" s="453"/>
      <c r="BH4196" s="456"/>
      <c r="BI4196" s="457"/>
      <c r="BJ4196" s="448"/>
      <c r="BK4196" s="449"/>
      <c r="BL4196" s="409"/>
      <c r="BM4196" s="410"/>
      <c r="BN4196" s="411"/>
      <c r="BO4196" s="405"/>
      <c r="BP4196" s="405"/>
      <c r="BQ4196" s="53"/>
      <c r="BR4196" s="53"/>
      <c r="BS4196" s="779"/>
    </row>
    <row r="4197" spans="1:71" ht="21.75" customHeight="1" x14ac:dyDescent="0.25">
      <c r="A4197" s="779"/>
      <c r="B4197" s="414" t="str">
        <f>IF(ROSTER!B$36="","",ROSTER!B$36)</f>
        <v/>
      </c>
      <c r="C4197" s="416" t="str">
        <f>IF(ROSTER!C$36="","",ROSTER!C$36)</f>
        <v/>
      </c>
      <c r="D4197" s="417"/>
      <c r="E4197" s="418"/>
      <c r="F4197" s="420">
        <f>IF(E4197="y",1,IF(E4197="S",1,0))</f>
        <v>0</v>
      </c>
      <c r="G4197" s="422">
        <f>IF(E4197="S",1,0)</f>
        <v>0</v>
      </c>
      <c r="H4197" s="424"/>
      <c r="I4197" s="425"/>
      <c r="J4197" s="428"/>
      <c r="K4197" s="429"/>
      <c r="L4197" s="432"/>
      <c r="M4197" s="433"/>
      <c r="N4197" s="436">
        <f>L4197+J4197</f>
        <v>0</v>
      </c>
      <c r="O4197" s="437"/>
      <c r="P4197" s="428"/>
      <c r="Q4197" s="429"/>
      <c r="R4197" s="432"/>
      <c r="S4197" s="440"/>
      <c r="T4197" s="432"/>
      <c r="U4197" s="425"/>
      <c r="V4197" s="440"/>
      <c r="W4197" s="425"/>
      <c r="X4197" s="428"/>
      <c r="Y4197" s="425"/>
      <c r="Z4197" s="428"/>
      <c r="AA4197" s="425"/>
      <c r="AB4197" s="428"/>
      <c r="AC4197" s="429"/>
      <c r="AD4197" s="432"/>
      <c r="AE4197" s="433"/>
      <c r="AF4197" s="442">
        <f>IF(AB4197=0,0,(AD4197/AB4197)*100)</f>
        <v>0</v>
      </c>
      <c r="AG4197" s="443"/>
      <c r="AH4197" s="428"/>
      <c r="AI4197" s="429"/>
      <c r="AJ4197" s="432"/>
      <c r="AK4197" s="433"/>
      <c r="AL4197" s="446">
        <f>IF(AH4197=0,0,(AJ4197/AH4197)*100)</f>
        <v>0</v>
      </c>
      <c r="AM4197" s="447"/>
      <c r="AN4197" s="428"/>
      <c r="AO4197" s="429"/>
      <c r="AP4197" s="432"/>
      <c r="AQ4197" s="433"/>
      <c r="AR4197" s="446">
        <f>IF(AN4197=0,0,(AP4197/AN4197)*100)</f>
        <v>0</v>
      </c>
      <c r="AS4197" s="447"/>
      <c r="AT4197" s="450">
        <f>AB4197+AH4197+AN4197</f>
        <v>0</v>
      </c>
      <c r="AU4197" s="451"/>
      <c r="AV4197" s="454">
        <f>AD4197+AJ4197+AP4197</f>
        <v>0</v>
      </c>
      <c r="AW4197" s="455"/>
      <c r="AX4197" s="446">
        <f>IF(AT4197=0,0,(AV4197/AT4197)*100)</f>
        <v>0</v>
      </c>
      <c r="AY4197" s="447"/>
      <c r="AZ4197" s="428"/>
      <c r="BA4197" s="429"/>
      <c r="BB4197" s="432"/>
      <c r="BC4197" s="433"/>
      <c r="BD4197" s="446">
        <f>IF(AZ4197=0,0,(BB4197/AZ4197)*100)</f>
        <v>0</v>
      </c>
      <c r="BE4197" s="447"/>
      <c r="BF4197" s="450">
        <f>AT4197+AZ4197</f>
        <v>0</v>
      </c>
      <c r="BG4197" s="451"/>
      <c r="BH4197" s="454">
        <f>AV4197+BB4197</f>
        <v>0</v>
      </c>
      <c r="BI4197" s="455"/>
      <c r="BJ4197" s="446">
        <f>IF(BF4197=0,0,(BH4197/BF4197)*100)</f>
        <v>0</v>
      </c>
      <c r="BK4197" s="447"/>
      <c r="BL4197" s="406">
        <f>(AD4197*2)+(AJ4197*2)+(AP4197*3)+BB4197</f>
        <v>0</v>
      </c>
      <c r="BM4197" s="407"/>
      <c r="BN4197" s="408"/>
      <c r="BO4197" s="404" t="e">
        <f>(BL4197*BR$2468)+(N4197*BR$2469)+(X4197*BR$2470)+(R4197*BR$2471)+(V4197*BR$2472)+(Z4197*BR$2473)</f>
        <v>#REF!</v>
      </c>
      <c r="BP4197" s="404" t="e">
        <f>((AZ4197-BB4197)*BR$2475)+((AT4197-AV4197)*BR$2474)+(H4197*BR$2476)+(P4197*BR$2477)</f>
        <v>#REF!</v>
      </c>
      <c r="BQ4197" s="53"/>
      <c r="BR4197" s="53"/>
      <c r="BS4197" s="779"/>
    </row>
    <row r="4198" spans="1:71" ht="21.75" customHeight="1" x14ac:dyDescent="0.25">
      <c r="A4198" s="779"/>
      <c r="B4198" s="415"/>
      <c r="C4198" s="412" t="str">
        <f>IF(ROSTER!D$36="","",ROSTER!D$36)</f>
        <v/>
      </c>
      <c r="D4198" s="413"/>
      <c r="E4198" s="419"/>
      <c r="F4198" s="421"/>
      <c r="G4198" s="423"/>
      <c r="H4198" s="426"/>
      <c r="I4198" s="427"/>
      <c r="J4198" s="430"/>
      <c r="K4198" s="431"/>
      <c r="L4198" s="434"/>
      <c r="M4198" s="435"/>
      <c r="N4198" s="438" t="s">
        <v>14</v>
      </c>
      <c r="O4198" s="439"/>
      <c r="P4198" s="430"/>
      <c r="Q4198" s="431"/>
      <c r="R4198" s="434"/>
      <c r="S4198" s="441"/>
      <c r="T4198" s="434"/>
      <c r="U4198" s="427"/>
      <c r="V4198" s="441"/>
      <c r="W4198" s="427"/>
      <c r="X4198" s="430"/>
      <c r="Y4198" s="427"/>
      <c r="Z4198" s="430"/>
      <c r="AA4198" s="427"/>
      <c r="AB4198" s="430"/>
      <c r="AC4198" s="431"/>
      <c r="AD4198" s="434"/>
      <c r="AE4198" s="435"/>
      <c r="AF4198" s="444"/>
      <c r="AG4198" s="445"/>
      <c r="AH4198" s="430"/>
      <c r="AI4198" s="431"/>
      <c r="AJ4198" s="434"/>
      <c r="AK4198" s="435"/>
      <c r="AL4198" s="448"/>
      <c r="AM4198" s="449"/>
      <c r="AN4198" s="430"/>
      <c r="AO4198" s="431"/>
      <c r="AP4198" s="434"/>
      <c r="AQ4198" s="435"/>
      <c r="AR4198" s="448"/>
      <c r="AS4198" s="449"/>
      <c r="AT4198" s="452"/>
      <c r="AU4198" s="453"/>
      <c r="AV4198" s="456"/>
      <c r="AW4198" s="457"/>
      <c r="AX4198" s="448"/>
      <c r="AY4198" s="449"/>
      <c r="AZ4198" s="430"/>
      <c r="BA4198" s="431"/>
      <c r="BB4198" s="434"/>
      <c r="BC4198" s="435"/>
      <c r="BD4198" s="448"/>
      <c r="BE4198" s="449"/>
      <c r="BF4198" s="452"/>
      <c r="BG4198" s="453"/>
      <c r="BH4198" s="456"/>
      <c r="BI4198" s="457"/>
      <c r="BJ4198" s="448"/>
      <c r="BK4198" s="449"/>
      <c r="BL4198" s="409"/>
      <c r="BM4198" s="410"/>
      <c r="BN4198" s="411"/>
      <c r="BO4198" s="405"/>
      <c r="BP4198" s="405"/>
      <c r="BQ4198" s="53"/>
      <c r="BR4198" s="53"/>
      <c r="BS4198" s="779"/>
    </row>
    <row r="4199" spans="1:71" ht="21.75" customHeight="1" x14ac:dyDescent="0.25">
      <c r="A4199" s="779"/>
      <c r="B4199" s="414" t="str">
        <f>IF(ROSTER!B$38="","",ROSTER!B$38)</f>
        <v/>
      </c>
      <c r="C4199" s="416" t="str">
        <f>IF(ROSTER!C$38="","",ROSTER!C$38)</f>
        <v/>
      </c>
      <c r="D4199" s="417"/>
      <c r="E4199" s="418"/>
      <c r="F4199" s="420">
        <f>IF(E4199="y",1,IF(E4199="S",1,0))</f>
        <v>0</v>
      </c>
      <c r="G4199" s="422">
        <f>IF(E4199="S",1,0)</f>
        <v>0</v>
      </c>
      <c r="H4199" s="424"/>
      <c r="I4199" s="425"/>
      <c r="J4199" s="428"/>
      <c r="K4199" s="429"/>
      <c r="L4199" s="432"/>
      <c r="M4199" s="433"/>
      <c r="N4199" s="436">
        <f>L4199+J4199</f>
        <v>0</v>
      </c>
      <c r="O4199" s="437"/>
      <c r="P4199" s="428"/>
      <c r="Q4199" s="429"/>
      <c r="R4199" s="432"/>
      <c r="S4199" s="440"/>
      <c r="T4199" s="432"/>
      <c r="U4199" s="425"/>
      <c r="V4199" s="440"/>
      <c r="W4199" s="425"/>
      <c r="X4199" s="428"/>
      <c r="Y4199" s="425"/>
      <c r="Z4199" s="428"/>
      <c r="AA4199" s="425"/>
      <c r="AB4199" s="428"/>
      <c r="AC4199" s="429"/>
      <c r="AD4199" s="432"/>
      <c r="AE4199" s="433"/>
      <c r="AF4199" s="442">
        <f>IF(AB4199=0,0,(AD4199/AB4199)*100)</f>
        <v>0</v>
      </c>
      <c r="AG4199" s="443"/>
      <c r="AH4199" s="428"/>
      <c r="AI4199" s="429"/>
      <c r="AJ4199" s="432"/>
      <c r="AK4199" s="433"/>
      <c r="AL4199" s="446">
        <f>IF(AH4199=0,0,(AJ4199/AH4199)*100)</f>
        <v>0</v>
      </c>
      <c r="AM4199" s="447"/>
      <c r="AN4199" s="428"/>
      <c r="AO4199" s="429"/>
      <c r="AP4199" s="432"/>
      <c r="AQ4199" s="433"/>
      <c r="AR4199" s="446">
        <f>IF(AN4199=0,0,(AP4199/AN4199)*100)</f>
        <v>0</v>
      </c>
      <c r="AS4199" s="447"/>
      <c r="AT4199" s="450">
        <f>AB4199+AH4199+AN4199</f>
        <v>0</v>
      </c>
      <c r="AU4199" s="451"/>
      <c r="AV4199" s="454">
        <f>AD4199+AJ4199+AP4199</f>
        <v>0</v>
      </c>
      <c r="AW4199" s="455"/>
      <c r="AX4199" s="446">
        <f>IF(AT4199=0,0,(AV4199/AT4199)*100)</f>
        <v>0</v>
      </c>
      <c r="AY4199" s="447"/>
      <c r="AZ4199" s="428"/>
      <c r="BA4199" s="429"/>
      <c r="BB4199" s="432"/>
      <c r="BC4199" s="433"/>
      <c r="BD4199" s="446">
        <f>IF(AZ4199=0,0,(BB4199/AZ4199)*100)</f>
        <v>0</v>
      </c>
      <c r="BE4199" s="447"/>
      <c r="BF4199" s="450">
        <f>AT4199+AZ4199</f>
        <v>0</v>
      </c>
      <c r="BG4199" s="451"/>
      <c r="BH4199" s="454">
        <f>AV4199+BB4199</f>
        <v>0</v>
      </c>
      <c r="BI4199" s="455"/>
      <c r="BJ4199" s="446">
        <f>IF(BF4199=0,0,(BH4199/BF4199)*100)</f>
        <v>0</v>
      </c>
      <c r="BK4199" s="447"/>
      <c r="BL4199" s="406">
        <f>(AD4199*2)+(AJ4199*2)+(AP4199*3)+BB4199</f>
        <v>0</v>
      </c>
      <c r="BM4199" s="407"/>
      <c r="BN4199" s="408"/>
      <c r="BO4199" s="404" t="e">
        <f>(BL4199*BR$2468)+(N4199*BR$2469)+(X4199*BR$2470)+(R4199*BR$2471)+(V4199*BR$2472)+(Z4199*BR$2473)</f>
        <v>#REF!</v>
      </c>
      <c r="BP4199" s="404" t="e">
        <f>((AZ4199-BB4199)*BR$2475)+((AT4199-AV4199)*BR$2474)+(H4199*BR$2476)+(P4199*BR$2477)</f>
        <v>#REF!</v>
      </c>
      <c r="BQ4199" s="53"/>
      <c r="BR4199" s="53"/>
      <c r="BS4199" s="779"/>
    </row>
    <row r="4200" spans="1:71" ht="21.75" customHeight="1" x14ac:dyDescent="0.25">
      <c r="A4200" s="779"/>
      <c r="B4200" s="415"/>
      <c r="C4200" s="412" t="str">
        <f>IF(ROSTER!D$38="","",ROSTER!D$38)</f>
        <v/>
      </c>
      <c r="D4200" s="413"/>
      <c r="E4200" s="419"/>
      <c r="F4200" s="421"/>
      <c r="G4200" s="423"/>
      <c r="H4200" s="426"/>
      <c r="I4200" s="427"/>
      <c r="J4200" s="430"/>
      <c r="K4200" s="431"/>
      <c r="L4200" s="434"/>
      <c r="M4200" s="435"/>
      <c r="N4200" s="438" t="s">
        <v>14</v>
      </c>
      <c r="O4200" s="439"/>
      <c r="P4200" s="430"/>
      <c r="Q4200" s="431"/>
      <c r="R4200" s="434"/>
      <c r="S4200" s="441"/>
      <c r="T4200" s="434"/>
      <c r="U4200" s="427"/>
      <c r="V4200" s="441"/>
      <c r="W4200" s="427"/>
      <c r="X4200" s="430"/>
      <c r="Y4200" s="427"/>
      <c r="Z4200" s="430"/>
      <c r="AA4200" s="427"/>
      <c r="AB4200" s="430"/>
      <c r="AC4200" s="431"/>
      <c r="AD4200" s="434"/>
      <c r="AE4200" s="435"/>
      <c r="AF4200" s="444"/>
      <c r="AG4200" s="445"/>
      <c r="AH4200" s="430"/>
      <c r="AI4200" s="431"/>
      <c r="AJ4200" s="434"/>
      <c r="AK4200" s="435"/>
      <c r="AL4200" s="448"/>
      <c r="AM4200" s="449"/>
      <c r="AN4200" s="430"/>
      <c r="AO4200" s="431"/>
      <c r="AP4200" s="434"/>
      <c r="AQ4200" s="435"/>
      <c r="AR4200" s="448"/>
      <c r="AS4200" s="449"/>
      <c r="AT4200" s="452"/>
      <c r="AU4200" s="453"/>
      <c r="AV4200" s="456"/>
      <c r="AW4200" s="457"/>
      <c r="AX4200" s="448"/>
      <c r="AY4200" s="449"/>
      <c r="AZ4200" s="430"/>
      <c r="BA4200" s="431"/>
      <c r="BB4200" s="434"/>
      <c r="BC4200" s="435"/>
      <c r="BD4200" s="448"/>
      <c r="BE4200" s="449"/>
      <c r="BF4200" s="452"/>
      <c r="BG4200" s="453"/>
      <c r="BH4200" s="456"/>
      <c r="BI4200" s="457"/>
      <c r="BJ4200" s="448"/>
      <c r="BK4200" s="449"/>
      <c r="BL4200" s="409"/>
      <c r="BM4200" s="410"/>
      <c r="BN4200" s="411"/>
      <c r="BO4200" s="405"/>
      <c r="BP4200" s="405"/>
      <c r="BQ4200" s="53"/>
      <c r="BR4200" s="53"/>
      <c r="BS4200" s="779"/>
    </row>
    <row r="4201" spans="1:71" ht="21.75" customHeight="1" x14ac:dyDescent="0.25">
      <c r="A4201" s="779"/>
      <c r="B4201" s="414" t="str">
        <f>IF(ROSTER!B$40="","",ROSTER!B$40)</f>
        <v/>
      </c>
      <c r="C4201" s="416" t="str">
        <f>IF(ROSTER!C$40="","",ROSTER!C$40)</f>
        <v/>
      </c>
      <c r="D4201" s="417"/>
      <c r="E4201" s="418"/>
      <c r="F4201" s="420">
        <f>IF(E4201="y",1,IF(E4201="S",1,0))</f>
        <v>0</v>
      </c>
      <c r="G4201" s="422">
        <f>IF(E4201="S",1,0)</f>
        <v>0</v>
      </c>
      <c r="H4201" s="424"/>
      <c r="I4201" s="425"/>
      <c r="J4201" s="428"/>
      <c r="K4201" s="429"/>
      <c r="L4201" s="432"/>
      <c r="M4201" s="433"/>
      <c r="N4201" s="436">
        <f>L4201+J4201</f>
        <v>0</v>
      </c>
      <c r="O4201" s="437"/>
      <c r="P4201" s="428"/>
      <c r="Q4201" s="429"/>
      <c r="R4201" s="432"/>
      <c r="S4201" s="440"/>
      <c r="T4201" s="432"/>
      <c r="U4201" s="425"/>
      <c r="V4201" s="440"/>
      <c r="W4201" s="425"/>
      <c r="X4201" s="428"/>
      <c r="Y4201" s="425"/>
      <c r="Z4201" s="428"/>
      <c r="AA4201" s="425"/>
      <c r="AB4201" s="428"/>
      <c r="AC4201" s="429"/>
      <c r="AD4201" s="432"/>
      <c r="AE4201" s="433"/>
      <c r="AF4201" s="442">
        <f>IF(AB4201=0,0,(AD4201/AB4201)*100)</f>
        <v>0</v>
      </c>
      <c r="AG4201" s="443"/>
      <c r="AH4201" s="428"/>
      <c r="AI4201" s="429"/>
      <c r="AJ4201" s="432"/>
      <c r="AK4201" s="433"/>
      <c r="AL4201" s="446">
        <f>IF(AH4201=0,0,(AJ4201/AH4201)*100)</f>
        <v>0</v>
      </c>
      <c r="AM4201" s="447"/>
      <c r="AN4201" s="428"/>
      <c r="AO4201" s="429"/>
      <c r="AP4201" s="432"/>
      <c r="AQ4201" s="433"/>
      <c r="AR4201" s="446">
        <f>IF(AN4201=0,0,(AP4201/AN4201)*100)</f>
        <v>0</v>
      </c>
      <c r="AS4201" s="447"/>
      <c r="AT4201" s="450">
        <f>AB4201+AH4201+AN4201</f>
        <v>0</v>
      </c>
      <c r="AU4201" s="451"/>
      <c r="AV4201" s="454">
        <f>AD4201+AJ4201+AP4201</f>
        <v>0</v>
      </c>
      <c r="AW4201" s="455"/>
      <c r="AX4201" s="446">
        <f>IF(AT4201=0,0,(AV4201/AT4201)*100)</f>
        <v>0</v>
      </c>
      <c r="AY4201" s="447"/>
      <c r="AZ4201" s="428"/>
      <c r="BA4201" s="429"/>
      <c r="BB4201" s="432"/>
      <c r="BC4201" s="433"/>
      <c r="BD4201" s="446">
        <f>IF(AZ4201=0,0,(BB4201/AZ4201)*100)</f>
        <v>0</v>
      </c>
      <c r="BE4201" s="447"/>
      <c r="BF4201" s="450">
        <f>AT4201+AZ4201</f>
        <v>0</v>
      </c>
      <c r="BG4201" s="451"/>
      <c r="BH4201" s="454">
        <f>AV4201+BB4201</f>
        <v>0</v>
      </c>
      <c r="BI4201" s="455"/>
      <c r="BJ4201" s="446">
        <f>IF(BF4201=0,0,(BH4201/BF4201)*100)</f>
        <v>0</v>
      </c>
      <c r="BK4201" s="447"/>
      <c r="BL4201" s="406">
        <f>(AD4201*2)+(AJ4201*2)+(AP4201*3)+BB4201</f>
        <v>0</v>
      </c>
      <c r="BM4201" s="407"/>
      <c r="BN4201" s="408"/>
      <c r="BO4201" s="404" t="e">
        <f>(BL4201*BR$2468)+(N4201*BR$2469)+(X4201*BR$2470)+(R4201*BR$2471)+(V4201*BR$2472)+(Z4201*BR$2473)</f>
        <v>#REF!</v>
      </c>
      <c r="BP4201" s="404" t="e">
        <f>((AZ4201-BB4201)*BR$2475)+((AT4201-AV4201)*BR$2474)+(H4201*BR$2476)+(P4201*BR$2477)</f>
        <v>#REF!</v>
      </c>
      <c r="BQ4201" s="53"/>
      <c r="BR4201" s="53"/>
      <c r="BS4201" s="779"/>
    </row>
    <row r="4202" spans="1:71" ht="21.75" customHeight="1" x14ac:dyDescent="0.25">
      <c r="A4202" s="779"/>
      <c r="B4202" s="415"/>
      <c r="C4202" s="412" t="str">
        <f>IF(ROSTER!D$40="","",ROSTER!D$40)</f>
        <v/>
      </c>
      <c r="D4202" s="413"/>
      <c r="E4202" s="419"/>
      <c r="F4202" s="421"/>
      <c r="G4202" s="423"/>
      <c r="H4202" s="426"/>
      <c r="I4202" s="427"/>
      <c r="J4202" s="430"/>
      <c r="K4202" s="431"/>
      <c r="L4202" s="434"/>
      <c r="M4202" s="435"/>
      <c r="N4202" s="438" t="s">
        <v>14</v>
      </c>
      <c r="O4202" s="439"/>
      <c r="P4202" s="430"/>
      <c r="Q4202" s="431"/>
      <c r="R4202" s="434"/>
      <c r="S4202" s="441"/>
      <c r="T4202" s="434"/>
      <c r="U4202" s="427"/>
      <c r="V4202" s="441"/>
      <c r="W4202" s="427"/>
      <c r="X4202" s="430"/>
      <c r="Y4202" s="427"/>
      <c r="Z4202" s="430"/>
      <c r="AA4202" s="427"/>
      <c r="AB4202" s="430"/>
      <c r="AC4202" s="431"/>
      <c r="AD4202" s="434"/>
      <c r="AE4202" s="435"/>
      <c r="AF4202" s="444"/>
      <c r="AG4202" s="445"/>
      <c r="AH4202" s="430"/>
      <c r="AI4202" s="431"/>
      <c r="AJ4202" s="434"/>
      <c r="AK4202" s="435"/>
      <c r="AL4202" s="448"/>
      <c r="AM4202" s="449"/>
      <c r="AN4202" s="430"/>
      <c r="AO4202" s="431"/>
      <c r="AP4202" s="434"/>
      <c r="AQ4202" s="435"/>
      <c r="AR4202" s="448"/>
      <c r="AS4202" s="449"/>
      <c r="AT4202" s="452"/>
      <c r="AU4202" s="453"/>
      <c r="AV4202" s="456"/>
      <c r="AW4202" s="457"/>
      <c r="AX4202" s="448"/>
      <c r="AY4202" s="449"/>
      <c r="AZ4202" s="430"/>
      <c r="BA4202" s="431"/>
      <c r="BB4202" s="434"/>
      <c r="BC4202" s="435"/>
      <c r="BD4202" s="448"/>
      <c r="BE4202" s="449"/>
      <c r="BF4202" s="452"/>
      <c r="BG4202" s="453"/>
      <c r="BH4202" s="456"/>
      <c r="BI4202" s="457"/>
      <c r="BJ4202" s="448"/>
      <c r="BK4202" s="449"/>
      <c r="BL4202" s="409"/>
      <c r="BM4202" s="410"/>
      <c r="BN4202" s="411"/>
      <c r="BO4202" s="405"/>
      <c r="BP4202" s="405"/>
      <c r="BQ4202" s="53"/>
      <c r="BR4202" s="53"/>
      <c r="BS4202" s="779"/>
    </row>
    <row r="4203" spans="1:71" ht="21.75" customHeight="1" x14ac:dyDescent="0.25">
      <c r="A4203" s="779"/>
      <c r="B4203" s="414" t="str">
        <f>IF(ROSTER!B$42="","",ROSTER!B$42)</f>
        <v/>
      </c>
      <c r="C4203" s="416" t="str">
        <f>IF(ROSTER!C$42="","",ROSTER!C$42)</f>
        <v/>
      </c>
      <c r="D4203" s="417"/>
      <c r="E4203" s="418"/>
      <c r="F4203" s="420">
        <f>IF(E4203="y",1,IF(E4203="S",1,0))</f>
        <v>0</v>
      </c>
      <c r="G4203" s="422">
        <f>IF(E4203="S",1,0)</f>
        <v>0</v>
      </c>
      <c r="H4203" s="424"/>
      <c r="I4203" s="425"/>
      <c r="J4203" s="428"/>
      <c r="K4203" s="429"/>
      <c r="L4203" s="432"/>
      <c r="M4203" s="433"/>
      <c r="N4203" s="436">
        <f>L4203+J4203</f>
        <v>0</v>
      </c>
      <c r="O4203" s="437"/>
      <c r="P4203" s="428"/>
      <c r="Q4203" s="429"/>
      <c r="R4203" s="432"/>
      <c r="S4203" s="440"/>
      <c r="T4203" s="432"/>
      <c r="U4203" s="425"/>
      <c r="V4203" s="440"/>
      <c r="W4203" s="425"/>
      <c r="X4203" s="428"/>
      <c r="Y4203" s="425"/>
      <c r="Z4203" s="428"/>
      <c r="AA4203" s="425"/>
      <c r="AB4203" s="428"/>
      <c r="AC4203" s="429"/>
      <c r="AD4203" s="432"/>
      <c r="AE4203" s="433"/>
      <c r="AF4203" s="442">
        <f>IF(AB4203=0,0,(AD4203/AB4203)*100)</f>
        <v>0</v>
      </c>
      <c r="AG4203" s="443"/>
      <c r="AH4203" s="428"/>
      <c r="AI4203" s="429"/>
      <c r="AJ4203" s="432"/>
      <c r="AK4203" s="433"/>
      <c r="AL4203" s="446">
        <f>IF(AH4203=0,0,(AJ4203/AH4203)*100)</f>
        <v>0</v>
      </c>
      <c r="AM4203" s="447"/>
      <c r="AN4203" s="428"/>
      <c r="AO4203" s="429"/>
      <c r="AP4203" s="432"/>
      <c r="AQ4203" s="433"/>
      <c r="AR4203" s="446">
        <f>IF(AN4203=0,0,(AP4203/AN4203)*100)</f>
        <v>0</v>
      </c>
      <c r="AS4203" s="447"/>
      <c r="AT4203" s="450">
        <f>AB4203+AH4203+AN4203</f>
        <v>0</v>
      </c>
      <c r="AU4203" s="451"/>
      <c r="AV4203" s="454">
        <f>AD4203+AJ4203+AP4203</f>
        <v>0</v>
      </c>
      <c r="AW4203" s="455"/>
      <c r="AX4203" s="446">
        <f>IF(AT4203=0,0,(AV4203/AT4203)*100)</f>
        <v>0</v>
      </c>
      <c r="AY4203" s="447"/>
      <c r="AZ4203" s="428"/>
      <c r="BA4203" s="429"/>
      <c r="BB4203" s="432"/>
      <c r="BC4203" s="433"/>
      <c r="BD4203" s="446">
        <f>IF(AZ4203=0,0,(BB4203/AZ4203)*100)</f>
        <v>0</v>
      </c>
      <c r="BE4203" s="447"/>
      <c r="BF4203" s="450">
        <f>AT4203+AZ4203</f>
        <v>0</v>
      </c>
      <c r="BG4203" s="451"/>
      <c r="BH4203" s="454">
        <f>AV4203+BB4203</f>
        <v>0</v>
      </c>
      <c r="BI4203" s="455"/>
      <c r="BJ4203" s="446">
        <f>IF(BF4203=0,0,(BH4203/BF4203)*100)</f>
        <v>0</v>
      </c>
      <c r="BK4203" s="447"/>
      <c r="BL4203" s="406">
        <f>(AD4203*2)+(AJ4203*2)+(AP4203*3)+BB4203</f>
        <v>0</v>
      </c>
      <c r="BM4203" s="407"/>
      <c r="BN4203" s="408"/>
      <c r="BO4203" s="404" t="e">
        <f>(BL4203*BR$2468)+(N4203*BR$2469)+(X4203*BR$2470)+(R4203*BR$2471)+(V4203*BR$2472)+(Z4203*BR$2473)</f>
        <v>#REF!</v>
      </c>
      <c r="BP4203" s="404" t="e">
        <f>((AZ4203-BB4203)*BR$2475)+((AT4203-AV4203)*BR$2474)+(H4203*BR$2476)+(P4203*BR$2477)</f>
        <v>#REF!</v>
      </c>
      <c r="BQ4203" s="53"/>
      <c r="BR4203" s="53"/>
      <c r="BS4203" s="779"/>
    </row>
    <row r="4204" spans="1:71" ht="21.75" customHeight="1" thickBot="1" x14ac:dyDescent="0.3">
      <c r="A4204" s="779"/>
      <c r="B4204" s="415"/>
      <c r="C4204" s="412" t="str">
        <f>IF(ROSTER!D$42="","",ROSTER!D$42)</f>
        <v/>
      </c>
      <c r="D4204" s="413"/>
      <c r="E4204" s="419"/>
      <c r="F4204" s="421"/>
      <c r="G4204" s="423"/>
      <c r="H4204" s="426"/>
      <c r="I4204" s="427"/>
      <c r="J4204" s="430"/>
      <c r="K4204" s="431"/>
      <c r="L4204" s="434"/>
      <c r="M4204" s="435"/>
      <c r="N4204" s="438" t="s">
        <v>14</v>
      </c>
      <c r="O4204" s="439"/>
      <c r="P4204" s="430"/>
      <c r="Q4204" s="431"/>
      <c r="R4204" s="434"/>
      <c r="S4204" s="441"/>
      <c r="T4204" s="434"/>
      <c r="U4204" s="427"/>
      <c r="V4204" s="441"/>
      <c r="W4204" s="427"/>
      <c r="X4204" s="430"/>
      <c r="Y4204" s="427"/>
      <c r="Z4204" s="430"/>
      <c r="AA4204" s="427"/>
      <c r="AB4204" s="430"/>
      <c r="AC4204" s="431"/>
      <c r="AD4204" s="434"/>
      <c r="AE4204" s="435"/>
      <c r="AF4204" s="444"/>
      <c r="AG4204" s="445"/>
      <c r="AH4204" s="430"/>
      <c r="AI4204" s="431"/>
      <c r="AJ4204" s="434"/>
      <c r="AK4204" s="435"/>
      <c r="AL4204" s="448"/>
      <c r="AM4204" s="449"/>
      <c r="AN4204" s="430"/>
      <c r="AO4204" s="431"/>
      <c r="AP4204" s="434"/>
      <c r="AQ4204" s="435"/>
      <c r="AR4204" s="448"/>
      <c r="AS4204" s="449"/>
      <c r="AT4204" s="452"/>
      <c r="AU4204" s="453"/>
      <c r="AV4204" s="456"/>
      <c r="AW4204" s="457"/>
      <c r="AX4204" s="448"/>
      <c r="AY4204" s="449"/>
      <c r="AZ4204" s="430"/>
      <c r="BA4204" s="431"/>
      <c r="BB4204" s="434"/>
      <c r="BC4204" s="435"/>
      <c r="BD4204" s="448"/>
      <c r="BE4204" s="449"/>
      <c r="BF4204" s="452"/>
      <c r="BG4204" s="453"/>
      <c r="BH4204" s="456"/>
      <c r="BI4204" s="457"/>
      <c r="BJ4204" s="448"/>
      <c r="BK4204" s="449"/>
      <c r="BL4204" s="409"/>
      <c r="BM4204" s="410"/>
      <c r="BN4204" s="411"/>
      <c r="BO4204" s="405"/>
      <c r="BP4204" s="405"/>
      <c r="BQ4204" s="53"/>
      <c r="BR4204" s="53"/>
      <c r="BS4204" s="779"/>
    </row>
    <row r="4205" spans="1:71" ht="21.75" hidden="1" customHeight="1" x14ac:dyDescent="0.3">
      <c r="A4205" s="779"/>
      <c r="B4205" s="414" t="str">
        <f>IF(ROSTER!B$44="","",ROSTER!B$44)</f>
        <v/>
      </c>
      <c r="C4205" s="416" t="str">
        <f>IF(ROSTER!C$44="","",ROSTER!C$44)</f>
        <v/>
      </c>
      <c r="D4205" s="417"/>
      <c r="E4205" s="418"/>
      <c r="F4205" s="420">
        <f>IF(E4205="y",1,IF(E4205="S",1,0))</f>
        <v>0</v>
      </c>
      <c r="G4205" s="422">
        <f>IF(E4205="S",1,0)</f>
        <v>0</v>
      </c>
      <c r="H4205" s="424"/>
      <c r="I4205" s="425"/>
      <c r="J4205" s="428"/>
      <c r="K4205" s="429"/>
      <c r="L4205" s="432"/>
      <c r="M4205" s="433"/>
      <c r="N4205" s="436">
        <f>L4205+J4205</f>
        <v>0</v>
      </c>
      <c r="O4205" s="437"/>
      <c r="P4205" s="428"/>
      <c r="Q4205" s="429"/>
      <c r="R4205" s="432"/>
      <c r="S4205" s="440"/>
      <c r="T4205" s="432"/>
      <c r="U4205" s="425"/>
      <c r="V4205" s="440"/>
      <c r="W4205" s="425"/>
      <c r="X4205" s="428"/>
      <c r="Y4205" s="425"/>
      <c r="Z4205" s="428"/>
      <c r="AA4205" s="425"/>
      <c r="AB4205" s="428"/>
      <c r="AC4205" s="429"/>
      <c r="AD4205" s="432"/>
      <c r="AE4205" s="433"/>
      <c r="AF4205" s="442">
        <f>IF(AB4205=0,0,(AD4205/AB4205)*100)</f>
        <v>0</v>
      </c>
      <c r="AG4205" s="443"/>
      <c r="AH4205" s="428"/>
      <c r="AI4205" s="429"/>
      <c r="AJ4205" s="432"/>
      <c r="AK4205" s="433"/>
      <c r="AL4205" s="446">
        <f>IF(AH4205=0,0,(AJ4205/AH4205)*100)</f>
        <v>0</v>
      </c>
      <c r="AM4205" s="447"/>
      <c r="AN4205" s="428"/>
      <c r="AO4205" s="429"/>
      <c r="AP4205" s="432"/>
      <c r="AQ4205" s="433"/>
      <c r="AR4205" s="446">
        <f>IF(AN4205=0,0,(AP4205/AN4205)*100)</f>
        <v>0</v>
      </c>
      <c r="AS4205" s="447"/>
      <c r="AT4205" s="450">
        <f>AB4205+AH4205+AN4205</f>
        <v>0</v>
      </c>
      <c r="AU4205" s="451"/>
      <c r="AV4205" s="454">
        <f>AD4205+AJ4205+AP4205</f>
        <v>0</v>
      </c>
      <c r="AW4205" s="455"/>
      <c r="AX4205" s="446">
        <f>IF(AT4205=0,0,(AV4205/AT4205)*100)</f>
        <v>0</v>
      </c>
      <c r="AY4205" s="447"/>
      <c r="AZ4205" s="428"/>
      <c r="BA4205" s="429"/>
      <c r="BB4205" s="432"/>
      <c r="BC4205" s="433"/>
      <c r="BD4205" s="446">
        <f>IF(AZ4205=0,0,(BB4205/AZ4205)*100)</f>
        <v>0</v>
      </c>
      <c r="BE4205" s="447"/>
      <c r="BF4205" s="450">
        <f>AT4205+AZ4205</f>
        <v>0</v>
      </c>
      <c r="BG4205" s="451"/>
      <c r="BH4205" s="454">
        <f>AV4205+BB4205</f>
        <v>0</v>
      </c>
      <c r="BI4205" s="455"/>
      <c r="BJ4205" s="446">
        <f>IF(BF4205=0,0,(BH4205/BF4205)*100)</f>
        <v>0</v>
      </c>
      <c r="BK4205" s="447"/>
      <c r="BL4205" s="406">
        <f>(AD4205*2)+(AJ4205*2)+(AP4205*3)+BB4205</f>
        <v>0</v>
      </c>
      <c r="BM4205" s="407"/>
      <c r="BN4205" s="408"/>
      <c r="BO4205" s="404" t="e">
        <f>(BL4205*BR$2468)+(N4205*BR$2469)+(X4205*BR$2470)+(R4205*BR$2471)+(V4205*BR$2472)+(Z4205*BR$2473)</f>
        <v>#REF!</v>
      </c>
      <c r="BP4205" s="404" t="e">
        <f>((AZ4205-BB4205)*BR$2475)+((AT4205-AV4205)*BR$2474)+(H4205*BR$2476)+(P4205*BR$2477)</f>
        <v>#REF!</v>
      </c>
      <c r="BQ4205" s="53"/>
      <c r="BR4205" s="53"/>
      <c r="BS4205" s="779"/>
    </row>
    <row r="4206" spans="1:71" ht="21.75" hidden="1" customHeight="1" x14ac:dyDescent="0.3">
      <c r="A4206" s="779"/>
      <c r="B4206" s="415"/>
      <c r="C4206" s="412" t="str">
        <f>IF(ROSTER!D$44="","",ROSTER!D$44)</f>
        <v/>
      </c>
      <c r="D4206" s="413"/>
      <c r="E4206" s="419"/>
      <c r="F4206" s="421"/>
      <c r="G4206" s="423"/>
      <c r="H4206" s="426"/>
      <c r="I4206" s="427"/>
      <c r="J4206" s="430"/>
      <c r="K4206" s="431"/>
      <c r="L4206" s="434"/>
      <c r="M4206" s="435"/>
      <c r="N4206" s="438" t="s">
        <v>14</v>
      </c>
      <c r="O4206" s="439"/>
      <c r="P4206" s="430"/>
      <c r="Q4206" s="431"/>
      <c r="R4206" s="434"/>
      <c r="S4206" s="441"/>
      <c r="T4206" s="434"/>
      <c r="U4206" s="427"/>
      <c r="V4206" s="441"/>
      <c r="W4206" s="427"/>
      <c r="X4206" s="430"/>
      <c r="Y4206" s="427"/>
      <c r="Z4206" s="430"/>
      <c r="AA4206" s="427"/>
      <c r="AB4206" s="430"/>
      <c r="AC4206" s="431"/>
      <c r="AD4206" s="434"/>
      <c r="AE4206" s="435"/>
      <c r="AF4206" s="444"/>
      <c r="AG4206" s="445"/>
      <c r="AH4206" s="430"/>
      <c r="AI4206" s="431"/>
      <c r="AJ4206" s="434"/>
      <c r="AK4206" s="435"/>
      <c r="AL4206" s="448"/>
      <c r="AM4206" s="449"/>
      <c r="AN4206" s="430"/>
      <c r="AO4206" s="431"/>
      <c r="AP4206" s="434"/>
      <c r="AQ4206" s="435"/>
      <c r="AR4206" s="448"/>
      <c r="AS4206" s="449"/>
      <c r="AT4206" s="452"/>
      <c r="AU4206" s="453"/>
      <c r="AV4206" s="456"/>
      <c r="AW4206" s="457"/>
      <c r="AX4206" s="448"/>
      <c r="AY4206" s="449"/>
      <c r="AZ4206" s="430"/>
      <c r="BA4206" s="431"/>
      <c r="BB4206" s="434"/>
      <c r="BC4206" s="435"/>
      <c r="BD4206" s="448"/>
      <c r="BE4206" s="449"/>
      <c r="BF4206" s="452"/>
      <c r="BG4206" s="453"/>
      <c r="BH4206" s="456"/>
      <c r="BI4206" s="457"/>
      <c r="BJ4206" s="448"/>
      <c r="BK4206" s="449"/>
      <c r="BL4206" s="409"/>
      <c r="BM4206" s="410"/>
      <c r="BN4206" s="411"/>
      <c r="BO4206" s="405"/>
      <c r="BP4206" s="405"/>
      <c r="BQ4206" s="53"/>
      <c r="BR4206" s="53"/>
      <c r="BS4206" s="779"/>
    </row>
    <row r="4207" spans="1:71" ht="21.75" hidden="1" customHeight="1" x14ac:dyDescent="0.3">
      <c r="A4207" s="779"/>
      <c r="B4207" s="414" t="str">
        <f>IF(ROSTER!B$46="","",ROSTER!B$46)</f>
        <v/>
      </c>
      <c r="C4207" s="416" t="str">
        <f>IF(ROSTER!C$46="","",ROSTER!C$46)</f>
        <v/>
      </c>
      <c r="D4207" s="417"/>
      <c r="E4207" s="418"/>
      <c r="F4207" s="420">
        <f>IF(E4207="y",1,IF(E4207="S",1,0))</f>
        <v>0</v>
      </c>
      <c r="G4207" s="422">
        <f>IF(E4207="S",1,0)</f>
        <v>0</v>
      </c>
      <c r="H4207" s="424"/>
      <c r="I4207" s="425"/>
      <c r="J4207" s="428"/>
      <c r="K4207" s="429"/>
      <c r="L4207" s="432"/>
      <c r="M4207" s="433"/>
      <c r="N4207" s="436">
        <f>L4207+J4207</f>
        <v>0</v>
      </c>
      <c r="O4207" s="437"/>
      <c r="P4207" s="428"/>
      <c r="Q4207" s="429"/>
      <c r="R4207" s="432"/>
      <c r="S4207" s="440"/>
      <c r="T4207" s="432"/>
      <c r="U4207" s="425"/>
      <c r="V4207" s="440"/>
      <c r="W4207" s="425"/>
      <c r="X4207" s="428"/>
      <c r="Y4207" s="425"/>
      <c r="Z4207" s="428"/>
      <c r="AA4207" s="425"/>
      <c r="AB4207" s="428"/>
      <c r="AC4207" s="429"/>
      <c r="AD4207" s="432"/>
      <c r="AE4207" s="433"/>
      <c r="AF4207" s="442">
        <f>IF(AB4207=0,0,(AD4207/AB4207)*100)</f>
        <v>0</v>
      </c>
      <c r="AG4207" s="443"/>
      <c r="AH4207" s="428"/>
      <c r="AI4207" s="429"/>
      <c r="AJ4207" s="432"/>
      <c r="AK4207" s="433"/>
      <c r="AL4207" s="446">
        <f>IF(AH4207=0,0,(AJ4207/AH4207)*100)</f>
        <v>0</v>
      </c>
      <c r="AM4207" s="447"/>
      <c r="AN4207" s="428"/>
      <c r="AO4207" s="429"/>
      <c r="AP4207" s="432"/>
      <c r="AQ4207" s="433"/>
      <c r="AR4207" s="446">
        <f>IF(AN4207=0,0,(AP4207/AN4207)*100)</f>
        <v>0</v>
      </c>
      <c r="AS4207" s="447"/>
      <c r="AT4207" s="450">
        <f>AB4207+AH4207+AN4207</f>
        <v>0</v>
      </c>
      <c r="AU4207" s="451"/>
      <c r="AV4207" s="454">
        <f>AD4207+AJ4207+AP4207</f>
        <v>0</v>
      </c>
      <c r="AW4207" s="455"/>
      <c r="AX4207" s="446">
        <f>IF(AT4207=0,0,(AV4207/AT4207)*100)</f>
        <v>0</v>
      </c>
      <c r="AY4207" s="447"/>
      <c r="AZ4207" s="428"/>
      <c r="BA4207" s="429"/>
      <c r="BB4207" s="432"/>
      <c r="BC4207" s="433"/>
      <c r="BD4207" s="446">
        <f>IF(AZ4207=0,0,(BB4207/AZ4207)*100)</f>
        <v>0</v>
      </c>
      <c r="BE4207" s="447"/>
      <c r="BF4207" s="450">
        <f>AT4207+AZ4207</f>
        <v>0</v>
      </c>
      <c r="BG4207" s="451"/>
      <c r="BH4207" s="454">
        <f>AV4207+BB4207</f>
        <v>0</v>
      </c>
      <c r="BI4207" s="455"/>
      <c r="BJ4207" s="446">
        <f>IF(BF4207=0,0,(BH4207/BF4207)*100)</f>
        <v>0</v>
      </c>
      <c r="BK4207" s="447"/>
      <c r="BL4207" s="406">
        <f>(AD4207*2)+(AJ4207*2)+(AP4207*3)+BB4207</f>
        <v>0</v>
      </c>
      <c r="BM4207" s="407"/>
      <c r="BN4207" s="408"/>
      <c r="BO4207" s="402" t="e">
        <f>(BL4207*BR$74)+(N4207*BR$75)+(X4207*BR$76)+(R4207*BR$77)+(V4207*BR$78)+(Z4207*BR$79)</f>
        <v>#REF!</v>
      </c>
      <c r="BP4207" s="404" t="e">
        <f>((AZ4207-BB4207)*BR$81)+((AT4207-AV4207)*BR$80)+(H4207*BR$82)+(P4207*BR$83)</f>
        <v>#REF!</v>
      </c>
      <c r="BQ4207" s="53"/>
      <c r="BR4207" s="53"/>
      <c r="BS4207" s="779"/>
    </row>
    <row r="4208" spans="1:71" ht="22.5" hidden="1" customHeight="1" x14ac:dyDescent="0.3">
      <c r="A4208" s="779"/>
      <c r="B4208" s="415"/>
      <c r="C4208" s="412" t="str">
        <f>IF(ROSTER!D$46="","",ROSTER!D$46)</f>
        <v/>
      </c>
      <c r="D4208" s="413"/>
      <c r="E4208" s="419"/>
      <c r="F4208" s="421"/>
      <c r="G4208" s="423"/>
      <c r="H4208" s="426"/>
      <c r="I4208" s="427"/>
      <c r="J4208" s="430"/>
      <c r="K4208" s="431"/>
      <c r="L4208" s="434"/>
      <c r="M4208" s="435"/>
      <c r="N4208" s="438" t="s">
        <v>14</v>
      </c>
      <c r="O4208" s="439"/>
      <c r="P4208" s="430"/>
      <c r="Q4208" s="431"/>
      <c r="R4208" s="434"/>
      <c r="S4208" s="441"/>
      <c r="T4208" s="434"/>
      <c r="U4208" s="427"/>
      <c r="V4208" s="441"/>
      <c r="W4208" s="427"/>
      <c r="X4208" s="430"/>
      <c r="Y4208" s="427"/>
      <c r="Z4208" s="430"/>
      <c r="AA4208" s="427"/>
      <c r="AB4208" s="430"/>
      <c r="AC4208" s="431"/>
      <c r="AD4208" s="434"/>
      <c r="AE4208" s="435"/>
      <c r="AF4208" s="444"/>
      <c r="AG4208" s="445"/>
      <c r="AH4208" s="430"/>
      <c r="AI4208" s="431"/>
      <c r="AJ4208" s="434"/>
      <c r="AK4208" s="435"/>
      <c r="AL4208" s="448"/>
      <c r="AM4208" s="449"/>
      <c r="AN4208" s="430"/>
      <c r="AO4208" s="431"/>
      <c r="AP4208" s="434"/>
      <c r="AQ4208" s="435"/>
      <c r="AR4208" s="448"/>
      <c r="AS4208" s="449"/>
      <c r="AT4208" s="452"/>
      <c r="AU4208" s="453"/>
      <c r="AV4208" s="456"/>
      <c r="AW4208" s="457"/>
      <c r="AX4208" s="448"/>
      <c r="AY4208" s="449"/>
      <c r="AZ4208" s="430"/>
      <c r="BA4208" s="431"/>
      <c r="BB4208" s="434"/>
      <c r="BC4208" s="435"/>
      <c r="BD4208" s="448"/>
      <c r="BE4208" s="449"/>
      <c r="BF4208" s="452"/>
      <c r="BG4208" s="453"/>
      <c r="BH4208" s="456"/>
      <c r="BI4208" s="457"/>
      <c r="BJ4208" s="448"/>
      <c r="BK4208" s="449"/>
      <c r="BL4208" s="409"/>
      <c r="BM4208" s="410"/>
      <c r="BN4208" s="411"/>
      <c r="BO4208" s="403"/>
      <c r="BP4208" s="405"/>
      <c r="BQ4208" s="53"/>
      <c r="BR4208" s="53"/>
      <c r="BS4208" s="779"/>
    </row>
    <row r="4209" spans="1:71" ht="21.75" hidden="1" customHeight="1" x14ac:dyDescent="0.3">
      <c r="A4209" s="779"/>
      <c r="B4209" s="414" t="str">
        <f>IF(ROSTER!B$48="","",ROSTER!B$48)</f>
        <v/>
      </c>
      <c r="C4209" s="416" t="str">
        <f>IF(ROSTER!C$48="","",ROSTER!C$48)</f>
        <v/>
      </c>
      <c r="D4209" s="417"/>
      <c r="E4209" s="418"/>
      <c r="F4209" s="420">
        <f t="shared" ref="F4209" si="2376">IF(E4209="y",1,IF(E4209="S",1,0))</f>
        <v>0</v>
      </c>
      <c r="G4209" s="422">
        <f t="shared" ref="G4209" si="2377">IF(E4209="S",1,0)</f>
        <v>0</v>
      </c>
      <c r="H4209" s="424"/>
      <c r="I4209" s="425"/>
      <c r="J4209" s="428"/>
      <c r="K4209" s="429"/>
      <c r="L4209" s="432"/>
      <c r="M4209" s="433"/>
      <c r="N4209" s="436">
        <f t="shared" ref="N4209" si="2378">L4209+J4209</f>
        <v>0</v>
      </c>
      <c r="O4209" s="437"/>
      <c r="P4209" s="428"/>
      <c r="Q4209" s="429"/>
      <c r="R4209" s="432"/>
      <c r="S4209" s="440"/>
      <c r="T4209" s="432"/>
      <c r="U4209" s="425"/>
      <c r="V4209" s="440"/>
      <c r="W4209" s="425"/>
      <c r="X4209" s="428"/>
      <c r="Y4209" s="425"/>
      <c r="Z4209" s="428"/>
      <c r="AA4209" s="425"/>
      <c r="AB4209" s="428"/>
      <c r="AC4209" s="429"/>
      <c r="AD4209" s="432"/>
      <c r="AE4209" s="433"/>
      <c r="AF4209" s="442"/>
      <c r="AG4209" s="443"/>
      <c r="AH4209" s="428"/>
      <c r="AI4209" s="429"/>
      <c r="AJ4209" s="432"/>
      <c r="AK4209" s="433"/>
      <c r="AL4209" s="446">
        <f t="shared" ref="AL4209" si="2379">IF(AH4209=0,0,(AJ4209/AH4209)*100)</f>
        <v>0</v>
      </c>
      <c r="AM4209" s="447"/>
      <c r="AN4209" s="428"/>
      <c r="AO4209" s="429"/>
      <c r="AP4209" s="432"/>
      <c r="AQ4209" s="433"/>
      <c r="AR4209" s="446">
        <f t="shared" ref="AR4209" si="2380">IF(AN4209=0,0,(AP4209/AN4209)*100)</f>
        <v>0</v>
      </c>
      <c r="AS4209" s="447"/>
      <c r="AT4209" s="450">
        <f t="shared" ref="AT4209" si="2381">AB4209+AH4209+AN4209</f>
        <v>0</v>
      </c>
      <c r="AU4209" s="451"/>
      <c r="AV4209" s="454">
        <f t="shared" ref="AV4209" si="2382">AD4209+AJ4209+AP4209</f>
        <v>0</v>
      </c>
      <c r="AW4209" s="455"/>
      <c r="AX4209" s="446">
        <f t="shared" ref="AX4209" si="2383">IF(AT4209=0,0,(AV4209/AT4209)*100)</f>
        <v>0</v>
      </c>
      <c r="AY4209" s="447"/>
      <c r="AZ4209" s="428"/>
      <c r="BA4209" s="429"/>
      <c r="BB4209" s="432"/>
      <c r="BC4209" s="433"/>
      <c r="BD4209" s="446">
        <f t="shared" ref="BD4209" si="2384">IF(AZ4209=0,0,(BB4209/AZ4209)*100)</f>
        <v>0</v>
      </c>
      <c r="BE4209" s="447"/>
      <c r="BF4209" s="450">
        <f t="shared" ref="BF4209" si="2385">AT4209+AZ4209</f>
        <v>0</v>
      </c>
      <c r="BG4209" s="451"/>
      <c r="BH4209" s="454">
        <f t="shared" ref="BH4209" si="2386">AV4209+BB4209</f>
        <v>0</v>
      </c>
      <c r="BI4209" s="455"/>
      <c r="BJ4209" s="446">
        <f t="shared" ref="BJ4209" si="2387">IF(BF4209=0,0,(BH4209/BF4209)*100)</f>
        <v>0</v>
      </c>
      <c r="BK4209" s="447"/>
      <c r="BL4209" s="406">
        <f t="shared" ref="BL4209" si="2388">(AD4209*2)+(AJ4209*2)+(AP4209*3)+BB4209</f>
        <v>0</v>
      </c>
      <c r="BM4209" s="407"/>
      <c r="BN4209" s="408"/>
      <c r="BO4209" s="402" t="e">
        <f>(BL4209*BR$74)+(N4209*BR$75)+(X4209*BR$76)+(R4209*BR$77)+(V4209*BR$78)+(Z4209*BR$79)</f>
        <v>#REF!</v>
      </c>
      <c r="BP4209" s="404" t="e">
        <f>((AZ4209-BB4209)*BR$81)+((AT4209-AV4209)*BR$80)+(H4209*BR$82)+(P4209*BR$83)</f>
        <v>#REF!</v>
      </c>
      <c r="BQ4209" s="53"/>
      <c r="BR4209" s="53"/>
      <c r="BS4209" s="779"/>
    </row>
    <row r="4210" spans="1:71" ht="22.5" hidden="1" customHeight="1" x14ac:dyDescent="0.3">
      <c r="A4210" s="779"/>
      <c r="B4210" s="415"/>
      <c r="C4210" s="412" t="str">
        <f>IF(ROSTER!D$48="","",ROSTER!D$48)</f>
        <v/>
      </c>
      <c r="D4210" s="413"/>
      <c r="E4210" s="419"/>
      <c r="F4210" s="421"/>
      <c r="G4210" s="423"/>
      <c r="H4210" s="426"/>
      <c r="I4210" s="427"/>
      <c r="J4210" s="430"/>
      <c r="K4210" s="431"/>
      <c r="L4210" s="434"/>
      <c r="M4210" s="435"/>
      <c r="N4210" s="438" t="s">
        <v>14</v>
      </c>
      <c r="O4210" s="439"/>
      <c r="P4210" s="430"/>
      <c r="Q4210" s="431"/>
      <c r="R4210" s="434"/>
      <c r="S4210" s="441"/>
      <c r="T4210" s="434"/>
      <c r="U4210" s="427"/>
      <c r="V4210" s="441"/>
      <c r="W4210" s="427"/>
      <c r="X4210" s="430"/>
      <c r="Y4210" s="427"/>
      <c r="Z4210" s="430"/>
      <c r="AA4210" s="427"/>
      <c r="AB4210" s="430"/>
      <c r="AC4210" s="431"/>
      <c r="AD4210" s="434"/>
      <c r="AE4210" s="435"/>
      <c r="AF4210" s="444"/>
      <c r="AG4210" s="445"/>
      <c r="AH4210" s="430"/>
      <c r="AI4210" s="431"/>
      <c r="AJ4210" s="434"/>
      <c r="AK4210" s="435"/>
      <c r="AL4210" s="448"/>
      <c r="AM4210" s="449"/>
      <c r="AN4210" s="430"/>
      <c r="AO4210" s="431"/>
      <c r="AP4210" s="434"/>
      <c r="AQ4210" s="435"/>
      <c r="AR4210" s="448"/>
      <c r="AS4210" s="449"/>
      <c r="AT4210" s="452"/>
      <c r="AU4210" s="453"/>
      <c r="AV4210" s="456"/>
      <c r="AW4210" s="457"/>
      <c r="AX4210" s="448"/>
      <c r="AY4210" s="449"/>
      <c r="AZ4210" s="430"/>
      <c r="BA4210" s="431"/>
      <c r="BB4210" s="434"/>
      <c r="BC4210" s="435"/>
      <c r="BD4210" s="448"/>
      <c r="BE4210" s="449"/>
      <c r="BF4210" s="452"/>
      <c r="BG4210" s="453"/>
      <c r="BH4210" s="456"/>
      <c r="BI4210" s="457"/>
      <c r="BJ4210" s="448"/>
      <c r="BK4210" s="449"/>
      <c r="BL4210" s="409"/>
      <c r="BM4210" s="410"/>
      <c r="BN4210" s="411"/>
      <c r="BO4210" s="403"/>
      <c r="BP4210" s="405"/>
      <c r="BQ4210" s="53"/>
      <c r="BR4210" s="53"/>
      <c r="BS4210" s="779"/>
    </row>
    <row r="4211" spans="1:71" ht="21.75" hidden="1" customHeight="1" x14ac:dyDescent="0.3">
      <c r="A4211" s="779"/>
      <c r="B4211" s="414" t="str">
        <f>IF(ROSTER!B$50="","",ROSTER!B$50)</f>
        <v/>
      </c>
      <c r="C4211" s="416" t="str">
        <f>IF(ROSTER!C$50="","",ROSTER!C$50)</f>
        <v/>
      </c>
      <c r="D4211" s="417"/>
      <c r="E4211" s="418"/>
      <c r="F4211" s="420">
        <f t="shared" ref="F4211" si="2389">IF(E4211="y",1,IF(E4211="S",1,0))</f>
        <v>0</v>
      </c>
      <c r="G4211" s="422">
        <f t="shared" ref="G4211" si="2390">IF(E4211="S",1,0)</f>
        <v>0</v>
      </c>
      <c r="H4211" s="424"/>
      <c r="I4211" s="425"/>
      <c r="J4211" s="428"/>
      <c r="K4211" s="429"/>
      <c r="L4211" s="432"/>
      <c r="M4211" s="433"/>
      <c r="N4211" s="436">
        <f t="shared" ref="N4211" si="2391">L4211+J4211</f>
        <v>0</v>
      </c>
      <c r="O4211" s="437"/>
      <c r="P4211" s="428"/>
      <c r="Q4211" s="429"/>
      <c r="R4211" s="432"/>
      <c r="S4211" s="440"/>
      <c r="T4211" s="432"/>
      <c r="U4211" s="425"/>
      <c r="V4211" s="440"/>
      <c r="W4211" s="425"/>
      <c r="X4211" s="428"/>
      <c r="Y4211" s="425"/>
      <c r="Z4211" s="428"/>
      <c r="AA4211" s="425"/>
      <c r="AB4211" s="428"/>
      <c r="AC4211" s="429"/>
      <c r="AD4211" s="432"/>
      <c r="AE4211" s="433"/>
      <c r="AF4211" s="442"/>
      <c r="AG4211" s="443"/>
      <c r="AH4211" s="428"/>
      <c r="AI4211" s="429"/>
      <c r="AJ4211" s="432"/>
      <c r="AK4211" s="433"/>
      <c r="AL4211" s="446">
        <f t="shared" ref="AL4211" si="2392">IF(AH4211=0,0,(AJ4211/AH4211)*100)</f>
        <v>0</v>
      </c>
      <c r="AM4211" s="447"/>
      <c r="AN4211" s="428"/>
      <c r="AO4211" s="429"/>
      <c r="AP4211" s="432"/>
      <c r="AQ4211" s="433"/>
      <c r="AR4211" s="446">
        <f t="shared" ref="AR4211" si="2393">IF(AN4211=0,0,(AP4211/AN4211)*100)</f>
        <v>0</v>
      </c>
      <c r="AS4211" s="447"/>
      <c r="AT4211" s="450">
        <f t="shared" ref="AT4211" si="2394">AB4211+AH4211+AN4211</f>
        <v>0</v>
      </c>
      <c r="AU4211" s="451"/>
      <c r="AV4211" s="454">
        <f t="shared" ref="AV4211" si="2395">AD4211+AJ4211+AP4211</f>
        <v>0</v>
      </c>
      <c r="AW4211" s="455"/>
      <c r="AX4211" s="446">
        <f t="shared" ref="AX4211" si="2396">IF(AT4211=0,0,(AV4211/AT4211)*100)</f>
        <v>0</v>
      </c>
      <c r="AY4211" s="447"/>
      <c r="AZ4211" s="428"/>
      <c r="BA4211" s="429"/>
      <c r="BB4211" s="432"/>
      <c r="BC4211" s="433"/>
      <c r="BD4211" s="446">
        <f t="shared" ref="BD4211" si="2397">IF(AZ4211=0,0,(BB4211/AZ4211)*100)</f>
        <v>0</v>
      </c>
      <c r="BE4211" s="447"/>
      <c r="BF4211" s="450">
        <f t="shared" ref="BF4211" si="2398">AT4211+AZ4211</f>
        <v>0</v>
      </c>
      <c r="BG4211" s="451"/>
      <c r="BH4211" s="454">
        <f t="shared" ref="BH4211" si="2399">AV4211+BB4211</f>
        <v>0</v>
      </c>
      <c r="BI4211" s="455"/>
      <c r="BJ4211" s="446">
        <f t="shared" ref="BJ4211" si="2400">IF(BF4211=0,0,(BH4211/BF4211)*100)</f>
        <v>0</v>
      </c>
      <c r="BK4211" s="447"/>
      <c r="BL4211" s="406">
        <f t="shared" ref="BL4211" si="2401">(AD4211*2)+(AJ4211*2)+(AP4211*3)+BB4211</f>
        <v>0</v>
      </c>
      <c r="BM4211" s="407"/>
      <c r="BN4211" s="408"/>
      <c r="BO4211" s="402" t="e">
        <f>(BL4211*BR$74)+(N4211*BR$75)+(X4211*BR$76)+(R4211*BR$77)+(V4211*BR$78)+(Z4211*BR$79)</f>
        <v>#REF!</v>
      </c>
      <c r="BP4211" s="404" t="e">
        <f>((AZ4211-BB4211)*BR$81)+((AT4211-AV4211)*BR$80)+(H4211*BR$82)+(P4211*BR$83)</f>
        <v>#REF!</v>
      </c>
      <c r="BQ4211" s="53"/>
      <c r="BR4211" s="53"/>
      <c r="BS4211" s="779"/>
    </row>
    <row r="4212" spans="1:71" ht="22.5" hidden="1" customHeight="1" thickBot="1" x14ac:dyDescent="0.3">
      <c r="A4212" s="779"/>
      <c r="B4212" s="415"/>
      <c r="C4212" s="412" t="str">
        <f>IF(ROSTER!D$50="","",ROSTER!D$50)</f>
        <v/>
      </c>
      <c r="D4212" s="413"/>
      <c r="E4212" s="419"/>
      <c r="F4212" s="421"/>
      <c r="G4212" s="423"/>
      <c r="H4212" s="426"/>
      <c r="I4212" s="427"/>
      <c r="J4212" s="430"/>
      <c r="K4212" s="431"/>
      <c r="L4212" s="434"/>
      <c r="M4212" s="435"/>
      <c r="N4212" s="438" t="s">
        <v>14</v>
      </c>
      <c r="O4212" s="439"/>
      <c r="P4212" s="430"/>
      <c r="Q4212" s="431"/>
      <c r="R4212" s="434"/>
      <c r="S4212" s="441"/>
      <c r="T4212" s="434"/>
      <c r="U4212" s="427"/>
      <c r="V4212" s="441"/>
      <c r="W4212" s="427"/>
      <c r="X4212" s="430"/>
      <c r="Y4212" s="427"/>
      <c r="Z4212" s="430"/>
      <c r="AA4212" s="427"/>
      <c r="AB4212" s="430"/>
      <c r="AC4212" s="431"/>
      <c r="AD4212" s="434"/>
      <c r="AE4212" s="435"/>
      <c r="AF4212" s="444"/>
      <c r="AG4212" s="445"/>
      <c r="AH4212" s="430"/>
      <c r="AI4212" s="431"/>
      <c r="AJ4212" s="434"/>
      <c r="AK4212" s="435"/>
      <c r="AL4212" s="448"/>
      <c r="AM4212" s="449"/>
      <c r="AN4212" s="430"/>
      <c r="AO4212" s="431"/>
      <c r="AP4212" s="434"/>
      <c r="AQ4212" s="435"/>
      <c r="AR4212" s="448"/>
      <c r="AS4212" s="449"/>
      <c r="AT4212" s="452"/>
      <c r="AU4212" s="453"/>
      <c r="AV4212" s="456"/>
      <c r="AW4212" s="457"/>
      <c r="AX4212" s="448"/>
      <c r="AY4212" s="449"/>
      <c r="AZ4212" s="430"/>
      <c r="BA4212" s="431"/>
      <c r="BB4212" s="434"/>
      <c r="BC4212" s="435"/>
      <c r="BD4212" s="448"/>
      <c r="BE4212" s="449"/>
      <c r="BF4212" s="452"/>
      <c r="BG4212" s="453"/>
      <c r="BH4212" s="456"/>
      <c r="BI4212" s="457"/>
      <c r="BJ4212" s="448"/>
      <c r="BK4212" s="449"/>
      <c r="BL4212" s="409"/>
      <c r="BM4212" s="410"/>
      <c r="BN4212" s="411"/>
      <c r="BO4212" s="403"/>
      <c r="BP4212" s="405"/>
      <c r="BQ4212" s="53"/>
      <c r="BR4212" s="53"/>
      <c r="BS4212" s="779"/>
    </row>
    <row r="4213" spans="1:71" s="224" customFormat="1" ht="33.6" customHeight="1" x14ac:dyDescent="0.5">
      <c r="A4213" s="789"/>
      <c r="B4213" s="376"/>
      <c r="C4213" s="377"/>
      <c r="D4213" s="377" t="s">
        <v>10</v>
      </c>
      <c r="E4213" s="380"/>
      <c r="F4213" s="223"/>
      <c r="G4213" s="223"/>
      <c r="H4213" s="382">
        <f>SUM(H4169:I4212)</f>
        <v>0</v>
      </c>
      <c r="I4213" s="383"/>
      <c r="J4213" s="382">
        <f>SUM(J4169:K4212)</f>
        <v>0</v>
      </c>
      <c r="K4213" s="383"/>
      <c r="L4213" s="386">
        <f>SUM(L4169:M4212)</f>
        <v>0</v>
      </c>
      <c r="M4213" s="387"/>
      <c r="N4213" s="358">
        <f>L4213+J4213</f>
        <v>0</v>
      </c>
      <c r="O4213" s="359"/>
      <c r="P4213" s="386">
        <f>SUM(P4169:Q4212)</f>
        <v>0</v>
      </c>
      <c r="Q4213" s="383"/>
      <c r="R4213" s="386">
        <f t="shared" ref="R4213" si="2402">SUM(R4169:S4212)</f>
        <v>0</v>
      </c>
      <c r="S4213" s="387"/>
      <c r="T4213" s="386">
        <f t="shared" ref="T4213" si="2403">SUM(T4169:U4212)</f>
        <v>0</v>
      </c>
      <c r="U4213" s="359"/>
      <c r="V4213" s="387">
        <f t="shared" ref="V4213" si="2404">SUM(V4169:W4212)</f>
        <v>0</v>
      </c>
      <c r="W4213" s="387"/>
      <c r="X4213" s="382">
        <f t="shared" ref="X4213" si="2405">SUM(X4169:Y4212)</f>
        <v>0</v>
      </c>
      <c r="Y4213" s="359"/>
      <c r="Z4213" s="382">
        <f t="shared" ref="Z4213" si="2406">SUM(Z4169:AA4212)</f>
        <v>0</v>
      </c>
      <c r="AA4213" s="359"/>
      <c r="AB4213" s="387">
        <f t="shared" ref="AB4213" si="2407">SUM(AB4169:AC4212)</f>
        <v>0</v>
      </c>
      <c r="AC4213" s="383"/>
      <c r="AD4213" s="386">
        <f t="shared" ref="AD4213" si="2408">SUM(AD4169:AE4212)</f>
        <v>0</v>
      </c>
      <c r="AE4213" s="387"/>
      <c r="AF4213" s="358">
        <f t="shared" ref="AF4213" si="2409">SUM(AF4169:AG4212)</f>
        <v>0</v>
      </c>
      <c r="AG4213" s="359"/>
      <c r="AH4213" s="386">
        <f t="shared" ref="AH4213" si="2410">SUM(AH4169:AI4212)</f>
        <v>0</v>
      </c>
      <c r="AI4213" s="383"/>
      <c r="AJ4213" s="386">
        <f t="shared" ref="AJ4213" si="2411">SUM(AJ4169:AK4212)</f>
        <v>0</v>
      </c>
      <c r="AK4213" s="387"/>
      <c r="AL4213" s="358">
        <f>IF(AH4213=0,0,(AJ4213/AH4213)*100)</f>
        <v>0</v>
      </c>
      <c r="AM4213" s="359"/>
      <c r="AN4213" s="386">
        <f>SUM(AN4169:AO4212)</f>
        <v>0</v>
      </c>
      <c r="AO4213" s="383"/>
      <c r="AP4213" s="386">
        <f>SUM(AP4169:AQ4212)</f>
        <v>0</v>
      </c>
      <c r="AQ4213" s="387"/>
      <c r="AR4213" s="358">
        <f>IF(AN4213=0,0,(AP4213/AN4213)*100)</f>
        <v>0</v>
      </c>
      <c r="AS4213" s="359"/>
      <c r="AT4213" s="382">
        <f>AB4213+AH4213+AN4213</f>
        <v>0</v>
      </c>
      <c r="AU4213" s="383"/>
      <c r="AV4213" s="386">
        <f>AD4213+AJ4213+AP4213</f>
        <v>0</v>
      </c>
      <c r="AW4213" s="392"/>
      <c r="AX4213" s="358">
        <f>IF(AT4213=0,0,(AV4213/AT4213)*100)</f>
        <v>0</v>
      </c>
      <c r="AY4213" s="359"/>
      <c r="AZ4213" s="386">
        <f>SUM(AZ4169:BA4212)</f>
        <v>0</v>
      </c>
      <c r="BA4213" s="383"/>
      <c r="BB4213" s="386">
        <f>SUM(BB4169:BC4212)</f>
        <v>0</v>
      </c>
      <c r="BC4213" s="387"/>
      <c r="BD4213" s="358">
        <f>IF(AZ4213=0,0,(BB4213/AZ4213)*100)</f>
        <v>0</v>
      </c>
      <c r="BE4213" s="359"/>
      <c r="BF4213" s="382">
        <f>AT4213+AZ4213</f>
        <v>0</v>
      </c>
      <c r="BG4213" s="383"/>
      <c r="BH4213" s="386">
        <f>AV4213+BB4213</f>
        <v>0</v>
      </c>
      <c r="BI4213" s="392"/>
      <c r="BJ4213" s="358">
        <f>IF(BF4213=0,0,(BH4213/BF4213)*100)</f>
        <v>0</v>
      </c>
      <c r="BK4213" s="394"/>
      <c r="BL4213" s="396">
        <f>SUM(BL4169:BN4212)</f>
        <v>0</v>
      </c>
      <c r="BM4213" s="397"/>
      <c r="BN4213" s="398"/>
      <c r="BO4213" s="402" t="e">
        <f>(BL4213*BR$74)+(N4213*BR$75)+(X4213*BR$76)+(R4213*BR$77)+(V4213*BR$78)+(Z4213*BR$79)</f>
        <v>#REF!</v>
      </c>
      <c r="BP4213" s="404" t="e">
        <f>((AZ4213-BB4213)*BR$81)+((AT4213-AV4213)*BR$80)+(H4213*BR$82)+(P4213*BR$83)</f>
        <v>#REF!</v>
      </c>
      <c r="BQ4213" s="222"/>
      <c r="BR4213" s="222"/>
      <c r="BS4213" s="789"/>
    </row>
    <row r="4214" spans="1:71" s="224" customFormat="1" ht="33.950000000000003" customHeight="1" thickBot="1" x14ac:dyDescent="0.55000000000000004">
      <c r="A4214" s="789"/>
      <c r="B4214" s="378"/>
      <c r="C4214" s="379"/>
      <c r="D4214" s="379"/>
      <c r="E4214" s="381"/>
      <c r="F4214" s="225"/>
      <c r="G4214" s="225"/>
      <c r="H4214" s="384"/>
      <c r="I4214" s="385"/>
      <c r="J4214" s="384"/>
      <c r="K4214" s="385"/>
      <c r="L4214" s="388"/>
      <c r="M4214" s="389"/>
      <c r="N4214" s="390" t="s">
        <v>14</v>
      </c>
      <c r="O4214" s="391"/>
      <c r="P4214" s="388"/>
      <c r="Q4214" s="385"/>
      <c r="R4214" s="388"/>
      <c r="S4214" s="389"/>
      <c r="T4214" s="388"/>
      <c r="U4214" s="391"/>
      <c r="V4214" s="389"/>
      <c r="W4214" s="389"/>
      <c r="X4214" s="384"/>
      <c r="Y4214" s="391"/>
      <c r="Z4214" s="384"/>
      <c r="AA4214" s="391"/>
      <c r="AB4214" s="389"/>
      <c r="AC4214" s="385"/>
      <c r="AD4214" s="388"/>
      <c r="AE4214" s="389"/>
      <c r="AF4214" s="390"/>
      <c r="AG4214" s="391"/>
      <c r="AH4214" s="388"/>
      <c r="AI4214" s="385"/>
      <c r="AJ4214" s="388"/>
      <c r="AK4214" s="389"/>
      <c r="AL4214" s="390"/>
      <c r="AM4214" s="391"/>
      <c r="AN4214" s="388"/>
      <c r="AO4214" s="385"/>
      <c r="AP4214" s="388"/>
      <c r="AQ4214" s="389"/>
      <c r="AR4214" s="390"/>
      <c r="AS4214" s="391"/>
      <c r="AT4214" s="384"/>
      <c r="AU4214" s="385"/>
      <c r="AV4214" s="388"/>
      <c r="AW4214" s="393"/>
      <c r="AX4214" s="390"/>
      <c r="AY4214" s="391"/>
      <c r="AZ4214" s="388"/>
      <c r="BA4214" s="385"/>
      <c r="BB4214" s="388"/>
      <c r="BC4214" s="389"/>
      <c r="BD4214" s="390"/>
      <c r="BE4214" s="391"/>
      <c r="BF4214" s="384"/>
      <c r="BG4214" s="385"/>
      <c r="BH4214" s="388"/>
      <c r="BI4214" s="393"/>
      <c r="BJ4214" s="390"/>
      <c r="BK4214" s="395"/>
      <c r="BL4214" s="399"/>
      <c r="BM4214" s="400"/>
      <c r="BN4214" s="401"/>
      <c r="BO4214" s="403"/>
      <c r="BP4214" s="405"/>
      <c r="BQ4214" s="222"/>
      <c r="BR4214" s="222"/>
      <c r="BS4214" s="789"/>
    </row>
    <row r="4215" spans="1:71" s="230" customFormat="1" ht="48.2" customHeight="1" thickBot="1" x14ac:dyDescent="0.55000000000000004">
      <c r="A4215" s="790"/>
      <c r="B4215" s="342"/>
      <c r="C4215" s="343"/>
      <c r="D4215" s="343" t="s">
        <v>13</v>
      </c>
      <c r="E4215" s="344"/>
      <c r="F4215" s="227"/>
      <c r="G4215" s="223"/>
      <c r="H4215" s="345"/>
      <c r="I4215" s="346"/>
      <c r="J4215" s="347"/>
      <c r="K4215" s="348"/>
      <c r="L4215" s="349"/>
      <c r="M4215" s="350"/>
      <c r="N4215" s="351">
        <f>J4215+L4215</f>
        <v>0</v>
      </c>
      <c r="O4215" s="352"/>
      <c r="P4215" s="347"/>
      <c r="Q4215" s="348"/>
      <c r="R4215" s="349"/>
      <c r="S4215" s="348"/>
      <c r="T4215" s="353"/>
      <c r="U4215" s="354"/>
      <c r="V4215" s="347"/>
      <c r="W4215" s="355"/>
      <c r="X4215" s="345"/>
      <c r="Y4215" s="346"/>
      <c r="Z4215" s="347"/>
      <c r="AA4215" s="355"/>
      <c r="AB4215" s="347"/>
      <c r="AC4215" s="348"/>
      <c r="AD4215" s="349"/>
      <c r="AE4215" s="350"/>
      <c r="AF4215" s="356">
        <f>IF(AB4215=0,0,(AD4215/AB4215)*100)</f>
        <v>0</v>
      </c>
      <c r="AG4215" s="357"/>
      <c r="AH4215" s="347"/>
      <c r="AI4215" s="348"/>
      <c r="AJ4215" s="349"/>
      <c r="AK4215" s="350"/>
      <c r="AL4215" s="358">
        <f>IF(AH4215=0,0,(AJ4215/AH4215)*100)</f>
        <v>0</v>
      </c>
      <c r="AM4215" s="359"/>
      <c r="AN4215" s="347"/>
      <c r="AO4215" s="348"/>
      <c r="AP4215" s="349"/>
      <c r="AQ4215" s="350"/>
      <c r="AR4215" s="358">
        <f>IF(AN4215=0,0,(AP4215/AN4215)*100)</f>
        <v>0</v>
      </c>
      <c r="AS4215" s="359"/>
      <c r="AT4215" s="360">
        <f>AB4215+AH4215+AN4215</f>
        <v>0</v>
      </c>
      <c r="AU4215" s="361"/>
      <c r="AV4215" s="362">
        <f>AD4215+AJ4215+AP4215</f>
        <v>0</v>
      </c>
      <c r="AW4215" s="363"/>
      <c r="AX4215" s="358">
        <f>IF(AT4215=0,0,(AV4215/AT4215)*100)</f>
        <v>0</v>
      </c>
      <c r="AY4215" s="359"/>
      <c r="AZ4215" s="347"/>
      <c r="BA4215" s="348"/>
      <c r="BB4215" s="349"/>
      <c r="BC4215" s="350"/>
      <c r="BD4215" s="358">
        <f>IF(AZ4215=0,0,(BB4215/AZ4215)*100)</f>
        <v>0</v>
      </c>
      <c r="BE4215" s="359"/>
      <c r="BF4215" s="360">
        <f>AT4215+AZ4215</f>
        <v>0</v>
      </c>
      <c r="BG4215" s="361"/>
      <c r="BH4215" s="362">
        <f>AV4215+BB4215</f>
        <v>0</v>
      </c>
      <c r="BI4215" s="363"/>
      <c r="BJ4215" s="358">
        <f>IF(BF4215=0,0,(BH4215/BF4215)*100)</f>
        <v>0</v>
      </c>
      <c r="BK4215" s="359"/>
      <c r="BL4215" s="364"/>
      <c r="BM4215" s="365"/>
      <c r="BN4215" s="366"/>
      <c r="BO4215" s="228"/>
      <c r="BP4215" s="229"/>
      <c r="BQ4215" s="226"/>
      <c r="BR4215" s="226"/>
      <c r="BS4215" s="790"/>
    </row>
    <row r="4216" spans="1:71" s="230" customFormat="1" ht="48.95" customHeight="1" thickBot="1" x14ac:dyDescent="0.55000000000000004">
      <c r="A4216" s="790"/>
      <c r="B4216" s="231"/>
      <c r="C4216" s="268"/>
      <c r="D4216" s="367" t="s">
        <v>41</v>
      </c>
      <c r="E4216" s="368"/>
      <c r="F4216" s="233"/>
      <c r="G4216" s="233"/>
      <c r="H4216" s="268"/>
      <c r="I4216" s="268"/>
      <c r="J4216" s="369">
        <f>IF((J4213+L4215)=0,0,J4213/(J4213+L4215)*100)</f>
        <v>0</v>
      </c>
      <c r="K4216" s="370"/>
      <c r="L4216" s="369">
        <f>IF((L4213+J4215)=0,0,L4213/(L4213+J4215)*100)</f>
        <v>0</v>
      </c>
      <c r="M4216" s="370"/>
      <c r="N4216" s="369">
        <f>IF((N4213+N4215)=0,0,N4213/(N4213+N4215)*100)</f>
        <v>0</v>
      </c>
      <c r="O4216" s="371"/>
      <c r="P4216" s="372"/>
      <c r="Q4216" s="373"/>
      <c r="R4216" s="373"/>
      <c r="S4216" s="373"/>
      <c r="T4216" s="374"/>
      <c r="U4216" s="374"/>
      <c r="V4216" s="373"/>
      <c r="W4216" s="373"/>
      <c r="X4216" s="373"/>
      <c r="Y4216" s="373"/>
      <c r="Z4216" s="373"/>
      <c r="AA4216" s="373"/>
      <c r="AB4216" s="373"/>
      <c r="AC4216" s="373"/>
      <c r="AD4216" s="373"/>
      <c r="AE4216" s="373"/>
      <c r="AF4216" s="373"/>
      <c r="AG4216" s="373"/>
      <c r="AH4216" s="373"/>
      <c r="AI4216" s="373"/>
      <c r="AJ4216" s="373"/>
      <c r="AK4216" s="373"/>
      <c r="AL4216" s="373"/>
      <c r="AM4216" s="373"/>
      <c r="AN4216" s="373"/>
      <c r="AO4216" s="373"/>
      <c r="AP4216" s="373"/>
      <c r="AQ4216" s="373"/>
      <c r="AR4216" s="373"/>
      <c r="AS4216" s="373"/>
      <c r="AT4216" s="373"/>
      <c r="AU4216" s="373"/>
      <c r="AV4216" s="373"/>
      <c r="AW4216" s="373"/>
      <c r="AX4216" s="373"/>
      <c r="AY4216" s="373"/>
      <c r="AZ4216" s="373"/>
      <c r="BA4216" s="373"/>
      <c r="BB4216" s="373"/>
      <c r="BC4216" s="373"/>
      <c r="BD4216" s="373"/>
      <c r="BE4216" s="373"/>
      <c r="BF4216" s="373"/>
      <c r="BG4216" s="373"/>
      <c r="BH4216" s="373"/>
      <c r="BI4216" s="373"/>
      <c r="BJ4216" s="373"/>
      <c r="BK4216" s="373"/>
      <c r="BL4216" s="373"/>
      <c r="BM4216" s="373"/>
      <c r="BN4216" s="375"/>
      <c r="BO4216" s="234"/>
      <c r="BP4216" s="234"/>
      <c r="BQ4216" s="226"/>
      <c r="BR4216" s="226"/>
      <c r="BS4216" s="790"/>
    </row>
    <row r="4217" spans="1:71" ht="15.75" customHeight="1" thickTop="1" thickBot="1" x14ac:dyDescent="0.45">
      <c r="A4217" s="779"/>
      <c r="B4217" s="160"/>
      <c r="C4217" s="161"/>
      <c r="D4217" s="161"/>
      <c r="E4217" s="161"/>
      <c r="F4217" s="69"/>
      <c r="G4217" s="69"/>
      <c r="H4217" s="161"/>
      <c r="I4217" s="161"/>
      <c r="J4217" s="161"/>
      <c r="K4217" s="161"/>
      <c r="L4217" s="161"/>
      <c r="M4217" s="161"/>
      <c r="N4217" s="161"/>
      <c r="O4217" s="161"/>
      <c r="P4217" s="161"/>
      <c r="Q4217" s="161"/>
      <c r="R4217" s="161"/>
      <c r="S4217" s="161"/>
      <c r="T4217" s="161"/>
      <c r="U4217" s="161"/>
      <c r="V4217" s="161"/>
      <c r="W4217" s="161"/>
      <c r="X4217" s="161"/>
      <c r="Y4217" s="161"/>
      <c r="Z4217" s="161"/>
      <c r="AA4217" s="161"/>
      <c r="AB4217" s="161"/>
      <c r="AC4217" s="161"/>
      <c r="AD4217" s="161"/>
      <c r="AE4217" s="161"/>
      <c r="AF4217" s="166"/>
      <c r="AG4217" s="166"/>
      <c r="AH4217" s="161"/>
      <c r="AI4217" s="161"/>
      <c r="AJ4217" s="161"/>
      <c r="AK4217" s="161"/>
      <c r="AL4217" s="161"/>
      <c r="AM4217" s="161"/>
      <c r="AN4217" s="161"/>
      <c r="AO4217" s="161"/>
      <c r="AP4217" s="161"/>
      <c r="AQ4217" s="161"/>
      <c r="AR4217" s="161"/>
      <c r="AS4217" s="161"/>
      <c r="AT4217" s="161"/>
      <c r="AU4217" s="161"/>
      <c r="AV4217" s="161"/>
      <c r="AW4217" s="161"/>
      <c r="AX4217" s="161"/>
      <c r="AY4217" s="161"/>
      <c r="AZ4217" s="161"/>
      <c r="BA4217" s="161"/>
      <c r="BB4217" s="161"/>
      <c r="BC4217" s="161"/>
      <c r="BD4217" s="161"/>
      <c r="BE4217" s="161"/>
      <c r="BF4217" s="161"/>
      <c r="BG4217" s="161"/>
      <c r="BH4217" s="161"/>
      <c r="BI4217" s="161"/>
      <c r="BJ4217" s="161"/>
      <c r="BK4217" s="161"/>
      <c r="BL4217" s="161"/>
      <c r="BM4217" s="161"/>
      <c r="BN4217" s="167"/>
      <c r="BO4217" s="70"/>
      <c r="BP4217" s="70"/>
      <c r="BQ4217" s="53"/>
      <c r="BR4217" s="53"/>
      <c r="BS4217" s="779"/>
    </row>
    <row r="4218" spans="1:71" s="68" customFormat="1" ht="80.25" customHeight="1" thickTop="1" thickBot="1" x14ac:dyDescent="0.5">
      <c r="A4218" s="791"/>
      <c r="B4218" s="325" t="s">
        <v>55</v>
      </c>
      <c r="C4218" s="326"/>
      <c r="D4218" s="327" t="s">
        <v>47</v>
      </c>
      <c r="E4218" s="327"/>
      <c r="F4218" s="71"/>
      <c r="G4218" s="71"/>
      <c r="H4218" s="328"/>
      <c r="I4218" s="329"/>
      <c r="J4218" s="330"/>
      <c r="K4218" s="235"/>
      <c r="L4218" s="328"/>
      <c r="M4218" s="329"/>
      <c r="N4218" s="330"/>
      <c r="O4218" s="331" t="s">
        <v>42</v>
      </c>
      <c r="P4218" s="332"/>
      <c r="Q4218" s="332"/>
      <c r="R4218" s="332"/>
      <c r="S4218" s="328"/>
      <c r="T4218" s="329"/>
      <c r="U4218" s="330"/>
      <c r="V4218" s="235"/>
      <c r="W4218" s="328"/>
      <c r="X4218" s="329"/>
      <c r="Y4218" s="330"/>
      <c r="Z4218" s="331" t="s">
        <v>110</v>
      </c>
      <c r="AA4218" s="332"/>
      <c r="AB4218" s="332"/>
      <c r="AC4218" s="332"/>
      <c r="AD4218" s="332"/>
      <c r="AE4218" s="332"/>
      <c r="AF4218" s="332"/>
      <c r="AG4218" s="332"/>
      <c r="AH4218" s="332"/>
      <c r="AI4218" s="333"/>
      <c r="AJ4218" s="328"/>
      <c r="AK4218" s="329"/>
      <c r="AL4218" s="330"/>
      <c r="AM4218" s="235"/>
      <c r="AN4218" s="328"/>
      <c r="AO4218" s="329"/>
      <c r="AP4218" s="330"/>
      <c r="AQ4218" s="331" t="s">
        <v>46</v>
      </c>
      <c r="AR4218" s="332"/>
      <c r="AS4218" s="332"/>
      <c r="AT4218" s="333"/>
      <c r="AU4218" s="328"/>
      <c r="AV4218" s="329"/>
      <c r="AW4218" s="330"/>
      <c r="AX4218" s="235"/>
      <c r="AY4218" s="328"/>
      <c r="AZ4218" s="329"/>
      <c r="BA4218" s="330"/>
      <c r="BB4218" s="334" t="s">
        <v>112</v>
      </c>
      <c r="BC4218" s="335"/>
      <c r="BD4218" s="335"/>
      <c r="BE4218" s="336"/>
      <c r="BF4218" s="337">
        <f>BL4213</f>
        <v>0</v>
      </c>
      <c r="BG4218" s="338"/>
      <c r="BH4218" s="339"/>
      <c r="BI4218" s="235"/>
      <c r="BJ4218" s="337">
        <f>BL4215</f>
        <v>0</v>
      </c>
      <c r="BK4218" s="338"/>
      <c r="BL4218" s="339"/>
      <c r="BM4218" s="173"/>
      <c r="BN4218" s="174"/>
      <c r="BO4218" s="72"/>
      <c r="BP4218" s="72"/>
      <c r="BQ4218" s="67"/>
      <c r="BR4218" s="67"/>
      <c r="BS4218" s="791"/>
    </row>
    <row r="4219" spans="1:71" ht="15.6" customHeight="1" thickTop="1" thickBot="1" x14ac:dyDescent="0.55000000000000004">
      <c r="A4219" s="779"/>
      <c r="B4219" s="162"/>
      <c r="C4219" s="156"/>
      <c r="D4219" s="163"/>
      <c r="E4219" s="163"/>
      <c r="F4219" s="73"/>
      <c r="G4219" s="73"/>
      <c r="H4219" s="170"/>
      <c r="I4219" s="170"/>
      <c r="J4219" s="170"/>
      <c r="K4219" s="170"/>
      <c r="L4219" s="170"/>
      <c r="M4219" s="170"/>
      <c r="N4219" s="170"/>
      <c r="O4219" s="168"/>
      <c r="P4219" s="168"/>
      <c r="Q4219" s="168"/>
      <c r="R4219" s="168"/>
      <c r="S4219" s="170"/>
      <c r="T4219" s="170"/>
      <c r="U4219" s="170"/>
      <c r="V4219" s="169"/>
      <c r="W4219" s="170"/>
      <c r="X4219" s="170"/>
      <c r="Y4219" s="170"/>
      <c r="Z4219" s="168"/>
      <c r="AA4219" s="168"/>
      <c r="AB4219" s="168"/>
      <c r="AC4219" s="168"/>
      <c r="AD4219" s="170"/>
      <c r="AE4219" s="170"/>
      <c r="AF4219" s="170"/>
      <c r="AG4219" s="170"/>
      <c r="AH4219" s="169"/>
      <c r="AI4219" s="169"/>
      <c r="AJ4219" s="170"/>
      <c r="AK4219" s="168"/>
      <c r="AL4219" s="168"/>
      <c r="AM4219" s="168"/>
      <c r="AN4219" s="168"/>
      <c r="AO4219" s="170"/>
      <c r="AP4219" s="170"/>
      <c r="AQ4219" s="168"/>
      <c r="AR4219" s="168"/>
      <c r="AS4219" s="168"/>
      <c r="AT4219" s="168"/>
      <c r="AU4219" s="170"/>
      <c r="AV4219" s="170"/>
      <c r="AW4219" s="170"/>
      <c r="AX4219" s="170"/>
      <c r="AY4219" s="170"/>
      <c r="AZ4219" s="172"/>
      <c r="BA4219" s="172"/>
      <c r="BB4219" s="168"/>
      <c r="BC4219" s="176"/>
      <c r="BD4219" s="177"/>
      <c r="BE4219" s="177"/>
      <c r="BF4219" s="178"/>
      <c r="BG4219" s="178"/>
      <c r="BH4219" s="172"/>
      <c r="BI4219" s="170"/>
      <c r="BJ4219" s="179"/>
      <c r="BK4219" s="179"/>
      <c r="BL4219" s="172"/>
      <c r="BM4219" s="175"/>
      <c r="BN4219" s="180"/>
      <c r="BO4219" s="74"/>
      <c r="BP4219" s="74"/>
      <c r="BQ4219" s="53"/>
      <c r="BR4219" s="53"/>
      <c r="BS4219" s="779"/>
    </row>
    <row r="4220" spans="1:71" s="68" customFormat="1" ht="80.25" customHeight="1" thickTop="1" thickBot="1" x14ac:dyDescent="0.5">
      <c r="A4220" s="791"/>
      <c r="B4220" s="334" t="s">
        <v>40</v>
      </c>
      <c r="C4220" s="335"/>
      <c r="D4220" s="327" t="s">
        <v>48</v>
      </c>
      <c r="E4220" s="327"/>
      <c r="F4220" s="71"/>
      <c r="G4220" s="71"/>
      <c r="H4220" s="337">
        <f>H4218</f>
        <v>0</v>
      </c>
      <c r="I4220" s="338"/>
      <c r="J4220" s="339"/>
      <c r="K4220" s="235"/>
      <c r="L4220" s="337">
        <f>L4218</f>
        <v>0</v>
      </c>
      <c r="M4220" s="338"/>
      <c r="N4220" s="339"/>
      <c r="O4220" s="331" t="s">
        <v>44</v>
      </c>
      <c r="P4220" s="332"/>
      <c r="Q4220" s="332"/>
      <c r="R4220" s="332"/>
      <c r="S4220" s="337">
        <f>S4218-H4218</f>
        <v>0</v>
      </c>
      <c r="T4220" s="338"/>
      <c r="U4220" s="339"/>
      <c r="V4220" s="235"/>
      <c r="W4220" s="337">
        <f>W4218-L4218</f>
        <v>0</v>
      </c>
      <c r="X4220" s="338"/>
      <c r="Y4220" s="339"/>
      <c r="Z4220" s="331" t="s">
        <v>111</v>
      </c>
      <c r="AA4220" s="332"/>
      <c r="AB4220" s="332"/>
      <c r="AC4220" s="332"/>
      <c r="AD4220" s="332"/>
      <c r="AE4220" s="332"/>
      <c r="AF4220" s="332"/>
      <c r="AG4220" s="332"/>
      <c r="AH4220" s="332"/>
      <c r="AI4220" s="333"/>
      <c r="AJ4220" s="337">
        <f>AJ4218-S4218</f>
        <v>0</v>
      </c>
      <c r="AK4220" s="338"/>
      <c r="AL4220" s="339"/>
      <c r="AM4220" s="235"/>
      <c r="AN4220" s="337">
        <f>AN4218-W4218</f>
        <v>0</v>
      </c>
      <c r="AO4220" s="338"/>
      <c r="AP4220" s="339"/>
      <c r="AQ4220" s="331" t="s">
        <v>45</v>
      </c>
      <c r="AR4220" s="332"/>
      <c r="AS4220" s="332"/>
      <c r="AT4220" s="333"/>
      <c r="AU4220" s="337">
        <f>AU4218-AJ4218</f>
        <v>0</v>
      </c>
      <c r="AV4220" s="338"/>
      <c r="AW4220" s="339"/>
      <c r="AX4220" s="235"/>
      <c r="AY4220" s="337">
        <f>AY4218-AN4218</f>
        <v>0</v>
      </c>
      <c r="AZ4220" s="338"/>
      <c r="BA4220" s="339"/>
      <c r="BB4220" s="334" t="s">
        <v>113</v>
      </c>
      <c r="BC4220" s="335"/>
      <c r="BD4220" s="335"/>
      <c r="BE4220" s="336"/>
      <c r="BF4220" s="337">
        <f>BF4218-AU4218</f>
        <v>0</v>
      </c>
      <c r="BG4220" s="338"/>
      <c r="BH4220" s="339"/>
      <c r="BI4220" s="235"/>
      <c r="BJ4220" s="337">
        <f>BJ4218-AY4218</f>
        <v>0</v>
      </c>
      <c r="BK4220" s="338"/>
      <c r="BL4220" s="339"/>
      <c r="BM4220" s="173"/>
      <c r="BN4220" s="174"/>
      <c r="BO4220" s="72"/>
      <c r="BP4220" s="72"/>
      <c r="BQ4220" s="67"/>
      <c r="BR4220" s="67"/>
      <c r="BS4220" s="791"/>
    </row>
    <row r="4221" spans="1:71" ht="15.75" customHeight="1" thickTop="1" thickBot="1" x14ac:dyDescent="0.45">
      <c r="A4221" s="779"/>
      <c r="B4221" s="164"/>
      <c r="C4221" s="165"/>
      <c r="D4221" s="165"/>
      <c r="E4221" s="165"/>
      <c r="F4221" s="75"/>
      <c r="G4221" s="75"/>
      <c r="H4221" s="165"/>
      <c r="I4221" s="165"/>
      <c r="J4221" s="165"/>
      <c r="K4221" s="165"/>
      <c r="L4221" s="165"/>
      <c r="M4221" s="165"/>
      <c r="N4221" s="165"/>
      <c r="O4221" s="165"/>
      <c r="P4221" s="165"/>
      <c r="Q4221" s="165"/>
      <c r="R4221" s="165"/>
      <c r="S4221" s="165"/>
      <c r="T4221" s="165"/>
      <c r="U4221" s="165"/>
      <c r="V4221" s="165"/>
      <c r="W4221" s="165"/>
      <c r="X4221" s="165"/>
      <c r="Y4221" s="165"/>
      <c r="Z4221" s="165"/>
      <c r="AA4221" s="165"/>
      <c r="AB4221" s="165"/>
      <c r="AC4221" s="165"/>
      <c r="AD4221" s="165"/>
      <c r="AE4221" s="165"/>
      <c r="AF4221" s="171"/>
      <c r="AG4221" s="171"/>
      <c r="AH4221" s="165"/>
      <c r="AI4221" s="165"/>
      <c r="AJ4221" s="165"/>
      <c r="AK4221" s="165"/>
      <c r="AL4221" s="165"/>
      <c r="AM4221" s="165"/>
      <c r="AN4221" s="165"/>
      <c r="AO4221" s="165"/>
      <c r="AP4221" s="165"/>
      <c r="AQ4221" s="165"/>
      <c r="AR4221" s="165"/>
      <c r="AS4221" s="165"/>
      <c r="AT4221" s="165"/>
      <c r="AU4221" s="165"/>
      <c r="AV4221" s="165"/>
      <c r="AW4221" s="165"/>
      <c r="AX4221" s="165"/>
      <c r="AY4221" s="165"/>
      <c r="AZ4221" s="165"/>
      <c r="BA4221" s="340" t="s">
        <v>138</v>
      </c>
      <c r="BB4221" s="340"/>
      <c r="BC4221" s="340"/>
      <c r="BD4221" s="340"/>
      <c r="BE4221" s="340"/>
      <c r="BF4221" s="340"/>
      <c r="BG4221" s="340"/>
      <c r="BH4221" s="340"/>
      <c r="BI4221" s="340"/>
      <c r="BJ4221" s="340"/>
      <c r="BK4221" s="340"/>
      <c r="BL4221" s="340"/>
      <c r="BM4221" s="340"/>
      <c r="BN4221" s="341"/>
      <c r="BO4221" s="76"/>
      <c r="BP4221" s="76"/>
      <c r="BQ4221" s="53"/>
      <c r="BR4221" s="53"/>
      <c r="BS4221" s="779"/>
    </row>
    <row r="4222" spans="1:71" ht="12" customHeight="1" thickTop="1" x14ac:dyDescent="0.4">
      <c r="A4222" s="779"/>
      <c r="B4222" s="780"/>
      <c r="C4222" s="779"/>
      <c r="D4222" s="779"/>
      <c r="E4222" s="779"/>
      <c r="F4222" s="781"/>
      <c r="G4222" s="781"/>
      <c r="H4222" s="779"/>
      <c r="I4222" s="779"/>
      <c r="J4222" s="779"/>
      <c r="K4222" s="779"/>
      <c r="L4222" s="779"/>
      <c r="M4222" s="779"/>
      <c r="N4222" s="779"/>
      <c r="O4222" s="779"/>
      <c r="P4222" s="779"/>
      <c r="Q4222" s="779"/>
      <c r="R4222" s="779"/>
      <c r="S4222" s="779"/>
      <c r="T4222" s="779"/>
      <c r="U4222" s="779"/>
      <c r="V4222" s="779"/>
      <c r="W4222" s="779"/>
      <c r="X4222" s="779"/>
      <c r="Y4222" s="779"/>
      <c r="Z4222" s="779"/>
      <c r="AA4222" s="779"/>
      <c r="AB4222" s="779"/>
      <c r="AC4222" s="779"/>
      <c r="AD4222" s="779"/>
      <c r="AE4222" s="779"/>
      <c r="AF4222" s="782"/>
      <c r="AG4222" s="782"/>
      <c r="AH4222" s="779"/>
      <c r="AI4222" s="779"/>
      <c r="AJ4222" s="779"/>
      <c r="AK4222" s="779"/>
      <c r="AL4222" s="779"/>
      <c r="AM4222" s="779"/>
      <c r="AN4222" s="779"/>
      <c r="AO4222" s="779"/>
      <c r="AP4222" s="779"/>
      <c r="AQ4222" s="779"/>
      <c r="AR4222" s="779"/>
      <c r="AS4222" s="779"/>
      <c r="AT4222" s="779"/>
      <c r="AU4222" s="779"/>
      <c r="AV4222" s="779"/>
      <c r="AW4222" s="779"/>
      <c r="AX4222" s="779"/>
      <c r="AY4222" s="779"/>
      <c r="AZ4222" s="779"/>
      <c r="BA4222" s="779"/>
      <c r="BB4222" s="779"/>
      <c r="BC4222" s="779"/>
      <c r="BD4222" s="779"/>
      <c r="BE4222" s="779"/>
      <c r="BF4222" s="779"/>
      <c r="BG4222" s="779"/>
      <c r="BH4222" s="779"/>
      <c r="BI4222" s="779"/>
      <c r="BJ4222" s="779"/>
      <c r="BK4222" s="779"/>
      <c r="BL4222" s="779"/>
      <c r="BM4222" s="779"/>
      <c r="BN4222" s="779"/>
      <c r="BO4222" s="783"/>
      <c r="BP4222" s="783"/>
      <c r="BQ4222" s="779"/>
      <c r="BR4222" s="779"/>
      <c r="BS4222" s="779"/>
    </row>
    <row r="4223" spans="1:71" s="57" customFormat="1" ht="46.5" x14ac:dyDescent="0.7">
      <c r="A4223" s="784"/>
      <c r="B4223" s="801" t="s">
        <v>9</v>
      </c>
      <c r="C4223" s="801"/>
      <c r="D4223" s="801"/>
      <c r="E4223" s="801"/>
      <c r="F4223" s="801"/>
      <c r="G4223" s="801"/>
      <c r="H4223" s="801"/>
      <c r="I4223" s="801"/>
      <c r="J4223" s="801"/>
      <c r="K4223" s="801"/>
      <c r="L4223" s="801"/>
      <c r="M4223" s="801"/>
      <c r="N4223" s="801"/>
      <c r="O4223" s="801"/>
      <c r="P4223" s="801"/>
      <c r="Q4223" s="801"/>
      <c r="R4223" s="801"/>
      <c r="S4223" s="801"/>
      <c r="T4223" s="801"/>
      <c r="U4223" s="801"/>
      <c r="V4223" s="801"/>
      <c r="W4223" s="801"/>
      <c r="X4223" s="801"/>
      <c r="Y4223" s="801"/>
      <c r="Z4223" s="801"/>
      <c r="AA4223" s="801"/>
      <c r="AB4223" s="801"/>
      <c r="AC4223" s="801"/>
      <c r="AD4223" s="801"/>
      <c r="AE4223" s="801"/>
      <c r="AF4223" s="801"/>
      <c r="AG4223" s="801"/>
      <c r="AH4223" s="801"/>
      <c r="AI4223" s="801"/>
      <c r="AJ4223" s="801"/>
      <c r="AK4223" s="801"/>
      <c r="AL4223" s="801"/>
      <c r="AM4223" s="801"/>
      <c r="AN4223" s="801"/>
      <c r="AO4223" s="801"/>
      <c r="AP4223" s="801"/>
      <c r="AQ4223" s="801"/>
      <c r="AR4223" s="801"/>
      <c r="AS4223" s="801"/>
      <c r="AT4223" s="801"/>
      <c r="AU4223" s="801"/>
      <c r="AV4223" s="801"/>
      <c r="AW4223" s="801"/>
      <c r="AX4223" s="801"/>
      <c r="AY4223" s="801"/>
      <c r="AZ4223" s="801"/>
      <c r="BA4223" s="801"/>
      <c r="BB4223" s="801"/>
      <c r="BC4223" s="801"/>
      <c r="BD4223" s="801"/>
      <c r="BE4223" s="801"/>
      <c r="BF4223" s="801"/>
      <c r="BG4223" s="801"/>
      <c r="BH4223" s="801"/>
      <c r="BI4223" s="801"/>
      <c r="BJ4223" s="801"/>
      <c r="BK4223" s="801"/>
      <c r="BL4223" s="801"/>
      <c r="BM4223" s="801"/>
      <c r="BN4223" s="801"/>
      <c r="BO4223" s="139"/>
      <c r="BP4223" s="139"/>
      <c r="BQ4223" s="56"/>
      <c r="BR4223" s="56"/>
      <c r="BS4223" s="784"/>
    </row>
    <row r="4224" spans="1:71" ht="11.1" customHeight="1" x14ac:dyDescent="0.4">
      <c r="A4224" s="779"/>
      <c r="B4224" s="140"/>
      <c r="C4224" s="141"/>
      <c r="D4224" s="141"/>
      <c r="E4224" s="141"/>
      <c r="F4224" s="142"/>
      <c r="G4224" s="142"/>
      <c r="H4224" s="141"/>
      <c r="I4224" s="141"/>
      <c r="J4224" s="141"/>
      <c r="K4224" s="141"/>
      <c r="L4224" s="141"/>
      <c r="M4224" s="141"/>
      <c r="N4224" s="141"/>
      <c r="O4224" s="141"/>
      <c r="P4224" s="141"/>
      <c r="Q4224" s="141"/>
      <c r="R4224" s="141"/>
      <c r="S4224" s="141"/>
      <c r="T4224" s="141"/>
      <c r="U4224" s="141"/>
      <c r="V4224" s="141"/>
      <c r="W4224" s="141"/>
      <c r="X4224" s="141"/>
      <c r="Y4224" s="141"/>
      <c r="Z4224" s="141"/>
      <c r="AA4224" s="141"/>
      <c r="AB4224" s="141"/>
      <c r="AC4224" s="141"/>
      <c r="AD4224" s="141"/>
      <c r="AE4224" s="141"/>
      <c r="AF4224" s="143"/>
      <c r="AG4224" s="143"/>
      <c r="AH4224" s="141"/>
      <c r="AI4224" s="141"/>
      <c r="AJ4224" s="141"/>
      <c r="AK4224" s="141"/>
      <c r="AL4224" s="141"/>
      <c r="AM4224" s="141"/>
      <c r="AN4224" s="141"/>
      <c r="AO4224" s="141"/>
      <c r="AP4224" s="141"/>
      <c r="AQ4224" s="141"/>
      <c r="AR4224" s="141"/>
      <c r="AS4224" s="141"/>
      <c r="AT4224" s="141"/>
      <c r="AU4224" s="141"/>
      <c r="AV4224" s="141"/>
      <c r="AW4224" s="141"/>
      <c r="AX4224" s="141"/>
      <c r="AY4224" s="141"/>
      <c r="AZ4224" s="141"/>
      <c r="BA4224" s="141"/>
      <c r="BB4224" s="141"/>
      <c r="BC4224" s="141"/>
      <c r="BD4224" s="141"/>
      <c r="BE4224" s="141"/>
      <c r="BF4224" s="141"/>
      <c r="BG4224" s="141"/>
      <c r="BH4224" s="141"/>
      <c r="BI4224" s="141"/>
      <c r="BJ4224" s="141"/>
      <c r="BK4224" s="141"/>
      <c r="BL4224" s="141"/>
      <c r="BM4224" s="141"/>
      <c r="BN4224" s="460"/>
      <c r="BO4224" s="460"/>
      <c r="BP4224" s="460"/>
      <c r="BQ4224" s="53"/>
      <c r="BR4224" s="53"/>
      <c r="BS4224" s="779"/>
    </row>
    <row r="4225" spans="1:71" s="58" customFormat="1" ht="36.75" customHeight="1" x14ac:dyDescent="0.4">
      <c r="A4225" s="780"/>
      <c r="B4225" s="140"/>
      <c r="C4225" s="140"/>
      <c r="D4225" s="793" t="s">
        <v>10</v>
      </c>
      <c r="E4225" s="461" t="str">
        <f>IF(ROSTER!D$3="","",ROSTER!D$3)</f>
        <v/>
      </c>
      <c r="F4225" s="461"/>
      <c r="G4225" s="461"/>
      <c r="H4225" s="461"/>
      <c r="I4225" s="461"/>
      <c r="J4225" s="461"/>
      <c r="K4225" s="461"/>
      <c r="L4225" s="461"/>
      <c r="M4225" s="461"/>
      <c r="N4225" s="461"/>
      <c r="O4225" s="461"/>
      <c r="P4225" s="461"/>
      <c r="Q4225" s="461"/>
      <c r="R4225" s="461"/>
      <c r="S4225" s="461"/>
      <c r="T4225" s="461"/>
      <c r="U4225" s="461"/>
      <c r="V4225" s="461"/>
      <c r="W4225" s="461"/>
      <c r="X4225" s="461"/>
      <c r="Y4225" s="461"/>
      <c r="Z4225" s="461"/>
      <c r="AA4225" s="461"/>
      <c r="AB4225" s="461"/>
      <c r="AC4225" s="461"/>
      <c r="AD4225" s="144"/>
      <c r="AE4225" s="792" t="s">
        <v>11</v>
      </c>
      <c r="AF4225" s="792"/>
      <c r="AG4225" s="792"/>
      <c r="AH4225" s="792"/>
      <c r="AI4225" s="792"/>
      <c r="AJ4225" s="792"/>
      <c r="AK4225" s="792"/>
      <c r="AL4225" s="792"/>
      <c r="AM4225" s="792"/>
      <c r="AN4225" s="462"/>
      <c r="AO4225" s="462"/>
      <c r="AP4225" s="462"/>
      <c r="AQ4225" s="462"/>
      <c r="AR4225" s="462"/>
      <c r="AS4225" s="462"/>
      <c r="AT4225" s="462"/>
      <c r="AU4225" s="462"/>
      <c r="AV4225" s="462"/>
      <c r="AW4225" s="462"/>
      <c r="AX4225" s="462"/>
      <c r="AY4225" s="462"/>
      <c r="AZ4225" s="462"/>
      <c r="BA4225" s="462"/>
      <c r="BB4225" s="462"/>
      <c r="BC4225" s="462"/>
      <c r="BD4225" s="462"/>
      <c r="BE4225" s="462"/>
      <c r="BF4225" s="462"/>
      <c r="BG4225" s="462"/>
      <c r="BH4225" s="462"/>
      <c r="BI4225" s="462"/>
      <c r="BJ4225" s="462"/>
      <c r="BK4225" s="462"/>
      <c r="BL4225" s="462"/>
      <c r="BM4225" s="462"/>
      <c r="BN4225" s="460"/>
      <c r="BO4225" s="460"/>
      <c r="BP4225" s="460"/>
      <c r="BQ4225" s="54"/>
      <c r="BR4225" s="54"/>
      <c r="BS4225" s="780"/>
    </row>
    <row r="4226" spans="1:71" ht="8.85" customHeight="1" x14ac:dyDescent="0.4">
      <c r="A4226" s="785"/>
      <c r="B4226" s="140"/>
      <c r="C4226" s="143" t="s">
        <v>34</v>
      </c>
      <c r="D4226" s="143"/>
      <c r="E4226" s="143"/>
      <c r="F4226" s="145"/>
      <c r="G4226" s="145"/>
      <c r="H4226" s="143"/>
      <c r="I4226" s="143"/>
      <c r="J4226" s="146"/>
      <c r="K4226" s="146"/>
      <c r="L4226" s="146"/>
      <c r="M4226" s="146"/>
      <c r="N4226" s="146"/>
      <c r="O4226" s="146"/>
      <c r="P4226" s="146"/>
      <c r="Q4226" s="146"/>
      <c r="R4226" s="146"/>
      <c r="S4226" s="146"/>
      <c r="T4226" s="146"/>
      <c r="U4226" s="146"/>
      <c r="V4226" s="146"/>
      <c r="W4226" s="146"/>
      <c r="X4226" s="146"/>
      <c r="Y4226" s="146"/>
      <c r="Z4226" s="146"/>
      <c r="AA4226" s="146"/>
      <c r="AB4226" s="146"/>
      <c r="AC4226" s="146"/>
      <c r="AD4226" s="146"/>
      <c r="AE4226" s="146"/>
      <c r="AF4226" s="146"/>
      <c r="AG4226" s="143"/>
      <c r="AH4226" s="147"/>
      <c r="AI4226" s="148"/>
      <c r="AJ4226" s="148"/>
      <c r="AK4226" s="148"/>
      <c r="AL4226" s="148"/>
      <c r="AM4226" s="148"/>
      <c r="AN4226" s="148"/>
      <c r="AO4226" s="149"/>
      <c r="AP4226" s="150"/>
      <c r="AQ4226" s="150"/>
      <c r="AR4226" s="150"/>
      <c r="AS4226" s="150"/>
      <c r="AT4226" s="150"/>
      <c r="AU4226" s="150"/>
      <c r="AV4226" s="150"/>
      <c r="AW4226" s="150"/>
      <c r="AX4226" s="150"/>
      <c r="AY4226" s="150"/>
      <c r="AZ4226" s="150"/>
      <c r="BA4226" s="150"/>
      <c r="BB4226" s="150"/>
      <c r="BC4226" s="150"/>
      <c r="BD4226" s="150"/>
      <c r="BE4226" s="150"/>
      <c r="BF4226" s="150"/>
      <c r="BG4226" s="150"/>
      <c r="BH4226" s="150"/>
      <c r="BI4226" s="150"/>
      <c r="BJ4226" s="150"/>
      <c r="BK4226" s="150"/>
      <c r="BL4226" s="150"/>
      <c r="BM4226" s="150"/>
      <c r="BN4226" s="150"/>
      <c r="BO4226" s="151"/>
      <c r="BP4226" s="151"/>
      <c r="BQ4226" s="59"/>
      <c r="BR4226" s="59"/>
      <c r="BS4226" s="785"/>
    </row>
    <row r="4227" spans="1:71" s="58" customFormat="1" ht="42.75" x14ac:dyDescent="0.4">
      <c r="A4227" s="780"/>
      <c r="B4227" s="140"/>
      <c r="C4227" s="794" t="s">
        <v>33</v>
      </c>
      <c r="D4227" s="794"/>
      <c r="E4227" s="463"/>
      <c r="F4227" s="463"/>
      <c r="G4227" s="463"/>
      <c r="H4227" s="463"/>
      <c r="I4227" s="463"/>
      <c r="J4227" s="463"/>
      <c r="K4227" s="463"/>
      <c r="L4227" s="463"/>
      <c r="M4227" s="463"/>
      <c r="N4227" s="463"/>
      <c r="O4227" s="463"/>
      <c r="P4227" s="463"/>
      <c r="Q4227" s="463"/>
      <c r="R4227" s="463"/>
      <c r="S4227" s="463"/>
      <c r="T4227" s="463"/>
      <c r="U4227" s="463"/>
      <c r="V4227" s="463"/>
      <c r="W4227" s="463"/>
      <c r="X4227" s="463"/>
      <c r="Y4227" s="463"/>
      <c r="Z4227" s="463"/>
      <c r="AA4227" s="463"/>
      <c r="AB4227" s="463"/>
      <c r="AC4227" s="463"/>
      <c r="AD4227" s="144"/>
      <c r="AE4227" s="185" t="s">
        <v>18</v>
      </c>
      <c r="AF4227" s="185"/>
      <c r="AG4227" s="185"/>
      <c r="AH4227" s="792" t="s">
        <v>18</v>
      </c>
      <c r="AI4227" s="792"/>
      <c r="AJ4227" s="792"/>
      <c r="AK4227" s="792"/>
      <c r="AL4227" s="792"/>
      <c r="AM4227" s="792"/>
      <c r="AN4227" s="463"/>
      <c r="AO4227" s="463"/>
      <c r="AP4227" s="463"/>
      <c r="AQ4227" s="463"/>
      <c r="AR4227" s="463"/>
      <c r="AS4227" s="463"/>
      <c r="AT4227" s="463"/>
      <c r="AU4227" s="463"/>
      <c r="AV4227" s="463"/>
      <c r="AW4227" s="463"/>
      <c r="AX4227" s="463"/>
      <c r="AY4227" s="463"/>
      <c r="AZ4227" s="463"/>
      <c r="BA4227" s="792" t="s">
        <v>12</v>
      </c>
      <c r="BB4227" s="792"/>
      <c r="BC4227" s="792"/>
      <c r="BD4227" s="464"/>
      <c r="BE4227" s="464"/>
      <c r="BF4227" s="464"/>
      <c r="BG4227" s="464"/>
      <c r="BH4227" s="464"/>
      <c r="BI4227" s="464"/>
      <c r="BJ4227" s="464"/>
      <c r="BK4227" s="464"/>
      <c r="BL4227" s="464"/>
      <c r="BM4227" s="464"/>
      <c r="BN4227" s="152"/>
      <c r="BO4227" s="153"/>
      <c r="BP4227" s="153"/>
      <c r="BQ4227" s="60">
        <f>IF(BD4227=0,0,1)</f>
        <v>0</v>
      </c>
      <c r="BR4227" s="61">
        <f>IF((BF4281+BJ4281)&gt;(AU4281+AY4281),1,0)</f>
        <v>0</v>
      </c>
      <c r="BS4227" s="786"/>
    </row>
    <row r="4228" spans="1:71" ht="9.6" customHeight="1" x14ac:dyDescent="0.4">
      <c r="A4228" s="779"/>
      <c r="B4228" s="140"/>
      <c r="C4228" s="141"/>
      <c r="D4228" s="141"/>
      <c r="E4228" s="141"/>
      <c r="F4228" s="142"/>
      <c r="G4228" s="142"/>
      <c r="H4228" s="141"/>
      <c r="I4228" s="141"/>
      <c r="J4228" s="141"/>
      <c r="K4228" s="141"/>
      <c r="L4228" s="141"/>
      <c r="M4228" s="141"/>
      <c r="N4228" s="141"/>
      <c r="O4228" s="141"/>
      <c r="P4228" s="141"/>
      <c r="Q4228" s="141"/>
      <c r="R4228" s="141"/>
      <c r="S4228" s="141"/>
      <c r="T4228" s="141"/>
      <c r="U4228" s="141"/>
      <c r="V4228" s="141"/>
      <c r="W4228" s="141"/>
      <c r="X4228" s="141"/>
      <c r="Y4228" s="141"/>
      <c r="Z4228" s="141"/>
      <c r="AA4228" s="141"/>
      <c r="AB4228" s="141"/>
      <c r="AC4228" s="141"/>
      <c r="AD4228" s="141"/>
      <c r="AE4228" s="141"/>
      <c r="AF4228" s="143"/>
      <c r="AG4228" s="143"/>
      <c r="AH4228" s="141"/>
      <c r="AI4228" s="141"/>
      <c r="AJ4228" s="141"/>
      <c r="AK4228" s="141"/>
      <c r="AL4228" s="141"/>
      <c r="AM4228" s="141"/>
      <c r="AN4228" s="141"/>
      <c r="AO4228" s="141"/>
      <c r="AP4228" s="141"/>
      <c r="AQ4228" s="141"/>
      <c r="AR4228" s="141"/>
      <c r="AS4228" s="141"/>
      <c r="AT4228" s="141"/>
      <c r="AU4228" s="141"/>
      <c r="AV4228" s="141"/>
      <c r="AW4228" s="141"/>
      <c r="AX4228" s="141"/>
      <c r="AY4228" s="141"/>
      <c r="AZ4228" s="141"/>
      <c r="BA4228" s="141"/>
      <c r="BB4228" s="141"/>
      <c r="BC4228" s="141"/>
      <c r="BD4228" s="141"/>
      <c r="BE4228" s="141"/>
      <c r="BF4228" s="141"/>
      <c r="BG4228" s="141"/>
      <c r="BH4228" s="141"/>
      <c r="BI4228" s="141"/>
      <c r="BJ4228" s="141"/>
      <c r="BK4228" s="141"/>
      <c r="BL4228" s="141"/>
      <c r="BM4228" s="141"/>
      <c r="BN4228" s="141"/>
      <c r="BO4228" s="154"/>
      <c r="BP4228" s="154"/>
      <c r="BQ4228" s="53"/>
      <c r="BR4228" s="53"/>
      <c r="BS4228" s="779"/>
    </row>
    <row r="4229" spans="1:71" ht="8.85" customHeight="1" thickBot="1" x14ac:dyDescent="0.45">
      <c r="A4229" s="779"/>
      <c r="B4229" s="155"/>
      <c r="C4229" s="156"/>
      <c r="D4229" s="156"/>
      <c r="E4229" s="156"/>
      <c r="F4229" s="157"/>
      <c r="G4229" s="157"/>
      <c r="H4229" s="156"/>
      <c r="I4229" s="156"/>
      <c r="J4229" s="156"/>
      <c r="K4229" s="156"/>
      <c r="L4229" s="156"/>
      <c r="M4229" s="156"/>
      <c r="N4229" s="156"/>
      <c r="O4229" s="156"/>
      <c r="P4229" s="156"/>
      <c r="Q4229" s="156"/>
      <c r="R4229" s="156"/>
      <c r="S4229" s="156"/>
      <c r="T4229" s="156"/>
      <c r="U4229" s="156"/>
      <c r="V4229" s="156"/>
      <c r="W4229" s="156"/>
      <c r="X4229" s="156"/>
      <c r="Y4229" s="156"/>
      <c r="Z4229" s="156"/>
      <c r="AA4229" s="156"/>
      <c r="AB4229" s="156"/>
      <c r="AC4229" s="156"/>
      <c r="AD4229" s="156"/>
      <c r="AE4229" s="156"/>
      <c r="AF4229" s="158"/>
      <c r="AG4229" s="158"/>
      <c r="AH4229" s="156"/>
      <c r="AI4229" s="156"/>
      <c r="AJ4229" s="156"/>
      <c r="AK4229" s="156"/>
      <c r="AL4229" s="156"/>
      <c r="AM4229" s="156"/>
      <c r="AN4229" s="156"/>
      <c r="AO4229" s="156"/>
      <c r="AP4229" s="156"/>
      <c r="AQ4229" s="156"/>
      <c r="AR4229" s="156"/>
      <c r="AS4229" s="156"/>
      <c r="AT4229" s="156"/>
      <c r="AU4229" s="156"/>
      <c r="AV4229" s="156"/>
      <c r="AW4229" s="156"/>
      <c r="AX4229" s="156"/>
      <c r="AY4229" s="156"/>
      <c r="AZ4229" s="156"/>
      <c r="BA4229" s="156"/>
      <c r="BB4229" s="156"/>
      <c r="BC4229" s="156"/>
      <c r="BD4229" s="156"/>
      <c r="BE4229" s="156"/>
      <c r="BF4229" s="156"/>
      <c r="BG4229" s="156"/>
      <c r="BH4229" s="156"/>
      <c r="BI4229" s="156"/>
      <c r="BJ4229" s="156"/>
      <c r="BK4229" s="156"/>
      <c r="BL4229" s="156"/>
      <c r="BM4229" s="156"/>
      <c r="BN4229" s="156"/>
      <c r="BO4229" s="159"/>
      <c r="BP4229" s="159"/>
      <c r="BQ4229" s="53"/>
      <c r="BR4229" s="53"/>
      <c r="BS4229" s="779"/>
    </row>
    <row r="4230" spans="1:71" s="58" customFormat="1" ht="33.6" customHeight="1" thickTop="1" x14ac:dyDescent="0.4">
      <c r="A4230" s="786"/>
      <c r="B4230" s="795" t="s">
        <v>0</v>
      </c>
      <c r="C4230" s="796" t="s">
        <v>1</v>
      </c>
      <c r="D4230" s="797"/>
      <c r="E4230" s="221" t="s">
        <v>24</v>
      </c>
      <c r="F4230" s="466" t="s">
        <v>96</v>
      </c>
      <c r="G4230" s="466" t="s">
        <v>97</v>
      </c>
      <c r="H4230" s="468" t="s">
        <v>36</v>
      </c>
      <c r="I4230" s="469"/>
      <c r="J4230" s="472" t="s">
        <v>7</v>
      </c>
      <c r="K4230" s="472"/>
      <c r="L4230" s="472"/>
      <c r="M4230" s="472"/>
      <c r="N4230" s="472"/>
      <c r="O4230" s="472"/>
      <c r="P4230" s="472" t="s">
        <v>2</v>
      </c>
      <c r="Q4230" s="472"/>
      <c r="R4230" s="472"/>
      <c r="S4230" s="472"/>
      <c r="T4230" s="472"/>
      <c r="U4230" s="472"/>
      <c r="V4230" s="473" t="s">
        <v>30</v>
      </c>
      <c r="W4230" s="474"/>
      <c r="X4230" s="473" t="s">
        <v>31</v>
      </c>
      <c r="Y4230" s="474"/>
      <c r="Z4230" s="477" t="s">
        <v>39</v>
      </c>
      <c r="AA4230" s="478"/>
      <c r="AB4230" s="481" t="s">
        <v>6</v>
      </c>
      <c r="AC4230" s="481"/>
      <c r="AD4230" s="481"/>
      <c r="AE4230" s="481"/>
      <c r="AF4230" s="481"/>
      <c r="AG4230" s="481"/>
      <c r="AH4230" s="472" t="s">
        <v>59</v>
      </c>
      <c r="AI4230" s="472"/>
      <c r="AJ4230" s="472"/>
      <c r="AK4230" s="472"/>
      <c r="AL4230" s="472"/>
      <c r="AM4230" s="472"/>
      <c r="AN4230" s="472" t="s">
        <v>60</v>
      </c>
      <c r="AO4230" s="472"/>
      <c r="AP4230" s="472"/>
      <c r="AQ4230" s="472"/>
      <c r="AR4230" s="472"/>
      <c r="AS4230" s="472"/>
      <c r="AT4230" s="472" t="s">
        <v>61</v>
      </c>
      <c r="AU4230" s="472"/>
      <c r="AV4230" s="472"/>
      <c r="AW4230" s="472"/>
      <c r="AX4230" s="472"/>
      <c r="AY4230" s="482"/>
      <c r="AZ4230" s="472" t="s">
        <v>4</v>
      </c>
      <c r="BA4230" s="472"/>
      <c r="BB4230" s="472"/>
      <c r="BC4230" s="472"/>
      <c r="BD4230" s="472"/>
      <c r="BE4230" s="472"/>
      <c r="BF4230" s="472" t="s">
        <v>62</v>
      </c>
      <c r="BG4230" s="472"/>
      <c r="BH4230" s="472"/>
      <c r="BI4230" s="472"/>
      <c r="BJ4230" s="472"/>
      <c r="BK4230" s="483"/>
      <c r="BL4230" s="484" t="s">
        <v>22</v>
      </c>
      <c r="BM4230" s="485"/>
      <c r="BN4230" s="486"/>
      <c r="BO4230" s="490" t="s">
        <v>76</v>
      </c>
      <c r="BP4230" s="490" t="s">
        <v>77</v>
      </c>
      <c r="BQ4230" s="62"/>
      <c r="BR4230" s="62"/>
      <c r="BS4230" s="786"/>
    </row>
    <row r="4231" spans="1:71" s="64" customFormat="1" ht="45" customHeight="1" x14ac:dyDescent="0.35">
      <c r="A4231" s="787"/>
      <c r="B4231" s="798"/>
      <c r="C4231" s="799"/>
      <c r="D4231" s="800"/>
      <c r="E4231" s="220" t="s">
        <v>98</v>
      </c>
      <c r="F4231" s="467"/>
      <c r="G4231" s="467"/>
      <c r="H4231" s="470"/>
      <c r="I4231" s="471"/>
      <c r="J4231" s="492" t="s">
        <v>15</v>
      </c>
      <c r="K4231" s="493"/>
      <c r="L4231" s="494" t="s">
        <v>16</v>
      </c>
      <c r="M4231" s="495"/>
      <c r="N4231" s="496" t="s">
        <v>17</v>
      </c>
      <c r="O4231" s="497" t="s">
        <v>8</v>
      </c>
      <c r="P4231" s="498" t="s">
        <v>103</v>
      </c>
      <c r="Q4231" s="499"/>
      <c r="R4231" s="500" t="s">
        <v>104</v>
      </c>
      <c r="S4231" s="501"/>
      <c r="T4231" s="502" t="s">
        <v>21</v>
      </c>
      <c r="U4231" s="503"/>
      <c r="V4231" s="475"/>
      <c r="W4231" s="476"/>
      <c r="X4231" s="475"/>
      <c r="Y4231" s="476"/>
      <c r="Z4231" s="479"/>
      <c r="AA4231" s="480"/>
      <c r="AB4231" s="504" t="s">
        <v>43</v>
      </c>
      <c r="AC4231" s="505"/>
      <c r="AD4231" s="506" t="s">
        <v>20</v>
      </c>
      <c r="AE4231" s="507" t="s">
        <v>3</v>
      </c>
      <c r="AF4231" s="508" t="s">
        <v>5</v>
      </c>
      <c r="AG4231" s="509"/>
      <c r="AH4231" s="492" t="s">
        <v>43</v>
      </c>
      <c r="AI4231" s="493"/>
      <c r="AJ4231" s="494" t="s">
        <v>20</v>
      </c>
      <c r="AK4231" s="495" t="s">
        <v>3</v>
      </c>
      <c r="AL4231" s="510" t="s">
        <v>5</v>
      </c>
      <c r="AM4231" s="511"/>
      <c r="AN4231" s="492" t="s">
        <v>43</v>
      </c>
      <c r="AO4231" s="493"/>
      <c r="AP4231" s="494" t="s">
        <v>20</v>
      </c>
      <c r="AQ4231" s="495" t="s">
        <v>3</v>
      </c>
      <c r="AR4231" s="510" t="s">
        <v>5</v>
      </c>
      <c r="AS4231" s="511"/>
      <c r="AT4231" s="465" t="s">
        <v>43</v>
      </c>
      <c r="AU4231" s="512"/>
      <c r="AV4231" s="513" t="s">
        <v>20</v>
      </c>
      <c r="AW4231" s="514" t="s">
        <v>3</v>
      </c>
      <c r="AX4231" s="510" t="s">
        <v>5</v>
      </c>
      <c r="AY4231" s="515"/>
      <c r="AZ4231" s="492" t="s">
        <v>43</v>
      </c>
      <c r="BA4231" s="493"/>
      <c r="BB4231" s="494" t="s">
        <v>20</v>
      </c>
      <c r="BC4231" s="495" t="s">
        <v>3</v>
      </c>
      <c r="BD4231" s="510" t="s">
        <v>5</v>
      </c>
      <c r="BE4231" s="511"/>
      <c r="BF4231" s="465" t="s">
        <v>43</v>
      </c>
      <c r="BG4231" s="512"/>
      <c r="BH4231" s="513" t="s">
        <v>20</v>
      </c>
      <c r="BI4231" s="514" t="s">
        <v>3</v>
      </c>
      <c r="BJ4231" s="510" t="s">
        <v>5</v>
      </c>
      <c r="BK4231" s="511"/>
      <c r="BL4231" s="487"/>
      <c r="BM4231" s="488"/>
      <c r="BN4231" s="489"/>
      <c r="BO4231" s="491"/>
      <c r="BP4231" s="491"/>
      <c r="BQ4231" s="63"/>
      <c r="BR4231" s="63"/>
      <c r="BS4231" s="787"/>
    </row>
    <row r="4232" spans="1:71" ht="23.85" customHeight="1" x14ac:dyDescent="0.35">
      <c r="A4232" s="788"/>
      <c r="B4232" s="458" t="str">
        <f>IF(ROSTER!B$8="","",ROSTER!B$8)</f>
        <v/>
      </c>
      <c r="C4232" s="416" t="str">
        <f>IF(ROSTER!C$8="","",ROSTER!C$8)</f>
        <v/>
      </c>
      <c r="D4232" s="417"/>
      <c r="E4232" s="418"/>
      <c r="F4232" s="420">
        <f>IF(E4232="y",1,IF(E4232="S",1,0))</f>
        <v>0</v>
      </c>
      <c r="G4232" s="422">
        <f>IF(E4232="S",1,0)</f>
        <v>0</v>
      </c>
      <c r="H4232" s="424"/>
      <c r="I4232" s="425"/>
      <c r="J4232" s="428"/>
      <c r="K4232" s="429"/>
      <c r="L4232" s="432"/>
      <c r="M4232" s="433"/>
      <c r="N4232" s="436">
        <f>L4232+J4232</f>
        <v>0</v>
      </c>
      <c r="O4232" s="437"/>
      <c r="P4232" s="428"/>
      <c r="Q4232" s="429"/>
      <c r="R4232" s="432"/>
      <c r="S4232" s="440"/>
      <c r="T4232" s="432"/>
      <c r="U4232" s="425"/>
      <c r="V4232" s="440"/>
      <c r="W4232" s="425"/>
      <c r="X4232" s="428"/>
      <c r="Y4232" s="425"/>
      <c r="Z4232" s="428"/>
      <c r="AA4232" s="425"/>
      <c r="AB4232" s="428"/>
      <c r="AC4232" s="429"/>
      <c r="AD4232" s="432"/>
      <c r="AE4232" s="433"/>
      <c r="AF4232" s="442">
        <f>IF(AB4232=0,0,(AD4232/AB4232)*100)</f>
        <v>0</v>
      </c>
      <c r="AG4232" s="443"/>
      <c r="AH4232" s="428"/>
      <c r="AI4232" s="429"/>
      <c r="AJ4232" s="432"/>
      <c r="AK4232" s="433"/>
      <c r="AL4232" s="446">
        <f>IF(AH4232=0,0,(AJ4232/AH4232)*100)</f>
        <v>0</v>
      </c>
      <c r="AM4232" s="447"/>
      <c r="AN4232" s="428"/>
      <c r="AO4232" s="429"/>
      <c r="AP4232" s="432"/>
      <c r="AQ4232" s="433"/>
      <c r="AR4232" s="446">
        <f>IF(AN4232=0,0,(AP4232/AN4232)*100)</f>
        <v>0</v>
      </c>
      <c r="AS4232" s="447"/>
      <c r="AT4232" s="450">
        <f>AB4232+AH4232+AN4232</f>
        <v>0</v>
      </c>
      <c r="AU4232" s="451"/>
      <c r="AV4232" s="454">
        <f>AD4232+AJ4232+AP4232</f>
        <v>0</v>
      </c>
      <c r="AW4232" s="455"/>
      <c r="AX4232" s="446">
        <f>IF(AT4232=0,0,(AV4232/AT4232)*100)</f>
        <v>0</v>
      </c>
      <c r="AY4232" s="447"/>
      <c r="AZ4232" s="428"/>
      <c r="BA4232" s="429"/>
      <c r="BB4232" s="432"/>
      <c r="BC4232" s="433"/>
      <c r="BD4232" s="446">
        <f>IF(AZ4232=0,0,(BB4232/AZ4232)*100)</f>
        <v>0</v>
      </c>
      <c r="BE4232" s="447"/>
      <c r="BF4232" s="450">
        <f>AT4232+AZ4232</f>
        <v>0</v>
      </c>
      <c r="BG4232" s="451"/>
      <c r="BH4232" s="454">
        <f>AV4232+BB4232</f>
        <v>0</v>
      </c>
      <c r="BI4232" s="455"/>
      <c r="BJ4232" s="446">
        <f>IF(BF4232=0,0,(BH4232/BF4232)*100)</f>
        <v>0</v>
      </c>
      <c r="BK4232" s="447"/>
      <c r="BL4232" s="406">
        <f>(AD4232*2)+(AJ4232*2)+(AP4232*3)+BB4232</f>
        <v>0</v>
      </c>
      <c r="BM4232" s="407"/>
      <c r="BN4232" s="408"/>
      <c r="BO4232" s="404" t="e">
        <f>(BL4232*BR$2468)+(N4232*BR$2469)+(X4232*BR$2470)+(R4232*BR$2471)+(V4232*BR$2472)+(Z4232*BR$2473)</f>
        <v>#REF!</v>
      </c>
      <c r="BP4232" s="404" t="e">
        <f>((AZ4232-BB4232)*BR$2475)+((AT4232-AV4232)*BR$2474)+(H4232*BR$2476)+(P4232*BR$2477)</f>
        <v>#REF!</v>
      </c>
      <c r="BQ4232" s="65" t="s">
        <v>65</v>
      </c>
      <c r="BR4232" s="66" t="e">
        <f>IF(#REF!="B",#REF!,IF(#REF!="C",#REF!,#REF!))</f>
        <v>#REF!</v>
      </c>
      <c r="BS4232" s="787"/>
    </row>
    <row r="4233" spans="1:71" ht="23.85" customHeight="1" x14ac:dyDescent="0.35">
      <c r="A4233" s="788"/>
      <c r="B4233" s="459"/>
      <c r="C4233" s="412" t="str">
        <f>IF(ROSTER!D$8="","",ROSTER!D$8)</f>
        <v/>
      </c>
      <c r="D4233" s="413"/>
      <c r="E4233" s="419"/>
      <c r="F4233" s="421"/>
      <c r="G4233" s="423"/>
      <c r="H4233" s="426"/>
      <c r="I4233" s="427"/>
      <c r="J4233" s="430"/>
      <c r="K4233" s="431"/>
      <c r="L4233" s="434"/>
      <c r="M4233" s="435"/>
      <c r="N4233" s="438" t="s">
        <v>14</v>
      </c>
      <c r="O4233" s="439"/>
      <c r="P4233" s="430"/>
      <c r="Q4233" s="431"/>
      <c r="R4233" s="434"/>
      <c r="S4233" s="441"/>
      <c r="T4233" s="434"/>
      <c r="U4233" s="427"/>
      <c r="V4233" s="441"/>
      <c r="W4233" s="427"/>
      <c r="X4233" s="430"/>
      <c r="Y4233" s="427"/>
      <c r="Z4233" s="430"/>
      <c r="AA4233" s="427"/>
      <c r="AB4233" s="430"/>
      <c r="AC4233" s="431"/>
      <c r="AD4233" s="434"/>
      <c r="AE4233" s="435"/>
      <c r="AF4233" s="444"/>
      <c r="AG4233" s="445"/>
      <c r="AH4233" s="430"/>
      <c r="AI4233" s="431"/>
      <c r="AJ4233" s="434"/>
      <c r="AK4233" s="435"/>
      <c r="AL4233" s="448"/>
      <c r="AM4233" s="449"/>
      <c r="AN4233" s="430"/>
      <c r="AO4233" s="431"/>
      <c r="AP4233" s="434"/>
      <c r="AQ4233" s="435"/>
      <c r="AR4233" s="448"/>
      <c r="AS4233" s="449"/>
      <c r="AT4233" s="452"/>
      <c r="AU4233" s="453"/>
      <c r="AV4233" s="456"/>
      <c r="AW4233" s="457"/>
      <c r="AX4233" s="448"/>
      <c r="AY4233" s="449"/>
      <c r="AZ4233" s="430"/>
      <c r="BA4233" s="431"/>
      <c r="BB4233" s="434"/>
      <c r="BC4233" s="435"/>
      <c r="BD4233" s="448"/>
      <c r="BE4233" s="449"/>
      <c r="BF4233" s="452"/>
      <c r="BG4233" s="453"/>
      <c r="BH4233" s="456"/>
      <c r="BI4233" s="457"/>
      <c r="BJ4233" s="448"/>
      <c r="BK4233" s="449"/>
      <c r="BL4233" s="409"/>
      <c r="BM4233" s="410"/>
      <c r="BN4233" s="411"/>
      <c r="BO4233" s="405"/>
      <c r="BP4233" s="405"/>
      <c r="BQ4233" s="65" t="s">
        <v>66</v>
      </c>
      <c r="BR4233" s="66" t="e">
        <f>IF(#REF!="B",#REF!,IF(#REF!="C",#REF!,#REF!))</f>
        <v>#REF!</v>
      </c>
      <c r="BS4233" s="787"/>
    </row>
    <row r="4234" spans="1:71" ht="21.75" customHeight="1" x14ac:dyDescent="0.35">
      <c r="A4234" s="779"/>
      <c r="B4234" s="458" t="str">
        <f>IF(ROSTER!B$10="","",ROSTER!B$10)</f>
        <v/>
      </c>
      <c r="C4234" s="416" t="str">
        <f>IF(ROSTER!C$10="","",ROSTER!C$10)</f>
        <v/>
      </c>
      <c r="D4234" s="417"/>
      <c r="E4234" s="418"/>
      <c r="F4234" s="420">
        <f>IF(E4234="y",1,IF(E4234="S",1,0))</f>
        <v>0</v>
      </c>
      <c r="G4234" s="422">
        <f>IF(E4234="S",1,0)</f>
        <v>0</v>
      </c>
      <c r="H4234" s="424"/>
      <c r="I4234" s="425"/>
      <c r="J4234" s="428"/>
      <c r="K4234" s="429"/>
      <c r="L4234" s="432"/>
      <c r="M4234" s="433"/>
      <c r="N4234" s="436">
        <f>L4234+J4234</f>
        <v>0</v>
      </c>
      <c r="O4234" s="437"/>
      <c r="P4234" s="428"/>
      <c r="Q4234" s="429"/>
      <c r="R4234" s="432"/>
      <c r="S4234" s="440"/>
      <c r="T4234" s="432"/>
      <c r="U4234" s="425"/>
      <c r="V4234" s="440"/>
      <c r="W4234" s="425"/>
      <c r="X4234" s="428"/>
      <c r="Y4234" s="425"/>
      <c r="Z4234" s="428"/>
      <c r="AA4234" s="425"/>
      <c r="AB4234" s="428"/>
      <c r="AC4234" s="429"/>
      <c r="AD4234" s="432"/>
      <c r="AE4234" s="433"/>
      <c r="AF4234" s="442">
        <f>IF(AB4234=0,0,(AD4234/AB4234)*100)</f>
        <v>0</v>
      </c>
      <c r="AG4234" s="443"/>
      <c r="AH4234" s="428"/>
      <c r="AI4234" s="429"/>
      <c r="AJ4234" s="432"/>
      <c r="AK4234" s="433"/>
      <c r="AL4234" s="446">
        <f>IF(AH4234=0,0,(AJ4234/AH4234)*100)</f>
        <v>0</v>
      </c>
      <c r="AM4234" s="447"/>
      <c r="AN4234" s="428"/>
      <c r="AO4234" s="429"/>
      <c r="AP4234" s="432"/>
      <c r="AQ4234" s="433"/>
      <c r="AR4234" s="446">
        <f>IF(AN4234=0,0,(AP4234/AN4234)*100)</f>
        <v>0</v>
      </c>
      <c r="AS4234" s="447"/>
      <c r="AT4234" s="450">
        <f>AB4234+AH4234+AN4234</f>
        <v>0</v>
      </c>
      <c r="AU4234" s="451"/>
      <c r="AV4234" s="454">
        <f>AD4234+AJ4234+AP4234</f>
        <v>0</v>
      </c>
      <c r="AW4234" s="455"/>
      <c r="AX4234" s="446">
        <f>IF(AT4234=0,0,(AV4234/AT4234)*100)</f>
        <v>0</v>
      </c>
      <c r="AY4234" s="447"/>
      <c r="AZ4234" s="428"/>
      <c r="BA4234" s="429"/>
      <c r="BB4234" s="432"/>
      <c r="BC4234" s="433"/>
      <c r="BD4234" s="446">
        <f>IF(AZ4234=0,0,(BB4234/AZ4234)*100)</f>
        <v>0</v>
      </c>
      <c r="BE4234" s="447"/>
      <c r="BF4234" s="450">
        <f>AT4234+AZ4234</f>
        <v>0</v>
      </c>
      <c r="BG4234" s="451"/>
      <c r="BH4234" s="454">
        <f>AV4234+BB4234</f>
        <v>0</v>
      </c>
      <c r="BI4234" s="455"/>
      <c r="BJ4234" s="446">
        <f>IF(BF4234=0,0,(BH4234/BF4234)*100)</f>
        <v>0</v>
      </c>
      <c r="BK4234" s="447"/>
      <c r="BL4234" s="406">
        <f>(AD4234*2)+(AJ4234*2)+(AP4234*3)+BB4234</f>
        <v>0</v>
      </c>
      <c r="BM4234" s="407"/>
      <c r="BN4234" s="408"/>
      <c r="BO4234" s="404" t="e">
        <f>(BL4234*BR$2468)+(N4234*BR$2469)+(X4234*BR$2470)+(R4234*BR$2471)+(V4234*BR$2472)+(Z4234*BR$2473)</f>
        <v>#REF!</v>
      </c>
      <c r="BP4234" s="404" t="e">
        <f>((AZ4234-BB4234)*BR$2475)+((AT4234-AV4234)*BR$2474)+(H4234*BR$2476)+(P4234*BR$2477)</f>
        <v>#REF!</v>
      </c>
      <c r="BQ4234" s="65" t="s">
        <v>67</v>
      </c>
      <c r="BR4234" s="66" t="e">
        <f>IF(#REF!="B",#REF!,IF(#REF!="C",#REF!,#REF!))</f>
        <v>#REF!</v>
      </c>
      <c r="BS4234" s="787"/>
    </row>
    <row r="4235" spans="1:71" ht="21.75" customHeight="1" x14ac:dyDescent="0.35">
      <c r="A4235" s="779"/>
      <c r="B4235" s="459"/>
      <c r="C4235" s="412" t="str">
        <f>IF(ROSTER!D$10="","",ROSTER!D$10)</f>
        <v/>
      </c>
      <c r="D4235" s="413"/>
      <c r="E4235" s="419"/>
      <c r="F4235" s="421"/>
      <c r="G4235" s="423"/>
      <c r="H4235" s="426"/>
      <c r="I4235" s="427"/>
      <c r="J4235" s="430"/>
      <c r="K4235" s="431"/>
      <c r="L4235" s="434"/>
      <c r="M4235" s="435"/>
      <c r="N4235" s="438" t="s">
        <v>14</v>
      </c>
      <c r="O4235" s="439"/>
      <c r="P4235" s="430"/>
      <c r="Q4235" s="431"/>
      <c r="R4235" s="434"/>
      <c r="S4235" s="441"/>
      <c r="T4235" s="434"/>
      <c r="U4235" s="427"/>
      <c r="V4235" s="441"/>
      <c r="W4235" s="427"/>
      <c r="X4235" s="430"/>
      <c r="Y4235" s="427"/>
      <c r="Z4235" s="430"/>
      <c r="AA4235" s="427"/>
      <c r="AB4235" s="430"/>
      <c r="AC4235" s="431"/>
      <c r="AD4235" s="434"/>
      <c r="AE4235" s="435"/>
      <c r="AF4235" s="444"/>
      <c r="AG4235" s="445"/>
      <c r="AH4235" s="430"/>
      <c r="AI4235" s="431"/>
      <c r="AJ4235" s="434"/>
      <c r="AK4235" s="435"/>
      <c r="AL4235" s="448"/>
      <c r="AM4235" s="449"/>
      <c r="AN4235" s="430"/>
      <c r="AO4235" s="431"/>
      <c r="AP4235" s="434"/>
      <c r="AQ4235" s="435"/>
      <c r="AR4235" s="448"/>
      <c r="AS4235" s="449"/>
      <c r="AT4235" s="452"/>
      <c r="AU4235" s="453"/>
      <c r="AV4235" s="456"/>
      <c r="AW4235" s="457"/>
      <c r="AX4235" s="448"/>
      <c r="AY4235" s="449"/>
      <c r="AZ4235" s="430"/>
      <c r="BA4235" s="431"/>
      <c r="BB4235" s="434"/>
      <c r="BC4235" s="435"/>
      <c r="BD4235" s="448"/>
      <c r="BE4235" s="449"/>
      <c r="BF4235" s="452"/>
      <c r="BG4235" s="453"/>
      <c r="BH4235" s="456"/>
      <c r="BI4235" s="457"/>
      <c r="BJ4235" s="448"/>
      <c r="BK4235" s="449"/>
      <c r="BL4235" s="409"/>
      <c r="BM4235" s="410"/>
      <c r="BN4235" s="411"/>
      <c r="BO4235" s="405"/>
      <c r="BP4235" s="405"/>
      <c r="BQ4235" s="65" t="s">
        <v>68</v>
      </c>
      <c r="BR4235" s="66" t="e">
        <f>IF(#REF!="B",#REF!,IF(#REF!="C",#REF!,#REF!))</f>
        <v>#REF!</v>
      </c>
      <c r="BS4235" s="787"/>
    </row>
    <row r="4236" spans="1:71" ht="21.75" customHeight="1" x14ac:dyDescent="0.35">
      <c r="A4236" s="779"/>
      <c r="B4236" s="414" t="str">
        <f>IF(ROSTER!B$12="","",ROSTER!B$12)</f>
        <v/>
      </c>
      <c r="C4236" s="416" t="str">
        <f>IF(ROSTER!C$12="","",ROSTER!C$12)</f>
        <v/>
      </c>
      <c r="D4236" s="417"/>
      <c r="E4236" s="418"/>
      <c r="F4236" s="420">
        <f>IF(E4236="y",1,IF(E4236="S",1,0))</f>
        <v>0</v>
      </c>
      <c r="G4236" s="422">
        <f>IF(E4236="S",1,0)</f>
        <v>0</v>
      </c>
      <c r="H4236" s="424"/>
      <c r="I4236" s="425"/>
      <c r="J4236" s="428"/>
      <c r="K4236" s="429"/>
      <c r="L4236" s="432"/>
      <c r="M4236" s="433"/>
      <c r="N4236" s="436">
        <f>L4236+J4236</f>
        <v>0</v>
      </c>
      <c r="O4236" s="437"/>
      <c r="P4236" s="428"/>
      <c r="Q4236" s="429"/>
      <c r="R4236" s="432"/>
      <c r="S4236" s="440"/>
      <c r="T4236" s="432"/>
      <c r="U4236" s="425"/>
      <c r="V4236" s="440"/>
      <c r="W4236" s="425"/>
      <c r="X4236" s="428"/>
      <c r="Y4236" s="425"/>
      <c r="Z4236" s="428"/>
      <c r="AA4236" s="425"/>
      <c r="AB4236" s="428"/>
      <c r="AC4236" s="429"/>
      <c r="AD4236" s="432"/>
      <c r="AE4236" s="433"/>
      <c r="AF4236" s="442">
        <f>IF(AB4236=0,0,(AD4236/AB4236)*100)</f>
        <v>0</v>
      </c>
      <c r="AG4236" s="443"/>
      <c r="AH4236" s="428"/>
      <c r="AI4236" s="429"/>
      <c r="AJ4236" s="432"/>
      <c r="AK4236" s="433"/>
      <c r="AL4236" s="446">
        <f>IF(AH4236=0,0,(AJ4236/AH4236)*100)</f>
        <v>0</v>
      </c>
      <c r="AM4236" s="447"/>
      <c r="AN4236" s="428"/>
      <c r="AO4236" s="429"/>
      <c r="AP4236" s="432"/>
      <c r="AQ4236" s="433"/>
      <c r="AR4236" s="446">
        <f>IF(AN4236=0,0,(AP4236/AN4236)*100)</f>
        <v>0</v>
      </c>
      <c r="AS4236" s="447"/>
      <c r="AT4236" s="450">
        <f>AB4236+AH4236+AN4236</f>
        <v>0</v>
      </c>
      <c r="AU4236" s="451"/>
      <c r="AV4236" s="454">
        <f>AD4236+AJ4236+AP4236</f>
        <v>0</v>
      </c>
      <c r="AW4236" s="455"/>
      <c r="AX4236" s="446">
        <f>IF(AT4236=0,0,(AV4236/AT4236)*100)</f>
        <v>0</v>
      </c>
      <c r="AY4236" s="447"/>
      <c r="AZ4236" s="428"/>
      <c r="BA4236" s="429"/>
      <c r="BB4236" s="432"/>
      <c r="BC4236" s="433"/>
      <c r="BD4236" s="446">
        <f>IF(AZ4236=0,0,(BB4236/AZ4236)*100)</f>
        <v>0</v>
      </c>
      <c r="BE4236" s="447"/>
      <c r="BF4236" s="450">
        <f>AT4236+AZ4236</f>
        <v>0</v>
      </c>
      <c r="BG4236" s="451"/>
      <c r="BH4236" s="454">
        <f>AV4236+BB4236</f>
        <v>0</v>
      </c>
      <c r="BI4236" s="455"/>
      <c r="BJ4236" s="446">
        <f>IF(BF4236=0,0,(BH4236/BF4236)*100)</f>
        <v>0</v>
      </c>
      <c r="BK4236" s="447"/>
      <c r="BL4236" s="406">
        <f>(AD4236*2)+(AJ4236*2)+(AP4236*3)+BB4236</f>
        <v>0</v>
      </c>
      <c r="BM4236" s="407"/>
      <c r="BN4236" s="408"/>
      <c r="BO4236" s="404" t="e">
        <f>(BL4236*BR$2468)+(N4236*BR$2469)+(X4236*BR$2470)+(R4236*BR$2471)+(V4236*BR$2472)+(Z4236*BR$2473)</f>
        <v>#REF!</v>
      </c>
      <c r="BP4236" s="404" t="e">
        <f>((AZ4236-BB4236)*BR$2475)+((AT4236-AV4236)*BR$2474)+(H4236*BR$2476)+(P4236*BR$2477)</f>
        <v>#REF!</v>
      </c>
      <c r="BQ4236" s="65" t="s">
        <v>69</v>
      </c>
      <c r="BR4236" s="66" t="e">
        <f>IF(#REF!="B",#REF!,IF(#REF!="C",#REF!,#REF!))</f>
        <v>#REF!</v>
      </c>
      <c r="BS4236" s="787"/>
    </row>
    <row r="4237" spans="1:71" ht="21.75" customHeight="1" x14ac:dyDescent="0.35">
      <c r="A4237" s="779"/>
      <c r="B4237" s="415"/>
      <c r="C4237" s="412" t="str">
        <f>IF(ROSTER!D$12="","",ROSTER!D$12)</f>
        <v/>
      </c>
      <c r="D4237" s="413"/>
      <c r="E4237" s="419"/>
      <c r="F4237" s="421"/>
      <c r="G4237" s="423"/>
      <c r="H4237" s="426"/>
      <c r="I4237" s="427"/>
      <c r="J4237" s="430"/>
      <c r="K4237" s="431"/>
      <c r="L4237" s="434"/>
      <c r="M4237" s="435"/>
      <c r="N4237" s="438" t="s">
        <v>14</v>
      </c>
      <c r="O4237" s="439"/>
      <c r="P4237" s="430"/>
      <c r="Q4237" s="431"/>
      <c r="R4237" s="434"/>
      <c r="S4237" s="441"/>
      <c r="T4237" s="434"/>
      <c r="U4237" s="427"/>
      <c r="V4237" s="441"/>
      <c r="W4237" s="427"/>
      <c r="X4237" s="430"/>
      <c r="Y4237" s="427"/>
      <c r="Z4237" s="430"/>
      <c r="AA4237" s="427"/>
      <c r="AB4237" s="430"/>
      <c r="AC4237" s="431"/>
      <c r="AD4237" s="434"/>
      <c r="AE4237" s="435"/>
      <c r="AF4237" s="444"/>
      <c r="AG4237" s="445"/>
      <c r="AH4237" s="430"/>
      <c r="AI4237" s="431"/>
      <c r="AJ4237" s="434"/>
      <c r="AK4237" s="435"/>
      <c r="AL4237" s="448"/>
      <c r="AM4237" s="449"/>
      <c r="AN4237" s="430"/>
      <c r="AO4237" s="431"/>
      <c r="AP4237" s="434"/>
      <c r="AQ4237" s="435"/>
      <c r="AR4237" s="448"/>
      <c r="AS4237" s="449"/>
      <c r="AT4237" s="452"/>
      <c r="AU4237" s="453"/>
      <c r="AV4237" s="456"/>
      <c r="AW4237" s="457"/>
      <c r="AX4237" s="448"/>
      <c r="AY4237" s="449"/>
      <c r="AZ4237" s="430"/>
      <c r="BA4237" s="431"/>
      <c r="BB4237" s="434"/>
      <c r="BC4237" s="435"/>
      <c r="BD4237" s="448"/>
      <c r="BE4237" s="449"/>
      <c r="BF4237" s="452"/>
      <c r="BG4237" s="453"/>
      <c r="BH4237" s="456"/>
      <c r="BI4237" s="457"/>
      <c r="BJ4237" s="448"/>
      <c r="BK4237" s="449"/>
      <c r="BL4237" s="409"/>
      <c r="BM4237" s="410"/>
      <c r="BN4237" s="411"/>
      <c r="BO4237" s="405"/>
      <c r="BP4237" s="405"/>
      <c r="BQ4237" s="65" t="s">
        <v>70</v>
      </c>
      <c r="BR4237" s="66" t="e">
        <f>IF(#REF!="B",#REF!,IF(#REF!="C",#REF!,#REF!))</f>
        <v>#REF!</v>
      </c>
      <c r="BS4237" s="787"/>
    </row>
    <row r="4238" spans="1:71" ht="21.75" customHeight="1" x14ac:dyDescent="0.35">
      <c r="A4238" s="779"/>
      <c r="B4238" s="414" t="str">
        <f>IF(ROSTER!B$14="","",ROSTER!B$14)</f>
        <v/>
      </c>
      <c r="C4238" s="416" t="str">
        <f>IF(ROSTER!C$14="","",ROSTER!C$14)</f>
        <v/>
      </c>
      <c r="D4238" s="417"/>
      <c r="E4238" s="418"/>
      <c r="F4238" s="420">
        <f>IF(E4238="y",1,IF(E4238="S",1,0))</f>
        <v>0</v>
      </c>
      <c r="G4238" s="422">
        <f>IF(E4238="S",1,0)</f>
        <v>0</v>
      </c>
      <c r="H4238" s="424"/>
      <c r="I4238" s="425"/>
      <c r="J4238" s="428"/>
      <c r="K4238" s="429"/>
      <c r="L4238" s="432"/>
      <c r="M4238" s="433"/>
      <c r="N4238" s="436">
        <f>L4238+J4238</f>
        <v>0</v>
      </c>
      <c r="O4238" s="437"/>
      <c r="P4238" s="428"/>
      <c r="Q4238" s="429"/>
      <c r="R4238" s="432"/>
      <c r="S4238" s="440"/>
      <c r="T4238" s="432"/>
      <c r="U4238" s="425"/>
      <c r="V4238" s="440"/>
      <c r="W4238" s="425"/>
      <c r="X4238" s="428"/>
      <c r="Y4238" s="425"/>
      <c r="Z4238" s="428"/>
      <c r="AA4238" s="425"/>
      <c r="AB4238" s="428"/>
      <c r="AC4238" s="429"/>
      <c r="AD4238" s="432"/>
      <c r="AE4238" s="433"/>
      <c r="AF4238" s="442">
        <f>IF(AB4238=0,0,(AD4238/AB4238)*100)</f>
        <v>0</v>
      </c>
      <c r="AG4238" s="443"/>
      <c r="AH4238" s="428"/>
      <c r="AI4238" s="429"/>
      <c r="AJ4238" s="432"/>
      <c r="AK4238" s="433"/>
      <c r="AL4238" s="446">
        <f>IF(AH4238=0,0,(AJ4238/AH4238)*100)</f>
        <v>0</v>
      </c>
      <c r="AM4238" s="447"/>
      <c r="AN4238" s="428"/>
      <c r="AO4238" s="429"/>
      <c r="AP4238" s="432"/>
      <c r="AQ4238" s="433"/>
      <c r="AR4238" s="446">
        <f>IF(AN4238=0,0,(AP4238/AN4238)*100)</f>
        <v>0</v>
      </c>
      <c r="AS4238" s="447"/>
      <c r="AT4238" s="450">
        <f>AB4238+AH4238+AN4238</f>
        <v>0</v>
      </c>
      <c r="AU4238" s="451"/>
      <c r="AV4238" s="454">
        <f>AD4238+AJ4238+AP4238</f>
        <v>0</v>
      </c>
      <c r="AW4238" s="455"/>
      <c r="AX4238" s="446">
        <f>IF(AT4238=0,0,(AV4238/AT4238)*100)</f>
        <v>0</v>
      </c>
      <c r="AY4238" s="447"/>
      <c r="AZ4238" s="428"/>
      <c r="BA4238" s="429"/>
      <c r="BB4238" s="432"/>
      <c r="BC4238" s="433"/>
      <c r="BD4238" s="446">
        <f>IF(AZ4238=0,0,(BB4238/AZ4238)*100)</f>
        <v>0</v>
      </c>
      <c r="BE4238" s="447"/>
      <c r="BF4238" s="450">
        <f>AT4238+AZ4238</f>
        <v>0</v>
      </c>
      <c r="BG4238" s="451"/>
      <c r="BH4238" s="454">
        <f>AV4238+BB4238</f>
        <v>0</v>
      </c>
      <c r="BI4238" s="455"/>
      <c r="BJ4238" s="446">
        <f>IF(BF4238=0,0,(BH4238/BF4238)*100)</f>
        <v>0</v>
      </c>
      <c r="BK4238" s="447"/>
      <c r="BL4238" s="406">
        <f>(AD4238*2)+(AJ4238*2)+(AP4238*3)+BB4238</f>
        <v>0</v>
      </c>
      <c r="BM4238" s="407"/>
      <c r="BN4238" s="408"/>
      <c r="BO4238" s="404" t="e">
        <f>(BL4238*BR$2468)+(N4238*BR$2469)+(X4238*BR$2470)+(R4238*BR$2471)+(V4238*BR$2472)+(Z4238*BR$2473)</f>
        <v>#REF!</v>
      </c>
      <c r="BP4238" s="404" t="e">
        <f>((AZ4238-BB4238)*BR$2475)+((AT4238-AV4238)*BR$2474)+(H4238*BR$2476)+(P4238*BR$2477)</f>
        <v>#REF!</v>
      </c>
      <c r="BQ4238" s="65" t="s">
        <v>71</v>
      </c>
      <c r="BR4238" s="66" t="e">
        <f>IF(#REF!="B",#REF!,IF(#REF!="C",#REF!,#REF!))</f>
        <v>#REF!</v>
      </c>
      <c r="BS4238" s="787"/>
    </row>
    <row r="4239" spans="1:71" ht="21.75" customHeight="1" x14ac:dyDescent="0.35">
      <c r="A4239" s="779"/>
      <c r="B4239" s="415"/>
      <c r="C4239" s="412" t="str">
        <f>IF(ROSTER!D$14="","",ROSTER!D$14)</f>
        <v/>
      </c>
      <c r="D4239" s="413"/>
      <c r="E4239" s="419"/>
      <c r="F4239" s="421"/>
      <c r="G4239" s="423"/>
      <c r="H4239" s="426"/>
      <c r="I4239" s="427"/>
      <c r="J4239" s="430"/>
      <c r="K4239" s="431"/>
      <c r="L4239" s="434"/>
      <c r="M4239" s="435"/>
      <c r="N4239" s="438" t="s">
        <v>14</v>
      </c>
      <c r="O4239" s="439"/>
      <c r="P4239" s="430"/>
      <c r="Q4239" s="431"/>
      <c r="R4239" s="434"/>
      <c r="S4239" s="441"/>
      <c r="T4239" s="434"/>
      <c r="U4239" s="427"/>
      <c r="V4239" s="441"/>
      <c r="W4239" s="427"/>
      <c r="X4239" s="430"/>
      <c r="Y4239" s="427"/>
      <c r="Z4239" s="430"/>
      <c r="AA4239" s="427"/>
      <c r="AB4239" s="430"/>
      <c r="AC4239" s="431"/>
      <c r="AD4239" s="434"/>
      <c r="AE4239" s="435"/>
      <c r="AF4239" s="444"/>
      <c r="AG4239" s="445"/>
      <c r="AH4239" s="430"/>
      <c r="AI4239" s="431"/>
      <c r="AJ4239" s="434"/>
      <c r="AK4239" s="435"/>
      <c r="AL4239" s="448"/>
      <c r="AM4239" s="449"/>
      <c r="AN4239" s="430"/>
      <c r="AO4239" s="431"/>
      <c r="AP4239" s="434"/>
      <c r="AQ4239" s="435"/>
      <c r="AR4239" s="448"/>
      <c r="AS4239" s="449"/>
      <c r="AT4239" s="452"/>
      <c r="AU4239" s="453"/>
      <c r="AV4239" s="456"/>
      <c r="AW4239" s="457"/>
      <c r="AX4239" s="448"/>
      <c r="AY4239" s="449"/>
      <c r="AZ4239" s="430"/>
      <c r="BA4239" s="431"/>
      <c r="BB4239" s="434"/>
      <c r="BC4239" s="435"/>
      <c r="BD4239" s="448"/>
      <c r="BE4239" s="449"/>
      <c r="BF4239" s="452"/>
      <c r="BG4239" s="453"/>
      <c r="BH4239" s="456"/>
      <c r="BI4239" s="457"/>
      <c r="BJ4239" s="448"/>
      <c r="BK4239" s="449"/>
      <c r="BL4239" s="409"/>
      <c r="BM4239" s="410"/>
      <c r="BN4239" s="411"/>
      <c r="BO4239" s="405"/>
      <c r="BP4239" s="405"/>
      <c r="BQ4239" s="65" t="s">
        <v>72</v>
      </c>
      <c r="BR4239" s="66" t="e">
        <f>IF(#REF!="B",#REF!,IF(#REF!="C",#REF!,#REF!))</f>
        <v>#REF!</v>
      </c>
      <c r="BS4239" s="787"/>
    </row>
    <row r="4240" spans="1:71" ht="21.75" customHeight="1" x14ac:dyDescent="0.35">
      <c r="A4240" s="779"/>
      <c r="B4240" s="414" t="str">
        <f>IF(ROSTER!B$16="","",ROSTER!B$16)</f>
        <v/>
      </c>
      <c r="C4240" s="416" t="str">
        <f>IF(ROSTER!C$16="","",ROSTER!C$16)</f>
        <v/>
      </c>
      <c r="D4240" s="417"/>
      <c r="E4240" s="418"/>
      <c r="F4240" s="420">
        <f>IF(E4240="y",1,IF(E4240="S",1,0))</f>
        <v>0</v>
      </c>
      <c r="G4240" s="422">
        <f>IF(E4240="S",1,0)</f>
        <v>0</v>
      </c>
      <c r="H4240" s="424"/>
      <c r="I4240" s="425"/>
      <c r="J4240" s="428"/>
      <c r="K4240" s="429"/>
      <c r="L4240" s="432"/>
      <c r="M4240" s="433"/>
      <c r="N4240" s="436">
        <f>L4240+J4240</f>
        <v>0</v>
      </c>
      <c r="O4240" s="437"/>
      <c r="P4240" s="428"/>
      <c r="Q4240" s="429"/>
      <c r="R4240" s="432"/>
      <c r="S4240" s="440"/>
      <c r="T4240" s="432"/>
      <c r="U4240" s="425"/>
      <c r="V4240" s="440"/>
      <c r="W4240" s="425"/>
      <c r="X4240" s="428"/>
      <c r="Y4240" s="425"/>
      <c r="Z4240" s="428"/>
      <c r="AA4240" s="425"/>
      <c r="AB4240" s="428"/>
      <c r="AC4240" s="429"/>
      <c r="AD4240" s="432"/>
      <c r="AE4240" s="433"/>
      <c r="AF4240" s="442">
        <f>IF(AB4240=0,0,(AD4240/AB4240)*100)</f>
        <v>0</v>
      </c>
      <c r="AG4240" s="443"/>
      <c r="AH4240" s="428"/>
      <c r="AI4240" s="429"/>
      <c r="AJ4240" s="432"/>
      <c r="AK4240" s="433"/>
      <c r="AL4240" s="446">
        <f>IF(AH4240=0,0,(AJ4240/AH4240)*100)</f>
        <v>0</v>
      </c>
      <c r="AM4240" s="447"/>
      <c r="AN4240" s="428"/>
      <c r="AO4240" s="429"/>
      <c r="AP4240" s="432"/>
      <c r="AQ4240" s="433"/>
      <c r="AR4240" s="446">
        <f>IF(AN4240=0,0,(AP4240/AN4240)*100)</f>
        <v>0</v>
      </c>
      <c r="AS4240" s="447"/>
      <c r="AT4240" s="450">
        <f>AB4240+AH4240+AN4240</f>
        <v>0</v>
      </c>
      <c r="AU4240" s="451"/>
      <c r="AV4240" s="454">
        <f>AD4240+AJ4240+AP4240</f>
        <v>0</v>
      </c>
      <c r="AW4240" s="455"/>
      <c r="AX4240" s="446">
        <f>IF(AT4240=0,0,(AV4240/AT4240)*100)</f>
        <v>0</v>
      </c>
      <c r="AY4240" s="447"/>
      <c r="AZ4240" s="428"/>
      <c r="BA4240" s="429"/>
      <c r="BB4240" s="432"/>
      <c r="BC4240" s="433"/>
      <c r="BD4240" s="446">
        <f>IF(AZ4240=0,0,(BB4240/AZ4240)*100)</f>
        <v>0</v>
      </c>
      <c r="BE4240" s="447"/>
      <c r="BF4240" s="450">
        <f>AT4240+AZ4240</f>
        <v>0</v>
      </c>
      <c r="BG4240" s="451"/>
      <c r="BH4240" s="454">
        <f>AV4240+BB4240</f>
        <v>0</v>
      </c>
      <c r="BI4240" s="455"/>
      <c r="BJ4240" s="446">
        <f>IF(BF4240=0,0,(BH4240/BF4240)*100)</f>
        <v>0</v>
      </c>
      <c r="BK4240" s="447"/>
      <c r="BL4240" s="406">
        <f>(AD4240*2)+(AJ4240*2)+(AP4240*3)+BB4240</f>
        <v>0</v>
      </c>
      <c r="BM4240" s="407"/>
      <c r="BN4240" s="408"/>
      <c r="BO4240" s="404" t="e">
        <f>(BL4240*BR$2468)+(N4240*BR$2469)+(X4240*BR$2470)+(R4240*BR$2471)+(V4240*BR$2472)+(Z4240*BR$2473)</f>
        <v>#REF!</v>
      </c>
      <c r="BP4240" s="404" t="e">
        <f>((AZ4240-BB4240)*BR$2475)+((AT4240-AV4240)*BR$2474)+(H4240*BR$2476)+(P4240*BR$2477)</f>
        <v>#REF!</v>
      </c>
      <c r="BQ4240" s="65" t="s">
        <v>73</v>
      </c>
      <c r="BR4240" s="66" t="e">
        <f>IF(#REF!="B",#REF!,IF(#REF!="C",#REF!,#REF!))</f>
        <v>#REF!</v>
      </c>
      <c r="BS4240" s="787"/>
    </row>
    <row r="4241" spans="1:71" ht="21.75" customHeight="1" x14ac:dyDescent="0.35">
      <c r="A4241" s="779"/>
      <c r="B4241" s="415"/>
      <c r="C4241" s="412" t="str">
        <f>IF(ROSTER!D$16="","",ROSTER!D$16)</f>
        <v/>
      </c>
      <c r="D4241" s="413"/>
      <c r="E4241" s="419"/>
      <c r="F4241" s="421"/>
      <c r="G4241" s="423"/>
      <c r="H4241" s="426"/>
      <c r="I4241" s="427"/>
      <c r="J4241" s="430"/>
      <c r="K4241" s="431"/>
      <c r="L4241" s="434"/>
      <c r="M4241" s="435"/>
      <c r="N4241" s="438" t="s">
        <v>14</v>
      </c>
      <c r="O4241" s="439"/>
      <c r="P4241" s="430"/>
      <c r="Q4241" s="431"/>
      <c r="R4241" s="434"/>
      <c r="S4241" s="441"/>
      <c r="T4241" s="434"/>
      <c r="U4241" s="427"/>
      <c r="V4241" s="441"/>
      <c r="W4241" s="427"/>
      <c r="X4241" s="430"/>
      <c r="Y4241" s="427"/>
      <c r="Z4241" s="430"/>
      <c r="AA4241" s="427"/>
      <c r="AB4241" s="430"/>
      <c r="AC4241" s="431"/>
      <c r="AD4241" s="434"/>
      <c r="AE4241" s="435"/>
      <c r="AF4241" s="444"/>
      <c r="AG4241" s="445"/>
      <c r="AH4241" s="430"/>
      <c r="AI4241" s="431"/>
      <c r="AJ4241" s="434"/>
      <c r="AK4241" s="435"/>
      <c r="AL4241" s="448"/>
      <c r="AM4241" s="449"/>
      <c r="AN4241" s="430"/>
      <c r="AO4241" s="431"/>
      <c r="AP4241" s="434"/>
      <c r="AQ4241" s="435"/>
      <c r="AR4241" s="448"/>
      <c r="AS4241" s="449"/>
      <c r="AT4241" s="452"/>
      <c r="AU4241" s="453"/>
      <c r="AV4241" s="456"/>
      <c r="AW4241" s="457"/>
      <c r="AX4241" s="448"/>
      <c r="AY4241" s="449"/>
      <c r="AZ4241" s="430"/>
      <c r="BA4241" s="431"/>
      <c r="BB4241" s="434"/>
      <c r="BC4241" s="435"/>
      <c r="BD4241" s="448"/>
      <c r="BE4241" s="449"/>
      <c r="BF4241" s="452"/>
      <c r="BG4241" s="453"/>
      <c r="BH4241" s="456"/>
      <c r="BI4241" s="457"/>
      <c r="BJ4241" s="448"/>
      <c r="BK4241" s="449"/>
      <c r="BL4241" s="409"/>
      <c r="BM4241" s="410"/>
      <c r="BN4241" s="411"/>
      <c r="BO4241" s="405"/>
      <c r="BP4241" s="405"/>
      <c r="BQ4241" s="65" t="s">
        <v>74</v>
      </c>
      <c r="BR4241" s="66" t="e">
        <f>IF(#REF!="B",#REF!,IF(#REF!="C",#REF!,#REF!))</f>
        <v>#REF!</v>
      </c>
      <c r="BS4241" s="787"/>
    </row>
    <row r="4242" spans="1:71" ht="21.75" customHeight="1" x14ac:dyDescent="0.25">
      <c r="A4242" s="779"/>
      <c r="B4242" s="414" t="str">
        <f>IF(ROSTER!B$18="","",ROSTER!B$18)</f>
        <v/>
      </c>
      <c r="C4242" s="416" t="str">
        <f>IF(ROSTER!C$18="","",ROSTER!C$18)</f>
        <v/>
      </c>
      <c r="D4242" s="417"/>
      <c r="E4242" s="418"/>
      <c r="F4242" s="420">
        <f>IF(E4242="y",1,IF(E4242="S",1,0))</f>
        <v>0</v>
      </c>
      <c r="G4242" s="422">
        <f>IF(E4242="S",1,0)</f>
        <v>0</v>
      </c>
      <c r="H4242" s="424"/>
      <c r="I4242" s="425"/>
      <c r="J4242" s="428"/>
      <c r="K4242" s="429"/>
      <c r="L4242" s="432"/>
      <c r="M4242" s="433"/>
      <c r="N4242" s="436">
        <f>L4242+J4242</f>
        <v>0</v>
      </c>
      <c r="O4242" s="437"/>
      <c r="P4242" s="428"/>
      <c r="Q4242" s="429"/>
      <c r="R4242" s="432"/>
      <c r="S4242" s="440"/>
      <c r="T4242" s="432"/>
      <c r="U4242" s="425"/>
      <c r="V4242" s="440"/>
      <c r="W4242" s="425"/>
      <c r="X4242" s="428"/>
      <c r="Y4242" s="425"/>
      <c r="Z4242" s="428"/>
      <c r="AA4242" s="425"/>
      <c r="AB4242" s="428"/>
      <c r="AC4242" s="429"/>
      <c r="AD4242" s="432"/>
      <c r="AE4242" s="433"/>
      <c r="AF4242" s="442">
        <f>IF(AB4242=0,0,(AD4242/AB4242)*100)</f>
        <v>0</v>
      </c>
      <c r="AG4242" s="443"/>
      <c r="AH4242" s="428"/>
      <c r="AI4242" s="429"/>
      <c r="AJ4242" s="432"/>
      <c r="AK4242" s="433"/>
      <c r="AL4242" s="446">
        <f>IF(AH4242=0,0,(AJ4242/AH4242)*100)</f>
        <v>0</v>
      </c>
      <c r="AM4242" s="447"/>
      <c r="AN4242" s="428"/>
      <c r="AO4242" s="429"/>
      <c r="AP4242" s="432"/>
      <c r="AQ4242" s="433"/>
      <c r="AR4242" s="446">
        <f>IF(AN4242=0,0,(AP4242/AN4242)*100)</f>
        <v>0</v>
      </c>
      <c r="AS4242" s="447"/>
      <c r="AT4242" s="450">
        <f>AB4242+AH4242+AN4242</f>
        <v>0</v>
      </c>
      <c r="AU4242" s="451"/>
      <c r="AV4242" s="454">
        <f>AD4242+AJ4242+AP4242</f>
        <v>0</v>
      </c>
      <c r="AW4242" s="455"/>
      <c r="AX4242" s="446">
        <f>IF(AT4242=0,0,(AV4242/AT4242)*100)</f>
        <v>0</v>
      </c>
      <c r="AY4242" s="447"/>
      <c r="AZ4242" s="428"/>
      <c r="BA4242" s="429"/>
      <c r="BB4242" s="432"/>
      <c r="BC4242" s="433"/>
      <c r="BD4242" s="446">
        <f>IF(AZ4242=0,0,(BB4242/AZ4242)*100)</f>
        <v>0</v>
      </c>
      <c r="BE4242" s="447"/>
      <c r="BF4242" s="450">
        <f>AT4242+AZ4242</f>
        <v>0</v>
      </c>
      <c r="BG4242" s="451"/>
      <c r="BH4242" s="454">
        <f>AV4242+BB4242</f>
        <v>0</v>
      </c>
      <c r="BI4242" s="455"/>
      <c r="BJ4242" s="446">
        <f>IF(BF4242=0,0,(BH4242/BF4242)*100)</f>
        <v>0</v>
      </c>
      <c r="BK4242" s="447"/>
      <c r="BL4242" s="406">
        <f>(AD4242*2)+(AJ4242*2)+(AP4242*3)+BB4242</f>
        <v>0</v>
      </c>
      <c r="BM4242" s="407"/>
      <c r="BN4242" s="408"/>
      <c r="BO4242" s="404" t="e">
        <f>(BL4242*BR$2468)+(N4242*BR$2469)+(X4242*BR$2470)+(R4242*BR$2471)+(V4242*BR$2472)+(Z4242*BR$2473)</f>
        <v>#REF!</v>
      </c>
      <c r="BP4242" s="404" t="e">
        <f>((AZ4242-BB4242)*BR$2475)+((AT4242-AV4242)*BR$2474)+(H4242*BR$2476)+(P4242*BR$2477)</f>
        <v>#REF!</v>
      </c>
      <c r="BQ4242" s="53"/>
      <c r="BR4242" s="53"/>
      <c r="BS4242" s="787"/>
    </row>
    <row r="4243" spans="1:71" ht="21.75" customHeight="1" x14ac:dyDescent="0.25">
      <c r="A4243" s="779"/>
      <c r="B4243" s="415"/>
      <c r="C4243" s="412" t="str">
        <f>IF(ROSTER!D$18="","",ROSTER!D$18)</f>
        <v/>
      </c>
      <c r="D4243" s="413"/>
      <c r="E4243" s="419"/>
      <c r="F4243" s="421"/>
      <c r="G4243" s="423"/>
      <c r="H4243" s="426"/>
      <c r="I4243" s="427"/>
      <c r="J4243" s="430"/>
      <c r="K4243" s="431"/>
      <c r="L4243" s="434"/>
      <c r="M4243" s="435"/>
      <c r="N4243" s="438"/>
      <c r="O4243" s="439"/>
      <c r="P4243" s="430"/>
      <c r="Q4243" s="431"/>
      <c r="R4243" s="434"/>
      <c r="S4243" s="441"/>
      <c r="T4243" s="434"/>
      <c r="U4243" s="427"/>
      <c r="V4243" s="441"/>
      <c r="W4243" s="427"/>
      <c r="X4243" s="430"/>
      <c r="Y4243" s="427"/>
      <c r="Z4243" s="430"/>
      <c r="AA4243" s="427"/>
      <c r="AB4243" s="430"/>
      <c r="AC4243" s="431"/>
      <c r="AD4243" s="434"/>
      <c r="AE4243" s="435"/>
      <c r="AF4243" s="444"/>
      <c r="AG4243" s="445"/>
      <c r="AH4243" s="430"/>
      <c r="AI4243" s="431"/>
      <c r="AJ4243" s="434"/>
      <c r="AK4243" s="435"/>
      <c r="AL4243" s="448"/>
      <c r="AM4243" s="449"/>
      <c r="AN4243" s="430"/>
      <c r="AO4243" s="431"/>
      <c r="AP4243" s="434"/>
      <c r="AQ4243" s="435"/>
      <c r="AR4243" s="448"/>
      <c r="AS4243" s="449"/>
      <c r="AT4243" s="452"/>
      <c r="AU4243" s="453"/>
      <c r="AV4243" s="456"/>
      <c r="AW4243" s="457"/>
      <c r="AX4243" s="448"/>
      <c r="AY4243" s="449"/>
      <c r="AZ4243" s="430"/>
      <c r="BA4243" s="431"/>
      <c r="BB4243" s="434"/>
      <c r="BC4243" s="435"/>
      <c r="BD4243" s="448"/>
      <c r="BE4243" s="449"/>
      <c r="BF4243" s="452"/>
      <c r="BG4243" s="453"/>
      <c r="BH4243" s="456"/>
      <c r="BI4243" s="457"/>
      <c r="BJ4243" s="448"/>
      <c r="BK4243" s="449"/>
      <c r="BL4243" s="409"/>
      <c r="BM4243" s="410"/>
      <c r="BN4243" s="411"/>
      <c r="BO4243" s="405"/>
      <c r="BP4243" s="405"/>
      <c r="BQ4243" s="53"/>
      <c r="BR4243" s="53"/>
      <c r="BS4243" s="779"/>
    </row>
    <row r="4244" spans="1:71" ht="21.75" customHeight="1" x14ac:dyDescent="0.25">
      <c r="A4244" s="779"/>
      <c r="B4244" s="414" t="str">
        <f>IF(ROSTER!B$20="","",ROSTER!B$20)</f>
        <v/>
      </c>
      <c r="C4244" s="416" t="str">
        <f>IF(ROSTER!C$20="","",ROSTER!C$20)</f>
        <v/>
      </c>
      <c r="D4244" s="417"/>
      <c r="E4244" s="418"/>
      <c r="F4244" s="420">
        <f>IF(E4244="y",1,IF(E4244="S",1,0))</f>
        <v>0</v>
      </c>
      <c r="G4244" s="422">
        <f>IF(E4244="S",1,0)</f>
        <v>0</v>
      </c>
      <c r="H4244" s="424"/>
      <c r="I4244" s="425"/>
      <c r="J4244" s="428"/>
      <c r="K4244" s="429"/>
      <c r="L4244" s="432"/>
      <c r="M4244" s="433"/>
      <c r="N4244" s="436">
        <f>L4244+J4244</f>
        <v>0</v>
      </c>
      <c r="O4244" s="437"/>
      <c r="P4244" s="428"/>
      <c r="Q4244" s="429"/>
      <c r="R4244" s="432"/>
      <c r="S4244" s="440"/>
      <c r="T4244" s="432"/>
      <c r="U4244" s="425"/>
      <c r="V4244" s="440"/>
      <c r="W4244" s="425"/>
      <c r="X4244" s="428"/>
      <c r="Y4244" s="425"/>
      <c r="Z4244" s="428"/>
      <c r="AA4244" s="425"/>
      <c r="AB4244" s="428"/>
      <c r="AC4244" s="429"/>
      <c r="AD4244" s="432"/>
      <c r="AE4244" s="433"/>
      <c r="AF4244" s="442">
        <f>IF(AB4244=0,0,(AD4244/AB4244)*100)</f>
        <v>0</v>
      </c>
      <c r="AG4244" s="443"/>
      <c r="AH4244" s="428"/>
      <c r="AI4244" s="429"/>
      <c r="AJ4244" s="432"/>
      <c r="AK4244" s="433"/>
      <c r="AL4244" s="446">
        <f>IF(AH4244=0,0,(AJ4244/AH4244)*100)</f>
        <v>0</v>
      </c>
      <c r="AM4244" s="447"/>
      <c r="AN4244" s="428"/>
      <c r="AO4244" s="429"/>
      <c r="AP4244" s="432"/>
      <c r="AQ4244" s="433"/>
      <c r="AR4244" s="446">
        <f>IF(AN4244=0,0,(AP4244/AN4244)*100)</f>
        <v>0</v>
      </c>
      <c r="AS4244" s="447"/>
      <c r="AT4244" s="450">
        <f>AB4244+AH4244+AN4244</f>
        <v>0</v>
      </c>
      <c r="AU4244" s="451"/>
      <c r="AV4244" s="454">
        <f>AD4244+AJ4244+AP4244</f>
        <v>0</v>
      </c>
      <c r="AW4244" s="455"/>
      <c r="AX4244" s="446">
        <f>IF(AT4244=0,0,(AV4244/AT4244)*100)</f>
        <v>0</v>
      </c>
      <c r="AY4244" s="447"/>
      <c r="AZ4244" s="428"/>
      <c r="BA4244" s="429"/>
      <c r="BB4244" s="432"/>
      <c r="BC4244" s="433"/>
      <c r="BD4244" s="446">
        <f>IF(AZ4244=0,0,(BB4244/AZ4244)*100)</f>
        <v>0</v>
      </c>
      <c r="BE4244" s="447"/>
      <c r="BF4244" s="450">
        <f>AT4244+AZ4244</f>
        <v>0</v>
      </c>
      <c r="BG4244" s="451"/>
      <c r="BH4244" s="454">
        <f>AV4244+BB4244</f>
        <v>0</v>
      </c>
      <c r="BI4244" s="455"/>
      <c r="BJ4244" s="446">
        <f>IF(BF4244=0,0,(BH4244/BF4244)*100)</f>
        <v>0</v>
      </c>
      <c r="BK4244" s="447"/>
      <c r="BL4244" s="406">
        <f>(AD4244*2)+(AJ4244*2)+(AP4244*3)+BB4244</f>
        <v>0</v>
      </c>
      <c r="BM4244" s="407"/>
      <c r="BN4244" s="408"/>
      <c r="BO4244" s="404" t="e">
        <f>(BL4244*BR$2468)+(N4244*BR$2469)+(X4244*BR$2470)+(R4244*BR$2471)+(V4244*BR$2472)+(Z4244*BR$2473)</f>
        <v>#REF!</v>
      </c>
      <c r="BP4244" s="404" t="e">
        <f>((AZ4244-BB4244)*BR$2475)+((AT4244-AV4244)*BR$2474)+(H4244*BR$2476)+(P4244*BR$2477)</f>
        <v>#REF!</v>
      </c>
      <c r="BQ4244" s="53"/>
      <c r="BR4244" s="53"/>
      <c r="BS4244" s="779"/>
    </row>
    <row r="4245" spans="1:71" ht="21.75" customHeight="1" x14ac:dyDescent="0.25">
      <c r="A4245" s="779"/>
      <c r="B4245" s="415"/>
      <c r="C4245" s="412" t="str">
        <f>IF(ROSTER!D$20="","",ROSTER!D$20)</f>
        <v/>
      </c>
      <c r="D4245" s="413"/>
      <c r="E4245" s="419"/>
      <c r="F4245" s="421"/>
      <c r="G4245" s="423"/>
      <c r="H4245" s="426"/>
      <c r="I4245" s="427"/>
      <c r="J4245" s="430"/>
      <c r="K4245" s="431"/>
      <c r="L4245" s="434"/>
      <c r="M4245" s="435"/>
      <c r="N4245" s="438" t="s">
        <v>14</v>
      </c>
      <c r="O4245" s="439"/>
      <c r="P4245" s="430"/>
      <c r="Q4245" s="431"/>
      <c r="R4245" s="434"/>
      <c r="S4245" s="441"/>
      <c r="T4245" s="434"/>
      <c r="U4245" s="427"/>
      <c r="V4245" s="441"/>
      <c r="W4245" s="427"/>
      <c r="X4245" s="430"/>
      <c r="Y4245" s="427"/>
      <c r="Z4245" s="430"/>
      <c r="AA4245" s="427"/>
      <c r="AB4245" s="430"/>
      <c r="AC4245" s="431"/>
      <c r="AD4245" s="434"/>
      <c r="AE4245" s="435"/>
      <c r="AF4245" s="444"/>
      <c r="AG4245" s="445"/>
      <c r="AH4245" s="430"/>
      <c r="AI4245" s="431"/>
      <c r="AJ4245" s="434"/>
      <c r="AK4245" s="435"/>
      <c r="AL4245" s="448"/>
      <c r="AM4245" s="449"/>
      <c r="AN4245" s="430"/>
      <c r="AO4245" s="431"/>
      <c r="AP4245" s="434"/>
      <c r="AQ4245" s="435"/>
      <c r="AR4245" s="448"/>
      <c r="AS4245" s="449"/>
      <c r="AT4245" s="452"/>
      <c r="AU4245" s="453"/>
      <c r="AV4245" s="456"/>
      <c r="AW4245" s="457"/>
      <c r="AX4245" s="448"/>
      <c r="AY4245" s="449"/>
      <c r="AZ4245" s="430"/>
      <c r="BA4245" s="431"/>
      <c r="BB4245" s="434"/>
      <c r="BC4245" s="435"/>
      <c r="BD4245" s="448"/>
      <c r="BE4245" s="449"/>
      <c r="BF4245" s="452"/>
      <c r="BG4245" s="453"/>
      <c r="BH4245" s="456"/>
      <c r="BI4245" s="457"/>
      <c r="BJ4245" s="448"/>
      <c r="BK4245" s="449"/>
      <c r="BL4245" s="409"/>
      <c r="BM4245" s="410"/>
      <c r="BN4245" s="411"/>
      <c r="BO4245" s="405"/>
      <c r="BP4245" s="405"/>
      <c r="BQ4245" s="53"/>
      <c r="BR4245" s="53"/>
      <c r="BS4245" s="779"/>
    </row>
    <row r="4246" spans="1:71" ht="21.75" customHeight="1" x14ac:dyDescent="0.25">
      <c r="A4246" s="779"/>
      <c r="B4246" s="414" t="str">
        <f>IF(ROSTER!B$22="","",ROSTER!B$22)</f>
        <v/>
      </c>
      <c r="C4246" s="416" t="str">
        <f>IF(ROSTER!C$22="","",ROSTER!C$22)</f>
        <v/>
      </c>
      <c r="D4246" s="417"/>
      <c r="E4246" s="418"/>
      <c r="F4246" s="420">
        <f>IF(E4246="y",1,IF(E4246="S",1,0))</f>
        <v>0</v>
      </c>
      <c r="G4246" s="422">
        <f>IF(E4246="S",1,0)</f>
        <v>0</v>
      </c>
      <c r="H4246" s="424"/>
      <c r="I4246" s="425"/>
      <c r="J4246" s="428"/>
      <c r="K4246" s="429"/>
      <c r="L4246" s="432"/>
      <c r="M4246" s="433"/>
      <c r="N4246" s="436">
        <f>L4246+J4246</f>
        <v>0</v>
      </c>
      <c r="O4246" s="437"/>
      <c r="P4246" s="428"/>
      <c r="Q4246" s="429"/>
      <c r="R4246" s="432"/>
      <c r="S4246" s="440"/>
      <c r="T4246" s="432"/>
      <c r="U4246" s="425"/>
      <c r="V4246" s="440"/>
      <c r="W4246" s="425"/>
      <c r="X4246" s="428"/>
      <c r="Y4246" s="425"/>
      <c r="Z4246" s="428"/>
      <c r="AA4246" s="425"/>
      <c r="AB4246" s="428"/>
      <c r="AC4246" s="429"/>
      <c r="AD4246" s="432"/>
      <c r="AE4246" s="433"/>
      <c r="AF4246" s="442">
        <f>IF(AB4246=0,0,(AD4246/AB4246)*100)</f>
        <v>0</v>
      </c>
      <c r="AG4246" s="443"/>
      <c r="AH4246" s="428"/>
      <c r="AI4246" s="429"/>
      <c r="AJ4246" s="432"/>
      <c r="AK4246" s="433"/>
      <c r="AL4246" s="446">
        <f>IF(AH4246=0,0,(AJ4246/AH4246)*100)</f>
        <v>0</v>
      </c>
      <c r="AM4246" s="447"/>
      <c r="AN4246" s="428"/>
      <c r="AO4246" s="429"/>
      <c r="AP4246" s="432"/>
      <c r="AQ4246" s="433"/>
      <c r="AR4246" s="446">
        <f>IF(AN4246=0,0,(AP4246/AN4246)*100)</f>
        <v>0</v>
      </c>
      <c r="AS4246" s="447"/>
      <c r="AT4246" s="450">
        <f>AB4246+AH4246+AN4246</f>
        <v>0</v>
      </c>
      <c r="AU4246" s="451"/>
      <c r="AV4246" s="454">
        <f>AD4246+AJ4246+AP4246</f>
        <v>0</v>
      </c>
      <c r="AW4246" s="455"/>
      <c r="AX4246" s="446">
        <f>IF(AT4246=0,0,(AV4246/AT4246)*100)</f>
        <v>0</v>
      </c>
      <c r="AY4246" s="447"/>
      <c r="AZ4246" s="428"/>
      <c r="BA4246" s="429"/>
      <c r="BB4246" s="432"/>
      <c r="BC4246" s="433"/>
      <c r="BD4246" s="446">
        <f>IF(AZ4246=0,0,(BB4246/AZ4246)*100)</f>
        <v>0</v>
      </c>
      <c r="BE4246" s="447"/>
      <c r="BF4246" s="450">
        <f>AT4246+AZ4246</f>
        <v>0</v>
      </c>
      <c r="BG4246" s="451"/>
      <c r="BH4246" s="454">
        <f>AV4246+BB4246</f>
        <v>0</v>
      </c>
      <c r="BI4246" s="455"/>
      <c r="BJ4246" s="446">
        <f>IF(BF4246=0,0,(BH4246/BF4246)*100)</f>
        <v>0</v>
      </c>
      <c r="BK4246" s="447"/>
      <c r="BL4246" s="406">
        <f>(AD4246*2)+(AJ4246*2)+(AP4246*3)+BB4246</f>
        <v>0</v>
      </c>
      <c r="BM4246" s="407"/>
      <c r="BN4246" s="408"/>
      <c r="BO4246" s="404" t="e">
        <f>(BL4246*BR$2468)+(N4246*BR$2469)+(X4246*BR$2470)+(R4246*BR$2471)+(V4246*BR$2472)+(Z4246*BR$2473)</f>
        <v>#REF!</v>
      </c>
      <c r="BP4246" s="404" t="e">
        <f>((AZ4246-BB4246)*BR$2475)+((AT4246-AV4246)*BR$2474)+(H4246*BR$2476)+(P4246*BR$2477)</f>
        <v>#REF!</v>
      </c>
      <c r="BQ4246" s="53"/>
      <c r="BR4246" s="53"/>
      <c r="BS4246" s="779"/>
    </row>
    <row r="4247" spans="1:71" ht="21.75" customHeight="1" x14ac:dyDescent="0.25">
      <c r="A4247" s="779"/>
      <c r="B4247" s="415"/>
      <c r="C4247" s="412" t="str">
        <f>IF(ROSTER!D$22="","",ROSTER!D$22)</f>
        <v/>
      </c>
      <c r="D4247" s="413"/>
      <c r="E4247" s="419"/>
      <c r="F4247" s="421"/>
      <c r="G4247" s="423"/>
      <c r="H4247" s="426"/>
      <c r="I4247" s="427"/>
      <c r="J4247" s="430"/>
      <c r="K4247" s="431"/>
      <c r="L4247" s="434"/>
      <c r="M4247" s="435"/>
      <c r="N4247" s="438" t="s">
        <v>14</v>
      </c>
      <c r="O4247" s="439"/>
      <c r="P4247" s="430"/>
      <c r="Q4247" s="431"/>
      <c r="R4247" s="434"/>
      <c r="S4247" s="441"/>
      <c r="T4247" s="434"/>
      <c r="U4247" s="427"/>
      <c r="V4247" s="441"/>
      <c r="W4247" s="427"/>
      <c r="X4247" s="430"/>
      <c r="Y4247" s="427"/>
      <c r="Z4247" s="430"/>
      <c r="AA4247" s="427"/>
      <c r="AB4247" s="430"/>
      <c r="AC4247" s="431"/>
      <c r="AD4247" s="434"/>
      <c r="AE4247" s="435"/>
      <c r="AF4247" s="444"/>
      <c r="AG4247" s="445"/>
      <c r="AH4247" s="430"/>
      <c r="AI4247" s="431"/>
      <c r="AJ4247" s="434"/>
      <c r="AK4247" s="435"/>
      <c r="AL4247" s="448"/>
      <c r="AM4247" s="449"/>
      <c r="AN4247" s="430"/>
      <c r="AO4247" s="431"/>
      <c r="AP4247" s="434"/>
      <c r="AQ4247" s="435"/>
      <c r="AR4247" s="448"/>
      <c r="AS4247" s="449"/>
      <c r="AT4247" s="452"/>
      <c r="AU4247" s="453"/>
      <c r="AV4247" s="456"/>
      <c r="AW4247" s="457"/>
      <c r="AX4247" s="448"/>
      <c r="AY4247" s="449"/>
      <c r="AZ4247" s="430"/>
      <c r="BA4247" s="431"/>
      <c r="BB4247" s="434"/>
      <c r="BC4247" s="435"/>
      <c r="BD4247" s="448"/>
      <c r="BE4247" s="449"/>
      <c r="BF4247" s="452"/>
      <c r="BG4247" s="453"/>
      <c r="BH4247" s="456"/>
      <c r="BI4247" s="457"/>
      <c r="BJ4247" s="448"/>
      <c r="BK4247" s="449"/>
      <c r="BL4247" s="409"/>
      <c r="BM4247" s="410"/>
      <c r="BN4247" s="411"/>
      <c r="BO4247" s="405"/>
      <c r="BP4247" s="405"/>
      <c r="BQ4247" s="53"/>
      <c r="BR4247" s="53"/>
      <c r="BS4247" s="779"/>
    </row>
    <row r="4248" spans="1:71" ht="21.75" customHeight="1" x14ac:dyDescent="0.25">
      <c r="A4248" s="779"/>
      <c r="B4248" s="414" t="str">
        <f>IF(ROSTER!B$24="","",ROSTER!B$24)</f>
        <v/>
      </c>
      <c r="C4248" s="416" t="str">
        <f>IF(ROSTER!C$24="","",ROSTER!C$24)</f>
        <v/>
      </c>
      <c r="D4248" s="417"/>
      <c r="E4248" s="418"/>
      <c r="F4248" s="420">
        <f>IF(E4248="y",1,IF(E4248="S",1,0))</f>
        <v>0</v>
      </c>
      <c r="G4248" s="422">
        <f>IF(E4248="S",1,0)</f>
        <v>0</v>
      </c>
      <c r="H4248" s="424"/>
      <c r="I4248" s="425"/>
      <c r="J4248" s="428"/>
      <c r="K4248" s="429"/>
      <c r="L4248" s="432"/>
      <c r="M4248" s="433"/>
      <c r="N4248" s="436">
        <f>L4248+J4248</f>
        <v>0</v>
      </c>
      <c r="O4248" s="437"/>
      <c r="P4248" s="428"/>
      <c r="Q4248" s="429"/>
      <c r="R4248" s="432"/>
      <c r="S4248" s="440"/>
      <c r="T4248" s="432"/>
      <c r="U4248" s="425"/>
      <c r="V4248" s="440"/>
      <c r="W4248" s="425"/>
      <c r="X4248" s="428"/>
      <c r="Y4248" s="425"/>
      <c r="Z4248" s="428"/>
      <c r="AA4248" s="425"/>
      <c r="AB4248" s="428"/>
      <c r="AC4248" s="429"/>
      <c r="AD4248" s="432"/>
      <c r="AE4248" s="433"/>
      <c r="AF4248" s="442">
        <f>IF(AB4248=0,0,(AD4248/AB4248)*100)</f>
        <v>0</v>
      </c>
      <c r="AG4248" s="443"/>
      <c r="AH4248" s="428"/>
      <c r="AI4248" s="429"/>
      <c r="AJ4248" s="432"/>
      <c r="AK4248" s="433"/>
      <c r="AL4248" s="446">
        <f>IF(AH4248=0,0,(AJ4248/AH4248)*100)</f>
        <v>0</v>
      </c>
      <c r="AM4248" s="447"/>
      <c r="AN4248" s="428"/>
      <c r="AO4248" s="429"/>
      <c r="AP4248" s="432"/>
      <c r="AQ4248" s="433"/>
      <c r="AR4248" s="446">
        <f>IF(AN4248=0,0,(AP4248/AN4248)*100)</f>
        <v>0</v>
      </c>
      <c r="AS4248" s="447"/>
      <c r="AT4248" s="450">
        <f>AB4248+AH4248+AN4248</f>
        <v>0</v>
      </c>
      <c r="AU4248" s="451"/>
      <c r="AV4248" s="454">
        <f>AD4248+AJ4248+AP4248</f>
        <v>0</v>
      </c>
      <c r="AW4248" s="455"/>
      <c r="AX4248" s="446">
        <f>IF(AT4248=0,0,(AV4248/AT4248)*100)</f>
        <v>0</v>
      </c>
      <c r="AY4248" s="447"/>
      <c r="AZ4248" s="428"/>
      <c r="BA4248" s="429"/>
      <c r="BB4248" s="432"/>
      <c r="BC4248" s="433"/>
      <c r="BD4248" s="446">
        <f>IF(AZ4248=0,0,(BB4248/AZ4248)*100)</f>
        <v>0</v>
      </c>
      <c r="BE4248" s="447"/>
      <c r="BF4248" s="450">
        <f>AT4248+AZ4248</f>
        <v>0</v>
      </c>
      <c r="BG4248" s="451"/>
      <c r="BH4248" s="454">
        <f>AV4248+BB4248</f>
        <v>0</v>
      </c>
      <c r="BI4248" s="455"/>
      <c r="BJ4248" s="446">
        <f>IF(BF4248=0,0,(BH4248/BF4248)*100)</f>
        <v>0</v>
      </c>
      <c r="BK4248" s="447"/>
      <c r="BL4248" s="406">
        <f>(AD4248*2)+(AJ4248*2)+(AP4248*3)+BB4248</f>
        <v>0</v>
      </c>
      <c r="BM4248" s="407"/>
      <c r="BN4248" s="408"/>
      <c r="BO4248" s="404" t="e">
        <f>(BL4248*BR$2468)+(N4248*BR$2469)+(X4248*BR$2470)+(R4248*BR$2471)+(V4248*BR$2472)+(Z4248*BR$2473)</f>
        <v>#REF!</v>
      </c>
      <c r="BP4248" s="404" t="e">
        <f>((AZ4248-BB4248)*BR$2475)+((AT4248-AV4248)*BR$2474)+(H4248*BR$2476)+(P4248*BR$2477)</f>
        <v>#REF!</v>
      </c>
      <c r="BQ4248" s="53"/>
      <c r="BR4248" s="53"/>
      <c r="BS4248" s="779"/>
    </row>
    <row r="4249" spans="1:71" ht="21.75" customHeight="1" x14ac:dyDescent="0.25">
      <c r="A4249" s="779"/>
      <c r="B4249" s="415"/>
      <c r="C4249" s="412" t="str">
        <f>IF(ROSTER!D$24="","",ROSTER!D$24)</f>
        <v/>
      </c>
      <c r="D4249" s="413"/>
      <c r="E4249" s="419"/>
      <c r="F4249" s="421"/>
      <c r="G4249" s="423"/>
      <c r="H4249" s="426"/>
      <c r="I4249" s="427"/>
      <c r="J4249" s="430"/>
      <c r="K4249" s="431"/>
      <c r="L4249" s="434"/>
      <c r="M4249" s="435"/>
      <c r="N4249" s="438" t="s">
        <v>14</v>
      </c>
      <c r="O4249" s="439"/>
      <c r="P4249" s="430"/>
      <c r="Q4249" s="431"/>
      <c r="R4249" s="434"/>
      <c r="S4249" s="441"/>
      <c r="T4249" s="434"/>
      <c r="U4249" s="427"/>
      <c r="V4249" s="441"/>
      <c r="W4249" s="427"/>
      <c r="X4249" s="430"/>
      <c r="Y4249" s="427"/>
      <c r="Z4249" s="430"/>
      <c r="AA4249" s="427"/>
      <c r="AB4249" s="430"/>
      <c r="AC4249" s="431"/>
      <c r="AD4249" s="434"/>
      <c r="AE4249" s="435"/>
      <c r="AF4249" s="444"/>
      <c r="AG4249" s="445"/>
      <c r="AH4249" s="430"/>
      <c r="AI4249" s="431"/>
      <c r="AJ4249" s="434"/>
      <c r="AK4249" s="435"/>
      <c r="AL4249" s="448"/>
      <c r="AM4249" s="449"/>
      <c r="AN4249" s="430"/>
      <c r="AO4249" s="431"/>
      <c r="AP4249" s="434"/>
      <c r="AQ4249" s="435"/>
      <c r="AR4249" s="448"/>
      <c r="AS4249" s="449"/>
      <c r="AT4249" s="452"/>
      <c r="AU4249" s="453"/>
      <c r="AV4249" s="456"/>
      <c r="AW4249" s="457"/>
      <c r="AX4249" s="448"/>
      <c r="AY4249" s="449"/>
      <c r="AZ4249" s="430"/>
      <c r="BA4249" s="431"/>
      <c r="BB4249" s="434"/>
      <c r="BC4249" s="435"/>
      <c r="BD4249" s="448"/>
      <c r="BE4249" s="449"/>
      <c r="BF4249" s="452"/>
      <c r="BG4249" s="453"/>
      <c r="BH4249" s="456"/>
      <c r="BI4249" s="457"/>
      <c r="BJ4249" s="448"/>
      <c r="BK4249" s="449"/>
      <c r="BL4249" s="409"/>
      <c r="BM4249" s="410"/>
      <c r="BN4249" s="411"/>
      <c r="BO4249" s="405"/>
      <c r="BP4249" s="405"/>
      <c r="BQ4249" s="53"/>
      <c r="BR4249" s="53"/>
      <c r="BS4249" s="779"/>
    </row>
    <row r="4250" spans="1:71" ht="21.75" customHeight="1" x14ac:dyDescent="0.25">
      <c r="A4250" s="779"/>
      <c r="B4250" s="414" t="str">
        <f>IF(ROSTER!B$26="","",ROSTER!B$26)</f>
        <v/>
      </c>
      <c r="C4250" s="416" t="str">
        <f>IF(ROSTER!C$26="","",ROSTER!C$26)</f>
        <v/>
      </c>
      <c r="D4250" s="417"/>
      <c r="E4250" s="418"/>
      <c r="F4250" s="420">
        <f>IF(E4250="y",1,IF(E4250="S",1,0))</f>
        <v>0</v>
      </c>
      <c r="G4250" s="422">
        <f>IF(E4250="S",1,0)</f>
        <v>0</v>
      </c>
      <c r="H4250" s="424"/>
      <c r="I4250" s="425"/>
      <c r="J4250" s="428"/>
      <c r="K4250" s="429"/>
      <c r="L4250" s="432"/>
      <c r="M4250" s="433"/>
      <c r="N4250" s="436">
        <f>L4250+J4250</f>
        <v>0</v>
      </c>
      <c r="O4250" s="437"/>
      <c r="P4250" s="428"/>
      <c r="Q4250" s="429"/>
      <c r="R4250" s="432"/>
      <c r="S4250" s="440"/>
      <c r="T4250" s="432"/>
      <c r="U4250" s="425"/>
      <c r="V4250" s="440"/>
      <c r="W4250" s="425"/>
      <c r="X4250" s="428"/>
      <c r="Y4250" s="425"/>
      <c r="Z4250" s="428"/>
      <c r="AA4250" s="425"/>
      <c r="AB4250" s="428"/>
      <c r="AC4250" s="429"/>
      <c r="AD4250" s="432"/>
      <c r="AE4250" s="433"/>
      <c r="AF4250" s="442">
        <f>IF(AB4250=0,0,(AD4250/AB4250)*100)</f>
        <v>0</v>
      </c>
      <c r="AG4250" s="443"/>
      <c r="AH4250" s="428"/>
      <c r="AI4250" s="429"/>
      <c r="AJ4250" s="432"/>
      <c r="AK4250" s="433"/>
      <c r="AL4250" s="446">
        <f>IF(AH4250=0,0,(AJ4250/AH4250)*100)</f>
        <v>0</v>
      </c>
      <c r="AM4250" s="447"/>
      <c r="AN4250" s="428"/>
      <c r="AO4250" s="429"/>
      <c r="AP4250" s="432"/>
      <c r="AQ4250" s="433"/>
      <c r="AR4250" s="446">
        <f>IF(AN4250=0,0,(AP4250/AN4250)*100)</f>
        <v>0</v>
      </c>
      <c r="AS4250" s="447"/>
      <c r="AT4250" s="450">
        <f>AB4250+AH4250+AN4250</f>
        <v>0</v>
      </c>
      <c r="AU4250" s="451"/>
      <c r="AV4250" s="454">
        <f>AD4250+AJ4250+AP4250</f>
        <v>0</v>
      </c>
      <c r="AW4250" s="455"/>
      <c r="AX4250" s="446">
        <f>IF(AT4250=0,0,(AV4250/AT4250)*100)</f>
        <v>0</v>
      </c>
      <c r="AY4250" s="447"/>
      <c r="AZ4250" s="428"/>
      <c r="BA4250" s="429"/>
      <c r="BB4250" s="432"/>
      <c r="BC4250" s="433"/>
      <c r="BD4250" s="446">
        <f>IF(AZ4250=0,0,(BB4250/AZ4250)*100)</f>
        <v>0</v>
      </c>
      <c r="BE4250" s="447"/>
      <c r="BF4250" s="450">
        <f>AT4250+AZ4250</f>
        <v>0</v>
      </c>
      <c r="BG4250" s="451"/>
      <c r="BH4250" s="454">
        <f>AV4250+BB4250</f>
        <v>0</v>
      </c>
      <c r="BI4250" s="455"/>
      <c r="BJ4250" s="446">
        <f>IF(BF4250=0,0,(BH4250/BF4250)*100)</f>
        <v>0</v>
      </c>
      <c r="BK4250" s="447"/>
      <c r="BL4250" s="406">
        <f>(AD4250*2)+(AJ4250*2)+(AP4250*3)+BB4250</f>
        <v>0</v>
      </c>
      <c r="BM4250" s="407"/>
      <c r="BN4250" s="408"/>
      <c r="BO4250" s="404" t="e">
        <f>(BL4250*BR$2468)+(N4250*BR$2469)+(X4250*BR$2470)+(R4250*BR$2471)+(V4250*BR$2472)+(Z4250*BR$2473)</f>
        <v>#REF!</v>
      </c>
      <c r="BP4250" s="404" t="e">
        <f>((AZ4250-BB4250)*BR$2475)+((AT4250-AV4250)*BR$2474)+(H4250*BR$2476)+(P4250*BR$2477)</f>
        <v>#REF!</v>
      </c>
      <c r="BQ4250" s="53"/>
      <c r="BR4250" s="53"/>
      <c r="BS4250" s="779"/>
    </row>
    <row r="4251" spans="1:71" ht="21.75" customHeight="1" x14ac:dyDescent="0.25">
      <c r="A4251" s="779"/>
      <c r="B4251" s="415"/>
      <c r="C4251" s="412" t="str">
        <f>IF(ROSTER!D$26="","",ROSTER!D$26)</f>
        <v/>
      </c>
      <c r="D4251" s="413"/>
      <c r="E4251" s="419"/>
      <c r="F4251" s="421"/>
      <c r="G4251" s="423"/>
      <c r="H4251" s="426"/>
      <c r="I4251" s="427"/>
      <c r="J4251" s="430"/>
      <c r="K4251" s="431"/>
      <c r="L4251" s="434"/>
      <c r="M4251" s="435"/>
      <c r="N4251" s="438" t="s">
        <v>14</v>
      </c>
      <c r="O4251" s="439"/>
      <c r="P4251" s="430"/>
      <c r="Q4251" s="431"/>
      <c r="R4251" s="434"/>
      <c r="S4251" s="441"/>
      <c r="T4251" s="434"/>
      <c r="U4251" s="427"/>
      <c r="V4251" s="441"/>
      <c r="W4251" s="427"/>
      <c r="X4251" s="430"/>
      <c r="Y4251" s="427"/>
      <c r="Z4251" s="430"/>
      <c r="AA4251" s="427"/>
      <c r="AB4251" s="430"/>
      <c r="AC4251" s="431"/>
      <c r="AD4251" s="434"/>
      <c r="AE4251" s="435"/>
      <c r="AF4251" s="444"/>
      <c r="AG4251" s="445"/>
      <c r="AH4251" s="430"/>
      <c r="AI4251" s="431"/>
      <c r="AJ4251" s="434"/>
      <c r="AK4251" s="435"/>
      <c r="AL4251" s="448"/>
      <c r="AM4251" s="449"/>
      <c r="AN4251" s="430"/>
      <c r="AO4251" s="431"/>
      <c r="AP4251" s="434"/>
      <c r="AQ4251" s="435"/>
      <c r="AR4251" s="448"/>
      <c r="AS4251" s="449"/>
      <c r="AT4251" s="452"/>
      <c r="AU4251" s="453"/>
      <c r="AV4251" s="456"/>
      <c r="AW4251" s="457"/>
      <c r="AX4251" s="448"/>
      <c r="AY4251" s="449"/>
      <c r="AZ4251" s="430"/>
      <c r="BA4251" s="431"/>
      <c r="BB4251" s="434"/>
      <c r="BC4251" s="435"/>
      <c r="BD4251" s="448"/>
      <c r="BE4251" s="449"/>
      <c r="BF4251" s="452"/>
      <c r="BG4251" s="453"/>
      <c r="BH4251" s="456"/>
      <c r="BI4251" s="457"/>
      <c r="BJ4251" s="448"/>
      <c r="BK4251" s="449"/>
      <c r="BL4251" s="409"/>
      <c r="BM4251" s="410"/>
      <c r="BN4251" s="411"/>
      <c r="BO4251" s="405"/>
      <c r="BP4251" s="405"/>
      <c r="BQ4251" s="53"/>
      <c r="BR4251" s="53"/>
      <c r="BS4251" s="779"/>
    </row>
    <row r="4252" spans="1:71" ht="21.75" customHeight="1" x14ac:dyDescent="0.25">
      <c r="A4252" s="779"/>
      <c r="B4252" s="414" t="str">
        <f>IF(ROSTER!B$28="","",ROSTER!B$28)</f>
        <v/>
      </c>
      <c r="C4252" s="416" t="str">
        <f>IF(ROSTER!C$28="","",ROSTER!C$28)</f>
        <v/>
      </c>
      <c r="D4252" s="417"/>
      <c r="E4252" s="418"/>
      <c r="F4252" s="420">
        <f>IF(E4252="y",1,IF(E4252="S",1,0))</f>
        <v>0</v>
      </c>
      <c r="G4252" s="422">
        <f>IF(E4252="S",1,0)</f>
        <v>0</v>
      </c>
      <c r="H4252" s="424"/>
      <c r="I4252" s="425"/>
      <c r="J4252" s="428"/>
      <c r="K4252" s="429"/>
      <c r="L4252" s="432"/>
      <c r="M4252" s="433"/>
      <c r="N4252" s="436">
        <f>L4252+J4252</f>
        <v>0</v>
      </c>
      <c r="O4252" s="437"/>
      <c r="P4252" s="428"/>
      <c r="Q4252" s="429"/>
      <c r="R4252" s="432"/>
      <c r="S4252" s="440"/>
      <c r="T4252" s="432"/>
      <c r="U4252" s="425"/>
      <c r="V4252" s="440"/>
      <c r="W4252" s="425"/>
      <c r="X4252" s="428"/>
      <c r="Y4252" s="425"/>
      <c r="Z4252" s="428"/>
      <c r="AA4252" s="425"/>
      <c r="AB4252" s="428"/>
      <c r="AC4252" s="429"/>
      <c r="AD4252" s="432"/>
      <c r="AE4252" s="433"/>
      <c r="AF4252" s="442">
        <f>IF(AB4252=0,0,(AD4252/AB4252)*100)</f>
        <v>0</v>
      </c>
      <c r="AG4252" s="443"/>
      <c r="AH4252" s="428"/>
      <c r="AI4252" s="429"/>
      <c r="AJ4252" s="432"/>
      <c r="AK4252" s="433"/>
      <c r="AL4252" s="446">
        <f>IF(AH4252=0,0,(AJ4252/AH4252)*100)</f>
        <v>0</v>
      </c>
      <c r="AM4252" s="447"/>
      <c r="AN4252" s="428"/>
      <c r="AO4252" s="429"/>
      <c r="AP4252" s="432"/>
      <c r="AQ4252" s="433"/>
      <c r="AR4252" s="446">
        <f>IF(AN4252=0,0,(AP4252/AN4252)*100)</f>
        <v>0</v>
      </c>
      <c r="AS4252" s="447"/>
      <c r="AT4252" s="450">
        <f>AB4252+AH4252+AN4252</f>
        <v>0</v>
      </c>
      <c r="AU4252" s="451"/>
      <c r="AV4252" s="454">
        <f>AD4252+AJ4252+AP4252</f>
        <v>0</v>
      </c>
      <c r="AW4252" s="455"/>
      <c r="AX4252" s="446">
        <f>IF(AT4252=0,0,(AV4252/AT4252)*100)</f>
        <v>0</v>
      </c>
      <c r="AY4252" s="447"/>
      <c r="AZ4252" s="428"/>
      <c r="BA4252" s="429"/>
      <c r="BB4252" s="432"/>
      <c r="BC4252" s="433"/>
      <c r="BD4252" s="446">
        <f>IF(AZ4252=0,0,(BB4252/AZ4252)*100)</f>
        <v>0</v>
      </c>
      <c r="BE4252" s="447"/>
      <c r="BF4252" s="450">
        <f>AT4252+AZ4252</f>
        <v>0</v>
      </c>
      <c r="BG4252" s="451"/>
      <c r="BH4252" s="454">
        <f>AV4252+BB4252</f>
        <v>0</v>
      </c>
      <c r="BI4252" s="455"/>
      <c r="BJ4252" s="446">
        <f>IF(BF4252=0,0,(BH4252/BF4252)*100)</f>
        <v>0</v>
      </c>
      <c r="BK4252" s="447"/>
      <c r="BL4252" s="406">
        <f>(AD4252*2)+(AJ4252*2)+(AP4252*3)+BB4252</f>
        <v>0</v>
      </c>
      <c r="BM4252" s="407"/>
      <c r="BN4252" s="408"/>
      <c r="BO4252" s="404" t="e">
        <f>(BL4252*BR$2468)+(N4252*BR$2469)+(X4252*BR$2470)+(R4252*BR$2471)+(V4252*BR$2472)+(Z4252*BR$2473)</f>
        <v>#REF!</v>
      </c>
      <c r="BP4252" s="404" t="e">
        <f>((AZ4252-BB4252)*BR$2475)+((AT4252-AV4252)*BR$2474)+(H4252*BR$2476)+(P4252*BR$2477)</f>
        <v>#REF!</v>
      </c>
      <c r="BQ4252" s="53"/>
      <c r="BR4252" s="53"/>
      <c r="BS4252" s="779"/>
    </row>
    <row r="4253" spans="1:71" ht="21.75" customHeight="1" x14ac:dyDescent="0.25">
      <c r="A4253" s="779"/>
      <c r="B4253" s="415"/>
      <c r="C4253" s="412" t="str">
        <f>IF(ROSTER!D$28="","",ROSTER!D$28)</f>
        <v/>
      </c>
      <c r="D4253" s="413"/>
      <c r="E4253" s="419"/>
      <c r="F4253" s="421"/>
      <c r="G4253" s="423"/>
      <c r="H4253" s="426"/>
      <c r="I4253" s="427"/>
      <c r="J4253" s="430"/>
      <c r="K4253" s="431"/>
      <c r="L4253" s="434"/>
      <c r="M4253" s="435"/>
      <c r="N4253" s="438" t="s">
        <v>14</v>
      </c>
      <c r="O4253" s="439"/>
      <c r="P4253" s="430"/>
      <c r="Q4253" s="431"/>
      <c r="R4253" s="434"/>
      <c r="S4253" s="441"/>
      <c r="T4253" s="434"/>
      <c r="U4253" s="427"/>
      <c r="V4253" s="441"/>
      <c r="W4253" s="427"/>
      <c r="X4253" s="430"/>
      <c r="Y4253" s="427"/>
      <c r="Z4253" s="430"/>
      <c r="AA4253" s="427"/>
      <c r="AB4253" s="430"/>
      <c r="AC4253" s="431"/>
      <c r="AD4253" s="434"/>
      <c r="AE4253" s="435"/>
      <c r="AF4253" s="444"/>
      <c r="AG4253" s="445"/>
      <c r="AH4253" s="430"/>
      <c r="AI4253" s="431"/>
      <c r="AJ4253" s="434"/>
      <c r="AK4253" s="435"/>
      <c r="AL4253" s="448"/>
      <c r="AM4253" s="449"/>
      <c r="AN4253" s="430"/>
      <c r="AO4253" s="431"/>
      <c r="AP4253" s="434"/>
      <c r="AQ4253" s="435"/>
      <c r="AR4253" s="448"/>
      <c r="AS4253" s="449"/>
      <c r="AT4253" s="452"/>
      <c r="AU4253" s="453"/>
      <c r="AV4253" s="456"/>
      <c r="AW4253" s="457"/>
      <c r="AX4253" s="448"/>
      <c r="AY4253" s="449"/>
      <c r="AZ4253" s="430"/>
      <c r="BA4253" s="431"/>
      <c r="BB4253" s="434"/>
      <c r="BC4253" s="435"/>
      <c r="BD4253" s="448"/>
      <c r="BE4253" s="449"/>
      <c r="BF4253" s="452"/>
      <c r="BG4253" s="453"/>
      <c r="BH4253" s="456"/>
      <c r="BI4253" s="457"/>
      <c r="BJ4253" s="448"/>
      <c r="BK4253" s="449"/>
      <c r="BL4253" s="409"/>
      <c r="BM4253" s="410"/>
      <c r="BN4253" s="411"/>
      <c r="BO4253" s="405"/>
      <c r="BP4253" s="405"/>
      <c r="BQ4253" s="53"/>
      <c r="BR4253" s="53"/>
      <c r="BS4253" s="779"/>
    </row>
    <row r="4254" spans="1:71" ht="21.75" customHeight="1" x14ac:dyDescent="0.25">
      <c r="A4254" s="779"/>
      <c r="B4254" s="414" t="str">
        <f>IF(ROSTER!B$30="","",ROSTER!B$30)</f>
        <v/>
      </c>
      <c r="C4254" s="416" t="str">
        <f>IF(ROSTER!C$30="","",ROSTER!C$30)</f>
        <v/>
      </c>
      <c r="D4254" s="417"/>
      <c r="E4254" s="418"/>
      <c r="F4254" s="420">
        <f>IF(E4254="y",1,IF(E4254="S",1,0))</f>
        <v>0</v>
      </c>
      <c r="G4254" s="422">
        <f>IF(E4254="S",1,0)</f>
        <v>0</v>
      </c>
      <c r="H4254" s="424"/>
      <c r="I4254" s="425"/>
      <c r="J4254" s="428"/>
      <c r="K4254" s="429"/>
      <c r="L4254" s="432"/>
      <c r="M4254" s="433"/>
      <c r="N4254" s="436">
        <f>L4254+J4254</f>
        <v>0</v>
      </c>
      <c r="O4254" s="437"/>
      <c r="P4254" s="428"/>
      <c r="Q4254" s="429"/>
      <c r="R4254" s="432"/>
      <c r="S4254" s="440"/>
      <c r="T4254" s="432"/>
      <c r="U4254" s="425"/>
      <c r="V4254" s="440"/>
      <c r="W4254" s="425"/>
      <c r="X4254" s="428"/>
      <c r="Y4254" s="425"/>
      <c r="Z4254" s="428"/>
      <c r="AA4254" s="425"/>
      <c r="AB4254" s="428"/>
      <c r="AC4254" s="429"/>
      <c r="AD4254" s="432"/>
      <c r="AE4254" s="433"/>
      <c r="AF4254" s="442">
        <f>IF(AB4254=0,0,(AD4254/AB4254)*100)</f>
        <v>0</v>
      </c>
      <c r="AG4254" s="443"/>
      <c r="AH4254" s="428"/>
      <c r="AI4254" s="429"/>
      <c r="AJ4254" s="432"/>
      <c r="AK4254" s="433"/>
      <c r="AL4254" s="446">
        <f>IF(AH4254=0,0,(AJ4254/AH4254)*100)</f>
        <v>0</v>
      </c>
      <c r="AM4254" s="447"/>
      <c r="AN4254" s="428"/>
      <c r="AO4254" s="429"/>
      <c r="AP4254" s="432"/>
      <c r="AQ4254" s="433"/>
      <c r="AR4254" s="446">
        <f>IF(AN4254=0,0,(AP4254/AN4254)*100)</f>
        <v>0</v>
      </c>
      <c r="AS4254" s="447"/>
      <c r="AT4254" s="450">
        <f>AB4254+AH4254+AN4254</f>
        <v>0</v>
      </c>
      <c r="AU4254" s="451"/>
      <c r="AV4254" s="454">
        <f>AD4254+AJ4254+AP4254</f>
        <v>0</v>
      </c>
      <c r="AW4254" s="455"/>
      <c r="AX4254" s="446">
        <f>IF(AT4254=0,0,(AV4254/AT4254)*100)</f>
        <v>0</v>
      </c>
      <c r="AY4254" s="447"/>
      <c r="AZ4254" s="428"/>
      <c r="BA4254" s="429"/>
      <c r="BB4254" s="432"/>
      <c r="BC4254" s="433"/>
      <c r="BD4254" s="446">
        <f>IF(AZ4254=0,0,(BB4254/AZ4254)*100)</f>
        <v>0</v>
      </c>
      <c r="BE4254" s="447"/>
      <c r="BF4254" s="450">
        <f>AT4254+AZ4254</f>
        <v>0</v>
      </c>
      <c r="BG4254" s="451"/>
      <c r="BH4254" s="454">
        <f>AV4254+BB4254</f>
        <v>0</v>
      </c>
      <c r="BI4254" s="455"/>
      <c r="BJ4254" s="446">
        <f>IF(BF4254=0,0,(BH4254/BF4254)*100)</f>
        <v>0</v>
      </c>
      <c r="BK4254" s="447"/>
      <c r="BL4254" s="406">
        <f>(AD4254*2)+(AJ4254*2)+(AP4254*3)+BB4254</f>
        <v>0</v>
      </c>
      <c r="BM4254" s="407"/>
      <c r="BN4254" s="408"/>
      <c r="BO4254" s="404" t="e">
        <f>(BL4254*BR$2468)+(N4254*BR$2469)+(X4254*BR$2470)+(R4254*BR$2471)+(V4254*BR$2472)+(Z4254*BR$2473)</f>
        <v>#REF!</v>
      </c>
      <c r="BP4254" s="404" t="e">
        <f>((AZ4254-BB4254)*BR$2475)+((AT4254-AV4254)*BR$2474)+(H4254*BR$2476)+(P4254*BR$2477)</f>
        <v>#REF!</v>
      </c>
      <c r="BQ4254" s="53"/>
      <c r="BR4254" s="53"/>
      <c r="BS4254" s="779"/>
    </row>
    <row r="4255" spans="1:71" ht="21.75" customHeight="1" x14ac:dyDescent="0.25">
      <c r="A4255" s="779"/>
      <c r="B4255" s="415"/>
      <c r="C4255" s="412" t="str">
        <f>IF(ROSTER!D$30="","",ROSTER!D$30)</f>
        <v/>
      </c>
      <c r="D4255" s="413"/>
      <c r="E4255" s="419"/>
      <c r="F4255" s="421"/>
      <c r="G4255" s="423"/>
      <c r="H4255" s="426"/>
      <c r="I4255" s="427"/>
      <c r="J4255" s="430"/>
      <c r="K4255" s="431"/>
      <c r="L4255" s="434"/>
      <c r="M4255" s="435"/>
      <c r="N4255" s="438" t="s">
        <v>14</v>
      </c>
      <c r="O4255" s="439"/>
      <c r="P4255" s="430"/>
      <c r="Q4255" s="431"/>
      <c r="R4255" s="434"/>
      <c r="S4255" s="441"/>
      <c r="T4255" s="434"/>
      <c r="U4255" s="427"/>
      <c r="V4255" s="441"/>
      <c r="W4255" s="427"/>
      <c r="X4255" s="430"/>
      <c r="Y4255" s="427"/>
      <c r="Z4255" s="430"/>
      <c r="AA4255" s="427"/>
      <c r="AB4255" s="430"/>
      <c r="AC4255" s="431"/>
      <c r="AD4255" s="434"/>
      <c r="AE4255" s="435"/>
      <c r="AF4255" s="444"/>
      <c r="AG4255" s="445"/>
      <c r="AH4255" s="430"/>
      <c r="AI4255" s="431"/>
      <c r="AJ4255" s="434"/>
      <c r="AK4255" s="435"/>
      <c r="AL4255" s="448"/>
      <c r="AM4255" s="449"/>
      <c r="AN4255" s="430"/>
      <c r="AO4255" s="431"/>
      <c r="AP4255" s="434"/>
      <c r="AQ4255" s="435"/>
      <c r="AR4255" s="448"/>
      <c r="AS4255" s="449"/>
      <c r="AT4255" s="452"/>
      <c r="AU4255" s="453"/>
      <c r="AV4255" s="456"/>
      <c r="AW4255" s="457"/>
      <c r="AX4255" s="448"/>
      <c r="AY4255" s="449"/>
      <c r="AZ4255" s="430"/>
      <c r="BA4255" s="431"/>
      <c r="BB4255" s="434"/>
      <c r="BC4255" s="435"/>
      <c r="BD4255" s="448"/>
      <c r="BE4255" s="449"/>
      <c r="BF4255" s="452"/>
      <c r="BG4255" s="453"/>
      <c r="BH4255" s="456"/>
      <c r="BI4255" s="457"/>
      <c r="BJ4255" s="448"/>
      <c r="BK4255" s="449"/>
      <c r="BL4255" s="409"/>
      <c r="BM4255" s="410"/>
      <c r="BN4255" s="411"/>
      <c r="BO4255" s="405"/>
      <c r="BP4255" s="405"/>
      <c r="BQ4255" s="53"/>
      <c r="BR4255" s="53"/>
      <c r="BS4255" s="779"/>
    </row>
    <row r="4256" spans="1:71" ht="21.75" customHeight="1" x14ac:dyDescent="0.25">
      <c r="A4256" s="779"/>
      <c r="B4256" s="414" t="str">
        <f>IF(ROSTER!B$32="","",ROSTER!B$32)</f>
        <v/>
      </c>
      <c r="C4256" s="416" t="str">
        <f>IF(ROSTER!C$32="","",ROSTER!C$32)</f>
        <v/>
      </c>
      <c r="D4256" s="417"/>
      <c r="E4256" s="418"/>
      <c r="F4256" s="420">
        <f>IF(E4256="y",1,IF(E4256="S",1,0))</f>
        <v>0</v>
      </c>
      <c r="G4256" s="422">
        <f>IF(E4256="S",1,0)</f>
        <v>0</v>
      </c>
      <c r="H4256" s="424"/>
      <c r="I4256" s="425"/>
      <c r="J4256" s="428"/>
      <c r="K4256" s="429"/>
      <c r="L4256" s="432"/>
      <c r="M4256" s="433"/>
      <c r="N4256" s="436">
        <f>L4256+J4256</f>
        <v>0</v>
      </c>
      <c r="O4256" s="437"/>
      <c r="P4256" s="428"/>
      <c r="Q4256" s="429"/>
      <c r="R4256" s="432"/>
      <c r="S4256" s="440"/>
      <c r="T4256" s="432"/>
      <c r="U4256" s="425"/>
      <c r="V4256" s="440"/>
      <c r="W4256" s="425"/>
      <c r="X4256" s="428"/>
      <c r="Y4256" s="425"/>
      <c r="Z4256" s="428"/>
      <c r="AA4256" s="425"/>
      <c r="AB4256" s="428"/>
      <c r="AC4256" s="429"/>
      <c r="AD4256" s="432"/>
      <c r="AE4256" s="433"/>
      <c r="AF4256" s="442">
        <f>IF(AB4256=0,0,(AD4256/AB4256)*100)</f>
        <v>0</v>
      </c>
      <c r="AG4256" s="443"/>
      <c r="AH4256" s="428"/>
      <c r="AI4256" s="429"/>
      <c r="AJ4256" s="432"/>
      <c r="AK4256" s="433"/>
      <c r="AL4256" s="446">
        <f>IF(AH4256=0,0,(AJ4256/AH4256)*100)</f>
        <v>0</v>
      </c>
      <c r="AM4256" s="447"/>
      <c r="AN4256" s="428"/>
      <c r="AO4256" s="429"/>
      <c r="AP4256" s="432"/>
      <c r="AQ4256" s="433"/>
      <c r="AR4256" s="446">
        <f>IF(AN4256=0,0,(AP4256/AN4256)*100)</f>
        <v>0</v>
      </c>
      <c r="AS4256" s="447"/>
      <c r="AT4256" s="450">
        <f>AB4256+AH4256+AN4256</f>
        <v>0</v>
      </c>
      <c r="AU4256" s="451"/>
      <c r="AV4256" s="454">
        <f>AD4256+AJ4256+AP4256</f>
        <v>0</v>
      </c>
      <c r="AW4256" s="455"/>
      <c r="AX4256" s="446">
        <f>IF(AT4256=0,0,(AV4256/AT4256)*100)</f>
        <v>0</v>
      </c>
      <c r="AY4256" s="447"/>
      <c r="AZ4256" s="428"/>
      <c r="BA4256" s="429"/>
      <c r="BB4256" s="432"/>
      <c r="BC4256" s="433"/>
      <c r="BD4256" s="446">
        <f>IF(AZ4256=0,0,(BB4256/AZ4256)*100)</f>
        <v>0</v>
      </c>
      <c r="BE4256" s="447"/>
      <c r="BF4256" s="450">
        <f>AT4256+AZ4256</f>
        <v>0</v>
      </c>
      <c r="BG4256" s="451"/>
      <c r="BH4256" s="454">
        <f>AV4256+BB4256</f>
        <v>0</v>
      </c>
      <c r="BI4256" s="455"/>
      <c r="BJ4256" s="446">
        <f>IF(BF4256=0,0,(BH4256/BF4256)*100)</f>
        <v>0</v>
      </c>
      <c r="BK4256" s="447"/>
      <c r="BL4256" s="406">
        <f>(AD4256*2)+(AJ4256*2)+(AP4256*3)+BB4256</f>
        <v>0</v>
      </c>
      <c r="BM4256" s="407"/>
      <c r="BN4256" s="408"/>
      <c r="BO4256" s="404" t="e">
        <f>(BL4256*BR$2468)+(N4256*BR$2469)+(X4256*BR$2470)+(R4256*BR$2471)+(V4256*BR$2472)+(Z4256*BR$2473)</f>
        <v>#REF!</v>
      </c>
      <c r="BP4256" s="404" t="e">
        <f>((AZ4256-BB4256)*BR$2475)+((AT4256-AV4256)*BR$2474)+(H4256*BR$2476)+(P4256*BR$2477)</f>
        <v>#REF!</v>
      </c>
      <c r="BQ4256" s="53"/>
      <c r="BR4256" s="53"/>
      <c r="BS4256" s="779"/>
    </row>
    <row r="4257" spans="1:71" ht="21.75" customHeight="1" x14ac:dyDescent="0.25">
      <c r="A4257" s="779"/>
      <c r="B4257" s="415"/>
      <c r="C4257" s="412" t="str">
        <f>IF(ROSTER!D$32="","",ROSTER!D$32)</f>
        <v/>
      </c>
      <c r="D4257" s="413"/>
      <c r="E4257" s="419"/>
      <c r="F4257" s="421"/>
      <c r="G4257" s="423"/>
      <c r="H4257" s="426"/>
      <c r="I4257" s="427"/>
      <c r="J4257" s="430"/>
      <c r="K4257" s="431"/>
      <c r="L4257" s="434"/>
      <c r="M4257" s="435"/>
      <c r="N4257" s="438" t="s">
        <v>14</v>
      </c>
      <c r="O4257" s="439"/>
      <c r="P4257" s="430"/>
      <c r="Q4257" s="431"/>
      <c r="R4257" s="434"/>
      <c r="S4257" s="441"/>
      <c r="T4257" s="434"/>
      <c r="U4257" s="427"/>
      <c r="V4257" s="441"/>
      <c r="W4257" s="427"/>
      <c r="X4257" s="430"/>
      <c r="Y4257" s="427"/>
      <c r="Z4257" s="430"/>
      <c r="AA4257" s="427"/>
      <c r="AB4257" s="430"/>
      <c r="AC4257" s="431"/>
      <c r="AD4257" s="434"/>
      <c r="AE4257" s="435"/>
      <c r="AF4257" s="444"/>
      <c r="AG4257" s="445"/>
      <c r="AH4257" s="430"/>
      <c r="AI4257" s="431"/>
      <c r="AJ4257" s="434"/>
      <c r="AK4257" s="435"/>
      <c r="AL4257" s="448"/>
      <c r="AM4257" s="449"/>
      <c r="AN4257" s="430"/>
      <c r="AO4257" s="431"/>
      <c r="AP4257" s="434"/>
      <c r="AQ4257" s="435"/>
      <c r="AR4257" s="448"/>
      <c r="AS4257" s="449"/>
      <c r="AT4257" s="452"/>
      <c r="AU4257" s="453"/>
      <c r="AV4257" s="456"/>
      <c r="AW4257" s="457"/>
      <c r="AX4257" s="448"/>
      <c r="AY4257" s="449"/>
      <c r="AZ4257" s="430"/>
      <c r="BA4257" s="431"/>
      <c r="BB4257" s="434"/>
      <c r="BC4257" s="435"/>
      <c r="BD4257" s="448"/>
      <c r="BE4257" s="449"/>
      <c r="BF4257" s="452"/>
      <c r="BG4257" s="453"/>
      <c r="BH4257" s="456"/>
      <c r="BI4257" s="457"/>
      <c r="BJ4257" s="448"/>
      <c r="BK4257" s="449"/>
      <c r="BL4257" s="409"/>
      <c r="BM4257" s="410"/>
      <c r="BN4257" s="411"/>
      <c r="BO4257" s="405"/>
      <c r="BP4257" s="405"/>
      <c r="BQ4257" s="53"/>
      <c r="BR4257" s="53"/>
      <c r="BS4257" s="779"/>
    </row>
    <row r="4258" spans="1:71" ht="21.75" customHeight="1" x14ac:dyDescent="0.25">
      <c r="A4258" s="779"/>
      <c r="B4258" s="414" t="str">
        <f>IF(ROSTER!B$34="","",ROSTER!B$34)</f>
        <v/>
      </c>
      <c r="C4258" s="416" t="str">
        <f>IF(ROSTER!C$34="","",ROSTER!C$34)</f>
        <v/>
      </c>
      <c r="D4258" s="417"/>
      <c r="E4258" s="418"/>
      <c r="F4258" s="420">
        <f>IF(E4258="y",1,IF(E4258="S",1,0))</f>
        <v>0</v>
      </c>
      <c r="G4258" s="422">
        <f>IF(E4258="S",1,0)</f>
        <v>0</v>
      </c>
      <c r="H4258" s="424"/>
      <c r="I4258" s="425"/>
      <c r="J4258" s="428"/>
      <c r="K4258" s="429"/>
      <c r="L4258" s="432"/>
      <c r="M4258" s="433"/>
      <c r="N4258" s="436">
        <f>L4258+J4258</f>
        <v>0</v>
      </c>
      <c r="O4258" s="437"/>
      <c r="P4258" s="428"/>
      <c r="Q4258" s="429"/>
      <c r="R4258" s="432"/>
      <c r="S4258" s="440"/>
      <c r="T4258" s="432"/>
      <c r="U4258" s="425"/>
      <c r="V4258" s="440"/>
      <c r="W4258" s="425"/>
      <c r="X4258" s="428"/>
      <c r="Y4258" s="425"/>
      <c r="Z4258" s="428"/>
      <c r="AA4258" s="425"/>
      <c r="AB4258" s="428"/>
      <c r="AC4258" s="429"/>
      <c r="AD4258" s="432"/>
      <c r="AE4258" s="433"/>
      <c r="AF4258" s="442">
        <f>IF(AB4258=0,0,(AD4258/AB4258)*100)</f>
        <v>0</v>
      </c>
      <c r="AG4258" s="443"/>
      <c r="AH4258" s="428"/>
      <c r="AI4258" s="429"/>
      <c r="AJ4258" s="432"/>
      <c r="AK4258" s="433"/>
      <c r="AL4258" s="446">
        <f>IF(AH4258=0,0,(AJ4258/AH4258)*100)</f>
        <v>0</v>
      </c>
      <c r="AM4258" s="447"/>
      <c r="AN4258" s="428"/>
      <c r="AO4258" s="429"/>
      <c r="AP4258" s="432"/>
      <c r="AQ4258" s="433"/>
      <c r="AR4258" s="446">
        <f>IF(AN4258=0,0,(AP4258/AN4258)*100)</f>
        <v>0</v>
      </c>
      <c r="AS4258" s="447"/>
      <c r="AT4258" s="450">
        <f>AB4258+AH4258+AN4258</f>
        <v>0</v>
      </c>
      <c r="AU4258" s="451"/>
      <c r="AV4258" s="454">
        <f>AD4258+AJ4258+AP4258</f>
        <v>0</v>
      </c>
      <c r="AW4258" s="455"/>
      <c r="AX4258" s="446">
        <f>IF(AT4258=0,0,(AV4258/AT4258)*100)</f>
        <v>0</v>
      </c>
      <c r="AY4258" s="447"/>
      <c r="AZ4258" s="428"/>
      <c r="BA4258" s="429"/>
      <c r="BB4258" s="432"/>
      <c r="BC4258" s="433"/>
      <c r="BD4258" s="446">
        <f>IF(AZ4258=0,0,(BB4258/AZ4258)*100)</f>
        <v>0</v>
      </c>
      <c r="BE4258" s="447"/>
      <c r="BF4258" s="450">
        <f>AT4258+AZ4258</f>
        <v>0</v>
      </c>
      <c r="BG4258" s="451"/>
      <c r="BH4258" s="454">
        <f>AV4258+BB4258</f>
        <v>0</v>
      </c>
      <c r="BI4258" s="455"/>
      <c r="BJ4258" s="446">
        <f>IF(BF4258=0,0,(BH4258/BF4258)*100)</f>
        <v>0</v>
      </c>
      <c r="BK4258" s="447"/>
      <c r="BL4258" s="406">
        <f>(AD4258*2)+(AJ4258*2)+(AP4258*3)+BB4258</f>
        <v>0</v>
      </c>
      <c r="BM4258" s="407"/>
      <c r="BN4258" s="408"/>
      <c r="BO4258" s="404" t="e">
        <f>(BL4258*BR$2468)+(N4258*BR$2469)+(X4258*BR$2470)+(R4258*BR$2471)+(V4258*BR$2472)+(Z4258*BR$2473)</f>
        <v>#REF!</v>
      </c>
      <c r="BP4258" s="404" t="e">
        <f>((AZ4258-BB4258)*BR$2475)+((AT4258-AV4258)*BR$2474)+(H4258*BR$2476)+(P4258*BR$2477)</f>
        <v>#REF!</v>
      </c>
      <c r="BQ4258" s="53"/>
      <c r="BR4258" s="53"/>
      <c r="BS4258" s="779"/>
    </row>
    <row r="4259" spans="1:71" ht="21.75" customHeight="1" x14ac:dyDescent="0.25">
      <c r="A4259" s="779"/>
      <c r="B4259" s="415"/>
      <c r="C4259" s="412" t="str">
        <f>IF(ROSTER!D$34="","",ROSTER!D$34)</f>
        <v/>
      </c>
      <c r="D4259" s="413"/>
      <c r="E4259" s="419"/>
      <c r="F4259" s="421"/>
      <c r="G4259" s="423"/>
      <c r="H4259" s="426"/>
      <c r="I4259" s="427"/>
      <c r="J4259" s="430"/>
      <c r="K4259" s="431"/>
      <c r="L4259" s="434"/>
      <c r="M4259" s="435"/>
      <c r="N4259" s="438" t="s">
        <v>14</v>
      </c>
      <c r="O4259" s="439"/>
      <c r="P4259" s="430"/>
      <c r="Q4259" s="431"/>
      <c r="R4259" s="434"/>
      <c r="S4259" s="441"/>
      <c r="T4259" s="434"/>
      <c r="U4259" s="427"/>
      <c r="V4259" s="441"/>
      <c r="W4259" s="427"/>
      <c r="X4259" s="430"/>
      <c r="Y4259" s="427"/>
      <c r="Z4259" s="430"/>
      <c r="AA4259" s="427"/>
      <c r="AB4259" s="430"/>
      <c r="AC4259" s="431"/>
      <c r="AD4259" s="434"/>
      <c r="AE4259" s="435"/>
      <c r="AF4259" s="444"/>
      <c r="AG4259" s="445"/>
      <c r="AH4259" s="430"/>
      <c r="AI4259" s="431"/>
      <c r="AJ4259" s="434"/>
      <c r="AK4259" s="435"/>
      <c r="AL4259" s="448"/>
      <c r="AM4259" s="449"/>
      <c r="AN4259" s="430"/>
      <c r="AO4259" s="431"/>
      <c r="AP4259" s="434"/>
      <c r="AQ4259" s="435"/>
      <c r="AR4259" s="448"/>
      <c r="AS4259" s="449"/>
      <c r="AT4259" s="452"/>
      <c r="AU4259" s="453"/>
      <c r="AV4259" s="456"/>
      <c r="AW4259" s="457"/>
      <c r="AX4259" s="448"/>
      <c r="AY4259" s="449"/>
      <c r="AZ4259" s="430"/>
      <c r="BA4259" s="431"/>
      <c r="BB4259" s="434"/>
      <c r="BC4259" s="435"/>
      <c r="BD4259" s="448"/>
      <c r="BE4259" s="449"/>
      <c r="BF4259" s="452"/>
      <c r="BG4259" s="453"/>
      <c r="BH4259" s="456"/>
      <c r="BI4259" s="457"/>
      <c r="BJ4259" s="448"/>
      <c r="BK4259" s="449"/>
      <c r="BL4259" s="409"/>
      <c r="BM4259" s="410"/>
      <c r="BN4259" s="411"/>
      <c r="BO4259" s="405"/>
      <c r="BP4259" s="405"/>
      <c r="BQ4259" s="53"/>
      <c r="BR4259" s="53"/>
      <c r="BS4259" s="779"/>
    </row>
    <row r="4260" spans="1:71" ht="21.75" customHeight="1" x14ac:dyDescent="0.25">
      <c r="A4260" s="779"/>
      <c r="B4260" s="414" t="str">
        <f>IF(ROSTER!B$36="","",ROSTER!B$36)</f>
        <v/>
      </c>
      <c r="C4260" s="416" t="str">
        <f>IF(ROSTER!C$36="","",ROSTER!C$36)</f>
        <v/>
      </c>
      <c r="D4260" s="417"/>
      <c r="E4260" s="418"/>
      <c r="F4260" s="420">
        <f>IF(E4260="y",1,IF(E4260="S",1,0))</f>
        <v>0</v>
      </c>
      <c r="G4260" s="422">
        <f>IF(E4260="S",1,0)</f>
        <v>0</v>
      </c>
      <c r="H4260" s="424"/>
      <c r="I4260" s="425"/>
      <c r="J4260" s="428"/>
      <c r="K4260" s="429"/>
      <c r="L4260" s="432"/>
      <c r="M4260" s="433"/>
      <c r="N4260" s="436">
        <f>L4260+J4260</f>
        <v>0</v>
      </c>
      <c r="O4260" s="437"/>
      <c r="P4260" s="428"/>
      <c r="Q4260" s="429"/>
      <c r="R4260" s="432"/>
      <c r="S4260" s="440"/>
      <c r="T4260" s="432"/>
      <c r="U4260" s="425"/>
      <c r="V4260" s="440"/>
      <c r="W4260" s="425"/>
      <c r="X4260" s="428"/>
      <c r="Y4260" s="425"/>
      <c r="Z4260" s="428"/>
      <c r="AA4260" s="425"/>
      <c r="AB4260" s="428"/>
      <c r="AC4260" s="429"/>
      <c r="AD4260" s="432"/>
      <c r="AE4260" s="433"/>
      <c r="AF4260" s="442">
        <f>IF(AB4260=0,0,(AD4260/AB4260)*100)</f>
        <v>0</v>
      </c>
      <c r="AG4260" s="443"/>
      <c r="AH4260" s="428"/>
      <c r="AI4260" s="429"/>
      <c r="AJ4260" s="432"/>
      <c r="AK4260" s="433"/>
      <c r="AL4260" s="446">
        <f>IF(AH4260=0,0,(AJ4260/AH4260)*100)</f>
        <v>0</v>
      </c>
      <c r="AM4260" s="447"/>
      <c r="AN4260" s="428"/>
      <c r="AO4260" s="429"/>
      <c r="AP4260" s="432"/>
      <c r="AQ4260" s="433"/>
      <c r="AR4260" s="446">
        <f>IF(AN4260=0,0,(AP4260/AN4260)*100)</f>
        <v>0</v>
      </c>
      <c r="AS4260" s="447"/>
      <c r="AT4260" s="450">
        <f>AB4260+AH4260+AN4260</f>
        <v>0</v>
      </c>
      <c r="AU4260" s="451"/>
      <c r="AV4260" s="454">
        <f>AD4260+AJ4260+AP4260</f>
        <v>0</v>
      </c>
      <c r="AW4260" s="455"/>
      <c r="AX4260" s="446">
        <f>IF(AT4260=0,0,(AV4260/AT4260)*100)</f>
        <v>0</v>
      </c>
      <c r="AY4260" s="447"/>
      <c r="AZ4260" s="428"/>
      <c r="BA4260" s="429"/>
      <c r="BB4260" s="432"/>
      <c r="BC4260" s="433"/>
      <c r="BD4260" s="446">
        <f>IF(AZ4260=0,0,(BB4260/AZ4260)*100)</f>
        <v>0</v>
      </c>
      <c r="BE4260" s="447"/>
      <c r="BF4260" s="450">
        <f>AT4260+AZ4260</f>
        <v>0</v>
      </c>
      <c r="BG4260" s="451"/>
      <c r="BH4260" s="454">
        <f>AV4260+BB4260</f>
        <v>0</v>
      </c>
      <c r="BI4260" s="455"/>
      <c r="BJ4260" s="446">
        <f>IF(BF4260=0,0,(BH4260/BF4260)*100)</f>
        <v>0</v>
      </c>
      <c r="BK4260" s="447"/>
      <c r="BL4260" s="406">
        <f>(AD4260*2)+(AJ4260*2)+(AP4260*3)+BB4260</f>
        <v>0</v>
      </c>
      <c r="BM4260" s="407"/>
      <c r="BN4260" s="408"/>
      <c r="BO4260" s="404" t="e">
        <f>(BL4260*BR$2468)+(N4260*BR$2469)+(X4260*BR$2470)+(R4260*BR$2471)+(V4260*BR$2472)+(Z4260*BR$2473)</f>
        <v>#REF!</v>
      </c>
      <c r="BP4260" s="404" t="e">
        <f>((AZ4260-BB4260)*BR$2475)+((AT4260-AV4260)*BR$2474)+(H4260*BR$2476)+(P4260*BR$2477)</f>
        <v>#REF!</v>
      </c>
      <c r="BQ4260" s="53"/>
      <c r="BR4260" s="53"/>
      <c r="BS4260" s="779"/>
    </row>
    <row r="4261" spans="1:71" ht="21.75" customHeight="1" x14ac:dyDescent="0.25">
      <c r="A4261" s="779"/>
      <c r="B4261" s="415"/>
      <c r="C4261" s="412" t="str">
        <f>IF(ROSTER!D$36="","",ROSTER!D$36)</f>
        <v/>
      </c>
      <c r="D4261" s="413"/>
      <c r="E4261" s="419"/>
      <c r="F4261" s="421"/>
      <c r="G4261" s="423"/>
      <c r="H4261" s="426"/>
      <c r="I4261" s="427"/>
      <c r="J4261" s="430"/>
      <c r="K4261" s="431"/>
      <c r="L4261" s="434"/>
      <c r="M4261" s="435"/>
      <c r="N4261" s="438" t="s">
        <v>14</v>
      </c>
      <c r="O4261" s="439"/>
      <c r="P4261" s="430"/>
      <c r="Q4261" s="431"/>
      <c r="R4261" s="434"/>
      <c r="S4261" s="441"/>
      <c r="T4261" s="434"/>
      <c r="U4261" s="427"/>
      <c r="V4261" s="441"/>
      <c r="W4261" s="427"/>
      <c r="X4261" s="430"/>
      <c r="Y4261" s="427"/>
      <c r="Z4261" s="430"/>
      <c r="AA4261" s="427"/>
      <c r="AB4261" s="430"/>
      <c r="AC4261" s="431"/>
      <c r="AD4261" s="434"/>
      <c r="AE4261" s="435"/>
      <c r="AF4261" s="444"/>
      <c r="AG4261" s="445"/>
      <c r="AH4261" s="430"/>
      <c r="AI4261" s="431"/>
      <c r="AJ4261" s="434"/>
      <c r="AK4261" s="435"/>
      <c r="AL4261" s="448"/>
      <c r="AM4261" s="449"/>
      <c r="AN4261" s="430"/>
      <c r="AO4261" s="431"/>
      <c r="AP4261" s="434"/>
      <c r="AQ4261" s="435"/>
      <c r="AR4261" s="448"/>
      <c r="AS4261" s="449"/>
      <c r="AT4261" s="452"/>
      <c r="AU4261" s="453"/>
      <c r="AV4261" s="456"/>
      <c r="AW4261" s="457"/>
      <c r="AX4261" s="448"/>
      <c r="AY4261" s="449"/>
      <c r="AZ4261" s="430"/>
      <c r="BA4261" s="431"/>
      <c r="BB4261" s="434"/>
      <c r="BC4261" s="435"/>
      <c r="BD4261" s="448"/>
      <c r="BE4261" s="449"/>
      <c r="BF4261" s="452"/>
      <c r="BG4261" s="453"/>
      <c r="BH4261" s="456"/>
      <c r="BI4261" s="457"/>
      <c r="BJ4261" s="448"/>
      <c r="BK4261" s="449"/>
      <c r="BL4261" s="409"/>
      <c r="BM4261" s="410"/>
      <c r="BN4261" s="411"/>
      <c r="BO4261" s="405"/>
      <c r="BP4261" s="405"/>
      <c r="BQ4261" s="53"/>
      <c r="BR4261" s="53"/>
      <c r="BS4261" s="779"/>
    </row>
    <row r="4262" spans="1:71" ht="21.75" customHeight="1" x14ac:dyDescent="0.25">
      <c r="A4262" s="779"/>
      <c r="B4262" s="414" t="str">
        <f>IF(ROSTER!B$38="","",ROSTER!B$38)</f>
        <v/>
      </c>
      <c r="C4262" s="416" t="str">
        <f>IF(ROSTER!C$38="","",ROSTER!C$38)</f>
        <v/>
      </c>
      <c r="D4262" s="417"/>
      <c r="E4262" s="418"/>
      <c r="F4262" s="420">
        <f>IF(E4262="y",1,IF(E4262="S",1,0))</f>
        <v>0</v>
      </c>
      <c r="G4262" s="422">
        <f>IF(E4262="S",1,0)</f>
        <v>0</v>
      </c>
      <c r="H4262" s="424"/>
      <c r="I4262" s="425"/>
      <c r="J4262" s="428"/>
      <c r="K4262" s="429"/>
      <c r="L4262" s="432"/>
      <c r="M4262" s="433"/>
      <c r="N4262" s="436">
        <f>L4262+J4262</f>
        <v>0</v>
      </c>
      <c r="O4262" s="437"/>
      <c r="P4262" s="428"/>
      <c r="Q4262" s="429"/>
      <c r="R4262" s="432"/>
      <c r="S4262" s="440"/>
      <c r="T4262" s="432"/>
      <c r="U4262" s="425"/>
      <c r="V4262" s="440"/>
      <c r="W4262" s="425"/>
      <c r="X4262" s="428"/>
      <c r="Y4262" s="425"/>
      <c r="Z4262" s="428"/>
      <c r="AA4262" s="425"/>
      <c r="AB4262" s="428"/>
      <c r="AC4262" s="429"/>
      <c r="AD4262" s="432"/>
      <c r="AE4262" s="433"/>
      <c r="AF4262" s="442">
        <f>IF(AB4262=0,0,(AD4262/AB4262)*100)</f>
        <v>0</v>
      </c>
      <c r="AG4262" s="443"/>
      <c r="AH4262" s="428"/>
      <c r="AI4262" s="429"/>
      <c r="AJ4262" s="432"/>
      <c r="AK4262" s="433"/>
      <c r="AL4262" s="446">
        <f>IF(AH4262=0,0,(AJ4262/AH4262)*100)</f>
        <v>0</v>
      </c>
      <c r="AM4262" s="447"/>
      <c r="AN4262" s="428"/>
      <c r="AO4262" s="429"/>
      <c r="AP4262" s="432"/>
      <c r="AQ4262" s="433"/>
      <c r="AR4262" s="446">
        <f>IF(AN4262=0,0,(AP4262/AN4262)*100)</f>
        <v>0</v>
      </c>
      <c r="AS4262" s="447"/>
      <c r="AT4262" s="450">
        <f>AB4262+AH4262+AN4262</f>
        <v>0</v>
      </c>
      <c r="AU4262" s="451"/>
      <c r="AV4262" s="454">
        <f>AD4262+AJ4262+AP4262</f>
        <v>0</v>
      </c>
      <c r="AW4262" s="455"/>
      <c r="AX4262" s="446">
        <f>IF(AT4262=0,0,(AV4262/AT4262)*100)</f>
        <v>0</v>
      </c>
      <c r="AY4262" s="447"/>
      <c r="AZ4262" s="428"/>
      <c r="BA4262" s="429"/>
      <c r="BB4262" s="432"/>
      <c r="BC4262" s="433"/>
      <c r="BD4262" s="446">
        <f>IF(AZ4262=0,0,(BB4262/AZ4262)*100)</f>
        <v>0</v>
      </c>
      <c r="BE4262" s="447"/>
      <c r="BF4262" s="450">
        <f>AT4262+AZ4262</f>
        <v>0</v>
      </c>
      <c r="BG4262" s="451"/>
      <c r="BH4262" s="454">
        <f>AV4262+BB4262</f>
        <v>0</v>
      </c>
      <c r="BI4262" s="455"/>
      <c r="BJ4262" s="446">
        <f>IF(BF4262=0,0,(BH4262/BF4262)*100)</f>
        <v>0</v>
      </c>
      <c r="BK4262" s="447"/>
      <c r="BL4262" s="406">
        <f>(AD4262*2)+(AJ4262*2)+(AP4262*3)+BB4262</f>
        <v>0</v>
      </c>
      <c r="BM4262" s="407"/>
      <c r="BN4262" s="408"/>
      <c r="BO4262" s="404" t="e">
        <f>(BL4262*BR$2468)+(N4262*BR$2469)+(X4262*BR$2470)+(R4262*BR$2471)+(V4262*BR$2472)+(Z4262*BR$2473)</f>
        <v>#REF!</v>
      </c>
      <c r="BP4262" s="404" t="e">
        <f>((AZ4262-BB4262)*BR$2475)+((AT4262-AV4262)*BR$2474)+(H4262*BR$2476)+(P4262*BR$2477)</f>
        <v>#REF!</v>
      </c>
      <c r="BQ4262" s="53"/>
      <c r="BR4262" s="53"/>
      <c r="BS4262" s="779"/>
    </row>
    <row r="4263" spans="1:71" ht="21.75" customHeight="1" x14ac:dyDescent="0.25">
      <c r="A4263" s="779"/>
      <c r="B4263" s="415"/>
      <c r="C4263" s="412" t="str">
        <f>IF(ROSTER!D$38="","",ROSTER!D$38)</f>
        <v/>
      </c>
      <c r="D4263" s="413"/>
      <c r="E4263" s="419"/>
      <c r="F4263" s="421"/>
      <c r="G4263" s="423"/>
      <c r="H4263" s="426"/>
      <c r="I4263" s="427"/>
      <c r="J4263" s="430"/>
      <c r="K4263" s="431"/>
      <c r="L4263" s="434"/>
      <c r="M4263" s="435"/>
      <c r="N4263" s="438" t="s">
        <v>14</v>
      </c>
      <c r="O4263" s="439"/>
      <c r="P4263" s="430"/>
      <c r="Q4263" s="431"/>
      <c r="R4263" s="434"/>
      <c r="S4263" s="441"/>
      <c r="T4263" s="434"/>
      <c r="U4263" s="427"/>
      <c r="V4263" s="441"/>
      <c r="W4263" s="427"/>
      <c r="X4263" s="430"/>
      <c r="Y4263" s="427"/>
      <c r="Z4263" s="430"/>
      <c r="AA4263" s="427"/>
      <c r="AB4263" s="430"/>
      <c r="AC4263" s="431"/>
      <c r="AD4263" s="434"/>
      <c r="AE4263" s="435"/>
      <c r="AF4263" s="444"/>
      <c r="AG4263" s="445"/>
      <c r="AH4263" s="430"/>
      <c r="AI4263" s="431"/>
      <c r="AJ4263" s="434"/>
      <c r="AK4263" s="435"/>
      <c r="AL4263" s="448"/>
      <c r="AM4263" s="449"/>
      <c r="AN4263" s="430"/>
      <c r="AO4263" s="431"/>
      <c r="AP4263" s="434"/>
      <c r="AQ4263" s="435"/>
      <c r="AR4263" s="448"/>
      <c r="AS4263" s="449"/>
      <c r="AT4263" s="452"/>
      <c r="AU4263" s="453"/>
      <c r="AV4263" s="456"/>
      <c r="AW4263" s="457"/>
      <c r="AX4263" s="448"/>
      <c r="AY4263" s="449"/>
      <c r="AZ4263" s="430"/>
      <c r="BA4263" s="431"/>
      <c r="BB4263" s="434"/>
      <c r="BC4263" s="435"/>
      <c r="BD4263" s="448"/>
      <c r="BE4263" s="449"/>
      <c r="BF4263" s="452"/>
      <c r="BG4263" s="453"/>
      <c r="BH4263" s="456"/>
      <c r="BI4263" s="457"/>
      <c r="BJ4263" s="448"/>
      <c r="BK4263" s="449"/>
      <c r="BL4263" s="409"/>
      <c r="BM4263" s="410"/>
      <c r="BN4263" s="411"/>
      <c r="BO4263" s="405"/>
      <c r="BP4263" s="405"/>
      <c r="BQ4263" s="53"/>
      <c r="BR4263" s="53"/>
      <c r="BS4263" s="779"/>
    </row>
    <row r="4264" spans="1:71" ht="21.75" customHeight="1" x14ac:dyDescent="0.25">
      <c r="A4264" s="779"/>
      <c r="B4264" s="414" t="str">
        <f>IF(ROSTER!B$40="","",ROSTER!B$40)</f>
        <v/>
      </c>
      <c r="C4264" s="416" t="str">
        <f>IF(ROSTER!C$40="","",ROSTER!C$40)</f>
        <v/>
      </c>
      <c r="D4264" s="417"/>
      <c r="E4264" s="418"/>
      <c r="F4264" s="420">
        <f>IF(E4264="y",1,IF(E4264="S",1,0))</f>
        <v>0</v>
      </c>
      <c r="G4264" s="422">
        <f>IF(E4264="S",1,0)</f>
        <v>0</v>
      </c>
      <c r="H4264" s="424"/>
      <c r="I4264" s="425"/>
      <c r="J4264" s="428"/>
      <c r="K4264" s="429"/>
      <c r="L4264" s="432"/>
      <c r="M4264" s="433"/>
      <c r="N4264" s="436">
        <f>L4264+J4264</f>
        <v>0</v>
      </c>
      <c r="O4264" s="437"/>
      <c r="P4264" s="428"/>
      <c r="Q4264" s="429"/>
      <c r="R4264" s="432"/>
      <c r="S4264" s="440"/>
      <c r="T4264" s="432"/>
      <c r="U4264" s="425"/>
      <c r="V4264" s="440"/>
      <c r="W4264" s="425"/>
      <c r="X4264" s="428"/>
      <c r="Y4264" s="425"/>
      <c r="Z4264" s="428"/>
      <c r="AA4264" s="425"/>
      <c r="AB4264" s="428"/>
      <c r="AC4264" s="429"/>
      <c r="AD4264" s="432"/>
      <c r="AE4264" s="433"/>
      <c r="AF4264" s="442">
        <f>IF(AB4264=0,0,(AD4264/AB4264)*100)</f>
        <v>0</v>
      </c>
      <c r="AG4264" s="443"/>
      <c r="AH4264" s="428"/>
      <c r="AI4264" s="429"/>
      <c r="AJ4264" s="432"/>
      <c r="AK4264" s="433"/>
      <c r="AL4264" s="446">
        <f>IF(AH4264=0,0,(AJ4264/AH4264)*100)</f>
        <v>0</v>
      </c>
      <c r="AM4264" s="447"/>
      <c r="AN4264" s="428"/>
      <c r="AO4264" s="429"/>
      <c r="AP4264" s="432"/>
      <c r="AQ4264" s="433"/>
      <c r="AR4264" s="446">
        <f>IF(AN4264=0,0,(AP4264/AN4264)*100)</f>
        <v>0</v>
      </c>
      <c r="AS4264" s="447"/>
      <c r="AT4264" s="450">
        <f>AB4264+AH4264+AN4264</f>
        <v>0</v>
      </c>
      <c r="AU4264" s="451"/>
      <c r="AV4264" s="454">
        <f>AD4264+AJ4264+AP4264</f>
        <v>0</v>
      </c>
      <c r="AW4264" s="455"/>
      <c r="AX4264" s="446">
        <f>IF(AT4264=0,0,(AV4264/AT4264)*100)</f>
        <v>0</v>
      </c>
      <c r="AY4264" s="447"/>
      <c r="AZ4264" s="428"/>
      <c r="BA4264" s="429"/>
      <c r="BB4264" s="432"/>
      <c r="BC4264" s="433"/>
      <c r="BD4264" s="446">
        <f>IF(AZ4264=0,0,(BB4264/AZ4264)*100)</f>
        <v>0</v>
      </c>
      <c r="BE4264" s="447"/>
      <c r="BF4264" s="450">
        <f>AT4264+AZ4264</f>
        <v>0</v>
      </c>
      <c r="BG4264" s="451"/>
      <c r="BH4264" s="454">
        <f>AV4264+BB4264</f>
        <v>0</v>
      </c>
      <c r="BI4264" s="455"/>
      <c r="BJ4264" s="446">
        <f>IF(BF4264=0,0,(BH4264/BF4264)*100)</f>
        <v>0</v>
      </c>
      <c r="BK4264" s="447"/>
      <c r="BL4264" s="406">
        <f>(AD4264*2)+(AJ4264*2)+(AP4264*3)+BB4264</f>
        <v>0</v>
      </c>
      <c r="BM4264" s="407"/>
      <c r="BN4264" s="408"/>
      <c r="BO4264" s="404" t="e">
        <f>(BL4264*BR$2468)+(N4264*BR$2469)+(X4264*BR$2470)+(R4264*BR$2471)+(V4264*BR$2472)+(Z4264*BR$2473)</f>
        <v>#REF!</v>
      </c>
      <c r="BP4264" s="404" t="e">
        <f>((AZ4264-BB4264)*BR$2475)+((AT4264-AV4264)*BR$2474)+(H4264*BR$2476)+(P4264*BR$2477)</f>
        <v>#REF!</v>
      </c>
      <c r="BQ4264" s="53"/>
      <c r="BR4264" s="53"/>
      <c r="BS4264" s="779"/>
    </row>
    <row r="4265" spans="1:71" ht="21.75" customHeight="1" x14ac:dyDescent="0.25">
      <c r="A4265" s="779"/>
      <c r="B4265" s="415"/>
      <c r="C4265" s="412" t="str">
        <f>IF(ROSTER!D$40="","",ROSTER!D$40)</f>
        <v/>
      </c>
      <c r="D4265" s="413"/>
      <c r="E4265" s="419"/>
      <c r="F4265" s="421"/>
      <c r="G4265" s="423"/>
      <c r="H4265" s="426"/>
      <c r="I4265" s="427"/>
      <c r="J4265" s="430"/>
      <c r="K4265" s="431"/>
      <c r="L4265" s="434"/>
      <c r="M4265" s="435"/>
      <c r="N4265" s="438" t="s">
        <v>14</v>
      </c>
      <c r="O4265" s="439"/>
      <c r="P4265" s="430"/>
      <c r="Q4265" s="431"/>
      <c r="R4265" s="434"/>
      <c r="S4265" s="441"/>
      <c r="T4265" s="434"/>
      <c r="U4265" s="427"/>
      <c r="V4265" s="441"/>
      <c r="W4265" s="427"/>
      <c r="X4265" s="430"/>
      <c r="Y4265" s="427"/>
      <c r="Z4265" s="430"/>
      <c r="AA4265" s="427"/>
      <c r="AB4265" s="430"/>
      <c r="AC4265" s="431"/>
      <c r="AD4265" s="434"/>
      <c r="AE4265" s="435"/>
      <c r="AF4265" s="444"/>
      <c r="AG4265" s="445"/>
      <c r="AH4265" s="430"/>
      <c r="AI4265" s="431"/>
      <c r="AJ4265" s="434"/>
      <c r="AK4265" s="435"/>
      <c r="AL4265" s="448"/>
      <c r="AM4265" s="449"/>
      <c r="AN4265" s="430"/>
      <c r="AO4265" s="431"/>
      <c r="AP4265" s="434"/>
      <c r="AQ4265" s="435"/>
      <c r="AR4265" s="448"/>
      <c r="AS4265" s="449"/>
      <c r="AT4265" s="452"/>
      <c r="AU4265" s="453"/>
      <c r="AV4265" s="456"/>
      <c r="AW4265" s="457"/>
      <c r="AX4265" s="448"/>
      <c r="AY4265" s="449"/>
      <c r="AZ4265" s="430"/>
      <c r="BA4265" s="431"/>
      <c r="BB4265" s="434"/>
      <c r="BC4265" s="435"/>
      <c r="BD4265" s="448"/>
      <c r="BE4265" s="449"/>
      <c r="BF4265" s="452"/>
      <c r="BG4265" s="453"/>
      <c r="BH4265" s="456"/>
      <c r="BI4265" s="457"/>
      <c r="BJ4265" s="448"/>
      <c r="BK4265" s="449"/>
      <c r="BL4265" s="409"/>
      <c r="BM4265" s="410"/>
      <c r="BN4265" s="411"/>
      <c r="BO4265" s="405"/>
      <c r="BP4265" s="405"/>
      <c r="BQ4265" s="53"/>
      <c r="BR4265" s="53"/>
      <c r="BS4265" s="779"/>
    </row>
    <row r="4266" spans="1:71" ht="21.75" customHeight="1" x14ac:dyDescent="0.25">
      <c r="A4266" s="779"/>
      <c r="B4266" s="414" t="str">
        <f>IF(ROSTER!B$42="","",ROSTER!B$42)</f>
        <v/>
      </c>
      <c r="C4266" s="416" t="str">
        <f>IF(ROSTER!C$42="","",ROSTER!C$42)</f>
        <v/>
      </c>
      <c r="D4266" s="417"/>
      <c r="E4266" s="418"/>
      <c r="F4266" s="420">
        <f>IF(E4266="y",1,IF(E4266="S",1,0))</f>
        <v>0</v>
      </c>
      <c r="G4266" s="422">
        <f>IF(E4266="S",1,0)</f>
        <v>0</v>
      </c>
      <c r="H4266" s="424"/>
      <c r="I4266" s="425"/>
      <c r="J4266" s="428"/>
      <c r="K4266" s="429"/>
      <c r="L4266" s="432"/>
      <c r="M4266" s="433"/>
      <c r="N4266" s="436">
        <f>L4266+J4266</f>
        <v>0</v>
      </c>
      <c r="O4266" s="437"/>
      <c r="P4266" s="428"/>
      <c r="Q4266" s="429"/>
      <c r="R4266" s="432"/>
      <c r="S4266" s="440"/>
      <c r="T4266" s="432"/>
      <c r="U4266" s="425"/>
      <c r="V4266" s="440"/>
      <c r="W4266" s="425"/>
      <c r="X4266" s="428"/>
      <c r="Y4266" s="425"/>
      <c r="Z4266" s="428"/>
      <c r="AA4266" s="425"/>
      <c r="AB4266" s="428"/>
      <c r="AC4266" s="429"/>
      <c r="AD4266" s="432"/>
      <c r="AE4266" s="433"/>
      <c r="AF4266" s="442">
        <f>IF(AB4266=0,0,(AD4266/AB4266)*100)</f>
        <v>0</v>
      </c>
      <c r="AG4266" s="443"/>
      <c r="AH4266" s="428"/>
      <c r="AI4266" s="429"/>
      <c r="AJ4266" s="432"/>
      <c r="AK4266" s="433"/>
      <c r="AL4266" s="446">
        <f>IF(AH4266=0,0,(AJ4266/AH4266)*100)</f>
        <v>0</v>
      </c>
      <c r="AM4266" s="447"/>
      <c r="AN4266" s="428"/>
      <c r="AO4266" s="429"/>
      <c r="AP4266" s="432"/>
      <c r="AQ4266" s="433"/>
      <c r="AR4266" s="446">
        <f>IF(AN4266=0,0,(AP4266/AN4266)*100)</f>
        <v>0</v>
      </c>
      <c r="AS4266" s="447"/>
      <c r="AT4266" s="450">
        <f>AB4266+AH4266+AN4266</f>
        <v>0</v>
      </c>
      <c r="AU4266" s="451"/>
      <c r="AV4266" s="454">
        <f>AD4266+AJ4266+AP4266</f>
        <v>0</v>
      </c>
      <c r="AW4266" s="455"/>
      <c r="AX4266" s="446">
        <f>IF(AT4266=0,0,(AV4266/AT4266)*100)</f>
        <v>0</v>
      </c>
      <c r="AY4266" s="447"/>
      <c r="AZ4266" s="428"/>
      <c r="BA4266" s="429"/>
      <c r="BB4266" s="432"/>
      <c r="BC4266" s="433"/>
      <c r="BD4266" s="446">
        <f>IF(AZ4266=0,0,(BB4266/AZ4266)*100)</f>
        <v>0</v>
      </c>
      <c r="BE4266" s="447"/>
      <c r="BF4266" s="450">
        <f>AT4266+AZ4266</f>
        <v>0</v>
      </c>
      <c r="BG4266" s="451"/>
      <c r="BH4266" s="454">
        <f>AV4266+BB4266</f>
        <v>0</v>
      </c>
      <c r="BI4266" s="455"/>
      <c r="BJ4266" s="446">
        <f>IF(BF4266=0,0,(BH4266/BF4266)*100)</f>
        <v>0</v>
      </c>
      <c r="BK4266" s="447"/>
      <c r="BL4266" s="406">
        <f>(AD4266*2)+(AJ4266*2)+(AP4266*3)+BB4266</f>
        <v>0</v>
      </c>
      <c r="BM4266" s="407"/>
      <c r="BN4266" s="408"/>
      <c r="BO4266" s="404" t="e">
        <f>(BL4266*BR$2468)+(N4266*BR$2469)+(X4266*BR$2470)+(R4266*BR$2471)+(V4266*BR$2472)+(Z4266*BR$2473)</f>
        <v>#REF!</v>
      </c>
      <c r="BP4266" s="404" t="e">
        <f>((AZ4266-BB4266)*BR$2475)+((AT4266-AV4266)*BR$2474)+(H4266*BR$2476)+(P4266*BR$2477)</f>
        <v>#REF!</v>
      </c>
      <c r="BQ4266" s="53"/>
      <c r="BR4266" s="53"/>
      <c r="BS4266" s="779"/>
    </row>
    <row r="4267" spans="1:71" ht="21.75" customHeight="1" thickBot="1" x14ac:dyDescent="0.3">
      <c r="A4267" s="779"/>
      <c r="B4267" s="415"/>
      <c r="C4267" s="412" t="str">
        <f>IF(ROSTER!D$42="","",ROSTER!D$42)</f>
        <v/>
      </c>
      <c r="D4267" s="413"/>
      <c r="E4267" s="419"/>
      <c r="F4267" s="421"/>
      <c r="G4267" s="423"/>
      <c r="H4267" s="426"/>
      <c r="I4267" s="427"/>
      <c r="J4267" s="430"/>
      <c r="K4267" s="431"/>
      <c r="L4267" s="434"/>
      <c r="M4267" s="435"/>
      <c r="N4267" s="438" t="s">
        <v>14</v>
      </c>
      <c r="O4267" s="439"/>
      <c r="P4267" s="430"/>
      <c r="Q4267" s="431"/>
      <c r="R4267" s="434"/>
      <c r="S4267" s="441"/>
      <c r="T4267" s="434"/>
      <c r="U4267" s="427"/>
      <c r="V4267" s="441"/>
      <c r="W4267" s="427"/>
      <c r="X4267" s="430"/>
      <c r="Y4267" s="427"/>
      <c r="Z4267" s="430"/>
      <c r="AA4267" s="427"/>
      <c r="AB4267" s="430"/>
      <c r="AC4267" s="431"/>
      <c r="AD4267" s="434"/>
      <c r="AE4267" s="435"/>
      <c r="AF4267" s="444"/>
      <c r="AG4267" s="445"/>
      <c r="AH4267" s="430"/>
      <c r="AI4267" s="431"/>
      <c r="AJ4267" s="434"/>
      <c r="AK4267" s="435"/>
      <c r="AL4267" s="448"/>
      <c r="AM4267" s="449"/>
      <c r="AN4267" s="430"/>
      <c r="AO4267" s="431"/>
      <c r="AP4267" s="434"/>
      <c r="AQ4267" s="435"/>
      <c r="AR4267" s="448"/>
      <c r="AS4267" s="449"/>
      <c r="AT4267" s="452"/>
      <c r="AU4267" s="453"/>
      <c r="AV4267" s="456"/>
      <c r="AW4267" s="457"/>
      <c r="AX4267" s="448"/>
      <c r="AY4267" s="449"/>
      <c r="AZ4267" s="430"/>
      <c r="BA4267" s="431"/>
      <c r="BB4267" s="434"/>
      <c r="BC4267" s="435"/>
      <c r="BD4267" s="448"/>
      <c r="BE4267" s="449"/>
      <c r="BF4267" s="452"/>
      <c r="BG4267" s="453"/>
      <c r="BH4267" s="456"/>
      <c r="BI4267" s="457"/>
      <c r="BJ4267" s="448"/>
      <c r="BK4267" s="449"/>
      <c r="BL4267" s="409"/>
      <c r="BM4267" s="410"/>
      <c r="BN4267" s="411"/>
      <c r="BO4267" s="405"/>
      <c r="BP4267" s="405"/>
      <c r="BQ4267" s="53"/>
      <c r="BR4267" s="53"/>
      <c r="BS4267" s="779"/>
    </row>
    <row r="4268" spans="1:71" ht="21.75" hidden="1" customHeight="1" x14ac:dyDescent="0.3">
      <c r="A4268" s="779"/>
      <c r="B4268" s="414" t="str">
        <f>IF(ROSTER!B$44="","",ROSTER!B$44)</f>
        <v/>
      </c>
      <c r="C4268" s="416" t="str">
        <f>IF(ROSTER!C$44="","",ROSTER!C$44)</f>
        <v/>
      </c>
      <c r="D4268" s="417"/>
      <c r="E4268" s="418"/>
      <c r="F4268" s="420">
        <f>IF(E4268="y",1,IF(E4268="S",1,0))</f>
        <v>0</v>
      </c>
      <c r="G4268" s="422">
        <f>IF(E4268="S",1,0)</f>
        <v>0</v>
      </c>
      <c r="H4268" s="424"/>
      <c r="I4268" s="425"/>
      <c r="J4268" s="428"/>
      <c r="K4268" s="429"/>
      <c r="L4268" s="432"/>
      <c r="M4268" s="433"/>
      <c r="N4268" s="436">
        <f>L4268+J4268</f>
        <v>0</v>
      </c>
      <c r="O4268" s="437"/>
      <c r="P4268" s="428"/>
      <c r="Q4268" s="429"/>
      <c r="R4268" s="432"/>
      <c r="S4268" s="440"/>
      <c r="T4268" s="432"/>
      <c r="U4268" s="425"/>
      <c r="V4268" s="440"/>
      <c r="W4268" s="425"/>
      <c r="X4268" s="428"/>
      <c r="Y4268" s="425"/>
      <c r="Z4268" s="428"/>
      <c r="AA4268" s="425"/>
      <c r="AB4268" s="428"/>
      <c r="AC4268" s="429"/>
      <c r="AD4268" s="432"/>
      <c r="AE4268" s="433"/>
      <c r="AF4268" s="442">
        <f>IF(AB4268=0,0,(AD4268/AB4268)*100)</f>
        <v>0</v>
      </c>
      <c r="AG4268" s="443"/>
      <c r="AH4268" s="428"/>
      <c r="AI4268" s="429"/>
      <c r="AJ4268" s="432"/>
      <c r="AK4268" s="433"/>
      <c r="AL4268" s="446">
        <f>IF(AH4268=0,0,(AJ4268/AH4268)*100)</f>
        <v>0</v>
      </c>
      <c r="AM4268" s="447"/>
      <c r="AN4268" s="428"/>
      <c r="AO4268" s="429"/>
      <c r="AP4268" s="432"/>
      <c r="AQ4268" s="433"/>
      <c r="AR4268" s="446">
        <f>IF(AN4268=0,0,(AP4268/AN4268)*100)</f>
        <v>0</v>
      </c>
      <c r="AS4268" s="447"/>
      <c r="AT4268" s="450">
        <f>AB4268+AH4268+AN4268</f>
        <v>0</v>
      </c>
      <c r="AU4268" s="451"/>
      <c r="AV4268" s="454">
        <f>AD4268+AJ4268+AP4268</f>
        <v>0</v>
      </c>
      <c r="AW4268" s="455"/>
      <c r="AX4268" s="446">
        <f>IF(AT4268=0,0,(AV4268/AT4268)*100)</f>
        <v>0</v>
      </c>
      <c r="AY4268" s="447"/>
      <c r="AZ4268" s="428"/>
      <c r="BA4268" s="429"/>
      <c r="BB4268" s="432"/>
      <c r="BC4268" s="433"/>
      <c r="BD4268" s="446">
        <f>IF(AZ4268=0,0,(BB4268/AZ4268)*100)</f>
        <v>0</v>
      </c>
      <c r="BE4268" s="447"/>
      <c r="BF4268" s="450">
        <f>AT4268+AZ4268</f>
        <v>0</v>
      </c>
      <c r="BG4268" s="451"/>
      <c r="BH4268" s="454">
        <f>AV4268+BB4268</f>
        <v>0</v>
      </c>
      <c r="BI4268" s="455"/>
      <c r="BJ4268" s="446">
        <f>IF(BF4268=0,0,(BH4268/BF4268)*100)</f>
        <v>0</v>
      </c>
      <c r="BK4268" s="447"/>
      <c r="BL4268" s="406">
        <f>(AD4268*2)+(AJ4268*2)+(AP4268*3)+BB4268</f>
        <v>0</v>
      </c>
      <c r="BM4268" s="407"/>
      <c r="BN4268" s="408"/>
      <c r="BO4268" s="404" t="e">
        <f>(BL4268*BR$2468)+(N4268*BR$2469)+(X4268*BR$2470)+(R4268*BR$2471)+(V4268*BR$2472)+(Z4268*BR$2473)</f>
        <v>#REF!</v>
      </c>
      <c r="BP4268" s="404" t="e">
        <f>((AZ4268-BB4268)*BR$2475)+((AT4268-AV4268)*BR$2474)+(H4268*BR$2476)+(P4268*BR$2477)</f>
        <v>#REF!</v>
      </c>
      <c r="BQ4268" s="53"/>
      <c r="BR4268" s="53"/>
      <c r="BS4268" s="779"/>
    </row>
    <row r="4269" spans="1:71" ht="21.75" hidden="1" customHeight="1" x14ac:dyDescent="0.3">
      <c r="A4269" s="779"/>
      <c r="B4269" s="415"/>
      <c r="C4269" s="412" t="str">
        <f>IF(ROSTER!D$44="","",ROSTER!D$44)</f>
        <v/>
      </c>
      <c r="D4269" s="413"/>
      <c r="E4269" s="419"/>
      <c r="F4269" s="421"/>
      <c r="G4269" s="423"/>
      <c r="H4269" s="426"/>
      <c r="I4269" s="427"/>
      <c r="J4269" s="430"/>
      <c r="K4269" s="431"/>
      <c r="L4269" s="434"/>
      <c r="M4269" s="435"/>
      <c r="N4269" s="438" t="s">
        <v>14</v>
      </c>
      <c r="O4269" s="439"/>
      <c r="P4269" s="430"/>
      <c r="Q4269" s="431"/>
      <c r="R4269" s="434"/>
      <c r="S4269" s="441"/>
      <c r="T4269" s="434"/>
      <c r="U4269" s="427"/>
      <c r="V4269" s="441"/>
      <c r="W4269" s="427"/>
      <c r="X4269" s="430"/>
      <c r="Y4269" s="427"/>
      <c r="Z4269" s="430"/>
      <c r="AA4269" s="427"/>
      <c r="AB4269" s="430"/>
      <c r="AC4269" s="431"/>
      <c r="AD4269" s="434"/>
      <c r="AE4269" s="435"/>
      <c r="AF4269" s="444"/>
      <c r="AG4269" s="445"/>
      <c r="AH4269" s="430"/>
      <c r="AI4269" s="431"/>
      <c r="AJ4269" s="434"/>
      <c r="AK4269" s="435"/>
      <c r="AL4269" s="448"/>
      <c r="AM4269" s="449"/>
      <c r="AN4269" s="430"/>
      <c r="AO4269" s="431"/>
      <c r="AP4269" s="434"/>
      <c r="AQ4269" s="435"/>
      <c r="AR4269" s="448"/>
      <c r="AS4269" s="449"/>
      <c r="AT4269" s="452"/>
      <c r="AU4269" s="453"/>
      <c r="AV4269" s="456"/>
      <c r="AW4269" s="457"/>
      <c r="AX4269" s="448"/>
      <c r="AY4269" s="449"/>
      <c r="AZ4269" s="430"/>
      <c r="BA4269" s="431"/>
      <c r="BB4269" s="434"/>
      <c r="BC4269" s="435"/>
      <c r="BD4269" s="448"/>
      <c r="BE4269" s="449"/>
      <c r="BF4269" s="452"/>
      <c r="BG4269" s="453"/>
      <c r="BH4269" s="456"/>
      <c r="BI4269" s="457"/>
      <c r="BJ4269" s="448"/>
      <c r="BK4269" s="449"/>
      <c r="BL4269" s="409"/>
      <c r="BM4269" s="410"/>
      <c r="BN4269" s="411"/>
      <c r="BO4269" s="405"/>
      <c r="BP4269" s="405"/>
      <c r="BQ4269" s="53"/>
      <c r="BR4269" s="53"/>
      <c r="BS4269" s="779"/>
    </row>
    <row r="4270" spans="1:71" ht="21.75" hidden="1" customHeight="1" x14ac:dyDescent="0.3">
      <c r="A4270" s="779"/>
      <c r="B4270" s="414" t="str">
        <f>IF(ROSTER!B$46="","",ROSTER!B$46)</f>
        <v/>
      </c>
      <c r="C4270" s="416" t="str">
        <f>IF(ROSTER!C$46="","",ROSTER!C$46)</f>
        <v/>
      </c>
      <c r="D4270" s="417"/>
      <c r="E4270" s="418"/>
      <c r="F4270" s="420">
        <f>IF(E4270="y",1,IF(E4270="S",1,0))</f>
        <v>0</v>
      </c>
      <c r="G4270" s="422">
        <f>IF(E4270="S",1,0)</f>
        <v>0</v>
      </c>
      <c r="H4270" s="424"/>
      <c r="I4270" s="425"/>
      <c r="J4270" s="428"/>
      <c r="K4270" s="429"/>
      <c r="L4270" s="432"/>
      <c r="M4270" s="433"/>
      <c r="N4270" s="436">
        <f>L4270+J4270</f>
        <v>0</v>
      </c>
      <c r="O4270" s="437"/>
      <c r="P4270" s="428"/>
      <c r="Q4270" s="429"/>
      <c r="R4270" s="432"/>
      <c r="S4270" s="440"/>
      <c r="T4270" s="432"/>
      <c r="U4270" s="425"/>
      <c r="V4270" s="440"/>
      <c r="W4270" s="425"/>
      <c r="X4270" s="428"/>
      <c r="Y4270" s="425"/>
      <c r="Z4270" s="428"/>
      <c r="AA4270" s="425"/>
      <c r="AB4270" s="428"/>
      <c r="AC4270" s="429"/>
      <c r="AD4270" s="432"/>
      <c r="AE4270" s="433"/>
      <c r="AF4270" s="442">
        <f>IF(AB4270=0,0,(AD4270/AB4270)*100)</f>
        <v>0</v>
      </c>
      <c r="AG4270" s="443"/>
      <c r="AH4270" s="428"/>
      <c r="AI4270" s="429"/>
      <c r="AJ4270" s="432"/>
      <c r="AK4270" s="433"/>
      <c r="AL4270" s="446">
        <f>IF(AH4270=0,0,(AJ4270/AH4270)*100)</f>
        <v>0</v>
      </c>
      <c r="AM4270" s="447"/>
      <c r="AN4270" s="428"/>
      <c r="AO4270" s="429"/>
      <c r="AP4270" s="432"/>
      <c r="AQ4270" s="433"/>
      <c r="AR4270" s="446">
        <f>IF(AN4270=0,0,(AP4270/AN4270)*100)</f>
        <v>0</v>
      </c>
      <c r="AS4270" s="447"/>
      <c r="AT4270" s="450">
        <f>AB4270+AH4270+AN4270</f>
        <v>0</v>
      </c>
      <c r="AU4270" s="451"/>
      <c r="AV4270" s="454">
        <f>AD4270+AJ4270+AP4270</f>
        <v>0</v>
      </c>
      <c r="AW4270" s="455"/>
      <c r="AX4270" s="446">
        <f>IF(AT4270=0,0,(AV4270/AT4270)*100)</f>
        <v>0</v>
      </c>
      <c r="AY4270" s="447"/>
      <c r="AZ4270" s="428"/>
      <c r="BA4270" s="429"/>
      <c r="BB4270" s="432"/>
      <c r="BC4270" s="433"/>
      <c r="BD4270" s="446">
        <f>IF(AZ4270=0,0,(BB4270/AZ4270)*100)</f>
        <v>0</v>
      </c>
      <c r="BE4270" s="447"/>
      <c r="BF4270" s="450">
        <f>AT4270+AZ4270</f>
        <v>0</v>
      </c>
      <c r="BG4270" s="451"/>
      <c r="BH4270" s="454">
        <f>AV4270+BB4270</f>
        <v>0</v>
      </c>
      <c r="BI4270" s="455"/>
      <c r="BJ4270" s="446">
        <f>IF(BF4270=0,0,(BH4270/BF4270)*100)</f>
        <v>0</v>
      </c>
      <c r="BK4270" s="447"/>
      <c r="BL4270" s="406">
        <f>(AD4270*2)+(AJ4270*2)+(AP4270*3)+BB4270</f>
        <v>0</v>
      </c>
      <c r="BM4270" s="407"/>
      <c r="BN4270" s="408"/>
      <c r="BO4270" s="402" t="e">
        <f>(BL4270*BR$74)+(N4270*BR$75)+(X4270*BR$76)+(R4270*BR$77)+(V4270*BR$78)+(Z4270*BR$79)</f>
        <v>#REF!</v>
      </c>
      <c r="BP4270" s="404" t="e">
        <f>((AZ4270-BB4270)*BR$81)+((AT4270-AV4270)*BR$80)+(H4270*BR$82)+(P4270*BR$83)</f>
        <v>#REF!</v>
      </c>
      <c r="BQ4270" s="53"/>
      <c r="BR4270" s="53"/>
      <c r="BS4270" s="779"/>
    </row>
    <row r="4271" spans="1:71" ht="22.5" hidden="1" customHeight="1" x14ac:dyDescent="0.3">
      <c r="A4271" s="779"/>
      <c r="B4271" s="415"/>
      <c r="C4271" s="412" t="str">
        <f>IF(ROSTER!D$46="","",ROSTER!D$46)</f>
        <v/>
      </c>
      <c r="D4271" s="413"/>
      <c r="E4271" s="419"/>
      <c r="F4271" s="421"/>
      <c r="G4271" s="423"/>
      <c r="H4271" s="426"/>
      <c r="I4271" s="427"/>
      <c r="J4271" s="430"/>
      <c r="K4271" s="431"/>
      <c r="L4271" s="434"/>
      <c r="M4271" s="435"/>
      <c r="N4271" s="438" t="s">
        <v>14</v>
      </c>
      <c r="O4271" s="439"/>
      <c r="P4271" s="430"/>
      <c r="Q4271" s="431"/>
      <c r="R4271" s="434"/>
      <c r="S4271" s="441"/>
      <c r="T4271" s="434"/>
      <c r="U4271" s="427"/>
      <c r="V4271" s="441"/>
      <c r="W4271" s="427"/>
      <c r="X4271" s="430"/>
      <c r="Y4271" s="427"/>
      <c r="Z4271" s="430"/>
      <c r="AA4271" s="427"/>
      <c r="AB4271" s="430"/>
      <c r="AC4271" s="431"/>
      <c r="AD4271" s="434"/>
      <c r="AE4271" s="435"/>
      <c r="AF4271" s="444"/>
      <c r="AG4271" s="445"/>
      <c r="AH4271" s="430"/>
      <c r="AI4271" s="431"/>
      <c r="AJ4271" s="434"/>
      <c r="AK4271" s="435"/>
      <c r="AL4271" s="448"/>
      <c r="AM4271" s="449"/>
      <c r="AN4271" s="430"/>
      <c r="AO4271" s="431"/>
      <c r="AP4271" s="434"/>
      <c r="AQ4271" s="435"/>
      <c r="AR4271" s="448"/>
      <c r="AS4271" s="449"/>
      <c r="AT4271" s="452"/>
      <c r="AU4271" s="453"/>
      <c r="AV4271" s="456"/>
      <c r="AW4271" s="457"/>
      <c r="AX4271" s="448"/>
      <c r="AY4271" s="449"/>
      <c r="AZ4271" s="430"/>
      <c r="BA4271" s="431"/>
      <c r="BB4271" s="434"/>
      <c r="BC4271" s="435"/>
      <c r="BD4271" s="448"/>
      <c r="BE4271" s="449"/>
      <c r="BF4271" s="452"/>
      <c r="BG4271" s="453"/>
      <c r="BH4271" s="456"/>
      <c r="BI4271" s="457"/>
      <c r="BJ4271" s="448"/>
      <c r="BK4271" s="449"/>
      <c r="BL4271" s="409"/>
      <c r="BM4271" s="410"/>
      <c r="BN4271" s="411"/>
      <c r="BO4271" s="403"/>
      <c r="BP4271" s="405"/>
      <c r="BQ4271" s="53"/>
      <c r="BR4271" s="53"/>
      <c r="BS4271" s="779"/>
    </row>
    <row r="4272" spans="1:71" ht="21.75" hidden="1" customHeight="1" x14ac:dyDescent="0.3">
      <c r="A4272" s="779"/>
      <c r="B4272" s="414" t="str">
        <f>IF(ROSTER!B$48="","",ROSTER!B$48)</f>
        <v/>
      </c>
      <c r="C4272" s="416" t="str">
        <f>IF(ROSTER!C$48="","",ROSTER!C$48)</f>
        <v/>
      </c>
      <c r="D4272" s="417"/>
      <c r="E4272" s="418"/>
      <c r="F4272" s="420">
        <f t="shared" ref="F4272" si="2412">IF(E4272="y",1,IF(E4272="S",1,0))</f>
        <v>0</v>
      </c>
      <c r="G4272" s="422">
        <f t="shared" ref="G4272" si="2413">IF(E4272="S",1,0)</f>
        <v>0</v>
      </c>
      <c r="H4272" s="424"/>
      <c r="I4272" s="425"/>
      <c r="J4272" s="428"/>
      <c r="K4272" s="429"/>
      <c r="L4272" s="432"/>
      <c r="M4272" s="433"/>
      <c r="N4272" s="436">
        <f t="shared" ref="N4272" si="2414">L4272+J4272</f>
        <v>0</v>
      </c>
      <c r="O4272" s="437"/>
      <c r="P4272" s="428"/>
      <c r="Q4272" s="429"/>
      <c r="R4272" s="432"/>
      <c r="S4272" s="440"/>
      <c r="T4272" s="432"/>
      <c r="U4272" s="425"/>
      <c r="V4272" s="440"/>
      <c r="W4272" s="425"/>
      <c r="X4272" s="428"/>
      <c r="Y4272" s="425"/>
      <c r="Z4272" s="428"/>
      <c r="AA4272" s="425"/>
      <c r="AB4272" s="428"/>
      <c r="AC4272" s="429"/>
      <c r="AD4272" s="432"/>
      <c r="AE4272" s="433"/>
      <c r="AF4272" s="442"/>
      <c r="AG4272" s="443"/>
      <c r="AH4272" s="428"/>
      <c r="AI4272" s="429"/>
      <c r="AJ4272" s="432"/>
      <c r="AK4272" s="433"/>
      <c r="AL4272" s="446">
        <f t="shared" ref="AL4272" si="2415">IF(AH4272=0,0,(AJ4272/AH4272)*100)</f>
        <v>0</v>
      </c>
      <c r="AM4272" s="447"/>
      <c r="AN4272" s="428"/>
      <c r="AO4272" s="429"/>
      <c r="AP4272" s="432"/>
      <c r="AQ4272" s="433"/>
      <c r="AR4272" s="446">
        <f t="shared" ref="AR4272" si="2416">IF(AN4272=0,0,(AP4272/AN4272)*100)</f>
        <v>0</v>
      </c>
      <c r="AS4272" s="447"/>
      <c r="AT4272" s="450">
        <f t="shared" ref="AT4272" si="2417">AB4272+AH4272+AN4272</f>
        <v>0</v>
      </c>
      <c r="AU4272" s="451"/>
      <c r="AV4272" s="454">
        <f t="shared" ref="AV4272" si="2418">AD4272+AJ4272+AP4272</f>
        <v>0</v>
      </c>
      <c r="AW4272" s="455"/>
      <c r="AX4272" s="446">
        <f t="shared" ref="AX4272" si="2419">IF(AT4272=0,0,(AV4272/AT4272)*100)</f>
        <v>0</v>
      </c>
      <c r="AY4272" s="447"/>
      <c r="AZ4272" s="428"/>
      <c r="BA4272" s="429"/>
      <c r="BB4272" s="432"/>
      <c r="BC4272" s="433"/>
      <c r="BD4272" s="446">
        <f t="shared" ref="BD4272" si="2420">IF(AZ4272=0,0,(BB4272/AZ4272)*100)</f>
        <v>0</v>
      </c>
      <c r="BE4272" s="447"/>
      <c r="BF4272" s="450">
        <f t="shared" ref="BF4272" si="2421">AT4272+AZ4272</f>
        <v>0</v>
      </c>
      <c r="BG4272" s="451"/>
      <c r="BH4272" s="454">
        <f t="shared" ref="BH4272" si="2422">AV4272+BB4272</f>
        <v>0</v>
      </c>
      <c r="BI4272" s="455"/>
      <c r="BJ4272" s="446">
        <f t="shared" ref="BJ4272" si="2423">IF(BF4272=0,0,(BH4272/BF4272)*100)</f>
        <v>0</v>
      </c>
      <c r="BK4272" s="447"/>
      <c r="BL4272" s="406">
        <f t="shared" ref="BL4272" si="2424">(AD4272*2)+(AJ4272*2)+(AP4272*3)+BB4272</f>
        <v>0</v>
      </c>
      <c r="BM4272" s="407"/>
      <c r="BN4272" s="408"/>
      <c r="BO4272" s="402" t="e">
        <f>(BL4272*BR$74)+(N4272*BR$75)+(X4272*BR$76)+(R4272*BR$77)+(V4272*BR$78)+(Z4272*BR$79)</f>
        <v>#REF!</v>
      </c>
      <c r="BP4272" s="404" t="e">
        <f>((AZ4272-BB4272)*BR$81)+((AT4272-AV4272)*BR$80)+(H4272*BR$82)+(P4272*BR$83)</f>
        <v>#REF!</v>
      </c>
      <c r="BQ4272" s="53"/>
      <c r="BR4272" s="53"/>
      <c r="BS4272" s="779"/>
    </row>
    <row r="4273" spans="1:71" ht="22.5" hidden="1" customHeight="1" x14ac:dyDescent="0.3">
      <c r="A4273" s="779"/>
      <c r="B4273" s="415"/>
      <c r="C4273" s="412" t="str">
        <f>IF(ROSTER!D$48="","",ROSTER!D$48)</f>
        <v/>
      </c>
      <c r="D4273" s="413"/>
      <c r="E4273" s="419"/>
      <c r="F4273" s="421"/>
      <c r="G4273" s="423"/>
      <c r="H4273" s="426"/>
      <c r="I4273" s="427"/>
      <c r="J4273" s="430"/>
      <c r="K4273" s="431"/>
      <c r="L4273" s="434"/>
      <c r="M4273" s="435"/>
      <c r="N4273" s="438" t="s">
        <v>14</v>
      </c>
      <c r="O4273" s="439"/>
      <c r="P4273" s="430"/>
      <c r="Q4273" s="431"/>
      <c r="R4273" s="434"/>
      <c r="S4273" s="441"/>
      <c r="T4273" s="434"/>
      <c r="U4273" s="427"/>
      <c r="V4273" s="441"/>
      <c r="W4273" s="427"/>
      <c r="X4273" s="430"/>
      <c r="Y4273" s="427"/>
      <c r="Z4273" s="430"/>
      <c r="AA4273" s="427"/>
      <c r="AB4273" s="430"/>
      <c r="AC4273" s="431"/>
      <c r="AD4273" s="434"/>
      <c r="AE4273" s="435"/>
      <c r="AF4273" s="444"/>
      <c r="AG4273" s="445"/>
      <c r="AH4273" s="430"/>
      <c r="AI4273" s="431"/>
      <c r="AJ4273" s="434"/>
      <c r="AK4273" s="435"/>
      <c r="AL4273" s="448"/>
      <c r="AM4273" s="449"/>
      <c r="AN4273" s="430"/>
      <c r="AO4273" s="431"/>
      <c r="AP4273" s="434"/>
      <c r="AQ4273" s="435"/>
      <c r="AR4273" s="448"/>
      <c r="AS4273" s="449"/>
      <c r="AT4273" s="452"/>
      <c r="AU4273" s="453"/>
      <c r="AV4273" s="456"/>
      <c r="AW4273" s="457"/>
      <c r="AX4273" s="448"/>
      <c r="AY4273" s="449"/>
      <c r="AZ4273" s="430"/>
      <c r="BA4273" s="431"/>
      <c r="BB4273" s="434"/>
      <c r="BC4273" s="435"/>
      <c r="BD4273" s="448"/>
      <c r="BE4273" s="449"/>
      <c r="BF4273" s="452"/>
      <c r="BG4273" s="453"/>
      <c r="BH4273" s="456"/>
      <c r="BI4273" s="457"/>
      <c r="BJ4273" s="448"/>
      <c r="BK4273" s="449"/>
      <c r="BL4273" s="409"/>
      <c r="BM4273" s="410"/>
      <c r="BN4273" s="411"/>
      <c r="BO4273" s="403"/>
      <c r="BP4273" s="405"/>
      <c r="BQ4273" s="53"/>
      <c r="BR4273" s="53"/>
      <c r="BS4273" s="779"/>
    </row>
    <row r="4274" spans="1:71" ht="21.75" hidden="1" customHeight="1" x14ac:dyDescent="0.3">
      <c r="A4274" s="779"/>
      <c r="B4274" s="414" t="str">
        <f>IF(ROSTER!B$50="","",ROSTER!B$50)</f>
        <v/>
      </c>
      <c r="C4274" s="416" t="str">
        <f>IF(ROSTER!C$50="","",ROSTER!C$50)</f>
        <v/>
      </c>
      <c r="D4274" s="417"/>
      <c r="E4274" s="418"/>
      <c r="F4274" s="420">
        <f t="shared" ref="F4274" si="2425">IF(E4274="y",1,IF(E4274="S",1,0))</f>
        <v>0</v>
      </c>
      <c r="G4274" s="422">
        <f t="shared" ref="G4274" si="2426">IF(E4274="S",1,0)</f>
        <v>0</v>
      </c>
      <c r="H4274" s="424"/>
      <c r="I4274" s="425"/>
      <c r="J4274" s="428"/>
      <c r="K4274" s="429"/>
      <c r="L4274" s="432"/>
      <c r="M4274" s="433"/>
      <c r="N4274" s="436">
        <f t="shared" ref="N4274" si="2427">L4274+J4274</f>
        <v>0</v>
      </c>
      <c r="O4274" s="437"/>
      <c r="P4274" s="428"/>
      <c r="Q4274" s="429"/>
      <c r="R4274" s="432"/>
      <c r="S4274" s="440"/>
      <c r="T4274" s="432"/>
      <c r="U4274" s="425"/>
      <c r="V4274" s="440"/>
      <c r="W4274" s="425"/>
      <c r="X4274" s="428"/>
      <c r="Y4274" s="425"/>
      <c r="Z4274" s="428"/>
      <c r="AA4274" s="425"/>
      <c r="AB4274" s="428"/>
      <c r="AC4274" s="429"/>
      <c r="AD4274" s="432"/>
      <c r="AE4274" s="433"/>
      <c r="AF4274" s="442"/>
      <c r="AG4274" s="443"/>
      <c r="AH4274" s="428"/>
      <c r="AI4274" s="429"/>
      <c r="AJ4274" s="432"/>
      <c r="AK4274" s="433"/>
      <c r="AL4274" s="446">
        <f t="shared" ref="AL4274" si="2428">IF(AH4274=0,0,(AJ4274/AH4274)*100)</f>
        <v>0</v>
      </c>
      <c r="AM4274" s="447"/>
      <c r="AN4274" s="428"/>
      <c r="AO4274" s="429"/>
      <c r="AP4274" s="432"/>
      <c r="AQ4274" s="433"/>
      <c r="AR4274" s="446">
        <f t="shared" ref="AR4274" si="2429">IF(AN4274=0,0,(AP4274/AN4274)*100)</f>
        <v>0</v>
      </c>
      <c r="AS4274" s="447"/>
      <c r="AT4274" s="450">
        <f t="shared" ref="AT4274" si="2430">AB4274+AH4274+AN4274</f>
        <v>0</v>
      </c>
      <c r="AU4274" s="451"/>
      <c r="AV4274" s="454">
        <f t="shared" ref="AV4274" si="2431">AD4274+AJ4274+AP4274</f>
        <v>0</v>
      </c>
      <c r="AW4274" s="455"/>
      <c r="AX4274" s="446">
        <f t="shared" ref="AX4274" si="2432">IF(AT4274=0,0,(AV4274/AT4274)*100)</f>
        <v>0</v>
      </c>
      <c r="AY4274" s="447"/>
      <c r="AZ4274" s="428"/>
      <c r="BA4274" s="429"/>
      <c r="BB4274" s="432"/>
      <c r="BC4274" s="433"/>
      <c r="BD4274" s="446">
        <f t="shared" ref="BD4274" si="2433">IF(AZ4274=0,0,(BB4274/AZ4274)*100)</f>
        <v>0</v>
      </c>
      <c r="BE4274" s="447"/>
      <c r="BF4274" s="450">
        <f t="shared" ref="BF4274" si="2434">AT4274+AZ4274</f>
        <v>0</v>
      </c>
      <c r="BG4274" s="451"/>
      <c r="BH4274" s="454">
        <f t="shared" ref="BH4274" si="2435">AV4274+BB4274</f>
        <v>0</v>
      </c>
      <c r="BI4274" s="455"/>
      <c r="BJ4274" s="446">
        <f t="shared" ref="BJ4274" si="2436">IF(BF4274=0,0,(BH4274/BF4274)*100)</f>
        <v>0</v>
      </c>
      <c r="BK4274" s="447"/>
      <c r="BL4274" s="406">
        <f t="shared" ref="BL4274" si="2437">(AD4274*2)+(AJ4274*2)+(AP4274*3)+BB4274</f>
        <v>0</v>
      </c>
      <c r="BM4274" s="407"/>
      <c r="BN4274" s="408"/>
      <c r="BO4274" s="402" t="e">
        <f>(BL4274*BR$74)+(N4274*BR$75)+(X4274*BR$76)+(R4274*BR$77)+(V4274*BR$78)+(Z4274*BR$79)</f>
        <v>#REF!</v>
      </c>
      <c r="BP4274" s="404" t="e">
        <f>((AZ4274-BB4274)*BR$81)+((AT4274-AV4274)*BR$80)+(H4274*BR$82)+(P4274*BR$83)</f>
        <v>#REF!</v>
      </c>
      <c r="BQ4274" s="53"/>
      <c r="BR4274" s="53"/>
      <c r="BS4274" s="779"/>
    </row>
    <row r="4275" spans="1:71" ht="22.5" hidden="1" customHeight="1" thickBot="1" x14ac:dyDescent="0.3">
      <c r="A4275" s="779"/>
      <c r="B4275" s="415"/>
      <c r="C4275" s="412" t="str">
        <f>IF(ROSTER!D$50="","",ROSTER!D$50)</f>
        <v/>
      </c>
      <c r="D4275" s="413"/>
      <c r="E4275" s="419"/>
      <c r="F4275" s="421"/>
      <c r="G4275" s="423"/>
      <c r="H4275" s="426"/>
      <c r="I4275" s="427"/>
      <c r="J4275" s="430"/>
      <c r="K4275" s="431"/>
      <c r="L4275" s="434"/>
      <c r="M4275" s="435"/>
      <c r="N4275" s="438" t="s">
        <v>14</v>
      </c>
      <c r="O4275" s="439"/>
      <c r="P4275" s="430"/>
      <c r="Q4275" s="431"/>
      <c r="R4275" s="434"/>
      <c r="S4275" s="441"/>
      <c r="T4275" s="434"/>
      <c r="U4275" s="427"/>
      <c r="V4275" s="441"/>
      <c r="W4275" s="427"/>
      <c r="X4275" s="430"/>
      <c r="Y4275" s="427"/>
      <c r="Z4275" s="430"/>
      <c r="AA4275" s="427"/>
      <c r="AB4275" s="430"/>
      <c r="AC4275" s="431"/>
      <c r="AD4275" s="434"/>
      <c r="AE4275" s="435"/>
      <c r="AF4275" s="444"/>
      <c r="AG4275" s="445"/>
      <c r="AH4275" s="430"/>
      <c r="AI4275" s="431"/>
      <c r="AJ4275" s="434"/>
      <c r="AK4275" s="435"/>
      <c r="AL4275" s="448"/>
      <c r="AM4275" s="449"/>
      <c r="AN4275" s="430"/>
      <c r="AO4275" s="431"/>
      <c r="AP4275" s="434"/>
      <c r="AQ4275" s="435"/>
      <c r="AR4275" s="448"/>
      <c r="AS4275" s="449"/>
      <c r="AT4275" s="452"/>
      <c r="AU4275" s="453"/>
      <c r="AV4275" s="456"/>
      <c r="AW4275" s="457"/>
      <c r="AX4275" s="448"/>
      <c r="AY4275" s="449"/>
      <c r="AZ4275" s="430"/>
      <c r="BA4275" s="431"/>
      <c r="BB4275" s="434"/>
      <c r="BC4275" s="435"/>
      <c r="BD4275" s="448"/>
      <c r="BE4275" s="449"/>
      <c r="BF4275" s="452"/>
      <c r="BG4275" s="453"/>
      <c r="BH4275" s="456"/>
      <c r="BI4275" s="457"/>
      <c r="BJ4275" s="448"/>
      <c r="BK4275" s="449"/>
      <c r="BL4275" s="409"/>
      <c r="BM4275" s="410"/>
      <c r="BN4275" s="411"/>
      <c r="BO4275" s="403"/>
      <c r="BP4275" s="405"/>
      <c r="BQ4275" s="53"/>
      <c r="BR4275" s="53"/>
      <c r="BS4275" s="779"/>
    </row>
    <row r="4276" spans="1:71" s="224" customFormat="1" ht="33.6" customHeight="1" x14ac:dyDescent="0.5">
      <c r="A4276" s="789"/>
      <c r="B4276" s="376"/>
      <c r="C4276" s="377"/>
      <c r="D4276" s="377" t="s">
        <v>10</v>
      </c>
      <c r="E4276" s="380"/>
      <c r="F4276" s="223"/>
      <c r="G4276" s="223"/>
      <c r="H4276" s="382">
        <f>SUM(H4232:I4275)</f>
        <v>0</v>
      </c>
      <c r="I4276" s="383"/>
      <c r="J4276" s="382">
        <f>SUM(J4232:K4275)</f>
        <v>0</v>
      </c>
      <c r="K4276" s="383"/>
      <c r="L4276" s="386">
        <f>SUM(L4232:M4275)</f>
        <v>0</v>
      </c>
      <c r="M4276" s="387"/>
      <c r="N4276" s="358">
        <f>L4276+J4276</f>
        <v>0</v>
      </c>
      <c r="O4276" s="359"/>
      <c r="P4276" s="386">
        <f>SUM(P4232:Q4275)</f>
        <v>0</v>
      </c>
      <c r="Q4276" s="383"/>
      <c r="R4276" s="386">
        <f t="shared" ref="R4276" si="2438">SUM(R4232:S4275)</f>
        <v>0</v>
      </c>
      <c r="S4276" s="387"/>
      <c r="T4276" s="386">
        <f t="shared" ref="T4276" si="2439">SUM(T4232:U4275)</f>
        <v>0</v>
      </c>
      <c r="U4276" s="359"/>
      <c r="V4276" s="387">
        <f t="shared" ref="V4276" si="2440">SUM(V4232:W4275)</f>
        <v>0</v>
      </c>
      <c r="W4276" s="387"/>
      <c r="X4276" s="382">
        <f t="shared" ref="X4276" si="2441">SUM(X4232:Y4275)</f>
        <v>0</v>
      </c>
      <c r="Y4276" s="359"/>
      <c r="Z4276" s="382">
        <f t="shared" ref="Z4276" si="2442">SUM(Z4232:AA4275)</f>
        <v>0</v>
      </c>
      <c r="AA4276" s="359"/>
      <c r="AB4276" s="387">
        <f t="shared" ref="AB4276" si="2443">SUM(AB4232:AC4275)</f>
        <v>0</v>
      </c>
      <c r="AC4276" s="383"/>
      <c r="AD4276" s="386">
        <f t="shared" ref="AD4276" si="2444">SUM(AD4232:AE4275)</f>
        <v>0</v>
      </c>
      <c r="AE4276" s="387"/>
      <c r="AF4276" s="358">
        <f t="shared" ref="AF4276" si="2445">SUM(AF4232:AG4275)</f>
        <v>0</v>
      </c>
      <c r="AG4276" s="359"/>
      <c r="AH4276" s="386">
        <f t="shared" ref="AH4276" si="2446">SUM(AH4232:AI4275)</f>
        <v>0</v>
      </c>
      <c r="AI4276" s="383"/>
      <c r="AJ4276" s="386">
        <f t="shared" ref="AJ4276" si="2447">SUM(AJ4232:AK4275)</f>
        <v>0</v>
      </c>
      <c r="AK4276" s="387"/>
      <c r="AL4276" s="358">
        <f>IF(AH4276=0,0,(AJ4276/AH4276)*100)</f>
        <v>0</v>
      </c>
      <c r="AM4276" s="359"/>
      <c r="AN4276" s="386">
        <f>SUM(AN4232:AO4275)</f>
        <v>0</v>
      </c>
      <c r="AO4276" s="383"/>
      <c r="AP4276" s="386">
        <f>SUM(AP4232:AQ4275)</f>
        <v>0</v>
      </c>
      <c r="AQ4276" s="387"/>
      <c r="AR4276" s="358">
        <f>IF(AN4276=0,0,(AP4276/AN4276)*100)</f>
        <v>0</v>
      </c>
      <c r="AS4276" s="359"/>
      <c r="AT4276" s="382">
        <f>AB4276+AH4276+AN4276</f>
        <v>0</v>
      </c>
      <c r="AU4276" s="383"/>
      <c r="AV4276" s="386">
        <f>AD4276+AJ4276+AP4276</f>
        <v>0</v>
      </c>
      <c r="AW4276" s="392"/>
      <c r="AX4276" s="358">
        <f>IF(AT4276=0,0,(AV4276/AT4276)*100)</f>
        <v>0</v>
      </c>
      <c r="AY4276" s="359"/>
      <c r="AZ4276" s="386">
        <f>SUM(AZ4232:BA4275)</f>
        <v>0</v>
      </c>
      <c r="BA4276" s="383"/>
      <c r="BB4276" s="386">
        <f>SUM(BB4232:BC4275)</f>
        <v>0</v>
      </c>
      <c r="BC4276" s="387"/>
      <c r="BD4276" s="358">
        <f>IF(AZ4276=0,0,(BB4276/AZ4276)*100)</f>
        <v>0</v>
      </c>
      <c r="BE4276" s="359"/>
      <c r="BF4276" s="382">
        <f>AT4276+AZ4276</f>
        <v>0</v>
      </c>
      <c r="BG4276" s="383"/>
      <c r="BH4276" s="386">
        <f>AV4276+BB4276</f>
        <v>0</v>
      </c>
      <c r="BI4276" s="392"/>
      <c r="BJ4276" s="358">
        <f>IF(BF4276=0,0,(BH4276/BF4276)*100)</f>
        <v>0</v>
      </c>
      <c r="BK4276" s="394"/>
      <c r="BL4276" s="396">
        <f>SUM(BL4232:BN4275)</f>
        <v>0</v>
      </c>
      <c r="BM4276" s="397"/>
      <c r="BN4276" s="398"/>
      <c r="BO4276" s="402" t="e">
        <f>(BL4276*BR$74)+(N4276*BR$75)+(X4276*BR$76)+(R4276*BR$77)+(V4276*BR$78)+(Z4276*BR$79)</f>
        <v>#REF!</v>
      </c>
      <c r="BP4276" s="404" t="e">
        <f>((AZ4276-BB4276)*BR$81)+((AT4276-AV4276)*BR$80)+(H4276*BR$82)+(P4276*BR$83)</f>
        <v>#REF!</v>
      </c>
      <c r="BQ4276" s="222"/>
      <c r="BR4276" s="222"/>
      <c r="BS4276" s="789"/>
    </row>
    <row r="4277" spans="1:71" s="224" customFormat="1" ht="33.950000000000003" customHeight="1" thickBot="1" x14ac:dyDescent="0.55000000000000004">
      <c r="A4277" s="789"/>
      <c r="B4277" s="378"/>
      <c r="C4277" s="379"/>
      <c r="D4277" s="379"/>
      <c r="E4277" s="381"/>
      <c r="F4277" s="225"/>
      <c r="G4277" s="225"/>
      <c r="H4277" s="384"/>
      <c r="I4277" s="385"/>
      <c r="J4277" s="384"/>
      <c r="K4277" s="385"/>
      <c r="L4277" s="388"/>
      <c r="M4277" s="389"/>
      <c r="N4277" s="390" t="s">
        <v>14</v>
      </c>
      <c r="O4277" s="391"/>
      <c r="P4277" s="388"/>
      <c r="Q4277" s="385"/>
      <c r="R4277" s="388"/>
      <c r="S4277" s="389"/>
      <c r="T4277" s="388"/>
      <c r="U4277" s="391"/>
      <c r="V4277" s="389"/>
      <c r="W4277" s="389"/>
      <c r="X4277" s="384"/>
      <c r="Y4277" s="391"/>
      <c r="Z4277" s="384"/>
      <c r="AA4277" s="391"/>
      <c r="AB4277" s="389"/>
      <c r="AC4277" s="385"/>
      <c r="AD4277" s="388"/>
      <c r="AE4277" s="389"/>
      <c r="AF4277" s="390"/>
      <c r="AG4277" s="391"/>
      <c r="AH4277" s="388"/>
      <c r="AI4277" s="385"/>
      <c r="AJ4277" s="388"/>
      <c r="AK4277" s="389"/>
      <c r="AL4277" s="390"/>
      <c r="AM4277" s="391"/>
      <c r="AN4277" s="388"/>
      <c r="AO4277" s="385"/>
      <c r="AP4277" s="388"/>
      <c r="AQ4277" s="389"/>
      <c r="AR4277" s="390"/>
      <c r="AS4277" s="391"/>
      <c r="AT4277" s="384"/>
      <c r="AU4277" s="385"/>
      <c r="AV4277" s="388"/>
      <c r="AW4277" s="393"/>
      <c r="AX4277" s="390"/>
      <c r="AY4277" s="391"/>
      <c r="AZ4277" s="388"/>
      <c r="BA4277" s="385"/>
      <c r="BB4277" s="388"/>
      <c r="BC4277" s="389"/>
      <c r="BD4277" s="390"/>
      <c r="BE4277" s="391"/>
      <c r="BF4277" s="384"/>
      <c r="BG4277" s="385"/>
      <c r="BH4277" s="388"/>
      <c r="BI4277" s="393"/>
      <c r="BJ4277" s="390"/>
      <c r="BK4277" s="395"/>
      <c r="BL4277" s="399"/>
      <c r="BM4277" s="400"/>
      <c r="BN4277" s="401"/>
      <c r="BO4277" s="403"/>
      <c r="BP4277" s="405"/>
      <c r="BQ4277" s="222"/>
      <c r="BR4277" s="222"/>
      <c r="BS4277" s="789"/>
    </row>
    <row r="4278" spans="1:71" s="230" customFormat="1" ht="48.2" customHeight="1" thickBot="1" x14ac:dyDescent="0.55000000000000004">
      <c r="A4278" s="790"/>
      <c r="B4278" s="342"/>
      <c r="C4278" s="343"/>
      <c r="D4278" s="343" t="s">
        <v>13</v>
      </c>
      <c r="E4278" s="344"/>
      <c r="F4278" s="227"/>
      <c r="G4278" s="223"/>
      <c r="H4278" s="345"/>
      <c r="I4278" s="346"/>
      <c r="J4278" s="347"/>
      <c r="K4278" s="348"/>
      <c r="L4278" s="349"/>
      <c r="M4278" s="350"/>
      <c r="N4278" s="351">
        <f>J4278+L4278</f>
        <v>0</v>
      </c>
      <c r="O4278" s="352"/>
      <c r="P4278" s="347"/>
      <c r="Q4278" s="348"/>
      <c r="R4278" s="349"/>
      <c r="S4278" s="348"/>
      <c r="T4278" s="353"/>
      <c r="U4278" s="354"/>
      <c r="V4278" s="347"/>
      <c r="W4278" s="355"/>
      <c r="X4278" s="345"/>
      <c r="Y4278" s="346"/>
      <c r="Z4278" s="347"/>
      <c r="AA4278" s="355"/>
      <c r="AB4278" s="347"/>
      <c r="AC4278" s="348"/>
      <c r="AD4278" s="349"/>
      <c r="AE4278" s="350"/>
      <c r="AF4278" s="356">
        <f>IF(AB4278=0,0,(AD4278/AB4278)*100)</f>
        <v>0</v>
      </c>
      <c r="AG4278" s="357"/>
      <c r="AH4278" s="347"/>
      <c r="AI4278" s="348"/>
      <c r="AJ4278" s="349"/>
      <c r="AK4278" s="350"/>
      <c r="AL4278" s="358">
        <f>IF(AH4278=0,0,(AJ4278/AH4278)*100)</f>
        <v>0</v>
      </c>
      <c r="AM4278" s="359"/>
      <c r="AN4278" s="347"/>
      <c r="AO4278" s="348"/>
      <c r="AP4278" s="349"/>
      <c r="AQ4278" s="350"/>
      <c r="AR4278" s="358">
        <f>IF(AN4278=0,0,(AP4278/AN4278)*100)</f>
        <v>0</v>
      </c>
      <c r="AS4278" s="359"/>
      <c r="AT4278" s="360">
        <f>AB4278+AH4278+AN4278</f>
        <v>0</v>
      </c>
      <c r="AU4278" s="361"/>
      <c r="AV4278" s="362">
        <f>AD4278+AJ4278+AP4278</f>
        <v>0</v>
      </c>
      <c r="AW4278" s="363"/>
      <c r="AX4278" s="358">
        <f>IF(AT4278=0,0,(AV4278/AT4278)*100)</f>
        <v>0</v>
      </c>
      <c r="AY4278" s="359"/>
      <c r="AZ4278" s="347"/>
      <c r="BA4278" s="348"/>
      <c r="BB4278" s="349"/>
      <c r="BC4278" s="350"/>
      <c r="BD4278" s="358">
        <f>IF(AZ4278=0,0,(BB4278/AZ4278)*100)</f>
        <v>0</v>
      </c>
      <c r="BE4278" s="359"/>
      <c r="BF4278" s="360">
        <f>AT4278+AZ4278</f>
        <v>0</v>
      </c>
      <c r="BG4278" s="361"/>
      <c r="BH4278" s="362">
        <f>AV4278+BB4278</f>
        <v>0</v>
      </c>
      <c r="BI4278" s="363"/>
      <c r="BJ4278" s="358">
        <f>IF(BF4278=0,0,(BH4278/BF4278)*100)</f>
        <v>0</v>
      </c>
      <c r="BK4278" s="359"/>
      <c r="BL4278" s="364"/>
      <c r="BM4278" s="365"/>
      <c r="BN4278" s="366"/>
      <c r="BO4278" s="228"/>
      <c r="BP4278" s="229"/>
      <c r="BQ4278" s="226"/>
      <c r="BR4278" s="226"/>
      <c r="BS4278" s="790"/>
    </row>
    <row r="4279" spans="1:71" s="230" customFormat="1" ht="48.95" customHeight="1" thickBot="1" x14ac:dyDescent="0.55000000000000004">
      <c r="A4279" s="790"/>
      <c r="B4279" s="231"/>
      <c r="C4279" s="268"/>
      <c r="D4279" s="367" t="s">
        <v>41</v>
      </c>
      <c r="E4279" s="368"/>
      <c r="F4279" s="233"/>
      <c r="G4279" s="233"/>
      <c r="H4279" s="268"/>
      <c r="I4279" s="268"/>
      <c r="J4279" s="369">
        <f>IF((J4276+L4278)=0,0,J4276/(J4276+L4278)*100)</f>
        <v>0</v>
      </c>
      <c r="K4279" s="370"/>
      <c r="L4279" s="369">
        <f>IF((L4276+J4278)=0,0,L4276/(L4276+J4278)*100)</f>
        <v>0</v>
      </c>
      <c r="M4279" s="370"/>
      <c r="N4279" s="369">
        <f>IF((N4276+N4278)=0,0,N4276/(N4276+N4278)*100)</f>
        <v>0</v>
      </c>
      <c r="O4279" s="371"/>
      <c r="P4279" s="372"/>
      <c r="Q4279" s="373"/>
      <c r="R4279" s="373"/>
      <c r="S4279" s="373"/>
      <c r="T4279" s="374"/>
      <c r="U4279" s="374"/>
      <c r="V4279" s="373"/>
      <c r="W4279" s="373"/>
      <c r="X4279" s="373"/>
      <c r="Y4279" s="373"/>
      <c r="Z4279" s="373"/>
      <c r="AA4279" s="373"/>
      <c r="AB4279" s="373"/>
      <c r="AC4279" s="373"/>
      <c r="AD4279" s="373"/>
      <c r="AE4279" s="373"/>
      <c r="AF4279" s="373"/>
      <c r="AG4279" s="373"/>
      <c r="AH4279" s="373"/>
      <c r="AI4279" s="373"/>
      <c r="AJ4279" s="373"/>
      <c r="AK4279" s="373"/>
      <c r="AL4279" s="373"/>
      <c r="AM4279" s="373"/>
      <c r="AN4279" s="373"/>
      <c r="AO4279" s="373"/>
      <c r="AP4279" s="373"/>
      <c r="AQ4279" s="373"/>
      <c r="AR4279" s="373"/>
      <c r="AS4279" s="373"/>
      <c r="AT4279" s="373"/>
      <c r="AU4279" s="373"/>
      <c r="AV4279" s="373"/>
      <c r="AW4279" s="373"/>
      <c r="AX4279" s="373"/>
      <c r="AY4279" s="373"/>
      <c r="AZ4279" s="373"/>
      <c r="BA4279" s="373"/>
      <c r="BB4279" s="373"/>
      <c r="BC4279" s="373"/>
      <c r="BD4279" s="373"/>
      <c r="BE4279" s="373"/>
      <c r="BF4279" s="373"/>
      <c r="BG4279" s="373"/>
      <c r="BH4279" s="373"/>
      <c r="BI4279" s="373"/>
      <c r="BJ4279" s="373"/>
      <c r="BK4279" s="373"/>
      <c r="BL4279" s="373"/>
      <c r="BM4279" s="373"/>
      <c r="BN4279" s="375"/>
      <c r="BO4279" s="234"/>
      <c r="BP4279" s="234"/>
      <c r="BQ4279" s="226"/>
      <c r="BR4279" s="226"/>
      <c r="BS4279" s="790"/>
    </row>
    <row r="4280" spans="1:71" ht="15.75" customHeight="1" thickTop="1" thickBot="1" x14ac:dyDescent="0.45">
      <c r="A4280" s="779"/>
      <c r="B4280" s="160"/>
      <c r="C4280" s="161"/>
      <c r="D4280" s="161"/>
      <c r="E4280" s="161"/>
      <c r="F4280" s="69"/>
      <c r="G4280" s="69"/>
      <c r="H4280" s="161"/>
      <c r="I4280" s="161"/>
      <c r="J4280" s="161"/>
      <c r="K4280" s="161"/>
      <c r="L4280" s="161"/>
      <c r="M4280" s="161"/>
      <c r="N4280" s="161"/>
      <c r="O4280" s="161"/>
      <c r="P4280" s="161"/>
      <c r="Q4280" s="161"/>
      <c r="R4280" s="161"/>
      <c r="S4280" s="161"/>
      <c r="T4280" s="161"/>
      <c r="U4280" s="161"/>
      <c r="V4280" s="161"/>
      <c r="W4280" s="161"/>
      <c r="X4280" s="161"/>
      <c r="Y4280" s="161"/>
      <c r="Z4280" s="161"/>
      <c r="AA4280" s="161"/>
      <c r="AB4280" s="161"/>
      <c r="AC4280" s="161"/>
      <c r="AD4280" s="161"/>
      <c r="AE4280" s="161"/>
      <c r="AF4280" s="166"/>
      <c r="AG4280" s="166"/>
      <c r="AH4280" s="161"/>
      <c r="AI4280" s="161"/>
      <c r="AJ4280" s="161"/>
      <c r="AK4280" s="161"/>
      <c r="AL4280" s="161"/>
      <c r="AM4280" s="161"/>
      <c r="AN4280" s="161"/>
      <c r="AO4280" s="161"/>
      <c r="AP4280" s="161"/>
      <c r="AQ4280" s="161"/>
      <c r="AR4280" s="161"/>
      <c r="AS4280" s="161"/>
      <c r="AT4280" s="161"/>
      <c r="AU4280" s="161"/>
      <c r="AV4280" s="161"/>
      <c r="AW4280" s="161"/>
      <c r="AX4280" s="161"/>
      <c r="AY4280" s="161"/>
      <c r="AZ4280" s="161"/>
      <c r="BA4280" s="161"/>
      <c r="BB4280" s="161"/>
      <c r="BC4280" s="161"/>
      <c r="BD4280" s="161"/>
      <c r="BE4280" s="161"/>
      <c r="BF4280" s="161"/>
      <c r="BG4280" s="161"/>
      <c r="BH4280" s="161"/>
      <c r="BI4280" s="161"/>
      <c r="BJ4280" s="161"/>
      <c r="BK4280" s="161"/>
      <c r="BL4280" s="161"/>
      <c r="BM4280" s="161"/>
      <c r="BN4280" s="167"/>
      <c r="BO4280" s="70"/>
      <c r="BP4280" s="70"/>
      <c r="BQ4280" s="53"/>
      <c r="BR4280" s="53"/>
      <c r="BS4280" s="779"/>
    </row>
    <row r="4281" spans="1:71" s="68" customFormat="1" ht="80.25" customHeight="1" thickTop="1" thickBot="1" x14ac:dyDescent="0.5">
      <c r="A4281" s="791"/>
      <c r="B4281" s="325" t="s">
        <v>55</v>
      </c>
      <c r="C4281" s="326"/>
      <c r="D4281" s="327" t="s">
        <v>47</v>
      </c>
      <c r="E4281" s="327"/>
      <c r="F4281" s="71"/>
      <c r="G4281" s="71"/>
      <c r="H4281" s="328"/>
      <c r="I4281" s="329"/>
      <c r="J4281" s="330"/>
      <c r="K4281" s="235"/>
      <c r="L4281" s="328"/>
      <c r="M4281" s="329"/>
      <c r="N4281" s="330"/>
      <c r="O4281" s="331" t="s">
        <v>42</v>
      </c>
      <c r="P4281" s="332"/>
      <c r="Q4281" s="332"/>
      <c r="R4281" s="332"/>
      <c r="S4281" s="328"/>
      <c r="T4281" s="329"/>
      <c r="U4281" s="330"/>
      <c r="V4281" s="235"/>
      <c r="W4281" s="328"/>
      <c r="X4281" s="329"/>
      <c r="Y4281" s="330"/>
      <c r="Z4281" s="331" t="s">
        <v>110</v>
      </c>
      <c r="AA4281" s="332"/>
      <c r="AB4281" s="332"/>
      <c r="AC4281" s="332"/>
      <c r="AD4281" s="332"/>
      <c r="AE4281" s="332"/>
      <c r="AF4281" s="332"/>
      <c r="AG4281" s="332"/>
      <c r="AH4281" s="332"/>
      <c r="AI4281" s="333"/>
      <c r="AJ4281" s="328"/>
      <c r="AK4281" s="329"/>
      <c r="AL4281" s="330"/>
      <c r="AM4281" s="235"/>
      <c r="AN4281" s="328"/>
      <c r="AO4281" s="329"/>
      <c r="AP4281" s="330"/>
      <c r="AQ4281" s="331" t="s">
        <v>46</v>
      </c>
      <c r="AR4281" s="332"/>
      <c r="AS4281" s="332"/>
      <c r="AT4281" s="333"/>
      <c r="AU4281" s="328"/>
      <c r="AV4281" s="329"/>
      <c r="AW4281" s="330"/>
      <c r="AX4281" s="235"/>
      <c r="AY4281" s="328"/>
      <c r="AZ4281" s="329"/>
      <c r="BA4281" s="330"/>
      <c r="BB4281" s="334" t="s">
        <v>112</v>
      </c>
      <c r="BC4281" s="335"/>
      <c r="BD4281" s="335"/>
      <c r="BE4281" s="336"/>
      <c r="BF4281" s="337">
        <f>BL4276</f>
        <v>0</v>
      </c>
      <c r="BG4281" s="338"/>
      <c r="BH4281" s="339"/>
      <c r="BI4281" s="235"/>
      <c r="BJ4281" s="337">
        <f>BL4278</f>
        <v>0</v>
      </c>
      <c r="BK4281" s="338"/>
      <c r="BL4281" s="339"/>
      <c r="BM4281" s="173"/>
      <c r="BN4281" s="174"/>
      <c r="BO4281" s="72"/>
      <c r="BP4281" s="72"/>
      <c r="BQ4281" s="67"/>
      <c r="BR4281" s="67"/>
      <c r="BS4281" s="791"/>
    </row>
    <row r="4282" spans="1:71" ht="15.6" customHeight="1" thickTop="1" thickBot="1" x14ac:dyDescent="0.55000000000000004">
      <c r="A4282" s="779"/>
      <c r="B4282" s="162"/>
      <c r="C4282" s="156"/>
      <c r="D4282" s="163"/>
      <c r="E4282" s="163"/>
      <c r="F4282" s="73"/>
      <c r="G4282" s="73"/>
      <c r="H4282" s="170"/>
      <c r="I4282" s="170"/>
      <c r="J4282" s="170"/>
      <c r="K4282" s="170"/>
      <c r="L4282" s="170"/>
      <c r="M4282" s="170"/>
      <c r="N4282" s="170"/>
      <c r="O4282" s="168"/>
      <c r="P4282" s="168"/>
      <c r="Q4282" s="168"/>
      <c r="R4282" s="168"/>
      <c r="S4282" s="170"/>
      <c r="T4282" s="170"/>
      <c r="U4282" s="170"/>
      <c r="V4282" s="169"/>
      <c r="W4282" s="170"/>
      <c r="X4282" s="170"/>
      <c r="Y4282" s="170"/>
      <c r="Z4282" s="168"/>
      <c r="AA4282" s="168"/>
      <c r="AB4282" s="168"/>
      <c r="AC4282" s="168"/>
      <c r="AD4282" s="170"/>
      <c r="AE4282" s="170"/>
      <c r="AF4282" s="170"/>
      <c r="AG4282" s="170"/>
      <c r="AH4282" s="169"/>
      <c r="AI4282" s="169"/>
      <c r="AJ4282" s="170"/>
      <c r="AK4282" s="168"/>
      <c r="AL4282" s="168"/>
      <c r="AM4282" s="168"/>
      <c r="AN4282" s="168"/>
      <c r="AO4282" s="170"/>
      <c r="AP4282" s="170"/>
      <c r="AQ4282" s="168"/>
      <c r="AR4282" s="168"/>
      <c r="AS4282" s="168"/>
      <c r="AT4282" s="168"/>
      <c r="AU4282" s="170"/>
      <c r="AV4282" s="170"/>
      <c r="AW4282" s="170"/>
      <c r="AX4282" s="170"/>
      <c r="AY4282" s="170"/>
      <c r="AZ4282" s="172"/>
      <c r="BA4282" s="172"/>
      <c r="BB4282" s="168"/>
      <c r="BC4282" s="176"/>
      <c r="BD4282" s="177"/>
      <c r="BE4282" s="177"/>
      <c r="BF4282" s="178"/>
      <c r="BG4282" s="178"/>
      <c r="BH4282" s="172"/>
      <c r="BI4282" s="170"/>
      <c r="BJ4282" s="179"/>
      <c r="BK4282" s="179"/>
      <c r="BL4282" s="172"/>
      <c r="BM4282" s="175"/>
      <c r="BN4282" s="180"/>
      <c r="BO4282" s="74"/>
      <c r="BP4282" s="74"/>
      <c r="BQ4282" s="53"/>
      <c r="BR4282" s="53"/>
      <c r="BS4282" s="779"/>
    </row>
    <row r="4283" spans="1:71" s="68" customFormat="1" ht="80.25" customHeight="1" thickTop="1" thickBot="1" x14ac:dyDescent="0.5">
      <c r="A4283" s="791"/>
      <c r="B4283" s="334" t="s">
        <v>40</v>
      </c>
      <c r="C4283" s="335"/>
      <c r="D4283" s="327" t="s">
        <v>48</v>
      </c>
      <c r="E4283" s="327"/>
      <c r="F4283" s="71"/>
      <c r="G4283" s="71"/>
      <c r="H4283" s="337">
        <f>H4281</f>
        <v>0</v>
      </c>
      <c r="I4283" s="338"/>
      <c r="J4283" s="339"/>
      <c r="K4283" s="235"/>
      <c r="L4283" s="337">
        <f>L4281</f>
        <v>0</v>
      </c>
      <c r="M4283" s="338"/>
      <c r="N4283" s="339"/>
      <c r="O4283" s="331" t="s">
        <v>44</v>
      </c>
      <c r="P4283" s="332"/>
      <c r="Q4283" s="332"/>
      <c r="R4283" s="332"/>
      <c r="S4283" s="337">
        <f>S4281-H4281</f>
        <v>0</v>
      </c>
      <c r="T4283" s="338"/>
      <c r="U4283" s="339"/>
      <c r="V4283" s="235"/>
      <c r="W4283" s="337">
        <f>W4281-L4281</f>
        <v>0</v>
      </c>
      <c r="X4283" s="338"/>
      <c r="Y4283" s="339"/>
      <c r="Z4283" s="331" t="s">
        <v>111</v>
      </c>
      <c r="AA4283" s="332"/>
      <c r="AB4283" s="332"/>
      <c r="AC4283" s="332"/>
      <c r="AD4283" s="332"/>
      <c r="AE4283" s="332"/>
      <c r="AF4283" s="332"/>
      <c r="AG4283" s="332"/>
      <c r="AH4283" s="332"/>
      <c r="AI4283" s="333"/>
      <c r="AJ4283" s="337">
        <f>AJ4281-S4281</f>
        <v>0</v>
      </c>
      <c r="AK4283" s="338"/>
      <c r="AL4283" s="339"/>
      <c r="AM4283" s="235"/>
      <c r="AN4283" s="337">
        <f>AN4281-W4281</f>
        <v>0</v>
      </c>
      <c r="AO4283" s="338"/>
      <c r="AP4283" s="339"/>
      <c r="AQ4283" s="331" t="s">
        <v>45</v>
      </c>
      <c r="AR4283" s="332"/>
      <c r="AS4283" s="332"/>
      <c r="AT4283" s="333"/>
      <c r="AU4283" s="337">
        <f>AU4281-AJ4281</f>
        <v>0</v>
      </c>
      <c r="AV4283" s="338"/>
      <c r="AW4283" s="339"/>
      <c r="AX4283" s="235"/>
      <c r="AY4283" s="337">
        <f>AY4281-AN4281</f>
        <v>0</v>
      </c>
      <c r="AZ4283" s="338"/>
      <c r="BA4283" s="339"/>
      <c r="BB4283" s="334" t="s">
        <v>113</v>
      </c>
      <c r="BC4283" s="335"/>
      <c r="BD4283" s="335"/>
      <c r="BE4283" s="336"/>
      <c r="BF4283" s="337">
        <f>BF4281-AU4281</f>
        <v>0</v>
      </c>
      <c r="BG4283" s="338"/>
      <c r="BH4283" s="339"/>
      <c r="BI4283" s="235"/>
      <c r="BJ4283" s="337">
        <f>BJ4281-AY4281</f>
        <v>0</v>
      </c>
      <c r="BK4283" s="338"/>
      <c r="BL4283" s="339"/>
      <c r="BM4283" s="173"/>
      <c r="BN4283" s="174"/>
      <c r="BO4283" s="72"/>
      <c r="BP4283" s="72"/>
      <c r="BQ4283" s="67"/>
      <c r="BR4283" s="67"/>
      <c r="BS4283" s="791"/>
    </row>
    <row r="4284" spans="1:71" ht="15.75" customHeight="1" thickTop="1" thickBot="1" x14ac:dyDescent="0.45">
      <c r="A4284" s="779"/>
      <c r="B4284" s="164"/>
      <c r="C4284" s="165"/>
      <c r="D4284" s="165"/>
      <c r="E4284" s="165"/>
      <c r="F4284" s="75"/>
      <c r="G4284" s="75"/>
      <c r="H4284" s="165"/>
      <c r="I4284" s="165"/>
      <c r="J4284" s="165"/>
      <c r="K4284" s="165"/>
      <c r="L4284" s="165"/>
      <c r="M4284" s="165"/>
      <c r="N4284" s="165"/>
      <c r="O4284" s="165"/>
      <c r="P4284" s="165"/>
      <c r="Q4284" s="165"/>
      <c r="R4284" s="165"/>
      <c r="S4284" s="165"/>
      <c r="T4284" s="165"/>
      <c r="U4284" s="165"/>
      <c r="V4284" s="165"/>
      <c r="W4284" s="165"/>
      <c r="X4284" s="165"/>
      <c r="Y4284" s="165"/>
      <c r="Z4284" s="165"/>
      <c r="AA4284" s="165"/>
      <c r="AB4284" s="165"/>
      <c r="AC4284" s="165"/>
      <c r="AD4284" s="165"/>
      <c r="AE4284" s="165"/>
      <c r="AF4284" s="171"/>
      <c r="AG4284" s="171"/>
      <c r="AH4284" s="165"/>
      <c r="AI4284" s="165"/>
      <c r="AJ4284" s="165"/>
      <c r="AK4284" s="165"/>
      <c r="AL4284" s="165"/>
      <c r="AM4284" s="165"/>
      <c r="AN4284" s="165"/>
      <c r="AO4284" s="165"/>
      <c r="AP4284" s="165"/>
      <c r="AQ4284" s="165"/>
      <c r="AR4284" s="165"/>
      <c r="AS4284" s="165"/>
      <c r="AT4284" s="165"/>
      <c r="AU4284" s="165"/>
      <c r="AV4284" s="165"/>
      <c r="AW4284" s="165"/>
      <c r="AX4284" s="165"/>
      <c r="AY4284" s="165"/>
      <c r="AZ4284" s="165"/>
      <c r="BA4284" s="340" t="s">
        <v>138</v>
      </c>
      <c r="BB4284" s="340"/>
      <c r="BC4284" s="340"/>
      <c r="BD4284" s="340"/>
      <c r="BE4284" s="340"/>
      <c r="BF4284" s="340"/>
      <c r="BG4284" s="340"/>
      <c r="BH4284" s="340"/>
      <c r="BI4284" s="340"/>
      <c r="BJ4284" s="340"/>
      <c r="BK4284" s="340"/>
      <c r="BL4284" s="340"/>
      <c r="BM4284" s="340"/>
      <c r="BN4284" s="341"/>
      <c r="BO4284" s="76"/>
      <c r="BP4284" s="76"/>
      <c r="BQ4284" s="53"/>
      <c r="BR4284" s="53"/>
      <c r="BS4284" s="779"/>
    </row>
    <row r="4285" spans="1:71" ht="12" customHeight="1" thickTop="1" x14ac:dyDescent="0.4">
      <c r="A4285" s="779"/>
      <c r="B4285" s="780"/>
      <c r="C4285" s="779"/>
      <c r="D4285" s="779"/>
      <c r="E4285" s="779"/>
      <c r="F4285" s="781"/>
      <c r="G4285" s="781"/>
      <c r="H4285" s="779"/>
      <c r="I4285" s="779"/>
      <c r="J4285" s="779"/>
      <c r="K4285" s="779"/>
      <c r="L4285" s="779"/>
      <c r="M4285" s="779"/>
      <c r="N4285" s="779"/>
      <c r="O4285" s="779"/>
      <c r="P4285" s="779"/>
      <c r="Q4285" s="779"/>
      <c r="R4285" s="779"/>
      <c r="S4285" s="779"/>
      <c r="T4285" s="779"/>
      <c r="U4285" s="779"/>
      <c r="V4285" s="779"/>
      <c r="W4285" s="779"/>
      <c r="X4285" s="779"/>
      <c r="Y4285" s="779"/>
      <c r="Z4285" s="779"/>
      <c r="AA4285" s="779"/>
      <c r="AB4285" s="779"/>
      <c r="AC4285" s="779"/>
      <c r="AD4285" s="779"/>
      <c r="AE4285" s="779"/>
      <c r="AF4285" s="782"/>
      <c r="AG4285" s="782"/>
      <c r="AH4285" s="779"/>
      <c r="AI4285" s="779"/>
      <c r="AJ4285" s="779"/>
      <c r="AK4285" s="779"/>
      <c r="AL4285" s="779"/>
      <c r="AM4285" s="779"/>
      <c r="AN4285" s="779"/>
      <c r="AO4285" s="779"/>
      <c r="AP4285" s="779"/>
      <c r="AQ4285" s="779"/>
      <c r="AR4285" s="779"/>
      <c r="AS4285" s="779"/>
      <c r="AT4285" s="779"/>
      <c r="AU4285" s="779"/>
      <c r="AV4285" s="779"/>
      <c r="AW4285" s="779"/>
      <c r="AX4285" s="779"/>
      <c r="AY4285" s="779"/>
      <c r="AZ4285" s="779"/>
      <c r="BA4285" s="779"/>
      <c r="BB4285" s="779"/>
      <c r="BC4285" s="779"/>
      <c r="BD4285" s="779"/>
      <c r="BE4285" s="779"/>
      <c r="BF4285" s="779"/>
      <c r="BG4285" s="779"/>
      <c r="BH4285" s="779"/>
      <c r="BI4285" s="779"/>
      <c r="BJ4285" s="779"/>
      <c r="BK4285" s="779"/>
      <c r="BL4285" s="779"/>
      <c r="BM4285" s="779"/>
      <c r="BN4285" s="779"/>
      <c r="BO4285" s="783"/>
      <c r="BP4285" s="783"/>
      <c r="BQ4285" s="779"/>
      <c r="BR4285" s="779"/>
      <c r="BS4285" s="779"/>
    </row>
    <row r="4286" spans="1:71" s="57" customFormat="1" ht="46.5" x14ac:dyDescent="0.7">
      <c r="A4286" s="784"/>
      <c r="B4286" s="801" t="s">
        <v>9</v>
      </c>
      <c r="C4286" s="801"/>
      <c r="D4286" s="801"/>
      <c r="E4286" s="801"/>
      <c r="F4286" s="801"/>
      <c r="G4286" s="801"/>
      <c r="H4286" s="801"/>
      <c r="I4286" s="801"/>
      <c r="J4286" s="801"/>
      <c r="K4286" s="801"/>
      <c r="L4286" s="801"/>
      <c r="M4286" s="801"/>
      <c r="N4286" s="801"/>
      <c r="O4286" s="801"/>
      <c r="P4286" s="801"/>
      <c r="Q4286" s="801"/>
      <c r="R4286" s="801"/>
      <c r="S4286" s="801"/>
      <c r="T4286" s="801"/>
      <c r="U4286" s="801"/>
      <c r="V4286" s="801"/>
      <c r="W4286" s="801"/>
      <c r="X4286" s="801"/>
      <c r="Y4286" s="801"/>
      <c r="Z4286" s="801"/>
      <c r="AA4286" s="801"/>
      <c r="AB4286" s="801"/>
      <c r="AC4286" s="801"/>
      <c r="AD4286" s="801"/>
      <c r="AE4286" s="801"/>
      <c r="AF4286" s="801"/>
      <c r="AG4286" s="801"/>
      <c r="AH4286" s="801"/>
      <c r="AI4286" s="801"/>
      <c r="AJ4286" s="801"/>
      <c r="AK4286" s="801"/>
      <c r="AL4286" s="801"/>
      <c r="AM4286" s="801"/>
      <c r="AN4286" s="801"/>
      <c r="AO4286" s="801"/>
      <c r="AP4286" s="801"/>
      <c r="AQ4286" s="801"/>
      <c r="AR4286" s="801"/>
      <c r="AS4286" s="801"/>
      <c r="AT4286" s="801"/>
      <c r="AU4286" s="801"/>
      <c r="AV4286" s="801"/>
      <c r="AW4286" s="801"/>
      <c r="AX4286" s="801"/>
      <c r="AY4286" s="801"/>
      <c r="AZ4286" s="801"/>
      <c r="BA4286" s="801"/>
      <c r="BB4286" s="801"/>
      <c r="BC4286" s="801"/>
      <c r="BD4286" s="801"/>
      <c r="BE4286" s="801"/>
      <c r="BF4286" s="801"/>
      <c r="BG4286" s="801"/>
      <c r="BH4286" s="801"/>
      <c r="BI4286" s="801"/>
      <c r="BJ4286" s="801"/>
      <c r="BK4286" s="801"/>
      <c r="BL4286" s="801"/>
      <c r="BM4286" s="801"/>
      <c r="BN4286" s="801"/>
      <c r="BO4286" s="139"/>
      <c r="BP4286" s="139"/>
      <c r="BQ4286" s="56"/>
      <c r="BR4286" s="56"/>
      <c r="BS4286" s="784"/>
    </row>
    <row r="4287" spans="1:71" ht="11.1" customHeight="1" x14ac:dyDescent="0.4">
      <c r="A4287" s="779"/>
      <c r="B4287" s="140"/>
      <c r="C4287" s="141"/>
      <c r="D4287" s="141"/>
      <c r="E4287" s="141"/>
      <c r="F4287" s="142"/>
      <c r="G4287" s="142"/>
      <c r="H4287" s="141"/>
      <c r="I4287" s="141"/>
      <c r="J4287" s="141"/>
      <c r="K4287" s="141"/>
      <c r="L4287" s="141"/>
      <c r="M4287" s="141"/>
      <c r="N4287" s="141"/>
      <c r="O4287" s="141"/>
      <c r="P4287" s="141"/>
      <c r="Q4287" s="141"/>
      <c r="R4287" s="141"/>
      <c r="S4287" s="141"/>
      <c r="T4287" s="141"/>
      <c r="U4287" s="141"/>
      <c r="V4287" s="141"/>
      <c r="W4287" s="141"/>
      <c r="X4287" s="141"/>
      <c r="Y4287" s="141"/>
      <c r="Z4287" s="141"/>
      <c r="AA4287" s="141"/>
      <c r="AB4287" s="141"/>
      <c r="AC4287" s="141"/>
      <c r="AD4287" s="141"/>
      <c r="AE4287" s="141"/>
      <c r="AF4287" s="143"/>
      <c r="AG4287" s="143"/>
      <c r="AH4287" s="141"/>
      <c r="AI4287" s="141"/>
      <c r="AJ4287" s="141"/>
      <c r="AK4287" s="141"/>
      <c r="AL4287" s="141"/>
      <c r="AM4287" s="141"/>
      <c r="AN4287" s="141"/>
      <c r="AO4287" s="141"/>
      <c r="AP4287" s="141"/>
      <c r="AQ4287" s="141"/>
      <c r="AR4287" s="141"/>
      <c r="AS4287" s="141"/>
      <c r="AT4287" s="141"/>
      <c r="AU4287" s="141"/>
      <c r="AV4287" s="141"/>
      <c r="AW4287" s="141"/>
      <c r="AX4287" s="141"/>
      <c r="AY4287" s="141"/>
      <c r="AZ4287" s="141"/>
      <c r="BA4287" s="141"/>
      <c r="BB4287" s="141"/>
      <c r="BC4287" s="141"/>
      <c r="BD4287" s="141"/>
      <c r="BE4287" s="141"/>
      <c r="BF4287" s="141"/>
      <c r="BG4287" s="141"/>
      <c r="BH4287" s="141"/>
      <c r="BI4287" s="141"/>
      <c r="BJ4287" s="141"/>
      <c r="BK4287" s="141"/>
      <c r="BL4287" s="141"/>
      <c r="BM4287" s="141"/>
      <c r="BN4287" s="460"/>
      <c r="BO4287" s="460"/>
      <c r="BP4287" s="460"/>
      <c r="BQ4287" s="53"/>
      <c r="BR4287" s="53"/>
      <c r="BS4287" s="779"/>
    </row>
    <row r="4288" spans="1:71" s="58" customFormat="1" ht="36.75" customHeight="1" x14ac:dyDescent="0.4">
      <c r="A4288" s="780"/>
      <c r="B4288" s="140"/>
      <c r="C4288" s="140"/>
      <c r="D4288" s="793" t="s">
        <v>10</v>
      </c>
      <c r="E4288" s="461" t="str">
        <f>IF(ROSTER!D$3="","",ROSTER!D$3)</f>
        <v/>
      </c>
      <c r="F4288" s="461"/>
      <c r="G4288" s="461"/>
      <c r="H4288" s="461"/>
      <c r="I4288" s="461"/>
      <c r="J4288" s="461"/>
      <c r="K4288" s="461"/>
      <c r="L4288" s="461"/>
      <c r="M4288" s="461"/>
      <c r="N4288" s="461"/>
      <c r="O4288" s="461"/>
      <c r="P4288" s="461"/>
      <c r="Q4288" s="461"/>
      <c r="R4288" s="461"/>
      <c r="S4288" s="461"/>
      <c r="T4288" s="461"/>
      <c r="U4288" s="461"/>
      <c r="V4288" s="461"/>
      <c r="W4288" s="461"/>
      <c r="X4288" s="461"/>
      <c r="Y4288" s="461"/>
      <c r="Z4288" s="461"/>
      <c r="AA4288" s="461"/>
      <c r="AB4288" s="461"/>
      <c r="AC4288" s="461"/>
      <c r="AD4288" s="144"/>
      <c r="AE4288" s="792" t="s">
        <v>11</v>
      </c>
      <c r="AF4288" s="792"/>
      <c r="AG4288" s="792"/>
      <c r="AH4288" s="792"/>
      <c r="AI4288" s="792"/>
      <c r="AJ4288" s="792"/>
      <c r="AK4288" s="792"/>
      <c r="AL4288" s="792"/>
      <c r="AM4288" s="792"/>
      <c r="AN4288" s="462"/>
      <c r="AO4288" s="462"/>
      <c r="AP4288" s="462"/>
      <c r="AQ4288" s="462"/>
      <c r="AR4288" s="462"/>
      <c r="AS4288" s="462"/>
      <c r="AT4288" s="462"/>
      <c r="AU4288" s="462"/>
      <c r="AV4288" s="462"/>
      <c r="AW4288" s="462"/>
      <c r="AX4288" s="462"/>
      <c r="AY4288" s="462"/>
      <c r="AZ4288" s="462"/>
      <c r="BA4288" s="462"/>
      <c r="BB4288" s="462"/>
      <c r="BC4288" s="462"/>
      <c r="BD4288" s="462"/>
      <c r="BE4288" s="462"/>
      <c r="BF4288" s="462"/>
      <c r="BG4288" s="462"/>
      <c r="BH4288" s="462"/>
      <c r="BI4288" s="462"/>
      <c r="BJ4288" s="462"/>
      <c r="BK4288" s="462"/>
      <c r="BL4288" s="462"/>
      <c r="BM4288" s="462"/>
      <c r="BN4288" s="460"/>
      <c r="BO4288" s="460"/>
      <c r="BP4288" s="460"/>
      <c r="BQ4288" s="54"/>
      <c r="BR4288" s="54"/>
      <c r="BS4288" s="780"/>
    </row>
    <row r="4289" spans="1:71" ht="8.85" customHeight="1" x14ac:dyDescent="0.4">
      <c r="A4289" s="785"/>
      <c r="B4289" s="140"/>
      <c r="C4289" s="143" t="s">
        <v>34</v>
      </c>
      <c r="D4289" s="143"/>
      <c r="E4289" s="143"/>
      <c r="F4289" s="145"/>
      <c r="G4289" s="145"/>
      <c r="H4289" s="143"/>
      <c r="I4289" s="143"/>
      <c r="J4289" s="146"/>
      <c r="K4289" s="146"/>
      <c r="L4289" s="146"/>
      <c r="M4289" s="146"/>
      <c r="N4289" s="146"/>
      <c r="O4289" s="146"/>
      <c r="P4289" s="146"/>
      <c r="Q4289" s="146"/>
      <c r="R4289" s="146"/>
      <c r="S4289" s="146"/>
      <c r="T4289" s="146"/>
      <c r="U4289" s="146"/>
      <c r="V4289" s="146"/>
      <c r="W4289" s="146"/>
      <c r="X4289" s="146"/>
      <c r="Y4289" s="146"/>
      <c r="Z4289" s="146"/>
      <c r="AA4289" s="146"/>
      <c r="AB4289" s="146"/>
      <c r="AC4289" s="146"/>
      <c r="AD4289" s="146"/>
      <c r="AE4289" s="146"/>
      <c r="AF4289" s="146"/>
      <c r="AG4289" s="143"/>
      <c r="AH4289" s="147"/>
      <c r="AI4289" s="148"/>
      <c r="AJ4289" s="148"/>
      <c r="AK4289" s="148"/>
      <c r="AL4289" s="148"/>
      <c r="AM4289" s="148"/>
      <c r="AN4289" s="148"/>
      <c r="AO4289" s="149"/>
      <c r="AP4289" s="150"/>
      <c r="AQ4289" s="150"/>
      <c r="AR4289" s="150"/>
      <c r="AS4289" s="150"/>
      <c r="AT4289" s="150"/>
      <c r="AU4289" s="150"/>
      <c r="AV4289" s="150"/>
      <c r="AW4289" s="150"/>
      <c r="AX4289" s="150"/>
      <c r="AY4289" s="150"/>
      <c r="AZ4289" s="150"/>
      <c r="BA4289" s="150"/>
      <c r="BB4289" s="150"/>
      <c r="BC4289" s="150"/>
      <c r="BD4289" s="150"/>
      <c r="BE4289" s="150"/>
      <c r="BF4289" s="150"/>
      <c r="BG4289" s="150"/>
      <c r="BH4289" s="150"/>
      <c r="BI4289" s="150"/>
      <c r="BJ4289" s="150"/>
      <c r="BK4289" s="150"/>
      <c r="BL4289" s="150"/>
      <c r="BM4289" s="150"/>
      <c r="BN4289" s="150"/>
      <c r="BO4289" s="151"/>
      <c r="BP4289" s="151"/>
      <c r="BQ4289" s="59"/>
      <c r="BR4289" s="59"/>
      <c r="BS4289" s="785"/>
    </row>
    <row r="4290" spans="1:71" s="58" customFormat="1" ht="42.75" x14ac:dyDescent="0.4">
      <c r="A4290" s="780"/>
      <c r="B4290" s="140"/>
      <c r="C4290" s="794" t="s">
        <v>33</v>
      </c>
      <c r="D4290" s="794"/>
      <c r="E4290" s="463"/>
      <c r="F4290" s="463"/>
      <c r="G4290" s="463"/>
      <c r="H4290" s="463"/>
      <c r="I4290" s="463"/>
      <c r="J4290" s="463"/>
      <c r="K4290" s="463"/>
      <c r="L4290" s="463"/>
      <c r="M4290" s="463"/>
      <c r="N4290" s="463"/>
      <c r="O4290" s="463"/>
      <c r="P4290" s="463"/>
      <c r="Q4290" s="463"/>
      <c r="R4290" s="463"/>
      <c r="S4290" s="463"/>
      <c r="T4290" s="463"/>
      <c r="U4290" s="463"/>
      <c r="V4290" s="463"/>
      <c r="W4290" s="463"/>
      <c r="X4290" s="463"/>
      <c r="Y4290" s="463"/>
      <c r="Z4290" s="463"/>
      <c r="AA4290" s="463"/>
      <c r="AB4290" s="463"/>
      <c r="AC4290" s="463"/>
      <c r="AD4290" s="144"/>
      <c r="AE4290" s="185" t="s">
        <v>18</v>
      </c>
      <c r="AF4290" s="185"/>
      <c r="AG4290" s="185"/>
      <c r="AH4290" s="792" t="s">
        <v>18</v>
      </c>
      <c r="AI4290" s="792"/>
      <c r="AJ4290" s="792"/>
      <c r="AK4290" s="792"/>
      <c r="AL4290" s="792"/>
      <c r="AM4290" s="792"/>
      <c r="AN4290" s="463"/>
      <c r="AO4290" s="463"/>
      <c r="AP4290" s="463"/>
      <c r="AQ4290" s="463"/>
      <c r="AR4290" s="463"/>
      <c r="AS4290" s="463"/>
      <c r="AT4290" s="463"/>
      <c r="AU4290" s="463"/>
      <c r="AV4290" s="463"/>
      <c r="AW4290" s="463"/>
      <c r="AX4290" s="463"/>
      <c r="AY4290" s="463"/>
      <c r="AZ4290" s="463"/>
      <c r="BA4290" s="792" t="s">
        <v>12</v>
      </c>
      <c r="BB4290" s="792"/>
      <c r="BC4290" s="792"/>
      <c r="BD4290" s="464"/>
      <c r="BE4290" s="464"/>
      <c r="BF4290" s="464"/>
      <c r="BG4290" s="464"/>
      <c r="BH4290" s="464"/>
      <c r="BI4290" s="464"/>
      <c r="BJ4290" s="464"/>
      <c r="BK4290" s="464"/>
      <c r="BL4290" s="464"/>
      <c r="BM4290" s="464"/>
      <c r="BN4290" s="152"/>
      <c r="BO4290" s="153"/>
      <c r="BP4290" s="153"/>
      <c r="BQ4290" s="60">
        <f>IF(BD4290=0,0,1)</f>
        <v>0</v>
      </c>
      <c r="BR4290" s="61">
        <f>IF((BF4344+BJ4344)&gt;(AU4344+AY4344),1,0)</f>
        <v>0</v>
      </c>
      <c r="BS4290" s="786"/>
    </row>
    <row r="4291" spans="1:71" ht="9.6" customHeight="1" x14ac:dyDescent="0.4">
      <c r="A4291" s="779"/>
      <c r="B4291" s="140"/>
      <c r="C4291" s="141"/>
      <c r="D4291" s="141"/>
      <c r="E4291" s="141"/>
      <c r="F4291" s="142"/>
      <c r="G4291" s="142"/>
      <c r="H4291" s="141"/>
      <c r="I4291" s="141"/>
      <c r="J4291" s="141"/>
      <c r="K4291" s="141"/>
      <c r="L4291" s="141"/>
      <c r="M4291" s="141"/>
      <c r="N4291" s="141"/>
      <c r="O4291" s="141"/>
      <c r="P4291" s="141"/>
      <c r="Q4291" s="141"/>
      <c r="R4291" s="141"/>
      <c r="S4291" s="141"/>
      <c r="T4291" s="141"/>
      <c r="U4291" s="141"/>
      <c r="V4291" s="141"/>
      <c r="W4291" s="141"/>
      <c r="X4291" s="141"/>
      <c r="Y4291" s="141"/>
      <c r="Z4291" s="141"/>
      <c r="AA4291" s="141"/>
      <c r="AB4291" s="141"/>
      <c r="AC4291" s="141"/>
      <c r="AD4291" s="141"/>
      <c r="AE4291" s="141"/>
      <c r="AF4291" s="143"/>
      <c r="AG4291" s="143"/>
      <c r="AH4291" s="141"/>
      <c r="AI4291" s="141"/>
      <c r="AJ4291" s="141"/>
      <c r="AK4291" s="141"/>
      <c r="AL4291" s="141"/>
      <c r="AM4291" s="141"/>
      <c r="AN4291" s="141"/>
      <c r="AO4291" s="141"/>
      <c r="AP4291" s="141"/>
      <c r="AQ4291" s="141"/>
      <c r="AR4291" s="141"/>
      <c r="AS4291" s="141"/>
      <c r="AT4291" s="141"/>
      <c r="AU4291" s="141"/>
      <c r="AV4291" s="141"/>
      <c r="AW4291" s="141"/>
      <c r="AX4291" s="141"/>
      <c r="AY4291" s="141"/>
      <c r="AZ4291" s="141"/>
      <c r="BA4291" s="141"/>
      <c r="BB4291" s="141"/>
      <c r="BC4291" s="141"/>
      <c r="BD4291" s="141"/>
      <c r="BE4291" s="141"/>
      <c r="BF4291" s="141"/>
      <c r="BG4291" s="141"/>
      <c r="BH4291" s="141"/>
      <c r="BI4291" s="141"/>
      <c r="BJ4291" s="141"/>
      <c r="BK4291" s="141"/>
      <c r="BL4291" s="141"/>
      <c r="BM4291" s="141"/>
      <c r="BN4291" s="141"/>
      <c r="BO4291" s="154"/>
      <c r="BP4291" s="154"/>
      <c r="BQ4291" s="53"/>
      <c r="BR4291" s="53"/>
      <c r="BS4291" s="779"/>
    </row>
    <row r="4292" spans="1:71" ht="8.85" customHeight="1" thickBot="1" x14ac:dyDescent="0.45">
      <c r="A4292" s="779"/>
      <c r="B4292" s="155"/>
      <c r="C4292" s="156"/>
      <c r="D4292" s="156"/>
      <c r="E4292" s="156"/>
      <c r="F4292" s="157"/>
      <c r="G4292" s="157"/>
      <c r="H4292" s="156"/>
      <c r="I4292" s="156"/>
      <c r="J4292" s="156"/>
      <c r="K4292" s="156"/>
      <c r="L4292" s="156"/>
      <c r="M4292" s="156"/>
      <c r="N4292" s="156"/>
      <c r="O4292" s="156"/>
      <c r="P4292" s="156"/>
      <c r="Q4292" s="156"/>
      <c r="R4292" s="156"/>
      <c r="S4292" s="156"/>
      <c r="T4292" s="156"/>
      <c r="U4292" s="156"/>
      <c r="V4292" s="156"/>
      <c r="W4292" s="156"/>
      <c r="X4292" s="156"/>
      <c r="Y4292" s="156"/>
      <c r="Z4292" s="156"/>
      <c r="AA4292" s="156"/>
      <c r="AB4292" s="156"/>
      <c r="AC4292" s="156"/>
      <c r="AD4292" s="156"/>
      <c r="AE4292" s="156"/>
      <c r="AF4292" s="158"/>
      <c r="AG4292" s="158"/>
      <c r="AH4292" s="156"/>
      <c r="AI4292" s="156"/>
      <c r="AJ4292" s="156"/>
      <c r="AK4292" s="156"/>
      <c r="AL4292" s="156"/>
      <c r="AM4292" s="156"/>
      <c r="AN4292" s="156"/>
      <c r="AO4292" s="156"/>
      <c r="AP4292" s="156"/>
      <c r="AQ4292" s="156"/>
      <c r="AR4292" s="156"/>
      <c r="AS4292" s="156"/>
      <c r="AT4292" s="156"/>
      <c r="AU4292" s="156"/>
      <c r="AV4292" s="156"/>
      <c r="AW4292" s="156"/>
      <c r="AX4292" s="156"/>
      <c r="AY4292" s="156"/>
      <c r="AZ4292" s="156"/>
      <c r="BA4292" s="156"/>
      <c r="BB4292" s="156"/>
      <c r="BC4292" s="156"/>
      <c r="BD4292" s="156"/>
      <c r="BE4292" s="156"/>
      <c r="BF4292" s="156"/>
      <c r="BG4292" s="156"/>
      <c r="BH4292" s="156"/>
      <c r="BI4292" s="156"/>
      <c r="BJ4292" s="156"/>
      <c r="BK4292" s="156"/>
      <c r="BL4292" s="156"/>
      <c r="BM4292" s="156"/>
      <c r="BN4292" s="156"/>
      <c r="BO4292" s="159"/>
      <c r="BP4292" s="159"/>
      <c r="BQ4292" s="53"/>
      <c r="BR4292" s="53"/>
      <c r="BS4292" s="779"/>
    </row>
    <row r="4293" spans="1:71" s="58" customFormat="1" ht="33.6" customHeight="1" thickTop="1" x14ac:dyDescent="0.4">
      <c r="A4293" s="786"/>
      <c r="B4293" s="795" t="s">
        <v>0</v>
      </c>
      <c r="C4293" s="796" t="s">
        <v>1</v>
      </c>
      <c r="D4293" s="797"/>
      <c r="E4293" s="221" t="s">
        <v>24</v>
      </c>
      <c r="F4293" s="466" t="s">
        <v>96</v>
      </c>
      <c r="G4293" s="466" t="s">
        <v>97</v>
      </c>
      <c r="H4293" s="468" t="s">
        <v>36</v>
      </c>
      <c r="I4293" s="469"/>
      <c r="J4293" s="472" t="s">
        <v>7</v>
      </c>
      <c r="K4293" s="472"/>
      <c r="L4293" s="472"/>
      <c r="M4293" s="472"/>
      <c r="N4293" s="472"/>
      <c r="O4293" s="472"/>
      <c r="P4293" s="472" t="s">
        <v>2</v>
      </c>
      <c r="Q4293" s="472"/>
      <c r="R4293" s="472"/>
      <c r="S4293" s="472"/>
      <c r="T4293" s="472"/>
      <c r="U4293" s="472"/>
      <c r="V4293" s="473" t="s">
        <v>30</v>
      </c>
      <c r="W4293" s="474"/>
      <c r="X4293" s="473" t="s">
        <v>31</v>
      </c>
      <c r="Y4293" s="474"/>
      <c r="Z4293" s="477" t="s">
        <v>39</v>
      </c>
      <c r="AA4293" s="478"/>
      <c r="AB4293" s="481" t="s">
        <v>6</v>
      </c>
      <c r="AC4293" s="481"/>
      <c r="AD4293" s="481"/>
      <c r="AE4293" s="481"/>
      <c r="AF4293" s="481"/>
      <c r="AG4293" s="481"/>
      <c r="AH4293" s="472" t="s">
        <v>59</v>
      </c>
      <c r="AI4293" s="472"/>
      <c r="AJ4293" s="472"/>
      <c r="AK4293" s="472"/>
      <c r="AL4293" s="472"/>
      <c r="AM4293" s="472"/>
      <c r="AN4293" s="472" t="s">
        <v>60</v>
      </c>
      <c r="AO4293" s="472"/>
      <c r="AP4293" s="472"/>
      <c r="AQ4293" s="472"/>
      <c r="AR4293" s="472"/>
      <c r="AS4293" s="472"/>
      <c r="AT4293" s="472" t="s">
        <v>61</v>
      </c>
      <c r="AU4293" s="472"/>
      <c r="AV4293" s="472"/>
      <c r="AW4293" s="472"/>
      <c r="AX4293" s="472"/>
      <c r="AY4293" s="482"/>
      <c r="AZ4293" s="472" t="s">
        <v>4</v>
      </c>
      <c r="BA4293" s="472"/>
      <c r="BB4293" s="472"/>
      <c r="BC4293" s="472"/>
      <c r="BD4293" s="472"/>
      <c r="BE4293" s="472"/>
      <c r="BF4293" s="472" t="s">
        <v>62</v>
      </c>
      <c r="BG4293" s="472"/>
      <c r="BH4293" s="472"/>
      <c r="BI4293" s="472"/>
      <c r="BJ4293" s="472"/>
      <c r="BK4293" s="483"/>
      <c r="BL4293" s="484" t="s">
        <v>22</v>
      </c>
      <c r="BM4293" s="485"/>
      <c r="BN4293" s="486"/>
      <c r="BO4293" s="490" t="s">
        <v>76</v>
      </c>
      <c r="BP4293" s="490" t="s">
        <v>77</v>
      </c>
      <c r="BQ4293" s="62"/>
      <c r="BR4293" s="62"/>
      <c r="BS4293" s="786"/>
    </row>
    <row r="4294" spans="1:71" s="64" customFormat="1" ht="45" customHeight="1" x14ac:dyDescent="0.35">
      <c r="A4294" s="787"/>
      <c r="B4294" s="798"/>
      <c r="C4294" s="799"/>
      <c r="D4294" s="800"/>
      <c r="E4294" s="220" t="s">
        <v>98</v>
      </c>
      <c r="F4294" s="467"/>
      <c r="G4294" s="467"/>
      <c r="H4294" s="470"/>
      <c r="I4294" s="471"/>
      <c r="J4294" s="492" t="s">
        <v>15</v>
      </c>
      <c r="K4294" s="493"/>
      <c r="L4294" s="494" t="s">
        <v>16</v>
      </c>
      <c r="M4294" s="495"/>
      <c r="N4294" s="496" t="s">
        <v>17</v>
      </c>
      <c r="O4294" s="497" t="s">
        <v>8</v>
      </c>
      <c r="P4294" s="498" t="s">
        <v>103</v>
      </c>
      <c r="Q4294" s="499"/>
      <c r="R4294" s="500" t="s">
        <v>104</v>
      </c>
      <c r="S4294" s="501"/>
      <c r="T4294" s="502" t="s">
        <v>21</v>
      </c>
      <c r="U4294" s="503"/>
      <c r="V4294" s="475"/>
      <c r="W4294" s="476"/>
      <c r="X4294" s="475"/>
      <c r="Y4294" s="476"/>
      <c r="Z4294" s="479"/>
      <c r="AA4294" s="480"/>
      <c r="AB4294" s="504" t="s">
        <v>43</v>
      </c>
      <c r="AC4294" s="505"/>
      <c r="AD4294" s="506" t="s">
        <v>20</v>
      </c>
      <c r="AE4294" s="507" t="s">
        <v>3</v>
      </c>
      <c r="AF4294" s="508" t="s">
        <v>5</v>
      </c>
      <c r="AG4294" s="509"/>
      <c r="AH4294" s="492" t="s">
        <v>43</v>
      </c>
      <c r="AI4294" s="493"/>
      <c r="AJ4294" s="494" t="s">
        <v>20</v>
      </c>
      <c r="AK4294" s="495" t="s">
        <v>3</v>
      </c>
      <c r="AL4294" s="510" t="s">
        <v>5</v>
      </c>
      <c r="AM4294" s="511"/>
      <c r="AN4294" s="492" t="s">
        <v>43</v>
      </c>
      <c r="AO4294" s="493"/>
      <c r="AP4294" s="494" t="s">
        <v>20</v>
      </c>
      <c r="AQ4294" s="495" t="s">
        <v>3</v>
      </c>
      <c r="AR4294" s="510" t="s">
        <v>5</v>
      </c>
      <c r="AS4294" s="511"/>
      <c r="AT4294" s="465" t="s">
        <v>43</v>
      </c>
      <c r="AU4294" s="512"/>
      <c r="AV4294" s="513" t="s">
        <v>20</v>
      </c>
      <c r="AW4294" s="514" t="s">
        <v>3</v>
      </c>
      <c r="AX4294" s="510" t="s">
        <v>5</v>
      </c>
      <c r="AY4294" s="515"/>
      <c r="AZ4294" s="492" t="s">
        <v>43</v>
      </c>
      <c r="BA4294" s="493"/>
      <c r="BB4294" s="494" t="s">
        <v>20</v>
      </c>
      <c r="BC4294" s="495" t="s">
        <v>3</v>
      </c>
      <c r="BD4294" s="510" t="s">
        <v>5</v>
      </c>
      <c r="BE4294" s="511"/>
      <c r="BF4294" s="465" t="s">
        <v>43</v>
      </c>
      <c r="BG4294" s="512"/>
      <c r="BH4294" s="513" t="s">
        <v>20</v>
      </c>
      <c r="BI4294" s="514" t="s">
        <v>3</v>
      </c>
      <c r="BJ4294" s="510" t="s">
        <v>5</v>
      </c>
      <c r="BK4294" s="511"/>
      <c r="BL4294" s="487"/>
      <c r="BM4294" s="488"/>
      <c r="BN4294" s="489"/>
      <c r="BO4294" s="491"/>
      <c r="BP4294" s="491"/>
      <c r="BQ4294" s="63"/>
      <c r="BR4294" s="63"/>
      <c r="BS4294" s="787"/>
    </row>
    <row r="4295" spans="1:71" ht="23.85" customHeight="1" x14ac:dyDescent="0.35">
      <c r="A4295" s="788"/>
      <c r="B4295" s="458" t="str">
        <f>IF(ROSTER!B$8="","",ROSTER!B$8)</f>
        <v/>
      </c>
      <c r="C4295" s="416" t="str">
        <f>IF(ROSTER!C$8="","",ROSTER!C$8)</f>
        <v/>
      </c>
      <c r="D4295" s="417"/>
      <c r="E4295" s="418"/>
      <c r="F4295" s="420">
        <f>IF(E4295="y",1,IF(E4295="S",1,0))</f>
        <v>0</v>
      </c>
      <c r="G4295" s="422">
        <f>IF(E4295="S",1,0)</f>
        <v>0</v>
      </c>
      <c r="H4295" s="424"/>
      <c r="I4295" s="425"/>
      <c r="J4295" s="428"/>
      <c r="K4295" s="429"/>
      <c r="L4295" s="432"/>
      <c r="M4295" s="433"/>
      <c r="N4295" s="436">
        <f>L4295+J4295</f>
        <v>0</v>
      </c>
      <c r="O4295" s="437"/>
      <c r="P4295" s="428"/>
      <c r="Q4295" s="429"/>
      <c r="R4295" s="432"/>
      <c r="S4295" s="440"/>
      <c r="T4295" s="432"/>
      <c r="U4295" s="425"/>
      <c r="V4295" s="440"/>
      <c r="W4295" s="425"/>
      <c r="X4295" s="428"/>
      <c r="Y4295" s="425"/>
      <c r="Z4295" s="428"/>
      <c r="AA4295" s="425"/>
      <c r="AB4295" s="428"/>
      <c r="AC4295" s="429"/>
      <c r="AD4295" s="432"/>
      <c r="AE4295" s="433"/>
      <c r="AF4295" s="442">
        <f>IF(AB4295=0,0,(AD4295/AB4295)*100)</f>
        <v>0</v>
      </c>
      <c r="AG4295" s="443"/>
      <c r="AH4295" s="428"/>
      <c r="AI4295" s="429"/>
      <c r="AJ4295" s="432"/>
      <c r="AK4295" s="433"/>
      <c r="AL4295" s="446">
        <f>IF(AH4295=0,0,(AJ4295/AH4295)*100)</f>
        <v>0</v>
      </c>
      <c r="AM4295" s="447"/>
      <c r="AN4295" s="428"/>
      <c r="AO4295" s="429"/>
      <c r="AP4295" s="432"/>
      <c r="AQ4295" s="433"/>
      <c r="AR4295" s="446">
        <f>IF(AN4295=0,0,(AP4295/AN4295)*100)</f>
        <v>0</v>
      </c>
      <c r="AS4295" s="447"/>
      <c r="AT4295" s="450">
        <f>AB4295+AH4295+AN4295</f>
        <v>0</v>
      </c>
      <c r="AU4295" s="451"/>
      <c r="AV4295" s="454">
        <f>AD4295+AJ4295+AP4295</f>
        <v>0</v>
      </c>
      <c r="AW4295" s="455"/>
      <c r="AX4295" s="446">
        <f>IF(AT4295=0,0,(AV4295/AT4295)*100)</f>
        <v>0</v>
      </c>
      <c r="AY4295" s="447"/>
      <c r="AZ4295" s="428"/>
      <c r="BA4295" s="429"/>
      <c r="BB4295" s="432"/>
      <c r="BC4295" s="433"/>
      <c r="BD4295" s="446">
        <f>IF(AZ4295=0,0,(BB4295/AZ4295)*100)</f>
        <v>0</v>
      </c>
      <c r="BE4295" s="447"/>
      <c r="BF4295" s="450">
        <f>AT4295+AZ4295</f>
        <v>0</v>
      </c>
      <c r="BG4295" s="451"/>
      <c r="BH4295" s="454">
        <f>AV4295+BB4295</f>
        <v>0</v>
      </c>
      <c r="BI4295" s="455"/>
      <c r="BJ4295" s="446">
        <f>IF(BF4295=0,0,(BH4295/BF4295)*100)</f>
        <v>0</v>
      </c>
      <c r="BK4295" s="447"/>
      <c r="BL4295" s="406">
        <f>(AD4295*2)+(AJ4295*2)+(AP4295*3)+BB4295</f>
        <v>0</v>
      </c>
      <c r="BM4295" s="407"/>
      <c r="BN4295" s="408"/>
      <c r="BO4295" s="404" t="e">
        <f>(BL4295*BR$2468)+(N4295*BR$2469)+(X4295*BR$2470)+(R4295*BR$2471)+(V4295*BR$2472)+(Z4295*BR$2473)</f>
        <v>#REF!</v>
      </c>
      <c r="BP4295" s="404" t="e">
        <f>((AZ4295-BB4295)*BR$2475)+((AT4295-AV4295)*BR$2474)+(H4295*BR$2476)+(P4295*BR$2477)</f>
        <v>#REF!</v>
      </c>
      <c r="BQ4295" s="65" t="s">
        <v>65</v>
      </c>
      <c r="BR4295" s="66" t="e">
        <f>IF(#REF!="B",#REF!,IF(#REF!="C",#REF!,#REF!))</f>
        <v>#REF!</v>
      </c>
      <c r="BS4295" s="787"/>
    </row>
    <row r="4296" spans="1:71" ht="23.85" customHeight="1" x14ac:dyDescent="0.35">
      <c r="A4296" s="788"/>
      <c r="B4296" s="459"/>
      <c r="C4296" s="412" t="str">
        <f>IF(ROSTER!D$8="","",ROSTER!D$8)</f>
        <v/>
      </c>
      <c r="D4296" s="413"/>
      <c r="E4296" s="419"/>
      <c r="F4296" s="421"/>
      <c r="G4296" s="423"/>
      <c r="H4296" s="426"/>
      <c r="I4296" s="427"/>
      <c r="J4296" s="430"/>
      <c r="K4296" s="431"/>
      <c r="L4296" s="434"/>
      <c r="M4296" s="435"/>
      <c r="N4296" s="438" t="s">
        <v>14</v>
      </c>
      <c r="O4296" s="439"/>
      <c r="P4296" s="430"/>
      <c r="Q4296" s="431"/>
      <c r="R4296" s="434"/>
      <c r="S4296" s="441"/>
      <c r="T4296" s="434"/>
      <c r="U4296" s="427"/>
      <c r="V4296" s="441"/>
      <c r="W4296" s="427"/>
      <c r="X4296" s="430"/>
      <c r="Y4296" s="427"/>
      <c r="Z4296" s="430"/>
      <c r="AA4296" s="427"/>
      <c r="AB4296" s="430"/>
      <c r="AC4296" s="431"/>
      <c r="AD4296" s="434"/>
      <c r="AE4296" s="435"/>
      <c r="AF4296" s="444"/>
      <c r="AG4296" s="445"/>
      <c r="AH4296" s="430"/>
      <c r="AI4296" s="431"/>
      <c r="AJ4296" s="434"/>
      <c r="AK4296" s="435"/>
      <c r="AL4296" s="448"/>
      <c r="AM4296" s="449"/>
      <c r="AN4296" s="430"/>
      <c r="AO4296" s="431"/>
      <c r="AP4296" s="434"/>
      <c r="AQ4296" s="435"/>
      <c r="AR4296" s="448"/>
      <c r="AS4296" s="449"/>
      <c r="AT4296" s="452"/>
      <c r="AU4296" s="453"/>
      <c r="AV4296" s="456"/>
      <c r="AW4296" s="457"/>
      <c r="AX4296" s="448"/>
      <c r="AY4296" s="449"/>
      <c r="AZ4296" s="430"/>
      <c r="BA4296" s="431"/>
      <c r="BB4296" s="434"/>
      <c r="BC4296" s="435"/>
      <c r="BD4296" s="448"/>
      <c r="BE4296" s="449"/>
      <c r="BF4296" s="452"/>
      <c r="BG4296" s="453"/>
      <c r="BH4296" s="456"/>
      <c r="BI4296" s="457"/>
      <c r="BJ4296" s="448"/>
      <c r="BK4296" s="449"/>
      <c r="BL4296" s="409"/>
      <c r="BM4296" s="410"/>
      <c r="BN4296" s="411"/>
      <c r="BO4296" s="405"/>
      <c r="BP4296" s="405"/>
      <c r="BQ4296" s="65" t="s">
        <v>66</v>
      </c>
      <c r="BR4296" s="66" t="e">
        <f>IF(#REF!="B",#REF!,IF(#REF!="C",#REF!,#REF!))</f>
        <v>#REF!</v>
      </c>
      <c r="BS4296" s="787"/>
    </row>
    <row r="4297" spans="1:71" ht="21.75" customHeight="1" x14ac:dyDescent="0.35">
      <c r="A4297" s="779"/>
      <c r="B4297" s="458" t="str">
        <f>IF(ROSTER!B$10="","",ROSTER!B$10)</f>
        <v/>
      </c>
      <c r="C4297" s="416" t="str">
        <f>IF(ROSTER!C$10="","",ROSTER!C$10)</f>
        <v/>
      </c>
      <c r="D4297" s="417"/>
      <c r="E4297" s="418"/>
      <c r="F4297" s="420">
        <f>IF(E4297="y",1,IF(E4297="S",1,0))</f>
        <v>0</v>
      </c>
      <c r="G4297" s="422">
        <f>IF(E4297="S",1,0)</f>
        <v>0</v>
      </c>
      <c r="H4297" s="424"/>
      <c r="I4297" s="425"/>
      <c r="J4297" s="428"/>
      <c r="K4297" s="429"/>
      <c r="L4297" s="432"/>
      <c r="M4297" s="433"/>
      <c r="N4297" s="436">
        <f>L4297+J4297</f>
        <v>0</v>
      </c>
      <c r="O4297" s="437"/>
      <c r="P4297" s="428"/>
      <c r="Q4297" s="429"/>
      <c r="R4297" s="432"/>
      <c r="S4297" s="440"/>
      <c r="T4297" s="432"/>
      <c r="U4297" s="425"/>
      <c r="V4297" s="440"/>
      <c r="W4297" s="425"/>
      <c r="X4297" s="428"/>
      <c r="Y4297" s="425"/>
      <c r="Z4297" s="428"/>
      <c r="AA4297" s="425"/>
      <c r="AB4297" s="428"/>
      <c r="AC4297" s="429"/>
      <c r="AD4297" s="432"/>
      <c r="AE4297" s="433"/>
      <c r="AF4297" s="442">
        <f>IF(AB4297=0,0,(AD4297/AB4297)*100)</f>
        <v>0</v>
      </c>
      <c r="AG4297" s="443"/>
      <c r="AH4297" s="428"/>
      <c r="AI4297" s="429"/>
      <c r="AJ4297" s="432"/>
      <c r="AK4297" s="433"/>
      <c r="AL4297" s="446">
        <f>IF(AH4297=0,0,(AJ4297/AH4297)*100)</f>
        <v>0</v>
      </c>
      <c r="AM4297" s="447"/>
      <c r="AN4297" s="428"/>
      <c r="AO4297" s="429"/>
      <c r="AP4297" s="432"/>
      <c r="AQ4297" s="433"/>
      <c r="AR4297" s="446">
        <f>IF(AN4297=0,0,(AP4297/AN4297)*100)</f>
        <v>0</v>
      </c>
      <c r="AS4297" s="447"/>
      <c r="AT4297" s="450">
        <f>AB4297+AH4297+AN4297</f>
        <v>0</v>
      </c>
      <c r="AU4297" s="451"/>
      <c r="AV4297" s="454">
        <f>AD4297+AJ4297+AP4297</f>
        <v>0</v>
      </c>
      <c r="AW4297" s="455"/>
      <c r="AX4297" s="446">
        <f>IF(AT4297=0,0,(AV4297/AT4297)*100)</f>
        <v>0</v>
      </c>
      <c r="AY4297" s="447"/>
      <c r="AZ4297" s="428"/>
      <c r="BA4297" s="429"/>
      <c r="BB4297" s="432"/>
      <c r="BC4297" s="433"/>
      <c r="BD4297" s="446">
        <f>IF(AZ4297=0,0,(BB4297/AZ4297)*100)</f>
        <v>0</v>
      </c>
      <c r="BE4297" s="447"/>
      <c r="BF4297" s="450">
        <f>AT4297+AZ4297</f>
        <v>0</v>
      </c>
      <c r="BG4297" s="451"/>
      <c r="BH4297" s="454">
        <f>AV4297+BB4297</f>
        <v>0</v>
      </c>
      <c r="BI4297" s="455"/>
      <c r="BJ4297" s="446">
        <f>IF(BF4297=0,0,(BH4297/BF4297)*100)</f>
        <v>0</v>
      </c>
      <c r="BK4297" s="447"/>
      <c r="BL4297" s="406">
        <f>(AD4297*2)+(AJ4297*2)+(AP4297*3)+BB4297</f>
        <v>0</v>
      </c>
      <c r="BM4297" s="407"/>
      <c r="BN4297" s="408"/>
      <c r="BO4297" s="404" t="e">
        <f>(BL4297*BR$2468)+(N4297*BR$2469)+(X4297*BR$2470)+(R4297*BR$2471)+(V4297*BR$2472)+(Z4297*BR$2473)</f>
        <v>#REF!</v>
      </c>
      <c r="BP4297" s="404" t="e">
        <f>((AZ4297-BB4297)*BR$2475)+((AT4297-AV4297)*BR$2474)+(H4297*BR$2476)+(P4297*BR$2477)</f>
        <v>#REF!</v>
      </c>
      <c r="BQ4297" s="65" t="s">
        <v>67</v>
      </c>
      <c r="BR4297" s="66" t="e">
        <f>IF(#REF!="B",#REF!,IF(#REF!="C",#REF!,#REF!))</f>
        <v>#REF!</v>
      </c>
      <c r="BS4297" s="787"/>
    </row>
    <row r="4298" spans="1:71" ht="21.75" customHeight="1" x14ac:dyDescent="0.35">
      <c r="A4298" s="779"/>
      <c r="B4298" s="459"/>
      <c r="C4298" s="412" t="str">
        <f>IF(ROSTER!D$10="","",ROSTER!D$10)</f>
        <v/>
      </c>
      <c r="D4298" s="413"/>
      <c r="E4298" s="419"/>
      <c r="F4298" s="421"/>
      <c r="G4298" s="423"/>
      <c r="H4298" s="426"/>
      <c r="I4298" s="427"/>
      <c r="J4298" s="430"/>
      <c r="K4298" s="431"/>
      <c r="L4298" s="434"/>
      <c r="M4298" s="435"/>
      <c r="N4298" s="438" t="s">
        <v>14</v>
      </c>
      <c r="O4298" s="439"/>
      <c r="P4298" s="430"/>
      <c r="Q4298" s="431"/>
      <c r="R4298" s="434"/>
      <c r="S4298" s="441"/>
      <c r="T4298" s="434"/>
      <c r="U4298" s="427"/>
      <c r="V4298" s="441"/>
      <c r="W4298" s="427"/>
      <c r="X4298" s="430"/>
      <c r="Y4298" s="427"/>
      <c r="Z4298" s="430"/>
      <c r="AA4298" s="427"/>
      <c r="AB4298" s="430"/>
      <c r="AC4298" s="431"/>
      <c r="AD4298" s="434"/>
      <c r="AE4298" s="435"/>
      <c r="AF4298" s="444"/>
      <c r="AG4298" s="445"/>
      <c r="AH4298" s="430"/>
      <c r="AI4298" s="431"/>
      <c r="AJ4298" s="434"/>
      <c r="AK4298" s="435"/>
      <c r="AL4298" s="448"/>
      <c r="AM4298" s="449"/>
      <c r="AN4298" s="430"/>
      <c r="AO4298" s="431"/>
      <c r="AP4298" s="434"/>
      <c r="AQ4298" s="435"/>
      <c r="AR4298" s="448"/>
      <c r="AS4298" s="449"/>
      <c r="AT4298" s="452"/>
      <c r="AU4298" s="453"/>
      <c r="AV4298" s="456"/>
      <c r="AW4298" s="457"/>
      <c r="AX4298" s="448"/>
      <c r="AY4298" s="449"/>
      <c r="AZ4298" s="430"/>
      <c r="BA4298" s="431"/>
      <c r="BB4298" s="434"/>
      <c r="BC4298" s="435"/>
      <c r="BD4298" s="448"/>
      <c r="BE4298" s="449"/>
      <c r="BF4298" s="452"/>
      <c r="BG4298" s="453"/>
      <c r="BH4298" s="456"/>
      <c r="BI4298" s="457"/>
      <c r="BJ4298" s="448"/>
      <c r="BK4298" s="449"/>
      <c r="BL4298" s="409"/>
      <c r="BM4298" s="410"/>
      <c r="BN4298" s="411"/>
      <c r="BO4298" s="405"/>
      <c r="BP4298" s="405"/>
      <c r="BQ4298" s="65" t="s">
        <v>68</v>
      </c>
      <c r="BR4298" s="66" t="e">
        <f>IF(#REF!="B",#REF!,IF(#REF!="C",#REF!,#REF!))</f>
        <v>#REF!</v>
      </c>
      <c r="BS4298" s="787"/>
    </row>
    <row r="4299" spans="1:71" ht="21.75" customHeight="1" x14ac:dyDescent="0.35">
      <c r="A4299" s="779"/>
      <c r="B4299" s="414" t="str">
        <f>IF(ROSTER!B$12="","",ROSTER!B$12)</f>
        <v/>
      </c>
      <c r="C4299" s="416" t="str">
        <f>IF(ROSTER!C$12="","",ROSTER!C$12)</f>
        <v/>
      </c>
      <c r="D4299" s="417"/>
      <c r="E4299" s="418"/>
      <c r="F4299" s="420">
        <f>IF(E4299="y",1,IF(E4299="S",1,0))</f>
        <v>0</v>
      </c>
      <c r="G4299" s="422">
        <f>IF(E4299="S",1,0)</f>
        <v>0</v>
      </c>
      <c r="H4299" s="424"/>
      <c r="I4299" s="425"/>
      <c r="J4299" s="428"/>
      <c r="K4299" s="429"/>
      <c r="L4299" s="432"/>
      <c r="M4299" s="433"/>
      <c r="N4299" s="436">
        <f>L4299+J4299</f>
        <v>0</v>
      </c>
      <c r="O4299" s="437"/>
      <c r="P4299" s="428"/>
      <c r="Q4299" s="429"/>
      <c r="R4299" s="432"/>
      <c r="S4299" s="440"/>
      <c r="T4299" s="432"/>
      <c r="U4299" s="425"/>
      <c r="V4299" s="440"/>
      <c r="W4299" s="425"/>
      <c r="X4299" s="428"/>
      <c r="Y4299" s="425"/>
      <c r="Z4299" s="428"/>
      <c r="AA4299" s="425"/>
      <c r="AB4299" s="428"/>
      <c r="AC4299" s="429"/>
      <c r="AD4299" s="432"/>
      <c r="AE4299" s="433"/>
      <c r="AF4299" s="442">
        <f>IF(AB4299=0,0,(AD4299/AB4299)*100)</f>
        <v>0</v>
      </c>
      <c r="AG4299" s="443"/>
      <c r="AH4299" s="428"/>
      <c r="AI4299" s="429"/>
      <c r="AJ4299" s="432"/>
      <c r="AK4299" s="433"/>
      <c r="AL4299" s="446">
        <f>IF(AH4299=0,0,(AJ4299/AH4299)*100)</f>
        <v>0</v>
      </c>
      <c r="AM4299" s="447"/>
      <c r="AN4299" s="428"/>
      <c r="AO4299" s="429"/>
      <c r="AP4299" s="432"/>
      <c r="AQ4299" s="433"/>
      <c r="AR4299" s="446">
        <f>IF(AN4299=0,0,(AP4299/AN4299)*100)</f>
        <v>0</v>
      </c>
      <c r="AS4299" s="447"/>
      <c r="AT4299" s="450">
        <f>AB4299+AH4299+AN4299</f>
        <v>0</v>
      </c>
      <c r="AU4299" s="451"/>
      <c r="AV4299" s="454">
        <f>AD4299+AJ4299+AP4299</f>
        <v>0</v>
      </c>
      <c r="AW4299" s="455"/>
      <c r="AX4299" s="446">
        <f>IF(AT4299=0,0,(AV4299/AT4299)*100)</f>
        <v>0</v>
      </c>
      <c r="AY4299" s="447"/>
      <c r="AZ4299" s="428"/>
      <c r="BA4299" s="429"/>
      <c r="BB4299" s="432"/>
      <c r="BC4299" s="433"/>
      <c r="BD4299" s="446">
        <f>IF(AZ4299=0,0,(BB4299/AZ4299)*100)</f>
        <v>0</v>
      </c>
      <c r="BE4299" s="447"/>
      <c r="BF4299" s="450">
        <f>AT4299+AZ4299</f>
        <v>0</v>
      </c>
      <c r="BG4299" s="451"/>
      <c r="BH4299" s="454">
        <f>AV4299+BB4299</f>
        <v>0</v>
      </c>
      <c r="BI4299" s="455"/>
      <c r="BJ4299" s="446">
        <f>IF(BF4299=0,0,(BH4299/BF4299)*100)</f>
        <v>0</v>
      </c>
      <c r="BK4299" s="447"/>
      <c r="BL4299" s="406">
        <f>(AD4299*2)+(AJ4299*2)+(AP4299*3)+BB4299</f>
        <v>0</v>
      </c>
      <c r="BM4299" s="407"/>
      <c r="BN4299" s="408"/>
      <c r="BO4299" s="404" t="e">
        <f>(BL4299*BR$2468)+(N4299*BR$2469)+(X4299*BR$2470)+(R4299*BR$2471)+(V4299*BR$2472)+(Z4299*BR$2473)</f>
        <v>#REF!</v>
      </c>
      <c r="BP4299" s="404" t="e">
        <f>((AZ4299-BB4299)*BR$2475)+((AT4299-AV4299)*BR$2474)+(H4299*BR$2476)+(P4299*BR$2477)</f>
        <v>#REF!</v>
      </c>
      <c r="BQ4299" s="65" t="s">
        <v>69</v>
      </c>
      <c r="BR4299" s="66" t="e">
        <f>IF(#REF!="B",#REF!,IF(#REF!="C",#REF!,#REF!))</f>
        <v>#REF!</v>
      </c>
      <c r="BS4299" s="787"/>
    </row>
    <row r="4300" spans="1:71" ht="21.75" customHeight="1" x14ac:dyDescent="0.35">
      <c r="A4300" s="779"/>
      <c r="B4300" s="415"/>
      <c r="C4300" s="412" t="str">
        <f>IF(ROSTER!D$12="","",ROSTER!D$12)</f>
        <v/>
      </c>
      <c r="D4300" s="413"/>
      <c r="E4300" s="419"/>
      <c r="F4300" s="421"/>
      <c r="G4300" s="423"/>
      <c r="H4300" s="426"/>
      <c r="I4300" s="427"/>
      <c r="J4300" s="430"/>
      <c r="K4300" s="431"/>
      <c r="L4300" s="434"/>
      <c r="M4300" s="435"/>
      <c r="N4300" s="438" t="s">
        <v>14</v>
      </c>
      <c r="O4300" s="439"/>
      <c r="P4300" s="430"/>
      <c r="Q4300" s="431"/>
      <c r="R4300" s="434"/>
      <c r="S4300" s="441"/>
      <c r="T4300" s="434"/>
      <c r="U4300" s="427"/>
      <c r="V4300" s="441"/>
      <c r="W4300" s="427"/>
      <c r="X4300" s="430"/>
      <c r="Y4300" s="427"/>
      <c r="Z4300" s="430"/>
      <c r="AA4300" s="427"/>
      <c r="AB4300" s="430"/>
      <c r="AC4300" s="431"/>
      <c r="AD4300" s="434"/>
      <c r="AE4300" s="435"/>
      <c r="AF4300" s="444"/>
      <c r="AG4300" s="445"/>
      <c r="AH4300" s="430"/>
      <c r="AI4300" s="431"/>
      <c r="AJ4300" s="434"/>
      <c r="AK4300" s="435"/>
      <c r="AL4300" s="448"/>
      <c r="AM4300" s="449"/>
      <c r="AN4300" s="430"/>
      <c r="AO4300" s="431"/>
      <c r="AP4300" s="434"/>
      <c r="AQ4300" s="435"/>
      <c r="AR4300" s="448"/>
      <c r="AS4300" s="449"/>
      <c r="AT4300" s="452"/>
      <c r="AU4300" s="453"/>
      <c r="AV4300" s="456"/>
      <c r="AW4300" s="457"/>
      <c r="AX4300" s="448"/>
      <c r="AY4300" s="449"/>
      <c r="AZ4300" s="430"/>
      <c r="BA4300" s="431"/>
      <c r="BB4300" s="434"/>
      <c r="BC4300" s="435"/>
      <c r="BD4300" s="448"/>
      <c r="BE4300" s="449"/>
      <c r="BF4300" s="452"/>
      <c r="BG4300" s="453"/>
      <c r="BH4300" s="456"/>
      <c r="BI4300" s="457"/>
      <c r="BJ4300" s="448"/>
      <c r="BK4300" s="449"/>
      <c r="BL4300" s="409"/>
      <c r="BM4300" s="410"/>
      <c r="BN4300" s="411"/>
      <c r="BO4300" s="405"/>
      <c r="BP4300" s="405"/>
      <c r="BQ4300" s="65" t="s">
        <v>70</v>
      </c>
      <c r="BR4300" s="66" t="e">
        <f>IF(#REF!="B",#REF!,IF(#REF!="C",#REF!,#REF!))</f>
        <v>#REF!</v>
      </c>
      <c r="BS4300" s="787"/>
    </row>
    <row r="4301" spans="1:71" ht="21.75" customHeight="1" x14ac:dyDescent="0.35">
      <c r="A4301" s="779"/>
      <c r="B4301" s="414" t="str">
        <f>IF(ROSTER!B$14="","",ROSTER!B$14)</f>
        <v/>
      </c>
      <c r="C4301" s="416" t="str">
        <f>IF(ROSTER!C$14="","",ROSTER!C$14)</f>
        <v/>
      </c>
      <c r="D4301" s="417"/>
      <c r="E4301" s="418"/>
      <c r="F4301" s="420">
        <f>IF(E4301="y",1,IF(E4301="S",1,0))</f>
        <v>0</v>
      </c>
      <c r="G4301" s="422">
        <f>IF(E4301="S",1,0)</f>
        <v>0</v>
      </c>
      <c r="H4301" s="424"/>
      <c r="I4301" s="425"/>
      <c r="J4301" s="428"/>
      <c r="K4301" s="429"/>
      <c r="L4301" s="432"/>
      <c r="M4301" s="433"/>
      <c r="N4301" s="436">
        <f>L4301+J4301</f>
        <v>0</v>
      </c>
      <c r="O4301" s="437"/>
      <c r="P4301" s="428"/>
      <c r="Q4301" s="429"/>
      <c r="R4301" s="432"/>
      <c r="S4301" s="440"/>
      <c r="T4301" s="432"/>
      <c r="U4301" s="425"/>
      <c r="V4301" s="440"/>
      <c r="W4301" s="425"/>
      <c r="X4301" s="428"/>
      <c r="Y4301" s="425"/>
      <c r="Z4301" s="428"/>
      <c r="AA4301" s="425"/>
      <c r="AB4301" s="428"/>
      <c r="AC4301" s="429"/>
      <c r="AD4301" s="432"/>
      <c r="AE4301" s="433"/>
      <c r="AF4301" s="442">
        <f>IF(AB4301=0,0,(AD4301/AB4301)*100)</f>
        <v>0</v>
      </c>
      <c r="AG4301" s="443"/>
      <c r="AH4301" s="428"/>
      <c r="AI4301" s="429"/>
      <c r="AJ4301" s="432"/>
      <c r="AK4301" s="433"/>
      <c r="AL4301" s="446">
        <f>IF(AH4301=0,0,(AJ4301/AH4301)*100)</f>
        <v>0</v>
      </c>
      <c r="AM4301" s="447"/>
      <c r="AN4301" s="428"/>
      <c r="AO4301" s="429"/>
      <c r="AP4301" s="432"/>
      <c r="AQ4301" s="433"/>
      <c r="AR4301" s="446">
        <f>IF(AN4301=0,0,(AP4301/AN4301)*100)</f>
        <v>0</v>
      </c>
      <c r="AS4301" s="447"/>
      <c r="AT4301" s="450">
        <f>AB4301+AH4301+AN4301</f>
        <v>0</v>
      </c>
      <c r="AU4301" s="451"/>
      <c r="AV4301" s="454">
        <f>AD4301+AJ4301+AP4301</f>
        <v>0</v>
      </c>
      <c r="AW4301" s="455"/>
      <c r="AX4301" s="446">
        <f>IF(AT4301=0,0,(AV4301/AT4301)*100)</f>
        <v>0</v>
      </c>
      <c r="AY4301" s="447"/>
      <c r="AZ4301" s="428"/>
      <c r="BA4301" s="429"/>
      <c r="BB4301" s="432"/>
      <c r="BC4301" s="433"/>
      <c r="BD4301" s="446">
        <f>IF(AZ4301=0,0,(BB4301/AZ4301)*100)</f>
        <v>0</v>
      </c>
      <c r="BE4301" s="447"/>
      <c r="BF4301" s="450">
        <f>AT4301+AZ4301</f>
        <v>0</v>
      </c>
      <c r="BG4301" s="451"/>
      <c r="BH4301" s="454">
        <f>AV4301+BB4301</f>
        <v>0</v>
      </c>
      <c r="BI4301" s="455"/>
      <c r="BJ4301" s="446">
        <f>IF(BF4301=0,0,(BH4301/BF4301)*100)</f>
        <v>0</v>
      </c>
      <c r="BK4301" s="447"/>
      <c r="BL4301" s="406">
        <f>(AD4301*2)+(AJ4301*2)+(AP4301*3)+BB4301</f>
        <v>0</v>
      </c>
      <c r="BM4301" s="407"/>
      <c r="BN4301" s="408"/>
      <c r="BO4301" s="404" t="e">
        <f>(BL4301*BR$2468)+(N4301*BR$2469)+(X4301*BR$2470)+(R4301*BR$2471)+(V4301*BR$2472)+(Z4301*BR$2473)</f>
        <v>#REF!</v>
      </c>
      <c r="BP4301" s="404" t="e">
        <f>((AZ4301-BB4301)*BR$2475)+((AT4301-AV4301)*BR$2474)+(H4301*BR$2476)+(P4301*BR$2477)</f>
        <v>#REF!</v>
      </c>
      <c r="BQ4301" s="65" t="s">
        <v>71</v>
      </c>
      <c r="BR4301" s="66" t="e">
        <f>IF(#REF!="B",#REF!,IF(#REF!="C",#REF!,#REF!))</f>
        <v>#REF!</v>
      </c>
      <c r="BS4301" s="787"/>
    </row>
    <row r="4302" spans="1:71" ht="21.75" customHeight="1" x14ac:dyDescent="0.35">
      <c r="A4302" s="779"/>
      <c r="B4302" s="415"/>
      <c r="C4302" s="412" t="str">
        <f>IF(ROSTER!D$14="","",ROSTER!D$14)</f>
        <v/>
      </c>
      <c r="D4302" s="413"/>
      <c r="E4302" s="419"/>
      <c r="F4302" s="421"/>
      <c r="G4302" s="423"/>
      <c r="H4302" s="426"/>
      <c r="I4302" s="427"/>
      <c r="J4302" s="430"/>
      <c r="K4302" s="431"/>
      <c r="L4302" s="434"/>
      <c r="M4302" s="435"/>
      <c r="N4302" s="438" t="s">
        <v>14</v>
      </c>
      <c r="O4302" s="439"/>
      <c r="P4302" s="430"/>
      <c r="Q4302" s="431"/>
      <c r="R4302" s="434"/>
      <c r="S4302" s="441"/>
      <c r="T4302" s="434"/>
      <c r="U4302" s="427"/>
      <c r="V4302" s="441"/>
      <c r="W4302" s="427"/>
      <c r="X4302" s="430"/>
      <c r="Y4302" s="427"/>
      <c r="Z4302" s="430"/>
      <c r="AA4302" s="427"/>
      <c r="AB4302" s="430"/>
      <c r="AC4302" s="431"/>
      <c r="AD4302" s="434"/>
      <c r="AE4302" s="435"/>
      <c r="AF4302" s="444"/>
      <c r="AG4302" s="445"/>
      <c r="AH4302" s="430"/>
      <c r="AI4302" s="431"/>
      <c r="AJ4302" s="434"/>
      <c r="AK4302" s="435"/>
      <c r="AL4302" s="448"/>
      <c r="AM4302" s="449"/>
      <c r="AN4302" s="430"/>
      <c r="AO4302" s="431"/>
      <c r="AP4302" s="434"/>
      <c r="AQ4302" s="435"/>
      <c r="AR4302" s="448"/>
      <c r="AS4302" s="449"/>
      <c r="AT4302" s="452"/>
      <c r="AU4302" s="453"/>
      <c r="AV4302" s="456"/>
      <c r="AW4302" s="457"/>
      <c r="AX4302" s="448"/>
      <c r="AY4302" s="449"/>
      <c r="AZ4302" s="430"/>
      <c r="BA4302" s="431"/>
      <c r="BB4302" s="434"/>
      <c r="BC4302" s="435"/>
      <c r="BD4302" s="448"/>
      <c r="BE4302" s="449"/>
      <c r="BF4302" s="452"/>
      <c r="BG4302" s="453"/>
      <c r="BH4302" s="456"/>
      <c r="BI4302" s="457"/>
      <c r="BJ4302" s="448"/>
      <c r="BK4302" s="449"/>
      <c r="BL4302" s="409"/>
      <c r="BM4302" s="410"/>
      <c r="BN4302" s="411"/>
      <c r="BO4302" s="405"/>
      <c r="BP4302" s="405"/>
      <c r="BQ4302" s="65" t="s">
        <v>72</v>
      </c>
      <c r="BR4302" s="66" t="e">
        <f>IF(#REF!="B",#REF!,IF(#REF!="C",#REF!,#REF!))</f>
        <v>#REF!</v>
      </c>
      <c r="BS4302" s="787"/>
    </row>
    <row r="4303" spans="1:71" ht="21.75" customHeight="1" x14ac:dyDescent="0.35">
      <c r="A4303" s="779"/>
      <c r="B4303" s="414" t="str">
        <f>IF(ROSTER!B$16="","",ROSTER!B$16)</f>
        <v/>
      </c>
      <c r="C4303" s="416" t="str">
        <f>IF(ROSTER!C$16="","",ROSTER!C$16)</f>
        <v/>
      </c>
      <c r="D4303" s="417"/>
      <c r="E4303" s="418"/>
      <c r="F4303" s="420">
        <f>IF(E4303="y",1,IF(E4303="S",1,0))</f>
        <v>0</v>
      </c>
      <c r="G4303" s="422">
        <f>IF(E4303="S",1,0)</f>
        <v>0</v>
      </c>
      <c r="H4303" s="424"/>
      <c r="I4303" s="425"/>
      <c r="J4303" s="428"/>
      <c r="K4303" s="429"/>
      <c r="L4303" s="432"/>
      <c r="M4303" s="433"/>
      <c r="N4303" s="436">
        <f>L4303+J4303</f>
        <v>0</v>
      </c>
      <c r="O4303" s="437"/>
      <c r="P4303" s="428"/>
      <c r="Q4303" s="429"/>
      <c r="R4303" s="432"/>
      <c r="S4303" s="440"/>
      <c r="T4303" s="432"/>
      <c r="U4303" s="425"/>
      <c r="V4303" s="440"/>
      <c r="W4303" s="425"/>
      <c r="X4303" s="428"/>
      <c r="Y4303" s="425"/>
      <c r="Z4303" s="428"/>
      <c r="AA4303" s="425"/>
      <c r="AB4303" s="428"/>
      <c r="AC4303" s="429"/>
      <c r="AD4303" s="432"/>
      <c r="AE4303" s="433"/>
      <c r="AF4303" s="442">
        <f>IF(AB4303=0,0,(AD4303/AB4303)*100)</f>
        <v>0</v>
      </c>
      <c r="AG4303" s="443"/>
      <c r="AH4303" s="428"/>
      <c r="AI4303" s="429"/>
      <c r="AJ4303" s="432"/>
      <c r="AK4303" s="433"/>
      <c r="AL4303" s="446">
        <f>IF(AH4303=0,0,(AJ4303/AH4303)*100)</f>
        <v>0</v>
      </c>
      <c r="AM4303" s="447"/>
      <c r="AN4303" s="428"/>
      <c r="AO4303" s="429"/>
      <c r="AP4303" s="432"/>
      <c r="AQ4303" s="433"/>
      <c r="AR4303" s="446">
        <f>IF(AN4303=0,0,(AP4303/AN4303)*100)</f>
        <v>0</v>
      </c>
      <c r="AS4303" s="447"/>
      <c r="AT4303" s="450">
        <f>AB4303+AH4303+AN4303</f>
        <v>0</v>
      </c>
      <c r="AU4303" s="451"/>
      <c r="AV4303" s="454">
        <f>AD4303+AJ4303+AP4303</f>
        <v>0</v>
      </c>
      <c r="AW4303" s="455"/>
      <c r="AX4303" s="446">
        <f>IF(AT4303=0,0,(AV4303/AT4303)*100)</f>
        <v>0</v>
      </c>
      <c r="AY4303" s="447"/>
      <c r="AZ4303" s="428"/>
      <c r="BA4303" s="429"/>
      <c r="BB4303" s="432"/>
      <c r="BC4303" s="433"/>
      <c r="BD4303" s="446">
        <f>IF(AZ4303=0,0,(BB4303/AZ4303)*100)</f>
        <v>0</v>
      </c>
      <c r="BE4303" s="447"/>
      <c r="BF4303" s="450">
        <f>AT4303+AZ4303</f>
        <v>0</v>
      </c>
      <c r="BG4303" s="451"/>
      <c r="BH4303" s="454">
        <f>AV4303+BB4303</f>
        <v>0</v>
      </c>
      <c r="BI4303" s="455"/>
      <c r="BJ4303" s="446">
        <f>IF(BF4303=0,0,(BH4303/BF4303)*100)</f>
        <v>0</v>
      </c>
      <c r="BK4303" s="447"/>
      <c r="BL4303" s="406">
        <f>(AD4303*2)+(AJ4303*2)+(AP4303*3)+BB4303</f>
        <v>0</v>
      </c>
      <c r="BM4303" s="407"/>
      <c r="BN4303" s="408"/>
      <c r="BO4303" s="404" t="e">
        <f>(BL4303*BR$2468)+(N4303*BR$2469)+(X4303*BR$2470)+(R4303*BR$2471)+(V4303*BR$2472)+(Z4303*BR$2473)</f>
        <v>#REF!</v>
      </c>
      <c r="BP4303" s="404" t="e">
        <f>((AZ4303-BB4303)*BR$2475)+((AT4303-AV4303)*BR$2474)+(H4303*BR$2476)+(P4303*BR$2477)</f>
        <v>#REF!</v>
      </c>
      <c r="BQ4303" s="65" t="s">
        <v>73</v>
      </c>
      <c r="BR4303" s="66" t="e">
        <f>IF(#REF!="B",#REF!,IF(#REF!="C",#REF!,#REF!))</f>
        <v>#REF!</v>
      </c>
      <c r="BS4303" s="787"/>
    </row>
    <row r="4304" spans="1:71" ht="21.75" customHeight="1" x14ac:dyDescent="0.35">
      <c r="A4304" s="779"/>
      <c r="B4304" s="415"/>
      <c r="C4304" s="412" t="str">
        <f>IF(ROSTER!D$16="","",ROSTER!D$16)</f>
        <v/>
      </c>
      <c r="D4304" s="413"/>
      <c r="E4304" s="419"/>
      <c r="F4304" s="421"/>
      <c r="G4304" s="423"/>
      <c r="H4304" s="426"/>
      <c r="I4304" s="427"/>
      <c r="J4304" s="430"/>
      <c r="K4304" s="431"/>
      <c r="L4304" s="434"/>
      <c r="M4304" s="435"/>
      <c r="N4304" s="438" t="s">
        <v>14</v>
      </c>
      <c r="O4304" s="439"/>
      <c r="P4304" s="430"/>
      <c r="Q4304" s="431"/>
      <c r="R4304" s="434"/>
      <c r="S4304" s="441"/>
      <c r="T4304" s="434"/>
      <c r="U4304" s="427"/>
      <c r="V4304" s="441"/>
      <c r="W4304" s="427"/>
      <c r="X4304" s="430"/>
      <c r="Y4304" s="427"/>
      <c r="Z4304" s="430"/>
      <c r="AA4304" s="427"/>
      <c r="AB4304" s="430"/>
      <c r="AC4304" s="431"/>
      <c r="AD4304" s="434"/>
      <c r="AE4304" s="435"/>
      <c r="AF4304" s="444"/>
      <c r="AG4304" s="445"/>
      <c r="AH4304" s="430"/>
      <c r="AI4304" s="431"/>
      <c r="AJ4304" s="434"/>
      <c r="AK4304" s="435"/>
      <c r="AL4304" s="448"/>
      <c r="AM4304" s="449"/>
      <c r="AN4304" s="430"/>
      <c r="AO4304" s="431"/>
      <c r="AP4304" s="434"/>
      <c r="AQ4304" s="435"/>
      <c r="AR4304" s="448"/>
      <c r="AS4304" s="449"/>
      <c r="AT4304" s="452"/>
      <c r="AU4304" s="453"/>
      <c r="AV4304" s="456"/>
      <c r="AW4304" s="457"/>
      <c r="AX4304" s="448"/>
      <c r="AY4304" s="449"/>
      <c r="AZ4304" s="430"/>
      <c r="BA4304" s="431"/>
      <c r="BB4304" s="434"/>
      <c r="BC4304" s="435"/>
      <c r="BD4304" s="448"/>
      <c r="BE4304" s="449"/>
      <c r="BF4304" s="452"/>
      <c r="BG4304" s="453"/>
      <c r="BH4304" s="456"/>
      <c r="BI4304" s="457"/>
      <c r="BJ4304" s="448"/>
      <c r="BK4304" s="449"/>
      <c r="BL4304" s="409"/>
      <c r="BM4304" s="410"/>
      <c r="BN4304" s="411"/>
      <c r="BO4304" s="405"/>
      <c r="BP4304" s="405"/>
      <c r="BQ4304" s="65" t="s">
        <v>74</v>
      </c>
      <c r="BR4304" s="66" t="e">
        <f>IF(#REF!="B",#REF!,IF(#REF!="C",#REF!,#REF!))</f>
        <v>#REF!</v>
      </c>
      <c r="BS4304" s="787"/>
    </row>
    <row r="4305" spans="1:71" ht="21.75" customHeight="1" x14ac:dyDescent="0.25">
      <c r="A4305" s="779"/>
      <c r="B4305" s="414" t="str">
        <f>IF(ROSTER!B$18="","",ROSTER!B$18)</f>
        <v/>
      </c>
      <c r="C4305" s="416" t="str">
        <f>IF(ROSTER!C$18="","",ROSTER!C$18)</f>
        <v/>
      </c>
      <c r="D4305" s="417"/>
      <c r="E4305" s="418"/>
      <c r="F4305" s="420">
        <f>IF(E4305="y",1,IF(E4305="S",1,0))</f>
        <v>0</v>
      </c>
      <c r="G4305" s="422">
        <f>IF(E4305="S",1,0)</f>
        <v>0</v>
      </c>
      <c r="H4305" s="424"/>
      <c r="I4305" s="425"/>
      <c r="J4305" s="428"/>
      <c r="K4305" s="429"/>
      <c r="L4305" s="432"/>
      <c r="M4305" s="433"/>
      <c r="N4305" s="436">
        <f>L4305+J4305</f>
        <v>0</v>
      </c>
      <c r="O4305" s="437"/>
      <c r="P4305" s="428"/>
      <c r="Q4305" s="429"/>
      <c r="R4305" s="432"/>
      <c r="S4305" s="440"/>
      <c r="T4305" s="432"/>
      <c r="U4305" s="425"/>
      <c r="V4305" s="440"/>
      <c r="W4305" s="425"/>
      <c r="X4305" s="428"/>
      <c r="Y4305" s="425"/>
      <c r="Z4305" s="428"/>
      <c r="AA4305" s="425"/>
      <c r="AB4305" s="428"/>
      <c r="AC4305" s="429"/>
      <c r="AD4305" s="432"/>
      <c r="AE4305" s="433"/>
      <c r="AF4305" s="442">
        <f>IF(AB4305=0,0,(AD4305/AB4305)*100)</f>
        <v>0</v>
      </c>
      <c r="AG4305" s="443"/>
      <c r="AH4305" s="428"/>
      <c r="AI4305" s="429"/>
      <c r="AJ4305" s="432"/>
      <c r="AK4305" s="433"/>
      <c r="AL4305" s="446">
        <f>IF(AH4305=0,0,(AJ4305/AH4305)*100)</f>
        <v>0</v>
      </c>
      <c r="AM4305" s="447"/>
      <c r="AN4305" s="428"/>
      <c r="AO4305" s="429"/>
      <c r="AP4305" s="432"/>
      <c r="AQ4305" s="433"/>
      <c r="AR4305" s="446">
        <f>IF(AN4305=0,0,(AP4305/AN4305)*100)</f>
        <v>0</v>
      </c>
      <c r="AS4305" s="447"/>
      <c r="AT4305" s="450">
        <f>AB4305+AH4305+AN4305</f>
        <v>0</v>
      </c>
      <c r="AU4305" s="451"/>
      <c r="AV4305" s="454">
        <f>AD4305+AJ4305+AP4305</f>
        <v>0</v>
      </c>
      <c r="AW4305" s="455"/>
      <c r="AX4305" s="446">
        <f>IF(AT4305=0,0,(AV4305/AT4305)*100)</f>
        <v>0</v>
      </c>
      <c r="AY4305" s="447"/>
      <c r="AZ4305" s="428"/>
      <c r="BA4305" s="429"/>
      <c r="BB4305" s="432"/>
      <c r="BC4305" s="433"/>
      <c r="BD4305" s="446">
        <f>IF(AZ4305=0,0,(BB4305/AZ4305)*100)</f>
        <v>0</v>
      </c>
      <c r="BE4305" s="447"/>
      <c r="BF4305" s="450">
        <f>AT4305+AZ4305</f>
        <v>0</v>
      </c>
      <c r="BG4305" s="451"/>
      <c r="BH4305" s="454">
        <f>AV4305+BB4305</f>
        <v>0</v>
      </c>
      <c r="BI4305" s="455"/>
      <c r="BJ4305" s="446">
        <f>IF(BF4305=0,0,(BH4305/BF4305)*100)</f>
        <v>0</v>
      </c>
      <c r="BK4305" s="447"/>
      <c r="BL4305" s="406">
        <f>(AD4305*2)+(AJ4305*2)+(AP4305*3)+BB4305</f>
        <v>0</v>
      </c>
      <c r="BM4305" s="407"/>
      <c r="BN4305" s="408"/>
      <c r="BO4305" s="404" t="e">
        <f>(BL4305*BR$2468)+(N4305*BR$2469)+(X4305*BR$2470)+(R4305*BR$2471)+(V4305*BR$2472)+(Z4305*BR$2473)</f>
        <v>#REF!</v>
      </c>
      <c r="BP4305" s="404" t="e">
        <f>((AZ4305-BB4305)*BR$2475)+((AT4305-AV4305)*BR$2474)+(H4305*BR$2476)+(P4305*BR$2477)</f>
        <v>#REF!</v>
      </c>
      <c r="BQ4305" s="53"/>
      <c r="BR4305" s="53"/>
      <c r="BS4305" s="787"/>
    </row>
    <row r="4306" spans="1:71" ht="21.75" customHeight="1" x14ac:dyDescent="0.25">
      <c r="A4306" s="779"/>
      <c r="B4306" s="415"/>
      <c r="C4306" s="412" t="str">
        <f>IF(ROSTER!D$18="","",ROSTER!D$18)</f>
        <v/>
      </c>
      <c r="D4306" s="413"/>
      <c r="E4306" s="419"/>
      <c r="F4306" s="421"/>
      <c r="G4306" s="423"/>
      <c r="H4306" s="426"/>
      <c r="I4306" s="427"/>
      <c r="J4306" s="430"/>
      <c r="K4306" s="431"/>
      <c r="L4306" s="434"/>
      <c r="M4306" s="435"/>
      <c r="N4306" s="438"/>
      <c r="O4306" s="439"/>
      <c r="P4306" s="430"/>
      <c r="Q4306" s="431"/>
      <c r="R4306" s="434"/>
      <c r="S4306" s="441"/>
      <c r="T4306" s="434"/>
      <c r="U4306" s="427"/>
      <c r="V4306" s="441"/>
      <c r="W4306" s="427"/>
      <c r="X4306" s="430"/>
      <c r="Y4306" s="427"/>
      <c r="Z4306" s="430"/>
      <c r="AA4306" s="427"/>
      <c r="AB4306" s="430"/>
      <c r="AC4306" s="431"/>
      <c r="AD4306" s="434"/>
      <c r="AE4306" s="435"/>
      <c r="AF4306" s="444"/>
      <c r="AG4306" s="445"/>
      <c r="AH4306" s="430"/>
      <c r="AI4306" s="431"/>
      <c r="AJ4306" s="434"/>
      <c r="AK4306" s="435"/>
      <c r="AL4306" s="448"/>
      <c r="AM4306" s="449"/>
      <c r="AN4306" s="430"/>
      <c r="AO4306" s="431"/>
      <c r="AP4306" s="434"/>
      <c r="AQ4306" s="435"/>
      <c r="AR4306" s="448"/>
      <c r="AS4306" s="449"/>
      <c r="AT4306" s="452"/>
      <c r="AU4306" s="453"/>
      <c r="AV4306" s="456"/>
      <c r="AW4306" s="457"/>
      <c r="AX4306" s="448"/>
      <c r="AY4306" s="449"/>
      <c r="AZ4306" s="430"/>
      <c r="BA4306" s="431"/>
      <c r="BB4306" s="434"/>
      <c r="BC4306" s="435"/>
      <c r="BD4306" s="448"/>
      <c r="BE4306" s="449"/>
      <c r="BF4306" s="452"/>
      <c r="BG4306" s="453"/>
      <c r="BH4306" s="456"/>
      <c r="BI4306" s="457"/>
      <c r="BJ4306" s="448"/>
      <c r="BK4306" s="449"/>
      <c r="BL4306" s="409"/>
      <c r="BM4306" s="410"/>
      <c r="BN4306" s="411"/>
      <c r="BO4306" s="405"/>
      <c r="BP4306" s="405"/>
      <c r="BQ4306" s="53"/>
      <c r="BR4306" s="53"/>
      <c r="BS4306" s="779"/>
    </row>
    <row r="4307" spans="1:71" ht="21.75" customHeight="1" x14ac:dyDescent="0.25">
      <c r="A4307" s="779"/>
      <c r="B4307" s="414" t="str">
        <f>IF(ROSTER!B$20="","",ROSTER!B$20)</f>
        <v/>
      </c>
      <c r="C4307" s="416" t="str">
        <f>IF(ROSTER!C$20="","",ROSTER!C$20)</f>
        <v/>
      </c>
      <c r="D4307" s="417"/>
      <c r="E4307" s="418"/>
      <c r="F4307" s="420">
        <f>IF(E4307="y",1,IF(E4307="S",1,0))</f>
        <v>0</v>
      </c>
      <c r="G4307" s="422">
        <f>IF(E4307="S",1,0)</f>
        <v>0</v>
      </c>
      <c r="H4307" s="424"/>
      <c r="I4307" s="425"/>
      <c r="J4307" s="428"/>
      <c r="K4307" s="429"/>
      <c r="L4307" s="432"/>
      <c r="M4307" s="433"/>
      <c r="N4307" s="436">
        <f>L4307+J4307</f>
        <v>0</v>
      </c>
      <c r="O4307" s="437"/>
      <c r="P4307" s="428"/>
      <c r="Q4307" s="429"/>
      <c r="R4307" s="432"/>
      <c r="S4307" s="440"/>
      <c r="T4307" s="432"/>
      <c r="U4307" s="425"/>
      <c r="V4307" s="440"/>
      <c r="W4307" s="425"/>
      <c r="X4307" s="428"/>
      <c r="Y4307" s="425"/>
      <c r="Z4307" s="428"/>
      <c r="AA4307" s="425"/>
      <c r="AB4307" s="428"/>
      <c r="AC4307" s="429"/>
      <c r="AD4307" s="432"/>
      <c r="AE4307" s="433"/>
      <c r="AF4307" s="442">
        <f>IF(AB4307=0,0,(AD4307/AB4307)*100)</f>
        <v>0</v>
      </c>
      <c r="AG4307" s="443"/>
      <c r="AH4307" s="428"/>
      <c r="AI4307" s="429"/>
      <c r="AJ4307" s="432"/>
      <c r="AK4307" s="433"/>
      <c r="AL4307" s="446">
        <f>IF(AH4307=0,0,(AJ4307/AH4307)*100)</f>
        <v>0</v>
      </c>
      <c r="AM4307" s="447"/>
      <c r="AN4307" s="428"/>
      <c r="AO4307" s="429"/>
      <c r="AP4307" s="432"/>
      <c r="AQ4307" s="433"/>
      <c r="AR4307" s="446">
        <f>IF(AN4307=0,0,(AP4307/AN4307)*100)</f>
        <v>0</v>
      </c>
      <c r="AS4307" s="447"/>
      <c r="AT4307" s="450">
        <f>AB4307+AH4307+AN4307</f>
        <v>0</v>
      </c>
      <c r="AU4307" s="451"/>
      <c r="AV4307" s="454">
        <f>AD4307+AJ4307+AP4307</f>
        <v>0</v>
      </c>
      <c r="AW4307" s="455"/>
      <c r="AX4307" s="446">
        <f>IF(AT4307=0,0,(AV4307/AT4307)*100)</f>
        <v>0</v>
      </c>
      <c r="AY4307" s="447"/>
      <c r="AZ4307" s="428"/>
      <c r="BA4307" s="429"/>
      <c r="BB4307" s="432"/>
      <c r="BC4307" s="433"/>
      <c r="BD4307" s="446">
        <f>IF(AZ4307=0,0,(BB4307/AZ4307)*100)</f>
        <v>0</v>
      </c>
      <c r="BE4307" s="447"/>
      <c r="BF4307" s="450">
        <f>AT4307+AZ4307</f>
        <v>0</v>
      </c>
      <c r="BG4307" s="451"/>
      <c r="BH4307" s="454">
        <f>AV4307+BB4307</f>
        <v>0</v>
      </c>
      <c r="BI4307" s="455"/>
      <c r="BJ4307" s="446">
        <f>IF(BF4307=0,0,(BH4307/BF4307)*100)</f>
        <v>0</v>
      </c>
      <c r="BK4307" s="447"/>
      <c r="BL4307" s="406">
        <f>(AD4307*2)+(AJ4307*2)+(AP4307*3)+BB4307</f>
        <v>0</v>
      </c>
      <c r="BM4307" s="407"/>
      <c r="BN4307" s="408"/>
      <c r="BO4307" s="404" t="e">
        <f>(BL4307*BR$2468)+(N4307*BR$2469)+(X4307*BR$2470)+(R4307*BR$2471)+(V4307*BR$2472)+(Z4307*BR$2473)</f>
        <v>#REF!</v>
      </c>
      <c r="BP4307" s="404" t="e">
        <f>((AZ4307-BB4307)*BR$2475)+((AT4307-AV4307)*BR$2474)+(H4307*BR$2476)+(P4307*BR$2477)</f>
        <v>#REF!</v>
      </c>
      <c r="BQ4307" s="53"/>
      <c r="BR4307" s="53"/>
      <c r="BS4307" s="779"/>
    </row>
    <row r="4308" spans="1:71" ht="21.75" customHeight="1" x14ac:dyDescent="0.25">
      <c r="A4308" s="779"/>
      <c r="B4308" s="415"/>
      <c r="C4308" s="412" t="str">
        <f>IF(ROSTER!D$20="","",ROSTER!D$20)</f>
        <v/>
      </c>
      <c r="D4308" s="413"/>
      <c r="E4308" s="419"/>
      <c r="F4308" s="421"/>
      <c r="G4308" s="423"/>
      <c r="H4308" s="426"/>
      <c r="I4308" s="427"/>
      <c r="J4308" s="430"/>
      <c r="K4308" s="431"/>
      <c r="L4308" s="434"/>
      <c r="M4308" s="435"/>
      <c r="N4308" s="438" t="s">
        <v>14</v>
      </c>
      <c r="O4308" s="439"/>
      <c r="P4308" s="430"/>
      <c r="Q4308" s="431"/>
      <c r="R4308" s="434"/>
      <c r="S4308" s="441"/>
      <c r="T4308" s="434"/>
      <c r="U4308" s="427"/>
      <c r="V4308" s="441"/>
      <c r="W4308" s="427"/>
      <c r="X4308" s="430"/>
      <c r="Y4308" s="427"/>
      <c r="Z4308" s="430"/>
      <c r="AA4308" s="427"/>
      <c r="AB4308" s="430"/>
      <c r="AC4308" s="431"/>
      <c r="AD4308" s="434"/>
      <c r="AE4308" s="435"/>
      <c r="AF4308" s="444"/>
      <c r="AG4308" s="445"/>
      <c r="AH4308" s="430"/>
      <c r="AI4308" s="431"/>
      <c r="AJ4308" s="434"/>
      <c r="AK4308" s="435"/>
      <c r="AL4308" s="448"/>
      <c r="AM4308" s="449"/>
      <c r="AN4308" s="430"/>
      <c r="AO4308" s="431"/>
      <c r="AP4308" s="434"/>
      <c r="AQ4308" s="435"/>
      <c r="AR4308" s="448"/>
      <c r="AS4308" s="449"/>
      <c r="AT4308" s="452"/>
      <c r="AU4308" s="453"/>
      <c r="AV4308" s="456"/>
      <c r="AW4308" s="457"/>
      <c r="AX4308" s="448"/>
      <c r="AY4308" s="449"/>
      <c r="AZ4308" s="430"/>
      <c r="BA4308" s="431"/>
      <c r="BB4308" s="434"/>
      <c r="BC4308" s="435"/>
      <c r="BD4308" s="448"/>
      <c r="BE4308" s="449"/>
      <c r="BF4308" s="452"/>
      <c r="BG4308" s="453"/>
      <c r="BH4308" s="456"/>
      <c r="BI4308" s="457"/>
      <c r="BJ4308" s="448"/>
      <c r="BK4308" s="449"/>
      <c r="BL4308" s="409"/>
      <c r="BM4308" s="410"/>
      <c r="BN4308" s="411"/>
      <c r="BO4308" s="405"/>
      <c r="BP4308" s="405"/>
      <c r="BQ4308" s="53"/>
      <c r="BR4308" s="53"/>
      <c r="BS4308" s="779"/>
    </row>
    <row r="4309" spans="1:71" ht="21.75" customHeight="1" x14ac:dyDescent="0.25">
      <c r="A4309" s="779"/>
      <c r="B4309" s="414" t="str">
        <f>IF(ROSTER!B$22="","",ROSTER!B$22)</f>
        <v/>
      </c>
      <c r="C4309" s="416" t="str">
        <f>IF(ROSTER!C$22="","",ROSTER!C$22)</f>
        <v/>
      </c>
      <c r="D4309" s="417"/>
      <c r="E4309" s="418"/>
      <c r="F4309" s="420">
        <f>IF(E4309="y",1,IF(E4309="S",1,0))</f>
        <v>0</v>
      </c>
      <c r="G4309" s="422">
        <f>IF(E4309="S",1,0)</f>
        <v>0</v>
      </c>
      <c r="H4309" s="424"/>
      <c r="I4309" s="425"/>
      <c r="J4309" s="428"/>
      <c r="K4309" s="429"/>
      <c r="L4309" s="432"/>
      <c r="M4309" s="433"/>
      <c r="N4309" s="436">
        <f>L4309+J4309</f>
        <v>0</v>
      </c>
      <c r="O4309" s="437"/>
      <c r="P4309" s="428"/>
      <c r="Q4309" s="429"/>
      <c r="R4309" s="432"/>
      <c r="S4309" s="440"/>
      <c r="T4309" s="432"/>
      <c r="U4309" s="425"/>
      <c r="V4309" s="440"/>
      <c r="W4309" s="425"/>
      <c r="X4309" s="428"/>
      <c r="Y4309" s="425"/>
      <c r="Z4309" s="428"/>
      <c r="AA4309" s="425"/>
      <c r="AB4309" s="428"/>
      <c r="AC4309" s="429"/>
      <c r="AD4309" s="432"/>
      <c r="AE4309" s="433"/>
      <c r="AF4309" s="442">
        <f>IF(AB4309=0,0,(AD4309/AB4309)*100)</f>
        <v>0</v>
      </c>
      <c r="AG4309" s="443"/>
      <c r="AH4309" s="428"/>
      <c r="AI4309" s="429"/>
      <c r="AJ4309" s="432"/>
      <c r="AK4309" s="433"/>
      <c r="AL4309" s="446">
        <f>IF(AH4309=0,0,(AJ4309/AH4309)*100)</f>
        <v>0</v>
      </c>
      <c r="AM4309" s="447"/>
      <c r="AN4309" s="428"/>
      <c r="AO4309" s="429"/>
      <c r="AP4309" s="432"/>
      <c r="AQ4309" s="433"/>
      <c r="AR4309" s="446">
        <f>IF(AN4309=0,0,(AP4309/AN4309)*100)</f>
        <v>0</v>
      </c>
      <c r="AS4309" s="447"/>
      <c r="AT4309" s="450">
        <f>AB4309+AH4309+AN4309</f>
        <v>0</v>
      </c>
      <c r="AU4309" s="451"/>
      <c r="AV4309" s="454">
        <f>AD4309+AJ4309+AP4309</f>
        <v>0</v>
      </c>
      <c r="AW4309" s="455"/>
      <c r="AX4309" s="446">
        <f>IF(AT4309=0,0,(AV4309/AT4309)*100)</f>
        <v>0</v>
      </c>
      <c r="AY4309" s="447"/>
      <c r="AZ4309" s="428"/>
      <c r="BA4309" s="429"/>
      <c r="BB4309" s="432"/>
      <c r="BC4309" s="433"/>
      <c r="BD4309" s="446">
        <f>IF(AZ4309=0,0,(BB4309/AZ4309)*100)</f>
        <v>0</v>
      </c>
      <c r="BE4309" s="447"/>
      <c r="BF4309" s="450">
        <f>AT4309+AZ4309</f>
        <v>0</v>
      </c>
      <c r="BG4309" s="451"/>
      <c r="BH4309" s="454">
        <f>AV4309+BB4309</f>
        <v>0</v>
      </c>
      <c r="BI4309" s="455"/>
      <c r="BJ4309" s="446">
        <f>IF(BF4309=0,0,(BH4309/BF4309)*100)</f>
        <v>0</v>
      </c>
      <c r="BK4309" s="447"/>
      <c r="BL4309" s="406">
        <f>(AD4309*2)+(AJ4309*2)+(AP4309*3)+BB4309</f>
        <v>0</v>
      </c>
      <c r="BM4309" s="407"/>
      <c r="BN4309" s="408"/>
      <c r="BO4309" s="404" t="e">
        <f>(BL4309*BR$2468)+(N4309*BR$2469)+(X4309*BR$2470)+(R4309*BR$2471)+(V4309*BR$2472)+(Z4309*BR$2473)</f>
        <v>#REF!</v>
      </c>
      <c r="BP4309" s="404" t="e">
        <f>((AZ4309-BB4309)*BR$2475)+((AT4309-AV4309)*BR$2474)+(H4309*BR$2476)+(P4309*BR$2477)</f>
        <v>#REF!</v>
      </c>
      <c r="BQ4309" s="53"/>
      <c r="BR4309" s="53"/>
      <c r="BS4309" s="779"/>
    </row>
    <row r="4310" spans="1:71" ht="21.75" customHeight="1" x14ac:dyDescent="0.25">
      <c r="A4310" s="779"/>
      <c r="B4310" s="415"/>
      <c r="C4310" s="412" t="str">
        <f>IF(ROSTER!D$22="","",ROSTER!D$22)</f>
        <v/>
      </c>
      <c r="D4310" s="413"/>
      <c r="E4310" s="419"/>
      <c r="F4310" s="421"/>
      <c r="G4310" s="423"/>
      <c r="H4310" s="426"/>
      <c r="I4310" s="427"/>
      <c r="J4310" s="430"/>
      <c r="K4310" s="431"/>
      <c r="L4310" s="434"/>
      <c r="M4310" s="435"/>
      <c r="N4310" s="438" t="s">
        <v>14</v>
      </c>
      <c r="O4310" s="439"/>
      <c r="P4310" s="430"/>
      <c r="Q4310" s="431"/>
      <c r="R4310" s="434"/>
      <c r="S4310" s="441"/>
      <c r="T4310" s="434"/>
      <c r="U4310" s="427"/>
      <c r="V4310" s="441"/>
      <c r="W4310" s="427"/>
      <c r="X4310" s="430"/>
      <c r="Y4310" s="427"/>
      <c r="Z4310" s="430"/>
      <c r="AA4310" s="427"/>
      <c r="AB4310" s="430"/>
      <c r="AC4310" s="431"/>
      <c r="AD4310" s="434"/>
      <c r="AE4310" s="435"/>
      <c r="AF4310" s="444"/>
      <c r="AG4310" s="445"/>
      <c r="AH4310" s="430"/>
      <c r="AI4310" s="431"/>
      <c r="AJ4310" s="434"/>
      <c r="AK4310" s="435"/>
      <c r="AL4310" s="448"/>
      <c r="AM4310" s="449"/>
      <c r="AN4310" s="430"/>
      <c r="AO4310" s="431"/>
      <c r="AP4310" s="434"/>
      <c r="AQ4310" s="435"/>
      <c r="AR4310" s="448"/>
      <c r="AS4310" s="449"/>
      <c r="AT4310" s="452"/>
      <c r="AU4310" s="453"/>
      <c r="AV4310" s="456"/>
      <c r="AW4310" s="457"/>
      <c r="AX4310" s="448"/>
      <c r="AY4310" s="449"/>
      <c r="AZ4310" s="430"/>
      <c r="BA4310" s="431"/>
      <c r="BB4310" s="434"/>
      <c r="BC4310" s="435"/>
      <c r="BD4310" s="448"/>
      <c r="BE4310" s="449"/>
      <c r="BF4310" s="452"/>
      <c r="BG4310" s="453"/>
      <c r="BH4310" s="456"/>
      <c r="BI4310" s="457"/>
      <c r="BJ4310" s="448"/>
      <c r="BK4310" s="449"/>
      <c r="BL4310" s="409"/>
      <c r="BM4310" s="410"/>
      <c r="BN4310" s="411"/>
      <c r="BO4310" s="405"/>
      <c r="BP4310" s="405"/>
      <c r="BQ4310" s="53"/>
      <c r="BR4310" s="53"/>
      <c r="BS4310" s="779"/>
    </row>
    <row r="4311" spans="1:71" ht="21.75" customHeight="1" x14ac:dyDescent="0.25">
      <c r="A4311" s="779"/>
      <c r="B4311" s="414" t="str">
        <f>IF(ROSTER!B$24="","",ROSTER!B$24)</f>
        <v/>
      </c>
      <c r="C4311" s="416" t="str">
        <f>IF(ROSTER!C$24="","",ROSTER!C$24)</f>
        <v/>
      </c>
      <c r="D4311" s="417"/>
      <c r="E4311" s="418"/>
      <c r="F4311" s="420">
        <f>IF(E4311="y",1,IF(E4311="S",1,0))</f>
        <v>0</v>
      </c>
      <c r="G4311" s="422">
        <f>IF(E4311="S",1,0)</f>
        <v>0</v>
      </c>
      <c r="H4311" s="424"/>
      <c r="I4311" s="425"/>
      <c r="J4311" s="428"/>
      <c r="K4311" s="429"/>
      <c r="L4311" s="432"/>
      <c r="M4311" s="433"/>
      <c r="N4311" s="436">
        <f>L4311+J4311</f>
        <v>0</v>
      </c>
      <c r="O4311" s="437"/>
      <c r="P4311" s="428"/>
      <c r="Q4311" s="429"/>
      <c r="R4311" s="432"/>
      <c r="S4311" s="440"/>
      <c r="T4311" s="432"/>
      <c r="U4311" s="425"/>
      <c r="V4311" s="440"/>
      <c r="W4311" s="425"/>
      <c r="X4311" s="428"/>
      <c r="Y4311" s="425"/>
      <c r="Z4311" s="428"/>
      <c r="AA4311" s="425"/>
      <c r="AB4311" s="428"/>
      <c r="AC4311" s="429"/>
      <c r="AD4311" s="432"/>
      <c r="AE4311" s="433"/>
      <c r="AF4311" s="442">
        <f>IF(AB4311=0,0,(AD4311/AB4311)*100)</f>
        <v>0</v>
      </c>
      <c r="AG4311" s="443"/>
      <c r="AH4311" s="428"/>
      <c r="AI4311" s="429"/>
      <c r="AJ4311" s="432"/>
      <c r="AK4311" s="433"/>
      <c r="AL4311" s="446">
        <f>IF(AH4311=0,0,(AJ4311/AH4311)*100)</f>
        <v>0</v>
      </c>
      <c r="AM4311" s="447"/>
      <c r="AN4311" s="428"/>
      <c r="AO4311" s="429"/>
      <c r="AP4311" s="432"/>
      <c r="AQ4311" s="433"/>
      <c r="AR4311" s="446">
        <f>IF(AN4311=0,0,(AP4311/AN4311)*100)</f>
        <v>0</v>
      </c>
      <c r="AS4311" s="447"/>
      <c r="AT4311" s="450">
        <f>AB4311+AH4311+AN4311</f>
        <v>0</v>
      </c>
      <c r="AU4311" s="451"/>
      <c r="AV4311" s="454">
        <f>AD4311+AJ4311+AP4311</f>
        <v>0</v>
      </c>
      <c r="AW4311" s="455"/>
      <c r="AX4311" s="446">
        <f>IF(AT4311=0,0,(AV4311/AT4311)*100)</f>
        <v>0</v>
      </c>
      <c r="AY4311" s="447"/>
      <c r="AZ4311" s="428"/>
      <c r="BA4311" s="429"/>
      <c r="BB4311" s="432"/>
      <c r="BC4311" s="433"/>
      <c r="BD4311" s="446">
        <f>IF(AZ4311=0,0,(BB4311/AZ4311)*100)</f>
        <v>0</v>
      </c>
      <c r="BE4311" s="447"/>
      <c r="BF4311" s="450">
        <f>AT4311+AZ4311</f>
        <v>0</v>
      </c>
      <c r="BG4311" s="451"/>
      <c r="BH4311" s="454">
        <f>AV4311+BB4311</f>
        <v>0</v>
      </c>
      <c r="BI4311" s="455"/>
      <c r="BJ4311" s="446">
        <f>IF(BF4311=0,0,(BH4311/BF4311)*100)</f>
        <v>0</v>
      </c>
      <c r="BK4311" s="447"/>
      <c r="BL4311" s="406">
        <f>(AD4311*2)+(AJ4311*2)+(AP4311*3)+BB4311</f>
        <v>0</v>
      </c>
      <c r="BM4311" s="407"/>
      <c r="BN4311" s="408"/>
      <c r="BO4311" s="404" t="e">
        <f>(BL4311*BR$2468)+(N4311*BR$2469)+(X4311*BR$2470)+(R4311*BR$2471)+(V4311*BR$2472)+(Z4311*BR$2473)</f>
        <v>#REF!</v>
      </c>
      <c r="BP4311" s="404" t="e">
        <f>((AZ4311-BB4311)*BR$2475)+((AT4311-AV4311)*BR$2474)+(H4311*BR$2476)+(P4311*BR$2477)</f>
        <v>#REF!</v>
      </c>
      <c r="BQ4311" s="53"/>
      <c r="BR4311" s="53"/>
      <c r="BS4311" s="779"/>
    </row>
    <row r="4312" spans="1:71" ht="21.75" customHeight="1" x14ac:dyDescent="0.25">
      <c r="A4312" s="779"/>
      <c r="B4312" s="415"/>
      <c r="C4312" s="412" t="str">
        <f>IF(ROSTER!D$24="","",ROSTER!D$24)</f>
        <v/>
      </c>
      <c r="D4312" s="413"/>
      <c r="E4312" s="419"/>
      <c r="F4312" s="421"/>
      <c r="G4312" s="423"/>
      <c r="H4312" s="426"/>
      <c r="I4312" s="427"/>
      <c r="J4312" s="430"/>
      <c r="K4312" s="431"/>
      <c r="L4312" s="434"/>
      <c r="M4312" s="435"/>
      <c r="N4312" s="438" t="s">
        <v>14</v>
      </c>
      <c r="O4312" s="439"/>
      <c r="P4312" s="430"/>
      <c r="Q4312" s="431"/>
      <c r="R4312" s="434"/>
      <c r="S4312" s="441"/>
      <c r="T4312" s="434"/>
      <c r="U4312" s="427"/>
      <c r="V4312" s="441"/>
      <c r="W4312" s="427"/>
      <c r="X4312" s="430"/>
      <c r="Y4312" s="427"/>
      <c r="Z4312" s="430"/>
      <c r="AA4312" s="427"/>
      <c r="AB4312" s="430"/>
      <c r="AC4312" s="431"/>
      <c r="AD4312" s="434"/>
      <c r="AE4312" s="435"/>
      <c r="AF4312" s="444"/>
      <c r="AG4312" s="445"/>
      <c r="AH4312" s="430"/>
      <c r="AI4312" s="431"/>
      <c r="AJ4312" s="434"/>
      <c r="AK4312" s="435"/>
      <c r="AL4312" s="448"/>
      <c r="AM4312" s="449"/>
      <c r="AN4312" s="430"/>
      <c r="AO4312" s="431"/>
      <c r="AP4312" s="434"/>
      <c r="AQ4312" s="435"/>
      <c r="AR4312" s="448"/>
      <c r="AS4312" s="449"/>
      <c r="AT4312" s="452"/>
      <c r="AU4312" s="453"/>
      <c r="AV4312" s="456"/>
      <c r="AW4312" s="457"/>
      <c r="AX4312" s="448"/>
      <c r="AY4312" s="449"/>
      <c r="AZ4312" s="430"/>
      <c r="BA4312" s="431"/>
      <c r="BB4312" s="434"/>
      <c r="BC4312" s="435"/>
      <c r="BD4312" s="448"/>
      <c r="BE4312" s="449"/>
      <c r="BF4312" s="452"/>
      <c r="BG4312" s="453"/>
      <c r="BH4312" s="456"/>
      <c r="BI4312" s="457"/>
      <c r="BJ4312" s="448"/>
      <c r="BK4312" s="449"/>
      <c r="BL4312" s="409"/>
      <c r="BM4312" s="410"/>
      <c r="BN4312" s="411"/>
      <c r="BO4312" s="405"/>
      <c r="BP4312" s="405"/>
      <c r="BQ4312" s="53"/>
      <c r="BR4312" s="53"/>
      <c r="BS4312" s="779"/>
    </row>
    <row r="4313" spans="1:71" ht="21.75" customHeight="1" x14ac:dyDescent="0.25">
      <c r="A4313" s="779"/>
      <c r="B4313" s="414" t="str">
        <f>IF(ROSTER!B$26="","",ROSTER!B$26)</f>
        <v/>
      </c>
      <c r="C4313" s="416" t="str">
        <f>IF(ROSTER!C$26="","",ROSTER!C$26)</f>
        <v/>
      </c>
      <c r="D4313" s="417"/>
      <c r="E4313" s="418"/>
      <c r="F4313" s="420">
        <f>IF(E4313="y",1,IF(E4313="S",1,0))</f>
        <v>0</v>
      </c>
      <c r="G4313" s="422">
        <f>IF(E4313="S",1,0)</f>
        <v>0</v>
      </c>
      <c r="H4313" s="424"/>
      <c r="I4313" s="425"/>
      <c r="J4313" s="428"/>
      <c r="K4313" s="429"/>
      <c r="L4313" s="432"/>
      <c r="M4313" s="433"/>
      <c r="N4313" s="436">
        <f>L4313+J4313</f>
        <v>0</v>
      </c>
      <c r="O4313" s="437"/>
      <c r="P4313" s="428"/>
      <c r="Q4313" s="429"/>
      <c r="R4313" s="432"/>
      <c r="S4313" s="440"/>
      <c r="T4313" s="432"/>
      <c r="U4313" s="425"/>
      <c r="V4313" s="440"/>
      <c r="W4313" s="425"/>
      <c r="X4313" s="428"/>
      <c r="Y4313" s="425"/>
      <c r="Z4313" s="428"/>
      <c r="AA4313" s="425"/>
      <c r="AB4313" s="428"/>
      <c r="AC4313" s="429"/>
      <c r="AD4313" s="432"/>
      <c r="AE4313" s="433"/>
      <c r="AF4313" s="442">
        <f>IF(AB4313=0,0,(AD4313/AB4313)*100)</f>
        <v>0</v>
      </c>
      <c r="AG4313" s="443"/>
      <c r="AH4313" s="428"/>
      <c r="AI4313" s="429"/>
      <c r="AJ4313" s="432"/>
      <c r="AK4313" s="433"/>
      <c r="AL4313" s="446">
        <f>IF(AH4313=0,0,(AJ4313/AH4313)*100)</f>
        <v>0</v>
      </c>
      <c r="AM4313" s="447"/>
      <c r="AN4313" s="428"/>
      <c r="AO4313" s="429"/>
      <c r="AP4313" s="432"/>
      <c r="AQ4313" s="433"/>
      <c r="AR4313" s="446">
        <f>IF(AN4313=0,0,(AP4313/AN4313)*100)</f>
        <v>0</v>
      </c>
      <c r="AS4313" s="447"/>
      <c r="AT4313" s="450">
        <f>AB4313+AH4313+AN4313</f>
        <v>0</v>
      </c>
      <c r="AU4313" s="451"/>
      <c r="AV4313" s="454">
        <f>AD4313+AJ4313+AP4313</f>
        <v>0</v>
      </c>
      <c r="AW4313" s="455"/>
      <c r="AX4313" s="446">
        <f>IF(AT4313=0,0,(AV4313/AT4313)*100)</f>
        <v>0</v>
      </c>
      <c r="AY4313" s="447"/>
      <c r="AZ4313" s="428"/>
      <c r="BA4313" s="429"/>
      <c r="BB4313" s="432"/>
      <c r="BC4313" s="433"/>
      <c r="BD4313" s="446">
        <f>IF(AZ4313=0,0,(BB4313/AZ4313)*100)</f>
        <v>0</v>
      </c>
      <c r="BE4313" s="447"/>
      <c r="BF4313" s="450">
        <f>AT4313+AZ4313</f>
        <v>0</v>
      </c>
      <c r="BG4313" s="451"/>
      <c r="BH4313" s="454">
        <f>AV4313+BB4313</f>
        <v>0</v>
      </c>
      <c r="BI4313" s="455"/>
      <c r="BJ4313" s="446">
        <f>IF(BF4313=0,0,(BH4313/BF4313)*100)</f>
        <v>0</v>
      </c>
      <c r="BK4313" s="447"/>
      <c r="BL4313" s="406">
        <f>(AD4313*2)+(AJ4313*2)+(AP4313*3)+BB4313</f>
        <v>0</v>
      </c>
      <c r="BM4313" s="407"/>
      <c r="BN4313" s="408"/>
      <c r="BO4313" s="404" t="e">
        <f>(BL4313*BR$2468)+(N4313*BR$2469)+(X4313*BR$2470)+(R4313*BR$2471)+(V4313*BR$2472)+(Z4313*BR$2473)</f>
        <v>#REF!</v>
      </c>
      <c r="BP4313" s="404" t="e">
        <f>((AZ4313-BB4313)*BR$2475)+((AT4313-AV4313)*BR$2474)+(H4313*BR$2476)+(P4313*BR$2477)</f>
        <v>#REF!</v>
      </c>
      <c r="BQ4313" s="53"/>
      <c r="BR4313" s="53"/>
      <c r="BS4313" s="779"/>
    </row>
    <row r="4314" spans="1:71" ht="21.75" customHeight="1" x14ac:dyDescent="0.25">
      <c r="A4314" s="779"/>
      <c r="B4314" s="415"/>
      <c r="C4314" s="412" t="str">
        <f>IF(ROSTER!D$26="","",ROSTER!D$26)</f>
        <v/>
      </c>
      <c r="D4314" s="413"/>
      <c r="E4314" s="419"/>
      <c r="F4314" s="421"/>
      <c r="G4314" s="423"/>
      <c r="H4314" s="426"/>
      <c r="I4314" s="427"/>
      <c r="J4314" s="430"/>
      <c r="K4314" s="431"/>
      <c r="L4314" s="434"/>
      <c r="M4314" s="435"/>
      <c r="N4314" s="438" t="s">
        <v>14</v>
      </c>
      <c r="O4314" s="439"/>
      <c r="P4314" s="430"/>
      <c r="Q4314" s="431"/>
      <c r="R4314" s="434"/>
      <c r="S4314" s="441"/>
      <c r="T4314" s="434"/>
      <c r="U4314" s="427"/>
      <c r="V4314" s="441"/>
      <c r="W4314" s="427"/>
      <c r="X4314" s="430"/>
      <c r="Y4314" s="427"/>
      <c r="Z4314" s="430"/>
      <c r="AA4314" s="427"/>
      <c r="AB4314" s="430"/>
      <c r="AC4314" s="431"/>
      <c r="AD4314" s="434"/>
      <c r="AE4314" s="435"/>
      <c r="AF4314" s="444"/>
      <c r="AG4314" s="445"/>
      <c r="AH4314" s="430"/>
      <c r="AI4314" s="431"/>
      <c r="AJ4314" s="434"/>
      <c r="AK4314" s="435"/>
      <c r="AL4314" s="448"/>
      <c r="AM4314" s="449"/>
      <c r="AN4314" s="430"/>
      <c r="AO4314" s="431"/>
      <c r="AP4314" s="434"/>
      <c r="AQ4314" s="435"/>
      <c r="AR4314" s="448"/>
      <c r="AS4314" s="449"/>
      <c r="AT4314" s="452"/>
      <c r="AU4314" s="453"/>
      <c r="AV4314" s="456"/>
      <c r="AW4314" s="457"/>
      <c r="AX4314" s="448"/>
      <c r="AY4314" s="449"/>
      <c r="AZ4314" s="430"/>
      <c r="BA4314" s="431"/>
      <c r="BB4314" s="434"/>
      <c r="BC4314" s="435"/>
      <c r="BD4314" s="448"/>
      <c r="BE4314" s="449"/>
      <c r="BF4314" s="452"/>
      <c r="BG4314" s="453"/>
      <c r="BH4314" s="456"/>
      <c r="BI4314" s="457"/>
      <c r="BJ4314" s="448"/>
      <c r="BK4314" s="449"/>
      <c r="BL4314" s="409"/>
      <c r="BM4314" s="410"/>
      <c r="BN4314" s="411"/>
      <c r="BO4314" s="405"/>
      <c r="BP4314" s="405"/>
      <c r="BQ4314" s="53"/>
      <c r="BR4314" s="53"/>
      <c r="BS4314" s="779"/>
    </row>
    <row r="4315" spans="1:71" ht="21.75" customHeight="1" x14ac:dyDescent="0.25">
      <c r="A4315" s="779"/>
      <c r="B4315" s="414" t="str">
        <f>IF(ROSTER!B$28="","",ROSTER!B$28)</f>
        <v/>
      </c>
      <c r="C4315" s="416" t="str">
        <f>IF(ROSTER!C$28="","",ROSTER!C$28)</f>
        <v/>
      </c>
      <c r="D4315" s="417"/>
      <c r="E4315" s="418"/>
      <c r="F4315" s="420">
        <f>IF(E4315="y",1,IF(E4315="S",1,0))</f>
        <v>0</v>
      </c>
      <c r="G4315" s="422">
        <f>IF(E4315="S",1,0)</f>
        <v>0</v>
      </c>
      <c r="H4315" s="424"/>
      <c r="I4315" s="425"/>
      <c r="J4315" s="428"/>
      <c r="K4315" s="429"/>
      <c r="L4315" s="432"/>
      <c r="M4315" s="433"/>
      <c r="N4315" s="436">
        <f>L4315+J4315</f>
        <v>0</v>
      </c>
      <c r="O4315" s="437"/>
      <c r="P4315" s="428"/>
      <c r="Q4315" s="429"/>
      <c r="R4315" s="432"/>
      <c r="S4315" s="440"/>
      <c r="T4315" s="432"/>
      <c r="U4315" s="425"/>
      <c r="V4315" s="440"/>
      <c r="W4315" s="425"/>
      <c r="X4315" s="428"/>
      <c r="Y4315" s="425"/>
      <c r="Z4315" s="428"/>
      <c r="AA4315" s="425"/>
      <c r="AB4315" s="428"/>
      <c r="AC4315" s="429"/>
      <c r="AD4315" s="432"/>
      <c r="AE4315" s="433"/>
      <c r="AF4315" s="442">
        <f>IF(AB4315=0,0,(AD4315/AB4315)*100)</f>
        <v>0</v>
      </c>
      <c r="AG4315" s="443"/>
      <c r="AH4315" s="428"/>
      <c r="AI4315" s="429"/>
      <c r="AJ4315" s="432"/>
      <c r="AK4315" s="433"/>
      <c r="AL4315" s="446">
        <f>IF(AH4315=0,0,(AJ4315/AH4315)*100)</f>
        <v>0</v>
      </c>
      <c r="AM4315" s="447"/>
      <c r="AN4315" s="428"/>
      <c r="AO4315" s="429"/>
      <c r="AP4315" s="432"/>
      <c r="AQ4315" s="433"/>
      <c r="AR4315" s="446">
        <f>IF(AN4315=0,0,(AP4315/AN4315)*100)</f>
        <v>0</v>
      </c>
      <c r="AS4315" s="447"/>
      <c r="AT4315" s="450">
        <f>AB4315+AH4315+AN4315</f>
        <v>0</v>
      </c>
      <c r="AU4315" s="451"/>
      <c r="AV4315" s="454">
        <f>AD4315+AJ4315+AP4315</f>
        <v>0</v>
      </c>
      <c r="AW4315" s="455"/>
      <c r="AX4315" s="446">
        <f>IF(AT4315=0,0,(AV4315/AT4315)*100)</f>
        <v>0</v>
      </c>
      <c r="AY4315" s="447"/>
      <c r="AZ4315" s="428"/>
      <c r="BA4315" s="429"/>
      <c r="BB4315" s="432"/>
      <c r="BC4315" s="433"/>
      <c r="BD4315" s="446">
        <f>IF(AZ4315=0,0,(BB4315/AZ4315)*100)</f>
        <v>0</v>
      </c>
      <c r="BE4315" s="447"/>
      <c r="BF4315" s="450">
        <f>AT4315+AZ4315</f>
        <v>0</v>
      </c>
      <c r="BG4315" s="451"/>
      <c r="BH4315" s="454">
        <f>AV4315+BB4315</f>
        <v>0</v>
      </c>
      <c r="BI4315" s="455"/>
      <c r="BJ4315" s="446">
        <f>IF(BF4315=0,0,(BH4315/BF4315)*100)</f>
        <v>0</v>
      </c>
      <c r="BK4315" s="447"/>
      <c r="BL4315" s="406">
        <f>(AD4315*2)+(AJ4315*2)+(AP4315*3)+BB4315</f>
        <v>0</v>
      </c>
      <c r="BM4315" s="407"/>
      <c r="BN4315" s="408"/>
      <c r="BO4315" s="404" t="e">
        <f>(BL4315*BR$2468)+(N4315*BR$2469)+(X4315*BR$2470)+(R4315*BR$2471)+(V4315*BR$2472)+(Z4315*BR$2473)</f>
        <v>#REF!</v>
      </c>
      <c r="BP4315" s="404" t="e">
        <f>((AZ4315-BB4315)*BR$2475)+((AT4315-AV4315)*BR$2474)+(H4315*BR$2476)+(P4315*BR$2477)</f>
        <v>#REF!</v>
      </c>
      <c r="BQ4315" s="53"/>
      <c r="BR4315" s="53"/>
      <c r="BS4315" s="779"/>
    </row>
    <row r="4316" spans="1:71" ht="21.75" customHeight="1" x14ac:dyDescent="0.25">
      <c r="A4316" s="779"/>
      <c r="B4316" s="415"/>
      <c r="C4316" s="412" t="str">
        <f>IF(ROSTER!D$28="","",ROSTER!D$28)</f>
        <v/>
      </c>
      <c r="D4316" s="413"/>
      <c r="E4316" s="419"/>
      <c r="F4316" s="421"/>
      <c r="G4316" s="423"/>
      <c r="H4316" s="426"/>
      <c r="I4316" s="427"/>
      <c r="J4316" s="430"/>
      <c r="K4316" s="431"/>
      <c r="L4316" s="434"/>
      <c r="M4316" s="435"/>
      <c r="N4316" s="438" t="s">
        <v>14</v>
      </c>
      <c r="O4316" s="439"/>
      <c r="P4316" s="430"/>
      <c r="Q4316" s="431"/>
      <c r="R4316" s="434"/>
      <c r="S4316" s="441"/>
      <c r="T4316" s="434"/>
      <c r="U4316" s="427"/>
      <c r="V4316" s="441"/>
      <c r="W4316" s="427"/>
      <c r="X4316" s="430"/>
      <c r="Y4316" s="427"/>
      <c r="Z4316" s="430"/>
      <c r="AA4316" s="427"/>
      <c r="AB4316" s="430"/>
      <c r="AC4316" s="431"/>
      <c r="AD4316" s="434"/>
      <c r="AE4316" s="435"/>
      <c r="AF4316" s="444"/>
      <c r="AG4316" s="445"/>
      <c r="AH4316" s="430"/>
      <c r="AI4316" s="431"/>
      <c r="AJ4316" s="434"/>
      <c r="AK4316" s="435"/>
      <c r="AL4316" s="448"/>
      <c r="AM4316" s="449"/>
      <c r="AN4316" s="430"/>
      <c r="AO4316" s="431"/>
      <c r="AP4316" s="434"/>
      <c r="AQ4316" s="435"/>
      <c r="AR4316" s="448"/>
      <c r="AS4316" s="449"/>
      <c r="AT4316" s="452"/>
      <c r="AU4316" s="453"/>
      <c r="AV4316" s="456"/>
      <c r="AW4316" s="457"/>
      <c r="AX4316" s="448"/>
      <c r="AY4316" s="449"/>
      <c r="AZ4316" s="430"/>
      <c r="BA4316" s="431"/>
      <c r="BB4316" s="434"/>
      <c r="BC4316" s="435"/>
      <c r="BD4316" s="448"/>
      <c r="BE4316" s="449"/>
      <c r="BF4316" s="452"/>
      <c r="BG4316" s="453"/>
      <c r="BH4316" s="456"/>
      <c r="BI4316" s="457"/>
      <c r="BJ4316" s="448"/>
      <c r="BK4316" s="449"/>
      <c r="BL4316" s="409"/>
      <c r="BM4316" s="410"/>
      <c r="BN4316" s="411"/>
      <c r="BO4316" s="405"/>
      <c r="BP4316" s="405"/>
      <c r="BQ4316" s="53"/>
      <c r="BR4316" s="53"/>
      <c r="BS4316" s="779"/>
    </row>
    <row r="4317" spans="1:71" ht="21.75" customHeight="1" x14ac:dyDescent="0.25">
      <c r="A4317" s="779"/>
      <c r="B4317" s="414" t="str">
        <f>IF(ROSTER!B$30="","",ROSTER!B$30)</f>
        <v/>
      </c>
      <c r="C4317" s="416" t="str">
        <f>IF(ROSTER!C$30="","",ROSTER!C$30)</f>
        <v/>
      </c>
      <c r="D4317" s="417"/>
      <c r="E4317" s="418"/>
      <c r="F4317" s="420">
        <f>IF(E4317="y",1,IF(E4317="S",1,0))</f>
        <v>0</v>
      </c>
      <c r="G4317" s="422">
        <f>IF(E4317="S",1,0)</f>
        <v>0</v>
      </c>
      <c r="H4317" s="424"/>
      <c r="I4317" s="425"/>
      <c r="J4317" s="428"/>
      <c r="K4317" s="429"/>
      <c r="L4317" s="432"/>
      <c r="M4317" s="433"/>
      <c r="N4317" s="436">
        <f>L4317+J4317</f>
        <v>0</v>
      </c>
      <c r="O4317" s="437"/>
      <c r="P4317" s="428"/>
      <c r="Q4317" s="429"/>
      <c r="R4317" s="432"/>
      <c r="S4317" s="440"/>
      <c r="T4317" s="432"/>
      <c r="U4317" s="425"/>
      <c r="V4317" s="440"/>
      <c r="W4317" s="425"/>
      <c r="X4317" s="428"/>
      <c r="Y4317" s="425"/>
      <c r="Z4317" s="428"/>
      <c r="AA4317" s="425"/>
      <c r="AB4317" s="428"/>
      <c r="AC4317" s="429"/>
      <c r="AD4317" s="432"/>
      <c r="AE4317" s="433"/>
      <c r="AF4317" s="442">
        <f>IF(AB4317=0,0,(AD4317/AB4317)*100)</f>
        <v>0</v>
      </c>
      <c r="AG4317" s="443"/>
      <c r="AH4317" s="428"/>
      <c r="AI4317" s="429"/>
      <c r="AJ4317" s="432"/>
      <c r="AK4317" s="433"/>
      <c r="AL4317" s="446">
        <f>IF(AH4317=0,0,(AJ4317/AH4317)*100)</f>
        <v>0</v>
      </c>
      <c r="AM4317" s="447"/>
      <c r="AN4317" s="428"/>
      <c r="AO4317" s="429"/>
      <c r="AP4317" s="432"/>
      <c r="AQ4317" s="433"/>
      <c r="AR4317" s="446">
        <f>IF(AN4317=0,0,(AP4317/AN4317)*100)</f>
        <v>0</v>
      </c>
      <c r="AS4317" s="447"/>
      <c r="AT4317" s="450">
        <f>AB4317+AH4317+AN4317</f>
        <v>0</v>
      </c>
      <c r="AU4317" s="451"/>
      <c r="AV4317" s="454">
        <f>AD4317+AJ4317+AP4317</f>
        <v>0</v>
      </c>
      <c r="AW4317" s="455"/>
      <c r="AX4317" s="446">
        <f>IF(AT4317=0,0,(AV4317/AT4317)*100)</f>
        <v>0</v>
      </c>
      <c r="AY4317" s="447"/>
      <c r="AZ4317" s="428"/>
      <c r="BA4317" s="429"/>
      <c r="BB4317" s="432"/>
      <c r="BC4317" s="433"/>
      <c r="BD4317" s="446">
        <f>IF(AZ4317=0,0,(BB4317/AZ4317)*100)</f>
        <v>0</v>
      </c>
      <c r="BE4317" s="447"/>
      <c r="BF4317" s="450">
        <f>AT4317+AZ4317</f>
        <v>0</v>
      </c>
      <c r="BG4317" s="451"/>
      <c r="BH4317" s="454">
        <f>AV4317+BB4317</f>
        <v>0</v>
      </c>
      <c r="BI4317" s="455"/>
      <c r="BJ4317" s="446">
        <f>IF(BF4317=0,0,(BH4317/BF4317)*100)</f>
        <v>0</v>
      </c>
      <c r="BK4317" s="447"/>
      <c r="BL4317" s="406">
        <f>(AD4317*2)+(AJ4317*2)+(AP4317*3)+BB4317</f>
        <v>0</v>
      </c>
      <c r="BM4317" s="407"/>
      <c r="BN4317" s="408"/>
      <c r="BO4317" s="404" t="e">
        <f>(BL4317*BR$2468)+(N4317*BR$2469)+(X4317*BR$2470)+(R4317*BR$2471)+(V4317*BR$2472)+(Z4317*BR$2473)</f>
        <v>#REF!</v>
      </c>
      <c r="BP4317" s="404" t="e">
        <f>((AZ4317-BB4317)*BR$2475)+((AT4317-AV4317)*BR$2474)+(H4317*BR$2476)+(P4317*BR$2477)</f>
        <v>#REF!</v>
      </c>
      <c r="BQ4317" s="53"/>
      <c r="BR4317" s="53"/>
      <c r="BS4317" s="779"/>
    </row>
    <row r="4318" spans="1:71" ht="21.75" customHeight="1" x14ac:dyDescent="0.25">
      <c r="A4318" s="779"/>
      <c r="B4318" s="415"/>
      <c r="C4318" s="412" t="str">
        <f>IF(ROSTER!D$30="","",ROSTER!D$30)</f>
        <v/>
      </c>
      <c r="D4318" s="413"/>
      <c r="E4318" s="419"/>
      <c r="F4318" s="421"/>
      <c r="G4318" s="423"/>
      <c r="H4318" s="426"/>
      <c r="I4318" s="427"/>
      <c r="J4318" s="430"/>
      <c r="K4318" s="431"/>
      <c r="L4318" s="434"/>
      <c r="M4318" s="435"/>
      <c r="N4318" s="438" t="s">
        <v>14</v>
      </c>
      <c r="O4318" s="439"/>
      <c r="P4318" s="430"/>
      <c r="Q4318" s="431"/>
      <c r="R4318" s="434"/>
      <c r="S4318" s="441"/>
      <c r="T4318" s="434"/>
      <c r="U4318" s="427"/>
      <c r="V4318" s="441"/>
      <c r="W4318" s="427"/>
      <c r="X4318" s="430"/>
      <c r="Y4318" s="427"/>
      <c r="Z4318" s="430"/>
      <c r="AA4318" s="427"/>
      <c r="AB4318" s="430"/>
      <c r="AC4318" s="431"/>
      <c r="AD4318" s="434"/>
      <c r="AE4318" s="435"/>
      <c r="AF4318" s="444"/>
      <c r="AG4318" s="445"/>
      <c r="AH4318" s="430"/>
      <c r="AI4318" s="431"/>
      <c r="AJ4318" s="434"/>
      <c r="AK4318" s="435"/>
      <c r="AL4318" s="448"/>
      <c r="AM4318" s="449"/>
      <c r="AN4318" s="430"/>
      <c r="AO4318" s="431"/>
      <c r="AP4318" s="434"/>
      <c r="AQ4318" s="435"/>
      <c r="AR4318" s="448"/>
      <c r="AS4318" s="449"/>
      <c r="AT4318" s="452"/>
      <c r="AU4318" s="453"/>
      <c r="AV4318" s="456"/>
      <c r="AW4318" s="457"/>
      <c r="AX4318" s="448"/>
      <c r="AY4318" s="449"/>
      <c r="AZ4318" s="430"/>
      <c r="BA4318" s="431"/>
      <c r="BB4318" s="434"/>
      <c r="BC4318" s="435"/>
      <c r="BD4318" s="448"/>
      <c r="BE4318" s="449"/>
      <c r="BF4318" s="452"/>
      <c r="BG4318" s="453"/>
      <c r="BH4318" s="456"/>
      <c r="BI4318" s="457"/>
      <c r="BJ4318" s="448"/>
      <c r="BK4318" s="449"/>
      <c r="BL4318" s="409"/>
      <c r="BM4318" s="410"/>
      <c r="BN4318" s="411"/>
      <c r="BO4318" s="405"/>
      <c r="BP4318" s="405"/>
      <c r="BQ4318" s="53"/>
      <c r="BR4318" s="53"/>
      <c r="BS4318" s="779"/>
    </row>
    <row r="4319" spans="1:71" ht="21.75" customHeight="1" x14ac:dyDescent="0.25">
      <c r="A4319" s="779"/>
      <c r="B4319" s="414" t="str">
        <f>IF(ROSTER!B$32="","",ROSTER!B$32)</f>
        <v/>
      </c>
      <c r="C4319" s="416" t="str">
        <f>IF(ROSTER!C$32="","",ROSTER!C$32)</f>
        <v/>
      </c>
      <c r="D4319" s="417"/>
      <c r="E4319" s="418"/>
      <c r="F4319" s="420">
        <f>IF(E4319="y",1,IF(E4319="S",1,0))</f>
        <v>0</v>
      </c>
      <c r="G4319" s="422">
        <f>IF(E4319="S",1,0)</f>
        <v>0</v>
      </c>
      <c r="H4319" s="424"/>
      <c r="I4319" s="425"/>
      <c r="J4319" s="428"/>
      <c r="K4319" s="429"/>
      <c r="L4319" s="432"/>
      <c r="M4319" s="433"/>
      <c r="N4319" s="436">
        <f>L4319+J4319</f>
        <v>0</v>
      </c>
      <c r="O4319" s="437"/>
      <c r="P4319" s="428"/>
      <c r="Q4319" s="429"/>
      <c r="R4319" s="432"/>
      <c r="S4319" s="440"/>
      <c r="T4319" s="432"/>
      <c r="U4319" s="425"/>
      <c r="V4319" s="440"/>
      <c r="W4319" s="425"/>
      <c r="X4319" s="428"/>
      <c r="Y4319" s="425"/>
      <c r="Z4319" s="428"/>
      <c r="AA4319" s="425"/>
      <c r="AB4319" s="428"/>
      <c r="AC4319" s="429"/>
      <c r="AD4319" s="432"/>
      <c r="AE4319" s="433"/>
      <c r="AF4319" s="442">
        <f>IF(AB4319=0,0,(AD4319/AB4319)*100)</f>
        <v>0</v>
      </c>
      <c r="AG4319" s="443"/>
      <c r="AH4319" s="428"/>
      <c r="AI4319" s="429"/>
      <c r="AJ4319" s="432"/>
      <c r="AK4319" s="433"/>
      <c r="AL4319" s="446">
        <f>IF(AH4319=0,0,(AJ4319/AH4319)*100)</f>
        <v>0</v>
      </c>
      <c r="AM4319" s="447"/>
      <c r="AN4319" s="428"/>
      <c r="AO4319" s="429"/>
      <c r="AP4319" s="432"/>
      <c r="AQ4319" s="433"/>
      <c r="AR4319" s="446">
        <f>IF(AN4319=0,0,(AP4319/AN4319)*100)</f>
        <v>0</v>
      </c>
      <c r="AS4319" s="447"/>
      <c r="AT4319" s="450">
        <f>AB4319+AH4319+AN4319</f>
        <v>0</v>
      </c>
      <c r="AU4319" s="451"/>
      <c r="AV4319" s="454">
        <f>AD4319+AJ4319+AP4319</f>
        <v>0</v>
      </c>
      <c r="AW4319" s="455"/>
      <c r="AX4319" s="446">
        <f>IF(AT4319=0,0,(AV4319/AT4319)*100)</f>
        <v>0</v>
      </c>
      <c r="AY4319" s="447"/>
      <c r="AZ4319" s="428"/>
      <c r="BA4319" s="429"/>
      <c r="BB4319" s="432"/>
      <c r="BC4319" s="433"/>
      <c r="BD4319" s="446">
        <f>IF(AZ4319=0,0,(BB4319/AZ4319)*100)</f>
        <v>0</v>
      </c>
      <c r="BE4319" s="447"/>
      <c r="BF4319" s="450">
        <f>AT4319+AZ4319</f>
        <v>0</v>
      </c>
      <c r="BG4319" s="451"/>
      <c r="BH4319" s="454">
        <f>AV4319+BB4319</f>
        <v>0</v>
      </c>
      <c r="BI4319" s="455"/>
      <c r="BJ4319" s="446">
        <f>IF(BF4319=0,0,(BH4319/BF4319)*100)</f>
        <v>0</v>
      </c>
      <c r="BK4319" s="447"/>
      <c r="BL4319" s="406">
        <f>(AD4319*2)+(AJ4319*2)+(AP4319*3)+BB4319</f>
        <v>0</v>
      </c>
      <c r="BM4319" s="407"/>
      <c r="BN4319" s="408"/>
      <c r="BO4319" s="404" t="e">
        <f>(BL4319*BR$2468)+(N4319*BR$2469)+(X4319*BR$2470)+(R4319*BR$2471)+(V4319*BR$2472)+(Z4319*BR$2473)</f>
        <v>#REF!</v>
      </c>
      <c r="BP4319" s="404" t="e">
        <f>((AZ4319-BB4319)*BR$2475)+((AT4319-AV4319)*BR$2474)+(H4319*BR$2476)+(P4319*BR$2477)</f>
        <v>#REF!</v>
      </c>
      <c r="BQ4319" s="53"/>
      <c r="BR4319" s="53"/>
      <c r="BS4319" s="779"/>
    </row>
    <row r="4320" spans="1:71" ht="21.75" customHeight="1" x14ac:dyDescent="0.25">
      <c r="A4320" s="779"/>
      <c r="B4320" s="415"/>
      <c r="C4320" s="412" t="str">
        <f>IF(ROSTER!D$32="","",ROSTER!D$32)</f>
        <v/>
      </c>
      <c r="D4320" s="413"/>
      <c r="E4320" s="419"/>
      <c r="F4320" s="421"/>
      <c r="G4320" s="423"/>
      <c r="H4320" s="426"/>
      <c r="I4320" s="427"/>
      <c r="J4320" s="430"/>
      <c r="K4320" s="431"/>
      <c r="L4320" s="434"/>
      <c r="M4320" s="435"/>
      <c r="N4320" s="438" t="s">
        <v>14</v>
      </c>
      <c r="O4320" s="439"/>
      <c r="P4320" s="430"/>
      <c r="Q4320" s="431"/>
      <c r="R4320" s="434"/>
      <c r="S4320" s="441"/>
      <c r="T4320" s="434"/>
      <c r="U4320" s="427"/>
      <c r="V4320" s="441"/>
      <c r="W4320" s="427"/>
      <c r="X4320" s="430"/>
      <c r="Y4320" s="427"/>
      <c r="Z4320" s="430"/>
      <c r="AA4320" s="427"/>
      <c r="AB4320" s="430"/>
      <c r="AC4320" s="431"/>
      <c r="AD4320" s="434"/>
      <c r="AE4320" s="435"/>
      <c r="AF4320" s="444"/>
      <c r="AG4320" s="445"/>
      <c r="AH4320" s="430"/>
      <c r="AI4320" s="431"/>
      <c r="AJ4320" s="434"/>
      <c r="AK4320" s="435"/>
      <c r="AL4320" s="448"/>
      <c r="AM4320" s="449"/>
      <c r="AN4320" s="430"/>
      <c r="AO4320" s="431"/>
      <c r="AP4320" s="434"/>
      <c r="AQ4320" s="435"/>
      <c r="AR4320" s="448"/>
      <c r="AS4320" s="449"/>
      <c r="AT4320" s="452"/>
      <c r="AU4320" s="453"/>
      <c r="AV4320" s="456"/>
      <c r="AW4320" s="457"/>
      <c r="AX4320" s="448"/>
      <c r="AY4320" s="449"/>
      <c r="AZ4320" s="430"/>
      <c r="BA4320" s="431"/>
      <c r="BB4320" s="434"/>
      <c r="BC4320" s="435"/>
      <c r="BD4320" s="448"/>
      <c r="BE4320" s="449"/>
      <c r="BF4320" s="452"/>
      <c r="BG4320" s="453"/>
      <c r="BH4320" s="456"/>
      <c r="BI4320" s="457"/>
      <c r="BJ4320" s="448"/>
      <c r="BK4320" s="449"/>
      <c r="BL4320" s="409"/>
      <c r="BM4320" s="410"/>
      <c r="BN4320" s="411"/>
      <c r="BO4320" s="405"/>
      <c r="BP4320" s="405"/>
      <c r="BQ4320" s="53"/>
      <c r="BR4320" s="53"/>
      <c r="BS4320" s="779"/>
    </row>
    <row r="4321" spans="1:71" ht="21.75" customHeight="1" x14ac:dyDescent="0.25">
      <c r="A4321" s="779"/>
      <c r="B4321" s="414" t="str">
        <f>IF(ROSTER!B$34="","",ROSTER!B$34)</f>
        <v/>
      </c>
      <c r="C4321" s="416" t="str">
        <f>IF(ROSTER!C$34="","",ROSTER!C$34)</f>
        <v/>
      </c>
      <c r="D4321" s="417"/>
      <c r="E4321" s="418"/>
      <c r="F4321" s="420">
        <f>IF(E4321="y",1,IF(E4321="S",1,0))</f>
        <v>0</v>
      </c>
      <c r="G4321" s="422">
        <f>IF(E4321="S",1,0)</f>
        <v>0</v>
      </c>
      <c r="H4321" s="424"/>
      <c r="I4321" s="425"/>
      <c r="J4321" s="428"/>
      <c r="K4321" s="429"/>
      <c r="L4321" s="432"/>
      <c r="M4321" s="433"/>
      <c r="N4321" s="436">
        <f>L4321+J4321</f>
        <v>0</v>
      </c>
      <c r="O4321" s="437"/>
      <c r="P4321" s="428"/>
      <c r="Q4321" s="429"/>
      <c r="R4321" s="432"/>
      <c r="S4321" s="440"/>
      <c r="T4321" s="432"/>
      <c r="U4321" s="425"/>
      <c r="V4321" s="440"/>
      <c r="W4321" s="425"/>
      <c r="X4321" s="428"/>
      <c r="Y4321" s="425"/>
      <c r="Z4321" s="428"/>
      <c r="AA4321" s="425"/>
      <c r="AB4321" s="428"/>
      <c r="AC4321" s="429"/>
      <c r="AD4321" s="432"/>
      <c r="AE4321" s="433"/>
      <c r="AF4321" s="442">
        <f>IF(AB4321=0,0,(AD4321/AB4321)*100)</f>
        <v>0</v>
      </c>
      <c r="AG4321" s="443"/>
      <c r="AH4321" s="428"/>
      <c r="AI4321" s="429"/>
      <c r="AJ4321" s="432"/>
      <c r="AK4321" s="433"/>
      <c r="AL4321" s="446">
        <f>IF(AH4321=0,0,(AJ4321/AH4321)*100)</f>
        <v>0</v>
      </c>
      <c r="AM4321" s="447"/>
      <c r="AN4321" s="428"/>
      <c r="AO4321" s="429"/>
      <c r="AP4321" s="432"/>
      <c r="AQ4321" s="433"/>
      <c r="AR4321" s="446">
        <f>IF(AN4321=0,0,(AP4321/AN4321)*100)</f>
        <v>0</v>
      </c>
      <c r="AS4321" s="447"/>
      <c r="AT4321" s="450">
        <f>AB4321+AH4321+AN4321</f>
        <v>0</v>
      </c>
      <c r="AU4321" s="451"/>
      <c r="AV4321" s="454">
        <f>AD4321+AJ4321+AP4321</f>
        <v>0</v>
      </c>
      <c r="AW4321" s="455"/>
      <c r="AX4321" s="446">
        <f>IF(AT4321=0,0,(AV4321/AT4321)*100)</f>
        <v>0</v>
      </c>
      <c r="AY4321" s="447"/>
      <c r="AZ4321" s="428"/>
      <c r="BA4321" s="429"/>
      <c r="BB4321" s="432"/>
      <c r="BC4321" s="433"/>
      <c r="BD4321" s="446">
        <f>IF(AZ4321=0,0,(BB4321/AZ4321)*100)</f>
        <v>0</v>
      </c>
      <c r="BE4321" s="447"/>
      <c r="BF4321" s="450">
        <f>AT4321+AZ4321</f>
        <v>0</v>
      </c>
      <c r="BG4321" s="451"/>
      <c r="BH4321" s="454">
        <f>AV4321+BB4321</f>
        <v>0</v>
      </c>
      <c r="BI4321" s="455"/>
      <c r="BJ4321" s="446">
        <f>IF(BF4321=0,0,(BH4321/BF4321)*100)</f>
        <v>0</v>
      </c>
      <c r="BK4321" s="447"/>
      <c r="BL4321" s="406">
        <f>(AD4321*2)+(AJ4321*2)+(AP4321*3)+BB4321</f>
        <v>0</v>
      </c>
      <c r="BM4321" s="407"/>
      <c r="BN4321" s="408"/>
      <c r="BO4321" s="404" t="e">
        <f>(BL4321*BR$2468)+(N4321*BR$2469)+(X4321*BR$2470)+(R4321*BR$2471)+(V4321*BR$2472)+(Z4321*BR$2473)</f>
        <v>#REF!</v>
      </c>
      <c r="BP4321" s="404" t="e">
        <f>((AZ4321-BB4321)*BR$2475)+((AT4321-AV4321)*BR$2474)+(H4321*BR$2476)+(P4321*BR$2477)</f>
        <v>#REF!</v>
      </c>
      <c r="BQ4321" s="53"/>
      <c r="BR4321" s="53"/>
      <c r="BS4321" s="779"/>
    </row>
    <row r="4322" spans="1:71" ht="21.75" customHeight="1" x14ac:dyDescent="0.25">
      <c r="A4322" s="779"/>
      <c r="B4322" s="415"/>
      <c r="C4322" s="412" t="str">
        <f>IF(ROSTER!D$34="","",ROSTER!D$34)</f>
        <v/>
      </c>
      <c r="D4322" s="413"/>
      <c r="E4322" s="419"/>
      <c r="F4322" s="421"/>
      <c r="G4322" s="423"/>
      <c r="H4322" s="426"/>
      <c r="I4322" s="427"/>
      <c r="J4322" s="430"/>
      <c r="K4322" s="431"/>
      <c r="L4322" s="434"/>
      <c r="M4322" s="435"/>
      <c r="N4322" s="438" t="s">
        <v>14</v>
      </c>
      <c r="O4322" s="439"/>
      <c r="P4322" s="430"/>
      <c r="Q4322" s="431"/>
      <c r="R4322" s="434"/>
      <c r="S4322" s="441"/>
      <c r="T4322" s="434"/>
      <c r="U4322" s="427"/>
      <c r="V4322" s="441"/>
      <c r="W4322" s="427"/>
      <c r="X4322" s="430"/>
      <c r="Y4322" s="427"/>
      <c r="Z4322" s="430"/>
      <c r="AA4322" s="427"/>
      <c r="AB4322" s="430"/>
      <c r="AC4322" s="431"/>
      <c r="AD4322" s="434"/>
      <c r="AE4322" s="435"/>
      <c r="AF4322" s="444"/>
      <c r="AG4322" s="445"/>
      <c r="AH4322" s="430"/>
      <c r="AI4322" s="431"/>
      <c r="AJ4322" s="434"/>
      <c r="AK4322" s="435"/>
      <c r="AL4322" s="448"/>
      <c r="AM4322" s="449"/>
      <c r="AN4322" s="430"/>
      <c r="AO4322" s="431"/>
      <c r="AP4322" s="434"/>
      <c r="AQ4322" s="435"/>
      <c r="AR4322" s="448"/>
      <c r="AS4322" s="449"/>
      <c r="AT4322" s="452"/>
      <c r="AU4322" s="453"/>
      <c r="AV4322" s="456"/>
      <c r="AW4322" s="457"/>
      <c r="AX4322" s="448"/>
      <c r="AY4322" s="449"/>
      <c r="AZ4322" s="430"/>
      <c r="BA4322" s="431"/>
      <c r="BB4322" s="434"/>
      <c r="BC4322" s="435"/>
      <c r="BD4322" s="448"/>
      <c r="BE4322" s="449"/>
      <c r="BF4322" s="452"/>
      <c r="BG4322" s="453"/>
      <c r="BH4322" s="456"/>
      <c r="BI4322" s="457"/>
      <c r="BJ4322" s="448"/>
      <c r="BK4322" s="449"/>
      <c r="BL4322" s="409"/>
      <c r="BM4322" s="410"/>
      <c r="BN4322" s="411"/>
      <c r="BO4322" s="405"/>
      <c r="BP4322" s="405"/>
      <c r="BQ4322" s="53"/>
      <c r="BR4322" s="53"/>
      <c r="BS4322" s="779"/>
    </row>
    <row r="4323" spans="1:71" ht="21.75" customHeight="1" x14ac:dyDescent="0.25">
      <c r="A4323" s="779"/>
      <c r="B4323" s="414" t="str">
        <f>IF(ROSTER!B$36="","",ROSTER!B$36)</f>
        <v/>
      </c>
      <c r="C4323" s="416" t="str">
        <f>IF(ROSTER!C$36="","",ROSTER!C$36)</f>
        <v/>
      </c>
      <c r="D4323" s="417"/>
      <c r="E4323" s="418"/>
      <c r="F4323" s="420">
        <f>IF(E4323="y",1,IF(E4323="S",1,0))</f>
        <v>0</v>
      </c>
      <c r="G4323" s="422">
        <f>IF(E4323="S",1,0)</f>
        <v>0</v>
      </c>
      <c r="H4323" s="424"/>
      <c r="I4323" s="425"/>
      <c r="J4323" s="428"/>
      <c r="K4323" s="429"/>
      <c r="L4323" s="432"/>
      <c r="M4323" s="433"/>
      <c r="N4323" s="436">
        <f>L4323+J4323</f>
        <v>0</v>
      </c>
      <c r="O4323" s="437"/>
      <c r="P4323" s="428"/>
      <c r="Q4323" s="429"/>
      <c r="R4323" s="432"/>
      <c r="S4323" s="440"/>
      <c r="T4323" s="432"/>
      <c r="U4323" s="425"/>
      <c r="V4323" s="440"/>
      <c r="W4323" s="425"/>
      <c r="X4323" s="428"/>
      <c r="Y4323" s="425"/>
      <c r="Z4323" s="428"/>
      <c r="AA4323" s="425"/>
      <c r="AB4323" s="428"/>
      <c r="AC4323" s="429"/>
      <c r="AD4323" s="432"/>
      <c r="AE4323" s="433"/>
      <c r="AF4323" s="442">
        <f>IF(AB4323=0,0,(AD4323/AB4323)*100)</f>
        <v>0</v>
      </c>
      <c r="AG4323" s="443"/>
      <c r="AH4323" s="428"/>
      <c r="AI4323" s="429"/>
      <c r="AJ4323" s="432"/>
      <c r="AK4323" s="433"/>
      <c r="AL4323" s="446">
        <f>IF(AH4323=0,0,(AJ4323/AH4323)*100)</f>
        <v>0</v>
      </c>
      <c r="AM4323" s="447"/>
      <c r="AN4323" s="428"/>
      <c r="AO4323" s="429"/>
      <c r="AP4323" s="432"/>
      <c r="AQ4323" s="433"/>
      <c r="AR4323" s="446">
        <f>IF(AN4323=0,0,(AP4323/AN4323)*100)</f>
        <v>0</v>
      </c>
      <c r="AS4323" s="447"/>
      <c r="AT4323" s="450">
        <f>AB4323+AH4323+AN4323</f>
        <v>0</v>
      </c>
      <c r="AU4323" s="451"/>
      <c r="AV4323" s="454">
        <f>AD4323+AJ4323+AP4323</f>
        <v>0</v>
      </c>
      <c r="AW4323" s="455"/>
      <c r="AX4323" s="446">
        <f>IF(AT4323=0,0,(AV4323/AT4323)*100)</f>
        <v>0</v>
      </c>
      <c r="AY4323" s="447"/>
      <c r="AZ4323" s="428"/>
      <c r="BA4323" s="429"/>
      <c r="BB4323" s="432"/>
      <c r="BC4323" s="433"/>
      <c r="BD4323" s="446">
        <f>IF(AZ4323=0,0,(BB4323/AZ4323)*100)</f>
        <v>0</v>
      </c>
      <c r="BE4323" s="447"/>
      <c r="BF4323" s="450">
        <f>AT4323+AZ4323</f>
        <v>0</v>
      </c>
      <c r="BG4323" s="451"/>
      <c r="BH4323" s="454">
        <f>AV4323+BB4323</f>
        <v>0</v>
      </c>
      <c r="BI4323" s="455"/>
      <c r="BJ4323" s="446">
        <f>IF(BF4323=0,0,(BH4323/BF4323)*100)</f>
        <v>0</v>
      </c>
      <c r="BK4323" s="447"/>
      <c r="BL4323" s="406">
        <f>(AD4323*2)+(AJ4323*2)+(AP4323*3)+BB4323</f>
        <v>0</v>
      </c>
      <c r="BM4323" s="407"/>
      <c r="BN4323" s="408"/>
      <c r="BO4323" s="404" t="e">
        <f>(BL4323*BR$2468)+(N4323*BR$2469)+(X4323*BR$2470)+(R4323*BR$2471)+(V4323*BR$2472)+(Z4323*BR$2473)</f>
        <v>#REF!</v>
      </c>
      <c r="BP4323" s="404" t="e">
        <f>((AZ4323-BB4323)*BR$2475)+((AT4323-AV4323)*BR$2474)+(H4323*BR$2476)+(P4323*BR$2477)</f>
        <v>#REF!</v>
      </c>
      <c r="BQ4323" s="53"/>
      <c r="BR4323" s="53"/>
      <c r="BS4323" s="779"/>
    </row>
    <row r="4324" spans="1:71" ht="21.75" customHeight="1" x14ac:dyDescent="0.25">
      <c r="A4324" s="779"/>
      <c r="B4324" s="415"/>
      <c r="C4324" s="412" t="str">
        <f>IF(ROSTER!D$36="","",ROSTER!D$36)</f>
        <v/>
      </c>
      <c r="D4324" s="413"/>
      <c r="E4324" s="419"/>
      <c r="F4324" s="421"/>
      <c r="G4324" s="423"/>
      <c r="H4324" s="426"/>
      <c r="I4324" s="427"/>
      <c r="J4324" s="430"/>
      <c r="K4324" s="431"/>
      <c r="L4324" s="434"/>
      <c r="M4324" s="435"/>
      <c r="N4324" s="438" t="s">
        <v>14</v>
      </c>
      <c r="O4324" s="439"/>
      <c r="P4324" s="430"/>
      <c r="Q4324" s="431"/>
      <c r="R4324" s="434"/>
      <c r="S4324" s="441"/>
      <c r="T4324" s="434"/>
      <c r="U4324" s="427"/>
      <c r="V4324" s="441"/>
      <c r="W4324" s="427"/>
      <c r="X4324" s="430"/>
      <c r="Y4324" s="427"/>
      <c r="Z4324" s="430"/>
      <c r="AA4324" s="427"/>
      <c r="AB4324" s="430"/>
      <c r="AC4324" s="431"/>
      <c r="AD4324" s="434"/>
      <c r="AE4324" s="435"/>
      <c r="AF4324" s="444"/>
      <c r="AG4324" s="445"/>
      <c r="AH4324" s="430"/>
      <c r="AI4324" s="431"/>
      <c r="AJ4324" s="434"/>
      <c r="AK4324" s="435"/>
      <c r="AL4324" s="448"/>
      <c r="AM4324" s="449"/>
      <c r="AN4324" s="430"/>
      <c r="AO4324" s="431"/>
      <c r="AP4324" s="434"/>
      <c r="AQ4324" s="435"/>
      <c r="AR4324" s="448"/>
      <c r="AS4324" s="449"/>
      <c r="AT4324" s="452"/>
      <c r="AU4324" s="453"/>
      <c r="AV4324" s="456"/>
      <c r="AW4324" s="457"/>
      <c r="AX4324" s="448"/>
      <c r="AY4324" s="449"/>
      <c r="AZ4324" s="430"/>
      <c r="BA4324" s="431"/>
      <c r="BB4324" s="434"/>
      <c r="BC4324" s="435"/>
      <c r="BD4324" s="448"/>
      <c r="BE4324" s="449"/>
      <c r="BF4324" s="452"/>
      <c r="BG4324" s="453"/>
      <c r="BH4324" s="456"/>
      <c r="BI4324" s="457"/>
      <c r="BJ4324" s="448"/>
      <c r="BK4324" s="449"/>
      <c r="BL4324" s="409"/>
      <c r="BM4324" s="410"/>
      <c r="BN4324" s="411"/>
      <c r="BO4324" s="405"/>
      <c r="BP4324" s="405"/>
      <c r="BQ4324" s="53"/>
      <c r="BR4324" s="53"/>
      <c r="BS4324" s="779"/>
    </row>
    <row r="4325" spans="1:71" ht="21.75" customHeight="1" x14ac:dyDescent="0.25">
      <c r="A4325" s="779"/>
      <c r="B4325" s="414" t="str">
        <f>IF(ROSTER!B$38="","",ROSTER!B$38)</f>
        <v/>
      </c>
      <c r="C4325" s="416" t="str">
        <f>IF(ROSTER!C$38="","",ROSTER!C$38)</f>
        <v/>
      </c>
      <c r="D4325" s="417"/>
      <c r="E4325" s="418"/>
      <c r="F4325" s="420">
        <f>IF(E4325="y",1,IF(E4325="S",1,0))</f>
        <v>0</v>
      </c>
      <c r="G4325" s="422">
        <f>IF(E4325="S",1,0)</f>
        <v>0</v>
      </c>
      <c r="H4325" s="424"/>
      <c r="I4325" s="425"/>
      <c r="J4325" s="428"/>
      <c r="K4325" s="429"/>
      <c r="L4325" s="432"/>
      <c r="M4325" s="433"/>
      <c r="N4325" s="436">
        <f>L4325+J4325</f>
        <v>0</v>
      </c>
      <c r="O4325" s="437"/>
      <c r="P4325" s="428"/>
      <c r="Q4325" s="429"/>
      <c r="R4325" s="432"/>
      <c r="S4325" s="440"/>
      <c r="T4325" s="432"/>
      <c r="U4325" s="425"/>
      <c r="V4325" s="440"/>
      <c r="W4325" s="425"/>
      <c r="X4325" s="428"/>
      <c r="Y4325" s="425"/>
      <c r="Z4325" s="428"/>
      <c r="AA4325" s="425"/>
      <c r="AB4325" s="428"/>
      <c r="AC4325" s="429"/>
      <c r="AD4325" s="432"/>
      <c r="AE4325" s="433"/>
      <c r="AF4325" s="442">
        <f>IF(AB4325=0,0,(AD4325/AB4325)*100)</f>
        <v>0</v>
      </c>
      <c r="AG4325" s="443"/>
      <c r="AH4325" s="428"/>
      <c r="AI4325" s="429"/>
      <c r="AJ4325" s="432"/>
      <c r="AK4325" s="433"/>
      <c r="AL4325" s="446">
        <f>IF(AH4325=0,0,(AJ4325/AH4325)*100)</f>
        <v>0</v>
      </c>
      <c r="AM4325" s="447"/>
      <c r="AN4325" s="428"/>
      <c r="AO4325" s="429"/>
      <c r="AP4325" s="432"/>
      <c r="AQ4325" s="433"/>
      <c r="AR4325" s="446">
        <f>IF(AN4325=0,0,(AP4325/AN4325)*100)</f>
        <v>0</v>
      </c>
      <c r="AS4325" s="447"/>
      <c r="AT4325" s="450">
        <f>AB4325+AH4325+AN4325</f>
        <v>0</v>
      </c>
      <c r="AU4325" s="451"/>
      <c r="AV4325" s="454">
        <f>AD4325+AJ4325+AP4325</f>
        <v>0</v>
      </c>
      <c r="AW4325" s="455"/>
      <c r="AX4325" s="446">
        <f>IF(AT4325=0,0,(AV4325/AT4325)*100)</f>
        <v>0</v>
      </c>
      <c r="AY4325" s="447"/>
      <c r="AZ4325" s="428"/>
      <c r="BA4325" s="429"/>
      <c r="BB4325" s="432"/>
      <c r="BC4325" s="433"/>
      <c r="BD4325" s="446">
        <f>IF(AZ4325=0,0,(BB4325/AZ4325)*100)</f>
        <v>0</v>
      </c>
      <c r="BE4325" s="447"/>
      <c r="BF4325" s="450">
        <f>AT4325+AZ4325</f>
        <v>0</v>
      </c>
      <c r="BG4325" s="451"/>
      <c r="BH4325" s="454">
        <f>AV4325+BB4325</f>
        <v>0</v>
      </c>
      <c r="BI4325" s="455"/>
      <c r="BJ4325" s="446">
        <f>IF(BF4325=0,0,(BH4325/BF4325)*100)</f>
        <v>0</v>
      </c>
      <c r="BK4325" s="447"/>
      <c r="BL4325" s="406">
        <f>(AD4325*2)+(AJ4325*2)+(AP4325*3)+BB4325</f>
        <v>0</v>
      </c>
      <c r="BM4325" s="407"/>
      <c r="BN4325" s="408"/>
      <c r="BO4325" s="404" t="e">
        <f>(BL4325*BR$2468)+(N4325*BR$2469)+(X4325*BR$2470)+(R4325*BR$2471)+(V4325*BR$2472)+(Z4325*BR$2473)</f>
        <v>#REF!</v>
      </c>
      <c r="BP4325" s="404" t="e">
        <f>((AZ4325-BB4325)*BR$2475)+((AT4325-AV4325)*BR$2474)+(H4325*BR$2476)+(P4325*BR$2477)</f>
        <v>#REF!</v>
      </c>
      <c r="BQ4325" s="53"/>
      <c r="BR4325" s="53"/>
      <c r="BS4325" s="779"/>
    </row>
    <row r="4326" spans="1:71" ht="21.75" customHeight="1" x14ac:dyDescent="0.25">
      <c r="A4326" s="779"/>
      <c r="B4326" s="415"/>
      <c r="C4326" s="412" t="str">
        <f>IF(ROSTER!D$38="","",ROSTER!D$38)</f>
        <v/>
      </c>
      <c r="D4326" s="413"/>
      <c r="E4326" s="419"/>
      <c r="F4326" s="421"/>
      <c r="G4326" s="423"/>
      <c r="H4326" s="426"/>
      <c r="I4326" s="427"/>
      <c r="J4326" s="430"/>
      <c r="K4326" s="431"/>
      <c r="L4326" s="434"/>
      <c r="M4326" s="435"/>
      <c r="N4326" s="438" t="s">
        <v>14</v>
      </c>
      <c r="O4326" s="439"/>
      <c r="P4326" s="430"/>
      <c r="Q4326" s="431"/>
      <c r="R4326" s="434"/>
      <c r="S4326" s="441"/>
      <c r="T4326" s="434"/>
      <c r="U4326" s="427"/>
      <c r="V4326" s="441"/>
      <c r="W4326" s="427"/>
      <c r="X4326" s="430"/>
      <c r="Y4326" s="427"/>
      <c r="Z4326" s="430"/>
      <c r="AA4326" s="427"/>
      <c r="AB4326" s="430"/>
      <c r="AC4326" s="431"/>
      <c r="AD4326" s="434"/>
      <c r="AE4326" s="435"/>
      <c r="AF4326" s="444"/>
      <c r="AG4326" s="445"/>
      <c r="AH4326" s="430"/>
      <c r="AI4326" s="431"/>
      <c r="AJ4326" s="434"/>
      <c r="AK4326" s="435"/>
      <c r="AL4326" s="448"/>
      <c r="AM4326" s="449"/>
      <c r="AN4326" s="430"/>
      <c r="AO4326" s="431"/>
      <c r="AP4326" s="434"/>
      <c r="AQ4326" s="435"/>
      <c r="AR4326" s="448"/>
      <c r="AS4326" s="449"/>
      <c r="AT4326" s="452"/>
      <c r="AU4326" s="453"/>
      <c r="AV4326" s="456"/>
      <c r="AW4326" s="457"/>
      <c r="AX4326" s="448"/>
      <c r="AY4326" s="449"/>
      <c r="AZ4326" s="430"/>
      <c r="BA4326" s="431"/>
      <c r="BB4326" s="434"/>
      <c r="BC4326" s="435"/>
      <c r="BD4326" s="448"/>
      <c r="BE4326" s="449"/>
      <c r="BF4326" s="452"/>
      <c r="BG4326" s="453"/>
      <c r="BH4326" s="456"/>
      <c r="BI4326" s="457"/>
      <c r="BJ4326" s="448"/>
      <c r="BK4326" s="449"/>
      <c r="BL4326" s="409"/>
      <c r="BM4326" s="410"/>
      <c r="BN4326" s="411"/>
      <c r="BO4326" s="405"/>
      <c r="BP4326" s="405"/>
      <c r="BQ4326" s="53"/>
      <c r="BR4326" s="53"/>
      <c r="BS4326" s="779"/>
    </row>
    <row r="4327" spans="1:71" ht="21.75" customHeight="1" x14ac:dyDescent="0.25">
      <c r="A4327" s="779"/>
      <c r="B4327" s="414" t="str">
        <f>IF(ROSTER!B$40="","",ROSTER!B$40)</f>
        <v/>
      </c>
      <c r="C4327" s="416" t="str">
        <f>IF(ROSTER!C$40="","",ROSTER!C$40)</f>
        <v/>
      </c>
      <c r="D4327" s="417"/>
      <c r="E4327" s="418"/>
      <c r="F4327" s="420">
        <f>IF(E4327="y",1,IF(E4327="S",1,0))</f>
        <v>0</v>
      </c>
      <c r="G4327" s="422">
        <f>IF(E4327="S",1,0)</f>
        <v>0</v>
      </c>
      <c r="H4327" s="424"/>
      <c r="I4327" s="425"/>
      <c r="J4327" s="428"/>
      <c r="K4327" s="429"/>
      <c r="L4327" s="432"/>
      <c r="M4327" s="433"/>
      <c r="N4327" s="436">
        <f>L4327+J4327</f>
        <v>0</v>
      </c>
      <c r="O4327" s="437"/>
      <c r="P4327" s="428"/>
      <c r="Q4327" s="429"/>
      <c r="R4327" s="432"/>
      <c r="S4327" s="440"/>
      <c r="T4327" s="432"/>
      <c r="U4327" s="425"/>
      <c r="V4327" s="440"/>
      <c r="W4327" s="425"/>
      <c r="X4327" s="428"/>
      <c r="Y4327" s="425"/>
      <c r="Z4327" s="428"/>
      <c r="AA4327" s="425"/>
      <c r="AB4327" s="428"/>
      <c r="AC4327" s="429"/>
      <c r="AD4327" s="432"/>
      <c r="AE4327" s="433"/>
      <c r="AF4327" s="442">
        <f>IF(AB4327=0,0,(AD4327/AB4327)*100)</f>
        <v>0</v>
      </c>
      <c r="AG4327" s="443"/>
      <c r="AH4327" s="428"/>
      <c r="AI4327" s="429"/>
      <c r="AJ4327" s="432"/>
      <c r="AK4327" s="433"/>
      <c r="AL4327" s="446">
        <f>IF(AH4327=0,0,(AJ4327/AH4327)*100)</f>
        <v>0</v>
      </c>
      <c r="AM4327" s="447"/>
      <c r="AN4327" s="428"/>
      <c r="AO4327" s="429"/>
      <c r="AP4327" s="432"/>
      <c r="AQ4327" s="433"/>
      <c r="AR4327" s="446">
        <f>IF(AN4327=0,0,(AP4327/AN4327)*100)</f>
        <v>0</v>
      </c>
      <c r="AS4327" s="447"/>
      <c r="AT4327" s="450">
        <f>AB4327+AH4327+AN4327</f>
        <v>0</v>
      </c>
      <c r="AU4327" s="451"/>
      <c r="AV4327" s="454">
        <f>AD4327+AJ4327+AP4327</f>
        <v>0</v>
      </c>
      <c r="AW4327" s="455"/>
      <c r="AX4327" s="446">
        <f>IF(AT4327=0,0,(AV4327/AT4327)*100)</f>
        <v>0</v>
      </c>
      <c r="AY4327" s="447"/>
      <c r="AZ4327" s="428"/>
      <c r="BA4327" s="429"/>
      <c r="BB4327" s="432"/>
      <c r="BC4327" s="433"/>
      <c r="BD4327" s="446">
        <f>IF(AZ4327=0,0,(BB4327/AZ4327)*100)</f>
        <v>0</v>
      </c>
      <c r="BE4327" s="447"/>
      <c r="BF4327" s="450">
        <f>AT4327+AZ4327</f>
        <v>0</v>
      </c>
      <c r="BG4327" s="451"/>
      <c r="BH4327" s="454">
        <f>AV4327+BB4327</f>
        <v>0</v>
      </c>
      <c r="BI4327" s="455"/>
      <c r="BJ4327" s="446">
        <f>IF(BF4327=0,0,(BH4327/BF4327)*100)</f>
        <v>0</v>
      </c>
      <c r="BK4327" s="447"/>
      <c r="BL4327" s="406">
        <f>(AD4327*2)+(AJ4327*2)+(AP4327*3)+BB4327</f>
        <v>0</v>
      </c>
      <c r="BM4327" s="407"/>
      <c r="BN4327" s="408"/>
      <c r="BO4327" s="404" t="e">
        <f>(BL4327*BR$2468)+(N4327*BR$2469)+(X4327*BR$2470)+(R4327*BR$2471)+(V4327*BR$2472)+(Z4327*BR$2473)</f>
        <v>#REF!</v>
      </c>
      <c r="BP4327" s="404" t="e">
        <f>((AZ4327-BB4327)*BR$2475)+((AT4327-AV4327)*BR$2474)+(H4327*BR$2476)+(P4327*BR$2477)</f>
        <v>#REF!</v>
      </c>
      <c r="BQ4327" s="53"/>
      <c r="BR4327" s="53"/>
      <c r="BS4327" s="779"/>
    </row>
    <row r="4328" spans="1:71" ht="21.75" customHeight="1" x14ac:dyDescent="0.25">
      <c r="A4328" s="779"/>
      <c r="B4328" s="415"/>
      <c r="C4328" s="412" t="str">
        <f>IF(ROSTER!D$40="","",ROSTER!D$40)</f>
        <v/>
      </c>
      <c r="D4328" s="413"/>
      <c r="E4328" s="419"/>
      <c r="F4328" s="421"/>
      <c r="G4328" s="423"/>
      <c r="H4328" s="426"/>
      <c r="I4328" s="427"/>
      <c r="J4328" s="430"/>
      <c r="K4328" s="431"/>
      <c r="L4328" s="434"/>
      <c r="M4328" s="435"/>
      <c r="N4328" s="438" t="s">
        <v>14</v>
      </c>
      <c r="O4328" s="439"/>
      <c r="P4328" s="430"/>
      <c r="Q4328" s="431"/>
      <c r="R4328" s="434"/>
      <c r="S4328" s="441"/>
      <c r="T4328" s="434"/>
      <c r="U4328" s="427"/>
      <c r="V4328" s="441"/>
      <c r="W4328" s="427"/>
      <c r="X4328" s="430"/>
      <c r="Y4328" s="427"/>
      <c r="Z4328" s="430"/>
      <c r="AA4328" s="427"/>
      <c r="AB4328" s="430"/>
      <c r="AC4328" s="431"/>
      <c r="AD4328" s="434"/>
      <c r="AE4328" s="435"/>
      <c r="AF4328" s="444"/>
      <c r="AG4328" s="445"/>
      <c r="AH4328" s="430"/>
      <c r="AI4328" s="431"/>
      <c r="AJ4328" s="434"/>
      <c r="AK4328" s="435"/>
      <c r="AL4328" s="448"/>
      <c r="AM4328" s="449"/>
      <c r="AN4328" s="430"/>
      <c r="AO4328" s="431"/>
      <c r="AP4328" s="434"/>
      <c r="AQ4328" s="435"/>
      <c r="AR4328" s="448"/>
      <c r="AS4328" s="449"/>
      <c r="AT4328" s="452"/>
      <c r="AU4328" s="453"/>
      <c r="AV4328" s="456"/>
      <c r="AW4328" s="457"/>
      <c r="AX4328" s="448"/>
      <c r="AY4328" s="449"/>
      <c r="AZ4328" s="430"/>
      <c r="BA4328" s="431"/>
      <c r="BB4328" s="434"/>
      <c r="BC4328" s="435"/>
      <c r="BD4328" s="448"/>
      <c r="BE4328" s="449"/>
      <c r="BF4328" s="452"/>
      <c r="BG4328" s="453"/>
      <c r="BH4328" s="456"/>
      <c r="BI4328" s="457"/>
      <c r="BJ4328" s="448"/>
      <c r="BK4328" s="449"/>
      <c r="BL4328" s="409"/>
      <c r="BM4328" s="410"/>
      <c r="BN4328" s="411"/>
      <c r="BO4328" s="405"/>
      <c r="BP4328" s="405"/>
      <c r="BQ4328" s="53"/>
      <c r="BR4328" s="53"/>
      <c r="BS4328" s="779"/>
    </row>
    <row r="4329" spans="1:71" ht="21.75" customHeight="1" x14ac:dyDescent="0.25">
      <c r="A4329" s="779"/>
      <c r="B4329" s="414" t="str">
        <f>IF(ROSTER!B$42="","",ROSTER!B$42)</f>
        <v/>
      </c>
      <c r="C4329" s="416" t="str">
        <f>IF(ROSTER!C$42="","",ROSTER!C$42)</f>
        <v/>
      </c>
      <c r="D4329" s="417"/>
      <c r="E4329" s="418"/>
      <c r="F4329" s="420">
        <f>IF(E4329="y",1,IF(E4329="S",1,0))</f>
        <v>0</v>
      </c>
      <c r="G4329" s="422">
        <f>IF(E4329="S",1,0)</f>
        <v>0</v>
      </c>
      <c r="H4329" s="424"/>
      <c r="I4329" s="425"/>
      <c r="J4329" s="428"/>
      <c r="K4329" s="429"/>
      <c r="L4329" s="432"/>
      <c r="M4329" s="433"/>
      <c r="N4329" s="436">
        <f>L4329+J4329</f>
        <v>0</v>
      </c>
      <c r="O4329" s="437"/>
      <c r="P4329" s="428"/>
      <c r="Q4329" s="429"/>
      <c r="R4329" s="432"/>
      <c r="S4329" s="440"/>
      <c r="T4329" s="432"/>
      <c r="U4329" s="425"/>
      <c r="V4329" s="440"/>
      <c r="W4329" s="425"/>
      <c r="X4329" s="428"/>
      <c r="Y4329" s="425"/>
      <c r="Z4329" s="428"/>
      <c r="AA4329" s="425"/>
      <c r="AB4329" s="428"/>
      <c r="AC4329" s="429"/>
      <c r="AD4329" s="432"/>
      <c r="AE4329" s="433"/>
      <c r="AF4329" s="442">
        <f>IF(AB4329=0,0,(AD4329/AB4329)*100)</f>
        <v>0</v>
      </c>
      <c r="AG4329" s="443"/>
      <c r="AH4329" s="428"/>
      <c r="AI4329" s="429"/>
      <c r="AJ4329" s="432"/>
      <c r="AK4329" s="433"/>
      <c r="AL4329" s="446">
        <f>IF(AH4329=0,0,(AJ4329/AH4329)*100)</f>
        <v>0</v>
      </c>
      <c r="AM4329" s="447"/>
      <c r="AN4329" s="428"/>
      <c r="AO4329" s="429"/>
      <c r="AP4329" s="432"/>
      <c r="AQ4329" s="433"/>
      <c r="AR4329" s="446">
        <f>IF(AN4329=0,0,(AP4329/AN4329)*100)</f>
        <v>0</v>
      </c>
      <c r="AS4329" s="447"/>
      <c r="AT4329" s="450">
        <f>AB4329+AH4329+AN4329</f>
        <v>0</v>
      </c>
      <c r="AU4329" s="451"/>
      <c r="AV4329" s="454">
        <f>AD4329+AJ4329+AP4329</f>
        <v>0</v>
      </c>
      <c r="AW4329" s="455"/>
      <c r="AX4329" s="446">
        <f>IF(AT4329=0,0,(AV4329/AT4329)*100)</f>
        <v>0</v>
      </c>
      <c r="AY4329" s="447"/>
      <c r="AZ4329" s="428"/>
      <c r="BA4329" s="429"/>
      <c r="BB4329" s="432"/>
      <c r="BC4329" s="433"/>
      <c r="BD4329" s="446">
        <f>IF(AZ4329=0,0,(BB4329/AZ4329)*100)</f>
        <v>0</v>
      </c>
      <c r="BE4329" s="447"/>
      <c r="BF4329" s="450">
        <f>AT4329+AZ4329</f>
        <v>0</v>
      </c>
      <c r="BG4329" s="451"/>
      <c r="BH4329" s="454">
        <f>AV4329+BB4329</f>
        <v>0</v>
      </c>
      <c r="BI4329" s="455"/>
      <c r="BJ4329" s="446">
        <f>IF(BF4329=0,0,(BH4329/BF4329)*100)</f>
        <v>0</v>
      </c>
      <c r="BK4329" s="447"/>
      <c r="BL4329" s="406">
        <f>(AD4329*2)+(AJ4329*2)+(AP4329*3)+BB4329</f>
        <v>0</v>
      </c>
      <c r="BM4329" s="407"/>
      <c r="BN4329" s="408"/>
      <c r="BO4329" s="404" t="e">
        <f>(BL4329*BR$2468)+(N4329*BR$2469)+(X4329*BR$2470)+(R4329*BR$2471)+(V4329*BR$2472)+(Z4329*BR$2473)</f>
        <v>#REF!</v>
      </c>
      <c r="BP4329" s="404" t="e">
        <f>((AZ4329-BB4329)*BR$2475)+((AT4329-AV4329)*BR$2474)+(H4329*BR$2476)+(P4329*BR$2477)</f>
        <v>#REF!</v>
      </c>
      <c r="BQ4329" s="53"/>
      <c r="BR4329" s="53"/>
      <c r="BS4329" s="779"/>
    </row>
    <row r="4330" spans="1:71" ht="21.75" customHeight="1" thickBot="1" x14ac:dyDescent="0.3">
      <c r="A4330" s="779"/>
      <c r="B4330" s="415"/>
      <c r="C4330" s="412" t="str">
        <f>IF(ROSTER!D$42="","",ROSTER!D$42)</f>
        <v/>
      </c>
      <c r="D4330" s="413"/>
      <c r="E4330" s="419"/>
      <c r="F4330" s="421"/>
      <c r="G4330" s="423"/>
      <c r="H4330" s="426"/>
      <c r="I4330" s="427"/>
      <c r="J4330" s="430"/>
      <c r="K4330" s="431"/>
      <c r="L4330" s="434"/>
      <c r="M4330" s="435"/>
      <c r="N4330" s="438" t="s">
        <v>14</v>
      </c>
      <c r="O4330" s="439"/>
      <c r="P4330" s="430"/>
      <c r="Q4330" s="431"/>
      <c r="R4330" s="434"/>
      <c r="S4330" s="441"/>
      <c r="T4330" s="434"/>
      <c r="U4330" s="427"/>
      <c r="V4330" s="441"/>
      <c r="W4330" s="427"/>
      <c r="X4330" s="430"/>
      <c r="Y4330" s="427"/>
      <c r="Z4330" s="430"/>
      <c r="AA4330" s="427"/>
      <c r="AB4330" s="430"/>
      <c r="AC4330" s="431"/>
      <c r="AD4330" s="434"/>
      <c r="AE4330" s="435"/>
      <c r="AF4330" s="444"/>
      <c r="AG4330" s="445"/>
      <c r="AH4330" s="430"/>
      <c r="AI4330" s="431"/>
      <c r="AJ4330" s="434"/>
      <c r="AK4330" s="435"/>
      <c r="AL4330" s="448"/>
      <c r="AM4330" s="449"/>
      <c r="AN4330" s="430"/>
      <c r="AO4330" s="431"/>
      <c r="AP4330" s="434"/>
      <c r="AQ4330" s="435"/>
      <c r="AR4330" s="448"/>
      <c r="AS4330" s="449"/>
      <c r="AT4330" s="452"/>
      <c r="AU4330" s="453"/>
      <c r="AV4330" s="456"/>
      <c r="AW4330" s="457"/>
      <c r="AX4330" s="448"/>
      <c r="AY4330" s="449"/>
      <c r="AZ4330" s="430"/>
      <c r="BA4330" s="431"/>
      <c r="BB4330" s="434"/>
      <c r="BC4330" s="435"/>
      <c r="BD4330" s="448"/>
      <c r="BE4330" s="449"/>
      <c r="BF4330" s="452"/>
      <c r="BG4330" s="453"/>
      <c r="BH4330" s="456"/>
      <c r="BI4330" s="457"/>
      <c r="BJ4330" s="448"/>
      <c r="BK4330" s="449"/>
      <c r="BL4330" s="409"/>
      <c r="BM4330" s="410"/>
      <c r="BN4330" s="411"/>
      <c r="BO4330" s="405"/>
      <c r="BP4330" s="405"/>
      <c r="BQ4330" s="53"/>
      <c r="BR4330" s="53"/>
      <c r="BS4330" s="779"/>
    </row>
    <row r="4331" spans="1:71" ht="21.75" hidden="1" customHeight="1" x14ac:dyDescent="0.3">
      <c r="A4331" s="779"/>
      <c r="B4331" s="414" t="str">
        <f>IF(ROSTER!B$44="","",ROSTER!B$44)</f>
        <v/>
      </c>
      <c r="C4331" s="416" t="str">
        <f>IF(ROSTER!C$44="","",ROSTER!C$44)</f>
        <v/>
      </c>
      <c r="D4331" s="417"/>
      <c r="E4331" s="418"/>
      <c r="F4331" s="420">
        <f>IF(E4331="y",1,IF(E4331="S",1,0))</f>
        <v>0</v>
      </c>
      <c r="G4331" s="422">
        <f>IF(E4331="S",1,0)</f>
        <v>0</v>
      </c>
      <c r="H4331" s="424"/>
      <c r="I4331" s="425"/>
      <c r="J4331" s="428"/>
      <c r="K4331" s="429"/>
      <c r="L4331" s="432"/>
      <c r="M4331" s="433"/>
      <c r="N4331" s="436">
        <f>L4331+J4331</f>
        <v>0</v>
      </c>
      <c r="O4331" s="437"/>
      <c r="P4331" s="428"/>
      <c r="Q4331" s="429"/>
      <c r="R4331" s="432"/>
      <c r="S4331" s="440"/>
      <c r="T4331" s="432"/>
      <c r="U4331" s="425"/>
      <c r="V4331" s="440"/>
      <c r="W4331" s="425"/>
      <c r="X4331" s="428"/>
      <c r="Y4331" s="425"/>
      <c r="Z4331" s="428"/>
      <c r="AA4331" s="425"/>
      <c r="AB4331" s="428"/>
      <c r="AC4331" s="429"/>
      <c r="AD4331" s="432"/>
      <c r="AE4331" s="433"/>
      <c r="AF4331" s="442">
        <f>IF(AB4331=0,0,(AD4331/AB4331)*100)</f>
        <v>0</v>
      </c>
      <c r="AG4331" s="443"/>
      <c r="AH4331" s="428"/>
      <c r="AI4331" s="429"/>
      <c r="AJ4331" s="432"/>
      <c r="AK4331" s="433"/>
      <c r="AL4331" s="446">
        <f>IF(AH4331=0,0,(AJ4331/AH4331)*100)</f>
        <v>0</v>
      </c>
      <c r="AM4331" s="447"/>
      <c r="AN4331" s="428"/>
      <c r="AO4331" s="429"/>
      <c r="AP4331" s="432"/>
      <c r="AQ4331" s="433"/>
      <c r="AR4331" s="446">
        <f>IF(AN4331=0,0,(AP4331/AN4331)*100)</f>
        <v>0</v>
      </c>
      <c r="AS4331" s="447"/>
      <c r="AT4331" s="450">
        <f>AB4331+AH4331+AN4331</f>
        <v>0</v>
      </c>
      <c r="AU4331" s="451"/>
      <c r="AV4331" s="454">
        <f>AD4331+AJ4331+AP4331</f>
        <v>0</v>
      </c>
      <c r="AW4331" s="455"/>
      <c r="AX4331" s="446">
        <f>IF(AT4331=0,0,(AV4331/AT4331)*100)</f>
        <v>0</v>
      </c>
      <c r="AY4331" s="447"/>
      <c r="AZ4331" s="428"/>
      <c r="BA4331" s="429"/>
      <c r="BB4331" s="432"/>
      <c r="BC4331" s="433"/>
      <c r="BD4331" s="446">
        <f>IF(AZ4331=0,0,(BB4331/AZ4331)*100)</f>
        <v>0</v>
      </c>
      <c r="BE4331" s="447"/>
      <c r="BF4331" s="450">
        <f>AT4331+AZ4331</f>
        <v>0</v>
      </c>
      <c r="BG4331" s="451"/>
      <c r="BH4331" s="454">
        <f>AV4331+BB4331</f>
        <v>0</v>
      </c>
      <c r="BI4331" s="455"/>
      <c r="BJ4331" s="446">
        <f>IF(BF4331=0,0,(BH4331/BF4331)*100)</f>
        <v>0</v>
      </c>
      <c r="BK4331" s="447"/>
      <c r="BL4331" s="406">
        <f>(AD4331*2)+(AJ4331*2)+(AP4331*3)+BB4331</f>
        <v>0</v>
      </c>
      <c r="BM4331" s="407"/>
      <c r="BN4331" s="408"/>
      <c r="BO4331" s="404" t="e">
        <f>(BL4331*BR$2468)+(N4331*BR$2469)+(X4331*BR$2470)+(R4331*BR$2471)+(V4331*BR$2472)+(Z4331*BR$2473)</f>
        <v>#REF!</v>
      </c>
      <c r="BP4331" s="404" t="e">
        <f>((AZ4331-BB4331)*BR$2475)+((AT4331-AV4331)*BR$2474)+(H4331*BR$2476)+(P4331*BR$2477)</f>
        <v>#REF!</v>
      </c>
      <c r="BQ4331" s="53"/>
      <c r="BR4331" s="53"/>
      <c r="BS4331" s="779"/>
    </row>
    <row r="4332" spans="1:71" ht="21.75" hidden="1" customHeight="1" x14ac:dyDescent="0.3">
      <c r="A4332" s="779"/>
      <c r="B4332" s="415"/>
      <c r="C4332" s="412" t="str">
        <f>IF(ROSTER!D$44="","",ROSTER!D$44)</f>
        <v/>
      </c>
      <c r="D4332" s="413"/>
      <c r="E4332" s="419"/>
      <c r="F4332" s="421"/>
      <c r="G4332" s="423"/>
      <c r="H4332" s="426"/>
      <c r="I4332" s="427"/>
      <c r="J4332" s="430"/>
      <c r="K4332" s="431"/>
      <c r="L4332" s="434"/>
      <c r="M4332" s="435"/>
      <c r="N4332" s="438" t="s">
        <v>14</v>
      </c>
      <c r="O4332" s="439"/>
      <c r="P4332" s="430"/>
      <c r="Q4332" s="431"/>
      <c r="R4332" s="434"/>
      <c r="S4332" s="441"/>
      <c r="T4332" s="434"/>
      <c r="U4332" s="427"/>
      <c r="V4332" s="441"/>
      <c r="W4332" s="427"/>
      <c r="X4332" s="430"/>
      <c r="Y4332" s="427"/>
      <c r="Z4332" s="430"/>
      <c r="AA4332" s="427"/>
      <c r="AB4332" s="430"/>
      <c r="AC4332" s="431"/>
      <c r="AD4332" s="434"/>
      <c r="AE4332" s="435"/>
      <c r="AF4332" s="444"/>
      <c r="AG4332" s="445"/>
      <c r="AH4332" s="430"/>
      <c r="AI4332" s="431"/>
      <c r="AJ4332" s="434"/>
      <c r="AK4332" s="435"/>
      <c r="AL4332" s="448"/>
      <c r="AM4332" s="449"/>
      <c r="AN4332" s="430"/>
      <c r="AO4332" s="431"/>
      <c r="AP4332" s="434"/>
      <c r="AQ4332" s="435"/>
      <c r="AR4332" s="448"/>
      <c r="AS4332" s="449"/>
      <c r="AT4332" s="452"/>
      <c r="AU4332" s="453"/>
      <c r="AV4332" s="456"/>
      <c r="AW4332" s="457"/>
      <c r="AX4332" s="448"/>
      <c r="AY4332" s="449"/>
      <c r="AZ4332" s="430"/>
      <c r="BA4332" s="431"/>
      <c r="BB4332" s="434"/>
      <c r="BC4332" s="435"/>
      <c r="BD4332" s="448"/>
      <c r="BE4332" s="449"/>
      <c r="BF4332" s="452"/>
      <c r="BG4332" s="453"/>
      <c r="BH4332" s="456"/>
      <c r="BI4332" s="457"/>
      <c r="BJ4332" s="448"/>
      <c r="BK4332" s="449"/>
      <c r="BL4332" s="409"/>
      <c r="BM4332" s="410"/>
      <c r="BN4332" s="411"/>
      <c r="BO4332" s="405"/>
      <c r="BP4332" s="405"/>
      <c r="BQ4332" s="53"/>
      <c r="BR4332" s="53"/>
      <c r="BS4332" s="779"/>
    </row>
    <row r="4333" spans="1:71" ht="21.75" hidden="1" customHeight="1" x14ac:dyDescent="0.3">
      <c r="A4333" s="779"/>
      <c r="B4333" s="414" t="str">
        <f>IF(ROSTER!B$46="","",ROSTER!B$46)</f>
        <v/>
      </c>
      <c r="C4333" s="416" t="str">
        <f>IF(ROSTER!C$46="","",ROSTER!C$46)</f>
        <v/>
      </c>
      <c r="D4333" s="417"/>
      <c r="E4333" s="418"/>
      <c r="F4333" s="420">
        <f>IF(E4333="y",1,IF(E4333="S",1,0))</f>
        <v>0</v>
      </c>
      <c r="G4333" s="422">
        <f>IF(E4333="S",1,0)</f>
        <v>0</v>
      </c>
      <c r="H4333" s="424"/>
      <c r="I4333" s="425"/>
      <c r="J4333" s="428"/>
      <c r="K4333" s="429"/>
      <c r="L4333" s="432"/>
      <c r="M4333" s="433"/>
      <c r="N4333" s="436">
        <f>L4333+J4333</f>
        <v>0</v>
      </c>
      <c r="O4333" s="437"/>
      <c r="P4333" s="428"/>
      <c r="Q4333" s="429"/>
      <c r="R4333" s="432"/>
      <c r="S4333" s="440"/>
      <c r="T4333" s="432"/>
      <c r="U4333" s="425"/>
      <c r="V4333" s="440"/>
      <c r="W4333" s="425"/>
      <c r="X4333" s="428"/>
      <c r="Y4333" s="425"/>
      <c r="Z4333" s="428"/>
      <c r="AA4333" s="425"/>
      <c r="AB4333" s="428"/>
      <c r="AC4333" s="429"/>
      <c r="AD4333" s="432"/>
      <c r="AE4333" s="433"/>
      <c r="AF4333" s="442">
        <f>IF(AB4333=0,0,(AD4333/AB4333)*100)</f>
        <v>0</v>
      </c>
      <c r="AG4333" s="443"/>
      <c r="AH4333" s="428"/>
      <c r="AI4333" s="429"/>
      <c r="AJ4333" s="432"/>
      <c r="AK4333" s="433"/>
      <c r="AL4333" s="446">
        <f>IF(AH4333=0,0,(AJ4333/AH4333)*100)</f>
        <v>0</v>
      </c>
      <c r="AM4333" s="447"/>
      <c r="AN4333" s="428"/>
      <c r="AO4333" s="429"/>
      <c r="AP4333" s="432"/>
      <c r="AQ4333" s="433"/>
      <c r="AR4333" s="446">
        <f>IF(AN4333=0,0,(AP4333/AN4333)*100)</f>
        <v>0</v>
      </c>
      <c r="AS4333" s="447"/>
      <c r="AT4333" s="450">
        <f>AB4333+AH4333+AN4333</f>
        <v>0</v>
      </c>
      <c r="AU4333" s="451"/>
      <c r="AV4333" s="454">
        <f>AD4333+AJ4333+AP4333</f>
        <v>0</v>
      </c>
      <c r="AW4333" s="455"/>
      <c r="AX4333" s="446">
        <f>IF(AT4333=0,0,(AV4333/AT4333)*100)</f>
        <v>0</v>
      </c>
      <c r="AY4333" s="447"/>
      <c r="AZ4333" s="428"/>
      <c r="BA4333" s="429"/>
      <c r="BB4333" s="432"/>
      <c r="BC4333" s="433"/>
      <c r="BD4333" s="446">
        <f>IF(AZ4333=0,0,(BB4333/AZ4333)*100)</f>
        <v>0</v>
      </c>
      <c r="BE4333" s="447"/>
      <c r="BF4333" s="450">
        <f>AT4333+AZ4333</f>
        <v>0</v>
      </c>
      <c r="BG4333" s="451"/>
      <c r="BH4333" s="454">
        <f>AV4333+BB4333</f>
        <v>0</v>
      </c>
      <c r="BI4333" s="455"/>
      <c r="BJ4333" s="446">
        <f>IF(BF4333=0,0,(BH4333/BF4333)*100)</f>
        <v>0</v>
      </c>
      <c r="BK4333" s="447"/>
      <c r="BL4333" s="406">
        <f>(AD4333*2)+(AJ4333*2)+(AP4333*3)+BB4333</f>
        <v>0</v>
      </c>
      <c r="BM4333" s="407"/>
      <c r="BN4333" s="408"/>
      <c r="BO4333" s="402" t="e">
        <f>(BL4333*BR$74)+(N4333*BR$75)+(X4333*BR$76)+(R4333*BR$77)+(V4333*BR$78)+(Z4333*BR$79)</f>
        <v>#REF!</v>
      </c>
      <c r="BP4333" s="404" t="e">
        <f>((AZ4333-BB4333)*BR$81)+((AT4333-AV4333)*BR$80)+(H4333*BR$82)+(P4333*BR$83)</f>
        <v>#REF!</v>
      </c>
      <c r="BQ4333" s="53"/>
      <c r="BR4333" s="53"/>
      <c r="BS4333" s="779"/>
    </row>
    <row r="4334" spans="1:71" ht="22.5" hidden="1" customHeight="1" x14ac:dyDescent="0.3">
      <c r="A4334" s="779"/>
      <c r="B4334" s="415"/>
      <c r="C4334" s="412" t="str">
        <f>IF(ROSTER!D$46="","",ROSTER!D$46)</f>
        <v/>
      </c>
      <c r="D4334" s="413"/>
      <c r="E4334" s="419"/>
      <c r="F4334" s="421"/>
      <c r="G4334" s="423"/>
      <c r="H4334" s="426"/>
      <c r="I4334" s="427"/>
      <c r="J4334" s="430"/>
      <c r="K4334" s="431"/>
      <c r="L4334" s="434"/>
      <c r="M4334" s="435"/>
      <c r="N4334" s="438" t="s">
        <v>14</v>
      </c>
      <c r="O4334" s="439"/>
      <c r="P4334" s="430"/>
      <c r="Q4334" s="431"/>
      <c r="R4334" s="434"/>
      <c r="S4334" s="441"/>
      <c r="T4334" s="434"/>
      <c r="U4334" s="427"/>
      <c r="V4334" s="441"/>
      <c r="W4334" s="427"/>
      <c r="X4334" s="430"/>
      <c r="Y4334" s="427"/>
      <c r="Z4334" s="430"/>
      <c r="AA4334" s="427"/>
      <c r="AB4334" s="430"/>
      <c r="AC4334" s="431"/>
      <c r="AD4334" s="434"/>
      <c r="AE4334" s="435"/>
      <c r="AF4334" s="444"/>
      <c r="AG4334" s="445"/>
      <c r="AH4334" s="430"/>
      <c r="AI4334" s="431"/>
      <c r="AJ4334" s="434"/>
      <c r="AK4334" s="435"/>
      <c r="AL4334" s="448"/>
      <c r="AM4334" s="449"/>
      <c r="AN4334" s="430"/>
      <c r="AO4334" s="431"/>
      <c r="AP4334" s="434"/>
      <c r="AQ4334" s="435"/>
      <c r="AR4334" s="448"/>
      <c r="AS4334" s="449"/>
      <c r="AT4334" s="452"/>
      <c r="AU4334" s="453"/>
      <c r="AV4334" s="456"/>
      <c r="AW4334" s="457"/>
      <c r="AX4334" s="448"/>
      <c r="AY4334" s="449"/>
      <c r="AZ4334" s="430"/>
      <c r="BA4334" s="431"/>
      <c r="BB4334" s="434"/>
      <c r="BC4334" s="435"/>
      <c r="BD4334" s="448"/>
      <c r="BE4334" s="449"/>
      <c r="BF4334" s="452"/>
      <c r="BG4334" s="453"/>
      <c r="BH4334" s="456"/>
      <c r="BI4334" s="457"/>
      <c r="BJ4334" s="448"/>
      <c r="BK4334" s="449"/>
      <c r="BL4334" s="409"/>
      <c r="BM4334" s="410"/>
      <c r="BN4334" s="411"/>
      <c r="BO4334" s="403"/>
      <c r="BP4334" s="405"/>
      <c r="BQ4334" s="53"/>
      <c r="BR4334" s="53"/>
      <c r="BS4334" s="779"/>
    </row>
    <row r="4335" spans="1:71" ht="21.75" hidden="1" customHeight="1" x14ac:dyDescent="0.3">
      <c r="A4335" s="779"/>
      <c r="B4335" s="414" t="str">
        <f>IF(ROSTER!B$48="","",ROSTER!B$48)</f>
        <v/>
      </c>
      <c r="C4335" s="416" t="str">
        <f>IF(ROSTER!C$48="","",ROSTER!C$48)</f>
        <v/>
      </c>
      <c r="D4335" s="417"/>
      <c r="E4335" s="418"/>
      <c r="F4335" s="420">
        <f t="shared" ref="F4335" si="2448">IF(E4335="y",1,IF(E4335="S",1,0))</f>
        <v>0</v>
      </c>
      <c r="G4335" s="422">
        <f t="shared" ref="G4335" si="2449">IF(E4335="S",1,0)</f>
        <v>0</v>
      </c>
      <c r="H4335" s="424"/>
      <c r="I4335" s="425"/>
      <c r="J4335" s="428"/>
      <c r="K4335" s="429"/>
      <c r="L4335" s="432"/>
      <c r="M4335" s="433"/>
      <c r="N4335" s="436">
        <f t="shared" ref="N4335" si="2450">L4335+J4335</f>
        <v>0</v>
      </c>
      <c r="O4335" s="437"/>
      <c r="P4335" s="428"/>
      <c r="Q4335" s="429"/>
      <c r="R4335" s="432"/>
      <c r="S4335" s="440"/>
      <c r="T4335" s="432"/>
      <c r="U4335" s="425"/>
      <c r="V4335" s="440"/>
      <c r="W4335" s="425"/>
      <c r="X4335" s="428"/>
      <c r="Y4335" s="425"/>
      <c r="Z4335" s="428"/>
      <c r="AA4335" s="425"/>
      <c r="AB4335" s="428"/>
      <c r="AC4335" s="429"/>
      <c r="AD4335" s="432"/>
      <c r="AE4335" s="433"/>
      <c r="AF4335" s="442"/>
      <c r="AG4335" s="443"/>
      <c r="AH4335" s="428"/>
      <c r="AI4335" s="429"/>
      <c r="AJ4335" s="432"/>
      <c r="AK4335" s="433"/>
      <c r="AL4335" s="446">
        <f t="shared" ref="AL4335" si="2451">IF(AH4335=0,0,(AJ4335/AH4335)*100)</f>
        <v>0</v>
      </c>
      <c r="AM4335" s="447"/>
      <c r="AN4335" s="428"/>
      <c r="AO4335" s="429"/>
      <c r="AP4335" s="432"/>
      <c r="AQ4335" s="433"/>
      <c r="AR4335" s="446">
        <f t="shared" ref="AR4335" si="2452">IF(AN4335=0,0,(AP4335/AN4335)*100)</f>
        <v>0</v>
      </c>
      <c r="AS4335" s="447"/>
      <c r="AT4335" s="450">
        <f t="shared" ref="AT4335" si="2453">AB4335+AH4335+AN4335</f>
        <v>0</v>
      </c>
      <c r="AU4335" s="451"/>
      <c r="AV4335" s="454">
        <f t="shared" ref="AV4335" si="2454">AD4335+AJ4335+AP4335</f>
        <v>0</v>
      </c>
      <c r="AW4335" s="455"/>
      <c r="AX4335" s="446">
        <f t="shared" ref="AX4335" si="2455">IF(AT4335=0,0,(AV4335/AT4335)*100)</f>
        <v>0</v>
      </c>
      <c r="AY4335" s="447"/>
      <c r="AZ4335" s="428"/>
      <c r="BA4335" s="429"/>
      <c r="BB4335" s="432"/>
      <c r="BC4335" s="433"/>
      <c r="BD4335" s="446">
        <f t="shared" ref="BD4335" si="2456">IF(AZ4335=0,0,(BB4335/AZ4335)*100)</f>
        <v>0</v>
      </c>
      <c r="BE4335" s="447"/>
      <c r="BF4335" s="450">
        <f t="shared" ref="BF4335" si="2457">AT4335+AZ4335</f>
        <v>0</v>
      </c>
      <c r="BG4335" s="451"/>
      <c r="BH4335" s="454">
        <f t="shared" ref="BH4335" si="2458">AV4335+BB4335</f>
        <v>0</v>
      </c>
      <c r="BI4335" s="455"/>
      <c r="BJ4335" s="446">
        <f t="shared" ref="BJ4335" si="2459">IF(BF4335=0,0,(BH4335/BF4335)*100)</f>
        <v>0</v>
      </c>
      <c r="BK4335" s="447"/>
      <c r="BL4335" s="406">
        <f t="shared" ref="BL4335" si="2460">(AD4335*2)+(AJ4335*2)+(AP4335*3)+BB4335</f>
        <v>0</v>
      </c>
      <c r="BM4335" s="407"/>
      <c r="BN4335" s="408"/>
      <c r="BO4335" s="402" t="e">
        <f>(BL4335*BR$74)+(N4335*BR$75)+(X4335*BR$76)+(R4335*BR$77)+(V4335*BR$78)+(Z4335*BR$79)</f>
        <v>#REF!</v>
      </c>
      <c r="BP4335" s="404" t="e">
        <f>((AZ4335-BB4335)*BR$81)+((AT4335-AV4335)*BR$80)+(H4335*BR$82)+(P4335*BR$83)</f>
        <v>#REF!</v>
      </c>
      <c r="BQ4335" s="53"/>
      <c r="BR4335" s="53"/>
      <c r="BS4335" s="779"/>
    </row>
    <row r="4336" spans="1:71" ht="22.5" hidden="1" customHeight="1" x14ac:dyDescent="0.3">
      <c r="A4336" s="779"/>
      <c r="B4336" s="415"/>
      <c r="C4336" s="412" t="str">
        <f>IF(ROSTER!D$48="","",ROSTER!D$48)</f>
        <v/>
      </c>
      <c r="D4336" s="413"/>
      <c r="E4336" s="419"/>
      <c r="F4336" s="421"/>
      <c r="G4336" s="423"/>
      <c r="H4336" s="426"/>
      <c r="I4336" s="427"/>
      <c r="J4336" s="430"/>
      <c r="K4336" s="431"/>
      <c r="L4336" s="434"/>
      <c r="M4336" s="435"/>
      <c r="N4336" s="438" t="s">
        <v>14</v>
      </c>
      <c r="O4336" s="439"/>
      <c r="P4336" s="430"/>
      <c r="Q4336" s="431"/>
      <c r="R4336" s="434"/>
      <c r="S4336" s="441"/>
      <c r="T4336" s="434"/>
      <c r="U4336" s="427"/>
      <c r="V4336" s="441"/>
      <c r="W4336" s="427"/>
      <c r="X4336" s="430"/>
      <c r="Y4336" s="427"/>
      <c r="Z4336" s="430"/>
      <c r="AA4336" s="427"/>
      <c r="AB4336" s="430"/>
      <c r="AC4336" s="431"/>
      <c r="AD4336" s="434"/>
      <c r="AE4336" s="435"/>
      <c r="AF4336" s="444"/>
      <c r="AG4336" s="445"/>
      <c r="AH4336" s="430"/>
      <c r="AI4336" s="431"/>
      <c r="AJ4336" s="434"/>
      <c r="AK4336" s="435"/>
      <c r="AL4336" s="448"/>
      <c r="AM4336" s="449"/>
      <c r="AN4336" s="430"/>
      <c r="AO4336" s="431"/>
      <c r="AP4336" s="434"/>
      <c r="AQ4336" s="435"/>
      <c r="AR4336" s="448"/>
      <c r="AS4336" s="449"/>
      <c r="AT4336" s="452"/>
      <c r="AU4336" s="453"/>
      <c r="AV4336" s="456"/>
      <c r="AW4336" s="457"/>
      <c r="AX4336" s="448"/>
      <c r="AY4336" s="449"/>
      <c r="AZ4336" s="430"/>
      <c r="BA4336" s="431"/>
      <c r="BB4336" s="434"/>
      <c r="BC4336" s="435"/>
      <c r="BD4336" s="448"/>
      <c r="BE4336" s="449"/>
      <c r="BF4336" s="452"/>
      <c r="BG4336" s="453"/>
      <c r="BH4336" s="456"/>
      <c r="BI4336" s="457"/>
      <c r="BJ4336" s="448"/>
      <c r="BK4336" s="449"/>
      <c r="BL4336" s="409"/>
      <c r="BM4336" s="410"/>
      <c r="BN4336" s="411"/>
      <c r="BO4336" s="403"/>
      <c r="BP4336" s="405"/>
      <c r="BQ4336" s="53"/>
      <c r="BR4336" s="53"/>
      <c r="BS4336" s="779"/>
    </row>
    <row r="4337" spans="1:71" ht="21.75" hidden="1" customHeight="1" x14ac:dyDescent="0.3">
      <c r="A4337" s="779"/>
      <c r="B4337" s="414" t="str">
        <f>IF(ROSTER!B$50="","",ROSTER!B$50)</f>
        <v/>
      </c>
      <c r="C4337" s="416" t="str">
        <f>IF(ROSTER!C$50="","",ROSTER!C$50)</f>
        <v/>
      </c>
      <c r="D4337" s="417"/>
      <c r="E4337" s="418"/>
      <c r="F4337" s="420">
        <f t="shared" ref="F4337" si="2461">IF(E4337="y",1,IF(E4337="S",1,0))</f>
        <v>0</v>
      </c>
      <c r="G4337" s="422">
        <f t="shared" ref="G4337" si="2462">IF(E4337="S",1,0)</f>
        <v>0</v>
      </c>
      <c r="H4337" s="424"/>
      <c r="I4337" s="425"/>
      <c r="J4337" s="428"/>
      <c r="K4337" s="429"/>
      <c r="L4337" s="432"/>
      <c r="M4337" s="433"/>
      <c r="N4337" s="436">
        <f t="shared" ref="N4337" si="2463">L4337+J4337</f>
        <v>0</v>
      </c>
      <c r="O4337" s="437"/>
      <c r="P4337" s="428"/>
      <c r="Q4337" s="429"/>
      <c r="R4337" s="432"/>
      <c r="S4337" s="440"/>
      <c r="T4337" s="432"/>
      <c r="U4337" s="425"/>
      <c r="V4337" s="440"/>
      <c r="W4337" s="425"/>
      <c r="X4337" s="428"/>
      <c r="Y4337" s="425"/>
      <c r="Z4337" s="428"/>
      <c r="AA4337" s="425"/>
      <c r="AB4337" s="428"/>
      <c r="AC4337" s="429"/>
      <c r="AD4337" s="432"/>
      <c r="AE4337" s="433"/>
      <c r="AF4337" s="442"/>
      <c r="AG4337" s="443"/>
      <c r="AH4337" s="428"/>
      <c r="AI4337" s="429"/>
      <c r="AJ4337" s="432"/>
      <c r="AK4337" s="433"/>
      <c r="AL4337" s="446">
        <f t="shared" ref="AL4337" si="2464">IF(AH4337=0,0,(AJ4337/AH4337)*100)</f>
        <v>0</v>
      </c>
      <c r="AM4337" s="447"/>
      <c r="AN4337" s="428"/>
      <c r="AO4337" s="429"/>
      <c r="AP4337" s="432"/>
      <c r="AQ4337" s="433"/>
      <c r="AR4337" s="446">
        <f t="shared" ref="AR4337" si="2465">IF(AN4337=0,0,(AP4337/AN4337)*100)</f>
        <v>0</v>
      </c>
      <c r="AS4337" s="447"/>
      <c r="AT4337" s="450">
        <f t="shared" ref="AT4337" si="2466">AB4337+AH4337+AN4337</f>
        <v>0</v>
      </c>
      <c r="AU4337" s="451"/>
      <c r="AV4337" s="454">
        <f t="shared" ref="AV4337" si="2467">AD4337+AJ4337+AP4337</f>
        <v>0</v>
      </c>
      <c r="AW4337" s="455"/>
      <c r="AX4337" s="446">
        <f t="shared" ref="AX4337" si="2468">IF(AT4337=0,0,(AV4337/AT4337)*100)</f>
        <v>0</v>
      </c>
      <c r="AY4337" s="447"/>
      <c r="AZ4337" s="428"/>
      <c r="BA4337" s="429"/>
      <c r="BB4337" s="432"/>
      <c r="BC4337" s="433"/>
      <c r="BD4337" s="446">
        <f t="shared" ref="BD4337" si="2469">IF(AZ4337=0,0,(BB4337/AZ4337)*100)</f>
        <v>0</v>
      </c>
      <c r="BE4337" s="447"/>
      <c r="BF4337" s="450">
        <f t="shared" ref="BF4337" si="2470">AT4337+AZ4337</f>
        <v>0</v>
      </c>
      <c r="BG4337" s="451"/>
      <c r="BH4337" s="454">
        <f t="shared" ref="BH4337" si="2471">AV4337+BB4337</f>
        <v>0</v>
      </c>
      <c r="BI4337" s="455"/>
      <c r="BJ4337" s="446">
        <f t="shared" ref="BJ4337" si="2472">IF(BF4337=0,0,(BH4337/BF4337)*100)</f>
        <v>0</v>
      </c>
      <c r="BK4337" s="447"/>
      <c r="BL4337" s="406">
        <f t="shared" ref="BL4337" si="2473">(AD4337*2)+(AJ4337*2)+(AP4337*3)+BB4337</f>
        <v>0</v>
      </c>
      <c r="BM4337" s="407"/>
      <c r="BN4337" s="408"/>
      <c r="BO4337" s="402" t="e">
        <f>(BL4337*BR$74)+(N4337*BR$75)+(X4337*BR$76)+(R4337*BR$77)+(V4337*BR$78)+(Z4337*BR$79)</f>
        <v>#REF!</v>
      </c>
      <c r="BP4337" s="404" t="e">
        <f>((AZ4337-BB4337)*BR$81)+((AT4337-AV4337)*BR$80)+(H4337*BR$82)+(P4337*BR$83)</f>
        <v>#REF!</v>
      </c>
      <c r="BQ4337" s="53"/>
      <c r="BR4337" s="53"/>
      <c r="BS4337" s="779"/>
    </row>
    <row r="4338" spans="1:71" ht="22.5" hidden="1" customHeight="1" thickBot="1" x14ac:dyDescent="0.3">
      <c r="A4338" s="779"/>
      <c r="B4338" s="415"/>
      <c r="C4338" s="412" t="str">
        <f>IF(ROSTER!D$50="","",ROSTER!D$50)</f>
        <v/>
      </c>
      <c r="D4338" s="413"/>
      <c r="E4338" s="419"/>
      <c r="F4338" s="421"/>
      <c r="G4338" s="423"/>
      <c r="H4338" s="426"/>
      <c r="I4338" s="427"/>
      <c r="J4338" s="430"/>
      <c r="K4338" s="431"/>
      <c r="L4338" s="434"/>
      <c r="M4338" s="435"/>
      <c r="N4338" s="438" t="s">
        <v>14</v>
      </c>
      <c r="O4338" s="439"/>
      <c r="P4338" s="430"/>
      <c r="Q4338" s="431"/>
      <c r="R4338" s="434"/>
      <c r="S4338" s="441"/>
      <c r="T4338" s="434"/>
      <c r="U4338" s="427"/>
      <c r="V4338" s="441"/>
      <c r="W4338" s="427"/>
      <c r="X4338" s="430"/>
      <c r="Y4338" s="427"/>
      <c r="Z4338" s="430"/>
      <c r="AA4338" s="427"/>
      <c r="AB4338" s="430"/>
      <c r="AC4338" s="431"/>
      <c r="AD4338" s="434"/>
      <c r="AE4338" s="435"/>
      <c r="AF4338" s="444"/>
      <c r="AG4338" s="445"/>
      <c r="AH4338" s="430"/>
      <c r="AI4338" s="431"/>
      <c r="AJ4338" s="434"/>
      <c r="AK4338" s="435"/>
      <c r="AL4338" s="448"/>
      <c r="AM4338" s="449"/>
      <c r="AN4338" s="430"/>
      <c r="AO4338" s="431"/>
      <c r="AP4338" s="434"/>
      <c r="AQ4338" s="435"/>
      <c r="AR4338" s="448"/>
      <c r="AS4338" s="449"/>
      <c r="AT4338" s="452"/>
      <c r="AU4338" s="453"/>
      <c r="AV4338" s="456"/>
      <c r="AW4338" s="457"/>
      <c r="AX4338" s="448"/>
      <c r="AY4338" s="449"/>
      <c r="AZ4338" s="430"/>
      <c r="BA4338" s="431"/>
      <c r="BB4338" s="434"/>
      <c r="BC4338" s="435"/>
      <c r="BD4338" s="448"/>
      <c r="BE4338" s="449"/>
      <c r="BF4338" s="452"/>
      <c r="BG4338" s="453"/>
      <c r="BH4338" s="456"/>
      <c r="BI4338" s="457"/>
      <c r="BJ4338" s="448"/>
      <c r="BK4338" s="449"/>
      <c r="BL4338" s="409"/>
      <c r="BM4338" s="410"/>
      <c r="BN4338" s="411"/>
      <c r="BO4338" s="403"/>
      <c r="BP4338" s="405"/>
      <c r="BQ4338" s="53"/>
      <c r="BR4338" s="53"/>
      <c r="BS4338" s="779"/>
    </row>
    <row r="4339" spans="1:71" s="224" customFormat="1" ht="33.6" customHeight="1" x14ac:dyDescent="0.5">
      <c r="A4339" s="789"/>
      <c r="B4339" s="376"/>
      <c r="C4339" s="377"/>
      <c r="D4339" s="377" t="s">
        <v>10</v>
      </c>
      <c r="E4339" s="380"/>
      <c r="F4339" s="223"/>
      <c r="G4339" s="223"/>
      <c r="H4339" s="382">
        <f>SUM(H4295:I4338)</f>
        <v>0</v>
      </c>
      <c r="I4339" s="383"/>
      <c r="J4339" s="382">
        <f>SUM(J4295:K4338)</f>
        <v>0</v>
      </c>
      <c r="K4339" s="383"/>
      <c r="L4339" s="386">
        <f>SUM(L4295:M4338)</f>
        <v>0</v>
      </c>
      <c r="M4339" s="387"/>
      <c r="N4339" s="358">
        <f>L4339+J4339</f>
        <v>0</v>
      </c>
      <c r="O4339" s="359"/>
      <c r="P4339" s="386">
        <f>SUM(P4295:Q4338)</f>
        <v>0</v>
      </c>
      <c r="Q4339" s="383"/>
      <c r="R4339" s="386">
        <f t="shared" ref="R4339" si="2474">SUM(R4295:S4338)</f>
        <v>0</v>
      </c>
      <c r="S4339" s="387"/>
      <c r="T4339" s="386">
        <f t="shared" ref="T4339" si="2475">SUM(T4295:U4338)</f>
        <v>0</v>
      </c>
      <c r="U4339" s="359"/>
      <c r="V4339" s="387">
        <f t="shared" ref="V4339" si="2476">SUM(V4295:W4338)</f>
        <v>0</v>
      </c>
      <c r="W4339" s="387"/>
      <c r="X4339" s="382">
        <f t="shared" ref="X4339" si="2477">SUM(X4295:Y4338)</f>
        <v>0</v>
      </c>
      <c r="Y4339" s="359"/>
      <c r="Z4339" s="382">
        <f t="shared" ref="Z4339" si="2478">SUM(Z4295:AA4338)</f>
        <v>0</v>
      </c>
      <c r="AA4339" s="359"/>
      <c r="AB4339" s="387">
        <f t="shared" ref="AB4339" si="2479">SUM(AB4295:AC4338)</f>
        <v>0</v>
      </c>
      <c r="AC4339" s="383"/>
      <c r="AD4339" s="386">
        <f t="shared" ref="AD4339" si="2480">SUM(AD4295:AE4338)</f>
        <v>0</v>
      </c>
      <c r="AE4339" s="387"/>
      <c r="AF4339" s="358">
        <f t="shared" ref="AF4339" si="2481">SUM(AF4295:AG4338)</f>
        <v>0</v>
      </c>
      <c r="AG4339" s="359"/>
      <c r="AH4339" s="386">
        <f t="shared" ref="AH4339" si="2482">SUM(AH4295:AI4338)</f>
        <v>0</v>
      </c>
      <c r="AI4339" s="383"/>
      <c r="AJ4339" s="386">
        <f t="shared" ref="AJ4339" si="2483">SUM(AJ4295:AK4338)</f>
        <v>0</v>
      </c>
      <c r="AK4339" s="387"/>
      <c r="AL4339" s="358">
        <f>IF(AH4339=0,0,(AJ4339/AH4339)*100)</f>
        <v>0</v>
      </c>
      <c r="AM4339" s="359"/>
      <c r="AN4339" s="386">
        <f>SUM(AN4295:AO4338)</f>
        <v>0</v>
      </c>
      <c r="AO4339" s="383"/>
      <c r="AP4339" s="386">
        <f>SUM(AP4295:AQ4338)</f>
        <v>0</v>
      </c>
      <c r="AQ4339" s="387"/>
      <c r="AR4339" s="358">
        <f>IF(AN4339=0,0,(AP4339/AN4339)*100)</f>
        <v>0</v>
      </c>
      <c r="AS4339" s="359"/>
      <c r="AT4339" s="382">
        <f>AB4339+AH4339+AN4339</f>
        <v>0</v>
      </c>
      <c r="AU4339" s="383"/>
      <c r="AV4339" s="386">
        <f>AD4339+AJ4339+AP4339</f>
        <v>0</v>
      </c>
      <c r="AW4339" s="392"/>
      <c r="AX4339" s="358">
        <f>IF(AT4339=0,0,(AV4339/AT4339)*100)</f>
        <v>0</v>
      </c>
      <c r="AY4339" s="359"/>
      <c r="AZ4339" s="386">
        <f>SUM(AZ4295:BA4338)</f>
        <v>0</v>
      </c>
      <c r="BA4339" s="383"/>
      <c r="BB4339" s="386">
        <f>SUM(BB4295:BC4338)</f>
        <v>0</v>
      </c>
      <c r="BC4339" s="387"/>
      <c r="BD4339" s="358">
        <f>IF(AZ4339=0,0,(BB4339/AZ4339)*100)</f>
        <v>0</v>
      </c>
      <c r="BE4339" s="359"/>
      <c r="BF4339" s="382">
        <f>AT4339+AZ4339</f>
        <v>0</v>
      </c>
      <c r="BG4339" s="383"/>
      <c r="BH4339" s="386">
        <f>AV4339+BB4339</f>
        <v>0</v>
      </c>
      <c r="BI4339" s="392"/>
      <c r="BJ4339" s="358">
        <f>IF(BF4339=0,0,(BH4339/BF4339)*100)</f>
        <v>0</v>
      </c>
      <c r="BK4339" s="394"/>
      <c r="BL4339" s="396">
        <f>SUM(BL4295:BN4338)</f>
        <v>0</v>
      </c>
      <c r="BM4339" s="397"/>
      <c r="BN4339" s="398"/>
      <c r="BO4339" s="402" t="e">
        <f>(BL4339*BR$74)+(N4339*BR$75)+(X4339*BR$76)+(R4339*BR$77)+(V4339*BR$78)+(Z4339*BR$79)</f>
        <v>#REF!</v>
      </c>
      <c r="BP4339" s="404" t="e">
        <f>((AZ4339-BB4339)*BR$81)+((AT4339-AV4339)*BR$80)+(H4339*BR$82)+(P4339*BR$83)</f>
        <v>#REF!</v>
      </c>
      <c r="BQ4339" s="222"/>
      <c r="BR4339" s="222"/>
      <c r="BS4339" s="789"/>
    </row>
    <row r="4340" spans="1:71" s="224" customFormat="1" ht="33.950000000000003" customHeight="1" thickBot="1" x14ac:dyDescent="0.55000000000000004">
      <c r="A4340" s="789"/>
      <c r="B4340" s="378"/>
      <c r="C4340" s="379"/>
      <c r="D4340" s="379"/>
      <c r="E4340" s="381"/>
      <c r="F4340" s="225"/>
      <c r="G4340" s="225"/>
      <c r="H4340" s="384"/>
      <c r="I4340" s="385"/>
      <c r="J4340" s="384"/>
      <c r="K4340" s="385"/>
      <c r="L4340" s="388"/>
      <c r="M4340" s="389"/>
      <c r="N4340" s="390" t="s">
        <v>14</v>
      </c>
      <c r="O4340" s="391"/>
      <c r="P4340" s="388"/>
      <c r="Q4340" s="385"/>
      <c r="R4340" s="388"/>
      <c r="S4340" s="389"/>
      <c r="T4340" s="388"/>
      <c r="U4340" s="391"/>
      <c r="V4340" s="389"/>
      <c r="W4340" s="389"/>
      <c r="X4340" s="384"/>
      <c r="Y4340" s="391"/>
      <c r="Z4340" s="384"/>
      <c r="AA4340" s="391"/>
      <c r="AB4340" s="389"/>
      <c r="AC4340" s="385"/>
      <c r="AD4340" s="388"/>
      <c r="AE4340" s="389"/>
      <c r="AF4340" s="390"/>
      <c r="AG4340" s="391"/>
      <c r="AH4340" s="388"/>
      <c r="AI4340" s="385"/>
      <c r="AJ4340" s="388"/>
      <c r="AK4340" s="389"/>
      <c r="AL4340" s="390"/>
      <c r="AM4340" s="391"/>
      <c r="AN4340" s="388"/>
      <c r="AO4340" s="385"/>
      <c r="AP4340" s="388"/>
      <c r="AQ4340" s="389"/>
      <c r="AR4340" s="390"/>
      <c r="AS4340" s="391"/>
      <c r="AT4340" s="384"/>
      <c r="AU4340" s="385"/>
      <c r="AV4340" s="388"/>
      <c r="AW4340" s="393"/>
      <c r="AX4340" s="390"/>
      <c r="AY4340" s="391"/>
      <c r="AZ4340" s="388"/>
      <c r="BA4340" s="385"/>
      <c r="BB4340" s="388"/>
      <c r="BC4340" s="389"/>
      <c r="BD4340" s="390"/>
      <c r="BE4340" s="391"/>
      <c r="BF4340" s="384"/>
      <c r="BG4340" s="385"/>
      <c r="BH4340" s="388"/>
      <c r="BI4340" s="393"/>
      <c r="BJ4340" s="390"/>
      <c r="BK4340" s="395"/>
      <c r="BL4340" s="399"/>
      <c r="BM4340" s="400"/>
      <c r="BN4340" s="401"/>
      <c r="BO4340" s="403"/>
      <c r="BP4340" s="405"/>
      <c r="BQ4340" s="222"/>
      <c r="BR4340" s="222"/>
      <c r="BS4340" s="789"/>
    </row>
    <row r="4341" spans="1:71" s="230" customFormat="1" ht="48.2" customHeight="1" thickBot="1" x14ac:dyDescent="0.55000000000000004">
      <c r="A4341" s="790"/>
      <c r="B4341" s="342"/>
      <c r="C4341" s="343"/>
      <c r="D4341" s="343" t="s">
        <v>13</v>
      </c>
      <c r="E4341" s="344"/>
      <c r="F4341" s="227"/>
      <c r="G4341" s="223"/>
      <c r="H4341" s="345"/>
      <c r="I4341" s="346"/>
      <c r="J4341" s="347"/>
      <c r="K4341" s="348"/>
      <c r="L4341" s="349"/>
      <c r="M4341" s="350"/>
      <c r="N4341" s="351">
        <f>J4341+L4341</f>
        <v>0</v>
      </c>
      <c r="O4341" s="352"/>
      <c r="P4341" s="347"/>
      <c r="Q4341" s="348"/>
      <c r="R4341" s="349"/>
      <c r="S4341" s="348"/>
      <c r="T4341" s="353"/>
      <c r="U4341" s="354"/>
      <c r="V4341" s="347"/>
      <c r="W4341" s="355"/>
      <c r="X4341" s="345"/>
      <c r="Y4341" s="346"/>
      <c r="Z4341" s="347"/>
      <c r="AA4341" s="355"/>
      <c r="AB4341" s="347"/>
      <c r="AC4341" s="348"/>
      <c r="AD4341" s="349"/>
      <c r="AE4341" s="350"/>
      <c r="AF4341" s="356">
        <f>IF(AB4341=0,0,(AD4341/AB4341)*100)</f>
        <v>0</v>
      </c>
      <c r="AG4341" s="357"/>
      <c r="AH4341" s="347"/>
      <c r="AI4341" s="348"/>
      <c r="AJ4341" s="349"/>
      <c r="AK4341" s="350"/>
      <c r="AL4341" s="358">
        <f>IF(AH4341=0,0,(AJ4341/AH4341)*100)</f>
        <v>0</v>
      </c>
      <c r="AM4341" s="359"/>
      <c r="AN4341" s="347"/>
      <c r="AO4341" s="348"/>
      <c r="AP4341" s="349"/>
      <c r="AQ4341" s="350"/>
      <c r="AR4341" s="358">
        <f>IF(AN4341=0,0,(AP4341/AN4341)*100)</f>
        <v>0</v>
      </c>
      <c r="AS4341" s="359"/>
      <c r="AT4341" s="360">
        <f>AB4341+AH4341+AN4341</f>
        <v>0</v>
      </c>
      <c r="AU4341" s="361"/>
      <c r="AV4341" s="362">
        <f>AD4341+AJ4341+AP4341</f>
        <v>0</v>
      </c>
      <c r="AW4341" s="363"/>
      <c r="AX4341" s="358">
        <f>IF(AT4341=0,0,(AV4341/AT4341)*100)</f>
        <v>0</v>
      </c>
      <c r="AY4341" s="359"/>
      <c r="AZ4341" s="347"/>
      <c r="BA4341" s="348"/>
      <c r="BB4341" s="349"/>
      <c r="BC4341" s="350"/>
      <c r="BD4341" s="358">
        <f>IF(AZ4341=0,0,(BB4341/AZ4341)*100)</f>
        <v>0</v>
      </c>
      <c r="BE4341" s="359"/>
      <c r="BF4341" s="360">
        <f>AT4341+AZ4341</f>
        <v>0</v>
      </c>
      <c r="BG4341" s="361"/>
      <c r="BH4341" s="362">
        <f>AV4341+BB4341</f>
        <v>0</v>
      </c>
      <c r="BI4341" s="363"/>
      <c r="BJ4341" s="358">
        <f>IF(BF4341=0,0,(BH4341/BF4341)*100)</f>
        <v>0</v>
      </c>
      <c r="BK4341" s="359"/>
      <c r="BL4341" s="364"/>
      <c r="BM4341" s="365"/>
      <c r="BN4341" s="366"/>
      <c r="BO4341" s="228"/>
      <c r="BP4341" s="229"/>
      <c r="BQ4341" s="226"/>
      <c r="BR4341" s="226"/>
      <c r="BS4341" s="790"/>
    </row>
    <row r="4342" spans="1:71" s="230" customFormat="1" ht="48.95" customHeight="1" thickBot="1" x14ac:dyDescent="0.55000000000000004">
      <c r="A4342" s="790"/>
      <c r="B4342" s="231"/>
      <c r="C4342" s="268"/>
      <c r="D4342" s="367" t="s">
        <v>41</v>
      </c>
      <c r="E4342" s="368"/>
      <c r="F4342" s="233"/>
      <c r="G4342" s="233"/>
      <c r="H4342" s="268"/>
      <c r="I4342" s="268"/>
      <c r="J4342" s="369">
        <f>IF((J4339+L4341)=0,0,J4339/(J4339+L4341)*100)</f>
        <v>0</v>
      </c>
      <c r="K4342" s="370"/>
      <c r="L4342" s="369">
        <f>IF((L4339+J4341)=0,0,L4339/(L4339+J4341)*100)</f>
        <v>0</v>
      </c>
      <c r="M4342" s="370"/>
      <c r="N4342" s="369">
        <f>IF((N4339+N4341)=0,0,N4339/(N4339+N4341)*100)</f>
        <v>0</v>
      </c>
      <c r="O4342" s="371"/>
      <c r="P4342" s="372"/>
      <c r="Q4342" s="373"/>
      <c r="R4342" s="373"/>
      <c r="S4342" s="373"/>
      <c r="T4342" s="374"/>
      <c r="U4342" s="374"/>
      <c r="V4342" s="373"/>
      <c r="W4342" s="373"/>
      <c r="X4342" s="373"/>
      <c r="Y4342" s="373"/>
      <c r="Z4342" s="373"/>
      <c r="AA4342" s="373"/>
      <c r="AB4342" s="373"/>
      <c r="AC4342" s="373"/>
      <c r="AD4342" s="373"/>
      <c r="AE4342" s="373"/>
      <c r="AF4342" s="373"/>
      <c r="AG4342" s="373"/>
      <c r="AH4342" s="373"/>
      <c r="AI4342" s="373"/>
      <c r="AJ4342" s="373"/>
      <c r="AK4342" s="373"/>
      <c r="AL4342" s="373"/>
      <c r="AM4342" s="373"/>
      <c r="AN4342" s="373"/>
      <c r="AO4342" s="373"/>
      <c r="AP4342" s="373"/>
      <c r="AQ4342" s="373"/>
      <c r="AR4342" s="373"/>
      <c r="AS4342" s="373"/>
      <c r="AT4342" s="373"/>
      <c r="AU4342" s="373"/>
      <c r="AV4342" s="373"/>
      <c r="AW4342" s="373"/>
      <c r="AX4342" s="373"/>
      <c r="AY4342" s="373"/>
      <c r="AZ4342" s="373"/>
      <c r="BA4342" s="373"/>
      <c r="BB4342" s="373"/>
      <c r="BC4342" s="373"/>
      <c r="BD4342" s="373"/>
      <c r="BE4342" s="373"/>
      <c r="BF4342" s="373"/>
      <c r="BG4342" s="373"/>
      <c r="BH4342" s="373"/>
      <c r="BI4342" s="373"/>
      <c r="BJ4342" s="373"/>
      <c r="BK4342" s="373"/>
      <c r="BL4342" s="373"/>
      <c r="BM4342" s="373"/>
      <c r="BN4342" s="375"/>
      <c r="BO4342" s="234"/>
      <c r="BP4342" s="234"/>
      <c r="BQ4342" s="226"/>
      <c r="BR4342" s="226"/>
      <c r="BS4342" s="790"/>
    </row>
    <row r="4343" spans="1:71" ht="15.75" customHeight="1" thickTop="1" thickBot="1" x14ac:dyDescent="0.45">
      <c r="A4343" s="779"/>
      <c r="B4343" s="160"/>
      <c r="C4343" s="161"/>
      <c r="D4343" s="161"/>
      <c r="E4343" s="161"/>
      <c r="F4343" s="69"/>
      <c r="G4343" s="69"/>
      <c r="H4343" s="161"/>
      <c r="I4343" s="161"/>
      <c r="J4343" s="161"/>
      <c r="K4343" s="161"/>
      <c r="L4343" s="161"/>
      <c r="M4343" s="161"/>
      <c r="N4343" s="161"/>
      <c r="O4343" s="161"/>
      <c r="P4343" s="161"/>
      <c r="Q4343" s="161"/>
      <c r="R4343" s="161"/>
      <c r="S4343" s="161"/>
      <c r="T4343" s="161"/>
      <c r="U4343" s="161"/>
      <c r="V4343" s="161"/>
      <c r="W4343" s="161"/>
      <c r="X4343" s="161"/>
      <c r="Y4343" s="161"/>
      <c r="Z4343" s="161"/>
      <c r="AA4343" s="161"/>
      <c r="AB4343" s="161"/>
      <c r="AC4343" s="161"/>
      <c r="AD4343" s="161"/>
      <c r="AE4343" s="161"/>
      <c r="AF4343" s="166"/>
      <c r="AG4343" s="166"/>
      <c r="AH4343" s="161"/>
      <c r="AI4343" s="161"/>
      <c r="AJ4343" s="161"/>
      <c r="AK4343" s="161"/>
      <c r="AL4343" s="161"/>
      <c r="AM4343" s="161"/>
      <c r="AN4343" s="161"/>
      <c r="AO4343" s="161"/>
      <c r="AP4343" s="161"/>
      <c r="AQ4343" s="161"/>
      <c r="AR4343" s="161"/>
      <c r="AS4343" s="161"/>
      <c r="AT4343" s="161"/>
      <c r="AU4343" s="161"/>
      <c r="AV4343" s="161"/>
      <c r="AW4343" s="161"/>
      <c r="AX4343" s="161"/>
      <c r="AY4343" s="161"/>
      <c r="AZ4343" s="161"/>
      <c r="BA4343" s="161"/>
      <c r="BB4343" s="161"/>
      <c r="BC4343" s="161"/>
      <c r="BD4343" s="161"/>
      <c r="BE4343" s="161"/>
      <c r="BF4343" s="161"/>
      <c r="BG4343" s="161"/>
      <c r="BH4343" s="161"/>
      <c r="BI4343" s="161"/>
      <c r="BJ4343" s="161"/>
      <c r="BK4343" s="161"/>
      <c r="BL4343" s="161"/>
      <c r="BM4343" s="161"/>
      <c r="BN4343" s="167"/>
      <c r="BO4343" s="70"/>
      <c r="BP4343" s="70"/>
      <c r="BQ4343" s="53"/>
      <c r="BR4343" s="53"/>
      <c r="BS4343" s="779"/>
    </row>
    <row r="4344" spans="1:71" s="68" customFormat="1" ht="80.25" customHeight="1" thickTop="1" thickBot="1" x14ac:dyDescent="0.5">
      <c r="A4344" s="791"/>
      <c r="B4344" s="325" t="s">
        <v>55</v>
      </c>
      <c r="C4344" s="326"/>
      <c r="D4344" s="327" t="s">
        <v>47</v>
      </c>
      <c r="E4344" s="327"/>
      <c r="F4344" s="71"/>
      <c r="G4344" s="71"/>
      <c r="H4344" s="328"/>
      <c r="I4344" s="329"/>
      <c r="J4344" s="330"/>
      <c r="K4344" s="235"/>
      <c r="L4344" s="328"/>
      <c r="M4344" s="329"/>
      <c r="N4344" s="330"/>
      <c r="O4344" s="331" t="s">
        <v>42</v>
      </c>
      <c r="P4344" s="332"/>
      <c r="Q4344" s="332"/>
      <c r="R4344" s="332"/>
      <c r="S4344" s="328"/>
      <c r="T4344" s="329"/>
      <c r="U4344" s="330"/>
      <c r="V4344" s="235"/>
      <c r="W4344" s="328"/>
      <c r="X4344" s="329"/>
      <c r="Y4344" s="330"/>
      <c r="Z4344" s="331" t="s">
        <v>110</v>
      </c>
      <c r="AA4344" s="332"/>
      <c r="AB4344" s="332"/>
      <c r="AC4344" s="332"/>
      <c r="AD4344" s="332"/>
      <c r="AE4344" s="332"/>
      <c r="AF4344" s="332"/>
      <c r="AG4344" s="332"/>
      <c r="AH4344" s="332"/>
      <c r="AI4344" s="333"/>
      <c r="AJ4344" s="328"/>
      <c r="AK4344" s="329"/>
      <c r="AL4344" s="330"/>
      <c r="AM4344" s="235"/>
      <c r="AN4344" s="328"/>
      <c r="AO4344" s="329"/>
      <c r="AP4344" s="330"/>
      <c r="AQ4344" s="331" t="s">
        <v>46</v>
      </c>
      <c r="AR4344" s="332"/>
      <c r="AS4344" s="332"/>
      <c r="AT4344" s="333"/>
      <c r="AU4344" s="328"/>
      <c r="AV4344" s="329"/>
      <c r="AW4344" s="330"/>
      <c r="AX4344" s="235"/>
      <c r="AY4344" s="328"/>
      <c r="AZ4344" s="329"/>
      <c r="BA4344" s="330"/>
      <c r="BB4344" s="334" t="s">
        <v>112</v>
      </c>
      <c r="BC4344" s="335"/>
      <c r="BD4344" s="335"/>
      <c r="BE4344" s="336"/>
      <c r="BF4344" s="337">
        <f>BL4339</f>
        <v>0</v>
      </c>
      <c r="BG4344" s="338"/>
      <c r="BH4344" s="339"/>
      <c r="BI4344" s="235"/>
      <c r="BJ4344" s="337">
        <f>BL4341</f>
        <v>0</v>
      </c>
      <c r="BK4344" s="338"/>
      <c r="BL4344" s="339"/>
      <c r="BM4344" s="173"/>
      <c r="BN4344" s="174"/>
      <c r="BO4344" s="72"/>
      <c r="BP4344" s="72"/>
      <c r="BQ4344" s="67"/>
      <c r="BR4344" s="67"/>
      <c r="BS4344" s="791"/>
    </row>
    <row r="4345" spans="1:71" ht="15.6" customHeight="1" thickTop="1" thickBot="1" x14ac:dyDescent="0.55000000000000004">
      <c r="A4345" s="779"/>
      <c r="B4345" s="162"/>
      <c r="C4345" s="156"/>
      <c r="D4345" s="163"/>
      <c r="E4345" s="163"/>
      <c r="F4345" s="73"/>
      <c r="G4345" s="73"/>
      <c r="H4345" s="170"/>
      <c r="I4345" s="170"/>
      <c r="J4345" s="170"/>
      <c r="K4345" s="170"/>
      <c r="L4345" s="170"/>
      <c r="M4345" s="170"/>
      <c r="N4345" s="170"/>
      <c r="O4345" s="168"/>
      <c r="P4345" s="168"/>
      <c r="Q4345" s="168"/>
      <c r="R4345" s="168"/>
      <c r="S4345" s="170"/>
      <c r="T4345" s="170"/>
      <c r="U4345" s="170"/>
      <c r="V4345" s="169"/>
      <c r="W4345" s="170"/>
      <c r="X4345" s="170"/>
      <c r="Y4345" s="170"/>
      <c r="Z4345" s="168"/>
      <c r="AA4345" s="168"/>
      <c r="AB4345" s="168"/>
      <c r="AC4345" s="168"/>
      <c r="AD4345" s="170"/>
      <c r="AE4345" s="170"/>
      <c r="AF4345" s="170"/>
      <c r="AG4345" s="170"/>
      <c r="AH4345" s="169"/>
      <c r="AI4345" s="169"/>
      <c r="AJ4345" s="170"/>
      <c r="AK4345" s="168"/>
      <c r="AL4345" s="168"/>
      <c r="AM4345" s="168"/>
      <c r="AN4345" s="168"/>
      <c r="AO4345" s="170"/>
      <c r="AP4345" s="170"/>
      <c r="AQ4345" s="168"/>
      <c r="AR4345" s="168"/>
      <c r="AS4345" s="168"/>
      <c r="AT4345" s="168"/>
      <c r="AU4345" s="170"/>
      <c r="AV4345" s="170"/>
      <c r="AW4345" s="170"/>
      <c r="AX4345" s="170"/>
      <c r="AY4345" s="170"/>
      <c r="AZ4345" s="172"/>
      <c r="BA4345" s="172"/>
      <c r="BB4345" s="168"/>
      <c r="BC4345" s="176"/>
      <c r="BD4345" s="177"/>
      <c r="BE4345" s="177"/>
      <c r="BF4345" s="178"/>
      <c r="BG4345" s="178"/>
      <c r="BH4345" s="172"/>
      <c r="BI4345" s="170"/>
      <c r="BJ4345" s="179"/>
      <c r="BK4345" s="179"/>
      <c r="BL4345" s="172"/>
      <c r="BM4345" s="175"/>
      <c r="BN4345" s="180"/>
      <c r="BO4345" s="74"/>
      <c r="BP4345" s="74"/>
      <c r="BQ4345" s="53"/>
      <c r="BR4345" s="53"/>
      <c r="BS4345" s="779"/>
    </row>
    <row r="4346" spans="1:71" s="68" customFormat="1" ht="80.25" customHeight="1" thickTop="1" thickBot="1" x14ac:dyDescent="0.5">
      <c r="A4346" s="791"/>
      <c r="B4346" s="334" t="s">
        <v>40</v>
      </c>
      <c r="C4346" s="335"/>
      <c r="D4346" s="327" t="s">
        <v>48</v>
      </c>
      <c r="E4346" s="327"/>
      <c r="F4346" s="71"/>
      <c r="G4346" s="71"/>
      <c r="H4346" s="337">
        <f>H4344</f>
        <v>0</v>
      </c>
      <c r="I4346" s="338"/>
      <c r="J4346" s="339"/>
      <c r="K4346" s="235"/>
      <c r="L4346" s="337">
        <f>L4344</f>
        <v>0</v>
      </c>
      <c r="M4346" s="338"/>
      <c r="N4346" s="339"/>
      <c r="O4346" s="331" t="s">
        <v>44</v>
      </c>
      <c r="P4346" s="332"/>
      <c r="Q4346" s="332"/>
      <c r="R4346" s="332"/>
      <c r="S4346" s="337">
        <f>S4344-H4344</f>
        <v>0</v>
      </c>
      <c r="T4346" s="338"/>
      <c r="U4346" s="339"/>
      <c r="V4346" s="235"/>
      <c r="W4346" s="337">
        <f>W4344-L4344</f>
        <v>0</v>
      </c>
      <c r="X4346" s="338"/>
      <c r="Y4346" s="339"/>
      <c r="Z4346" s="331" t="s">
        <v>111</v>
      </c>
      <c r="AA4346" s="332"/>
      <c r="AB4346" s="332"/>
      <c r="AC4346" s="332"/>
      <c r="AD4346" s="332"/>
      <c r="AE4346" s="332"/>
      <c r="AF4346" s="332"/>
      <c r="AG4346" s="332"/>
      <c r="AH4346" s="332"/>
      <c r="AI4346" s="333"/>
      <c r="AJ4346" s="337">
        <f>AJ4344-S4344</f>
        <v>0</v>
      </c>
      <c r="AK4346" s="338"/>
      <c r="AL4346" s="339"/>
      <c r="AM4346" s="235"/>
      <c r="AN4346" s="337">
        <f>AN4344-W4344</f>
        <v>0</v>
      </c>
      <c r="AO4346" s="338"/>
      <c r="AP4346" s="339"/>
      <c r="AQ4346" s="331" t="s">
        <v>45</v>
      </c>
      <c r="AR4346" s="332"/>
      <c r="AS4346" s="332"/>
      <c r="AT4346" s="333"/>
      <c r="AU4346" s="337">
        <f>AU4344-AJ4344</f>
        <v>0</v>
      </c>
      <c r="AV4346" s="338"/>
      <c r="AW4346" s="339"/>
      <c r="AX4346" s="235"/>
      <c r="AY4346" s="337">
        <f>AY4344-AN4344</f>
        <v>0</v>
      </c>
      <c r="AZ4346" s="338"/>
      <c r="BA4346" s="339"/>
      <c r="BB4346" s="334" t="s">
        <v>113</v>
      </c>
      <c r="BC4346" s="335"/>
      <c r="BD4346" s="335"/>
      <c r="BE4346" s="336"/>
      <c r="BF4346" s="337">
        <f>BF4344-AU4344</f>
        <v>0</v>
      </c>
      <c r="BG4346" s="338"/>
      <c r="BH4346" s="339"/>
      <c r="BI4346" s="235"/>
      <c r="BJ4346" s="337">
        <f>BJ4344-AY4344</f>
        <v>0</v>
      </c>
      <c r="BK4346" s="338"/>
      <c r="BL4346" s="339"/>
      <c r="BM4346" s="173"/>
      <c r="BN4346" s="174"/>
      <c r="BO4346" s="72"/>
      <c r="BP4346" s="72"/>
      <c r="BQ4346" s="67"/>
      <c r="BR4346" s="67"/>
      <c r="BS4346" s="791"/>
    </row>
    <row r="4347" spans="1:71" ht="15.75" customHeight="1" thickTop="1" thickBot="1" x14ac:dyDescent="0.45">
      <c r="A4347" s="779"/>
      <c r="B4347" s="164"/>
      <c r="C4347" s="165"/>
      <c r="D4347" s="165"/>
      <c r="E4347" s="165"/>
      <c r="F4347" s="75"/>
      <c r="G4347" s="75"/>
      <c r="H4347" s="165"/>
      <c r="I4347" s="165"/>
      <c r="J4347" s="165"/>
      <c r="K4347" s="165"/>
      <c r="L4347" s="165"/>
      <c r="M4347" s="165"/>
      <c r="N4347" s="165"/>
      <c r="O4347" s="165"/>
      <c r="P4347" s="165"/>
      <c r="Q4347" s="165"/>
      <c r="R4347" s="165"/>
      <c r="S4347" s="165"/>
      <c r="T4347" s="165"/>
      <c r="U4347" s="165"/>
      <c r="V4347" s="165"/>
      <c r="W4347" s="165"/>
      <c r="X4347" s="165"/>
      <c r="Y4347" s="165"/>
      <c r="Z4347" s="165"/>
      <c r="AA4347" s="165"/>
      <c r="AB4347" s="165"/>
      <c r="AC4347" s="165"/>
      <c r="AD4347" s="165"/>
      <c r="AE4347" s="165"/>
      <c r="AF4347" s="171"/>
      <c r="AG4347" s="171"/>
      <c r="AH4347" s="165"/>
      <c r="AI4347" s="165"/>
      <c r="AJ4347" s="165"/>
      <c r="AK4347" s="165"/>
      <c r="AL4347" s="165"/>
      <c r="AM4347" s="165"/>
      <c r="AN4347" s="165"/>
      <c r="AO4347" s="165"/>
      <c r="AP4347" s="165"/>
      <c r="AQ4347" s="165"/>
      <c r="AR4347" s="165"/>
      <c r="AS4347" s="165"/>
      <c r="AT4347" s="165"/>
      <c r="AU4347" s="165"/>
      <c r="AV4347" s="165"/>
      <c r="AW4347" s="165"/>
      <c r="AX4347" s="165"/>
      <c r="AY4347" s="165"/>
      <c r="AZ4347" s="165"/>
      <c r="BA4347" s="340" t="s">
        <v>138</v>
      </c>
      <c r="BB4347" s="340"/>
      <c r="BC4347" s="340"/>
      <c r="BD4347" s="340"/>
      <c r="BE4347" s="340"/>
      <c r="BF4347" s="340"/>
      <c r="BG4347" s="340"/>
      <c r="BH4347" s="340"/>
      <c r="BI4347" s="340"/>
      <c r="BJ4347" s="340"/>
      <c r="BK4347" s="340"/>
      <c r="BL4347" s="340"/>
      <c r="BM4347" s="340"/>
      <c r="BN4347" s="341"/>
      <c r="BO4347" s="76"/>
      <c r="BP4347" s="76"/>
      <c r="BQ4347" s="53"/>
      <c r="BR4347" s="53"/>
      <c r="BS4347" s="779"/>
    </row>
    <row r="4348" spans="1:71" ht="12" customHeight="1" thickTop="1" x14ac:dyDescent="0.4">
      <c r="A4348" s="779"/>
      <c r="B4348" s="780"/>
      <c r="C4348" s="779"/>
      <c r="D4348" s="779"/>
      <c r="E4348" s="779"/>
      <c r="F4348" s="781"/>
      <c r="G4348" s="781"/>
      <c r="H4348" s="779"/>
      <c r="I4348" s="779"/>
      <c r="J4348" s="779"/>
      <c r="K4348" s="779"/>
      <c r="L4348" s="779"/>
      <c r="M4348" s="779"/>
      <c r="N4348" s="779"/>
      <c r="O4348" s="779"/>
      <c r="P4348" s="779"/>
      <c r="Q4348" s="779"/>
      <c r="R4348" s="779"/>
      <c r="S4348" s="779"/>
      <c r="T4348" s="779"/>
      <c r="U4348" s="779"/>
      <c r="V4348" s="779"/>
      <c r="W4348" s="779"/>
      <c r="X4348" s="779"/>
      <c r="Y4348" s="779"/>
      <c r="Z4348" s="779"/>
      <c r="AA4348" s="779"/>
      <c r="AB4348" s="779"/>
      <c r="AC4348" s="779"/>
      <c r="AD4348" s="779"/>
      <c r="AE4348" s="779"/>
      <c r="AF4348" s="782"/>
      <c r="AG4348" s="782"/>
      <c r="AH4348" s="779"/>
      <c r="AI4348" s="779"/>
      <c r="AJ4348" s="779"/>
      <c r="AK4348" s="779"/>
      <c r="AL4348" s="779"/>
      <c r="AM4348" s="779"/>
      <c r="AN4348" s="779"/>
      <c r="AO4348" s="779"/>
      <c r="AP4348" s="779"/>
      <c r="AQ4348" s="779"/>
      <c r="AR4348" s="779"/>
      <c r="AS4348" s="779"/>
      <c r="AT4348" s="779"/>
      <c r="AU4348" s="779"/>
      <c r="AV4348" s="779"/>
      <c r="AW4348" s="779"/>
      <c r="AX4348" s="779"/>
      <c r="AY4348" s="779"/>
      <c r="AZ4348" s="779"/>
      <c r="BA4348" s="779"/>
      <c r="BB4348" s="779"/>
      <c r="BC4348" s="779"/>
      <c r="BD4348" s="779"/>
      <c r="BE4348" s="779"/>
      <c r="BF4348" s="779"/>
      <c r="BG4348" s="779"/>
      <c r="BH4348" s="779"/>
      <c r="BI4348" s="779"/>
      <c r="BJ4348" s="779"/>
      <c r="BK4348" s="779"/>
      <c r="BL4348" s="779"/>
      <c r="BM4348" s="779"/>
      <c r="BN4348" s="779"/>
      <c r="BO4348" s="783"/>
      <c r="BP4348" s="783"/>
      <c r="BQ4348" s="779"/>
      <c r="BR4348" s="779"/>
      <c r="BS4348" s="779"/>
    </row>
    <row r="4349" spans="1:71" s="57" customFormat="1" ht="46.5" x14ac:dyDescent="0.7">
      <c r="A4349" s="784"/>
      <c r="B4349" s="801" t="s">
        <v>9</v>
      </c>
      <c r="C4349" s="801"/>
      <c r="D4349" s="801"/>
      <c r="E4349" s="801"/>
      <c r="F4349" s="801"/>
      <c r="G4349" s="801"/>
      <c r="H4349" s="801"/>
      <c r="I4349" s="801"/>
      <c r="J4349" s="801"/>
      <c r="K4349" s="801"/>
      <c r="L4349" s="801"/>
      <c r="M4349" s="801"/>
      <c r="N4349" s="801"/>
      <c r="O4349" s="801"/>
      <c r="P4349" s="801"/>
      <c r="Q4349" s="801"/>
      <c r="R4349" s="801"/>
      <c r="S4349" s="801"/>
      <c r="T4349" s="801"/>
      <c r="U4349" s="801"/>
      <c r="V4349" s="801"/>
      <c r="W4349" s="801"/>
      <c r="X4349" s="801"/>
      <c r="Y4349" s="801"/>
      <c r="Z4349" s="801"/>
      <c r="AA4349" s="801"/>
      <c r="AB4349" s="801"/>
      <c r="AC4349" s="801"/>
      <c r="AD4349" s="801"/>
      <c r="AE4349" s="801"/>
      <c r="AF4349" s="801"/>
      <c r="AG4349" s="801"/>
      <c r="AH4349" s="801"/>
      <c r="AI4349" s="801"/>
      <c r="AJ4349" s="801"/>
      <c r="AK4349" s="801"/>
      <c r="AL4349" s="801"/>
      <c r="AM4349" s="801"/>
      <c r="AN4349" s="801"/>
      <c r="AO4349" s="801"/>
      <c r="AP4349" s="801"/>
      <c r="AQ4349" s="801"/>
      <c r="AR4349" s="801"/>
      <c r="AS4349" s="801"/>
      <c r="AT4349" s="801"/>
      <c r="AU4349" s="801"/>
      <c r="AV4349" s="801"/>
      <c r="AW4349" s="801"/>
      <c r="AX4349" s="801"/>
      <c r="AY4349" s="801"/>
      <c r="AZ4349" s="801"/>
      <c r="BA4349" s="801"/>
      <c r="BB4349" s="801"/>
      <c r="BC4349" s="801"/>
      <c r="BD4349" s="801"/>
      <c r="BE4349" s="801"/>
      <c r="BF4349" s="801"/>
      <c r="BG4349" s="801"/>
      <c r="BH4349" s="801"/>
      <c r="BI4349" s="801"/>
      <c r="BJ4349" s="801"/>
      <c r="BK4349" s="801"/>
      <c r="BL4349" s="801"/>
      <c r="BM4349" s="801"/>
      <c r="BN4349" s="801"/>
      <c r="BO4349" s="139"/>
      <c r="BP4349" s="139"/>
      <c r="BQ4349" s="56"/>
      <c r="BR4349" s="56"/>
      <c r="BS4349" s="784"/>
    </row>
    <row r="4350" spans="1:71" ht="11.1" customHeight="1" x14ac:dyDescent="0.4">
      <c r="A4350" s="779"/>
      <c r="B4350" s="140"/>
      <c r="C4350" s="141"/>
      <c r="D4350" s="141"/>
      <c r="E4350" s="141"/>
      <c r="F4350" s="142"/>
      <c r="G4350" s="142"/>
      <c r="H4350" s="141"/>
      <c r="I4350" s="141"/>
      <c r="J4350" s="141"/>
      <c r="K4350" s="141"/>
      <c r="L4350" s="141"/>
      <c r="M4350" s="141"/>
      <c r="N4350" s="141"/>
      <c r="O4350" s="141"/>
      <c r="P4350" s="141"/>
      <c r="Q4350" s="141"/>
      <c r="R4350" s="141"/>
      <c r="S4350" s="141"/>
      <c r="T4350" s="141"/>
      <c r="U4350" s="141"/>
      <c r="V4350" s="141"/>
      <c r="W4350" s="141"/>
      <c r="X4350" s="141"/>
      <c r="Y4350" s="141"/>
      <c r="Z4350" s="141"/>
      <c r="AA4350" s="141"/>
      <c r="AB4350" s="141"/>
      <c r="AC4350" s="141"/>
      <c r="AD4350" s="141"/>
      <c r="AE4350" s="141"/>
      <c r="AF4350" s="143"/>
      <c r="AG4350" s="143"/>
      <c r="AH4350" s="141"/>
      <c r="AI4350" s="141"/>
      <c r="AJ4350" s="141"/>
      <c r="AK4350" s="141"/>
      <c r="AL4350" s="141"/>
      <c r="AM4350" s="141"/>
      <c r="AN4350" s="141"/>
      <c r="AO4350" s="141"/>
      <c r="AP4350" s="141"/>
      <c r="AQ4350" s="141"/>
      <c r="AR4350" s="141"/>
      <c r="AS4350" s="141"/>
      <c r="AT4350" s="141"/>
      <c r="AU4350" s="141"/>
      <c r="AV4350" s="141"/>
      <c r="AW4350" s="141"/>
      <c r="AX4350" s="141"/>
      <c r="AY4350" s="141"/>
      <c r="AZ4350" s="141"/>
      <c r="BA4350" s="141"/>
      <c r="BB4350" s="141"/>
      <c r="BC4350" s="141"/>
      <c r="BD4350" s="141"/>
      <c r="BE4350" s="141"/>
      <c r="BF4350" s="141"/>
      <c r="BG4350" s="141"/>
      <c r="BH4350" s="141"/>
      <c r="BI4350" s="141"/>
      <c r="BJ4350" s="141"/>
      <c r="BK4350" s="141"/>
      <c r="BL4350" s="141"/>
      <c r="BM4350" s="141"/>
      <c r="BN4350" s="460"/>
      <c r="BO4350" s="460"/>
      <c r="BP4350" s="460"/>
      <c r="BQ4350" s="53"/>
      <c r="BR4350" s="53"/>
      <c r="BS4350" s="779"/>
    </row>
    <row r="4351" spans="1:71" s="58" customFormat="1" ht="36.75" customHeight="1" x14ac:dyDescent="0.4">
      <c r="A4351" s="780"/>
      <c r="B4351" s="140"/>
      <c r="C4351" s="140"/>
      <c r="D4351" s="793" t="s">
        <v>10</v>
      </c>
      <c r="E4351" s="461" t="str">
        <f>IF(ROSTER!D$3="","",ROSTER!D$3)</f>
        <v/>
      </c>
      <c r="F4351" s="461"/>
      <c r="G4351" s="461"/>
      <c r="H4351" s="461"/>
      <c r="I4351" s="461"/>
      <c r="J4351" s="461"/>
      <c r="K4351" s="461"/>
      <c r="L4351" s="461"/>
      <c r="M4351" s="461"/>
      <c r="N4351" s="461"/>
      <c r="O4351" s="461"/>
      <c r="P4351" s="461"/>
      <c r="Q4351" s="461"/>
      <c r="R4351" s="461"/>
      <c r="S4351" s="461"/>
      <c r="T4351" s="461"/>
      <c r="U4351" s="461"/>
      <c r="V4351" s="461"/>
      <c r="W4351" s="461"/>
      <c r="X4351" s="461"/>
      <c r="Y4351" s="461"/>
      <c r="Z4351" s="461"/>
      <c r="AA4351" s="461"/>
      <c r="AB4351" s="461"/>
      <c r="AC4351" s="461"/>
      <c r="AD4351" s="144"/>
      <c r="AE4351" s="792" t="s">
        <v>11</v>
      </c>
      <c r="AF4351" s="792"/>
      <c r="AG4351" s="792"/>
      <c r="AH4351" s="792"/>
      <c r="AI4351" s="792"/>
      <c r="AJ4351" s="792"/>
      <c r="AK4351" s="792"/>
      <c r="AL4351" s="792"/>
      <c r="AM4351" s="792"/>
      <c r="AN4351" s="462"/>
      <c r="AO4351" s="462"/>
      <c r="AP4351" s="462"/>
      <c r="AQ4351" s="462"/>
      <c r="AR4351" s="462"/>
      <c r="AS4351" s="462"/>
      <c r="AT4351" s="462"/>
      <c r="AU4351" s="462"/>
      <c r="AV4351" s="462"/>
      <c r="AW4351" s="462"/>
      <c r="AX4351" s="462"/>
      <c r="AY4351" s="462"/>
      <c r="AZ4351" s="462"/>
      <c r="BA4351" s="462"/>
      <c r="BB4351" s="462"/>
      <c r="BC4351" s="462"/>
      <c r="BD4351" s="462"/>
      <c r="BE4351" s="462"/>
      <c r="BF4351" s="462"/>
      <c r="BG4351" s="462"/>
      <c r="BH4351" s="462"/>
      <c r="BI4351" s="462"/>
      <c r="BJ4351" s="462"/>
      <c r="BK4351" s="462"/>
      <c r="BL4351" s="462"/>
      <c r="BM4351" s="462"/>
      <c r="BN4351" s="460"/>
      <c r="BO4351" s="460"/>
      <c r="BP4351" s="460"/>
      <c r="BQ4351" s="54"/>
      <c r="BR4351" s="54"/>
      <c r="BS4351" s="780"/>
    </row>
    <row r="4352" spans="1:71" ht="8.85" customHeight="1" x14ac:dyDescent="0.4">
      <c r="A4352" s="785"/>
      <c r="B4352" s="140"/>
      <c r="C4352" s="143" t="s">
        <v>34</v>
      </c>
      <c r="D4352" s="143"/>
      <c r="E4352" s="143"/>
      <c r="F4352" s="145"/>
      <c r="G4352" s="145"/>
      <c r="H4352" s="143"/>
      <c r="I4352" s="143"/>
      <c r="J4352" s="146"/>
      <c r="K4352" s="146"/>
      <c r="L4352" s="146"/>
      <c r="M4352" s="146"/>
      <c r="N4352" s="146"/>
      <c r="O4352" s="146"/>
      <c r="P4352" s="146"/>
      <c r="Q4352" s="146"/>
      <c r="R4352" s="146"/>
      <c r="S4352" s="146"/>
      <c r="T4352" s="146"/>
      <c r="U4352" s="146"/>
      <c r="V4352" s="146"/>
      <c r="W4352" s="146"/>
      <c r="X4352" s="146"/>
      <c r="Y4352" s="146"/>
      <c r="Z4352" s="146"/>
      <c r="AA4352" s="146"/>
      <c r="AB4352" s="146"/>
      <c r="AC4352" s="146"/>
      <c r="AD4352" s="146"/>
      <c r="AE4352" s="146"/>
      <c r="AF4352" s="146"/>
      <c r="AG4352" s="143"/>
      <c r="AH4352" s="147"/>
      <c r="AI4352" s="148"/>
      <c r="AJ4352" s="148"/>
      <c r="AK4352" s="148"/>
      <c r="AL4352" s="148"/>
      <c r="AM4352" s="148"/>
      <c r="AN4352" s="148"/>
      <c r="AO4352" s="149"/>
      <c r="AP4352" s="150"/>
      <c r="AQ4352" s="150"/>
      <c r="AR4352" s="150"/>
      <c r="AS4352" s="150"/>
      <c r="AT4352" s="150"/>
      <c r="AU4352" s="150"/>
      <c r="AV4352" s="150"/>
      <c r="AW4352" s="150"/>
      <c r="AX4352" s="150"/>
      <c r="AY4352" s="150"/>
      <c r="AZ4352" s="150"/>
      <c r="BA4352" s="150"/>
      <c r="BB4352" s="150"/>
      <c r="BC4352" s="150"/>
      <c r="BD4352" s="150"/>
      <c r="BE4352" s="150"/>
      <c r="BF4352" s="150"/>
      <c r="BG4352" s="150"/>
      <c r="BH4352" s="150"/>
      <c r="BI4352" s="150"/>
      <c r="BJ4352" s="150"/>
      <c r="BK4352" s="150"/>
      <c r="BL4352" s="150"/>
      <c r="BM4352" s="150"/>
      <c r="BN4352" s="150"/>
      <c r="BO4352" s="151"/>
      <c r="BP4352" s="151"/>
      <c r="BQ4352" s="59"/>
      <c r="BR4352" s="59"/>
      <c r="BS4352" s="785"/>
    </row>
    <row r="4353" spans="1:71" s="58" customFormat="1" ht="42.75" x14ac:dyDescent="0.4">
      <c r="A4353" s="780"/>
      <c r="B4353" s="140"/>
      <c r="C4353" s="794" t="s">
        <v>33</v>
      </c>
      <c r="D4353" s="794"/>
      <c r="E4353" s="463"/>
      <c r="F4353" s="463"/>
      <c r="G4353" s="463"/>
      <c r="H4353" s="463"/>
      <c r="I4353" s="463"/>
      <c r="J4353" s="463"/>
      <c r="K4353" s="463"/>
      <c r="L4353" s="463"/>
      <c r="M4353" s="463"/>
      <c r="N4353" s="463"/>
      <c r="O4353" s="463"/>
      <c r="P4353" s="463"/>
      <c r="Q4353" s="463"/>
      <c r="R4353" s="463"/>
      <c r="S4353" s="463"/>
      <c r="T4353" s="463"/>
      <c r="U4353" s="463"/>
      <c r="V4353" s="463"/>
      <c r="W4353" s="463"/>
      <c r="X4353" s="463"/>
      <c r="Y4353" s="463"/>
      <c r="Z4353" s="463"/>
      <c r="AA4353" s="463"/>
      <c r="AB4353" s="463"/>
      <c r="AC4353" s="463"/>
      <c r="AD4353" s="144"/>
      <c r="AE4353" s="185" t="s">
        <v>18</v>
      </c>
      <c r="AF4353" s="185"/>
      <c r="AG4353" s="185"/>
      <c r="AH4353" s="792" t="s">
        <v>18</v>
      </c>
      <c r="AI4353" s="792"/>
      <c r="AJ4353" s="792"/>
      <c r="AK4353" s="792"/>
      <c r="AL4353" s="792"/>
      <c r="AM4353" s="792"/>
      <c r="AN4353" s="463"/>
      <c r="AO4353" s="463"/>
      <c r="AP4353" s="463"/>
      <c r="AQ4353" s="463"/>
      <c r="AR4353" s="463"/>
      <c r="AS4353" s="463"/>
      <c r="AT4353" s="463"/>
      <c r="AU4353" s="463"/>
      <c r="AV4353" s="463"/>
      <c r="AW4353" s="463"/>
      <c r="AX4353" s="463"/>
      <c r="AY4353" s="463"/>
      <c r="AZ4353" s="463"/>
      <c r="BA4353" s="792" t="s">
        <v>12</v>
      </c>
      <c r="BB4353" s="792"/>
      <c r="BC4353" s="792"/>
      <c r="BD4353" s="464"/>
      <c r="BE4353" s="464"/>
      <c r="BF4353" s="464"/>
      <c r="BG4353" s="464"/>
      <c r="BH4353" s="464"/>
      <c r="BI4353" s="464"/>
      <c r="BJ4353" s="464"/>
      <c r="BK4353" s="464"/>
      <c r="BL4353" s="464"/>
      <c r="BM4353" s="464"/>
      <c r="BN4353" s="152"/>
      <c r="BO4353" s="153"/>
      <c r="BP4353" s="153"/>
      <c r="BQ4353" s="60">
        <f>IF(BD4353=0,0,1)</f>
        <v>0</v>
      </c>
      <c r="BR4353" s="61">
        <f>IF((BF4407+BJ4407)&gt;(AU4407+AY4407),1,0)</f>
        <v>0</v>
      </c>
      <c r="BS4353" s="786"/>
    </row>
    <row r="4354" spans="1:71" ht="9.6" customHeight="1" x14ac:dyDescent="0.4">
      <c r="A4354" s="779"/>
      <c r="B4354" s="140"/>
      <c r="C4354" s="141"/>
      <c r="D4354" s="141"/>
      <c r="E4354" s="141"/>
      <c r="F4354" s="142"/>
      <c r="G4354" s="142"/>
      <c r="H4354" s="141"/>
      <c r="I4354" s="141"/>
      <c r="J4354" s="141"/>
      <c r="K4354" s="141"/>
      <c r="L4354" s="141"/>
      <c r="M4354" s="141"/>
      <c r="N4354" s="141"/>
      <c r="O4354" s="141"/>
      <c r="P4354" s="141"/>
      <c r="Q4354" s="141"/>
      <c r="R4354" s="141"/>
      <c r="S4354" s="141"/>
      <c r="T4354" s="141"/>
      <c r="U4354" s="141"/>
      <c r="V4354" s="141"/>
      <c r="W4354" s="141"/>
      <c r="X4354" s="141"/>
      <c r="Y4354" s="141"/>
      <c r="Z4354" s="141"/>
      <c r="AA4354" s="141"/>
      <c r="AB4354" s="141"/>
      <c r="AC4354" s="141"/>
      <c r="AD4354" s="141"/>
      <c r="AE4354" s="141"/>
      <c r="AF4354" s="143"/>
      <c r="AG4354" s="143"/>
      <c r="AH4354" s="141"/>
      <c r="AI4354" s="141"/>
      <c r="AJ4354" s="141"/>
      <c r="AK4354" s="141"/>
      <c r="AL4354" s="141"/>
      <c r="AM4354" s="141"/>
      <c r="AN4354" s="141"/>
      <c r="AO4354" s="141"/>
      <c r="AP4354" s="141"/>
      <c r="AQ4354" s="141"/>
      <c r="AR4354" s="141"/>
      <c r="AS4354" s="141"/>
      <c r="AT4354" s="141"/>
      <c r="AU4354" s="141"/>
      <c r="AV4354" s="141"/>
      <c r="AW4354" s="141"/>
      <c r="AX4354" s="141"/>
      <c r="AY4354" s="141"/>
      <c r="AZ4354" s="141"/>
      <c r="BA4354" s="141"/>
      <c r="BB4354" s="141"/>
      <c r="BC4354" s="141"/>
      <c r="BD4354" s="141"/>
      <c r="BE4354" s="141"/>
      <c r="BF4354" s="141"/>
      <c r="BG4354" s="141"/>
      <c r="BH4354" s="141"/>
      <c r="BI4354" s="141"/>
      <c r="BJ4354" s="141"/>
      <c r="BK4354" s="141"/>
      <c r="BL4354" s="141"/>
      <c r="BM4354" s="141"/>
      <c r="BN4354" s="141"/>
      <c r="BO4354" s="154"/>
      <c r="BP4354" s="154"/>
      <c r="BQ4354" s="53"/>
      <c r="BR4354" s="53"/>
      <c r="BS4354" s="779"/>
    </row>
    <row r="4355" spans="1:71" ht="8.85" customHeight="1" thickBot="1" x14ac:dyDescent="0.45">
      <c r="A4355" s="779"/>
      <c r="B4355" s="155"/>
      <c r="C4355" s="156"/>
      <c r="D4355" s="156"/>
      <c r="E4355" s="156"/>
      <c r="F4355" s="157"/>
      <c r="G4355" s="157"/>
      <c r="H4355" s="156"/>
      <c r="I4355" s="156"/>
      <c r="J4355" s="156"/>
      <c r="K4355" s="156"/>
      <c r="L4355" s="156"/>
      <c r="M4355" s="156"/>
      <c r="N4355" s="156"/>
      <c r="O4355" s="156"/>
      <c r="P4355" s="156"/>
      <c r="Q4355" s="156"/>
      <c r="R4355" s="156"/>
      <c r="S4355" s="156"/>
      <c r="T4355" s="156"/>
      <c r="U4355" s="156"/>
      <c r="V4355" s="156"/>
      <c r="W4355" s="156"/>
      <c r="X4355" s="156"/>
      <c r="Y4355" s="156"/>
      <c r="Z4355" s="156"/>
      <c r="AA4355" s="156"/>
      <c r="AB4355" s="156"/>
      <c r="AC4355" s="156"/>
      <c r="AD4355" s="156"/>
      <c r="AE4355" s="156"/>
      <c r="AF4355" s="158"/>
      <c r="AG4355" s="158"/>
      <c r="AH4355" s="156"/>
      <c r="AI4355" s="156"/>
      <c r="AJ4355" s="156"/>
      <c r="AK4355" s="156"/>
      <c r="AL4355" s="156"/>
      <c r="AM4355" s="156"/>
      <c r="AN4355" s="156"/>
      <c r="AO4355" s="156"/>
      <c r="AP4355" s="156"/>
      <c r="AQ4355" s="156"/>
      <c r="AR4355" s="156"/>
      <c r="AS4355" s="156"/>
      <c r="AT4355" s="156"/>
      <c r="AU4355" s="156"/>
      <c r="AV4355" s="156"/>
      <c r="AW4355" s="156"/>
      <c r="AX4355" s="156"/>
      <c r="AY4355" s="156"/>
      <c r="AZ4355" s="156"/>
      <c r="BA4355" s="156"/>
      <c r="BB4355" s="156"/>
      <c r="BC4355" s="156"/>
      <c r="BD4355" s="156"/>
      <c r="BE4355" s="156"/>
      <c r="BF4355" s="156"/>
      <c r="BG4355" s="156"/>
      <c r="BH4355" s="156"/>
      <c r="BI4355" s="156"/>
      <c r="BJ4355" s="156"/>
      <c r="BK4355" s="156"/>
      <c r="BL4355" s="156"/>
      <c r="BM4355" s="156"/>
      <c r="BN4355" s="156"/>
      <c r="BO4355" s="159"/>
      <c r="BP4355" s="159"/>
      <c r="BQ4355" s="53"/>
      <c r="BR4355" s="53"/>
      <c r="BS4355" s="779"/>
    </row>
    <row r="4356" spans="1:71" s="58" customFormat="1" ht="33.6" customHeight="1" thickTop="1" x14ac:dyDescent="0.4">
      <c r="A4356" s="786"/>
      <c r="B4356" s="795" t="s">
        <v>0</v>
      </c>
      <c r="C4356" s="796" t="s">
        <v>1</v>
      </c>
      <c r="D4356" s="797"/>
      <c r="E4356" s="221" t="s">
        <v>24</v>
      </c>
      <c r="F4356" s="466" t="s">
        <v>96</v>
      </c>
      <c r="G4356" s="466" t="s">
        <v>97</v>
      </c>
      <c r="H4356" s="468" t="s">
        <v>36</v>
      </c>
      <c r="I4356" s="469"/>
      <c r="J4356" s="472" t="s">
        <v>7</v>
      </c>
      <c r="K4356" s="472"/>
      <c r="L4356" s="472"/>
      <c r="M4356" s="472"/>
      <c r="N4356" s="472"/>
      <c r="O4356" s="472"/>
      <c r="P4356" s="472" t="s">
        <v>2</v>
      </c>
      <c r="Q4356" s="472"/>
      <c r="R4356" s="472"/>
      <c r="S4356" s="472"/>
      <c r="T4356" s="472"/>
      <c r="U4356" s="472"/>
      <c r="V4356" s="473" t="s">
        <v>30</v>
      </c>
      <c r="W4356" s="474"/>
      <c r="X4356" s="473" t="s">
        <v>31</v>
      </c>
      <c r="Y4356" s="474"/>
      <c r="Z4356" s="477" t="s">
        <v>39</v>
      </c>
      <c r="AA4356" s="478"/>
      <c r="AB4356" s="481" t="s">
        <v>6</v>
      </c>
      <c r="AC4356" s="481"/>
      <c r="AD4356" s="481"/>
      <c r="AE4356" s="481"/>
      <c r="AF4356" s="481"/>
      <c r="AG4356" s="481"/>
      <c r="AH4356" s="472" t="s">
        <v>59</v>
      </c>
      <c r="AI4356" s="472"/>
      <c r="AJ4356" s="472"/>
      <c r="AK4356" s="472"/>
      <c r="AL4356" s="472"/>
      <c r="AM4356" s="472"/>
      <c r="AN4356" s="472" t="s">
        <v>60</v>
      </c>
      <c r="AO4356" s="472"/>
      <c r="AP4356" s="472"/>
      <c r="AQ4356" s="472"/>
      <c r="AR4356" s="472"/>
      <c r="AS4356" s="472"/>
      <c r="AT4356" s="472" t="s">
        <v>61</v>
      </c>
      <c r="AU4356" s="472"/>
      <c r="AV4356" s="472"/>
      <c r="AW4356" s="472"/>
      <c r="AX4356" s="472"/>
      <c r="AY4356" s="482"/>
      <c r="AZ4356" s="472" t="s">
        <v>4</v>
      </c>
      <c r="BA4356" s="472"/>
      <c r="BB4356" s="472"/>
      <c r="BC4356" s="472"/>
      <c r="BD4356" s="472"/>
      <c r="BE4356" s="472"/>
      <c r="BF4356" s="472" t="s">
        <v>62</v>
      </c>
      <c r="BG4356" s="472"/>
      <c r="BH4356" s="472"/>
      <c r="BI4356" s="472"/>
      <c r="BJ4356" s="472"/>
      <c r="BK4356" s="483"/>
      <c r="BL4356" s="484" t="s">
        <v>22</v>
      </c>
      <c r="BM4356" s="485"/>
      <c r="BN4356" s="486"/>
      <c r="BO4356" s="490" t="s">
        <v>76</v>
      </c>
      <c r="BP4356" s="490" t="s">
        <v>77</v>
      </c>
      <c r="BQ4356" s="62"/>
      <c r="BR4356" s="62"/>
      <c r="BS4356" s="786"/>
    </row>
    <row r="4357" spans="1:71" s="64" customFormat="1" ht="45" customHeight="1" x14ac:dyDescent="0.35">
      <c r="A4357" s="787"/>
      <c r="B4357" s="798"/>
      <c r="C4357" s="799"/>
      <c r="D4357" s="800"/>
      <c r="E4357" s="220" t="s">
        <v>98</v>
      </c>
      <c r="F4357" s="467"/>
      <c r="G4357" s="467"/>
      <c r="H4357" s="470"/>
      <c r="I4357" s="471"/>
      <c r="J4357" s="492" t="s">
        <v>15</v>
      </c>
      <c r="K4357" s="493"/>
      <c r="L4357" s="494" t="s">
        <v>16</v>
      </c>
      <c r="M4357" s="495"/>
      <c r="N4357" s="496" t="s">
        <v>17</v>
      </c>
      <c r="O4357" s="497" t="s">
        <v>8</v>
      </c>
      <c r="P4357" s="498" t="s">
        <v>103</v>
      </c>
      <c r="Q4357" s="499"/>
      <c r="R4357" s="500" t="s">
        <v>104</v>
      </c>
      <c r="S4357" s="501"/>
      <c r="T4357" s="502" t="s">
        <v>21</v>
      </c>
      <c r="U4357" s="503"/>
      <c r="V4357" s="475"/>
      <c r="W4357" s="476"/>
      <c r="X4357" s="475"/>
      <c r="Y4357" s="476"/>
      <c r="Z4357" s="479"/>
      <c r="AA4357" s="480"/>
      <c r="AB4357" s="504" t="s">
        <v>43</v>
      </c>
      <c r="AC4357" s="505"/>
      <c r="AD4357" s="506" t="s">
        <v>20</v>
      </c>
      <c r="AE4357" s="507" t="s">
        <v>3</v>
      </c>
      <c r="AF4357" s="508" t="s">
        <v>5</v>
      </c>
      <c r="AG4357" s="509"/>
      <c r="AH4357" s="492" t="s">
        <v>43</v>
      </c>
      <c r="AI4357" s="493"/>
      <c r="AJ4357" s="494" t="s">
        <v>20</v>
      </c>
      <c r="AK4357" s="495" t="s">
        <v>3</v>
      </c>
      <c r="AL4357" s="510" t="s">
        <v>5</v>
      </c>
      <c r="AM4357" s="511"/>
      <c r="AN4357" s="492" t="s">
        <v>43</v>
      </c>
      <c r="AO4357" s="493"/>
      <c r="AP4357" s="494" t="s">
        <v>20</v>
      </c>
      <c r="AQ4357" s="495" t="s">
        <v>3</v>
      </c>
      <c r="AR4357" s="510" t="s">
        <v>5</v>
      </c>
      <c r="AS4357" s="511"/>
      <c r="AT4357" s="465" t="s">
        <v>43</v>
      </c>
      <c r="AU4357" s="512"/>
      <c r="AV4357" s="513" t="s">
        <v>20</v>
      </c>
      <c r="AW4357" s="514" t="s">
        <v>3</v>
      </c>
      <c r="AX4357" s="510" t="s">
        <v>5</v>
      </c>
      <c r="AY4357" s="515"/>
      <c r="AZ4357" s="492" t="s">
        <v>43</v>
      </c>
      <c r="BA4357" s="493"/>
      <c r="BB4357" s="494" t="s">
        <v>20</v>
      </c>
      <c r="BC4357" s="495" t="s">
        <v>3</v>
      </c>
      <c r="BD4357" s="510" t="s">
        <v>5</v>
      </c>
      <c r="BE4357" s="511"/>
      <c r="BF4357" s="465" t="s">
        <v>43</v>
      </c>
      <c r="BG4357" s="512"/>
      <c r="BH4357" s="513" t="s">
        <v>20</v>
      </c>
      <c r="BI4357" s="514" t="s">
        <v>3</v>
      </c>
      <c r="BJ4357" s="510" t="s">
        <v>5</v>
      </c>
      <c r="BK4357" s="511"/>
      <c r="BL4357" s="487"/>
      <c r="BM4357" s="488"/>
      <c r="BN4357" s="489"/>
      <c r="BO4357" s="491"/>
      <c r="BP4357" s="491"/>
      <c r="BQ4357" s="63"/>
      <c r="BR4357" s="63"/>
      <c r="BS4357" s="787"/>
    </row>
    <row r="4358" spans="1:71" ht="23.85" customHeight="1" x14ac:dyDescent="0.35">
      <c r="A4358" s="788"/>
      <c r="B4358" s="458" t="str">
        <f>IF(ROSTER!B$8="","",ROSTER!B$8)</f>
        <v/>
      </c>
      <c r="C4358" s="416" t="str">
        <f>IF(ROSTER!C$8="","",ROSTER!C$8)</f>
        <v/>
      </c>
      <c r="D4358" s="417"/>
      <c r="E4358" s="418"/>
      <c r="F4358" s="420">
        <f>IF(E4358="y",1,IF(E4358="S",1,0))</f>
        <v>0</v>
      </c>
      <c r="G4358" s="422">
        <f>IF(E4358="S",1,0)</f>
        <v>0</v>
      </c>
      <c r="H4358" s="424"/>
      <c r="I4358" s="425"/>
      <c r="J4358" s="428"/>
      <c r="K4358" s="429"/>
      <c r="L4358" s="432"/>
      <c r="M4358" s="433"/>
      <c r="N4358" s="436">
        <f>L4358+J4358</f>
        <v>0</v>
      </c>
      <c r="O4358" s="437"/>
      <c r="P4358" s="428"/>
      <c r="Q4358" s="429"/>
      <c r="R4358" s="432"/>
      <c r="S4358" s="440"/>
      <c r="T4358" s="432"/>
      <c r="U4358" s="425"/>
      <c r="V4358" s="440"/>
      <c r="W4358" s="425"/>
      <c r="X4358" s="428"/>
      <c r="Y4358" s="425"/>
      <c r="Z4358" s="428"/>
      <c r="AA4358" s="425"/>
      <c r="AB4358" s="428"/>
      <c r="AC4358" s="429"/>
      <c r="AD4358" s="432"/>
      <c r="AE4358" s="433"/>
      <c r="AF4358" s="442">
        <f>IF(AB4358=0,0,(AD4358/AB4358)*100)</f>
        <v>0</v>
      </c>
      <c r="AG4358" s="443"/>
      <c r="AH4358" s="428"/>
      <c r="AI4358" s="429"/>
      <c r="AJ4358" s="432"/>
      <c r="AK4358" s="433"/>
      <c r="AL4358" s="446">
        <f>IF(AH4358=0,0,(AJ4358/AH4358)*100)</f>
        <v>0</v>
      </c>
      <c r="AM4358" s="447"/>
      <c r="AN4358" s="428"/>
      <c r="AO4358" s="429"/>
      <c r="AP4358" s="432"/>
      <c r="AQ4358" s="433"/>
      <c r="AR4358" s="446">
        <f>IF(AN4358=0,0,(AP4358/AN4358)*100)</f>
        <v>0</v>
      </c>
      <c r="AS4358" s="447"/>
      <c r="AT4358" s="450">
        <f>AB4358+AH4358+AN4358</f>
        <v>0</v>
      </c>
      <c r="AU4358" s="451"/>
      <c r="AV4358" s="454">
        <f>AD4358+AJ4358+AP4358</f>
        <v>0</v>
      </c>
      <c r="AW4358" s="455"/>
      <c r="AX4358" s="446">
        <f>IF(AT4358=0,0,(AV4358/AT4358)*100)</f>
        <v>0</v>
      </c>
      <c r="AY4358" s="447"/>
      <c r="AZ4358" s="428"/>
      <c r="BA4358" s="429"/>
      <c r="BB4358" s="432"/>
      <c r="BC4358" s="433"/>
      <c r="BD4358" s="446">
        <f>IF(AZ4358=0,0,(BB4358/AZ4358)*100)</f>
        <v>0</v>
      </c>
      <c r="BE4358" s="447"/>
      <c r="BF4358" s="450">
        <f>AT4358+AZ4358</f>
        <v>0</v>
      </c>
      <c r="BG4358" s="451"/>
      <c r="BH4358" s="454">
        <f>AV4358+BB4358</f>
        <v>0</v>
      </c>
      <c r="BI4358" s="455"/>
      <c r="BJ4358" s="446">
        <f>IF(BF4358=0,0,(BH4358/BF4358)*100)</f>
        <v>0</v>
      </c>
      <c r="BK4358" s="447"/>
      <c r="BL4358" s="406">
        <f>(AD4358*2)+(AJ4358*2)+(AP4358*3)+BB4358</f>
        <v>0</v>
      </c>
      <c r="BM4358" s="407"/>
      <c r="BN4358" s="408"/>
      <c r="BO4358" s="404" t="e">
        <f>(BL4358*BR$2468)+(N4358*BR$2469)+(X4358*BR$2470)+(R4358*BR$2471)+(V4358*BR$2472)+(Z4358*BR$2473)</f>
        <v>#REF!</v>
      </c>
      <c r="BP4358" s="404" t="e">
        <f>((AZ4358-BB4358)*BR$2475)+((AT4358-AV4358)*BR$2474)+(H4358*BR$2476)+(P4358*BR$2477)</f>
        <v>#REF!</v>
      </c>
      <c r="BQ4358" s="65" t="s">
        <v>65</v>
      </c>
      <c r="BR4358" s="66" t="e">
        <f>IF(#REF!="B",#REF!,IF(#REF!="C",#REF!,#REF!))</f>
        <v>#REF!</v>
      </c>
      <c r="BS4358" s="787"/>
    </row>
    <row r="4359" spans="1:71" ht="23.85" customHeight="1" x14ac:dyDescent="0.35">
      <c r="A4359" s="788"/>
      <c r="B4359" s="459"/>
      <c r="C4359" s="412" t="str">
        <f>IF(ROSTER!D$8="","",ROSTER!D$8)</f>
        <v/>
      </c>
      <c r="D4359" s="413"/>
      <c r="E4359" s="419"/>
      <c r="F4359" s="421"/>
      <c r="G4359" s="423"/>
      <c r="H4359" s="426"/>
      <c r="I4359" s="427"/>
      <c r="J4359" s="430"/>
      <c r="K4359" s="431"/>
      <c r="L4359" s="434"/>
      <c r="M4359" s="435"/>
      <c r="N4359" s="438" t="s">
        <v>14</v>
      </c>
      <c r="O4359" s="439"/>
      <c r="P4359" s="430"/>
      <c r="Q4359" s="431"/>
      <c r="R4359" s="434"/>
      <c r="S4359" s="441"/>
      <c r="T4359" s="434"/>
      <c r="U4359" s="427"/>
      <c r="V4359" s="441"/>
      <c r="W4359" s="427"/>
      <c r="X4359" s="430"/>
      <c r="Y4359" s="427"/>
      <c r="Z4359" s="430"/>
      <c r="AA4359" s="427"/>
      <c r="AB4359" s="430"/>
      <c r="AC4359" s="431"/>
      <c r="AD4359" s="434"/>
      <c r="AE4359" s="435"/>
      <c r="AF4359" s="444"/>
      <c r="AG4359" s="445"/>
      <c r="AH4359" s="430"/>
      <c r="AI4359" s="431"/>
      <c r="AJ4359" s="434"/>
      <c r="AK4359" s="435"/>
      <c r="AL4359" s="448"/>
      <c r="AM4359" s="449"/>
      <c r="AN4359" s="430"/>
      <c r="AO4359" s="431"/>
      <c r="AP4359" s="434"/>
      <c r="AQ4359" s="435"/>
      <c r="AR4359" s="448"/>
      <c r="AS4359" s="449"/>
      <c r="AT4359" s="452"/>
      <c r="AU4359" s="453"/>
      <c r="AV4359" s="456"/>
      <c r="AW4359" s="457"/>
      <c r="AX4359" s="448"/>
      <c r="AY4359" s="449"/>
      <c r="AZ4359" s="430"/>
      <c r="BA4359" s="431"/>
      <c r="BB4359" s="434"/>
      <c r="BC4359" s="435"/>
      <c r="BD4359" s="448"/>
      <c r="BE4359" s="449"/>
      <c r="BF4359" s="452"/>
      <c r="BG4359" s="453"/>
      <c r="BH4359" s="456"/>
      <c r="BI4359" s="457"/>
      <c r="BJ4359" s="448"/>
      <c r="BK4359" s="449"/>
      <c r="BL4359" s="409"/>
      <c r="BM4359" s="410"/>
      <c r="BN4359" s="411"/>
      <c r="BO4359" s="405"/>
      <c r="BP4359" s="405"/>
      <c r="BQ4359" s="65" t="s">
        <v>66</v>
      </c>
      <c r="BR4359" s="66" t="e">
        <f>IF(#REF!="B",#REF!,IF(#REF!="C",#REF!,#REF!))</f>
        <v>#REF!</v>
      </c>
      <c r="BS4359" s="787"/>
    </row>
    <row r="4360" spans="1:71" ht="21.75" customHeight="1" x14ac:dyDescent="0.35">
      <c r="A4360" s="779"/>
      <c r="B4360" s="458" t="str">
        <f>IF(ROSTER!B$10="","",ROSTER!B$10)</f>
        <v/>
      </c>
      <c r="C4360" s="416" t="str">
        <f>IF(ROSTER!C$10="","",ROSTER!C$10)</f>
        <v/>
      </c>
      <c r="D4360" s="417"/>
      <c r="E4360" s="418"/>
      <c r="F4360" s="420">
        <f>IF(E4360="y",1,IF(E4360="S",1,0))</f>
        <v>0</v>
      </c>
      <c r="G4360" s="422">
        <f>IF(E4360="S",1,0)</f>
        <v>0</v>
      </c>
      <c r="H4360" s="424"/>
      <c r="I4360" s="425"/>
      <c r="J4360" s="428"/>
      <c r="K4360" s="429"/>
      <c r="L4360" s="432"/>
      <c r="M4360" s="433"/>
      <c r="N4360" s="436">
        <f>L4360+J4360</f>
        <v>0</v>
      </c>
      <c r="O4360" s="437"/>
      <c r="P4360" s="428"/>
      <c r="Q4360" s="429"/>
      <c r="R4360" s="432"/>
      <c r="S4360" s="440"/>
      <c r="T4360" s="432"/>
      <c r="U4360" s="425"/>
      <c r="V4360" s="440"/>
      <c r="W4360" s="425"/>
      <c r="X4360" s="428"/>
      <c r="Y4360" s="425"/>
      <c r="Z4360" s="428"/>
      <c r="AA4360" s="425"/>
      <c r="AB4360" s="428"/>
      <c r="AC4360" s="429"/>
      <c r="AD4360" s="432"/>
      <c r="AE4360" s="433"/>
      <c r="AF4360" s="442">
        <f>IF(AB4360=0,0,(AD4360/AB4360)*100)</f>
        <v>0</v>
      </c>
      <c r="AG4360" s="443"/>
      <c r="AH4360" s="428"/>
      <c r="AI4360" s="429"/>
      <c r="AJ4360" s="432"/>
      <c r="AK4360" s="433"/>
      <c r="AL4360" s="446">
        <f>IF(AH4360=0,0,(AJ4360/AH4360)*100)</f>
        <v>0</v>
      </c>
      <c r="AM4360" s="447"/>
      <c r="AN4360" s="428"/>
      <c r="AO4360" s="429"/>
      <c r="AP4360" s="432"/>
      <c r="AQ4360" s="433"/>
      <c r="AR4360" s="446">
        <f>IF(AN4360=0,0,(AP4360/AN4360)*100)</f>
        <v>0</v>
      </c>
      <c r="AS4360" s="447"/>
      <c r="AT4360" s="450">
        <f>AB4360+AH4360+AN4360</f>
        <v>0</v>
      </c>
      <c r="AU4360" s="451"/>
      <c r="AV4360" s="454">
        <f>AD4360+AJ4360+AP4360</f>
        <v>0</v>
      </c>
      <c r="AW4360" s="455"/>
      <c r="AX4360" s="446">
        <f>IF(AT4360=0,0,(AV4360/AT4360)*100)</f>
        <v>0</v>
      </c>
      <c r="AY4360" s="447"/>
      <c r="AZ4360" s="428"/>
      <c r="BA4360" s="429"/>
      <c r="BB4360" s="432"/>
      <c r="BC4360" s="433"/>
      <c r="BD4360" s="446">
        <f>IF(AZ4360=0,0,(BB4360/AZ4360)*100)</f>
        <v>0</v>
      </c>
      <c r="BE4360" s="447"/>
      <c r="BF4360" s="450">
        <f>AT4360+AZ4360</f>
        <v>0</v>
      </c>
      <c r="BG4360" s="451"/>
      <c r="BH4360" s="454">
        <f>AV4360+BB4360</f>
        <v>0</v>
      </c>
      <c r="BI4360" s="455"/>
      <c r="BJ4360" s="446">
        <f>IF(BF4360=0,0,(BH4360/BF4360)*100)</f>
        <v>0</v>
      </c>
      <c r="BK4360" s="447"/>
      <c r="BL4360" s="406">
        <f>(AD4360*2)+(AJ4360*2)+(AP4360*3)+BB4360</f>
        <v>0</v>
      </c>
      <c r="BM4360" s="407"/>
      <c r="BN4360" s="408"/>
      <c r="BO4360" s="404" t="e">
        <f>(BL4360*BR$2468)+(N4360*BR$2469)+(X4360*BR$2470)+(R4360*BR$2471)+(V4360*BR$2472)+(Z4360*BR$2473)</f>
        <v>#REF!</v>
      </c>
      <c r="BP4360" s="404" t="e">
        <f>((AZ4360-BB4360)*BR$2475)+((AT4360-AV4360)*BR$2474)+(H4360*BR$2476)+(P4360*BR$2477)</f>
        <v>#REF!</v>
      </c>
      <c r="BQ4360" s="65" t="s">
        <v>67</v>
      </c>
      <c r="BR4360" s="66" t="e">
        <f>IF(#REF!="B",#REF!,IF(#REF!="C",#REF!,#REF!))</f>
        <v>#REF!</v>
      </c>
      <c r="BS4360" s="787"/>
    </row>
    <row r="4361" spans="1:71" ht="21.75" customHeight="1" x14ac:dyDescent="0.35">
      <c r="A4361" s="779"/>
      <c r="B4361" s="459"/>
      <c r="C4361" s="412" t="str">
        <f>IF(ROSTER!D$10="","",ROSTER!D$10)</f>
        <v/>
      </c>
      <c r="D4361" s="413"/>
      <c r="E4361" s="419"/>
      <c r="F4361" s="421"/>
      <c r="G4361" s="423"/>
      <c r="H4361" s="426"/>
      <c r="I4361" s="427"/>
      <c r="J4361" s="430"/>
      <c r="K4361" s="431"/>
      <c r="L4361" s="434"/>
      <c r="M4361" s="435"/>
      <c r="N4361" s="438" t="s">
        <v>14</v>
      </c>
      <c r="O4361" s="439"/>
      <c r="P4361" s="430"/>
      <c r="Q4361" s="431"/>
      <c r="R4361" s="434"/>
      <c r="S4361" s="441"/>
      <c r="T4361" s="434"/>
      <c r="U4361" s="427"/>
      <c r="V4361" s="441"/>
      <c r="W4361" s="427"/>
      <c r="X4361" s="430"/>
      <c r="Y4361" s="427"/>
      <c r="Z4361" s="430"/>
      <c r="AA4361" s="427"/>
      <c r="AB4361" s="430"/>
      <c r="AC4361" s="431"/>
      <c r="AD4361" s="434"/>
      <c r="AE4361" s="435"/>
      <c r="AF4361" s="444"/>
      <c r="AG4361" s="445"/>
      <c r="AH4361" s="430"/>
      <c r="AI4361" s="431"/>
      <c r="AJ4361" s="434"/>
      <c r="AK4361" s="435"/>
      <c r="AL4361" s="448"/>
      <c r="AM4361" s="449"/>
      <c r="AN4361" s="430"/>
      <c r="AO4361" s="431"/>
      <c r="AP4361" s="434"/>
      <c r="AQ4361" s="435"/>
      <c r="AR4361" s="448"/>
      <c r="AS4361" s="449"/>
      <c r="AT4361" s="452"/>
      <c r="AU4361" s="453"/>
      <c r="AV4361" s="456"/>
      <c r="AW4361" s="457"/>
      <c r="AX4361" s="448"/>
      <c r="AY4361" s="449"/>
      <c r="AZ4361" s="430"/>
      <c r="BA4361" s="431"/>
      <c r="BB4361" s="434"/>
      <c r="BC4361" s="435"/>
      <c r="BD4361" s="448"/>
      <c r="BE4361" s="449"/>
      <c r="BF4361" s="452"/>
      <c r="BG4361" s="453"/>
      <c r="BH4361" s="456"/>
      <c r="BI4361" s="457"/>
      <c r="BJ4361" s="448"/>
      <c r="BK4361" s="449"/>
      <c r="BL4361" s="409"/>
      <c r="BM4361" s="410"/>
      <c r="BN4361" s="411"/>
      <c r="BO4361" s="405"/>
      <c r="BP4361" s="405"/>
      <c r="BQ4361" s="65" t="s">
        <v>68</v>
      </c>
      <c r="BR4361" s="66" t="e">
        <f>IF(#REF!="B",#REF!,IF(#REF!="C",#REF!,#REF!))</f>
        <v>#REF!</v>
      </c>
      <c r="BS4361" s="787"/>
    </row>
    <row r="4362" spans="1:71" ht="21.75" customHeight="1" x14ac:dyDescent="0.35">
      <c r="A4362" s="779"/>
      <c r="B4362" s="414" t="str">
        <f>IF(ROSTER!B$12="","",ROSTER!B$12)</f>
        <v/>
      </c>
      <c r="C4362" s="416" t="str">
        <f>IF(ROSTER!C$12="","",ROSTER!C$12)</f>
        <v/>
      </c>
      <c r="D4362" s="417"/>
      <c r="E4362" s="418"/>
      <c r="F4362" s="420">
        <f>IF(E4362="y",1,IF(E4362="S",1,0))</f>
        <v>0</v>
      </c>
      <c r="G4362" s="422">
        <f>IF(E4362="S",1,0)</f>
        <v>0</v>
      </c>
      <c r="H4362" s="424"/>
      <c r="I4362" s="425"/>
      <c r="J4362" s="428"/>
      <c r="K4362" s="429"/>
      <c r="L4362" s="432"/>
      <c r="M4362" s="433"/>
      <c r="N4362" s="436">
        <f>L4362+J4362</f>
        <v>0</v>
      </c>
      <c r="O4362" s="437"/>
      <c r="P4362" s="428"/>
      <c r="Q4362" s="429"/>
      <c r="R4362" s="432"/>
      <c r="S4362" s="440"/>
      <c r="T4362" s="432"/>
      <c r="U4362" s="425"/>
      <c r="V4362" s="440"/>
      <c r="W4362" s="425"/>
      <c r="X4362" s="428"/>
      <c r="Y4362" s="425"/>
      <c r="Z4362" s="428"/>
      <c r="AA4362" s="425"/>
      <c r="AB4362" s="428"/>
      <c r="AC4362" s="429"/>
      <c r="AD4362" s="432"/>
      <c r="AE4362" s="433"/>
      <c r="AF4362" s="442">
        <f>IF(AB4362=0,0,(AD4362/AB4362)*100)</f>
        <v>0</v>
      </c>
      <c r="AG4362" s="443"/>
      <c r="AH4362" s="428"/>
      <c r="AI4362" s="429"/>
      <c r="AJ4362" s="432"/>
      <c r="AK4362" s="433"/>
      <c r="AL4362" s="446">
        <f>IF(AH4362=0,0,(AJ4362/AH4362)*100)</f>
        <v>0</v>
      </c>
      <c r="AM4362" s="447"/>
      <c r="AN4362" s="428"/>
      <c r="AO4362" s="429"/>
      <c r="AP4362" s="432"/>
      <c r="AQ4362" s="433"/>
      <c r="AR4362" s="446">
        <f>IF(AN4362=0,0,(AP4362/AN4362)*100)</f>
        <v>0</v>
      </c>
      <c r="AS4362" s="447"/>
      <c r="AT4362" s="450">
        <f>AB4362+AH4362+AN4362</f>
        <v>0</v>
      </c>
      <c r="AU4362" s="451"/>
      <c r="AV4362" s="454">
        <f>AD4362+AJ4362+AP4362</f>
        <v>0</v>
      </c>
      <c r="AW4362" s="455"/>
      <c r="AX4362" s="446">
        <f>IF(AT4362=0,0,(AV4362/AT4362)*100)</f>
        <v>0</v>
      </c>
      <c r="AY4362" s="447"/>
      <c r="AZ4362" s="428"/>
      <c r="BA4362" s="429"/>
      <c r="BB4362" s="432"/>
      <c r="BC4362" s="433"/>
      <c r="BD4362" s="446">
        <f>IF(AZ4362=0,0,(BB4362/AZ4362)*100)</f>
        <v>0</v>
      </c>
      <c r="BE4362" s="447"/>
      <c r="BF4362" s="450">
        <f>AT4362+AZ4362</f>
        <v>0</v>
      </c>
      <c r="BG4362" s="451"/>
      <c r="BH4362" s="454">
        <f>AV4362+BB4362</f>
        <v>0</v>
      </c>
      <c r="BI4362" s="455"/>
      <c r="BJ4362" s="446">
        <f>IF(BF4362=0,0,(BH4362/BF4362)*100)</f>
        <v>0</v>
      </c>
      <c r="BK4362" s="447"/>
      <c r="BL4362" s="406">
        <f>(AD4362*2)+(AJ4362*2)+(AP4362*3)+BB4362</f>
        <v>0</v>
      </c>
      <c r="BM4362" s="407"/>
      <c r="BN4362" s="408"/>
      <c r="BO4362" s="404" t="e">
        <f>(BL4362*BR$2468)+(N4362*BR$2469)+(X4362*BR$2470)+(R4362*BR$2471)+(V4362*BR$2472)+(Z4362*BR$2473)</f>
        <v>#REF!</v>
      </c>
      <c r="BP4362" s="404" t="e">
        <f>((AZ4362-BB4362)*BR$2475)+((AT4362-AV4362)*BR$2474)+(H4362*BR$2476)+(P4362*BR$2477)</f>
        <v>#REF!</v>
      </c>
      <c r="BQ4362" s="65" t="s">
        <v>69</v>
      </c>
      <c r="BR4362" s="66" t="e">
        <f>IF(#REF!="B",#REF!,IF(#REF!="C",#REF!,#REF!))</f>
        <v>#REF!</v>
      </c>
      <c r="BS4362" s="787"/>
    </row>
    <row r="4363" spans="1:71" ht="21.75" customHeight="1" x14ac:dyDescent="0.35">
      <c r="A4363" s="779"/>
      <c r="B4363" s="415"/>
      <c r="C4363" s="412" t="str">
        <f>IF(ROSTER!D$12="","",ROSTER!D$12)</f>
        <v/>
      </c>
      <c r="D4363" s="413"/>
      <c r="E4363" s="419"/>
      <c r="F4363" s="421"/>
      <c r="G4363" s="423"/>
      <c r="H4363" s="426"/>
      <c r="I4363" s="427"/>
      <c r="J4363" s="430"/>
      <c r="K4363" s="431"/>
      <c r="L4363" s="434"/>
      <c r="M4363" s="435"/>
      <c r="N4363" s="438" t="s">
        <v>14</v>
      </c>
      <c r="O4363" s="439"/>
      <c r="P4363" s="430"/>
      <c r="Q4363" s="431"/>
      <c r="R4363" s="434"/>
      <c r="S4363" s="441"/>
      <c r="T4363" s="434"/>
      <c r="U4363" s="427"/>
      <c r="V4363" s="441"/>
      <c r="W4363" s="427"/>
      <c r="X4363" s="430"/>
      <c r="Y4363" s="427"/>
      <c r="Z4363" s="430"/>
      <c r="AA4363" s="427"/>
      <c r="AB4363" s="430"/>
      <c r="AC4363" s="431"/>
      <c r="AD4363" s="434"/>
      <c r="AE4363" s="435"/>
      <c r="AF4363" s="444"/>
      <c r="AG4363" s="445"/>
      <c r="AH4363" s="430"/>
      <c r="AI4363" s="431"/>
      <c r="AJ4363" s="434"/>
      <c r="AK4363" s="435"/>
      <c r="AL4363" s="448"/>
      <c r="AM4363" s="449"/>
      <c r="AN4363" s="430"/>
      <c r="AO4363" s="431"/>
      <c r="AP4363" s="434"/>
      <c r="AQ4363" s="435"/>
      <c r="AR4363" s="448"/>
      <c r="AS4363" s="449"/>
      <c r="AT4363" s="452"/>
      <c r="AU4363" s="453"/>
      <c r="AV4363" s="456"/>
      <c r="AW4363" s="457"/>
      <c r="AX4363" s="448"/>
      <c r="AY4363" s="449"/>
      <c r="AZ4363" s="430"/>
      <c r="BA4363" s="431"/>
      <c r="BB4363" s="434"/>
      <c r="BC4363" s="435"/>
      <c r="BD4363" s="448"/>
      <c r="BE4363" s="449"/>
      <c r="BF4363" s="452"/>
      <c r="BG4363" s="453"/>
      <c r="BH4363" s="456"/>
      <c r="BI4363" s="457"/>
      <c r="BJ4363" s="448"/>
      <c r="BK4363" s="449"/>
      <c r="BL4363" s="409"/>
      <c r="BM4363" s="410"/>
      <c r="BN4363" s="411"/>
      <c r="BO4363" s="405"/>
      <c r="BP4363" s="405"/>
      <c r="BQ4363" s="65" t="s">
        <v>70</v>
      </c>
      <c r="BR4363" s="66" t="e">
        <f>IF(#REF!="B",#REF!,IF(#REF!="C",#REF!,#REF!))</f>
        <v>#REF!</v>
      </c>
      <c r="BS4363" s="787"/>
    </row>
    <row r="4364" spans="1:71" ht="21.75" customHeight="1" x14ac:dyDescent="0.35">
      <c r="A4364" s="779"/>
      <c r="B4364" s="414" t="str">
        <f>IF(ROSTER!B$14="","",ROSTER!B$14)</f>
        <v/>
      </c>
      <c r="C4364" s="416" t="str">
        <f>IF(ROSTER!C$14="","",ROSTER!C$14)</f>
        <v/>
      </c>
      <c r="D4364" s="417"/>
      <c r="E4364" s="418"/>
      <c r="F4364" s="420">
        <f>IF(E4364="y",1,IF(E4364="S",1,0))</f>
        <v>0</v>
      </c>
      <c r="G4364" s="422">
        <f>IF(E4364="S",1,0)</f>
        <v>0</v>
      </c>
      <c r="H4364" s="424"/>
      <c r="I4364" s="425"/>
      <c r="J4364" s="428"/>
      <c r="K4364" s="429"/>
      <c r="L4364" s="432"/>
      <c r="M4364" s="433"/>
      <c r="N4364" s="436">
        <f>L4364+J4364</f>
        <v>0</v>
      </c>
      <c r="O4364" s="437"/>
      <c r="P4364" s="428"/>
      <c r="Q4364" s="429"/>
      <c r="R4364" s="432"/>
      <c r="S4364" s="440"/>
      <c r="T4364" s="432"/>
      <c r="U4364" s="425"/>
      <c r="V4364" s="440"/>
      <c r="W4364" s="425"/>
      <c r="X4364" s="428"/>
      <c r="Y4364" s="425"/>
      <c r="Z4364" s="428"/>
      <c r="AA4364" s="425"/>
      <c r="AB4364" s="428"/>
      <c r="AC4364" s="429"/>
      <c r="AD4364" s="432"/>
      <c r="AE4364" s="433"/>
      <c r="AF4364" s="442">
        <f>IF(AB4364=0,0,(AD4364/AB4364)*100)</f>
        <v>0</v>
      </c>
      <c r="AG4364" s="443"/>
      <c r="AH4364" s="428"/>
      <c r="AI4364" s="429"/>
      <c r="AJ4364" s="432"/>
      <c r="AK4364" s="433"/>
      <c r="AL4364" s="446">
        <f>IF(AH4364=0,0,(AJ4364/AH4364)*100)</f>
        <v>0</v>
      </c>
      <c r="AM4364" s="447"/>
      <c r="AN4364" s="428"/>
      <c r="AO4364" s="429"/>
      <c r="AP4364" s="432"/>
      <c r="AQ4364" s="433"/>
      <c r="AR4364" s="446">
        <f>IF(AN4364=0,0,(AP4364/AN4364)*100)</f>
        <v>0</v>
      </c>
      <c r="AS4364" s="447"/>
      <c r="AT4364" s="450">
        <f>AB4364+AH4364+AN4364</f>
        <v>0</v>
      </c>
      <c r="AU4364" s="451"/>
      <c r="AV4364" s="454">
        <f>AD4364+AJ4364+AP4364</f>
        <v>0</v>
      </c>
      <c r="AW4364" s="455"/>
      <c r="AX4364" s="446">
        <f>IF(AT4364=0,0,(AV4364/AT4364)*100)</f>
        <v>0</v>
      </c>
      <c r="AY4364" s="447"/>
      <c r="AZ4364" s="428"/>
      <c r="BA4364" s="429"/>
      <c r="BB4364" s="432"/>
      <c r="BC4364" s="433"/>
      <c r="BD4364" s="446">
        <f>IF(AZ4364=0,0,(BB4364/AZ4364)*100)</f>
        <v>0</v>
      </c>
      <c r="BE4364" s="447"/>
      <c r="BF4364" s="450">
        <f>AT4364+AZ4364</f>
        <v>0</v>
      </c>
      <c r="BG4364" s="451"/>
      <c r="BH4364" s="454">
        <f>AV4364+BB4364</f>
        <v>0</v>
      </c>
      <c r="BI4364" s="455"/>
      <c r="BJ4364" s="446">
        <f>IF(BF4364=0,0,(BH4364/BF4364)*100)</f>
        <v>0</v>
      </c>
      <c r="BK4364" s="447"/>
      <c r="BL4364" s="406">
        <f>(AD4364*2)+(AJ4364*2)+(AP4364*3)+BB4364</f>
        <v>0</v>
      </c>
      <c r="BM4364" s="407"/>
      <c r="BN4364" s="408"/>
      <c r="BO4364" s="404" t="e">
        <f>(BL4364*BR$2468)+(N4364*BR$2469)+(X4364*BR$2470)+(R4364*BR$2471)+(V4364*BR$2472)+(Z4364*BR$2473)</f>
        <v>#REF!</v>
      </c>
      <c r="BP4364" s="404" t="e">
        <f>((AZ4364-BB4364)*BR$2475)+((AT4364-AV4364)*BR$2474)+(H4364*BR$2476)+(P4364*BR$2477)</f>
        <v>#REF!</v>
      </c>
      <c r="BQ4364" s="65" t="s">
        <v>71</v>
      </c>
      <c r="BR4364" s="66" t="e">
        <f>IF(#REF!="B",#REF!,IF(#REF!="C",#REF!,#REF!))</f>
        <v>#REF!</v>
      </c>
      <c r="BS4364" s="787"/>
    </row>
    <row r="4365" spans="1:71" ht="21.75" customHeight="1" x14ac:dyDescent="0.35">
      <c r="A4365" s="779"/>
      <c r="B4365" s="415"/>
      <c r="C4365" s="412" t="str">
        <f>IF(ROSTER!D$14="","",ROSTER!D$14)</f>
        <v/>
      </c>
      <c r="D4365" s="413"/>
      <c r="E4365" s="419"/>
      <c r="F4365" s="421"/>
      <c r="G4365" s="423"/>
      <c r="H4365" s="426"/>
      <c r="I4365" s="427"/>
      <c r="J4365" s="430"/>
      <c r="K4365" s="431"/>
      <c r="L4365" s="434"/>
      <c r="M4365" s="435"/>
      <c r="N4365" s="438" t="s">
        <v>14</v>
      </c>
      <c r="O4365" s="439"/>
      <c r="P4365" s="430"/>
      <c r="Q4365" s="431"/>
      <c r="R4365" s="434"/>
      <c r="S4365" s="441"/>
      <c r="T4365" s="434"/>
      <c r="U4365" s="427"/>
      <c r="V4365" s="441"/>
      <c r="W4365" s="427"/>
      <c r="X4365" s="430"/>
      <c r="Y4365" s="427"/>
      <c r="Z4365" s="430"/>
      <c r="AA4365" s="427"/>
      <c r="AB4365" s="430"/>
      <c r="AC4365" s="431"/>
      <c r="AD4365" s="434"/>
      <c r="AE4365" s="435"/>
      <c r="AF4365" s="444"/>
      <c r="AG4365" s="445"/>
      <c r="AH4365" s="430"/>
      <c r="AI4365" s="431"/>
      <c r="AJ4365" s="434"/>
      <c r="AK4365" s="435"/>
      <c r="AL4365" s="448"/>
      <c r="AM4365" s="449"/>
      <c r="AN4365" s="430"/>
      <c r="AO4365" s="431"/>
      <c r="AP4365" s="434"/>
      <c r="AQ4365" s="435"/>
      <c r="AR4365" s="448"/>
      <c r="AS4365" s="449"/>
      <c r="AT4365" s="452"/>
      <c r="AU4365" s="453"/>
      <c r="AV4365" s="456"/>
      <c r="AW4365" s="457"/>
      <c r="AX4365" s="448"/>
      <c r="AY4365" s="449"/>
      <c r="AZ4365" s="430"/>
      <c r="BA4365" s="431"/>
      <c r="BB4365" s="434"/>
      <c r="BC4365" s="435"/>
      <c r="BD4365" s="448"/>
      <c r="BE4365" s="449"/>
      <c r="BF4365" s="452"/>
      <c r="BG4365" s="453"/>
      <c r="BH4365" s="456"/>
      <c r="BI4365" s="457"/>
      <c r="BJ4365" s="448"/>
      <c r="BK4365" s="449"/>
      <c r="BL4365" s="409"/>
      <c r="BM4365" s="410"/>
      <c r="BN4365" s="411"/>
      <c r="BO4365" s="405"/>
      <c r="BP4365" s="405"/>
      <c r="BQ4365" s="65" t="s">
        <v>72</v>
      </c>
      <c r="BR4365" s="66" t="e">
        <f>IF(#REF!="B",#REF!,IF(#REF!="C",#REF!,#REF!))</f>
        <v>#REF!</v>
      </c>
      <c r="BS4365" s="787"/>
    </row>
    <row r="4366" spans="1:71" ht="21.75" customHeight="1" x14ac:dyDescent="0.35">
      <c r="A4366" s="779"/>
      <c r="B4366" s="414" t="str">
        <f>IF(ROSTER!B$16="","",ROSTER!B$16)</f>
        <v/>
      </c>
      <c r="C4366" s="416" t="str">
        <f>IF(ROSTER!C$16="","",ROSTER!C$16)</f>
        <v/>
      </c>
      <c r="D4366" s="417"/>
      <c r="E4366" s="418"/>
      <c r="F4366" s="420">
        <f>IF(E4366="y",1,IF(E4366="S",1,0))</f>
        <v>0</v>
      </c>
      <c r="G4366" s="422">
        <f>IF(E4366="S",1,0)</f>
        <v>0</v>
      </c>
      <c r="H4366" s="424"/>
      <c r="I4366" s="425"/>
      <c r="J4366" s="428"/>
      <c r="K4366" s="429"/>
      <c r="L4366" s="432"/>
      <c r="M4366" s="433"/>
      <c r="N4366" s="436">
        <f>L4366+J4366</f>
        <v>0</v>
      </c>
      <c r="O4366" s="437"/>
      <c r="P4366" s="428"/>
      <c r="Q4366" s="429"/>
      <c r="R4366" s="432"/>
      <c r="S4366" s="440"/>
      <c r="T4366" s="432"/>
      <c r="U4366" s="425"/>
      <c r="V4366" s="440"/>
      <c r="W4366" s="425"/>
      <c r="X4366" s="428"/>
      <c r="Y4366" s="425"/>
      <c r="Z4366" s="428"/>
      <c r="AA4366" s="425"/>
      <c r="AB4366" s="428"/>
      <c r="AC4366" s="429"/>
      <c r="AD4366" s="432"/>
      <c r="AE4366" s="433"/>
      <c r="AF4366" s="442">
        <f>IF(AB4366=0,0,(AD4366/AB4366)*100)</f>
        <v>0</v>
      </c>
      <c r="AG4366" s="443"/>
      <c r="AH4366" s="428"/>
      <c r="AI4366" s="429"/>
      <c r="AJ4366" s="432"/>
      <c r="AK4366" s="433"/>
      <c r="AL4366" s="446">
        <f>IF(AH4366=0,0,(AJ4366/AH4366)*100)</f>
        <v>0</v>
      </c>
      <c r="AM4366" s="447"/>
      <c r="AN4366" s="428"/>
      <c r="AO4366" s="429"/>
      <c r="AP4366" s="432"/>
      <c r="AQ4366" s="433"/>
      <c r="AR4366" s="446">
        <f>IF(AN4366=0,0,(AP4366/AN4366)*100)</f>
        <v>0</v>
      </c>
      <c r="AS4366" s="447"/>
      <c r="AT4366" s="450">
        <f>AB4366+AH4366+AN4366</f>
        <v>0</v>
      </c>
      <c r="AU4366" s="451"/>
      <c r="AV4366" s="454">
        <f>AD4366+AJ4366+AP4366</f>
        <v>0</v>
      </c>
      <c r="AW4366" s="455"/>
      <c r="AX4366" s="446">
        <f>IF(AT4366=0,0,(AV4366/AT4366)*100)</f>
        <v>0</v>
      </c>
      <c r="AY4366" s="447"/>
      <c r="AZ4366" s="428"/>
      <c r="BA4366" s="429"/>
      <c r="BB4366" s="432"/>
      <c r="BC4366" s="433"/>
      <c r="BD4366" s="446">
        <f>IF(AZ4366=0,0,(BB4366/AZ4366)*100)</f>
        <v>0</v>
      </c>
      <c r="BE4366" s="447"/>
      <c r="BF4366" s="450">
        <f>AT4366+AZ4366</f>
        <v>0</v>
      </c>
      <c r="BG4366" s="451"/>
      <c r="BH4366" s="454">
        <f>AV4366+BB4366</f>
        <v>0</v>
      </c>
      <c r="BI4366" s="455"/>
      <c r="BJ4366" s="446">
        <f>IF(BF4366=0,0,(BH4366/BF4366)*100)</f>
        <v>0</v>
      </c>
      <c r="BK4366" s="447"/>
      <c r="BL4366" s="406">
        <f>(AD4366*2)+(AJ4366*2)+(AP4366*3)+BB4366</f>
        <v>0</v>
      </c>
      <c r="BM4366" s="407"/>
      <c r="BN4366" s="408"/>
      <c r="BO4366" s="404" t="e">
        <f>(BL4366*BR$2468)+(N4366*BR$2469)+(X4366*BR$2470)+(R4366*BR$2471)+(V4366*BR$2472)+(Z4366*BR$2473)</f>
        <v>#REF!</v>
      </c>
      <c r="BP4366" s="404" t="e">
        <f>((AZ4366-BB4366)*BR$2475)+((AT4366-AV4366)*BR$2474)+(H4366*BR$2476)+(P4366*BR$2477)</f>
        <v>#REF!</v>
      </c>
      <c r="BQ4366" s="65" t="s">
        <v>73</v>
      </c>
      <c r="BR4366" s="66" t="e">
        <f>IF(#REF!="B",#REF!,IF(#REF!="C",#REF!,#REF!))</f>
        <v>#REF!</v>
      </c>
      <c r="BS4366" s="787"/>
    </row>
    <row r="4367" spans="1:71" ht="21.75" customHeight="1" x14ac:dyDescent="0.35">
      <c r="A4367" s="779"/>
      <c r="B4367" s="415"/>
      <c r="C4367" s="412" t="str">
        <f>IF(ROSTER!D$16="","",ROSTER!D$16)</f>
        <v/>
      </c>
      <c r="D4367" s="413"/>
      <c r="E4367" s="419"/>
      <c r="F4367" s="421"/>
      <c r="G4367" s="423"/>
      <c r="H4367" s="426"/>
      <c r="I4367" s="427"/>
      <c r="J4367" s="430"/>
      <c r="K4367" s="431"/>
      <c r="L4367" s="434"/>
      <c r="M4367" s="435"/>
      <c r="N4367" s="438" t="s">
        <v>14</v>
      </c>
      <c r="O4367" s="439"/>
      <c r="P4367" s="430"/>
      <c r="Q4367" s="431"/>
      <c r="R4367" s="434"/>
      <c r="S4367" s="441"/>
      <c r="T4367" s="434"/>
      <c r="U4367" s="427"/>
      <c r="V4367" s="441"/>
      <c r="W4367" s="427"/>
      <c r="X4367" s="430"/>
      <c r="Y4367" s="427"/>
      <c r="Z4367" s="430"/>
      <c r="AA4367" s="427"/>
      <c r="AB4367" s="430"/>
      <c r="AC4367" s="431"/>
      <c r="AD4367" s="434"/>
      <c r="AE4367" s="435"/>
      <c r="AF4367" s="444"/>
      <c r="AG4367" s="445"/>
      <c r="AH4367" s="430"/>
      <c r="AI4367" s="431"/>
      <c r="AJ4367" s="434"/>
      <c r="AK4367" s="435"/>
      <c r="AL4367" s="448"/>
      <c r="AM4367" s="449"/>
      <c r="AN4367" s="430"/>
      <c r="AO4367" s="431"/>
      <c r="AP4367" s="434"/>
      <c r="AQ4367" s="435"/>
      <c r="AR4367" s="448"/>
      <c r="AS4367" s="449"/>
      <c r="AT4367" s="452"/>
      <c r="AU4367" s="453"/>
      <c r="AV4367" s="456"/>
      <c r="AW4367" s="457"/>
      <c r="AX4367" s="448"/>
      <c r="AY4367" s="449"/>
      <c r="AZ4367" s="430"/>
      <c r="BA4367" s="431"/>
      <c r="BB4367" s="434"/>
      <c r="BC4367" s="435"/>
      <c r="BD4367" s="448"/>
      <c r="BE4367" s="449"/>
      <c r="BF4367" s="452"/>
      <c r="BG4367" s="453"/>
      <c r="BH4367" s="456"/>
      <c r="BI4367" s="457"/>
      <c r="BJ4367" s="448"/>
      <c r="BK4367" s="449"/>
      <c r="BL4367" s="409"/>
      <c r="BM4367" s="410"/>
      <c r="BN4367" s="411"/>
      <c r="BO4367" s="405"/>
      <c r="BP4367" s="405"/>
      <c r="BQ4367" s="65" t="s">
        <v>74</v>
      </c>
      <c r="BR4367" s="66" t="e">
        <f>IF(#REF!="B",#REF!,IF(#REF!="C",#REF!,#REF!))</f>
        <v>#REF!</v>
      </c>
      <c r="BS4367" s="787"/>
    </row>
    <row r="4368" spans="1:71" ht="21.75" customHeight="1" x14ac:dyDescent="0.25">
      <c r="A4368" s="779"/>
      <c r="B4368" s="414" t="str">
        <f>IF(ROSTER!B$18="","",ROSTER!B$18)</f>
        <v/>
      </c>
      <c r="C4368" s="416" t="str">
        <f>IF(ROSTER!C$18="","",ROSTER!C$18)</f>
        <v/>
      </c>
      <c r="D4368" s="417"/>
      <c r="E4368" s="418"/>
      <c r="F4368" s="420">
        <f>IF(E4368="y",1,IF(E4368="S",1,0))</f>
        <v>0</v>
      </c>
      <c r="G4368" s="422">
        <f>IF(E4368="S",1,0)</f>
        <v>0</v>
      </c>
      <c r="H4368" s="424"/>
      <c r="I4368" s="425"/>
      <c r="J4368" s="428"/>
      <c r="K4368" s="429"/>
      <c r="L4368" s="432"/>
      <c r="M4368" s="433"/>
      <c r="N4368" s="436">
        <f>L4368+J4368</f>
        <v>0</v>
      </c>
      <c r="O4368" s="437"/>
      <c r="P4368" s="428"/>
      <c r="Q4368" s="429"/>
      <c r="R4368" s="432"/>
      <c r="S4368" s="440"/>
      <c r="T4368" s="432"/>
      <c r="U4368" s="425"/>
      <c r="V4368" s="440"/>
      <c r="W4368" s="425"/>
      <c r="X4368" s="428"/>
      <c r="Y4368" s="425"/>
      <c r="Z4368" s="428"/>
      <c r="AA4368" s="425"/>
      <c r="AB4368" s="428"/>
      <c r="AC4368" s="429"/>
      <c r="AD4368" s="432"/>
      <c r="AE4368" s="433"/>
      <c r="AF4368" s="442">
        <f>IF(AB4368=0,0,(AD4368/AB4368)*100)</f>
        <v>0</v>
      </c>
      <c r="AG4368" s="443"/>
      <c r="AH4368" s="428"/>
      <c r="AI4368" s="429"/>
      <c r="AJ4368" s="432"/>
      <c r="AK4368" s="433"/>
      <c r="AL4368" s="446">
        <f>IF(AH4368=0,0,(AJ4368/AH4368)*100)</f>
        <v>0</v>
      </c>
      <c r="AM4368" s="447"/>
      <c r="AN4368" s="428"/>
      <c r="AO4368" s="429"/>
      <c r="AP4368" s="432"/>
      <c r="AQ4368" s="433"/>
      <c r="AR4368" s="446">
        <f>IF(AN4368=0,0,(AP4368/AN4368)*100)</f>
        <v>0</v>
      </c>
      <c r="AS4368" s="447"/>
      <c r="AT4368" s="450">
        <f>AB4368+AH4368+AN4368</f>
        <v>0</v>
      </c>
      <c r="AU4368" s="451"/>
      <c r="AV4368" s="454">
        <f>AD4368+AJ4368+AP4368</f>
        <v>0</v>
      </c>
      <c r="AW4368" s="455"/>
      <c r="AX4368" s="446">
        <f>IF(AT4368=0,0,(AV4368/AT4368)*100)</f>
        <v>0</v>
      </c>
      <c r="AY4368" s="447"/>
      <c r="AZ4368" s="428"/>
      <c r="BA4368" s="429"/>
      <c r="BB4368" s="432"/>
      <c r="BC4368" s="433"/>
      <c r="BD4368" s="446">
        <f>IF(AZ4368=0,0,(BB4368/AZ4368)*100)</f>
        <v>0</v>
      </c>
      <c r="BE4368" s="447"/>
      <c r="BF4368" s="450">
        <f>AT4368+AZ4368</f>
        <v>0</v>
      </c>
      <c r="BG4368" s="451"/>
      <c r="BH4368" s="454">
        <f>AV4368+BB4368</f>
        <v>0</v>
      </c>
      <c r="BI4368" s="455"/>
      <c r="BJ4368" s="446">
        <f>IF(BF4368=0,0,(BH4368/BF4368)*100)</f>
        <v>0</v>
      </c>
      <c r="BK4368" s="447"/>
      <c r="BL4368" s="406">
        <f>(AD4368*2)+(AJ4368*2)+(AP4368*3)+BB4368</f>
        <v>0</v>
      </c>
      <c r="BM4368" s="407"/>
      <c r="BN4368" s="408"/>
      <c r="BO4368" s="404" t="e">
        <f>(BL4368*BR$2468)+(N4368*BR$2469)+(X4368*BR$2470)+(R4368*BR$2471)+(V4368*BR$2472)+(Z4368*BR$2473)</f>
        <v>#REF!</v>
      </c>
      <c r="BP4368" s="404" t="e">
        <f>((AZ4368-BB4368)*BR$2475)+((AT4368-AV4368)*BR$2474)+(H4368*BR$2476)+(P4368*BR$2477)</f>
        <v>#REF!</v>
      </c>
      <c r="BQ4368" s="53"/>
      <c r="BR4368" s="53"/>
      <c r="BS4368" s="787"/>
    </row>
    <row r="4369" spans="1:71" ht="21.75" customHeight="1" x14ac:dyDescent="0.25">
      <c r="A4369" s="779"/>
      <c r="B4369" s="415"/>
      <c r="C4369" s="412" t="str">
        <f>IF(ROSTER!D$18="","",ROSTER!D$18)</f>
        <v/>
      </c>
      <c r="D4369" s="413"/>
      <c r="E4369" s="419"/>
      <c r="F4369" s="421"/>
      <c r="G4369" s="423"/>
      <c r="H4369" s="426"/>
      <c r="I4369" s="427"/>
      <c r="J4369" s="430"/>
      <c r="K4369" s="431"/>
      <c r="L4369" s="434"/>
      <c r="M4369" s="435"/>
      <c r="N4369" s="438"/>
      <c r="O4369" s="439"/>
      <c r="P4369" s="430"/>
      <c r="Q4369" s="431"/>
      <c r="R4369" s="434"/>
      <c r="S4369" s="441"/>
      <c r="T4369" s="434"/>
      <c r="U4369" s="427"/>
      <c r="V4369" s="441"/>
      <c r="W4369" s="427"/>
      <c r="X4369" s="430"/>
      <c r="Y4369" s="427"/>
      <c r="Z4369" s="430"/>
      <c r="AA4369" s="427"/>
      <c r="AB4369" s="430"/>
      <c r="AC4369" s="431"/>
      <c r="AD4369" s="434"/>
      <c r="AE4369" s="435"/>
      <c r="AF4369" s="444"/>
      <c r="AG4369" s="445"/>
      <c r="AH4369" s="430"/>
      <c r="AI4369" s="431"/>
      <c r="AJ4369" s="434"/>
      <c r="AK4369" s="435"/>
      <c r="AL4369" s="448"/>
      <c r="AM4369" s="449"/>
      <c r="AN4369" s="430"/>
      <c r="AO4369" s="431"/>
      <c r="AP4369" s="434"/>
      <c r="AQ4369" s="435"/>
      <c r="AR4369" s="448"/>
      <c r="AS4369" s="449"/>
      <c r="AT4369" s="452"/>
      <c r="AU4369" s="453"/>
      <c r="AV4369" s="456"/>
      <c r="AW4369" s="457"/>
      <c r="AX4369" s="448"/>
      <c r="AY4369" s="449"/>
      <c r="AZ4369" s="430"/>
      <c r="BA4369" s="431"/>
      <c r="BB4369" s="434"/>
      <c r="BC4369" s="435"/>
      <c r="BD4369" s="448"/>
      <c r="BE4369" s="449"/>
      <c r="BF4369" s="452"/>
      <c r="BG4369" s="453"/>
      <c r="BH4369" s="456"/>
      <c r="BI4369" s="457"/>
      <c r="BJ4369" s="448"/>
      <c r="BK4369" s="449"/>
      <c r="BL4369" s="409"/>
      <c r="BM4369" s="410"/>
      <c r="BN4369" s="411"/>
      <c r="BO4369" s="405"/>
      <c r="BP4369" s="405"/>
      <c r="BQ4369" s="53"/>
      <c r="BR4369" s="53"/>
      <c r="BS4369" s="779"/>
    </row>
    <row r="4370" spans="1:71" ht="21.75" customHeight="1" x14ac:dyDescent="0.25">
      <c r="A4370" s="779"/>
      <c r="B4370" s="414" t="str">
        <f>IF(ROSTER!B$20="","",ROSTER!B$20)</f>
        <v/>
      </c>
      <c r="C4370" s="416" t="str">
        <f>IF(ROSTER!C$20="","",ROSTER!C$20)</f>
        <v/>
      </c>
      <c r="D4370" s="417"/>
      <c r="E4370" s="418"/>
      <c r="F4370" s="420">
        <f>IF(E4370="y",1,IF(E4370="S",1,0))</f>
        <v>0</v>
      </c>
      <c r="G4370" s="422">
        <f>IF(E4370="S",1,0)</f>
        <v>0</v>
      </c>
      <c r="H4370" s="424"/>
      <c r="I4370" s="425"/>
      <c r="J4370" s="428"/>
      <c r="K4370" s="429"/>
      <c r="L4370" s="432"/>
      <c r="M4370" s="433"/>
      <c r="N4370" s="436">
        <f>L4370+J4370</f>
        <v>0</v>
      </c>
      <c r="O4370" s="437"/>
      <c r="P4370" s="428"/>
      <c r="Q4370" s="429"/>
      <c r="R4370" s="432"/>
      <c r="S4370" s="440"/>
      <c r="T4370" s="432"/>
      <c r="U4370" s="425"/>
      <c r="V4370" s="440"/>
      <c r="W4370" s="425"/>
      <c r="X4370" s="428"/>
      <c r="Y4370" s="425"/>
      <c r="Z4370" s="428"/>
      <c r="AA4370" s="425"/>
      <c r="AB4370" s="428"/>
      <c r="AC4370" s="429"/>
      <c r="AD4370" s="432"/>
      <c r="AE4370" s="433"/>
      <c r="AF4370" s="442">
        <f>IF(AB4370=0,0,(AD4370/AB4370)*100)</f>
        <v>0</v>
      </c>
      <c r="AG4370" s="443"/>
      <c r="AH4370" s="428"/>
      <c r="AI4370" s="429"/>
      <c r="AJ4370" s="432"/>
      <c r="AK4370" s="433"/>
      <c r="AL4370" s="446">
        <f>IF(AH4370=0,0,(AJ4370/AH4370)*100)</f>
        <v>0</v>
      </c>
      <c r="AM4370" s="447"/>
      <c r="AN4370" s="428"/>
      <c r="AO4370" s="429"/>
      <c r="AP4370" s="432"/>
      <c r="AQ4370" s="433"/>
      <c r="AR4370" s="446">
        <f>IF(AN4370=0,0,(AP4370/AN4370)*100)</f>
        <v>0</v>
      </c>
      <c r="AS4370" s="447"/>
      <c r="AT4370" s="450">
        <f>AB4370+AH4370+AN4370</f>
        <v>0</v>
      </c>
      <c r="AU4370" s="451"/>
      <c r="AV4370" s="454">
        <f>AD4370+AJ4370+AP4370</f>
        <v>0</v>
      </c>
      <c r="AW4370" s="455"/>
      <c r="AX4370" s="446">
        <f>IF(AT4370=0,0,(AV4370/AT4370)*100)</f>
        <v>0</v>
      </c>
      <c r="AY4370" s="447"/>
      <c r="AZ4370" s="428"/>
      <c r="BA4370" s="429"/>
      <c r="BB4370" s="432"/>
      <c r="BC4370" s="433"/>
      <c r="BD4370" s="446">
        <f>IF(AZ4370=0,0,(BB4370/AZ4370)*100)</f>
        <v>0</v>
      </c>
      <c r="BE4370" s="447"/>
      <c r="BF4370" s="450">
        <f>AT4370+AZ4370</f>
        <v>0</v>
      </c>
      <c r="BG4370" s="451"/>
      <c r="BH4370" s="454">
        <f>AV4370+BB4370</f>
        <v>0</v>
      </c>
      <c r="BI4370" s="455"/>
      <c r="BJ4370" s="446">
        <f>IF(BF4370=0,0,(BH4370/BF4370)*100)</f>
        <v>0</v>
      </c>
      <c r="BK4370" s="447"/>
      <c r="BL4370" s="406">
        <f>(AD4370*2)+(AJ4370*2)+(AP4370*3)+BB4370</f>
        <v>0</v>
      </c>
      <c r="BM4370" s="407"/>
      <c r="BN4370" s="408"/>
      <c r="BO4370" s="404" t="e">
        <f>(BL4370*BR$2468)+(N4370*BR$2469)+(X4370*BR$2470)+(R4370*BR$2471)+(V4370*BR$2472)+(Z4370*BR$2473)</f>
        <v>#REF!</v>
      </c>
      <c r="BP4370" s="404" t="e">
        <f>((AZ4370-BB4370)*BR$2475)+((AT4370-AV4370)*BR$2474)+(H4370*BR$2476)+(P4370*BR$2477)</f>
        <v>#REF!</v>
      </c>
      <c r="BQ4370" s="53"/>
      <c r="BR4370" s="53"/>
      <c r="BS4370" s="779"/>
    </row>
    <row r="4371" spans="1:71" ht="21.75" customHeight="1" x14ac:dyDescent="0.25">
      <c r="A4371" s="779"/>
      <c r="B4371" s="415"/>
      <c r="C4371" s="412" t="str">
        <f>IF(ROSTER!D$20="","",ROSTER!D$20)</f>
        <v/>
      </c>
      <c r="D4371" s="413"/>
      <c r="E4371" s="419"/>
      <c r="F4371" s="421"/>
      <c r="G4371" s="423"/>
      <c r="H4371" s="426"/>
      <c r="I4371" s="427"/>
      <c r="J4371" s="430"/>
      <c r="K4371" s="431"/>
      <c r="L4371" s="434"/>
      <c r="M4371" s="435"/>
      <c r="N4371" s="438" t="s">
        <v>14</v>
      </c>
      <c r="O4371" s="439"/>
      <c r="P4371" s="430"/>
      <c r="Q4371" s="431"/>
      <c r="R4371" s="434"/>
      <c r="S4371" s="441"/>
      <c r="T4371" s="434"/>
      <c r="U4371" s="427"/>
      <c r="V4371" s="441"/>
      <c r="W4371" s="427"/>
      <c r="X4371" s="430"/>
      <c r="Y4371" s="427"/>
      <c r="Z4371" s="430"/>
      <c r="AA4371" s="427"/>
      <c r="AB4371" s="430"/>
      <c r="AC4371" s="431"/>
      <c r="AD4371" s="434"/>
      <c r="AE4371" s="435"/>
      <c r="AF4371" s="444"/>
      <c r="AG4371" s="445"/>
      <c r="AH4371" s="430"/>
      <c r="AI4371" s="431"/>
      <c r="AJ4371" s="434"/>
      <c r="AK4371" s="435"/>
      <c r="AL4371" s="448"/>
      <c r="AM4371" s="449"/>
      <c r="AN4371" s="430"/>
      <c r="AO4371" s="431"/>
      <c r="AP4371" s="434"/>
      <c r="AQ4371" s="435"/>
      <c r="AR4371" s="448"/>
      <c r="AS4371" s="449"/>
      <c r="AT4371" s="452"/>
      <c r="AU4371" s="453"/>
      <c r="AV4371" s="456"/>
      <c r="AW4371" s="457"/>
      <c r="AX4371" s="448"/>
      <c r="AY4371" s="449"/>
      <c r="AZ4371" s="430"/>
      <c r="BA4371" s="431"/>
      <c r="BB4371" s="434"/>
      <c r="BC4371" s="435"/>
      <c r="BD4371" s="448"/>
      <c r="BE4371" s="449"/>
      <c r="BF4371" s="452"/>
      <c r="BG4371" s="453"/>
      <c r="BH4371" s="456"/>
      <c r="BI4371" s="457"/>
      <c r="BJ4371" s="448"/>
      <c r="BK4371" s="449"/>
      <c r="BL4371" s="409"/>
      <c r="BM4371" s="410"/>
      <c r="BN4371" s="411"/>
      <c r="BO4371" s="405"/>
      <c r="BP4371" s="405"/>
      <c r="BQ4371" s="53"/>
      <c r="BR4371" s="53"/>
      <c r="BS4371" s="779"/>
    </row>
    <row r="4372" spans="1:71" ht="21.75" customHeight="1" x14ac:dyDescent="0.25">
      <c r="A4372" s="779"/>
      <c r="B4372" s="414" t="str">
        <f>IF(ROSTER!B$22="","",ROSTER!B$22)</f>
        <v/>
      </c>
      <c r="C4372" s="416" t="str">
        <f>IF(ROSTER!C$22="","",ROSTER!C$22)</f>
        <v/>
      </c>
      <c r="D4372" s="417"/>
      <c r="E4372" s="418"/>
      <c r="F4372" s="420">
        <f>IF(E4372="y",1,IF(E4372="S",1,0))</f>
        <v>0</v>
      </c>
      <c r="G4372" s="422">
        <f>IF(E4372="S",1,0)</f>
        <v>0</v>
      </c>
      <c r="H4372" s="424"/>
      <c r="I4372" s="425"/>
      <c r="J4372" s="428"/>
      <c r="K4372" s="429"/>
      <c r="L4372" s="432"/>
      <c r="M4372" s="433"/>
      <c r="N4372" s="436">
        <f>L4372+J4372</f>
        <v>0</v>
      </c>
      <c r="O4372" s="437"/>
      <c r="P4372" s="428"/>
      <c r="Q4372" s="429"/>
      <c r="R4372" s="432"/>
      <c r="S4372" s="440"/>
      <c r="T4372" s="432"/>
      <c r="U4372" s="425"/>
      <c r="V4372" s="440"/>
      <c r="W4372" s="425"/>
      <c r="X4372" s="428"/>
      <c r="Y4372" s="425"/>
      <c r="Z4372" s="428"/>
      <c r="AA4372" s="425"/>
      <c r="AB4372" s="428"/>
      <c r="AC4372" s="429"/>
      <c r="AD4372" s="432"/>
      <c r="AE4372" s="433"/>
      <c r="AF4372" s="442">
        <f>IF(AB4372=0,0,(AD4372/AB4372)*100)</f>
        <v>0</v>
      </c>
      <c r="AG4372" s="443"/>
      <c r="AH4372" s="428"/>
      <c r="AI4372" s="429"/>
      <c r="AJ4372" s="432"/>
      <c r="AK4372" s="433"/>
      <c r="AL4372" s="446">
        <f>IF(AH4372=0,0,(AJ4372/AH4372)*100)</f>
        <v>0</v>
      </c>
      <c r="AM4372" s="447"/>
      <c r="AN4372" s="428"/>
      <c r="AO4372" s="429"/>
      <c r="AP4372" s="432"/>
      <c r="AQ4372" s="433"/>
      <c r="AR4372" s="446">
        <f>IF(AN4372=0,0,(AP4372/AN4372)*100)</f>
        <v>0</v>
      </c>
      <c r="AS4372" s="447"/>
      <c r="AT4372" s="450">
        <f>AB4372+AH4372+AN4372</f>
        <v>0</v>
      </c>
      <c r="AU4372" s="451"/>
      <c r="AV4372" s="454">
        <f>AD4372+AJ4372+AP4372</f>
        <v>0</v>
      </c>
      <c r="AW4372" s="455"/>
      <c r="AX4372" s="446">
        <f>IF(AT4372=0,0,(AV4372/AT4372)*100)</f>
        <v>0</v>
      </c>
      <c r="AY4372" s="447"/>
      <c r="AZ4372" s="428"/>
      <c r="BA4372" s="429"/>
      <c r="BB4372" s="432"/>
      <c r="BC4372" s="433"/>
      <c r="BD4372" s="446">
        <f>IF(AZ4372=0,0,(BB4372/AZ4372)*100)</f>
        <v>0</v>
      </c>
      <c r="BE4372" s="447"/>
      <c r="BF4372" s="450">
        <f>AT4372+AZ4372</f>
        <v>0</v>
      </c>
      <c r="BG4372" s="451"/>
      <c r="BH4372" s="454">
        <f>AV4372+BB4372</f>
        <v>0</v>
      </c>
      <c r="BI4372" s="455"/>
      <c r="BJ4372" s="446">
        <f>IF(BF4372=0,0,(BH4372/BF4372)*100)</f>
        <v>0</v>
      </c>
      <c r="BK4372" s="447"/>
      <c r="BL4372" s="406">
        <f>(AD4372*2)+(AJ4372*2)+(AP4372*3)+BB4372</f>
        <v>0</v>
      </c>
      <c r="BM4372" s="407"/>
      <c r="BN4372" s="408"/>
      <c r="BO4372" s="404" t="e">
        <f>(BL4372*BR$2468)+(N4372*BR$2469)+(X4372*BR$2470)+(R4372*BR$2471)+(V4372*BR$2472)+(Z4372*BR$2473)</f>
        <v>#REF!</v>
      </c>
      <c r="BP4372" s="404" t="e">
        <f>((AZ4372-BB4372)*BR$2475)+((AT4372-AV4372)*BR$2474)+(H4372*BR$2476)+(P4372*BR$2477)</f>
        <v>#REF!</v>
      </c>
      <c r="BQ4372" s="53"/>
      <c r="BR4372" s="53"/>
      <c r="BS4372" s="779"/>
    </row>
    <row r="4373" spans="1:71" ht="21.75" customHeight="1" x14ac:dyDescent="0.25">
      <c r="A4373" s="779"/>
      <c r="B4373" s="415"/>
      <c r="C4373" s="412" t="str">
        <f>IF(ROSTER!D$22="","",ROSTER!D$22)</f>
        <v/>
      </c>
      <c r="D4373" s="413"/>
      <c r="E4373" s="419"/>
      <c r="F4373" s="421"/>
      <c r="G4373" s="423"/>
      <c r="H4373" s="426"/>
      <c r="I4373" s="427"/>
      <c r="J4373" s="430"/>
      <c r="K4373" s="431"/>
      <c r="L4373" s="434"/>
      <c r="M4373" s="435"/>
      <c r="N4373" s="438" t="s">
        <v>14</v>
      </c>
      <c r="O4373" s="439"/>
      <c r="P4373" s="430"/>
      <c r="Q4373" s="431"/>
      <c r="R4373" s="434"/>
      <c r="S4373" s="441"/>
      <c r="T4373" s="434"/>
      <c r="U4373" s="427"/>
      <c r="V4373" s="441"/>
      <c r="W4373" s="427"/>
      <c r="X4373" s="430"/>
      <c r="Y4373" s="427"/>
      <c r="Z4373" s="430"/>
      <c r="AA4373" s="427"/>
      <c r="AB4373" s="430"/>
      <c r="AC4373" s="431"/>
      <c r="AD4373" s="434"/>
      <c r="AE4373" s="435"/>
      <c r="AF4373" s="444"/>
      <c r="AG4373" s="445"/>
      <c r="AH4373" s="430"/>
      <c r="AI4373" s="431"/>
      <c r="AJ4373" s="434"/>
      <c r="AK4373" s="435"/>
      <c r="AL4373" s="448"/>
      <c r="AM4373" s="449"/>
      <c r="AN4373" s="430"/>
      <c r="AO4373" s="431"/>
      <c r="AP4373" s="434"/>
      <c r="AQ4373" s="435"/>
      <c r="AR4373" s="448"/>
      <c r="AS4373" s="449"/>
      <c r="AT4373" s="452"/>
      <c r="AU4373" s="453"/>
      <c r="AV4373" s="456"/>
      <c r="AW4373" s="457"/>
      <c r="AX4373" s="448"/>
      <c r="AY4373" s="449"/>
      <c r="AZ4373" s="430"/>
      <c r="BA4373" s="431"/>
      <c r="BB4373" s="434"/>
      <c r="BC4373" s="435"/>
      <c r="BD4373" s="448"/>
      <c r="BE4373" s="449"/>
      <c r="BF4373" s="452"/>
      <c r="BG4373" s="453"/>
      <c r="BH4373" s="456"/>
      <c r="BI4373" s="457"/>
      <c r="BJ4373" s="448"/>
      <c r="BK4373" s="449"/>
      <c r="BL4373" s="409"/>
      <c r="BM4373" s="410"/>
      <c r="BN4373" s="411"/>
      <c r="BO4373" s="405"/>
      <c r="BP4373" s="405"/>
      <c r="BQ4373" s="53"/>
      <c r="BR4373" s="53"/>
      <c r="BS4373" s="779"/>
    </row>
    <row r="4374" spans="1:71" ht="21.75" customHeight="1" x14ac:dyDescent="0.25">
      <c r="A4374" s="779"/>
      <c r="B4374" s="414" t="str">
        <f>IF(ROSTER!B$24="","",ROSTER!B$24)</f>
        <v/>
      </c>
      <c r="C4374" s="416" t="str">
        <f>IF(ROSTER!C$24="","",ROSTER!C$24)</f>
        <v/>
      </c>
      <c r="D4374" s="417"/>
      <c r="E4374" s="418"/>
      <c r="F4374" s="420">
        <f>IF(E4374="y",1,IF(E4374="S",1,0))</f>
        <v>0</v>
      </c>
      <c r="G4374" s="422">
        <f>IF(E4374="S",1,0)</f>
        <v>0</v>
      </c>
      <c r="H4374" s="424"/>
      <c r="I4374" s="425"/>
      <c r="J4374" s="428"/>
      <c r="K4374" s="429"/>
      <c r="L4374" s="432"/>
      <c r="M4374" s="433"/>
      <c r="N4374" s="436">
        <f>L4374+J4374</f>
        <v>0</v>
      </c>
      <c r="O4374" s="437"/>
      <c r="P4374" s="428"/>
      <c r="Q4374" s="429"/>
      <c r="R4374" s="432"/>
      <c r="S4374" s="440"/>
      <c r="T4374" s="432"/>
      <c r="U4374" s="425"/>
      <c r="V4374" s="440"/>
      <c r="W4374" s="425"/>
      <c r="X4374" s="428"/>
      <c r="Y4374" s="425"/>
      <c r="Z4374" s="428"/>
      <c r="AA4374" s="425"/>
      <c r="AB4374" s="428"/>
      <c r="AC4374" s="429"/>
      <c r="AD4374" s="432"/>
      <c r="AE4374" s="433"/>
      <c r="AF4374" s="442">
        <f>IF(AB4374=0,0,(AD4374/AB4374)*100)</f>
        <v>0</v>
      </c>
      <c r="AG4374" s="443"/>
      <c r="AH4374" s="428"/>
      <c r="AI4374" s="429"/>
      <c r="AJ4374" s="432"/>
      <c r="AK4374" s="433"/>
      <c r="AL4374" s="446">
        <f>IF(AH4374=0,0,(AJ4374/AH4374)*100)</f>
        <v>0</v>
      </c>
      <c r="AM4374" s="447"/>
      <c r="AN4374" s="428"/>
      <c r="AO4374" s="429"/>
      <c r="AP4374" s="432"/>
      <c r="AQ4374" s="433"/>
      <c r="AR4374" s="446">
        <f>IF(AN4374=0,0,(AP4374/AN4374)*100)</f>
        <v>0</v>
      </c>
      <c r="AS4374" s="447"/>
      <c r="AT4374" s="450">
        <f>AB4374+AH4374+AN4374</f>
        <v>0</v>
      </c>
      <c r="AU4374" s="451"/>
      <c r="AV4374" s="454">
        <f>AD4374+AJ4374+AP4374</f>
        <v>0</v>
      </c>
      <c r="AW4374" s="455"/>
      <c r="AX4374" s="446">
        <f>IF(AT4374=0,0,(AV4374/AT4374)*100)</f>
        <v>0</v>
      </c>
      <c r="AY4374" s="447"/>
      <c r="AZ4374" s="428"/>
      <c r="BA4374" s="429"/>
      <c r="BB4374" s="432"/>
      <c r="BC4374" s="433"/>
      <c r="BD4374" s="446">
        <f>IF(AZ4374=0,0,(BB4374/AZ4374)*100)</f>
        <v>0</v>
      </c>
      <c r="BE4374" s="447"/>
      <c r="BF4374" s="450">
        <f>AT4374+AZ4374</f>
        <v>0</v>
      </c>
      <c r="BG4374" s="451"/>
      <c r="BH4374" s="454">
        <f>AV4374+BB4374</f>
        <v>0</v>
      </c>
      <c r="BI4374" s="455"/>
      <c r="BJ4374" s="446">
        <f>IF(BF4374=0,0,(BH4374/BF4374)*100)</f>
        <v>0</v>
      </c>
      <c r="BK4374" s="447"/>
      <c r="BL4374" s="406">
        <f>(AD4374*2)+(AJ4374*2)+(AP4374*3)+BB4374</f>
        <v>0</v>
      </c>
      <c r="BM4374" s="407"/>
      <c r="BN4374" s="408"/>
      <c r="BO4374" s="404" t="e">
        <f>(BL4374*BR$2468)+(N4374*BR$2469)+(X4374*BR$2470)+(R4374*BR$2471)+(V4374*BR$2472)+(Z4374*BR$2473)</f>
        <v>#REF!</v>
      </c>
      <c r="BP4374" s="404" t="e">
        <f>((AZ4374-BB4374)*BR$2475)+((AT4374-AV4374)*BR$2474)+(H4374*BR$2476)+(P4374*BR$2477)</f>
        <v>#REF!</v>
      </c>
      <c r="BQ4374" s="53"/>
      <c r="BR4374" s="53"/>
      <c r="BS4374" s="779"/>
    </row>
    <row r="4375" spans="1:71" ht="21.75" customHeight="1" x14ac:dyDescent="0.25">
      <c r="A4375" s="779"/>
      <c r="B4375" s="415"/>
      <c r="C4375" s="412" t="str">
        <f>IF(ROSTER!D$24="","",ROSTER!D$24)</f>
        <v/>
      </c>
      <c r="D4375" s="413"/>
      <c r="E4375" s="419"/>
      <c r="F4375" s="421"/>
      <c r="G4375" s="423"/>
      <c r="H4375" s="426"/>
      <c r="I4375" s="427"/>
      <c r="J4375" s="430"/>
      <c r="K4375" s="431"/>
      <c r="L4375" s="434"/>
      <c r="M4375" s="435"/>
      <c r="N4375" s="438" t="s">
        <v>14</v>
      </c>
      <c r="O4375" s="439"/>
      <c r="P4375" s="430"/>
      <c r="Q4375" s="431"/>
      <c r="R4375" s="434"/>
      <c r="S4375" s="441"/>
      <c r="T4375" s="434"/>
      <c r="U4375" s="427"/>
      <c r="V4375" s="441"/>
      <c r="W4375" s="427"/>
      <c r="X4375" s="430"/>
      <c r="Y4375" s="427"/>
      <c r="Z4375" s="430"/>
      <c r="AA4375" s="427"/>
      <c r="AB4375" s="430"/>
      <c r="AC4375" s="431"/>
      <c r="AD4375" s="434"/>
      <c r="AE4375" s="435"/>
      <c r="AF4375" s="444"/>
      <c r="AG4375" s="445"/>
      <c r="AH4375" s="430"/>
      <c r="AI4375" s="431"/>
      <c r="AJ4375" s="434"/>
      <c r="AK4375" s="435"/>
      <c r="AL4375" s="448"/>
      <c r="AM4375" s="449"/>
      <c r="AN4375" s="430"/>
      <c r="AO4375" s="431"/>
      <c r="AP4375" s="434"/>
      <c r="AQ4375" s="435"/>
      <c r="AR4375" s="448"/>
      <c r="AS4375" s="449"/>
      <c r="AT4375" s="452"/>
      <c r="AU4375" s="453"/>
      <c r="AV4375" s="456"/>
      <c r="AW4375" s="457"/>
      <c r="AX4375" s="448"/>
      <c r="AY4375" s="449"/>
      <c r="AZ4375" s="430"/>
      <c r="BA4375" s="431"/>
      <c r="BB4375" s="434"/>
      <c r="BC4375" s="435"/>
      <c r="BD4375" s="448"/>
      <c r="BE4375" s="449"/>
      <c r="BF4375" s="452"/>
      <c r="BG4375" s="453"/>
      <c r="BH4375" s="456"/>
      <c r="BI4375" s="457"/>
      <c r="BJ4375" s="448"/>
      <c r="BK4375" s="449"/>
      <c r="BL4375" s="409"/>
      <c r="BM4375" s="410"/>
      <c r="BN4375" s="411"/>
      <c r="BO4375" s="405"/>
      <c r="BP4375" s="405"/>
      <c r="BQ4375" s="53"/>
      <c r="BR4375" s="53"/>
      <c r="BS4375" s="779"/>
    </row>
    <row r="4376" spans="1:71" ht="21.75" customHeight="1" x14ac:dyDescent="0.25">
      <c r="A4376" s="779"/>
      <c r="B4376" s="414" t="str">
        <f>IF(ROSTER!B$26="","",ROSTER!B$26)</f>
        <v/>
      </c>
      <c r="C4376" s="416" t="str">
        <f>IF(ROSTER!C$26="","",ROSTER!C$26)</f>
        <v/>
      </c>
      <c r="D4376" s="417"/>
      <c r="E4376" s="418"/>
      <c r="F4376" s="420">
        <f>IF(E4376="y",1,IF(E4376="S",1,0))</f>
        <v>0</v>
      </c>
      <c r="G4376" s="422">
        <f>IF(E4376="S",1,0)</f>
        <v>0</v>
      </c>
      <c r="H4376" s="424"/>
      <c r="I4376" s="425"/>
      <c r="J4376" s="428"/>
      <c r="K4376" s="429"/>
      <c r="L4376" s="432"/>
      <c r="M4376" s="433"/>
      <c r="N4376" s="436">
        <f>L4376+J4376</f>
        <v>0</v>
      </c>
      <c r="O4376" s="437"/>
      <c r="P4376" s="428"/>
      <c r="Q4376" s="429"/>
      <c r="R4376" s="432"/>
      <c r="S4376" s="440"/>
      <c r="T4376" s="432"/>
      <c r="U4376" s="425"/>
      <c r="V4376" s="440"/>
      <c r="W4376" s="425"/>
      <c r="X4376" s="428"/>
      <c r="Y4376" s="425"/>
      <c r="Z4376" s="428"/>
      <c r="AA4376" s="425"/>
      <c r="AB4376" s="428"/>
      <c r="AC4376" s="429"/>
      <c r="AD4376" s="432"/>
      <c r="AE4376" s="433"/>
      <c r="AF4376" s="442">
        <f>IF(AB4376=0,0,(AD4376/AB4376)*100)</f>
        <v>0</v>
      </c>
      <c r="AG4376" s="443"/>
      <c r="AH4376" s="428"/>
      <c r="AI4376" s="429"/>
      <c r="AJ4376" s="432"/>
      <c r="AK4376" s="433"/>
      <c r="AL4376" s="446">
        <f>IF(AH4376=0,0,(AJ4376/AH4376)*100)</f>
        <v>0</v>
      </c>
      <c r="AM4376" s="447"/>
      <c r="AN4376" s="428"/>
      <c r="AO4376" s="429"/>
      <c r="AP4376" s="432"/>
      <c r="AQ4376" s="433"/>
      <c r="AR4376" s="446">
        <f>IF(AN4376=0,0,(AP4376/AN4376)*100)</f>
        <v>0</v>
      </c>
      <c r="AS4376" s="447"/>
      <c r="AT4376" s="450">
        <f>AB4376+AH4376+AN4376</f>
        <v>0</v>
      </c>
      <c r="AU4376" s="451"/>
      <c r="AV4376" s="454">
        <f>AD4376+AJ4376+AP4376</f>
        <v>0</v>
      </c>
      <c r="AW4376" s="455"/>
      <c r="AX4376" s="446">
        <f>IF(AT4376=0,0,(AV4376/AT4376)*100)</f>
        <v>0</v>
      </c>
      <c r="AY4376" s="447"/>
      <c r="AZ4376" s="428"/>
      <c r="BA4376" s="429"/>
      <c r="BB4376" s="432"/>
      <c r="BC4376" s="433"/>
      <c r="BD4376" s="446">
        <f>IF(AZ4376=0,0,(BB4376/AZ4376)*100)</f>
        <v>0</v>
      </c>
      <c r="BE4376" s="447"/>
      <c r="BF4376" s="450">
        <f>AT4376+AZ4376</f>
        <v>0</v>
      </c>
      <c r="BG4376" s="451"/>
      <c r="BH4376" s="454">
        <f>AV4376+BB4376</f>
        <v>0</v>
      </c>
      <c r="BI4376" s="455"/>
      <c r="BJ4376" s="446">
        <f>IF(BF4376=0,0,(BH4376/BF4376)*100)</f>
        <v>0</v>
      </c>
      <c r="BK4376" s="447"/>
      <c r="BL4376" s="406">
        <f>(AD4376*2)+(AJ4376*2)+(AP4376*3)+BB4376</f>
        <v>0</v>
      </c>
      <c r="BM4376" s="407"/>
      <c r="BN4376" s="408"/>
      <c r="BO4376" s="404" t="e">
        <f>(BL4376*BR$2468)+(N4376*BR$2469)+(X4376*BR$2470)+(R4376*BR$2471)+(V4376*BR$2472)+(Z4376*BR$2473)</f>
        <v>#REF!</v>
      </c>
      <c r="BP4376" s="404" t="e">
        <f>((AZ4376-BB4376)*BR$2475)+((AT4376-AV4376)*BR$2474)+(H4376*BR$2476)+(P4376*BR$2477)</f>
        <v>#REF!</v>
      </c>
      <c r="BQ4376" s="53"/>
      <c r="BR4376" s="53"/>
      <c r="BS4376" s="779"/>
    </row>
    <row r="4377" spans="1:71" ht="21.75" customHeight="1" x14ac:dyDescent="0.25">
      <c r="A4377" s="779"/>
      <c r="B4377" s="415"/>
      <c r="C4377" s="412" t="str">
        <f>IF(ROSTER!D$26="","",ROSTER!D$26)</f>
        <v/>
      </c>
      <c r="D4377" s="413"/>
      <c r="E4377" s="419"/>
      <c r="F4377" s="421"/>
      <c r="G4377" s="423"/>
      <c r="H4377" s="426"/>
      <c r="I4377" s="427"/>
      <c r="J4377" s="430"/>
      <c r="K4377" s="431"/>
      <c r="L4377" s="434"/>
      <c r="M4377" s="435"/>
      <c r="N4377" s="438" t="s">
        <v>14</v>
      </c>
      <c r="O4377" s="439"/>
      <c r="P4377" s="430"/>
      <c r="Q4377" s="431"/>
      <c r="R4377" s="434"/>
      <c r="S4377" s="441"/>
      <c r="T4377" s="434"/>
      <c r="U4377" s="427"/>
      <c r="V4377" s="441"/>
      <c r="W4377" s="427"/>
      <c r="X4377" s="430"/>
      <c r="Y4377" s="427"/>
      <c r="Z4377" s="430"/>
      <c r="AA4377" s="427"/>
      <c r="AB4377" s="430"/>
      <c r="AC4377" s="431"/>
      <c r="AD4377" s="434"/>
      <c r="AE4377" s="435"/>
      <c r="AF4377" s="444"/>
      <c r="AG4377" s="445"/>
      <c r="AH4377" s="430"/>
      <c r="AI4377" s="431"/>
      <c r="AJ4377" s="434"/>
      <c r="AK4377" s="435"/>
      <c r="AL4377" s="448"/>
      <c r="AM4377" s="449"/>
      <c r="AN4377" s="430"/>
      <c r="AO4377" s="431"/>
      <c r="AP4377" s="434"/>
      <c r="AQ4377" s="435"/>
      <c r="AR4377" s="448"/>
      <c r="AS4377" s="449"/>
      <c r="AT4377" s="452"/>
      <c r="AU4377" s="453"/>
      <c r="AV4377" s="456"/>
      <c r="AW4377" s="457"/>
      <c r="AX4377" s="448"/>
      <c r="AY4377" s="449"/>
      <c r="AZ4377" s="430"/>
      <c r="BA4377" s="431"/>
      <c r="BB4377" s="434"/>
      <c r="BC4377" s="435"/>
      <c r="BD4377" s="448"/>
      <c r="BE4377" s="449"/>
      <c r="BF4377" s="452"/>
      <c r="BG4377" s="453"/>
      <c r="BH4377" s="456"/>
      <c r="BI4377" s="457"/>
      <c r="BJ4377" s="448"/>
      <c r="BK4377" s="449"/>
      <c r="BL4377" s="409"/>
      <c r="BM4377" s="410"/>
      <c r="BN4377" s="411"/>
      <c r="BO4377" s="405"/>
      <c r="BP4377" s="405"/>
      <c r="BQ4377" s="53"/>
      <c r="BR4377" s="53"/>
      <c r="BS4377" s="779"/>
    </row>
    <row r="4378" spans="1:71" ht="21.75" customHeight="1" x14ac:dyDescent="0.25">
      <c r="A4378" s="779"/>
      <c r="B4378" s="414" t="str">
        <f>IF(ROSTER!B$28="","",ROSTER!B$28)</f>
        <v/>
      </c>
      <c r="C4378" s="416" t="str">
        <f>IF(ROSTER!C$28="","",ROSTER!C$28)</f>
        <v/>
      </c>
      <c r="D4378" s="417"/>
      <c r="E4378" s="418"/>
      <c r="F4378" s="420">
        <f>IF(E4378="y",1,IF(E4378="S",1,0))</f>
        <v>0</v>
      </c>
      <c r="G4378" s="422">
        <f>IF(E4378="S",1,0)</f>
        <v>0</v>
      </c>
      <c r="H4378" s="424"/>
      <c r="I4378" s="425"/>
      <c r="J4378" s="428"/>
      <c r="K4378" s="429"/>
      <c r="L4378" s="432"/>
      <c r="M4378" s="433"/>
      <c r="N4378" s="436">
        <f>L4378+J4378</f>
        <v>0</v>
      </c>
      <c r="O4378" s="437"/>
      <c r="P4378" s="428"/>
      <c r="Q4378" s="429"/>
      <c r="R4378" s="432"/>
      <c r="S4378" s="440"/>
      <c r="T4378" s="432"/>
      <c r="U4378" s="425"/>
      <c r="V4378" s="440"/>
      <c r="W4378" s="425"/>
      <c r="X4378" s="428"/>
      <c r="Y4378" s="425"/>
      <c r="Z4378" s="428"/>
      <c r="AA4378" s="425"/>
      <c r="AB4378" s="428"/>
      <c r="AC4378" s="429"/>
      <c r="AD4378" s="432"/>
      <c r="AE4378" s="433"/>
      <c r="AF4378" s="442">
        <f>IF(AB4378=0,0,(AD4378/AB4378)*100)</f>
        <v>0</v>
      </c>
      <c r="AG4378" s="443"/>
      <c r="AH4378" s="428"/>
      <c r="AI4378" s="429"/>
      <c r="AJ4378" s="432"/>
      <c r="AK4378" s="433"/>
      <c r="AL4378" s="446">
        <f>IF(AH4378=0,0,(AJ4378/AH4378)*100)</f>
        <v>0</v>
      </c>
      <c r="AM4378" s="447"/>
      <c r="AN4378" s="428"/>
      <c r="AO4378" s="429"/>
      <c r="AP4378" s="432"/>
      <c r="AQ4378" s="433"/>
      <c r="AR4378" s="446">
        <f>IF(AN4378=0,0,(AP4378/AN4378)*100)</f>
        <v>0</v>
      </c>
      <c r="AS4378" s="447"/>
      <c r="AT4378" s="450">
        <f>AB4378+AH4378+AN4378</f>
        <v>0</v>
      </c>
      <c r="AU4378" s="451"/>
      <c r="AV4378" s="454">
        <f>AD4378+AJ4378+AP4378</f>
        <v>0</v>
      </c>
      <c r="AW4378" s="455"/>
      <c r="AX4378" s="446">
        <f>IF(AT4378=0,0,(AV4378/AT4378)*100)</f>
        <v>0</v>
      </c>
      <c r="AY4378" s="447"/>
      <c r="AZ4378" s="428"/>
      <c r="BA4378" s="429"/>
      <c r="BB4378" s="432"/>
      <c r="BC4378" s="433"/>
      <c r="BD4378" s="446">
        <f>IF(AZ4378=0,0,(BB4378/AZ4378)*100)</f>
        <v>0</v>
      </c>
      <c r="BE4378" s="447"/>
      <c r="BF4378" s="450">
        <f>AT4378+AZ4378</f>
        <v>0</v>
      </c>
      <c r="BG4378" s="451"/>
      <c r="BH4378" s="454">
        <f>AV4378+BB4378</f>
        <v>0</v>
      </c>
      <c r="BI4378" s="455"/>
      <c r="BJ4378" s="446">
        <f>IF(BF4378=0,0,(BH4378/BF4378)*100)</f>
        <v>0</v>
      </c>
      <c r="BK4378" s="447"/>
      <c r="BL4378" s="406">
        <f>(AD4378*2)+(AJ4378*2)+(AP4378*3)+BB4378</f>
        <v>0</v>
      </c>
      <c r="BM4378" s="407"/>
      <c r="BN4378" s="408"/>
      <c r="BO4378" s="404" t="e">
        <f>(BL4378*BR$2468)+(N4378*BR$2469)+(X4378*BR$2470)+(R4378*BR$2471)+(V4378*BR$2472)+(Z4378*BR$2473)</f>
        <v>#REF!</v>
      </c>
      <c r="BP4378" s="404" t="e">
        <f>((AZ4378-BB4378)*BR$2475)+((AT4378-AV4378)*BR$2474)+(H4378*BR$2476)+(P4378*BR$2477)</f>
        <v>#REF!</v>
      </c>
      <c r="BQ4378" s="53"/>
      <c r="BR4378" s="53"/>
      <c r="BS4378" s="779"/>
    </row>
    <row r="4379" spans="1:71" ht="21.75" customHeight="1" x14ac:dyDescent="0.25">
      <c r="A4379" s="779"/>
      <c r="B4379" s="415"/>
      <c r="C4379" s="412" t="str">
        <f>IF(ROSTER!D$28="","",ROSTER!D$28)</f>
        <v/>
      </c>
      <c r="D4379" s="413"/>
      <c r="E4379" s="419"/>
      <c r="F4379" s="421"/>
      <c r="G4379" s="423"/>
      <c r="H4379" s="426"/>
      <c r="I4379" s="427"/>
      <c r="J4379" s="430"/>
      <c r="K4379" s="431"/>
      <c r="L4379" s="434"/>
      <c r="M4379" s="435"/>
      <c r="N4379" s="438" t="s">
        <v>14</v>
      </c>
      <c r="O4379" s="439"/>
      <c r="P4379" s="430"/>
      <c r="Q4379" s="431"/>
      <c r="R4379" s="434"/>
      <c r="S4379" s="441"/>
      <c r="T4379" s="434"/>
      <c r="U4379" s="427"/>
      <c r="V4379" s="441"/>
      <c r="W4379" s="427"/>
      <c r="X4379" s="430"/>
      <c r="Y4379" s="427"/>
      <c r="Z4379" s="430"/>
      <c r="AA4379" s="427"/>
      <c r="AB4379" s="430"/>
      <c r="AC4379" s="431"/>
      <c r="AD4379" s="434"/>
      <c r="AE4379" s="435"/>
      <c r="AF4379" s="444"/>
      <c r="AG4379" s="445"/>
      <c r="AH4379" s="430"/>
      <c r="AI4379" s="431"/>
      <c r="AJ4379" s="434"/>
      <c r="AK4379" s="435"/>
      <c r="AL4379" s="448"/>
      <c r="AM4379" s="449"/>
      <c r="AN4379" s="430"/>
      <c r="AO4379" s="431"/>
      <c r="AP4379" s="434"/>
      <c r="AQ4379" s="435"/>
      <c r="AR4379" s="448"/>
      <c r="AS4379" s="449"/>
      <c r="AT4379" s="452"/>
      <c r="AU4379" s="453"/>
      <c r="AV4379" s="456"/>
      <c r="AW4379" s="457"/>
      <c r="AX4379" s="448"/>
      <c r="AY4379" s="449"/>
      <c r="AZ4379" s="430"/>
      <c r="BA4379" s="431"/>
      <c r="BB4379" s="434"/>
      <c r="BC4379" s="435"/>
      <c r="BD4379" s="448"/>
      <c r="BE4379" s="449"/>
      <c r="BF4379" s="452"/>
      <c r="BG4379" s="453"/>
      <c r="BH4379" s="456"/>
      <c r="BI4379" s="457"/>
      <c r="BJ4379" s="448"/>
      <c r="BK4379" s="449"/>
      <c r="BL4379" s="409"/>
      <c r="BM4379" s="410"/>
      <c r="BN4379" s="411"/>
      <c r="BO4379" s="405"/>
      <c r="BP4379" s="405"/>
      <c r="BQ4379" s="53"/>
      <c r="BR4379" s="53"/>
      <c r="BS4379" s="779"/>
    </row>
    <row r="4380" spans="1:71" ht="21.75" customHeight="1" x14ac:dyDescent="0.25">
      <c r="A4380" s="779"/>
      <c r="B4380" s="414" t="str">
        <f>IF(ROSTER!B$30="","",ROSTER!B$30)</f>
        <v/>
      </c>
      <c r="C4380" s="416" t="str">
        <f>IF(ROSTER!C$30="","",ROSTER!C$30)</f>
        <v/>
      </c>
      <c r="D4380" s="417"/>
      <c r="E4380" s="418"/>
      <c r="F4380" s="420">
        <f>IF(E4380="y",1,IF(E4380="S",1,0))</f>
        <v>0</v>
      </c>
      <c r="G4380" s="422">
        <f>IF(E4380="S",1,0)</f>
        <v>0</v>
      </c>
      <c r="H4380" s="424"/>
      <c r="I4380" s="425"/>
      <c r="J4380" s="428"/>
      <c r="K4380" s="429"/>
      <c r="L4380" s="432"/>
      <c r="M4380" s="433"/>
      <c r="N4380" s="436">
        <f>L4380+J4380</f>
        <v>0</v>
      </c>
      <c r="O4380" s="437"/>
      <c r="P4380" s="428"/>
      <c r="Q4380" s="429"/>
      <c r="R4380" s="432"/>
      <c r="S4380" s="440"/>
      <c r="T4380" s="432"/>
      <c r="U4380" s="425"/>
      <c r="V4380" s="440"/>
      <c r="W4380" s="425"/>
      <c r="X4380" s="428"/>
      <c r="Y4380" s="425"/>
      <c r="Z4380" s="428"/>
      <c r="AA4380" s="425"/>
      <c r="AB4380" s="428"/>
      <c r="AC4380" s="429"/>
      <c r="AD4380" s="432"/>
      <c r="AE4380" s="433"/>
      <c r="AF4380" s="442">
        <f>IF(AB4380=0,0,(AD4380/AB4380)*100)</f>
        <v>0</v>
      </c>
      <c r="AG4380" s="443"/>
      <c r="AH4380" s="428"/>
      <c r="AI4380" s="429"/>
      <c r="AJ4380" s="432"/>
      <c r="AK4380" s="433"/>
      <c r="AL4380" s="446">
        <f>IF(AH4380=0,0,(AJ4380/AH4380)*100)</f>
        <v>0</v>
      </c>
      <c r="AM4380" s="447"/>
      <c r="AN4380" s="428"/>
      <c r="AO4380" s="429"/>
      <c r="AP4380" s="432"/>
      <c r="AQ4380" s="433"/>
      <c r="AR4380" s="446">
        <f>IF(AN4380=0,0,(AP4380/AN4380)*100)</f>
        <v>0</v>
      </c>
      <c r="AS4380" s="447"/>
      <c r="AT4380" s="450">
        <f>AB4380+AH4380+AN4380</f>
        <v>0</v>
      </c>
      <c r="AU4380" s="451"/>
      <c r="AV4380" s="454">
        <f>AD4380+AJ4380+AP4380</f>
        <v>0</v>
      </c>
      <c r="AW4380" s="455"/>
      <c r="AX4380" s="446">
        <f>IF(AT4380=0,0,(AV4380/AT4380)*100)</f>
        <v>0</v>
      </c>
      <c r="AY4380" s="447"/>
      <c r="AZ4380" s="428"/>
      <c r="BA4380" s="429"/>
      <c r="BB4380" s="432"/>
      <c r="BC4380" s="433"/>
      <c r="BD4380" s="446">
        <f>IF(AZ4380=0,0,(BB4380/AZ4380)*100)</f>
        <v>0</v>
      </c>
      <c r="BE4380" s="447"/>
      <c r="BF4380" s="450">
        <f>AT4380+AZ4380</f>
        <v>0</v>
      </c>
      <c r="BG4380" s="451"/>
      <c r="BH4380" s="454">
        <f>AV4380+BB4380</f>
        <v>0</v>
      </c>
      <c r="BI4380" s="455"/>
      <c r="BJ4380" s="446">
        <f>IF(BF4380=0,0,(BH4380/BF4380)*100)</f>
        <v>0</v>
      </c>
      <c r="BK4380" s="447"/>
      <c r="BL4380" s="406">
        <f>(AD4380*2)+(AJ4380*2)+(AP4380*3)+BB4380</f>
        <v>0</v>
      </c>
      <c r="BM4380" s="407"/>
      <c r="BN4380" s="408"/>
      <c r="BO4380" s="404" t="e">
        <f>(BL4380*BR$2468)+(N4380*BR$2469)+(X4380*BR$2470)+(R4380*BR$2471)+(V4380*BR$2472)+(Z4380*BR$2473)</f>
        <v>#REF!</v>
      </c>
      <c r="BP4380" s="404" t="e">
        <f>((AZ4380-BB4380)*BR$2475)+((AT4380-AV4380)*BR$2474)+(H4380*BR$2476)+(P4380*BR$2477)</f>
        <v>#REF!</v>
      </c>
      <c r="BQ4380" s="53"/>
      <c r="BR4380" s="53"/>
      <c r="BS4380" s="779"/>
    </row>
    <row r="4381" spans="1:71" ht="21.75" customHeight="1" x14ac:dyDescent="0.25">
      <c r="A4381" s="779"/>
      <c r="B4381" s="415"/>
      <c r="C4381" s="412" t="str">
        <f>IF(ROSTER!D$30="","",ROSTER!D$30)</f>
        <v/>
      </c>
      <c r="D4381" s="413"/>
      <c r="E4381" s="419"/>
      <c r="F4381" s="421"/>
      <c r="G4381" s="423"/>
      <c r="H4381" s="426"/>
      <c r="I4381" s="427"/>
      <c r="J4381" s="430"/>
      <c r="K4381" s="431"/>
      <c r="L4381" s="434"/>
      <c r="M4381" s="435"/>
      <c r="N4381" s="438" t="s">
        <v>14</v>
      </c>
      <c r="O4381" s="439"/>
      <c r="P4381" s="430"/>
      <c r="Q4381" s="431"/>
      <c r="R4381" s="434"/>
      <c r="S4381" s="441"/>
      <c r="T4381" s="434"/>
      <c r="U4381" s="427"/>
      <c r="V4381" s="441"/>
      <c r="W4381" s="427"/>
      <c r="X4381" s="430"/>
      <c r="Y4381" s="427"/>
      <c r="Z4381" s="430"/>
      <c r="AA4381" s="427"/>
      <c r="AB4381" s="430"/>
      <c r="AC4381" s="431"/>
      <c r="AD4381" s="434"/>
      <c r="AE4381" s="435"/>
      <c r="AF4381" s="444"/>
      <c r="AG4381" s="445"/>
      <c r="AH4381" s="430"/>
      <c r="AI4381" s="431"/>
      <c r="AJ4381" s="434"/>
      <c r="AK4381" s="435"/>
      <c r="AL4381" s="448"/>
      <c r="AM4381" s="449"/>
      <c r="AN4381" s="430"/>
      <c r="AO4381" s="431"/>
      <c r="AP4381" s="434"/>
      <c r="AQ4381" s="435"/>
      <c r="AR4381" s="448"/>
      <c r="AS4381" s="449"/>
      <c r="AT4381" s="452"/>
      <c r="AU4381" s="453"/>
      <c r="AV4381" s="456"/>
      <c r="AW4381" s="457"/>
      <c r="AX4381" s="448"/>
      <c r="AY4381" s="449"/>
      <c r="AZ4381" s="430"/>
      <c r="BA4381" s="431"/>
      <c r="BB4381" s="434"/>
      <c r="BC4381" s="435"/>
      <c r="BD4381" s="448"/>
      <c r="BE4381" s="449"/>
      <c r="BF4381" s="452"/>
      <c r="BG4381" s="453"/>
      <c r="BH4381" s="456"/>
      <c r="BI4381" s="457"/>
      <c r="BJ4381" s="448"/>
      <c r="BK4381" s="449"/>
      <c r="BL4381" s="409"/>
      <c r="BM4381" s="410"/>
      <c r="BN4381" s="411"/>
      <c r="BO4381" s="405"/>
      <c r="BP4381" s="405"/>
      <c r="BQ4381" s="53"/>
      <c r="BR4381" s="53"/>
      <c r="BS4381" s="779"/>
    </row>
    <row r="4382" spans="1:71" ht="21.75" customHeight="1" x14ac:dyDescent="0.25">
      <c r="A4382" s="779"/>
      <c r="B4382" s="414" t="str">
        <f>IF(ROSTER!B$32="","",ROSTER!B$32)</f>
        <v/>
      </c>
      <c r="C4382" s="416" t="str">
        <f>IF(ROSTER!C$32="","",ROSTER!C$32)</f>
        <v/>
      </c>
      <c r="D4382" s="417"/>
      <c r="E4382" s="418"/>
      <c r="F4382" s="420">
        <f>IF(E4382="y",1,IF(E4382="S",1,0))</f>
        <v>0</v>
      </c>
      <c r="G4382" s="422">
        <f>IF(E4382="S",1,0)</f>
        <v>0</v>
      </c>
      <c r="H4382" s="424"/>
      <c r="I4382" s="425"/>
      <c r="J4382" s="428"/>
      <c r="K4382" s="429"/>
      <c r="L4382" s="432"/>
      <c r="M4382" s="433"/>
      <c r="N4382" s="436">
        <f>L4382+J4382</f>
        <v>0</v>
      </c>
      <c r="O4382" s="437"/>
      <c r="P4382" s="428"/>
      <c r="Q4382" s="429"/>
      <c r="R4382" s="432"/>
      <c r="S4382" s="440"/>
      <c r="T4382" s="432"/>
      <c r="U4382" s="425"/>
      <c r="V4382" s="440"/>
      <c r="W4382" s="425"/>
      <c r="X4382" s="428"/>
      <c r="Y4382" s="425"/>
      <c r="Z4382" s="428"/>
      <c r="AA4382" s="425"/>
      <c r="AB4382" s="428"/>
      <c r="AC4382" s="429"/>
      <c r="AD4382" s="432"/>
      <c r="AE4382" s="433"/>
      <c r="AF4382" s="442">
        <f>IF(AB4382=0,0,(AD4382/AB4382)*100)</f>
        <v>0</v>
      </c>
      <c r="AG4382" s="443"/>
      <c r="AH4382" s="428"/>
      <c r="AI4382" s="429"/>
      <c r="AJ4382" s="432"/>
      <c r="AK4382" s="433"/>
      <c r="AL4382" s="446">
        <f>IF(AH4382=0,0,(AJ4382/AH4382)*100)</f>
        <v>0</v>
      </c>
      <c r="AM4382" s="447"/>
      <c r="AN4382" s="428"/>
      <c r="AO4382" s="429"/>
      <c r="AP4382" s="432"/>
      <c r="AQ4382" s="433"/>
      <c r="AR4382" s="446">
        <f>IF(AN4382=0,0,(AP4382/AN4382)*100)</f>
        <v>0</v>
      </c>
      <c r="AS4382" s="447"/>
      <c r="AT4382" s="450">
        <f>AB4382+AH4382+AN4382</f>
        <v>0</v>
      </c>
      <c r="AU4382" s="451"/>
      <c r="AV4382" s="454">
        <f>AD4382+AJ4382+AP4382</f>
        <v>0</v>
      </c>
      <c r="AW4382" s="455"/>
      <c r="AX4382" s="446">
        <f>IF(AT4382=0,0,(AV4382/AT4382)*100)</f>
        <v>0</v>
      </c>
      <c r="AY4382" s="447"/>
      <c r="AZ4382" s="428"/>
      <c r="BA4382" s="429"/>
      <c r="BB4382" s="432"/>
      <c r="BC4382" s="433"/>
      <c r="BD4382" s="446">
        <f>IF(AZ4382=0,0,(BB4382/AZ4382)*100)</f>
        <v>0</v>
      </c>
      <c r="BE4382" s="447"/>
      <c r="BF4382" s="450">
        <f>AT4382+AZ4382</f>
        <v>0</v>
      </c>
      <c r="BG4382" s="451"/>
      <c r="BH4382" s="454">
        <f>AV4382+BB4382</f>
        <v>0</v>
      </c>
      <c r="BI4382" s="455"/>
      <c r="BJ4382" s="446">
        <f>IF(BF4382=0,0,(BH4382/BF4382)*100)</f>
        <v>0</v>
      </c>
      <c r="BK4382" s="447"/>
      <c r="BL4382" s="406">
        <f>(AD4382*2)+(AJ4382*2)+(AP4382*3)+BB4382</f>
        <v>0</v>
      </c>
      <c r="BM4382" s="407"/>
      <c r="BN4382" s="408"/>
      <c r="BO4382" s="404" t="e">
        <f>(BL4382*BR$2468)+(N4382*BR$2469)+(X4382*BR$2470)+(R4382*BR$2471)+(V4382*BR$2472)+(Z4382*BR$2473)</f>
        <v>#REF!</v>
      </c>
      <c r="BP4382" s="404" t="e">
        <f>((AZ4382-BB4382)*BR$2475)+((AT4382-AV4382)*BR$2474)+(H4382*BR$2476)+(P4382*BR$2477)</f>
        <v>#REF!</v>
      </c>
      <c r="BQ4382" s="53"/>
      <c r="BR4382" s="53"/>
      <c r="BS4382" s="779"/>
    </row>
    <row r="4383" spans="1:71" ht="21.75" customHeight="1" x14ac:dyDescent="0.25">
      <c r="A4383" s="779"/>
      <c r="B4383" s="415"/>
      <c r="C4383" s="412" t="str">
        <f>IF(ROSTER!D$32="","",ROSTER!D$32)</f>
        <v/>
      </c>
      <c r="D4383" s="413"/>
      <c r="E4383" s="419"/>
      <c r="F4383" s="421"/>
      <c r="G4383" s="423"/>
      <c r="H4383" s="426"/>
      <c r="I4383" s="427"/>
      <c r="J4383" s="430"/>
      <c r="K4383" s="431"/>
      <c r="L4383" s="434"/>
      <c r="M4383" s="435"/>
      <c r="N4383" s="438" t="s">
        <v>14</v>
      </c>
      <c r="O4383" s="439"/>
      <c r="P4383" s="430"/>
      <c r="Q4383" s="431"/>
      <c r="R4383" s="434"/>
      <c r="S4383" s="441"/>
      <c r="T4383" s="434"/>
      <c r="U4383" s="427"/>
      <c r="V4383" s="441"/>
      <c r="W4383" s="427"/>
      <c r="X4383" s="430"/>
      <c r="Y4383" s="427"/>
      <c r="Z4383" s="430"/>
      <c r="AA4383" s="427"/>
      <c r="AB4383" s="430"/>
      <c r="AC4383" s="431"/>
      <c r="AD4383" s="434"/>
      <c r="AE4383" s="435"/>
      <c r="AF4383" s="444"/>
      <c r="AG4383" s="445"/>
      <c r="AH4383" s="430"/>
      <c r="AI4383" s="431"/>
      <c r="AJ4383" s="434"/>
      <c r="AK4383" s="435"/>
      <c r="AL4383" s="448"/>
      <c r="AM4383" s="449"/>
      <c r="AN4383" s="430"/>
      <c r="AO4383" s="431"/>
      <c r="AP4383" s="434"/>
      <c r="AQ4383" s="435"/>
      <c r="AR4383" s="448"/>
      <c r="AS4383" s="449"/>
      <c r="AT4383" s="452"/>
      <c r="AU4383" s="453"/>
      <c r="AV4383" s="456"/>
      <c r="AW4383" s="457"/>
      <c r="AX4383" s="448"/>
      <c r="AY4383" s="449"/>
      <c r="AZ4383" s="430"/>
      <c r="BA4383" s="431"/>
      <c r="BB4383" s="434"/>
      <c r="BC4383" s="435"/>
      <c r="BD4383" s="448"/>
      <c r="BE4383" s="449"/>
      <c r="BF4383" s="452"/>
      <c r="BG4383" s="453"/>
      <c r="BH4383" s="456"/>
      <c r="BI4383" s="457"/>
      <c r="BJ4383" s="448"/>
      <c r="BK4383" s="449"/>
      <c r="BL4383" s="409"/>
      <c r="BM4383" s="410"/>
      <c r="BN4383" s="411"/>
      <c r="BO4383" s="405"/>
      <c r="BP4383" s="405"/>
      <c r="BQ4383" s="53"/>
      <c r="BR4383" s="53"/>
      <c r="BS4383" s="779"/>
    </row>
    <row r="4384" spans="1:71" ht="21.75" customHeight="1" x14ac:dyDescent="0.25">
      <c r="A4384" s="779"/>
      <c r="B4384" s="414" t="str">
        <f>IF(ROSTER!B$34="","",ROSTER!B$34)</f>
        <v/>
      </c>
      <c r="C4384" s="416" t="str">
        <f>IF(ROSTER!C$34="","",ROSTER!C$34)</f>
        <v/>
      </c>
      <c r="D4384" s="417"/>
      <c r="E4384" s="418"/>
      <c r="F4384" s="420">
        <f>IF(E4384="y",1,IF(E4384="S",1,0))</f>
        <v>0</v>
      </c>
      <c r="G4384" s="422">
        <f>IF(E4384="S",1,0)</f>
        <v>0</v>
      </c>
      <c r="H4384" s="424"/>
      <c r="I4384" s="425"/>
      <c r="J4384" s="428"/>
      <c r="K4384" s="429"/>
      <c r="L4384" s="432"/>
      <c r="M4384" s="433"/>
      <c r="N4384" s="436">
        <f>L4384+J4384</f>
        <v>0</v>
      </c>
      <c r="O4384" s="437"/>
      <c r="P4384" s="428"/>
      <c r="Q4384" s="429"/>
      <c r="R4384" s="432"/>
      <c r="S4384" s="440"/>
      <c r="T4384" s="432"/>
      <c r="U4384" s="425"/>
      <c r="V4384" s="440"/>
      <c r="W4384" s="425"/>
      <c r="X4384" s="428"/>
      <c r="Y4384" s="425"/>
      <c r="Z4384" s="428"/>
      <c r="AA4384" s="425"/>
      <c r="AB4384" s="428"/>
      <c r="AC4384" s="429"/>
      <c r="AD4384" s="432"/>
      <c r="AE4384" s="433"/>
      <c r="AF4384" s="442">
        <f>IF(AB4384=0,0,(AD4384/AB4384)*100)</f>
        <v>0</v>
      </c>
      <c r="AG4384" s="443"/>
      <c r="AH4384" s="428"/>
      <c r="AI4384" s="429"/>
      <c r="AJ4384" s="432"/>
      <c r="AK4384" s="433"/>
      <c r="AL4384" s="446">
        <f>IF(AH4384=0,0,(AJ4384/AH4384)*100)</f>
        <v>0</v>
      </c>
      <c r="AM4384" s="447"/>
      <c r="AN4384" s="428"/>
      <c r="AO4384" s="429"/>
      <c r="AP4384" s="432"/>
      <c r="AQ4384" s="433"/>
      <c r="AR4384" s="446">
        <f>IF(AN4384=0,0,(AP4384/AN4384)*100)</f>
        <v>0</v>
      </c>
      <c r="AS4384" s="447"/>
      <c r="AT4384" s="450">
        <f>AB4384+AH4384+AN4384</f>
        <v>0</v>
      </c>
      <c r="AU4384" s="451"/>
      <c r="AV4384" s="454">
        <f>AD4384+AJ4384+AP4384</f>
        <v>0</v>
      </c>
      <c r="AW4384" s="455"/>
      <c r="AX4384" s="446">
        <f>IF(AT4384=0,0,(AV4384/AT4384)*100)</f>
        <v>0</v>
      </c>
      <c r="AY4384" s="447"/>
      <c r="AZ4384" s="428"/>
      <c r="BA4384" s="429"/>
      <c r="BB4384" s="432"/>
      <c r="BC4384" s="433"/>
      <c r="BD4384" s="446">
        <f>IF(AZ4384=0,0,(BB4384/AZ4384)*100)</f>
        <v>0</v>
      </c>
      <c r="BE4384" s="447"/>
      <c r="BF4384" s="450">
        <f>AT4384+AZ4384</f>
        <v>0</v>
      </c>
      <c r="BG4384" s="451"/>
      <c r="BH4384" s="454">
        <f>AV4384+BB4384</f>
        <v>0</v>
      </c>
      <c r="BI4384" s="455"/>
      <c r="BJ4384" s="446">
        <f>IF(BF4384=0,0,(BH4384/BF4384)*100)</f>
        <v>0</v>
      </c>
      <c r="BK4384" s="447"/>
      <c r="BL4384" s="406">
        <f>(AD4384*2)+(AJ4384*2)+(AP4384*3)+BB4384</f>
        <v>0</v>
      </c>
      <c r="BM4384" s="407"/>
      <c r="BN4384" s="408"/>
      <c r="BO4384" s="404" t="e">
        <f>(BL4384*BR$2468)+(N4384*BR$2469)+(X4384*BR$2470)+(R4384*BR$2471)+(V4384*BR$2472)+(Z4384*BR$2473)</f>
        <v>#REF!</v>
      </c>
      <c r="BP4384" s="404" t="e">
        <f>((AZ4384-BB4384)*BR$2475)+((AT4384-AV4384)*BR$2474)+(H4384*BR$2476)+(P4384*BR$2477)</f>
        <v>#REF!</v>
      </c>
      <c r="BQ4384" s="53"/>
      <c r="BR4384" s="53"/>
      <c r="BS4384" s="779"/>
    </row>
    <row r="4385" spans="1:71" ht="21.75" customHeight="1" x14ac:dyDescent="0.25">
      <c r="A4385" s="779"/>
      <c r="B4385" s="415"/>
      <c r="C4385" s="412" t="str">
        <f>IF(ROSTER!D$34="","",ROSTER!D$34)</f>
        <v/>
      </c>
      <c r="D4385" s="413"/>
      <c r="E4385" s="419"/>
      <c r="F4385" s="421"/>
      <c r="G4385" s="423"/>
      <c r="H4385" s="426"/>
      <c r="I4385" s="427"/>
      <c r="J4385" s="430"/>
      <c r="K4385" s="431"/>
      <c r="L4385" s="434"/>
      <c r="M4385" s="435"/>
      <c r="N4385" s="438" t="s">
        <v>14</v>
      </c>
      <c r="O4385" s="439"/>
      <c r="P4385" s="430"/>
      <c r="Q4385" s="431"/>
      <c r="R4385" s="434"/>
      <c r="S4385" s="441"/>
      <c r="T4385" s="434"/>
      <c r="U4385" s="427"/>
      <c r="V4385" s="441"/>
      <c r="W4385" s="427"/>
      <c r="X4385" s="430"/>
      <c r="Y4385" s="427"/>
      <c r="Z4385" s="430"/>
      <c r="AA4385" s="427"/>
      <c r="AB4385" s="430"/>
      <c r="AC4385" s="431"/>
      <c r="AD4385" s="434"/>
      <c r="AE4385" s="435"/>
      <c r="AF4385" s="444"/>
      <c r="AG4385" s="445"/>
      <c r="AH4385" s="430"/>
      <c r="AI4385" s="431"/>
      <c r="AJ4385" s="434"/>
      <c r="AK4385" s="435"/>
      <c r="AL4385" s="448"/>
      <c r="AM4385" s="449"/>
      <c r="AN4385" s="430"/>
      <c r="AO4385" s="431"/>
      <c r="AP4385" s="434"/>
      <c r="AQ4385" s="435"/>
      <c r="AR4385" s="448"/>
      <c r="AS4385" s="449"/>
      <c r="AT4385" s="452"/>
      <c r="AU4385" s="453"/>
      <c r="AV4385" s="456"/>
      <c r="AW4385" s="457"/>
      <c r="AX4385" s="448"/>
      <c r="AY4385" s="449"/>
      <c r="AZ4385" s="430"/>
      <c r="BA4385" s="431"/>
      <c r="BB4385" s="434"/>
      <c r="BC4385" s="435"/>
      <c r="BD4385" s="448"/>
      <c r="BE4385" s="449"/>
      <c r="BF4385" s="452"/>
      <c r="BG4385" s="453"/>
      <c r="BH4385" s="456"/>
      <c r="BI4385" s="457"/>
      <c r="BJ4385" s="448"/>
      <c r="BK4385" s="449"/>
      <c r="BL4385" s="409"/>
      <c r="BM4385" s="410"/>
      <c r="BN4385" s="411"/>
      <c r="BO4385" s="405"/>
      <c r="BP4385" s="405"/>
      <c r="BQ4385" s="53"/>
      <c r="BR4385" s="53"/>
      <c r="BS4385" s="779"/>
    </row>
    <row r="4386" spans="1:71" ht="21.75" customHeight="1" x14ac:dyDescent="0.25">
      <c r="A4386" s="779"/>
      <c r="B4386" s="414" t="str">
        <f>IF(ROSTER!B$36="","",ROSTER!B$36)</f>
        <v/>
      </c>
      <c r="C4386" s="416" t="str">
        <f>IF(ROSTER!C$36="","",ROSTER!C$36)</f>
        <v/>
      </c>
      <c r="D4386" s="417"/>
      <c r="E4386" s="418"/>
      <c r="F4386" s="420">
        <f>IF(E4386="y",1,IF(E4386="S",1,0))</f>
        <v>0</v>
      </c>
      <c r="G4386" s="422">
        <f>IF(E4386="S",1,0)</f>
        <v>0</v>
      </c>
      <c r="H4386" s="424"/>
      <c r="I4386" s="425"/>
      <c r="J4386" s="428"/>
      <c r="K4386" s="429"/>
      <c r="L4386" s="432"/>
      <c r="M4386" s="433"/>
      <c r="N4386" s="436">
        <f>L4386+J4386</f>
        <v>0</v>
      </c>
      <c r="O4386" s="437"/>
      <c r="P4386" s="428"/>
      <c r="Q4386" s="429"/>
      <c r="R4386" s="432"/>
      <c r="S4386" s="440"/>
      <c r="T4386" s="432"/>
      <c r="U4386" s="425"/>
      <c r="V4386" s="440"/>
      <c r="W4386" s="425"/>
      <c r="X4386" s="428"/>
      <c r="Y4386" s="425"/>
      <c r="Z4386" s="428"/>
      <c r="AA4386" s="425"/>
      <c r="AB4386" s="428"/>
      <c r="AC4386" s="429"/>
      <c r="AD4386" s="432"/>
      <c r="AE4386" s="433"/>
      <c r="AF4386" s="442">
        <f>IF(AB4386=0,0,(AD4386/AB4386)*100)</f>
        <v>0</v>
      </c>
      <c r="AG4386" s="443"/>
      <c r="AH4386" s="428"/>
      <c r="AI4386" s="429"/>
      <c r="AJ4386" s="432"/>
      <c r="AK4386" s="433"/>
      <c r="AL4386" s="446">
        <f>IF(AH4386=0,0,(AJ4386/AH4386)*100)</f>
        <v>0</v>
      </c>
      <c r="AM4386" s="447"/>
      <c r="AN4386" s="428"/>
      <c r="AO4386" s="429"/>
      <c r="AP4386" s="432"/>
      <c r="AQ4386" s="433"/>
      <c r="AR4386" s="446">
        <f>IF(AN4386=0,0,(AP4386/AN4386)*100)</f>
        <v>0</v>
      </c>
      <c r="AS4386" s="447"/>
      <c r="AT4386" s="450">
        <f>AB4386+AH4386+AN4386</f>
        <v>0</v>
      </c>
      <c r="AU4386" s="451"/>
      <c r="AV4386" s="454">
        <f>AD4386+AJ4386+AP4386</f>
        <v>0</v>
      </c>
      <c r="AW4386" s="455"/>
      <c r="AX4386" s="446">
        <f>IF(AT4386=0,0,(AV4386/AT4386)*100)</f>
        <v>0</v>
      </c>
      <c r="AY4386" s="447"/>
      <c r="AZ4386" s="428"/>
      <c r="BA4386" s="429"/>
      <c r="BB4386" s="432"/>
      <c r="BC4386" s="433"/>
      <c r="BD4386" s="446">
        <f>IF(AZ4386=0,0,(BB4386/AZ4386)*100)</f>
        <v>0</v>
      </c>
      <c r="BE4386" s="447"/>
      <c r="BF4386" s="450">
        <f>AT4386+AZ4386</f>
        <v>0</v>
      </c>
      <c r="BG4386" s="451"/>
      <c r="BH4386" s="454">
        <f>AV4386+BB4386</f>
        <v>0</v>
      </c>
      <c r="BI4386" s="455"/>
      <c r="BJ4386" s="446">
        <f>IF(BF4386=0,0,(BH4386/BF4386)*100)</f>
        <v>0</v>
      </c>
      <c r="BK4386" s="447"/>
      <c r="BL4386" s="406">
        <f>(AD4386*2)+(AJ4386*2)+(AP4386*3)+BB4386</f>
        <v>0</v>
      </c>
      <c r="BM4386" s="407"/>
      <c r="BN4386" s="408"/>
      <c r="BO4386" s="404" t="e">
        <f>(BL4386*BR$2468)+(N4386*BR$2469)+(X4386*BR$2470)+(R4386*BR$2471)+(V4386*BR$2472)+(Z4386*BR$2473)</f>
        <v>#REF!</v>
      </c>
      <c r="BP4386" s="404" t="e">
        <f>((AZ4386-BB4386)*BR$2475)+((AT4386-AV4386)*BR$2474)+(H4386*BR$2476)+(P4386*BR$2477)</f>
        <v>#REF!</v>
      </c>
      <c r="BQ4386" s="53"/>
      <c r="BR4386" s="53"/>
      <c r="BS4386" s="779"/>
    </row>
    <row r="4387" spans="1:71" ht="21.75" customHeight="1" x14ac:dyDescent="0.25">
      <c r="A4387" s="779"/>
      <c r="B4387" s="415"/>
      <c r="C4387" s="412" t="str">
        <f>IF(ROSTER!D$36="","",ROSTER!D$36)</f>
        <v/>
      </c>
      <c r="D4387" s="413"/>
      <c r="E4387" s="419"/>
      <c r="F4387" s="421"/>
      <c r="G4387" s="423"/>
      <c r="H4387" s="426"/>
      <c r="I4387" s="427"/>
      <c r="J4387" s="430"/>
      <c r="K4387" s="431"/>
      <c r="L4387" s="434"/>
      <c r="M4387" s="435"/>
      <c r="N4387" s="438" t="s">
        <v>14</v>
      </c>
      <c r="O4387" s="439"/>
      <c r="P4387" s="430"/>
      <c r="Q4387" s="431"/>
      <c r="R4387" s="434"/>
      <c r="S4387" s="441"/>
      <c r="T4387" s="434"/>
      <c r="U4387" s="427"/>
      <c r="V4387" s="441"/>
      <c r="W4387" s="427"/>
      <c r="X4387" s="430"/>
      <c r="Y4387" s="427"/>
      <c r="Z4387" s="430"/>
      <c r="AA4387" s="427"/>
      <c r="AB4387" s="430"/>
      <c r="AC4387" s="431"/>
      <c r="AD4387" s="434"/>
      <c r="AE4387" s="435"/>
      <c r="AF4387" s="444"/>
      <c r="AG4387" s="445"/>
      <c r="AH4387" s="430"/>
      <c r="AI4387" s="431"/>
      <c r="AJ4387" s="434"/>
      <c r="AK4387" s="435"/>
      <c r="AL4387" s="448"/>
      <c r="AM4387" s="449"/>
      <c r="AN4387" s="430"/>
      <c r="AO4387" s="431"/>
      <c r="AP4387" s="434"/>
      <c r="AQ4387" s="435"/>
      <c r="AR4387" s="448"/>
      <c r="AS4387" s="449"/>
      <c r="AT4387" s="452"/>
      <c r="AU4387" s="453"/>
      <c r="AV4387" s="456"/>
      <c r="AW4387" s="457"/>
      <c r="AX4387" s="448"/>
      <c r="AY4387" s="449"/>
      <c r="AZ4387" s="430"/>
      <c r="BA4387" s="431"/>
      <c r="BB4387" s="434"/>
      <c r="BC4387" s="435"/>
      <c r="BD4387" s="448"/>
      <c r="BE4387" s="449"/>
      <c r="BF4387" s="452"/>
      <c r="BG4387" s="453"/>
      <c r="BH4387" s="456"/>
      <c r="BI4387" s="457"/>
      <c r="BJ4387" s="448"/>
      <c r="BK4387" s="449"/>
      <c r="BL4387" s="409"/>
      <c r="BM4387" s="410"/>
      <c r="BN4387" s="411"/>
      <c r="BO4387" s="405"/>
      <c r="BP4387" s="405"/>
      <c r="BQ4387" s="53"/>
      <c r="BR4387" s="53"/>
      <c r="BS4387" s="779"/>
    </row>
    <row r="4388" spans="1:71" ht="21.75" customHeight="1" x14ac:dyDescent="0.25">
      <c r="A4388" s="779"/>
      <c r="B4388" s="414" t="str">
        <f>IF(ROSTER!B$38="","",ROSTER!B$38)</f>
        <v/>
      </c>
      <c r="C4388" s="416" t="str">
        <f>IF(ROSTER!C$38="","",ROSTER!C$38)</f>
        <v/>
      </c>
      <c r="D4388" s="417"/>
      <c r="E4388" s="418"/>
      <c r="F4388" s="420">
        <f>IF(E4388="y",1,IF(E4388="S",1,0))</f>
        <v>0</v>
      </c>
      <c r="G4388" s="422">
        <f>IF(E4388="S",1,0)</f>
        <v>0</v>
      </c>
      <c r="H4388" s="424"/>
      <c r="I4388" s="425"/>
      <c r="J4388" s="428"/>
      <c r="K4388" s="429"/>
      <c r="L4388" s="432"/>
      <c r="M4388" s="433"/>
      <c r="N4388" s="436">
        <f>L4388+J4388</f>
        <v>0</v>
      </c>
      <c r="O4388" s="437"/>
      <c r="P4388" s="428"/>
      <c r="Q4388" s="429"/>
      <c r="R4388" s="432"/>
      <c r="S4388" s="440"/>
      <c r="T4388" s="432"/>
      <c r="U4388" s="425"/>
      <c r="V4388" s="440"/>
      <c r="W4388" s="425"/>
      <c r="X4388" s="428"/>
      <c r="Y4388" s="425"/>
      <c r="Z4388" s="428"/>
      <c r="AA4388" s="425"/>
      <c r="AB4388" s="428"/>
      <c r="AC4388" s="429"/>
      <c r="AD4388" s="432"/>
      <c r="AE4388" s="433"/>
      <c r="AF4388" s="442">
        <f>IF(AB4388=0,0,(AD4388/AB4388)*100)</f>
        <v>0</v>
      </c>
      <c r="AG4388" s="443"/>
      <c r="AH4388" s="428"/>
      <c r="AI4388" s="429"/>
      <c r="AJ4388" s="432"/>
      <c r="AK4388" s="433"/>
      <c r="AL4388" s="446">
        <f>IF(AH4388=0,0,(AJ4388/AH4388)*100)</f>
        <v>0</v>
      </c>
      <c r="AM4388" s="447"/>
      <c r="AN4388" s="428"/>
      <c r="AO4388" s="429"/>
      <c r="AP4388" s="432"/>
      <c r="AQ4388" s="433"/>
      <c r="AR4388" s="446">
        <f>IF(AN4388=0,0,(AP4388/AN4388)*100)</f>
        <v>0</v>
      </c>
      <c r="AS4388" s="447"/>
      <c r="AT4388" s="450">
        <f>AB4388+AH4388+AN4388</f>
        <v>0</v>
      </c>
      <c r="AU4388" s="451"/>
      <c r="AV4388" s="454">
        <f>AD4388+AJ4388+AP4388</f>
        <v>0</v>
      </c>
      <c r="AW4388" s="455"/>
      <c r="AX4388" s="446">
        <f>IF(AT4388=0,0,(AV4388/AT4388)*100)</f>
        <v>0</v>
      </c>
      <c r="AY4388" s="447"/>
      <c r="AZ4388" s="428"/>
      <c r="BA4388" s="429"/>
      <c r="BB4388" s="432"/>
      <c r="BC4388" s="433"/>
      <c r="BD4388" s="446">
        <f>IF(AZ4388=0,0,(BB4388/AZ4388)*100)</f>
        <v>0</v>
      </c>
      <c r="BE4388" s="447"/>
      <c r="BF4388" s="450">
        <f>AT4388+AZ4388</f>
        <v>0</v>
      </c>
      <c r="BG4388" s="451"/>
      <c r="BH4388" s="454">
        <f>AV4388+BB4388</f>
        <v>0</v>
      </c>
      <c r="BI4388" s="455"/>
      <c r="BJ4388" s="446">
        <f>IF(BF4388=0,0,(BH4388/BF4388)*100)</f>
        <v>0</v>
      </c>
      <c r="BK4388" s="447"/>
      <c r="BL4388" s="406">
        <f>(AD4388*2)+(AJ4388*2)+(AP4388*3)+BB4388</f>
        <v>0</v>
      </c>
      <c r="BM4388" s="407"/>
      <c r="BN4388" s="408"/>
      <c r="BO4388" s="404" t="e">
        <f>(BL4388*BR$2468)+(N4388*BR$2469)+(X4388*BR$2470)+(R4388*BR$2471)+(V4388*BR$2472)+(Z4388*BR$2473)</f>
        <v>#REF!</v>
      </c>
      <c r="BP4388" s="404" t="e">
        <f>((AZ4388-BB4388)*BR$2475)+((AT4388-AV4388)*BR$2474)+(H4388*BR$2476)+(P4388*BR$2477)</f>
        <v>#REF!</v>
      </c>
      <c r="BQ4388" s="53"/>
      <c r="BR4388" s="53"/>
      <c r="BS4388" s="779"/>
    </row>
    <row r="4389" spans="1:71" ht="21.75" customHeight="1" x14ac:dyDescent="0.25">
      <c r="A4389" s="779"/>
      <c r="B4389" s="415"/>
      <c r="C4389" s="412" t="str">
        <f>IF(ROSTER!D$38="","",ROSTER!D$38)</f>
        <v/>
      </c>
      <c r="D4389" s="413"/>
      <c r="E4389" s="419"/>
      <c r="F4389" s="421"/>
      <c r="G4389" s="423"/>
      <c r="H4389" s="426"/>
      <c r="I4389" s="427"/>
      <c r="J4389" s="430"/>
      <c r="K4389" s="431"/>
      <c r="L4389" s="434"/>
      <c r="M4389" s="435"/>
      <c r="N4389" s="438" t="s">
        <v>14</v>
      </c>
      <c r="O4389" s="439"/>
      <c r="P4389" s="430"/>
      <c r="Q4389" s="431"/>
      <c r="R4389" s="434"/>
      <c r="S4389" s="441"/>
      <c r="T4389" s="434"/>
      <c r="U4389" s="427"/>
      <c r="V4389" s="441"/>
      <c r="W4389" s="427"/>
      <c r="X4389" s="430"/>
      <c r="Y4389" s="427"/>
      <c r="Z4389" s="430"/>
      <c r="AA4389" s="427"/>
      <c r="AB4389" s="430"/>
      <c r="AC4389" s="431"/>
      <c r="AD4389" s="434"/>
      <c r="AE4389" s="435"/>
      <c r="AF4389" s="444"/>
      <c r="AG4389" s="445"/>
      <c r="AH4389" s="430"/>
      <c r="AI4389" s="431"/>
      <c r="AJ4389" s="434"/>
      <c r="AK4389" s="435"/>
      <c r="AL4389" s="448"/>
      <c r="AM4389" s="449"/>
      <c r="AN4389" s="430"/>
      <c r="AO4389" s="431"/>
      <c r="AP4389" s="434"/>
      <c r="AQ4389" s="435"/>
      <c r="AR4389" s="448"/>
      <c r="AS4389" s="449"/>
      <c r="AT4389" s="452"/>
      <c r="AU4389" s="453"/>
      <c r="AV4389" s="456"/>
      <c r="AW4389" s="457"/>
      <c r="AX4389" s="448"/>
      <c r="AY4389" s="449"/>
      <c r="AZ4389" s="430"/>
      <c r="BA4389" s="431"/>
      <c r="BB4389" s="434"/>
      <c r="BC4389" s="435"/>
      <c r="BD4389" s="448"/>
      <c r="BE4389" s="449"/>
      <c r="BF4389" s="452"/>
      <c r="BG4389" s="453"/>
      <c r="BH4389" s="456"/>
      <c r="BI4389" s="457"/>
      <c r="BJ4389" s="448"/>
      <c r="BK4389" s="449"/>
      <c r="BL4389" s="409"/>
      <c r="BM4389" s="410"/>
      <c r="BN4389" s="411"/>
      <c r="BO4389" s="405"/>
      <c r="BP4389" s="405"/>
      <c r="BQ4389" s="53"/>
      <c r="BR4389" s="53"/>
      <c r="BS4389" s="779"/>
    </row>
    <row r="4390" spans="1:71" ht="21.75" customHeight="1" x14ac:dyDescent="0.25">
      <c r="A4390" s="779"/>
      <c r="B4390" s="414" t="str">
        <f>IF(ROSTER!B$40="","",ROSTER!B$40)</f>
        <v/>
      </c>
      <c r="C4390" s="416" t="str">
        <f>IF(ROSTER!C$40="","",ROSTER!C$40)</f>
        <v/>
      </c>
      <c r="D4390" s="417"/>
      <c r="E4390" s="418"/>
      <c r="F4390" s="420">
        <f>IF(E4390="y",1,IF(E4390="S",1,0))</f>
        <v>0</v>
      </c>
      <c r="G4390" s="422">
        <f>IF(E4390="S",1,0)</f>
        <v>0</v>
      </c>
      <c r="H4390" s="424"/>
      <c r="I4390" s="425"/>
      <c r="J4390" s="428"/>
      <c r="K4390" s="429"/>
      <c r="L4390" s="432"/>
      <c r="M4390" s="433"/>
      <c r="N4390" s="436">
        <f>L4390+J4390</f>
        <v>0</v>
      </c>
      <c r="O4390" s="437"/>
      <c r="P4390" s="428"/>
      <c r="Q4390" s="429"/>
      <c r="R4390" s="432"/>
      <c r="S4390" s="440"/>
      <c r="T4390" s="432"/>
      <c r="U4390" s="425"/>
      <c r="V4390" s="440"/>
      <c r="W4390" s="425"/>
      <c r="X4390" s="428"/>
      <c r="Y4390" s="425"/>
      <c r="Z4390" s="428"/>
      <c r="AA4390" s="425"/>
      <c r="AB4390" s="428"/>
      <c r="AC4390" s="429"/>
      <c r="AD4390" s="432"/>
      <c r="AE4390" s="433"/>
      <c r="AF4390" s="442">
        <f>IF(AB4390=0,0,(AD4390/AB4390)*100)</f>
        <v>0</v>
      </c>
      <c r="AG4390" s="443"/>
      <c r="AH4390" s="428"/>
      <c r="AI4390" s="429"/>
      <c r="AJ4390" s="432"/>
      <c r="AK4390" s="433"/>
      <c r="AL4390" s="446">
        <f>IF(AH4390=0,0,(AJ4390/AH4390)*100)</f>
        <v>0</v>
      </c>
      <c r="AM4390" s="447"/>
      <c r="AN4390" s="428"/>
      <c r="AO4390" s="429"/>
      <c r="AP4390" s="432"/>
      <c r="AQ4390" s="433"/>
      <c r="AR4390" s="446">
        <f>IF(AN4390=0,0,(AP4390/AN4390)*100)</f>
        <v>0</v>
      </c>
      <c r="AS4390" s="447"/>
      <c r="AT4390" s="450">
        <f>AB4390+AH4390+AN4390</f>
        <v>0</v>
      </c>
      <c r="AU4390" s="451"/>
      <c r="AV4390" s="454">
        <f>AD4390+AJ4390+AP4390</f>
        <v>0</v>
      </c>
      <c r="AW4390" s="455"/>
      <c r="AX4390" s="446">
        <f>IF(AT4390=0,0,(AV4390/AT4390)*100)</f>
        <v>0</v>
      </c>
      <c r="AY4390" s="447"/>
      <c r="AZ4390" s="428"/>
      <c r="BA4390" s="429"/>
      <c r="BB4390" s="432"/>
      <c r="BC4390" s="433"/>
      <c r="BD4390" s="446">
        <f>IF(AZ4390=0,0,(BB4390/AZ4390)*100)</f>
        <v>0</v>
      </c>
      <c r="BE4390" s="447"/>
      <c r="BF4390" s="450">
        <f>AT4390+AZ4390</f>
        <v>0</v>
      </c>
      <c r="BG4390" s="451"/>
      <c r="BH4390" s="454">
        <f>AV4390+BB4390</f>
        <v>0</v>
      </c>
      <c r="BI4390" s="455"/>
      <c r="BJ4390" s="446">
        <f>IF(BF4390=0,0,(BH4390/BF4390)*100)</f>
        <v>0</v>
      </c>
      <c r="BK4390" s="447"/>
      <c r="BL4390" s="406">
        <f>(AD4390*2)+(AJ4390*2)+(AP4390*3)+BB4390</f>
        <v>0</v>
      </c>
      <c r="BM4390" s="407"/>
      <c r="BN4390" s="408"/>
      <c r="BO4390" s="404" t="e">
        <f>(BL4390*BR$2468)+(N4390*BR$2469)+(X4390*BR$2470)+(R4390*BR$2471)+(V4390*BR$2472)+(Z4390*BR$2473)</f>
        <v>#REF!</v>
      </c>
      <c r="BP4390" s="404" t="e">
        <f>((AZ4390-BB4390)*BR$2475)+((AT4390-AV4390)*BR$2474)+(H4390*BR$2476)+(P4390*BR$2477)</f>
        <v>#REF!</v>
      </c>
      <c r="BQ4390" s="53"/>
      <c r="BR4390" s="53"/>
      <c r="BS4390" s="779"/>
    </row>
    <row r="4391" spans="1:71" ht="21.75" customHeight="1" x14ac:dyDescent="0.25">
      <c r="A4391" s="779"/>
      <c r="B4391" s="415"/>
      <c r="C4391" s="412" t="str">
        <f>IF(ROSTER!D$40="","",ROSTER!D$40)</f>
        <v/>
      </c>
      <c r="D4391" s="413"/>
      <c r="E4391" s="419"/>
      <c r="F4391" s="421"/>
      <c r="G4391" s="423"/>
      <c r="H4391" s="426"/>
      <c r="I4391" s="427"/>
      <c r="J4391" s="430"/>
      <c r="K4391" s="431"/>
      <c r="L4391" s="434"/>
      <c r="M4391" s="435"/>
      <c r="N4391" s="438" t="s">
        <v>14</v>
      </c>
      <c r="O4391" s="439"/>
      <c r="P4391" s="430"/>
      <c r="Q4391" s="431"/>
      <c r="R4391" s="434"/>
      <c r="S4391" s="441"/>
      <c r="T4391" s="434"/>
      <c r="U4391" s="427"/>
      <c r="V4391" s="441"/>
      <c r="W4391" s="427"/>
      <c r="X4391" s="430"/>
      <c r="Y4391" s="427"/>
      <c r="Z4391" s="430"/>
      <c r="AA4391" s="427"/>
      <c r="AB4391" s="430"/>
      <c r="AC4391" s="431"/>
      <c r="AD4391" s="434"/>
      <c r="AE4391" s="435"/>
      <c r="AF4391" s="444"/>
      <c r="AG4391" s="445"/>
      <c r="AH4391" s="430"/>
      <c r="AI4391" s="431"/>
      <c r="AJ4391" s="434"/>
      <c r="AK4391" s="435"/>
      <c r="AL4391" s="448"/>
      <c r="AM4391" s="449"/>
      <c r="AN4391" s="430"/>
      <c r="AO4391" s="431"/>
      <c r="AP4391" s="434"/>
      <c r="AQ4391" s="435"/>
      <c r="AR4391" s="448"/>
      <c r="AS4391" s="449"/>
      <c r="AT4391" s="452"/>
      <c r="AU4391" s="453"/>
      <c r="AV4391" s="456"/>
      <c r="AW4391" s="457"/>
      <c r="AX4391" s="448"/>
      <c r="AY4391" s="449"/>
      <c r="AZ4391" s="430"/>
      <c r="BA4391" s="431"/>
      <c r="BB4391" s="434"/>
      <c r="BC4391" s="435"/>
      <c r="BD4391" s="448"/>
      <c r="BE4391" s="449"/>
      <c r="BF4391" s="452"/>
      <c r="BG4391" s="453"/>
      <c r="BH4391" s="456"/>
      <c r="BI4391" s="457"/>
      <c r="BJ4391" s="448"/>
      <c r="BK4391" s="449"/>
      <c r="BL4391" s="409"/>
      <c r="BM4391" s="410"/>
      <c r="BN4391" s="411"/>
      <c r="BO4391" s="405"/>
      <c r="BP4391" s="405"/>
      <c r="BQ4391" s="53"/>
      <c r="BR4391" s="53"/>
      <c r="BS4391" s="779"/>
    </row>
    <row r="4392" spans="1:71" ht="21.75" customHeight="1" x14ac:dyDescent="0.25">
      <c r="A4392" s="779"/>
      <c r="B4392" s="414" t="str">
        <f>IF(ROSTER!B$42="","",ROSTER!B$42)</f>
        <v/>
      </c>
      <c r="C4392" s="416" t="str">
        <f>IF(ROSTER!C$42="","",ROSTER!C$42)</f>
        <v/>
      </c>
      <c r="D4392" s="417"/>
      <c r="E4392" s="418"/>
      <c r="F4392" s="420">
        <f>IF(E4392="y",1,IF(E4392="S",1,0))</f>
        <v>0</v>
      </c>
      <c r="G4392" s="422">
        <f>IF(E4392="S",1,0)</f>
        <v>0</v>
      </c>
      <c r="H4392" s="424"/>
      <c r="I4392" s="425"/>
      <c r="J4392" s="428"/>
      <c r="K4392" s="429"/>
      <c r="L4392" s="432"/>
      <c r="M4392" s="433"/>
      <c r="N4392" s="436">
        <f>L4392+J4392</f>
        <v>0</v>
      </c>
      <c r="O4392" s="437"/>
      <c r="P4392" s="428"/>
      <c r="Q4392" s="429"/>
      <c r="R4392" s="432"/>
      <c r="S4392" s="440"/>
      <c r="T4392" s="432"/>
      <c r="U4392" s="425"/>
      <c r="V4392" s="440"/>
      <c r="W4392" s="425"/>
      <c r="X4392" s="428"/>
      <c r="Y4392" s="425"/>
      <c r="Z4392" s="428"/>
      <c r="AA4392" s="425"/>
      <c r="AB4392" s="428"/>
      <c r="AC4392" s="429"/>
      <c r="AD4392" s="432"/>
      <c r="AE4392" s="433"/>
      <c r="AF4392" s="442">
        <f>IF(AB4392=0,0,(AD4392/AB4392)*100)</f>
        <v>0</v>
      </c>
      <c r="AG4392" s="443"/>
      <c r="AH4392" s="428"/>
      <c r="AI4392" s="429"/>
      <c r="AJ4392" s="432"/>
      <c r="AK4392" s="433"/>
      <c r="AL4392" s="446">
        <f>IF(AH4392=0,0,(AJ4392/AH4392)*100)</f>
        <v>0</v>
      </c>
      <c r="AM4392" s="447"/>
      <c r="AN4392" s="428"/>
      <c r="AO4392" s="429"/>
      <c r="AP4392" s="432"/>
      <c r="AQ4392" s="433"/>
      <c r="AR4392" s="446">
        <f>IF(AN4392=0,0,(AP4392/AN4392)*100)</f>
        <v>0</v>
      </c>
      <c r="AS4392" s="447"/>
      <c r="AT4392" s="450">
        <f>AB4392+AH4392+AN4392</f>
        <v>0</v>
      </c>
      <c r="AU4392" s="451"/>
      <c r="AV4392" s="454">
        <f>AD4392+AJ4392+AP4392</f>
        <v>0</v>
      </c>
      <c r="AW4392" s="455"/>
      <c r="AX4392" s="446">
        <f>IF(AT4392=0,0,(AV4392/AT4392)*100)</f>
        <v>0</v>
      </c>
      <c r="AY4392" s="447"/>
      <c r="AZ4392" s="428"/>
      <c r="BA4392" s="429"/>
      <c r="BB4392" s="432"/>
      <c r="BC4392" s="433"/>
      <c r="BD4392" s="446">
        <f>IF(AZ4392=0,0,(BB4392/AZ4392)*100)</f>
        <v>0</v>
      </c>
      <c r="BE4392" s="447"/>
      <c r="BF4392" s="450">
        <f>AT4392+AZ4392</f>
        <v>0</v>
      </c>
      <c r="BG4392" s="451"/>
      <c r="BH4392" s="454">
        <f>AV4392+BB4392</f>
        <v>0</v>
      </c>
      <c r="BI4392" s="455"/>
      <c r="BJ4392" s="446">
        <f>IF(BF4392=0,0,(BH4392/BF4392)*100)</f>
        <v>0</v>
      </c>
      <c r="BK4392" s="447"/>
      <c r="BL4392" s="406">
        <f>(AD4392*2)+(AJ4392*2)+(AP4392*3)+BB4392</f>
        <v>0</v>
      </c>
      <c r="BM4392" s="407"/>
      <c r="BN4392" s="408"/>
      <c r="BO4392" s="404" t="e">
        <f>(BL4392*BR$2468)+(N4392*BR$2469)+(X4392*BR$2470)+(R4392*BR$2471)+(V4392*BR$2472)+(Z4392*BR$2473)</f>
        <v>#REF!</v>
      </c>
      <c r="BP4392" s="404" t="e">
        <f>((AZ4392-BB4392)*BR$2475)+((AT4392-AV4392)*BR$2474)+(H4392*BR$2476)+(P4392*BR$2477)</f>
        <v>#REF!</v>
      </c>
      <c r="BQ4392" s="53"/>
      <c r="BR4392" s="53"/>
      <c r="BS4392" s="779"/>
    </row>
    <row r="4393" spans="1:71" ht="21.75" customHeight="1" thickBot="1" x14ac:dyDescent="0.3">
      <c r="A4393" s="779"/>
      <c r="B4393" s="415"/>
      <c r="C4393" s="412" t="str">
        <f>IF(ROSTER!D$42="","",ROSTER!D$42)</f>
        <v/>
      </c>
      <c r="D4393" s="413"/>
      <c r="E4393" s="419"/>
      <c r="F4393" s="421"/>
      <c r="G4393" s="423"/>
      <c r="H4393" s="426"/>
      <c r="I4393" s="427"/>
      <c r="J4393" s="430"/>
      <c r="K4393" s="431"/>
      <c r="L4393" s="434"/>
      <c r="M4393" s="435"/>
      <c r="N4393" s="438" t="s">
        <v>14</v>
      </c>
      <c r="O4393" s="439"/>
      <c r="P4393" s="430"/>
      <c r="Q4393" s="431"/>
      <c r="R4393" s="434"/>
      <c r="S4393" s="441"/>
      <c r="T4393" s="434"/>
      <c r="U4393" s="427"/>
      <c r="V4393" s="441"/>
      <c r="W4393" s="427"/>
      <c r="X4393" s="430"/>
      <c r="Y4393" s="427"/>
      <c r="Z4393" s="430"/>
      <c r="AA4393" s="427"/>
      <c r="AB4393" s="430"/>
      <c r="AC4393" s="431"/>
      <c r="AD4393" s="434"/>
      <c r="AE4393" s="435"/>
      <c r="AF4393" s="444"/>
      <c r="AG4393" s="445"/>
      <c r="AH4393" s="430"/>
      <c r="AI4393" s="431"/>
      <c r="AJ4393" s="434"/>
      <c r="AK4393" s="435"/>
      <c r="AL4393" s="448"/>
      <c r="AM4393" s="449"/>
      <c r="AN4393" s="430"/>
      <c r="AO4393" s="431"/>
      <c r="AP4393" s="434"/>
      <c r="AQ4393" s="435"/>
      <c r="AR4393" s="448"/>
      <c r="AS4393" s="449"/>
      <c r="AT4393" s="452"/>
      <c r="AU4393" s="453"/>
      <c r="AV4393" s="456"/>
      <c r="AW4393" s="457"/>
      <c r="AX4393" s="448"/>
      <c r="AY4393" s="449"/>
      <c r="AZ4393" s="430"/>
      <c r="BA4393" s="431"/>
      <c r="BB4393" s="434"/>
      <c r="BC4393" s="435"/>
      <c r="BD4393" s="448"/>
      <c r="BE4393" s="449"/>
      <c r="BF4393" s="452"/>
      <c r="BG4393" s="453"/>
      <c r="BH4393" s="456"/>
      <c r="BI4393" s="457"/>
      <c r="BJ4393" s="448"/>
      <c r="BK4393" s="449"/>
      <c r="BL4393" s="409"/>
      <c r="BM4393" s="410"/>
      <c r="BN4393" s="411"/>
      <c r="BO4393" s="405"/>
      <c r="BP4393" s="405"/>
      <c r="BQ4393" s="53"/>
      <c r="BR4393" s="53"/>
      <c r="BS4393" s="779"/>
    </row>
    <row r="4394" spans="1:71" ht="21.75" hidden="1" customHeight="1" x14ac:dyDescent="0.3">
      <c r="A4394" s="779"/>
      <c r="B4394" s="414" t="str">
        <f>IF(ROSTER!B$44="","",ROSTER!B$44)</f>
        <v/>
      </c>
      <c r="C4394" s="416" t="str">
        <f>IF(ROSTER!C$44="","",ROSTER!C$44)</f>
        <v/>
      </c>
      <c r="D4394" s="417"/>
      <c r="E4394" s="418"/>
      <c r="F4394" s="420">
        <f>IF(E4394="y",1,IF(E4394="S",1,0))</f>
        <v>0</v>
      </c>
      <c r="G4394" s="422">
        <f>IF(E4394="S",1,0)</f>
        <v>0</v>
      </c>
      <c r="H4394" s="424"/>
      <c r="I4394" s="425"/>
      <c r="J4394" s="428"/>
      <c r="K4394" s="429"/>
      <c r="L4394" s="432"/>
      <c r="M4394" s="433"/>
      <c r="N4394" s="436">
        <f>L4394+J4394</f>
        <v>0</v>
      </c>
      <c r="O4394" s="437"/>
      <c r="P4394" s="428"/>
      <c r="Q4394" s="429"/>
      <c r="R4394" s="432"/>
      <c r="S4394" s="440"/>
      <c r="T4394" s="432"/>
      <c r="U4394" s="425"/>
      <c r="V4394" s="440"/>
      <c r="W4394" s="425"/>
      <c r="X4394" s="428"/>
      <c r="Y4394" s="425"/>
      <c r="Z4394" s="428"/>
      <c r="AA4394" s="425"/>
      <c r="AB4394" s="428"/>
      <c r="AC4394" s="429"/>
      <c r="AD4394" s="432"/>
      <c r="AE4394" s="433"/>
      <c r="AF4394" s="442">
        <f>IF(AB4394=0,0,(AD4394/AB4394)*100)</f>
        <v>0</v>
      </c>
      <c r="AG4394" s="443"/>
      <c r="AH4394" s="428"/>
      <c r="AI4394" s="429"/>
      <c r="AJ4394" s="432"/>
      <c r="AK4394" s="433"/>
      <c r="AL4394" s="446">
        <f>IF(AH4394=0,0,(AJ4394/AH4394)*100)</f>
        <v>0</v>
      </c>
      <c r="AM4394" s="447"/>
      <c r="AN4394" s="428"/>
      <c r="AO4394" s="429"/>
      <c r="AP4394" s="432"/>
      <c r="AQ4394" s="433"/>
      <c r="AR4394" s="446">
        <f>IF(AN4394=0,0,(AP4394/AN4394)*100)</f>
        <v>0</v>
      </c>
      <c r="AS4394" s="447"/>
      <c r="AT4394" s="450">
        <f>AB4394+AH4394+AN4394</f>
        <v>0</v>
      </c>
      <c r="AU4394" s="451"/>
      <c r="AV4394" s="454">
        <f>AD4394+AJ4394+AP4394</f>
        <v>0</v>
      </c>
      <c r="AW4394" s="455"/>
      <c r="AX4394" s="446">
        <f>IF(AT4394=0,0,(AV4394/AT4394)*100)</f>
        <v>0</v>
      </c>
      <c r="AY4394" s="447"/>
      <c r="AZ4394" s="428"/>
      <c r="BA4394" s="429"/>
      <c r="BB4394" s="432"/>
      <c r="BC4394" s="433"/>
      <c r="BD4394" s="446">
        <f>IF(AZ4394=0,0,(BB4394/AZ4394)*100)</f>
        <v>0</v>
      </c>
      <c r="BE4394" s="447"/>
      <c r="BF4394" s="450">
        <f>AT4394+AZ4394</f>
        <v>0</v>
      </c>
      <c r="BG4394" s="451"/>
      <c r="BH4394" s="454">
        <f>AV4394+BB4394</f>
        <v>0</v>
      </c>
      <c r="BI4394" s="455"/>
      <c r="BJ4394" s="446">
        <f>IF(BF4394=0,0,(BH4394/BF4394)*100)</f>
        <v>0</v>
      </c>
      <c r="BK4394" s="447"/>
      <c r="BL4394" s="406">
        <f>(AD4394*2)+(AJ4394*2)+(AP4394*3)+BB4394</f>
        <v>0</v>
      </c>
      <c r="BM4394" s="407"/>
      <c r="BN4394" s="408"/>
      <c r="BO4394" s="404" t="e">
        <f>(BL4394*BR$2468)+(N4394*BR$2469)+(X4394*BR$2470)+(R4394*BR$2471)+(V4394*BR$2472)+(Z4394*BR$2473)</f>
        <v>#REF!</v>
      </c>
      <c r="BP4394" s="404" t="e">
        <f>((AZ4394-BB4394)*BR$2475)+((AT4394-AV4394)*BR$2474)+(H4394*BR$2476)+(P4394*BR$2477)</f>
        <v>#REF!</v>
      </c>
      <c r="BQ4394" s="53"/>
      <c r="BR4394" s="53"/>
      <c r="BS4394" s="779"/>
    </row>
    <row r="4395" spans="1:71" ht="21.75" hidden="1" customHeight="1" x14ac:dyDescent="0.3">
      <c r="A4395" s="779"/>
      <c r="B4395" s="415"/>
      <c r="C4395" s="412" t="str">
        <f>IF(ROSTER!D$44="","",ROSTER!D$44)</f>
        <v/>
      </c>
      <c r="D4395" s="413"/>
      <c r="E4395" s="419"/>
      <c r="F4395" s="421"/>
      <c r="G4395" s="423"/>
      <c r="H4395" s="426"/>
      <c r="I4395" s="427"/>
      <c r="J4395" s="430"/>
      <c r="K4395" s="431"/>
      <c r="L4395" s="434"/>
      <c r="M4395" s="435"/>
      <c r="N4395" s="438" t="s">
        <v>14</v>
      </c>
      <c r="O4395" s="439"/>
      <c r="P4395" s="430"/>
      <c r="Q4395" s="431"/>
      <c r="R4395" s="434"/>
      <c r="S4395" s="441"/>
      <c r="T4395" s="434"/>
      <c r="U4395" s="427"/>
      <c r="V4395" s="441"/>
      <c r="W4395" s="427"/>
      <c r="X4395" s="430"/>
      <c r="Y4395" s="427"/>
      <c r="Z4395" s="430"/>
      <c r="AA4395" s="427"/>
      <c r="AB4395" s="430"/>
      <c r="AC4395" s="431"/>
      <c r="AD4395" s="434"/>
      <c r="AE4395" s="435"/>
      <c r="AF4395" s="444"/>
      <c r="AG4395" s="445"/>
      <c r="AH4395" s="430"/>
      <c r="AI4395" s="431"/>
      <c r="AJ4395" s="434"/>
      <c r="AK4395" s="435"/>
      <c r="AL4395" s="448"/>
      <c r="AM4395" s="449"/>
      <c r="AN4395" s="430"/>
      <c r="AO4395" s="431"/>
      <c r="AP4395" s="434"/>
      <c r="AQ4395" s="435"/>
      <c r="AR4395" s="448"/>
      <c r="AS4395" s="449"/>
      <c r="AT4395" s="452"/>
      <c r="AU4395" s="453"/>
      <c r="AV4395" s="456"/>
      <c r="AW4395" s="457"/>
      <c r="AX4395" s="448"/>
      <c r="AY4395" s="449"/>
      <c r="AZ4395" s="430"/>
      <c r="BA4395" s="431"/>
      <c r="BB4395" s="434"/>
      <c r="BC4395" s="435"/>
      <c r="BD4395" s="448"/>
      <c r="BE4395" s="449"/>
      <c r="BF4395" s="452"/>
      <c r="BG4395" s="453"/>
      <c r="BH4395" s="456"/>
      <c r="BI4395" s="457"/>
      <c r="BJ4395" s="448"/>
      <c r="BK4395" s="449"/>
      <c r="BL4395" s="409"/>
      <c r="BM4395" s="410"/>
      <c r="BN4395" s="411"/>
      <c r="BO4395" s="405"/>
      <c r="BP4395" s="405"/>
      <c r="BQ4395" s="53"/>
      <c r="BR4395" s="53"/>
      <c r="BS4395" s="779"/>
    </row>
    <row r="4396" spans="1:71" ht="21.75" hidden="1" customHeight="1" x14ac:dyDescent="0.3">
      <c r="A4396" s="779"/>
      <c r="B4396" s="414" t="str">
        <f>IF(ROSTER!B$46="","",ROSTER!B$46)</f>
        <v/>
      </c>
      <c r="C4396" s="416" t="str">
        <f>IF(ROSTER!C$46="","",ROSTER!C$46)</f>
        <v/>
      </c>
      <c r="D4396" s="417"/>
      <c r="E4396" s="418"/>
      <c r="F4396" s="420">
        <f>IF(E4396="y",1,IF(E4396="S",1,0))</f>
        <v>0</v>
      </c>
      <c r="G4396" s="422">
        <f>IF(E4396="S",1,0)</f>
        <v>0</v>
      </c>
      <c r="H4396" s="424"/>
      <c r="I4396" s="425"/>
      <c r="J4396" s="428"/>
      <c r="K4396" s="429"/>
      <c r="L4396" s="432"/>
      <c r="M4396" s="433"/>
      <c r="N4396" s="436">
        <f>L4396+J4396</f>
        <v>0</v>
      </c>
      <c r="O4396" s="437"/>
      <c r="P4396" s="428"/>
      <c r="Q4396" s="429"/>
      <c r="R4396" s="432"/>
      <c r="S4396" s="440"/>
      <c r="T4396" s="432"/>
      <c r="U4396" s="425"/>
      <c r="V4396" s="440"/>
      <c r="W4396" s="425"/>
      <c r="X4396" s="428"/>
      <c r="Y4396" s="425"/>
      <c r="Z4396" s="428"/>
      <c r="AA4396" s="425"/>
      <c r="AB4396" s="428"/>
      <c r="AC4396" s="429"/>
      <c r="AD4396" s="432"/>
      <c r="AE4396" s="433"/>
      <c r="AF4396" s="442">
        <f>IF(AB4396=0,0,(AD4396/AB4396)*100)</f>
        <v>0</v>
      </c>
      <c r="AG4396" s="443"/>
      <c r="AH4396" s="428"/>
      <c r="AI4396" s="429"/>
      <c r="AJ4396" s="432"/>
      <c r="AK4396" s="433"/>
      <c r="AL4396" s="446">
        <f>IF(AH4396=0,0,(AJ4396/AH4396)*100)</f>
        <v>0</v>
      </c>
      <c r="AM4396" s="447"/>
      <c r="AN4396" s="428"/>
      <c r="AO4396" s="429"/>
      <c r="AP4396" s="432"/>
      <c r="AQ4396" s="433"/>
      <c r="AR4396" s="446">
        <f>IF(AN4396=0,0,(AP4396/AN4396)*100)</f>
        <v>0</v>
      </c>
      <c r="AS4396" s="447"/>
      <c r="AT4396" s="450">
        <f>AB4396+AH4396+AN4396</f>
        <v>0</v>
      </c>
      <c r="AU4396" s="451"/>
      <c r="AV4396" s="454">
        <f>AD4396+AJ4396+AP4396</f>
        <v>0</v>
      </c>
      <c r="AW4396" s="455"/>
      <c r="AX4396" s="446">
        <f>IF(AT4396=0,0,(AV4396/AT4396)*100)</f>
        <v>0</v>
      </c>
      <c r="AY4396" s="447"/>
      <c r="AZ4396" s="428"/>
      <c r="BA4396" s="429"/>
      <c r="BB4396" s="432"/>
      <c r="BC4396" s="433"/>
      <c r="BD4396" s="446">
        <f>IF(AZ4396=0,0,(BB4396/AZ4396)*100)</f>
        <v>0</v>
      </c>
      <c r="BE4396" s="447"/>
      <c r="BF4396" s="450">
        <f>AT4396+AZ4396</f>
        <v>0</v>
      </c>
      <c r="BG4396" s="451"/>
      <c r="BH4396" s="454">
        <f>AV4396+BB4396</f>
        <v>0</v>
      </c>
      <c r="BI4396" s="455"/>
      <c r="BJ4396" s="446">
        <f>IF(BF4396=0,0,(BH4396/BF4396)*100)</f>
        <v>0</v>
      </c>
      <c r="BK4396" s="447"/>
      <c r="BL4396" s="406">
        <f>(AD4396*2)+(AJ4396*2)+(AP4396*3)+BB4396</f>
        <v>0</v>
      </c>
      <c r="BM4396" s="407"/>
      <c r="BN4396" s="408"/>
      <c r="BO4396" s="402" t="e">
        <f>(BL4396*BR$74)+(N4396*BR$75)+(X4396*BR$76)+(R4396*BR$77)+(V4396*BR$78)+(Z4396*BR$79)</f>
        <v>#REF!</v>
      </c>
      <c r="BP4396" s="404" t="e">
        <f>((AZ4396-BB4396)*BR$81)+((AT4396-AV4396)*BR$80)+(H4396*BR$82)+(P4396*BR$83)</f>
        <v>#REF!</v>
      </c>
      <c r="BQ4396" s="53"/>
      <c r="BR4396" s="53"/>
      <c r="BS4396" s="779"/>
    </row>
    <row r="4397" spans="1:71" ht="22.5" hidden="1" customHeight="1" x14ac:dyDescent="0.3">
      <c r="A4397" s="779"/>
      <c r="B4397" s="415"/>
      <c r="C4397" s="412" t="str">
        <f>IF(ROSTER!D$46="","",ROSTER!D$46)</f>
        <v/>
      </c>
      <c r="D4397" s="413"/>
      <c r="E4397" s="419"/>
      <c r="F4397" s="421"/>
      <c r="G4397" s="423"/>
      <c r="H4397" s="426"/>
      <c r="I4397" s="427"/>
      <c r="J4397" s="430"/>
      <c r="K4397" s="431"/>
      <c r="L4397" s="434"/>
      <c r="M4397" s="435"/>
      <c r="N4397" s="438" t="s">
        <v>14</v>
      </c>
      <c r="O4397" s="439"/>
      <c r="P4397" s="430"/>
      <c r="Q4397" s="431"/>
      <c r="R4397" s="434"/>
      <c r="S4397" s="441"/>
      <c r="T4397" s="434"/>
      <c r="U4397" s="427"/>
      <c r="V4397" s="441"/>
      <c r="W4397" s="427"/>
      <c r="X4397" s="430"/>
      <c r="Y4397" s="427"/>
      <c r="Z4397" s="430"/>
      <c r="AA4397" s="427"/>
      <c r="AB4397" s="430"/>
      <c r="AC4397" s="431"/>
      <c r="AD4397" s="434"/>
      <c r="AE4397" s="435"/>
      <c r="AF4397" s="444"/>
      <c r="AG4397" s="445"/>
      <c r="AH4397" s="430"/>
      <c r="AI4397" s="431"/>
      <c r="AJ4397" s="434"/>
      <c r="AK4397" s="435"/>
      <c r="AL4397" s="448"/>
      <c r="AM4397" s="449"/>
      <c r="AN4397" s="430"/>
      <c r="AO4397" s="431"/>
      <c r="AP4397" s="434"/>
      <c r="AQ4397" s="435"/>
      <c r="AR4397" s="448"/>
      <c r="AS4397" s="449"/>
      <c r="AT4397" s="452"/>
      <c r="AU4397" s="453"/>
      <c r="AV4397" s="456"/>
      <c r="AW4397" s="457"/>
      <c r="AX4397" s="448"/>
      <c r="AY4397" s="449"/>
      <c r="AZ4397" s="430"/>
      <c r="BA4397" s="431"/>
      <c r="BB4397" s="434"/>
      <c r="BC4397" s="435"/>
      <c r="BD4397" s="448"/>
      <c r="BE4397" s="449"/>
      <c r="BF4397" s="452"/>
      <c r="BG4397" s="453"/>
      <c r="BH4397" s="456"/>
      <c r="BI4397" s="457"/>
      <c r="BJ4397" s="448"/>
      <c r="BK4397" s="449"/>
      <c r="BL4397" s="409"/>
      <c r="BM4397" s="410"/>
      <c r="BN4397" s="411"/>
      <c r="BO4397" s="403"/>
      <c r="BP4397" s="405"/>
      <c r="BQ4397" s="53"/>
      <c r="BR4397" s="53"/>
      <c r="BS4397" s="779"/>
    </row>
    <row r="4398" spans="1:71" ht="21.75" hidden="1" customHeight="1" x14ac:dyDescent="0.3">
      <c r="A4398" s="779"/>
      <c r="B4398" s="414" t="str">
        <f>IF(ROSTER!B$48="","",ROSTER!B$48)</f>
        <v/>
      </c>
      <c r="C4398" s="416" t="str">
        <f>IF(ROSTER!C$48="","",ROSTER!C$48)</f>
        <v/>
      </c>
      <c r="D4398" s="417"/>
      <c r="E4398" s="418"/>
      <c r="F4398" s="420">
        <f t="shared" ref="F4398" si="2484">IF(E4398="y",1,IF(E4398="S",1,0))</f>
        <v>0</v>
      </c>
      <c r="G4398" s="422">
        <f t="shared" ref="G4398" si="2485">IF(E4398="S",1,0)</f>
        <v>0</v>
      </c>
      <c r="H4398" s="424"/>
      <c r="I4398" s="425"/>
      <c r="J4398" s="428"/>
      <c r="K4398" s="429"/>
      <c r="L4398" s="432"/>
      <c r="M4398" s="433"/>
      <c r="N4398" s="436">
        <f t="shared" ref="N4398" si="2486">L4398+J4398</f>
        <v>0</v>
      </c>
      <c r="O4398" s="437"/>
      <c r="P4398" s="428"/>
      <c r="Q4398" s="429"/>
      <c r="R4398" s="432"/>
      <c r="S4398" s="440"/>
      <c r="T4398" s="432"/>
      <c r="U4398" s="425"/>
      <c r="V4398" s="440"/>
      <c r="W4398" s="425"/>
      <c r="X4398" s="428"/>
      <c r="Y4398" s="425"/>
      <c r="Z4398" s="428"/>
      <c r="AA4398" s="425"/>
      <c r="AB4398" s="428"/>
      <c r="AC4398" s="429"/>
      <c r="AD4398" s="432"/>
      <c r="AE4398" s="433"/>
      <c r="AF4398" s="442"/>
      <c r="AG4398" s="443"/>
      <c r="AH4398" s="428"/>
      <c r="AI4398" s="429"/>
      <c r="AJ4398" s="432"/>
      <c r="AK4398" s="433"/>
      <c r="AL4398" s="446">
        <f t="shared" ref="AL4398" si="2487">IF(AH4398=0,0,(AJ4398/AH4398)*100)</f>
        <v>0</v>
      </c>
      <c r="AM4398" s="447"/>
      <c r="AN4398" s="428"/>
      <c r="AO4398" s="429"/>
      <c r="AP4398" s="432"/>
      <c r="AQ4398" s="433"/>
      <c r="AR4398" s="446">
        <f t="shared" ref="AR4398" si="2488">IF(AN4398=0,0,(AP4398/AN4398)*100)</f>
        <v>0</v>
      </c>
      <c r="AS4398" s="447"/>
      <c r="AT4398" s="450">
        <f t="shared" ref="AT4398" si="2489">AB4398+AH4398+AN4398</f>
        <v>0</v>
      </c>
      <c r="AU4398" s="451"/>
      <c r="AV4398" s="454">
        <f t="shared" ref="AV4398" si="2490">AD4398+AJ4398+AP4398</f>
        <v>0</v>
      </c>
      <c r="AW4398" s="455"/>
      <c r="AX4398" s="446">
        <f t="shared" ref="AX4398" si="2491">IF(AT4398=0,0,(AV4398/AT4398)*100)</f>
        <v>0</v>
      </c>
      <c r="AY4398" s="447"/>
      <c r="AZ4398" s="428"/>
      <c r="BA4398" s="429"/>
      <c r="BB4398" s="432"/>
      <c r="BC4398" s="433"/>
      <c r="BD4398" s="446">
        <f t="shared" ref="BD4398" si="2492">IF(AZ4398=0,0,(BB4398/AZ4398)*100)</f>
        <v>0</v>
      </c>
      <c r="BE4398" s="447"/>
      <c r="BF4398" s="450">
        <f t="shared" ref="BF4398" si="2493">AT4398+AZ4398</f>
        <v>0</v>
      </c>
      <c r="BG4398" s="451"/>
      <c r="BH4398" s="454">
        <f t="shared" ref="BH4398" si="2494">AV4398+BB4398</f>
        <v>0</v>
      </c>
      <c r="BI4398" s="455"/>
      <c r="BJ4398" s="446">
        <f t="shared" ref="BJ4398" si="2495">IF(BF4398=0,0,(BH4398/BF4398)*100)</f>
        <v>0</v>
      </c>
      <c r="BK4398" s="447"/>
      <c r="BL4398" s="406">
        <f t="shared" ref="BL4398" si="2496">(AD4398*2)+(AJ4398*2)+(AP4398*3)+BB4398</f>
        <v>0</v>
      </c>
      <c r="BM4398" s="407"/>
      <c r="BN4398" s="408"/>
      <c r="BO4398" s="402" t="e">
        <f>(BL4398*BR$74)+(N4398*BR$75)+(X4398*BR$76)+(R4398*BR$77)+(V4398*BR$78)+(Z4398*BR$79)</f>
        <v>#REF!</v>
      </c>
      <c r="BP4398" s="404" t="e">
        <f>((AZ4398-BB4398)*BR$81)+((AT4398-AV4398)*BR$80)+(H4398*BR$82)+(P4398*BR$83)</f>
        <v>#REF!</v>
      </c>
      <c r="BQ4398" s="53"/>
      <c r="BR4398" s="53"/>
      <c r="BS4398" s="779"/>
    </row>
    <row r="4399" spans="1:71" ht="22.5" hidden="1" customHeight="1" x14ac:dyDescent="0.3">
      <c r="A4399" s="779"/>
      <c r="B4399" s="415"/>
      <c r="C4399" s="412" t="str">
        <f>IF(ROSTER!D$48="","",ROSTER!D$48)</f>
        <v/>
      </c>
      <c r="D4399" s="413"/>
      <c r="E4399" s="419"/>
      <c r="F4399" s="421"/>
      <c r="G4399" s="423"/>
      <c r="H4399" s="426"/>
      <c r="I4399" s="427"/>
      <c r="J4399" s="430"/>
      <c r="K4399" s="431"/>
      <c r="L4399" s="434"/>
      <c r="M4399" s="435"/>
      <c r="N4399" s="438" t="s">
        <v>14</v>
      </c>
      <c r="O4399" s="439"/>
      <c r="P4399" s="430"/>
      <c r="Q4399" s="431"/>
      <c r="R4399" s="434"/>
      <c r="S4399" s="441"/>
      <c r="T4399" s="434"/>
      <c r="U4399" s="427"/>
      <c r="V4399" s="441"/>
      <c r="W4399" s="427"/>
      <c r="X4399" s="430"/>
      <c r="Y4399" s="427"/>
      <c r="Z4399" s="430"/>
      <c r="AA4399" s="427"/>
      <c r="AB4399" s="430"/>
      <c r="AC4399" s="431"/>
      <c r="AD4399" s="434"/>
      <c r="AE4399" s="435"/>
      <c r="AF4399" s="444"/>
      <c r="AG4399" s="445"/>
      <c r="AH4399" s="430"/>
      <c r="AI4399" s="431"/>
      <c r="AJ4399" s="434"/>
      <c r="AK4399" s="435"/>
      <c r="AL4399" s="448"/>
      <c r="AM4399" s="449"/>
      <c r="AN4399" s="430"/>
      <c r="AO4399" s="431"/>
      <c r="AP4399" s="434"/>
      <c r="AQ4399" s="435"/>
      <c r="AR4399" s="448"/>
      <c r="AS4399" s="449"/>
      <c r="AT4399" s="452"/>
      <c r="AU4399" s="453"/>
      <c r="AV4399" s="456"/>
      <c r="AW4399" s="457"/>
      <c r="AX4399" s="448"/>
      <c r="AY4399" s="449"/>
      <c r="AZ4399" s="430"/>
      <c r="BA4399" s="431"/>
      <c r="BB4399" s="434"/>
      <c r="BC4399" s="435"/>
      <c r="BD4399" s="448"/>
      <c r="BE4399" s="449"/>
      <c r="BF4399" s="452"/>
      <c r="BG4399" s="453"/>
      <c r="BH4399" s="456"/>
      <c r="BI4399" s="457"/>
      <c r="BJ4399" s="448"/>
      <c r="BK4399" s="449"/>
      <c r="BL4399" s="409"/>
      <c r="BM4399" s="410"/>
      <c r="BN4399" s="411"/>
      <c r="BO4399" s="403"/>
      <c r="BP4399" s="405"/>
      <c r="BQ4399" s="53"/>
      <c r="BR4399" s="53"/>
      <c r="BS4399" s="779"/>
    </row>
    <row r="4400" spans="1:71" ht="21.75" hidden="1" customHeight="1" x14ac:dyDescent="0.3">
      <c r="A4400" s="779"/>
      <c r="B4400" s="414" t="str">
        <f>IF(ROSTER!B$50="","",ROSTER!B$50)</f>
        <v/>
      </c>
      <c r="C4400" s="416" t="str">
        <f>IF(ROSTER!C$50="","",ROSTER!C$50)</f>
        <v/>
      </c>
      <c r="D4400" s="417"/>
      <c r="E4400" s="418"/>
      <c r="F4400" s="420">
        <f t="shared" ref="F4400" si="2497">IF(E4400="y",1,IF(E4400="S",1,0))</f>
        <v>0</v>
      </c>
      <c r="G4400" s="422">
        <f t="shared" ref="G4400" si="2498">IF(E4400="S",1,0)</f>
        <v>0</v>
      </c>
      <c r="H4400" s="424"/>
      <c r="I4400" s="425"/>
      <c r="J4400" s="428"/>
      <c r="K4400" s="429"/>
      <c r="L4400" s="432"/>
      <c r="M4400" s="433"/>
      <c r="N4400" s="436">
        <f t="shared" ref="N4400" si="2499">L4400+J4400</f>
        <v>0</v>
      </c>
      <c r="O4400" s="437"/>
      <c r="P4400" s="428"/>
      <c r="Q4400" s="429"/>
      <c r="R4400" s="432"/>
      <c r="S4400" s="440"/>
      <c r="T4400" s="432"/>
      <c r="U4400" s="425"/>
      <c r="V4400" s="440"/>
      <c r="W4400" s="425"/>
      <c r="X4400" s="428"/>
      <c r="Y4400" s="425"/>
      <c r="Z4400" s="428"/>
      <c r="AA4400" s="425"/>
      <c r="AB4400" s="428"/>
      <c r="AC4400" s="429"/>
      <c r="AD4400" s="432"/>
      <c r="AE4400" s="433"/>
      <c r="AF4400" s="442"/>
      <c r="AG4400" s="443"/>
      <c r="AH4400" s="428"/>
      <c r="AI4400" s="429"/>
      <c r="AJ4400" s="432"/>
      <c r="AK4400" s="433"/>
      <c r="AL4400" s="446">
        <f t="shared" ref="AL4400" si="2500">IF(AH4400=0,0,(AJ4400/AH4400)*100)</f>
        <v>0</v>
      </c>
      <c r="AM4400" s="447"/>
      <c r="AN4400" s="428"/>
      <c r="AO4400" s="429"/>
      <c r="AP4400" s="432"/>
      <c r="AQ4400" s="433"/>
      <c r="AR4400" s="446">
        <f t="shared" ref="AR4400" si="2501">IF(AN4400=0,0,(AP4400/AN4400)*100)</f>
        <v>0</v>
      </c>
      <c r="AS4400" s="447"/>
      <c r="AT4400" s="450">
        <f t="shared" ref="AT4400" si="2502">AB4400+AH4400+AN4400</f>
        <v>0</v>
      </c>
      <c r="AU4400" s="451"/>
      <c r="AV4400" s="454">
        <f t="shared" ref="AV4400" si="2503">AD4400+AJ4400+AP4400</f>
        <v>0</v>
      </c>
      <c r="AW4400" s="455"/>
      <c r="AX4400" s="446">
        <f t="shared" ref="AX4400" si="2504">IF(AT4400=0,0,(AV4400/AT4400)*100)</f>
        <v>0</v>
      </c>
      <c r="AY4400" s="447"/>
      <c r="AZ4400" s="428"/>
      <c r="BA4400" s="429"/>
      <c r="BB4400" s="432"/>
      <c r="BC4400" s="433"/>
      <c r="BD4400" s="446">
        <f t="shared" ref="BD4400" si="2505">IF(AZ4400=0,0,(BB4400/AZ4400)*100)</f>
        <v>0</v>
      </c>
      <c r="BE4400" s="447"/>
      <c r="BF4400" s="450">
        <f t="shared" ref="BF4400" si="2506">AT4400+AZ4400</f>
        <v>0</v>
      </c>
      <c r="BG4400" s="451"/>
      <c r="BH4400" s="454">
        <f t="shared" ref="BH4400" si="2507">AV4400+BB4400</f>
        <v>0</v>
      </c>
      <c r="BI4400" s="455"/>
      <c r="BJ4400" s="446">
        <f t="shared" ref="BJ4400" si="2508">IF(BF4400=0,0,(BH4400/BF4400)*100)</f>
        <v>0</v>
      </c>
      <c r="BK4400" s="447"/>
      <c r="BL4400" s="406">
        <f t="shared" ref="BL4400" si="2509">(AD4400*2)+(AJ4400*2)+(AP4400*3)+BB4400</f>
        <v>0</v>
      </c>
      <c r="BM4400" s="407"/>
      <c r="BN4400" s="408"/>
      <c r="BO4400" s="402" t="e">
        <f>(BL4400*BR$74)+(N4400*BR$75)+(X4400*BR$76)+(R4400*BR$77)+(V4400*BR$78)+(Z4400*BR$79)</f>
        <v>#REF!</v>
      </c>
      <c r="BP4400" s="404" t="e">
        <f>((AZ4400-BB4400)*BR$81)+((AT4400-AV4400)*BR$80)+(H4400*BR$82)+(P4400*BR$83)</f>
        <v>#REF!</v>
      </c>
      <c r="BQ4400" s="53"/>
      <c r="BR4400" s="53"/>
      <c r="BS4400" s="779"/>
    </row>
    <row r="4401" spans="1:71" ht="22.5" hidden="1" customHeight="1" thickBot="1" x14ac:dyDescent="0.3">
      <c r="A4401" s="779"/>
      <c r="B4401" s="415"/>
      <c r="C4401" s="412" t="str">
        <f>IF(ROSTER!D$50="","",ROSTER!D$50)</f>
        <v/>
      </c>
      <c r="D4401" s="413"/>
      <c r="E4401" s="419"/>
      <c r="F4401" s="421"/>
      <c r="G4401" s="423"/>
      <c r="H4401" s="426"/>
      <c r="I4401" s="427"/>
      <c r="J4401" s="430"/>
      <c r="K4401" s="431"/>
      <c r="L4401" s="434"/>
      <c r="M4401" s="435"/>
      <c r="N4401" s="438" t="s">
        <v>14</v>
      </c>
      <c r="O4401" s="439"/>
      <c r="P4401" s="430"/>
      <c r="Q4401" s="431"/>
      <c r="R4401" s="434"/>
      <c r="S4401" s="441"/>
      <c r="T4401" s="434"/>
      <c r="U4401" s="427"/>
      <c r="V4401" s="441"/>
      <c r="W4401" s="427"/>
      <c r="X4401" s="430"/>
      <c r="Y4401" s="427"/>
      <c r="Z4401" s="430"/>
      <c r="AA4401" s="427"/>
      <c r="AB4401" s="430"/>
      <c r="AC4401" s="431"/>
      <c r="AD4401" s="434"/>
      <c r="AE4401" s="435"/>
      <c r="AF4401" s="444"/>
      <c r="AG4401" s="445"/>
      <c r="AH4401" s="430"/>
      <c r="AI4401" s="431"/>
      <c r="AJ4401" s="434"/>
      <c r="AK4401" s="435"/>
      <c r="AL4401" s="448"/>
      <c r="AM4401" s="449"/>
      <c r="AN4401" s="430"/>
      <c r="AO4401" s="431"/>
      <c r="AP4401" s="434"/>
      <c r="AQ4401" s="435"/>
      <c r="AR4401" s="448"/>
      <c r="AS4401" s="449"/>
      <c r="AT4401" s="452"/>
      <c r="AU4401" s="453"/>
      <c r="AV4401" s="456"/>
      <c r="AW4401" s="457"/>
      <c r="AX4401" s="448"/>
      <c r="AY4401" s="449"/>
      <c r="AZ4401" s="430"/>
      <c r="BA4401" s="431"/>
      <c r="BB4401" s="434"/>
      <c r="BC4401" s="435"/>
      <c r="BD4401" s="448"/>
      <c r="BE4401" s="449"/>
      <c r="BF4401" s="452"/>
      <c r="BG4401" s="453"/>
      <c r="BH4401" s="456"/>
      <c r="BI4401" s="457"/>
      <c r="BJ4401" s="448"/>
      <c r="BK4401" s="449"/>
      <c r="BL4401" s="409"/>
      <c r="BM4401" s="410"/>
      <c r="BN4401" s="411"/>
      <c r="BO4401" s="403"/>
      <c r="BP4401" s="405"/>
      <c r="BQ4401" s="53"/>
      <c r="BR4401" s="53"/>
      <c r="BS4401" s="779"/>
    </row>
    <row r="4402" spans="1:71" s="224" customFormat="1" ht="33.6" customHeight="1" x14ac:dyDescent="0.5">
      <c r="A4402" s="789"/>
      <c r="B4402" s="376"/>
      <c r="C4402" s="377"/>
      <c r="D4402" s="377" t="s">
        <v>10</v>
      </c>
      <c r="E4402" s="380"/>
      <c r="F4402" s="223"/>
      <c r="G4402" s="223"/>
      <c r="H4402" s="382">
        <f>SUM(H4358:I4401)</f>
        <v>0</v>
      </c>
      <c r="I4402" s="383"/>
      <c r="J4402" s="382">
        <f>SUM(J4358:K4401)</f>
        <v>0</v>
      </c>
      <c r="K4402" s="383"/>
      <c r="L4402" s="386">
        <f>SUM(L4358:M4401)</f>
        <v>0</v>
      </c>
      <c r="M4402" s="387"/>
      <c r="N4402" s="358">
        <f>L4402+J4402</f>
        <v>0</v>
      </c>
      <c r="O4402" s="359"/>
      <c r="P4402" s="386">
        <f>SUM(P4358:Q4401)</f>
        <v>0</v>
      </c>
      <c r="Q4402" s="383"/>
      <c r="R4402" s="386">
        <f t="shared" ref="R4402" si="2510">SUM(R4358:S4401)</f>
        <v>0</v>
      </c>
      <c r="S4402" s="387"/>
      <c r="T4402" s="386">
        <f t="shared" ref="T4402" si="2511">SUM(T4358:U4401)</f>
        <v>0</v>
      </c>
      <c r="U4402" s="359"/>
      <c r="V4402" s="387">
        <f t="shared" ref="V4402" si="2512">SUM(V4358:W4401)</f>
        <v>0</v>
      </c>
      <c r="W4402" s="387"/>
      <c r="X4402" s="382">
        <f t="shared" ref="X4402" si="2513">SUM(X4358:Y4401)</f>
        <v>0</v>
      </c>
      <c r="Y4402" s="359"/>
      <c r="Z4402" s="382">
        <f t="shared" ref="Z4402" si="2514">SUM(Z4358:AA4401)</f>
        <v>0</v>
      </c>
      <c r="AA4402" s="359"/>
      <c r="AB4402" s="387">
        <f t="shared" ref="AB4402" si="2515">SUM(AB4358:AC4401)</f>
        <v>0</v>
      </c>
      <c r="AC4402" s="383"/>
      <c r="AD4402" s="386">
        <f t="shared" ref="AD4402" si="2516">SUM(AD4358:AE4401)</f>
        <v>0</v>
      </c>
      <c r="AE4402" s="387"/>
      <c r="AF4402" s="358">
        <f t="shared" ref="AF4402" si="2517">SUM(AF4358:AG4401)</f>
        <v>0</v>
      </c>
      <c r="AG4402" s="359"/>
      <c r="AH4402" s="386">
        <f t="shared" ref="AH4402" si="2518">SUM(AH4358:AI4401)</f>
        <v>0</v>
      </c>
      <c r="AI4402" s="383"/>
      <c r="AJ4402" s="386">
        <f t="shared" ref="AJ4402" si="2519">SUM(AJ4358:AK4401)</f>
        <v>0</v>
      </c>
      <c r="AK4402" s="387"/>
      <c r="AL4402" s="358">
        <f>IF(AH4402=0,0,(AJ4402/AH4402)*100)</f>
        <v>0</v>
      </c>
      <c r="AM4402" s="359"/>
      <c r="AN4402" s="386">
        <f>SUM(AN4358:AO4401)</f>
        <v>0</v>
      </c>
      <c r="AO4402" s="383"/>
      <c r="AP4402" s="386">
        <f>SUM(AP4358:AQ4401)</f>
        <v>0</v>
      </c>
      <c r="AQ4402" s="387"/>
      <c r="AR4402" s="358">
        <f>IF(AN4402=0,0,(AP4402/AN4402)*100)</f>
        <v>0</v>
      </c>
      <c r="AS4402" s="359"/>
      <c r="AT4402" s="382">
        <f>AB4402+AH4402+AN4402</f>
        <v>0</v>
      </c>
      <c r="AU4402" s="383"/>
      <c r="AV4402" s="386">
        <f>AD4402+AJ4402+AP4402</f>
        <v>0</v>
      </c>
      <c r="AW4402" s="392"/>
      <c r="AX4402" s="358">
        <f>IF(AT4402=0,0,(AV4402/AT4402)*100)</f>
        <v>0</v>
      </c>
      <c r="AY4402" s="359"/>
      <c r="AZ4402" s="386">
        <f>SUM(AZ4358:BA4401)</f>
        <v>0</v>
      </c>
      <c r="BA4402" s="383"/>
      <c r="BB4402" s="386">
        <f>SUM(BB4358:BC4401)</f>
        <v>0</v>
      </c>
      <c r="BC4402" s="387"/>
      <c r="BD4402" s="358">
        <f>IF(AZ4402=0,0,(BB4402/AZ4402)*100)</f>
        <v>0</v>
      </c>
      <c r="BE4402" s="359"/>
      <c r="BF4402" s="382">
        <f>AT4402+AZ4402</f>
        <v>0</v>
      </c>
      <c r="BG4402" s="383"/>
      <c r="BH4402" s="386">
        <f>AV4402+BB4402</f>
        <v>0</v>
      </c>
      <c r="BI4402" s="392"/>
      <c r="BJ4402" s="358">
        <f>IF(BF4402=0,0,(BH4402/BF4402)*100)</f>
        <v>0</v>
      </c>
      <c r="BK4402" s="394"/>
      <c r="BL4402" s="396">
        <f>SUM(BL4358:BN4401)</f>
        <v>0</v>
      </c>
      <c r="BM4402" s="397"/>
      <c r="BN4402" s="398"/>
      <c r="BO4402" s="402" t="e">
        <f>(BL4402*BR$74)+(N4402*BR$75)+(X4402*BR$76)+(R4402*BR$77)+(V4402*BR$78)+(Z4402*BR$79)</f>
        <v>#REF!</v>
      </c>
      <c r="BP4402" s="404" t="e">
        <f>((AZ4402-BB4402)*BR$81)+((AT4402-AV4402)*BR$80)+(H4402*BR$82)+(P4402*BR$83)</f>
        <v>#REF!</v>
      </c>
      <c r="BQ4402" s="222"/>
      <c r="BR4402" s="222"/>
      <c r="BS4402" s="789"/>
    </row>
    <row r="4403" spans="1:71" s="224" customFormat="1" ht="33.950000000000003" customHeight="1" thickBot="1" x14ac:dyDescent="0.55000000000000004">
      <c r="A4403" s="789"/>
      <c r="B4403" s="378"/>
      <c r="C4403" s="379"/>
      <c r="D4403" s="379"/>
      <c r="E4403" s="381"/>
      <c r="F4403" s="225"/>
      <c r="G4403" s="225"/>
      <c r="H4403" s="384"/>
      <c r="I4403" s="385"/>
      <c r="J4403" s="384"/>
      <c r="K4403" s="385"/>
      <c r="L4403" s="388"/>
      <c r="M4403" s="389"/>
      <c r="N4403" s="390" t="s">
        <v>14</v>
      </c>
      <c r="O4403" s="391"/>
      <c r="P4403" s="388"/>
      <c r="Q4403" s="385"/>
      <c r="R4403" s="388"/>
      <c r="S4403" s="389"/>
      <c r="T4403" s="388"/>
      <c r="U4403" s="391"/>
      <c r="V4403" s="389"/>
      <c r="W4403" s="389"/>
      <c r="X4403" s="384"/>
      <c r="Y4403" s="391"/>
      <c r="Z4403" s="384"/>
      <c r="AA4403" s="391"/>
      <c r="AB4403" s="389"/>
      <c r="AC4403" s="385"/>
      <c r="AD4403" s="388"/>
      <c r="AE4403" s="389"/>
      <c r="AF4403" s="390"/>
      <c r="AG4403" s="391"/>
      <c r="AH4403" s="388"/>
      <c r="AI4403" s="385"/>
      <c r="AJ4403" s="388"/>
      <c r="AK4403" s="389"/>
      <c r="AL4403" s="390"/>
      <c r="AM4403" s="391"/>
      <c r="AN4403" s="388"/>
      <c r="AO4403" s="385"/>
      <c r="AP4403" s="388"/>
      <c r="AQ4403" s="389"/>
      <c r="AR4403" s="390"/>
      <c r="AS4403" s="391"/>
      <c r="AT4403" s="384"/>
      <c r="AU4403" s="385"/>
      <c r="AV4403" s="388"/>
      <c r="AW4403" s="393"/>
      <c r="AX4403" s="390"/>
      <c r="AY4403" s="391"/>
      <c r="AZ4403" s="388"/>
      <c r="BA4403" s="385"/>
      <c r="BB4403" s="388"/>
      <c r="BC4403" s="389"/>
      <c r="BD4403" s="390"/>
      <c r="BE4403" s="391"/>
      <c r="BF4403" s="384"/>
      <c r="BG4403" s="385"/>
      <c r="BH4403" s="388"/>
      <c r="BI4403" s="393"/>
      <c r="BJ4403" s="390"/>
      <c r="BK4403" s="395"/>
      <c r="BL4403" s="399"/>
      <c r="BM4403" s="400"/>
      <c r="BN4403" s="401"/>
      <c r="BO4403" s="403"/>
      <c r="BP4403" s="405"/>
      <c r="BQ4403" s="222"/>
      <c r="BR4403" s="222"/>
      <c r="BS4403" s="789"/>
    </row>
    <row r="4404" spans="1:71" s="230" customFormat="1" ht="48.2" customHeight="1" thickBot="1" x14ac:dyDescent="0.55000000000000004">
      <c r="A4404" s="790"/>
      <c r="B4404" s="342"/>
      <c r="C4404" s="343"/>
      <c r="D4404" s="343" t="s">
        <v>13</v>
      </c>
      <c r="E4404" s="344"/>
      <c r="F4404" s="227"/>
      <c r="G4404" s="223"/>
      <c r="H4404" s="345"/>
      <c r="I4404" s="346"/>
      <c r="J4404" s="347"/>
      <c r="K4404" s="348"/>
      <c r="L4404" s="349"/>
      <c r="M4404" s="350"/>
      <c r="N4404" s="351">
        <f>J4404+L4404</f>
        <v>0</v>
      </c>
      <c r="O4404" s="352"/>
      <c r="P4404" s="347"/>
      <c r="Q4404" s="348"/>
      <c r="R4404" s="349"/>
      <c r="S4404" s="348"/>
      <c r="T4404" s="353"/>
      <c r="U4404" s="354"/>
      <c r="V4404" s="347"/>
      <c r="W4404" s="355"/>
      <c r="X4404" s="345"/>
      <c r="Y4404" s="346"/>
      <c r="Z4404" s="347"/>
      <c r="AA4404" s="355"/>
      <c r="AB4404" s="347"/>
      <c r="AC4404" s="348"/>
      <c r="AD4404" s="349"/>
      <c r="AE4404" s="350"/>
      <c r="AF4404" s="356">
        <f>IF(AB4404=0,0,(AD4404/AB4404)*100)</f>
        <v>0</v>
      </c>
      <c r="AG4404" s="357"/>
      <c r="AH4404" s="347"/>
      <c r="AI4404" s="348"/>
      <c r="AJ4404" s="349"/>
      <c r="AK4404" s="350"/>
      <c r="AL4404" s="358">
        <f>IF(AH4404=0,0,(AJ4404/AH4404)*100)</f>
        <v>0</v>
      </c>
      <c r="AM4404" s="359"/>
      <c r="AN4404" s="347"/>
      <c r="AO4404" s="348"/>
      <c r="AP4404" s="349"/>
      <c r="AQ4404" s="350"/>
      <c r="AR4404" s="358">
        <f>IF(AN4404=0,0,(AP4404/AN4404)*100)</f>
        <v>0</v>
      </c>
      <c r="AS4404" s="359"/>
      <c r="AT4404" s="360">
        <f>AB4404+AH4404+AN4404</f>
        <v>0</v>
      </c>
      <c r="AU4404" s="361"/>
      <c r="AV4404" s="362">
        <f>AD4404+AJ4404+AP4404</f>
        <v>0</v>
      </c>
      <c r="AW4404" s="363"/>
      <c r="AX4404" s="358">
        <f>IF(AT4404=0,0,(AV4404/AT4404)*100)</f>
        <v>0</v>
      </c>
      <c r="AY4404" s="359"/>
      <c r="AZ4404" s="347"/>
      <c r="BA4404" s="348"/>
      <c r="BB4404" s="349"/>
      <c r="BC4404" s="350"/>
      <c r="BD4404" s="358">
        <f>IF(AZ4404=0,0,(BB4404/AZ4404)*100)</f>
        <v>0</v>
      </c>
      <c r="BE4404" s="359"/>
      <c r="BF4404" s="360">
        <f>AT4404+AZ4404</f>
        <v>0</v>
      </c>
      <c r="BG4404" s="361"/>
      <c r="BH4404" s="362">
        <f>AV4404+BB4404</f>
        <v>0</v>
      </c>
      <c r="BI4404" s="363"/>
      <c r="BJ4404" s="358">
        <f>IF(BF4404=0,0,(BH4404/BF4404)*100)</f>
        <v>0</v>
      </c>
      <c r="BK4404" s="359"/>
      <c r="BL4404" s="364"/>
      <c r="BM4404" s="365"/>
      <c r="BN4404" s="366"/>
      <c r="BO4404" s="228"/>
      <c r="BP4404" s="229"/>
      <c r="BQ4404" s="226"/>
      <c r="BR4404" s="226"/>
      <c r="BS4404" s="790"/>
    </row>
    <row r="4405" spans="1:71" s="230" customFormat="1" ht="48.95" customHeight="1" thickBot="1" x14ac:dyDescent="0.55000000000000004">
      <c r="A4405" s="790"/>
      <c r="B4405" s="231"/>
      <c r="C4405" s="268"/>
      <c r="D4405" s="367" t="s">
        <v>41</v>
      </c>
      <c r="E4405" s="368"/>
      <c r="F4405" s="233"/>
      <c r="G4405" s="233"/>
      <c r="H4405" s="268"/>
      <c r="I4405" s="268"/>
      <c r="J4405" s="369">
        <f>IF((J4402+L4404)=0,0,J4402/(J4402+L4404)*100)</f>
        <v>0</v>
      </c>
      <c r="K4405" s="370"/>
      <c r="L4405" s="369">
        <f>IF((L4402+J4404)=0,0,L4402/(L4402+J4404)*100)</f>
        <v>0</v>
      </c>
      <c r="M4405" s="370"/>
      <c r="N4405" s="369">
        <f>IF((N4402+N4404)=0,0,N4402/(N4402+N4404)*100)</f>
        <v>0</v>
      </c>
      <c r="O4405" s="371"/>
      <c r="P4405" s="372"/>
      <c r="Q4405" s="373"/>
      <c r="R4405" s="373"/>
      <c r="S4405" s="373"/>
      <c r="T4405" s="374"/>
      <c r="U4405" s="374"/>
      <c r="V4405" s="373"/>
      <c r="W4405" s="373"/>
      <c r="X4405" s="373"/>
      <c r="Y4405" s="373"/>
      <c r="Z4405" s="373"/>
      <c r="AA4405" s="373"/>
      <c r="AB4405" s="373"/>
      <c r="AC4405" s="373"/>
      <c r="AD4405" s="373"/>
      <c r="AE4405" s="373"/>
      <c r="AF4405" s="373"/>
      <c r="AG4405" s="373"/>
      <c r="AH4405" s="373"/>
      <c r="AI4405" s="373"/>
      <c r="AJ4405" s="373"/>
      <c r="AK4405" s="373"/>
      <c r="AL4405" s="373"/>
      <c r="AM4405" s="373"/>
      <c r="AN4405" s="373"/>
      <c r="AO4405" s="373"/>
      <c r="AP4405" s="373"/>
      <c r="AQ4405" s="373"/>
      <c r="AR4405" s="373"/>
      <c r="AS4405" s="373"/>
      <c r="AT4405" s="373"/>
      <c r="AU4405" s="373"/>
      <c r="AV4405" s="373"/>
      <c r="AW4405" s="373"/>
      <c r="AX4405" s="373"/>
      <c r="AY4405" s="373"/>
      <c r="AZ4405" s="373"/>
      <c r="BA4405" s="373"/>
      <c r="BB4405" s="373"/>
      <c r="BC4405" s="373"/>
      <c r="BD4405" s="373"/>
      <c r="BE4405" s="373"/>
      <c r="BF4405" s="373"/>
      <c r="BG4405" s="373"/>
      <c r="BH4405" s="373"/>
      <c r="BI4405" s="373"/>
      <c r="BJ4405" s="373"/>
      <c r="BK4405" s="373"/>
      <c r="BL4405" s="373"/>
      <c r="BM4405" s="373"/>
      <c r="BN4405" s="375"/>
      <c r="BO4405" s="234"/>
      <c r="BP4405" s="234"/>
      <c r="BQ4405" s="226"/>
      <c r="BR4405" s="226"/>
      <c r="BS4405" s="790"/>
    </row>
    <row r="4406" spans="1:71" ht="15.75" customHeight="1" thickTop="1" thickBot="1" x14ac:dyDescent="0.45">
      <c r="A4406" s="779"/>
      <c r="B4406" s="160"/>
      <c r="C4406" s="161"/>
      <c r="D4406" s="161"/>
      <c r="E4406" s="161"/>
      <c r="F4406" s="69"/>
      <c r="G4406" s="69"/>
      <c r="H4406" s="161"/>
      <c r="I4406" s="161"/>
      <c r="J4406" s="161"/>
      <c r="K4406" s="161"/>
      <c r="L4406" s="161"/>
      <c r="M4406" s="161"/>
      <c r="N4406" s="161"/>
      <c r="O4406" s="161"/>
      <c r="P4406" s="161"/>
      <c r="Q4406" s="161"/>
      <c r="R4406" s="161"/>
      <c r="S4406" s="161"/>
      <c r="T4406" s="161"/>
      <c r="U4406" s="161"/>
      <c r="V4406" s="161"/>
      <c r="W4406" s="161"/>
      <c r="X4406" s="161"/>
      <c r="Y4406" s="161"/>
      <c r="Z4406" s="161"/>
      <c r="AA4406" s="161"/>
      <c r="AB4406" s="161"/>
      <c r="AC4406" s="161"/>
      <c r="AD4406" s="161"/>
      <c r="AE4406" s="161"/>
      <c r="AF4406" s="166"/>
      <c r="AG4406" s="166"/>
      <c r="AH4406" s="161"/>
      <c r="AI4406" s="161"/>
      <c r="AJ4406" s="161"/>
      <c r="AK4406" s="161"/>
      <c r="AL4406" s="161"/>
      <c r="AM4406" s="161"/>
      <c r="AN4406" s="161"/>
      <c r="AO4406" s="161"/>
      <c r="AP4406" s="161"/>
      <c r="AQ4406" s="161"/>
      <c r="AR4406" s="161"/>
      <c r="AS4406" s="161"/>
      <c r="AT4406" s="161"/>
      <c r="AU4406" s="161"/>
      <c r="AV4406" s="161"/>
      <c r="AW4406" s="161"/>
      <c r="AX4406" s="161"/>
      <c r="AY4406" s="161"/>
      <c r="AZ4406" s="161"/>
      <c r="BA4406" s="161"/>
      <c r="BB4406" s="161"/>
      <c r="BC4406" s="161"/>
      <c r="BD4406" s="161"/>
      <c r="BE4406" s="161"/>
      <c r="BF4406" s="161"/>
      <c r="BG4406" s="161"/>
      <c r="BH4406" s="161"/>
      <c r="BI4406" s="161"/>
      <c r="BJ4406" s="161"/>
      <c r="BK4406" s="161"/>
      <c r="BL4406" s="161"/>
      <c r="BM4406" s="161"/>
      <c r="BN4406" s="167"/>
      <c r="BO4406" s="70"/>
      <c r="BP4406" s="70"/>
      <c r="BQ4406" s="53"/>
      <c r="BR4406" s="53"/>
      <c r="BS4406" s="779"/>
    </row>
    <row r="4407" spans="1:71" s="68" customFormat="1" ht="80.25" customHeight="1" thickTop="1" thickBot="1" x14ac:dyDescent="0.5">
      <c r="A4407" s="791"/>
      <c r="B4407" s="325" t="s">
        <v>55</v>
      </c>
      <c r="C4407" s="326"/>
      <c r="D4407" s="327" t="s">
        <v>47</v>
      </c>
      <c r="E4407" s="327"/>
      <c r="F4407" s="71"/>
      <c r="G4407" s="71"/>
      <c r="H4407" s="328"/>
      <c r="I4407" s="329"/>
      <c r="J4407" s="330"/>
      <c r="K4407" s="235"/>
      <c r="L4407" s="328"/>
      <c r="M4407" s="329"/>
      <c r="N4407" s="330"/>
      <c r="O4407" s="331" t="s">
        <v>42</v>
      </c>
      <c r="P4407" s="332"/>
      <c r="Q4407" s="332"/>
      <c r="R4407" s="332"/>
      <c r="S4407" s="328"/>
      <c r="T4407" s="329"/>
      <c r="U4407" s="330"/>
      <c r="V4407" s="235"/>
      <c r="W4407" s="328"/>
      <c r="X4407" s="329"/>
      <c r="Y4407" s="330"/>
      <c r="Z4407" s="331" t="s">
        <v>110</v>
      </c>
      <c r="AA4407" s="332"/>
      <c r="AB4407" s="332"/>
      <c r="AC4407" s="332"/>
      <c r="AD4407" s="332"/>
      <c r="AE4407" s="332"/>
      <c r="AF4407" s="332"/>
      <c r="AG4407" s="332"/>
      <c r="AH4407" s="332"/>
      <c r="AI4407" s="333"/>
      <c r="AJ4407" s="328"/>
      <c r="AK4407" s="329"/>
      <c r="AL4407" s="330"/>
      <c r="AM4407" s="235"/>
      <c r="AN4407" s="328"/>
      <c r="AO4407" s="329"/>
      <c r="AP4407" s="330"/>
      <c r="AQ4407" s="331" t="s">
        <v>46</v>
      </c>
      <c r="AR4407" s="332"/>
      <c r="AS4407" s="332"/>
      <c r="AT4407" s="333"/>
      <c r="AU4407" s="328"/>
      <c r="AV4407" s="329"/>
      <c r="AW4407" s="330"/>
      <c r="AX4407" s="235"/>
      <c r="AY4407" s="328"/>
      <c r="AZ4407" s="329"/>
      <c r="BA4407" s="330"/>
      <c r="BB4407" s="334" t="s">
        <v>112</v>
      </c>
      <c r="BC4407" s="335"/>
      <c r="BD4407" s="335"/>
      <c r="BE4407" s="336"/>
      <c r="BF4407" s="337">
        <f>BL4402</f>
        <v>0</v>
      </c>
      <c r="BG4407" s="338"/>
      <c r="BH4407" s="339"/>
      <c r="BI4407" s="235"/>
      <c r="BJ4407" s="337">
        <f>BL4404</f>
        <v>0</v>
      </c>
      <c r="BK4407" s="338"/>
      <c r="BL4407" s="339"/>
      <c r="BM4407" s="173"/>
      <c r="BN4407" s="174"/>
      <c r="BO4407" s="72"/>
      <c r="BP4407" s="72"/>
      <c r="BQ4407" s="67"/>
      <c r="BR4407" s="67"/>
      <c r="BS4407" s="791"/>
    </row>
    <row r="4408" spans="1:71" ht="15.6" customHeight="1" thickTop="1" thickBot="1" x14ac:dyDescent="0.55000000000000004">
      <c r="A4408" s="779"/>
      <c r="B4408" s="162"/>
      <c r="C4408" s="156"/>
      <c r="D4408" s="163"/>
      <c r="E4408" s="163"/>
      <c r="F4408" s="73"/>
      <c r="G4408" s="73"/>
      <c r="H4408" s="170"/>
      <c r="I4408" s="170"/>
      <c r="J4408" s="170"/>
      <c r="K4408" s="170"/>
      <c r="L4408" s="170"/>
      <c r="M4408" s="170"/>
      <c r="N4408" s="170"/>
      <c r="O4408" s="168"/>
      <c r="P4408" s="168"/>
      <c r="Q4408" s="168"/>
      <c r="R4408" s="168"/>
      <c r="S4408" s="170"/>
      <c r="T4408" s="170"/>
      <c r="U4408" s="170"/>
      <c r="V4408" s="169"/>
      <c r="W4408" s="170"/>
      <c r="X4408" s="170"/>
      <c r="Y4408" s="170"/>
      <c r="Z4408" s="168"/>
      <c r="AA4408" s="168"/>
      <c r="AB4408" s="168"/>
      <c r="AC4408" s="168"/>
      <c r="AD4408" s="170"/>
      <c r="AE4408" s="170"/>
      <c r="AF4408" s="170"/>
      <c r="AG4408" s="170"/>
      <c r="AH4408" s="169"/>
      <c r="AI4408" s="169"/>
      <c r="AJ4408" s="170"/>
      <c r="AK4408" s="168"/>
      <c r="AL4408" s="168"/>
      <c r="AM4408" s="168"/>
      <c r="AN4408" s="168"/>
      <c r="AO4408" s="170"/>
      <c r="AP4408" s="170"/>
      <c r="AQ4408" s="168"/>
      <c r="AR4408" s="168"/>
      <c r="AS4408" s="168"/>
      <c r="AT4408" s="168"/>
      <c r="AU4408" s="170"/>
      <c r="AV4408" s="170"/>
      <c r="AW4408" s="170"/>
      <c r="AX4408" s="170"/>
      <c r="AY4408" s="170"/>
      <c r="AZ4408" s="172"/>
      <c r="BA4408" s="172"/>
      <c r="BB4408" s="168"/>
      <c r="BC4408" s="176"/>
      <c r="BD4408" s="177"/>
      <c r="BE4408" s="177"/>
      <c r="BF4408" s="178"/>
      <c r="BG4408" s="178"/>
      <c r="BH4408" s="172"/>
      <c r="BI4408" s="170"/>
      <c r="BJ4408" s="179"/>
      <c r="BK4408" s="179"/>
      <c r="BL4408" s="172"/>
      <c r="BM4408" s="175"/>
      <c r="BN4408" s="180"/>
      <c r="BO4408" s="74"/>
      <c r="BP4408" s="74"/>
      <c r="BQ4408" s="53"/>
      <c r="BR4408" s="53"/>
      <c r="BS4408" s="779"/>
    </row>
    <row r="4409" spans="1:71" s="68" customFormat="1" ht="80.25" customHeight="1" thickTop="1" thickBot="1" x14ac:dyDescent="0.5">
      <c r="A4409" s="791"/>
      <c r="B4409" s="334" t="s">
        <v>40</v>
      </c>
      <c r="C4409" s="335"/>
      <c r="D4409" s="327" t="s">
        <v>48</v>
      </c>
      <c r="E4409" s="327"/>
      <c r="F4409" s="71"/>
      <c r="G4409" s="71"/>
      <c r="H4409" s="337">
        <f>H4407</f>
        <v>0</v>
      </c>
      <c r="I4409" s="338"/>
      <c r="J4409" s="339"/>
      <c r="K4409" s="235"/>
      <c r="L4409" s="337">
        <f>L4407</f>
        <v>0</v>
      </c>
      <c r="M4409" s="338"/>
      <c r="N4409" s="339"/>
      <c r="O4409" s="331" t="s">
        <v>44</v>
      </c>
      <c r="P4409" s="332"/>
      <c r="Q4409" s="332"/>
      <c r="R4409" s="332"/>
      <c r="S4409" s="337">
        <f>S4407-H4407</f>
        <v>0</v>
      </c>
      <c r="T4409" s="338"/>
      <c r="U4409" s="339"/>
      <c r="V4409" s="235"/>
      <c r="W4409" s="337">
        <f>W4407-L4407</f>
        <v>0</v>
      </c>
      <c r="X4409" s="338"/>
      <c r="Y4409" s="339"/>
      <c r="Z4409" s="331" t="s">
        <v>111</v>
      </c>
      <c r="AA4409" s="332"/>
      <c r="AB4409" s="332"/>
      <c r="AC4409" s="332"/>
      <c r="AD4409" s="332"/>
      <c r="AE4409" s="332"/>
      <c r="AF4409" s="332"/>
      <c r="AG4409" s="332"/>
      <c r="AH4409" s="332"/>
      <c r="AI4409" s="333"/>
      <c r="AJ4409" s="337">
        <f>AJ4407-S4407</f>
        <v>0</v>
      </c>
      <c r="AK4409" s="338"/>
      <c r="AL4409" s="339"/>
      <c r="AM4409" s="235"/>
      <c r="AN4409" s="337">
        <f>AN4407-W4407</f>
        <v>0</v>
      </c>
      <c r="AO4409" s="338"/>
      <c r="AP4409" s="339"/>
      <c r="AQ4409" s="331" t="s">
        <v>45</v>
      </c>
      <c r="AR4409" s="332"/>
      <c r="AS4409" s="332"/>
      <c r="AT4409" s="333"/>
      <c r="AU4409" s="337">
        <f>AU4407-AJ4407</f>
        <v>0</v>
      </c>
      <c r="AV4409" s="338"/>
      <c r="AW4409" s="339"/>
      <c r="AX4409" s="235"/>
      <c r="AY4409" s="337">
        <f>AY4407-AN4407</f>
        <v>0</v>
      </c>
      <c r="AZ4409" s="338"/>
      <c r="BA4409" s="339"/>
      <c r="BB4409" s="334" t="s">
        <v>113</v>
      </c>
      <c r="BC4409" s="335"/>
      <c r="BD4409" s="335"/>
      <c r="BE4409" s="336"/>
      <c r="BF4409" s="337">
        <f>BF4407-AU4407</f>
        <v>0</v>
      </c>
      <c r="BG4409" s="338"/>
      <c r="BH4409" s="339"/>
      <c r="BI4409" s="235"/>
      <c r="BJ4409" s="337">
        <f>BJ4407-AY4407</f>
        <v>0</v>
      </c>
      <c r="BK4409" s="338"/>
      <c r="BL4409" s="339"/>
      <c r="BM4409" s="173"/>
      <c r="BN4409" s="174"/>
      <c r="BO4409" s="72"/>
      <c r="BP4409" s="72"/>
      <c r="BQ4409" s="67"/>
      <c r="BR4409" s="67"/>
      <c r="BS4409" s="791"/>
    </row>
    <row r="4410" spans="1:71" ht="15.75" customHeight="1" thickTop="1" thickBot="1" x14ac:dyDescent="0.45">
      <c r="A4410" s="779"/>
      <c r="B4410" s="164"/>
      <c r="C4410" s="165"/>
      <c r="D4410" s="165"/>
      <c r="E4410" s="165"/>
      <c r="F4410" s="75"/>
      <c r="G4410" s="75"/>
      <c r="H4410" s="165"/>
      <c r="I4410" s="165"/>
      <c r="J4410" s="165"/>
      <c r="K4410" s="165"/>
      <c r="L4410" s="165"/>
      <c r="M4410" s="165"/>
      <c r="N4410" s="165"/>
      <c r="O4410" s="165"/>
      <c r="P4410" s="165"/>
      <c r="Q4410" s="165"/>
      <c r="R4410" s="165"/>
      <c r="S4410" s="165"/>
      <c r="T4410" s="165"/>
      <c r="U4410" s="165"/>
      <c r="V4410" s="165"/>
      <c r="W4410" s="165"/>
      <c r="X4410" s="165"/>
      <c r="Y4410" s="165"/>
      <c r="Z4410" s="165"/>
      <c r="AA4410" s="165"/>
      <c r="AB4410" s="165"/>
      <c r="AC4410" s="165"/>
      <c r="AD4410" s="165"/>
      <c r="AE4410" s="165"/>
      <c r="AF4410" s="171"/>
      <c r="AG4410" s="171"/>
      <c r="AH4410" s="165"/>
      <c r="AI4410" s="165"/>
      <c r="AJ4410" s="165"/>
      <c r="AK4410" s="165"/>
      <c r="AL4410" s="165"/>
      <c r="AM4410" s="165"/>
      <c r="AN4410" s="165"/>
      <c r="AO4410" s="165"/>
      <c r="AP4410" s="165"/>
      <c r="AQ4410" s="165"/>
      <c r="AR4410" s="165"/>
      <c r="AS4410" s="165"/>
      <c r="AT4410" s="165"/>
      <c r="AU4410" s="165"/>
      <c r="AV4410" s="165"/>
      <c r="AW4410" s="165"/>
      <c r="AX4410" s="165"/>
      <c r="AY4410" s="165"/>
      <c r="AZ4410" s="165"/>
      <c r="BA4410" s="340" t="s">
        <v>138</v>
      </c>
      <c r="BB4410" s="340"/>
      <c r="BC4410" s="340"/>
      <c r="BD4410" s="340"/>
      <c r="BE4410" s="340"/>
      <c r="BF4410" s="340"/>
      <c r="BG4410" s="340"/>
      <c r="BH4410" s="340"/>
      <c r="BI4410" s="340"/>
      <c r="BJ4410" s="340"/>
      <c r="BK4410" s="340"/>
      <c r="BL4410" s="340"/>
      <c r="BM4410" s="340"/>
      <c r="BN4410" s="341"/>
      <c r="BO4410" s="76"/>
      <c r="BP4410" s="76"/>
      <c r="BQ4410" s="53"/>
      <c r="BR4410" s="53"/>
      <c r="BS4410" s="779"/>
    </row>
    <row r="4411" spans="1:71" ht="12" customHeight="1" thickTop="1" x14ac:dyDescent="0.4">
      <c r="A4411" s="779"/>
      <c r="B4411" s="780"/>
      <c r="C4411" s="779"/>
      <c r="D4411" s="779"/>
      <c r="E4411" s="779"/>
      <c r="F4411" s="781"/>
      <c r="G4411" s="781"/>
      <c r="H4411" s="779"/>
      <c r="I4411" s="779"/>
      <c r="J4411" s="779"/>
      <c r="K4411" s="779"/>
      <c r="L4411" s="779"/>
      <c r="M4411" s="779"/>
      <c r="N4411" s="779"/>
      <c r="O4411" s="779"/>
      <c r="P4411" s="779"/>
      <c r="Q4411" s="779"/>
      <c r="R4411" s="779"/>
      <c r="S4411" s="779"/>
      <c r="T4411" s="779"/>
      <c r="U4411" s="779"/>
      <c r="V4411" s="779"/>
      <c r="W4411" s="779"/>
      <c r="X4411" s="779"/>
      <c r="Y4411" s="779"/>
      <c r="Z4411" s="779"/>
      <c r="AA4411" s="779"/>
      <c r="AB4411" s="779"/>
      <c r="AC4411" s="779"/>
      <c r="AD4411" s="779"/>
      <c r="AE4411" s="779"/>
      <c r="AF4411" s="782"/>
      <c r="AG4411" s="782"/>
      <c r="AH4411" s="779"/>
      <c r="AI4411" s="779"/>
      <c r="AJ4411" s="779"/>
      <c r="AK4411" s="779"/>
      <c r="AL4411" s="779"/>
      <c r="AM4411" s="779"/>
      <c r="AN4411" s="779"/>
      <c r="AO4411" s="779"/>
      <c r="AP4411" s="779"/>
      <c r="AQ4411" s="779"/>
      <c r="AR4411" s="779"/>
      <c r="AS4411" s="779"/>
      <c r="AT4411" s="779"/>
      <c r="AU4411" s="779"/>
      <c r="AV4411" s="779"/>
      <c r="AW4411" s="779"/>
      <c r="AX4411" s="779"/>
      <c r="AY4411" s="779"/>
      <c r="AZ4411" s="779"/>
      <c r="BA4411" s="779"/>
      <c r="BB4411" s="779"/>
      <c r="BC4411" s="779"/>
      <c r="BD4411" s="779"/>
      <c r="BE4411" s="779"/>
      <c r="BF4411" s="779"/>
      <c r="BG4411" s="779"/>
      <c r="BH4411" s="779"/>
      <c r="BI4411" s="779"/>
      <c r="BJ4411" s="779"/>
      <c r="BK4411" s="779"/>
      <c r="BL4411" s="779"/>
      <c r="BM4411" s="779"/>
      <c r="BN4411" s="779"/>
      <c r="BO4411" s="783"/>
      <c r="BP4411" s="783"/>
      <c r="BQ4411" s="779"/>
      <c r="BR4411" s="779"/>
      <c r="BS4411" s="779"/>
    </row>
    <row r="4412" spans="1:71" s="57" customFormat="1" ht="46.5" x14ac:dyDescent="0.7">
      <c r="A4412" s="784"/>
      <c r="B4412" s="801" t="s">
        <v>9</v>
      </c>
      <c r="C4412" s="801"/>
      <c r="D4412" s="801"/>
      <c r="E4412" s="801"/>
      <c r="F4412" s="801"/>
      <c r="G4412" s="801"/>
      <c r="H4412" s="801"/>
      <c r="I4412" s="801"/>
      <c r="J4412" s="801"/>
      <c r="K4412" s="801"/>
      <c r="L4412" s="801"/>
      <c r="M4412" s="801"/>
      <c r="N4412" s="801"/>
      <c r="O4412" s="801"/>
      <c r="P4412" s="801"/>
      <c r="Q4412" s="801"/>
      <c r="R4412" s="801"/>
      <c r="S4412" s="801"/>
      <c r="T4412" s="801"/>
      <c r="U4412" s="801"/>
      <c r="V4412" s="801"/>
      <c r="W4412" s="801"/>
      <c r="X4412" s="801"/>
      <c r="Y4412" s="801"/>
      <c r="Z4412" s="801"/>
      <c r="AA4412" s="801"/>
      <c r="AB4412" s="801"/>
      <c r="AC4412" s="801"/>
      <c r="AD4412" s="801"/>
      <c r="AE4412" s="801"/>
      <c r="AF4412" s="801"/>
      <c r="AG4412" s="801"/>
      <c r="AH4412" s="801"/>
      <c r="AI4412" s="801"/>
      <c r="AJ4412" s="801"/>
      <c r="AK4412" s="801"/>
      <c r="AL4412" s="801"/>
      <c r="AM4412" s="801"/>
      <c r="AN4412" s="801"/>
      <c r="AO4412" s="801"/>
      <c r="AP4412" s="801"/>
      <c r="AQ4412" s="801"/>
      <c r="AR4412" s="801"/>
      <c r="AS4412" s="801"/>
      <c r="AT4412" s="801"/>
      <c r="AU4412" s="801"/>
      <c r="AV4412" s="801"/>
      <c r="AW4412" s="801"/>
      <c r="AX4412" s="801"/>
      <c r="AY4412" s="801"/>
      <c r="AZ4412" s="801"/>
      <c r="BA4412" s="801"/>
      <c r="BB4412" s="801"/>
      <c r="BC4412" s="801"/>
      <c r="BD4412" s="801"/>
      <c r="BE4412" s="801"/>
      <c r="BF4412" s="801"/>
      <c r="BG4412" s="801"/>
      <c r="BH4412" s="801"/>
      <c r="BI4412" s="801"/>
      <c r="BJ4412" s="801"/>
      <c r="BK4412" s="801"/>
      <c r="BL4412" s="801"/>
      <c r="BM4412" s="801"/>
      <c r="BN4412" s="801"/>
      <c r="BO4412" s="139"/>
      <c r="BP4412" s="139"/>
      <c r="BQ4412" s="56"/>
      <c r="BR4412" s="56"/>
      <c r="BS4412" s="784"/>
    </row>
    <row r="4413" spans="1:71" ht="11.1" customHeight="1" x14ac:dyDescent="0.4">
      <c r="A4413" s="779"/>
      <c r="B4413" s="140"/>
      <c r="C4413" s="141"/>
      <c r="D4413" s="141"/>
      <c r="E4413" s="141"/>
      <c r="F4413" s="142"/>
      <c r="G4413" s="142"/>
      <c r="H4413" s="141"/>
      <c r="I4413" s="141"/>
      <c r="J4413" s="141"/>
      <c r="K4413" s="141"/>
      <c r="L4413" s="141"/>
      <c r="M4413" s="141"/>
      <c r="N4413" s="141"/>
      <c r="O4413" s="141"/>
      <c r="P4413" s="141"/>
      <c r="Q4413" s="141"/>
      <c r="R4413" s="141"/>
      <c r="S4413" s="141"/>
      <c r="T4413" s="141"/>
      <c r="U4413" s="141"/>
      <c r="V4413" s="141"/>
      <c r="W4413" s="141"/>
      <c r="X4413" s="141"/>
      <c r="Y4413" s="141"/>
      <c r="Z4413" s="141"/>
      <c r="AA4413" s="141"/>
      <c r="AB4413" s="141"/>
      <c r="AC4413" s="141"/>
      <c r="AD4413" s="141"/>
      <c r="AE4413" s="141"/>
      <c r="AF4413" s="143"/>
      <c r="AG4413" s="143"/>
      <c r="AH4413" s="141"/>
      <c r="AI4413" s="141"/>
      <c r="AJ4413" s="141"/>
      <c r="AK4413" s="141"/>
      <c r="AL4413" s="141"/>
      <c r="AM4413" s="141"/>
      <c r="AN4413" s="141"/>
      <c r="AO4413" s="141"/>
      <c r="AP4413" s="141"/>
      <c r="AQ4413" s="141"/>
      <c r="AR4413" s="141"/>
      <c r="AS4413" s="141"/>
      <c r="AT4413" s="141"/>
      <c r="AU4413" s="141"/>
      <c r="AV4413" s="141"/>
      <c r="AW4413" s="141"/>
      <c r="AX4413" s="141"/>
      <c r="AY4413" s="141"/>
      <c r="AZ4413" s="141"/>
      <c r="BA4413" s="141"/>
      <c r="BB4413" s="141"/>
      <c r="BC4413" s="141"/>
      <c r="BD4413" s="141"/>
      <c r="BE4413" s="141"/>
      <c r="BF4413" s="141"/>
      <c r="BG4413" s="141"/>
      <c r="BH4413" s="141"/>
      <c r="BI4413" s="141"/>
      <c r="BJ4413" s="141"/>
      <c r="BK4413" s="141"/>
      <c r="BL4413" s="141"/>
      <c r="BM4413" s="141"/>
      <c r="BN4413" s="460"/>
      <c r="BO4413" s="460"/>
      <c r="BP4413" s="460"/>
      <c r="BQ4413" s="53"/>
      <c r="BR4413" s="53"/>
      <c r="BS4413" s="779"/>
    </row>
    <row r="4414" spans="1:71" s="58" customFormat="1" ht="36.75" customHeight="1" x14ac:dyDescent="0.4">
      <c r="A4414" s="780"/>
      <c r="B4414" s="140"/>
      <c r="C4414" s="140"/>
      <c r="D4414" s="793" t="s">
        <v>10</v>
      </c>
      <c r="E4414" s="461" t="str">
        <f>IF(ROSTER!D$3="","",ROSTER!D$3)</f>
        <v/>
      </c>
      <c r="F4414" s="461"/>
      <c r="G4414" s="461"/>
      <c r="H4414" s="461"/>
      <c r="I4414" s="461"/>
      <c r="J4414" s="461"/>
      <c r="K4414" s="461"/>
      <c r="L4414" s="461"/>
      <c r="M4414" s="461"/>
      <c r="N4414" s="461"/>
      <c r="O4414" s="461"/>
      <c r="P4414" s="461"/>
      <c r="Q4414" s="461"/>
      <c r="R4414" s="461"/>
      <c r="S4414" s="461"/>
      <c r="T4414" s="461"/>
      <c r="U4414" s="461"/>
      <c r="V4414" s="461"/>
      <c r="W4414" s="461"/>
      <c r="X4414" s="461"/>
      <c r="Y4414" s="461"/>
      <c r="Z4414" s="461"/>
      <c r="AA4414" s="461"/>
      <c r="AB4414" s="461"/>
      <c r="AC4414" s="461"/>
      <c r="AD4414" s="144"/>
      <c r="AE4414" s="792" t="s">
        <v>11</v>
      </c>
      <c r="AF4414" s="792"/>
      <c r="AG4414" s="792"/>
      <c r="AH4414" s="792"/>
      <c r="AI4414" s="792"/>
      <c r="AJ4414" s="792"/>
      <c r="AK4414" s="792"/>
      <c r="AL4414" s="792"/>
      <c r="AM4414" s="792"/>
      <c r="AN4414" s="462"/>
      <c r="AO4414" s="462"/>
      <c r="AP4414" s="462"/>
      <c r="AQ4414" s="462"/>
      <c r="AR4414" s="462"/>
      <c r="AS4414" s="462"/>
      <c r="AT4414" s="462"/>
      <c r="AU4414" s="462"/>
      <c r="AV4414" s="462"/>
      <c r="AW4414" s="462"/>
      <c r="AX4414" s="462"/>
      <c r="AY4414" s="462"/>
      <c r="AZ4414" s="462"/>
      <c r="BA4414" s="462"/>
      <c r="BB4414" s="462"/>
      <c r="BC4414" s="462"/>
      <c r="BD4414" s="462"/>
      <c r="BE4414" s="462"/>
      <c r="BF4414" s="462"/>
      <c r="BG4414" s="462"/>
      <c r="BH4414" s="462"/>
      <c r="BI4414" s="462"/>
      <c r="BJ4414" s="462"/>
      <c r="BK4414" s="462"/>
      <c r="BL4414" s="462"/>
      <c r="BM4414" s="462"/>
      <c r="BN4414" s="460"/>
      <c r="BO4414" s="460"/>
      <c r="BP4414" s="460"/>
      <c r="BQ4414" s="54"/>
      <c r="BR4414" s="54"/>
      <c r="BS4414" s="780"/>
    </row>
    <row r="4415" spans="1:71" ht="8.85" customHeight="1" x14ac:dyDescent="0.4">
      <c r="A4415" s="785"/>
      <c r="B4415" s="140"/>
      <c r="C4415" s="143" t="s">
        <v>34</v>
      </c>
      <c r="D4415" s="143"/>
      <c r="E4415" s="143"/>
      <c r="F4415" s="145"/>
      <c r="G4415" s="145"/>
      <c r="H4415" s="143"/>
      <c r="I4415" s="143"/>
      <c r="J4415" s="146"/>
      <c r="K4415" s="146"/>
      <c r="L4415" s="146"/>
      <c r="M4415" s="146"/>
      <c r="N4415" s="146"/>
      <c r="O4415" s="146"/>
      <c r="P4415" s="146"/>
      <c r="Q4415" s="146"/>
      <c r="R4415" s="146"/>
      <c r="S4415" s="146"/>
      <c r="T4415" s="146"/>
      <c r="U4415" s="146"/>
      <c r="V4415" s="146"/>
      <c r="W4415" s="146"/>
      <c r="X4415" s="146"/>
      <c r="Y4415" s="146"/>
      <c r="Z4415" s="146"/>
      <c r="AA4415" s="146"/>
      <c r="AB4415" s="146"/>
      <c r="AC4415" s="146"/>
      <c r="AD4415" s="146"/>
      <c r="AE4415" s="146"/>
      <c r="AF4415" s="146"/>
      <c r="AG4415" s="143"/>
      <c r="AH4415" s="147"/>
      <c r="AI4415" s="148"/>
      <c r="AJ4415" s="148"/>
      <c r="AK4415" s="148"/>
      <c r="AL4415" s="148"/>
      <c r="AM4415" s="148"/>
      <c r="AN4415" s="148"/>
      <c r="AO4415" s="149"/>
      <c r="AP4415" s="150"/>
      <c r="AQ4415" s="150"/>
      <c r="AR4415" s="150"/>
      <c r="AS4415" s="150"/>
      <c r="AT4415" s="150"/>
      <c r="AU4415" s="150"/>
      <c r="AV4415" s="150"/>
      <c r="AW4415" s="150"/>
      <c r="AX4415" s="150"/>
      <c r="AY4415" s="150"/>
      <c r="AZ4415" s="150"/>
      <c r="BA4415" s="150"/>
      <c r="BB4415" s="150"/>
      <c r="BC4415" s="150"/>
      <c r="BD4415" s="150"/>
      <c r="BE4415" s="150"/>
      <c r="BF4415" s="150"/>
      <c r="BG4415" s="150"/>
      <c r="BH4415" s="150"/>
      <c r="BI4415" s="150"/>
      <c r="BJ4415" s="150"/>
      <c r="BK4415" s="150"/>
      <c r="BL4415" s="150"/>
      <c r="BM4415" s="150"/>
      <c r="BN4415" s="150"/>
      <c r="BO4415" s="151"/>
      <c r="BP4415" s="151"/>
      <c r="BQ4415" s="59"/>
      <c r="BR4415" s="59"/>
      <c r="BS4415" s="785"/>
    </row>
    <row r="4416" spans="1:71" s="58" customFormat="1" ht="42.75" x14ac:dyDescent="0.4">
      <c r="A4416" s="780"/>
      <c r="B4416" s="140"/>
      <c r="C4416" s="794" t="s">
        <v>33</v>
      </c>
      <c r="D4416" s="794"/>
      <c r="E4416" s="463"/>
      <c r="F4416" s="463"/>
      <c r="G4416" s="463"/>
      <c r="H4416" s="463"/>
      <c r="I4416" s="463"/>
      <c r="J4416" s="463"/>
      <c r="K4416" s="463"/>
      <c r="L4416" s="463"/>
      <c r="M4416" s="463"/>
      <c r="N4416" s="463"/>
      <c r="O4416" s="463"/>
      <c r="P4416" s="463"/>
      <c r="Q4416" s="463"/>
      <c r="R4416" s="463"/>
      <c r="S4416" s="463"/>
      <c r="T4416" s="463"/>
      <c r="U4416" s="463"/>
      <c r="V4416" s="463"/>
      <c r="W4416" s="463"/>
      <c r="X4416" s="463"/>
      <c r="Y4416" s="463"/>
      <c r="Z4416" s="463"/>
      <c r="AA4416" s="463"/>
      <c r="AB4416" s="463"/>
      <c r="AC4416" s="463"/>
      <c r="AD4416" s="144"/>
      <c r="AE4416" s="185" t="s">
        <v>18</v>
      </c>
      <c r="AF4416" s="185"/>
      <c r="AG4416" s="185"/>
      <c r="AH4416" s="792" t="s">
        <v>18</v>
      </c>
      <c r="AI4416" s="792"/>
      <c r="AJ4416" s="792"/>
      <c r="AK4416" s="792"/>
      <c r="AL4416" s="792"/>
      <c r="AM4416" s="792"/>
      <c r="AN4416" s="463"/>
      <c r="AO4416" s="463"/>
      <c r="AP4416" s="463"/>
      <c r="AQ4416" s="463"/>
      <c r="AR4416" s="463"/>
      <c r="AS4416" s="463"/>
      <c r="AT4416" s="463"/>
      <c r="AU4416" s="463"/>
      <c r="AV4416" s="463"/>
      <c r="AW4416" s="463"/>
      <c r="AX4416" s="463"/>
      <c r="AY4416" s="463"/>
      <c r="AZ4416" s="463"/>
      <c r="BA4416" s="792" t="s">
        <v>12</v>
      </c>
      <c r="BB4416" s="792"/>
      <c r="BC4416" s="792"/>
      <c r="BD4416" s="464"/>
      <c r="BE4416" s="464"/>
      <c r="BF4416" s="464"/>
      <c r="BG4416" s="464"/>
      <c r="BH4416" s="464"/>
      <c r="BI4416" s="464"/>
      <c r="BJ4416" s="464"/>
      <c r="BK4416" s="464"/>
      <c r="BL4416" s="464"/>
      <c r="BM4416" s="464"/>
      <c r="BN4416" s="152"/>
      <c r="BO4416" s="153"/>
      <c r="BP4416" s="153"/>
      <c r="BQ4416" s="60">
        <f>IF(BD4416=0,0,1)</f>
        <v>0</v>
      </c>
      <c r="BR4416" s="61">
        <f>IF((BF4470+BJ4470)&gt;(AU4470+AY4470),1,0)</f>
        <v>0</v>
      </c>
      <c r="BS4416" s="786"/>
    </row>
    <row r="4417" spans="1:71" ht="9.6" customHeight="1" x14ac:dyDescent="0.4">
      <c r="A4417" s="779"/>
      <c r="B4417" s="140"/>
      <c r="C4417" s="141"/>
      <c r="D4417" s="141"/>
      <c r="E4417" s="141"/>
      <c r="F4417" s="142"/>
      <c r="G4417" s="142"/>
      <c r="H4417" s="141"/>
      <c r="I4417" s="141"/>
      <c r="J4417" s="141"/>
      <c r="K4417" s="141"/>
      <c r="L4417" s="141"/>
      <c r="M4417" s="141"/>
      <c r="N4417" s="141"/>
      <c r="O4417" s="141"/>
      <c r="P4417" s="141"/>
      <c r="Q4417" s="141"/>
      <c r="R4417" s="141"/>
      <c r="S4417" s="141"/>
      <c r="T4417" s="141"/>
      <c r="U4417" s="141"/>
      <c r="V4417" s="141"/>
      <c r="W4417" s="141"/>
      <c r="X4417" s="141"/>
      <c r="Y4417" s="141"/>
      <c r="Z4417" s="141"/>
      <c r="AA4417" s="141"/>
      <c r="AB4417" s="141"/>
      <c r="AC4417" s="141"/>
      <c r="AD4417" s="141"/>
      <c r="AE4417" s="141"/>
      <c r="AF4417" s="143"/>
      <c r="AG4417" s="143"/>
      <c r="AH4417" s="141"/>
      <c r="AI4417" s="141"/>
      <c r="AJ4417" s="141"/>
      <c r="AK4417" s="141"/>
      <c r="AL4417" s="141"/>
      <c r="AM4417" s="141"/>
      <c r="AN4417" s="141"/>
      <c r="AO4417" s="141"/>
      <c r="AP4417" s="141"/>
      <c r="AQ4417" s="141"/>
      <c r="AR4417" s="141"/>
      <c r="AS4417" s="141"/>
      <c r="AT4417" s="141"/>
      <c r="AU4417" s="141"/>
      <c r="AV4417" s="141"/>
      <c r="AW4417" s="141"/>
      <c r="AX4417" s="141"/>
      <c r="AY4417" s="141"/>
      <c r="AZ4417" s="141"/>
      <c r="BA4417" s="141"/>
      <c r="BB4417" s="141"/>
      <c r="BC4417" s="141"/>
      <c r="BD4417" s="141"/>
      <c r="BE4417" s="141"/>
      <c r="BF4417" s="141"/>
      <c r="BG4417" s="141"/>
      <c r="BH4417" s="141"/>
      <c r="BI4417" s="141"/>
      <c r="BJ4417" s="141"/>
      <c r="BK4417" s="141"/>
      <c r="BL4417" s="141"/>
      <c r="BM4417" s="141"/>
      <c r="BN4417" s="141"/>
      <c r="BO4417" s="154"/>
      <c r="BP4417" s="154"/>
      <c r="BQ4417" s="53"/>
      <c r="BR4417" s="53"/>
      <c r="BS4417" s="779"/>
    </row>
    <row r="4418" spans="1:71" ht="8.85" customHeight="1" thickBot="1" x14ac:dyDescent="0.45">
      <c r="A4418" s="779"/>
      <c r="B4418" s="155"/>
      <c r="C4418" s="156"/>
      <c r="D4418" s="156"/>
      <c r="E4418" s="156"/>
      <c r="F4418" s="157"/>
      <c r="G4418" s="157"/>
      <c r="H4418" s="156"/>
      <c r="I4418" s="156"/>
      <c r="J4418" s="156"/>
      <c r="K4418" s="156"/>
      <c r="L4418" s="156"/>
      <c r="M4418" s="156"/>
      <c r="N4418" s="156"/>
      <c r="O4418" s="156"/>
      <c r="P4418" s="156"/>
      <c r="Q4418" s="156"/>
      <c r="R4418" s="156"/>
      <c r="S4418" s="156"/>
      <c r="T4418" s="156"/>
      <c r="U4418" s="156"/>
      <c r="V4418" s="156"/>
      <c r="W4418" s="156"/>
      <c r="X4418" s="156"/>
      <c r="Y4418" s="156"/>
      <c r="Z4418" s="156"/>
      <c r="AA4418" s="156"/>
      <c r="AB4418" s="156"/>
      <c r="AC4418" s="156"/>
      <c r="AD4418" s="156"/>
      <c r="AE4418" s="156"/>
      <c r="AF4418" s="158"/>
      <c r="AG4418" s="158"/>
      <c r="AH4418" s="156"/>
      <c r="AI4418" s="156"/>
      <c r="AJ4418" s="156"/>
      <c r="AK4418" s="156"/>
      <c r="AL4418" s="156"/>
      <c r="AM4418" s="156"/>
      <c r="AN4418" s="156"/>
      <c r="AO4418" s="156"/>
      <c r="AP4418" s="156"/>
      <c r="AQ4418" s="156"/>
      <c r="AR4418" s="156"/>
      <c r="AS4418" s="156"/>
      <c r="AT4418" s="156"/>
      <c r="AU4418" s="156"/>
      <c r="AV4418" s="156"/>
      <c r="AW4418" s="156"/>
      <c r="AX4418" s="156"/>
      <c r="AY4418" s="156"/>
      <c r="AZ4418" s="156"/>
      <c r="BA4418" s="156"/>
      <c r="BB4418" s="156"/>
      <c r="BC4418" s="156"/>
      <c r="BD4418" s="156"/>
      <c r="BE4418" s="156"/>
      <c r="BF4418" s="156"/>
      <c r="BG4418" s="156"/>
      <c r="BH4418" s="156"/>
      <c r="BI4418" s="156"/>
      <c r="BJ4418" s="156"/>
      <c r="BK4418" s="156"/>
      <c r="BL4418" s="156"/>
      <c r="BM4418" s="156"/>
      <c r="BN4418" s="156"/>
      <c r="BO4418" s="159"/>
      <c r="BP4418" s="159"/>
      <c r="BQ4418" s="53"/>
      <c r="BR4418" s="53"/>
      <c r="BS4418" s="779"/>
    </row>
    <row r="4419" spans="1:71" s="58" customFormat="1" ht="33.6" customHeight="1" thickTop="1" x14ac:dyDescent="0.4">
      <c r="A4419" s="786"/>
      <c r="B4419" s="795" t="s">
        <v>0</v>
      </c>
      <c r="C4419" s="796" t="s">
        <v>1</v>
      </c>
      <c r="D4419" s="797"/>
      <c r="E4419" s="221" t="s">
        <v>24</v>
      </c>
      <c r="F4419" s="466" t="s">
        <v>96</v>
      </c>
      <c r="G4419" s="466" t="s">
        <v>97</v>
      </c>
      <c r="H4419" s="468" t="s">
        <v>36</v>
      </c>
      <c r="I4419" s="469"/>
      <c r="J4419" s="472" t="s">
        <v>7</v>
      </c>
      <c r="K4419" s="472"/>
      <c r="L4419" s="472"/>
      <c r="M4419" s="472"/>
      <c r="N4419" s="472"/>
      <c r="O4419" s="472"/>
      <c r="P4419" s="472" t="s">
        <v>2</v>
      </c>
      <c r="Q4419" s="472"/>
      <c r="R4419" s="472"/>
      <c r="S4419" s="472"/>
      <c r="T4419" s="472"/>
      <c r="U4419" s="472"/>
      <c r="V4419" s="473" t="s">
        <v>30</v>
      </c>
      <c r="W4419" s="474"/>
      <c r="X4419" s="473" t="s">
        <v>31</v>
      </c>
      <c r="Y4419" s="474"/>
      <c r="Z4419" s="477" t="s">
        <v>39</v>
      </c>
      <c r="AA4419" s="478"/>
      <c r="AB4419" s="481" t="s">
        <v>6</v>
      </c>
      <c r="AC4419" s="481"/>
      <c r="AD4419" s="481"/>
      <c r="AE4419" s="481"/>
      <c r="AF4419" s="481"/>
      <c r="AG4419" s="481"/>
      <c r="AH4419" s="472" t="s">
        <v>59</v>
      </c>
      <c r="AI4419" s="472"/>
      <c r="AJ4419" s="472"/>
      <c r="AK4419" s="472"/>
      <c r="AL4419" s="472"/>
      <c r="AM4419" s="472"/>
      <c r="AN4419" s="472" t="s">
        <v>60</v>
      </c>
      <c r="AO4419" s="472"/>
      <c r="AP4419" s="472"/>
      <c r="AQ4419" s="472"/>
      <c r="AR4419" s="472"/>
      <c r="AS4419" s="472"/>
      <c r="AT4419" s="472" t="s">
        <v>61</v>
      </c>
      <c r="AU4419" s="472"/>
      <c r="AV4419" s="472"/>
      <c r="AW4419" s="472"/>
      <c r="AX4419" s="472"/>
      <c r="AY4419" s="482"/>
      <c r="AZ4419" s="472" t="s">
        <v>4</v>
      </c>
      <c r="BA4419" s="472"/>
      <c r="BB4419" s="472"/>
      <c r="BC4419" s="472"/>
      <c r="BD4419" s="472"/>
      <c r="BE4419" s="472"/>
      <c r="BF4419" s="472" t="s">
        <v>62</v>
      </c>
      <c r="BG4419" s="472"/>
      <c r="BH4419" s="472"/>
      <c r="BI4419" s="472"/>
      <c r="BJ4419" s="472"/>
      <c r="BK4419" s="483"/>
      <c r="BL4419" s="484" t="s">
        <v>22</v>
      </c>
      <c r="BM4419" s="485"/>
      <c r="BN4419" s="486"/>
      <c r="BO4419" s="490" t="s">
        <v>76</v>
      </c>
      <c r="BP4419" s="490" t="s">
        <v>77</v>
      </c>
      <c r="BQ4419" s="62"/>
      <c r="BR4419" s="62"/>
      <c r="BS4419" s="786"/>
    </row>
    <row r="4420" spans="1:71" s="64" customFormat="1" ht="45" customHeight="1" x14ac:dyDescent="0.35">
      <c r="A4420" s="787"/>
      <c r="B4420" s="798"/>
      <c r="C4420" s="799"/>
      <c r="D4420" s="800"/>
      <c r="E4420" s="220" t="s">
        <v>98</v>
      </c>
      <c r="F4420" s="467"/>
      <c r="G4420" s="467"/>
      <c r="H4420" s="470"/>
      <c r="I4420" s="471"/>
      <c r="J4420" s="492" t="s">
        <v>15</v>
      </c>
      <c r="K4420" s="493"/>
      <c r="L4420" s="494" t="s">
        <v>16</v>
      </c>
      <c r="M4420" s="495"/>
      <c r="N4420" s="496" t="s">
        <v>17</v>
      </c>
      <c r="O4420" s="497" t="s">
        <v>8</v>
      </c>
      <c r="P4420" s="498" t="s">
        <v>103</v>
      </c>
      <c r="Q4420" s="499"/>
      <c r="R4420" s="500" t="s">
        <v>104</v>
      </c>
      <c r="S4420" s="501"/>
      <c r="T4420" s="502" t="s">
        <v>21</v>
      </c>
      <c r="U4420" s="503"/>
      <c r="V4420" s="475"/>
      <c r="W4420" s="476"/>
      <c r="X4420" s="475"/>
      <c r="Y4420" s="476"/>
      <c r="Z4420" s="479"/>
      <c r="AA4420" s="480"/>
      <c r="AB4420" s="504" t="s">
        <v>43</v>
      </c>
      <c r="AC4420" s="505"/>
      <c r="AD4420" s="506" t="s">
        <v>20</v>
      </c>
      <c r="AE4420" s="507" t="s">
        <v>3</v>
      </c>
      <c r="AF4420" s="508" t="s">
        <v>5</v>
      </c>
      <c r="AG4420" s="509"/>
      <c r="AH4420" s="492" t="s">
        <v>43</v>
      </c>
      <c r="AI4420" s="493"/>
      <c r="AJ4420" s="494" t="s">
        <v>20</v>
      </c>
      <c r="AK4420" s="495" t="s">
        <v>3</v>
      </c>
      <c r="AL4420" s="510" t="s">
        <v>5</v>
      </c>
      <c r="AM4420" s="511"/>
      <c r="AN4420" s="492" t="s">
        <v>43</v>
      </c>
      <c r="AO4420" s="493"/>
      <c r="AP4420" s="494" t="s">
        <v>20</v>
      </c>
      <c r="AQ4420" s="495" t="s">
        <v>3</v>
      </c>
      <c r="AR4420" s="510" t="s">
        <v>5</v>
      </c>
      <c r="AS4420" s="511"/>
      <c r="AT4420" s="465" t="s">
        <v>43</v>
      </c>
      <c r="AU4420" s="512"/>
      <c r="AV4420" s="513" t="s">
        <v>20</v>
      </c>
      <c r="AW4420" s="514" t="s">
        <v>3</v>
      </c>
      <c r="AX4420" s="510" t="s">
        <v>5</v>
      </c>
      <c r="AY4420" s="515"/>
      <c r="AZ4420" s="492" t="s">
        <v>43</v>
      </c>
      <c r="BA4420" s="493"/>
      <c r="BB4420" s="494" t="s">
        <v>20</v>
      </c>
      <c r="BC4420" s="495" t="s">
        <v>3</v>
      </c>
      <c r="BD4420" s="510" t="s">
        <v>5</v>
      </c>
      <c r="BE4420" s="511"/>
      <c r="BF4420" s="465" t="s">
        <v>43</v>
      </c>
      <c r="BG4420" s="512"/>
      <c r="BH4420" s="513" t="s">
        <v>20</v>
      </c>
      <c r="BI4420" s="514" t="s">
        <v>3</v>
      </c>
      <c r="BJ4420" s="510" t="s">
        <v>5</v>
      </c>
      <c r="BK4420" s="511"/>
      <c r="BL4420" s="487"/>
      <c r="BM4420" s="488"/>
      <c r="BN4420" s="489"/>
      <c r="BO4420" s="491"/>
      <c r="BP4420" s="491"/>
      <c r="BQ4420" s="63"/>
      <c r="BR4420" s="63"/>
      <c r="BS4420" s="787"/>
    </row>
    <row r="4421" spans="1:71" ht="23.85" customHeight="1" x14ac:dyDescent="0.35">
      <c r="A4421" s="788"/>
      <c r="B4421" s="458" t="str">
        <f>IF(ROSTER!B$8="","",ROSTER!B$8)</f>
        <v/>
      </c>
      <c r="C4421" s="416" t="str">
        <f>IF(ROSTER!C$8="","",ROSTER!C$8)</f>
        <v/>
      </c>
      <c r="D4421" s="417"/>
      <c r="E4421" s="418"/>
      <c r="F4421" s="420">
        <f>IF(E4421="y",1,IF(E4421="S",1,0))</f>
        <v>0</v>
      </c>
      <c r="G4421" s="422">
        <f>IF(E4421="S",1,0)</f>
        <v>0</v>
      </c>
      <c r="H4421" s="424"/>
      <c r="I4421" s="425"/>
      <c r="J4421" s="428"/>
      <c r="K4421" s="429"/>
      <c r="L4421" s="432"/>
      <c r="M4421" s="433"/>
      <c r="N4421" s="436">
        <f>L4421+J4421</f>
        <v>0</v>
      </c>
      <c r="O4421" s="437"/>
      <c r="P4421" s="428"/>
      <c r="Q4421" s="429"/>
      <c r="R4421" s="432"/>
      <c r="S4421" s="440"/>
      <c r="T4421" s="432"/>
      <c r="U4421" s="425"/>
      <c r="V4421" s="440"/>
      <c r="W4421" s="425"/>
      <c r="X4421" s="428"/>
      <c r="Y4421" s="425"/>
      <c r="Z4421" s="428"/>
      <c r="AA4421" s="425"/>
      <c r="AB4421" s="428"/>
      <c r="AC4421" s="429"/>
      <c r="AD4421" s="432"/>
      <c r="AE4421" s="433"/>
      <c r="AF4421" s="442">
        <f>IF(AB4421=0,0,(AD4421/AB4421)*100)</f>
        <v>0</v>
      </c>
      <c r="AG4421" s="443"/>
      <c r="AH4421" s="428"/>
      <c r="AI4421" s="429"/>
      <c r="AJ4421" s="432"/>
      <c r="AK4421" s="433"/>
      <c r="AL4421" s="446">
        <f>IF(AH4421=0,0,(AJ4421/AH4421)*100)</f>
        <v>0</v>
      </c>
      <c r="AM4421" s="447"/>
      <c r="AN4421" s="428"/>
      <c r="AO4421" s="429"/>
      <c r="AP4421" s="432"/>
      <c r="AQ4421" s="433"/>
      <c r="AR4421" s="446">
        <f>IF(AN4421=0,0,(AP4421/AN4421)*100)</f>
        <v>0</v>
      </c>
      <c r="AS4421" s="447"/>
      <c r="AT4421" s="450">
        <f>AB4421+AH4421+AN4421</f>
        <v>0</v>
      </c>
      <c r="AU4421" s="451"/>
      <c r="AV4421" s="454">
        <f>AD4421+AJ4421+AP4421</f>
        <v>0</v>
      </c>
      <c r="AW4421" s="455"/>
      <c r="AX4421" s="446">
        <f>IF(AT4421=0,0,(AV4421/AT4421)*100)</f>
        <v>0</v>
      </c>
      <c r="AY4421" s="447"/>
      <c r="AZ4421" s="428"/>
      <c r="BA4421" s="429"/>
      <c r="BB4421" s="432"/>
      <c r="BC4421" s="433"/>
      <c r="BD4421" s="446">
        <f>IF(AZ4421=0,0,(BB4421/AZ4421)*100)</f>
        <v>0</v>
      </c>
      <c r="BE4421" s="447"/>
      <c r="BF4421" s="450">
        <f>AT4421+AZ4421</f>
        <v>0</v>
      </c>
      <c r="BG4421" s="451"/>
      <c r="BH4421" s="454">
        <f>AV4421+BB4421</f>
        <v>0</v>
      </c>
      <c r="BI4421" s="455"/>
      <c r="BJ4421" s="446">
        <f>IF(BF4421=0,0,(BH4421/BF4421)*100)</f>
        <v>0</v>
      </c>
      <c r="BK4421" s="447"/>
      <c r="BL4421" s="406">
        <f>(AD4421*2)+(AJ4421*2)+(AP4421*3)+BB4421</f>
        <v>0</v>
      </c>
      <c r="BM4421" s="407"/>
      <c r="BN4421" s="408"/>
      <c r="BO4421" s="404" t="e">
        <f>(BL4421*BR$2468)+(N4421*BR$2469)+(X4421*BR$2470)+(R4421*BR$2471)+(V4421*BR$2472)+(Z4421*BR$2473)</f>
        <v>#REF!</v>
      </c>
      <c r="BP4421" s="404" t="e">
        <f>((AZ4421-BB4421)*BR$2475)+((AT4421-AV4421)*BR$2474)+(H4421*BR$2476)+(P4421*BR$2477)</f>
        <v>#REF!</v>
      </c>
      <c r="BQ4421" s="65" t="s">
        <v>65</v>
      </c>
      <c r="BR4421" s="66" t="e">
        <f>IF(#REF!="B",#REF!,IF(#REF!="C",#REF!,#REF!))</f>
        <v>#REF!</v>
      </c>
      <c r="BS4421" s="787"/>
    </row>
    <row r="4422" spans="1:71" ht="23.85" customHeight="1" x14ac:dyDescent="0.35">
      <c r="A4422" s="788"/>
      <c r="B4422" s="459"/>
      <c r="C4422" s="412" t="str">
        <f>IF(ROSTER!D$8="","",ROSTER!D$8)</f>
        <v/>
      </c>
      <c r="D4422" s="413"/>
      <c r="E4422" s="419"/>
      <c r="F4422" s="421"/>
      <c r="G4422" s="423"/>
      <c r="H4422" s="426"/>
      <c r="I4422" s="427"/>
      <c r="J4422" s="430"/>
      <c r="K4422" s="431"/>
      <c r="L4422" s="434"/>
      <c r="M4422" s="435"/>
      <c r="N4422" s="438" t="s">
        <v>14</v>
      </c>
      <c r="O4422" s="439"/>
      <c r="P4422" s="430"/>
      <c r="Q4422" s="431"/>
      <c r="R4422" s="434"/>
      <c r="S4422" s="441"/>
      <c r="T4422" s="434"/>
      <c r="U4422" s="427"/>
      <c r="V4422" s="441"/>
      <c r="W4422" s="427"/>
      <c r="X4422" s="430"/>
      <c r="Y4422" s="427"/>
      <c r="Z4422" s="430"/>
      <c r="AA4422" s="427"/>
      <c r="AB4422" s="430"/>
      <c r="AC4422" s="431"/>
      <c r="AD4422" s="434"/>
      <c r="AE4422" s="435"/>
      <c r="AF4422" s="444"/>
      <c r="AG4422" s="445"/>
      <c r="AH4422" s="430"/>
      <c r="AI4422" s="431"/>
      <c r="AJ4422" s="434"/>
      <c r="AK4422" s="435"/>
      <c r="AL4422" s="448"/>
      <c r="AM4422" s="449"/>
      <c r="AN4422" s="430"/>
      <c r="AO4422" s="431"/>
      <c r="AP4422" s="434"/>
      <c r="AQ4422" s="435"/>
      <c r="AR4422" s="448"/>
      <c r="AS4422" s="449"/>
      <c r="AT4422" s="452"/>
      <c r="AU4422" s="453"/>
      <c r="AV4422" s="456"/>
      <c r="AW4422" s="457"/>
      <c r="AX4422" s="448"/>
      <c r="AY4422" s="449"/>
      <c r="AZ4422" s="430"/>
      <c r="BA4422" s="431"/>
      <c r="BB4422" s="434"/>
      <c r="BC4422" s="435"/>
      <c r="BD4422" s="448"/>
      <c r="BE4422" s="449"/>
      <c r="BF4422" s="452"/>
      <c r="BG4422" s="453"/>
      <c r="BH4422" s="456"/>
      <c r="BI4422" s="457"/>
      <c r="BJ4422" s="448"/>
      <c r="BK4422" s="449"/>
      <c r="BL4422" s="409"/>
      <c r="BM4422" s="410"/>
      <c r="BN4422" s="411"/>
      <c r="BO4422" s="405"/>
      <c r="BP4422" s="405"/>
      <c r="BQ4422" s="65" t="s">
        <v>66</v>
      </c>
      <c r="BR4422" s="66" t="e">
        <f>IF(#REF!="B",#REF!,IF(#REF!="C",#REF!,#REF!))</f>
        <v>#REF!</v>
      </c>
      <c r="BS4422" s="787"/>
    </row>
    <row r="4423" spans="1:71" ht="21.75" customHeight="1" x14ac:dyDescent="0.35">
      <c r="A4423" s="779"/>
      <c r="B4423" s="458" t="str">
        <f>IF(ROSTER!B$10="","",ROSTER!B$10)</f>
        <v/>
      </c>
      <c r="C4423" s="416" t="str">
        <f>IF(ROSTER!C$10="","",ROSTER!C$10)</f>
        <v/>
      </c>
      <c r="D4423" s="417"/>
      <c r="E4423" s="418"/>
      <c r="F4423" s="420">
        <f>IF(E4423="y",1,IF(E4423="S",1,0))</f>
        <v>0</v>
      </c>
      <c r="G4423" s="422">
        <f>IF(E4423="S",1,0)</f>
        <v>0</v>
      </c>
      <c r="H4423" s="424"/>
      <c r="I4423" s="425"/>
      <c r="J4423" s="428"/>
      <c r="K4423" s="429"/>
      <c r="L4423" s="432"/>
      <c r="M4423" s="433"/>
      <c r="N4423" s="436">
        <f>L4423+J4423</f>
        <v>0</v>
      </c>
      <c r="O4423" s="437"/>
      <c r="P4423" s="428"/>
      <c r="Q4423" s="429"/>
      <c r="R4423" s="432"/>
      <c r="S4423" s="440"/>
      <c r="T4423" s="432"/>
      <c r="U4423" s="425"/>
      <c r="V4423" s="440"/>
      <c r="W4423" s="425"/>
      <c r="X4423" s="428"/>
      <c r="Y4423" s="425"/>
      <c r="Z4423" s="428"/>
      <c r="AA4423" s="425"/>
      <c r="AB4423" s="428"/>
      <c r="AC4423" s="429"/>
      <c r="AD4423" s="432"/>
      <c r="AE4423" s="433"/>
      <c r="AF4423" s="442">
        <f>IF(AB4423=0,0,(AD4423/AB4423)*100)</f>
        <v>0</v>
      </c>
      <c r="AG4423" s="443"/>
      <c r="AH4423" s="428"/>
      <c r="AI4423" s="429"/>
      <c r="AJ4423" s="432"/>
      <c r="AK4423" s="433"/>
      <c r="AL4423" s="446">
        <f>IF(AH4423=0,0,(AJ4423/AH4423)*100)</f>
        <v>0</v>
      </c>
      <c r="AM4423" s="447"/>
      <c r="AN4423" s="428"/>
      <c r="AO4423" s="429"/>
      <c r="AP4423" s="432"/>
      <c r="AQ4423" s="433"/>
      <c r="AR4423" s="446">
        <f>IF(AN4423=0,0,(AP4423/AN4423)*100)</f>
        <v>0</v>
      </c>
      <c r="AS4423" s="447"/>
      <c r="AT4423" s="450">
        <f>AB4423+AH4423+AN4423</f>
        <v>0</v>
      </c>
      <c r="AU4423" s="451"/>
      <c r="AV4423" s="454">
        <f>AD4423+AJ4423+AP4423</f>
        <v>0</v>
      </c>
      <c r="AW4423" s="455"/>
      <c r="AX4423" s="446">
        <f>IF(AT4423=0,0,(AV4423/AT4423)*100)</f>
        <v>0</v>
      </c>
      <c r="AY4423" s="447"/>
      <c r="AZ4423" s="428"/>
      <c r="BA4423" s="429"/>
      <c r="BB4423" s="432"/>
      <c r="BC4423" s="433"/>
      <c r="BD4423" s="446">
        <f>IF(AZ4423=0,0,(BB4423/AZ4423)*100)</f>
        <v>0</v>
      </c>
      <c r="BE4423" s="447"/>
      <c r="BF4423" s="450">
        <f>AT4423+AZ4423</f>
        <v>0</v>
      </c>
      <c r="BG4423" s="451"/>
      <c r="BH4423" s="454">
        <f>AV4423+BB4423</f>
        <v>0</v>
      </c>
      <c r="BI4423" s="455"/>
      <c r="BJ4423" s="446">
        <f>IF(BF4423=0,0,(BH4423/BF4423)*100)</f>
        <v>0</v>
      </c>
      <c r="BK4423" s="447"/>
      <c r="BL4423" s="406">
        <f>(AD4423*2)+(AJ4423*2)+(AP4423*3)+BB4423</f>
        <v>0</v>
      </c>
      <c r="BM4423" s="407"/>
      <c r="BN4423" s="408"/>
      <c r="BO4423" s="404" t="e">
        <f>(BL4423*BR$2468)+(N4423*BR$2469)+(X4423*BR$2470)+(R4423*BR$2471)+(V4423*BR$2472)+(Z4423*BR$2473)</f>
        <v>#REF!</v>
      </c>
      <c r="BP4423" s="404" t="e">
        <f>((AZ4423-BB4423)*BR$2475)+((AT4423-AV4423)*BR$2474)+(H4423*BR$2476)+(P4423*BR$2477)</f>
        <v>#REF!</v>
      </c>
      <c r="BQ4423" s="65" t="s">
        <v>67</v>
      </c>
      <c r="BR4423" s="66" t="e">
        <f>IF(#REF!="B",#REF!,IF(#REF!="C",#REF!,#REF!))</f>
        <v>#REF!</v>
      </c>
      <c r="BS4423" s="787"/>
    </row>
    <row r="4424" spans="1:71" ht="21.75" customHeight="1" x14ac:dyDescent="0.35">
      <c r="A4424" s="779"/>
      <c r="B4424" s="459"/>
      <c r="C4424" s="412" t="str">
        <f>IF(ROSTER!D$10="","",ROSTER!D$10)</f>
        <v/>
      </c>
      <c r="D4424" s="413"/>
      <c r="E4424" s="419"/>
      <c r="F4424" s="421"/>
      <c r="G4424" s="423"/>
      <c r="H4424" s="426"/>
      <c r="I4424" s="427"/>
      <c r="J4424" s="430"/>
      <c r="K4424" s="431"/>
      <c r="L4424" s="434"/>
      <c r="M4424" s="435"/>
      <c r="N4424" s="438" t="s">
        <v>14</v>
      </c>
      <c r="O4424" s="439"/>
      <c r="P4424" s="430"/>
      <c r="Q4424" s="431"/>
      <c r="R4424" s="434"/>
      <c r="S4424" s="441"/>
      <c r="T4424" s="434"/>
      <c r="U4424" s="427"/>
      <c r="V4424" s="441"/>
      <c r="W4424" s="427"/>
      <c r="X4424" s="430"/>
      <c r="Y4424" s="427"/>
      <c r="Z4424" s="430"/>
      <c r="AA4424" s="427"/>
      <c r="AB4424" s="430"/>
      <c r="AC4424" s="431"/>
      <c r="AD4424" s="434"/>
      <c r="AE4424" s="435"/>
      <c r="AF4424" s="444"/>
      <c r="AG4424" s="445"/>
      <c r="AH4424" s="430"/>
      <c r="AI4424" s="431"/>
      <c r="AJ4424" s="434"/>
      <c r="AK4424" s="435"/>
      <c r="AL4424" s="448"/>
      <c r="AM4424" s="449"/>
      <c r="AN4424" s="430"/>
      <c r="AO4424" s="431"/>
      <c r="AP4424" s="434"/>
      <c r="AQ4424" s="435"/>
      <c r="AR4424" s="448"/>
      <c r="AS4424" s="449"/>
      <c r="AT4424" s="452"/>
      <c r="AU4424" s="453"/>
      <c r="AV4424" s="456"/>
      <c r="AW4424" s="457"/>
      <c r="AX4424" s="448"/>
      <c r="AY4424" s="449"/>
      <c r="AZ4424" s="430"/>
      <c r="BA4424" s="431"/>
      <c r="BB4424" s="434"/>
      <c r="BC4424" s="435"/>
      <c r="BD4424" s="448"/>
      <c r="BE4424" s="449"/>
      <c r="BF4424" s="452"/>
      <c r="BG4424" s="453"/>
      <c r="BH4424" s="456"/>
      <c r="BI4424" s="457"/>
      <c r="BJ4424" s="448"/>
      <c r="BK4424" s="449"/>
      <c r="BL4424" s="409"/>
      <c r="BM4424" s="410"/>
      <c r="BN4424" s="411"/>
      <c r="BO4424" s="405"/>
      <c r="BP4424" s="405"/>
      <c r="BQ4424" s="65" t="s">
        <v>68</v>
      </c>
      <c r="BR4424" s="66" t="e">
        <f>IF(#REF!="B",#REF!,IF(#REF!="C",#REF!,#REF!))</f>
        <v>#REF!</v>
      </c>
      <c r="BS4424" s="787"/>
    </row>
    <row r="4425" spans="1:71" ht="21.75" customHeight="1" x14ac:dyDescent="0.35">
      <c r="A4425" s="779"/>
      <c r="B4425" s="414" t="str">
        <f>IF(ROSTER!B$12="","",ROSTER!B$12)</f>
        <v/>
      </c>
      <c r="C4425" s="416" t="str">
        <f>IF(ROSTER!C$12="","",ROSTER!C$12)</f>
        <v/>
      </c>
      <c r="D4425" s="417"/>
      <c r="E4425" s="418"/>
      <c r="F4425" s="420">
        <f>IF(E4425="y",1,IF(E4425="S",1,0))</f>
        <v>0</v>
      </c>
      <c r="G4425" s="422">
        <f>IF(E4425="S",1,0)</f>
        <v>0</v>
      </c>
      <c r="H4425" s="424"/>
      <c r="I4425" s="425"/>
      <c r="J4425" s="428"/>
      <c r="K4425" s="429"/>
      <c r="L4425" s="432"/>
      <c r="M4425" s="433"/>
      <c r="N4425" s="436">
        <f>L4425+J4425</f>
        <v>0</v>
      </c>
      <c r="O4425" s="437"/>
      <c r="P4425" s="428"/>
      <c r="Q4425" s="429"/>
      <c r="R4425" s="432"/>
      <c r="S4425" s="440"/>
      <c r="T4425" s="432"/>
      <c r="U4425" s="425"/>
      <c r="V4425" s="440"/>
      <c r="W4425" s="425"/>
      <c r="X4425" s="428"/>
      <c r="Y4425" s="425"/>
      <c r="Z4425" s="428"/>
      <c r="AA4425" s="425"/>
      <c r="AB4425" s="428"/>
      <c r="AC4425" s="429"/>
      <c r="AD4425" s="432"/>
      <c r="AE4425" s="433"/>
      <c r="AF4425" s="442">
        <f>IF(AB4425=0,0,(AD4425/AB4425)*100)</f>
        <v>0</v>
      </c>
      <c r="AG4425" s="443"/>
      <c r="AH4425" s="428"/>
      <c r="AI4425" s="429"/>
      <c r="AJ4425" s="432"/>
      <c r="AK4425" s="433"/>
      <c r="AL4425" s="446">
        <f>IF(AH4425=0,0,(AJ4425/AH4425)*100)</f>
        <v>0</v>
      </c>
      <c r="AM4425" s="447"/>
      <c r="AN4425" s="428"/>
      <c r="AO4425" s="429"/>
      <c r="AP4425" s="432"/>
      <c r="AQ4425" s="433"/>
      <c r="AR4425" s="446">
        <f>IF(AN4425=0,0,(AP4425/AN4425)*100)</f>
        <v>0</v>
      </c>
      <c r="AS4425" s="447"/>
      <c r="AT4425" s="450">
        <f>AB4425+AH4425+AN4425</f>
        <v>0</v>
      </c>
      <c r="AU4425" s="451"/>
      <c r="AV4425" s="454">
        <f>AD4425+AJ4425+AP4425</f>
        <v>0</v>
      </c>
      <c r="AW4425" s="455"/>
      <c r="AX4425" s="446">
        <f>IF(AT4425=0,0,(AV4425/AT4425)*100)</f>
        <v>0</v>
      </c>
      <c r="AY4425" s="447"/>
      <c r="AZ4425" s="428"/>
      <c r="BA4425" s="429"/>
      <c r="BB4425" s="432"/>
      <c r="BC4425" s="433"/>
      <c r="BD4425" s="446">
        <f>IF(AZ4425=0,0,(BB4425/AZ4425)*100)</f>
        <v>0</v>
      </c>
      <c r="BE4425" s="447"/>
      <c r="BF4425" s="450">
        <f>AT4425+AZ4425</f>
        <v>0</v>
      </c>
      <c r="BG4425" s="451"/>
      <c r="BH4425" s="454">
        <f>AV4425+BB4425</f>
        <v>0</v>
      </c>
      <c r="BI4425" s="455"/>
      <c r="BJ4425" s="446">
        <f>IF(BF4425=0,0,(BH4425/BF4425)*100)</f>
        <v>0</v>
      </c>
      <c r="BK4425" s="447"/>
      <c r="BL4425" s="406">
        <f>(AD4425*2)+(AJ4425*2)+(AP4425*3)+BB4425</f>
        <v>0</v>
      </c>
      <c r="BM4425" s="407"/>
      <c r="BN4425" s="408"/>
      <c r="BO4425" s="404" t="e">
        <f>(BL4425*BR$2468)+(N4425*BR$2469)+(X4425*BR$2470)+(R4425*BR$2471)+(V4425*BR$2472)+(Z4425*BR$2473)</f>
        <v>#REF!</v>
      </c>
      <c r="BP4425" s="404" t="e">
        <f>((AZ4425-BB4425)*BR$2475)+((AT4425-AV4425)*BR$2474)+(H4425*BR$2476)+(P4425*BR$2477)</f>
        <v>#REF!</v>
      </c>
      <c r="BQ4425" s="65" t="s">
        <v>69</v>
      </c>
      <c r="BR4425" s="66" t="e">
        <f>IF(#REF!="B",#REF!,IF(#REF!="C",#REF!,#REF!))</f>
        <v>#REF!</v>
      </c>
      <c r="BS4425" s="787"/>
    </row>
    <row r="4426" spans="1:71" ht="21.75" customHeight="1" x14ac:dyDescent="0.35">
      <c r="A4426" s="779"/>
      <c r="B4426" s="415"/>
      <c r="C4426" s="412" t="str">
        <f>IF(ROSTER!D$12="","",ROSTER!D$12)</f>
        <v/>
      </c>
      <c r="D4426" s="413"/>
      <c r="E4426" s="419"/>
      <c r="F4426" s="421"/>
      <c r="G4426" s="423"/>
      <c r="H4426" s="426"/>
      <c r="I4426" s="427"/>
      <c r="J4426" s="430"/>
      <c r="K4426" s="431"/>
      <c r="L4426" s="434"/>
      <c r="M4426" s="435"/>
      <c r="N4426" s="438" t="s">
        <v>14</v>
      </c>
      <c r="O4426" s="439"/>
      <c r="P4426" s="430"/>
      <c r="Q4426" s="431"/>
      <c r="R4426" s="434"/>
      <c r="S4426" s="441"/>
      <c r="T4426" s="434"/>
      <c r="U4426" s="427"/>
      <c r="V4426" s="441"/>
      <c r="W4426" s="427"/>
      <c r="X4426" s="430"/>
      <c r="Y4426" s="427"/>
      <c r="Z4426" s="430"/>
      <c r="AA4426" s="427"/>
      <c r="AB4426" s="430"/>
      <c r="AC4426" s="431"/>
      <c r="AD4426" s="434"/>
      <c r="AE4426" s="435"/>
      <c r="AF4426" s="444"/>
      <c r="AG4426" s="445"/>
      <c r="AH4426" s="430"/>
      <c r="AI4426" s="431"/>
      <c r="AJ4426" s="434"/>
      <c r="AK4426" s="435"/>
      <c r="AL4426" s="448"/>
      <c r="AM4426" s="449"/>
      <c r="AN4426" s="430"/>
      <c r="AO4426" s="431"/>
      <c r="AP4426" s="434"/>
      <c r="AQ4426" s="435"/>
      <c r="AR4426" s="448"/>
      <c r="AS4426" s="449"/>
      <c r="AT4426" s="452"/>
      <c r="AU4426" s="453"/>
      <c r="AV4426" s="456"/>
      <c r="AW4426" s="457"/>
      <c r="AX4426" s="448"/>
      <c r="AY4426" s="449"/>
      <c r="AZ4426" s="430"/>
      <c r="BA4426" s="431"/>
      <c r="BB4426" s="434"/>
      <c r="BC4426" s="435"/>
      <c r="BD4426" s="448"/>
      <c r="BE4426" s="449"/>
      <c r="BF4426" s="452"/>
      <c r="BG4426" s="453"/>
      <c r="BH4426" s="456"/>
      <c r="BI4426" s="457"/>
      <c r="BJ4426" s="448"/>
      <c r="BK4426" s="449"/>
      <c r="BL4426" s="409"/>
      <c r="BM4426" s="410"/>
      <c r="BN4426" s="411"/>
      <c r="BO4426" s="405"/>
      <c r="BP4426" s="405"/>
      <c r="BQ4426" s="65" t="s">
        <v>70</v>
      </c>
      <c r="BR4426" s="66" t="e">
        <f>IF(#REF!="B",#REF!,IF(#REF!="C",#REF!,#REF!))</f>
        <v>#REF!</v>
      </c>
      <c r="BS4426" s="787"/>
    </row>
    <row r="4427" spans="1:71" ht="21.75" customHeight="1" x14ac:dyDescent="0.35">
      <c r="A4427" s="779"/>
      <c r="B4427" s="414" t="str">
        <f>IF(ROSTER!B$14="","",ROSTER!B$14)</f>
        <v/>
      </c>
      <c r="C4427" s="416" t="str">
        <f>IF(ROSTER!C$14="","",ROSTER!C$14)</f>
        <v/>
      </c>
      <c r="D4427" s="417"/>
      <c r="E4427" s="418"/>
      <c r="F4427" s="420">
        <f>IF(E4427="y",1,IF(E4427="S",1,0))</f>
        <v>0</v>
      </c>
      <c r="G4427" s="422">
        <f>IF(E4427="S",1,0)</f>
        <v>0</v>
      </c>
      <c r="H4427" s="424"/>
      <c r="I4427" s="425"/>
      <c r="J4427" s="428"/>
      <c r="K4427" s="429"/>
      <c r="L4427" s="432"/>
      <c r="M4427" s="433"/>
      <c r="N4427" s="436">
        <f>L4427+J4427</f>
        <v>0</v>
      </c>
      <c r="O4427" s="437"/>
      <c r="P4427" s="428"/>
      <c r="Q4427" s="429"/>
      <c r="R4427" s="432"/>
      <c r="S4427" s="440"/>
      <c r="T4427" s="432"/>
      <c r="U4427" s="425"/>
      <c r="V4427" s="440"/>
      <c r="W4427" s="425"/>
      <c r="X4427" s="428"/>
      <c r="Y4427" s="425"/>
      <c r="Z4427" s="428"/>
      <c r="AA4427" s="425"/>
      <c r="AB4427" s="428"/>
      <c r="AC4427" s="429"/>
      <c r="AD4427" s="432"/>
      <c r="AE4427" s="433"/>
      <c r="AF4427" s="442">
        <f>IF(AB4427=0,0,(AD4427/AB4427)*100)</f>
        <v>0</v>
      </c>
      <c r="AG4427" s="443"/>
      <c r="AH4427" s="428"/>
      <c r="AI4427" s="429"/>
      <c r="AJ4427" s="432"/>
      <c r="AK4427" s="433"/>
      <c r="AL4427" s="446">
        <f>IF(AH4427=0,0,(AJ4427/AH4427)*100)</f>
        <v>0</v>
      </c>
      <c r="AM4427" s="447"/>
      <c r="AN4427" s="428"/>
      <c r="AO4427" s="429"/>
      <c r="AP4427" s="432"/>
      <c r="AQ4427" s="433"/>
      <c r="AR4427" s="446">
        <f>IF(AN4427=0,0,(AP4427/AN4427)*100)</f>
        <v>0</v>
      </c>
      <c r="AS4427" s="447"/>
      <c r="AT4427" s="450">
        <f>AB4427+AH4427+AN4427</f>
        <v>0</v>
      </c>
      <c r="AU4427" s="451"/>
      <c r="AV4427" s="454">
        <f>AD4427+AJ4427+AP4427</f>
        <v>0</v>
      </c>
      <c r="AW4427" s="455"/>
      <c r="AX4427" s="446">
        <f>IF(AT4427=0,0,(AV4427/AT4427)*100)</f>
        <v>0</v>
      </c>
      <c r="AY4427" s="447"/>
      <c r="AZ4427" s="428"/>
      <c r="BA4427" s="429"/>
      <c r="BB4427" s="432"/>
      <c r="BC4427" s="433"/>
      <c r="BD4427" s="446">
        <f>IF(AZ4427=0,0,(BB4427/AZ4427)*100)</f>
        <v>0</v>
      </c>
      <c r="BE4427" s="447"/>
      <c r="BF4427" s="450">
        <f>AT4427+AZ4427</f>
        <v>0</v>
      </c>
      <c r="BG4427" s="451"/>
      <c r="BH4427" s="454">
        <f>AV4427+BB4427</f>
        <v>0</v>
      </c>
      <c r="BI4427" s="455"/>
      <c r="BJ4427" s="446">
        <f>IF(BF4427=0,0,(BH4427/BF4427)*100)</f>
        <v>0</v>
      </c>
      <c r="BK4427" s="447"/>
      <c r="BL4427" s="406">
        <f>(AD4427*2)+(AJ4427*2)+(AP4427*3)+BB4427</f>
        <v>0</v>
      </c>
      <c r="BM4427" s="407"/>
      <c r="BN4427" s="408"/>
      <c r="BO4427" s="404" t="e">
        <f>(BL4427*BR$2468)+(N4427*BR$2469)+(X4427*BR$2470)+(R4427*BR$2471)+(V4427*BR$2472)+(Z4427*BR$2473)</f>
        <v>#REF!</v>
      </c>
      <c r="BP4427" s="404" t="e">
        <f>((AZ4427-BB4427)*BR$2475)+((AT4427-AV4427)*BR$2474)+(H4427*BR$2476)+(P4427*BR$2477)</f>
        <v>#REF!</v>
      </c>
      <c r="BQ4427" s="65" t="s">
        <v>71</v>
      </c>
      <c r="BR4427" s="66" t="e">
        <f>IF(#REF!="B",#REF!,IF(#REF!="C",#REF!,#REF!))</f>
        <v>#REF!</v>
      </c>
      <c r="BS4427" s="787"/>
    </row>
    <row r="4428" spans="1:71" ht="21.75" customHeight="1" x14ac:dyDescent="0.35">
      <c r="A4428" s="779"/>
      <c r="B4428" s="415"/>
      <c r="C4428" s="412" t="str">
        <f>IF(ROSTER!D$14="","",ROSTER!D$14)</f>
        <v/>
      </c>
      <c r="D4428" s="413"/>
      <c r="E4428" s="419"/>
      <c r="F4428" s="421"/>
      <c r="G4428" s="423"/>
      <c r="H4428" s="426"/>
      <c r="I4428" s="427"/>
      <c r="J4428" s="430"/>
      <c r="K4428" s="431"/>
      <c r="L4428" s="434"/>
      <c r="M4428" s="435"/>
      <c r="N4428" s="438" t="s">
        <v>14</v>
      </c>
      <c r="O4428" s="439"/>
      <c r="P4428" s="430"/>
      <c r="Q4428" s="431"/>
      <c r="R4428" s="434"/>
      <c r="S4428" s="441"/>
      <c r="T4428" s="434"/>
      <c r="U4428" s="427"/>
      <c r="V4428" s="441"/>
      <c r="W4428" s="427"/>
      <c r="X4428" s="430"/>
      <c r="Y4428" s="427"/>
      <c r="Z4428" s="430"/>
      <c r="AA4428" s="427"/>
      <c r="AB4428" s="430"/>
      <c r="AC4428" s="431"/>
      <c r="AD4428" s="434"/>
      <c r="AE4428" s="435"/>
      <c r="AF4428" s="444"/>
      <c r="AG4428" s="445"/>
      <c r="AH4428" s="430"/>
      <c r="AI4428" s="431"/>
      <c r="AJ4428" s="434"/>
      <c r="AK4428" s="435"/>
      <c r="AL4428" s="448"/>
      <c r="AM4428" s="449"/>
      <c r="AN4428" s="430"/>
      <c r="AO4428" s="431"/>
      <c r="AP4428" s="434"/>
      <c r="AQ4428" s="435"/>
      <c r="AR4428" s="448"/>
      <c r="AS4428" s="449"/>
      <c r="AT4428" s="452"/>
      <c r="AU4428" s="453"/>
      <c r="AV4428" s="456"/>
      <c r="AW4428" s="457"/>
      <c r="AX4428" s="448"/>
      <c r="AY4428" s="449"/>
      <c r="AZ4428" s="430"/>
      <c r="BA4428" s="431"/>
      <c r="BB4428" s="434"/>
      <c r="BC4428" s="435"/>
      <c r="BD4428" s="448"/>
      <c r="BE4428" s="449"/>
      <c r="BF4428" s="452"/>
      <c r="BG4428" s="453"/>
      <c r="BH4428" s="456"/>
      <c r="BI4428" s="457"/>
      <c r="BJ4428" s="448"/>
      <c r="BK4428" s="449"/>
      <c r="BL4428" s="409"/>
      <c r="BM4428" s="410"/>
      <c r="BN4428" s="411"/>
      <c r="BO4428" s="405"/>
      <c r="BP4428" s="405"/>
      <c r="BQ4428" s="65" t="s">
        <v>72</v>
      </c>
      <c r="BR4428" s="66" t="e">
        <f>IF(#REF!="B",#REF!,IF(#REF!="C",#REF!,#REF!))</f>
        <v>#REF!</v>
      </c>
      <c r="BS4428" s="787"/>
    </row>
    <row r="4429" spans="1:71" ht="21.75" customHeight="1" x14ac:dyDescent="0.35">
      <c r="A4429" s="779"/>
      <c r="B4429" s="414" t="str">
        <f>IF(ROSTER!B$16="","",ROSTER!B$16)</f>
        <v/>
      </c>
      <c r="C4429" s="416" t="str">
        <f>IF(ROSTER!C$16="","",ROSTER!C$16)</f>
        <v/>
      </c>
      <c r="D4429" s="417"/>
      <c r="E4429" s="418"/>
      <c r="F4429" s="420">
        <f>IF(E4429="y",1,IF(E4429="S",1,0))</f>
        <v>0</v>
      </c>
      <c r="G4429" s="422">
        <f>IF(E4429="S",1,0)</f>
        <v>0</v>
      </c>
      <c r="H4429" s="424"/>
      <c r="I4429" s="425"/>
      <c r="J4429" s="428"/>
      <c r="K4429" s="429"/>
      <c r="L4429" s="432"/>
      <c r="M4429" s="433"/>
      <c r="N4429" s="436">
        <f>L4429+J4429</f>
        <v>0</v>
      </c>
      <c r="O4429" s="437"/>
      <c r="P4429" s="428"/>
      <c r="Q4429" s="429"/>
      <c r="R4429" s="432"/>
      <c r="S4429" s="440"/>
      <c r="T4429" s="432"/>
      <c r="U4429" s="425"/>
      <c r="V4429" s="440"/>
      <c r="W4429" s="425"/>
      <c r="X4429" s="428"/>
      <c r="Y4429" s="425"/>
      <c r="Z4429" s="428"/>
      <c r="AA4429" s="425"/>
      <c r="AB4429" s="428"/>
      <c r="AC4429" s="429"/>
      <c r="AD4429" s="432"/>
      <c r="AE4429" s="433"/>
      <c r="AF4429" s="442">
        <f>IF(AB4429=0,0,(AD4429/AB4429)*100)</f>
        <v>0</v>
      </c>
      <c r="AG4429" s="443"/>
      <c r="AH4429" s="428"/>
      <c r="AI4429" s="429"/>
      <c r="AJ4429" s="432"/>
      <c r="AK4429" s="433"/>
      <c r="AL4429" s="446">
        <f>IF(AH4429=0,0,(AJ4429/AH4429)*100)</f>
        <v>0</v>
      </c>
      <c r="AM4429" s="447"/>
      <c r="AN4429" s="428"/>
      <c r="AO4429" s="429"/>
      <c r="AP4429" s="432"/>
      <c r="AQ4429" s="433"/>
      <c r="AR4429" s="446">
        <f>IF(AN4429=0,0,(AP4429/AN4429)*100)</f>
        <v>0</v>
      </c>
      <c r="AS4429" s="447"/>
      <c r="AT4429" s="450">
        <f>AB4429+AH4429+AN4429</f>
        <v>0</v>
      </c>
      <c r="AU4429" s="451"/>
      <c r="AV4429" s="454">
        <f>AD4429+AJ4429+AP4429</f>
        <v>0</v>
      </c>
      <c r="AW4429" s="455"/>
      <c r="AX4429" s="446">
        <f>IF(AT4429=0,0,(AV4429/AT4429)*100)</f>
        <v>0</v>
      </c>
      <c r="AY4429" s="447"/>
      <c r="AZ4429" s="428"/>
      <c r="BA4429" s="429"/>
      <c r="BB4429" s="432"/>
      <c r="BC4429" s="433"/>
      <c r="BD4429" s="446">
        <f>IF(AZ4429=0,0,(BB4429/AZ4429)*100)</f>
        <v>0</v>
      </c>
      <c r="BE4429" s="447"/>
      <c r="BF4429" s="450">
        <f>AT4429+AZ4429</f>
        <v>0</v>
      </c>
      <c r="BG4429" s="451"/>
      <c r="BH4429" s="454">
        <f>AV4429+BB4429</f>
        <v>0</v>
      </c>
      <c r="BI4429" s="455"/>
      <c r="BJ4429" s="446">
        <f>IF(BF4429=0,0,(BH4429/BF4429)*100)</f>
        <v>0</v>
      </c>
      <c r="BK4429" s="447"/>
      <c r="BL4429" s="406">
        <f>(AD4429*2)+(AJ4429*2)+(AP4429*3)+BB4429</f>
        <v>0</v>
      </c>
      <c r="BM4429" s="407"/>
      <c r="BN4429" s="408"/>
      <c r="BO4429" s="404" t="e">
        <f>(BL4429*BR$2468)+(N4429*BR$2469)+(X4429*BR$2470)+(R4429*BR$2471)+(V4429*BR$2472)+(Z4429*BR$2473)</f>
        <v>#REF!</v>
      </c>
      <c r="BP4429" s="404" t="e">
        <f>((AZ4429-BB4429)*BR$2475)+((AT4429-AV4429)*BR$2474)+(H4429*BR$2476)+(P4429*BR$2477)</f>
        <v>#REF!</v>
      </c>
      <c r="BQ4429" s="65" t="s">
        <v>73</v>
      </c>
      <c r="BR4429" s="66" t="e">
        <f>IF(#REF!="B",#REF!,IF(#REF!="C",#REF!,#REF!))</f>
        <v>#REF!</v>
      </c>
      <c r="BS4429" s="787"/>
    </row>
    <row r="4430" spans="1:71" ht="21.75" customHeight="1" x14ac:dyDescent="0.35">
      <c r="A4430" s="779"/>
      <c r="B4430" s="415"/>
      <c r="C4430" s="412" t="str">
        <f>IF(ROSTER!D$16="","",ROSTER!D$16)</f>
        <v/>
      </c>
      <c r="D4430" s="413"/>
      <c r="E4430" s="419"/>
      <c r="F4430" s="421"/>
      <c r="G4430" s="423"/>
      <c r="H4430" s="426"/>
      <c r="I4430" s="427"/>
      <c r="J4430" s="430"/>
      <c r="K4430" s="431"/>
      <c r="L4430" s="434"/>
      <c r="M4430" s="435"/>
      <c r="N4430" s="438" t="s">
        <v>14</v>
      </c>
      <c r="O4430" s="439"/>
      <c r="P4430" s="430"/>
      <c r="Q4430" s="431"/>
      <c r="R4430" s="434"/>
      <c r="S4430" s="441"/>
      <c r="T4430" s="434"/>
      <c r="U4430" s="427"/>
      <c r="V4430" s="441"/>
      <c r="W4430" s="427"/>
      <c r="X4430" s="430"/>
      <c r="Y4430" s="427"/>
      <c r="Z4430" s="430"/>
      <c r="AA4430" s="427"/>
      <c r="AB4430" s="430"/>
      <c r="AC4430" s="431"/>
      <c r="AD4430" s="434"/>
      <c r="AE4430" s="435"/>
      <c r="AF4430" s="444"/>
      <c r="AG4430" s="445"/>
      <c r="AH4430" s="430"/>
      <c r="AI4430" s="431"/>
      <c r="AJ4430" s="434"/>
      <c r="AK4430" s="435"/>
      <c r="AL4430" s="448"/>
      <c r="AM4430" s="449"/>
      <c r="AN4430" s="430"/>
      <c r="AO4430" s="431"/>
      <c r="AP4430" s="434"/>
      <c r="AQ4430" s="435"/>
      <c r="AR4430" s="448"/>
      <c r="AS4430" s="449"/>
      <c r="AT4430" s="452"/>
      <c r="AU4430" s="453"/>
      <c r="AV4430" s="456"/>
      <c r="AW4430" s="457"/>
      <c r="AX4430" s="448"/>
      <c r="AY4430" s="449"/>
      <c r="AZ4430" s="430"/>
      <c r="BA4430" s="431"/>
      <c r="BB4430" s="434"/>
      <c r="BC4430" s="435"/>
      <c r="BD4430" s="448"/>
      <c r="BE4430" s="449"/>
      <c r="BF4430" s="452"/>
      <c r="BG4430" s="453"/>
      <c r="BH4430" s="456"/>
      <c r="BI4430" s="457"/>
      <c r="BJ4430" s="448"/>
      <c r="BK4430" s="449"/>
      <c r="BL4430" s="409"/>
      <c r="BM4430" s="410"/>
      <c r="BN4430" s="411"/>
      <c r="BO4430" s="405"/>
      <c r="BP4430" s="405"/>
      <c r="BQ4430" s="65" t="s">
        <v>74</v>
      </c>
      <c r="BR4430" s="66" t="e">
        <f>IF(#REF!="B",#REF!,IF(#REF!="C",#REF!,#REF!))</f>
        <v>#REF!</v>
      </c>
      <c r="BS4430" s="787"/>
    </row>
    <row r="4431" spans="1:71" ht="21.75" customHeight="1" x14ac:dyDescent="0.25">
      <c r="A4431" s="779"/>
      <c r="B4431" s="414" t="str">
        <f>IF(ROSTER!B$18="","",ROSTER!B$18)</f>
        <v/>
      </c>
      <c r="C4431" s="416" t="str">
        <f>IF(ROSTER!C$18="","",ROSTER!C$18)</f>
        <v/>
      </c>
      <c r="D4431" s="417"/>
      <c r="E4431" s="418"/>
      <c r="F4431" s="420">
        <f>IF(E4431="y",1,IF(E4431="S",1,0))</f>
        <v>0</v>
      </c>
      <c r="G4431" s="422">
        <f>IF(E4431="S",1,0)</f>
        <v>0</v>
      </c>
      <c r="H4431" s="424"/>
      <c r="I4431" s="425"/>
      <c r="J4431" s="428"/>
      <c r="K4431" s="429"/>
      <c r="L4431" s="432"/>
      <c r="M4431" s="433"/>
      <c r="N4431" s="436">
        <f>L4431+J4431</f>
        <v>0</v>
      </c>
      <c r="O4431" s="437"/>
      <c r="P4431" s="428"/>
      <c r="Q4431" s="429"/>
      <c r="R4431" s="432"/>
      <c r="S4431" s="440"/>
      <c r="T4431" s="432"/>
      <c r="U4431" s="425"/>
      <c r="V4431" s="440"/>
      <c r="W4431" s="425"/>
      <c r="X4431" s="428"/>
      <c r="Y4431" s="425"/>
      <c r="Z4431" s="428"/>
      <c r="AA4431" s="425"/>
      <c r="AB4431" s="428"/>
      <c r="AC4431" s="429"/>
      <c r="AD4431" s="432"/>
      <c r="AE4431" s="433"/>
      <c r="AF4431" s="442">
        <f>IF(AB4431=0,0,(AD4431/AB4431)*100)</f>
        <v>0</v>
      </c>
      <c r="AG4431" s="443"/>
      <c r="AH4431" s="428"/>
      <c r="AI4431" s="429"/>
      <c r="AJ4431" s="432"/>
      <c r="AK4431" s="433"/>
      <c r="AL4431" s="446">
        <f>IF(AH4431=0,0,(AJ4431/AH4431)*100)</f>
        <v>0</v>
      </c>
      <c r="AM4431" s="447"/>
      <c r="AN4431" s="428"/>
      <c r="AO4431" s="429"/>
      <c r="AP4431" s="432"/>
      <c r="AQ4431" s="433"/>
      <c r="AR4431" s="446">
        <f>IF(AN4431=0,0,(AP4431/AN4431)*100)</f>
        <v>0</v>
      </c>
      <c r="AS4431" s="447"/>
      <c r="AT4431" s="450">
        <f>AB4431+AH4431+AN4431</f>
        <v>0</v>
      </c>
      <c r="AU4431" s="451"/>
      <c r="AV4431" s="454">
        <f>AD4431+AJ4431+AP4431</f>
        <v>0</v>
      </c>
      <c r="AW4431" s="455"/>
      <c r="AX4431" s="446">
        <f>IF(AT4431=0,0,(AV4431/AT4431)*100)</f>
        <v>0</v>
      </c>
      <c r="AY4431" s="447"/>
      <c r="AZ4431" s="428"/>
      <c r="BA4431" s="429"/>
      <c r="BB4431" s="432"/>
      <c r="BC4431" s="433"/>
      <c r="BD4431" s="446">
        <f>IF(AZ4431=0,0,(BB4431/AZ4431)*100)</f>
        <v>0</v>
      </c>
      <c r="BE4431" s="447"/>
      <c r="BF4431" s="450">
        <f>AT4431+AZ4431</f>
        <v>0</v>
      </c>
      <c r="BG4431" s="451"/>
      <c r="BH4431" s="454">
        <f>AV4431+BB4431</f>
        <v>0</v>
      </c>
      <c r="BI4431" s="455"/>
      <c r="BJ4431" s="446">
        <f>IF(BF4431=0,0,(BH4431/BF4431)*100)</f>
        <v>0</v>
      </c>
      <c r="BK4431" s="447"/>
      <c r="BL4431" s="406">
        <f>(AD4431*2)+(AJ4431*2)+(AP4431*3)+BB4431</f>
        <v>0</v>
      </c>
      <c r="BM4431" s="407"/>
      <c r="BN4431" s="408"/>
      <c r="BO4431" s="404" t="e">
        <f>(BL4431*BR$2468)+(N4431*BR$2469)+(X4431*BR$2470)+(R4431*BR$2471)+(V4431*BR$2472)+(Z4431*BR$2473)</f>
        <v>#REF!</v>
      </c>
      <c r="BP4431" s="404" t="e">
        <f>((AZ4431-BB4431)*BR$2475)+((AT4431-AV4431)*BR$2474)+(H4431*BR$2476)+(P4431*BR$2477)</f>
        <v>#REF!</v>
      </c>
      <c r="BQ4431" s="53"/>
      <c r="BR4431" s="53"/>
      <c r="BS4431" s="787"/>
    </row>
    <row r="4432" spans="1:71" ht="21.75" customHeight="1" x14ac:dyDescent="0.25">
      <c r="A4432" s="779"/>
      <c r="B4432" s="415"/>
      <c r="C4432" s="412" t="str">
        <f>IF(ROSTER!D$18="","",ROSTER!D$18)</f>
        <v/>
      </c>
      <c r="D4432" s="413"/>
      <c r="E4432" s="419"/>
      <c r="F4432" s="421"/>
      <c r="G4432" s="423"/>
      <c r="H4432" s="426"/>
      <c r="I4432" s="427"/>
      <c r="J4432" s="430"/>
      <c r="K4432" s="431"/>
      <c r="L4432" s="434"/>
      <c r="M4432" s="435"/>
      <c r="N4432" s="438"/>
      <c r="O4432" s="439"/>
      <c r="P4432" s="430"/>
      <c r="Q4432" s="431"/>
      <c r="R4432" s="434"/>
      <c r="S4432" s="441"/>
      <c r="T4432" s="434"/>
      <c r="U4432" s="427"/>
      <c r="V4432" s="441"/>
      <c r="W4432" s="427"/>
      <c r="X4432" s="430"/>
      <c r="Y4432" s="427"/>
      <c r="Z4432" s="430"/>
      <c r="AA4432" s="427"/>
      <c r="AB4432" s="430"/>
      <c r="AC4432" s="431"/>
      <c r="AD4432" s="434"/>
      <c r="AE4432" s="435"/>
      <c r="AF4432" s="444"/>
      <c r="AG4432" s="445"/>
      <c r="AH4432" s="430"/>
      <c r="AI4432" s="431"/>
      <c r="AJ4432" s="434"/>
      <c r="AK4432" s="435"/>
      <c r="AL4432" s="448"/>
      <c r="AM4432" s="449"/>
      <c r="AN4432" s="430"/>
      <c r="AO4432" s="431"/>
      <c r="AP4432" s="434"/>
      <c r="AQ4432" s="435"/>
      <c r="AR4432" s="448"/>
      <c r="AS4432" s="449"/>
      <c r="AT4432" s="452"/>
      <c r="AU4432" s="453"/>
      <c r="AV4432" s="456"/>
      <c r="AW4432" s="457"/>
      <c r="AX4432" s="448"/>
      <c r="AY4432" s="449"/>
      <c r="AZ4432" s="430"/>
      <c r="BA4432" s="431"/>
      <c r="BB4432" s="434"/>
      <c r="BC4432" s="435"/>
      <c r="BD4432" s="448"/>
      <c r="BE4432" s="449"/>
      <c r="BF4432" s="452"/>
      <c r="BG4432" s="453"/>
      <c r="BH4432" s="456"/>
      <c r="BI4432" s="457"/>
      <c r="BJ4432" s="448"/>
      <c r="BK4432" s="449"/>
      <c r="BL4432" s="409"/>
      <c r="BM4432" s="410"/>
      <c r="BN4432" s="411"/>
      <c r="BO4432" s="405"/>
      <c r="BP4432" s="405"/>
      <c r="BQ4432" s="53"/>
      <c r="BR4432" s="53"/>
      <c r="BS4432" s="779"/>
    </row>
    <row r="4433" spans="1:71" ht="21.75" customHeight="1" x14ac:dyDescent="0.25">
      <c r="A4433" s="779"/>
      <c r="B4433" s="414" t="str">
        <f>IF(ROSTER!B$20="","",ROSTER!B$20)</f>
        <v/>
      </c>
      <c r="C4433" s="416" t="str">
        <f>IF(ROSTER!C$20="","",ROSTER!C$20)</f>
        <v/>
      </c>
      <c r="D4433" s="417"/>
      <c r="E4433" s="418"/>
      <c r="F4433" s="420">
        <f>IF(E4433="y",1,IF(E4433="S",1,0))</f>
        <v>0</v>
      </c>
      <c r="G4433" s="422">
        <f>IF(E4433="S",1,0)</f>
        <v>0</v>
      </c>
      <c r="H4433" s="424"/>
      <c r="I4433" s="425"/>
      <c r="J4433" s="428"/>
      <c r="K4433" s="429"/>
      <c r="L4433" s="432"/>
      <c r="M4433" s="433"/>
      <c r="N4433" s="436">
        <f>L4433+J4433</f>
        <v>0</v>
      </c>
      <c r="O4433" s="437"/>
      <c r="P4433" s="428"/>
      <c r="Q4433" s="429"/>
      <c r="R4433" s="432"/>
      <c r="S4433" s="440"/>
      <c r="T4433" s="432"/>
      <c r="U4433" s="425"/>
      <c r="V4433" s="440"/>
      <c r="W4433" s="425"/>
      <c r="X4433" s="428"/>
      <c r="Y4433" s="425"/>
      <c r="Z4433" s="428"/>
      <c r="AA4433" s="425"/>
      <c r="AB4433" s="428"/>
      <c r="AC4433" s="429"/>
      <c r="AD4433" s="432"/>
      <c r="AE4433" s="433"/>
      <c r="AF4433" s="442">
        <f>IF(AB4433=0,0,(AD4433/AB4433)*100)</f>
        <v>0</v>
      </c>
      <c r="AG4433" s="443"/>
      <c r="AH4433" s="428"/>
      <c r="AI4433" s="429"/>
      <c r="AJ4433" s="432"/>
      <c r="AK4433" s="433"/>
      <c r="AL4433" s="446">
        <f>IF(AH4433=0,0,(AJ4433/AH4433)*100)</f>
        <v>0</v>
      </c>
      <c r="AM4433" s="447"/>
      <c r="AN4433" s="428"/>
      <c r="AO4433" s="429"/>
      <c r="AP4433" s="432"/>
      <c r="AQ4433" s="433"/>
      <c r="AR4433" s="446">
        <f>IF(AN4433=0,0,(AP4433/AN4433)*100)</f>
        <v>0</v>
      </c>
      <c r="AS4433" s="447"/>
      <c r="AT4433" s="450">
        <f>AB4433+AH4433+AN4433</f>
        <v>0</v>
      </c>
      <c r="AU4433" s="451"/>
      <c r="AV4433" s="454">
        <f>AD4433+AJ4433+AP4433</f>
        <v>0</v>
      </c>
      <c r="AW4433" s="455"/>
      <c r="AX4433" s="446">
        <f>IF(AT4433=0,0,(AV4433/AT4433)*100)</f>
        <v>0</v>
      </c>
      <c r="AY4433" s="447"/>
      <c r="AZ4433" s="428"/>
      <c r="BA4433" s="429"/>
      <c r="BB4433" s="432"/>
      <c r="BC4433" s="433"/>
      <c r="BD4433" s="446">
        <f>IF(AZ4433=0,0,(BB4433/AZ4433)*100)</f>
        <v>0</v>
      </c>
      <c r="BE4433" s="447"/>
      <c r="BF4433" s="450">
        <f>AT4433+AZ4433</f>
        <v>0</v>
      </c>
      <c r="BG4433" s="451"/>
      <c r="BH4433" s="454">
        <f>AV4433+BB4433</f>
        <v>0</v>
      </c>
      <c r="BI4433" s="455"/>
      <c r="BJ4433" s="446">
        <f>IF(BF4433=0,0,(BH4433/BF4433)*100)</f>
        <v>0</v>
      </c>
      <c r="BK4433" s="447"/>
      <c r="BL4433" s="406">
        <f>(AD4433*2)+(AJ4433*2)+(AP4433*3)+BB4433</f>
        <v>0</v>
      </c>
      <c r="BM4433" s="407"/>
      <c r="BN4433" s="408"/>
      <c r="BO4433" s="404" t="e">
        <f>(BL4433*BR$2468)+(N4433*BR$2469)+(X4433*BR$2470)+(R4433*BR$2471)+(V4433*BR$2472)+(Z4433*BR$2473)</f>
        <v>#REF!</v>
      </c>
      <c r="BP4433" s="404" t="e">
        <f>((AZ4433-BB4433)*BR$2475)+((AT4433-AV4433)*BR$2474)+(H4433*BR$2476)+(P4433*BR$2477)</f>
        <v>#REF!</v>
      </c>
      <c r="BQ4433" s="53"/>
      <c r="BR4433" s="53"/>
      <c r="BS4433" s="779"/>
    </row>
    <row r="4434" spans="1:71" ht="21.75" customHeight="1" x14ac:dyDescent="0.25">
      <c r="A4434" s="779"/>
      <c r="B4434" s="415"/>
      <c r="C4434" s="412" t="str">
        <f>IF(ROSTER!D$20="","",ROSTER!D$20)</f>
        <v/>
      </c>
      <c r="D4434" s="413"/>
      <c r="E4434" s="419"/>
      <c r="F4434" s="421"/>
      <c r="G4434" s="423"/>
      <c r="H4434" s="426"/>
      <c r="I4434" s="427"/>
      <c r="J4434" s="430"/>
      <c r="K4434" s="431"/>
      <c r="L4434" s="434"/>
      <c r="M4434" s="435"/>
      <c r="N4434" s="438" t="s">
        <v>14</v>
      </c>
      <c r="O4434" s="439"/>
      <c r="P4434" s="430"/>
      <c r="Q4434" s="431"/>
      <c r="R4434" s="434"/>
      <c r="S4434" s="441"/>
      <c r="T4434" s="434"/>
      <c r="U4434" s="427"/>
      <c r="V4434" s="441"/>
      <c r="W4434" s="427"/>
      <c r="X4434" s="430"/>
      <c r="Y4434" s="427"/>
      <c r="Z4434" s="430"/>
      <c r="AA4434" s="427"/>
      <c r="AB4434" s="430"/>
      <c r="AC4434" s="431"/>
      <c r="AD4434" s="434"/>
      <c r="AE4434" s="435"/>
      <c r="AF4434" s="444"/>
      <c r="AG4434" s="445"/>
      <c r="AH4434" s="430"/>
      <c r="AI4434" s="431"/>
      <c r="AJ4434" s="434"/>
      <c r="AK4434" s="435"/>
      <c r="AL4434" s="448"/>
      <c r="AM4434" s="449"/>
      <c r="AN4434" s="430"/>
      <c r="AO4434" s="431"/>
      <c r="AP4434" s="434"/>
      <c r="AQ4434" s="435"/>
      <c r="AR4434" s="448"/>
      <c r="AS4434" s="449"/>
      <c r="AT4434" s="452"/>
      <c r="AU4434" s="453"/>
      <c r="AV4434" s="456"/>
      <c r="AW4434" s="457"/>
      <c r="AX4434" s="448"/>
      <c r="AY4434" s="449"/>
      <c r="AZ4434" s="430"/>
      <c r="BA4434" s="431"/>
      <c r="BB4434" s="434"/>
      <c r="BC4434" s="435"/>
      <c r="BD4434" s="448"/>
      <c r="BE4434" s="449"/>
      <c r="BF4434" s="452"/>
      <c r="BG4434" s="453"/>
      <c r="BH4434" s="456"/>
      <c r="BI4434" s="457"/>
      <c r="BJ4434" s="448"/>
      <c r="BK4434" s="449"/>
      <c r="BL4434" s="409"/>
      <c r="BM4434" s="410"/>
      <c r="BN4434" s="411"/>
      <c r="BO4434" s="405"/>
      <c r="BP4434" s="405"/>
      <c r="BQ4434" s="53"/>
      <c r="BR4434" s="53"/>
      <c r="BS4434" s="779"/>
    </row>
    <row r="4435" spans="1:71" ht="21.75" customHeight="1" x14ac:dyDescent="0.25">
      <c r="A4435" s="779"/>
      <c r="B4435" s="414" t="str">
        <f>IF(ROSTER!B$22="","",ROSTER!B$22)</f>
        <v/>
      </c>
      <c r="C4435" s="416" t="str">
        <f>IF(ROSTER!C$22="","",ROSTER!C$22)</f>
        <v/>
      </c>
      <c r="D4435" s="417"/>
      <c r="E4435" s="418"/>
      <c r="F4435" s="420">
        <f>IF(E4435="y",1,IF(E4435="S",1,0))</f>
        <v>0</v>
      </c>
      <c r="G4435" s="422">
        <f>IF(E4435="S",1,0)</f>
        <v>0</v>
      </c>
      <c r="H4435" s="424"/>
      <c r="I4435" s="425"/>
      <c r="J4435" s="428"/>
      <c r="K4435" s="429"/>
      <c r="L4435" s="432"/>
      <c r="M4435" s="433"/>
      <c r="N4435" s="436">
        <f>L4435+J4435</f>
        <v>0</v>
      </c>
      <c r="O4435" s="437"/>
      <c r="P4435" s="428"/>
      <c r="Q4435" s="429"/>
      <c r="R4435" s="432"/>
      <c r="S4435" s="440"/>
      <c r="T4435" s="432"/>
      <c r="U4435" s="425"/>
      <c r="V4435" s="440"/>
      <c r="W4435" s="425"/>
      <c r="X4435" s="428"/>
      <c r="Y4435" s="425"/>
      <c r="Z4435" s="428"/>
      <c r="AA4435" s="425"/>
      <c r="AB4435" s="428"/>
      <c r="AC4435" s="429"/>
      <c r="AD4435" s="432"/>
      <c r="AE4435" s="433"/>
      <c r="AF4435" s="442">
        <f>IF(AB4435=0,0,(AD4435/AB4435)*100)</f>
        <v>0</v>
      </c>
      <c r="AG4435" s="443"/>
      <c r="AH4435" s="428"/>
      <c r="AI4435" s="429"/>
      <c r="AJ4435" s="432"/>
      <c r="AK4435" s="433"/>
      <c r="AL4435" s="446">
        <f>IF(AH4435=0,0,(AJ4435/AH4435)*100)</f>
        <v>0</v>
      </c>
      <c r="AM4435" s="447"/>
      <c r="AN4435" s="428"/>
      <c r="AO4435" s="429"/>
      <c r="AP4435" s="432"/>
      <c r="AQ4435" s="433"/>
      <c r="AR4435" s="446">
        <f>IF(AN4435=0,0,(AP4435/AN4435)*100)</f>
        <v>0</v>
      </c>
      <c r="AS4435" s="447"/>
      <c r="AT4435" s="450">
        <f>AB4435+AH4435+AN4435</f>
        <v>0</v>
      </c>
      <c r="AU4435" s="451"/>
      <c r="AV4435" s="454">
        <f>AD4435+AJ4435+AP4435</f>
        <v>0</v>
      </c>
      <c r="AW4435" s="455"/>
      <c r="AX4435" s="446">
        <f>IF(AT4435=0,0,(AV4435/AT4435)*100)</f>
        <v>0</v>
      </c>
      <c r="AY4435" s="447"/>
      <c r="AZ4435" s="428"/>
      <c r="BA4435" s="429"/>
      <c r="BB4435" s="432"/>
      <c r="BC4435" s="433"/>
      <c r="BD4435" s="446">
        <f>IF(AZ4435=0,0,(BB4435/AZ4435)*100)</f>
        <v>0</v>
      </c>
      <c r="BE4435" s="447"/>
      <c r="BF4435" s="450">
        <f>AT4435+AZ4435</f>
        <v>0</v>
      </c>
      <c r="BG4435" s="451"/>
      <c r="BH4435" s="454">
        <f>AV4435+BB4435</f>
        <v>0</v>
      </c>
      <c r="BI4435" s="455"/>
      <c r="BJ4435" s="446">
        <f>IF(BF4435=0,0,(BH4435/BF4435)*100)</f>
        <v>0</v>
      </c>
      <c r="BK4435" s="447"/>
      <c r="BL4435" s="406">
        <f>(AD4435*2)+(AJ4435*2)+(AP4435*3)+BB4435</f>
        <v>0</v>
      </c>
      <c r="BM4435" s="407"/>
      <c r="BN4435" s="408"/>
      <c r="BO4435" s="404" t="e">
        <f>(BL4435*BR$2468)+(N4435*BR$2469)+(X4435*BR$2470)+(R4435*BR$2471)+(V4435*BR$2472)+(Z4435*BR$2473)</f>
        <v>#REF!</v>
      </c>
      <c r="BP4435" s="404" t="e">
        <f>((AZ4435-BB4435)*BR$2475)+((AT4435-AV4435)*BR$2474)+(H4435*BR$2476)+(P4435*BR$2477)</f>
        <v>#REF!</v>
      </c>
      <c r="BQ4435" s="53"/>
      <c r="BR4435" s="53"/>
      <c r="BS4435" s="779"/>
    </row>
    <row r="4436" spans="1:71" ht="21.75" customHeight="1" x14ac:dyDescent="0.25">
      <c r="A4436" s="779"/>
      <c r="B4436" s="415"/>
      <c r="C4436" s="412" t="str">
        <f>IF(ROSTER!D$22="","",ROSTER!D$22)</f>
        <v/>
      </c>
      <c r="D4436" s="413"/>
      <c r="E4436" s="419"/>
      <c r="F4436" s="421"/>
      <c r="G4436" s="423"/>
      <c r="H4436" s="426"/>
      <c r="I4436" s="427"/>
      <c r="J4436" s="430"/>
      <c r="K4436" s="431"/>
      <c r="L4436" s="434"/>
      <c r="M4436" s="435"/>
      <c r="N4436" s="438" t="s">
        <v>14</v>
      </c>
      <c r="O4436" s="439"/>
      <c r="P4436" s="430"/>
      <c r="Q4436" s="431"/>
      <c r="R4436" s="434"/>
      <c r="S4436" s="441"/>
      <c r="T4436" s="434"/>
      <c r="U4436" s="427"/>
      <c r="V4436" s="441"/>
      <c r="W4436" s="427"/>
      <c r="X4436" s="430"/>
      <c r="Y4436" s="427"/>
      <c r="Z4436" s="430"/>
      <c r="AA4436" s="427"/>
      <c r="AB4436" s="430"/>
      <c r="AC4436" s="431"/>
      <c r="AD4436" s="434"/>
      <c r="AE4436" s="435"/>
      <c r="AF4436" s="444"/>
      <c r="AG4436" s="445"/>
      <c r="AH4436" s="430"/>
      <c r="AI4436" s="431"/>
      <c r="AJ4436" s="434"/>
      <c r="AK4436" s="435"/>
      <c r="AL4436" s="448"/>
      <c r="AM4436" s="449"/>
      <c r="AN4436" s="430"/>
      <c r="AO4436" s="431"/>
      <c r="AP4436" s="434"/>
      <c r="AQ4436" s="435"/>
      <c r="AR4436" s="448"/>
      <c r="AS4436" s="449"/>
      <c r="AT4436" s="452"/>
      <c r="AU4436" s="453"/>
      <c r="AV4436" s="456"/>
      <c r="AW4436" s="457"/>
      <c r="AX4436" s="448"/>
      <c r="AY4436" s="449"/>
      <c r="AZ4436" s="430"/>
      <c r="BA4436" s="431"/>
      <c r="BB4436" s="434"/>
      <c r="BC4436" s="435"/>
      <c r="BD4436" s="448"/>
      <c r="BE4436" s="449"/>
      <c r="BF4436" s="452"/>
      <c r="BG4436" s="453"/>
      <c r="BH4436" s="456"/>
      <c r="BI4436" s="457"/>
      <c r="BJ4436" s="448"/>
      <c r="BK4436" s="449"/>
      <c r="BL4436" s="409"/>
      <c r="BM4436" s="410"/>
      <c r="BN4436" s="411"/>
      <c r="BO4436" s="405"/>
      <c r="BP4436" s="405"/>
      <c r="BQ4436" s="53"/>
      <c r="BR4436" s="53"/>
      <c r="BS4436" s="779"/>
    </row>
    <row r="4437" spans="1:71" ht="21.75" customHeight="1" x14ac:dyDescent="0.25">
      <c r="A4437" s="779"/>
      <c r="B4437" s="414" t="str">
        <f>IF(ROSTER!B$24="","",ROSTER!B$24)</f>
        <v/>
      </c>
      <c r="C4437" s="416" t="str">
        <f>IF(ROSTER!C$24="","",ROSTER!C$24)</f>
        <v/>
      </c>
      <c r="D4437" s="417"/>
      <c r="E4437" s="418"/>
      <c r="F4437" s="420">
        <f>IF(E4437="y",1,IF(E4437="S",1,0))</f>
        <v>0</v>
      </c>
      <c r="G4437" s="422">
        <f>IF(E4437="S",1,0)</f>
        <v>0</v>
      </c>
      <c r="H4437" s="424"/>
      <c r="I4437" s="425"/>
      <c r="J4437" s="428"/>
      <c r="K4437" s="429"/>
      <c r="L4437" s="432"/>
      <c r="M4437" s="433"/>
      <c r="N4437" s="436">
        <f>L4437+J4437</f>
        <v>0</v>
      </c>
      <c r="O4437" s="437"/>
      <c r="P4437" s="428"/>
      <c r="Q4437" s="429"/>
      <c r="R4437" s="432"/>
      <c r="S4437" s="440"/>
      <c r="T4437" s="432"/>
      <c r="U4437" s="425"/>
      <c r="V4437" s="440"/>
      <c r="W4437" s="425"/>
      <c r="X4437" s="428"/>
      <c r="Y4437" s="425"/>
      <c r="Z4437" s="428"/>
      <c r="AA4437" s="425"/>
      <c r="AB4437" s="428"/>
      <c r="AC4437" s="429"/>
      <c r="AD4437" s="432"/>
      <c r="AE4437" s="433"/>
      <c r="AF4437" s="442">
        <f>IF(AB4437=0,0,(AD4437/AB4437)*100)</f>
        <v>0</v>
      </c>
      <c r="AG4437" s="443"/>
      <c r="AH4437" s="428"/>
      <c r="AI4437" s="429"/>
      <c r="AJ4437" s="432"/>
      <c r="AK4437" s="433"/>
      <c r="AL4437" s="446">
        <f>IF(AH4437=0,0,(AJ4437/AH4437)*100)</f>
        <v>0</v>
      </c>
      <c r="AM4437" s="447"/>
      <c r="AN4437" s="428"/>
      <c r="AO4437" s="429"/>
      <c r="AP4437" s="432"/>
      <c r="AQ4437" s="433"/>
      <c r="AR4437" s="446">
        <f>IF(AN4437=0,0,(AP4437/AN4437)*100)</f>
        <v>0</v>
      </c>
      <c r="AS4437" s="447"/>
      <c r="AT4437" s="450">
        <f>AB4437+AH4437+AN4437</f>
        <v>0</v>
      </c>
      <c r="AU4437" s="451"/>
      <c r="AV4437" s="454">
        <f>AD4437+AJ4437+AP4437</f>
        <v>0</v>
      </c>
      <c r="AW4437" s="455"/>
      <c r="AX4437" s="446">
        <f>IF(AT4437=0,0,(AV4437/AT4437)*100)</f>
        <v>0</v>
      </c>
      <c r="AY4437" s="447"/>
      <c r="AZ4437" s="428"/>
      <c r="BA4437" s="429"/>
      <c r="BB4437" s="432"/>
      <c r="BC4437" s="433"/>
      <c r="BD4437" s="446">
        <f>IF(AZ4437=0,0,(BB4437/AZ4437)*100)</f>
        <v>0</v>
      </c>
      <c r="BE4437" s="447"/>
      <c r="BF4437" s="450">
        <f>AT4437+AZ4437</f>
        <v>0</v>
      </c>
      <c r="BG4437" s="451"/>
      <c r="BH4437" s="454">
        <f>AV4437+BB4437</f>
        <v>0</v>
      </c>
      <c r="BI4437" s="455"/>
      <c r="BJ4437" s="446">
        <f>IF(BF4437=0,0,(BH4437/BF4437)*100)</f>
        <v>0</v>
      </c>
      <c r="BK4437" s="447"/>
      <c r="BL4437" s="406">
        <f>(AD4437*2)+(AJ4437*2)+(AP4437*3)+BB4437</f>
        <v>0</v>
      </c>
      <c r="BM4437" s="407"/>
      <c r="BN4437" s="408"/>
      <c r="BO4437" s="404" t="e">
        <f>(BL4437*BR$2468)+(N4437*BR$2469)+(X4437*BR$2470)+(R4437*BR$2471)+(V4437*BR$2472)+(Z4437*BR$2473)</f>
        <v>#REF!</v>
      </c>
      <c r="BP4437" s="404" t="e">
        <f>((AZ4437-BB4437)*BR$2475)+((AT4437-AV4437)*BR$2474)+(H4437*BR$2476)+(P4437*BR$2477)</f>
        <v>#REF!</v>
      </c>
      <c r="BQ4437" s="53"/>
      <c r="BR4437" s="53"/>
      <c r="BS4437" s="779"/>
    </row>
    <row r="4438" spans="1:71" ht="21.75" customHeight="1" x14ac:dyDescent="0.25">
      <c r="A4438" s="779"/>
      <c r="B4438" s="415"/>
      <c r="C4438" s="412" t="str">
        <f>IF(ROSTER!D$24="","",ROSTER!D$24)</f>
        <v/>
      </c>
      <c r="D4438" s="413"/>
      <c r="E4438" s="419"/>
      <c r="F4438" s="421"/>
      <c r="G4438" s="423"/>
      <c r="H4438" s="426"/>
      <c r="I4438" s="427"/>
      <c r="J4438" s="430"/>
      <c r="K4438" s="431"/>
      <c r="L4438" s="434"/>
      <c r="M4438" s="435"/>
      <c r="N4438" s="438" t="s">
        <v>14</v>
      </c>
      <c r="O4438" s="439"/>
      <c r="P4438" s="430"/>
      <c r="Q4438" s="431"/>
      <c r="R4438" s="434"/>
      <c r="S4438" s="441"/>
      <c r="T4438" s="434"/>
      <c r="U4438" s="427"/>
      <c r="V4438" s="441"/>
      <c r="W4438" s="427"/>
      <c r="X4438" s="430"/>
      <c r="Y4438" s="427"/>
      <c r="Z4438" s="430"/>
      <c r="AA4438" s="427"/>
      <c r="AB4438" s="430"/>
      <c r="AC4438" s="431"/>
      <c r="AD4438" s="434"/>
      <c r="AE4438" s="435"/>
      <c r="AF4438" s="444"/>
      <c r="AG4438" s="445"/>
      <c r="AH4438" s="430"/>
      <c r="AI4438" s="431"/>
      <c r="AJ4438" s="434"/>
      <c r="AK4438" s="435"/>
      <c r="AL4438" s="448"/>
      <c r="AM4438" s="449"/>
      <c r="AN4438" s="430"/>
      <c r="AO4438" s="431"/>
      <c r="AP4438" s="434"/>
      <c r="AQ4438" s="435"/>
      <c r="AR4438" s="448"/>
      <c r="AS4438" s="449"/>
      <c r="AT4438" s="452"/>
      <c r="AU4438" s="453"/>
      <c r="AV4438" s="456"/>
      <c r="AW4438" s="457"/>
      <c r="AX4438" s="448"/>
      <c r="AY4438" s="449"/>
      <c r="AZ4438" s="430"/>
      <c r="BA4438" s="431"/>
      <c r="BB4438" s="434"/>
      <c r="BC4438" s="435"/>
      <c r="BD4438" s="448"/>
      <c r="BE4438" s="449"/>
      <c r="BF4438" s="452"/>
      <c r="BG4438" s="453"/>
      <c r="BH4438" s="456"/>
      <c r="BI4438" s="457"/>
      <c r="BJ4438" s="448"/>
      <c r="BK4438" s="449"/>
      <c r="BL4438" s="409"/>
      <c r="BM4438" s="410"/>
      <c r="BN4438" s="411"/>
      <c r="BO4438" s="405"/>
      <c r="BP4438" s="405"/>
      <c r="BQ4438" s="53"/>
      <c r="BR4438" s="53"/>
      <c r="BS4438" s="779"/>
    </row>
    <row r="4439" spans="1:71" ht="21.75" customHeight="1" x14ac:dyDescent="0.25">
      <c r="A4439" s="779"/>
      <c r="B4439" s="414" t="str">
        <f>IF(ROSTER!B$26="","",ROSTER!B$26)</f>
        <v/>
      </c>
      <c r="C4439" s="416" t="str">
        <f>IF(ROSTER!C$26="","",ROSTER!C$26)</f>
        <v/>
      </c>
      <c r="D4439" s="417"/>
      <c r="E4439" s="418"/>
      <c r="F4439" s="420">
        <f>IF(E4439="y",1,IF(E4439="S",1,0))</f>
        <v>0</v>
      </c>
      <c r="G4439" s="422">
        <f>IF(E4439="S",1,0)</f>
        <v>0</v>
      </c>
      <c r="H4439" s="424"/>
      <c r="I4439" s="425"/>
      <c r="J4439" s="428"/>
      <c r="K4439" s="429"/>
      <c r="L4439" s="432"/>
      <c r="M4439" s="433"/>
      <c r="N4439" s="436">
        <f>L4439+J4439</f>
        <v>0</v>
      </c>
      <c r="O4439" s="437"/>
      <c r="P4439" s="428"/>
      <c r="Q4439" s="429"/>
      <c r="R4439" s="432"/>
      <c r="S4439" s="440"/>
      <c r="T4439" s="432"/>
      <c r="U4439" s="425"/>
      <c r="V4439" s="440"/>
      <c r="W4439" s="425"/>
      <c r="X4439" s="428"/>
      <c r="Y4439" s="425"/>
      <c r="Z4439" s="428"/>
      <c r="AA4439" s="425"/>
      <c r="AB4439" s="428"/>
      <c r="AC4439" s="429"/>
      <c r="AD4439" s="432"/>
      <c r="AE4439" s="433"/>
      <c r="AF4439" s="442">
        <f>IF(AB4439=0,0,(AD4439/AB4439)*100)</f>
        <v>0</v>
      </c>
      <c r="AG4439" s="443"/>
      <c r="AH4439" s="428"/>
      <c r="AI4439" s="429"/>
      <c r="AJ4439" s="432"/>
      <c r="AK4439" s="433"/>
      <c r="AL4439" s="446">
        <f>IF(AH4439=0,0,(AJ4439/AH4439)*100)</f>
        <v>0</v>
      </c>
      <c r="AM4439" s="447"/>
      <c r="AN4439" s="428"/>
      <c r="AO4439" s="429"/>
      <c r="AP4439" s="432"/>
      <c r="AQ4439" s="433"/>
      <c r="AR4439" s="446">
        <f>IF(AN4439=0,0,(AP4439/AN4439)*100)</f>
        <v>0</v>
      </c>
      <c r="AS4439" s="447"/>
      <c r="AT4439" s="450">
        <f>AB4439+AH4439+AN4439</f>
        <v>0</v>
      </c>
      <c r="AU4439" s="451"/>
      <c r="AV4439" s="454">
        <f>AD4439+AJ4439+AP4439</f>
        <v>0</v>
      </c>
      <c r="AW4439" s="455"/>
      <c r="AX4439" s="446">
        <f>IF(AT4439=0,0,(AV4439/AT4439)*100)</f>
        <v>0</v>
      </c>
      <c r="AY4439" s="447"/>
      <c r="AZ4439" s="428"/>
      <c r="BA4439" s="429"/>
      <c r="BB4439" s="432"/>
      <c r="BC4439" s="433"/>
      <c r="BD4439" s="446">
        <f>IF(AZ4439=0,0,(BB4439/AZ4439)*100)</f>
        <v>0</v>
      </c>
      <c r="BE4439" s="447"/>
      <c r="BF4439" s="450">
        <f>AT4439+AZ4439</f>
        <v>0</v>
      </c>
      <c r="BG4439" s="451"/>
      <c r="BH4439" s="454">
        <f>AV4439+BB4439</f>
        <v>0</v>
      </c>
      <c r="BI4439" s="455"/>
      <c r="BJ4439" s="446">
        <f>IF(BF4439=0,0,(BH4439/BF4439)*100)</f>
        <v>0</v>
      </c>
      <c r="BK4439" s="447"/>
      <c r="BL4439" s="406">
        <f>(AD4439*2)+(AJ4439*2)+(AP4439*3)+BB4439</f>
        <v>0</v>
      </c>
      <c r="BM4439" s="407"/>
      <c r="BN4439" s="408"/>
      <c r="BO4439" s="404" t="e">
        <f>(BL4439*BR$2468)+(N4439*BR$2469)+(X4439*BR$2470)+(R4439*BR$2471)+(V4439*BR$2472)+(Z4439*BR$2473)</f>
        <v>#REF!</v>
      </c>
      <c r="BP4439" s="404" t="e">
        <f>((AZ4439-BB4439)*BR$2475)+((AT4439-AV4439)*BR$2474)+(H4439*BR$2476)+(P4439*BR$2477)</f>
        <v>#REF!</v>
      </c>
      <c r="BQ4439" s="53"/>
      <c r="BR4439" s="53"/>
      <c r="BS4439" s="779"/>
    </row>
    <row r="4440" spans="1:71" ht="21.75" customHeight="1" x14ac:dyDescent="0.25">
      <c r="A4440" s="779"/>
      <c r="B4440" s="415"/>
      <c r="C4440" s="412" t="str">
        <f>IF(ROSTER!D$26="","",ROSTER!D$26)</f>
        <v/>
      </c>
      <c r="D4440" s="413"/>
      <c r="E4440" s="419"/>
      <c r="F4440" s="421"/>
      <c r="G4440" s="423"/>
      <c r="H4440" s="426"/>
      <c r="I4440" s="427"/>
      <c r="J4440" s="430"/>
      <c r="K4440" s="431"/>
      <c r="L4440" s="434"/>
      <c r="M4440" s="435"/>
      <c r="N4440" s="438" t="s">
        <v>14</v>
      </c>
      <c r="O4440" s="439"/>
      <c r="P4440" s="430"/>
      <c r="Q4440" s="431"/>
      <c r="R4440" s="434"/>
      <c r="S4440" s="441"/>
      <c r="T4440" s="434"/>
      <c r="U4440" s="427"/>
      <c r="V4440" s="441"/>
      <c r="W4440" s="427"/>
      <c r="X4440" s="430"/>
      <c r="Y4440" s="427"/>
      <c r="Z4440" s="430"/>
      <c r="AA4440" s="427"/>
      <c r="AB4440" s="430"/>
      <c r="AC4440" s="431"/>
      <c r="AD4440" s="434"/>
      <c r="AE4440" s="435"/>
      <c r="AF4440" s="444"/>
      <c r="AG4440" s="445"/>
      <c r="AH4440" s="430"/>
      <c r="AI4440" s="431"/>
      <c r="AJ4440" s="434"/>
      <c r="AK4440" s="435"/>
      <c r="AL4440" s="448"/>
      <c r="AM4440" s="449"/>
      <c r="AN4440" s="430"/>
      <c r="AO4440" s="431"/>
      <c r="AP4440" s="434"/>
      <c r="AQ4440" s="435"/>
      <c r="AR4440" s="448"/>
      <c r="AS4440" s="449"/>
      <c r="AT4440" s="452"/>
      <c r="AU4440" s="453"/>
      <c r="AV4440" s="456"/>
      <c r="AW4440" s="457"/>
      <c r="AX4440" s="448"/>
      <c r="AY4440" s="449"/>
      <c r="AZ4440" s="430"/>
      <c r="BA4440" s="431"/>
      <c r="BB4440" s="434"/>
      <c r="BC4440" s="435"/>
      <c r="BD4440" s="448"/>
      <c r="BE4440" s="449"/>
      <c r="BF4440" s="452"/>
      <c r="BG4440" s="453"/>
      <c r="BH4440" s="456"/>
      <c r="BI4440" s="457"/>
      <c r="BJ4440" s="448"/>
      <c r="BK4440" s="449"/>
      <c r="BL4440" s="409"/>
      <c r="BM4440" s="410"/>
      <c r="BN4440" s="411"/>
      <c r="BO4440" s="405"/>
      <c r="BP4440" s="405"/>
      <c r="BQ4440" s="53"/>
      <c r="BR4440" s="53"/>
      <c r="BS4440" s="779"/>
    </row>
    <row r="4441" spans="1:71" ht="21.75" customHeight="1" x14ac:dyDescent="0.25">
      <c r="A4441" s="779"/>
      <c r="B4441" s="414" t="str">
        <f>IF(ROSTER!B$28="","",ROSTER!B$28)</f>
        <v/>
      </c>
      <c r="C4441" s="416" t="str">
        <f>IF(ROSTER!C$28="","",ROSTER!C$28)</f>
        <v/>
      </c>
      <c r="D4441" s="417"/>
      <c r="E4441" s="418"/>
      <c r="F4441" s="420">
        <f>IF(E4441="y",1,IF(E4441="S",1,0))</f>
        <v>0</v>
      </c>
      <c r="G4441" s="422">
        <f>IF(E4441="S",1,0)</f>
        <v>0</v>
      </c>
      <c r="H4441" s="424"/>
      <c r="I4441" s="425"/>
      <c r="J4441" s="428"/>
      <c r="K4441" s="429"/>
      <c r="L4441" s="432"/>
      <c r="M4441" s="433"/>
      <c r="N4441" s="436">
        <f>L4441+J4441</f>
        <v>0</v>
      </c>
      <c r="O4441" s="437"/>
      <c r="P4441" s="428"/>
      <c r="Q4441" s="429"/>
      <c r="R4441" s="432"/>
      <c r="S4441" s="440"/>
      <c r="T4441" s="432"/>
      <c r="U4441" s="425"/>
      <c r="V4441" s="440"/>
      <c r="W4441" s="425"/>
      <c r="X4441" s="428"/>
      <c r="Y4441" s="425"/>
      <c r="Z4441" s="428"/>
      <c r="AA4441" s="425"/>
      <c r="AB4441" s="428"/>
      <c r="AC4441" s="429"/>
      <c r="AD4441" s="432"/>
      <c r="AE4441" s="433"/>
      <c r="AF4441" s="442">
        <f>IF(AB4441=0,0,(AD4441/AB4441)*100)</f>
        <v>0</v>
      </c>
      <c r="AG4441" s="443"/>
      <c r="AH4441" s="428"/>
      <c r="AI4441" s="429"/>
      <c r="AJ4441" s="432"/>
      <c r="AK4441" s="433"/>
      <c r="AL4441" s="446">
        <f>IF(AH4441=0,0,(AJ4441/AH4441)*100)</f>
        <v>0</v>
      </c>
      <c r="AM4441" s="447"/>
      <c r="AN4441" s="428"/>
      <c r="AO4441" s="429"/>
      <c r="AP4441" s="432"/>
      <c r="AQ4441" s="433"/>
      <c r="AR4441" s="446">
        <f>IF(AN4441=0,0,(AP4441/AN4441)*100)</f>
        <v>0</v>
      </c>
      <c r="AS4441" s="447"/>
      <c r="AT4441" s="450">
        <f>AB4441+AH4441+AN4441</f>
        <v>0</v>
      </c>
      <c r="AU4441" s="451"/>
      <c r="AV4441" s="454">
        <f>AD4441+AJ4441+AP4441</f>
        <v>0</v>
      </c>
      <c r="AW4441" s="455"/>
      <c r="AX4441" s="446">
        <f>IF(AT4441=0,0,(AV4441/AT4441)*100)</f>
        <v>0</v>
      </c>
      <c r="AY4441" s="447"/>
      <c r="AZ4441" s="428"/>
      <c r="BA4441" s="429"/>
      <c r="BB4441" s="432"/>
      <c r="BC4441" s="433"/>
      <c r="BD4441" s="446">
        <f>IF(AZ4441=0,0,(BB4441/AZ4441)*100)</f>
        <v>0</v>
      </c>
      <c r="BE4441" s="447"/>
      <c r="BF4441" s="450">
        <f>AT4441+AZ4441</f>
        <v>0</v>
      </c>
      <c r="BG4441" s="451"/>
      <c r="BH4441" s="454">
        <f>AV4441+BB4441</f>
        <v>0</v>
      </c>
      <c r="BI4441" s="455"/>
      <c r="BJ4441" s="446">
        <f>IF(BF4441=0,0,(BH4441/BF4441)*100)</f>
        <v>0</v>
      </c>
      <c r="BK4441" s="447"/>
      <c r="BL4441" s="406">
        <f>(AD4441*2)+(AJ4441*2)+(AP4441*3)+BB4441</f>
        <v>0</v>
      </c>
      <c r="BM4441" s="407"/>
      <c r="BN4441" s="408"/>
      <c r="BO4441" s="404" t="e">
        <f>(BL4441*BR$2468)+(N4441*BR$2469)+(X4441*BR$2470)+(R4441*BR$2471)+(V4441*BR$2472)+(Z4441*BR$2473)</f>
        <v>#REF!</v>
      </c>
      <c r="BP4441" s="404" t="e">
        <f>((AZ4441-BB4441)*BR$2475)+((AT4441-AV4441)*BR$2474)+(H4441*BR$2476)+(P4441*BR$2477)</f>
        <v>#REF!</v>
      </c>
      <c r="BQ4441" s="53"/>
      <c r="BR4441" s="53"/>
      <c r="BS4441" s="779"/>
    </row>
    <row r="4442" spans="1:71" ht="21.75" customHeight="1" x14ac:dyDescent="0.25">
      <c r="A4442" s="779"/>
      <c r="B4442" s="415"/>
      <c r="C4442" s="412" t="str">
        <f>IF(ROSTER!D$28="","",ROSTER!D$28)</f>
        <v/>
      </c>
      <c r="D4442" s="413"/>
      <c r="E4442" s="419"/>
      <c r="F4442" s="421"/>
      <c r="G4442" s="423"/>
      <c r="H4442" s="426"/>
      <c r="I4442" s="427"/>
      <c r="J4442" s="430"/>
      <c r="K4442" s="431"/>
      <c r="L4442" s="434"/>
      <c r="M4442" s="435"/>
      <c r="N4442" s="438" t="s">
        <v>14</v>
      </c>
      <c r="O4442" s="439"/>
      <c r="P4442" s="430"/>
      <c r="Q4442" s="431"/>
      <c r="R4442" s="434"/>
      <c r="S4442" s="441"/>
      <c r="T4442" s="434"/>
      <c r="U4442" s="427"/>
      <c r="V4442" s="441"/>
      <c r="W4442" s="427"/>
      <c r="X4442" s="430"/>
      <c r="Y4442" s="427"/>
      <c r="Z4442" s="430"/>
      <c r="AA4442" s="427"/>
      <c r="AB4442" s="430"/>
      <c r="AC4442" s="431"/>
      <c r="AD4442" s="434"/>
      <c r="AE4442" s="435"/>
      <c r="AF4442" s="444"/>
      <c r="AG4442" s="445"/>
      <c r="AH4442" s="430"/>
      <c r="AI4442" s="431"/>
      <c r="AJ4442" s="434"/>
      <c r="AK4442" s="435"/>
      <c r="AL4442" s="448"/>
      <c r="AM4442" s="449"/>
      <c r="AN4442" s="430"/>
      <c r="AO4442" s="431"/>
      <c r="AP4442" s="434"/>
      <c r="AQ4442" s="435"/>
      <c r="AR4442" s="448"/>
      <c r="AS4442" s="449"/>
      <c r="AT4442" s="452"/>
      <c r="AU4442" s="453"/>
      <c r="AV4442" s="456"/>
      <c r="AW4442" s="457"/>
      <c r="AX4442" s="448"/>
      <c r="AY4442" s="449"/>
      <c r="AZ4442" s="430"/>
      <c r="BA4442" s="431"/>
      <c r="BB4442" s="434"/>
      <c r="BC4442" s="435"/>
      <c r="BD4442" s="448"/>
      <c r="BE4442" s="449"/>
      <c r="BF4442" s="452"/>
      <c r="BG4442" s="453"/>
      <c r="BH4442" s="456"/>
      <c r="BI4442" s="457"/>
      <c r="BJ4442" s="448"/>
      <c r="BK4442" s="449"/>
      <c r="BL4442" s="409"/>
      <c r="BM4442" s="410"/>
      <c r="BN4442" s="411"/>
      <c r="BO4442" s="405"/>
      <c r="BP4442" s="405"/>
      <c r="BQ4442" s="53"/>
      <c r="BR4442" s="53"/>
      <c r="BS4442" s="779"/>
    </row>
    <row r="4443" spans="1:71" ht="21.75" customHeight="1" x14ac:dyDescent="0.25">
      <c r="A4443" s="779"/>
      <c r="B4443" s="414" t="str">
        <f>IF(ROSTER!B$30="","",ROSTER!B$30)</f>
        <v/>
      </c>
      <c r="C4443" s="416" t="str">
        <f>IF(ROSTER!C$30="","",ROSTER!C$30)</f>
        <v/>
      </c>
      <c r="D4443" s="417"/>
      <c r="E4443" s="418"/>
      <c r="F4443" s="420">
        <f>IF(E4443="y",1,IF(E4443="S",1,0))</f>
        <v>0</v>
      </c>
      <c r="G4443" s="422">
        <f>IF(E4443="S",1,0)</f>
        <v>0</v>
      </c>
      <c r="H4443" s="424"/>
      <c r="I4443" s="425"/>
      <c r="J4443" s="428"/>
      <c r="K4443" s="429"/>
      <c r="L4443" s="432"/>
      <c r="M4443" s="433"/>
      <c r="N4443" s="436">
        <f>L4443+J4443</f>
        <v>0</v>
      </c>
      <c r="O4443" s="437"/>
      <c r="P4443" s="428"/>
      <c r="Q4443" s="429"/>
      <c r="R4443" s="432"/>
      <c r="S4443" s="440"/>
      <c r="T4443" s="432"/>
      <c r="U4443" s="425"/>
      <c r="V4443" s="440"/>
      <c r="W4443" s="425"/>
      <c r="X4443" s="428"/>
      <c r="Y4443" s="425"/>
      <c r="Z4443" s="428"/>
      <c r="AA4443" s="425"/>
      <c r="AB4443" s="428"/>
      <c r="AC4443" s="429"/>
      <c r="AD4443" s="432"/>
      <c r="AE4443" s="433"/>
      <c r="AF4443" s="442">
        <f>IF(AB4443=0,0,(AD4443/AB4443)*100)</f>
        <v>0</v>
      </c>
      <c r="AG4443" s="443"/>
      <c r="AH4443" s="428"/>
      <c r="AI4443" s="429"/>
      <c r="AJ4443" s="432"/>
      <c r="AK4443" s="433"/>
      <c r="AL4443" s="446">
        <f>IF(AH4443=0,0,(AJ4443/AH4443)*100)</f>
        <v>0</v>
      </c>
      <c r="AM4443" s="447"/>
      <c r="AN4443" s="428"/>
      <c r="AO4443" s="429"/>
      <c r="AP4443" s="432"/>
      <c r="AQ4443" s="433"/>
      <c r="AR4443" s="446">
        <f>IF(AN4443=0,0,(AP4443/AN4443)*100)</f>
        <v>0</v>
      </c>
      <c r="AS4443" s="447"/>
      <c r="AT4443" s="450">
        <f>AB4443+AH4443+AN4443</f>
        <v>0</v>
      </c>
      <c r="AU4443" s="451"/>
      <c r="AV4443" s="454">
        <f>AD4443+AJ4443+AP4443</f>
        <v>0</v>
      </c>
      <c r="AW4443" s="455"/>
      <c r="AX4443" s="446">
        <f>IF(AT4443=0,0,(AV4443/AT4443)*100)</f>
        <v>0</v>
      </c>
      <c r="AY4443" s="447"/>
      <c r="AZ4443" s="428"/>
      <c r="BA4443" s="429"/>
      <c r="BB4443" s="432"/>
      <c r="BC4443" s="433"/>
      <c r="BD4443" s="446">
        <f>IF(AZ4443=0,0,(BB4443/AZ4443)*100)</f>
        <v>0</v>
      </c>
      <c r="BE4443" s="447"/>
      <c r="BF4443" s="450">
        <f>AT4443+AZ4443</f>
        <v>0</v>
      </c>
      <c r="BG4443" s="451"/>
      <c r="BH4443" s="454">
        <f>AV4443+BB4443</f>
        <v>0</v>
      </c>
      <c r="BI4443" s="455"/>
      <c r="BJ4443" s="446">
        <f>IF(BF4443=0,0,(BH4443/BF4443)*100)</f>
        <v>0</v>
      </c>
      <c r="BK4443" s="447"/>
      <c r="BL4443" s="406">
        <f>(AD4443*2)+(AJ4443*2)+(AP4443*3)+BB4443</f>
        <v>0</v>
      </c>
      <c r="BM4443" s="407"/>
      <c r="BN4443" s="408"/>
      <c r="BO4443" s="404" t="e">
        <f>(BL4443*BR$2468)+(N4443*BR$2469)+(X4443*BR$2470)+(R4443*BR$2471)+(V4443*BR$2472)+(Z4443*BR$2473)</f>
        <v>#REF!</v>
      </c>
      <c r="BP4443" s="404" t="e">
        <f>((AZ4443-BB4443)*BR$2475)+((AT4443-AV4443)*BR$2474)+(H4443*BR$2476)+(P4443*BR$2477)</f>
        <v>#REF!</v>
      </c>
      <c r="BQ4443" s="53"/>
      <c r="BR4443" s="53"/>
      <c r="BS4443" s="779"/>
    </row>
    <row r="4444" spans="1:71" ht="21.75" customHeight="1" x14ac:dyDescent="0.25">
      <c r="A4444" s="779"/>
      <c r="B4444" s="415"/>
      <c r="C4444" s="412" t="str">
        <f>IF(ROSTER!D$30="","",ROSTER!D$30)</f>
        <v/>
      </c>
      <c r="D4444" s="413"/>
      <c r="E4444" s="419"/>
      <c r="F4444" s="421"/>
      <c r="G4444" s="423"/>
      <c r="H4444" s="426"/>
      <c r="I4444" s="427"/>
      <c r="J4444" s="430"/>
      <c r="K4444" s="431"/>
      <c r="L4444" s="434"/>
      <c r="M4444" s="435"/>
      <c r="N4444" s="438" t="s">
        <v>14</v>
      </c>
      <c r="O4444" s="439"/>
      <c r="P4444" s="430"/>
      <c r="Q4444" s="431"/>
      <c r="R4444" s="434"/>
      <c r="S4444" s="441"/>
      <c r="T4444" s="434"/>
      <c r="U4444" s="427"/>
      <c r="V4444" s="441"/>
      <c r="W4444" s="427"/>
      <c r="X4444" s="430"/>
      <c r="Y4444" s="427"/>
      <c r="Z4444" s="430"/>
      <c r="AA4444" s="427"/>
      <c r="AB4444" s="430"/>
      <c r="AC4444" s="431"/>
      <c r="AD4444" s="434"/>
      <c r="AE4444" s="435"/>
      <c r="AF4444" s="444"/>
      <c r="AG4444" s="445"/>
      <c r="AH4444" s="430"/>
      <c r="AI4444" s="431"/>
      <c r="AJ4444" s="434"/>
      <c r="AK4444" s="435"/>
      <c r="AL4444" s="448"/>
      <c r="AM4444" s="449"/>
      <c r="AN4444" s="430"/>
      <c r="AO4444" s="431"/>
      <c r="AP4444" s="434"/>
      <c r="AQ4444" s="435"/>
      <c r="AR4444" s="448"/>
      <c r="AS4444" s="449"/>
      <c r="AT4444" s="452"/>
      <c r="AU4444" s="453"/>
      <c r="AV4444" s="456"/>
      <c r="AW4444" s="457"/>
      <c r="AX4444" s="448"/>
      <c r="AY4444" s="449"/>
      <c r="AZ4444" s="430"/>
      <c r="BA4444" s="431"/>
      <c r="BB4444" s="434"/>
      <c r="BC4444" s="435"/>
      <c r="BD4444" s="448"/>
      <c r="BE4444" s="449"/>
      <c r="BF4444" s="452"/>
      <c r="BG4444" s="453"/>
      <c r="BH4444" s="456"/>
      <c r="BI4444" s="457"/>
      <c r="BJ4444" s="448"/>
      <c r="BK4444" s="449"/>
      <c r="BL4444" s="409"/>
      <c r="BM4444" s="410"/>
      <c r="BN4444" s="411"/>
      <c r="BO4444" s="405"/>
      <c r="BP4444" s="405"/>
      <c r="BQ4444" s="53"/>
      <c r="BR4444" s="53"/>
      <c r="BS4444" s="779"/>
    </row>
    <row r="4445" spans="1:71" ht="21.75" customHeight="1" x14ac:dyDescent="0.25">
      <c r="A4445" s="779"/>
      <c r="B4445" s="414" t="str">
        <f>IF(ROSTER!B$32="","",ROSTER!B$32)</f>
        <v/>
      </c>
      <c r="C4445" s="416" t="str">
        <f>IF(ROSTER!C$32="","",ROSTER!C$32)</f>
        <v/>
      </c>
      <c r="D4445" s="417"/>
      <c r="E4445" s="418"/>
      <c r="F4445" s="420">
        <f>IF(E4445="y",1,IF(E4445="S",1,0))</f>
        <v>0</v>
      </c>
      <c r="G4445" s="422">
        <f>IF(E4445="S",1,0)</f>
        <v>0</v>
      </c>
      <c r="H4445" s="424"/>
      <c r="I4445" s="425"/>
      <c r="J4445" s="428"/>
      <c r="K4445" s="429"/>
      <c r="L4445" s="432"/>
      <c r="M4445" s="433"/>
      <c r="N4445" s="436">
        <f>L4445+J4445</f>
        <v>0</v>
      </c>
      <c r="O4445" s="437"/>
      <c r="P4445" s="428"/>
      <c r="Q4445" s="429"/>
      <c r="R4445" s="432"/>
      <c r="S4445" s="440"/>
      <c r="T4445" s="432"/>
      <c r="U4445" s="425"/>
      <c r="V4445" s="440"/>
      <c r="W4445" s="425"/>
      <c r="X4445" s="428"/>
      <c r="Y4445" s="425"/>
      <c r="Z4445" s="428"/>
      <c r="AA4445" s="425"/>
      <c r="AB4445" s="428"/>
      <c r="AC4445" s="429"/>
      <c r="AD4445" s="432"/>
      <c r="AE4445" s="433"/>
      <c r="AF4445" s="442">
        <f>IF(AB4445=0,0,(AD4445/AB4445)*100)</f>
        <v>0</v>
      </c>
      <c r="AG4445" s="443"/>
      <c r="AH4445" s="428"/>
      <c r="AI4445" s="429"/>
      <c r="AJ4445" s="432"/>
      <c r="AK4445" s="433"/>
      <c r="AL4445" s="446">
        <f>IF(AH4445=0,0,(AJ4445/AH4445)*100)</f>
        <v>0</v>
      </c>
      <c r="AM4445" s="447"/>
      <c r="AN4445" s="428"/>
      <c r="AO4445" s="429"/>
      <c r="AP4445" s="432"/>
      <c r="AQ4445" s="433"/>
      <c r="AR4445" s="446">
        <f>IF(AN4445=0,0,(AP4445/AN4445)*100)</f>
        <v>0</v>
      </c>
      <c r="AS4445" s="447"/>
      <c r="AT4445" s="450">
        <f>AB4445+AH4445+AN4445</f>
        <v>0</v>
      </c>
      <c r="AU4445" s="451"/>
      <c r="AV4445" s="454">
        <f>AD4445+AJ4445+AP4445</f>
        <v>0</v>
      </c>
      <c r="AW4445" s="455"/>
      <c r="AX4445" s="446">
        <f>IF(AT4445=0,0,(AV4445/AT4445)*100)</f>
        <v>0</v>
      </c>
      <c r="AY4445" s="447"/>
      <c r="AZ4445" s="428"/>
      <c r="BA4445" s="429"/>
      <c r="BB4445" s="432"/>
      <c r="BC4445" s="433"/>
      <c r="BD4445" s="446">
        <f>IF(AZ4445=0,0,(BB4445/AZ4445)*100)</f>
        <v>0</v>
      </c>
      <c r="BE4445" s="447"/>
      <c r="BF4445" s="450">
        <f>AT4445+AZ4445</f>
        <v>0</v>
      </c>
      <c r="BG4445" s="451"/>
      <c r="BH4445" s="454">
        <f>AV4445+BB4445</f>
        <v>0</v>
      </c>
      <c r="BI4445" s="455"/>
      <c r="BJ4445" s="446">
        <f>IF(BF4445=0,0,(BH4445/BF4445)*100)</f>
        <v>0</v>
      </c>
      <c r="BK4445" s="447"/>
      <c r="BL4445" s="406">
        <f>(AD4445*2)+(AJ4445*2)+(AP4445*3)+BB4445</f>
        <v>0</v>
      </c>
      <c r="BM4445" s="407"/>
      <c r="BN4445" s="408"/>
      <c r="BO4445" s="404" t="e">
        <f>(BL4445*BR$2468)+(N4445*BR$2469)+(X4445*BR$2470)+(R4445*BR$2471)+(V4445*BR$2472)+(Z4445*BR$2473)</f>
        <v>#REF!</v>
      </c>
      <c r="BP4445" s="404" t="e">
        <f>((AZ4445-BB4445)*BR$2475)+((AT4445-AV4445)*BR$2474)+(H4445*BR$2476)+(P4445*BR$2477)</f>
        <v>#REF!</v>
      </c>
      <c r="BQ4445" s="53"/>
      <c r="BR4445" s="53"/>
      <c r="BS4445" s="779"/>
    </row>
    <row r="4446" spans="1:71" ht="21.75" customHeight="1" x14ac:dyDescent="0.25">
      <c r="A4446" s="779"/>
      <c r="B4446" s="415"/>
      <c r="C4446" s="412" t="str">
        <f>IF(ROSTER!D$32="","",ROSTER!D$32)</f>
        <v/>
      </c>
      <c r="D4446" s="413"/>
      <c r="E4446" s="419"/>
      <c r="F4446" s="421"/>
      <c r="G4446" s="423"/>
      <c r="H4446" s="426"/>
      <c r="I4446" s="427"/>
      <c r="J4446" s="430"/>
      <c r="K4446" s="431"/>
      <c r="L4446" s="434"/>
      <c r="M4446" s="435"/>
      <c r="N4446" s="438" t="s">
        <v>14</v>
      </c>
      <c r="O4446" s="439"/>
      <c r="P4446" s="430"/>
      <c r="Q4446" s="431"/>
      <c r="R4446" s="434"/>
      <c r="S4446" s="441"/>
      <c r="T4446" s="434"/>
      <c r="U4446" s="427"/>
      <c r="V4446" s="441"/>
      <c r="W4446" s="427"/>
      <c r="X4446" s="430"/>
      <c r="Y4446" s="427"/>
      <c r="Z4446" s="430"/>
      <c r="AA4446" s="427"/>
      <c r="AB4446" s="430"/>
      <c r="AC4446" s="431"/>
      <c r="AD4446" s="434"/>
      <c r="AE4446" s="435"/>
      <c r="AF4446" s="444"/>
      <c r="AG4446" s="445"/>
      <c r="AH4446" s="430"/>
      <c r="AI4446" s="431"/>
      <c r="AJ4446" s="434"/>
      <c r="AK4446" s="435"/>
      <c r="AL4446" s="448"/>
      <c r="AM4446" s="449"/>
      <c r="AN4446" s="430"/>
      <c r="AO4446" s="431"/>
      <c r="AP4446" s="434"/>
      <c r="AQ4446" s="435"/>
      <c r="AR4446" s="448"/>
      <c r="AS4446" s="449"/>
      <c r="AT4446" s="452"/>
      <c r="AU4446" s="453"/>
      <c r="AV4446" s="456"/>
      <c r="AW4446" s="457"/>
      <c r="AX4446" s="448"/>
      <c r="AY4446" s="449"/>
      <c r="AZ4446" s="430"/>
      <c r="BA4446" s="431"/>
      <c r="BB4446" s="434"/>
      <c r="BC4446" s="435"/>
      <c r="BD4446" s="448"/>
      <c r="BE4446" s="449"/>
      <c r="BF4446" s="452"/>
      <c r="BG4446" s="453"/>
      <c r="BH4446" s="456"/>
      <c r="BI4446" s="457"/>
      <c r="BJ4446" s="448"/>
      <c r="BK4446" s="449"/>
      <c r="BL4446" s="409"/>
      <c r="BM4446" s="410"/>
      <c r="BN4446" s="411"/>
      <c r="BO4446" s="405"/>
      <c r="BP4446" s="405"/>
      <c r="BQ4446" s="53"/>
      <c r="BR4446" s="53"/>
      <c r="BS4446" s="779"/>
    </row>
    <row r="4447" spans="1:71" ht="21.75" customHeight="1" x14ac:dyDescent="0.25">
      <c r="A4447" s="779"/>
      <c r="B4447" s="414" t="str">
        <f>IF(ROSTER!B$34="","",ROSTER!B$34)</f>
        <v/>
      </c>
      <c r="C4447" s="416" t="str">
        <f>IF(ROSTER!C$34="","",ROSTER!C$34)</f>
        <v/>
      </c>
      <c r="D4447" s="417"/>
      <c r="E4447" s="418"/>
      <c r="F4447" s="420">
        <f>IF(E4447="y",1,IF(E4447="S",1,0))</f>
        <v>0</v>
      </c>
      <c r="G4447" s="422">
        <f>IF(E4447="S",1,0)</f>
        <v>0</v>
      </c>
      <c r="H4447" s="424"/>
      <c r="I4447" s="425"/>
      <c r="J4447" s="428"/>
      <c r="K4447" s="429"/>
      <c r="L4447" s="432"/>
      <c r="M4447" s="433"/>
      <c r="N4447" s="436">
        <f>L4447+J4447</f>
        <v>0</v>
      </c>
      <c r="O4447" s="437"/>
      <c r="P4447" s="428"/>
      <c r="Q4447" s="429"/>
      <c r="R4447" s="432"/>
      <c r="S4447" s="440"/>
      <c r="T4447" s="432"/>
      <c r="U4447" s="425"/>
      <c r="V4447" s="440"/>
      <c r="W4447" s="425"/>
      <c r="X4447" s="428"/>
      <c r="Y4447" s="425"/>
      <c r="Z4447" s="428"/>
      <c r="AA4447" s="425"/>
      <c r="AB4447" s="428"/>
      <c r="AC4447" s="429"/>
      <c r="AD4447" s="432"/>
      <c r="AE4447" s="433"/>
      <c r="AF4447" s="442">
        <f>IF(AB4447=0,0,(AD4447/AB4447)*100)</f>
        <v>0</v>
      </c>
      <c r="AG4447" s="443"/>
      <c r="AH4447" s="428"/>
      <c r="AI4447" s="429"/>
      <c r="AJ4447" s="432"/>
      <c r="AK4447" s="433"/>
      <c r="AL4447" s="446">
        <f>IF(AH4447=0,0,(AJ4447/AH4447)*100)</f>
        <v>0</v>
      </c>
      <c r="AM4447" s="447"/>
      <c r="AN4447" s="428"/>
      <c r="AO4447" s="429"/>
      <c r="AP4447" s="432"/>
      <c r="AQ4447" s="433"/>
      <c r="AR4447" s="446">
        <f>IF(AN4447=0,0,(AP4447/AN4447)*100)</f>
        <v>0</v>
      </c>
      <c r="AS4447" s="447"/>
      <c r="AT4447" s="450">
        <f>AB4447+AH4447+AN4447</f>
        <v>0</v>
      </c>
      <c r="AU4447" s="451"/>
      <c r="AV4447" s="454">
        <f>AD4447+AJ4447+AP4447</f>
        <v>0</v>
      </c>
      <c r="AW4447" s="455"/>
      <c r="AX4447" s="446">
        <f>IF(AT4447=0,0,(AV4447/AT4447)*100)</f>
        <v>0</v>
      </c>
      <c r="AY4447" s="447"/>
      <c r="AZ4447" s="428"/>
      <c r="BA4447" s="429"/>
      <c r="BB4447" s="432"/>
      <c r="BC4447" s="433"/>
      <c r="BD4447" s="446">
        <f>IF(AZ4447=0,0,(BB4447/AZ4447)*100)</f>
        <v>0</v>
      </c>
      <c r="BE4447" s="447"/>
      <c r="BF4447" s="450">
        <f>AT4447+AZ4447</f>
        <v>0</v>
      </c>
      <c r="BG4447" s="451"/>
      <c r="BH4447" s="454">
        <f>AV4447+BB4447</f>
        <v>0</v>
      </c>
      <c r="BI4447" s="455"/>
      <c r="BJ4447" s="446">
        <f>IF(BF4447=0,0,(BH4447/BF4447)*100)</f>
        <v>0</v>
      </c>
      <c r="BK4447" s="447"/>
      <c r="BL4447" s="406">
        <f>(AD4447*2)+(AJ4447*2)+(AP4447*3)+BB4447</f>
        <v>0</v>
      </c>
      <c r="BM4447" s="407"/>
      <c r="BN4447" s="408"/>
      <c r="BO4447" s="404" t="e">
        <f>(BL4447*BR$2468)+(N4447*BR$2469)+(X4447*BR$2470)+(R4447*BR$2471)+(V4447*BR$2472)+(Z4447*BR$2473)</f>
        <v>#REF!</v>
      </c>
      <c r="BP4447" s="404" t="e">
        <f>((AZ4447-BB4447)*BR$2475)+((AT4447-AV4447)*BR$2474)+(H4447*BR$2476)+(P4447*BR$2477)</f>
        <v>#REF!</v>
      </c>
      <c r="BQ4447" s="53"/>
      <c r="BR4447" s="53"/>
      <c r="BS4447" s="779"/>
    </row>
    <row r="4448" spans="1:71" ht="21.75" customHeight="1" x14ac:dyDescent="0.25">
      <c r="A4448" s="779"/>
      <c r="B4448" s="415"/>
      <c r="C4448" s="412" t="str">
        <f>IF(ROSTER!D$34="","",ROSTER!D$34)</f>
        <v/>
      </c>
      <c r="D4448" s="413"/>
      <c r="E4448" s="419"/>
      <c r="F4448" s="421"/>
      <c r="G4448" s="423"/>
      <c r="H4448" s="426"/>
      <c r="I4448" s="427"/>
      <c r="J4448" s="430"/>
      <c r="K4448" s="431"/>
      <c r="L4448" s="434"/>
      <c r="M4448" s="435"/>
      <c r="N4448" s="438" t="s">
        <v>14</v>
      </c>
      <c r="O4448" s="439"/>
      <c r="P4448" s="430"/>
      <c r="Q4448" s="431"/>
      <c r="R4448" s="434"/>
      <c r="S4448" s="441"/>
      <c r="T4448" s="434"/>
      <c r="U4448" s="427"/>
      <c r="V4448" s="441"/>
      <c r="W4448" s="427"/>
      <c r="X4448" s="430"/>
      <c r="Y4448" s="427"/>
      <c r="Z4448" s="430"/>
      <c r="AA4448" s="427"/>
      <c r="AB4448" s="430"/>
      <c r="AC4448" s="431"/>
      <c r="AD4448" s="434"/>
      <c r="AE4448" s="435"/>
      <c r="AF4448" s="444"/>
      <c r="AG4448" s="445"/>
      <c r="AH4448" s="430"/>
      <c r="AI4448" s="431"/>
      <c r="AJ4448" s="434"/>
      <c r="AK4448" s="435"/>
      <c r="AL4448" s="448"/>
      <c r="AM4448" s="449"/>
      <c r="AN4448" s="430"/>
      <c r="AO4448" s="431"/>
      <c r="AP4448" s="434"/>
      <c r="AQ4448" s="435"/>
      <c r="AR4448" s="448"/>
      <c r="AS4448" s="449"/>
      <c r="AT4448" s="452"/>
      <c r="AU4448" s="453"/>
      <c r="AV4448" s="456"/>
      <c r="AW4448" s="457"/>
      <c r="AX4448" s="448"/>
      <c r="AY4448" s="449"/>
      <c r="AZ4448" s="430"/>
      <c r="BA4448" s="431"/>
      <c r="BB4448" s="434"/>
      <c r="BC4448" s="435"/>
      <c r="BD4448" s="448"/>
      <c r="BE4448" s="449"/>
      <c r="BF4448" s="452"/>
      <c r="BG4448" s="453"/>
      <c r="BH4448" s="456"/>
      <c r="BI4448" s="457"/>
      <c r="BJ4448" s="448"/>
      <c r="BK4448" s="449"/>
      <c r="BL4448" s="409"/>
      <c r="BM4448" s="410"/>
      <c r="BN4448" s="411"/>
      <c r="BO4448" s="405"/>
      <c r="BP4448" s="405"/>
      <c r="BQ4448" s="53"/>
      <c r="BR4448" s="53"/>
      <c r="BS4448" s="779"/>
    </row>
    <row r="4449" spans="1:71" ht="21.75" customHeight="1" x14ac:dyDescent="0.25">
      <c r="A4449" s="779"/>
      <c r="B4449" s="414" t="str">
        <f>IF(ROSTER!B$36="","",ROSTER!B$36)</f>
        <v/>
      </c>
      <c r="C4449" s="416" t="str">
        <f>IF(ROSTER!C$36="","",ROSTER!C$36)</f>
        <v/>
      </c>
      <c r="D4449" s="417"/>
      <c r="E4449" s="418"/>
      <c r="F4449" s="420">
        <f>IF(E4449="y",1,IF(E4449="S",1,0))</f>
        <v>0</v>
      </c>
      <c r="G4449" s="422">
        <f>IF(E4449="S",1,0)</f>
        <v>0</v>
      </c>
      <c r="H4449" s="424"/>
      <c r="I4449" s="425"/>
      <c r="J4449" s="428"/>
      <c r="K4449" s="429"/>
      <c r="L4449" s="432"/>
      <c r="M4449" s="433"/>
      <c r="N4449" s="436">
        <f>L4449+J4449</f>
        <v>0</v>
      </c>
      <c r="O4449" s="437"/>
      <c r="P4449" s="428"/>
      <c r="Q4449" s="429"/>
      <c r="R4449" s="432"/>
      <c r="S4449" s="440"/>
      <c r="T4449" s="432"/>
      <c r="U4449" s="425"/>
      <c r="V4449" s="440"/>
      <c r="W4449" s="425"/>
      <c r="X4449" s="428"/>
      <c r="Y4449" s="425"/>
      <c r="Z4449" s="428"/>
      <c r="AA4449" s="425"/>
      <c r="AB4449" s="428"/>
      <c r="AC4449" s="429"/>
      <c r="AD4449" s="432"/>
      <c r="AE4449" s="433"/>
      <c r="AF4449" s="442">
        <f>IF(AB4449=0,0,(AD4449/AB4449)*100)</f>
        <v>0</v>
      </c>
      <c r="AG4449" s="443"/>
      <c r="AH4449" s="428"/>
      <c r="AI4449" s="429"/>
      <c r="AJ4449" s="432"/>
      <c r="AK4449" s="433"/>
      <c r="AL4449" s="446">
        <f>IF(AH4449=0,0,(AJ4449/AH4449)*100)</f>
        <v>0</v>
      </c>
      <c r="AM4449" s="447"/>
      <c r="AN4449" s="428"/>
      <c r="AO4449" s="429"/>
      <c r="AP4449" s="432"/>
      <c r="AQ4449" s="433"/>
      <c r="AR4449" s="446">
        <f>IF(AN4449=0,0,(AP4449/AN4449)*100)</f>
        <v>0</v>
      </c>
      <c r="AS4449" s="447"/>
      <c r="AT4449" s="450">
        <f>AB4449+AH4449+AN4449</f>
        <v>0</v>
      </c>
      <c r="AU4449" s="451"/>
      <c r="AV4449" s="454">
        <f>AD4449+AJ4449+AP4449</f>
        <v>0</v>
      </c>
      <c r="AW4449" s="455"/>
      <c r="AX4449" s="446">
        <f>IF(AT4449=0,0,(AV4449/AT4449)*100)</f>
        <v>0</v>
      </c>
      <c r="AY4449" s="447"/>
      <c r="AZ4449" s="428"/>
      <c r="BA4449" s="429"/>
      <c r="BB4449" s="432"/>
      <c r="BC4449" s="433"/>
      <c r="BD4449" s="446">
        <f>IF(AZ4449=0,0,(BB4449/AZ4449)*100)</f>
        <v>0</v>
      </c>
      <c r="BE4449" s="447"/>
      <c r="BF4449" s="450">
        <f>AT4449+AZ4449</f>
        <v>0</v>
      </c>
      <c r="BG4449" s="451"/>
      <c r="BH4449" s="454">
        <f>AV4449+BB4449</f>
        <v>0</v>
      </c>
      <c r="BI4449" s="455"/>
      <c r="BJ4449" s="446">
        <f>IF(BF4449=0,0,(BH4449/BF4449)*100)</f>
        <v>0</v>
      </c>
      <c r="BK4449" s="447"/>
      <c r="BL4449" s="406">
        <f>(AD4449*2)+(AJ4449*2)+(AP4449*3)+BB4449</f>
        <v>0</v>
      </c>
      <c r="BM4449" s="407"/>
      <c r="BN4449" s="408"/>
      <c r="BO4449" s="404" t="e">
        <f>(BL4449*BR$2468)+(N4449*BR$2469)+(X4449*BR$2470)+(R4449*BR$2471)+(V4449*BR$2472)+(Z4449*BR$2473)</f>
        <v>#REF!</v>
      </c>
      <c r="BP4449" s="404" t="e">
        <f>((AZ4449-BB4449)*BR$2475)+((AT4449-AV4449)*BR$2474)+(H4449*BR$2476)+(P4449*BR$2477)</f>
        <v>#REF!</v>
      </c>
      <c r="BQ4449" s="53"/>
      <c r="BR4449" s="53"/>
      <c r="BS4449" s="779"/>
    </row>
    <row r="4450" spans="1:71" ht="21.75" customHeight="1" x14ac:dyDescent="0.25">
      <c r="A4450" s="779"/>
      <c r="B4450" s="415"/>
      <c r="C4450" s="412" t="str">
        <f>IF(ROSTER!D$36="","",ROSTER!D$36)</f>
        <v/>
      </c>
      <c r="D4450" s="413"/>
      <c r="E4450" s="419"/>
      <c r="F4450" s="421"/>
      <c r="G4450" s="423"/>
      <c r="H4450" s="426"/>
      <c r="I4450" s="427"/>
      <c r="J4450" s="430"/>
      <c r="K4450" s="431"/>
      <c r="L4450" s="434"/>
      <c r="M4450" s="435"/>
      <c r="N4450" s="438" t="s">
        <v>14</v>
      </c>
      <c r="O4450" s="439"/>
      <c r="P4450" s="430"/>
      <c r="Q4450" s="431"/>
      <c r="R4450" s="434"/>
      <c r="S4450" s="441"/>
      <c r="T4450" s="434"/>
      <c r="U4450" s="427"/>
      <c r="V4450" s="441"/>
      <c r="W4450" s="427"/>
      <c r="X4450" s="430"/>
      <c r="Y4450" s="427"/>
      <c r="Z4450" s="430"/>
      <c r="AA4450" s="427"/>
      <c r="AB4450" s="430"/>
      <c r="AC4450" s="431"/>
      <c r="AD4450" s="434"/>
      <c r="AE4450" s="435"/>
      <c r="AF4450" s="444"/>
      <c r="AG4450" s="445"/>
      <c r="AH4450" s="430"/>
      <c r="AI4450" s="431"/>
      <c r="AJ4450" s="434"/>
      <c r="AK4450" s="435"/>
      <c r="AL4450" s="448"/>
      <c r="AM4450" s="449"/>
      <c r="AN4450" s="430"/>
      <c r="AO4450" s="431"/>
      <c r="AP4450" s="434"/>
      <c r="AQ4450" s="435"/>
      <c r="AR4450" s="448"/>
      <c r="AS4450" s="449"/>
      <c r="AT4450" s="452"/>
      <c r="AU4450" s="453"/>
      <c r="AV4450" s="456"/>
      <c r="AW4450" s="457"/>
      <c r="AX4450" s="448"/>
      <c r="AY4450" s="449"/>
      <c r="AZ4450" s="430"/>
      <c r="BA4450" s="431"/>
      <c r="BB4450" s="434"/>
      <c r="BC4450" s="435"/>
      <c r="BD4450" s="448"/>
      <c r="BE4450" s="449"/>
      <c r="BF4450" s="452"/>
      <c r="BG4450" s="453"/>
      <c r="BH4450" s="456"/>
      <c r="BI4450" s="457"/>
      <c r="BJ4450" s="448"/>
      <c r="BK4450" s="449"/>
      <c r="BL4450" s="409"/>
      <c r="BM4450" s="410"/>
      <c r="BN4450" s="411"/>
      <c r="BO4450" s="405"/>
      <c r="BP4450" s="405"/>
      <c r="BQ4450" s="53"/>
      <c r="BR4450" s="53"/>
      <c r="BS4450" s="779"/>
    </row>
    <row r="4451" spans="1:71" ht="21.75" customHeight="1" x14ac:dyDescent="0.25">
      <c r="A4451" s="779"/>
      <c r="B4451" s="414" t="str">
        <f>IF(ROSTER!B$38="","",ROSTER!B$38)</f>
        <v/>
      </c>
      <c r="C4451" s="416" t="str">
        <f>IF(ROSTER!C$38="","",ROSTER!C$38)</f>
        <v/>
      </c>
      <c r="D4451" s="417"/>
      <c r="E4451" s="418"/>
      <c r="F4451" s="420">
        <f>IF(E4451="y",1,IF(E4451="S",1,0))</f>
        <v>0</v>
      </c>
      <c r="G4451" s="422">
        <f>IF(E4451="S",1,0)</f>
        <v>0</v>
      </c>
      <c r="H4451" s="424"/>
      <c r="I4451" s="425"/>
      <c r="J4451" s="428"/>
      <c r="K4451" s="429"/>
      <c r="L4451" s="432"/>
      <c r="M4451" s="433"/>
      <c r="N4451" s="436">
        <f>L4451+J4451</f>
        <v>0</v>
      </c>
      <c r="O4451" s="437"/>
      <c r="P4451" s="428"/>
      <c r="Q4451" s="429"/>
      <c r="R4451" s="432"/>
      <c r="S4451" s="440"/>
      <c r="T4451" s="432"/>
      <c r="U4451" s="425"/>
      <c r="V4451" s="440"/>
      <c r="W4451" s="425"/>
      <c r="X4451" s="428"/>
      <c r="Y4451" s="425"/>
      <c r="Z4451" s="428"/>
      <c r="AA4451" s="425"/>
      <c r="AB4451" s="428"/>
      <c r="AC4451" s="429"/>
      <c r="AD4451" s="432"/>
      <c r="AE4451" s="433"/>
      <c r="AF4451" s="442">
        <f>IF(AB4451=0,0,(AD4451/AB4451)*100)</f>
        <v>0</v>
      </c>
      <c r="AG4451" s="443"/>
      <c r="AH4451" s="428"/>
      <c r="AI4451" s="429"/>
      <c r="AJ4451" s="432"/>
      <c r="AK4451" s="433"/>
      <c r="AL4451" s="446">
        <f>IF(AH4451=0,0,(AJ4451/AH4451)*100)</f>
        <v>0</v>
      </c>
      <c r="AM4451" s="447"/>
      <c r="AN4451" s="428"/>
      <c r="AO4451" s="429"/>
      <c r="AP4451" s="432"/>
      <c r="AQ4451" s="433"/>
      <c r="AR4451" s="446">
        <f>IF(AN4451=0,0,(AP4451/AN4451)*100)</f>
        <v>0</v>
      </c>
      <c r="AS4451" s="447"/>
      <c r="AT4451" s="450">
        <f>AB4451+AH4451+AN4451</f>
        <v>0</v>
      </c>
      <c r="AU4451" s="451"/>
      <c r="AV4451" s="454">
        <f>AD4451+AJ4451+AP4451</f>
        <v>0</v>
      </c>
      <c r="AW4451" s="455"/>
      <c r="AX4451" s="446">
        <f>IF(AT4451=0,0,(AV4451/AT4451)*100)</f>
        <v>0</v>
      </c>
      <c r="AY4451" s="447"/>
      <c r="AZ4451" s="428"/>
      <c r="BA4451" s="429"/>
      <c r="BB4451" s="432"/>
      <c r="BC4451" s="433"/>
      <c r="BD4451" s="446">
        <f>IF(AZ4451=0,0,(BB4451/AZ4451)*100)</f>
        <v>0</v>
      </c>
      <c r="BE4451" s="447"/>
      <c r="BF4451" s="450">
        <f>AT4451+AZ4451</f>
        <v>0</v>
      </c>
      <c r="BG4451" s="451"/>
      <c r="BH4451" s="454">
        <f>AV4451+BB4451</f>
        <v>0</v>
      </c>
      <c r="BI4451" s="455"/>
      <c r="BJ4451" s="446">
        <f>IF(BF4451=0,0,(BH4451/BF4451)*100)</f>
        <v>0</v>
      </c>
      <c r="BK4451" s="447"/>
      <c r="BL4451" s="406">
        <f>(AD4451*2)+(AJ4451*2)+(AP4451*3)+BB4451</f>
        <v>0</v>
      </c>
      <c r="BM4451" s="407"/>
      <c r="BN4451" s="408"/>
      <c r="BO4451" s="404" t="e">
        <f>(BL4451*BR$2468)+(N4451*BR$2469)+(X4451*BR$2470)+(R4451*BR$2471)+(V4451*BR$2472)+(Z4451*BR$2473)</f>
        <v>#REF!</v>
      </c>
      <c r="BP4451" s="404" t="e">
        <f>((AZ4451-BB4451)*BR$2475)+((AT4451-AV4451)*BR$2474)+(H4451*BR$2476)+(P4451*BR$2477)</f>
        <v>#REF!</v>
      </c>
      <c r="BQ4451" s="53"/>
      <c r="BR4451" s="53"/>
      <c r="BS4451" s="779"/>
    </row>
    <row r="4452" spans="1:71" ht="21.75" customHeight="1" x14ac:dyDescent="0.25">
      <c r="A4452" s="779"/>
      <c r="B4452" s="415"/>
      <c r="C4452" s="412" t="str">
        <f>IF(ROSTER!D$38="","",ROSTER!D$38)</f>
        <v/>
      </c>
      <c r="D4452" s="413"/>
      <c r="E4452" s="419"/>
      <c r="F4452" s="421"/>
      <c r="G4452" s="423"/>
      <c r="H4452" s="426"/>
      <c r="I4452" s="427"/>
      <c r="J4452" s="430"/>
      <c r="K4452" s="431"/>
      <c r="L4452" s="434"/>
      <c r="M4452" s="435"/>
      <c r="N4452" s="438" t="s">
        <v>14</v>
      </c>
      <c r="O4452" s="439"/>
      <c r="P4452" s="430"/>
      <c r="Q4452" s="431"/>
      <c r="R4452" s="434"/>
      <c r="S4452" s="441"/>
      <c r="T4452" s="434"/>
      <c r="U4452" s="427"/>
      <c r="V4452" s="441"/>
      <c r="W4452" s="427"/>
      <c r="X4452" s="430"/>
      <c r="Y4452" s="427"/>
      <c r="Z4452" s="430"/>
      <c r="AA4452" s="427"/>
      <c r="AB4452" s="430"/>
      <c r="AC4452" s="431"/>
      <c r="AD4452" s="434"/>
      <c r="AE4452" s="435"/>
      <c r="AF4452" s="444"/>
      <c r="AG4452" s="445"/>
      <c r="AH4452" s="430"/>
      <c r="AI4452" s="431"/>
      <c r="AJ4452" s="434"/>
      <c r="AK4452" s="435"/>
      <c r="AL4452" s="448"/>
      <c r="AM4452" s="449"/>
      <c r="AN4452" s="430"/>
      <c r="AO4452" s="431"/>
      <c r="AP4452" s="434"/>
      <c r="AQ4452" s="435"/>
      <c r="AR4452" s="448"/>
      <c r="AS4452" s="449"/>
      <c r="AT4452" s="452"/>
      <c r="AU4452" s="453"/>
      <c r="AV4452" s="456"/>
      <c r="AW4452" s="457"/>
      <c r="AX4452" s="448"/>
      <c r="AY4452" s="449"/>
      <c r="AZ4452" s="430"/>
      <c r="BA4452" s="431"/>
      <c r="BB4452" s="434"/>
      <c r="BC4452" s="435"/>
      <c r="BD4452" s="448"/>
      <c r="BE4452" s="449"/>
      <c r="BF4452" s="452"/>
      <c r="BG4452" s="453"/>
      <c r="BH4452" s="456"/>
      <c r="BI4452" s="457"/>
      <c r="BJ4452" s="448"/>
      <c r="BK4452" s="449"/>
      <c r="BL4452" s="409"/>
      <c r="BM4452" s="410"/>
      <c r="BN4452" s="411"/>
      <c r="BO4452" s="405"/>
      <c r="BP4452" s="405"/>
      <c r="BQ4452" s="53"/>
      <c r="BR4452" s="53"/>
      <c r="BS4452" s="779"/>
    </row>
    <row r="4453" spans="1:71" ht="21.75" customHeight="1" x14ac:dyDescent="0.25">
      <c r="A4453" s="779"/>
      <c r="B4453" s="414" t="str">
        <f>IF(ROSTER!B$40="","",ROSTER!B$40)</f>
        <v/>
      </c>
      <c r="C4453" s="416" t="str">
        <f>IF(ROSTER!C$40="","",ROSTER!C$40)</f>
        <v/>
      </c>
      <c r="D4453" s="417"/>
      <c r="E4453" s="418"/>
      <c r="F4453" s="420">
        <f>IF(E4453="y",1,IF(E4453="S",1,0))</f>
        <v>0</v>
      </c>
      <c r="G4453" s="422">
        <f>IF(E4453="S",1,0)</f>
        <v>0</v>
      </c>
      <c r="H4453" s="424"/>
      <c r="I4453" s="425"/>
      <c r="J4453" s="428"/>
      <c r="K4453" s="429"/>
      <c r="L4453" s="432"/>
      <c r="M4453" s="433"/>
      <c r="N4453" s="436">
        <f>L4453+J4453</f>
        <v>0</v>
      </c>
      <c r="O4453" s="437"/>
      <c r="P4453" s="428"/>
      <c r="Q4453" s="429"/>
      <c r="R4453" s="432"/>
      <c r="S4453" s="440"/>
      <c r="T4453" s="432"/>
      <c r="U4453" s="425"/>
      <c r="V4453" s="440"/>
      <c r="W4453" s="425"/>
      <c r="X4453" s="428"/>
      <c r="Y4453" s="425"/>
      <c r="Z4453" s="428"/>
      <c r="AA4453" s="425"/>
      <c r="AB4453" s="428"/>
      <c r="AC4453" s="429"/>
      <c r="AD4453" s="432"/>
      <c r="AE4453" s="433"/>
      <c r="AF4453" s="442">
        <f>IF(AB4453=0,0,(AD4453/AB4453)*100)</f>
        <v>0</v>
      </c>
      <c r="AG4453" s="443"/>
      <c r="AH4453" s="428"/>
      <c r="AI4453" s="429"/>
      <c r="AJ4453" s="432"/>
      <c r="AK4453" s="433"/>
      <c r="AL4453" s="446">
        <f>IF(AH4453=0,0,(AJ4453/AH4453)*100)</f>
        <v>0</v>
      </c>
      <c r="AM4453" s="447"/>
      <c r="AN4453" s="428"/>
      <c r="AO4453" s="429"/>
      <c r="AP4453" s="432"/>
      <c r="AQ4453" s="433"/>
      <c r="AR4453" s="446">
        <f>IF(AN4453=0,0,(AP4453/AN4453)*100)</f>
        <v>0</v>
      </c>
      <c r="AS4453" s="447"/>
      <c r="AT4453" s="450">
        <f>AB4453+AH4453+AN4453</f>
        <v>0</v>
      </c>
      <c r="AU4453" s="451"/>
      <c r="AV4453" s="454">
        <f>AD4453+AJ4453+AP4453</f>
        <v>0</v>
      </c>
      <c r="AW4453" s="455"/>
      <c r="AX4453" s="446">
        <f>IF(AT4453=0,0,(AV4453/AT4453)*100)</f>
        <v>0</v>
      </c>
      <c r="AY4453" s="447"/>
      <c r="AZ4453" s="428"/>
      <c r="BA4453" s="429"/>
      <c r="BB4453" s="432"/>
      <c r="BC4453" s="433"/>
      <c r="BD4453" s="446">
        <f>IF(AZ4453=0,0,(BB4453/AZ4453)*100)</f>
        <v>0</v>
      </c>
      <c r="BE4453" s="447"/>
      <c r="BF4453" s="450">
        <f>AT4453+AZ4453</f>
        <v>0</v>
      </c>
      <c r="BG4453" s="451"/>
      <c r="BH4453" s="454">
        <f>AV4453+BB4453</f>
        <v>0</v>
      </c>
      <c r="BI4453" s="455"/>
      <c r="BJ4453" s="446">
        <f>IF(BF4453=0,0,(BH4453/BF4453)*100)</f>
        <v>0</v>
      </c>
      <c r="BK4453" s="447"/>
      <c r="BL4453" s="406">
        <f>(AD4453*2)+(AJ4453*2)+(AP4453*3)+BB4453</f>
        <v>0</v>
      </c>
      <c r="BM4453" s="407"/>
      <c r="BN4453" s="408"/>
      <c r="BO4453" s="404" t="e">
        <f>(BL4453*BR$2468)+(N4453*BR$2469)+(X4453*BR$2470)+(R4453*BR$2471)+(V4453*BR$2472)+(Z4453*BR$2473)</f>
        <v>#REF!</v>
      </c>
      <c r="BP4453" s="404" t="e">
        <f>((AZ4453-BB4453)*BR$2475)+((AT4453-AV4453)*BR$2474)+(H4453*BR$2476)+(P4453*BR$2477)</f>
        <v>#REF!</v>
      </c>
      <c r="BQ4453" s="53"/>
      <c r="BR4453" s="53"/>
      <c r="BS4453" s="779"/>
    </row>
    <row r="4454" spans="1:71" ht="21.75" customHeight="1" x14ac:dyDescent="0.25">
      <c r="A4454" s="779"/>
      <c r="B4454" s="415"/>
      <c r="C4454" s="412" t="str">
        <f>IF(ROSTER!D$40="","",ROSTER!D$40)</f>
        <v/>
      </c>
      <c r="D4454" s="413"/>
      <c r="E4454" s="419"/>
      <c r="F4454" s="421"/>
      <c r="G4454" s="423"/>
      <c r="H4454" s="426"/>
      <c r="I4454" s="427"/>
      <c r="J4454" s="430"/>
      <c r="K4454" s="431"/>
      <c r="L4454" s="434"/>
      <c r="M4454" s="435"/>
      <c r="N4454" s="438" t="s">
        <v>14</v>
      </c>
      <c r="O4454" s="439"/>
      <c r="P4454" s="430"/>
      <c r="Q4454" s="431"/>
      <c r="R4454" s="434"/>
      <c r="S4454" s="441"/>
      <c r="T4454" s="434"/>
      <c r="U4454" s="427"/>
      <c r="V4454" s="441"/>
      <c r="W4454" s="427"/>
      <c r="X4454" s="430"/>
      <c r="Y4454" s="427"/>
      <c r="Z4454" s="430"/>
      <c r="AA4454" s="427"/>
      <c r="AB4454" s="430"/>
      <c r="AC4454" s="431"/>
      <c r="AD4454" s="434"/>
      <c r="AE4454" s="435"/>
      <c r="AF4454" s="444"/>
      <c r="AG4454" s="445"/>
      <c r="AH4454" s="430"/>
      <c r="AI4454" s="431"/>
      <c r="AJ4454" s="434"/>
      <c r="AK4454" s="435"/>
      <c r="AL4454" s="448"/>
      <c r="AM4454" s="449"/>
      <c r="AN4454" s="430"/>
      <c r="AO4454" s="431"/>
      <c r="AP4454" s="434"/>
      <c r="AQ4454" s="435"/>
      <c r="AR4454" s="448"/>
      <c r="AS4454" s="449"/>
      <c r="AT4454" s="452"/>
      <c r="AU4454" s="453"/>
      <c r="AV4454" s="456"/>
      <c r="AW4454" s="457"/>
      <c r="AX4454" s="448"/>
      <c r="AY4454" s="449"/>
      <c r="AZ4454" s="430"/>
      <c r="BA4454" s="431"/>
      <c r="BB4454" s="434"/>
      <c r="BC4454" s="435"/>
      <c r="BD4454" s="448"/>
      <c r="BE4454" s="449"/>
      <c r="BF4454" s="452"/>
      <c r="BG4454" s="453"/>
      <c r="BH4454" s="456"/>
      <c r="BI4454" s="457"/>
      <c r="BJ4454" s="448"/>
      <c r="BK4454" s="449"/>
      <c r="BL4454" s="409"/>
      <c r="BM4454" s="410"/>
      <c r="BN4454" s="411"/>
      <c r="BO4454" s="405"/>
      <c r="BP4454" s="405"/>
      <c r="BQ4454" s="53"/>
      <c r="BR4454" s="53"/>
      <c r="BS4454" s="779"/>
    </row>
    <row r="4455" spans="1:71" ht="21.75" customHeight="1" x14ac:dyDescent="0.25">
      <c r="A4455" s="779"/>
      <c r="B4455" s="414" t="str">
        <f>IF(ROSTER!B$42="","",ROSTER!B$42)</f>
        <v/>
      </c>
      <c r="C4455" s="416" t="str">
        <f>IF(ROSTER!C$42="","",ROSTER!C$42)</f>
        <v/>
      </c>
      <c r="D4455" s="417"/>
      <c r="E4455" s="418"/>
      <c r="F4455" s="420">
        <f>IF(E4455="y",1,IF(E4455="S",1,0))</f>
        <v>0</v>
      </c>
      <c r="G4455" s="422">
        <f>IF(E4455="S",1,0)</f>
        <v>0</v>
      </c>
      <c r="H4455" s="424"/>
      <c r="I4455" s="425"/>
      <c r="J4455" s="428"/>
      <c r="K4455" s="429"/>
      <c r="L4455" s="432"/>
      <c r="M4455" s="433"/>
      <c r="N4455" s="436">
        <f>L4455+J4455</f>
        <v>0</v>
      </c>
      <c r="O4455" s="437"/>
      <c r="P4455" s="428"/>
      <c r="Q4455" s="429"/>
      <c r="R4455" s="432"/>
      <c r="S4455" s="440"/>
      <c r="T4455" s="432"/>
      <c r="U4455" s="425"/>
      <c r="V4455" s="440"/>
      <c r="W4455" s="425"/>
      <c r="X4455" s="428"/>
      <c r="Y4455" s="425"/>
      <c r="Z4455" s="428"/>
      <c r="AA4455" s="425"/>
      <c r="AB4455" s="428"/>
      <c r="AC4455" s="429"/>
      <c r="AD4455" s="432"/>
      <c r="AE4455" s="433"/>
      <c r="AF4455" s="442">
        <f>IF(AB4455=0,0,(AD4455/AB4455)*100)</f>
        <v>0</v>
      </c>
      <c r="AG4455" s="443"/>
      <c r="AH4455" s="428"/>
      <c r="AI4455" s="429"/>
      <c r="AJ4455" s="432"/>
      <c r="AK4455" s="433"/>
      <c r="AL4455" s="446">
        <f>IF(AH4455=0,0,(AJ4455/AH4455)*100)</f>
        <v>0</v>
      </c>
      <c r="AM4455" s="447"/>
      <c r="AN4455" s="428"/>
      <c r="AO4455" s="429"/>
      <c r="AP4455" s="432"/>
      <c r="AQ4455" s="433"/>
      <c r="AR4455" s="446">
        <f>IF(AN4455=0,0,(AP4455/AN4455)*100)</f>
        <v>0</v>
      </c>
      <c r="AS4455" s="447"/>
      <c r="AT4455" s="450">
        <f>AB4455+AH4455+AN4455</f>
        <v>0</v>
      </c>
      <c r="AU4455" s="451"/>
      <c r="AV4455" s="454">
        <f>AD4455+AJ4455+AP4455</f>
        <v>0</v>
      </c>
      <c r="AW4455" s="455"/>
      <c r="AX4455" s="446">
        <f>IF(AT4455=0,0,(AV4455/AT4455)*100)</f>
        <v>0</v>
      </c>
      <c r="AY4455" s="447"/>
      <c r="AZ4455" s="428"/>
      <c r="BA4455" s="429"/>
      <c r="BB4455" s="432"/>
      <c r="BC4455" s="433"/>
      <c r="BD4455" s="446">
        <f>IF(AZ4455=0,0,(BB4455/AZ4455)*100)</f>
        <v>0</v>
      </c>
      <c r="BE4455" s="447"/>
      <c r="BF4455" s="450">
        <f>AT4455+AZ4455</f>
        <v>0</v>
      </c>
      <c r="BG4455" s="451"/>
      <c r="BH4455" s="454">
        <f>AV4455+BB4455</f>
        <v>0</v>
      </c>
      <c r="BI4455" s="455"/>
      <c r="BJ4455" s="446">
        <f>IF(BF4455=0,0,(BH4455/BF4455)*100)</f>
        <v>0</v>
      </c>
      <c r="BK4455" s="447"/>
      <c r="BL4455" s="406">
        <f>(AD4455*2)+(AJ4455*2)+(AP4455*3)+BB4455</f>
        <v>0</v>
      </c>
      <c r="BM4455" s="407"/>
      <c r="BN4455" s="408"/>
      <c r="BO4455" s="404" t="e">
        <f>(BL4455*BR$2468)+(N4455*BR$2469)+(X4455*BR$2470)+(R4455*BR$2471)+(V4455*BR$2472)+(Z4455*BR$2473)</f>
        <v>#REF!</v>
      </c>
      <c r="BP4455" s="404" t="e">
        <f>((AZ4455-BB4455)*BR$2475)+((AT4455-AV4455)*BR$2474)+(H4455*BR$2476)+(P4455*BR$2477)</f>
        <v>#REF!</v>
      </c>
      <c r="BQ4455" s="53"/>
      <c r="BR4455" s="53"/>
      <c r="BS4455" s="779"/>
    </row>
    <row r="4456" spans="1:71" ht="21.75" customHeight="1" thickBot="1" x14ac:dyDescent="0.3">
      <c r="A4456" s="779"/>
      <c r="B4456" s="415"/>
      <c r="C4456" s="412" t="str">
        <f>IF(ROSTER!D$42="","",ROSTER!D$42)</f>
        <v/>
      </c>
      <c r="D4456" s="413"/>
      <c r="E4456" s="419"/>
      <c r="F4456" s="421"/>
      <c r="G4456" s="423"/>
      <c r="H4456" s="426"/>
      <c r="I4456" s="427"/>
      <c r="J4456" s="430"/>
      <c r="K4456" s="431"/>
      <c r="L4456" s="434"/>
      <c r="M4456" s="435"/>
      <c r="N4456" s="438" t="s">
        <v>14</v>
      </c>
      <c r="O4456" s="439"/>
      <c r="P4456" s="430"/>
      <c r="Q4456" s="431"/>
      <c r="R4456" s="434"/>
      <c r="S4456" s="441"/>
      <c r="T4456" s="434"/>
      <c r="U4456" s="427"/>
      <c r="V4456" s="441"/>
      <c r="W4456" s="427"/>
      <c r="X4456" s="430"/>
      <c r="Y4456" s="427"/>
      <c r="Z4456" s="430"/>
      <c r="AA4456" s="427"/>
      <c r="AB4456" s="430"/>
      <c r="AC4456" s="431"/>
      <c r="AD4456" s="434"/>
      <c r="AE4456" s="435"/>
      <c r="AF4456" s="444"/>
      <c r="AG4456" s="445"/>
      <c r="AH4456" s="430"/>
      <c r="AI4456" s="431"/>
      <c r="AJ4456" s="434"/>
      <c r="AK4456" s="435"/>
      <c r="AL4456" s="448"/>
      <c r="AM4456" s="449"/>
      <c r="AN4456" s="430"/>
      <c r="AO4456" s="431"/>
      <c r="AP4456" s="434"/>
      <c r="AQ4456" s="435"/>
      <c r="AR4456" s="448"/>
      <c r="AS4456" s="449"/>
      <c r="AT4456" s="452"/>
      <c r="AU4456" s="453"/>
      <c r="AV4456" s="456"/>
      <c r="AW4456" s="457"/>
      <c r="AX4456" s="448"/>
      <c r="AY4456" s="449"/>
      <c r="AZ4456" s="430"/>
      <c r="BA4456" s="431"/>
      <c r="BB4456" s="434"/>
      <c r="BC4456" s="435"/>
      <c r="BD4456" s="448"/>
      <c r="BE4456" s="449"/>
      <c r="BF4456" s="452"/>
      <c r="BG4456" s="453"/>
      <c r="BH4456" s="456"/>
      <c r="BI4456" s="457"/>
      <c r="BJ4456" s="448"/>
      <c r="BK4456" s="449"/>
      <c r="BL4456" s="409"/>
      <c r="BM4456" s="410"/>
      <c r="BN4456" s="411"/>
      <c r="BO4456" s="405"/>
      <c r="BP4456" s="405"/>
      <c r="BQ4456" s="53"/>
      <c r="BR4456" s="53"/>
      <c r="BS4456" s="779"/>
    </row>
    <row r="4457" spans="1:71" ht="21.75" hidden="1" customHeight="1" x14ac:dyDescent="0.3">
      <c r="A4457" s="779"/>
      <c r="B4457" s="414" t="str">
        <f>IF(ROSTER!B$44="","",ROSTER!B$44)</f>
        <v/>
      </c>
      <c r="C4457" s="416" t="str">
        <f>IF(ROSTER!C$44="","",ROSTER!C$44)</f>
        <v/>
      </c>
      <c r="D4457" s="417"/>
      <c r="E4457" s="418"/>
      <c r="F4457" s="420">
        <f>IF(E4457="y",1,IF(E4457="S",1,0))</f>
        <v>0</v>
      </c>
      <c r="G4457" s="422">
        <f>IF(E4457="S",1,0)</f>
        <v>0</v>
      </c>
      <c r="H4457" s="424"/>
      <c r="I4457" s="425"/>
      <c r="J4457" s="428"/>
      <c r="K4457" s="429"/>
      <c r="L4457" s="432"/>
      <c r="M4457" s="433"/>
      <c r="N4457" s="436">
        <f>L4457+J4457</f>
        <v>0</v>
      </c>
      <c r="O4457" s="437"/>
      <c r="P4457" s="428"/>
      <c r="Q4457" s="429"/>
      <c r="R4457" s="432"/>
      <c r="S4457" s="440"/>
      <c r="T4457" s="432"/>
      <c r="U4457" s="425"/>
      <c r="V4457" s="440"/>
      <c r="W4457" s="425"/>
      <c r="X4457" s="428"/>
      <c r="Y4457" s="425"/>
      <c r="Z4457" s="428"/>
      <c r="AA4457" s="425"/>
      <c r="AB4457" s="428"/>
      <c r="AC4457" s="429"/>
      <c r="AD4457" s="432"/>
      <c r="AE4457" s="433"/>
      <c r="AF4457" s="442">
        <f>IF(AB4457=0,0,(AD4457/AB4457)*100)</f>
        <v>0</v>
      </c>
      <c r="AG4457" s="443"/>
      <c r="AH4457" s="428"/>
      <c r="AI4457" s="429"/>
      <c r="AJ4457" s="432"/>
      <c r="AK4457" s="433"/>
      <c r="AL4457" s="446">
        <f>IF(AH4457=0,0,(AJ4457/AH4457)*100)</f>
        <v>0</v>
      </c>
      <c r="AM4457" s="447"/>
      <c r="AN4457" s="428"/>
      <c r="AO4457" s="429"/>
      <c r="AP4457" s="432"/>
      <c r="AQ4457" s="433"/>
      <c r="AR4457" s="446">
        <f>IF(AN4457=0,0,(AP4457/AN4457)*100)</f>
        <v>0</v>
      </c>
      <c r="AS4457" s="447"/>
      <c r="AT4457" s="450">
        <f>AB4457+AH4457+AN4457</f>
        <v>0</v>
      </c>
      <c r="AU4457" s="451"/>
      <c r="AV4457" s="454">
        <f>AD4457+AJ4457+AP4457</f>
        <v>0</v>
      </c>
      <c r="AW4457" s="455"/>
      <c r="AX4457" s="446">
        <f>IF(AT4457=0,0,(AV4457/AT4457)*100)</f>
        <v>0</v>
      </c>
      <c r="AY4457" s="447"/>
      <c r="AZ4457" s="428"/>
      <c r="BA4457" s="429"/>
      <c r="BB4457" s="432"/>
      <c r="BC4457" s="433"/>
      <c r="BD4457" s="446">
        <f>IF(AZ4457=0,0,(BB4457/AZ4457)*100)</f>
        <v>0</v>
      </c>
      <c r="BE4457" s="447"/>
      <c r="BF4457" s="450">
        <f>AT4457+AZ4457</f>
        <v>0</v>
      </c>
      <c r="BG4457" s="451"/>
      <c r="BH4457" s="454">
        <f>AV4457+BB4457</f>
        <v>0</v>
      </c>
      <c r="BI4457" s="455"/>
      <c r="BJ4457" s="446">
        <f>IF(BF4457=0,0,(BH4457/BF4457)*100)</f>
        <v>0</v>
      </c>
      <c r="BK4457" s="447"/>
      <c r="BL4457" s="406">
        <f>(AD4457*2)+(AJ4457*2)+(AP4457*3)+BB4457</f>
        <v>0</v>
      </c>
      <c r="BM4457" s="407"/>
      <c r="BN4457" s="408"/>
      <c r="BO4457" s="404" t="e">
        <f>(BL4457*BR$2468)+(N4457*BR$2469)+(X4457*BR$2470)+(R4457*BR$2471)+(V4457*BR$2472)+(Z4457*BR$2473)</f>
        <v>#REF!</v>
      </c>
      <c r="BP4457" s="404" t="e">
        <f>((AZ4457-BB4457)*BR$2475)+((AT4457-AV4457)*BR$2474)+(H4457*BR$2476)+(P4457*BR$2477)</f>
        <v>#REF!</v>
      </c>
      <c r="BQ4457" s="53"/>
      <c r="BR4457" s="53"/>
      <c r="BS4457" s="779"/>
    </row>
    <row r="4458" spans="1:71" ht="21.75" hidden="1" customHeight="1" x14ac:dyDescent="0.3">
      <c r="A4458" s="779"/>
      <c r="B4458" s="415"/>
      <c r="C4458" s="412" t="str">
        <f>IF(ROSTER!D$44="","",ROSTER!D$44)</f>
        <v/>
      </c>
      <c r="D4458" s="413"/>
      <c r="E4458" s="419"/>
      <c r="F4458" s="421"/>
      <c r="G4458" s="423"/>
      <c r="H4458" s="426"/>
      <c r="I4458" s="427"/>
      <c r="J4458" s="430"/>
      <c r="K4458" s="431"/>
      <c r="L4458" s="434"/>
      <c r="M4458" s="435"/>
      <c r="N4458" s="438" t="s">
        <v>14</v>
      </c>
      <c r="O4458" s="439"/>
      <c r="P4458" s="430"/>
      <c r="Q4458" s="431"/>
      <c r="R4458" s="434"/>
      <c r="S4458" s="441"/>
      <c r="T4458" s="434"/>
      <c r="U4458" s="427"/>
      <c r="V4458" s="441"/>
      <c r="W4458" s="427"/>
      <c r="X4458" s="430"/>
      <c r="Y4458" s="427"/>
      <c r="Z4458" s="430"/>
      <c r="AA4458" s="427"/>
      <c r="AB4458" s="430"/>
      <c r="AC4458" s="431"/>
      <c r="AD4458" s="434"/>
      <c r="AE4458" s="435"/>
      <c r="AF4458" s="444"/>
      <c r="AG4458" s="445"/>
      <c r="AH4458" s="430"/>
      <c r="AI4458" s="431"/>
      <c r="AJ4458" s="434"/>
      <c r="AK4458" s="435"/>
      <c r="AL4458" s="448"/>
      <c r="AM4458" s="449"/>
      <c r="AN4458" s="430"/>
      <c r="AO4458" s="431"/>
      <c r="AP4458" s="434"/>
      <c r="AQ4458" s="435"/>
      <c r="AR4458" s="448"/>
      <c r="AS4458" s="449"/>
      <c r="AT4458" s="452"/>
      <c r="AU4458" s="453"/>
      <c r="AV4458" s="456"/>
      <c r="AW4458" s="457"/>
      <c r="AX4458" s="448"/>
      <c r="AY4458" s="449"/>
      <c r="AZ4458" s="430"/>
      <c r="BA4458" s="431"/>
      <c r="BB4458" s="434"/>
      <c r="BC4458" s="435"/>
      <c r="BD4458" s="448"/>
      <c r="BE4458" s="449"/>
      <c r="BF4458" s="452"/>
      <c r="BG4458" s="453"/>
      <c r="BH4458" s="456"/>
      <c r="BI4458" s="457"/>
      <c r="BJ4458" s="448"/>
      <c r="BK4458" s="449"/>
      <c r="BL4458" s="409"/>
      <c r="BM4458" s="410"/>
      <c r="BN4458" s="411"/>
      <c r="BO4458" s="405"/>
      <c r="BP4458" s="405"/>
      <c r="BQ4458" s="53"/>
      <c r="BR4458" s="53"/>
      <c r="BS4458" s="779"/>
    </row>
    <row r="4459" spans="1:71" ht="21.75" hidden="1" customHeight="1" x14ac:dyDescent="0.3">
      <c r="A4459" s="779"/>
      <c r="B4459" s="414" t="str">
        <f>IF(ROSTER!B$46="","",ROSTER!B$46)</f>
        <v/>
      </c>
      <c r="C4459" s="416" t="str">
        <f>IF(ROSTER!C$46="","",ROSTER!C$46)</f>
        <v/>
      </c>
      <c r="D4459" s="417"/>
      <c r="E4459" s="418"/>
      <c r="F4459" s="420">
        <f>IF(E4459="y",1,IF(E4459="S",1,0))</f>
        <v>0</v>
      </c>
      <c r="G4459" s="422">
        <f>IF(E4459="S",1,0)</f>
        <v>0</v>
      </c>
      <c r="H4459" s="424"/>
      <c r="I4459" s="425"/>
      <c r="J4459" s="428"/>
      <c r="K4459" s="429"/>
      <c r="L4459" s="432"/>
      <c r="M4459" s="433"/>
      <c r="N4459" s="436">
        <f>L4459+J4459</f>
        <v>0</v>
      </c>
      <c r="O4459" s="437"/>
      <c r="P4459" s="428"/>
      <c r="Q4459" s="429"/>
      <c r="R4459" s="432"/>
      <c r="S4459" s="440"/>
      <c r="T4459" s="432"/>
      <c r="U4459" s="425"/>
      <c r="V4459" s="440"/>
      <c r="W4459" s="425"/>
      <c r="X4459" s="428"/>
      <c r="Y4459" s="425"/>
      <c r="Z4459" s="428"/>
      <c r="AA4459" s="425"/>
      <c r="AB4459" s="428"/>
      <c r="AC4459" s="429"/>
      <c r="AD4459" s="432"/>
      <c r="AE4459" s="433"/>
      <c r="AF4459" s="442">
        <f>IF(AB4459=0,0,(AD4459/AB4459)*100)</f>
        <v>0</v>
      </c>
      <c r="AG4459" s="443"/>
      <c r="AH4459" s="428"/>
      <c r="AI4459" s="429"/>
      <c r="AJ4459" s="432"/>
      <c r="AK4459" s="433"/>
      <c r="AL4459" s="446">
        <f>IF(AH4459=0,0,(AJ4459/AH4459)*100)</f>
        <v>0</v>
      </c>
      <c r="AM4459" s="447"/>
      <c r="AN4459" s="428"/>
      <c r="AO4459" s="429"/>
      <c r="AP4459" s="432"/>
      <c r="AQ4459" s="433"/>
      <c r="AR4459" s="446">
        <f>IF(AN4459=0,0,(AP4459/AN4459)*100)</f>
        <v>0</v>
      </c>
      <c r="AS4459" s="447"/>
      <c r="AT4459" s="450">
        <f>AB4459+AH4459+AN4459</f>
        <v>0</v>
      </c>
      <c r="AU4459" s="451"/>
      <c r="AV4459" s="454">
        <f>AD4459+AJ4459+AP4459</f>
        <v>0</v>
      </c>
      <c r="AW4459" s="455"/>
      <c r="AX4459" s="446">
        <f>IF(AT4459=0,0,(AV4459/AT4459)*100)</f>
        <v>0</v>
      </c>
      <c r="AY4459" s="447"/>
      <c r="AZ4459" s="428"/>
      <c r="BA4459" s="429"/>
      <c r="BB4459" s="432"/>
      <c r="BC4459" s="433"/>
      <c r="BD4459" s="446">
        <f>IF(AZ4459=0,0,(BB4459/AZ4459)*100)</f>
        <v>0</v>
      </c>
      <c r="BE4459" s="447"/>
      <c r="BF4459" s="450">
        <f>AT4459+AZ4459</f>
        <v>0</v>
      </c>
      <c r="BG4459" s="451"/>
      <c r="BH4459" s="454">
        <f>AV4459+BB4459</f>
        <v>0</v>
      </c>
      <c r="BI4459" s="455"/>
      <c r="BJ4459" s="446">
        <f>IF(BF4459=0,0,(BH4459/BF4459)*100)</f>
        <v>0</v>
      </c>
      <c r="BK4459" s="447"/>
      <c r="BL4459" s="406">
        <f>(AD4459*2)+(AJ4459*2)+(AP4459*3)+BB4459</f>
        <v>0</v>
      </c>
      <c r="BM4459" s="407"/>
      <c r="BN4459" s="408"/>
      <c r="BO4459" s="402" t="e">
        <f>(BL4459*BR$74)+(N4459*BR$75)+(X4459*BR$76)+(R4459*BR$77)+(V4459*BR$78)+(Z4459*BR$79)</f>
        <v>#REF!</v>
      </c>
      <c r="BP4459" s="404" t="e">
        <f>((AZ4459-BB4459)*BR$81)+((AT4459-AV4459)*BR$80)+(H4459*BR$82)+(P4459*BR$83)</f>
        <v>#REF!</v>
      </c>
      <c r="BQ4459" s="53"/>
      <c r="BR4459" s="53"/>
      <c r="BS4459" s="779"/>
    </row>
    <row r="4460" spans="1:71" ht="22.5" hidden="1" customHeight="1" x14ac:dyDescent="0.3">
      <c r="A4460" s="779"/>
      <c r="B4460" s="415"/>
      <c r="C4460" s="412" t="str">
        <f>IF(ROSTER!D$46="","",ROSTER!D$46)</f>
        <v/>
      </c>
      <c r="D4460" s="413"/>
      <c r="E4460" s="419"/>
      <c r="F4460" s="421"/>
      <c r="G4460" s="423"/>
      <c r="H4460" s="426"/>
      <c r="I4460" s="427"/>
      <c r="J4460" s="430"/>
      <c r="K4460" s="431"/>
      <c r="L4460" s="434"/>
      <c r="M4460" s="435"/>
      <c r="N4460" s="438" t="s">
        <v>14</v>
      </c>
      <c r="O4460" s="439"/>
      <c r="P4460" s="430"/>
      <c r="Q4460" s="431"/>
      <c r="R4460" s="434"/>
      <c r="S4460" s="441"/>
      <c r="T4460" s="434"/>
      <c r="U4460" s="427"/>
      <c r="V4460" s="441"/>
      <c r="W4460" s="427"/>
      <c r="X4460" s="430"/>
      <c r="Y4460" s="427"/>
      <c r="Z4460" s="430"/>
      <c r="AA4460" s="427"/>
      <c r="AB4460" s="430"/>
      <c r="AC4460" s="431"/>
      <c r="AD4460" s="434"/>
      <c r="AE4460" s="435"/>
      <c r="AF4460" s="444"/>
      <c r="AG4460" s="445"/>
      <c r="AH4460" s="430"/>
      <c r="AI4460" s="431"/>
      <c r="AJ4460" s="434"/>
      <c r="AK4460" s="435"/>
      <c r="AL4460" s="448"/>
      <c r="AM4460" s="449"/>
      <c r="AN4460" s="430"/>
      <c r="AO4460" s="431"/>
      <c r="AP4460" s="434"/>
      <c r="AQ4460" s="435"/>
      <c r="AR4460" s="448"/>
      <c r="AS4460" s="449"/>
      <c r="AT4460" s="452"/>
      <c r="AU4460" s="453"/>
      <c r="AV4460" s="456"/>
      <c r="AW4460" s="457"/>
      <c r="AX4460" s="448"/>
      <c r="AY4460" s="449"/>
      <c r="AZ4460" s="430"/>
      <c r="BA4460" s="431"/>
      <c r="BB4460" s="434"/>
      <c r="BC4460" s="435"/>
      <c r="BD4460" s="448"/>
      <c r="BE4460" s="449"/>
      <c r="BF4460" s="452"/>
      <c r="BG4460" s="453"/>
      <c r="BH4460" s="456"/>
      <c r="BI4460" s="457"/>
      <c r="BJ4460" s="448"/>
      <c r="BK4460" s="449"/>
      <c r="BL4460" s="409"/>
      <c r="BM4460" s="410"/>
      <c r="BN4460" s="411"/>
      <c r="BO4460" s="403"/>
      <c r="BP4460" s="405"/>
      <c r="BQ4460" s="53"/>
      <c r="BR4460" s="53"/>
      <c r="BS4460" s="779"/>
    </row>
    <row r="4461" spans="1:71" ht="21.75" hidden="1" customHeight="1" x14ac:dyDescent="0.3">
      <c r="A4461" s="779"/>
      <c r="B4461" s="414" t="str">
        <f>IF(ROSTER!B$48="","",ROSTER!B$48)</f>
        <v/>
      </c>
      <c r="C4461" s="416" t="str">
        <f>IF(ROSTER!C$48="","",ROSTER!C$48)</f>
        <v/>
      </c>
      <c r="D4461" s="417"/>
      <c r="E4461" s="418"/>
      <c r="F4461" s="420">
        <f t="shared" ref="F4461" si="2520">IF(E4461="y",1,IF(E4461="S",1,0))</f>
        <v>0</v>
      </c>
      <c r="G4461" s="422">
        <f t="shared" ref="G4461" si="2521">IF(E4461="S",1,0)</f>
        <v>0</v>
      </c>
      <c r="H4461" s="424"/>
      <c r="I4461" s="425"/>
      <c r="J4461" s="428"/>
      <c r="K4461" s="429"/>
      <c r="L4461" s="432"/>
      <c r="M4461" s="433"/>
      <c r="N4461" s="436">
        <f t="shared" ref="N4461" si="2522">L4461+J4461</f>
        <v>0</v>
      </c>
      <c r="O4461" s="437"/>
      <c r="P4461" s="428"/>
      <c r="Q4461" s="429"/>
      <c r="R4461" s="432"/>
      <c r="S4461" s="440"/>
      <c r="T4461" s="432"/>
      <c r="U4461" s="425"/>
      <c r="V4461" s="440"/>
      <c r="W4461" s="425"/>
      <c r="X4461" s="428"/>
      <c r="Y4461" s="425"/>
      <c r="Z4461" s="428"/>
      <c r="AA4461" s="425"/>
      <c r="AB4461" s="428"/>
      <c r="AC4461" s="429"/>
      <c r="AD4461" s="432"/>
      <c r="AE4461" s="433"/>
      <c r="AF4461" s="442"/>
      <c r="AG4461" s="443"/>
      <c r="AH4461" s="428"/>
      <c r="AI4461" s="429"/>
      <c r="AJ4461" s="432"/>
      <c r="AK4461" s="433"/>
      <c r="AL4461" s="446">
        <f t="shared" ref="AL4461" si="2523">IF(AH4461=0,0,(AJ4461/AH4461)*100)</f>
        <v>0</v>
      </c>
      <c r="AM4461" s="447"/>
      <c r="AN4461" s="428"/>
      <c r="AO4461" s="429"/>
      <c r="AP4461" s="432"/>
      <c r="AQ4461" s="433"/>
      <c r="AR4461" s="446">
        <f t="shared" ref="AR4461" si="2524">IF(AN4461=0,0,(AP4461/AN4461)*100)</f>
        <v>0</v>
      </c>
      <c r="AS4461" s="447"/>
      <c r="AT4461" s="450">
        <f t="shared" ref="AT4461" si="2525">AB4461+AH4461+AN4461</f>
        <v>0</v>
      </c>
      <c r="AU4461" s="451"/>
      <c r="AV4461" s="454">
        <f t="shared" ref="AV4461" si="2526">AD4461+AJ4461+AP4461</f>
        <v>0</v>
      </c>
      <c r="AW4461" s="455"/>
      <c r="AX4461" s="446">
        <f t="shared" ref="AX4461" si="2527">IF(AT4461=0,0,(AV4461/AT4461)*100)</f>
        <v>0</v>
      </c>
      <c r="AY4461" s="447"/>
      <c r="AZ4461" s="428"/>
      <c r="BA4461" s="429"/>
      <c r="BB4461" s="432"/>
      <c r="BC4461" s="433"/>
      <c r="BD4461" s="446">
        <f t="shared" ref="BD4461" si="2528">IF(AZ4461=0,0,(BB4461/AZ4461)*100)</f>
        <v>0</v>
      </c>
      <c r="BE4461" s="447"/>
      <c r="BF4461" s="450">
        <f t="shared" ref="BF4461" si="2529">AT4461+AZ4461</f>
        <v>0</v>
      </c>
      <c r="BG4461" s="451"/>
      <c r="BH4461" s="454">
        <f t="shared" ref="BH4461" si="2530">AV4461+BB4461</f>
        <v>0</v>
      </c>
      <c r="BI4461" s="455"/>
      <c r="BJ4461" s="446">
        <f t="shared" ref="BJ4461" si="2531">IF(BF4461=0,0,(BH4461/BF4461)*100)</f>
        <v>0</v>
      </c>
      <c r="BK4461" s="447"/>
      <c r="BL4461" s="406">
        <f t="shared" ref="BL4461" si="2532">(AD4461*2)+(AJ4461*2)+(AP4461*3)+BB4461</f>
        <v>0</v>
      </c>
      <c r="BM4461" s="407"/>
      <c r="BN4461" s="408"/>
      <c r="BO4461" s="402" t="e">
        <f>(BL4461*BR$74)+(N4461*BR$75)+(X4461*BR$76)+(R4461*BR$77)+(V4461*BR$78)+(Z4461*BR$79)</f>
        <v>#REF!</v>
      </c>
      <c r="BP4461" s="404" t="e">
        <f>((AZ4461-BB4461)*BR$81)+((AT4461-AV4461)*BR$80)+(H4461*BR$82)+(P4461*BR$83)</f>
        <v>#REF!</v>
      </c>
      <c r="BQ4461" s="53"/>
      <c r="BR4461" s="53"/>
      <c r="BS4461" s="779"/>
    </row>
    <row r="4462" spans="1:71" ht="22.5" hidden="1" customHeight="1" x14ac:dyDescent="0.3">
      <c r="A4462" s="779"/>
      <c r="B4462" s="415"/>
      <c r="C4462" s="412" t="str">
        <f>IF(ROSTER!D$48="","",ROSTER!D$48)</f>
        <v/>
      </c>
      <c r="D4462" s="413"/>
      <c r="E4462" s="419"/>
      <c r="F4462" s="421"/>
      <c r="G4462" s="423"/>
      <c r="H4462" s="426"/>
      <c r="I4462" s="427"/>
      <c r="J4462" s="430"/>
      <c r="K4462" s="431"/>
      <c r="L4462" s="434"/>
      <c r="M4462" s="435"/>
      <c r="N4462" s="438" t="s">
        <v>14</v>
      </c>
      <c r="O4462" s="439"/>
      <c r="P4462" s="430"/>
      <c r="Q4462" s="431"/>
      <c r="R4462" s="434"/>
      <c r="S4462" s="441"/>
      <c r="T4462" s="434"/>
      <c r="U4462" s="427"/>
      <c r="V4462" s="441"/>
      <c r="W4462" s="427"/>
      <c r="X4462" s="430"/>
      <c r="Y4462" s="427"/>
      <c r="Z4462" s="430"/>
      <c r="AA4462" s="427"/>
      <c r="AB4462" s="430"/>
      <c r="AC4462" s="431"/>
      <c r="AD4462" s="434"/>
      <c r="AE4462" s="435"/>
      <c r="AF4462" s="444"/>
      <c r="AG4462" s="445"/>
      <c r="AH4462" s="430"/>
      <c r="AI4462" s="431"/>
      <c r="AJ4462" s="434"/>
      <c r="AK4462" s="435"/>
      <c r="AL4462" s="448"/>
      <c r="AM4462" s="449"/>
      <c r="AN4462" s="430"/>
      <c r="AO4462" s="431"/>
      <c r="AP4462" s="434"/>
      <c r="AQ4462" s="435"/>
      <c r="AR4462" s="448"/>
      <c r="AS4462" s="449"/>
      <c r="AT4462" s="452"/>
      <c r="AU4462" s="453"/>
      <c r="AV4462" s="456"/>
      <c r="AW4462" s="457"/>
      <c r="AX4462" s="448"/>
      <c r="AY4462" s="449"/>
      <c r="AZ4462" s="430"/>
      <c r="BA4462" s="431"/>
      <c r="BB4462" s="434"/>
      <c r="BC4462" s="435"/>
      <c r="BD4462" s="448"/>
      <c r="BE4462" s="449"/>
      <c r="BF4462" s="452"/>
      <c r="BG4462" s="453"/>
      <c r="BH4462" s="456"/>
      <c r="BI4462" s="457"/>
      <c r="BJ4462" s="448"/>
      <c r="BK4462" s="449"/>
      <c r="BL4462" s="409"/>
      <c r="BM4462" s="410"/>
      <c r="BN4462" s="411"/>
      <c r="BO4462" s="403"/>
      <c r="BP4462" s="405"/>
      <c r="BQ4462" s="53"/>
      <c r="BR4462" s="53"/>
      <c r="BS4462" s="779"/>
    </row>
    <row r="4463" spans="1:71" ht="21.75" hidden="1" customHeight="1" x14ac:dyDescent="0.3">
      <c r="A4463" s="779"/>
      <c r="B4463" s="414" t="str">
        <f>IF(ROSTER!B$50="","",ROSTER!B$50)</f>
        <v/>
      </c>
      <c r="C4463" s="416" t="str">
        <f>IF(ROSTER!C$50="","",ROSTER!C$50)</f>
        <v/>
      </c>
      <c r="D4463" s="417"/>
      <c r="E4463" s="418"/>
      <c r="F4463" s="420">
        <f t="shared" ref="F4463" si="2533">IF(E4463="y",1,IF(E4463="S",1,0))</f>
        <v>0</v>
      </c>
      <c r="G4463" s="422">
        <f t="shared" ref="G4463" si="2534">IF(E4463="S",1,0)</f>
        <v>0</v>
      </c>
      <c r="H4463" s="424"/>
      <c r="I4463" s="425"/>
      <c r="J4463" s="428"/>
      <c r="K4463" s="429"/>
      <c r="L4463" s="432"/>
      <c r="M4463" s="433"/>
      <c r="N4463" s="436">
        <f t="shared" ref="N4463" si="2535">L4463+J4463</f>
        <v>0</v>
      </c>
      <c r="O4463" s="437"/>
      <c r="P4463" s="428"/>
      <c r="Q4463" s="429"/>
      <c r="R4463" s="432"/>
      <c r="S4463" s="440"/>
      <c r="T4463" s="432"/>
      <c r="U4463" s="425"/>
      <c r="V4463" s="440"/>
      <c r="W4463" s="425"/>
      <c r="X4463" s="428"/>
      <c r="Y4463" s="425"/>
      <c r="Z4463" s="428"/>
      <c r="AA4463" s="425"/>
      <c r="AB4463" s="428"/>
      <c r="AC4463" s="429"/>
      <c r="AD4463" s="432"/>
      <c r="AE4463" s="433"/>
      <c r="AF4463" s="442"/>
      <c r="AG4463" s="443"/>
      <c r="AH4463" s="428"/>
      <c r="AI4463" s="429"/>
      <c r="AJ4463" s="432"/>
      <c r="AK4463" s="433"/>
      <c r="AL4463" s="446">
        <f t="shared" ref="AL4463" si="2536">IF(AH4463=0,0,(AJ4463/AH4463)*100)</f>
        <v>0</v>
      </c>
      <c r="AM4463" s="447"/>
      <c r="AN4463" s="428"/>
      <c r="AO4463" s="429"/>
      <c r="AP4463" s="432"/>
      <c r="AQ4463" s="433"/>
      <c r="AR4463" s="446">
        <f t="shared" ref="AR4463" si="2537">IF(AN4463=0,0,(AP4463/AN4463)*100)</f>
        <v>0</v>
      </c>
      <c r="AS4463" s="447"/>
      <c r="AT4463" s="450">
        <f t="shared" ref="AT4463" si="2538">AB4463+AH4463+AN4463</f>
        <v>0</v>
      </c>
      <c r="AU4463" s="451"/>
      <c r="AV4463" s="454">
        <f t="shared" ref="AV4463" si="2539">AD4463+AJ4463+AP4463</f>
        <v>0</v>
      </c>
      <c r="AW4463" s="455"/>
      <c r="AX4463" s="446">
        <f t="shared" ref="AX4463" si="2540">IF(AT4463=0,0,(AV4463/AT4463)*100)</f>
        <v>0</v>
      </c>
      <c r="AY4463" s="447"/>
      <c r="AZ4463" s="428"/>
      <c r="BA4463" s="429"/>
      <c r="BB4463" s="432"/>
      <c r="BC4463" s="433"/>
      <c r="BD4463" s="446">
        <f t="shared" ref="BD4463" si="2541">IF(AZ4463=0,0,(BB4463/AZ4463)*100)</f>
        <v>0</v>
      </c>
      <c r="BE4463" s="447"/>
      <c r="BF4463" s="450">
        <f t="shared" ref="BF4463" si="2542">AT4463+AZ4463</f>
        <v>0</v>
      </c>
      <c r="BG4463" s="451"/>
      <c r="BH4463" s="454">
        <f t="shared" ref="BH4463" si="2543">AV4463+BB4463</f>
        <v>0</v>
      </c>
      <c r="BI4463" s="455"/>
      <c r="BJ4463" s="446">
        <f t="shared" ref="BJ4463" si="2544">IF(BF4463=0,0,(BH4463/BF4463)*100)</f>
        <v>0</v>
      </c>
      <c r="BK4463" s="447"/>
      <c r="BL4463" s="406">
        <f t="shared" ref="BL4463" si="2545">(AD4463*2)+(AJ4463*2)+(AP4463*3)+BB4463</f>
        <v>0</v>
      </c>
      <c r="BM4463" s="407"/>
      <c r="BN4463" s="408"/>
      <c r="BO4463" s="402" t="e">
        <f>(BL4463*BR$74)+(N4463*BR$75)+(X4463*BR$76)+(R4463*BR$77)+(V4463*BR$78)+(Z4463*BR$79)</f>
        <v>#REF!</v>
      </c>
      <c r="BP4463" s="404" t="e">
        <f>((AZ4463-BB4463)*BR$81)+((AT4463-AV4463)*BR$80)+(H4463*BR$82)+(P4463*BR$83)</f>
        <v>#REF!</v>
      </c>
      <c r="BQ4463" s="53"/>
      <c r="BR4463" s="53"/>
      <c r="BS4463" s="779"/>
    </row>
    <row r="4464" spans="1:71" ht="22.5" hidden="1" customHeight="1" thickBot="1" x14ac:dyDescent="0.3">
      <c r="A4464" s="779"/>
      <c r="B4464" s="415"/>
      <c r="C4464" s="412" t="str">
        <f>IF(ROSTER!D$50="","",ROSTER!D$50)</f>
        <v/>
      </c>
      <c r="D4464" s="413"/>
      <c r="E4464" s="419"/>
      <c r="F4464" s="421"/>
      <c r="G4464" s="423"/>
      <c r="H4464" s="426"/>
      <c r="I4464" s="427"/>
      <c r="J4464" s="430"/>
      <c r="K4464" s="431"/>
      <c r="L4464" s="434"/>
      <c r="M4464" s="435"/>
      <c r="N4464" s="438" t="s">
        <v>14</v>
      </c>
      <c r="O4464" s="439"/>
      <c r="P4464" s="430"/>
      <c r="Q4464" s="431"/>
      <c r="R4464" s="434"/>
      <c r="S4464" s="441"/>
      <c r="T4464" s="434"/>
      <c r="U4464" s="427"/>
      <c r="V4464" s="441"/>
      <c r="W4464" s="427"/>
      <c r="X4464" s="430"/>
      <c r="Y4464" s="427"/>
      <c r="Z4464" s="430"/>
      <c r="AA4464" s="427"/>
      <c r="AB4464" s="430"/>
      <c r="AC4464" s="431"/>
      <c r="AD4464" s="434"/>
      <c r="AE4464" s="435"/>
      <c r="AF4464" s="444"/>
      <c r="AG4464" s="445"/>
      <c r="AH4464" s="430"/>
      <c r="AI4464" s="431"/>
      <c r="AJ4464" s="434"/>
      <c r="AK4464" s="435"/>
      <c r="AL4464" s="448"/>
      <c r="AM4464" s="449"/>
      <c r="AN4464" s="430"/>
      <c r="AO4464" s="431"/>
      <c r="AP4464" s="434"/>
      <c r="AQ4464" s="435"/>
      <c r="AR4464" s="448"/>
      <c r="AS4464" s="449"/>
      <c r="AT4464" s="452"/>
      <c r="AU4464" s="453"/>
      <c r="AV4464" s="456"/>
      <c r="AW4464" s="457"/>
      <c r="AX4464" s="448"/>
      <c r="AY4464" s="449"/>
      <c r="AZ4464" s="430"/>
      <c r="BA4464" s="431"/>
      <c r="BB4464" s="434"/>
      <c r="BC4464" s="435"/>
      <c r="BD4464" s="448"/>
      <c r="BE4464" s="449"/>
      <c r="BF4464" s="452"/>
      <c r="BG4464" s="453"/>
      <c r="BH4464" s="456"/>
      <c r="BI4464" s="457"/>
      <c r="BJ4464" s="448"/>
      <c r="BK4464" s="449"/>
      <c r="BL4464" s="409"/>
      <c r="BM4464" s="410"/>
      <c r="BN4464" s="411"/>
      <c r="BO4464" s="403"/>
      <c r="BP4464" s="405"/>
      <c r="BQ4464" s="53"/>
      <c r="BR4464" s="53"/>
      <c r="BS4464" s="779"/>
    </row>
    <row r="4465" spans="1:71" s="224" customFormat="1" ht="33.6" customHeight="1" x14ac:dyDescent="0.5">
      <c r="A4465" s="789"/>
      <c r="B4465" s="376"/>
      <c r="C4465" s="377"/>
      <c r="D4465" s="377" t="s">
        <v>10</v>
      </c>
      <c r="E4465" s="380"/>
      <c r="F4465" s="223"/>
      <c r="G4465" s="223"/>
      <c r="H4465" s="382">
        <f>SUM(H4421:I4464)</f>
        <v>0</v>
      </c>
      <c r="I4465" s="383"/>
      <c r="J4465" s="382">
        <f>SUM(J4421:K4464)</f>
        <v>0</v>
      </c>
      <c r="K4465" s="383"/>
      <c r="L4465" s="386">
        <f>SUM(L4421:M4464)</f>
        <v>0</v>
      </c>
      <c r="M4465" s="387"/>
      <c r="N4465" s="358">
        <f>L4465+J4465</f>
        <v>0</v>
      </c>
      <c r="O4465" s="359"/>
      <c r="P4465" s="386">
        <f>SUM(P4421:Q4464)</f>
        <v>0</v>
      </c>
      <c r="Q4465" s="383"/>
      <c r="R4465" s="386">
        <f t="shared" ref="R4465" si="2546">SUM(R4421:S4464)</f>
        <v>0</v>
      </c>
      <c r="S4465" s="387"/>
      <c r="T4465" s="386">
        <f t="shared" ref="T4465" si="2547">SUM(T4421:U4464)</f>
        <v>0</v>
      </c>
      <c r="U4465" s="359"/>
      <c r="V4465" s="387">
        <f t="shared" ref="V4465" si="2548">SUM(V4421:W4464)</f>
        <v>0</v>
      </c>
      <c r="W4465" s="387"/>
      <c r="X4465" s="382">
        <f t="shared" ref="X4465" si="2549">SUM(X4421:Y4464)</f>
        <v>0</v>
      </c>
      <c r="Y4465" s="359"/>
      <c r="Z4465" s="382">
        <f t="shared" ref="Z4465" si="2550">SUM(Z4421:AA4464)</f>
        <v>0</v>
      </c>
      <c r="AA4465" s="359"/>
      <c r="AB4465" s="387">
        <f t="shared" ref="AB4465" si="2551">SUM(AB4421:AC4464)</f>
        <v>0</v>
      </c>
      <c r="AC4465" s="383"/>
      <c r="AD4465" s="386">
        <f t="shared" ref="AD4465" si="2552">SUM(AD4421:AE4464)</f>
        <v>0</v>
      </c>
      <c r="AE4465" s="387"/>
      <c r="AF4465" s="358">
        <f t="shared" ref="AF4465" si="2553">SUM(AF4421:AG4464)</f>
        <v>0</v>
      </c>
      <c r="AG4465" s="359"/>
      <c r="AH4465" s="386">
        <f t="shared" ref="AH4465" si="2554">SUM(AH4421:AI4464)</f>
        <v>0</v>
      </c>
      <c r="AI4465" s="383"/>
      <c r="AJ4465" s="386">
        <f t="shared" ref="AJ4465" si="2555">SUM(AJ4421:AK4464)</f>
        <v>0</v>
      </c>
      <c r="AK4465" s="387"/>
      <c r="AL4465" s="358">
        <f>IF(AH4465=0,0,(AJ4465/AH4465)*100)</f>
        <v>0</v>
      </c>
      <c r="AM4465" s="359"/>
      <c r="AN4465" s="386">
        <f>SUM(AN4421:AO4464)</f>
        <v>0</v>
      </c>
      <c r="AO4465" s="383"/>
      <c r="AP4465" s="386">
        <f>SUM(AP4421:AQ4464)</f>
        <v>0</v>
      </c>
      <c r="AQ4465" s="387"/>
      <c r="AR4465" s="358">
        <f>IF(AN4465=0,0,(AP4465/AN4465)*100)</f>
        <v>0</v>
      </c>
      <c r="AS4465" s="359"/>
      <c r="AT4465" s="382">
        <f>AB4465+AH4465+AN4465</f>
        <v>0</v>
      </c>
      <c r="AU4465" s="383"/>
      <c r="AV4465" s="386">
        <f>AD4465+AJ4465+AP4465</f>
        <v>0</v>
      </c>
      <c r="AW4465" s="392"/>
      <c r="AX4465" s="358">
        <f>IF(AT4465=0,0,(AV4465/AT4465)*100)</f>
        <v>0</v>
      </c>
      <c r="AY4465" s="359"/>
      <c r="AZ4465" s="386">
        <f>SUM(AZ4421:BA4464)</f>
        <v>0</v>
      </c>
      <c r="BA4465" s="383"/>
      <c r="BB4465" s="386">
        <f>SUM(BB4421:BC4464)</f>
        <v>0</v>
      </c>
      <c r="BC4465" s="387"/>
      <c r="BD4465" s="358">
        <f>IF(AZ4465=0,0,(BB4465/AZ4465)*100)</f>
        <v>0</v>
      </c>
      <c r="BE4465" s="359"/>
      <c r="BF4465" s="382">
        <f>AT4465+AZ4465</f>
        <v>0</v>
      </c>
      <c r="BG4465" s="383"/>
      <c r="BH4465" s="386">
        <f>AV4465+BB4465</f>
        <v>0</v>
      </c>
      <c r="BI4465" s="392"/>
      <c r="BJ4465" s="358">
        <f>IF(BF4465=0,0,(BH4465/BF4465)*100)</f>
        <v>0</v>
      </c>
      <c r="BK4465" s="394"/>
      <c r="BL4465" s="396">
        <f>SUM(BL4421:BN4464)</f>
        <v>0</v>
      </c>
      <c r="BM4465" s="397"/>
      <c r="BN4465" s="398"/>
      <c r="BO4465" s="402" t="e">
        <f>(BL4465*BR$74)+(N4465*BR$75)+(X4465*BR$76)+(R4465*BR$77)+(V4465*BR$78)+(Z4465*BR$79)</f>
        <v>#REF!</v>
      </c>
      <c r="BP4465" s="404" t="e">
        <f>((AZ4465-BB4465)*BR$81)+((AT4465-AV4465)*BR$80)+(H4465*BR$82)+(P4465*BR$83)</f>
        <v>#REF!</v>
      </c>
      <c r="BQ4465" s="222"/>
      <c r="BR4465" s="222"/>
      <c r="BS4465" s="789"/>
    </row>
    <row r="4466" spans="1:71" s="224" customFormat="1" ht="33.950000000000003" customHeight="1" thickBot="1" x14ac:dyDescent="0.55000000000000004">
      <c r="A4466" s="789"/>
      <c r="B4466" s="378"/>
      <c r="C4466" s="379"/>
      <c r="D4466" s="379"/>
      <c r="E4466" s="381"/>
      <c r="F4466" s="225"/>
      <c r="G4466" s="225"/>
      <c r="H4466" s="384"/>
      <c r="I4466" s="385"/>
      <c r="J4466" s="384"/>
      <c r="K4466" s="385"/>
      <c r="L4466" s="388"/>
      <c r="M4466" s="389"/>
      <c r="N4466" s="390" t="s">
        <v>14</v>
      </c>
      <c r="O4466" s="391"/>
      <c r="P4466" s="388"/>
      <c r="Q4466" s="385"/>
      <c r="R4466" s="388"/>
      <c r="S4466" s="389"/>
      <c r="T4466" s="388"/>
      <c r="U4466" s="391"/>
      <c r="V4466" s="389"/>
      <c r="W4466" s="389"/>
      <c r="X4466" s="384"/>
      <c r="Y4466" s="391"/>
      <c r="Z4466" s="384"/>
      <c r="AA4466" s="391"/>
      <c r="AB4466" s="389"/>
      <c r="AC4466" s="385"/>
      <c r="AD4466" s="388"/>
      <c r="AE4466" s="389"/>
      <c r="AF4466" s="390"/>
      <c r="AG4466" s="391"/>
      <c r="AH4466" s="388"/>
      <c r="AI4466" s="385"/>
      <c r="AJ4466" s="388"/>
      <c r="AK4466" s="389"/>
      <c r="AL4466" s="390"/>
      <c r="AM4466" s="391"/>
      <c r="AN4466" s="388"/>
      <c r="AO4466" s="385"/>
      <c r="AP4466" s="388"/>
      <c r="AQ4466" s="389"/>
      <c r="AR4466" s="390"/>
      <c r="AS4466" s="391"/>
      <c r="AT4466" s="384"/>
      <c r="AU4466" s="385"/>
      <c r="AV4466" s="388"/>
      <c r="AW4466" s="393"/>
      <c r="AX4466" s="390"/>
      <c r="AY4466" s="391"/>
      <c r="AZ4466" s="388"/>
      <c r="BA4466" s="385"/>
      <c r="BB4466" s="388"/>
      <c r="BC4466" s="389"/>
      <c r="BD4466" s="390"/>
      <c r="BE4466" s="391"/>
      <c r="BF4466" s="384"/>
      <c r="BG4466" s="385"/>
      <c r="BH4466" s="388"/>
      <c r="BI4466" s="393"/>
      <c r="BJ4466" s="390"/>
      <c r="BK4466" s="395"/>
      <c r="BL4466" s="399"/>
      <c r="BM4466" s="400"/>
      <c r="BN4466" s="401"/>
      <c r="BO4466" s="403"/>
      <c r="BP4466" s="405"/>
      <c r="BQ4466" s="222"/>
      <c r="BR4466" s="222"/>
      <c r="BS4466" s="789"/>
    </row>
    <row r="4467" spans="1:71" s="230" customFormat="1" ht="48.2" customHeight="1" thickBot="1" x14ac:dyDescent="0.55000000000000004">
      <c r="A4467" s="790"/>
      <c r="B4467" s="342"/>
      <c r="C4467" s="343"/>
      <c r="D4467" s="343" t="s">
        <v>13</v>
      </c>
      <c r="E4467" s="344"/>
      <c r="F4467" s="227"/>
      <c r="G4467" s="223"/>
      <c r="H4467" s="345"/>
      <c r="I4467" s="346"/>
      <c r="J4467" s="347"/>
      <c r="K4467" s="348"/>
      <c r="L4467" s="349"/>
      <c r="M4467" s="350"/>
      <c r="N4467" s="351">
        <f>J4467+L4467</f>
        <v>0</v>
      </c>
      <c r="O4467" s="352"/>
      <c r="P4467" s="347"/>
      <c r="Q4467" s="348"/>
      <c r="R4467" s="349"/>
      <c r="S4467" s="348"/>
      <c r="T4467" s="353"/>
      <c r="U4467" s="354"/>
      <c r="V4467" s="347"/>
      <c r="W4467" s="355"/>
      <c r="X4467" s="345"/>
      <c r="Y4467" s="346"/>
      <c r="Z4467" s="347"/>
      <c r="AA4467" s="355"/>
      <c r="AB4467" s="347"/>
      <c r="AC4467" s="348"/>
      <c r="AD4467" s="349"/>
      <c r="AE4467" s="350"/>
      <c r="AF4467" s="356">
        <f>IF(AB4467=0,0,(AD4467/AB4467)*100)</f>
        <v>0</v>
      </c>
      <c r="AG4467" s="357"/>
      <c r="AH4467" s="347"/>
      <c r="AI4467" s="348"/>
      <c r="AJ4467" s="349"/>
      <c r="AK4467" s="350"/>
      <c r="AL4467" s="358">
        <f>IF(AH4467=0,0,(AJ4467/AH4467)*100)</f>
        <v>0</v>
      </c>
      <c r="AM4467" s="359"/>
      <c r="AN4467" s="347"/>
      <c r="AO4467" s="348"/>
      <c r="AP4467" s="349"/>
      <c r="AQ4467" s="350"/>
      <c r="AR4467" s="358">
        <f>IF(AN4467=0,0,(AP4467/AN4467)*100)</f>
        <v>0</v>
      </c>
      <c r="AS4467" s="359"/>
      <c r="AT4467" s="360">
        <f>AB4467+AH4467+AN4467</f>
        <v>0</v>
      </c>
      <c r="AU4467" s="361"/>
      <c r="AV4467" s="362">
        <f>AD4467+AJ4467+AP4467</f>
        <v>0</v>
      </c>
      <c r="AW4467" s="363"/>
      <c r="AX4467" s="358">
        <f>IF(AT4467=0,0,(AV4467/AT4467)*100)</f>
        <v>0</v>
      </c>
      <c r="AY4467" s="359"/>
      <c r="AZ4467" s="347"/>
      <c r="BA4467" s="348"/>
      <c r="BB4467" s="349"/>
      <c r="BC4467" s="350"/>
      <c r="BD4467" s="358">
        <f>IF(AZ4467=0,0,(BB4467/AZ4467)*100)</f>
        <v>0</v>
      </c>
      <c r="BE4467" s="359"/>
      <c r="BF4467" s="360">
        <f>AT4467+AZ4467</f>
        <v>0</v>
      </c>
      <c r="BG4467" s="361"/>
      <c r="BH4467" s="362">
        <f>AV4467+BB4467</f>
        <v>0</v>
      </c>
      <c r="BI4467" s="363"/>
      <c r="BJ4467" s="358">
        <f>IF(BF4467=0,0,(BH4467/BF4467)*100)</f>
        <v>0</v>
      </c>
      <c r="BK4467" s="359"/>
      <c r="BL4467" s="364"/>
      <c r="BM4467" s="365"/>
      <c r="BN4467" s="366"/>
      <c r="BO4467" s="228"/>
      <c r="BP4467" s="229"/>
      <c r="BQ4467" s="226"/>
      <c r="BR4467" s="226"/>
      <c r="BS4467" s="790"/>
    </row>
    <row r="4468" spans="1:71" s="230" customFormat="1" ht="48.95" customHeight="1" thickBot="1" x14ac:dyDescent="0.55000000000000004">
      <c r="A4468" s="790"/>
      <c r="B4468" s="231"/>
      <c r="C4468" s="268"/>
      <c r="D4468" s="367" t="s">
        <v>41</v>
      </c>
      <c r="E4468" s="368"/>
      <c r="F4468" s="233"/>
      <c r="G4468" s="233"/>
      <c r="H4468" s="268"/>
      <c r="I4468" s="268"/>
      <c r="J4468" s="369">
        <f>IF((J4465+L4467)=0,0,J4465/(J4465+L4467)*100)</f>
        <v>0</v>
      </c>
      <c r="K4468" s="370"/>
      <c r="L4468" s="369">
        <f>IF((L4465+J4467)=0,0,L4465/(L4465+J4467)*100)</f>
        <v>0</v>
      </c>
      <c r="M4468" s="370"/>
      <c r="N4468" s="369">
        <f>IF((N4465+N4467)=0,0,N4465/(N4465+N4467)*100)</f>
        <v>0</v>
      </c>
      <c r="O4468" s="371"/>
      <c r="P4468" s="372"/>
      <c r="Q4468" s="373"/>
      <c r="R4468" s="373"/>
      <c r="S4468" s="373"/>
      <c r="T4468" s="374"/>
      <c r="U4468" s="374"/>
      <c r="V4468" s="373"/>
      <c r="W4468" s="373"/>
      <c r="X4468" s="373"/>
      <c r="Y4468" s="373"/>
      <c r="Z4468" s="373"/>
      <c r="AA4468" s="373"/>
      <c r="AB4468" s="373"/>
      <c r="AC4468" s="373"/>
      <c r="AD4468" s="373"/>
      <c r="AE4468" s="373"/>
      <c r="AF4468" s="373"/>
      <c r="AG4468" s="373"/>
      <c r="AH4468" s="373"/>
      <c r="AI4468" s="373"/>
      <c r="AJ4468" s="373"/>
      <c r="AK4468" s="373"/>
      <c r="AL4468" s="373"/>
      <c r="AM4468" s="373"/>
      <c r="AN4468" s="373"/>
      <c r="AO4468" s="373"/>
      <c r="AP4468" s="373"/>
      <c r="AQ4468" s="373"/>
      <c r="AR4468" s="373"/>
      <c r="AS4468" s="373"/>
      <c r="AT4468" s="373"/>
      <c r="AU4468" s="373"/>
      <c r="AV4468" s="373"/>
      <c r="AW4468" s="373"/>
      <c r="AX4468" s="373"/>
      <c r="AY4468" s="373"/>
      <c r="AZ4468" s="373"/>
      <c r="BA4468" s="373"/>
      <c r="BB4468" s="373"/>
      <c r="BC4468" s="373"/>
      <c r="BD4468" s="373"/>
      <c r="BE4468" s="373"/>
      <c r="BF4468" s="373"/>
      <c r="BG4468" s="373"/>
      <c r="BH4468" s="373"/>
      <c r="BI4468" s="373"/>
      <c r="BJ4468" s="373"/>
      <c r="BK4468" s="373"/>
      <c r="BL4468" s="373"/>
      <c r="BM4468" s="373"/>
      <c r="BN4468" s="375"/>
      <c r="BO4468" s="234"/>
      <c r="BP4468" s="234"/>
      <c r="BQ4468" s="226"/>
      <c r="BR4468" s="226"/>
      <c r="BS4468" s="790"/>
    </row>
    <row r="4469" spans="1:71" ht="15.75" customHeight="1" thickTop="1" thickBot="1" x14ac:dyDescent="0.45">
      <c r="A4469" s="779"/>
      <c r="B4469" s="160"/>
      <c r="C4469" s="161"/>
      <c r="D4469" s="161"/>
      <c r="E4469" s="161"/>
      <c r="F4469" s="69"/>
      <c r="G4469" s="69"/>
      <c r="H4469" s="161"/>
      <c r="I4469" s="161"/>
      <c r="J4469" s="161"/>
      <c r="K4469" s="161"/>
      <c r="L4469" s="161"/>
      <c r="M4469" s="161"/>
      <c r="N4469" s="161"/>
      <c r="O4469" s="161"/>
      <c r="P4469" s="161"/>
      <c r="Q4469" s="161"/>
      <c r="R4469" s="161"/>
      <c r="S4469" s="161"/>
      <c r="T4469" s="161"/>
      <c r="U4469" s="161"/>
      <c r="V4469" s="161"/>
      <c r="W4469" s="161"/>
      <c r="X4469" s="161"/>
      <c r="Y4469" s="161"/>
      <c r="Z4469" s="161"/>
      <c r="AA4469" s="161"/>
      <c r="AB4469" s="161"/>
      <c r="AC4469" s="161"/>
      <c r="AD4469" s="161"/>
      <c r="AE4469" s="161"/>
      <c r="AF4469" s="166"/>
      <c r="AG4469" s="166"/>
      <c r="AH4469" s="161"/>
      <c r="AI4469" s="161"/>
      <c r="AJ4469" s="161"/>
      <c r="AK4469" s="161"/>
      <c r="AL4469" s="161"/>
      <c r="AM4469" s="161"/>
      <c r="AN4469" s="161"/>
      <c r="AO4469" s="161"/>
      <c r="AP4469" s="161"/>
      <c r="AQ4469" s="161"/>
      <c r="AR4469" s="161"/>
      <c r="AS4469" s="161"/>
      <c r="AT4469" s="161"/>
      <c r="AU4469" s="161"/>
      <c r="AV4469" s="161"/>
      <c r="AW4469" s="161"/>
      <c r="AX4469" s="161"/>
      <c r="AY4469" s="161"/>
      <c r="AZ4469" s="161"/>
      <c r="BA4469" s="161"/>
      <c r="BB4469" s="161"/>
      <c r="BC4469" s="161"/>
      <c r="BD4469" s="161"/>
      <c r="BE4469" s="161"/>
      <c r="BF4469" s="161"/>
      <c r="BG4469" s="161"/>
      <c r="BH4469" s="161"/>
      <c r="BI4469" s="161"/>
      <c r="BJ4469" s="161"/>
      <c r="BK4469" s="161"/>
      <c r="BL4469" s="161"/>
      <c r="BM4469" s="161"/>
      <c r="BN4469" s="167"/>
      <c r="BO4469" s="70"/>
      <c r="BP4469" s="70"/>
      <c r="BQ4469" s="53"/>
      <c r="BR4469" s="53"/>
      <c r="BS4469" s="779"/>
    </row>
    <row r="4470" spans="1:71" s="68" customFormat="1" ht="80.25" customHeight="1" thickTop="1" thickBot="1" x14ac:dyDescent="0.5">
      <c r="A4470" s="791"/>
      <c r="B4470" s="325" t="s">
        <v>55</v>
      </c>
      <c r="C4470" s="326"/>
      <c r="D4470" s="327" t="s">
        <v>47</v>
      </c>
      <c r="E4470" s="327"/>
      <c r="F4470" s="71"/>
      <c r="G4470" s="71"/>
      <c r="H4470" s="328"/>
      <c r="I4470" s="329"/>
      <c r="J4470" s="330"/>
      <c r="K4470" s="235"/>
      <c r="L4470" s="328"/>
      <c r="M4470" s="329"/>
      <c r="N4470" s="330"/>
      <c r="O4470" s="331" t="s">
        <v>42</v>
      </c>
      <c r="P4470" s="332"/>
      <c r="Q4470" s="332"/>
      <c r="R4470" s="332"/>
      <c r="S4470" s="328"/>
      <c r="T4470" s="329"/>
      <c r="U4470" s="330"/>
      <c r="V4470" s="235"/>
      <c r="W4470" s="328"/>
      <c r="X4470" s="329"/>
      <c r="Y4470" s="330"/>
      <c r="Z4470" s="331" t="s">
        <v>110</v>
      </c>
      <c r="AA4470" s="332"/>
      <c r="AB4470" s="332"/>
      <c r="AC4470" s="332"/>
      <c r="AD4470" s="332"/>
      <c r="AE4470" s="332"/>
      <c r="AF4470" s="332"/>
      <c r="AG4470" s="332"/>
      <c r="AH4470" s="332"/>
      <c r="AI4470" s="333"/>
      <c r="AJ4470" s="328"/>
      <c r="AK4470" s="329"/>
      <c r="AL4470" s="330"/>
      <c r="AM4470" s="235"/>
      <c r="AN4470" s="328"/>
      <c r="AO4470" s="329"/>
      <c r="AP4470" s="330"/>
      <c r="AQ4470" s="331" t="s">
        <v>46</v>
      </c>
      <c r="AR4470" s="332"/>
      <c r="AS4470" s="332"/>
      <c r="AT4470" s="333"/>
      <c r="AU4470" s="328"/>
      <c r="AV4470" s="329"/>
      <c r="AW4470" s="330"/>
      <c r="AX4470" s="235"/>
      <c r="AY4470" s="328"/>
      <c r="AZ4470" s="329"/>
      <c r="BA4470" s="330"/>
      <c r="BB4470" s="334" t="s">
        <v>112</v>
      </c>
      <c r="BC4470" s="335"/>
      <c r="BD4470" s="335"/>
      <c r="BE4470" s="336"/>
      <c r="BF4470" s="337">
        <f>BL4465</f>
        <v>0</v>
      </c>
      <c r="BG4470" s="338"/>
      <c r="BH4470" s="339"/>
      <c r="BI4470" s="235"/>
      <c r="BJ4470" s="337">
        <f>BL4467</f>
        <v>0</v>
      </c>
      <c r="BK4470" s="338"/>
      <c r="BL4470" s="339"/>
      <c r="BM4470" s="173"/>
      <c r="BN4470" s="174"/>
      <c r="BO4470" s="72"/>
      <c r="BP4470" s="72"/>
      <c r="BQ4470" s="67"/>
      <c r="BR4470" s="67"/>
      <c r="BS4470" s="791"/>
    </row>
    <row r="4471" spans="1:71" ht="15.6" customHeight="1" thickTop="1" thickBot="1" x14ac:dyDescent="0.55000000000000004">
      <c r="A4471" s="779"/>
      <c r="B4471" s="162"/>
      <c r="C4471" s="156"/>
      <c r="D4471" s="163"/>
      <c r="E4471" s="163"/>
      <c r="F4471" s="73"/>
      <c r="G4471" s="73"/>
      <c r="H4471" s="170"/>
      <c r="I4471" s="170"/>
      <c r="J4471" s="170"/>
      <c r="K4471" s="170"/>
      <c r="L4471" s="170"/>
      <c r="M4471" s="170"/>
      <c r="N4471" s="170"/>
      <c r="O4471" s="168"/>
      <c r="P4471" s="168"/>
      <c r="Q4471" s="168"/>
      <c r="R4471" s="168"/>
      <c r="S4471" s="170"/>
      <c r="T4471" s="170"/>
      <c r="U4471" s="170"/>
      <c r="V4471" s="169"/>
      <c r="W4471" s="170"/>
      <c r="X4471" s="170"/>
      <c r="Y4471" s="170"/>
      <c r="Z4471" s="168"/>
      <c r="AA4471" s="168"/>
      <c r="AB4471" s="168"/>
      <c r="AC4471" s="168"/>
      <c r="AD4471" s="170"/>
      <c r="AE4471" s="170"/>
      <c r="AF4471" s="170"/>
      <c r="AG4471" s="170"/>
      <c r="AH4471" s="169"/>
      <c r="AI4471" s="169"/>
      <c r="AJ4471" s="170"/>
      <c r="AK4471" s="168"/>
      <c r="AL4471" s="168"/>
      <c r="AM4471" s="168"/>
      <c r="AN4471" s="168"/>
      <c r="AO4471" s="170"/>
      <c r="AP4471" s="170"/>
      <c r="AQ4471" s="168"/>
      <c r="AR4471" s="168"/>
      <c r="AS4471" s="168"/>
      <c r="AT4471" s="168"/>
      <c r="AU4471" s="170"/>
      <c r="AV4471" s="170"/>
      <c r="AW4471" s="170"/>
      <c r="AX4471" s="170"/>
      <c r="AY4471" s="170"/>
      <c r="AZ4471" s="172"/>
      <c r="BA4471" s="172"/>
      <c r="BB4471" s="168"/>
      <c r="BC4471" s="176"/>
      <c r="BD4471" s="177"/>
      <c r="BE4471" s="177"/>
      <c r="BF4471" s="178"/>
      <c r="BG4471" s="178"/>
      <c r="BH4471" s="172"/>
      <c r="BI4471" s="170"/>
      <c r="BJ4471" s="179"/>
      <c r="BK4471" s="179"/>
      <c r="BL4471" s="172"/>
      <c r="BM4471" s="175"/>
      <c r="BN4471" s="180"/>
      <c r="BO4471" s="74"/>
      <c r="BP4471" s="74"/>
      <c r="BQ4471" s="53"/>
      <c r="BR4471" s="53"/>
      <c r="BS4471" s="779"/>
    </row>
    <row r="4472" spans="1:71" s="68" customFormat="1" ht="80.25" customHeight="1" thickTop="1" thickBot="1" x14ac:dyDescent="0.5">
      <c r="A4472" s="791"/>
      <c r="B4472" s="334" t="s">
        <v>40</v>
      </c>
      <c r="C4472" s="335"/>
      <c r="D4472" s="327" t="s">
        <v>48</v>
      </c>
      <c r="E4472" s="327"/>
      <c r="F4472" s="71"/>
      <c r="G4472" s="71"/>
      <c r="H4472" s="337">
        <f>H4470</f>
        <v>0</v>
      </c>
      <c r="I4472" s="338"/>
      <c r="J4472" s="339"/>
      <c r="K4472" s="235"/>
      <c r="L4472" s="337">
        <f>L4470</f>
        <v>0</v>
      </c>
      <c r="M4472" s="338"/>
      <c r="N4472" s="339"/>
      <c r="O4472" s="331" t="s">
        <v>44</v>
      </c>
      <c r="P4472" s="332"/>
      <c r="Q4472" s="332"/>
      <c r="R4472" s="332"/>
      <c r="S4472" s="337">
        <f>S4470-H4470</f>
        <v>0</v>
      </c>
      <c r="T4472" s="338"/>
      <c r="U4472" s="339"/>
      <c r="V4472" s="235"/>
      <c r="W4472" s="337">
        <f>W4470-L4470</f>
        <v>0</v>
      </c>
      <c r="X4472" s="338"/>
      <c r="Y4472" s="339"/>
      <c r="Z4472" s="331" t="s">
        <v>111</v>
      </c>
      <c r="AA4472" s="332"/>
      <c r="AB4472" s="332"/>
      <c r="AC4472" s="332"/>
      <c r="AD4472" s="332"/>
      <c r="AE4472" s="332"/>
      <c r="AF4472" s="332"/>
      <c r="AG4472" s="332"/>
      <c r="AH4472" s="332"/>
      <c r="AI4472" s="333"/>
      <c r="AJ4472" s="337">
        <f>AJ4470-S4470</f>
        <v>0</v>
      </c>
      <c r="AK4472" s="338"/>
      <c r="AL4472" s="339"/>
      <c r="AM4472" s="235"/>
      <c r="AN4472" s="337">
        <f>AN4470-W4470</f>
        <v>0</v>
      </c>
      <c r="AO4472" s="338"/>
      <c r="AP4472" s="339"/>
      <c r="AQ4472" s="331" t="s">
        <v>45</v>
      </c>
      <c r="AR4472" s="332"/>
      <c r="AS4472" s="332"/>
      <c r="AT4472" s="333"/>
      <c r="AU4472" s="337">
        <f>AU4470-AJ4470</f>
        <v>0</v>
      </c>
      <c r="AV4472" s="338"/>
      <c r="AW4472" s="339"/>
      <c r="AX4472" s="235"/>
      <c r="AY4472" s="337">
        <f>AY4470-AN4470</f>
        <v>0</v>
      </c>
      <c r="AZ4472" s="338"/>
      <c r="BA4472" s="339"/>
      <c r="BB4472" s="334" t="s">
        <v>113</v>
      </c>
      <c r="BC4472" s="335"/>
      <c r="BD4472" s="335"/>
      <c r="BE4472" s="336"/>
      <c r="BF4472" s="337">
        <f>BF4470-AU4470</f>
        <v>0</v>
      </c>
      <c r="BG4472" s="338"/>
      <c r="BH4472" s="339"/>
      <c r="BI4472" s="235"/>
      <c r="BJ4472" s="337">
        <f>BJ4470-AY4470</f>
        <v>0</v>
      </c>
      <c r="BK4472" s="338"/>
      <c r="BL4472" s="339"/>
      <c r="BM4472" s="173"/>
      <c r="BN4472" s="174"/>
      <c r="BO4472" s="72"/>
      <c r="BP4472" s="72"/>
      <c r="BQ4472" s="67"/>
      <c r="BR4472" s="67"/>
      <c r="BS4472" s="791"/>
    </row>
    <row r="4473" spans="1:71" ht="15.75" customHeight="1" thickTop="1" thickBot="1" x14ac:dyDescent="0.45">
      <c r="A4473" s="779"/>
      <c r="B4473" s="164"/>
      <c r="C4473" s="165"/>
      <c r="D4473" s="165"/>
      <c r="E4473" s="165"/>
      <c r="F4473" s="75"/>
      <c r="G4473" s="75"/>
      <c r="H4473" s="165"/>
      <c r="I4473" s="165"/>
      <c r="J4473" s="165"/>
      <c r="K4473" s="165"/>
      <c r="L4473" s="165"/>
      <c r="M4473" s="165"/>
      <c r="N4473" s="165"/>
      <c r="O4473" s="165"/>
      <c r="P4473" s="165"/>
      <c r="Q4473" s="165"/>
      <c r="R4473" s="165"/>
      <c r="S4473" s="165"/>
      <c r="T4473" s="165"/>
      <c r="U4473" s="165"/>
      <c r="V4473" s="165"/>
      <c r="W4473" s="165"/>
      <c r="X4473" s="165"/>
      <c r="Y4473" s="165"/>
      <c r="Z4473" s="165"/>
      <c r="AA4473" s="165"/>
      <c r="AB4473" s="165"/>
      <c r="AC4473" s="165"/>
      <c r="AD4473" s="165"/>
      <c r="AE4473" s="165"/>
      <c r="AF4473" s="171"/>
      <c r="AG4473" s="171"/>
      <c r="AH4473" s="165"/>
      <c r="AI4473" s="165"/>
      <c r="AJ4473" s="165"/>
      <c r="AK4473" s="165"/>
      <c r="AL4473" s="165"/>
      <c r="AM4473" s="165"/>
      <c r="AN4473" s="165"/>
      <c r="AO4473" s="165"/>
      <c r="AP4473" s="165"/>
      <c r="AQ4473" s="165"/>
      <c r="AR4473" s="165"/>
      <c r="AS4473" s="165"/>
      <c r="AT4473" s="165"/>
      <c r="AU4473" s="165"/>
      <c r="AV4473" s="165"/>
      <c r="AW4473" s="165"/>
      <c r="AX4473" s="165"/>
      <c r="AY4473" s="165"/>
      <c r="AZ4473" s="165"/>
      <c r="BA4473" s="340" t="s">
        <v>138</v>
      </c>
      <c r="BB4473" s="340"/>
      <c r="BC4473" s="340"/>
      <c r="BD4473" s="340"/>
      <c r="BE4473" s="340"/>
      <c r="BF4473" s="340"/>
      <c r="BG4473" s="340"/>
      <c r="BH4473" s="340"/>
      <c r="BI4473" s="340"/>
      <c r="BJ4473" s="340"/>
      <c r="BK4473" s="340"/>
      <c r="BL4473" s="340"/>
      <c r="BM4473" s="340"/>
      <c r="BN4473" s="341"/>
      <c r="BO4473" s="76"/>
      <c r="BP4473" s="76"/>
      <c r="BQ4473" s="53"/>
      <c r="BR4473" s="53"/>
      <c r="BS4473" s="779"/>
    </row>
    <row r="4474" spans="1:71" ht="12" customHeight="1" thickTop="1" x14ac:dyDescent="0.4">
      <c r="A4474" s="779"/>
      <c r="B4474" s="780"/>
      <c r="C4474" s="779"/>
      <c r="D4474" s="779"/>
      <c r="E4474" s="779"/>
      <c r="F4474" s="781"/>
      <c r="G4474" s="781"/>
      <c r="H4474" s="779"/>
      <c r="I4474" s="779"/>
      <c r="J4474" s="779"/>
      <c r="K4474" s="779"/>
      <c r="L4474" s="779"/>
      <c r="M4474" s="779"/>
      <c r="N4474" s="779"/>
      <c r="O4474" s="779"/>
      <c r="P4474" s="779"/>
      <c r="Q4474" s="779"/>
      <c r="R4474" s="779"/>
      <c r="S4474" s="779"/>
      <c r="T4474" s="779"/>
      <c r="U4474" s="779"/>
      <c r="V4474" s="779"/>
      <c r="W4474" s="779"/>
      <c r="X4474" s="779"/>
      <c r="Y4474" s="779"/>
      <c r="Z4474" s="779"/>
      <c r="AA4474" s="779"/>
      <c r="AB4474" s="779"/>
      <c r="AC4474" s="779"/>
      <c r="AD4474" s="779"/>
      <c r="AE4474" s="779"/>
      <c r="AF4474" s="782"/>
      <c r="AG4474" s="782"/>
      <c r="AH4474" s="779"/>
      <c r="AI4474" s="779"/>
      <c r="AJ4474" s="779"/>
      <c r="AK4474" s="779"/>
      <c r="AL4474" s="779"/>
      <c r="AM4474" s="779"/>
      <c r="AN4474" s="779"/>
      <c r="AO4474" s="779"/>
      <c r="AP4474" s="779"/>
      <c r="AQ4474" s="779"/>
      <c r="AR4474" s="779"/>
      <c r="AS4474" s="779"/>
      <c r="AT4474" s="779"/>
      <c r="AU4474" s="779"/>
      <c r="AV4474" s="779"/>
      <c r="AW4474" s="779"/>
      <c r="AX4474" s="779"/>
      <c r="AY4474" s="779"/>
      <c r="AZ4474" s="779"/>
      <c r="BA4474" s="779"/>
      <c r="BB4474" s="779"/>
      <c r="BC4474" s="779"/>
      <c r="BD4474" s="779"/>
      <c r="BE4474" s="779"/>
      <c r="BF4474" s="779"/>
      <c r="BG4474" s="779"/>
      <c r="BH4474" s="779"/>
      <c r="BI4474" s="779"/>
      <c r="BJ4474" s="779"/>
      <c r="BK4474" s="779"/>
      <c r="BL4474" s="779"/>
      <c r="BM4474" s="779"/>
      <c r="BN4474" s="779"/>
      <c r="BO4474" s="783"/>
      <c r="BP4474" s="783"/>
      <c r="BQ4474" s="779"/>
      <c r="BR4474" s="779"/>
      <c r="BS4474" s="779"/>
    </row>
    <row r="4475" spans="1:71" s="57" customFormat="1" ht="46.5" x14ac:dyDescent="0.7">
      <c r="A4475" s="784"/>
      <c r="B4475" s="801" t="s">
        <v>9</v>
      </c>
      <c r="C4475" s="801"/>
      <c r="D4475" s="801"/>
      <c r="E4475" s="801"/>
      <c r="F4475" s="801"/>
      <c r="G4475" s="801"/>
      <c r="H4475" s="801"/>
      <c r="I4475" s="801"/>
      <c r="J4475" s="801"/>
      <c r="K4475" s="801"/>
      <c r="L4475" s="801"/>
      <c r="M4475" s="801"/>
      <c r="N4475" s="801"/>
      <c r="O4475" s="801"/>
      <c r="P4475" s="801"/>
      <c r="Q4475" s="801"/>
      <c r="R4475" s="801"/>
      <c r="S4475" s="801"/>
      <c r="T4475" s="801"/>
      <c r="U4475" s="801"/>
      <c r="V4475" s="801"/>
      <c r="W4475" s="801"/>
      <c r="X4475" s="801"/>
      <c r="Y4475" s="801"/>
      <c r="Z4475" s="801"/>
      <c r="AA4475" s="801"/>
      <c r="AB4475" s="801"/>
      <c r="AC4475" s="801"/>
      <c r="AD4475" s="801"/>
      <c r="AE4475" s="801"/>
      <c r="AF4475" s="801"/>
      <c r="AG4475" s="801"/>
      <c r="AH4475" s="801"/>
      <c r="AI4475" s="801"/>
      <c r="AJ4475" s="801"/>
      <c r="AK4475" s="801"/>
      <c r="AL4475" s="801"/>
      <c r="AM4475" s="801"/>
      <c r="AN4475" s="801"/>
      <c r="AO4475" s="801"/>
      <c r="AP4475" s="801"/>
      <c r="AQ4475" s="801"/>
      <c r="AR4475" s="801"/>
      <c r="AS4475" s="801"/>
      <c r="AT4475" s="801"/>
      <c r="AU4475" s="801"/>
      <c r="AV4475" s="801"/>
      <c r="AW4475" s="801"/>
      <c r="AX4475" s="801"/>
      <c r="AY4475" s="801"/>
      <c r="AZ4475" s="801"/>
      <c r="BA4475" s="801"/>
      <c r="BB4475" s="801"/>
      <c r="BC4475" s="801"/>
      <c r="BD4475" s="801"/>
      <c r="BE4475" s="801"/>
      <c r="BF4475" s="801"/>
      <c r="BG4475" s="801"/>
      <c r="BH4475" s="801"/>
      <c r="BI4475" s="801"/>
      <c r="BJ4475" s="801"/>
      <c r="BK4475" s="801"/>
      <c r="BL4475" s="801"/>
      <c r="BM4475" s="801"/>
      <c r="BN4475" s="801"/>
      <c r="BO4475" s="139"/>
      <c r="BP4475" s="139"/>
      <c r="BQ4475" s="56"/>
      <c r="BR4475" s="56"/>
      <c r="BS4475" s="784"/>
    </row>
    <row r="4476" spans="1:71" ht="11.1" customHeight="1" x14ac:dyDescent="0.4">
      <c r="A4476" s="779"/>
      <c r="B4476" s="140"/>
      <c r="C4476" s="141"/>
      <c r="D4476" s="141"/>
      <c r="E4476" s="141"/>
      <c r="F4476" s="142"/>
      <c r="G4476" s="142"/>
      <c r="H4476" s="141"/>
      <c r="I4476" s="141"/>
      <c r="J4476" s="141"/>
      <c r="K4476" s="141"/>
      <c r="L4476" s="141"/>
      <c r="M4476" s="141"/>
      <c r="N4476" s="141"/>
      <c r="O4476" s="141"/>
      <c r="P4476" s="141"/>
      <c r="Q4476" s="141"/>
      <c r="R4476" s="141"/>
      <c r="S4476" s="141"/>
      <c r="T4476" s="141"/>
      <c r="U4476" s="141"/>
      <c r="V4476" s="141"/>
      <c r="W4476" s="141"/>
      <c r="X4476" s="141"/>
      <c r="Y4476" s="141"/>
      <c r="Z4476" s="141"/>
      <c r="AA4476" s="141"/>
      <c r="AB4476" s="141"/>
      <c r="AC4476" s="141"/>
      <c r="AD4476" s="141"/>
      <c r="AE4476" s="141"/>
      <c r="AF4476" s="143"/>
      <c r="AG4476" s="143"/>
      <c r="AH4476" s="141"/>
      <c r="AI4476" s="141"/>
      <c r="AJ4476" s="141"/>
      <c r="AK4476" s="141"/>
      <c r="AL4476" s="141"/>
      <c r="AM4476" s="141"/>
      <c r="AN4476" s="141"/>
      <c r="AO4476" s="141"/>
      <c r="AP4476" s="141"/>
      <c r="AQ4476" s="141"/>
      <c r="AR4476" s="141"/>
      <c r="AS4476" s="141"/>
      <c r="AT4476" s="141"/>
      <c r="AU4476" s="141"/>
      <c r="AV4476" s="141"/>
      <c r="AW4476" s="141"/>
      <c r="AX4476" s="141"/>
      <c r="AY4476" s="141"/>
      <c r="AZ4476" s="141"/>
      <c r="BA4476" s="141"/>
      <c r="BB4476" s="141"/>
      <c r="BC4476" s="141"/>
      <c r="BD4476" s="141"/>
      <c r="BE4476" s="141"/>
      <c r="BF4476" s="141"/>
      <c r="BG4476" s="141"/>
      <c r="BH4476" s="141"/>
      <c r="BI4476" s="141"/>
      <c r="BJ4476" s="141"/>
      <c r="BK4476" s="141"/>
      <c r="BL4476" s="141"/>
      <c r="BM4476" s="141"/>
      <c r="BN4476" s="460"/>
      <c r="BO4476" s="460"/>
      <c r="BP4476" s="460"/>
      <c r="BQ4476" s="53"/>
      <c r="BR4476" s="53"/>
      <c r="BS4476" s="779"/>
    </row>
    <row r="4477" spans="1:71" s="58" customFormat="1" ht="36.75" customHeight="1" x14ac:dyDescent="0.4">
      <c r="A4477" s="780"/>
      <c r="B4477" s="140"/>
      <c r="C4477" s="140"/>
      <c r="D4477" s="793" t="s">
        <v>10</v>
      </c>
      <c r="E4477" s="461" t="str">
        <f>IF(ROSTER!D$3="","",ROSTER!D$3)</f>
        <v/>
      </c>
      <c r="F4477" s="461"/>
      <c r="G4477" s="461"/>
      <c r="H4477" s="461"/>
      <c r="I4477" s="461"/>
      <c r="J4477" s="461"/>
      <c r="K4477" s="461"/>
      <c r="L4477" s="461"/>
      <c r="M4477" s="461"/>
      <c r="N4477" s="461"/>
      <c r="O4477" s="461"/>
      <c r="P4477" s="461"/>
      <c r="Q4477" s="461"/>
      <c r="R4477" s="461"/>
      <c r="S4477" s="461"/>
      <c r="T4477" s="461"/>
      <c r="U4477" s="461"/>
      <c r="V4477" s="461"/>
      <c r="W4477" s="461"/>
      <c r="X4477" s="461"/>
      <c r="Y4477" s="461"/>
      <c r="Z4477" s="461"/>
      <c r="AA4477" s="461"/>
      <c r="AB4477" s="461"/>
      <c r="AC4477" s="461"/>
      <c r="AD4477" s="144"/>
      <c r="AE4477" s="792" t="s">
        <v>11</v>
      </c>
      <c r="AF4477" s="792"/>
      <c r="AG4477" s="792"/>
      <c r="AH4477" s="792"/>
      <c r="AI4477" s="792"/>
      <c r="AJ4477" s="792"/>
      <c r="AK4477" s="792"/>
      <c r="AL4477" s="792"/>
      <c r="AM4477" s="792"/>
      <c r="AN4477" s="462"/>
      <c r="AO4477" s="462"/>
      <c r="AP4477" s="462"/>
      <c r="AQ4477" s="462"/>
      <c r="AR4477" s="462"/>
      <c r="AS4477" s="462"/>
      <c r="AT4477" s="462"/>
      <c r="AU4477" s="462"/>
      <c r="AV4477" s="462"/>
      <c r="AW4477" s="462"/>
      <c r="AX4477" s="462"/>
      <c r="AY4477" s="462"/>
      <c r="AZ4477" s="462"/>
      <c r="BA4477" s="462"/>
      <c r="BB4477" s="462"/>
      <c r="BC4477" s="462"/>
      <c r="BD4477" s="462"/>
      <c r="BE4477" s="462"/>
      <c r="BF4477" s="462"/>
      <c r="BG4477" s="462"/>
      <c r="BH4477" s="462"/>
      <c r="BI4477" s="462"/>
      <c r="BJ4477" s="462"/>
      <c r="BK4477" s="462"/>
      <c r="BL4477" s="462"/>
      <c r="BM4477" s="462"/>
      <c r="BN4477" s="460"/>
      <c r="BO4477" s="460"/>
      <c r="BP4477" s="460"/>
      <c r="BQ4477" s="54"/>
      <c r="BR4477" s="54"/>
      <c r="BS4477" s="780"/>
    </row>
    <row r="4478" spans="1:71" ht="8.85" customHeight="1" x14ac:dyDescent="0.4">
      <c r="A4478" s="785"/>
      <c r="B4478" s="140"/>
      <c r="C4478" s="143" t="s">
        <v>34</v>
      </c>
      <c r="D4478" s="143"/>
      <c r="E4478" s="143"/>
      <c r="F4478" s="145"/>
      <c r="G4478" s="145"/>
      <c r="H4478" s="143"/>
      <c r="I4478" s="143"/>
      <c r="J4478" s="146"/>
      <c r="K4478" s="146"/>
      <c r="L4478" s="146"/>
      <c r="M4478" s="146"/>
      <c r="N4478" s="146"/>
      <c r="O4478" s="146"/>
      <c r="P4478" s="146"/>
      <c r="Q4478" s="146"/>
      <c r="R4478" s="146"/>
      <c r="S4478" s="146"/>
      <c r="T4478" s="146"/>
      <c r="U4478" s="146"/>
      <c r="V4478" s="146"/>
      <c r="W4478" s="146"/>
      <c r="X4478" s="146"/>
      <c r="Y4478" s="146"/>
      <c r="Z4478" s="146"/>
      <c r="AA4478" s="146"/>
      <c r="AB4478" s="146"/>
      <c r="AC4478" s="146"/>
      <c r="AD4478" s="146"/>
      <c r="AE4478" s="146"/>
      <c r="AF4478" s="146"/>
      <c r="AG4478" s="143"/>
      <c r="AH4478" s="147"/>
      <c r="AI4478" s="148"/>
      <c r="AJ4478" s="148"/>
      <c r="AK4478" s="148"/>
      <c r="AL4478" s="148"/>
      <c r="AM4478" s="148"/>
      <c r="AN4478" s="148"/>
      <c r="AO4478" s="149"/>
      <c r="AP4478" s="150"/>
      <c r="AQ4478" s="150"/>
      <c r="AR4478" s="150"/>
      <c r="AS4478" s="150"/>
      <c r="AT4478" s="150"/>
      <c r="AU4478" s="150"/>
      <c r="AV4478" s="150"/>
      <c r="AW4478" s="150"/>
      <c r="AX4478" s="150"/>
      <c r="AY4478" s="150"/>
      <c r="AZ4478" s="150"/>
      <c r="BA4478" s="150"/>
      <c r="BB4478" s="150"/>
      <c r="BC4478" s="150"/>
      <c r="BD4478" s="150"/>
      <c r="BE4478" s="150"/>
      <c r="BF4478" s="150"/>
      <c r="BG4478" s="150"/>
      <c r="BH4478" s="150"/>
      <c r="BI4478" s="150"/>
      <c r="BJ4478" s="150"/>
      <c r="BK4478" s="150"/>
      <c r="BL4478" s="150"/>
      <c r="BM4478" s="150"/>
      <c r="BN4478" s="150"/>
      <c r="BO4478" s="151"/>
      <c r="BP4478" s="151"/>
      <c r="BQ4478" s="59"/>
      <c r="BR4478" s="59"/>
      <c r="BS4478" s="785"/>
    </row>
    <row r="4479" spans="1:71" s="58" customFormat="1" ht="42.75" x14ac:dyDescent="0.4">
      <c r="A4479" s="780"/>
      <c r="B4479" s="140"/>
      <c r="C4479" s="794" t="s">
        <v>33</v>
      </c>
      <c r="D4479" s="794"/>
      <c r="E4479" s="463"/>
      <c r="F4479" s="463"/>
      <c r="G4479" s="463"/>
      <c r="H4479" s="463"/>
      <c r="I4479" s="463"/>
      <c r="J4479" s="463"/>
      <c r="K4479" s="463"/>
      <c r="L4479" s="463"/>
      <c r="M4479" s="463"/>
      <c r="N4479" s="463"/>
      <c r="O4479" s="463"/>
      <c r="P4479" s="463"/>
      <c r="Q4479" s="463"/>
      <c r="R4479" s="463"/>
      <c r="S4479" s="463"/>
      <c r="T4479" s="463"/>
      <c r="U4479" s="463"/>
      <c r="V4479" s="463"/>
      <c r="W4479" s="463"/>
      <c r="X4479" s="463"/>
      <c r="Y4479" s="463"/>
      <c r="Z4479" s="463"/>
      <c r="AA4479" s="463"/>
      <c r="AB4479" s="463"/>
      <c r="AC4479" s="463"/>
      <c r="AD4479" s="144"/>
      <c r="AE4479" s="185" t="s">
        <v>18</v>
      </c>
      <c r="AF4479" s="185"/>
      <c r="AG4479" s="185"/>
      <c r="AH4479" s="792" t="s">
        <v>18</v>
      </c>
      <c r="AI4479" s="792"/>
      <c r="AJ4479" s="792"/>
      <c r="AK4479" s="792"/>
      <c r="AL4479" s="792"/>
      <c r="AM4479" s="792"/>
      <c r="AN4479" s="463"/>
      <c r="AO4479" s="463"/>
      <c r="AP4479" s="463"/>
      <c r="AQ4479" s="463"/>
      <c r="AR4479" s="463"/>
      <c r="AS4479" s="463"/>
      <c r="AT4479" s="463"/>
      <c r="AU4479" s="463"/>
      <c r="AV4479" s="463"/>
      <c r="AW4479" s="463"/>
      <c r="AX4479" s="463"/>
      <c r="AY4479" s="463"/>
      <c r="AZ4479" s="463"/>
      <c r="BA4479" s="792" t="s">
        <v>12</v>
      </c>
      <c r="BB4479" s="792"/>
      <c r="BC4479" s="792"/>
      <c r="BD4479" s="464"/>
      <c r="BE4479" s="464"/>
      <c r="BF4479" s="464"/>
      <c r="BG4479" s="464"/>
      <c r="BH4479" s="464"/>
      <c r="BI4479" s="464"/>
      <c r="BJ4479" s="464"/>
      <c r="BK4479" s="464"/>
      <c r="BL4479" s="464"/>
      <c r="BM4479" s="464"/>
      <c r="BN4479" s="152"/>
      <c r="BO4479" s="153"/>
      <c r="BP4479" s="153"/>
      <c r="BQ4479" s="60">
        <f>IF(BD4479=0,0,1)</f>
        <v>0</v>
      </c>
      <c r="BR4479" s="61">
        <f>IF((BF4533+BJ4533)&gt;(AU4533+AY4533),1,0)</f>
        <v>0</v>
      </c>
      <c r="BS4479" s="786"/>
    </row>
    <row r="4480" spans="1:71" ht="9.6" customHeight="1" x14ac:dyDescent="0.4">
      <c r="A4480" s="779"/>
      <c r="B4480" s="140"/>
      <c r="C4480" s="141"/>
      <c r="D4480" s="141"/>
      <c r="E4480" s="141"/>
      <c r="F4480" s="142"/>
      <c r="G4480" s="142"/>
      <c r="H4480" s="141"/>
      <c r="I4480" s="141"/>
      <c r="J4480" s="141"/>
      <c r="K4480" s="141"/>
      <c r="L4480" s="141"/>
      <c r="M4480" s="141"/>
      <c r="N4480" s="141"/>
      <c r="O4480" s="141"/>
      <c r="P4480" s="141"/>
      <c r="Q4480" s="141"/>
      <c r="R4480" s="141"/>
      <c r="S4480" s="141"/>
      <c r="T4480" s="141"/>
      <c r="U4480" s="141"/>
      <c r="V4480" s="141"/>
      <c r="W4480" s="141"/>
      <c r="X4480" s="141"/>
      <c r="Y4480" s="141"/>
      <c r="Z4480" s="141"/>
      <c r="AA4480" s="141"/>
      <c r="AB4480" s="141"/>
      <c r="AC4480" s="141"/>
      <c r="AD4480" s="141"/>
      <c r="AE4480" s="141"/>
      <c r="AF4480" s="143"/>
      <c r="AG4480" s="143"/>
      <c r="AH4480" s="141"/>
      <c r="AI4480" s="141"/>
      <c r="AJ4480" s="141"/>
      <c r="AK4480" s="141"/>
      <c r="AL4480" s="141"/>
      <c r="AM4480" s="141"/>
      <c r="AN4480" s="141"/>
      <c r="AO4480" s="141"/>
      <c r="AP4480" s="141"/>
      <c r="AQ4480" s="141"/>
      <c r="AR4480" s="141"/>
      <c r="AS4480" s="141"/>
      <c r="AT4480" s="141"/>
      <c r="AU4480" s="141"/>
      <c r="AV4480" s="141"/>
      <c r="AW4480" s="141"/>
      <c r="AX4480" s="141"/>
      <c r="AY4480" s="141"/>
      <c r="AZ4480" s="141"/>
      <c r="BA4480" s="141"/>
      <c r="BB4480" s="141"/>
      <c r="BC4480" s="141"/>
      <c r="BD4480" s="141"/>
      <c r="BE4480" s="141"/>
      <c r="BF4480" s="141"/>
      <c r="BG4480" s="141"/>
      <c r="BH4480" s="141"/>
      <c r="BI4480" s="141"/>
      <c r="BJ4480" s="141"/>
      <c r="BK4480" s="141"/>
      <c r="BL4480" s="141"/>
      <c r="BM4480" s="141"/>
      <c r="BN4480" s="141"/>
      <c r="BO4480" s="154"/>
      <c r="BP4480" s="154"/>
      <c r="BQ4480" s="53"/>
      <c r="BR4480" s="53"/>
      <c r="BS4480" s="779"/>
    </row>
    <row r="4481" spans="1:71" ht="8.85" customHeight="1" thickBot="1" x14ac:dyDescent="0.45">
      <c r="A4481" s="779"/>
      <c r="B4481" s="155"/>
      <c r="C4481" s="156"/>
      <c r="D4481" s="156"/>
      <c r="E4481" s="156"/>
      <c r="F4481" s="157"/>
      <c r="G4481" s="157"/>
      <c r="H4481" s="156"/>
      <c r="I4481" s="156"/>
      <c r="J4481" s="156"/>
      <c r="K4481" s="156"/>
      <c r="L4481" s="156"/>
      <c r="M4481" s="156"/>
      <c r="N4481" s="156"/>
      <c r="O4481" s="156"/>
      <c r="P4481" s="156"/>
      <c r="Q4481" s="156"/>
      <c r="R4481" s="156"/>
      <c r="S4481" s="156"/>
      <c r="T4481" s="156"/>
      <c r="U4481" s="156"/>
      <c r="V4481" s="156"/>
      <c r="W4481" s="156"/>
      <c r="X4481" s="156"/>
      <c r="Y4481" s="156"/>
      <c r="Z4481" s="156"/>
      <c r="AA4481" s="156"/>
      <c r="AB4481" s="156"/>
      <c r="AC4481" s="156"/>
      <c r="AD4481" s="156"/>
      <c r="AE4481" s="156"/>
      <c r="AF4481" s="158"/>
      <c r="AG4481" s="158"/>
      <c r="AH4481" s="156"/>
      <c r="AI4481" s="156"/>
      <c r="AJ4481" s="156"/>
      <c r="AK4481" s="156"/>
      <c r="AL4481" s="156"/>
      <c r="AM4481" s="156"/>
      <c r="AN4481" s="156"/>
      <c r="AO4481" s="156"/>
      <c r="AP4481" s="156"/>
      <c r="AQ4481" s="156"/>
      <c r="AR4481" s="156"/>
      <c r="AS4481" s="156"/>
      <c r="AT4481" s="156"/>
      <c r="AU4481" s="156"/>
      <c r="AV4481" s="156"/>
      <c r="AW4481" s="156"/>
      <c r="AX4481" s="156"/>
      <c r="AY4481" s="156"/>
      <c r="AZ4481" s="156"/>
      <c r="BA4481" s="156"/>
      <c r="BB4481" s="156"/>
      <c r="BC4481" s="156"/>
      <c r="BD4481" s="156"/>
      <c r="BE4481" s="156"/>
      <c r="BF4481" s="156"/>
      <c r="BG4481" s="156"/>
      <c r="BH4481" s="156"/>
      <c r="BI4481" s="156"/>
      <c r="BJ4481" s="156"/>
      <c r="BK4481" s="156"/>
      <c r="BL4481" s="156"/>
      <c r="BM4481" s="156"/>
      <c r="BN4481" s="156"/>
      <c r="BO4481" s="159"/>
      <c r="BP4481" s="159"/>
      <c r="BQ4481" s="53"/>
      <c r="BR4481" s="53"/>
      <c r="BS4481" s="779"/>
    </row>
    <row r="4482" spans="1:71" s="58" customFormat="1" ht="33.6" customHeight="1" thickTop="1" x14ac:dyDescent="0.4">
      <c r="A4482" s="786"/>
      <c r="B4482" s="795" t="s">
        <v>0</v>
      </c>
      <c r="C4482" s="796" t="s">
        <v>1</v>
      </c>
      <c r="D4482" s="797"/>
      <c r="E4482" s="221" t="s">
        <v>24</v>
      </c>
      <c r="F4482" s="466" t="s">
        <v>96</v>
      </c>
      <c r="G4482" s="466" t="s">
        <v>97</v>
      </c>
      <c r="H4482" s="468" t="s">
        <v>36</v>
      </c>
      <c r="I4482" s="469"/>
      <c r="J4482" s="472" t="s">
        <v>7</v>
      </c>
      <c r="K4482" s="472"/>
      <c r="L4482" s="472"/>
      <c r="M4482" s="472"/>
      <c r="N4482" s="472"/>
      <c r="O4482" s="472"/>
      <c r="P4482" s="472" t="s">
        <v>2</v>
      </c>
      <c r="Q4482" s="472"/>
      <c r="R4482" s="472"/>
      <c r="S4482" s="472"/>
      <c r="T4482" s="472"/>
      <c r="U4482" s="472"/>
      <c r="V4482" s="473" t="s">
        <v>30</v>
      </c>
      <c r="W4482" s="474"/>
      <c r="X4482" s="473" t="s">
        <v>31</v>
      </c>
      <c r="Y4482" s="474"/>
      <c r="Z4482" s="477" t="s">
        <v>39</v>
      </c>
      <c r="AA4482" s="478"/>
      <c r="AB4482" s="481" t="s">
        <v>6</v>
      </c>
      <c r="AC4482" s="481"/>
      <c r="AD4482" s="481"/>
      <c r="AE4482" s="481"/>
      <c r="AF4482" s="481"/>
      <c r="AG4482" s="481"/>
      <c r="AH4482" s="472" t="s">
        <v>59</v>
      </c>
      <c r="AI4482" s="472"/>
      <c r="AJ4482" s="472"/>
      <c r="AK4482" s="472"/>
      <c r="AL4482" s="472"/>
      <c r="AM4482" s="472"/>
      <c r="AN4482" s="472" t="s">
        <v>60</v>
      </c>
      <c r="AO4482" s="472"/>
      <c r="AP4482" s="472"/>
      <c r="AQ4482" s="472"/>
      <c r="AR4482" s="472"/>
      <c r="AS4482" s="472"/>
      <c r="AT4482" s="472" t="s">
        <v>61</v>
      </c>
      <c r="AU4482" s="472"/>
      <c r="AV4482" s="472"/>
      <c r="AW4482" s="472"/>
      <c r="AX4482" s="472"/>
      <c r="AY4482" s="482"/>
      <c r="AZ4482" s="472" t="s">
        <v>4</v>
      </c>
      <c r="BA4482" s="472"/>
      <c r="BB4482" s="472"/>
      <c r="BC4482" s="472"/>
      <c r="BD4482" s="472"/>
      <c r="BE4482" s="472"/>
      <c r="BF4482" s="472" t="s">
        <v>62</v>
      </c>
      <c r="BG4482" s="472"/>
      <c r="BH4482" s="472"/>
      <c r="BI4482" s="472"/>
      <c r="BJ4482" s="472"/>
      <c r="BK4482" s="483"/>
      <c r="BL4482" s="484" t="s">
        <v>22</v>
      </c>
      <c r="BM4482" s="485"/>
      <c r="BN4482" s="486"/>
      <c r="BO4482" s="490" t="s">
        <v>76</v>
      </c>
      <c r="BP4482" s="490" t="s">
        <v>77</v>
      </c>
      <c r="BQ4482" s="62"/>
      <c r="BR4482" s="62"/>
      <c r="BS4482" s="786"/>
    </row>
    <row r="4483" spans="1:71" s="64" customFormat="1" ht="45" customHeight="1" x14ac:dyDescent="0.35">
      <c r="A4483" s="787"/>
      <c r="B4483" s="798"/>
      <c r="C4483" s="799"/>
      <c r="D4483" s="800"/>
      <c r="E4483" s="220" t="s">
        <v>98</v>
      </c>
      <c r="F4483" s="467"/>
      <c r="G4483" s="467"/>
      <c r="H4483" s="470"/>
      <c r="I4483" s="471"/>
      <c r="J4483" s="492" t="s">
        <v>15</v>
      </c>
      <c r="K4483" s="493"/>
      <c r="L4483" s="494" t="s">
        <v>16</v>
      </c>
      <c r="M4483" s="495"/>
      <c r="N4483" s="496" t="s">
        <v>17</v>
      </c>
      <c r="O4483" s="497" t="s">
        <v>8</v>
      </c>
      <c r="P4483" s="498" t="s">
        <v>103</v>
      </c>
      <c r="Q4483" s="499"/>
      <c r="R4483" s="500" t="s">
        <v>104</v>
      </c>
      <c r="S4483" s="501"/>
      <c r="T4483" s="502" t="s">
        <v>21</v>
      </c>
      <c r="U4483" s="503"/>
      <c r="V4483" s="475"/>
      <c r="W4483" s="476"/>
      <c r="X4483" s="475"/>
      <c r="Y4483" s="476"/>
      <c r="Z4483" s="479"/>
      <c r="AA4483" s="480"/>
      <c r="AB4483" s="504" t="s">
        <v>43</v>
      </c>
      <c r="AC4483" s="505"/>
      <c r="AD4483" s="506" t="s">
        <v>20</v>
      </c>
      <c r="AE4483" s="507" t="s">
        <v>3</v>
      </c>
      <c r="AF4483" s="508" t="s">
        <v>5</v>
      </c>
      <c r="AG4483" s="509"/>
      <c r="AH4483" s="492" t="s">
        <v>43</v>
      </c>
      <c r="AI4483" s="493"/>
      <c r="AJ4483" s="494" t="s">
        <v>20</v>
      </c>
      <c r="AK4483" s="495" t="s">
        <v>3</v>
      </c>
      <c r="AL4483" s="510" t="s">
        <v>5</v>
      </c>
      <c r="AM4483" s="511"/>
      <c r="AN4483" s="492" t="s">
        <v>43</v>
      </c>
      <c r="AO4483" s="493"/>
      <c r="AP4483" s="494" t="s">
        <v>20</v>
      </c>
      <c r="AQ4483" s="495" t="s">
        <v>3</v>
      </c>
      <c r="AR4483" s="510" t="s">
        <v>5</v>
      </c>
      <c r="AS4483" s="511"/>
      <c r="AT4483" s="465" t="s">
        <v>43</v>
      </c>
      <c r="AU4483" s="512"/>
      <c r="AV4483" s="513" t="s">
        <v>20</v>
      </c>
      <c r="AW4483" s="514" t="s">
        <v>3</v>
      </c>
      <c r="AX4483" s="510" t="s">
        <v>5</v>
      </c>
      <c r="AY4483" s="515"/>
      <c r="AZ4483" s="492" t="s">
        <v>43</v>
      </c>
      <c r="BA4483" s="493"/>
      <c r="BB4483" s="494" t="s">
        <v>20</v>
      </c>
      <c r="BC4483" s="495" t="s">
        <v>3</v>
      </c>
      <c r="BD4483" s="510" t="s">
        <v>5</v>
      </c>
      <c r="BE4483" s="511"/>
      <c r="BF4483" s="465" t="s">
        <v>43</v>
      </c>
      <c r="BG4483" s="512"/>
      <c r="BH4483" s="513" t="s">
        <v>20</v>
      </c>
      <c r="BI4483" s="514" t="s">
        <v>3</v>
      </c>
      <c r="BJ4483" s="510" t="s">
        <v>5</v>
      </c>
      <c r="BK4483" s="511"/>
      <c r="BL4483" s="487"/>
      <c r="BM4483" s="488"/>
      <c r="BN4483" s="489"/>
      <c r="BO4483" s="491"/>
      <c r="BP4483" s="491"/>
      <c r="BQ4483" s="63"/>
      <c r="BR4483" s="63"/>
      <c r="BS4483" s="787"/>
    </row>
    <row r="4484" spans="1:71" ht="23.85" customHeight="1" x14ac:dyDescent="0.35">
      <c r="A4484" s="788"/>
      <c r="B4484" s="458" t="str">
        <f>IF(ROSTER!B$8="","",ROSTER!B$8)</f>
        <v/>
      </c>
      <c r="C4484" s="416" t="str">
        <f>IF(ROSTER!C$8="","",ROSTER!C$8)</f>
        <v/>
      </c>
      <c r="D4484" s="417"/>
      <c r="E4484" s="418"/>
      <c r="F4484" s="420">
        <f>IF(E4484="y",1,IF(E4484="S",1,0))</f>
        <v>0</v>
      </c>
      <c r="G4484" s="422">
        <f>IF(E4484="S",1,0)</f>
        <v>0</v>
      </c>
      <c r="H4484" s="424"/>
      <c r="I4484" s="425"/>
      <c r="J4484" s="428"/>
      <c r="K4484" s="429"/>
      <c r="L4484" s="432"/>
      <c r="M4484" s="433"/>
      <c r="N4484" s="436">
        <f>L4484+J4484</f>
        <v>0</v>
      </c>
      <c r="O4484" s="437"/>
      <c r="P4484" s="428"/>
      <c r="Q4484" s="429"/>
      <c r="R4484" s="432"/>
      <c r="S4484" s="440"/>
      <c r="T4484" s="432"/>
      <c r="U4484" s="425"/>
      <c r="V4484" s="440"/>
      <c r="W4484" s="425"/>
      <c r="X4484" s="428"/>
      <c r="Y4484" s="425"/>
      <c r="Z4484" s="428"/>
      <c r="AA4484" s="425"/>
      <c r="AB4484" s="428"/>
      <c r="AC4484" s="429"/>
      <c r="AD4484" s="432"/>
      <c r="AE4484" s="433"/>
      <c r="AF4484" s="442">
        <f>IF(AB4484=0,0,(AD4484/AB4484)*100)</f>
        <v>0</v>
      </c>
      <c r="AG4484" s="443"/>
      <c r="AH4484" s="428"/>
      <c r="AI4484" s="429"/>
      <c r="AJ4484" s="432"/>
      <c r="AK4484" s="433"/>
      <c r="AL4484" s="446">
        <f>IF(AH4484=0,0,(AJ4484/AH4484)*100)</f>
        <v>0</v>
      </c>
      <c r="AM4484" s="447"/>
      <c r="AN4484" s="428"/>
      <c r="AO4484" s="429"/>
      <c r="AP4484" s="432"/>
      <c r="AQ4484" s="433"/>
      <c r="AR4484" s="446">
        <f>IF(AN4484=0,0,(AP4484/AN4484)*100)</f>
        <v>0</v>
      </c>
      <c r="AS4484" s="447"/>
      <c r="AT4484" s="450">
        <f>AB4484+AH4484+AN4484</f>
        <v>0</v>
      </c>
      <c r="AU4484" s="451"/>
      <c r="AV4484" s="454">
        <f>AD4484+AJ4484+AP4484</f>
        <v>0</v>
      </c>
      <c r="AW4484" s="455"/>
      <c r="AX4484" s="446">
        <f>IF(AT4484=0,0,(AV4484/AT4484)*100)</f>
        <v>0</v>
      </c>
      <c r="AY4484" s="447"/>
      <c r="AZ4484" s="428"/>
      <c r="BA4484" s="429"/>
      <c r="BB4484" s="432"/>
      <c r="BC4484" s="433"/>
      <c r="BD4484" s="446">
        <f>IF(AZ4484=0,0,(BB4484/AZ4484)*100)</f>
        <v>0</v>
      </c>
      <c r="BE4484" s="447"/>
      <c r="BF4484" s="450">
        <f>AT4484+AZ4484</f>
        <v>0</v>
      </c>
      <c r="BG4484" s="451"/>
      <c r="BH4484" s="454">
        <f>AV4484+BB4484</f>
        <v>0</v>
      </c>
      <c r="BI4484" s="455"/>
      <c r="BJ4484" s="446">
        <f>IF(BF4484=0,0,(BH4484/BF4484)*100)</f>
        <v>0</v>
      </c>
      <c r="BK4484" s="447"/>
      <c r="BL4484" s="406">
        <f>(AD4484*2)+(AJ4484*2)+(AP4484*3)+BB4484</f>
        <v>0</v>
      </c>
      <c r="BM4484" s="407"/>
      <c r="BN4484" s="408"/>
      <c r="BO4484" s="404" t="e">
        <f>(BL4484*BR$2468)+(N4484*BR$2469)+(X4484*BR$2470)+(R4484*BR$2471)+(V4484*BR$2472)+(Z4484*BR$2473)</f>
        <v>#REF!</v>
      </c>
      <c r="BP4484" s="404" t="e">
        <f>((AZ4484-BB4484)*BR$2475)+((AT4484-AV4484)*BR$2474)+(H4484*BR$2476)+(P4484*BR$2477)</f>
        <v>#REF!</v>
      </c>
      <c r="BQ4484" s="65" t="s">
        <v>65</v>
      </c>
      <c r="BR4484" s="66" t="e">
        <f>IF(#REF!="B",#REF!,IF(#REF!="C",#REF!,#REF!))</f>
        <v>#REF!</v>
      </c>
      <c r="BS4484" s="787"/>
    </row>
    <row r="4485" spans="1:71" ht="23.85" customHeight="1" x14ac:dyDescent="0.35">
      <c r="A4485" s="788"/>
      <c r="B4485" s="459"/>
      <c r="C4485" s="412" t="str">
        <f>IF(ROSTER!D$8="","",ROSTER!D$8)</f>
        <v/>
      </c>
      <c r="D4485" s="413"/>
      <c r="E4485" s="419"/>
      <c r="F4485" s="421"/>
      <c r="G4485" s="423"/>
      <c r="H4485" s="426"/>
      <c r="I4485" s="427"/>
      <c r="J4485" s="430"/>
      <c r="K4485" s="431"/>
      <c r="L4485" s="434"/>
      <c r="M4485" s="435"/>
      <c r="N4485" s="438" t="s">
        <v>14</v>
      </c>
      <c r="O4485" s="439"/>
      <c r="P4485" s="430"/>
      <c r="Q4485" s="431"/>
      <c r="R4485" s="434"/>
      <c r="S4485" s="441"/>
      <c r="T4485" s="434"/>
      <c r="U4485" s="427"/>
      <c r="V4485" s="441"/>
      <c r="W4485" s="427"/>
      <c r="X4485" s="430"/>
      <c r="Y4485" s="427"/>
      <c r="Z4485" s="430"/>
      <c r="AA4485" s="427"/>
      <c r="AB4485" s="430"/>
      <c r="AC4485" s="431"/>
      <c r="AD4485" s="434"/>
      <c r="AE4485" s="435"/>
      <c r="AF4485" s="444"/>
      <c r="AG4485" s="445"/>
      <c r="AH4485" s="430"/>
      <c r="AI4485" s="431"/>
      <c r="AJ4485" s="434"/>
      <c r="AK4485" s="435"/>
      <c r="AL4485" s="448"/>
      <c r="AM4485" s="449"/>
      <c r="AN4485" s="430"/>
      <c r="AO4485" s="431"/>
      <c r="AP4485" s="434"/>
      <c r="AQ4485" s="435"/>
      <c r="AR4485" s="448"/>
      <c r="AS4485" s="449"/>
      <c r="AT4485" s="452"/>
      <c r="AU4485" s="453"/>
      <c r="AV4485" s="456"/>
      <c r="AW4485" s="457"/>
      <c r="AX4485" s="448"/>
      <c r="AY4485" s="449"/>
      <c r="AZ4485" s="430"/>
      <c r="BA4485" s="431"/>
      <c r="BB4485" s="434"/>
      <c r="BC4485" s="435"/>
      <c r="BD4485" s="448"/>
      <c r="BE4485" s="449"/>
      <c r="BF4485" s="452"/>
      <c r="BG4485" s="453"/>
      <c r="BH4485" s="456"/>
      <c r="BI4485" s="457"/>
      <c r="BJ4485" s="448"/>
      <c r="BK4485" s="449"/>
      <c r="BL4485" s="409"/>
      <c r="BM4485" s="410"/>
      <c r="BN4485" s="411"/>
      <c r="BO4485" s="405"/>
      <c r="BP4485" s="405"/>
      <c r="BQ4485" s="65" t="s">
        <v>66</v>
      </c>
      <c r="BR4485" s="66" t="e">
        <f>IF(#REF!="B",#REF!,IF(#REF!="C",#REF!,#REF!))</f>
        <v>#REF!</v>
      </c>
      <c r="BS4485" s="787"/>
    </row>
    <row r="4486" spans="1:71" ht="21.75" customHeight="1" x14ac:dyDescent="0.35">
      <c r="A4486" s="779"/>
      <c r="B4486" s="458" t="str">
        <f>IF(ROSTER!B$10="","",ROSTER!B$10)</f>
        <v/>
      </c>
      <c r="C4486" s="416" t="str">
        <f>IF(ROSTER!C$10="","",ROSTER!C$10)</f>
        <v/>
      </c>
      <c r="D4486" s="417"/>
      <c r="E4486" s="418"/>
      <c r="F4486" s="420">
        <f>IF(E4486="y",1,IF(E4486="S",1,0))</f>
        <v>0</v>
      </c>
      <c r="G4486" s="422">
        <f>IF(E4486="S",1,0)</f>
        <v>0</v>
      </c>
      <c r="H4486" s="424"/>
      <c r="I4486" s="425"/>
      <c r="J4486" s="428"/>
      <c r="K4486" s="429"/>
      <c r="L4486" s="432"/>
      <c r="M4486" s="433"/>
      <c r="N4486" s="436">
        <f>L4486+J4486</f>
        <v>0</v>
      </c>
      <c r="O4486" s="437"/>
      <c r="P4486" s="428"/>
      <c r="Q4486" s="429"/>
      <c r="R4486" s="432"/>
      <c r="S4486" s="440"/>
      <c r="T4486" s="432"/>
      <c r="U4486" s="425"/>
      <c r="V4486" s="440"/>
      <c r="W4486" s="425"/>
      <c r="X4486" s="428"/>
      <c r="Y4486" s="425"/>
      <c r="Z4486" s="428"/>
      <c r="AA4486" s="425"/>
      <c r="AB4486" s="428"/>
      <c r="AC4486" s="429"/>
      <c r="AD4486" s="432"/>
      <c r="AE4486" s="433"/>
      <c r="AF4486" s="442">
        <f>IF(AB4486=0,0,(AD4486/AB4486)*100)</f>
        <v>0</v>
      </c>
      <c r="AG4486" s="443"/>
      <c r="AH4486" s="428"/>
      <c r="AI4486" s="429"/>
      <c r="AJ4486" s="432"/>
      <c r="AK4486" s="433"/>
      <c r="AL4486" s="446">
        <f>IF(AH4486=0,0,(AJ4486/AH4486)*100)</f>
        <v>0</v>
      </c>
      <c r="AM4486" s="447"/>
      <c r="AN4486" s="428"/>
      <c r="AO4486" s="429"/>
      <c r="AP4486" s="432"/>
      <c r="AQ4486" s="433"/>
      <c r="AR4486" s="446">
        <f>IF(AN4486=0,0,(AP4486/AN4486)*100)</f>
        <v>0</v>
      </c>
      <c r="AS4486" s="447"/>
      <c r="AT4486" s="450">
        <f>AB4486+AH4486+AN4486</f>
        <v>0</v>
      </c>
      <c r="AU4486" s="451"/>
      <c r="AV4486" s="454">
        <f>AD4486+AJ4486+AP4486</f>
        <v>0</v>
      </c>
      <c r="AW4486" s="455"/>
      <c r="AX4486" s="446">
        <f>IF(AT4486=0,0,(AV4486/AT4486)*100)</f>
        <v>0</v>
      </c>
      <c r="AY4486" s="447"/>
      <c r="AZ4486" s="428"/>
      <c r="BA4486" s="429"/>
      <c r="BB4486" s="432"/>
      <c r="BC4486" s="433"/>
      <c r="BD4486" s="446">
        <f>IF(AZ4486=0,0,(BB4486/AZ4486)*100)</f>
        <v>0</v>
      </c>
      <c r="BE4486" s="447"/>
      <c r="BF4486" s="450">
        <f>AT4486+AZ4486</f>
        <v>0</v>
      </c>
      <c r="BG4486" s="451"/>
      <c r="BH4486" s="454">
        <f>AV4486+BB4486</f>
        <v>0</v>
      </c>
      <c r="BI4486" s="455"/>
      <c r="BJ4486" s="446">
        <f>IF(BF4486=0,0,(BH4486/BF4486)*100)</f>
        <v>0</v>
      </c>
      <c r="BK4486" s="447"/>
      <c r="BL4486" s="406">
        <f>(AD4486*2)+(AJ4486*2)+(AP4486*3)+BB4486</f>
        <v>0</v>
      </c>
      <c r="BM4486" s="407"/>
      <c r="BN4486" s="408"/>
      <c r="BO4486" s="404" t="e">
        <f>(BL4486*BR$2468)+(N4486*BR$2469)+(X4486*BR$2470)+(R4486*BR$2471)+(V4486*BR$2472)+(Z4486*BR$2473)</f>
        <v>#REF!</v>
      </c>
      <c r="BP4486" s="404" t="e">
        <f>((AZ4486-BB4486)*BR$2475)+((AT4486-AV4486)*BR$2474)+(H4486*BR$2476)+(P4486*BR$2477)</f>
        <v>#REF!</v>
      </c>
      <c r="BQ4486" s="65" t="s">
        <v>67</v>
      </c>
      <c r="BR4486" s="66" t="e">
        <f>IF(#REF!="B",#REF!,IF(#REF!="C",#REF!,#REF!))</f>
        <v>#REF!</v>
      </c>
      <c r="BS4486" s="787"/>
    </row>
    <row r="4487" spans="1:71" ht="21.75" customHeight="1" x14ac:dyDescent="0.35">
      <c r="A4487" s="779"/>
      <c r="B4487" s="459"/>
      <c r="C4487" s="412" t="str">
        <f>IF(ROSTER!D$10="","",ROSTER!D$10)</f>
        <v/>
      </c>
      <c r="D4487" s="413"/>
      <c r="E4487" s="419"/>
      <c r="F4487" s="421"/>
      <c r="G4487" s="423"/>
      <c r="H4487" s="426"/>
      <c r="I4487" s="427"/>
      <c r="J4487" s="430"/>
      <c r="K4487" s="431"/>
      <c r="L4487" s="434"/>
      <c r="M4487" s="435"/>
      <c r="N4487" s="438" t="s">
        <v>14</v>
      </c>
      <c r="O4487" s="439"/>
      <c r="P4487" s="430"/>
      <c r="Q4487" s="431"/>
      <c r="R4487" s="434"/>
      <c r="S4487" s="441"/>
      <c r="T4487" s="434"/>
      <c r="U4487" s="427"/>
      <c r="V4487" s="441"/>
      <c r="W4487" s="427"/>
      <c r="X4487" s="430"/>
      <c r="Y4487" s="427"/>
      <c r="Z4487" s="430"/>
      <c r="AA4487" s="427"/>
      <c r="AB4487" s="430"/>
      <c r="AC4487" s="431"/>
      <c r="AD4487" s="434"/>
      <c r="AE4487" s="435"/>
      <c r="AF4487" s="444"/>
      <c r="AG4487" s="445"/>
      <c r="AH4487" s="430"/>
      <c r="AI4487" s="431"/>
      <c r="AJ4487" s="434"/>
      <c r="AK4487" s="435"/>
      <c r="AL4487" s="448"/>
      <c r="AM4487" s="449"/>
      <c r="AN4487" s="430"/>
      <c r="AO4487" s="431"/>
      <c r="AP4487" s="434"/>
      <c r="AQ4487" s="435"/>
      <c r="AR4487" s="448"/>
      <c r="AS4487" s="449"/>
      <c r="AT4487" s="452"/>
      <c r="AU4487" s="453"/>
      <c r="AV4487" s="456"/>
      <c r="AW4487" s="457"/>
      <c r="AX4487" s="448"/>
      <c r="AY4487" s="449"/>
      <c r="AZ4487" s="430"/>
      <c r="BA4487" s="431"/>
      <c r="BB4487" s="434"/>
      <c r="BC4487" s="435"/>
      <c r="BD4487" s="448"/>
      <c r="BE4487" s="449"/>
      <c r="BF4487" s="452"/>
      <c r="BG4487" s="453"/>
      <c r="BH4487" s="456"/>
      <c r="BI4487" s="457"/>
      <c r="BJ4487" s="448"/>
      <c r="BK4487" s="449"/>
      <c r="BL4487" s="409"/>
      <c r="BM4487" s="410"/>
      <c r="BN4487" s="411"/>
      <c r="BO4487" s="405"/>
      <c r="BP4487" s="405"/>
      <c r="BQ4487" s="65" t="s">
        <v>68</v>
      </c>
      <c r="BR4487" s="66" t="e">
        <f>IF(#REF!="B",#REF!,IF(#REF!="C",#REF!,#REF!))</f>
        <v>#REF!</v>
      </c>
      <c r="BS4487" s="787"/>
    </row>
    <row r="4488" spans="1:71" ht="21.75" customHeight="1" x14ac:dyDescent="0.35">
      <c r="A4488" s="779"/>
      <c r="B4488" s="414" t="str">
        <f>IF(ROSTER!B$12="","",ROSTER!B$12)</f>
        <v/>
      </c>
      <c r="C4488" s="416" t="str">
        <f>IF(ROSTER!C$12="","",ROSTER!C$12)</f>
        <v/>
      </c>
      <c r="D4488" s="417"/>
      <c r="E4488" s="418"/>
      <c r="F4488" s="420">
        <f>IF(E4488="y",1,IF(E4488="S",1,0))</f>
        <v>0</v>
      </c>
      <c r="G4488" s="422">
        <f>IF(E4488="S",1,0)</f>
        <v>0</v>
      </c>
      <c r="H4488" s="424"/>
      <c r="I4488" s="425"/>
      <c r="J4488" s="428"/>
      <c r="K4488" s="429"/>
      <c r="L4488" s="432"/>
      <c r="M4488" s="433"/>
      <c r="N4488" s="436">
        <f>L4488+J4488</f>
        <v>0</v>
      </c>
      <c r="O4488" s="437"/>
      <c r="P4488" s="428"/>
      <c r="Q4488" s="429"/>
      <c r="R4488" s="432"/>
      <c r="S4488" s="440"/>
      <c r="T4488" s="432"/>
      <c r="U4488" s="425"/>
      <c r="V4488" s="440"/>
      <c r="W4488" s="425"/>
      <c r="X4488" s="428"/>
      <c r="Y4488" s="425"/>
      <c r="Z4488" s="428"/>
      <c r="AA4488" s="425"/>
      <c r="AB4488" s="428"/>
      <c r="AC4488" s="429"/>
      <c r="AD4488" s="432"/>
      <c r="AE4488" s="433"/>
      <c r="AF4488" s="442">
        <f>IF(AB4488=0,0,(AD4488/AB4488)*100)</f>
        <v>0</v>
      </c>
      <c r="AG4488" s="443"/>
      <c r="AH4488" s="428"/>
      <c r="AI4488" s="429"/>
      <c r="AJ4488" s="432"/>
      <c r="AK4488" s="433"/>
      <c r="AL4488" s="446">
        <f>IF(AH4488=0,0,(AJ4488/AH4488)*100)</f>
        <v>0</v>
      </c>
      <c r="AM4488" s="447"/>
      <c r="AN4488" s="428"/>
      <c r="AO4488" s="429"/>
      <c r="AP4488" s="432"/>
      <c r="AQ4488" s="433"/>
      <c r="AR4488" s="446">
        <f>IF(AN4488=0,0,(AP4488/AN4488)*100)</f>
        <v>0</v>
      </c>
      <c r="AS4488" s="447"/>
      <c r="AT4488" s="450">
        <f>AB4488+AH4488+AN4488</f>
        <v>0</v>
      </c>
      <c r="AU4488" s="451"/>
      <c r="AV4488" s="454">
        <f>AD4488+AJ4488+AP4488</f>
        <v>0</v>
      </c>
      <c r="AW4488" s="455"/>
      <c r="AX4488" s="446">
        <f>IF(AT4488=0,0,(AV4488/AT4488)*100)</f>
        <v>0</v>
      </c>
      <c r="AY4488" s="447"/>
      <c r="AZ4488" s="428"/>
      <c r="BA4488" s="429"/>
      <c r="BB4488" s="432"/>
      <c r="BC4488" s="433"/>
      <c r="BD4488" s="446">
        <f>IF(AZ4488=0,0,(BB4488/AZ4488)*100)</f>
        <v>0</v>
      </c>
      <c r="BE4488" s="447"/>
      <c r="BF4488" s="450">
        <f>AT4488+AZ4488</f>
        <v>0</v>
      </c>
      <c r="BG4488" s="451"/>
      <c r="BH4488" s="454">
        <f>AV4488+BB4488</f>
        <v>0</v>
      </c>
      <c r="BI4488" s="455"/>
      <c r="BJ4488" s="446">
        <f>IF(BF4488=0,0,(BH4488/BF4488)*100)</f>
        <v>0</v>
      </c>
      <c r="BK4488" s="447"/>
      <c r="BL4488" s="406">
        <f>(AD4488*2)+(AJ4488*2)+(AP4488*3)+BB4488</f>
        <v>0</v>
      </c>
      <c r="BM4488" s="407"/>
      <c r="BN4488" s="408"/>
      <c r="BO4488" s="404" t="e">
        <f>(BL4488*BR$2468)+(N4488*BR$2469)+(X4488*BR$2470)+(R4488*BR$2471)+(V4488*BR$2472)+(Z4488*BR$2473)</f>
        <v>#REF!</v>
      </c>
      <c r="BP4488" s="404" t="e">
        <f>((AZ4488-BB4488)*BR$2475)+((AT4488-AV4488)*BR$2474)+(H4488*BR$2476)+(P4488*BR$2477)</f>
        <v>#REF!</v>
      </c>
      <c r="BQ4488" s="65" t="s">
        <v>69</v>
      </c>
      <c r="BR4488" s="66" t="e">
        <f>IF(#REF!="B",#REF!,IF(#REF!="C",#REF!,#REF!))</f>
        <v>#REF!</v>
      </c>
      <c r="BS4488" s="787"/>
    </row>
    <row r="4489" spans="1:71" ht="21.75" customHeight="1" x14ac:dyDescent="0.35">
      <c r="A4489" s="779"/>
      <c r="B4489" s="415"/>
      <c r="C4489" s="412" t="str">
        <f>IF(ROSTER!D$12="","",ROSTER!D$12)</f>
        <v/>
      </c>
      <c r="D4489" s="413"/>
      <c r="E4489" s="419"/>
      <c r="F4489" s="421"/>
      <c r="G4489" s="423"/>
      <c r="H4489" s="426"/>
      <c r="I4489" s="427"/>
      <c r="J4489" s="430"/>
      <c r="K4489" s="431"/>
      <c r="L4489" s="434"/>
      <c r="M4489" s="435"/>
      <c r="N4489" s="438" t="s">
        <v>14</v>
      </c>
      <c r="O4489" s="439"/>
      <c r="P4489" s="430"/>
      <c r="Q4489" s="431"/>
      <c r="R4489" s="434"/>
      <c r="S4489" s="441"/>
      <c r="T4489" s="434"/>
      <c r="U4489" s="427"/>
      <c r="V4489" s="441"/>
      <c r="W4489" s="427"/>
      <c r="X4489" s="430"/>
      <c r="Y4489" s="427"/>
      <c r="Z4489" s="430"/>
      <c r="AA4489" s="427"/>
      <c r="AB4489" s="430"/>
      <c r="AC4489" s="431"/>
      <c r="AD4489" s="434"/>
      <c r="AE4489" s="435"/>
      <c r="AF4489" s="444"/>
      <c r="AG4489" s="445"/>
      <c r="AH4489" s="430"/>
      <c r="AI4489" s="431"/>
      <c r="AJ4489" s="434"/>
      <c r="AK4489" s="435"/>
      <c r="AL4489" s="448"/>
      <c r="AM4489" s="449"/>
      <c r="AN4489" s="430"/>
      <c r="AO4489" s="431"/>
      <c r="AP4489" s="434"/>
      <c r="AQ4489" s="435"/>
      <c r="AR4489" s="448"/>
      <c r="AS4489" s="449"/>
      <c r="AT4489" s="452"/>
      <c r="AU4489" s="453"/>
      <c r="AV4489" s="456"/>
      <c r="AW4489" s="457"/>
      <c r="AX4489" s="448"/>
      <c r="AY4489" s="449"/>
      <c r="AZ4489" s="430"/>
      <c r="BA4489" s="431"/>
      <c r="BB4489" s="434"/>
      <c r="BC4489" s="435"/>
      <c r="BD4489" s="448"/>
      <c r="BE4489" s="449"/>
      <c r="BF4489" s="452"/>
      <c r="BG4489" s="453"/>
      <c r="BH4489" s="456"/>
      <c r="BI4489" s="457"/>
      <c r="BJ4489" s="448"/>
      <c r="BK4489" s="449"/>
      <c r="BL4489" s="409"/>
      <c r="BM4489" s="410"/>
      <c r="BN4489" s="411"/>
      <c r="BO4489" s="405"/>
      <c r="BP4489" s="405"/>
      <c r="BQ4489" s="65" t="s">
        <v>70</v>
      </c>
      <c r="BR4489" s="66" t="e">
        <f>IF(#REF!="B",#REF!,IF(#REF!="C",#REF!,#REF!))</f>
        <v>#REF!</v>
      </c>
      <c r="BS4489" s="787"/>
    </row>
    <row r="4490" spans="1:71" ht="21.75" customHeight="1" x14ac:dyDescent="0.35">
      <c r="A4490" s="779"/>
      <c r="B4490" s="414" t="str">
        <f>IF(ROSTER!B$14="","",ROSTER!B$14)</f>
        <v/>
      </c>
      <c r="C4490" s="416" t="str">
        <f>IF(ROSTER!C$14="","",ROSTER!C$14)</f>
        <v/>
      </c>
      <c r="D4490" s="417"/>
      <c r="E4490" s="418"/>
      <c r="F4490" s="420">
        <f>IF(E4490="y",1,IF(E4490="S",1,0))</f>
        <v>0</v>
      </c>
      <c r="G4490" s="422">
        <f>IF(E4490="S",1,0)</f>
        <v>0</v>
      </c>
      <c r="H4490" s="424"/>
      <c r="I4490" s="425"/>
      <c r="J4490" s="428"/>
      <c r="K4490" s="429"/>
      <c r="L4490" s="432"/>
      <c r="M4490" s="433"/>
      <c r="N4490" s="436">
        <f>L4490+J4490</f>
        <v>0</v>
      </c>
      <c r="O4490" s="437"/>
      <c r="P4490" s="428"/>
      <c r="Q4490" s="429"/>
      <c r="R4490" s="432"/>
      <c r="S4490" s="440"/>
      <c r="T4490" s="432"/>
      <c r="U4490" s="425"/>
      <c r="V4490" s="440"/>
      <c r="W4490" s="425"/>
      <c r="X4490" s="428"/>
      <c r="Y4490" s="425"/>
      <c r="Z4490" s="428"/>
      <c r="AA4490" s="425"/>
      <c r="AB4490" s="428"/>
      <c r="AC4490" s="429"/>
      <c r="AD4490" s="432"/>
      <c r="AE4490" s="433"/>
      <c r="AF4490" s="442">
        <f>IF(AB4490=0,0,(AD4490/AB4490)*100)</f>
        <v>0</v>
      </c>
      <c r="AG4490" s="443"/>
      <c r="AH4490" s="428"/>
      <c r="AI4490" s="429"/>
      <c r="AJ4490" s="432"/>
      <c r="AK4490" s="433"/>
      <c r="AL4490" s="446">
        <f>IF(AH4490=0,0,(AJ4490/AH4490)*100)</f>
        <v>0</v>
      </c>
      <c r="AM4490" s="447"/>
      <c r="AN4490" s="428"/>
      <c r="AO4490" s="429"/>
      <c r="AP4490" s="432"/>
      <c r="AQ4490" s="433"/>
      <c r="AR4490" s="446">
        <f>IF(AN4490=0,0,(AP4490/AN4490)*100)</f>
        <v>0</v>
      </c>
      <c r="AS4490" s="447"/>
      <c r="AT4490" s="450">
        <f>AB4490+AH4490+AN4490</f>
        <v>0</v>
      </c>
      <c r="AU4490" s="451"/>
      <c r="AV4490" s="454">
        <f>AD4490+AJ4490+AP4490</f>
        <v>0</v>
      </c>
      <c r="AW4490" s="455"/>
      <c r="AX4490" s="446">
        <f>IF(AT4490=0,0,(AV4490/AT4490)*100)</f>
        <v>0</v>
      </c>
      <c r="AY4490" s="447"/>
      <c r="AZ4490" s="428"/>
      <c r="BA4490" s="429"/>
      <c r="BB4490" s="432"/>
      <c r="BC4490" s="433"/>
      <c r="BD4490" s="446">
        <f>IF(AZ4490=0,0,(BB4490/AZ4490)*100)</f>
        <v>0</v>
      </c>
      <c r="BE4490" s="447"/>
      <c r="BF4490" s="450">
        <f>AT4490+AZ4490</f>
        <v>0</v>
      </c>
      <c r="BG4490" s="451"/>
      <c r="BH4490" s="454">
        <f>AV4490+BB4490</f>
        <v>0</v>
      </c>
      <c r="BI4490" s="455"/>
      <c r="BJ4490" s="446">
        <f>IF(BF4490=0,0,(BH4490/BF4490)*100)</f>
        <v>0</v>
      </c>
      <c r="BK4490" s="447"/>
      <c r="BL4490" s="406">
        <f>(AD4490*2)+(AJ4490*2)+(AP4490*3)+BB4490</f>
        <v>0</v>
      </c>
      <c r="BM4490" s="407"/>
      <c r="BN4490" s="408"/>
      <c r="BO4490" s="404" t="e">
        <f>(BL4490*BR$2468)+(N4490*BR$2469)+(X4490*BR$2470)+(R4490*BR$2471)+(V4490*BR$2472)+(Z4490*BR$2473)</f>
        <v>#REF!</v>
      </c>
      <c r="BP4490" s="404" t="e">
        <f>((AZ4490-BB4490)*BR$2475)+((AT4490-AV4490)*BR$2474)+(H4490*BR$2476)+(P4490*BR$2477)</f>
        <v>#REF!</v>
      </c>
      <c r="BQ4490" s="65" t="s">
        <v>71</v>
      </c>
      <c r="BR4490" s="66" t="e">
        <f>IF(#REF!="B",#REF!,IF(#REF!="C",#REF!,#REF!))</f>
        <v>#REF!</v>
      </c>
      <c r="BS4490" s="787"/>
    </row>
    <row r="4491" spans="1:71" ht="21.75" customHeight="1" x14ac:dyDescent="0.35">
      <c r="A4491" s="779"/>
      <c r="B4491" s="415"/>
      <c r="C4491" s="412" t="str">
        <f>IF(ROSTER!D$14="","",ROSTER!D$14)</f>
        <v/>
      </c>
      <c r="D4491" s="413"/>
      <c r="E4491" s="419"/>
      <c r="F4491" s="421"/>
      <c r="G4491" s="423"/>
      <c r="H4491" s="426"/>
      <c r="I4491" s="427"/>
      <c r="J4491" s="430"/>
      <c r="K4491" s="431"/>
      <c r="L4491" s="434"/>
      <c r="M4491" s="435"/>
      <c r="N4491" s="438" t="s">
        <v>14</v>
      </c>
      <c r="O4491" s="439"/>
      <c r="P4491" s="430"/>
      <c r="Q4491" s="431"/>
      <c r="R4491" s="434"/>
      <c r="S4491" s="441"/>
      <c r="T4491" s="434"/>
      <c r="U4491" s="427"/>
      <c r="V4491" s="441"/>
      <c r="W4491" s="427"/>
      <c r="X4491" s="430"/>
      <c r="Y4491" s="427"/>
      <c r="Z4491" s="430"/>
      <c r="AA4491" s="427"/>
      <c r="AB4491" s="430"/>
      <c r="AC4491" s="431"/>
      <c r="AD4491" s="434"/>
      <c r="AE4491" s="435"/>
      <c r="AF4491" s="444"/>
      <c r="AG4491" s="445"/>
      <c r="AH4491" s="430"/>
      <c r="AI4491" s="431"/>
      <c r="AJ4491" s="434"/>
      <c r="AK4491" s="435"/>
      <c r="AL4491" s="448"/>
      <c r="AM4491" s="449"/>
      <c r="AN4491" s="430"/>
      <c r="AO4491" s="431"/>
      <c r="AP4491" s="434"/>
      <c r="AQ4491" s="435"/>
      <c r="AR4491" s="448"/>
      <c r="AS4491" s="449"/>
      <c r="AT4491" s="452"/>
      <c r="AU4491" s="453"/>
      <c r="AV4491" s="456"/>
      <c r="AW4491" s="457"/>
      <c r="AX4491" s="448"/>
      <c r="AY4491" s="449"/>
      <c r="AZ4491" s="430"/>
      <c r="BA4491" s="431"/>
      <c r="BB4491" s="434"/>
      <c r="BC4491" s="435"/>
      <c r="BD4491" s="448"/>
      <c r="BE4491" s="449"/>
      <c r="BF4491" s="452"/>
      <c r="BG4491" s="453"/>
      <c r="BH4491" s="456"/>
      <c r="BI4491" s="457"/>
      <c r="BJ4491" s="448"/>
      <c r="BK4491" s="449"/>
      <c r="BL4491" s="409"/>
      <c r="BM4491" s="410"/>
      <c r="BN4491" s="411"/>
      <c r="BO4491" s="405"/>
      <c r="BP4491" s="405"/>
      <c r="BQ4491" s="65" t="s">
        <v>72</v>
      </c>
      <c r="BR4491" s="66" t="e">
        <f>IF(#REF!="B",#REF!,IF(#REF!="C",#REF!,#REF!))</f>
        <v>#REF!</v>
      </c>
      <c r="BS4491" s="787"/>
    </row>
    <row r="4492" spans="1:71" ht="21.75" customHeight="1" x14ac:dyDescent="0.35">
      <c r="A4492" s="779"/>
      <c r="B4492" s="414" t="str">
        <f>IF(ROSTER!B$16="","",ROSTER!B$16)</f>
        <v/>
      </c>
      <c r="C4492" s="416" t="str">
        <f>IF(ROSTER!C$16="","",ROSTER!C$16)</f>
        <v/>
      </c>
      <c r="D4492" s="417"/>
      <c r="E4492" s="418"/>
      <c r="F4492" s="420">
        <f>IF(E4492="y",1,IF(E4492="S",1,0))</f>
        <v>0</v>
      </c>
      <c r="G4492" s="422">
        <f>IF(E4492="S",1,0)</f>
        <v>0</v>
      </c>
      <c r="H4492" s="424"/>
      <c r="I4492" s="425"/>
      <c r="J4492" s="428"/>
      <c r="K4492" s="429"/>
      <c r="L4492" s="432"/>
      <c r="M4492" s="433"/>
      <c r="N4492" s="436">
        <f>L4492+J4492</f>
        <v>0</v>
      </c>
      <c r="O4492" s="437"/>
      <c r="P4492" s="428"/>
      <c r="Q4492" s="429"/>
      <c r="R4492" s="432"/>
      <c r="S4492" s="440"/>
      <c r="T4492" s="432"/>
      <c r="U4492" s="425"/>
      <c r="V4492" s="440"/>
      <c r="W4492" s="425"/>
      <c r="X4492" s="428"/>
      <c r="Y4492" s="425"/>
      <c r="Z4492" s="428"/>
      <c r="AA4492" s="425"/>
      <c r="AB4492" s="428"/>
      <c r="AC4492" s="429"/>
      <c r="AD4492" s="432"/>
      <c r="AE4492" s="433"/>
      <c r="AF4492" s="442">
        <f>IF(AB4492=0,0,(AD4492/AB4492)*100)</f>
        <v>0</v>
      </c>
      <c r="AG4492" s="443"/>
      <c r="AH4492" s="428"/>
      <c r="AI4492" s="429"/>
      <c r="AJ4492" s="432"/>
      <c r="AK4492" s="433"/>
      <c r="AL4492" s="446">
        <f>IF(AH4492=0,0,(AJ4492/AH4492)*100)</f>
        <v>0</v>
      </c>
      <c r="AM4492" s="447"/>
      <c r="AN4492" s="428"/>
      <c r="AO4492" s="429"/>
      <c r="AP4492" s="432"/>
      <c r="AQ4492" s="433"/>
      <c r="AR4492" s="446">
        <f>IF(AN4492=0,0,(AP4492/AN4492)*100)</f>
        <v>0</v>
      </c>
      <c r="AS4492" s="447"/>
      <c r="AT4492" s="450">
        <f>AB4492+AH4492+AN4492</f>
        <v>0</v>
      </c>
      <c r="AU4492" s="451"/>
      <c r="AV4492" s="454">
        <f>AD4492+AJ4492+AP4492</f>
        <v>0</v>
      </c>
      <c r="AW4492" s="455"/>
      <c r="AX4492" s="446">
        <f>IF(AT4492=0,0,(AV4492/AT4492)*100)</f>
        <v>0</v>
      </c>
      <c r="AY4492" s="447"/>
      <c r="AZ4492" s="428"/>
      <c r="BA4492" s="429"/>
      <c r="BB4492" s="432"/>
      <c r="BC4492" s="433"/>
      <c r="BD4492" s="446">
        <f>IF(AZ4492=0,0,(BB4492/AZ4492)*100)</f>
        <v>0</v>
      </c>
      <c r="BE4492" s="447"/>
      <c r="BF4492" s="450">
        <f>AT4492+AZ4492</f>
        <v>0</v>
      </c>
      <c r="BG4492" s="451"/>
      <c r="BH4492" s="454">
        <f>AV4492+BB4492</f>
        <v>0</v>
      </c>
      <c r="BI4492" s="455"/>
      <c r="BJ4492" s="446">
        <f>IF(BF4492=0,0,(BH4492/BF4492)*100)</f>
        <v>0</v>
      </c>
      <c r="BK4492" s="447"/>
      <c r="BL4492" s="406">
        <f>(AD4492*2)+(AJ4492*2)+(AP4492*3)+BB4492</f>
        <v>0</v>
      </c>
      <c r="BM4492" s="407"/>
      <c r="BN4492" s="408"/>
      <c r="BO4492" s="404" t="e">
        <f>(BL4492*BR$2468)+(N4492*BR$2469)+(X4492*BR$2470)+(R4492*BR$2471)+(V4492*BR$2472)+(Z4492*BR$2473)</f>
        <v>#REF!</v>
      </c>
      <c r="BP4492" s="404" t="e">
        <f>((AZ4492-BB4492)*BR$2475)+((AT4492-AV4492)*BR$2474)+(H4492*BR$2476)+(P4492*BR$2477)</f>
        <v>#REF!</v>
      </c>
      <c r="BQ4492" s="65" t="s">
        <v>73</v>
      </c>
      <c r="BR4492" s="66" t="e">
        <f>IF(#REF!="B",#REF!,IF(#REF!="C",#REF!,#REF!))</f>
        <v>#REF!</v>
      </c>
      <c r="BS4492" s="787"/>
    </row>
    <row r="4493" spans="1:71" ht="21.75" customHeight="1" x14ac:dyDescent="0.35">
      <c r="A4493" s="779"/>
      <c r="B4493" s="415"/>
      <c r="C4493" s="412" t="str">
        <f>IF(ROSTER!D$16="","",ROSTER!D$16)</f>
        <v/>
      </c>
      <c r="D4493" s="413"/>
      <c r="E4493" s="419"/>
      <c r="F4493" s="421"/>
      <c r="G4493" s="423"/>
      <c r="H4493" s="426"/>
      <c r="I4493" s="427"/>
      <c r="J4493" s="430"/>
      <c r="K4493" s="431"/>
      <c r="L4493" s="434"/>
      <c r="M4493" s="435"/>
      <c r="N4493" s="438" t="s">
        <v>14</v>
      </c>
      <c r="O4493" s="439"/>
      <c r="P4493" s="430"/>
      <c r="Q4493" s="431"/>
      <c r="R4493" s="434"/>
      <c r="S4493" s="441"/>
      <c r="T4493" s="434"/>
      <c r="U4493" s="427"/>
      <c r="V4493" s="441"/>
      <c r="W4493" s="427"/>
      <c r="X4493" s="430"/>
      <c r="Y4493" s="427"/>
      <c r="Z4493" s="430"/>
      <c r="AA4493" s="427"/>
      <c r="AB4493" s="430"/>
      <c r="AC4493" s="431"/>
      <c r="AD4493" s="434"/>
      <c r="AE4493" s="435"/>
      <c r="AF4493" s="444"/>
      <c r="AG4493" s="445"/>
      <c r="AH4493" s="430"/>
      <c r="AI4493" s="431"/>
      <c r="AJ4493" s="434"/>
      <c r="AK4493" s="435"/>
      <c r="AL4493" s="448"/>
      <c r="AM4493" s="449"/>
      <c r="AN4493" s="430"/>
      <c r="AO4493" s="431"/>
      <c r="AP4493" s="434"/>
      <c r="AQ4493" s="435"/>
      <c r="AR4493" s="448"/>
      <c r="AS4493" s="449"/>
      <c r="AT4493" s="452"/>
      <c r="AU4493" s="453"/>
      <c r="AV4493" s="456"/>
      <c r="AW4493" s="457"/>
      <c r="AX4493" s="448"/>
      <c r="AY4493" s="449"/>
      <c r="AZ4493" s="430"/>
      <c r="BA4493" s="431"/>
      <c r="BB4493" s="434"/>
      <c r="BC4493" s="435"/>
      <c r="BD4493" s="448"/>
      <c r="BE4493" s="449"/>
      <c r="BF4493" s="452"/>
      <c r="BG4493" s="453"/>
      <c r="BH4493" s="456"/>
      <c r="BI4493" s="457"/>
      <c r="BJ4493" s="448"/>
      <c r="BK4493" s="449"/>
      <c r="BL4493" s="409"/>
      <c r="BM4493" s="410"/>
      <c r="BN4493" s="411"/>
      <c r="BO4493" s="405"/>
      <c r="BP4493" s="405"/>
      <c r="BQ4493" s="65" t="s">
        <v>74</v>
      </c>
      <c r="BR4493" s="66" t="e">
        <f>IF(#REF!="B",#REF!,IF(#REF!="C",#REF!,#REF!))</f>
        <v>#REF!</v>
      </c>
      <c r="BS4493" s="787"/>
    </row>
    <row r="4494" spans="1:71" ht="21.75" customHeight="1" x14ac:dyDescent="0.25">
      <c r="A4494" s="779"/>
      <c r="B4494" s="414" t="str">
        <f>IF(ROSTER!B$18="","",ROSTER!B$18)</f>
        <v/>
      </c>
      <c r="C4494" s="416" t="str">
        <f>IF(ROSTER!C$18="","",ROSTER!C$18)</f>
        <v/>
      </c>
      <c r="D4494" s="417"/>
      <c r="E4494" s="418"/>
      <c r="F4494" s="420">
        <f>IF(E4494="y",1,IF(E4494="S",1,0))</f>
        <v>0</v>
      </c>
      <c r="G4494" s="422">
        <f>IF(E4494="S",1,0)</f>
        <v>0</v>
      </c>
      <c r="H4494" s="424"/>
      <c r="I4494" s="425"/>
      <c r="J4494" s="428"/>
      <c r="K4494" s="429"/>
      <c r="L4494" s="432"/>
      <c r="M4494" s="433"/>
      <c r="N4494" s="436">
        <f>L4494+J4494</f>
        <v>0</v>
      </c>
      <c r="O4494" s="437"/>
      <c r="P4494" s="428"/>
      <c r="Q4494" s="429"/>
      <c r="R4494" s="432"/>
      <c r="S4494" s="440"/>
      <c r="T4494" s="432"/>
      <c r="U4494" s="425"/>
      <c r="V4494" s="440"/>
      <c r="W4494" s="425"/>
      <c r="X4494" s="428"/>
      <c r="Y4494" s="425"/>
      <c r="Z4494" s="428"/>
      <c r="AA4494" s="425"/>
      <c r="AB4494" s="428"/>
      <c r="AC4494" s="429"/>
      <c r="AD4494" s="432"/>
      <c r="AE4494" s="433"/>
      <c r="AF4494" s="442">
        <f>IF(AB4494=0,0,(AD4494/AB4494)*100)</f>
        <v>0</v>
      </c>
      <c r="AG4494" s="443"/>
      <c r="AH4494" s="428"/>
      <c r="AI4494" s="429"/>
      <c r="AJ4494" s="432"/>
      <c r="AK4494" s="433"/>
      <c r="AL4494" s="446">
        <f>IF(AH4494=0,0,(AJ4494/AH4494)*100)</f>
        <v>0</v>
      </c>
      <c r="AM4494" s="447"/>
      <c r="AN4494" s="428"/>
      <c r="AO4494" s="429"/>
      <c r="AP4494" s="432"/>
      <c r="AQ4494" s="433"/>
      <c r="AR4494" s="446">
        <f>IF(AN4494=0,0,(AP4494/AN4494)*100)</f>
        <v>0</v>
      </c>
      <c r="AS4494" s="447"/>
      <c r="AT4494" s="450">
        <f>AB4494+AH4494+AN4494</f>
        <v>0</v>
      </c>
      <c r="AU4494" s="451"/>
      <c r="AV4494" s="454">
        <f>AD4494+AJ4494+AP4494</f>
        <v>0</v>
      </c>
      <c r="AW4494" s="455"/>
      <c r="AX4494" s="446">
        <f>IF(AT4494=0,0,(AV4494/AT4494)*100)</f>
        <v>0</v>
      </c>
      <c r="AY4494" s="447"/>
      <c r="AZ4494" s="428"/>
      <c r="BA4494" s="429"/>
      <c r="BB4494" s="432"/>
      <c r="BC4494" s="433"/>
      <c r="BD4494" s="446">
        <f>IF(AZ4494=0,0,(BB4494/AZ4494)*100)</f>
        <v>0</v>
      </c>
      <c r="BE4494" s="447"/>
      <c r="BF4494" s="450">
        <f>AT4494+AZ4494</f>
        <v>0</v>
      </c>
      <c r="BG4494" s="451"/>
      <c r="BH4494" s="454">
        <f>AV4494+BB4494</f>
        <v>0</v>
      </c>
      <c r="BI4494" s="455"/>
      <c r="BJ4494" s="446">
        <f>IF(BF4494=0,0,(BH4494/BF4494)*100)</f>
        <v>0</v>
      </c>
      <c r="BK4494" s="447"/>
      <c r="BL4494" s="406">
        <f>(AD4494*2)+(AJ4494*2)+(AP4494*3)+BB4494</f>
        <v>0</v>
      </c>
      <c r="BM4494" s="407"/>
      <c r="BN4494" s="408"/>
      <c r="BO4494" s="404" t="e">
        <f>(BL4494*BR$2468)+(N4494*BR$2469)+(X4494*BR$2470)+(R4494*BR$2471)+(V4494*BR$2472)+(Z4494*BR$2473)</f>
        <v>#REF!</v>
      </c>
      <c r="BP4494" s="404" t="e">
        <f>((AZ4494-BB4494)*BR$2475)+((AT4494-AV4494)*BR$2474)+(H4494*BR$2476)+(P4494*BR$2477)</f>
        <v>#REF!</v>
      </c>
      <c r="BQ4494" s="53"/>
      <c r="BR4494" s="53"/>
      <c r="BS4494" s="787"/>
    </row>
    <row r="4495" spans="1:71" ht="21.75" customHeight="1" x14ac:dyDescent="0.25">
      <c r="A4495" s="779"/>
      <c r="B4495" s="415"/>
      <c r="C4495" s="412" t="str">
        <f>IF(ROSTER!D$18="","",ROSTER!D$18)</f>
        <v/>
      </c>
      <c r="D4495" s="413"/>
      <c r="E4495" s="419"/>
      <c r="F4495" s="421"/>
      <c r="G4495" s="423"/>
      <c r="H4495" s="426"/>
      <c r="I4495" s="427"/>
      <c r="J4495" s="430"/>
      <c r="K4495" s="431"/>
      <c r="L4495" s="434"/>
      <c r="M4495" s="435"/>
      <c r="N4495" s="438"/>
      <c r="O4495" s="439"/>
      <c r="P4495" s="430"/>
      <c r="Q4495" s="431"/>
      <c r="R4495" s="434"/>
      <c r="S4495" s="441"/>
      <c r="T4495" s="434"/>
      <c r="U4495" s="427"/>
      <c r="V4495" s="441"/>
      <c r="W4495" s="427"/>
      <c r="X4495" s="430"/>
      <c r="Y4495" s="427"/>
      <c r="Z4495" s="430"/>
      <c r="AA4495" s="427"/>
      <c r="AB4495" s="430"/>
      <c r="AC4495" s="431"/>
      <c r="AD4495" s="434"/>
      <c r="AE4495" s="435"/>
      <c r="AF4495" s="444"/>
      <c r="AG4495" s="445"/>
      <c r="AH4495" s="430"/>
      <c r="AI4495" s="431"/>
      <c r="AJ4495" s="434"/>
      <c r="AK4495" s="435"/>
      <c r="AL4495" s="448"/>
      <c r="AM4495" s="449"/>
      <c r="AN4495" s="430"/>
      <c r="AO4495" s="431"/>
      <c r="AP4495" s="434"/>
      <c r="AQ4495" s="435"/>
      <c r="AR4495" s="448"/>
      <c r="AS4495" s="449"/>
      <c r="AT4495" s="452"/>
      <c r="AU4495" s="453"/>
      <c r="AV4495" s="456"/>
      <c r="AW4495" s="457"/>
      <c r="AX4495" s="448"/>
      <c r="AY4495" s="449"/>
      <c r="AZ4495" s="430"/>
      <c r="BA4495" s="431"/>
      <c r="BB4495" s="434"/>
      <c r="BC4495" s="435"/>
      <c r="BD4495" s="448"/>
      <c r="BE4495" s="449"/>
      <c r="BF4495" s="452"/>
      <c r="BG4495" s="453"/>
      <c r="BH4495" s="456"/>
      <c r="BI4495" s="457"/>
      <c r="BJ4495" s="448"/>
      <c r="BK4495" s="449"/>
      <c r="BL4495" s="409"/>
      <c r="BM4495" s="410"/>
      <c r="BN4495" s="411"/>
      <c r="BO4495" s="405"/>
      <c r="BP4495" s="405"/>
      <c r="BQ4495" s="53"/>
      <c r="BR4495" s="53"/>
      <c r="BS4495" s="779"/>
    </row>
    <row r="4496" spans="1:71" ht="21.75" customHeight="1" x14ac:dyDescent="0.25">
      <c r="A4496" s="779"/>
      <c r="B4496" s="414" t="str">
        <f>IF(ROSTER!B$20="","",ROSTER!B$20)</f>
        <v/>
      </c>
      <c r="C4496" s="416" t="str">
        <f>IF(ROSTER!C$20="","",ROSTER!C$20)</f>
        <v/>
      </c>
      <c r="D4496" s="417"/>
      <c r="E4496" s="418"/>
      <c r="F4496" s="420">
        <f>IF(E4496="y",1,IF(E4496="S",1,0))</f>
        <v>0</v>
      </c>
      <c r="G4496" s="422">
        <f>IF(E4496="S",1,0)</f>
        <v>0</v>
      </c>
      <c r="H4496" s="424"/>
      <c r="I4496" s="425"/>
      <c r="J4496" s="428"/>
      <c r="K4496" s="429"/>
      <c r="L4496" s="432"/>
      <c r="M4496" s="433"/>
      <c r="N4496" s="436">
        <f>L4496+J4496</f>
        <v>0</v>
      </c>
      <c r="O4496" s="437"/>
      <c r="P4496" s="428"/>
      <c r="Q4496" s="429"/>
      <c r="R4496" s="432"/>
      <c r="S4496" s="440"/>
      <c r="T4496" s="432"/>
      <c r="U4496" s="425"/>
      <c r="V4496" s="440"/>
      <c r="W4496" s="425"/>
      <c r="X4496" s="428"/>
      <c r="Y4496" s="425"/>
      <c r="Z4496" s="428"/>
      <c r="AA4496" s="425"/>
      <c r="AB4496" s="428"/>
      <c r="AC4496" s="429"/>
      <c r="AD4496" s="432"/>
      <c r="AE4496" s="433"/>
      <c r="AF4496" s="442">
        <f>IF(AB4496=0,0,(AD4496/AB4496)*100)</f>
        <v>0</v>
      </c>
      <c r="AG4496" s="443"/>
      <c r="AH4496" s="428"/>
      <c r="AI4496" s="429"/>
      <c r="AJ4496" s="432"/>
      <c r="AK4496" s="433"/>
      <c r="AL4496" s="446">
        <f>IF(AH4496=0,0,(AJ4496/AH4496)*100)</f>
        <v>0</v>
      </c>
      <c r="AM4496" s="447"/>
      <c r="AN4496" s="428"/>
      <c r="AO4496" s="429"/>
      <c r="AP4496" s="432"/>
      <c r="AQ4496" s="433"/>
      <c r="AR4496" s="446">
        <f>IF(AN4496=0,0,(AP4496/AN4496)*100)</f>
        <v>0</v>
      </c>
      <c r="AS4496" s="447"/>
      <c r="AT4496" s="450">
        <f>AB4496+AH4496+AN4496</f>
        <v>0</v>
      </c>
      <c r="AU4496" s="451"/>
      <c r="AV4496" s="454">
        <f>AD4496+AJ4496+AP4496</f>
        <v>0</v>
      </c>
      <c r="AW4496" s="455"/>
      <c r="AX4496" s="446">
        <f>IF(AT4496=0,0,(AV4496/AT4496)*100)</f>
        <v>0</v>
      </c>
      <c r="AY4496" s="447"/>
      <c r="AZ4496" s="428"/>
      <c r="BA4496" s="429"/>
      <c r="BB4496" s="432"/>
      <c r="BC4496" s="433"/>
      <c r="BD4496" s="446">
        <f>IF(AZ4496=0,0,(BB4496/AZ4496)*100)</f>
        <v>0</v>
      </c>
      <c r="BE4496" s="447"/>
      <c r="BF4496" s="450">
        <f>AT4496+AZ4496</f>
        <v>0</v>
      </c>
      <c r="BG4496" s="451"/>
      <c r="BH4496" s="454">
        <f>AV4496+BB4496</f>
        <v>0</v>
      </c>
      <c r="BI4496" s="455"/>
      <c r="BJ4496" s="446">
        <f>IF(BF4496=0,0,(BH4496/BF4496)*100)</f>
        <v>0</v>
      </c>
      <c r="BK4496" s="447"/>
      <c r="BL4496" s="406">
        <f>(AD4496*2)+(AJ4496*2)+(AP4496*3)+BB4496</f>
        <v>0</v>
      </c>
      <c r="BM4496" s="407"/>
      <c r="BN4496" s="408"/>
      <c r="BO4496" s="404" t="e">
        <f>(BL4496*BR$2468)+(N4496*BR$2469)+(X4496*BR$2470)+(R4496*BR$2471)+(V4496*BR$2472)+(Z4496*BR$2473)</f>
        <v>#REF!</v>
      </c>
      <c r="BP4496" s="404" t="e">
        <f>((AZ4496-BB4496)*BR$2475)+((AT4496-AV4496)*BR$2474)+(H4496*BR$2476)+(P4496*BR$2477)</f>
        <v>#REF!</v>
      </c>
      <c r="BQ4496" s="53"/>
      <c r="BR4496" s="53"/>
      <c r="BS4496" s="779"/>
    </row>
    <row r="4497" spans="1:71" ht="21.75" customHeight="1" x14ac:dyDescent="0.25">
      <c r="A4497" s="779"/>
      <c r="B4497" s="415"/>
      <c r="C4497" s="412" t="str">
        <f>IF(ROSTER!D$20="","",ROSTER!D$20)</f>
        <v/>
      </c>
      <c r="D4497" s="413"/>
      <c r="E4497" s="419"/>
      <c r="F4497" s="421"/>
      <c r="G4497" s="423"/>
      <c r="H4497" s="426"/>
      <c r="I4497" s="427"/>
      <c r="J4497" s="430"/>
      <c r="K4497" s="431"/>
      <c r="L4497" s="434"/>
      <c r="M4497" s="435"/>
      <c r="N4497" s="438" t="s">
        <v>14</v>
      </c>
      <c r="O4497" s="439"/>
      <c r="P4497" s="430"/>
      <c r="Q4497" s="431"/>
      <c r="R4497" s="434"/>
      <c r="S4497" s="441"/>
      <c r="T4497" s="434"/>
      <c r="U4497" s="427"/>
      <c r="V4497" s="441"/>
      <c r="W4497" s="427"/>
      <c r="X4497" s="430"/>
      <c r="Y4497" s="427"/>
      <c r="Z4497" s="430"/>
      <c r="AA4497" s="427"/>
      <c r="AB4497" s="430"/>
      <c r="AC4497" s="431"/>
      <c r="AD4497" s="434"/>
      <c r="AE4497" s="435"/>
      <c r="AF4497" s="444"/>
      <c r="AG4497" s="445"/>
      <c r="AH4497" s="430"/>
      <c r="AI4497" s="431"/>
      <c r="AJ4497" s="434"/>
      <c r="AK4497" s="435"/>
      <c r="AL4497" s="448"/>
      <c r="AM4497" s="449"/>
      <c r="AN4497" s="430"/>
      <c r="AO4497" s="431"/>
      <c r="AP4497" s="434"/>
      <c r="AQ4497" s="435"/>
      <c r="AR4497" s="448"/>
      <c r="AS4497" s="449"/>
      <c r="AT4497" s="452"/>
      <c r="AU4497" s="453"/>
      <c r="AV4497" s="456"/>
      <c r="AW4497" s="457"/>
      <c r="AX4497" s="448"/>
      <c r="AY4497" s="449"/>
      <c r="AZ4497" s="430"/>
      <c r="BA4497" s="431"/>
      <c r="BB4497" s="434"/>
      <c r="BC4497" s="435"/>
      <c r="BD4497" s="448"/>
      <c r="BE4497" s="449"/>
      <c r="BF4497" s="452"/>
      <c r="BG4497" s="453"/>
      <c r="BH4497" s="456"/>
      <c r="BI4497" s="457"/>
      <c r="BJ4497" s="448"/>
      <c r="BK4497" s="449"/>
      <c r="BL4497" s="409"/>
      <c r="BM4497" s="410"/>
      <c r="BN4497" s="411"/>
      <c r="BO4497" s="405"/>
      <c r="BP4497" s="405"/>
      <c r="BQ4497" s="53"/>
      <c r="BR4497" s="53"/>
      <c r="BS4497" s="779"/>
    </row>
    <row r="4498" spans="1:71" ht="21.75" customHeight="1" x14ac:dyDescent="0.25">
      <c r="A4498" s="779"/>
      <c r="B4498" s="414" t="str">
        <f>IF(ROSTER!B$22="","",ROSTER!B$22)</f>
        <v/>
      </c>
      <c r="C4498" s="416" t="str">
        <f>IF(ROSTER!C$22="","",ROSTER!C$22)</f>
        <v/>
      </c>
      <c r="D4498" s="417"/>
      <c r="E4498" s="418"/>
      <c r="F4498" s="420">
        <f>IF(E4498="y",1,IF(E4498="S",1,0))</f>
        <v>0</v>
      </c>
      <c r="G4498" s="422">
        <f>IF(E4498="S",1,0)</f>
        <v>0</v>
      </c>
      <c r="H4498" s="424"/>
      <c r="I4498" s="425"/>
      <c r="J4498" s="428"/>
      <c r="K4498" s="429"/>
      <c r="L4498" s="432"/>
      <c r="M4498" s="433"/>
      <c r="N4498" s="436">
        <f>L4498+J4498</f>
        <v>0</v>
      </c>
      <c r="O4498" s="437"/>
      <c r="P4498" s="428"/>
      <c r="Q4498" s="429"/>
      <c r="R4498" s="432"/>
      <c r="S4498" s="440"/>
      <c r="T4498" s="432"/>
      <c r="U4498" s="425"/>
      <c r="V4498" s="440"/>
      <c r="W4498" s="425"/>
      <c r="X4498" s="428"/>
      <c r="Y4498" s="425"/>
      <c r="Z4498" s="428"/>
      <c r="AA4498" s="425"/>
      <c r="AB4498" s="428"/>
      <c r="AC4498" s="429"/>
      <c r="AD4498" s="432"/>
      <c r="AE4498" s="433"/>
      <c r="AF4498" s="442">
        <f>IF(AB4498=0,0,(AD4498/AB4498)*100)</f>
        <v>0</v>
      </c>
      <c r="AG4498" s="443"/>
      <c r="AH4498" s="428"/>
      <c r="AI4498" s="429"/>
      <c r="AJ4498" s="432"/>
      <c r="AK4498" s="433"/>
      <c r="AL4498" s="446">
        <f>IF(AH4498=0,0,(AJ4498/AH4498)*100)</f>
        <v>0</v>
      </c>
      <c r="AM4498" s="447"/>
      <c r="AN4498" s="428"/>
      <c r="AO4498" s="429"/>
      <c r="AP4498" s="432"/>
      <c r="AQ4498" s="433"/>
      <c r="AR4498" s="446">
        <f>IF(AN4498=0,0,(AP4498/AN4498)*100)</f>
        <v>0</v>
      </c>
      <c r="AS4498" s="447"/>
      <c r="AT4498" s="450">
        <f>AB4498+AH4498+AN4498</f>
        <v>0</v>
      </c>
      <c r="AU4498" s="451"/>
      <c r="AV4498" s="454">
        <f>AD4498+AJ4498+AP4498</f>
        <v>0</v>
      </c>
      <c r="AW4498" s="455"/>
      <c r="AX4498" s="446">
        <f>IF(AT4498=0,0,(AV4498/AT4498)*100)</f>
        <v>0</v>
      </c>
      <c r="AY4498" s="447"/>
      <c r="AZ4498" s="428"/>
      <c r="BA4498" s="429"/>
      <c r="BB4498" s="432"/>
      <c r="BC4498" s="433"/>
      <c r="BD4498" s="446">
        <f>IF(AZ4498=0,0,(BB4498/AZ4498)*100)</f>
        <v>0</v>
      </c>
      <c r="BE4498" s="447"/>
      <c r="BF4498" s="450">
        <f>AT4498+AZ4498</f>
        <v>0</v>
      </c>
      <c r="BG4498" s="451"/>
      <c r="BH4498" s="454">
        <f>AV4498+BB4498</f>
        <v>0</v>
      </c>
      <c r="BI4498" s="455"/>
      <c r="BJ4498" s="446">
        <f>IF(BF4498=0,0,(BH4498/BF4498)*100)</f>
        <v>0</v>
      </c>
      <c r="BK4498" s="447"/>
      <c r="BL4498" s="406">
        <f>(AD4498*2)+(AJ4498*2)+(AP4498*3)+BB4498</f>
        <v>0</v>
      </c>
      <c r="BM4498" s="407"/>
      <c r="BN4498" s="408"/>
      <c r="BO4498" s="404" t="e">
        <f>(BL4498*BR$2468)+(N4498*BR$2469)+(X4498*BR$2470)+(R4498*BR$2471)+(V4498*BR$2472)+(Z4498*BR$2473)</f>
        <v>#REF!</v>
      </c>
      <c r="BP4498" s="404" t="e">
        <f>((AZ4498-BB4498)*BR$2475)+((AT4498-AV4498)*BR$2474)+(H4498*BR$2476)+(P4498*BR$2477)</f>
        <v>#REF!</v>
      </c>
      <c r="BQ4498" s="53"/>
      <c r="BR4498" s="53"/>
      <c r="BS4498" s="779"/>
    </row>
    <row r="4499" spans="1:71" ht="21.75" customHeight="1" x14ac:dyDescent="0.25">
      <c r="A4499" s="779"/>
      <c r="B4499" s="415"/>
      <c r="C4499" s="412" t="str">
        <f>IF(ROSTER!D$22="","",ROSTER!D$22)</f>
        <v/>
      </c>
      <c r="D4499" s="413"/>
      <c r="E4499" s="419"/>
      <c r="F4499" s="421"/>
      <c r="G4499" s="423"/>
      <c r="H4499" s="426"/>
      <c r="I4499" s="427"/>
      <c r="J4499" s="430"/>
      <c r="K4499" s="431"/>
      <c r="L4499" s="434"/>
      <c r="M4499" s="435"/>
      <c r="N4499" s="438" t="s">
        <v>14</v>
      </c>
      <c r="O4499" s="439"/>
      <c r="P4499" s="430"/>
      <c r="Q4499" s="431"/>
      <c r="R4499" s="434"/>
      <c r="S4499" s="441"/>
      <c r="T4499" s="434"/>
      <c r="U4499" s="427"/>
      <c r="V4499" s="441"/>
      <c r="W4499" s="427"/>
      <c r="X4499" s="430"/>
      <c r="Y4499" s="427"/>
      <c r="Z4499" s="430"/>
      <c r="AA4499" s="427"/>
      <c r="AB4499" s="430"/>
      <c r="AC4499" s="431"/>
      <c r="AD4499" s="434"/>
      <c r="AE4499" s="435"/>
      <c r="AF4499" s="444"/>
      <c r="AG4499" s="445"/>
      <c r="AH4499" s="430"/>
      <c r="AI4499" s="431"/>
      <c r="AJ4499" s="434"/>
      <c r="AK4499" s="435"/>
      <c r="AL4499" s="448"/>
      <c r="AM4499" s="449"/>
      <c r="AN4499" s="430"/>
      <c r="AO4499" s="431"/>
      <c r="AP4499" s="434"/>
      <c r="AQ4499" s="435"/>
      <c r="AR4499" s="448"/>
      <c r="AS4499" s="449"/>
      <c r="AT4499" s="452"/>
      <c r="AU4499" s="453"/>
      <c r="AV4499" s="456"/>
      <c r="AW4499" s="457"/>
      <c r="AX4499" s="448"/>
      <c r="AY4499" s="449"/>
      <c r="AZ4499" s="430"/>
      <c r="BA4499" s="431"/>
      <c r="BB4499" s="434"/>
      <c r="BC4499" s="435"/>
      <c r="BD4499" s="448"/>
      <c r="BE4499" s="449"/>
      <c r="BF4499" s="452"/>
      <c r="BG4499" s="453"/>
      <c r="BH4499" s="456"/>
      <c r="BI4499" s="457"/>
      <c r="BJ4499" s="448"/>
      <c r="BK4499" s="449"/>
      <c r="BL4499" s="409"/>
      <c r="BM4499" s="410"/>
      <c r="BN4499" s="411"/>
      <c r="BO4499" s="405"/>
      <c r="BP4499" s="405"/>
      <c r="BQ4499" s="53"/>
      <c r="BR4499" s="53"/>
      <c r="BS4499" s="779"/>
    </row>
    <row r="4500" spans="1:71" ht="21.75" customHeight="1" x14ac:dyDescent="0.25">
      <c r="A4500" s="779"/>
      <c r="B4500" s="414" t="str">
        <f>IF(ROSTER!B$24="","",ROSTER!B$24)</f>
        <v/>
      </c>
      <c r="C4500" s="416" t="str">
        <f>IF(ROSTER!C$24="","",ROSTER!C$24)</f>
        <v/>
      </c>
      <c r="D4500" s="417"/>
      <c r="E4500" s="418"/>
      <c r="F4500" s="420">
        <f>IF(E4500="y",1,IF(E4500="S",1,0))</f>
        <v>0</v>
      </c>
      <c r="G4500" s="422">
        <f>IF(E4500="S",1,0)</f>
        <v>0</v>
      </c>
      <c r="H4500" s="424"/>
      <c r="I4500" s="425"/>
      <c r="J4500" s="428"/>
      <c r="K4500" s="429"/>
      <c r="L4500" s="432"/>
      <c r="M4500" s="433"/>
      <c r="N4500" s="436">
        <f>L4500+J4500</f>
        <v>0</v>
      </c>
      <c r="O4500" s="437"/>
      <c r="P4500" s="428"/>
      <c r="Q4500" s="429"/>
      <c r="R4500" s="432"/>
      <c r="S4500" s="440"/>
      <c r="T4500" s="432"/>
      <c r="U4500" s="425"/>
      <c r="V4500" s="440"/>
      <c r="W4500" s="425"/>
      <c r="X4500" s="428"/>
      <c r="Y4500" s="425"/>
      <c r="Z4500" s="428"/>
      <c r="AA4500" s="425"/>
      <c r="AB4500" s="428"/>
      <c r="AC4500" s="429"/>
      <c r="AD4500" s="432"/>
      <c r="AE4500" s="433"/>
      <c r="AF4500" s="442">
        <f>IF(AB4500=0,0,(AD4500/AB4500)*100)</f>
        <v>0</v>
      </c>
      <c r="AG4500" s="443"/>
      <c r="AH4500" s="428"/>
      <c r="AI4500" s="429"/>
      <c r="AJ4500" s="432"/>
      <c r="AK4500" s="433"/>
      <c r="AL4500" s="446">
        <f>IF(AH4500=0,0,(AJ4500/AH4500)*100)</f>
        <v>0</v>
      </c>
      <c r="AM4500" s="447"/>
      <c r="AN4500" s="428"/>
      <c r="AO4500" s="429"/>
      <c r="AP4500" s="432"/>
      <c r="AQ4500" s="433"/>
      <c r="AR4500" s="446">
        <f>IF(AN4500=0,0,(AP4500/AN4500)*100)</f>
        <v>0</v>
      </c>
      <c r="AS4500" s="447"/>
      <c r="AT4500" s="450">
        <f>AB4500+AH4500+AN4500</f>
        <v>0</v>
      </c>
      <c r="AU4500" s="451"/>
      <c r="AV4500" s="454">
        <f>AD4500+AJ4500+AP4500</f>
        <v>0</v>
      </c>
      <c r="AW4500" s="455"/>
      <c r="AX4500" s="446">
        <f>IF(AT4500=0,0,(AV4500/AT4500)*100)</f>
        <v>0</v>
      </c>
      <c r="AY4500" s="447"/>
      <c r="AZ4500" s="428"/>
      <c r="BA4500" s="429"/>
      <c r="BB4500" s="432"/>
      <c r="BC4500" s="433"/>
      <c r="BD4500" s="446">
        <f>IF(AZ4500=0,0,(BB4500/AZ4500)*100)</f>
        <v>0</v>
      </c>
      <c r="BE4500" s="447"/>
      <c r="BF4500" s="450">
        <f>AT4500+AZ4500</f>
        <v>0</v>
      </c>
      <c r="BG4500" s="451"/>
      <c r="BH4500" s="454">
        <f>AV4500+BB4500</f>
        <v>0</v>
      </c>
      <c r="BI4500" s="455"/>
      <c r="BJ4500" s="446">
        <f>IF(BF4500=0,0,(BH4500/BF4500)*100)</f>
        <v>0</v>
      </c>
      <c r="BK4500" s="447"/>
      <c r="BL4500" s="406">
        <f>(AD4500*2)+(AJ4500*2)+(AP4500*3)+BB4500</f>
        <v>0</v>
      </c>
      <c r="BM4500" s="407"/>
      <c r="BN4500" s="408"/>
      <c r="BO4500" s="404" t="e">
        <f>(BL4500*BR$2468)+(N4500*BR$2469)+(X4500*BR$2470)+(R4500*BR$2471)+(V4500*BR$2472)+(Z4500*BR$2473)</f>
        <v>#REF!</v>
      </c>
      <c r="BP4500" s="404" t="e">
        <f>((AZ4500-BB4500)*BR$2475)+((AT4500-AV4500)*BR$2474)+(H4500*BR$2476)+(P4500*BR$2477)</f>
        <v>#REF!</v>
      </c>
      <c r="BQ4500" s="53"/>
      <c r="BR4500" s="53"/>
      <c r="BS4500" s="779"/>
    </row>
    <row r="4501" spans="1:71" ht="21.75" customHeight="1" x14ac:dyDescent="0.25">
      <c r="A4501" s="779"/>
      <c r="B4501" s="415"/>
      <c r="C4501" s="412" t="str">
        <f>IF(ROSTER!D$24="","",ROSTER!D$24)</f>
        <v/>
      </c>
      <c r="D4501" s="413"/>
      <c r="E4501" s="419"/>
      <c r="F4501" s="421"/>
      <c r="G4501" s="423"/>
      <c r="H4501" s="426"/>
      <c r="I4501" s="427"/>
      <c r="J4501" s="430"/>
      <c r="K4501" s="431"/>
      <c r="L4501" s="434"/>
      <c r="M4501" s="435"/>
      <c r="N4501" s="438" t="s">
        <v>14</v>
      </c>
      <c r="O4501" s="439"/>
      <c r="P4501" s="430"/>
      <c r="Q4501" s="431"/>
      <c r="R4501" s="434"/>
      <c r="S4501" s="441"/>
      <c r="T4501" s="434"/>
      <c r="U4501" s="427"/>
      <c r="V4501" s="441"/>
      <c r="W4501" s="427"/>
      <c r="X4501" s="430"/>
      <c r="Y4501" s="427"/>
      <c r="Z4501" s="430"/>
      <c r="AA4501" s="427"/>
      <c r="AB4501" s="430"/>
      <c r="AC4501" s="431"/>
      <c r="AD4501" s="434"/>
      <c r="AE4501" s="435"/>
      <c r="AF4501" s="444"/>
      <c r="AG4501" s="445"/>
      <c r="AH4501" s="430"/>
      <c r="AI4501" s="431"/>
      <c r="AJ4501" s="434"/>
      <c r="AK4501" s="435"/>
      <c r="AL4501" s="448"/>
      <c r="AM4501" s="449"/>
      <c r="AN4501" s="430"/>
      <c r="AO4501" s="431"/>
      <c r="AP4501" s="434"/>
      <c r="AQ4501" s="435"/>
      <c r="AR4501" s="448"/>
      <c r="AS4501" s="449"/>
      <c r="AT4501" s="452"/>
      <c r="AU4501" s="453"/>
      <c r="AV4501" s="456"/>
      <c r="AW4501" s="457"/>
      <c r="AX4501" s="448"/>
      <c r="AY4501" s="449"/>
      <c r="AZ4501" s="430"/>
      <c r="BA4501" s="431"/>
      <c r="BB4501" s="434"/>
      <c r="BC4501" s="435"/>
      <c r="BD4501" s="448"/>
      <c r="BE4501" s="449"/>
      <c r="BF4501" s="452"/>
      <c r="BG4501" s="453"/>
      <c r="BH4501" s="456"/>
      <c r="BI4501" s="457"/>
      <c r="BJ4501" s="448"/>
      <c r="BK4501" s="449"/>
      <c r="BL4501" s="409"/>
      <c r="BM4501" s="410"/>
      <c r="BN4501" s="411"/>
      <c r="BO4501" s="405"/>
      <c r="BP4501" s="405"/>
      <c r="BQ4501" s="53"/>
      <c r="BR4501" s="53"/>
      <c r="BS4501" s="779"/>
    </row>
    <row r="4502" spans="1:71" ht="21.75" customHeight="1" x14ac:dyDescent="0.25">
      <c r="A4502" s="779"/>
      <c r="B4502" s="414" t="str">
        <f>IF(ROSTER!B$26="","",ROSTER!B$26)</f>
        <v/>
      </c>
      <c r="C4502" s="416" t="str">
        <f>IF(ROSTER!C$26="","",ROSTER!C$26)</f>
        <v/>
      </c>
      <c r="D4502" s="417"/>
      <c r="E4502" s="418"/>
      <c r="F4502" s="420">
        <f>IF(E4502="y",1,IF(E4502="S",1,0))</f>
        <v>0</v>
      </c>
      <c r="G4502" s="422">
        <f>IF(E4502="S",1,0)</f>
        <v>0</v>
      </c>
      <c r="H4502" s="424"/>
      <c r="I4502" s="425"/>
      <c r="J4502" s="428"/>
      <c r="K4502" s="429"/>
      <c r="L4502" s="432"/>
      <c r="M4502" s="433"/>
      <c r="N4502" s="436">
        <f>L4502+J4502</f>
        <v>0</v>
      </c>
      <c r="O4502" s="437"/>
      <c r="P4502" s="428"/>
      <c r="Q4502" s="429"/>
      <c r="R4502" s="432"/>
      <c r="S4502" s="440"/>
      <c r="T4502" s="432"/>
      <c r="U4502" s="425"/>
      <c r="V4502" s="440"/>
      <c r="W4502" s="425"/>
      <c r="X4502" s="428"/>
      <c r="Y4502" s="425"/>
      <c r="Z4502" s="428"/>
      <c r="AA4502" s="425"/>
      <c r="AB4502" s="428"/>
      <c r="AC4502" s="429"/>
      <c r="AD4502" s="432"/>
      <c r="AE4502" s="433"/>
      <c r="AF4502" s="442">
        <f>IF(AB4502=0,0,(AD4502/AB4502)*100)</f>
        <v>0</v>
      </c>
      <c r="AG4502" s="443"/>
      <c r="AH4502" s="428"/>
      <c r="AI4502" s="429"/>
      <c r="AJ4502" s="432"/>
      <c r="AK4502" s="433"/>
      <c r="AL4502" s="446">
        <f>IF(AH4502=0,0,(AJ4502/AH4502)*100)</f>
        <v>0</v>
      </c>
      <c r="AM4502" s="447"/>
      <c r="AN4502" s="428"/>
      <c r="AO4502" s="429"/>
      <c r="AP4502" s="432"/>
      <c r="AQ4502" s="433"/>
      <c r="AR4502" s="446">
        <f>IF(AN4502=0,0,(AP4502/AN4502)*100)</f>
        <v>0</v>
      </c>
      <c r="AS4502" s="447"/>
      <c r="AT4502" s="450">
        <f>AB4502+AH4502+AN4502</f>
        <v>0</v>
      </c>
      <c r="AU4502" s="451"/>
      <c r="AV4502" s="454">
        <f>AD4502+AJ4502+AP4502</f>
        <v>0</v>
      </c>
      <c r="AW4502" s="455"/>
      <c r="AX4502" s="446">
        <f>IF(AT4502=0,0,(AV4502/AT4502)*100)</f>
        <v>0</v>
      </c>
      <c r="AY4502" s="447"/>
      <c r="AZ4502" s="428"/>
      <c r="BA4502" s="429"/>
      <c r="BB4502" s="432"/>
      <c r="BC4502" s="433"/>
      <c r="BD4502" s="446">
        <f>IF(AZ4502=0,0,(BB4502/AZ4502)*100)</f>
        <v>0</v>
      </c>
      <c r="BE4502" s="447"/>
      <c r="BF4502" s="450">
        <f>AT4502+AZ4502</f>
        <v>0</v>
      </c>
      <c r="BG4502" s="451"/>
      <c r="BH4502" s="454">
        <f>AV4502+BB4502</f>
        <v>0</v>
      </c>
      <c r="BI4502" s="455"/>
      <c r="BJ4502" s="446">
        <f>IF(BF4502=0,0,(BH4502/BF4502)*100)</f>
        <v>0</v>
      </c>
      <c r="BK4502" s="447"/>
      <c r="BL4502" s="406">
        <f>(AD4502*2)+(AJ4502*2)+(AP4502*3)+BB4502</f>
        <v>0</v>
      </c>
      <c r="BM4502" s="407"/>
      <c r="BN4502" s="408"/>
      <c r="BO4502" s="404" t="e">
        <f>(BL4502*BR$2468)+(N4502*BR$2469)+(X4502*BR$2470)+(R4502*BR$2471)+(V4502*BR$2472)+(Z4502*BR$2473)</f>
        <v>#REF!</v>
      </c>
      <c r="BP4502" s="404" t="e">
        <f>((AZ4502-BB4502)*BR$2475)+((AT4502-AV4502)*BR$2474)+(H4502*BR$2476)+(P4502*BR$2477)</f>
        <v>#REF!</v>
      </c>
      <c r="BQ4502" s="53"/>
      <c r="BR4502" s="53"/>
      <c r="BS4502" s="779"/>
    </row>
    <row r="4503" spans="1:71" ht="21.75" customHeight="1" x14ac:dyDescent="0.25">
      <c r="A4503" s="779"/>
      <c r="B4503" s="415"/>
      <c r="C4503" s="412" t="str">
        <f>IF(ROSTER!D$26="","",ROSTER!D$26)</f>
        <v/>
      </c>
      <c r="D4503" s="413"/>
      <c r="E4503" s="419"/>
      <c r="F4503" s="421"/>
      <c r="G4503" s="423"/>
      <c r="H4503" s="426"/>
      <c r="I4503" s="427"/>
      <c r="J4503" s="430"/>
      <c r="K4503" s="431"/>
      <c r="L4503" s="434"/>
      <c r="M4503" s="435"/>
      <c r="N4503" s="438" t="s">
        <v>14</v>
      </c>
      <c r="O4503" s="439"/>
      <c r="P4503" s="430"/>
      <c r="Q4503" s="431"/>
      <c r="R4503" s="434"/>
      <c r="S4503" s="441"/>
      <c r="T4503" s="434"/>
      <c r="U4503" s="427"/>
      <c r="V4503" s="441"/>
      <c r="W4503" s="427"/>
      <c r="X4503" s="430"/>
      <c r="Y4503" s="427"/>
      <c r="Z4503" s="430"/>
      <c r="AA4503" s="427"/>
      <c r="AB4503" s="430"/>
      <c r="AC4503" s="431"/>
      <c r="AD4503" s="434"/>
      <c r="AE4503" s="435"/>
      <c r="AF4503" s="444"/>
      <c r="AG4503" s="445"/>
      <c r="AH4503" s="430"/>
      <c r="AI4503" s="431"/>
      <c r="AJ4503" s="434"/>
      <c r="AK4503" s="435"/>
      <c r="AL4503" s="448"/>
      <c r="AM4503" s="449"/>
      <c r="AN4503" s="430"/>
      <c r="AO4503" s="431"/>
      <c r="AP4503" s="434"/>
      <c r="AQ4503" s="435"/>
      <c r="AR4503" s="448"/>
      <c r="AS4503" s="449"/>
      <c r="AT4503" s="452"/>
      <c r="AU4503" s="453"/>
      <c r="AV4503" s="456"/>
      <c r="AW4503" s="457"/>
      <c r="AX4503" s="448"/>
      <c r="AY4503" s="449"/>
      <c r="AZ4503" s="430"/>
      <c r="BA4503" s="431"/>
      <c r="BB4503" s="434"/>
      <c r="BC4503" s="435"/>
      <c r="BD4503" s="448"/>
      <c r="BE4503" s="449"/>
      <c r="BF4503" s="452"/>
      <c r="BG4503" s="453"/>
      <c r="BH4503" s="456"/>
      <c r="BI4503" s="457"/>
      <c r="BJ4503" s="448"/>
      <c r="BK4503" s="449"/>
      <c r="BL4503" s="409"/>
      <c r="BM4503" s="410"/>
      <c r="BN4503" s="411"/>
      <c r="BO4503" s="405"/>
      <c r="BP4503" s="405"/>
      <c r="BQ4503" s="53"/>
      <c r="BR4503" s="53"/>
      <c r="BS4503" s="779"/>
    </row>
    <row r="4504" spans="1:71" ht="21.75" customHeight="1" x14ac:dyDescent="0.25">
      <c r="A4504" s="779"/>
      <c r="B4504" s="414" t="str">
        <f>IF(ROSTER!B$28="","",ROSTER!B$28)</f>
        <v/>
      </c>
      <c r="C4504" s="416" t="str">
        <f>IF(ROSTER!C$28="","",ROSTER!C$28)</f>
        <v/>
      </c>
      <c r="D4504" s="417"/>
      <c r="E4504" s="418"/>
      <c r="F4504" s="420">
        <f>IF(E4504="y",1,IF(E4504="S",1,0))</f>
        <v>0</v>
      </c>
      <c r="G4504" s="422">
        <f>IF(E4504="S",1,0)</f>
        <v>0</v>
      </c>
      <c r="H4504" s="424"/>
      <c r="I4504" s="425"/>
      <c r="J4504" s="428"/>
      <c r="K4504" s="429"/>
      <c r="L4504" s="432"/>
      <c r="M4504" s="433"/>
      <c r="N4504" s="436">
        <f>L4504+J4504</f>
        <v>0</v>
      </c>
      <c r="O4504" s="437"/>
      <c r="P4504" s="428"/>
      <c r="Q4504" s="429"/>
      <c r="R4504" s="432"/>
      <c r="S4504" s="440"/>
      <c r="T4504" s="432"/>
      <c r="U4504" s="425"/>
      <c r="V4504" s="440"/>
      <c r="W4504" s="425"/>
      <c r="X4504" s="428"/>
      <c r="Y4504" s="425"/>
      <c r="Z4504" s="428"/>
      <c r="AA4504" s="425"/>
      <c r="AB4504" s="428"/>
      <c r="AC4504" s="429"/>
      <c r="AD4504" s="432"/>
      <c r="AE4504" s="433"/>
      <c r="AF4504" s="442">
        <f>IF(AB4504=0,0,(AD4504/AB4504)*100)</f>
        <v>0</v>
      </c>
      <c r="AG4504" s="443"/>
      <c r="AH4504" s="428"/>
      <c r="AI4504" s="429"/>
      <c r="AJ4504" s="432"/>
      <c r="AK4504" s="433"/>
      <c r="AL4504" s="446">
        <f>IF(AH4504=0,0,(AJ4504/AH4504)*100)</f>
        <v>0</v>
      </c>
      <c r="AM4504" s="447"/>
      <c r="AN4504" s="428"/>
      <c r="AO4504" s="429"/>
      <c r="AP4504" s="432"/>
      <c r="AQ4504" s="433"/>
      <c r="AR4504" s="446">
        <f>IF(AN4504=0,0,(AP4504/AN4504)*100)</f>
        <v>0</v>
      </c>
      <c r="AS4504" s="447"/>
      <c r="AT4504" s="450">
        <f>AB4504+AH4504+AN4504</f>
        <v>0</v>
      </c>
      <c r="AU4504" s="451"/>
      <c r="AV4504" s="454">
        <f>AD4504+AJ4504+AP4504</f>
        <v>0</v>
      </c>
      <c r="AW4504" s="455"/>
      <c r="AX4504" s="446">
        <f>IF(AT4504=0,0,(AV4504/AT4504)*100)</f>
        <v>0</v>
      </c>
      <c r="AY4504" s="447"/>
      <c r="AZ4504" s="428"/>
      <c r="BA4504" s="429"/>
      <c r="BB4504" s="432"/>
      <c r="BC4504" s="433"/>
      <c r="BD4504" s="446">
        <f>IF(AZ4504=0,0,(BB4504/AZ4504)*100)</f>
        <v>0</v>
      </c>
      <c r="BE4504" s="447"/>
      <c r="BF4504" s="450">
        <f>AT4504+AZ4504</f>
        <v>0</v>
      </c>
      <c r="BG4504" s="451"/>
      <c r="BH4504" s="454">
        <f>AV4504+BB4504</f>
        <v>0</v>
      </c>
      <c r="BI4504" s="455"/>
      <c r="BJ4504" s="446">
        <f>IF(BF4504=0,0,(BH4504/BF4504)*100)</f>
        <v>0</v>
      </c>
      <c r="BK4504" s="447"/>
      <c r="BL4504" s="406">
        <f>(AD4504*2)+(AJ4504*2)+(AP4504*3)+BB4504</f>
        <v>0</v>
      </c>
      <c r="BM4504" s="407"/>
      <c r="BN4504" s="408"/>
      <c r="BO4504" s="404" t="e">
        <f>(BL4504*BR$2468)+(N4504*BR$2469)+(X4504*BR$2470)+(R4504*BR$2471)+(V4504*BR$2472)+(Z4504*BR$2473)</f>
        <v>#REF!</v>
      </c>
      <c r="BP4504" s="404" t="e">
        <f>((AZ4504-BB4504)*BR$2475)+((AT4504-AV4504)*BR$2474)+(H4504*BR$2476)+(P4504*BR$2477)</f>
        <v>#REF!</v>
      </c>
      <c r="BQ4504" s="53"/>
      <c r="BR4504" s="53"/>
      <c r="BS4504" s="779"/>
    </row>
    <row r="4505" spans="1:71" ht="21.75" customHeight="1" x14ac:dyDescent="0.25">
      <c r="A4505" s="779"/>
      <c r="B4505" s="415"/>
      <c r="C4505" s="412" t="str">
        <f>IF(ROSTER!D$28="","",ROSTER!D$28)</f>
        <v/>
      </c>
      <c r="D4505" s="413"/>
      <c r="E4505" s="419"/>
      <c r="F4505" s="421"/>
      <c r="G4505" s="423"/>
      <c r="H4505" s="426"/>
      <c r="I4505" s="427"/>
      <c r="J4505" s="430"/>
      <c r="K4505" s="431"/>
      <c r="L4505" s="434"/>
      <c r="M4505" s="435"/>
      <c r="N4505" s="438" t="s">
        <v>14</v>
      </c>
      <c r="O4505" s="439"/>
      <c r="P4505" s="430"/>
      <c r="Q4505" s="431"/>
      <c r="R4505" s="434"/>
      <c r="S4505" s="441"/>
      <c r="T4505" s="434"/>
      <c r="U4505" s="427"/>
      <c r="V4505" s="441"/>
      <c r="W4505" s="427"/>
      <c r="X4505" s="430"/>
      <c r="Y4505" s="427"/>
      <c r="Z4505" s="430"/>
      <c r="AA4505" s="427"/>
      <c r="AB4505" s="430"/>
      <c r="AC4505" s="431"/>
      <c r="AD4505" s="434"/>
      <c r="AE4505" s="435"/>
      <c r="AF4505" s="444"/>
      <c r="AG4505" s="445"/>
      <c r="AH4505" s="430"/>
      <c r="AI4505" s="431"/>
      <c r="AJ4505" s="434"/>
      <c r="AK4505" s="435"/>
      <c r="AL4505" s="448"/>
      <c r="AM4505" s="449"/>
      <c r="AN4505" s="430"/>
      <c r="AO4505" s="431"/>
      <c r="AP4505" s="434"/>
      <c r="AQ4505" s="435"/>
      <c r="AR4505" s="448"/>
      <c r="AS4505" s="449"/>
      <c r="AT4505" s="452"/>
      <c r="AU4505" s="453"/>
      <c r="AV4505" s="456"/>
      <c r="AW4505" s="457"/>
      <c r="AX4505" s="448"/>
      <c r="AY4505" s="449"/>
      <c r="AZ4505" s="430"/>
      <c r="BA4505" s="431"/>
      <c r="BB4505" s="434"/>
      <c r="BC4505" s="435"/>
      <c r="BD4505" s="448"/>
      <c r="BE4505" s="449"/>
      <c r="BF4505" s="452"/>
      <c r="BG4505" s="453"/>
      <c r="BH4505" s="456"/>
      <c r="BI4505" s="457"/>
      <c r="BJ4505" s="448"/>
      <c r="BK4505" s="449"/>
      <c r="BL4505" s="409"/>
      <c r="BM4505" s="410"/>
      <c r="BN4505" s="411"/>
      <c r="BO4505" s="405"/>
      <c r="BP4505" s="405"/>
      <c r="BQ4505" s="53"/>
      <c r="BR4505" s="53"/>
      <c r="BS4505" s="779"/>
    </row>
    <row r="4506" spans="1:71" ht="21.75" customHeight="1" x14ac:dyDescent="0.25">
      <c r="A4506" s="779"/>
      <c r="B4506" s="414" t="str">
        <f>IF(ROSTER!B$30="","",ROSTER!B$30)</f>
        <v/>
      </c>
      <c r="C4506" s="416" t="str">
        <f>IF(ROSTER!C$30="","",ROSTER!C$30)</f>
        <v/>
      </c>
      <c r="D4506" s="417"/>
      <c r="E4506" s="418"/>
      <c r="F4506" s="420">
        <f>IF(E4506="y",1,IF(E4506="S",1,0))</f>
        <v>0</v>
      </c>
      <c r="G4506" s="422">
        <f>IF(E4506="S",1,0)</f>
        <v>0</v>
      </c>
      <c r="H4506" s="424"/>
      <c r="I4506" s="425"/>
      <c r="J4506" s="428"/>
      <c r="K4506" s="429"/>
      <c r="L4506" s="432"/>
      <c r="M4506" s="433"/>
      <c r="N4506" s="436">
        <f>L4506+J4506</f>
        <v>0</v>
      </c>
      <c r="O4506" s="437"/>
      <c r="P4506" s="428"/>
      <c r="Q4506" s="429"/>
      <c r="R4506" s="432"/>
      <c r="S4506" s="440"/>
      <c r="T4506" s="432"/>
      <c r="U4506" s="425"/>
      <c r="V4506" s="440"/>
      <c r="W4506" s="425"/>
      <c r="X4506" s="428"/>
      <c r="Y4506" s="425"/>
      <c r="Z4506" s="428"/>
      <c r="AA4506" s="425"/>
      <c r="AB4506" s="428"/>
      <c r="AC4506" s="429"/>
      <c r="AD4506" s="432"/>
      <c r="AE4506" s="433"/>
      <c r="AF4506" s="442">
        <f>IF(AB4506=0,0,(AD4506/AB4506)*100)</f>
        <v>0</v>
      </c>
      <c r="AG4506" s="443"/>
      <c r="AH4506" s="428"/>
      <c r="AI4506" s="429"/>
      <c r="AJ4506" s="432"/>
      <c r="AK4506" s="433"/>
      <c r="AL4506" s="446">
        <f>IF(AH4506=0,0,(AJ4506/AH4506)*100)</f>
        <v>0</v>
      </c>
      <c r="AM4506" s="447"/>
      <c r="AN4506" s="428"/>
      <c r="AO4506" s="429"/>
      <c r="AP4506" s="432"/>
      <c r="AQ4506" s="433"/>
      <c r="AR4506" s="446">
        <f>IF(AN4506=0,0,(AP4506/AN4506)*100)</f>
        <v>0</v>
      </c>
      <c r="AS4506" s="447"/>
      <c r="AT4506" s="450">
        <f>AB4506+AH4506+AN4506</f>
        <v>0</v>
      </c>
      <c r="AU4506" s="451"/>
      <c r="AV4506" s="454">
        <f>AD4506+AJ4506+AP4506</f>
        <v>0</v>
      </c>
      <c r="AW4506" s="455"/>
      <c r="AX4506" s="446">
        <f>IF(AT4506=0,0,(AV4506/AT4506)*100)</f>
        <v>0</v>
      </c>
      <c r="AY4506" s="447"/>
      <c r="AZ4506" s="428"/>
      <c r="BA4506" s="429"/>
      <c r="BB4506" s="432"/>
      <c r="BC4506" s="433"/>
      <c r="BD4506" s="446">
        <f>IF(AZ4506=0,0,(BB4506/AZ4506)*100)</f>
        <v>0</v>
      </c>
      <c r="BE4506" s="447"/>
      <c r="BF4506" s="450">
        <f>AT4506+AZ4506</f>
        <v>0</v>
      </c>
      <c r="BG4506" s="451"/>
      <c r="BH4506" s="454">
        <f>AV4506+BB4506</f>
        <v>0</v>
      </c>
      <c r="BI4506" s="455"/>
      <c r="BJ4506" s="446">
        <f>IF(BF4506=0,0,(BH4506/BF4506)*100)</f>
        <v>0</v>
      </c>
      <c r="BK4506" s="447"/>
      <c r="BL4506" s="406">
        <f>(AD4506*2)+(AJ4506*2)+(AP4506*3)+BB4506</f>
        <v>0</v>
      </c>
      <c r="BM4506" s="407"/>
      <c r="BN4506" s="408"/>
      <c r="BO4506" s="404" t="e">
        <f>(BL4506*BR$2468)+(N4506*BR$2469)+(X4506*BR$2470)+(R4506*BR$2471)+(V4506*BR$2472)+(Z4506*BR$2473)</f>
        <v>#REF!</v>
      </c>
      <c r="BP4506" s="404" t="e">
        <f>((AZ4506-BB4506)*BR$2475)+((AT4506-AV4506)*BR$2474)+(H4506*BR$2476)+(P4506*BR$2477)</f>
        <v>#REF!</v>
      </c>
      <c r="BQ4506" s="53"/>
      <c r="BR4506" s="53"/>
      <c r="BS4506" s="779"/>
    </row>
    <row r="4507" spans="1:71" ht="21.75" customHeight="1" x14ac:dyDescent="0.25">
      <c r="A4507" s="779"/>
      <c r="B4507" s="415"/>
      <c r="C4507" s="412" t="str">
        <f>IF(ROSTER!D$30="","",ROSTER!D$30)</f>
        <v/>
      </c>
      <c r="D4507" s="413"/>
      <c r="E4507" s="419"/>
      <c r="F4507" s="421"/>
      <c r="G4507" s="423"/>
      <c r="H4507" s="426"/>
      <c r="I4507" s="427"/>
      <c r="J4507" s="430"/>
      <c r="K4507" s="431"/>
      <c r="L4507" s="434"/>
      <c r="M4507" s="435"/>
      <c r="N4507" s="438" t="s">
        <v>14</v>
      </c>
      <c r="O4507" s="439"/>
      <c r="P4507" s="430"/>
      <c r="Q4507" s="431"/>
      <c r="R4507" s="434"/>
      <c r="S4507" s="441"/>
      <c r="T4507" s="434"/>
      <c r="U4507" s="427"/>
      <c r="V4507" s="441"/>
      <c r="W4507" s="427"/>
      <c r="X4507" s="430"/>
      <c r="Y4507" s="427"/>
      <c r="Z4507" s="430"/>
      <c r="AA4507" s="427"/>
      <c r="AB4507" s="430"/>
      <c r="AC4507" s="431"/>
      <c r="AD4507" s="434"/>
      <c r="AE4507" s="435"/>
      <c r="AF4507" s="444"/>
      <c r="AG4507" s="445"/>
      <c r="AH4507" s="430"/>
      <c r="AI4507" s="431"/>
      <c r="AJ4507" s="434"/>
      <c r="AK4507" s="435"/>
      <c r="AL4507" s="448"/>
      <c r="AM4507" s="449"/>
      <c r="AN4507" s="430"/>
      <c r="AO4507" s="431"/>
      <c r="AP4507" s="434"/>
      <c r="AQ4507" s="435"/>
      <c r="AR4507" s="448"/>
      <c r="AS4507" s="449"/>
      <c r="AT4507" s="452"/>
      <c r="AU4507" s="453"/>
      <c r="AV4507" s="456"/>
      <c r="AW4507" s="457"/>
      <c r="AX4507" s="448"/>
      <c r="AY4507" s="449"/>
      <c r="AZ4507" s="430"/>
      <c r="BA4507" s="431"/>
      <c r="BB4507" s="434"/>
      <c r="BC4507" s="435"/>
      <c r="BD4507" s="448"/>
      <c r="BE4507" s="449"/>
      <c r="BF4507" s="452"/>
      <c r="BG4507" s="453"/>
      <c r="BH4507" s="456"/>
      <c r="BI4507" s="457"/>
      <c r="BJ4507" s="448"/>
      <c r="BK4507" s="449"/>
      <c r="BL4507" s="409"/>
      <c r="BM4507" s="410"/>
      <c r="BN4507" s="411"/>
      <c r="BO4507" s="405"/>
      <c r="BP4507" s="405"/>
      <c r="BQ4507" s="53"/>
      <c r="BR4507" s="53"/>
      <c r="BS4507" s="779"/>
    </row>
    <row r="4508" spans="1:71" ht="21.75" customHeight="1" x14ac:dyDescent="0.25">
      <c r="A4508" s="779"/>
      <c r="B4508" s="414" t="str">
        <f>IF(ROSTER!B$32="","",ROSTER!B$32)</f>
        <v/>
      </c>
      <c r="C4508" s="416" t="str">
        <f>IF(ROSTER!C$32="","",ROSTER!C$32)</f>
        <v/>
      </c>
      <c r="D4508" s="417"/>
      <c r="E4508" s="418"/>
      <c r="F4508" s="420">
        <f>IF(E4508="y",1,IF(E4508="S",1,0))</f>
        <v>0</v>
      </c>
      <c r="G4508" s="422">
        <f>IF(E4508="S",1,0)</f>
        <v>0</v>
      </c>
      <c r="H4508" s="424"/>
      <c r="I4508" s="425"/>
      <c r="J4508" s="428"/>
      <c r="K4508" s="429"/>
      <c r="L4508" s="432"/>
      <c r="M4508" s="433"/>
      <c r="N4508" s="436">
        <f>L4508+J4508</f>
        <v>0</v>
      </c>
      <c r="O4508" s="437"/>
      <c r="P4508" s="428"/>
      <c r="Q4508" s="429"/>
      <c r="R4508" s="432"/>
      <c r="S4508" s="440"/>
      <c r="T4508" s="432"/>
      <c r="U4508" s="425"/>
      <c r="V4508" s="440"/>
      <c r="W4508" s="425"/>
      <c r="X4508" s="428"/>
      <c r="Y4508" s="425"/>
      <c r="Z4508" s="428"/>
      <c r="AA4508" s="425"/>
      <c r="AB4508" s="428"/>
      <c r="AC4508" s="429"/>
      <c r="AD4508" s="432"/>
      <c r="AE4508" s="433"/>
      <c r="AF4508" s="442">
        <f>IF(AB4508=0,0,(AD4508/AB4508)*100)</f>
        <v>0</v>
      </c>
      <c r="AG4508" s="443"/>
      <c r="AH4508" s="428"/>
      <c r="AI4508" s="429"/>
      <c r="AJ4508" s="432"/>
      <c r="AK4508" s="433"/>
      <c r="AL4508" s="446">
        <f>IF(AH4508=0,0,(AJ4508/AH4508)*100)</f>
        <v>0</v>
      </c>
      <c r="AM4508" s="447"/>
      <c r="AN4508" s="428"/>
      <c r="AO4508" s="429"/>
      <c r="AP4508" s="432"/>
      <c r="AQ4508" s="433"/>
      <c r="AR4508" s="446">
        <f>IF(AN4508=0,0,(AP4508/AN4508)*100)</f>
        <v>0</v>
      </c>
      <c r="AS4508" s="447"/>
      <c r="AT4508" s="450">
        <f>AB4508+AH4508+AN4508</f>
        <v>0</v>
      </c>
      <c r="AU4508" s="451"/>
      <c r="AV4508" s="454">
        <f>AD4508+AJ4508+AP4508</f>
        <v>0</v>
      </c>
      <c r="AW4508" s="455"/>
      <c r="AX4508" s="446">
        <f>IF(AT4508=0,0,(AV4508/AT4508)*100)</f>
        <v>0</v>
      </c>
      <c r="AY4508" s="447"/>
      <c r="AZ4508" s="428"/>
      <c r="BA4508" s="429"/>
      <c r="BB4508" s="432"/>
      <c r="BC4508" s="433"/>
      <c r="BD4508" s="446">
        <f>IF(AZ4508=0,0,(BB4508/AZ4508)*100)</f>
        <v>0</v>
      </c>
      <c r="BE4508" s="447"/>
      <c r="BF4508" s="450">
        <f>AT4508+AZ4508</f>
        <v>0</v>
      </c>
      <c r="BG4508" s="451"/>
      <c r="BH4508" s="454">
        <f>AV4508+BB4508</f>
        <v>0</v>
      </c>
      <c r="BI4508" s="455"/>
      <c r="BJ4508" s="446">
        <f>IF(BF4508=0,0,(BH4508/BF4508)*100)</f>
        <v>0</v>
      </c>
      <c r="BK4508" s="447"/>
      <c r="BL4508" s="406">
        <f>(AD4508*2)+(AJ4508*2)+(AP4508*3)+BB4508</f>
        <v>0</v>
      </c>
      <c r="BM4508" s="407"/>
      <c r="BN4508" s="408"/>
      <c r="BO4508" s="404" t="e">
        <f>(BL4508*BR$2468)+(N4508*BR$2469)+(X4508*BR$2470)+(R4508*BR$2471)+(V4508*BR$2472)+(Z4508*BR$2473)</f>
        <v>#REF!</v>
      </c>
      <c r="BP4508" s="404" t="e">
        <f>((AZ4508-BB4508)*BR$2475)+((AT4508-AV4508)*BR$2474)+(H4508*BR$2476)+(P4508*BR$2477)</f>
        <v>#REF!</v>
      </c>
      <c r="BQ4508" s="53"/>
      <c r="BR4508" s="53"/>
      <c r="BS4508" s="779"/>
    </row>
    <row r="4509" spans="1:71" ht="21.75" customHeight="1" x14ac:dyDescent="0.25">
      <c r="A4509" s="779"/>
      <c r="B4509" s="415"/>
      <c r="C4509" s="412" t="str">
        <f>IF(ROSTER!D$32="","",ROSTER!D$32)</f>
        <v/>
      </c>
      <c r="D4509" s="413"/>
      <c r="E4509" s="419"/>
      <c r="F4509" s="421"/>
      <c r="G4509" s="423"/>
      <c r="H4509" s="426"/>
      <c r="I4509" s="427"/>
      <c r="J4509" s="430"/>
      <c r="K4509" s="431"/>
      <c r="L4509" s="434"/>
      <c r="M4509" s="435"/>
      <c r="N4509" s="438" t="s">
        <v>14</v>
      </c>
      <c r="O4509" s="439"/>
      <c r="P4509" s="430"/>
      <c r="Q4509" s="431"/>
      <c r="R4509" s="434"/>
      <c r="S4509" s="441"/>
      <c r="T4509" s="434"/>
      <c r="U4509" s="427"/>
      <c r="V4509" s="441"/>
      <c r="W4509" s="427"/>
      <c r="X4509" s="430"/>
      <c r="Y4509" s="427"/>
      <c r="Z4509" s="430"/>
      <c r="AA4509" s="427"/>
      <c r="AB4509" s="430"/>
      <c r="AC4509" s="431"/>
      <c r="AD4509" s="434"/>
      <c r="AE4509" s="435"/>
      <c r="AF4509" s="444"/>
      <c r="AG4509" s="445"/>
      <c r="AH4509" s="430"/>
      <c r="AI4509" s="431"/>
      <c r="AJ4509" s="434"/>
      <c r="AK4509" s="435"/>
      <c r="AL4509" s="448"/>
      <c r="AM4509" s="449"/>
      <c r="AN4509" s="430"/>
      <c r="AO4509" s="431"/>
      <c r="AP4509" s="434"/>
      <c r="AQ4509" s="435"/>
      <c r="AR4509" s="448"/>
      <c r="AS4509" s="449"/>
      <c r="AT4509" s="452"/>
      <c r="AU4509" s="453"/>
      <c r="AV4509" s="456"/>
      <c r="AW4509" s="457"/>
      <c r="AX4509" s="448"/>
      <c r="AY4509" s="449"/>
      <c r="AZ4509" s="430"/>
      <c r="BA4509" s="431"/>
      <c r="BB4509" s="434"/>
      <c r="BC4509" s="435"/>
      <c r="BD4509" s="448"/>
      <c r="BE4509" s="449"/>
      <c r="BF4509" s="452"/>
      <c r="BG4509" s="453"/>
      <c r="BH4509" s="456"/>
      <c r="BI4509" s="457"/>
      <c r="BJ4509" s="448"/>
      <c r="BK4509" s="449"/>
      <c r="BL4509" s="409"/>
      <c r="BM4509" s="410"/>
      <c r="BN4509" s="411"/>
      <c r="BO4509" s="405"/>
      <c r="BP4509" s="405"/>
      <c r="BQ4509" s="53"/>
      <c r="BR4509" s="53"/>
      <c r="BS4509" s="779"/>
    </row>
    <row r="4510" spans="1:71" ht="21.75" customHeight="1" x14ac:dyDescent="0.25">
      <c r="A4510" s="779"/>
      <c r="B4510" s="414" t="str">
        <f>IF(ROSTER!B$34="","",ROSTER!B$34)</f>
        <v/>
      </c>
      <c r="C4510" s="416" t="str">
        <f>IF(ROSTER!C$34="","",ROSTER!C$34)</f>
        <v/>
      </c>
      <c r="D4510" s="417"/>
      <c r="E4510" s="418"/>
      <c r="F4510" s="420">
        <f>IF(E4510="y",1,IF(E4510="S",1,0))</f>
        <v>0</v>
      </c>
      <c r="G4510" s="422">
        <f>IF(E4510="S",1,0)</f>
        <v>0</v>
      </c>
      <c r="H4510" s="424"/>
      <c r="I4510" s="425"/>
      <c r="J4510" s="428"/>
      <c r="K4510" s="429"/>
      <c r="L4510" s="432"/>
      <c r="M4510" s="433"/>
      <c r="N4510" s="436">
        <f>L4510+J4510</f>
        <v>0</v>
      </c>
      <c r="O4510" s="437"/>
      <c r="P4510" s="428"/>
      <c r="Q4510" s="429"/>
      <c r="R4510" s="432"/>
      <c r="S4510" s="440"/>
      <c r="T4510" s="432"/>
      <c r="U4510" s="425"/>
      <c r="V4510" s="440"/>
      <c r="W4510" s="425"/>
      <c r="X4510" s="428"/>
      <c r="Y4510" s="425"/>
      <c r="Z4510" s="428"/>
      <c r="AA4510" s="425"/>
      <c r="AB4510" s="428"/>
      <c r="AC4510" s="429"/>
      <c r="AD4510" s="432"/>
      <c r="AE4510" s="433"/>
      <c r="AF4510" s="442">
        <f>IF(AB4510=0,0,(AD4510/AB4510)*100)</f>
        <v>0</v>
      </c>
      <c r="AG4510" s="443"/>
      <c r="AH4510" s="428"/>
      <c r="AI4510" s="429"/>
      <c r="AJ4510" s="432"/>
      <c r="AK4510" s="433"/>
      <c r="AL4510" s="446">
        <f>IF(AH4510=0,0,(AJ4510/AH4510)*100)</f>
        <v>0</v>
      </c>
      <c r="AM4510" s="447"/>
      <c r="AN4510" s="428"/>
      <c r="AO4510" s="429"/>
      <c r="AP4510" s="432"/>
      <c r="AQ4510" s="433"/>
      <c r="AR4510" s="446">
        <f>IF(AN4510=0,0,(AP4510/AN4510)*100)</f>
        <v>0</v>
      </c>
      <c r="AS4510" s="447"/>
      <c r="AT4510" s="450">
        <f>AB4510+AH4510+AN4510</f>
        <v>0</v>
      </c>
      <c r="AU4510" s="451"/>
      <c r="AV4510" s="454">
        <f>AD4510+AJ4510+AP4510</f>
        <v>0</v>
      </c>
      <c r="AW4510" s="455"/>
      <c r="AX4510" s="446">
        <f>IF(AT4510=0,0,(AV4510/AT4510)*100)</f>
        <v>0</v>
      </c>
      <c r="AY4510" s="447"/>
      <c r="AZ4510" s="428"/>
      <c r="BA4510" s="429"/>
      <c r="BB4510" s="432"/>
      <c r="BC4510" s="433"/>
      <c r="BD4510" s="446">
        <f>IF(AZ4510=0,0,(BB4510/AZ4510)*100)</f>
        <v>0</v>
      </c>
      <c r="BE4510" s="447"/>
      <c r="BF4510" s="450">
        <f>AT4510+AZ4510</f>
        <v>0</v>
      </c>
      <c r="BG4510" s="451"/>
      <c r="BH4510" s="454">
        <f>AV4510+BB4510</f>
        <v>0</v>
      </c>
      <c r="BI4510" s="455"/>
      <c r="BJ4510" s="446">
        <f>IF(BF4510=0,0,(BH4510/BF4510)*100)</f>
        <v>0</v>
      </c>
      <c r="BK4510" s="447"/>
      <c r="BL4510" s="406">
        <f>(AD4510*2)+(AJ4510*2)+(AP4510*3)+BB4510</f>
        <v>0</v>
      </c>
      <c r="BM4510" s="407"/>
      <c r="BN4510" s="408"/>
      <c r="BO4510" s="404" t="e">
        <f>(BL4510*BR$2468)+(N4510*BR$2469)+(X4510*BR$2470)+(R4510*BR$2471)+(V4510*BR$2472)+(Z4510*BR$2473)</f>
        <v>#REF!</v>
      </c>
      <c r="BP4510" s="404" t="e">
        <f>((AZ4510-BB4510)*BR$2475)+((AT4510-AV4510)*BR$2474)+(H4510*BR$2476)+(P4510*BR$2477)</f>
        <v>#REF!</v>
      </c>
      <c r="BQ4510" s="53"/>
      <c r="BR4510" s="53"/>
      <c r="BS4510" s="779"/>
    </row>
    <row r="4511" spans="1:71" ht="21.75" customHeight="1" x14ac:dyDescent="0.25">
      <c r="A4511" s="779"/>
      <c r="B4511" s="415"/>
      <c r="C4511" s="412" t="str">
        <f>IF(ROSTER!D$34="","",ROSTER!D$34)</f>
        <v/>
      </c>
      <c r="D4511" s="413"/>
      <c r="E4511" s="419"/>
      <c r="F4511" s="421"/>
      <c r="G4511" s="423"/>
      <c r="H4511" s="426"/>
      <c r="I4511" s="427"/>
      <c r="J4511" s="430"/>
      <c r="K4511" s="431"/>
      <c r="L4511" s="434"/>
      <c r="M4511" s="435"/>
      <c r="N4511" s="438" t="s">
        <v>14</v>
      </c>
      <c r="O4511" s="439"/>
      <c r="P4511" s="430"/>
      <c r="Q4511" s="431"/>
      <c r="R4511" s="434"/>
      <c r="S4511" s="441"/>
      <c r="T4511" s="434"/>
      <c r="U4511" s="427"/>
      <c r="V4511" s="441"/>
      <c r="W4511" s="427"/>
      <c r="X4511" s="430"/>
      <c r="Y4511" s="427"/>
      <c r="Z4511" s="430"/>
      <c r="AA4511" s="427"/>
      <c r="AB4511" s="430"/>
      <c r="AC4511" s="431"/>
      <c r="AD4511" s="434"/>
      <c r="AE4511" s="435"/>
      <c r="AF4511" s="444"/>
      <c r="AG4511" s="445"/>
      <c r="AH4511" s="430"/>
      <c r="AI4511" s="431"/>
      <c r="AJ4511" s="434"/>
      <c r="AK4511" s="435"/>
      <c r="AL4511" s="448"/>
      <c r="AM4511" s="449"/>
      <c r="AN4511" s="430"/>
      <c r="AO4511" s="431"/>
      <c r="AP4511" s="434"/>
      <c r="AQ4511" s="435"/>
      <c r="AR4511" s="448"/>
      <c r="AS4511" s="449"/>
      <c r="AT4511" s="452"/>
      <c r="AU4511" s="453"/>
      <c r="AV4511" s="456"/>
      <c r="AW4511" s="457"/>
      <c r="AX4511" s="448"/>
      <c r="AY4511" s="449"/>
      <c r="AZ4511" s="430"/>
      <c r="BA4511" s="431"/>
      <c r="BB4511" s="434"/>
      <c r="BC4511" s="435"/>
      <c r="BD4511" s="448"/>
      <c r="BE4511" s="449"/>
      <c r="BF4511" s="452"/>
      <c r="BG4511" s="453"/>
      <c r="BH4511" s="456"/>
      <c r="BI4511" s="457"/>
      <c r="BJ4511" s="448"/>
      <c r="BK4511" s="449"/>
      <c r="BL4511" s="409"/>
      <c r="BM4511" s="410"/>
      <c r="BN4511" s="411"/>
      <c r="BO4511" s="405"/>
      <c r="BP4511" s="405"/>
      <c r="BQ4511" s="53"/>
      <c r="BR4511" s="53"/>
      <c r="BS4511" s="779"/>
    </row>
    <row r="4512" spans="1:71" ht="21.75" customHeight="1" x14ac:dyDescent="0.25">
      <c r="A4512" s="779"/>
      <c r="B4512" s="414" t="str">
        <f>IF(ROSTER!B$36="","",ROSTER!B$36)</f>
        <v/>
      </c>
      <c r="C4512" s="416" t="str">
        <f>IF(ROSTER!C$36="","",ROSTER!C$36)</f>
        <v/>
      </c>
      <c r="D4512" s="417"/>
      <c r="E4512" s="418"/>
      <c r="F4512" s="420">
        <f>IF(E4512="y",1,IF(E4512="S",1,0))</f>
        <v>0</v>
      </c>
      <c r="G4512" s="422">
        <f>IF(E4512="S",1,0)</f>
        <v>0</v>
      </c>
      <c r="H4512" s="424"/>
      <c r="I4512" s="425"/>
      <c r="J4512" s="428"/>
      <c r="K4512" s="429"/>
      <c r="L4512" s="432"/>
      <c r="M4512" s="433"/>
      <c r="N4512" s="436">
        <f>L4512+J4512</f>
        <v>0</v>
      </c>
      <c r="O4512" s="437"/>
      <c r="P4512" s="428"/>
      <c r="Q4512" s="429"/>
      <c r="R4512" s="432"/>
      <c r="S4512" s="440"/>
      <c r="T4512" s="432"/>
      <c r="U4512" s="425"/>
      <c r="V4512" s="440"/>
      <c r="W4512" s="425"/>
      <c r="X4512" s="428"/>
      <c r="Y4512" s="425"/>
      <c r="Z4512" s="428"/>
      <c r="AA4512" s="425"/>
      <c r="AB4512" s="428"/>
      <c r="AC4512" s="429"/>
      <c r="AD4512" s="432"/>
      <c r="AE4512" s="433"/>
      <c r="AF4512" s="442">
        <f>IF(AB4512=0,0,(AD4512/AB4512)*100)</f>
        <v>0</v>
      </c>
      <c r="AG4512" s="443"/>
      <c r="AH4512" s="428"/>
      <c r="AI4512" s="429"/>
      <c r="AJ4512" s="432"/>
      <c r="AK4512" s="433"/>
      <c r="AL4512" s="446">
        <f>IF(AH4512=0,0,(AJ4512/AH4512)*100)</f>
        <v>0</v>
      </c>
      <c r="AM4512" s="447"/>
      <c r="AN4512" s="428"/>
      <c r="AO4512" s="429"/>
      <c r="AP4512" s="432"/>
      <c r="AQ4512" s="433"/>
      <c r="AR4512" s="446">
        <f>IF(AN4512=0,0,(AP4512/AN4512)*100)</f>
        <v>0</v>
      </c>
      <c r="AS4512" s="447"/>
      <c r="AT4512" s="450">
        <f>AB4512+AH4512+AN4512</f>
        <v>0</v>
      </c>
      <c r="AU4512" s="451"/>
      <c r="AV4512" s="454">
        <f>AD4512+AJ4512+AP4512</f>
        <v>0</v>
      </c>
      <c r="AW4512" s="455"/>
      <c r="AX4512" s="446">
        <f>IF(AT4512=0,0,(AV4512/AT4512)*100)</f>
        <v>0</v>
      </c>
      <c r="AY4512" s="447"/>
      <c r="AZ4512" s="428"/>
      <c r="BA4512" s="429"/>
      <c r="BB4512" s="432"/>
      <c r="BC4512" s="433"/>
      <c r="BD4512" s="446">
        <f>IF(AZ4512=0,0,(BB4512/AZ4512)*100)</f>
        <v>0</v>
      </c>
      <c r="BE4512" s="447"/>
      <c r="BF4512" s="450">
        <f>AT4512+AZ4512</f>
        <v>0</v>
      </c>
      <c r="BG4512" s="451"/>
      <c r="BH4512" s="454">
        <f>AV4512+BB4512</f>
        <v>0</v>
      </c>
      <c r="BI4512" s="455"/>
      <c r="BJ4512" s="446">
        <f>IF(BF4512=0,0,(BH4512/BF4512)*100)</f>
        <v>0</v>
      </c>
      <c r="BK4512" s="447"/>
      <c r="BL4512" s="406">
        <f>(AD4512*2)+(AJ4512*2)+(AP4512*3)+BB4512</f>
        <v>0</v>
      </c>
      <c r="BM4512" s="407"/>
      <c r="BN4512" s="408"/>
      <c r="BO4512" s="404" t="e">
        <f>(BL4512*BR$2468)+(N4512*BR$2469)+(X4512*BR$2470)+(R4512*BR$2471)+(V4512*BR$2472)+(Z4512*BR$2473)</f>
        <v>#REF!</v>
      </c>
      <c r="BP4512" s="404" t="e">
        <f>((AZ4512-BB4512)*BR$2475)+((AT4512-AV4512)*BR$2474)+(H4512*BR$2476)+(P4512*BR$2477)</f>
        <v>#REF!</v>
      </c>
      <c r="BQ4512" s="53"/>
      <c r="BR4512" s="53"/>
      <c r="BS4512" s="779"/>
    </row>
    <row r="4513" spans="1:71" ht="21.75" customHeight="1" x14ac:dyDescent="0.25">
      <c r="A4513" s="779"/>
      <c r="B4513" s="415"/>
      <c r="C4513" s="412" t="str">
        <f>IF(ROSTER!D$36="","",ROSTER!D$36)</f>
        <v/>
      </c>
      <c r="D4513" s="413"/>
      <c r="E4513" s="419"/>
      <c r="F4513" s="421"/>
      <c r="G4513" s="423"/>
      <c r="H4513" s="426"/>
      <c r="I4513" s="427"/>
      <c r="J4513" s="430"/>
      <c r="K4513" s="431"/>
      <c r="L4513" s="434"/>
      <c r="M4513" s="435"/>
      <c r="N4513" s="438" t="s">
        <v>14</v>
      </c>
      <c r="O4513" s="439"/>
      <c r="P4513" s="430"/>
      <c r="Q4513" s="431"/>
      <c r="R4513" s="434"/>
      <c r="S4513" s="441"/>
      <c r="T4513" s="434"/>
      <c r="U4513" s="427"/>
      <c r="V4513" s="441"/>
      <c r="W4513" s="427"/>
      <c r="X4513" s="430"/>
      <c r="Y4513" s="427"/>
      <c r="Z4513" s="430"/>
      <c r="AA4513" s="427"/>
      <c r="AB4513" s="430"/>
      <c r="AC4513" s="431"/>
      <c r="AD4513" s="434"/>
      <c r="AE4513" s="435"/>
      <c r="AF4513" s="444"/>
      <c r="AG4513" s="445"/>
      <c r="AH4513" s="430"/>
      <c r="AI4513" s="431"/>
      <c r="AJ4513" s="434"/>
      <c r="AK4513" s="435"/>
      <c r="AL4513" s="448"/>
      <c r="AM4513" s="449"/>
      <c r="AN4513" s="430"/>
      <c r="AO4513" s="431"/>
      <c r="AP4513" s="434"/>
      <c r="AQ4513" s="435"/>
      <c r="AR4513" s="448"/>
      <c r="AS4513" s="449"/>
      <c r="AT4513" s="452"/>
      <c r="AU4513" s="453"/>
      <c r="AV4513" s="456"/>
      <c r="AW4513" s="457"/>
      <c r="AX4513" s="448"/>
      <c r="AY4513" s="449"/>
      <c r="AZ4513" s="430"/>
      <c r="BA4513" s="431"/>
      <c r="BB4513" s="434"/>
      <c r="BC4513" s="435"/>
      <c r="BD4513" s="448"/>
      <c r="BE4513" s="449"/>
      <c r="BF4513" s="452"/>
      <c r="BG4513" s="453"/>
      <c r="BH4513" s="456"/>
      <c r="BI4513" s="457"/>
      <c r="BJ4513" s="448"/>
      <c r="BK4513" s="449"/>
      <c r="BL4513" s="409"/>
      <c r="BM4513" s="410"/>
      <c r="BN4513" s="411"/>
      <c r="BO4513" s="405"/>
      <c r="BP4513" s="405"/>
      <c r="BQ4513" s="53"/>
      <c r="BR4513" s="53"/>
      <c r="BS4513" s="779"/>
    </row>
    <row r="4514" spans="1:71" ht="21.75" customHeight="1" x14ac:dyDescent="0.25">
      <c r="A4514" s="779"/>
      <c r="B4514" s="414" t="str">
        <f>IF(ROSTER!B$38="","",ROSTER!B$38)</f>
        <v/>
      </c>
      <c r="C4514" s="416" t="str">
        <f>IF(ROSTER!C$38="","",ROSTER!C$38)</f>
        <v/>
      </c>
      <c r="D4514" s="417"/>
      <c r="E4514" s="418"/>
      <c r="F4514" s="420">
        <f>IF(E4514="y",1,IF(E4514="S",1,0))</f>
        <v>0</v>
      </c>
      <c r="G4514" s="422">
        <f>IF(E4514="S",1,0)</f>
        <v>0</v>
      </c>
      <c r="H4514" s="424"/>
      <c r="I4514" s="425"/>
      <c r="J4514" s="428"/>
      <c r="K4514" s="429"/>
      <c r="L4514" s="432"/>
      <c r="M4514" s="433"/>
      <c r="N4514" s="436">
        <f>L4514+J4514</f>
        <v>0</v>
      </c>
      <c r="O4514" s="437"/>
      <c r="P4514" s="428"/>
      <c r="Q4514" s="429"/>
      <c r="R4514" s="432"/>
      <c r="S4514" s="440"/>
      <c r="T4514" s="432"/>
      <c r="U4514" s="425"/>
      <c r="V4514" s="440"/>
      <c r="W4514" s="425"/>
      <c r="X4514" s="428"/>
      <c r="Y4514" s="425"/>
      <c r="Z4514" s="428"/>
      <c r="AA4514" s="425"/>
      <c r="AB4514" s="428"/>
      <c r="AC4514" s="429"/>
      <c r="AD4514" s="432"/>
      <c r="AE4514" s="433"/>
      <c r="AF4514" s="442">
        <f>IF(AB4514=0,0,(AD4514/AB4514)*100)</f>
        <v>0</v>
      </c>
      <c r="AG4514" s="443"/>
      <c r="AH4514" s="428"/>
      <c r="AI4514" s="429"/>
      <c r="AJ4514" s="432"/>
      <c r="AK4514" s="433"/>
      <c r="AL4514" s="446">
        <f>IF(AH4514=0,0,(AJ4514/AH4514)*100)</f>
        <v>0</v>
      </c>
      <c r="AM4514" s="447"/>
      <c r="AN4514" s="428"/>
      <c r="AO4514" s="429"/>
      <c r="AP4514" s="432"/>
      <c r="AQ4514" s="433"/>
      <c r="AR4514" s="446">
        <f>IF(AN4514=0,0,(AP4514/AN4514)*100)</f>
        <v>0</v>
      </c>
      <c r="AS4514" s="447"/>
      <c r="AT4514" s="450">
        <f>AB4514+AH4514+AN4514</f>
        <v>0</v>
      </c>
      <c r="AU4514" s="451"/>
      <c r="AV4514" s="454">
        <f>AD4514+AJ4514+AP4514</f>
        <v>0</v>
      </c>
      <c r="AW4514" s="455"/>
      <c r="AX4514" s="446">
        <f>IF(AT4514=0,0,(AV4514/AT4514)*100)</f>
        <v>0</v>
      </c>
      <c r="AY4514" s="447"/>
      <c r="AZ4514" s="428"/>
      <c r="BA4514" s="429"/>
      <c r="BB4514" s="432"/>
      <c r="BC4514" s="433"/>
      <c r="BD4514" s="446">
        <f>IF(AZ4514=0,0,(BB4514/AZ4514)*100)</f>
        <v>0</v>
      </c>
      <c r="BE4514" s="447"/>
      <c r="BF4514" s="450">
        <f>AT4514+AZ4514</f>
        <v>0</v>
      </c>
      <c r="BG4514" s="451"/>
      <c r="BH4514" s="454">
        <f>AV4514+BB4514</f>
        <v>0</v>
      </c>
      <c r="BI4514" s="455"/>
      <c r="BJ4514" s="446">
        <f>IF(BF4514=0,0,(BH4514/BF4514)*100)</f>
        <v>0</v>
      </c>
      <c r="BK4514" s="447"/>
      <c r="BL4514" s="406">
        <f>(AD4514*2)+(AJ4514*2)+(AP4514*3)+BB4514</f>
        <v>0</v>
      </c>
      <c r="BM4514" s="407"/>
      <c r="BN4514" s="408"/>
      <c r="BO4514" s="404" t="e">
        <f>(BL4514*BR$2468)+(N4514*BR$2469)+(X4514*BR$2470)+(R4514*BR$2471)+(V4514*BR$2472)+(Z4514*BR$2473)</f>
        <v>#REF!</v>
      </c>
      <c r="BP4514" s="404" t="e">
        <f>((AZ4514-BB4514)*BR$2475)+((AT4514-AV4514)*BR$2474)+(H4514*BR$2476)+(P4514*BR$2477)</f>
        <v>#REF!</v>
      </c>
      <c r="BQ4514" s="53"/>
      <c r="BR4514" s="53"/>
      <c r="BS4514" s="779"/>
    </row>
    <row r="4515" spans="1:71" ht="21.75" customHeight="1" x14ac:dyDescent="0.25">
      <c r="A4515" s="779"/>
      <c r="B4515" s="415"/>
      <c r="C4515" s="412" t="str">
        <f>IF(ROSTER!D$38="","",ROSTER!D$38)</f>
        <v/>
      </c>
      <c r="D4515" s="413"/>
      <c r="E4515" s="419"/>
      <c r="F4515" s="421"/>
      <c r="G4515" s="423"/>
      <c r="H4515" s="426"/>
      <c r="I4515" s="427"/>
      <c r="J4515" s="430"/>
      <c r="K4515" s="431"/>
      <c r="L4515" s="434"/>
      <c r="M4515" s="435"/>
      <c r="N4515" s="438" t="s">
        <v>14</v>
      </c>
      <c r="O4515" s="439"/>
      <c r="P4515" s="430"/>
      <c r="Q4515" s="431"/>
      <c r="R4515" s="434"/>
      <c r="S4515" s="441"/>
      <c r="T4515" s="434"/>
      <c r="U4515" s="427"/>
      <c r="V4515" s="441"/>
      <c r="W4515" s="427"/>
      <c r="X4515" s="430"/>
      <c r="Y4515" s="427"/>
      <c r="Z4515" s="430"/>
      <c r="AA4515" s="427"/>
      <c r="AB4515" s="430"/>
      <c r="AC4515" s="431"/>
      <c r="AD4515" s="434"/>
      <c r="AE4515" s="435"/>
      <c r="AF4515" s="444"/>
      <c r="AG4515" s="445"/>
      <c r="AH4515" s="430"/>
      <c r="AI4515" s="431"/>
      <c r="AJ4515" s="434"/>
      <c r="AK4515" s="435"/>
      <c r="AL4515" s="448"/>
      <c r="AM4515" s="449"/>
      <c r="AN4515" s="430"/>
      <c r="AO4515" s="431"/>
      <c r="AP4515" s="434"/>
      <c r="AQ4515" s="435"/>
      <c r="AR4515" s="448"/>
      <c r="AS4515" s="449"/>
      <c r="AT4515" s="452"/>
      <c r="AU4515" s="453"/>
      <c r="AV4515" s="456"/>
      <c r="AW4515" s="457"/>
      <c r="AX4515" s="448"/>
      <c r="AY4515" s="449"/>
      <c r="AZ4515" s="430"/>
      <c r="BA4515" s="431"/>
      <c r="BB4515" s="434"/>
      <c r="BC4515" s="435"/>
      <c r="BD4515" s="448"/>
      <c r="BE4515" s="449"/>
      <c r="BF4515" s="452"/>
      <c r="BG4515" s="453"/>
      <c r="BH4515" s="456"/>
      <c r="BI4515" s="457"/>
      <c r="BJ4515" s="448"/>
      <c r="BK4515" s="449"/>
      <c r="BL4515" s="409"/>
      <c r="BM4515" s="410"/>
      <c r="BN4515" s="411"/>
      <c r="BO4515" s="405"/>
      <c r="BP4515" s="405"/>
      <c r="BQ4515" s="53"/>
      <c r="BR4515" s="53"/>
      <c r="BS4515" s="779"/>
    </row>
    <row r="4516" spans="1:71" ht="21.75" customHeight="1" x14ac:dyDescent="0.25">
      <c r="A4516" s="779"/>
      <c r="B4516" s="414" t="str">
        <f>IF(ROSTER!B$40="","",ROSTER!B$40)</f>
        <v/>
      </c>
      <c r="C4516" s="416" t="str">
        <f>IF(ROSTER!C$40="","",ROSTER!C$40)</f>
        <v/>
      </c>
      <c r="D4516" s="417"/>
      <c r="E4516" s="418"/>
      <c r="F4516" s="420">
        <f>IF(E4516="y",1,IF(E4516="S",1,0))</f>
        <v>0</v>
      </c>
      <c r="G4516" s="422">
        <f>IF(E4516="S",1,0)</f>
        <v>0</v>
      </c>
      <c r="H4516" s="424"/>
      <c r="I4516" s="425"/>
      <c r="J4516" s="428"/>
      <c r="K4516" s="429"/>
      <c r="L4516" s="432"/>
      <c r="M4516" s="433"/>
      <c r="N4516" s="436">
        <f>L4516+J4516</f>
        <v>0</v>
      </c>
      <c r="O4516" s="437"/>
      <c r="P4516" s="428"/>
      <c r="Q4516" s="429"/>
      <c r="R4516" s="432"/>
      <c r="S4516" s="440"/>
      <c r="T4516" s="432"/>
      <c r="U4516" s="425"/>
      <c r="V4516" s="440"/>
      <c r="W4516" s="425"/>
      <c r="X4516" s="428"/>
      <c r="Y4516" s="425"/>
      <c r="Z4516" s="428"/>
      <c r="AA4516" s="425"/>
      <c r="AB4516" s="428"/>
      <c r="AC4516" s="429"/>
      <c r="AD4516" s="432"/>
      <c r="AE4516" s="433"/>
      <c r="AF4516" s="442">
        <f>IF(AB4516=0,0,(AD4516/AB4516)*100)</f>
        <v>0</v>
      </c>
      <c r="AG4516" s="443"/>
      <c r="AH4516" s="428"/>
      <c r="AI4516" s="429"/>
      <c r="AJ4516" s="432"/>
      <c r="AK4516" s="433"/>
      <c r="AL4516" s="446">
        <f>IF(AH4516=0,0,(AJ4516/AH4516)*100)</f>
        <v>0</v>
      </c>
      <c r="AM4516" s="447"/>
      <c r="AN4516" s="428"/>
      <c r="AO4516" s="429"/>
      <c r="AP4516" s="432"/>
      <c r="AQ4516" s="433"/>
      <c r="AR4516" s="446">
        <f>IF(AN4516=0,0,(AP4516/AN4516)*100)</f>
        <v>0</v>
      </c>
      <c r="AS4516" s="447"/>
      <c r="AT4516" s="450">
        <f>AB4516+AH4516+AN4516</f>
        <v>0</v>
      </c>
      <c r="AU4516" s="451"/>
      <c r="AV4516" s="454">
        <f>AD4516+AJ4516+AP4516</f>
        <v>0</v>
      </c>
      <c r="AW4516" s="455"/>
      <c r="AX4516" s="446">
        <f>IF(AT4516=0,0,(AV4516/AT4516)*100)</f>
        <v>0</v>
      </c>
      <c r="AY4516" s="447"/>
      <c r="AZ4516" s="428"/>
      <c r="BA4516" s="429"/>
      <c r="BB4516" s="432"/>
      <c r="BC4516" s="433"/>
      <c r="BD4516" s="446">
        <f>IF(AZ4516=0,0,(BB4516/AZ4516)*100)</f>
        <v>0</v>
      </c>
      <c r="BE4516" s="447"/>
      <c r="BF4516" s="450">
        <f>AT4516+AZ4516</f>
        <v>0</v>
      </c>
      <c r="BG4516" s="451"/>
      <c r="BH4516" s="454">
        <f>AV4516+BB4516</f>
        <v>0</v>
      </c>
      <c r="BI4516" s="455"/>
      <c r="BJ4516" s="446">
        <f>IF(BF4516=0,0,(BH4516/BF4516)*100)</f>
        <v>0</v>
      </c>
      <c r="BK4516" s="447"/>
      <c r="BL4516" s="406">
        <f>(AD4516*2)+(AJ4516*2)+(AP4516*3)+BB4516</f>
        <v>0</v>
      </c>
      <c r="BM4516" s="407"/>
      <c r="BN4516" s="408"/>
      <c r="BO4516" s="404" t="e">
        <f>(BL4516*BR$2468)+(N4516*BR$2469)+(X4516*BR$2470)+(R4516*BR$2471)+(V4516*BR$2472)+(Z4516*BR$2473)</f>
        <v>#REF!</v>
      </c>
      <c r="BP4516" s="404" t="e">
        <f>((AZ4516-BB4516)*BR$2475)+((AT4516-AV4516)*BR$2474)+(H4516*BR$2476)+(P4516*BR$2477)</f>
        <v>#REF!</v>
      </c>
      <c r="BQ4516" s="53"/>
      <c r="BR4516" s="53"/>
      <c r="BS4516" s="779"/>
    </row>
    <row r="4517" spans="1:71" ht="21.75" customHeight="1" x14ac:dyDescent="0.25">
      <c r="A4517" s="779"/>
      <c r="B4517" s="415"/>
      <c r="C4517" s="412" t="str">
        <f>IF(ROSTER!D$40="","",ROSTER!D$40)</f>
        <v/>
      </c>
      <c r="D4517" s="413"/>
      <c r="E4517" s="419"/>
      <c r="F4517" s="421"/>
      <c r="G4517" s="423"/>
      <c r="H4517" s="426"/>
      <c r="I4517" s="427"/>
      <c r="J4517" s="430"/>
      <c r="K4517" s="431"/>
      <c r="L4517" s="434"/>
      <c r="M4517" s="435"/>
      <c r="N4517" s="438" t="s">
        <v>14</v>
      </c>
      <c r="O4517" s="439"/>
      <c r="P4517" s="430"/>
      <c r="Q4517" s="431"/>
      <c r="R4517" s="434"/>
      <c r="S4517" s="441"/>
      <c r="T4517" s="434"/>
      <c r="U4517" s="427"/>
      <c r="V4517" s="441"/>
      <c r="W4517" s="427"/>
      <c r="X4517" s="430"/>
      <c r="Y4517" s="427"/>
      <c r="Z4517" s="430"/>
      <c r="AA4517" s="427"/>
      <c r="AB4517" s="430"/>
      <c r="AC4517" s="431"/>
      <c r="AD4517" s="434"/>
      <c r="AE4517" s="435"/>
      <c r="AF4517" s="444"/>
      <c r="AG4517" s="445"/>
      <c r="AH4517" s="430"/>
      <c r="AI4517" s="431"/>
      <c r="AJ4517" s="434"/>
      <c r="AK4517" s="435"/>
      <c r="AL4517" s="448"/>
      <c r="AM4517" s="449"/>
      <c r="AN4517" s="430"/>
      <c r="AO4517" s="431"/>
      <c r="AP4517" s="434"/>
      <c r="AQ4517" s="435"/>
      <c r="AR4517" s="448"/>
      <c r="AS4517" s="449"/>
      <c r="AT4517" s="452"/>
      <c r="AU4517" s="453"/>
      <c r="AV4517" s="456"/>
      <c r="AW4517" s="457"/>
      <c r="AX4517" s="448"/>
      <c r="AY4517" s="449"/>
      <c r="AZ4517" s="430"/>
      <c r="BA4517" s="431"/>
      <c r="BB4517" s="434"/>
      <c r="BC4517" s="435"/>
      <c r="BD4517" s="448"/>
      <c r="BE4517" s="449"/>
      <c r="BF4517" s="452"/>
      <c r="BG4517" s="453"/>
      <c r="BH4517" s="456"/>
      <c r="BI4517" s="457"/>
      <c r="BJ4517" s="448"/>
      <c r="BK4517" s="449"/>
      <c r="BL4517" s="409"/>
      <c r="BM4517" s="410"/>
      <c r="BN4517" s="411"/>
      <c r="BO4517" s="405"/>
      <c r="BP4517" s="405"/>
      <c r="BQ4517" s="53"/>
      <c r="BR4517" s="53"/>
      <c r="BS4517" s="779"/>
    </row>
    <row r="4518" spans="1:71" ht="21.75" customHeight="1" x14ac:dyDescent="0.25">
      <c r="A4518" s="779"/>
      <c r="B4518" s="414" t="str">
        <f>IF(ROSTER!B$42="","",ROSTER!B$42)</f>
        <v/>
      </c>
      <c r="C4518" s="416" t="str">
        <f>IF(ROSTER!C$42="","",ROSTER!C$42)</f>
        <v/>
      </c>
      <c r="D4518" s="417"/>
      <c r="E4518" s="418"/>
      <c r="F4518" s="420">
        <f>IF(E4518="y",1,IF(E4518="S",1,0))</f>
        <v>0</v>
      </c>
      <c r="G4518" s="422">
        <f>IF(E4518="S",1,0)</f>
        <v>0</v>
      </c>
      <c r="H4518" s="424"/>
      <c r="I4518" s="425"/>
      <c r="J4518" s="428"/>
      <c r="K4518" s="429"/>
      <c r="L4518" s="432"/>
      <c r="M4518" s="433"/>
      <c r="N4518" s="436">
        <f>L4518+J4518</f>
        <v>0</v>
      </c>
      <c r="O4518" s="437"/>
      <c r="P4518" s="428"/>
      <c r="Q4518" s="429"/>
      <c r="R4518" s="432"/>
      <c r="S4518" s="440"/>
      <c r="T4518" s="432"/>
      <c r="U4518" s="425"/>
      <c r="V4518" s="440"/>
      <c r="W4518" s="425"/>
      <c r="X4518" s="428"/>
      <c r="Y4518" s="425"/>
      <c r="Z4518" s="428"/>
      <c r="AA4518" s="425"/>
      <c r="AB4518" s="428"/>
      <c r="AC4518" s="429"/>
      <c r="AD4518" s="432"/>
      <c r="AE4518" s="433"/>
      <c r="AF4518" s="442">
        <f>IF(AB4518=0,0,(AD4518/AB4518)*100)</f>
        <v>0</v>
      </c>
      <c r="AG4518" s="443"/>
      <c r="AH4518" s="428"/>
      <c r="AI4518" s="429"/>
      <c r="AJ4518" s="432"/>
      <c r="AK4518" s="433"/>
      <c r="AL4518" s="446">
        <f>IF(AH4518=0,0,(AJ4518/AH4518)*100)</f>
        <v>0</v>
      </c>
      <c r="AM4518" s="447"/>
      <c r="AN4518" s="428"/>
      <c r="AO4518" s="429"/>
      <c r="AP4518" s="432"/>
      <c r="AQ4518" s="433"/>
      <c r="AR4518" s="446">
        <f>IF(AN4518=0,0,(AP4518/AN4518)*100)</f>
        <v>0</v>
      </c>
      <c r="AS4518" s="447"/>
      <c r="AT4518" s="450">
        <f>AB4518+AH4518+AN4518</f>
        <v>0</v>
      </c>
      <c r="AU4518" s="451"/>
      <c r="AV4518" s="454">
        <f>AD4518+AJ4518+AP4518</f>
        <v>0</v>
      </c>
      <c r="AW4518" s="455"/>
      <c r="AX4518" s="446">
        <f>IF(AT4518=0,0,(AV4518/AT4518)*100)</f>
        <v>0</v>
      </c>
      <c r="AY4518" s="447"/>
      <c r="AZ4518" s="428"/>
      <c r="BA4518" s="429"/>
      <c r="BB4518" s="432"/>
      <c r="BC4518" s="433"/>
      <c r="BD4518" s="446">
        <f>IF(AZ4518=0,0,(BB4518/AZ4518)*100)</f>
        <v>0</v>
      </c>
      <c r="BE4518" s="447"/>
      <c r="BF4518" s="450">
        <f>AT4518+AZ4518</f>
        <v>0</v>
      </c>
      <c r="BG4518" s="451"/>
      <c r="BH4518" s="454">
        <f>AV4518+BB4518</f>
        <v>0</v>
      </c>
      <c r="BI4518" s="455"/>
      <c r="BJ4518" s="446">
        <f>IF(BF4518=0,0,(BH4518/BF4518)*100)</f>
        <v>0</v>
      </c>
      <c r="BK4518" s="447"/>
      <c r="BL4518" s="406">
        <f>(AD4518*2)+(AJ4518*2)+(AP4518*3)+BB4518</f>
        <v>0</v>
      </c>
      <c r="BM4518" s="407"/>
      <c r="BN4518" s="408"/>
      <c r="BO4518" s="404" t="e">
        <f>(BL4518*BR$2468)+(N4518*BR$2469)+(X4518*BR$2470)+(R4518*BR$2471)+(V4518*BR$2472)+(Z4518*BR$2473)</f>
        <v>#REF!</v>
      </c>
      <c r="BP4518" s="404" t="e">
        <f>((AZ4518-BB4518)*BR$2475)+((AT4518-AV4518)*BR$2474)+(H4518*BR$2476)+(P4518*BR$2477)</f>
        <v>#REF!</v>
      </c>
      <c r="BQ4518" s="53"/>
      <c r="BR4518" s="53"/>
      <c r="BS4518" s="779"/>
    </row>
    <row r="4519" spans="1:71" ht="21.75" customHeight="1" thickBot="1" x14ac:dyDescent="0.3">
      <c r="A4519" s="779"/>
      <c r="B4519" s="415"/>
      <c r="C4519" s="412" t="str">
        <f>IF(ROSTER!D$42="","",ROSTER!D$42)</f>
        <v/>
      </c>
      <c r="D4519" s="413"/>
      <c r="E4519" s="419"/>
      <c r="F4519" s="421"/>
      <c r="G4519" s="423"/>
      <c r="H4519" s="426"/>
      <c r="I4519" s="427"/>
      <c r="J4519" s="430"/>
      <c r="K4519" s="431"/>
      <c r="L4519" s="434"/>
      <c r="M4519" s="435"/>
      <c r="N4519" s="438" t="s">
        <v>14</v>
      </c>
      <c r="O4519" s="439"/>
      <c r="P4519" s="430"/>
      <c r="Q4519" s="431"/>
      <c r="R4519" s="434"/>
      <c r="S4519" s="441"/>
      <c r="T4519" s="434"/>
      <c r="U4519" s="427"/>
      <c r="V4519" s="441"/>
      <c r="W4519" s="427"/>
      <c r="X4519" s="430"/>
      <c r="Y4519" s="427"/>
      <c r="Z4519" s="430"/>
      <c r="AA4519" s="427"/>
      <c r="AB4519" s="430"/>
      <c r="AC4519" s="431"/>
      <c r="AD4519" s="434"/>
      <c r="AE4519" s="435"/>
      <c r="AF4519" s="444"/>
      <c r="AG4519" s="445"/>
      <c r="AH4519" s="430"/>
      <c r="AI4519" s="431"/>
      <c r="AJ4519" s="434"/>
      <c r="AK4519" s="435"/>
      <c r="AL4519" s="448"/>
      <c r="AM4519" s="449"/>
      <c r="AN4519" s="430"/>
      <c r="AO4519" s="431"/>
      <c r="AP4519" s="434"/>
      <c r="AQ4519" s="435"/>
      <c r="AR4519" s="448"/>
      <c r="AS4519" s="449"/>
      <c r="AT4519" s="452"/>
      <c r="AU4519" s="453"/>
      <c r="AV4519" s="456"/>
      <c r="AW4519" s="457"/>
      <c r="AX4519" s="448"/>
      <c r="AY4519" s="449"/>
      <c r="AZ4519" s="430"/>
      <c r="BA4519" s="431"/>
      <c r="BB4519" s="434"/>
      <c r="BC4519" s="435"/>
      <c r="BD4519" s="448"/>
      <c r="BE4519" s="449"/>
      <c r="BF4519" s="452"/>
      <c r="BG4519" s="453"/>
      <c r="BH4519" s="456"/>
      <c r="BI4519" s="457"/>
      <c r="BJ4519" s="448"/>
      <c r="BK4519" s="449"/>
      <c r="BL4519" s="409"/>
      <c r="BM4519" s="410"/>
      <c r="BN4519" s="411"/>
      <c r="BO4519" s="405"/>
      <c r="BP4519" s="405"/>
      <c r="BQ4519" s="53"/>
      <c r="BR4519" s="53"/>
      <c r="BS4519" s="779"/>
    </row>
    <row r="4520" spans="1:71" ht="21.75" hidden="1" customHeight="1" x14ac:dyDescent="0.3">
      <c r="A4520" s="779"/>
      <c r="B4520" s="414" t="str">
        <f>IF(ROSTER!B$44="","",ROSTER!B$44)</f>
        <v/>
      </c>
      <c r="C4520" s="416" t="str">
        <f>IF(ROSTER!C$44="","",ROSTER!C$44)</f>
        <v/>
      </c>
      <c r="D4520" s="417"/>
      <c r="E4520" s="418"/>
      <c r="F4520" s="420">
        <f>IF(E4520="y",1,IF(E4520="S",1,0))</f>
        <v>0</v>
      </c>
      <c r="G4520" s="422">
        <f>IF(E4520="S",1,0)</f>
        <v>0</v>
      </c>
      <c r="H4520" s="424"/>
      <c r="I4520" s="425"/>
      <c r="J4520" s="428"/>
      <c r="K4520" s="429"/>
      <c r="L4520" s="432"/>
      <c r="M4520" s="433"/>
      <c r="N4520" s="436">
        <f>L4520+J4520</f>
        <v>0</v>
      </c>
      <c r="O4520" s="437"/>
      <c r="P4520" s="428"/>
      <c r="Q4520" s="429"/>
      <c r="R4520" s="432"/>
      <c r="S4520" s="440"/>
      <c r="T4520" s="432"/>
      <c r="U4520" s="425"/>
      <c r="V4520" s="440"/>
      <c r="W4520" s="425"/>
      <c r="X4520" s="428"/>
      <c r="Y4520" s="425"/>
      <c r="Z4520" s="428"/>
      <c r="AA4520" s="425"/>
      <c r="AB4520" s="428"/>
      <c r="AC4520" s="429"/>
      <c r="AD4520" s="432"/>
      <c r="AE4520" s="433"/>
      <c r="AF4520" s="442">
        <f>IF(AB4520=0,0,(AD4520/AB4520)*100)</f>
        <v>0</v>
      </c>
      <c r="AG4520" s="443"/>
      <c r="AH4520" s="428"/>
      <c r="AI4520" s="429"/>
      <c r="AJ4520" s="432"/>
      <c r="AK4520" s="433"/>
      <c r="AL4520" s="446">
        <f>IF(AH4520=0,0,(AJ4520/AH4520)*100)</f>
        <v>0</v>
      </c>
      <c r="AM4520" s="447"/>
      <c r="AN4520" s="428"/>
      <c r="AO4520" s="429"/>
      <c r="AP4520" s="432"/>
      <c r="AQ4520" s="433"/>
      <c r="AR4520" s="446">
        <f>IF(AN4520=0,0,(AP4520/AN4520)*100)</f>
        <v>0</v>
      </c>
      <c r="AS4520" s="447"/>
      <c r="AT4520" s="450">
        <f>AB4520+AH4520+AN4520</f>
        <v>0</v>
      </c>
      <c r="AU4520" s="451"/>
      <c r="AV4520" s="454">
        <f>AD4520+AJ4520+AP4520</f>
        <v>0</v>
      </c>
      <c r="AW4520" s="455"/>
      <c r="AX4520" s="446">
        <f>IF(AT4520=0,0,(AV4520/AT4520)*100)</f>
        <v>0</v>
      </c>
      <c r="AY4520" s="447"/>
      <c r="AZ4520" s="428"/>
      <c r="BA4520" s="429"/>
      <c r="BB4520" s="432"/>
      <c r="BC4520" s="433"/>
      <c r="BD4520" s="446">
        <f>IF(AZ4520=0,0,(BB4520/AZ4520)*100)</f>
        <v>0</v>
      </c>
      <c r="BE4520" s="447"/>
      <c r="BF4520" s="450">
        <f>AT4520+AZ4520</f>
        <v>0</v>
      </c>
      <c r="BG4520" s="451"/>
      <c r="BH4520" s="454">
        <f>AV4520+BB4520</f>
        <v>0</v>
      </c>
      <c r="BI4520" s="455"/>
      <c r="BJ4520" s="446">
        <f>IF(BF4520=0,0,(BH4520/BF4520)*100)</f>
        <v>0</v>
      </c>
      <c r="BK4520" s="447"/>
      <c r="BL4520" s="406">
        <f>(AD4520*2)+(AJ4520*2)+(AP4520*3)+BB4520</f>
        <v>0</v>
      </c>
      <c r="BM4520" s="407"/>
      <c r="BN4520" s="408"/>
      <c r="BO4520" s="404" t="e">
        <f>(BL4520*BR$2468)+(N4520*BR$2469)+(X4520*BR$2470)+(R4520*BR$2471)+(V4520*BR$2472)+(Z4520*BR$2473)</f>
        <v>#REF!</v>
      </c>
      <c r="BP4520" s="404" t="e">
        <f>((AZ4520-BB4520)*BR$2475)+((AT4520-AV4520)*BR$2474)+(H4520*BR$2476)+(P4520*BR$2477)</f>
        <v>#REF!</v>
      </c>
      <c r="BQ4520" s="53"/>
      <c r="BR4520" s="53"/>
      <c r="BS4520" s="779"/>
    </row>
    <row r="4521" spans="1:71" ht="21.75" hidden="1" customHeight="1" x14ac:dyDescent="0.3">
      <c r="A4521" s="779"/>
      <c r="B4521" s="415"/>
      <c r="C4521" s="412" t="str">
        <f>IF(ROSTER!D$44="","",ROSTER!D$44)</f>
        <v/>
      </c>
      <c r="D4521" s="413"/>
      <c r="E4521" s="419"/>
      <c r="F4521" s="421"/>
      <c r="G4521" s="423"/>
      <c r="H4521" s="426"/>
      <c r="I4521" s="427"/>
      <c r="J4521" s="430"/>
      <c r="K4521" s="431"/>
      <c r="L4521" s="434"/>
      <c r="M4521" s="435"/>
      <c r="N4521" s="438" t="s">
        <v>14</v>
      </c>
      <c r="O4521" s="439"/>
      <c r="P4521" s="430"/>
      <c r="Q4521" s="431"/>
      <c r="R4521" s="434"/>
      <c r="S4521" s="441"/>
      <c r="T4521" s="434"/>
      <c r="U4521" s="427"/>
      <c r="V4521" s="441"/>
      <c r="W4521" s="427"/>
      <c r="X4521" s="430"/>
      <c r="Y4521" s="427"/>
      <c r="Z4521" s="430"/>
      <c r="AA4521" s="427"/>
      <c r="AB4521" s="430"/>
      <c r="AC4521" s="431"/>
      <c r="AD4521" s="434"/>
      <c r="AE4521" s="435"/>
      <c r="AF4521" s="444"/>
      <c r="AG4521" s="445"/>
      <c r="AH4521" s="430"/>
      <c r="AI4521" s="431"/>
      <c r="AJ4521" s="434"/>
      <c r="AK4521" s="435"/>
      <c r="AL4521" s="448"/>
      <c r="AM4521" s="449"/>
      <c r="AN4521" s="430"/>
      <c r="AO4521" s="431"/>
      <c r="AP4521" s="434"/>
      <c r="AQ4521" s="435"/>
      <c r="AR4521" s="448"/>
      <c r="AS4521" s="449"/>
      <c r="AT4521" s="452"/>
      <c r="AU4521" s="453"/>
      <c r="AV4521" s="456"/>
      <c r="AW4521" s="457"/>
      <c r="AX4521" s="448"/>
      <c r="AY4521" s="449"/>
      <c r="AZ4521" s="430"/>
      <c r="BA4521" s="431"/>
      <c r="BB4521" s="434"/>
      <c r="BC4521" s="435"/>
      <c r="BD4521" s="448"/>
      <c r="BE4521" s="449"/>
      <c r="BF4521" s="452"/>
      <c r="BG4521" s="453"/>
      <c r="BH4521" s="456"/>
      <c r="BI4521" s="457"/>
      <c r="BJ4521" s="448"/>
      <c r="BK4521" s="449"/>
      <c r="BL4521" s="409"/>
      <c r="BM4521" s="410"/>
      <c r="BN4521" s="411"/>
      <c r="BO4521" s="405"/>
      <c r="BP4521" s="405"/>
      <c r="BQ4521" s="53"/>
      <c r="BR4521" s="53"/>
      <c r="BS4521" s="779"/>
    </row>
    <row r="4522" spans="1:71" ht="21.75" hidden="1" customHeight="1" x14ac:dyDescent="0.3">
      <c r="A4522" s="779"/>
      <c r="B4522" s="414" t="str">
        <f>IF(ROSTER!B$46="","",ROSTER!B$46)</f>
        <v/>
      </c>
      <c r="C4522" s="416" t="str">
        <f>IF(ROSTER!C$46="","",ROSTER!C$46)</f>
        <v/>
      </c>
      <c r="D4522" s="417"/>
      <c r="E4522" s="418"/>
      <c r="F4522" s="420">
        <f>IF(E4522="y",1,IF(E4522="S",1,0))</f>
        <v>0</v>
      </c>
      <c r="G4522" s="422">
        <f>IF(E4522="S",1,0)</f>
        <v>0</v>
      </c>
      <c r="H4522" s="424"/>
      <c r="I4522" s="425"/>
      <c r="J4522" s="428"/>
      <c r="K4522" s="429"/>
      <c r="L4522" s="432"/>
      <c r="M4522" s="433"/>
      <c r="N4522" s="436">
        <f>L4522+J4522</f>
        <v>0</v>
      </c>
      <c r="O4522" s="437"/>
      <c r="P4522" s="428"/>
      <c r="Q4522" s="429"/>
      <c r="R4522" s="432"/>
      <c r="S4522" s="440"/>
      <c r="T4522" s="432"/>
      <c r="U4522" s="425"/>
      <c r="V4522" s="440"/>
      <c r="W4522" s="425"/>
      <c r="X4522" s="428"/>
      <c r="Y4522" s="425"/>
      <c r="Z4522" s="428"/>
      <c r="AA4522" s="425"/>
      <c r="AB4522" s="428"/>
      <c r="AC4522" s="429"/>
      <c r="AD4522" s="432"/>
      <c r="AE4522" s="433"/>
      <c r="AF4522" s="442">
        <f>IF(AB4522=0,0,(AD4522/AB4522)*100)</f>
        <v>0</v>
      </c>
      <c r="AG4522" s="443"/>
      <c r="AH4522" s="428"/>
      <c r="AI4522" s="429"/>
      <c r="AJ4522" s="432"/>
      <c r="AK4522" s="433"/>
      <c r="AL4522" s="446">
        <f>IF(AH4522=0,0,(AJ4522/AH4522)*100)</f>
        <v>0</v>
      </c>
      <c r="AM4522" s="447"/>
      <c r="AN4522" s="428"/>
      <c r="AO4522" s="429"/>
      <c r="AP4522" s="432"/>
      <c r="AQ4522" s="433"/>
      <c r="AR4522" s="446">
        <f>IF(AN4522=0,0,(AP4522/AN4522)*100)</f>
        <v>0</v>
      </c>
      <c r="AS4522" s="447"/>
      <c r="AT4522" s="450">
        <f>AB4522+AH4522+AN4522</f>
        <v>0</v>
      </c>
      <c r="AU4522" s="451"/>
      <c r="AV4522" s="454">
        <f>AD4522+AJ4522+AP4522</f>
        <v>0</v>
      </c>
      <c r="AW4522" s="455"/>
      <c r="AX4522" s="446">
        <f>IF(AT4522=0,0,(AV4522/AT4522)*100)</f>
        <v>0</v>
      </c>
      <c r="AY4522" s="447"/>
      <c r="AZ4522" s="428"/>
      <c r="BA4522" s="429"/>
      <c r="BB4522" s="432"/>
      <c r="BC4522" s="433"/>
      <c r="BD4522" s="446">
        <f>IF(AZ4522=0,0,(BB4522/AZ4522)*100)</f>
        <v>0</v>
      </c>
      <c r="BE4522" s="447"/>
      <c r="BF4522" s="450">
        <f>AT4522+AZ4522</f>
        <v>0</v>
      </c>
      <c r="BG4522" s="451"/>
      <c r="BH4522" s="454">
        <f>AV4522+BB4522</f>
        <v>0</v>
      </c>
      <c r="BI4522" s="455"/>
      <c r="BJ4522" s="446">
        <f>IF(BF4522=0,0,(BH4522/BF4522)*100)</f>
        <v>0</v>
      </c>
      <c r="BK4522" s="447"/>
      <c r="BL4522" s="406">
        <f>(AD4522*2)+(AJ4522*2)+(AP4522*3)+BB4522</f>
        <v>0</v>
      </c>
      <c r="BM4522" s="407"/>
      <c r="BN4522" s="408"/>
      <c r="BO4522" s="402" t="e">
        <f>(BL4522*BR$74)+(N4522*BR$75)+(X4522*BR$76)+(R4522*BR$77)+(V4522*BR$78)+(Z4522*BR$79)</f>
        <v>#REF!</v>
      </c>
      <c r="BP4522" s="404" t="e">
        <f>((AZ4522-BB4522)*BR$81)+((AT4522-AV4522)*BR$80)+(H4522*BR$82)+(P4522*BR$83)</f>
        <v>#REF!</v>
      </c>
      <c r="BQ4522" s="53"/>
      <c r="BR4522" s="53"/>
      <c r="BS4522" s="779"/>
    </row>
    <row r="4523" spans="1:71" ht="22.5" hidden="1" customHeight="1" x14ac:dyDescent="0.3">
      <c r="A4523" s="779"/>
      <c r="B4523" s="415"/>
      <c r="C4523" s="412" t="str">
        <f>IF(ROSTER!D$46="","",ROSTER!D$46)</f>
        <v/>
      </c>
      <c r="D4523" s="413"/>
      <c r="E4523" s="419"/>
      <c r="F4523" s="421"/>
      <c r="G4523" s="423"/>
      <c r="H4523" s="426"/>
      <c r="I4523" s="427"/>
      <c r="J4523" s="430"/>
      <c r="K4523" s="431"/>
      <c r="L4523" s="434"/>
      <c r="M4523" s="435"/>
      <c r="N4523" s="438" t="s">
        <v>14</v>
      </c>
      <c r="O4523" s="439"/>
      <c r="P4523" s="430"/>
      <c r="Q4523" s="431"/>
      <c r="R4523" s="434"/>
      <c r="S4523" s="441"/>
      <c r="T4523" s="434"/>
      <c r="U4523" s="427"/>
      <c r="V4523" s="441"/>
      <c r="W4523" s="427"/>
      <c r="X4523" s="430"/>
      <c r="Y4523" s="427"/>
      <c r="Z4523" s="430"/>
      <c r="AA4523" s="427"/>
      <c r="AB4523" s="430"/>
      <c r="AC4523" s="431"/>
      <c r="AD4523" s="434"/>
      <c r="AE4523" s="435"/>
      <c r="AF4523" s="444"/>
      <c r="AG4523" s="445"/>
      <c r="AH4523" s="430"/>
      <c r="AI4523" s="431"/>
      <c r="AJ4523" s="434"/>
      <c r="AK4523" s="435"/>
      <c r="AL4523" s="448"/>
      <c r="AM4523" s="449"/>
      <c r="AN4523" s="430"/>
      <c r="AO4523" s="431"/>
      <c r="AP4523" s="434"/>
      <c r="AQ4523" s="435"/>
      <c r="AR4523" s="448"/>
      <c r="AS4523" s="449"/>
      <c r="AT4523" s="452"/>
      <c r="AU4523" s="453"/>
      <c r="AV4523" s="456"/>
      <c r="AW4523" s="457"/>
      <c r="AX4523" s="448"/>
      <c r="AY4523" s="449"/>
      <c r="AZ4523" s="430"/>
      <c r="BA4523" s="431"/>
      <c r="BB4523" s="434"/>
      <c r="BC4523" s="435"/>
      <c r="BD4523" s="448"/>
      <c r="BE4523" s="449"/>
      <c r="BF4523" s="452"/>
      <c r="BG4523" s="453"/>
      <c r="BH4523" s="456"/>
      <c r="BI4523" s="457"/>
      <c r="BJ4523" s="448"/>
      <c r="BK4523" s="449"/>
      <c r="BL4523" s="409"/>
      <c r="BM4523" s="410"/>
      <c r="BN4523" s="411"/>
      <c r="BO4523" s="403"/>
      <c r="BP4523" s="405"/>
      <c r="BQ4523" s="53"/>
      <c r="BR4523" s="53"/>
      <c r="BS4523" s="779"/>
    </row>
    <row r="4524" spans="1:71" ht="21.75" hidden="1" customHeight="1" x14ac:dyDescent="0.3">
      <c r="A4524" s="779"/>
      <c r="B4524" s="414" t="str">
        <f>IF(ROSTER!B$48="","",ROSTER!B$48)</f>
        <v/>
      </c>
      <c r="C4524" s="416" t="str">
        <f>IF(ROSTER!C$48="","",ROSTER!C$48)</f>
        <v/>
      </c>
      <c r="D4524" s="417"/>
      <c r="E4524" s="418"/>
      <c r="F4524" s="420">
        <f t="shared" ref="F4524" si="2556">IF(E4524="y",1,IF(E4524="S",1,0))</f>
        <v>0</v>
      </c>
      <c r="G4524" s="422">
        <f t="shared" ref="G4524" si="2557">IF(E4524="S",1,0)</f>
        <v>0</v>
      </c>
      <c r="H4524" s="424"/>
      <c r="I4524" s="425"/>
      <c r="J4524" s="428"/>
      <c r="K4524" s="429"/>
      <c r="L4524" s="432"/>
      <c r="M4524" s="433"/>
      <c r="N4524" s="436">
        <f t="shared" ref="N4524" si="2558">L4524+J4524</f>
        <v>0</v>
      </c>
      <c r="O4524" s="437"/>
      <c r="P4524" s="428"/>
      <c r="Q4524" s="429"/>
      <c r="R4524" s="432"/>
      <c r="S4524" s="440"/>
      <c r="T4524" s="432"/>
      <c r="U4524" s="425"/>
      <c r="V4524" s="440"/>
      <c r="W4524" s="425"/>
      <c r="X4524" s="428"/>
      <c r="Y4524" s="425"/>
      <c r="Z4524" s="428"/>
      <c r="AA4524" s="425"/>
      <c r="AB4524" s="428"/>
      <c r="AC4524" s="429"/>
      <c r="AD4524" s="432"/>
      <c r="AE4524" s="433"/>
      <c r="AF4524" s="442"/>
      <c r="AG4524" s="443"/>
      <c r="AH4524" s="428"/>
      <c r="AI4524" s="429"/>
      <c r="AJ4524" s="432"/>
      <c r="AK4524" s="433"/>
      <c r="AL4524" s="446">
        <f t="shared" ref="AL4524" si="2559">IF(AH4524=0,0,(AJ4524/AH4524)*100)</f>
        <v>0</v>
      </c>
      <c r="AM4524" s="447"/>
      <c r="AN4524" s="428"/>
      <c r="AO4524" s="429"/>
      <c r="AP4524" s="432"/>
      <c r="AQ4524" s="433"/>
      <c r="AR4524" s="446">
        <f t="shared" ref="AR4524" si="2560">IF(AN4524=0,0,(AP4524/AN4524)*100)</f>
        <v>0</v>
      </c>
      <c r="AS4524" s="447"/>
      <c r="AT4524" s="450">
        <f t="shared" ref="AT4524" si="2561">AB4524+AH4524+AN4524</f>
        <v>0</v>
      </c>
      <c r="AU4524" s="451"/>
      <c r="AV4524" s="454">
        <f t="shared" ref="AV4524" si="2562">AD4524+AJ4524+AP4524</f>
        <v>0</v>
      </c>
      <c r="AW4524" s="455"/>
      <c r="AX4524" s="446">
        <f t="shared" ref="AX4524" si="2563">IF(AT4524=0,0,(AV4524/AT4524)*100)</f>
        <v>0</v>
      </c>
      <c r="AY4524" s="447"/>
      <c r="AZ4524" s="428"/>
      <c r="BA4524" s="429"/>
      <c r="BB4524" s="432"/>
      <c r="BC4524" s="433"/>
      <c r="BD4524" s="446">
        <f t="shared" ref="BD4524" si="2564">IF(AZ4524=0,0,(BB4524/AZ4524)*100)</f>
        <v>0</v>
      </c>
      <c r="BE4524" s="447"/>
      <c r="BF4524" s="450">
        <f t="shared" ref="BF4524" si="2565">AT4524+AZ4524</f>
        <v>0</v>
      </c>
      <c r="BG4524" s="451"/>
      <c r="BH4524" s="454">
        <f t="shared" ref="BH4524" si="2566">AV4524+BB4524</f>
        <v>0</v>
      </c>
      <c r="BI4524" s="455"/>
      <c r="BJ4524" s="446">
        <f t="shared" ref="BJ4524" si="2567">IF(BF4524=0,0,(BH4524/BF4524)*100)</f>
        <v>0</v>
      </c>
      <c r="BK4524" s="447"/>
      <c r="BL4524" s="406">
        <f t="shared" ref="BL4524" si="2568">(AD4524*2)+(AJ4524*2)+(AP4524*3)+BB4524</f>
        <v>0</v>
      </c>
      <c r="BM4524" s="407"/>
      <c r="BN4524" s="408"/>
      <c r="BO4524" s="402" t="e">
        <f>(BL4524*BR$74)+(N4524*BR$75)+(X4524*BR$76)+(R4524*BR$77)+(V4524*BR$78)+(Z4524*BR$79)</f>
        <v>#REF!</v>
      </c>
      <c r="BP4524" s="404" t="e">
        <f>((AZ4524-BB4524)*BR$81)+((AT4524-AV4524)*BR$80)+(H4524*BR$82)+(P4524*BR$83)</f>
        <v>#REF!</v>
      </c>
      <c r="BQ4524" s="53"/>
      <c r="BR4524" s="53"/>
      <c r="BS4524" s="779"/>
    </row>
    <row r="4525" spans="1:71" ht="22.5" hidden="1" customHeight="1" x14ac:dyDescent="0.3">
      <c r="A4525" s="779"/>
      <c r="B4525" s="415"/>
      <c r="C4525" s="412" t="str">
        <f>IF(ROSTER!D$48="","",ROSTER!D$48)</f>
        <v/>
      </c>
      <c r="D4525" s="413"/>
      <c r="E4525" s="419"/>
      <c r="F4525" s="421"/>
      <c r="G4525" s="423"/>
      <c r="H4525" s="426"/>
      <c r="I4525" s="427"/>
      <c r="J4525" s="430"/>
      <c r="K4525" s="431"/>
      <c r="L4525" s="434"/>
      <c r="M4525" s="435"/>
      <c r="N4525" s="438" t="s">
        <v>14</v>
      </c>
      <c r="O4525" s="439"/>
      <c r="P4525" s="430"/>
      <c r="Q4525" s="431"/>
      <c r="R4525" s="434"/>
      <c r="S4525" s="441"/>
      <c r="T4525" s="434"/>
      <c r="U4525" s="427"/>
      <c r="V4525" s="441"/>
      <c r="W4525" s="427"/>
      <c r="X4525" s="430"/>
      <c r="Y4525" s="427"/>
      <c r="Z4525" s="430"/>
      <c r="AA4525" s="427"/>
      <c r="AB4525" s="430"/>
      <c r="AC4525" s="431"/>
      <c r="AD4525" s="434"/>
      <c r="AE4525" s="435"/>
      <c r="AF4525" s="444"/>
      <c r="AG4525" s="445"/>
      <c r="AH4525" s="430"/>
      <c r="AI4525" s="431"/>
      <c r="AJ4525" s="434"/>
      <c r="AK4525" s="435"/>
      <c r="AL4525" s="448"/>
      <c r="AM4525" s="449"/>
      <c r="AN4525" s="430"/>
      <c r="AO4525" s="431"/>
      <c r="AP4525" s="434"/>
      <c r="AQ4525" s="435"/>
      <c r="AR4525" s="448"/>
      <c r="AS4525" s="449"/>
      <c r="AT4525" s="452"/>
      <c r="AU4525" s="453"/>
      <c r="AV4525" s="456"/>
      <c r="AW4525" s="457"/>
      <c r="AX4525" s="448"/>
      <c r="AY4525" s="449"/>
      <c r="AZ4525" s="430"/>
      <c r="BA4525" s="431"/>
      <c r="BB4525" s="434"/>
      <c r="BC4525" s="435"/>
      <c r="BD4525" s="448"/>
      <c r="BE4525" s="449"/>
      <c r="BF4525" s="452"/>
      <c r="BG4525" s="453"/>
      <c r="BH4525" s="456"/>
      <c r="BI4525" s="457"/>
      <c r="BJ4525" s="448"/>
      <c r="BK4525" s="449"/>
      <c r="BL4525" s="409"/>
      <c r="BM4525" s="410"/>
      <c r="BN4525" s="411"/>
      <c r="BO4525" s="403"/>
      <c r="BP4525" s="405"/>
      <c r="BQ4525" s="53"/>
      <c r="BR4525" s="53"/>
      <c r="BS4525" s="779"/>
    </row>
    <row r="4526" spans="1:71" ht="21.75" hidden="1" customHeight="1" x14ac:dyDescent="0.3">
      <c r="A4526" s="779"/>
      <c r="B4526" s="414" t="str">
        <f>IF(ROSTER!B$50="","",ROSTER!B$50)</f>
        <v/>
      </c>
      <c r="C4526" s="416" t="str">
        <f>IF(ROSTER!C$50="","",ROSTER!C$50)</f>
        <v/>
      </c>
      <c r="D4526" s="417"/>
      <c r="E4526" s="418"/>
      <c r="F4526" s="420">
        <f t="shared" ref="F4526" si="2569">IF(E4526="y",1,IF(E4526="S",1,0))</f>
        <v>0</v>
      </c>
      <c r="G4526" s="422">
        <f t="shared" ref="G4526" si="2570">IF(E4526="S",1,0)</f>
        <v>0</v>
      </c>
      <c r="H4526" s="424"/>
      <c r="I4526" s="425"/>
      <c r="J4526" s="428"/>
      <c r="K4526" s="429"/>
      <c r="L4526" s="432"/>
      <c r="M4526" s="433"/>
      <c r="N4526" s="436">
        <f t="shared" ref="N4526" si="2571">L4526+J4526</f>
        <v>0</v>
      </c>
      <c r="O4526" s="437"/>
      <c r="P4526" s="428"/>
      <c r="Q4526" s="429"/>
      <c r="R4526" s="432"/>
      <c r="S4526" s="440"/>
      <c r="T4526" s="432"/>
      <c r="U4526" s="425"/>
      <c r="V4526" s="440"/>
      <c r="W4526" s="425"/>
      <c r="X4526" s="428"/>
      <c r="Y4526" s="425"/>
      <c r="Z4526" s="428"/>
      <c r="AA4526" s="425"/>
      <c r="AB4526" s="428"/>
      <c r="AC4526" s="429"/>
      <c r="AD4526" s="432"/>
      <c r="AE4526" s="433"/>
      <c r="AF4526" s="442"/>
      <c r="AG4526" s="443"/>
      <c r="AH4526" s="428"/>
      <c r="AI4526" s="429"/>
      <c r="AJ4526" s="432"/>
      <c r="AK4526" s="433"/>
      <c r="AL4526" s="446">
        <f t="shared" ref="AL4526" si="2572">IF(AH4526=0,0,(AJ4526/AH4526)*100)</f>
        <v>0</v>
      </c>
      <c r="AM4526" s="447"/>
      <c r="AN4526" s="428"/>
      <c r="AO4526" s="429"/>
      <c r="AP4526" s="432"/>
      <c r="AQ4526" s="433"/>
      <c r="AR4526" s="446">
        <f t="shared" ref="AR4526" si="2573">IF(AN4526=0,0,(AP4526/AN4526)*100)</f>
        <v>0</v>
      </c>
      <c r="AS4526" s="447"/>
      <c r="AT4526" s="450">
        <f t="shared" ref="AT4526" si="2574">AB4526+AH4526+AN4526</f>
        <v>0</v>
      </c>
      <c r="AU4526" s="451"/>
      <c r="AV4526" s="454">
        <f t="shared" ref="AV4526" si="2575">AD4526+AJ4526+AP4526</f>
        <v>0</v>
      </c>
      <c r="AW4526" s="455"/>
      <c r="AX4526" s="446">
        <f t="shared" ref="AX4526" si="2576">IF(AT4526=0,0,(AV4526/AT4526)*100)</f>
        <v>0</v>
      </c>
      <c r="AY4526" s="447"/>
      <c r="AZ4526" s="428"/>
      <c r="BA4526" s="429"/>
      <c r="BB4526" s="432"/>
      <c r="BC4526" s="433"/>
      <c r="BD4526" s="446">
        <f t="shared" ref="BD4526" si="2577">IF(AZ4526=0,0,(BB4526/AZ4526)*100)</f>
        <v>0</v>
      </c>
      <c r="BE4526" s="447"/>
      <c r="BF4526" s="450">
        <f t="shared" ref="BF4526" si="2578">AT4526+AZ4526</f>
        <v>0</v>
      </c>
      <c r="BG4526" s="451"/>
      <c r="BH4526" s="454">
        <f t="shared" ref="BH4526" si="2579">AV4526+BB4526</f>
        <v>0</v>
      </c>
      <c r="BI4526" s="455"/>
      <c r="BJ4526" s="446">
        <f t="shared" ref="BJ4526" si="2580">IF(BF4526=0,0,(BH4526/BF4526)*100)</f>
        <v>0</v>
      </c>
      <c r="BK4526" s="447"/>
      <c r="BL4526" s="406">
        <f t="shared" ref="BL4526" si="2581">(AD4526*2)+(AJ4526*2)+(AP4526*3)+BB4526</f>
        <v>0</v>
      </c>
      <c r="BM4526" s="407"/>
      <c r="BN4526" s="408"/>
      <c r="BO4526" s="402" t="e">
        <f>(BL4526*BR$74)+(N4526*BR$75)+(X4526*BR$76)+(R4526*BR$77)+(V4526*BR$78)+(Z4526*BR$79)</f>
        <v>#REF!</v>
      </c>
      <c r="BP4526" s="404" t="e">
        <f>((AZ4526-BB4526)*BR$81)+((AT4526-AV4526)*BR$80)+(H4526*BR$82)+(P4526*BR$83)</f>
        <v>#REF!</v>
      </c>
      <c r="BQ4526" s="53"/>
      <c r="BR4526" s="53"/>
      <c r="BS4526" s="779"/>
    </row>
    <row r="4527" spans="1:71" ht="22.5" hidden="1" customHeight="1" thickBot="1" x14ac:dyDescent="0.3">
      <c r="A4527" s="779"/>
      <c r="B4527" s="415"/>
      <c r="C4527" s="412" t="str">
        <f>IF(ROSTER!D$50="","",ROSTER!D$50)</f>
        <v/>
      </c>
      <c r="D4527" s="413"/>
      <c r="E4527" s="419"/>
      <c r="F4527" s="421"/>
      <c r="G4527" s="423"/>
      <c r="H4527" s="426"/>
      <c r="I4527" s="427"/>
      <c r="J4527" s="430"/>
      <c r="K4527" s="431"/>
      <c r="L4527" s="434"/>
      <c r="M4527" s="435"/>
      <c r="N4527" s="438" t="s">
        <v>14</v>
      </c>
      <c r="O4527" s="439"/>
      <c r="P4527" s="430"/>
      <c r="Q4527" s="431"/>
      <c r="R4527" s="434"/>
      <c r="S4527" s="441"/>
      <c r="T4527" s="434"/>
      <c r="U4527" s="427"/>
      <c r="V4527" s="441"/>
      <c r="W4527" s="427"/>
      <c r="X4527" s="430"/>
      <c r="Y4527" s="427"/>
      <c r="Z4527" s="430"/>
      <c r="AA4527" s="427"/>
      <c r="AB4527" s="430"/>
      <c r="AC4527" s="431"/>
      <c r="AD4527" s="434"/>
      <c r="AE4527" s="435"/>
      <c r="AF4527" s="444"/>
      <c r="AG4527" s="445"/>
      <c r="AH4527" s="430"/>
      <c r="AI4527" s="431"/>
      <c r="AJ4527" s="434"/>
      <c r="AK4527" s="435"/>
      <c r="AL4527" s="448"/>
      <c r="AM4527" s="449"/>
      <c r="AN4527" s="430"/>
      <c r="AO4527" s="431"/>
      <c r="AP4527" s="434"/>
      <c r="AQ4527" s="435"/>
      <c r="AR4527" s="448"/>
      <c r="AS4527" s="449"/>
      <c r="AT4527" s="452"/>
      <c r="AU4527" s="453"/>
      <c r="AV4527" s="456"/>
      <c r="AW4527" s="457"/>
      <c r="AX4527" s="448"/>
      <c r="AY4527" s="449"/>
      <c r="AZ4527" s="430"/>
      <c r="BA4527" s="431"/>
      <c r="BB4527" s="434"/>
      <c r="BC4527" s="435"/>
      <c r="BD4527" s="448"/>
      <c r="BE4527" s="449"/>
      <c r="BF4527" s="452"/>
      <c r="BG4527" s="453"/>
      <c r="BH4527" s="456"/>
      <c r="BI4527" s="457"/>
      <c r="BJ4527" s="448"/>
      <c r="BK4527" s="449"/>
      <c r="BL4527" s="409"/>
      <c r="BM4527" s="410"/>
      <c r="BN4527" s="411"/>
      <c r="BO4527" s="403"/>
      <c r="BP4527" s="405"/>
      <c r="BQ4527" s="53"/>
      <c r="BR4527" s="53"/>
      <c r="BS4527" s="779"/>
    </row>
    <row r="4528" spans="1:71" s="224" customFormat="1" ht="33.6" customHeight="1" x14ac:dyDescent="0.5">
      <c r="A4528" s="789"/>
      <c r="B4528" s="376"/>
      <c r="C4528" s="377"/>
      <c r="D4528" s="377" t="s">
        <v>10</v>
      </c>
      <c r="E4528" s="380"/>
      <c r="F4528" s="223"/>
      <c r="G4528" s="223"/>
      <c r="H4528" s="382">
        <f>SUM(H4484:I4527)</f>
        <v>0</v>
      </c>
      <c r="I4528" s="383"/>
      <c r="J4528" s="382">
        <f>SUM(J4484:K4527)</f>
        <v>0</v>
      </c>
      <c r="K4528" s="383"/>
      <c r="L4528" s="386">
        <f>SUM(L4484:M4527)</f>
        <v>0</v>
      </c>
      <c r="M4528" s="387"/>
      <c r="N4528" s="358">
        <f>L4528+J4528</f>
        <v>0</v>
      </c>
      <c r="O4528" s="359"/>
      <c r="P4528" s="386">
        <f>SUM(P4484:Q4527)</f>
        <v>0</v>
      </c>
      <c r="Q4528" s="383"/>
      <c r="R4528" s="386">
        <f t="shared" ref="R4528" si="2582">SUM(R4484:S4527)</f>
        <v>0</v>
      </c>
      <c r="S4528" s="387"/>
      <c r="T4528" s="386">
        <f t="shared" ref="T4528" si="2583">SUM(T4484:U4527)</f>
        <v>0</v>
      </c>
      <c r="U4528" s="359"/>
      <c r="V4528" s="387">
        <f t="shared" ref="V4528" si="2584">SUM(V4484:W4527)</f>
        <v>0</v>
      </c>
      <c r="W4528" s="387"/>
      <c r="X4528" s="382">
        <f t="shared" ref="X4528" si="2585">SUM(X4484:Y4527)</f>
        <v>0</v>
      </c>
      <c r="Y4528" s="359"/>
      <c r="Z4528" s="382">
        <f t="shared" ref="Z4528" si="2586">SUM(Z4484:AA4527)</f>
        <v>0</v>
      </c>
      <c r="AA4528" s="359"/>
      <c r="AB4528" s="387">
        <f t="shared" ref="AB4528" si="2587">SUM(AB4484:AC4527)</f>
        <v>0</v>
      </c>
      <c r="AC4528" s="383"/>
      <c r="AD4528" s="386">
        <f t="shared" ref="AD4528" si="2588">SUM(AD4484:AE4527)</f>
        <v>0</v>
      </c>
      <c r="AE4528" s="387"/>
      <c r="AF4528" s="358">
        <f t="shared" ref="AF4528" si="2589">SUM(AF4484:AG4527)</f>
        <v>0</v>
      </c>
      <c r="AG4528" s="359"/>
      <c r="AH4528" s="386">
        <f t="shared" ref="AH4528" si="2590">SUM(AH4484:AI4527)</f>
        <v>0</v>
      </c>
      <c r="AI4528" s="383"/>
      <c r="AJ4528" s="386">
        <f t="shared" ref="AJ4528" si="2591">SUM(AJ4484:AK4527)</f>
        <v>0</v>
      </c>
      <c r="AK4528" s="387"/>
      <c r="AL4528" s="358">
        <f>IF(AH4528=0,0,(AJ4528/AH4528)*100)</f>
        <v>0</v>
      </c>
      <c r="AM4528" s="359"/>
      <c r="AN4528" s="386">
        <f>SUM(AN4484:AO4527)</f>
        <v>0</v>
      </c>
      <c r="AO4528" s="383"/>
      <c r="AP4528" s="386">
        <f>SUM(AP4484:AQ4527)</f>
        <v>0</v>
      </c>
      <c r="AQ4528" s="387"/>
      <c r="AR4528" s="358">
        <f>IF(AN4528=0,0,(AP4528/AN4528)*100)</f>
        <v>0</v>
      </c>
      <c r="AS4528" s="359"/>
      <c r="AT4528" s="382">
        <f>AB4528+AH4528+AN4528</f>
        <v>0</v>
      </c>
      <c r="AU4528" s="383"/>
      <c r="AV4528" s="386">
        <f>AD4528+AJ4528+AP4528</f>
        <v>0</v>
      </c>
      <c r="AW4528" s="392"/>
      <c r="AX4528" s="358">
        <f>IF(AT4528=0,0,(AV4528/AT4528)*100)</f>
        <v>0</v>
      </c>
      <c r="AY4528" s="359"/>
      <c r="AZ4528" s="386">
        <f>SUM(AZ4484:BA4527)</f>
        <v>0</v>
      </c>
      <c r="BA4528" s="383"/>
      <c r="BB4528" s="386">
        <f>SUM(BB4484:BC4527)</f>
        <v>0</v>
      </c>
      <c r="BC4528" s="387"/>
      <c r="BD4528" s="358">
        <f>IF(AZ4528=0,0,(BB4528/AZ4528)*100)</f>
        <v>0</v>
      </c>
      <c r="BE4528" s="359"/>
      <c r="BF4528" s="382">
        <f>AT4528+AZ4528</f>
        <v>0</v>
      </c>
      <c r="BG4528" s="383"/>
      <c r="BH4528" s="386">
        <f>AV4528+BB4528</f>
        <v>0</v>
      </c>
      <c r="BI4528" s="392"/>
      <c r="BJ4528" s="358">
        <f>IF(BF4528=0,0,(BH4528/BF4528)*100)</f>
        <v>0</v>
      </c>
      <c r="BK4528" s="394"/>
      <c r="BL4528" s="396">
        <f>SUM(BL4484:BN4527)</f>
        <v>0</v>
      </c>
      <c r="BM4528" s="397"/>
      <c r="BN4528" s="398"/>
      <c r="BO4528" s="402" t="e">
        <f>(BL4528*BR$74)+(N4528*BR$75)+(X4528*BR$76)+(R4528*BR$77)+(V4528*BR$78)+(Z4528*BR$79)</f>
        <v>#REF!</v>
      </c>
      <c r="BP4528" s="404" t="e">
        <f>((AZ4528-BB4528)*BR$81)+((AT4528-AV4528)*BR$80)+(H4528*BR$82)+(P4528*BR$83)</f>
        <v>#REF!</v>
      </c>
      <c r="BQ4528" s="222"/>
      <c r="BR4528" s="222"/>
      <c r="BS4528" s="789"/>
    </row>
    <row r="4529" spans="1:71" s="224" customFormat="1" ht="33.950000000000003" customHeight="1" thickBot="1" x14ac:dyDescent="0.55000000000000004">
      <c r="A4529" s="789"/>
      <c r="B4529" s="378"/>
      <c r="C4529" s="379"/>
      <c r="D4529" s="379"/>
      <c r="E4529" s="381"/>
      <c r="F4529" s="225"/>
      <c r="G4529" s="225"/>
      <c r="H4529" s="384"/>
      <c r="I4529" s="385"/>
      <c r="J4529" s="384"/>
      <c r="K4529" s="385"/>
      <c r="L4529" s="388"/>
      <c r="M4529" s="389"/>
      <c r="N4529" s="390" t="s">
        <v>14</v>
      </c>
      <c r="O4529" s="391"/>
      <c r="P4529" s="388"/>
      <c r="Q4529" s="385"/>
      <c r="R4529" s="388"/>
      <c r="S4529" s="389"/>
      <c r="T4529" s="388"/>
      <c r="U4529" s="391"/>
      <c r="V4529" s="389"/>
      <c r="W4529" s="389"/>
      <c r="X4529" s="384"/>
      <c r="Y4529" s="391"/>
      <c r="Z4529" s="384"/>
      <c r="AA4529" s="391"/>
      <c r="AB4529" s="389"/>
      <c r="AC4529" s="385"/>
      <c r="AD4529" s="388"/>
      <c r="AE4529" s="389"/>
      <c r="AF4529" s="390"/>
      <c r="AG4529" s="391"/>
      <c r="AH4529" s="388"/>
      <c r="AI4529" s="385"/>
      <c r="AJ4529" s="388"/>
      <c r="AK4529" s="389"/>
      <c r="AL4529" s="390"/>
      <c r="AM4529" s="391"/>
      <c r="AN4529" s="388"/>
      <c r="AO4529" s="385"/>
      <c r="AP4529" s="388"/>
      <c r="AQ4529" s="389"/>
      <c r="AR4529" s="390"/>
      <c r="AS4529" s="391"/>
      <c r="AT4529" s="384"/>
      <c r="AU4529" s="385"/>
      <c r="AV4529" s="388"/>
      <c r="AW4529" s="393"/>
      <c r="AX4529" s="390"/>
      <c r="AY4529" s="391"/>
      <c r="AZ4529" s="388"/>
      <c r="BA4529" s="385"/>
      <c r="BB4529" s="388"/>
      <c r="BC4529" s="389"/>
      <c r="BD4529" s="390"/>
      <c r="BE4529" s="391"/>
      <c r="BF4529" s="384"/>
      <c r="BG4529" s="385"/>
      <c r="BH4529" s="388"/>
      <c r="BI4529" s="393"/>
      <c r="BJ4529" s="390"/>
      <c r="BK4529" s="395"/>
      <c r="BL4529" s="399"/>
      <c r="BM4529" s="400"/>
      <c r="BN4529" s="401"/>
      <c r="BO4529" s="403"/>
      <c r="BP4529" s="405"/>
      <c r="BQ4529" s="222"/>
      <c r="BR4529" s="222"/>
      <c r="BS4529" s="789"/>
    </row>
    <row r="4530" spans="1:71" s="230" customFormat="1" ht="48.2" customHeight="1" thickBot="1" x14ac:dyDescent="0.55000000000000004">
      <c r="A4530" s="790"/>
      <c r="B4530" s="342"/>
      <c r="C4530" s="343"/>
      <c r="D4530" s="343" t="s">
        <v>13</v>
      </c>
      <c r="E4530" s="344"/>
      <c r="F4530" s="227"/>
      <c r="G4530" s="223"/>
      <c r="H4530" s="345"/>
      <c r="I4530" s="346"/>
      <c r="J4530" s="347"/>
      <c r="K4530" s="348"/>
      <c r="L4530" s="349"/>
      <c r="M4530" s="350"/>
      <c r="N4530" s="351">
        <f>J4530+L4530</f>
        <v>0</v>
      </c>
      <c r="O4530" s="352"/>
      <c r="P4530" s="347"/>
      <c r="Q4530" s="348"/>
      <c r="R4530" s="349"/>
      <c r="S4530" s="348"/>
      <c r="T4530" s="353"/>
      <c r="U4530" s="354"/>
      <c r="V4530" s="347"/>
      <c r="W4530" s="355"/>
      <c r="X4530" s="345"/>
      <c r="Y4530" s="346"/>
      <c r="Z4530" s="347"/>
      <c r="AA4530" s="355"/>
      <c r="AB4530" s="347"/>
      <c r="AC4530" s="348"/>
      <c r="AD4530" s="349"/>
      <c r="AE4530" s="350"/>
      <c r="AF4530" s="356">
        <f>IF(AB4530=0,0,(AD4530/AB4530)*100)</f>
        <v>0</v>
      </c>
      <c r="AG4530" s="357"/>
      <c r="AH4530" s="347"/>
      <c r="AI4530" s="348"/>
      <c r="AJ4530" s="349"/>
      <c r="AK4530" s="350"/>
      <c r="AL4530" s="358">
        <f>IF(AH4530=0,0,(AJ4530/AH4530)*100)</f>
        <v>0</v>
      </c>
      <c r="AM4530" s="359"/>
      <c r="AN4530" s="347"/>
      <c r="AO4530" s="348"/>
      <c r="AP4530" s="349"/>
      <c r="AQ4530" s="350"/>
      <c r="AR4530" s="358">
        <f>IF(AN4530=0,0,(AP4530/AN4530)*100)</f>
        <v>0</v>
      </c>
      <c r="AS4530" s="359"/>
      <c r="AT4530" s="360">
        <f>AB4530+AH4530+AN4530</f>
        <v>0</v>
      </c>
      <c r="AU4530" s="361"/>
      <c r="AV4530" s="362">
        <f>AD4530+AJ4530+AP4530</f>
        <v>0</v>
      </c>
      <c r="AW4530" s="363"/>
      <c r="AX4530" s="358">
        <f>IF(AT4530=0,0,(AV4530/AT4530)*100)</f>
        <v>0</v>
      </c>
      <c r="AY4530" s="359"/>
      <c r="AZ4530" s="347"/>
      <c r="BA4530" s="348"/>
      <c r="BB4530" s="349"/>
      <c r="BC4530" s="350"/>
      <c r="BD4530" s="358">
        <f>IF(AZ4530=0,0,(BB4530/AZ4530)*100)</f>
        <v>0</v>
      </c>
      <c r="BE4530" s="359"/>
      <c r="BF4530" s="360">
        <f>AT4530+AZ4530</f>
        <v>0</v>
      </c>
      <c r="BG4530" s="361"/>
      <c r="BH4530" s="362">
        <f>AV4530+BB4530</f>
        <v>0</v>
      </c>
      <c r="BI4530" s="363"/>
      <c r="BJ4530" s="358">
        <f>IF(BF4530=0,0,(BH4530/BF4530)*100)</f>
        <v>0</v>
      </c>
      <c r="BK4530" s="359"/>
      <c r="BL4530" s="364"/>
      <c r="BM4530" s="365"/>
      <c r="BN4530" s="366"/>
      <c r="BO4530" s="228"/>
      <c r="BP4530" s="229"/>
      <c r="BQ4530" s="226"/>
      <c r="BR4530" s="226"/>
      <c r="BS4530" s="790"/>
    </row>
    <row r="4531" spans="1:71" s="230" customFormat="1" ht="48.95" customHeight="1" thickBot="1" x14ac:dyDescent="0.55000000000000004">
      <c r="A4531" s="790"/>
      <c r="B4531" s="231"/>
      <c r="C4531" s="268"/>
      <c r="D4531" s="367" t="s">
        <v>41</v>
      </c>
      <c r="E4531" s="368"/>
      <c r="F4531" s="233"/>
      <c r="G4531" s="233"/>
      <c r="H4531" s="268"/>
      <c r="I4531" s="268"/>
      <c r="J4531" s="369">
        <f>IF((J4528+L4530)=0,0,J4528/(J4528+L4530)*100)</f>
        <v>0</v>
      </c>
      <c r="K4531" s="370"/>
      <c r="L4531" s="369">
        <f>IF((L4528+J4530)=0,0,L4528/(L4528+J4530)*100)</f>
        <v>0</v>
      </c>
      <c r="M4531" s="370"/>
      <c r="N4531" s="369">
        <f>IF((N4528+N4530)=0,0,N4528/(N4528+N4530)*100)</f>
        <v>0</v>
      </c>
      <c r="O4531" s="371"/>
      <c r="P4531" s="372"/>
      <c r="Q4531" s="373"/>
      <c r="R4531" s="373"/>
      <c r="S4531" s="373"/>
      <c r="T4531" s="374"/>
      <c r="U4531" s="374"/>
      <c r="V4531" s="373"/>
      <c r="W4531" s="373"/>
      <c r="X4531" s="373"/>
      <c r="Y4531" s="373"/>
      <c r="Z4531" s="373"/>
      <c r="AA4531" s="373"/>
      <c r="AB4531" s="373"/>
      <c r="AC4531" s="373"/>
      <c r="AD4531" s="373"/>
      <c r="AE4531" s="373"/>
      <c r="AF4531" s="373"/>
      <c r="AG4531" s="373"/>
      <c r="AH4531" s="373"/>
      <c r="AI4531" s="373"/>
      <c r="AJ4531" s="373"/>
      <c r="AK4531" s="373"/>
      <c r="AL4531" s="373"/>
      <c r="AM4531" s="373"/>
      <c r="AN4531" s="373"/>
      <c r="AO4531" s="373"/>
      <c r="AP4531" s="373"/>
      <c r="AQ4531" s="373"/>
      <c r="AR4531" s="373"/>
      <c r="AS4531" s="373"/>
      <c r="AT4531" s="373"/>
      <c r="AU4531" s="373"/>
      <c r="AV4531" s="373"/>
      <c r="AW4531" s="373"/>
      <c r="AX4531" s="373"/>
      <c r="AY4531" s="373"/>
      <c r="AZ4531" s="373"/>
      <c r="BA4531" s="373"/>
      <c r="BB4531" s="373"/>
      <c r="BC4531" s="373"/>
      <c r="BD4531" s="373"/>
      <c r="BE4531" s="373"/>
      <c r="BF4531" s="373"/>
      <c r="BG4531" s="373"/>
      <c r="BH4531" s="373"/>
      <c r="BI4531" s="373"/>
      <c r="BJ4531" s="373"/>
      <c r="BK4531" s="373"/>
      <c r="BL4531" s="373"/>
      <c r="BM4531" s="373"/>
      <c r="BN4531" s="375"/>
      <c r="BO4531" s="234"/>
      <c r="BP4531" s="234"/>
      <c r="BQ4531" s="226"/>
      <c r="BR4531" s="226"/>
      <c r="BS4531" s="790"/>
    </row>
    <row r="4532" spans="1:71" ht="15.75" customHeight="1" thickTop="1" thickBot="1" x14ac:dyDescent="0.45">
      <c r="A4532" s="779"/>
      <c r="B4532" s="160"/>
      <c r="C4532" s="161"/>
      <c r="D4532" s="161"/>
      <c r="E4532" s="161"/>
      <c r="F4532" s="69"/>
      <c r="G4532" s="69"/>
      <c r="H4532" s="161"/>
      <c r="I4532" s="161"/>
      <c r="J4532" s="161"/>
      <c r="K4532" s="161"/>
      <c r="L4532" s="161"/>
      <c r="M4532" s="161"/>
      <c r="N4532" s="161"/>
      <c r="O4532" s="161"/>
      <c r="P4532" s="161"/>
      <c r="Q4532" s="161"/>
      <c r="R4532" s="161"/>
      <c r="S4532" s="161"/>
      <c r="T4532" s="161"/>
      <c r="U4532" s="161"/>
      <c r="V4532" s="161"/>
      <c r="W4532" s="161"/>
      <c r="X4532" s="161"/>
      <c r="Y4532" s="161"/>
      <c r="Z4532" s="161"/>
      <c r="AA4532" s="161"/>
      <c r="AB4532" s="161"/>
      <c r="AC4532" s="161"/>
      <c r="AD4532" s="161"/>
      <c r="AE4532" s="161"/>
      <c r="AF4532" s="166"/>
      <c r="AG4532" s="166"/>
      <c r="AH4532" s="161"/>
      <c r="AI4532" s="161"/>
      <c r="AJ4532" s="161"/>
      <c r="AK4532" s="161"/>
      <c r="AL4532" s="161"/>
      <c r="AM4532" s="161"/>
      <c r="AN4532" s="161"/>
      <c r="AO4532" s="161"/>
      <c r="AP4532" s="161"/>
      <c r="AQ4532" s="161"/>
      <c r="AR4532" s="161"/>
      <c r="AS4532" s="161"/>
      <c r="AT4532" s="161"/>
      <c r="AU4532" s="161"/>
      <c r="AV4532" s="161"/>
      <c r="AW4532" s="161"/>
      <c r="AX4532" s="161"/>
      <c r="AY4532" s="161"/>
      <c r="AZ4532" s="161"/>
      <c r="BA4532" s="161"/>
      <c r="BB4532" s="161"/>
      <c r="BC4532" s="161"/>
      <c r="BD4532" s="161"/>
      <c r="BE4532" s="161"/>
      <c r="BF4532" s="161"/>
      <c r="BG4532" s="161"/>
      <c r="BH4532" s="161"/>
      <c r="BI4532" s="161"/>
      <c r="BJ4532" s="161"/>
      <c r="BK4532" s="161"/>
      <c r="BL4532" s="161"/>
      <c r="BM4532" s="161"/>
      <c r="BN4532" s="167"/>
      <c r="BO4532" s="70"/>
      <c r="BP4532" s="70"/>
      <c r="BQ4532" s="53"/>
      <c r="BR4532" s="53"/>
      <c r="BS4532" s="779"/>
    </row>
    <row r="4533" spans="1:71" s="68" customFormat="1" ht="80.25" customHeight="1" thickTop="1" thickBot="1" x14ac:dyDescent="0.5">
      <c r="A4533" s="791"/>
      <c r="B4533" s="325" t="s">
        <v>55</v>
      </c>
      <c r="C4533" s="326"/>
      <c r="D4533" s="327" t="s">
        <v>47</v>
      </c>
      <c r="E4533" s="327"/>
      <c r="F4533" s="71"/>
      <c r="G4533" s="71"/>
      <c r="H4533" s="328"/>
      <c r="I4533" s="329"/>
      <c r="J4533" s="330"/>
      <c r="K4533" s="235"/>
      <c r="L4533" s="328"/>
      <c r="M4533" s="329"/>
      <c r="N4533" s="330"/>
      <c r="O4533" s="331" t="s">
        <v>42</v>
      </c>
      <c r="P4533" s="332"/>
      <c r="Q4533" s="332"/>
      <c r="R4533" s="332"/>
      <c r="S4533" s="328"/>
      <c r="T4533" s="329"/>
      <c r="U4533" s="330"/>
      <c r="V4533" s="235"/>
      <c r="W4533" s="328"/>
      <c r="X4533" s="329"/>
      <c r="Y4533" s="330"/>
      <c r="Z4533" s="331" t="s">
        <v>110</v>
      </c>
      <c r="AA4533" s="332"/>
      <c r="AB4533" s="332"/>
      <c r="AC4533" s="332"/>
      <c r="AD4533" s="332"/>
      <c r="AE4533" s="332"/>
      <c r="AF4533" s="332"/>
      <c r="AG4533" s="332"/>
      <c r="AH4533" s="332"/>
      <c r="AI4533" s="333"/>
      <c r="AJ4533" s="328"/>
      <c r="AK4533" s="329"/>
      <c r="AL4533" s="330"/>
      <c r="AM4533" s="235"/>
      <c r="AN4533" s="328"/>
      <c r="AO4533" s="329"/>
      <c r="AP4533" s="330"/>
      <c r="AQ4533" s="331" t="s">
        <v>46</v>
      </c>
      <c r="AR4533" s="332"/>
      <c r="AS4533" s="332"/>
      <c r="AT4533" s="333"/>
      <c r="AU4533" s="328"/>
      <c r="AV4533" s="329"/>
      <c r="AW4533" s="330"/>
      <c r="AX4533" s="235"/>
      <c r="AY4533" s="328"/>
      <c r="AZ4533" s="329"/>
      <c r="BA4533" s="330"/>
      <c r="BB4533" s="334" t="s">
        <v>112</v>
      </c>
      <c r="BC4533" s="335"/>
      <c r="BD4533" s="335"/>
      <c r="BE4533" s="336"/>
      <c r="BF4533" s="337">
        <f>BL4528</f>
        <v>0</v>
      </c>
      <c r="BG4533" s="338"/>
      <c r="BH4533" s="339"/>
      <c r="BI4533" s="235"/>
      <c r="BJ4533" s="337">
        <f>BL4530</f>
        <v>0</v>
      </c>
      <c r="BK4533" s="338"/>
      <c r="BL4533" s="339"/>
      <c r="BM4533" s="173"/>
      <c r="BN4533" s="174"/>
      <c r="BO4533" s="72"/>
      <c r="BP4533" s="72"/>
      <c r="BQ4533" s="67"/>
      <c r="BR4533" s="67"/>
      <c r="BS4533" s="791"/>
    </row>
    <row r="4534" spans="1:71" ht="15.6" customHeight="1" thickTop="1" thickBot="1" x14ac:dyDescent="0.55000000000000004">
      <c r="A4534" s="779"/>
      <c r="B4534" s="162"/>
      <c r="C4534" s="156"/>
      <c r="D4534" s="163"/>
      <c r="E4534" s="163"/>
      <c r="F4534" s="73"/>
      <c r="G4534" s="73"/>
      <c r="H4534" s="170"/>
      <c r="I4534" s="170"/>
      <c r="J4534" s="170"/>
      <c r="K4534" s="170"/>
      <c r="L4534" s="170"/>
      <c r="M4534" s="170"/>
      <c r="N4534" s="170"/>
      <c r="O4534" s="168"/>
      <c r="P4534" s="168"/>
      <c r="Q4534" s="168"/>
      <c r="R4534" s="168"/>
      <c r="S4534" s="170"/>
      <c r="T4534" s="170"/>
      <c r="U4534" s="170"/>
      <c r="V4534" s="169"/>
      <c r="W4534" s="170"/>
      <c r="X4534" s="170"/>
      <c r="Y4534" s="170"/>
      <c r="Z4534" s="168"/>
      <c r="AA4534" s="168"/>
      <c r="AB4534" s="168"/>
      <c r="AC4534" s="168"/>
      <c r="AD4534" s="170"/>
      <c r="AE4534" s="170"/>
      <c r="AF4534" s="170"/>
      <c r="AG4534" s="170"/>
      <c r="AH4534" s="169"/>
      <c r="AI4534" s="169"/>
      <c r="AJ4534" s="170"/>
      <c r="AK4534" s="168"/>
      <c r="AL4534" s="168"/>
      <c r="AM4534" s="168"/>
      <c r="AN4534" s="168"/>
      <c r="AO4534" s="170"/>
      <c r="AP4534" s="170"/>
      <c r="AQ4534" s="168"/>
      <c r="AR4534" s="168"/>
      <c r="AS4534" s="168"/>
      <c r="AT4534" s="168"/>
      <c r="AU4534" s="170"/>
      <c r="AV4534" s="170"/>
      <c r="AW4534" s="170"/>
      <c r="AX4534" s="170"/>
      <c r="AY4534" s="170"/>
      <c r="AZ4534" s="172"/>
      <c r="BA4534" s="172"/>
      <c r="BB4534" s="168"/>
      <c r="BC4534" s="176"/>
      <c r="BD4534" s="177"/>
      <c r="BE4534" s="177"/>
      <c r="BF4534" s="178"/>
      <c r="BG4534" s="178"/>
      <c r="BH4534" s="172"/>
      <c r="BI4534" s="170"/>
      <c r="BJ4534" s="179"/>
      <c r="BK4534" s="179"/>
      <c r="BL4534" s="172"/>
      <c r="BM4534" s="175"/>
      <c r="BN4534" s="180"/>
      <c r="BO4534" s="74"/>
      <c r="BP4534" s="74"/>
      <c r="BQ4534" s="53"/>
      <c r="BR4534" s="53"/>
      <c r="BS4534" s="779"/>
    </row>
    <row r="4535" spans="1:71" s="68" customFormat="1" ht="80.25" customHeight="1" thickTop="1" thickBot="1" x14ac:dyDescent="0.5">
      <c r="A4535" s="791"/>
      <c r="B4535" s="334" t="s">
        <v>40</v>
      </c>
      <c r="C4535" s="335"/>
      <c r="D4535" s="327" t="s">
        <v>48</v>
      </c>
      <c r="E4535" s="327"/>
      <c r="F4535" s="71"/>
      <c r="G4535" s="71"/>
      <c r="H4535" s="337">
        <f>H4533</f>
        <v>0</v>
      </c>
      <c r="I4535" s="338"/>
      <c r="J4535" s="339"/>
      <c r="K4535" s="235"/>
      <c r="L4535" s="337">
        <f>L4533</f>
        <v>0</v>
      </c>
      <c r="M4535" s="338"/>
      <c r="N4535" s="339"/>
      <c r="O4535" s="331" t="s">
        <v>44</v>
      </c>
      <c r="P4535" s="332"/>
      <c r="Q4535" s="332"/>
      <c r="R4535" s="332"/>
      <c r="S4535" s="337">
        <f>S4533-H4533</f>
        <v>0</v>
      </c>
      <c r="T4535" s="338"/>
      <c r="U4535" s="339"/>
      <c r="V4535" s="235"/>
      <c r="W4535" s="337">
        <f>W4533-L4533</f>
        <v>0</v>
      </c>
      <c r="X4535" s="338"/>
      <c r="Y4535" s="339"/>
      <c r="Z4535" s="331" t="s">
        <v>111</v>
      </c>
      <c r="AA4535" s="332"/>
      <c r="AB4535" s="332"/>
      <c r="AC4535" s="332"/>
      <c r="AD4535" s="332"/>
      <c r="AE4535" s="332"/>
      <c r="AF4535" s="332"/>
      <c r="AG4535" s="332"/>
      <c r="AH4535" s="332"/>
      <c r="AI4535" s="333"/>
      <c r="AJ4535" s="337">
        <f>AJ4533-S4533</f>
        <v>0</v>
      </c>
      <c r="AK4535" s="338"/>
      <c r="AL4535" s="339"/>
      <c r="AM4535" s="235"/>
      <c r="AN4535" s="337">
        <f>AN4533-W4533</f>
        <v>0</v>
      </c>
      <c r="AO4535" s="338"/>
      <c r="AP4535" s="339"/>
      <c r="AQ4535" s="331" t="s">
        <v>45</v>
      </c>
      <c r="AR4535" s="332"/>
      <c r="AS4535" s="332"/>
      <c r="AT4535" s="333"/>
      <c r="AU4535" s="337">
        <f>AU4533-AJ4533</f>
        <v>0</v>
      </c>
      <c r="AV4535" s="338"/>
      <c r="AW4535" s="339"/>
      <c r="AX4535" s="235"/>
      <c r="AY4535" s="337">
        <f>AY4533-AN4533</f>
        <v>0</v>
      </c>
      <c r="AZ4535" s="338"/>
      <c r="BA4535" s="339"/>
      <c r="BB4535" s="334" t="s">
        <v>113</v>
      </c>
      <c r="BC4535" s="335"/>
      <c r="BD4535" s="335"/>
      <c r="BE4535" s="336"/>
      <c r="BF4535" s="337">
        <f>BF4533-AU4533</f>
        <v>0</v>
      </c>
      <c r="BG4535" s="338"/>
      <c r="BH4535" s="339"/>
      <c r="BI4535" s="235"/>
      <c r="BJ4535" s="337">
        <f>BJ4533-AY4533</f>
        <v>0</v>
      </c>
      <c r="BK4535" s="338"/>
      <c r="BL4535" s="339"/>
      <c r="BM4535" s="173"/>
      <c r="BN4535" s="174"/>
      <c r="BO4535" s="72"/>
      <c r="BP4535" s="72"/>
      <c r="BQ4535" s="67"/>
      <c r="BR4535" s="67"/>
      <c r="BS4535" s="791"/>
    </row>
    <row r="4536" spans="1:71" ht="15.75" customHeight="1" thickTop="1" thickBot="1" x14ac:dyDescent="0.45">
      <c r="A4536" s="779"/>
      <c r="B4536" s="164"/>
      <c r="C4536" s="165"/>
      <c r="D4536" s="165"/>
      <c r="E4536" s="165"/>
      <c r="F4536" s="75"/>
      <c r="G4536" s="75"/>
      <c r="H4536" s="165"/>
      <c r="I4536" s="165"/>
      <c r="J4536" s="165"/>
      <c r="K4536" s="165"/>
      <c r="L4536" s="165"/>
      <c r="M4536" s="165"/>
      <c r="N4536" s="165"/>
      <c r="O4536" s="165"/>
      <c r="P4536" s="165"/>
      <c r="Q4536" s="165"/>
      <c r="R4536" s="165"/>
      <c r="S4536" s="165"/>
      <c r="T4536" s="165"/>
      <c r="U4536" s="165"/>
      <c r="V4536" s="165"/>
      <c r="W4536" s="165"/>
      <c r="X4536" s="165"/>
      <c r="Y4536" s="165"/>
      <c r="Z4536" s="165"/>
      <c r="AA4536" s="165"/>
      <c r="AB4536" s="165"/>
      <c r="AC4536" s="165"/>
      <c r="AD4536" s="165"/>
      <c r="AE4536" s="165"/>
      <c r="AF4536" s="171"/>
      <c r="AG4536" s="171"/>
      <c r="AH4536" s="165"/>
      <c r="AI4536" s="165"/>
      <c r="AJ4536" s="165"/>
      <c r="AK4536" s="165"/>
      <c r="AL4536" s="165"/>
      <c r="AM4536" s="165"/>
      <c r="AN4536" s="165"/>
      <c r="AO4536" s="165"/>
      <c r="AP4536" s="165"/>
      <c r="AQ4536" s="165"/>
      <c r="AR4536" s="165"/>
      <c r="AS4536" s="165"/>
      <c r="AT4536" s="165"/>
      <c r="AU4536" s="165"/>
      <c r="AV4536" s="165"/>
      <c r="AW4536" s="165"/>
      <c r="AX4536" s="165"/>
      <c r="AY4536" s="165"/>
      <c r="AZ4536" s="165"/>
      <c r="BA4536" s="340" t="s">
        <v>138</v>
      </c>
      <c r="BB4536" s="340"/>
      <c r="BC4536" s="340"/>
      <c r="BD4536" s="340"/>
      <c r="BE4536" s="340"/>
      <c r="BF4536" s="340"/>
      <c r="BG4536" s="340"/>
      <c r="BH4536" s="340"/>
      <c r="BI4536" s="340"/>
      <c r="BJ4536" s="340"/>
      <c r="BK4536" s="340"/>
      <c r="BL4536" s="340"/>
      <c r="BM4536" s="340"/>
      <c r="BN4536" s="341"/>
      <c r="BO4536" s="76"/>
      <c r="BP4536" s="76"/>
      <c r="BQ4536" s="53"/>
      <c r="BR4536" s="53"/>
      <c r="BS4536" s="779"/>
    </row>
    <row r="4537" spans="1:71" ht="12" customHeight="1" thickTop="1" x14ac:dyDescent="0.4">
      <c r="A4537" s="779"/>
      <c r="B4537" s="780"/>
      <c r="C4537" s="779"/>
      <c r="D4537" s="779"/>
      <c r="E4537" s="779"/>
      <c r="F4537" s="781"/>
      <c r="G4537" s="781"/>
      <c r="H4537" s="779"/>
      <c r="I4537" s="779"/>
      <c r="J4537" s="779"/>
      <c r="K4537" s="779"/>
      <c r="L4537" s="779"/>
      <c r="M4537" s="779"/>
      <c r="N4537" s="779"/>
      <c r="O4537" s="779"/>
      <c r="P4537" s="779"/>
      <c r="Q4537" s="779"/>
      <c r="R4537" s="779"/>
      <c r="S4537" s="779"/>
      <c r="T4537" s="779"/>
      <c r="U4537" s="779"/>
      <c r="V4537" s="779"/>
      <c r="W4537" s="779"/>
      <c r="X4537" s="779"/>
      <c r="Y4537" s="779"/>
      <c r="Z4537" s="779"/>
      <c r="AA4537" s="779"/>
      <c r="AB4537" s="779"/>
      <c r="AC4537" s="779"/>
      <c r="AD4537" s="779"/>
      <c r="AE4537" s="779"/>
      <c r="AF4537" s="782"/>
      <c r="AG4537" s="782"/>
      <c r="AH4537" s="779"/>
      <c r="AI4537" s="779"/>
      <c r="AJ4537" s="779"/>
      <c r="AK4537" s="779"/>
      <c r="AL4537" s="779"/>
      <c r="AM4537" s="779"/>
      <c r="AN4537" s="779"/>
      <c r="AO4537" s="779"/>
      <c r="AP4537" s="779"/>
      <c r="AQ4537" s="779"/>
      <c r="AR4537" s="779"/>
      <c r="AS4537" s="779"/>
      <c r="AT4537" s="779"/>
      <c r="AU4537" s="779"/>
      <c r="AV4537" s="779"/>
      <c r="AW4537" s="779"/>
      <c r="AX4537" s="779"/>
      <c r="AY4537" s="779"/>
      <c r="AZ4537" s="779"/>
      <c r="BA4537" s="779"/>
      <c r="BB4537" s="779"/>
      <c r="BC4537" s="779"/>
      <c r="BD4537" s="779"/>
      <c r="BE4537" s="779"/>
      <c r="BF4537" s="779"/>
      <c r="BG4537" s="779"/>
      <c r="BH4537" s="779"/>
      <c r="BI4537" s="779"/>
      <c r="BJ4537" s="779"/>
      <c r="BK4537" s="779"/>
      <c r="BL4537" s="779"/>
      <c r="BM4537" s="779"/>
      <c r="BN4537" s="779"/>
      <c r="BO4537" s="783"/>
      <c r="BP4537" s="783"/>
      <c r="BQ4537" s="779"/>
      <c r="BR4537" s="779"/>
      <c r="BS4537" s="779"/>
    </row>
    <row r="4538" spans="1:71" s="57" customFormat="1" ht="46.5" x14ac:dyDescent="0.7">
      <c r="A4538" s="784"/>
      <c r="B4538" s="801" t="s">
        <v>9</v>
      </c>
      <c r="C4538" s="801"/>
      <c r="D4538" s="801"/>
      <c r="E4538" s="801"/>
      <c r="F4538" s="801"/>
      <c r="G4538" s="801"/>
      <c r="H4538" s="801"/>
      <c r="I4538" s="801"/>
      <c r="J4538" s="801"/>
      <c r="K4538" s="801"/>
      <c r="L4538" s="801"/>
      <c r="M4538" s="801"/>
      <c r="N4538" s="801"/>
      <c r="O4538" s="801"/>
      <c r="P4538" s="801"/>
      <c r="Q4538" s="801"/>
      <c r="R4538" s="801"/>
      <c r="S4538" s="801"/>
      <c r="T4538" s="801"/>
      <c r="U4538" s="801"/>
      <c r="V4538" s="801"/>
      <c r="W4538" s="801"/>
      <c r="X4538" s="801"/>
      <c r="Y4538" s="801"/>
      <c r="Z4538" s="801"/>
      <c r="AA4538" s="801"/>
      <c r="AB4538" s="801"/>
      <c r="AC4538" s="801"/>
      <c r="AD4538" s="801"/>
      <c r="AE4538" s="801"/>
      <c r="AF4538" s="801"/>
      <c r="AG4538" s="801"/>
      <c r="AH4538" s="801"/>
      <c r="AI4538" s="801"/>
      <c r="AJ4538" s="801"/>
      <c r="AK4538" s="801"/>
      <c r="AL4538" s="801"/>
      <c r="AM4538" s="801"/>
      <c r="AN4538" s="801"/>
      <c r="AO4538" s="801"/>
      <c r="AP4538" s="801"/>
      <c r="AQ4538" s="801"/>
      <c r="AR4538" s="801"/>
      <c r="AS4538" s="801"/>
      <c r="AT4538" s="801"/>
      <c r="AU4538" s="801"/>
      <c r="AV4538" s="801"/>
      <c r="AW4538" s="801"/>
      <c r="AX4538" s="801"/>
      <c r="AY4538" s="801"/>
      <c r="AZ4538" s="801"/>
      <c r="BA4538" s="801"/>
      <c r="BB4538" s="801"/>
      <c r="BC4538" s="801"/>
      <c r="BD4538" s="801"/>
      <c r="BE4538" s="801"/>
      <c r="BF4538" s="801"/>
      <c r="BG4538" s="801"/>
      <c r="BH4538" s="801"/>
      <c r="BI4538" s="801"/>
      <c r="BJ4538" s="801"/>
      <c r="BK4538" s="801"/>
      <c r="BL4538" s="801"/>
      <c r="BM4538" s="801"/>
      <c r="BN4538" s="801"/>
      <c r="BO4538" s="139"/>
      <c r="BP4538" s="139"/>
      <c r="BQ4538" s="56"/>
      <c r="BR4538" s="56"/>
      <c r="BS4538" s="784"/>
    </row>
    <row r="4539" spans="1:71" ht="11.1" customHeight="1" x14ac:dyDescent="0.4">
      <c r="A4539" s="779"/>
      <c r="B4539" s="140"/>
      <c r="C4539" s="141"/>
      <c r="D4539" s="141"/>
      <c r="E4539" s="141"/>
      <c r="F4539" s="142"/>
      <c r="G4539" s="142"/>
      <c r="H4539" s="141"/>
      <c r="I4539" s="141"/>
      <c r="J4539" s="141"/>
      <c r="K4539" s="141"/>
      <c r="L4539" s="141"/>
      <c r="M4539" s="141"/>
      <c r="N4539" s="141"/>
      <c r="O4539" s="141"/>
      <c r="P4539" s="141"/>
      <c r="Q4539" s="141"/>
      <c r="R4539" s="141"/>
      <c r="S4539" s="141"/>
      <c r="T4539" s="141"/>
      <c r="U4539" s="141"/>
      <c r="V4539" s="141"/>
      <c r="W4539" s="141"/>
      <c r="X4539" s="141"/>
      <c r="Y4539" s="141"/>
      <c r="Z4539" s="141"/>
      <c r="AA4539" s="141"/>
      <c r="AB4539" s="141"/>
      <c r="AC4539" s="141"/>
      <c r="AD4539" s="141"/>
      <c r="AE4539" s="141"/>
      <c r="AF4539" s="143"/>
      <c r="AG4539" s="143"/>
      <c r="AH4539" s="141"/>
      <c r="AI4539" s="141"/>
      <c r="AJ4539" s="141"/>
      <c r="AK4539" s="141"/>
      <c r="AL4539" s="141"/>
      <c r="AM4539" s="141"/>
      <c r="AN4539" s="141"/>
      <c r="AO4539" s="141"/>
      <c r="AP4539" s="141"/>
      <c r="AQ4539" s="141"/>
      <c r="AR4539" s="141"/>
      <c r="AS4539" s="141"/>
      <c r="AT4539" s="141"/>
      <c r="AU4539" s="141"/>
      <c r="AV4539" s="141"/>
      <c r="AW4539" s="141"/>
      <c r="AX4539" s="141"/>
      <c r="AY4539" s="141"/>
      <c r="AZ4539" s="141"/>
      <c r="BA4539" s="141"/>
      <c r="BB4539" s="141"/>
      <c r="BC4539" s="141"/>
      <c r="BD4539" s="141"/>
      <c r="BE4539" s="141"/>
      <c r="BF4539" s="141"/>
      <c r="BG4539" s="141"/>
      <c r="BH4539" s="141"/>
      <c r="BI4539" s="141"/>
      <c r="BJ4539" s="141"/>
      <c r="BK4539" s="141"/>
      <c r="BL4539" s="141"/>
      <c r="BM4539" s="141"/>
      <c r="BN4539" s="460"/>
      <c r="BO4539" s="460"/>
      <c r="BP4539" s="460"/>
      <c r="BQ4539" s="53"/>
      <c r="BR4539" s="53"/>
      <c r="BS4539" s="779"/>
    </row>
    <row r="4540" spans="1:71" s="58" customFormat="1" ht="36.75" customHeight="1" x14ac:dyDescent="0.4">
      <c r="A4540" s="780"/>
      <c r="B4540" s="140"/>
      <c r="C4540" s="140"/>
      <c r="D4540" s="793" t="s">
        <v>10</v>
      </c>
      <c r="E4540" s="461" t="str">
        <f>IF(ROSTER!D$3="","",ROSTER!D$3)</f>
        <v/>
      </c>
      <c r="F4540" s="461"/>
      <c r="G4540" s="461"/>
      <c r="H4540" s="461"/>
      <c r="I4540" s="461"/>
      <c r="J4540" s="461"/>
      <c r="K4540" s="461"/>
      <c r="L4540" s="461"/>
      <c r="M4540" s="461"/>
      <c r="N4540" s="461"/>
      <c r="O4540" s="461"/>
      <c r="P4540" s="461"/>
      <c r="Q4540" s="461"/>
      <c r="R4540" s="461"/>
      <c r="S4540" s="461"/>
      <c r="T4540" s="461"/>
      <c r="U4540" s="461"/>
      <c r="V4540" s="461"/>
      <c r="W4540" s="461"/>
      <c r="X4540" s="461"/>
      <c r="Y4540" s="461"/>
      <c r="Z4540" s="461"/>
      <c r="AA4540" s="461"/>
      <c r="AB4540" s="461"/>
      <c r="AC4540" s="461"/>
      <c r="AD4540" s="144"/>
      <c r="AE4540" s="792" t="s">
        <v>11</v>
      </c>
      <c r="AF4540" s="792"/>
      <c r="AG4540" s="792"/>
      <c r="AH4540" s="792"/>
      <c r="AI4540" s="792"/>
      <c r="AJ4540" s="792"/>
      <c r="AK4540" s="792"/>
      <c r="AL4540" s="792"/>
      <c r="AM4540" s="792"/>
      <c r="AN4540" s="462"/>
      <c r="AO4540" s="462"/>
      <c r="AP4540" s="462"/>
      <c r="AQ4540" s="462"/>
      <c r="AR4540" s="462"/>
      <c r="AS4540" s="462"/>
      <c r="AT4540" s="462"/>
      <c r="AU4540" s="462"/>
      <c r="AV4540" s="462"/>
      <c r="AW4540" s="462"/>
      <c r="AX4540" s="462"/>
      <c r="AY4540" s="462"/>
      <c r="AZ4540" s="462"/>
      <c r="BA4540" s="462"/>
      <c r="BB4540" s="462"/>
      <c r="BC4540" s="462"/>
      <c r="BD4540" s="462"/>
      <c r="BE4540" s="462"/>
      <c r="BF4540" s="462"/>
      <c r="BG4540" s="462"/>
      <c r="BH4540" s="462"/>
      <c r="BI4540" s="462"/>
      <c r="BJ4540" s="462"/>
      <c r="BK4540" s="462"/>
      <c r="BL4540" s="462"/>
      <c r="BM4540" s="462"/>
      <c r="BN4540" s="460"/>
      <c r="BO4540" s="460"/>
      <c r="BP4540" s="460"/>
      <c r="BQ4540" s="54"/>
      <c r="BR4540" s="54"/>
      <c r="BS4540" s="780"/>
    </row>
    <row r="4541" spans="1:71" ht="8.85" customHeight="1" x14ac:dyDescent="0.4">
      <c r="A4541" s="785"/>
      <c r="B4541" s="140"/>
      <c r="C4541" s="143" t="s">
        <v>34</v>
      </c>
      <c r="D4541" s="143"/>
      <c r="E4541" s="143"/>
      <c r="F4541" s="145"/>
      <c r="G4541" s="145"/>
      <c r="H4541" s="143"/>
      <c r="I4541" s="143"/>
      <c r="J4541" s="146"/>
      <c r="K4541" s="146"/>
      <c r="L4541" s="146"/>
      <c r="M4541" s="146"/>
      <c r="N4541" s="146"/>
      <c r="O4541" s="146"/>
      <c r="P4541" s="146"/>
      <c r="Q4541" s="146"/>
      <c r="R4541" s="146"/>
      <c r="S4541" s="146"/>
      <c r="T4541" s="146"/>
      <c r="U4541" s="146"/>
      <c r="V4541" s="146"/>
      <c r="W4541" s="146"/>
      <c r="X4541" s="146"/>
      <c r="Y4541" s="146"/>
      <c r="Z4541" s="146"/>
      <c r="AA4541" s="146"/>
      <c r="AB4541" s="146"/>
      <c r="AC4541" s="146"/>
      <c r="AD4541" s="146"/>
      <c r="AE4541" s="146"/>
      <c r="AF4541" s="146"/>
      <c r="AG4541" s="143"/>
      <c r="AH4541" s="147"/>
      <c r="AI4541" s="148"/>
      <c r="AJ4541" s="148"/>
      <c r="AK4541" s="148"/>
      <c r="AL4541" s="148"/>
      <c r="AM4541" s="148"/>
      <c r="AN4541" s="148"/>
      <c r="AO4541" s="149"/>
      <c r="AP4541" s="150"/>
      <c r="AQ4541" s="150"/>
      <c r="AR4541" s="150"/>
      <c r="AS4541" s="150"/>
      <c r="AT4541" s="150"/>
      <c r="AU4541" s="150"/>
      <c r="AV4541" s="150"/>
      <c r="AW4541" s="150"/>
      <c r="AX4541" s="150"/>
      <c r="AY4541" s="150"/>
      <c r="AZ4541" s="150"/>
      <c r="BA4541" s="150"/>
      <c r="BB4541" s="150"/>
      <c r="BC4541" s="150"/>
      <c r="BD4541" s="150"/>
      <c r="BE4541" s="150"/>
      <c r="BF4541" s="150"/>
      <c r="BG4541" s="150"/>
      <c r="BH4541" s="150"/>
      <c r="BI4541" s="150"/>
      <c r="BJ4541" s="150"/>
      <c r="BK4541" s="150"/>
      <c r="BL4541" s="150"/>
      <c r="BM4541" s="150"/>
      <c r="BN4541" s="150"/>
      <c r="BO4541" s="151"/>
      <c r="BP4541" s="151"/>
      <c r="BQ4541" s="59"/>
      <c r="BR4541" s="59"/>
      <c r="BS4541" s="785"/>
    </row>
    <row r="4542" spans="1:71" s="58" customFormat="1" ht="42.75" x14ac:dyDescent="0.4">
      <c r="A4542" s="780"/>
      <c r="B4542" s="140"/>
      <c r="C4542" s="794" t="s">
        <v>33</v>
      </c>
      <c r="D4542" s="794"/>
      <c r="E4542" s="463"/>
      <c r="F4542" s="463"/>
      <c r="G4542" s="463"/>
      <c r="H4542" s="463"/>
      <c r="I4542" s="463"/>
      <c r="J4542" s="463"/>
      <c r="K4542" s="463"/>
      <c r="L4542" s="463"/>
      <c r="M4542" s="463"/>
      <c r="N4542" s="463"/>
      <c r="O4542" s="463"/>
      <c r="P4542" s="463"/>
      <c r="Q4542" s="463"/>
      <c r="R4542" s="463"/>
      <c r="S4542" s="463"/>
      <c r="T4542" s="463"/>
      <c r="U4542" s="463"/>
      <c r="V4542" s="463"/>
      <c r="W4542" s="463"/>
      <c r="X4542" s="463"/>
      <c r="Y4542" s="463"/>
      <c r="Z4542" s="463"/>
      <c r="AA4542" s="463"/>
      <c r="AB4542" s="463"/>
      <c r="AC4542" s="463"/>
      <c r="AD4542" s="144"/>
      <c r="AE4542" s="185" t="s">
        <v>18</v>
      </c>
      <c r="AF4542" s="185"/>
      <c r="AG4542" s="185"/>
      <c r="AH4542" s="792" t="s">
        <v>18</v>
      </c>
      <c r="AI4542" s="792"/>
      <c r="AJ4542" s="792"/>
      <c r="AK4542" s="792"/>
      <c r="AL4542" s="792"/>
      <c r="AM4542" s="792"/>
      <c r="AN4542" s="463"/>
      <c r="AO4542" s="463"/>
      <c r="AP4542" s="463"/>
      <c r="AQ4542" s="463"/>
      <c r="AR4542" s="463"/>
      <c r="AS4542" s="463"/>
      <c r="AT4542" s="463"/>
      <c r="AU4542" s="463"/>
      <c r="AV4542" s="463"/>
      <c r="AW4542" s="463"/>
      <c r="AX4542" s="463"/>
      <c r="AY4542" s="463"/>
      <c r="AZ4542" s="463"/>
      <c r="BA4542" s="792" t="s">
        <v>12</v>
      </c>
      <c r="BB4542" s="792"/>
      <c r="BC4542" s="792"/>
      <c r="BD4542" s="464"/>
      <c r="BE4542" s="464"/>
      <c r="BF4542" s="464"/>
      <c r="BG4542" s="464"/>
      <c r="BH4542" s="464"/>
      <c r="BI4542" s="464"/>
      <c r="BJ4542" s="464"/>
      <c r="BK4542" s="464"/>
      <c r="BL4542" s="464"/>
      <c r="BM4542" s="464"/>
      <c r="BN4542" s="152"/>
      <c r="BO4542" s="153"/>
      <c r="BP4542" s="153"/>
      <c r="BQ4542" s="60">
        <f>IF(BD4542=0,0,1)</f>
        <v>0</v>
      </c>
      <c r="BR4542" s="61">
        <f>IF((BF4596+BJ4596)&gt;(AU4596+AY4596),1,0)</f>
        <v>0</v>
      </c>
      <c r="BS4542" s="786"/>
    </row>
    <row r="4543" spans="1:71" ht="9.6" customHeight="1" x14ac:dyDescent="0.4">
      <c r="A4543" s="779"/>
      <c r="B4543" s="140"/>
      <c r="C4543" s="141"/>
      <c r="D4543" s="141"/>
      <c r="E4543" s="141"/>
      <c r="F4543" s="142"/>
      <c r="G4543" s="142"/>
      <c r="H4543" s="141"/>
      <c r="I4543" s="141"/>
      <c r="J4543" s="141"/>
      <c r="K4543" s="141"/>
      <c r="L4543" s="141"/>
      <c r="M4543" s="141"/>
      <c r="N4543" s="141"/>
      <c r="O4543" s="141"/>
      <c r="P4543" s="141"/>
      <c r="Q4543" s="141"/>
      <c r="R4543" s="141"/>
      <c r="S4543" s="141"/>
      <c r="T4543" s="141"/>
      <c r="U4543" s="141"/>
      <c r="V4543" s="141"/>
      <c r="W4543" s="141"/>
      <c r="X4543" s="141"/>
      <c r="Y4543" s="141"/>
      <c r="Z4543" s="141"/>
      <c r="AA4543" s="141"/>
      <c r="AB4543" s="141"/>
      <c r="AC4543" s="141"/>
      <c r="AD4543" s="141"/>
      <c r="AE4543" s="141"/>
      <c r="AF4543" s="143"/>
      <c r="AG4543" s="143"/>
      <c r="AH4543" s="141"/>
      <c r="AI4543" s="141"/>
      <c r="AJ4543" s="141"/>
      <c r="AK4543" s="141"/>
      <c r="AL4543" s="141"/>
      <c r="AM4543" s="141"/>
      <c r="AN4543" s="141"/>
      <c r="AO4543" s="141"/>
      <c r="AP4543" s="141"/>
      <c r="AQ4543" s="141"/>
      <c r="AR4543" s="141"/>
      <c r="AS4543" s="141"/>
      <c r="AT4543" s="141"/>
      <c r="AU4543" s="141"/>
      <c r="AV4543" s="141"/>
      <c r="AW4543" s="141"/>
      <c r="AX4543" s="141"/>
      <c r="AY4543" s="141"/>
      <c r="AZ4543" s="141"/>
      <c r="BA4543" s="141"/>
      <c r="BB4543" s="141"/>
      <c r="BC4543" s="141"/>
      <c r="BD4543" s="141"/>
      <c r="BE4543" s="141"/>
      <c r="BF4543" s="141"/>
      <c r="BG4543" s="141"/>
      <c r="BH4543" s="141"/>
      <c r="BI4543" s="141"/>
      <c r="BJ4543" s="141"/>
      <c r="BK4543" s="141"/>
      <c r="BL4543" s="141"/>
      <c r="BM4543" s="141"/>
      <c r="BN4543" s="141"/>
      <c r="BO4543" s="154"/>
      <c r="BP4543" s="154"/>
      <c r="BQ4543" s="53"/>
      <c r="BR4543" s="53"/>
      <c r="BS4543" s="779"/>
    </row>
    <row r="4544" spans="1:71" ht="8.85" customHeight="1" thickBot="1" x14ac:dyDescent="0.45">
      <c r="A4544" s="779"/>
      <c r="B4544" s="155"/>
      <c r="C4544" s="156"/>
      <c r="D4544" s="156"/>
      <c r="E4544" s="156"/>
      <c r="F4544" s="157"/>
      <c r="G4544" s="157"/>
      <c r="H4544" s="156"/>
      <c r="I4544" s="156"/>
      <c r="J4544" s="156"/>
      <c r="K4544" s="156"/>
      <c r="L4544" s="156"/>
      <c r="M4544" s="156"/>
      <c r="N4544" s="156"/>
      <c r="O4544" s="156"/>
      <c r="P4544" s="156"/>
      <c r="Q4544" s="156"/>
      <c r="R4544" s="156"/>
      <c r="S4544" s="156"/>
      <c r="T4544" s="156"/>
      <c r="U4544" s="156"/>
      <c r="V4544" s="156"/>
      <c r="W4544" s="156"/>
      <c r="X4544" s="156"/>
      <c r="Y4544" s="156"/>
      <c r="Z4544" s="156"/>
      <c r="AA4544" s="156"/>
      <c r="AB4544" s="156"/>
      <c r="AC4544" s="156"/>
      <c r="AD4544" s="156"/>
      <c r="AE4544" s="156"/>
      <c r="AF4544" s="158"/>
      <c r="AG4544" s="158"/>
      <c r="AH4544" s="156"/>
      <c r="AI4544" s="156"/>
      <c r="AJ4544" s="156"/>
      <c r="AK4544" s="156"/>
      <c r="AL4544" s="156"/>
      <c r="AM4544" s="156"/>
      <c r="AN4544" s="156"/>
      <c r="AO4544" s="156"/>
      <c r="AP4544" s="156"/>
      <c r="AQ4544" s="156"/>
      <c r="AR4544" s="156"/>
      <c r="AS4544" s="156"/>
      <c r="AT4544" s="156"/>
      <c r="AU4544" s="156"/>
      <c r="AV4544" s="156"/>
      <c r="AW4544" s="156"/>
      <c r="AX4544" s="156"/>
      <c r="AY4544" s="156"/>
      <c r="AZ4544" s="156"/>
      <c r="BA4544" s="156"/>
      <c r="BB4544" s="156"/>
      <c r="BC4544" s="156"/>
      <c r="BD4544" s="156"/>
      <c r="BE4544" s="156"/>
      <c r="BF4544" s="156"/>
      <c r="BG4544" s="156"/>
      <c r="BH4544" s="156"/>
      <c r="BI4544" s="156"/>
      <c r="BJ4544" s="156"/>
      <c r="BK4544" s="156"/>
      <c r="BL4544" s="156"/>
      <c r="BM4544" s="156"/>
      <c r="BN4544" s="156"/>
      <c r="BO4544" s="159"/>
      <c r="BP4544" s="159"/>
      <c r="BQ4544" s="53"/>
      <c r="BR4544" s="53"/>
      <c r="BS4544" s="779"/>
    </row>
    <row r="4545" spans="1:71" s="58" customFormat="1" ht="33.6" customHeight="1" thickTop="1" x14ac:dyDescent="0.4">
      <c r="A4545" s="786"/>
      <c r="B4545" s="795" t="s">
        <v>0</v>
      </c>
      <c r="C4545" s="796" t="s">
        <v>1</v>
      </c>
      <c r="D4545" s="797"/>
      <c r="E4545" s="221" t="s">
        <v>24</v>
      </c>
      <c r="F4545" s="466" t="s">
        <v>96</v>
      </c>
      <c r="G4545" s="466" t="s">
        <v>97</v>
      </c>
      <c r="H4545" s="468" t="s">
        <v>36</v>
      </c>
      <c r="I4545" s="469"/>
      <c r="J4545" s="472" t="s">
        <v>7</v>
      </c>
      <c r="K4545" s="472"/>
      <c r="L4545" s="472"/>
      <c r="M4545" s="472"/>
      <c r="N4545" s="472"/>
      <c r="O4545" s="472"/>
      <c r="P4545" s="472" t="s">
        <v>2</v>
      </c>
      <c r="Q4545" s="472"/>
      <c r="R4545" s="472"/>
      <c r="S4545" s="472"/>
      <c r="T4545" s="472"/>
      <c r="U4545" s="472"/>
      <c r="V4545" s="473" t="s">
        <v>30</v>
      </c>
      <c r="W4545" s="474"/>
      <c r="X4545" s="473" t="s">
        <v>31</v>
      </c>
      <c r="Y4545" s="474"/>
      <c r="Z4545" s="477" t="s">
        <v>39</v>
      </c>
      <c r="AA4545" s="478"/>
      <c r="AB4545" s="481" t="s">
        <v>6</v>
      </c>
      <c r="AC4545" s="481"/>
      <c r="AD4545" s="481"/>
      <c r="AE4545" s="481"/>
      <c r="AF4545" s="481"/>
      <c r="AG4545" s="481"/>
      <c r="AH4545" s="472" t="s">
        <v>59</v>
      </c>
      <c r="AI4545" s="472"/>
      <c r="AJ4545" s="472"/>
      <c r="AK4545" s="472"/>
      <c r="AL4545" s="472"/>
      <c r="AM4545" s="472"/>
      <c r="AN4545" s="472" t="s">
        <v>60</v>
      </c>
      <c r="AO4545" s="472"/>
      <c r="AP4545" s="472"/>
      <c r="AQ4545" s="472"/>
      <c r="AR4545" s="472"/>
      <c r="AS4545" s="472"/>
      <c r="AT4545" s="472" t="s">
        <v>61</v>
      </c>
      <c r="AU4545" s="472"/>
      <c r="AV4545" s="472"/>
      <c r="AW4545" s="472"/>
      <c r="AX4545" s="472"/>
      <c r="AY4545" s="482"/>
      <c r="AZ4545" s="472" t="s">
        <v>4</v>
      </c>
      <c r="BA4545" s="472"/>
      <c r="BB4545" s="472"/>
      <c r="BC4545" s="472"/>
      <c r="BD4545" s="472"/>
      <c r="BE4545" s="472"/>
      <c r="BF4545" s="472" t="s">
        <v>62</v>
      </c>
      <c r="BG4545" s="472"/>
      <c r="BH4545" s="472"/>
      <c r="BI4545" s="472"/>
      <c r="BJ4545" s="472"/>
      <c r="BK4545" s="483"/>
      <c r="BL4545" s="484" t="s">
        <v>22</v>
      </c>
      <c r="BM4545" s="485"/>
      <c r="BN4545" s="486"/>
      <c r="BO4545" s="490" t="s">
        <v>76</v>
      </c>
      <c r="BP4545" s="490" t="s">
        <v>77</v>
      </c>
      <c r="BQ4545" s="62"/>
      <c r="BR4545" s="62"/>
      <c r="BS4545" s="786"/>
    </row>
    <row r="4546" spans="1:71" s="64" customFormat="1" ht="45" customHeight="1" x14ac:dyDescent="0.35">
      <c r="A4546" s="787"/>
      <c r="B4546" s="798"/>
      <c r="C4546" s="799"/>
      <c r="D4546" s="800"/>
      <c r="E4546" s="220" t="s">
        <v>98</v>
      </c>
      <c r="F4546" s="467"/>
      <c r="G4546" s="467"/>
      <c r="H4546" s="470"/>
      <c r="I4546" s="471"/>
      <c r="J4546" s="492" t="s">
        <v>15</v>
      </c>
      <c r="K4546" s="493"/>
      <c r="L4546" s="494" t="s">
        <v>16</v>
      </c>
      <c r="M4546" s="495"/>
      <c r="N4546" s="496" t="s">
        <v>17</v>
      </c>
      <c r="O4546" s="497" t="s">
        <v>8</v>
      </c>
      <c r="P4546" s="498" t="s">
        <v>103</v>
      </c>
      <c r="Q4546" s="499"/>
      <c r="R4546" s="500" t="s">
        <v>104</v>
      </c>
      <c r="S4546" s="501"/>
      <c r="T4546" s="502" t="s">
        <v>21</v>
      </c>
      <c r="U4546" s="503"/>
      <c r="V4546" s="475"/>
      <c r="W4546" s="476"/>
      <c r="X4546" s="475"/>
      <c r="Y4546" s="476"/>
      <c r="Z4546" s="479"/>
      <c r="AA4546" s="480"/>
      <c r="AB4546" s="504" t="s">
        <v>43</v>
      </c>
      <c r="AC4546" s="505"/>
      <c r="AD4546" s="506" t="s">
        <v>20</v>
      </c>
      <c r="AE4546" s="507" t="s">
        <v>3</v>
      </c>
      <c r="AF4546" s="508" t="s">
        <v>5</v>
      </c>
      <c r="AG4546" s="509"/>
      <c r="AH4546" s="492" t="s">
        <v>43</v>
      </c>
      <c r="AI4546" s="493"/>
      <c r="AJ4546" s="494" t="s">
        <v>20</v>
      </c>
      <c r="AK4546" s="495" t="s">
        <v>3</v>
      </c>
      <c r="AL4546" s="510" t="s">
        <v>5</v>
      </c>
      <c r="AM4546" s="511"/>
      <c r="AN4546" s="492" t="s">
        <v>43</v>
      </c>
      <c r="AO4546" s="493"/>
      <c r="AP4546" s="494" t="s">
        <v>20</v>
      </c>
      <c r="AQ4546" s="495" t="s">
        <v>3</v>
      </c>
      <c r="AR4546" s="510" t="s">
        <v>5</v>
      </c>
      <c r="AS4546" s="511"/>
      <c r="AT4546" s="465" t="s">
        <v>43</v>
      </c>
      <c r="AU4546" s="512"/>
      <c r="AV4546" s="513" t="s">
        <v>20</v>
      </c>
      <c r="AW4546" s="514" t="s">
        <v>3</v>
      </c>
      <c r="AX4546" s="510" t="s">
        <v>5</v>
      </c>
      <c r="AY4546" s="515"/>
      <c r="AZ4546" s="492" t="s">
        <v>43</v>
      </c>
      <c r="BA4546" s="493"/>
      <c r="BB4546" s="494" t="s">
        <v>20</v>
      </c>
      <c r="BC4546" s="495" t="s">
        <v>3</v>
      </c>
      <c r="BD4546" s="510" t="s">
        <v>5</v>
      </c>
      <c r="BE4546" s="511"/>
      <c r="BF4546" s="465" t="s">
        <v>43</v>
      </c>
      <c r="BG4546" s="512"/>
      <c r="BH4546" s="513" t="s">
        <v>20</v>
      </c>
      <c r="BI4546" s="514" t="s">
        <v>3</v>
      </c>
      <c r="BJ4546" s="510" t="s">
        <v>5</v>
      </c>
      <c r="BK4546" s="511"/>
      <c r="BL4546" s="487"/>
      <c r="BM4546" s="488"/>
      <c r="BN4546" s="489"/>
      <c r="BO4546" s="491"/>
      <c r="BP4546" s="491"/>
      <c r="BQ4546" s="63"/>
      <c r="BR4546" s="63"/>
      <c r="BS4546" s="787"/>
    </row>
    <row r="4547" spans="1:71" ht="23.85" customHeight="1" x14ac:dyDescent="0.35">
      <c r="A4547" s="788"/>
      <c r="B4547" s="458" t="str">
        <f>IF(ROSTER!B$8="","",ROSTER!B$8)</f>
        <v/>
      </c>
      <c r="C4547" s="416" t="str">
        <f>IF(ROSTER!C$8="","",ROSTER!C$8)</f>
        <v/>
      </c>
      <c r="D4547" s="417"/>
      <c r="E4547" s="418"/>
      <c r="F4547" s="420">
        <f>IF(E4547="y",1,IF(E4547="S",1,0))</f>
        <v>0</v>
      </c>
      <c r="G4547" s="422">
        <f>IF(E4547="S",1,0)</f>
        <v>0</v>
      </c>
      <c r="H4547" s="424"/>
      <c r="I4547" s="425"/>
      <c r="J4547" s="428"/>
      <c r="K4547" s="429"/>
      <c r="L4547" s="432"/>
      <c r="M4547" s="433"/>
      <c r="N4547" s="436">
        <f>L4547+J4547</f>
        <v>0</v>
      </c>
      <c r="O4547" s="437"/>
      <c r="P4547" s="428"/>
      <c r="Q4547" s="429"/>
      <c r="R4547" s="432"/>
      <c r="S4547" s="440"/>
      <c r="T4547" s="432"/>
      <c r="U4547" s="425"/>
      <c r="V4547" s="440"/>
      <c r="W4547" s="425"/>
      <c r="X4547" s="428"/>
      <c r="Y4547" s="425"/>
      <c r="Z4547" s="428"/>
      <c r="AA4547" s="425"/>
      <c r="AB4547" s="428"/>
      <c r="AC4547" s="429"/>
      <c r="AD4547" s="432"/>
      <c r="AE4547" s="433"/>
      <c r="AF4547" s="442">
        <f>IF(AB4547=0,0,(AD4547/AB4547)*100)</f>
        <v>0</v>
      </c>
      <c r="AG4547" s="443"/>
      <c r="AH4547" s="428"/>
      <c r="AI4547" s="429"/>
      <c r="AJ4547" s="432"/>
      <c r="AK4547" s="433"/>
      <c r="AL4547" s="446">
        <f>IF(AH4547=0,0,(AJ4547/AH4547)*100)</f>
        <v>0</v>
      </c>
      <c r="AM4547" s="447"/>
      <c r="AN4547" s="428"/>
      <c r="AO4547" s="429"/>
      <c r="AP4547" s="432"/>
      <c r="AQ4547" s="433"/>
      <c r="AR4547" s="446">
        <f>IF(AN4547=0,0,(AP4547/AN4547)*100)</f>
        <v>0</v>
      </c>
      <c r="AS4547" s="447"/>
      <c r="AT4547" s="450">
        <f>AB4547+AH4547+AN4547</f>
        <v>0</v>
      </c>
      <c r="AU4547" s="451"/>
      <c r="AV4547" s="454">
        <f>AD4547+AJ4547+AP4547</f>
        <v>0</v>
      </c>
      <c r="AW4547" s="455"/>
      <c r="AX4547" s="446">
        <f>IF(AT4547=0,0,(AV4547/AT4547)*100)</f>
        <v>0</v>
      </c>
      <c r="AY4547" s="447"/>
      <c r="AZ4547" s="428"/>
      <c r="BA4547" s="429"/>
      <c r="BB4547" s="432"/>
      <c r="BC4547" s="433"/>
      <c r="BD4547" s="446">
        <f>IF(AZ4547=0,0,(BB4547/AZ4547)*100)</f>
        <v>0</v>
      </c>
      <c r="BE4547" s="447"/>
      <c r="BF4547" s="450">
        <f>AT4547+AZ4547</f>
        <v>0</v>
      </c>
      <c r="BG4547" s="451"/>
      <c r="BH4547" s="454">
        <f>AV4547+BB4547</f>
        <v>0</v>
      </c>
      <c r="BI4547" s="455"/>
      <c r="BJ4547" s="446">
        <f>IF(BF4547=0,0,(BH4547/BF4547)*100)</f>
        <v>0</v>
      </c>
      <c r="BK4547" s="447"/>
      <c r="BL4547" s="406">
        <f>(AD4547*2)+(AJ4547*2)+(AP4547*3)+BB4547</f>
        <v>0</v>
      </c>
      <c r="BM4547" s="407"/>
      <c r="BN4547" s="408"/>
      <c r="BO4547" s="404" t="e">
        <f>(BL4547*BR$2468)+(N4547*BR$2469)+(X4547*BR$2470)+(R4547*BR$2471)+(V4547*BR$2472)+(Z4547*BR$2473)</f>
        <v>#REF!</v>
      </c>
      <c r="BP4547" s="404" t="e">
        <f>((AZ4547-BB4547)*BR$2475)+((AT4547-AV4547)*BR$2474)+(H4547*BR$2476)+(P4547*BR$2477)</f>
        <v>#REF!</v>
      </c>
      <c r="BQ4547" s="65" t="s">
        <v>65</v>
      </c>
      <c r="BR4547" s="66" t="e">
        <f>IF(#REF!="B",#REF!,IF(#REF!="C",#REF!,#REF!))</f>
        <v>#REF!</v>
      </c>
      <c r="BS4547" s="787"/>
    </row>
    <row r="4548" spans="1:71" ht="23.85" customHeight="1" x14ac:dyDescent="0.35">
      <c r="A4548" s="788"/>
      <c r="B4548" s="459"/>
      <c r="C4548" s="412" t="str">
        <f>IF(ROSTER!D$8="","",ROSTER!D$8)</f>
        <v/>
      </c>
      <c r="D4548" s="413"/>
      <c r="E4548" s="419"/>
      <c r="F4548" s="421"/>
      <c r="G4548" s="423"/>
      <c r="H4548" s="426"/>
      <c r="I4548" s="427"/>
      <c r="J4548" s="430"/>
      <c r="K4548" s="431"/>
      <c r="L4548" s="434"/>
      <c r="M4548" s="435"/>
      <c r="N4548" s="438" t="s">
        <v>14</v>
      </c>
      <c r="O4548" s="439"/>
      <c r="P4548" s="430"/>
      <c r="Q4548" s="431"/>
      <c r="R4548" s="434"/>
      <c r="S4548" s="441"/>
      <c r="T4548" s="434"/>
      <c r="U4548" s="427"/>
      <c r="V4548" s="441"/>
      <c r="W4548" s="427"/>
      <c r="X4548" s="430"/>
      <c r="Y4548" s="427"/>
      <c r="Z4548" s="430"/>
      <c r="AA4548" s="427"/>
      <c r="AB4548" s="430"/>
      <c r="AC4548" s="431"/>
      <c r="AD4548" s="434"/>
      <c r="AE4548" s="435"/>
      <c r="AF4548" s="444"/>
      <c r="AG4548" s="445"/>
      <c r="AH4548" s="430"/>
      <c r="AI4548" s="431"/>
      <c r="AJ4548" s="434"/>
      <c r="AK4548" s="435"/>
      <c r="AL4548" s="448"/>
      <c r="AM4548" s="449"/>
      <c r="AN4548" s="430"/>
      <c r="AO4548" s="431"/>
      <c r="AP4548" s="434"/>
      <c r="AQ4548" s="435"/>
      <c r="AR4548" s="448"/>
      <c r="AS4548" s="449"/>
      <c r="AT4548" s="452"/>
      <c r="AU4548" s="453"/>
      <c r="AV4548" s="456"/>
      <c r="AW4548" s="457"/>
      <c r="AX4548" s="448"/>
      <c r="AY4548" s="449"/>
      <c r="AZ4548" s="430"/>
      <c r="BA4548" s="431"/>
      <c r="BB4548" s="434"/>
      <c r="BC4548" s="435"/>
      <c r="BD4548" s="448"/>
      <c r="BE4548" s="449"/>
      <c r="BF4548" s="452"/>
      <c r="BG4548" s="453"/>
      <c r="BH4548" s="456"/>
      <c r="BI4548" s="457"/>
      <c r="BJ4548" s="448"/>
      <c r="BK4548" s="449"/>
      <c r="BL4548" s="409"/>
      <c r="BM4548" s="410"/>
      <c r="BN4548" s="411"/>
      <c r="BO4548" s="405"/>
      <c r="BP4548" s="405"/>
      <c r="BQ4548" s="65" t="s">
        <v>66</v>
      </c>
      <c r="BR4548" s="66" t="e">
        <f>IF(#REF!="B",#REF!,IF(#REF!="C",#REF!,#REF!))</f>
        <v>#REF!</v>
      </c>
      <c r="BS4548" s="787"/>
    </row>
    <row r="4549" spans="1:71" ht="21.75" customHeight="1" x14ac:dyDescent="0.35">
      <c r="A4549" s="779"/>
      <c r="B4549" s="458" t="str">
        <f>IF(ROSTER!B$10="","",ROSTER!B$10)</f>
        <v/>
      </c>
      <c r="C4549" s="416" t="str">
        <f>IF(ROSTER!C$10="","",ROSTER!C$10)</f>
        <v/>
      </c>
      <c r="D4549" s="417"/>
      <c r="E4549" s="418"/>
      <c r="F4549" s="420">
        <f>IF(E4549="y",1,IF(E4549="S",1,0))</f>
        <v>0</v>
      </c>
      <c r="G4549" s="422">
        <f>IF(E4549="S",1,0)</f>
        <v>0</v>
      </c>
      <c r="H4549" s="424"/>
      <c r="I4549" s="425"/>
      <c r="J4549" s="428"/>
      <c r="K4549" s="429"/>
      <c r="L4549" s="432"/>
      <c r="M4549" s="433"/>
      <c r="N4549" s="436">
        <f>L4549+J4549</f>
        <v>0</v>
      </c>
      <c r="O4549" s="437"/>
      <c r="P4549" s="428"/>
      <c r="Q4549" s="429"/>
      <c r="R4549" s="432"/>
      <c r="S4549" s="440"/>
      <c r="T4549" s="432"/>
      <c r="U4549" s="425"/>
      <c r="V4549" s="440"/>
      <c r="W4549" s="425"/>
      <c r="X4549" s="428"/>
      <c r="Y4549" s="425"/>
      <c r="Z4549" s="428"/>
      <c r="AA4549" s="425"/>
      <c r="AB4549" s="428"/>
      <c r="AC4549" s="429"/>
      <c r="AD4549" s="432"/>
      <c r="AE4549" s="433"/>
      <c r="AF4549" s="442">
        <f>IF(AB4549=0,0,(AD4549/AB4549)*100)</f>
        <v>0</v>
      </c>
      <c r="AG4549" s="443"/>
      <c r="AH4549" s="428"/>
      <c r="AI4549" s="429"/>
      <c r="AJ4549" s="432"/>
      <c r="AK4549" s="433"/>
      <c r="AL4549" s="446">
        <f>IF(AH4549=0,0,(AJ4549/AH4549)*100)</f>
        <v>0</v>
      </c>
      <c r="AM4549" s="447"/>
      <c r="AN4549" s="428"/>
      <c r="AO4549" s="429"/>
      <c r="AP4549" s="432"/>
      <c r="AQ4549" s="433"/>
      <c r="AR4549" s="446">
        <f>IF(AN4549=0,0,(AP4549/AN4549)*100)</f>
        <v>0</v>
      </c>
      <c r="AS4549" s="447"/>
      <c r="AT4549" s="450">
        <f>AB4549+AH4549+AN4549</f>
        <v>0</v>
      </c>
      <c r="AU4549" s="451"/>
      <c r="AV4549" s="454">
        <f>AD4549+AJ4549+AP4549</f>
        <v>0</v>
      </c>
      <c r="AW4549" s="455"/>
      <c r="AX4549" s="446">
        <f>IF(AT4549=0,0,(AV4549/AT4549)*100)</f>
        <v>0</v>
      </c>
      <c r="AY4549" s="447"/>
      <c r="AZ4549" s="428"/>
      <c r="BA4549" s="429"/>
      <c r="BB4549" s="432"/>
      <c r="BC4549" s="433"/>
      <c r="BD4549" s="446">
        <f>IF(AZ4549=0,0,(BB4549/AZ4549)*100)</f>
        <v>0</v>
      </c>
      <c r="BE4549" s="447"/>
      <c r="BF4549" s="450">
        <f>AT4549+AZ4549</f>
        <v>0</v>
      </c>
      <c r="BG4549" s="451"/>
      <c r="BH4549" s="454">
        <f>AV4549+BB4549</f>
        <v>0</v>
      </c>
      <c r="BI4549" s="455"/>
      <c r="BJ4549" s="446">
        <f>IF(BF4549=0,0,(BH4549/BF4549)*100)</f>
        <v>0</v>
      </c>
      <c r="BK4549" s="447"/>
      <c r="BL4549" s="406">
        <f>(AD4549*2)+(AJ4549*2)+(AP4549*3)+BB4549</f>
        <v>0</v>
      </c>
      <c r="BM4549" s="407"/>
      <c r="BN4549" s="408"/>
      <c r="BO4549" s="404" t="e">
        <f>(BL4549*BR$2468)+(N4549*BR$2469)+(X4549*BR$2470)+(R4549*BR$2471)+(V4549*BR$2472)+(Z4549*BR$2473)</f>
        <v>#REF!</v>
      </c>
      <c r="BP4549" s="404" t="e">
        <f>((AZ4549-BB4549)*BR$2475)+((AT4549-AV4549)*BR$2474)+(H4549*BR$2476)+(P4549*BR$2477)</f>
        <v>#REF!</v>
      </c>
      <c r="BQ4549" s="65" t="s">
        <v>67</v>
      </c>
      <c r="BR4549" s="66" t="e">
        <f>IF(#REF!="B",#REF!,IF(#REF!="C",#REF!,#REF!))</f>
        <v>#REF!</v>
      </c>
      <c r="BS4549" s="787"/>
    </row>
    <row r="4550" spans="1:71" ht="21.75" customHeight="1" x14ac:dyDescent="0.35">
      <c r="A4550" s="779"/>
      <c r="B4550" s="459"/>
      <c r="C4550" s="412" t="str">
        <f>IF(ROSTER!D$10="","",ROSTER!D$10)</f>
        <v/>
      </c>
      <c r="D4550" s="413"/>
      <c r="E4550" s="419"/>
      <c r="F4550" s="421"/>
      <c r="G4550" s="423"/>
      <c r="H4550" s="426"/>
      <c r="I4550" s="427"/>
      <c r="J4550" s="430"/>
      <c r="K4550" s="431"/>
      <c r="L4550" s="434"/>
      <c r="M4550" s="435"/>
      <c r="N4550" s="438" t="s">
        <v>14</v>
      </c>
      <c r="O4550" s="439"/>
      <c r="P4550" s="430"/>
      <c r="Q4550" s="431"/>
      <c r="R4550" s="434"/>
      <c r="S4550" s="441"/>
      <c r="T4550" s="434"/>
      <c r="U4550" s="427"/>
      <c r="V4550" s="441"/>
      <c r="W4550" s="427"/>
      <c r="X4550" s="430"/>
      <c r="Y4550" s="427"/>
      <c r="Z4550" s="430"/>
      <c r="AA4550" s="427"/>
      <c r="AB4550" s="430"/>
      <c r="AC4550" s="431"/>
      <c r="AD4550" s="434"/>
      <c r="AE4550" s="435"/>
      <c r="AF4550" s="444"/>
      <c r="AG4550" s="445"/>
      <c r="AH4550" s="430"/>
      <c r="AI4550" s="431"/>
      <c r="AJ4550" s="434"/>
      <c r="AK4550" s="435"/>
      <c r="AL4550" s="448"/>
      <c r="AM4550" s="449"/>
      <c r="AN4550" s="430"/>
      <c r="AO4550" s="431"/>
      <c r="AP4550" s="434"/>
      <c r="AQ4550" s="435"/>
      <c r="AR4550" s="448"/>
      <c r="AS4550" s="449"/>
      <c r="AT4550" s="452"/>
      <c r="AU4550" s="453"/>
      <c r="AV4550" s="456"/>
      <c r="AW4550" s="457"/>
      <c r="AX4550" s="448"/>
      <c r="AY4550" s="449"/>
      <c r="AZ4550" s="430"/>
      <c r="BA4550" s="431"/>
      <c r="BB4550" s="434"/>
      <c r="BC4550" s="435"/>
      <c r="BD4550" s="448"/>
      <c r="BE4550" s="449"/>
      <c r="BF4550" s="452"/>
      <c r="BG4550" s="453"/>
      <c r="BH4550" s="456"/>
      <c r="BI4550" s="457"/>
      <c r="BJ4550" s="448"/>
      <c r="BK4550" s="449"/>
      <c r="BL4550" s="409"/>
      <c r="BM4550" s="410"/>
      <c r="BN4550" s="411"/>
      <c r="BO4550" s="405"/>
      <c r="BP4550" s="405"/>
      <c r="BQ4550" s="65" t="s">
        <v>68</v>
      </c>
      <c r="BR4550" s="66" t="e">
        <f>IF(#REF!="B",#REF!,IF(#REF!="C",#REF!,#REF!))</f>
        <v>#REF!</v>
      </c>
      <c r="BS4550" s="787"/>
    </row>
    <row r="4551" spans="1:71" ht="21.75" customHeight="1" x14ac:dyDescent="0.35">
      <c r="A4551" s="779"/>
      <c r="B4551" s="414" t="str">
        <f>IF(ROSTER!B$12="","",ROSTER!B$12)</f>
        <v/>
      </c>
      <c r="C4551" s="416" t="str">
        <f>IF(ROSTER!C$12="","",ROSTER!C$12)</f>
        <v/>
      </c>
      <c r="D4551" s="417"/>
      <c r="E4551" s="418"/>
      <c r="F4551" s="420">
        <f>IF(E4551="y",1,IF(E4551="S",1,0))</f>
        <v>0</v>
      </c>
      <c r="G4551" s="422">
        <f>IF(E4551="S",1,0)</f>
        <v>0</v>
      </c>
      <c r="H4551" s="424"/>
      <c r="I4551" s="425"/>
      <c r="J4551" s="428"/>
      <c r="K4551" s="429"/>
      <c r="L4551" s="432"/>
      <c r="M4551" s="433"/>
      <c r="N4551" s="436">
        <f>L4551+J4551</f>
        <v>0</v>
      </c>
      <c r="O4551" s="437"/>
      <c r="P4551" s="428"/>
      <c r="Q4551" s="429"/>
      <c r="R4551" s="432"/>
      <c r="S4551" s="440"/>
      <c r="T4551" s="432"/>
      <c r="U4551" s="425"/>
      <c r="V4551" s="440"/>
      <c r="W4551" s="425"/>
      <c r="X4551" s="428"/>
      <c r="Y4551" s="425"/>
      <c r="Z4551" s="428"/>
      <c r="AA4551" s="425"/>
      <c r="AB4551" s="428"/>
      <c r="AC4551" s="429"/>
      <c r="AD4551" s="432"/>
      <c r="AE4551" s="433"/>
      <c r="AF4551" s="442">
        <f>IF(AB4551=0,0,(AD4551/AB4551)*100)</f>
        <v>0</v>
      </c>
      <c r="AG4551" s="443"/>
      <c r="AH4551" s="428"/>
      <c r="AI4551" s="429"/>
      <c r="AJ4551" s="432"/>
      <c r="AK4551" s="433"/>
      <c r="AL4551" s="446">
        <f>IF(AH4551=0,0,(AJ4551/AH4551)*100)</f>
        <v>0</v>
      </c>
      <c r="AM4551" s="447"/>
      <c r="AN4551" s="428"/>
      <c r="AO4551" s="429"/>
      <c r="AP4551" s="432"/>
      <c r="AQ4551" s="433"/>
      <c r="AR4551" s="446">
        <f>IF(AN4551=0,0,(AP4551/AN4551)*100)</f>
        <v>0</v>
      </c>
      <c r="AS4551" s="447"/>
      <c r="AT4551" s="450">
        <f>AB4551+AH4551+AN4551</f>
        <v>0</v>
      </c>
      <c r="AU4551" s="451"/>
      <c r="AV4551" s="454">
        <f>AD4551+AJ4551+AP4551</f>
        <v>0</v>
      </c>
      <c r="AW4551" s="455"/>
      <c r="AX4551" s="446">
        <f>IF(AT4551=0,0,(AV4551/AT4551)*100)</f>
        <v>0</v>
      </c>
      <c r="AY4551" s="447"/>
      <c r="AZ4551" s="428"/>
      <c r="BA4551" s="429"/>
      <c r="BB4551" s="432"/>
      <c r="BC4551" s="433"/>
      <c r="BD4551" s="446">
        <f>IF(AZ4551=0,0,(BB4551/AZ4551)*100)</f>
        <v>0</v>
      </c>
      <c r="BE4551" s="447"/>
      <c r="BF4551" s="450">
        <f>AT4551+AZ4551</f>
        <v>0</v>
      </c>
      <c r="BG4551" s="451"/>
      <c r="BH4551" s="454">
        <f>AV4551+BB4551</f>
        <v>0</v>
      </c>
      <c r="BI4551" s="455"/>
      <c r="BJ4551" s="446">
        <f>IF(BF4551=0,0,(BH4551/BF4551)*100)</f>
        <v>0</v>
      </c>
      <c r="BK4551" s="447"/>
      <c r="BL4551" s="406">
        <f>(AD4551*2)+(AJ4551*2)+(AP4551*3)+BB4551</f>
        <v>0</v>
      </c>
      <c r="BM4551" s="407"/>
      <c r="BN4551" s="408"/>
      <c r="BO4551" s="404" t="e">
        <f>(BL4551*BR$2468)+(N4551*BR$2469)+(X4551*BR$2470)+(R4551*BR$2471)+(V4551*BR$2472)+(Z4551*BR$2473)</f>
        <v>#REF!</v>
      </c>
      <c r="BP4551" s="404" t="e">
        <f>((AZ4551-BB4551)*BR$2475)+((AT4551-AV4551)*BR$2474)+(H4551*BR$2476)+(P4551*BR$2477)</f>
        <v>#REF!</v>
      </c>
      <c r="BQ4551" s="65" t="s">
        <v>69</v>
      </c>
      <c r="BR4551" s="66" t="e">
        <f>IF(#REF!="B",#REF!,IF(#REF!="C",#REF!,#REF!))</f>
        <v>#REF!</v>
      </c>
      <c r="BS4551" s="787"/>
    </row>
    <row r="4552" spans="1:71" ht="21.75" customHeight="1" x14ac:dyDescent="0.35">
      <c r="A4552" s="779"/>
      <c r="B4552" s="415"/>
      <c r="C4552" s="412" t="str">
        <f>IF(ROSTER!D$12="","",ROSTER!D$12)</f>
        <v/>
      </c>
      <c r="D4552" s="413"/>
      <c r="E4552" s="419"/>
      <c r="F4552" s="421"/>
      <c r="G4552" s="423"/>
      <c r="H4552" s="426"/>
      <c r="I4552" s="427"/>
      <c r="J4552" s="430"/>
      <c r="K4552" s="431"/>
      <c r="L4552" s="434"/>
      <c r="M4552" s="435"/>
      <c r="N4552" s="438" t="s">
        <v>14</v>
      </c>
      <c r="O4552" s="439"/>
      <c r="P4552" s="430"/>
      <c r="Q4552" s="431"/>
      <c r="R4552" s="434"/>
      <c r="S4552" s="441"/>
      <c r="T4552" s="434"/>
      <c r="U4552" s="427"/>
      <c r="V4552" s="441"/>
      <c r="W4552" s="427"/>
      <c r="X4552" s="430"/>
      <c r="Y4552" s="427"/>
      <c r="Z4552" s="430"/>
      <c r="AA4552" s="427"/>
      <c r="AB4552" s="430"/>
      <c r="AC4552" s="431"/>
      <c r="AD4552" s="434"/>
      <c r="AE4552" s="435"/>
      <c r="AF4552" s="444"/>
      <c r="AG4552" s="445"/>
      <c r="AH4552" s="430"/>
      <c r="AI4552" s="431"/>
      <c r="AJ4552" s="434"/>
      <c r="AK4552" s="435"/>
      <c r="AL4552" s="448"/>
      <c r="AM4552" s="449"/>
      <c r="AN4552" s="430"/>
      <c r="AO4552" s="431"/>
      <c r="AP4552" s="434"/>
      <c r="AQ4552" s="435"/>
      <c r="AR4552" s="448"/>
      <c r="AS4552" s="449"/>
      <c r="AT4552" s="452"/>
      <c r="AU4552" s="453"/>
      <c r="AV4552" s="456"/>
      <c r="AW4552" s="457"/>
      <c r="AX4552" s="448"/>
      <c r="AY4552" s="449"/>
      <c r="AZ4552" s="430"/>
      <c r="BA4552" s="431"/>
      <c r="BB4552" s="434"/>
      <c r="BC4552" s="435"/>
      <c r="BD4552" s="448"/>
      <c r="BE4552" s="449"/>
      <c r="BF4552" s="452"/>
      <c r="BG4552" s="453"/>
      <c r="BH4552" s="456"/>
      <c r="BI4552" s="457"/>
      <c r="BJ4552" s="448"/>
      <c r="BK4552" s="449"/>
      <c r="BL4552" s="409"/>
      <c r="BM4552" s="410"/>
      <c r="BN4552" s="411"/>
      <c r="BO4552" s="405"/>
      <c r="BP4552" s="405"/>
      <c r="BQ4552" s="65" t="s">
        <v>70</v>
      </c>
      <c r="BR4552" s="66" t="e">
        <f>IF(#REF!="B",#REF!,IF(#REF!="C",#REF!,#REF!))</f>
        <v>#REF!</v>
      </c>
      <c r="BS4552" s="787"/>
    </row>
    <row r="4553" spans="1:71" ht="21.75" customHeight="1" x14ac:dyDescent="0.35">
      <c r="A4553" s="779"/>
      <c r="B4553" s="414" t="str">
        <f>IF(ROSTER!B$14="","",ROSTER!B$14)</f>
        <v/>
      </c>
      <c r="C4553" s="416" t="str">
        <f>IF(ROSTER!C$14="","",ROSTER!C$14)</f>
        <v/>
      </c>
      <c r="D4553" s="417"/>
      <c r="E4553" s="418"/>
      <c r="F4553" s="420">
        <f>IF(E4553="y",1,IF(E4553="S",1,0))</f>
        <v>0</v>
      </c>
      <c r="G4553" s="422">
        <f>IF(E4553="S",1,0)</f>
        <v>0</v>
      </c>
      <c r="H4553" s="424"/>
      <c r="I4553" s="425"/>
      <c r="J4553" s="428"/>
      <c r="K4553" s="429"/>
      <c r="L4553" s="432"/>
      <c r="M4553" s="433"/>
      <c r="N4553" s="436">
        <f>L4553+J4553</f>
        <v>0</v>
      </c>
      <c r="O4553" s="437"/>
      <c r="P4553" s="428"/>
      <c r="Q4553" s="429"/>
      <c r="R4553" s="432"/>
      <c r="S4553" s="440"/>
      <c r="T4553" s="432"/>
      <c r="U4553" s="425"/>
      <c r="V4553" s="440"/>
      <c r="W4553" s="425"/>
      <c r="X4553" s="428"/>
      <c r="Y4553" s="425"/>
      <c r="Z4553" s="428"/>
      <c r="AA4553" s="425"/>
      <c r="AB4553" s="428"/>
      <c r="AC4553" s="429"/>
      <c r="AD4553" s="432"/>
      <c r="AE4553" s="433"/>
      <c r="AF4553" s="442">
        <f>IF(AB4553=0,0,(AD4553/AB4553)*100)</f>
        <v>0</v>
      </c>
      <c r="AG4553" s="443"/>
      <c r="AH4553" s="428"/>
      <c r="AI4553" s="429"/>
      <c r="AJ4553" s="432"/>
      <c r="AK4553" s="433"/>
      <c r="AL4553" s="446">
        <f>IF(AH4553=0,0,(AJ4553/AH4553)*100)</f>
        <v>0</v>
      </c>
      <c r="AM4553" s="447"/>
      <c r="AN4553" s="428"/>
      <c r="AO4553" s="429"/>
      <c r="AP4553" s="432"/>
      <c r="AQ4553" s="433"/>
      <c r="AR4553" s="446">
        <f>IF(AN4553=0,0,(AP4553/AN4553)*100)</f>
        <v>0</v>
      </c>
      <c r="AS4553" s="447"/>
      <c r="AT4553" s="450">
        <f>AB4553+AH4553+AN4553</f>
        <v>0</v>
      </c>
      <c r="AU4553" s="451"/>
      <c r="AV4553" s="454">
        <f>AD4553+AJ4553+AP4553</f>
        <v>0</v>
      </c>
      <c r="AW4553" s="455"/>
      <c r="AX4553" s="446">
        <f>IF(AT4553=0,0,(AV4553/AT4553)*100)</f>
        <v>0</v>
      </c>
      <c r="AY4553" s="447"/>
      <c r="AZ4553" s="428"/>
      <c r="BA4553" s="429"/>
      <c r="BB4553" s="432"/>
      <c r="BC4553" s="433"/>
      <c r="BD4553" s="446">
        <f>IF(AZ4553=0,0,(BB4553/AZ4553)*100)</f>
        <v>0</v>
      </c>
      <c r="BE4553" s="447"/>
      <c r="BF4553" s="450">
        <f>AT4553+AZ4553</f>
        <v>0</v>
      </c>
      <c r="BG4553" s="451"/>
      <c r="BH4553" s="454">
        <f>AV4553+BB4553</f>
        <v>0</v>
      </c>
      <c r="BI4553" s="455"/>
      <c r="BJ4553" s="446">
        <f>IF(BF4553=0,0,(BH4553/BF4553)*100)</f>
        <v>0</v>
      </c>
      <c r="BK4553" s="447"/>
      <c r="BL4553" s="406">
        <f>(AD4553*2)+(AJ4553*2)+(AP4553*3)+BB4553</f>
        <v>0</v>
      </c>
      <c r="BM4553" s="407"/>
      <c r="BN4553" s="408"/>
      <c r="BO4553" s="404" t="e">
        <f>(BL4553*BR$2468)+(N4553*BR$2469)+(X4553*BR$2470)+(R4553*BR$2471)+(V4553*BR$2472)+(Z4553*BR$2473)</f>
        <v>#REF!</v>
      </c>
      <c r="BP4553" s="404" t="e">
        <f>((AZ4553-BB4553)*BR$2475)+((AT4553-AV4553)*BR$2474)+(H4553*BR$2476)+(P4553*BR$2477)</f>
        <v>#REF!</v>
      </c>
      <c r="BQ4553" s="65" t="s">
        <v>71</v>
      </c>
      <c r="BR4553" s="66" t="e">
        <f>IF(#REF!="B",#REF!,IF(#REF!="C",#REF!,#REF!))</f>
        <v>#REF!</v>
      </c>
      <c r="BS4553" s="787"/>
    </row>
    <row r="4554" spans="1:71" ht="21.75" customHeight="1" x14ac:dyDescent="0.35">
      <c r="A4554" s="779"/>
      <c r="B4554" s="415"/>
      <c r="C4554" s="412" t="str">
        <f>IF(ROSTER!D$14="","",ROSTER!D$14)</f>
        <v/>
      </c>
      <c r="D4554" s="413"/>
      <c r="E4554" s="419"/>
      <c r="F4554" s="421"/>
      <c r="G4554" s="423"/>
      <c r="H4554" s="426"/>
      <c r="I4554" s="427"/>
      <c r="J4554" s="430"/>
      <c r="K4554" s="431"/>
      <c r="L4554" s="434"/>
      <c r="M4554" s="435"/>
      <c r="N4554" s="438" t="s">
        <v>14</v>
      </c>
      <c r="O4554" s="439"/>
      <c r="P4554" s="430"/>
      <c r="Q4554" s="431"/>
      <c r="R4554" s="434"/>
      <c r="S4554" s="441"/>
      <c r="T4554" s="434"/>
      <c r="U4554" s="427"/>
      <c r="V4554" s="441"/>
      <c r="W4554" s="427"/>
      <c r="X4554" s="430"/>
      <c r="Y4554" s="427"/>
      <c r="Z4554" s="430"/>
      <c r="AA4554" s="427"/>
      <c r="AB4554" s="430"/>
      <c r="AC4554" s="431"/>
      <c r="AD4554" s="434"/>
      <c r="AE4554" s="435"/>
      <c r="AF4554" s="444"/>
      <c r="AG4554" s="445"/>
      <c r="AH4554" s="430"/>
      <c r="AI4554" s="431"/>
      <c r="AJ4554" s="434"/>
      <c r="AK4554" s="435"/>
      <c r="AL4554" s="448"/>
      <c r="AM4554" s="449"/>
      <c r="AN4554" s="430"/>
      <c r="AO4554" s="431"/>
      <c r="AP4554" s="434"/>
      <c r="AQ4554" s="435"/>
      <c r="AR4554" s="448"/>
      <c r="AS4554" s="449"/>
      <c r="AT4554" s="452"/>
      <c r="AU4554" s="453"/>
      <c r="AV4554" s="456"/>
      <c r="AW4554" s="457"/>
      <c r="AX4554" s="448"/>
      <c r="AY4554" s="449"/>
      <c r="AZ4554" s="430"/>
      <c r="BA4554" s="431"/>
      <c r="BB4554" s="434"/>
      <c r="BC4554" s="435"/>
      <c r="BD4554" s="448"/>
      <c r="BE4554" s="449"/>
      <c r="BF4554" s="452"/>
      <c r="BG4554" s="453"/>
      <c r="BH4554" s="456"/>
      <c r="BI4554" s="457"/>
      <c r="BJ4554" s="448"/>
      <c r="BK4554" s="449"/>
      <c r="BL4554" s="409"/>
      <c r="BM4554" s="410"/>
      <c r="BN4554" s="411"/>
      <c r="BO4554" s="405"/>
      <c r="BP4554" s="405"/>
      <c r="BQ4554" s="65" t="s">
        <v>72</v>
      </c>
      <c r="BR4554" s="66" t="e">
        <f>IF(#REF!="B",#REF!,IF(#REF!="C",#REF!,#REF!))</f>
        <v>#REF!</v>
      </c>
      <c r="BS4554" s="787"/>
    </row>
    <row r="4555" spans="1:71" ht="21.75" customHeight="1" x14ac:dyDescent="0.35">
      <c r="A4555" s="779"/>
      <c r="B4555" s="414" t="str">
        <f>IF(ROSTER!B$16="","",ROSTER!B$16)</f>
        <v/>
      </c>
      <c r="C4555" s="416" t="str">
        <f>IF(ROSTER!C$16="","",ROSTER!C$16)</f>
        <v/>
      </c>
      <c r="D4555" s="417"/>
      <c r="E4555" s="418"/>
      <c r="F4555" s="420">
        <f>IF(E4555="y",1,IF(E4555="S",1,0))</f>
        <v>0</v>
      </c>
      <c r="G4555" s="422">
        <f>IF(E4555="S",1,0)</f>
        <v>0</v>
      </c>
      <c r="H4555" s="424"/>
      <c r="I4555" s="425"/>
      <c r="J4555" s="428"/>
      <c r="K4555" s="429"/>
      <c r="L4555" s="432"/>
      <c r="M4555" s="433"/>
      <c r="N4555" s="436">
        <f>L4555+J4555</f>
        <v>0</v>
      </c>
      <c r="O4555" s="437"/>
      <c r="P4555" s="428"/>
      <c r="Q4555" s="429"/>
      <c r="R4555" s="432"/>
      <c r="S4555" s="440"/>
      <c r="T4555" s="432"/>
      <c r="U4555" s="425"/>
      <c r="V4555" s="440"/>
      <c r="W4555" s="425"/>
      <c r="X4555" s="428"/>
      <c r="Y4555" s="425"/>
      <c r="Z4555" s="428"/>
      <c r="AA4555" s="425"/>
      <c r="AB4555" s="428"/>
      <c r="AC4555" s="429"/>
      <c r="AD4555" s="432"/>
      <c r="AE4555" s="433"/>
      <c r="AF4555" s="442">
        <f>IF(AB4555=0,0,(AD4555/AB4555)*100)</f>
        <v>0</v>
      </c>
      <c r="AG4555" s="443"/>
      <c r="AH4555" s="428"/>
      <c r="AI4555" s="429"/>
      <c r="AJ4555" s="432"/>
      <c r="AK4555" s="433"/>
      <c r="AL4555" s="446">
        <f>IF(AH4555=0,0,(AJ4555/AH4555)*100)</f>
        <v>0</v>
      </c>
      <c r="AM4555" s="447"/>
      <c r="AN4555" s="428"/>
      <c r="AO4555" s="429"/>
      <c r="AP4555" s="432"/>
      <c r="AQ4555" s="433"/>
      <c r="AR4555" s="446">
        <f>IF(AN4555=0,0,(AP4555/AN4555)*100)</f>
        <v>0</v>
      </c>
      <c r="AS4555" s="447"/>
      <c r="AT4555" s="450">
        <f>AB4555+AH4555+AN4555</f>
        <v>0</v>
      </c>
      <c r="AU4555" s="451"/>
      <c r="AV4555" s="454">
        <f>AD4555+AJ4555+AP4555</f>
        <v>0</v>
      </c>
      <c r="AW4555" s="455"/>
      <c r="AX4555" s="446">
        <f>IF(AT4555=0,0,(AV4555/AT4555)*100)</f>
        <v>0</v>
      </c>
      <c r="AY4555" s="447"/>
      <c r="AZ4555" s="428"/>
      <c r="BA4555" s="429"/>
      <c r="BB4555" s="432"/>
      <c r="BC4555" s="433"/>
      <c r="BD4555" s="446">
        <f>IF(AZ4555=0,0,(BB4555/AZ4555)*100)</f>
        <v>0</v>
      </c>
      <c r="BE4555" s="447"/>
      <c r="BF4555" s="450">
        <f>AT4555+AZ4555</f>
        <v>0</v>
      </c>
      <c r="BG4555" s="451"/>
      <c r="BH4555" s="454">
        <f>AV4555+BB4555</f>
        <v>0</v>
      </c>
      <c r="BI4555" s="455"/>
      <c r="BJ4555" s="446">
        <f>IF(BF4555=0,0,(BH4555/BF4555)*100)</f>
        <v>0</v>
      </c>
      <c r="BK4555" s="447"/>
      <c r="BL4555" s="406">
        <f>(AD4555*2)+(AJ4555*2)+(AP4555*3)+BB4555</f>
        <v>0</v>
      </c>
      <c r="BM4555" s="407"/>
      <c r="BN4555" s="408"/>
      <c r="BO4555" s="404" t="e">
        <f>(BL4555*BR$2468)+(N4555*BR$2469)+(X4555*BR$2470)+(R4555*BR$2471)+(V4555*BR$2472)+(Z4555*BR$2473)</f>
        <v>#REF!</v>
      </c>
      <c r="BP4555" s="404" t="e">
        <f>((AZ4555-BB4555)*BR$2475)+((AT4555-AV4555)*BR$2474)+(H4555*BR$2476)+(P4555*BR$2477)</f>
        <v>#REF!</v>
      </c>
      <c r="BQ4555" s="65" t="s">
        <v>73</v>
      </c>
      <c r="BR4555" s="66" t="e">
        <f>IF(#REF!="B",#REF!,IF(#REF!="C",#REF!,#REF!))</f>
        <v>#REF!</v>
      </c>
      <c r="BS4555" s="787"/>
    </row>
    <row r="4556" spans="1:71" ht="21.75" customHeight="1" x14ac:dyDescent="0.35">
      <c r="A4556" s="779"/>
      <c r="B4556" s="415"/>
      <c r="C4556" s="412" t="str">
        <f>IF(ROSTER!D$16="","",ROSTER!D$16)</f>
        <v/>
      </c>
      <c r="D4556" s="413"/>
      <c r="E4556" s="419"/>
      <c r="F4556" s="421"/>
      <c r="G4556" s="423"/>
      <c r="H4556" s="426"/>
      <c r="I4556" s="427"/>
      <c r="J4556" s="430"/>
      <c r="K4556" s="431"/>
      <c r="L4556" s="434"/>
      <c r="M4556" s="435"/>
      <c r="N4556" s="438" t="s">
        <v>14</v>
      </c>
      <c r="O4556" s="439"/>
      <c r="P4556" s="430"/>
      <c r="Q4556" s="431"/>
      <c r="R4556" s="434"/>
      <c r="S4556" s="441"/>
      <c r="T4556" s="434"/>
      <c r="U4556" s="427"/>
      <c r="V4556" s="441"/>
      <c r="W4556" s="427"/>
      <c r="X4556" s="430"/>
      <c r="Y4556" s="427"/>
      <c r="Z4556" s="430"/>
      <c r="AA4556" s="427"/>
      <c r="AB4556" s="430"/>
      <c r="AC4556" s="431"/>
      <c r="AD4556" s="434"/>
      <c r="AE4556" s="435"/>
      <c r="AF4556" s="444"/>
      <c r="AG4556" s="445"/>
      <c r="AH4556" s="430"/>
      <c r="AI4556" s="431"/>
      <c r="AJ4556" s="434"/>
      <c r="AK4556" s="435"/>
      <c r="AL4556" s="448"/>
      <c r="AM4556" s="449"/>
      <c r="AN4556" s="430"/>
      <c r="AO4556" s="431"/>
      <c r="AP4556" s="434"/>
      <c r="AQ4556" s="435"/>
      <c r="AR4556" s="448"/>
      <c r="AS4556" s="449"/>
      <c r="AT4556" s="452"/>
      <c r="AU4556" s="453"/>
      <c r="AV4556" s="456"/>
      <c r="AW4556" s="457"/>
      <c r="AX4556" s="448"/>
      <c r="AY4556" s="449"/>
      <c r="AZ4556" s="430"/>
      <c r="BA4556" s="431"/>
      <c r="BB4556" s="434"/>
      <c r="BC4556" s="435"/>
      <c r="BD4556" s="448"/>
      <c r="BE4556" s="449"/>
      <c r="BF4556" s="452"/>
      <c r="BG4556" s="453"/>
      <c r="BH4556" s="456"/>
      <c r="BI4556" s="457"/>
      <c r="BJ4556" s="448"/>
      <c r="BK4556" s="449"/>
      <c r="BL4556" s="409"/>
      <c r="BM4556" s="410"/>
      <c r="BN4556" s="411"/>
      <c r="BO4556" s="405"/>
      <c r="BP4556" s="405"/>
      <c r="BQ4556" s="65" t="s">
        <v>74</v>
      </c>
      <c r="BR4556" s="66" t="e">
        <f>IF(#REF!="B",#REF!,IF(#REF!="C",#REF!,#REF!))</f>
        <v>#REF!</v>
      </c>
      <c r="BS4556" s="787"/>
    </row>
    <row r="4557" spans="1:71" ht="21.75" customHeight="1" x14ac:dyDescent="0.25">
      <c r="A4557" s="779"/>
      <c r="B4557" s="414" t="str">
        <f>IF(ROSTER!B$18="","",ROSTER!B$18)</f>
        <v/>
      </c>
      <c r="C4557" s="416" t="str">
        <f>IF(ROSTER!C$18="","",ROSTER!C$18)</f>
        <v/>
      </c>
      <c r="D4557" s="417"/>
      <c r="E4557" s="418"/>
      <c r="F4557" s="420">
        <f>IF(E4557="y",1,IF(E4557="S",1,0))</f>
        <v>0</v>
      </c>
      <c r="G4557" s="422">
        <f>IF(E4557="S",1,0)</f>
        <v>0</v>
      </c>
      <c r="H4557" s="424"/>
      <c r="I4557" s="425"/>
      <c r="J4557" s="428"/>
      <c r="K4557" s="429"/>
      <c r="L4557" s="432"/>
      <c r="M4557" s="433"/>
      <c r="N4557" s="436">
        <f>L4557+J4557</f>
        <v>0</v>
      </c>
      <c r="O4557" s="437"/>
      <c r="P4557" s="428"/>
      <c r="Q4557" s="429"/>
      <c r="R4557" s="432"/>
      <c r="S4557" s="440"/>
      <c r="T4557" s="432"/>
      <c r="U4557" s="425"/>
      <c r="V4557" s="440"/>
      <c r="W4557" s="425"/>
      <c r="X4557" s="428"/>
      <c r="Y4557" s="425"/>
      <c r="Z4557" s="428"/>
      <c r="AA4557" s="425"/>
      <c r="AB4557" s="428"/>
      <c r="AC4557" s="429"/>
      <c r="AD4557" s="432"/>
      <c r="AE4557" s="433"/>
      <c r="AF4557" s="442">
        <f>IF(AB4557=0,0,(AD4557/AB4557)*100)</f>
        <v>0</v>
      </c>
      <c r="AG4557" s="443"/>
      <c r="AH4557" s="428"/>
      <c r="AI4557" s="429"/>
      <c r="AJ4557" s="432"/>
      <c r="AK4557" s="433"/>
      <c r="AL4557" s="446">
        <f>IF(AH4557=0,0,(AJ4557/AH4557)*100)</f>
        <v>0</v>
      </c>
      <c r="AM4557" s="447"/>
      <c r="AN4557" s="428"/>
      <c r="AO4557" s="429"/>
      <c r="AP4557" s="432"/>
      <c r="AQ4557" s="433"/>
      <c r="AR4557" s="446">
        <f>IF(AN4557=0,0,(AP4557/AN4557)*100)</f>
        <v>0</v>
      </c>
      <c r="AS4557" s="447"/>
      <c r="AT4557" s="450">
        <f>AB4557+AH4557+AN4557</f>
        <v>0</v>
      </c>
      <c r="AU4557" s="451"/>
      <c r="AV4557" s="454">
        <f>AD4557+AJ4557+AP4557</f>
        <v>0</v>
      </c>
      <c r="AW4557" s="455"/>
      <c r="AX4557" s="446">
        <f>IF(AT4557=0,0,(AV4557/AT4557)*100)</f>
        <v>0</v>
      </c>
      <c r="AY4557" s="447"/>
      <c r="AZ4557" s="428"/>
      <c r="BA4557" s="429"/>
      <c r="BB4557" s="432"/>
      <c r="BC4557" s="433"/>
      <c r="BD4557" s="446">
        <f>IF(AZ4557=0,0,(BB4557/AZ4557)*100)</f>
        <v>0</v>
      </c>
      <c r="BE4557" s="447"/>
      <c r="BF4557" s="450">
        <f>AT4557+AZ4557</f>
        <v>0</v>
      </c>
      <c r="BG4557" s="451"/>
      <c r="BH4557" s="454">
        <f>AV4557+BB4557</f>
        <v>0</v>
      </c>
      <c r="BI4557" s="455"/>
      <c r="BJ4557" s="446">
        <f>IF(BF4557=0,0,(BH4557/BF4557)*100)</f>
        <v>0</v>
      </c>
      <c r="BK4557" s="447"/>
      <c r="BL4557" s="406">
        <f>(AD4557*2)+(AJ4557*2)+(AP4557*3)+BB4557</f>
        <v>0</v>
      </c>
      <c r="BM4557" s="407"/>
      <c r="BN4557" s="408"/>
      <c r="BO4557" s="404" t="e">
        <f>(BL4557*BR$2468)+(N4557*BR$2469)+(X4557*BR$2470)+(R4557*BR$2471)+(V4557*BR$2472)+(Z4557*BR$2473)</f>
        <v>#REF!</v>
      </c>
      <c r="BP4557" s="404" t="e">
        <f>((AZ4557-BB4557)*BR$2475)+((AT4557-AV4557)*BR$2474)+(H4557*BR$2476)+(P4557*BR$2477)</f>
        <v>#REF!</v>
      </c>
      <c r="BQ4557" s="53"/>
      <c r="BR4557" s="53"/>
      <c r="BS4557" s="787"/>
    </row>
    <row r="4558" spans="1:71" ht="21.75" customHeight="1" x14ac:dyDescent="0.25">
      <c r="A4558" s="779"/>
      <c r="B4558" s="415"/>
      <c r="C4558" s="412" t="str">
        <f>IF(ROSTER!D$18="","",ROSTER!D$18)</f>
        <v/>
      </c>
      <c r="D4558" s="413"/>
      <c r="E4558" s="419"/>
      <c r="F4558" s="421"/>
      <c r="G4558" s="423"/>
      <c r="H4558" s="426"/>
      <c r="I4558" s="427"/>
      <c r="J4558" s="430"/>
      <c r="K4558" s="431"/>
      <c r="L4558" s="434"/>
      <c r="M4558" s="435"/>
      <c r="N4558" s="438"/>
      <c r="O4558" s="439"/>
      <c r="P4558" s="430"/>
      <c r="Q4558" s="431"/>
      <c r="R4558" s="434"/>
      <c r="S4558" s="441"/>
      <c r="T4558" s="434"/>
      <c r="U4558" s="427"/>
      <c r="V4558" s="441"/>
      <c r="W4558" s="427"/>
      <c r="X4558" s="430"/>
      <c r="Y4558" s="427"/>
      <c r="Z4558" s="430"/>
      <c r="AA4558" s="427"/>
      <c r="AB4558" s="430"/>
      <c r="AC4558" s="431"/>
      <c r="AD4558" s="434"/>
      <c r="AE4558" s="435"/>
      <c r="AF4558" s="444"/>
      <c r="AG4558" s="445"/>
      <c r="AH4558" s="430"/>
      <c r="AI4558" s="431"/>
      <c r="AJ4558" s="434"/>
      <c r="AK4558" s="435"/>
      <c r="AL4558" s="448"/>
      <c r="AM4558" s="449"/>
      <c r="AN4558" s="430"/>
      <c r="AO4558" s="431"/>
      <c r="AP4558" s="434"/>
      <c r="AQ4558" s="435"/>
      <c r="AR4558" s="448"/>
      <c r="AS4558" s="449"/>
      <c r="AT4558" s="452"/>
      <c r="AU4558" s="453"/>
      <c r="AV4558" s="456"/>
      <c r="AW4558" s="457"/>
      <c r="AX4558" s="448"/>
      <c r="AY4558" s="449"/>
      <c r="AZ4558" s="430"/>
      <c r="BA4558" s="431"/>
      <c r="BB4558" s="434"/>
      <c r="BC4558" s="435"/>
      <c r="BD4558" s="448"/>
      <c r="BE4558" s="449"/>
      <c r="BF4558" s="452"/>
      <c r="BG4558" s="453"/>
      <c r="BH4558" s="456"/>
      <c r="BI4558" s="457"/>
      <c r="BJ4558" s="448"/>
      <c r="BK4558" s="449"/>
      <c r="BL4558" s="409"/>
      <c r="BM4558" s="410"/>
      <c r="BN4558" s="411"/>
      <c r="BO4558" s="405"/>
      <c r="BP4558" s="405"/>
      <c r="BQ4558" s="53"/>
      <c r="BR4558" s="53"/>
      <c r="BS4558" s="779"/>
    </row>
    <row r="4559" spans="1:71" ht="21.75" customHeight="1" x14ac:dyDescent="0.25">
      <c r="A4559" s="779"/>
      <c r="B4559" s="414" t="str">
        <f>IF(ROSTER!B$20="","",ROSTER!B$20)</f>
        <v/>
      </c>
      <c r="C4559" s="416" t="str">
        <f>IF(ROSTER!C$20="","",ROSTER!C$20)</f>
        <v/>
      </c>
      <c r="D4559" s="417"/>
      <c r="E4559" s="418"/>
      <c r="F4559" s="420">
        <f>IF(E4559="y",1,IF(E4559="S",1,0))</f>
        <v>0</v>
      </c>
      <c r="G4559" s="422">
        <f>IF(E4559="S",1,0)</f>
        <v>0</v>
      </c>
      <c r="H4559" s="424"/>
      <c r="I4559" s="425"/>
      <c r="J4559" s="428"/>
      <c r="K4559" s="429"/>
      <c r="L4559" s="432"/>
      <c r="M4559" s="433"/>
      <c r="N4559" s="436">
        <f>L4559+J4559</f>
        <v>0</v>
      </c>
      <c r="O4559" s="437"/>
      <c r="P4559" s="428"/>
      <c r="Q4559" s="429"/>
      <c r="R4559" s="432"/>
      <c r="S4559" s="440"/>
      <c r="T4559" s="432"/>
      <c r="U4559" s="425"/>
      <c r="V4559" s="440"/>
      <c r="W4559" s="425"/>
      <c r="X4559" s="428"/>
      <c r="Y4559" s="425"/>
      <c r="Z4559" s="428"/>
      <c r="AA4559" s="425"/>
      <c r="AB4559" s="428"/>
      <c r="AC4559" s="429"/>
      <c r="AD4559" s="432"/>
      <c r="AE4559" s="433"/>
      <c r="AF4559" s="442">
        <f>IF(AB4559=0,0,(AD4559/AB4559)*100)</f>
        <v>0</v>
      </c>
      <c r="AG4559" s="443"/>
      <c r="AH4559" s="428"/>
      <c r="AI4559" s="429"/>
      <c r="AJ4559" s="432"/>
      <c r="AK4559" s="433"/>
      <c r="AL4559" s="446">
        <f>IF(AH4559=0,0,(AJ4559/AH4559)*100)</f>
        <v>0</v>
      </c>
      <c r="AM4559" s="447"/>
      <c r="AN4559" s="428"/>
      <c r="AO4559" s="429"/>
      <c r="AP4559" s="432"/>
      <c r="AQ4559" s="433"/>
      <c r="AR4559" s="446">
        <f>IF(AN4559=0,0,(AP4559/AN4559)*100)</f>
        <v>0</v>
      </c>
      <c r="AS4559" s="447"/>
      <c r="AT4559" s="450">
        <f>AB4559+AH4559+AN4559</f>
        <v>0</v>
      </c>
      <c r="AU4559" s="451"/>
      <c r="AV4559" s="454">
        <f>AD4559+AJ4559+AP4559</f>
        <v>0</v>
      </c>
      <c r="AW4559" s="455"/>
      <c r="AX4559" s="446">
        <f>IF(AT4559=0,0,(AV4559/AT4559)*100)</f>
        <v>0</v>
      </c>
      <c r="AY4559" s="447"/>
      <c r="AZ4559" s="428"/>
      <c r="BA4559" s="429"/>
      <c r="BB4559" s="432"/>
      <c r="BC4559" s="433"/>
      <c r="BD4559" s="446">
        <f>IF(AZ4559=0,0,(BB4559/AZ4559)*100)</f>
        <v>0</v>
      </c>
      <c r="BE4559" s="447"/>
      <c r="BF4559" s="450">
        <f>AT4559+AZ4559</f>
        <v>0</v>
      </c>
      <c r="BG4559" s="451"/>
      <c r="BH4559" s="454">
        <f>AV4559+BB4559</f>
        <v>0</v>
      </c>
      <c r="BI4559" s="455"/>
      <c r="BJ4559" s="446">
        <f>IF(BF4559=0,0,(BH4559/BF4559)*100)</f>
        <v>0</v>
      </c>
      <c r="BK4559" s="447"/>
      <c r="BL4559" s="406">
        <f>(AD4559*2)+(AJ4559*2)+(AP4559*3)+BB4559</f>
        <v>0</v>
      </c>
      <c r="BM4559" s="407"/>
      <c r="BN4559" s="408"/>
      <c r="BO4559" s="404" t="e">
        <f>(BL4559*BR$2468)+(N4559*BR$2469)+(X4559*BR$2470)+(R4559*BR$2471)+(V4559*BR$2472)+(Z4559*BR$2473)</f>
        <v>#REF!</v>
      </c>
      <c r="BP4559" s="404" t="e">
        <f>((AZ4559-BB4559)*BR$2475)+((AT4559-AV4559)*BR$2474)+(H4559*BR$2476)+(P4559*BR$2477)</f>
        <v>#REF!</v>
      </c>
      <c r="BQ4559" s="53"/>
      <c r="BR4559" s="53"/>
      <c r="BS4559" s="779"/>
    </row>
    <row r="4560" spans="1:71" ht="21.75" customHeight="1" x14ac:dyDescent="0.25">
      <c r="A4560" s="779"/>
      <c r="B4560" s="415"/>
      <c r="C4560" s="412" t="str">
        <f>IF(ROSTER!D$20="","",ROSTER!D$20)</f>
        <v/>
      </c>
      <c r="D4560" s="413"/>
      <c r="E4560" s="419"/>
      <c r="F4560" s="421"/>
      <c r="G4560" s="423"/>
      <c r="H4560" s="426"/>
      <c r="I4560" s="427"/>
      <c r="J4560" s="430"/>
      <c r="K4560" s="431"/>
      <c r="L4560" s="434"/>
      <c r="M4560" s="435"/>
      <c r="N4560" s="438" t="s">
        <v>14</v>
      </c>
      <c r="O4560" s="439"/>
      <c r="P4560" s="430"/>
      <c r="Q4560" s="431"/>
      <c r="R4560" s="434"/>
      <c r="S4560" s="441"/>
      <c r="T4560" s="434"/>
      <c r="U4560" s="427"/>
      <c r="V4560" s="441"/>
      <c r="W4560" s="427"/>
      <c r="X4560" s="430"/>
      <c r="Y4560" s="427"/>
      <c r="Z4560" s="430"/>
      <c r="AA4560" s="427"/>
      <c r="AB4560" s="430"/>
      <c r="AC4560" s="431"/>
      <c r="AD4560" s="434"/>
      <c r="AE4560" s="435"/>
      <c r="AF4560" s="444"/>
      <c r="AG4560" s="445"/>
      <c r="AH4560" s="430"/>
      <c r="AI4560" s="431"/>
      <c r="AJ4560" s="434"/>
      <c r="AK4560" s="435"/>
      <c r="AL4560" s="448"/>
      <c r="AM4560" s="449"/>
      <c r="AN4560" s="430"/>
      <c r="AO4560" s="431"/>
      <c r="AP4560" s="434"/>
      <c r="AQ4560" s="435"/>
      <c r="AR4560" s="448"/>
      <c r="AS4560" s="449"/>
      <c r="AT4560" s="452"/>
      <c r="AU4560" s="453"/>
      <c r="AV4560" s="456"/>
      <c r="AW4560" s="457"/>
      <c r="AX4560" s="448"/>
      <c r="AY4560" s="449"/>
      <c r="AZ4560" s="430"/>
      <c r="BA4560" s="431"/>
      <c r="BB4560" s="434"/>
      <c r="BC4560" s="435"/>
      <c r="BD4560" s="448"/>
      <c r="BE4560" s="449"/>
      <c r="BF4560" s="452"/>
      <c r="BG4560" s="453"/>
      <c r="BH4560" s="456"/>
      <c r="BI4560" s="457"/>
      <c r="BJ4560" s="448"/>
      <c r="BK4560" s="449"/>
      <c r="BL4560" s="409"/>
      <c r="BM4560" s="410"/>
      <c r="BN4560" s="411"/>
      <c r="BO4560" s="405"/>
      <c r="BP4560" s="405"/>
      <c r="BQ4560" s="53"/>
      <c r="BR4560" s="53"/>
      <c r="BS4560" s="779"/>
    </row>
    <row r="4561" spans="1:71" ht="21.75" customHeight="1" x14ac:dyDescent="0.25">
      <c r="A4561" s="779"/>
      <c r="B4561" s="414" t="str">
        <f>IF(ROSTER!B$22="","",ROSTER!B$22)</f>
        <v/>
      </c>
      <c r="C4561" s="416" t="str">
        <f>IF(ROSTER!C$22="","",ROSTER!C$22)</f>
        <v/>
      </c>
      <c r="D4561" s="417"/>
      <c r="E4561" s="418"/>
      <c r="F4561" s="420">
        <f>IF(E4561="y",1,IF(E4561="S",1,0))</f>
        <v>0</v>
      </c>
      <c r="G4561" s="422">
        <f>IF(E4561="S",1,0)</f>
        <v>0</v>
      </c>
      <c r="H4561" s="424"/>
      <c r="I4561" s="425"/>
      <c r="J4561" s="428"/>
      <c r="K4561" s="429"/>
      <c r="L4561" s="432"/>
      <c r="M4561" s="433"/>
      <c r="N4561" s="436">
        <f>L4561+J4561</f>
        <v>0</v>
      </c>
      <c r="O4561" s="437"/>
      <c r="P4561" s="428"/>
      <c r="Q4561" s="429"/>
      <c r="R4561" s="432"/>
      <c r="S4561" s="440"/>
      <c r="T4561" s="432"/>
      <c r="U4561" s="425"/>
      <c r="V4561" s="440"/>
      <c r="W4561" s="425"/>
      <c r="X4561" s="428"/>
      <c r="Y4561" s="425"/>
      <c r="Z4561" s="428"/>
      <c r="AA4561" s="425"/>
      <c r="AB4561" s="428"/>
      <c r="AC4561" s="429"/>
      <c r="AD4561" s="432"/>
      <c r="AE4561" s="433"/>
      <c r="AF4561" s="442">
        <f>IF(AB4561=0,0,(AD4561/AB4561)*100)</f>
        <v>0</v>
      </c>
      <c r="AG4561" s="443"/>
      <c r="AH4561" s="428"/>
      <c r="AI4561" s="429"/>
      <c r="AJ4561" s="432"/>
      <c r="AK4561" s="433"/>
      <c r="AL4561" s="446">
        <f>IF(AH4561=0,0,(AJ4561/AH4561)*100)</f>
        <v>0</v>
      </c>
      <c r="AM4561" s="447"/>
      <c r="AN4561" s="428"/>
      <c r="AO4561" s="429"/>
      <c r="AP4561" s="432"/>
      <c r="AQ4561" s="433"/>
      <c r="AR4561" s="446">
        <f>IF(AN4561=0,0,(AP4561/AN4561)*100)</f>
        <v>0</v>
      </c>
      <c r="AS4561" s="447"/>
      <c r="AT4561" s="450">
        <f>AB4561+AH4561+AN4561</f>
        <v>0</v>
      </c>
      <c r="AU4561" s="451"/>
      <c r="AV4561" s="454">
        <f>AD4561+AJ4561+AP4561</f>
        <v>0</v>
      </c>
      <c r="AW4561" s="455"/>
      <c r="AX4561" s="446">
        <f>IF(AT4561=0,0,(AV4561/AT4561)*100)</f>
        <v>0</v>
      </c>
      <c r="AY4561" s="447"/>
      <c r="AZ4561" s="428"/>
      <c r="BA4561" s="429"/>
      <c r="BB4561" s="432"/>
      <c r="BC4561" s="433"/>
      <c r="BD4561" s="446">
        <f>IF(AZ4561=0,0,(BB4561/AZ4561)*100)</f>
        <v>0</v>
      </c>
      <c r="BE4561" s="447"/>
      <c r="BF4561" s="450">
        <f>AT4561+AZ4561</f>
        <v>0</v>
      </c>
      <c r="BG4561" s="451"/>
      <c r="BH4561" s="454">
        <f>AV4561+BB4561</f>
        <v>0</v>
      </c>
      <c r="BI4561" s="455"/>
      <c r="BJ4561" s="446">
        <f>IF(BF4561=0,0,(BH4561/BF4561)*100)</f>
        <v>0</v>
      </c>
      <c r="BK4561" s="447"/>
      <c r="BL4561" s="406">
        <f>(AD4561*2)+(AJ4561*2)+(AP4561*3)+BB4561</f>
        <v>0</v>
      </c>
      <c r="BM4561" s="407"/>
      <c r="BN4561" s="408"/>
      <c r="BO4561" s="404" t="e">
        <f>(BL4561*BR$2468)+(N4561*BR$2469)+(X4561*BR$2470)+(R4561*BR$2471)+(V4561*BR$2472)+(Z4561*BR$2473)</f>
        <v>#REF!</v>
      </c>
      <c r="BP4561" s="404" t="e">
        <f>((AZ4561-BB4561)*BR$2475)+((AT4561-AV4561)*BR$2474)+(H4561*BR$2476)+(P4561*BR$2477)</f>
        <v>#REF!</v>
      </c>
      <c r="BQ4561" s="53"/>
      <c r="BR4561" s="53"/>
      <c r="BS4561" s="779"/>
    </row>
    <row r="4562" spans="1:71" ht="21.75" customHeight="1" x14ac:dyDescent="0.25">
      <c r="A4562" s="779"/>
      <c r="B4562" s="415"/>
      <c r="C4562" s="412" t="str">
        <f>IF(ROSTER!D$22="","",ROSTER!D$22)</f>
        <v/>
      </c>
      <c r="D4562" s="413"/>
      <c r="E4562" s="419"/>
      <c r="F4562" s="421"/>
      <c r="G4562" s="423"/>
      <c r="H4562" s="426"/>
      <c r="I4562" s="427"/>
      <c r="J4562" s="430"/>
      <c r="K4562" s="431"/>
      <c r="L4562" s="434"/>
      <c r="M4562" s="435"/>
      <c r="N4562" s="438" t="s">
        <v>14</v>
      </c>
      <c r="O4562" s="439"/>
      <c r="P4562" s="430"/>
      <c r="Q4562" s="431"/>
      <c r="R4562" s="434"/>
      <c r="S4562" s="441"/>
      <c r="T4562" s="434"/>
      <c r="U4562" s="427"/>
      <c r="V4562" s="441"/>
      <c r="W4562" s="427"/>
      <c r="X4562" s="430"/>
      <c r="Y4562" s="427"/>
      <c r="Z4562" s="430"/>
      <c r="AA4562" s="427"/>
      <c r="AB4562" s="430"/>
      <c r="AC4562" s="431"/>
      <c r="AD4562" s="434"/>
      <c r="AE4562" s="435"/>
      <c r="AF4562" s="444"/>
      <c r="AG4562" s="445"/>
      <c r="AH4562" s="430"/>
      <c r="AI4562" s="431"/>
      <c r="AJ4562" s="434"/>
      <c r="AK4562" s="435"/>
      <c r="AL4562" s="448"/>
      <c r="AM4562" s="449"/>
      <c r="AN4562" s="430"/>
      <c r="AO4562" s="431"/>
      <c r="AP4562" s="434"/>
      <c r="AQ4562" s="435"/>
      <c r="AR4562" s="448"/>
      <c r="AS4562" s="449"/>
      <c r="AT4562" s="452"/>
      <c r="AU4562" s="453"/>
      <c r="AV4562" s="456"/>
      <c r="AW4562" s="457"/>
      <c r="AX4562" s="448"/>
      <c r="AY4562" s="449"/>
      <c r="AZ4562" s="430"/>
      <c r="BA4562" s="431"/>
      <c r="BB4562" s="434"/>
      <c r="BC4562" s="435"/>
      <c r="BD4562" s="448"/>
      <c r="BE4562" s="449"/>
      <c r="BF4562" s="452"/>
      <c r="BG4562" s="453"/>
      <c r="BH4562" s="456"/>
      <c r="BI4562" s="457"/>
      <c r="BJ4562" s="448"/>
      <c r="BK4562" s="449"/>
      <c r="BL4562" s="409"/>
      <c r="BM4562" s="410"/>
      <c r="BN4562" s="411"/>
      <c r="BO4562" s="405"/>
      <c r="BP4562" s="405"/>
      <c r="BQ4562" s="53"/>
      <c r="BR4562" s="53"/>
      <c r="BS4562" s="779"/>
    </row>
    <row r="4563" spans="1:71" ht="21.75" customHeight="1" x14ac:dyDescent="0.25">
      <c r="A4563" s="779"/>
      <c r="B4563" s="414" t="str">
        <f>IF(ROSTER!B$24="","",ROSTER!B$24)</f>
        <v/>
      </c>
      <c r="C4563" s="416" t="str">
        <f>IF(ROSTER!C$24="","",ROSTER!C$24)</f>
        <v/>
      </c>
      <c r="D4563" s="417"/>
      <c r="E4563" s="418"/>
      <c r="F4563" s="420">
        <f>IF(E4563="y",1,IF(E4563="S",1,0))</f>
        <v>0</v>
      </c>
      <c r="G4563" s="422">
        <f>IF(E4563="S",1,0)</f>
        <v>0</v>
      </c>
      <c r="H4563" s="424"/>
      <c r="I4563" s="425"/>
      <c r="J4563" s="428"/>
      <c r="K4563" s="429"/>
      <c r="L4563" s="432"/>
      <c r="M4563" s="433"/>
      <c r="N4563" s="436">
        <f>L4563+J4563</f>
        <v>0</v>
      </c>
      <c r="O4563" s="437"/>
      <c r="P4563" s="428"/>
      <c r="Q4563" s="429"/>
      <c r="R4563" s="432"/>
      <c r="S4563" s="440"/>
      <c r="T4563" s="432"/>
      <c r="U4563" s="425"/>
      <c r="V4563" s="440"/>
      <c r="W4563" s="425"/>
      <c r="X4563" s="428"/>
      <c r="Y4563" s="425"/>
      <c r="Z4563" s="428"/>
      <c r="AA4563" s="425"/>
      <c r="AB4563" s="428"/>
      <c r="AC4563" s="429"/>
      <c r="AD4563" s="432"/>
      <c r="AE4563" s="433"/>
      <c r="AF4563" s="442">
        <f>IF(AB4563=0,0,(AD4563/AB4563)*100)</f>
        <v>0</v>
      </c>
      <c r="AG4563" s="443"/>
      <c r="AH4563" s="428"/>
      <c r="AI4563" s="429"/>
      <c r="AJ4563" s="432"/>
      <c r="AK4563" s="433"/>
      <c r="AL4563" s="446">
        <f>IF(AH4563=0,0,(AJ4563/AH4563)*100)</f>
        <v>0</v>
      </c>
      <c r="AM4563" s="447"/>
      <c r="AN4563" s="428"/>
      <c r="AO4563" s="429"/>
      <c r="AP4563" s="432"/>
      <c r="AQ4563" s="433"/>
      <c r="AR4563" s="446">
        <f>IF(AN4563=0,0,(AP4563/AN4563)*100)</f>
        <v>0</v>
      </c>
      <c r="AS4563" s="447"/>
      <c r="AT4563" s="450">
        <f>AB4563+AH4563+AN4563</f>
        <v>0</v>
      </c>
      <c r="AU4563" s="451"/>
      <c r="AV4563" s="454">
        <f>AD4563+AJ4563+AP4563</f>
        <v>0</v>
      </c>
      <c r="AW4563" s="455"/>
      <c r="AX4563" s="446">
        <f>IF(AT4563=0,0,(AV4563/AT4563)*100)</f>
        <v>0</v>
      </c>
      <c r="AY4563" s="447"/>
      <c r="AZ4563" s="428"/>
      <c r="BA4563" s="429"/>
      <c r="BB4563" s="432"/>
      <c r="BC4563" s="433"/>
      <c r="BD4563" s="446">
        <f>IF(AZ4563=0,0,(BB4563/AZ4563)*100)</f>
        <v>0</v>
      </c>
      <c r="BE4563" s="447"/>
      <c r="BF4563" s="450">
        <f>AT4563+AZ4563</f>
        <v>0</v>
      </c>
      <c r="BG4563" s="451"/>
      <c r="BH4563" s="454">
        <f>AV4563+BB4563</f>
        <v>0</v>
      </c>
      <c r="BI4563" s="455"/>
      <c r="BJ4563" s="446">
        <f>IF(BF4563=0,0,(BH4563/BF4563)*100)</f>
        <v>0</v>
      </c>
      <c r="BK4563" s="447"/>
      <c r="BL4563" s="406">
        <f>(AD4563*2)+(AJ4563*2)+(AP4563*3)+BB4563</f>
        <v>0</v>
      </c>
      <c r="BM4563" s="407"/>
      <c r="BN4563" s="408"/>
      <c r="BO4563" s="404" t="e">
        <f>(BL4563*BR$2468)+(N4563*BR$2469)+(X4563*BR$2470)+(R4563*BR$2471)+(V4563*BR$2472)+(Z4563*BR$2473)</f>
        <v>#REF!</v>
      </c>
      <c r="BP4563" s="404" t="e">
        <f>((AZ4563-BB4563)*BR$2475)+((AT4563-AV4563)*BR$2474)+(H4563*BR$2476)+(P4563*BR$2477)</f>
        <v>#REF!</v>
      </c>
      <c r="BQ4563" s="53"/>
      <c r="BR4563" s="53"/>
      <c r="BS4563" s="779"/>
    </row>
    <row r="4564" spans="1:71" ht="21.75" customHeight="1" x14ac:dyDescent="0.25">
      <c r="A4564" s="779"/>
      <c r="B4564" s="415"/>
      <c r="C4564" s="412" t="str">
        <f>IF(ROSTER!D$24="","",ROSTER!D$24)</f>
        <v/>
      </c>
      <c r="D4564" s="413"/>
      <c r="E4564" s="419"/>
      <c r="F4564" s="421"/>
      <c r="G4564" s="423"/>
      <c r="H4564" s="426"/>
      <c r="I4564" s="427"/>
      <c r="J4564" s="430"/>
      <c r="K4564" s="431"/>
      <c r="L4564" s="434"/>
      <c r="M4564" s="435"/>
      <c r="N4564" s="438" t="s">
        <v>14</v>
      </c>
      <c r="O4564" s="439"/>
      <c r="P4564" s="430"/>
      <c r="Q4564" s="431"/>
      <c r="R4564" s="434"/>
      <c r="S4564" s="441"/>
      <c r="T4564" s="434"/>
      <c r="U4564" s="427"/>
      <c r="V4564" s="441"/>
      <c r="W4564" s="427"/>
      <c r="X4564" s="430"/>
      <c r="Y4564" s="427"/>
      <c r="Z4564" s="430"/>
      <c r="AA4564" s="427"/>
      <c r="AB4564" s="430"/>
      <c r="AC4564" s="431"/>
      <c r="AD4564" s="434"/>
      <c r="AE4564" s="435"/>
      <c r="AF4564" s="444"/>
      <c r="AG4564" s="445"/>
      <c r="AH4564" s="430"/>
      <c r="AI4564" s="431"/>
      <c r="AJ4564" s="434"/>
      <c r="AK4564" s="435"/>
      <c r="AL4564" s="448"/>
      <c r="AM4564" s="449"/>
      <c r="AN4564" s="430"/>
      <c r="AO4564" s="431"/>
      <c r="AP4564" s="434"/>
      <c r="AQ4564" s="435"/>
      <c r="AR4564" s="448"/>
      <c r="AS4564" s="449"/>
      <c r="AT4564" s="452"/>
      <c r="AU4564" s="453"/>
      <c r="AV4564" s="456"/>
      <c r="AW4564" s="457"/>
      <c r="AX4564" s="448"/>
      <c r="AY4564" s="449"/>
      <c r="AZ4564" s="430"/>
      <c r="BA4564" s="431"/>
      <c r="BB4564" s="434"/>
      <c r="BC4564" s="435"/>
      <c r="BD4564" s="448"/>
      <c r="BE4564" s="449"/>
      <c r="BF4564" s="452"/>
      <c r="BG4564" s="453"/>
      <c r="BH4564" s="456"/>
      <c r="BI4564" s="457"/>
      <c r="BJ4564" s="448"/>
      <c r="BK4564" s="449"/>
      <c r="BL4564" s="409"/>
      <c r="BM4564" s="410"/>
      <c r="BN4564" s="411"/>
      <c r="BO4564" s="405"/>
      <c r="BP4564" s="405"/>
      <c r="BQ4564" s="53"/>
      <c r="BR4564" s="53"/>
      <c r="BS4564" s="779"/>
    </row>
    <row r="4565" spans="1:71" ht="21.75" customHeight="1" x14ac:dyDescent="0.25">
      <c r="A4565" s="779"/>
      <c r="B4565" s="414" t="str">
        <f>IF(ROSTER!B$26="","",ROSTER!B$26)</f>
        <v/>
      </c>
      <c r="C4565" s="416" t="str">
        <f>IF(ROSTER!C$26="","",ROSTER!C$26)</f>
        <v/>
      </c>
      <c r="D4565" s="417"/>
      <c r="E4565" s="418"/>
      <c r="F4565" s="420">
        <f>IF(E4565="y",1,IF(E4565="S",1,0))</f>
        <v>0</v>
      </c>
      <c r="G4565" s="422">
        <f>IF(E4565="S",1,0)</f>
        <v>0</v>
      </c>
      <c r="H4565" s="424"/>
      <c r="I4565" s="425"/>
      <c r="J4565" s="428"/>
      <c r="K4565" s="429"/>
      <c r="L4565" s="432"/>
      <c r="M4565" s="433"/>
      <c r="N4565" s="436">
        <f>L4565+J4565</f>
        <v>0</v>
      </c>
      <c r="O4565" s="437"/>
      <c r="P4565" s="428"/>
      <c r="Q4565" s="429"/>
      <c r="R4565" s="432"/>
      <c r="S4565" s="440"/>
      <c r="T4565" s="432"/>
      <c r="U4565" s="425"/>
      <c r="V4565" s="440"/>
      <c r="W4565" s="425"/>
      <c r="X4565" s="428"/>
      <c r="Y4565" s="425"/>
      <c r="Z4565" s="428"/>
      <c r="AA4565" s="425"/>
      <c r="AB4565" s="428"/>
      <c r="AC4565" s="429"/>
      <c r="AD4565" s="432"/>
      <c r="AE4565" s="433"/>
      <c r="AF4565" s="442">
        <f>IF(AB4565=0,0,(AD4565/AB4565)*100)</f>
        <v>0</v>
      </c>
      <c r="AG4565" s="443"/>
      <c r="AH4565" s="428"/>
      <c r="AI4565" s="429"/>
      <c r="AJ4565" s="432"/>
      <c r="AK4565" s="433"/>
      <c r="AL4565" s="446">
        <f>IF(AH4565=0,0,(AJ4565/AH4565)*100)</f>
        <v>0</v>
      </c>
      <c r="AM4565" s="447"/>
      <c r="AN4565" s="428"/>
      <c r="AO4565" s="429"/>
      <c r="AP4565" s="432"/>
      <c r="AQ4565" s="433"/>
      <c r="AR4565" s="446">
        <f>IF(AN4565=0,0,(AP4565/AN4565)*100)</f>
        <v>0</v>
      </c>
      <c r="AS4565" s="447"/>
      <c r="AT4565" s="450">
        <f>AB4565+AH4565+AN4565</f>
        <v>0</v>
      </c>
      <c r="AU4565" s="451"/>
      <c r="AV4565" s="454">
        <f>AD4565+AJ4565+AP4565</f>
        <v>0</v>
      </c>
      <c r="AW4565" s="455"/>
      <c r="AX4565" s="446">
        <f>IF(AT4565=0,0,(AV4565/AT4565)*100)</f>
        <v>0</v>
      </c>
      <c r="AY4565" s="447"/>
      <c r="AZ4565" s="428"/>
      <c r="BA4565" s="429"/>
      <c r="BB4565" s="432"/>
      <c r="BC4565" s="433"/>
      <c r="BD4565" s="446">
        <f>IF(AZ4565=0,0,(BB4565/AZ4565)*100)</f>
        <v>0</v>
      </c>
      <c r="BE4565" s="447"/>
      <c r="BF4565" s="450">
        <f>AT4565+AZ4565</f>
        <v>0</v>
      </c>
      <c r="BG4565" s="451"/>
      <c r="BH4565" s="454">
        <f>AV4565+BB4565</f>
        <v>0</v>
      </c>
      <c r="BI4565" s="455"/>
      <c r="BJ4565" s="446">
        <f>IF(BF4565=0,0,(BH4565/BF4565)*100)</f>
        <v>0</v>
      </c>
      <c r="BK4565" s="447"/>
      <c r="BL4565" s="406">
        <f>(AD4565*2)+(AJ4565*2)+(AP4565*3)+BB4565</f>
        <v>0</v>
      </c>
      <c r="BM4565" s="407"/>
      <c r="BN4565" s="408"/>
      <c r="BO4565" s="404" t="e">
        <f>(BL4565*BR$2468)+(N4565*BR$2469)+(X4565*BR$2470)+(R4565*BR$2471)+(V4565*BR$2472)+(Z4565*BR$2473)</f>
        <v>#REF!</v>
      </c>
      <c r="BP4565" s="404" t="e">
        <f>((AZ4565-BB4565)*BR$2475)+((AT4565-AV4565)*BR$2474)+(H4565*BR$2476)+(P4565*BR$2477)</f>
        <v>#REF!</v>
      </c>
      <c r="BQ4565" s="53"/>
      <c r="BR4565" s="53"/>
      <c r="BS4565" s="779"/>
    </row>
    <row r="4566" spans="1:71" ht="21.75" customHeight="1" x14ac:dyDescent="0.25">
      <c r="A4566" s="779"/>
      <c r="B4566" s="415"/>
      <c r="C4566" s="412" t="str">
        <f>IF(ROSTER!D$26="","",ROSTER!D$26)</f>
        <v/>
      </c>
      <c r="D4566" s="413"/>
      <c r="E4566" s="419"/>
      <c r="F4566" s="421"/>
      <c r="G4566" s="423"/>
      <c r="H4566" s="426"/>
      <c r="I4566" s="427"/>
      <c r="J4566" s="430"/>
      <c r="K4566" s="431"/>
      <c r="L4566" s="434"/>
      <c r="M4566" s="435"/>
      <c r="N4566" s="438" t="s">
        <v>14</v>
      </c>
      <c r="O4566" s="439"/>
      <c r="P4566" s="430"/>
      <c r="Q4566" s="431"/>
      <c r="R4566" s="434"/>
      <c r="S4566" s="441"/>
      <c r="T4566" s="434"/>
      <c r="U4566" s="427"/>
      <c r="V4566" s="441"/>
      <c r="W4566" s="427"/>
      <c r="X4566" s="430"/>
      <c r="Y4566" s="427"/>
      <c r="Z4566" s="430"/>
      <c r="AA4566" s="427"/>
      <c r="AB4566" s="430"/>
      <c r="AC4566" s="431"/>
      <c r="AD4566" s="434"/>
      <c r="AE4566" s="435"/>
      <c r="AF4566" s="444"/>
      <c r="AG4566" s="445"/>
      <c r="AH4566" s="430"/>
      <c r="AI4566" s="431"/>
      <c r="AJ4566" s="434"/>
      <c r="AK4566" s="435"/>
      <c r="AL4566" s="448"/>
      <c r="AM4566" s="449"/>
      <c r="AN4566" s="430"/>
      <c r="AO4566" s="431"/>
      <c r="AP4566" s="434"/>
      <c r="AQ4566" s="435"/>
      <c r="AR4566" s="448"/>
      <c r="AS4566" s="449"/>
      <c r="AT4566" s="452"/>
      <c r="AU4566" s="453"/>
      <c r="AV4566" s="456"/>
      <c r="AW4566" s="457"/>
      <c r="AX4566" s="448"/>
      <c r="AY4566" s="449"/>
      <c r="AZ4566" s="430"/>
      <c r="BA4566" s="431"/>
      <c r="BB4566" s="434"/>
      <c r="BC4566" s="435"/>
      <c r="BD4566" s="448"/>
      <c r="BE4566" s="449"/>
      <c r="BF4566" s="452"/>
      <c r="BG4566" s="453"/>
      <c r="BH4566" s="456"/>
      <c r="BI4566" s="457"/>
      <c r="BJ4566" s="448"/>
      <c r="BK4566" s="449"/>
      <c r="BL4566" s="409"/>
      <c r="BM4566" s="410"/>
      <c r="BN4566" s="411"/>
      <c r="BO4566" s="405"/>
      <c r="BP4566" s="405"/>
      <c r="BQ4566" s="53"/>
      <c r="BR4566" s="53"/>
      <c r="BS4566" s="779"/>
    </row>
    <row r="4567" spans="1:71" ht="21.75" customHeight="1" x14ac:dyDescent="0.25">
      <c r="A4567" s="779"/>
      <c r="B4567" s="414" t="str">
        <f>IF(ROSTER!B$28="","",ROSTER!B$28)</f>
        <v/>
      </c>
      <c r="C4567" s="416" t="str">
        <f>IF(ROSTER!C$28="","",ROSTER!C$28)</f>
        <v/>
      </c>
      <c r="D4567" s="417"/>
      <c r="E4567" s="418"/>
      <c r="F4567" s="420">
        <f>IF(E4567="y",1,IF(E4567="S",1,0))</f>
        <v>0</v>
      </c>
      <c r="G4567" s="422">
        <f>IF(E4567="S",1,0)</f>
        <v>0</v>
      </c>
      <c r="H4567" s="424"/>
      <c r="I4567" s="425"/>
      <c r="J4567" s="428"/>
      <c r="K4567" s="429"/>
      <c r="L4567" s="432"/>
      <c r="M4567" s="433"/>
      <c r="N4567" s="436">
        <f>L4567+J4567</f>
        <v>0</v>
      </c>
      <c r="O4567" s="437"/>
      <c r="P4567" s="428"/>
      <c r="Q4567" s="429"/>
      <c r="R4567" s="432"/>
      <c r="S4567" s="440"/>
      <c r="T4567" s="432"/>
      <c r="U4567" s="425"/>
      <c r="V4567" s="440"/>
      <c r="W4567" s="425"/>
      <c r="X4567" s="428"/>
      <c r="Y4567" s="425"/>
      <c r="Z4567" s="428"/>
      <c r="AA4567" s="425"/>
      <c r="AB4567" s="428"/>
      <c r="AC4567" s="429"/>
      <c r="AD4567" s="432"/>
      <c r="AE4567" s="433"/>
      <c r="AF4567" s="442">
        <f>IF(AB4567=0,0,(AD4567/AB4567)*100)</f>
        <v>0</v>
      </c>
      <c r="AG4567" s="443"/>
      <c r="AH4567" s="428"/>
      <c r="AI4567" s="429"/>
      <c r="AJ4567" s="432"/>
      <c r="AK4567" s="433"/>
      <c r="AL4567" s="446">
        <f>IF(AH4567=0,0,(AJ4567/AH4567)*100)</f>
        <v>0</v>
      </c>
      <c r="AM4567" s="447"/>
      <c r="AN4567" s="428"/>
      <c r="AO4567" s="429"/>
      <c r="AP4567" s="432"/>
      <c r="AQ4567" s="433"/>
      <c r="AR4567" s="446">
        <f>IF(AN4567=0,0,(AP4567/AN4567)*100)</f>
        <v>0</v>
      </c>
      <c r="AS4567" s="447"/>
      <c r="AT4567" s="450">
        <f>AB4567+AH4567+AN4567</f>
        <v>0</v>
      </c>
      <c r="AU4567" s="451"/>
      <c r="AV4567" s="454">
        <f>AD4567+AJ4567+AP4567</f>
        <v>0</v>
      </c>
      <c r="AW4567" s="455"/>
      <c r="AX4567" s="446">
        <f>IF(AT4567=0,0,(AV4567/AT4567)*100)</f>
        <v>0</v>
      </c>
      <c r="AY4567" s="447"/>
      <c r="AZ4567" s="428"/>
      <c r="BA4567" s="429"/>
      <c r="BB4567" s="432"/>
      <c r="BC4567" s="433"/>
      <c r="BD4567" s="446">
        <f>IF(AZ4567=0,0,(BB4567/AZ4567)*100)</f>
        <v>0</v>
      </c>
      <c r="BE4567" s="447"/>
      <c r="BF4567" s="450">
        <f>AT4567+AZ4567</f>
        <v>0</v>
      </c>
      <c r="BG4567" s="451"/>
      <c r="BH4567" s="454">
        <f>AV4567+BB4567</f>
        <v>0</v>
      </c>
      <c r="BI4567" s="455"/>
      <c r="BJ4567" s="446">
        <f>IF(BF4567=0,0,(BH4567/BF4567)*100)</f>
        <v>0</v>
      </c>
      <c r="BK4567" s="447"/>
      <c r="BL4567" s="406">
        <f>(AD4567*2)+(AJ4567*2)+(AP4567*3)+BB4567</f>
        <v>0</v>
      </c>
      <c r="BM4567" s="407"/>
      <c r="BN4567" s="408"/>
      <c r="BO4567" s="404" t="e">
        <f>(BL4567*BR$2468)+(N4567*BR$2469)+(X4567*BR$2470)+(R4567*BR$2471)+(V4567*BR$2472)+(Z4567*BR$2473)</f>
        <v>#REF!</v>
      </c>
      <c r="BP4567" s="404" t="e">
        <f>((AZ4567-BB4567)*BR$2475)+((AT4567-AV4567)*BR$2474)+(H4567*BR$2476)+(P4567*BR$2477)</f>
        <v>#REF!</v>
      </c>
      <c r="BQ4567" s="53"/>
      <c r="BR4567" s="53"/>
      <c r="BS4567" s="779"/>
    </row>
    <row r="4568" spans="1:71" ht="21.75" customHeight="1" x14ac:dyDescent="0.25">
      <c r="A4568" s="779"/>
      <c r="B4568" s="415"/>
      <c r="C4568" s="412" t="str">
        <f>IF(ROSTER!D$28="","",ROSTER!D$28)</f>
        <v/>
      </c>
      <c r="D4568" s="413"/>
      <c r="E4568" s="419"/>
      <c r="F4568" s="421"/>
      <c r="G4568" s="423"/>
      <c r="H4568" s="426"/>
      <c r="I4568" s="427"/>
      <c r="J4568" s="430"/>
      <c r="K4568" s="431"/>
      <c r="L4568" s="434"/>
      <c r="M4568" s="435"/>
      <c r="N4568" s="438" t="s">
        <v>14</v>
      </c>
      <c r="O4568" s="439"/>
      <c r="P4568" s="430"/>
      <c r="Q4568" s="431"/>
      <c r="R4568" s="434"/>
      <c r="S4568" s="441"/>
      <c r="T4568" s="434"/>
      <c r="U4568" s="427"/>
      <c r="V4568" s="441"/>
      <c r="W4568" s="427"/>
      <c r="X4568" s="430"/>
      <c r="Y4568" s="427"/>
      <c r="Z4568" s="430"/>
      <c r="AA4568" s="427"/>
      <c r="AB4568" s="430"/>
      <c r="AC4568" s="431"/>
      <c r="AD4568" s="434"/>
      <c r="AE4568" s="435"/>
      <c r="AF4568" s="444"/>
      <c r="AG4568" s="445"/>
      <c r="AH4568" s="430"/>
      <c r="AI4568" s="431"/>
      <c r="AJ4568" s="434"/>
      <c r="AK4568" s="435"/>
      <c r="AL4568" s="448"/>
      <c r="AM4568" s="449"/>
      <c r="AN4568" s="430"/>
      <c r="AO4568" s="431"/>
      <c r="AP4568" s="434"/>
      <c r="AQ4568" s="435"/>
      <c r="AR4568" s="448"/>
      <c r="AS4568" s="449"/>
      <c r="AT4568" s="452"/>
      <c r="AU4568" s="453"/>
      <c r="AV4568" s="456"/>
      <c r="AW4568" s="457"/>
      <c r="AX4568" s="448"/>
      <c r="AY4568" s="449"/>
      <c r="AZ4568" s="430"/>
      <c r="BA4568" s="431"/>
      <c r="BB4568" s="434"/>
      <c r="BC4568" s="435"/>
      <c r="BD4568" s="448"/>
      <c r="BE4568" s="449"/>
      <c r="BF4568" s="452"/>
      <c r="BG4568" s="453"/>
      <c r="BH4568" s="456"/>
      <c r="BI4568" s="457"/>
      <c r="BJ4568" s="448"/>
      <c r="BK4568" s="449"/>
      <c r="BL4568" s="409"/>
      <c r="BM4568" s="410"/>
      <c r="BN4568" s="411"/>
      <c r="BO4568" s="405"/>
      <c r="BP4568" s="405"/>
      <c r="BQ4568" s="53"/>
      <c r="BR4568" s="53"/>
      <c r="BS4568" s="779"/>
    </row>
    <row r="4569" spans="1:71" ht="21.75" customHeight="1" x14ac:dyDescent="0.25">
      <c r="A4569" s="779"/>
      <c r="B4569" s="414" t="str">
        <f>IF(ROSTER!B$30="","",ROSTER!B$30)</f>
        <v/>
      </c>
      <c r="C4569" s="416" t="str">
        <f>IF(ROSTER!C$30="","",ROSTER!C$30)</f>
        <v/>
      </c>
      <c r="D4569" s="417"/>
      <c r="E4569" s="418"/>
      <c r="F4569" s="420">
        <f>IF(E4569="y",1,IF(E4569="S",1,0))</f>
        <v>0</v>
      </c>
      <c r="G4569" s="422">
        <f>IF(E4569="S",1,0)</f>
        <v>0</v>
      </c>
      <c r="H4569" s="424"/>
      <c r="I4569" s="425"/>
      <c r="J4569" s="428"/>
      <c r="K4569" s="429"/>
      <c r="L4569" s="432"/>
      <c r="M4569" s="433"/>
      <c r="N4569" s="436">
        <f>L4569+J4569</f>
        <v>0</v>
      </c>
      <c r="O4569" s="437"/>
      <c r="P4569" s="428"/>
      <c r="Q4569" s="429"/>
      <c r="R4569" s="432"/>
      <c r="S4569" s="440"/>
      <c r="T4569" s="432"/>
      <c r="U4569" s="425"/>
      <c r="V4569" s="440"/>
      <c r="W4569" s="425"/>
      <c r="X4569" s="428"/>
      <c r="Y4569" s="425"/>
      <c r="Z4569" s="428"/>
      <c r="AA4569" s="425"/>
      <c r="AB4569" s="428"/>
      <c r="AC4569" s="429"/>
      <c r="AD4569" s="432"/>
      <c r="AE4569" s="433"/>
      <c r="AF4569" s="442">
        <f>IF(AB4569=0,0,(AD4569/AB4569)*100)</f>
        <v>0</v>
      </c>
      <c r="AG4569" s="443"/>
      <c r="AH4569" s="428"/>
      <c r="AI4569" s="429"/>
      <c r="AJ4569" s="432"/>
      <c r="AK4569" s="433"/>
      <c r="AL4569" s="446">
        <f>IF(AH4569=0,0,(AJ4569/AH4569)*100)</f>
        <v>0</v>
      </c>
      <c r="AM4569" s="447"/>
      <c r="AN4569" s="428"/>
      <c r="AO4569" s="429"/>
      <c r="AP4569" s="432"/>
      <c r="AQ4569" s="433"/>
      <c r="AR4569" s="446">
        <f>IF(AN4569=0,0,(AP4569/AN4569)*100)</f>
        <v>0</v>
      </c>
      <c r="AS4569" s="447"/>
      <c r="AT4569" s="450">
        <f>AB4569+AH4569+AN4569</f>
        <v>0</v>
      </c>
      <c r="AU4569" s="451"/>
      <c r="AV4569" s="454">
        <f>AD4569+AJ4569+AP4569</f>
        <v>0</v>
      </c>
      <c r="AW4569" s="455"/>
      <c r="AX4569" s="446">
        <f>IF(AT4569=0,0,(AV4569/AT4569)*100)</f>
        <v>0</v>
      </c>
      <c r="AY4569" s="447"/>
      <c r="AZ4569" s="428"/>
      <c r="BA4569" s="429"/>
      <c r="BB4569" s="432"/>
      <c r="BC4569" s="433"/>
      <c r="BD4569" s="446">
        <f>IF(AZ4569=0,0,(BB4569/AZ4569)*100)</f>
        <v>0</v>
      </c>
      <c r="BE4569" s="447"/>
      <c r="BF4569" s="450">
        <f>AT4569+AZ4569</f>
        <v>0</v>
      </c>
      <c r="BG4569" s="451"/>
      <c r="BH4569" s="454">
        <f>AV4569+BB4569</f>
        <v>0</v>
      </c>
      <c r="BI4569" s="455"/>
      <c r="BJ4569" s="446">
        <f>IF(BF4569=0,0,(BH4569/BF4569)*100)</f>
        <v>0</v>
      </c>
      <c r="BK4569" s="447"/>
      <c r="BL4569" s="406">
        <f>(AD4569*2)+(AJ4569*2)+(AP4569*3)+BB4569</f>
        <v>0</v>
      </c>
      <c r="BM4569" s="407"/>
      <c r="BN4569" s="408"/>
      <c r="BO4569" s="404" t="e">
        <f>(BL4569*BR$2468)+(N4569*BR$2469)+(X4569*BR$2470)+(R4569*BR$2471)+(V4569*BR$2472)+(Z4569*BR$2473)</f>
        <v>#REF!</v>
      </c>
      <c r="BP4569" s="404" t="e">
        <f>((AZ4569-BB4569)*BR$2475)+((AT4569-AV4569)*BR$2474)+(H4569*BR$2476)+(P4569*BR$2477)</f>
        <v>#REF!</v>
      </c>
      <c r="BQ4569" s="53"/>
      <c r="BR4569" s="53"/>
      <c r="BS4569" s="779"/>
    </row>
    <row r="4570" spans="1:71" ht="21.75" customHeight="1" x14ac:dyDescent="0.25">
      <c r="A4570" s="779"/>
      <c r="B4570" s="415"/>
      <c r="C4570" s="412" t="str">
        <f>IF(ROSTER!D$30="","",ROSTER!D$30)</f>
        <v/>
      </c>
      <c r="D4570" s="413"/>
      <c r="E4570" s="419"/>
      <c r="F4570" s="421"/>
      <c r="G4570" s="423"/>
      <c r="H4570" s="426"/>
      <c r="I4570" s="427"/>
      <c r="J4570" s="430"/>
      <c r="K4570" s="431"/>
      <c r="L4570" s="434"/>
      <c r="M4570" s="435"/>
      <c r="N4570" s="438" t="s">
        <v>14</v>
      </c>
      <c r="O4570" s="439"/>
      <c r="P4570" s="430"/>
      <c r="Q4570" s="431"/>
      <c r="R4570" s="434"/>
      <c r="S4570" s="441"/>
      <c r="T4570" s="434"/>
      <c r="U4570" s="427"/>
      <c r="V4570" s="441"/>
      <c r="W4570" s="427"/>
      <c r="X4570" s="430"/>
      <c r="Y4570" s="427"/>
      <c r="Z4570" s="430"/>
      <c r="AA4570" s="427"/>
      <c r="AB4570" s="430"/>
      <c r="AC4570" s="431"/>
      <c r="AD4570" s="434"/>
      <c r="AE4570" s="435"/>
      <c r="AF4570" s="444"/>
      <c r="AG4570" s="445"/>
      <c r="AH4570" s="430"/>
      <c r="AI4570" s="431"/>
      <c r="AJ4570" s="434"/>
      <c r="AK4570" s="435"/>
      <c r="AL4570" s="448"/>
      <c r="AM4570" s="449"/>
      <c r="AN4570" s="430"/>
      <c r="AO4570" s="431"/>
      <c r="AP4570" s="434"/>
      <c r="AQ4570" s="435"/>
      <c r="AR4570" s="448"/>
      <c r="AS4570" s="449"/>
      <c r="AT4570" s="452"/>
      <c r="AU4570" s="453"/>
      <c r="AV4570" s="456"/>
      <c r="AW4570" s="457"/>
      <c r="AX4570" s="448"/>
      <c r="AY4570" s="449"/>
      <c r="AZ4570" s="430"/>
      <c r="BA4570" s="431"/>
      <c r="BB4570" s="434"/>
      <c r="BC4570" s="435"/>
      <c r="BD4570" s="448"/>
      <c r="BE4570" s="449"/>
      <c r="BF4570" s="452"/>
      <c r="BG4570" s="453"/>
      <c r="BH4570" s="456"/>
      <c r="BI4570" s="457"/>
      <c r="BJ4570" s="448"/>
      <c r="BK4570" s="449"/>
      <c r="BL4570" s="409"/>
      <c r="BM4570" s="410"/>
      <c r="BN4570" s="411"/>
      <c r="BO4570" s="405"/>
      <c r="BP4570" s="405"/>
      <c r="BQ4570" s="53"/>
      <c r="BR4570" s="53"/>
      <c r="BS4570" s="779"/>
    </row>
    <row r="4571" spans="1:71" ht="21.75" customHeight="1" x14ac:dyDescent="0.25">
      <c r="A4571" s="779"/>
      <c r="B4571" s="414" t="str">
        <f>IF(ROSTER!B$32="","",ROSTER!B$32)</f>
        <v/>
      </c>
      <c r="C4571" s="416" t="str">
        <f>IF(ROSTER!C$32="","",ROSTER!C$32)</f>
        <v/>
      </c>
      <c r="D4571" s="417"/>
      <c r="E4571" s="418"/>
      <c r="F4571" s="420">
        <f>IF(E4571="y",1,IF(E4571="S",1,0))</f>
        <v>0</v>
      </c>
      <c r="G4571" s="422">
        <f>IF(E4571="S",1,0)</f>
        <v>0</v>
      </c>
      <c r="H4571" s="424"/>
      <c r="I4571" s="425"/>
      <c r="J4571" s="428"/>
      <c r="K4571" s="429"/>
      <c r="L4571" s="432"/>
      <c r="M4571" s="433"/>
      <c r="N4571" s="436">
        <f>L4571+J4571</f>
        <v>0</v>
      </c>
      <c r="O4571" s="437"/>
      <c r="P4571" s="428"/>
      <c r="Q4571" s="429"/>
      <c r="R4571" s="432"/>
      <c r="S4571" s="440"/>
      <c r="T4571" s="432"/>
      <c r="U4571" s="425"/>
      <c r="V4571" s="440"/>
      <c r="W4571" s="425"/>
      <c r="X4571" s="428"/>
      <c r="Y4571" s="425"/>
      <c r="Z4571" s="428"/>
      <c r="AA4571" s="425"/>
      <c r="AB4571" s="428"/>
      <c r="AC4571" s="429"/>
      <c r="AD4571" s="432"/>
      <c r="AE4571" s="433"/>
      <c r="AF4571" s="442">
        <f>IF(AB4571=0,0,(AD4571/AB4571)*100)</f>
        <v>0</v>
      </c>
      <c r="AG4571" s="443"/>
      <c r="AH4571" s="428"/>
      <c r="AI4571" s="429"/>
      <c r="AJ4571" s="432"/>
      <c r="AK4571" s="433"/>
      <c r="AL4571" s="446">
        <f>IF(AH4571=0,0,(AJ4571/AH4571)*100)</f>
        <v>0</v>
      </c>
      <c r="AM4571" s="447"/>
      <c r="AN4571" s="428"/>
      <c r="AO4571" s="429"/>
      <c r="AP4571" s="432"/>
      <c r="AQ4571" s="433"/>
      <c r="AR4571" s="446">
        <f>IF(AN4571=0,0,(AP4571/AN4571)*100)</f>
        <v>0</v>
      </c>
      <c r="AS4571" s="447"/>
      <c r="AT4571" s="450">
        <f>AB4571+AH4571+AN4571</f>
        <v>0</v>
      </c>
      <c r="AU4571" s="451"/>
      <c r="AV4571" s="454">
        <f>AD4571+AJ4571+AP4571</f>
        <v>0</v>
      </c>
      <c r="AW4571" s="455"/>
      <c r="AX4571" s="446">
        <f>IF(AT4571=0,0,(AV4571/AT4571)*100)</f>
        <v>0</v>
      </c>
      <c r="AY4571" s="447"/>
      <c r="AZ4571" s="428"/>
      <c r="BA4571" s="429"/>
      <c r="BB4571" s="432"/>
      <c r="BC4571" s="433"/>
      <c r="BD4571" s="446">
        <f>IF(AZ4571=0,0,(BB4571/AZ4571)*100)</f>
        <v>0</v>
      </c>
      <c r="BE4571" s="447"/>
      <c r="BF4571" s="450">
        <f>AT4571+AZ4571</f>
        <v>0</v>
      </c>
      <c r="BG4571" s="451"/>
      <c r="BH4571" s="454">
        <f>AV4571+BB4571</f>
        <v>0</v>
      </c>
      <c r="BI4571" s="455"/>
      <c r="BJ4571" s="446">
        <f>IF(BF4571=0,0,(BH4571/BF4571)*100)</f>
        <v>0</v>
      </c>
      <c r="BK4571" s="447"/>
      <c r="BL4571" s="406">
        <f>(AD4571*2)+(AJ4571*2)+(AP4571*3)+BB4571</f>
        <v>0</v>
      </c>
      <c r="BM4571" s="407"/>
      <c r="BN4571" s="408"/>
      <c r="BO4571" s="404" t="e">
        <f>(BL4571*BR$2468)+(N4571*BR$2469)+(X4571*BR$2470)+(R4571*BR$2471)+(V4571*BR$2472)+(Z4571*BR$2473)</f>
        <v>#REF!</v>
      </c>
      <c r="BP4571" s="404" t="e">
        <f>((AZ4571-BB4571)*BR$2475)+((AT4571-AV4571)*BR$2474)+(H4571*BR$2476)+(P4571*BR$2477)</f>
        <v>#REF!</v>
      </c>
      <c r="BQ4571" s="53"/>
      <c r="BR4571" s="53"/>
      <c r="BS4571" s="779"/>
    </row>
    <row r="4572" spans="1:71" ht="21.75" customHeight="1" x14ac:dyDescent="0.25">
      <c r="A4572" s="779"/>
      <c r="B4572" s="415"/>
      <c r="C4572" s="412" t="str">
        <f>IF(ROSTER!D$32="","",ROSTER!D$32)</f>
        <v/>
      </c>
      <c r="D4572" s="413"/>
      <c r="E4572" s="419"/>
      <c r="F4572" s="421"/>
      <c r="G4572" s="423"/>
      <c r="H4572" s="426"/>
      <c r="I4572" s="427"/>
      <c r="J4572" s="430"/>
      <c r="K4572" s="431"/>
      <c r="L4572" s="434"/>
      <c r="M4572" s="435"/>
      <c r="N4572" s="438" t="s">
        <v>14</v>
      </c>
      <c r="O4572" s="439"/>
      <c r="P4572" s="430"/>
      <c r="Q4572" s="431"/>
      <c r="R4572" s="434"/>
      <c r="S4572" s="441"/>
      <c r="T4572" s="434"/>
      <c r="U4572" s="427"/>
      <c r="V4572" s="441"/>
      <c r="W4572" s="427"/>
      <c r="X4572" s="430"/>
      <c r="Y4572" s="427"/>
      <c r="Z4572" s="430"/>
      <c r="AA4572" s="427"/>
      <c r="AB4572" s="430"/>
      <c r="AC4572" s="431"/>
      <c r="AD4572" s="434"/>
      <c r="AE4572" s="435"/>
      <c r="AF4572" s="444"/>
      <c r="AG4572" s="445"/>
      <c r="AH4572" s="430"/>
      <c r="AI4572" s="431"/>
      <c r="AJ4572" s="434"/>
      <c r="AK4572" s="435"/>
      <c r="AL4572" s="448"/>
      <c r="AM4572" s="449"/>
      <c r="AN4572" s="430"/>
      <c r="AO4572" s="431"/>
      <c r="AP4572" s="434"/>
      <c r="AQ4572" s="435"/>
      <c r="AR4572" s="448"/>
      <c r="AS4572" s="449"/>
      <c r="AT4572" s="452"/>
      <c r="AU4572" s="453"/>
      <c r="AV4572" s="456"/>
      <c r="AW4572" s="457"/>
      <c r="AX4572" s="448"/>
      <c r="AY4572" s="449"/>
      <c r="AZ4572" s="430"/>
      <c r="BA4572" s="431"/>
      <c r="BB4572" s="434"/>
      <c r="BC4572" s="435"/>
      <c r="BD4572" s="448"/>
      <c r="BE4572" s="449"/>
      <c r="BF4572" s="452"/>
      <c r="BG4572" s="453"/>
      <c r="BH4572" s="456"/>
      <c r="BI4572" s="457"/>
      <c r="BJ4572" s="448"/>
      <c r="BK4572" s="449"/>
      <c r="BL4572" s="409"/>
      <c r="BM4572" s="410"/>
      <c r="BN4572" s="411"/>
      <c r="BO4572" s="405"/>
      <c r="BP4572" s="405"/>
      <c r="BQ4572" s="53"/>
      <c r="BR4572" s="53"/>
      <c r="BS4572" s="779"/>
    </row>
    <row r="4573" spans="1:71" ht="21.75" customHeight="1" x14ac:dyDescent="0.25">
      <c r="A4573" s="779"/>
      <c r="B4573" s="414" t="str">
        <f>IF(ROSTER!B$34="","",ROSTER!B$34)</f>
        <v/>
      </c>
      <c r="C4573" s="416" t="str">
        <f>IF(ROSTER!C$34="","",ROSTER!C$34)</f>
        <v/>
      </c>
      <c r="D4573" s="417"/>
      <c r="E4573" s="418"/>
      <c r="F4573" s="420">
        <f>IF(E4573="y",1,IF(E4573="S",1,0))</f>
        <v>0</v>
      </c>
      <c r="G4573" s="422">
        <f>IF(E4573="S",1,0)</f>
        <v>0</v>
      </c>
      <c r="H4573" s="424"/>
      <c r="I4573" s="425"/>
      <c r="J4573" s="428"/>
      <c r="K4573" s="429"/>
      <c r="L4573" s="432"/>
      <c r="M4573" s="433"/>
      <c r="N4573" s="436">
        <f>L4573+J4573</f>
        <v>0</v>
      </c>
      <c r="O4573" s="437"/>
      <c r="P4573" s="428"/>
      <c r="Q4573" s="429"/>
      <c r="R4573" s="432"/>
      <c r="S4573" s="440"/>
      <c r="T4573" s="432"/>
      <c r="U4573" s="425"/>
      <c r="V4573" s="440"/>
      <c r="W4573" s="425"/>
      <c r="X4573" s="428"/>
      <c r="Y4573" s="425"/>
      <c r="Z4573" s="428"/>
      <c r="AA4573" s="425"/>
      <c r="AB4573" s="428"/>
      <c r="AC4573" s="429"/>
      <c r="AD4573" s="432"/>
      <c r="AE4573" s="433"/>
      <c r="AF4573" s="442">
        <f>IF(AB4573=0,0,(AD4573/AB4573)*100)</f>
        <v>0</v>
      </c>
      <c r="AG4573" s="443"/>
      <c r="AH4573" s="428"/>
      <c r="AI4573" s="429"/>
      <c r="AJ4573" s="432"/>
      <c r="AK4573" s="433"/>
      <c r="AL4573" s="446">
        <f>IF(AH4573=0,0,(AJ4573/AH4573)*100)</f>
        <v>0</v>
      </c>
      <c r="AM4573" s="447"/>
      <c r="AN4573" s="428"/>
      <c r="AO4573" s="429"/>
      <c r="AP4573" s="432"/>
      <c r="AQ4573" s="433"/>
      <c r="AR4573" s="446">
        <f>IF(AN4573=0,0,(AP4573/AN4573)*100)</f>
        <v>0</v>
      </c>
      <c r="AS4573" s="447"/>
      <c r="AT4573" s="450">
        <f>AB4573+AH4573+AN4573</f>
        <v>0</v>
      </c>
      <c r="AU4573" s="451"/>
      <c r="AV4573" s="454">
        <f>AD4573+AJ4573+AP4573</f>
        <v>0</v>
      </c>
      <c r="AW4573" s="455"/>
      <c r="AX4573" s="446">
        <f>IF(AT4573=0,0,(AV4573/AT4573)*100)</f>
        <v>0</v>
      </c>
      <c r="AY4573" s="447"/>
      <c r="AZ4573" s="428"/>
      <c r="BA4573" s="429"/>
      <c r="BB4573" s="432"/>
      <c r="BC4573" s="433"/>
      <c r="BD4573" s="446">
        <f>IF(AZ4573=0,0,(BB4573/AZ4573)*100)</f>
        <v>0</v>
      </c>
      <c r="BE4573" s="447"/>
      <c r="BF4573" s="450">
        <f>AT4573+AZ4573</f>
        <v>0</v>
      </c>
      <c r="BG4573" s="451"/>
      <c r="BH4573" s="454">
        <f>AV4573+BB4573</f>
        <v>0</v>
      </c>
      <c r="BI4573" s="455"/>
      <c r="BJ4573" s="446">
        <f>IF(BF4573=0,0,(BH4573/BF4573)*100)</f>
        <v>0</v>
      </c>
      <c r="BK4573" s="447"/>
      <c r="BL4573" s="406">
        <f>(AD4573*2)+(AJ4573*2)+(AP4573*3)+BB4573</f>
        <v>0</v>
      </c>
      <c r="BM4573" s="407"/>
      <c r="BN4573" s="408"/>
      <c r="BO4573" s="404" t="e">
        <f>(BL4573*BR$2468)+(N4573*BR$2469)+(X4573*BR$2470)+(R4573*BR$2471)+(V4573*BR$2472)+(Z4573*BR$2473)</f>
        <v>#REF!</v>
      </c>
      <c r="BP4573" s="404" t="e">
        <f>((AZ4573-BB4573)*BR$2475)+((AT4573-AV4573)*BR$2474)+(H4573*BR$2476)+(P4573*BR$2477)</f>
        <v>#REF!</v>
      </c>
      <c r="BQ4573" s="53"/>
      <c r="BR4573" s="53"/>
      <c r="BS4573" s="779"/>
    </row>
    <row r="4574" spans="1:71" ht="21.75" customHeight="1" x14ac:dyDescent="0.25">
      <c r="A4574" s="779"/>
      <c r="B4574" s="415"/>
      <c r="C4574" s="412" t="str">
        <f>IF(ROSTER!D$34="","",ROSTER!D$34)</f>
        <v/>
      </c>
      <c r="D4574" s="413"/>
      <c r="E4574" s="419"/>
      <c r="F4574" s="421"/>
      <c r="G4574" s="423"/>
      <c r="H4574" s="426"/>
      <c r="I4574" s="427"/>
      <c r="J4574" s="430"/>
      <c r="K4574" s="431"/>
      <c r="L4574" s="434"/>
      <c r="M4574" s="435"/>
      <c r="N4574" s="438" t="s">
        <v>14</v>
      </c>
      <c r="O4574" s="439"/>
      <c r="P4574" s="430"/>
      <c r="Q4574" s="431"/>
      <c r="R4574" s="434"/>
      <c r="S4574" s="441"/>
      <c r="T4574" s="434"/>
      <c r="U4574" s="427"/>
      <c r="V4574" s="441"/>
      <c r="W4574" s="427"/>
      <c r="X4574" s="430"/>
      <c r="Y4574" s="427"/>
      <c r="Z4574" s="430"/>
      <c r="AA4574" s="427"/>
      <c r="AB4574" s="430"/>
      <c r="AC4574" s="431"/>
      <c r="AD4574" s="434"/>
      <c r="AE4574" s="435"/>
      <c r="AF4574" s="444"/>
      <c r="AG4574" s="445"/>
      <c r="AH4574" s="430"/>
      <c r="AI4574" s="431"/>
      <c r="AJ4574" s="434"/>
      <c r="AK4574" s="435"/>
      <c r="AL4574" s="448"/>
      <c r="AM4574" s="449"/>
      <c r="AN4574" s="430"/>
      <c r="AO4574" s="431"/>
      <c r="AP4574" s="434"/>
      <c r="AQ4574" s="435"/>
      <c r="AR4574" s="448"/>
      <c r="AS4574" s="449"/>
      <c r="AT4574" s="452"/>
      <c r="AU4574" s="453"/>
      <c r="AV4574" s="456"/>
      <c r="AW4574" s="457"/>
      <c r="AX4574" s="448"/>
      <c r="AY4574" s="449"/>
      <c r="AZ4574" s="430"/>
      <c r="BA4574" s="431"/>
      <c r="BB4574" s="434"/>
      <c r="BC4574" s="435"/>
      <c r="BD4574" s="448"/>
      <c r="BE4574" s="449"/>
      <c r="BF4574" s="452"/>
      <c r="BG4574" s="453"/>
      <c r="BH4574" s="456"/>
      <c r="BI4574" s="457"/>
      <c r="BJ4574" s="448"/>
      <c r="BK4574" s="449"/>
      <c r="BL4574" s="409"/>
      <c r="BM4574" s="410"/>
      <c r="BN4574" s="411"/>
      <c r="BO4574" s="405"/>
      <c r="BP4574" s="405"/>
      <c r="BQ4574" s="53"/>
      <c r="BR4574" s="53"/>
      <c r="BS4574" s="779"/>
    </row>
    <row r="4575" spans="1:71" ht="21.75" customHeight="1" x14ac:dyDescent="0.25">
      <c r="A4575" s="779"/>
      <c r="B4575" s="414" t="str">
        <f>IF(ROSTER!B$36="","",ROSTER!B$36)</f>
        <v/>
      </c>
      <c r="C4575" s="416" t="str">
        <f>IF(ROSTER!C$36="","",ROSTER!C$36)</f>
        <v/>
      </c>
      <c r="D4575" s="417"/>
      <c r="E4575" s="418"/>
      <c r="F4575" s="420">
        <f>IF(E4575="y",1,IF(E4575="S",1,0))</f>
        <v>0</v>
      </c>
      <c r="G4575" s="422">
        <f>IF(E4575="S",1,0)</f>
        <v>0</v>
      </c>
      <c r="H4575" s="424"/>
      <c r="I4575" s="425"/>
      <c r="J4575" s="428"/>
      <c r="K4575" s="429"/>
      <c r="L4575" s="432"/>
      <c r="M4575" s="433"/>
      <c r="N4575" s="436">
        <f>L4575+J4575</f>
        <v>0</v>
      </c>
      <c r="O4575" s="437"/>
      <c r="P4575" s="428"/>
      <c r="Q4575" s="429"/>
      <c r="R4575" s="432"/>
      <c r="S4575" s="440"/>
      <c r="T4575" s="432"/>
      <c r="U4575" s="425"/>
      <c r="V4575" s="440"/>
      <c r="W4575" s="425"/>
      <c r="X4575" s="428"/>
      <c r="Y4575" s="425"/>
      <c r="Z4575" s="428"/>
      <c r="AA4575" s="425"/>
      <c r="AB4575" s="428"/>
      <c r="AC4575" s="429"/>
      <c r="AD4575" s="432"/>
      <c r="AE4575" s="433"/>
      <c r="AF4575" s="442">
        <f>IF(AB4575=0,0,(AD4575/AB4575)*100)</f>
        <v>0</v>
      </c>
      <c r="AG4575" s="443"/>
      <c r="AH4575" s="428"/>
      <c r="AI4575" s="429"/>
      <c r="AJ4575" s="432"/>
      <c r="AK4575" s="433"/>
      <c r="AL4575" s="446">
        <f>IF(AH4575=0,0,(AJ4575/AH4575)*100)</f>
        <v>0</v>
      </c>
      <c r="AM4575" s="447"/>
      <c r="AN4575" s="428"/>
      <c r="AO4575" s="429"/>
      <c r="AP4575" s="432"/>
      <c r="AQ4575" s="433"/>
      <c r="AR4575" s="446">
        <f>IF(AN4575=0,0,(AP4575/AN4575)*100)</f>
        <v>0</v>
      </c>
      <c r="AS4575" s="447"/>
      <c r="AT4575" s="450">
        <f>AB4575+AH4575+AN4575</f>
        <v>0</v>
      </c>
      <c r="AU4575" s="451"/>
      <c r="AV4575" s="454">
        <f>AD4575+AJ4575+AP4575</f>
        <v>0</v>
      </c>
      <c r="AW4575" s="455"/>
      <c r="AX4575" s="446">
        <f>IF(AT4575=0,0,(AV4575/AT4575)*100)</f>
        <v>0</v>
      </c>
      <c r="AY4575" s="447"/>
      <c r="AZ4575" s="428"/>
      <c r="BA4575" s="429"/>
      <c r="BB4575" s="432"/>
      <c r="BC4575" s="433"/>
      <c r="BD4575" s="446">
        <f>IF(AZ4575=0,0,(BB4575/AZ4575)*100)</f>
        <v>0</v>
      </c>
      <c r="BE4575" s="447"/>
      <c r="BF4575" s="450">
        <f>AT4575+AZ4575</f>
        <v>0</v>
      </c>
      <c r="BG4575" s="451"/>
      <c r="BH4575" s="454">
        <f>AV4575+BB4575</f>
        <v>0</v>
      </c>
      <c r="BI4575" s="455"/>
      <c r="BJ4575" s="446">
        <f>IF(BF4575=0,0,(BH4575/BF4575)*100)</f>
        <v>0</v>
      </c>
      <c r="BK4575" s="447"/>
      <c r="BL4575" s="406">
        <f>(AD4575*2)+(AJ4575*2)+(AP4575*3)+BB4575</f>
        <v>0</v>
      </c>
      <c r="BM4575" s="407"/>
      <c r="BN4575" s="408"/>
      <c r="BO4575" s="404" t="e">
        <f>(BL4575*BR$2468)+(N4575*BR$2469)+(X4575*BR$2470)+(R4575*BR$2471)+(V4575*BR$2472)+(Z4575*BR$2473)</f>
        <v>#REF!</v>
      </c>
      <c r="BP4575" s="404" t="e">
        <f>((AZ4575-BB4575)*BR$2475)+((AT4575-AV4575)*BR$2474)+(H4575*BR$2476)+(P4575*BR$2477)</f>
        <v>#REF!</v>
      </c>
      <c r="BQ4575" s="53"/>
      <c r="BR4575" s="53"/>
      <c r="BS4575" s="779"/>
    </row>
    <row r="4576" spans="1:71" ht="21.75" customHeight="1" x14ac:dyDescent="0.25">
      <c r="A4576" s="779"/>
      <c r="B4576" s="415"/>
      <c r="C4576" s="412" t="str">
        <f>IF(ROSTER!D$36="","",ROSTER!D$36)</f>
        <v/>
      </c>
      <c r="D4576" s="413"/>
      <c r="E4576" s="419"/>
      <c r="F4576" s="421"/>
      <c r="G4576" s="423"/>
      <c r="H4576" s="426"/>
      <c r="I4576" s="427"/>
      <c r="J4576" s="430"/>
      <c r="K4576" s="431"/>
      <c r="L4576" s="434"/>
      <c r="M4576" s="435"/>
      <c r="N4576" s="438" t="s">
        <v>14</v>
      </c>
      <c r="O4576" s="439"/>
      <c r="P4576" s="430"/>
      <c r="Q4576" s="431"/>
      <c r="R4576" s="434"/>
      <c r="S4576" s="441"/>
      <c r="T4576" s="434"/>
      <c r="U4576" s="427"/>
      <c r="V4576" s="441"/>
      <c r="W4576" s="427"/>
      <c r="X4576" s="430"/>
      <c r="Y4576" s="427"/>
      <c r="Z4576" s="430"/>
      <c r="AA4576" s="427"/>
      <c r="AB4576" s="430"/>
      <c r="AC4576" s="431"/>
      <c r="AD4576" s="434"/>
      <c r="AE4576" s="435"/>
      <c r="AF4576" s="444"/>
      <c r="AG4576" s="445"/>
      <c r="AH4576" s="430"/>
      <c r="AI4576" s="431"/>
      <c r="AJ4576" s="434"/>
      <c r="AK4576" s="435"/>
      <c r="AL4576" s="448"/>
      <c r="AM4576" s="449"/>
      <c r="AN4576" s="430"/>
      <c r="AO4576" s="431"/>
      <c r="AP4576" s="434"/>
      <c r="AQ4576" s="435"/>
      <c r="AR4576" s="448"/>
      <c r="AS4576" s="449"/>
      <c r="AT4576" s="452"/>
      <c r="AU4576" s="453"/>
      <c r="AV4576" s="456"/>
      <c r="AW4576" s="457"/>
      <c r="AX4576" s="448"/>
      <c r="AY4576" s="449"/>
      <c r="AZ4576" s="430"/>
      <c r="BA4576" s="431"/>
      <c r="BB4576" s="434"/>
      <c r="BC4576" s="435"/>
      <c r="BD4576" s="448"/>
      <c r="BE4576" s="449"/>
      <c r="BF4576" s="452"/>
      <c r="BG4576" s="453"/>
      <c r="BH4576" s="456"/>
      <c r="BI4576" s="457"/>
      <c r="BJ4576" s="448"/>
      <c r="BK4576" s="449"/>
      <c r="BL4576" s="409"/>
      <c r="BM4576" s="410"/>
      <c r="BN4576" s="411"/>
      <c r="BO4576" s="405"/>
      <c r="BP4576" s="405"/>
      <c r="BQ4576" s="53"/>
      <c r="BR4576" s="53"/>
      <c r="BS4576" s="779"/>
    </row>
    <row r="4577" spans="1:71" ht="21.75" customHeight="1" x14ac:dyDescent="0.25">
      <c r="A4577" s="779"/>
      <c r="B4577" s="414" t="str">
        <f>IF(ROSTER!B$38="","",ROSTER!B$38)</f>
        <v/>
      </c>
      <c r="C4577" s="416" t="str">
        <f>IF(ROSTER!C$38="","",ROSTER!C$38)</f>
        <v/>
      </c>
      <c r="D4577" s="417"/>
      <c r="E4577" s="418"/>
      <c r="F4577" s="420">
        <f>IF(E4577="y",1,IF(E4577="S",1,0))</f>
        <v>0</v>
      </c>
      <c r="G4577" s="422">
        <f>IF(E4577="S",1,0)</f>
        <v>0</v>
      </c>
      <c r="H4577" s="424"/>
      <c r="I4577" s="425"/>
      <c r="J4577" s="428"/>
      <c r="K4577" s="429"/>
      <c r="L4577" s="432"/>
      <c r="M4577" s="433"/>
      <c r="N4577" s="436">
        <f>L4577+J4577</f>
        <v>0</v>
      </c>
      <c r="O4577" s="437"/>
      <c r="P4577" s="428"/>
      <c r="Q4577" s="429"/>
      <c r="R4577" s="432"/>
      <c r="S4577" s="440"/>
      <c r="T4577" s="432"/>
      <c r="U4577" s="425"/>
      <c r="V4577" s="440"/>
      <c r="W4577" s="425"/>
      <c r="X4577" s="428"/>
      <c r="Y4577" s="425"/>
      <c r="Z4577" s="428"/>
      <c r="AA4577" s="425"/>
      <c r="AB4577" s="428"/>
      <c r="AC4577" s="429"/>
      <c r="AD4577" s="432"/>
      <c r="AE4577" s="433"/>
      <c r="AF4577" s="442">
        <f>IF(AB4577=0,0,(AD4577/AB4577)*100)</f>
        <v>0</v>
      </c>
      <c r="AG4577" s="443"/>
      <c r="AH4577" s="428"/>
      <c r="AI4577" s="429"/>
      <c r="AJ4577" s="432"/>
      <c r="AK4577" s="433"/>
      <c r="AL4577" s="446">
        <f>IF(AH4577=0,0,(AJ4577/AH4577)*100)</f>
        <v>0</v>
      </c>
      <c r="AM4577" s="447"/>
      <c r="AN4577" s="428"/>
      <c r="AO4577" s="429"/>
      <c r="AP4577" s="432"/>
      <c r="AQ4577" s="433"/>
      <c r="AR4577" s="446">
        <f>IF(AN4577=0,0,(AP4577/AN4577)*100)</f>
        <v>0</v>
      </c>
      <c r="AS4577" s="447"/>
      <c r="AT4577" s="450">
        <f>AB4577+AH4577+AN4577</f>
        <v>0</v>
      </c>
      <c r="AU4577" s="451"/>
      <c r="AV4577" s="454">
        <f>AD4577+AJ4577+AP4577</f>
        <v>0</v>
      </c>
      <c r="AW4577" s="455"/>
      <c r="AX4577" s="446">
        <f>IF(AT4577=0,0,(AV4577/AT4577)*100)</f>
        <v>0</v>
      </c>
      <c r="AY4577" s="447"/>
      <c r="AZ4577" s="428"/>
      <c r="BA4577" s="429"/>
      <c r="BB4577" s="432"/>
      <c r="BC4577" s="433"/>
      <c r="BD4577" s="446">
        <f>IF(AZ4577=0,0,(BB4577/AZ4577)*100)</f>
        <v>0</v>
      </c>
      <c r="BE4577" s="447"/>
      <c r="BF4577" s="450">
        <f>AT4577+AZ4577</f>
        <v>0</v>
      </c>
      <c r="BG4577" s="451"/>
      <c r="BH4577" s="454">
        <f>AV4577+BB4577</f>
        <v>0</v>
      </c>
      <c r="BI4577" s="455"/>
      <c r="BJ4577" s="446">
        <f>IF(BF4577=0,0,(BH4577/BF4577)*100)</f>
        <v>0</v>
      </c>
      <c r="BK4577" s="447"/>
      <c r="BL4577" s="406">
        <f>(AD4577*2)+(AJ4577*2)+(AP4577*3)+BB4577</f>
        <v>0</v>
      </c>
      <c r="BM4577" s="407"/>
      <c r="BN4577" s="408"/>
      <c r="BO4577" s="404" t="e">
        <f>(BL4577*BR$2468)+(N4577*BR$2469)+(X4577*BR$2470)+(R4577*BR$2471)+(V4577*BR$2472)+(Z4577*BR$2473)</f>
        <v>#REF!</v>
      </c>
      <c r="BP4577" s="404" t="e">
        <f>((AZ4577-BB4577)*BR$2475)+((AT4577-AV4577)*BR$2474)+(H4577*BR$2476)+(P4577*BR$2477)</f>
        <v>#REF!</v>
      </c>
      <c r="BQ4577" s="53"/>
      <c r="BR4577" s="53"/>
      <c r="BS4577" s="779"/>
    </row>
    <row r="4578" spans="1:71" ht="21.75" customHeight="1" x14ac:dyDescent="0.25">
      <c r="A4578" s="779"/>
      <c r="B4578" s="415"/>
      <c r="C4578" s="412" t="str">
        <f>IF(ROSTER!D$38="","",ROSTER!D$38)</f>
        <v/>
      </c>
      <c r="D4578" s="413"/>
      <c r="E4578" s="419"/>
      <c r="F4578" s="421"/>
      <c r="G4578" s="423"/>
      <c r="H4578" s="426"/>
      <c r="I4578" s="427"/>
      <c r="J4578" s="430"/>
      <c r="K4578" s="431"/>
      <c r="L4578" s="434"/>
      <c r="M4578" s="435"/>
      <c r="N4578" s="438" t="s">
        <v>14</v>
      </c>
      <c r="O4578" s="439"/>
      <c r="P4578" s="430"/>
      <c r="Q4578" s="431"/>
      <c r="R4578" s="434"/>
      <c r="S4578" s="441"/>
      <c r="T4578" s="434"/>
      <c r="U4578" s="427"/>
      <c r="V4578" s="441"/>
      <c r="W4578" s="427"/>
      <c r="X4578" s="430"/>
      <c r="Y4578" s="427"/>
      <c r="Z4578" s="430"/>
      <c r="AA4578" s="427"/>
      <c r="AB4578" s="430"/>
      <c r="AC4578" s="431"/>
      <c r="AD4578" s="434"/>
      <c r="AE4578" s="435"/>
      <c r="AF4578" s="444"/>
      <c r="AG4578" s="445"/>
      <c r="AH4578" s="430"/>
      <c r="AI4578" s="431"/>
      <c r="AJ4578" s="434"/>
      <c r="AK4578" s="435"/>
      <c r="AL4578" s="448"/>
      <c r="AM4578" s="449"/>
      <c r="AN4578" s="430"/>
      <c r="AO4578" s="431"/>
      <c r="AP4578" s="434"/>
      <c r="AQ4578" s="435"/>
      <c r="AR4578" s="448"/>
      <c r="AS4578" s="449"/>
      <c r="AT4578" s="452"/>
      <c r="AU4578" s="453"/>
      <c r="AV4578" s="456"/>
      <c r="AW4578" s="457"/>
      <c r="AX4578" s="448"/>
      <c r="AY4578" s="449"/>
      <c r="AZ4578" s="430"/>
      <c r="BA4578" s="431"/>
      <c r="BB4578" s="434"/>
      <c r="BC4578" s="435"/>
      <c r="BD4578" s="448"/>
      <c r="BE4578" s="449"/>
      <c r="BF4578" s="452"/>
      <c r="BG4578" s="453"/>
      <c r="BH4578" s="456"/>
      <c r="BI4578" s="457"/>
      <c r="BJ4578" s="448"/>
      <c r="BK4578" s="449"/>
      <c r="BL4578" s="409"/>
      <c r="BM4578" s="410"/>
      <c r="BN4578" s="411"/>
      <c r="BO4578" s="405"/>
      <c r="BP4578" s="405"/>
      <c r="BQ4578" s="53"/>
      <c r="BR4578" s="53"/>
      <c r="BS4578" s="779"/>
    </row>
    <row r="4579" spans="1:71" ht="21.75" customHeight="1" x14ac:dyDescent="0.25">
      <c r="A4579" s="779"/>
      <c r="B4579" s="414" t="str">
        <f>IF(ROSTER!B$40="","",ROSTER!B$40)</f>
        <v/>
      </c>
      <c r="C4579" s="416" t="str">
        <f>IF(ROSTER!C$40="","",ROSTER!C$40)</f>
        <v/>
      </c>
      <c r="D4579" s="417"/>
      <c r="E4579" s="418"/>
      <c r="F4579" s="420">
        <f>IF(E4579="y",1,IF(E4579="S",1,0))</f>
        <v>0</v>
      </c>
      <c r="G4579" s="422">
        <f>IF(E4579="S",1,0)</f>
        <v>0</v>
      </c>
      <c r="H4579" s="424"/>
      <c r="I4579" s="425"/>
      <c r="J4579" s="428"/>
      <c r="K4579" s="429"/>
      <c r="L4579" s="432"/>
      <c r="M4579" s="433"/>
      <c r="N4579" s="436">
        <f>L4579+J4579</f>
        <v>0</v>
      </c>
      <c r="O4579" s="437"/>
      <c r="P4579" s="428"/>
      <c r="Q4579" s="429"/>
      <c r="R4579" s="432"/>
      <c r="S4579" s="440"/>
      <c r="T4579" s="432"/>
      <c r="U4579" s="425"/>
      <c r="V4579" s="440"/>
      <c r="W4579" s="425"/>
      <c r="X4579" s="428"/>
      <c r="Y4579" s="425"/>
      <c r="Z4579" s="428"/>
      <c r="AA4579" s="425"/>
      <c r="AB4579" s="428"/>
      <c r="AC4579" s="429"/>
      <c r="AD4579" s="432"/>
      <c r="AE4579" s="433"/>
      <c r="AF4579" s="442">
        <f>IF(AB4579=0,0,(AD4579/AB4579)*100)</f>
        <v>0</v>
      </c>
      <c r="AG4579" s="443"/>
      <c r="AH4579" s="428"/>
      <c r="AI4579" s="429"/>
      <c r="AJ4579" s="432"/>
      <c r="AK4579" s="433"/>
      <c r="AL4579" s="446">
        <f>IF(AH4579=0,0,(AJ4579/AH4579)*100)</f>
        <v>0</v>
      </c>
      <c r="AM4579" s="447"/>
      <c r="AN4579" s="428"/>
      <c r="AO4579" s="429"/>
      <c r="AP4579" s="432"/>
      <c r="AQ4579" s="433"/>
      <c r="AR4579" s="446">
        <f>IF(AN4579=0,0,(AP4579/AN4579)*100)</f>
        <v>0</v>
      </c>
      <c r="AS4579" s="447"/>
      <c r="AT4579" s="450">
        <f>AB4579+AH4579+AN4579</f>
        <v>0</v>
      </c>
      <c r="AU4579" s="451"/>
      <c r="AV4579" s="454">
        <f>AD4579+AJ4579+AP4579</f>
        <v>0</v>
      </c>
      <c r="AW4579" s="455"/>
      <c r="AX4579" s="446">
        <f>IF(AT4579=0,0,(AV4579/AT4579)*100)</f>
        <v>0</v>
      </c>
      <c r="AY4579" s="447"/>
      <c r="AZ4579" s="428"/>
      <c r="BA4579" s="429"/>
      <c r="BB4579" s="432"/>
      <c r="BC4579" s="433"/>
      <c r="BD4579" s="446">
        <f>IF(AZ4579=0,0,(BB4579/AZ4579)*100)</f>
        <v>0</v>
      </c>
      <c r="BE4579" s="447"/>
      <c r="BF4579" s="450">
        <f>AT4579+AZ4579</f>
        <v>0</v>
      </c>
      <c r="BG4579" s="451"/>
      <c r="BH4579" s="454">
        <f>AV4579+BB4579</f>
        <v>0</v>
      </c>
      <c r="BI4579" s="455"/>
      <c r="BJ4579" s="446">
        <f>IF(BF4579=0,0,(BH4579/BF4579)*100)</f>
        <v>0</v>
      </c>
      <c r="BK4579" s="447"/>
      <c r="BL4579" s="406">
        <f>(AD4579*2)+(AJ4579*2)+(AP4579*3)+BB4579</f>
        <v>0</v>
      </c>
      <c r="BM4579" s="407"/>
      <c r="BN4579" s="408"/>
      <c r="BO4579" s="404" t="e">
        <f>(BL4579*BR$2468)+(N4579*BR$2469)+(X4579*BR$2470)+(R4579*BR$2471)+(V4579*BR$2472)+(Z4579*BR$2473)</f>
        <v>#REF!</v>
      </c>
      <c r="BP4579" s="404" t="e">
        <f>((AZ4579-BB4579)*BR$2475)+((AT4579-AV4579)*BR$2474)+(H4579*BR$2476)+(P4579*BR$2477)</f>
        <v>#REF!</v>
      </c>
      <c r="BQ4579" s="53"/>
      <c r="BR4579" s="53"/>
      <c r="BS4579" s="779"/>
    </row>
    <row r="4580" spans="1:71" ht="21.75" customHeight="1" x14ac:dyDescent="0.25">
      <c r="A4580" s="779"/>
      <c r="B4580" s="415"/>
      <c r="C4580" s="412" t="str">
        <f>IF(ROSTER!D$40="","",ROSTER!D$40)</f>
        <v/>
      </c>
      <c r="D4580" s="413"/>
      <c r="E4580" s="419"/>
      <c r="F4580" s="421"/>
      <c r="G4580" s="423"/>
      <c r="H4580" s="426"/>
      <c r="I4580" s="427"/>
      <c r="J4580" s="430"/>
      <c r="K4580" s="431"/>
      <c r="L4580" s="434"/>
      <c r="M4580" s="435"/>
      <c r="N4580" s="438" t="s">
        <v>14</v>
      </c>
      <c r="O4580" s="439"/>
      <c r="P4580" s="430"/>
      <c r="Q4580" s="431"/>
      <c r="R4580" s="434"/>
      <c r="S4580" s="441"/>
      <c r="T4580" s="434"/>
      <c r="U4580" s="427"/>
      <c r="V4580" s="441"/>
      <c r="W4580" s="427"/>
      <c r="X4580" s="430"/>
      <c r="Y4580" s="427"/>
      <c r="Z4580" s="430"/>
      <c r="AA4580" s="427"/>
      <c r="AB4580" s="430"/>
      <c r="AC4580" s="431"/>
      <c r="AD4580" s="434"/>
      <c r="AE4580" s="435"/>
      <c r="AF4580" s="444"/>
      <c r="AG4580" s="445"/>
      <c r="AH4580" s="430"/>
      <c r="AI4580" s="431"/>
      <c r="AJ4580" s="434"/>
      <c r="AK4580" s="435"/>
      <c r="AL4580" s="448"/>
      <c r="AM4580" s="449"/>
      <c r="AN4580" s="430"/>
      <c r="AO4580" s="431"/>
      <c r="AP4580" s="434"/>
      <c r="AQ4580" s="435"/>
      <c r="AR4580" s="448"/>
      <c r="AS4580" s="449"/>
      <c r="AT4580" s="452"/>
      <c r="AU4580" s="453"/>
      <c r="AV4580" s="456"/>
      <c r="AW4580" s="457"/>
      <c r="AX4580" s="448"/>
      <c r="AY4580" s="449"/>
      <c r="AZ4580" s="430"/>
      <c r="BA4580" s="431"/>
      <c r="BB4580" s="434"/>
      <c r="BC4580" s="435"/>
      <c r="BD4580" s="448"/>
      <c r="BE4580" s="449"/>
      <c r="BF4580" s="452"/>
      <c r="BG4580" s="453"/>
      <c r="BH4580" s="456"/>
      <c r="BI4580" s="457"/>
      <c r="BJ4580" s="448"/>
      <c r="BK4580" s="449"/>
      <c r="BL4580" s="409"/>
      <c r="BM4580" s="410"/>
      <c r="BN4580" s="411"/>
      <c r="BO4580" s="405"/>
      <c r="BP4580" s="405"/>
      <c r="BQ4580" s="53"/>
      <c r="BR4580" s="53"/>
      <c r="BS4580" s="779"/>
    </row>
    <row r="4581" spans="1:71" ht="21.75" customHeight="1" x14ac:dyDescent="0.25">
      <c r="A4581" s="779"/>
      <c r="B4581" s="414" t="str">
        <f>IF(ROSTER!B$42="","",ROSTER!B$42)</f>
        <v/>
      </c>
      <c r="C4581" s="416" t="str">
        <f>IF(ROSTER!C$42="","",ROSTER!C$42)</f>
        <v/>
      </c>
      <c r="D4581" s="417"/>
      <c r="E4581" s="418"/>
      <c r="F4581" s="420">
        <f>IF(E4581="y",1,IF(E4581="S",1,0))</f>
        <v>0</v>
      </c>
      <c r="G4581" s="422">
        <f>IF(E4581="S",1,0)</f>
        <v>0</v>
      </c>
      <c r="H4581" s="424"/>
      <c r="I4581" s="425"/>
      <c r="J4581" s="428"/>
      <c r="K4581" s="429"/>
      <c r="L4581" s="432"/>
      <c r="M4581" s="433"/>
      <c r="N4581" s="436">
        <f>L4581+J4581</f>
        <v>0</v>
      </c>
      <c r="O4581" s="437"/>
      <c r="P4581" s="428"/>
      <c r="Q4581" s="429"/>
      <c r="R4581" s="432"/>
      <c r="S4581" s="440"/>
      <c r="T4581" s="432"/>
      <c r="U4581" s="425"/>
      <c r="V4581" s="440"/>
      <c r="W4581" s="425"/>
      <c r="X4581" s="428"/>
      <c r="Y4581" s="425"/>
      <c r="Z4581" s="428"/>
      <c r="AA4581" s="425"/>
      <c r="AB4581" s="428"/>
      <c r="AC4581" s="429"/>
      <c r="AD4581" s="432"/>
      <c r="AE4581" s="433"/>
      <c r="AF4581" s="442">
        <f>IF(AB4581=0,0,(AD4581/AB4581)*100)</f>
        <v>0</v>
      </c>
      <c r="AG4581" s="443"/>
      <c r="AH4581" s="428"/>
      <c r="AI4581" s="429"/>
      <c r="AJ4581" s="432"/>
      <c r="AK4581" s="433"/>
      <c r="AL4581" s="446">
        <f>IF(AH4581=0,0,(AJ4581/AH4581)*100)</f>
        <v>0</v>
      </c>
      <c r="AM4581" s="447"/>
      <c r="AN4581" s="428"/>
      <c r="AO4581" s="429"/>
      <c r="AP4581" s="432"/>
      <c r="AQ4581" s="433"/>
      <c r="AR4581" s="446">
        <f>IF(AN4581=0,0,(AP4581/AN4581)*100)</f>
        <v>0</v>
      </c>
      <c r="AS4581" s="447"/>
      <c r="AT4581" s="450">
        <f>AB4581+AH4581+AN4581</f>
        <v>0</v>
      </c>
      <c r="AU4581" s="451"/>
      <c r="AV4581" s="454">
        <f>AD4581+AJ4581+AP4581</f>
        <v>0</v>
      </c>
      <c r="AW4581" s="455"/>
      <c r="AX4581" s="446">
        <f>IF(AT4581=0,0,(AV4581/AT4581)*100)</f>
        <v>0</v>
      </c>
      <c r="AY4581" s="447"/>
      <c r="AZ4581" s="428"/>
      <c r="BA4581" s="429"/>
      <c r="BB4581" s="432"/>
      <c r="BC4581" s="433"/>
      <c r="BD4581" s="446">
        <f>IF(AZ4581=0,0,(BB4581/AZ4581)*100)</f>
        <v>0</v>
      </c>
      <c r="BE4581" s="447"/>
      <c r="BF4581" s="450">
        <f>AT4581+AZ4581</f>
        <v>0</v>
      </c>
      <c r="BG4581" s="451"/>
      <c r="BH4581" s="454">
        <f>AV4581+BB4581</f>
        <v>0</v>
      </c>
      <c r="BI4581" s="455"/>
      <c r="BJ4581" s="446">
        <f>IF(BF4581=0,0,(BH4581/BF4581)*100)</f>
        <v>0</v>
      </c>
      <c r="BK4581" s="447"/>
      <c r="BL4581" s="406">
        <f>(AD4581*2)+(AJ4581*2)+(AP4581*3)+BB4581</f>
        <v>0</v>
      </c>
      <c r="BM4581" s="407"/>
      <c r="BN4581" s="408"/>
      <c r="BO4581" s="404" t="e">
        <f>(BL4581*BR$2468)+(N4581*BR$2469)+(X4581*BR$2470)+(R4581*BR$2471)+(V4581*BR$2472)+(Z4581*BR$2473)</f>
        <v>#REF!</v>
      </c>
      <c r="BP4581" s="404" t="e">
        <f>((AZ4581-BB4581)*BR$2475)+((AT4581-AV4581)*BR$2474)+(H4581*BR$2476)+(P4581*BR$2477)</f>
        <v>#REF!</v>
      </c>
      <c r="BQ4581" s="53"/>
      <c r="BR4581" s="53"/>
      <c r="BS4581" s="779"/>
    </row>
    <row r="4582" spans="1:71" ht="21.75" customHeight="1" thickBot="1" x14ac:dyDescent="0.3">
      <c r="A4582" s="779"/>
      <c r="B4582" s="415"/>
      <c r="C4582" s="412" t="str">
        <f>IF(ROSTER!D$42="","",ROSTER!D$42)</f>
        <v/>
      </c>
      <c r="D4582" s="413"/>
      <c r="E4582" s="419"/>
      <c r="F4582" s="421"/>
      <c r="G4582" s="423"/>
      <c r="H4582" s="426"/>
      <c r="I4582" s="427"/>
      <c r="J4582" s="430"/>
      <c r="K4582" s="431"/>
      <c r="L4582" s="434"/>
      <c r="M4582" s="435"/>
      <c r="N4582" s="438" t="s">
        <v>14</v>
      </c>
      <c r="O4582" s="439"/>
      <c r="P4582" s="430"/>
      <c r="Q4582" s="431"/>
      <c r="R4582" s="434"/>
      <c r="S4582" s="441"/>
      <c r="T4582" s="434"/>
      <c r="U4582" s="427"/>
      <c r="V4582" s="441"/>
      <c r="W4582" s="427"/>
      <c r="X4582" s="430"/>
      <c r="Y4582" s="427"/>
      <c r="Z4582" s="430"/>
      <c r="AA4582" s="427"/>
      <c r="AB4582" s="430"/>
      <c r="AC4582" s="431"/>
      <c r="AD4582" s="434"/>
      <c r="AE4582" s="435"/>
      <c r="AF4582" s="444"/>
      <c r="AG4582" s="445"/>
      <c r="AH4582" s="430"/>
      <c r="AI4582" s="431"/>
      <c r="AJ4582" s="434"/>
      <c r="AK4582" s="435"/>
      <c r="AL4582" s="448"/>
      <c r="AM4582" s="449"/>
      <c r="AN4582" s="430"/>
      <c r="AO4582" s="431"/>
      <c r="AP4582" s="434"/>
      <c r="AQ4582" s="435"/>
      <c r="AR4582" s="448"/>
      <c r="AS4582" s="449"/>
      <c r="AT4582" s="452"/>
      <c r="AU4582" s="453"/>
      <c r="AV4582" s="456"/>
      <c r="AW4582" s="457"/>
      <c r="AX4582" s="448"/>
      <c r="AY4582" s="449"/>
      <c r="AZ4582" s="430"/>
      <c r="BA4582" s="431"/>
      <c r="BB4582" s="434"/>
      <c r="BC4582" s="435"/>
      <c r="BD4582" s="448"/>
      <c r="BE4582" s="449"/>
      <c r="BF4582" s="452"/>
      <c r="BG4582" s="453"/>
      <c r="BH4582" s="456"/>
      <c r="BI4582" s="457"/>
      <c r="BJ4582" s="448"/>
      <c r="BK4582" s="449"/>
      <c r="BL4582" s="409"/>
      <c r="BM4582" s="410"/>
      <c r="BN4582" s="411"/>
      <c r="BO4582" s="405"/>
      <c r="BP4582" s="405"/>
      <c r="BQ4582" s="53"/>
      <c r="BR4582" s="53"/>
      <c r="BS4582" s="779"/>
    </row>
    <row r="4583" spans="1:71" ht="21.75" hidden="1" customHeight="1" x14ac:dyDescent="0.3">
      <c r="A4583" s="779"/>
      <c r="B4583" s="414" t="str">
        <f>IF(ROSTER!B$44="","",ROSTER!B$44)</f>
        <v/>
      </c>
      <c r="C4583" s="416" t="str">
        <f>IF(ROSTER!C$44="","",ROSTER!C$44)</f>
        <v/>
      </c>
      <c r="D4583" s="417"/>
      <c r="E4583" s="418"/>
      <c r="F4583" s="420">
        <f>IF(E4583="y",1,IF(E4583="S",1,0))</f>
        <v>0</v>
      </c>
      <c r="G4583" s="422">
        <f>IF(E4583="S",1,0)</f>
        <v>0</v>
      </c>
      <c r="H4583" s="424"/>
      <c r="I4583" s="425"/>
      <c r="J4583" s="428"/>
      <c r="K4583" s="429"/>
      <c r="L4583" s="432"/>
      <c r="M4583" s="433"/>
      <c r="N4583" s="436">
        <f>L4583+J4583</f>
        <v>0</v>
      </c>
      <c r="O4583" s="437"/>
      <c r="P4583" s="428"/>
      <c r="Q4583" s="429"/>
      <c r="R4583" s="432"/>
      <c r="S4583" s="440"/>
      <c r="T4583" s="432"/>
      <c r="U4583" s="425"/>
      <c r="V4583" s="440"/>
      <c r="W4583" s="425"/>
      <c r="X4583" s="428"/>
      <c r="Y4583" s="425"/>
      <c r="Z4583" s="428"/>
      <c r="AA4583" s="425"/>
      <c r="AB4583" s="428"/>
      <c r="AC4583" s="429"/>
      <c r="AD4583" s="432"/>
      <c r="AE4583" s="433"/>
      <c r="AF4583" s="442">
        <f>IF(AB4583=0,0,(AD4583/AB4583)*100)</f>
        <v>0</v>
      </c>
      <c r="AG4583" s="443"/>
      <c r="AH4583" s="428"/>
      <c r="AI4583" s="429"/>
      <c r="AJ4583" s="432"/>
      <c r="AK4583" s="433"/>
      <c r="AL4583" s="446">
        <f>IF(AH4583=0,0,(AJ4583/AH4583)*100)</f>
        <v>0</v>
      </c>
      <c r="AM4583" s="447"/>
      <c r="AN4583" s="428"/>
      <c r="AO4583" s="429"/>
      <c r="AP4583" s="432"/>
      <c r="AQ4583" s="433"/>
      <c r="AR4583" s="446">
        <f>IF(AN4583=0,0,(AP4583/AN4583)*100)</f>
        <v>0</v>
      </c>
      <c r="AS4583" s="447"/>
      <c r="AT4583" s="450">
        <f>AB4583+AH4583+AN4583</f>
        <v>0</v>
      </c>
      <c r="AU4583" s="451"/>
      <c r="AV4583" s="454">
        <f>AD4583+AJ4583+AP4583</f>
        <v>0</v>
      </c>
      <c r="AW4583" s="455"/>
      <c r="AX4583" s="446">
        <f>IF(AT4583=0,0,(AV4583/AT4583)*100)</f>
        <v>0</v>
      </c>
      <c r="AY4583" s="447"/>
      <c r="AZ4583" s="428"/>
      <c r="BA4583" s="429"/>
      <c r="BB4583" s="432"/>
      <c r="BC4583" s="433"/>
      <c r="BD4583" s="446">
        <f>IF(AZ4583=0,0,(BB4583/AZ4583)*100)</f>
        <v>0</v>
      </c>
      <c r="BE4583" s="447"/>
      <c r="BF4583" s="450">
        <f>AT4583+AZ4583</f>
        <v>0</v>
      </c>
      <c r="BG4583" s="451"/>
      <c r="BH4583" s="454">
        <f>AV4583+BB4583</f>
        <v>0</v>
      </c>
      <c r="BI4583" s="455"/>
      <c r="BJ4583" s="446">
        <f>IF(BF4583=0,0,(BH4583/BF4583)*100)</f>
        <v>0</v>
      </c>
      <c r="BK4583" s="447"/>
      <c r="BL4583" s="406">
        <f>(AD4583*2)+(AJ4583*2)+(AP4583*3)+BB4583</f>
        <v>0</v>
      </c>
      <c r="BM4583" s="407"/>
      <c r="BN4583" s="408"/>
      <c r="BO4583" s="404" t="e">
        <f>(BL4583*BR$2468)+(N4583*BR$2469)+(X4583*BR$2470)+(R4583*BR$2471)+(V4583*BR$2472)+(Z4583*BR$2473)</f>
        <v>#REF!</v>
      </c>
      <c r="BP4583" s="404" t="e">
        <f>((AZ4583-BB4583)*BR$2475)+((AT4583-AV4583)*BR$2474)+(H4583*BR$2476)+(P4583*BR$2477)</f>
        <v>#REF!</v>
      </c>
      <c r="BQ4583" s="53"/>
      <c r="BR4583" s="53"/>
      <c r="BS4583" s="779"/>
    </row>
    <row r="4584" spans="1:71" ht="21.75" hidden="1" customHeight="1" x14ac:dyDescent="0.3">
      <c r="A4584" s="779"/>
      <c r="B4584" s="415"/>
      <c r="C4584" s="412" t="str">
        <f>IF(ROSTER!D$44="","",ROSTER!D$44)</f>
        <v/>
      </c>
      <c r="D4584" s="413"/>
      <c r="E4584" s="419"/>
      <c r="F4584" s="421"/>
      <c r="G4584" s="423"/>
      <c r="H4584" s="426"/>
      <c r="I4584" s="427"/>
      <c r="J4584" s="430"/>
      <c r="K4584" s="431"/>
      <c r="L4584" s="434"/>
      <c r="M4584" s="435"/>
      <c r="N4584" s="438" t="s">
        <v>14</v>
      </c>
      <c r="O4584" s="439"/>
      <c r="P4584" s="430"/>
      <c r="Q4584" s="431"/>
      <c r="R4584" s="434"/>
      <c r="S4584" s="441"/>
      <c r="T4584" s="434"/>
      <c r="U4584" s="427"/>
      <c r="V4584" s="441"/>
      <c r="W4584" s="427"/>
      <c r="X4584" s="430"/>
      <c r="Y4584" s="427"/>
      <c r="Z4584" s="430"/>
      <c r="AA4584" s="427"/>
      <c r="AB4584" s="430"/>
      <c r="AC4584" s="431"/>
      <c r="AD4584" s="434"/>
      <c r="AE4584" s="435"/>
      <c r="AF4584" s="444"/>
      <c r="AG4584" s="445"/>
      <c r="AH4584" s="430"/>
      <c r="AI4584" s="431"/>
      <c r="AJ4584" s="434"/>
      <c r="AK4584" s="435"/>
      <c r="AL4584" s="448"/>
      <c r="AM4584" s="449"/>
      <c r="AN4584" s="430"/>
      <c r="AO4584" s="431"/>
      <c r="AP4584" s="434"/>
      <c r="AQ4584" s="435"/>
      <c r="AR4584" s="448"/>
      <c r="AS4584" s="449"/>
      <c r="AT4584" s="452"/>
      <c r="AU4584" s="453"/>
      <c r="AV4584" s="456"/>
      <c r="AW4584" s="457"/>
      <c r="AX4584" s="448"/>
      <c r="AY4584" s="449"/>
      <c r="AZ4584" s="430"/>
      <c r="BA4584" s="431"/>
      <c r="BB4584" s="434"/>
      <c r="BC4584" s="435"/>
      <c r="BD4584" s="448"/>
      <c r="BE4584" s="449"/>
      <c r="BF4584" s="452"/>
      <c r="BG4584" s="453"/>
      <c r="BH4584" s="456"/>
      <c r="BI4584" s="457"/>
      <c r="BJ4584" s="448"/>
      <c r="BK4584" s="449"/>
      <c r="BL4584" s="409"/>
      <c r="BM4584" s="410"/>
      <c r="BN4584" s="411"/>
      <c r="BO4584" s="405"/>
      <c r="BP4584" s="405"/>
      <c r="BQ4584" s="53"/>
      <c r="BR4584" s="53"/>
      <c r="BS4584" s="779"/>
    </row>
    <row r="4585" spans="1:71" ht="21.75" hidden="1" customHeight="1" x14ac:dyDescent="0.3">
      <c r="A4585" s="779"/>
      <c r="B4585" s="414" t="str">
        <f>IF(ROSTER!B$46="","",ROSTER!B$46)</f>
        <v/>
      </c>
      <c r="C4585" s="416" t="str">
        <f>IF(ROSTER!C$46="","",ROSTER!C$46)</f>
        <v/>
      </c>
      <c r="D4585" s="417"/>
      <c r="E4585" s="418"/>
      <c r="F4585" s="420">
        <f>IF(E4585="y",1,IF(E4585="S",1,0))</f>
        <v>0</v>
      </c>
      <c r="G4585" s="422">
        <f>IF(E4585="S",1,0)</f>
        <v>0</v>
      </c>
      <c r="H4585" s="424"/>
      <c r="I4585" s="425"/>
      <c r="J4585" s="428"/>
      <c r="K4585" s="429"/>
      <c r="L4585" s="432"/>
      <c r="M4585" s="433"/>
      <c r="N4585" s="436">
        <f>L4585+J4585</f>
        <v>0</v>
      </c>
      <c r="O4585" s="437"/>
      <c r="P4585" s="428"/>
      <c r="Q4585" s="429"/>
      <c r="R4585" s="432"/>
      <c r="S4585" s="440"/>
      <c r="T4585" s="432"/>
      <c r="U4585" s="425"/>
      <c r="V4585" s="440"/>
      <c r="W4585" s="425"/>
      <c r="X4585" s="428"/>
      <c r="Y4585" s="425"/>
      <c r="Z4585" s="428"/>
      <c r="AA4585" s="425"/>
      <c r="AB4585" s="428"/>
      <c r="AC4585" s="429"/>
      <c r="AD4585" s="432"/>
      <c r="AE4585" s="433"/>
      <c r="AF4585" s="442">
        <f>IF(AB4585=0,0,(AD4585/AB4585)*100)</f>
        <v>0</v>
      </c>
      <c r="AG4585" s="443"/>
      <c r="AH4585" s="428"/>
      <c r="AI4585" s="429"/>
      <c r="AJ4585" s="432"/>
      <c r="AK4585" s="433"/>
      <c r="AL4585" s="446">
        <f>IF(AH4585=0,0,(AJ4585/AH4585)*100)</f>
        <v>0</v>
      </c>
      <c r="AM4585" s="447"/>
      <c r="AN4585" s="428"/>
      <c r="AO4585" s="429"/>
      <c r="AP4585" s="432"/>
      <c r="AQ4585" s="433"/>
      <c r="AR4585" s="446">
        <f>IF(AN4585=0,0,(AP4585/AN4585)*100)</f>
        <v>0</v>
      </c>
      <c r="AS4585" s="447"/>
      <c r="AT4585" s="450">
        <f>AB4585+AH4585+AN4585</f>
        <v>0</v>
      </c>
      <c r="AU4585" s="451"/>
      <c r="AV4585" s="454">
        <f>AD4585+AJ4585+AP4585</f>
        <v>0</v>
      </c>
      <c r="AW4585" s="455"/>
      <c r="AX4585" s="446">
        <f>IF(AT4585=0,0,(AV4585/AT4585)*100)</f>
        <v>0</v>
      </c>
      <c r="AY4585" s="447"/>
      <c r="AZ4585" s="428"/>
      <c r="BA4585" s="429"/>
      <c r="BB4585" s="432"/>
      <c r="BC4585" s="433"/>
      <c r="BD4585" s="446">
        <f>IF(AZ4585=0,0,(BB4585/AZ4585)*100)</f>
        <v>0</v>
      </c>
      <c r="BE4585" s="447"/>
      <c r="BF4585" s="450">
        <f>AT4585+AZ4585</f>
        <v>0</v>
      </c>
      <c r="BG4585" s="451"/>
      <c r="BH4585" s="454">
        <f>AV4585+BB4585</f>
        <v>0</v>
      </c>
      <c r="BI4585" s="455"/>
      <c r="BJ4585" s="446">
        <f>IF(BF4585=0,0,(BH4585/BF4585)*100)</f>
        <v>0</v>
      </c>
      <c r="BK4585" s="447"/>
      <c r="BL4585" s="406">
        <f>(AD4585*2)+(AJ4585*2)+(AP4585*3)+BB4585</f>
        <v>0</v>
      </c>
      <c r="BM4585" s="407"/>
      <c r="BN4585" s="408"/>
      <c r="BO4585" s="402" t="e">
        <f>(BL4585*BR$74)+(N4585*BR$75)+(X4585*BR$76)+(R4585*BR$77)+(V4585*BR$78)+(Z4585*BR$79)</f>
        <v>#REF!</v>
      </c>
      <c r="BP4585" s="404" t="e">
        <f>((AZ4585-BB4585)*BR$81)+((AT4585-AV4585)*BR$80)+(H4585*BR$82)+(P4585*BR$83)</f>
        <v>#REF!</v>
      </c>
      <c r="BQ4585" s="53"/>
      <c r="BR4585" s="53"/>
      <c r="BS4585" s="779"/>
    </row>
    <row r="4586" spans="1:71" ht="22.5" hidden="1" customHeight="1" x14ac:dyDescent="0.3">
      <c r="A4586" s="779"/>
      <c r="B4586" s="415"/>
      <c r="C4586" s="412" t="str">
        <f>IF(ROSTER!D$46="","",ROSTER!D$46)</f>
        <v/>
      </c>
      <c r="D4586" s="413"/>
      <c r="E4586" s="419"/>
      <c r="F4586" s="421"/>
      <c r="G4586" s="423"/>
      <c r="H4586" s="426"/>
      <c r="I4586" s="427"/>
      <c r="J4586" s="430"/>
      <c r="K4586" s="431"/>
      <c r="L4586" s="434"/>
      <c r="M4586" s="435"/>
      <c r="N4586" s="438" t="s">
        <v>14</v>
      </c>
      <c r="O4586" s="439"/>
      <c r="P4586" s="430"/>
      <c r="Q4586" s="431"/>
      <c r="R4586" s="434"/>
      <c r="S4586" s="441"/>
      <c r="T4586" s="434"/>
      <c r="U4586" s="427"/>
      <c r="V4586" s="441"/>
      <c r="W4586" s="427"/>
      <c r="X4586" s="430"/>
      <c r="Y4586" s="427"/>
      <c r="Z4586" s="430"/>
      <c r="AA4586" s="427"/>
      <c r="AB4586" s="430"/>
      <c r="AC4586" s="431"/>
      <c r="AD4586" s="434"/>
      <c r="AE4586" s="435"/>
      <c r="AF4586" s="444"/>
      <c r="AG4586" s="445"/>
      <c r="AH4586" s="430"/>
      <c r="AI4586" s="431"/>
      <c r="AJ4586" s="434"/>
      <c r="AK4586" s="435"/>
      <c r="AL4586" s="448"/>
      <c r="AM4586" s="449"/>
      <c r="AN4586" s="430"/>
      <c r="AO4586" s="431"/>
      <c r="AP4586" s="434"/>
      <c r="AQ4586" s="435"/>
      <c r="AR4586" s="448"/>
      <c r="AS4586" s="449"/>
      <c r="AT4586" s="452"/>
      <c r="AU4586" s="453"/>
      <c r="AV4586" s="456"/>
      <c r="AW4586" s="457"/>
      <c r="AX4586" s="448"/>
      <c r="AY4586" s="449"/>
      <c r="AZ4586" s="430"/>
      <c r="BA4586" s="431"/>
      <c r="BB4586" s="434"/>
      <c r="BC4586" s="435"/>
      <c r="BD4586" s="448"/>
      <c r="BE4586" s="449"/>
      <c r="BF4586" s="452"/>
      <c r="BG4586" s="453"/>
      <c r="BH4586" s="456"/>
      <c r="BI4586" s="457"/>
      <c r="BJ4586" s="448"/>
      <c r="BK4586" s="449"/>
      <c r="BL4586" s="409"/>
      <c r="BM4586" s="410"/>
      <c r="BN4586" s="411"/>
      <c r="BO4586" s="403"/>
      <c r="BP4586" s="405"/>
      <c r="BQ4586" s="53"/>
      <c r="BR4586" s="53"/>
      <c r="BS4586" s="779"/>
    </row>
    <row r="4587" spans="1:71" ht="21.75" hidden="1" customHeight="1" x14ac:dyDescent="0.3">
      <c r="A4587" s="779"/>
      <c r="B4587" s="414" t="str">
        <f>IF(ROSTER!B$48="","",ROSTER!B$48)</f>
        <v/>
      </c>
      <c r="C4587" s="416" t="str">
        <f>IF(ROSTER!C$48="","",ROSTER!C$48)</f>
        <v/>
      </c>
      <c r="D4587" s="417"/>
      <c r="E4587" s="418"/>
      <c r="F4587" s="420">
        <f t="shared" ref="F4587" si="2592">IF(E4587="y",1,IF(E4587="S",1,0))</f>
        <v>0</v>
      </c>
      <c r="G4587" s="422">
        <f t="shared" ref="G4587" si="2593">IF(E4587="S",1,0)</f>
        <v>0</v>
      </c>
      <c r="H4587" s="424"/>
      <c r="I4587" s="425"/>
      <c r="J4587" s="428"/>
      <c r="K4587" s="429"/>
      <c r="L4587" s="432"/>
      <c r="M4587" s="433"/>
      <c r="N4587" s="436">
        <f t="shared" ref="N4587" si="2594">L4587+J4587</f>
        <v>0</v>
      </c>
      <c r="O4587" s="437"/>
      <c r="P4587" s="428"/>
      <c r="Q4587" s="429"/>
      <c r="R4587" s="432"/>
      <c r="S4587" s="440"/>
      <c r="T4587" s="432"/>
      <c r="U4587" s="425"/>
      <c r="V4587" s="440"/>
      <c r="W4587" s="425"/>
      <c r="X4587" s="428"/>
      <c r="Y4587" s="425"/>
      <c r="Z4587" s="428"/>
      <c r="AA4587" s="425"/>
      <c r="AB4587" s="428"/>
      <c r="AC4587" s="429"/>
      <c r="AD4587" s="432"/>
      <c r="AE4587" s="433"/>
      <c r="AF4587" s="442"/>
      <c r="AG4587" s="443"/>
      <c r="AH4587" s="428"/>
      <c r="AI4587" s="429"/>
      <c r="AJ4587" s="432"/>
      <c r="AK4587" s="433"/>
      <c r="AL4587" s="446">
        <f t="shared" ref="AL4587" si="2595">IF(AH4587=0,0,(AJ4587/AH4587)*100)</f>
        <v>0</v>
      </c>
      <c r="AM4587" s="447"/>
      <c r="AN4587" s="428"/>
      <c r="AO4587" s="429"/>
      <c r="AP4587" s="432"/>
      <c r="AQ4587" s="433"/>
      <c r="AR4587" s="446">
        <f t="shared" ref="AR4587" si="2596">IF(AN4587=0,0,(AP4587/AN4587)*100)</f>
        <v>0</v>
      </c>
      <c r="AS4587" s="447"/>
      <c r="AT4587" s="450">
        <f t="shared" ref="AT4587" si="2597">AB4587+AH4587+AN4587</f>
        <v>0</v>
      </c>
      <c r="AU4587" s="451"/>
      <c r="AV4587" s="454">
        <f t="shared" ref="AV4587" si="2598">AD4587+AJ4587+AP4587</f>
        <v>0</v>
      </c>
      <c r="AW4587" s="455"/>
      <c r="AX4587" s="446">
        <f t="shared" ref="AX4587" si="2599">IF(AT4587=0,0,(AV4587/AT4587)*100)</f>
        <v>0</v>
      </c>
      <c r="AY4587" s="447"/>
      <c r="AZ4587" s="428"/>
      <c r="BA4587" s="429"/>
      <c r="BB4587" s="432"/>
      <c r="BC4587" s="433"/>
      <c r="BD4587" s="446">
        <f t="shared" ref="BD4587" si="2600">IF(AZ4587=0,0,(BB4587/AZ4587)*100)</f>
        <v>0</v>
      </c>
      <c r="BE4587" s="447"/>
      <c r="BF4587" s="450">
        <f t="shared" ref="BF4587" si="2601">AT4587+AZ4587</f>
        <v>0</v>
      </c>
      <c r="BG4587" s="451"/>
      <c r="BH4587" s="454">
        <f t="shared" ref="BH4587" si="2602">AV4587+BB4587</f>
        <v>0</v>
      </c>
      <c r="BI4587" s="455"/>
      <c r="BJ4587" s="446">
        <f t="shared" ref="BJ4587" si="2603">IF(BF4587=0,0,(BH4587/BF4587)*100)</f>
        <v>0</v>
      </c>
      <c r="BK4587" s="447"/>
      <c r="BL4587" s="406">
        <f t="shared" ref="BL4587" si="2604">(AD4587*2)+(AJ4587*2)+(AP4587*3)+BB4587</f>
        <v>0</v>
      </c>
      <c r="BM4587" s="407"/>
      <c r="BN4587" s="408"/>
      <c r="BO4587" s="402" t="e">
        <f>(BL4587*BR$74)+(N4587*BR$75)+(X4587*BR$76)+(R4587*BR$77)+(V4587*BR$78)+(Z4587*BR$79)</f>
        <v>#REF!</v>
      </c>
      <c r="BP4587" s="404" t="e">
        <f>((AZ4587-BB4587)*BR$81)+((AT4587-AV4587)*BR$80)+(H4587*BR$82)+(P4587*BR$83)</f>
        <v>#REF!</v>
      </c>
      <c r="BQ4587" s="53"/>
      <c r="BR4587" s="53"/>
      <c r="BS4587" s="779"/>
    </row>
    <row r="4588" spans="1:71" ht="22.5" hidden="1" customHeight="1" x14ac:dyDescent="0.3">
      <c r="A4588" s="779"/>
      <c r="B4588" s="415"/>
      <c r="C4588" s="412" t="str">
        <f>IF(ROSTER!D$48="","",ROSTER!D$48)</f>
        <v/>
      </c>
      <c r="D4588" s="413"/>
      <c r="E4588" s="419"/>
      <c r="F4588" s="421"/>
      <c r="G4588" s="423"/>
      <c r="H4588" s="426"/>
      <c r="I4588" s="427"/>
      <c r="J4588" s="430"/>
      <c r="K4588" s="431"/>
      <c r="L4588" s="434"/>
      <c r="M4588" s="435"/>
      <c r="N4588" s="438" t="s">
        <v>14</v>
      </c>
      <c r="O4588" s="439"/>
      <c r="P4588" s="430"/>
      <c r="Q4588" s="431"/>
      <c r="R4588" s="434"/>
      <c r="S4588" s="441"/>
      <c r="T4588" s="434"/>
      <c r="U4588" s="427"/>
      <c r="V4588" s="441"/>
      <c r="W4588" s="427"/>
      <c r="X4588" s="430"/>
      <c r="Y4588" s="427"/>
      <c r="Z4588" s="430"/>
      <c r="AA4588" s="427"/>
      <c r="AB4588" s="430"/>
      <c r="AC4588" s="431"/>
      <c r="AD4588" s="434"/>
      <c r="AE4588" s="435"/>
      <c r="AF4588" s="444"/>
      <c r="AG4588" s="445"/>
      <c r="AH4588" s="430"/>
      <c r="AI4588" s="431"/>
      <c r="AJ4588" s="434"/>
      <c r="AK4588" s="435"/>
      <c r="AL4588" s="448"/>
      <c r="AM4588" s="449"/>
      <c r="AN4588" s="430"/>
      <c r="AO4588" s="431"/>
      <c r="AP4588" s="434"/>
      <c r="AQ4588" s="435"/>
      <c r="AR4588" s="448"/>
      <c r="AS4588" s="449"/>
      <c r="AT4588" s="452"/>
      <c r="AU4588" s="453"/>
      <c r="AV4588" s="456"/>
      <c r="AW4588" s="457"/>
      <c r="AX4588" s="448"/>
      <c r="AY4588" s="449"/>
      <c r="AZ4588" s="430"/>
      <c r="BA4588" s="431"/>
      <c r="BB4588" s="434"/>
      <c r="BC4588" s="435"/>
      <c r="BD4588" s="448"/>
      <c r="BE4588" s="449"/>
      <c r="BF4588" s="452"/>
      <c r="BG4588" s="453"/>
      <c r="BH4588" s="456"/>
      <c r="BI4588" s="457"/>
      <c r="BJ4588" s="448"/>
      <c r="BK4588" s="449"/>
      <c r="BL4588" s="409"/>
      <c r="BM4588" s="410"/>
      <c r="BN4588" s="411"/>
      <c r="BO4588" s="403"/>
      <c r="BP4588" s="405"/>
      <c r="BQ4588" s="53"/>
      <c r="BR4588" s="53"/>
      <c r="BS4588" s="779"/>
    </row>
    <row r="4589" spans="1:71" ht="21.75" hidden="1" customHeight="1" x14ac:dyDescent="0.3">
      <c r="A4589" s="779"/>
      <c r="B4589" s="414" t="str">
        <f>IF(ROSTER!B$50="","",ROSTER!B$50)</f>
        <v/>
      </c>
      <c r="C4589" s="416" t="str">
        <f>IF(ROSTER!C$50="","",ROSTER!C$50)</f>
        <v/>
      </c>
      <c r="D4589" s="417"/>
      <c r="E4589" s="418"/>
      <c r="F4589" s="420">
        <f t="shared" ref="F4589" si="2605">IF(E4589="y",1,IF(E4589="S",1,0))</f>
        <v>0</v>
      </c>
      <c r="G4589" s="422">
        <f t="shared" ref="G4589" si="2606">IF(E4589="S",1,0)</f>
        <v>0</v>
      </c>
      <c r="H4589" s="424"/>
      <c r="I4589" s="425"/>
      <c r="J4589" s="428"/>
      <c r="K4589" s="429"/>
      <c r="L4589" s="432"/>
      <c r="M4589" s="433"/>
      <c r="N4589" s="436">
        <f t="shared" ref="N4589" si="2607">L4589+J4589</f>
        <v>0</v>
      </c>
      <c r="O4589" s="437"/>
      <c r="P4589" s="428"/>
      <c r="Q4589" s="429"/>
      <c r="R4589" s="432"/>
      <c r="S4589" s="440"/>
      <c r="T4589" s="432"/>
      <c r="U4589" s="425"/>
      <c r="V4589" s="440"/>
      <c r="W4589" s="425"/>
      <c r="X4589" s="428"/>
      <c r="Y4589" s="425"/>
      <c r="Z4589" s="428"/>
      <c r="AA4589" s="425"/>
      <c r="AB4589" s="428"/>
      <c r="AC4589" s="429"/>
      <c r="AD4589" s="432"/>
      <c r="AE4589" s="433"/>
      <c r="AF4589" s="442"/>
      <c r="AG4589" s="443"/>
      <c r="AH4589" s="428"/>
      <c r="AI4589" s="429"/>
      <c r="AJ4589" s="432"/>
      <c r="AK4589" s="433"/>
      <c r="AL4589" s="446">
        <f t="shared" ref="AL4589" si="2608">IF(AH4589=0,0,(AJ4589/AH4589)*100)</f>
        <v>0</v>
      </c>
      <c r="AM4589" s="447"/>
      <c r="AN4589" s="428"/>
      <c r="AO4589" s="429"/>
      <c r="AP4589" s="432"/>
      <c r="AQ4589" s="433"/>
      <c r="AR4589" s="446">
        <f t="shared" ref="AR4589" si="2609">IF(AN4589=0,0,(AP4589/AN4589)*100)</f>
        <v>0</v>
      </c>
      <c r="AS4589" s="447"/>
      <c r="AT4589" s="450">
        <f t="shared" ref="AT4589" si="2610">AB4589+AH4589+AN4589</f>
        <v>0</v>
      </c>
      <c r="AU4589" s="451"/>
      <c r="AV4589" s="454">
        <f t="shared" ref="AV4589" si="2611">AD4589+AJ4589+AP4589</f>
        <v>0</v>
      </c>
      <c r="AW4589" s="455"/>
      <c r="AX4589" s="446">
        <f t="shared" ref="AX4589" si="2612">IF(AT4589=0,0,(AV4589/AT4589)*100)</f>
        <v>0</v>
      </c>
      <c r="AY4589" s="447"/>
      <c r="AZ4589" s="428"/>
      <c r="BA4589" s="429"/>
      <c r="BB4589" s="432"/>
      <c r="BC4589" s="433"/>
      <c r="BD4589" s="446">
        <f t="shared" ref="BD4589" si="2613">IF(AZ4589=0,0,(BB4589/AZ4589)*100)</f>
        <v>0</v>
      </c>
      <c r="BE4589" s="447"/>
      <c r="BF4589" s="450">
        <f t="shared" ref="BF4589" si="2614">AT4589+AZ4589</f>
        <v>0</v>
      </c>
      <c r="BG4589" s="451"/>
      <c r="BH4589" s="454">
        <f t="shared" ref="BH4589" si="2615">AV4589+BB4589</f>
        <v>0</v>
      </c>
      <c r="BI4589" s="455"/>
      <c r="BJ4589" s="446">
        <f t="shared" ref="BJ4589" si="2616">IF(BF4589=0,0,(BH4589/BF4589)*100)</f>
        <v>0</v>
      </c>
      <c r="BK4589" s="447"/>
      <c r="BL4589" s="406">
        <f t="shared" ref="BL4589" si="2617">(AD4589*2)+(AJ4589*2)+(AP4589*3)+BB4589</f>
        <v>0</v>
      </c>
      <c r="BM4589" s="407"/>
      <c r="BN4589" s="408"/>
      <c r="BO4589" s="402" t="e">
        <f>(BL4589*BR$74)+(N4589*BR$75)+(X4589*BR$76)+(R4589*BR$77)+(V4589*BR$78)+(Z4589*BR$79)</f>
        <v>#REF!</v>
      </c>
      <c r="BP4589" s="404" t="e">
        <f>((AZ4589-BB4589)*BR$81)+((AT4589-AV4589)*BR$80)+(H4589*BR$82)+(P4589*BR$83)</f>
        <v>#REF!</v>
      </c>
      <c r="BQ4589" s="53"/>
      <c r="BR4589" s="53"/>
      <c r="BS4589" s="779"/>
    </row>
    <row r="4590" spans="1:71" ht="22.5" hidden="1" customHeight="1" thickBot="1" x14ac:dyDescent="0.3">
      <c r="A4590" s="779"/>
      <c r="B4590" s="415"/>
      <c r="C4590" s="412" t="str">
        <f>IF(ROSTER!D$50="","",ROSTER!D$50)</f>
        <v/>
      </c>
      <c r="D4590" s="413"/>
      <c r="E4590" s="419"/>
      <c r="F4590" s="421"/>
      <c r="G4590" s="423"/>
      <c r="H4590" s="426"/>
      <c r="I4590" s="427"/>
      <c r="J4590" s="430"/>
      <c r="K4590" s="431"/>
      <c r="L4590" s="434"/>
      <c r="M4590" s="435"/>
      <c r="N4590" s="438" t="s">
        <v>14</v>
      </c>
      <c r="O4590" s="439"/>
      <c r="P4590" s="430"/>
      <c r="Q4590" s="431"/>
      <c r="R4590" s="434"/>
      <c r="S4590" s="441"/>
      <c r="T4590" s="434"/>
      <c r="U4590" s="427"/>
      <c r="V4590" s="441"/>
      <c r="W4590" s="427"/>
      <c r="X4590" s="430"/>
      <c r="Y4590" s="427"/>
      <c r="Z4590" s="430"/>
      <c r="AA4590" s="427"/>
      <c r="AB4590" s="430"/>
      <c r="AC4590" s="431"/>
      <c r="AD4590" s="434"/>
      <c r="AE4590" s="435"/>
      <c r="AF4590" s="444"/>
      <c r="AG4590" s="445"/>
      <c r="AH4590" s="430"/>
      <c r="AI4590" s="431"/>
      <c r="AJ4590" s="434"/>
      <c r="AK4590" s="435"/>
      <c r="AL4590" s="448"/>
      <c r="AM4590" s="449"/>
      <c r="AN4590" s="430"/>
      <c r="AO4590" s="431"/>
      <c r="AP4590" s="434"/>
      <c r="AQ4590" s="435"/>
      <c r="AR4590" s="448"/>
      <c r="AS4590" s="449"/>
      <c r="AT4590" s="452"/>
      <c r="AU4590" s="453"/>
      <c r="AV4590" s="456"/>
      <c r="AW4590" s="457"/>
      <c r="AX4590" s="448"/>
      <c r="AY4590" s="449"/>
      <c r="AZ4590" s="430"/>
      <c r="BA4590" s="431"/>
      <c r="BB4590" s="434"/>
      <c r="BC4590" s="435"/>
      <c r="BD4590" s="448"/>
      <c r="BE4590" s="449"/>
      <c r="BF4590" s="452"/>
      <c r="BG4590" s="453"/>
      <c r="BH4590" s="456"/>
      <c r="BI4590" s="457"/>
      <c r="BJ4590" s="448"/>
      <c r="BK4590" s="449"/>
      <c r="BL4590" s="409"/>
      <c r="BM4590" s="410"/>
      <c r="BN4590" s="411"/>
      <c r="BO4590" s="403"/>
      <c r="BP4590" s="405"/>
      <c r="BQ4590" s="53"/>
      <c r="BR4590" s="53"/>
      <c r="BS4590" s="779"/>
    </row>
    <row r="4591" spans="1:71" s="224" customFormat="1" ht="33.6" customHeight="1" x14ac:dyDescent="0.5">
      <c r="A4591" s="789"/>
      <c r="B4591" s="376"/>
      <c r="C4591" s="377"/>
      <c r="D4591" s="377" t="s">
        <v>10</v>
      </c>
      <c r="E4591" s="380"/>
      <c r="F4591" s="223"/>
      <c r="G4591" s="223"/>
      <c r="H4591" s="382">
        <f>SUM(H4547:I4590)</f>
        <v>0</v>
      </c>
      <c r="I4591" s="383"/>
      <c r="J4591" s="382">
        <f>SUM(J4547:K4590)</f>
        <v>0</v>
      </c>
      <c r="K4591" s="383"/>
      <c r="L4591" s="386">
        <f>SUM(L4547:M4590)</f>
        <v>0</v>
      </c>
      <c r="M4591" s="387"/>
      <c r="N4591" s="358">
        <f>L4591+J4591</f>
        <v>0</v>
      </c>
      <c r="O4591" s="359"/>
      <c r="P4591" s="386">
        <f>SUM(P4547:Q4590)</f>
        <v>0</v>
      </c>
      <c r="Q4591" s="383"/>
      <c r="R4591" s="386">
        <f t="shared" ref="R4591" si="2618">SUM(R4547:S4590)</f>
        <v>0</v>
      </c>
      <c r="S4591" s="387"/>
      <c r="T4591" s="386">
        <f t="shared" ref="T4591" si="2619">SUM(T4547:U4590)</f>
        <v>0</v>
      </c>
      <c r="U4591" s="359"/>
      <c r="V4591" s="387">
        <f t="shared" ref="V4591" si="2620">SUM(V4547:W4590)</f>
        <v>0</v>
      </c>
      <c r="W4591" s="387"/>
      <c r="X4591" s="382">
        <f t="shared" ref="X4591" si="2621">SUM(X4547:Y4590)</f>
        <v>0</v>
      </c>
      <c r="Y4591" s="359"/>
      <c r="Z4591" s="382">
        <f t="shared" ref="Z4591" si="2622">SUM(Z4547:AA4590)</f>
        <v>0</v>
      </c>
      <c r="AA4591" s="359"/>
      <c r="AB4591" s="387">
        <f t="shared" ref="AB4591" si="2623">SUM(AB4547:AC4590)</f>
        <v>0</v>
      </c>
      <c r="AC4591" s="383"/>
      <c r="AD4591" s="386">
        <f t="shared" ref="AD4591" si="2624">SUM(AD4547:AE4590)</f>
        <v>0</v>
      </c>
      <c r="AE4591" s="387"/>
      <c r="AF4591" s="358">
        <f t="shared" ref="AF4591" si="2625">SUM(AF4547:AG4590)</f>
        <v>0</v>
      </c>
      <c r="AG4591" s="359"/>
      <c r="AH4591" s="386">
        <f t="shared" ref="AH4591" si="2626">SUM(AH4547:AI4590)</f>
        <v>0</v>
      </c>
      <c r="AI4591" s="383"/>
      <c r="AJ4591" s="386">
        <f t="shared" ref="AJ4591" si="2627">SUM(AJ4547:AK4590)</f>
        <v>0</v>
      </c>
      <c r="AK4591" s="387"/>
      <c r="AL4591" s="358">
        <f>IF(AH4591=0,0,(AJ4591/AH4591)*100)</f>
        <v>0</v>
      </c>
      <c r="AM4591" s="359"/>
      <c r="AN4591" s="386">
        <f>SUM(AN4547:AO4590)</f>
        <v>0</v>
      </c>
      <c r="AO4591" s="383"/>
      <c r="AP4591" s="386">
        <f>SUM(AP4547:AQ4590)</f>
        <v>0</v>
      </c>
      <c r="AQ4591" s="387"/>
      <c r="AR4591" s="358">
        <f>IF(AN4591=0,0,(AP4591/AN4591)*100)</f>
        <v>0</v>
      </c>
      <c r="AS4591" s="359"/>
      <c r="AT4591" s="382">
        <f>AB4591+AH4591+AN4591</f>
        <v>0</v>
      </c>
      <c r="AU4591" s="383"/>
      <c r="AV4591" s="386">
        <f>AD4591+AJ4591+AP4591</f>
        <v>0</v>
      </c>
      <c r="AW4591" s="392"/>
      <c r="AX4591" s="358">
        <f>IF(AT4591=0,0,(AV4591/AT4591)*100)</f>
        <v>0</v>
      </c>
      <c r="AY4591" s="359"/>
      <c r="AZ4591" s="386">
        <f>SUM(AZ4547:BA4590)</f>
        <v>0</v>
      </c>
      <c r="BA4591" s="383"/>
      <c r="BB4591" s="386">
        <f>SUM(BB4547:BC4590)</f>
        <v>0</v>
      </c>
      <c r="BC4591" s="387"/>
      <c r="BD4591" s="358">
        <f>IF(AZ4591=0,0,(BB4591/AZ4591)*100)</f>
        <v>0</v>
      </c>
      <c r="BE4591" s="359"/>
      <c r="BF4591" s="382">
        <f>AT4591+AZ4591</f>
        <v>0</v>
      </c>
      <c r="BG4591" s="383"/>
      <c r="BH4591" s="386">
        <f>AV4591+BB4591</f>
        <v>0</v>
      </c>
      <c r="BI4591" s="392"/>
      <c r="BJ4591" s="358">
        <f>IF(BF4591=0,0,(BH4591/BF4591)*100)</f>
        <v>0</v>
      </c>
      <c r="BK4591" s="394"/>
      <c r="BL4591" s="396">
        <f>SUM(BL4547:BN4590)</f>
        <v>0</v>
      </c>
      <c r="BM4591" s="397"/>
      <c r="BN4591" s="398"/>
      <c r="BO4591" s="402" t="e">
        <f>(BL4591*BR$74)+(N4591*BR$75)+(X4591*BR$76)+(R4591*BR$77)+(V4591*BR$78)+(Z4591*BR$79)</f>
        <v>#REF!</v>
      </c>
      <c r="BP4591" s="404" t="e">
        <f>((AZ4591-BB4591)*BR$81)+((AT4591-AV4591)*BR$80)+(H4591*BR$82)+(P4591*BR$83)</f>
        <v>#REF!</v>
      </c>
      <c r="BQ4591" s="222"/>
      <c r="BR4591" s="222"/>
      <c r="BS4591" s="789"/>
    </row>
    <row r="4592" spans="1:71" s="224" customFormat="1" ht="33.950000000000003" customHeight="1" thickBot="1" x14ac:dyDescent="0.55000000000000004">
      <c r="A4592" s="789"/>
      <c r="B4592" s="378"/>
      <c r="C4592" s="379"/>
      <c r="D4592" s="379"/>
      <c r="E4592" s="381"/>
      <c r="F4592" s="225"/>
      <c r="G4592" s="225"/>
      <c r="H4592" s="384"/>
      <c r="I4592" s="385"/>
      <c r="J4592" s="384"/>
      <c r="K4592" s="385"/>
      <c r="L4592" s="388"/>
      <c r="M4592" s="389"/>
      <c r="N4592" s="390" t="s">
        <v>14</v>
      </c>
      <c r="O4592" s="391"/>
      <c r="P4592" s="388"/>
      <c r="Q4592" s="385"/>
      <c r="R4592" s="388"/>
      <c r="S4592" s="389"/>
      <c r="T4592" s="388"/>
      <c r="U4592" s="391"/>
      <c r="V4592" s="389"/>
      <c r="W4592" s="389"/>
      <c r="X4592" s="384"/>
      <c r="Y4592" s="391"/>
      <c r="Z4592" s="384"/>
      <c r="AA4592" s="391"/>
      <c r="AB4592" s="389"/>
      <c r="AC4592" s="385"/>
      <c r="AD4592" s="388"/>
      <c r="AE4592" s="389"/>
      <c r="AF4592" s="390"/>
      <c r="AG4592" s="391"/>
      <c r="AH4592" s="388"/>
      <c r="AI4592" s="385"/>
      <c r="AJ4592" s="388"/>
      <c r="AK4592" s="389"/>
      <c r="AL4592" s="390"/>
      <c r="AM4592" s="391"/>
      <c r="AN4592" s="388"/>
      <c r="AO4592" s="385"/>
      <c r="AP4592" s="388"/>
      <c r="AQ4592" s="389"/>
      <c r="AR4592" s="390"/>
      <c r="AS4592" s="391"/>
      <c r="AT4592" s="384"/>
      <c r="AU4592" s="385"/>
      <c r="AV4592" s="388"/>
      <c r="AW4592" s="393"/>
      <c r="AX4592" s="390"/>
      <c r="AY4592" s="391"/>
      <c r="AZ4592" s="388"/>
      <c r="BA4592" s="385"/>
      <c r="BB4592" s="388"/>
      <c r="BC4592" s="389"/>
      <c r="BD4592" s="390"/>
      <c r="BE4592" s="391"/>
      <c r="BF4592" s="384"/>
      <c r="BG4592" s="385"/>
      <c r="BH4592" s="388"/>
      <c r="BI4592" s="393"/>
      <c r="BJ4592" s="390"/>
      <c r="BK4592" s="395"/>
      <c r="BL4592" s="399"/>
      <c r="BM4592" s="400"/>
      <c r="BN4592" s="401"/>
      <c r="BO4592" s="403"/>
      <c r="BP4592" s="405"/>
      <c r="BQ4592" s="222"/>
      <c r="BR4592" s="222"/>
      <c r="BS4592" s="789"/>
    </row>
    <row r="4593" spans="1:71" s="230" customFormat="1" ht="48.2" customHeight="1" thickBot="1" x14ac:dyDescent="0.55000000000000004">
      <c r="A4593" s="790"/>
      <c r="B4593" s="342"/>
      <c r="C4593" s="343"/>
      <c r="D4593" s="343" t="s">
        <v>13</v>
      </c>
      <c r="E4593" s="344"/>
      <c r="F4593" s="227"/>
      <c r="G4593" s="223"/>
      <c r="H4593" s="345"/>
      <c r="I4593" s="346"/>
      <c r="J4593" s="347"/>
      <c r="K4593" s="348"/>
      <c r="L4593" s="349"/>
      <c r="M4593" s="350"/>
      <c r="N4593" s="351">
        <f>J4593+L4593</f>
        <v>0</v>
      </c>
      <c r="O4593" s="352"/>
      <c r="P4593" s="347"/>
      <c r="Q4593" s="348"/>
      <c r="R4593" s="349"/>
      <c r="S4593" s="348"/>
      <c r="T4593" s="353"/>
      <c r="U4593" s="354"/>
      <c r="V4593" s="347"/>
      <c r="W4593" s="355"/>
      <c r="X4593" s="345"/>
      <c r="Y4593" s="346"/>
      <c r="Z4593" s="347"/>
      <c r="AA4593" s="355"/>
      <c r="AB4593" s="347"/>
      <c r="AC4593" s="348"/>
      <c r="AD4593" s="349"/>
      <c r="AE4593" s="350"/>
      <c r="AF4593" s="356">
        <f>IF(AB4593=0,0,(AD4593/AB4593)*100)</f>
        <v>0</v>
      </c>
      <c r="AG4593" s="357"/>
      <c r="AH4593" s="347"/>
      <c r="AI4593" s="348"/>
      <c r="AJ4593" s="349"/>
      <c r="AK4593" s="350"/>
      <c r="AL4593" s="358">
        <f>IF(AH4593=0,0,(AJ4593/AH4593)*100)</f>
        <v>0</v>
      </c>
      <c r="AM4593" s="359"/>
      <c r="AN4593" s="347"/>
      <c r="AO4593" s="348"/>
      <c r="AP4593" s="349"/>
      <c r="AQ4593" s="350"/>
      <c r="AR4593" s="358">
        <f>IF(AN4593=0,0,(AP4593/AN4593)*100)</f>
        <v>0</v>
      </c>
      <c r="AS4593" s="359"/>
      <c r="AT4593" s="360">
        <f>AB4593+AH4593+AN4593</f>
        <v>0</v>
      </c>
      <c r="AU4593" s="361"/>
      <c r="AV4593" s="362">
        <f>AD4593+AJ4593+AP4593</f>
        <v>0</v>
      </c>
      <c r="AW4593" s="363"/>
      <c r="AX4593" s="358">
        <f>IF(AT4593=0,0,(AV4593/AT4593)*100)</f>
        <v>0</v>
      </c>
      <c r="AY4593" s="359"/>
      <c r="AZ4593" s="347"/>
      <c r="BA4593" s="348"/>
      <c r="BB4593" s="349"/>
      <c r="BC4593" s="350"/>
      <c r="BD4593" s="358">
        <f>IF(AZ4593=0,0,(BB4593/AZ4593)*100)</f>
        <v>0</v>
      </c>
      <c r="BE4593" s="359"/>
      <c r="BF4593" s="360">
        <f>AT4593+AZ4593</f>
        <v>0</v>
      </c>
      <c r="BG4593" s="361"/>
      <c r="BH4593" s="362">
        <f>AV4593+BB4593</f>
        <v>0</v>
      </c>
      <c r="BI4593" s="363"/>
      <c r="BJ4593" s="358">
        <f>IF(BF4593=0,0,(BH4593/BF4593)*100)</f>
        <v>0</v>
      </c>
      <c r="BK4593" s="359"/>
      <c r="BL4593" s="364"/>
      <c r="BM4593" s="365"/>
      <c r="BN4593" s="366"/>
      <c r="BO4593" s="228"/>
      <c r="BP4593" s="229"/>
      <c r="BQ4593" s="226"/>
      <c r="BR4593" s="226"/>
      <c r="BS4593" s="790"/>
    </row>
    <row r="4594" spans="1:71" s="230" customFormat="1" ht="48.95" customHeight="1" thickBot="1" x14ac:dyDescent="0.55000000000000004">
      <c r="A4594" s="790"/>
      <c r="B4594" s="231"/>
      <c r="C4594" s="268"/>
      <c r="D4594" s="367" t="s">
        <v>41</v>
      </c>
      <c r="E4594" s="368"/>
      <c r="F4594" s="233"/>
      <c r="G4594" s="233"/>
      <c r="H4594" s="268"/>
      <c r="I4594" s="268"/>
      <c r="J4594" s="369">
        <f>IF((J4591+L4593)=0,0,J4591/(J4591+L4593)*100)</f>
        <v>0</v>
      </c>
      <c r="K4594" s="370"/>
      <c r="L4594" s="369">
        <f>IF((L4591+J4593)=0,0,L4591/(L4591+J4593)*100)</f>
        <v>0</v>
      </c>
      <c r="M4594" s="370"/>
      <c r="N4594" s="369">
        <f>IF((N4591+N4593)=0,0,N4591/(N4591+N4593)*100)</f>
        <v>0</v>
      </c>
      <c r="O4594" s="371"/>
      <c r="P4594" s="372"/>
      <c r="Q4594" s="373"/>
      <c r="R4594" s="373"/>
      <c r="S4594" s="373"/>
      <c r="T4594" s="374"/>
      <c r="U4594" s="374"/>
      <c r="V4594" s="373"/>
      <c r="W4594" s="373"/>
      <c r="X4594" s="373"/>
      <c r="Y4594" s="373"/>
      <c r="Z4594" s="373"/>
      <c r="AA4594" s="373"/>
      <c r="AB4594" s="373"/>
      <c r="AC4594" s="373"/>
      <c r="AD4594" s="373"/>
      <c r="AE4594" s="373"/>
      <c r="AF4594" s="373"/>
      <c r="AG4594" s="373"/>
      <c r="AH4594" s="373"/>
      <c r="AI4594" s="373"/>
      <c r="AJ4594" s="373"/>
      <c r="AK4594" s="373"/>
      <c r="AL4594" s="373"/>
      <c r="AM4594" s="373"/>
      <c r="AN4594" s="373"/>
      <c r="AO4594" s="373"/>
      <c r="AP4594" s="373"/>
      <c r="AQ4594" s="373"/>
      <c r="AR4594" s="373"/>
      <c r="AS4594" s="373"/>
      <c r="AT4594" s="373"/>
      <c r="AU4594" s="373"/>
      <c r="AV4594" s="373"/>
      <c r="AW4594" s="373"/>
      <c r="AX4594" s="373"/>
      <c r="AY4594" s="373"/>
      <c r="AZ4594" s="373"/>
      <c r="BA4594" s="373"/>
      <c r="BB4594" s="373"/>
      <c r="BC4594" s="373"/>
      <c r="BD4594" s="373"/>
      <c r="BE4594" s="373"/>
      <c r="BF4594" s="373"/>
      <c r="BG4594" s="373"/>
      <c r="BH4594" s="373"/>
      <c r="BI4594" s="373"/>
      <c r="BJ4594" s="373"/>
      <c r="BK4594" s="373"/>
      <c r="BL4594" s="373"/>
      <c r="BM4594" s="373"/>
      <c r="BN4594" s="375"/>
      <c r="BO4594" s="234"/>
      <c r="BP4594" s="234"/>
      <c r="BQ4594" s="226"/>
      <c r="BR4594" s="226"/>
      <c r="BS4594" s="790"/>
    </row>
    <row r="4595" spans="1:71" ht="15.75" customHeight="1" thickTop="1" thickBot="1" x14ac:dyDescent="0.45">
      <c r="A4595" s="779"/>
      <c r="B4595" s="160"/>
      <c r="C4595" s="161"/>
      <c r="D4595" s="161"/>
      <c r="E4595" s="161"/>
      <c r="F4595" s="69"/>
      <c r="G4595" s="69"/>
      <c r="H4595" s="161"/>
      <c r="I4595" s="161"/>
      <c r="J4595" s="161"/>
      <c r="K4595" s="161"/>
      <c r="L4595" s="161"/>
      <c r="M4595" s="161"/>
      <c r="N4595" s="161"/>
      <c r="O4595" s="161"/>
      <c r="P4595" s="161"/>
      <c r="Q4595" s="161"/>
      <c r="R4595" s="161"/>
      <c r="S4595" s="161"/>
      <c r="T4595" s="161"/>
      <c r="U4595" s="161"/>
      <c r="V4595" s="161"/>
      <c r="W4595" s="161"/>
      <c r="X4595" s="161"/>
      <c r="Y4595" s="161"/>
      <c r="Z4595" s="161"/>
      <c r="AA4595" s="161"/>
      <c r="AB4595" s="161"/>
      <c r="AC4595" s="161"/>
      <c r="AD4595" s="161"/>
      <c r="AE4595" s="161"/>
      <c r="AF4595" s="166"/>
      <c r="AG4595" s="166"/>
      <c r="AH4595" s="161"/>
      <c r="AI4595" s="161"/>
      <c r="AJ4595" s="161"/>
      <c r="AK4595" s="161"/>
      <c r="AL4595" s="161"/>
      <c r="AM4595" s="161"/>
      <c r="AN4595" s="161"/>
      <c r="AO4595" s="161"/>
      <c r="AP4595" s="161"/>
      <c r="AQ4595" s="161"/>
      <c r="AR4595" s="161"/>
      <c r="AS4595" s="161"/>
      <c r="AT4595" s="161"/>
      <c r="AU4595" s="161"/>
      <c r="AV4595" s="161"/>
      <c r="AW4595" s="161"/>
      <c r="AX4595" s="161"/>
      <c r="AY4595" s="161"/>
      <c r="AZ4595" s="161"/>
      <c r="BA4595" s="161"/>
      <c r="BB4595" s="161"/>
      <c r="BC4595" s="161"/>
      <c r="BD4595" s="161"/>
      <c r="BE4595" s="161"/>
      <c r="BF4595" s="161"/>
      <c r="BG4595" s="161"/>
      <c r="BH4595" s="161"/>
      <c r="BI4595" s="161"/>
      <c r="BJ4595" s="161"/>
      <c r="BK4595" s="161"/>
      <c r="BL4595" s="161"/>
      <c r="BM4595" s="161"/>
      <c r="BN4595" s="167"/>
      <c r="BO4595" s="70"/>
      <c r="BP4595" s="70"/>
      <c r="BQ4595" s="53"/>
      <c r="BR4595" s="53"/>
      <c r="BS4595" s="779"/>
    </row>
    <row r="4596" spans="1:71" s="68" customFormat="1" ht="80.25" customHeight="1" thickTop="1" thickBot="1" x14ac:dyDescent="0.5">
      <c r="A4596" s="791"/>
      <c r="B4596" s="325" t="s">
        <v>55</v>
      </c>
      <c r="C4596" s="326"/>
      <c r="D4596" s="327" t="s">
        <v>47</v>
      </c>
      <c r="E4596" s="327"/>
      <c r="F4596" s="71"/>
      <c r="G4596" s="71"/>
      <c r="H4596" s="328"/>
      <c r="I4596" s="329"/>
      <c r="J4596" s="330"/>
      <c r="K4596" s="235"/>
      <c r="L4596" s="328"/>
      <c r="M4596" s="329"/>
      <c r="N4596" s="330"/>
      <c r="O4596" s="331" t="s">
        <v>42</v>
      </c>
      <c r="P4596" s="332"/>
      <c r="Q4596" s="332"/>
      <c r="R4596" s="332"/>
      <c r="S4596" s="328"/>
      <c r="T4596" s="329"/>
      <c r="U4596" s="330"/>
      <c r="V4596" s="235"/>
      <c r="W4596" s="328"/>
      <c r="X4596" s="329"/>
      <c r="Y4596" s="330"/>
      <c r="Z4596" s="331" t="s">
        <v>110</v>
      </c>
      <c r="AA4596" s="332"/>
      <c r="AB4596" s="332"/>
      <c r="AC4596" s="332"/>
      <c r="AD4596" s="332"/>
      <c r="AE4596" s="332"/>
      <c r="AF4596" s="332"/>
      <c r="AG4596" s="332"/>
      <c r="AH4596" s="332"/>
      <c r="AI4596" s="333"/>
      <c r="AJ4596" s="328"/>
      <c r="AK4596" s="329"/>
      <c r="AL4596" s="330"/>
      <c r="AM4596" s="235"/>
      <c r="AN4596" s="328"/>
      <c r="AO4596" s="329"/>
      <c r="AP4596" s="330"/>
      <c r="AQ4596" s="331" t="s">
        <v>46</v>
      </c>
      <c r="AR4596" s="332"/>
      <c r="AS4596" s="332"/>
      <c r="AT4596" s="333"/>
      <c r="AU4596" s="328"/>
      <c r="AV4596" s="329"/>
      <c r="AW4596" s="330"/>
      <c r="AX4596" s="235"/>
      <c r="AY4596" s="328"/>
      <c r="AZ4596" s="329"/>
      <c r="BA4596" s="330"/>
      <c r="BB4596" s="334" t="s">
        <v>112</v>
      </c>
      <c r="BC4596" s="335"/>
      <c r="BD4596" s="335"/>
      <c r="BE4596" s="336"/>
      <c r="BF4596" s="337">
        <f>BL4591</f>
        <v>0</v>
      </c>
      <c r="BG4596" s="338"/>
      <c r="BH4596" s="339"/>
      <c r="BI4596" s="235"/>
      <c r="BJ4596" s="337">
        <f>BL4593</f>
        <v>0</v>
      </c>
      <c r="BK4596" s="338"/>
      <c r="BL4596" s="339"/>
      <c r="BM4596" s="173"/>
      <c r="BN4596" s="174"/>
      <c r="BO4596" s="72"/>
      <c r="BP4596" s="72"/>
      <c r="BQ4596" s="67"/>
      <c r="BR4596" s="67"/>
      <c r="BS4596" s="791"/>
    </row>
    <row r="4597" spans="1:71" ht="15.6" customHeight="1" thickTop="1" thickBot="1" x14ac:dyDescent="0.55000000000000004">
      <c r="A4597" s="779"/>
      <c r="B4597" s="162"/>
      <c r="C4597" s="156"/>
      <c r="D4597" s="163"/>
      <c r="E4597" s="163"/>
      <c r="F4597" s="73"/>
      <c r="G4597" s="73"/>
      <c r="H4597" s="170"/>
      <c r="I4597" s="170"/>
      <c r="J4597" s="170"/>
      <c r="K4597" s="170"/>
      <c r="L4597" s="170"/>
      <c r="M4597" s="170"/>
      <c r="N4597" s="170"/>
      <c r="O4597" s="168"/>
      <c r="P4597" s="168"/>
      <c r="Q4597" s="168"/>
      <c r="R4597" s="168"/>
      <c r="S4597" s="170"/>
      <c r="T4597" s="170"/>
      <c r="U4597" s="170"/>
      <c r="V4597" s="169"/>
      <c r="W4597" s="170"/>
      <c r="X4597" s="170"/>
      <c r="Y4597" s="170"/>
      <c r="Z4597" s="168"/>
      <c r="AA4597" s="168"/>
      <c r="AB4597" s="168"/>
      <c r="AC4597" s="168"/>
      <c r="AD4597" s="170"/>
      <c r="AE4597" s="170"/>
      <c r="AF4597" s="170"/>
      <c r="AG4597" s="170"/>
      <c r="AH4597" s="169"/>
      <c r="AI4597" s="169"/>
      <c r="AJ4597" s="170"/>
      <c r="AK4597" s="168"/>
      <c r="AL4597" s="168"/>
      <c r="AM4597" s="168"/>
      <c r="AN4597" s="168"/>
      <c r="AO4597" s="170"/>
      <c r="AP4597" s="170"/>
      <c r="AQ4597" s="168"/>
      <c r="AR4597" s="168"/>
      <c r="AS4597" s="168"/>
      <c r="AT4597" s="168"/>
      <c r="AU4597" s="170"/>
      <c r="AV4597" s="170"/>
      <c r="AW4597" s="170"/>
      <c r="AX4597" s="170"/>
      <c r="AY4597" s="170"/>
      <c r="AZ4597" s="172"/>
      <c r="BA4597" s="172"/>
      <c r="BB4597" s="168"/>
      <c r="BC4597" s="176"/>
      <c r="BD4597" s="177"/>
      <c r="BE4597" s="177"/>
      <c r="BF4597" s="178"/>
      <c r="BG4597" s="178"/>
      <c r="BH4597" s="172"/>
      <c r="BI4597" s="170"/>
      <c r="BJ4597" s="179"/>
      <c r="BK4597" s="179"/>
      <c r="BL4597" s="172"/>
      <c r="BM4597" s="175"/>
      <c r="BN4597" s="180"/>
      <c r="BO4597" s="74"/>
      <c r="BP4597" s="74"/>
      <c r="BQ4597" s="53"/>
      <c r="BR4597" s="53"/>
      <c r="BS4597" s="779"/>
    </row>
    <row r="4598" spans="1:71" s="68" customFormat="1" ht="80.25" customHeight="1" thickTop="1" thickBot="1" x14ac:dyDescent="0.5">
      <c r="A4598" s="791"/>
      <c r="B4598" s="334" t="s">
        <v>40</v>
      </c>
      <c r="C4598" s="335"/>
      <c r="D4598" s="327" t="s">
        <v>48</v>
      </c>
      <c r="E4598" s="327"/>
      <c r="F4598" s="71"/>
      <c r="G4598" s="71"/>
      <c r="H4598" s="337">
        <f>H4596</f>
        <v>0</v>
      </c>
      <c r="I4598" s="338"/>
      <c r="J4598" s="339"/>
      <c r="K4598" s="235"/>
      <c r="L4598" s="337">
        <f>L4596</f>
        <v>0</v>
      </c>
      <c r="M4598" s="338"/>
      <c r="N4598" s="339"/>
      <c r="O4598" s="331" t="s">
        <v>44</v>
      </c>
      <c r="P4598" s="332"/>
      <c r="Q4598" s="332"/>
      <c r="R4598" s="332"/>
      <c r="S4598" s="337">
        <f>S4596-H4596</f>
        <v>0</v>
      </c>
      <c r="T4598" s="338"/>
      <c r="U4598" s="339"/>
      <c r="V4598" s="235"/>
      <c r="W4598" s="337">
        <f>W4596-L4596</f>
        <v>0</v>
      </c>
      <c r="X4598" s="338"/>
      <c r="Y4598" s="339"/>
      <c r="Z4598" s="331" t="s">
        <v>111</v>
      </c>
      <c r="AA4598" s="332"/>
      <c r="AB4598" s="332"/>
      <c r="AC4598" s="332"/>
      <c r="AD4598" s="332"/>
      <c r="AE4598" s="332"/>
      <c r="AF4598" s="332"/>
      <c r="AG4598" s="332"/>
      <c r="AH4598" s="332"/>
      <c r="AI4598" s="333"/>
      <c r="AJ4598" s="337">
        <f>AJ4596-S4596</f>
        <v>0</v>
      </c>
      <c r="AK4598" s="338"/>
      <c r="AL4598" s="339"/>
      <c r="AM4598" s="235"/>
      <c r="AN4598" s="337">
        <f>AN4596-W4596</f>
        <v>0</v>
      </c>
      <c r="AO4598" s="338"/>
      <c r="AP4598" s="339"/>
      <c r="AQ4598" s="331" t="s">
        <v>45</v>
      </c>
      <c r="AR4598" s="332"/>
      <c r="AS4598" s="332"/>
      <c r="AT4598" s="333"/>
      <c r="AU4598" s="337">
        <f>AU4596-AJ4596</f>
        <v>0</v>
      </c>
      <c r="AV4598" s="338"/>
      <c r="AW4598" s="339"/>
      <c r="AX4598" s="235"/>
      <c r="AY4598" s="337">
        <f>AY4596-AN4596</f>
        <v>0</v>
      </c>
      <c r="AZ4598" s="338"/>
      <c r="BA4598" s="339"/>
      <c r="BB4598" s="334" t="s">
        <v>113</v>
      </c>
      <c r="BC4598" s="335"/>
      <c r="BD4598" s="335"/>
      <c r="BE4598" s="336"/>
      <c r="BF4598" s="337">
        <f>BF4596-AU4596</f>
        <v>0</v>
      </c>
      <c r="BG4598" s="338"/>
      <c r="BH4598" s="339"/>
      <c r="BI4598" s="235"/>
      <c r="BJ4598" s="337">
        <f>BJ4596-AY4596</f>
        <v>0</v>
      </c>
      <c r="BK4598" s="338"/>
      <c r="BL4598" s="339"/>
      <c r="BM4598" s="173"/>
      <c r="BN4598" s="174"/>
      <c r="BO4598" s="72"/>
      <c r="BP4598" s="72"/>
      <c r="BQ4598" s="67"/>
      <c r="BR4598" s="67"/>
      <c r="BS4598" s="791"/>
    </row>
    <row r="4599" spans="1:71" ht="15.75" customHeight="1" thickTop="1" thickBot="1" x14ac:dyDescent="0.45">
      <c r="A4599" s="779"/>
      <c r="B4599" s="164"/>
      <c r="C4599" s="165"/>
      <c r="D4599" s="165"/>
      <c r="E4599" s="165"/>
      <c r="F4599" s="75"/>
      <c r="G4599" s="75"/>
      <c r="H4599" s="165"/>
      <c r="I4599" s="165"/>
      <c r="J4599" s="165"/>
      <c r="K4599" s="165"/>
      <c r="L4599" s="165"/>
      <c r="M4599" s="165"/>
      <c r="N4599" s="165"/>
      <c r="O4599" s="165"/>
      <c r="P4599" s="165"/>
      <c r="Q4599" s="165"/>
      <c r="R4599" s="165"/>
      <c r="S4599" s="165"/>
      <c r="T4599" s="165"/>
      <c r="U4599" s="165"/>
      <c r="V4599" s="165"/>
      <c r="W4599" s="165"/>
      <c r="X4599" s="165"/>
      <c r="Y4599" s="165"/>
      <c r="Z4599" s="165"/>
      <c r="AA4599" s="165"/>
      <c r="AB4599" s="165"/>
      <c r="AC4599" s="165"/>
      <c r="AD4599" s="165"/>
      <c r="AE4599" s="165"/>
      <c r="AF4599" s="171"/>
      <c r="AG4599" s="171"/>
      <c r="AH4599" s="165"/>
      <c r="AI4599" s="165"/>
      <c r="AJ4599" s="165"/>
      <c r="AK4599" s="165"/>
      <c r="AL4599" s="165"/>
      <c r="AM4599" s="165"/>
      <c r="AN4599" s="165"/>
      <c r="AO4599" s="165"/>
      <c r="AP4599" s="165"/>
      <c r="AQ4599" s="165"/>
      <c r="AR4599" s="165"/>
      <c r="AS4599" s="165"/>
      <c r="AT4599" s="165"/>
      <c r="AU4599" s="165"/>
      <c r="AV4599" s="165"/>
      <c r="AW4599" s="165"/>
      <c r="AX4599" s="165"/>
      <c r="AY4599" s="165"/>
      <c r="AZ4599" s="165"/>
      <c r="BA4599" s="340" t="s">
        <v>138</v>
      </c>
      <c r="BB4599" s="340"/>
      <c r="BC4599" s="340"/>
      <c r="BD4599" s="340"/>
      <c r="BE4599" s="340"/>
      <c r="BF4599" s="340"/>
      <c r="BG4599" s="340"/>
      <c r="BH4599" s="340"/>
      <c r="BI4599" s="340"/>
      <c r="BJ4599" s="340"/>
      <c r="BK4599" s="340"/>
      <c r="BL4599" s="340"/>
      <c r="BM4599" s="340"/>
      <c r="BN4599" s="341"/>
      <c r="BO4599" s="76"/>
      <c r="BP4599" s="76"/>
      <c r="BQ4599" s="53"/>
      <c r="BR4599" s="53"/>
      <c r="BS4599" s="779"/>
    </row>
    <row r="4600" spans="1:71" ht="12" customHeight="1" thickTop="1" x14ac:dyDescent="0.4">
      <c r="A4600" s="779"/>
      <c r="B4600" s="780"/>
      <c r="C4600" s="779"/>
      <c r="D4600" s="779"/>
      <c r="E4600" s="779"/>
      <c r="F4600" s="781"/>
      <c r="G4600" s="781"/>
      <c r="H4600" s="779"/>
      <c r="I4600" s="779"/>
      <c r="J4600" s="779"/>
      <c r="K4600" s="779"/>
      <c r="L4600" s="779"/>
      <c r="M4600" s="779"/>
      <c r="N4600" s="779"/>
      <c r="O4600" s="779"/>
      <c r="P4600" s="779"/>
      <c r="Q4600" s="779"/>
      <c r="R4600" s="779"/>
      <c r="S4600" s="779"/>
      <c r="T4600" s="779"/>
      <c r="U4600" s="779"/>
      <c r="V4600" s="779"/>
      <c r="W4600" s="779"/>
      <c r="X4600" s="779"/>
      <c r="Y4600" s="779"/>
      <c r="Z4600" s="779"/>
      <c r="AA4600" s="779"/>
      <c r="AB4600" s="779"/>
      <c r="AC4600" s="779"/>
      <c r="AD4600" s="779"/>
      <c r="AE4600" s="779"/>
      <c r="AF4600" s="782"/>
      <c r="AG4600" s="782"/>
      <c r="AH4600" s="779"/>
      <c r="AI4600" s="779"/>
      <c r="AJ4600" s="779"/>
      <c r="AK4600" s="779"/>
      <c r="AL4600" s="779"/>
      <c r="AM4600" s="779"/>
      <c r="AN4600" s="779"/>
      <c r="AO4600" s="779"/>
      <c r="AP4600" s="779"/>
      <c r="AQ4600" s="779"/>
      <c r="AR4600" s="779"/>
      <c r="AS4600" s="779"/>
      <c r="AT4600" s="779"/>
      <c r="AU4600" s="779"/>
      <c r="AV4600" s="779"/>
      <c r="AW4600" s="779"/>
      <c r="AX4600" s="779"/>
      <c r="AY4600" s="779"/>
      <c r="AZ4600" s="779"/>
      <c r="BA4600" s="779"/>
      <c r="BB4600" s="779"/>
      <c r="BC4600" s="779"/>
      <c r="BD4600" s="779"/>
      <c r="BE4600" s="779"/>
      <c r="BF4600" s="779"/>
      <c r="BG4600" s="779"/>
      <c r="BH4600" s="779"/>
      <c r="BI4600" s="779"/>
      <c r="BJ4600" s="779"/>
      <c r="BK4600" s="779"/>
      <c r="BL4600" s="779"/>
      <c r="BM4600" s="779"/>
      <c r="BN4600" s="779"/>
      <c r="BO4600" s="783"/>
      <c r="BP4600" s="783"/>
      <c r="BQ4600" s="779"/>
      <c r="BR4600" s="779"/>
      <c r="BS4600" s="779"/>
    </row>
    <row r="4601" spans="1:71" s="57" customFormat="1" ht="46.5" x14ac:dyDescent="0.7">
      <c r="A4601" s="784"/>
      <c r="B4601" s="801" t="s">
        <v>9</v>
      </c>
      <c r="C4601" s="801"/>
      <c r="D4601" s="801"/>
      <c r="E4601" s="801"/>
      <c r="F4601" s="801"/>
      <c r="G4601" s="801"/>
      <c r="H4601" s="801"/>
      <c r="I4601" s="801"/>
      <c r="J4601" s="801"/>
      <c r="K4601" s="801"/>
      <c r="L4601" s="801"/>
      <c r="M4601" s="801"/>
      <c r="N4601" s="801"/>
      <c r="O4601" s="801"/>
      <c r="P4601" s="801"/>
      <c r="Q4601" s="801"/>
      <c r="R4601" s="801"/>
      <c r="S4601" s="801"/>
      <c r="T4601" s="801"/>
      <c r="U4601" s="801"/>
      <c r="V4601" s="801"/>
      <c r="W4601" s="801"/>
      <c r="X4601" s="801"/>
      <c r="Y4601" s="801"/>
      <c r="Z4601" s="801"/>
      <c r="AA4601" s="801"/>
      <c r="AB4601" s="801"/>
      <c r="AC4601" s="801"/>
      <c r="AD4601" s="801"/>
      <c r="AE4601" s="801"/>
      <c r="AF4601" s="801"/>
      <c r="AG4601" s="801"/>
      <c r="AH4601" s="801"/>
      <c r="AI4601" s="801"/>
      <c r="AJ4601" s="801"/>
      <c r="AK4601" s="801"/>
      <c r="AL4601" s="801"/>
      <c r="AM4601" s="801"/>
      <c r="AN4601" s="801"/>
      <c r="AO4601" s="801"/>
      <c r="AP4601" s="801"/>
      <c r="AQ4601" s="801"/>
      <c r="AR4601" s="801"/>
      <c r="AS4601" s="801"/>
      <c r="AT4601" s="801"/>
      <c r="AU4601" s="801"/>
      <c r="AV4601" s="801"/>
      <c r="AW4601" s="801"/>
      <c r="AX4601" s="801"/>
      <c r="AY4601" s="801"/>
      <c r="AZ4601" s="801"/>
      <c r="BA4601" s="801"/>
      <c r="BB4601" s="801"/>
      <c r="BC4601" s="801"/>
      <c r="BD4601" s="801"/>
      <c r="BE4601" s="801"/>
      <c r="BF4601" s="801"/>
      <c r="BG4601" s="801"/>
      <c r="BH4601" s="801"/>
      <c r="BI4601" s="801"/>
      <c r="BJ4601" s="801"/>
      <c r="BK4601" s="801"/>
      <c r="BL4601" s="801"/>
      <c r="BM4601" s="801"/>
      <c r="BN4601" s="801"/>
      <c r="BO4601" s="139"/>
      <c r="BP4601" s="139"/>
      <c r="BQ4601" s="56"/>
      <c r="BR4601" s="56"/>
      <c r="BS4601" s="784"/>
    </row>
    <row r="4602" spans="1:71" ht="11.1" customHeight="1" x14ac:dyDescent="0.4">
      <c r="A4602" s="779"/>
      <c r="B4602" s="140"/>
      <c r="C4602" s="141"/>
      <c r="D4602" s="141"/>
      <c r="E4602" s="141"/>
      <c r="F4602" s="142"/>
      <c r="G4602" s="142"/>
      <c r="H4602" s="141"/>
      <c r="I4602" s="141"/>
      <c r="J4602" s="141"/>
      <c r="K4602" s="141"/>
      <c r="L4602" s="141"/>
      <c r="M4602" s="141"/>
      <c r="N4602" s="141"/>
      <c r="O4602" s="141"/>
      <c r="P4602" s="141"/>
      <c r="Q4602" s="141"/>
      <c r="R4602" s="141"/>
      <c r="S4602" s="141"/>
      <c r="T4602" s="141"/>
      <c r="U4602" s="141"/>
      <c r="V4602" s="141"/>
      <c r="W4602" s="141"/>
      <c r="X4602" s="141"/>
      <c r="Y4602" s="141"/>
      <c r="Z4602" s="141"/>
      <c r="AA4602" s="141"/>
      <c r="AB4602" s="141"/>
      <c r="AC4602" s="141"/>
      <c r="AD4602" s="141"/>
      <c r="AE4602" s="141"/>
      <c r="AF4602" s="143"/>
      <c r="AG4602" s="143"/>
      <c r="AH4602" s="141"/>
      <c r="AI4602" s="141"/>
      <c r="AJ4602" s="141"/>
      <c r="AK4602" s="141"/>
      <c r="AL4602" s="141"/>
      <c r="AM4602" s="141"/>
      <c r="AN4602" s="141"/>
      <c r="AO4602" s="141"/>
      <c r="AP4602" s="141"/>
      <c r="AQ4602" s="141"/>
      <c r="AR4602" s="141"/>
      <c r="AS4602" s="141"/>
      <c r="AT4602" s="141"/>
      <c r="AU4602" s="141"/>
      <c r="AV4602" s="141"/>
      <c r="AW4602" s="141"/>
      <c r="AX4602" s="141"/>
      <c r="AY4602" s="141"/>
      <c r="AZ4602" s="141"/>
      <c r="BA4602" s="141"/>
      <c r="BB4602" s="141"/>
      <c r="BC4602" s="141"/>
      <c r="BD4602" s="141"/>
      <c r="BE4602" s="141"/>
      <c r="BF4602" s="141"/>
      <c r="BG4602" s="141"/>
      <c r="BH4602" s="141"/>
      <c r="BI4602" s="141"/>
      <c r="BJ4602" s="141"/>
      <c r="BK4602" s="141"/>
      <c r="BL4602" s="141"/>
      <c r="BM4602" s="141"/>
      <c r="BN4602" s="460"/>
      <c r="BO4602" s="460"/>
      <c r="BP4602" s="460"/>
      <c r="BQ4602" s="53"/>
      <c r="BR4602" s="53"/>
      <c r="BS4602" s="779"/>
    </row>
    <row r="4603" spans="1:71" s="58" customFormat="1" ht="36.75" customHeight="1" x14ac:dyDescent="0.4">
      <c r="A4603" s="780"/>
      <c r="B4603" s="140"/>
      <c r="C4603" s="140"/>
      <c r="D4603" s="793" t="s">
        <v>10</v>
      </c>
      <c r="E4603" s="461" t="str">
        <f>IF(ROSTER!D$3="","",ROSTER!D$3)</f>
        <v/>
      </c>
      <c r="F4603" s="461"/>
      <c r="G4603" s="461"/>
      <c r="H4603" s="461"/>
      <c r="I4603" s="461"/>
      <c r="J4603" s="461"/>
      <c r="K4603" s="461"/>
      <c r="L4603" s="461"/>
      <c r="M4603" s="461"/>
      <c r="N4603" s="461"/>
      <c r="O4603" s="461"/>
      <c r="P4603" s="461"/>
      <c r="Q4603" s="461"/>
      <c r="R4603" s="461"/>
      <c r="S4603" s="461"/>
      <c r="T4603" s="461"/>
      <c r="U4603" s="461"/>
      <c r="V4603" s="461"/>
      <c r="W4603" s="461"/>
      <c r="X4603" s="461"/>
      <c r="Y4603" s="461"/>
      <c r="Z4603" s="461"/>
      <c r="AA4603" s="461"/>
      <c r="AB4603" s="461"/>
      <c r="AC4603" s="461"/>
      <c r="AD4603" s="144"/>
      <c r="AE4603" s="792" t="s">
        <v>11</v>
      </c>
      <c r="AF4603" s="792"/>
      <c r="AG4603" s="792"/>
      <c r="AH4603" s="792"/>
      <c r="AI4603" s="792"/>
      <c r="AJ4603" s="792"/>
      <c r="AK4603" s="792"/>
      <c r="AL4603" s="792"/>
      <c r="AM4603" s="792"/>
      <c r="AN4603" s="462"/>
      <c r="AO4603" s="462"/>
      <c r="AP4603" s="462"/>
      <c r="AQ4603" s="462"/>
      <c r="AR4603" s="462"/>
      <c r="AS4603" s="462"/>
      <c r="AT4603" s="462"/>
      <c r="AU4603" s="462"/>
      <c r="AV4603" s="462"/>
      <c r="AW4603" s="462"/>
      <c r="AX4603" s="462"/>
      <c r="AY4603" s="462"/>
      <c r="AZ4603" s="462"/>
      <c r="BA4603" s="462"/>
      <c r="BB4603" s="462"/>
      <c r="BC4603" s="462"/>
      <c r="BD4603" s="462"/>
      <c r="BE4603" s="462"/>
      <c r="BF4603" s="462"/>
      <c r="BG4603" s="462"/>
      <c r="BH4603" s="462"/>
      <c r="BI4603" s="462"/>
      <c r="BJ4603" s="462"/>
      <c r="BK4603" s="462"/>
      <c r="BL4603" s="462"/>
      <c r="BM4603" s="462"/>
      <c r="BN4603" s="460"/>
      <c r="BO4603" s="460"/>
      <c r="BP4603" s="460"/>
      <c r="BQ4603" s="54"/>
      <c r="BR4603" s="54"/>
      <c r="BS4603" s="780"/>
    </row>
    <row r="4604" spans="1:71" ht="8.85" customHeight="1" x14ac:dyDescent="0.4">
      <c r="A4604" s="785"/>
      <c r="B4604" s="140"/>
      <c r="C4604" s="143" t="s">
        <v>34</v>
      </c>
      <c r="D4604" s="143"/>
      <c r="E4604" s="143"/>
      <c r="F4604" s="145"/>
      <c r="G4604" s="145"/>
      <c r="H4604" s="143"/>
      <c r="I4604" s="143"/>
      <c r="J4604" s="146"/>
      <c r="K4604" s="146"/>
      <c r="L4604" s="146"/>
      <c r="M4604" s="146"/>
      <c r="N4604" s="146"/>
      <c r="O4604" s="146"/>
      <c r="P4604" s="146"/>
      <c r="Q4604" s="146"/>
      <c r="R4604" s="146"/>
      <c r="S4604" s="146"/>
      <c r="T4604" s="146"/>
      <c r="U4604" s="146"/>
      <c r="V4604" s="146"/>
      <c r="W4604" s="146"/>
      <c r="X4604" s="146"/>
      <c r="Y4604" s="146"/>
      <c r="Z4604" s="146"/>
      <c r="AA4604" s="146"/>
      <c r="AB4604" s="146"/>
      <c r="AC4604" s="146"/>
      <c r="AD4604" s="146"/>
      <c r="AE4604" s="146"/>
      <c r="AF4604" s="146"/>
      <c r="AG4604" s="143"/>
      <c r="AH4604" s="147"/>
      <c r="AI4604" s="148"/>
      <c r="AJ4604" s="148"/>
      <c r="AK4604" s="148"/>
      <c r="AL4604" s="148"/>
      <c r="AM4604" s="148"/>
      <c r="AN4604" s="148"/>
      <c r="AO4604" s="149"/>
      <c r="AP4604" s="150"/>
      <c r="AQ4604" s="150"/>
      <c r="AR4604" s="150"/>
      <c r="AS4604" s="150"/>
      <c r="AT4604" s="150"/>
      <c r="AU4604" s="150"/>
      <c r="AV4604" s="150"/>
      <c r="AW4604" s="150"/>
      <c r="AX4604" s="150"/>
      <c r="AY4604" s="150"/>
      <c r="AZ4604" s="150"/>
      <c r="BA4604" s="150"/>
      <c r="BB4604" s="150"/>
      <c r="BC4604" s="150"/>
      <c r="BD4604" s="150"/>
      <c r="BE4604" s="150"/>
      <c r="BF4604" s="150"/>
      <c r="BG4604" s="150"/>
      <c r="BH4604" s="150"/>
      <c r="BI4604" s="150"/>
      <c r="BJ4604" s="150"/>
      <c r="BK4604" s="150"/>
      <c r="BL4604" s="150"/>
      <c r="BM4604" s="150"/>
      <c r="BN4604" s="150"/>
      <c r="BO4604" s="151"/>
      <c r="BP4604" s="151"/>
      <c r="BQ4604" s="59"/>
      <c r="BR4604" s="59"/>
      <c r="BS4604" s="785"/>
    </row>
    <row r="4605" spans="1:71" s="58" customFormat="1" ht="42.75" x14ac:dyDescent="0.4">
      <c r="A4605" s="780"/>
      <c r="B4605" s="140"/>
      <c r="C4605" s="794" t="s">
        <v>33</v>
      </c>
      <c r="D4605" s="794"/>
      <c r="E4605" s="463"/>
      <c r="F4605" s="463"/>
      <c r="G4605" s="463"/>
      <c r="H4605" s="463"/>
      <c r="I4605" s="463"/>
      <c r="J4605" s="463"/>
      <c r="K4605" s="463"/>
      <c r="L4605" s="463"/>
      <c r="M4605" s="463"/>
      <c r="N4605" s="463"/>
      <c r="O4605" s="463"/>
      <c r="P4605" s="463"/>
      <c r="Q4605" s="463"/>
      <c r="R4605" s="463"/>
      <c r="S4605" s="463"/>
      <c r="T4605" s="463"/>
      <c r="U4605" s="463"/>
      <c r="V4605" s="463"/>
      <c r="W4605" s="463"/>
      <c r="X4605" s="463"/>
      <c r="Y4605" s="463"/>
      <c r="Z4605" s="463"/>
      <c r="AA4605" s="463"/>
      <c r="AB4605" s="463"/>
      <c r="AC4605" s="463"/>
      <c r="AD4605" s="144"/>
      <c r="AE4605" s="185" t="s">
        <v>18</v>
      </c>
      <c r="AF4605" s="185"/>
      <c r="AG4605" s="185"/>
      <c r="AH4605" s="792" t="s">
        <v>18</v>
      </c>
      <c r="AI4605" s="792"/>
      <c r="AJ4605" s="792"/>
      <c r="AK4605" s="792"/>
      <c r="AL4605" s="792"/>
      <c r="AM4605" s="792"/>
      <c r="AN4605" s="463"/>
      <c r="AO4605" s="463"/>
      <c r="AP4605" s="463"/>
      <c r="AQ4605" s="463"/>
      <c r="AR4605" s="463"/>
      <c r="AS4605" s="463"/>
      <c r="AT4605" s="463"/>
      <c r="AU4605" s="463"/>
      <c r="AV4605" s="463"/>
      <c r="AW4605" s="463"/>
      <c r="AX4605" s="463"/>
      <c r="AY4605" s="463"/>
      <c r="AZ4605" s="463"/>
      <c r="BA4605" s="792" t="s">
        <v>12</v>
      </c>
      <c r="BB4605" s="792"/>
      <c r="BC4605" s="792"/>
      <c r="BD4605" s="464"/>
      <c r="BE4605" s="464"/>
      <c r="BF4605" s="464"/>
      <c r="BG4605" s="464"/>
      <c r="BH4605" s="464"/>
      <c r="BI4605" s="464"/>
      <c r="BJ4605" s="464"/>
      <c r="BK4605" s="464"/>
      <c r="BL4605" s="464"/>
      <c r="BM4605" s="464"/>
      <c r="BN4605" s="152"/>
      <c r="BO4605" s="153"/>
      <c r="BP4605" s="153"/>
      <c r="BQ4605" s="60">
        <f>IF(BD4605=0,0,1)</f>
        <v>0</v>
      </c>
      <c r="BR4605" s="61">
        <f>IF((BF4659+BJ4659)&gt;(AU4659+AY4659),1,0)</f>
        <v>0</v>
      </c>
      <c r="BS4605" s="786"/>
    </row>
    <row r="4606" spans="1:71" ht="9.6" customHeight="1" x14ac:dyDescent="0.4">
      <c r="A4606" s="779"/>
      <c r="B4606" s="140"/>
      <c r="C4606" s="141"/>
      <c r="D4606" s="141"/>
      <c r="E4606" s="141"/>
      <c r="F4606" s="142"/>
      <c r="G4606" s="142"/>
      <c r="H4606" s="141"/>
      <c r="I4606" s="141"/>
      <c r="J4606" s="141"/>
      <c r="K4606" s="141"/>
      <c r="L4606" s="141"/>
      <c r="M4606" s="141"/>
      <c r="N4606" s="141"/>
      <c r="O4606" s="141"/>
      <c r="P4606" s="141"/>
      <c r="Q4606" s="141"/>
      <c r="R4606" s="141"/>
      <c r="S4606" s="141"/>
      <c r="T4606" s="141"/>
      <c r="U4606" s="141"/>
      <c r="V4606" s="141"/>
      <c r="W4606" s="141"/>
      <c r="X4606" s="141"/>
      <c r="Y4606" s="141"/>
      <c r="Z4606" s="141"/>
      <c r="AA4606" s="141"/>
      <c r="AB4606" s="141"/>
      <c r="AC4606" s="141"/>
      <c r="AD4606" s="141"/>
      <c r="AE4606" s="141"/>
      <c r="AF4606" s="143"/>
      <c r="AG4606" s="143"/>
      <c r="AH4606" s="141"/>
      <c r="AI4606" s="141"/>
      <c r="AJ4606" s="141"/>
      <c r="AK4606" s="141"/>
      <c r="AL4606" s="141"/>
      <c r="AM4606" s="141"/>
      <c r="AN4606" s="141"/>
      <c r="AO4606" s="141"/>
      <c r="AP4606" s="141"/>
      <c r="AQ4606" s="141"/>
      <c r="AR4606" s="141"/>
      <c r="AS4606" s="141"/>
      <c r="AT4606" s="141"/>
      <c r="AU4606" s="141"/>
      <c r="AV4606" s="141"/>
      <c r="AW4606" s="141"/>
      <c r="AX4606" s="141"/>
      <c r="AY4606" s="141"/>
      <c r="AZ4606" s="141"/>
      <c r="BA4606" s="141"/>
      <c r="BB4606" s="141"/>
      <c r="BC4606" s="141"/>
      <c r="BD4606" s="141"/>
      <c r="BE4606" s="141"/>
      <c r="BF4606" s="141"/>
      <c r="BG4606" s="141"/>
      <c r="BH4606" s="141"/>
      <c r="BI4606" s="141"/>
      <c r="BJ4606" s="141"/>
      <c r="BK4606" s="141"/>
      <c r="BL4606" s="141"/>
      <c r="BM4606" s="141"/>
      <c r="BN4606" s="141"/>
      <c r="BO4606" s="154"/>
      <c r="BP4606" s="154"/>
      <c r="BQ4606" s="53"/>
      <c r="BR4606" s="53"/>
      <c r="BS4606" s="779"/>
    </row>
    <row r="4607" spans="1:71" ht="8.85" customHeight="1" thickBot="1" x14ac:dyDescent="0.45">
      <c r="A4607" s="779"/>
      <c r="B4607" s="155"/>
      <c r="C4607" s="156"/>
      <c r="D4607" s="156"/>
      <c r="E4607" s="156"/>
      <c r="F4607" s="157"/>
      <c r="G4607" s="157"/>
      <c r="H4607" s="156"/>
      <c r="I4607" s="156"/>
      <c r="J4607" s="156"/>
      <c r="K4607" s="156"/>
      <c r="L4607" s="156"/>
      <c r="M4607" s="156"/>
      <c r="N4607" s="156"/>
      <c r="O4607" s="156"/>
      <c r="P4607" s="156"/>
      <c r="Q4607" s="156"/>
      <c r="R4607" s="156"/>
      <c r="S4607" s="156"/>
      <c r="T4607" s="156"/>
      <c r="U4607" s="156"/>
      <c r="V4607" s="156"/>
      <c r="W4607" s="156"/>
      <c r="X4607" s="156"/>
      <c r="Y4607" s="156"/>
      <c r="Z4607" s="156"/>
      <c r="AA4607" s="156"/>
      <c r="AB4607" s="156"/>
      <c r="AC4607" s="156"/>
      <c r="AD4607" s="156"/>
      <c r="AE4607" s="156"/>
      <c r="AF4607" s="158"/>
      <c r="AG4607" s="158"/>
      <c r="AH4607" s="156"/>
      <c r="AI4607" s="156"/>
      <c r="AJ4607" s="156"/>
      <c r="AK4607" s="156"/>
      <c r="AL4607" s="156"/>
      <c r="AM4607" s="156"/>
      <c r="AN4607" s="156"/>
      <c r="AO4607" s="156"/>
      <c r="AP4607" s="156"/>
      <c r="AQ4607" s="156"/>
      <c r="AR4607" s="156"/>
      <c r="AS4607" s="156"/>
      <c r="AT4607" s="156"/>
      <c r="AU4607" s="156"/>
      <c r="AV4607" s="156"/>
      <c r="AW4607" s="156"/>
      <c r="AX4607" s="156"/>
      <c r="AY4607" s="156"/>
      <c r="AZ4607" s="156"/>
      <c r="BA4607" s="156"/>
      <c r="BB4607" s="156"/>
      <c r="BC4607" s="156"/>
      <c r="BD4607" s="156"/>
      <c r="BE4607" s="156"/>
      <c r="BF4607" s="156"/>
      <c r="BG4607" s="156"/>
      <c r="BH4607" s="156"/>
      <c r="BI4607" s="156"/>
      <c r="BJ4607" s="156"/>
      <c r="BK4607" s="156"/>
      <c r="BL4607" s="156"/>
      <c r="BM4607" s="156"/>
      <c r="BN4607" s="156"/>
      <c r="BO4607" s="159"/>
      <c r="BP4607" s="159"/>
      <c r="BQ4607" s="53"/>
      <c r="BR4607" s="53"/>
      <c r="BS4607" s="779"/>
    </row>
    <row r="4608" spans="1:71" s="58" customFormat="1" ht="33.6" customHeight="1" thickTop="1" x14ac:dyDescent="0.4">
      <c r="A4608" s="786"/>
      <c r="B4608" s="795" t="s">
        <v>0</v>
      </c>
      <c r="C4608" s="796" t="s">
        <v>1</v>
      </c>
      <c r="D4608" s="797"/>
      <c r="E4608" s="221" t="s">
        <v>24</v>
      </c>
      <c r="F4608" s="466" t="s">
        <v>96</v>
      </c>
      <c r="G4608" s="466" t="s">
        <v>97</v>
      </c>
      <c r="H4608" s="468" t="s">
        <v>36</v>
      </c>
      <c r="I4608" s="469"/>
      <c r="J4608" s="472" t="s">
        <v>7</v>
      </c>
      <c r="K4608" s="472"/>
      <c r="L4608" s="472"/>
      <c r="M4608" s="472"/>
      <c r="N4608" s="472"/>
      <c r="O4608" s="472"/>
      <c r="P4608" s="472" t="s">
        <v>2</v>
      </c>
      <c r="Q4608" s="472"/>
      <c r="R4608" s="472"/>
      <c r="S4608" s="472"/>
      <c r="T4608" s="472"/>
      <c r="U4608" s="472"/>
      <c r="V4608" s="473" t="s">
        <v>30</v>
      </c>
      <c r="W4608" s="474"/>
      <c r="X4608" s="473" t="s">
        <v>31</v>
      </c>
      <c r="Y4608" s="474"/>
      <c r="Z4608" s="477" t="s">
        <v>39</v>
      </c>
      <c r="AA4608" s="478"/>
      <c r="AB4608" s="481" t="s">
        <v>6</v>
      </c>
      <c r="AC4608" s="481"/>
      <c r="AD4608" s="481"/>
      <c r="AE4608" s="481"/>
      <c r="AF4608" s="481"/>
      <c r="AG4608" s="481"/>
      <c r="AH4608" s="472" t="s">
        <v>59</v>
      </c>
      <c r="AI4608" s="472"/>
      <c r="AJ4608" s="472"/>
      <c r="AK4608" s="472"/>
      <c r="AL4608" s="472"/>
      <c r="AM4608" s="472"/>
      <c r="AN4608" s="472" t="s">
        <v>60</v>
      </c>
      <c r="AO4608" s="472"/>
      <c r="AP4608" s="472"/>
      <c r="AQ4608" s="472"/>
      <c r="AR4608" s="472"/>
      <c r="AS4608" s="472"/>
      <c r="AT4608" s="472" t="s">
        <v>61</v>
      </c>
      <c r="AU4608" s="472"/>
      <c r="AV4608" s="472"/>
      <c r="AW4608" s="472"/>
      <c r="AX4608" s="472"/>
      <c r="AY4608" s="482"/>
      <c r="AZ4608" s="472" t="s">
        <v>4</v>
      </c>
      <c r="BA4608" s="472"/>
      <c r="BB4608" s="472"/>
      <c r="BC4608" s="472"/>
      <c r="BD4608" s="472"/>
      <c r="BE4608" s="472"/>
      <c r="BF4608" s="472" t="s">
        <v>62</v>
      </c>
      <c r="BG4608" s="472"/>
      <c r="BH4608" s="472"/>
      <c r="BI4608" s="472"/>
      <c r="BJ4608" s="472"/>
      <c r="BK4608" s="483"/>
      <c r="BL4608" s="484" t="s">
        <v>22</v>
      </c>
      <c r="BM4608" s="485"/>
      <c r="BN4608" s="486"/>
      <c r="BO4608" s="490" t="s">
        <v>76</v>
      </c>
      <c r="BP4608" s="490" t="s">
        <v>77</v>
      </c>
      <c r="BQ4608" s="62"/>
      <c r="BR4608" s="62"/>
      <c r="BS4608" s="786"/>
    </row>
    <row r="4609" spans="1:71" s="64" customFormat="1" ht="45" customHeight="1" x14ac:dyDescent="0.35">
      <c r="A4609" s="787"/>
      <c r="B4609" s="798"/>
      <c r="C4609" s="799"/>
      <c r="D4609" s="800"/>
      <c r="E4609" s="220" t="s">
        <v>98</v>
      </c>
      <c r="F4609" s="467"/>
      <c r="G4609" s="467"/>
      <c r="H4609" s="470"/>
      <c r="I4609" s="471"/>
      <c r="J4609" s="492" t="s">
        <v>15</v>
      </c>
      <c r="K4609" s="493"/>
      <c r="L4609" s="494" t="s">
        <v>16</v>
      </c>
      <c r="M4609" s="495"/>
      <c r="N4609" s="496" t="s">
        <v>17</v>
      </c>
      <c r="O4609" s="497" t="s">
        <v>8</v>
      </c>
      <c r="P4609" s="498" t="s">
        <v>103</v>
      </c>
      <c r="Q4609" s="499"/>
      <c r="R4609" s="500" t="s">
        <v>104</v>
      </c>
      <c r="S4609" s="501"/>
      <c r="T4609" s="502" t="s">
        <v>21</v>
      </c>
      <c r="U4609" s="503"/>
      <c r="V4609" s="475"/>
      <c r="W4609" s="476"/>
      <c r="X4609" s="475"/>
      <c r="Y4609" s="476"/>
      <c r="Z4609" s="479"/>
      <c r="AA4609" s="480"/>
      <c r="AB4609" s="504" t="s">
        <v>43</v>
      </c>
      <c r="AC4609" s="505"/>
      <c r="AD4609" s="506" t="s">
        <v>20</v>
      </c>
      <c r="AE4609" s="507" t="s">
        <v>3</v>
      </c>
      <c r="AF4609" s="508" t="s">
        <v>5</v>
      </c>
      <c r="AG4609" s="509"/>
      <c r="AH4609" s="492" t="s">
        <v>43</v>
      </c>
      <c r="AI4609" s="493"/>
      <c r="AJ4609" s="494" t="s">
        <v>20</v>
      </c>
      <c r="AK4609" s="495" t="s">
        <v>3</v>
      </c>
      <c r="AL4609" s="510" t="s">
        <v>5</v>
      </c>
      <c r="AM4609" s="511"/>
      <c r="AN4609" s="492" t="s">
        <v>43</v>
      </c>
      <c r="AO4609" s="493"/>
      <c r="AP4609" s="494" t="s">
        <v>20</v>
      </c>
      <c r="AQ4609" s="495" t="s">
        <v>3</v>
      </c>
      <c r="AR4609" s="510" t="s">
        <v>5</v>
      </c>
      <c r="AS4609" s="511"/>
      <c r="AT4609" s="465" t="s">
        <v>43</v>
      </c>
      <c r="AU4609" s="512"/>
      <c r="AV4609" s="513" t="s">
        <v>20</v>
      </c>
      <c r="AW4609" s="514" t="s">
        <v>3</v>
      </c>
      <c r="AX4609" s="510" t="s">
        <v>5</v>
      </c>
      <c r="AY4609" s="515"/>
      <c r="AZ4609" s="492" t="s">
        <v>43</v>
      </c>
      <c r="BA4609" s="493"/>
      <c r="BB4609" s="494" t="s">
        <v>20</v>
      </c>
      <c r="BC4609" s="495" t="s">
        <v>3</v>
      </c>
      <c r="BD4609" s="510" t="s">
        <v>5</v>
      </c>
      <c r="BE4609" s="511"/>
      <c r="BF4609" s="465" t="s">
        <v>43</v>
      </c>
      <c r="BG4609" s="512"/>
      <c r="BH4609" s="513" t="s">
        <v>20</v>
      </c>
      <c r="BI4609" s="514" t="s">
        <v>3</v>
      </c>
      <c r="BJ4609" s="510" t="s">
        <v>5</v>
      </c>
      <c r="BK4609" s="511"/>
      <c r="BL4609" s="487"/>
      <c r="BM4609" s="488"/>
      <c r="BN4609" s="489"/>
      <c r="BO4609" s="491"/>
      <c r="BP4609" s="491"/>
      <c r="BQ4609" s="63"/>
      <c r="BR4609" s="63"/>
      <c r="BS4609" s="787"/>
    </row>
    <row r="4610" spans="1:71" ht="23.85" customHeight="1" x14ac:dyDescent="0.35">
      <c r="A4610" s="788"/>
      <c r="B4610" s="458" t="str">
        <f>IF(ROSTER!B$8="","",ROSTER!B$8)</f>
        <v/>
      </c>
      <c r="C4610" s="416" t="str">
        <f>IF(ROSTER!C$8="","",ROSTER!C$8)</f>
        <v/>
      </c>
      <c r="D4610" s="417"/>
      <c r="E4610" s="418"/>
      <c r="F4610" s="420">
        <f>IF(E4610="y",1,IF(E4610="S",1,0))</f>
        <v>0</v>
      </c>
      <c r="G4610" s="422">
        <f>IF(E4610="S",1,0)</f>
        <v>0</v>
      </c>
      <c r="H4610" s="424"/>
      <c r="I4610" s="425"/>
      <c r="J4610" s="428"/>
      <c r="K4610" s="429"/>
      <c r="L4610" s="432"/>
      <c r="M4610" s="433"/>
      <c r="N4610" s="436">
        <f>L4610+J4610</f>
        <v>0</v>
      </c>
      <c r="O4610" s="437"/>
      <c r="P4610" s="428"/>
      <c r="Q4610" s="429"/>
      <c r="R4610" s="432"/>
      <c r="S4610" s="440"/>
      <c r="T4610" s="432"/>
      <c r="U4610" s="425"/>
      <c r="V4610" s="440"/>
      <c r="W4610" s="425"/>
      <c r="X4610" s="428"/>
      <c r="Y4610" s="425"/>
      <c r="Z4610" s="428"/>
      <c r="AA4610" s="425"/>
      <c r="AB4610" s="428"/>
      <c r="AC4610" s="429"/>
      <c r="AD4610" s="432"/>
      <c r="AE4610" s="433"/>
      <c r="AF4610" s="442">
        <f>IF(AB4610=0,0,(AD4610/AB4610)*100)</f>
        <v>0</v>
      </c>
      <c r="AG4610" s="443"/>
      <c r="AH4610" s="428"/>
      <c r="AI4610" s="429"/>
      <c r="AJ4610" s="432"/>
      <c r="AK4610" s="433"/>
      <c r="AL4610" s="446">
        <f>IF(AH4610=0,0,(AJ4610/AH4610)*100)</f>
        <v>0</v>
      </c>
      <c r="AM4610" s="447"/>
      <c r="AN4610" s="428"/>
      <c r="AO4610" s="429"/>
      <c r="AP4610" s="432"/>
      <c r="AQ4610" s="433"/>
      <c r="AR4610" s="446">
        <f>IF(AN4610=0,0,(AP4610/AN4610)*100)</f>
        <v>0</v>
      </c>
      <c r="AS4610" s="447"/>
      <c r="AT4610" s="450">
        <f>AB4610+AH4610+AN4610</f>
        <v>0</v>
      </c>
      <c r="AU4610" s="451"/>
      <c r="AV4610" s="454">
        <f>AD4610+AJ4610+AP4610</f>
        <v>0</v>
      </c>
      <c r="AW4610" s="455"/>
      <c r="AX4610" s="446">
        <f>IF(AT4610=0,0,(AV4610/AT4610)*100)</f>
        <v>0</v>
      </c>
      <c r="AY4610" s="447"/>
      <c r="AZ4610" s="428"/>
      <c r="BA4610" s="429"/>
      <c r="BB4610" s="432"/>
      <c r="BC4610" s="433"/>
      <c r="BD4610" s="446">
        <f>IF(AZ4610=0,0,(BB4610/AZ4610)*100)</f>
        <v>0</v>
      </c>
      <c r="BE4610" s="447"/>
      <c r="BF4610" s="450">
        <f>AT4610+AZ4610</f>
        <v>0</v>
      </c>
      <c r="BG4610" s="451"/>
      <c r="BH4610" s="454">
        <f>AV4610+BB4610</f>
        <v>0</v>
      </c>
      <c r="BI4610" s="455"/>
      <c r="BJ4610" s="446">
        <f>IF(BF4610=0,0,(BH4610/BF4610)*100)</f>
        <v>0</v>
      </c>
      <c r="BK4610" s="447"/>
      <c r="BL4610" s="406">
        <f>(AD4610*2)+(AJ4610*2)+(AP4610*3)+BB4610</f>
        <v>0</v>
      </c>
      <c r="BM4610" s="407"/>
      <c r="BN4610" s="408"/>
      <c r="BO4610" s="404" t="e">
        <f>(BL4610*BR$2468)+(N4610*BR$2469)+(X4610*BR$2470)+(R4610*BR$2471)+(V4610*BR$2472)+(Z4610*BR$2473)</f>
        <v>#REF!</v>
      </c>
      <c r="BP4610" s="404" t="e">
        <f>((AZ4610-BB4610)*BR$2475)+((AT4610-AV4610)*BR$2474)+(H4610*BR$2476)+(P4610*BR$2477)</f>
        <v>#REF!</v>
      </c>
      <c r="BQ4610" s="65" t="s">
        <v>65</v>
      </c>
      <c r="BR4610" s="66" t="e">
        <f>IF(#REF!="B",#REF!,IF(#REF!="C",#REF!,#REF!))</f>
        <v>#REF!</v>
      </c>
      <c r="BS4610" s="787"/>
    </row>
    <row r="4611" spans="1:71" ht="23.85" customHeight="1" x14ac:dyDescent="0.35">
      <c r="A4611" s="788"/>
      <c r="B4611" s="459"/>
      <c r="C4611" s="412" t="str">
        <f>IF(ROSTER!D$8="","",ROSTER!D$8)</f>
        <v/>
      </c>
      <c r="D4611" s="413"/>
      <c r="E4611" s="419"/>
      <c r="F4611" s="421"/>
      <c r="G4611" s="423"/>
      <c r="H4611" s="426"/>
      <c r="I4611" s="427"/>
      <c r="J4611" s="430"/>
      <c r="K4611" s="431"/>
      <c r="L4611" s="434"/>
      <c r="M4611" s="435"/>
      <c r="N4611" s="438" t="s">
        <v>14</v>
      </c>
      <c r="O4611" s="439"/>
      <c r="P4611" s="430"/>
      <c r="Q4611" s="431"/>
      <c r="R4611" s="434"/>
      <c r="S4611" s="441"/>
      <c r="T4611" s="434"/>
      <c r="U4611" s="427"/>
      <c r="V4611" s="441"/>
      <c r="W4611" s="427"/>
      <c r="X4611" s="430"/>
      <c r="Y4611" s="427"/>
      <c r="Z4611" s="430"/>
      <c r="AA4611" s="427"/>
      <c r="AB4611" s="430"/>
      <c r="AC4611" s="431"/>
      <c r="AD4611" s="434"/>
      <c r="AE4611" s="435"/>
      <c r="AF4611" s="444"/>
      <c r="AG4611" s="445"/>
      <c r="AH4611" s="430"/>
      <c r="AI4611" s="431"/>
      <c r="AJ4611" s="434"/>
      <c r="AK4611" s="435"/>
      <c r="AL4611" s="448"/>
      <c r="AM4611" s="449"/>
      <c r="AN4611" s="430"/>
      <c r="AO4611" s="431"/>
      <c r="AP4611" s="434"/>
      <c r="AQ4611" s="435"/>
      <c r="AR4611" s="448"/>
      <c r="AS4611" s="449"/>
      <c r="AT4611" s="452"/>
      <c r="AU4611" s="453"/>
      <c r="AV4611" s="456"/>
      <c r="AW4611" s="457"/>
      <c r="AX4611" s="448"/>
      <c r="AY4611" s="449"/>
      <c r="AZ4611" s="430"/>
      <c r="BA4611" s="431"/>
      <c r="BB4611" s="434"/>
      <c r="BC4611" s="435"/>
      <c r="BD4611" s="448"/>
      <c r="BE4611" s="449"/>
      <c r="BF4611" s="452"/>
      <c r="BG4611" s="453"/>
      <c r="BH4611" s="456"/>
      <c r="BI4611" s="457"/>
      <c r="BJ4611" s="448"/>
      <c r="BK4611" s="449"/>
      <c r="BL4611" s="409"/>
      <c r="BM4611" s="410"/>
      <c r="BN4611" s="411"/>
      <c r="BO4611" s="405"/>
      <c r="BP4611" s="405"/>
      <c r="BQ4611" s="65" t="s">
        <v>66</v>
      </c>
      <c r="BR4611" s="66" t="e">
        <f>IF(#REF!="B",#REF!,IF(#REF!="C",#REF!,#REF!))</f>
        <v>#REF!</v>
      </c>
      <c r="BS4611" s="787"/>
    </row>
    <row r="4612" spans="1:71" ht="21.75" customHeight="1" x14ac:dyDescent="0.35">
      <c r="A4612" s="779"/>
      <c r="B4612" s="458" t="str">
        <f>IF(ROSTER!B$10="","",ROSTER!B$10)</f>
        <v/>
      </c>
      <c r="C4612" s="416" t="str">
        <f>IF(ROSTER!C$10="","",ROSTER!C$10)</f>
        <v/>
      </c>
      <c r="D4612" s="417"/>
      <c r="E4612" s="418"/>
      <c r="F4612" s="420">
        <f>IF(E4612="y",1,IF(E4612="S",1,0))</f>
        <v>0</v>
      </c>
      <c r="G4612" s="422">
        <f>IF(E4612="S",1,0)</f>
        <v>0</v>
      </c>
      <c r="H4612" s="424"/>
      <c r="I4612" s="425"/>
      <c r="J4612" s="428"/>
      <c r="K4612" s="429"/>
      <c r="L4612" s="432"/>
      <c r="M4612" s="433"/>
      <c r="N4612" s="436">
        <f>L4612+J4612</f>
        <v>0</v>
      </c>
      <c r="O4612" s="437"/>
      <c r="P4612" s="428"/>
      <c r="Q4612" s="429"/>
      <c r="R4612" s="432"/>
      <c r="S4612" s="440"/>
      <c r="T4612" s="432"/>
      <c r="U4612" s="425"/>
      <c r="V4612" s="440"/>
      <c r="W4612" s="425"/>
      <c r="X4612" s="428"/>
      <c r="Y4612" s="425"/>
      <c r="Z4612" s="428"/>
      <c r="AA4612" s="425"/>
      <c r="AB4612" s="428"/>
      <c r="AC4612" s="429"/>
      <c r="AD4612" s="432"/>
      <c r="AE4612" s="433"/>
      <c r="AF4612" s="442">
        <f>IF(AB4612=0,0,(AD4612/AB4612)*100)</f>
        <v>0</v>
      </c>
      <c r="AG4612" s="443"/>
      <c r="AH4612" s="428"/>
      <c r="AI4612" s="429"/>
      <c r="AJ4612" s="432"/>
      <c r="AK4612" s="433"/>
      <c r="AL4612" s="446">
        <f>IF(AH4612=0,0,(AJ4612/AH4612)*100)</f>
        <v>0</v>
      </c>
      <c r="AM4612" s="447"/>
      <c r="AN4612" s="428"/>
      <c r="AO4612" s="429"/>
      <c r="AP4612" s="432"/>
      <c r="AQ4612" s="433"/>
      <c r="AR4612" s="446">
        <f>IF(AN4612=0,0,(AP4612/AN4612)*100)</f>
        <v>0</v>
      </c>
      <c r="AS4612" s="447"/>
      <c r="AT4612" s="450">
        <f>AB4612+AH4612+AN4612</f>
        <v>0</v>
      </c>
      <c r="AU4612" s="451"/>
      <c r="AV4612" s="454">
        <f>AD4612+AJ4612+AP4612</f>
        <v>0</v>
      </c>
      <c r="AW4612" s="455"/>
      <c r="AX4612" s="446">
        <f>IF(AT4612=0,0,(AV4612/AT4612)*100)</f>
        <v>0</v>
      </c>
      <c r="AY4612" s="447"/>
      <c r="AZ4612" s="428"/>
      <c r="BA4612" s="429"/>
      <c r="BB4612" s="432"/>
      <c r="BC4612" s="433"/>
      <c r="BD4612" s="446">
        <f>IF(AZ4612=0,0,(BB4612/AZ4612)*100)</f>
        <v>0</v>
      </c>
      <c r="BE4612" s="447"/>
      <c r="BF4612" s="450">
        <f>AT4612+AZ4612</f>
        <v>0</v>
      </c>
      <c r="BG4612" s="451"/>
      <c r="BH4612" s="454">
        <f>AV4612+BB4612</f>
        <v>0</v>
      </c>
      <c r="BI4612" s="455"/>
      <c r="BJ4612" s="446">
        <f>IF(BF4612=0,0,(BH4612/BF4612)*100)</f>
        <v>0</v>
      </c>
      <c r="BK4612" s="447"/>
      <c r="BL4612" s="406">
        <f>(AD4612*2)+(AJ4612*2)+(AP4612*3)+BB4612</f>
        <v>0</v>
      </c>
      <c r="BM4612" s="407"/>
      <c r="BN4612" s="408"/>
      <c r="BO4612" s="404" t="e">
        <f>(BL4612*BR$2468)+(N4612*BR$2469)+(X4612*BR$2470)+(R4612*BR$2471)+(V4612*BR$2472)+(Z4612*BR$2473)</f>
        <v>#REF!</v>
      </c>
      <c r="BP4612" s="404" t="e">
        <f>((AZ4612-BB4612)*BR$2475)+((AT4612-AV4612)*BR$2474)+(H4612*BR$2476)+(P4612*BR$2477)</f>
        <v>#REF!</v>
      </c>
      <c r="BQ4612" s="65" t="s">
        <v>67</v>
      </c>
      <c r="BR4612" s="66" t="e">
        <f>IF(#REF!="B",#REF!,IF(#REF!="C",#REF!,#REF!))</f>
        <v>#REF!</v>
      </c>
      <c r="BS4612" s="787"/>
    </row>
    <row r="4613" spans="1:71" ht="21.75" customHeight="1" x14ac:dyDescent="0.35">
      <c r="A4613" s="779"/>
      <c r="B4613" s="459"/>
      <c r="C4613" s="412" t="str">
        <f>IF(ROSTER!D$10="","",ROSTER!D$10)</f>
        <v/>
      </c>
      <c r="D4613" s="413"/>
      <c r="E4613" s="419"/>
      <c r="F4613" s="421"/>
      <c r="G4613" s="423"/>
      <c r="H4613" s="426"/>
      <c r="I4613" s="427"/>
      <c r="J4613" s="430"/>
      <c r="K4613" s="431"/>
      <c r="L4613" s="434"/>
      <c r="M4613" s="435"/>
      <c r="N4613" s="438" t="s">
        <v>14</v>
      </c>
      <c r="O4613" s="439"/>
      <c r="P4613" s="430"/>
      <c r="Q4613" s="431"/>
      <c r="R4613" s="434"/>
      <c r="S4613" s="441"/>
      <c r="T4613" s="434"/>
      <c r="U4613" s="427"/>
      <c r="V4613" s="441"/>
      <c r="W4613" s="427"/>
      <c r="X4613" s="430"/>
      <c r="Y4613" s="427"/>
      <c r="Z4613" s="430"/>
      <c r="AA4613" s="427"/>
      <c r="AB4613" s="430"/>
      <c r="AC4613" s="431"/>
      <c r="AD4613" s="434"/>
      <c r="AE4613" s="435"/>
      <c r="AF4613" s="444"/>
      <c r="AG4613" s="445"/>
      <c r="AH4613" s="430"/>
      <c r="AI4613" s="431"/>
      <c r="AJ4613" s="434"/>
      <c r="AK4613" s="435"/>
      <c r="AL4613" s="448"/>
      <c r="AM4613" s="449"/>
      <c r="AN4613" s="430"/>
      <c r="AO4613" s="431"/>
      <c r="AP4613" s="434"/>
      <c r="AQ4613" s="435"/>
      <c r="AR4613" s="448"/>
      <c r="AS4613" s="449"/>
      <c r="AT4613" s="452"/>
      <c r="AU4613" s="453"/>
      <c r="AV4613" s="456"/>
      <c r="AW4613" s="457"/>
      <c r="AX4613" s="448"/>
      <c r="AY4613" s="449"/>
      <c r="AZ4613" s="430"/>
      <c r="BA4613" s="431"/>
      <c r="BB4613" s="434"/>
      <c r="BC4613" s="435"/>
      <c r="BD4613" s="448"/>
      <c r="BE4613" s="449"/>
      <c r="BF4613" s="452"/>
      <c r="BG4613" s="453"/>
      <c r="BH4613" s="456"/>
      <c r="BI4613" s="457"/>
      <c r="BJ4613" s="448"/>
      <c r="BK4613" s="449"/>
      <c r="BL4613" s="409"/>
      <c r="BM4613" s="410"/>
      <c r="BN4613" s="411"/>
      <c r="BO4613" s="405"/>
      <c r="BP4613" s="405"/>
      <c r="BQ4613" s="65" t="s">
        <v>68</v>
      </c>
      <c r="BR4613" s="66" t="e">
        <f>IF(#REF!="B",#REF!,IF(#REF!="C",#REF!,#REF!))</f>
        <v>#REF!</v>
      </c>
      <c r="BS4613" s="787"/>
    </row>
    <row r="4614" spans="1:71" ht="21.75" customHeight="1" x14ac:dyDescent="0.35">
      <c r="A4614" s="779"/>
      <c r="B4614" s="414" t="str">
        <f>IF(ROSTER!B$12="","",ROSTER!B$12)</f>
        <v/>
      </c>
      <c r="C4614" s="416" t="str">
        <f>IF(ROSTER!C$12="","",ROSTER!C$12)</f>
        <v/>
      </c>
      <c r="D4614" s="417"/>
      <c r="E4614" s="418"/>
      <c r="F4614" s="420">
        <f>IF(E4614="y",1,IF(E4614="S",1,0))</f>
        <v>0</v>
      </c>
      <c r="G4614" s="422">
        <f>IF(E4614="S",1,0)</f>
        <v>0</v>
      </c>
      <c r="H4614" s="424"/>
      <c r="I4614" s="425"/>
      <c r="J4614" s="428"/>
      <c r="K4614" s="429"/>
      <c r="L4614" s="432"/>
      <c r="M4614" s="433"/>
      <c r="N4614" s="436">
        <f>L4614+J4614</f>
        <v>0</v>
      </c>
      <c r="O4614" s="437"/>
      <c r="P4614" s="428"/>
      <c r="Q4614" s="429"/>
      <c r="R4614" s="432"/>
      <c r="S4614" s="440"/>
      <c r="T4614" s="432"/>
      <c r="U4614" s="425"/>
      <c r="V4614" s="440"/>
      <c r="W4614" s="425"/>
      <c r="X4614" s="428"/>
      <c r="Y4614" s="425"/>
      <c r="Z4614" s="428"/>
      <c r="AA4614" s="425"/>
      <c r="AB4614" s="428"/>
      <c r="AC4614" s="429"/>
      <c r="AD4614" s="432"/>
      <c r="AE4614" s="433"/>
      <c r="AF4614" s="442">
        <f>IF(AB4614=0,0,(AD4614/AB4614)*100)</f>
        <v>0</v>
      </c>
      <c r="AG4614" s="443"/>
      <c r="AH4614" s="428"/>
      <c r="AI4614" s="429"/>
      <c r="AJ4614" s="432"/>
      <c r="AK4614" s="433"/>
      <c r="AL4614" s="446">
        <f>IF(AH4614=0,0,(AJ4614/AH4614)*100)</f>
        <v>0</v>
      </c>
      <c r="AM4614" s="447"/>
      <c r="AN4614" s="428"/>
      <c r="AO4614" s="429"/>
      <c r="AP4614" s="432"/>
      <c r="AQ4614" s="433"/>
      <c r="AR4614" s="446">
        <f>IF(AN4614=0,0,(AP4614/AN4614)*100)</f>
        <v>0</v>
      </c>
      <c r="AS4614" s="447"/>
      <c r="AT4614" s="450">
        <f>AB4614+AH4614+AN4614</f>
        <v>0</v>
      </c>
      <c r="AU4614" s="451"/>
      <c r="AV4614" s="454">
        <f>AD4614+AJ4614+AP4614</f>
        <v>0</v>
      </c>
      <c r="AW4614" s="455"/>
      <c r="AX4614" s="446">
        <f>IF(AT4614=0,0,(AV4614/AT4614)*100)</f>
        <v>0</v>
      </c>
      <c r="AY4614" s="447"/>
      <c r="AZ4614" s="428"/>
      <c r="BA4614" s="429"/>
      <c r="BB4614" s="432"/>
      <c r="BC4614" s="433"/>
      <c r="BD4614" s="446">
        <f>IF(AZ4614=0,0,(BB4614/AZ4614)*100)</f>
        <v>0</v>
      </c>
      <c r="BE4614" s="447"/>
      <c r="BF4614" s="450">
        <f>AT4614+AZ4614</f>
        <v>0</v>
      </c>
      <c r="BG4614" s="451"/>
      <c r="BH4614" s="454">
        <f>AV4614+BB4614</f>
        <v>0</v>
      </c>
      <c r="BI4614" s="455"/>
      <c r="BJ4614" s="446">
        <f>IF(BF4614=0,0,(BH4614/BF4614)*100)</f>
        <v>0</v>
      </c>
      <c r="BK4614" s="447"/>
      <c r="BL4614" s="406">
        <f>(AD4614*2)+(AJ4614*2)+(AP4614*3)+BB4614</f>
        <v>0</v>
      </c>
      <c r="BM4614" s="407"/>
      <c r="BN4614" s="408"/>
      <c r="BO4614" s="404" t="e">
        <f>(BL4614*BR$2468)+(N4614*BR$2469)+(X4614*BR$2470)+(R4614*BR$2471)+(V4614*BR$2472)+(Z4614*BR$2473)</f>
        <v>#REF!</v>
      </c>
      <c r="BP4614" s="404" t="e">
        <f>((AZ4614-BB4614)*BR$2475)+((AT4614-AV4614)*BR$2474)+(H4614*BR$2476)+(P4614*BR$2477)</f>
        <v>#REF!</v>
      </c>
      <c r="BQ4614" s="65" t="s">
        <v>69</v>
      </c>
      <c r="BR4614" s="66" t="e">
        <f>IF(#REF!="B",#REF!,IF(#REF!="C",#REF!,#REF!))</f>
        <v>#REF!</v>
      </c>
      <c r="BS4614" s="787"/>
    </row>
    <row r="4615" spans="1:71" ht="21.75" customHeight="1" x14ac:dyDescent="0.35">
      <c r="A4615" s="779"/>
      <c r="B4615" s="415"/>
      <c r="C4615" s="412" t="str">
        <f>IF(ROSTER!D$12="","",ROSTER!D$12)</f>
        <v/>
      </c>
      <c r="D4615" s="413"/>
      <c r="E4615" s="419"/>
      <c r="F4615" s="421"/>
      <c r="G4615" s="423"/>
      <c r="H4615" s="426"/>
      <c r="I4615" s="427"/>
      <c r="J4615" s="430"/>
      <c r="K4615" s="431"/>
      <c r="L4615" s="434"/>
      <c r="M4615" s="435"/>
      <c r="N4615" s="438" t="s">
        <v>14</v>
      </c>
      <c r="O4615" s="439"/>
      <c r="P4615" s="430"/>
      <c r="Q4615" s="431"/>
      <c r="R4615" s="434"/>
      <c r="S4615" s="441"/>
      <c r="T4615" s="434"/>
      <c r="U4615" s="427"/>
      <c r="V4615" s="441"/>
      <c r="W4615" s="427"/>
      <c r="X4615" s="430"/>
      <c r="Y4615" s="427"/>
      <c r="Z4615" s="430"/>
      <c r="AA4615" s="427"/>
      <c r="AB4615" s="430"/>
      <c r="AC4615" s="431"/>
      <c r="AD4615" s="434"/>
      <c r="AE4615" s="435"/>
      <c r="AF4615" s="444"/>
      <c r="AG4615" s="445"/>
      <c r="AH4615" s="430"/>
      <c r="AI4615" s="431"/>
      <c r="AJ4615" s="434"/>
      <c r="AK4615" s="435"/>
      <c r="AL4615" s="448"/>
      <c r="AM4615" s="449"/>
      <c r="AN4615" s="430"/>
      <c r="AO4615" s="431"/>
      <c r="AP4615" s="434"/>
      <c r="AQ4615" s="435"/>
      <c r="AR4615" s="448"/>
      <c r="AS4615" s="449"/>
      <c r="AT4615" s="452"/>
      <c r="AU4615" s="453"/>
      <c r="AV4615" s="456"/>
      <c r="AW4615" s="457"/>
      <c r="AX4615" s="448"/>
      <c r="AY4615" s="449"/>
      <c r="AZ4615" s="430"/>
      <c r="BA4615" s="431"/>
      <c r="BB4615" s="434"/>
      <c r="BC4615" s="435"/>
      <c r="BD4615" s="448"/>
      <c r="BE4615" s="449"/>
      <c r="BF4615" s="452"/>
      <c r="BG4615" s="453"/>
      <c r="BH4615" s="456"/>
      <c r="BI4615" s="457"/>
      <c r="BJ4615" s="448"/>
      <c r="BK4615" s="449"/>
      <c r="BL4615" s="409"/>
      <c r="BM4615" s="410"/>
      <c r="BN4615" s="411"/>
      <c r="BO4615" s="405"/>
      <c r="BP4615" s="405"/>
      <c r="BQ4615" s="65" t="s">
        <v>70</v>
      </c>
      <c r="BR4615" s="66" t="e">
        <f>IF(#REF!="B",#REF!,IF(#REF!="C",#REF!,#REF!))</f>
        <v>#REF!</v>
      </c>
      <c r="BS4615" s="787"/>
    </row>
    <row r="4616" spans="1:71" ht="21.75" customHeight="1" x14ac:dyDescent="0.35">
      <c r="A4616" s="779"/>
      <c r="B4616" s="414" t="str">
        <f>IF(ROSTER!B$14="","",ROSTER!B$14)</f>
        <v/>
      </c>
      <c r="C4616" s="416" t="str">
        <f>IF(ROSTER!C$14="","",ROSTER!C$14)</f>
        <v/>
      </c>
      <c r="D4616" s="417"/>
      <c r="E4616" s="418"/>
      <c r="F4616" s="420">
        <f>IF(E4616="y",1,IF(E4616="S",1,0))</f>
        <v>0</v>
      </c>
      <c r="G4616" s="422">
        <f>IF(E4616="S",1,0)</f>
        <v>0</v>
      </c>
      <c r="H4616" s="424"/>
      <c r="I4616" s="425"/>
      <c r="J4616" s="428"/>
      <c r="K4616" s="429"/>
      <c r="L4616" s="432"/>
      <c r="M4616" s="433"/>
      <c r="N4616" s="436">
        <f>L4616+J4616</f>
        <v>0</v>
      </c>
      <c r="O4616" s="437"/>
      <c r="P4616" s="428"/>
      <c r="Q4616" s="429"/>
      <c r="R4616" s="432"/>
      <c r="S4616" s="440"/>
      <c r="T4616" s="432"/>
      <c r="U4616" s="425"/>
      <c r="V4616" s="440"/>
      <c r="W4616" s="425"/>
      <c r="X4616" s="428"/>
      <c r="Y4616" s="425"/>
      <c r="Z4616" s="428"/>
      <c r="AA4616" s="425"/>
      <c r="AB4616" s="428"/>
      <c r="AC4616" s="429"/>
      <c r="AD4616" s="432"/>
      <c r="AE4616" s="433"/>
      <c r="AF4616" s="442">
        <f>IF(AB4616=0,0,(AD4616/AB4616)*100)</f>
        <v>0</v>
      </c>
      <c r="AG4616" s="443"/>
      <c r="AH4616" s="428"/>
      <c r="AI4616" s="429"/>
      <c r="AJ4616" s="432"/>
      <c r="AK4616" s="433"/>
      <c r="AL4616" s="446">
        <f>IF(AH4616=0,0,(AJ4616/AH4616)*100)</f>
        <v>0</v>
      </c>
      <c r="AM4616" s="447"/>
      <c r="AN4616" s="428"/>
      <c r="AO4616" s="429"/>
      <c r="AP4616" s="432"/>
      <c r="AQ4616" s="433"/>
      <c r="AR4616" s="446">
        <f>IF(AN4616=0,0,(AP4616/AN4616)*100)</f>
        <v>0</v>
      </c>
      <c r="AS4616" s="447"/>
      <c r="AT4616" s="450">
        <f>AB4616+AH4616+AN4616</f>
        <v>0</v>
      </c>
      <c r="AU4616" s="451"/>
      <c r="AV4616" s="454">
        <f>AD4616+AJ4616+AP4616</f>
        <v>0</v>
      </c>
      <c r="AW4616" s="455"/>
      <c r="AX4616" s="446">
        <f>IF(AT4616=0,0,(AV4616/AT4616)*100)</f>
        <v>0</v>
      </c>
      <c r="AY4616" s="447"/>
      <c r="AZ4616" s="428"/>
      <c r="BA4616" s="429"/>
      <c r="BB4616" s="432"/>
      <c r="BC4616" s="433"/>
      <c r="BD4616" s="446">
        <f>IF(AZ4616=0,0,(BB4616/AZ4616)*100)</f>
        <v>0</v>
      </c>
      <c r="BE4616" s="447"/>
      <c r="BF4616" s="450">
        <f>AT4616+AZ4616</f>
        <v>0</v>
      </c>
      <c r="BG4616" s="451"/>
      <c r="BH4616" s="454">
        <f>AV4616+BB4616</f>
        <v>0</v>
      </c>
      <c r="BI4616" s="455"/>
      <c r="BJ4616" s="446">
        <f>IF(BF4616=0,0,(BH4616/BF4616)*100)</f>
        <v>0</v>
      </c>
      <c r="BK4616" s="447"/>
      <c r="BL4616" s="406">
        <f>(AD4616*2)+(AJ4616*2)+(AP4616*3)+BB4616</f>
        <v>0</v>
      </c>
      <c r="BM4616" s="407"/>
      <c r="BN4616" s="408"/>
      <c r="BO4616" s="404" t="e">
        <f>(BL4616*BR$2468)+(N4616*BR$2469)+(X4616*BR$2470)+(R4616*BR$2471)+(V4616*BR$2472)+(Z4616*BR$2473)</f>
        <v>#REF!</v>
      </c>
      <c r="BP4616" s="404" t="e">
        <f>((AZ4616-BB4616)*BR$2475)+((AT4616-AV4616)*BR$2474)+(H4616*BR$2476)+(P4616*BR$2477)</f>
        <v>#REF!</v>
      </c>
      <c r="BQ4616" s="65" t="s">
        <v>71</v>
      </c>
      <c r="BR4616" s="66" t="e">
        <f>IF(#REF!="B",#REF!,IF(#REF!="C",#REF!,#REF!))</f>
        <v>#REF!</v>
      </c>
      <c r="BS4616" s="787"/>
    </row>
    <row r="4617" spans="1:71" ht="21.75" customHeight="1" x14ac:dyDescent="0.35">
      <c r="A4617" s="779"/>
      <c r="B4617" s="415"/>
      <c r="C4617" s="412" t="str">
        <f>IF(ROSTER!D$14="","",ROSTER!D$14)</f>
        <v/>
      </c>
      <c r="D4617" s="413"/>
      <c r="E4617" s="419"/>
      <c r="F4617" s="421"/>
      <c r="G4617" s="423"/>
      <c r="H4617" s="426"/>
      <c r="I4617" s="427"/>
      <c r="J4617" s="430"/>
      <c r="K4617" s="431"/>
      <c r="L4617" s="434"/>
      <c r="M4617" s="435"/>
      <c r="N4617" s="438" t="s">
        <v>14</v>
      </c>
      <c r="O4617" s="439"/>
      <c r="P4617" s="430"/>
      <c r="Q4617" s="431"/>
      <c r="R4617" s="434"/>
      <c r="S4617" s="441"/>
      <c r="T4617" s="434"/>
      <c r="U4617" s="427"/>
      <c r="V4617" s="441"/>
      <c r="W4617" s="427"/>
      <c r="X4617" s="430"/>
      <c r="Y4617" s="427"/>
      <c r="Z4617" s="430"/>
      <c r="AA4617" s="427"/>
      <c r="AB4617" s="430"/>
      <c r="AC4617" s="431"/>
      <c r="AD4617" s="434"/>
      <c r="AE4617" s="435"/>
      <c r="AF4617" s="444"/>
      <c r="AG4617" s="445"/>
      <c r="AH4617" s="430"/>
      <c r="AI4617" s="431"/>
      <c r="AJ4617" s="434"/>
      <c r="AK4617" s="435"/>
      <c r="AL4617" s="448"/>
      <c r="AM4617" s="449"/>
      <c r="AN4617" s="430"/>
      <c r="AO4617" s="431"/>
      <c r="AP4617" s="434"/>
      <c r="AQ4617" s="435"/>
      <c r="AR4617" s="448"/>
      <c r="AS4617" s="449"/>
      <c r="AT4617" s="452"/>
      <c r="AU4617" s="453"/>
      <c r="AV4617" s="456"/>
      <c r="AW4617" s="457"/>
      <c r="AX4617" s="448"/>
      <c r="AY4617" s="449"/>
      <c r="AZ4617" s="430"/>
      <c r="BA4617" s="431"/>
      <c r="BB4617" s="434"/>
      <c r="BC4617" s="435"/>
      <c r="BD4617" s="448"/>
      <c r="BE4617" s="449"/>
      <c r="BF4617" s="452"/>
      <c r="BG4617" s="453"/>
      <c r="BH4617" s="456"/>
      <c r="BI4617" s="457"/>
      <c r="BJ4617" s="448"/>
      <c r="BK4617" s="449"/>
      <c r="BL4617" s="409"/>
      <c r="BM4617" s="410"/>
      <c r="BN4617" s="411"/>
      <c r="BO4617" s="405"/>
      <c r="BP4617" s="405"/>
      <c r="BQ4617" s="65" t="s">
        <v>72</v>
      </c>
      <c r="BR4617" s="66" t="e">
        <f>IF(#REF!="B",#REF!,IF(#REF!="C",#REF!,#REF!))</f>
        <v>#REF!</v>
      </c>
      <c r="BS4617" s="787"/>
    </row>
    <row r="4618" spans="1:71" ht="21.75" customHeight="1" x14ac:dyDescent="0.35">
      <c r="A4618" s="779"/>
      <c r="B4618" s="414" t="str">
        <f>IF(ROSTER!B$16="","",ROSTER!B$16)</f>
        <v/>
      </c>
      <c r="C4618" s="416" t="str">
        <f>IF(ROSTER!C$16="","",ROSTER!C$16)</f>
        <v/>
      </c>
      <c r="D4618" s="417"/>
      <c r="E4618" s="418"/>
      <c r="F4618" s="420">
        <f>IF(E4618="y",1,IF(E4618="S",1,0))</f>
        <v>0</v>
      </c>
      <c r="G4618" s="422">
        <f>IF(E4618="S",1,0)</f>
        <v>0</v>
      </c>
      <c r="H4618" s="424"/>
      <c r="I4618" s="425"/>
      <c r="J4618" s="428"/>
      <c r="K4618" s="429"/>
      <c r="L4618" s="432"/>
      <c r="M4618" s="433"/>
      <c r="N4618" s="436">
        <f>L4618+J4618</f>
        <v>0</v>
      </c>
      <c r="O4618" s="437"/>
      <c r="P4618" s="428"/>
      <c r="Q4618" s="429"/>
      <c r="R4618" s="432"/>
      <c r="S4618" s="440"/>
      <c r="T4618" s="432"/>
      <c r="U4618" s="425"/>
      <c r="V4618" s="440"/>
      <c r="W4618" s="425"/>
      <c r="X4618" s="428"/>
      <c r="Y4618" s="425"/>
      <c r="Z4618" s="428"/>
      <c r="AA4618" s="425"/>
      <c r="AB4618" s="428"/>
      <c r="AC4618" s="429"/>
      <c r="AD4618" s="432"/>
      <c r="AE4618" s="433"/>
      <c r="AF4618" s="442">
        <f>IF(AB4618=0,0,(AD4618/AB4618)*100)</f>
        <v>0</v>
      </c>
      <c r="AG4618" s="443"/>
      <c r="AH4618" s="428"/>
      <c r="AI4618" s="429"/>
      <c r="AJ4618" s="432"/>
      <c r="AK4618" s="433"/>
      <c r="AL4618" s="446">
        <f>IF(AH4618=0,0,(AJ4618/AH4618)*100)</f>
        <v>0</v>
      </c>
      <c r="AM4618" s="447"/>
      <c r="AN4618" s="428"/>
      <c r="AO4618" s="429"/>
      <c r="AP4618" s="432"/>
      <c r="AQ4618" s="433"/>
      <c r="AR4618" s="446">
        <f>IF(AN4618=0,0,(AP4618/AN4618)*100)</f>
        <v>0</v>
      </c>
      <c r="AS4618" s="447"/>
      <c r="AT4618" s="450">
        <f>AB4618+AH4618+AN4618</f>
        <v>0</v>
      </c>
      <c r="AU4618" s="451"/>
      <c r="AV4618" s="454">
        <f>AD4618+AJ4618+AP4618</f>
        <v>0</v>
      </c>
      <c r="AW4618" s="455"/>
      <c r="AX4618" s="446">
        <f>IF(AT4618=0,0,(AV4618/AT4618)*100)</f>
        <v>0</v>
      </c>
      <c r="AY4618" s="447"/>
      <c r="AZ4618" s="428"/>
      <c r="BA4618" s="429"/>
      <c r="BB4618" s="432"/>
      <c r="BC4618" s="433"/>
      <c r="BD4618" s="446">
        <f>IF(AZ4618=0,0,(BB4618/AZ4618)*100)</f>
        <v>0</v>
      </c>
      <c r="BE4618" s="447"/>
      <c r="BF4618" s="450">
        <f>AT4618+AZ4618</f>
        <v>0</v>
      </c>
      <c r="BG4618" s="451"/>
      <c r="BH4618" s="454">
        <f>AV4618+BB4618</f>
        <v>0</v>
      </c>
      <c r="BI4618" s="455"/>
      <c r="BJ4618" s="446">
        <f>IF(BF4618=0,0,(BH4618/BF4618)*100)</f>
        <v>0</v>
      </c>
      <c r="BK4618" s="447"/>
      <c r="BL4618" s="406">
        <f>(AD4618*2)+(AJ4618*2)+(AP4618*3)+BB4618</f>
        <v>0</v>
      </c>
      <c r="BM4618" s="407"/>
      <c r="BN4618" s="408"/>
      <c r="BO4618" s="404" t="e">
        <f>(BL4618*BR$2468)+(N4618*BR$2469)+(X4618*BR$2470)+(R4618*BR$2471)+(V4618*BR$2472)+(Z4618*BR$2473)</f>
        <v>#REF!</v>
      </c>
      <c r="BP4618" s="404" t="e">
        <f>((AZ4618-BB4618)*BR$2475)+((AT4618-AV4618)*BR$2474)+(H4618*BR$2476)+(P4618*BR$2477)</f>
        <v>#REF!</v>
      </c>
      <c r="BQ4618" s="65" t="s">
        <v>73</v>
      </c>
      <c r="BR4618" s="66" t="e">
        <f>IF(#REF!="B",#REF!,IF(#REF!="C",#REF!,#REF!))</f>
        <v>#REF!</v>
      </c>
      <c r="BS4618" s="787"/>
    </row>
    <row r="4619" spans="1:71" ht="21.75" customHeight="1" x14ac:dyDescent="0.35">
      <c r="A4619" s="779"/>
      <c r="B4619" s="415"/>
      <c r="C4619" s="412" t="str">
        <f>IF(ROSTER!D$16="","",ROSTER!D$16)</f>
        <v/>
      </c>
      <c r="D4619" s="413"/>
      <c r="E4619" s="419"/>
      <c r="F4619" s="421"/>
      <c r="G4619" s="423"/>
      <c r="H4619" s="426"/>
      <c r="I4619" s="427"/>
      <c r="J4619" s="430"/>
      <c r="K4619" s="431"/>
      <c r="L4619" s="434"/>
      <c r="M4619" s="435"/>
      <c r="N4619" s="438" t="s">
        <v>14</v>
      </c>
      <c r="O4619" s="439"/>
      <c r="P4619" s="430"/>
      <c r="Q4619" s="431"/>
      <c r="R4619" s="434"/>
      <c r="S4619" s="441"/>
      <c r="T4619" s="434"/>
      <c r="U4619" s="427"/>
      <c r="V4619" s="441"/>
      <c r="W4619" s="427"/>
      <c r="X4619" s="430"/>
      <c r="Y4619" s="427"/>
      <c r="Z4619" s="430"/>
      <c r="AA4619" s="427"/>
      <c r="AB4619" s="430"/>
      <c r="AC4619" s="431"/>
      <c r="AD4619" s="434"/>
      <c r="AE4619" s="435"/>
      <c r="AF4619" s="444"/>
      <c r="AG4619" s="445"/>
      <c r="AH4619" s="430"/>
      <c r="AI4619" s="431"/>
      <c r="AJ4619" s="434"/>
      <c r="AK4619" s="435"/>
      <c r="AL4619" s="448"/>
      <c r="AM4619" s="449"/>
      <c r="AN4619" s="430"/>
      <c r="AO4619" s="431"/>
      <c r="AP4619" s="434"/>
      <c r="AQ4619" s="435"/>
      <c r="AR4619" s="448"/>
      <c r="AS4619" s="449"/>
      <c r="AT4619" s="452"/>
      <c r="AU4619" s="453"/>
      <c r="AV4619" s="456"/>
      <c r="AW4619" s="457"/>
      <c r="AX4619" s="448"/>
      <c r="AY4619" s="449"/>
      <c r="AZ4619" s="430"/>
      <c r="BA4619" s="431"/>
      <c r="BB4619" s="434"/>
      <c r="BC4619" s="435"/>
      <c r="BD4619" s="448"/>
      <c r="BE4619" s="449"/>
      <c r="BF4619" s="452"/>
      <c r="BG4619" s="453"/>
      <c r="BH4619" s="456"/>
      <c r="BI4619" s="457"/>
      <c r="BJ4619" s="448"/>
      <c r="BK4619" s="449"/>
      <c r="BL4619" s="409"/>
      <c r="BM4619" s="410"/>
      <c r="BN4619" s="411"/>
      <c r="BO4619" s="405"/>
      <c r="BP4619" s="405"/>
      <c r="BQ4619" s="65" t="s">
        <v>74</v>
      </c>
      <c r="BR4619" s="66" t="e">
        <f>IF(#REF!="B",#REF!,IF(#REF!="C",#REF!,#REF!))</f>
        <v>#REF!</v>
      </c>
      <c r="BS4619" s="787"/>
    </row>
    <row r="4620" spans="1:71" ht="21.75" customHeight="1" x14ac:dyDescent="0.25">
      <c r="A4620" s="779"/>
      <c r="B4620" s="414" t="str">
        <f>IF(ROSTER!B$18="","",ROSTER!B$18)</f>
        <v/>
      </c>
      <c r="C4620" s="416" t="str">
        <f>IF(ROSTER!C$18="","",ROSTER!C$18)</f>
        <v/>
      </c>
      <c r="D4620" s="417"/>
      <c r="E4620" s="418"/>
      <c r="F4620" s="420">
        <f>IF(E4620="y",1,IF(E4620="S",1,0))</f>
        <v>0</v>
      </c>
      <c r="G4620" s="422">
        <f>IF(E4620="S",1,0)</f>
        <v>0</v>
      </c>
      <c r="H4620" s="424"/>
      <c r="I4620" s="425"/>
      <c r="J4620" s="428"/>
      <c r="K4620" s="429"/>
      <c r="L4620" s="432"/>
      <c r="M4620" s="433"/>
      <c r="N4620" s="436">
        <f>L4620+J4620</f>
        <v>0</v>
      </c>
      <c r="O4620" s="437"/>
      <c r="P4620" s="428"/>
      <c r="Q4620" s="429"/>
      <c r="R4620" s="432"/>
      <c r="S4620" s="440"/>
      <c r="T4620" s="432"/>
      <c r="U4620" s="425"/>
      <c r="V4620" s="440"/>
      <c r="W4620" s="425"/>
      <c r="X4620" s="428"/>
      <c r="Y4620" s="425"/>
      <c r="Z4620" s="428"/>
      <c r="AA4620" s="425"/>
      <c r="AB4620" s="428"/>
      <c r="AC4620" s="429"/>
      <c r="AD4620" s="432"/>
      <c r="AE4620" s="433"/>
      <c r="AF4620" s="442">
        <f>IF(AB4620=0,0,(AD4620/AB4620)*100)</f>
        <v>0</v>
      </c>
      <c r="AG4620" s="443"/>
      <c r="AH4620" s="428"/>
      <c r="AI4620" s="429"/>
      <c r="AJ4620" s="432"/>
      <c r="AK4620" s="433"/>
      <c r="AL4620" s="446">
        <f>IF(AH4620=0,0,(AJ4620/AH4620)*100)</f>
        <v>0</v>
      </c>
      <c r="AM4620" s="447"/>
      <c r="AN4620" s="428"/>
      <c r="AO4620" s="429"/>
      <c r="AP4620" s="432"/>
      <c r="AQ4620" s="433"/>
      <c r="AR4620" s="446">
        <f>IF(AN4620=0,0,(AP4620/AN4620)*100)</f>
        <v>0</v>
      </c>
      <c r="AS4620" s="447"/>
      <c r="AT4620" s="450">
        <f>AB4620+AH4620+AN4620</f>
        <v>0</v>
      </c>
      <c r="AU4620" s="451"/>
      <c r="AV4620" s="454">
        <f>AD4620+AJ4620+AP4620</f>
        <v>0</v>
      </c>
      <c r="AW4620" s="455"/>
      <c r="AX4620" s="446">
        <f>IF(AT4620=0,0,(AV4620/AT4620)*100)</f>
        <v>0</v>
      </c>
      <c r="AY4620" s="447"/>
      <c r="AZ4620" s="428"/>
      <c r="BA4620" s="429"/>
      <c r="BB4620" s="432"/>
      <c r="BC4620" s="433"/>
      <c r="BD4620" s="446">
        <f>IF(AZ4620=0,0,(BB4620/AZ4620)*100)</f>
        <v>0</v>
      </c>
      <c r="BE4620" s="447"/>
      <c r="BF4620" s="450">
        <f>AT4620+AZ4620</f>
        <v>0</v>
      </c>
      <c r="BG4620" s="451"/>
      <c r="BH4620" s="454">
        <f>AV4620+BB4620</f>
        <v>0</v>
      </c>
      <c r="BI4620" s="455"/>
      <c r="BJ4620" s="446">
        <f>IF(BF4620=0,0,(BH4620/BF4620)*100)</f>
        <v>0</v>
      </c>
      <c r="BK4620" s="447"/>
      <c r="BL4620" s="406">
        <f>(AD4620*2)+(AJ4620*2)+(AP4620*3)+BB4620</f>
        <v>0</v>
      </c>
      <c r="BM4620" s="407"/>
      <c r="BN4620" s="408"/>
      <c r="BO4620" s="404" t="e">
        <f>(BL4620*BR$2468)+(N4620*BR$2469)+(X4620*BR$2470)+(R4620*BR$2471)+(V4620*BR$2472)+(Z4620*BR$2473)</f>
        <v>#REF!</v>
      </c>
      <c r="BP4620" s="404" t="e">
        <f>((AZ4620-BB4620)*BR$2475)+((AT4620-AV4620)*BR$2474)+(H4620*BR$2476)+(P4620*BR$2477)</f>
        <v>#REF!</v>
      </c>
      <c r="BQ4620" s="53"/>
      <c r="BR4620" s="53"/>
      <c r="BS4620" s="787"/>
    </row>
    <row r="4621" spans="1:71" ht="21.75" customHeight="1" x14ac:dyDescent="0.25">
      <c r="A4621" s="779"/>
      <c r="B4621" s="415"/>
      <c r="C4621" s="412" t="str">
        <f>IF(ROSTER!D$18="","",ROSTER!D$18)</f>
        <v/>
      </c>
      <c r="D4621" s="413"/>
      <c r="E4621" s="419"/>
      <c r="F4621" s="421"/>
      <c r="G4621" s="423"/>
      <c r="H4621" s="426"/>
      <c r="I4621" s="427"/>
      <c r="J4621" s="430"/>
      <c r="K4621" s="431"/>
      <c r="L4621" s="434"/>
      <c r="M4621" s="435"/>
      <c r="N4621" s="438"/>
      <c r="O4621" s="439"/>
      <c r="P4621" s="430"/>
      <c r="Q4621" s="431"/>
      <c r="R4621" s="434"/>
      <c r="S4621" s="441"/>
      <c r="T4621" s="434"/>
      <c r="U4621" s="427"/>
      <c r="V4621" s="441"/>
      <c r="W4621" s="427"/>
      <c r="X4621" s="430"/>
      <c r="Y4621" s="427"/>
      <c r="Z4621" s="430"/>
      <c r="AA4621" s="427"/>
      <c r="AB4621" s="430"/>
      <c r="AC4621" s="431"/>
      <c r="AD4621" s="434"/>
      <c r="AE4621" s="435"/>
      <c r="AF4621" s="444"/>
      <c r="AG4621" s="445"/>
      <c r="AH4621" s="430"/>
      <c r="AI4621" s="431"/>
      <c r="AJ4621" s="434"/>
      <c r="AK4621" s="435"/>
      <c r="AL4621" s="448"/>
      <c r="AM4621" s="449"/>
      <c r="AN4621" s="430"/>
      <c r="AO4621" s="431"/>
      <c r="AP4621" s="434"/>
      <c r="AQ4621" s="435"/>
      <c r="AR4621" s="448"/>
      <c r="AS4621" s="449"/>
      <c r="AT4621" s="452"/>
      <c r="AU4621" s="453"/>
      <c r="AV4621" s="456"/>
      <c r="AW4621" s="457"/>
      <c r="AX4621" s="448"/>
      <c r="AY4621" s="449"/>
      <c r="AZ4621" s="430"/>
      <c r="BA4621" s="431"/>
      <c r="BB4621" s="434"/>
      <c r="BC4621" s="435"/>
      <c r="BD4621" s="448"/>
      <c r="BE4621" s="449"/>
      <c r="BF4621" s="452"/>
      <c r="BG4621" s="453"/>
      <c r="BH4621" s="456"/>
      <c r="BI4621" s="457"/>
      <c r="BJ4621" s="448"/>
      <c r="BK4621" s="449"/>
      <c r="BL4621" s="409"/>
      <c r="BM4621" s="410"/>
      <c r="BN4621" s="411"/>
      <c r="BO4621" s="405"/>
      <c r="BP4621" s="405"/>
      <c r="BQ4621" s="53"/>
      <c r="BR4621" s="53"/>
      <c r="BS4621" s="779"/>
    </row>
    <row r="4622" spans="1:71" ht="21.75" customHeight="1" x14ac:dyDescent="0.25">
      <c r="A4622" s="779"/>
      <c r="B4622" s="414" t="str">
        <f>IF(ROSTER!B$20="","",ROSTER!B$20)</f>
        <v/>
      </c>
      <c r="C4622" s="416" t="str">
        <f>IF(ROSTER!C$20="","",ROSTER!C$20)</f>
        <v/>
      </c>
      <c r="D4622" s="417"/>
      <c r="E4622" s="418"/>
      <c r="F4622" s="420">
        <f>IF(E4622="y",1,IF(E4622="S",1,0))</f>
        <v>0</v>
      </c>
      <c r="G4622" s="422">
        <f>IF(E4622="S",1,0)</f>
        <v>0</v>
      </c>
      <c r="H4622" s="424"/>
      <c r="I4622" s="425"/>
      <c r="J4622" s="428"/>
      <c r="K4622" s="429"/>
      <c r="L4622" s="432"/>
      <c r="M4622" s="433"/>
      <c r="N4622" s="436">
        <f>L4622+J4622</f>
        <v>0</v>
      </c>
      <c r="O4622" s="437"/>
      <c r="P4622" s="428"/>
      <c r="Q4622" s="429"/>
      <c r="R4622" s="432"/>
      <c r="S4622" s="440"/>
      <c r="T4622" s="432"/>
      <c r="U4622" s="425"/>
      <c r="V4622" s="440"/>
      <c r="W4622" s="425"/>
      <c r="X4622" s="428"/>
      <c r="Y4622" s="425"/>
      <c r="Z4622" s="428"/>
      <c r="AA4622" s="425"/>
      <c r="AB4622" s="428"/>
      <c r="AC4622" s="429"/>
      <c r="AD4622" s="432"/>
      <c r="AE4622" s="433"/>
      <c r="AF4622" s="442">
        <f>IF(AB4622=0,0,(AD4622/AB4622)*100)</f>
        <v>0</v>
      </c>
      <c r="AG4622" s="443"/>
      <c r="AH4622" s="428"/>
      <c r="AI4622" s="429"/>
      <c r="AJ4622" s="432"/>
      <c r="AK4622" s="433"/>
      <c r="AL4622" s="446">
        <f>IF(AH4622=0,0,(AJ4622/AH4622)*100)</f>
        <v>0</v>
      </c>
      <c r="AM4622" s="447"/>
      <c r="AN4622" s="428"/>
      <c r="AO4622" s="429"/>
      <c r="AP4622" s="432"/>
      <c r="AQ4622" s="433"/>
      <c r="AR4622" s="446">
        <f>IF(AN4622=0,0,(AP4622/AN4622)*100)</f>
        <v>0</v>
      </c>
      <c r="AS4622" s="447"/>
      <c r="AT4622" s="450">
        <f>AB4622+AH4622+AN4622</f>
        <v>0</v>
      </c>
      <c r="AU4622" s="451"/>
      <c r="AV4622" s="454">
        <f>AD4622+AJ4622+AP4622</f>
        <v>0</v>
      </c>
      <c r="AW4622" s="455"/>
      <c r="AX4622" s="446">
        <f>IF(AT4622=0,0,(AV4622/AT4622)*100)</f>
        <v>0</v>
      </c>
      <c r="AY4622" s="447"/>
      <c r="AZ4622" s="428"/>
      <c r="BA4622" s="429"/>
      <c r="BB4622" s="432"/>
      <c r="BC4622" s="433"/>
      <c r="BD4622" s="446">
        <f>IF(AZ4622=0,0,(BB4622/AZ4622)*100)</f>
        <v>0</v>
      </c>
      <c r="BE4622" s="447"/>
      <c r="BF4622" s="450">
        <f>AT4622+AZ4622</f>
        <v>0</v>
      </c>
      <c r="BG4622" s="451"/>
      <c r="BH4622" s="454">
        <f>AV4622+BB4622</f>
        <v>0</v>
      </c>
      <c r="BI4622" s="455"/>
      <c r="BJ4622" s="446">
        <f>IF(BF4622=0,0,(BH4622/BF4622)*100)</f>
        <v>0</v>
      </c>
      <c r="BK4622" s="447"/>
      <c r="BL4622" s="406">
        <f>(AD4622*2)+(AJ4622*2)+(AP4622*3)+BB4622</f>
        <v>0</v>
      </c>
      <c r="BM4622" s="407"/>
      <c r="BN4622" s="408"/>
      <c r="BO4622" s="404" t="e">
        <f>(BL4622*BR$2468)+(N4622*BR$2469)+(X4622*BR$2470)+(R4622*BR$2471)+(V4622*BR$2472)+(Z4622*BR$2473)</f>
        <v>#REF!</v>
      </c>
      <c r="BP4622" s="404" t="e">
        <f>((AZ4622-BB4622)*BR$2475)+((AT4622-AV4622)*BR$2474)+(H4622*BR$2476)+(P4622*BR$2477)</f>
        <v>#REF!</v>
      </c>
      <c r="BQ4622" s="53"/>
      <c r="BR4622" s="53"/>
      <c r="BS4622" s="779"/>
    </row>
    <row r="4623" spans="1:71" ht="21.75" customHeight="1" x14ac:dyDescent="0.25">
      <c r="A4623" s="779"/>
      <c r="B4623" s="415"/>
      <c r="C4623" s="412" t="str">
        <f>IF(ROSTER!D$20="","",ROSTER!D$20)</f>
        <v/>
      </c>
      <c r="D4623" s="413"/>
      <c r="E4623" s="419"/>
      <c r="F4623" s="421"/>
      <c r="G4623" s="423"/>
      <c r="H4623" s="426"/>
      <c r="I4623" s="427"/>
      <c r="J4623" s="430"/>
      <c r="K4623" s="431"/>
      <c r="L4623" s="434"/>
      <c r="M4623" s="435"/>
      <c r="N4623" s="438" t="s">
        <v>14</v>
      </c>
      <c r="O4623" s="439"/>
      <c r="P4623" s="430"/>
      <c r="Q4623" s="431"/>
      <c r="R4623" s="434"/>
      <c r="S4623" s="441"/>
      <c r="T4623" s="434"/>
      <c r="U4623" s="427"/>
      <c r="V4623" s="441"/>
      <c r="W4623" s="427"/>
      <c r="X4623" s="430"/>
      <c r="Y4623" s="427"/>
      <c r="Z4623" s="430"/>
      <c r="AA4623" s="427"/>
      <c r="AB4623" s="430"/>
      <c r="AC4623" s="431"/>
      <c r="AD4623" s="434"/>
      <c r="AE4623" s="435"/>
      <c r="AF4623" s="444"/>
      <c r="AG4623" s="445"/>
      <c r="AH4623" s="430"/>
      <c r="AI4623" s="431"/>
      <c r="AJ4623" s="434"/>
      <c r="AK4623" s="435"/>
      <c r="AL4623" s="448"/>
      <c r="AM4623" s="449"/>
      <c r="AN4623" s="430"/>
      <c r="AO4623" s="431"/>
      <c r="AP4623" s="434"/>
      <c r="AQ4623" s="435"/>
      <c r="AR4623" s="448"/>
      <c r="AS4623" s="449"/>
      <c r="AT4623" s="452"/>
      <c r="AU4623" s="453"/>
      <c r="AV4623" s="456"/>
      <c r="AW4623" s="457"/>
      <c r="AX4623" s="448"/>
      <c r="AY4623" s="449"/>
      <c r="AZ4623" s="430"/>
      <c r="BA4623" s="431"/>
      <c r="BB4623" s="434"/>
      <c r="BC4623" s="435"/>
      <c r="BD4623" s="448"/>
      <c r="BE4623" s="449"/>
      <c r="BF4623" s="452"/>
      <c r="BG4623" s="453"/>
      <c r="BH4623" s="456"/>
      <c r="BI4623" s="457"/>
      <c r="BJ4623" s="448"/>
      <c r="BK4623" s="449"/>
      <c r="BL4623" s="409"/>
      <c r="BM4623" s="410"/>
      <c r="BN4623" s="411"/>
      <c r="BO4623" s="405"/>
      <c r="BP4623" s="405"/>
      <c r="BQ4623" s="53"/>
      <c r="BR4623" s="53"/>
      <c r="BS4623" s="779"/>
    </row>
    <row r="4624" spans="1:71" ht="21.75" customHeight="1" x14ac:dyDescent="0.25">
      <c r="A4624" s="779"/>
      <c r="B4624" s="414" t="str">
        <f>IF(ROSTER!B$22="","",ROSTER!B$22)</f>
        <v/>
      </c>
      <c r="C4624" s="416" t="str">
        <f>IF(ROSTER!C$22="","",ROSTER!C$22)</f>
        <v/>
      </c>
      <c r="D4624" s="417"/>
      <c r="E4624" s="418"/>
      <c r="F4624" s="420">
        <f>IF(E4624="y",1,IF(E4624="S",1,0))</f>
        <v>0</v>
      </c>
      <c r="G4624" s="422">
        <f>IF(E4624="S",1,0)</f>
        <v>0</v>
      </c>
      <c r="H4624" s="424"/>
      <c r="I4624" s="425"/>
      <c r="J4624" s="428"/>
      <c r="K4624" s="429"/>
      <c r="L4624" s="432"/>
      <c r="M4624" s="433"/>
      <c r="N4624" s="436">
        <f>L4624+J4624</f>
        <v>0</v>
      </c>
      <c r="O4624" s="437"/>
      <c r="P4624" s="428"/>
      <c r="Q4624" s="429"/>
      <c r="R4624" s="432"/>
      <c r="S4624" s="440"/>
      <c r="T4624" s="432"/>
      <c r="U4624" s="425"/>
      <c r="V4624" s="440"/>
      <c r="W4624" s="425"/>
      <c r="X4624" s="428"/>
      <c r="Y4624" s="425"/>
      <c r="Z4624" s="428"/>
      <c r="AA4624" s="425"/>
      <c r="AB4624" s="428"/>
      <c r="AC4624" s="429"/>
      <c r="AD4624" s="432"/>
      <c r="AE4624" s="433"/>
      <c r="AF4624" s="442">
        <f>IF(AB4624=0,0,(AD4624/AB4624)*100)</f>
        <v>0</v>
      </c>
      <c r="AG4624" s="443"/>
      <c r="AH4624" s="428"/>
      <c r="AI4624" s="429"/>
      <c r="AJ4624" s="432"/>
      <c r="AK4624" s="433"/>
      <c r="AL4624" s="446">
        <f>IF(AH4624=0,0,(AJ4624/AH4624)*100)</f>
        <v>0</v>
      </c>
      <c r="AM4624" s="447"/>
      <c r="AN4624" s="428"/>
      <c r="AO4624" s="429"/>
      <c r="AP4624" s="432"/>
      <c r="AQ4624" s="433"/>
      <c r="AR4624" s="446">
        <f>IF(AN4624=0,0,(AP4624/AN4624)*100)</f>
        <v>0</v>
      </c>
      <c r="AS4624" s="447"/>
      <c r="AT4624" s="450">
        <f>AB4624+AH4624+AN4624</f>
        <v>0</v>
      </c>
      <c r="AU4624" s="451"/>
      <c r="AV4624" s="454">
        <f>AD4624+AJ4624+AP4624</f>
        <v>0</v>
      </c>
      <c r="AW4624" s="455"/>
      <c r="AX4624" s="446">
        <f>IF(AT4624=0,0,(AV4624/AT4624)*100)</f>
        <v>0</v>
      </c>
      <c r="AY4624" s="447"/>
      <c r="AZ4624" s="428"/>
      <c r="BA4624" s="429"/>
      <c r="BB4624" s="432"/>
      <c r="BC4624" s="433"/>
      <c r="BD4624" s="446">
        <f>IF(AZ4624=0,0,(BB4624/AZ4624)*100)</f>
        <v>0</v>
      </c>
      <c r="BE4624" s="447"/>
      <c r="BF4624" s="450">
        <f>AT4624+AZ4624</f>
        <v>0</v>
      </c>
      <c r="BG4624" s="451"/>
      <c r="BH4624" s="454">
        <f>AV4624+BB4624</f>
        <v>0</v>
      </c>
      <c r="BI4624" s="455"/>
      <c r="BJ4624" s="446">
        <f>IF(BF4624=0,0,(BH4624/BF4624)*100)</f>
        <v>0</v>
      </c>
      <c r="BK4624" s="447"/>
      <c r="BL4624" s="406">
        <f>(AD4624*2)+(AJ4624*2)+(AP4624*3)+BB4624</f>
        <v>0</v>
      </c>
      <c r="BM4624" s="407"/>
      <c r="BN4624" s="408"/>
      <c r="BO4624" s="404" t="e">
        <f>(BL4624*BR$2468)+(N4624*BR$2469)+(X4624*BR$2470)+(R4624*BR$2471)+(V4624*BR$2472)+(Z4624*BR$2473)</f>
        <v>#REF!</v>
      </c>
      <c r="BP4624" s="404" t="e">
        <f>((AZ4624-BB4624)*BR$2475)+((AT4624-AV4624)*BR$2474)+(H4624*BR$2476)+(P4624*BR$2477)</f>
        <v>#REF!</v>
      </c>
      <c r="BQ4624" s="53"/>
      <c r="BR4624" s="53"/>
      <c r="BS4624" s="779"/>
    </row>
    <row r="4625" spans="1:71" ht="21.75" customHeight="1" x14ac:dyDescent="0.25">
      <c r="A4625" s="779"/>
      <c r="B4625" s="415"/>
      <c r="C4625" s="412" t="str">
        <f>IF(ROSTER!D$22="","",ROSTER!D$22)</f>
        <v/>
      </c>
      <c r="D4625" s="413"/>
      <c r="E4625" s="419"/>
      <c r="F4625" s="421"/>
      <c r="G4625" s="423"/>
      <c r="H4625" s="426"/>
      <c r="I4625" s="427"/>
      <c r="J4625" s="430"/>
      <c r="K4625" s="431"/>
      <c r="L4625" s="434"/>
      <c r="M4625" s="435"/>
      <c r="N4625" s="438" t="s">
        <v>14</v>
      </c>
      <c r="O4625" s="439"/>
      <c r="P4625" s="430"/>
      <c r="Q4625" s="431"/>
      <c r="R4625" s="434"/>
      <c r="S4625" s="441"/>
      <c r="T4625" s="434"/>
      <c r="U4625" s="427"/>
      <c r="V4625" s="441"/>
      <c r="W4625" s="427"/>
      <c r="X4625" s="430"/>
      <c r="Y4625" s="427"/>
      <c r="Z4625" s="430"/>
      <c r="AA4625" s="427"/>
      <c r="AB4625" s="430"/>
      <c r="AC4625" s="431"/>
      <c r="AD4625" s="434"/>
      <c r="AE4625" s="435"/>
      <c r="AF4625" s="444"/>
      <c r="AG4625" s="445"/>
      <c r="AH4625" s="430"/>
      <c r="AI4625" s="431"/>
      <c r="AJ4625" s="434"/>
      <c r="AK4625" s="435"/>
      <c r="AL4625" s="448"/>
      <c r="AM4625" s="449"/>
      <c r="AN4625" s="430"/>
      <c r="AO4625" s="431"/>
      <c r="AP4625" s="434"/>
      <c r="AQ4625" s="435"/>
      <c r="AR4625" s="448"/>
      <c r="AS4625" s="449"/>
      <c r="AT4625" s="452"/>
      <c r="AU4625" s="453"/>
      <c r="AV4625" s="456"/>
      <c r="AW4625" s="457"/>
      <c r="AX4625" s="448"/>
      <c r="AY4625" s="449"/>
      <c r="AZ4625" s="430"/>
      <c r="BA4625" s="431"/>
      <c r="BB4625" s="434"/>
      <c r="BC4625" s="435"/>
      <c r="BD4625" s="448"/>
      <c r="BE4625" s="449"/>
      <c r="BF4625" s="452"/>
      <c r="BG4625" s="453"/>
      <c r="BH4625" s="456"/>
      <c r="BI4625" s="457"/>
      <c r="BJ4625" s="448"/>
      <c r="BK4625" s="449"/>
      <c r="BL4625" s="409"/>
      <c r="BM4625" s="410"/>
      <c r="BN4625" s="411"/>
      <c r="BO4625" s="405"/>
      <c r="BP4625" s="405"/>
      <c r="BQ4625" s="53"/>
      <c r="BR4625" s="53"/>
      <c r="BS4625" s="779"/>
    </row>
    <row r="4626" spans="1:71" ht="21.75" customHeight="1" x14ac:dyDescent="0.25">
      <c r="A4626" s="779"/>
      <c r="B4626" s="414" t="str">
        <f>IF(ROSTER!B$24="","",ROSTER!B$24)</f>
        <v/>
      </c>
      <c r="C4626" s="416" t="str">
        <f>IF(ROSTER!C$24="","",ROSTER!C$24)</f>
        <v/>
      </c>
      <c r="D4626" s="417"/>
      <c r="E4626" s="418"/>
      <c r="F4626" s="420">
        <f>IF(E4626="y",1,IF(E4626="S",1,0))</f>
        <v>0</v>
      </c>
      <c r="G4626" s="422">
        <f>IF(E4626="S",1,0)</f>
        <v>0</v>
      </c>
      <c r="H4626" s="424"/>
      <c r="I4626" s="425"/>
      <c r="J4626" s="428"/>
      <c r="K4626" s="429"/>
      <c r="L4626" s="432"/>
      <c r="M4626" s="433"/>
      <c r="N4626" s="436">
        <f>L4626+J4626</f>
        <v>0</v>
      </c>
      <c r="O4626" s="437"/>
      <c r="P4626" s="428"/>
      <c r="Q4626" s="429"/>
      <c r="R4626" s="432"/>
      <c r="S4626" s="440"/>
      <c r="T4626" s="432"/>
      <c r="U4626" s="425"/>
      <c r="V4626" s="440"/>
      <c r="W4626" s="425"/>
      <c r="X4626" s="428"/>
      <c r="Y4626" s="425"/>
      <c r="Z4626" s="428"/>
      <c r="AA4626" s="425"/>
      <c r="AB4626" s="428"/>
      <c r="AC4626" s="429"/>
      <c r="AD4626" s="432"/>
      <c r="AE4626" s="433"/>
      <c r="AF4626" s="442">
        <f>IF(AB4626=0,0,(AD4626/AB4626)*100)</f>
        <v>0</v>
      </c>
      <c r="AG4626" s="443"/>
      <c r="AH4626" s="428"/>
      <c r="AI4626" s="429"/>
      <c r="AJ4626" s="432"/>
      <c r="AK4626" s="433"/>
      <c r="AL4626" s="446">
        <f>IF(AH4626=0,0,(AJ4626/AH4626)*100)</f>
        <v>0</v>
      </c>
      <c r="AM4626" s="447"/>
      <c r="AN4626" s="428"/>
      <c r="AO4626" s="429"/>
      <c r="AP4626" s="432"/>
      <c r="AQ4626" s="433"/>
      <c r="AR4626" s="446">
        <f>IF(AN4626=0,0,(AP4626/AN4626)*100)</f>
        <v>0</v>
      </c>
      <c r="AS4626" s="447"/>
      <c r="AT4626" s="450">
        <f>AB4626+AH4626+AN4626</f>
        <v>0</v>
      </c>
      <c r="AU4626" s="451"/>
      <c r="AV4626" s="454">
        <f>AD4626+AJ4626+AP4626</f>
        <v>0</v>
      </c>
      <c r="AW4626" s="455"/>
      <c r="AX4626" s="446">
        <f>IF(AT4626=0,0,(AV4626/AT4626)*100)</f>
        <v>0</v>
      </c>
      <c r="AY4626" s="447"/>
      <c r="AZ4626" s="428"/>
      <c r="BA4626" s="429"/>
      <c r="BB4626" s="432"/>
      <c r="BC4626" s="433"/>
      <c r="BD4626" s="446">
        <f>IF(AZ4626=0,0,(BB4626/AZ4626)*100)</f>
        <v>0</v>
      </c>
      <c r="BE4626" s="447"/>
      <c r="BF4626" s="450">
        <f>AT4626+AZ4626</f>
        <v>0</v>
      </c>
      <c r="BG4626" s="451"/>
      <c r="BH4626" s="454">
        <f>AV4626+BB4626</f>
        <v>0</v>
      </c>
      <c r="BI4626" s="455"/>
      <c r="BJ4626" s="446">
        <f>IF(BF4626=0,0,(BH4626/BF4626)*100)</f>
        <v>0</v>
      </c>
      <c r="BK4626" s="447"/>
      <c r="BL4626" s="406">
        <f>(AD4626*2)+(AJ4626*2)+(AP4626*3)+BB4626</f>
        <v>0</v>
      </c>
      <c r="BM4626" s="407"/>
      <c r="BN4626" s="408"/>
      <c r="BO4626" s="404" t="e">
        <f>(BL4626*BR$2468)+(N4626*BR$2469)+(X4626*BR$2470)+(R4626*BR$2471)+(V4626*BR$2472)+(Z4626*BR$2473)</f>
        <v>#REF!</v>
      </c>
      <c r="BP4626" s="404" t="e">
        <f>((AZ4626-BB4626)*BR$2475)+((AT4626-AV4626)*BR$2474)+(H4626*BR$2476)+(P4626*BR$2477)</f>
        <v>#REF!</v>
      </c>
      <c r="BQ4626" s="53"/>
      <c r="BR4626" s="53"/>
      <c r="BS4626" s="779"/>
    </row>
    <row r="4627" spans="1:71" ht="21.75" customHeight="1" x14ac:dyDescent="0.25">
      <c r="A4627" s="779"/>
      <c r="B4627" s="415"/>
      <c r="C4627" s="412" t="str">
        <f>IF(ROSTER!D$24="","",ROSTER!D$24)</f>
        <v/>
      </c>
      <c r="D4627" s="413"/>
      <c r="E4627" s="419"/>
      <c r="F4627" s="421"/>
      <c r="G4627" s="423"/>
      <c r="H4627" s="426"/>
      <c r="I4627" s="427"/>
      <c r="J4627" s="430"/>
      <c r="K4627" s="431"/>
      <c r="L4627" s="434"/>
      <c r="M4627" s="435"/>
      <c r="N4627" s="438" t="s">
        <v>14</v>
      </c>
      <c r="O4627" s="439"/>
      <c r="P4627" s="430"/>
      <c r="Q4627" s="431"/>
      <c r="R4627" s="434"/>
      <c r="S4627" s="441"/>
      <c r="T4627" s="434"/>
      <c r="U4627" s="427"/>
      <c r="V4627" s="441"/>
      <c r="W4627" s="427"/>
      <c r="X4627" s="430"/>
      <c r="Y4627" s="427"/>
      <c r="Z4627" s="430"/>
      <c r="AA4627" s="427"/>
      <c r="AB4627" s="430"/>
      <c r="AC4627" s="431"/>
      <c r="AD4627" s="434"/>
      <c r="AE4627" s="435"/>
      <c r="AF4627" s="444"/>
      <c r="AG4627" s="445"/>
      <c r="AH4627" s="430"/>
      <c r="AI4627" s="431"/>
      <c r="AJ4627" s="434"/>
      <c r="AK4627" s="435"/>
      <c r="AL4627" s="448"/>
      <c r="AM4627" s="449"/>
      <c r="AN4627" s="430"/>
      <c r="AO4627" s="431"/>
      <c r="AP4627" s="434"/>
      <c r="AQ4627" s="435"/>
      <c r="AR4627" s="448"/>
      <c r="AS4627" s="449"/>
      <c r="AT4627" s="452"/>
      <c r="AU4627" s="453"/>
      <c r="AV4627" s="456"/>
      <c r="AW4627" s="457"/>
      <c r="AX4627" s="448"/>
      <c r="AY4627" s="449"/>
      <c r="AZ4627" s="430"/>
      <c r="BA4627" s="431"/>
      <c r="BB4627" s="434"/>
      <c r="BC4627" s="435"/>
      <c r="BD4627" s="448"/>
      <c r="BE4627" s="449"/>
      <c r="BF4627" s="452"/>
      <c r="BG4627" s="453"/>
      <c r="BH4627" s="456"/>
      <c r="BI4627" s="457"/>
      <c r="BJ4627" s="448"/>
      <c r="BK4627" s="449"/>
      <c r="BL4627" s="409"/>
      <c r="BM4627" s="410"/>
      <c r="BN4627" s="411"/>
      <c r="BO4627" s="405"/>
      <c r="BP4627" s="405"/>
      <c r="BQ4627" s="53"/>
      <c r="BR4627" s="53"/>
      <c r="BS4627" s="779"/>
    </row>
    <row r="4628" spans="1:71" ht="21.75" customHeight="1" x14ac:dyDescent="0.25">
      <c r="A4628" s="779"/>
      <c r="B4628" s="414" t="str">
        <f>IF(ROSTER!B$26="","",ROSTER!B$26)</f>
        <v/>
      </c>
      <c r="C4628" s="416" t="str">
        <f>IF(ROSTER!C$26="","",ROSTER!C$26)</f>
        <v/>
      </c>
      <c r="D4628" s="417"/>
      <c r="E4628" s="418"/>
      <c r="F4628" s="420">
        <f>IF(E4628="y",1,IF(E4628="S",1,0))</f>
        <v>0</v>
      </c>
      <c r="G4628" s="422">
        <f>IF(E4628="S",1,0)</f>
        <v>0</v>
      </c>
      <c r="H4628" s="424"/>
      <c r="I4628" s="425"/>
      <c r="J4628" s="428"/>
      <c r="K4628" s="429"/>
      <c r="L4628" s="432"/>
      <c r="M4628" s="433"/>
      <c r="N4628" s="436">
        <f>L4628+J4628</f>
        <v>0</v>
      </c>
      <c r="O4628" s="437"/>
      <c r="P4628" s="428"/>
      <c r="Q4628" s="429"/>
      <c r="R4628" s="432"/>
      <c r="S4628" s="440"/>
      <c r="T4628" s="432"/>
      <c r="U4628" s="425"/>
      <c r="V4628" s="440"/>
      <c r="W4628" s="425"/>
      <c r="X4628" s="428"/>
      <c r="Y4628" s="425"/>
      <c r="Z4628" s="428"/>
      <c r="AA4628" s="425"/>
      <c r="AB4628" s="428"/>
      <c r="AC4628" s="429"/>
      <c r="AD4628" s="432"/>
      <c r="AE4628" s="433"/>
      <c r="AF4628" s="442">
        <f>IF(AB4628=0,0,(AD4628/AB4628)*100)</f>
        <v>0</v>
      </c>
      <c r="AG4628" s="443"/>
      <c r="AH4628" s="428"/>
      <c r="AI4628" s="429"/>
      <c r="AJ4628" s="432"/>
      <c r="AK4628" s="433"/>
      <c r="AL4628" s="446">
        <f>IF(AH4628=0,0,(AJ4628/AH4628)*100)</f>
        <v>0</v>
      </c>
      <c r="AM4628" s="447"/>
      <c r="AN4628" s="428"/>
      <c r="AO4628" s="429"/>
      <c r="AP4628" s="432"/>
      <c r="AQ4628" s="433"/>
      <c r="AR4628" s="446">
        <f>IF(AN4628=0,0,(AP4628/AN4628)*100)</f>
        <v>0</v>
      </c>
      <c r="AS4628" s="447"/>
      <c r="AT4628" s="450">
        <f>AB4628+AH4628+AN4628</f>
        <v>0</v>
      </c>
      <c r="AU4628" s="451"/>
      <c r="AV4628" s="454">
        <f>AD4628+AJ4628+AP4628</f>
        <v>0</v>
      </c>
      <c r="AW4628" s="455"/>
      <c r="AX4628" s="446">
        <f>IF(AT4628=0,0,(AV4628/AT4628)*100)</f>
        <v>0</v>
      </c>
      <c r="AY4628" s="447"/>
      <c r="AZ4628" s="428"/>
      <c r="BA4628" s="429"/>
      <c r="BB4628" s="432"/>
      <c r="BC4628" s="433"/>
      <c r="BD4628" s="446">
        <f>IF(AZ4628=0,0,(BB4628/AZ4628)*100)</f>
        <v>0</v>
      </c>
      <c r="BE4628" s="447"/>
      <c r="BF4628" s="450">
        <f>AT4628+AZ4628</f>
        <v>0</v>
      </c>
      <c r="BG4628" s="451"/>
      <c r="BH4628" s="454">
        <f>AV4628+BB4628</f>
        <v>0</v>
      </c>
      <c r="BI4628" s="455"/>
      <c r="BJ4628" s="446">
        <f>IF(BF4628=0,0,(BH4628/BF4628)*100)</f>
        <v>0</v>
      </c>
      <c r="BK4628" s="447"/>
      <c r="BL4628" s="406">
        <f>(AD4628*2)+(AJ4628*2)+(AP4628*3)+BB4628</f>
        <v>0</v>
      </c>
      <c r="BM4628" s="407"/>
      <c r="BN4628" s="408"/>
      <c r="BO4628" s="404" t="e">
        <f>(BL4628*BR$2468)+(N4628*BR$2469)+(X4628*BR$2470)+(R4628*BR$2471)+(V4628*BR$2472)+(Z4628*BR$2473)</f>
        <v>#REF!</v>
      </c>
      <c r="BP4628" s="404" t="e">
        <f>((AZ4628-BB4628)*BR$2475)+((AT4628-AV4628)*BR$2474)+(H4628*BR$2476)+(P4628*BR$2477)</f>
        <v>#REF!</v>
      </c>
      <c r="BQ4628" s="53"/>
      <c r="BR4628" s="53"/>
      <c r="BS4628" s="779"/>
    </row>
    <row r="4629" spans="1:71" ht="21.75" customHeight="1" x14ac:dyDescent="0.25">
      <c r="A4629" s="779"/>
      <c r="B4629" s="415"/>
      <c r="C4629" s="412" t="str">
        <f>IF(ROSTER!D$26="","",ROSTER!D$26)</f>
        <v/>
      </c>
      <c r="D4629" s="413"/>
      <c r="E4629" s="419"/>
      <c r="F4629" s="421"/>
      <c r="G4629" s="423"/>
      <c r="H4629" s="426"/>
      <c r="I4629" s="427"/>
      <c r="J4629" s="430"/>
      <c r="K4629" s="431"/>
      <c r="L4629" s="434"/>
      <c r="M4629" s="435"/>
      <c r="N4629" s="438" t="s">
        <v>14</v>
      </c>
      <c r="O4629" s="439"/>
      <c r="P4629" s="430"/>
      <c r="Q4629" s="431"/>
      <c r="R4629" s="434"/>
      <c r="S4629" s="441"/>
      <c r="T4629" s="434"/>
      <c r="U4629" s="427"/>
      <c r="V4629" s="441"/>
      <c r="W4629" s="427"/>
      <c r="X4629" s="430"/>
      <c r="Y4629" s="427"/>
      <c r="Z4629" s="430"/>
      <c r="AA4629" s="427"/>
      <c r="AB4629" s="430"/>
      <c r="AC4629" s="431"/>
      <c r="AD4629" s="434"/>
      <c r="AE4629" s="435"/>
      <c r="AF4629" s="444"/>
      <c r="AG4629" s="445"/>
      <c r="AH4629" s="430"/>
      <c r="AI4629" s="431"/>
      <c r="AJ4629" s="434"/>
      <c r="AK4629" s="435"/>
      <c r="AL4629" s="448"/>
      <c r="AM4629" s="449"/>
      <c r="AN4629" s="430"/>
      <c r="AO4629" s="431"/>
      <c r="AP4629" s="434"/>
      <c r="AQ4629" s="435"/>
      <c r="AR4629" s="448"/>
      <c r="AS4629" s="449"/>
      <c r="AT4629" s="452"/>
      <c r="AU4629" s="453"/>
      <c r="AV4629" s="456"/>
      <c r="AW4629" s="457"/>
      <c r="AX4629" s="448"/>
      <c r="AY4629" s="449"/>
      <c r="AZ4629" s="430"/>
      <c r="BA4629" s="431"/>
      <c r="BB4629" s="434"/>
      <c r="BC4629" s="435"/>
      <c r="BD4629" s="448"/>
      <c r="BE4629" s="449"/>
      <c r="BF4629" s="452"/>
      <c r="BG4629" s="453"/>
      <c r="BH4629" s="456"/>
      <c r="BI4629" s="457"/>
      <c r="BJ4629" s="448"/>
      <c r="BK4629" s="449"/>
      <c r="BL4629" s="409"/>
      <c r="BM4629" s="410"/>
      <c r="BN4629" s="411"/>
      <c r="BO4629" s="405"/>
      <c r="BP4629" s="405"/>
      <c r="BQ4629" s="53"/>
      <c r="BR4629" s="53"/>
      <c r="BS4629" s="779"/>
    </row>
    <row r="4630" spans="1:71" ht="21.75" customHeight="1" x14ac:dyDescent="0.25">
      <c r="A4630" s="779"/>
      <c r="B4630" s="414" t="str">
        <f>IF(ROSTER!B$28="","",ROSTER!B$28)</f>
        <v/>
      </c>
      <c r="C4630" s="416" t="str">
        <f>IF(ROSTER!C$28="","",ROSTER!C$28)</f>
        <v/>
      </c>
      <c r="D4630" s="417"/>
      <c r="E4630" s="418"/>
      <c r="F4630" s="420">
        <f>IF(E4630="y",1,IF(E4630="S",1,0))</f>
        <v>0</v>
      </c>
      <c r="G4630" s="422">
        <f>IF(E4630="S",1,0)</f>
        <v>0</v>
      </c>
      <c r="H4630" s="424"/>
      <c r="I4630" s="425"/>
      <c r="J4630" s="428"/>
      <c r="K4630" s="429"/>
      <c r="L4630" s="432"/>
      <c r="M4630" s="433"/>
      <c r="N4630" s="436">
        <f>L4630+J4630</f>
        <v>0</v>
      </c>
      <c r="O4630" s="437"/>
      <c r="P4630" s="428"/>
      <c r="Q4630" s="429"/>
      <c r="R4630" s="432"/>
      <c r="S4630" s="440"/>
      <c r="T4630" s="432"/>
      <c r="U4630" s="425"/>
      <c r="V4630" s="440"/>
      <c r="W4630" s="425"/>
      <c r="X4630" s="428"/>
      <c r="Y4630" s="425"/>
      <c r="Z4630" s="428"/>
      <c r="AA4630" s="425"/>
      <c r="AB4630" s="428"/>
      <c r="AC4630" s="429"/>
      <c r="AD4630" s="432"/>
      <c r="AE4630" s="433"/>
      <c r="AF4630" s="442">
        <f>IF(AB4630=0,0,(AD4630/AB4630)*100)</f>
        <v>0</v>
      </c>
      <c r="AG4630" s="443"/>
      <c r="AH4630" s="428"/>
      <c r="AI4630" s="429"/>
      <c r="AJ4630" s="432"/>
      <c r="AK4630" s="433"/>
      <c r="AL4630" s="446">
        <f>IF(AH4630=0,0,(AJ4630/AH4630)*100)</f>
        <v>0</v>
      </c>
      <c r="AM4630" s="447"/>
      <c r="AN4630" s="428"/>
      <c r="AO4630" s="429"/>
      <c r="AP4630" s="432"/>
      <c r="AQ4630" s="433"/>
      <c r="AR4630" s="446">
        <f>IF(AN4630=0,0,(AP4630/AN4630)*100)</f>
        <v>0</v>
      </c>
      <c r="AS4630" s="447"/>
      <c r="AT4630" s="450">
        <f>AB4630+AH4630+AN4630</f>
        <v>0</v>
      </c>
      <c r="AU4630" s="451"/>
      <c r="AV4630" s="454">
        <f>AD4630+AJ4630+AP4630</f>
        <v>0</v>
      </c>
      <c r="AW4630" s="455"/>
      <c r="AX4630" s="446">
        <f>IF(AT4630=0,0,(AV4630/AT4630)*100)</f>
        <v>0</v>
      </c>
      <c r="AY4630" s="447"/>
      <c r="AZ4630" s="428"/>
      <c r="BA4630" s="429"/>
      <c r="BB4630" s="432"/>
      <c r="BC4630" s="433"/>
      <c r="BD4630" s="446">
        <f>IF(AZ4630=0,0,(BB4630/AZ4630)*100)</f>
        <v>0</v>
      </c>
      <c r="BE4630" s="447"/>
      <c r="BF4630" s="450">
        <f>AT4630+AZ4630</f>
        <v>0</v>
      </c>
      <c r="BG4630" s="451"/>
      <c r="BH4630" s="454">
        <f>AV4630+BB4630</f>
        <v>0</v>
      </c>
      <c r="BI4630" s="455"/>
      <c r="BJ4630" s="446">
        <f>IF(BF4630=0,0,(BH4630/BF4630)*100)</f>
        <v>0</v>
      </c>
      <c r="BK4630" s="447"/>
      <c r="BL4630" s="406">
        <f>(AD4630*2)+(AJ4630*2)+(AP4630*3)+BB4630</f>
        <v>0</v>
      </c>
      <c r="BM4630" s="407"/>
      <c r="BN4630" s="408"/>
      <c r="BO4630" s="404" t="e">
        <f>(BL4630*BR$2468)+(N4630*BR$2469)+(X4630*BR$2470)+(R4630*BR$2471)+(V4630*BR$2472)+(Z4630*BR$2473)</f>
        <v>#REF!</v>
      </c>
      <c r="BP4630" s="404" t="e">
        <f>((AZ4630-BB4630)*BR$2475)+((AT4630-AV4630)*BR$2474)+(H4630*BR$2476)+(P4630*BR$2477)</f>
        <v>#REF!</v>
      </c>
      <c r="BQ4630" s="53"/>
      <c r="BR4630" s="53"/>
      <c r="BS4630" s="779"/>
    </row>
    <row r="4631" spans="1:71" ht="21.75" customHeight="1" x14ac:dyDescent="0.25">
      <c r="A4631" s="779"/>
      <c r="B4631" s="415"/>
      <c r="C4631" s="412" t="str">
        <f>IF(ROSTER!D$28="","",ROSTER!D$28)</f>
        <v/>
      </c>
      <c r="D4631" s="413"/>
      <c r="E4631" s="419"/>
      <c r="F4631" s="421"/>
      <c r="G4631" s="423"/>
      <c r="H4631" s="426"/>
      <c r="I4631" s="427"/>
      <c r="J4631" s="430"/>
      <c r="K4631" s="431"/>
      <c r="L4631" s="434"/>
      <c r="M4631" s="435"/>
      <c r="N4631" s="438" t="s">
        <v>14</v>
      </c>
      <c r="O4631" s="439"/>
      <c r="P4631" s="430"/>
      <c r="Q4631" s="431"/>
      <c r="R4631" s="434"/>
      <c r="S4631" s="441"/>
      <c r="T4631" s="434"/>
      <c r="U4631" s="427"/>
      <c r="V4631" s="441"/>
      <c r="W4631" s="427"/>
      <c r="X4631" s="430"/>
      <c r="Y4631" s="427"/>
      <c r="Z4631" s="430"/>
      <c r="AA4631" s="427"/>
      <c r="AB4631" s="430"/>
      <c r="AC4631" s="431"/>
      <c r="AD4631" s="434"/>
      <c r="AE4631" s="435"/>
      <c r="AF4631" s="444"/>
      <c r="AG4631" s="445"/>
      <c r="AH4631" s="430"/>
      <c r="AI4631" s="431"/>
      <c r="AJ4631" s="434"/>
      <c r="AK4631" s="435"/>
      <c r="AL4631" s="448"/>
      <c r="AM4631" s="449"/>
      <c r="AN4631" s="430"/>
      <c r="AO4631" s="431"/>
      <c r="AP4631" s="434"/>
      <c r="AQ4631" s="435"/>
      <c r="AR4631" s="448"/>
      <c r="AS4631" s="449"/>
      <c r="AT4631" s="452"/>
      <c r="AU4631" s="453"/>
      <c r="AV4631" s="456"/>
      <c r="AW4631" s="457"/>
      <c r="AX4631" s="448"/>
      <c r="AY4631" s="449"/>
      <c r="AZ4631" s="430"/>
      <c r="BA4631" s="431"/>
      <c r="BB4631" s="434"/>
      <c r="BC4631" s="435"/>
      <c r="BD4631" s="448"/>
      <c r="BE4631" s="449"/>
      <c r="BF4631" s="452"/>
      <c r="BG4631" s="453"/>
      <c r="BH4631" s="456"/>
      <c r="BI4631" s="457"/>
      <c r="BJ4631" s="448"/>
      <c r="BK4631" s="449"/>
      <c r="BL4631" s="409"/>
      <c r="BM4631" s="410"/>
      <c r="BN4631" s="411"/>
      <c r="BO4631" s="405"/>
      <c r="BP4631" s="405"/>
      <c r="BQ4631" s="53"/>
      <c r="BR4631" s="53"/>
      <c r="BS4631" s="779"/>
    </row>
    <row r="4632" spans="1:71" ht="21.75" customHeight="1" x14ac:dyDescent="0.25">
      <c r="A4632" s="779"/>
      <c r="B4632" s="414" t="str">
        <f>IF(ROSTER!B$30="","",ROSTER!B$30)</f>
        <v/>
      </c>
      <c r="C4632" s="416" t="str">
        <f>IF(ROSTER!C$30="","",ROSTER!C$30)</f>
        <v/>
      </c>
      <c r="D4632" s="417"/>
      <c r="E4632" s="418"/>
      <c r="F4632" s="420">
        <f>IF(E4632="y",1,IF(E4632="S",1,0))</f>
        <v>0</v>
      </c>
      <c r="G4632" s="422">
        <f>IF(E4632="S",1,0)</f>
        <v>0</v>
      </c>
      <c r="H4632" s="424"/>
      <c r="I4632" s="425"/>
      <c r="J4632" s="428"/>
      <c r="K4632" s="429"/>
      <c r="L4632" s="432"/>
      <c r="M4632" s="433"/>
      <c r="N4632" s="436">
        <f>L4632+J4632</f>
        <v>0</v>
      </c>
      <c r="O4632" s="437"/>
      <c r="P4632" s="428"/>
      <c r="Q4632" s="429"/>
      <c r="R4632" s="432"/>
      <c r="S4632" s="440"/>
      <c r="T4632" s="432"/>
      <c r="U4632" s="425"/>
      <c r="V4632" s="440"/>
      <c r="W4632" s="425"/>
      <c r="X4632" s="428"/>
      <c r="Y4632" s="425"/>
      <c r="Z4632" s="428"/>
      <c r="AA4632" s="425"/>
      <c r="AB4632" s="428"/>
      <c r="AC4632" s="429"/>
      <c r="AD4632" s="432"/>
      <c r="AE4632" s="433"/>
      <c r="AF4632" s="442">
        <f>IF(AB4632=0,0,(AD4632/AB4632)*100)</f>
        <v>0</v>
      </c>
      <c r="AG4632" s="443"/>
      <c r="AH4632" s="428"/>
      <c r="AI4632" s="429"/>
      <c r="AJ4632" s="432"/>
      <c r="AK4632" s="433"/>
      <c r="AL4632" s="446">
        <f>IF(AH4632=0,0,(AJ4632/AH4632)*100)</f>
        <v>0</v>
      </c>
      <c r="AM4632" s="447"/>
      <c r="AN4632" s="428"/>
      <c r="AO4632" s="429"/>
      <c r="AP4632" s="432"/>
      <c r="AQ4632" s="433"/>
      <c r="AR4632" s="446">
        <f>IF(AN4632=0,0,(AP4632/AN4632)*100)</f>
        <v>0</v>
      </c>
      <c r="AS4632" s="447"/>
      <c r="AT4632" s="450">
        <f>AB4632+AH4632+AN4632</f>
        <v>0</v>
      </c>
      <c r="AU4632" s="451"/>
      <c r="AV4632" s="454">
        <f>AD4632+AJ4632+AP4632</f>
        <v>0</v>
      </c>
      <c r="AW4632" s="455"/>
      <c r="AX4632" s="446">
        <f>IF(AT4632=0,0,(AV4632/AT4632)*100)</f>
        <v>0</v>
      </c>
      <c r="AY4632" s="447"/>
      <c r="AZ4632" s="428"/>
      <c r="BA4632" s="429"/>
      <c r="BB4632" s="432"/>
      <c r="BC4632" s="433"/>
      <c r="BD4632" s="446">
        <f>IF(AZ4632=0,0,(BB4632/AZ4632)*100)</f>
        <v>0</v>
      </c>
      <c r="BE4632" s="447"/>
      <c r="BF4632" s="450">
        <f>AT4632+AZ4632</f>
        <v>0</v>
      </c>
      <c r="BG4632" s="451"/>
      <c r="BH4632" s="454">
        <f>AV4632+BB4632</f>
        <v>0</v>
      </c>
      <c r="BI4632" s="455"/>
      <c r="BJ4632" s="446">
        <f>IF(BF4632=0,0,(BH4632/BF4632)*100)</f>
        <v>0</v>
      </c>
      <c r="BK4632" s="447"/>
      <c r="BL4632" s="406">
        <f>(AD4632*2)+(AJ4632*2)+(AP4632*3)+BB4632</f>
        <v>0</v>
      </c>
      <c r="BM4632" s="407"/>
      <c r="BN4632" s="408"/>
      <c r="BO4632" s="404" t="e">
        <f>(BL4632*BR$2468)+(N4632*BR$2469)+(X4632*BR$2470)+(R4632*BR$2471)+(V4632*BR$2472)+(Z4632*BR$2473)</f>
        <v>#REF!</v>
      </c>
      <c r="BP4632" s="404" t="e">
        <f>((AZ4632-BB4632)*BR$2475)+((AT4632-AV4632)*BR$2474)+(H4632*BR$2476)+(P4632*BR$2477)</f>
        <v>#REF!</v>
      </c>
      <c r="BQ4632" s="53"/>
      <c r="BR4632" s="53"/>
      <c r="BS4632" s="779"/>
    </row>
    <row r="4633" spans="1:71" ht="21.75" customHeight="1" x14ac:dyDescent="0.25">
      <c r="A4633" s="779"/>
      <c r="B4633" s="415"/>
      <c r="C4633" s="412" t="str">
        <f>IF(ROSTER!D$30="","",ROSTER!D$30)</f>
        <v/>
      </c>
      <c r="D4633" s="413"/>
      <c r="E4633" s="419"/>
      <c r="F4633" s="421"/>
      <c r="G4633" s="423"/>
      <c r="H4633" s="426"/>
      <c r="I4633" s="427"/>
      <c r="J4633" s="430"/>
      <c r="K4633" s="431"/>
      <c r="L4633" s="434"/>
      <c r="M4633" s="435"/>
      <c r="N4633" s="438" t="s">
        <v>14</v>
      </c>
      <c r="O4633" s="439"/>
      <c r="P4633" s="430"/>
      <c r="Q4633" s="431"/>
      <c r="R4633" s="434"/>
      <c r="S4633" s="441"/>
      <c r="T4633" s="434"/>
      <c r="U4633" s="427"/>
      <c r="V4633" s="441"/>
      <c r="W4633" s="427"/>
      <c r="X4633" s="430"/>
      <c r="Y4633" s="427"/>
      <c r="Z4633" s="430"/>
      <c r="AA4633" s="427"/>
      <c r="AB4633" s="430"/>
      <c r="AC4633" s="431"/>
      <c r="AD4633" s="434"/>
      <c r="AE4633" s="435"/>
      <c r="AF4633" s="444"/>
      <c r="AG4633" s="445"/>
      <c r="AH4633" s="430"/>
      <c r="AI4633" s="431"/>
      <c r="AJ4633" s="434"/>
      <c r="AK4633" s="435"/>
      <c r="AL4633" s="448"/>
      <c r="AM4633" s="449"/>
      <c r="AN4633" s="430"/>
      <c r="AO4633" s="431"/>
      <c r="AP4633" s="434"/>
      <c r="AQ4633" s="435"/>
      <c r="AR4633" s="448"/>
      <c r="AS4633" s="449"/>
      <c r="AT4633" s="452"/>
      <c r="AU4633" s="453"/>
      <c r="AV4633" s="456"/>
      <c r="AW4633" s="457"/>
      <c r="AX4633" s="448"/>
      <c r="AY4633" s="449"/>
      <c r="AZ4633" s="430"/>
      <c r="BA4633" s="431"/>
      <c r="BB4633" s="434"/>
      <c r="BC4633" s="435"/>
      <c r="BD4633" s="448"/>
      <c r="BE4633" s="449"/>
      <c r="BF4633" s="452"/>
      <c r="BG4633" s="453"/>
      <c r="BH4633" s="456"/>
      <c r="BI4633" s="457"/>
      <c r="BJ4633" s="448"/>
      <c r="BK4633" s="449"/>
      <c r="BL4633" s="409"/>
      <c r="BM4633" s="410"/>
      <c r="BN4633" s="411"/>
      <c r="BO4633" s="405"/>
      <c r="BP4633" s="405"/>
      <c r="BQ4633" s="53"/>
      <c r="BR4633" s="53"/>
      <c r="BS4633" s="779"/>
    </row>
    <row r="4634" spans="1:71" ht="21.75" customHeight="1" x14ac:dyDescent="0.25">
      <c r="A4634" s="779"/>
      <c r="B4634" s="414" t="str">
        <f>IF(ROSTER!B$32="","",ROSTER!B$32)</f>
        <v/>
      </c>
      <c r="C4634" s="416" t="str">
        <f>IF(ROSTER!C$32="","",ROSTER!C$32)</f>
        <v/>
      </c>
      <c r="D4634" s="417"/>
      <c r="E4634" s="418"/>
      <c r="F4634" s="420">
        <f>IF(E4634="y",1,IF(E4634="S",1,0))</f>
        <v>0</v>
      </c>
      <c r="G4634" s="422">
        <f>IF(E4634="S",1,0)</f>
        <v>0</v>
      </c>
      <c r="H4634" s="424"/>
      <c r="I4634" s="425"/>
      <c r="J4634" s="428"/>
      <c r="K4634" s="429"/>
      <c r="L4634" s="432"/>
      <c r="M4634" s="433"/>
      <c r="N4634" s="436">
        <f>L4634+J4634</f>
        <v>0</v>
      </c>
      <c r="O4634" s="437"/>
      <c r="P4634" s="428"/>
      <c r="Q4634" s="429"/>
      <c r="R4634" s="432"/>
      <c r="S4634" s="440"/>
      <c r="T4634" s="432"/>
      <c r="U4634" s="425"/>
      <c r="V4634" s="440"/>
      <c r="W4634" s="425"/>
      <c r="X4634" s="428"/>
      <c r="Y4634" s="425"/>
      <c r="Z4634" s="428"/>
      <c r="AA4634" s="425"/>
      <c r="AB4634" s="428"/>
      <c r="AC4634" s="429"/>
      <c r="AD4634" s="432"/>
      <c r="AE4634" s="433"/>
      <c r="AF4634" s="442">
        <f>IF(AB4634=0,0,(AD4634/AB4634)*100)</f>
        <v>0</v>
      </c>
      <c r="AG4634" s="443"/>
      <c r="AH4634" s="428"/>
      <c r="AI4634" s="429"/>
      <c r="AJ4634" s="432"/>
      <c r="AK4634" s="433"/>
      <c r="AL4634" s="446">
        <f>IF(AH4634=0,0,(AJ4634/AH4634)*100)</f>
        <v>0</v>
      </c>
      <c r="AM4634" s="447"/>
      <c r="AN4634" s="428"/>
      <c r="AO4634" s="429"/>
      <c r="AP4634" s="432"/>
      <c r="AQ4634" s="433"/>
      <c r="AR4634" s="446">
        <f>IF(AN4634=0,0,(AP4634/AN4634)*100)</f>
        <v>0</v>
      </c>
      <c r="AS4634" s="447"/>
      <c r="AT4634" s="450">
        <f>AB4634+AH4634+AN4634</f>
        <v>0</v>
      </c>
      <c r="AU4634" s="451"/>
      <c r="AV4634" s="454">
        <f>AD4634+AJ4634+AP4634</f>
        <v>0</v>
      </c>
      <c r="AW4634" s="455"/>
      <c r="AX4634" s="446">
        <f>IF(AT4634=0,0,(AV4634/AT4634)*100)</f>
        <v>0</v>
      </c>
      <c r="AY4634" s="447"/>
      <c r="AZ4634" s="428"/>
      <c r="BA4634" s="429"/>
      <c r="BB4634" s="432"/>
      <c r="BC4634" s="433"/>
      <c r="BD4634" s="446">
        <f>IF(AZ4634=0,0,(BB4634/AZ4634)*100)</f>
        <v>0</v>
      </c>
      <c r="BE4634" s="447"/>
      <c r="BF4634" s="450">
        <f>AT4634+AZ4634</f>
        <v>0</v>
      </c>
      <c r="BG4634" s="451"/>
      <c r="BH4634" s="454">
        <f>AV4634+BB4634</f>
        <v>0</v>
      </c>
      <c r="BI4634" s="455"/>
      <c r="BJ4634" s="446">
        <f>IF(BF4634=0,0,(BH4634/BF4634)*100)</f>
        <v>0</v>
      </c>
      <c r="BK4634" s="447"/>
      <c r="BL4634" s="406">
        <f>(AD4634*2)+(AJ4634*2)+(AP4634*3)+BB4634</f>
        <v>0</v>
      </c>
      <c r="BM4634" s="407"/>
      <c r="BN4634" s="408"/>
      <c r="BO4634" s="404" t="e">
        <f>(BL4634*BR$2468)+(N4634*BR$2469)+(X4634*BR$2470)+(R4634*BR$2471)+(V4634*BR$2472)+(Z4634*BR$2473)</f>
        <v>#REF!</v>
      </c>
      <c r="BP4634" s="404" t="e">
        <f>((AZ4634-BB4634)*BR$2475)+((AT4634-AV4634)*BR$2474)+(H4634*BR$2476)+(P4634*BR$2477)</f>
        <v>#REF!</v>
      </c>
      <c r="BQ4634" s="53"/>
      <c r="BR4634" s="53"/>
      <c r="BS4634" s="779"/>
    </row>
    <row r="4635" spans="1:71" ht="21.75" customHeight="1" x14ac:dyDescent="0.25">
      <c r="A4635" s="779"/>
      <c r="B4635" s="415"/>
      <c r="C4635" s="412" t="str">
        <f>IF(ROSTER!D$32="","",ROSTER!D$32)</f>
        <v/>
      </c>
      <c r="D4635" s="413"/>
      <c r="E4635" s="419"/>
      <c r="F4635" s="421"/>
      <c r="G4635" s="423"/>
      <c r="H4635" s="426"/>
      <c r="I4635" s="427"/>
      <c r="J4635" s="430"/>
      <c r="K4635" s="431"/>
      <c r="L4635" s="434"/>
      <c r="M4635" s="435"/>
      <c r="N4635" s="438" t="s">
        <v>14</v>
      </c>
      <c r="O4635" s="439"/>
      <c r="P4635" s="430"/>
      <c r="Q4635" s="431"/>
      <c r="R4635" s="434"/>
      <c r="S4635" s="441"/>
      <c r="T4635" s="434"/>
      <c r="U4635" s="427"/>
      <c r="V4635" s="441"/>
      <c r="W4635" s="427"/>
      <c r="X4635" s="430"/>
      <c r="Y4635" s="427"/>
      <c r="Z4635" s="430"/>
      <c r="AA4635" s="427"/>
      <c r="AB4635" s="430"/>
      <c r="AC4635" s="431"/>
      <c r="AD4635" s="434"/>
      <c r="AE4635" s="435"/>
      <c r="AF4635" s="444"/>
      <c r="AG4635" s="445"/>
      <c r="AH4635" s="430"/>
      <c r="AI4635" s="431"/>
      <c r="AJ4635" s="434"/>
      <c r="AK4635" s="435"/>
      <c r="AL4635" s="448"/>
      <c r="AM4635" s="449"/>
      <c r="AN4635" s="430"/>
      <c r="AO4635" s="431"/>
      <c r="AP4635" s="434"/>
      <c r="AQ4635" s="435"/>
      <c r="AR4635" s="448"/>
      <c r="AS4635" s="449"/>
      <c r="AT4635" s="452"/>
      <c r="AU4635" s="453"/>
      <c r="AV4635" s="456"/>
      <c r="AW4635" s="457"/>
      <c r="AX4635" s="448"/>
      <c r="AY4635" s="449"/>
      <c r="AZ4635" s="430"/>
      <c r="BA4635" s="431"/>
      <c r="BB4635" s="434"/>
      <c r="BC4635" s="435"/>
      <c r="BD4635" s="448"/>
      <c r="BE4635" s="449"/>
      <c r="BF4635" s="452"/>
      <c r="BG4635" s="453"/>
      <c r="BH4635" s="456"/>
      <c r="BI4635" s="457"/>
      <c r="BJ4635" s="448"/>
      <c r="BK4635" s="449"/>
      <c r="BL4635" s="409"/>
      <c r="BM4635" s="410"/>
      <c r="BN4635" s="411"/>
      <c r="BO4635" s="405"/>
      <c r="BP4635" s="405"/>
      <c r="BQ4635" s="53"/>
      <c r="BR4635" s="53"/>
      <c r="BS4635" s="779"/>
    </row>
    <row r="4636" spans="1:71" ht="21.75" customHeight="1" x14ac:dyDescent="0.25">
      <c r="A4636" s="779"/>
      <c r="B4636" s="414" t="str">
        <f>IF(ROSTER!B$34="","",ROSTER!B$34)</f>
        <v/>
      </c>
      <c r="C4636" s="416" t="str">
        <f>IF(ROSTER!C$34="","",ROSTER!C$34)</f>
        <v/>
      </c>
      <c r="D4636" s="417"/>
      <c r="E4636" s="418"/>
      <c r="F4636" s="420">
        <f>IF(E4636="y",1,IF(E4636="S",1,0))</f>
        <v>0</v>
      </c>
      <c r="G4636" s="422">
        <f>IF(E4636="S",1,0)</f>
        <v>0</v>
      </c>
      <c r="H4636" s="424"/>
      <c r="I4636" s="425"/>
      <c r="J4636" s="428"/>
      <c r="K4636" s="429"/>
      <c r="L4636" s="432"/>
      <c r="M4636" s="433"/>
      <c r="N4636" s="436">
        <f>L4636+J4636</f>
        <v>0</v>
      </c>
      <c r="O4636" s="437"/>
      <c r="P4636" s="428"/>
      <c r="Q4636" s="429"/>
      <c r="R4636" s="432"/>
      <c r="S4636" s="440"/>
      <c r="T4636" s="432"/>
      <c r="U4636" s="425"/>
      <c r="V4636" s="440"/>
      <c r="W4636" s="425"/>
      <c r="X4636" s="428"/>
      <c r="Y4636" s="425"/>
      <c r="Z4636" s="428"/>
      <c r="AA4636" s="425"/>
      <c r="AB4636" s="428"/>
      <c r="AC4636" s="429"/>
      <c r="AD4636" s="432"/>
      <c r="AE4636" s="433"/>
      <c r="AF4636" s="442">
        <f>IF(AB4636=0,0,(AD4636/AB4636)*100)</f>
        <v>0</v>
      </c>
      <c r="AG4636" s="443"/>
      <c r="AH4636" s="428"/>
      <c r="AI4636" s="429"/>
      <c r="AJ4636" s="432"/>
      <c r="AK4636" s="433"/>
      <c r="AL4636" s="446">
        <f>IF(AH4636=0,0,(AJ4636/AH4636)*100)</f>
        <v>0</v>
      </c>
      <c r="AM4636" s="447"/>
      <c r="AN4636" s="428"/>
      <c r="AO4636" s="429"/>
      <c r="AP4636" s="432"/>
      <c r="AQ4636" s="433"/>
      <c r="AR4636" s="446">
        <f>IF(AN4636=0,0,(AP4636/AN4636)*100)</f>
        <v>0</v>
      </c>
      <c r="AS4636" s="447"/>
      <c r="AT4636" s="450">
        <f>AB4636+AH4636+AN4636</f>
        <v>0</v>
      </c>
      <c r="AU4636" s="451"/>
      <c r="AV4636" s="454">
        <f>AD4636+AJ4636+AP4636</f>
        <v>0</v>
      </c>
      <c r="AW4636" s="455"/>
      <c r="AX4636" s="446">
        <f>IF(AT4636=0,0,(AV4636/AT4636)*100)</f>
        <v>0</v>
      </c>
      <c r="AY4636" s="447"/>
      <c r="AZ4636" s="428"/>
      <c r="BA4636" s="429"/>
      <c r="BB4636" s="432"/>
      <c r="BC4636" s="433"/>
      <c r="BD4636" s="446">
        <f>IF(AZ4636=0,0,(BB4636/AZ4636)*100)</f>
        <v>0</v>
      </c>
      <c r="BE4636" s="447"/>
      <c r="BF4636" s="450">
        <f>AT4636+AZ4636</f>
        <v>0</v>
      </c>
      <c r="BG4636" s="451"/>
      <c r="BH4636" s="454">
        <f>AV4636+BB4636</f>
        <v>0</v>
      </c>
      <c r="BI4636" s="455"/>
      <c r="BJ4636" s="446">
        <f>IF(BF4636=0,0,(BH4636/BF4636)*100)</f>
        <v>0</v>
      </c>
      <c r="BK4636" s="447"/>
      <c r="BL4636" s="406">
        <f>(AD4636*2)+(AJ4636*2)+(AP4636*3)+BB4636</f>
        <v>0</v>
      </c>
      <c r="BM4636" s="407"/>
      <c r="BN4636" s="408"/>
      <c r="BO4636" s="404" t="e">
        <f>(BL4636*BR$2468)+(N4636*BR$2469)+(X4636*BR$2470)+(R4636*BR$2471)+(V4636*BR$2472)+(Z4636*BR$2473)</f>
        <v>#REF!</v>
      </c>
      <c r="BP4636" s="404" t="e">
        <f>((AZ4636-BB4636)*BR$2475)+((AT4636-AV4636)*BR$2474)+(H4636*BR$2476)+(P4636*BR$2477)</f>
        <v>#REF!</v>
      </c>
      <c r="BQ4636" s="53"/>
      <c r="BR4636" s="53"/>
      <c r="BS4636" s="779"/>
    </row>
    <row r="4637" spans="1:71" ht="21.75" customHeight="1" x14ac:dyDescent="0.25">
      <c r="A4637" s="779"/>
      <c r="B4637" s="415"/>
      <c r="C4637" s="412" t="str">
        <f>IF(ROSTER!D$34="","",ROSTER!D$34)</f>
        <v/>
      </c>
      <c r="D4637" s="413"/>
      <c r="E4637" s="419"/>
      <c r="F4637" s="421"/>
      <c r="G4637" s="423"/>
      <c r="H4637" s="426"/>
      <c r="I4637" s="427"/>
      <c r="J4637" s="430"/>
      <c r="K4637" s="431"/>
      <c r="L4637" s="434"/>
      <c r="M4637" s="435"/>
      <c r="N4637" s="438" t="s">
        <v>14</v>
      </c>
      <c r="O4637" s="439"/>
      <c r="P4637" s="430"/>
      <c r="Q4637" s="431"/>
      <c r="R4637" s="434"/>
      <c r="S4637" s="441"/>
      <c r="T4637" s="434"/>
      <c r="U4637" s="427"/>
      <c r="V4637" s="441"/>
      <c r="W4637" s="427"/>
      <c r="X4637" s="430"/>
      <c r="Y4637" s="427"/>
      <c r="Z4637" s="430"/>
      <c r="AA4637" s="427"/>
      <c r="AB4637" s="430"/>
      <c r="AC4637" s="431"/>
      <c r="AD4637" s="434"/>
      <c r="AE4637" s="435"/>
      <c r="AF4637" s="444"/>
      <c r="AG4637" s="445"/>
      <c r="AH4637" s="430"/>
      <c r="AI4637" s="431"/>
      <c r="AJ4637" s="434"/>
      <c r="AK4637" s="435"/>
      <c r="AL4637" s="448"/>
      <c r="AM4637" s="449"/>
      <c r="AN4637" s="430"/>
      <c r="AO4637" s="431"/>
      <c r="AP4637" s="434"/>
      <c r="AQ4637" s="435"/>
      <c r="AR4637" s="448"/>
      <c r="AS4637" s="449"/>
      <c r="AT4637" s="452"/>
      <c r="AU4637" s="453"/>
      <c r="AV4637" s="456"/>
      <c r="AW4637" s="457"/>
      <c r="AX4637" s="448"/>
      <c r="AY4637" s="449"/>
      <c r="AZ4637" s="430"/>
      <c r="BA4637" s="431"/>
      <c r="BB4637" s="434"/>
      <c r="BC4637" s="435"/>
      <c r="BD4637" s="448"/>
      <c r="BE4637" s="449"/>
      <c r="BF4637" s="452"/>
      <c r="BG4637" s="453"/>
      <c r="BH4637" s="456"/>
      <c r="BI4637" s="457"/>
      <c r="BJ4637" s="448"/>
      <c r="BK4637" s="449"/>
      <c r="BL4637" s="409"/>
      <c r="BM4637" s="410"/>
      <c r="BN4637" s="411"/>
      <c r="BO4637" s="405"/>
      <c r="BP4637" s="405"/>
      <c r="BQ4637" s="53"/>
      <c r="BR4637" s="53"/>
      <c r="BS4637" s="779"/>
    </row>
    <row r="4638" spans="1:71" ht="21.75" customHeight="1" x14ac:dyDescent="0.25">
      <c r="A4638" s="779"/>
      <c r="B4638" s="414" t="str">
        <f>IF(ROSTER!B$36="","",ROSTER!B$36)</f>
        <v/>
      </c>
      <c r="C4638" s="416" t="str">
        <f>IF(ROSTER!C$36="","",ROSTER!C$36)</f>
        <v/>
      </c>
      <c r="D4638" s="417"/>
      <c r="E4638" s="418"/>
      <c r="F4638" s="420">
        <f>IF(E4638="y",1,IF(E4638="S",1,0))</f>
        <v>0</v>
      </c>
      <c r="G4638" s="422">
        <f>IF(E4638="S",1,0)</f>
        <v>0</v>
      </c>
      <c r="H4638" s="424"/>
      <c r="I4638" s="425"/>
      <c r="J4638" s="428"/>
      <c r="K4638" s="429"/>
      <c r="L4638" s="432"/>
      <c r="M4638" s="433"/>
      <c r="N4638" s="436">
        <f>L4638+J4638</f>
        <v>0</v>
      </c>
      <c r="O4638" s="437"/>
      <c r="P4638" s="428"/>
      <c r="Q4638" s="429"/>
      <c r="R4638" s="432"/>
      <c r="S4638" s="440"/>
      <c r="T4638" s="432"/>
      <c r="U4638" s="425"/>
      <c r="V4638" s="440"/>
      <c r="W4638" s="425"/>
      <c r="X4638" s="428"/>
      <c r="Y4638" s="425"/>
      <c r="Z4638" s="428"/>
      <c r="AA4638" s="425"/>
      <c r="AB4638" s="428"/>
      <c r="AC4638" s="429"/>
      <c r="AD4638" s="432"/>
      <c r="AE4638" s="433"/>
      <c r="AF4638" s="442">
        <f>IF(AB4638=0,0,(AD4638/AB4638)*100)</f>
        <v>0</v>
      </c>
      <c r="AG4638" s="443"/>
      <c r="AH4638" s="428"/>
      <c r="AI4638" s="429"/>
      <c r="AJ4638" s="432"/>
      <c r="AK4638" s="433"/>
      <c r="AL4638" s="446">
        <f>IF(AH4638=0,0,(AJ4638/AH4638)*100)</f>
        <v>0</v>
      </c>
      <c r="AM4638" s="447"/>
      <c r="AN4638" s="428"/>
      <c r="AO4638" s="429"/>
      <c r="AP4638" s="432"/>
      <c r="AQ4638" s="433"/>
      <c r="AR4638" s="446">
        <f>IF(AN4638=0,0,(AP4638/AN4638)*100)</f>
        <v>0</v>
      </c>
      <c r="AS4638" s="447"/>
      <c r="AT4638" s="450">
        <f>AB4638+AH4638+AN4638</f>
        <v>0</v>
      </c>
      <c r="AU4638" s="451"/>
      <c r="AV4638" s="454">
        <f>AD4638+AJ4638+AP4638</f>
        <v>0</v>
      </c>
      <c r="AW4638" s="455"/>
      <c r="AX4638" s="446">
        <f>IF(AT4638=0,0,(AV4638/AT4638)*100)</f>
        <v>0</v>
      </c>
      <c r="AY4638" s="447"/>
      <c r="AZ4638" s="428"/>
      <c r="BA4638" s="429"/>
      <c r="BB4638" s="432"/>
      <c r="BC4638" s="433"/>
      <c r="BD4638" s="446">
        <f>IF(AZ4638=0,0,(BB4638/AZ4638)*100)</f>
        <v>0</v>
      </c>
      <c r="BE4638" s="447"/>
      <c r="BF4638" s="450">
        <f>AT4638+AZ4638</f>
        <v>0</v>
      </c>
      <c r="BG4638" s="451"/>
      <c r="BH4638" s="454">
        <f>AV4638+BB4638</f>
        <v>0</v>
      </c>
      <c r="BI4638" s="455"/>
      <c r="BJ4638" s="446">
        <f>IF(BF4638=0,0,(BH4638/BF4638)*100)</f>
        <v>0</v>
      </c>
      <c r="BK4638" s="447"/>
      <c r="BL4638" s="406">
        <f>(AD4638*2)+(AJ4638*2)+(AP4638*3)+BB4638</f>
        <v>0</v>
      </c>
      <c r="BM4638" s="407"/>
      <c r="BN4638" s="408"/>
      <c r="BO4638" s="404" t="e">
        <f>(BL4638*BR$2468)+(N4638*BR$2469)+(X4638*BR$2470)+(R4638*BR$2471)+(V4638*BR$2472)+(Z4638*BR$2473)</f>
        <v>#REF!</v>
      </c>
      <c r="BP4638" s="404" t="e">
        <f>((AZ4638-BB4638)*BR$2475)+((AT4638-AV4638)*BR$2474)+(H4638*BR$2476)+(P4638*BR$2477)</f>
        <v>#REF!</v>
      </c>
      <c r="BQ4638" s="53"/>
      <c r="BR4638" s="53"/>
      <c r="BS4638" s="779"/>
    </row>
    <row r="4639" spans="1:71" ht="21.75" customHeight="1" x14ac:dyDescent="0.25">
      <c r="A4639" s="779"/>
      <c r="B4639" s="415"/>
      <c r="C4639" s="412" t="str">
        <f>IF(ROSTER!D$36="","",ROSTER!D$36)</f>
        <v/>
      </c>
      <c r="D4639" s="413"/>
      <c r="E4639" s="419"/>
      <c r="F4639" s="421"/>
      <c r="G4639" s="423"/>
      <c r="H4639" s="426"/>
      <c r="I4639" s="427"/>
      <c r="J4639" s="430"/>
      <c r="K4639" s="431"/>
      <c r="L4639" s="434"/>
      <c r="M4639" s="435"/>
      <c r="N4639" s="438" t="s">
        <v>14</v>
      </c>
      <c r="O4639" s="439"/>
      <c r="P4639" s="430"/>
      <c r="Q4639" s="431"/>
      <c r="R4639" s="434"/>
      <c r="S4639" s="441"/>
      <c r="T4639" s="434"/>
      <c r="U4639" s="427"/>
      <c r="V4639" s="441"/>
      <c r="W4639" s="427"/>
      <c r="X4639" s="430"/>
      <c r="Y4639" s="427"/>
      <c r="Z4639" s="430"/>
      <c r="AA4639" s="427"/>
      <c r="AB4639" s="430"/>
      <c r="AC4639" s="431"/>
      <c r="AD4639" s="434"/>
      <c r="AE4639" s="435"/>
      <c r="AF4639" s="444"/>
      <c r="AG4639" s="445"/>
      <c r="AH4639" s="430"/>
      <c r="AI4639" s="431"/>
      <c r="AJ4639" s="434"/>
      <c r="AK4639" s="435"/>
      <c r="AL4639" s="448"/>
      <c r="AM4639" s="449"/>
      <c r="AN4639" s="430"/>
      <c r="AO4639" s="431"/>
      <c r="AP4639" s="434"/>
      <c r="AQ4639" s="435"/>
      <c r="AR4639" s="448"/>
      <c r="AS4639" s="449"/>
      <c r="AT4639" s="452"/>
      <c r="AU4639" s="453"/>
      <c r="AV4639" s="456"/>
      <c r="AW4639" s="457"/>
      <c r="AX4639" s="448"/>
      <c r="AY4639" s="449"/>
      <c r="AZ4639" s="430"/>
      <c r="BA4639" s="431"/>
      <c r="BB4639" s="434"/>
      <c r="BC4639" s="435"/>
      <c r="BD4639" s="448"/>
      <c r="BE4639" s="449"/>
      <c r="BF4639" s="452"/>
      <c r="BG4639" s="453"/>
      <c r="BH4639" s="456"/>
      <c r="BI4639" s="457"/>
      <c r="BJ4639" s="448"/>
      <c r="BK4639" s="449"/>
      <c r="BL4639" s="409"/>
      <c r="BM4639" s="410"/>
      <c r="BN4639" s="411"/>
      <c r="BO4639" s="405"/>
      <c r="BP4639" s="405"/>
      <c r="BQ4639" s="53"/>
      <c r="BR4639" s="53"/>
      <c r="BS4639" s="779"/>
    </row>
    <row r="4640" spans="1:71" ht="21.75" customHeight="1" x14ac:dyDescent="0.25">
      <c r="A4640" s="779"/>
      <c r="B4640" s="414" t="str">
        <f>IF(ROSTER!B$38="","",ROSTER!B$38)</f>
        <v/>
      </c>
      <c r="C4640" s="416" t="str">
        <f>IF(ROSTER!C$38="","",ROSTER!C$38)</f>
        <v/>
      </c>
      <c r="D4640" s="417"/>
      <c r="E4640" s="418"/>
      <c r="F4640" s="420">
        <f>IF(E4640="y",1,IF(E4640="S",1,0))</f>
        <v>0</v>
      </c>
      <c r="G4640" s="422">
        <f>IF(E4640="S",1,0)</f>
        <v>0</v>
      </c>
      <c r="H4640" s="424"/>
      <c r="I4640" s="425"/>
      <c r="J4640" s="428"/>
      <c r="K4640" s="429"/>
      <c r="L4640" s="432"/>
      <c r="M4640" s="433"/>
      <c r="N4640" s="436">
        <f>L4640+J4640</f>
        <v>0</v>
      </c>
      <c r="O4640" s="437"/>
      <c r="P4640" s="428"/>
      <c r="Q4640" s="429"/>
      <c r="R4640" s="432"/>
      <c r="S4640" s="440"/>
      <c r="T4640" s="432"/>
      <c r="U4640" s="425"/>
      <c r="V4640" s="440"/>
      <c r="W4640" s="425"/>
      <c r="X4640" s="428"/>
      <c r="Y4640" s="425"/>
      <c r="Z4640" s="428"/>
      <c r="AA4640" s="425"/>
      <c r="AB4640" s="428"/>
      <c r="AC4640" s="429"/>
      <c r="AD4640" s="432"/>
      <c r="AE4640" s="433"/>
      <c r="AF4640" s="442">
        <f>IF(AB4640=0,0,(AD4640/AB4640)*100)</f>
        <v>0</v>
      </c>
      <c r="AG4640" s="443"/>
      <c r="AH4640" s="428"/>
      <c r="AI4640" s="429"/>
      <c r="AJ4640" s="432"/>
      <c r="AK4640" s="433"/>
      <c r="AL4640" s="446">
        <f>IF(AH4640=0,0,(AJ4640/AH4640)*100)</f>
        <v>0</v>
      </c>
      <c r="AM4640" s="447"/>
      <c r="AN4640" s="428"/>
      <c r="AO4640" s="429"/>
      <c r="AP4640" s="432"/>
      <c r="AQ4640" s="433"/>
      <c r="AR4640" s="446">
        <f>IF(AN4640=0,0,(AP4640/AN4640)*100)</f>
        <v>0</v>
      </c>
      <c r="AS4640" s="447"/>
      <c r="AT4640" s="450">
        <f>AB4640+AH4640+AN4640</f>
        <v>0</v>
      </c>
      <c r="AU4640" s="451"/>
      <c r="AV4640" s="454">
        <f>AD4640+AJ4640+AP4640</f>
        <v>0</v>
      </c>
      <c r="AW4640" s="455"/>
      <c r="AX4640" s="446">
        <f>IF(AT4640=0,0,(AV4640/AT4640)*100)</f>
        <v>0</v>
      </c>
      <c r="AY4640" s="447"/>
      <c r="AZ4640" s="428"/>
      <c r="BA4640" s="429"/>
      <c r="BB4640" s="432"/>
      <c r="BC4640" s="433"/>
      <c r="BD4640" s="446">
        <f>IF(AZ4640=0,0,(BB4640/AZ4640)*100)</f>
        <v>0</v>
      </c>
      <c r="BE4640" s="447"/>
      <c r="BF4640" s="450">
        <f>AT4640+AZ4640</f>
        <v>0</v>
      </c>
      <c r="BG4640" s="451"/>
      <c r="BH4640" s="454">
        <f>AV4640+BB4640</f>
        <v>0</v>
      </c>
      <c r="BI4640" s="455"/>
      <c r="BJ4640" s="446">
        <f>IF(BF4640=0,0,(BH4640/BF4640)*100)</f>
        <v>0</v>
      </c>
      <c r="BK4640" s="447"/>
      <c r="BL4640" s="406">
        <f>(AD4640*2)+(AJ4640*2)+(AP4640*3)+BB4640</f>
        <v>0</v>
      </c>
      <c r="BM4640" s="407"/>
      <c r="BN4640" s="408"/>
      <c r="BO4640" s="404" t="e">
        <f>(BL4640*BR$2468)+(N4640*BR$2469)+(X4640*BR$2470)+(R4640*BR$2471)+(V4640*BR$2472)+(Z4640*BR$2473)</f>
        <v>#REF!</v>
      </c>
      <c r="BP4640" s="404" t="e">
        <f>((AZ4640-BB4640)*BR$2475)+((AT4640-AV4640)*BR$2474)+(H4640*BR$2476)+(P4640*BR$2477)</f>
        <v>#REF!</v>
      </c>
      <c r="BQ4640" s="53"/>
      <c r="BR4640" s="53"/>
      <c r="BS4640" s="779"/>
    </row>
    <row r="4641" spans="1:71" ht="21.75" customHeight="1" x14ac:dyDescent="0.25">
      <c r="A4641" s="779"/>
      <c r="B4641" s="415"/>
      <c r="C4641" s="412" t="str">
        <f>IF(ROSTER!D$38="","",ROSTER!D$38)</f>
        <v/>
      </c>
      <c r="D4641" s="413"/>
      <c r="E4641" s="419"/>
      <c r="F4641" s="421"/>
      <c r="G4641" s="423"/>
      <c r="H4641" s="426"/>
      <c r="I4641" s="427"/>
      <c r="J4641" s="430"/>
      <c r="K4641" s="431"/>
      <c r="L4641" s="434"/>
      <c r="M4641" s="435"/>
      <c r="N4641" s="438" t="s">
        <v>14</v>
      </c>
      <c r="O4641" s="439"/>
      <c r="P4641" s="430"/>
      <c r="Q4641" s="431"/>
      <c r="R4641" s="434"/>
      <c r="S4641" s="441"/>
      <c r="T4641" s="434"/>
      <c r="U4641" s="427"/>
      <c r="V4641" s="441"/>
      <c r="W4641" s="427"/>
      <c r="X4641" s="430"/>
      <c r="Y4641" s="427"/>
      <c r="Z4641" s="430"/>
      <c r="AA4641" s="427"/>
      <c r="AB4641" s="430"/>
      <c r="AC4641" s="431"/>
      <c r="AD4641" s="434"/>
      <c r="AE4641" s="435"/>
      <c r="AF4641" s="444"/>
      <c r="AG4641" s="445"/>
      <c r="AH4641" s="430"/>
      <c r="AI4641" s="431"/>
      <c r="AJ4641" s="434"/>
      <c r="AK4641" s="435"/>
      <c r="AL4641" s="448"/>
      <c r="AM4641" s="449"/>
      <c r="AN4641" s="430"/>
      <c r="AO4641" s="431"/>
      <c r="AP4641" s="434"/>
      <c r="AQ4641" s="435"/>
      <c r="AR4641" s="448"/>
      <c r="AS4641" s="449"/>
      <c r="AT4641" s="452"/>
      <c r="AU4641" s="453"/>
      <c r="AV4641" s="456"/>
      <c r="AW4641" s="457"/>
      <c r="AX4641" s="448"/>
      <c r="AY4641" s="449"/>
      <c r="AZ4641" s="430"/>
      <c r="BA4641" s="431"/>
      <c r="BB4641" s="434"/>
      <c r="BC4641" s="435"/>
      <c r="BD4641" s="448"/>
      <c r="BE4641" s="449"/>
      <c r="BF4641" s="452"/>
      <c r="BG4641" s="453"/>
      <c r="BH4641" s="456"/>
      <c r="BI4641" s="457"/>
      <c r="BJ4641" s="448"/>
      <c r="BK4641" s="449"/>
      <c r="BL4641" s="409"/>
      <c r="BM4641" s="410"/>
      <c r="BN4641" s="411"/>
      <c r="BO4641" s="405"/>
      <c r="BP4641" s="405"/>
      <c r="BQ4641" s="53"/>
      <c r="BR4641" s="53"/>
      <c r="BS4641" s="779"/>
    </row>
    <row r="4642" spans="1:71" ht="21.75" customHeight="1" x14ac:dyDescent="0.25">
      <c r="A4642" s="779"/>
      <c r="B4642" s="414" t="str">
        <f>IF(ROSTER!B$40="","",ROSTER!B$40)</f>
        <v/>
      </c>
      <c r="C4642" s="416" t="str">
        <f>IF(ROSTER!C$40="","",ROSTER!C$40)</f>
        <v/>
      </c>
      <c r="D4642" s="417"/>
      <c r="E4642" s="418"/>
      <c r="F4642" s="420">
        <f>IF(E4642="y",1,IF(E4642="S",1,0))</f>
        <v>0</v>
      </c>
      <c r="G4642" s="422">
        <f>IF(E4642="S",1,0)</f>
        <v>0</v>
      </c>
      <c r="H4642" s="424"/>
      <c r="I4642" s="425"/>
      <c r="J4642" s="428"/>
      <c r="K4642" s="429"/>
      <c r="L4642" s="432"/>
      <c r="M4642" s="433"/>
      <c r="N4642" s="436">
        <f>L4642+J4642</f>
        <v>0</v>
      </c>
      <c r="O4642" s="437"/>
      <c r="P4642" s="428"/>
      <c r="Q4642" s="429"/>
      <c r="R4642" s="432"/>
      <c r="S4642" s="440"/>
      <c r="T4642" s="432"/>
      <c r="U4642" s="425"/>
      <c r="V4642" s="440"/>
      <c r="W4642" s="425"/>
      <c r="X4642" s="428"/>
      <c r="Y4642" s="425"/>
      <c r="Z4642" s="428"/>
      <c r="AA4642" s="425"/>
      <c r="AB4642" s="428"/>
      <c r="AC4642" s="429"/>
      <c r="AD4642" s="432"/>
      <c r="AE4642" s="433"/>
      <c r="AF4642" s="442">
        <f>IF(AB4642=0,0,(AD4642/AB4642)*100)</f>
        <v>0</v>
      </c>
      <c r="AG4642" s="443"/>
      <c r="AH4642" s="428"/>
      <c r="AI4642" s="429"/>
      <c r="AJ4642" s="432"/>
      <c r="AK4642" s="433"/>
      <c r="AL4642" s="446">
        <f>IF(AH4642=0,0,(AJ4642/AH4642)*100)</f>
        <v>0</v>
      </c>
      <c r="AM4642" s="447"/>
      <c r="AN4642" s="428"/>
      <c r="AO4642" s="429"/>
      <c r="AP4642" s="432"/>
      <c r="AQ4642" s="433"/>
      <c r="AR4642" s="446">
        <f>IF(AN4642=0,0,(AP4642/AN4642)*100)</f>
        <v>0</v>
      </c>
      <c r="AS4642" s="447"/>
      <c r="AT4642" s="450">
        <f>AB4642+AH4642+AN4642</f>
        <v>0</v>
      </c>
      <c r="AU4642" s="451"/>
      <c r="AV4642" s="454">
        <f>AD4642+AJ4642+AP4642</f>
        <v>0</v>
      </c>
      <c r="AW4642" s="455"/>
      <c r="AX4642" s="446">
        <f>IF(AT4642=0,0,(AV4642/AT4642)*100)</f>
        <v>0</v>
      </c>
      <c r="AY4642" s="447"/>
      <c r="AZ4642" s="428"/>
      <c r="BA4642" s="429"/>
      <c r="BB4642" s="432"/>
      <c r="BC4642" s="433"/>
      <c r="BD4642" s="446">
        <f>IF(AZ4642=0,0,(BB4642/AZ4642)*100)</f>
        <v>0</v>
      </c>
      <c r="BE4642" s="447"/>
      <c r="BF4642" s="450">
        <f>AT4642+AZ4642</f>
        <v>0</v>
      </c>
      <c r="BG4642" s="451"/>
      <c r="BH4642" s="454">
        <f>AV4642+BB4642</f>
        <v>0</v>
      </c>
      <c r="BI4642" s="455"/>
      <c r="BJ4642" s="446">
        <f>IF(BF4642=0,0,(BH4642/BF4642)*100)</f>
        <v>0</v>
      </c>
      <c r="BK4642" s="447"/>
      <c r="BL4642" s="406">
        <f>(AD4642*2)+(AJ4642*2)+(AP4642*3)+BB4642</f>
        <v>0</v>
      </c>
      <c r="BM4642" s="407"/>
      <c r="BN4642" s="408"/>
      <c r="BO4642" s="404" t="e">
        <f>(BL4642*BR$2468)+(N4642*BR$2469)+(X4642*BR$2470)+(R4642*BR$2471)+(V4642*BR$2472)+(Z4642*BR$2473)</f>
        <v>#REF!</v>
      </c>
      <c r="BP4642" s="404" t="e">
        <f>((AZ4642-BB4642)*BR$2475)+((AT4642-AV4642)*BR$2474)+(H4642*BR$2476)+(P4642*BR$2477)</f>
        <v>#REF!</v>
      </c>
      <c r="BQ4642" s="53"/>
      <c r="BR4642" s="53"/>
      <c r="BS4642" s="779"/>
    </row>
    <row r="4643" spans="1:71" ht="21.75" customHeight="1" x14ac:dyDescent="0.25">
      <c r="A4643" s="779"/>
      <c r="B4643" s="415"/>
      <c r="C4643" s="412" t="str">
        <f>IF(ROSTER!D$40="","",ROSTER!D$40)</f>
        <v/>
      </c>
      <c r="D4643" s="413"/>
      <c r="E4643" s="419"/>
      <c r="F4643" s="421"/>
      <c r="G4643" s="423"/>
      <c r="H4643" s="426"/>
      <c r="I4643" s="427"/>
      <c r="J4643" s="430"/>
      <c r="K4643" s="431"/>
      <c r="L4643" s="434"/>
      <c r="M4643" s="435"/>
      <c r="N4643" s="438" t="s">
        <v>14</v>
      </c>
      <c r="O4643" s="439"/>
      <c r="P4643" s="430"/>
      <c r="Q4643" s="431"/>
      <c r="R4643" s="434"/>
      <c r="S4643" s="441"/>
      <c r="T4643" s="434"/>
      <c r="U4643" s="427"/>
      <c r="V4643" s="441"/>
      <c r="W4643" s="427"/>
      <c r="X4643" s="430"/>
      <c r="Y4643" s="427"/>
      <c r="Z4643" s="430"/>
      <c r="AA4643" s="427"/>
      <c r="AB4643" s="430"/>
      <c r="AC4643" s="431"/>
      <c r="AD4643" s="434"/>
      <c r="AE4643" s="435"/>
      <c r="AF4643" s="444"/>
      <c r="AG4643" s="445"/>
      <c r="AH4643" s="430"/>
      <c r="AI4643" s="431"/>
      <c r="AJ4643" s="434"/>
      <c r="AK4643" s="435"/>
      <c r="AL4643" s="448"/>
      <c r="AM4643" s="449"/>
      <c r="AN4643" s="430"/>
      <c r="AO4643" s="431"/>
      <c r="AP4643" s="434"/>
      <c r="AQ4643" s="435"/>
      <c r="AR4643" s="448"/>
      <c r="AS4643" s="449"/>
      <c r="AT4643" s="452"/>
      <c r="AU4643" s="453"/>
      <c r="AV4643" s="456"/>
      <c r="AW4643" s="457"/>
      <c r="AX4643" s="448"/>
      <c r="AY4643" s="449"/>
      <c r="AZ4643" s="430"/>
      <c r="BA4643" s="431"/>
      <c r="BB4643" s="434"/>
      <c r="BC4643" s="435"/>
      <c r="BD4643" s="448"/>
      <c r="BE4643" s="449"/>
      <c r="BF4643" s="452"/>
      <c r="BG4643" s="453"/>
      <c r="BH4643" s="456"/>
      <c r="BI4643" s="457"/>
      <c r="BJ4643" s="448"/>
      <c r="BK4643" s="449"/>
      <c r="BL4643" s="409"/>
      <c r="BM4643" s="410"/>
      <c r="BN4643" s="411"/>
      <c r="BO4643" s="405"/>
      <c r="BP4643" s="405"/>
      <c r="BQ4643" s="53"/>
      <c r="BR4643" s="53"/>
      <c r="BS4643" s="779"/>
    </row>
    <row r="4644" spans="1:71" ht="21.75" customHeight="1" x14ac:dyDescent="0.25">
      <c r="A4644" s="779"/>
      <c r="B4644" s="414" t="str">
        <f>IF(ROSTER!B$42="","",ROSTER!B$42)</f>
        <v/>
      </c>
      <c r="C4644" s="416" t="str">
        <f>IF(ROSTER!C$42="","",ROSTER!C$42)</f>
        <v/>
      </c>
      <c r="D4644" s="417"/>
      <c r="E4644" s="418"/>
      <c r="F4644" s="420">
        <f>IF(E4644="y",1,IF(E4644="S",1,0))</f>
        <v>0</v>
      </c>
      <c r="G4644" s="422">
        <f>IF(E4644="S",1,0)</f>
        <v>0</v>
      </c>
      <c r="H4644" s="424"/>
      <c r="I4644" s="425"/>
      <c r="J4644" s="428"/>
      <c r="K4644" s="429"/>
      <c r="L4644" s="432"/>
      <c r="M4644" s="433"/>
      <c r="N4644" s="436">
        <f>L4644+J4644</f>
        <v>0</v>
      </c>
      <c r="O4644" s="437"/>
      <c r="P4644" s="428"/>
      <c r="Q4644" s="429"/>
      <c r="R4644" s="432"/>
      <c r="S4644" s="440"/>
      <c r="T4644" s="432"/>
      <c r="U4644" s="425"/>
      <c r="V4644" s="440"/>
      <c r="W4644" s="425"/>
      <c r="X4644" s="428"/>
      <c r="Y4644" s="425"/>
      <c r="Z4644" s="428"/>
      <c r="AA4644" s="425"/>
      <c r="AB4644" s="428"/>
      <c r="AC4644" s="429"/>
      <c r="AD4644" s="432"/>
      <c r="AE4644" s="433"/>
      <c r="AF4644" s="442">
        <f>IF(AB4644=0,0,(AD4644/AB4644)*100)</f>
        <v>0</v>
      </c>
      <c r="AG4644" s="443"/>
      <c r="AH4644" s="428"/>
      <c r="AI4644" s="429"/>
      <c r="AJ4644" s="432"/>
      <c r="AK4644" s="433"/>
      <c r="AL4644" s="446">
        <f>IF(AH4644=0,0,(AJ4644/AH4644)*100)</f>
        <v>0</v>
      </c>
      <c r="AM4644" s="447"/>
      <c r="AN4644" s="428"/>
      <c r="AO4644" s="429"/>
      <c r="AP4644" s="432"/>
      <c r="AQ4644" s="433"/>
      <c r="AR4644" s="446">
        <f>IF(AN4644=0,0,(AP4644/AN4644)*100)</f>
        <v>0</v>
      </c>
      <c r="AS4644" s="447"/>
      <c r="AT4644" s="450">
        <f>AB4644+AH4644+AN4644</f>
        <v>0</v>
      </c>
      <c r="AU4644" s="451"/>
      <c r="AV4644" s="454">
        <f>AD4644+AJ4644+AP4644</f>
        <v>0</v>
      </c>
      <c r="AW4644" s="455"/>
      <c r="AX4644" s="446">
        <f>IF(AT4644=0,0,(AV4644/AT4644)*100)</f>
        <v>0</v>
      </c>
      <c r="AY4644" s="447"/>
      <c r="AZ4644" s="428"/>
      <c r="BA4644" s="429"/>
      <c r="BB4644" s="432"/>
      <c r="BC4644" s="433"/>
      <c r="BD4644" s="446">
        <f>IF(AZ4644=0,0,(BB4644/AZ4644)*100)</f>
        <v>0</v>
      </c>
      <c r="BE4644" s="447"/>
      <c r="BF4644" s="450">
        <f>AT4644+AZ4644</f>
        <v>0</v>
      </c>
      <c r="BG4644" s="451"/>
      <c r="BH4644" s="454">
        <f>AV4644+BB4644</f>
        <v>0</v>
      </c>
      <c r="BI4644" s="455"/>
      <c r="BJ4644" s="446">
        <f>IF(BF4644=0,0,(BH4644/BF4644)*100)</f>
        <v>0</v>
      </c>
      <c r="BK4644" s="447"/>
      <c r="BL4644" s="406">
        <f>(AD4644*2)+(AJ4644*2)+(AP4644*3)+BB4644</f>
        <v>0</v>
      </c>
      <c r="BM4644" s="407"/>
      <c r="BN4644" s="408"/>
      <c r="BO4644" s="404" t="e">
        <f>(BL4644*BR$2468)+(N4644*BR$2469)+(X4644*BR$2470)+(R4644*BR$2471)+(V4644*BR$2472)+(Z4644*BR$2473)</f>
        <v>#REF!</v>
      </c>
      <c r="BP4644" s="404" t="e">
        <f>((AZ4644-BB4644)*BR$2475)+((AT4644-AV4644)*BR$2474)+(H4644*BR$2476)+(P4644*BR$2477)</f>
        <v>#REF!</v>
      </c>
      <c r="BQ4644" s="53"/>
      <c r="BR4644" s="53"/>
      <c r="BS4644" s="779"/>
    </row>
    <row r="4645" spans="1:71" ht="21.75" customHeight="1" thickBot="1" x14ac:dyDescent="0.3">
      <c r="A4645" s="779"/>
      <c r="B4645" s="415"/>
      <c r="C4645" s="412" t="str">
        <f>IF(ROSTER!D$42="","",ROSTER!D$42)</f>
        <v/>
      </c>
      <c r="D4645" s="413"/>
      <c r="E4645" s="419"/>
      <c r="F4645" s="421"/>
      <c r="G4645" s="423"/>
      <c r="H4645" s="426"/>
      <c r="I4645" s="427"/>
      <c r="J4645" s="430"/>
      <c r="K4645" s="431"/>
      <c r="L4645" s="434"/>
      <c r="M4645" s="435"/>
      <c r="N4645" s="438" t="s">
        <v>14</v>
      </c>
      <c r="O4645" s="439"/>
      <c r="P4645" s="430"/>
      <c r="Q4645" s="431"/>
      <c r="R4645" s="434"/>
      <c r="S4645" s="441"/>
      <c r="T4645" s="434"/>
      <c r="U4645" s="427"/>
      <c r="V4645" s="441"/>
      <c r="W4645" s="427"/>
      <c r="X4645" s="430"/>
      <c r="Y4645" s="427"/>
      <c r="Z4645" s="430"/>
      <c r="AA4645" s="427"/>
      <c r="AB4645" s="430"/>
      <c r="AC4645" s="431"/>
      <c r="AD4645" s="434"/>
      <c r="AE4645" s="435"/>
      <c r="AF4645" s="444"/>
      <c r="AG4645" s="445"/>
      <c r="AH4645" s="430"/>
      <c r="AI4645" s="431"/>
      <c r="AJ4645" s="434"/>
      <c r="AK4645" s="435"/>
      <c r="AL4645" s="448"/>
      <c r="AM4645" s="449"/>
      <c r="AN4645" s="430"/>
      <c r="AO4645" s="431"/>
      <c r="AP4645" s="434"/>
      <c r="AQ4645" s="435"/>
      <c r="AR4645" s="448"/>
      <c r="AS4645" s="449"/>
      <c r="AT4645" s="452"/>
      <c r="AU4645" s="453"/>
      <c r="AV4645" s="456"/>
      <c r="AW4645" s="457"/>
      <c r="AX4645" s="448"/>
      <c r="AY4645" s="449"/>
      <c r="AZ4645" s="430"/>
      <c r="BA4645" s="431"/>
      <c r="BB4645" s="434"/>
      <c r="BC4645" s="435"/>
      <c r="BD4645" s="448"/>
      <c r="BE4645" s="449"/>
      <c r="BF4645" s="452"/>
      <c r="BG4645" s="453"/>
      <c r="BH4645" s="456"/>
      <c r="BI4645" s="457"/>
      <c r="BJ4645" s="448"/>
      <c r="BK4645" s="449"/>
      <c r="BL4645" s="409"/>
      <c r="BM4645" s="410"/>
      <c r="BN4645" s="411"/>
      <c r="BO4645" s="405"/>
      <c r="BP4645" s="405"/>
      <c r="BQ4645" s="53"/>
      <c r="BR4645" s="53"/>
      <c r="BS4645" s="779"/>
    </row>
    <row r="4646" spans="1:71" ht="21.75" hidden="1" customHeight="1" x14ac:dyDescent="0.3">
      <c r="A4646" s="779"/>
      <c r="B4646" s="414" t="str">
        <f>IF(ROSTER!B$44="","",ROSTER!B$44)</f>
        <v/>
      </c>
      <c r="C4646" s="416" t="str">
        <f>IF(ROSTER!C$44="","",ROSTER!C$44)</f>
        <v/>
      </c>
      <c r="D4646" s="417"/>
      <c r="E4646" s="418"/>
      <c r="F4646" s="420">
        <f>IF(E4646="y",1,IF(E4646="S",1,0))</f>
        <v>0</v>
      </c>
      <c r="G4646" s="422">
        <f>IF(E4646="S",1,0)</f>
        <v>0</v>
      </c>
      <c r="H4646" s="424"/>
      <c r="I4646" s="425"/>
      <c r="J4646" s="428"/>
      <c r="K4646" s="429"/>
      <c r="L4646" s="432"/>
      <c r="M4646" s="433"/>
      <c r="N4646" s="436">
        <f>L4646+J4646</f>
        <v>0</v>
      </c>
      <c r="O4646" s="437"/>
      <c r="P4646" s="428"/>
      <c r="Q4646" s="429"/>
      <c r="R4646" s="432"/>
      <c r="S4646" s="440"/>
      <c r="T4646" s="432"/>
      <c r="U4646" s="425"/>
      <c r="V4646" s="440"/>
      <c r="W4646" s="425"/>
      <c r="X4646" s="428"/>
      <c r="Y4646" s="425"/>
      <c r="Z4646" s="428"/>
      <c r="AA4646" s="425"/>
      <c r="AB4646" s="428"/>
      <c r="AC4646" s="429"/>
      <c r="AD4646" s="432"/>
      <c r="AE4646" s="433"/>
      <c r="AF4646" s="442">
        <f>IF(AB4646=0,0,(AD4646/AB4646)*100)</f>
        <v>0</v>
      </c>
      <c r="AG4646" s="443"/>
      <c r="AH4646" s="428"/>
      <c r="AI4646" s="429"/>
      <c r="AJ4646" s="432"/>
      <c r="AK4646" s="433"/>
      <c r="AL4646" s="446">
        <f>IF(AH4646=0,0,(AJ4646/AH4646)*100)</f>
        <v>0</v>
      </c>
      <c r="AM4646" s="447"/>
      <c r="AN4646" s="428"/>
      <c r="AO4646" s="429"/>
      <c r="AP4646" s="432"/>
      <c r="AQ4646" s="433"/>
      <c r="AR4646" s="446">
        <f>IF(AN4646=0,0,(AP4646/AN4646)*100)</f>
        <v>0</v>
      </c>
      <c r="AS4646" s="447"/>
      <c r="AT4646" s="450">
        <f>AB4646+AH4646+AN4646</f>
        <v>0</v>
      </c>
      <c r="AU4646" s="451"/>
      <c r="AV4646" s="454">
        <f>AD4646+AJ4646+AP4646</f>
        <v>0</v>
      </c>
      <c r="AW4646" s="455"/>
      <c r="AX4646" s="446">
        <f>IF(AT4646=0,0,(AV4646/AT4646)*100)</f>
        <v>0</v>
      </c>
      <c r="AY4646" s="447"/>
      <c r="AZ4646" s="428"/>
      <c r="BA4646" s="429"/>
      <c r="BB4646" s="432"/>
      <c r="BC4646" s="433"/>
      <c r="BD4646" s="446">
        <f>IF(AZ4646=0,0,(BB4646/AZ4646)*100)</f>
        <v>0</v>
      </c>
      <c r="BE4646" s="447"/>
      <c r="BF4646" s="450">
        <f>AT4646+AZ4646</f>
        <v>0</v>
      </c>
      <c r="BG4646" s="451"/>
      <c r="BH4646" s="454">
        <f>AV4646+BB4646</f>
        <v>0</v>
      </c>
      <c r="BI4646" s="455"/>
      <c r="BJ4646" s="446">
        <f>IF(BF4646=0,0,(BH4646/BF4646)*100)</f>
        <v>0</v>
      </c>
      <c r="BK4646" s="447"/>
      <c r="BL4646" s="406">
        <f>(AD4646*2)+(AJ4646*2)+(AP4646*3)+BB4646</f>
        <v>0</v>
      </c>
      <c r="BM4646" s="407"/>
      <c r="BN4646" s="408"/>
      <c r="BO4646" s="404" t="e">
        <f>(BL4646*BR$2468)+(N4646*BR$2469)+(X4646*BR$2470)+(R4646*BR$2471)+(V4646*BR$2472)+(Z4646*BR$2473)</f>
        <v>#REF!</v>
      </c>
      <c r="BP4646" s="404" t="e">
        <f>((AZ4646-BB4646)*BR$2475)+((AT4646-AV4646)*BR$2474)+(H4646*BR$2476)+(P4646*BR$2477)</f>
        <v>#REF!</v>
      </c>
      <c r="BQ4646" s="53"/>
      <c r="BR4646" s="53"/>
      <c r="BS4646" s="779"/>
    </row>
    <row r="4647" spans="1:71" ht="21.75" hidden="1" customHeight="1" x14ac:dyDescent="0.3">
      <c r="A4647" s="779"/>
      <c r="B4647" s="415"/>
      <c r="C4647" s="412" t="str">
        <f>IF(ROSTER!D$44="","",ROSTER!D$44)</f>
        <v/>
      </c>
      <c r="D4647" s="413"/>
      <c r="E4647" s="419"/>
      <c r="F4647" s="421"/>
      <c r="G4647" s="423"/>
      <c r="H4647" s="426"/>
      <c r="I4647" s="427"/>
      <c r="J4647" s="430"/>
      <c r="K4647" s="431"/>
      <c r="L4647" s="434"/>
      <c r="M4647" s="435"/>
      <c r="N4647" s="438" t="s">
        <v>14</v>
      </c>
      <c r="O4647" s="439"/>
      <c r="P4647" s="430"/>
      <c r="Q4647" s="431"/>
      <c r="R4647" s="434"/>
      <c r="S4647" s="441"/>
      <c r="T4647" s="434"/>
      <c r="U4647" s="427"/>
      <c r="V4647" s="441"/>
      <c r="W4647" s="427"/>
      <c r="X4647" s="430"/>
      <c r="Y4647" s="427"/>
      <c r="Z4647" s="430"/>
      <c r="AA4647" s="427"/>
      <c r="AB4647" s="430"/>
      <c r="AC4647" s="431"/>
      <c r="AD4647" s="434"/>
      <c r="AE4647" s="435"/>
      <c r="AF4647" s="444"/>
      <c r="AG4647" s="445"/>
      <c r="AH4647" s="430"/>
      <c r="AI4647" s="431"/>
      <c r="AJ4647" s="434"/>
      <c r="AK4647" s="435"/>
      <c r="AL4647" s="448"/>
      <c r="AM4647" s="449"/>
      <c r="AN4647" s="430"/>
      <c r="AO4647" s="431"/>
      <c r="AP4647" s="434"/>
      <c r="AQ4647" s="435"/>
      <c r="AR4647" s="448"/>
      <c r="AS4647" s="449"/>
      <c r="AT4647" s="452"/>
      <c r="AU4647" s="453"/>
      <c r="AV4647" s="456"/>
      <c r="AW4647" s="457"/>
      <c r="AX4647" s="448"/>
      <c r="AY4647" s="449"/>
      <c r="AZ4647" s="430"/>
      <c r="BA4647" s="431"/>
      <c r="BB4647" s="434"/>
      <c r="BC4647" s="435"/>
      <c r="BD4647" s="448"/>
      <c r="BE4647" s="449"/>
      <c r="BF4647" s="452"/>
      <c r="BG4647" s="453"/>
      <c r="BH4647" s="456"/>
      <c r="BI4647" s="457"/>
      <c r="BJ4647" s="448"/>
      <c r="BK4647" s="449"/>
      <c r="BL4647" s="409"/>
      <c r="BM4647" s="410"/>
      <c r="BN4647" s="411"/>
      <c r="BO4647" s="405"/>
      <c r="BP4647" s="405"/>
      <c r="BQ4647" s="53"/>
      <c r="BR4647" s="53"/>
      <c r="BS4647" s="779"/>
    </row>
    <row r="4648" spans="1:71" ht="21.75" hidden="1" customHeight="1" x14ac:dyDescent="0.3">
      <c r="A4648" s="779"/>
      <c r="B4648" s="414" t="str">
        <f>IF(ROSTER!B$46="","",ROSTER!B$46)</f>
        <v/>
      </c>
      <c r="C4648" s="416" t="str">
        <f>IF(ROSTER!C$46="","",ROSTER!C$46)</f>
        <v/>
      </c>
      <c r="D4648" s="417"/>
      <c r="E4648" s="418"/>
      <c r="F4648" s="420">
        <f>IF(E4648="y",1,IF(E4648="S",1,0))</f>
        <v>0</v>
      </c>
      <c r="G4648" s="422">
        <f>IF(E4648="S",1,0)</f>
        <v>0</v>
      </c>
      <c r="H4648" s="424"/>
      <c r="I4648" s="425"/>
      <c r="J4648" s="428"/>
      <c r="K4648" s="429"/>
      <c r="L4648" s="432"/>
      <c r="M4648" s="433"/>
      <c r="N4648" s="436">
        <f>L4648+J4648</f>
        <v>0</v>
      </c>
      <c r="O4648" s="437"/>
      <c r="P4648" s="428"/>
      <c r="Q4648" s="429"/>
      <c r="R4648" s="432"/>
      <c r="S4648" s="440"/>
      <c r="T4648" s="432"/>
      <c r="U4648" s="425"/>
      <c r="V4648" s="440"/>
      <c r="W4648" s="425"/>
      <c r="X4648" s="428"/>
      <c r="Y4648" s="425"/>
      <c r="Z4648" s="428"/>
      <c r="AA4648" s="425"/>
      <c r="AB4648" s="428"/>
      <c r="AC4648" s="429"/>
      <c r="AD4648" s="432"/>
      <c r="AE4648" s="433"/>
      <c r="AF4648" s="442">
        <f>IF(AB4648=0,0,(AD4648/AB4648)*100)</f>
        <v>0</v>
      </c>
      <c r="AG4648" s="443"/>
      <c r="AH4648" s="428"/>
      <c r="AI4648" s="429"/>
      <c r="AJ4648" s="432"/>
      <c r="AK4648" s="433"/>
      <c r="AL4648" s="446">
        <f>IF(AH4648=0,0,(AJ4648/AH4648)*100)</f>
        <v>0</v>
      </c>
      <c r="AM4648" s="447"/>
      <c r="AN4648" s="428"/>
      <c r="AO4648" s="429"/>
      <c r="AP4648" s="432"/>
      <c r="AQ4648" s="433"/>
      <c r="AR4648" s="446">
        <f>IF(AN4648=0,0,(AP4648/AN4648)*100)</f>
        <v>0</v>
      </c>
      <c r="AS4648" s="447"/>
      <c r="AT4648" s="450">
        <f>AB4648+AH4648+AN4648</f>
        <v>0</v>
      </c>
      <c r="AU4648" s="451"/>
      <c r="AV4648" s="454">
        <f>AD4648+AJ4648+AP4648</f>
        <v>0</v>
      </c>
      <c r="AW4648" s="455"/>
      <c r="AX4648" s="446">
        <f>IF(AT4648=0,0,(AV4648/AT4648)*100)</f>
        <v>0</v>
      </c>
      <c r="AY4648" s="447"/>
      <c r="AZ4648" s="428"/>
      <c r="BA4648" s="429"/>
      <c r="BB4648" s="432"/>
      <c r="BC4648" s="433"/>
      <c r="BD4648" s="446">
        <f>IF(AZ4648=0,0,(BB4648/AZ4648)*100)</f>
        <v>0</v>
      </c>
      <c r="BE4648" s="447"/>
      <c r="BF4648" s="450">
        <f>AT4648+AZ4648</f>
        <v>0</v>
      </c>
      <c r="BG4648" s="451"/>
      <c r="BH4648" s="454">
        <f>AV4648+BB4648</f>
        <v>0</v>
      </c>
      <c r="BI4648" s="455"/>
      <c r="BJ4648" s="446">
        <f>IF(BF4648=0,0,(BH4648/BF4648)*100)</f>
        <v>0</v>
      </c>
      <c r="BK4648" s="447"/>
      <c r="BL4648" s="406">
        <f>(AD4648*2)+(AJ4648*2)+(AP4648*3)+BB4648</f>
        <v>0</v>
      </c>
      <c r="BM4648" s="407"/>
      <c r="BN4648" s="408"/>
      <c r="BO4648" s="402" t="e">
        <f>(BL4648*BR$74)+(N4648*BR$75)+(X4648*BR$76)+(R4648*BR$77)+(V4648*BR$78)+(Z4648*BR$79)</f>
        <v>#REF!</v>
      </c>
      <c r="BP4648" s="404" t="e">
        <f>((AZ4648-BB4648)*BR$81)+((AT4648-AV4648)*BR$80)+(H4648*BR$82)+(P4648*BR$83)</f>
        <v>#REF!</v>
      </c>
      <c r="BQ4648" s="53"/>
      <c r="BR4648" s="53"/>
      <c r="BS4648" s="779"/>
    </row>
    <row r="4649" spans="1:71" ht="22.5" hidden="1" customHeight="1" x14ac:dyDescent="0.3">
      <c r="A4649" s="779"/>
      <c r="B4649" s="415"/>
      <c r="C4649" s="412" t="str">
        <f>IF(ROSTER!D$46="","",ROSTER!D$46)</f>
        <v/>
      </c>
      <c r="D4649" s="413"/>
      <c r="E4649" s="419"/>
      <c r="F4649" s="421"/>
      <c r="G4649" s="423"/>
      <c r="H4649" s="426"/>
      <c r="I4649" s="427"/>
      <c r="J4649" s="430"/>
      <c r="K4649" s="431"/>
      <c r="L4649" s="434"/>
      <c r="M4649" s="435"/>
      <c r="N4649" s="438" t="s">
        <v>14</v>
      </c>
      <c r="O4649" s="439"/>
      <c r="P4649" s="430"/>
      <c r="Q4649" s="431"/>
      <c r="R4649" s="434"/>
      <c r="S4649" s="441"/>
      <c r="T4649" s="434"/>
      <c r="U4649" s="427"/>
      <c r="V4649" s="441"/>
      <c r="W4649" s="427"/>
      <c r="X4649" s="430"/>
      <c r="Y4649" s="427"/>
      <c r="Z4649" s="430"/>
      <c r="AA4649" s="427"/>
      <c r="AB4649" s="430"/>
      <c r="AC4649" s="431"/>
      <c r="AD4649" s="434"/>
      <c r="AE4649" s="435"/>
      <c r="AF4649" s="444"/>
      <c r="AG4649" s="445"/>
      <c r="AH4649" s="430"/>
      <c r="AI4649" s="431"/>
      <c r="AJ4649" s="434"/>
      <c r="AK4649" s="435"/>
      <c r="AL4649" s="448"/>
      <c r="AM4649" s="449"/>
      <c r="AN4649" s="430"/>
      <c r="AO4649" s="431"/>
      <c r="AP4649" s="434"/>
      <c r="AQ4649" s="435"/>
      <c r="AR4649" s="448"/>
      <c r="AS4649" s="449"/>
      <c r="AT4649" s="452"/>
      <c r="AU4649" s="453"/>
      <c r="AV4649" s="456"/>
      <c r="AW4649" s="457"/>
      <c r="AX4649" s="448"/>
      <c r="AY4649" s="449"/>
      <c r="AZ4649" s="430"/>
      <c r="BA4649" s="431"/>
      <c r="BB4649" s="434"/>
      <c r="BC4649" s="435"/>
      <c r="BD4649" s="448"/>
      <c r="BE4649" s="449"/>
      <c r="BF4649" s="452"/>
      <c r="BG4649" s="453"/>
      <c r="BH4649" s="456"/>
      <c r="BI4649" s="457"/>
      <c r="BJ4649" s="448"/>
      <c r="BK4649" s="449"/>
      <c r="BL4649" s="409"/>
      <c r="BM4649" s="410"/>
      <c r="BN4649" s="411"/>
      <c r="BO4649" s="403"/>
      <c r="BP4649" s="405"/>
      <c r="BQ4649" s="53"/>
      <c r="BR4649" s="53"/>
      <c r="BS4649" s="779"/>
    </row>
    <row r="4650" spans="1:71" ht="21.75" hidden="1" customHeight="1" x14ac:dyDescent="0.3">
      <c r="A4650" s="779"/>
      <c r="B4650" s="414" t="str">
        <f>IF(ROSTER!B$48="","",ROSTER!B$48)</f>
        <v/>
      </c>
      <c r="C4650" s="416" t="str">
        <f>IF(ROSTER!C$48="","",ROSTER!C$48)</f>
        <v/>
      </c>
      <c r="D4650" s="417"/>
      <c r="E4650" s="418"/>
      <c r="F4650" s="420">
        <f t="shared" ref="F4650" si="2628">IF(E4650="y",1,IF(E4650="S",1,0))</f>
        <v>0</v>
      </c>
      <c r="G4650" s="422">
        <f t="shared" ref="G4650" si="2629">IF(E4650="S",1,0)</f>
        <v>0</v>
      </c>
      <c r="H4650" s="424"/>
      <c r="I4650" s="425"/>
      <c r="J4650" s="428"/>
      <c r="K4650" s="429"/>
      <c r="L4650" s="432"/>
      <c r="M4650" s="433"/>
      <c r="N4650" s="436">
        <f t="shared" ref="N4650" si="2630">L4650+J4650</f>
        <v>0</v>
      </c>
      <c r="O4650" s="437"/>
      <c r="P4650" s="428"/>
      <c r="Q4650" s="429"/>
      <c r="R4650" s="432"/>
      <c r="S4650" s="440"/>
      <c r="T4650" s="432"/>
      <c r="U4650" s="425"/>
      <c r="V4650" s="440"/>
      <c r="W4650" s="425"/>
      <c r="X4650" s="428"/>
      <c r="Y4650" s="425"/>
      <c r="Z4650" s="428"/>
      <c r="AA4650" s="425"/>
      <c r="AB4650" s="428"/>
      <c r="AC4650" s="429"/>
      <c r="AD4650" s="432"/>
      <c r="AE4650" s="433"/>
      <c r="AF4650" s="442"/>
      <c r="AG4650" s="443"/>
      <c r="AH4650" s="428"/>
      <c r="AI4650" s="429"/>
      <c r="AJ4650" s="432"/>
      <c r="AK4650" s="433"/>
      <c r="AL4650" s="446">
        <f t="shared" ref="AL4650" si="2631">IF(AH4650=0,0,(AJ4650/AH4650)*100)</f>
        <v>0</v>
      </c>
      <c r="AM4650" s="447"/>
      <c r="AN4650" s="428"/>
      <c r="AO4650" s="429"/>
      <c r="AP4650" s="432"/>
      <c r="AQ4650" s="433"/>
      <c r="AR4650" s="446">
        <f t="shared" ref="AR4650" si="2632">IF(AN4650=0,0,(AP4650/AN4650)*100)</f>
        <v>0</v>
      </c>
      <c r="AS4650" s="447"/>
      <c r="AT4650" s="450">
        <f t="shared" ref="AT4650" si="2633">AB4650+AH4650+AN4650</f>
        <v>0</v>
      </c>
      <c r="AU4650" s="451"/>
      <c r="AV4650" s="454">
        <f t="shared" ref="AV4650" si="2634">AD4650+AJ4650+AP4650</f>
        <v>0</v>
      </c>
      <c r="AW4650" s="455"/>
      <c r="AX4650" s="446">
        <f t="shared" ref="AX4650" si="2635">IF(AT4650=0,0,(AV4650/AT4650)*100)</f>
        <v>0</v>
      </c>
      <c r="AY4650" s="447"/>
      <c r="AZ4650" s="428"/>
      <c r="BA4650" s="429"/>
      <c r="BB4650" s="432"/>
      <c r="BC4650" s="433"/>
      <c r="BD4650" s="446">
        <f t="shared" ref="BD4650" si="2636">IF(AZ4650=0,0,(BB4650/AZ4650)*100)</f>
        <v>0</v>
      </c>
      <c r="BE4650" s="447"/>
      <c r="BF4650" s="450">
        <f t="shared" ref="BF4650" si="2637">AT4650+AZ4650</f>
        <v>0</v>
      </c>
      <c r="BG4650" s="451"/>
      <c r="BH4650" s="454">
        <f t="shared" ref="BH4650" si="2638">AV4650+BB4650</f>
        <v>0</v>
      </c>
      <c r="BI4650" s="455"/>
      <c r="BJ4650" s="446">
        <f t="shared" ref="BJ4650" si="2639">IF(BF4650=0,0,(BH4650/BF4650)*100)</f>
        <v>0</v>
      </c>
      <c r="BK4650" s="447"/>
      <c r="BL4650" s="406">
        <f t="shared" ref="BL4650" si="2640">(AD4650*2)+(AJ4650*2)+(AP4650*3)+BB4650</f>
        <v>0</v>
      </c>
      <c r="BM4650" s="407"/>
      <c r="BN4650" s="408"/>
      <c r="BO4650" s="402" t="e">
        <f>(BL4650*BR$74)+(N4650*BR$75)+(X4650*BR$76)+(R4650*BR$77)+(V4650*BR$78)+(Z4650*BR$79)</f>
        <v>#REF!</v>
      </c>
      <c r="BP4650" s="404" t="e">
        <f>((AZ4650-BB4650)*BR$81)+((AT4650-AV4650)*BR$80)+(H4650*BR$82)+(P4650*BR$83)</f>
        <v>#REF!</v>
      </c>
      <c r="BQ4650" s="53"/>
      <c r="BR4650" s="53"/>
      <c r="BS4650" s="779"/>
    </row>
    <row r="4651" spans="1:71" ht="22.5" hidden="1" customHeight="1" x14ac:dyDescent="0.3">
      <c r="A4651" s="779"/>
      <c r="B4651" s="415"/>
      <c r="C4651" s="412" t="str">
        <f>IF(ROSTER!D$48="","",ROSTER!D$48)</f>
        <v/>
      </c>
      <c r="D4651" s="413"/>
      <c r="E4651" s="419"/>
      <c r="F4651" s="421"/>
      <c r="G4651" s="423"/>
      <c r="H4651" s="426"/>
      <c r="I4651" s="427"/>
      <c r="J4651" s="430"/>
      <c r="K4651" s="431"/>
      <c r="L4651" s="434"/>
      <c r="M4651" s="435"/>
      <c r="N4651" s="438" t="s">
        <v>14</v>
      </c>
      <c r="O4651" s="439"/>
      <c r="P4651" s="430"/>
      <c r="Q4651" s="431"/>
      <c r="R4651" s="434"/>
      <c r="S4651" s="441"/>
      <c r="T4651" s="434"/>
      <c r="U4651" s="427"/>
      <c r="V4651" s="441"/>
      <c r="W4651" s="427"/>
      <c r="X4651" s="430"/>
      <c r="Y4651" s="427"/>
      <c r="Z4651" s="430"/>
      <c r="AA4651" s="427"/>
      <c r="AB4651" s="430"/>
      <c r="AC4651" s="431"/>
      <c r="AD4651" s="434"/>
      <c r="AE4651" s="435"/>
      <c r="AF4651" s="444"/>
      <c r="AG4651" s="445"/>
      <c r="AH4651" s="430"/>
      <c r="AI4651" s="431"/>
      <c r="AJ4651" s="434"/>
      <c r="AK4651" s="435"/>
      <c r="AL4651" s="448"/>
      <c r="AM4651" s="449"/>
      <c r="AN4651" s="430"/>
      <c r="AO4651" s="431"/>
      <c r="AP4651" s="434"/>
      <c r="AQ4651" s="435"/>
      <c r="AR4651" s="448"/>
      <c r="AS4651" s="449"/>
      <c r="AT4651" s="452"/>
      <c r="AU4651" s="453"/>
      <c r="AV4651" s="456"/>
      <c r="AW4651" s="457"/>
      <c r="AX4651" s="448"/>
      <c r="AY4651" s="449"/>
      <c r="AZ4651" s="430"/>
      <c r="BA4651" s="431"/>
      <c r="BB4651" s="434"/>
      <c r="BC4651" s="435"/>
      <c r="BD4651" s="448"/>
      <c r="BE4651" s="449"/>
      <c r="BF4651" s="452"/>
      <c r="BG4651" s="453"/>
      <c r="BH4651" s="456"/>
      <c r="BI4651" s="457"/>
      <c r="BJ4651" s="448"/>
      <c r="BK4651" s="449"/>
      <c r="BL4651" s="409"/>
      <c r="BM4651" s="410"/>
      <c r="BN4651" s="411"/>
      <c r="BO4651" s="403"/>
      <c r="BP4651" s="405"/>
      <c r="BQ4651" s="53"/>
      <c r="BR4651" s="53"/>
      <c r="BS4651" s="779"/>
    </row>
    <row r="4652" spans="1:71" ht="21.75" hidden="1" customHeight="1" x14ac:dyDescent="0.3">
      <c r="A4652" s="779"/>
      <c r="B4652" s="414" t="str">
        <f>IF(ROSTER!B$50="","",ROSTER!B$50)</f>
        <v/>
      </c>
      <c r="C4652" s="416" t="str">
        <f>IF(ROSTER!C$50="","",ROSTER!C$50)</f>
        <v/>
      </c>
      <c r="D4652" s="417"/>
      <c r="E4652" s="418"/>
      <c r="F4652" s="420">
        <f t="shared" ref="F4652" si="2641">IF(E4652="y",1,IF(E4652="S",1,0))</f>
        <v>0</v>
      </c>
      <c r="G4652" s="422">
        <f t="shared" ref="G4652" si="2642">IF(E4652="S",1,0)</f>
        <v>0</v>
      </c>
      <c r="H4652" s="424"/>
      <c r="I4652" s="425"/>
      <c r="J4652" s="428"/>
      <c r="K4652" s="429"/>
      <c r="L4652" s="432"/>
      <c r="M4652" s="433"/>
      <c r="N4652" s="436">
        <f t="shared" ref="N4652" si="2643">L4652+J4652</f>
        <v>0</v>
      </c>
      <c r="O4652" s="437"/>
      <c r="P4652" s="428"/>
      <c r="Q4652" s="429"/>
      <c r="R4652" s="432"/>
      <c r="S4652" s="440"/>
      <c r="T4652" s="432"/>
      <c r="U4652" s="425"/>
      <c r="V4652" s="440"/>
      <c r="W4652" s="425"/>
      <c r="X4652" s="428"/>
      <c r="Y4652" s="425"/>
      <c r="Z4652" s="428"/>
      <c r="AA4652" s="425"/>
      <c r="AB4652" s="428"/>
      <c r="AC4652" s="429"/>
      <c r="AD4652" s="432"/>
      <c r="AE4652" s="433"/>
      <c r="AF4652" s="442"/>
      <c r="AG4652" s="443"/>
      <c r="AH4652" s="428"/>
      <c r="AI4652" s="429"/>
      <c r="AJ4652" s="432"/>
      <c r="AK4652" s="433"/>
      <c r="AL4652" s="446">
        <f t="shared" ref="AL4652" si="2644">IF(AH4652=0,0,(AJ4652/AH4652)*100)</f>
        <v>0</v>
      </c>
      <c r="AM4652" s="447"/>
      <c r="AN4652" s="428"/>
      <c r="AO4652" s="429"/>
      <c r="AP4652" s="432"/>
      <c r="AQ4652" s="433"/>
      <c r="AR4652" s="446">
        <f t="shared" ref="AR4652" si="2645">IF(AN4652=0,0,(AP4652/AN4652)*100)</f>
        <v>0</v>
      </c>
      <c r="AS4652" s="447"/>
      <c r="AT4652" s="450">
        <f t="shared" ref="AT4652" si="2646">AB4652+AH4652+AN4652</f>
        <v>0</v>
      </c>
      <c r="AU4652" s="451"/>
      <c r="AV4652" s="454">
        <f t="shared" ref="AV4652" si="2647">AD4652+AJ4652+AP4652</f>
        <v>0</v>
      </c>
      <c r="AW4652" s="455"/>
      <c r="AX4652" s="446">
        <f t="shared" ref="AX4652" si="2648">IF(AT4652=0,0,(AV4652/AT4652)*100)</f>
        <v>0</v>
      </c>
      <c r="AY4652" s="447"/>
      <c r="AZ4652" s="428"/>
      <c r="BA4652" s="429"/>
      <c r="BB4652" s="432"/>
      <c r="BC4652" s="433"/>
      <c r="BD4652" s="446">
        <f t="shared" ref="BD4652" si="2649">IF(AZ4652=0,0,(BB4652/AZ4652)*100)</f>
        <v>0</v>
      </c>
      <c r="BE4652" s="447"/>
      <c r="BF4652" s="450">
        <f t="shared" ref="BF4652" si="2650">AT4652+AZ4652</f>
        <v>0</v>
      </c>
      <c r="BG4652" s="451"/>
      <c r="BH4652" s="454">
        <f t="shared" ref="BH4652" si="2651">AV4652+BB4652</f>
        <v>0</v>
      </c>
      <c r="BI4652" s="455"/>
      <c r="BJ4652" s="446">
        <f t="shared" ref="BJ4652" si="2652">IF(BF4652=0,0,(BH4652/BF4652)*100)</f>
        <v>0</v>
      </c>
      <c r="BK4652" s="447"/>
      <c r="BL4652" s="406">
        <f t="shared" ref="BL4652" si="2653">(AD4652*2)+(AJ4652*2)+(AP4652*3)+BB4652</f>
        <v>0</v>
      </c>
      <c r="BM4652" s="407"/>
      <c r="BN4652" s="408"/>
      <c r="BO4652" s="402" t="e">
        <f>(BL4652*BR$74)+(N4652*BR$75)+(X4652*BR$76)+(R4652*BR$77)+(V4652*BR$78)+(Z4652*BR$79)</f>
        <v>#REF!</v>
      </c>
      <c r="BP4652" s="404" t="e">
        <f>((AZ4652-BB4652)*BR$81)+((AT4652-AV4652)*BR$80)+(H4652*BR$82)+(P4652*BR$83)</f>
        <v>#REF!</v>
      </c>
      <c r="BQ4652" s="53"/>
      <c r="BR4652" s="53"/>
      <c r="BS4652" s="779"/>
    </row>
    <row r="4653" spans="1:71" ht="22.5" hidden="1" customHeight="1" thickBot="1" x14ac:dyDescent="0.3">
      <c r="A4653" s="779"/>
      <c r="B4653" s="415"/>
      <c r="C4653" s="412" t="str">
        <f>IF(ROSTER!D$50="","",ROSTER!D$50)</f>
        <v/>
      </c>
      <c r="D4653" s="413"/>
      <c r="E4653" s="419"/>
      <c r="F4653" s="421"/>
      <c r="G4653" s="423"/>
      <c r="H4653" s="426"/>
      <c r="I4653" s="427"/>
      <c r="J4653" s="430"/>
      <c r="K4653" s="431"/>
      <c r="L4653" s="434"/>
      <c r="M4653" s="435"/>
      <c r="N4653" s="438" t="s">
        <v>14</v>
      </c>
      <c r="O4653" s="439"/>
      <c r="P4653" s="430"/>
      <c r="Q4653" s="431"/>
      <c r="R4653" s="434"/>
      <c r="S4653" s="441"/>
      <c r="T4653" s="434"/>
      <c r="U4653" s="427"/>
      <c r="V4653" s="441"/>
      <c r="W4653" s="427"/>
      <c r="X4653" s="430"/>
      <c r="Y4653" s="427"/>
      <c r="Z4653" s="430"/>
      <c r="AA4653" s="427"/>
      <c r="AB4653" s="430"/>
      <c r="AC4653" s="431"/>
      <c r="AD4653" s="434"/>
      <c r="AE4653" s="435"/>
      <c r="AF4653" s="444"/>
      <c r="AG4653" s="445"/>
      <c r="AH4653" s="430"/>
      <c r="AI4653" s="431"/>
      <c r="AJ4653" s="434"/>
      <c r="AK4653" s="435"/>
      <c r="AL4653" s="448"/>
      <c r="AM4653" s="449"/>
      <c r="AN4653" s="430"/>
      <c r="AO4653" s="431"/>
      <c r="AP4653" s="434"/>
      <c r="AQ4653" s="435"/>
      <c r="AR4653" s="448"/>
      <c r="AS4653" s="449"/>
      <c r="AT4653" s="452"/>
      <c r="AU4653" s="453"/>
      <c r="AV4653" s="456"/>
      <c r="AW4653" s="457"/>
      <c r="AX4653" s="448"/>
      <c r="AY4653" s="449"/>
      <c r="AZ4653" s="430"/>
      <c r="BA4653" s="431"/>
      <c r="BB4653" s="434"/>
      <c r="BC4653" s="435"/>
      <c r="BD4653" s="448"/>
      <c r="BE4653" s="449"/>
      <c r="BF4653" s="452"/>
      <c r="BG4653" s="453"/>
      <c r="BH4653" s="456"/>
      <c r="BI4653" s="457"/>
      <c r="BJ4653" s="448"/>
      <c r="BK4653" s="449"/>
      <c r="BL4653" s="409"/>
      <c r="BM4653" s="410"/>
      <c r="BN4653" s="411"/>
      <c r="BO4653" s="403"/>
      <c r="BP4653" s="405"/>
      <c r="BQ4653" s="53"/>
      <c r="BR4653" s="53"/>
      <c r="BS4653" s="779"/>
    </row>
    <row r="4654" spans="1:71" s="224" customFormat="1" ht="33.6" customHeight="1" x14ac:dyDescent="0.5">
      <c r="A4654" s="789"/>
      <c r="B4654" s="376"/>
      <c r="C4654" s="377"/>
      <c r="D4654" s="377" t="s">
        <v>10</v>
      </c>
      <c r="E4654" s="380"/>
      <c r="F4654" s="223"/>
      <c r="G4654" s="223"/>
      <c r="H4654" s="382">
        <f>SUM(H4610:I4653)</f>
        <v>0</v>
      </c>
      <c r="I4654" s="383"/>
      <c r="J4654" s="382">
        <f>SUM(J4610:K4653)</f>
        <v>0</v>
      </c>
      <c r="K4654" s="383"/>
      <c r="L4654" s="386">
        <f>SUM(L4610:M4653)</f>
        <v>0</v>
      </c>
      <c r="M4654" s="387"/>
      <c r="N4654" s="358">
        <f>L4654+J4654</f>
        <v>0</v>
      </c>
      <c r="O4654" s="359"/>
      <c r="P4654" s="386">
        <f>SUM(P4610:Q4653)</f>
        <v>0</v>
      </c>
      <c r="Q4654" s="383"/>
      <c r="R4654" s="386">
        <f t="shared" ref="R4654" si="2654">SUM(R4610:S4653)</f>
        <v>0</v>
      </c>
      <c r="S4654" s="387"/>
      <c r="T4654" s="386">
        <f t="shared" ref="T4654" si="2655">SUM(T4610:U4653)</f>
        <v>0</v>
      </c>
      <c r="U4654" s="359"/>
      <c r="V4654" s="387">
        <f t="shared" ref="V4654" si="2656">SUM(V4610:W4653)</f>
        <v>0</v>
      </c>
      <c r="W4654" s="387"/>
      <c r="X4654" s="382">
        <f t="shared" ref="X4654" si="2657">SUM(X4610:Y4653)</f>
        <v>0</v>
      </c>
      <c r="Y4654" s="359"/>
      <c r="Z4654" s="382">
        <f t="shared" ref="Z4654" si="2658">SUM(Z4610:AA4653)</f>
        <v>0</v>
      </c>
      <c r="AA4654" s="359"/>
      <c r="AB4654" s="387">
        <f t="shared" ref="AB4654" si="2659">SUM(AB4610:AC4653)</f>
        <v>0</v>
      </c>
      <c r="AC4654" s="383"/>
      <c r="AD4654" s="386">
        <f t="shared" ref="AD4654" si="2660">SUM(AD4610:AE4653)</f>
        <v>0</v>
      </c>
      <c r="AE4654" s="387"/>
      <c r="AF4654" s="358">
        <f t="shared" ref="AF4654" si="2661">SUM(AF4610:AG4653)</f>
        <v>0</v>
      </c>
      <c r="AG4654" s="359"/>
      <c r="AH4654" s="386">
        <f t="shared" ref="AH4654" si="2662">SUM(AH4610:AI4653)</f>
        <v>0</v>
      </c>
      <c r="AI4654" s="383"/>
      <c r="AJ4654" s="386">
        <f t="shared" ref="AJ4654" si="2663">SUM(AJ4610:AK4653)</f>
        <v>0</v>
      </c>
      <c r="AK4654" s="387"/>
      <c r="AL4654" s="358">
        <f>IF(AH4654=0,0,(AJ4654/AH4654)*100)</f>
        <v>0</v>
      </c>
      <c r="AM4654" s="359"/>
      <c r="AN4654" s="386">
        <f>SUM(AN4610:AO4653)</f>
        <v>0</v>
      </c>
      <c r="AO4654" s="383"/>
      <c r="AP4654" s="386">
        <f>SUM(AP4610:AQ4653)</f>
        <v>0</v>
      </c>
      <c r="AQ4654" s="387"/>
      <c r="AR4654" s="358">
        <f>IF(AN4654=0,0,(AP4654/AN4654)*100)</f>
        <v>0</v>
      </c>
      <c r="AS4654" s="359"/>
      <c r="AT4654" s="382">
        <f>AB4654+AH4654+AN4654</f>
        <v>0</v>
      </c>
      <c r="AU4654" s="383"/>
      <c r="AV4654" s="386">
        <f>AD4654+AJ4654+AP4654</f>
        <v>0</v>
      </c>
      <c r="AW4654" s="392"/>
      <c r="AX4654" s="358">
        <f>IF(AT4654=0,0,(AV4654/AT4654)*100)</f>
        <v>0</v>
      </c>
      <c r="AY4654" s="359"/>
      <c r="AZ4654" s="386">
        <f>SUM(AZ4610:BA4653)</f>
        <v>0</v>
      </c>
      <c r="BA4654" s="383"/>
      <c r="BB4654" s="386">
        <f>SUM(BB4610:BC4653)</f>
        <v>0</v>
      </c>
      <c r="BC4654" s="387"/>
      <c r="BD4654" s="358">
        <f>IF(AZ4654=0,0,(BB4654/AZ4654)*100)</f>
        <v>0</v>
      </c>
      <c r="BE4654" s="359"/>
      <c r="BF4654" s="382">
        <f>AT4654+AZ4654</f>
        <v>0</v>
      </c>
      <c r="BG4654" s="383"/>
      <c r="BH4654" s="386">
        <f>AV4654+BB4654</f>
        <v>0</v>
      </c>
      <c r="BI4654" s="392"/>
      <c r="BJ4654" s="358">
        <f>IF(BF4654=0,0,(BH4654/BF4654)*100)</f>
        <v>0</v>
      </c>
      <c r="BK4654" s="394"/>
      <c r="BL4654" s="396">
        <f>SUM(BL4610:BN4653)</f>
        <v>0</v>
      </c>
      <c r="BM4654" s="397"/>
      <c r="BN4654" s="398"/>
      <c r="BO4654" s="402" t="e">
        <f>(BL4654*BR$74)+(N4654*BR$75)+(X4654*BR$76)+(R4654*BR$77)+(V4654*BR$78)+(Z4654*BR$79)</f>
        <v>#REF!</v>
      </c>
      <c r="BP4654" s="404" t="e">
        <f>((AZ4654-BB4654)*BR$81)+((AT4654-AV4654)*BR$80)+(H4654*BR$82)+(P4654*BR$83)</f>
        <v>#REF!</v>
      </c>
      <c r="BQ4654" s="222"/>
      <c r="BR4654" s="222"/>
      <c r="BS4654" s="789"/>
    </row>
    <row r="4655" spans="1:71" s="224" customFormat="1" ht="33.950000000000003" customHeight="1" thickBot="1" x14ac:dyDescent="0.55000000000000004">
      <c r="A4655" s="789"/>
      <c r="B4655" s="378"/>
      <c r="C4655" s="379"/>
      <c r="D4655" s="379"/>
      <c r="E4655" s="381"/>
      <c r="F4655" s="225"/>
      <c r="G4655" s="225"/>
      <c r="H4655" s="384"/>
      <c r="I4655" s="385"/>
      <c r="J4655" s="384"/>
      <c r="K4655" s="385"/>
      <c r="L4655" s="388"/>
      <c r="M4655" s="389"/>
      <c r="N4655" s="390" t="s">
        <v>14</v>
      </c>
      <c r="O4655" s="391"/>
      <c r="P4655" s="388"/>
      <c r="Q4655" s="385"/>
      <c r="R4655" s="388"/>
      <c r="S4655" s="389"/>
      <c r="T4655" s="388"/>
      <c r="U4655" s="391"/>
      <c r="V4655" s="389"/>
      <c r="W4655" s="389"/>
      <c r="X4655" s="384"/>
      <c r="Y4655" s="391"/>
      <c r="Z4655" s="384"/>
      <c r="AA4655" s="391"/>
      <c r="AB4655" s="389"/>
      <c r="AC4655" s="385"/>
      <c r="AD4655" s="388"/>
      <c r="AE4655" s="389"/>
      <c r="AF4655" s="390"/>
      <c r="AG4655" s="391"/>
      <c r="AH4655" s="388"/>
      <c r="AI4655" s="385"/>
      <c r="AJ4655" s="388"/>
      <c r="AK4655" s="389"/>
      <c r="AL4655" s="390"/>
      <c r="AM4655" s="391"/>
      <c r="AN4655" s="388"/>
      <c r="AO4655" s="385"/>
      <c r="AP4655" s="388"/>
      <c r="AQ4655" s="389"/>
      <c r="AR4655" s="390"/>
      <c r="AS4655" s="391"/>
      <c r="AT4655" s="384"/>
      <c r="AU4655" s="385"/>
      <c r="AV4655" s="388"/>
      <c r="AW4655" s="393"/>
      <c r="AX4655" s="390"/>
      <c r="AY4655" s="391"/>
      <c r="AZ4655" s="388"/>
      <c r="BA4655" s="385"/>
      <c r="BB4655" s="388"/>
      <c r="BC4655" s="389"/>
      <c r="BD4655" s="390"/>
      <c r="BE4655" s="391"/>
      <c r="BF4655" s="384"/>
      <c r="BG4655" s="385"/>
      <c r="BH4655" s="388"/>
      <c r="BI4655" s="393"/>
      <c r="BJ4655" s="390"/>
      <c r="BK4655" s="395"/>
      <c r="BL4655" s="399"/>
      <c r="BM4655" s="400"/>
      <c r="BN4655" s="401"/>
      <c r="BO4655" s="403"/>
      <c r="BP4655" s="405"/>
      <c r="BQ4655" s="222"/>
      <c r="BR4655" s="222"/>
      <c r="BS4655" s="789"/>
    </row>
    <row r="4656" spans="1:71" s="230" customFormat="1" ht="48.2" customHeight="1" thickBot="1" x14ac:dyDescent="0.55000000000000004">
      <c r="A4656" s="790"/>
      <c r="B4656" s="342"/>
      <c r="C4656" s="343"/>
      <c r="D4656" s="343" t="s">
        <v>13</v>
      </c>
      <c r="E4656" s="344"/>
      <c r="F4656" s="227"/>
      <c r="G4656" s="223"/>
      <c r="H4656" s="345"/>
      <c r="I4656" s="346"/>
      <c r="J4656" s="347"/>
      <c r="K4656" s="348"/>
      <c r="L4656" s="349"/>
      <c r="M4656" s="350"/>
      <c r="N4656" s="351">
        <f>J4656+L4656</f>
        <v>0</v>
      </c>
      <c r="O4656" s="352"/>
      <c r="P4656" s="347"/>
      <c r="Q4656" s="348"/>
      <c r="R4656" s="349"/>
      <c r="S4656" s="348"/>
      <c r="T4656" s="353"/>
      <c r="U4656" s="354"/>
      <c r="V4656" s="347"/>
      <c r="W4656" s="355"/>
      <c r="X4656" s="345"/>
      <c r="Y4656" s="346"/>
      <c r="Z4656" s="347"/>
      <c r="AA4656" s="355"/>
      <c r="AB4656" s="347"/>
      <c r="AC4656" s="348"/>
      <c r="AD4656" s="349"/>
      <c r="AE4656" s="350"/>
      <c r="AF4656" s="356">
        <f>IF(AB4656=0,0,(AD4656/AB4656)*100)</f>
        <v>0</v>
      </c>
      <c r="AG4656" s="357"/>
      <c r="AH4656" s="347"/>
      <c r="AI4656" s="348"/>
      <c r="AJ4656" s="349"/>
      <c r="AK4656" s="350"/>
      <c r="AL4656" s="358">
        <f>IF(AH4656=0,0,(AJ4656/AH4656)*100)</f>
        <v>0</v>
      </c>
      <c r="AM4656" s="359"/>
      <c r="AN4656" s="347"/>
      <c r="AO4656" s="348"/>
      <c r="AP4656" s="349"/>
      <c r="AQ4656" s="350"/>
      <c r="AR4656" s="358">
        <f>IF(AN4656=0,0,(AP4656/AN4656)*100)</f>
        <v>0</v>
      </c>
      <c r="AS4656" s="359"/>
      <c r="AT4656" s="360">
        <f>AB4656+AH4656+AN4656</f>
        <v>0</v>
      </c>
      <c r="AU4656" s="361"/>
      <c r="AV4656" s="362">
        <f>AD4656+AJ4656+AP4656</f>
        <v>0</v>
      </c>
      <c r="AW4656" s="363"/>
      <c r="AX4656" s="358">
        <f>IF(AT4656=0,0,(AV4656/AT4656)*100)</f>
        <v>0</v>
      </c>
      <c r="AY4656" s="359"/>
      <c r="AZ4656" s="347"/>
      <c r="BA4656" s="348"/>
      <c r="BB4656" s="349"/>
      <c r="BC4656" s="350"/>
      <c r="BD4656" s="358">
        <f>IF(AZ4656=0,0,(BB4656/AZ4656)*100)</f>
        <v>0</v>
      </c>
      <c r="BE4656" s="359"/>
      <c r="BF4656" s="360">
        <f>AT4656+AZ4656</f>
        <v>0</v>
      </c>
      <c r="BG4656" s="361"/>
      <c r="BH4656" s="362">
        <f>AV4656+BB4656</f>
        <v>0</v>
      </c>
      <c r="BI4656" s="363"/>
      <c r="BJ4656" s="358">
        <f>IF(BF4656=0,0,(BH4656/BF4656)*100)</f>
        <v>0</v>
      </c>
      <c r="BK4656" s="359"/>
      <c r="BL4656" s="364"/>
      <c r="BM4656" s="365"/>
      <c r="BN4656" s="366"/>
      <c r="BO4656" s="228"/>
      <c r="BP4656" s="229"/>
      <c r="BQ4656" s="226"/>
      <c r="BR4656" s="226"/>
      <c r="BS4656" s="790"/>
    </row>
    <row r="4657" spans="1:71" s="230" customFormat="1" ht="48.95" customHeight="1" thickBot="1" x14ac:dyDescent="0.55000000000000004">
      <c r="A4657" s="790"/>
      <c r="B4657" s="231"/>
      <c r="C4657" s="268"/>
      <c r="D4657" s="367" t="s">
        <v>41</v>
      </c>
      <c r="E4657" s="368"/>
      <c r="F4657" s="233"/>
      <c r="G4657" s="233"/>
      <c r="H4657" s="268"/>
      <c r="I4657" s="268"/>
      <c r="J4657" s="369">
        <f>IF((J4654+L4656)=0,0,J4654/(J4654+L4656)*100)</f>
        <v>0</v>
      </c>
      <c r="K4657" s="370"/>
      <c r="L4657" s="369">
        <f>IF((L4654+J4656)=0,0,L4654/(L4654+J4656)*100)</f>
        <v>0</v>
      </c>
      <c r="M4657" s="370"/>
      <c r="N4657" s="369">
        <f>IF((N4654+N4656)=0,0,N4654/(N4654+N4656)*100)</f>
        <v>0</v>
      </c>
      <c r="O4657" s="371"/>
      <c r="P4657" s="372"/>
      <c r="Q4657" s="373"/>
      <c r="R4657" s="373"/>
      <c r="S4657" s="373"/>
      <c r="T4657" s="374"/>
      <c r="U4657" s="374"/>
      <c r="V4657" s="373"/>
      <c r="W4657" s="373"/>
      <c r="X4657" s="373"/>
      <c r="Y4657" s="373"/>
      <c r="Z4657" s="373"/>
      <c r="AA4657" s="373"/>
      <c r="AB4657" s="373"/>
      <c r="AC4657" s="373"/>
      <c r="AD4657" s="373"/>
      <c r="AE4657" s="373"/>
      <c r="AF4657" s="373"/>
      <c r="AG4657" s="373"/>
      <c r="AH4657" s="373"/>
      <c r="AI4657" s="373"/>
      <c r="AJ4657" s="373"/>
      <c r="AK4657" s="373"/>
      <c r="AL4657" s="373"/>
      <c r="AM4657" s="373"/>
      <c r="AN4657" s="373"/>
      <c r="AO4657" s="373"/>
      <c r="AP4657" s="373"/>
      <c r="AQ4657" s="373"/>
      <c r="AR4657" s="373"/>
      <c r="AS4657" s="373"/>
      <c r="AT4657" s="373"/>
      <c r="AU4657" s="373"/>
      <c r="AV4657" s="373"/>
      <c r="AW4657" s="373"/>
      <c r="AX4657" s="373"/>
      <c r="AY4657" s="373"/>
      <c r="AZ4657" s="373"/>
      <c r="BA4657" s="373"/>
      <c r="BB4657" s="373"/>
      <c r="BC4657" s="373"/>
      <c r="BD4657" s="373"/>
      <c r="BE4657" s="373"/>
      <c r="BF4657" s="373"/>
      <c r="BG4657" s="373"/>
      <c r="BH4657" s="373"/>
      <c r="BI4657" s="373"/>
      <c r="BJ4657" s="373"/>
      <c r="BK4657" s="373"/>
      <c r="BL4657" s="373"/>
      <c r="BM4657" s="373"/>
      <c r="BN4657" s="375"/>
      <c r="BO4657" s="234"/>
      <c r="BP4657" s="234"/>
      <c r="BQ4657" s="226"/>
      <c r="BR4657" s="226"/>
      <c r="BS4657" s="790"/>
    </row>
    <row r="4658" spans="1:71" ht="15.75" customHeight="1" thickTop="1" thickBot="1" x14ac:dyDescent="0.45">
      <c r="A4658" s="779"/>
      <c r="B4658" s="160"/>
      <c r="C4658" s="161"/>
      <c r="D4658" s="161"/>
      <c r="E4658" s="161"/>
      <c r="F4658" s="69"/>
      <c r="G4658" s="69"/>
      <c r="H4658" s="161"/>
      <c r="I4658" s="161"/>
      <c r="J4658" s="161"/>
      <c r="K4658" s="161"/>
      <c r="L4658" s="161"/>
      <c r="M4658" s="161"/>
      <c r="N4658" s="161"/>
      <c r="O4658" s="161"/>
      <c r="P4658" s="161"/>
      <c r="Q4658" s="161"/>
      <c r="R4658" s="161"/>
      <c r="S4658" s="161"/>
      <c r="T4658" s="161"/>
      <c r="U4658" s="161"/>
      <c r="V4658" s="161"/>
      <c r="W4658" s="161"/>
      <c r="X4658" s="161"/>
      <c r="Y4658" s="161"/>
      <c r="Z4658" s="161"/>
      <c r="AA4658" s="161"/>
      <c r="AB4658" s="161"/>
      <c r="AC4658" s="161"/>
      <c r="AD4658" s="161"/>
      <c r="AE4658" s="161"/>
      <c r="AF4658" s="166"/>
      <c r="AG4658" s="166"/>
      <c r="AH4658" s="161"/>
      <c r="AI4658" s="161"/>
      <c r="AJ4658" s="161"/>
      <c r="AK4658" s="161"/>
      <c r="AL4658" s="161"/>
      <c r="AM4658" s="161"/>
      <c r="AN4658" s="161"/>
      <c r="AO4658" s="161"/>
      <c r="AP4658" s="161"/>
      <c r="AQ4658" s="161"/>
      <c r="AR4658" s="161"/>
      <c r="AS4658" s="161"/>
      <c r="AT4658" s="161"/>
      <c r="AU4658" s="161"/>
      <c r="AV4658" s="161"/>
      <c r="AW4658" s="161"/>
      <c r="AX4658" s="161"/>
      <c r="AY4658" s="161"/>
      <c r="AZ4658" s="161"/>
      <c r="BA4658" s="161"/>
      <c r="BB4658" s="161"/>
      <c r="BC4658" s="161"/>
      <c r="BD4658" s="161"/>
      <c r="BE4658" s="161"/>
      <c r="BF4658" s="161"/>
      <c r="BG4658" s="161"/>
      <c r="BH4658" s="161"/>
      <c r="BI4658" s="161"/>
      <c r="BJ4658" s="161"/>
      <c r="BK4658" s="161"/>
      <c r="BL4658" s="161"/>
      <c r="BM4658" s="161"/>
      <c r="BN4658" s="167"/>
      <c r="BO4658" s="70"/>
      <c r="BP4658" s="70"/>
      <c r="BQ4658" s="53"/>
      <c r="BR4658" s="53"/>
      <c r="BS4658" s="779"/>
    </row>
    <row r="4659" spans="1:71" s="68" customFormat="1" ht="80.25" customHeight="1" thickTop="1" thickBot="1" x14ac:dyDescent="0.5">
      <c r="A4659" s="791"/>
      <c r="B4659" s="325" t="s">
        <v>55</v>
      </c>
      <c r="C4659" s="326"/>
      <c r="D4659" s="327" t="s">
        <v>47</v>
      </c>
      <c r="E4659" s="327"/>
      <c r="F4659" s="71"/>
      <c r="G4659" s="71"/>
      <c r="H4659" s="328"/>
      <c r="I4659" s="329"/>
      <c r="J4659" s="330"/>
      <c r="K4659" s="235"/>
      <c r="L4659" s="328"/>
      <c r="M4659" s="329"/>
      <c r="N4659" s="330"/>
      <c r="O4659" s="331" t="s">
        <v>42</v>
      </c>
      <c r="P4659" s="332"/>
      <c r="Q4659" s="332"/>
      <c r="R4659" s="332"/>
      <c r="S4659" s="328"/>
      <c r="T4659" s="329"/>
      <c r="U4659" s="330"/>
      <c r="V4659" s="235"/>
      <c r="W4659" s="328"/>
      <c r="X4659" s="329"/>
      <c r="Y4659" s="330"/>
      <c r="Z4659" s="331" t="s">
        <v>110</v>
      </c>
      <c r="AA4659" s="332"/>
      <c r="AB4659" s="332"/>
      <c r="AC4659" s="332"/>
      <c r="AD4659" s="332"/>
      <c r="AE4659" s="332"/>
      <c r="AF4659" s="332"/>
      <c r="AG4659" s="332"/>
      <c r="AH4659" s="332"/>
      <c r="AI4659" s="333"/>
      <c r="AJ4659" s="328"/>
      <c r="AK4659" s="329"/>
      <c r="AL4659" s="330"/>
      <c r="AM4659" s="235"/>
      <c r="AN4659" s="328"/>
      <c r="AO4659" s="329"/>
      <c r="AP4659" s="330"/>
      <c r="AQ4659" s="331" t="s">
        <v>46</v>
      </c>
      <c r="AR4659" s="332"/>
      <c r="AS4659" s="332"/>
      <c r="AT4659" s="333"/>
      <c r="AU4659" s="328"/>
      <c r="AV4659" s="329"/>
      <c r="AW4659" s="330"/>
      <c r="AX4659" s="235"/>
      <c r="AY4659" s="328"/>
      <c r="AZ4659" s="329"/>
      <c r="BA4659" s="330"/>
      <c r="BB4659" s="334" t="s">
        <v>112</v>
      </c>
      <c r="BC4659" s="335"/>
      <c r="BD4659" s="335"/>
      <c r="BE4659" s="336"/>
      <c r="BF4659" s="337">
        <f>BL4654</f>
        <v>0</v>
      </c>
      <c r="BG4659" s="338"/>
      <c r="BH4659" s="339"/>
      <c r="BI4659" s="235"/>
      <c r="BJ4659" s="337">
        <f>BL4656</f>
        <v>0</v>
      </c>
      <c r="BK4659" s="338"/>
      <c r="BL4659" s="339"/>
      <c r="BM4659" s="173"/>
      <c r="BN4659" s="174"/>
      <c r="BO4659" s="72"/>
      <c r="BP4659" s="72"/>
      <c r="BQ4659" s="67"/>
      <c r="BR4659" s="67"/>
      <c r="BS4659" s="791"/>
    </row>
    <row r="4660" spans="1:71" ht="15.6" customHeight="1" thickTop="1" thickBot="1" x14ac:dyDescent="0.55000000000000004">
      <c r="A4660" s="779"/>
      <c r="B4660" s="162"/>
      <c r="C4660" s="156"/>
      <c r="D4660" s="163"/>
      <c r="E4660" s="163"/>
      <c r="F4660" s="73"/>
      <c r="G4660" s="73"/>
      <c r="H4660" s="170"/>
      <c r="I4660" s="170"/>
      <c r="J4660" s="170"/>
      <c r="K4660" s="170"/>
      <c r="L4660" s="170"/>
      <c r="M4660" s="170"/>
      <c r="N4660" s="170"/>
      <c r="O4660" s="168"/>
      <c r="P4660" s="168"/>
      <c r="Q4660" s="168"/>
      <c r="R4660" s="168"/>
      <c r="S4660" s="170"/>
      <c r="T4660" s="170"/>
      <c r="U4660" s="170"/>
      <c r="V4660" s="169"/>
      <c r="W4660" s="170"/>
      <c r="X4660" s="170"/>
      <c r="Y4660" s="170"/>
      <c r="Z4660" s="168"/>
      <c r="AA4660" s="168"/>
      <c r="AB4660" s="168"/>
      <c r="AC4660" s="168"/>
      <c r="AD4660" s="170"/>
      <c r="AE4660" s="170"/>
      <c r="AF4660" s="170"/>
      <c r="AG4660" s="170"/>
      <c r="AH4660" s="169"/>
      <c r="AI4660" s="169"/>
      <c r="AJ4660" s="170"/>
      <c r="AK4660" s="168"/>
      <c r="AL4660" s="168"/>
      <c r="AM4660" s="168"/>
      <c r="AN4660" s="168"/>
      <c r="AO4660" s="170"/>
      <c r="AP4660" s="170"/>
      <c r="AQ4660" s="168"/>
      <c r="AR4660" s="168"/>
      <c r="AS4660" s="168"/>
      <c r="AT4660" s="168"/>
      <c r="AU4660" s="170"/>
      <c r="AV4660" s="170"/>
      <c r="AW4660" s="170"/>
      <c r="AX4660" s="170"/>
      <c r="AY4660" s="170"/>
      <c r="AZ4660" s="172"/>
      <c r="BA4660" s="172"/>
      <c r="BB4660" s="168"/>
      <c r="BC4660" s="176"/>
      <c r="BD4660" s="177"/>
      <c r="BE4660" s="177"/>
      <c r="BF4660" s="178"/>
      <c r="BG4660" s="178"/>
      <c r="BH4660" s="172"/>
      <c r="BI4660" s="170"/>
      <c r="BJ4660" s="179"/>
      <c r="BK4660" s="179"/>
      <c r="BL4660" s="172"/>
      <c r="BM4660" s="175"/>
      <c r="BN4660" s="180"/>
      <c r="BO4660" s="74"/>
      <c r="BP4660" s="74"/>
      <c r="BQ4660" s="53"/>
      <c r="BR4660" s="53"/>
      <c r="BS4660" s="779"/>
    </row>
    <row r="4661" spans="1:71" s="68" customFormat="1" ht="80.25" customHeight="1" thickTop="1" thickBot="1" x14ac:dyDescent="0.5">
      <c r="A4661" s="791"/>
      <c r="B4661" s="334" t="s">
        <v>40</v>
      </c>
      <c r="C4661" s="335"/>
      <c r="D4661" s="327" t="s">
        <v>48</v>
      </c>
      <c r="E4661" s="327"/>
      <c r="F4661" s="71"/>
      <c r="G4661" s="71"/>
      <c r="H4661" s="337">
        <f>H4659</f>
        <v>0</v>
      </c>
      <c r="I4661" s="338"/>
      <c r="J4661" s="339"/>
      <c r="K4661" s="235"/>
      <c r="L4661" s="337">
        <f>L4659</f>
        <v>0</v>
      </c>
      <c r="M4661" s="338"/>
      <c r="N4661" s="339"/>
      <c r="O4661" s="331" t="s">
        <v>44</v>
      </c>
      <c r="P4661" s="332"/>
      <c r="Q4661" s="332"/>
      <c r="R4661" s="332"/>
      <c r="S4661" s="337">
        <f>S4659-H4659</f>
        <v>0</v>
      </c>
      <c r="T4661" s="338"/>
      <c r="U4661" s="339"/>
      <c r="V4661" s="235"/>
      <c r="W4661" s="337">
        <f>W4659-L4659</f>
        <v>0</v>
      </c>
      <c r="X4661" s="338"/>
      <c r="Y4661" s="339"/>
      <c r="Z4661" s="331" t="s">
        <v>111</v>
      </c>
      <c r="AA4661" s="332"/>
      <c r="AB4661" s="332"/>
      <c r="AC4661" s="332"/>
      <c r="AD4661" s="332"/>
      <c r="AE4661" s="332"/>
      <c r="AF4661" s="332"/>
      <c r="AG4661" s="332"/>
      <c r="AH4661" s="332"/>
      <c r="AI4661" s="333"/>
      <c r="AJ4661" s="337">
        <f>AJ4659-S4659</f>
        <v>0</v>
      </c>
      <c r="AK4661" s="338"/>
      <c r="AL4661" s="339"/>
      <c r="AM4661" s="235"/>
      <c r="AN4661" s="337">
        <f>AN4659-W4659</f>
        <v>0</v>
      </c>
      <c r="AO4661" s="338"/>
      <c r="AP4661" s="339"/>
      <c r="AQ4661" s="331" t="s">
        <v>45</v>
      </c>
      <c r="AR4661" s="332"/>
      <c r="AS4661" s="332"/>
      <c r="AT4661" s="333"/>
      <c r="AU4661" s="337">
        <f>AU4659-AJ4659</f>
        <v>0</v>
      </c>
      <c r="AV4661" s="338"/>
      <c r="AW4661" s="339"/>
      <c r="AX4661" s="235"/>
      <c r="AY4661" s="337">
        <f>AY4659-AN4659</f>
        <v>0</v>
      </c>
      <c r="AZ4661" s="338"/>
      <c r="BA4661" s="339"/>
      <c r="BB4661" s="334" t="s">
        <v>113</v>
      </c>
      <c r="BC4661" s="335"/>
      <c r="BD4661" s="335"/>
      <c r="BE4661" s="336"/>
      <c r="BF4661" s="337">
        <f>BF4659-AU4659</f>
        <v>0</v>
      </c>
      <c r="BG4661" s="338"/>
      <c r="BH4661" s="339"/>
      <c r="BI4661" s="235"/>
      <c r="BJ4661" s="337">
        <f>BJ4659-AY4659</f>
        <v>0</v>
      </c>
      <c r="BK4661" s="338"/>
      <c r="BL4661" s="339"/>
      <c r="BM4661" s="173"/>
      <c r="BN4661" s="174"/>
      <c r="BO4661" s="72"/>
      <c r="BP4661" s="72"/>
      <c r="BQ4661" s="67"/>
      <c r="BR4661" s="67"/>
      <c r="BS4661" s="791"/>
    </row>
    <row r="4662" spans="1:71" ht="15.75" customHeight="1" thickTop="1" thickBot="1" x14ac:dyDescent="0.45">
      <c r="A4662" s="779"/>
      <c r="B4662" s="164"/>
      <c r="C4662" s="165"/>
      <c r="D4662" s="165"/>
      <c r="E4662" s="165"/>
      <c r="F4662" s="75"/>
      <c r="G4662" s="75"/>
      <c r="H4662" s="165"/>
      <c r="I4662" s="165"/>
      <c r="J4662" s="165"/>
      <c r="K4662" s="165"/>
      <c r="L4662" s="165"/>
      <c r="M4662" s="165"/>
      <c r="N4662" s="165"/>
      <c r="O4662" s="165"/>
      <c r="P4662" s="165"/>
      <c r="Q4662" s="165"/>
      <c r="R4662" s="165"/>
      <c r="S4662" s="165"/>
      <c r="T4662" s="165"/>
      <c r="U4662" s="165"/>
      <c r="V4662" s="165"/>
      <c r="W4662" s="165"/>
      <c r="X4662" s="165"/>
      <c r="Y4662" s="165"/>
      <c r="Z4662" s="165"/>
      <c r="AA4662" s="165"/>
      <c r="AB4662" s="165"/>
      <c r="AC4662" s="165"/>
      <c r="AD4662" s="165"/>
      <c r="AE4662" s="165"/>
      <c r="AF4662" s="171"/>
      <c r="AG4662" s="171"/>
      <c r="AH4662" s="165"/>
      <c r="AI4662" s="165"/>
      <c r="AJ4662" s="165"/>
      <c r="AK4662" s="165"/>
      <c r="AL4662" s="165"/>
      <c r="AM4662" s="165"/>
      <c r="AN4662" s="165"/>
      <c r="AO4662" s="165"/>
      <c r="AP4662" s="165"/>
      <c r="AQ4662" s="165"/>
      <c r="AR4662" s="165"/>
      <c r="AS4662" s="165"/>
      <c r="AT4662" s="165"/>
      <c r="AU4662" s="165"/>
      <c r="AV4662" s="165"/>
      <c r="AW4662" s="165"/>
      <c r="AX4662" s="165"/>
      <c r="AY4662" s="165"/>
      <c r="AZ4662" s="165"/>
      <c r="BA4662" s="340" t="s">
        <v>138</v>
      </c>
      <c r="BB4662" s="340"/>
      <c r="BC4662" s="340"/>
      <c r="BD4662" s="340"/>
      <c r="BE4662" s="340"/>
      <c r="BF4662" s="340"/>
      <c r="BG4662" s="340"/>
      <c r="BH4662" s="340"/>
      <c r="BI4662" s="340"/>
      <c r="BJ4662" s="340"/>
      <c r="BK4662" s="340"/>
      <c r="BL4662" s="340"/>
      <c r="BM4662" s="340"/>
      <c r="BN4662" s="341"/>
      <c r="BO4662" s="76"/>
      <c r="BP4662" s="76"/>
      <c r="BQ4662" s="53"/>
      <c r="BR4662" s="53"/>
      <c r="BS4662" s="779"/>
    </row>
    <row r="4663" spans="1:71" ht="12" customHeight="1" thickTop="1" x14ac:dyDescent="0.4">
      <c r="A4663" s="779"/>
      <c r="B4663" s="780"/>
      <c r="C4663" s="779"/>
      <c r="D4663" s="779"/>
      <c r="E4663" s="779"/>
      <c r="F4663" s="781"/>
      <c r="G4663" s="781"/>
      <c r="H4663" s="779"/>
      <c r="I4663" s="779"/>
      <c r="J4663" s="779"/>
      <c r="K4663" s="779"/>
      <c r="L4663" s="779"/>
      <c r="M4663" s="779"/>
      <c r="N4663" s="779"/>
      <c r="O4663" s="779"/>
      <c r="P4663" s="779"/>
      <c r="Q4663" s="779"/>
      <c r="R4663" s="779"/>
      <c r="S4663" s="779"/>
      <c r="T4663" s="779"/>
      <c r="U4663" s="779"/>
      <c r="V4663" s="779"/>
      <c r="W4663" s="779"/>
      <c r="X4663" s="779"/>
      <c r="Y4663" s="779"/>
      <c r="Z4663" s="779"/>
      <c r="AA4663" s="779"/>
      <c r="AB4663" s="779"/>
      <c r="AC4663" s="779"/>
      <c r="AD4663" s="779"/>
      <c r="AE4663" s="779"/>
      <c r="AF4663" s="782"/>
      <c r="AG4663" s="782"/>
      <c r="AH4663" s="779"/>
      <c r="AI4663" s="779"/>
      <c r="AJ4663" s="779"/>
      <c r="AK4663" s="779"/>
      <c r="AL4663" s="779"/>
      <c r="AM4663" s="779"/>
      <c r="AN4663" s="779"/>
      <c r="AO4663" s="779"/>
      <c r="AP4663" s="779"/>
      <c r="AQ4663" s="779"/>
      <c r="AR4663" s="779"/>
      <c r="AS4663" s="779"/>
      <c r="AT4663" s="779"/>
      <c r="AU4663" s="779"/>
      <c r="AV4663" s="779"/>
      <c r="AW4663" s="779"/>
      <c r="AX4663" s="779"/>
      <c r="AY4663" s="779"/>
      <c r="AZ4663" s="779"/>
      <c r="BA4663" s="779"/>
      <c r="BB4663" s="779"/>
      <c r="BC4663" s="779"/>
      <c r="BD4663" s="779"/>
      <c r="BE4663" s="779"/>
      <c r="BF4663" s="779"/>
      <c r="BG4663" s="779"/>
      <c r="BH4663" s="779"/>
      <c r="BI4663" s="779"/>
      <c r="BJ4663" s="779"/>
      <c r="BK4663" s="779"/>
      <c r="BL4663" s="779"/>
      <c r="BM4663" s="779"/>
      <c r="BN4663" s="779"/>
      <c r="BO4663" s="783"/>
      <c r="BP4663" s="783"/>
      <c r="BQ4663" s="779"/>
      <c r="BR4663" s="779"/>
      <c r="BS4663" s="779"/>
    </row>
    <row r="4664" spans="1:71" s="57" customFormat="1" ht="46.5" x14ac:dyDescent="0.7">
      <c r="A4664" s="784"/>
      <c r="B4664" s="801" t="s">
        <v>9</v>
      </c>
      <c r="C4664" s="801"/>
      <c r="D4664" s="801"/>
      <c r="E4664" s="801"/>
      <c r="F4664" s="801"/>
      <c r="G4664" s="801"/>
      <c r="H4664" s="801"/>
      <c r="I4664" s="801"/>
      <c r="J4664" s="801"/>
      <c r="K4664" s="801"/>
      <c r="L4664" s="801"/>
      <c r="M4664" s="801"/>
      <c r="N4664" s="801"/>
      <c r="O4664" s="801"/>
      <c r="P4664" s="801"/>
      <c r="Q4664" s="801"/>
      <c r="R4664" s="801"/>
      <c r="S4664" s="801"/>
      <c r="T4664" s="801"/>
      <c r="U4664" s="801"/>
      <c r="V4664" s="801"/>
      <c r="W4664" s="801"/>
      <c r="X4664" s="801"/>
      <c r="Y4664" s="801"/>
      <c r="Z4664" s="801"/>
      <c r="AA4664" s="801"/>
      <c r="AB4664" s="801"/>
      <c r="AC4664" s="801"/>
      <c r="AD4664" s="801"/>
      <c r="AE4664" s="801"/>
      <c r="AF4664" s="801"/>
      <c r="AG4664" s="801"/>
      <c r="AH4664" s="801"/>
      <c r="AI4664" s="801"/>
      <c r="AJ4664" s="801"/>
      <c r="AK4664" s="801"/>
      <c r="AL4664" s="801"/>
      <c r="AM4664" s="801"/>
      <c r="AN4664" s="801"/>
      <c r="AO4664" s="801"/>
      <c r="AP4664" s="801"/>
      <c r="AQ4664" s="801"/>
      <c r="AR4664" s="801"/>
      <c r="AS4664" s="801"/>
      <c r="AT4664" s="801"/>
      <c r="AU4664" s="801"/>
      <c r="AV4664" s="801"/>
      <c r="AW4664" s="801"/>
      <c r="AX4664" s="801"/>
      <c r="AY4664" s="801"/>
      <c r="AZ4664" s="801"/>
      <c r="BA4664" s="801"/>
      <c r="BB4664" s="801"/>
      <c r="BC4664" s="801"/>
      <c r="BD4664" s="801"/>
      <c r="BE4664" s="801"/>
      <c r="BF4664" s="801"/>
      <c r="BG4664" s="801"/>
      <c r="BH4664" s="801"/>
      <c r="BI4664" s="801"/>
      <c r="BJ4664" s="801"/>
      <c r="BK4664" s="801"/>
      <c r="BL4664" s="801"/>
      <c r="BM4664" s="801"/>
      <c r="BN4664" s="801"/>
      <c r="BO4664" s="139"/>
      <c r="BP4664" s="139"/>
      <c r="BQ4664" s="56"/>
      <c r="BR4664" s="56"/>
      <c r="BS4664" s="784"/>
    </row>
    <row r="4665" spans="1:71" ht="11.1" customHeight="1" x14ac:dyDescent="0.4">
      <c r="A4665" s="779"/>
      <c r="B4665" s="140"/>
      <c r="C4665" s="141"/>
      <c r="D4665" s="141"/>
      <c r="E4665" s="141"/>
      <c r="F4665" s="142"/>
      <c r="G4665" s="142"/>
      <c r="H4665" s="141"/>
      <c r="I4665" s="141"/>
      <c r="J4665" s="141"/>
      <c r="K4665" s="141"/>
      <c r="L4665" s="141"/>
      <c r="M4665" s="141"/>
      <c r="N4665" s="141"/>
      <c r="O4665" s="141"/>
      <c r="P4665" s="141"/>
      <c r="Q4665" s="141"/>
      <c r="R4665" s="141"/>
      <c r="S4665" s="141"/>
      <c r="T4665" s="141"/>
      <c r="U4665" s="141"/>
      <c r="V4665" s="141"/>
      <c r="W4665" s="141"/>
      <c r="X4665" s="141"/>
      <c r="Y4665" s="141"/>
      <c r="Z4665" s="141"/>
      <c r="AA4665" s="141"/>
      <c r="AB4665" s="141"/>
      <c r="AC4665" s="141"/>
      <c r="AD4665" s="141"/>
      <c r="AE4665" s="141"/>
      <c r="AF4665" s="143"/>
      <c r="AG4665" s="143"/>
      <c r="AH4665" s="141"/>
      <c r="AI4665" s="141"/>
      <c r="AJ4665" s="141"/>
      <c r="AK4665" s="141"/>
      <c r="AL4665" s="141"/>
      <c r="AM4665" s="141"/>
      <c r="AN4665" s="141"/>
      <c r="AO4665" s="141"/>
      <c r="AP4665" s="141"/>
      <c r="AQ4665" s="141"/>
      <c r="AR4665" s="141"/>
      <c r="AS4665" s="141"/>
      <c r="AT4665" s="141"/>
      <c r="AU4665" s="141"/>
      <c r="AV4665" s="141"/>
      <c r="AW4665" s="141"/>
      <c r="AX4665" s="141"/>
      <c r="AY4665" s="141"/>
      <c r="AZ4665" s="141"/>
      <c r="BA4665" s="141"/>
      <c r="BB4665" s="141"/>
      <c r="BC4665" s="141"/>
      <c r="BD4665" s="141"/>
      <c r="BE4665" s="141"/>
      <c r="BF4665" s="141"/>
      <c r="BG4665" s="141"/>
      <c r="BH4665" s="141"/>
      <c r="BI4665" s="141"/>
      <c r="BJ4665" s="141"/>
      <c r="BK4665" s="141"/>
      <c r="BL4665" s="141"/>
      <c r="BM4665" s="141"/>
      <c r="BN4665" s="460"/>
      <c r="BO4665" s="460"/>
      <c r="BP4665" s="460"/>
      <c r="BQ4665" s="53"/>
      <c r="BR4665" s="53"/>
      <c r="BS4665" s="779"/>
    </row>
    <row r="4666" spans="1:71" s="58" customFormat="1" ht="36.75" customHeight="1" x14ac:dyDescent="0.4">
      <c r="A4666" s="780"/>
      <c r="B4666" s="140"/>
      <c r="C4666" s="140"/>
      <c r="D4666" s="793" t="s">
        <v>10</v>
      </c>
      <c r="E4666" s="461" t="str">
        <f>IF(ROSTER!D$3="","",ROSTER!D$3)</f>
        <v/>
      </c>
      <c r="F4666" s="461"/>
      <c r="G4666" s="461"/>
      <c r="H4666" s="461"/>
      <c r="I4666" s="461"/>
      <c r="J4666" s="461"/>
      <c r="K4666" s="461"/>
      <c r="L4666" s="461"/>
      <c r="M4666" s="461"/>
      <c r="N4666" s="461"/>
      <c r="O4666" s="461"/>
      <c r="P4666" s="461"/>
      <c r="Q4666" s="461"/>
      <c r="R4666" s="461"/>
      <c r="S4666" s="461"/>
      <c r="T4666" s="461"/>
      <c r="U4666" s="461"/>
      <c r="V4666" s="461"/>
      <c r="W4666" s="461"/>
      <c r="X4666" s="461"/>
      <c r="Y4666" s="461"/>
      <c r="Z4666" s="461"/>
      <c r="AA4666" s="461"/>
      <c r="AB4666" s="461"/>
      <c r="AC4666" s="461"/>
      <c r="AD4666" s="144"/>
      <c r="AE4666" s="792" t="s">
        <v>11</v>
      </c>
      <c r="AF4666" s="792"/>
      <c r="AG4666" s="792"/>
      <c r="AH4666" s="792"/>
      <c r="AI4666" s="792"/>
      <c r="AJ4666" s="792"/>
      <c r="AK4666" s="792"/>
      <c r="AL4666" s="792"/>
      <c r="AM4666" s="792"/>
      <c r="AN4666" s="462"/>
      <c r="AO4666" s="462"/>
      <c r="AP4666" s="462"/>
      <c r="AQ4666" s="462"/>
      <c r="AR4666" s="462"/>
      <c r="AS4666" s="462"/>
      <c r="AT4666" s="462"/>
      <c r="AU4666" s="462"/>
      <c r="AV4666" s="462"/>
      <c r="AW4666" s="462"/>
      <c r="AX4666" s="462"/>
      <c r="AY4666" s="462"/>
      <c r="AZ4666" s="462"/>
      <c r="BA4666" s="462"/>
      <c r="BB4666" s="462"/>
      <c r="BC4666" s="462"/>
      <c r="BD4666" s="462"/>
      <c r="BE4666" s="462"/>
      <c r="BF4666" s="462"/>
      <c r="BG4666" s="462"/>
      <c r="BH4666" s="462"/>
      <c r="BI4666" s="462"/>
      <c r="BJ4666" s="462"/>
      <c r="BK4666" s="462"/>
      <c r="BL4666" s="462"/>
      <c r="BM4666" s="462"/>
      <c r="BN4666" s="460"/>
      <c r="BO4666" s="460"/>
      <c r="BP4666" s="460"/>
      <c r="BQ4666" s="54"/>
      <c r="BR4666" s="54"/>
      <c r="BS4666" s="780"/>
    </row>
    <row r="4667" spans="1:71" ht="8.85" customHeight="1" x14ac:dyDescent="0.4">
      <c r="A4667" s="785"/>
      <c r="B4667" s="140"/>
      <c r="C4667" s="143" t="s">
        <v>34</v>
      </c>
      <c r="D4667" s="143"/>
      <c r="E4667" s="143"/>
      <c r="F4667" s="145"/>
      <c r="G4667" s="145"/>
      <c r="H4667" s="143"/>
      <c r="I4667" s="143"/>
      <c r="J4667" s="146"/>
      <c r="K4667" s="146"/>
      <c r="L4667" s="146"/>
      <c r="M4667" s="146"/>
      <c r="N4667" s="146"/>
      <c r="O4667" s="146"/>
      <c r="P4667" s="146"/>
      <c r="Q4667" s="146"/>
      <c r="R4667" s="146"/>
      <c r="S4667" s="146"/>
      <c r="T4667" s="146"/>
      <c r="U4667" s="146"/>
      <c r="V4667" s="146"/>
      <c r="W4667" s="146"/>
      <c r="X4667" s="146"/>
      <c r="Y4667" s="146"/>
      <c r="Z4667" s="146"/>
      <c r="AA4667" s="146"/>
      <c r="AB4667" s="146"/>
      <c r="AC4667" s="146"/>
      <c r="AD4667" s="146"/>
      <c r="AE4667" s="146"/>
      <c r="AF4667" s="146"/>
      <c r="AG4667" s="143"/>
      <c r="AH4667" s="147"/>
      <c r="AI4667" s="148"/>
      <c r="AJ4667" s="148"/>
      <c r="AK4667" s="148"/>
      <c r="AL4667" s="148"/>
      <c r="AM4667" s="148"/>
      <c r="AN4667" s="148"/>
      <c r="AO4667" s="149"/>
      <c r="AP4667" s="150"/>
      <c r="AQ4667" s="150"/>
      <c r="AR4667" s="150"/>
      <c r="AS4667" s="150"/>
      <c r="AT4667" s="150"/>
      <c r="AU4667" s="150"/>
      <c r="AV4667" s="150"/>
      <c r="AW4667" s="150"/>
      <c r="AX4667" s="150"/>
      <c r="AY4667" s="150"/>
      <c r="AZ4667" s="150"/>
      <c r="BA4667" s="150"/>
      <c r="BB4667" s="150"/>
      <c r="BC4667" s="150"/>
      <c r="BD4667" s="150"/>
      <c r="BE4667" s="150"/>
      <c r="BF4667" s="150"/>
      <c r="BG4667" s="150"/>
      <c r="BH4667" s="150"/>
      <c r="BI4667" s="150"/>
      <c r="BJ4667" s="150"/>
      <c r="BK4667" s="150"/>
      <c r="BL4667" s="150"/>
      <c r="BM4667" s="150"/>
      <c r="BN4667" s="150"/>
      <c r="BO4667" s="151"/>
      <c r="BP4667" s="151"/>
      <c r="BQ4667" s="59"/>
      <c r="BR4667" s="59"/>
      <c r="BS4667" s="785"/>
    </row>
    <row r="4668" spans="1:71" s="58" customFormat="1" ht="42.75" x14ac:dyDescent="0.4">
      <c r="A4668" s="780"/>
      <c r="B4668" s="140"/>
      <c r="C4668" s="794" t="s">
        <v>33</v>
      </c>
      <c r="D4668" s="794"/>
      <c r="E4668" s="463"/>
      <c r="F4668" s="463"/>
      <c r="G4668" s="463"/>
      <c r="H4668" s="463"/>
      <c r="I4668" s="463"/>
      <c r="J4668" s="463"/>
      <c r="K4668" s="463"/>
      <c r="L4668" s="463"/>
      <c r="M4668" s="463"/>
      <c r="N4668" s="463"/>
      <c r="O4668" s="463"/>
      <c r="P4668" s="463"/>
      <c r="Q4668" s="463"/>
      <c r="R4668" s="463"/>
      <c r="S4668" s="463"/>
      <c r="T4668" s="463"/>
      <c r="U4668" s="463"/>
      <c r="V4668" s="463"/>
      <c r="W4668" s="463"/>
      <c r="X4668" s="463"/>
      <c r="Y4668" s="463"/>
      <c r="Z4668" s="463"/>
      <c r="AA4668" s="463"/>
      <c r="AB4668" s="463"/>
      <c r="AC4668" s="463"/>
      <c r="AD4668" s="144"/>
      <c r="AE4668" s="185" t="s">
        <v>18</v>
      </c>
      <c r="AF4668" s="185"/>
      <c r="AG4668" s="185"/>
      <c r="AH4668" s="792" t="s">
        <v>18</v>
      </c>
      <c r="AI4668" s="792"/>
      <c r="AJ4668" s="792"/>
      <c r="AK4668" s="792"/>
      <c r="AL4668" s="792"/>
      <c r="AM4668" s="792"/>
      <c r="AN4668" s="463"/>
      <c r="AO4668" s="463"/>
      <c r="AP4668" s="463"/>
      <c r="AQ4668" s="463"/>
      <c r="AR4668" s="463"/>
      <c r="AS4668" s="463"/>
      <c r="AT4668" s="463"/>
      <c r="AU4668" s="463"/>
      <c r="AV4668" s="463"/>
      <c r="AW4668" s="463"/>
      <c r="AX4668" s="463"/>
      <c r="AY4668" s="463"/>
      <c r="AZ4668" s="463"/>
      <c r="BA4668" s="792" t="s">
        <v>12</v>
      </c>
      <c r="BB4668" s="792"/>
      <c r="BC4668" s="792"/>
      <c r="BD4668" s="464"/>
      <c r="BE4668" s="464"/>
      <c r="BF4668" s="464"/>
      <c r="BG4668" s="464"/>
      <c r="BH4668" s="464"/>
      <c r="BI4668" s="464"/>
      <c r="BJ4668" s="464"/>
      <c r="BK4668" s="464"/>
      <c r="BL4668" s="464"/>
      <c r="BM4668" s="464"/>
      <c r="BN4668" s="152"/>
      <c r="BO4668" s="153"/>
      <c r="BP4668" s="153"/>
      <c r="BQ4668" s="60">
        <f>IF(BD4668=0,0,1)</f>
        <v>0</v>
      </c>
      <c r="BR4668" s="61">
        <f>IF((BF4722+BJ4722)&gt;(AU4722+AY4722),1,0)</f>
        <v>0</v>
      </c>
      <c r="BS4668" s="786"/>
    </row>
    <row r="4669" spans="1:71" ht="9.6" customHeight="1" x14ac:dyDescent="0.4">
      <c r="A4669" s="779"/>
      <c r="B4669" s="140"/>
      <c r="C4669" s="141"/>
      <c r="D4669" s="141"/>
      <c r="E4669" s="141"/>
      <c r="F4669" s="142"/>
      <c r="G4669" s="142"/>
      <c r="H4669" s="141"/>
      <c r="I4669" s="141"/>
      <c r="J4669" s="141"/>
      <c r="K4669" s="141"/>
      <c r="L4669" s="141"/>
      <c r="M4669" s="141"/>
      <c r="N4669" s="141"/>
      <c r="O4669" s="141"/>
      <c r="P4669" s="141"/>
      <c r="Q4669" s="141"/>
      <c r="R4669" s="141"/>
      <c r="S4669" s="141"/>
      <c r="T4669" s="141"/>
      <c r="U4669" s="141"/>
      <c r="V4669" s="141"/>
      <c r="W4669" s="141"/>
      <c r="X4669" s="141"/>
      <c r="Y4669" s="141"/>
      <c r="Z4669" s="141"/>
      <c r="AA4669" s="141"/>
      <c r="AB4669" s="141"/>
      <c r="AC4669" s="141"/>
      <c r="AD4669" s="141"/>
      <c r="AE4669" s="141"/>
      <c r="AF4669" s="143"/>
      <c r="AG4669" s="143"/>
      <c r="AH4669" s="141"/>
      <c r="AI4669" s="141"/>
      <c r="AJ4669" s="141"/>
      <c r="AK4669" s="141"/>
      <c r="AL4669" s="141"/>
      <c r="AM4669" s="141"/>
      <c r="AN4669" s="141"/>
      <c r="AO4669" s="141"/>
      <c r="AP4669" s="141"/>
      <c r="AQ4669" s="141"/>
      <c r="AR4669" s="141"/>
      <c r="AS4669" s="141"/>
      <c r="AT4669" s="141"/>
      <c r="AU4669" s="141"/>
      <c r="AV4669" s="141"/>
      <c r="AW4669" s="141"/>
      <c r="AX4669" s="141"/>
      <c r="AY4669" s="141"/>
      <c r="AZ4669" s="141"/>
      <c r="BA4669" s="141"/>
      <c r="BB4669" s="141"/>
      <c r="BC4669" s="141"/>
      <c r="BD4669" s="141"/>
      <c r="BE4669" s="141"/>
      <c r="BF4669" s="141"/>
      <c r="BG4669" s="141"/>
      <c r="BH4669" s="141"/>
      <c r="BI4669" s="141"/>
      <c r="BJ4669" s="141"/>
      <c r="BK4669" s="141"/>
      <c r="BL4669" s="141"/>
      <c r="BM4669" s="141"/>
      <c r="BN4669" s="141"/>
      <c r="BO4669" s="154"/>
      <c r="BP4669" s="154"/>
      <c r="BQ4669" s="53"/>
      <c r="BR4669" s="53"/>
      <c r="BS4669" s="779"/>
    </row>
    <row r="4670" spans="1:71" ht="8.85" customHeight="1" thickBot="1" x14ac:dyDescent="0.45">
      <c r="A4670" s="779"/>
      <c r="B4670" s="155"/>
      <c r="C4670" s="156"/>
      <c r="D4670" s="156"/>
      <c r="E4670" s="156"/>
      <c r="F4670" s="157"/>
      <c r="G4670" s="157"/>
      <c r="H4670" s="156"/>
      <c r="I4670" s="156"/>
      <c r="J4670" s="156"/>
      <c r="K4670" s="156"/>
      <c r="L4670" s="156"/>
      <c r="M4670" s="156"/>
      <c r="N4670" s="156"/>
      <c r="O4670" s="156"/>
      <c r="P4670" s="156"/>
      <c r="Q4670" s="156"/>
      <c r="R4670" s="156"/>
      <c r="S4670" s="156"/>
      <c r="T4670" s="156"/>
      <c r="U4670" s="156"/>
      <c r="V4670" s="156"/>
      <c r="W4670" s="156"/>
      <c r="X4670" s="156"/>
      <c r="Y4670" s="156"/>
      <c r="Z4670" s="156"/>
      <c r="AA4670" s="156"/>
      <c r="AB4670" s="156"/>
      <c r="AC4670" s="156"/>
      <c r="AD4670" s="156"/>
      <c r="AE4670" s="156"/>
      <c r="AF4670" s="158"/>
      <c r="AG4670" s="158"/>
      <c r="AH4670" s="156"/>
      <c r="AI4670" s="156"/>
      <c r="AJ4670" s="156"/>
      <c r="AK4670" s="156"/>
      <c r="AL4670" s="156"/>
      <c r="AM4670" s="156"/>
      <c r="AN4670" s="156"/>
      <c r="AO4670" s="156"/>
      <c r="AP4670" s="156"/>
      <c r="AQ4670" s="156"/>
      <c r="AR4670" s="156"/>
      <c r="AS4670" s="156"/>
      <c r="AT4670" s="156"/>
      <c r="AU4670" s="156"/>
      <c r="AV4670" s="156"/>
      <c r="AW4670" s="156"/>
      <c r="AX4670" s="156"/>
      <c r="AY4670" s="156"/>
      <c r="AZ4670" s="156"/>
      <c r="BA4670" s="156"/>
      <c r="BB4670" s="156"/>
      <c r="BC4670" s="156"/>
      <c r="BD4670" s="156"/>
      <c r="BE4670" s="156"/>
      <c r="BF4670" s="156"/>
      <c r="BG4670" s="156"/>
      <c r="BH4670" s="156"/>
      <c r="BI4670" s="156"/>
      <c r="BJ4670" s="156"/>
      <c r="BK4670" s="156"/>
      <c r="BL4670" s="156"/>
      <c r="BM4670" s="156"/>
      <c r="BN4670" s="156"/>
      <c r="BO4670" s="159"/>
      <c r="BP4670" s="159"/>
      <c r="BQ4670" s="53"/>
      <c r="BR4670" s="53"/>
      <c r="BS4670" s="779"/>
    </row>
    <row r="4671" spans="1:71" s="58" customFormat="1" ht="33.6" customHeight="1" thickTop="1" x14ac:dyDescent="0.4">
      <c r="A4671" s="786"/>
      <c r="B4671" s="795" t="s">
        <v>0</v>
      </c>
      <c r="C4671" s="796" t="s">
        <v>1</v>
      </c>
      <c r="D4671" s="797"/>
      <c r="E4671" s="221" t="s">
        <v>24</v>
      </c>
      <c r="F4671" s="466" t="s">
        <v>96</v>
      </c>
      <c r="G4671" s="466" t="s">
        <v>97</v>
      </c>
      <c r="H4671" s="468" t="s">
        <v>36</v>
      </c>
      <c r="I4671" s="469"/>
      <c r="J4671" s="472" t="s">
        <v>7</v>
      </c>
      <c r="K4671" s="472"/>
      <c r="L4671" s="472"/>
      <c r="M4671" s="472"/>
      <c r="N4671" s="472"/>
      <c r="O4671" s="472"/>
      <c r="P4671" s="472" t="s">
        <v>2</v>
      </c>
      <c r="Q4671" s="472"/>
      <c r="R4671" s="472"/>
      <c r="S4671" s="472"/>
      <c r="T4671" s="472"/>
      <c r="U4671" s="472"/>
      <c r="V4671" s="473" t="s">
        <v>30</v>
      </c>
      <c r="W4671" s="474"/>
      <c r="X4671" s="473" t="s">
        <v>31</v>
      </c>
      <c r="Y4671" s="474"/>
      <c r="Z4671" s="477" t="s">
        <v>39</v>
      </c>
      <c r="AA4671" s="478"/>
      <c r="AB4671" s="481" t="s">
        <v>6</v>
      </c>
      <c r="AC4671" s="481"/>
      <c r="AD4671" s="481"/>
      <c r="AE4671" s="481"/>
      <c r="AF4671" s="481"/>
      <c r="AG4671" s="481"/>
      <c r="AH4671" s="472" t="s">
        <v>59</v>
      </c>
      <c r="AI4671" s="472"/>
      <c r="AJ4671" s="472"/>
      <c r="AK4671" s="472"/>
      <c r="AL4671" s="472"/>
      <c r="AM4671" s="472"/>
      <c r="AN4671" s="472" t="s">
        <v>60</v>
      </c>
      <c r="AO4671" s="472"/>
      <c r="AP4671" s="472"/>
      <c r="AQ4671" s="472"/>
      <c r="AR4671" s="472"/>
      <c r="AS4671" s="472"/>
      <c r="AT4671" s="472" t="s">
        <v>61</v>
      </c>
      <c r="AU4671" s="472"/>
      <c r="AV4671" s="472"/>
      <c r="AW4671" s="472"/>
      <c r="AX4671" s="472"/>
      <c r="AY4671" s="482"/>
      <c r="AZ4671" s="472" t="s">
        <v>4</v>
      </c>
      <c r="BA4671" s="472"/>
      <c r="BB4671" s="472"/>
      <c r="BC4671" s="472"/>
      <c r="BD4671" s="472"/>
      <c r="BE4671" s="472"/>
      <c r="BF4671" s="472" t="s">
        <v>62</v>
      </c>
      <c r="BG4671" s="472"/>
      <c r="BH4671" s="472"/>
      <c r="BI4671" s="472"/>
      <c r="BJ4671" s="472"/>
      <c r="BK4671" s="483"/>
      <c r="BL4671" s="484" t="s">
        <v>22</v>
      </c>
      <c r="BM4671" s="485"/>
      <c r="BN4671" s="486"/>
      <c r="BO4671" s="490" t="s">
        <v>76</v>
      </c>
      <c r="BP4671" s="490" t="s">
        <v>77</v>
      </c>
      <c r="BQ4671" s="62"/>
      <c r="BR4671" s="62"/>
      <c r="BS4671" s="786"/>
    </row>
    <row r="4672" spans="1:71" s="64" customFormat="1" ht="45" customHeight="1" x14ac:dyDescent="0.35">
      <c r="A4672" s="787"/>
      <c r="B4672" s="798"/>
      <c r="C4672" s="799"/>
      <c r="D4672" s="800"/>
      <c r="E4672" s="220" t="s">
        <v>98</v>
      </c>
      <c r="F4672" s="467"/>
      <c r="G4672" s="467"/>
      <c r="H4672" s="470"/>
      <c r="I4672" s="471"/>
      <c r="J4672" s="492" t="s">
        <v>15</v>
      </c>
      <c r="K4672" s="493"/>
      <c r="L4672" s="494" t="s">
        <v>16</v>
      </c>
      <c r="M4672" s="495"/>
      <c r="N4672" s="496" t="s">
        <v>17</v>
      </c>
      <c r="O4672" s="497" t="s">
        <v>8</v>
      </c>
      <c r="P4672" s="498" t="s">
        <v>103</v>
      </c>
      <c r="Q4672" s="499"/>
      <c r="R4672" s="500" t="s">
        <v>104</v>
      </c>
      <c r="S4672" s="501"/>
      <c r="T4672" s="502" t="s">
        <v>21</v>
      </c>
      <c r="U4672" s="503"/>
      <c r="V4672" s="475"/>
      <c r="W4672" s="476"/>
      <c r="X4672" s="475"/>
      <c r="Y4672" s="476"/>
      <c r="Z4672" s="479"/>
      <c r="AA4672" s="480"/>
      <c r="AB4672" s="504" t="s">
        <v>43</v>
      </c>
      <c r="AC4672" s="505"/>
      <c r="AD4672" s="506" t="s">
        <v>20</v>
      </c>
      <c r="AE4672" s="507" t="s">
        <v>3</v>
      </c>
      <c r="AF4672" s="508" t="s">
        <v>5</v>
      </c>
      <c r="AG4672" s="509"/>
      <c r="AH4672" s="492" t="s">
        <v>43</v>
      </c>
      <c r="AI4672" s="493"/>
      <c r="AJ4672" s="494" t="s">
        <v>20</v>
      </c>
      <c r="AK4672" s="495" t="s">
        <v>3</v>
      </c>
      <c r="AL4672" s="510" t="s">
        <v>5</v>
      </c>
      <c r="AM4672" s="511"/>
      <c r="AN4672" s="492" t="s">
        <v>43</v>
      </c>
      <c r="AO4672" s="493"/>
      <c r="AP4672" s="494" t="s">
        <v>20</v>
      </c>
      <c r="AQ4672" s="495" t="s">
        <v>3</v>
      </c>
      <c r="AR4672" s="510" t="s">
        <v>5</v>
      </c>
      <c r="AS4672" s="511"/>
      <c r="AT4672" s="465" t="s">
        <v>43</v>
      </c>
      <c r="AU4672" s="512"/>
      <c r="AV4672" s="513" t="s">
        <v>20</v>
      </c>
      <c r="AW4672" s="514" t="s">
        <v>3</v>
      </c>
      <c r="AX4672" s="510" t="s">
        <v>5</v>
      </c>
      <c r="AY4672" s="515"/>
      <c r="AZ4672" s="492" t="s">
        <v>43</v>
      </c>
      <c r="BA4672" s="493"/>
      <c r="BB4672" s="494" t="s">
        <v>20</v>
      </c>
      <c r="BC4672" s="495" t="s">
        <v>3</v>
      </c>
      <c r="BD4672" s="510" t="s">
        <v>5</v>
      </c>
      <c r="BE4672" s="511"/>
      <c r="BF4672" s="465" t="s">
        <v>43</v>
      </c>
      <c r="BG4672" s="512"/>
      <c r="BH4672" s="513" t="s">
        <v>20</v>
      </c>
      <c r="BI4672" s="514" t="s">
        <v>3</v>
      </c>
      <c r="BJ4672" s="510" t="s">
        <v>5</v>
      </c>
      <c r="BK4672" s="511"/>
      <c r="BL4672" s="487"/>
      <c r="BM4672" s="488"/>
      <c r="BN4672" s="489"/>
      <c r="BO4672" s="491"/>
      <c r="BP4672" s="491"/>
      <c r="BQ4672" s="63"/>
      <c r="BR4672" s="63"/>
      <c r="BS4672" s="787"/>
    </row>
    <row r="4673" spans="1:71" ht="23.85" customHeight="1" x14ac:dyDescent="0.35">
      <c r="A4673" s="788"/>
      <c r="B4673" s="458" t="str">
        <f>IF(ROSTER!B$8="","",ROSTER!B$8)</f>
        <v/>
      </c>
      <c r="C4673" s="416" t="str">
        <f>IF(ROSTER!C$8="","",ROSTER!C$8)</f>
        <v/>
      </c>
      <c r="D4673" s="417"/>
      <c r="E4673" s="418"/>
      <c r="F4673" s="420">
        <f>IF(E4673="y",1,IF(E4673="S",1,0))</f>
        <v>0</v>
      </c>
      <c r="G4673" s="422">
        <f>IF(E4673="S",1,0)</f>
        <v>0</v>
      </c>
      <c r="H4673" s="424"/>
      <c r="I4673" s="425"/>
      <c r="J4673" s="428"/>
      <c r="K4673" s="429"/>
      <c r="L4673" s="432"/>
      <c r="M4673" s="433"/>
      <c r="N4673" s="436">
        <f>L4673+J4673</f>
        <v>0</v>
      </c>
      <c r="O4673" s="437"/>
      <c r="P4673" s="428"/>
      <c r="Q4673" s="429"/>
      <c r="R4673" s="432"/>
      <c r="S4673" s="440"/>
      <c r="T4673" s="432"/>
      <c r="U4673" s="425"/>
      <c r="V4673" s="440"/>
      <c r="W4673" s="425"/>
      <c r="X4673" s="428"/>
      <c r="Y4673" s="425"/>
      <c r="Z4673" s="428"/>
      <c r="AA4673" s="425"/>
      <c r="AB4673" s="428"/>
      <c r="AC4673" s="429"/>
      <c r="AD4673" s="432"/>
      <c r="AE4673" s="433"/>
      <c r="AF4673" s="442">
        <f>IF(AB4673=0,0,(AD4673/AB4673)*100)</f>
        <v>0</v>
      </c>
      <c r="AG4673" s="443"/>
      <c r="AH4673" s="428"/>
      <c r="AI4673" s="429"/>
      <c r="AJ4673" s="432"/>
      <c r="AK4673" s="433"/>
      <c r="AL4673" s="446">
        <f>IF(AH4673=0,0,(AJ4673/AH4673)*100)</f>
        <v>0</v>
      </c>
      <c r="AM4673" s="447"/>
      <c r="AN4673" s="428"/>
      <c r="AO4673" s="429"/>
      <c r="AP4673" s="432"/>
      <c r="AQ4673" s="433"/>
      <c r="AR4673" s="446">
        <f>IF(AN4673=0,0,(AP4673/AN4673)*100)</f>
        <v>0</v>
      </c>
      <c r="AS4673" s="447"/>
      <c r="AT4673" s="450">
        <f>AB4673+AH4673+AN4673</f>
        <v>0</v>
      </c>
      <c r="AU4673" s="451"/>
      <c r="AV4673" s="454">
        <f>AD4673+AJ4673+AP4673</f>
        <v>0</v>
      </c>
      <c r="AW4673" s="455"/>
      <c r="AX4673" s="446">
        <f>IF(AT4673=0,0,(AV4673/AT4673)*100)</f>
        <v>0</v>
      </c>
      <c r="AY4673" s="447"/>
      <c r="AZ4673" s="428"/>
      <c r="BA4673" s="429"/>
      <c r="BB4673" s="432"/>
      <c r="BC4673" s="433"/>
      <c r="BD4673" s="446">
        <f>IF(AZ4673=0,0,(BB4673/AZ4673)*100)</f>
        <v>0</v>
      </c>
      <c r="BE4673" s="447"/>
      <c r="BF4673" s="450">
        <f>AT4673+AZ4673</f>
        <v>0</v>
      </c>
      <c r="BG4673" s="451"/>
      <c r="BH4673" s="454">
        <f>AV4673+BB4673</f>
        <v>0</v>
      </c>
      <c r="BI4673" s="455"/>
      <c r="BJ4673" s="446">
        <f>IF(BF4673=0,0,(BH4673/BF4673)*100)</f>
        <v>0</v>
      </c>
      <c r="BK4673" s="447"/>
      <c r="BL4673" s="406">
        <f>(AD4673*2)+(AJ4673*2)+(AP4673*3)+BB4673</f>
        <v>0</v>
      </c>
      <c r="BM4673" s="407"/>
      <c r="BN4673" s="408"/>
      <c r="BO4673" s="404" t="e">
        <f>(BL4673*BR$2468)+(N4673*BR$2469)+(X4673*BR$2470)+(R4673*BR$2471)+(V4673*BR$2472)+(Z4673*BR$2473)</f>
        <v>#REF!</v>
      </c>
      <c r="BP4673" s="404" t="e">
        <f>((AZ4673-BB4673)*BR$2475)+((AT4673-AV4673)*BR$2474)+(H4673*BR$2476)+(P4673*BR$2477)</f>
        <v>#REF!</v>
      </c>
      <c r="BQ4673" s="65" t="s">
        <v>65</v>
      </c>
      <c r="BR4673" s="66" t="e">
        <f>IF(#REF!="B",#REF!,IF(#REF!="C",#REF!,#REF!))</f>
        <v>#REF!</v>
      </c>
      <c r="BS4673" s="787"/>
    </row>
    <row r="4674" spans="1:71" ht="23.85" customHeight="1" x14ac:dyDescent="0.35">
      <c r="A4674" s="788"/>
      <c r="B4674" s="459"/>
      <c r="C4674" s="412" t="str">
        <f>IF(ROSTER!D$8="","",ROSTER!D$8)</f>
        <v/>
      </c>
      <c r="D4674" s="413"/>
      <c r="E4674" s="419"/>
      <c r="F4674" s="421"/>
      <c r="G4674" s="423"/>
      <c r="H4674" s="426"/>
      <c r="I4674" s="427"/>
      <c r="J4674" s="430"/>
      <c r="K4674" s="431"/>
      <c r="L4674" s="434"/>
      <c r="M4674" s="435"/>
      <c r="N4674" s="438" t="s">
        <v>14</v>
      </c>
      <c r="O4674" s="439"/>
      <c r="P4674" s="430"/>
      <c r="Q4674" s="431"/>
      <c r="R4674" s="434"/>
      <c r="S4674" s="441"/>
      <c r="T4674" s="434"/>
      <c r="U4674" s="427"/>
      <c r="V4674" s="441"/>
      <c r="W4674" s="427"/>
      <c r="X4674" s="430"/>
      <c r="Y4674" s="427"/>
      <c r="Z4674" s="430"/>
      <c r="AA4674" s="427"/>
      <c r="AB4674" s="430"/>
      <c r="AC4674" s="431"/>
      <c r="AD4674" s="434"/>
      <c r="AE4674" s="435"/>
      <c r="AF4674" s="444"/>
      <c r="AG4674" s="445"/>
      <c r="AH4674" s="430"/>
      <c r="AI4674" s="431"/>
      <c r="AJ4674" s="434"/>
      <c r="AK4674" s="435"/>
      <c r="AL4674" s="448"/>
      <c r="AM4674" s="449"/>
      <c r="AN4674" s="430"/>
      <c r="AO4674" s="431"/>
      <c r="AP4674" s="434"/>
      <c r="AQ4674" s="435"/>
      <c r="AR4674" s="448"/>
      <c r="AS4674" s="449"/>
      <c r="AT4674" s="452"/>
      <c r="AU4674" s="453"/>
      <c r="AV4674" s="456"/>
      <c r="AW4674" s="457"/>
      <c r="AX4674" s="448"/>
      <c r="AY4674" s="449"/>
      <c r="AZ4674" s="430"/>
      <c r="BA4674" s="431"/>
      <c r="BB4674" s="434"/>
      <c r="BC4674" s="435"/>
      <c r="BD4674" s="448"/>
      <c r="BE4674" s="449"/>
      <c r="BF4674" s="452"/>
      <c r="BG4674" s="453"/>
      <c r="BH4674" s="456"/>
      <c r="BI4674" s="457"/>
      <c r="BJ4674" s="448"/>
      <c r="BK4674" s="449"/>
      <c r="BL4674" s="409"/>
      <c r="BM4674" s="410"/>
      <c r="BN4674" s="411"/>
      <c r="BO4674" s="405"/>
      <c r="BP4674" s="405"/>
      <c r="BQ4674" s="65" t="s">
        <v>66</v>
      </c>
      <c r="BR4674" s="66" t="e">
        <f>IF(#REF!="B",#REF!,IF(#REF!="C",#REF!,#REF!))</f>
        <v>#REF!</v>
      </c>
      <c r="BS4674" s="787"/>
    </row>
    <row r="4675" spans="1:71" ht="21.75" customHeight="1" x14ac:dyDescent="0.35">
      <c r="A4675" s="779"/>
      <c r="B4675" s="458" t="str">
        <f>IF(ROSTER!B$10="","",ROSTER!B$10)</f>
        <v/>
      </c>
      <c r="C4675" s="416" t="str">
        <f>IF(ROSTER!C$10="","",ROSTER!C$10)</f>
        <v/>
      </c>
      <c r="D4675" s="417"/>
      <c r="E4675" s="418"/>
      <c r="F4675" s="420">
        <f>IF(E4675="y",1,IF(E4675="S",1,0))</f>
        <v>0</v>
      </c>
      <c r="G4675" s="422">
        <f>IF(E4675="S",1,0)</f>
        <v>0</v>
      </c>
      <c r="H4675" s="424"/>
      <c r="I4675" s="425"/>
      <c r="J4675" s="428"/>
      <c r="K4675" s="429"/>
      <c r="L4675" s="432"/>
      <c r="M4675" s="433"/>
      <c r="N4675" s="436">
        <f>L4675+J4675</f>
        <v>0</v>
      </c>
      <c r="O4675" s="437"/>
      <c r="P4675" s="428"/>
      <c r="Q4675" s="429"/>
      <c r="R4675" s="432"/>
      <c r="S4675" s="440"/>
      <c r="T4675" s="432"/>
      <c r="U4675" s="425"/>
      <c r="V4675" s="440"/>
      <c r="W4675" s="425"/>
      <c r="X4675" s="428"/>
      <c r="Y4675" s="425"/>
      <c r="Z4675" s="428"/>
      <c r="AA4675" s="425"/>
      <c r="AB4675" s="428"/>
      <c r="AC4675" s="429"/>
      <c r="AD4675" s="432"/>
      <c r="AE4675" s="433"/>
      <c r="AF4675" s="442">
        <f>IF(AB4675=0,0,(AD4675/AB4675)*100)</f>
        <v>0</v>
      </c>
      <c r="AG4675" s="443"/>
      <c r="AH4675" s="428"/>
      <c r="AI4675" s="429"/>
      <c r="AJ4675" s="432"/>
      <c r="AK4675" s="433"/>
      <c r="AL4675" s="446">
        <f>IF(AH4675=0,0,(AJ4675/AH4675)*100)</f>
        <v>0</v>
      </c>
      <c r="AM4675" s="447"/>
      <c r="AN4675" s="428"/>
      <c r="AO4675" s="429"/>
      <c r="AP4675" s="432"/>
      <c r="AQ4675" s="433"/>
      <c r="AR4675" s="446">
        <f>IF(AN4675=0,0,(AP4675/AN4675)*100)</f>
        <v>0</v>
      </c>
      <c r="AS4675" s="447"/>
      <c r="AT4675" s="450">
        <f>AB4675+AH4675+AN4675</f>
        <v>0</v>
      </c>
      <c r="AU4675" s="451"/>
      <c r="AV4675" s="454">
        <f>AD4675+AJ4675+AP4675</f>
        <v>0</v>
      </c>
      <c r="AW4675" s="455"/>
      <c r="AX4675" s="446">
        <f>IF(AT4675=0,0,(AV4675/AT4675)*100)</f>
        <v>0</v>
      </c>
      <c r="AY4675" s="447"/>
      <c r="AZ4675" s="428"/>
      <c r="BA4675" s="429"/>
      <c r="BB4675" s="432"/>
      <c r="BC4675" s="433"/>
      <c r="BD4675" s="446">
        <f>IF(AZ4675=0,0,(BB4675/AZ4675)*100)</f>
        <v>0</v>
      </c>
      <c r="BE4675" s="447"/>
      <c r="BF4675" s="450">
        <f>AT4675+AZ4675</f>
        <v>0</v>
      </c>
      <c r="BG4675" s="451"/>
      <c r="BH4675" s="454">
        <f>AV4675+BB4675</f>
        <v>0</v>
      </c>
      <c r="BI4675" s="455"/>
      <c r="BJ4675" s="446">
        <f>IF(BF4675=0,0,(BH4675/BF4675)*100)</f>
        <v>0</v>
      </c>
      <c r="BK4675" s="447"/>
      <c r="BL4675" s="406">
        <f>(AD4675*2)+(AJ4675*2)+(AP4675*3)+BB4675</f>
        <v>0</v>
      </c>
      <c r="BM4675" s="407"/>
      <c r="BN4675" s="408"/>
      <c r="BO4675" s="404" t="e">
        <f>(BL4675*BR$2468)+(N4675*BR$2469)+(X4675*BR$2470)+(R4675*BR$2471)+(V4675*BR$2472)+(Z4675*BR$2473)</f>
        <v>#REF!</v>
      </c>
      <c r="BP4675" s="404" t="e">
        <f>((AZ4675-BB4675)*BR$2475)+((AT4675-AV4675)*BR$2474)+(H4675*BR$2476)+(P4675*BR$2477)</f>
        <v>#REF!</v>
      </c>
      <c r="BQ4675" s="65" t="s">
        <v>67</v>
      </c>
      <c r="BR4675" s="66" t="e">
        <f>IF(#REF!="B",#REF!,IF(#REF!="C",#REF!,#REF!))</f>
        <v>#REF!</v>
      </c>
      <c r="BS4675" s="787"/>
    </row>
    <row r="4676" spans="1:71" ht="21.75" customHeight="1" x14ac:dyDescent="0.35">
      <c r="A4676" s="779"/>
      <c r="B4676" s="459"/>
      <c r="C4676" s="412" t="str">
        <f>IF(ROSTER!D$10="","",ROSTER!D$10)</f>
        <v/>
      </c>
      <c r="D4676" s="413"/>
      <c r="E4676" s="419"/>
      <c r="F4676" s="421"/>
      <c r="G4676" s="423"/>
      <c r="H4676" s="426"/>
      <c r="I4676" s="427"/>
      <c r="J4676" s="430"/>
      <c r="K4676" s="431"/>
      <c r="L4676" s="434"/>
      <c r="M4676" s="435"/>
      <c r="N4676" s="438" t="s">
        <v>14</v>
      </c>
      <c r="O4676" s="439"/>
      <c r="P4676" s="430"/>
      <c r="Q4676" s="431"/>
      <c r="R4676" s="434"/>
      <c r="S4676" s="441"/>
      <c r="T4676" s="434"/>
      <c r="U4676" s="427"/>
      <c r="V4676" s="441"/>
      <c r="W4676" s="427"/>
      <c r="X4676" s="430"/>
      <c r="Y4676" s="427"/>
      <c r="Z4676" s="430"/>
      <c r="AA4676" s="427"/>
      <c r="AB4676" s="430"/>
      <c r="AC4676" s="431"/>
      <c r="AD4676" s="434"/>
      <c r="AE4676" s="435"/>
      <c r="AF4676" s="444"/>
      <c r="AG4676" s="445"/>
      <c r="AH4676" s="430"/>
      <c r="AI4676" s="431"/>
      <c r="AJ4676" s="434"/>
      <c r="AK4676" s="435"/>
      <c r="AL4676" s="448"/>
      <c r="AM4676" s="449"/>
      <c r="AN4676" s="430"/>
      <c r="AO4676" s="431"/>
      <c r="AP4676" s="434"/>
      <c r="AQ4676" s="435"/>
      <c r="AR4676" s="448"/>
      <c r="AS4676" s="449"/>
      <c r="AT4676" s="452"/>
      <c r="AU4676" s="453"/>
      <c r="AV4676" s="456"/>
      <c r="AW4676" s="457"/>
      <c r="AX4676" s="448"/>
      <c r="AY4676" s="449"/>
      <c r="AZ4676" s="430"/>
      <c r="BA4676" s="431"/>
      <c r="BB4676" s="434"/>
      <c r="BC4676" s="435"/>
      <c r="BD4676" s="448"/>
      <c r="BE4676" s="449"/>
      <c r="BF4676" s="452"/>
      <c r="BG4676" s="453"/>
      <c r="BH4676" s="456"/>
      <c r="BI4676" s="457"/>
      <c r="BJ4676" s="448"/>
      <c r="BK4676" s="449"/>
      <c r="BL4676" s="409"/>
      <c r="BM4676" s="410"/>
      <c r="BN4676" s="411"/>
      <c r="BO4676" s="405"/>
      <c r="BP4676" s="405"/>
      <c r="BQ4676" s="65" t="s">
        <v>68</v>
      </c>
      <c r="BR4676" s="66" t="e">
        <f>IF(#REF!="B",#REF!,IF(#REF!="C",#REF!,#REF!))</f>
        <v>#REF!</v>
      </c>
      <c r="BS4676" s="787"/>
    </row>
    <row r="4677" spans="1:71" ht="21.75" customHeight="1" x14ac:dyDescent="0.35">
      <c r="A4677" s="779"/>
      <c r="B4677" s="414" t="str">
        <f>IF(ROSTER!B$12="","",ROSTER!B$12)</f>
        <v/>
      </c>
      <c r="C4677" s="416" t="str">
        <f>IF(ROSTER!C$12="","",ROSTER!C$12)</f>
        <v/>
      </c>
      <c r="D4677" s="417"/>
      <c r="E4677" s="418"/>
      <c r="F4677" s="420">
        <f>IF(E4677="y",1,IF(E4677="S",1,0))</f>
        <v>0</v>
      </c>
      <c r="G4677" s="422">
        <f>IF(E4677="S",1,0)</f>
        <v>0</v>
      </c>
      <c r="H4677" s="424"/>
      <c r="I4677" s="425"/>
      <c r="J4677" s="428"/>
      <c r="K4677" s="429"/>
      <c r="L4677" s="432"/>
      <c r="M4677" s="433"/>
      <c r="N4677" s="436">
        <f>L4677+J4677</f>
        <v>0</v>
      </c>
      <c r="O4677" s="437"/>
      <c r="P4677" s="428"/>
      <c r="Q4677" s="429"/>
      <c r="R4677" s="432"/>
      <c r="S4677" s="440"/>
      <c r="T4677" s="432"/>
      <c r="U4677" s="425"/>
      <c r="V4677" s="440"/>
      <c r="W4677" s="425"/>
      <c r="X4677" s="428"/>
      <c r="Y4677" s="425"/>
      <c r="Z4677" s="428"/>
      <c r="AA4677" s="425"/>
      <c r="AB4677" s="428"/>
      <c r="AC4677" s="429"/>
      <c r="AD4677" s="432"/>
      <c r="AE4677" s="433"/>
      <c r="AF4677" s="442">
        <f>IF(AB4677=0,0,(AD4677/AB4677)*100)</f>
        <v>0</v>
      </c>
      <c r="AG4677" s="443"/>
      <c r="AH4677" s="428"/>
      <c r="AI4677" s="429"/>
      <c r="AJ4677" s="432"/>
      <c r="AK4677" s="433"/>
      <c r="AL4677" s="446">
        <f>IF(AH4677=0,0,(AJ4677/AH4677)*100)</f>
        <v>0</v>
      </c>
      <c r="AM4677" s="447"/>
      <c r="AN4677" s="428"/>
      <c r="AO4677" s="429"/>
      <c r="AP4677" s="432"/>
      <c r="AQ4677" s="433"/>
      <c r="AR4677" s="446">
        <f>IF(AN4677=0,0,(AP4677/AN4677)*100)</f>
        <v>0</v>
      </c>
      <c r="AS4677" s="447"/>
      <c r="AT4677" s="450">
        <f>AB4677+AH4677+AN4677</f>
        <v>0</v>
      </c>
      <c r="AU4677" s="451"/>
      <c r="AV4677" s="454">
        <f>AD4677+AJ4677+AP4677</f>
        <v>0</v>
      </c>
      <c r="AW4677" s="455"/>
      <c r="AX4677" s="446">
        <f>IF(AT4677=0,0,(AV4677/AT4677)*100)</f>
        <v>0</v>
      </c>
      <c r="AY4677" s="447"/>
      <c r="AZ4677" s="428"/>
      <c r="BA4677" s="429"/>
      <c r="BB4677" s="432"/>
      <c r="BC4677" s="433"/>
      <c r="BD4677" s="446">
        <f>IF(AZ4677=0,0,(BB4677/AZ4677)*100)</f>
        <v>0</v>
      </c>
      <c r="BE4677" s="447"/>
      <c r="BF4677" s="450">
        <f>AT4677+AZ4677</f>
        <v>0</v>
      </c>
      <c r="BG4677" s="451"/>
      <c r="BH4677" s="454">
        <f>AV4677+BB4677</f>
        <v>0</v>
      </c>
      <c r="BI4677" s="455"/>
      <c r="BJ4677" s="446">
        <f>IF(BF4677=0,0,(BH4677/BF4677)*100)</f>
        <v>0</v>
      </c>
      <c r="BK4677" s="447"/>
      <c r="BL4677" s="406">
        <f>(AD4677*2)+(AJ4677*2)+(AP4677*3)+BB4677</f>
        <v>0</v>
      </c>
      <c r="BM4677" s="407"/>
      <c r="BN4677" s="408"/>
      <c r="BO4677" s="404" t="e">
        <f>(BL4677*BR$2468)+(N4677*BR$2469)+(X4677*BR$2470)+(R4677*BR$2471)+(V4677*BR$2472)+(Z4677*BR$2473)</f>
        <v>#REF!</v>
      </c>
      <c r="BP4677" s="404" t="e">
        <f>((AZ4677-BB4677)*BR$2475)+((AT4677-AV4677)*BR$2474)+(H4677*BR$2476)+(P4677*BR$2477)</f>
        <v>#REF!</v>
      </c>
      <c r="BQ4677" s="65" t="s">
        <v>69</v>
      </c>
      <c r="BR4677" s="66" t="e">
        <f>IF(#REF!="B",#REF!,IF(#REF!="C",#REF!,#REF!))</f>
        <v>#REF!</v>
      </c>
      <c r="BS4677" s="787"/>
    </row>
    <row r="4678" spans="1:71" ht="21.75" customHeight="1" x14ac:dyDescent="0.35">
      <c r="A4678" s="779"/>
      <c r="B4678" s="415"/>
      <c r="C4678" s="412" t="str">
        <f>IF(ROSTER!D$12="","",ROSTER!D$12)</f>
        <v/>
      </c>
      <c r="D4678" s="413"/>
      <c r="E4678" s="419"/>
      <c r="F4678" s="421"/>
      <c r="G4678" s="423"/>
      <c r="H4678" s="426"/>
      <c r="I4678" s="427"/>
      <c r="J4678" s="430"/>
      <c r="K4678" s="431"/>
      <c r="L4678" s="434"/>
      <c r="M4678" s="435"/>
      <c r="N4678" s="438" t="s">
        <v>14</v>
      </c>
      <c r="O4678" s="439"/>
      <c r="P4678" s="430"/>
      <c r="Q4678" s="431"/>
      <c r="R4678" s="434"/>
      <c r="S4678" s="441"/>
      <c r="T4678" s="434"/>
      <c r="U4678" s="427"/>
      <c r="V4678" s="441"/>
      <c r="W4678" s="427"/>
      <c r="X4678" s="430"/>
      <c r="Y4678" s="427"/>
      <c r="Z4678" s="430"/>
      <c r="AA4678" s="427"/>
      <c r="AB4678" s="430"/>
      <c r="AC4678" s="431"/>
      <c r="AD4678" s="434"/>
      <c r="AE4678" s="435"/>
      <c r="AF4678" s="444"/>
      <c r="AG4678" s="445"/>
      <c r="AH4678" s="430"/>
      <c r="AI4678" s="431"/>
      <c r="AJ4678" s="434"/>
      <c r="AK4678" s="435"/>
      <c r="AL4678" s="448"/>
      <c r="AM4678" s="449"/>
      <c r="AN4678" s="430"/>
      <c r="AO4678" s="431"/>
      <c r="AP4678" s="434"/>
      <c r="AQ4678" s="435"/>
      <c r="AR4678" s="448"/>
      <c r="AS4678" s="449"/>
      <c r="AT4678" s="452"/>
      <c r="AU4678" s="453"/>
      <c r="AV4678" s="456"/>
      <c r="AW4678" s="457"/>
      <c r="AX4678" s="448"/>
      <c r="AY4678" s="449"/>
      <c r="AZ4678" s="430"/>
      <c r="BA4678" s="431"/>
      <c r="BB4678" s="434"/>
      <c r="BC4678" s="435"/>
      <c r="BD4678" s="448"/>
      <c r="BE4678" s="449"/>
      <c r="BF4678" s="452"/>
      <c r="BG4678" s="453"/>
      <c r="BH4678" s="456"/>
      <c r="BI4678" s="457"/>
      <c r="BJ4678" s="448"/>
      <c r="BK4678" s="449"/>
      <c r="BL4678" s="409"/>
      <c r="BM4678" s="410"/>
      <c r="BN4678" s="411"/>
      <c r="BO4678" s="405"/>
      <c r="BP4678" s="405"/>
      <c r="BQ4678" s="65" t="s">
        <v>70</v>
      </c>
      <c r="BR4678" s="66" t="e">
        <f>IF(#REF!="B",#REF!,IF(#REF!="C",#REF!,#REF!))</f>
        <v>#REF!</v>
      </c>
      <c r="BS4678" s="787"/>
    </row>
    <row r="4679" spans="1:71" ht="21.75" customHeight="1" x14ac:dyDescent="0.35">
      <c r="A4679" s="779"/>
      <c r="B4679" s="414" t="str">
        <f>IF(ROSTER!B$14="","",ROSTER!B$14)</f>
        <v/>
      </c>
      <c r="C4679" s="416" t="str">
        <f>IF(ROSTER!C$14="","",ROSTER!C$14)</f>
        <v/>
      </c>
      <c r="D4679" s="417"/>
      <c r="E4679" s="418"/>
      <c r="F4679" s="420">
        <f>IF(E4679="y",1,IF(E4679="S",1,0))</f>
        <v>0</v>
      </c>
      <c r="G4679" s="422">
        <f>IF(E4679="S",1,0)</f>
        <v>0</v>
      </c>
      <c r="H4679" s="424"/>
      <c r="I4679" s="425"/>
      <c r="J4679" s="428"/>
      <c r="K4679" s="429"/>
      <c r="L4679" s="432"/>
      <c r="M4679" s="433"/>
      <c r="N4679" s="436">
        <f>L4679+J4679</f>
        <v>0</v>
      </c>
      <c r="O4679" s="437"/>
      <c r="P4679" s="428"/>
      <c r="Q4679" s="429"/>
      <c r="R4679" s="432"/>
      <c r="S4679" s="440"/>
      <c r="T4679" s="432"/>
      <c r="U4679" s="425"/>
      <c r="V4679" s="440"/>
      <c r="W4679" s="425"/>
      <c r="X4679" s="428"/>
      <c r="Y4679" s="425"/>
      <c r="Z4679" s="428"/>
      <c r="AA4679" s="425"/>
      <c r="AB4679" s="428"/>
      <c r="AC4679" s="429"/>
      <c r="AD4679" s="432"/>
      <c r="AE4679" s="433"/>
      <c r="AF4679" s="442">
        <f>IF(AB4679=0,0,(AD4679/AB4679)*100)</f>
        <v>0</v>
      </c>
      <c r="AG4679" s="443"/>
      <c r="AH4679" s="428"/>
      <c r="AI4679" s="429"/>
      <c r="AJ4679" s="432"/>
      <c r="AK4679" s="433"/>
      <c r="AL4679" s="446">
        <f>IF(AH4679=0,0,(AJ4679/AH4679)*100)</f>
        <v>0</v>
      </c>
      <c r="AM4679" s="447"/>
      <c r="AN4679" s="428"/>
      <c r="AO4679" s="429"/>
      <c r="AP4679" s="432"/>
      <c r="AQ4679" s="433"/>
      <c r="AR4679" s="446">
        <f>IF(AN4679=0,0,(AP4679/AN4679)*100)</f>
        <v>0</v>
      </c>
      <c r="AS4679" s="447"/>
      <c r="AT4679" s="450">
        <f>AB4679+AH4679+AN4679</f>
        <v>0</v>
      </c>
      <c r="AU4679" s="451"/>
      <c r="AV4679" s="454">
        <f>AD4679+AJ4679+AP4679</f>
        <v>0</v>
      </c>
      <c r="AW4679" s="455"/>
      <c r="AX4679" s="446">
        <f>IF(AT4679=0,0,(AV4679/AT4679)*100)</f>
        <v>0</v>
      </c>
      <c r="AY4679" s="447"/>
      <c r="AZ4679" s="428"/>
      <c r="BA4679" s="429"/>
      <c r="BB4679" s="432"/>
      <c r="BC4679" s="433"/>
      <c r="BD4679" s="446">
        <f>IF(AZ4679=0,0,(BB4679/AZ4679)*100)</f>
        <v>0</v>
      </c>
      <c r="BE4679" s="447"/>
      <c r="BF4679" s="450">
        <f>AT4679+AZ4679</f>
        <v>0</v>
      </c>
      <c r="BG4679" s="451"/>
      <c r="BH4679" s="454">
        <f>AV4679+BB4679</f>
        <v>0</v>
      </c>
      <c r="BI4679" s="455"/>
      <c r="BJ4679" s="446">
        <f>IF(BF4679=0,0,(BH4679/BF4679)*100)</f>
        <v>0</v>
      </c>
      <c r="BK4679" s="447"/>
      <c r="BL4679" s="406">
        <f>(AD4679*2)+(AJ4679*2)+(AP4679*3)+BB4679</f>
        <v>0</v>
      </c>
      <c r="BM4679" s="407"/>
      <c r="BN4679" s="408"/>
      <c r="BO4679" s="404" t="e">
        <f>(BL4679*BR$2468)+(N4679*BR$2469)+(X4679*BR$2470)+(R4679*BR$2471)+(V4679*BR$2472)+(Z4679*BR$2473)</f>
        <v>#REF!</v>
      </c>
      <c r="BP4679" s="404" t="e">
        <f>((AZ4679-BB4679)*BR$2475)+((AT4679-AV4679)*BR$2474)+(H4679*BR$2476)+(P4679*BR$2477)</f>
        <v>#REF!</v>
      </c>
      <c r="BQ4679" s="65" t="s">
        <v>71</v>
      </c>
      <c r="BR4679" s="66" t="e">
        <f>IF(#REF!="B",#REF!,IF(#REF!="C",#REF!,#REF!))</f>
        <v>#REF!</v>
      </c>
      <c r="BS4679" s="787"/>
    </row>
    <row r="4680" spans="1:71" ht="21.75" customHeight="1" x14ac:dyDescent="0.35">
      <c r="A4680" s="779"/>
      <c r="B4680" s="415"/>
      <c r="C4680" s="412" t="str">
        <f>IF(ROSTER!D$14="","",ROSTER!D$14)</f>
        <v/>
      </c>
      <c r="D4680" s="413"/>
      <c r="E4680" s="419"/>
      <c r="F4680" s="421"/>
      <c r="G4680" s="423"/>
      <c r="H4680" s="426"/>
      <c r="I4680" s="427"/>
      <c r="J4680" s="430"/>
      <c r="K4680" s="431"/>
      <c r="L4680" s="434"/>
      <c r="M4680" s="435"/>
      <c r="N4680" s="438" t="s">
        <v>14</v>
      </c>
      <c r="O4680" s="439"/>
      <c r="P4680" s="430"/>
      <c r="Q4680" s="431"/>
      <c r="R4680" s="434"/>
      <c r="S4680" s="441"/>
      <c r="T4680" s="434"/>
      <c r="U4680" s="427"/>
      <c r="V4680" s="441"/>
      <c r="W4680" s="427"/>
      <c r="X4680" s="430"/>
      <c r="Y4680" s="427"/>
      <c r="Z4680" s="430"/>
      <c r="AA4680" s="427"/>
      <c r="AB4680" s="430"/>
      <c r="AC4680" s="431"/>
      <c r="AD4680" s="434"/>
      <c r="AE4680" s="435"/>
      <c r="AF4680" s="444"/>
      <c r="AG4680" s="445"/>
      <c r="AH4680" s="430"/>
      <c r="AI4680" s="431"/>
      <c r="AJ4680" s="434"/>
      <c r="AK4680" s="435"/>
      <c r="AL4680" s="448"/>
      <c r="AM4680" s="449"/>
      <c r="AN4680" s="430"/>
      <c r="AO4680" s="431"/>
      <c r="AP4680" s="434"/>
      <c r="AQ4680" s="435"/>
      <c r="AR4680" s="448"/>
      <c r="AS4680" s="449"/>
      <c r="AT4680" s="452"/>
      <c r="AU4680" s="453"/>
      <c r="AV4680" s="456"/>
      <c r="AW4680" s="457"/>
      <c r="AX4680" s="448"/>
      <c r="AY4680" s="449"/>
      <c r="AZ4680" s="430"/>
      <c r="BA4680" s="431"/>
      <c r="BB4680" s="434"/>
      <c r="BC4680" s="435"/>
      <c r="BD4680" s="448"/>
      <c r="BE4680" s="449"/>
      <c r="BF4680" s="452"/>
      <c r="BG4680" s="453"/>
      <c r="BH4680" s="456"/>
      <c r="BI4680" s="457"/>
      <c r="BJ4680" s="448"/>
      <c r="BK4680" s="449"/>
      <c r="BL4680" s="409"/>
      <c r="BM4680" s="410"/>
      <c r="BN4680" s="411"/>
      <c r="BO4680" s="405"/>
      <c r="BP4680" s="405"/>
      <c r="BQ4680" s="65" t="s">
        <v>72</v>
      </c>
      <c r="BR4680" s="66" t="e">
        <f>IF(#REF!="B",#REF!,IF(#REF!="C",#REF!,#REF!))</f>
        <v>#REF!</v>
      </c>
      <c r="BS4680" s="787"/>
    </row>
    <row r="4681" spans="1:71" ht="21.75" customHeight="1" x14ac:dyDescent="0.35">
      <c r="A4681" s="779"/>
      <c r="B4681" s="414" t="str">
        <f>IF(ROSTER!B$16="","",ROSTER!B$16)</f>
        <v/>
      </c>
      <c r="C4681" s="416" t="str">
        <f>IF(ROSTER!C$16="","",ROSTER!C$16)</f>
        <v/>
      </c>
      <c r="D4681" s="417"/>
      <c r="E4681" s="418"/>
      <c r="F4681" s="420">
        <f>IF(E4681="y",1,IF(E4681="S",1,0))</f>
        <v>0</v>
      </c>
      <c r="G4681" s="422">
        <f>IF(E4681="S",1,0)</f>
        <v>0</v>
      </c>
      <c r="H4681" s="424"/>
      <c r="I4681" s="425"/>
      <c r="J4681" s="428"/>
      <c r="K4681" s="429"/>
      <c r="L4681" s="432"/>
      <c r="M4681" s="433"/>
      <c r="N4681" s="436">
        <f>L4681+J4681</f>
        <v>0</v>
      </c>
      <c r="O4681" s="437"/>
      <c r="P4681" s="428"/>
      <c r="Q4681" s="429"/>
      <c r="R4681" s="432"/>
      <c r="S4681" s="440"/>
      <c r="T4681" s="432"/>
      <c r="U4681" s="425"/>
      <c r="V4681" s="440"/>
      <c r="W4681" s="425"/>
      <c r="X4681" s="428"/>
      <c r="Y4681" s="425"/>
      <c r="Z4681" s="428"/>
      <c r="AA4681" s="425"/>
      <c r="AB4681" s="428"/>
      <c r="AC4681" s="429"/>
      <c r="AD4681" s="432"/>
      <c r="AE4681" s="433"/>
      <c r="AF4681" s="442">
        <f>IF(AB4681=0,0,(AD4681/AB4681)*100)</f>
        <v>0</v>
      </c>
      <c r="AG4681" s="443"/>
      <c r="AH4681" s="428"/>
      <c r="AI4681" s="429"/>
      <c r="AJ4681" s="432"/>
      <c r="AK4681" s="433"/>
      <c r="AL4681" s="446">
        <f>IF(AH4681=0,0,(AJ4681/AH4681)*100)</f>
        <v>0</v>
      </c>
      <c r="AM4681" s="447"/>
      <c r="AN4681" s="428"/>
      <c r="AO4681" s="429"/>
      <c r="AP4681" s="432"/>
      <c r="AQ4681" s="433"/>
      <c r="AR4681" s="446">
        <f>IF(AN4681=0,0,(AP4681/AN4681)*100)</f>
        <v>0</v>
      </c>
      <c r="AS4681" s="447"/>
      <c r="AT4681" s="450">
        <f>AB4681+AH4681+AN4681</f>
        <v>0</v>
      </c>
      <c r="AU4681" s="451"/>
      <c r="AV4681" s="454">
        <f>AD4681+AJ4681+AP4681</f>
        <v>0</v>
      </c>
      <c r="AW4681" s="455"/>
      <c r="AX4681" s="446">
        <f>IF(AT4681=0,0,(AV4681/AT4681)*100)</f>
        <v>0</v>
      </c>
      <c r="AY4681" s="447"/>
      <c r="AZ4681" s="428"/>
      <c r="BA4681" s="429"/>
      <c r="BB4681" s="432"/>
      <c r="BC4681" s="433"/>
      <c r="BD4681" s="446">
        <f>IF(AZ4681=0,0,(BB4681/AZ4681)*100)</f>
        <v>0</v>
      </c>
      <c r="BE4681" s="447"/>
      <c r="BF4681" s="450">
        <f>AT4681+AZ4681</f>
        <v>0</v>
      </c>
      <c r="BG4681" s="451"/>
      <c r="BH4681" s="454">
        <f>AV4681+BB4681</f>
        <v>0</v>
      </c>
      <c r="BI4681" s="455"/>
      <c r="BJ4681" s="446">
        <f>IF(BF4681=0,0,(BH4681/BF4681)*100)</f>
        <v>0</v>
      </c>
      <c r="BK4681" s="447"/>
      <c r="BL4681" s="406">
        <f>(AD4681*2)+(AJ4681*2)+(AP4681*3)+BB4681</f>
        <v>0</v>
      </c>
      <c r="BM4681" s="407"/>
      <c r="BN4681" s="408"/>
      <c r="BO4681" s="404" t="e">
        <f>(BL4681*BR$2468)+(N4681*BR$2469)+(X4681*BR$2470)+(R4681*BR$2471)+(V4681*BR$2472)+(Z4681*BR$2473)</f>
        <v>#REF!</v>
      </c>
      <c r="BP4681" s="404" t="e">
        <f>((AZ4681-BB4681)*BR$2475)+((AT4681-AV4681)*BR$2474)+(H4681*BR$2476)+(P4681*BR$2477)</f>
        <v>#REF!</v>
      </c>
      <c r="BQ4681" s="65" t="s">
        <v>73</v>
      </c>
      <c r="BR4681" s="66" t="e">
        <f>IF(#REF!="B",#REF!,IF(#REF!="C",#REF!,#REF!))</f>
        <v>#REF!</v>
      </c>
      <c r="BS4681" s="787"/>
    </row>
    <row r="4682" spans="1:71" ht="21.75" customHeight="1" x14ac:dyDescent="0.35">
      <c r="A4682" s="779"/>
      <c r="B4682" s="415"/>
      <c r="C4682" s="412" t="str">
        <f>IF(ROSTER!D$16="","",ROSTER!D$16)</f>
        <v/>
      </c>
      <c r="D4682" s="413"/>
      <c r="E4682" s="419"/>
      <c r="F4682" s="421"/>
      <c r="G4682" s="423"/>
      <c r="H4682" s="426"/>
      <c r="I4682" s="427"/>
      <c r="J4682" s="430"/>
      <c r="K4682" s="431"/>
      <c r="L4682" s="434"/>
      <c r="M4682" s="435"/>
      <c r="N4682" s="438" t="s">
        <v>14</v>
      </c>
      <c r="O4682" s="439"/>
      <c r="P4682" s="430"/>
      <c r="Q4682" s="431"/>
      <c r="R4682" s="434"/>
      <c r="S4682" s="441"/>
      <c r="T4682" s="434"/>
      <c r="U4682" s="427"/>
      <c r="V4682" s="441"/>
      <c r="W4682" s="427"/>
      <c r="X4682" s="430"/>
      <c r="Y4682" s="427"/>
      <c r="Z4682" s="430"/>
      <c r="AA4682" s="427"/>
      <c r="AB4682" s="430"/>
      <c r="AC4682" s="431"/>
      <c r="AD4682" s="434"/>
      <c r="AE4682" s="435"/>
      <c r="AF4682" s="444"/>
      <c r="AG4682" s="445"/>
      <c r="AH4682" s="430"/>
      <c r="AI4682" s="431"/>
      <c r="AJ4682" s="434"/>
      <c r="AK4682" s="435"/>
      <c r="AL4682" s="448"/>
      <c r="AM4682" s="449"/>
      <c r="AN4682" s="430"/>
      <c r="AO4682" s="431"/>
      <c r="AP4682" s="434"/>
      <c r="AQ4682" s="435"/>
      <c r="AR4682" s="448"/>
      <c r="AS4682" s="449"/>
      <c r="AT4682" s="452"/>
      <c r="AU4682" s="453"/>
      <c r="AV4682" s="456"/>
      <c r="AW4682" s="457"/>
      <c r="AX4682" s="448"/>
      <c r="AY4682" s="449"/>
      <c r="AZ4682" s="430"/>
      <c r="BA4682" s="431"/>
      <c r="BB4682" s="434"/>
      <c r="BC4682" s="435"/>
      <c r="BD4682" s="448"/>
      <c r="BE4682" s="449"/>
      <c r="BF4682" s="452"/>
      <c r="BG4682" s="453"/>
      <c r="BH4682" s="456"/>
      <c r="BI4682" s="457"/>
      <c r="BJ4682" s="448"/>
      <c r="BK4682" s="449"/>
      <c r="BL4682" s="409"/>
      <c r="BM4682" s="410"/>
      <c r="BN4682" s="411"/>
      <c r="BO4682" s="405"/>
      <c r="BP4682" s="405"/>
      <c r="BQ4682" s="65" t="s">
        <v>74</v>
      </c>
      <c r="BR4682" s="66" t="e">
        <f>IF(#REF!="B",#REF!,IF(#REF!="C",#REF!,#REF!))</f>
        <v>#REF!</v>
      </c>
      <c r="BS4682" s="787"/>
    </row>
    <row r="4683" spans="1:71" ht="21.75" customHeight="1" x14ac:dyDescent="0.25">
      <c r="A4683" s="779"/>
      <c r="B4683" s="414" t="str">
        <f>IF(ROSTER!B$18="","",ROSTER!B$18)</f>
        <v/>
      </c>
      <c r="C4683" s="416" t="str">
        <f>IF(ROSTER!C$18="","",ROSTER!C$18)</f>
        <v/>
      </c>
      <c r="D4683" s="417"/>
      <c r="E4683" s="418"/>
      <c r="F4683" s="420">
        <f>IF(E4683="y",1,IF(E4683="S",1,0))</f>
        <v>0</v>
      </c>
      <c r="G4683" s="422">
        <f>IF(E4683="S",1,0)</f>
        <v>0</v>
      </c>
      <c r="H4683" s="424"/>
      <c r="I4683" s="425"/>
      <c r="J4683" s="428"/>
      <c r="K4683" s="429"/>
      <c r="L4683" s="432"/>
      <c r="M4683" s="433"/>
      <c r="N4683" s="436">
        <f>L4683+J4683</f>
        <v>0</v>
      </c>
      <c r="O4683" s="437"/>
      <c r="P4683" s="428"/>
      <c r="Q4683" s="429"/>
      <c r="R4683" s="432"/>
      <c r="S4683" s="440"/>
      <c r="T4683" s="432"/>
      <c r="U4683" s="425"/>
      <c r="V4683" s="440"/>
      <c r="W4683" s="425"/>
      <c r="X4683" s="428"/>
      <c r="Y4683" s="425"/>
      <c r="Z4683" s="428"/>
      <c r="AA4683" s="425"/>
      <c r="AB4683" s="428"/>
      <c r="AC4683" s="429"/>
      <c r="AD4683" s="432"/>
      <c r="AE4683" s="433"/>
      <c r="AF4683" s="442">
        <f>IF(AB4683=0,0,(AD4683/AB4683)*100)</f>
        <v>0</v>
      </c>
      <c r="AG4683" s="443"/>
      <c r="AH4683" s="428"/>
      <c r="AI4683" s="429"/>
      <c r="AJ4683" s="432"/>
      <c r="AK4683" s="433"/>
      <c r="AL4683" s="446">
        <f>IF(AH4683=0,0,(AJ4683/AH4683)*100)</f>
        <v>0</v>
      </c>
      <c r="AM4683" s="447"/>
      <c r="AN4683" s="428"/>
      <c r="AO4683" s="429"/>
      <c r="AP4683" s="432"/>
      <c r="AQ4683" s="433"/>
      <c r="AR4683" s="446">
        <f>IF(AN4683=0,0,(AP4683/AN4683)*100)</f>
        <v>0</v>
      </c>
      <c r="AS4683" s="447"/>
      <c r="AT4683" s="450">
        <f>AB4683+AH4683+AN4683</f>
        <v>0</v>
      </c>
      <c r="AU4683" s="451"/>
      <c r="AV4683" s="454">
        <f>AD4683+AJ4683+AP4683</f>
        <v>0</v>
      </c>
      <c r="AW4683" s="455"/>
      <c r="AX4683" s="446">
        <f>IF(AT4683=0,0,(AV4683/AT4683)*100)</f>
        <v>0</v>
      </c>
      <c r="AY4683" s="447"/>
      <c r="AZ4683" s="428"/>
      <c r="BA4683" s="429"/>
      <c r="BB4683" s="432"/>
      <c r="BC4683" s="433"/>
      <c r="BD4683" s="446">
        <f>IF(AZ4683=0,0,(BB4683/AZ4683)*100)</f>
        <v>0</v>
      </c>
      <c r="BE4683" s="447"/>
      <c r="BF4683" s="450">
        <f>AT4683+AZ4683</f>
        <v>0</v>
      </c>
      <c r="BG4683" s="451"/>
      <c r="BH4683" s="454">
        <f>AV4683+BB4683</f>
        <v>0</v>
      </c>
      <c r="BI4683" s="455"/>
      <c r="BJ4683" s="446">
        <f>IF(BF4683=0,0,(BH4683/BF4683)*100)</f>
        <v>0</v>
      </c>
      <c r="BK4683" s="447"/>
      <c r="BL4683" s="406">
        <f>(AD4683*2)+(AJ4683*2)+(AP4683*3)+BB4683</f>
        <v>0</v>
      </c>
      <c r="BM4683" s="407"/>
      <c r="BN4683" s="408"/>
      <c r="BO4683" s="404" t="e">
        <f>(BL4683*BR$2468)+(N4683*BR$2469)+(X4683*BR$2470)+(R4683*BR$2471)+(V4683*BR$2472)+(Z4683*BR$2473)</f>
        <v>#REF!</v>
      </c>
      <c r="BP4683" s="404" t="e">
        <f>((AZ4683-BB4683)*BR$2475)+((AT4683-AV4683)*BR$2474)+(H4683*BR$2476)+(P4683*BR$2477)</f>
        <v>#REF!</v>
      </c>
      <c r="BQ4683" s="53"/>
      <c r="BR4683" s="53"/>
      <c r="BS4683" s="787"/>
    </row>
    <row r="4684" spans="1:71" ht="21.75" customHeight="1" x14ac:dyDescent="0.25">
      <c r="A4684" s="779"/>
      <c r="B4684" s="415"/>
      <c r="C4684" s="412" t="str">
        <f>IF(ROSTER!D$18="","",ROSTER!D$18)</f>
        <v/>
      </c>
      <c r="D4684" s="413"/>
      <c r="E4684" s="419"/>
      <c r="F4684" s="421"/>
      <c r="G4684" s="423"/>
      <c r="H4684" s="426"/>
      <c r="I4684" s="427"/>
      <c r="J4684" s="430"/>
      <c r="K4684" s="431"/>
      <c r="L4684" s="434"/>
      <c r="M4684" s="435"/>
      <c r="N4684" s="438"/>
      <c r="O4684" s="439"/>
      <c r="P4684" s="430"/>
      <c r="Q4684" s="431"/>
      <c r="R4684" s="434"/>
      <c r="S4684" s="441"/>
      <c r="T4684" s="434"/>
      <c r="U4684" s="427"/>
      <c r="V4684" s="441"/>
      <c r="W4684" s="427"/>
      <c r="X4684" s="430"/>
      <c r="Y4684" s="427"/>
      <c r="Z4684" s="430"/>
      <c r="AA4684" s="427"/>
      <c r="AB4684" s="430"/>
      <c r="AC4684" s="431"/>
      <c r="AD4684" s="434"/>
      <c r="AE4684" s="435"/>
      <c r="AF4684" s="444"/>
      <c r="AG4684" s="445"/>
      <c r="AH4684" s="430"/>
      <c r="AI4684" s="431"/>
      <c r="AJ4684" s="434"/>
      <c r="AK4684" s="435"/>
      <c r="AL4684" s="448"/>
      <c r="AM4684" s="449"/>
      <c r="AN4684" s="430"/>
      <c r="AO4684" s="431"/>
      <c r="AP4684" s="434"/>
      <c r="AQ4684" s="435"/>
      <c r="AR4684" s="448"/>
      <c r="AS4684" s="449"/>
      <c r="AT4684" s="452"/>
      <c r="AU4684" s="453"/>
      <c r="AV4684" s="456"/>
      <c r="AW4684" s="457"/>
      <c r="AX4684" s="448"/>
      <c r="AY4684" s="449"/>
      <c r="AZ4684" s="430"/>
      <c r="BA4684" s="431"/>
      <c r="BB4684" s="434"/>
      <c r="BC4684" s="435"/>
      <c r="BD4684" s="448"/>
      <c r="BE4684" s="449"/>
      <c r="BF4684" s="452"/>
      <c r="BG4684" s="453"/>
      <c r="BH4684" s="456"/>
      <c r="BI4684" s="457"/>
      <c r="BJ4684" s="448"/>
      <c r="BK4684" s="449"/>
      <c r="BL4684" s="409"/>
      <c r="BM4684" s="410"/>
      <c r="BN4684" s="411"/>
      <c r="BO4684" s="405"/>
      <c r="BP4684" s="405"/>
      <c r="BQ4684" s="53"/>
      <c r="BR4684" s="53"/>
      <c r="BS4684" s="779"/>
    </row>
    <row r="4685" spans="1:71" ht="21.75" customHeight="1" x14ac:dyDescent="0.25">
      <c r="A4685" s="779"/>
      <c r="B4685" s="414" t="str">
        <f>IF(ROSTER!B$20="","",ROSTER!B$20)</f>
        <v/>
      </c>
      <c r="C4685" s="416" t="str">
        <f>IF(ROSTER!C$20="","",ROSTER!C$20)</f>
        <v/>
      </c>
      <c r="D4685" s="417"/>
      <c r="E4685" s="418"/>
      <c r="F4685" s="420">
        <f>IF(E4685="y",1,IF(E4685="S",1,0))</f>
        <v>0</v>
      </c>
      <c r="G4685" s="422">
        <f>IF(E4685="S",1,0)</f>
        <v>0</v>
      </c>
      <c r="H4685" s="424"/>
      <c r="I4685" s="425"/>
      <c r="J4685" s="428"/>
      <c r="K4685" s="429"/>
      <c r="L4685" s="432"/>
      <c r="M4685" s="433"/>
      <c r="N4685" s="436">
        <f>L4685+J4685</f>
        <v>0</v>
      </c>
      <c r="O4685" s="437"/>
      <c r="P4685" s="428"/>
      <c r="Q4685" s="429"/>
      <c r="R4685" s="432"/>
      <c r="S4685" s="440"/>
      <c r="T4685" s="432"/>
      <c r="U4685" s="425"/>
      <c r="V4685" s="440"/>
      <c r="W4685" s="425"/>
      <c r="X4685" s="428"/>
      <c r="Y4685" s="425"/>
      <c r="Z4685" s="428"/>
      <c r="AA4685" s="425"/>
      <c r="AB4685" s="428"/>
      <c r="AC4685" s="429"/>
      <c r="AD4685" s="432"/>
      <c r="AE4685" s="433"/>
      <c r="AF4685" s="442">
        <f>IF(AB4685=0,0,(AD4685/AB4685)*100)</f>
        <v>0</v>
      </c>
      <c r="AG4685" s="443"/>
      <c r="AH4685" s="428"/>
      <c r="AI4685" s="429"/>
      <c r="AJ4685" s="432"/>
      <c r="AK4685" s="433"/>
      <c r="AL4685" s="446">
        <f>IF(AH4685=0,0,(AJ4685/AH4685)*100)</f>
        <v>0</v>
      </c>
      <c r="AM4685" s="447"/>
      <c r="AN4685" s="428"/>
      <c r="AO4685" s="429"/>
      <c r="AP4685" s="432"/>
      <c r="AQ4685" s="433"/>
      <c r="AR4685" s="446">
        <f>IF(AN4685=0,0,(AP4685/AN4685)*100)</f>
        <v>0</v>
      </c>
      <c r="AS4685" s="447"/>
      <c r="AT4685" s="450">
        <f>AB4685+AH4685+AN4685</f>
        <v>0</v>
      </c>
      <c r="AU4685" s="451"/>
      <c r="AV4685" s="454">
        <f>AD4685+AJ4685+AP4685</f>
        <v>0</v>
      </c>
      <c r="AW4685" s="455"/>
      <c r="AX4685" s="446">
        <f>IF(AT4685=0,0,(AV4685/AT4685)*100)</f>
        <v>0</v>
      </c>
      <c r="AY4685" s="447"/>
      <c r="AZ4685" s="428"/>
      <c r="BA4685" s="429"/>
      <c r="BB4685" s="432"/>
      <c r="BC4685" s="433"/>
      <c r="BD4685" s="446">
        <f>IF(AZ4685=0,0,(BB4685/AZ4685)*100)</f>
        <v>0</v>
      </c>
      <c r="BE4685" s="447"/>
      <c r="BF4685" s="450">
        <f>AT4685+AZ4685</f>
        <v>0</v>
      </c>
      <c r="BG4685" s="451"/>
      <c r="BH4685" s="454">
        <f>AV4685+BB4685</f>
        <v>0</v>
      </c>
      <c r="BI4685" s="455"/>
      <c r="BJ4685" s="446">
        <f>IF(BF4685=0,0,(BH4685/BF4685)*100)</f>
        <v>0</v>
      </c>
      <c r="BK4685" s="447"/>
      <c r="BL4685" s="406">
        <f>(AD4685*2)+(AJ4685*2)+(AP4685*3)+BB4685</f>
        <v>0</v>
      </c>
      <c r="BM4685" s="407"/>
      <c r="BN4685" s="408"/>
      <c r="BO4685" s="404" t="e">
        <f>(BL4685*BR$2468)+(N4685*BR$2469)+(X4685*BR$2470)+(R4685*BR$2471)+(V4685*BR$2472)+(Z4685*BR$2473)</f>
        <v>#REF!</v>
      </c>
      <c r="BP4685" s="404" t="e">
        <f>((AZ4685-BB4685)*BR$2475)+((AT4685-AV4685)*BR$2474)+(H4685*BR$2476)+(P4685*BR$2477)</f>
        <v>#REF!</v>
      </c>
      <c r="BQ4685" s="53"/>
      <c r="BR4685" s="53"/>
      <c r="BS4685" s="779"/>
    </row>
    <row r="4686" spans="1:71" ht="21.75" customHeight="1" x14ac:dyDescent="0.25">
      <c r="A4686" s="779"/>
      <c r="B4686" s="415"/>
      <c r="C4686" s="412" t="str">
        <f>IF(ROSTER!D$20="","",ROSTER!D$20)</f>
        <v/>
      </c>
      <c r="D4686" s="413"/>
      <c r="E4686" s="419"/>
      <c r="F4686" s="421"/>
      <c r="G4686" s="423"/>
      <c r="H4686" s="426"/>
      <c r="I4686" s="427"/>
      <c r="J4686" s="430"/>
      <c r="K4686" s="431"/>
      <c r="L4686" s="434"/>
      <c r="M4686" s="435"/>
      <c r="N4686" s="438" t="s">
        <v>14</v>
      </c>
      <c r="O4686" s="439"/>
      <c r="P4686" s="430"/>
      <c r="Q4686" s="431"/>
      <c r="R4686" s="434"/>
      <c r="S4686" s="441"/>
      <c r="T4686" s="434"/>
      <c r="U4686" s="427"/>
      <c r="V4686" s="441"/>
      <c r="W4686" s="427"/>
      <c r="X4686" s="430"/>
      <c r="Y4686" s="427"/>
      <c r="Z4686" s="430"/>
      <c r="AA4686" s="427"/>
      <c r="AB4686" s="430"/>
      <c r="AC4686" s="431"/>
      <c r="AD4686" s="434"/>
      <c r="AE4686" s="435"/>
      <c r="AF4686" s="444"/>
      <c r="AG4686" s="445"/>
      <c r="AH4686" s="430"/>
      <c r="AI4686" s="431"/>
      <c r="AJ4686" s="434"/>
      <c r="AK4686" s="435"/>
      <c r="AL4686" s="448"/>
      <c r="AM4686" s="449"/>
      <c r="AN4686" s="430"/>
      <c r="AO4686" s="431"/>
      <c r="AP4686" s="434"/>
      <c r="AQ4686" s="435"/>
      <c r="AR4686" s="448"/>
      <c r="AS4686" s="449"/>
      <c r="AT4686" s="452"/>
      <c r="AU4686" s="453"/>
      <c r="AV4686" s="456"/>
      <c r="AW4686" s="457"/>
      <c r="AX4686" s="448"/>
      <c r="AY4686" s="449"/>
      <c r="AZ4686" s="430"/>
      <c r="BA4686" s="431"/>
      <c r="BB4686" s="434"/>
      <c r="BC4686" s="435"/>
      <c r="BD4686" s="448"/>
      <c r="BE4686" s="449"/>
      <c r="BF4686" s="452"/>
      <c r="BG4686" s="453"/>
      <c r="BH4686" s="456"/>
      <c r="BI4686" s="457"/>
      <c r="BJ4686" s="448"/>
      <c r="BK4686" s="449"/>
      <c r="BL4686" s="409"/>
      <c r="BM4686" s="410"/>
      <c r="BN4686" s="411"/>
      <c r="BO4686" s="405"/>
      <c r="BP4686" s="405"/>
      <c r="BQ4686" s="53"/>
      <c r="BR4686" s="53"/>
      <c r="BS4686" s="779"/>
    </row>
    <row r="4687" spans="1:71" ht="21.75" customHeight="1" x14ac:dyDescent="0.25">
      <c r="A4687" s="779"/>
      <c r="B4687" s="414" t="str">
        <f>IF(ROSTER!B$22="","",ROSTER!B$22)</f>
        <v/>
      </c>
      <c r="C4687" s="416" t="str">
        <f>IF(ROSTER!C$22="","",ROSTER!C$22)</f>
        <v/>
      </c>
      <c r="D4687" s="417"/>
      <c r="E4687" s="418"/>
      <c r="F4687" s="420">
        <f>IF(E4687="y",1,IF(E4687="S",1,0))</f>
        <v>0</v>
      </c>
      <c r="G4687" s="422">
        <f>IF(E4687="S",1,0)</f>
        <v>0</v>
      </c>
      <c r="H4687" s="424"/>
      <c r="I4687" s="425"/>
      <c r="J4687" s="428"/>
      <c r="K4687" s="429"/>
      <c r="L4687" s="432"/>
      <c r="M4687" s="433"/>
      <c r="N4687" s="436">
        <f>L4687+J4687</f>
        <v>0</v>
      </c>
      <c r="O4687" s="437"/>
      <c r="P4687" s="428"/>
      <c r="Q4687" s="429"/>
      <c r="R4687" s="432"/>
      <c r="S4687" s="440"/>
      <c r="T4687" s="432"/>
      <c r="U4687" s="425"/>
      <c r="V4687" s="440"/>
      <c r="W4687" s="425"/>
      <c r="X4687" s="428"/>
      <c r="Y4687" s="425"/>
      <c r="Z4687" s="428"/>
      <c r="AA4687" s="425"/>
      <c r="AB4687" s="428"/>
      <c r="AC4687" s="429"/>
      <c r="AD4687" s="432"/>
      <c r="AE4687" s="433"/>
      <c r="AF4687" s="442">
        <f>IF(AB4687=0,0,(AD4687/AB4687)*100)</f>
        <v>0</v>
      </c>
      <c r="AG4687" s="443"/>
      <c r="AH4687" s="428"/>
      <c r="AI4687" s="429"/>
      <c r="AJ4687" s="432"/>
      <c r="AK4687" s="433"/>
      <c r="AL4687" s="446">
        <f>IF(AH4687=0,0,(AJ4687/AH4687)*100)</f>
        <v>0</v>
      </c>
      <c r="AM4687" s="447"/>
      <c r="AN4687" s="428"/>
      <c r="AO4687" s="429"/>
      <c r="AP4687" s="432"/>
      <c r="AQ4687" s="433"/>
      <c r="AR4687" s="446">
        <f>IF(AN4687=0,0,(AP4687/AN4687)*100)</f>
        <v>0</v>
      </c>
      <c r="AS4687" s="447"/>
      <c r="AT4687" s="450">
        <f>AB4687+AH4687+AN4687</f>
        <v>0</v>
      </c>
      <c r="AU4687" s="451"/>
      <c r="AV4687" s="454">
        <f>AD4687+AJ4687+AP4687</f>
        <v>0</v>
      </c>
      <c r="AW4687" s="455"/>
      <c r="AX4687" s="446">
        <f>IF(AT4687=0,0,(AV4687/AT4687)*100)</f>
        <v>0</v>
      </c>
      <c r="AY4687" s="447"/>
      <c r="AZ4687" s="428"/>
      <c r="BA4687" s="429"/>
      <c r="BB4687" s="432"/>
      <c r="BC4687" s="433"/>
      <c r="BD4687" s="446">
        <f>IF(AZ4687=0,0,(BB4687/AZ4687)*100)</f>
        <v>0</v>
      </c>
      <c r="BE4687" s="447"/>
      <c r="BF4687" s="450">
        <f>AT4687+AZ4687</f>
        <v>0</v>
      </c>
      <c r="BG4687" s="451"/>
      <c r="BH4687" s="454">
        <f>AV4687+BB4687</f>
        <v>0</v>
      </c>
      <c r="BI4687" s="455"/>
      <c r="BJ4687" s="446">
        <f>IF(BF4687=0,0,(BH4687/BF4687)*100)</f>
        <v>0</v>
      </c>
      <c r="BK4687" s="447"/>
      <c r="BL4687" s="406">
        <f>(AD4687*2)+(AJ4687*2)+(AP4687*3)+BB4687</f>
        <v>0</v>
      </c>
      <c r="BM4687" s="407"/>
      <c r="BN4687" s="408"/>
      <c r="BO4687" s="404" t="e">
        <f>(BL4687*BR$2468)+(N4687*BR$2469)+(X4687*BR$2470)+(R4687*BR$2471)+(V4687*BR$2472)+(Z4687*BR$2473)</f>
        <v>#REF!</v>
      </c>
      <c r="BP4687" s="404" t="e">
        <f>((AZ4687-BB4687)*BR$2475)+((AT4687-AV4687)*BR$2474)+(H4687*BR$2476)+(P4687*BR$2477)</f>
        <v>#REF!</v>
      </c>
      <c r="BQ4687" s="53"/>
      <c r="BR4687" s="53"/>
      <c r="BS4687" s="779"/>
    </row>
    <row r="4688" spans="1:71" ht="21.75" customHeight="1" x14ac:dyDescent="0.25">
      <c r="A4688" s="779"/>
      <c r="B4688" s="415"/>
      <c r="C4688" s="412" t="str">
        <f>IF(ROSTER!D$22="","",ROSTER!D$22)</f>
        <v/>
      </c>
      <c r="D4688" s="413"/>
      <c r="E4688" s="419"/>
      <c r="F4688" s="421"/>
      <c r="G4688" s="423"/>
      <c r="H4688" s="426"/>
      <c r="I4688" s="427"/>
      <c r="J4688" s="430"/>
      <c r="K4688" s="431"/>
      <c r="L4688" s="434"/>
      <c r="M4688" s="435"/>
      <c r="N4688" s="438" t="s">
        <v>14</v>
      </c>
      <c r="O4688" s="439"/>
      <c r="P4688" s="430"/>
      <c r="Q4688" s="431"/>
      <c r="R4688" s="434"/>
      <c r="S4688" s="441"/>
      <c r="T4688" s="434"/>
      <c r="U4688" s="427"/>
      <c r="V4688" s="441"/>
      <c r="W4688" s="427"/>
      <c r="X4688" s="430"/>
      <c r="Y4688" s="427"/>
      <c r="Z4688" s="430"/>
      <c r="AA4688" s="427"/>
      <c r="AB4688" s="430"/>
      <c r="AC4688" s="431"/>
      <c r="AD4688" s="434"/>
      <c r="AE4688" s="435"/>
      <c r="AF4688" s="444"/>
      <c r="AG4688" s="445"/>
      <c r="AH4688" s="430"/>
      <c r="AI4688" s="431"/>
      <c r="AJ4688" s="434"/>
      <c r="AK4688" s="435"/>
      <c r="AL4688" s="448"/>
      <c r="AM4688" s="449"/>
      <c r="AN4688" s="430"/>
      <c r="AO4688" s="431"/>
      <c r="AP4688" s="434"/>
      <c r="AQ4688" s="435"/>
      <c r="AR4688" s="448"/>
      <c r="AS4688" s="449"/>
      <c r="AT4688" s="452"/>
      <c r="AU4688" s="453"/>
      <c r="AV4688" s="456"/>
      <c r="AW4688" s="457"/>
      <c r="AX4688" s="448"/>
      <c r="AY4688" s="449"/>
      <c r="AZ4688" s="430"/>
      <c r="BA4688" s="431"/>
      <c r="BB4688" s="434"/>
      <c r="BC4688" s="435"/>
      <c r="BD4688" s="448"/>
      <c r="BE4688" s="449"/>
      <c r="BF4688" s="452"/>
      <c r="BG4688" s="453"/>
      <c r="BH4688" s="456"/>
      <c r="BI4688" s="457"/>
      <c r="BJ4688" s="448"/>
      <c r="BK4688" s="449"/>
      <c r="BL4688" s="409"/>
      <c r="BM4688" s="410"/>
      <c r="BN4688" s="411"/>
      <c r="BO4688" s="405"/>
      <c r="BP4688" s="405"/>
      <c r="BQ4688" s="53"/>
      <c r="BR4688" s="53"/>
      <c r="BS4688" s="779"/>
    </row>
    <row r="4689" spans="1:71" ht="21.75" customHeight="1" x14ac:dyDescent="0.25">
      <c r="A4689" s="779"/>
      <c r="B4689" s="414" t="str">
        <f>IF(ROSTER!B$24="","",ROSTER!B$24)</f>
        <v/>
      </c>
      <c r="C4689" s="416" t="str">
        <f>IF(ROSTER!C$24="","",ROSTER!C$24)</f>
        <v/>
      </c>
      <c r="D4689" s="417"/>
      <c r="E4689" s="418"/>
      <c r="F4689" s="420">
        <f>IF(E4689="y",1,IF(E4689="S",1,0))</f>
        <v>0</v>
      </c>
      <c r="G4689" s="422">
        <f>IF(E4689="S",1,0)</f>
        <v>0</v>
      </c>
      <c r="H4689" s="424"/>
      <c r="I4689" s="425"/>
      <c r="J4689" s="428"/>
      <c r="K4689" s="429"/>
      <c r="L4689" s="432"/>
      <c r="M4689" s="433"/>
      <c r="N4689" s="436">
        <f>L4689+J4689</f>
        <v>0</v>
      </c>
      <c r="O4689" s="437"/>
      <c r="P4689" s="428"/>
      <c r="Q4689" s="429"/>
      <c r="R4689" s="432"/>
      <c r="S4689" s="440"/>
      <c r="T4689" s="432"/>
      <c r="U4689" s="425"/>
      <c r="V4689" s="440"/>
      <c r="W4689" s="425"/>
      <c r="X4689" s="428"/>
      <c r="Y4689" s="425"/>
      <c r="Z4689" s="428"/>
      <c r="AA4689" s="425"/>
      <c r="AB4689" s="428"/>
      <c r="AC4689" s="429"/>
      <c r="AD4689" s="432"/>
      <c r="AE4689" s="433"/>
      <c r="AF4689" s="442">
        <f>IF(AB4689=0,0,(AD4689/AB4689)*100)</f>
        <v>0</v>
      </c>
      <c r="AG4689" s="443"/>
      <c r="AH4689" s="428"/>
      <c r="AI4689" s="429"/>
      <c r="AJ4689" s="432"/>
      <c r="AK4689" s="433"/>
      <c r="AL4689" s="446">
        <f>IF(AH4689=0,0,(AJ4689/AH4689)*100)</f>
        <v>0</v>
      </c>
      <c r="AM4689" s="447"/>
      <c r="AN4689" s="428"/>
      <c r="AO4689" s="429"/>
      <c r="AP4689" s="432"/>
      <c r="AQ4689" s="433"/>
      <c r="AR4689" s="446">
        <f>IF(AN4689=0,0,(AP4689/AN4689)*100)</f>
        <v>0</v>
      </c>
      <c r="AS4689" s="447"/>
      <c r="AT4689" s="450">
        <f>AB4689+AH4689+AN4689</f>
        <v>0</v>
      </c>
      <c r="AU4689" s="451"/>
      <c r="AV4689" s="454">
        <f>AD4689+AJ4689+AP4689</f>
        <v>0</v>
      </c>
      <c r="AW4689" s="455"/>
      <c r="AX4689" s="446">
        <f>IF(AT4689=0,0,(AV4689/AT4689)*100)</f>
        <v>0</v>
      </c>
      <c r="AY4689" s="447"/>
      <c r="AZ4689" s="428"/>
      <c r="BA4689" s="429"/>
      <c r="BB4689" s="432"/>
      <c r="BC4689" s="433"/>
      <c r="BD4689" s="446">
        <f>IF(AZ4689=0,0,(BB4689/AZ4689)*100)</f>
        <v>0</v>
      </c>
      <c r="BE4689" s="447"/>
      <c r="BF4689" s="450">
        <f>AT4689+AZ4689</f>
        <v>0</v>
      </c>
      <c r="BG4689" s="451"/>
      <c r="BH4689" s="454">
        <f>AV4689+BB4689</f>
        <v>0</v>
      </c>
      <c r="BI4689" s="455"/>
      <c r="BJ4689" s="446">
        <f>IF(BF4689=0,0,(BH4689/BF4689)*100)</f>
        <v>0</v>
      </c>
      <c r="BK4689" s="447"/>
      <c r="BL4689" s="406">
        <f>(AD4689*2)+(AJ4689*2)+(AP4689*3)+BB4689</f>
        <v>0</v>
      </c>
      <c r="BM4689" s="407"/>
      <c r="BN4689" s="408"/>
      <c r="BO4689" s="404" t="e">
        <f>(BL4689*BR$2468)+(N4689*BR$2469)+(X4689*BR$2470)+(R4689*BR$2471)+(V4689*BR$2472)+(Z4689*BR$2473)</f>
        <v>#REF!</v>
      </c>
      <c r="BP4689" s="404" t="e">
        <f>((AZ4689-BB4689)*BR$2475)+((AT4689-AV4689)*BR$2474)+(H4689*BR$2476)+(P4689*BR$2477)</f>
        <v>#REF!</v>
      </c>
      <c r="BQ4689" s="53"/>
      <c r="BR4689" s="53"/>
      <c r="BS4689" s="779"/>
    </row>
    <row r="4690" spans="1:71" ht="21.75" customHeight="1" x14ac:dyDescent="0.25">
      <c r="A4690" s="779"/>
      <c r="B4690" s="415"/>
      <c r="C4690" s="412" t="str">
        <f>IF(ROSTER!D$24="","",ROSTER!D$24)</f>
        <v/>
      </c>
      <c r="D4690" s="413"/>
      <c r="E4690" s="419"/>
      <c r="F4690" s="421"/>
      <c r="G4690" s="423"/>
      <c r="H4690" s="426"/>
      <c r="I4690" s="427"/>
      <c r="J4690" s="430"/>
      <c r="K4690" s="431"/>
      <c r="L4690" s="434"/>
      <c r="M4690" s="435"/>
      <c r="N4690" s="438" t="s">
        <v>14</v>
      </c>
      <c r="O4690" s="439"/>
      <c r="P4690" s="430"/>
      <c r="Q4690" s="431"/>
      <c r="R4690" s="434"/>
      <c r="S4690" s="441"/>
      <c r="T4690" s="434"/>
      <c r="U4690" s="427"/>
      <c r="V4690" s="441"/>
      <c r="W4690" s="427"/>
      <c r="X4690" s="430"/>
      <c r="Y4690" s="427"/>
      <c r="Z4690" s="430"/>
      <c r="AA4690" s="427"/>
      <c r="AB4690" s="430"/>
      <c r="AC4690" s="431"/>
      <c r="AD4690" s="434"/>
      <c r="AE4690" s="435"/>
      <c r="AF4690" s="444"/>
      <c r="AG4690" s="445"/>
      <c r="AH4690" s="430"/>
      <c r="AI4690" s="431"/>
      <c r="AJ4690" s="434"/>
      <c r="AK4690" s="435"/>
      <c r="AL4690" s="448"/>
      <c r="AM4690" s="449"/>
      <c r="AN4690" s="430"/>
      <c r="AO4690" s="431"/>
      <c r="AP4690" s="434"/>
      <c r="AQ4690" s="435"/>
      <c r="AR4690" s="448"/>
      <c r="AS4690" s="449"/>
      <c r="AT4690" s="452"/>
      <c r="AU4690" s="453"/>
      <c r="AV4690" s="456"/>
      <c r="AW4690" s="457"/>
      <c r="AX4690" s="448"/>
      <c r="AY4690" s="449"/>
      <c r="AZ4690" s="430"/>
      <c r="BA4690" s="431"/>
      <c r="BB4690" s="434"/>
      <c r="BC4690" s="435"/>
      <c r="BD4690" s="448"/>
      <c r="BE4690" s="449"/>
      <c r="BF4690" s="452"/>
      <c r="BG4690" s="453"/>
      <c r="BH4690" s="456"/>
      <c r="BI4690" s="457"/>
      <c r="BJ4690" s="448"/>
      <c r="BK4690" s="449"/>
      <c r="BL4690" s="409"/>
      <c r="BM4690" s="410"/>
      <c r="BN4690" s="411"/>
      <c r="BO4690" s="405"/>
      <c r="BP4690" s="405"/>
      <c r="BQ4690" s="53"/>
      <c r="BR4690" s="53"/>
      <c r="BS4690" s="779"/>
    </row>
    <row r="4691" spans="1:71" ht="21.75" customHeight="1" x14ac:dyDescent="0.25">
      <c r="A4691" s="779"/>
      <c r="B4691" s="414" t="str">
        <f>IF(ROSTER!B$26="","",ROSTER!B$26)</f>
        <v/>
      </c>
      <c r="C4691" s="416" t="str">
        <f>IF(ROSTER!C$26="","",ROSTER!C$26)</f>
        <v/>
      </c>
      <c r="D4691" s="417"/>
      <c r="E4691" s="418"/>
      <c r="F4691" s="420">
        <f>IF(E4691="y",1,IF(E4691="S",1,0))</f>
        <v>0</v>
      </c>
      <c r="G4691" s="422">
        <f>IF(E4691="S",1,0)</f>
        <v>0</v>
      </c>
      <c r="H4691" s="424"/>
      <c r="I4691" s="425"/>
      <c r="J4691" s="428"/>
      <c r="K4691" s="429"/>
      <c r="L4691" s="432"/>
      <c r="M4691" s="433"/>
      <c r="N4691" s="436">
        <f>L4691+J4691</f>
        <v>0</v>
      </c>
      <c r="O4691" s="437"/>
      <c r="P4691" s="428"/>
      <c r="Q4691" s="429"/>
      <c r="R4691" s="432"/>
      <c r="S4691" s="440"/>
      <c r="T4691" s="432"/>
      <c r="U4691" s="425"/>
      <c r="V4691" s="440"/>
      <c r="W4691" s="425"/>
      <c r="X4691" s="428"/>
      <c r="Y4691" s="425"/>
      <c r="Z4691" s="428"/>
      <c r="AA4691" s="425"/>
      <c r="AB4691" s="428"/>
      <c r="AC4691" s="429"/>
      <c r="AD4691" s="432"/>
      <c r="AE4691" s="433"/>
      <c r="AF4691" s="442">
        <f>IF(AB4691=0,0,(AD4691/AB4691)*100)</f>
        <v>0</v>
      </c>
      <c r="AG4691" s="443"/>
      <c r="AH4691" s="428"/>
      <c r="AI4691" s="429"/>
      <c r="AJ4691" s="432"/>
      <c r="AK4691" s="433"/>
      <c r="AL4691" s="446">
        <f>IF(AH4691=0,0,(AJ4691/AH4691)*100)</f>
        <v>0</v>
      </c>
      <c r="AM4691" s="447"/>
      <c r="AN4691" s="428"/>
      <c r="AO4691" s="429"/>
      <c r="AP4691" s="432"/>
      <c r="AQ4691" s="433"/>
      <c r="AR4691" s="446">
        <f>IF(AN4691=0,0,(AP4691/AN4691)*100)</f>
        <v>0</v>
      </c>
      <c r="AS4691" s="447"/>
      <c r="AT4691" s="450">
        <f>AB4691+AH4691+AN4691</f>
        <v>0</v>
      </c>
      <c r="AU4691" s="451"/>
      <c r="AV4691" s="454">
        <f>AD4691+AJ4691+AP4691</f>
        <v>0</v>
      </c>
      <c r="AW4691" s="455"/>
      <c r="AX4691" s="446">
        <f>IF(AT4691=0,0,(AV4691/AT4691)*100)</f>
        <v>0</v>
      </c>
      <c r="AY4691" s="447"/>
      <c r="AZ4691" s="428"/>
      <c r="BA4691" s="429"/>
      <c r="BB4691" s="432"/>
      <c r="BC4691" s="433"/>
      <c r="BD4691" s="446">
        <f>IF(AZ4691=0,0,(BB4691/AZ4691)*100)</f>
        <v>0</v>
      </c>
      <c r="BE4691" s="447"/>
      <c r="BF4691" s="450">
        <f>AT4691+AZ4691</f>
        <v>0</v>
      </c>
      <c r="BG4691" s="451"/>
      <c r="BH4691" s="454">
        <f>AV4691+BB4691</f>
        <v>0</v>
      </c>
      <c r="BI4691" s="455"/>
      <c r="BJ4691" s="446">
        <f>IF(BF4691=0,0,(BH4691/BF4691)*100)</f>
        <v>0</v>
      </c>
      <c r="BK4691" s="447"/>
      <c r="BL4691" s="406">
        <f>(AD4691*2)+(AJ4691*2)+(AP4691*3)+BB4691</f>
        <v>0</v>
      </c>
      <c r="BM4691" s="407"/>
      <c r="BN4691" s="408"/>
      <c r="BO4691" s="404" t="e">
        <f>(BL4691*BR$2468)+(N4691*BR$2469)+(X4691*BR$2470)+(R4691*BR$2471)+(V4691*BR$2472)+(Z4691*BR$2473)</f>
        <v>#REF!</v>
      </c>
      <c r="BP4691" s="404" t="e">
        <f>((AZ4691-BB4691)*BR$2475)+((AT4691-AV4691)*BR$2474)+(H4691*BR$2476)+(P4691*BR$2477)</f>
        <v>#REF!</v>
      </c>
      <c r="BQ4691" s="53"/>
      <c r="BR4691" s="53"/>
      <c r="BS4691" s="779"/>
    </row>
    <row r="4692" spans="1:71" ht="21.75" customHeight="1" x14ac:dyDescent="0.25">
      <c r="A4692" s="779"/>
      <c r="B4692" s="415"/>
      <c r="C4692" s="412" t="str">
        <f>IF(ROSTER!D$26="","",ROSTER!D$26)</f>
        <v/>
      </c>
      <c r="D4692" s="413"/>
      <c r="E4692" s="419"/>
      <c r="F4692" s="421"/>
      <c r="G4692" s="423"/>
      <c r="H4692" s="426"/>
      <c r="I4692" s="427"/>
      <c r="J4692" s="430"/>
      <c r="K4692" s="431"/>
      <c r="L4692" s="434"/>
      <c r="M4692" s="435"/>
      <c r="N4692" s="438" t="s">
        <v>14</v>
      </c>
      <c r="O4692" s="439"/>
      <c r="P4692" s="430"/>
      <c r="Q4692" s="431"/>
      <c r="R4692" s="434"/>
      <c r="S4692" s="441"/>
      <c r="T4692" s="434"/>
      <c r="U4692" s="427"/>
      <c r="V4692" s="441"/>
      <c r="W4692" s="427"/>
      <c r="X4692" s="430"/>
      <c r="Y4692" s="427"/>
      <c r="Z4692" s="430"/>
      <c r="AA4692" s="427"/>
      <c r="AB4692" s="430"/>
      <c r="AC4692" s="431"/>
      <c r="AD4692" s="434"/>
      <c r="AE4692" s="435"/>
      <c r="AF4692" s="444"/>
      <c r="AG4692" s="445"/>
      <c r="AH4692" s="430"/>
      <c r="AI4692" s="431"/>
      <c r="AJ4692" s="434"/>
      <c r="AK4692" s="435"/>
      <c r="AL4692" s="448"/>
      <c r="AM4692" s="449"/>
      <c r="AN4692" s="430"/>
      <c r="AO4692" s="431"/>
      <c r="AP4692" s="434"/>
      <c r="AQ4692" s="435"/>
      <c r="AR4692" s="448"/>
      <c r="AS4692" s="449"/>
      <c r="AT4692" s="452"/>
      <c r="AU4692" s="453"/>
      <c r="AV4692" s="456"/>
      <c r="AW4692" s="457"/>
      <c r="AX4692" s="448"/>
      <c r="AY4692" s="449"/>
      <c r="AZ4692" s="430"/>
      <c r="BA4692" s="431"/>
      <c r="BB4692" s="434"/>
      <c r="BC4692" s="435"/>
      <c r="BD4692" s="448"/>
      <c r="BE4692" s="449"/>
      <c r="BF4692" s="452"/>
      <c r="BG4692" s="453"/>
      <c r="BH4692" s="456"/>
      <c r="BI4692" s="457"/>
      <c r="BJ4692" s="448"/>
      <c r="BK4692" s="449"/>
      <c r="BL4692" s="409"/>
      <c r="BM4692" s="410"/>
      <c r="BN4692" s="411"/>
      <c r="BO4692" s="405"/>
      <c r="BP4692" s="405"/>
      <c r="BQ4692" s="53"/>
      <c r="BR4692" s="53"/>
      <c r="BS4692" s="779"/>
    </row>
    <row r="4693" spans="1:71" ht="21.75" customHeight="1" x14ac:dyDescent="0.25">
      <c r="A4693" s="779"/>
      <c r="B4693" s="414" t="str">
        <f>IF(ROSTER!B$28="","",ROSTER!B$28)</f>
        <v/>
      </c>
      <c r="C4693" s="416" t="str">
        <f>IF(ROSTER!C$28="","",ROSTER!C$28)</f>
        <v/>
      </c>
      <c r="D4693" s="417"/>
      <c r="E4693" s="418"/>
      <c r="F4693" s="420">
        <f>IF(E4693="y",1,IF(E4693="S",1,0))</f>
        <v>0</v>
      </c>
      <c r="G4693" s="422">
        <f>IF(E4693="S",1,0)</f>
        <v>0</v>
      </c>
      <c r="H4693" s="424"/>
      <c r="I4693" s="425"/>
      <c r="J4693" s="428"/>
      <c r="K4693" s="429"/>
      <c r="L4693" s="432"/>
      <c r="M4693" s="433"/>
      <c r="N4693" s="436">
        <f>L4693+J4693</f>
        <v>0</v>
      </c>
      <c r="O4693" s="437"/>
      <c r="P4693" s="428"/>
      <c r="Q4693" s="429"/>
      <c r="R4693" s="432"/>
      <c r="S4693" s="440"/>
      <c r="T4693" s="432"/>
      <c r="U4693" s="425"/>
      <c r="V4693" s="440"/>
      <c r="W4693" s="425"/>
      <c r="X4693" s="428"/>
      <c r="Y4693" s="425"/>
      <c r="Z4693" s="428"/>
      <c r="AA4693" s="425"/>
      <c r="AB4693" s="428"/>
      <c r="AC4693" s="429"/>
      <c r="AD4693" s="432"/>
      <c r="AE4693" s="433"/>
      <c r="AF4693" s="442">
        <f>IF(AB4693=0,0,(AD4693/AB4693)*100)</f>
        <v>0</v>
      </c>
      <c r="AG4693" s="443"/>
      <c r="AH4693" s="428"/>
      <c r="AI4693" s="429"/>
      <c r="AJ4693" s="432"/>
      <c r="AK4693" s="433"/>
      <c r="AL4693" s="446">
        <f>IF(AH4693=0,0,(AJ4693/AH4693)*100)</f>
        <v>0</v>
      </c>
      <c r="AM4693" s="447"/>
      <c r="AN4693" s="428"/>
      <c r="AO4693" s="429"/>
      <c r="AP4693" s="432"/>
      <c r="AQ4693" s="433"/>
      <c r="AR4693" s="446">
        <f>IF(AN4693=0,0,(AP4693/AN4693)*100)</f>
        <v>0</v>
      </c>
      <c r="AS4693" s="447"/>
      <c r="AT4693" s="450">
        <f>AB4693+AH4693+AN4693</f>
        <v>0</v>
      </c>
      <c r="AU4693" s="451"/>
      <c r="AV4693" s="454">
        <f>AD4693+AJ4693+AP4693</f>
        <v>0</v>
      </c>
      <c r="AW4693" s="455"/>
      <c r="AX4693" s="446">
        <f>IF(AT4693=0,0,(AV4693/AT4693)*100)</f>
        <v>0</v>
      </c>
      <c r="AY4693" s="447"/>
      <c r="AZ4693" s="428"/>
      <c r="BA4693" s="429"/>
      <c r="BB4693" s="432"/>
      <c r="BC4693" s="433"/>
      <c r="BD4693" s="446">
        <f>IF(AZ4693=0,0,(BB4693/AZ4693)*100)</f>
        <v>0</v>
      </c>
      <c r="BE4693" s="447"/>
      <c r="BF4693" s="450">
        <f>AT4693+AZ4693</f>
        <v>0</v>
      </c>
      <c r="BG4693" s="451"/>
      <c r="BH4693" s="454">
        <f>AV4693+BB4693</f>
        <v>0</v>
      </c>
      <c r="BI4693" s="455"/>
      <c r="BJ4693" s="446">
        <f>IF(BF4693=0,0,(BH4693/BF4693)*100)</f>
        <v>0</v>
      </c>
      <c r="BK4693" s="447"/>
      <c r="BL4693" s="406">
        <f>(AD4693*2)+(AJ4693*2)+(AP4693*3)+BB4693</f>
        <v>0</v>
      </c>
      <c r="BM4693" s="407"/>
      <c r="BN4693" s="408"/>
      <c r="BO4693" s="404" t="e">
        <f>(BL4693*BR$2468)+(N4693*BR$2469)+(X4693*BR$2470)+(R4693*BR$2471)+(V4693*BR$2472)+(Z4693*BR$2473)</f>
        <v>#REF!</v>
      </c>
      <c r="BP4693" s="404" t="e">
        <f>((AZ4693-BB4693)*BR$2475)+((AT4693-AV4693)*BR$2474)+(H4693*BR$2476)+(P4693*BR$2477)</f>
        <v>#REF!</v>
      </c>
      <c r="BQ4693" s="53"/>
      <c r="BR4693" s="53"/>
      <c r="BS4693" s="779"/>
    </row>
    <row r="4694" spans="1:71" ht="21.75" customHeight="1" x14ac:dyDescent="0.25">
      <c r="A4694" s="779"/>
      <c r="B4694" s="415"/>
      <c r="C4694" s="412" t="str">
        <f>IF(ROSTER!D$28="","",ROSTER!D$28)</f>
        <v/>
      </c>
      <c r="D4694" s="413"/>
      <c r="E4694" s="419"/>
      <c r="F4694" s="421"/>
      <c r="G4694" s="423"/>
      <c r="H4694" s="426"/>
      <c r="I4694" s="427"/>
      <c r="J4694" s="430"/>
      <c r="K4694" s="431"/>
      <c r="L4694" s="434"/>
      <c r="M4694" s="435"/>
      <c r="N4694" s="438" t="s">
        <v>14</v>
      </c>
      <c r="O4694" s="439"/>
      <c r="P4694" s="430"/>
      <c r="Q4694" s="431"/>
      <c r="R4694" s="434"/>
      <c r="S4694" s="441"/>
      <c r="T4694" s="434"/>
      <c r="U4694" s="427"/>
      <c r="V4694" s="441"/>
      <c r="W4694" s="427"/>
      <c r="X4694" s="430"/>
      <c r="Y4694" s="427"/>
      <c r="Z4694" s="430"/>
      <c r="AA4694" s="427"/>
      <c r="AB4694" s="430"/>
      <c r="AC4694" s="431"/>
      <c r="AD4694" s="434"/>
      <c r="AE4694" s="435"/>
      <c r="AF4694" s="444"/>
      <c r="AG4694" s="445"/>
      <c r="AH4694" s="430"/>
      <c r="AI4694" s="431"/>
      <c r="AJ4694" s="434"/>
      <c r="AK4694" s="435"/>
      <c r="AL4694" s="448"/>
      <c r="AM4694" s="449"/>
      <c r="AN4694" s="430"/>
      <c r="AO4694" s="431"/>
      <c r="AP4694" s="434"/>
      <c r="AQ4694" s="435"/>
      <c r="AR4694" s="448"/>
      <c r="AS4694" s="449"/>
      <c r="AT4694" s="452"/>
      <c r="AU4694" s="453"/>
      <c r="AV4694" s="456"/>
      <c r="AW4694" s="457"/>
      <c r="AX4694" s="448"/>
      <c r="AY4694" s="449"/>
      <c r="AZ4694" s="430"/>
      <c r="BA4694" s="431"/>
      <c r="BB4694" s="434"/>
      <c r="BC4694" s="435"/>
      <c r="BD4694" s="448"/>
      <c r="BE4694" s="449"/>
      <c r="BF4694" s="452"/>
      <c r="BG4694" s="453"/>
      <c r="BH4694" s="456"/>
      <c r="BI4694" s="457"/>
      <c r="BJ4694" s="448"/>
      <c r="BK4694" s="449"/>
      <c r="BL4694" s="409"/>
      <c r="BM4694" s="410"/>
      <c r="BN4694" s="411"/>
      <c r="BO4694" s="405"/>
      <c r="BP4694" s="405"/>
      <c r="BQ4694" s="53"/>
      <c r="BR4694" s="53"/>
      <c r="BS4694" s="779"/>
    </row>
    <row r="4695" spans="1:71" ht="21.75" customHeight="1" x14ac:dyDescent="0.25">
      <c r="A4695" s="779"/>
      <c r="B4695" s="414" t="str">
        <f>IF(ROSTER!B$30="","",ROSTER!B$30)</f>
        <v/>
      </c>
      <c r="C4695" s="416" t="str">
        <f>IF(ROSTER!C$30="","",ROSTER!C$30)</f>
        <v/>
      </c>
      <c r="D4695" s="417"/>
      <c r="E4695" s="418"/>
      <c r="F4695" s="420">
        <f>IF(E4695="y",1,IF(E4695="S",1,0))</f>
        <v>0</v>
      </c>
      <c r="G4695" s="422">
        <f>IF(E4695="S",1,0)</f>
        <v>0</v>
      </c>
      <c r="H4695" s="424"/>
      <c r="I4695" s="425"/>
      <c r="J4695" s="428"/>
      <c r="K4695" s="429"/>
      <c r="L4695" s="432"/>
      <c r="M4695" s="433"/>
      <c r="N4695" s="436">
        <f>L4695+J4695</f>
        <v>0</v>
      </c>
      <c r="O4695" s="437"/>
      <c r="P4695" s="428"/>
      <c r="Q4695" s="429"/>
      <c r="R4695" s="432"/>
      <c r="S4695" s="440"/>
      <c r="T4695" s="432"/>
      <c r="U4695" s="425"/>
      <c r="V4695" s="440"/>
      <c r="W4695" s="425"/>
      <c r="X4695" s="428"/>
      <c r="Y4695" s="425"/>
      <c r="Z4695" s="428"/>
      <c r="AA4695" s="425"/>
      <c r="AB4695" s="428"/>
      <c r="AC4695" s="429"/>
      <c r="AD4695" s="432"/>
      <c r="AE4695" s="433"/>
      <c r="AF4695" s="442">
        <f>IF(AB4695=0,0,(AD4695/AB4695)*100)</f>
        <v>0</v>
      </c>
      <c r="AG4695" s="443"/>
      <c r="AH4695" s="428"/>
      <c r="AI4695" s="429"/>
      <c r="AJ4695" s="432"/>
      <c r="AK4695" s="433"/>
      <c r="AL4695" s="446">
        <f>IF(AH4695=0,0,(AJ4695/AH4695)*100)</f>
        <v>0</v>
      </c>
      <c r="AM4695" s="447"/>
      <c r="AN4695" s="428"/>
      <c r="AO4695" s="429"/>
      <c r="AP4695" s="432"/>
      <c r="AQ4695" s="433"/>
      <c r="AR4695" s="446">
        <f>IF(AN4695=0,0,(AP4695/AN4695)*100)</f>
        <v>0</v>
      </c>
      <c r="AS4695" s="447"/>
      <c r="AT4695" s="450">
        <f>AB4695+AH4695+AN4695</f>
        <v>0</v>
      </c>
      <c r="AU4695" s="451"/>
      <c r="AV4695" s="454">
        <f>AD4695+AJ4695+AP4695</f>
        <v>0</v>
      </c>
      <c r="AW4695" s="455"/>
      <c r="AX4695" s="446">
        <f>IF(AT4695=0,0,(AV4695/AT4695)*100)</f>
        <v>0</v>
      </c>
      <c r="AY4695" s="447"/>
      <c r="AZ4695" s="428"/>
      <c r="BA4695" s="429"/>
      <c r="BB4695" s="432"/>
      <c r="BC4695" s="433"/>
      <c r="BD4695" s="446">
        <f>IF(AZ4695=0,0,(BB4695/AZ4695)*100)</f>
        <v>0</v>
      </c>
      <c r="BE4695" s="447"/>
      <c r="BF4695" s="450">
        <f>AT4695+AZ4695</f>
        <v>0</v>
      </c>
      <c r="BG4695" s="451"/>
      <c r="BH4695" s="454">
        <f>AV4695+BB4695</f>
        <v>0</v>
      </c>
      <c r="BI4695" s="455"/>
      <c r="BJ4695" s="446">
        <f>IF(BF4695=0,0,(BH4695/BF4695)*100)</f>
        <v>0</v>
      </c>
      <c r="BK4695" s="447"/>
      <c r="BL4695" s="406">
        <f>(AD4695*2)+(AJ4695*2)+(AP4695*3)+BB4695</f>
        <v>0</v>
      </c>
      <c r="BM4695" s="407"/>
      <c r="BN4695" s="408"/>
      <c r="BO4695" s="404" t="e">
        <f>(BL4695*BR$2468)+(N4695*BR$2469)+(X4695*BR$2470)+(R4695*BR$2471)+(V4695*BR$2472)+(Z4695*BR$2473)</f>
        <v>#REF!</v>
      </c>
      <c r="BP4695" s="404" t="e">
        <f>((AZ4695-BB4695)*BR$2475)+((AT4695-AV4695)*BR$2474)+(H4695*BR$2476)+(P4695*BR$2477)</f>
        <v>#REF!</v>
      </c>
      <c r="BQ4695" s="53"/>
      <c r="BR4695" s="53"/>
      <c r="BS4695" s="779"/>
    </row>
    <row r="4696" spans="1:71" ht="21.75" customHeight="1" x14ac:dyDescent="0.25">
      <c r="A4696" s="779"/>
      <c r="B4696" s="415"/>
      <c r="C4696" s="412" t="str">
        <f>IF(ROSTER!D$30="","",ROSTER!D$30)</f>
        <v/>
      </c>
      <c r="D4696" s="413"/>
      <c r="E4696" s="419"/>
      <c r="F4696" s="421"/>
      <c r="G4696" s="423"/>
      <c r="H4696" s="426"/>
      <c r="I4696" s="427"/>
      <c r="J4696" s="430"/>
      <c r="K4696" s="431"/>
      <c r="L4696" s="434"/>
      <c r="M4696" s="435"/>
      <c r="N4696" s="438" t="s">
        <v>14</v>
      </c>
      <c r="O4696" s="439"/>
      <c r="P4696" s="430"/>
      <c r="Q4696" s="431"/>
      <c r="R4696" s="434"/>
      <c r="S4696" s="441"/>
      <c r="T4696" s="434"/>
      <c r="U4696" s="427"/>
      <c r="V4696" s="441"/>
      <c r="W4696" s="427"/>
      <c r="X4696" s="430"/>
      <c r="Y4696" s="427"/>
      <c r="Z4696" s="430"/>
      <c r="AA4696" s="427"/>
      <c r="AB4696" s="430"/>
      <c r="AC4696" s="431"/>
      <c r="AD4696" s="434"/>
      <c r="AE4696" s="435"/>
      <c r="AF4696" s="444"/>
      <c r="AG4696" s="445"/>
      <c r="AH4696" s="430"/>
      <c r="AI4696" s="431"/>
      <c r="AJ4696" s="434"/>
      <c r="AK4696" s="435"/>
      <c r="AL4696" s="448"/>
      <c r="AM4696" s="449"/>
      <c r="AN4696" s="430"/>
      <c r="AO4696" s="431"/>
      <c r="AP4696" s="434"/>
      <c r="AQ4696" s="435"/>
      <c r="AR4696" s="448"/>
      <c r="AS4696" s="449"/>
      <c r="AT4696" s="452"/>
      <c r="AU4696" s="453"/>
      <c r="AV4696" s="456"/>
      <c r="AW4696" s="457"/>
      <c r="AX4696" s="448"/>
      <c r="AY4696" s="449"/>
      <c r="AZ4696" s="430"/>
      <c r="BA4696" s="431"/>
      <c r="BB4696" s="434"/>
      <c r="BC4696" s="435"/>
      <c r="BD4696" s="448"/>
      <c r="BE4696" s="449"/>
      <c r="BF4696" s="452"/>
      <c r="BG4696" s="453"/>
      <c r="BH4696" s="456"/>
      <c r="BI4696" s="457"/>
      <c r="BJ4696" s="448"/>
      <c r="BK4696" s="449"/>
      <c r="BL4696" s="409"/>
      <c r="BM4696" s="410"/>
      <c r="BN4696" s="411"/>
      <c r="BO4696" s="405"/>
      <c r="BP4696" s="405"/>
      <c r="BQ4696" s="53"/>
      <c r="BR4696" s="53"/>
      <c r="BS4696" s="779"/>
    </row>
    <row r="4697" spans="1:71" ht="21.75" customHeight="1" x14ac:dyDescent="0.25">
      <c r="A4697" s="779"/>
      <c r="B4697" s="414" t="str">
        <f>IF(ROSTER!B$32="","",ROSTER!B$32)</f>
        <v/>
      </c>
      <c r="C4697" s="416" t="str">
        <f>IF(ROSTER!C$32="","",ROSTER!C$32)</f>
        <v/>
      </c>
      <c r="D4697" s="417"/>
      <c r="E4697" s="418"/>
      <c r="F4697" s="420">
        <f>IF(E4697="y",1,IF(E4697="S",1,0))</f>
        <v>0</v>
      </c>
      <c r="G4697" s="422">
        <f>IF(E4697="S",1,0)</f>
        <v>0</v>
      </c>
      <c r="H4697" s="424"/>
      <c r="I4697" s="425"/>
      <c r="J4697" s="428"/>
      <c r="K4697" s="429"/>
      <c r="L4697" s="432"/>
      <c r="M4697" s="433"/>
      <c r="N4697" s="436">
        <f>L4697+J4697</f>
        <v>0</v>
      </c>
      <c r="O4697" s="437"/>
      <c r="P4697" s="428"/>
      <c r="Q4697" s="429"/>
      <c r="R4697" s="432"/>
      <c r="S4697" s="440"/>
      <c r="T4697" s="432"/>
      <c r="U4697" s="425"/>
      <c r="V4697" s="440"/>
      <c r="W4697" s="425"/>
      <c r="X4697" s="428"/>
      <c r="Y4697" s="425"/>
      <c r="Z4697" s="428"/>
      <c r="AA4697" s="425"/>
      <c r="AB4697" s="428"/>
      <c r="AC4697" s="429"/>
      <c r="AD4697" s="432"/>
      <c r="AE4697" s="433"/>
      <c r="AF4697" s="442">
        <f>IF(AB4697=0,0,(AD4697/AB4697)*100)</f>
        <v>0</v>
      </c>
      <c r="AG4697" s="443"/>
      <c r="AH4697" s="428"/>
      <c r="AI4697" s="429"/>
      <c r="AJ4697" s="432"/>
      <c r="AK4697" s="433"/>
      <c r="AL4697" s="446">
        <f>IF(AH4697=0,0,(AJ4697/AH4697)*100)</f>
        <v>0</v>
      </c>
      <c r="AM4697" s="447"/>
      <c r="AN4697" s="428"/>
      <c r="AO4697" s="429"/>
      <c r="AP4697" s="432"/>
      <c r="AQ4697" s="433"/>
      <c r="AR4697" s="446">
        <f>IF(AN4697=0,0,(AP4697/AN4697)*100)</f>
        <v>0</v>
      </c>
      <c r="AS4697" s="447"/>
      <c r="AT4697" s="450">
        <f>AB4697+AH4697+AN4697</f>
        <v>0</v>
      </c>
      <c r="AU4697" s="451"/>
      <c r="AV4697" s="454">
        <f>AD4697+AJ4697+AP4697</f>
        <v>0</v>
      </c>
      <c r="AW4697" s="455"/>
      <c r="AX4697" s="446">
        <f>IF(AT4697=0,0,(AV4697/AT4697)*100)</f>
        <v>0</v>
      </c>
      <c r="AY4697" s="447"/>
      <c r="AZ4697" s="428"/>
      <c r="BA4697" s="429"/>
      <c r="BB4697" s="432"/>
      <c r="BC4697" s="433"/>
      <c r="BD4697" s="446">
        <f>IF(AZ4697=0,0,(BB4697/AZ4697)*100)</f>
        <v>0</v>
      </c>
      <c r="BE4697" s="447"/>
      <c r="BF4697" s="450">
        <f>AT4697+AZ4697</f>
        <v>0</v>
      </c>
      <c r="BG4697" s="451"/>
      <c r="BH4697" s="454">
        <f>AV4697+BB4697</f>
        <v>0</v>
      </c>
      <c r="BI4697" s="455"/>
      <c r="BJ4697" s="446">
        <f>IF(BF4697=0,0,(BH4697/BF4697)*100)</f>
        <v>0</v>
      </c>
      <c r="BK4697" s="447"/>
      <c r="BL4697" s="406">
        <f>(AD4697*2)+(AJ4697*2)+(AP4697*3)+BB4697</f>
        <v>0</v>
      </c>
      <c r="BM4697" s="407"/>
      <c r="BN4697" s="408"/>
      <c r="BO4697" s="404" t="e">
        <f>(BL4697*BR$2468)+(N4697*BR$2469)+(X4697*BR$2470)+(R4697*BR$2471)+(V4697*BR$2472)+(Z4697*BR$2473)</f>
        <v>#REF!</v>
      </c>
      <c r="BP4697" s="404" t="e">
        <f>((AZ4697-BB4697)*BR$2475)+((AT4697-AV4697)*BR$2474)+(H4697*BR$2476)+(P4697*BR$2477)</f>
        <v>#REF!</v>
      </c>
      <c r="BQ4697" s="53"/>
      <c r="BR4697" s="53"/>
      <c r="BS4697" s="779"/>
    </row>
    <row r="4698" spans="1:71" ht="21.75" customHeight="1" x14ac:dyDescent="0.25">
      <c r="A4698" s="779"/>
      <c r="B4698" s="415"/>
      <c r="C4698" s="412" t="str">
        <f>IF(ROSTER!D$32="","",ROSTER!D$32)</f>
        <v/>
      </c>
      <c r="D4698" s="413"/>
      <c r="E4698" s="419"/>
      <c r="F4698" s="421"/>
      <c r="G4698" s="423"/>
      <c r="H4698" s="426"/>
      <c r="I4698" s="427"/>
      <c r="J4698" s="430"/>
      <c r="K4698" s="431"/>
      <c r="L4698" s="434"/>
      <c r="M4698" s="435"/>
      <c r="N4698" s="438" t="s">
        <v>14</v>
      </c>
      <c r="O4698" s="439"/>
      <c r="P4698" s="430"/>
      <c r="Q4698" s="431"/>
      <c r="R4698" s="434"/>
      <c r="S4698" s="441"/>
      <c r="T4698" s="434"/>
      <c r="U4698" s="427"/>
      <c r="V4698" s="441"/>
      <c r="W4698" s="427"/>
      <c r="X4698" s="430"/>
      <c r="Y4698" s="427"/>
      <c r="Z4698" s="430"/>
      <c r="AA4698" s="427"/>
      <c r="AB4698" s="430"/>
      <c r="AC4698" s="431"/>
      <c r="AD4698" s="434"/>
      <c r="AE4698" s="435"/>
      <c r="AF4698" s="444"/>
      <c r="AG4698" s="445"/>
      <c r="AH4698" s="430"/>
      <c r="AI4698" s="431"/>
      <c r="AJ4698" s="434"/>
      <c r="AK4698" s="435"/>
      <c r="AL4698" s="448"/>
      <c r="AM4698" s="449"/>
      <c r="AN4698" s="430"/>
      <c r="AO4698" s="431"/>
      <c r="AP4698" s="434"/>
      <c r="AQ4698" s="435"/>
      <c r="AR4698" s="448"/>
      <c r="AS4698" s="449"/>
      <c r="AT4698" s="452"/>
      <c r="AU4698" s="453"/>
      <c r="AV4698" s="456"/>
      <c r="AW4698" s="457"/>
      <c r="AX4698" s="448"/>
      <c r="AY4698" s="449"/>
      <c r="AZ4698" s="430"/>
      <c r="BA4698" s="431"/>
      <c r="BB4698" s="434"/>
      <c r="BC4698" s="435"/>
      <c r="BD4698" s="448"/>
      <c r="BE4698" s="449"/>
      <c r="BF4698" s="452"/>
      <c r="BG4698" s="453"/>
      <c r="BH4698" s="456"/>
      <c r="BI4698" s="457"/>
      <c r="BJ4698" s="448"/>
      <c r="BK4698" s="449"/>
      <c r="BL4698" s="409"/>
      <c r="BM4698" s="410"/>
      <c r="BN4698" s="411"/>
      <c r="BO4698" s="405"/>
      <c r="BP4698" s="405"/>
      <c r="BQ4698" s="53"/>
      <c r="BR4698" s="53"/>
      <c r="BS4698" s="779"/>
    </row>
    <row r="4699" spans="1:71" ht="21.75" customHeight="1" x14ac:dyDescent="0.25">
      <c r="A4699" s="779"/>
      <c r="B4699" s="414" t="str">
        <f>IF(ROSTER!B$34="","",ROSTER!B$34)</f>
        <v/>
      </c>
      <c r="C4699" s="416" t="str">
        <f>IF(ROSTER!C$34="","",ROSTER!C$34)</f>
        <v/>
      </c>
      <c r="D4699" s="417"/>
      <c r="E4699" s="418"/>
      <c r="F4699" s="420">
        <f>IF(E4699="y",1,IF(E4699="S",1,0))</f>
        <v>0</v>
      </c>
      <c r="G4699" s="422">
        <f>IF(E4699="S",1,0)</f>
        <v>0</v>
      </c>
      <c r="H4699" s="424"/>
      <c r="I4699" s="425"/>
      <c r="J4699" s="428"/>
      <c r="K4699" s="429"/>
      <c r="L4699" s="432"/>
      <c r="M4699" s="433"/>
      <c r="N4699" s="436">
        <f>L4699+J4699</f>
        <v>0</v>
      </c>
      <c r="O4699" s="437"/>
      <c r="P4699" s="428"/>
      <c r="Q4699" s="429"/>
      <c r="R4699" s="432"/>
      <c r="S4699" s="440"/>
      <c r="T4699" s="432"/>
      <c r="U4699" s="425"/>
      <c r="V4699" s="440"/>
      <c r="W4699" s="425"/>
      <c r="X4699" s="428"/>
      <c r="Y4699" s="425"/>
      <c r="Z4699" s="428"/>
      <c r="AA4699" s="425"/>
      <c r="AB4699" s="428"/>
      <c r="AC4699" s="429"/>
      <c r="AD4699" s="432"/>
      <c r="AE4699" s="433"/>
      <c r="AF4699" s="442">
        <f>IF(AB4699=0,0,(AD4699/AB4699)*100)</f>
        <v>0</v>
      </c>
      <c r="AG4699" s="443"/>
      <c r="AH4699" s="428"/>
      <c r="AI4699" s="429"/>
      <c r="AJ4699" s="432"/>
      <c r="AK4699" s="433"/>
      <c r="AL4699" s="446">
        <f>IF(AH4699=0,0,(AJ4699/AH4699)*100)</f>
        <v>0</v>
      </c>
      <c r="AM4699" s="447"/>
      <c r="AN4699" s="428"/>
      <c r="AO4699" s="429"/>
      <c r="AP4699" s="432"/>
      <c r="AQ4699" s="433"/>
      <c r="AR4699" s="446">
        <f>IF(AN4699=0,0,(AP4699/AN4699)*100)</f>
        <v>0</v>
      </c>
      <c r="AS4699" s="447"/>
      <c r="AT4699" s="450">
        <f>AB4699+AH4699+AN4699</f>
        <v>0</v>
      </c>
      <c r="AU4699" s="451"/>
      <c r="AV4699" s="454">
        <f>AD4699+AJ4699+AP4699</f>
        <v>0</v>
      </c>
      <c r="AW4699" s="455"/>
      <c r="AX4699" s="446">
        <f>IF(AT4699=0,0,(AV4699/AT4699)*100)</f>
        <v>0</v>
      </c>
      <c r="AY4699" s="447"/>
      <c r="AZ4699" s="428"/>
      <c r="BA4699" s="429"/>
      <c r="BB4699" s="432"/>
      <c r="BC4699" s="433"/>
      <c r="BD4699" s="446">
        <f>IF(AZ4699=0,0,(BB4699/AZ4699)*100)</f>
        <v>0</v>
      </c>
      <c r="BE4699" s="447"/>
      <c r="BF4699" s="450">
        <f>AT4699+AZ4699</f>
        <v>0</v>
      </c>
      <c r="BG4699" s="451"/>
      <c r="BH4699" s="454">
        <f>AV4699+BB4699</f>
        <v>0</v>
      </c>
      <c r="BI4699" s="455"/>
      <c r="BJ4699" s="446">
        <f>IF(BF4699=0,0,(BH4699/BF4699)*100)</f>
        <v>0</v>
      </c>
      <c r="BK4699" s="447"/>
      <c r="BL4699" s="406">
        <f>(AD4699*2)+(AJ4699*2)+(AP4699*3)+BB4699</f>
        <v>0</v>
      </c>
      <c r="BM4699" s="407"/>
      <c r="BN4699" s="408"/>
      <c r="BO4699" s="404" t="e">
        <f>(BL4699*BR$2468)+(N4699*BR$2469)+(X4699*BR$2470)+(R4699*BR$2471)+(V4699*BR$2472)+(Z4699*BR$2473)</f>
        <v>#REF!</v>
      </c>
      <c r="BP4699" s="404" t="e">
        <f>((AZ4699-BB4699)*BR$2475)+((AT4699-AV4699)*BR$2474)+(H4699*BR$2476)+(P4699*BR$2477)</f>
        <v>#REF!</v>
      </c>
      <c r="BQ4699" s="53"/>
      <c r="BR4699" s="53"/>
      <c r="BS4699" s="779"/>
    </row>
    <row r="4700" spans="1:71" ht="21.75" customHeight="1" x14ac:dyDescent="0.25">
      <c r="A4700" s="779"/>
      <c r="B4700" s="415"/>
      <c r="C4700" s="412" t="str">
        <f>IF(ROSTER!D$34="","",ROSTER!D$34)</f>
        <v/>
      </c>
      <c r="D4700" s="413"/>
      <c r="E4700" s="419"/>
      <c r="F4700" s="421"/>
      <c r="G4700" s="423"/>
      <c r="H4700" s="426"/>
      <c r="I4700" s="427"/>
      <c r="J4700" s="430"/>
      <c r="K4700" s="431"/>
      <c r="L4700" s="434"/>
      <c r="M4700" s="435"/>
      <c r="N4700" s="438" t="s">
        <v>14</v>
      </c>
      <c r="O4700" s="439"/>
      <c r="P4700" s="430"/>
      <c r="Q4700" s="431"/>
      <c r="R4700" s="434"/>
      <c r="S4700" s="441"/>
      <c r="T4700" s="434"/>
      <c r="U4700" s="427"/>
      <c r="V4700" s="441"/>
      <c r="W4700" s="427"/>
      <c r="X4700" s="430"/>
      <c r="Y4700" s="427"/>
      <c r="Z4700" s="430"/>
      <c r="AA4700" s="427"/>
      <c r="AB4700" s="430"/>
      <c r="AC4700" s="431"/>
      <c r="AD4700" s="434"/>
      <c r="AE4700" s="435"/>
      <c r="AF4700" s="444"/>
      <c r="AG4700" s="445"/>
      <c r="AH4700" s="430"/>
      <c r="AI4700" s="431"/>
      <c r="AJ4700" s="434"/>
      <c r="AK4700" s="435"/>
      <c r="AL4700" s="448"/>
      <c r="AM4700" s="449"/>
      <c r="AN4700" s="430"/>
      <c r="AO4700" s="431"/>
      <c r="AP4700" s="434"/>
      <c r="AQ4700" s="435"/>
      <c r="AR4700" s="448"/>
      <c r="AS4700" s="449"/>
      <c r="AT4700" s="452"/>
      <c r="AU4700" s="453"/>
      <c r="AV4700" s="456"/>
      <c r="AW4700" s="457"/>
      <c r="AX4700" s="448"/>
      <c r="AY4700" s="449"/>
      <c r="AZ4700" s="430"/>
      <c r="BA4700" s="431"/>
      <c r="BB4700" s="434"/>
      <c r="BC4700" s="435"/>
      <c r="BD4700" s="448"/>
      <c r="BE4700" s="449"/>
      <c r="BF4700" s="452"/>
      <c r="BG4700" s="453"/>
      <c r="BH4700" s="456"/>
      <c r="BI4700" s="457"/>
      <c r="BJ4700" s="448"/>
      <c r="BK4700" s="449"/>
      <c r="BL4700" s="409"/>
      <c r="BM4700" s="410"/>
      <c r="BN4700" s="411"/>
      <c r="BO4700" s="405"/>
      <c r="BP4700" s="405"/>
      <c r="BQ4700" s="53"/>
      <c r="BR4700" s="53"/>
      <c r="BS4700" s="779"/>
    </row>
    <row r="4701" spans="1:71" ht="21.75" customHeight="1" x14ac:dyDescent="0.25">
      <c r="A4701" s="779"/>
      <c r="B4701" s="414" t="str">
        <f>IF(ROSTER!B$36="","",ROSTER!B$36)</f>
        <v/>
      </c>
      <c r="C4701" s="416" t="str">
        <f>IF(ROSTER!C$36="","",ROSTER!C$36)</f>
        <v/>
      </c>
      <c r="D4701" s="417"/>
      <c r="E4701" s="418"/>
      <c r="F4701" s="420">
        <f>IF(E4701="y",1,IF(E4701="S",1,0))</f>
        <v>0</v>
      </c>
      <c r="G4701" s="422">
        <f>IF(E4701="S",1,0)</f>
        <v>0</v>
      </c>
      <c r="H4701" s="424"/>
      <c r="I4701" s="425"/>
      <c r="J4701" s="428"/>
      <c r="K4701" s="429"/>
      <c r="L4701" s="432"/>
      <c r="M4701" s="433"/>
      <c r="N4701" s="436">
        <f>L4701+J4701</f>
        <v>0</v>
      </c>
      <c r="O4701" s="437"/>
      <c r="P4701" s="428"/>
      <c r="Q4701" s="429"/>
      <c r="R4701" s="432"/>
      <c r="S4701" s="440"/>
      <c r="T4701" s="432"/>
      <c r="U4701" s="425"/>
      <c r="V4701" s="440"/>
      <c r="W4701" s="425"/>
      <c r="X4701" s="428"/>
      <c r="Y4701" s="425"/>
      <c r="Z4701" s="428"/>
      <c r="AA4701" s="425"/>
      <c r="AB4701" s="428"/>
      <c r="AC4701" s="429"/>
      <c r="AD4701" s="432"/>
      <c r="AE4701" s="433"/>
      <c r="AF4701" s="442">
        <f>IF(AB4701=0,0,(AD4701/AB4701)*100)</f>
        <v>0</v>
      </c>
      <c r="AG4701" s="443"/>
      <c r="AH4701" s="428"/>
      <c r="AI4701" s="429"/>
      <c r="AJ4701" s="432"/>
      <c r="AK4701" s="433"/>
      <c r="AL4701" s="446">
        <f>IF(AH4701=0,0,(AJ4701/AH4701)*100)</f>
        <v>0</v>
      </c>
      <c r="AM4701" s="447"/>
      <c r="AN4701" s="428"/>
      <c r="AO4701" s="429"/>
      <c r="AP4701" s="432"/>
      <c r="AQ4701" s="433"/>
      <c r="AR4701" s="446">
        <f>IF(AN4701=0,0,(AP4701/AN4701)*100)</f>
        <v>0</v>
      </c>
      <c r="AS4701" s="447"/>
      <c r="AT4701" s="450">
        <f>AB4701+AH4701+AN4701</f>
        <v>0</v>
      </c>
      <c r="AU4701" s="451"/>
      <c r="AV4701" s="454">
        <f>AD4701+AJ4701+AP4701</f>
        <v>0</v>
      </c>
      <c r="AW4701" s="455"/>
      <c r="AX4701" s="446">
        <f>IF(AT4701=0,0,(AV4701/AT4701)*100)</f>
        <v>0</v>
      </c>
      <c r="AY4701" s="447"/>
      <c r="AZ4701" s="428"/>
      <c r="BA4701" s="429"/>
      <c r="BB4701" s="432"/>
      <c r="BC4701" s="433"/>
      <c r="BD4701" s="446">
        <f>IF(AZ4701=0,0,(BB4701/AZ4701)*100)</f>
        <v>0</v>
      </c>
      <c r="BE4701" s="447"/>
      <c r="BF4701" s="450">
        <f>AT4701+AZ4701</f>
        <v>0</v>
      </c>
      <c r="BG4701" s="451"/>
      <c r="BH4701" s="454">
        <f>AV4701+BB4701</f>
        <v>0</v>
      </c>
      <c r="BI4701" s="455"/>
      <c r="BJ4701" s="446">
        <f>IF(BF4701=0,0,(BH4701/BF4701)*100)</f>
        <v>0</v>
      </c>
      <c r="BK4701" s="447"/>
      <c r="BL4701" s="406">
        <f>(AD4701*2)+(AJ4701*2)+(AP4701*3)+BB4701</f>
        <v>0</v>
      </c>
      <c r="BM4701" s="407"/>
      <c r="BN4701" s="408"/>
      <c r="BO4701" s="404" t="e">
        <f>(BL4701*BR$2468)+(N4701*BR$2469)+(X4701*BR$2470)+(R4701*BR$2471)+(V4701*BR$2472)+(Z4701*BR$2473)</f>
        <v>#REF!</v>
      </c>
      <c r="BP4701" s="404" t="e">
        <f>((AZ4701-BB4701)*BR$2475)+((AT4701-AV4701)*BR$2474)+(H4701*BR$2476)+(P4701*BR$2477)</f>
        <v>#REF!</v>
      </c>
      <c r="BQ4701" s="53"/>
      <c r="BR4701" s="53"/>
      <c r="BS4701" s="779"/>
    </row>
    <row r="4702" spans="1:71" ht="21.75" customHeight="1" x14ac:dyDescent="0.25">
      <c r="A4702" s="779"/>
      <c r="B4702" s="415"/>
      <c r="C4702" s="412" t="str">
        <f>IF(ROSTER!D$36="","",ROSTER!D$36)</f>
        <v/>
      </c>
      <c r="D4702" s="413"/>
      <c r="E4702" s="419"/>
      <c r="F4702" s="421"/>
      <c r="G4702" s="423"/>
      <c r="H4702" s="426"/>
      <c r="I4702" s="427"/>
      <c r="J4702" s="430"/>
      <c r="K4702" s="431"/>
      <c r="L4702" s="434"/>
      <c r="M4702" s="435"/>
      <c r="N4702" s="438" t="s">
        <v>14</v>
      </c>
      <c r="O4702" s="439"/>
      <c r="P4702" s="430"/>
      <c r="Q4702" s="431"/>
      <c r="R4702" s="434"/>
      <c r="S4702" s="441"/>
      <c r="T4702" s="434"/>
      <c r="U4702" s="427"/>
      <c r="V4702" s="441"/>
      <c r="W4702" s="427"/>
      <c r="X4702" s="430"/>
      <c r="Y4702" s="427"/>
      <c r="Z4702" s="430"/>
      <c r="AA4702" s="427"/>
      <c r="AB4702" s="430"/>
      <c r="AC4702" s="431"/>
      <c r="AD4702" s="434"/>
      <c r="AE4702" s="435"/>
      <c r="AF4702" s="444"/>
      <c r="AG4702" s="445"/>
      <c r="AH4702" s="430"/>
      <c r="AI4702" s="431"/>
      <c r="AJ4702" s="434"/>
      <c r="AK4702" s="435"/>
      <c r="AL4702" s="448"/>
      <c r="AM4702" s="449"/>
      <c r="AN4702" s="430"/>
      <c r="AO4702" s="431"/>
      <c r="AP4702" s="434"/>
      <c r="AQ4702" s="435"/>
      <c r="AR4702" s="448"/>
      <c r="AS4702" s="449"/>
      <c r="AT4702" s="452"/>
      <c r="AU4702" s="453"/>
      <c r="AV4702" s="456"/>
      <c r="AW4702" s="457"/>
      <c r="AX4702" s="448"/>
      <c r="AY4702" s="449"/>
      <c r="AZ4702" s="430"/>
      <c r="BA4702" s="431"/>
      <c r="BB4702" s="434"/>
      <c r="BC4702" s="435"/>
      <c r="BD4702" s="448"/>
      <c r="BE4702" s="449"/>
      <c r="BF4702" s="452"/>
      <c r="BG4702" s="453"/>
      <c r="BH4702" s="456"/>
      <c r="BI4702" s="457"/>
      <c r="BJ4702" s="448"/>
      <c r="BK4702" s="449"/>
      <c r="BL4702" s="409"/>
      <c r="BM4702" s="410"/>
      <c r="BN4702" s="411"/>
      <c r="BO4702" s="405"/>
      <c r="BP4702" s="405"/>
      <c r="BQ4702" s="53"/>
      <c r="BR4702" s="53"/>
      <c r="BS4702" s="779"/>
    </row>
    <row r="4703" spans="1:71" ht="21.75" customHeight="1" x14ac:dyDescent="0.25">
      <c r="A4703" s="779"/>
      <c r="B4703" s="414" t="str">
        <f>IF(ROSTER!B$38="","",ROSTER!B$38)</f>
        <v/>
      </c>
      <c r="C4703" s="416" t="str">
        <f>IF(ROSTER!C$38="","",ROSTER!C$38)</f>
        <v/>
      </c>
      <c r="D4703" s="417"/>
      <c r="E4703" s="418"/>
      <c r="F4703" s="420">
        <f>IF(E4703="y",1,IF(E4703="S",1,0))</f>
        <v>0</v>
      </c>
      <c r="G4703" s="422">
        <f>IF(E4703="S",1,0)</f>
        <v>0</v>
      </c>
      <c r="H4703" s="424"/>
      <c r="I4703" s="425"/>
      <c r="J4703" s="428"/>
      <c r="K4703" s="429"/>
      <c r="L4703" s="432"/>
      <c r="M4703" s="433"/>
      <c r="N4703" s="436">
        <f>L4703+J4703</f>
        <v>0</v>
      </c>
      <c r="O4703" s="437"/>
      <c r="P4703" s="428"/>
      <c r="Q4703" s="429"/>
      <c r="R4703" s="432"/>
      <c r="S4703" s="440"/>
      <c r="T4703" s="432"/>
      <c r="U4703" s="425"/>
      <c r="V4703" s="440"/>
      <c r="W4703" s="425"/>
      <c r="X4703" s="428"/>
      <c r="Y4703" s="425"/>
      <c r="Z4703" s="428"/>
      <c r="AA4703" s="425"/>
      <c r="AB4703" s="428"/>
      <c r="AC4703" s="429"/>
      <c r="AD4703" s="432"/>
      <c r="AE4703" s="433"/>
      <c r="AF4703" s="442">
        <f>IF(AB4703=0,0,(AD4703/AB4703)*100)</f>
        <v>0</v>
      </c>
      <c r="AG4703" s="443"/>
      <c r="AH4703" s="428"/>
      <c r="AI4703" s="429"/>
      <c r="AJ4703" s="432"/>
      <c r="AK4703" s="433"/>
      <c r="AL4703" s="446">
        <f>IF(AH4703=0,0,(AJ4703/AH4703)*100)</f>
        <v>0</v>
      </c>
      <c r="AM4703" s="447"/>
      <c r="AN4703" s="428"/>
      <c r="AO4703" s="429"/>
      <c r="AP4703" s="432"/>
      <c r="AQ4703" s="433"/>
      <c r="AR4703" s="446">
        <f>IF(AN4703=0,0,(AP4703/AN4703)*100)</f>
        <v>0</v>
      </c>
      <c r="AS4703" s="447"/>
      <c r="AT4703" s="450">
        <f>AB4703+AH4703+AN4703</f>
        <v>0</v>
      </c>
      <c r="AU4703" s="451"/>
      <c r="AV4703" s="454">
        <f>AD4703+AJ4703+AP4703</f>
        <v>0</v>
      </c>
      <c r="AW4703" s="455"/>
      <c r="AX4703" s="446">
        <f>IF(AT4703=0,0,(AV4703/AT4703)*100)</f>
        <v>0</v>
      </c>
      <c r="AY4703" s="447"/>
      <c r="AZ4703" s="428"/>
      <c r="BA4703" s="429"/>
      <c r="BB4703" s="432"/>
      <c r="BC4703" s="433"/>
      <c r="BD4703" s="446">
        <f>IF(AZ4703=0,0,(BB4703/AZ4703)*100)</f>
        <v>0</v>
      </c>
      <c r="BE4703" s="447"/>
      <c r="BF4703" s="450">
        <f>AT4703+AZ4703</f>
        <v>0</v>
      </c>
      <c r="BG4703" s="451"/>
      <c r="BH4703" s="454">
        <f>AV4703+BB4703</f>
        <v>0</v>
      </c>
      <c r="BI4703" s="455"/>
      <c r="BJ4703" s="446">
        <f>IF(BF4703=0,0,(BH4703/BF4703)*100)</f>
        <v>0</v>
      </c>
      <c r="BK4703" s="447"/>
      <c r="BL4703" s="406">
        <f>(AD4703*2)+(AJ4703*2)+(AP4703*3)+BB4703</f>
        <v>0</v>
      </c>
      <c r="BM4703" s="407"/>
      <c r="BN4703" s="408"/>
      <c r="BO4703" s="404" t="e">
        <f>(BL4703*BR$2468)+(N4703*BR$2469)+(X4703*BR$2470)+(R4703*BR$2471)+(V4703*BR$2472)+(Z4703*BR$2473)</f>
        <v>#REF!</v>
      </c>
      <c r="BP4703" s="404" t="e">
        <f>((AZ4703-BB4703)*BR$2475)+((AT4703-AV4703)*BR$2474)+(H4703*BR$2476)+(P4703*BR$2477)</f>
        <v>#REF!</v>
      </c>
      <c r="BQ4703" s="53"/>
      <c r="BR4703" s="53"/>
      <c r="BS4703" s="779"/>
    </row>
    <row r="4704" spans="1:71" ht="21.75" customHeight="1" x14ac:dyDescent="0.25">
      <c r="A4704" s="779"/>
      <c r="B4704" s="415"/>
      <c r="C4704" s="412" t="str">
        <f>IF(ROSTER!D$38="","",ROSTER!D$38)</f>
        <v/>
      </c>
      <c r="D4704" s="413"/>
      <c r="E4704" s="419"/>
      <c r="F4704" s="421"/>
      <c r="G4704" s="423"/>
      <c r="H4704" s="426"/>
      <c r="I4704" s="427"/>
      <c r="J4704" s="430"/>
      <c r="K4704" s="431"/>
      <c r="L4704" s="434"/>
      <c r="M4704" s="435"/>
      <c r="N4704" s="438" t="s">
        <v>14</v>
      </c>
      <c r="O4704" s="439"/>
      <c r="P4704" s="430"/>
      <c r="Q4704" s="431"/>
      <c r="R4704" s="434"/>
      <c r="S4704" s="441"/>
      <c r="T4704" s="434"/>
      <c r="U4704" s="427"/>
      <c r="V4704" s="441"/>
      <c r="W4704" s="427"/>
      <c r="X4704" s="430"/>
      <c r="Y4704" s="427"/>
      <c r="Z4704" s="430"/>
      <c r="AA4704" s="427"/>
      <c r="AB4704" s="430"/>
      <c r="AC4704" s="431"/>
      <c r="AD4704" s="434"/>
      <c r="AE4704" s="435"/>
      <c r="AF4704" s="444"/>
      <c r="AG4704" s="445"/>
      <c r="AH4704" s="430"/>
      <c r="AI4704" s="431"/>
      <c r="AJ4704" s="434"/>
      <c r="AK4704" s="435"/>
      <c r="AL4704" s="448"/>
      <c r="AM4704" s="449"/>
      <c r="AN4704" s="430"/>
      <c r="AO4704" s="431"/>
      <c r="AP4704" s="434"/>
      <c r="AQ4704" s="435"/>
      <c r="AR4704" s="448"/>
      <c r="AS4704" s="449"/>
      <c r="AT4704" s="452"/>
      <c r="AU4704" s="453"/>
      <c r="AV4704" s="456"/>
      <c r="AW4704" s="457"/>
      <c r="AX4704" s="448"/>
      <c r="AY4704" s="449"/>
      <c r="AZ4704" s="430"/>
      <c r="BA4704" s="431"/>
      <c r="BB4704" s="434"/>
      <c r="BC4704" s="435"/>
      <c r="BD4704" s="448"/>
      <c r="BE4704" s="449"/>
      <c r="BF4704" s="452"/>
      <c r="BG4704" s="453"/>
      <c r="BH4704" s="456"/>
      <c r="BI4704" s="457"/>
      <c r="BJ4704" s="448"/>
      <c r="BK4704" s="449"/>
      <c r="BL4704" s="409"/>
      <c r="BM4704" s="410"/>
      <c r="BN4704" s="411"/>
      <c r="BO4704" s="405"/>
      <c r="BP4704" s="405"/>
      <c r="BQ4704" s="53"/>
      <c r="BR4704" s="53"/>
      <c r="BS4704" s="779"/>
    </row>
    <row r="4705" spans="1:71" ht="21.75" customHeight="1" x14ac:dyDescent="0.25">
      <c r="A4705" s="779"/>
      <c r="B4705" s="414" t="str">
        <f>IF(ROSTER!B$40="","",ROSTER!B$40)</f>
        <v/>
      </c>
      <c r="C4705" s="416" t="str">
        <f>IF(ROSTER!C$40="","",ROSTER!C$40)</f>
        <v/>
      </c>
      <c r="D4705" s="417"/>
      <c r="E4705" s="418"/>
      <c r="F4705" s="420">
        <f>IF(E4705="y",1,IF(E4705="S",1,0))</f>
        <v>0</v>
      </c>
      <c r="G4705" s="422">
        <f>IF(E4705="S",1,0)</f>
        <v>0</v>
      </c>
      <c r="H4705" s="424"/>
      <c r="I4705" s="425"/>
      <c r="J4705" s="428"/>
      <c r="K4705" s="429"/>
      <c r="L4705" s="432"/>
      <c r="M4705" s="433"/>
      <c r="N4705" s="436">
        <f>L4705+J4705</f>
        <v>0</v>
      </c>
      <c r="O4705" s="437"/>
      <c r="P4705" s="428"/>
      <c r="Q4705" s="429"/>
      <c r="R4705" s="432"/>
      <c r="S4705" s="440"/>
      <c r="T4705" s="432"/>
      <c r="U4705" s="425"/>
      <c r="V4705" s="440"/>
      <c r="W4705" s="425"/>
      <c r="X4705" s="428"/>
      <c r="Y4705" s="425"/>
      <c r="Z4705" s="428"/>
      <c r="AA4705" s="425"/>
      <c r="AB4705" s="428"/>
      <c r="AC4705" s="429"/>
      <c r="AD4705" s="432"/>
      <c r="AE4705" s="433"/>
      <c r="AF4705" s="442">
        <f>IF(AB4705=0,0,(AD4705/AB4705)*100)</f>
        <v>0</v>
      </c>
      <c r="AG4705" s="443"/>
      <c r="AH4705" s="428"/>
      <c r="AI4705" s="429"/>
      <c r="AJ4705" s="432"/>
      <c r="AK4705" s="433"/>
      <c r="AL4705" s="446">
        <f>IF(AH4705=0,0,(AJ4705/AH4705)*100)</f>
        <v>0</v>
      </c>
      <c r="AM4705" s="447"/>
      <c r="AN4705" s="428"/>
      <c r="AO4705" s="429"/>
      <c r="AP4705" s="432"/>
      <c r="AQ4705" s="433"/>
      <c r="AR4705" s="446">
        <f>IF(AN4705=0,0,(AP4705/AN4705)*100)</f>
        <v>0</v>
      </c>
      <c r="AS4705" s="447"/>
      <c r="AT4705" s="450">
        <f>AB4705+AH4705+AN4705</f>
        <v>0</v>
      </c>
      <c r="AU4705" s="451"/>
      <c r="AV4705" s="454">
        <f>AD4705+AJ4705+AP4705</f>
        <v>0</v>
      </c>
      <c r="AW4705" s="455"/>
      <c r="AX4705" s="446">
        <f>IF(AT4705=0,0,(AV4705/AT4705)*100)</f>
        <v>0</v>
      </c>
      <c r="AY4705" s="447"/>
      <c r="AZ4705" s="428"/>
      <c r="BA4705" s="429"/>
      <c r="BB4705" s="432"/>
      <c r="BC4705" s="433"/>
      <c r="BD4705" s="446">
        <f>IF(AZ4705=0,0,(BB4705/AZ4705)*100)</f>
        <v>0</v>
      </c>
      <c r="BE4705" s="447"/>
      <c r="BF4705" s="450">
        <f>AT4705+AZ4705</f>
        <v>0</v>
      </c>
      <c r="BG4705" s="451"/>
      <c r="BH4705" s="454">
        <f>AV4705+BB4705</f>
        <v>0</v>
      </c>
      <c r="BI4705" s="455"/>
      <c r="BJ4705" s="446">
        <f>IF(BF4705=0,0,(BH4705/BF4705)*100)</f>
        <v>0</v>
      </c>
      <c r="BK4705" s="447"/>
      <c r="BL4705" s="406">
        <f>(AD4705*2)+(AJ4705*2)+(AP4705*3)+BB4705</f>
        <v>0</v>
      </c>
      <c r="BM4705" s="407"/>
      <c r="BN4705" s="408"/>
      <c r="BO4705" s="404" t="e">
        <f>(BL4705*BR$2468)+(N4705*BR$2469)+(X4705*BR$2470)+(R4705*BR$2471)+(V4705*BR$2472)+(Z4705*BR$2473)</f>
        <v>#REF!</v>
      </c>
      <c r="BP4705" s="404" t="e">
        <f>((AZ4705-BB4705)*BR$2475)+((AT4705-AV4705)*BR$2474)+(H4705*BR$2476)+(P4705*BR$2477)</f>
        <v>#REF!</v>
      </c>
      <c r="BQ4705" s="53"/>
      <c r="BR4705" s="53"/>
      <c r="BS4705" s="779"/>
    </row>
    <row r="4706" spans="1:71" ht="21.75" customHeight="1" x14ac:dyDescent="0.25">
      <c r="A4706" s="779"/>
      <c r="B4706" s="415"/>
      <c r="C4706" s="412" t="str">
        <f>IF(ROSTER!D$40="","",ROSTER!D$40)</f>
        <v/>
      </c>
      <c r="D4706" s="413"/>
      <c r="E4706" s="419"/>
      <c r="F4706" s="421"/>
      <c r="G4706" s="423"/>
      <c r="H4706" s="426"/>
      <c r="I4706" s="427"/>
      <c r="J4706" s="430"/>
      <c r="K4706" s="431"/>
      <c r="L4706" s="434"/>
      <c r="M4706" s="435"/>
      <c r="N4706" s="438" t="s">
        <v>14</v>
      </c>
      <c r="O4706" s="439"/>
      <c r="P4706" s="430"/>
      <c r="Q4706" s="431"/>
      <c r="R4706" s="434"/>
      <c r="S4706" s="441"/>
      <c r="T4706" s="434"/>
      <c r="U4706" s="427"/>
      <c r="V4706" s="441"/>
      <c r="W4706" s="427"/>
      <c r="X4706" s="430"/>
      <c r="Y4706" s="427"/>
      <c r="Z4706" s="430"/>
      <c r="AA4706" s="427"/>
      <c r="AB4706" s="430"/>
      <c r="AC4706" s="431"/>
      <c r="AD4706" s="434"/>
      <c r="AE4706" s="435"/>
      <c r="AF4706" s="444"/>
      <c r="AG4706" s="445"/>
      <c r="AH4706" s="430"/>
      <c r="AI4706" s="431"/>
      <c r="AJ4706" s="434"/>
      <c r="AK4706" s="435"/>
      <c r="AL4706" s="448"/>
      <c r="AM4706" s="449"/>
      <c r="AN4706" s="430"/>
      <c r="AO4706" s="431"/>
      <c r="AP4706" s="434"/>
      <c r="AQ4706" s="435"/>
      <c r="AR4706" s="448"/>
      <c r="AS4706" s="449"/>
      <c r="AT4706" s="452"/>
      <c r="AU4706" s="453"/>
      <c r="AV4706" s="456"/>
      <c r="AW4706" s="457"/>
      <c r="AX4706" s="448"/>
      <c r="AY4706" s="449"/>
      <c r="AZ4706" s="430"/>
      <c r="BA4706" s="431"/>
      <c r="BB4706" s="434"/>
      <c r="BC4706" s="435"/>
      <c r="BD4706" s="448"/>
      <c r="BE4706" s="449"/>
      <c r="BF4706" s="452"/>
      <c r="BG4706" s="453"/>
      <c r="BH4706" s="456"/>
      <c r="BI4706" s="457"/>
      <c r="BJ4706" s="448"/>
      <c r="BK4706" s="449"/>
      <c r="BL4706" s="409"/>
      <c r="BM4706" s="410"/>
      <c r="BN4706" s="411"/>
      <c r="BO4706" s="405"/>
      <c r="BP4706" s="405"/>
      <c r="BQ4706" s="53"/>
      <c r="BR4706" s="53"/>
      <c r="BS4706" s="779"/>
    </row>
    <row r="4707" spans="1:71" ht="21.75" customHeight="1" x14ac:dyDescent="0.25">
      <c r="A4707" s="779"/>
      <c r="B4707" s="414" t="str">
        <f>IF(ROSTER!B$42="","",ROSTER!B$42)</f>
        <v/>
      </c>
      <c r="C4707" s="416" t="str">
        <f>IF(ROSTER!C$42="","",ROSTER!C$42)</f>
        <v/>
      </c>
      <c r="D4707" s="417"/>
      <c r="E4707" s="418"/>
      <c r="F4707" s="420">
        <f>IF(E4707="y",1,IF(E4707="S",1,0))</f>
        <v>0</v>
      </c>
      <c r="G4707" s="422">
        <f>IF(E4707="S",1,0)</f>
        <v>0</v>
      </c>
      <c r="H4707" s="424"/>
      <c r="I4707" s="425"/>
      <c r="J4707" s="428"/>
      <c r="K4707" s="429"/>
      <c r="L4707" s="432"/>
      <c r="M4707" s="433"/>
      <c r="N4707" s="436">
        <f>L4707+J4707</f>
        <v>0</v>
      </c>
      <c r="O4707" s="437"/>
      <c r="P4707" s="428"/>
      <c r="Q4707" s="429"/>
      <c r="R4707" s="432"/>
      <c r="S4707" s="440"/>
      <c r="T4707" s="432"/>
      <c r="U4707" s="425"/>
      <c r="V4707" s="440"/>
      <c r="W4707" s="425"/>
      <c r="X4707" s="428"/>
      <c r="Y4707" s="425"/>
      <c r="Z4707" s="428"/>
      <c r="AA4707" s="425"/>
      <c r="AB4707" s="428"/>
      <c r="AC4707" s="429"/>
      <c r="AD4707" s="432"/>
      <c r="AE4707" s="433"/>
      <c r="AF4707" s="442">
        <f>IF(AB4707=0,0,(AD4707/AB4707)*100)</f>
        <v>0</v>
      </c>
      <c r="AG4707" s="443"/>
      <c r="AH4707" s="428"/>
      <c r="AI4707" s="429"/>
      <c r="AJ4707" s="432"/>
      <c r="AK4707" s="433"/>
      <c r="AL4707" s="446">
        <f>IF(AH4707=0,0,(AJ4707/AH4707)*100)</f>
        <v>0</v>
      </c>
      <c r="AM4707" s="447"/>
      <c r="AN4707" s="428"/>
      <c r="AO4707" s="429"/>
      <c r="AP4707" s="432"/>
      <c r="AQ4707" s="433"/>
      <c r="AR4707" s="446">
        <f>IF(AN4707=0,0,(AP4707/AN4707)*100)</f>
        <v>0</v>
      </c>
      <c r="AS4707" s="447"/>
      <c r="AT4707" s="450">
        <f>AB4707+AH4707+AN4707</f>
        <v>0</v>
      </c>
      <c r="AU4707" s="451"/>
      <c r="AV4707" s="454">
        <f>AD4707+AJ4707+AP4707</f>
        <v>0</v>
      </c>
      <c r="AW4707" s="455"/>
      <c r="AX4707" s="446">
        <f>IF(AT4707=0,0,(AV4707/AT4707)*100)</f>
        <v>0</v>
      </c>
      <c r="AY4707" s="447"/>
      <c r="AZ4707" s="428"/>
      <c r="BA4707" s="429"/>
      <c r="BB4707" s="432"/>
      <c r="BC4707" s="433"/>
      <c r="BD4707" s="446">
        <f>IF(AZ4707=0,0,(BB4707/AZ4707)*100)</f>
        <v>0</v>
      </c>
      <c r="BE4707" s="447"/>
      <c r="BF4707" s="450">
        <f>AT4707+AZ4707</f>
        <v>0</v>
      </c>
      <c r="BG4707" s="451"/>
      <c r="BH4707" s="454">
        <f>AV4707+BB4707</f>
        <v>0</v>
      </c>
      <c r="BI4707" s="455"/>
      <c r="BJ4707" s="446">
        <f>IF(BF4707=0,0,(BH4707/BF4707)*100)</f>
        <v>0</v>
      </c>
      <c r="BK4707" s="447"/>
      <c r="BL4707" s="406">
        <f>(AD4707*2)+(AJ4707*2)+(AP4707*3)+BB4707</f>
        <v>0</v>
      </c>
      <c r="BM4707" s="407"/>
      <c r="BN4707" s="408"/>
      <c r="BO4707" s="404" t="e">
        <f>(BL4707*BR$2468)+(N4707*BR$2469)+(X4707*BR$2470)+(R4707*BR$2471)+(V4707*BR$2472)+(Z4707*BR$2473)</f>
        <v>#REF!</v>
      </c>
      <c r="BP4707" s="404" t="e">
        <f>((AZ4707-BB4707)*BR$2475)+((AT4707-AV4707)*BR$2474)+(H4707*BR$2476)+(P4707*BR$2477)</f>
        <v>#REF!</v>
      </c>
      <c r="BQ4707" s="53"/>
      <c r="BR4707" s="53"/>
      <c r="BS4707" s="779"/>
    </row>
    <row r="4708" spans="1:71" ht="21.75" customHeight="1" thickBot="1" x14ac:dyDescent="0.3">
      <c r="A4708" s="779"/>
      <c r="B4708" s="415"/>
      <c r="C4708" s="412" t="str">
        <f>IF(ROSTER!D$42="","",ROSTER!D$42)</f>
        <v/>
      </c>
      <c r="D4708" s="413"/>
      <c r="E4708" s="419"/>
      <c r="F4708" s="421"/>
      <c r="G4708" s="423"/>
      <c r="H4708" s="426"/>
      <c r="I4708" s="427"/>
      <c r="J4708" s="430"/>
      <c r="K4708" s="431"/>
      <c r="L4708" s="434"/>
      <c r="M4708" s="435"/>
      <c r="N4708" s="438" t="s">
        <v>14</v>
      </c>
      <c r="O4708" s="439"/>
      <c r="P4708" s="430"/>
      <c r="Q4708" s="431"/>
      <c r="R4708" s="434"/>
      <c r="S4708" s="441"/>
      <c r="T4708" s="434"/>
      <c r="U4708" s="427"/>
      <c r="V4708" s="441"/>
      <c r="W4708" s="427"/>
      <c r="X4708" s="430"/>
      <c r="Y4708" s="427"/>
      <c r="Z4708" s="430"/>
      <c r="AA4708" s="427"/>
      <c r="AB4708" s="430"/>
      <c r="AC4708" s="431"/>
      <c r="AD4708" s="434"/>
      <c r="AE4708" s="435"/>
      <c r="AF4708" s="444"/>
      <c r="AG4708" s="445"/>
      <c r="AH4708" s="430"/>
      <c r="AI4708" s="431"/>
      <c r="AJ4708" s="434"/>
      <c r="AK4708" s="435"/>
      <c r="AL4708" s="448"/>
      <c r="AM4708" s="449"/>
      <c r="AN4708" s="430"/>
      <c r="AO4708" s="431"/>
      <c r="AP4708" s="434"/>
      <c r="AQ4708" s="435"/>
      <c r="AR4708" s="448"/>
      <c r="AS4708" s="449"/>
      <c r="AT4708" s="452"/>
      <c r="AU4708" s="453"/>
      <c r="AV4708" s="456"/>
      <c r="AW4708" s="457"/>
      <c r="AX4708" s="448"/>
      <c r="AY4708" s="449"/>
      <c r="AZ4708" s="430"/>
      <c r="BA4708" s="431"/>
      <c r="BB4708" s="434"/>
      <c r="BC4708" s="435"/>
      <c r="BD4708" s="448"/>
      <c r="BE4708" s="449"/>
      <c r="BF4708" s="452"/>
      <c r="BG4708" s="453"/>
      <c r="BH4708" s="456"/>
      <c r="BI4708" s="457"/>
      <c r="BJ4708" s="448"/>
      <c r="BK4708" s="449"/>
      <c r="BL4708" s="409"/>
      <c r="BM4708" s="410"/>
      <c r="BN4708" s="411"/>
      <c r="BO4708" s="405"/>
      <c r="BP4708" s="405"/>
      <c r="BQ4708" s="53"/>
      <c r="BR4708" s="53"/>
      <c r="BS4708" s="779"/>
    </row>
    <row r="4709" spans="1:71" ht="21.75" hidden="1" customHeight="1" x14ac:dyDescent="0.3">
      <c r="A4709" s="779"/>
      <c r="B4709" s="414" t="str">
        <f>IF(ROSTER!B$44="","",ROSTER!B$44)</f>
        <v/>
      </c>
      <c r="C4709" s="416" t="str">
        <f>IF(ROSTER!C$44="","",ROSTER!C$44)</f>
        <v/>
      </c>
      <c r="D4709" s="417"/>
      <c r="E4709" s="418"/>
      <c r="F4709" s="420">
        <f>IF(E4709="y",1,IF(E4709="S",1,0))</f>
        <v>0</v>
      </c>
      <c r="G4709" s="422">
        <f>IF(E4709="S",1,0)</f>
        <v>0</v>
      </c>
      <c r="H4709" s="424"/>
      <c r="I4709" s="425"/>
      <c r="J4709" s="428"/>
      <c r="K4709" s="429"/>
      <c r="L4709" s="432"/>
      <c r="M4709" s="433"/>
      <c r="N4709" s="436">
        <f>L4709+J4709</f>
        <v>0</v>
      </c>
      <c r="O4709" s="437"/>
      <c r="P4709" s="428"/>
      <c r="Q4709" s="429"/>
      <c r="R4709" s="432"/>
      <c r="S4709" s="440"/>
      <c r="T4709" s="432"/>
      <c r="U4709" s="425"/>
      <c r="V4709" s="440"/>
      <c r="W4709" s="425"/>
      <c r="X4709" s="428"/>
      <c r="Y4709" s="425"/>
      <c r="Z4709" s="428"/>
      <c r="AA4709" s="425"/>
      <c r="AB4709" s="428"/>
      <c r="AC4709" s="429"/>
      <c r="AD4709" s="432"/>
      <c r="AE4709" s="433"/>
      <c r="AF4709" s="442">
        <f>IF(AB4709=0,0,(AD4709/AB4709)*100)</f>
        <v>0</v>
      </c>
      <c r="AG4709" s="443"/>
      <c r="AH4709" s="428"/>
      <c r="AI4709" s="429"/>
      <c r="AJ4709" s="432"/>
      <c r="AK4709" s="433"/>
      <c r="AL4709" s="446">
        <f>IF(AH4709=0,0,(AJ4709/AH4709)*100)</f>
        <v>0</v>
      </c>
      <c r="AM4709" s="447"/>
      <c r="AN4709" s="428"/>
      <c r="AO4709" s="429"/>
      <c r="AP4709" s="432"/>
      <c r="AQ4709" s="433"/>
      <c r="AR4709" s="446">
        <f>IF(AN4709=0,0,(AP4709/AN4709)*100)</f>
        <v>0</v>
      </c>
      <c r="AS4709" s="447"/>
      <c r="AT4709" s="450">
        <f>AB4709+AH4709+AN4709</f>
        <v>0</v>
      </c>
      <c r="AU4709" s="451"/>
      <c r="AV4709" s="454">
        <f>AD4709+AJ4709+AP4709</f>
        <v>0</v>
      </c>
      <c r="AW4709" s="455"/>
      <c r="AX4709" s="446">
        <f>IF(AT4709=0,0,(AV4709/AT4709)*100)</f>
        <v>0</v>
      </c>
      <c r="AY4709" s="447"/>
      <c r="AZ4709" s="428"/>
      <c r="BA4709" s="429"/>
      <c r="BB4709" s="432"/>
      <c r="BC4709" s="433"/>
      <c r="BD4709" s="446">
        <f>IF(AZ4709=0,0,(BB4709/AZ4709)*100)</f>
        <v>0</v>
      </c>
      <c r="BE4709" s="447"/>
      <c r="BF4709" s="450">
        <f>AT4709+AZ4709</f>
        <v>0</v>
      </c>
      <c r="BG4709" s="451"/>
      <c r="BH4709" s="454">
        <f>AV4709+BB4709</f>
        <v>0</v>
      </c>
      <c r="BI4709" s="455"/>
      <c r="BJ4709" s="446">
        <f>IF(BF4709=0,0,(BH4709/BF4709)*100)</f>
        <v>0</v>
      </c>
      <c r="BK4709" s="447"/>
      <c r="BL4709" s="406">
        <f>(AD4709*2)+(AJ4709*2)+(AP4709*3)+BB4709</f>
        <v>0</v>
      </c>
      <c r="BM4709" s="407"/>
      <c r="BN4709" s="408"/>
      <c r="BO4709" s="404" t="e">
        <f>(BL4709*BR$2468)+(N4709*BR$2469)+(X4709*BR$2470)+(R4709*BR$2471)+(V4709*BR$2472)+(Z4709*BR$2473)</f>
        <v>#REF!</v>
      </c>
      <c r="BP4709" s="404" t="e">
        <f>((AZ4709-BB4709)*BR$2475)+((AT4709-AV4709)*BR$2474)+(H4709*BR$2476)+(P4709*BR$2477)</f>
        <v>#REF!</v>
      </c>
      <c r="BQ4709" s="53"/>
      <c r="BR4709" s="53"/>
      <c r="BS4709" s="779"/>
    </row>
    <row r="4710" spans="1:71" ht="21.75" hidden="1" customHeight="1" x14ac:dyDescent="0.3">
      <c r="A4710" s="779"/>
      <c r="B4710" s="415"/>
      <c r="C4710" s="412" t="str">
        <f>IF(ROSTER!D$44="","",ROSTER!D$44)</f>
        <v/>
      </c>
      <c r="D4710" s="413"/>
      <c r="E4710" s="419"/>
      <c r="F4710" s="421"/>
      <c r="G4710" s="423"/>
      <c r="H4710" s="426"/>
      <c r="I4710" s="427"/>
      <c r="J4710" s="430"/>
      <c r="K4710" s="431"/>
      <c r="L4710" s="434"/>
      <c r="M4710" s="435"/>
      <c r="N4710" s="438" t="s">
        <v>14</v>
      </c>
      <c r="O4710" s="439"/>
      <c r="P4710" s="430"/>
      <c r="Q4710" s="431"/>
      <c r="R4710" s="434"/>
      <c r="S4710" s="441"/>
      <c r="T4710" s="434"/>
      <c r="U4710" s="427"/>
      <c r="V4710" s="441"/>
      <c r="W4710" s="427"/>
      <c r="X4710" s="430"/>
      <c r="Y4710" s="427"/>
      <c r="Z4710" s="430"/>
      <c r="AA4710" s="427"/>
      <c r="AB4710" s="430"/>
      <c r="AC4710" s="431"/>
      <c r="AD4710" s="434"/>
      <c r="AE4710" s="435"/>
      <c r="AF4710" s="444"/>
      <c r="AG4710" s="445"/>
      <c r="AH4710" s="430"/>
      <c r="AI4710" s="431"/>
      <c r="AJ4710" s="434"/>
      <c r="AK4710" s="435"/>
      <c r="AL4710" s="448"/>
      <c r="AM4710" s="449"/>
      <c r="AN4710" s="430"/>
      <c r="AO4710" s="431"/>
      <c r="AP4710" s="434"/>
      <c r="AQ4710" s="435"/>
      <c r="AR4710" s="448"/>
      <c r="AS4710" s="449"/>
      <c r="AT4710" s="452"/>
      <c r="AU4710" s="453"/>
      <c r="AV4710" s="456"/>
      <c r="AW4710" s="457"/>
      <c r="AX4710" s="448"/>
      <c r="AY4710" s="449"/>
      <c r="AZ4710" s="430"/>
      <c r="BA4710" s="431"/>
      <c r="BB4710" s="434"/>
      <c r="BC4710" s="435"/>
      <c r="BD4710" s="448"/>
      <c r="BE4710" s="449"/>
      <c r="BF4710" s="452"/>
      <c r="BG4710" s="453"/>
      <c r="BH4710" s="456"/>
      <c r="BI4710" s="457"/>
      <c r="BJ4710" s="448"/>
      <c r="BK4710" s="449"/>
      <c r="BL4710" s="409"/>
      <c r="BM4710" s="410"/>
      <c r="BN4710" s="411"/>
      <c r="BO4710" s="405"/>
      <c r="BP4710" s="405"/>
      <c r="BQ4710" s="53"/>
      <c r="BR4710" s="53"/>
      <c r="BS4710" s="779"/>
    </row>
    <row r="4711" spans="1:71" ht="21.75" hidden="1" customHeight="1" x14ac:dyDescent="0.3">
      <c r="A4711" s="779"/>
      <c r="B4711" s="414" t="str">
        <f>IF(ROSTER!B$46="","",ROSTER!B$46)</f>
        <v/>
      </c>
      <c r="C4711" s="416" t="str">
        <f>IF(ROSTER!C$46="","",ROSTER!C$46)</f>
        <v/>
      </c>
      <c r="D4711" s="417"/>
      <c r="E4711" s="418"/>
      <c r="F4711" s="420">
        <f>IF(E4711="y",1,IF(E4711="S",1,0))</f>
        <v>0</v>
      </c>
      <c r="G4711" s="422">
        <f>IF(E4711="S",1,0)</f>
        <v>0</v>
      </c>
      <c r="H4711" s="424"/>
      <c r="I4711" s="425"/>
      <c r="J4711" s="428"/>
      <c r="K4711" s="429"/>
      <c r="L4711" s="432"/>
      <c r="M4711" s="433"/>
      <c r="N4711" s="436">
        <f>L4711+J4711</f>
        <v>0</v>
      </c>
      <c r="O4711" s="437"/>
      <c r="P4711" s="428"/>
      <c r="Q4711" s="429"/>
      <c r="R4711" s="432"/>
      <c r="S4711" s="440"/>
      <c r="T4711" s="432"/>
      <c r="U4711" s="425"/>
      <c r="V4711" s="440"/>
      <c r="W4711" s="425"/>
      <c r="X4711" s="428"/>
      <c r="Y4711" s="425"/>
      <c r="Z4711" s="428"/>
      <c r="AA4711" s="425"/>
      <c r="AB4711" s="428"/>
      <c r="AC4711" s="429"/>
      <c r="AD4711" s="432"/>
      <c r="AE4711" s="433"/>
      <c r="AF4711" s="442">
        <f>IF(AB4711=0,0,(AD4711/AB4711)*100)</f>
        <v>0</v>
      </c>
      <c r="AG4711" s="443"/>
      <c r="AH4711" s="428"/>
      <c r="AI4711" s="429"/>
      <c r="AJ4711" s="432"/>
      <c r="AK4711" s="433"/>
      <c r="AL4711" s="446">
        <f>IF(AH4711=0,0,(AJ4711/AH4711)*100)</f>
        <v>0</v>
      </c>
      <c r="AM4711" s="447"/>
      <c r="AN4711" s="428"/>
      <c r="AO4711" s="429"/>
      <c r="AP4711" s="432"/>
      <c r="AQ4711" s="433"/>
      <c r="AR4711" s="446">
        <f>IF(AN4711=0,0,(AP4711/AN4711)*100)</f>
        <v>0</v>
      </c>
      <c r="AS4711" s="447"/>
      <c r="AT4711" s="450">
        <f>AB4711+AH4711+AN4711</f>
        <v>0</v>
      </c>
      <c r="AU4711" s="451"/>
      <c r="AV4711" s="454">
        <f>AD4711+AJ4711+AP4711</f>
        <v>0</v>
      </c>
      <c r="AW4711" s="455"/>
      <c r="AX4711" s="446">
        <f>IF(AT4711=0,0,(AV4711/AT4711)*100)</f>
        <v>0</v>
      </c>
      <c r="AY4711" s="447"/>
      <c r="AZ4711" s="428"/>
      <c r="BA4711" s="429"/>
      <c r="BB4711" s="432"/>
      <c r="BC4711" s="433"/>
      <c r="BD4711" s="446">
        <f>IF(AZ4711=0,0,(BB4711/AZ4711)*100)</f>
        <v>0</v>
      </c>
      <c r="BE4711" s="447"/>
      <c r="BF4711" s="450">
        <f>AT4711+AZ4711</f>
        <v>0</v>
      </c>
      <c r="BG4711" s="451"/>
      <c r="BH4711" s="454">
        <f>AV4711+BB4711</f>
        <v>0</v>
      </c>
      <c r="BI4711" s="455"/>
      <c r="BJ4711" s="446">
        <f>IF(BF4711=0,0,(BH4711/BF4711)*100)</f>
        <v>0</v>
      </c>
      <c r="BK4711" s="447"/>
      <c r="BL4711" s="406">
        <f>(AD4711*2)+(AJ4711*2)+(AP4711*3)+BB4711</f>
        <v>0</v>
      </c>
      <c r="BM4711" s="407"/>
      <c r="BN4711" s="408"/>
      <c r="BO4711" s="402" t="e">
        <f>(BL4711*BR$74)+(N4711*BR$75)+(X4711*BR$76)+(R4711*BR$77)+(V4711*BR$78)+(Z4711*BR$79)</f>
        <v>#REF!</v>
      </c>
      <c r="BP4711" s="404" t="e">
        <f>((AZ4711-BB4711)*BR$81)+((AT4711-AV4711)*BR$80)+(H4711*BR$82)+(P4711*BR$83)</f>
        <v>#REF!</v>
      </c>
      <c r="BQ4711" s="53"/>
      <c r="BR4711" s="53"/>
      <c r="BS4711" s="779"/>
    </row>
    <row r="4712" spans="1:71" ht="22.5" hidden="1" customHeight="1" x14ac:dyDescent="0.3">
      <c r="A4712" s="779"/>
      <c r="B4712" s="415"/>
      <c r="C4712" s="412" t="str">
        <f>IF(ROSTER!D$46="","",ROSTER!D$46)</f>
        <v/>
      </c>
      <c r="D4712" s="413"/>
      <c r="E4712" s="419"/>
      <c r="F4712" s="421"/>
      <c r="G4712" s="423"/>
      <c r="H4712" s="426"/>
      <c r="I4712" s="427"/>
      <c r="J4712" s="430"/>
      <c r="K4712" s="431"/>
      <c r="L4712" s="434"/>
      <c r="M4712" s="435"/>
      <c r="N4712" s="438" t="s">
        <v>14</v>
      </c>
      <c r="O4712" s="439"/>
      <c r="P4712" s="430"/>
      <c r="Q4712" s="431"/>
      <c r="R4712" s="434"/>
      <c r="S4712" s="441"/>
      <c r="T4712" s="434"/>
      <c r="U4712" s="427"/>
      <c r="V4712" s="441"/>
      <c r="W4712" s="427"/>
      <c r="X4712" s="430"/>
      <c r="Y4712" s="427"/>
      <c r="Z4712" s="430"/>
      <c r="AA4712" s="427"/>
      <c r="AB4712" s="430"/>
      <c r="AC4712" s="431"/>
      <c r="AD4712" s="434"/>
      <c r="AE4712" s="435"/>
      <c r="AF4712" s="444"/>
      <c r="AG4712" s="445"/>
      <c r="AH4712" s="430"/>
      <c r="AI4712" s="431"/>
      <c r="AJ4712" s="434"/>
      <c r="AK4712" s="435"/>
      <c r="AL4712" s="448"/>
      <c r="AM4712" s="449"/>
      <c r="AN4712" s="430"/>
      <c r="AO4712" s="431"/>
      <c r="AP4712" s="434"/>
      <c r="AQ4712" s="435"/>
      <c r="AR4712" s="448"/>
      <c r="AS4712" s="449"/>
      <c r="AT4712" s="452"/>
      <c r="AU4712" s="453"/>
      <c r="AV4712" s="456"/>
      <c r="AW4712" s="457"/>
      <c r="AX4712" s="448"/>
      <c r="AY4712" s="449"/>
      <c r="AZ4712" s="430"/>
      <c r="BA4712" s="431"/>
      <c r="BB4712" s="434"/>
      <c r="BC4712" s="435"/>
      <c r="BD4712" s="448"/>
      <c r="BE4712" s="449"/>
      <c r="BF4712" s="452"/>
      <c r="BG4712" s="453"/>
      <c r="BH4712" s="456"/>
      <c r="BI4712" s="457"/>
      <c r="BJ4712" s="448"/>
      <c r="BK4712" s="449"/>
      <c r="BL4712" s="409"/>
      <c r="BM4712" s="410"/>
      <c r="BN4712" s="411"/>
      <c r="BO4712" s="403"/>
      <c r="BP4712" s="405"/>
      <c r="BQ4712" s="53"/>
      <c r="BR4712" s="53"/>
      <c r="BS4712" s="779"/>
    </row>
    <row r="4713" spans="1:71" ht="21.75" hidden="1" customHeight="1" x14ac:dyDescent="0.3">
      <c r="A4713" s="779"/>
      <c r="B4713" s="414" t="str">
        <f>IF(ROSTER!B$48="","",ROSTER!B$48)</f>
        <v/>
      </c>
      <c r="C4713" s="416" t="str">
        <f>IF(ROSTER!C$48="","",ROSTER!C$48)</f>
        <v/>
      </c>
      <c r="D4713" s="417"/>
      <c r="E4713" s="418"/>
      <c r="F4713" s="420">
        <f t="shared" ref="F4713" si="2664">IF(E4713="y",1,IF(E4713="S",1,0))</f>
        <v>0</v>
      </c>
      <c r="G4713" s="422">
        <f t="shared" ref="G4713" si="2665">IF(E4713="S",1,0)</f>
        <v>0</v>
      </c>
      <c r="H4713" s="424"/>
      <c r="I4713" s="425"/>
      <c r="J4713" s="428"/>
      <c r="K4713" s="429"/>
      <c r="L4713" s="432"/>
      <c r="M4713" s="433"/>
      <c r="N4713" s="436">
        <f t="shared" ref="N4713" si="2666">L4713+J4713</f>
        <v>0</v>
      </c>
      <c r="O4713" s="437"/>
      <c r="P4713" s="428"/>
      <c r="Q4713" s="429"/>
      <c r="R4713" s="432"/>
      <c r="S4713" s="440"/>
      <c r="T4713" s="432"/>
      <c r="U4713" s="425"/>
      <c r="V4713" s="440"/>
      <c r="W4713" s="425"/>
      <c r="X4713" s="428"/>
      <c r="Y4713" s="425"/>
      <c r="Z4713" s="428"/>
      <c r="AA4713" s="425"/>
      <c r="AB4713" s="428"/>
      <c r="AC4713" s="429"/>
      <c r="AD4713" s="432"/>
      <c r="AE4713" s="433"/>
      <c r="AF4713" s="442"/>
      <c r="AG4713" s="443"/>
      <c r="AH4713" s="428"/>
      <c r="AI4713" s="429"/>
      <c r="AJ4713" s="432"/>
      <c r="AK4713" s="433"/>
      <c r="AL4713" s="446">
        <f t="shared" ref="AL4713" si="2667">IF(AH4713=0,0,(AJ4713/AH4713)*100)</f>
        <v>0</v>
      </c>
      <c r="AM4713" s="447"/>
      <c r="AN4713" s="428"/>
      <c r="AO4713" s="429"/>
      <c r="AP4713" s="432"/>
      <c r="AQ4713" s="433"/>
      <c r="AR4713" s="446">
        <f t="shared" ref="AR4713" si="2668">IF(AN4713=0,0,(AP4713/AN4713)*100)</f>
        <v>0</v>
      </c>
      <c r="AS4713" s="447"/>
      <c r="AT4713" s="450">
        <f t="shared" ref="AT4713" si="2669">AB4713+AH4713+AN4713</f>
        <v>0</v>
      </c>
      <c r="AU4713" s="451"/>
      <c r="AV4713" s="454">
        <f t="shared" ref="AV4713" si="2670">AD4713+AJ4713+AP4713</f>
        <v>0</v>
      </c>
      <c r="AW4713" s="455"/>
      <c r="AX4713" s="446">
        <f t="shared" ref="AX4713" si="2671">IF(AT4713=0,0,(AV4713/AT4713)*100)</f>
        <v>0</v>
      </c>
      <c r="AY4713" s="447"/>
      <c r="AZ4713" s="428"/>
      <c r="BA4713" s="429"/>
      <c r="BB4713" s="432"/>
      <c r="BC4713" s="433"/>
      <c r="BD4713" s="446">
        <f t="shared" ref="BD4713" si="2672">IF(AZ4713=0,0,(BB4713/AZ4713)*100)</f>
        <v>0</v>
      </c>
      <c r="BE4713" s="447"/>
      <c r="BF4713" s="450">
        <f t="shared" ref="BF4713" si="2673">AT4713+AZ4713</f>
        <v>0</v>
      </c>
      <c r="BG4713" s="451"/>
      <c r="BH4713" s="454">
        <f t="shared" ref="BH4713" si="2674">AV4713+BB4713</f>
        <v>0</v>
      </c>
      <c r="BI4713" s="455"/>
      <c r="BJ4713" s="446">
        <f t="shared" ref="BJ4713" si="2675">IF(BF4713=0,0,(BH4713/BF4713)*100)</f>
        <v>0</v>
      </c>
      <c r="BK4713" s="447"/>
      <c r="BL4713" s="406">
        <f t="shared" ref="BL4713" si="2676">(AD4713*2)+(AJ4713*2)+(AP4713*3)+BB4713</f>
        <v>0</v>
      </c>
      <c r="BM4713" s="407"/>
      <c r="BN4713" s="408"/>
      <c r="BO4713" s="402" t="e">
        <f>(BL4713*BR$74)+(N4713*BR$75)+(X4713*BR$76)+(R4713*BR$77)+(V4713*BR$78)+(Z4713*BR$79)</f>
        <v>#REF!</v>
      </c>
      <c r="BP4713" s="404" t="e">
        <f>((AZ4713-BB4713)*BR$81)+((AT4713-AV4713)*BR$80)+(H4713*BR$82)+(P4713*BR$83)</f>
        <v>#REF!</v>
      </c>
      <c r="BQ4713" s="53"/>
      <c r="BR4713" s="53"/>
      <c r="BS4713" s="779"/>
    </row>
    <row r="4714" spans="1:71" ht="22.5" hidden="1" customHeight="1" x14ac:dyDescent="0.3">
      <c r="A4714" s="779"/>
      <c r="B4714" s="415"/>
      <c r="C4714" s="412" t="str">
        <f>IF(ROSTER!D$48="","",ROSTER!D$48)</f>
        <v/>
      </c>
      <c r="D4714" s="413"/>
      <c r="E4714" s="419"/>
      <c r="F4714" s="421"/>
      <c r="G4714" s="423"/>
      <c r="H4714" s="426"/>
      <c r="I4714" s="427"/>
      <c r="J4714" s="430"/>
      <c r="K4714" s="431"/>
      <c r="L4714" s="434"/>
      <c r="M4714" s="435"/>
      <c r="N4714" s="438" t="s">
        <v>14</v>
      </c>
      <c r="O4714" s="439"/>
      <c r="P4714" s="430"/>
      <c r="Q4714" s="431"/>
      <c r="R4714" s="434"/>
      <c r="S4714" s="441"/>
      <c r="T4714" s="434"/>
      <c r="U4714" s="427"/>
      <c r="V4714" s="441"/>
      <c r="W4714" s="427"/>
      <c r="X4714" s="430"/>
      <c r="Y4714" s="427"/>
      <c r="Z4714" s="430"/>
      <c r="AA4714" s="427"/>
      <c r="AB4714" s="430"/>
      <c r="AC4714" s="431"/>
      <c r="AD4714" s="434"/>
      <c r="AE4714" s="435"/>
      <c r="AF4714" s="444"/>
      <c r="AG4714" s="445"/>
      <c r="AH4714" s="430"/>
      <c r="AI4714" s="431"/>
      <c r="AJ4714" s="434"/>
      <c r="AK4714" s="435"/>
      <c r="AL4714" s="448"/>
      <c r="AM4714" s="449"/>
      <c r="AN4714" s="430"/>
      <c r="AO4714" s="431"/>
      <c r="AP4714" s="434"/>
      <c r="AQ4714" s="435"/>
      <c r="AR4714" s="448"/>
      <c r="AS4714" s="449"/>
      <c r="AT4714" s="452"/>
      <c r="AU4714" s="453"/>
      <c r="AV4714" s="456"/>
      <c r="AW4714" s="457"/>
      <c r="AX4714" s="448"/>
      <c r="AY4714" s="449"/>
      <c r="AZ4714" s="430"/>
      <c r="BA4714" s="431"/>
      <c r="BB4714" s="434"/>
      <c r="BC4714" s="435"/>
      <c r="BD4714" s="448"/>
      <c r="BE4714" s="449"/>
      <c r="BF4714" s="452"/>
      <c r="BG4714" s="453"/>
      <c r="BH4714" s="456"/>
      <c r="BI4714" s="457"/>
      <c r="BJ4714" s="448"/>
      <c r="BK4714" s="449"/>
      <c r="BL4714" s="409"/>
      <c r="BM4714" s="410"/>
      <c r="BN4714" s="411"/>
      <c r="BO4714" s="403"/>
      <c r="BP4714" s="405"/>
      <c r="BQ4714" s="53"/>
      <c r="BR4714" s="53"/>
      <c r="BS4714" s="779"/>
    </row>
    <row r="4715" spans="1:71" ht="21.75" hidden="1" customHeight="1" x14ac:dyDescent="0.3">
      <c r="A4715" s="779"/>
      <c r="B4715" s="414" t="str">
        <f>IF(ROSTER!B$50="","",ROSTER!B$50)</f>
        <v/>
      </c>
      <c r="C4715" s="416" t="str">
        <f>IF(ROSTER!C$50="","",ROSTER!C$50)</f>
        <v/>
      </c>
      <c r="D4715" s="417"/>
      <c r="E4715" s="418"/>
      <c r="F4715" s="420">
        <f t="shared" ref="F4715" si="2677">IF(E4715="y",1,IF(E4715="S",1,0))</f>
        <v>0</v>
      </c>
      <c r="G4715" s="422">
        <f t="shared" ref="G4715" si="2678">IF(E4715="S",1,0)</f>
        <v>0</v>
      </c>
      <c r="H4715" s="424"/>
      <c r="I4715" s="425"/>
      <c r="J4715" s="428"/>
      <c r="K4715" s="429"/>
      <c r="L4715" s="432"/>
      <c r="M4715" s="433"/>
      <c r="N4715" s="436">
        <f t="shared" ref="N4715" si="2679">L4715+J4715</f>
        <v>0</v>
      </c>
      <c r="O4715" s="437"/>
      <c r="P4715" s="428"/>
      <c r="Q4715" s="429"/>
      <c r="R4715" s="432"/>
      <c r="S4715" s="440"/>
      <c r="T4715" s="432"/>
      <c r="U4715" s="425"/>
      <c r="V4715" s="440"/>
      <c r="W4715" s="425"/>
      <c r="X4715" s="428"/>
      <c r="Y4715" s="425"/>
      <c r="Z4715" s="428"/>
      <c r="AA4715" s="425"/>
      <c r="AB4715" s="428"/>
      <c r="AC4715" s="429"/>
      <c r="AD4715" s="432"/>
      <c r="AE4715" s="433"/>
      <c r="AF4715" s="442"/>
      <c r="AG4715" s="443"/>
      <c r="AH4715" s="428"/>
      <c r="AI4715" s="429"/>
      <c r="AJ4715" s="432"/>
      <c r="AK4715" s="433"/>
      <c r="AL4715" s="446">
        <f t="shared" ref="AL4715" si="2680">IF(AH4715=0,0,(AJ4715/AH4715)*100)</f>
        <v>0</v>
      </c>
      <c r="AM4715" s="447"/>
      <c r="AN4715" s="428"/>
      <c r="AO4715" s="429"/>
      <c r="AP4715" s="432"/>
      <c r="AQ4715" s="433"/>
      <c r="AR4715" s="446">
        <f t="shared" ref="AR4715" si="2681">IF(AN4715=0,0,(AP4715/AN4715)*100)</f>
        <v>0</v>
      </c>
      <c r="AS4715" s="447"/>
      <c r="AT4715" s="450">
        <f t="shared" ref="AT4715" si="2682">AB4715+AH4715+AN4715</f>
        <v>0</v>
      </c>
      <c r="AU4715" s="451"/>
      <c r="AV4715" s="454">
        <f t="shared" ref="AV4715" si="2683">AD4715+AJ4715+AP4715</f>
        <v>0</v>
      </c>
      <c r="AW4715" s="455"/>
      <c r="AX4715" s="446">
        <f t="shared" ref="AX4715" si="2684">IF(AT4715=0,0,(AV4715/AT4715)*100)</f>
        <v>0</v>
      </c>
      <c r="AY4715" s="447"/>
      <c r="AZ4715" s="428"/>
      <c r="BA4715" s="429"/>
      <c r="BB4715" s="432"/>
      <c r="BC4715" s="433"/>
      <c r="BD4715" s="446">
        <f t="shared" ref="BD4715" si="2685">IF(AZ4715=0,0,(BB4715/AZ4715)*100)</f>
        <v>0</v>
      </c>
      <c r="BE4715" s="447"/>
      <c r="BF4715" s="450">
        <f t="shared" ref="BF4715" si="2686">AT4715+AZ4715</f>
        <v>0</v>
      </c>
      <c r="BG4715" s="451"/>
      <c r="BH4715" s="454">
        <f t="shared" ref="BH4715" si="2687">AV4715+BB4715</f>
        <v>0</v>
      </c>
      <c r="BI4715" s="455"/>
      <c r="BJ4715" s="446">
        <f t="shared" ref="BJ4715" si="2688">IF(BF4715=0,0,(BH4715/BF4715)*100)</f>
        <v>0</v>
      </c>
      <c r="BK4715" s="447"/>
      <c r="BL4715" s="406">
        <f t="shared" ref="BL4715" si="2689">(AD4715*2)+(AJ4715*2)+(AP4715*3)+BB4715</f>
        <v>0</v>
      </c>
      <c r="BM4715" s="407"/>
      <c r="BN4715" s="408"/>
      <c r="BO4715" s="402" t="e">
        <f>(BL4715*BR$74)+(N4715*BR$75)+(X4715*BR$76)+(R4715*BR$77)+(V4715*BR$78)+(Z4715*BR$79)</f>
        <v>#REF!</v>
      </c>
      <c r="BP4715" s="404" t="e">
        <f>((AZ4715-BB4715)*BR$81)+((AT4715-AV4715)*BR$80)+(H4715*BR$82)+(P4715*BR$83)</f>
        <v>#REF!</v>
      </c>
      <c r="BQ4715" s="53"/>
      <c r="BR4715" s="53"/>
      <c r="BS4715" s="779"/>
    </row>
    <row r="4716" spans="1:71" ht="22.5" hidden="1" customHeight="1" thickBot="1" x14ac:dyDescent="0.3">
      <c r="A4716" s="779"/>
      <c r="B4716" s="415"/>
      <c r="C4716" s="412" t="str">
        <f>IF(ROSTER!D$50="","",ROSTER!D$50)</f>
        <v/>
      </c>
      <c r="D4716" s="413"/>
      <c r="E4716" s="419"/>
      <c r="F4716" s="421"/>
      <c r="G4716" s="423"/>
      <c r="H4716" s="426"/>
      <c r="I4716" s="427"/>
      <c r="J4716" s="430"/>
      <c r="K4716" s="431"/>
      <c r="L4716" s="434"/>
      <c r="M4716" s="435"/>
      <c r="N4716" s="438" t="s">
        <v>14</v>
      </c>
      <c r="O4716" s="439"/>
      <c r="P4716" s="430"/>
      <c r="Q4716" s="431"/>
      <c r="R4716" s="434"/>
      <c r="S4716" s="441"/>
      <c r="T4716" s="434"/>
      <c r="U4716" s="427"/>
      <c r="V4716" s="441"/>
      <c r="W4716" s="427"/>
      <c r="X4716" s="430"/>
      <c r="Y4716" s="427"/>
      <c r="Z4716" s="430"/>
      <c r="AA4716" s="427"/>
      <c r="AB4716" s="430"/>
      <c r="AC4716" s="431"/>
      <c r="AD4716" s="434"/>
      <c r="AE4716" s="435"/>
      <c r="AF4716" s="444"/>
      <c r="AG4716" s="445"/>
      <c r="AH4716" s="430"/>
      <c r="AI4716" s="431"/>
      <c r="AJ4716" s="434"/>
      <c r="AK4716" s="435"/>
      <c r="AL4716" s="448"/>
      <c r="AM4716" s="449"/>
      <c r="AN4716" s="430"/>
      <c r="AO4716" s="431"/>
      <c r="AP4716" s="434"/>
      <c r="AQ4716" s="435"/>
      <c r="AR4716" s="448"/>
      <c r="AS4716" s="449"/>
      <c r="AT4716" s="452"/>
      <c r="AU4716" s="453"/>
      <c r="AV4716" s="456"/>
      <c r="AW4716" s="457"/>
      <c r="AX4716" s="448"/>
      <c r="AY4716" s="449"/>
      <c r="AZ4716" s="430"/>
      <c r="BA4716" s="431"/>
      <c r="BB4716" s="434"/>
      <c r="BC4716" s="435"/>
      <c r="BD4716" s="448"/>
      <c r="BE4716" s="449"/>
      <c r="BF4716" s="452"/>
      <c r="BG4716" s="453"/>
      <c r="BH4716" s="456"/>
      <c r="BI4716" s="457"/>
      <c r="BJ4716" s="448"/>
      <c r="BK4716" s="449"/>
      <c r="BL4716" s="409"/>
      <c r="BM4716" s="410"/>
      <c r="BN4716" s="411"/>
      <c r="BO4716" s="403"/>
      <c r="BP4716" s="405"/>
      <c r="BQ4716" s="53"/>
      <c r="BR4716" s="53"/>
      <c r="BS4716" s="779"/>
    </row>
    <row r="4717" spans="1:71" s="224" customFormat="1" ht="33.6" customHeight="1" x14ac:dyDescent="0.5">
      <c r="A4717" s="789"/>
      <c r="B4717" s="376"/>
      <c r="C4717" s="377"/>
      <c r="D4717" s="377" t="s">
        <v>10</v>
      </c>
      <c r="E4717" s="380"/>
      <c r="F4717" s="223"/>
      <c r="G4717" s="223"/>
      <c r="H4717" s="382">
        <f>SUM(H4673:I4716)</f>
        <v>0</v>
      </c>
      <c r="I4717" s="383"/>
      <c r="J4717" s="382">
        <f>SUM(J4673:K4716)</f>
        <v>0</v>
      </c>
      <c r="K4717" s="383"/>
      <c r="L4717" s="386">
        <f>SUM(L4673:M4716)</f>
        <v>0</v>
      </c>
      <c r="M4717" s="387"/>
      <c r="N4717" s="358">
        <f>L4717+J4717</f>
        <v>0</v>
      </c>
      <c r="O4717" s="359"/>
      <c r="P4717" s="386">
        <f>SUM(P4673:Q4716)</f>
        <v>0</v>
      </c>
      <c r="Q4717" s="383"/>
      <c r="R4717" s="386">
        <f t="shared" ref="R4717" si="2690">SUM(R4673:S4716)</f>
        <v>0</v>
      </c>
      <c r="S4717" s="387"/>
      <c r="T4717" s="386">
        <f t="shared" ref="T4717" si="2691">SUM(T4673:U4716)</f>
        <v>0</v>
      </c>
      <c r="U4717" s="359"/>
      <c r="V4717" s="387">
        <f t="shared" ref="V4717" si="2692">SUM(V4673:W4716)</f>
        <v>0</v>
      </c>
      <c r="W4717" s="387"/>
      <c r="X4717" s="382">
        <f t="shared" ref="X4717" si="2693">SUM(X4673:Y4716)</f>
        <v>0</v>
      </c>
      <c r="Y4717" s="359"/>
      <c r="Z4717" s="382">
        <f t="shared" ref="Z4717" si="2694">SUM(Z4673:AA4716)</f>
        <v>0</v>
      </c>
      <c r="AA4717" s="359"/>
      <c r="AB4717" s="387">
        <f t="shared" ref="AB4717" si="2695">SUM(AB4673:AC4716)</f>
        <v>0</v>
      </c>
      <c r="AC4717" s="383"/>
      <c r="AD4717" s="386">
        <f t="shared" ref="AD4717" si="2696">SUM(AD4673:AE4716)</f>
        <v>0</v>
      </c>
      <c r="AE4717" s="387"/>
      <c r="AF4717" s="358">
        <f t="shared" ref="AF4717" si="2697">SUM(AF4673:AG4716)</f>
        <v>0</v>
      </c>
      <c r="AG4717" s="359"/>
      <c r="AH4717" s="386">
        <f t="shared" ref="AH4717" si="2698">SUM(AH4673:AI4716)</f>
        <v>0</v>
      </c>
      <c r="AI4717" s="383"/>
      <c r="AJ4717" s="386">
        <f t="shared" ref="AJ4717" si="2699">SUM(AJ4673:AK4716)</f>
        <v>0</v>
      </c>
      <c r="AK4717" s="387"/>
      <c r="AL4717" s="358">
        <f>IF(AH4717=0,0,(AJ4717/AH4717)*100)</f>
        <v>0</v>
      </c>
      <c r="AM4717" s="359"/>
      <c r="AN4717" s="386">
        <f>SUM(AN4673:AO4716)</f>
        <v>0</v>
      </c>
      <c r="AO4717" s="383"/>
      <c r="AP4717" s="386">
        <f>SUM(AP4673:AQ4716)</f>
        <v>0</v>
      </c>
      <c r="AQ4717" s="387"/>
      <c r="AR4717" s="358">
        <f>IF(AN4717=0,0,(AP4717/AN4717)*100)</f>
        <v>0</v>
      </c>
      <c r="AS4717" s="359"/>
      <c r="AT4717" s="382">
        <f>AB4717+AH4717+AN4717</f>
        <v>0</v>
      </c>
      <c r="AU4717" s="383"/>
      <c r="AV4717" s="386">
        <f>AD4717+AJ4717+AP4717</f>
        <v>0</v>
      </c>
      <c r="AW4717" s="392"/>
      <c r="AX4717" s="358">
        <f>IF(AT4717=0,0,(AV4717/AT4717)*100)</f>
        <v>0</v>
      </c>
      <c r="AY4717" s="359"/>
      <c r="AZ4717" s="386">
        <f>SUM(AZ4673:BA4716)</f>
        <v>0</v>
      </c>
      <c r="BA4717" s="383"/>
      <c r="BB4717" s="386">
        <f>SUM(BB4673:BC4716)</f>
        <v>0</v>
      </c>
      <c r="BC4717" s="387"/>
      <c r="BD4717" s="358">
        <f>IF(AZ4717=0,0,(BB4717/AZ4717)*100)</f>
        <v>0</v>
      </c>
      <c r="BE4717" s="359"/>
      <c r="BF4717" s="382">
        <f>AT4717+AZ4717</f>
        <v>0</v>
      </c>
      <c r="BG4717" s="383"/>
      <c r="BH4717" s="386">
        <f>AV4717+BB4717</f>
        <v>0</v>
      </c>
      <c r="BI4717" s="392"/>
      <c r="BJ4717" s="358">
        <f>IF(BF4717=0,0,(BH4717/BF4717)*100)</f>
        <v>0</v>
      </c>
      <c r="BK4717" s="394"/>
      <c r="BL4717" s="396">
        <f>SUM(BL4673:BN4716)</f>
        <v>0</v>
      </c>
      <c r="BM4717" s="397"/>
      <c r="BN4717" s="398"/>
      <c r="BO4717" s="402" t="e">
        <f>(BL4717*BR$74)+(N4717*BR$75)+(X4717*BR$76)+(R4717*BR$77)+(V4717*BR$78)+(Z4717*BR$79)</f>
        <v>#REF!</v>
      </c>
      <c r="BP4717" s="404" t="e">
        <f>((AZ4717-BB4717)*BR$81)+((AT4717-AV4717)*BR$80)+(H4717*BR$82)+(P4717*BR$83)</f>
        <v>#REF!</v>
      </c>
      <c r="BQ4717" s="222"/>
      <c r="BR4717" s="222"/>
      <c r="BS4717" s="789"/>
    </row>
    <row r="4718" spans="1:71" s="224" customFormat="1" ht="33.950000000000003" customHeight="1" thickBot="1" x14ac:dyDescent="0.55000000000000004">
      <c r="A4718" s="789"/>
      <c r="B4718" s="378"/>
      <c r="C4718" s="379"/>
      <c r="D4718" s="379"/>
      <c r="E4718" s="381"/>
      <c r="F4718" s="225"/>
      <c r="G4718" s="225"/>
      <c r="H4718" s="384"/>
      <c r="I4718" s="385"/>
      <c r="J4718" s="384"/>
      <c r="K4718" s="385"/>
      <c r="L4718" s="388"/>
      <c r="M4718" s="389"/>
      <c r="N4718" s="390" t="s">
        <v>14</v>
      </c>
      <c r="O4718" s="391"/>
      <c r="P4718" s="388"/>
      <c r="Q4718" s="385"/>
      <c r="R4718" s="388"/>
      <c r="S4718" s="389"/>
      <c r="T4718" s="388"/>
      <c r="U4718" s="391"/>
      <c r="V4718" s="389"/>
      <c r="W4718" s="389"/>
      <c r="X4718" s="384"/>
      <c r="Y4718" s="391"/>
      <c r="Z4718" s="384"/>
      <c r="AA4718" s="391"/>
      <c r="AB4718" s="389"/>
      <c r="AC4718" s="385"/>
      <c r="AD4718" s="388"/>
      <c r="AE4718" s="389"/>
      <c r="AF4718" s="390"/>
      <c r="AG4718" s="391"/>
      <c r="AH4718" s="388"/>
      <c r="AI4718" s="385"/>
      <c r="AJ4718" s="388"/>
      <c r="AK4718" s="389"/>
      <c r="AL4718" s="390"/>
      <c r="AM4718" s="391"/>
      <c r="AN4718" s="388"/>
      <c r="AO4718" s="385"/>
      <c r="AP4718" s="388"/>
      <c r="AQ4718" s="389"/>
      <c r="AR4718" s="390"/>
      <c r="AS4718" s="391"/>
      <c r="AT4718" s="384"/>
      <c r="AU4718" s="385"/>
      <c r="AV4718" s="388"/>
      <c r="AW4718" s="393"/>
      <c r="AX4718" s="390"/>
      <c r="AY4718" s="391"/>
      <c r="AZ4718" s="388"/>
      <c r="BA4718" s="385"/>
      <c r="BB4718" s="388"/>
      <c r="BC4718" s="389"/>
      <c r="BD4718" s="390"/>
      <c r="BE4718" s="391"/>
      <c r="BF4718" s="384"/>
      <c r="BG4718" s="385"/>
      <c r="BH4718" s="388"/>
      <c r="BI4718" s="393"/>
      <c r="BJ4718" s="390"/>
      <c r="BK4718" s="395"/>
      <c r="BL4718" s="399"/>
      <c r="BM4718" s="400"/>
      <c r="BN4718" s="401"/>
      <c r="BO4718" s="403"/>
      <c r="BP4718" s="405"/>
      <c r="BQ4718" s="222"/>
      <c r="BR4718" s="222"/>
      <c r="BS4718" s="789"/>
    </row>
    <row r="4719" spans="1:71" s="230" customFormat="1" ht="48.2" customHeight="1" thickBot="1" x14ac:dyDescent="0.55000000000000004">
      <c r="A4719" s="790"/>
      <c r="B4719" s="342"/>
      <c r="C4719" s="343"/>
      <c r="D4719" s="343" t="s">
        <v>13</v>
      </c>
      <c r="E4719" s="344"/>
      <c r="F4719" s="227"/>
      <c r="G4719" s="223"/>
      <c r="H4719" s="345"/>
      <c r="I4719" s="346"/>
      <c r="J4719" s="347"/>
      <c r="K4719" s="348"/>
      <c r="L4719" s="349"/>
      <c r="M4719" s="350"/>
      <c r="N4719" s="351">
        <f>J4719+L4719</f>
        <v>0</v>
      </c>
      <c r="O4719" s="352"/>
      <c r="P4719" s="347"/>
      <c r="Q4719" s="348"/>
      <c r="R4719" s="349"/>
      <c r="S4719" s="348"/>
      <c r="T4719" s="353"/>
      <c r="U4719" s="354"/>
      <c r="V4719" s="347"/>
      <c r="W4719" s="355"/>
      <c r="X4719" s="345"/>
      <c r="Y4719" s="346"/>
      <c r="Z4719" s="347"/>
      <c r="AA4719" s="355"/>
      <c r="AB4719" s="347"/>
      <c r="AC4719" s="348"/>
      <c r="AD4719" s="349"/>
      <c r="AE4719" s="350"/>
      <c r="AF4719" s="356">
        <f>IF(AB4719=0,0,(AD4719/AB4719)*100)</f>
        <v>0</v>
      </c>
      <c r="AG4719" s="357"/>
      <c r="AH4719" s="347"/>
      <c r="AI4719" s="348"/>
      <c r="AJ4719" s="349"/>
      <c r="AK4719" s="350"/>
      <c r="AL4719" s="358">
        <f>IF(AH4719=0,0,(AJ4719/AH4719)*100)</f>
        <v>0</v>
      </c>
      <c r="AM4719" s="359"/>
      <c r="AN4719" s="347"/>
      <c r="AO4719" s="348"/>
      <c r="AP4719" s="349"/>
      <c r="AQ4719" s="350"/>
      <c r="AR4719" s="358">
        <f>IF(AN4719=0,0,(AP4719/AN4719)*100)</f>
        <v>0</v>
      </c>
      <c r="AS4719" s="359"/>
      <c r="AT4719" s="360">
        <f>AB4719+AH4719+AN4719</f>
        <v>0</v>
      </c>
      <c r="AU4719" s="361"/>
      <c r="AV4719" s="362">
        <f>AD4719+AJ4719+AP4719</f>
        <v>0</v>
      </c>
      <c r="AW4719" s="363"/>
      <c r="AX4719" s="358">
        <f>IF(AT4719=0,0,(AV4719/AT4719)*100)</f>
        <v>0</v>
      </c>
      <c r="AY4719" s="359"/>
      <c r="AZ4719" s="347"/>
      <c r="BA4719" s="348"/>
      <c r="BB4719" s="349"/>
      <c r="BC4719" s="350"/>
      <c r="BD4719" s="358">
        <f>IF(AZ4719=0,0,(BB4719/AZ4719)*100)</f>
        <v>0</v>
      </c>
      <c r="BE4719" s="359"/>
      <c r="BF4719" s="360">
        <f>AT4719+AZ4719</f>
        <v>0</v>
      </c>
      <c r="BG4719" s="361"/>
      <c r="BH4719" s="362">
        <f>AV4719+BB4719</f>
        <v>0</v>
      </c>
      <c r="BI4719" s="363"/>
      <c r="BJ4719" s="358">
        <f>IF(BF4719=0,0,(BH4719/BF4719)*100)</f>
        <v>0</v>
      </c>
      <c r="BK4719" s="359"/>
      <c r="BL4719" s="364"/>
      <c r="BM4719" s="365"/>
      <c r="BN4719" s="366"/>
      <c r="BO4719" s="228"/>
      <c r="BP4719" s="229"/>
      <c r="BQ4719" s="226"/>
      <c r="BR4719" s="226"/>
      <c r="BS4719" s="790"/>
    </row>
    <row r="4720" spans="1:71" s="230" customFormat="1" ht="48.95" customHeight="1" thickBot="1" x14ac:dyDescent="0.55000000000000004">
      <c r="A4720" s="790"/>
      <c r="B4720" s="231"/>
      <c r="C4720" s="268"/>
      <c r="D4720" s="367" t="s">
        <v>41</v>
      </c>
      <c r="E4720" s="368"/>
      <c r="F4720" s="233"/>
      <c r="G4720" s="233"/>
      <c r="H4720" s="268"/>
      <c r="I4720" s="268"/>
      <c r="J4720" s="369">
        <f>IF((J4717+L4719)=0,0,J4717/(J4717+L4719)*100)</f>
        <v>0</v>
      </c>
      <c r="K4720" s="370"/>
      <c r="L4720" s="369">
        <f>IF((L4717+J4719)=0,0,L4717/(L4717+J4719)*100)</f>
        <v>0</v>
      </c>
      <c r="M4720" s="370"/>
      <c r="N4720" s="369">
        <f>IF((N4717+N4719)=0,0,N4717/(N4717+N4719)*100)</f>
        <v>0</v>
      </c>
      <c r="O4720" s="371"/>
      <c r="P4720" s="372"/>
      <c r="Q4720" s="373"/>
      <c r="R4720" s="373"/>
      <c r="S4720" s="373"/>
      <c r="T4720" s="374"/>
      <c r="U4720" s="374"/>
      <c r="V4720" s="373"/>
      <c r="W4720" s="373"/>
      <c r="X4720" s="373"/>
      <c r="Y4720" s="373"/>
      <c r="Z4720" s="373"/>
      <c r="AA4720" s="373"/>
      <c r="AB4720" s="373"/>
      <c r="AC4720" s="373"/>
      <c r="AD4720" s="373"/>
      <c r="AE4720" s="373"/>
      <c r="AF4720" s="373"/>
      <c r="AG4720" s="373"/>
      <c r="AH4720" s="373"/>
      <c r="AI4720" s="373"/>
      <c r="AJ4720" s="373"/>
      <c r="AK4720" s="373"/>
      <c r="AL4720" s="373"/>
      <c r="AM4720" s="373"/>
      <c r="AN4720" s="373"/>
      <c r="AO4720" s="373"/>
      <c r="AP4720" s="373"/>
      <c r="AQ4720" s="373"/>
      <c r="AR4720" s="373"/>
      <c r="AS4720" s="373"/>
      <c r="AT4720" s="373"/>
      <c r="AU4720" s="373"/>
      <c r="AV4720" s="373"/>
      <c r="AW4720" s="373"/>
      <c r="AX4720" s="373"/>
      <c r="AY4720" s="373"/>
      <c r="AZ4720" s="373"/>
      <c r="BA4720" s="373"/>
      <c r="BB4720" s="373"/>
      <c r="BC4720" s="373"/>
      <c r="BD4720" s="373"/>
      <c r="BE4720" s="373"/>
      <c r="BF4720" s="373"/>
      <c r="BG4720" s="373"/>
      <c r="BH4720" s="373"/>
      <c r="BI4720" s="373"/>
      <c r="BJ4720" s="373"/>
      <c r="BK4720" s="373"/>
      <c r="BL4720" s="373"/>
      <c r="BM4720" s="373"/>
      <c r="BN4720" s="375"/>
      <c r="BO4720" s="234"/>
      <c r="BP4720" s="234"/>
      <c r="BQ4720" s="226"/>
      <c r="BR4720" s="226"/>
      <c r="BS4720" s="790"/>
    </row>
    <row r="4721" spans="1:71" ht="15.75" customHeight="1" thickTop="1" thickBot="1" x14ac:dyDescent="0.45">
      <c r="A4721" s="779"/>
      <c r="B4721" s="160"/>
      <c r="C4721" s="161"/>
      <c r="D4721" s="161"/>
      <c r="E4721" s="161"/>
      <c r="F4721" s="69"/>
      <c r="G4721" s="69"/>
      <c r="H4721" s="161"/>
      <c r="I4721" s="161"/>
      <c r="J4721" s="161"/>
      <c r="K4721" s="161"/>
      <c r="L4721" s="161"/>
      <c r="M4721" s="161"/>
      <c r="N4721" s="161"/>
      <c r="O4721" s="161"/>
      <c r="P4721" s="161"/>
      <c r="Q4721" s="161"/>
      <c r="R4721" s="161"/>
      <c r="S4721" s="161"/>
      <c r="T4721" s="161"/>
      <c r="U4721" s="161"/>
      <c r="V4721" s="161"/>
      <c r="W4721" s="161"/>
      <c r="X4721" s="161"/>
      <c r="Y4721" s="161"/>
      <c r="Z4721" s="161"/>
      <c r="AA4721" s="161"/>
      <c r="AB4721" s="161"/>
      <c r="AC4721" s="161"/>
      <c r="AD4721" s="161"/>
      <c r="AE4721" s="161"/>
      <c r="AF4721" s="166"/>
      <c r="AG4721" s="166"/>
      <c r="AH4721" s="161"/>
      <c r="AI4721" s="161"/>
      <c r="AJ4721" s="161"/>
      <c r="AK4721" s="161"/>
      <c r="AL4721" s="161"/>
      <c r="AM4721" s="161"/>
      <c r="AN4721" s="161"/>
      <c r="AO4721" s="161"/>
      <c r="AP4721" s="161"/>
      <c r="AQ4721" s="161"/>
      <c r="AR4721" s="161"/>
      <c r="AS4721" s="161"/>
      <c r="AT4721" s="161"/>
      <c r="AU4721" s="161"/>
      <c r="AV4721" s="161"/>
      <c r="AW4721" s="161"/>
      <c r="AX4721" s="161"/>
      <c r="AY4721" s="161"/>
      <c r="AZ4721" s="161"/>
      <c r="BA4721" s="161"/>
      <c r="BB4721" s="161"/>
      <c r="BC4721" s="161"/>
      <c r="BD4721" s="161"/>
      <c r="BE4721" s="161"/>
      <c r="BF4721" s="161"/>
      <c r="BG4721" s="161"/>
      <c r="BH4721" s="161"/>
      <c r="BI4721" s="161"/>
      <c r="BJ4721" s="161"/>
      <c r="BK4721" s="161"/>
      <c r="BL4721" s="161"/>
      <c r="BM4721" s="161"/>
      <c r="BN4721" s="167"/>
      <c r="BO4721" s="70"/>
      <c r="BP4721" s="70"/>
      <c r="BQ4721" s="53"/>
      <c r="BR4721" s="53"/>
      <c r="BS4721" s="779"/>
    </row>
    <row r="4722" spans="1:71" s="68" customFormat="1" ht="80.25" customHeight="1" thickTop="1" thickBot="1" x14ac:dyDescent="0.5">
      <c r="A4722" s="791"/>
      <c r="B4722" s="325" t="s">
        <v>55</v>
      </c>
      <c r="C4722" s="326"/>
      <c r="D4722" s="327" t="s">
        <v>47</v>
      </c>
      <c r="E4722" s="327"/>
      <c r="F4722" s="71"/>
      <c r="G4722" s="71"/>
      <c r="H4722" s="328"/>
      <c r="I4722" s="329"/>
      <c r="J4722" s="330"/>
      <c r="K4722" s="235"/>
      <c r="L4722" s="328"/>
      <c r="M4722" s="329"/>
      <c r="N4722" s="330"/>
      <c r="O4722" s="331" t="s">
        <v>42</v>
      </c>
      <c r="P4722" s="332"/>
      <c r="Q4722" s="332"/>
      <c r="R4722" s="332"/>
      <c r="S4722" s="328"/>
      <c r="T4722" s="329"/>
      <c r="U4722" s="330"/>
      <c r="V4722" s="235"/>
      <c r="W4722" s="328"/>
      <c r="X4722" s="329"/>
      <c r="Y4722" s="330"/>
      <c r="Z4722" s="331" t="s">
        <v>110</v>
      </c>
      <c r="AA4722" s="332"/>
      <c r="AB4722" s="332"/>
      <c r="AC4722" s="332"/>
      <c r="AD4722" s="332"/>
      <c r="AE4722" s="332"/>
      <c r="AF4722" s="332"/>
      <c r="AG4722" s="332"/>
      <c r="AH4722" s="332"/>
      <c r="AI4722" s="333"/>
      <c r="AJ4722" s="328"/>
      <c r="AK4722" s="329"/>
      <c r="AL4722" s="330"/>
      <c r="AM4722" s="235"/>
      <c r="AN4722" s="328"/>
      <c r="AO4722" s="329"/>
      <c r="AP4722" s="330"/>
      <c r="AQ4722" s="331" t="s">
        <v>46</v>
      </c>
      <c r="AR4722" s="332"/>
      <c r="AS4722" s="332"/>
      <c r="AT4722" s="333"/>
      <c r="AU4722" s="328"/>
      <c r="AV4722" s="329"/>
      <c r="AW4722" s="330"/>
      <c r="AX4722" s="235"/>
      <c r="AY4722" s="328"/>
      <c r="AZ4722" s="329"/>
      <c r="BA4722" s="330"/>
      <c r="BB4722" s="334" t="s">
        <v>112</v>
      </c>
      <c r="BC4722" s="335"/>
      <c r="BD4722" s="335"/>
      <c r="BE4722" s="336"/>
      <c r="BF4722" s="337">
        <f>BL4717</f>
        <v>0</v>
      </c>
      <c r="BG4722" s="338"/>
      <c r="BH4722" s="339"/>
      <c r="BI4722" s="235"/>
      <c r="BJ4722" s="337">
        <f>BL4719</f>
        <v>0</v>
      </c>
      <c r="BK4722" s="338"/>
      <c r="BL4722" s="339"/>
      <c r="BM4722" s="173"/>
      <c r="BN4722" s="174"/>
      <c r="BO4722" s="72"/>
      <c r="BP4722" s="72"/>
      <c r="BQ4722" s="67"/>
      <c r="BR4722" s="67"/>
      <c r="BS4722" s="791"/>
    </row>
    <row r="4723" spans="1:71" ht="15.6" customHeight="1" thickTop="1" thickBot="1" x14ac:dyDescent="0.55000000000000004">
      <c r="A4723" s="779"/>
      <c r="B4723" s="162"/>
      <c r="C4723" s="156"/>
      <c r="D4723" s="163"/>
      <c r="E4723" s="163"/>
      <c r="F4723" s="73"/>
      <c r="G4723" s="73"/>
      <c r="H4723" s="170"/>
      <c r="I4723" s="170"/>
      <c r="J4723" s="170"/>
      <c r="K4723" s="170"/>
      <c r="L4723" s="170"/>
      <c r="M4723" s="170"/>
      <c r="N4723" s="170"/>
      <c r="O4723" s="168"/>
      <c r="P4723" s="168"/>
      <c r="Q4723" s="168"/>
      <c r="R4723" s="168"/>
      <c r="S4723" s="170"/>
      <c r="T4723" s="170"/>
      <c r="U4723" s="170"/>
      <c r="V4723" s="169"/>
      <c r="W4723" s="170"/>
      <c r="X4723" s="170"/>
      <c r="Y4723" s="170"/>
      <c r="Z4723" s="168"/>
      <c r="AA4723" s="168"/>
      <c r="AB4723" s="168"/>
      <c r="AC4723" s="168"/>
      <c r="AD4723" s="170"/>
      <c r="AE4723" s="170"/>
      <c r="AF4723" s="170"/>
      <c r="AG4723" s="170"/>
      <c r="AH4723" s="169"/>
      <c r="AI4723" s="169"/>
      <c r="AJ4723" s="170"/>
      <c r="AK4723" s="168"/>
      <c r="AL4723" s="168"/>
      <c r="AM4723" s="168"/>
      <c r="AN4723" s="168"/>
      <c r="AO4723" s="170"/>
      <c r="AP4723" s="170"/>
      <c r="AQ4723" s="168"/>
      <c r="AR4723" s="168"/>
      <c r="AS4723" s="168"/>
      <c r="AT4723" s="168"/>
      <c r="AU4723" s="170"/>
      <c r="AV4723" s="170"/>
      <c r="AW4723" s="170"/>
      <c r="AX4723" s="170"/>
      <c r="AY4723" s="170"/>
      <c r="AZ4723" s="172"/>
      <c r="BA4723" s="172"/>
      <c r="BB4723" s="168"/>
      <c r="BC4723" s="176"/>
      <c r="BD4723" s="177"/>
      <c r="BE4723" s="177"/>
      <c r="BF4723" s="178"/>
      <c r="BG4723" s="178"/>
      <c r="BH4723" s="172"/>
      <c r="BI4723" s="170"/>
      <c r="BJ4723" s="179"/>
      <c r="BK4723" s="179"/>
      <c r="BL4723" s="172"/>
      <c r="BM4723" s="175"/>
      <c r="BN4723" s="180"/>
      <c r="BO4723" s="74"/>
      <c r="BP4723" s="74"/>
      <c r="BQ4723" s="53"/>
      <c r="BR4723" s="53"/>
      <c r="BS4723" s="779"/>
    </row>
    <row r="4724" spans="1:71" s="68" customFormat="1" ht="80.25" customHeight="1" thickTop="1" thickBot="1" x14ac:dyDescent="0.5">
      <c r="A4724" s="791"/>
      <c r="B4724" s="334" t="s">
        <v>40</v>
      </c>
      <c r="C4724" s="335"/>
      <c r="D4724" s="327" t="s">
        <v>48</v>
      </c>
      <c r="E4724" s="327"/>
      <c r="F4724" s="71"/>
      <c r="G4724" s="71"/>
      <c r="H4724" s="337">
        <f>H4722</f>
        <v>0</v>
      </c>
      <c r="I4724" s="338"/>
      <c r="J4724" s="339"/>
      <c r="K4724" s="235"/>
      <c r="L4724" s="337">
        <f>L4722</f>
        <v>0</v>
      </c>
      <c r="M4724" s="338"/>
      <c r="N4724" s="339"/>
      <c r="O4724" s="331" t="s">
        <v>44</v>
      </c>
      <c r="P4724" s="332"/>
      <c r="Q4724" s="332"/>
      <c r="R4724" s="332"/>
      <c r="S4724" s="337">
        <f>S4722-H4722</f>
        <v>0</v>
      </c>
      <c r="T4724" s="338"/>
      <c r="U4724" s="339"/>
      <c r="V4724" s="235"/>
      <c r="W4724" s="337">
        <f>W4722-L4722</f>
        <v>0</v>
      </c>
      <c r="X4724" s="338"/>
      <c r="Y4724" s="339"/>
      <c r="Z4724" s="331" t="s">
        <v>111</v>
      </c>
      <c r="AA4724" s="332"/>
      <c r="AB4724" s="332"/>
      <c r="AC4724" s="332"/>
      <c r="AD4724" s="332"/>
      <c r="AE4724" s="332"/>
      <c r="AF4724" s="332"/>
      <c r="AG4724" s="332"/>
      <c r="AH4724" s="332"/>
      <c r="AI4724" s="333"/>
      <c r="AJ4724" s="337">
        <f>AJ4722-S4722</f>
        <v>0</v>
      </c>
      <c r="AK4724" s="338"/>
      <c r="AL4724" s="339"/>
      <c r="AM4724" s="235"/>
      <c r="AN4724" s="337">
        <f>AN4722-W4722</f>
        <v>0</v>
      </c>
      <c r="AO4724" s="338"/>
      <c r="AP4724" s="339"/>
      <c r="AQ4724" s="331" t="s">
        <v>45</v>
      </c>
      <c r="AR4724" s="332"/>
      <c r="AS4724" s="332"/>
      <c r="AT4724" s="333"/>
      <c r="AU4724" s="337">
        <f>AU4722-AJ4722</f>
        <v>0</v>
      </c>
      <c r="AV4724" s="338"/>
      <c r="AW4724" s="339"/>
      <c r="AX4724" s="235"/>
      <c r="AY4724" s="337">
        <f>AY4722-AN4722</f>
        <v>0</v>
      </c>
      <c r="AZ4724" s="338"/>
      <c r="BA4724" s="339"/>
      <c r="BB4724" s="334" t="s">
        <v>113</v>
      </c>
      <c r="BC4724" s="335"/>
      <c r="BD4724" s="335"/>
      <c r="BE4724" s="336"/>
      <c r="BF4724" s="337">
        <f>BF4722-AU4722</f>
        <v>0</v>
      </c>
      <c r="BG4724" s="338"/>
      <c r="BH4724" s="339"/>
      <c r="BI4724" s="235"/>
      <c r="BJ4724" s="337">
        <f>BJ4722-AY4722</f>
        <v>0</v>
      </c>
      <c r="BK4724" s="338"/>
      <c r="BL4724" s="339"/>
      <c r="BM4724" s="173"/>
      <c r="BN4724" s="174"/>
      <c r="BO4724" s="72"/>
      <c r="BP4724" s="72"/>
      <c r="BQ4724" s="67"/>
      <c r="BR4724" s="67"/>
      <c r="BS4724" s="791"/>
    </row>
    <row r="4725" spans="1:71" ht="15.75" customHeight="1" thickTop="1" thickBot="1" x14ac:dyDescent="0.45">
      <c r="A4725" s="779"/>
      <c r="B4725" s="164"/>
      <c r="C4725" s="165"/>
      <c r="D4725" s="165"/>
      <c r="E4725" s="165"/>
      <c r="F4725" s="75"/>
      <c r="G4725" s="75"/>
      <c r="H4725" s="165"/>
      <c r="I4725" s="165"/>
      <c r="J4725" s="165"/>
      <c r="K4725" s="165"/>
      <c r="L4725" s="165"/>
      <c r="M4725" s="165"/>
      <c r="N4725" s="165"/>
      <c r="O4725" s="165"/>
      <c r="P4725" s="165"/>
      <c r="Q4725" s="165"/>
      <c r="R4725" s="165"/>
      <c r="S4725" s="165"/>
      <c r="T4725" s="165"/>
      <c r="U4725" s="165"/>
      <c r="V4725" s="165"/>
      <c r="W4725" s="165"/>
      <c r="X4725" s="165"/>
      <c r="Y4725" s="165"/>
      <c r="Z4725" s="165"/>
      <c r="AA4725" s="165"/>
      <c r="AB4725" s="165"/>
      <c r="AC4725" s="165"/>
      <c r="AD4725" s="165"/>
      <c r="AE4725" s="165"/>
      <c r="AF4725" s="171"/>
      <c r="AG4725" s="171"/>
      <c r="AH4725" s="165"/>
      <c r="AI4725" s="165"/>
      <c r="AJ4725" s="165"/>
      <c r="AK4725" s="165"/>
      <c r="AL4725" s="165"/>
      <c r="AM4725" s="165"/>
      <c r="AN4725" s="165"/>
      <c r="AO4725" s="165"/>
      <c r="AP4725" s="165"/>
      <c r="AQ4725" s="165"/>
      <c r="AR4725" s="165"/>
      <c r="AS4725" s="165"/>
      <c r="AT4725" s="165"/>
      <c r="AU4725" s="165"/>
      <c r="AV4725" s="165"/>
      <c r="AW4725" s="165"/>
      <c r="AX4725" s="165"/>
      <c r="AY4725" s="165"/>
      <c r="AZ4725" s="165"/>
      <c r="BA4725" s="340" t="s">
        <v>138</v>
      </c>
      <c r="BB4725" s="340"/>
      <c r="BC4725" s="340"/>
      <c r="BD4725" s="340"/>
      <c r="BE4725" s="340"/>
      <c r="BF4725" s="340"/>
      <c r="BG4725" s="340"/>
      <c r="BH4725" s="340"/>
      <c r="BI4725" s="340"/>
      <c r="BJ4725" s="340"/>
      <c r="BK4725" s="340"/>
      <c r="BL4725" s="340"/>
      <c r="BM4725" s="340"/>
      <c r="BN4725" s="341"/>
      <c r="BO4725" s="76"/>
      <c r="BP4725" s="76"/>
      <c r="BQ4725" s="53"/>
      <c r="BR4725" s="53"/>
      <c r="BS4725" s="779"/>
    </row>
    <row r="4726" spans="1:71" ht="12" customHeight="1" thickTop="1" x14ac:dyDescent="0.4">
      <c r="A4726" s="779"/>
      <c r="B4726" s="780"/>
      <c r="C4726" s="779"/>
      <c r="D4726" s="779"/>
      <c r="E4726" s="779"/>
      <c r="F4726" s="781"/>
      <c r="G4726" s="781"/>
      <c r="H4726" s="779"/>
      <c r="I4726" s="779"/>
      <c r="J4726" s="779"/>
      <c r="K4726" s="779"/>
      <c r="L4726" s="779"/>
      <c r="M4726" s="779"/>
      <c r="N4726" s="779"/>
      <c r="O4726" s="779"/>
      <c r="P4726" s="779"/>
      <c r="Q4726" s="779"/>
      <c r="R4726" s="779"/>
      <c r="S4726" s="779"/>
      <c r="T4726" s="779"/>
      <c r="U4726" s="779"/>
      <c r="V4726" s="779"/>
      <c r="W4726" s="779"/>
      <c r="X4726" s="779"/>
      <c r="Y4726" s="779"/>
      <c r="Z4726" s="779"/>
      <c r="AA4726" s="779"/>
      <c r="AB4726" s="779"/>
      <c r="AC4726" s="779"/>
      <c r="AD4726" s="779"/>
      <c r="AE4726" s="779"/>
      <c r="AF4726" s="782"/>
      <c r="AG4726" s="782"/>
      <c r="AH4726" s="779"/>
      <c r="AI4726" s="779"/>
      <c r="AJ4726" s="779"/>
      <c r="AK4726" s="779"/>
      <c r="AL4726" s="779"/>
      <c r="AM4726" s="779"/>
      <c r="AN4726" s="779"/>
      <c r="AO4726" s="779"/>
      <c r="AP4726" s="779"/>
      <c r="AQ4726" s="779"/>
      <c r="AR4726" s="779"/>
      <c r="AS4726" s="779"/>
      <c r="AT4726" s="779"/>
      <c r="AU4726" s="779"/>
      <c r="AV4726" s="779"/>
      <c r="AW4726" s="779"/>
      <c r="AX4726" s="779"/>
      <c r="AY4726" s="779"/>
      <c r="AZ4726" s="779"/>
      <c r="BA4726" s="779"/>
      <c r="BB4726" s="779"/>
      <c r="BC4726" s="779"/>
      <c r="BD4726" s="779"/>
      <c r="BE4726" s="779"/>
      <c r="BF4726" s="779"/>
      <c r="BG4726" s="779"/>
      <c r="BH4726" s="779"/>
      <c r="BI4726" s="779"/>
      <c r="BJ4726" s="779"/>
      <c r="BK4726" s="779"/>
      <c r="BL4726" s="779"/>
      <c r="BM4726" s="779"/>
      <c r="BN4726" s="779"/>
      <c r="BO4726" s="783"/>
      <c r="BP4726" s="783"/>
      <c r="BQ4726" s="779"/>
      <c r="BR4726" s="779"/>
      <c r="BS4726" s="779"/>
    </row>
    <row r="4727" spans="1:71" s="57" customFormat="1" ht="46.5" x14ac:dyDescent="0.7">
      <c r="A4727" s="784"/>
      <c r="B4727" s="801" t="s">
        <v>9</v>
      </c>
      <c r="C4727" s="801"/>
      <c r="D4727" s="801"/>
      <c r="E4727" s="801"/>
      <c r="F4727" s="801"/>
      <c r="G4727" s="801"/>
      <c r="H4727" s="801"/>
      <c r="I4727" s="801"/>
      <c r="J4727" s="801"/>
      <c r="K4727" s="801"/>
      <c r="L4727" s="801"/>
      <c r="M4727" s="801"/>
      <c r="N4727" s="801"/>
      <c r="O4727" s="801"/>
      <c r="P4727" s="801"/>
      <c r="Q4727" s="801"/>
      <c r="R4727" s="801"/>
      <c r="S4727" s="801"/>
      <c r="T4727" s="801"/>
      <c r="U4727" s="801"/>
      <c r="V4727" s="801"/>
      <c r="W4727" s="801"/>
      <c r="X4727" s="801"/>
      <c r="Y4727" s="801"/>
      <c r="Z4727" s="801"/>
      <c r="AA4727" s="801"/>
      <c r="AB4727" s="801"/>
      <c r="AC4727" s="801"/>
      <c r="AD4727" s="801"/>
      <c r="AE4727" s="801"/>
      <c r="AF4727" s="801"/>
      <c r="AG4727" s="801"/>
      <c r="AH4727" s="801"/>
      <c r="AI4727" s="801"/>
      <c r="AJ4727" s="801"/>
      <c r="AK4727" s="801"/>
      <c r="AL4727" s="801"/>
      <c r="AM4727" s="801"/>
      <c r="AN4727" s="801"/>
      <c r="AO4727" s="801"/>
      <c r="AP4727" s="801"/>
      <c r="AQ4727" s="801"/>
      <c r="AR4727" s="801"/>
      <c r="AS4727" s="801"/>
      <c r="AT4727" s="801"/>
      <c r="AU4727" s="801"/>
      <c r="AV4727" s="801"/>
      <c r="AW4727" s="801"/>
      <c r="AX4727" s="801"/>
      <c r="AY4727" s="801"/>
      <c r="AZ4727" s="801"/>
      <c r="BA4727" s="801"/>
      <c r="BB4727" s="801"/>
      <c r="BC4727" s="801"/>
      <c r="BD4727" s="801"/>
      <c r="BE4727" s="801"/>
      <c r="BF4727" s="801"/>
      <c r="BG4727" s="801"/>
      <c r="BH4727" s="801"/>
      <c r="BI4727" s="801"/>
      <c r="BJ4727" s="801"/>
      <c r="BK4727" s="801"/>
      <c r="BL4727" s="801"/>
      <c r="BM4727" s="801"/>
      <c r="BN4727" s="801"/>
      <c r="BO4727" s="139"/>
      <c r="BP4727" s="139"/>
      <c r="BQ4727" s="56"/>
      <c r="BR4727" s="56"/>
      <c r="BS4727" s="784"/>
    </row>
    <row r="4728" spans="1:71" ht="11.1" customHeight="1" x14ac:dyDescent="0.4">
      <c r="A4728" s="779"/>
      <c r="B4728" s="140"/>
      <c r="C4728" s="141"/>
      <c r="D4728" s="141"/>
      <c r="E4728" s="141"/>
      <c r="F4728" s="142"/>
      <c r="G4728" s="142"/>
      <c r="H4728" s="141"/>
      <c r="I4728" s="141"/>
      <c r="J4728" s="141"/>
      <c r="K4728" s="141"/>
      <c r="L4728" s="141"/>
      <c r="M4728" s="141"/>
      <c r="N4728" s="141"/>
      <c r="O4728" s="141"/>
      <c r="P4728" s="141"/>
      <c r="Q4728" s="141"/>
      <c r="R4728" s="141"/>
      <c r="S4728" s="141"/>
      <c r="T4728" s="141"/>
      <c r="U4728" s="141"/>
      <c r="V4728" s="141"/>
      <c r="W4728" s="141"/>
      <c r="X4728" s="141"/>
      <c r="Y4728" s="141"/>
      <c r="Z4728" s="141"/>
      <c r="AA4728" s="141"/>
      <c r="AB4728" s="141"/>
      <c r="AC4728" s="141"/>
      <c r="AD4728" s="141"/>
      <c r="AE4728" s="141"/>
      <c r="AF4728" s="143"/>
      <c r="AG4728" s="143"/>
      <c r="AH4728" s="141"/>
      <c r="AI4728" s="141"/>
      <c r="AJ4728" s="141"/>
      <c r="AK4728" s="141"/>
      <c r="AL4728" s="141"/>
      <c r="AM4728" s="141"/>
      <c r="AN4728" s="141"/>
      <c r="AO4728" s="141"/>
      <c r="AP4728" s="141"/>
      <c r="AQ4728" s="141"/>
      <c r="AR4728" s="141"/>
      <c r="AS4728" s="141"/>
      <c r="AT4728" s="141"/>
      <c r="AU4728" s="141"/>
      <c r="AV4728" s="141"/>
      <c r="AW4728" s="141"/>
      <c r="AX4728" s="141"/>
      <c r="AY4728" s="141"/>
      <c r="AZ4728" s="141"/>
      <c r="BA4728" s="141"/>
      <c r="BB4728" s="141"/>
      <c r="BC4728" s="141"/>
      <c r="BD4728" s="141"/>
      <c r="BE4728" s="141"/>
      <c r="BF4728" s="141"/>
      <c r="BG4728" s="141"/>
      <c r="BH4728" s="141"/>
      <c r="BI4728" s="141"/>
      <c r="BJ4728" s="141"/>
      <c r="BK4728" s="141"/>
      <c r="BL4728" s="141"/>
      <c r="BM4728" s="141"/>
      <c r="BN4728" s="460"/>
      <c r="BO4728" s="460"/>
      <c r="BP4728" s="460"/>
      <c r="BQ4728" s="53"/>
      <c r="BR4728" s="53"/>
      <c r="BS4728" s="779"/>
    </row>
    <row r="4729" spans="1:71" s="58" customFormat="1" ht="36.75" customHeight="1" x14ac:dyDescent="0.4">
      <c r="A4729" s="780"/>
      <c r="B4729" s="140"/>
      <c r="C4729" s="140"/>
      <c r="D4729" s="793" t="s">
        <v>10</v>
      </c>
      <c r="E4729" s="461" t="str">
        <f>IF(ROSTER!D$3="","",ROSTER!D$3)</f>
        <v/>
      </c>
      <c r="F4729" s="461"/>
      <c r="G4729" s="461"/>
      <c r="H4729" s="461"/>
      <c r="I4729" s="461"/>
      <c r="J4729" s="461"/>
      <c r="K4729" s="461"/>
      <c r="L4729" s="461"/>
      <c r="M4729" s="461"/>
      <c r="N4729" s="461"/>
      <c r="O4729" s="461"/>
      <c r="P4729" s="461"/>
      <c r="Q4729" s="461"/>
      <c r="R4729" s="461"/>
      <c r="S4729" s="461"/>
      <c r="T4729" s="461"/>
      <c r="U4729" s="461"/>
      <c r="V4729" s="461"/>
      <c r="W4729" s="461"/>
      <c r="X4729" s="461"/>
      <c r="Y4729" s="461"/>
      <c r="Z4729" s="461"/>
      <c r="AA4729" s="461"/>
      <c r="AB4729" s="461"/>
      <c r="AC4729" s="461"/>
      <c r="AD4729" s="144"/>
      <c r="AE4729" s="792" t="s">
        <v>11</v>
      </c>
      <c r="AF4729" s="792"/>
      <c r="AG4729" s="792"/>
      <c r="AH4729" s="792"/>
      <c r="AI4729" s="792"/>
      <c r="AJ4729" s="792"/>
      <c r="AK4729" s="792"/>
      <c r="AL4729" s="792"/>
      <c r="AM4729" s="792"/>
      <c r="AN4729" s="462"/>
      <c r="AO4729" s="462"/>
      <c r="AP4729" s="462"/>
      <c r="AQ4729" s="462"/>
      <c r="AR4729" s="462"/>
      <c r="AS4729" s="462"/>
      <c r="AT4729" s="462"/>
      <c r="AU4729" s="462"/>
      <c r="AV4729" s="462"/>
      <c r="AW4729" s="462"/>
      <c r="AX4729" s="462"/>
      <c r="AY4729" s="462"/>
      <c r="AZ4729" s="462"/>
      <c r="BA4729" s="462"/>
      <c r="BB4729" s="462"/>
      <c r="BC4729" s="462"/>
      <c r="BD4729" s="462"/>
      <c r="BE4729" s="462"/>
      <c r="BF4729" s="462"/>
      <c r="BG4729" s="462"/>
      <c r="BH4729" s="462"/>
      <c r="BI4729" s="462"/>
      <c r="BJ4729" s="462"/>
      <c r="BK4729" s="462"/>
      <c r="BL4729" s="462"/>
      <c r="BM4729" s="462"/>
      <c r="BN4729" s="460"/>
      <c r="BO4729" s="460"/>
      <c r="BP4729" s="460"/>
      <c r="BQ4729" s="54"/>
      <c r="BR4729" s="54"/>
      <c r="BS4729" s="780"/>
    </row>
    <row r="4730" spans="1:71" ht="8.85" customHeight="1" x14ac:dyDescent="0.4">
      <c r="A4730" s="785"/>
      <c r="B4730" s="140"/>
      <c r="C4730" s="143" t="s">
        <v>34</v>
      </c>
      <c r="D4730" s="143"/>
      <c r="E4730" s="143"/>
      <c r="F4730" s="145"/>
      <c r="G4730" s="145"/>
      <c r="H4730" s="143"/>
      <c r="I4730" s="143"/>
      <c r="J4730" s="146"/>
      <c r="K4730" s="146"/>
      <c r="L4730" s="146"/>
      <c r="M4730" s="146"/>
      <c r="N4730" s="146"/>
      <c r="O4730" s="146"/>
      <c r="P4730" s="146"/>
      <c r="Q4730" s="146"/>
      <c r="R4730" s="146"/>
      <c r="S4730" s="146"/>
      <c r="T4730" s="146"/>
      <c r="U4730" s="146"/>
      <c r="V4730" s="146"/>
      <c r="W4730" s="146"/>
      <c r="X4730" s="146"/>
      <c r="Y4730" s="146"/>
      <c r="Z4730" s="146"/>
      <c r="AA4730" s="146"/>
      <c r="AB4730" s="146"/>
      <c r="AC4730" s="146"/>
      <c r="AD4730" s="146"/>
      <c r="AE4730" s="146"/>
      <c r="AF4730" s="146"/>
      <c r="AG4730" s="143"/>
      <c r="AH4730" s="147"/>
      <c r="AI4730" s="148"/>
      <c r="AJ4730" s="148"/>
      <c r="AK4730" s="148"/>
      <c r="AL4730" s="148"/>
      <c r="AM4730" s="148"/>
      <c r="AN4730" s="148"/>
      <c r="AO4730" s="149"/>
      <c r="AP4730" s="150"/>
      <c r="AQ4730" s="150"/>
      <c r="AR4730" s="150"/>
      <c r="AS4730" s="150"/>
      <c r="AT4730" s="150"/>
      <c r="AU4730" s="150"/>
      <c r="AV4730" s="150"/>
      <c r="AW4730" s="150"/>
      <c r="AX4730" s="150"/>
      <c r="AY4730" s="150"/>
      <c r="AZ4730" s="150"/>
      <c r="BA4730" s="150"/>
      <c r="BB4730" s="150"/>
      <c r="BC4730" s="150"/>
      <c r="BD4730" s="150"/>
      <c r="BE4730" s="150"/>
      <c r="BF4730" s="150"/>
      <c r="BG4730" s="150"/>
      <c r="BH4730" s="150"/>
      <c r="BI4730" s="150"/>
      <c r="BJ4730" s="150"/>
      <c r="BK4730" s="150"/>
      <c r="BL4730" s="150"/>
      <c r="BM4730" s="150"/>
      <c r="BN4730" s="150"/>
      <c r="BO4730" s="151"/>
      <c r="BP4730" s="151"/>
      <c r="BQ4730" s="59"/>
      <c r="BR4730" s="59"/>
      <c r="BS4730" s="785"/>
    </row>
    <row r="4731" spans="1:71" s="58" customFormat="1" ht="42.75" x14ac:dyDescent="0.4">
      <c r="A4731" s="780"/>
      <c r="B4731" s="140"/>
      <c r="C4731" s="794" t="s">
        <v>33</v>
      </c>
      <c r="D4731" s="794"/>
      <c r="E4731" s="463"/>
      <c r="F4731" s="463"/>
      <c r="G4731" s="463"/>
      <c r="H4731" s="463"/>
      <c r="I4731" s="463"/>
      <c r="J4731" s="463"/>
      <c r="K4731" s="463"/>
      <c r="L4731" s="463"/>
      <c r="M4731" s="463"/>
      <c r="N4731" s="463"/>
      <c r="O4731" s="463"/>
      <c r="P4731" s="463"/>
      <c r="Q4731" s="463"/>
      <c r="R4731" s="463"/>
      <c r="S4731" s="463"/>
      <c r="T4731" s="463"/>
      <c r="U4731" s="463"/>
      <c r="V4731" s="463"/>
      <c r="W4731" s="463"/>
      <c r="X4731" s="463"/>
      <c r="Y4731" s="463"/>
      <c r="Z4731" s="463"/>
      <c r="AA4731" s="463"/>
      <c r="AB4731" s="463"/>
      <c r="AC4731" s="463"/>
      <c r="AD4731" s="144"/>
      <c r="AE4731" s="185" t="s">
        <v>18</v>
      </c>
      <c r="AF4731" s="185"/>
      <c r="AG4731" s="185"/>
      <c r="AH4731" s="792" t="s">
        <v>18</v>
      </c>
      <c r="AI4731" s="792"/>
      <c r="AJ4731" s="792"/>
      <c r="AK4731" s="792"/>
      <c r="AL4731" s="792"/>
      <c r="AM4731" s="792"/>
      <c r="AN4731" s="463"/>
      <c r="AO4731" s="463"/>
      <c r="AP4731" s="463"/>
      <c r="AQ4731" s="463"/>
      <c r="AR4731" s="463"/>
      <c r="AS4731" s="463"/>
      <c r="AT4731" s="463"/>
      <c r="AU4731" s="463"/>
      <c r="AV4731" s="463"/>
      <c r="AW4731" s="463"/>
      <c r="AX4731" s="463"/>
      <c r="AY4731" s="463"/>
      <c r="AZ4731" s="463"/>
      <c r="BA4731" s="792" t="s">
        <v>12</v>
      </c>
      <c r="BB4731" s="792"/>
      <c r="BC4731" s="792"/>
      <c r="BD4731" s="464"/>
      <c r="BE4731" s="464"/>
      <c r="BF4731" s="464"/>
      <c r="BG4731" s="464"/>
      <c r="BH4731" s="464"/>
      <c r="BI4731" s="464"/>
      <c r="BJ4731" s="464"/>
      <c r="BK4731" s="464"/>
      <c r="BL4731" s="464"/>
      <c r="BM4731" s="464"/>
      <c r="BN4731" s="152"/>
      <c r="BO4731" s="153"/>
      <c r="BP4731" s="153"/>
      <c r="BQ4731" s="60">
        <f>IF(BD4731=0,0,1)</f>
        <v>0</v>
      </c>
      <c r="BR4731" s="61">
        <f>IF((BF4785+BJ4785)&gt;(AU4785+AY4785),1,0)</f>
        <v>0</v>
      </c>
      <c r="BS4731" s="786"/>
    </row>
    <row r="4732" spans="1:71" ht="9.6" customHeight="1" x14ac:dyDescent="0.4">
      <c r="A4732" s="779"/>
      <c r="B4732" s="140"/>
      <c r="C4732" s="141"/>
      <c r="D4732" s="141"/>
      <c r="E4732" s="141"/>
      <c r="F4732" s="142"/>
      <c r="G4732" s="142"/>
      <c r="H4732" s="141"/>
      <c r="I4732" s="141"/>
      <c r="J4732" s="141"/>
      <c r="K4732" s="141"/>
      <c r="L4732" s="141"/>
      <c r="M4732" s="141"/>
      <c r="N4732" s="141"/>
      <c r="O4732" s="141"/>
      <c r="P4732" s="141"/>
      <c r="Q4732" s="141"/>
      <c r="R4732" s="141"/>
      <c r="S4732" s="141"/>
      <c r="T4732" s="141"/>
      <c r="U4732" s="141"/>
      <c r="V4732" s="141"/>
      <c r="W4732" s="141"/>
      <c r="X4732" s="141"/>
      <c r="Y4732" s="141"/>
      <c r="Z4732" s="141"/>
      <c r="AA4732" s="141"/>
      <c r="AB4732" s="141"/>
      <c r="AC4732" s="141"/>
      <c r="AD4732" s="141"/>
      <c r="AE4732" s="141"/>
      <c r="AF4732" s="143"/>
      <c r="AG4732" s="143"/>
      <c r="AH4732" s="141"/>
      <c r="AI4732" s="141"/>
      <c r="AJ4732" s="141"/>
      <c r="AK4732" s="141"/>
      <c r="AL4732" s="141"/>
      <c r="AM4732" s="141"/>
      <c r="AN4732" s="141"/>
      <c r="AO4732" s="141"/>
      <c r="AP4732" s="141"/>
      <c r="AQ4732" s="141"/>
      <c r="AR4732" s="141"/>
      <c r="AS4732" s="141"/>
      <c r="AT4732" s="141"/>
      <c r="AU4732" s="141"/>
      <c r="AV4732" s="141"/>
      <c r="AW4732" s="141"/>
      <c r="AX4732" s="141"/>
      <c r="AY4732" s="141"/>
      <c r="AZ4732" s="141"/>
      <c r="BA4732" s="141"/>
      <c r="BB4732" s="141"/>
      <c r="BC4732" s="141"/>
      <c r="BD4732" s="141"/>
      <c r="BE4732" s="141"/>
      <c r="BF4732" s="141"/>
      <c r="BG4732" s="141"/>
      <c r="BH4732" s="141"/>
      <c r="BI4732" s="141"/>
      <c r="BJ4732" s="141"/>
      <c r="BK4732" s="141"/>
      <c r="BL4732" s="141"/>
      <c r="BM4732" s="141"/>
      <c r="BN4732" s="141"/>
      <c r="BO4732" s="154"/>
      <c r="BP4732" s="154"/>
      <c r="BQ4732" s="53"/>
      <c r="BR4732" s="53"/>
      <c r="BS4732" s="779"/>
    </row>
    <row r="4733" spans="1:71" ht="8.85" customHeight="1" thickBot="1" x14ac:dyDescent="0.45">
      <c r="A4733" s="779"/>
      <c r="B4733" s="155"/>
      <c r="C4733" s="156"/>
      <c r="D4733" s="156"/>
      <c r="E4733" s="156"/>
      <c r="F4733" s="157"/>
      <c r="G4733" s="157"/>
      <c r="H4733" s="156"/>
      <c r="I4733" s="156"/>
      <c r="J4733" s="156"/>
      <c r="K4733" s="156"/>
      <c r="L4733" s="156"/>
      <c r="M4733" s="156"/>
      <c r="N4733" s="156"/>
      <c r="O4733" s="156"/>
      <c r="P4733" s="156"/>
      <c r="Q4733" s="156"/>
      <c r="R4733" s="156"/>
      <c r="S4733" s="156"/>
      <c r="T4733" s="156"/>
      <c r="U4733" s="156"/>
      <c r="V4733" s="156"/>
      <c r="W4733" s="156"/>
      <c r="X4733" s="156"/>
      <c r="Y4733" s="156"/>
      <c r="Z4733" s="156"/>
      <c r="AA4733" s="156"/>
      <c r="AB4733" s="156"/>
      <c r="AC4733" s="156"/>
      <c r="AD4733" s="156"/>
      <c r="AE4733" s="156"/>
      <c r="AF4733" s="158"/>
      <c r="AG4733" s="158"/>
      <c r="AH4733" s="156"/>
      <c r="AI4733" s="156"/>
      <c r="AJ4733" s="156"/>
      <c r="AK4733" s="156"/>
      <c r="AL4733" s="156"/>
      <c r="AM4733" s="156"/>
      <c r="AN4733" s="156"/>
      <c r="AO4733" s="156"/>
      <c r="AP4733" s="156"/>
      <c r="AQ4733" s="156"/>
      <c r="AR4733" s="156"/>
      <c r="AS4733" s="156"/>
      <c r="AT4733" s="156"/>
      <c r="AU4733" s="156"/>
      <c r="AV4733" s="156"/>
      <c r="AW4733" s="156"/>
      <c r="AX4733" s="156"/>
      <c r="AY4733" s="156"/>
      <c r="AZ4733" s="156"/>
      <c r="BA4733" s="156"/>
      <c r="BB4733" s="156"/>
      <c r="BC4733" s="156"/>
      <c r="BD4733" s="156"/>
      <c r="BE4733" s="156"/>
      <c r="BF4733" s="156"/>
      <c r="BG4733" s="156"/>
      <c r="BH4733" s="156"/>
      <c r="BI4733" s="156"/>
      <c r="BJ4733" s="156"/>
      <c r="BK4733" s="156"/>
      <c r="BL4733" s="156"/>
      <c r="BM4733" s="156"/>
      <c r="BN4733" s="156"/>
      <c r="BO4733" s="159"/>
      <c r="BP4733" s="159"/>
      <c r="BQ4733" s="53"/>
      <c r="BR4733" s="53"/>
      <c r="BS4733" s="779"/>
    </row>
    <row r="4734" spans="1:71" s="58" customFormat="1" ht="33.6" customHeight="1" thickTop="1" x14ac:dyDescent="0.4">
      <c r="A4734" s="786"/>
      <c r="B4734" s="795" t="s">
        <v>0</v>
      </c>
      <c r="C4734" s="796" t="s">
        <v>1</v>
      </c>
      <c r="D4734" s="797"/>
      <c r="E4734" s="221" t="s">
        <v>24</v>
      </c>
      <c r="F4734" s="466" t="s">
        <v>96</v>
      </c>
      <c r="G4734" s="466" t="s">
        <v>97</v>
      </c>
      <c r="H4734" s="468" t="s">
        <v>36</v>
      </c>
      <c r="I4734" s="469"/>
      <c r="J4734" s="472" t="s">
        <v>7</v>
      </c>
      <c r="K4734" s="472"/>
      <c r="L4734" s="472"/>
      <c r="M4734" s="472"/>
      <c r="N4734" s="472"/>
      <c r="O4734" s="472"/>
      <c r="P4734" s="472" t="s">
        <v>2</v>
      </c>
      <c r="Q4734" s="472"/>
      <c r="R4734" s="472"/>
      <c r="S4734" s="472"/>
      <c r="T4734" s="472"/>
      <c r="U4734" s="472"/>
      <c r="V4734" s="473" t="s">
        <v>30</v>
      </c>
      <c r="W4734" s="474"/>
      <c r="X4734" s="473" t="s">
        <v>31</v>
      </c>
      <c r="Y4734" s="474"/>
      <c r="Z4734" s="477" t="s">
        <v>39</v>
      </c>
      <c r="AA4734" s="478"/>
      <c r="AB4734" s="481" t="s">
        <v>6</v>
      </c>
      <c r="AC4734" s="481"/>
      <c r="AD4734" s="481"/>
      <c r="AE4734" s="481"/>
      <c r="AF4734" s="481"/>
      <c r="AG4734" s="481"/>
      <c r="AH4734" s="472" t="s">
        <v>59</v>
      </c>
      <c r="AI4734" s="472"/>
      <c r="AJ4734" s="472"/>
      <c r="AK4734" s="472"/>
      <c r="AL4734" s="472"/>
      <c r="AM4734" s="472"/>
      <c r="AN4734" s="472" t="s">
        <v>60</v>
      </c>
      <c r="AO4734" s="472"/>
      <c r="AP4734" s="472"/>
      <c r="AQ4734" s="472"/>
      <c r="AR4734" s="472"/>
      <c r="AS4734" s="472"/>
      <c r="AT4734" s="472" t="s">
        <v>61</v>
      </c>
      <c r="AU4734" s="472"/>
      <c r="AV4734" s="472"/>
      <c r="AW4734" s="472"/>
      <c r="AX4734" s="472"/>
      <c r="AY4734" s="482"/>
      <c r="AZ4734" s="472" t="s">
        <v>4</v>
      </c>
      <c r="BA4734" s="472"/>
      <c r="BB4734" s="472"/>
      <c r="BC4734" s="472"/>
      <c r="BD4734" s="472"/>
      <c r="BE4734" s="472"/>
      <c r="BF4734" s="472" t="s">
        <v>62</v>
      </c>
      <c r="BG4734" s="472"/>
      <c r="BH4734" s="472"/>
      <c r="BI4734" s="472"/>
      <c r="BJ4734" s="472"/>
      <c r="BK4734" s="483"/>
      <c r="BL4734" s="484" t="s">
        <v>22</v>
      </c>
      <c r="BM4734" s="485"/>
      <c r="BN4734" s="486"/>
      <c r="BO4734" s="490" t="s">
        <v>76</v>
      </c>
      <c r="BP4734" s="490" t="s">
        <v>77</v>
      </c>
      <c r="BQ4734" s="62"/>
      <c r="BR4734" s="62"/>
      <c r="BS4734" s="786"/>
    </row>
    <row r="4735" spans="1:71" s="64" customFormat="1" ht="45" customHeight="1" x14ac:dyDescent="0.35">
      <c r="A4735" s="787"/>
      <c r="B4735" s="798"/>
      <c r="C4735" s="799"/>
      <c r="D4735" s="800"/>
      <c r="E4735" s="220" t="s">
        <v>98</v>
      </c>
      <c r="F4735" s="467"/>
      <c r="G4735" s="467"/>
      <c r="H4735" s="470"/>
      <c r="I4735" s="471"/>
      <c r="J4735" s="492" t="s">
        <v>15</v>
      </c>
      <c r="K4735" s="493"/>
      <c r="L4735" s="494" t="s">
        <v>16</v>
      </c>
      <c r="M4735" s="495"/>
      <c r="N4735" s="496" t="s">
        <v>17</v>
      </c>
      <c r="O4735" s="497" t="s">
        <v>8</v>
      </c>
      <c r="P4735" s="498" t="s">
        <v>103</v>
      </c>
      <c r="Q4735" s="499"/>
      <c r="R4735" s="500" t="s">
        <v>104</v>
      </c>
      <c r="S4735" s="501"/>
      <c r="T4735" s="502" t="s">
        <v>21</v>
      </c>
      <c r="U4735" s="503"/>
      <c r="V4735" s="475"/>
      <c r="W4735" s="476"/>
      <c r="X4735" s="475"/>
      <c r="Y4735" s="476"/>
      <c r="Z4735" s="479"/>
      <c r="AA4735" s="480"/>
      <c r="AB4735" s="504" t="s">
        <v>43</v>
      </c>
      <c r="AC4735" s="505"/>
      <c r="AD4735" s="506" t="s">
        <v>20</v>
      </c>
      <c r="AE4735" s="507" t="s">
        <v>3</v>
      </c>
      <c r="AF4735" s="508" t="s">
        <v>5</v>
      </c>
      <c r="AG4735" s="509"/>
      <c r="AH4735" s="492" t="s">
        <v>43</v>
      </c>
      <c r="AI4735" s="493"/>
      <c r="AJ4735" s="494" t="s">
        <v>20</v>
      </c>
      <c r="AK4735" s="495" t="s">
        <v>3</v>
      </c>
      <c r="AL4735" s="510" t="s">
        <v>5</v>
      </c>
      <c r="AM4735" s="511"/>
      <c r="AN4735" s="492" t="s">
        <v>43</v>
      </c>
      <c r="AO4735" s="493"/>
      <c r="AP4735" s="494" t="s">
        <v>20</v>
      </c>
      <c r="AQ4735" s="495" t="s">
        <v>3</v>
      </c>
      <c r="AR4735" s="510" t="s">
        <v>5</v>
      </c>
      <c r="AS4735" s="511"/>
      <c r="AT4735" s="465" t="s">
        <v>43</v>
      </c>
      <c r="AU4735" s="512"/>
      <c r="AV4735" s="513" t="s">
        <v>20</v>
      </c>
      <c r="AW4735" s="514" t="s">
        <v>3</v>
      </c>
      <c r="AX4735" s="510" t="s">
        <v>5</v>
      </c>
      <c r="AY4735" s="515"/>
      <c r="AZ4735" s="492" t="s">
        <v>43</v>
      </c>
      <c r="BA4735" s="493"/>
      <c r="BB4735" s="494" t="s">
        <v>20</v>
      </c>
      <c r="BC4735" s="495" t="s">
        <v>3</v>
      </c>
      <c r="BD4735" s="510" t="s">
        <v>5</v>
      </c>
      <c r="BE4735" s="511"/>
      <c r="BF4735" s="465" t="s">
        <v>43</v>
      </c>
      <c r="BG4735" s="512"/>
      <c r="BH4735" s="513" t="s">
        <v>20</v>
      </c>
      <c r="BI4735" s="514" t="s">
        <v>3</v>
      </c>
      <c r="BJ4735" s="510" t="s">
        <v>5</v>
      </c>
      <c r="BK4735" s="511"/>
      <c r="BL4735" s="487"/>
      <c r="BM4735" s="488"/>
      <c r="BN4735" s="489"/>
      <c r="BO4735" s="491"/>
      <c r="BP4735" s="491"/>
      <c r="BQ4735" s="63"/>
      <c r="BR4735" s="63"/>
      <c r="BS4735" s="787"/>
    </row>
    <row r="4736" spans="1:71" ht="23.85" customHeight="1" x14ac:dyDescent="0.35">
      <c r="A4736" s="788"/>
      <c r="B4736" s="458" t="str">
        <f>IF(ROSTER!B$8="","",ROSTER!B$8)</f>
        <v/>
      </c>
      <c r="C4736" s="416" t="str">
        <f>IF(ROSTER!C$8="","",ROSTER!C$8)</f>
        <v/>
      </c>
      <c r="D4736" s="417"/>
      <c r="E4736" s="418"/>
      <c r="F4736" s="420">
        <f>IF(E4736="y",1,IF(E4736="S",1,0))</f>
        <v>0</v>
      </c>
      <c r="G4736" s="422">
        <f>IF(E4736="S",1,0)</f>
        <v>0</v>
      </c>
      <c r="H4736" s="424"/>
      <c r="I4736" s="425"/>
      <c r="J4736" s="428"/>
      <c r="K4736" s="429"/>
      <c r="L4736" s="432"/>
      <c r="M4736" s="433"/>
      <c r="N4736" s="436">
        <f>L4736+J4736</f>
        <v>0</v>
      </c>
      <c r="O4736" s="437"/>
      <c r="P4736" s="428"/>
      <c r="Q4736" s="429"/>
      <c r="R4736" s="432"/>
      <c r="S4736" s="440"/>
      <c r="T4736" s="432"/>
      <c r="U4736" s="425"/>
      <c r="V4736" s="440"/>
      <c r="W4736" s="425"/>
      <c r="X4736" s="428"/>
      <c r="Y4736" s="425"/>
      <c r="Z4736" s="428"/>
      <c r="AA4736" s="425"/>
      <c r="AB4736" s="428"/>
      <c r="AC4736" s="429"/>
      <c r="AD4736" s="432"/>
      <c r="AE4736" s="433"/>
      <c r="AF4736" s="442">
        <f>IF(AB4736=0,0,(AD4736/AB4736)*100)</f>
        <v>0</v>
      </c>
      <c r="AG4736" s="443"/>
      <c r="AH4736" s="428"/>
      <c r="AI4736" s="429"/>
      <c r="AJ4736" s="432"/>
      <c r="AK4736" s="433"/>
      <c r="AL4736" s="446">
        <f>IF(AH4736=0,0,(AJ4736/AH4736)*100)</f>
        <v>0</v>
      </c>
      <c r="AM4736" s="447"/>
      <c r="AN4736" s="428"/>
      <c r="AO4736" s="429"/>
      <c r="AP4736" s="432"/>
      <c r="AQ4736" s="433"/>
      <c r="AR4736" s="446">
        <f>IF(AN4736=0,0,(AP4736/AN4736)*100)</f>
        <v>0</v>
      </c>
      <c r="AS4736" s="447"/>
      <c r="AT4736" s="450">
        <f>AB4736+AH4736+AN4736</f>
        <v>0</v>
      </c>
      <c r="AU4736" s="451"/>
      <c r="AV4736" s="454">
        <f>AD4736+AJ4736+AP4736</f>
        <v>0</v>
      </c>
      <c r="AW4736" s="455"/>
      <c r="AX4736" s="446">
        <f>IF(AT4736=0,0,(AV4736/AT4736)*100)</f>
        <v>0</v>
      </c>
      <c r="AY4736" s="447"/>
      <c r="AZ4736" s="428"/>
      <c r="BA4736" s="429"/>
      <c r="BB4736" s="432"/>
      <c r="BC4736" s="433"/>
      <c r="BD4736" s="446">
        <f>IF(AZ4736=0,0,(BB4736/AZ4736)*100)</f>
        <v>0</v>
      </c>
      <c r="BE4736" s="447"/>
      <c r="BF4736" s="450">
        <f>AT4736+AZ4736</f>
        <v>0</v>
      </c>
      <c r="BG4736" s="451"/>
      <c r="BH4736" s="454">
        <f>AV4736+BB4736</f>
        <v>0</v>
      </c>
      <c r="BI4736" s="455"/>
      <c r="BJ4736" s="446">
        <f>IF(BF4736=0,0,(BH4736/BF4736)*100)</f>
        <v>0</v>
      </c>
      <c r="BK4736" s="447"/>
      <c r="BL4736" s="406">
        <f>(AD4736*2)+(AJ4736*2)+(AP4736*3)+BB4736</f>
        <v>0</v>
      </c>
      <c r="BM4736" s="407"/>
      <c r="BN4736" s="408"/>
      <c r="BO4736" s="404" t="e">
        <f>(BL4736*BR$2468)+(N4736*BR$2469)+(X4736*BR$2470)+(R4736*BR$2471)+(V4736*BR$2472)+(Z4736*BR$2473)</f>
        <v>#REF!</v>
      </c>
      <c r="BP4736" s="404" t="e">
        <f>((AZ4736-BB4736)*BR$2475)+((AT4736-AV4736)*BR$2474)+(H4736*BR$2476)+(P4736*BR$2477)</f>
        <v>#REF!</v>
      </c>
      <c r="BQ4736" s="65" t="s">
        <v>65</v>
      </c>
      <c r="BR4736" s="66" t="e">
        <f>IF(#REF!="B",#REF!,IF(#REF!="C",#REF!,#REF!))</f>
        <v>#REF!</v>
      </c>
      <c r="BS4736" s="787"/>
    </row>
    <row r="4737" spans="1:71" ht="23.85" customHeight="1" x14ac:dyDescent="0.35">
      <c r="A4737" s="788"/>
      <c r="B4737" s="459"/>
      <c r="C4737" s="412" t="str">
        <f>IF(ROSTER!D$8="","",ROSTER!D$8)</f>
        <v/>
      </c>
      <c r="D4737" s="413"/>
      <c r="E4737" s="419"/>
      <c r="F4737" s="421"/>
      <c r="G4737" s="423"/>
      <c r="H4737" s="426"/>
      <c r="I4737" s="427"/>
      <c r="J4737" s="430"/>
      <c r="K4737" s="431"/>
      <c r="L4737" s="434"/>
      <c r="M4737" s="435"/>
      <c r="N4737" s="438" t="s">
        <v>14</v>
      </c>
      <c r="O4737" s="439"/>
      <c r="P4737" s="430"/>
      <c r="Q4737" s="431"/>
      <c r="R4737" s="434"/>
      <c r="S4737" s="441"/>
      <c r="T4737" s="434"/>
      <c r="U4737" s="427"/>
      <c r="V4737" s="441"/>
      <c r="W4737" s="427"/>
      <c r="X4737" s="430"/>
      <c r="Y4737" s="427"/>
      <c r="Z4737" s="430"/>
      <c r="AA4737" s="427"/>
      <c r="AB4737" s="430"/>
      <c r="AC4737" s="431"/>
      <c r="AD4737" s="434"/>
      <c r="AE4737" s="435"/>
      <c r="AF4737" s="444"/>
      <c r="AG4737" s="445"/>
      <c r="AH4737" s="430"/>
      <c r="AI4737" s="431"/>
      <c r="AJ4737" s="434"/>
      <c r="AK4737" s="435"/>
      <c r="AL4737" s="448"/>
      <c r="AM4737" s="449"/>
      <c r="AN4737" s="430"/>
      <c r="AO4737" s="431"/>
      <c r="AP4737" s="434"/>
      <c r="AQ4737" s="435"/>
      <c r="AR4737" s="448"/>
      <c r="AS4737" s="449"/>
      <c r="AT4737" s="452"/>
      <c r="AU4737" s="453"/>
      <c r="AV4737" s="456"/>
      <c r="AW4737" s="457"/>
      <c r="AX4737" s="448"/>
      <c r="AY4737" s="449"/>
      <c r="AZ4737" s="430"/>
      <c r="BA4737" s="431"/>
      <c r="BB4737" s="434"/>
      <c r="BC4737" s="435"/>
      <c r="BD4737" s="448"/>
      <c r="BE4737" s="449"/>
      <c r="BF4737" s="452"/>
      <c r="BG4737" s="453"/>
      <c r="BH4737" s="456"/>
      <c r="BI4737" s="457"/>
      <c r="BJ4737" s="448"/>
      <c r="BK4737" s="449"/>
      <c r="BL4737" s="409"/>
      <c r="BM4737" s="410"/>
      <c r="BN4737" s="411"/>
      <c r="BO4737" s="405"/>
      <c r="BP4737" s="405"/>
      <c r="BQ4737" s="65" t="s">
        <v>66</v>
      </c>
      <c r="BR4737" s="66" t="e">
        <f>IF(#REF!="B",#REF!,IF(#REF!="C",#REF!,#REF!))</f>
        <v>#REF!</v>
      </c>
      <c r="BS4737" s="787"/>
    </row>
    <row r="4738" spans="1:71" ht="21.75" customHeight="1" x14ac:dyDescent="0.35">
      <c r="A4738" s="779"/>
      <c r="B4738" s="458" t="str">
        <f>IF(ROSTER!B$10="","",ROSTER!B$10)</f>
        <v/>
      </c>
      <c r="C4738" s="416" t="str">
        <f>IF(ROSTER!C$10="","",ROSTER!C$10)</f>
        <v/>
      </c>
      <c r="D4738" s="417"/>
      <c r="E4738" s="418"/>
      <c r="F4738" s="420">
        <f>IF(E4738="y",1,IF(E4738="S",1,0))</f>
        <v>0</v>
      </c>
      <c r="G4738" s="422">
        <f>IF(E4738="S",1,0)</f>
        <v>0</v>
      </c>
      <c r="H4738" s="424"/>
      <c r="I4738" s="425"/>
      <c r="J4738" s="428"/>
      <c r="K4738" s="429"/>
      <c r="L4738" s="432"/>
      <c r="M4738" s="433"/>
      <c r="N4738" s="436">
        <f>L4738+J4738</f>
        <v>0</v>
      </c>
      <c r="O4738" s="437"/>
      <c r="P4738" s="428"/>
      <c r="Q4738" s="429"/>
      <c r="R4738" s="432"/>
      <c r="S4738" s="440"/>
      <c r="T4738" s="432"/>
      <c r="U4738" s="425"/>
      <c r="V4738" s="440"/>
      <c r="W4738" s="425"/>
      <c r="X4738" s="428"/>
      <c r="Y4738" s="425"/>
      <c r="Z4738" s="428"/>
      <c r="AA4738" s="425"/>
      <c r="AB4738" s="428"/>
      <c r="AC4738" s="429"/>
      <c r="AD4738" s="432"/>
      <c r="AE4738" s="433"/>
      <c r="AF4738" s="442">
        <f>IF(AB4738=0,0,(AD4738/AB4738)*100)</f>
        <v>0</v>
      </c>
      <c r="AG4738" s="443"/>
      <c r="AH4738" s="428"/>
      <c r="AI4738" s="429"/>
      <c r="AJ4738" s="432"/>
      <c r="AK4738" s="433"/>
      <c r="AL4738" s="446">
        <f>IF(AH4738=0,0,(AJ4738/AH4738)*100)</f>
        <v>0</v>
      </c>
      <c r="AM4738" s="447"/>
      <c r="AN4738" s="428"/>
      <c r="AO4738" s="429"/>
      <c r="AP4738" s="432"/>
      <c r="AQ4738" s="433"/>
      <c r="AR4738" s="446">
        <f>IF(AN4738=0,0,(AP4738/AN4738)*100)</f>
        <v>0</v>
      </c>
      <c r="AS4738" s="447"/>
      <c r="AT4738" s="450">
        <f>AB4738+AH4738+AN4738</f>
        <v>0</v>
      </c>
      <c r="AU4738" s="451"/>
      <c r="AV4738" s="454">
        <f>AD4738+AJ4738+AP4738</f>
        <v>0</v>
      </c>
      <c r="AW4738" s="455"/>
      <c r="AX4738" s="446">
        <f>IF(AT4738=0,0,(AV4738/AT4738)*100)</f>
        <v>0</v>
      </c>
      <c r="AY4738" s="447"/>
      <c r="AZ4738" s="428"/>
      <c r="BA4738" s="429"/>
      <c r="BB4738" s="432"/>
      <c r="BC4738" s="433"/>
      <c r="BD4738" s="446">
        <f>IF(AZ4738=0,0,(BB4738/AZ4738)*100)</f>
        <v>0</v>
      </c>
      <c r="BE4738" s="447"/>
      <c r="BF4738" s="450">
        <f>AT4738+AZ4738</f>
        <v>0</v>
      </c>
      <c r="BG4738" s="451"/>
      <c r="BH4738" s="454">
        <f>AV4738+BB4738</f>
        <v>0</v>
      </c>
      <c r="BI4738" s="455"/>
      <c r="BJ4738" s="446">
        <f>IF(BF4738=0,0,(BH4738/BF4738)*100)</f>
        <v>0</v>
      </c>
      <c r="BK4738" s="447"/>
      <c r="BL4738" s="406">
        <f>(AD4738*2)+(AJ4738*2)+(AP4738*3)+BB4738</f>
        <v>0</v>
      </c>
      <c r="BM4738" s="407"/>
      <c r="BN4738" s="408"/>
      <c r="BO4738" s="404" t="e">
        <f>(BL4738*BR$2468)+(N4738*BR$2469)+(X4738*BR$2470)+(R4738*BR$2471)+(V4738*BR$2472)+(Z4738*BR$2473)</f>
        <v>#REF!</v>
      </c>
      <c r="BP4738" s="404" t="e">
        <f>((AZ4738-BB4738)*BR$2475)+((AT4738-AV4738)*BR$2474)+(H4738*BR$2476)+(P4738*BR$2477)</f>
        <v>#REF!</v>
      </c>
      <c r="BQ4738" s="65" t="s">
        <v>67</v>
      </c>
      <c r="BR4738" s="66" t="e">
        <f>IF(#REF!="B",#REF!,IF(#REF!="C",#REF!,#REF!))</f>
        <v>#REF!</v>
      </c>
      <c r="BS4738" s="787"/>
    </row>
    <row r="4739" spans="1:71" ht="21.75" customHeight="1" x14ac:dyDescent="0.35">
      <c r="A4739" s="779"/>
      <c r="B4739" s="459"/>
      <c r="C4739" s="412" t="str">
        <f>IF(ROSTER!D$10="","",ROSTER!D$10)</f>
        <v/>
      </c>
      <c r="D4739" s="413"/>
      <c r="E4739" s="419"/>
      <c r="F4739" s="421"/>
      <c r="G4739" s="423"/>
      <c r="H4739" s="426"/>
      <c r="I4739" s="427"/>
      <c r="J4739" s="430"/>
      <c r="K4739" s="431"/>
      <c r="L4739" s="434"/>
      <c r="M4739" s="435"/>
      <c r="N4739" s="438" t="s">
        <v>14</v>
      </c>
      <c r="O4739" s="439"/>
      <c r="P4739" s="430"/>
      <c r="Q4739" s="431"/>
      <c r="R4739" s="434"/>
      <c r="S4739" s="441"/>
      <c r="T4739" s="434"/>
      <c r="U4739" s="427"/>
      <c r="V4739" s="441"/>
      <c r="W4739" s="427"/>
      <c r="X4739" s="430"/>
      <c r="Y4739" s="427"/>
      <c r="Z4739" s="430"/>
      <c r="AA4739" s="427"/>
      <c r="AB4739" s="430"/>
      <c r="AC4739" s="431"/>
      <c r="AD4739" s="434"/>
      <c r="AE4739" s="435"/>
      <c r="AF4739" s="444"/>
      <c r="AG4739" s="445"/>
      <c r="AH4739" s="430"/>
      <c r="AI4739" s="431"/>
      <c r="AJ4739" s="434"/>
      <c r="AK4739" s="435"/>
      <c r="AL4739" s="448"/>
      <c r="AM4739" s="449"/>
      <c r="AN4739" s="430"/>
      <c r="AO4739" s="431"/>
      <c r="AP4739" s="434"/>
      <c r="AQ4739" s="435"/>
      <c r="AR4739" s="448"/>
      <c r="AS4739" s="449"/>
      <c r="AT4739" s="452"/>
      <c r="AU4739" s="453"/>
      <c r="AV4739" s="456"/>
      <c r="AW4739" s="457"/>
      <c r="AX4739" s="448"/>
      <c r="AY4739" s="449"/>
      <c r="AZ4739" s="430"/>
      <c r="BA4739" s="431"/>
      <c r="BB4739" s="434"/>
      <c r="BC4739" s="435"/>
      <c r="BD4739" s="448"/>
      <c r="BE4739" s="449"/>
      <c r="BF4739" s="452"/>
      <c r="BG4739" s="453"/>
      <c r="BH4739" s="456"/>
      <c r="BI4739" s="457"/>
      <c r="BJ4739" s="448"/>
      <c r="BK4739" s="449"/>
      <c r="BL4739" s="409"/>
      <c r="BM4739" s="410"/>
      <c r="BN4739" s="411"/>
      <c r="BO4739" s="405"/>
      <c r="BP4739" s="405"/>
      <c r="BQ4739" s="65" t="s">
        <v>68</v>
      </c>
      <c r="BR4739" s="66" t="e">
        <f>IF(#REF!="B",#REF!,IF(#REF!="C",#REF!,#REF!))</f>
        <v>#REF!</v>
      </c>
      <c r="BS4739" s="787"/>
    </row>
    <row r="4740" spans="1:71" ht="21.75" customHeight="1" x14ac:dyDescent="0.35">
      <c r="A4740" s="779"/>
      <c r="B4740" s="414" t="str">
        <f>IF(ROSTER!B$12="","",ROSTER!B$12)</f>
        <v/>
      </c>
      <c r="C4740" s="416" t="str">
        <f>IF(ROSTER!C$12="","",ROSTER!C$12)</f>
        <v/>
      </c>
      <c r="D4740" s="417"/>
      <c r="E4740" s="418"/>
      <c r="F4740" s="420">
        <f>IF(E4740="y",1,IF(E4740="S",1,0))</f>
        <v>0</v>
      </c>
      <c r="G4740" s="422">
        <f>IF(E4740="S",1,0)</f>
        <v>0</v>
      </c>
      <c r="H4740" s="424"/>
      <c r="I4740" s="425"/>
      <c r="J4740" s="428"/>
      <c r="K4740" s="429"/>
      <c r="L4740" s="432"/>
      <c r="M4740" s="433"/>
      <c r="N4740" s="436">
        <f>L4740+J4740</f>
        <v>0</v>
      </c>
      <c r="O4740" s="437"/>
      <c r="P4740" s="428"/>
      <c r="Q4740" s="429"/>
      <c r="R4740" s="432"/>
      <c r="S4740" s="440"/>
      <c r="T4740" s="432"/>
      <c r="U4740" s="425"/>
      <c r="V4740" s="440"/>
      <c r="W4740" s="425"/>
      <c r="X4740" s="428"/>
      <c r="Y4740" s="425"/>
      <c r="Z4740" s="428"/>
      <c r="AA4740" s="425"/>
      <c r="AB4740" s="428"/>
      <c r="AC4740" s="429"/>
      <c r="AD4740" s="432"/>
      <c r="AE4740" s="433"/>
      <c r="AF4740" s="442">
        <f>IF(AB4740=0,0,(AD4740/AB4740)*100)</f>
        <v>0</v>
      </c>
      <c r="AG4740" s="443"/>
      <c r="AH4740" s="428"/>
      <c r="AI4740" s="429"/>
      <c r="AJ4740" s="432"/>
      <c r="AK4740" s="433"/>
      <c r="AL4740" s="446">
        <f>IF(AH4740=0,0,(AJ4740/AH4740)*100)</f>
        <v>0</v>
      </c>
      <c r="AM4740" s="447"/>
      <c r="AN4740" s="428"/>
      <c r="AO4740" s="429"/>
      <c r="AP4740" s="432"/>
      <c r="AQ4740" s="433"/>
      <c r="AR4740" s="446">
        <f>IF(AN4740=0,0,(AP4740/AN4740)*100)</f>
        <v>0</v>
      </c>
      <c r="AS4740" s="447"/>
      <c r="AT4740" s="450">
        <f>AB4740+AH4740+AN4740</f>
        <v>0</v>
      </c>
      <c r="AU4740" s="451"/>
      <c r="AV4740" s="454">
        <f>AD4740+AJ4740+AP4740</f>
        <v>0</v>
      </c>
      <c r="AW4740" s="455"/>
      <c r="AX4740" s="446">
        <f>IF(AT4740=0,0,(AV4740/AT4740)*100)</f>
        <v>0</v>
      </c>
      <c r="AY4740" s="447"/>
      <c r="AZ4740" s="428"/>
      <c r="BA4740" s="429"/>
      <c r="BB4740" s="432"/>
      <c r="BC4740" s="433"/>
      <c r="BD4740" s="446">
        <f>IF(AZ4740=0,0,(BB4740/AZ4740)*100)</f>
        <v>0</v>
      </c>
      <c r="BE4740" s="447"/>
      <c r="BF4740" s="450">
        <f>AT4740+AZ4740</f>
        <v>0</v>
      </c>
      <c r="BG4740" s="451"/>
      <c r="BH4740" s="454">
        <f>AV4740+BB4740</f>
        <v>0</v>
      </c>
      <c r="BI4740" s="455"/>
      <c r="BJ4740" s="446">
        <f>IF(BF4740=0,0,(BH4740/BF4740)*100)</f>
        <v>0</v>
      </c>
      <c r="BK4740" s="447"/>
      <c r="BL4740" s="406">
        <f>(AD4740*2)+(AJ4740*2)+(AP4740*3)+BB4740</f>
        <v>0</v>
      </c>
      <c r="BM4740" s="407"/>
      <c r="BN4740" s="408"/>
      <c r="BO4740" s="404" t="e">
        <f>(BL4740*BR$2468)+(N4740*BR$2469)+(X4740*BR$2470)+(R4740*BR$2471)+(V4740*BR$2472)+(Z4740*BR$2473)</f>
        <v>#REF!</v>
      </c>
      <c r="BP4740" s="404" t="e">
        <f>((AZ4740-BB4740)*BR$2475)+((AT4740-AV4740)*BR$2474)+(H4740*BR$2476)+(P4740*BR$2477)</f>
        <v>#REF!</v>
      </c>
      <c r="BQ4740" s="65" t="s">
        <v>69</v>
      </c>
      <c r="BR4740" s="66" t="e">
        <f>IF(#REF!="B",#REF!,IF(#REF!="C",#REF!,#REF!))</f>
        <v>#REF!</v>
      </c>
      <c r="BS4740" s="787"/>
    </row>
    <row r="4741" spans="1:71" ht="21.75" customHeight="1" x14ac:dyDescent="0.35">
      <c r="A4741" s="779"/>
      <c r="B4741" s="415"/>
      <c r="C4741" s="412" t="str">
        <f>IF(ROSTER!D$12="","",ROSTER!D$12)</f>
        <v/>
      </c>
      <c r="D4741" s="413"/>
      <c r="E4741" s="419"/>
      <c r="F4741" s="421"/>
      <c r="G4741" s="423"/>
      <c r="H4741" s="426"/>
      <c r="I4741" s="427"/>
      <c r="J4741" s="430"/>
      <c r="K4741" s="431"/>
      <c r="L4741" s="434"/>
      <c r="M4741" s="435"/>
      <c r="N4741" s="438" t="s">
        <v>14</v>
      </c>
      <c r="O4741" s="439"/>
      <c r="P4741" s="430"/>
      <c r="Q4741" s="431"/>
      <c r="R4741" s="434"/>
      <c r="S4741" s="441"/>
      <c r="T4741" s="434"/>
      <c r="U4741" s="427"/>
      <c r="V4741" s="441"/>
      <c r="W4741" s="427"/>
      <c r="X4741" s="430"/>
      <c r="Y4741" s="427"/>
      <c r="Z4741" s="430"/>
      <c r="AA4741" s="427"/>
      <c r="AB4741" s="430"/>
      <c r="AC4741" s="431"/>
      <c r="AD4741" s="434"/>
      <c r="AE4741" s="435"/>
      <c r="AF4741" s="444"/>
      <c r="AG4741" s="445"/>
      <c r="AH4741" s="430"/>
      <c r="AI4741" s="431"/>
      <c r="AJ4741" s="434"/>
      <c r="AK4741" s="435"/>
      <c r="AL4741" s="448"/>
      <c r="AM4741" s="449"/>
      <c r="AN4741" s="430"/>
      <c r="AO4741" s="431"/>
      <c r="AP4741" s="434"/>
      <c r="AQ4741" s="435"/>
      <c r="AR4741" s="448"/>
      <c r="AS4741" s="449"/>
      <c r="AT4741" s="452"/>
      <c r="AU4741" s="453"/>
      <c r="AV4741" s="456"/>
      <c r="AW4741" s="457"/>
      <c r="AX4741" s="448"/>
      <c r="AY4741" s="449"/>
      <c r="AZ4741" s="430"/>
      <c r="BA4741" s="431"/>
      <c r="BB4741" s="434"/>
      <c r="BC4741" s="435"/>
      <c r="BD4741" s="448"/>
      <c r="BE4741" s="449"/>
      <c r="BF4741" s="452"/>
      <c r="BG4741" s="453"/>
      <c r="BH4741" s="456"/>
      <c r="BI4741" s="457"/>
      <c r="BJ4741" s="448"/>
      <c r="BK4741" s="449"/>
      <c r="BL4741" s="409"/>
      <c r="BM4741" s="410"/>
      <c r="BN4741" s="411"/>
      <c r="BO4741" s="405"/>
      <c r="BP4741" s="405"/>
      <c r="BQ4741" s="65" t="s">
        <v>70</v>
      </c>
      <c r="BR4741" s="66" t="e">
        <f>IF(#REF!="B",#REF!,IF(#REF!="C",#REF!,#REF!))</f>
        <v>#REF!</v>
      </c>
      <c r="BS4741" s="787"/>
    </row>
    <row r="4742" spans="1:71" ht="21.75" customHeight="1" x14ac:dyDescent="0.35">
      <c r="A4742" s="779"/>
      <c r="B4742" s="414" t="str">
        <f>IF(ROSTER!B$14="","",ROSTER!B$14)</f>
        <v/>
      </c>
      <c r="C4742" s="416" t="str">
        <f>IF(ROSTER!C$14="","",ROSTER!C$14)</f>
        <v/>
      </c>
      <c r="D4742" s="417"/>
      <c r="E4742" s="418"/>
      <c r="F4742" s="420">
        <f>IF(E4742="y",1,IF(E4742="S",1,0))</f>
        <v>0</v>
      </c>
      <c r="G4742" s="422">
        <f>IF(E4742="S",1,0)</f>
        <v>0</v>
      </c>
      <c r="H4742" s="424"/>
      <c r="I4742" s="425"/>
      <c r="J4742" s="428"/>
      <c r="K4742" s="429"/>
      <c r="L4742" s="432"/>
      <c r="M4742" s="433"/>
      <c r="N4742" s="436">
        <f>L4742+J4742</f>
        <v>0</v>
      </c>
      <c r="O4742" s="437"/>
      <c r="P4742" s="428"/>
      <c r="Q4742" s="429"/>
      <c r="R4742" s="432"/>
      <c r="S4742" s="440"/>
      <c r="T4742" s="432"/>
      <c r="U4742" s="425"/>
      <c r="V4742" s="440"/>
      <c r="W4742" s="425"/>
      <c r="X4742" s="428"/>
      <c r="Y4742" s="425"/>
      <c r="Z4742" s="428"/>
      <c r="AA4742" s="425"/>
      <c r="AB4742" s="428"/>
      <c r="AC4742" s="429"/>
      <c r="AD4742" s="432"/>
      <c r="AE4742" s="433"/>
      <c r="AF4742" s="442">
        <f>IF(AB4742=0,0,(AD4742/AB4742)*100)</f>
        <v>0</v>
      </c>
      <c r="AG4742" s="443"/>
      <c r="AH4742" s="428"/>
      <c r="AI4742" s="429"/>
      <c r="AJ4742" s="432"/>
      <c r="AK4742" s="433"/>
      <c r="AL4742" s="446">
        <f>IF(AH4742=0,0,(AJ4742/AH4742)*100)</f>
        <v>0</v>
      </c>
      <c r="AM4742" s="447"/>
      <c r="AN4742" s="428"/>
      <c r="AO4742" s="429"/>
      <c r="AP4742" s="432"/>
      <c r="AQ4742" s="433"/>
      <c r="AR4742" s="446">
        <f>IF(AN4742=0,0,(AP4742/AN4742)*100)</f>
        <v>0</v>
      </c>
      <c r="AS4742" s="447"/>
      <c r="AT4742" s="450">
        <f>AB4742+AH4742+AN4742</f>
        <v>0</v>
      </c>
      <c r="AU4742" s="451"/>
      <c r="AV4742" s="454">
        <f>AD4742+AJ4742+AP4742</f>
        <v>0</v>
      </c>
      <c r="AW4742" s="455"/>
      <c r="AX4742" s="446">
        <f>IF(AT4742=0,0,(AV4742/AT4742)*100)</f>
        <v>0</v>
      </c>
      <c r="AY4742" s="447"/>
      <c r="AZ4742" s="428"/>
      <c r="BA4742" s="429"/>
      <c r="BB4742" s="432"/>
      <c r="BC4742" s="433"/>
      <c r="BD4742" s="446">
        <f>IF(AZ4742=0,0,(BB4742/AZ4742)*100)</f>
        <v>0</v>
      </c>
      <c r="BE4742" s="447"/>
      <c r="BF4742" s="450">
        <f>AT4742+AZ4742</f>
        <v>0</v>
      </c>
      <c r="BG4742" s="451"/>
      <c r="BH4742" s="454">
        <f>AV4742+BB4742</f>
        <v>0</v>
      </c>
      <c r="BI4742" s="455"/>
      <c r="BJ4742" s="446">
        <f>IF(BF4742=0,0,(BH4742/BF4742)*100)</f>
        <v>0</v>
      </c>
      <c r="BK4742" s="447"/>
      <c r="BL4742" s="406">
        <f>(AD4742*2)+(AJ4742*2)+(AP4742*3)+BB4742</f>
        <v>0</v>
      </c>
      <c r="BM4742" s="407"/>
      <c r="BN4742" s="408"/>
      <c r="BO4742" s="404" t="e">
        <f>(BL4742*BR$2468)+(N4742*BR$2469)+(X4742*BR$2470)+(R4742*BR$2471)+(V4742*BR$2472)+(Z4742*BR$2473)</f>
        <v>#REF!</v>
      </c>
      <c r="BP4742" s="404" t="e">
        <f>((AZ4742-BB4742)*BR$2475)+((AT4742-AV4742)*BR$2474)+(H4742*BR$2476)+(P4742*BR$2477)</f>
        <v>#REF!</v>
      </c>
      <c r="BQ4742" s="65" t="s">
        <v>71</v>
      </c>
      <c r="BR4742" s="66" t="e">
        <f>IF(#REF!="B",#REF!,IF(#REF!="C",#REF!,#REF!))</f>
        <v>#REF!</v>
      </c>
      <c r="BS4742" s="787"/>
    </row>
    <row r="4743" spans="1:71" ht="21.75" customHeight="1" x14ac:dyDescent="0.35">
      <c r="A4743" s="779"/>
      <c r="B4743" s="415"/>
      <c r="C4743" s="412" t="str">
        <f>IF(ROSTER!D$14="","",ROSTER!D$14)</f>
        <v/>
      </c>
      <c r="D4743" s="413"/>
      <c r="E4743" s="419"/>
      <c r="F4743" s="421"/>
      <c r="G4743" s="423"/>
      <c r="H4743" s="426"/>
      <c r="I4743" s="427"/>
      <c r="J4743" s="430"/>
      <c r="K4743" s="431"/>
      <c r="L4743" s="434"/>
      <c r="M4743" s="435"/>
      <c r="N4743" s="438" t="s">
        <v>14</v>
      </c>
      <c r="O4743" s="439"/>
      <c r="P4743" s="430"/>
      <c r="Q4743" s="431"/>
      <c r="R4743" s="434"/>
      <c r="S4743" s="441"/>
      <c r="T4743" s="434"/>
      <c r="U4743" s="427"/>
      <c r="V4743" s="441"/>
      <c r="W4743" s="427"/>
      <c r="X4743" s="430"/>
      <c r="Y4743" s="427"/>
      <c r="Z4743" s="430"/>
      <c r="AA4743" s="427"/>
      <c r="AB4743" s="430"/>
      <c r="AC4743" s="431"/>
      <c r="AD4743" s="434"/>
      <c r="AE4743" s="435"/>
      <c r="AF4743" s="444"/>
      <c r="AG4743" s="445"/>
      <c r="AH4743" s="430"/>
      <c r="AI4743" s="431"/>
      <c r="AJ4743" s="434"/>
      <c r="AK4743" s="435"/>
      <c r="AL4743" s="448"/>
      <c r="AM4743" s="449"/>
      <c r="AN4743" s="430"/>
      <c r="AO4743" s="431"/>
      <c r="AP4743" s="434"/>
      <c r="AQ4743" s="435"/>
      <c r="AR4743" s="448"/>
      <c r="AS4743" s="449"/>
      <c r="AT4743" s="452"/>
      <c r="AU4743" s="453"/>
      <c r="AV4743" s="456"/>
      <c r="AW4743" s="457"/>
      <c r="AX4743" s="448"/>
      <c r="AY4743" s="449"/>
      <c r="AZ4743" s="430"/>
      <c r="BA4743" s="431"/>
      <c r="BB4743" s="434"/>
      <c r="BC4743" s="435"/>
      <c r="BD4743" s="448"/>
      <c r="BE4743" s="449"/>
      <c r="BF4743" s="452"/>
      <c r="BG4743" s="453"/>
      <c r="BH4743" s="456"/>
      <c r="BI4743" s="457"/>
      <c r="BJ4743" s="448"/>
      <c r="BK4743" s="449"/>
      <c r="BL4743" s="409"/>
      <c r="BM4743" s="410"/>
      <c r="BN4743" s="411"/>
      <c r="BO4743" s="405"/>
      <c r="BP4743" s="405"/>
      <c r="BQ4743" s="65" t="s">
        <v>72</v>
      </c>
      <c r="BR4743" s="66" t="e">
        <f>IF(#REF!="B",#REF!,IF(#REF!="C",#REF!,#REF!))</f>
        <v>#REF!</v>
      </c>
      <c r="BS4743" s="787"/>
    </row>
    <row r="4744" spans="1:71" ht="21.75" customHeight="1" x14ac:dyDescent="0.35">
      <c r="A4744" s="779"/>
      <c r="B4744" s="414" t="str">
        <f>IF(ROSTER!B$16="","",ROSTER!B$16)</f>
        <v/>
      </c>
      <c r="C4744" s="416" t="str">
        <f>IF(ROSTER!C$16="","",ROSTER!C$16)</f>
        <v/>
      </c>
      <c r="D4744" s="417"/>
      <c r="E4744" s="418"/>
      <c r="F4744" s="420">
        <f>IF(E4744="y",1,IF(E4744="S",1,0))</f>
        <v>0</v>
      </c>
      <c r="G4744" s="422">
        <f>IF(E4744="S",1,0)</f>
        <v>0</v>
      </c>
      <c r="H4744" s="424"/>
      <c r="I4744" s="425"/>
      <c r="J4744" s="428"/>
      <c r="K4744" s="429"/>
      <c r="L4744" s="432"/>
      <c r="M4744" s="433"/>
      <c r="N4744" s="436">
        <f>L4744+J4744</f>
        <v>0</v>
      </c>
      <c r="O4744" s="437"/>
      <c r="P4744" s="428"/>
      <c r="Q4744" s="429"/>
      <c r="R4744" s="432"/>
      <c r="S4744" s="440"/>
      <c r="T4744" s="432"/>
      <c r="U4744" s="425"/>
      <c r="V4744" s="440"/>
      <c r="W4744" s="425"/>
      <c r="X4744" s="428"/>
      <c r="Y4744" s="425"/>
      <c r="Z4744" s="428"/>
      <c r="AA4744" s="425"/>
      <c r="AB4744" s="428"/>
      <c r="AC4744" s="429"/>
      <c r="AD4744" s="432"/>
      <c r="AE4744" s="433"/>
      <c r="AF4744" s="442">
        <f>IF(AB4744=0,0,(AD4744/AB4744)*100)</f>
        <v>0</v>
      </c>
      <c r="AG4744" s="443"/>
      <c r="AH4744" s="428"/>
      <c r="AI4744" s="429"/>
      <c r="AJ4744" s="432"/>
      <c r="AK4744" s="433"/>
      <c r="AL4744" s="446">
        <f>IF(AH4744=0,0,(AJ4744/AH4744)*100)</f>
        <v>0</v>
      </c>
      <c r="AM4744" s="447"/>
      <c r="AN4744" s="428"/>
      <c r="AO4744" s="429"/>
      <c r="AP4744" s="432"/>
      <c r="AQ4744" s="433"/>
      <c r="AR4744" s="446">
        <f>IF(AN4744=0,0,(AP4744/AN4744)*100)</f>
        <v>0</v>
      </c>
      <c r="AS4744" s="447"/>
      <c r="AT4744" s="450">
        <f>AB4744+AH4744+AN4744</f>
        <v>0</v>
      </c>
      <c r="AU4744" s="451"/>
      <c r="AV4744" s="454">
        <f>AD4744+AJ4744+AP4744</f>
        <v>0</v>
      </c>
      <c r="AW4744" s="455"/>
      <c r="AX4744" s="446">
        <f>IF(AT4744=0,0,(AV4744/AT4744)*100)</f>
        <v>0</v>
      </c>
      <c r="AY4744" s="447"/>
      <c r="AZ4744" s="428"/>
      <c r="BA4744" s="429"/>
      <c r="BB4744" s="432"/>
      <c r="BC4744" s="433"/>
      <c r="BD4744" s="446">
        <f>IF(AZ4744=0,0,(BB4744/AZ4744)*100)</f>
        <v>0</v>
      </c>
      <c r="BE4744" s="447"/>
      <c r="BF4744" s="450">
        <f>AT4744+AZ4744</f>
        <v>0</v>
      </c>
      <c r="BG4744" s="451"/>
      <c r="BH4744" s="454">
        <f>AV4744+BB4744</f>
        <v>0</v>
      </c>
      <c r="BI4744" s="455"/>
      <c r="BJ4744" s="446">
        <f>IF(BF4744=0,0,(BH4744/BF4744)*100)</f>
        <v>0</v>
      </c>
      <c r="BK4744" s="447"/>
      <c r="BL4744" s="406">
        <f>(AD4744*2)+(AJ4744*2)+(AP4744*3)+BB4744</f>
        <v>0</v>
      </c>
      <c r="BM4744" s="407"/>
      <c r="BN4744" s="408"/>
      <c r="BO4744" s="404" t="e">
        <f>(BL4744*BR$2468)+(N4744*BR$2469)+(X4744*BR$2470)+(R4744*BR$2471)+(V4744*BR$2472)+(Z4744*BR$2473)</f>
        <v>#REF!</v>
      </c>
      <c r="BP4744" s="404" t="e">
        <f>((AZ4744-BB4744)*BR$2475)+((AT4744-AV4744)*BR$2474)+(H4744*BR$2476)+(P4744*BR$2477)</f>
        <v>#REF!</v>
      </c>
      <c r="BQ4744" s="65" t="s">
        <v>73</v>
      </c>
      <c r="BR4744" s="66" t="e">
        <f>IF(#REF!="B",#REF!,IF(#REF!="C",#REF!,#REF!))</f>
        <v>#REF!</v>
      </c>
      <c r="BS4744" s="787"/>
    </row>
    <row r="4745" spans="1:71" ht="21.75" customHeight="1" x14ac:dyDescent="0.35">
      <c r="A4745" s="779"/>
      <c r="B4745" s="415"/>
      <c r="C4745" s="412" t="str">
        <f>IF(ROSTER!D$16="","",ROSTER!D$16)</f>
        <v/>
      </c>
      <c r="D4745" s="413"/>
      <c r="E4745" s="419"/>
      <c r="F4745" s="421"/>
      <c r="G4745" s="423"/>
      <c r="H4745" s="426"/>
      <c r="I4745" s="427"/>
      <c r="J4745" s="430"/>
      <c r="K4745" s="431"/>
      <c r="L4745" s="434"/>
      <c r="M4745" s="435"/>
      <c r="N4745" s="438" t="s">
        <v>14</v>
      </c>
      <c r="O4745" s="439"/>
      <c r="P4745" s="430"/>
      <c r="Q4745" s="431"/>
      <c r="R4745" s="434"/>
      <c r="S4745" s="441"/>
      <c r="T4745" s="434"/>
      <c r="U4745" s="427"/>
      <c r="V4745" s="441"/>
      <c r="W4745" s="427"/>
      <c r="X4745" s="430"/>
      <c r="Y4745" s="427"/>
      <c r="Z4745" s="430"/>
      <c r="AA4745" s="427"/>
      <c r="AB4745" s="430"/>
      <c r="AC4745" s="431"/>
      <c r="AD4745" s="434"/>
      <c r="AE4745" s="435"/>
      <c r="AF4745" s="444"/>
      <c r="AG4745" s="445"/>
      <c r="AH4745" s="430"/>
      <c r="AI4745" s="431"/>
      <c r="AJ4745" s="434"/>
      <c r="AK4745" s="435"/>
      <c r="AL4745" s="448"/>
      <c r="AM4745" s="449"/>
      <c r="AN4745" s="430"/>
      <c r="AO4745" s="431"/>
      <c r="AP4745" s="434"/>
      <c r="AQ4745" s="435"/>
      <c r="AR4745" s="448"/>
      <c r="AS4745" s="449"/>
      <c r="AT4745" s="452"/>
      <c r="AU4745" s="453"/>
      <c r="AV4745" s="456"/>
      <c r="AW4745" s="457"/>
      <c r="AX4745" s="448"/>
      <c r="AY4745" s="449"/>
      <c r="AZ4745" s="430"/>
      <c r="BA4745" s="431"/>
      <c r="BB4745" s="434"/>
      <c r="BC4745" s="435"/>
      <c r="BD4745" s="448"/>
      <c r="BE4745" s="449"/>
      <c r="BF4745" s="452"/>
      <c r="BG4745" s="453"/>
      <c r="BH4745" s="456"/>
      <c r="BI4745" s="457"/>
      <c r="BJ4745" s="448"/>
      <c r="BK4745" s="449"/>
      <c r="BL4745" s="409"/>
      <c r="BM4745" s="410"/>
      <c r="BN4745" s="411"/>
      <c r="BO4745" s="405"/>
      <c r="BP4745" s="405"/>
      <c r="BQ4745" s="65" t="s">
        <v>74</v>
      </c>
      <c r="BR4745" s="66" t="e">
        <f>IF(#REF!="B",#REF!,IF(#REF!="C",#REF!,#REF!))</f>
        <v>#REF!</v>
      </c>
      <c r="BS4745" s="787"/>
    </row>
    <row r="4746" spans="1:71" ht="21.75" customHeight="1" x14ac:dyDescent="0.25">
      <c r="A4746" s="779"/>
      <c r="B4746" s="414" t="str">
        <f>IF(ROSTER!B$18="","",ROSTER!B$18)</f>
        <v/>
      </c>
      <c r="C4746" s="416" t="str">
        <f>IF(ROSTER!C$18="","",ROSTER!C$18)</f>
        <v/>
      </c>
      <c r="D4746" s="417"/>
      <c r="E4746" s="418"/>
      <c r="F4746" s="420">
        <f>IF(E4746="y",1,IF(E4746="S",1,0))</f>
        <v>0</v>
      </c>
      <c r="G4746" s="422">
        <f>IF(E4746="S",1,0)</f>
        <v>0</v>
      </c>
      <c r="H4746" s="424"/>
      <c r="I4746" s="425"/>
      <c r="J4746" s="428"/>
      <c r="K4746" s="429"/>
      <c r="L4746" s="432"/>
      <c r="M4746" s="433"/>
      <c r="N4746" s="436">
        <f>L4746+J4746</f>
        <v>0</v>
      </c>
      <c r="O4746" s="437"/>
      <c r="P4746" s="428"/>
      <c r="Q4746" s="429"/>
      <c r="R4746" s="432"/>
      <c r="S4746" s="440"/>
      <c r="T4746" s="432"/>
      <c r="U4746" s="425"/>
      <c r="V4746" s="440"/>
      <c r="W4746" s="425"/>
      <c r="X4746" s="428"/>
      <c r="Y4746" s="425"/>
      <c r="Z4746" s="428"/>
      <c r="AA4746" s="425"/>
      <c r="AB4746" s="428"/>
      <c r="AC4746" s="429"/>
      <c r="AD4746" s="432"/>
      <c r="AE4746" s="433"/>
      <c r="AF4746" s="442">
        <f>IF(AB4746=0,0,(AD4746/AB4746)*100)</f>
        <v>0</v>
      </c>
      <c r="AG4746" s="443"/>
      <c r="AH4746" s="428"/>
      <c r="AI4746" s="429"/>
      <c r="AJ4746" s="432"/>
      <c r="AK4746" s="433"/>
      <c r="AL4746" s="446">
        <f>IF(AH4746=0,0,(AJ4746/AH4746)*100)</f>
        <v>0</v>
      </c>
      <c r="AM4746" s="447"/>
      <c r="AN4746" s="428"/>
      <c r="AO4746" s="429"/>
      <c r="AP4746" s="432"/>
      <c r="AQ4746" s="433"/>
      <c r="AR4746" s="446">
        <f>IF(AN4746=0,0,(AP4746/AN4746)*100)</f>
        <v>0</v>
      </c>
      <c r="AS4746" s="447"/>
      <c r="AT4746" s="450">
        <f>AB4746+AH4746+AN4746</f>
        <v>0</v>
      </c>
      <c r="AU4746" s="451"/>
      <c r="AV4746" s="454">
        <f>AD4746+AJ4746+AP4746</f>
        <v>0</v>
      </c>
      <c r="AW4746" s="455"/>
      <c r="AX4746" s="446">
        <f>IF(AT4746=0,0,(AV4746/AT4746)*100)</f>
        <v>0</v>
      </c>
      <c r="AY4746" s="447"/>
      <c r="AZ4746" s="428"/>
      <c r="BA4746" s="429"/>
      <c r="BB4746" s="432"/>
      <c r="BC4746" s="433"/>
      <c r="BD4746" s="446">
        <f>IF(AZ4746=0,0,(BB4746/AZ4746)*100)</f>
        <v>0</v>
      </c>
      <c r="BE4746" s="447"/>
      <c r="BF4746" s="450">
        <f>AT4746+AZ4746</f>
        <v>0</v>
      </c>
      <c r="BG4746" s="451"/>
      <c r="BH4746" s="454">
        <f>AV4746+BB4746</f>
        <v>0</v>
      </c>
      <c r="BI4746" s="455"/>
      <c r="BJ4746" s="446">
        <f>IF(BF4746=0,0,(BH4746/BF4746)*100)</f>
        <v>0</v>
      </c>
      <c r="BK4746" s="447"/>
      <c r="BL4746" s="406">
        <f>(AD4746*2)+(AJ4746*2)+(AP4746*3)+BB4746</f>
        <v>0</v>
      </c>
      <c r="BM4746" s="407"/>
      <c r="BN4746" s="408"/>
      <c r="BO4746" s="404" t="e">
        <f>(BL4746*BR$2468)+(N4746*BR$2469)+(X4746*BR$2470)+(R4746*BR$2471)+(V4746*BR$2472)+(Z4746*BR$2473)</f>
        <v>#REF!</v>
      </c>
      <c r="BP4746" s="404" t="e">
        <f>((AZ4746-BB4746)*BR$2475)+((AT4746-AV4746)*BR$2474)+(H4746*BR$2476)+(P4746*BR$2477)</f>
        <v>#REF!</v>
      </c>
      <c r="BQ4746" s="53"/>
      <c r="BR4746" s="53"/>
      <c r="BS4746" s="787"/>
    </row>
    <row r="4747" spans="1:71" ht="21.75" customHeight="1" x14ac:dyDescent="0.25">
      <c r="A4747" s="779"/>
      <c r="B4747" s="415"/>
      <c r="C4747" s="412" t="str">
        <f>IF(ROSTER!D$18="","",ROSTER!D$18)</f>
        <v/>
      </c>
      <c r="D4747" s="413"/>
      <c r="E4747" s="419"/>
      <c r="F4747" s="421"/>
      <c r="G4747" s="423"/>
      <c r="H4747" s="426"/>
      <c r="I4747" s="427"/>
      <c r="J4747" s="430"/>
      <c r="K4747" s="431"/>
      <c r="L4747" s="434"/>
      <c r="M4747" s="435"/>
      <c r="N4747" s="438"/>
      <c r="O4747" s="439"/>
      <c r="P4747" s="430"/>
      <c r="Q4747" s="431"/>
      <c r="R4747" s="434"/>
      <c r="S4747" s="441"/>
      <c r="T4747" s="434"/>
      <c r="U4747" s="427"/>
      <c r="V4747" s="441"/>
      <c r="W4747" s="427"/>
      <c r="X4747" s="430"/>
      <c r="Y4747" s="427"/>
      <c r="Z4747" s="430"/>
      <c r="AA4747" s="427"/>
      <c r="AB4747" s="430"/>
      <c r="AC4747" s="431"/>
      <c r="AD4747" s="434"/>
      <c r="AE4747" s="435"/>
      <c r="AF4747" s="444"/>
      <c r="AG4747" s="445"/>
      <c r="AH4747" s="430"/>
      <c r="AI4747" s="431"/>
      <c r="AJ4747" s="434"/>
      <c r="AK4747" s="435"/>
      <c r="AL4747" s="448"/>
      <c r="AM4747" s="449"/>
      <c r="AN4747" s="430"/>
      <c r="AO4747" s="431"/>
      <c r="AP4747" s="434"/>
      <c r="AQ4747" s="435"/>
      <c r="AR4747" s="448"/>
      <c r="AS4747" s="449"/>
      <c r="AT4747" s="452"/>
      <c r="AU4747" s="453"/>
      <c r="AV4747" s="456"/>
      <c r="AW4747" s="457"/>
      <c r="AX4747" s="448"/>
      <c r="AY4747" s="449"/>
      <c r="AZ4747" s="430"/>
      <c r="BA4747" s="431"/>
      <c r="BB4747" s="434"/>
      <c r="BC4747" s="435"/>
      <c r="BD4747" s="448"/>
      <c r="BE4747" s="449"/>
      <c r="BF4747" s="452"/>
      <c r="BG4747" s="453"/>
      <c r="BH4747" s="456"/>
      <c r="BI4747" s="457"/>
      <c r="BJ4747" s="448"/>
      <c r="BK4747" s="449"/>
      <c r="BL4747" s="409"/>
      <c r="BM4747" s="410"/>
      <c r="BN4747" s="411"/>
      <c r="BO4747" s="405"/>
      <c r="BP4747" s="405"/>
      <c r="BQ4747" s="53"/>
      <c r="BR4747" s="53"/>
      <c r="BS4747" s="779"/>
    </row>
    <row r="4748" spans="1:71" ht="21.75" customHeight="1" x14ac:dyDescent="0.25">
      <c r="A4748" s="779"/>
      <c r="B4748" s="414" t="str">
        <f>IF(ROSTER!B$20="","",ROSTER!B$20)</f>
        <v/>
      </c>
      <c r="C4748" s="416" t="str">
        <f>IF(ROSTER!C$20="","",ROSTER!C$20)</f>
        <v/>
      </c>
      <c r="D4748" s="417"/>
      <c r="E4748" s="418"/>
      <c r="F4748" s="420">
        <f>IF(E4748="y",1,IF(E4748="S",1,0))</f>
        <v>0</v>
      </c>
      <c r="G4748" s="422">
        <f>IF(E4748="S",1,0)</f>
        <v>0</v>
      </c>
      <c r="H4748" s="424"/>
      <c r="I4748" s="425"/>
      <c r="J4748" s="428"/>
      <c r="K4748" s="429"/>
      <c r="L4748" s="432"/>
      <c r="M4748" s="433"/>
      <c r="N4748" s="436">
        <f>L4748+J4748</f>
        <v>0</v>
      </c>
      <c r="O4748" s="437"/>
      <c r="P4748" s="428"/>
      <c r="Q4748" s="429"/>
      <c r="R4748" s="432"/>
      <c r="S4748" s="440"/>
      <c r="T4748" s="432"/>
      <c r="U4748" s="425"/>
      <c r="V4748" s="440"/>
      <c r="W4748" s="425"/>
      <c r="X4748" s="428"/>
      <c r="Y4748" s="425"/>
      <c r="Z4748" s="428"/>
      <c r="AA4748" s="425"/>
      <c r="AB4748" s="428"/>
      <c r="AC4748" s="429"/>
      <c r="AD4748" s="432"/>
      <c r="AE4748" s="433"/>
      <c r="AF4748" s="442">
        <f>IF(AB4748=0,0,(AD4748/AB4748)*100)</f>
        <v>0</v>
      </c>
      <c r="AG4748" s="443"/>
      <c r="AH4748" s="428"/>
      <c r="AI4748" s="429"/>
      <c r="AJ4748" s="432"/>
      <c r="AK4748" s="433"/>
      <c r="AL4748" s="446">
        <f>IF(AH4748=0,0,(AJ4748/AH4748)*100)</f>
        <v>0</v>
      </c>
      <c r="AM4748" s="447"/>
      <c r="AN4748" s="428"/>
      <c r="AO4748" s="429"/>
      <c r="AP4748" s="432"/>
      <c r="AQ4748" s="433"/>
      <c r="AR4748" s="446">
        <f>IF(AN4748=0,0,(AP4748/AN4748)*100)</f>
        <v>0</v>
      </c>
      <c r="AS4748" s="447"/>
      <c r="AT4748" s="450">
        <f>AB4748+AH4748+AN4748</f>
        <v>0</v>
      </c>
      <c r="AU4748" s="451"/>
      <c r="AV4748" s="454">
        <f>AD4748+AJ4748+AP4748</f>
        <v>0</v>
      </c>
      <c r="AW4748" s="455"/>
      <c r="AX4748" s="446">
        <f>IF(AT4748=0,0,(AV4748/AT4748)*100)</f>
        <v>0</v>
      </c>
      <c r="AY4748" s="447"/>
      <c r="AZ4748" s="428"/>
      <c r="BA4748" s="429"/>
      <c r="BB4748" s="432"/>
      <c r="BC4748" s="433"/>
      <c r="BD4748" s="446">
        <f>IF(AZ4748=0,0,(BB4748/AZ4748)*100)</f>
        <v>0</v>
      </c>
      <c r="BE4748" s="447"/>
      <c r="BF4748" s="450">
        <f>AT4748+AZ4748</f>
        <v>0</v>
      </c>
      <c r="BG4748" s="451"/>
      <c r="BH4748" s="454">
        <f>AV4748+BB4748</f>
        <v>0</v>
      </c>
      <c r="BI4748" s="455"/>
      <c r="BJ4748" s="446">
        <f>IF(BF4748=0,0,(BH4748/BF4748)*100)</f>
        <v>0</v>
      </c>
      <c r="BK4748" s="447"/>
      <c r="BL4748" s="406">
        <f>(AD4748*2)+(AJ4748*2)+(AP4748*3)+BB4748</f>
        <v>0</v>
      </c>
      <c r="BM4748" s="407"/>
      <c r="BN4748" s="408"/>
      <c r="BO4748" s="404" t="e">
        <f>(BL4748*BR$2468)+(N4748*BR$2469)+(X4748*BR$2470)+(R4748*BR$2471)+(V4748*BR$2472)+(Z4748*BR$2473)</f>
        <v>#REF!</v>
      </c>
      <c r="BP4748" s="404" t="e">
        <f>((AZ4748-BB4748)*BR$2475)+((AT4748-AV4748)*BR$2474)+(H4748*BR$2476)+(P4748*BR$2477)</f>
        <v>#REF!</v>
      </c>
      <c r="BQ4748" s="53"/>
      <c r="BR4748" s="53"/>
      <c r="BS4748" s="779"/>
    </row>
    <row r="4749" spans="1:71" ht="21.75" customHeight="1" x14ac:dyDescent="0.25">
      <c r="A4749" s="779"/>
      <c r="B4749" s="415"/>
      <c r="C4749" s="412" t="str">
        <f>IF(ROSTER!D$20="","",ROSTER!D$20)</f>
        <v/>
      </c>
      <c r="D4749" s="413"/>
      <c r="E4749" s="419"/>
      <c r="F4749" s="421"/>
      <c r="G4749" s="423"/>
      <c r="H4749" s="426"/>
      <c r="I4749" s="427"/>
      <c r="J4749" s="430"/>
      <c r="K4749" s="431"/>
      <c r="L4749" s="434"/>
      <c r="M4749" s="435"/>
      <c r="N4749" s="438" t="s">
        <v>14</v>
      </c>
      <c r="O4749" s="439"/>
      <c r="P4749" s="430"/>
      <c r="Q4749" s="431"/>
      <c r="R4749" s="434"/>
      <c r="S4749" s="441"/>
      <c r="T4749" s="434"/>
      <c r="U4749" s="427"/>
      <c r="V4749" s="441"/>
      <c r="W4749" s="427"/>
      <c r="X4749" s="430"/>
      <c r="Y4749" s="427"/>
      <c r="Z4749" s="430"/>
      <c r="AA4749" s="427"/>
      <c r="AB4749" s="430"/>
      <c r="AC4749" s="431"/>
      <c r="AD4749" s="434"/>
      <c r="AE4749" s="435"/>
      <c r="AF4749" s="444"/>
      <c r="AG4749" s="445"/>
      <c r="AH4749" s="430"/>
      <c r="AI4749" s="431"/>
      <c r="AJ4749" s="434"/>
      <c r="AK4749" s="435"/>
      <c r="AL4749" s="448"/>
      <c r="AM4749" s="449"/>
      <c r="AN4749" s="430"/>
      <c r="AO4749" s="431"/>
      <c r="AP4749" s="434"/>
      <c r="AQ4749" s="435"/>
      <c r="AR4749" s="448"/>
      <c r="AS4749" s="449"/>
      <c r="AT4749" s="452"/>
      <c r="AU4749" s="453"/>
      <c r="AV4749" s="456"/>
      <c r="AW4749" s="457"/>
      <c r="AX4749" s="448"/>
      <c r="AY4749" s="449"/>
      <c r="AZ4749" s="430"/>
      <c r="BA4749" s="431"/>
      <c r="BB4749" s="434"/>
      <c r="BC4749" s="435"/>
      <c r="BD4749" s="448"/>
      <c r="BE4749" s="449"/>
      <c r="BF4749" s="452"/>
      <c r="BG4749" s="453"/>
      <c r="BH4749" s="456"/>
      <c r="BI4749" s="457"/>
      <c r="BJ4749" s="448"/>
      <c r="BK4749" s="449"/>
      <c r="BL4749" s="409"/>
      <c r="BM4749" s="410"/>
      <c r="BN4749" s="411"/>
      <c r="BO4749" s="405"/>
      <c r="BP4749" s="405"/>
      <c r="BQ4749" s="53"/>
      <c r="BR4749" s="53"/>
      <c r="BS4749" s="779"/>
    </row>
    <row r="4750" spans="1:71" ht="21.75" customHeight="1" x14ac:dyDescent="0.25">
      <c r="A4750" s="779"/>
      <c r="B4750" s="414" t="str">
        <f>IF(ROSTER!B$22="","",ROSTER!B$22)</f>
        <v/>
      </c>
      <c r="C4750" s="416" t="str">
        <f>IF(ROSTER!C$22="","",ROSTER!C$22)</f>
        <v/>
      </c>
      <c r="D4750" s="417"/>
      <c r="E4750" s="418"/>
      <c r="F4750" s="420">
        <f>IF(E4750="y",1,IF(E4750="S",1,0))</f>
        <v>0</v>
      </c>
      <c r="G4750" s="422">
        <f>IF(E4750="S",1,0)</f>
        <v>0</v>
      </c>
      <c r="H4750" s="424"/>
      <c r="I4750" s="425"/>
      <c r="J4750" s="428"/>
      <c r="K4750" s="429"/>
      <c r="L4750" s="432"/>
      <c r="M4750" s="433"/>
      <c r="N4750" s="436">
        <f>L4750+J4750</f>
        <v>0</v>
      </c>
      <c r="O4750" s="437"/>
      <c r="P4750" s="428"/>
      <c r="Q4750" s="429"/>
      <c r="R4750" s="432"/>
      <c r="S4750" s="440"/>
      <c r="T4750" s="432"/>
      <c r="U4750" s="425"/>
      <c r="V4750" s="440"/>
      <c r="W4750" s="425"/>
      <c r="X4750" s="428"/>
      <c r="Y4750" s="425"/>
      <c r="Z4750" s="428"/>
      <c r="AA4750" s="425"/>
      <c r="AB4750" s="428"/>
      <c r="AC4750" s="429"/>
      <c r="AD4750" s="432"/>
      <c r="AE4750" s="433"/>
      <c r="AF4750" s="442">
        <f>IF(AB4750=0,0,(AD4750/AB4750)*100)</f>
        <v>0</v>
      </c>
      <c r="AG4750" s="443"/>
      <c r="AH4750" s="428"/>
      <c r="AI4750" s="429"/>
      <c r="AJ4750" s="432"/>
      <c r="AK4750" s="433"/>
      <c r="AL4750" s="446">
        <f>IF(AH4750=0,0,(AJ4750/AH4750)*100)</f>
        <v>0</v>
      </c>
      <c r="AM4750" s="447"/>
      <c r="AN4750" s="428"/>
      <c r="AO4750" s="429"/>
      <c r="AP4750" s="432"/>
      <c r="AQ4750" s="433"/>
      <c r="AR4750" s="446">
        <f>IF(AN4750=0,0,(AP4750/AN4750)*100)</f>
        <v>0</v>
      </c>
      <c r="AS4750" s="447"/>
      <c r="AT4750" s="450">
        <f>AB4750+AH4750+AN4750</f>
        <v>0</v>
      </c>
      <c r="AU4750" s="451"/>
      <c r="AV4750" s="454">
        <f>AD4750+AJ4750+AP4750</f>
        <v>0</v>
      </c>
      <c r="AW4750" s="455"/>
      <c r="AX4750" s="446">
        <f>IF(AT4750=0,0,(AV4750/AT4750)*100)</f>
        <v>0</v>
      </c>
      <c r="AY4750" s="447"/>
      <c r="AZ4750" s="428"/>
      <c r="BA4750" s="429"/>
      <c r="BB4750" s="432"/>
      <c r="BC4750" s="433"/>
      <c r="BD4750" s="446">
        <f>IF(AZ4750=0,0,(BB4750/AZ4750)*100)</f>
        <v>0</v>
      </c>
      <c r="BE4750" s="447"/>
      <c r="BF4750" s="450">
        <f>AT4750+AZ4750</f>
        <v>0</v>
      </c>
      <c r="BG4750" s="451"/>
      <c r="BH4750" s="454">
        <f>AV4750+BB4750</f>
        <v>0</v>
      </c>
      <c r="BI4750" s="455"/>
      <c r="BJ4750" s="446">
        <f>IF(BF4750=0,0,(BH4750/BF4750)*100)</f>
        <v>0</v>
      </c>
      <c r="BK4750" s="447"/>
      <c r="BL4750" s="406">
        <f>(AD4750*2)+(AJ4750*2)+(AP4750*3)+BB4750</f>
        <v>0</v>
      </c>
      <c r="BM4750" s="407"/>
      <c r="BN4750" s="408"/>
      <c r="BO4750" s="404" t="e">
        <f>(BL4750*BR$2468)+(N4750*BR$2469)+(X4750*BR$2470)+(R4750*BR$2471)+(V4750*BR$2472)+(Z4750*BR$2473)</f>
        <v>#REF!</v>
      </c>
      <c r="BP4750" s="404" t="e">
        <f>((AZ4750-BB4750)*BR$2475)+((AT4750-AV4750)*BR$2474)+(H4750*BR$2476)+(P4750*BR$2477)</f>
        <v>#REF!</v>
      </c>
      <c r="BQ4750" s="53"/>
      <c r="BR4750" s="53"/>
      <c r="BS4750" s="779"/>
    </row>
    <row r="4751" spans="1:71" ht="21.75" customHeight="1" x14ac:dyDescent="0.25">
      <c r="A4751" s="779"/>
      <c r="B4751" s="415"/>
      <c r="C4751" s="412" t="str">
        <f>IF(ROSTER!D$22="","",ROSTER!D$22)</f>
        <v/>
      </c>
      <c r="D4751" s="413"/>
      <c r="E4751" s="419"/>
      <c r="F4751" s="421"/>
      <c r="G4751" s="423"/>
      <c r="H4751" s="426"/>
      <c r="I4751" s="427"/>
      <c r="J4751" s="430"/>
      <c r="K4751" s="431"/>
      <c r="L4751" s="434"/>
      <c r="M4751" s="435"/>
      <c r="N4751" s="438" t="s">
        <v>14</v>
      </c>
      <c r="O4751" s="439"/>
      <c r="P4751" s="430"/>
      <c r="Q4751" s="431"/>
      <c r="R4751" s="434"/>
      <c r="S4751" s="441"/>
      <c r="T4751" s="434"/>
      <c r="U4751" s="427"/>
      <c r="V4751" s="441"/>
      <c r="W4751" s="427"/>
      <c r="X4751" s="430"/>
      <c r="Y4751" s="427"/>
      <c r="Z4751" s="430"/>
      <c r="AA4751" s="427"/>
      <c r="AB4751" s="430"/>
      <c r="AC4751" s="431"/>
      <c r="AD4751" s="434"/>
      <c r="AE4751" s="435"/>
      <c r="AF4751" s="444"/>
      <c r="AG4751" s="445"/>
      <c r="AH4751" s="430"/>
      <c r="AI4751" s="431"/>
      <c r="AJ4751" s="434"/>
      <c r="AK4751" s="435"/>
      <c r="AL4751" s="448"/>
      <c r="AM4751" s="449"/>
      <c r="AN4751" s="430"/>
      <c r="AO4751" s="431"/>
      <c r="AP4751" s="434"/>
      <c r="AQ4751" s="435"/>
      <c r="AR4751" s="448"/>
      <c r="AS4751" s="449"/>
      <c r="AT4751" s="452"/>
      <c r="AU4751" s="453"/>
      <c r="AV4751" s="456"/>
      <c r="AW4751" s="457"/>
      <c r="AX4751" s="448"/>
      <c r="AY4751" s="449"/>
      <c r="AZ4751" s="430"/>
      <c r="BA4751" s="431"/>
      <c r="BB4751" s="434"/>
      <c r="BC4751" s="435"/>
      <c r="BD4751" s="448"/>
      <c r="BE4751" s="449"/>
      <c r="BF4751" s="452"/>
      <c r="BG4751" s="453"/>
      <c r="BH4751" s="456"/>
      <c r="BI4751" s="457"/>
      <c r="BJ4751" s="448"/>
      <c r="BK4751" s="449"/>
      <c r="BL4751" s="409"/>
      <c r="BM4751" s="410"/>
      <c r="BN4751" s="411"/>
      <c r="BO4751" s="405"/>
      <c r="BP4751" s="405"/>
      <c r="BQ4751" s="53"/>
      <c r="BR4751" s="53"/>
      <c r="BS4751" s="779"/>
    </row>
    <row r="4752" spans="1:71" ht="21.75" customHeight="1" x14ac:dyDescent="0.25">
      <c r="A4752" s="779"/>
      <c r="B4752" s="414" t="str">
        <f>IF(ROSTER!B$24="","",ROSTER!B$24)</f>
        <v/>
      </c>
      <c r="C4752" s="416" t="str">
        <f>IF(ROSTER!C$24="","",ROSTER!C$24)</f>
        <v/>
      </c>
      <c r="D4752" s="417"/>
      <c r="E4752" s="418"/>
      <c r="F4752" s="420">
        <f>IF(E4752="y",1,IF(E4752="S",1,0))</f>
        <v>0</v>
      </c>
      <c r="G4752" s="422">
        <f>IF(E4752="S",1,0)</f>
        <v>0</v>
      </c>
      <c r="H4752" s="424"/>
      <c r="I4752" s="425"/>
      <c r="J4752" s="428"/>
      <c r="K4752" s="429"/>
      <c r="L4752" s="432"/>
      <c r="M4752" s="433"/>
      <c r="N4752" s="436">
        <f>L4752+J4752</f>
        <v>0</v>
      </c>
      <c r="O4752" s="437"/>
      <c r="P4752" s="428"/>
      <c r="Q4752" s="429"/>
      <c r="R4752" s="432"/>
      <c r="S4752" s="440"/>
      <c r="T4752" s="432"/>
      <c r="U4752" s="425"/>
      <c r="V4752" s="440"/>
      <c r="W4752" s="425"/>
      <c r="X4752" s="428"/>
      <c r="Y4752" s="425"/>
      <c r="Z4752" s="428"/>
      <c r="AA4752" s="425"/>
      <c r="AB4752" s="428"/>
      <c r="AC4752" s="429"/>
      <c r="AD4752" s="432"/>
      <c r="AE4752" s="433"/>
      <c r="AF4752" s="442">
        <f>IF(AB4752=0,0,(AD4752/AB4752)*100)</f>
        <v>0</v>
      </c>
      <c r="AG4752" s="443"/>
      <c r="AH4752" s="428"/>
      <c r="AI4752" s="429"/>
      <c r="AJ4752" s="432"/>
      <c r="AK4752" s="433"/>
      <c r="AL4752" s="446">
        <f>IF(AH4752=0,0,(AJ4752/AH4752)*100)</f>
        <v>0</v>
      </c>
      <c r="AM4752" s="447"/>
      <c r="AN4752" s="428"/>
      <c r="AO4752" s="429"/>
      <c r="AP4752" s="432"/>
      <c r="AQ4752" s="433"/>
      <c r="AR4752" s="446">
        <f>IF(AN4752=0,0,(AP4752/AN4752)*100)</f>
        <v>0</v>
      </c>
      <c r="AS4752" s="447"/>
      <c r="AT4752" s="450">
        <f>AB4752+AH4752+AN4752</f>
        <v>0</v>
      </c>
      <c r="AU4752" s="451"/>
      <c r="AV4752" s="454">
        <f>AD4752+AJ4752+AP4752</f>
        <v>0</v>
      </c>
      <c r="AW4752" s="455"/>
      <c r="AX4752" s="446">
        <f>IF(AT4752=0,0,(AV4752/AT4752)*100)</f>
        <v>0</v>
      </c>
      <c r="AY4752" s="447"/>
      <c r="AZ4752" s="428"/>
      <c r="BA4752" s="429"/>
      <c r="BB4752" s="432"/>
      <c r="BC4752" s="433"/>
      <c r="BD4752" s="446">
        <f>IF(AZ4752=0,0,(BB4752/AZ4752)*100)</f>
        <v>0</v>
      </c>
      <c r="BE4752" s="447"/>
      <c r="BF4752" s="450">
        <f>AT4752+AZ4752</f>
        <v>0</v>
      </c>
      <c r="BG4752" s="451"/>
      <c r="BH4752" s="454">
        <f>AV4752+BB4752</f>
        <v>0</v>
      </c>
      <c r="BI4752" s="455"/>
      <c r="BJ4752" s="446">
        <f>IF(BF4752=0,0,(BH4752/BF4752)*100)</f>
        <v>0</v>
      </c>
      <c r="BK4752" s="447"/>
      <c r="BL4752" s="406">
        <f>(AD4752*2)+(AJ4752*2)+(AP4752*3)+BB4752</f>
        <v>0</v>
      </c>
      <c r="BM4752" s="407"/>
      <c r="BN4752" s="408"/>
      <c r="BO4752" s="404" t="e">
        <f>(BL4752*BR$2468)+(N4752*BR$2469)+(X4752*BR$2470)+(R4752*BR$2471)+(V4752*BR$2472)+(Z4752*BR$2473)</f>
        <v>#REF!</v>
      </c>
      <c r="BP4752" s="404" t="e">
        <f>((AZ4752-BB4752)*BR$2475)+((AT4752-AV4752)*BR$2474)+(H4752*BR$2476)+(P4752*BR$2477)</f>
        <v>#REF!</v>
      </c>
      <c r="BQ4752" s="53"/>
      <c r="BR4752" s="53"/>
      <c r="BS4752" s="779"/>
    </row>
    <row r="4753" spans="1:71" ht="21.75" customHeight="1" x14ac:dyDescent="0.25">
      <c r="A4753" s="779"/>
      <c r="B4753" s="415"/>
      <c r="C4753" s="412" t="str">
        <f>IF(ROSTER!D$24="","",ROSTER!D$24)</f>
        <v/>
      </c>
      <c r="D4753" s="413"/>
      <c r="E4753" s="419"/>
      <c r="F4753" s="421"/>
      <c r="G4753" s="423"/>
      <c r="H4753" s="426"/>
      <c r="I4753" s="427"/>
      <c r="J4753" s="430"/>
      <c r="K4753" s="431"/>
      <c r="L4753" s="434"/>
      <c r="M4753" s="435"/>
      <c r="N4753" s="438" t="s">
        <v>14</v>
      </c>
      <c r="O4753" s="439"/>
      <c r="P4753" s="430"/>
      <c r="Q4753" s="431"/>
      <c r="R4753" s="434"/>
      <c r="S4753" s="441"/>
      <c r="T4753" s="434"/>
      <c r="U4753" s="427"/>
      <c r="V4753" s="441"/>
      <c r="W4753" s="427"/>
      <c r="X4753" s="430"/>
      <c r="Y4753" s="427"/>
      <c r="Z4753" s="430"/>
      <c r="AA4753" s="427"/>
      <c r="AB4753" s="430"/>
      <c r="AC4753" s="431"/>
      <c r="AD4753" s="434"/>
      <c r="AE4753" s="435"/>
      <c r="AF4753" s="444"/>
      <c r="AG4753" s="445"/>
      <c r="AH4753" s="430"/>
      <c r="AI4753" s="431"/>
      <c r="AJ4753" s="434"/>
      <c r="AK4753" s="435"/>
      <c r="AL4753" s="448"/>
      <c r="AM4753" s="449"/>
      <c r="AN4753" s="430"/>
      <c r="AO4753" s="431"/>
      <c r="AP4753" s="434"/>
      <c r="AQ4753" s="435"/>
      <c r="AR4753" s="448"/>
      <c r="AS4753" s="449"/>
      <c r="AT4753" s="452"/>
      <c r="AU4753" s="453"/>
      <c r="AV4753" s="456"/>
      <c r="AW4753" s="457"/>
      <c r="AX4753" s="448"/>
      <c r="AY4753" s="449"/>
      <c r="AZ4753" s="430"/>
      <c r="BA4753" s="431"/>
      <c r="BB4753" s="434"/>
      <c r="BC4753" s="435"/>
      <c r="BD4753" s="448"/>
      <c r="BE4753" s="449"/>
      <c r="BF4753" s="452"/>
      <c r="BG4753" s="453"/>
      <c r="BH4753" s="456"/>
      <c r="BI4753" s="457"/>
      <c r="BJ4753" s="448"/>
      <c r="BK4753" s="449"/>
      <c r="BL4753" s="409"/>
      <c r="BM4753" s="410"/>
      <c r="BN4753" s="411"/>
      <c r="BO4753" s="405"/>
      <c r="BP4753" s="405"/>
      <c r="BQ4753" s="53"/>
      <c r="BR4753" s="53"/>
      <c r="BS4753" s="779"/>
    </row>
    <row r="4754" spans="1:71" ht="21.75" customHeight="1" x14ac:dyDescent="0.25">
      <c r="A4754" s="779"/>
      <c r="B4754" s="414" t="str">
        <f>IF(ROSTER!B$26="","",ROSTER!B$26)</f>
        <v/>
      </c>
      <c r="C4754" s="416" t="str">
        <f>IF(ROSTER!C$26="","",ROSTER!C$26)</f>
        <v/>
      </c>
      <c r="D4754" s="417"/>
      <c r="E4754" s="418"/>
      <c r="F4754" s="420">
        <f>IF(E4754="y",1,IF(E4754="S",1,0))</f>
        <v>0</v>
      </c>
      <c r="G4754" s="422">
        <f>IF(E4754="S",1,0)</f>
        <v>0</v>
      </c>
      <c r="H4754" s="424"/>
      <c r="I4754" s="425"/>
      <c r="J4754" s="428"/>
      <c r="K4754" s="429"/>
      <c r="L4754" s="432"/>
      <c r="M4754" s="433"/>
      <c r="N4754" s="436">
        <f>L4754+J4754</f>
        <v>0</v>
      </c>
      <c r="O4754" s="437"/>
      <c r="P4754" s="428"/>
      <c r="Q4754" s="429"/>
      <c r="R4754" s="432"/>
      <c r="S4754" s="440"/>
      <c r="T4754" s="432"/>
      <c r="U4754" s="425"/>
      <c r="V4754" s="440"/>
      <c r="W4754" s="425"/>
      <c r="X4754" s="428"/>
      <c r="Y4754" s="425"/>
      <c r="Z4754" s="428"/>
      <c r="AA4754" s="425"/>
      <c r="AB4754" s="428"/>
      <c r="AC4754" s="429"/>
      <c r="AD4754" s="432"/>
      <c r="AE4754" s="433"/>
      <c r="AF4754" s="442">
        <f>IF(AB4754=0,0,(AD4754/AB4754)*100)</f>
        <v>0</v>
      </c>
      <c r="AG4754" s="443"/>
      <c r="AH4754" s="428"/>
      <c r="AI4754" s="429"/>
      <c r="AJ4754" s="432"/>
      <c r="AK4754" s="433"/>
      <c r="AL4754" s="446">
        <f>IF(AH4754=0,0,(AJ4754/AH4754)*100)</f>
        <v>0</v>
      </c>
      <c r="AM4754" s="447"/>
      <c r="AN4754" s="428"/>
      <c r="AO4754" s="429"/>
      <c r="AP4754" s="432"/>
      <c r="AQ4754" s="433"/>
      <c r="AR4754" s="446">
        <f>IF(AN4754=0,0,(AP4754/AN4754)*100)</f>
        <v>0</v>
      </c>
      <c r="AS4754" s="447"/>
      <c r="AT4754" s="450">
        <f>AB4754+AH4754+AN4754</f>
        <v>0</v>
      </c>
      <c r="AU4754" s="451"/>
      <c r="AV4754" s="454">
        <f>AD4754+AJ4754+AP4754</f>
        <v>0</v>
      </c>
      <c r="AW4754" s="455"/>
      <c r="AX4754" s="446">
        <f>IF(AT4754=0,0,(AV4754/AT4754)*100)</f>
        <v>0</v>
      </c>
      <c r="AY4754" s="447"/>
      <c r="AZ4754" s="428"/>
      <c r="BA4754" s="429"/>
      <c r="BB4754" s="432"/>
      <c r="BC4754" s="433"/>
      <c r="BD4754" s="446">
        <f>IF(AZ4754=0,0,(BB4754/AZ4754)*100)</f>
        <v>0</v>
      </c>
      <c r="BE4754" s="447"/>
      <c r="BF4754" s="450">
        <f>AT4754+AZ4754</f>
        <v>0</v>
      </c>
      <c r="BG4754" s="451"/>
      <c r="BH4754" s="454">
        <f>AV4754+BB4754</f>
        <v>0</v>
      </c>
      <c r="BI4754" s="455"/>
      <c r="BJ4754" s="446">
        <f>IF(BF4754=0,0,(BH4754/BF4754)*100)</f>
        <v>0</v>
      </c>
      <c r="BK4754" s="447"/>
      <c r="BL4754" s="406">
        <f>(AD4754*2)+(AJ4754*2)+(AP4754*3)+BB4754</f>
        <v>0</v>
      </c>
      <c r="BM4754" s="407"/>
      <c r="BN4754" s="408"/>
      <c r="BO4754" s="404" t="e">
        <f>(BL4754*BR$2468)+(N4754*BR$2469)+(X4754*BR$2470)+(R4754*BR$2471)+(V4754*BR$2472)+(Z4754*BR$2473)</f>
        <v>#REF!</v>
      </c>
      <c r="BP4754" s="404" t="e">
        <f>((AZ4754-BB4754)*BR$2475)+((AT4754-AV4754)*BR$2474)+(H4754*BR$2476)+(P4754*BR$2477)</f>
        <v>#REF!</v>
      </c>
      <c r="BQ4754" s="53"/>
      <c r="BR4754" s="53"/>
      <c r="BS4754" s="779"/>
    </row>
    <row r="4755" spans="1:71" ht="21.75" customHeight="1" x14ac:dyDescent="0.25">
      <c r="A4755" s="779"/>
      <c r="B4755" s="415"/>
      <c r="C4755" s="412" t="str">
        <f>IF(ROSTER!D$26="","",ROSTER!D$26)</f>
        <v/>
      </c>
      <c r="D4755" s="413"/>
      <c r="E4755" s="419"/>
      <c r="F4755" s="421"/>
      <c r="G4755" s="423"/>
      <c r="H4755" s="426"/>
      <c r="I4755" s="427"/>
      <c r="J4755" s="430"/>
      <c r="K4755" s="431"/>
      <c r="L4755" s="434"/>
      <c r="M4755" s="435"/>
      <c r="N4755" s="438" t="s">
        <v>14</v>
      </c>
      <c r="O4755" s="439"/>
      <c r="P4755" s="430"/>
      <c r="Q4755" s="431"/>
      <c r="R4755" s="434"/>
      <c r="S4755" s="441"/>
      <c r="T4755" s="434"/>
      <c r="U4755" s="427"/>
      <c r="V4755" s="441"/>
      <c r="W4755" s="427"/>
      <c r="X4755" s="430"/>
      <c r="Y4755" s="427"/>
      <c r="Z4755" s="430"/>
      <c r="AA4755" s="427"/>
      <c r="AB4755" s="430"/>
      <c r="AC4755" s="431"/>
      <c r="AD4755" s="434"/>
      <c r="AE4755" s="435"/>
      <c r="AF4755" s="444"/>
      <c r="AG4755" s="445"/>
      <c r="AH4755" s="430"/>
      <c r="AI4755" s="431"/>
      <c r="AJ4755" s="434"/>
      <c r="AK4755" s="435"/>
      <c r="AL4755" s="448"/>
      <c r="AM4755" s="449"/>
      <c r="AN4755" s="430"/>
      <c r="AO4755" s="431"/>
      <c r="AP4755" s="434"/>
      <c r="AQ4755" s="435"/>
      <c r="AR4755" s="448"/>
      <c r="AS4755" s="449"/>
      <c r="AT4755" s="452"/>
      <c r="AU4755" s="453"/>
      <c r="AV4755" s="456"/>
      <c r="AW4755" s="457"/>
      <c r="AX4755" s="448"/>
      <c r="AY4755" s="449"/>
      <c r="AZ4755" s="430"/>
      <c r="BA4755" s="431"/>
      <c r="BB4755" s="434"/>
      <c r="BC4755" s="435"/>
      <c r="BD4755" s="448"/>
      <c r="BE4755" s="449"/>
      <c r="BF4755" s="452"/>
      <c r="BG4755" s="453"/>
      <c r="BH4755" s="456"/>
      <c r="BI4755" s="457"/>
      <c r="BJ4755" s="448"/>
      <c r="BK4755" s="449"/>
      <c r="BL4755" s="409"/>
      <c r="BM4755" s="410"/>
      <c r="BN4755" s="411"/>
      <c r="BO4755" s="405"/>
      <c r="BP4755" s="405"/>
      <c r="BQ4755" s="53"/>
      <c r="BR4755" s="53"/>
      <c r="BS4755" s="779"/>
    </row>
    <row r="4756" spans="1:71" ht="21.75" customHeight="1" x14ac:dyDescent="0.25">
      <c r="A4756" s="779"/>
      <c r="B4756" s="414" t="str">
        <f>IF(ROSTER!B$28="","",ROSTER!B$28)</f>
        <v/>
      </c>
      <c r="C4756" s="416" t="str">
        <f>IF(ROSTER!C$28="","",ROSTER!C$28)</f>
        <v/>
      </c>
      <c r="D4756" s="417"/>
      <c r="E4756" s="418"/>
      <c r="F4756" s="420">
        <f>IF(E4756="y",1,IF(E4756="S",1,0))</f>
        <v>0</v>
      </c>
      <c r="G4756" s="422">
        <f>IF(E4756="S",1,0)</f>
        <v>0</v>
      </c>
      <c r="H4756" s="424"/>
      <c r="I4756" s="425"/>
      <c r="J4756" s="428"/>
      <c r="K4756" s="429"/>
      <c r="L4756" s="432"/>
      <c r="M4756" s="433"/>
      <c r="N4756" s="436">
        <f>L4756+J4756</f>
        <v>0</v>
      </c>
      <c r="O4756" s="437"/>
      <c r="P4756" s="428"/>
      <c r="Q4756" s="429"/>
      <c r="R4756" s="432"/>
      <c r="S4756" s="440"/>
      <c r="T4756" s="432"/>
      <c r="U4756" s="425"/>
      <c r="V4756" s="440"/>
      <c r="W4756" s="425"/>
      <c r="X4756" s="428"/>
      <c r="Y4756" s="425"/>
      <c r="Z4756" s="428"/>
      <c r="AA4756" s="425"/>
      <c r="AB4756" s="428"/>
      <c r="AC4756" s="429"/>
      <c r="AD4756" s="432"/>
      <c r="AE4756" s="433"/>
      <c r="AF4756" s="442">
        <f>IF(AB4756=0,0,(AD4756/AB4756)*100)</f>
        <v>0</v>
      </c>
      <c r="AG4756" s="443"/>
      <c r="AH4756" s="428"/>
      <c r="AI4756" s="429"/>
      <c r="AJ4756" s="432"/>
      <c r="AK4756" s="433"/>
      <c r="AL4756" s="446">
        <f>IF(AH4756=0,0,(AJ4756/AH4756)*100)</f>
        <v>0</v>
      </c>
      <c r="AM4756" s="447"/>
      <c r="AN4756" s="428"/>
      <c r="AO4756" s="429"/>
      <c r="AP4756" s="432"/>
      <c r="AQ4756" s="433"/>
      <c r="AR4756" s="446">
        <f>IF(AN4756=0,0,(AP4756/AN4756)*100)</f>
        <v>0</v>
      </c>
      <c r="AS4756" s="447"/>
      <c r="AT4756" s="450">
        <f>AB4756+AH4756+AN4756</f>
        <v>0</v>
      </c>
      <c r="AU4756" s="451"/>
      <c r="AV4756" s="454">
        <f>AD4756+AJ4756+AP4756</f>
        <v>0</v>
      </c>
      <c r="AW4756" s="455"/>
      <c r="AX4756" s="446">
        <f>IF(AT4756=0,0,(AV4756/AT4756)*100)</f>
        <v>0</v>
      </c>
      <c r="AY4756" s="447"/>
      <c r="AZ4756" s="428"/>
      <c r="BA4756" s="429"/>
      <c r="BB4756" s="432"/>
      <c r="BC4756" s="433"/>
      <c r="BD4756" s="446">
        <f>IF(AZ4756=0,0,(BB4756/AZ4756)*100)</f>
        <v>0</v>
      </c>
      <c r="BE4756" s="447"/>
      <c r="BF4756" s="450">
        <f>AT4756+AZ4756</f>
        <v>0</v>
      </c>
      <c r="BG4756" s="451"/>
      <c r="BH4756" s="454">
        <f>AV4756+BB4756</f>
        <v>0</v>
      </c>
      <c r="BI4756" s="455"/>
      <c r="BJ4756" s="446">
        <f>IF(BF4756=0,0,(BH4756/BF4756)*100)</f>
        <v>0</v>
      </c>
      <c r="BK4756" s="447"/>
      <c r="BL4756" s="406">
        <f>(AD4756*2)+(AJ4756*2)+(AP4756*3)+BB4756</f>
        <v>0</v>
      </c>
      <c r="BM4756" s="407"/>
      <c r="BN4756" s="408"/>
      <c r="BO4756" s="404" t="e">
        <f>(BL4756*BR$2468)+(N4756*BR$2469)+(X4756*BR$2470)+(R4756*BR$2471)+(V4756*BR$2472)+(Z4756*BR$2473)</f>
        <v>#REF!</v>
      </c>
      <c r="BP4756" s="404" t="e">
        <f>((AZ4756-BB4756)*BR$2475)+((AT4756-AV4756)*BR$2474)+(H4756*BR$2476)+(P4756*BR$2477)</f>
        <v>#REF!</v>
      </c>
      <c r="BQ4756" s="53"/>
      <c r="BR4756" s="53"/>
      <c r="BS4756" s="779"/>
    </row>
    <row r="4757" spans="1:71" ht="21.75" customHeight="1" x14ac:dyDescent="0.25">
      <c r="A4757" s="779"/>
      <c r="B4757" s="415"/>
      <c r="C4757" s="412" t="str">
        <f>IF(ROSTER!D$28="","",ROSTER!D$28)</f>
        <v/>
      </c>
      <c r="D4757" s="413"/>
      <c r="E4757" s="419"/>
      <c r="F4757" s="421"/>
      <c r="G4757" s="423"/>
      <c r="H4757" s="426"/>
      <c r="I4757" s="427"/>
      <c r="J4757" s="430"/>
      <c r="K4757" s="431"/>
      <c r="L4757" s="434"/>
      <c r="M4757" s="435"/>
      <c r="N4757" s="438" t="s">
        <v>14</v>
      </c>
      <c r="O4757" s="439"/>
      <c r="P4757" s="430"/>
      <c r="Q4757" s="431"/>
      <c r="R4757" s="434"/>
      <c r="S4757" s="441"/>
      <c r="T4757" s="434"/>
      <c r="U4757" s="427"/>
      <c r="V4757" s="441"/>
      <c r="W4757" s="427"/>
      <c r="X4757" s="430"/>
      <c r="Y4757" s="427"/>
      <c r="Z4757" s="430"/>
      <c r="AA4757" s="427"/>
      <c r="AB4757" s="430"/>
      <c r="AC4757" s="431"/>
      <c r="AD4757" s="434"/>
      <c r="AE4757" s="435"/>
      <c r="AF4757" s="444"/>
      <c r="AG4757" s="445"/>
      <c r="AH4757" s="430"/>
      <c r="AI4757" s="431"/>
      <c r="AJ4757" s="434"/>
      <c r="AK4757" s="435"/>
      <c r="AL4757" s="448"/>
      <c r="AM4757" s="449"/>
      <c r="AN4757" s="430"/>
      <c r="AO4757" s="431"/>
      <c r="AP4757" s="434"/>
      <c r="AQ4757" s="435"/>
      <c r="AR4757" s="448"/>
      <c r="AS4757" s="449"/>
      <c r="AT4757" s="452"/>
      <c r="AU4757" s="453"/>
      <c r="AV4757" s="456"/>
      <c r="AW4757" s="457"/>
      <c r="AX4757" s="448"/>
      <c r="AY4757" s="449"/>
      <c r="AZ4757" s="430"/>
      <c r="BA4757" s="431"/>
      <c r="BB4757" s="434"/>
      <c r="BC4757" s="435"/>
      <c r="BD4757" s="448"/>
      <c r="BE4757" s="449"/>
      <c r="BF4757" s="452"/>
      <c r="BG4757" s="453"/>
      <c r="BH4757" s="456"/>
      <c r="BI4757" s="457"/>
      <c r="BJ4757" s="448"/>
      <c r="BK4757" s="449"/>
      <c r="BL4757" s="409"/>
      <c r="BM4757" s="410"/>
      <c r="BN4757" s="411"/>
      <c r="BO4757" s="405"/>
      <c r="BP4757" s="405"/>
      <c r="BQ4757" s="53"/>
      <c r="BR4757" s="53"/>
      <c r="BS4757" s="779"/>
    </row>
    <row r="4758" spans="1:71" ht="21.75" customHeight="1" x14ac:dyDescent="0.25">
      <c r="A4758" s="779"/>
      <c r="B4758" s="414" t="str">
        <f>IF(ROSTER!B$30="","",ROSTER!B$30)</f>
        <v/>
      </c>
      <c r="C4758" s="416" t="str">
        <f>IF(ROSTER!C$30="","",ROSTER!C$30)</f>
        <v/>
      </c>
      <c r="D4758" s="417"/>
      <c r="E4758" s="418"/>
      <c r="F4758" s="420">
        <f>IF(E4758="y",1,IF(E4758="S",1,0))</f>
        <v>0</v>
      </c>
      <c r="G4758" s="422">
        <f>IF(E4758="S",1,0)</f>
        <v>0</v>
      </c>
      <c r="H4758" s="424"/>
      <c r="I4758" s="425"/>
      <c r="J4758" s="428"/>
      <c r="K4758" s="429"/>
      <c r="L4758" s="432"/>
      <c r="M4758" s="433"/>
      <c r="N4758" s="436">
        <f>L4758+J4758</f>
        <v>0</v>
      </c>
      <c r="O4758" s="437"/>
      <c r="P4758" s="428"/>
      <c r="Q4758" s="429"/>
      <c r="R4758" s="432"/>
      <c r="S4758" s="440"/>
      <c r="T4758" s="432"/>
      <c r="U4758" s="425"/>
      <c r="V4758" s="440"/>
      <c r="W4758" s="425"/>
      <c r="X4758" s="428"/>
      <c r="Y4758" s="425"/>
      <c r="Z4758" s="428"/>
      <c r="AA4758" s="425"/>
      <c r="AB4758" s="428"/>
      <c r="AC4758" s="429"/>
      <c r="AD4758" s="432"/>
      <c r="AE4758" s="433"/>
      <c r="AF4758" s="442">
        <f>IF(AB4758=0,0,(AD4758/AB4758)*100)</f>
        <v>0</v>
      </c>
      <c r="AG4758" s="443"/>
      <c r="AH4758" s="428"/>
      <c r="AI4758" s="429"/>
      <c r="AJ4758" s="432"/>
      <c r="AK4758" s="433"/>
      <c r="AL4758" s="446">
        <f>IF(AH4758=0,0,(AJ4758/AH4758)*100)</f>
        <v>0</v>
      </c>
      <c r="AM4758" s="447"/>
      <c r="AN4758" s="428"/>
      <c r="AO4758" s="429"/>
      <c r="AP4758" s="432"/>
      <c r="AQ4758" s="433"/>
      <c r="AR4758" s="446">
        <f>IF(AN4758=0,0,(AP4758/AN4758)*100)</f>
        <v>0</v>
      </c>
      <c r="AS4758" s="447"/>
      <c r="AT4758" s="450">
        <f>AB4758+AH4758+AN4758</f>
        <v>0</v>
      </c>
      <c r="AU4758" s="451"/>
      <c r="AV4758" s="454">
        <f>AD4758+AJ4758+AP4758</f>
        <v>0</v>
      </c>
      <c r="AW4758" s="455"/>
      <c r="AX4758" s="446">
        <f>IF(AT4758=0,0,(AV4758/AT4758)*100)</f>
        <v>0</v>
      </c>
      <c r="AY4758" s="447"/>
      <c r="AZ4758" s="428"/>
      <c r="BA4758" s="429"/>
      <c r="BB4758" s="432"/>
      <c r="BC4758" s="433"/>
      <c r="BD4758" s="446">
        <f>IF(AZ4758=0,0,(BB4758/AZ4758)*100)</f>
        <v>0</v>
      </c>
      <c r="BE4758" s="447"/>
      <c r="BF4758" s="450">
        <f>AT4758+AZ4758</f>
        <v>0</v>
      </c>
      <c r="BG4758" s="451"/>
      <c r="BH4758" s="454">
        <f>AV4758+BB4758</f>
        <v>0</v>
      </c>
      <c r="BI4758" s="455"/>
      <c r="BJ4758" s="446">
        <f>IF(BF4758=0,0,(BH4758/BF4758)*100)</f>
        <v>0</v>
      </c>
      <c r="BK4758" s="447"/>
      <c r="BL4758" s="406">
        <f>(AD4758*2)+(AJ4758*2)+(AP4758*3)+BB4758</f>
        <v>0</v>
      </c>
      <c r="BM4758" s="407"/>
      <c r="BN4758" s="408"/>
      <c r="BO4758" s="404" t="e">
        <f>(BL4758*BR$2468)+(N4758*BR$2469)+(X4758*BR$2470)+(R4758*BR$2471)+(V4758*BR$2472)+(Z4758*BR$2473)</f>
        <v>#REF!</v>
      </c>
      <c r="BP4758" s="404" t="e">
        <f>((AZ4758-BB4758)*BR$2475)+((AT4758-AV4758)*BR$2474)+(H4758*BR$2476)+(P4758*BR$2477)</f>
        <v>#REF!</v>
      </c>
      <c r="BQ4758" s="53"/>
      <c r="BR4758" s="53"/>
      <c r="BS4758" s="779"/>
    </row>
    <row r="4759" spans="1:71" ht="21.75" customHeight="1" x14ac:dyDescent="0.25">
      <c r="A4759" s="779"/>
      <c r="B4759" s="415"/>
      <c r="C4759" s="412" t="str">
        <f>IF(ROSTER!D$30="","",ROSTER!D$30)</f>
        <v/>
      </c>
      <c r="D4759" s="413"/>
      <c r="E4759" s="419"/>
      <c r="F4759" s="421"/>
      <c r="G4759" s="423"/>
      <c r="H4759" s="426"/>
      <c r="I4759" s="427"/>
      <c r="J4759" s="430"/>
      <c r="K4759" s="431"/>
      <c r="L4759" s="434"/>
      <c r="M4759" s="435"/>
      <c r="N4759" s="438" t="s">
        <v>14</v>
      </c>
      <c r="O4759" s="439"/>
      <c r="P4759" s="430"/>
      <c r="Q4759" s="431"/>
      <c r="R4759" s="434"/>
      <c r="S4759" s="441"/>
      <c r="T4759" s="434"/>
      <c r="U4759" s="427"/>
      <c r="V4759" s="441"/>
      <c r="W4759" s="427"/>
      <c r="X4759" s="430"/>
      <c r="Y4759" s="427"/>
      <c r="Z4759" s="430"/>
      <c r="AA4759" s="427"/>
      <c r="AB4759" s="430"/>
      <c r="AC4759" s="431"/>
      <c r="AD4759" s="434"/>
      <c r="AE4759" s="435"/>
      <c r="AF4759" s="444"/>
      <c r="AG4759" s="445"/>
      <c r="AH4759" s="430"/>
      <c r="AI4759" s="431"/>
      <c r="AJ4759" s="434"/>
      <c r="AK4759" s="435"/>
      <c r="AL4759" s="448"/>
      <c r="AM4759" s="449"/>
      <c r="AN4759" s="430"/>
      <c r="AO4759" s="431"/>
      <c r="AP4759" s="434"/>
      <c r="AQ4759" s="435"/>
      <c r="AR4759" s="448"/>
      <c r="AS4759" s="449"/>
      <c r="AT4759" s="452"/>
      <c r="AU4759" s="453"/>
      <c r="AV4759" s="456"/>
      <c r="AW4759" s="457"/>
      <c r="AX4759" s="448"/>
      <c r="AY4759" s="449"/>
      <c r="AZ4759" s="430"/>
      <c r="BA4759" s="431"/>
      <c r="BB4759" s="434"/>
      <c r="BC4759" s="435"/>
      <c r="BD4759" s="448"/>
      <c r="BE4759" s="449"/>
      <c r="BF4759" s="452"/>
      <c r="BG4759" s="453"/>
      <c r="BH4759" s="456"/>
      <c r="BI4759" s="457"/>
      <c r="BJ4759" s="448"/>
      <c r="BK4759" s="449"/>
      <c r="BL4759" s="409"/>
      <c r="BM4759" s="410"/>
      <c r="BN4759" s="411"/>
      <c r="BO4759" s="405"/>
      <c r="BP4759" s="405"/>
      <c r="BQ4759" s="53"/>
      <c r="BR4759" s="53"/>
      <c r="BS4759" s="779"/>
    </row>
    <row r="4760" spans="1:71" ht="21.75" customHeight="1" x14ac:dyDescent="0.25">
      <c r="A4760" s="779"/>
      <c r="B4760" s="414" t="str">
        <f>IF(ROSTER!B$32="","",ROSTER!B$32)</f>
        <v/>
      </c>
      <c r="C4760" s="416" t="str">
        <f>IF(ROSTER!C$32="","",ROSTER!C$32)</f>
        <v/>
      </c>
      <c r="D4760" s="417"/>
      <c r="E4760" s="418"/>
      <c r="F4760" s="420">
        <f>IF(E4760="y",1,IF(E4760="S",1,0))</f>
        <v>0</v>
      </c>
      <c r="G4760" s="422">
        <f>IF(E4760="S",1,0)</f>
        <v>0</v>
      </c>
      <c r="H4760" s="424"/>
      <c r="I4760" s="425"/>
      <c r="J4760" s="428"/>
      <c r="K4760" s="429"/>
      <c r="L4760" s="432"/>
      <c r="M4760" s="433"/>
      <c r="N4760" s="436">
        <f>L4760+J4760</f>
        <v>0</v>
      </c>
      <c r="O4760" s="437"/>
      <c r="P4760" s="428"/>
      <c r="Q4760" s="429"/>
      <c r="R4760" s="432"/>
      <c r="S4760" s="440"/>
      <c r="T4760" s="432"/>
      <c r="U4760" s="425"/>
      <c r="V4760" s="440"/>
      <c r="W4760" s="425"/>
      <c r="X4760" s="428"/>
      <c r="Y4760" s="425"/>
      <c r="Z4760" s="428"/>
      <c r="AA4760" s="425"/>
      <c r="AB4760" s="428"/>
      <c r="AC4760" s="429"/>
      <c r="AD4760" s="432"/>
      <c r="AE4760" s="433"/>
      <c r="AF4760" s="442">
        <f>IF(AB4760=0,0,(AD4760/AB4760)*100)</f>
        <v>0</v>
      </c>
      <c r="AG4760" s="443"/>
      <c r="AH4760" s="428"/>
      <c r="AI4760" s="429"/>
      <c r="AJ4760" s="432"/>
      <c r="AK4760" s="433"/>
      <c r="AL4760" s="446">
        <f>IF(AH4760=0,0,(AJ4760/AH4760)*100)</f>
        <v>0</v>
      </c>
      <c r="AM4760" s="447"/>
      <c r="AN4760" s="428"/>
      <c r="AO4760" s="429"/>
      <c r="AP4760" s="432"/>
      <c r="AQ4760" s="433"/>
      <c r="AR4760" s="446">
        <f>IF(AN4760=0,0,(AP4760/AN4760)*100)</f>
        <v>0</v>
      </c>
      <c r="AS4760" s="447"/>
      <c r="AT4760" s="450">
        <f>AB4760+AH4760+AN4760</f>
        <v>0</v>
      </c>
      <c r="AU4760" s="451"/>
      <c r="AV4760" s="454">
        <f>AD4760+AJ4760+AP4760</f>
        <v>0</v>
      </c>
      <c r="AW4760" s="455"/>
      <c r="AX4760" s="446">
        <f>IF(AT4760=0,0,(AV4760/AT4760)*100)</f>
        <v>0</v>
      </c>
      <c r="AY4760" s="447"/>
      <c r="AZ4760" s="428"/>
      <c r="BA4760" s="429"/>
      <c r="BB4760" s="432"/>
      <c r="BC4760" s="433"/>
      <c r="BD4760" s="446">
        <f>IF(AZ4760=0,0,(BB4760/AZ4760)*100)</f>
        <v>0</v>
      </c>
      <c r="BE4760" s="447"/>
      <c r="BF4760" s="450">
        <f>AT4760+AZ4760</f>
        <v>0</v>
      </c>
      <c r="BG4760" s="451"/>
      <c r="BH4760" s="454">
        <f>AV4760+BB4760</f>
        <v>0</v>
      </c>
      <c r="BI4760" s="455"/>
      <c r="BJ4760" s="446">
        <f>IF(BF4760=0,0,(BH4760/BF4760)*100)</f>
        <v>0</v>
      </c>
      <c r="BK4760" s="447"/>
      <c r="BL4760" s="406">
        <f>(AD4760*2)+(AJ4760*2)+(AP4760*3)+BB4760</f>
        <v>0</v>
      </c>
      <c r="BM4760" s="407"/>
      <c r="BN4760" s="408"/>
      <c r="BO4760" s="404" t="e">
        <f>(BL4760*BR$2468)+(N4760*BR$2469)+(X4760*BR$2470)+(R4760*BR$2471)+(V4760*BR$2472)+(Z4760*BR$2473)</f>
        <v>#REF!</v>
      </c>
      <c r="BP4760" s="404" t="e">
        <f>((AZ4760-BB4760)*BR$2475)+((AT4760-AV4760)*BR$2474)+(H4760*BR$2476)+(P4760*BR$2477)</f>
        <v>#REF!</v>
      </c>
      <c r="BQ4760" s="53"/>
      <c r="BR4760" s="53"/>
      <c r="BS4760" s="779"/>
    </row>
    <row r="4761" spans="1:71" ht="21.75" customHeight="1" x14ac:dyDescent="0.25">
      <c r="A4761" s="779"/>
      <c r="B4761" s="415"/>
      <c r="C4761" s="412" t="str">
        <f>IF(ROSTER!D$32="","",ROSTER!D$32)</f>
        <v/>
      </c>
      <c r="D4761" s="413"/>
      <c r="E4761" s="419"/>
      <c r="F4761" s="421"/>
      <c r="G4761" s="423"/>
      <c r="H4761" s="426"/>
      <c r="I4761" s="427"/>
      <c r="J4761" s="430"/>
      <c r="K4761" s="431"/>
      <c r="L4761" s="434"/>
      <c r="M4761" s="435"/>
      <c r="N4761" s="438" t="s">
        <v>14</v>
      </c>
      <c r="O4761" s="439"/>
      <c r="P4761" s="430"/>
      <c r="Q4761" s="431"/>
      <c r="R4761" s="434"/>
      <c r="S4761" s="441"/>
      <c r="T4761" s="434"/>
      <c r="U4761" s="427"/>
      <c r="V4761" s="441"/>
      <c r="W4761" s="427"/>
      <c r="X4761" s="430"/>
      <c r="Y4761" s="427"/>
      <c r="Z4761" s="430"/>
      <c r="AA4761" s="427"/>
      <c r="AB4761" s="430"/>
      <c r="AC4761" s="431"/>
      <c r="AD4761" s="434"/>
      <c r="AE4761" s="435"/>
      <c r="AF4761" s="444"/>
      <c r="AG4761" s="445"/>
      <c r="AH4761" s="430"/>
      <c r="AI4761" s="431"/>
      <c r="AJ4761" s="434"/>
      <c r="AK4761" s="435"/>
      <c r="AL4761" s="448"/>
      <c r="AM4761" s="449"/>
      <c r="AN4761" s="430"/>
      <c r="AO4761" s="431"/>
      <c r="AP4761" s="434"/>
      <c r="AQ4761" s="435"/>
      <c r="AR4761" s="448"/>
      <c r="AS4761" s="449"/>
      <c r="AT4761" s="452"/>
      <c r="AU4761" s="453"/>
      <c r="AV4761" s="456"/>
      <c r="AW4761" s="457"/>
      <c r="AX4761" s="448"/>
      <c r="AY4761" s="449"/>
      <c r="AZ4761" s="430"/>
      <c r="BA4761" s="431"/>
      <c r="BB4761" s="434"/>
      <c r="BC4761" s="435"/>
      <c r="BD4761" s="448"/>
      <c r="BE4761" s="449"/>
      <c r="BF4761" s="452"/>
      <c r="BG4761" s="453"/>
      <c r="BH4761" s="456"/>
      <c r="BI4761" s="457"/>
      <c r="BJ4761" s="448"/>
      <c r="BK4761" s="449"/>
      <c r="BL4761" s="409"/>
      <c r="BM4761" s="410"/>
      <c r="BN4761" s="411"/>
      <c r="BO4761" s="405"/>
      <c r="BP4761" s="405"/>
      <c r="BQ4761" s="53"/>
      <c r="BR4761" s="53"/>
      <c r="BS4761" s="779"/>
    </row>
    <row r="4762" spans="1:71" ht="21.75" customHeight="1" x14ac:dyDescent="0.25">
      <c r="A4762" s="779"/>
      <c r="B4762" s="414" t="str">
        <f>IF(ROSTER!B$34="","",ROSTER!B$34)</f>
        <v/>
      </c>
      <c r="C4762" s="416" t="str">
        <f>IF(ROSTER!C$34="","",ROSTER!C$34)</f>
        <v/>
      </c>
      <c r="D4762" s="417"/>
      <c r="E4762" s="418"/>
      <c r="F4762" s="420">
        <f>IF(E4762="y",1,IF(E4762="S",1,0))</f>
        <v>0</v>
      </c>
      <c r="G4762" s="422">
        <f>IF(E4762="S",1,0)</f>
        <v>0</v>
      </c>
      <c r="H4762" s="424"/>
      <c r="I4762" s="425"/>
      <c r="J4762" s="428"/>
      <c r="K4762" s="429"/>
      <c r="L4762" s="432"/>
      <c r="M4762" s="433"/>
      <c r="N4762" s="436">
        <f>L4762+J4762</f>
        <v>0</v>
      </c>
      <c r="O4762" s="437"/>
      <c r="P4762" s="428"/>
      <c r="Q4762" s="429"/>
      <c r="R4762" s="432"/>
      <c r="S4762" s="440"/>
      <c r="T4762" s="432"/>
      <c r="U4762" s="425"/>
      <c r="V4762" s="440"/>
      <c r="W4762" s="425"/>
      <c r="X4762" s="428"/>
      <c r="Y4762" s="425"/>
      <c r="Z4762" s="428"/>
      <c r="AA4762" s="425"/>
      <c r="AB4762" s="428"/>
      <c r="AC4762" s="429"/>
      <c r="AD4762" s="432"/>
      <c r="AE4762" s="433"/>
      <c r="AF4762" s="442">
        <f>IF(AB4762=0,0,(AD4762/AB4762)*100)</f>
        <v>0</v>
      </c>
      <c r="AG4762" s="443"/>
      <c r="AH4762" s="428"/>
      <c r="AI4762" s="429"/>
      <c r="AJ4762" s="432"/>
      <c r="AK4762" s="433"/>
      <c r="AL4762" s="446">
        <f>IF(AH4762=0,0,(AJ4762/AH4762)*100)</f>
        <v>0</v>
      </c>
      <c r="AM4762" s="447"/>
      <c r="AN4762" s="428"/>
      <c r="AO4762" s="429"/>
      <c r="AP4762" s="432"/>
      <c r="AQ4762" s="433"/>
      <c r="AR4762" s="446">
        <f>IF(AN4762=0,0,(AP4762/AN4762)*100)</f>
        <v>0</v>
      </c>
      <c r="AS4762" s="447"/>
      <c r="AT4762" s="450">
        <f>AB4762+AH4762+AN4762</f>
        <v>0</v>
      </c>
      <c r="AU4762" s="451"/>
      <c r="AV4762" s="454">
        <f>AD4762+AJ4762+AP4762</f>
        <v>0</v>
      </c>
      <c r="AW4762" s="455"/>
      <c r="AX4762" s="446">
        <f>IF(AT4762=0,0,(AV4762/AT4762)*100)</f>
        <v>0</v>
      </c>
      <c r="AY4762" s="447"/>
      <c r="AZ4762" s="428"/>
      <c r="BA4762" s="429"/>
      <c r="BB4762" s="432"/>
      <c r="BC4762" s="433"/>
      <c r="BD4762" s="446">
        <f>IF(AZ4762=0,0,(BB4762/AZ4762)*100)</f>
        <v>0</v>
      </c>
      <c r="BE4762" s="447"/>
      <c r="BF4762" s="450">
        <f>AT4762+AZ4762</f>
        <v>0</v>
      </c>
      <c r="BG4762" s="451"/>
      <c r="BH4762" s="454">
        <f>AV4762+BB4762</f>
        <v>0</v>
      </c>
      <c r="BI4762" s="455"/>
      <c r="BJ4762" s="446">
        <f>IF(BF4762=0,0,(BH4762/BF4762)*100)</f>
        <v>0</v>
      </c>
      <c r="BK4762" s="447"/>
      <c r="BL4762" s="406">
        <f>(AD4762*2)+(AJ4762*2)+(AP4762*3)+BB4762</f>
        <v>0</v>
      </c>
      <c r="BM4762" s="407"/>
      <c r="BN4762" s="408"/>
      <c r="BO4762" s="404" t="e">
        <f>(BL4762*BR$2468)+(N4762*BR$2469)+(X4762*BR$2470)+(R4762*BR$2471)+(V4762*BR$2472)+(Z4762*BR$2473)</f>
        <v>#REF!</v>
      </c>
      <c r="BP4762" s="404" t="e">
        <f>((AZ4762-BB4762)*BR$2475)+((AT4762-AV4762)*BR$2474)+(H4762*BR$2476)+(P4762*BR$2477)</f>
        <v>#REF!</v>
      </c>
      <c r="BQ4762" s="53"/>
      <c r="BR4762" s="53"/>
      <c r="BS4762" s="779"/>
    </row>
    <row r="4763" spans="1:71" ht="21.75" customHeight="1" x14ac:dyDescent="0.25">
      <c r="A4763" s="779"/>
      <c r="B4763" s="415"/>
      <c r="C4763" s="412" t="str">
        <f>IF(ROSTER!D$34="","",ROSTER!D$34)</f>
        <v/>
      </c>
      <c r="D4763" s="413"/>
      <c r="E4763" s="419"/>
      <c r="F4763" s="421"/>
      <c r="G4763" s="423"/>
      <c r="H4763" s="426"/>
      <c r="I4763" s="427"/>
      <c r="J4763" s="430"/>
      <c r="K4763" s="431"/>
      <c r="L4763" s="434"/>
      <c r="M4763" s="435"/>
      <c r="N4763" s="438" t="s">
        <v>14</v>
      </c>
      <c r="O4763" s="439"/>
      <c r="P4763" s="430"/>
      <c r="Q4763" s="431"/>
      <c r="R4763" s="434"/>
      <c r="S4763" s="441"/>
      <c r="T4763" s="434"/>
      <c r="U4763" s="427"/>
      <c r="V4763" s="441"/>
      <c r="W4763" s="427"/>
      <c r="X4763" s="430"/>
      <c r="Y4763" s="427"/>
      <c r="Z4763" s="430"/>
      <c r="AA4763" s="427"/>
      <c r="AB4763" s="430"/>
      <c r="AC4763" s="431"/>
      <c r="AD4763" s="434"/>
      <c r="AE4763" s="435"/>
      <c r="AF4763" s="444"/>
      <c r="AG4763" s="445"/>
      <c r="AH4763" s="430"/>
      <c r="AI4763" s="431"/>
      <c r="AJ4763" s="434"/>
      <c r="AK4763" s="435"/>
      <c r="AL4763" s="448"/>
      <c r="AM4763" s="449"/>
      <c r="AN4763" s="430"/>
      <c r="AO4763" s="431"/>
      <c r="AP4763" s="434"/>
      <c r="AQ4763" s="435"/>
      <c r="AR4763" s="448"/>
      <c r="AS4763" s="449"/>
      <c r="AT4763" s="452"/>
      <c r="AU4763" s="453"/>
      <c r="AV4763" s="456"/>
      <c r="AW4763" s="457"/>
      <c r="AX4763" s="448"/>
      <c r="AY4763" s="449"/>
      <c r="AZ4763" s="430"/>
      <c r="BA4763" s="431"/>
      <c r="BB4763" s="434"/>
      <c r="BC4763" s="435"/>
      <c r="BD4763" s="448"/>
      <c r="BE4763" s="449"/>
      <c r="BF4763" s="452"/>
      <c r="BG4763" s="453"/>
      <c r="BH4763" s="456"/>
      <c r="BI4763" s="457"/>
      <c r="BJ4763" s="448"/>
      <c r="BK4763" s="449"/>
      <c r="BL4763" s="409"/>
      <c r="BM4763" s="410"/>
      <c r="BN4763" s="411"/>
      <c r="BO4763" s="405"/>
      <c r="BP4763" s="405"/>
      <c r="BQ4763" s="53"/>
      <c r="BR4763" s="53"/>
      <c r="BS4763" s="779"/>
    </row>
    <row r="4764" spans="1:71" ht="21.75" customHeight="1" x14ac:dyDescent="0.25">
      <c r="A4764" s="779"/>
      <c r="B4764" s="414" t="str">
        <f>IF(ROSTER!B$36="","",ROSTER!B$36)</f>
        <v/>
      </c>
      <c r="C4764" s="416" t="str">
        <f>IF(ROSTER!C$36="","",ROSTER!C$36)</f>
        <v/>
      </c>
      <c r="D4764" s="417"/>
      <c r="E4764" s="418"/>
      <c r="F4764" s="420">
        <f>IF(E4764="y",1,IF(E4764="S",1,0))</f>
        <v>0</v>
      </c>
      <c r="G4764" s="422">
        <f>IF(E4764="S",1,0)</f>
        <v>0</v>
      </c>
      <c r="H4764" s="424"/>
      <c r="I4764" s="425"/>
      <c r="J4764" s="428"/>
      <c r="K4764" s="429"/>
      <c r="L4764" s="432"/>
      <c r="M4764" s="433"/>
      <c r="N4764" s="436">
        <f>L4764+J4764</f>
        <v>0</v>
      </c>
      <c r="O4764" s="437"/>
      <c r="P4764" s="428"/>
      <c r="Q4764" s="429"/>
      <c r="R4764" s="432"/>
      <c r="S4764" s="440"/>
      <c r="T4764" s="432"/>
      <c r="U4764" s="425"/>
      <c r="V4764" s="440"/>
      <c r="W4764" s="425"/>
      <c r="X4764" s="428"/>
      <c r="Y4764" s="425"/>
      <c r="Z4764" s="428"/>
      <c r="AA4764" s="425"/>
      <c r="AB4764" s="428"/>
      <c r="AC4764" s="429"/>
      <c r="AD4764" s="432"/>
      <c r="AE4764" s="433"/>
      <c r="AF4764" s="442">
        <f>IF(AB4764=0,0,(AD4764/AB4764)*100)</f>
        <v>0</v>
      </c>
      <c r="AG4764" s="443"/>
      <c r="AH4764" s="428"/>
      <c r="AI4764" s="429"/>
      <c r="AJ4764" s="432"/>
      <c r="AK4764" s="433"/>
      <c r="AL4764" s="446">
        <f>IF(AH4764=0,0,(AJ4764/AH4764)*100)</f>
        <v>0</v>
      </c>
      <c r="AM4764" s="447"/>
      <c r="AN4764" s="428"/>
      <c r="AO4764" s="429"/>
      <c r="AP4764" s="432"/>
      <c r="AQ4764" s="433"/>
      <c r="AR4764" s="446">
        <f>IF(AN4764=0,0,(AP4764/AN4764)*100)</f>
        <v>0</v>
      </c>
      <c r="AS4764" s="447"/>
      <c r="AT4764" s="450">
        <f>AB4764+AH4764+AN4764</f>
        <v>0</v>
      </c>
      <c r="AU4764" s="451"/>
      <c r="AV4764" s="454">
        <f>AD4764+AJ4764+AP4764</f>
        <v>0</v>
      </c>
      <c r="AW4764" s="455"/>
      <c r="AX4764" s="446">
        <f>IF(AT4764=0,0,(AV4764/AT4764)*100)</f>
        <v>0</v>
      </c>
      <c r="AY4764" s="447"/>
      <c r="AZ4764" s="428"/>
      <c r="BA4764" s="429"/>
      <c r="BB4764" s="432"/>
      <c r="BC4764" s="433"/>
      <c r="BD4764" s="446">
        <f>IF(AZ4764=0,0,(BB4764/AZ4764)*100)</f>
        <v>0</v>
      </c>
      <c r="BE4764" s="447"/>
      <c r="BF4764" s="450">
        <f>AT4764+AZ4764</f>
        <v>0</v>
      </c>
      <c r="BG4764" s="451"/>
      <c r="BH4764" s="454">
        <f>AV4764+BB4764</f>
        <v>0</v>
      </c>
      <c r="BI4764" s="455"/>
      <c r="BJ4764" s="446">
        <f>IF(BF4764=0,0,(BH4764/BF4764)*100)</f>
        <v>0</v>
      </c>
      <c r="BK4764" s="447"/>
      <c r="BL4764" s="406">
        <f>(AD4764*2)+(AJ4764*2)+(AP4764*3)+BB4764</f>
        <v>0</v>
      </c>
      <c r="BM4764" s="407"/>
      <c r="BN4764" s="408"/>
      <c r="BO4764" s="404" t="e">
        <f>(BL4764*BR$2468)+(N4764*BR$2469)+(X4764*BR$2470)+(R4764*BR$2471)+(V4764*BR$2472)+(Z4764*BR$2473)</f>
        <v>#REF!</v>
      </c>
      <c r="BP4764" s="404" t="e">
        <f>((AZ4764-BB4764)*BR$2475)+((AT4764-AV4764)*BR$2474)+(H4764*BR$2476)+(P4764*BR$2477)</f>
        <v>#REF!</v>
      </c>
      <c r="BQ4764" s="53"/>
      <c r="BR4764" s="53"/>
      <c r="BS4764" s="779"/>
    </row>
    <row r="4765" spans="1:71" ht="21.75" customHeight="1" x14ac:dyDescent="0.25">
      <c r="A4765" s="779"/>
      <c r="B4765" s="415"/>
      <c r="C4765" s="412" t="str">
        <f>IF(ROSTER!D$36="","",ROSTER!D$36)</f>
        <v/>
      </c>
      <c r="D4765" s="413"/>
      <c r="E4765" s="419"/>
      <c r="F4765" s="421"/>
      <c r="G4765" s="423"/>
      <c r="H4765" s="426"/>
      <c r="I4765" s="427"/>
      <c r="J4765" s="430"/>
      <c r="K4765" s="431"/>
      <c r="L4765" s="434"/>
      <c r="M4765" s="435"/>
      <c r="N4765" s="438" t="s">
        <v>14</v>
      </c>
      <c r="O4765" s="439"/>
      <c r="P4765" s="430"/>
      <c r="Q4765" s="431"/>
      <c r="R4765" s="434"/>
      <c r="S4765" s="441"/>
      <c r="T4765" s="434"/>
      <c r="U4765" s="427"/>
      <c r="V4765" s="441"/>
      <c r="W4765" s="427"/>
      <c r="X4765" s="430"/>
      <c r="Y4765" s="427"/>
      <c r="Z4765" s="430"/>
      <c r="AA4765" s="427"/>
      <c r="AB4765" s="430"/>
      <c r="AC4765" s="431"/>
      <c r="AD4765" s="434"/>
      <c r="AE4765" s="435"/>
      <c r="AF4765" s="444"/>
      <c r="AG4765" s="445"/>
      <c r="AH4765" s="430"/>
      <c r="AI4765" s="431"/>
      <c r="AJ4765" s="434"/>
      <c r="AK4765" s="435"/>
      <c r="AL4765" s="448"/>
      <c r="AM4765" s="449"/>
      <c r="AN4765" s="430"/>
      <c r="AO4765" s="431"/>
      <c r="AP4765" s="434"/>
      <c r="AQ4765" s="435"/>
      <c r="AR4765" s="448"/>
      <c r="AS4765" s="449"/>
      <c r="AT4765" s="452"/>
      <c r="AU4765" s="453"/>
      <c r="AV4765" s="456"/>
      <c r="AW4765" s="457"/>
      <c r="AX4765" s="448"/>
      <c r="AY4765" s="449"/>
      <c r="AZ4765" s="430"/>
      <c r="BA4765" s="431"/>
      <c r="BB4765" s="434"/>
      <c r="BC4765" s="435"/>
      <c r="BD4765" s="448"/>
      <c r="BE4765" s="449"/>
      <c r="BF4765" s="452"/>
      <c r="BG4765" s="453"/>
      <c r="BH4765" s="456"/>
      <c r="BI4765" s="457"/>
      <c r="BJ4765" s="448"/>
      <c r="BK4765" s="449"/>
      <c r="BL4765" s="409"/>
      <c r="BM4765" s="410"/>
      <c r="BN4765" s="411"/>
      <c r="BO4765" s="405"/>
      <c r="BP4765" s="405"/>
      <c r="BQ4765" s="53"/>
      <c r="BR4765" s="53"/>
      <c r="BS4765" s="779"/>
    </row>
    <row r="4766" spans="1:71" ht="21.75" customHeight="1" x14ac:dyDescent="0.25">
      <c r="A4766" s="779"/>
      <c r="B4766" s="414" t="str">
        <f>IF(ROSTER!B$38="","",ROSTER!B$38)</f>
        <v/>
      </c>
      <c r="C4766" s="416" t="str">
        <f>IF(ROSTER!C$38="","",ROSTER!C$38)</f>
        <v/>
      </c>
      <c r="D4766" s="417"/>
      <c r="E4766" s="418"/>
      <c r="F4766" s="420">
        <f>IF(E4766="y",1,IF(E4766="S",1,0))</f>
        <v>0</v>
      </c>
      <c r="G4766" s="422">
        <f>IF(E4766="S",1,0)</f>
        <v>0</v>
      </c>
      <c r="H4766" s="424"/>
      <c r="I4766" s="425"/>
      <c r="J4766" s="428"/>
      <c r="K4766" s="429"/>
      <c r="L4766" s="432"/>
      <c r="M4766" s="433"/>
      <c r="N4766" s="436">
        <f>L4766+J4766</f>
        <v>0</v>
      </c>
      <c r="O4766" s="437"/>
      <c r="P4766" s="428"/>
      <c r="Q4766" s="429"/>
      <c r="R4766" s="432"/>
      <c r="S4766" s="440"/>
      <c r="T4766" s="432"/>
      <c r="U4766" s="425"/>
      <c r="V4766" s="440"/>
      <c r="W4766" s="425"/>
      <c r="X4766" s="428"/>
      <c r="Y4766" s="425"/>
      <c r="Z4766" s="428"/>
      <c r="AA4766" s="425"/>
      <c r="AB4766" s="428"/>
      <c r="AC4766" s="429"/>
      <c r="AD4766" s="432"/>
      <c r="AE4766" s="433"/>
      <c r="AF4766" s="442">
        <f>IF(AB4766=0,0,(AD4766/AB4766)*100)</f>
        <v>0</v>
      </c>
      <c r="AG4766" s="443"/>
      <c r="AH4766" s="428"/>
      <c r="AI4766" s="429"/>
      <c r="AJ4766" s="432"/>
      <c r="AK4766" s="433"/>
      <c r="AL4766" s="446">
        <f>IF(AH4766=0,0,(AJ4766/AH4766)*100)</f>
        <v>0</v>
      </c>
      <c r="AM4766" s="447"/>
      <c r="AN4766" s="428"/>
      <c r="AO4766" s="429"/>
      <c r="AP4766" s="432"/>
      <c r="AQ4766" s="433"/>
      <c r="AR4766" s="446">
        <f>IF(AN4766=0,0,(AP4766/AN4766)*100)</f>
        <v>0</v>
      </c>
      <c r="AS4766" s="447"/>
      <c r="AT4766" s="450">
        <f>AB4766+AH4766+AN4766</f>
        <v>0</v>
      </c>
      <c r="AU4766" s="451"/>
      <c r="AV4766" s="454">
        <f>AD4766+AJ4766+AP4766</f>
        <v>0</v>
      </c>
      <c r="AW4766" s="455"/>
      <c r="AX4766" s="446">
        <f>IF(AT4766=0,0,(AV4766/AT4766)*100)</f>
        <v>0</v>
      </c>
      <c r="AY4766" s="447"/>
      <c r="AZ4766" s="428"/>
      <c r="BA4766" s="429"/>
      <c r="BB4766" s="432"/>
      <c r="BC4766" s="433"/>
      <c r="BD4766" s="446">
        <f>IF(AZ4766=0,0,(BB4766/AZ4766)*100)</f>
        <v>0</v>
      </c>
      <c r="BE4766" s="447"/>
      <c r="BF4766" s="450">
        <f>AT4766+AZ4766</f>
        <v>0</v>
      </c>
      <c r="BG4766" s="451"/>
      <c r="BH4766" s="454">
        <f>AV4766+BB4766</f>
        <v>0</v>
      </c>
      <c r="BI4766" s="455"/>
      <c r="BJ4766" s="446">
        <f>IF(BF4766=0,0,(BH4766/BF4766)*100)</f>
        <v>0</v>
      </c>
      <c r="BK4766" s="447"/>
      <c r="BL4766" s="406">
        <f>(AD4766*2)+(AJ4766*2)+(AP4766*3)+BB4766</f>
        <v>0</v>
      </c>
      <c r="BM4766" s="407"/>
      <c r="BN4766" s="408"/>
      <c r="BO4766" s="404" t="e">
        <f>(BL4766*BR$2468)+(N4766*BR$2469)+(X4766*BR$2470)+(R4766*BR$2471)+(V4766*BR$2472)+(Z4766*BR$2473)</f>
        <v>#REF!</v>
      </c>
      <c r="BP4766" s="404" t="e">
        <f>((AZ4766-BB4766)*BR$2475)+((AT4766-AV4766)*BR$2474)+(H4766*BR$2476)+(P4766*BR$2477)</f>
        <v>#REF!</v>
      </c>
      <c r="BQ4766" s="53"/>
      <c r="BR4766" s="53"/>
      <c r="BS4766" s="779"/>
    </row>
    <row r="4767" spans="1:71" ht="21.75" customHeight="1" x14ac:dyDescent="0.25">
      <c r="A4767" s="779"/>
      <c r="B4767" s="415"/>
      <c r="C4767" s="412" t="str">
        <f>IF(ROSTER!D$38="","",ROSTER!D$38)</f>
        <v/>
      </c>
      <c r="D4767" s="413"/>
      <c r="E4767" s="419"/>
      <c r="F4767" s="421"/>
      <c r="G4767" s="423"/>
      <c r="H4767" s="426"/>
      <c r="I4767" s="427"/>
      <c r="J4767" s="430"/>
      <c r="K4767" s="431"/>
      <c r="L4767" s="434"/>
      <c r="M4767" s="435"/>
      <c r="N4767" s="438" t="s">
        <v>14</v>
      </c>
      <c r="O4767" s="439"/>
      <c r="P4767" s="430"/>
      <c r="Q4767" s="431"/>
      <c r="R4767" s="434"/>
      <c r="S4767" s="441"/>
      <c r="T4767" s="434"/>
      <c r="U4767" s="427"/>
      <c r="V4767" s="441"/>
      <c r="W4767" s="427"/>
      <c r="X4767" s="430"/>
      <c r="Y4767" s="427"/>
      <c r="Z4767" s="430"/>
      <c r="AA4767" s="427"/>
      <c r="AB4767" s="430"/>
      <c r="AC4767" s="431"/>
      <c r="AD4767" s="434"/>
      <c r="AE4767" s="435"/>
      <c r="AF4767" s="444"/>
      <c r="AG4767" s="445"/>
      <c r="AH4767" s="430"/>
      <c r="AI4767" s="431"/>
      <c r="AJ4767" s="434"/>
      <c r="AK4767" s="435"/>
      <c r="AL4767" s="448"/>
      <c r="AM4767" s="449"/>
      <c r="AN4767" s="430"/>
      <c r="AO4767" s="431"/>
      <c r="AP4767" s="434"/>
      <c r="AQ4767" s="435"/>
      <c r="AR4767" s="448"/>
      <c r="AS4767" s="449"/>
      <c r="AT4767" s="452"/>
      <c r="AU4767" s="453"/>
      <c r="AV4767" s="456"/>
      <c r="AW4767" s="457"/>
      <c r="AX4767" s="448"/>
      <c r="AY4767" s="449"/>
      <c r="AZ4767" s="430"/>
      <c r="BA4767" s="431"/>
      <c r="BB4767" s="434"/>
      <c r="BC4767" s="435"/>
      <c r="BD4767" s="448"/>
      <c r="BE4767" s="449"/>
      <c r="BF4767" s="452"/>
      <c r="BG4767" s="453"/>
      <c r="BH4767" s="456"/>
      <c r="BI4767" s="457"/>
      <c r="BJ4767" s="448"/>
      <c r="BK4767" s="449"/>
      <c r="BL4767" s="409"/>
      <c r="BM4767" s="410"/>
      <c r="BN4767" s="411"/>
      <c r="BO4767" s="405"/>
      <c r="BP4767" s="405"/>
      <c r="BQ4767" s="53"/>
      <c r="BR4767" s="53"/>
      <c r="BS4767" s="779"/>
    </row>
    <row r="4768" spans="1:71" ht="21.75" customHeight="1" x14ac:dyDescent="0.25">
      <c r="A4768" s="779"/>
      <c r="B4768" s="414" t="str">
        <f>IF(ROSTER!B$40="","",ROSTER!B$40)</f>
        <v/>
      </c>
      <c r="C4768" s="416" t="str">
        <f>IF(ROSTER!C$40="","",ROSTER!C$40)</f>
        <v/>
      </c>
      <c r="D4768" s="417"/>
      <c r="E4768" s="418"/>
      <c r="F4768" s="420">
        <f>IF(E4768="y",1,IF(E4768="S",1,0))</f>
        <v>0</v>
      </c>
      <c r="G4768" s="422">
        <f>IF(E4768="S",1,0)</f>
        <v>0</v>
      </c>
      <c r="H4768" s="424"/>
      <c r="I4768" s="425"/>
      <c r="J4768" s="428"/>
      <c r="K4768" s="429"/>
      <c r="L4768" s="432"/>
      <c r="M4768" s="433"/>
      <c r="N4768" s="436">
        <f>L4768+J4768</f>
        <v>0</v>
      </c>
      <c r="O4768" s="437"/>
      <c r="P4768" s="428"/>
      <c r="Q4768" s="429"/>
      <c r="R4768" s="432"/>
      <c r="S4768" s="440"/>
      <c r="T4768" s="432"/>
      <c r="U4768" s="425"/>
      <c r="V4768" s="440"/>
      <c r="W4768" s="425"/>
      <c r="X4768" s="428"/>
      <c r="Y4768" s="425"/>
      <c r="Z4768" s="428"/>
      <c r="AA4768" s="425"/>
      <c r="AB4768" s="428"/>
      <c r="AC4768" s="429"/>
      <c r="AD4768" s="432"/>
      <c r="AE4768" s="433"/>
      <c r="AF4768" s="442">
        <f>IF(AB4768=0,0,(AD4768/AB4768)*100)</f>
        <v>0</v>
      </c>
      <c r="AG4768" s="443"/>
      <c r="AH4768" s="428"/>
      <c r="AI4768" s="429"/>
      <c r="AJ4768" s="432"/>
      <c r="AK4768" s="433"/>
      <c r="AL4768" s="446">
        <f>IF(AH4768=0,0,(AJ4768/AH4768)*100)</f>
        <v>0</v>
      </c>
      <c r="AM4768" s="447"/>
      <c r="AN4768" s="428"/>
      <c r="AO4768" s="429"/>
      <c r="AP4768" s="432"/>
      <c r="AQ4768" s="433"/>
      <c r="AR4768" s="446">
        <f>IF(AN4768=0,0,(AP4768/AN4768)*100)</f>
        <v>0</v>
      </c>
      <c r="AS4768" s="447"/>
      <c r="AT4768" s="450">
        <f>AB4768+AH4768+AN4768</f>
        <v>0</v>
      </c>
      <c r="AU4768" s="451"/>
      <c r="AV4768" s="454">
        <f>AD4768+AJ4768+AP4768</f>
        <v>0</v>
      </c>
      <c r="AW4768" s="455"/>
      <c r="AX4768" s="446">
        <f>IF(AT4768=0,0,(AV4768/AT4768)*100)</f>
        <v>0</v>
      </c>
      <c r="AY4768" s="447"/>
      <c r="AZ4768" s="428"/>
      <c r="BA4768" s="429"/>
      <c r="BB4768" s="432"/>
      <c r="BC4768" s="433"/>
      <c r="BD4768" s="446">
        <f>IF(AZ4768=0,0,(BB4768/AZ4768)*100)</f>
        <v>0</v>
      </c>
      <c r="BE4768" s="447"/>
      <c r="BF4768" s="450">
        <f>AT4768+AZ4768</f>
        <v>0</v>
      </c>
      <c r="BG4768" s="451"/>
      <c r="BH4768" s="454">
        <f>AV4768+BB4768</f>
        <v>0</v>
      </c>
      <c r="BI4768" s="455"/>
      <c r="BJ4768" s="446">
        <f>IF(BF4768=0,0,(BH4768/BF4768)*100)</f>
        <v>0</v>
      </c>
      <c r="BK4768" s="447"/>
      <c r="BL4768" s="406">
        <f>(AD4768*2)+(AJ4768*2)+(AP4768*3)+BB4768</f>
        <v>0</v>
      </c>
      <c r="BM4768" s="407"/>
      <c r="BN4768" s="408"/>
      <c r="BO4768" s="404" t="e">
        <f>(BL4768*BR$2468)+(N4768*BR$2469)+(X4768*BR$2470)+(R4768*BR$2471)+(V4768*BR$2472)+(Z4768*BR$2473)</f>
        <v>#REF!</v>
      </c>
      <c r="BP4768" s="404" t="e">
        <f>((AZ4768-BB4768)*BR$2475)+((AT4768-AV4768)*BR$2474)+(H4768*BR$2476)+(P4768*BR$2477)</f>
        <v>#REF!</v>
      </c>
      <c r="BQ4768" s="53"/>
      <c r="BR4768" s="53"/>
      <c r="BS4768" s="779"/>
    </row>
    <row r="4769" spans="1:71" ht="21.75" customHeight="1" x14ac:dyDescent="0.25">
      <c r="A4769" s="779"/>
      <c r="B4769" s="415"/>
      <c r="C4769" s="412" t="str">
        <f>IF(ROSTER!D$40="","",ROSTER!D$40)</f>
        <v/>
      </c>
      <c r="D4769" s="413"/>
      <c r="E4769" s="419"/>
      <c r="F4769" s="421"/>
      <c r="G4769" s="423"/>
      <c r="H4769" s="426"/>
      <c r="I4769" s="427"/>
      <c r="J4769" s="430"/>
      <c r="K4769" s="431"/>
      <c r="L4769" s="434"/>
      <c r="M4769" s="435"/>
      <c r="N4769" s="438" t="s">
        <v>14</v>
      </c>
      <c r="O4769" s="439"/>
      <c r="P4769" s="430"/>
      <c r="Q4769" s="431"/>
      <c r="R4769" s="434"/>
      <c r="S4769" s="441"/>
      <c r="T4769" s="434"/>
      <c r="U4769" s="427"/>
      <c r="V4769" s="441"/>
      <c r="W4769" s="427"/>
      <c r="X4769" s="430"/>
      <c r="Y4769" s="427"/>
      <c r="Z4769" s="430"/>
      <c r="AA4769" s="427"/>
      <c r="AB4769" s="430"/>
      <c r="AC4769" s="431"/>
      <c r="AD4769" s="434"/>
      <c r="AE4769" s="435"/>
      <c r="AF4769" s="444"/>
      <c r="AG4769" s="445"/>
      <c r="AH4769" s="430"/>
      <c r="AI4769" s="431"/>
      <c r="AJ4769" s="434"/>
      <c r="AK4769" s="435"/>
      <c r="AL4769" s="448"/>
      <c r="AM4769" s="449"/>
      <c r="AN4769" s="430"/>
      <c r="AO4769" s="431"/>
      <c r="AP4769" s="434"/>
      <c r="AQ4769" s="435"/>
      <c r="AR4769" s="448"/>
      <c r="AS4769" s="449"/>
      <c r="AT4769" s="452"/>
      <c r="AU4769" s="453"/>
      <c r="AV4769" s="456"/>
      <c r="AW4769" s="457"/>
      <c r="AX4769" s="448"/>
      <c r="AY4769" s="449"/>
      <c r="AZ4769" s="430"/>
      <c r="BA4769" s="431"/>
      <c r="BB4769" s="434"/>
      <c r="BC4769" s="435"/>
      <c r="BD4769" s="448"/>
      <c r="BE4769" s="449"/>
      <c r="BF4769" s="452"/>
      <c r="BG4769" s="453"/>
      <c r="BH4769" s="456"/>
      <c r="BI4769" s="457"/>
      <c r="BJ4769" s="448"/>
      <c r="BK4769" s="449"/>
      <c r="BL4769" s="409"/>
      <c r="BM4769" s="410"/>
      <c r="BN4769" s="411"/>
      <c r="BO4769" s="405"/>
      <c r="BP4769" s="405"/>
      <c r="BQ4769" s="53"/>
      <c r="BR4769" s="53"/>
      <c r="BS4769" s="779"/>
    </row>
    <row r="4770" spans="1:71" ht="21.75" customHeight="1" x14ac:dyDescent="0.25">
      <c r="A4770" s="779"/>
      <c r="B4770" s="414" t="str">
        <f>IF(ROSTER!B$42="","",ROSTER!B$42)</f>
        <v/>
      </c>
      <c r="C4770" s="416" t="str">
        <f>IF(ROSTER!C$42="","",ROSTER!C$42)</f>
        <v/>
      </c>
      <c r="D4770" s="417"/>
      <c r="E4770" s="418"/>
      <c r="F4770" s="420">
        <f>IF(E4770="y",1,IF(E4770="S",1,0))</f>
        <v>0</v>
      </c>
      <c r="G4770" s="422">
        <f>IF(E4770="S",1,0)</f>
        <v>0</v>
      </c>
      <c r="H4770" s="424"/>
      <c r="I4770" s="425"/>
      <c r="J4770" s="428"/>
      <c r="K4770" s="429"/>
      <c r="L4770" s="432"/>
      <c r="M4770" s="433"/>
      <c r="N4770" s="436">
        <f>L4770+J4770</f>
        <v>0</v>
      </c>
      <c r="O4770" s="437"/>
      <c r="P4770" s="428"/>
      <c r="Q4770" s="429"/>
      <c r="R4770" s="432"/>
      <c r="S4770" s="440"/>
      <c r="T4770" s="432"/>
      <c r="U4770" s="425"/>
      <c r="V4770" s="440"/>
      <c r="W4770" s="425"/>
      <c r="X4770" s="428"/>
      <c r="Y4770" s="425"/>
      <c r="Z4770" s="428"/>
      <c r="AA4770" s="425"/>
      <c r="AB4770" s="428"/>
      <c r="AC4770" s="429"/>
      <c r="AD4770" s="432"/>
      <c r="AE4770" s="433"/>
      <c r="AF4770" s="442">
        <f>IF(AB4770=0,0,(AD4770/AB4770)*100)</f>
        <v>0</v>
      </c>
      <c r="AG4770" s="443"/>
      <c r="AH4770" s="428"/>
      <c r="AI4770" s="429"/>
      <c r="AJ4770" s="432"/>
      <c r="AK4770" s="433"/>
      <c r="AL4770" s="446">
        <f>IF(AH4770=0,0,(AJ4770/AH4770)*100)</f>
        <v>0</v>
      </c>
      <c r="AM4770" s="447"/>
      <c r="AN4770" s="428"/>
      <c r="AO4770" s="429"/>
      <c r="AP4770" s="432"/>
      <c r="AQ4770" s="433"/>
      <c r="AR4770" s="446">
        <f>IF(AN4770=0,0,(AP4770/AN4770)*100)</f>
        <v>0</v>
      </c>
      <c r="AS4770" s="447"/>
      <c r="AT4770" s="450">
        <f>AB4770+AH4770+AN4770</f>
        <v>0</v>
      </c>
      <c r="AU4770" s="451"/>
      <c r="AV4770" s="454">
        <f>AD4770+AJ4770+AP4770</f>
        <v>0</v>
      </c>
      <c r="AW4770" s="455"/>
      <c r="AX4770" s="446">
        <f>IF(AT4770=0,0,(AV4770/AT4770)*100)</f>
        <v>0</v>
      </c>
      <c r="AY4770" s="447"/>
      <c r="AZ4770" s="428"/>
      <c r="BA4770" s="429"/>
      <c r="BB4770" s="432"/>
      <c r="BC4770" s="433"/>
      <c r="BD4770" s="446">
        <f>IF(AZ4770=0,0,(BB4770/AZ4770)*100)</f>
        <v>0</v>
      </c>
      <c r="BE4770" s="447"/>
      <c r="BF4770" s="450">
        <f>AT4770+AZ4770</f>
        <v>0</v>
      </c>
      <c r="BG4770" s="451"/>
      <c r="BH4770" s="454">
        <f>AV4770+BB4770</f>
        <v>0</v>
      </c>
      <c r="BI4770" s="455"/>
      <c r="BJ4770" s="446">
        <f>IF(BF4770=0,0,(BH4770/BF4770)*100)</f>
        <v>0</v>
      </c>
      <c r="BK4770" s="447"/>
      <c r="BL4770" s="406">
        <f>(AD4770*2)+(AJ4770*2)+(AP4770*3)+BB4770</f>
        <v>0</v>
      </c>
      <c r="BM4770" s="407"/>
      <c r="BN4770" s="408"/>
      <c r="BO4770" s="404" t="e">
        <f>(BL4770*BR$2468)+(N4770*BR$2469)+(X4770*BR$2470)+(R4770*BR$2471)+(V4770*BR$2472)+(Z4770*BR$2473)</f>
        <v>#REF!</v>
      </c>
      <c r="BP4770" s="404" t="e">
        <f>((AZ4770-BB4770)*BR$2475)+((AT4770-AV4770)*BR$2474)+(H4770*BR$2476)+(P4770*BR$2477)</f>
        <v>#REF!</v>
      </c>
      <c r="BQ4770" s="53"/>
      <c r="BR4770" s="53"/>
      <c r="BS4770" s="779"/>
    </row>
    <row r="4771" spans="1:71" ht="21.75" customHeight="1" thickBot="1" x14ac:dyDescent="0.3">
      <c r="A4771" s="779"/>
      <c r="B4771" s="415"/>
      <c r="C4771" s="412" t="str">
        <f>IF(ROSTER!D$42="","",ROSTER!D$42)</f>
        <v/>
      </c>
      <c r="D4771" s="413"/>
      <c r="E4771" s="419"/>
      <c r="F4771" s="421"/>
      <c r="G4771" s="423"/>
      <c r="H4771" s="426"/>
      <c r="I4771" s="427"/>
      <c r="J4771" s="430"/>
      <c r="K4771" s="431"/>
      <c r="L4771" s="434"/>
      <c r="M4771" s="435"/>
      <c r="N4771" s="438" t="s">
        <v>14</v>
      </c>
      <c r="O4771" s="439"/>
      <c r="P4771" s="430"/>
      <c r="Q4771" s="431"/>
      <c r="R4771" s="434"/>
      <c r="S4771" s="441"/>
      <c r="T4771" s="434"/>
      <c r="U4771" s="427"/>
      <c r="V4771" s="441"/>
      <c r="W4771" s="427"/>
      <c r="X4771" s="430"/>
      <c r="Y4771" s="427"/>
      <c r="Z4771" s="430"/>
      <c r="AA4771" s="427"/>
      <c r="AB4771" s="430"/>
      <c r="AC4771" s="431"/>
      <c r="AD4771" s="434"/>
      <c r="AE4771" s="435"/>
      <c r="AF4771" s="444"/>
      <c r="AG4771" s="445"/>
      <c r="AH4771" s="430"/>
      <c r="AI4771" s="431"/>
      <c r="AJ4771" s="434"/>
      <c r="AK4771" s="435"/>
      <c r="AL4771" s="448"/>
      <c r="AM4771" s="449"/>
      <c r="AN4771" s="430"/>
      <c r="AO4771" s="431"/>
      <c r="AP4771" s="434"/>
      <c r="AQ4771" s="435"/>
      <c r="AR4771" s="448"/>
      <c r="AS4771" s="449"/>
      <c r="AT4771" s="452"/>
      <c r="AU4771" s="453"/>
      <c r="AV4771" s="456"/>
      <c r="AW4771" s="457"/>
      <c r="AX4771" s="448"/>
      <c r="AY4771" s="449"/>
      <c r="AZ4771" s="430"/>
      <c r="BA4771" s="431"/>
      <c r="BB4771" s="434"/>
      <c r="BC4771" s="435"/>
      <c r="BD4771" s="448"/>
      <c r="BE4771" s="449"/>
      <c r="BF4771" s="452"/>
      <c r="BG4771" s="453"/>
      <c r="BH4771" s="456"/>
      <c r="BI4771" s="457"/>
      <c r="BJ4771" s="448"/>
      <c r="BK4771" s="449"/>
      <c r="BL4771" s="409"/>
      <c r="BM4771" s="410"/>
      <c r="BN4771" s="411"/>
      <c r="BO4771" s="405"/>
      <c r="BP4771" s="405"/>
      <c r="BQ4771" s="53"/>
      <c r="BR4771" s="53"/>
      <c r="BS4771" s="779"/>
    </row>
    <row r="4772" spans="1:71" ht="21.75" hidden="1" customHeight="1" x14ac:dyDescent="0.3">
      <c r="A4772" s="779"/>
      <c r="B4772" s="414" t="str">
        <f>IF(ROSTER!B$44="","",ROSTER!B$44)</f>
        <v/>
      </c>
      <c r="C4772" s="416" t="str">
        <f>IF(ROSTER!C$44="","",ROSTER!C$44)</f>
        <v/>
      </c>
      <c r="D4772" s="417"/>
      <c r="E4772" s="418"/>
      <c r="F4772" s="420">
        <f>IF(E4772="y",1,IF(E4772="S",1,0))</f>
        <v>0</v>
      </c>
      <c r="G4772" s="422">
        <f>IF(E4772="S",1,0)</f>
        <v>0</v>
      </c>
      <c r="H4772" s="424"/>
      <c r="I4772" s="425"/>
      <c r="J4772" s="428"/>
      <c r="K4772" s="429"/>
      <c r="L4772" s="432"/>
      <c r="M4772" s="433"/>
      <c r="N4772" s="436">
        <f>L4772+J4772</f>
        <v>0</v>
      </c>
      <c r="O4772" s="437"/>
      <c r="P4772" s="428"/>
      <c r="Q4772" s="429"/>
      <c r="R4772" s="432"/>
      <c r="S4772" s="440"/>
      <c r="T4772" s="432"/>
      <c r="U4772" s="425"/>
      <c r="V4772" s="440"/>
      <c r="W4772" s="425"/>
      <c r="X4772" s="428"/>
      <c r="Y4772" s="425"/>
      <c r="Z4772" s="428"/>
      <c r="AA4772" s="425"/>
      <c r="AB4772" s="428"/>
      <c r="AC4772" s="429"/>
      <c r="AD4772" s="432"/>
      <c r="AE4772" s="433"/>
      <c r="AF4772" s="442">
        <f>IF(AB4772=0,0,(AD4772/AB4772)*100)</f>
        <v>0</v>
      </c>
      <c r="AG4772" s="443"/>
      <c r="AH4772" s="428"/>
      <c r="AI4772" s="429"/>
      <c r="AJ4772" s="432"/>
      <c r="AK4772" s="433"/>
      <c r="AL4772" s="446">
        <f>IF(AH4772=0,0,(AJ4772/AH4772)*100)</f>
        <v>0</v>
      </c>
      <c r="AM4772" s="447"/>
      <c r="AN4772" s="428"/>
      <c r="AO4772" s="429"/>
      <c r="AP4772" s="432"/>
      <c r="AQ4772" s="433"/>
      <c r="AR4772" s="446">
        <f>IF(AN4772=0,0,(AP4772/AN4772)*100)</f>
        <v>0</v>
      </c>
      <c r="AS4772" s="447"/>
      <c r="AT4772" s="450">
        <f>AB4772+AH4772+AN4772</f>
        <v>0</v>
      </c>
      <c r="AU4772" s="451"/>
      <c r="AV4772" s="454">
        <f>AD4772+AJ4772+AP4772</f>
        <v>0</v>
      </c>
      <c r="AW4772" s="455"/>
      <c r="AX4772" s="446">
        <f>IF(AT4772=0,0,(AV4772/AT4772)*100)</f>
        <v>0</v>
      </c>
      <c r="AY4772" s="447"/>
      <c r="AZ4772" s="428"/>
      <c r="BA4772" s="429"/>
      <c r="BB4772" s="432"/>
      <c r="BC4772" s="433"/>
      <c r="BD4772" s="446">
        <f>IF(AZ4772=0,0,(BB4772/AZ4772)*100)</f>
        <v>0</v>
      </c>
      <c r="BE4772" s="447"/>
      <c r="BF4772" s="450">
        <f>AT4772+AZ4772</f>
        <v>0</v>
      </c>
      <c r="BG4772" s="451"/>
      <c r="BH4772" s="454">
        <f>AV4772+BB4772</f>
        <v>0</v>
      </c>
      <c r="BI4772" s="455"/>
      <c r="BJ4772" s="446">
        <f>IF(BF4772=0,0,(BH4772/BF4772)*100)</f>
        <v>0</v>
      </c>
      <c r="BK4772" s="447"/>
      <c r="BL4772" s="406">
        <f>(AD4772*2)+(AJ4772*2)+(AP4772*3)+BB4772</f>
        <v>0</v>
      </c>
      <c r="BM4772" s="407"/>
      <c r="BN4772" s="408"/>
      <c r="BO4772" s="404" t="e">
        <f>(BL4772*BR$2468)+(N4772*BR$2469)+(X4772*BR$2470)+(R4772*BR$2471)+(V4772*BR$2472)+(Z4772*BR$2473)</f>
        <v>#REF!</v>
      </c>
      <c r="BP4772" s="404" t="e">
        <f>((AZ4772-BB4772)*BR$2475)+((AT4772-AV4772)*BR$2474)+(H4772*BR$2476)+(P4772*BR$2477)</f>
        <v>#REF!</v>
      </c>
      <c r="BQ4772" s="53"/>
      <c r="BR4772" s="53"/>
      <c r="BS4772" s="779"/>
    </row>
    <row r="4773" spans="1:71" ht="21.75" hidden="1" customHeight="1" x14ac:dyDescent="0.3">
      <c r="A4773" s="779"/>
      <c r="B4773" s="415"/>
      <c r="C4773" s="412" t="str">
        <f>IF(ROSTER!D$44="","",ROSTER!D$44)</f>
        <v/>
      </c>
      <c r="D4773" s="413"/>
      <c r="E4773" s="419"/>
      <c r="F4773" s="421"/>
      <c r="G4773" s="423"/>
      <c r="H4773" s="426"/>
      <c r="I4773" s="427"/>
      <c r="J4773" s="430"/>
      <c r="K4773" s="431"/>
      <c r="L4773" s="434"/>
      <c r="M4773" s="435"/>
      <c r="N4773" s="438" t="s">
        <v>14</v>
      </c>
      <c r="O4773" s="439"/>
      <c r="P4773" s="430"/>
      <c r="Q4773" s="431"/>
      <c r="R4773" s="434"/>
      <c r="S4773" s="441"/>
      <c r="T4773" s="434"/>
      <c r="U4773" s="427"/>
      <c r="V4773" s="441"/>
      <c r="W4773" s="427"/>
      <c r="X4773" s="430"/>
      <c r="Y4773" s="427"/>
      <c r="Z4773" s="430"/>
      <c r="AA4773" s="427"/>
      <c r="AB4773" s="430"/>
      <c r="AC4773" s="431"/>
      <c r="AD4773" s="434"/>
      <c r="AE4773" s="435"/>
      <c r="AF4773" s="444"/>
      <c r="AG4773" s="445"/>
      <c r="AH4773" s="430"/>
      <c r="AI4773" s="431"/>
      <c r="AJ4773" s="434"/>
      <c r="AK4773" s="435"/>
      <c r="AL4773" s="448"/>
      <c r="AM4773" s="449"/>
      <c r="AN4773" s="430"/>
      <c r="AO4773" s="431"/>
      <c r="AP4773" s="434"/>
      <c r="AQ4773" s="435"/>
      <c r="AR4773" s="448"/>
      <c r="AS4773" s="449"/>
      <c r="AT4773" s="452"/>
      <c r="AU4773" s="453"/>
      <c r="AV4773" s="456"/>
      <c r="AW4773" s="457"/>
      <c r="AX4773" s="448"/>
      <c r="AY4773" s="449"/>
      <c r="AZ4773" s="430"/>
      <c r="BA4773" s="431"/>
      <c r="BB4773" s="434"/>
      <c r="BC4773" s="435"/>
      <c r="BD4773" s="448"/>
      <c r="BE4773" s="449"/>
      <c r="BF4773" s="452"/>
      <c r="BG4773" s="453"/>
      <c r="BH4773" s="456"/>
      <c r="BI4773" s="457"/>
      <c r="BJ4773" s="448"/>
      <c r="BK4773" s="449"/>
      <c r="BL4773" s="409"/>
      <c r="BM4773" s="410"/>
      <c r="BN4773" s="411"/>
      <c r="BO4773" s="405"/>
      <c r="BP4773" s="405"/>
      <c r="BQ4773" s="53"/>
      <c r="BR4773" s="53"/>
      <c r="BS4773" s="779"/>
    </row>
    <row r="4774" spans="1:71" ht="21.75" hidden="1" customHeight="1" x14ac:dyDescent="0.3">
      <c r="A4774" s="779"/>
      <c r="B4774" s="414" t="str">
        <f>IF(ROSTER!B$46="","",ROSTER!B$46)</f>
        <v/>
      </c>
      <c r="C4774" s="416" t="str">
        <f>IF(ROSTER!C$46="","",ROSTER!C$46)</f>
        <v/>
      </c>
      <c r="D4774" s="417"/>
      <c r="E4774" s="418"/>
      <c r="F4774" s="420">
        <f>IF(E4774="y",1,IF(E4774="S",1,0))</f>
        <v>0</v>
      </c>
      <c r="G4774" s="422">
        <f>IF(E4774="S",1,0)</f>
        <v>0</v>
      </c>
      <c r="H4774" s="424"/>
      <c r="I4774" s="425"/>
      <c r="J4774" s="428"/>
      <c r="K4774" s="429"/>
      <c r="L4774" s="432"/>
      <c r="M4774" s="433"/>
      <c r="N4774" s="436">
        <f>L4774+J4774</f>
        <v>0</v>
      </c>
      <c r="O4774" s="437"/>
      <c r="P4774" s="428"/>
      <c r="Q4774" s="429"/>
      <c r="R4774" s="432"/>
      <c r="S4774" s="440"/>
      <c r="T4774" s="432"/>
      <c r="U4774" s="425"/>
      <c r="V4774" s="440"/>
      <c r="W4774" s="425"/>
      <c r="X4774" s="428"/>
      <c r="Y4774" s="425"/>
      <c r="Z4774" s="428"/>
      <c r="AA4774" s="425"/>
      <c r="AB4774" s="428"/>
      <c r="AC4774" s="429"/>
      <c r="AD4774" s="432"/>
      <c r="AE4774" s="433"/>
      <c r="AF4774" s="442">
        <f>IF(AB4774=0,0,(AD4774/AB4774)*100)</f>
        <v>0</v>
      </c>
      <c r="AG4774" s="443"/>
      <c r="AH4774" s="428"/>
      <c r="AI4774" s="429"/>
      <c r="AJ4774" s="432"/>
      <c r="AK4774" s="433"/>
      <c r="AL4774" s="446">
        <f>IF(AH4774=0,0,(AJ4774/AH4774)*100)</f>
        <v>0</v>
      </c>
      <c r="AM4774" s="447"/>
      <c r="AN4774" s="428"/>
      <c r="AO4774" s="429"/>
      <c r="AP4774" s="432"/>
      <c r="AQ4774" s="433"/>
      <c r="AR4774" s="446">
        <f>IF(AN4774=0,0,(AP4774/AN4774)*100)</f>
        <v>0</v>
      </c>
      <c r="AS4774" s="447"/>
      <c r="AT4774" s="450">
        <f>AB4774+AH4774+AN4774</f>
        <v>0</v>
      </c>
      <c r="AU4774" s="451"/>
      <c r="AV4774" s="454">
        <f>AD4774+AJ4774+AP4774</f>
        <v>0</v>
      </c>
      <c r="AW4774" s="455"/>
      <c r="AX4774" s="446">
        <f>IF(AT4774=0,0,(AV4774/AT4774)*100)</f>
        <v>0</v>
      </c>
      <c r="AY4774" s="447"/>
      <c r="AZ4774" s="428"/>
      <c r="BA4774" s="429"/>
      <c r="BB4774" s="432"/>
      <c r="BC4774" s="433"/>
      <c r="BD4774" s="446">
        <f>IF(AZ4774=0,0,(BB4774/AZ4774)*100)</f>
        <v>0</v>
      </c>
      <c r="BE4774" s="447"/>
      <c r="BF4774" s="450">
        <f>AT4774+AZ4774</f>
        <v>0</v>
      </c>
      <c r="BG4774" s="451"/>
      <c r="BH4774" s="454">
        <f>AV4774+BB4774</f>
        <v>0</v>
      </c>
      <c r="BI4774" s="455"/>
      <c r="BJ4774" s="446">
        <f>IF(BF4774=0,0,(BH4774/BF4774)*100)</f>
        <v>0</v>
      </c>
      <c r="BK4774" s="447"/>
      <c r="BL4774" s="406">
        <f>(AD4774*2)+(AJ4774*2)+(AP4774*3)+BB4774</f>
        <v>0</v>
      </c>
      <c r="BM4774" s="407"/>
      <c r="BN4774" s="408"/>
      <c r="BO4774" s="402" t="e">
        <f>(BL4774*BR$74)+(N4774*BR$75)+(X4774*BR$76)+(R4774*BR$77)+(V4774*BR$78)+(Z4774*BR$79)</f>
        <v>#REF!</v>
      </c>
      <c r="BP4774" s="404" t="e">
        <f>((AZ4774-BB4774)*BR$81)+((AT4774-AV4774)*BR$80)+(H4774*BR$82)+(P4774*BR$83)</f>
        <v>#REF!</v>
      </c>
      <c r="BQ4774" s="53"/>
      <c r="BR4774" s="53"/>
      <c r="BS4774" s="779"/>
    </row>
    <row r="4775" spans="1:71" ht="22.5" hidden="1" customHeight="1" x14ac:dyDescent="0.3">
      <c r="A4775" s="779"/>
      <c r="B4775" s="415"/>
      <c r="C4775" s="412" t="str">
        <f>IF(ROSTER!D$46="","",ROSTER!D$46)</f>
        <v/>
      </c>
      <c r="D4775" s="413"/>
      <c r="E4775" s="419"/>
      <c r="F4775" s="421"/>
      <c r="G4775" s="423"/>
      <c r="H4775" s="426"/>
      <c r="I4775" s="427"/>
      <c r="J4775" s="430"/>
      <c r="K4775" s="431"/>
      <c r="L4775" s="434"/>
      <c r="M4775" s="435"/>
      <c r="N4775" s="438" t="s">
        <v>14</v>
      </c>
      <c r="O4775" s="439"/>
      <c r="P4775" s="430"/>
      <c r="Q4775" s="431"/>
      <c r="R4775" s="434"/>
      <c r="S4775" s="441"/>
      <c r="T4775" s="434"/>
      <c r="U4775" s="427"/>
      <c r="V4775" s="441"/>
      <c r="W4775" s="427"/>
      <c r="X4775" s="430"/>
      <c r="Y4775" s="427"/>
      <c r="Z4775" s="430"/>
      <c r="AA4775" s="427"/>
      <c r="AB4775" s="430"/>
      <c r="AC4775" s="431"/>
      <c r="AD4775" s="434"/>
      <c r="AE4775" s="435"/>
      <c r="AF4775" s="444"/>
      <c r="AG4775" s="445"/>
      <c r="AH4775" s="430"/>
      <c r="AI4775" s="431"/>
      <c r="AJ4775" s="434"/>
      <c r="AK4775" s="435"/>
      <c r="AL4775" s="448"/>
      <c r="AM4775" s="449"/>
      <c r="AN4775" s="430"/>
      <c r="AO4775" s="431"/>
      <c r="AP4775" s="434"/>
      <c r="AQ4775" s="435"/>
      <c r="AR4775" s="448"/>
      <c r="AS4775" s="449"/>
      <c r="AT4775" s="452"/>
      <c r="AU4775" s="453"/>
      <c r="AV4775" s="456"/>
      <c r="AW4775" s="457"/>
      <c r="AX4775" s="448"/>
      <c r="AY4775" s="449"/>
      <c r="AZ4775" s="430"/>
      <c r="BA4775" s="431"/>
      <c r="BB4775" s="434"/>
      <c r="BC4775" s="435"/>
      <c r="BD4775" s="448"/>
      <c r="BE4775" s="449"/>
      <c r="BF4775" s="452"/>
      <c r="BG4775" s="453"/>
      <c r="BH4775" s="456"/>
      <c r="BI4775" s="457"/>
      <c r="BJ4775" s="448"/>
      <c r="BK4775" s="449"/>
      <c r="BL4775" s="409"/>
      <c r="BM4775" s="410"/>
      <c r="BN4775" s="411"/>
      <c r="BO4775" s="403"/>
      <c r="BP4775" s="405"/>
      <c r="BQ4775" s="53"/>
      <c r="BR4775" s="53"/>
      <c r="BS4775" s="779"/>
    </row>
    <row r="4776" spans="1:71" ht="21.75" hidden="1" customHeight="1" x14ac:dyDescent="0.3">
      <c r="A4776" s="779"/>
      <c r="B4776" s="414" t="str">
        <f>IF(ROSTER!B$48="","",ROSTER!B$48)</f>
        <v/>
      </c>
      <c r="C4776" s="416" t="str">
        <f>IF(ROSTER!C$48="","",ROSTER!C$48)</f>
        <v/>
      </c>
      <c r="D4776" s="417"/>
      <c r="E4776" s="418"/>
      <c r="F4776" s="420">
        <f t="shared" ref="F4776" si="2700">IF(E4776="y",1,IF(E4776="S",1,0))</f>
        <v>0</v>
      </c>
      <c r="G4776" s="422">
        <f t="shared" ref="G4776" si="2701">IF(E4776="S",1,0)</f>
        <v>0</v>
      </c>
      <c r="H4776" s="424"/>
      <c r="I4776" s="425"/>
      <c r="J4776" s="428"/>
      <c r="K4776" s="429"/>
      <c r="L4776" s="432"/>
      <c r="M4776" s="433"/>
      <c r="N4776" s="436">
        <f t="shared" ref="N4776" si="2702">L4776+J4776</f>
        <v>0</v>
      </c>
      <c r="O4776" s="437"/>
      <c r="P4776" s="428"/>
      <c r="Q4776" s="429"/>
      <c r="R4776" s="432"/>
      <c r="S4776" s="440"/>
      <c r="T4776" s="432"/>
      <c r="U4776" s="425"/>
      <c r="V4776" s="440"/>
      <c r="W4776" s="425"/>
      <c r="X4776" s="428"/>
      <c r="Y4776" s="425"/>
      <c r="Z4776" s="428"/>
      <c r="AA4776" s="425"/>
      <c r="AB4776" s="428"/>
      <c r="AC4776" s="429"/>
      <c r="AD4776" s="432"/>
      <c r="AE4776" s="433"/>
      <c r="AF4776" s="442"/>
      <c r="AG4776" s="443"/>
      <c r="AH4776" s="428"/>
      <c r="AI4776" s="429"/>
      <c r="AJ4776" s="432"/>
      <c r="AK4776" s="433"/>
      <c r="AL4776" s="446">
        <f t="shared" ref="AL4776" si="2703">IF(AH4776=0,0,(AJ4776/AH4776)*100)</f>
        <v>0</v>
      </c>
      <c r="AM4776" s="447"/>
      <c r="AN4776" s="428"/>
      <c r="AO4776" s="429"/>
      <c r="AP4776" s="432"/>
      <c r="AQ4776" s="433"/>
      <c r="AR4776" s="446">
        <f t="shared" ref="AR4776" si="2704">IF(AN4776=0,0,(AP4776/AN4776)*100)</f>
        <v>0</v>
      </c>
      <c r="AS4776" s="447"/>
      <c r="AT4776" s="450">
        <f t="shared" ref="AT4776" si="2705">AB4776+AH4776+AN4776</f>
        <v>0</v>
      </c>
      <c r="AU4776" s="451"/>
      <c r="AV4776" s="454">
        <f t="shared" ref="AV4776" si="2706">AD4776+AJ4776+AP4776</f>
        <v>0</v>
      </c>
      <c r="AW4776" s="455"/>
      <c r="AX4776" s="446">
        <f t="shared" ref="AX4776" si="2707">IF(AT4776=0,0,(AV4776/AT4776)*100)</f>
        <v>0</v>
      </c>
      <c r="AY4776" s="447"/>
      <c r="AZ4776" s="428"/>
      <c r="BA4776" s="429"/>
      <c r="BB4776" s="432"/>
      <c r="BC4776" s="433"/>
      <c r="BD4776" s="446">
        <f t="shared" ref="BD4776" si="2708">IF(AZ4776=0,0,(BB4776/AZ4776)*100)</f>
        <v>0</v>
      </c>
      <c r="BE4776" s="447"/>
      <c r="BF4776" s="450">
        <f t="shared" ref="BF4776" si="2709">AT4776+AZ4776</f>
        <v>0</v>
      </c>
      <c r="BG4776" s="451"/>
      <c r="BH4776" s="454">
        <f t="shared" ref="BH4776" si="2710">AV4776+BB4776</f>
        <v>0</v>
      </c>
      <c r="BI4776" s="455"/>
      <c r="BJ4776" s="446">
        <f t="shared" ref="BJ4776" si="2711">IF(BF4776=0,0,(BH4776/BF4776)*100)</f>
        <v>0</v>
      </c>
      <c r="BK4776" s="447"/>
      <c r="BL4776" s="406">
        <f t="shared" ref="BL4776" si="2712">(AD4776*2)+(AJ4776*2)+(AP4776*3)+BB4776</f>
        <v>0</v>
      </c>
      <c r="BM4776" s="407"/>
      <c r="BN4776" s="408"/>
      <c r="BO4776" s="402" t="e">
        <f>(BL4776*BR$74)+(N4776*BR$75)+(X4776*BR$76)+(R4776*BR$77)+(V4776*BR$78)+(Z4776*BR$79)</f>
        <v>#REF!</v>
      </c>
      <c r="BP4776" s="404" t="e">
        <f>((AZ4776-BB4776)*BR$81)+((AT4776-AV4776)*BR$80)+(H4776*BR$82)+(P4776*BR$83)</f>
        <v>#REF!</v>
      </c>
      <c r="BQ4776" s="53"/>
      <c r="BR4776" s="53"/>
      <c r="BS4776" s="779"/>
    </row>
    <row r="4777" spans="1:71" ht="22.5" hidden="1" customHeight="1" x14ac:dyDescent="0.3">
      <c r="A4777" s="779"/>
      <c r="B4777" s="415"/>
      <c r="C4777" s="412" t="str">
        <f>IF(ROSTER!D$48="","",ROSTER!D$48)</f>
        <v/>
      </c>
      <c r="D4777" s="413"/>
      <c r="E4777" s="419"/>
      <c r="F4777" s="421"/>
      <c r="G4777" s="423"/>
      <c r="H4777" s="426"/>
      <c r="I4777" s="427"/>
      <c r="J4777" s="430"/>
      <c r="K4777" s="431"/>
      <c r="L4777" s="434"/>
      <c r="M4777" s="435"/>
      <c r="N4777" s="438" t="s">
        <v>14</v>
      </c>
      <c r="O4777" s="439"/>
      <c r="P4777" s="430"/>
      <c r="Q4777" s="431"/>
      <c r="R4777" s="434"/>
      <c r="S4777" s="441"/>
      <c r="T4777" s="434"/>
      <c r="U4777" s="427"/>
      <c r="V4777" s="441"/>
      <c r="W4777" s="427"/>
      <c r="X4777" s="430"/>
      <c r="Y4777" s="427"/>
      <c r="Z4777" s="430"/>
      <c r="AA4777" s="427"/>
      <c r="AB4777" s="430"/>
      <c r="AC4777" s="431"/>
      <c r="AD4777" s="434"/>
      <c r="AE4777" s="435"/>
      <c r="AF4777" s="444"/>
      <c r="AG4777" s="445"/>
      <c r="AH4777" s="430"/>
      <c r="AI4777" s="431"/>
      <c r="AJ4777" s="434"/>
      <c r="AK4777" s="435"/>
      <c r="AL4777" s="448"/>
      <c r="AM4777" s="449"/>
      <c r="AN4777" s="430"/>
      <c r="AO4777" s="431"/>
      <c r="AP4777" s="434"/>
      <c r="AQ4777" s="435"/>
      <c r="AR4777" s="448"/>
      <c r="AS4777" s="449"/>
      <c r="AT4777" s="452"/>
      <c r="AU4777" s="453"/>
      <c r="AV4777" s="456"/>
      <c r="AW4777" s="457"/>
      <c r="AX4777" s="448"/>
      <c r="AY4777" s="449"/>
      <c r="AZ4777" s="430"/>
      <c r="BA4777" s="431"/>
      <c r="BB4777" s="434"/>
      <c r="BC4777" s="435"/>
      <c r="BD4777" s="448"/>
      <c r="BE4777" s="449"/>
      <c r="BF4777" s="452"/>
      <c r="BG4777" s="453"/>
      <c r="BH4777" s="456"/>
      <c r="BI4777" s="457"/>
      <c r="BJ4777" s="448"/>
      <c r="BK4777" s="449"/>
      <c r="BL4777" s="409"/>
      <c r="BM4777" s="410"/>
      <c r="BN4777" s="411"/>
      <c r="BO4777" s="403"/>
      <c r="BP4777" s="405"/>
      <c r="BQ4777" s="53"/>
      <c r="BR4777" s="53"/>
      <c r="BS4777" s="779"/>
    </row>
    <row r="4778" spans="1:71" ht="21.75" hidden="1" customHeight="1" x14ac:dyDescent="0.3">
      <c r="A4778" s="779"/>
      <c r="B4778" s="414" t="str">
        <f>IF(ROSTER!B$50="","",ROSTER!B$50)</f>
        <v/>
      </c>
      <c r="C4778" s="416" t="str">
        <f>IF(ROSTER!C$50="","",ROSTER!C$50)</f>
        <v/>
      </c>
      <c r="D4778" s="417"/>
      <c r="E4778" s="418"/>
      <c r="F4778" s="420">
        <f t="shared" ref="F4778" si="2713">IF(E4778="y",1,IF(E4778="S",1,0))</f>
        <v>0</v>
      </c>
      <c r="G4778" s="422">
        <f t="shared" ref="G4778" si="2714">IF(E4778="S",1,0)</f>
        <v>0</v>
      </c>
      <c r="H4778" s="424"/>
      <c r="I4778" s="425"/>
      <c r="J4778" s="428"/>
      <c r="K4778" s="429"/>
      <c r="L4778" s="432"/>
      <c r="M4778" s="433"/>
      <c r="N4778" s="436">
        <f t="shared" ref="N4778" si="2715">L4778+J4778</f>
        <v>0</v>
      </c>
      <c r="O4778" s="437"/>
      <c r="P4778" s="428"/>
      <c r="Q4778" s="429"/>
      <c r="R4778" s="432"/>
      <c r="S4778" s="440"/>
      <c r="T4778" s="432"/>
      <c r="U4778" s="425"/>
      <c r="V4778" s="440"/>
      <c r="W4778" s="425"/>
      <c r="X4778" s="428"/>
      <c r="Y4778" s="425"/>
      <c r="Z4778" s="428"/>
      <c r="AA4778" s="425"/>
      <c r="AB4778" s="428"/>
      <c r="AC4778" s="429"/>
      <c r="AD4778" s="432"/>
      <c r="AE4778" s="433"/>
      <c r="AF4778" s="442"/>
      <c r="AG4778" s="443"/>
      <c r="AH4778" s="428"/>
      <c r="AI4778" s="429"/>
      <c r="AJ4778" s="432"/>
      <c r="AK4778" s="433"/>
      <c r="AL4778" s="446">
        <f t="shared" ref="AL4778" si="2716">IF(AH4778=0,0,(AJ4778/AH4778)*100)</f>
        <v>0</v>
      </c>
      <c r="AM4778" s="447"/>
      <c r="AN4778" s="428"/>
      <c r="AO4778" s="429"/>
      <c r="AP4778" s="432"/>
      <c r="AQ4778" s="433"/>
      <c r="AR4778" s="446">
        <f t="shared" ref="AR4778" si="2717">IF(AN4778=0,0,(AP4778/AN4778)*100)</f>
        <v>0</v>
      </c>
      <c r="AS4778" s="447"/>
      <c r="AT4778" s="450">
        <f t="shared" ref="AT4778" si="2718">AB4778+AH4778+AN4778</f>
        <v>0</v>
      </c>
      <c r="AU4778" s="451"/>
      <c r="AV4778" s="454">
        <f t="shared" ref="AV4778" si="2719">AD4778+AJ4778+AP4778</f>
        <v>0</v>
      </c>
      <c r="AW4778" s="455"/>
      <c r="AX4778" s="446">
        <f t="shared" ref="AX4778" si="2720">IF(AT4778=0,0,(AV4778/AT4778)*100)</f>
        <v>0</v>
      </c>
      <c r="AY4778" s="447"/>
      <c r="AZ4778" s="428"/>
      <c r="BA4778" s="429"/>
      <c r="BB4778" s="432"/>
      <c r="BC4778" s="433"/>
      <c r="BD4778" s="446">
        <f t="shared" ref="BD4778" si="2721">IF(AZ4778=0,0,(BB4778/AZ4778)*100)</f>
        <v>0</v>
      </c>
      <c r="BE4778" s="447"/>
      <c r="BF4778" s="450">
        <f t="shared" ref="BF4778" si="2722">AT4778+AZ4778</f>
        <v>0</v>
      </c>
      <c r="BG4778" s="451"/>
      <c r="BH4778" s="454">
        <f t="shared" ref="BH4778" si="2723">AV4778+BB4778</f>
        <v>0</v>
      </c>
      <c r="BI4778" s="455"/>
      <c r="BJ4778" s="446">
        <f t="shared" ref="BJ4778" si="2724">IF(BF4778=0,0,(BH4778/BF4778)*100)</f>
        <v>0</v>
      </c>
      <c r="BK4778" s="447"/>
      <c r="BL4778" s="406">
        <f t="shared" ref="BL4778" si="2725">(AD4778*2)+(AJ4778*2)+(AP4778*3)+BB4778</f>
        <v>0</v>
      </c>
      <c r="BM4778" s="407"/>
      <c r="BN4778" s="408"/>
      <c r="BO4778" s="402" t="e">
        <f>(BL4778*BR$74)+(N4778*BR$75)+(X4778*BR$76)+(R4778*BR$77)+(V4778*BR$78)+(Z4778*BR$79)</f>
        <v>#REF!</v>
      </c>
      <c r="BP4778" s="404" t="e">
        <f>((AZ4778-BB4778)*BR$81)+((AT4778-AV4778)*BR$80)+(H4778*BR$82)+(P4778*BR$83)</f>
        <v>#REF!</v>
      </c>
      <c r="BQ4778" s="53"/>
      <c r="BR4778" s="53"/>
      <c r="BS4778" s="779"/>
    </row>
    <row r="4779" spans="1:71" ht="22.5" hidden="1" customHeight="1" thickBot="1" x14ac:dyDescent="0.3">
      <c r="A4779" s="779"/>
      <c r="B4779" s="415"/>
      <c r="C4779" s="412" t="str">
        <f>IF(ROSTER!D$50="","",ROSTER!D$50)</f>
        <v/>
      </c>
      <c r="D4779" s="413"/>
      <c r="E4779" s="419"/>
      <c r="F4779" s="421"/>
      <c r="G4779" s="423"/>
      <c r="H4779" s="426"/>
      <c r="I4779" s="427"/>
      <c r="J4779" s="430"/>
      <c r="K4779" s="431"/>
      <c r="L4779" s="434"/>
      <c r="M4779" s="435"/>
      <c r="N4779" s="438" t="s">
        <v>14</v>
      </c>
      <c r="O4779" s="439"/>
      <c r="P4779" s="430"/>
      <c r="Q4779" s="431"/>
      <c r="R4779" s="434"/>
      <c r="S4779" s="441"/>
      <c r="T4779" s="434"/>
      <c r="U4779" s="427"/>
      <c r="V4779" s="441"/>
      <c r="W4779" s="427"/>
      <c r="X4779" s="430"/>
      <c r="Y4779" s="427"/>
      <c r="Z4779" s="430"/>
      <c r="AA4779" s="427"/>
      <c r="AB4779" s="430"/>
      <c r="AC4779" s="431"/>
      <c r="AD4779" s="434"/>
      <c r="AE4779" s="435"/>
      <c r="AF4779" s="444"/>
      <c r="AG4779" s="445"/>
      <c r="AH4779" s="430"/>
      <c r="AI4779" s="431"/>
      <c r="AJ4779" s="434"/>
      <c r="AK4779" s="435"/>
      <c r="AL4779" s="448"/>
      <c r="AM4779" s="449"/>
      <c r="AN4779" s="430"/>
      <c r="AO4779" s="431"/>
      <c r="AP4779" s="434"/>
      <c r="AQ4779" s="435"/>
      <c r="AR4779" s="448"/>
      <c r="AS4779" s="449"/>
      <c r="AT4779" s="452"/>
      <c r="AU4779" s="453"/>
      <c r="AV4779" s="456"/>
      <c r="AW4779" s="457"/>
      <c r="AX4779" s="448"/>
      <c r="AY4779" s="449"/>
      <c r="AZ4779" s="430"/>
      <c r="BA4779" s="431"/>
      <c r="BB4779" s="434"/>
      <c r="BC4779" s="435"/>
      <c r="BD4779" s="448"/>
      <c r="BE4779" s="449"/>
      <c r="BF4779" s="452"/>
      <c r="BG4779" s="453"/>
      <c r="BH4779" s="456"/>
      <c r="BI4779" s="457"/>
      <c r="BJ4779" s="448"/>
      <c r="BK4779" s="449"/>
      <c r="BL4779" s="409"/>
      <c r="BM4779" s="410"/>
      <c r="BN4779" s="411"/>
      <c r="BO4779" s="403"/>
      <c r="BP4779" s="405"/>
      <c r="BQ4779" s="53"/>
      <c r="BR4779" s="53"/>
      <c r="BS4779" s="779"/>
    </row>
    <row r="4780" spans="1:71" s="224" customFormat="1" ht="33.6" customHeight="1" x14ac:dyDescent="0.5">
      <c r="A4780" s="789"/>
      <c r="B4780" s="376"/>
      <c r="C4780" s="377"/>
      <c r="D4780" s="377" t="s">
        <v>10</v>
      </c>
      <c r="E4780" s="380"/>
      <c r="F4780" s="223"/>
      <c r="G4780" s="223"/>
      <c r="H4780" s="382">
        <f>SUM(H4736:I4779)</f>
        <v>0</v>
      </c>
      <c r="I4780" s="383"/>
      <c r="J4780" s="382">
        <f>SUM(J4736:K4779)</f>
        <v>0</v>
      </c>
      <c r="K4780" s="383"/>
      <c r="L4780" s="386">
        <f>SUM(L4736:M4779)</f>
        <v>0</v>
      </c>
      <c r="M4780" s="387"/>
      <c r="N4780" s="358">
        <f>L4780+J4780</f>
        <v>0</v>
      </c>
      <c r="O4780" s="359"/>
      <c r="P4780" s="386">
        <f>SUM(P4736:Q4779)</f>
        <v>0</v>
      </c>
      <c r="Q4780" s="383"/>
      <c r="R4780" s="386">
        <f t="shared" ref="R4780" si="2726">SUM(R4736:S4779)</f>
        <v>0</v>
      </c>
      <c r="S4780" s="387"/>
      <c r="T4780" s="386">
        <f t="shared" ref="T4780" si="2727">SUM(T4736:U4779)</f>
        <v>0</v>
      </c>
      <c r="U4780" s="359"/>
      <c r="V4780" s="387">
        <f t="shared" ref="V4780" si="2728">SUM(V4736:W4779)</f>
        <v>0</v>
      </c>
      <c r="W4780" s="387"/>
      <c r="X4780" s="382">
        <f t="shared" ref="X4780" si="2729">SUM(X4736:Y4779)</f>
        <v>0</v>
      </c>
      <c r="Y4780" s="359"/>
      <c r="Z4780" s="382">
        <f t="shared" ref="Z4780" si="2730">SUM(Z4736:AA4779)</f>
        <v>0</v>
      </c>
      <c r="AA4780" s="359"/>
      <c r="AB4780" s="387">
        <f t="shared" ref="AB4780" si="2731">SUM(AB4736:AC4779)</f>
        <v>0</v>
      </c>
      <c r="AC4780" s="383"/>
      <c r="AD4780" s="386">
        <f t="shared" ref="AD4780" si="2732">SUM(AD4736:AE4779)</f>
        <v>0</v>
      </c>
      <c r="AE4780" s="387"/>
      <c r="AF4780" s="358">
        <f t="shared" ref="AF4780" si="2733">SUM(AF4736:AG4779)</f>
        <v>0</v>
      </c>
      <c r="AG4780" s="359"/>
      <c r="AH4780" s="386">
        <f t="shared" ref="AH4780" si="2734">SUM(AH4736:AI4779)</f>
        <v>0</v>
      </c>
      <c r="AI4780" s="383"/>
      <c r="AJ4780" s="386">
        <f t="shared" ref="AJ4780" si="2735">SUM(AJ4736:AK4779)</f>
        <v>0</v>
      </c>
      <c r="AK4780" s="387"/>
      <c r="AL4780" s="358">
        <f>IF(AH4780=0,0,(AJ4780/AH4780)*100)</f>
        <v>0</v>
      </c>
      <c r="AM4780" s="359"/>
      <c r="AN4780" s="386">
        <f>SUM(AN4736:AO4779)</f>
        <v>0</v>
      </c>
      <c r="AO4780" s="383"/>
      <c r="AP4780" s="386">
        <f>SUM(AP4736:AQ4779)</f>
        <v>0</v>
      </c>
      <c r="AQ4780" s="387"/>
      <c r="AR4780" s="358">
        <f>IF(AN4780=0,0,(AP4780/AN4780)*100)</f>
        <v>0</v>
      </c>
      <c r="AS4780" s="359"/>
      <c r="AT4780" s="382">
        <f>AB4780+AH4780+AN4780</f>
        <v>0</v>
      </c>
      <c r="AU4780" s="383"/>
      <c r="AV4780" s="386">
        <f>AD4780+AJ4780+AP4780</f>
        <v>0</v>
      </c>
      <c r="AW4780" s="392"/>
      <c r="AX4780" s="358">
        <f>IF(AT4780=0,0,(AV4780/AT4780)*100)</f>
        <v>0</v>
      </c>
      <c r="AY4780" s="359"/>
      <c r="AZ4780" s="386">
        <f>SUM(AZ4736:BA4779)</f>
        <v>0</v>
      </c>
      <c r="BA4780" s="383"/>
      <c r="BB4780" s="386">
        <f>SUM(BB4736:BC4779)</f>
        <v>0</v>
      </c>
      <c r="BC4780" s="387"/>
      <c r="BD4780" s="358">
        <f>IF(AZ4780=0,0,(BB4780/AZ4780)*100)</f>
        <v>0</v>
      </c>
      <c r="BE4780" s="359"/>
      <c r="BF4780" s="382">
        <f>AT4780+AZ4780</f>
        <v>0</v>
      </c>
      <c r="BG4780" s="383"/>
      <c r="BH4780" s="386">
        <f>AV4780+BB4780</f>
        <v>0</v>
      </c>
      <c r="BI4780" s="392"/>
      <c r="BJ4780" s="358">
        <f>IF(BF4780=0,0,(BH4780/BF4780)*100)</f>
        <v>0</v>
      </c>
      <c r="BK4780" s="394"/>
      <c r="BL4780" s="396">
        <f>SUM(BL4736:BN4779)</f>
        <v>0</v>
      </c>
      <c r="BM4780" s="397"/>
      <c r="BN4780" s="398"/>
      <c r="BO4780" s="402" t="e">
        <f>(BL4780*BR$74)+(N4780*BR$75)+(X4780*BR$76)+(R4780*BR$77)+(V4780*BR$78)+(Z4780*BR$79)</f>
        <v>#REF!</v>
      </c>
      <c r="BP4780" s="404" t="e">
        <f>((AZ4780-BB4780)*BR$81)+((AT4780-AV4780)*BR$80)+(H4780*BR$82)+(P4780*BR$83)</f>
        <v>#REF!</v>
      </c>
      <c r="BQ4780" s="222"/>
      <c r="BR4780" s="222"/>
      <c r="BS4780" s="789"/>
    </row>
    <row r="4781" spans="1:71" s="224" customFormat="1" ht="33.950000000000003" customHeight="1" thickBot="1" x14ac:dyDescent="0.55000000000000004">
      <c r="A4781" s="789"/>
      <c r="B4781" s="378"/>
      <c r="C4781" s="379"/>
      <c r="D4781" s="379"/>
      <c r="E4781" s="381"/>
      <c r="F4781" s="225"/>
      <c r="G4781" s="225"/>
      <c r="H4781" s="384"/>
      <c r="I4781" s="385"/>
      <c r="J4781" s="384"/>
      <c r="K4781" s="385"/>
      <c r="L4781" s="388"/>
      <c r="M4781" s="389"/>
      <c r="N4781" s="390" t="s">
        <v>14</v>
      </c>
      <c r="O4781" s="391"/>
      <c r="P4781" s="388"/>
      <c r="Q4781" s="385"/>
      <c r="R4781" s="388"/>
      <c r="S4781" s="389"/>
      <c r="T4781" s="388"/>
      <c r="U4781" s="391"/>
      <c r="V4781" s="389"/>
      <c r="W4781" s="389"/>
      <c r="X4781" s="384"/>
      <c r="Y4781" s="391"/>
      <c r="Z4781" s="384"/>
      <c r="AA4781" s="391"/>
      <c r="AB4781" s="389"/>
      <c r="AC4781" s="385"/>
      <c r="AD4781" s="388"/>
      <c r="AE4781" s="389"/>
      <c r="AF4781" s="390"/>
      <c r="AG4781" s="391"/>
      <c r="AH4781" s="388"/>
      <c r="AI4781" s="385"/>
      <c r="AJ4781" s="388"/>
      <c r="AK4781" s="389"/>
      <c r="AL4781" s="390"/>
      <c r="AM4781" s="391"/>
      <c r="AN4781" s="388"/>
      <c r="AO4781" s="385"/>
      <c r="AP4781" s="388"/>
      <c r="AQ4781" s="389"/>
      <c r="AR4781" s="390"/>
      <c r="AS4781" s="391"/>
      <c r="AT4781" s="384"/>
      <c r="AU4781" s="385"/>
      <c r="AV4781" s="388"/>
      <c r="AW4781" s="393"/>
      <c r="AX4781" s="390"/>
      <c r="AY4781" s="391"/>
      <c r="AZ4781" s="388"/>
      <c r="BA4781" s="385"/>
      <c r="BB4781" s="388"/>
      <c r="BC4781" s="389"/>
      <c r="BD4781" s="390"/>
      <c r="BE4781" s="391"/>
      <c r="BF4781" s="384"/>
      <c r="BG4781" s="385"/>
      <c r="BH4781" s="388"/>
      <c r="BI4781" s="393"/>
      <c r="BJ4781" s="390"/>
      <c r="BK4781" s="395"/>
      <c r="BL4781" s="399"/>
      <c r="BM4781" s="400"/>
      <c r="BN4781" s="401"/>
      <c r="BO4781" s="403"/>
      <c r="BP4781" s="405"/>
      <c r="BQ4781" s="222"/>
      <c r="BR4781" s="222"/>
      <c r="BS4781" s="789"/>
    </row>
    <row r="4782" spans="1:71" s="230" customFormat="1" ht="48.2" customHeight="1" thickBot="1" x14ac:dyDescent="0.55000000000000004">
      <c r="A4782" s="790"/>
      <c r="B4782" s="342"/>
      <c r="C4782" s="343"/>
      <c r="D4782" s="343" t="s">
        <v>13</v>
      </c>
      <c r="E4782" s="344"/>
      <c r="F4782" s="227"/>
      <c r="G4782" s="223"/>
      <c r="H4782" s="345"/>
      <c r="I4782" s="346"/>
      <c r="J4782" s="347"/>
      <c r="K4782" s="348"/>
      <c r="L4782" s="349"/>
      <c r="M4782" s="350"/>
      <c r="N4782" s="351">
        <f>J4782+L4782</f>
        <v>0</v>
      </c>
      <c r="O4782" s="352"/>
      <c r="P4782" s="347"/>
      <c r="Q4782" s="348"/>
      <c r="R4782" s="349"/>
      <c r="S4782" s="348"/>
      <c r="T4782" s="353"/>
      <c r="U4782" s="354"/>
      <c r="V4782" s="347"/>
      <c r="W4782" s="355"/>
      <c r="X4782" s="345"/>
      <c r="Y4782" s="346"/>
      <c r="Z4782" s="347"/>
      <c r="AA4782" s="355"/>
      <c r="AB4782" s="347"/>
      <c r="AC4782" s="348"/>
      <c r="AD4782" s="349"/>
      <c r="AE4782" s="350"/>
      <c r="AF4782" s="356">
        <f>IF(AB4782=0,0,(AD4782/AB4782)*100)</f>
        <v>0</v>
      </c>
      <c r="AG4782" s="357"/>
      <c r="AH4782" s="347"/>
      <c r="AI4782" s="348"/>
      <c r="AJ4782" s="349"/>
      <c r="AK4782" s="350"/>
      <c r="AL4782" s="358">
        <f>IF(AH4782=0,0,(AJ4782/AH4782)*100)</f>
        <v>0</v>
      </c>
      <c r="AM4782" s="359"/>
      <c r="AN4782" s="347"/>
      <c r="AO4782" s="348"/>
      <c r="AP4782" s="349"/>
      <c r="AQ4782" s="350"/>
      <c r="AR4782" s="358">
        <f>IF(AN4782=0,0,(AP4782/AN4782)*100)</f>
        <v>0</v>
      </c>
      <c r="AS4782" s="359"/>
      <c r="AT4782" s="360">
        <f>AB4782+AH4782+AN4782</f>
        <v>0</v>
      </c>
      <c r="AU4782" s="361"/>
      <c r="AV4782" s="362">
        <f>AD4782+AJ4782+AP4782</f>
        <v>0</v>
      </c>
      <c r="AW4782" s="363"/>
      <c r="AX4782" s="358">
        <f>IF(AT4782=0,0,(AV4782/AT4782)*100)</f>
        <v>0</v>
      </c>
      <c r="AY4782" s="359"/>
      <c r="AZ4782" s="347"/>
      <c r="BA4782" s="348"/>
      <c r="BB4782" s="349"/>
      <c r="BC4782" s="350"/>
      <c r="BD4782" s="358">
        <f>IF(AZ4782=0,0,(BB4782/AZ4782)*100)</f>
        <v>0</v>
      </c>
      <c r="BE4782" s="359"/>
      <c r="BF4782" s="360">
        <f>AT4782+AZ4782</f>
        <v>0</v>
      </c>
      <c r="BG4782" s="361"/>
      <c r="BH4782" s="362">
        <f>AV4782+BB4782</f>
        <v>0</v>
      </c>
      <c r="BI4782" s="363"/>
      <c r="BJ4782" s="358">
        <f>IF(BF4782=0,0,(BH4782/BF4782)*100)</f>
        <v>0</v>
      </c>
      <c r="BK4782" s="359"/>
      <c r="BL4782" s="364"/>
      <c r="BM4782" s="365"/>
      <c r="BN4782" s="366"/>
      <c r="BO4782" s="228"/>
      <c r="BP4782" s="229"/>
      <c r="BQ4782" s="226"/>
      <c r="BR4782" s="226"/>
      <c r="BS4782" s="790"/>
    </row>
    <row r="4783" spans="1:71" s="230" customFormat="1" ht="48.95" customHeight="1" thickBot="1" x14ac:dyDescent="0.55000000000000004">
      <c r="A4783" s="790"/>
      <c r="B4783" s="231"/>
      <c r="C4783" s="268"/>
      <c r="D4783" s="367" t="s">
        <v>41</v>
      </c>
      <c r="E4783" s="368"/>
      <c r="F4783" s="233"/>
      <c r="G4783" s="233"/>
      <c r="H4783" s="268"/>
      <c r="I4783" s="268"/>
      <c r="J4783" s="369">
        <f>IF((J4780+L4782)=0,0,J4780/(J4780+L4782)*100)</f>
        <v>0</v>
      </c>
      <c r="K4783" s="370"/>
      <c r="L4783" s="369">
        <f>IF((L4780+J4782)=0,0,L4780/(L4780+J4782)*100)</f>
        <v>0</v>
      </c>
      <c r="M4783" s="370"/>
      <c r="N4783" s="369">
        <f>IF((N4780+N4782)=0,0,N4780/(N4780+N4782)*100)</f>
        <v>0</v>
      </c>
      <c r="O4783" s="371"/>
      <c r="P4783" s="372"/>
      <c r="Q4783" s="373"/>
      <c r="R4783" s="373"/>
      <c r="S4783" s="373"/>
      <c r="T4783" s="374"/>
      <c r="U4783" s="374"/>
      <c r="V4783" s="373"/>
      <c r="W4783" s="373"/>
      <c r="X4783" s="373"/>
      <c r="Y4783" s="373"/>
      <c r="Z4783" s="373"/>
      <c r="AA4783" s="373"/>
      <c r="AB4783" s="373"/>
      <c r="AC4783" s="373"/>
      <c r="AD4783" s="373"/>
      <c r="AE4783" s="373"/>
      <c r="AF4783" s="373"/>
      <c r="AG4783" s="373"/>
      <c r="AH4783" s="373"/>
      <c r="AI4783" s="373"/>
      <c r="AJ4783" s="373"/>
      <c r="AK4783" s="373"/>
      <c r="AL4783" s="373"/>
      <c r="AM4783" s="373"/>
      <c r="AN4783" s="373"/>
      <c r="AO4783" s="373"/>
      <c r="AP4783" s="373"/>
      <c r="AQ4783" s="373"/>
      <c r="AR4783" s="373"/>
      <c r="AS4783" s="373"/>
      <c r="AT4783" s="373"/>
      <c r="AU4783" s="373"/>
      <c r="AV4783" s="373"/>
      <c r="AW4783" s="373"/>
      <c r="AX4783" s="373"/>
      <c r="AY4783" s="373"/>
      <c r="AZ4783" s="373"/>
      <c r="BA4783" s="373"/>
      <c r="BB4783" s="373"/>
      <c r="BC4783" s="373"/>
      <c r="BD4783" s="373"/>
      <c r="BE4783" s="373"/>
      <c r="BF4783" s="373"/>
      <c r="BG4783" s="373"/>
      <c r="BH4783" s="373"/>
      <c r="BI4783" s="373"/>
      <c r="BJ4783" s="373"/>
      <c r="BK4783" s="373"/>
      <c r="BL4783" s="373"/>
      <c r="BM4783" s="373"/>
      <c r="BN4783" s="375"/>
      <c r="BO4783" s="234"/>
      <c r="BP4783" s="234"/>
      <c r="BQ4783" s="226"/>
      <c r="BR4783" s="226"/>
      <c r="BS4783" s="790"/>
    </row>
    <row r="4784" spans="1:71" ht="15.75" customHeight="1" thickTop="1" thickBot="1" x14ac:dyDescent="0.45">
      <c r="A4784" s="779"/>
      <c r="B4784" s="160"/>
      <c r="C4784" s="161"/>
      <c r="D4784" s="161"/>
      <c r="E4784" s="161"/>
      <c r="F4784" s="69"/>
      <c r="G4784" s="69"/>
      <c r="H4784" s="161"/>
      <c r="I4784" s="161"/>
      <c r="J4784" s="161"/>
      <c r="K4784" s="161"/>
      <c r="L4784" s="161"/>
      <c r="M4784" s="161"/>
      <c r="N4784" s="161"/>
      <c r="O4784" s="161"/>
      <c r="P4784" s="161"/>
      <c r="Q4784" s="161"/>
      <c r="R4784" s="161"/>
      <c r="S4784" s="161"/>
      <c r="T4784" s="161"/>
      <c r="U4784" s="161"/>
      <c r="V4784" s="161"/>
      <c r="W4784" s="161"/>
      <c r="X4784" s="161"/>
      <c r="Y4784" s="161"/>
      <c r="Z4784" s="161"/>
      <c r="AA4784" s="161"/>
      <c r="AB4784" s="161"/>
      <c r="AC4784" s="161"/>
      <c r="AD4784" s="161"/>
      <c r="AE4784" s="161"/>
      <c r="AF4784" s="166"/>
      <c r="AG4784" s="166"/>
      <c r="AH4784" s="161"/>
      <c r="AI4784" s="161"/>
      <c r="AJ4784" s="161"/>
      <c r="AK4784" s="161"/>
      <c r="AL4784" s="161"/>
      <c r="AM4784" s="161"/>
      <c r="AN4784" s="161"/>
      <c r="AO4784" s="161"/>
      <c r="AP4784" s="161"/>
      <c r="AQ4784" s="161"/>
      <c r="AR4784" s="161"/>
      <c r="AS4784" s="161"/>
      <c r="AT4784" s="161"/>
      <c r="AU4784" s="161"/>
      <c r="AV4784" s="161"/>
      <c r="AW4784" s="161"/>
      <c r="AX4784" s="161"/>
      <c r="AY4784" s="161"/>
      <c r="AZ4784" s="161"/>
      <c r="BA4784" s="161"/>
      <c r="BB4784" s="161"/>
      <c r="BC4784" s="161"/>
      <c r="BD4784" s="161"/>
      <c r="BE4784" s="161"/>
      <c r="BF4784" s="161"/>
      <c r="BG4784" s="161"/>
      <c r="BH4784" s="161"/>
      <c r="BI4784" s="161"/>
      <c r="BJ4784" s="161"/>
      <c r="BK4784" s="161"/>
      <c r="BL4784" s="161"/>
      <c r="BM4784" s="161"/>
      <c r="BN4784" s="167"/>
      <c r="BO4784" s="70"/>
      <c r="BP4784" s="70"/>
      <c r="BQ4784" s="53"/>
      <c r="BR4784" s="53"/>
      <c r="BS4784" s="779"/>
    </row>
    <row r="4785" spans="1:71" s="68" customFormat="1" ht="80.25" customHeight="1" thickTop="1" thickBot="1" x14ac:dyDescent="0.5">
      <c r="A4785" s="791"/>
      <c r="B4785" s="325" t="s">
        <v>55</v>
      </c>
      <c r="C4785" s="326"/>
      <c r="D4785" s="327" t="s">
        <v>47</v>
      </c>
      <c r="E4785" s="327"/>
      <c r="F4785" s="71"/>
      <c r="G4785" s="71"/>
      <c r="H4785" s="328"/>
      <c r="I4785" s="329"/>
      <c r="J4785" s="330"/>
      <c r="K4785" s="235"/>
      <c r="L4785" s="328"/>
      <c r="M4785" s="329"/>
      <c r="N4785" s="330"/>
      <c r="O4785" s="331" t="s">
        <v>42</v>
      </c>
      <c r="P4785" s="332"/>
      <c r="Q4785" s="332"/>
      <c r="R4785" s="332"/>
      <c r="S4785" s="328"/>
      <c r="T4785" s="329"/>
      <c r="U4785" s="330"/>
      <c r="V4785" s="235"/>
      <c r="W4785" s="328"/>
      <c r="X4785" s="329"/>
      <c r="Y4785" s="330"/>
      <c r="Z4785" s="331" t="s">
        <v>110</v>
      </c>
      <c r="AA4785" s="332"/>
      <c r="AB4785" s="332"/>
      <c r="AC4785" s="332"/>
      <c r="AD4785" s="332"/>
      <c r="AE4785" s="332"/>
      <c r="AF4785" s="332"/>
      <c r="AG4785" s="332"/>
      <c r="AH4785" s="332"/>
      <c r="AI4785" s="333"/>
      <c r="AJ4785" s="328"/>
      <c r="AK4785" s="329"/>
      <c r="AL4785" s="330"/>
      <c r="AM4785" s="235"/>
      <c r="AN4785" s="328"/>
      <c r="AO4785" s="329"/>
      <c r="AP4785" s="330"/>
      <c r="AQ4785" s="331" t="s">
        <v>46</v>
      </c>
      <c r="AR4785" s="332"/>
      <c r="AS4785" s="332"/>
      <c r="AT4785" s="333"/>
      <c r="AU4785" s="328"/>
      <c r="AV4785" s="329"/>
      <c r="AW4785" s="330"/>
      <c r="AX4785" s="235"/>
      <c r="AY4785" s="328"/>
      <c r="AZ4785" s="329"/>
      <c r="BA4785" s="330"/>
      <c r="BB4785" s="334" t="s">
        <v>112</v>
      </c>
      <c r="BC4785" s="335"/>
      <c r="BD4785" s="335"/>
      <c r="BE4785" s="336"/>
      <c r="BF4785" s="337">
        <f>BL4780</f>
        <v>0</v>
      </c>
      <c r="BG4785" s="338"/>
      <c r="BH4785" s="339"/>
      <c r="BI4785" s="235"/>
      <c r="BJ4785" s="337">
        <f>BL4782</f>
        <v>0</v>
      </c>
      <c r="BK4785" s="338"/>
      <c r="BL4785" s="339"/>
      <c r="BM4785" s="173"/>
      <c r="BN4785" s="174"/>
      <c r="BO4785" s="72"/>
      <c r="BP4785" s="72"/>
      <c r="BQ4785" s="67"/>
      <c r="BR4785" s="67"/>
      <c r="BS4785" s="791"/>
    </row>
    <row r="4786" spans="1:71" ht="15.6" customHeight="1" thickTop="1" thickBot="1" x14ac:dyDescent="0.55000000000000004">
      <c r="A4786" s="779"/>
      <c r="B4786" s="162"/>
      <c r="C4786" s="156"/>
      <c r="D4786" s="163"/>
      <c r="E4786" s="163"/>
      <c r="F4786" s="73"/>
      <c r="G4786" s="73"/>
      <c r="H4786" s="170"/>
      <c r="I4786" s="170"/>
      <c r="J4786" s="170"/>
      <c r="K4786" s="170"/>
      <c r="L4786" s="170"/>
      <c r="M4786" s="170"/>
      <c r="N4786" s="170"/>
      <c r="O4786" s="168"/>
      <c r="P4786" s="168"/>
      <c r="Q4786" s="168"/>
      <c r="R4786" s="168"/>
      <c r="S4786" s="170"/>
      <c r="T4786" s="170"/>
      <c r="U4786" s="170"/>
      <c r="V4786" s="169"/>
      <c r="W4786" s="170"/>
      <c r="X4786" s="170"/>
      <c r="Y4786" s="170"/>
      <c r="Z4786" s="168"/>
      <c r="AA4786" s="168"/>
      <c r="AB4786" s="168"/>
      <c r="AC4786" s="168"/>
      <c r="AD4786" s="170"/>
      <c r="AE4786" s="170"/>
      <c r="AF4786" s="170"/>
      <c r="AG4786" s="170"/>
      <c r="AH4786" s="169"/>
      <c r="AI4786" s="169"/>
      <c r="AJ4786" s="170"/>
      <c r="AK4786" s="168"/>
      <c r="AL4786" s="168"/>
      <c r="AM4786" s="168"/>
      <c r="AN4786" s="168"/>
      <c r="AO4786" s="170"/>
      <c r="AP4786" s="170"/>
      <c r="AQ4786" s="168"/>
      <c r="AR4786" s="168"/>
      <c r="AS4786" s="168"/>
      <c r="AT4786" s="168"/>
      <c r="AU4786" s="170"/>
      <c r="AV4786" s="170"/>
      <c r="AW4786" s="170"/>
      <c r="AX4786" s="170"/>
      <c r="AY4786" s="170"/>
      <c r="AZ4786" s="172"/>
      <c r="BA4786" s="172"/>
      <c r="BB4786" s="168"/>
      <c r="BC4786" s="176"/>
      <c r="BD4786" s="177"/>
      <c r="BE4786" s="177"/>
      <c r="BF4786" s="178"/>
      <c r="BG4786" s="178"/>
      <c r="BH4786" s="172"/>
      <c r="BI4786" s="170"/>
      <c r="BJ4786" s="179"/>
      <c r="BK4786" s="179"/>
      <c r="BL4786" s="172"/>
      <c r="BM4786" s="175"/>
      <c r="BN4786" s="180"/>
      <c r="BO4786" s="74"/>
      <c r="BP4786" s="74"/>
      <c r="BQ4786" s="53"/>
      <c r="BR4786" s="53"/>
      <c r="BS4786" s="779"/>
    </row>
    <row r="4787" spans="1:71" s="68" customFormat="1" ht="80.25" customHeight="1" thickTop="1" thickBot="1" x14ac:dyDescent="0.5">
      <c r="A4787" s="791"/>
      <c r="B4787" s="334" t="s">
        <v>40</v>
      </c>
      <c r="C4787" s="335"/>
      <c r="D4787" s="327" t="s">
        <v>48</v>
      </c>
      <c r="E4787" s="327"/>
      <c r="F4787" s="71"/>
      <c r="G4787" s="71"/>
      <c r="H4787" s="337">
        <f>H4785</f>
        <v>0</v>
      </c>
      <c r="I4787" s="338"/>
      <c r="J4787" s="339"/>
      <c r="K4787" s="235"/>
      <c r="L4787" s="337">
        <f>L4785</f>
        <v>0</v>
      </c>
      <c r="M4787" s="338"/>
      <c r="N4787" s="339"/>
      <c r="O4787" s="331" t="s">
        <v>44</v>
      </c>
      <c r="P4787" s="332"/>
      <c r="Q4787" s="332"/>
      <c r="R4787" s="332"/>
      <c r="S4787" s="337">
        <f>S4785-H4785</f>
        <v>0</v>
      </c>
      <c r="T4787" s="338"/>
      <c r="U4787" s="339"/>
      <c r="V4787" s="235"/>
      <c r="W4787" s="337">
        <f>W4785-L4785</f>
        <v>0</v>
      </c>
      <c r="X4787" s="338"/>
      <c r="Y4787" s="339"/>
      <c r="Z4787" s="331" t="s">
        <v>111</v>
      </c>
      <c r="AA4787" s="332"/>
      <c r="AB4787" s="332"/>
      <c r="AC4787" s="332"/>
      <c r="AD4787" s="332"/>
      <c r="AE4787" s="332"/>
      <c r="AF4787" s="332"/>
      <c r="AG4787" s="332"/>
      <c r="AH4787" s="332"/>
      <c r="AI4787" s="333"/>
      <c r="AJ4787" s="337">
        <f>AJ4785-S4785</f>
        <v>0</v>
      </c>
      <c r="AK4787" s="338"/>
      <c r="AL4787" s="339"/>
      <c r="AM4787" s="235"/>
      <c r="AN4787" s="337">
        <f>AN4785-W4785</f>
        <v>0</v>
      </c>
      <c r="AO4787" s="338"/>
      <c r="AP4787" s="339"/>
      <c r="AQ4787" s="331" t="s">
        <v>45</v>
      </c>
      <c r="AR4787" s="332"/>
      <c r="AS4787" s="332"/>
      <c r="AT4787" s="333"/>
      <c r="AU4787" s="337">
        <f>AU4785-AJ4785</f>
        <v>0</v>
      </c>
      <c r="AV4787" s="338"/>
      <c r="AW4787" s="339"/>
      <c r="AX4787" s="235"/>
      <c r="AY4787" s="337">
        <f>AY4785-AN4785</f>
        <v>0</v>
      </c>
      <c r="AZ4787" s="338"/>
      <c r="BA4787" s="339"/>
      <c r="BB4787" s="334" t="s">
        <v>113</v>
      </c>
      <c r="BC4787" s="335"/>
      <c r="BD4787" s="335"/>
      <c r="BE4787" s="336"/>
      <c r="BF4787" s="337">
        <f>BF4785-AU4785</f>
        <v>0</v>
      </c>
      <c r="BG4787" s="338"/>
      <c r="BH4787" s="339"/>
      <c r="BI4787" s="235"/>
      <c r="BJ4787" s="337">
        <f>BJ4785-AY4785</f>
        <v>0</v>
      </c>
      <c r="BK4787" s="338"/>
      <c r="BL4787" s="339"/>
      <c r="BM4787" s="173"/>
      <c r="BN4787" s="174"/>
      <c r="BO4787" s="72"/>
      <c r="BP4787" s="72"/>
      <c r="BQ4787" s="67"/>
      <c r="BR4787" s="67"/>
      <c r="BS4787" s="791"/>
    </row>
    <row r="4788" spans="1:71" ht="15.75" customHeight="1" thickTop="1" thickBot="1" x14ac:dyDescent="0.45">
      <c r="A4788" s="779"/>
      <c r="B4788" s="164"/>
      <c r="C4788" s="165"/>
      <c r="D4788" s="165"/>
      <c r="E4788" s="165"/>
      <c r="F4788" s="75"/>
      <c r="G4788" s="75"/>
      <c r="H4788" s="165"/>
      <c r="I4788" s="165"/>
      <c r="J4788" s="165"/>
      <c r="K4788" s="165"/>
      <c r="L4788" s="165"/>
      <c r="M4788" s="165"/>
      <c r="N4788" s="165"/>
      <c r="O4788" s="165"/>
      <c r="P4788" s="165"/>
      <c r="Q4788" s="165"/>
      <c r="R4788" s="165"/>
      <c r="S4788" s="165"/>
      <c r="T4788" s="165"/>
      <c r="U4788" s="165"/>
      <c r="V4788" s="165"/>
      <c r="W4788" s="165"/>
      <c r="X4788" s="165"/>
      <c r="Y4788" s="165"/>
      <c r="Z4788" s="165"/>
      <c r="AA4788" s="165"/>
      <c r="AB4788" s="165"/>
      <c r="AC4788" s="165"/>
      <c r="AD4788" s="165"/>
      <c r="AE4788" s="165"/>
      <c r="AF4788" s="171"/>
      <c r="AG4788" s="171"/>
      <c r="AH4788" s="165"/>
      <c r="AI4788" s="165"/>
      <c r="AJ4788" s="165"/>
      <c r="AK4788" s="165"/>
      <c r="AL4788" s="165"/>
      <c r="AM4788" s="165"/>
      <c r="AN4788" s="165"/>
      <c r="AO4788" s="165"/>
      <c r="AP4788" s="165"/>
      <c r="AQ4788" s="165"/>
      <c r="AR4788" s="165"/>
      <c r="AS4788" s="165"/>
      <c r="AT4788" s="165"/>
      <c r="AU4788" s="165"/>
      <c r="AV4788" s="165"/>
      <c r="AW4788" s="165"/>
      <c r="AX4788" s="165"/>
      <c r="AY4788" s="165"/>
      <c r="AZ4788" s="165"/>
      <c r="BA4788" s="340" t="s">
        <v>138</v>
      </c>
      <c r="BB4788" s="340"/>
      <c r="BC4788" s="340"/>
      <c r="BD4788" s="340"/>
      <c r="BE4788" s="340"/>
      <c r="BF4788" s="340"/>
      <c r="BG4788" s="340"/>
      <c r="BH4788" s="340"/>
      <c r="BI4788" s="340"/>
      <c r="BJ4788" s="340"/>
      <c r="BK4788" s="340"/>
      <c r="BL4788" s="340"/>
      <c r="BM4788" s="340"/>
      <c r="BN4788" s="341"/>
      <c r="BO4788" s="76"/>
      <c r="BP4788" s="76"/>
      <c r="BQ4788" s="53"/>
      <c r="BR4788" s="53"/>
      <c r="BS4788" s="779"/>
    </row>
    <row r="4789" spans="1:71" ht="12" customHeight="1" thickTop="1" x14ac:dyDescent="0.4">
      <c r="A4789" s="779"/>
      <c r="B4789" s="780"/>
      <c r="C4789" s="779"/>
      <c r="D4789" s="779"/>
      <c r="E4789" s="779"/>
      <c r="F4789" s="781"/>
      <c r="G4789" s="781"/>
      <c r="H4789" s="779"/>
      <c r="I4789" s="779"/>
      <c r="J4789" s="779"/>
      <c r="K4789" s="779"/>
      <c r="L4789" s="779"/>
      <c r="M4789" s="779"/>
      <c r="N4789" s="779"/>
      <c r="O4789" s="779"/>
      <c r="P4789" s="779"/>
      <c r="Q4789" s="779"/>
      <c r="R4789" s="779"/>
      <c r="S4789" s="779"/>
      <c r="T4789" s="779"/>
      <c r="U4789" s="779"/>
      <c r="V4789" s="779"/>
      <c r="W4789" s="779"/>
      <c r="X4789" s="779"/>
      <c r="Y4789" s="779"/>
      <c r="Z4789" s="779"/>
      <c r="AA4789" s="779"/>
      <c r="AB4789" s="779"/>
      <c r="AC4789" s="779"/>
      <c r="AD4789" s="779"/>
      <c r="AE4789" s="779"/>
      <c r="AF4789" s="782"/>
      <c r="AG4789" s="782"/>
      <c r="AH4789" s="779"/>
      <c r="AI4789" s="779"/>
      <c r="AJ4789" s="779"/>
      <c r="AK4789" s="779"/>
      <c r="AL4789" s="779"/>
      <c r="AM4789" s="779"/>
      <c r="AN4789" s="779"/>
      <c r="AO4789" s="779"/>
      <c r="AP4789" s="779"/>
      <c r="AQ4789" s="779"/>
      <c r="AR4789" s="779"/>
      <c r="AS4789" s="779"/>
      <c r="AT4789" s="779"/>
      <c r="AU4789" s="779"/>
      <c r="AV4789" s="779"/>
      <c r="AW4789" s="779"/>
      <c r="AX4789" s="779"/>
      <c r="AY4789" s="779"/>
      <c r="AZ4789" s="779"/>
      <c r="BA4789" s="779"/>
      <c r="BB4789" s="779"/>
      <c r="BC4789" s="779"/>
      <c r="BD4789" s="779"/>
      <c r="BE4789" s="779"/>
      <c r="BF4789" s="779"/>
      <c r="BG4789" s="779"/>
      <c r="BH4789" s="779"/>
      <c r="BI4789" s="779"/>
      <c r="BJ4789" s="779"/>
      <c r="BK4789" s="779"/>
      <c r="BL4789" s="779"/>
      <c r="BM4789" s="779"/>
      <c r="BN4789" s="779"/>
      <c r="BO4789" s="783"/>
      <c r="BP4789" s="783"/>
      <c r="BQ4789" s="779"/>
      <c r="BR4789" s="779"/>
      <c r="BS4789" s="779"/>
    </row>
    <row r="4790" spans="1:71" s="57" customFormat="1" ht="46.5" x14ac:dyDescent="0.7">
      <c r="A4790" s="784"/>
      <c r="B4790" s="801" t="s">
        <v>9</v>
      </c>
      <c r="C4790" s="801"/>
      <c r="D4790" s="801"/>
      <c r="E4790" s="801"/>
      <c r="F4790" s="801"/>
      <c r="G4790" s="801"/>
      <c r="H4790" s="801"/>
      <c r="I4790" s="801"/>
      <c r="J4790" s="801"/>
      <c r="K4790" s="801"/>
      <c r="L4790" s="801"/>
      <c r="M4790" s="801"/>
      <c r="N4790" s="801"/>
      <c r="O4790" s="801"/>
      <c r="P4790" s="801"/>
      <c r="Q4790" s="801"/>
      <c r="R4790" s="801"/>
      <c r="S4790" s="801"/>
      <c r="T4790" s="801"/>
      <c r="U4790" s="801"/>
      <c r="V4790" s="801"/>
      <c r="W4790" s="801"/>
      <c r="X4790" s="801"/>
      <c r="Y4790" s="801"/>
      <c r="Z4790" s="801"/>
      <c r="AA4790" s="801"/>
      <c r="AB4790" s="801"/>
      <c r="AC4790" s="801"/>
      <c r="AD4790" s="801"/>
      <c r="AE4790" s="801"/>
      <c r="AF4790" s="801"/>
      <c r="AG4790" s="801"/>
      <c r="AH4790" s="801"/>
      <c r="AI4790" s="801"/>
      <c r="AJ4790" s="801"/>
      <c r="AK4790" s="801"/>
      <c r="AL4790" s="801"/>
      <c r="AM4790" s="801"/>
      <c r="AN4790" s="801"/>
      <c r="AO4790" s="801"/>
      <c r="AP4790" s="801"/>
      <c r="AQ4790" s="801"/>
      <c r="AR4790" s="801"/>
      <c r="AS4790" s="801"/>
      <c r="AT4790" s="801"/>
      <c r="AU4790" s="801"/>
      <c r="AV4790" s="801"/>
      <c r="AW4790" s="801"/>
      <c r="AX4790" s="801"/>
      <c r="AY4790" s="801"/>
      <c r="AZ4790" s="801"/>
      <c r="BA4790" s="801"/>
      <c r="BB4790" s="801"/>
      <c r="BC4790" s="801"/>
      <c r="BD4790" s="801"/>
      <c r="BE4790" s="801"/>
      <c r="BF4790" s="801"/>
      <c r="BG4790" s="801"/>
      <c r="BH4790" s="801"/>
      <c r="BI4790" s="801"/>
      <c r="BJ4790" s="801"/>
      <c r="BK4790" s="801"/>
      <c r="BL4790" s="801"/>
      <c r="BM4790" s="801"/>
      <c r="BN4790" s="801"/>
      <c r="BO4790" s="139"/>
      <c r="BP4790" s="139"/>
      <c r="BQ4790" s="56"/>
      <c r="BR4790" s="56"/>
      <c r="BS4790" s="784"/>
    </row>
    <row r="4791" spans="1:71" ht="11.1" customHeight="1" x14ac:dyDescent="0.4">
      <c r="A4791" s="779"/>
      <c r="B4791" s="140"/>
      <c r="C4791" s="141"/>
      <c r="D4791" s="141"/>
      <c r="E4791" s="141"/>
      <c r="F4791" s="142"/>
      <c r="G4791" s="142"/>
      <c r="H4791" s="141"/>
      <c r="I4791" s="141"/>
      <c r="J4791" s="141"/>
      <c r="K4791" s="141"/>
      <c r="L4791" s="141"/>
      <c r="M4791" s="141"/>
      <c r="N4791" s="141"/>
      <c r="O4791" s="141"/>
      <c r="P4791" s="141"/>
      <c r="Q4791" s="141"/>
      <c r="R4791" s="141"/>
      <c r="S4791" s="141"/>
      <c r="T4791" s="141"/>
      <c r="U4791" s="141"/>
      <c r="V4791" s="141"/>
      <c r="W4791" s="141"/>
      <c r="X4791" s="141"/>
      <c r="Y4791" s="141"/>
      <c r="Z4791" s="141"/>
      <c r="AA4791" s="141"/>
      <c r="AB4791" s="141"/>
      <c r="AC4791" s="141"/>
      <c r="AD4791" s="141"/>
      <c r="AE4791" s="141"/>
      <c r="AF4791" s="143"/>
      <c r="AG4791" s="143"/>
      <c r="AH4791" s="141"/>
      <c r="AI4791" s="141"/>
      <c r="AJ4791" s="141"/>
      <c r="AK4791" s="141"/>
      <c r="AL4791" s="141"/>
      <c r="AM4791" s="141"/>
      <c r="AN4791" s="141"/>
      <c r="AO4791" s="141"/>
      <c r="AP4791" s="141"/>
      <c r="AQ4791" s="141"/>
      <c r="AR4791" s="141"/>
      <c r="AS4791" s="141"/>
      <c r="AT4791" s="141"/>
      <c r="AU4791" s="141"/>
      <c r="AV4791" s="141"/>
      <c r="AW4791" s="141"/>
      <c r="AX4791" s="141"/>
      <c r="AY4791" s="141"/>
      <c r="AZ4791" s="141"/>
      <c r="BA4791" s="141"/>
      <c r="BB4791" s="141"/>
      <c r="BC4791" s="141"/>
      <c r="BD4791" s="141"/>
      <c r="BE4791" s="141"/>
      <c r="BF4791" s="141"/>
      <c r="BG4791" s="141"/>
      <c r="BH4791" s="141"/>
      <c r="BI4791" s="141"/>
      <c r="BJ4791" s="141"/>
      <c r="BK4791" s="141"/>
      <c r="BL4791" s="141"/>
      <c r="BM4791" s="141"/>
      <c r="BN4791" s="460"/>
      <c r="BO4791" s="460"/>
      <c r="BP4791" s="460"/>
      <c r="BQ4791" s="53"/>
      <c r="BR4791" s="53"/>
      <c r="BS4791" s="779"/>
    </row>
    <row r="4792" spans="1:71" s="58" customFormat="1" ht="36.75" customHeight="1" x14ac:dyDescent="0.4">
      <c r="A4792" s="780"/>
      <c r="B4792" s="140"/>
      <c r="C4792" s="140"/>
      <c r="D4792" s="793" t="s">
        <v>10</v>
      </c>
      <c r="E4792" s="461" t="str">
        <f>IF(ROSTER!D$3="","",ROSTER!D$3)</f>
        <v/>
      </c>
      <c r="F4792" s="461"/>
      <c r="G4792" s="461"/>
      <c r="H4792" s="461"/>
      <c r="I4792" s="461"/>
      <c r="J4792" s="461"/>
      <c r="K4792" s="461"/>
      <c r="L4792" s="461"/>
      <c r="M4792" s="461"/>
      <c r="N4792" s="461"/>
      <c r="O4792" s="461"/>
      <c r="P4792" s="461"/>
      <c r="Q4792" s="461"/>
      <c r="R4792" s="461"/>
      <c r="S4792" s="461"/>
      <c r="T4792" s="461"/>
      <c r="U4792" s="461"/>
      <c r="V4792" s="461"/>
      <c r="W4792" s="461"/>
      <c r="X4792" s="461"/>
      <c r="Y4792" s="461"/>
      <c r="Z4792" s="461"/>
      <c r="AA4792" s="461"/>
      <c r="AB4792" s="461"/>
      <c r="AC4792" s="461"/>
      <c r="AD4792" s="144"/>
      <c r="AE4792" s="792" t="s">
        <v>11</v>
      </c>
      <c r="AF4792" s="792"/>
      <c r="AG4792" s="792"/>
      <c r="AH4792" s="792"/>
      <c r="AI4792" s="792"/>
      <c r="AJ4792" s="792"/>
      <c r="AK4792" s="792"/>
      <c r="AL4792" s="792"/>
      <c r="AM4792" s="792"/>
      <c r="AN4792" s="462"/>
      <c r="AO4792" s="462"/>
      <c r="AP4792" s="462"/>
      <c r="AQ4792" s="462"/>
      <c r="AR4792" s="462"/>
      <c r="AS4792" s="462"/>
      <c r="AT4792" s="462"/>
      <c r="AU4792" s="462"/>
      <c r="AV4792" s="462"/>
      <c r="AW4792" s="462"/>
      <c r="AX4792" s="462"/>
      <c r="AY4792" s="462"/>
      <c r="AZ4792" s="462"/>
      <c r="BA4792" s="462"/>
      <c r="BB4792" s="462"/>
      <c r="BC4792" s="462"/>
      <c r="BD4792" s="462"/>
      <c r="BE4792" s="462"/>
      <c r="BF4792" s="462"/>
      <c r="BG4792" s="462"/>
      <c r="BH4792" s="462"/>
      <c r="BI4792" s="462"/>
      <c r="BJ4792" s="462"/>
      <c r="BK4792" s="462"/>
      <c r="BL4792" s="462"/>
      <c r="BM4792" s="462"/>
      <c r="BN4792" s="460"/>
      <c r="BO4792" s="460"/>
      <c r="BP4792" s="460"/>
      <c r="BQ4792" s="54"/>
      <c r="BR4792" s="54"/>
      <c r="BS4792" s="780"/>
    </row>
    <row r="4793" spans="1:71" ht="8.85" customHeight="1" x14ac:dyDescent="0.4">
      <c r="A4793" s="785"/>
      <c r="B4793" s="140"/>
      <c r="C4793" s="143" t="s">
        <v>34</v>
      </c>
      <c r="D4793" s="143"/>
      <c r="E4793" s="143"/>
      <c r="F4793" s="145"/>
      <c r="G4793" s="145"/>
      <c r="H4793" s="143"/>
      <c r="I4793" s="143"/>
      <c r="J4793" s="146"/>
      <c r="K4793" s="146"/>
      <c r="L4793" s="146"/>
      <c r="M4793" s="146"/>
      <c r="N4793" s="146"/>
      <c r="O4793" s="146"/>
      <c r="P4793" s="146"/>
      <c r="Q4793" s="146"/>
      <c r="R4793" s="146"/>
      <c r="S4793" s="146"/>
      <c r="T4793" s="146"/>
      <c r="U4793" s="146"/>
      <c r="V4793" s="146"/>
      <c r="W4793" s="146"/>
      <c r="X4793" s="146"/>
      <c r="Y4793" s="146"/>
      <c r="Z4793" s="146"/>
      <c r="AA4793" s="146"/>
      <c r="AB4793" s="146"/>
      <c r="AC4793" s="146"/>
      <c r="AD4793" s="146"/>
      <c r="AE4793" s="146"/>
      <c r="AF4793" s="146"/>
      <c r="AG4793" s="143"/>
      <c r="AH4793" s="147"/>
      <c r="AI4793" s="148"/>
      <c r="AJ4793" s="148"/>
      <c r="AK4793" s="148"/>
      <c r="AL4793" s="148"/>
      <c r="AM4793" s="148"/>
      <c r="AN4793" s="148"/>
      <c r="AO4793" s="149"/>
      <c r="AP4793" s="150"/>
      <c r="AQ4793" s="150"/>
      <c r="AR4793" s="150"/>
      <c r="AS4793" s="150"/>
      <c r="AT4793" s="150"/>
      <c r="AU4793" s="150"/>
      <c r="AV4793" s="150"/>
      <c r="AW4793" s="150"/>
      <c r="AX4793" s="150"/>
      <c r="AY4793" s="150"/>
      <c r="AZ4793" s="150"/>
      <c r="BA4793" s="150"/>
      <c r="BB4793" s="150"/>
      <c r="BC4793" s="150"/>
      <c r="BD4793" s="150"/>
      <c r="BE4793" s="150"/>
      <c r="BF4793" s="150"/>
      <c r="BG4793" s="150"/>
      <c r="BH4793" s="150"/>
      <c r="BI4793" s="150"/>
      <c r="BJ4793" s="150"/>
      <c r="BK4793" s="150"/>
      <c r="BL4793" s="150"/>
      <c r="BM4793" s="150"/>
      <c r="BN4793" s="150"/>
      <c r="BO4793" s="151"/>
      <c r="BP4793" s="151"/>
      <c r="BQ4793" s="59"/>
      <c r="BR4793" s="59"/>
      <c r="BS4793" s="785"/>
    </row>
    <row r="4794" spans="1:71" s="58" customFormat="1" ht="42.75" x14ac:dyDescent="0.4">
      <c r="A4794" s="780"/>
      <c r="B4794" s="140"/>
      <c r="C4794" s="794" t="s">
        <v>33</v>
      </c>
      <c r="D4794" s="794"/>
      <c r="E4794" s="463"/>
      <c r="F4794" s="463"/>
      <c r="G4794" s="463"/>
      <c r="H4794" s="463"/>
      <c r="I4794" s="463"/>
      <c r="J4794" s="463"/>
      <c r="K4794" s="463"/>
      <c r="L4794" s="463"/>
      <c r="M4794" s="463"/>
      <c r="N4794" s="463"/>
      <c r="O4794" s="463"/>
      <c r="P4794" s="463"/>
      <c r="Q4794" s="463"/>
      <c r="R4794" s="463"/>
      <c r="S4794" s="463"/>
      <c r="T4794" s="463"/>
      <c r="U4794" s="463"/>
      <c r="V4794" s="463"/>
      <c r="W4794" s="463"/>
      <c r="X4794" s="463"/>
      <c r="Y4794" s="463"/>
      <c r="Z4794" s="463"/>
      <c r="AA4794" s="463"/>
      <c r="AB4794" s="463"/>
      <c r="AC4794" s="463"/>
      <c r="AD4794" s="144"/>
      <c r="AE4794" s="185" t="s">
        <v>18</v>
      </c>
      <c r="AF4794" s="185"/>
      <c r="AG4794" s="185"/>
      <c r="AH4794" s="792" t="s">
        <v>18</v>
      </c>
      <c r="AI4794" s="792"/>
      <c r="AJ4794" s="792"/>
      <c r="AK4794" s="792"/>
      <c r="AL4794" s="792"/>
      <c r="AM4794" s="792"/>
      <c r="AN4794" s="463"/>
      <c r="AO4794" s="463"/>
      <c r="AP4794" s="463"/>
      <c r="AQ4794" s="463"/>
      <c r="AR4794" s="463"/>
      <c r="AS4794" s="463"/>
      <c r="AT4794" s="463"/>
      <c r="AU4794" s="463"/>
      <c r="AV4794" s="463"/>
      <c r="AW4794" s="463"/>
      <c r="AX4794" s="463"/>
      <c r="AY4794" s="463"/>
      <c r="AZ4794" s="463"/>
      <c r="BA4794" s="792" t="s">
        <v>12</v>
      </c>
      <c r="BB4794" s="792"/>
      <c r="BC4794" s="792"/>
      <c r="BD4794" s="464"/>
      <c r="BE4794" s="464"/>
      <c r="BF4794" s="464"/>
      <c r="BG4794" s="464"/>
      <c r="BH4794" s="464"/>
      <c r="BI4794" s="464"/>
      <c r="BJ4794" s="464"/>
      <c r="BK4794" s="464"/>
      <c r="BL4794" s="464"/>
      <c r="BM4794" s="464"/>
      <c r="BN4794" s="152"/>
      <c r="BO4794" s="153"/>
      <c r="BP4794" s="153"/>
      <c r="BQ4794" s="60">
        <f>IF(BD4794=0,0,1)</f>
        <v>0</v>
      </c>
      <c r="BR4794" s="61">
        <f>IF((BF4848+BJ4848)&gt;(AU4848+AY4848),1,0)</f>
        <v>0</v>
      </c>
      <c r="BS4794" s="786"/>
    </row>
    <row r="4795" spans="1:71" ht="9.6" customHeight="1" x14ac:dyDescent="0.4">
      <c r="A4795" s="779"/>
      <c r="B4795" s="140"/>
      <c r="C4795" s="141"/>
      <c r="D4795" s="141"/>
      <c r="E4795" s="141"/>
      <c r="F4795" s="142"/>
      <c r="G4795" s="142"/>
      <c r="H4795" s="141"/>
      <c r="I4795" s="141"/>
      <c r="J4795" s="141"/>
      <c r="K4795" s="141"/>
      <c r="L4795" s="141"/>
      <c r="M4795" s="141"/>
      <c r="N4795" s="141"/>
      <c r="O4795" s="141"/>
      <c r="P4795" s="141"/>
      <c r="Q4795" s="141"/>
      <c r="R4795" s="141"/>
      <c r="S4795" s="141"/>
      <c r="T4795" s="141"/>
      <c r="U4795" s="141"/>
      <c r="V4795" s="141"/>
      <c r="W4795" s="141"/>
      <c r="X4795" s="141"/>
      <c r="Y4795" s="141"/>
      <c r="Z4795" s="141"/>
      <c r="AA4795" s="141"/>
      <c r="AB4795" s="141"/>
      <c r="AC4795" s="141"/>
      <c r="AD4795" s="141"/>
      <c r="AE4795" s="141"/>
      <c r="AF4795" s="143"/>
      <c r="AG4795" s="143"/>
      <c r="AH4795" s="141"/>
      <c r="AI4795" s="141"/>
      <c r="AJ4795" s="141"/>
      <c r="AK4795" s="141"/>
      <c r="AL4795" s="141"/>
      <c r="AM4795" s="141"/>
      <c r="AN4795" s="141"/>
      <c r="AO4795" s="141"/>
      <c r="AP4795" s="141"/>
      <c r="AQ4795" s="141"/>
      <c r="AR4795" s="141"/>
      <c r="AS4795" s="141"/>
      <c r="AT4795" s="141"/>
      <c r="AU4795" s="141"/>
      <c r="AV4795" s="141"/>
      <c r="AW4795" s="141"/>
      <c r="AX4795" s="141"/>
      <c r="AY4795" s="141"/>
      <c r="AZ4795" s="141"/>
      <c r="BA4795" s="141"/>
      <c r="BB4795" s="141"/>
      <c r="BC4795" s="141"/>
      <c r="BD4795" s="141"/>
      <c r="BE4795" s="141"/>
      <c r="BF4795" s="141"/>
      <c r="BG4795" s="141"/>
      <c r="BH4795" s="141"/>
      <c r="BI4795" s="141"/>
      <c r="BJ4795" s="141"/>
      <c r="BK4795" s="141"/>
      <c r="BL4795" s="141"/>
      <c r="BM4795" s="141"/>
      <c r="BN4795" s="141"/>
      <c r="BO4795" s="154"/>
      <c r="BP4795" s="154"/>
      <c r="BQ4795" s="53"/>
      <c r="BR4795" s="53"/>
      <c r="BS4795" s="779"/>
    </row>
    <row r="4796" spans="1:71" ht="8.85" customHeight="1" thickBot="1" x14ac:dyDescent="0.45">
      <c r="A4796" s="779"/>
      <c r="B4796" s="155"/>
      <c r="C4796" s="156"/>
      <c r="D4796" s="156"/>
      <c r="E4796" s="156"/>
      <c r="F4796" s="157"/>
      <c r="G4796" s="157"/>
      <c r="H4796" s="156"/>
      <c r="I4796" s="156"/>
      <c r="J4796" s="156"/>
      <c r="K4796" s="156"/>
      <c r="L4796" s="156"/>
      <c r="M4796" s="156"/>
      <c r="N4796" s="156"/>
      <c r="O4796" s="156"/>
      <c r="P4796" s="156"/>
      <c r="Q4796" s="156"/>
      <c r="R4796" s="156"/>
      <c r="S4796" s="156"/>
      <c r="T4796" s="156"/>
      <c r="U4796" s="156"/>
      <c r="V4796" s="156"/>
      <c r="W4796" s="156"/>
      <c r="X4796" s="156"/>
      <c r="Y4796" s="156"/>
      <c r="Z4796" s="156"/>
      <c r="AA4796" s="156"/>
      <c r="AB4796" s="156"/>
      <c r="AC4796" s="156"/>
      <c r="AD4796" s="156"/>
      <c r="AE4796" s="156"/>
      <c r="AF4796" s="158"/>
      <c r="AG4796" s="158"/>
      <c r="AH4796" s="156"/>
      <c r="AI4796" s="156"/>
      <c r="AJ4796" s="156"/>
      <c r="AK4796" s="156"/>
      <c r="AL4796" s="156"/>
      <c r="AM4796" s="156"/>
      <c r="AN4796" s="156"/>
      <c r="AO4796" s="156"/>
      <c r="AP4796" s="156"/>
      <c r="AQ4796" s="156"/>
      <c r="AR4796" s="156"/>
      <c r="AS4796" s="156"/>
      <c r="AT4796" s="156"/>
      <c r="AU4796" s="156"/>
      <c r="AV4796" s="156"/>
      <c r="AW4796" s="156"/>
      <c r="AX4796" s="156"/>
      <c r="AY4796" s="156"/>
      <c r="AZ4796" s="156"/>
      <c r="BA4796" s="156"/>
      <c r="BB4796" s="156"/>
      <c r="BC4796" s="156"/>
      <c r="BD4796" s="156"/>
      <c r="BE4796" s="156"/>
      <c r="BF4796" s="156"/>
      <c r="BG4796" s="156"/>
      <c r="BH4796" s="156"/>
      <c r="BI4796" s="156"/>
      <c r="BJ4796" s="156"/>
      <c r="BK4796" s="156"/>
      <c r="BL4796" s="156"/>
      <c r="BM4796" s="156"/>
      <c r="BN4796" s="156"/>
      <c r="BO4796" s="159"/>
      <c r="BP4796" s="159"/>
      <c r="BQ4796" s="53"/>
      <c r="BR4796" s="53"/>
      <c r="BS4796" s="779"/>
    </row>
    <row r="4797" spans="1:71" s="58" customFormat="1" ht="33.6" customHeight="1" thickTop="1" x14ac:dyDescent="0.4">
      <c r="A4797" s="786"/>
      <c r="B4797" s="795" t="s">
        <v>0</v>
      </c>
      <c r="C4797" s="796" t="s">
        <v>1</v>
      </c>
      <c r="D4797" s="797"/>
      <c r="E4797" s="221" t="s">
        <v>24</v>
      </c>
      <c r="F4797" s="466" t="s">
        <v>96</v>
      </c>
      <c r="G4797" s="466" t="s">
        <v>97</v>
      </c>
      <c r="H4797" s="468" t="s">
        <v>36</v>
      </c>
      <c r="I4797" s="469"/>
      <c r="J4797" s="472" t="s">
        <v>7</v>
      </c>
      <c r="K4797" s="472"/>
      <c r="L4797" s="472"/>
      <c r="M4797" s="472"/>
      <c r="N4797" s="472"/>
      <c r="O4797" s="472"/>
      <c r="P4797" s="472" t="s">
        <v>2</v>
      </c>
      <c r="Q4797" s="472"/>
      <c r="R4797" s="472"/>
      <c r="S4797" s="472"/>
      <c r="T4797" s="472"/>
      <c r="U4797" s="472"/>
      <c r="V4797" s="473" t="s">
        <v>30</v>
      </c>
      <c r="W4797" s="474"/>
      <c r="X4797" s="473" t="s">
        <v>31</v>
      </c>
      <c r="Y4797" s="474"/>
      <c r="Z4797" s="477" t="s">
        <v>39</v>
      </c>
      <c r="AA4797" s="478"/>
      <c r="AB4797" s="481" t="s">
        <v>6</v>
      </c>
      <c r="AC4797" s="481"/>
      <c r="AD4797" s="481"/>
      <c r="AE4797" s="481"/>
      <c r="AF4797" s="481"/>
      <c r="AG4797" s="481"/>
      <c r="AH4797" s="472" t="s">
        <v>59</v>
      </c>
      <c r="AI4797" s="472"/>
      <c r="AJ4797" s="472"/>
      <c r="AK4797" s="472"/>
      <c r="AL4797" s="472"/>
      <c r="AM4797" s="472"/>
      <c r="AN4797" s="472" t="s">
        <v>60</v>
      </c>
      <c r="AO4797" s="472"/>
      <c r="AP4797" s="472"/>
      <c r="AQ4797" s="472"/>
      <c r="AR4797" s="472"/>
      <c r="AS4797" s="472"/>
      <c r="AT4797" s="472" t="s">
        <v>61</v>
      </c>
      <c r="AU4797" s="472"/>
      <c r="AV4797" s="472"/>
      <c r="AW4797" s="472"/>
      <c r="AX4797" s="472"/>
      <c r="AY4797" s="482"/>
      <c r="AZ4797" s="472" t="s">
        <v>4</v>
      </c>
      <c r="BA4797" s="472"/>
      <c r="BB4797" s="472"/>
      <c r="BC4797" s="472"/>
      <c r="BD4797" s="472"/>
      <c r="BE4797" s="472"/>
      <c r="BF4797" s="472" t="s">
        <v>62</v>
      </c>
      <c r="BG4797" s="472"/>
      <c r="BH4797" s="472"/>
      <c r="BI4797" s="472"/>
      <c r="BJ4797" s="472"/>
      <c r="BK4797" s="483"/>
      <c r="BL4797" s="484" t="s">
        <v>22</v>
      </c>
      <c r="BM4797" s="485"/>
      <c r="BN4797" s="486"/>
      <c r="BO4797" s="490" t="s">
        <v>76</v>
      </c>
      <c r="BP4797" s="490" t="s">
        <v>77</v>
      </c>
      <c r="BQ4797" s="62"/>
      <c r="BR4797" s="62"/>
      <c r="BS4797" s="786"/>
    </row>
    <row r="4798" spans="1:71" s="64" customFormat="1" ht="45" customHeight="1" x14ac:dyDescent="0.35">
      <c r="A4798" s="787"/>
      <c r="B4798" s="798"/>
      <c r="C4798" s="799"/>
      <c r="D4798" s="800"/>
      <c r="E4798" s="220" t="s">
        <v>98</v>
      </c>
      <c r="F4798" s="467"/>
      <c r="G4798" s="467"/>
      <c r="H4798" s="470"/>
      <c r="I4798" s="471"/>
      <c r="J4798" s="492" t="s">
        <v>15</v>
      </c>
      <c r="K4798" s="493"/>
      <c r="L4798" s="494" t="s">
        <v>16</v>
      </c>
      <c r="M4798" s="495"/>
      <c r="N4798" s="496" t="s">
        <v>17</v>
      </c>
      <c r="O4798" s="497" t="s">
        <v>8</v>
      </c>
      <c r="P4798" s="498" t="s">
        <v>103</v>
      </c>
      <c r="Q4798" s="499"/>
      <c r="R4798" s="500" t="s">
        <v>104</v>
      </c>
      <c r="S4798" s="501"/>
      <c r="T4798" s="502" t="s">
        <v>21</v>
      </c>
      <c r="U4798" s="503"/>
      <c r="V4798" s="475"/>
      <c r="W4798" s="476"/>
      <c r="X4798" s="475"/>
      <c r="Y4798" s="476"/>
      <c r="Z4798" s="479"/>
      <c r="AA4798" s="480"/>
      <c r="AB4798" s="504" t="s">
        <v>43</v>
      </c>
      <c r="AC4798" s="505"/>
      <c r="AD4798" s="506" t="s">
        <v>20</v>
      </c>
      <c r="AE4798" s="507" t="s">
        <v>3</v>
      </c>
      <c r="AF4798" s="508" t="s">
        <v>5</v>
      </c>
      <c r="AG4798" s="509"/>
      <c r="AH4798" s="492" t="s">
        <v>43</v>
      </c>
      <c r="AI4798" s="493"/>
      <c r="AJ4798" s="494" t="s">
        <v>20</v>
      </c>
      <c r="AK4798" s="495" t="s">
        <v>3</v>
      </c>
      <c r="AL4798" s="510" t="s">
        <v>5</v>
      </c>
      <c r="AM4798" s="511"/>
      <c r="AN4798" s="492" t="s">
        <v>43</v>
      </c>
      <c r="AO4798" s="493"/>
      <c r="AP4798" s="494" t="s">
        <v>20</v>
      </c>
      <c r="AQ4798" s="495" t="s">
        <v>3</v>
      </c>
      <c r="AR4798" s="510" t="s">
        <v>5</v>
      </c>
      <c r="AS4798" s="511"/>
      <c r="AT4798" s="465" t="s">
        <v>43</v>
      </c>
      <c r="AU4798" s="512"/>
      <c r="AV4798" s="513" t="s">
        <v>20</v>
      </c>
      <c r="AW4798" s="514" t="s">
        <v>3</v>
      </c>
      <c r="AX4798" s="510" t="s">
        <v>5</v>
      </c>
      <c r="AY4798" s="515"/>
      <c r="AZ4798" s="492" t="s">
        <v>43</v>
      </c>
      <c r="BA4798" s="493"/>
      <c r="BB4798" s="494" t="s">
        <v>20</v>
      </c>
      <c r="BC4798" s="495" t="s">
        <v>3</v>
      </c>
      <c r="BD4798" s="510" t="s">
        <v>5</v>
      </c>
      <c r="BE4798" s="511"/>
      <c r="BF4798" s="465" t="s">
        <v>43</v>
      </c>
      <c r="BG4798" s="512"/>
      <c r="BH4798" s="513" t="s">
        <v>20</v>
      </c>
      <c r="BI4798" s="514" t="s">
        <v>3</v>
      </c>
      <c r="BJ4798" s="510" t="s">
        <v>5</v>
      </c>
      <c r="BK4798" s="511"/>
      <c r="BL4798" s="487"/>
      <c r="BM4798" s="488"/>
      <c r="BN4798" s="489"/>
      <c r="BO4798" s="491"/>
      <c r="BP4798" s="491"/>
      <c r="BQ4798" s="63"/>
      <c r="BR4798" s="63"/>
      <c r="BS4798" s="787"/>
    </row>
    <row r="4799" spans="1:71" ht="23.85" customHeight="1" x14ac:dyDescent="0.35">
      <c r="A4799" s="788"/>
      <c r="B4799" s="458" t="str">
        <f>IF(ROSTER!B$8="","",ROSTER!B$8)</f>
        <v/>
      </c>
      <c r="C4799" s="416" t="str">
        <f>IF(ROSTER!C$8="","",ROSTER!C$8)</f>
        <v/>
      </c>
      <c r="D4799" s="417"/>
      <c r="E4799" s="418"/>
      <c r="F4799" s="420">
        <f>IF(E4799="y",1,IF(E4799="S",1,0))</f>
        <v>0</v>
      </c>
      <c r="G4799" s="422">
        <f>IF(E4799="S",1,0)</f>
        <v>0</v>
      </c>
      <c r="H4799" s="424"/>
      <c r="I4799" s="425"/>
      <c r="J4799" s="428"/>
      <c r="K4799" s="429"/>
      <c r="L4799" s="432"/>
      <c r="M4799" s="433"/>
      <c r="N4799" s="436">
        <f>L4799+J4799</f>
        <v>0</v>
      </c>
      <c r="O4799" s="437"/>
      <c r="P4799" s="428"/>
      <c r="Q4799" s="429"/>
      <c r="R4799" s="432"/>
      <c r="S4799" s="440"/>
      <c r="T4799" s="432"/>
      <c r="U4799" s="425"/>
      <c r="V4799" s="440"/>
      <c r="W4799" s="425"/>
      <c r="X4799" s="428"/>
      <c r="Y4799" s="425"/>
      <c r="Z4799" s="428"/>
      <c r="AA4799" s="425"/>
      <c r="AB4799" s="428"/>
      <c r="AC4799" s="429"/>
      <c r="AD4799" s="432"/>
      <c r="AE4799" s="433"/>
      <c r="AF4799" s="442">
        <f>IF(AB4799=0,0,(AD4799/AB4799)*100)</f>
        <v>0</v>
      </c>
      <c r="AG4799" s="443"/>
      <c r="AH4799" s="428"/>
      <c r="AI4799" s="429"/>
      <c r="AJ4799" s="432"/>
      <c r="AK4799" s="433"/>
      <c r="AL4799" s="446">
        <f>IF(AH4799=0,0,(AJ4799/AH4799)*100)</f>
        <v>0</v>
      </c>
      <c r="AM4799" s="447"/>
      <c r="AN4799" s="428"/>
      <c r="AO4799" s="429"/>
      <c r="AP4799" s="432"/>
      <c r="AQ4799" s="433"/>
      <c r="AR4799" s="446">
        <f>IF(AN4799=0,0,(AP4799/AN4799)*100)</f>
        <v>0</v>
      </c>
      <c r="AS4799" s="447"/>
      <c r="AT4799" s="450">
        <f>AB4799+AH4799+AN4799</f>
        <v>0</v>
      </c>
      <c r="AU4799" s="451"/>
      <c r="AV4799" s="454">
        <f>AD4799+AJ4799+AP4799</f>
        <v>0</v>
      </c>
      <c r="AW4799" s="455"/>
      <c r="AX4799" s="446">
        <f>IF(AT4799=0,0,(AV4799/AT4799)*100)</f>
        <v>0</v>
      </c>
      <c r="AY4799" s="447"/>
      <c r="AZ4799" s="428"/>
      <c r="BA4799" s="429"/>
      <c r="BB4799" s="432"/>
      <c r="BC4799" s="433"/>
      <c r="BD4799" s="446">
        <f>IF(AZ4799=0,0,(BB4799/AZ4799)*100)</f>
        <v>0</v>
      </c>
      <c r="BE4799" s="447"/>
      <c r="BF4799" s="450">
        <f>AT4799+AZ4799</f>
        <v>0</v>
      </c>
      <c r="BG4799" s="451"/>
      <c r="BH4799" s="454">
        <f>AV4799+BB4799</f>
        <v>0</v>
      </c>
      <c r="BI4799" s="455"/>
      <c r="BJ4799" s="446">
        <f>IF(BF4799=0,0,(BH4799/BF4799)*100)</f>
        <v>0</v>
      </c>
      <c r="BK4799" s="447"/>
      <c r="BL4799" s="406">
        <f>(AD4799*2)+(AJ4799*2)+(AP4799*3)+BB4799</f>
        <v>0</v>
      </c>
      <c r="BM4799" s="407"/>
      <c r="BN4799" s="408"/>
      <c r="BO4799" s="404" t="e">
        <f>(BL4799*BR$2468)+(N4799*BR$2469)+(X4799*BR$2470)+(R4799*BR$2471)+(V4799*BR$2472)+(Z4799*BR$2473)</f>
        <v>#REF!</v>
      </c>
      <c r="BP4799" s="404" t="e">
        <f>((AZ4799-BB4799)*BR$2475)+((AT4799-AV4799)*BR$2474)+(H4799*BR$2476)+(P4799*BR$2477)</f>
        <v>#REF!</v>
      </c>
      <c r="BQ4799" s="65" t="s">
        <v>65</v>
      </c>
      <c r="BR4799" s="66" t="e">
        <f>IF(#REF!="B",#REF!,IF(#REF!="C",#REF!,#REF!))</f>
        <v>#REF!</v>
      </c>
      <c r="BS4799" s="787"/>
    </row>
    <row r="4800" spans="1:71" ht="23.85" customHeight="1" x14ac:dyDescent="0.35">
      <c r="A4800" s="788"/>
      <c r="B4800" s="459"/>
      <c r="C4800" s="412" t="str">
        <f>IF(ROSTER!D$8="","",ROSTER!D$8)</f>
        <v/>
      </c>
      <c r="D4800" s="413"/>
      <c r="E4800" s="419"/>
      <c r="F4800" s="421"/>
      <c r="G4800" s="423"/>
      <c r="H4800" s="426"/>
      <c r="I4800" s="427"/>
      <c r="J4800" s="430"/>
      <c r="K4800" s="431"/>
      <c r="L4800" s="434"/>
      <c r="M4800" s="435"/>
      <c r="N4800" s="438" t="s">
        <v>14</v>
      </c>
      <c r="O4800" s="439"/>
      <c r="P4800" s="430"/>
      <c r="Q4800" s="431"/>
      <c r="R4800" s="434"/>
      <c r="S4800" s="441"/>
      <c r="T4800" s="434"/>
      <c r="U4800" s="427"/>
      <c r="V4800" s="441"/>
      <c r="W4800" s="427"/>
      <c r="X4800" s="430"/>
      <c r="Y4800" s="427"/>
      <c r="Z4800" s="430"/>
      <c r="AA4800" s="427"/>
      <c r="AB4800" s="430"/>
      <c r="AC4800" s="431"/>
      <c r="AD4800" s="434"/>
      <c r="AE4800" s="435"/>
      <c r="AF4800" s="444"/>
      <c r="AG4800" s="445"/>
      <c r="AH4800" s="430"/>
      <c r="AI4800" s="431"/>
      <c r="AJ4800" s="434"/>
      <c r="AK4800" s="435"/>
      <c r="AL4800" s="448"/>
      <c r="AM4800" s="449"/>
      <c r="AN4800" s="430"/>
      <c r="AO4800" s="431"/>
      <c r="AP4800" s="434"/>
      <c r="AQ4800" s="435"/>
      <c r="AR4800" s="448"/>
      <c r="AS4800" s="449"/>
      <c r="AT4800" s="452"/>
      <c r="AU4800" s="453"/>
      <c r="AV4800" s="456"/>
      <c r="AW4800" s="457"/>
      <c r="AX4800" s="448"/>
      <c r="AY4800" s="449"/>
      <c r="AZ4800" s="430"/>
      <c r="BA4800" s="431"/>
      <c r="BB4800" s="434"/>
      <c r="BC4800" s="435"/>
      <c r="BD4800" s="448"/>
      <c r="BE4800" s="449"/>
      <c r="BF4800" s="452"/>
      <c r="BG4800" s="453"/>
      <c r="BH4800" s="456"/>
      <c r="BI4800" s="457"/>
      <c r="BJ4800" s="448"/>
      <c r="BK4800" s="449"/>
      <c r="BL4800" s="409"/>
      <c r="BM4800" s="410"/>
      <c r="BN4800" s="411"/>
      <c r="BO4800" s="405"/>
      <c r="BP4800" s="405"/>
      <c r="BQ4800" s="65" t="s">
        <v>66</v>
      </c>
      <c r="BR4800" s="66" t="e">
        <f>IF(#REF!="B",#REF!,IF(#REF!="C",#REF!,#REF!))</f>
        <v>#REF!</v>
      </c>
      <c r="BS4800" s="787"/>
    </row>
    <row r="4801" spans="1:71" ht="21.75" customHeight="1" x14ac:dyDescent="0.35">
      <c r="A4801" s="779"/>
      <c r="B4801" s="458" t="str">
        <f>IF(ROSTER!B$10="","",ROSTER!B$10)</f>
        <v/>
      </c>
      <c r="C4801" s="416" t="str">
        <f>IF(ROSTER!C$10="","",ROSTER!C$10)</f>
        <v/>
      </c>
      <c r="D4801" s="417"/>
      <c r="E4801" s="418"/>
      <c r="F4801" s="420">
        <f>IF(E4801="y",1,IF(E4801="S",1,0))</f>
        <v>0</v>
      </c>
      <c r="G4801" s="422">
        <f>IF(E4801="S",1,0)</f>
        <v>0</v>
      </c>
      <c r="H4801" s="424"/>
      <c r="I4801" s="425"/>
      <c r="J4801" s="428"/>
      <c r="K4801" s="429"/>
      <c r="L4801" s="432"/>
      <c r="M4801" s="433"/>
      <c r="N4801" s="436">
        <f>L4801+J4801</f>
        <v>0</v>
      </c>
      <c r="O4801" s="437"/>
      <c r="P4801" s="428"/>
      <c r="Q4801" s="429"/>
      <c r="R4801" s="432"/>
      <c r="S4801" s="440"/>
      <c r="T4801" s="432"/>
      <c r="U4801" s="425"/>
      <c r="V4801" s="440"/>
      <c r="W4801" s="425"/>
      <c r="X4801" s="428"/>
      <c r="Y4801" s="425"/>
      <c r="Z4801" s="428"/>
      <c r="AA4801" s="425"/>
      <c r="AB4801" s="428"/>
      <c r="AC4801" s="429"/>
      <c r="AD4801" s="432"/>
      <c r="AE4801" s="433"/>
      <c r="AF4801" s="442">
        <f>IF(AB4801=0,0,(AD4801/AB4801)*100)</f>
        <v>0</v>
      </c>
      <c r="AG4801" s="443"/>
      <c r="AH4801" s="428"/>
      <c r="AI4801" s="429"/>
      <c r="AJ4801" s="432"/>
      <c r="AK4801" s="433"/>
      <c r="AL4801" s="446">
        <f>IF(AH4801=0,0,(AJ4801/AH4801)*100)</f>
        <v>0</v>
      </c>
      <c r="AM4801" s="447"/>
      <c r="AN4801" s="428"/>
      <c r="AO4801" s="429"/>
      <c r="AP4801" s="432"/>
      <c r="AQ4801" s="433"/>
      <c r="AR4801" s="446">
        <f>IF(AN4801=0,0,(AP4801/AN4801)*100)</f>
        <v>0</v>
      </c>
      <c r="AS4801" s="447"/>
      <c r="AT4801" s="450">
        <f>AB4801+AH4801+AN4801</f>
        <v>0</v>
      </c>
      <c r="AU4801" s="451"/>
      <c r="AV4801" s="454">
        <f>AD4801+AJ4801+AP4801</f>
        <v>0</v>
      </c>
      <c r="AW4801" s="455"/>
      <c r="AX4801" s="446">
        <f>IF(AT4801=0,0,(AV4801/AT4801)*100)</f>
        <v>0</v>
      </c>
      <c r="AY4801" s="447"/>
      <c r="AZ4801" s="428"/>
      <c r="BA4801" s="429"/>
      <c r="BB4801" s="432"/>
      <c r="BC4801" s="433"/>
      <c r="BD4801" s="446">
        <f>IF(AZ4801=0,0,(BB4801/AZ4801)*100)</f>
        <v>0</v>
      </c>
      <c r="BE4801" s="447"/>
      <c r="BF4801" s="450">
        <f>AT4801+AZ4801</f>
        <v>0</v>
      </c>
      <c r="BG4801" s="451"/>
      <c r="BH4801" s="454">
        <f>AV4801+BB4801</f>
        <v>0</v>
      </c>
      <c r="BI4801" s="455"/>
      <c r="BJ4801" s="446">
        <f>IF(BF4801=0,0,(BH4801/BF4801)*100)</f>
        <v>0</v>
      </c>
      <c r="BK4801" s="447"/>
      <c r="BL4801" s="406">
        <f>(AD4801*2)+(AJ4801*2)+(AP4801*3)+BB4801</f>
        <v>0</v>
      </c>
      <c r="BM4801" s="407"/>
      <c r="BN4801" s="408"/>
      <c r="BO4801" s="404" t="e">
        <f>(BL4801*BR$2468)+(N4801*BR$2469)+(X4801*BR$2470)+(R4801*BR$2471)+(V4801*BR$2472)+(Z4801*BR$2473)</f>
        <v>#REF!</v>
      </c>
      <c r="BP4801" s="404" t="e">
        <f>((AZ4801-BB4801)*BR$2475)+((AT4801-AV4801)*BR$2474)+(H4801*BR$2476)+(P4801*BR$2477)</f>
        <v>#REF!</v>
      </c>
      <c r="BQ4801" s="65" t="s">
        <v>67</v>
      </c>
      <c r="BR4801" s="66" t="e">
        <f>IF(#REF!="B",#REF!,IF(#REF!="C",#REF!,#REF!))</f>
        <v>#REF!</v>
      </c>
      <c r="BS4801" s="787"/>
    </row>
    <row r="4802" spans="1:71" ht="21.75" customHeight="1" x14ac:dyDescent="0.35">
      <c r="A4802" s="779"/>
      <c r="B4802" s="459"/>
      <c r="C4802" s="412" t="str">
        <f>IF(ROSTER!D$10="","",ROSTER!D$10)</f>
        <v/>
      </c>
      <c r="D4802" s="413"/>
      <c r="E4802" s="419"/>
      <c r="F4802" s="421"/>
      <c r="G4802" s="423"/>
      <c r="H4802" s="426"/>
      <c r="I4802" s="427"/>
      <c r="J4802" s="430"/>
      <c r="K4802" s="431"/>
      <c r="L4802" s="434"/>
      <c r="M4802" s="435"/>
      <c r="N4802" s="438" t="s">
        <v>14</v>
      </c>
      <c r="O4802" s="439"/>
      <c r="P4802" s="430"/>
      <c r="Q4802" s="431"/>
      <c r="R4802" s="434"/>
      <c r="S4802" s="441"/>
      <c r="T4802" s="434"/>
      <c r="U4802" s="427"/>
      <c r="V4802" s="441"/>
      <c r="W4802" s="427"/>
      <c r="X4802" s="430"/>
      <c r="Y4802" s="427"/>
      <c r="Z4802" s="430"/>
      <c r="AA4802" s="427"/>
      <c r="AB4802" s="430"/>
      <c r="AC4802" s="431"/>
      <c r="AD4802" s="434"/>
      <c r="AE4802" s="435"/>
      <c r="AF4802" s="444"/>
      <c r="AG4802" s="445"/>
      <c r="AH4802" s="430"/>
      <c r="AI4802" s="431"/>
      <c r="AJ4802" s="434"/>
      <c r="AK4802" s="435"/>
      <c r="AL4802" s="448"/>
      <c r="AM4802" s="449"/>
      <c r="AN4802" s="430"/>
      <c r="AO4802" s="431"/>
      <c r="AP4802" s="434"/>
      <c r="AQ4802" s="435"/>
      <c r="AR4802" s="448"/>
      <c r="AS4802" s="449"/>
      <c r="AT4802" s="452"/>
      <c r="AU4802" s="453"/>
      <c r="AV4802" s="456"/>
      <c r="AW4802" s="457"/>
      <c r="AX4802" s="448"/>
      <c r="AY4802" s="449"/>
      <c r="AZ4802" s="430"/>
      <c r="BA4802" s="431"/>
      <c r="BB4802" s="434"/>
      <c r="BC4802" s="435"/>
      <c r="BD4802" s="448"/>
      <c r="BE4802" s="449"/>
      <c r="BF4802" s="452"/>
      <c r="BG4802" s="453"/>
      <c r="BH4802" s="456"/>
      <c r="BI4802" s="457"/>
      <c r="BJ4802" s="448"/>
      <c r="BK4802" s="449"/>
      <c r="BL4802" s="409"/>
      <c r="BM4802" s="410"/>
      <c r="BN4802" s="411"/>
      <c r="BO4802" s="405"/>
      <c r="BP4802" s="405"/>
      <c r="BQ4802" s="65" t="s">
        <v>68</v>
      </c>
      <c r="BR4802" s="66" t="e">
        <f>IF(#REF!="B",#REF!,IF(#REF!="C",#REF!,#REF!))</f>
        <v>#REF!</v>
      </c>
      <c r="BS4802" s="787"/>
    </row>
    <row r="4803" spans="1:71" ht="21.75" customHeight="1" x14ac:dyDescent="0.35">
      <c r="A4803" s="779"/>
      <c r="B4803" s="414" t="str">
        <f>IF(ROSTER!B$12="","",ROSTER!B$12)</f>
        <v/>
      </c>
      <c r="C4803" s="416" t="str">
        <f>IF(ROSTER!C$12="","",ROSTER!C$12)</f>
        <v/>
      </c>
      <c r="D4803" s="417"/>
      <c r="E4803" s="418"/>
      <c r="F4803" s="420">
        <f>IF(E4803="y",1,IF(E4803="S",1,0))</f>
        <v>0</v>
      </c>
      <c r="G4803" s="422">
        <f>IF(E4803="S",1,0)</f>
        <v>0</v>
      </c>
      <c r="H4803" s="424"/>
      <c r="I4803" s="425"/>
      <c r="J4803" s="428"/>
      <c r="K4803" s="429"/>
      <c r="L4803" s="432"/>
      <c r="M4803" s="433"/>
      <c r="N4803" s="436">
        <f>L4803+J4803</f>
        <v>0</v>
      </c>
      <c r="O4803" s="437"/>
      <c r="P4803" s="428"/>
      <c r="Q4803" s="429"/>
      <c r="R4803" s="432"/>
      <c r="S4803" s="440"/>
      <c r="T4803" s="432"/>
      <c r="U4803" s="425"/>
      <c r="V4803" s="440"/>
      <c r="W4803" s="425"/>
      <c r="X4803" s="428"/>
      <c r="Y4803" s="425"/>
      <c r="Z4803" s="428"/>
      <c r="AA4803" s="425"/>
      <c r="AB4803" s="428"/>
      <c r="AC4803" s="429"/>
      <c r="AD4803" s="432"/>
      <c r="AE4803" s="433"/>
      <c r="AF4803" s="442">
        <f>IF(AB4803=0,0,(AD4803/AB4803)*100)</f>
        <v>0</v>
      </c>
      <c r="AG4803" s="443"/>
      <c r="AH4803" s="428"/>
      <c r="AI4803" s="429"/>
      <c r="AJ4803" s="432"/>
      <c r="AK4803" s="433"/>
      <c r="AL4803" s="446">
        <f>IF(AH4803=0,0,(AJ4803/AH4803)*100)</f>
        <v>0</v>
      </c>
      <c r="AM4803" s="447"/>
      <c r="AN4803" s="428"/>
      <c r="AO4803" s="429"/>
      <c r="AP4803" s="432"/>
      <c r="AQ4803" s="433"/>
      <c r="AR4803" s="446">
        <f>IF(AN4803=0,0,(AP4803/AN4803)*100)</f>
        <v>0</v>
      </c>
      <c r="AS4803" s="447"/>
      <c r="AT4803" s="450">
        <f>AB4803+AH4803+AN4803</f>
        <v>0</v>
      </c>
      <c r="AU4803" s="451"/>
      <c r="AV4803" s="454">
        <f>AD4803+AJ4803+AP4803</f>
        <v>0</v>
      </c>
      <c r="AW4803" s="455"/>
      <c r="AX4803" s="446">
        <f>IF(AT4803=0,0,(AV4803/AT4803)*100)</f>
        <v>0</v>
      </c>
      <c r="AY4803" s="447"/>
      <c r="AZ4803" s="428"/>
      <c r="BA4803" s="429"/>
      <c r="BB4803" s="432"/>
      <c r="BC4803" s="433"/>
      <c r="BD4803" s="446">
        <f>IF(AZ4803=0,0,(BB4803/AZ4803)*100)</f>
        <v>0</v>
      </c>
      <c r="BE4803" s="447"/>
      <c r="BF4803" s="450">
        <f>AT4803+AZ4803</f>
        <v>0</v>
      </c>
      <c r="BG4803" s="451"/>
      <c r="BH4803" s="454">
        <f>AV4803+BB4803</f>
        <v>0</v>
      </c>
      <c r="BI4803" s="455"/>
      <c r="BJ4803" s="446">
        <f>IF(BF4803=0,0,(BH4803/BF4803)*100)</f>
        <v>0</v>
      </c>
      <c r="BK4803" s="447"/>
      <c r="BL4803" s="406">
        <f>(AD4803*2)+(AJ4803*2)+(AP4803*3)+BB4803</f>
        <v>0</v>
      </c>
      <c r="BM4803" s="407"/>
      <c r="BN4803" s="408"/>
      <c r="BO4803" s="404" t="e">
        <f>(BL4803*BR$2468)+(N4803*BR$2469)+(X4803*BR$2470)+(R4803*BR$2471)+(V4803*BR$2472)+(Z4803*BR$2473)</f>
        <v>#REF!</v>
      </c>
      <c r="BP4803" s="404" t="e">
        <f>((AZ4803-BB4803)*BR$2475)+((AT4803-AV4803)*BR$2474)+(H4803*BR$2476)+(P4803*BR$2477)</f>
        <v>#REF!</v>
      </c>
      <c r="BQ4803" s="65" t="s">
        <v>69</v>
      </c>
      <c r="BR4803" s="66" t="e">
        <f>IF(#REF!="B",#REF!,IF(#REF!="C",#REF!,#REF!))</f>
        <v>#REF!</v>
      </c>
      <c r="BS4803" s="787"/>
    </row>
    <row r="4804" spans="1:71" ht="21.75" customHeight="1" x14ac:dyDescent="0.35">
      <c r="A4804" s="779"/>
      <c r="B4804" s="415"/>
      <c r="C4804" s="412" t="str">
        <f>IF(ROSTER!D$12="","",ROSTER!D$12)</f>
        <v/>
      </c>
      <c r="D4804" s="413"/>
      <c r="E4804" s="419"/>
      <c r="F4804" s="421"/>
      <c r="G4804" s="423"/>
      <c r="H4804" s="426"/>
      <c r="I4804" s="427"/>
      <c r="J4804" s="430"/>
      <c r="K4804" s="431"/>
      <c r="L4804" s="434"/>
      <c r="M4804" s="435"/>
      <c r="N4804" s="438" t="s">
        <v>14</v>
      </c>
      <c r="O4804" s="439"/>
      <c r="P4804" s="430"/>
      <c r="Q4804" s="431"/>
      <c r="R4804" s="434"/>
      <c r="S4804" s="441"/>
      <c r="T4804" s="434"/>
      <c r="U4804" s="427"/>
      <c r="V4804" s="441"/>
      <c r="W4804" s="427"/>
      <c r="X4804" s="430"/>
      <c r="Y4804" s="427"/>
      <c r="Z4804" s="430"/>
      <c r="AA4804" s="427"/>
      <c r="AB4804" s="430"/>
      <c r="AC4804" s="431"/>
      <c r="AD4804" s="434"/>
      <c r="AE4804" s="435"/>
      <c r="AF4804" s="444"/>
      <c r="AG4804" s="445"/>
      <c r="AH4804" s="430"/>
      <c r="AI4804" s="431"/>
      <c r="AJ4804" s="434"/>
      <c r="AK4804" s="435"/>
      <c r="AL4804" s="448"/>
      <c r="AM4804" s="449"/>
      <c r="AN4804" s="430"/>
      <c r="AO4804" s="431"/>
      <c r="AP4804" s="434"/>
      <c r="AQ4804" s="435"/>
      <c r="AR4804" s="448"/>
      <c r="AS4804" s="449"/>
      <c r="AT4804" s="452"/>
      <c r="AU4804" s="453"/>
      <c r="AV4804" s="456"/>
      <c r="AW4804" s="457"/>
      <c r="AX4804" s="448"/>
      <c r="AY4804" s="449"/>
      <c r="AZ4804" s="430"/>
      <c r="BA4804" s="431"/>
      <c r="BB4804" s="434"/>
      <c r="BC4804" s="435"/>
      <c r="BD4804" s="448"/>
      <c r="BE4804" s="449"/>
      <c r="BF4804" s="452"/>
      <c r="BG4804" s="453"/>
      <c r="BH4804" s="456"/>
      <c r="BI4804" s="457"/>
      <c r="BJ4804" s="448"/>
      <c r="BK4804" s="449"/>
      <c r="BL4804" s="409"/>
      <c r="BM4804" s="410"/>
      <c r="BN4804" s="411"/>
      <c r="BO4804" s="405"/>
      <c r="BP4804" s="405"/>
      <c r="BQ4804" s="65" t="s">
        <v>70</v>
      </c>
      <c r="BR4804" s="66" t="e">
        <f>IF(#REF!="B",#REF!,IF(#REF!="C",#REF!,#REF!))</f>
        <v>#REF!</v>
      </c>
      <c r="BS4804" s="787"/>
    </row>
    <row r="4805" spans="1:71" ht="21.75" customHeight="1" x14ac:dyDescent="0.35">
      <c r="A4805" s="779"/>
      <c r="B4805" s="414" t="str">
        <f>IF(ROSTER!B$14="","",ROSTER!B$14)</f>
        <v/>
      </c>
      <c r="C4805" s="416" t="str">
        <f>IF(ROSTER!C$14="","",ROSTER!C$14)</f>
        <v/>
      </c>
      <c r="D4805" s="417"/>
      <c r="E4805" s="418"/>
      <c r="F4805" s="420">
        <f>IF(E4805="y",1,IF(E4805="S",1,0))</f>
        <v>0</v>
      </c>
      <c r="G4805" s="422">
        <f>IF(E4805="S",1,0)</f>
        <v>0</v>
      </c>
      <c r="H4805" s="424"/>
      <c r="I4805" s="425"/>
      <c r="J4805" s="428"/>
      <c r="K4805" s="429"/>
      <c r="L4805" s="432"/>
      <c r="M4805" s="433"/>
      <c r="N4805" s="436">
        <f>L4805+J4805</f>
        <v>0</v>
      </c>
      <c r="O4805" s="437"/>
      <c r="P4805" s="428"/>
      <c r="Q4805" s="429"/>
      <c r="R4805" s="432"/>
      <c r="S4805" s="440"/>
      <c r="T4805" s="432"/>
      <c r="U4805" s="425"/>
      <c r="V4805" s="440"/>
      <c r="W4805" s="425"/>
      <c r="X4805" s="428"/>
      <c r="Y4805" s="425"/>
      <c r="Z4805" s="428"/>
      <c r="AA4805" s="425"/>
      <c r="AB4805" s="428"/>
      <c r="AC4805" s="429"/>
      <c r="AD4805" s="432"/>
      <c r="AE4805" s="433"/>
      <c r="AF4805" s="442">
        <f>IF(AB4805=0,0,(AD4805/AB4805)*100)</f>
        <v>0</v>
      </c>
      <c r="AG4805" s="443"/>
      <c r="AH4805" s="428"/>
      <c r="AI4805" s="429"/>
      <c r="AJ4805" s="432"/>
      <c r="AK4805" s="433"/>
      <c r="AL4805" s="446">
        <f>IF(AH4805=0,0,(AJ4805/AH4805)*100)</f>
        <v>0</v>
      </c>
      <c r="AM4805" s="447"/>
      <c r="AN4805" s="428"/>
      <c r="AO4805" s="429"/>
      <c r="AP4805" s="432"/>
      <c r="AQ4805" s="433"/>
      <c r="AR4805" s="446">
        <f>IF(AN4805=0,0,(AP4805/AN4805)*100)</f>
        <v>0</v>
      </c>
      <c r="AS4805" s="447"/>
      <c r="AT4805" s="450">
        <f>AB4805+AH4805+AN4805</f>
        <v>0</v>
      </c>
      <c r="AU4805" s="451"/>
      <c r="AV4805" s="454">
        <f>AD4805+AJ4805+AP4805</f>
        <v>0</v>
      </c>
      <c r="AW4805" s="455"/>
      <c r="AX4805" s="446">
        <f>IF(AT4805=0,0,(AV4805/AT4805)*100)</f>
        <v>0</v>
      </c>
      <c r="AY4805" s="447"/>
      <c r="AZ4805" s="428"/>
      <c r="BA4805" s="429"/>
      <c r="BB4805" s="432"/>
      <c r="BC4805" s="433"/>
      <c r="BD4805" s="446">
        <f>IF(AZ4805=0,0,(BB4805/AZ4805)*100)</f>
        <v>0</v>
      </c>
      <c r="BE4805" s="447"/>
      <c r="BF4805" s="450">
        <f>AT4805+AZ4805</f>
        <v>0</v>
      </c>
      <c r="BG4805" s="451"/>
      <c r="BH4805" s="454">
        <f>AV4805+BB4805</f>
        <v>0</v>
      </c>
      <c r="BI4805" s="455"/>
      <c r="BJ4805" s="446">
        <f>IF(BF4805=0,0,(BH4805/BF4805)*100)</f>
        <v>0</v>
      </c>
      <c r="BK4805" s="447"/>
      <c r="BL4805" s="406">
        <f>(AD4805*2)+(AJ4805*2)+(AP4805*3)+BB4805</f>
        <v>0</v>
      </c>
      <c r="BM4805" s="407"/>
      <c r="BN4805" s="408"/>
      <c r="BO4805" s="404" t="e">
        <f>(BL4805*BR$2468)+(N4805*BR$2469)+(X4805*BR$2470)+(R4805*BR$2471)+(V4805*BR$2472)+(Z4805*BR$2473)</f>
        <v>#REF!</v>
      </c>
      <c r="BP4805" s="404" t="e">
        <f>((AZ4805-BB4805)*BR$2475)+((AT4805-AV4805)*BR$2474)+(H4805*BR$2476)+(P4805*BR$2477)</f>
        <v>#REF!</v>
      </c>
      <c r="BQ4805" s="65" t="s">
        <v>71</v>
      </c>
      <c r="BR4805" s="66" t="e">
        <f>IF(#REF!="B",#REF!,IF(#REF!="C",#REF!,#REF!))</f>
        <v>#REF!</v>
      </c>
      <c r="BS4805" s="787"/>
    </row>
    <row r="4806" spans="1:71" ht="21.75" customHeight="1" x14ac:dyDescent="0.35">
      <c r="A4806" s="779"/>
      <c r="B4806" s="415"/>
      <c r="C4806" s="412" t="str">
        <f>IF(ROSTER!D$14="","",ROSTER!D$14)</f>
        <v/>
      </c>
      <c r="D4806" s="413"/>
      <c r="E4806" s="419"/>
      <c r="F4806" s="421"/>
      <c r="G4806" s="423"/>
      <c r="H4806" s="426"/>
      <c r="I4806" s="427"/>
      <c r="J4806" s="430"/>
      <c r="K4806" s="431"/>
      <c r="L4806" s="434"/>
      <c r="M4806" s="435"/>
      <c r="N4806" s="438" t="s">
        <v>14</v>
      </c>
      <c r="O4806" s="439"/>
      <c r="P4806" s="430"/>
      <c r="Q4806" s="431"/>
      <c r="R4806" s="434"/>
      <c r="S4806" s="441"/>
      <c r="T4806" s="434"/>
      <c r="U4806" s="427"/>
      <c r="V4806" s="441"/>
      <c r="W4806" s="427"/>
      <c r="X4806" s="430"/>
      <c r="Y4806" s="427"/>
      <c r="Z4806" s="430"/>
      <c r="AA4806" s="427"/>
      <c r="AB4806" s="430"/>
      <c r="AC4806" s="431"/>
      <c r="AD4806" s="434"/>
      <c r="AE4806" s="435"/>
      <c r="AF4806" s="444"/>
      <c r="AG4806" s="445"/>
      <c r="AH4806" s="430"/>
      <c r="AI4806" s="431"/>
      <c r="AJ4806" s="434"/>
      <c r="AK4806" s="435"/>
      <c r="AL4806" s="448"/>
      <c r="AM4806" s="449"/>
      <c r="AN4806" s="430"/>
      <c r="AO4806" s="431"/>
      <c r="AP4806" s="434"/>
      <c r="AQ4806" s="435"/>
      <c r="AR4806" s="448"/>
      <c r="AS4806" s="449"/>
      <c r="AT4806" s="452"/>
      <c r="AU4806" s="453"/>
      <c r="AV4806" s="456"/>
      <c r="AW4806" s="457"/>
      <c r="AX4806" s="448"/>
      <c r="AY4806" s="449"/>
      <c r="AZ4806" s="430"/>
      <c r="BA4806" s="431"/>
      <c r="BB4806" s="434"/>
      <c r="BC4806" s="435"/>
      <c r="BD4806" s="448"/>
      <c r="BE4806" s="449"/>
      <c r="BF4806" s="452"/>
      <c r="BG4806" s="453"/>
      <c r="BH4806" s="456"/>
      <c r="BI4806" s="457"/>
      <c r="BJ4806" s="448"/>
      <c r="BK4806" s="449"/>
      <c r="BL4806" s="409"/>
      <c r="BM4806" s="410"/>
      <c r="BN4806" s="411"/>
      <c r="BO4806" s="405"/>
      <c r="BP4806" s="405"/>
      <c r="BQ4806" s="65" t="s">
        <v>72</v>
      </c>
      <c r="BR4806" s="66" t="e">
        <f>IF(#REF!="B",#REF!,IF(#REF!="C",#REF!,#REF!))</f>
        <v>#REF!</v>
      </c>
      <c r="BS4806" s="787"/>
    </row>
    <row r="4807" spans="1:71" ht="21.75" customHeight="1" x14ac:dyDescent="0.35">
      <c r="A4807" s="779"/>
      <c r="B4807" s="414" t="str">
        <f>IF(ROSTER!B$16="","",ROSTER!B$16)</f>
        <v/>
      </c>
      <c r="C4807" s="416" t="str">
        <f>IF(ROSTER!C$16="","",ROSTER!C$16)</f>
        <v/>
      </c>
      <c r="D4807" s="417"/>
      <c r="E4807" s="418"/>
      <c r="F4807" s="420">
        <f>IF(E4807="y",1,IF(E4807="S",1,0))</f>
        <v>0</v>
      </c>
      <c r="G4807" s="422">
        <f>IF(E4807="S",1,0)</f>
        <v>0</v>
      </c>
      <c r="H4807" s="424"/>
      <c r="I4807" s="425"/>
      <c r="J4807" s="428"/>
      <c r="K4807" s="429"/>
      <c r="L4807" s="432"/>
      <c r="M4807" s="433"/>
      <c r="N4807" s="436">
        <f>L4807+J4807</f>
        <v>0</v>
      </c>
      <c r="O4807" s="437"/>
      <c r="P4807" s="428"/>
      <c r="Q4807" s="429"/>
      <c r="R4807" s="432"/>
      <c r="S4807" s="440"/>
      <c r="T4807" s="432"/>
      <c r="U4807" s="425"/>
      <c r="V4807" s="440"/>
      <c r="W4807" s="425"/>
      <c r="X4807" s="428"/>
      <c r="Y4807" s="425"/>
      <c r="Z4807" s="428"/>
      <c r="AA4807" s="425"/>
      <c r="AB4807" s="428"/>
      <c r="AC4807" s="429"/>
      <c r="AD4807" s="432"/>
      <c r="AE4807" s="433"/>
      <c r="AF4807" s="442">
        <f>IF(AB4807=0,0,(AD4807/AB4807)*100)</f>
        <v>0</v>
      </c>
      <c r="AG4807" s="443"/>
      <c r="AH4807" s="428"/>
      <c r="AI4807" s="429"/>
      <c r="AJ4807" s="432"/>
      <c r="AK4807" s="433"/>
      <c r="AL4807" s="446">
        <f>IF(AH4807=0,0,(AJ4807/AH4807)*100)</f>
        <v>0</v>
      </c>
      <c r="AM4807" s="447"/>
      <c r="AN4807" s="428"/>
      <c r="AO4807" s="429"/>
      <c r="AP4807" s="432"/>
      <c r="AQ4807" s="433"/>
      <c r="AR4807" s="446">
        <f>IF(AN4807=0,0,(AP4807/AN4807)*100)</f>
        <v>0</v>
      </c>
      <c r="AS4807" s="447"/>
      <c r="AT4807" s="450">
        <f>AB4807+AH4807+AN4807</f>
        <v>0</v>
      </c>
      <c r="AU4807" s="451"/>
      <c r="AV4807" s="454">
        <f>AD4807+AJ4807+AP4807</f>
        <v>0</v>
      </c>
      <c r="AW4807" s="455"/>
      <c r="AX4807" s="446">
        <f>IF(AT4807=0,0,(AV4807/AT4807)*100)</f>
        <v>0</v>
      </c>
      <c r="AY4807" s="447"/>
      <c r="AZ4807" s="428"/>
      <c r="BA4807" s="429"/>
      <c r="BB4807" s="432"/>
      <c r="BC4807" s="433"/>
      <c r="BD4807" s="446">
        <f>IF(AZ4807=0,0,(BB4807/AZ4807)*100)</f>
        <v>0</v>
      </c>
      <c r="BE4807" s="447"/>
      <c r="BF4807" s="450">
        <f>AT4807+AZ4807</f>
        <v>0</v>
      </c>
      <c r="BG4807" s="451"/>
      <c r="BH4807" s="454">
        <f>AV4807+BB4807</f>
        <v>0</v>
      </c>
      <c r="BI4807" s="455"/>
      <c r="BJ4807" s="446">
        <f>IF(BF4807=0,0,(BH4807/BF4807)*100)</f>
        <v>0</v>
      </c>
      <c r="BK4807" s="447"/>
      <c r="BL4807" s="406">
        <f>(AD4807*2)+(AJ4807*2)+(AP4807*3)+BB4807</f>
        <v>0</v>
      </c>
      <c r="BM4807" s="407"/>
      <c r="BN4807" s="408"/>
      <c r="BO4807" s="404" t="e">
        <f>(BL4807*BR$2468)+(N4807*BR$2469)+(X4807*BR$2470)+(R4807*BR$2471)+(V4807*BR$2472)+(Z4807*BR$2473)</f>
        <v>#REF!</v>
      </c>
      <c r="BP4807" s="404" t="e">
        <f>((AZ4807-BB4807)*BR$2475)+((AT4807-AV4807)*BR$2474)+(H4807*BR$2476)+(P4807*BR$2477)</f>
        <v>#REF!</v>
      </c>
      <c r="BQ4807" s="65" t="s">
        <v>73</v>
      </c>
      <c r="BR4807" s="66" t="e">
        <f>IF(#REF!="B",#REF!,IF(#REF!="C",#REF!,#REF!))</f>
        <v>#REF!</v>
      </c>
      <c r="BS4807" s="787"/>
    </row>
    <row r="4808" spans="1:71" ht="21.75" customHeight="1" x14ac:dyDescent="0.35">
      <c r="A4808" s="779"/>
      <c r="B4808" s="415"/>
      <c r="C4808" s="412" t="str">
        <f>IF(ROSTER!D$16="","",ROSTER!D$16)</f>
        <v/>
      </c>
      <c r="D4808" s="413"/>
      <c r="E4808" s="419"/>
      <c r="F4808" s="421"/>
      <c r="G4808" s="423"/>
      <c r="H4808" s="426"/>
      <c r="I4808" s="427"/>
      <c r="J4808" s="430"/>
      <c r="K4808" s="431"/>
      <c r="L4808" s="434"/>
      <c r="M4808" s="435"/>
      <c r="N4808" s="438" t="s">
        <v>14</v>
      </c>
      <c r="O4808" s="439"/>
      <c r="P4808" s="430"/>
      <c r="Q4808" s="431"/>
      <c r="R4808" s="434"/>
      <c r="S4808" s="441"/>
      <c r="T4808" s="434"/>
      <c r="U4808" s="427"/>
      <c r="V4808" s="441"/>
      <c r="W4808" s="427"/>
      <c r="X4808" s="430"/>
      <c r="Y4808" s="427"/>
      <c r="Z4808" s="430"/>
      <c r="AA4808" s="427"/>
      <c r="AB4808" s="430"/>
      <c r="AC4808" s="431"/>
      <c r="AD4808" s="434"/>
      <c r="AE4808" s="435"/>
      <c r="AF4808" s="444"/>
      <c r="AG4808" s="445"/>
      <c r="AH4808" s="430"/>
      <c r="AI4808" s="431"/>
      <c r="AJ4808" s="434"/>
      <c r="AK4808" s="435"/>
      <c r="AL4808" s="448"/>
      <c r="AM4808" s="449"/>
      <c r="AN4808" s="430"/>
      <c r="AO4808" s="431"/>
      <c r="AP4808" s="434"/>
      <c r="AQ4808" s="435"/>
      <c r="AR4808" s="448"/>
      <c r="AS4808" s="449"/>
      <c r="AT4808" s="452"/>
      <c r="AU4808" s="453"/>
      <c r="AV4808" s="456"/>
      <c r="AW4808" s="457"/>
      <c r="AX4808" s="448"/>
      <c r="AY4808" s="449"/>
      <c r="AZ4808" s="430"/>
      <c r="BA4808" s="431"/>
      <c r="BB4808" s="434"/>
      <c r="BC4808" s="435"/>
      <c r="BD4808" s="448"/>
      <c r="BE4808" s="449"/>
      <c r="BF4808" s="452"/>
      <c r="BG4808" s="453"/>
      <c r="BH4808" s="456"/>
      <c r="BI4808" s="457"/>
      <c r="BJ4808" s="448"/>
      <c r="BK4808" s="449"/>
      <c r="BL4808" s="409"/>
      <c r="BM4808" s="410"/>
      <c r="BN4808" s="411"/>
      <c r="BO4808" s="405"/>
      <c r="BP4808" s="405"/>
      <c r="BQ4808" s="65" t="s">
        <v>74</v>
      </c>
      <c r="BR4808" s="66" t="e">
        <f>IF(#REF!="B",#REF!,IF(#REF!="C",#REF!,#REF!))</f>
        <v>#REF!</v>
      </c>
      <c r="BS4808" s="787"/>
    </row>
    <row r="4809" spans="1:71" ht="21.75" customHeight="1" x14ac:dyDescent="0.25">
      <c r="A4809" s="779"/>
      <c r="B4809" s="414" t="str">
        <f>IF(ROSTER!B$18="","",ROSTER!B$18)</f>
        <v/>
      </c>
      <c r="C4809" s="416" t="str">
        <f>IF(ROSTER!C$18="","",ROSTER!C$18)</f>
        <v/>
      </c>
      <c r="D4809" s="417"/>
      <c r="E4809" s="418"/>
      <c r="F4809" s="420">
        <f>IF(E4809="y",1,IF(E4809="S",1,0))</f>
        <v>0</v>
      </c>
      <c r="G4809" s="422">
        <f>IF(E4809="S",1,0)</f>
        <v>0</v>
      </c>
      <c r="H4809" s="424"/>
      <c r="I4809" s="425"/>
      <c r="J4809" s="428"/>
      <c r="K4809" s="429"/>
      <c r="L4809" s="432"/>
      <c r="M4809" s="433"/>
      <c r="N4809" s="436">
        <f>L4809+J4809</f>
        <v>0</v>
      </c>
      <c r="O4809" s="437"/>
      <c r="P4809" s="428"/>
      <c r="Q4809" s="429"/>
      <c r="R4809" s="432"/>
      <c r="S4809" s="440"/>
      <c r="T4809" s="432"/>
      <c r="U4809" s="425"/>
      <c r="V4809" s="440"/>
      <c r="W4809" s="425"/>
      <c r="X4809" s="428"/>
      <c r="Y4809" s="425"/>
      <c r="Z4809" s="428"/>
      <c r="AA4809" s="425"/>
      <c r="AB4809" s="428"/>
      <c r="AC4809" s="429"/>
      <c r="AD4809" s="432"/>
      <c r="AE4809" s="433"/>
      <c r="AF4809" s="442">
        <f>IF(AB4809=0,0,(AD4809/AB4809)*100)</f>
        <v>0</v>
      </c>
      <c r="AG4809" s="443"/>
      <c r="AH4809" s="428"/>
      <c r="AI4809" s="429"/>
      <c r="AJ4809" s="432"/>
      <c r="AK4809" s="433"/>
      <c r="AL4809" s="446">
        <f>IF(AH4809=0,0,(AJ4809/AH4809)*100)</f>
        <v>0</v>
      </c>
      <c r="AM4809" s="447"/>
      <c r="AN4809" s="428"/>
      <c r="AO4809" s="429"/>
      <c r="AP4809" s="432"/>
      <c r="AQ4809" s="433"/>
      <c r="AR4809" s="446">
        <f>IF(AN4809=0,0,(AP4809/AN4809)*100)</f>
        <v>0</v>
      </c>
      <c r="AS4809" s="447"/>
      <c r="AT4809" s="450">
        <f>AB4809+AH4809+AN4809</f>
        <v>0</v>
      </c>
      <c r="AU4809" s="451"/>
      <c r="AV4809" s="454">
        <f>AD4809+AJ4809+AP4809</f>
        <v>0</v>
      </c>
      <c r="AW4809" s="455"/>
      <c r="AX4809" s="446">
        <f>IF(AT4809=0,0,(AV4809/AT4809)*100)</f>
        <v>0</v>
      </c>
      <c r="AY4809" s="447"/>
      <c r="AZ4809" s="428"/>
      <c r="BA4809" s="429"/>
      <c r="BB4809" s="432"/>
      <c r="BC4809" s="433"/>
      <c r="BD4809" s="446">
        <f>IF(AZ4809=0,0,(BB4809/AZ4809)*100)</f>
        <v>0</v>
      </c>
      <c r="BE4809" s="447"/>
      <c r="BF4809" s="450">
        <f>AT4809+AZ4809</f>
        <v>0</v>
      </c>
      <c r="BG4809" s="451"/>
      <c r="BH4809" s="454">
        <f>AV4809+BB4809</f>
        <v>0</v>
      </c>
      <c r="BI4809" s="455"/>
      <c r="BJ4809" s="446">
        <f>IF(BF4809=0,0,(BH4809/BF4809)*100)</f>
        <v>0</v>
      </c>
      <c r="BK4809" s="447"/>
      <c r="BL4809" s="406">
        <f>(AD4809*2)+(AJ4809*2)+(AP4809*3)+BB4809</f>
        <v>0</v>
      </c>
      <c r="BM4809" s="407"/>
      <c r="BN4809" s="408"/>
      <c r="BO4809" s="404" t="e">
        <f>(BL4809*BR$2468)+(N4809*BR$2469)+(X4809*BR$2470)+(R4809*BR$2471)+(V4809*BR$2472)+(Z4809*BR$2473)</f>
        <v>#REF!</v>
      </c>
      <c r="BP4809" s="404" t="e">
        <f>((AZ4809-BB4809)*BR$2475)+((AT4809-AV4809)*BR$2474)+(H4809*BR$2476)+(P4809*BR$2477)</f>
        <v>#REF!</v>
      </c>
      <c r="BQ4809" s="53"/>
      <c r="BR4809" s="53"/>
      <c r="BS4809" s="787"/>
    </row>
    <row r="4810" spans="1:71" ht="21.75" customHeight="1" x14ac:dyDescent="0.25">
      <c r="A4810" s="779"/>
      <c r="B4810" s="415"/>
      <c r="C4810" s="412" t="str">
        <f>IF(ROSTER!D$18="","",ROSTER!D$18)</f>
        <v/>
      </c>
      <c r="D4810" s="413"/>
      <c r="E4810" s="419"/>
      <c r="F4810" s="421"/>
      <c r="G4810" s="423"/>
      <c r="H4810" s="426"/>
      <c r="I4810" s="427"/>
      <c r="J4810" s="430"/>
      <c r="K4810" s="431"/>
      <c r="L4810" s="434"/>
      <c r="M4810" s="435"/>
      <c r="N4810" s="438"/>
      <c r="O4810" s="439"/>
      <c r="P4810" s="430"/>
      <c r="Q4810" s="431"/>
      <c r="R4810" s="434"/>
      <c r="S4810" s="441"/>
      <c r="T4810" s="434"/>
      <c r="U4810" s="427"/>
      <c r="V4810" s="441"/>
      <c r="W4810" s="427"/>
      <c r="X4810" s="430"/>
      <c r="Y4810" s="427"/>
      <c r="Z4810" s="430"/>
      <c r="AA4810" s="427"/>
      <c r="AB4810" s="430"/>
      <c r="AC4810" s="431"/>
      <c r="AD4810" s="434"/>
      <c r="AE4810" s="435"/>
      <c r="AF4810" s="444"/>
      <c r="AG4810" s="445"/>
      <c r="AH4810" s="430"/>
      <c r="AI4810" s="431"/>
      <c r="AJ4810" s="434"/>
      <c r="AK4810" s="435"/>
      <c r="AL4810" s="448"/>
      <c r="AM4810" s="449"/>
      <c r="AN4810" s="430"/>
      <c r="AO4810" s="431"/>
      <c r="AP4810" s="434"/>
      <c r="AQ4810" s="435"/>
      <c r="AR4810" s="448"/>
      <c r="AS4810" s="449"/>
      <c r="AT4810" s="452"/>
      <c r="AU4810" s="453"/>
      <c r="AV4810" s="456"/>
      <c r="AW4810" s="457"/>
      <c r="AX4810" s="448"/>
      <c r="AY4810" s="449"/>
      <c r="AZ4810" s="430"/>
      <c r="BA4810" s="431"/>
      <c r="BB4810" s="434"/>
      <c r="BC4810" s="435"/>
      <c r="BD4810" s="448"/>
      <c r="BE4810" s="449"/>
      <c r="BF4810" s="452"/>
      <c r="BG4810" s="453"/>
      <c r="BH4810" s="456"/>
      <c r="BI4810" s="457"/>
      <c r="BJ4810" s="448"/>
      <c r="BK4810" s="449"/>
      <c r="BL4810" s="409"/>
      <c r="BM4810" s="410"/>
      <c r="BN4810" s="411"/>
      <c r="BO4810" s="405"/>
      <c r="BP4810" s="405"/>
      <c r="BQ4810" s="53"/>
      <c r="BR4810" s="53"/>
      <c r="BS4810" s="779"/>
    </row>
    <row r="4811" spans="1:71" ht="21.75" customHeight="1" x14ac:dyDescent="0.25">
      <c r="A4811" s="779"/>
      <c r="B4811" s="414" t="str">
        <f>IF(ROSTER!B$20="","",ROSTER!B$20)</f>
        <v/>
      </c>
      <c r="C4811" s="416" t="str">
        <f>IF(ROSTER!C$20="","",ROSTER!C$20)</f>
        <v/>
      </c>
      <c r="D4811" s="417"/>
      <c r="E4811" s="418"/>
      <c r="F4811" s="420">
        <f>IF(E4811="y",1,IF(E4811="S",1,0))</f>
        <v>0</v>
      </c>
      <c r="G4811" s="422">
        <f>IF(E4811="S",1,0)</f>
        <v>0</v>
      </c>
      <c r="H4811" s="424"/>
      <c r="I4811" s="425"/>
      <c r="J4811" s="428"/>
      <c r="K4811" s="429"/>
      <c r="L4811" s="432"/>
      <c r="M4811" s="433"/>
      <c r="N4811" s="436">
        <f>L4811+J4811</f>
        <v>0</v>
      </c>
      <c r="O4811" s="437"/>
      <c r="P4811" s="428"/>
      <c r="Q4811" s="429"/>
      <c r="R4811" s="432"/>
      <c r="S4811" s="440"/>
      <c r="T4811" s="432"/>
      <c r="U4811" s="425"/>
      <c r="V4811" s="440"/>
      <c r="W4811" s="425"/>
      <c r="X4811" s="428"/>
      <c r="Y4811" s="425"/>
      <c r="Z4811" s="428"/>
      <c r="AA4811" s="425"/>
      <c r="AB4811" s="428"/>
      <c r="AC4811" s="429"/>
      <c r="AD4811" s="432"/>
      <c r="AE4811" s="433"/>
      <c r="AF4811" s="442">
        <f>IF(AB4811=0,0,(AD4811/AB4811)*100)</f>
        <v>0</v>
      </c>
      <c r="AG4811" s="443"/>
      <c r="AH4811" s="428"/>
      <c r="AI4811" s="429"/>
      <c r="AJ4811" s="432"/>
      <c r="AK4811" s="433"/>
      <c r="AL4811" s="446">
        <f>IF(AH4811=0,0,(AJ4811/AH4811)*100)</f>
        <v>0</v>
      </c>
      <c r="AM4811" s="447"/>
      <c r="AN4811" s="428"/>
      <c r="AO4811" s="429"/>
      <c r="AP4811" s="432"/>
      <c r="AQ4811" s="433"/>
      <c r="AR4811" s="446">
        <f>IF(AN4811=0,0,(AP4811/AN4811)*100)</f>
        <v>0</v>
      </c>
      <c r="AS4811" s="447"/>
      <c r="AT4811" s="450">
        <f>AB4811+AH4811+AN4811</f>
        <v>0</v>
      </c>
      <c r="AU4811" s="451"/>
      <c r="AV4811" s="454">
        <f>AD4811+AJ4811+AP4811</f>
        <v>0</v>
      </c>
      <c r="AW4811" s="455"/>
      <c r="AX4811" s="446">
        <f>IF(AT4811=0,0,(AV4811/AT4811)*100)</f>
        <v>0</v>
      </c>
      <c r="AY4811" s="447"/>
      <c r="AZ4811" s="428"/>
      <c r="BA4811" s="429"/>
      <c r="BB4811" s="432"/>
      <c r="BC4811" s="433"/>
      <c r="BD4811" s="446">
        <f>IF(AZ4811=0,0,(BB4811/AZ4811)*100)</f>
        <v>0</v>
      </c>
      <c r="BE4811" s="447"/>
      <c r="BF4811" s="450">
        <f>AT4811+AZ4811</f>
        <v>0</v>
      </c>
      <c r="BG4811" s="451"/>
      <c r="BH4811" s="454">
        <f>AV4811+BB4811</f>
        <v>0</v>
      </c>
      <c r="BI4811" s="455"/>
      <c r="BJ4811" s="446">
        <f>IF(BF4811=0,0,(BH4811/BF4811)*100)</f>
        <v>0</v>
      </c>
      <c r="BK4811" s="447"/>
      <c r="BL4811" s="406">
        <f>(AD4811*2)+(AJ4811*2)+(AP4811*3)+BB4811</f>
        <v>0</v>
      </c>
      <c r="BM4811" s="407"/>
      <c r="BN4811" s="408"/>
      <c r="BO4811" s="404" t="e">
        <f>(BL4811*BR$2468)+(N4811*BR$2469)+(X4811*BR$2470)+(R4811*BR$2471)+(V4811*BR$2472)+(Z4811*BR$2473)</f>
        <v>#REF!</v>
      </c>
      <c r="BP4811" s="404" t="e">
        <f>((AZ4811-BB4811)*BR$2475)+((AT4811-AV4811)*BR$2474)+(H4811*BR$2476)+(P4811*BR$2477)</f>
        <v>#REF!</v>
      </c>
      <c r="BQ4811" s="53"/>
      <c r="BR4811" s="53"/>
      <c r="BS4811" s="779"/>
    </row>
    <row r="4812" spans="1:71" ht="21.75" customHeight="1" x14ac:dyDescent="0.25">
      <c r="A4812" s="779"/>
      <c r="B4812" s="415"/>
      <c r="C4812" s="412" t="str">
        <f>IF(ROSTER!D$20="","",ROSTER!D$20)</f>
        <v/>
      </c>
      <c r="D4812" s="413"/>
      <c r="E4812" s="419"/>
      <c r="F4812" s="421"/>
      <c r="G4812" s="423"/>
      <c r="H4812" s="426"/>
      <c r="I4812" s="427"/>
      <c r="J4812" s="430"/>
      <c r="K4812" s="431"/>
      <c r="L4812" s="434"/>
      <c r="M4812" s="435"/>
      <c r="N4812" s="438" t="s">
        <v>14</v>
      </c>
      <c r="O4812" s="439"/>
      <c r="P4812" s="430"/>
      <c r="Q4812" s="431"/>
      <c r="R4812" s="434"/>
      <c r="S4812" s="441"/>
      <c r="T4812" s="434"/>
      <c r="U4812" s="427"/>
      <c r="V4812" s="441"/>
      <c r="W4812" s="427"/>
      <c r="X4812" s="430"/>
      <c r="Y4812" s="427"/>
      <c r="Z4812" s="430"/>
      <c r="AA4812" s="427"/>
      <c r="AB4812" s="430"/>
      <c r="AC4812" s="431"/>
      <c r="AD4812" s="434"/>
      <c r="AE4812" s="435"/>
      <c r="AF4812" s="444"/>
      <c r="AG4812" s="445"/>
      <c r="AH4812" s="430"/>
      <c r="AI4812" s="431"/>
      <c r="AJ4812" s="434"/>
      <c r="AK4812" s="435"/>
      <c r="AL4812" s="448"/>
      <c r="AM4812" s="449"/>
      <c r="AN4812" s="430"/>
      <c r="AO4812" s="431"/>
      <c r="AP4812" s="434"/>
      <c r="AQ4812" s="435"/>
      <c r="AR4812" s="448"/>
      <c r="AS4812" s="449"/>
      <c r="AT4812" s="452"/>
      <c r="AU4812" s="453"/>
      <c r="AV4812" s="456"/>
      <c r="AW4812" s="457"/>
      <c r="AX4812" s="448"/>
      <c r="AY4812" s="449"/>
      <c r="AZ4812" s="430"/>
      <c r="BA4812" s="431"/>
      <c r="BB4812" s="434"/>
      <c r="BC4812" s="435"/>
      <c r="BD4812" s="448"/>
      <c r="BE4812" s="449"/>
      <c r="BF4812" s="452"/>
      <c r="BG4812" s="453"/>
      <c r="BH4812" s="456"/>
      <c r="BI4812" s="457"/>
      <c r="BJ4812" s="448"/>
      <c r="BK4812" s="449"/>
      <c r="BL4812" s="409"/>
      <c r="BM4812" s="410"/>
      <c r="BN4812" s="411"/>
      <c r="BO4812" s="405"/>
      <c r="BP4812" s="405"/>
      <c r="BQ4812" s="53"/>
      <c r="BR4812" s="53"/>
      <c r="BS4812" s="779"/>
    </row>
    <row r="4813" spans="1:71" ht="21.75" customHeight="1" x14ac:dyDescent="0.25">
      <c r="A4813" s="779"/>
      <c r="B4813" s="414" t="str">
        <f>IF(ROSTER!B$22="","",ROSTER!B$22)</f>
        <v/>
      </c>
      <c r="C4813" s="416" t="str">
        <f>IF(ROSTER!C$22="","",ROSTER!C$22)</f>
        <v/>
      </c>
      <c r="D4813" s="417"/>
      <c r="E4813" s="418"/>
      <c r="F4813" s="420">
        <f>IF(E4813="y",1,IF(E4813="S",1,0))</f>
        <v>0</v>
      </c>
      <c r="G4813" s="422">
        <f>IF(E4813="S",1,0)</f>
        <v>0</v>
      </c>
      <c r="H4813" s="424"/>
      <c r="I4813" s="425"/>
      <c r="J4813" s="428"/>
      <c r="K4813" s="429"/>
      <c r="L4813" s="432"/>
      <c r="M4813" s="433"/>
      <c r="N4813" s="436">
        <f>L4813+J4813</f>
        <v>0</v>
      </c>
      <c r="O4813" s="437"/>
      <c r="P4813" s="428"/>
      <c r="Q4813" s="429"/>
      <c r="R4813" s="432"/>
      <c r="S4813" s="440"/>
      <c r="T4813" s="432"/>
      <c r="U4813" s="425"/>
      <c r="V4813" s="440"/>
      <c r="W4813" s="425"/>
      <c r="X4813" s="428"/>
      <c r="Y4813" s="425"/>
      <c r="Z4813" s="428"/>
      <c r="AA4813" s="425"/>
      <c r="AB4813" s="428"/>
      <c r="AC4813" s="429"/>
      <c r="AD4813" s="432"/>
      <c r="AE4813" s="433"/>
      <c r="AF4813" s="442">
        <f>IF(AB4813=0,0,(AD4813/AB4813)*100)</f>
        <v>0</v>
      </c>
      <c r="AG4813" s="443"/>
      <c r="AH4813" s="428"/>
      <c r="AI4813" s="429"/>
      <c r="AJ4813" s="432"/>
      <c r="AK4813" s="433"/>
      <c r="AL4813" s="446">
        <f>IF(AH4813=0,0,(AJ4813/AH4813)*100)</f>
        <v>0</v>
      </c>
      <c r="AM4813" s="447"/>
      <c r="AN4813" s="428"/>
      <c r="AO4813" s="429"/>
      <c r="AP4813" s="432"/>
      <c r="AQ4813" s="433"/>
      <c r="AR4813" s="446">
        <f>IF(AN4813=0,0,(AP4813/AN4813)*100)</f>
        <v>0</v>
      </c>
      <c r="AS4813" s="447"/>
      <c r="AT4813" s="450">
        <f>AB4813+AH4813+AN4813</f>
        <v>0</v>
      </c>
      <c r="AU4813" s="451"/>
      <c r="AV4813" s="454">
        <f>AD4813+AJ4813+AP4813</f>
        <v>0</v>
      </c>
      <c r="AW4813" s="455"/>
      <c r="AX4813" s="446">
        <f>IF(AT4813=0,0,(AV4813/AT4813)*100)</f>
        <v>0</v>
      </c>
      <c r="AY4813" s="447"/>
      <c r="AZ4813" s="428"/>
      <c r="BA4813" s="429"/>
      <c r="BB4813" s="432"/>
      <c r="BC4813" s="433"/>
      <c r="BD4813" s="446">
        <f>IF(AZ4813=0,0,(BB4813/AZ4813)*100)</f>
        <v>0</v>
      </c>
      <c r="BE4813" s="447"/>
      <c r="BF4813" s="450">
        <f>AT4813+AZ4813</f>
        <v>0</v>
      </c>
      <c r="BG4813" s="451"/>
      <c r="BH4813" s="454">
        <f>AV4813+BB4813</f>
        <v>0</v>
      </c>
      <c r="BI4813" s="455"/>
      <c r="BJ4813" s="446">
        <f>IF(BF4813=0,0,(BH4813/BF4813)*100)</f>
        <v>0</v>
      </c>
      <c r="BK4813" s="447"/>
      <c r="BL4813" s="406">
        <f>(AD4813*2)+(AJ4813*2)+(AP4813*3)+BB4813</f>
        <v>0</v>
      </c>
      <c r="BM4813" s="407"/>
      <c r="BN4813" s="408"/>
      <c r="BO4813" s="404" t="e">
        <f>(BL4813*BR$2468)+(N4813*BR$2469)+(X4813*BR$2470)+(R4813*BR$2471)+(V4813*BR$2472)+(Z4813*BR$2473)</f>
        <v>#REF!</v>
      </c>
      <c r="BP4813" s="404" t="e">
        <f>((AZ4813-BB4813)*BR$2475)+((AT4813-AV4813)*BR$2474)+(H4813*BR$2476)+(P4813*BR$2477)</f>
        <v>#REF!</v>
      </c>
      <c r="BQ4813" s="53"/>
      <c r="BR4813" s="53"/>
      <c r="BS4813" s="779"/>
    </row>
    <row r="4814" spans="1:71" ht="21.75" customHeight="1" x14ac:dyDescent="0.25">
      <c r="A4814" s="779"/>
      <c r="B4814" s="415"/>
      <c r="C4814" s="412" t="str">
        <f>IF(ROSTER!D$22="","",ROSTER!D$22)</f>
        <v/>
      </c>
      <c r="D4814" s="413"/>
      <c r="E4814" s="419"/>
      <c r="F4814" s="421"/>
      <c r="G4814" s="423"/>
      <c r="H4814" s="426"/>
      <c r="I4814" s="427"/>
      <c r="J4814" s="430"/>
      <c r="K4814" s="431"/>
      <c r="L4814" s="434"/>
      <c r="M4814" s="435"/>
      <c r="N4814" s="438" t="s">
        <v>14</v>
      </c>
      <c r="O4814" s="439"/>
      <c r="P4814" s="430"/>
      <c r="Q4814" s="431"/>
      <c r="R4814" s="434"/>
      <c r="S4814" s="441"/>
      <c r="T4814" s="434"/>
      <c r="U4814" s="427"/>
      <c r="V4814" s="441"/>
      <c r="W4814" s="427"/>
      <c r="X4814" s="430"/>
      <c r="Y4814" s="427"/>
      <c r="Z4814" s="430"/>
      <c r="AA4814" s="427"/>
      <c r="AB4814" s="430"/>
      <c r="AC4814" s="431"/>
      <c r="AD4814" s="434"/>
      <c r="AE4814" s="435"/>
      <c r="AF4814" s="444"/>
      <c r="AG4814" s="445"/>
      <c r="AH4814" s="430"/>
      <c r="AI4814" s="431"/>
      <c r="AJ4814" s="434"/>
      <c r="AK4814" s="435"/>
      <c r="AL4814" s="448"/>
      <c r="AM4814" s="449"/>
      <c r="AN4814" s="430"/>
      <c r="AO4814" s="431"/>
      <c r="AP4814" s="434"/>
      <c r="AQ4814" s="435"/>
      <c r="AR4814" s="448"/>
      <c r="AS4814" s="449"/>
      <c r="AT4814" s="452"/>
      <c r="AU4814" s="453"/>
      <c r="AV4814" s="456"/>
      <c r="AW4814" s="457"/>
      <c r="AX4814" s="448"/>
      <c r="AY4814" s="449"/>
      <c r="AZ4814" s="430"/>
      <c r="BA4814" s="431"/>
      <c r="BB4814" s="434"/>
      <c r="BC4814" s="435"/>
      <c r="BD4814" s="448"/>
      <c r="BE4814" s="449"/>
      <c r="BF4814" s="452"/>
      <c r="BG4814" s="453"/>
      <c r="BH4814" s="456"/>
      <c r="BI4814" s="457"/>
      <c r="BJ4814" s="448"/>
      <c r="BK4814" s="449"/>
      <c r="BL4814" s="409"/>
      <c r="BM4814" s="410"/>
      <c r="BN4814" s="411"/>
      <c r="BO4814" s="405"/>
      <c r="BP4814" s="405"/>
      <c r="BQ4814" s="53"/>
      <c r="BR4814" s="53"/>
      <c r="BS4814" s="779"/>
    </row>
    <row r="4815" spans="1:71" ht="21.75" customHeight="1" x14ac:dyDescent="0.25">
      <c r="A4815" s="779"/>
      <c r="B4815" s="414" t="str">
        <f>IF(ROSTER!B$24="","",ROSTER!B$24)</f>
        <v/>
      </c>
      <c r="C4815" s="416" t="str">
        <f>IF(ROSTER!C$24="","",ROSTER!C$24)</f>
        <v/>
      </c>
      <c r="D4815" s="417"/>
      <c r="E4815" s="418"/>
      <c r="F4815" s="420">
        <f>IF(E4815="y",1,IF(E4815="S",1,0))</f>
        <v>0</v>
      </c>
      <c r="G4815" s="422">
        <f>IF(E4815="S",1,0)</f>
        <v>0</v>
      </c>
      <c r="H4815" s="424"/>
      <c r="I4815" s="425"/>
      <c r="J4815" s="428"/>
      <c r="K4815" s="429"/>
      <c r="L4815" s="432"/>
      <c r="M4815" s="433"/>
      <c r="N4815" s="436">
        <f>L4815+J4815</f>
        <v>0</v>
      </c>
      <c r="O4815" s="437"/>
      <c r="P4815" s="428"/>
      <c r="Q4815" s="429"/>
      <c r="R4815" s="432"/>
      <c r="S4815" s="440"/>
      <c r="T4815" s="432"/>
      <c r="U4815" s="425"/>
      <c r="V4815" s="440"/>
      <c r="W4815" s="425"/>
      <c r="X4815" s="428"/>
      <c r="Y4815" s="425"/>
      <c r="Z4815" s="428"/>
      <c r="AA4815" s="425"/>
      <c r="AB4815" s="428"/>
      <c r="AC4815" s="429"/>
      <c r="AD4815" s="432"/>
      <c r="AE4815" s="433"/>
      <c r="AF4815" s="442">
        <f>IF(AB4815=0,0,(AD4815/AB4815)*100)</f>
        <v>0</v>
      </c>
      <c r="AG4815" s="443"/>
      <c r="AH4815" s="428"/>
      <c r="AI4815" s="429"/>
      <c r="AJ4815" s="432"/>
      <c r="AK4815" s="433"/>
      <c r="AL4815" s="446">
        <f>IF(AH4815=0,0,(AJ4815/AH4815)*100)</f>
        <v>0</v>
      </c>
      <c r="AM4815" s="447"/>
      <c r="AN4815" s="428"/>
      <c r="AO4815" s="429"/>
      <c r="AP4815" s="432"/>
      <c r="AQ4815" s="433"/>
      <c r="AR4815" s="446">
        <f>IF(AN4815=0,0,(AP4815/AN4815)*100)</f>
        <v>0</v>
      </c>
      <c r="AS4815" s="447"/>
      <c r="AT4815" s="450">
        <f>AB4815+AH4815+AN4815</f>
        <v>0</v>
      </c>
      <c r="AU4815" s="451"/>
      <c r="AV4815" s="454">
        <f>AD4815+AJ4815+AP4815</f>
        <v>0</v>
      </c>
      <c r="AW4815" s="455"/>
      <c r="AX4815" s="446">
        <f>IF(AT4815=0,0,(AV4815/AT4815)*100)</f>
        <v>0</v>
      </c>
      <c r="AY4815" s="447"/>
      <c r="AZ4815" s="428"/>
      <c r="BA4815" s="429"/>
      <c r="BB4815" s="432"/>
      <c r="BC4815" s="433"/>
      <c r="BD4815" s="446">
        <f>IF(AZ4815=0,0,(BB4815/AZ4815)*100)</f>
        <v>0</v>
      </c>
      <c r="BE4815" s="447"/>
      <c r="BF4815" s="450">
        <f>AT4815+AZ4815</f>
        <v>0</v>
      </c>
      <c r="BG4815" s="451"/>
      <c r="BH4815" s="454">
        <f>AV4815+BB4815</f>
        <v>0</v>
      </c>
      <c r="BI4815" s="455"/>
      <c r="BJ4815" s="446">
        <f>IF(BF4815=0,0,(BH4815/BF4815)*100)</f>
        <v>0</v>
      </c>
      <c r="BK4815" s="447"/>
      <c r="BL4815" s="406">
        <f>(AD4815*2)+(AJ4815*2)+(AP4815*3)+BB4815</f>
        <v>0</v>
      </c>
      <c r="BM4815" s="407"/>
      <c r="BN4815" s="408"/>
      <c r="BO4815" s="404" t="e">
        <f>(BL4815*BR$2468)+(N4815*BR$2469)+(X4815*BR$2470)+(R4815*BR$2471)+(V4815*BR$2472)+(Z4815*BR$2473)</f>
        <v>#REF!</v>
      </c>
      <c r="BP4815" s="404" t="e">
        <f>((AZ4815-BB4815)*BR$2475)+((AT4815-AV4815)*BR$2474)+(H4815*BR$2476)+(P4815*BR$2477)</f>
        <v>#REF!</v>
      </c>
      <c r="BQ4815" s="53"/>
      <c r="BR4815" s="53"/>
      <c r="BS4815" s="779"/>
    </row>
    <row r="4816" spans="1:71" ht="21.75" customHeight="1" x14ac:dyDescent="0.25">
      <c r="A4816" s="779"/>
      <c r="B4816" s="415"/>
      <c r="C4816" s="412" t="str">
        <f>IF(ROSTER!D$24="","",ROSTER!D$24)</f>
        <v/>
      </c>
      <c r="D4816" s="413"/>
      <c r="E4816" s="419"/>
      <c r="F4816" s="421"/>
      <c r="G4816" s="423"/>
      <c r="H4816" s="426"/>
      <c r="I4816" s="427"/>
      <c r="J4816" s="430"/>
      <c r="K4816" s="431"/>
      <c r="L4816" s="434"/>
      <c r="M4816" s="435"/>
      <c r="N4816" s="438" t="s">
        <v>14</v>
      </c>
      <c r="O4816" s="439"/>
      <c r="P4816" s="430"/>
      <c r="Q4816" s="431"/>
      <c r="R4816" s="434"/>
      <c r="S4816" s="441"/>
      <c r="T4816" s="434"/>
      <c r="U4816" s="427"/>
      <c r="V4816" s="441"/>
      <c r="W4816" s="427"/>
      <c r="X4816" s="430"/>
      <c r="Y4816" s="427"/>
      <c r="Z4816" s="430"/>
      <c r="AA4816" s="427"/>
      <c r="AB4816" s="430"/>
      <c r="AC4816" s="431"/>
      <c r="AD4816" s="434"/>
      <c r="AE4816" s="435"/>
      <c r="AF4816" s="444"/>
      <c r="AG4816" s="445"/>
      <c r="AH4816" s="430"/>
      <c r="AI4816" s="431"/>
      <c r="AJ4816" s="434"/>
      <c r="AK4816" s="435"/>
      <c r="AL4816" s="448"/>
      <c r="AM4816" s="449"/>
      <c r="AN4816" s="430"/>
      <c r="AO4816" s="431"/>
      <c r="AP4816" s="434"/>
      <c r="AQ4816" s="435"/>
      <c r="AR4816" s="448"/>
      <c r="AS4816" s="449"/>
      <c r="AT4816" s="452"/>
      <c r="AU4816" s="453"/>
      <c r="AV4816" s="456"/>
      <c r="AW4816" s="457"/>
      <c r="AX4816" s="448"/>
      <c r="AY4816" s="449"/>
      <c r="AZ4816" s="430"/>
      <c r="BA4816" s="431"/>
      <c r="BB4816" s="434"/>
      <c r="BC4816" s="435"/>
      <c r="BD4816" s="448"/>
      <c r="BE4816" s="449"/>
      <c r="BF4816" s="452"/>
      <c r="BG4816" s="453"/>
      <c r="BH4816" s="456"/>
      <c r="BI4816" s="457"/>
      <c r="BJ4816" s="448"/>
      <c r="BK4816" s="449"/>
      <c r="BL4816" s="409"/>
      <c r="BM4816" s="410"/>
      <c r="BN4816" s="411"/>
      <c r="BO4816" s="405"/>
      <c r="BP4816" s="405"/>
      <c r="BQ4816" s="53"/>
      <c r="BR4816" s="53"/>
      <c r="BS4816" s="779"/>
    </row>
    <row r="4817" spans="1:71" ht="21.75" customHeight="1" x14ac:dyDescent="0.25">
      <c r="A4817" s="779"/>
      <c r="B4817" s="414" t="str">
        <f>IF(ROSTER!B$26="","",ROSTER!B$26)</f>
        <v/>
      </c>
      <c r="C4817" s="416" t="str">
        <f>IF(ROSTER!C$26="","",ROSTER!C$26)</f>
        <v/>
      </c>
      <c r="D4817" s="417"/>
      <c r="E4817" s="418"/>
      <c r="F4817" s="420">
        <f>IF(E4817="y",1,IF(E4817="S",1,0))</f>
        <v>0</v>
      </c>
      <c r="G4817" s="422">
        <f>IF(E4817="S",1,0)</f>
        <v>0</v>
      </c>
      <c r="H4817" s="424"/>
      <c r="I4817" s="425"/>
      <c r="J4817" s="428"/>
      <c r="K4817" s="429"/>
      <c r="L4817" s="432"/>
      <c r="M4817" s="433"/>
      <c r="N4817" s="436">
        <f>L4817+J4817</f>
        <v>0</v>
      </c>
      <c r="O4817" s="437"/>
      <c r="P4817" s="428"/>
      <c r="Q4817" s="429"/>
      <c r="R4817" s="432"/>
      <c r="S4817" s="440"/>
      <c r="T4817" s="432"/>
      <c r="U4817" s="425"/>
      <c r="V4817" s="440"/>
      <c r="W4817" s="425"/>
      <c r="X4817" s="428"/>
      <c r="Y4817" s="425"/>
      <c r="Z4817" s="428"/>
      <c r="AA4817" s="425"/>
      <c r="AB4817" s="428"/>
      <c r="AC4817" s="429"/>
      <c r="AD4817" s="432"/>
      <c r="AE4817" s="433"/>
      <c r="AF4817" s="442">
        <f>IF(AB4817=0,0,(AD4817/AB4817)*100)</f>
        <v>0</v>
      </c>
      <c r="AG4817" s="443"/>
      <c r="AH4817" s="428"/>
      <c r="AI4817" s="429"/>
      <c r="AJ4817" s="432"/>
      <c r="AK4817" s="433"/>
      <c r="AL4817" s="446">
        <f>IF(AH4817=0,0,(AJ4817/AH4817)*100)</f>
        <v>0</v>
      </c>
      <c r="AM4817" s="447"/>
      <c r="AN4817" s="428"/>
      <c r="AO4817" s="429"/>
      <c r="AP4817" s="432"/>
      <c r="AQ4817" s="433"/>
      <c r="AR4817" s="446">
        <f>IF(AN4817=0,0,(AP4817/AN4817)*100)</f>
        <v>0</v>
      </c>
      <c r="AS4817" s="447"/>
      <c r="AT4817" s="450">
        <f>AB4817+AH4817+AN4817</f>
        <v>0</v>
      </c>
      <c r="AU4817" s="451"/>
      <c r="AV4817" s="454">
        <f>AD4817+AJ4817+AP4817</f>
        <v>0</v>
      </c>
      <c r="AW4817" s="455"/>
      <c r="AX4817" s="446">
        <f>IF(AT4817=0,0,(AV4817/AT4817)*100)</f>
        <v>0</v>
      </c>
      <c r="AY4817" s="447"/>
      <c r="AZ4817" s="428"/>
      <c r="BA4817" s="429"/>
      <c r="BB4817" s="432"/>
      <c r="BC4817" s="433"/>
      <c r="BD4817" s="446">
        <f>IF(AZ4817=0,0,(BB4817/AZ4817)*100)</f>
        <v>0</v>
      </c>
      <c r="BE4817" s="447"/>
      <c r="BF4817" s="450">
        <f>AT4817+AZ4817</f>
        <v>0</v>
      </c>
      <c r="BG4817" s="451"/>
      <c r="BH4817" s="454">
        <f>AV4817+BB4817</f>
        <v>0</v>
      </c>
      <c r="BI4817" s="455"/>
      <c r="BJ4817" s="446">
        <f>IF(BF4817=0,0,(BH4817/BF4817)*100)</f>
        <v>0</v>
      </c>
      <c r="BK4817" s="447"/>
      <c r="BL4817" s="406">
        <f>(AD4817*2)+(AJ4817*2)+(AP4817*3)+BB4817</f>
        <v>0</v>
      </c>
      <c r="BM4817" s="407"/>
      <c r="BN4817" s="408"/>
      <c r="BO4817" s="404" t="e">
        <f>(BL4817*BR$2468)+(N4817*BR$2469)+(X4817*BR$2470)+(R4817*BR$2471)+(V4817*BR$2472)+(Z4817*BR$2473)</f>
        <v>#REF!</v>
      </c>
      <c r="BP4817" s="404" t="e">
        <f>((AZ4817-BB4817)*BR$2475)+((AT4817-AV4817)*BR$2474)+(H4817*BR$2476)+(P4817*BR$2477)</f>
        <v>#REF!</v>
      </c>
      <c r="BQ4817" s="53"/>
      <c r="BR4817" s="53"/>
      <c r="BS4817" s="779"/>
    </row>
    <row r="4818" spans="1:71" ht="21.75" customHeight="1" x14ac:dyDescent="0.25">
      <c r="A4818" s="779"/>
      <c r="B4818" s="415"/>
      <c r="C4818" s="412" t="str">
        <f>IF(ROSTER!D$26="","",ROSTER!D$26)</f>
        <v/>
      </c>
      <c r="D4818" s="413"/>
      <c r="E4818" s="419"/>
      <c r="F4818" s="421"/>
      <c r="G4818" s="423"/>
      <c r="H4818" s="426"/>
      <c r="I4818" s="427"/>
      <c r="J4818" s="430"/>
      <c r="K4818" s="431"/>
      <c r="L4818" s="434"/>
      <c r="M4818" s="435"/>
      <c r="N4818" s="438" t="s">
        <v>14</v>
      </c>
      <c r="O4818" s="439"/>
      <c r="P4818" s="430"/>
      <c r="Q4818" s="431"/>
      <c r="R4818" s="434"/>
      <c r="S4818" s="441"/>
      <c r="T4818" s="434"/>
      <c r="U4818" s="427"/>
      <c r="V4818" s="441"/>
      <c r="W4818" s="427"/>
      <c r="X4818" s="430"/>
      <c r="Y4818" s="427"/>
      <c r="Z4818" s="430"/>
      <c r="AA4818" s="427"/>
      <c r="AB4818" s="430"/>
      <c r="AC4818" s="431"/>
      <c r="AD4818" s="434"/>
      <c r="AE4818" s="435"/>
      <c r="AF4818" s="444"/>
      <c r="AG4818" s="445"/>
      <c r="AH4818" s="430"/>
      <c r="AI4818" s="431"/>
      <c r="AJ4818" s="434"/>
      <c r="AK4818" s="435"/>
      <c r="AL4818" s="448"/>
      <c r="AM4818" s="449"/>
      <c r="AN4818" s="430"/>
      <c r="AO4818" s="431"/>
      <c r="AP4818" s="434"/>
      <c r="AQ4818" s="435"/>
      <c r="AR4818" s="448"/>
      <c r="AS4818" s="449"/>
      <c r="AT4818" s="452"/>
      <c r="AU4818" s="453"/>
      <c r="AV4818" s="456"/>
      <c r="AW4818" s="457"/>
      <c r="AX4818" s="448"/>
      <c r="AY4818" s="449"/>
      <c r="AZ4818" s="430"/>
      <c r="BA4818" s="431"/>
      <c r="BB4818" s="434"/>
      <c r="BC4818" s="435"/>
      <c r="BD4818" s="448"/>
      <c r="BE4818" s="449"/>
      <c r="BF4818" s="452"/>
      <c r="BG4818" s="453"/>
      <c r="BH4818" s="456"/>
      <c r="BI4818" s="457"/>
      <c r="BJ4818" s="448"/>
      <c r="BK4818" s="449"/>
      <c r="BL4818" s="409"/>
      <c r="BM4818" s="410"/>
      <c r="BN4818" s="411"/>
      <c r="BO4818" s="405"/>
      <c r="BP4818" s="405"/>
      <c r="BQ4818" s="53"/>
      <c r="BR4818" s="53"/>
      <c r="BS4818" s="779"/>
    </row>
    <row r="4819" spans="1:71" ht="21.75" customHeight="1" x14ac:dyDescent="0.25">
      <c r="A4819" s="779"/>
      <c r="B4819" s="414" t="str">
        <f>IF(ROSTER!B$28="","",ROSTER!B$28)</f>
        <v/>
      </c>
      <c r="C4819" s="416" t="str">
        <f>IF(ROSTER!C$28="","",ROSTER!C$28)</f>
        <v/>
      </c>
      <c r="D4819" s="417"/>
      <c r="E4819" s="418"/>
      <c r="F4819" s="420">
        <f>IF(E4819="y",1,IF(E4819="S",1,0))</f>
        <v>0</v>
      </c>
      <c r="G4819" s="422">
        <f>IF(E4819="S",1,0)</f>
        <v>0</v>
      </c>
      <c r="H4819" s="424"/>
      <c r="I4819" s="425"/>
      <c r="J4819" s="428"/>
      <c r="K4819" s="429"/>
      <c r="L4819" s="432"/>
      <c r="M4819" s="433"/>
      <c r="N4819" s="436">
        <f>L4819+J4819</f>
        <v>0</v>
      </c>
      <c r="O4819" s="437"/>
      <c r="P4819" s="428"/>
      <c r="Q4819" s="429"/>
      <c r="R4819" s="432"/>
      <c r="S4819" s="440"/>
      <c r="T4819" s="432"/>
      <c r="U4819" s="425"/>
      <c r="V4819" s="440"/>
      <c r="W4819" s="425"/>
      <c r="X4819" s="428"/>
      <c r="Y4819" s="425"/>
      <c r="Z4819" s="428"/>
      <c r="AA4819" s="425"/>
      <c r="AB4819" s="428"/>
      <c r="AC4819" s="429"/>
      <c r="AD4819" s="432"/>
      <c r="AE4819" s="433"/>
      <c r="AF4819" s="442">
        <f>IF(AB4819=0,0,(AD4819/AB4819)*100)</f>
        <v>0</v>
      </c>
      <c r="AG4819" s="443"/>
      <c r="AH4819" s="428"/>
      <c r="AI4819" s="429"/>
      <c r="AJ4819" s="432"/>
      <c r="AK4819" s="433"/>
      <c r="AL4819" s="446">
        <f>IF(AH4819=0,0,(AJ4819/AH4819)*100)</f>
        <v>0</v>
      </c>
      <c r="AM4819" s="447"/>
      <c r="AN4819" s="428"/>
      <c r="AO4819" s="429"/>
      <c r="AP4819" s="432"/>
      <c r="AQ4819" s="433"/>
      <c r="AR4819" s="446">
        <f>IF(AN4819=0,0,(AP4819/AN4819)*100)</f>
        <v>0</v>
      </c>
      <c r="AS4819" s="447"/>
      <c r="AT4819" s="450">
        <f>AB4819+AH4819+AN4819</f>
        <v>0</v>
      </c>
      <c r="AU4819" s="451"/>
      <c r="AV4819" s="454">
        <f>AD4819+AJ4819+AP4819</f>
        <v>0</v>
      </c>
      <c r="AW4819" s="455"/>
      <c r="AX4819" s="446">
        <f>IF(AT4819=0,0,(AV4819/AT4819)*100)</f>
        <v>0</v>
      </c>
      <c r="AY4819" s="447"/>
      <c r="AZ4819" s="428"/>
      <c r="BA4819" s="429"/>
      <c r="BB4819" s="432"/>
      <c r="BC4819" s="433"/>
      <c r="BD4819" s="446">
        <f>IF(AZ4819=0,0,(BB4819/AZ4819)*100)</f>
        <v>0</v>
      </c>
      <c r="BE4819" s="447"/>
      <c r="BF4819" s="450">
        <f>AT4819+AZ4819</f>
        <v>0</v>
      </c>
      <c r="BG4819" s="451"/>
      <c r="BH4819" s="454">
        <f>AV4819+BB4819</f>
        <v>0</v>
      </c>
      <c r="BI4819" s="455"/>
      <c r="BJ4819" s="446">
        <f>IF(BF4819=0,0,(BH4819/BF4819)*100)</f>
        <v>0</v>
      </c>
      <c r="BK4819" s="447"/>
      <c r="BL4819" s="406">
        <f>(AD4819*2)+(AJ4819*2)+(AP4819*3)+BB4819</f>
        <v>0</v>
      </c>
      <c r="BM4819" s="407"/>
      <c r="BN4819" s="408"/>
      <c r="BO4819" s="404" t="e">
        <f>(BL4819*BR$2468)+(N4819*BR$2469)+(X4819*BR$2470)+(R4819*BR$2471)+(V4819*BR$2472)+(Z4819*BR$2473)</f>
        <v>#REF!</v>
      </c>
      <c r="BP4819" s="404" t="e">
        <f>((AZ4819-BB4819)*BR$2475)+((AT4819-AV4819)*BR$2474)+(H4819*BR$2476)+(P4819*BR$2477)</f>
        <v>#REF!</v>
      </c>
      <c r="BQ4819" s="53"/>
      <c r="BR4819" s="53"/>
      <c r="BS4819" s="779"/>
    </row>
    <row r="4820" spans="1:71" ht="21.75" customHeight="1" x14ac:dyDescent="0.25">
      <c r="A4820" s="779"/>
      <c r="B4820" s="415"/>
      <c r="C4820" s="412" t="str">
        <f>IF(ROSTER!D$28="","",ROSTER!D$28)</f>
        <v/>
      </c>
      <c r="D4820" s="413"/>
      <c r="E4820" s="419"/>
      <c r="F4820" s="421"/>
      <c r="G4820" s="423"/>
      <c r="H4820" s="426"/>
      <c r="I4820" s="427"/>
      <c r="J4820" s="430"/>
      <c r="K4820" s="431"/>
      <c r="L4820" s="434"/>
      <c r="M4820" s="435"/>
      <c r="N4820" s="438" t="s">
        <v>14</v>
      </c>
      <c r="O4820" s="439"/>
      <c r="P4820" s="430"/>
      <c r="Q4820" s="431"/>
      <c r="R4820" s="434"/>
      <c r="S4820" s="441"/>
      <c r="T4820" s="434"/>
      <c r="U4820" s="427"/>
      <c r="V4820" s="441"/>
      <c r="W4820" s="427"/>
      <c r="X4820" s="430"/>
      <c r="Y4820" s="427"/>
      <c r="Z4820" s="430"/>
      <c r="AA4820" s="427"/>
      <c r="AB4820" s="430"/>
      <c r="AC4820" s="431"/>
      <c r="AD4820" s="434"/>
      <c r="AE4820" s="435"/>
      <c r="AF4820" s="444"/>
      <c r="AG4820" s="445"/>
      <c r="AH4820" s="430"/>
      <c r="AI4820" s="431"/>
      <c r="AJ4820" s="434"/>
      <c r="AK4820" s="435"/>
      <c r="AL4820" s="448"/>
      <c r="AM4820" s="449"/>
      <c r="AN4820" s="430"/>
      <c r="AO4820" s="431"/>
      <c r="AP4820" s="434"/>
      <c r="AQ4820" s="435"/>
      <c r="AR4820" s="448"/>
      <c r="AS4820" s="449"/>
      <c r="AT4820" s="452"/>
      <c r="AU4820" s="453"/>
      <c r="AV4820" s="456"/>
      <c r="AW4820" s="457"/>
      <c r="AX4820" s="448"/>
      <c r="AY4820" s="449"/>
      <c r="AZ4820" s="430"/>
      <c r="BA4820" s="431"/>
      <c r="BB4820" s="434"/>
      <c r="BC4820" s="435"/>
      <c r="BD4820" s="448"/>
      <c r="BE4820" s="449"/>
      <c r="BF4820" s="452"/>
      <c r="BG4820" s="453"/>
      <c r="BH4820" s="456"/>
      <c r="BI4820" s="457"/>
      <c r="BJ4820" s="448"/>
      <c r="BK4820" s="449"/>
      <c r="BL4820" s="409"/>
      <c r="BM4820" s="410"/>
      <c r="BN4820" s="411"/>
      <c r="BO4820" s="405"/>
      <c r="BP4820" s="405"/>
      <c r="BQ4820" s="53"/>
      <c r="BR4820" s="53"/>
      <c r="BS4820" s="779"/>
    </row>
    <row r="4821" spans="1:71" ht="21.75" customHeight="1" x14ac:dyDescent="0.25">
      <c r="A4821" s="779"/>
      <c r="B4821" s="414" t="str">
        <f>IF(ROSTER!B$30="","",ROSTER!B$30)</f>
        <v/>
      </c>
      <c r="C4821" s="416" t="str">
        <f>IF(ROSTER!C$30="","",ROSTER!C$30)</f>
        <v/>
      </c>
      <c r="D4821" s="417"/>
      <c r="E4821" s="418"/>
      <c r="F4821" s="420">
        <f>IF(E4821="y",1,IF(E4821="S",1,0))</f>
        <v>0</v>
      </c>
      <c r="G4821" s="422">
        <f>IF(E4821="S",1,0)</f>
        <v>0</v>
      </c>
      <c r="H4821" s="424"/>
      <c r="I4821" s="425"/>
      <c r="J4821" s="428"/>
      <c r="K4821" s="429"/>
      <c r="L4821" s="432"/>
      <c r="M4821" s="433"/>
      <c r="N4821" s="436">
        <f>L4821+J4821</f>
        <v>0</v>
      </c>
      <c r="O4821" s="437"/>
      <c r="P4821" s="428"/>
      <c r="Q4821" s="429"/>
      <c r="R4821" s="432"/>
      <c r="S4821" s="440"/>
      <c r="T4821" s="432"/>
      <c r="U4821" s="425"/>
      <c r="V4821" s="440"/>
      <c r="W4821" s="425"/>
      <c r="X4821" s="428"/>
      <c r="Y4821" s="425"/>
      <c r="Z4821" s="428"/>
      <c r="AA4821" s="425"/>
      <c r="AB4821" s="428"/>
      <c r="AC4821" s="429"/>
      <c r="AD4821" s="432"/>
      <c r="AE4821" s="433"/>
      <c r="AF4821" s="442">
        <f>IF(AB4821=0,0,(AD4821/AB4821)*100)</f>
        <v>0</v>
      </c>
      <c r="AG4821" s="443"/>
      <c r="AH4821" s="428"/>
      <c r="AI4821" s="429"/>
      <c r="AJ4821" s="432"/>
      <c r="AK4821" s="433"/>
      <c r="AL4821" s="446">
        <f>IF(AH4821=0,0,(AJ4821/AH4821)*100)</f>
        <v>0</v>
      </c>
      <c r="AM4821" s="447"/>
      <c r="AN4821" s="428"/>
      <c r="AO4821" s="429"/>
      <c r="AP4821" s="432"/>
      <c r="AQ4821" s="433"/>
      <c r="AR4821" s="446">
        <f>IF(AN4821=0,0,(AP4821/AN4821)*100)</f>
        <v>0</v>
      </c>
      <c r="AS4821" s="447"/>
      <c r="AT4821" s="450">
        <f>AB4821+AH4821+AN4821</f>
        <v>0</v>
      </c>
      <c r="AU4821" s="451"/>
      <c r="AV4821" s="454">
        <f>AD4821+AJ4821+AP4821</f>
        <v>0</v>
      </c>
      <c r="AW4821" s="455"/>
      <c r="AX4821" s="446">
        <f>IF(AT4821=0,0,(AV4821/AT4821)*100)</f>
        <v>0</v>
      </c>
      <c r="AY4821" s="447"/>
      <c r="AZ4821" s="428"/>
      <c r="BA4821" s="429"/>
      <c r="BB4821" s="432"/>
      <c r="BC4821" s="433"/>
      <c r="BD4821" s="446">
        <f>IF(AZ4821=0,0,(BB4821/AZ4821)*100)</f>
        <v>0</v>
      </c>
      <c r="BE4821" s="447"/>
      <c r="BF4821" s="450">
        <f>AT4821+AZ4821</f>
        <v>0</v>
      </c>
      <c r="BG4821" s="451"/>
      <c r="BH4821" s="454">
        <f>AV4821+BB4821</f>
        <v>0</v>
      </c>
      <c r="BI4821" s="455"/>
      <c r="BJ4821" s="446">
        <f>IF(BF4821=0,0,(BH4821/BF4821)*100)</f>
        <v>0</v>
      </c>
      <c r="BK4821" s="447"/>
      <c r="BL4821" s="406">
        <f>(AD4821*2)+(AJ4821*2)+(AP4821*3)+BB4821</f>
        <v>0</v>
      </c>
      <c r="BM4821" s="407"/>
      <c r="BN4821" s="408"/>
      <c r="BO4821" s="404" t="e">
        <f>(BL4821*BR$2468)+(N4821*BR$2469)+(X4821*BR$2470)+(R4821*BR$2471)+(V4821*BR$2472)+(Z4821*BR$2473)</f>
        <v>#REF!</v>
      </c>
      <c r="BP4821" s="404" t="e">
        <f>((AZ4821-BB4821)*BR$2475)+((AT4821-AV4821)*BR$2474)+(H4821*BR$2476)+(P4821*BR$2477)</f>
        <v>#REF!</v>
      </c>
      <c r="BQ4821" s="53"/>
      <c r="BR4821" s="53"/>
      <c r="BS4821" s="779"/>
    </row>
    <row r="4822" spans="1:71" ht="21.75" customHeight="1" x14ac:dyDescent="0.25">
      <c r="A4822" s="779"/>
      <c r="B4822" s="415"/>
      <c r="C4822" s="412" t="str">
        <f>IF(ROSTER!D$30="","",ROSTER!D$30)</f>
        <v/>
      </c>
      <c r="D4822" s="413"/>
      <c r="E4822" s="419"/>
      <c r="F4822" s="421"/>
      <c r="G4822" s="423"/>
      <c r="H4822" s="426"/>
      <c r="I4822" s="427"/>
      <c r="J4822" s="430"/>
      <c r="K4822" s="431"/>
      <c r="L4822" s="434"/>
      <c r="M4822" s="435"/>
      <c r="N4822" s="438" t="s">
        <v>14</v>
      </c>
      <c r="O4822" s="439"/>
      <c r="P4822" s="430"/>
      <c r="Q4822" s="431"/>
      <c r="R4822" s="434"/>
      <c r="S4822" s="441"/>
      <c r="T4822" s="434"/>
      <c r="U4822" s="427"/>
      <c r="V4822" s="441"/>
      <c r="W4822" s="427"/>
      <c r="X4822" s="430"/>
      <c r="Y4822" s="427"/>
      <c r="Z4822" s="430"/>
      <c r="AA4822" s="427"/>
      <c r="AB4822" s="430"/>
      <c r="AC4822" s="431"/>
      <c r="AD4822" s="434"/>
      <c r="AE4822" s="435"/>
      <c r="AF4822" s="444"/>
      <c r="AG4822" s="445"/>
      <c r="AH4822" s="430"/>
      <c r="AI4822" s="431"/>
      <c r="AJ4822" s="434"/>
      <c r="AK4822" s="435"/>
      <c r="AL4822" s="448"/>
      <c r="AM4822" s="449"/>
      <c r="AN4822" s="430"/>
      <c r="AO4822" s="431"/>
      <c r="AP4822" s="434"/>
      <c r="AQ4822" s="435"/>
      <c r="AR4822" s="448"/>
      <c r="AS4822" s="449"/>
      <c r="AT4822" s="452"/>
      <c r="AU4822" s="453"/>
      <c r="AV4822" s="456"/>
      <c r="AW4822" s="457"/>
      <c r="AX4822" s="448"/>
      <c r="AY4822" s="449"/>
      <c r="AZ4822" s="430"/>
      <c r="BA4822" s="431"/>
      <c r="BB4822" s="434"/>
      <c r="BC4822" s="435"/>
      <c r="BD4822" s="448"/>
      <c r="BE4822" s="449"/>
      <c r="BF4822" s="452"/>
      <c r="BG4822" s="453"/>
      <c r="BH4822" s="456"/>
      <c r="BI4822" s="457"/>
      <c r="BJ4822" s="448"/>
      <c r="BK4822" s="449"/>
      <c r="BL4822" s="409"/>
      <c r="BM4822" s="410"/>
      <c r="BN4822" s="411"/>
      <c r="BO4822" s="405"/>
      <c r="BP4822" s="405"/>
      <c r="BQ4822" s="53"/>
      <c r="BR4822" s="53"/>
      <c r="BS4822" s="779"/>
    </row>
    <row r="4823" spans="1:71" ht="21.75" customHeight="1" x14ac:dyDescent="0.25">
      <c r="A4823" s="779"/>
      <c r="B4823" s="414" t="str">
        <f>IF(ROSTER!B$32="","",ROSTER!B$32)</f>
        <v/>
      </c>
      <c r="C4823" s="416" t="str">
        <f>IF(ROSTER!C$32="","",ROSTER!C$32)</f>
        <v/>
      </c>
      <c r="D4823" s="417"/>
      <c r="E4823" s="418"/>
      <c r="F4823" s="420">
        <f>IF(E4823="y",1,IF(E4823="S",1,0))</f>
        <v>0</v>
      </c>
      <c r="G4823" s="422">
        <f>IF(E4823="S",1,0)</f>
        <v>0</v>
      </c>
      <c r="H4823" s="424"/>
      <c r="I4823" s="425"/>
      <c r="J4823" s="428"/>
      <c r="K4823" s="429"/>
      <c r="L4823" s="432"/>
      <c r="M4823" s="433"/>
      <c r="N4823" s="436">
        <f>L4823+J4823</f>
        <v>0</v>
      </c>
      <c r="O4823" s="437"/>
      <c r="P4823" s="428"/>
      <c r="Q4823" s="429"/>
      <c r="R4823" s="432"/>
      <c r="S4823" s="440"/>
      <c r="T4823" s="432"/>
      <c r="U4823" s="425"/>
      <c r="V4823" s="440"/>
      <c r="W4823" s="425"/>
      <c r="X4823" s="428"/>
      <c r="Y4823" s="425"/>
      <c r="Z4823" s="428"/>
      <c r="AA4823" s="425"/>
      <c r="AB4823" s="428"/>
      <c r="AC4823" s="429"/>
      <c r="AD4823" s="432"/>
      <c r="AE4823" s="433"/>
      <c r="AF4823" s="442">
        <f>IF(AB4823=0,0,(AD4823/AB4823)*100)</f>
        <v>0</v>
      </c>
      <c r="AG4823" s="443"/>
      <c r="AH4823" s="428"/>
      <c r="AI4823" s="429"/>
      <c r="AJ4823" s="432"/>
      <c r="AK4823" s="433"/>
      <c r="AL4823" s="446">
        <f>IF(AH4823=0,0,(AJ4823/AH4823)*100)</f>
        <v>0</v>
      </c>
      <c r="AM4823" s="447"/>
      <c r="AN4823" s="428"/>
      <c r="AO4823" s="429"/>
      <c r="AP4823" s="432"/>
      <c r="AQ4823" s="433"/>
      <c r="AR4823" s="446">
        <f>IF(AN4823=0,0,(AP4823/AN4823)*100)</f>
        <v>0</v>
      </c>
      <c r="AS4823" s="447"/>
      <c r="AT4823" s="450">
        <f>AB4823+AH4823+AN4823</f>
        <v>0</v>
      </c>
      <c r="AU4823" s="451"/>
      <c r="AV4823" s="454">
        <f>AD4823+AJ4823+AP4823</f>
        <v>0</v>
      </c>
      <c r="AW4823" s="455"/>
      <c r="AX4823" s="446">
        <f>IF(AT4823=0,0,(AV4823/AT4823)*100)</f>
        <v>0</v>
      </c>
      <c r="AY4823" s="447"/>
      <c r="AZ4823" s="428"/>
      <c r="BA4823" s="429"/>
      <c r="BB4823" s="432"/>
      <c r="BC4823" s="433"/>
      <c r="BD4823" s="446">
        <f>IF(AZ4823=0,0,(BB4823/AZ4823)*100)</f>
        <v>0</v>
      </c>
      <c r="BE4823" s="447"/>
      <c r="BF4823" s="450">
        <f>AT4823+AZ4823</f>
        <v>0</v>
      </c>
      <c r="BG4823" s="451"/>
      <c r="BH4823" s="454">
        <f>AV4823+BB4823</f>
        <v>0</v>
      </c>
      <c r="BI4823" s="455"/>
      <c r="BJ4823" s="446">
        <f>IF(BF4823=0,0,(BH4823/BF4823)*100)</f>
        <v>0</v>
      </c>
      <c r="BK4823" s="447"/>
      <c r="BL4823" s="406">
        <f>(AD4823*2)+(AJ4823*2)+(AP4823*3)+BB4823</f>
        <v>0</v>
      </c>
      <c r="BM4823" s="407"/>
      <c r="BN4823" s="408"/>
      <c r="BO4823" s="404" t="e">
        <f>(BL4823*BR$2468)+(N4823*BR$2469)+(X4823*BR$2470)+(R4823*BR$2471)+(V4823*BR$2472)+(Z4823*BR$2473)</f>
        <v>#REF!</v>
      </c>
      <c r="BP4823" s="404" t="e">
        <f>((AZ4823-BB4823)*BR$2475)+((AT4823-AV4823)*BR$2474)+(H4823*BR$2476)+(P4823*BR$2477)</f>
        <v>#REF!</v>
      </c>
      <c r="BQ4823" s="53"/>
      <c r="BR4823" s="53"/>
      <c r="BS4823" s="779"/>
    </row>
    <row r="4824" spans="1:71" ht="21.75" customHeight="1" x14ac:dyDescent="0.25">
      <c r="A4824" s="779"/>
      <c r="B4824" s="415"/>
      <c r="C4824" s="412" t="str">
        <f>IF(ROSTER!D$32="","",ROSTER!D$32)</f>
        <v/>
      </c>
      <c r="D4824" s="413"/>
      <c r="E4824" s="419"/>
      <c r="F4824" s="421"/>
      <c r="G4824" s="423"/>
      <c r="H4824" s="426"/>
      <c r="I4824" s="427"/>
      <c r="J4824" s="430"/>
      <c r="K4824" s="431"/>
      <c r="L4824" s="434"/>
      <c r="M4824" s="435"/>
      <c r="N4824" s="438" t="s">
        <v>14</v>
      </c>
      <c r="O4824" s="439"/>
      <c r="P4824" s="430"/>
      <c r="Q4824" s="431"/>
      <c r="R4824" s="434"/>
      <c r="S4824" s="441"/>
      <c r="T4824" s="434"/>
      <c r="U4824" s="427"/>
      <c r="V4824" s="441"/>
      <c r="W4824" s="427"/>
      <c r="X4824" s="430"/>
      <c r="Y4824" s="427"/>
      <c r="Z4824" s="430"/>
      <c r="AA4824" s="427"/>
      <c r="AB4824" s="430"/>
      <c r="AC4824" s="431"/>
      <c r="AD4824" s="434"/>
      <c r="AE4824" s="435"/>
      <c r="AF4824" s="444"/>
      <c r="AG4824" s="445"/>
      <c r="AH4824" s="430"/>
      <c r="AI4824" s="431"/>
      <c r="AJ4824" s="434"/>
      <c r="AK4824" s="435"/>
      <c r="AL4824" s="448"/>
      <c r="AM4824" s="449"/>
      <c r="AN4824" s="430"/>
      <c r="AO4824" s="431"/>
      <c r="AP4824" s="434"/>
      <c r="AQ4824" s="435"/>
      <c r="AR4824" s="448"/>
      <c r="AS4824" s="449"/>
      <c r="AT4824" s="452"/>
      <c r="AU4824" s="453"/>
      <c r="AV4824" s="456"/>
      <c r="AW4824" s="457"/>
      <c r="AX4824" s="448"/>
      <c r="AY4824" s="449"/>
      <c r="AZ4824" s="430"/>
      <c r="BA4824" s="431"/>
      <c r="BB4824" s="434"/>
      <c r="BC4824" s="435"/>
      <c r="BD4824" s="448"/>
      <c r="BE4824" s="449"/>
      <c r="BF4824" s="452"/>
      <c r="BG4824" s="453"/>
      <c r="BH4824" s="456"/>
      <c r="BI4824" s="457"/>
      <c r="BJ4824" s="448"/>
      <c r="BK4824" s="449"/>
      <c r="BL4824" s="409"/>
      <c r="BM4824" s="410"/>
      <c r="BN4824" s="411"/>
      <c r="BO4824" s="405"/>
      <c r="BP4824" s="405"/>
      <c r="BQ4824" s="53"/>
      <c r="BR4824" s="53"/>
      <c r="BS4824" s="779"/>
    </row>
    <row r="4825" spans="1:71" ht="21.75" customHeight="1" x14ac:dyDescent="0.25">
      <c r="A4825" s="779"/>
      <c r="B4825" s="414" t="str">
        <f>IF(ROSTER!B$34="","",ROSTER!B$34)</f>
        <v/>
      </c>
      <c r="C4825" s="416" t="str">
        <f>IF(ROSTER!C$34="","",ROSTER!C$34)</f>
        <v/>
      </c>
      <c r="D4825" s="417"/>
      <c r="E4825" s="418"/>
      <c r="F4825" s="420">
        <f>IF(E4825="y",1,IF(E4825="S",1,0))</f>
        <v>0</v>
      </c>
      <c r="G4825" s="422">
        <f>IF(E4825="S",1,0)</f>
        <v>0</v>
      </c>
      <c r="H4825" s="424"/>
      <c r="I4825" s="425"/>
      <c r="J4825" s="428"/>
      <c r="K4825" s="429"/>
      <c r="L4825" s="432"/>
      <c r="M4825" s="433"/>
      <c r="N4825" s="436">
        <f>L4825+J4825</f>
        <v>0</v>
      </c>
      <c r="O4825" s="437"/>
      <c r="P4825" s="428"/>
      <c r="Q4825" s="429"/>
      <c r="R4825" s="432"/>
      <c r="S4825" s="440"/>
      <c r="T4825" s="432"/>
      <c r="U4825" s="425"/>
      <c r="V4825" s="440"/>
      <c r="W4825" s="425"/>
      <c r="X4825" s="428"/>
      <c r="Y4825" s="425"/>
      <c r="Z4825" s="428"/>
      <c r="AA4825" s="425"/>
      <c r="AB4825" s="428"/>
      <c r="AC4825" s="429"/>
      <c r="AD4825" s="432"/>
      <c r="AE4825" s="433"/>
      <c r="AF4825" s="442">
        <f>IF(AB4825=0,0,(AD4825/AB4825)*100)</f>
        <v>0</v>
      </c>
      <c r="AG4825" s="443"/>
      <c r="AH4825" s="428"/>
      <c r="AI4825" s="429"/>
      <c r="AJ4825" s="432"/>
      <c r="AK4825" s="433"/>
      <c r="AL4825" s="446">
        <f>IF(AH4825=0,0,(AJ4825/AH4825)*100)</f>
        <v>0</v>
      </c>
      <c r="AM4825" s="447"/>
      <c r="AN4825" s="428"/>
      <c r="AO4825" s="429"/>
      <c r="AP4825" s="432"/>
      <c r="AQ4825" s="433"/>
      <c r="AR4825" s="446">
        <f>IF(AN4825=0,0,(AP4825/AN4825)*100)</f>
        <v>0</v>
      </c>
      <c r="AS4825" s="447"/>
      <c r="AT4825" s="450">
        <f>AB4825+AH4825+AN4825</f>
        <v>0</v>
      </c>
      <c r="AU4825" s="451"/>
      <c r="AV4825" s="454">
        <f>AD4825+AJ4825+AP4825</f>
        <v>0</v>
      </c>
      <c r="AW4825" s="455"/>
      <c r="AX4825" s="446">
        <f>IF(AT4825=0,0,(AV4825/AT4825)*100)</f>
        <v>0</v>
      </c>
      <c r="AY4825" s="447"/>
      <c r="AZ4825" s="428"/>
      <c r="BA4825" s="429"/>
      <c r="BB4825" s="432"/>
      <c r="BC4825" s="433"/>
      <c r="BD4825" s="446">
        <f>IF(AZ4825=0,0,(BB4825/AZ4825)*100)</f>
        <v>0</v>
      </c>
      <c r="BE4825" s="447"/>
      <c r="BF4825" s="450">
        <f>AT4825+AZ4825</f>
        <v>0</v>
      </c>
      <c r="BG4825" s="451"/>
      <c r="BH4825" s="454">
        <f>AV4825+BB4825</f>
        <v>0</v>
      </c>
      <c r="BI4825" s="455"/>
      <c r="BJ4825" s="446">
        <f>IF(BF4825=0,0,(BH4825/BF4825)*100)</f>
        <v>0</v>
      </c>
      <c r="BK4825" s="447"/>
      <c r="BL4825" s="406">
        <f>(AD4825*2)+(AJ4825*2)+(AP4825*3)+BB4825</f>
        <v>0</v>
      </c>
      <c r="BM4825" s="407"/>
      <c r="BN4825" s="408"/>
      <c r="BO4825" s="404" t="e">
        <f>(BL4825*BR$2468)+(N4825*BR$2469)+(X4825*BR$2470)+(R4825*BR$2471)+(V4825*BR$2472)+(Z4825*BR$2473)</f>
        <v>#REF!</v>
      </c>
      <c r="BP4825" s="404" t="e">
        <f>((AZ4825-BB4825)*BR$2475)+((AT4825-AV4825)*BR$2474)+(H4825*BR$2476)+(P4825*BR$2477)</f>
        <v>#REF!</v>
      </c>
      <c r="BQ4825" s="53"/>
      <c r="BR4825" s="53"/>
      <c r="BS4825" s="779"/>
    </row>
    <row r="4826" spans="1:71" ht="21.75" customHeight="1" x14ac:dyDescent="0.25">
      <c r="A4826" s="779"/>
      <c r="B4826" s="415"/>
      <c r="C4826" s="412" t="str">
        <f>IF(ROSTER!D$34="","",ROSTER!D$34)</f>
        <v/>
      </c>
      <c r="D4826" s="413"/>
      <c r="E4826" s="419"/>
      <c r="F4826" s="421"/>
      <c r="G4826" s="423"/>
      <c r="H4826" s="426"/>
      <c r="I4826" s="427"/>
      <c r="J4826" s="430"/>
      <c r="K4826" s="431"/>
      <c r="L4826" s="434"/>
      <c r="M4826" s="435"/>
      <c r="N4826" s="438" t="s">
        <v>14</v>
      </c>
      <c r="O4826" s="439"/>
      <c r="P4826" s="430"/>
      <c r="Q4826" s="431"/>
      <c r="R4826" s="434"/>
      <c r="S4826" s="441"/>
      <c r="T4826" s="434"/>
      <c r="U4826" s="427"/>
      <c r="V4826" s="441"/>
      <c r="W4826" s="427"/>
      <c r="X4826" s="430"/>
      <c r="Y4826" s="427"/>
      <c r="Z4826" s="430"/>
      <c r="AA4826" s="427"/>
      <c r="AB4826" s="430"/>
      <c r="AC4826" s="431"/>
      <c r="AD4826" s="434"/>
      <c r="AE4826" s="435"/>
      <c r="AF4826" s="444"/>
      <c r="AG4826" s="445"/>
      <c r="AH4826" s="430"/>
      <c r="AI4826" s="431"/>
      <c r="AJ4826" s="434"/>
      <c r="AK4826" s="435"/>
      <c r="AL4826" s="448"/>
      <c r="AM4826" s="449"/>
      <c r="AN4826" s="430"/>
      <c r="AO4826" s="431"/>
      <c r="AP4826" s="434"/>
      <c r="AQ4826" s="435"/>
      <c r="AR4826" s="448"/>
      <c r="AS4826" s="449"/>
      <c r="AT4826" s="452"/>
      <c r="AU4826" s="453"/>
      <c r="AV4826" s="456"/>
      <c r="AW4826" s="457"/>
      <c r="AX4826" s="448"/>
      <c r="AY4826" s="449"/>
      <c r="AZ4826" s="430"/>
      <c r="BA4826" s="431"/>
      <c r="BB4826" s="434"/>
      <c r="BC4826" s="435"/>
      <c r="BD4826" s="448"/>
      <c r="BE4826" s="449"/>
      <c r="BF4826" s="452"/>
      <c r="BG4826" s="453"/>
      <c r="BH4826" s="456"/>
      <c r="BI4826" s="457"/>
      <c r="BJ4826" s="448"/>
      <c r="BK4826" s="449"/>
      <c r="BL4826" s="409"/>
      <c r="BM4826" s="410"/>
      <c r="BN4826" s="411"/>
      <c r="BO4826" s="405"/>
      <c r="BP4826" s="405"/>
      <c r="BQ4826" s="53"/>
      <c r="BR4826" s="53"/>
      <c r="BS4826" s="779"/>
    </row>
    <row r="4827" spans="1:71" ht="21.75" customHeight="1" x14ac:dyDescent="0.25">
      <c r="A4827" s="779"/>
      <c r="B4827" s="414" t="str">
        <f>IF(ROSTER!B$36="","",ROSTER!B$36)</f>
        <v/>
      </c>
      <c r="C4827" s="416" t="str">
        <f>IF(ROSTER!C$36="","",ROSTER!C$36)</f>
        <v/>
      </c>
      <c r="D4827" s="417"/>
      <c r="E4827" s="418"/>
      <c r="F4827" s="420">
        <f>IF(E4827="y",1,IF(E4827="S",1,0))</f>
        <v>0</v>
      </c>
      <c r="G4827" s="422">
        <f>IF(E4827="S",1,0)</f>
        <v>0</v>
      </c>
      <c r="H4827" s="424"/>
      <c r="I4827" s="425"/>
      <c r="J4827" s="428"/>
      <c r="K4827" s="429"/>
      <c r="L4827" s="432"/>
      <c r="M4827" s="433"/>
      <c r="N4827" s="436">
        <f>L4827+J4827</f>
        <v>0</v>
      </c>
      <c r="O4827" s="437"/>
      <c r="P4827" s="428"/>
      <c r="Q4827" s="429"/>
      <c r="R4827" s="432"/>
      <c r="S4827" s="440"/>
      <c r="T4827" s="432"/>
      <c r="U4827" s="425"/>
      <c r="V4827" s="440"/>
      <c r="W4827" s="425"/>
      <c r="X4827" s="428"/>
      <c r="Y4827" s="425"/>
      <c r="Z4827" s="428"/>
      <c r="AA4827" s="425"/>
      <c r="AB4827" s="428"/>
      <c r="AC4827" s="429"/>
      <c r="AD4827" s="432"/>
      <c r="AE4827" s="433"/>
      <c r="AF4827" s="442">
        <f>IF(AB4827=0,0,(AD4827/AB4827)*100)</f>
        <v>0</v>
      </c>
      <c r="AG4827" s="443"/>
      <c r="AH4827" s="428"/>
      <c r="AI4827" s="429"/>
      <c r="AJ4827" s="432"/>
      <c r="AK4827" s="433"/>
      <c r="AL4827" s="446">
        <f>IF(AH4827=0,0,(AJ4827/AH4827)*100)</f>
        <v>0</v>
      </c>
      <c r="AM4827" s="447"/>
      <c r="AN4827" s="428"/>
      <c r="AO4827" s="429"/>
      <c r="AP4827" s="432"/>
      <c r="AQ4827" s="433"/>
      <c r="AR4827" s="446">
        <f>IF(AN4827=0,0,(AP4827/AN4827)*100)</f>
        <v>0</v>
      </c>
      <c r="AS4827" s="447"/>
      <c r="AT4827" s="450">
        <f>AB4827+AH4827+AN4827</f>
        <v>0</v>
      </c>
      <c r="AU4827" s="451"/>
      <c r="AV4827" s="454">
        <f>AD4827+AJ4827+AP4827</f>
        <v>0</v>
      </c>
      <c r="AW4827" s="455"/>
      <c r="AX4827" s="446">
        <f>IF(AT4827=0,0,(AV4827/AT4827)*100)</f>
        <v>0</v>
      </c>
      <c r="AY4827" s="447"/>
      <c r="AZ4827" s="428"/>
      <c r="BA4827" s="429"/>
      <c r="BB4827" s="432"/>
      <c r="BC4827" s="433"/>
      <c r="BD4827" s="446">
        <f>IF(AZ4827=0,0,(BB4827/AZ4827)*100)</f>
        <v>0</v>
      </c>
      <c r="BE4827" s="447"/>
      <c r="BF4827" s="450">
        <f>AT4827+AZ4827</f>
        <v>0</v>
      </c>
      <c r="BG4827" s="451"/>
      <c r="BH4827" s="454">
        <f>AV4827+BB4827</f>
        <v>0</v>
      </c>
      <c r="BI4827" s="455"/>
      <c r="BJ4827" s="446">
        <f>IF(BF4827=0,0,(BH4827/BF4827)*100)</f>
        <v>0</v>
      </c>
      <c r="BK4827" s="447"/>
      <c r="BL4827" s="406">
        <f>(AD4827*2)+(AJ4827*2)+(AP4827*3)+BB4827</f>
        <v>0</v>
      </c>
      <c r="BM4827" s="407"/>
      <c r="BN4827" s="408"/>
      <c r="BO4827" s="404" t="e">
        <f>(BL4827*BR$2468)+(N4827*BR$2469)+(X4827*BR$2470)+(R4827*BR$2471)+(V4827*BR$2472)+(Z4827*BR$2473)</f>
        <v>#REF!</v>
      </c>
      <c r="BP4827" s="404" t="e">
        <f>((AZ4827-BB4827)*BR$2475)+((AT4827-AV4827)*BR$2474)+(H4827*BR$2476)+(P4827*BR$2477)</f>
        <v>#REF!</v>
      </c>
      <c r="BQ4827" s="53"/>
      <c r="BR4827" s="53"/>
      <c r="BS4827" s="779"/>
    </row>
    <row r="4828" spans="1:71" ht="21.75" customHeight="1" x14ac:dyDescent="0.25">
      <c r="A4828" s="779"/>
      <c r="B4828" s="415"/>
      <c r="C4828" s="412" t="str">
        <f>IF(ROSTER!D$36="","",ROSTER!D$36)</f>
        <v/>
      </c>
      <c r="D4828" s="413"/>
      <c r="E4828" s="419"/>
      <c r="F4828" s="421"/>
      <c r="G4828" s="423"/>
      <c r="H4828" s="426"/>
      <c r="I4828" s="427"/>
      <c r="J4828" s="430"/>
      <c r="K4828" s="431"/>
      <c r="L4828" s="434"/>
      <c r="M4828" s="435"/>
      <c r="N4828" s="438" t="s">
        <v>14</v>
      </c>
      <c r="O4828" s="439"/>
      <c r="P4828" s="430"/>
      <c r="Q4828" s="431"/>
      <c r="R4828" s="434"/>
      <c r="S4828" s="441"/>
      <c r="T4828" s="434"/>
      <c r="U4828" s="427"/>
      <c r="V4828" s="441"/>
      <c r="W4828" s="427"/>
      <c r="X4828" s="430"/>
      <c r="Y4828" s="427"/>
      <c r="Z4828" s="430"/>
      <c r="AA4828" s="427"/>
      <c r="AB4828" s="430"/>
      <c r="AC4828" s="431"/>
      <c r="AD4828" s="434"/>
      <c r="AE4828" s="435"/>
      <c r="AF4828" s="444"/>
      <c r="AG4828" s="445"/>
      <c r="AH4828" s="430"/>
      <c r="AI4828" s="431"/>
      <c r="AJ4828" s="434"/>
      <c r="AK4828" s="435"/>
      <c r="AL4828" s="448"/>
      <c r="AM4828" s="449"/>
      <c r="AN4828" s="430"/>
      <c r="AO4828" s="431"/>
      <c r="AP4828" s="434"/>
      <c r="AQ4828" s="435"/>
      <c r="AR4828" s="448"/>
      <c r="AS4828" s="449"/>
      <c r="AT4828" s="452"/>
      <c r="AU4828" s="453"/>
      <c r="AV4828" s="456"/>
      <c r="AW4828" s="457"/>
      <c r="AX4828" s="448"/>
      <c r="AY4828" s="449"/>
      <c r="AZ4828" s="430"/>
      <c r="BA4828" s="431"/>
      <c r="BB4828" s="434"/>
      <c r="BC4828" s="435"/>
      <c r="BD4828" s="448"/>
      <c r="BE4828" s="449"/>
      <c r="BF4828" s="452"/>
      <c r="BG4828" s="453"/>
      <c r="BH4828" s="456"/>
      <c r="BI4828" s="457"/>
      <c r="BJ4828" s="448"/>
      <c r="BK4828" s="449"/>
      <c r="BL4828" s="409"/>
      <c r="BM4828" s="410"/>
      <c r="BN4828" s="411"/>
      <c r="BO4828" s="405"/>
      <c r="BP4828" s="405"/>
      <c r="BQ4828" s="53"/>
      <c r="BR4828" s="53"/>
      <c r="BS4828" s="779"/>
    </row>
    <row r="4829" spans="1:71" ht="21.75" customHeight="1" x14ac:dyDescent="0.25">
      <c r="A4829" s="779"/>
      <c r="B4829" s="414" t="str">
        <f>IF(ROSTER!B$38="","",ROSTER!B$38)</f>
        <v/>
      </c>
      <c r="C4829" s="416" t="str">
        <f>IF(ROSTER!C$38="","",ROSTER!C$38)</f>
        <v/>
      </c>
      <c r="D4829" s="417"/>
      <c r="E4829" s="418"/>
      <c r="F4829" s="420">
        <f>IF(E4829="y",1,IF(E4829="S",1,0))</f>
        <v>0</v>
      </c>
      <c r="G4829" s="422">
        <f>IF(E4829="S",1,0)</f>
        <v>0</v>
      </c>
      <c r="H4829" s="424"/>
      <c r="I4829" s="425"/>
      <c r="J4829" s="428"/>
      <c r="K4829" s="429"/>
      <c r="L4829" s="432"/>
      <c r="M4829" s="433"/>
      <c r="N4829" s="436">
        <f>L4829+J4829</f>
        <v>0</v>
      </c>
      <c r="O4829" s="437"/>
      <c r="P4829" s="428"/>
      <c r="Q4829" s="429"/>
      <c r="R4829" s="432"/>
      <c r="S4829" s="440"/>
      <c r="T4829" s="432"/>
      <c r="U4829" s="425"/>
      <c r="V4829" s="440"/>
      <c r="W4829" s="425"/>
      <c r="X4829" s="428"/>
      <c r="Y4829" s="425"/>
      <c r="Z4829" s="428"/>
      <c r="AA4829" s="425"/>
      <c r="AB4829" s="428"/>
      <c r="AC4829" s="429"/>
      <c r="AD4829" s="432"/>
      <c r="AE4829" s="433"/>
      <c r="AF4829" s="442">
        <f>IF(AB4829=0,0,(AD4829/AB4829)*100)</f>
        <v>0</v>
      </c>
      <c r="AG4829" s="443"/>
      <c r="AH4829" s="428"/>
      <c r="AI4829" s="429"/>
      <c r="AJ4829" s="432"/>
      <c r="AK4829" s="433"/>
      <c r="AL4829" s="446">
        <f>IF(AH4829=0,0,(AJ4829/AH4829)*100)</f>
        <v>0</v>
      </c>
      <c r="AM4829" s="447"/>
      <c r="AN4829" s="428"/>
      <c r="AO4829" s="429"/>
      <c r="AP4829" s="432"/>
      <c r="AQ4829" s="433"/>
      <c r="AR4829" s="446">
        <f>IF(AN4829=0,0,(AP4829/AN4829)*100)</f>
        <v>0</v>
      </c>
      <c r="AS4829" s="447"/>
      <c r="AT4829" s="450">
        <f>AB4829+AH4829+AN4829</f>
        <v>0</v>
      </c>
      <c r="AU4829" s="451"/>
      <c r="AV4829" s="454">
        <f>AD4829+AJ4829+AP4829</f>
        <v>0</v>
      </c>
      <c r="AW4829" s="455"/>
      <c r="AX4829" s="446">
        <f>IF(AT4829=0,0,(AV4829/AT4829)*100)</f>
        <v>0</v>
      </c>
      <c r="AY4829" s="447"/>
      <c r="AZ4829" s="428"/>
      <c r="BA4829" s="429"/>
      <c r="BB4829" s="432"/>
      <c r="BC4829" s="433"/>
      <c r="BD4829" s="446">
        <f>IF(AZ4829=0,0,(BB4829/AZ4829)*100)</f>
        <v>0</v>
      </c>
      <c r="BE4829" s="447"/>
      <c r="BF4829" s="450">
        <f>AT4829+AZ4829</f>
        <v>0</v>
      </c>
      <c r="BG4829" s="451"/>
      <c r="BH4829" s="454">
        <f>AV4829+BB4829</f>
        <v>0</v>
      </c>
      <c r="BI4829" s="455"/>
      <c r="BJ4829" s="446">
        <f>IF(BF4829=0,0,(BH4829/BF4829)*100)</f>
        <v>0</v>
      </c>
      <c r="BK4829" s="447"/>
      <c r="BL4829" s="406">
        <f>(AD4829*2)+(AJ4829*2)+(AP4829*3)+BB4829</f>
        <v>0</v>
      </c>
      <c r="BM4829" s="407"/>
      <c r="BN4829" s="408"/>
      <c r="BO4829" s="404" t="e">
        <f>(BL4829*BR$2468)+(N4829*BR$2469)+(X4829*BR$2470)+(R4829*BR$2471)+(V4829*BR$2472)+(Z4829*BR$2473)</f>
        <v>#REF!</v>
      </c>
      <c r="BP4829" s="404" t="e">
        <f>((AZ4829-BB4829)*BR$2475)+((AT4829-AV4829)*BR$2474)+(H4829*BR$2476)+(P4829*BR$2477)</f>
        <v>#REF!</v>
      </c>
      <c r="BQ4829" s="53"/>
      <c r="BR4829" s="53"/>
      <c r="BS4829" s="779"/>
    </row>
    <row r="4830" spans="1:71" ht="21.75" customHeight="1" x14ac:dyDescent="0.25">
      <c r="A4830" s="779"/>
      <c r="B4830" s="415"/>
      <c r="C4830" s="412" t="str">
        <f>IF(ROSTER!D$38="","",ROSTER!D$38)</f>
        <v/>
      </c>
      <c r="D4830" s="413"/>
      <c r="E4830" s="419"/>
      <c r="F4830" s="421"/>
      <c r="G4830" s="423"/>
      <c r="H4830" s="426"/>
      <c r="I4830" s="427"/>
      <c r="J4830" s="430"/>
      <c r="K4830" s="431"/>
      <c r="L4830" s="434"/>
      <c r="M4830" s="435"/>
      <c r="N4830" s="438" t="s">
        <v>14</v>
      </c>
      <c r="O4830" s="439"/>
      <c r="P4830" s="430"/>
      <c r="Q4830" s="431"/>
      <c r="R4830" s="434"/>
      <c r="S4830" s="441"/>
      <c r="T4830" s="434"/>
      <c r="U4830" s="427"/>
      <c r="V4830" s="441"/>
      <c r="W4830" s="427"/>
      <c r="X4830" s="430"/>
      <c r="Y4830" s="427"/>
      <c r="Z4830" s="430"/>
      <c r="AA4830" s="427"/>
      <c r="AB4830" s="430"/>
      <c r="AC4830" s="431"/>
      <c r="AD4830" s="434"/>
      <c r="AE4830" s="435"/>
      <c r="AF4830" s="444"/>
      <c r="AG4830" s="445"/>
      <c r="AH4830" s="430"/>
      <c r="AI4830" s="431"/>
      <c r="AJ4830" s="434"/>
      <c r="AK4830" s="435"/>
      <c r="AL4830" s="448"/>
      <c r="AM4830" s="449"/>
      <c r="AN4830" s="430"/>
      <c r="AO4830" s="431"/>
      <c r="AP4830" s="434"/>
      <c r="AQ4830" s="435"/>
      <c r="AR4830" s="448"/>
      <c r="AS4830" s="449"/>
      <c r="AT4830" s="452"/>
      <c r="AU4830" s="453"/>
      <c r="AV4830" s="456"/>
      <c r="AW4830" s="457"/>
      <c r="AX4830" s="448"/>
      <c r="AY4830" s="449"/>
      <c r="AZ4830" s="430"/>
      <c r="BA4830" s="431"/>
      <c r="BB4830" s="434"/>
      <c r="BC4830" s="435"/>
      <c r="BD4830" s="448"/>
      <c r="BE4830" s="449"/>
      <c r="BF4830" s="452"/>
      <c r="BG4830" s="453"/>
      <c r="BH4830" s="456"/>
      <c r="BI4830" s="457"/>
      <c r="BJ4830" s="448"/>
      <c r="BK4830" s="449"/>
      <c r="BL4830" s="409"/>
      <c r="BM4830" s="410"/>
      <c r="BN4830" s="411"/>
      <c r="BO4830" s="405"/>
      <c r="BP4830" s="405"/>
      <c r="BQ4830" s="53"/>
      <c r="BR4830" s="53"/>
      <c r="BS4830" s="779"/>
    </row>
    <row r="4831" spans="1:71" ht="21.75" customHeight="1" x14ac:dyDescent="0.25">
      <c r="A4831" s="779"/>
      <c r="B4831" s="414" t="str">
        <f>IF(ROSTER!B$40="","",ROSTER!B$40)</f>
        <v/>
      </c>
      <c r="C4831" s="416" t="str">
        <f>IF(ROSTER!C$40="","",ROSTER!C$40)</f>
        <v/>
      </c>
      <c r="D4831" s="417"/>
      <c r="E4831" s="418"/>
      <c r="F4831" s="420">
        <f>IF(E4831="y",1,IF(E4831="S",1,0))</f>
        <v>0</v>
      </c>
      <c r="G4831" s="422">
        <f>IF(E4831="S",1,0)</f>
        <v>0</v>
      </c>
      <c r="H4831" s="424"/>
      <c r="I4831" s="425"/>
      <c r="J4831" s="428"/>
      <c r="K4831" s="429"/>
      <c r="L4831" s="432"/>
      <c r="M4831" s="433"/>
      <c r="N4831" s="436">
        <f>L4831+J4831</f>
        <v>0</v>
      </c>
      <c r="O4831" s="437"/>
      <c r="P4831" s="428"/>
      <c r="Q4831" s="429"/>
      <c r="R4831" s="432"/>
      <c r="S4831" s="440"/>
      <c r="T4831" s="432"/>
      <c r="U4831" s="425"/>
      <c r="V4831" s="440"/>
      <c r="W4831" s="425"/>
      <c r="X4831" s="428"/>
      <c r="Y4831" s="425"/>
      <c r="Z4831" s="428"/>
      <c r="AA4831" s="425"/>
      <c r="AB4831" s="428"/>
      <c r="AC4831" s="429"/>
      <c r="AD4831" s="432"/>
      <c r="AE4831" s="433"/>
      <c r="AF4831" s="442">
        <f>IF(AB4831=0,0,(AD4831/AB4831)*100)</f>
        <v>0</v>
      </c>
      <c r="AG4831" s="443"/>
      <c r="AH4831" s="428"/>
      <c r="AI4831" s="429"/>
      <c r="AJ4831" s="432"/>
      <c r="AK4831" s="433"/>
      <c r="AL4831" s="446">
        <f>IF(AH4831=0,0,(AJ4831/AH4831)*100)</f>
        <v>0</v>
      </c>
      <c r="AM4831" s="447"/>
      <c r="AN4831" s="428"/>
      <c r="AO4831" s="429"/>
      <c r="AP4831" s="432"/>
      <c r="AQ4831" s="433"/>
      <c r="AR4831" s="446">
        <f>IF(AN4831=0,0,(AP4831/AN4831)*100)</f>
        <v>0</v>
      </c>
      <c r="AS4831" s="447"/>
      <c r="AT4831" s="450">
        <f>AB4831+AH4831+AN4831</f>
        <v>0</v>
      </c>
      <c r="AU4831" s="451"/>
      <c r="AV4831" s="454">
        <f>AD4831+AJ4831+AP4831</f>
        <v>0</v>
      </c>
      <c r="AW4831" s="455"/>
      <c r="AX4831" s="446">
        <f>IF(AT4831=0,0,(AV4831/AT4831)*100)</f>
        <v>0</v>
      </c>
      <c r="AY4831" s="447"/>
      <c r="AZ4831" s="428"/>
      <c r="BA4831" s="429"/>
      <c r="BB4831" s="432"/>
      <c r="BC4831" s="433"/>
      <c r="BD4831" s="446">
        <f>IF(AZ4831=0,0,(BB4831/AZ4831)*100)</f>
        <v>0</v>
      </c>
      <c r="BE4831" s="447"/>
      <c r="BF4831" s="450">
        <f>AT4831+AZ4831</f>
        <v>0</v>
      </c>
      <c r="BG4831" s="451"/>
      <c r="BH4831" s="454">
        <f>AV4831+BB4831</f>
        <v>0</v>
      </c>
      <c r="BI4831" s="455"/>
      <c r="BJ4831" s="446">
        <f>IF(BF4831=0,0,(BH4831/BF4831)*100)</f>
        <v>0</v>
      </c>
      <c r="BK4831" s="447"/>
      <c r="BL4831" s="406">
        <f>(AD4831*2)+(AJ4831*2)+(AP4831*3)+BB4831</f>
        <v>0</v>
      </c>
      <c r="BM4831" s="407"/>
      <c r="BN4831" s="408"/>
      <c r="BO4831" s="404" t="e">
        <f>(BL4831*BR$2468)+(N4831*BR$2469)+(X4831*BR$2470)+(R4831*BR$2471)+(V4831*BR$2472)+(Z4831*BR$2473)</f>
        <v>#REF!</v>
      </c>
      <c r="BP4831" s="404" t="e">
        <f>((AZ4831-BB4831)*BR$2475)+((AT4831-AV4831)*BR$2474)+(H4831*BR$2476)+(P4831*BR$2477)</f>
        <v>#REF!</v>
      </c>
      <c r="BQ4831" s="53"/>
      <c r="BR4831" s="53"/>
      <c r="BS4831" s="779"/>
    </row>
    <row r="4832" spans="1:71" ht="21.75" customHeight="1" x14ac:dyDescent="0.25">
      <c r="A4832" s="779"/>
      <c r="B4832" s="415"/>
      <c r="C4832" s="412" t="str">
        <f>IF(ROSTER!D$40="","",ROSTER!D$40)</f>
        <v/>
      </c>
      <c r="D4832" s="413"/>
      <c r="E4832" s="419"/>
      <c r="F4832" s="421"/>
      <c r="G4832" s="423"/>
      <c r="H4832" s="426"/>
      <c r="I4832" s="427"/>
      <c r="J4832" s="430"/>
      <c r="K4832" s="431"/>
      <c r="L4832" s="434"/>
      <c r="M4832" s="435"/>
      <c r="N4832" s="438" t="s">
        <v>14</v>
      </c>
      <c r="O4832" s="439"/>
      <c r="P4832" s="430"/>
      <c r="Q4832" s="431"/>
      <c r="R4832" s="434"/>
      <c r="S4832" s="441"/>
      <c r="T4832" s="434"/>
      <c r="U4832" s="427"/>
      <c r="V4832" s="441"/>
      <c r="W4832" s="427"/>
      <c r="X4832" s="430"/>
      <c r="Y4832" s="427"/>
      <c r="Z4832" s="430"/>
      <c r="AA4832" s="427"/>
      <c r="AB4832" s="430"/>
      <c r="AC4832" s="431"/>
      <c r="AD4832" s="434"/>
      <c r="AE4832" s="435"/>
      <c r="AF4832" s="444"/>
      <c r="AG4832" s="445"/>
      <c r="AH4832" s="430"/>
      <c r="AI4832" s="431"/>
      <c r="AJ4832" s="434"/>
      <c r="AK4832" s="435"/>
      <c r="AL4832" s="448"/>
      <c r="AM4832" s="449"/>
      <c r="AN4832" s="430"/>
      <c r="AO4832" s="431"/>
      <c r="AP4832" s="434"/>
      <c r="AQ4832" s="435"/>
      <c r="AR4832" s="448"/>
      <c r="AS4832" s="449"/>
      <c r="AT4832" s="452"/>
      <c r="AU4832" s="453"/>
      <c r="AV4832" s="456"/>
      <c r="AW4832" s="457"/>
      <c r="AX4832" s="448"/>
      <c r="AY4832" s="449"/>
      <c r="AZ4832" s="430"/>
      <c r="BA4832" s="431"/>
      <c r="BB4832" s="434"/>
      <c r="BC4832" s="435"/>
      <c r="BD4832" s="448"/>
      <c r="BE4832" s="449"/>
      <c r="BF4832" s="452"/>
      <c r="BG4832" s="453"/>
      <c r="BH4832" s="456"/>
      <c r="BI4832" s="457"/>
      <c r="BJ4832" s="448"/>
      <c r="BK4832" s="449"/>
      <c r="BL4832" s="409"/>
      <c r="BM4832" s="410"/>
      <c r="BN4832" s="411"/>
      <c r="BO4832" s="405"/>
      <c r="BP4832" s="405"/>
      <c r="BQ4832" s="53"/>
      <c r="BR4832" s="53"/>
      <c r="BS4832" s="779"/>
    </row>
    <row r="4833" spans="1:71" ht="21.75" customHeight="1" x14ac:dyDescent="0.25">
      <c r="A4833" s="779"/>
      <c r="B4833" s="414" t="str">
        <f>IF(ROSTER!B$42="","",ROSTER!B$42)</f>
        <v/>
      </c>
      <c r="C4833" s="416" t="str">
        <f>IF(ROSTER!C$42="","",ROSTER!C$42)</f>
        <v/>
      </c>
      <c r="D4833" s="417"/>
      <c r="E4833" s="418"/>
      <c r="F4833" s="420">
        <f>IF(E4833="y",1,IF(E4833="S",1,0))</f>
        <v>0</v>
      </c>
      <c r="G4833" s="422">
        <f>IF(E4833="S",1,0)</f>
        <v>0</v>
      </c>
      <c r="H4833" s="424"/>
      <c r="I4833" s="425"/>
      <c r="J4833" s="428"/>
      <c r="K4833" s="429"/>
      <c r="L4833" s="432"/>
      <c r="M4833" s="433"/>
      <c r="N4833" s="436">
        <f>L4833+J4833</f>
        <v>0</v>
      </c>
      <c r="O4833" s="437"/>
      <c r="P4833" s="428"/>
      <c r="Q4833" s="429"/>
      <c r="R4833" s="432"/>
      <c r="S4833" s="440"/>
      <c r="T4833" s="432"/>
      <c r="U4833" s="425"/>
      <c r="V4833" s="440"/>
      <c r="W4833" s="425"/>
      <c r="X4833" s="428"/>
      <c r="Y4833" s="425"/>
      <c r="Z4833" s="428"/>
      <c r="AA4833" s="425"/>
      <c r="AB4833" s="428"/>
      <c r="AC4833" s="429"/>
      <c r="AD4833" s="432"/>
      <c r="AE4833" s="433"/>
      <c r="AF4833" s="442">
        <f>IF(AB4833=0,0,(AD4833/AB4833)*100)</f>
        <v>0</v>
      </c>
      <c r="AG4833" s="443"/>
      <c r="AH4833" s="428"/>
      <c r="AI4833" s="429"/>
      <c r="AJ4833" s="432"/>
      <c r="AK4833" s="433"/>
      <c r="AL4833" s="446">
        <f>IF(AH4833=0,0,(AJ4833/AH4833)*100)</f>
        <v>0</v>
      </c>
      <c r="AM4833" s="447"/>
      <c r="AN4833" s="428"/>
      <c r="AO4833" s="429"/>
      <c r="AP4833" s="432"/>
      <c r="AQ4833" s="433"/>
      <c r="AR4833" s="446">
        <f>IF(AN4833=0,0,(AP4833/AN4833)*100)</f>
        <v>0</v>
      </c>
      <c r="AS4833" s="447"/>
      <c r="AT4833" s="450">
        <f>AB4833+AH4833+AN4833</f>
        <v>0</v>
      </c>
      <c r="AU4833" s="451"/>
      <c r="AV4833" s="454">
        <f>AD4833+AJ4833+AP4833</f>
        <v>0</v>
      </c>
      <c r="AW4833" s="455"/>
      <c r="AX4833" s="446">
        <f>IF(AT4833=0,0,(AV4833/AT4833)*100)</f>
        <v>0</v>
      </c>
      <c r="AY4833" s="447"/>
      <c r="AZ4833" s="428"/>
      <c r="BA4833" s="429"/>
      <c r="BB4833" s="432"/>
      <c r="BC4833" s="433"/>
      <c r="BD4833" s="446">
        <f>IF(AZ4833=0,0,(BB4833/AZ4833)*100)</f>
        <v>0</v>
      </c>
      <c r="BE4833" s="447"/>
      <c r="BF4833" s="450">
        <f>AT4833+AZ4833</f>
        <v>0</v>
      </c>
      <c r="BG4833" s="451"/>
      <c r="BH4833" s="454">
        <f>AV4833+BB4833</f>
        <v>0</v>
      </c>
      <c r="BI4833" s="455"/>
      <c r="BJ4833" s="446">
        <f>IF(BF4833=0,0,(BH4833/BF4833)*100)</f>
        <v>0</v>
      </c>
      <c r="BK4833" s="447"/>
      <c r="BL4833" s="406">
        <f>(AD4833*2)+(AJ4833*2)+(AP4833*3)+BB4833</f>
        <v>0</v>
      </c>
      <c r="BM4833" s="407"/>
      <c r="BN4833" s="408"/>
      <c r="BO4833" s="404" t="e">
        <f>(BL4833*BR$2468)+(N4833*BR$2469)+(X4833*BR$2470)+(R4833*BR$2471)+(V4833*BR$2472)+(Z4833*BR$2473)</f>
        <v>#REF!</v>
      </c>
      <c r="BP4833" s="404" t="e">
        <f>((AZ4833-BB4833)*BR$2475)+((AT4833-AV4833)*BR$2474)+(H4833*BR$2476)+(P4833*BR$2477)</f>
        <v>#REF!</v>
      </c>
      <c r="BQ4833" s="53"/>
      <c r="BR4833" s="53"/>
      <c r="BS4833" s="779"/>
    </row>
    <row r="4834" spans="1:71" ht="21.75" customHeight="1" thickBot="1" x14ac:dyDescent="0.3">
      <c r="A4834" s="779"/>
      <c r="B4834" s="415"/>
      <c r="C4834" s="412" t="str">
        <f>IF(ROSTER!D$42="","",ROSTER!D$42)</f>
        <v/>
      </c>
      <c r="D4834" s="413"/>
      <c r="E4834" s="419"/>
      <c r="F4834" s="421"/>
      <c r="G4834" s="423"/>
      <c r="H4834" s="426"/>
      <c r="I4834" s="427"/>
      <c r="J4834" s="430"/>
      <c r="K4834" s="431"/>
      <c r="L4834" s="434"/>
      <c r="M4834" s="435"/>
      <c r="N4834" s="438" t="s">
        <v>14</v>
      </c>
      <c r="O4834" s="439"/>
      <c r="P4834" s="430"/>
      <c r="Q4834" s="431"/>
      <c r="R4834" s="434"/>
      <c r="S4834" s="441"/>
      <c r="T4834" s="434"/>
      <c r="U4834" s="427"/>
      <c r="V4834" s="441"/>
      <c r="W4834" s="427"/>
      <c r="X4834" s="430"/>
      <c r="Y4834" s="427"/>
      <c r="Z4834" s="430"/>
      <c r="AA4834" s="427"/>
      <c r="AB4834" s="430"/>
      <c r="AC4834" s="431"/>
      <c r="AD4834" s="434"/>
      <c r="AE4834" s="435"/>
      <c r="AF4834" s="444"/>
      <c r="AG4834" s="445"/>
      <c r="AH4834" s="430"/>
      <c r="AI4834" s="431"/>
      <c r="AJ4834" s="434"/>
      <c r="AK4834" s="435"/>
      <c r="AL4834" s="448"/>
      <c r="AM4834" s="449"/>
      <c r="AN4834" s="430"/>
      <c r="AO4834" s="431"/>
      <c r="AP4834" s="434"/>
      <c r="AQ4834" s="435"/>
      <c r="AR4834" s="448"/>
      <c r="AS4834" s="449"/>
      <c r="AT4834" s="452"/>
      <c r="AU4834" s="453"/>
      <c r="AV4834" s="456"/>
      <c r="AW4834" s="457"/>
      <c r="AX4834" s="448"/>
      <c r="AY4834" s="449"/>
      <c r="AZ4834" s="430"/>
      <c r="BA4834" s="431"/>
      <c r="BB4834" s="434"/>
      <c r="BC4834" s="435"/>
      <c r="BD4834" s="448"/>
      <c r="BE4834" s="449"/>
      <c r="BF4834" s="452"/>
      <c r="BG4834" s="453"/>
      <c r="BH4834" s="456"/>
      <c r="BI4834" s="457"/>
      <c r="BJ4834" s="448"/>
      <c r="BK4834" s="449"/>
      <c r="BL4834" s="409"/>
      <c r="BM4834" s="410"/>
      <c r="BN4834" s="411"/>
      <c r="BO4834" s="405"/>
      <c r="BP4834" s="405"/>
      <c r="BQ4834" s="53"/>
      <c r="BR4834" s="53"/>
      <c r="BS4834" s="779"/>
    </row>
    <row r="4835" spans="1:71" ht="21.75" hidden="1" customHeight="1" x14ac:dyDescent="0.3">
      <c r="A4835" s="779"/>
      <c r="B4835" s="414" t="str">
        <f>IF(ROSTER!B$44="","",ROSTER!B$44)</f>
        <v/>
      </c>
      <c r="C4835" s="416" t="str">
        <f>IF(ROSTER!C$44="","",ROSTER!C$44)</f>
        <v/>
      </c>
      <c r="D4835" s="417"/>
      <c r="E4835" s="418"/>
      <c r="F4835" s="420">
        <f>IF(E4835="y",1,IF(E4835="S",1,0))</f>
        <v>0</v>
      </c>
      <c r="G4835" s="422">
        <f>IF(E4835="S",1,0)</f>
        <v>0</v>
      </c>
      <c r="H4835" s="424"/>
      <c r="I4835" s="425"/>
      <c r="J4835" s="428"/>
      <c r="K4835" s="429"/>
      <c r="L4835" s="432"/>
      <c r="M4835" s="433"/>
      <c r="N4835" s="436">
        <f>L4835+J4835</f>
        <v>0</v>
      </c>
      <c r="O4835" s="437"/>
      <c r="P4835" s="428"/>
      <c r="Q4835" s="429"/>
      <c r="R4835" s="432"/>
      <c r="S4835" s="440"/>
      <c r="T4835" s="432"/>
      <c r="U4835" s="425"/>
      <c r="V4835" s="440"/>
      <c r="W4835" s="425"/>
      <c r="X4835" s="428"/>
      <c r="Y4835" s="425"/>
      <c r="Z4835" s="428"/>
      <c r="AA4835" s="425"/>
      <c r="AB4835" s="428"/>
      <c r="AC4835" s="429"/>
      <c r="AD4835" s="432"/>
      <c r="AE4835" s="433"/>
      <c r="AF4835" s="442">
        <f>IF(AB4835=0,0,(AD4835/AB4835)*100)</f>
        <v>0</v>
      </c>
      <c r="AG4835" s="443"/>
      <c r="AH4835" s="428"/>
      <c r="AI4835" s="429"/>
      <c r="AJ4835" s="432"/>
      <c r="AK4835" s="433"/>
      <c r="AL4835" s="446">
        <f>IF(AH4835=0,0,(AJ4835/AH4835)*100)</f>
        <v>0</v>
      </c>
      <c r="AM4835" s="447"/>
      <c r="AN4835" s="428"/>
      <c r="AO4835" s="429"/>
      <c r="AP4835" s="432"/>
      <c r="AQ4835" s="433"/>
      <c r="AR4835" s="446">
        <f>IF(AN4835=0,0,(AP4835/AN4835)*100)</f>
        <v>0</v>
      </c>
      <c r="AS4835" s="447"/>
      <c r="AT4835" s="450">
        <f>AB4835+AH4835+AN4835</f>
        <v>0</v>
      </c>
      <c r="AU4835" s="451"/>
      <c r="AV4835" s="454">
        <f>AD4835+AJ4835+AP4835</f>
        <v>0</v>
      </c>
      <c r="AW4835" s="455"/>
      <c r="AX4835" s="446">
        <f>IF(AT4835=0,0,(AV4835/AT4835)*100)</f>
        <v>0</v>
      </c>
      <c r="AY4835" s="447"/>
      <c r="AZ4835" s="428"/>
      <c r="BA4835" s="429"/>
      <c r="BB4835" s="432"/>
      <c r="BC4835" s="433"/>
      <c r="BD4835" s="446">
        <f>IF(AZ4835=0,0,(BB4835/AZ4835)*100)</f>
        <v>0</v>
      </c>
      <c r="BE4835" s="447"/>
      <c r="BF4835" s="450">
        <f>AT4835+AZ4835</f>
        <v>0</v>
      </c>
      <c r="BG4835" s="451"/>
      <c r="BH4835" s="454">
        <f>AV4835+BB4835</f>
        <v>0</v>
      </c>
      <c r="BI4835" s="455"/>
      <c r="BJ4835" s="446">
        <f>IF(BF4835=0,0,(BH4835/BF4835)*100)</f>
        <v>0</v>
      </c>
      <c r="BK4835" s="447"/>
      <c r="BL4835" s="406">
        <f>(AD4835*2)+(AJ4835*2)+(AP4835*3)+BB4835</f>
        <v>0</v>
      </c>
      <c r="BM4835" s="407"/>
      <c r="BN4835" s="408"/>
      <c r="BO4835" s="404" t="e">
        <f>(BL4835*BR$2468)+(N4835*BR$2469)+(X4835*BR$2470)+(R4835*BR$2471)+(V4835*BR$2472)+(Z4835*BR$2473)</f>
        <v>#REF!</v>
      </c>
      <c r="BP4835" s="404" t="e">
        <f>((AZ4835-BB4835)*BR$2475)+((AT4835-AV4835)*BR$2474)+(H4835*BR$2476)+(P4835*BR$2477)</f>
        <v>#REF!</v>
      </c>
      <c r="BQ4835" s="53"/>
      <c r="BR4835" s="53"/>
      <c r="BS4835" s="779"/>
    </row>
    <row r="4836" spans="1:71" ht="21.75" hidden="1" customHeight="1" x14ac:dyDescent="0.3">
      <c r="A4836" s="779"/>
      <c r="B4836" s="415"/>
      <c r="C4836" s="412" t="str">
        <f>IF(ROSTER!D$44="","",ROSTER!D$44)</f>
        <v/>
      </c>
      <c r="D4836" s="413"/>
      <c r="E4836" s="419"/>
      <c r="F4836" s="421"/>
      <c r="G4836" s="423"/>
      <c r="H4836" s="426"/>
      <c r="I4836" s="427"/>
      <c r="J4836" s="430"/>
      <c r="K4836" s="431"/>
      <c r="L4836" s="434"/>
      <c r="M4836" s="435"/>
      <c r="N4836" s="438" t="s">
        <v>14</v>
      </c>
      <c r="O4836" s="439"/>
      <c r="P4836" s="430"/>
      <c r="Q4836" s="431"/>
      <c r="R4836" s="434"/>
      <c r="S4836" s="441"/>
      <c r="T4836" s="434"/>
      <c r="U4836" s="427"/>
      <c r="V4836" s="441"/>
      <c r="W4836" s="427"/>
      <c r="X4836" s="430"/>
      <c r="Y4836" s="427"/>
      <c r="Z4836" s="430"/>
      <c r="AA4836" s="427"/>
      <c r="AB4836" s="430"/>
      <c r="AC4836" s="431"/>
      <c r="AD4836" s="434"/>
      <c r="AE4836" s="435"/>
      <c r="AF4836" s="444"/>
      <c r="AG4836" s="445"/>
      <c r="AH4836" s="430"/>
      <c r="AI4836" s="431"/>
      <c r="AJ4836" s="434"/>
      <c r="AK4836" s="435"/>
      <c r="AL4836" s="448"/>
      <c r="AM4836" s="449"/>
      <c r="AN4836" s="430"/>
      <c r="AO4836" s="431"/>
      <c r="AP4836" s="434"/>
      <c r="AQ4836" s="435"/>
      <c r="AR4836" s="448"/>
      <c r="AS4836" s="449"/>
      <c r="AT4836" s="452"/>
      <c r="AU4836" s="453"/>
      <c r="AV4836" s="456"/>
      <c r="AW4836" s="457"/>
      <c r="AX4836" s="448"/>
      <c r="AY4836" s="449"/>
      <c r="AZ4836" s="430"/>
      <c r="BA4836" s="431"/>
      <c r="BB4836" s="434"/>
      <c r="BC4836" s="435"/>
      <c r="BD4836" s="448"/>
      <c r="BE4836" s="449"/>
      <c r="BF4836" s="452"/>
      <c r="BG4836" s="453"/>
      <c r="BH4836" s="456"/>
      <c r="BI4836" s="457"/>
      <c r="BJ4836" s="448"/>
      <c r="BK4836" s="449"/>
      <c r="BL4836" s="409"/>
      <c r="BM4836" s="410"/>
      <c r="BN4836" s="411"/>
      <c r="BO4836" s="405"/>
      <c r="BP4836" s="405"/>
      <c r="BQ4836" s="53"/>
      <c r="BR4836" s="53"/>
      <c r="BS4836" s="779"/>
    </row>
    <row r="4837" spans="1:71" ht="21.75" hidden="1" customHeight="1" x14ac:dyDescent="0.3">
      <c r="A4837" s="779"/>
      <c r="B4837" s="414" t="str">
        <f>IF(ROSTER!B$46="","",ROSTER!B$46)</f>
        <v/>
      </c>
      <c r="C4837" s="416" t="str">
        <f>IF(ROSTER!C$46="","",ROSTER!C$46)</f>
        <v/>
      </c>
      <c r="D4837" s="417"/>
      <c r="E4837" s="418"/>
      <c r="F4837" s="420">
        <f>IF(E4837="y",1,IF(E4837="S",1,0))</f>
        <v>0</v>
      </c>
      <c r="G4837" s="422">
        <f>IF(E4837="S",1,0)</f>
        <v>0</v>
      </c>
      <c r="H4837" s="424"/>
      <c r="I4837" s="425"/>
      <c r="J4837" s="428"/>
      <c r="K4837" s="429"/>
      <c r="L4837" s="432"/>
      <c r="M4837" s="433"/>
      <c r="N4837" s="436">
        <f>L4837+J4837</f>
        <v>0</v>
      </c>
      <c r="O4837" s="437"/>
      <c r="P4837" s="428"/>
      <c r="Q4837" s="429"/>
      <c r="R4837" s="432"/>
      <c r="S4837" s="440"/>
      <c r="T4837" s="432"/>
      <c r="U4837" s="425"/>
      <c r="V4837" s="440"/>
      <c r="W4837" s="425"/>
      <c r="X4837" s="428"/>
      <c r="Y4837" s="425"/>
      <c r="Z4837" s="428"/>
      <c r="AA4837" s="425"/>
      <c r="AB4837" s="428"/>
      <c r="AC4837" s="429"/>
      <c r="AD4837" s="432"/>
      <c r="AE4837" s="433"/>
      <c r="AF4837" s="442">
        <f>IF(AB4837=0,0,(AD4837/AB4837)*100)</f>
        <v>0</v>
      </c>
      <c r="AG4837" s="443"/>
      <c r="AH4837" s="428"/>
      <c r="AI4837" s="429"/>
      <c r="AJ4837" s="432"/>
      <c r="AK4837" s="433"/>
      <c r="AL4837" s="446">
        <f>IF(AH4837=0,0,(AJ4837/AH4837)*100)</f>
        <v>0</v>
      </c>
      <c r="AM4837" s="447"/>
      <c r="AN4837" s="428"/>
      <c r="AO4837" s="429"/>
      <c r="AP4837" s="432"/>
      <c r="AQ4837" s="433"/>
      <c r="AR4837" s="446">
        <f>IF(AN4837=0,0,(AP4837/AN4837)*100)</f>
        <v>0</v>
      </c>
      <c r="AS4837" s="447"/>
      <c r="AT4837" s="450">
        <f>AB4837+AH4837+AN4837</f>
        <v>0</v>
      </c>
      <c r="AU4837" s="451"/>
      <c r="AV4837" s="454">
        <f>AD4837+AJ4837+AP4837</f>
        <v>0</v>
      </c>
      <c r="AW4837" s="455"/>
      <c r="AX4837" s="446">
        <f>IF(AT4837=0,0,(AV4837/AT4837)*100)</f>
        <v>0</v>
      </c>
      <c r="AY4837" s="447"/>
      <c r="AZ4837" s="428"/>
      <c r="BA4837" s="429"/>
      <c r="BB4837" s="432"/>
      <c r="BC4837" s="433"/>
      <c r="BD4837" s="446">
        <f>IF(AZ4837=0,0,(BB4837/AZ4837)*100)</f>
        <v>0</v>
      </c>
      <c r="BE4837" s="447"/>
      <c r="BF4837" s="450">
        <f>AT4837+AZ4837</f>
        <v>0</v>
      </c>
      <c r="BG4837" s="451"/>
      <c r="BH4837" s="454">
        <f>AV4837+BB4837</f>
        <v>0</v>
      </c>
      <c r="BI4837" s="455"/>
      <c r="BJ4837" s="446">
        <f>IF(BF4837=0,0,(BH4837/BF4837)*100)</f>
        <v>0</v>
      </c>
      <c r="BK4837" s="447"/>
      <c r="BL4837" s="406">
        <f>(AD4837*2)+(AJ4837*2)+(AP4837*3)+BB4837</f>
        <v>0</v>
      </c>
      <c r="BM4837" s="407"/>
      <c r="BN4837" s="408"/>
      <c r="BO4837" s="402" t="e">
        <f>(BL4837*BR$74)+(N4837*BR$75)+(X4837*BR$76)+(R4837*BR$77)+(V4837*BR$78)+(Z4837*BR$79)</f>
        <v>#REF!</v>
      </c>
      <c r="BP4837" s="404" t="e">
        <f>((AZ4837-BB4837)*BR$81)+((AT4837-AV4837)*BR$80)+(H4837*BR$82)+(P4837*BR$83)</f>
        <v>#REF!</v>
      </c>
      <c r="BQ4837" s="53"/>
      <c r="BR4837" s="53"/>
      <c r="BS4837" s="779"/>
    </row>
    <row r="4838" spans="1:71" ht="22.5" hidden="1" customHeight="1" x14ac:dyDescent="0.3">
      <c r="A4838" s="779"/>
      <c r="B4838" s="415"/>
      <c r="C4838" s="412" t="str">
        <f>IF(ROSTER!D$46="","",ROSTER!D$46)</f>
        <v/>
      </c>
      <c r="D4838" s="413"/>
      <c r="E4838" s="419"/>
      <c r="F4838" s="421"/>
      <c r="G4838" s="423"/>
      <c r="H4838" s="426"/>
      <c r="I4838" s="427"/>
      <c r="J4838" s="430"/>
      <c r="K4838" s="431"/>
      <c r="L4838" s="434"/>
      <c r="M4838" s="435"/>
      <c r="N4838" s="438" t="s">
        <v>14</v>
      </c>
      <c r="O4838" s="439"/>
      <c r="P4838" s="430"/>
      <c r="Q4838" s="431"/>
      <c r="R4838" s="434"/>
      <c r="S4838" s="441"/>
      <c r="T4838" s="434"/>
      <c r="U4838" s="427"/>
      <c r="V4838" s="441"/>
      <c r="W4838" s="427"/>
      <c r="X4838" s="430"/>
      <c r="Y4838" s="427"/>
      <c r="Z4838" s="430"/>
      <c r="AA4838" s="427"/>
      <c r="AB4838" s="430"/>
      <c r="AC4838" s="431"/>
      <c r="AD4838" s="434"/>
      <c r="AE4838" s="435"/>
      <c r="AF4838" s="444"/>
      <c r="AG4838" s="445"/>
      <c r="AH4838" s="430"/>
      <c r="AI4838" s="431"/>
      <c r="AJ4838" s="434"/>
      <c r="AK4838" s="435"/>
      <c r="AL4838" s="448"/>
      <c r="AM4838" s="449"/>
      <c r="AN4838" s="430"/>
      <c r="AO4838" s="431"/>
      <c r="AP4838" s="434"/>
      <c r="AQ4838" s="435"/>
      <c r="AR4838" s="448"/>
      <c r="AS4838" s="449"/>
      <c r="AT4838" s="452"/>
      <c r="AU4838" s="453"/>
      <c r="AV4838" s="456"/>
      <c r="AW4838" s="457"/>
      <c r="AX4838" s="448"/>
      <c r="AY4838" s="449"/>
      <c r="AZ4838" s="430"/>
      <c r="BA4838" s="431"/>
      <c r="BB4838" s="434"/>
      <c r="BC4838" s="435"/>
      <c r="BD4838" s="448"/>
      <c r="BE4838" s="449"/>
      <c r="BF4838" s="452"/>
      <c r="BG4838" s="453"/>
      <c r="BH4838" s="456"/>
      <c r="BI4838" s="457"/>
      <c r="BJ4838" s="448"/>
      <c r="BK4838" s="449"/>
      <c r="BL4838" s="409"/>
      <c r="BM4838" s="410"/>
      <c r="BN4838" s="411"/>
      <c r="BO4838" s="403"/>
      <c r="BP4838" s="405"/>
      <c r="BQ4838" s="53"/>
      <c r="BR4838" s="53"/>
      <c r="BS4838" s="779"/>
    </row>
    <row r="4839" spans="1:71" ht="21.75" hidden="1" customHeight="1" x14ac:dyDescent="0.3">
      <c r="A4839" s="779"/>
      <c r="B4839" s="414" t="str">
        <f>IF(ROSTER!B$48="","",ROSTER!B$48)</f>
        <v/>
      </c>
      <c r="C4839" s="416" t="str">
        <f>IF(ROSTER!C$48="","",ROSTER!C$48)</f>
        <v/>
      </c>
      <c r="D4839" s="417"/>
      <c r="E4839" s="418"/>
      <c r="F4839" s="420">
        <f t="shared" ref="F4839" si="2736">IF(E4839="y",1,IF(E4839="S",1,0))</f>
        <v>0</v>
      </c>
      <c r="G4839" s="422">
        <f t="shared" ref="G4839" si="2737">IF(E4839="S",1,0)</f>
        <v>0</v>
      </c>
      <c r="H4839" s="424"/>
      <c r="I4839" s="425"/>
      <c r="J4839" s="428"/>
      <c r="K4839" s="429"/>
      <c r="L4839" s="432"/>
      <c r="M4839" s="433"/>
      <c r="N4839" s="436">
        <f t="shared" ref="N4839" si="2738">L4839+J4839</f>
        <v>0</v>
      </c>
      <c r="O4839" s="437"/>
      <c r="P4839" s="428"/>
      <c r="Q4839" s="429"/>
      <c r="R4839" s="432"/>
      <c r="S4839" s="440"/>
      <c r="T4839" s="432"/>
      <c r="U4839" s="425"/>
      <c r="V4839" s="440"/>
      <c r="W4839" s="425"/>
      <c r="X4839" s="428"/>
      <c r="Y4839" s="425"/>
      <c r="Z4839" s="428"/>
      <c r="AA4839" s="425"/>
      <c r="AB4839" s="428"/>
      <c r="AC4839" s="429"/>
      <c r="AD4839" s="432"/>
      <c r="AE4839" s="433"/>
      <c r="AF4839" s="442"/>
      <c r="AG4839" s="443"/>
      <c r="AH4839" s="428"/>
      <c r="AI4839" s="429"/>
      <c r="AJ4839" s="432"/>
      <c r="AK4839" s="433"/>
      <c r="AL4839" s="446">
        <f t="shared" ref="AL4839" si="2739">IF(AH4839=0,0,(AJ4839/AH4839)*100)</f>
        <v>0</v>
      </c>
      <c r="AM4839" s="447"/>
      <c r="AN4839" s="428"/>
      <c r="AO4839" s="429"/>
      <c r="AP4839" s="432"/>
      <c r="AQ4839" s="433"/>
      <c r="AR4839" s="446">
        <f t="shared" ref="AR4839" si="2740">IF(AN4839=0,0,(AP4839/AN4839)*100)</f>
        <v>0</v>
      </c>
      <c r="AS4839" s="447"/>
      <c r="AT4839" s="450">
        <f t="shared" ref="AT4839" si="2741">AB4839+AH4839+AN4839</f>
        <v>0</v>
      </c>
      <c r="AU4839" s="451"/>
      <c r="AV4839" s="454">
        <f t="shared" ref="AV4839" si="2742">AD4839+AJ4839+AP4839</f>
        <v>0</v>
      </c>
      <c r="AW4839" s="455"/>
      <c r="AX4839" s="446">
        <f t="shared" ref="AX4839" si="2743">IF(AT4839=0,0,(AV4839/AT4839)*100)</f>
        <v>0</v>
      </c>
      <c r="AY4839" s="447"/>
      <c r="AZ4839" s="428"/>
      <c r="BA4839" s="429"/>
      <c r="BB4839" s="432"/>
      <c r="BC4839" s="433"/>
      <c r="BD4839" s="446">
        <f t="shared" ref="BD4839" si="2744">IF(AZ4839=0,0,(BB4839/AZ4839)*100)</f>
        <v>0</v>
      </c>
      <c r="BE4839" s="447"/>
      <c r="BF4839" s="450">
        <f t="shared" ref="BF4839" si="2745">AT4839+AZ4839</f>
        <v>0</v>
      </c>
      <c r="BG4839" s="451"/>
      <c r="BH4839" s="454">
        <f t="shared" ref="BH4839" si="2746">AV4839+BB4839</f>
        <v>0</v>
      </c>
      <c r="BI4839" s="455"/>
      <c r="BJ4839" s="446">
        <f t="shared" ref="BJ4839" si="2747">IF(BF4839=0,0,(BH4839/BF4839)*100)</f>
        <v>0</v>
      </c>
      <c r="BK4839" s="447"/>
      <c r="BL4839" s="406">
        <f t="shared" ref="BL4839" si="2748">(AD4839*2)+(AJ4839*2)+(AP4839*3)+BB4839</f>
        <v>0</v>
      </c>
      <c r="BM4839" s="407"/>
      <c r="BN4839" s="408"/>
      <c r="BO4839" s="402" t="e">
        <f>(BL4839*BR$74)+(N4839*BR$75)+(X4839*BR$76)+(R4839*BR$77)+(V4839*BR$78)+(Z4839*BR$79)</f>
        <v>#REF!</v>
      </c>
      <c r="BP4839" s="404" t="e">
        <f>((AZ4839-BB4839)*BR$81)+((AT4839-AV4839)*BR$80)+(H4839*BR$82)+(P4839*BR$83)</f>
        <v>#REF!</v>
      </c>
      <c r="BQ4839" s="53"/>
      <c r="BR4839" s="53"/>
      <c r="BS4839" s="779"/>
    </row>
    <row r="4840" spans="1:71" ht="22.5" hidden="1" customHeight="1" x14ac:dyDescent="0.3">
      <c r="A4840" s="779"/>
      <c r="B4840" s="415"/>
      <c r="C4840" s="412" t="str">
        <f>IF(ROSTER!D$48="","",ROSTER!D$48)</f>
        <v/>
      </c>
      <c r="D4840" s="413"/>
      <c r="E4840" s="419"/>
      <c r="F4840" s="421"/>
      <c r="G4840" s="423"/>
      <c r="H4840" s="426"/>
      <c r="I4840" s="427"/>
      <c r="J4840" s="430"/>
      <c r="K4840" s="431"/>
      <c r="L4840" s="434"/>
      <c r="M4840" s="435"/>
      <c r="N4840" s="438" t="s">
        <v>14</v>
      </c>
      <c r="O4840" s="439"/>
      <c r="P4840" s="430"/>
      <c r="Q4840" s="431"/>
      <c r="R4840" s="434"/>
      <c r="S4840" s="441"/>
      <c r="T4840" s="434"/>
      <c r="U4840" s="427"/>
      <c r="V4840" s="441"/>
      <c r="W4840" s="427"/>
      <c r="X4840" s="430"/>
      <c r="Y4840" s="427"/>
      <c r="Z4840" s="430"/>
      <c r="AA4840" s="427"/>
      <c r="AB4840" s="430"/>
      <c r="AC4840" s="431"/>
      <c r="AD4840" s="434"/>
      <c r="AE4840" s="435"/>
      <c r="AF4840" s="444"/>
      <c r="AG4840" s="445"/>
      <c r="AH4840" s="430"/>
      <c r="AI4840" s="431"/>
      <c r="AJ4840" s="434"/>
      <c r="AK4840" s="435"/>
      <c r="AL4840" s="448"/>
      <c r="AM4840" s="449"/>
      <c r="AN4840" s="430"/>
      <c r="AO4840" s="431"/>
      <c r="AP4840" s="434"/>
      <c r="AQ4840" s="435"/>
      <c r="AR4840" s="448"/>
      <c r="AS4840" s="449"/>
      <c r="AT4840" s="452"/>
      <c r="AU4840" s="453"/>
      <c r="AV4840" s="456"/>
      <c r="AW4840" s="457"/>
      <c r="AX4840" s="448"/>
      <c r="AY4840" s="449"/>
      <c r="AZ4840" s="430"/>
      <c r="BA4840" s="431"/>
      <c r="BB4840" s="434"/>
      <c r="BC4840" s="435"/>
      <c r="BD4840" s="448"/>
      <c r="BE4840" s="449"/>
      <c r="BF4840" s="452"/>
      <c r="BG4840" s="453"/>
      <c r="BH4840" s="456"/>
      <c r="BI4840" s="457"/>
      <c r="BJ4840" s="448"/>
      <c r="BK4840" s="449"/>
      <c r="BL4840" s="409"/>
      <c r="BM4840" s="410"/>
      <c r="BN4840" s="411"/>
      <c r="BO4840" s="403"/>
      <c r="BP4840" s="405"/>
      <c r="BQ4840" s="53"/>
      <c r="BR4840" s="53"/>
      <c r="BS4840" s="779"/>
    </row>
    <row r="4841" spans="1:71" ht="21.75" hidden="1" customHeight="1" x14ac:dyDescent="0.3">
      <c r="A4841" s="779"/>
      <c r="B4841" s="414" t="str">
        <f>IF(ROSTER!B$50="","",ROSTER!B$50)</f>
        <v/>
      </c>
      <c r="C4841" s="416" t="str">
        <f>IF(ROSTER!C$50="","",ROSTER!C$50)</f>
        <v/>
      </c>
      <c r="D4841" s="417"/>
      <c r="E4841" s="418"/>
      <c r="F4841" s="420">
        <f t="shared" ref="F4841" si="2749">IF(E4841="y",1,IF(E4841="S",1,0))</f>
        <v>0</v>
      </c>
      <c r="G4841" s="422">
        <f t="shared" ref="G4841" si="2750">IF(E4841="S",1,0)</f>
        <v>0</v>
      </c>
      <c r="H4841" s="424"/>
      <c r="I4841" s="425"/>
      <c r="J4841" s="428"/>
      <c r="K4841" s="429"/>
      <c r="L4841" s="432"/>
      <c r="M4841" s="433"/>
      <c r="N4841" s="436">
        <f t="shared" ref="N4841" si="2751">L4841+J4841</f>
        <v>0</v>
      </c>
      <c r="O4841" s="437"/>
      <c r="P4841" s="428"/>
      <c r="Q4841" s="429"/>
      <c r="R4841" s="432"/>
      <c r="S4841" s="440"/>
      <c r="T4841" s="432"/>
      <c r="U4841" s="425"/>
      <c r="V4841" s="440"/>
      <c r="W4841" s="425"/>
      <c r="X4841" s="428"/>
      <c r="Y4841" s="425"/>
      <c r="Z4841" s="428"/>
      <c r="AA4841" s="425"/>
      <c r="AB4841" s="428"/>
      <c r="AC4841" s="429"/>
      <c r="AD4841" s="432"/>
      <c r="AE4841" s="433"/>
      <c r="AF4841" s="442"/>
      <c r="AG4841" s="443"/>
      <c r="AH4841" s="428"/>
      <c r="AI4841" s="429"/>
      <c r="AJ4841" s="432"/>
      <c r="AK4841" s="433"/>
      <c r="AL4841" s="446">
        <f t="shared" ref="AL4841" si="2752">IF(AH4841=0,0,(AJ4841/AH4841)*100)</f>
        <v>0</v>
      </c>
      <c r="AM4841" s="447"/>
      <c r="AN4841" s="428"/>
      <c r="AO4841" s="429"/>
      <c r="AP4841" s="432"/>
      <c r="AQ4841" s="433"/>
      <c r="AR4841" s="446">
        <f t="shared" ref="AR4841" si="2753">IF(AN4841=0,0,(AP4841/AN4841)*100)</f>
        <v>0</v>
      </c>
      <c r="AS4841" s="447"/>
      <c r="AT4841" s="450">
        <f t="shared" ref="AT4841" si="2754">AB4841+AH4841+AN4841</f>
        <v>0</v>
      </c>
      <c r="AU4841" s="451"/>
      <c r="AV4841" s="454">
        <f t="shared" ref="AV4841" si="2755">AD4841+AJ4841+AP4841</f>
        <v>0</v>
      </c>
      <c r="AW4841" s="455"/>
      <c r="AX4841" s="446">
        <f t="shared" ref="AX4841" si="2756">IF(AT4841=0,0,(AV4841/AT4841)*100)</f>
        <v>0</v>
      </c>
      <c r="AY4841" s="447"/>
      <c r="AZ4841" s="428"/>
      <c r="BA4841" s="429"/>
      <c r="BB4841" s="432"/>
      <c r="BC4841" s="433"/>
      <c r="BD4841" s="446">
        <f t="shared" ref="BD4841" si="2757">IF(AZ4841=0,0,(BB4841/AZ4841)*100)</f>
        <v>0</v>
      </c>
      <c r="BE4841" s="447"/>
      <c r="BF4841" s="450">
        <f t="shared" ref="BF4841" si="2758">AT4841+AZ4841</f>
        <v>0</v>
      </c>
      <c r="BG4841" s="451"/>
      <c r="BH4841" s="454">
        <f t="shared" ref="BH4841" si="2759">AV4841+BB4841</f>
        <v>0</v>
      </c>
      <c r="BI4841" s="455"/>
      <c r="BJ4841" s="446">
        <f t="shared" ref="BJ4841" si="2760">IF(BF4841=0,0,(BH4841/BF4841)*100)</f>
        <v>0</v>
      </c>
      <c r="BK4841" s="447"/>
      <c r="BL4841" s="406">
        <f t="shared" ref="BL4841" si="2761">(AD4841*2)+(AJ4841*2)+(AP4841*3)+BB4841</f>
        <v>0</v>
      </c>
      <c r="BM4841" s="407"/>
      <c r="BN4841" s="408"/>
      <c r="BO4841" s="402" t="e">
        <f>(BL4841*BR$74)+(N4841*BR$75)+(X4841*BR$76)+(R4841*BR$77)+(V4841*BR$78)+(Z4841*BR$79)</f>
        <v>#REF!</v>
      </c>
      <c r="BP4841" s="404" t="e">
        <f>((AZ4841-BB4841)*BR$81)+((AT4841-AV4841)*BR$80)+(H4841*BR$82)+(P4841*BR$83)</f>
        <v>#REF!</v>
      </c>
      <c r="BQ4841" s="53"/>
      <c r="BR4841" s="53"/>
      <c r="BS4841" s="779"/>
    </row>
    <row r="4842" spans="1:71" ht="22.5" hidden="1" customHeight="1" thickBot="1" x14ac:dyDescent="0.3">
      <c r="A4842" s="779"/>
      <c r="B4842" s="415"/>
      <c r="C4842" s="412" t="str">
        <f>IF(ROSTER!D$50="","",ROSTER!D$50)</f>
        <v/>
      </c>
      <c r="D4842" s="413"/>
      <c r="E4842" s="419"/>
      <c r="F4842" s="421"/>
      <c r="G4842" s="423"/>
      <c r="H4842" s="426"/>
      <c r="I4842" s="427"/>
      <c r="J4842" s="430"/>
      <c r="K4842" s="431"/>
      <c r="L4842" s="434"/>
      <c r="M4842" s="435"/>
      <c r="N4842" s="438" t="s">
        <v>14</v>
      </c>
      <c r="O4842" s="439"/>
      <c r="P4842" s="430"/>
      <c r="Q4842" s="431"/>
      <c r="R4842" s="434"/>
      <c r="S4842" s="441"/>
      <c r="T4842" s="434"/>
      <c r="U4842" s="427"/>
      <c r="V4842" s="441"/>
      <c r="W4842" s="427"/>
      <c r="X4842" s="430"/>
      <c r="Y4842" s="427"/>
      <c r="Z4842" s="430"/>
      <c r="AA4842" s="427"/>
      <c r="AB4842" s="430"/>
      <c r="AC4842" s="431"/>
      <c r="AD4842" s="434"/>
      <c r="AE4842" s="435"/>
      <c r="AF4842" s="444"/>
      <c r="AG4842" s="445"/>
      <c r="AH4842" s="430"/>
      <c r="AI4842" s="431"/>
      <c r="AJ4842" s="434"/>
      <c r="AK4842" s="435"/>
      <c r="AL4842" s="448"/>
      <c r="AM4842" s="449"/>
      <c r="AN4842" s="430"/>
      <c r="AO4842" s="431"/>
      <c r="AP4842" s="434"/>
      <c r="AQ4842" s="435"/>
      <c r="AR4842" s="448"/>
      <c r="AS4842" s="449"/>
      <c r="AT4842" s="452"/>
      <c r="AU4842" s="453"/>
      <c r="AV4842" s="456"/>
      <c r="AW4842" s="457"/>
      <c r="AX4842" s="448"/>
      <c r="AY4842" s="449"/>
      <c r="AZ4842" s="430"/>
      <c r="BA4842" s="431"/>
      <c r="BB4842" s="434"/>
      <c r="BC4842" s="435"/>
      <c r="BD4842" s="448"/>
      <c r="BE4842" s="449"/>
      <c r="BF4842" s="452"/>
      <c r="BG4842" s="453"/>
      <c r="BH4842" s="456"/>
      <c r="BI4842" s="457"/>
      <c r="BJ4842" s="448"/>
      <c r="BK4842" s="449"/>
      <c r="BL4842" s="409"/>
      <c r="BM4842" s="410"/>
      <c r="BN4842" s="411"/>
      <c r="BO4842" s="403"/>
      <c r="BP4842" s="405"/>
      <c r="BQ4842" s="53"/>
      <c r="BR4842" s="53"/>
      <c r="BS4842" s="779"/>
    </row>
    <row r="4843" spans="1:71" s="224" customFormat="1" ht="33.6" customHeight="1" x14ac:dyDescent="0.5">
      <c r="A4843" s="789"/>
      <c r="B4843" s="376"/>
      <c r="C4843" s="377"/>
      <c r="D4843" s="377" t="s">
        <v>10</v>
      </c>
      <c r="E4843" s="380"/>
      <c r="F4843" s="223"/>
      <c r="G4843" s="223"/>
      <c r="H4843" s="382">
        <f>SUM(H4799:I4842)</f>
        <v>0</v>
      </c>
      <c r="I4843" s="383"/>
      <c r="J4843" s="382">
        <f>SUM(J4799:K4842)</f>
        <v>0</v>
      </c>
      <c r="K4843" s="383"/>
      <c r="L4843" s="386">
        <f>SUM(L4799:M4842)</f>
        <v>0</v>
      </c>
      <c r="M4843" s="387"/>
      <c r="N4843" s="358">
        <f>L4843+J4843</f>
        <v>0</v>
      </c>
      <c r="O4843" s="359"/>
      <c r="P4843" s="386">
        <f>SUM(P4799:Q4842)</f>
        <v>0</v>
      </c>
      <c r="Q4843" s="383"/>
      <c r="R4843" s="386">
        <f t="shared" ref="R4843" si="2762">SUM(R4799:S4842)</f>
        <v>0</v>
      </c>
      <c r="S4843" s="387"/>
      <c r="T4843" s="386">
        <f t="shared" ref="T4843" si="2763">SUM(T4799:U4842)</f>
        <v>0</v>
      </c>
      <c r="U4843" s="359"/>
      <c r="V4843" s="387">
        <f t="shared" ref="V4843" si="2764">SUM(V4799:W4842)</f>
        <v>0</v>
      </c>
      <c r="W4843" s="387"/>
      <c r="X4843" s="382">
        <f t="shared" ref="X4843" si="2765">SUM(X4799:Y4842)</f>
        <v>0</v>
      </c>
      <c r="Y4843" s="359"/>
      <c r="Z4843" s="382">
        <f t="shared" ref="Z4843" si="2766">SUM(Z4799:AA4842)</f>
        <v>0</v>
      </c>
      <c r="AA4843" s="359"/>
      <c r="AB4843" s="387">
        <f t="shared" ref="AB4843" si="2767">SUM(AB4799:AC4842)</f>
        <v>0</v>
      </c>
      <c r="AC4843" s="383"/>
      <c r="AD4843" s="386">
        <f t="shared" ref="AD4843" si="2768">SUM(AD4799:AE4842)</f>
        <v>0</v>
      </c>
      <c r="AE4843" s="387"/>
      <c r="AF4843" s="358">
        <f t="shared" ref="AF4843" si="2769">SUM(AF4799:AG4842)</f>
        <v>0</v>
      </c>
      <c r="AG4843" s="359"/>
      <c r="AH4843" s="386">
        <f t="shared" ref="AH4843" si="2770">SUM(AH4799:AI4842)</f>
        <v>0</v>
      </c>
      <c r="AI4843" s="383"/>
      <c r="AJ4843" s="386">
        <f t="shared" ref="AJ4843" si="2771">SUM(AJ4799:AK4842)</f>
        <v>0</v>
      </c>
      <c r="AK4843" s="387"/>
      <c r="AL4843" s="358">
        <f>IF(AH4843=0,0,(AJ4843/AH4843)*100)</f>
        <v>0</v>
      </c>
      <c r="AM4843" s="359"/>
      <c r="AN4843" s="386">
        <f>SUM(AN4799:AO4842)</f>
        <v>0</v>
      </c>
      <c r="AO4843" s="383"/>
      <c r="AP4843" s="386">
        <f>SUM(AP4799:AQ4842)</f>
        <v>0</v>
      </c>
      <c r="AQ4843" s="387"/>
      <c r="AR4843" s="358">
        <f>IF(AN4843=0,0,(AP4843/AN4843)*100)</f>
        <v>0</v>
      </c>
      <c r="AS4843" s="359"/>
      <c r="AT4843" s="382">
        <f>AB4843+AH4843+AN4843</f>
        <v>0</v>
      </c>
      <c r="AU4843" s="383"/>
      <c r="AV4843" s="386">
        <f>AD4843+AJ4843+AP4843</f>
        <v>0</v>
      </c>
      <c r="AW4843" s="392"/>
      <c r="AX4843" s="358">
        <f>IF(AT4843=0,0,(AV4843/AT4843)*100)</f>
        <v>0</v>
      </c>
      <c r="AY4843" s="359"/>
      <c r="AZ4843" s="386">
        <f>SUM(AZ4799:BA4842)</f>
        <v>0</v>
      </c>
      <c r="BA4843" s="383"/>
      <c r="BB4843" s="386">
        <f>SUM(BB4799:BC4842)</f>
        <v>0</v>
      </c>
      <c r="BC4843" s="387"/>
      <c r="BD4843" s="358">
        <f>IF(AZ4843=0,0,(BB4843/AZ4843)*100)</f>
        <v>0</v>
      </c>
      <c r="BE4843" s="359"/>
      <c r="BF4843" s="382">
        <f>AT4843+AZ4843</f>
        <v>0</v>
      </c>
      <c r="BG4843" s="383"/>
      <c r="BH4843" s="386">
        <f>AV4843+BB4843</f>
        <v>0</v>
      </c>
      <c r="BI4843" s="392"/>
      <c r="BJ4843" s="358">
        <f>IF(BF4843=0,0,(BH4843/BF4843)*100)</f>
        <v>0</v>
      </c>
      <c r="BK4843" s="394"/>
      <c r="BL4843" s="396">
        <f>SUM(BL4799:BN4842)</f>
        <v>0</v>
      </c>
      <c r="BM4843" s="397"/>
      <c r="BN4843" s="398"/>
      <c r="BO4843" s="402" t="e">
        <f>(BL4843*BR$74)+(N4843*BR$75)+(X4843*BR$76)+(R4843*BR$77)+(V4843*BR$78)+(Z4843*BR$79)</f>
        <v>#REF!</v>
      </c>
      <c r="BP4843" s="404" t="e">
        <f>((AZ4843-BB4843)*BR$81)+((AT4843-AV4843)*BR$80)+(H4843*BR$82)+(P4843*BR$83)</f>
        <v>#REF!</v>
      </c>
      <c r="BQ4843" s="222"/>
      <c r="BR4843" s="222"/>
      <c r="BS4843" s="789"/>
    </row>
    <row r="4844" spans="1:71" s="224" customFormat="1" ht="33.950000000000003" customHeight="1" thickBot="1" x14ac:dyDescent="0.55000000000000004">
      <c r="A4844" s="789"/>
      <c r="B4844" s="378"/>
      <c r="C4844" s="379"/>
      <c r="D4844" s="379"/>
      <c r="E4844" s="381"/>
      <c r="F4844" s="225"/>
      <c r="G4844" s="225"/>
      <c r="H4844" s="384"/>
      <c r="I4844" s="385"/>
      <c r="J4844" s="384"/>
      <c r="K4844" s="385"/>
      <c r="L4844" s="388"/>
      <c r="M4844" s="389"/>
      <c r="N4844" s="390" t="s">
        <v>14</v>
      </c>
      <c r="O4844" s="391"/>
      <c r="P4844" s="388"/>
      <c r="Q4844" s="385"/>
      <c r="R4844" s="388"/>
      <c r="S4844" s="389"/>
      <c r="T4844" s="388"/>
      <c r="U4844" s="391"/>
      <c r="V4844" s="389"/>
      <c r="W4844" s="389"/>
      <c r="X4844" s="384"/>
      <c r="Y4844" s="391"/>
      <c r="Z4844" s="384"/>
      <c r="AA4844" s="391"/>
      <c r="AB4844" s="389"/>
      <c r="AC4844" s="385"/>
      <c r="AD4844" s="388"/>
      <c r="AE4844" s="389"/>
      <c r="AF4844" s="390"/>
      <c r="AG4844" s="391"/>
      <c r="AH4844" s="388"/>
      <c r="AI4844" s="385"/>
      <c r="AJ4844" s="388"/>
      <c r="AK4844" s="389"/>
      <c r="AL4844" s="390"/>
      <c r="AM4844" s="391"/>
      <c r="AN4844" s="388"/>
      <c r="AO4844" s="385"/>
      <c r="AP4844" s="388"/>
      <c r="AQ4844" s="389"/>
      <c r="AR4844" s="390"/>
      <c r="AS4844" s="391"/>
      <c r="AT4844" s="384"/>
      <c r="AU4844" s="385"/>
      <c r="AV4844" s="388"/>
      <c r="AW4844" s="393"/>
      <c r="AX4844" s="390"/>
      <c r="AY4844" s="391"/>
      <c r="AZ4844" s="388"/>
      <c r="BA4844" s="385"/>
      <c r="BB4844" s="388"/>
      <c r="BC4844" s="389"/>
      <c r="BD4844" s="390"/>
      <c r="BE4844" s="391"/>
      <c r="BF4844" s="384"/>
      <c r="BG4844" s="385"/>
      <c r="BH4844" s="388"/>
      <c r="BI4844" s="393"/>
      <c r="BJ4844" s="390"/>
      <c r="BK4844" s="395"/>
      <c r="BL4844" s="399"/>
      <c r="BM4844" s="400"/>
      <c r="BN4844" s="401"/>
      <c r="BO4844" s="403"/>
      <c r="BP4844" s="405"/>
      <c r="BQ4844" s="222"/>
      <c r="BR4844" s="222"/>
      <c r="BS4844" s="789"/>
    </row>
    <row r="4845" spans="1:71" s="230" customFormat="1" ht="48.2" customHeight="1" thickBot="1" x14ac:dyDescent="0.55000000000000004">
      <c r="A4845" s="790"/>
      <c r="B4845" s="342"/>
      <c r="C4845" s="343"/>
      <c r="D4845" s="343" t="s">
        <v>13</v>
      </c>
      <c r="E4845" s="344"/>
      <c r="F4845" s="227"/>
      <c r="G4845" s="223"/>
      <c r="H4845" s="345"/>
      <c r="I4845" s="346"/>
      <c r="J4845" s="347"/>
      <c r="K4845" s="348"/>
      <c r="L4845" s="349"/>
      <c r="M4845" s="350"/>
      <c r="N4845" s="351">
        <f>J4845+L4845</f>
        <v>0</v>
      </c>
      <c r="O4845" s="352"/>
      <c r="P4845" s="347"/>
      <c r="Q4845" s="348"/>
      <c r="R4845" s="349"/>
      <c r="S4845" s="348"/>
      <c r="T4845" s="353"/>
      <c r="U4845" s="354"/>
      <c r="V4845" s="347"/>
      <c r="W4845" s="355"/>
      <c r="X4845" s="345"/>
      <c r="Y4845" s="346"/>
      <c r="Z4845" s="347"/>
      <c r="AA4845" s="355"/>
      <c r="AB4845" s="347"/>
      <c r="AC4845" s="348"/>
      <c r="AD4845" s="349"/>
      <c r="AE4845" s="350"/>
      <c r="AF4845" s="356">
        <f>IF(AB4845=0,0,(AD4845/AB4845)*100)</f>
        <v>0</v>
      </c>
      <c r="AG4845" s="357"/>
      <c r="AH4845" s="347"/>
      <c r="AI4845" s="348"/>
      <c r="AJ4845" s="349"/>
      <c r="AK4845" s="350"/>
      <c r="AL4845" s="358">
        <f>IF(AH4845=0,0,(AJ4845/AH4845)*100)</f>
        <v>0</v>
      </c>
      <c r="AM4845" s="359"/>
      <c r="AN4845" s="347"/>
      <c r="AO4845" s="348"/>
      <c r="AP4845" s="349"/>
      <c r="AQ4845" s="350"/>
      <c r="AR4845" s="358">
        <f>IF(AN4845=0,0,(AP4845/AN4845)*100)</f>
        <v>0</v>
      </c>
      <c r="AS4845" s="359"/>
      <c r="AT4845" s="360">
        <f>AB4845+AH4845+AN4845</f>
        <v>0</v>
      </c>
      <c r="AU4845" s="361"/>
      <c r="AV4845" s="362">
        <f>AD4845+AJ4845+AP4845</f>
        <v>0</v>
      </c>
      <c r="AW4845" s="363"/>
      <c r="AX4845" s="358">
        <f>IF(AT4845=0,0,(AV4845/AT4845)*100)</f>
        <v>0</v>
      </c>
      <c r="AY4845" s="359"/>
      <c r="AZ4845" s="347"/>
      <c r="BA4845" s="348"/>
      <c r="BB4845" s="349"/>
      <c r="BC4845" s="350"/>
      <c r="BD4845" s="358">
        <f>IF(AZ4845=0,0,(BB4845/AZ4845)*100)</f>
        <v>0</v>
      </c>
      <c r="BE4845" s="359"/>
      <c r="BF4845" s="360">
        <f>AT4845+AZ4845</f>
        <v>0</v>
      </c>
      <c r="BG4845" s="361"/>
      <c r="BH4845" s="362">
        <f>AV4845+BB4845</f>
        <v>0</v>
      </c>
      <c r="BI4845" s="363"/>
      <c r="BJ4845" s="358">
        <f>IF(BF4845=0,0,(BH4845/BF4845)*100)</f>
        <v>0</v>
      </c>
      <c r="BK4845" s="359"/>
      <c r="BL4845" s="364"/>
      <c r="BM4845" s="365"/>
      <c r="BN4845" s="366"/>
      <c r="BO4845" s="228"/>
      <c r="BP4845" s="229"/>
      <c r="BQ4845" s="226"/>
      <c r="BR4845" s="226"/>
      <c r="BS4845" s="790"/>
    </row>
    <row r="4846" spans="1:71" s="230" customFormat="1" ht="48.95" customHeight="1" thickBot="1" x14ac:dyDescent="0.55000000000000004">
      <c r="A4846" s="790"/>
      <c r="B4846" s="231"/>
      <c r="C4846" s="268"/>
      <c r="D4846" s="367" t="s">
        <v>41</v>
      </c>
      <c r="E4846" s="368"/>
      <c r="F4846" s="233"/>
      <c r="G4846" s="233"/>
      <c r="H4846" s="268"/>
      <c r="I4846" s="268"/>
      <c r="J4846" s="369">
        <f>IF((J4843+L4845)=0,0,J4843/(J4843+L4845)*100)</f>
        <v>0</v>
      </c>
      <c r="K4846" s="370"/>
      <c r="L4846" s="369">
        <f>IF((L4843+J4845)=0,0,L4843/(L4843+J4845)*100)</f>
        <v>0</v>
      </c>
      <c r="M4846" s="370"/>
      <c r="N4846" s="369">
        <f>IF((N4843+N4845)=0,0,N4843/(N4843+N4845)*100)</f>
        <v>0</v>
      </c>
      <c r="O4846" s="371"/>
      <c r="P4846" s="372"/>
      <c r="Q4846" s="373"/>
      <c r="R4846" s="373"/>
      <c r="S4846" s="373"/>
      <c r="T4846" s="374"/>
      <c r="U4846" s="374"/>
      <c r="V4846" s="373"/>
      <c r="W4846" s="373"/>
      <c r="X4846" s="373"/>
      <c r="Y4846" s="373"/>
      <c r="Z4846" s="373"/>
      <c r="AA4846" s="373"/>
      <c r="AB4846" s="373"/>
      <c r="AC4846" s="373"/>
      <c r="AD4846" s="373"/>
      <c r="AE4846" s="373"/>
      <c r="AF4846" s="373"/>
      <c r="AG4846" s="373"/>
      <c r="AH4846" s="373"/>
      <c r="AI4846" s="373"/>
      <c r="AJ4846" s="373"/>
      <c r="AK4846" s="373"/>
      <c r="AL4846" s="373"/>
      <c r="AM4846" s="373"/>
      <c r="AN4846" s="373"/>
      <c r="AO4846" s="373"/>
      <c r="AP4846" s="373"/>
      <c r="AQ4846" s="373"/>
      <c r="AR4846" s="373"/>
      <c r="AS4846" s="373"/>
      <c r="AT4846" s="373"/>
      <c r="AU4846" s="373"/>
      <c r="AV4846" s="373"/>
      <c r="AW4846" s="373"/>
      <c r="AX4846" s="373"/>
      <c r="AY4846" s="373"/>
      <c r="AZ4846" s="373"/>
      <c r="BA4846" s="373"/>
      <c r="BB4846" s="373"/>
      <c r="BC4846" s="373"/>
      <c r="BD4846" s="373"/>
      <c r="BE4846" s="373"/>
      <c r="BF4846" s="373"/>
      <c r="BG4846" s="373"/>
      <c r="BH4846" s="373"/>
      <c r="BI4846" s="373"/>
      <c r="BJ4846" s="373"/>
      <c r="BK4846" s="373"/>
      <c r="BL4846" s="373"/>
      <c r="BM4846" s="373"/>
      <c r="BN4846" s="375"/>
      <c r="BO4846" s="234"/>
      <c r="BP4846" s="234"/>
      <c r="BQ4846" s="226"/>
      <c r="BR4846" s="226"/>
      <c r="BS4846" s="790"/>
    </row>
    <row r="4847" spans="1:71" ht="15.75" customHeight="1" thickTop="1" thickBot="1" x14ac:dyDescent="0.45">
      <c r="A4847" s="779"/>
      <c r="B4847" s="160"/>
      <c r="C4847" s="161"/>
      <c r="D4847" s="161"/>
      <c r="E4847" s="161"/>
      <c r="F4847" s="69"/>
      <c r="G4847" s="69"/>
      <c r="H4847" s="161"/>
      <c r="I4847" s="161"/>
      <c r="J4847" s="161"/>
      <c r="K4847" s="161"/>
      <c r="L4847" s="161"/>
      <c r="M4847" s="161"/>
      <c r="N4847" s="161"/>
      <c r="O4847" s="161"/>
      <c r="P4847" s="161"/>
      <c r="Q4847" s="161"/>
      <c r="R4847" s="161"/>
      <c r="S4847" s="161"/>
      <c r="T4847" s="161"/>
      <c r="U4847" s="161"/>
      <c r="V4847" s="161"/>
      <c r="W4847" s="161"/>
      <c r="X4847" s="161"/>
      <c r="Y4847" s="161"/>
      <c r="Z4847" s="161"/>
      <c r="AA4847" s="161"/>
      <c r="AB4847" s="161"/>
      <c r="AC4847" s="161"/>
      <c r="AD4847" s="161"/>
      <c r="AE4847" s="161"/>
      <c r="AF4847" s="166"/>
      <c r="AG4847" s="166"/>
      <c r="AH4847" s="161"/>
      <c r="AI4847" s="161"/>
      <c r="AJ4847" s="161"/>
      <c r="AK4847" s="161"/>
      <c r="AL4847" s="161"/>
      <c r="AM4847" s="161"/>
      <c r="AN4847" s="161"/>
      <c r="AO4847" s="161"/>
      <c r="AP4847" s="161"/>
      <c r="AQ4847" s="161"/>
      <c r="AR4847" s="161"/>
      <c r="AS4847" s="161"/>
      <c r="AT4847" s="161"/>
      <c r="AU4847" s="161"/>
      <c r="AV4847" s="161"/>
      <c r="AW4847" s="161"/>
      <c r="AX4847" s="161"/>
      <c r="AY4847" s="161"/>
      <c r="AZ4847" s="161"/>
      <c r="BA4847" s="161"/>
      <c r="BB4847" s="161"/>
      <c r="BC4847" s="161"/>
      <c r="BD4847" s="161"/>
      <c r="BE4847" s="161"/>
      <c r="BF4847" s="161"/>
      <c r="BG4847" s="161"/>
      <c r="BH4847" s="161"/>
      <c r="BI4847" s="161"/>
      <c r="BJ4847" s="161"/>
      <c r="BK4847" s="161"/>
      <c r="BL4847" s="161"/>
      <c r="BM4847" s="161"/>
      <c r="BN4847" s="167"/>
      <c r="BO4847" s="70"/>
      <c r="BP4847" s="70"/>
      <c r="BQ4847" s="53"/>
      <c r="BR4847" s="53"/>
      <c r="BS4847" s="779"/>
    </row>
    <row r="4848" spans="1:71" s="68" customFormat="1" ht="80.25" customHeight="1" thickTop="1" thickBot="1" x14ac:dyDescent="0.5">
      <c r="A4848" s="791"/>
      <c r="B4848" s="325" t="s">
        <v>55</v>
      </c>
      <c r="C4848" s="326"/>
      <c r="D4848" s="327" t="s">
        <v>47</v>
      </c>
      <c r="E4848" s="327"/>
      <c r="F4848" s="71"/>
      <c r="G4848" s="71"/>
      <c r="H4848" s="328"/>
      <c r="I4848" s="329"/>
      <c r="J4848" s="330"/>
      <c r="K4848" s="235"/>
      <c r="L4848" s="328"/>
      <c r="M4848" s="329"/>
      <c r="N4848" s="330"/>
      <c r="O4848" s="331" t="s">
        <v>42</v>
      </c>
      <c r="P4848" s="332"/>
      <c r="Q4848" s="332"/>
      <c r="R4848" s="332"/>
      <c r="S4848" s="328"/>
      <c r="T4848" s="329"/>
      <c r="U4848" s="330"/>
      <c r="V4848" s="235"/>
      <c r="W4848" s="328"/>
      <c r="X4848" s="329"/>
      <c r="Y4848" s="330"/>
      <c r="Z4848" s="331" t="s">
        <v>110</v>
      </c>
      <c r="AA4848" s="332"/>
      <c r="AB4848" s="332"/>
      <c r="AC4848" s="332"/>
      <c r="AD4848" s="332"/>
      <c r="AE4848" s="332"/>
      <c r="AF4848" s="332"/>
      <c r="AG4848" s="332"/>
      <c r="AH4848" s="332"/>
      <c r="AI4848" s="333"/>
      <c r="AJ4848" s="328"/>
      <c r="AK4848" s="329"/>
      <c r="AL4848" s="330"/>
      <c r="AM4848" s="235"/>
      <c r="AN4848" s="328"/>
      <c r="AO4848" s="329"/>
      <c r="AP4848" s="330"/>
      <c r="AQ4848" s="331" t="s">
        <v>46</v>
      </c>
      <c r="AR4848" s="332"/>
      <c r="AS4848" s="332"/>
      <c r="AT4848" s="333"/>
      <c r="AU4848" s="328"/>
      <c r="AV4848" s="329"/>
      <c r="AW4848" s="330"/>
      <c r="AX4848" s="235"/>
      <c r="AY4848" s="328"/>
      <c r="AZ4848" s="329"/>
      <c r="BA4848" s="330"/>
      <c r="BB4848" s="334" t="s">
        <v>112</v>
      </c>
      <c r="BC4848" s="335"/>
      <c r="BD4848" s="335"/>
      <c r="BE4848" s="336"/>
      <c r="BF4848" s="337">
        <f>BL4843</f>
        <v>0</v>
      </c>
      <c r="BG4848" s="338"/>
      <c r="BH4848" s="339"/>
      <c r="BI4848" s="235"/>
      <c r="BJ4848" s="337">
        <f>BL4845</f>
        <v>0</v>
      </c>
      <c r="BK4848" s="338"/>
      <c r="BL4848" s="339"/>
      <c r="BM4848" s="173"/>
      <c r="BN4848" s="174"/>
      <c r="BO4848" s="72"/>
      <c r="BP4848" s="72"/>
      <c r="BQ4848" s="67"/>
      <c r="BR4848" s="67"/>
      <c r="BS4848" s="791"/>
    </row>
    <row r="4849" spans="1:71" ht="15.6" customHeight="1" thickTop="1" thickBot="1" x14ac:dyDescent="0.55000000000000004">
      <c r="A4849" s="779"/>
      <c r="B4849" s="162"/>
      <c r="C4849" s="156"/>
      <c r="D4849" s="163"/>
      <c r="E4849" s="163"/>
      <c r="F4849" s="73"/>
      <c r="G4849" s="73"/>
      <c r="H4849" s="170"/>
      <c r="I4849" s="170"/>
      <c r="J4849" s="170"/>
      <c r="K4849" s="170"/>
      <c r="L4849" s="170"/>
      <c r="M4849" s="170"/>
      <c r="N4849" s="170"/>
      <c r="O4849" s="168"/>
      <c r="P4849" s="168"/>
      <c r="Q4849" s="168"/>
      <c r="R4849" s="168"/>
      <c r="S4849" s="170"/>
      <c r="T4849" s="170"/>
      <c r="U4849" s="170"/>
      <c r="V4849" s="169"/>
      <c r="W4849" s="170"/>
      <c r="X4849" s="170"/>
      <c r="Y4849" s="170"/>
      <c r="Z4849" s="168"/>
      <c r="AA4849" s="168"/>
      <c r="AB4849" s="168"/>
      <c r="AC4849" s="168"/>
      <c r="AD4849" s="170"/>
      <c r="AE4849" s="170"/>
      <c r="AF4849" s="170"/>
      <c r="AG4849" s="170"/>
      <c r="AH4849" s="169"/>
      <c r="AI4849" s="169"/>
      <c r="AJ4849" s="170"/>
      <c r="AK4849" s="168"/>
      <c r="AL4849" s="168"/>
      <c r="AM4849" s="168"/>
      <c r="AN4849" s="168"/>
      <c r="AO4849" s="170"/>
      <c r="AP4849" s="170"/>
      <c r="AQ4849" s="168"/>
      <c r="AR4849" s="168"/>
      <c r="AS4849" s="168"/>
      <c r="AT4849" s="168"/>
      <c r="AU4849" s="170"/>
      <c r="AV4849" s="170"/>
      <c r="AW4849" s="170"/>
      <c r="AX4849" s="170"/>
      <c r="AY4849" s="170"/>
      <c r="AZ4849" s="172"/>
      <c r="BA4849" s="172"/>
      <c r="BB4849" s="168"/>
      <c r="BC4849" s="176"/>
      <c r="BD4849" s="177"/>
      <c r="BE4849" s="177"/>
      <c r="BF4849" s="178"/>
      <c r="BG4849" s="178"/>
      <c r="BH4849" s="172"/>
      <c r="BI4849" s="170"/>
      <c r="BJ4849" s="179"/>
      <c r="BK4849" s="179"/>
      <c r="BL4849" s="172"/>
      <c r="BM4849" s="175"/>
      <c r="BN4849" s="180"/>
      <c r="BO4849" s="74"/>
      <c r="BP4849" s="74"/>
      <c r="BQ4849" s="53"/>
      <c r="BR4849" s="53"/>
      <c r="BS4849" s="779"/>
    </row>
    <row r="4850" spans="1:71" s="68" customFormat="1" ht="80.25" customHeight="1" thickTop="1" thickBot="1" x14ac:dyDescent="0.5">
      <c r="A4850" s="791"/>
      <c r="B4850" s="334" t="s">
        <v>40</v>
      </c>
      <c r="C4850" s="335"/>
      <c r="D4850" s="327" t="s">
        <v>48</v>
      </c>
      <c r="E4850" s="327"/>
      <c r="F4850" s="71"/>
      <c r="G4850" s="71"/>
      <c r="H4850" s="337">
        <f>H4848</f>
        <v>0</v>
      </c>
      <c r="I4850" s="338"/>
      <c r="J4850" s="339"/>
      <c r="K4850" s="235"/>
      <c r="L4850" s="337">
        <f>L4848</f>
        <v>0</v>
      </c>
      <c r="M4850" s="338"/>
      <c r="N4850" s="339"/>
      <c r="O4850" s="331" t="s">
        <v>44</v>
      </c>
      <c r="P4850" s="332"/>
      <c r="Q4850" s="332"/>
      <c r="R4850" s="332"/>
      <c r="S4850" s="337">
        <f>S4848-H4848</f>
        <v>0</v>
      </c>
      <c r="T4850" s="338"/>
      <c r="U4850" s="339"/>
      <c r="V4850" s="235"/>
      <c r="W4850" s="337">
        <f>W4848-L4848</f>
        <v>0</v>
      </c>
      <c r="X4850" s="338"/>
      <c r="Y4850" s="339"/>
      <c r="Z4850" s="331" t="s">
        <v>111</v>
      </c>
      <c r="AA4850" s="332"/>
      <c r="AB4850" s="332"/>
      <c r="AC4850" s="332"/>
      <c r="AD4850" s="332"/>
      <c r="AE4850" s="332"/>
      <c r="AF4850" s="332"/>
      <c r="AG4850" s="332"/>
      <c r="AH4850" s="332"/>
      <c r="AI4850" s="333"/>
      <c r="AJ4850" s="337">
        <f>AJ4848-S4848</f>
        <v>0</v>
      </c>
      <c r="AK4850" s="338"/>
      <c r="AL4850" s="339"/>
      <c r="AM4850" s="235"/>
      <c r="AN4850" s="337">
        <f>AN4848-W4848</f>
        <v>0</v>
      </c>
      <c r="AO4850" s="338"/>
      <c r="AP4850" s="339"/>
      <c r="AQ4850" s="331" t="s">
        <v>45</v>
      </c>
      <c r="AR4850" s="332"/>
      <c r="AS4850" s="332"/>
      <c r="AT4850" s="333"/>
      <c r="AU4850" s="337">
        <f>AU4848-AJ4848</f>
        <v>0</v>
      </c>
      <c r="AV4850" s="338"/>
      <c r="AW4850" s="339"/>
      <c r="AX4850" s="235"/>
      <c r="AY4850" s="337">
        <f>AY4848-AN4848</f>
        <v>0</v>
      </c>
      <c r="AZ4850" s="338"/>
      <c r="BA4850" s="339"/>
      <c r="BB4850" s="334" t="s">
        <v>113</v>
      </c>
      <c r="BC4850" s="335"/>
      <c r="BD4850" s="335"/>
      <c r="BE4850" s="336"/>
      <c r="BF4850" s="337">
        <f>BF4848-AU4848</f>
        <v>0</v>
      </c>
      <c r="BG4850" s="338"/>
      <c r="BH4850" s="339"/>
      <c r="BI4850" s="235"/>
      <c r="BJ4850" s="337">
        <f>BJ4848-AY4848</f>
        <v>0</v>
      </c>
      <c r="BK4850" s="338"/>
      <c r="BL4850" s="339"/>
      <c r="BM4850" s="173"/>
      <c r="BN4850" s="174"/>
      <c r="BO4850" s="72"/>
      <c r="BP4850" s="72"/>
      <c r="BQ4850" s="67"/>
      <c r="BR4850" s="67"/>
      <c r="BS4850" s="791"/>
    </row>
    <row r="4851" spans="1:71" ht="15.75" customHeight="1" thickTop="1" thickBot="1" x14ac:dyDescent="0.45">
      <c r="A4851" s="779"/>
      <c r="B4851" s="164"/>
      <c r="C4851" s="165"/>
      <c r="D4851" s="165"/>
      <c r="E4851" s="165"/>
      <c r="F4851" s="75"/>
      <c r="G4851" s="75"/>
      <c r="H4851" s="165"/>
      <c r="I4851" s="165"/>
      <c r="J4851" s="165"/>
      <c r="K4851" s="165"/>
      <c r="L4851" s="165"/>
      <c r="M4851" s="165"/>
      <c r="N4851" s="165"/>
      <c r="O4851" s="165"/>
      <c r="P4851" s="165"/>
      <c r="Q4851" s="165"/>
      <c r="R4851" s="165"/>
      <c r="S4851" s="165"/>
      <c r="T4851" s="165"/>
      <c r="U4851" s="165"/>
      <c r="V4851" s="165"/>
      <c r="W4851" s="165"/>
      <c r="X4851" s="165"/>
      <c r="Y4851" s="165"/>
      <c r="Z4851" s="165"/>
      <c r="AA4851" s="165"/>
      <c r="AB4851" s="165"/>
      <c r="AC4851" s="165"/>
      <c r="AD4851" s="165"/>
      <c r="AE4851" s="165"/>
      <c r="AF4851" s="171"/>
      <c r="AG4851" s="171"/>
      <c r="AH4851" s="165"/>
      <c r="AI4851" s="165"/>
      <c r="AJ4851" s="165"/>
      <c r="AK4851" s="165"/>
      <c r="AL4851" s="165"/>
      <c r="AM4851" s="165"/>
      <c r="AN4851" s="165"/>
      <c r="AO4851" s="165"/>
      <c r="AP4851" s="165"/>
      <c r="AQ4851" s="165"/>
      <c r="AR4851" s="165"/>
      <c r="AS4851" s="165"/>
      <c r="AT4851" s="165"/>
      <c r="AU4851" s="165"/>
      <c r="AV4851" s="165"/>
      <c r="AW4851" s="165"/>
      <c r="AX4851" s="165"/>
      <c r="AY4851" s="165"/>
      <c r="AZ4851" s="165"/>
      <c r="BA4851" s="340" t="s">
        <v>138</v>
      </c>
      <c r="BB4851" s="340"/>
      <c r="BC4851" s="340"/>
      <c r="BD4851" s="340"/>
      <c r="BE4851" s="340"/>
      <c r="BF4851" s="340"/>
      <c r="BG4851" s="340"/>
      <c r="BH4851" s="340"/>
      <c r="BI4851" s="340"/>
      <c r="BJ4851" s="340"/>
      <c r="BK4851" s="340"/>
      <c r="BL4851" s="340"/>
      <c r="BM4851" s="340"/>
      <c r="BN4851" s="341"/>
      <c r="BO4851" s="76"/>
      <c r="BP4851" s="76"/>
      <c r="BQ4851" s="53"/>
      <c r="BR4851" s="53"/>
      <c r="BS4851" s="779"/>
    </row>
    <row r="4852" spans="1:71" ht="12" customHeight="1" thickTop="1" x14ac:dyDescent="0.4">
      <c r="A4852" s="779"/>
      <c r="B4852" s="780"/>
      <c r="C4852" s="779"/>
      <c r="D4852" s="779"/>
      <c r="E4852" s="779"/>
      <c r="F4852" s="781"/>
      <c r="G4852" s="781"/>
      <c r="H4852" s="779"/>
      <c r="I4852" s="779"/>
      <c r="J4852" s="779"/>
      <c r="K4852" s="779"/>
      <c r="L4852" s="779"/>
      <c r="M4852" s="779"/>
      <c r="N4852" s="779"/>
      <c r="O4852" s="779"/>
      <c r="P4852" s="779"/>
      <c r="Q4852" s="779"/>
      <c r="R4852" s="779"/>
      <c r="S4852" s="779"/>
      <c r="T4852" s="779"/>
      <c r="U4852" s="779"/>
      <c r="V4852" s="779"/>
      <c r="W4852" s="779"/>
      <c r="X4852" s="779"/>
      <c r="Y4852" s="779"/>
      <c r="Z4852" s="779"/>
      <c r="AA4852" s="779"/>
      <c r="AB4852" s="779"/>
      <c r="AC4852" s="779"/>
      <c r="AD4852" s="779"/>
      <c r="AE4852" s="779"/>
      <c r="AF4852" s="782"/>
      <c r="AG4852" s="782"/>
      <c r="AH4852" s="779"/>
      <c r="AI4852" s="779"/>
      <c r="AJ4852" s="779"/>
      <c r="AK4852" s="779"/>
      <c r="AL4852" s="779"/>
      <c r="AM4852" s="779"/>
      <c r="AN4852" s="779"/>
      <c r="AO4852" s="779"/>
      <c r="AP4852" s="779"/>
      <c r="AQ4852" s="779"/>
      <c r="AR4852" s="779"/>
      <c r="AS4852" s="779"/>
      <c r="AT4852" s="779"/>
      <c r="AU4852" s="779"/>
      <c r="AV4852" s="779"/>
      <c r="AW4852" s="779"/>
      <c r="AX4852" s="779"/>
      <c r="AY4852" s="779"/>
      <c r="AZ4852" s="779"/>
      <c r="BA4852" s="779"/>
      <c r="BB4852" s="779"/>
      <c r="BC4852" s="779"/>
      <c r="BD4852" s="779"/>
      <c r="BE4852" s="779"/>
      <c r="BF4852" s="779"/>
      <c r="BG4852" s="779"/>
      <c r="BH4852" s="779"/>
      <c r="BI4852" s="779"/>
      <c r="BJ4852" s="779"/>
      <c r="BK4852" s="779"/>
      <c r="BL4852" s="779"/>
      <c r="BM4852" s="779"/>
      <c r="BN4852" s="779"/>
      <c r="BO4852" s="783"/>
      <c r="BP4852" s="783"/>
      <c r="BQ4852" s="779"/>
      <c r="BR4852" s="779"/>
      <c r="BS4852" s="779"/>
    </row>
    <row r="4853" spans="1:71" s="57" customFormat="1" ht="46.5" x14ac:dyDescent="0.7">
      <c r="A4853" s="784"/>
      <c r="B4853" s="801" t="s">
        <v>9</v>
      </c>
      <c r="C4853" s="801"/>
      <c r="D4853" s="801"/>
      <c r="E4853" s="801"/>
      <c r="F4853" s="801"/>
      <c r="G4853" s="801"/>
      <c r="H4853" s="801"/>
      <c r="I4853" s="801"/>
      <c r="J4853" s="801"/>
      <c r="K4853" s="801"/>
      <c r="L4853" s="801"/>
      <c r="M4853" s="801"/>
      <c r="N4853" s="801"/>
      <c r="O4853" s="801"/>
      <c r="P4853" s="801"/>
      <c r="Q4853" s="801"/>
      <c r="R4853" s="801"/>
      <c r="S4853" s="801"/>
      <c r="T4853" s="801"/>
      <c r="U4853" s="801"/>
      <c r="V4853" s="801"/>
      <c r="W4853" s="801"/>
      <c r="X4853" s="801"/>
      <c r="Y4853" s="801"/>
      <c r="Z4853" s="801"/>
      <c r="AA4853" s="801"/>
      <c r="AB4853" s="801"/>
      <c r="AC4853" s="801"/>
      <c r="AD4853" s="801"/>
      <c r="AE4853" s="801"/>
      <c r="AF4853" s="801"/>
      <c r="AG4853" s="801"/>
      <c r="AH4853" s="801"/>
      <c r="AI4853" s="801"/>
      <c r="AJ4853" s="801"/>
      <c r="AK4853" s="801"/>
      <c r="AL4853" s="801"/>
      <c r="AM4853" s="801"/>
      <c r="AN4853" s="801"/>
      <c r="AO4853" s="801"/>
      <c r="AP4853" s="801"/>
      <c r="AQ4853" s="801"/>
      <c r="AR4853" s="801"/>
      <c r="AS4853" s="801"/>
      <c r="AT4853" s="801"/>
      <c r="AU4853" s="801"/>
      <c r="AV4853" s="801"/>
      <c r="AW4853" s="801"/>
      <c r="AX4853" s="801"/>
      <c r="AY4853" s="801"/>
      <c r="AZ4853" s="801"/>
      <c r="BA4853" s="801"/>
      <c r="BB4853" s="801"/>
      <c r="BC4853" s="801"/>
      <c r="BD4853" s="801"/>
      <c r="BE4853" s="801"/>
      <c r="BF4853" s="801"/>
      <c r="BG4853" s="801"/>
      <c r="BH4853" s="801"/>
      <c r="BI4853" s="801"/>
      <c r="BJ4853" s="801"/>
      <c r="BK4853" s="801"/>
      <c r="BL4853" s="801"/>
      <c r="BM4853" s="801"/>
      <c r="BN4853" s="801"/>
      <c r="BO4853" s="139"/>
      <c r="BP4853" s="139"/>
      <c r="BQ4853" s="56"/>
      <c r="BR4853" s="56"/>
      <c r="BS4853" s="784"/>
    </row>
    <row r="4854" spans="1:71" ht="11.1" customHeight="1" x14ac:dyDescent="0.4">
      <c r="A4854" s="779"/>
      <c r="B4854" s="140"/>
      <c r="C4854" s="141"/>
      <c r="D4854" s="141"/>
      <c r="E4854" s="141"/>
      <c r="F4854" s="142"/>
      <c r="G4854" s="142"/>
      <c r="H4854" s="141"/>
      <c r="I4854" s="141"/>
      <c r="J4854" s="141"/>
      <c r="K4854" s="141"/>
      <c r="L4854" s="141"/>
      <c r="M4854" s="141"/>
      <c r="N4854" s="141"/>
      <c r="O4854" s="141"/>
      <c r="P4854" s="141"/>
      <c r="Q4854" s="141"/>
      <c r="R4854" s="141"/>
      <c r="S4854" s="141"/>
      <c r="T4854" s="141"/>
      <c r="U4854" s="141"/>
      <c r="V4854" s="141"/>
      <c r="W4854" s="141"/>
      <c r="X4854" s="141"/>
      <c r="Y4854" s="141"/>
      <c r="Z4854" s="141"/>
      <c r="AA4854" s="141"/>
      <c r="AB4854" s="141"/>
      <c r="AC4854" s="141"/>
      <c r="AD4854" s="141"/>
      <c r="AE4854" s="141"/>
      <c r="AF4854" s="143"/>
      <c r="AG4854" s="143"/>
      <c r="AH4854" s="141"/>
      <c r="AI4854" s="141"/>
      <c r="AJ4854" s="141"/>
      <c r="AK4854" s="141"/>
      <c r="AL4854" s="141"/>
      <c r="AM4854" s="141"/>
      <c r="AN4854" s="141"/>
      <c r="AO4854" s="141"/>
      <c r="AP4854" s="141"/>
      <c r="AQ4854" s="141"/>
      <c r="AR4854" s="141"/>
      <c r="AS4854" s="141"/>
      <c r="AT4854" s="141"/>
      <c r="AU4854" s="141"/>
      <c r="AV4854" s="141"/>
      <c r="AW4854" s="141"/>
      <c r="AX4854" s="141"/>
      <c r="AY4854" s="141"/>
      <c r="AZ4854" s="141"/>
      <c r="BA4854" s="141"/>
      <c r="BB4854" s="141"/>
      <c r="BC4854" s="141"/>
      <c r="BD4854" s="141"/>
      <c r="BE4854" s="141"/>
      <c r="BF4854" s="141"/>
      <c r="BG4854" s="141"/>
      <c r="BH4854" s="141"/>
      <c r="BI4854" s="141"/>
      <c r="BJ4854" s="141"/>
      <c r="BK4854" s="141"/>
      <c r="BL4854" s="141"/>
      <c r="BM4854" s="141"/>
      <c r="BN4854" s="460"/>
      <c r="BO4854" s="460"/>
      <c r="BP4854" s="460"/>
      <c r="BQ4854" s="53"/>
      <c r="BR4854" s="53"/>
      <c r="BS4854" s="779"/>
    </row>
    <row r="4855" spans="1:71" s="58" customFormat="1" ht="36.75" customHeight="1" x14ac:dyDescent="0.4">
      <c r="A4855" s="780"/>
      <c r="B4855" s="140"/>
      <c r="C4855" s="140"/>
      <c r="D4855" s="793" t="s">
        <v>10</v>
      </c>
      <c r="E4855" s="461" t="str">
        <f>IF(ROSTER!D$3="","",ROSTER!D$3)</f>
        <v/>
      </c>
      <c r="F4855" s="461"/>
      <c r="G4855" s="461"/>
      <c r="H4855" s="461"/>
      <c r="I4855" s="461"/>
      <c r="J4855" s="461"/>
      <c r="K4855" s="461"/>
      <c r="L4855" s="461"/>
      <c r="M4855" s="461"/>
      <c r="N4855" s="461"/>
      <c r="O4855" s="461"/>
      <c r="P4855" s="461"/>
      <c r="Q4855" s="461"/>
      <c r="R4855" s="461"/>
      <c r="S4855" s="461"/>
      <c r="T4855" s="461"/>
      <c r="U4855" s="461"/>
      <c r="V4855" s="461"/>
      <c r="W4855" s="461"/>
      <c r="X4855" s="461"/>
      <c r="Y4855" s="461"/>
      <c r="Z4855" s="461"/>
      <c r="AA4855" s="461"/>
      <c r="AB4855" s="461"/>
      <c r="AC4855" s="461"/>
      <c r="AD4855" s="144"/>
      <c r="AE4855" s="792" t="s">
        <v>11</v>
      </c>
      <c r="AF4855" s="792"/>
      <c r="AG4855" s="792"/>
      <c r="AH4855" s="792"/>
      <c r="AI4855" s="792"/>
      <c r="AJ4855" s="792"/>
      <c r="AK4855" s="792"/>
      <c r="AL4855" s="792"/>
      <c r="AM4855" s="792"/>
      <c r="AN4855" s="462"/>
      <c r="AO4855" s="462"/>
      <c r="AP4855" s="462"/>
      <c r="AQ4855" s="462"/>
      <c r="AR4855" s="462"/>
      <c r="AS4855" s="462"/>
      <c r="AT4855" s="462"/>
      <c r="AU4855" s="462"/>
      <c r="AV4855" s="462"/>
      <c r="AW4855" s="462"/>
      <c r="AX4855" s="462"/>
      <c r="AY4855" s="462"/>
      <c r="AZ4855" s="462"/>
      <c r="BA4855" s="462"/>
      <c r="BB4855" s="462"/>
      <c r="BC4855" s="462"/>
      <c r="BD4855" s="462"/>
      <c r="BE4855" s="462"/>
      <c r="BF4855" s="462"/>
      <c r="BG4855" s="462"/>
      <c r="BH4855" s="462"/>
      <c r="BI4855" s="462"/>
      <c r="BJ4855" s="462"/>
      <c r="BK4855" s="462"/>
      <c r="BL4855" s="462"/>
      <c r="BM4855" s="462"/>
      <c r="BN4855" s="460"/>
      <c r="BO4855" s="460"/>
      <c r="BP4855" s="460"/>
      <c r="BQ4855" s="54"/>
      <c r="BR4855" s="54"/>
      <c r="BS4855" s="780"/>
    </row>
    <row r="4856" spans="1:71" ht="8.85" customHeight="1" x14ac:dyDescent="0.4">
      <c r="A4856" s="785"/>
      <c r="B4856" s="140"/>
      <c r="C4856" s="143" t="s">
        <v>34</v>
      </c>
      <c r="D4856" s="143"/>
      <c r="E4856" s="143"/>
      <c r="F4856" s="145"/>
      <c r="G4856" s="145"/>
      <c r="H4856" s="143"/>
      <c r="I4856" s="143"/>
      <c r="J4856" s="146"/>
      <c r="K4856" s="146"/>
      <c r="L4856" s="146"/>
      <c r="M4856" s="146"/>
      <c r="N4856" s="146"/>
      <c r="O4856" s="146"/>
      <c r="P4856" s="146"/>
      <c r="Q4856" s="146"/>
      <c r="R4856" s="146"/>
      <c r="S4856" s="146"/>
      <c r="T4856" s="146"/>
      <c r="U4856" s="146"/>
      <c r="V4856" s="146"/>
      <c r="W4856" s="146"/>
      <c r="X4856" s="146"/>
      <c r="Y4856" s="146"/>
      <c r="Z4856" s="146"/>
      <c r="AA4856" s="146"/>
      <c r="AB4856" s="146"/>
      <c r="AC4856" s="146"/>
      <c r="AD4856" s="146"/>
      <c r="AE4856" s="146"/>
      <c r="AF4856" s="146"/>
      <c r="AG4856" s="143"/>
      <c r="AH4856" s="147"/>
      <c r="AI4856" s="148"/>
      <c r="AJ4856" s="148"/>
      <c r="AK4856" s="148"/>
      <c r="AL4856" s="148"/>
      <c r="AM4856" s="148"/>
      <c r="AN4856" s="148"/>
      <c r="AO4856" s="149"/>
      <c r="AP4856" s="150"/>
      <c r="AQ4856" s="150"/>
      <c r="AR4856" s="150"/>
      <c r="AS4856" s="150"/>
      <c r="AT4856" s="150"/>
      <c r="AU4856" s="150"/>
      <c r="AV4856" s="150"/>
      <c r="AW4856" s="150"/>
      <c r="AX4856" s="150"/>
      <c r="AY4856" s="150"/>
      <c r="AZ4856" s="150"/>
      <c r="BA4856" s="150"/>
      <c r="BB4856" s="150"/>
      <c r="BC4856" s="150"/>
      <c r="BD4856" s="150"/>
      <c r="BE4856" s="150"/>
      <c r="BF4856" s="150"/>
      <c r="BG4856" s="150"/>
      <c r="BH4856" s="150"/>
      <c r="BI4856" s="150"/>
      <c r="BJ4856" s="150"/>
      <c r="BK4856" s="150"/>
      <c r="BL4856" s="150"/>
      <c r="BM4856" s="150"/>
      <c r="BN4856" s="150"/>
      <c r="BO4856" s="151"/>
      <c r="BP4856" s="151"/>
      <c r="BQ4856" s="59"/>
      <c r="BR4856" s="59"/>
      <c r="BS4856" s="785"/>
    </row>
    <row r="4857" spans="1:71" s="58" customFormat="1" ht="42.75" x14ac:dyDescent="0.4">
      <c r="A4857" s="780"/>
      <c r="B4857" s="140"/>
      <c r="C4857" s="794" t="s">
        <v>33</v>
      </c>
      <c r="D4857" s="794"/>
      <c r="E4857" s="463"/>
      <c r="F4857" s="463"/>
      <c r="G4857" s="463"/>
      <c r="H4857" s="463"/>
      <c r="I4857" s="463"/>
      <c r="J4857" s="463"/>
      <c r="K4857" s="463"/>
      <c r="L4857" s="463"/>
      <c r="M4857" s="463"/>
      <c r="N4857" s="463"/>
      <c r="O4857" s="463"/>
      <c r="P4857" s="463"/>
      <c r="Q4857" s="463"/>
      <c r="R4857" s="463"/>
      <c r="S4857" s="463"/>
      <c r="T4857" s="463"/>
      <c r="U4857" s="463"/>
      <c r="V4857" s="463"/>
      <c r="W4857" s="463"/>
      <c r="X4857" s="463"/>
      <c r="Y4857" s="463"/>
      <c r="Z4857" s="463"/>
      <c r="AA4857" s="463"/>
      <c r="AB4857" s="463"/>
      <c r="AC4857" s="463"/>
      <c r="AD4857" s="144"/>
      <c r="AE4857" s="185" t="s">
        <v>18</v>
      </c>
      <c r="AF4857" s="185"/>
      <c r="AG4857" s="185"/>
      <c r="AH4857" s="792" t="s">
        <v>18</v>
      </c>
      <c r="AI4857" s="792"/>
      <c r="AJ4857" s="792"/>
      <c r="AK4857" s="792"/>
      <c r="AL4857" s="792"/>
      <c r="AM4857" s="792"/>
      <c r="AN4857" s="463"/>
      <c r="AO4857" s="463"/>
      <c r="AP4857" s="463"/>
      <c r="AQ4857" s="463"/>
      <c r="AR4857" s="463"/>
      <c r="AS4857" s="463"/>
      <c r="AT4857" s="463"/>
      <c r="AU4857" s="463"/>
      <c r="AV4857" s="463"/>
      <c r="AW4857" s="463"/>
      <c r="AX4857" s="463"/>
      <c r="AY4857" s="463"/>
      <c r="AZ4857" s="463"/>
      <c r="BA4857" s="792" t="s">
        <v>12</v>
      </c>
      <c r="BB4857" s="792"/>
      <c r="BC4857" s="792"/>
      <c r="BD4857" s="464"/>
      <c r="BE4857" s="464"/>
      <c r="BF4857" s="464"/>
      <c r="BG4857" s="464"/>
      <c r="BH4857" s="464"/>
      <c r="BI4857" s="464"/>
      <c r="BJ4857" s="464"/>
      <c r="BK4857" s="464"/>
      <c r="BL4857" s="464"/>
      <c r="BM4857" s="464"/>
      <c r="BN4857" s="152"/>
      <c r="BO4857" s="153"/>
      <c r="BP4857" s="153"/>
      <c r="BQ4857" s="60">
        <f>IF(BD4857=0,0,1)</f>
        <v>0</v>
      </c>
      <c r="BR4857" s="61">
        <f>IF((BF4911+BJ4911)&gt;(AU4911+AY4911),1,0)</f>
        <v>0</v>
      </c>
      <c r="BS4857" s="786"/>
    </row>
    <row r="4858" spans="1:71" ht="9.6" customHeight="1" x14ac:dyDescent="0.4">
      <c r="A4858" s="779"/>
      <c r="B4858" s="140"/>
      <c r="C4858" s="141"/>
      <c r="D4858" s="141"/>
      <c r="E4858" s="141"/>
      <c r="F4858" s="142"/>
      <c r="G4858" s="142"/>
      <c r="H4858" s="141"/>
      <c r="I4858" s="141"/>
      <c r="J4858" s="141"/>
      <c r="K4858" s="141"/>
      <c r="L4858" s="141"/>
      <c r="M4858" s="141"/>
      <c r="N4858" s="141"/>
      <c r="O4858" s="141"/>
      <c r="P4858" s="141"/>
      <c r="Q4858" s="141"/>
      <c r="R4858" s="141"/>
      <c r="S4858" s="141"/>
      <c r="T4858" s="141"/>
      <c r="U4858" s="141"/>
      <c r="V4858" s="141"/>
      <c r="W4858" s="141"/>
      <c r="X4858" s="141"/>
      <c r="Y4858" s="141"/>
      <c r="Z4858" s="141"/>
      <c r="AA4858" s="141"/>
      <c r="AB4858" s="141"/>
      <c r="AC4858" s="141"/>
      <c r="AD4858" s="141"/>
      <c r="AE4858" s="141"/>
      <c r="AF4858" s="143"/>
      <c r="AG4858" s="143"/>
      <c r="AH4858" s="141"/>
      <c r="AI4858" s="141"/>
      <c r="AJ4858" s="141"/>
      <c r="AK4858" s="141"/>
      <c r="AL4858" s="141"/>
      <c r="AM4858" s="141"/>
      <c r="AN4858" s="141"/>
      <c r="AO4858" s="141"/>
      <c r="AP4858" s="141"/>
      <c r="AQ4858" s="141"/>
      <c r="AR4858" s="141"/>
      <c r="AS4858" s="141"/>
      <c r="AT4858" s="141"/>
      <c r="AU4858" s="141"/>
      <c r="AV4858" s="141"/>
      <c r="AW4858" s="141"/>
      <c r="AX4858" s="141"/>
      <c r="AY4858" s="141"/>
      <c r="AZ4858" s="141"/>
      <c r="BA4858" s="141"/>
      <c r="BB4858" s="141"/>
      <c r="BC4858" s="141"/>
      <c r="BD4858" s="141"/>
      <c r="BE4858" s="141"/>
      <c r="BF4858" s="141"/>
      <c r="BG4858" s="141"/>
      <c r="BH4858" s="141"/>
      <c r="BI4858" s="141"/>
      <c r="BJ4858" s="141"/>
      <c r="BK4858" s="141"/>
      <c r="BL4858" s="141"/>
      <c r="BM4858" s="141"/>
      <c r="BN4858" s="141"/>
      <c r="BO4858" s="154"/>
      <c r="BP4858" s="154"/>
      <c r="BQ4858" s="53"/>
      <c r="BR4858" s="53"/>
      <c r="BS4858" s="779"/>
    </row>
    <row r="4859" spans="1:71" ht="8.85" customHeight="1" thickBot="1" x14ac:dyDescent="0.45">
      <c r="A4859" s="779"/>
      <c r="B4859" s="155"/>
      <c r="C4859" s="156"/>
      <c r="D4859" s="156"/>
      <c r="E4859" s="156"/>
      <c r="F4859" s="157"/>
      <c r="G4859" s="157"/>
      <c r="H4859" s="156"/>
      <c r="I4859" s="156"/>
      <c r="J4859" s="156"/>
      <c r="K4859" s="156"/>
      <c r="L4859" s="156"/>
      <c r="M4859" s="156"/>
      <c r="N4859" s="156"/>
      <c r="O4859" s="156"/>
      <c r="P4859" s="156"/>
      <c r="Q4859" s="156"/>
      <c r="R4859" s="156"/>
      <c r="S4859" s="156"/>
      <c r="T4859" s="156"/>
      <c r="U4859" s="156"/>
      <c r="V4859" s="156"/>
      <c r="W4859" s="156"/>
      <c r="X4859" s="156"/>
      <c r="Y4859" s="156"/>
      <c r="Z4859" s="156"/>
      <c r="AA4859" s="156"/>
      <c r="AB4859" s="156"/>
      <c r="AC4859" s="156"/>
      <c r="AD4859" s="156"/>
      <c r="AE4859" s="156"/>
      <c r="AF4859" s="158"/>
      <c r="AG4859" s="158"/>
      <c r="AH4859" s="156"/>
      <c r="AI4859" s="156"/>
      <c r="AJ4859" s="156"/>
      <c r="AK4859" s="156"/>
      <c r="AL4859" s="156"/>
      <c r="AM4859" s="156"/>
      <c r="AN4859" s="156"/>
      <c r="AO4859" s="156"/>
      <c r="AP4859" s="156"/>
      <c r="AQ4859" s="156"/>
      <c r="AR4859" s="156"/>
      <c r="AS4859" s="156"/>
      <c r="AT4859" s="156"/>
      <c r="AU4859" s="156"/>
      <c r="AV4859" s="156"/>
      <c r="AW4859" s="156"/>
      <c r="AX4859" s="156"/>
      <c r="AY4859" s="156"/>
      <c r="AZ4859" s="156"/>
      <c r="BA4859" s="156"/>
      <c r="BB4859" s="156"/>
      <c r="BC4859" s="156"/>
      <c r="BD4859" s="156"/>
      <c r="BE4859" s="156"/>
      <c r="BF4859" s="156"/>
      <c r="BG4859" s="156"/>
      <c r="BH4859" s="156"/>
      <c r="BI4859" s="156"/>
      <c r="BJ4859" s="156"/>
      <c r="BK4859" s="156"/>
      <c r="BL4859" s="156"/>
      <c r="BM4859" s="156"/>
      <c r="BN4859" s="156"/>
      <c r="BO4859" s="159"/>
      <c r="BP4859" s="159"/>
      <c r="BQ4859" s="53"/>
      <c r="BR4859" s="53"/>
      <c r="BS4859" s="779"/>
    </row>
    <row r="4860" spans="1:71" s="58" customFormat="1" ht="33.6" customHeight="1" thickTop="1" x14ac:dyDescent="0.4">
      <c r="A4860" s="786"/>
      <c r="B4860" s="795" t="s">
        <v>0</v>
      </c>
      <c r="C4860" s="796" t="s">
        <v>1</v>
      </c>
      <c r="D4860" s="797"/>
      <c r="E4860" s="221" t="s">
        <v>24</v>
      </c>
      <c r="F4860" s="466" t="s">
        <v>96</v>
      </c>
      <c r="G4860" s="466" t="s">
        <v>97</v>
      </c>
      <c r="H4860" s="468" t="s">
        <v>36</v>
      </c>
      <c r="I4860" s="469"/>
      <c r="J4860" s="472" t="s">
        <v>7</v>
      </c>
      <c r="K4860" s="472"/>
      <c r="L4860" s="472"/>
      <c r="M4860" s="472"/>
      <c r="N4860" s="472"/>
      <c r="O4860" s="472"/>
      <c r="P4860" s="472" t="s">
        <v>2</v>
      </c>
      <c r="Q4860" s="472"/>
      <c r="R4860" s="472"/>
      <c r="S4860" s="472"/>
      <c r="T4860" s="472"/>
      <c r="U4860" s="472"/>
      <c r="V4860" s="473" t="s">
        <v>30</v>
      </c>
      <c r="W4860" s="474"/>
      <c r="X4860" s="473" t="s">
        <v>31</v>
      </c>
      <c r="Y4860" s="474"/>
      <c r="Z4860" s="477" t="s">
        <v>39</v>
      </c>
      <c r="AA4860" s="478"/>
      <c r="AB4860" s="481" t="s">
        <v>6</v>
      </c>
      <c r="AC4860" s="481"/>
      <c r="AD4860" s="481"/>
      <c r="AE4860" s="481"/>
      <c r="AF4860" s="481"/>
      <c r="AG4860" s="481"/>
      <c r="AH4860" s="472" t="s">
        <v>59</v>
      </c>
      <c r="AI4860" s="472"/>
      <c r="AJ4860" s="472"/>
      <c r="AK4860" s="472"/>
      <c r="AL4860" s="472"/>
      <c r="AM4860" s="472"/>
      <c r="AN4860" s="472" t="s">
        <v>60</v>
      </c>
      <c r="AO4860" s="472"/>
      <c r="AP4860" s="472"/>
      <c r="AQ4860" s="472"/>
      <c r="AR4860" s="472"/>
      <c r="AS4860" s="472"/>
      <c r="AT4860" s="472" t="s">
        <v>61</v>
      </c>
      <c r="AU4860" s="472"/>
      <c r="AV4860" s="472"/>
      <c r="AW4860" s="472"/>
      <c r="AX4860" s="472"/>
      <c r="AY4860" s="482"/>
      <c r="AZ4860" s="472" t="s">
        <v>4</v>
      </c>
      <c r="BA4860" s="472"/>
      <c r="BB4860" s="472"/>
      <c r="BC4860" s="472"/>
      <c r="BD4860" s="472"/>
      <c r="BE4860" s="472"/>
      <c r="BF4860" s="472" t="s">
        <v>62</v>
      </c>
      <c r="BG4860" s="472"/>
      <c r="BH4860" s="472"/>
      <c r="BI4860" s="472"/>
      <c r="BJ4860" s="472"/>
      <c r="BK4860" s="483"/>
      <c r="BL4860" s="484" t="s">
        <v>22</v>
      </c>
      <c r="BM4860" s="485"/>
      <c r="BN4860" s="486"/>
      <c r="BO4860" s="490" t="s">
        <v>76</v>
      </c>
      <c r="BP4860" s="490" t="s">
        <v>77</v>
      </c>
      <c r="BQ4860" s="62"/>
      <c r="BR4860" s="62"/>
      <c r="BS4860" s="786"/>
    </row>
    <row r="4861" spans="1:71" s="64" customFormat="1" ht="45" customHeight="1" x14ac:dyDescent="0.35">
      <c r="A4861" s="787"/>
      <c r="B4861" s="798"/>
      <c r="C4861" s="799"/>
      <c r="D4861" s="800"/>
      <c r="E4861" s="220" t="s">
        <v>98</v>
      </c>
      <c r="F4861" s="467"/>
      <c r="G4861" s="467"/>
      <c r="H4861" s="470"/>
      <c r="I4861" s="471"/>
      <c r="J4861" s="492" t="s">
        <v>15</v>
      </c>
      <c r="K4861" s="493"/>
      <c r="L4861" s="494" t="s">
        <v>16</v>
      </c>
      <c r="M4861" s="495"/>
      <c r="N4861" s="496" t="s">
        <v>17</v>
      </c>
      <c r="O4861" s="497" t="s">
        <v>8</v>
      </c>
      <c r="P4861" s="498" t="s">
        <v>103</v>
      </c>
      <c r="Q4861" s="499"/>
      <c r="R4861" s="500" t="s">
        <v>104</v>
      </c>
      <c r="S4861" s="501"/>
      <c r="T4861" s="502" t="s">
        <v>21</v>
      </c>
      <c r="U4861" s="503"/>
      <c r="V4861" s="475"/>
      <c r="W4861" s="476"/>
      <c r="X4861" s="475"/>
      <c r="Y4861" s="476"/>
      <c r="Z4861" s="479"/>
      <c r="AA4861" s="480"/>
      <c r="AB4861" s="504" t="s">
        <v>43</v>
      </c>
      <c r="AC4861" s="505"/>
      <c r="AD4861" s="506" t="s">
        <v>20</v>
      </c>
      <c r="AE4861" s="507" t="s">
        <v>3</v>
      </c>
      <c r="AF4861" s="508" t="s">
        <v>5</v>
      </c>
      <c r="AG4861" s="509"/>
      <c r="AH4861" s="492" t="s">
        <v>43</v>
      </c>
      <c r="AI4861" s="493"/>
      <c r="AJ4861" s="494" t="s">
        <v>20</v>
      </c>
      <c r="AK4861" s="495" t="s">
        <v>3</v>
      </c>
      <c r="AL4861" s="510" t="s">
        <v>5</v>
      </c>
      <c r="AM4861" s="511"/>
      <c r="AN4861" s="492" t="s">
        <v>43</v>
      </c>
      <c r="AO4861" s="493"/>
      <c r="AP4861" s="494" t="s">
        <v>20</v>
      </c>
      <c r="AQ4861" s="495" t="s">
        <v>3</v>
      </c>
      <c r="AR4861" s="510" t="s">
        <v>5</v>
      </c>
      <c r="AS4861" s="511"/>
      <c r="AT4861" s="465" t="s">
        <v>43</v>
      </c>
      <c r="AU4861" s="512"/>
      <c r="AV4861" s="513" t="s">
        <v>20</v>
      </c>
      <c r="AW4861" s="514" t="s">
        <v>3</v>
      </c>
      <c r="AX4861" s="510" t="s">
        <v>5</v>
      </c>
      <c r="AY4861" s="515"/>
      <c r="AZ4861" s="492" t="s">
        <v>43</v>
      </c>
      <c r="BA4861" s="493"/>
      <c r="BB4861" s="494" t="s">
        <v>20</v>
      </c>
      <c r="BC4861" s="495" t="s">
        <v>3</v>
      </c>
      <c r="BD4861" s="510" t="s">
        <v>5</v>
      </c>
      <c r="BE4861" s="511"/>
      <c r="BF4861" s="465" t="s">
        <v>43</v>
      </c>
      <c r="BG4861" s="512"/>
      <c r="BH4861" s="513" t="s">
        <v>20</v>
      </c>
      <c r="BI4861" s="514" t="s">
        <v>3</v>
      </c>
      <c r="BJ4861" s="510" t="s">
        <v>5</v>
      </c>
      <c r="BK4861" s="511"/>
      <c r="BL4861" s="487"/>
      <c r="BM4861" s="488"/>
      <c r="BN4861" s="489"/>
      <c r="BO4861" s="491"/>
      <c r="BP4861" s="491"/>
      <c r="BQ4861" s="63"/>
      <c r="BR4861" s="63"/>
      <c r="BS4861" s="787"/>
    </row>
    <row r="4862" spans="1:71" ht="23.85" customHeight="1" x14ac:dyDescent="0.35">
      <c r="A4862" s="788"/>
      <c r="B4862" s="458" t="str">
        <f>IF(ROSTER!B$8="","",ROSTER!B$8)</f>
        <v/>
      </c>
      <c r="C4862" s="416" t="str">
        <f>IF(ROSTER!C$8="","",ROSTER!C$8)</f>
        <v/>
      </c>
      <c r="D4862" s="417"/>
      <c r="E4862" s="418"/>
      <c r="F4862" s="420">
        <f>IF(E4862="y",1,IF(E4862="S",1,0))</f>
        <v>0</v>
      </c>
      <c r="G4862" s="422">
        <f>IF(E4862="S",1,0)</f>
        <v>0</v>
      </c>
      <c r="H4862" s="424"/>
      <c r="I4862" s="425"/>
      <c r="J4862" s="428"/>
      <c r="K4862" s="429"/>
      <c r="L4862" s="432"/>
      <c r="M4862" s="433"/>
      <c r="N4862" s="436">
        <f>L4862+J4862</f>
        <v>0</v>
      </c>
      <c r="O4862" s="437"/>
      <c r="P4862" s="428"/>
      <c r="Q4862" s="429"/>
      <c r="R4862" s="432"/>
      <c r="S4862" s="440"/>
      <c r="T4862" s="432"/>
      <c r="U4862" s="425"/>
      <c r="V4862" s="440"/>
      <c r="W4862" s="425"/>
      <c r="X4862" s="428"/>
      <c r="Y4862" s="425"/>
      <c r="Z4862" s="428"/>
      <c r="AA4862" s="425"/>
      <c r="AB4862" s="428"/>
      <c r="AC4862" s="429"/>
      <c r="AD4862" s="432"/>
      <c r="AE4862" s="433"/>
      <c r="AF4862" s="442">
        <f>IF(AB4862=0,0,(AD4862/AB4862)*100)</f>
        <v>0</v>
      </c>
      <c r="AG4862" s="443"/>
      <c r="AH4862" s="428"/>
      <c r="AI4862" s="429"/>
      <c r="AJ4862" s="432"/>
      <c r="AK4862" s="433"/>
      <c r="AL4862" s="446">
        <f>IF(AH4862=0,0,(AJ4862/AH4862)*100)</f>
        <v>0</v>
      </c>
      <c r="AM4862" s="447"/>
      <c r="AN4862" s="428"/>
      <c r="AO4862" s="429"/>
      <c r="AP4862" s="432"/>
      <c r="AQ4862" s="433"/>
      <c r="AR4862" s="446">
        <f>IF(AN4862=0,0,(AP4862/AN4862)*100)</f>
        <v>0</v>
      </c>
      <c r="AS4862" s="447"/>
      <c r="AT4862" s="450">
        <f>AB4862+AH4862+AN4862</f>
        <v>0</v>
      </c>
      <c r="AU4862" s="451"/>
      <c r="AV4862" s="454">
        <f>AD4862+AJ4862+AP4862</f>
        <v>0</v>
      </c>
      <c r="AW4862" s="455"/>
      <c r="AX4862" s="446">
        <f>IF(AT4862=0,0,(AV4862/AT4862)*100)</f>
        <v>0</v>
      </c>
      <c r="AY4862" s="447"/>
      <c r="AZ4862" s="428"/>
      <c r="BA4862" s="429"/>
      <c r="BB4862" s="432"/>
      <c r="BC4862" s="433"/>
      <c r="BD4862" s="446">
        <f>IF(AZ4862=0,0,(BB4862/AZ4862)*100)</f>
        <v>0</v>
      </c>
      <c r="BE4862" s="447"/>
      <c r="BF4862" s="450">
        <f>AT4862+AZ4862</f>
        <v>0</v>
      </c>
      <c r="BG4862" s="451"/>
      <c r="BH4862" s="454">
        <f>AV4862+BB4862</f>
        <v>0</v>
      </c>
      <c r="BI4862" s="455"/>
      <c r="BJ4862" s="446">
        <f>IF(BF4862=0,0,(BH4862/BF4862)*100)</f>
        <v>0</v>
      </c>
      <c r="BK4862" s="447"/>
      <c r="BL4862" s="406">
        <f>(AD4862*2)+(AJ4862*2)+(AP4862*3)+BB4862</f>
        <v>0</v>
      </c>
      <c r="BM4862" s="407"/>
      <c r="BN4862" s="408"/>
      <c r="BO4862" s="404" t="e">
        <f>(BL4862*BR$2468)+(N4862*BR$2469)+(X4862*BR$2470)+(R4862*BR$2471)+(V4862*BR$2472)+(Z4862*BR$2473)</f>
        <v>#REF!</v>
      </c>
      <c r="BP4862" s="404" t="e">
        <f>((AZ4862-BB4862)*BR$2475)+((AT4862-AV4862)*BR$2474)+(H4862*BR$2476)+(P4862*BR$2477)</f>
        <v>#REF!</v>
      </c>
      <c r="BQ4862" s="65" t="s">
        <v>65</v>
      </c>
      <c r="BR4862" s="66" t="e">
        <f>IF(#REF!="B",#REF!,IF(#REF!="C",#REF!,#REF!))</f>
        <v>#REF!</v>
      </c>
      <c r="BS4862" s="787"/>
    </row>
    <row r="4863" spans="1:71" ht="23.85" customHeight="1" x14ac:dyDescent="0.35">
      <c r="A4863" s="788"/>
      <c r="B4863" s="459"/>
      <c r="C4863" s="412" t="str">
        <f>IF(ROSTER!D$8="","",ROSTER!D$8)</f>
        <v/>
      </c>
      <c r="D4863" s="413"/>
      <c r="E4863" s="419"/>
      <c r="F4863" s="421"/>
      <c r="G4863" s="423"/>
      <c r="H4863" s="426"/>
      <c r="I4863" s="427"/>
      <c r="J4863" s="430"/>
      <c r="K4863" s="431"/>
      <c r="L4863" s="434"/>
      <c r="M4863" s="435"/>
      <c r="N4863" s="438" t="s">
        <v>14</v>
      </c>
      <c r="O4863" s="439"/>
      <c r="P4863" s="430"/>
      <c r="Q4863" s="431"/>
      <c r="R4863" s="434"/>
      <c r="S4863" s="441"/>
      <c r="T4863" s="434"/>
      <c r="U4863" s="427"/>
      <c r="V4863" s="441"/>
      <c r="W4863" s="427"/>
      <c r="X4863" s="430"/>
      <c r="Y4863" s="427"/>
      <c r="Z4863" s="430"/>
      <c r="AA4863" s="427"/>
      <c r="AB4863" s="430"/>
      <c r="AC4863" s="431"/>
      <c r="AD4863" s="434"/>
      <c r="AE4863" s="435"/>
      <c r="AF4863" s="444"/>
      <c r="AG4863" s="445"/>
      <c r="AH4863" s="430"/>
      <c r="AI4863" s="431"/>
      <c r="AJ4863" s="434"/>
      <c r="AK4863" s="435"/>
      <c r="AL4863" s="448"/>
      <c r="AM4863" s="449"/>
      <c r="AN4863" s="430"/>
      <c r="AO4863" s="431"/>
      <c r="AP4863" s="434"/>
      <c r="AQ4863" s="435"/>
      <c r="AR4863" s="448"/>
      <c r="AS4863" s="449"/>
      <c r="AT4863" s="452"/>
      <c r="AU4863" s="453"/>
      <c r="AV4863" s="456"/>
      <c r="AW4863" s="457"/>
      <c r="AX4863" s="448"/>
      <c r="AY4863" s="449"/>
      <c r="AZ4863" s="430"/>
      <c r="BA4863" s="431"/>
      <c r="BB4863" s="434"/>
      <c r="BC4863" s="435"/>
      <c r="BD4863" s="448"/>
      <c r="BE4863" s="449"/>
      <c r="BF4863" s="452"/>
      <c r="BG4863" s="453"/>
      <c r="BH4863" s="456"/>
      <c r="BI4863" s="457"/>
      <c r="BJ4863" s="448"/>
      <c r="BK4863" s="449"/>
      <c r="BL4863" s="409"/>
      <c r="BM4863" s="410"/>
      <c r="BN4863" s="411"/>
      <c r="BO4863" s="405"/>
      <c r="BP4863" s="405"/>
      <c r="BQ4863" s="65" t="s">
        <v>66</v>
      </c>
      <c r="BR4863" s="66" t="e">
        <f>IF(#REF!="B",#REF!,IF(#REF!="C",#REF!,#REF!))</f>
        <v>#REF!</v>
      </c>
      <c r="BS4863" s="787"/>
    </row>
    <row r="4864" spans="1:71" ht="21.75" customHeight="1" x14ac:dyDescent="0.35">
      <c r="A4864" s="779"/>
      <c r="B4864" s="458" t="str">
        <f>IF(ROSTER!B$10="","",ROSTER!B$10)</f>
        <v/>
      </c>
      <c r="C4864" s="416" t="str">
        <f>IF(ROSTER!C$10="","",ROSTER!C$10)</f>
        <v/>
      </c>
      <c r="D4864" s="417"/>
      <c r="E4864" s="418"/>
      <c r="F4864" s="420">
        <f>IF(E4864="y",1,IF(E4864="S",1,0))</f>
        <v>0</v>
      </c>
      <c r="G4864" s="422">
        <f>IF(E4864="S",1,0)</f>
        <v>0</v>
      </c>
      <c r="H4864" s="424"/>
      <c r="I4864" s="425"/>
      <c r="J4864" s="428"/>
      <c r="K4864" s="429"/>
      <c r="L4864" s="432"/>
      <c r="M4864" s="433"/>
      <c r="N4864" s="436">
        <f>L4864+J4864</f>
        <v>0</v>
      </c>
      <c r="O4864" s="437"/>
      <c r="P4864" s="428"/>
      <c r="Q4864" s="429"/>
      <c r="R4864" s="432"/>
      <c r="S4864" s="440"/>
      <c r="T4864" s="432"/>
      <c r="U4864" s="425"/>
      <c r="V4864" s="440"/>
      <c r="W4864" s="425"/>
      <c r="X4864" s="428"/>
      <c r="Y4864" s="425"/>
      <c r="Z4864" s="428"/>
      <c r="AA4864" s="425"/>
      <c r="AB4864" s="428"/>
      <c r="AC4864" s="429"/>
      <c r="AD4864" s="432"/>
      <c r="AE4864" s="433"/>
      <c r="AF4864" s="442">
        <f>IF(AB4864=0,0,(AD4864/AB4864)*100)</f>
        <v>0</v>
      </c>
      <c r="AG4864" s="443"/>
      <c r="AH4864" s="428"/>
      <c r="AI4864" s="429"/>
      <c r="AJ4864" s="432"/>
      <c r="AK4864" s="433"/>
      <c r="AL4864" s="446">
        <f>IF(AH4864=0,0,(AJ4864/AH4864)*100)</f>
        <v>0</v>
      </c>
      <c r="AM4864" s="447"/>
      <c r="AN4864" s="428"/>
      <c r="AO4864" s="429"/>
      <c r="AP4864" s="432"/>
      <c r="AQ4864" s="433"/>
      <c r="AR4864" s="446">
        <f>IF(AN4864=0,0,(AP4864/AN4864)*100)</f>
        <v>0</v>
      </c>
      <c r="AS4864" s="447"/>
      <c r="AT4864" s="450">
        <f>AB4864+AH4864+AN4864</f>
        <v>0</v>
      </c>
      <c r="AU4864" s="451"/>
      <c r="AV4864" s="454">
        <f>AD4864+AJ4864+AP4864</f>
        <v>0</v>
      </c>
      <c r="AW4864" s="455"/>
      <c r="AX4864" s="446">
        <f>IF(AT4864=0,0,(AV4864/AT4864)*100)</f>
        <v>0</v>
      </c>
      <c r="AY4864" s="447"/>
      <c r="AZ4864" s="428"/>
      <c r="BA4864" s="429"/>
      <c r="BB4864" s="432"/>
      <c r="BC4864" s="433"/>
      <c r="BD4864" s="446">
        <f>IF(AZ4864=0,0,(BB4864/AZ4864)*100)</f>
        <v>0</v>
      </c>
      <c r="BE4864" s="447"/>
      <c r="BF4864" s="450">
        <f>AT4864+AZ4864</f>
        <v>0</v>
      </c>
      <c r="BG4864" s="451"/>
      <c r="BH4864" s="454">
        <f>AV4864+BB4864</f>
        <v>0</v>
      </c>
      <c r="BI4864" s="455"/>
      <c r="BJ4864" s="446">
        <f>IF(BF4864=0,0,(BH4864/BF4864)*100)</f>
        <v>0</v>
      </c>
      <c r="BK4864" s="447"/>
      <c r="BL4864" s="406">
        <f>(AD4864*2)+(AJ4864*2)+(AP4864*3)+BB4864</f>
        <v>0</v>
      </c>
      <c r="BM4864" s="407"/>
      <c r="BN4864" s="408"/>
      <c r="BO4864" s="404" t="e">
        <f>(BL4864*BR$2468)+(N4864*BR$2469)+(X4864*BR$2470)+(R4864*BR$2471)+(V4864*BR$2472)+(Z4864*BR$2473)</f>
        <v>#REF!</v>
      </c>
      <c r="BP4864" s="404" t="e">
        <f>((AZ4864-BB4864)*BR$2475)+((AT4864-AV4864)*BR$2474)+(H4864*BR$2476)+(P4864*BR$2477)</f>
        <v>#REF!</v>
      </c>
      <c r="BQ4864" s="65" t="s">
        <v>67</v>
      </c>
      <c r="BR4864" s="66" t="e">
        <f>IF(#REF!="B",#REF!,IF(#REF!="C",#REF!,#REF!))</f>
        <v>#REF!</v>
      </c>
      <c r="BS4864" s="787"/>
    </row>
    <row r="4865" spans="1:71" ht="21.75" customHeight="1" x14ac:dyDescent="0.35">
      <c r="A4865" s="779"/>
      <c r="B4865" s="459"/>
      <c r="C4865" s="412" t="str">
        <f>IF(ROSTER!D$10="","",ROSTER!D$10)</f>
        <v/>
      </c>
      <c r="D4865" s="413"/>
      <c r="E4865" s="419"/>
      <c r="F4865" s="421"/>
      <c r="G4865" s="423"/>
      <c r="H4865" s="426"/>
      <c r="I4865" s="427"/>
      <c r="J4865" s="430"/>
      <c r="K4865" s="431"/>
      <c r="L4865" s="434"/>
      <c r="M4865" s="435"/>
      <c r="N4865" s="438" t="s">
        <v>14</v>
      </c>
      <c r="O4865" s="439"/>
      <c r="P4865" s="430"/>
      <c r="Q4865" s="431"/>
      <c r="R4865" s="434"/>
      <c r="S4865" s="441"/>
      <c r="T4865" s="434"/>
      <c r="U4865" s="427"/>
      <c r="V4865" s="441"/>
      <c r="W4865" s="427"/>
      <c r="X4865" s="430"/>
      <c r="Y4865" s="427"/>
      <c r="Z4865" s="430"/>
      <c r="AA4865" s="427"/>
      <c r="AB4865" s="430"/>
      <c r="AC4865" s="431"/>
      <c r="AD4865" s="434"/>
      <c r="AE4865" s="435"/>
      <c r="AF4865" s="444"/>
      <c r="AG4865" s="445"/>
      <c r="AH4865" s="430"/>
      <c r="AI4865" s="431"/>
      <c r="AJ4865" s="434"/>
      <c r="AK4865" s="435"/>
      <c r="AL4865" s="448"/>
      <c r="AM4865" s="449"/>
      <c r="AN4865" s="430"/>
      <c r="AO4865" s="431"/>
      <c r="AP4865" s="434"/>
      <c r="AQ4865" s="435"/>
      <c r="AR4865" s="448"/>
      <c r="AS4865" s="449"/>
      <c r="AT4865" s="452"/>
      <c r="AU4865" s="453"/>
      <c r="AV4865" s="456"/>
      <c r="AW4865" s="457"/>
      <c r="AX4865" s="448"/>
      <c r="AY4865" s="449"/>
      <c r="AZ4865" s="430"/>
      <c r="BA4865" s="431"/>
      <c r="BB4865" s="434"/>
      <c r="BC4865" s="435"/>
      <c r="BD4865" s="448"/>
      <c r="BE4865" s="449"/>
      <c r="BF4865" s="452"/>
      <c r="BG4865" s="453"/>
      <c r="BH4865" s="456"/>
      <c r="BI4865" s="457"/>
      <c r="BJ4865" s="448"/>
      <c r="BK4865" s="449"/>
      <c r="BL4865" s="409"/>
      <c r="BM4865" s="410"/>
      <c r="BN4865" s="411"/>
      <c r="BO4865" s="405"/>
      <c r="BP4865" s="405"/>
      <c r="BQ4865" s="65" t="s">
        <v>68</v>
      </c>
      <c r="BR4865" s="66" t="e">
        <f>IF(#REF!="B",#REF!,IF(#REF!="C",#REF!,#REF!))</f>
        <v>#REF!</v>
      </c>
      <c r="BS4865" s="787"/>
    </row>
    <row r="4866" spans="1:71" ht="21.75" customHeight="1" x14ac:dyDescent="0.35">
      <c r="A4866" s="779"/>
      <c r="B4866" s="414" t="str">
        <f>IF(ROSTER!B$12="","",ROSTER!B$12)</f>
        <v/>
      </c>
      <c r="C4866" s="416" t="str">
        <f>IF(ROSTER!C$12="","",ROSTER!C$12)</f>
        <v/>
      </c>
      <c r="D4866" s="417"/>
      <c r="E4866" s="418"/>
      <c r="F4866" s="420">
        <f>IF(E4866="y",1,IF(E4866="S",1,0))</f>
        <v>0</v>
      </c>
      <c r="G4866" s="422">
        <f>IF(E4866="S",1,0)</f>
        <v>0</v>
      </c>
      <c r="H4866" s="424"/>
      <c r="I4866" s="425"/>
      <c r="J4866" s="428"/>
      <c r="K4866" s="429"/>
      <c r="L4866" s="432"/>
      <c r="M4866" s="433"/>
      <c r="N4866" s="436">
        <f>L4866+J4866</f>
        <v>0</v>
      </c>
      <c r="O4866" s="437"/>
      <c r="P4866" s="428"/>
      <c r="Q4866" s="429"/>
      <c r="R4866" s="432"/>
      <c r="S4866" s="440"/>
      <c r="T4866" s="432"/>
      <c r="U4866" s="425"/>
      <c r="V4866" s="440"/>
      <c r="W4866" s="425"/>
      <c r="X4866" s="428"/>
      <c r="Y4866" s="425"/>
      <c r="Z4866" s="428"/>
      <c r="AA4866" s="425"/>
      <c r="AB4866" s="428"/>
      <c r="AC4866" s="429"/>
      <c r="AD4866" s="432"/>
      <c r="AE4866" s="433"/>
      <c r="AF4866" s="442">
        <f>IF(AB4866=0,0,(AD4866/AB4866)*100)</f>
        <v>0</v>
      </c>
      <c r="AG4866" s="443"/>
      <c r="AH4866" s="428"/>
      <c r="AI4866" s="429"/>
      <c r="AJ4866" s="432"/>
      <c r="AK4866" s="433"/>
      <c r="AL4866" s="446">
        <f>IF(AH4866=0,0,(AJ4866/AH4866)*100)</f>
        <v>0</v>
      </c>
      <c r="AM4866" s="447"/>
      <c r="AN4866" s="428"/>
      <c r="AO4866" s="429"/>
      <c r="AP4866" s="432"/>
      <c r="AQ4866" s="433"/>
      <c r="AR4866" s="446">
        <f>IF(AN4866=0,0,(AP4866/AN4866)*100)</f>
        <v>0</v>
      </c>
      <c r="AS4866" s="447"/>
      <c r="AT4866" s="450">
        <f>AB4866+AH4866+AN4866</f>
        <v>0</v>
      </c>
      <c r="AU4866" s="451"/>
      <c r="AV4866" s="454">
        <f>AD4866+AJ4866+AP4866</f>
        <v>0</v>
      </c>
      <c r="AW4866" s="455"/>
      <c r="AX4866" s="446">
        <f>IF(AT4866=0,0,(AV4866/AT4866)*100)</f>
        <v>0</v>
      </c>
      <c r="AY4866" s="447"/>
      <c r="AZ4866" s="428"/>
      <c r="BA4866" s="429"/>
      <c r="BB4866" s="432"/>
      <c r="BC4866" s="433"/>
      <c r="BD4866" s="446">
        <f>IF(AZ4866=0,0,(BB4866/AZ4866)*100)</f>
        <v>0</v>
      </c>
      <c r="BE4866" s="447"/>
      <c r="BF4866" s="450">
        <f>AT4866+AZ4866</f>
        <v>0</v>
      </c>
      <c r="BG4866" s="451"/>
      <c r="BH4866" s="454">
        <f>AV4866+BB4866</f>
        <v>0</v>
      </c>
      <c r="BI4866" s="455"/>
      <c r="BJ4866" s="446">
        <f>IF(BF4866=0,0,(BH4866/BF4866)*100)</f>
        <v>0</v>
      </c>
      <c r="BK4866" s="447"/>
      <c r="BL4866" s="406">
        <f>(AD4866*2)+(AJ4866*2)+(AP4866*3)+BB4866</f>
        <v>0</v>
      </c>
      <c r="BM4866" s="407"/>
      <c r="BN4866" s="408"/>
      <c r="BO4866" s="404" t="e">
        <f>(BL4866*BR$2468)+(N4866*BR$2469)+(X4866*BR$2470)+(R4866*BR$2471)+(V4866*BR$2472)+(Z4866*BR$2473)</f>
        <v>#REF!</v>
      </c>
      <c r="BP4866" s="404" t="e">
        <f>((AZ4866-BB4866)*BR$2475)+((AT4866-AV4866)*BR$2474)+(H4866*BR$2476)+(P4866*BR$2477)</f>
        <v>#REF!</v>
      </c>
      <c r="BQ4866" s="65" t="s">
        <v>69</v>
      </c>
      <c r="BR4866" s="66" t="e">
        <f>IF(#REF!="B",#REF!,IF(#REF!="C",#REF!,#REF!))</f>
        <v>#REF!</v>
      </c>
      <c r="BS4866" s="787"/>
    </row>
    <row r="4867" spans="1:71" ht="21.75" customHeight="1" x14ac:dyDescent="0.35">
      <c r="A4867" s="779"/>
      <c r="B4867" s="415"/>
      <c r="C4867" s="412" t="str">
        <f>IF(ROSTER!D$12="","",ROSTER!D$12)</f>
        <v/>
      </c>
      <c r="D4867" s="413"/>
      <c r="E4867" s="419"/>
      <c r="F4867" s="421"/>
      <c r="G4867" s="423"/>
      <c r="H4867" s="426"/>
      <c r="I4867" s="427"/>
      <c r="J4867" s="430"/>
      <c r="K4867" s="431"/>
      <c r="L4867" s="434"/>
      <c r="M4867" s="435"/>
      <c r="N4867" s="438" t="s">
        <v>14</v>
      </c>
      <c r="O4867" s="439"/>
      <c r="P4867" s="430"/>
      <c r="Q4867" s="431"/>
      <c r="R4867" s="434"/>
      <c r="S4867" s="441"/>
      <c r="T4867" s="434"/>
      <c r="U4867" s="427"/>
      <c r="V4867" s="441"/>
      <c r="W4867" s="427"/>
      <c r="X4867" s="430"/>
      <c r="Y4867" s="427"/>
      <c r="Z4867" s="430"/>
      <c r="AA4867" s="427"/>
      <c r="AB4867" s="430"/>
      <c r="AC4867" s="431"/>
      <c r="AD4867" s="434"/>
      <c r="AE4867" s="435"/>
      <c r="AF4867" s="444"/>
      <c r="AG4867" s="445"/>
      <c r="AH4867" s="430"/>
      <c r="AI4867" s="431"/>
      <c r="AJ4867" s="434"/>
      <c r="AK4867" s="435"/>
      <c r="AL4867" s="448"/>
      <c r="AM4867" s="449"/>
      <c r="AN4867" s="430"/>
      <c r="AO4867" s="431"/>
      <c r="AP4867" s="434"/>
      <c r="AQ4867" s="435"/>
      <c r="AR4867" s="448"/>
      <c r="AS4867" s="449"/>
      <c r="AT4867" s="452"/>
      <c r="AU4867" s="453"/>
      <c r="AV4867" s="456"/>
      <c r="AW4867" s="457"/>
      <c r="AX4867" s="448"/>
      <c r="AY4867" s="449"/>
      <c r="AZ4867" s="430"/>
      <c r="BA4867" s="431"/>
      <c r="BB4867" s="434"/>
      <c r="BC4867" s="435"/>
      <c r="BD4867" s="448"/>
      <c r="BE4867" s="449"/>
      <c r="BF4867" s="452"/>
      <c r="BG4867" s="453"/>
      <c r="BH4867" s="456"/>
      <c r="BI4867" s="457"/>
      <c r="BJ4867" s="448"/>
      <c r="BK4867" s="449"/>
      <c r="BL4867" s="409"/>
      <c r="BM4867" s="410"/>
      <c r="BN4867" s="411"/>
      <c r="BO4867" s="405"/>
      <c r="BP4867" s="405"/>
      <c r="BQ4867" s="65" t="s">
        <v>70</v>
      </c>
      <c r="BR4867" s="66" t="e">
        <f>IF(#REF!="B",#REF!,IF(#REF!="C",#REF!,#REF!))</f>
        <v>#REF!</v>
      </c>
      <c r="BS4867" s="787"/>
    </row>
    <row r="4868" spans="1:71" ht="21.75" customHeight="1" x14ac:dyDescent="0.35">
      <c r="A4868" s="779"/>
      <c r="B4868" s="414" t="str">
        <f>IF(ROSTER!B$14="","",ROSTER!B$14)</f>
        <v/>
      </c>
      <c r="C4868" s="416" t="str">
        <f>IF(ROSTER!C$14="","",ROSTER!C$14)</f>
        <v/>
      </c>
      <c r="D4868" s="417"/>
      <c r="E4868" s="418"/>
      <c r="F4868" s="420">
        <f>IF(E4868="y",1,IF(E4868="S",1,0))</f>
        <v>0</v>
      </c>
      <c r="G4868" s="422">
        <f>IF(E4868="S",1,0)</f>
        <v>0</v>
      </c>
      <c r="H4868" s="424"/>
      <c r="I4868" s="425"/>
      <c r="J4868" s="428"/>
      <c r="K4868" s="429"/>
      <c r="L4868" s="432"/>
      <c r="M4868" s="433"/>
      <c r="N4868" s="436">
        <f>L4868+J4868</f>
        <v>0</v>
      </c>
      <c r="O4868" s="437"/>
      <c r="P4868" s="428"/>
      <c r="Q4868" s="429"/>
      <c r="R4868" s="432"/>
      <c r="S4868" s="440"/>
      <c r="T4868" s="432"/>
      <c r="U4868" s="425"/>
      <c r="V4868" s="440"/>
      <c r="W4868" s="425"/>
      <c r="X4868" s="428"/>
      <c r="Y4868" s="425"/>
      <c r="Z4868" s="428"/>
      <c r="AA4868" s="425"/>
      <c r="AB4868" s="428"/>
      <c r="AC4868" s="429"/>
      <c r="AD4868" s="432"/>
      <c r="AE4868" s="433"/>
      <c r="AF4868" s="442">
        <f>IF(AB4868=0,0,(AD4868/AB4868)*100)</f>
        <v>0</v>
      </c>
      <c r="AG4868" s="443"/>
      <c r="AH4868" s="428"/>
      <c r="AI4868" s="429"/>
      <c r="AJ4868" s="432"/>
      <c r="AK4868" s="433"/>
      <c r="AL4868" s="446">
        <f>IF(AH4868=0,0,(AJ4868/AH4868)*100)</f>
        <v>0</v>
      </c>
      <c r="AM4868" s="447"/>
      <c r="AN4868" s="428"/>
      <c r="AO4868" s="429"/>
      <c r="AP4868" s="432"/>
      <c r="AQ4868" s="433"/>
      <c r="AR4868" s="446">
        <f>IF(AN4868=0,0,(AP4868/AN4868)*100)</f>
        <v>0</v>
      </c>
      <c r="AS4868" s="447"/>
      <c r="AT4868" s="450">
        <f>AB4868+AH4868+AN4868</f>
        <v>0</v>
      </c>
      <c r="AU4868" s="451"/>
      <c r="AV4868" s="454">
        <f>AD4868+AJ4868+AP4868</f>
        <v>0</v>
      </c>
      <c r="AW4868" s="455"/>
      <c r="AX4868" s="446">
        <f>IF(AT4868=0,0,(AV4868/AT4868)*100)</f>
        <v>0</v>
      </c>
      <c r="AY4868" s="447"/>
      <c r="AZ4868" s="428"/>
      <c r="BA4868" s="429"/>
      <c r="BB4868" s="432"/>
      <c r="BC4868" s="433"/>
      <c r="BD4868" s="446">
        <f>IF(AZ4868=0,0,(BB4868/AZ4868)*100)</f>
        <v>0</v>
      </c>
      <c r="BE4868" s="447"/>
      <c r="BF4868" s="450">
        <f>AT4868+AZ4868</f>
        <v>0</v>
      </c>
      <c r="BG4868" s="451"/>
      <c r="BH4868" s="454">
        <f>AV4868+BB4868</f>
        <v>0</v>
      </c>
      <c r="BI4868" s="455"/>
      <c r="BJ4868" s="446">
        <f>IF(BF4868=0,0,(BH4868/BF4868)*100)</f>
        <v>0</v>
      </c>
      <c r="BK4868" s="447"/>
      <c r="BL4868" s="406">
        <f>(AD4868*2)+(AJ4868*2)+(AP4868*3)+BB4868</f>
        <v>0</v>
      </c>
      <c r="BM4868" s="407"/>
      <c r="BN4868" s="408"/>
      <c r="BO4868" s="404" t="e">
        <f>(BL4868*BR$2468)+(N4868*BR$2469)+(X4868*BR$2470)+(R4868*BR$2471)+(V4868*BR$2472)+(Z4868*BR$2473)</f>
        <v>#REF!</v>
      </c>
      <c r="BP4868" s="404" t="e">
        <f>((AZ4868-BB4868)*BR$2475)+((AT4868-AV4868)*BR$2474)+(H4868*BR$2476)+(P4868*BR$2477)</f>
        <v>#REF!</v>
      </c>
      <c r="BQ4868" s="65" t="s">
        <v>71</v>
      </c>
      <c r="BR4868" s="66" t="e">
        <f>IF(#REF!="B",#REF!,IF(#REF!="C",#REF!,#REF!))</f>
        <v>#REF!</v>
      </c>
      <c r="BS4868" s="787"/>
    </row>
    <row r="4869" spans="1:71" ht="21.75" customHeight="1" x14ac:dyDescent="0.35">
      <c r="A4869" s="779"/>
      <c r="B4869" s="415"/>
      <c r="C4869" s="412" t="str">
        <f>IF(ROSTER!D$14="","",ROSTER!D$14)</f>
        <v/>
      </c>
      <c r="D4869" s="413"/>
      <c r="E4869" s="419"/>
      <c r="F4869" s="421"/>
      <c r="G4869" s="423"/>
      <c r="H4869" s="426"/>
      <c r="I4869" s="427"/>
      <c r="J4869" s="430"/>
      <c r="K4869" s="431"/>
      <c r="L4869" s="434"/>
      <c r="M4869" s="435"/>
      <c r="N4869" s="438" t="s">
        <v>14</v>
      </c>
      <c r="O4869" s="439"/>
      <c r="P4869" s="430"/>
      <c r="Q4869" s="431"/>
      <c r="R4869" s="434"/>
      <c r="S4869" s="441"/>
      <c r="T4869" s="434"/>
      <c r="U4869" s="427"/>
      <c r="V4869" s="441"/>
      <c r="W4869" s="427"/>
      <c r="X4869" s="430"/>
      <c r="Y4869" s="427"/>
      <c r="Z4869" s="430"/>
      <c r="AA4869" s="427"/>
      <c r="AB4869" s="430"/>
      <c r="AC4869" s="431"/>
      <c r="AD4869" s="434"/>
      <c r="AE4869" s="435"/>
      <c r="AF4869" s="444"/>
      <c r="AG4869" s="445"/>
      <c r="AH4869" s="430"/>
      <c r="AI4869" s="431"/>
      <c r="AJ4869" s="434"/>
      <c r="AK4869" s="435"/>
      <c r="AL4869" s="448"/>
      <c r="AM4869" s="449"/>
      <c r="AN4869" s="430"/>
      <c r="AO4869" s="431"/>
      <c r="AP4869" s="434"/>
      <c r="AQ4869" s="435"/>
      <c r="AR4869" s="448"/>
      <c r="AS4869" s="449"/>
      <c r="AT4869" s="452"/>
      <c r="AU4869" s="453"/>
      <c r="AV4869" s="456"/>
      <c r="AW4869" s="457"/>
      <c r="AX4869" s="448"/>
      <c r="AY4869" s="449"/>
      <c r="AZ4869" s="430"/>
      <c r="BA4869" s="431"/>
      <c r="BB4869" s="434"/>
      <c r="BC4869" s="435"/>
      <c r="BD4869" s="448"/>
      <c r="BE4869" s="449"/>
      <c r="BF4869" s="452"/>
      <c r="BG4869" s="453"/>
      <c r="BH4869" s="456"/>
      <c r="BI4869" s="457"/>
      <c r="BJ4869" s="448"/>
      <c r="BK4869" s="449"/>
      <c r="BL4869" s="409"/>
      <c r="BM4869" s="410"/>
      <c r="BN4869" s="411"/>
      <c r="BO4869" s="405"/>
      <c r="BP4869" s="405"/>
      <c r="BQ4869" s="65" t="s">
        <v>72</v>
      </c>
      <c r="BR4869" s="66" t="e">
        <f>IF(#REF!="B",#REF!,IF(#REF!="C",#REF!,#REF!))</f>
        <v>#REF!</v>
      </c>
      <c r="BS4869" s="787"/>
    </row>
    <row r="4870" spans="1:71" ht="21.75" customHeight="1" x14ac:dyDescent="0.35">
      <c r="A4870" s="779"/>
      <c r="B4870" s="414" t="str">
        <f>IF(ROSTER!B$16="","",ROSTER!B$16)</f>
        <v/>
      </c>
      <c r="C4870" s="416" t="str">
        <f>IF(ROSTER!C$16="","",ROSTER!C$16)</f>
        <v/>
      </c>
      <c r="D4870" s="417"/>
      <c r="E4870" s="418"/>
      <c r="F4870" s="420">
        <f>IF(E4870="y",1,IF(E4870="S",1,0))</f>
        <v>0</v>
      </c>
      <c r="G4870" s="422">
        <f>IF(E4870="S",1,0)</f>
        <v>0</v>
      </c>
      <c r="H4870" s="424"/>
      <c r="I4870" s="425"/>
      <c r="J4870" s="428"/>
      <c r="K4870" s="429"/>
      <c r="L4870" s="432"/>
      <c r="M4870" s="433"/>
      <c r="N4870" s="436">
        <f>L4870+J4870</f>
        <v>0</v>
      </c>
      <c r="O4870" s="437"/>
      <c r="P4870" s="428"/>
      <c r="Q4870" s="429"/>
      <c r="R4870" s="432"/>
      <c r="S4870" s="440"/>
      <c r="T4870" s="432"/>
      <c r="U4870" s="425"/>
      <c r="V4870" s="440"/>
      <c r="W4870" s="425"/>
      <c r="X4870" s="428"/>
      <c r="Y4870" s="425"/>
      <c r="Z4870" s="428"/>
      <c r="AA4870" s="425"/>
      <c r="AB4870" s="428"/>
      <c r="AC4870" s="429"/>
      <c r="AD4870" s="432"/>
      <c r="AE4870" s="433"/>
      <c r="AF4870" s="442">
        <f>IF(AB4870=0,0,(AD4870/AB4870)*100)</f>
        <v>0</v>
      </c>
      <c r="AG4870" s="443"/>
      <c r="AH4870" s="428"/>
      <c r="AI4870" s="429"/>
      <c r="AJ4870" s="432"/>
      <c r="AK4870" s="433"/>
      <c r="AL4870" s="446">
        <f>IF(AH4870=0,0,(AJ4870/AH4870)*100)</f>
        <v>0</v>
      </c>
      <c r="AM4870" s="447"/>
      <c r="AN4870" s="428"/>
      <c r="AO4870" s="429"/>
      <c r="AP4870" s="432"/>
      <c r="AQ4870" s="433"/>
      <c r="AR4870" s="446">
        <f>IF(AN4870=0,0,(AP4870/AN4870)*100)</f>
        <v>0</v>
      </c>
      <c r="AS4870" s="447"/>
      <c r="AT4870" s="450">
        <f>AB4870+AH4870+AN4870</f>
        <v>0</v>
      </c>
      <c r="AU4870" s="451"/>
      <c r="AV4870" s="454">
        <f>AD4870+AJ4870+AP4870</f>
        <v>0</v>
      </c>
      <c r="AW4870" s="455"/>
      <c r="AX4870" s="446">
        <f>IF(AT4870=0,0,(AV4870/AT4870)*100)</f>
        <v>0</v>
      </c>
      <c r="AY4870" s="447"/>
      <c r="AZ4870" s="428"/>
      <c r="BA4870" s="429"/>
      <c r="BB4870" s="432"/>
      <c r="BC4870" s="433"/>
      <c r="BD4870" s="446">
        <f>IF(AZ4870=0,0,(BB4870/AZ4870)*100)</f>
        <v>0</v>
      </c>
      <c r="BE4870" s="447"/>
      <c r="BF4870" s="450">
        <f>AT4870+AZ4870</f>
        <v>0</v>
      </c>
      <c r="BG4870" s="451"/>
      <c r="BH4870" s="454">
        <f>AV4870+BB4870</f>
        <v>0</v>
      </c>
      <c r="BI4870" s="455"/>
      <c r="BJ4870" s="446">
        <f>IF(BF4870=0,0,(BH4870/BF4870)*100)</f>
        <v>0</v>
      </c>
      <c r="BK4870" s="447"/>
      <c r="BL4870" s="406">
        <f>(AD4870*2)+(AJ4870*2)+(AP4870*3)+BB4870</f>
        <v>0</v>
      </c>
      <c r="BM4870" s="407"/>
      <c r="BN4870" s="408"/>
      <c r="BO4870" s="404" t="e">
        <f>(BL4870*BR$2468)+(N4870*BR$2469)+(X4870*BR$2470)+(R4870*BR$2471)+(V4870*BR$2472)+(Z4870*BR$2473)</f>
        <v>#REF!</v>
      </c>
      <c r="BP4870" s="404" t="e">
        <f>((AZ4870-BB4870)*BR$2475)+((AT4870-AV4870)*BR$2474)+(H4870*BR$2476)+(P4870*BR$2477)</f>
        <v>#REF!</v>
      </c>
      <c r="BQ4870" s="65" t="s">
        <v>73</v>
      </c>
      <c r="BR4870" s="66" t="e">
        <f>IF(#REF!="B",#REF!,IF(#REF!="C",#REF!,#REF!))</f>
        <v>#REF!</v>
      </c>
      <c r="BS4870" s="787"/>
    </row>
    <row r="4871" spans="1:71" ht="21.75" customHeight="1" x14ac:dyDescent="0.35">
      <c r="A4871" s="779"/>
      <c r="B4871" s="415"/>
      <c r="C4871" s="412" t="str">
        <f>IF(ROSTER!D$16="","",ROSTER!D$16)</f>
        <v/>
      </c>
      <c r="D4871" s="413"/>
      <c r="E4871" s="419"/>
      <c r="F4871" s="421"/>
      <c r="G4871" s="423"/>
      <c r="H4871" s="426"/>
      <c r="I4871" s="427"/>
      <c r="J4871" s="430"/>
      <c r="K4871" s="431"/>
      <c r="L4871" s="434"/>
      <c r="M4871" s="435"/>
      <c r="N4871" s="438" t="s">
        <v>14</v>
      </c>
      <c r="O4871" s="439"/>
      <c r="P4871" s="430"/>
      <c r="Q4871" s="431"/>
      <c r="R4871" s="434"/>
      <c r="S4871" s="441"/>
      <c r="T4871" s="434"/>
      <c r="U4871" s="427"/>
      <c r="V4871" s="441"/>
      <c r="W4871" s="427"/>
      <c r="X4871" s="430"/>
      <c r="Y4871" s="427"/>
      <c r="Z4871" s="430"/>
      <c r="AA4871" s="427"/>
      <c r="AB4871" s="430"/>
      <c r="AC4871" s="431"/>
      <c r="AD4871" s="434"/>
      <c r="AE4871" s="435"/>
      <c r="AF4871" s="444"/>
      <c r="AG4871" s="445"/>
      <c r="AH4871" s="430"/>
      <c r="AI4871" s="431"/>
      <c r="AJ4871" s="434"/>
      <c r="AK4871" s="435"/>
      <c r="AL4871" s="448"/>
      <c r="AM4871" s="449"/>
      <c r="AN4871" s="430"/>
      <c r="AO4871" s="431"/>
      <c r="AP4871" s="434"/>
      <c r="AQ4871" s="435"/>
      <c r="AR4871" s="448"/>
      <c r="AS4871" s="449"/>
      <c r="AT4871" s="452"/>
      <c r="AU4871" s="453"/>
      <c r="AV4871" s="456"/>
      <c r="AW4871" s="457"/>
      <c r="AX4871" s="448"/>
      <c r="AY4871" s="449"/>
      <c r="AZ4871" s="430"/>
      <c r="BA4871" s="431"/>
      <c r="BB4871" s="434"/>
      <c r="BC4871" s="435"/>
      <c r="BD4871" s="448"/>
      <c r="BE4871" s="449"/>
      <c r="BF4871" s="452"/>
      <c r="BG4871" s="453"/>
      <c r="BH4871" s="456"/>
      <c r="BI4871" s="457"/>
      <c r="BJ4871" s="448"/>
      <c r="BK4871" s="449"/>
      <c r="BL4871" s="409"/>
      <c r="BM4871" s="410"/>
      <c r="BN4871" s="411"/>
      <c r="BO4871" s="405"/>
      <c r="BP4871" s="405"/>
      <c r="BQ4871" s="65" t="s">
        <v>74</v>
      </c>
      <c r="BR4871" s="66" t="e">
        <f>IF(#REF!="B",#REF!,IF(#REF!="C",#REF!,#REF!))</f>
        <v>#REF!</v>
      </c>
      <c r="BS4871" s="787"/>
    </row>
    <row r="4872" spans="1:71" ht="21.75" customHeight="1" x14ac:dyDescent="0.25">
      <c r="A4872" s="779"/>
      <c r="B4872" s="414" t="str">
        <f>IF(ROSTER!B$18="","",ROSTER!B$18)</f>
        <v/>
      </c>
      <c r="C4872" s="416" t="str">
        <f>IF(ROSTER!C$18="","",ROSTER!C$18)</f>
        <v/>
      </c>
      <c r="D4872" s="417"/>
      <c r="E4872" s="418"/>
      <c r="F4872" s="420">
        <f>IF(E4872="y",1,IF(E4872="S",1,0))</f>
        <v>0</v>
      </c>
      <c r="G4872" s="422">
        <f>IF(E4872="S",1,0)</f>
        <v>0</v>
      </c>
      <c r="H4872" s="424"/>
      <c r="I4872" s="425"/>
      <c r="J4872" s="428"/>
      <c r="K4872" s="429"/>
      <c r="L4872" s="432"/>
      <c r="M4872" s="433"/>
      <c r="N4872" s="436">
        <f>L4872+J4872</f>
        <v>0</v>
      </c>
      <c r="O4872" s="437"/>
      <c r="P4872" s="428"/>
      <c r="Q4872" s="429"/>
      <c r="R4872" s="432"/>
      <c r="S4872" s="440"/>
      <c r="T4872" s="432"/>
      <c r="U4872" s="425"/>
      <c r="V4872" s="440"/>
      <c r="W4872" s="425"/>
      <c r="X4872" s="428"/>
      <c r="Y4872" s="425"/>
      <c r="Z4872" s="428"/>
      <c r="AA4872" s="425"/>
      <c r="AB4872" s="428"/>
      <c r="AC4872" s="429"/>
      <c r="AD4872" s="432"/>
      <c r="AE4872" s="433"/>
      <c r="AF4872" s="442">
        <f>IF(AB4872=0,0,(AD4872/AB4872)*100)</f>
        <v>0</v>
      </c>
      <c r="AG4872" s="443"/>
      <c r="AH4872" s="428"/>
      <c r="AI4872" s="429"/>
      <c r="AJ4872" s="432"/>
      <c r="AK4872" s="433"/>
      <c r="AL4872" s="446">
        <f>IF(AH4872=0,0,(AJ4872/AH4872)*100)</f>
        <v>0</v>
      </c>
      <c r="AM4872" s="447"/>
      <c r="AN4872" s="428"/>
      <c r="AO4872" s="429"/>
      <c r="AP4872" s="432"/>
      <c r="AQ4872" s="433"/>
      <c r="AR4872" s="446">
        <f>IF(AN4872=0,0,(AP4872/AN4872)*100)</f>
        <v>0</v>
      </c>
      <c r="AS4872" s="447"/>
      <c r="AT4872" s="450">
        <f>AB4872+AH4872+AN4872</f>
        <v>0</v>
      </c>
      <c r="AU4872" s="451"/>
      <c r="AV4872" s="454">
        <f>AD4872+AJ4872+AP4872</f>
        <v>0</v>
      </c>
      <c r="AW4872" s="455"/>
      <c r="AX4872" s="446">
        <f>IF(AT4872=0,0,(AV4872/AT4872)*100)</f>
        <v>0</v>
      </c>
      <c r="AY4872" s="447"/>
      <c r="AZ4872" s="428"/>
      <c r="BA4872" s="429"/>
      <c r="BB4872" s="432"/>
      <c r="BC4872" s="433"/>
      <c r="BD4872" s="446">
        <f>IF(AZ4872=0,0,(BB4872/AZ4872)*100)</f>
        <v>0</v>
      </c>
      <c r="BE4872" s="447"/>
      <c r="BF4872" s="450">
        <f>AT4872+AZ4872</f>
        <v>0</v>
      </c>
      <c r="BG4872" s="451"/>
      <c r="BH4872" s="454">
        <f>AV4872+BB4872</f>
        <v>0</v>
      </c>
      <c r="BI4872" s="455"/>
      <c r="BJ4872" s="446">
        <f>IF(BF4872=0,0,(BH4872/BF4872)*100)</f>
        <v>0</v>
      </c>
      <c r="BK4872" s="447"/>
      <c r="BL4872" s="406">
        <f>(AD4872*2)+(AJ4872*2)+(AP4872*3)+BB4872</f>
        <v>0</v>
      </c>
      <c r="BM4872" s="407"/>
      <c r="BN4872" s="408"/>
      <c r="BO4872" s="404" t="e">
        <f>(BL4872*BR$2468)+(N4872*BR$2469)+(X4872*BR$2470)+(R4872*BR$2471)+(V4872*BR$2472)+(Z4872*BR$2473)</f>
        <v>#REF!</v>
      </c>
      <c r="BP4872" s="404" t="e">
        <f>((AZ4872-BB4872)*BR$2475)+((AT4872-AV4872)*BR$2474)+(H4872*BR$2476)+(P4872*BR$2477)</f>
        <v>#REF!</v>
      </c>
      <c r="BQ4872" s="53"/>
      <c r="BR4872" s="53"/>
      <c r="BS4872" s="787"/>
    </row>
    <row r="4873" spans="1:71" ht="21.75" customHeight="1" x14ac:dyDescent="0.25">
      <c r="A4873" s="779"/>
      <c r="B4873" s="415"/>
      <c r="C4873" s="412" t="str">
        <f>IF(ROSTER!D$18="","",ROSTER!D$18)</f>
        <v/>
      </c>
      <c r="D4873" s="413"/>
      <c r="E4873" s="419"/>
      <c r="F4873" s="421"/>
      <c r="G4873" s="423"/>
      <c r="H4873" s="426"/>
      <c r="I4873" s="427"/>
      <c r="J4873" s="430"/>
      <c r="K4873" s="431"/>
      <c r="L4873" s="434"/>
      <c r="M4873" s="435"/>
      <c r="N4873" s="438"/>
      <c r="O4873" s="439"/>
      <c r="P4873" s="430"/>
      <c r="Q4873" s="431"/>
      <c r="R4873" s="434"/>
      <c r="S4873" s="441"/>
      <c r="T4873" s="434"/>
      <c r="U4873" s="427"/>
      <c r="V4873" s="441"/>
      <c r="W4873" s="427"/>
      <c r="X4873" s="430"/>
      <c r="Y4873" s="427"/>
      <c r="Z4873" s="430"/>
      <c r="AA4873" s="427"/>
      <c r="AB4873" s="430"/>
      <c r="AC4873" s="431"/>
      <c r="AD4873" s="434"/>
      <c r="AE4873" s="435"/>
      <c r="AF4873" s="444"/>
      <c r="AG4873" s="445"/>
      <c r="AH4873" s="430"/>
      <c r="AI4873" s="431"/>
      <c r="AJ4873" s="434"/>
      <c r="AK4873" s="435"/>
      <c r="AL4873" s="448"/>
      <c r="AM4873" s="449"/>
      <c r="AN4873" s="430"/>
      <c r="AO4873" s="431"/>
      <c r="AP4873" s="434"/>
      <c r="AQ4873" s="435"/>
      <c r="AR4873" s="448"/>
      <c r="AS4873" s="449"/>
      <c r="AT4873" s="452"/>
      <c r="AU4873" s="453"/>
      <c r="AV4873" s="456"/>
      <c r="AW4873" s="457"/>
      <c r="AX4873" s="448"/>
      <c r="AY4873" s="449"/>
      <c r="AZ4873" s="430"/>
      <c r="BA4873" s="431"/>
      <c r="BB4873" s="434"/>
      <c r="BC4873" s="435"/>
      <c r="BD4873" s="448"/>
      <c r="BE4873" s="449"/>
      <c r="BF4873" s="452"/>
      <c r="BG4873" s="453"/>
      <c r="BH4873" s="456"/>
      <c r="BI4873" s="457"/>
      <c r="BJ4873" s="448"/>
      <c r="BK4873" s="449"/>
      <c r="BL4873" s="409"/>
      <c r="BM4873" s="410"/>
      <c r="BN4873" s="411"/>
      <c r="BO4873" s="405"/>
      <c r="BP4873" s="405"/>
      <c r="BQ4873" s="53"/>
      <c r="BR4873" s="53"/>
      <c r="BS4873" s="779"/>
    </row>
    <row r="4874" spans="1:71" ht="21.75" customHeight="1" x14ac:dyDescent="0.25">
      <c r="A4874" s="779"/>
      <c r="B4874" s="414" t="str">
        <f>IF(ROSTER!B$20="","",ROSTER!B$20)</f>
        <v/>
      </c>
      <c r="C4874" s="416" t="str">
        <f>IF(ROSTER!C$20="","",ROSTER!C$20)</f>
        <v/>
      </c>
      <c r="D4874" s="417"/>
      <c r="E4874" s="418"/>
      <c r="F4874" s="420">
        <f>IF(E4874="y",1,IF(E4874="S",1,0))</f>
        <v>0</v>
      </c>
      <c r="G4874" s="422">
        <f>IF(E4874="S",1,0)</f>
        <v>0</v>
      </c>
      <c r="H4874" s="424"/>
      <c r="I4874" s="425"/>
      <c r="J4874" s="428"/>
      <c r="K4874" s="429"/>
      <c r="L4874" s="432"/>
      <c r="M4874" s="433"/>
      <c r="N4874" s="436">
        <f>L4874+J4874</f>
        <v>0</v>
      </c>
      <c r="O4874" s="437"/>
      <c r="P4874" s="428"/>
      <c r="Q4874" s="429"/>
      <c r="R4874" s="432"/>
      <c r="S4874" s="440"/>
      <c r="T4874" s="432"/>
      <c r="U4874" s="425"/>
      <c r="V4874" s="440"/>
      <c r="W4874" s="425"/>
      <c r="X4874" s="428"/>
      <c r="Y4874" s="425"/>
      <c r="Z4874" s="428"/>
      <c r="AA4874" s="425"/>
      <c r="AB4874" s="428"/>
      <c r="AC4874" s="429"/>
      <c r="AD4874" s="432"/>
      <c r="AE4874" s="433"/>
      <c r="AF4874" s="442">
        <f>IF(AB4874=0,0,(AD4874/AB4874)*100)</f>
        <v>0</v>
      </c>
      <c r="AG4874" s="443"/>
      <c r="AH4874" s="428"/>
      <c r="AI4874" s="429"/>
      <c r="AJ4874" s="432"/>
      <c r="AK4874" s="433"/>
      <c r="AL4874" s="446">
        <f>IF(AH4874=0,0,(AJ4874/AH4874)*100)</f>
        <v>0</v>
      </c>
      <c r="AM4874" s="447"/>
      <c r="AN4874" s="428"/>
      <c r="AO4874" s="429"/>
      <c r="AP4874" s="432"/>
      <c r="AQ4874" s="433"/>
      <c r="AR4874" s="446">
        <f>IF(AN4874=0,0,(AP4874/AN4874)*100)</f>
        <v>0</v>
      </c>
      <c r="AS4874" s="447"/>
      <c r="AT4874" s="450">
        <f>AB4874+AH4874+AN4874</f>
        <v>0</v>
      </c>
      <c r="AU4874" s="451"/>
      <c r="AV4874" s="454">
        <f>AD4874+AJ4874+AP4874</f>
        <v>0</v>
      </c>
      <c r="AW4874" s="455"/>
      <c r="AX4874" s="446">
        <f>IF(AT4874=0,0,(AV4874/AT4874)*100)</f>
        <v>0</v>
      </c>
      <c r="AY4874" s="447"/>
      <c r="AZ4874" s="428"/>
      <c r="BA4874" s="429"/>
      <c r="BB4874" s="432"/>
      <c r="BC4874" s="433"/>
      <c r="BD4874" s="446">
        <f>IF(AZ4874=0,0,(BB4874/AZ4874)*100)</f>
        <v>0</v>
      </c>
      <c r="BE4874" s="447"/>
      <c r="BF4874" s="450">
        <f>AT4874+AZ4874</f>
        <v>0</v>
      </c>
      <c r="BG4874" s="451"/>
      <c r="BH4874" s="454">
        <f>AV4874+BB4874</f>
        <v>0</v>
      </c>
      <c r="BI4874" s="455"/>
      <c r="BJ4874" s="446">
        <f>IF(BF4874=0,0,(BH4874/BF4874)*100)</f>
        <v>0</v>
      </c>
      <c r="BK4874" s="447"/>
      <c r="BL4874" s="406">
        <f>(AD4874*2)+(AJ4874*2)+(AP4874*3)+BB4874</f>
        <v>0</v>
      </c>
      <c r="BM4874" s="407"/>
      <c r="BN4874" s="408"/>
      <c r="BO4874" s="404" t="e">
        <f>(BL4874*BR$2468)+(N4874*BR$2469)+(X4874*BR$2470)+(R4874*BR$2471)+(V4874*BR$2472)+(Z4874*BR$2473)</f>
        <v>#REF!</v>
      </c>
      <c r="BP4874" s="404" t="e">
        <f>((AZ4874-BB4874)*BR$2475)+((AT4874-AV4874)*BR$2474)+(H4874*BR$2476)+(P4874*BR$2477)</f>
        <v>#REF!</v>
      </c>
      <c r="BQ4874" s="53"/>
      <c r="BR4874" s="53"/>
      <c r="BS4874" s="779"/>
    </row>
    <row r="4875" spans="1:71" ht="21.75" customHeight="1" x14ac:dyDescent="0.25">
      <c r="A4875" s="779"/>
      <c r="B4875" s="415"/>
      <c r="C4875" s="412" t="str">
        <f>IF(ROSTER!D$20="","",ROSTER!D$20)</f>
        <v/>
      </c>
      <c r="D4875" s="413"/>
      <c r="E4875" s="419"/>
      <c r="F4875" s="421"/>
      <c r="G4875" s="423"/>
      <c r="H4875" s="426"/>
      <c r="I4875" s="427"/>
      <c r="J4875" s="430"/>
      <c r="K4875" s="431"/>
      <c r="L4875" s="434"/>
      <c r="M4875" s="435"/>
      <c r="N4875" s="438" t="s">
        <v>14</v>
      </c>
      <c r="O4875" s="439"/>
      <c r="P4875" s="430"/>
      <c r="Q4875" s="431"/>
      <c r="R4875" s="434"/>
      <c r="S4875" s="441"/>
      <c r="T4875" s="434"/>
      <c r="U4875" s="427"/>
      <c r="V4875" s="441"/>
      <c r="W4875" s="427"/>
      <c r="X4875" s="430"/>
      <c r="Y4875" s="427"/>
      <c r="Z4875" s="430"/>
      <c r="AA4875" s="427"/>
      <c r="AB4875" s="430"/>
      <c r="AC4875" s="431"/>
      <c r="AD4875" s="434"/>
      <c r="AE4875" s="435"/>
      <c r="AF4875" s="444"/>
      <c r="AG4875" s="445"/>
      <c r="AH4875" s="430"/>
      <c r="AI4875" s="431"/>
      <c r="AJ4875" s="434"/>
      <c r="AK4875" s="435"/>
      <c r="AL4875" s="448"/>
      <c r="AM4875" s="449"/>
      <c r="AN4875" s="430"/>
      <c r="AO4875" s="431"/>
      <c r="AP4875" s="434"/>
      <c r="AQ4875" s="435"/>
      <c r="AR4875" s="448"/>
      <c r="AS4875" s="449"/>
      <c r="AT4875" s="452"/>
      <c r="AU4875" s="453"/>
      <c r="AV4875" s="456"/>
      <c r="AW4875" s="457"/>
      <c r="AX4875" s="448"/>
      <c r="AY4875" s="449"/>
      <c r="AZ4875" s="430"/>
      <c r="BA4875" s="431"/>
      <c r="BB4875" s="434"/>
      <c r="BC4875" s="435"/>
      <c r="BD4875" s="448"/>
      <c r="BE4875" s="449"/>
      <c r="BF4875" s="452"/>
      <c r="BG4875" s="453"/>
      <c r="BH4875" s="456"/>
      <c r="BI4875" s="457"/>
      <c r="BJ4875" s="448"/>
      <c r="BK4875" s="449"/>
      <c r="BL4875" s="409"/>
      <c r="BM4875" s="410"/>
      <c r="BN4875" s="411"/>
      <c r="BO4875" s="405"/>
      <c r="BP4875" s="405"/>
      <c r="BQ4875" s="53"/>
      <c r="BR4875" s="53"/>
      <c r="BS4875" s="779"/>
    </row>
    <row r="4876" spans="1:71" ht="21.75" customHeight="1" x14ac:dyDescent="0.25">
      <c r="A4876" s="779"/>
      <c r="B4876" s="414" t="str">
        <f>IF(ROSTER!B$22="","",ROSTER!B$22)</f>
        <v/>
      </c>
      <c r="C4876" s="416" t="str">
        <f>IF(ROSTER!C$22="","",ROSTER!C$22)</f>
        <v/>
      </c>
      <c r="D4876" s="417"/>
      <c r="E4876" s="418"/>
      <c r="F4876" s="420">
        <f>IF(E4876="y",1,IF(E4876="S",1,0))</f>
        <v>0</v>
      </c>
      <c r="G4876" s="422">
        <f>IF(E4876="S",1,0)</f>
        <v>0</v>
      </c>
      <c r="H4876" s="424"/>
      <c r="I4876" s="425"/>
      <c r="J4876" s="428"/>
      <c r="K4876" s="429"/>
      <c r="L4876" s="432"/>
      <c r="M4876" s="433"/>
      <c r="N4876" s="436">
        <f>L4876+J4876</f>
        <v>0</v>
      </c>
      <c r="O4876" s="437"/>
      <c r="P4876" s="428"/>
      <c r="Q4876" s="429"/>
      <c r="R4876" s="432"/>
      <c r="S4876" s="440"/>
      <c r="T4876" s="432"/>
      <c r="U4876" s="425"/>
      <c r="V4876" s="440"/>
      <c r="W4876" s="425"/>
      <c r="X4876" s="428"/>
      <c r="Y4876" s="425"/>
      <c r="Z4876" s="428"/>
      <c r="AA4876" s="425"/>
      <c r="AB4876" s="428"/>
      <c r="AC4876" s="429"/>
      <c r="AD4876" s="432"/>
      <c r="AE4876" s="433"/>
      <c r="AF4876" s="442">
        <f>IF(AB4876=0,0,(AD4876/AB4876)*100)</f>
        <v>0</v>
      </c>
      <c r="AG4876" s="443"/>
      <c r="AH4876" s="428"/>
      <c r="AI4876" s="429"/>
      <c r="AJ4876" s="432"/>
      <c r="AK4876" s="433"/>
      <c r="AL4876" s="446">
        <f>IF(AH4876=0,0,(AJ4876/AH4876)*100)</f>
        <v>0</v>
      </c>
      <c r="AM4876" s="447"/>
      <c r="AN4876" s="428"/>
      <c r="AO4876" s="429"/>
      <c r="AP4876" s="432"/>
      <c r="AQ4876" s="433"/>
      <c r="AR4876" s="446">
        <f>IF(AN4876=0,0,(AP4876/AN4876)*100)</f>
        <v>0</v>
      </c>
      <c r="AS4876" s="447"/>
      <c r="AT4876" s="450">
        <f>AB4876+AH4876+AN4876</f>
        <v>0</v>
      </c>
      <c r="AU4876" s="451"/>
      <c r="AV4876" s="454">
        <f>AD4876+AJ4876+AP4876</f>
        <v>0</v>
      </c>
      <c r="AW4876" s="455"/>
      <c r="AX4876" s="446">
        <f>IF(AT4876=0,0,(AV4876/AT4876)*100)</f>
        <v>0</v>
      </c>
      <c r="AY4876" s="447"/>
      <c r="AZ4876" s="428"/>
      <c r="BA4876" s="429"/>
      <c r="BB4876" s="432"/>
      <c r="BC4876" s="433"/>
      <c r="BD4876" s="446">
        <f>IF(AZ4876=0,0,(BB4876/AZ4876)*100)</f>
        <v>0</v>
      </c>
      <c r="BE4876" s="447"/>
      <c r="BF4876" s="450">
        <f>AT4876+AZ4876</f>
        <v>0</v>
      </c>
      <c r="BG4876" s="451"/>
      <c r="BH4876" s="454">
        <f>AV4876+BB4876</f>
        <v>0</v>
      </c>
      <c r="BI4876" s="455"/>
      <c r="BJ4876" s="446">
        <f>IF(BF4876=0,0,(BH4876/BF4876)*100)</f>
        <v>0</v>
      </c>
      <c r="BK4876" s="447"/>
      <c r="BL4876" s="406">
        <f>(AD4876*2)+(AJ4876*2)+(AP4876*3)+BB4876</f>
        <v>0</v>
      </c>
      <c r="BM4876" s="407"/>
      <c r="BN4876" s="408"/>
      <c r="BO4876" s="404" t="e">
        <f>(BL4876*BR$2468)+(N4876*BR$2469)+(X4876*BR$2470)+(R4876*BR$2471)+(V4876*BR$2472)+(Z4876*BR$2473)</f>
        <v>#REF!</v>
      </c>
      <c r="BP4876" s="404" t="e">
        <f>((AZ4876-BB4876)*BR$2475)+((AT4876-AV4876)*BR$2474)+(H4876*BR$2476)+(P4876*BR$2477)</f>
        <v>#REF!</v>
      </c>
      <c r="BQ4876" s="53"/>
      <c r="BR4876" s="53"/>
      <c r="BS4876" s="779"/>
    </row>
    <row r="4877" spans="1:71" ht="21.75" customHeight="1" x14ac:dyDescent="0.25">
      <c r="A4877" s="779"/>
      <c r="B4877" s="415"/>
      <c r="C4877" s="412" t="str">
        <f>IF(ROSTER!D$22="","",ROSTER!D$22)</f>
        <v/>
      </c>
      <c r="D4877" s="413"/>
      <c r="E4877" s="419"/>
      <c r="F4877" s="421"/>
      <c r="G4877" s="423"/>
      <c r="H4877" s="426"/>
      <c r="I4877" s="427"/>
      <c r="J4877" s="430"/>
      <c r="K4877" s="431"/>
      <c r="L4877" s="434"/>
      <c r="M4877" s="435"/>
      <c r="N4877" s="438" t="s">
        <v>14</v>
      </c>
      <c r="O4877" s="439"/>
      <c r="P4877" s="430"/>
      <c r="Q4877" s="431"/>
      <c r="R4877" s="434"/>
      <c r="S4877" s="441"/>
      <c r="T4877" s="434"/>
      <c r="U4877" s="427"/>
      <c r="V4877" s="441"/>
      <c r="W4877" s="427"/>
      <c r="X4877" s="430"/>
      <c r="Y4877" s="427"/>
      <c r="Z4877" s="430"/>
      <c r="AA4877" s="427"/>
      <c r="AB4877" s="430"/>
      <c r="AC4877" s="431"/>
      <c r="AD4877" s="434"/>
      <c r="AE4877" s="435"/>
      <c r="AF4877" s="444"/>
      <c r="AG4877" s="445"/>
      <c r="AH4877" s="430"/>
      <c r="AI4877" s="431"/>
      <c r="AJ4877" s="434"/>
      <c r="AK4877" s="435"/>
      <c r="AL4877" s="448"/>
      <c r="AM4877" s="449"/>
      <c r="AN4877" s="430"/>
      <c r="AO4877" s="431"/>
      <c r="AP4877" s="434"/>
      <c r="AQ4877" s="435"/>
      <c r="AR4877" s="448"/>
      <c r="AS4877" s="449"/>
      <c r="AT4877" s="452"/>
      <c r="AU4877" s="453"/>
      <c r="AV4877" s="456"/>
      <c r="AW4877" s="457"/>
      <c r="AX4877" s="448"/>
      <c r="AY4877" s="449"/>
      <c r="AZ4877" s="430"/>
      <c r="BA4877" s="431"/>
      <c r="BB4877" s="434"/>
      <c r="BC4877" s="435"/>
      <c r="BD4877" s="448"/>
      <c r="BE4877" s="449"/>
      <c r="BF4877" s="452"/>
      <c r="BG4877" s="453"/>
      <c r="BH4877" s="456"/>
      <c r="BI4877" s="457"/>
      <c r="BJ4877" s="448"/>
      <c r="BK4877" s="449"/>
      <c r="BL4877" s="409"/>
      <c r="BM4877" s="410"/>
      <c r="BN4877" s="411"/>
      <c r="BO4877" s="405"/>
      <c r="BP4877" s="405"/>
      <c r="BQ4877" s="53"/>
      <c r="BR4877" s="53"/>
      <c r="BS4877" s="779"/>
    </row>
    <row r="4878" spans="1:71" ht="21.75" customHeight="1" x14ac:dyDescent="0.25">
      <c r="A4878" s="779"/>
      <c r="B4878" s="414" t="str">
        <f>IF(ROSTER!B$24="","",ROSTER!B$24)</f>
        <v/>
      </c>
      <c r="C4878" s="416" t="str">
        <f>IF(ROSTER!C$24="","",ROSTER!C$24)</f>
        <v/>
      </c>
      <c r="D4878" s="417"/>
      <c r="E4878" s="418"/>
      <c r="F4878" s="420">
        <f>IF(E4878="y",1,IF(E4878="S",1,0))</f>
        <v>0</v>
      </c>
      <c r="G4878" s="422">
        <f>IF(E4878="S",1,0)</f>
        <v>0</v>
      </c>
      <c r="H4878" s="424"/>
      <c r="I4878" s="425"/>
      <c r="J4878" s="428"/>
      <c r="K4878" s="429"/>
      <c r="L4878" s="432"/>
      <c r="M4878" s="433"/>
      <c r="N4878" s="436">
        <f>L4878+J4878</f>
        <v>0</v>
      </c>
      <c r="O4878" s="437"/>
      <c r="P4878" s="428"/>
      <c r="Q4878" s="429"/>
      <c r="R4878" s="432"/>
      <c r="S4878" s="440"/>
      <c r="T4878" s="432"/>
      <c r="U4878" s="425"/>
      <c r="V4878" s="440"/>
      <c r="W4878" s="425"/>
      <c r="X4878" s="428"/>
      <c r="Y4878" s="425"/>
      <c r="Z4878" s="428"/>
      <c r="AA4878" s="425"/>
      <c r="AB4878" s="428"/>
      <c r="AC4878" s="429"/>
      <c r="AD4878" s="432"/>
      <c r="AE4878" s="433"/>
      <c r="AF4878" s="442">
        <f>IF(AB4878=0,0,(AD4878/AB4878)*100)</f>
        <v>0</v>
      </c>
      <c r="AG4878" s="443"/>
      <c r="AH4878" s="428"/>
      <c r="AI4878" s="429"/>
      <c r="AJ4878" s="432"/>
      <c r="AK4878" s="433"/>
      <c r="AL4878" s="446">
        <f>IF(AH4878=0,0,(AJ4878/AH4878)*100)</f>
        <v>0</v>
      </c>
      <c r="AM4878" s="447"/>
      <c r="AN4878" s="428"/>
      <c r="AO4878" s="429"/>
      <c r="AP4878" s="432"/>
      <c r="AQ4878" s="433"/>
      <c r="AR4878" s="446">
        <f>IF(AN4878=0,0,(AP4878/AN4878)*100)</f>
        <v>0</v>
      </c>
      <c r="AS4878" s="447"/>
      <c r="AT4878" s="450">
        <f>AB4878+AH4878+AN4878</f>
        <v>0</v>
      </c>
      <c r="AU4878" s="451"/>
      <c r="AV4878" s="454">
        <f>AD4878+AJ4878+AP4878</f>
        <v>0</v>
      </c>
      <c r="AW4878" s="455"/>
      <c r="AX4878" s="446">
        <f>IF(AT4878=0,0,(AV4878/AT4878)*100)</f>
        <v>0</v>
      </c>
      <c r="AY4878" s="447"/>
      <c r="AZ4878" s="428"/>
      <c r="BA4878" s="429"/>
      <c r="BB4878" s="432"/>
      <c r="BC4878" s="433"/>
      <c r="BD4878" s="446">
        <f>IF(AZ4878=0,0,(BB4878/AZ4878)*100)</f>
        <v>0</v>
      </c>
      <c r="BE4878" s="447"/>
      <c r="BF4878" s="450">
        <f>AT4878+AZ4878</f>
        <v>0</v>
      </c>
      <c r="BG4878" s="451"/>
      <c r="BH4878" s="454">
        <f>AV4878+BB4878</f>
        <v>0</v>
      </c>
      <c r="BI4878" s="455"/>
      <c r="BJ4878" s="446">
        <f>IF(BF4878=0,0,(BH4878/BF4878)*100)</f>
        <v>0</v>
      </c>
      <c r="BK4878" s="447"/>
      <c r="BL4878" s="406">
        <f>(AD4878*2)+(AJ4878*2)+(AP4878*3)+BB4878</f>
        <v>0</v>
      </c>
      <c r="BM4878" s="407"/>
      <c r="BN4878" s="408"/>
      <c r="BO4878" s="404" t="e">
        <f>(BL4878*BR$2468)+(N4878*BR$2469)+(X4878*BR$2470)+(R4878*BR$2471)+(V4878*BR$2472)+(Z4878*BR$2473)</f>
        <v>#REF!</v>
      </c>
      <c r="BP4878" s="404" t="e">
        <f>((AZ4878-BB4878)*BR$2475)+((AT4878-AV4878)*BR$2474)+(H4878*BR$2476)+(P4878*BR$2477)</f>
        <v>#REF!</v>
      </c>
      <c r="BQ4878" s="53"/>
      <c r="BR4878" s="53"/>
      <c r="BS4878" s="779"/>
    </row>
    <row r="4879" spans="1:71" ht="21.75" customHeight="1" x14ac:dyDescent="0.25">
      <c r="A4879" s="779"/>
      <c r="B4879" s="415"/>
      <c r="C4879" s="412" t="str">
        <f>IF(ROSTER!D$24="","",ROSTER!D$24)</f>
        <v/>
      </c>
      <c r="D4879" s="413"/>
      <c r="E4879" s="419"/>
      <c r="F4879" s="421"/>
      <c r="G4879" s="423"/>
      <c r="H4879" s="426"/>
      <c r="I4879" s="427"/>
      <c r="J4879" s="430"/>
      <c r="K4879" s="431"/>
      <c r="L4879" s="434"/>
      <c r="M4879" s="435"/>
      <c r="N4879" s="438" t="s">
        <v>14</v>
      </c>
      <c r="O4879" s="439"/>
      <c r="P4879" s="430"/>
      <c r="Q4879" s="431"/>
      <c r="R4879" s="434"/>
      <c r="S4879" s="441"/>
      <c r="T4879" s="434"/>
      <c r="U4879" s="427"/>
      <c r="V4879" s="441"/>
      <c r="W4879" s="427"/>
      <c r="X4879" s="430"/>
      <c r="Y4879" s="427"/>
      <c r="Z4879" s="430"/>
      <c r="AA4879" s="427"/>
      <c r="AB4879" s="430"/>
      <c r="AC4879" s="431"/>
      <c r="AD4879" s="434"/>
      <c r="AE4879" s="435"/>
      <c r="AF4879" s="444"/>
      <c r="AG4879" s="445"/>
      <c r="AH4879" s="430"/>
      <c r="AI4879" s="431"/>
      <c r="AJ4879" s="434"/>
      <c r="AK4879" s="435"/>
      <c r="AL4879" s="448"/>
      <c r="AM4879" s="449"/>
      <c r="AN4879" s="430"/>
      <c r="AO4879" s="431"/>
      <c r="AP4879" s="434"/>
      <c r="AQ4879" s="435"/>
      <c r="AR4879" s="448"/>
      <c r="AS4879" s="449"/>
      <c r="AT4879" s="452"/>
      <c r="AU4879" s="453"/>
      <c r="AV4879" s="456"/>
      <c r="AW4879" s="457"/>
      <c r="AX4879" s="448"/>
      <c r="AY4879" s="449"/>
      <c r="AZ4879" s="430"/>
      <c r="BA4879" s="431"/>
      <c r="BB4879" s="434"/>
      <c r="BC4879" s="435"/>
      <c r="BD4879" s="448"/>
      <c r="BE4879" s="449"/>
      <c r="BF4879" s="452"/>
      <c r="BG4879" s="453"/>
      <c r="BH4879" s="456"/>
      <c r="BI4879" s="457"/>
      <c r="BJ4879" s="448"/>
      <c r="BK4879" s="449"/>
      <c r="BL4879" s="409"/>
      <c r="BM4879" s="410"/>
      <c r="BN4879" s="411"/>
      <c r="BO4879" s="405"/>
      <c r="BP4879" s="405"/>
      <c r="BQ4879" s="53"/>
      <c r="BR4879" s="53"/>
      <c r="BS4879" s="779"/>
    </row>
    <row r="4880" spans="1:71" ht="21.75" customHeight="1" x14ac:dyDescent="0.25">
      <c r="A4880" s="779"/>
      <c r="B4880" s="414" t="str">
        <f>IF(ROSTER!B$26="","",ROSTER!B$26)</f>
        <v/>
      </c>
      <c r="C4880" s="416" t="str">
        <f>IF(ROSTER!C$26="","",ROSTER!C$26)</f>
        <v/>
      </c>
      <c r="D4880" s="417"/>
      <c r="E4880" s="418"/>
      <c r="F4880" s="420">
        <f>IF(E4880="y",1,IF(E4880="S",1,0))</f>
        <v>0</v>
      </c>
      <c r="G4880" s="422">
        <f>IF(E4880="S",1,0)</f>
        <v>0</v>
      </c>
      <c r="H4880" s="424"/>
      <c r="I4880" s="425"/>
      <c r="J4880" s="428"/>
      <c r="K4880" s="429"/>
      <c r="L4880" s="432"/>
      <c r="M4880" s="433"/>
      <c r="N4880" s="436">
        <f>L4880+J4880</f>
        <v>0</v>
      </c>
      <c r="O4880" s="437"/>
      <c r="P4880" s="428"/>
      <c r="Q4880" s="429"/>
      <c r="R4880" s="432"/>
      <c r="S4880" s="440"/>
      <c r="T4880" s="432"/>
      <c r="U4880" s="425"/>
      <c r="V4880" s="440"/>
      <c r="W4880" s="425"/>
      <c r="X4880" s="428"/>
      <c r="Y4880" s="425"/>
      <c r="Z4880" s="428"/>
      <c r="AA4880" s="425"/>
      <c r="AB4880" s="428"/>
      <c r="AC4880" s="429"/>
      <c r="AD4880" s="432"/>
      <c r="AE4880" s="433"/>
      <c r="AF4880" s="442">
        <f>IF(AB4880=0,0,(AD4880/AB4880)*100)</f>
        <v>0</v>
      </c>
      <c r="AG4880" s="443"/>
      <c r="AH4880" s="428"/>
      <c r="AI4880" s="429"/>
      <c r="AJ4880" s="432"/>
      <c r="AK4880" s="433"/>
      <c r="AL4880" s="446">
        <f>IF(AH4880=0,0,(AJ4880/AH4880)*100)</f>
        <v>0</v>
      </c>
      <c r="AM4880" s="447"/>
      <c r="AN4880" s="428"/>
      <c r="AO4880" s="429"/>
      <c r="AP4880" s="432"/>
      <c r="AQ4880" s="433"/>
      <c r="AR4880" s="446">
        <f>IF(AN4880=0,0,(AP4880/AN4880)*100)</f>
        <v>0</v>
      </c>
      <c r="AS4880" s="447"/>
      <c r="AT4880" s="450">
        <f>AB4880+AH4880+AN4880</f>
        <v>0</v>
      </c>
      <c r="AU4880" s="451"/>
      <c r="AV4880" s="454">
        <f>AD4880+AJ4880+AP4880</f>
        <v>0</v>
      </c>
      <c r="AW4880" s="455"/>
      <c r="AX4880" s="446">
        <f>IF(AT4880=0,0,(AV4880/AT4880)*100)</f>
        <v>0</v>
      </c>
      <c r="AY4880" s="447"/>
      <c r="AZ4880" s="428"/>
      <c r="BA4880" s="429"/>
      <c r="BB4880" s="432"/>
      <c r="BC4880" s="433"/>
      <c r="BD4880" s="446">
        <f>IF(AZ4880=0,0,(BB4880/AZ4880)*100)</f>
        <v>0</v>
      </c>
      <c r="BE4880" s="447"/>
      <c r="BF4880" s="450">
        <f>AT4880+AZ4880</f>
        <v>0</v>
      </c>
      <c r="BG4880" s="451"/>
      <c r="BH4880" s="454">
        <f>AV4880+BB4880</f>
        <v>0</v>
      </c>
      <c r="BI4880" s="455"/>
      <c r="BJ4880" s="446">
        <f>IF(BF4880=0,0,(BH4880/BF4880)*100)</f>
        <v>0</v>
      </c>
      <c r="BK4880" s="447"/>
      <c r="BL4880" s="406">
        <f>(AD4880*2)+(AJ4880*2)+(AP4880*3)+BB4880</f>
        <v>0</v>
      </c>
      <c r="BM4880" s="407"/>
      <c r="BN4880" s="408"/>
      <c r="BO4880" s="404" t="e">
        <f>(BL4880*BR$2468)+(N4880*BR$2469)+(X4880*BR$2470)+(R4880*BR$2471)+(V4880*BR$2472)+(Z4880*BR$2473)</f>
        <v>#REF!</v>
      </c>
      <c r="BP4880" s="404" t="e">
        <f>((AZ4880-BB4880)*BR$2475)+((AT4880-AV4880)*BR$2474)+(H4880*BR$2476)+(P4880*BR$2477)</f>
        <v>#REF!</v>
      </c>
      <c r="BQ4880" s="53"/>
      <c r="BR4880" s="53"/>
      <c r="BS4880" s="779"/>
    </row>
    <row r="4881" spans="1:71" ht="21.75" customHeight="1" x14ac:dyDescent="0.25">
      <c r="A4881" s="779"/>
      <c r="B4881" s="415"/>
      <c r="C4881" s="412" t="str">
        <f>IF(ROSTER!D$26="","",ROSTER!D$26)</f>
        <v/>
      </c>
      <c r="D4881" s="413"/>
      <c r="E4881" s="419"/>
      <c r="F4881" s="421"/>
      <c r="G4881" s="423"/>
      <c r="H4881" s="426"/>
      <c r="I4881" s="427"/>
      <c r="J4881" s="430"/>
      <c r="K4881" s="431"/>
      <c r="L4881" s="434"/>
      <c r="M4881" s="435"/>
      <c r="N4881" s="438" t="s">
        <v>14</v>
      </c>
      <c r="O4881" s="439"/>
      <c r="P4881" s="430"/>
      <c r="Q4881" s="431"/>
      <c r="R4881" s="434"/>
      <c r="S4881" s="441"/>
      <c r="T4881" s="434"/>
      <c r="U4881" s="427"/>
      <c r="V4881" s="441"/>
      <c r="W4881" s="427"/>
      <c r="X4881" s="430"/>
      <c r="Y4881" s="427"/>
      <c r="Z4881" s="430"/>
      <c r="AA4881" s="427"/>
      <c r="AB4881" s="430"/>
      <c r="AC4881" s="431"/>
      <c r="AD4881" s="434"/>
      <c r="AE4881" s="435"/>
      <c r="AF4881" s="444"/>
      <c r="AG4881" s="445"/>
      <c r="AH4881" s="430"/>
      <c r="AI4881" s="431"/>
      <c r="AJ4881" s="434"/>
      <c r="AK4881" s="435"/>
      <c r="AL4881" s="448"/>
      <c r="AM4881" s="449"/>
      <c r="AN4881" s="430"/>
      <c r="AO4881" s="431"/>
      <c r="AP4881" s="434"/>
      <c r="AQ4881" s="435"/>
      <c r="AR4881" s="448"/>
      <c r="AS4881" s="449"/>
      <c r="AT4881" s="452"/>
      <c r="AU4881" s="453"/>
      <c r="AV4881" s="456"/>
      <c r="AW4881" s="457"/>
      <c r="AX4881" s="448"/>
      <c r="AY4881" s="449"/>
      <c r="AZ4881" s="430"/>
      <c r="BA4881" s="431"/>
      <c r="BB4881" s="434"/>
      <c r="BC4881" s="435"/>
      <c r="BD4881" s="448"/>
      <c r="BE4881" s="449"/>
      <c r="BF4881" s="452"/>
      <c r="BG4881" s="453"/>
      <c r="BH4881" s="456"/>
      <c r="BI4881" s="457"/>
      <c r="BJ4881" s="448"/>
      <c r="BK4881" s="449"/>
      <c r="BL4881" s="409"/>
      <c r="BM4881" s="410"/>
      <c r="BN4881" s="411"/>
      <c r="BO4881" s="405"/>
      <c r="BP4881" s="405"/>
      <c r="BQ4881" s="53"/>
      <c r="BR4881" s="53"/>
      <c r="BS4881" s="779"/>
    </row>
    <row r="4882" spans="1:71" ht="21.75" customHeight="1" x14ac:dyDescent="0.25">
      <c r="A4882" s="779"/>
      <c r="B4882" s="414" t="str">
        <f>IF(ROSTER!B$28="","",ROSTER!B$28)</f>
        <v/>
      </c>
      <c r="C4882" s="416" t="str">
        <f>IF(ROSTER!C$28="","",ROSTER!C$28)</f>
        <v/>
      </c>
      <c r="D4882" s="417"/>
      <c r="E4882" s="418"/>
      <c r="F4882" s="420">
        <f>IF(E4882="y",1,IF(E4882="S",1,0))</f>
        <v>0</v>
      </c>
      <c r="G4882" s="422">
        <f>IF(E4882="S",1,0)</f>
        <v>0</v>
      </c>
      <c r="H4882" s="424"/>
      <c r="I4882" s="425"/>
      <c r="J4882" s="428"/>
      <c r="K4882" s="429"/>
      <c r="L4882" s="432"/>
      <c r="M4882" s="433"/>
      <c r="N4882" s="436">
        <f>L4882+J4882</f>
        <v>0</v>
      </c>
      <c r="O4882" s="437"/>
      <c r="P4882" s="428"/>
      <c r="Q4882" s="429"/>
      <c r="R4882" s="432"/>
      <c r="S4882" s="440"/>
      <c r="T4882" s="432"/>
      <c r="U4882" s="425"/>
      <c r="V4882" s="440"/>
      <c r="W4882" s="425"/>
      <c r="X4882" s="428"/>
      <c r="Y4882" s="425"/>
      <c r="Z4882" s="428"/>
      <c r="AA4882" s="425"/>
      <c r="AB4882" s="428"/>
      <c r="AC4882" s="429"/>
      <c r="AD4882" s="432"/>
      <c r="AE4882" s="433"/>
      <c r="AF4882" s="442">
        <f>IF(AB4882=0,0,(AD4882/AB4882)*100)</f>
        <v>0</v>
      </c>
      <c r="AG4882" s="443"/>
      <c r="AH4882" s="428"/>
      <c r="AI4882" s="429"/>
      <c r="AJ4882" s="432"/>
      <c r="AK4882" s="433"/>
      <c r="AL4882" s="446">
        <f>IF(AH4882=0,0,(AJ4882/AH4882)*100)</f>
        <v>0</v>
      </c>
      <c r="AM4882" s="447"/>
      <c r="AN4882" s="428"/>
      <c r="AO4882" s="429"/>
      <c r="AP4882" s="432"/>
      <c r="AQ4882" s="433"/>
      <c r="AR4882" s="446">
        <f>IF(AN4882=0,0,(AP4882/AN4882)*100)</f>
        <v>0</v>
      </c>
      <c r="AS4882" s="447"/>
      <c r="AT4882" s="450">
        <f>AB4882+AH4882+AN4882</f>
        <v>0</v>
      </c>
      <c r="AU4882" s="451"/>
      <c r="AV4882" s="454">
        <f>AD4882+AJ4882+AP4882</f>
        <v>0</v>
      </c>
      <c r="AW4882" s="455"/>
      <c r="AX4882" s="446">
        <f>IF(AT4882=0,0,(AV4882/AT4882)*100)</f>
        <v>0</v>
      </c>
      <c r="AY4882" s="447"/>
      <c r="AZ4882" s="428"/>
      <c r="BA4882" s="429"/>
      <c r="BB4882" s="432"/>
      <c r="BC4882" s="433"/>
      <c r="BD4882" s="446">
        <f>IF(AZ4882=0,0,(BB4882/AZ4882)*100)</f>
        <v>0</v>
      </c>
      <c r="BE4882" s="447"/>
      <c r="BF4882" s="450">
        <f>AT4882+AZ4882</f>
        <v>0</v>
      </c>
      <c r="BG4882" s="451"/>
      <c r="BH4882" s="454">
        <f>AV4882+BB4882</f>
        <v>0</v>
      </c>
      <c r="BI4882" s="455"/>
      <c r="BJ4882" s="446">
        <f>IF(BF4882=0,0,(BH4882/BF4882)*100)</f>
        <v>0</v>
      </c>
      <c r="BK4882" s="447"/>
      <c r="BL4882" s="406">
        <f>(AD4882*2)+(AJ4882*2)+(AP4882*3)+BB4882</f>
        <v>0</v>
      </c>
      <c r="BM4882" s="407"/>
      <c r="BN4882" s="408"/>
      <c r="BO4882" s="404" t="e">
        <f>(BL4882*BR$2468)+(N4882*BR$2469)+(X4882*BR$2470)+(R4882*BR$2471)+(V4882*BR$2472)+(Z4882*BR$2473)</f>
        <v>#REF!</v>
      </c>
      <c r="BP4882" s="404" t="e">
        <f>((AZ4882-BB4882)*BR$2475)+((AT4882-AV4882)*BR$2474)+(H4882*BR$2476)+(P4882*BR$2477)</f>
        <v>#REF!</v>
      </c>
      <c r="BQ4882" s="53"/>
      <c r="BR4882" s="53"/>
      <c r="BS4882" s="779"/>
    </row>
    <row r="4883" spans="1:71" ht="21.75" customHeight="1" x14ac:dyDescent="0.25">
      <c r="A4883" s="779"/>
      <c r="B4883" s="415"/>
      <c r="C4883" s="412" t="str">
        <f>IF(ROSTER!D$28="","",ROSTER!D$28)</f>
        <v/>
      </c>
      <c r="D4883" s="413"/>
      <c r="E4883" s="419"/>
      <c r="F4883" s="421"/>
      <c r="G4883" s="423"/>
      <c r="H4883" s="426"/>
      <c r="I4883" s="427"/>
      <c r="J4883" s="430"/>
      <c r="K4883" s="431"/>
      <c r="L4883" s="434"/>
      <c r="M4883" s="435"/>
      <c r="N4883" s="438" t="s">
        <v>14</v>
      </c>
      <c r="O4883" s="439"/>
      <c r="P4883" s="430"/>
      <c r="Q4883" s="431"/>
      <c r="R4883" s="434"/>
      <c r="S4883" s="441"/>
      <c r="T4883" s="434"/>
      <c r="U4883" s="427"/>
      <c r="V4883" s="441"/>
      <c r="W4883" s="427"/>
      <c r="X4883" s="430"/>
      <c r="Y4883" s="427"/>
      <c r="Z4883" s="430"/>
      <c r="AA4883" s="427"/>
      <c r="AB4883" s="430"/>
      <c r="AC4883" s="431"/>
      <c r="AD4883" s="434"/>
      <c r="AE4883" s="435"/>
      <c r="AF4883" s="444"/>
      <c r="AG4883" s="445"/>
      <c r="AH4883" s="430"/>
      <c r="AI4883" s="431"/>
      <c r="AJ4883" s="434"/>
      <c r="AK4883" s="435"/>
      <c r="AL4883" s="448"/>
      <c r="AM4883" s="449"/>
      <c r="AN4883" s="430"/>
      <c r="AO4883" s="431"/>
      <c r="AP4883" s="434"/>
      <c r="AQ4883" s="435"/>
      <c r="AR4883" s="448"/>
      <c r="AS4883" s="449"/>
      <c r="AT4883" s="452"/>
      <c r="AU4883" s="453"/>
      <c r="AV4883" s="456"/>
      <c r="AW4883" s="457"/>
      <c r="AX4883" s="448"/>
      <c r="AY4883" s="449"/>
      <c r="AZ4883" s="430"/>
      <c r="BA4883" s="431"/>
      <c r="BB4883" s="434"/>
      <c r="BC4883" s="435"/>
      <c r="BD4883" s="448"/>
      <c r="BE4883" s="449"/>
      <c r="BF4883" s="452"/>
      <c r="BG4883" s="453"/>
      <c r="BH4883" s="456"/>
      <c r="BI4883" s="457"/>
      <c r="BJ4883" s="448"/>
      <c r="BK4883" s="449"/>
      <c r="BL4883" s="409"/>
      <c r="BM4883" s="410"/>
      <c r="BN4883" s="411"/>
      <c r="BO4883" s="405"/>
      <c r="BP4883" s="405"/>
      <c r="BQ4883" s="53"/>
      <c r="BR4883" s="53"/>
      <c r="BS4883" s="779"/>
    </row>
    <row r="4884" spans="1:71" ht="21.75" customHeight="1" x14ac:dyDescent="0.25">
      <c r="A4884" s="779"/>
      <c r="B4884" s="414" t="str">
        <f>IF(ROSTER!B$30="","",ROSTER!B$30)</f>
        <v/>
      </c>
      <c r="C4884" s="416" t="str">
        <f>IF(ROSTER!C$30="","",ROSTER!C$30)</f>
        <v/>
      </c>
      <c r="D4884" s="417"/>
      <c r="E4884" s="418"/>
      <c r="F4884" s="420">
        <f>IF(E4884="y",1,IF(E4884="S",1,0))</f>
        <v>0</v>
      </c>
      <c r="G4884" s="422">
        <f>IF(E4884="S",1,0)</f>
        <v>0</v>
      </c>
      <c r="H4884" s="424"/>
      <c r="I4884" s="425"/>
      <c r="J4884" s="428"/>
      <c r="K4884" s="429"/>
      <c r="L4884" s="432"/>
      <c r="M4884" s="433"/>
      <c r="N4884" s="436">
        <f>L4884+J4884</f>
        <v>0</v>
      </c>
      <c r="O4884" s="437"/>
      <c r="P4884" s="428"/>
      <c r="Q4884" s="429"/>
      <c r="R4884" s="432"/>
      <c r="S4884" s="440"/>
      <c r="T4884" s="432"/>
      <c r="U4884" s="425"/>
      <c r="V4884" s="440"/>
      <c r="W4884" s="425"/>
      <c r="X4884" s="428"/>
      <c r="Y4884" s="425"/>
      <c r="Z4884" s="428"/>
      <c r="AA4884" s="425"/>
      <c r="AB4884" s="428"/>
      <c r="AC4884" s="429"/>
      <c r="AD4884" s="432"/>
      <c r="AE4884" s="433"/>
      <c r="AF4884" s="442">
        <f>IF(AB4884=0,0,(AD4884/AB4884)*100)</f>
        <v>0</v>
      </c>
      <c r="AG4884" s="443"/>
      <c r="AH4884" s="428"/>
      <c r="AI4884" s="429"/>
      <c r="AJ4884" s="432"/>
      <c r="AK4884" s="433"/>
      <c r="AL4884" s="446">
        <f>IF(AH4884=0,0,(AJ4884/AH4884)*100)</f>
        <v>0</v>
      </c>
      <c r="AM4884" s="447"/>
      <c r="AN4884" s="428"/>
      <c r="AO4884" s="429"/>
      <c r="AP4884" s="432"/>
      <c r="AQ4884" s="433"/>
      <c r="AR4884" s="446">
        <f>IF(AN4884=0,0,(AP4884/AN4884)*100)</f>
        <v>0</v>
      </c>
      <c r="AS4884" s="447"/>
      <c r="AT4884" s="450">
        <f>AB4884+AH4884+AN4884</f>
        <v>0</v>
      </c>
      <c r="AU4884" s="451"/>
      <c r="AV4884" s="454">
        <f>AD4884+AJ4884+AP4884</f>
        <v>0</v>
      </c>
      <c r="AW4884" s="455"/>
      <c r="AX4884" s="446">
        <f>IF(AT4884=0,0,(AV4884/AT4884)*100)</f>
        <v>0</v>
      </c>
      <c r="AY4884" s="447"/>
      <c r="AZ4884" s="428"/>
      <c r="BA4884" s="429"/>
      <c r="BB4884" s="432"/>
      <c r="BC4884" s="433"/>
      <c r="BD4884" s="446">
        <f>IF(AZ4884=0,0,(BB4884/AZ4884)*100)</f>
        <v>0</v>
      </c>
      <c r="BE4884" s="447"/>
      <c r="BF4884" s="450">
        <f>AT4884+AZ4884</f>
        <v>0</v>
      </c>
      <c r="BG4884" s="451"/>
      <c r="BH4884" s="454">
        <f>AV4884+BB4884</f>
        <v>0</v>
      </c>
      <c r="BI4884" s="455"/>
      <c r="BJ4884" s="446">
        <f>IF(BF4884=0,0,(BH4884/BF4884)*100)</f>
        <v>0</v>
      </c>
      <c r="BK4884" s="447"/>
      <c r="BL4884" s="406">
        <f>(AD4884*2)+(AJ4884*2)+(AP4884*3)+BB4884</f>
        <v>0</v>
      </c>
      <c r="BM4884" s="407"/>
      <c r="BN4884" s="408"/>
      <c r="BO4884" s="404" t="e">
        <f>(BL4884*BR$2468)+(N4884*BR$2469)+(X4884*BR$2470)+(R4884*BR$2471)+(V4884*BR$2472)+(Z4884*BR$2473)</f>
        <v>#REF!</v>
      </c>
      <c r="BP4884" s="404" t="e">
        <f>((AZ4884-BB4884)*BR$2475)+((AT4884-AV4884)*BR$2474)+(H4884*BR$2476)+(P4884*BR$2477)</f>
        <v>#REF!</v>
      </c>
      <c r="BQ4884" s="53"/>
      <c r="BR4884" s="53"/>
      <c r="BS4884" s="779"/>
    </row>
    <row r="4885" spans="1:71" ht="21.75" customHeight="1" x14ac:dyDescent="0.25">
      <c r="A4885" s="779"/>
      <c r="B4885" s="415"/>
      <c r="C4885" s="412" t="str">
        <f>IF(ROSTER!D$30="","",ROSTER!D$30)</f>
        <v/>
      </c>
      <c r="D4885" s="413"/>
      <c r="E4885" s="419"/>
      <c r="F4885" s="421"/>
      <c r="G4885" s="423"/>
      <c r="H4885" s="426"/>
      <c r="I4885" s="427"/>
      <c r="J4885" s="430"/>
      <c r="K4885" s="431"/>
      <c r="L4885" s="434"/>
      <c r="M4885" s="435"/>
      <c r="N4885" s="438" t="s">
        <v>14</v>
      </c>
      <c r="O4885" s="439"/>
      <c r="P4885" s="430"/>
      <c r="Q4885" s="431"/>
      <c r="R4885" s="434"/>
      <c r="S4885" s="441"/>
      <c r="T4885" s="434"/>
      <c r="U4885" s="427"/>
      <c r="V4885" s="441"/>
      <c r="W4885" s="427"/>
      <c r="X4885" s="430"/>
      <c r="Y4885" s="427"/>
      <c r="Z4885" s="430"/>
      <c r="AA4885" s="427"/>
      <c r="AB4885" s="430"/>
      <c r="AC4885" s="431"/>
      <c r="AD4885" s="434"/>
      <c r="AE4885" s="435"/>
      <c r="AF4885" s="444"/>
      <c r="AG4885" s="445"/>
      <c r="AH4885" s="430"/>
      <c r="AI4885" s="431"/>
      <c r="AJ4885" s="434"/>
      <c r="AK4885" s="435"/>
      <c r="AL4885" s="448"/>
      <c r="AM4885" s="449"/>
      <c r="AN4885" s="430"/>
      <c r="AO4885" s="431"/>
      <c r="AP4885" s="434"/>
      <c r="AQ4885" s="435"/>
      <c r="AR4885" s="448"/>
      <c r="AS4885" s="449"/>
      <c r="AT4885" s="452"/>
      <c r="AU4885" s="453"/>
      <c r="AV4885" s="456"/>
      <c r="AW4885" s="457"/>
      <c r="AX4885" s="448"/>
      <c r="AY4885" s="449"/>
      <c r="AZ4885" s="430"/>
      <c r="BA4885" s="431"/>
      <c r="BB4885" s="434"/>
      <c r="BC4885" s="435"/>
      <c r="BD4885" s="448"/>
      <c r="BE4885" s="449"/>
      <c r="BF4885" s="452"/>
      <c r="BG4885" s="453"/>
      <c r="BH4885" s="456"/>
      <c r="BI4885" s="457"/>
      <c r="BJ4885" s="448"/>
      <c r="BK4885" s="449"/>
      <c r="BL4885" s="409"/>
      <c r="BM4885" s="410"/>
      <c r="BN4885" s="411"/>
      <c r="BO4885" s="405"/>
      <c r="BP4885" s="405"/>
      <c r="BQ4885" s="53"/>
      <c r="BR4885" s="53"/>
      <c r="BS4885" s="779"/>
    </row>
    <row r="4886" spans="1:71" ht="21.75" customHeight="1" x14ac:dyDescent="0.25">
      <c r="A4886" s="779"/>
      <c r="B4886" s="414" t="str">
        <f>IF(ROSTER!B$32="","",ROSTER!B$32)</f>
        <v/>
      </c>
      <c r="C4886" s="416" t="str">
        <f>IF(ROSTER!C$32="","",ROSTER!C$32)</f>
        <v/>
      </c>
      <c r="D4886" s="417"/>
      <c r="E4886" s="418"/>
      <c r="F4886" s="420">
        <f>IF(E4886="y",1,IF(E4886="S",1,0))</f>
        <v>0</v>
      </c>
      <c r="G4886" s="422">
        <f>IF(E4886="S",1,0)</f>
        <v>0</v>
      </c>
      <c r="H4886" s="424"/>
      <c r="I4886" s="425"/>
      <c r="J4886" s="428"/>
      <c r="K4886" s="429"/>
      <c r="L4886" s="432"/>
      <c r="M4886" s="433"/>
      <c r="N4886" s="436">
        <f>L4886+J4886</f>
        <v>0</v>
      </c>
      <c r="O4886" s="437"/>
      <c r="P4886" s="428"/>
      <c r="Q4886" s="429"/>
      <c r="R4886" s="432"/>
      <c r="S4886" s="440"/>
      <c r="T4886" s="432"/>
      <c r="U4886" s="425"/>
      <c r="V4886" s="440"/>
      <c r="W4886" s="425"/>
      <c r="X4886" s="428"/>
      <c r="Y4886" s="425"/>
      <c r="Z4886" s="428"/>
      <c r="AA4886" s="425"/>
      <c r="AB4886" s="428"/>
      <c r="AC4886" s="429"/>
      <c r="AD4886" s="432"/>
      <c r="AE4886" s="433"/>
      <c r="AF4886" s="442">
        <f>IF(AB4886=0,0,(AD4886/AB4886)*100)</f>
        <v>0</v>
      </c>
      <c r="AG4886" s="443"/>
      <c r="AH4886" s="428"/>
      <c r="AI4886" s="429"/>
      <c r="AJ4886" s="432"/>
      <c r="AK4886" s="433"/>
      <c r="AL4886" s="446">
        <f>IF(AH4886=0,0,(AJ4886/AH4886)*100)</f>
        <v>0</v>
      </c>
      <c r="AM4886" s="447"/>
      <c r="AN4886" s="428"/>
      <c r="AO4886" s="429"/>
      <c r="AP4886" s="432"/>
      <c r="AQ4886" s="433"/>
      <c r="AR4886" s="446">
        <f>IF(AN4886=0,0,(AP4886/AN4886)*100)</f>
        <v>0</v>
      </c>
      <c r="AS4886" s="447"/>
      <c r="AT4886" s="450">
        <f>AB4886+AH4886+AN4886</f>
        <v>0</v>
      </c>
      <c r="AU4886" s="451"/>
      <c r="AV4886" s="454">
        <f>AD4886+AJ4886+AP4886</f>
        <v>0</v>
      </c>
      <c r="AW4886" s="455"/>
      <c r="AX4886" s="446">
        <f>IF(AT4886=0,0,(AV4886/AT4886)*100)</f>
        <v>0</v>
      </c>
      <c r="AY4886" s="447"/>
      <c r="AZ4886" s="428"/>
      <c r="BA4886" s="429"/>
      <c r="BB4886" s="432"/>
      <c r="BC4886" s="433"/>
      <c r="BD4886" s="446">
        <f>IF(AZ4886=0,0,(BB4886/AZ4886)*100)</f>
        <v>0</v>
      </c>
      <c r="BE4886" s="447"/>
      <c r="BF4886" s="450">
        <f>AT4886+AZ4886</f>
        <v>0</v>
      </c>
      <c r="BG4886" s="451"/>
      <c r="BH4886" s="454">
        <f>AV4886+BB4886</f>
        <v>0</v>
      </c>
      <c r="BI4886" s="455"/>
      <c r="BJ4886" s="446">
        <f>IF(BF4886=0,0,(BH4886/BF4886)*100)</f>
        <v>0</v>
      </c>
      <c r="BK4886" s="447"/>
      <c r="BL4886" s="406">
        <f>(AD4886*2)+(AJ4886*2)+(AP4886*3)+BB4886</f>
        <v>0</v>
      </c>
      <c r="BM4886" s="407"/>
      <c r="BN4886" s="408"/>
      <c r="BO4886" s="404" t="e">
        <f>(BL4886*BR$2468)+(N4886*BR$2469)+(X4886*BR$2470)+(R4886*BR$2471)+(V4886*BR$2472)+(Z4886*BR$2473)</f>
        <v>#REF!</v>
      </c>
      <c r="BP4886" s="404" t="e">
        <f>((AZ4886-BB4886)*BR$2475)+((AT4886-AV4886)*BR$2474)+(H4886*BR$2476)+(P4886*BR$2477)</f>
        <v>#REF!</v>
      </c>
      <c r="BQ4886" s="53"/>
      <c r="BR4886" s="53"/>
      <c r="BS4886" s="779"/>
    </row>
    <row r="4887" spans="1:71" ht="21.75" customHeight="1" x14ac:dyDescent="0.25">
      <c r="A4887" s="779"/>
      <c r="B4887" s="415"/>
      <c r="C4887" s="412" t="str">
        <f>IF(ROSTER!D$32="","",ROSTER!D$32)</f>
        <v/>
      </c>
      <c r="D4887" s="413"/>
      <c r="E4887" s="419"/>
      <c r="F4887" s="421"/>
      <c r="G4887" s="423"/>
      <c r="H4887" s="426"/>
      <c r="I4887" s="427"/>
      <c r="J4887" s="430"/>
      <c r="K4887" s="431"/>
      <c r="L4887" s="434"/>
      <c r="M4887" s="435"/>
      <c r="N4887" s="438" t="s">
        <v>14</v>
      </c>
      <c r="O4887" s="439"/>
      <c r="P4887" s="430"/>
      <c r="Q4887" s="431"/>
      <c r="R4887" s="434"/>
      <c r="S4887" s="441"/>
      <c r="T4887" s="434"/>
      <c r="U4887" s="427"/>
      <c r="V4887" s="441"/>
      <c r="W4887" s="427"/>
      <c r="X4887" s="430"/>
      <c r="Y4887" s="427"/>
      <c r="Z4887" s="430"/>
      <c r="AA4887" s="427"/>
      <c r="AB4887" s="430"/>
      <c r="AC4887" s="431"/>
      <c r="AD4887" s="434"/>
      <c r="AE4887" s="435"/>
      <c r="AF4887" s="444"/>
      <c r="AG4887" s="445"/>
      <c r="AH4887" s="430"/>
      <c r="AI4887" s="431"/>
      <c r="AJ4887" s="434"/>
      <c r="AK4887" s="435"/>
      <c r="AL4887" s="448"/>
      <c r="AM4887" s="449"/>
      <c r="AN4887" s="430"/>
      <c r="AO4887" s="431"/>
      <c r="AP4887" s="434"/>
      <c r="AQ4887" s="435"/>
      <c r="AR4887" s="448"/>
      <c r="AS4887" s="449"/>
      <c r="AT4887" s="452"/>
      <c r="AU4887" s="453"/>
      <c r="AV4887" s="456"/>
      <c r="AW4887" s="457"/>
      <c r="AX4887" s="448"/>
      <c r="AY4887" s="449"/>
      <c r="AZ4887" s="430"/>
      <c r="BA4887" s="431"/>
      <c r="BB4887" s="434"/>
      <c r="BC4887" s="435"/>
      <c r="BD4887" s="448"/>
      <c r="BE4887" s="449"/>
      <c r="BF4887" s="452"/>
      <c r="BG4887" s="453"/>
      <c r="BH4887" s="456"/>
      <c r="BI4887" s="457"/>
      <c r="BJ4887" s="448"/>
      <c r="BK4887" s="449"/>
      <c r="BL4887" s="409"/>
      <c r="BM4887" s="410"/>
      <c r="BN4887" s="411"/>
      <c r="BO4887" s="405"/>
      <c r="BP4887" s="405"/>
      <c r="BQ4887" s="53"/>
      <c r="BR4887" s="53"/>
      <c r="BS4887" s="779"/>
    </row>
    <row r="4888" spans="1:71" ht="21.75" customHeight="1" x14ac:dyDescent="0.25">
      <c r="A4888" s="779"/>
      <c r="B4888" s="414" t="str">
        <f>IF(ROSTER!B$34="","",ROSTER!B$34)</f>
        <v/>
      </c>
      <c r="C4888" s="416" t="str">
        <f>IF(ROSTER!C$34="","",ROSTER!C$34)</f>
        <v/>
      </c>
      <c r="D4888" s="417"/>
      <c r="E4888" s="418"/>
      <c r="F4888" s="420">
        <f>IF(E4888="y",1,IF(E4888="S",1,0))</f>
        <v>0</v>
      </c>
      <c r="G4888" s="422">
        <f>IF(E4888="S",1,0)</f>
        <v>0</v>
      </c>
      <c r="H4888" s="424"/>
      <c r="I4888" s="425"/>
      <c r="J4888" s="428"/>
      <c r="K4888" s="429"/>
      <c r="L4888" s="432"/>
      <c r="M4888" s="433"/>
      <c r="N4888" s="436">
        <f>L4888+J4888</f>
        <v>0</v>
      </c>
      <c r="O4888" s="437"/>
      <c r="P4888" s="428"/>
      <c r="Q4888" s="429"/>
      <c r="R4888" s="432"/>
      <c r="S4888" s="440"/>
      <c r="T4888" s="432"/>
      <c r="U4888" s="425"/>
      <c r="V4888" s="440"/>
      <c r="W4888" s="425"/>
      <c r="X4888" s="428"/>
      <c r="Y4888" s="425"/>
      <c r="Z4888" s="428"/>
      <c r="AA4888" s="425"/>
      <c r="AB4888" s="428"/>
      <c r="AC4888" s="429"/>
      <c r="AD4888" s="432"/>
      <c r="AE4888" s="433"/>
      <c r="AF4888" s="442">
        <f>IF(AB4888=0,0,(AD4888/AB4888)*100)</f>
        <v>0</v>
      </c>
      <c r="AG4888" s="443"/>
      <c r="AH4888" s="428"/>
      <c r="AI4888" s="429"/>
      <c r="AJ4888" s="432"/>
      <c r="AK4888" s="433"/>
      <c r="AL4888" s="446">
        <f>IF(AH4888=0,0,(AJ4888/AH4888)*100)</f>
        <v>0</v>
      </c>
      <c r="AM4888" s="447"/>
      <c r="AN4888" s="428"/>
      <c r="AO4888" s="429"/>
      <c r="AP4888" s="432"/>
      <c r="AQ4888" s="433"/>
      <c r="AR4888" s="446">
        <f>IF(AN4888=0,0,(AP4888/AN4888)*100)</f>
        <v>0</v>
      </c>
      <c r="AS4888" s="447"/>
      <c r="AT4888" s="450">
        <f>AB4888+AH4888+AN4888</f>
        <v>0</v>
      </c>
      <c r="AU4888" s="451"/>
      <c r="AV4888" s="454">
        <f>AD4888+AJ4888+AP4888</f>
        <v>0</v>
      </c>
      <c r="AW4888" s="455"/>
      <c r="AX4888" s="446">
        <f>IF(AT4888=0,0,(AV4888/AT4888)*100)</f>
        <v>0</v>
      </c>
      <c r="AY4888" s="447"/>
      <c r="AZ4888" s="428"/>
      <c r="BA4888" s="429"/>
      <c r="BB4888" s="432"/>
      <c r="BC4888" s="433"/>
      <c r="BD4888" s="446">
        <f>IF(AZ4888=0,0,(BB4888/AZ4888)*100)</f>
        <v>0</v>
      </c>
      <c r="BE4888" s="447"/>
      <c r="BF4888" s="450">
        <f>AT4888+AZ4888</f>
        <v>0</v>
      </c>
      <c r="BG4888" s="451"/>
      <c r="BH4888" s="454">
        <f>AV4888+BB4888</f>
        <v>0</v>
      </c>
      <c r="BI4888" s="455"/>
      <c r="BJ4888" s="446">
        <f>IF(BF4888=0,0,(BH4888/BF4888)*100)</f>
        <v>0</v>
      </c>
      <c r="BK4888" s="447"/>
      <c r="BL4888" s="406">
        <f>(AD4888*2)+(AJ4888*2)+(AP4888*3)+BB4888</f>
        <v>0</v>
      </c>
      <c r="BM4888" s="407"/>
      <c r="BN4888" s="408"/>
      <c r="BO4888" s="404" t="e">
        <f>(BL4888*BR$2468)+(N4888*BR$2469)+(X4888*BR$2470)+(R4888*BR$2471)+(V4888*BR$2472)+(Z4888*BR$2473)</f>
        <v>#REF!</v>
      </c>
      <c r="BP4888" s="404" t="e">
        <f>((AZ4888-BB4888)*BR$2475)+((AT4888-AV4888)*BR$2474)+(H4888*BR$2476)+(P4888*BR$2477)</f>
        <v>#REF!</v>
      </c>
      <c r="BQ4888" s="53"/>
      <c r="BR4888" s="53"/>
      <c r="BS4888" s="779"/>
    </row>
    <row r="4889" spans="1:71" ht="21.75" customHeight="1" x14ac:dyDescent="0.25">
      <c r="A4889" s="779"/>
      <c r="B4889" s="415"/>
      <c r="C4889" s="412" t="str">
        <f>IF(ROSTER!D$34="","",ROSTER!D$34)</f>
        <v/>
      </c>
      <c r="D4889" s="413"/>
      <c r="E4889" s="419"/>
      <c r="F4889" s="421"/>
      <c r="G4889" s="423"/>
      <c r="H4889" s="426"/>
      <c r="I4889" s="427"/>
      <c r="J4889" s="430"/>
      <c r="K4889" s="431"/>
      <c r="L4889" s="434"/>
      <c r="M4889" s="435"/>
      <c r="N4889" s="438" t="s">
        <v>14</v>
      </c>
      <c r="O4889" s="439"/>
      <c r="P4889" s="430"/>
      <c r="Q4889" s="431"/>
      <c r="R4889" s="434"/>
      <c r="S4889" s="441"/>
      <c r="T4889" s="434"/>
      <c r="U4889" s="427"/>
      <c r="V4889" s="441"/>
      <c r="W4889" s="427"/>
      <c r="X4889" s="430"/>
      <c r="Y4889" s="427"/>
      <c r="Z4889" s="430"/>
      <c r="AA4889" s="427"/>
      <c r="AB4889" s="430"/>
      <c r="AC4889" s="431"/>
      <c r="AD4889" s="434"/>
      <c r="AE4889" s="435"/>
      <c r="AF4889" s="444"/>
      <c r="AG4889" s="445"/>
      <c r="AH4889" s="430"/>
      <c r="AI4889" s="431"/>
      <c r="AJ4889" s="434"/>
      <c r="AK4889" s="435"/>
      <c r="AL4889" s="448"/>
      <c r="AM4889" s="449"/>
      <c r="AN4889" s="430"/>
      <c r="AO4889" s="431"/>
      <c r="AP4889" s="434"/>
      <c r="AQ4889" s="435"/>
      <c r="AR4889" s="448"/>
      <c r="AS4889" s="449"/>
      <c r="AT4889" s="452"/>
      <c r="AU4889" s="453"/>
      <c r="AV4889" s="456"/>
      <c r="AW4889" s="457"/>
      <c r="AX4889" s="448"/>
      <c r="AY4889" s="449"/>
      <c r="AZ4889" s="430"/>
      <c r="BA4889" s="431"/>
      <c r="BB4889" s="434"/>
      <c r="BC4889" s="435"/>
      <c r="BD4889" s="448"/>
      <c r="BE4889" s="449"/>
      <c r="BF4889" s="452"/>
      <c r="BG4889" s="453"/>
      <c r="BH4889" s="456"/>
      <c r="BI4889" s="457"/>
      <c r="BJ4889" s="448"/>
      <c r="BK4889" s="449"/>
      <c r="BL4889" s="409"/>
      <c r="BM4889" s="410"/>
      <c r="BN4889" s="411"/>
      <c r="BO4889" s="405"/>
      <c r="BP4889" s="405"/>
      <c r="BQ4889" s="53"/>
      <c r="BR4889" s="53"/>
      <c r="BS4889" s="779"/>
    </row>
    <row r="4890" spans="1:71" ht="21.75" customHeight="1" x14ac:dyDescent="0.25">
      <c r="A4890" s="779"/>
      <c r="B4890" s="414" t="str">
        <f>IF(ROSTER!B$36="","",ROSTER!B$36)</f>
        <v/>
      </c>
      <c r="C4890" s="416" t="str">
        <f>IF(ROSTER!C$36="","",ROSTER!C$36)</f>
        <v/>
      </c>
      <c r="D4890" s="417"/>
      <c r="E4890" s="418"/>
      <c r="F4890" s="420">
        <f>IF(E4890="y",1,IF(E4890="S",1,0))</f>
        <v>0</v>
      </c>
      <c r="G4890" s="422">
        <f>IF(E4890="S",1,0)</f>
        <v>0</v>
      </c>
      <c r="H4890" s="424"/>
      <c r="I4890" s="425"/>
      <c r="J4890" s="428"/>
      <c r="K4890" s="429"/>
      <c r="L4890" s="432"/>
      <c r="M4890" s="433"/>
      <c r="N4890" s="436">
        <f>L4890+J4890</f>
        <v>0</v>
      </c>
      <c r="O4890" s="437"/>
      <c r="P4890" s="428"/>
      <c r="Q4890" s="429"/>
      <c r="R4890" s="432"/>
      <c r="S4890" s="440"/>
      <c r="T4890" s="432"/>
      <c r="U4890" s="425"/>
      <c r="V4890" s="440"/>
      <c r="W4890" s="425"/>
      <c r="X4890" s="428"/>
      <c r="Y4890" s="425"/>
      <c r="Z4890" s="428"/>
      <c r="AA4890" s="425"/>
      <c r="AB4890" s="428"/>
      <c r="AC4890" s="429"/>
      <c r="AD4890" s="432"/>
      <c r="AE4890" s="433"/>
      <c r="AF4890" s="442">
        <f>IF(AB4890=0,0,(AD4890/AB4890)*100)</f>
        <v>0</v>
      </c>
      <c r="AG4890" s="443"/>
      <c r="AH4890" s="428"/>
      <c r="AI4890" s="429"/>
      <c r="AJ4890" s="432"/>
      <c r="AK4890" s="433"/>
      <c r="AL4890" s="446">
        <f>IF(AH4890=0,0,(AJ4890/AH4890)*100)</f>
        <v>0</v>
      </c>
      <c r="AM4890" s="447"/>
      <c r="AN4890" s="428"/>
      <c r="AO4890" s="429"/>
      <c r="AP4890" s="432"/>
      <c r="AQ4890" s="433"/>
      <c r="AR4890" s="446">
        <f>IF(AN4890=0,0,(AP4890/AN4890)*100)</f>
        <v>0</v>
      </c>
      <c r="AS4890" s="447"/>
      <c r="AT4890" s="450">
        <f>AB4890+AH4890+AN4890</f>
        <v>0</v>
      </c>
      <c r="AU4890" s="451"/>
      <c r="AV4890" s="454">
        <f>AD4890+AJ4890+AP4890</f>
        <v>0</v>
      </c>
      <c r="AW4890" s="455"/>
      <c r="AX4890" s="446">
        <f>IF(AT4890=0,0,(AV4890/AT4890)*100)</f>
        <v>0</v>
      </c>
      <c r="AY4890" s="447"/>
      <c r="AZ4890" s="428"/>
      <c r="BA4890" s="429"/>
      <c r="BB4890" s="432"/>
      <c r="BC4890" s="433"/>
      <c r="BD4890" s="446">
        <f>IF(AZ4890=0,0,(BB4890/AZ4890)*100)</f>
        <v>0</v>
      </c>
      <c r="BE4890" s="447"/>
      <c r="BF4890" s="450">
        <f>AT4890+AZ4890</f>
        <v>0</v>
      </c>
      <c r="BG4890" s="451"/>
      <c r="BH4890" s="454">
        <f>AV4890+BB4890</f>
        <v>0</v>
      </c>
      <c r="BI4890" s="455"/>
      <c r="BJ4890" s="446">
        <f>IF(BF4890=0,0,(BH4890/BF4890)*100)</f>
        <v>0</v>
      </c>
      <c r="BK4890" s="447"/>
      <c r="BL4890" s="406">
        <f>(AD4890*2)+(AJ4890*2)+(AP4890*3)+BB4890</f>
        <v>0</v>
      </c>
      <c r="BM4890" s="407"/>
      <c r="BN4890" s="408"/>
      <c r="BO4890" s="404" t="e">
        <f>(BL4890*BR$2468)+(N4890*BR$2469)+(X4890*BR$2470)+(R4890*BR$2471)+(V4890*BR$2472)+(Z4890*BR$2473)</f>
        <v>#REF!</v>
      </c>
      <c r="BP4890" s="404" t="e">
        <f>((AZ4890-BB4890)*BR$2475)+((AT4890-AV4890)*BR$2474)+(H4890*BR$2476)+(P4890*BR$2477)</f>
        <v>#REF!</v>
      </c>
      <c r="BQ4890" s="53"/>
      <c r="BR4890" s="53"/>
      <c r="BS4890" s="779"/>
    </row>
    <row r="4891" spans="1:71" ht="21.75" customHeight="1" x14ac:dyDescent="0.25">
      <c r="A4891" s="779"/>
      <c r="B4891" s="415"/>
      <c r="C4891" s="412" t="str">
        <f>IF(ROSTER!D$36="","",ROSTER!D$36)</f>
        <v/>
      </c>
      <c r="D4891" s="413"/>
      <c r="E4891" s="419"/>
      <c r="F4891" s="421"/>
      <c r="G4891" s="423"/>
      <c r="H4891" s="426"/>
      <c r="I4891" s="427"/>
      <c r="J4891" s="430"/>
      <c r="K4891" s="431"/>
      <c r="L4891" s="434"/>
      <c r="M4891" s="435"/>
      <c r="N4891" s="438" t="s">
        <v>14</v>
      </c>
      <c r="O4891" s="439"/>
      <c r="P4891" s="430"/>
      <c r="Q4891" s="431"/>
      <c r="R4891" s="434"/>
      <c r="S4891" s="441"/>
      <c r="T4891" s="434"/>
      <c r="U4891" s="427"/>
      <c r="V4891" s="441"/>
      <c r="W4891" s="427"/>
      <c r="X4891" s="430"/>
      <c r="Y4891" s="427"/>
      <c r="Z4891" s="430"/>
      <c r="AA4891" s="427"/>
      <c r="AB4891" s="430"/>
      <c r="AC4891" s="431"/>
      <c r="AD4891" s="434"/>
      <c r="AE4891" s="435"/>
      <c r="AF4891" s="444"/>
      <c r="AG4891" s="445"/>
      <c r="AH4891" s="430"/>
      <c r="AI4891" s="431"/>
      <c r="AJ4891" s="434"/>
      <c r="AK4891" s="435"/>
      <c r="AL4891" s="448"/>
      <c r="AM4891" s="449"/>
      <c r="AN4891" s="430"/>
      <c r="AO4891" s="431"/>
      <c r="AP4891" s="434"/>
      <c r="AQ4891" s="435"/>
      <c r="AR4891" s="448"/>
      <c r="AS4891" s="449"/>
      <c r="AT4891" s="452"/>
      <c r="AU4891" s="453"/>
      <c r="AV4891" s="456"/>
      <c r="AW4891" s="457"/>
      <c r="AX4891" s="448"/>
      <c r="AY4891" s="449"/>
      <c r="AZ4891" s="430"/>
      <c r="BA4891" s="431"/>
      <c r="BB4891" s="434"/>
      <c r="BC4891" s="435"/>
      <c r="BD4891" s="448"/>
      <c r="BE4891" s="449"/>
      <c r="BF4891" s="452"/>
      <c r="BG4891" s="453"/>
      <c r="BH4891" s="456"/>
      <c r="BI4891" s="457"/>
      <c r="BJ4891" s="448"/>
      <c r="BK4891" s="449"/>
      <c r="BL4891" s="409"/>
      <c r="BM4891" s="410"/>
      <c r="BN4891" s="411"/>
      <c r="BO4891" s="405"/>
      <c r="BP4891" s="405"/>
      <c r="BQ4891" s="53"/>
      <c r="BR4891" s="53"/>
      <c r="BS4891" s="779"/>
    </row>
    <row r="4892" spans="1:71" ht="21.75" customHeight="1" x14ac:dyDescent="0.25">
      <c r="A4892" s="779"/>
      <c r="B4892" s="414" t="str">
        <f>IF(ROSTER!B$38="","",ROSTER!B$38)</f>
        <v/>
      </c>
      <c r="C4892" s="416" t="str">
        <f>IF(ROSTER!C$38="","",ROSTER!C$38)</f>
        <v/>
      </c>
      <c r="D4892" s="417"/>
      <c r="E4892" s="418"/>
      <c r="F4892" s="420">
        <f>IF(E4892="y",1,IF(E4892="S",1,0))</f>
        <v>0</v>
      </c>
      <c r="G4892" s="422">
        <f>IF(E4892="S",1,0)</f>
        <v>0</v>
      </c>
      <c r="H4892" s="424"/>
      <c r="I4892" s="425"/>
      <c r="J4892" s="428"/>
      <c r="K4892" s="429"/>
      <c r="L4892" s="432"/>
      <c r="M4892" s="433"/>
      <c r="N4892" s="436">
        <f>L4892+J4892</f>
        <v>0</v>
      </c>
      <c r="O4892" s="437"/>
      <c r="P4892" s="428"/>
      <c r="Q4892" s="429"/>
      <c r="R4892" s="432"/>
      <c r="S4892" s="440"/>
      <c r="T4892" s="432"/>
      <c r="U4892" s="425"/>
      <c r="V4892" s="440"/>
      <c r="W4892" s="425"/>
      <c r="X4892" s="428"/>
      <c r="Y4892" s="425"/>
      <c r="Z4892" s="428"/>
      <c r="AA4892" s="425"/>
      <c r="AB4892" s="428"/>
      <c r="AC4892" s="429"/>
      <c r="AD4892" s="432"/>
      <c r="AE4892" s="433"/>
      <c r="AF4892" s="442">
        <f>IF(AB4892=0,0,(AD4892/AB4892)*100)</f>
        <v>0</v>
      </c>
      <c r="AG4892" s="443"/>
      <c r="AH4892" s="428"/>
      <c r="AI4892" s="429"/>
      <c r="AJ4892" s="432"/>
      <c r="AK4892" s="433"/>
      <c r="AL4892" s="446">
        <f>IF(AH4892=0,0,(AJ4892/AH4892)*100)</f>
        <v>0</v>
      </c>
      <c r="AM4892" s="447"/>
      <c r="AN4892" s="428"/>
      <c r="AO4892" s="429"/>
      <c r="AP4892" s="432"/>
      <c r="AQ4892" s="433"/>
      <c r="AR4892" s="446">
        <f>IF(AN4892=0,0,(AP4892/AN4892)*100)</f>
        <v>0</v>
      </c>
      <c r="AS4892" s="447"/>
      <c r="AT4892" s="450">
        <f>AB4892+AH4892+AN4892</f>
        <v>0</v>
      </c>
      <c r="AU4892" s="451"/>
      <c r="AV4892" s="454">
        <f>AD4892+AJ4892+AP4892</f>
        <v>0</v>
      </c>
      <c r="AW4892" s="455"/>
      <c r="AX4892" s="446">
        <f>IF(AT4892=0,0,(AV4892/AT4892)*100)</f>
        <v>0</v>
      </c>
      <c r="AY4892" s="447"/>
      <c r="AZ4892" s="428"/>
      <c r="BA4892" s="429"/>
      <c r="BB4892" s="432"/>
      <c r="BC4892" s="433"/>
      <c r="BD4892" s="446">
        <f>IF(AZ4892=0,0,(BB4892/AZ4892)*100)</f>
        <v>0</v>
      </c>
      <c r="BE4892" s="447"/>
      <c r="BF4892" s="450">
        <f>AT4892+AZ4892</f>
        <v>0</v>
      </c>
      <c r="BG4892" s="451"/>
      <c r="BH4892" s="454">
        <f>AV4892+BB4892</f>
        <v>0</v>
      </c>
      <c r="BI4892" s="455"/>
      <c r="BJ4892" s="446">
        <f>IF(BF4892=0,0,(BH4892/BF4892)*100)</f>
        <v>0</v>
      </c>
      <c r="BK4892" s="447"/>
      <c r="BL4892" s="406">
        <f>(AD4892*2)+(AJ4892*2)+(AP4892*3)+BB4892</f>
        <v>0</v>
      </c>
      <c r="BM4892" s="407"/>
      <c r="BN4892" s="408"/>
      <c r="BO4892" s="404" t="e">
        <f>(BL4892*BR$2468)+(N4892*BR$2469)+(X4892*BR$2470)+(R4892*BR$2471)+(V4892*BR$2472)+(Z4892*BR$2473)</f>
        <v>#REF!</v>
      </c>
      <c r="BP4892" s="404" t="e">
        <f>((AZ4892-BB4892)*BR$2475)+((AT4892-AV4892)*BR$2474)+(H4892*BR$2476)+(P4892*BR$2477)</f>
        <v>#REF!</v>
      </c>
      <c r="BQ4892" s="53"/>
      <c r="BR4892" s="53"/>
      <c r="BS4892" s="779"/>
    </row>
    <row r="4893" spans="1:71" ht="21.75" customHeight="1" x14ac:dyDescent="0.25">
      <c r="A4893" s="779"/>
      <c r="B4893" s="415"/>
      <c r="C4893" s="412" t="str">
        <f>IF(ROSTER!D$38="","",ROSTER!D$38)</f>
        <v/>
      </c>
      <c r="D4893" s="413"/>
      <c r="E4893" s="419"/>
      <c r="F4893" s="421"/>
      <c r="G4893" s="423"/>
      <c r="H4893" s="426"/>
      <c r="I4893" s="427"/>
      <c r="J4893" s="430"/>
      <c r="K4893" s="431"/>
      <c r="L4893" s="434"/>
      <c r="M4893" s="435"/>
      <c r="N4893" s="438" t="s">
        <v>14</v>
      </c>
      <c r="O4893" s="439"/>
      <c r="P4893" s="430"/>
      <c r="Q4893" s="431"/>
      <c r="R4893" s="434"/>
      <c r="S4893" s="441"/>
      <c r="T4893" s="434"/>
      <c r="U4893" s="427"/>
      <c r="V4893" s="441"/>
      <c r="W4893" s="427"/>
      <c r="X4893" s="430"/>
      <c r="Y4893" s="427"/>
      <c r="Z4893" s="430"/>
      <c r="AA4893" s="427"/>
      <c r="AB4893" s="430"/>
      <c r="AC4893" s="431"/>
      <c r="AD4893" s="434"/>
      <c r="AE4893" s="435"/>
      <c r="AF4893" s="444"/>
      <c r="AG4893" s="445"/>
      <c r="AH4893" s="430"/>
      <c r="AI4893" s="431"/>
      <c r="AJ4893" s="434"/>
      <c r="AK4893" s="435"/>
      <c r="AL4893" s="448"/>
      <c r="AM4893" s="449"/>
      <c r="AN4893" s="430"/>
      <c r="AO4893" s="431"/>
      <c r="AP4893" s="434"/>
      <c r="AQ4893" s="435"/>
      <c r="AR4893" s="448"/>
      <c r="AS4893" s="449"/>
      <c r="AT4893" s="452"/>
      <c r="AU4893" s="453"/>
      <c r="AV4893" s="456"/>
      <c r="AW4893" s="457"/>
      <c r="AX4893" s="448"/>
      <c r="AY4893" s="449"/>
      <c r="AZ4893" s="430"/>
      <c r="BA4893" s="431"/>
      <c r="BB4893" s="434"/>
      <c r="BC4893" s="435"/>
      <c r="BD4893" s="448"/>
      <c r="BE4893" s="449"/>
      <c r="BF4893" s="452"/>
      <c r="BG4893" s="453"/>
      <c r="BH4893" s="456"/>
      <c r="BI4893" s="457"/>
      <c r="BJ4893" s="448"/>
      <c r="BK4893" s="449"/>
      <c r="BL4893" s="409"/>
      <c r="BM4893" s="410"/>
      <c r="BN4893" s="411"/>
      <c r="BO4893" s="405"/>
      <c r="BP4893" s="405"/>
      <c r="BQ4893" s="53"/>
      <c r="BR4893" s="53"/>
      <c r="BS4893" s="779"/>
    </row>
    <row r="4894" spans="1:71" ht="21.75" customHeight="1" x14ac:dyDescent="0.25">
      <c r="A4894" s="779"/>
      <c r="B4894" s="414" t="str">
        <f>IF(ROSTER!B$40="","",ROSTER!B$40)</f>
        <v/>
      </c>
      <c r="C4894" s="416" t="str">
        <f>IF(ROSTER!C$40="","",ROSTER!C$40)</f>
        <v/>
      </c>
      <c r="D4894" s="417"/>
      <c r="E4894" s="418"/>
      <c r="F4894" s="420">
        <f>IF(E4894="y",1,IF(E4894="S",1,0))</f>
        <v>0</v>
      </c>
      <c r="G4894" s="422">
        <f>IF(E4894="S",1,0)</f>
        <v>0</v>
      </c>
      <c r="H4894" s="424"/>
      <c r="I4894" s="425"/>
      <c r="J4894" s="428"/>
      <c r="K4894" s="429"/>
      <c r="L4894" s="432"/>
      <c r="M4894" s="433"/>
      <c r="N4894" s="436">
        <f>L4894+J4894</f>
        <v>0</v>
      </c>
      <c r="O4894" s="437"/>
      <c r="P4894" s="428"/>
      <c r="Q4894" s="429"/>
      <c r="R4894" s="432"/>
      <c r="S4894" s="440"/>
      <c r="T4894" s="432"/>
      <c r="U4894" s="425"/>
      <c r="V4894" s="440"/>
      <c r="W4894" s="425"/>
      <c r="X4894" s="428"/>
      <c r="Y4894" s="425"/>
      <c r="Z4894" s="428"/>
      <c r="AA4894" s="425"/>
      <c r="AB4894" s="428"/>
      <c r="AC4894" s="429"/>
      <c r="AD4894" s="432"/>
      <c r="AE4894" s="433"/>
      <c r="AF4894" s="442">
        <f>IF(AB4894=0,0,(AD4894/AB4894)*100)</f>
        <v>0</v>
      </c>
      <c r="AG4894" s="443"/>
      <c r="AH4894" s="428"/>
      <c r="AI4894" s="429"/>
      <c r="AJ4894" s="432"/>
      <c r="AK4894" s="433"/>
      <c r="AL4894" s="446">
        <f>IF(AH4894=0,0,(AJ4894/AH4894)*100)</f>
        <v>0</v>
      </c>
      <c r="AM4894" s="447"/>
      <c r="AN4894" s="428"/>
      <c r="AO4894" s="429"/>
      <c r="AP4894" s="432"/>
      <c r="AQ4894" s="433"/>
      <c r="AR4894" s="446">
        <f>IF(AN4894=0,0,(AP4894/AN4894)*100)</f>
        <v>0</v>
      </c>
      <c r="AS4894" s="447"/>
      <c r="AT4894" s="450">
        <f>AB4894+AH4894+AN4894</f>
        <v>0</v>
      </c>
      <c r="AU4894" s="451"/>
      <c r="AV4894" s="454">
        <f>AD4894+AJ4894+AP4894</f>
        <v>0</v>
      </c>
      <c r="AW4894" s="455"/>
      <c r="AX4894" s="446">
        <f>IF(AT4894=0,0,(AV4894/AT4894)*100)</f>
        <v>0</v>
      </c>
      <c r="AY4894" s="447"/>
      <c r="AZ4894" s="428"/>
      <c r="BA4894" s="429"/>
      <c r="BB4894" s="432"/>
      <c r="BC4894" s="433"/>
      <c r="BD4894" s="446">
        <f>IF(AZ4894=0,0,(BB4894/AZ4894)*100)</f>
        <v>0</v>
      </c>
      <c r="BE4894" s="447"/>
      <c r="BF4894" s="450">
        <f>AT4894+AZ4894</f>
        <v>0</v>
      </c>
      <c r="BG4894" s="451"/>
      <c r="BH4894" s="454">
        <f>AV4894+BB4894</f>
        <v>0</v>
      </c>
      <c r="BI4894" s="455"/>
      <c r="BJ4894" s="446">
        <f>IF(BF4894=0,0,(BH4894/BF4894)*100)</f>
        <v>0</v>
      </c>
      <c r="BK4894" s="447"/>
      <c r="BL4894" s="406">
        <f>(AD4894*2)+(AJ4894*2)+(AP4894*3)+BB4894</f>
        <v>0</v>
      </c>
      <c r="BM4894" s="407"/>
      <c r="BN4894" s="408"/>
      <c r="BO4894" s="404" t="e">
        <f>(BL4894*BR$2468)+(N4894*BR$2469)+(X4894*BR$2470)+(R4894*BR$2471)+(V4894*BR$2472)+(Z4894*BR$2473)</f>
        <v>#REF!</v>
      </c>
      <c r="BP4894" s="404" t="e">
        <f>((AZ4894-BB4894)*BR$2475)+((AT4894-AV4894)*BR$2474)+(H4894*BR$2476)+(P4894*BR$2477)</f>
        <v>#REF!</v>
      </c>
      <c r="BQ4894" s="53"/>
      <c r="BR4894" s="53"/>
      <c r="BS4894" s="779"/>
    </row>
    <row r="4895" spans="1:71" ht="21.75" customHeight="1" x14ac:dyDescent="0.25">
      <c r="A4895" s="779"/>
      <c r="B4895" s="415"/>
      <c r="C4895" s="412" t="str">
        <f>IF(ROSTER!D$40="","",ROSTER!D$40)</f>
        <v/>
      </c>
      <c r="D4895" s="413"/>
      <c r="E4895" s="419"/>
      <c r="F4895" s="421"/>
      <c r="G4895" s="423"/>
      <c r="H4895" s="426"/>
      <c r="I4895" s="427"/>
      <c r="J4895" s="430"/>
      <c r="K4895" s="431"/>
      <c r="L4895" s="434"/>
      <c r="M4895" s="435"/>
      <c r="N4895" s="438" t="s">
        <v>14</v>
      </c>
      <c r="O4895" s="439"/>
      <c r="P4895" s="430"/>
      <c r="Q4895" s="431"/>
      <c r="R4895" s="434"/>
      <c r="S4895" s="441"/>
      <c r="T4895" s="434"/>
      <c r="U4895" s="427"/>
      <c r="V4895" s="441"/>
      <c r="W4895" s="427"/>
      <c r="X4895" s="430"/>
      <c r="Y4895" s="427"/>
      <c r="Z4895" s="430"/>
      <c r="AA4895" s="427"/>
      <c r="AB4895" s="430"/>
      <c r="AC4895" s="431"/>
      <c r="AD4895" s="434"/>
      <c r="AE4895" s="435"/>
      <c r="AF4895" s="444"/>
      <c r="AG4895" s="445"/>
      <c r="AH4895" s="430"/>
      <c r="AI4895" s="431"/>
      <c r="AJ4895" s="434"/>
      <c r="AK4895" s="435"/>
      <c r="AL4895" s="448"/>
      <c r="AM4895" s="449"/>
      <c r="AN4895" s="430"/>
      <c r="AO4895" s="431"/>
      <c r="AP4895" s="434"/>
      <c r="AQ4895" s="435"/>
      <c r="AR4895" s="448"/>
      <c r="AS4895" s="449"/>
      <c r="AT4895" s="452"/>
      <c r="AU4895" s="453"/>
      <c r="AV4895" s="456"/>
      <c r="AW4895" s="457"/>
      <c r="AX4895" s="448"/>
      <c r="AY4895" s="449"/>
      <c r="AZ4895" s="430"/>
      <c r="BA4895" s="431"/>
      <c r="BB4895" s="434"/>
      <c r="BC4895" s="435"/>
      <c r="BD4895" s="448"/>
      <c r="BE4895" s="449"/>
      <c r="BF4895" s="452"/>
      <c r="BG4895" s="453"/>
      <c r="BH4895" s="456"/>
      <c r="BI4895" s="457"/>
      <c r="BJ4895" s="448"/>
      <c r="BK4895" s="449"/>
      <c r="BL4895" s="409"/>
      <c r="BM4895" s="410"/>
      <c r="BN4895" s="411"/>
      <c r="BO4895" s="405"/>
      <c r="BP4895" s="405"/>
      <c r="BQ4895" s="53"/>
      <c r="BR4895" s="53"/>
      <c r="BS4895" s="779"/>
    </row>
    <row r="4896" spans="1:71" ht="21.75" customHeight="1" x14ac:dyDescent="0.25">
      <c r="A4896" s="779"/>
      <c r="B4896" s="414" t="str">
        <f>IF(ROSTER!B$42="","",ROSTER!B$42)</f>
        <v/>
      </c>
      <c r="C4896" s="416" t="str">
        <f>IF(ROSTER!C$42="","",ROSTER!C$42)</f>
        <v/>
      </c>
      <c r="D4896" s="417"/>
      <c r="E4896" s="418"/>
      <c r="F4896" s="420">
        <f>IF(E4896="y",1,IF(E4896="S",1,0))</f>
        <v>0</v>
      </c>
      <c r="G4896" s="422">
        <f>IF(E4896="S",1,0)</f>
        <v>0</v>
      </c>
      <c r="H4896" s="424"/>
      <c r="I4896" s="425"/>
      <c r="J4896" s="428"/>
      <c r="K4896" s="429"/>
      <c r="L4896" s="432"/>
      <c r="M4896" s="433"/>
      <c r="N4896" s="436">
        <f>L4896+J4896</f>
        <v>0</v>
      </c>
      <c r="O4896" s="437"/>
      <c r="P4896" s="428"/>
      <c r="Q4896" s="429"/>
      <c r="R4896" s="432"/>
      <c r="S4896" s="440"/>
      <c r="T4896" s="432"/>
      <c r="U4896" s="425"/>
      <c r="V4896" s="440"/>
      <c r="W4896" s="425"/>
      <c r="X4896" s="428"/>
      <c r="Y4896" s="425"/>
      <c r="Z4896" s="428"/>
      <c r="AA4896" s="425"/>
      <c r="AB4896" s="428"/>
      <c r="AC4896" s="429"/>
      <c r="AD4896" s="432"/>
      <c r="AE4896" s="433"/>
      <c r="AF4896" s="442">
        <f>IF(AB4896=0,0,(AD4896/AB4896)*100)</f>
        <v>0</v>
      </c>
      <c r="AG4896" s="443"/>
      <c r="AH4896" s="428"/>
      <c r="AI4896" s="429"/>
      <c r="AJ4896" s="432"/>
      <c r="AK4896" s="433"/>
      <c r="AL4896" s="446">
        <f>IF(AH4896=0,0,(AJ4896/AH4896)*100)</f>
        <v>0</v>
      </c>
      <c r="AM4896" s="447"/>
      <c r="AN4896" s="428"/>
      <c r="AO4896" s="429"/>
      <c r="AP4896" s="432"/>
      <c r="AQ4896" s="433"/>
      <c r="AR4896" s="446">
        <f>IF(AN4896=0,0,(AP4896/AN4896)*100)</f>
        <v>0</v>
      </c>
      <c r="AS4896" s="447"/>
      <c r="AT4896" s="450">
        <f>AB4896+AH4896+AN4896</f>
        <v>0</v>
      </c>
      <c r="AU4896" s="451"/>
      <c r="AV4896" s="454">
        <f>AD4896+AJ4896+AP4896</f>
        <v>0</v>
      </c>
      <c r="AW4896" s="455"/>
      <c r="AX4896" s="446">
        <f>IF(AT4896=0,0,(AV4896/AT4896)*100)</f>
        <v>0</v>
      </c>
      <c r="AY4896" s="447"/>
      <c r="AZ4896" s="428"/>
      <c r="BA4896" s="429"/>
      <c r="BB4896" s="432"/>
      <c r="BC4896" s="433"/>
      <c r="BD4896" s="446">
        <f>IF(AZ4896=0,0,(BB4896/AZ4896)*100)</f>
        <v>0</v>
      </c>
      <c r="BE4896" s="447"/>
      <c r="BF4896" s="450">
        <f>AT4896+AZ4896</f>
        <v>0</v>
      </c>
      <c r="BG4896" s="451"/>
      <c r="BH4896" s="454">
        <f>AV4896+BB4896</f>
        <v>0</v>
      </c>
      <c r="BI4896" s="455"/>
      <c r="BJ4896" s="446">
        <f>IF(BF4896=0,0,(BH4896/BF4896)*100)</f>
        <v>0</v>
      </c>
      <c r="BK4896" s="447"/>
      <c r="BL4896" s="406">
        <f>(AD4896*2)+(AJ4896*2)+(AP4896*3)+BB4896</f>
        <v>0</v>
      </c>
      <c r="BM4896" s="407"/>
      <c r="BN4896" s="408"/>
      <c r="BO4896" s="404" t="e">
        <f>(BL4896*BR$2468)+(N4896*BR$2469)+(X4896*BR$2470)+(R4896*BR$2471)+(V4896*BR$2472)+(Z4896*BR$2473)</f>
        <v>#REF!</v>
      </c>
      <c r="BP4896" s="404" t="e">
        <f>((AZ4896-BB4896)*BR$2475)+((AT4896-AV4896)*BR$2474)+(H4896*BR$2476)+(P4896*BR$2477)</f>
        <v>#REF!</v>
      </c>
      <c r="BQ4896" s="53"/>
      <c r="BR4896" s="53"/>
      <c r="BS4896" s="779"/>
    </row>
    <row r="4897" spans="1:71" ht="21.75" customHeight="1" thickBot="1" x14ac:dyDescent="0.3">
      <c r="A4897" s="779"/>
      <c r="B4897" s="415"/>
      <c r="C4897" s="412" t="str">
        <f>IF(ROSTER!D$42="","",ROSTER!D$42)</f>
        <v/>
      </c>
      <c r="D4897" s="413"/>
      <c r="E4897" s="419"/>
      <c r="F4897" s="421"/>
      <c r="G4897" s="423"/>
      <c r="H4897" s="426"/>
      <c r="I4897" s="427"/>
      <c r="J4897" s="430"/>
      <c r="K4897" s="431"/>
      <c r="L4897" s="434"/>
      <c r="M4897" s="435"/>
      <c r="N4897" s="438" t="s">
        <v>14</v>
      </c>
      <c r="O4897" s="439"/>
      <c r="P4897" s="430"/>
      <c r="Q4897" s="431"/>
      <c r="R4897" s="434"/>
      <c r="S4897" s="441"/>
      <c r="T4897" s="434"/>
      <c r="U4897" s="427"/>
      <c r="V4897" s="441"/>
      <c r="W4897" s="427"/>
      <c r="X4897" s="430"/>
      <c r="Y4897" s="427"/>
      <c r="Z4897" s="430"/>
      <c r="AA4897" s="427"/>
      <c r="AB4897" s="430"/>
      <c r="AC4897" s="431"/>
      <c r="AD4897" s="434"/>
      <c r="AE4897" s="435"/>
      <c r="AF4897" s="444"/>
      <c r="AG4897" s="445"/>
      <c r="AH4897" s="430"/>
      <c r="AI4897" s="431"/>
      <c r="AJ4897" s="434"/>
      <c r="AK4897" s="435"/>
      <c r="AL4897" s="448"/>
      <c r="AM4897" s="449"/>
      <c r="AN4897" s="430"/>
      <c r="AO4897" s="431"/>
      <c r="AP4897" s="434"/>
      <c r="AQ4897" s="435"/>
      <c r="AR4897" s="448"/>
      <c r="AS4897" s="449"/>
      <c r="AT4897" s="452"/>
      <c r="AU4897" s="453"/>
      <c r="AV4897" s="456"/>
      <c r="AW4897" s="457"/>
      <c r="AX4897" s="448"/>
      <c r="AY4897" s="449"/>
      <c r="AZ4897" s="430"/>
      <c r="BA4897" s="431"/>
      <c r="BB4897" s="434"/>
      <c r="BC4897" s="435"/>
      <c r="BD4897" s="448"/>
      <c r="BE4897" s="449"/>
      <c r="BF4897" s="452"/>
      <c r="BG4897" s="453"/>
      <c r="BH4897" s="456"/>
      <c r="BI4897" s="457"/>
      <c r="BJ4897" s="448"/>
      <c r="BK4897" s="449"/>
      <c r="BL4897" s="409"/>
      <c r="BM4897" s="410"/>
      <c r="BN4897" s="411"/>
      <c r="BO4897" s="405"/>
      <c r="BP4897" s="405"/>
      <c r="BQ4897" s="53"/>
      <c r="BR4897" s="53"/>
      <c r="BS4897" s="779"/>
    </row>
    <row r="4898" spans="1:71" ht="21.75" hidden="1" customHeight="1" x14ac:dyDescent="0.3">
      <c r="A4898" s="779"/>
      <c r="B4898" s="414" t="str">
        <f>IF(ROSTER!B$44="","",ROSTER!B$44)</f>
        <v/>
      </c>
      <c r="C4898" s="416" t="str">
        <f>IF(ROSTER!C$44="","",ROSTER!C$44)</f>
        <v/>
      </c>
      <c r="D4898" s="417"/>
      <c r="E4898" s="418"/>
      <c r="F4898" s="420">
        <f>IF(E4898="y",1,IF(E4898="S",1,0))</f>
        <v>0</v>
      </c>
      <c r="G4898" s="422">
        <f>IF(E4898="S",1,0)</f>
        <v>0</v>
      </c>
      <c r="H4898" s="424"/>
      <c r="I4898" s="425"/>
      <c r="J4898" s="428"/>
      <c r="K4898" s="429"/>
      <c r="L4898" s="432"/>
      <c r="M4898" s="433"/>
      <c r="N4898" s="436">
        <f>L4898+J4898</f>
        <v>0</v>
      </c>
      <c r="O4898" s="437"/>
      <c r="P4898" s="428"/>
      <c r="Q4898" s="429"/>
      <c r="R4898" s="432"/>
      <c r="S4898" s="440"/>
      <c r="T4898" s="432"/>
      <c r="U4898" s="425"/>
      <c r="V4898" s="440"/>
      <c r="W4898" s="425"/>
      <c r="X4898" s="428"/>
      <c r="Y4898" s="425"/>
      <c r="Z4898" s="428"/>
      <c r="AA4898" s="425"/>
      <c r="AB4898" s="428"/>
      <c r="AC4898" s="429"/>
      <c r="AD4898" s="432"/>
      <c r="AE4898" s="433"/>
      <c r="AF4898" s="442">
        <f>IF(AB4898=0,0,(AD4898/AB4898)*100)</f>
        <v>0</v>
      </c>
      <c r="AG4898" s="443"/>
      <c r="AH4898" s="428"/>
      <c r="AI4898" s="429"/>
      <c r="AJ4898" s="432"/>
      <c r="AK4898" s="433"/>
      <c r="AL4898" s="446">
        <f>IF(AH4898=0,0,(AJ4898/AH4898)*100)</f>
        <v>0</v>
      </c>
      <c r="AM4898" s="447"/>
      <c r="AN4898" s="428"/>
      <c r="AO4898" s="429"/>
      <c r="AP4898" s="432"/>
      <c r="AQ4898" s="433"/>
      <c r="AR4898" s="446">
        <f>IF(AN4898=0,0,(AP4898/AN4898)*100)</f>
        <v>0</v>
      </c>
      <c r="AS4898" s="447"/>
      <c r="AT4898" s="450">
        <f>AB4898+AH4898+AN4898</f>
        <v>0</v>
      </c>
      <c r="AU4898" s="451"/>
      <c r="AV4898" s="454">
        <f>AD4898+AJ4898+AP4898</f>
        <v>0</v>
      </c>
      <c r="AW4898" s="455"/>
      <c r="AX4898" s="446">
        <f>IF(AT4898=0,0,(AV4898/AT4898)*100)</f>
        <v>0</v>
      </c>
      <c r="AY4898" s="447"/>
      <c r="AZ4898" s="428"/>
      <c r="BA4898" s="429"/>
      <c r="BB4898" s="432"/>
      <c r="BC4898" s="433"/>
      <c r="BD4898" s="446">
        <f>IF(AZ4898=0,0,(BB4898/AZ4898)*100)</f>
        <v>0</v>
      </c>
      <c r="BE4898" s="447"/>
      <c r="BF4898" s="450">
        <f>AT4898+AZ4898</f>
        <v>0</v>
      </c>
      <c r="BG4898" s="451"/>
      <c r="BH4898" s="454">
        <f>AV4898+BB4898</f>
        <v>0</v>
      </c>
      <c r="BI4898" s="455"/>
      <c r="BJ4898" s="446">
        <f>IF(BF4898=0,0,(BH4898/BF4898)*100)</f>
        <v>0</v>
      </c>
      <c r="BK4898" s="447"/>
      <c r="BL4898" s="406">
        <f>(AD4898*2)+(AJ4898*2)+(AP4898*3)+BB4898</f>
        <v>0</v>
      </c>
      <c r="BM4898" s="407"/>
      <c r="BN4898" s="408"/>
      <c r="BO4898" s="404" t="e">
        <f>(BL4898*BR$2468)+(N4898*BR$2469)+(X4898*BR$2470)+(R4898*BR$2471)+(V4898*BR$2472)+(Z4898*BR$2473)</f>
        <v>#REF!</v>
      </c>
      <c r="BP4898" s="404" t="e">
        <f>((AZ4898-BB4898)*BR$2475)+((AT4898-AV4898)*BR$2474)+(H4898*BR$2476)+(P4898*BR$2477)</f>
        <v>#REF!</v>
      </c>
      <c r="BQ4898" s="53"/>
      <c r="BR4898" s="53"/>
      <c r="BS4898" s="779"/>
    </row>
    <row r="4899" spans="1:71" ht="21.75" hidden="1" customHeight="1" x14ac:dyDescent="0.3">
      <c r="A4899" s="779"/>
      <c r="B4899" s="415"/>
      <c r="C4899" s="412" t="str">
        <f>IF(ROSTER!D$44="","",ROSTER!D$44)</f>
        <v/>
      </c>
      <c r="D4899" s="413"/>
      <c r="E4899" s="419"/>
      <c r="F4899" s="421"/>
      <c r="G4899" s="423"/>
      <c r="H4899" s="426"/>
      <c r="I4899" s="427"/>
      <c r="J4899" s="430"/>
      <c r="K4899" s="431"/>
      <c r="L4899" s="434"/>
      <c r="M4899" s="435"/>
      <c r="N4899" s="438" t="s">
        <v>14</v>
      </c>
      <c r="O4899" s="439"/>
      <c r="P4899" s="430"/>
      <c r="Q4899" s="431"/>
      <c r="R4899" s="434"/>
      <c r="S4899" s="441"/>
      <c r="T4899" s="434"/>
      <c r="U4899" s="427"/>
      <c r="V4899" s="441"/>
      <c r="W4899" s="427"/>
      <c r="X4899" s="430"/>
      <c r="Y4899" s="427"/>
      <c r="Z4899" s="430"/>
      <c r="AA4899" s="427"/>
      <c r="AB4899" s="430"/>
      <c r="AC4899" s="431"/>
      <c r="AD4899" s="434"/>
      <c r="AE4899" s="435"/>
      <c r="AF4899" s="444"/>
      <c r="AG4899" s="445"/>
      <c r="AH4899" s="430"/>
      <c r="AI4899" s="431"/>
      <c r="AJ4899" s="434"/>
      <c r="AK4899" s="435"/>
      <c r="AL4899" s="448"/>
      <c r="AM4899" s="449"/>
      <c r="AN4899" s="430"/>
      <c r="AO4899" s="431"/>
      <c r="AP4899" s="434"/>
      <c r="AQ4899" s="435"/>
      <c r="AR4899" s="448"/>
      <c r="AS4899" s="449"/>
      <c r="AT4899" s="452"/>
      <c r="AU4899" s="453"/>
      <c r="AV4899" s="456"/>
      <c r="AW4899" s="457"/>
      <c r="AX4899" s="448"/>
      <c r="AY4899" s="449"/>
      <c r="AZ4899" s="430"/>
      <c r="BA4899" s="431"/>
      <c r="BB4899" s="434"/>
      <c r="BC4899" s="435"/>
      <c r="BD4899" s="448"/>
      <c r="BE4899" s="449"/>
      <c r="BF4899" s="452"/>
      <c r="BG4899" s="453"/>
      <c r="BH4899" s="456"/>
      <c r="BI4899" s="457"/>
      <c r="BJ4899" s="448"/>
      <c r="BK4899" s="449"/>
      <c r="BL4899" s="409"/>
      <c r="BM4899" s="410"/>
      <c r="BN4899" s="411"/>
      <c r="BO4899" s="405"/>
      <c r="BP4899" s="405"/>
      <c r="BQ4899" s="53"/>
      <c r="BR4899" s="53"/>
      <c r="BS4899" s="779"/>
    </row>
    <row r="4900" spans="1:71" ht="21.75" hidden="1" customHeight="1" x14ac:dyDescent="0.3">
      <c r="A4900" s="779"/>
      <c r="B4900" s="414" t="str">
        <f>IF(ROSTER!B$46="","",ROSTER!B$46)</f>
        <v/>
      </c>
      <c r="C4900" s="416" t="str">
        <f>IF(ROSTER!C$46="","",ROSTER!C$46)</f>
        <v/>
      </c>
      <c r="D4900" s="417"/>
      <c r="E4900" s="418"/>
      <c r="F4900" s="420">
        <f>IF(E4900="y",1,IF(E4900="S",1,0))</f>
        <v>0</v>
      </c>
      <c r="G4900" s="422">
        <f>IF(E4900="S",1,0)</f>
        <v>0</v>
      </c>
      <c r="H4900" s="424"/>
      <c r="I4900" s="425"/>
      <c r="J4900" s="428"/>
      <c r="K4900" s="429"/>
      <c r="L4900" s="432"/>
      <c r="M4900" s="433"/>
      <c r="N4900" s="436">
        <f>L4900+J4900</f>
        <v>0</v>
      </c>
      <c r="O4900" s="437"/>
      <c r="P4900" s="428"/>
      <c r="Q4900" s="429"/>
      <c r="R4900" s="432"/>
      <c r="S4900" s="440"/>
      <c r="T4900" s="432"/>
      <c r="U4900" s="425"/>
      <c r="V4900" s="440"/>
      <c r="W4900" s="425"/>
      <c r="X4900" s="428"/>
      <c r="Y4900" s="425"/>
      <c r="Z4900" s="428"/>
      <c r="AA4900" s="425"/>
      <c r="AB4900" s="428"/>
      <c r="AC4900" s="429"/>
      <c r="AD4900" s="432"/>
      <c r="AE4900" s="433"/>
      <c r="AF4900" s="442">
        <f>IF(AB4900=0,0,(AD4900/AB4900)*100)</f>
        <v>0</v>
      </c>
      <c r="AG4900" s="443"/>
      <c r="AH4900" s="428"/>
      <c r="AI4900" s="429"/>
      <c r="AJ4900" s="432"/>
      <c r="AK4900" s="433"/>
      <c r="AL4900" s="446">
        <f>IF(AH4900=0,0,(AJ4900/AH4900)*100)</f>
        <v>0</v>
      </c>
      <c r="AM4900" s="447"/>
      <c r="AN4900" s="428"/>
      <c r="AO4900" s="429"/>
      <c r="AP4900" s="432"/>
      <c r="AQ4900" s="433"/>
      <c r="AR4900" s="446">
        <f>IF(AN4900=0,0,(AP4900/AN4900)*100)</f>
        <v>0</v>
      </c>
      <c r="AS4900" s="447"/>
      <c r="AT4900" s="450">
        <f>AB4900+AH4900+AN4900</f>
        <v>0</v>
      </c>
      <c r="AU4900" s="451"/>
      <c r="AV4900" s="454">
        <f>AD4900+AJ4900+AP4900</f>
        <v>0</v>
      </c>
      <c r="AW4900" s="455"/>
      <c r="AX4900" s="446">
        <f>IF(AT4900=0,0,(AV4900/AT4900)*100)</f>
        <v>0</v>
      </c>
      <c r="AY4900" s="447"/>
      <c r="AZ4900" s="428"/>
      <c r="BA4900" s="429"/>
      <c r="BB4900" s="432"/>
      <c r="BC4900" s="433"/>
      <c r="BD4900" s="446">
        <f>IF(AZ4900=0,0,(BB4900/AZ4900)*100)</f>
        <v>0</v>
      </c>
      <c r="BE4900" s="447"/>
      <c r="BF4900" s="450">
        <f>AT4900+AZ4900</f>
        <v>0</v>
      </c>
      <c r="BG4900" s="451"/>
      <c r="BH4900" s="454">
        <f>AV4900+BB4900</f>
        <v>0</v>
      </c>
      <c r="BI4900" s="455"/>
      <c r="BJ4900" s="446">
        <f>IF(BF4900=0,0,(BH4900/BF4900)*100)</f>
        <v>0</v>
      </c>
      <c r="BK4900" s="447"/>
      <c r="BL4900" s="406">
        <f>(AD4900*2)+(AJ4900*2)+(AP4900*3)+BB4900</f>
        <v>0</v>
      </c>
      <c r="BM4900" s="407"/>
      <c r="BN4900" s="408"/>
      <c r="BO4900" s="402" t="e">
        <f>(BL4900*BR$74)+(N4900*BR$75)+(X4900*BR$76)+(R4900*BR$77)+(V4900*BR$78)+(Z4900*BR$79)</f>
        <v>#REF!</v>
      </c>
      <c r="BP4900" s="404" t="e">
        <f>((AZ4900-BB4900)*BR$81)+((AT4900-AV4900)*BR$80)+(H4900*BR$82)+(P4900*BR$83)</f>
        <v>#REF!</v>
      </c>
      <c r="BQ4900" s="53"/>
      <c r="BR4900" s="53"/>
      <c r="BS4900" s="779"/>
    </row>
    <row r="4901" spans="1:71" ht="22.5" hidden="1" customHeight="1" x14ac:dyDescent="0.3">
      <c r="A4901" s="779"/>
      <c r="B4901" s="415"/>
      <c r="C4901" s="412" t="str">
        <f>IF(ROSTER!D$46="","",ROSTER!D$46)</f>
        <v/>
      </c>
      <c r="D4901" s="413"/>
      <c r="E4901" s="419"/>
      <c r="F4901" s="421"/>
      <c r="G4901" s="423"/>
      <c r="H4901" s="426"/>
      <c r="I4901" s="427"/>
      <c r="J4901" s="430"/>
      <c r="K4901" s="431"/>
      <c r="L4901" s="434"/>
      <c r="M4901" s="435"/>
      <c r="N4901" s="438" t="s">
        <v>14</v>
      </c>
      <c r="O4901" s="439"/>
      <c r="P4901" s="430"/>
      <c r="Q4901" s="431"/>
      <c r="R4901" s="434"/>
      <c r="S4901" s="441"/>
      <c r="T4901" s="434"/>
      <c r="U4901" s="427"/>
      <c r="V4901" s="441"/>
      <c r="W4901" s="427"/>
      <c r="X4901" s="430"/>
      <c r="Y4901" s="427"/>
      <c r="Z4901" s="430"/>
      <c r="AA4901" s="427"/>
      <c r="AB4901" s="430"/>
      <c r="AC4901" s="431"/>
      <c r="AD4901" s="434"/>
      <c r="AE4901" s="435"/>
      <c r="AF4901" s="444"/>
      <c r="AG4901" s="445"/>
      <c r="AH4901" s="430"/>
      <c r="AI4901" s="431"/>
      <c r="AJ4901" s="434"/>
      <c r="AK4901" s="435"/>
      <c r="AL4901" s="448"/>
      <c r="AM4901" s="449"/>
      <c r="AN4901" s="430"/>
      <c r="AO4901" s="431"/>
      <c r="AP4901" s="434"/>
      <c r="AQ4901" s="435"/>
      <c r="AR4901" s="448"/>
      <c r="AS4901" s="449"/>
      <c r="AT4901" s="452"/>
      <c r="AU4901" s="453"/>
      <c r="AV4901" s="456"/>
      <c r="AW4901" s="457"/>
      <c r="AX4901" s="448"/>
      <c r="AY4901" s="449"/>
      <c r="AZ4901" s="430"/>
      <c r="BA4901" s="431"/>
      <c r="BB4901" s="434"/>
      <c r="BC4901" s="435"/>
      <c r="BD4901" s="448"/>
      <c r="BE4901" s="449"/>
      <c r="BF4901" s="452"/>
      <c r="BG4901" s="453"/>
      <c r="BH4901" s="456"/>
      <c r="BI4901" s="457"/>
      <c r="BJ4901" s="448"/>
      <c r="BK4901" s="449"/>
      <c r="BL4901" s="409"/>
      <c r="BM4901" s="410"/>
      <c r="BN4901" s="411"/>
      <c r="BO4901" s="403"/>
      <c r="BP4901" s="405"/>
      <c r="BQ4901" s="53"/>
      <c r="BR4901" s="53"/>
      <c r="BS4901" s="779"/>
    </row>
    <row r="4902" spans="1:71" ht="21.75" hidden="1" customHeight="1" x14ac:dyDescent="0.3">
      <c r="A4902" s="779"/>
      <c r="B4902" s="414" t="str">
        <f>IF(ROSTER!B$48="","",ROSTER!B$48)</f>
        <v/>
      </c>
      <c r="C4902" s="416" t="str">
        <f>IF(ROSTER!C$48="","",ROSTER!C$48)</f>
        <v/>
      </c>
      <c r="D4902" s="417"/>
      <c r="E4902" s="418"/>
      <c r="F4902" s="420">
        <f t="shared" ref="F4902" si="2772">IF(E4902="y",1,IF(E4902="S",1,0))</f>
        <v>0</v>
      </c>
      <c r="G4902" s="422">
        <f t="shared" ref="G4902" si="2773">IF(E4902="S",1,0)</f>
        <v>0</v>
      </c>
      <c r="H4902" s="424"/>
      <c r="I4902" s="425"/>
      <c r="J4902" s="428"/>
      <c r="K4902" s="429"/>
      <c r="L4902" s="432"/>
      <c r="M4902" s="433"/>
      <c r="N4902" s="436">
        <f t="shared" ref="N4902" si="2774">L4902+J4902</f>
        <v>0</v>
      </c>
      <c r="O4902" s="437"/>
      <c r="P4902" s="428"/>
      <c r="Q4902" s="429"/>
      <c r="R4902" s="432"/>
      <c r="S4902" s="440"/>
      <c r="T4902" s="432"/>
      <c r="U4902" s="425"/>
      <c r="V4902" s="440"/>
      <c r="W4902" s="425"/>
      <c r="X4902" s="428"/>
      <c r="Y4902" s="425"/>
      <c r="Z4902" s="428"/>
      <c r="AA4902" s="425"/>
      <c r="AB4902" s="428"/>
      <c r="AC4902" s="429"/>
      <c r="AD4902" s="432"/>
      <c r="AE4902" s="433"/>
      <c r="AF4902" s="442"/>
      <c r="AG4902" s="443"/>
      <c r="AH4902" s="428"/>
      <c r="AI4902" s="429"/>
      <c r="AJ4902" s="432"/>
      <c r="AK4902" s="433"/>
      <c r="AL4902" s="446">
        <f t="shared" ref="AL4902" si="2775">IF(AH4902=0,0,(AJ4902/AH4902)*100)</f>
        <v>0</v>
      </c>
      <c r="AM4902" s="447"/>
      <c r="AN4902" s="428"/>
      <c r="AO4902" s="429"/>
      <c r="AP4902" s="432"/>
      <c r="AQ4902" s="433"/>
      <c r="AR4902" s="446">
        <f t="shared" ref="AR4902" si="2776">IF(AN4902=0,0,(AP4902/AN4902)*100)</f>
        <v>0</v>
      </c>
      <c r="AS4902" s="447"/>
      <c r="AT4902" s="450">
        <f t="shared" ref="AT4902" si="2777">AB4902+AH4902+AN4902</f>
        <v>0</v>
      </c>
      <c r="AU4902" s="451"/>
      <c r="AV4902" s="454">
        <f t="shared" ref="AV4902" si="2778">AD4902+AJ4902+AP4902</f>
        <v>0</v>
      </c>
      <c r="AW4902" s="455"/>
      <c r="AX4902" s="446">
        <f t="shared" ref="AX4902" si="2779">IF(AT4902=0,0,(AV4902/AT4902)*100)</f>
        <v>0</v>
      </c>
      <c r="AY4902" s="447"/>
      <c r="AZ4902" s="428"/>
      <c r="BA4902" s="429"/>
      <c r="BB4902" s="432"/>
      <c r="BC4902" s="433"/>
      <c r="BD4902" s="446">
        <f t="shared" ref="BD4902" si="2780">IF(AZ4902=0,0,(BB4902/AZ4902)*100)</f>
        <v>0</v>
      </c>
      <c r="BE4902" s="447"/>
      <c r="BF4902" s="450">
        <f t="shared" ref="BF4902" si="2781">AT4902+AZ4902</f>
        <v>0</v>
      </c>
      <c r="BG4902" s="451"/>
      <c r="BH4902" s="454">
        <f t="shared" ref="BH4902" si="2782">AV4902+BB4902</f>
        <v>0</v>
      </c>
      <c r="BI4902" s="455"/>
      <c r="BJ4902" s="446">
        <f t="shared" ref="BJ4902" si="2783">IF(BF4902=0,0,(BH4902/BF4902)*100)</f>
        <v>0</v>
      </c>
      <c r="BK4902" s="447"/>
      <c r="BL4902" s="406">
        <f t="shared" ref="BL4902" si="2784">(AD4902*2)+(AJ4902*2)+(AP4902*3)+BB4902</f>
        <v>0</v>
      </c>
      <c r="BM4902" s="407"/>
      <c r="BN4902" s="408"/>
      <c r="BO4902" s="402" t="e">
        <f>(BL4902*BR$74)+(N4902*BR$75)+(X4902*BR$76)+(R4902*BR$77)+(V4902*BR$78)+(Z4902*BR$79)</f>
        <v>#REF!</v>
      </c>
      <c r="BP4902" s="404" t="e">
        <f>((AZ4902-BB4902)*BR$81)+((AT4902-AV4902)*BR$80)+(H4902*BR$82)+(P4902*BR$83)</f>
        <v>#REF!</v>
      </c>
      <c r="BQ4902" s="53"/>
      <c r="BR4902" s="53"/>
      <c r="BS4902" s="779"/>
    </row>
    <row r="4903" spans="1:71" ht="22.5" hidden="1" customHeight="1" x14ac:dyDescent="0.3">
      <c r="A4903" s="779"/>
      <c r="B4903" s="415"/>
      <c r="C4903" s="412" t="str">
        <f>IF(ROSTER!D$48="","",ROSTER!D$48)</f>
        <v/>
      </c>
      <c r="D4903" s="413"/>
      <c r="E4903" s="419"/>
      <c r="F4903" s="421"/>
      <c r="G4903" s="423"/>
      <c r="H4903" s="426"/>
      <c r="I4903" s="427"/>
      <c r="J4903" s="430"/>
      <c r="K4903" s="431"/>
      <c r="L4903" s="434"/>
      <c r="M4903" s="435"/>
      <c r="N4903" s="438" t="s">
        <v>14</v>
      </c>
      <c r="O4903" s="439"/>
      <c r="P4903" s="430"/>
      <c r="Q4903" s="431"/>
      <c r="R4903" s="434"/>
      <c r="S4903" s="441"/>
      <c r="T4903" s="434"/>
      <c r="U4903" s="427"/>
      <c r="V4903" s="441"/>
      <c r="W4903" s="427"/>
      <c r="X4903" s="430"/>
      <c r="Y4903" s="427"/>
      <c r="Z4903" s="430"/>
      <c r="AA4903" s="427"/>
      <c r="AB4903" s="430"/>
      <c r="AC4903" s="431"/>
      <c r="AD4903" s="434"/>
      <c r="AE4903" s="435"/>
      <c r="AF4903" s="444"/>
      <c r="AG4903" s="445"/>
      <c r="AH4903" s="430"/>
      <c r="AI4903" s="431"/>
      <c r="AJ4903" s="434"/>
      <c r="AK4903" s="435"/>
      <c r="AL4903" s="448"/>
      <c r="AM4903" s="449"/>
      <c r="AN4903" s="430"/>
      <c r="AO4903" s="431"/>
      <c r="AP4903" s="434"/>
      <c r="AQ4903" s="435"/>
      <c r="AR4903" s="448"/>
      <c r="AS4903" s="449"/>
      <c r="AT4903" s="452"/>
      <c r="AU4903" s="453"/>
      <c r="AV4903" s="456"/>
      <c r="AW4903" s="457"/>
      <c r="AX4903" s="448"/>
      <c r="AY4903" s="449"/>
      <c r="AZ4903" s="430"/>
      <c r="BA4903" s="431"/>
      <c r="BB4903" s="434"/>
      <c r="BC4903" s="435"/>
      <c r="BD4903" s="448"/>
      <c r="BE4903" s="449"/>
      <c r="BF4903" s="452"/>
      <c r="BG4903" s="453"/>
      <c r="BH4903" s="456"/>
      <c r="BI4903" s="457"/>
      <c r="BJ4903" s="448"/>
      <c r="BK4903" s="449"/>
      <c r="BL4903" s="409"/>
      <c r="BM4903" s="410"/>
      <c r="BN4903" s="411"/>
      <c r="BO4903" s="403"/>
      <c r="BP4903" s="405"/>
      <c r="BQ4903" s="53"/>
      <c r="BR4903" s="53"/>
      <c r="BS4903" s="779"/>
    </row>
    <row r="4904" spans="1:71" ht="21.75" hidden="1" customHeight="1" x14ac:dyDescent="0.3">
      <c r="A4904" s="779"/>
      <c r="B4904" s="414" t="str">
        <f>IF(ROSTER!B$50="","",ROSTER!B$50)</f>
        <v/>
      </c>
      <c r="C4904" s="416" t="str">
        <f>IF(ROSTER!C$50="","",ROSTER!C$50)</f>
        <v/>
      </c>
      <c r="D4904" s="417"/>
      <c r="E4904" s="418"/>
      <c r="F4904" s="420">
        <f t="shared" ref="F4904" si="2785">IF(E4904="y",1,IF(E4904="S",1,0))</f>
        <v>0</v>
      </c>
      <c r="G4904" s="422">
        <f t="shared" ref="G4904" si="2786">IF(E4904="S",1,0)</f>
        <v>0</v>
      </c>
      <c r="H4904" s="424"/>
      <c r="I4904" s="425"/>
      <c r="J4904" s="428"/>
      <c r="K4904" s="429"/>
      <c r="L4904" s="432"/>
      <c r="M4904" s="433"/>
      <c r="N4904" s="436">
        <f t="shared" ref="N4904" si="2787">L4904+J4904</f>
        <v>0</v>
      </c>
      <c r="O4904" s="437"/>
      <c r="P4904" s="428"/>
      <c r="Q4904" s="429"/>
      <c r="R4904" s="432"/>
      <c r="S4904" s="440"/>
      <c r="T4904" s="432"/>
      <c r="U4904" s="425"/>
      <c r="V4904" s="440"/>
      <c r="W4904" s="425"/>
      <c r="X4904" s="428"/>
      <c r="Y4904" s="425"/>
      <c r="Z4904" s="428"/>
      <c r="AA4904" s="425"/>
      <c r="AB4904" s="428"/>
      <c r="AC4904" s="429"/>
      <c r="AD4904" s="432"/>
      <c r="AE4904" s="433"/>
      <c r="AF4904" s="442"/>
      <c r="AG4904" s="443"/>
      <c r="AH4904" s="428"/>
      <c r="AI4904" s="429"/>
      <c r="AJ4904" s="432"/>
      <c r="AK4904" s="433"/>
      <c r="AL4904" s="446">
        <f t="shared" ref="AL4904" si="2788">IF(AH4904=0,0,(AJ4904/AH4904)*100)</f>
        <v>0</v>
      </c>
      <c r="AM4904" s="447"/>
      <c r="AN4904" s="428"/>
      <c r="AO4904" s="429"/>
      <c r="AP4904" s="432"/>
      <c r="AQ4904" s="433"/>
      <c r="AR4904" s="446">
        <f t="shared" ref="AR4904" si="2789">IF(AN4904=0,0,(AP4904/AN4904)*100)</f>
        <v>0</v>
      </c>
      <c r="AS4904" s="447"/>
      <c r="AT4904" s="450">
        <f t="shared" ref="AT4904" si="2790">AB4904+AH4904+AN4904</f>
        <v>0</v>
      </c>
      <c r="AU4904" s="451"/>
      <c r="AV4904" s="454">
        <f t="shared" ref="AV4904" si="2791">AD4904+AJ4904+AP4904</f>
        <v>0</v>
      </c>
      <c r="AW4904" s="455"/>
      <c r="AX4904" s="446">
        <f t="shared" ref="AX4904" si="2792">IF(AT4904=0,0,(AV4904/AT4904)*100)</f>
        <v>0</v>
      </c>
      <c r="AY4904" s="447"/>
      <c r="AZ4904" s="428"/>
      <c r="BA4904" s="429"/>
      <c r="BB4904" s="432"/>
      <c r="BC4904" s="433"/>
      <c r="BD4904" s="446">
        <f t="shared" ref="BD4904" si="2793">IF(AZ4904=0,0,(BB4904/AZ4904)*100)</f>
        <v>0</v>
      </c>
      <c r="BE4904" s="447"/>
      <c r="BF4904" s="450">
        <f t="shared" ref="BF4904" si="2794">AT4904+AZ4904</f>
        <v>0</v>
      </c>
      <c r="BG4904" s="451"/>
      <c r="BH4904" s="454">
        <f t="shared" ref="BH4904" si="2795">AV4904+BB4904</f>
        <v>0</v>
      </c>
      <c r="BI4904" s="455"/>
      <c r="BJ4904" s="446">
        <f t="shared" ref="BJ4904" si="2796">IF(BF4904=0,0,(BH4904/BF4904)*100)</f>
        <v>0</v>
      </c>
      <c r="BK4904" s="447"/>
      <c r="BL4904" s="406">
        <f t="shared" ref="BL4904" si="2797">(AD4904*2)+(AJ4904*2)+(AP4904*3)+BB4904</f>
        <v>0</v>
      </c>
      <c r="BM4904" s="407"/>
      <c r="BN4904" s="408"/>
      <c r="BO4904" s="402" t="e">
        <f>(BL4904*BR$74)+(N4904*BR$75)+(X4904*BR$76)+(R4904*BR$77)+(V4904*BR$78)+(Z4904*BR$79)</f>
        <v>#REF!</v>
      </c>
      <c r="BP4904" s="404" t="e">
        <f>((AZ4904-BB4904)*BR$81)+((AT4904-AV4904)*BR$80)+(H4904*BR$82)+(P4904*BR$83)</f>
        <v>#REF!</v>
      </c>
      <c r="BQ4904" s="53"/>
      <c r="BR4904" s="53"/>
      <c r="BS4904" s="779"/>
    </row>
    <row r="4905" spans="1:71" ht="22.5" hidden="1" customHeight="1" thickBot="1" x14ac:dyDescent="0.3">
      <c r="A4905" s="779"/>
      <c r="B4905" s="415"/>
      <c r="C4905" s="412" t="str">
        <f>IF(ROSTER!D$50="","",ROSTER!D$50)</f>
        <v/>
      </c>
      <c r="D4905" s="413"/>
      <c r="E4905" s="419"/>
      <c r="F4905" s="421"/>
      <c r="G4905" s="423"/>
      <c r="H4905" s="426"/>
      <c r="I4905" s="427"/>
      <c r="J4905" s="430"/>
      <c r="K4905" s="431"/>
      <c r="L4905" s="434"/>
      <c r="M4905" s="435"/>
      <c r="N4905" s="438" t="s">
        <v>14</v>
      </c>
      <c r="O4905" s="439"/>
      <c r="P4905" s="430"/>
      <c r="Q4905" s="431"/>
      <c r="R4905" s="434"/>
      <c r="S4905" s="441"/>
      <c r="T4905" s="434"/>
      <c r="U4905" s="427"/>
      <c r="V4905" s="441"/>
      <c r="W4905" s="427"/>
      <c r="X4905" s="430"/>
      <c r="Y4905" s="427"/>
      <c r="Z4905" s="430"/>
      <c r="AA4905" s="427"/>
      <c r="AB4905" s="430"/>
      <c r="AC4905" s="431"/>
      <c r="AD4905" s="434"/>
      <c r="AE4905" s="435"/>
      <c r="AF4905" s="444"/>
      <c r="AG4905" s="445"/>
      <c r="AH4905" s="430"/>
      <c r="AI4905" s="431"/>
      <c r="AJ4905" s="434"/>
      <c r="AK4905" s="435"/>
      <c r="AL4905" s="448"/>
      <c r="AM4905" s="449"/>
      <c r="AN4905" s="430"/>
      <c r="AO4905" s="431"/>
      <c r="AP4905" s="434"/>
      <c r="AQ4905" s="435"/>
      <c r="AR4905" s="448"/>
      <c r="AS4905" s="449"/>
      <c r="AT4905" s="452"/>
      <c r="AU4905" s="453"/>
      <c r="AV4905" s="456"/>
      <c r="AW4905" s="457"/>
      <c r="AX4905" s="448"/>
      <c r="AY4905" s="449"/>
      <c r="AZ4905" s="430"/>
      <c r="BA4905" s="431"/>
      <c r="BB4905" s="434"/>
      <c r="BC4905" s="435"/>
      <c r="BD4905" s="448"/>
      <c r="BE4905" s="449"/>
      <c r="BF4905" s="452"/>
      <c r="BG4905" s="453"/>
      <c r="BH4905" s="456"/>
      <c r="BI4905" s="457"/>
      <c r="BJ4905" s="448"/>
      <c r="BK4905" s="449"/>
      <c r="BL4905" s="409"/>
      <c r="BM4905" s="410"/>
      <c r="BN4905" s="411"/>
      <c r="BO4905" s="403"/>
      <c r="BP4905" s="405"/>
      <c r="BQ4905" s="53"/>
      <c r="BR4905" s="53"/>
      <c r="BS4905" s="779"/>
    </row>
    <row r="4906" spans="1:71" s="224" customFormat="1" ht="33.6" customHeight="1" x14ac:dyDescent="0.5">
      <c r="A4906" s="789"/>
      <c r="B4906" s="376"/>
      <c r="C4906" s="377"/>
      <c r="D4906" s="377" t="s">
        <v>10</v>
      </c>
      <c r="E4906" s="380"/>
      <c r="F4906" s="223"/>
      <c r="G4906" s="223"/>
      <c r="H4906" s="382">
        <f>SUM(H4862:I4905)</f>
        <v>0</v>
      </c>
      <c r="I4906" s="383"/>
      <c r="J4906" s="382">
        <f>SUM(J4862:K4905)</f>
        <v>0</v>
      </c>
      <c r="K4906" s="383"/>
      <c r="L4906" s="386">
        <f>SUM(L4862:M4905)</f>
        <v>0</v>
      </c>
      <c r="M4906" s="387"/>
      <c r="N4906" s="358">
        <f>L4906+J4906</f>
        <v>0</v>
      </c>
      <c r="O4906" s="359"/>
      <c r="P4906" s="386">
        <f>SUM(P4862:Q4905)</f>
        <v>0</v>
      </c>
      <c r="Q4906" s="383"/>
      <c r="R4906" s="386">
        <f t="shared" ref="R4906" si="2798">SUM(R4862:S4905)</f>
        <v>0</v>
      </c>
      <c r="S4906" s="387"/>
      <c r="T4906" s="386">
        <f t="shared" ref="T4906" si="2799">SUM(T4862:U4905)</f>
        <v>0</v>
      </c>
      <c r="U4906" s="359"/>
      <c r="V4906" s="387">
        <f t="shared" ref="V4906" si="2800">SUM(V4862:W4905)</f>
        <v>0</v>
      </c>
      <c r="W4906" s="387"/>
      <c r="X4906" s="382">
        <f t="shared" ref="X4906" si="2801">SUM(X4862:Y4905)</f>
        <v>0</v>
      </c>
      <c r="Y4906" s="359"/>
      <c r="Z4906" s="382">
        <f t="shared" ref="Z4906" si="2802">SUM(Z4862:AA4905)</f>
        <v>0</v>
      </c>
      <c r="AA4906" s="359"/>
      <c r="AB4906" s="387">
        <f t="shared" ref="AB4906" si="2803">SUM(AB4862:AC4905)</f>
        <v>0</v>
      </c>
      <c r="AC4906" s="383"/>
      <c r="AD4906" s="386">
        <f t="shared" ref="AD4906" si="2804">SUM(AD4862:AE4905)</f>
        <v>0</v>
      </c>
      <c r="AE4906" s="387"/>
      <c r="AF4906" s="358">
        <f t="shared" ref="AF4906" si="2805">SUM(AF4862:AG4905)</f>
        <v>0</v>
      </c>
      <c r="AG4906" s="359"/>
      <c r="AH4906" s="386">
        <f t="shared" ref="AH4906" si="2806">SUM(AH4862:AI4905)</f>
        <v>0</v>
      </c>
      <c r="AI4906" s="383"/>
      <c r="AJ4906" s="386">
        <f t="shared" ref="AJ4906" si="2807">SUM(AJ4862:AK4905)</f>
        <v>0</v>
      </c>
      <c r="AK4906" s="387"/>
      <c r="AL4906" s="358">
        <f>IF(AH4906=0,0,(AJ4906/AH4906)*100)</f>
        <v>0</v>
      </c>
      <c r="AM4906" s="359"/>
      <c r="AN4906" s="386">
        <f>SUM(AN4862:AO4905)</f>
        <v>0</v>
      </c>
      <c r="AO4906" s="383"/>
      <c r="AP4906" s="386">
        <f>SUM(AP4862:AQ4905)</f>
        <v>0</v>
      </c>
      <c r="AQ4906" s="387"/>
      <c r="AR4906" s="358">
        <f>IF(AN4906=0,0,(AP4906/AN4906)*100)</f>
        <v>0</v>
      </c>
      <c r="AS4906" s="359"/>
      <c r="AT4906" s="382">
        <f>AB4906+AH4906+AN4906</f>
        <v>0</v>
      </c>
      <c r="AU4906" s="383"/>
      <c r="AV4906" s="386">
        <f>AD4906+AJ4906+AP4906</f>
        <v>0</v>
      </c>
      <c r="AW4906" s="392"/>
      <c r="AX4906" s="358">
        <f>IF(AT4906=0,0,(AV4906/AT4906)*100)</f>
        <v>0</v>
      </c>
      <c r="AY4906" s="359"/>
      <c r="AZ4906" s="386">
        <f>SUM(AZ4862:BA4905)</f>
        <v>0</v>
      </c>
      <c r="BA4906" s="383"/>
      <c r="BB4906" s="386">
        <f>SUM(BB4862:BC4905)</f>
        <v>0</v>
      </c>
      <c r="BC4906" s="387"/>
      <c r="BD4906" s="358">
        <f>IF(AZ4906=0,0,(BB4906/AZ4906)*100)</f>
        <v>0</v>
      </c>
      <c r="BE4906" s="359"/>
      <c r="BF4906" s="382">
        <f>AT4906+AZ4906</f>
        <v>0</v>
      </c>
      <c r="BG4906" s="383"/>
      <c r="BH4906" s="386">
        <f>AV4906+BB4906</f>
        <v>0</v>
      </c>
      <c r="BI4906" s="392"/>
      <c r="BJ4906" s="358">
        <f>IF(BF4906=0,0,(BH4906/BF4906)*100)</f>
        <v>0</v>
      </c>
      <c r="BK4906" s="394"/>
      <c r="BL4906" s="396">
        <f>SUM(BL4862:BN4905)</f>
        <v>0</v>
      </c>
      <c r="BM4906" s="397"/>
      <c r="BN4906" s="398"/>
      <c r="BO4906" s="402" t="e">
        <f>(BL4906*BR$74)+(N4906*BR$75)+(X4906*BR$76)+(R4906*BR$77)+(V4906*BR$78)+(Z4906*BR$79)</f>
        <v>#REF!</v>
      </c>
      <c r="BP4906" s="404" t="e">
        <f>((AZ4906-BB4906)*BR$81)+((AT4906-AV4906)*BR$80)+(H4906*BR$82)+(P4906*BR$83)</f>
        <v>#REF!</v>
      </c>
      <c r="BQ4906" s="222"/>
      <c r="BR4906" s="222"/>
      <c r="BS4906" s="789"/>
    </row>
    <row r="4907" spans="1:71" s="224" customFormat="1" ht="33.950000000000003" customHeight="1" thickBot="1" x14ac:dyDescent="0.55000000000000004">
      <c r="A4907" s="789"/>
      <c r="B4907" s="378"/>
      <c r="C4907" s="379"/>
      <c r="D4907" s="379"/>
      <c r="E4907" s="381"/>
      <c r="F4907" s="225"/>
      <c r="G4907" s="225"/>
      <c r="H4907" s="384"/>
      <c r="I4907" s="385"/>
      <c r="J4907" s="384"/>
      <c r="K4907" s="385"/>
      <c r="L4907" s="388"/>
      <c r="M4907" s="389"/>
      <c r="N4907" s="390" t="s">
        <v>14</v>
      </c>
      <c r="O4907" s="391"/>
      <c r="P4907" s="388"/>
      <c r="Q4907" s="385"/>
      <c r="R4907" s="388"/>
      <c r="S4907" s="389"/>
      <c r="T4907" s="388"/>
      <c r="U4907" s="391"/>
      <c r="V4907" s="389"/>
      <c r="W4907" s="389"/>
      <c r="X4907" s="384"/>
      <c r="Y4907" s="391"/>
      <c r="Z4907" s="384"/>
      <c r="AA4907" s="391"/>
      <c r="AB4907" s="389"/>
      <c r="AC4907" s="385"/>
      <c r="AD4907" s="388"/>
      <c r="AE4907" s="389"/>
      <c r="AF4907" s="390"/>
      <c r="AG4907" s="391"/>
      <c r="AH4907" s="388"/>
      <c r="AI4907" s="385"/>
      <c r="AJ4907" s="388"/>
      <c r="AK4907" s="389"/>
      <c r="AL4907" s="390"/>
      <c r="AM4907" s="391"/>
      <c r="AN4907" s="388"/>
      <c r="AO4907" s="385"/>
      <c r="AP4907" s="388"/>
      <c r="AQ4907" s="389"/>
      <c r="AR4907" s="390"/>
      <c r="AS4907" s="391"/>
      <c r="AT4907" s="384"/>
      <c r="AU4907" s="385"/>
      <c r="AV4907" s="388"/>
      <c r="AW4907" s="393"/>
      <c r="AX4907" s="390"/>
      <c r="AY4907" s="391"/>
      <c r="AZ4907" s="388"/>
      <c r="BA4907" s="385"/>
      <c r="BB4907" s="388"/>
      <c r="BC4907" s="389"/>
      <c r="BD4907" s="390"/>
      <c r="BE4907" s="391"/>
      <c r="BF4907" s="384"/>
      <c r="BG4907" s="385"/>
      <c r="BH4907" s="388"/>
      <c r="BI4907" s="393"/>
      <c r="BJ4907" s="390"/>
      <c r="BK4907" s="395"/>
      <c r="BL4907" s="399"/>
      <c r="BM4907" s="400"/>
      <c r="BN4907" s="401"/>
      <c r="BO4907" s="403"/>
      <c r="BP4907" s="405"/>
      <c r="BQ4907" s="222"/>
      <c r="BR4907" s="222"/>
      <c r="BS4907" s="789"/>
    </row>
    <row r="4908" spans="1:71" s="230" customFormat="1" ht="48.2" customHeight="1" thickBot="1" x14ac:dyDescent="0.55000000000000004">
      <c r="A4908" s="790"/>
      <c r="B4908" s="342"/>
      <c r="C4908" s="343"/>
      <c r="D4908" s="343" t="s">
        <v>13</v>
      </c>
      <c r="E4908" s="344"/>
      <c r="F4908" s="227"/>
      <c r="G4908" s="223"/>
      <c r="H4908" s="345"/>
      <c r="I4908" s="346"/>
      <c r="J4908" s="347"/>
      <c r="K4908" s="348"/>
      <c r="L4908" s="349"/>
      <c r="M4908" s="350"/>
      <c r="N4908" s="351">
        <f>J4908+L4908</f>
        <v>0</v>
      </c>
      <c r="O4908" s="352"/>
      <c r="P4908" s="347"/>
      <c r="Q4908" s="348"/>
      <c r="R4908" s="349"/>
      <c r="S4908" s="348"/>
      <c r="T4908" s="353"/>
      <c r="U4908" s="354"/>
      <c r="V4908" s="347"/>
      <c r="W4908" s="355"/>
      <c r="X4908" s="345"/>
      <c r="Y4908" s="346"/>
      <c r="Z4908" s="347"/>
      <c r="AA4908" s="355"/>
      <c r="AB4908" s="347"/>
      <c r="AC4908" s="348"/>
      <c r="AD4908" s="349"/>
      <c r="AE4908" s="350"/>
      <c r="AF4908" s="356">
        <f>IF(AB4908=0,0,(AD4908/AB4908)*100)</f>
        <v>0</v>
      </c>
      <c r="AG4908" s="357"/>
      <c r="AH4908" s="347"/>
      <c r="AI4908" s="348"/>
      <c r="AJ4908" s="349"/>
      <c r="AK4908" s="350"/>
      <c r="AL4908" s="358">
        <f>IF(AH4908=0,0,(AJ4908/AH4908)*100)</f>
        <v>0</v>
      </c>
      <c r="AM4908" s="359"/>
      <c r="AN4908" s="347"/>
      <c r="AO4908" s="348"/>
      <c r="AP4908" s="349"/>
      <c r="AQ4908" s="350"/>
      <c r="AR4908" s="358">
        <f>IF(AN4908=0,0,(AP4908/AN4908)*100)</f>
        <v>0</v>
      </c>
      <c r="AS4908" s="359"/>
      <c r="AT4908" s="360">
        <f>AB4908+AH4908+AN4908</f>
        <v>0</v>
      </c>
      <c r="AU4908" s="361"/>
      <c r="AV4908" s="362">
        <f>AD4908+AJ4908+AP4908</f>
        <v>0</v>
      </c>
      <c r="AW4908" s="363"/>
      <c r="AX4908" s="358">
        <f>IF(AT4908=0,0,(AV4908/AT4908)*100)</f>
        <v>0</v>
      </c>
      <c r="AY4908" s="359"/>
      <c r="AZ4908" s="347"/>
      <c r="BA4908" s="348"/>
      <c r="BB4908" s="349"/>
      <c r="BC4908" s="350"/>
      <c r="BD4908" s="358">
        <f>IF(AZ4908=0,0,(BB4908/AZ4908)*100)</f>
        <v>0</v>
      </c>
      <c r="BE4908" s="359"/>
      <c r="BF4908" s="360">
        <f>AT4908+AZ4908</f>
        <v>0</v>
      </c>
      <c r="BG4908" s="361"/>
      <c r="BH4908" s="362">
        <f>AV4908+BB4908</f>
        <v>0</v>
      </c>
      <c r="BI4908" s="363"/>
      <c r="BJ4908" s="358">
        <f>IF(BF4908=0,0,(BH4908/BF4908)*100)</f>
        <v>0</v>
      </c>
      <c r="BK4908" s="359"/>
      <c r="BL4908" s="364"/>
      <c r="BM4908" s="365"/>
      <c r="BN4908" s="366"/>
      <c r="BO4908" s="228"/>
      <c r="BP4908" s="229"/>
      <c r="BQ4908" s="226"/>
      <c r="BR4908" s="226"/>
      <c r="BS4908" s="790"/>
    </row>
    <row r="4909" spans="1:71" s="230" customFormat="1" ht="48.95" customHeight="1" thickBot="1" x14ac:dyDescent="0.55000000000000004">
      <c r="A4909" s="790"/>
      <c r="B4909" s="231"/>
      <c r="C4909" s="268"/>
      <c r="D4909" s="367" t="s">
        <v>41</v>
      </c>
      <c r="E4909" s="368"/>
      <c r="F4909" s="233"/>
      <c r="G4909" s="233"/>
      <c r="H4909" s="268"/>
      <c r="I4909" s="268"/>
      <c r="J4909" s="369">
        <f>IF((J4906+L4908)=0,0,J4906/(J4906+L4908)*100)</f>
        <v>0</v>
      </c>
      <c r="K4909" s="370"/>
      <c r="L4909" s="369">
        <f>IF((L4906+J4908)=0,0,L4906/(L4906+J4908)*100)</f>
        <v>0</v>
      </c>
      <c r="M4909" s="370"/>
      <c r="N4909" s="369">
        <f>IF((N4906+N4908)=0,0,N4906/(N4906+N4908)*100)</f>
        <v>0</v>
      </c>
      <c r="O4909" s="371"/>
      <c r="P4909" s="372"/>
      <c r="Q4909" s="373"/>
      <c r="R4909" s="373"/>
      <c r="S4909" s="373"/>
      <c r="T4909" s="374"/>
      <c r="U4909" s="374"/>
      <c r="V4909" s="373"/>
      <c r="W4909" s="373"/>
      <c r="X4909" s="373"/>
      <c r="Y4909" s="373"/>
      <c r="Z4909" s="373"/>
      <c r="AA4909" s="373"/>
      <c r="AB4909" s="373"/>
      <c r="AC4909" s="373"/>
      <c r="AD4909" s="373"/>
      <c r="AE4909" s="373"/>
      <c r="AF4909" s="373"/>
      <c r="AG4909" s="373"/>
      <c r="AH4909" s="373"/>
      <c r="AI4909" s="373"/>
      <c r="AJ4909" s="373"/>
      <c r="AK4909" s="373"/>
      <c r="AL4909" s="373"/>
      <c r="AM4909" s="373"/>
      <c r="AN4909" s="373"/>
      <c r="AO4909" s="373"/>
      <c r="AP4909" s="373"/>
      <c r="AQ4909" s="373"/>
      <c r="AR4909" s="373"/>
      <c r="AS4909" s="373"/>
      <c r="AT4909" s="373"/>
      <c r="AU4909" s="373"/>
      <c r="AV4909" s="373"/>
      <c r="AW4909" s="373"/>
      <c r="AX4909" s="373"/>
      <c r="AY4909" s="373"/>
      <c r="AZ4909" s="373"/>
      <c r="BA4909" s="373"/>
      <c r="BB4909" s="373"/>
      <c r="BC4909" s="373"/>
      <c r="BD4909" s="373"/>
      <c r="BE4909" s="373"/>
      <c r="BF4909" s="373"/>
      <c r="BG4909" s="373"/>
      <c r="BH4909" s="373"/>
      <c r="BI4909" s="373"/>
      <c r="BJ4909" s="373"/>
      <c r="BK4909" s="373"/>
      <c r="BL4909" s="373"/>
      <c r="BM4909" s="373"/>
      <c r="BN4909" s="375"/>
      <c r="BO4909" s="234"/>
      <c r="BP4909" s="234"/>
      <c r="BQ4909" s="226"/>
      <c r="BR4909" s="226"/>
      <c r="BS4909" s="790"/>
    </row>
    <row r="4910" spans="1:71" ht="15.75" customHeight="1" thickTop="1" thickBot="1" x14ac:dyDescent="0.45">
      <c r="A4910" s="779"/>
      <c r="B4910" s="160"/>
      <c r="C4910" s="161"/>
      <c r="D4910" s="161"/>
      <c r="E4910" s="161"/>
      <c r="F4910" s="69"/>
      <c r="G4910" s="69"/>
      <c r="H4910" s="161"/>
      <c r="I4910" s="161"/>
      <c r="J4910" s="161"/>
      <c r="K4910" s="161"/>
      <c r="L4910" s="161"/>
      <c r="M4910" s="161"/>
      <c r="N4910" s="161"/>
      <c r="O4910" s="161"/>
      <c r="P4910" s="161"/>
      <c r="Q4910" s="161"/>
      <c r="R4910" s="161"/>
      <c r="S4910" s="161"/>
      <c r="T4910" s="161"/>
      <c r="U4910" s="161"/>
      <c r="V4910" s="161"/>
      <c r="W4910" s="161"/>
      <c r="X4910" s="161"/>
      <c r="Y4910" s="161"/>
      <c r="Z4910" s="161"/>
      <c r="AA4910" s="161"/>
      <c r="AB4910" s="161"/>
      <c r="AC4910" s="161"/>
      <c r="AD4910" s="161"/>
      <c r="AE4910" s="161"/>
      <c r="AF4910" s="166"/>
      <c r="AG4910" s="166"/>
      <c r="AH4910" s="161"/>
      <c r="AI4910" s="161"/>
      <c r="AJ4910" s="161"/>
      <c r="AK4910" s="161"/>
      <c r="AL4910" s="161"/>
      <c r="AM4910" s="161"/>
      <c r="AN4910" s="161"/>
      <c r="AO4910" s="161"/>
      <c r="AP4910" s="161"/>
      <c r="AQ4910" s="161"/>
      <c r="AR4910" s="161"/>
      <c r="AS4910" s="161"/>
      <c r="AT4910" s="161"/>
      <c r="AU4910" s="161"/>
      <c r="AV4910" s="161"/>
      <c r="AW4910" s="161"/>
      <c r="AX4910" s="161"/>
      <c r="AY4910" s="161"/>
      <c r="AZ4910" s="161"/>
      <c r="BA4910" s="161"/>
      <c r="BB4910" s="161"/>
      <c r="BC4910" s="161"/>
      <c r="BD4910" s="161"/>
      <c r="BE4910" s="161"/>
      <c r="BF4910" s="161"/>
      <c r="BG4910" s="161"/>
      <c r="BH4910" s="161"/>
      <c r="BI4910" s="161"/>
      <c r="BJ4910" s="161"/>
      <c r="BK4910" s="161"/>
      <c r="BL4910" s="161"/>
      <c r="BM4910" s="161"/>
      <c r="BN4910" s="167"/>
      <c r="BO4910" s="70"/>
      <c r="BP4910" s="70"/>
      <c r="BQ4910" s="53"/>
      <c r="BR4910" s="53"/>
      <c r="BS4910" s="779"/>
    </row>
    <row r="4911" spans="1:71" s="68" customFormat="1" ht="80.25" customHeight="1" thickTop="1" thickBot="1" x14ac:dyDescent="0.5">
      <c r="A4911" s="791"/>
      <c r="B4911" s="325" t="s">
        <v>55</v>
      </c>
      <c r="C4911" s="326"/>
      <c r="D4911" s="327" t="s">
        <v>47</v>
      </c>
      <c r="E4911" s="327"/>
      <c r="F4911" s="71"/>
      <c r="G4911" s="71"/>
      <c r="H4911" s="328"/>
      <c r="I4911" s="329"/>
      <c r="J4911" s="330"/>
      <c r="K4911" s="235"/>
      <c r="L4911" s="328"/>
      <c r="M4911" s="329"/>
      <c r="N4911" s="330"/>
      <c r="O4911" s="331" t="s">
        <v>42</v>
      </c>
      <c r="P4911" s="332"/>
      <c r="Q4911" s="332"/>
      <c r="R4911" s="332"/>
      <c r="S4911" s="328"/>
      <c r="T4911" s="329"/>
      <c r="U4911" s="330"/>
      <c r="V4911" s="235"/>
      <c r="W4911" s="328"/>
      <c r="X4911" s="329"/>
      <c r="Y4911" s="330"/>
      <c r="Z4911" s="331" t="s">
        <v>110</v>
      </c>
      <c r="AA4911" s="332"/>
      <c r="AB4911" s="332"/>
      <c r="AC4911" s="332"/>
      <c r="AD4911" s="332"/>
      <c r="AE4911" s="332"/>
      <c r="AF4911" s="332"/>
      <c r="AG4911" s="332"/>
      <c r="AH4911" s="332"/>
      <c r="AI4911" s="333"/>
      <c r="AJ4911" s="328"/>
      <c r="AK4911" s="329"/>
      <c r="AL4911" s="330"/>
      <c r="AM4911" s="235"/>
      <c r="AN4911" s="328"/>
      <c r="AO4911" s="329"/>
      <c r="AP4911" s="330"/>
      <c r="AQ4911" s="331" t="s">
        <v>46</v>
      </c>
      <c r="AR4911" s="332"/>
      <c r="AS4911" s="332"/>
      <c r="AT4911" s="333"/>
      <c r="AU4911" s="328"/>
      <c r="AV4911" s="329"/>
      <c r="AW4911" s="330"/>
      <c r="AX4911" s="235"/>
      <c r="AY4911" s="328"/>
      <c r="AZ4911" s="329"/>
      <c r="BA4911" s="330"/>
      <c r="BB4911" s="334" t="s">
        <v>112</v>
      </c>
      <c r="BC4911" s="335"/>
      <c r="BD4911" s="335"/>
      <c r="BE4911" s="336"/>
      <c r="BF4911" s="337">
        <f>BL4906</f>
        <v>0</v>
      </c>
      <c r="BG4911" s="338"/>
      <c r="BH4911" s="339"/>
      <c r="BI4911" s="235"/>
      <c r="BJ4911" s="337">
        <f>BL4908</f>
        <v>0</v>
      </c>
      <c r="BK4911" s="338"/>
      <c r="BL4911" s="339"/>
      <c r="BM4911" s="173"/>
      <c r="BN4911" s="174"/>
      <c r="BO4911" s="72"/>
      <c r="BP4911" s="72"/>
      <c r="BQ4911" s="67"/>
      <c r="BR4911" s="67"/>
      <c r="BS4911" s="791"/>
    </row>
    <row r="4912" spans="1:71" ht="15.6" customHeight="1" thickTop="1" thickBot="1" x14ac:dyDescent="0.55000000000000004">
      <c r="A4912" s="779"/>
      <c r="B4912" s="162"/>
      <c r="C4912" s="156"/>
      <c r="D4912" s="163"/>
      <c r="E4912" s="163"/>
      <c r="F4912" s="73"/>
      <c r="G4912" s="73"/>
      <c r="H4912" s="170"/>
      <c r="I4912" s="170"/>
      <c r="J4912" s="170"/>
      <c r="K4912" s="170"/>
      <c r="L4912" s="170"/>
      <c r="M4912" s="170"/>
      <c r="N4912" s="170"/>
      <c r="O4912" s="168"/>
      <c r="P4912" s="168"/>
      <c r="Q4912" s="168"/>
      <c r="R4912" s="168"/>
      <c r="S4912" s="170"/>
      <c r="T4912" s="170"/>
      <c r="U4912" s="170"/>
      <c r="V4912" s="169"/>
      <c r="W4912" s="170"/>
      <c r="X4912" s="170"/>
      <c r="Y4912" s="170"/>
      <c r="Z4912" s="168"/>
      <c r="AA4912" s="168"/>
      <c r="AB4912" s="168"/>
      <c r="AC4912" s="168"/>
      <c r="AD4912" s="170"/>
      <c r="AE4912" s="170"/>
      <c r="AF4912" s="170"/>
      <c r="AG4912" s="170"/>
      <c r="AH4912" s="169"/>
      <c r="AI4912" s="169"/>
      <c r="AJ4912" s="170"/>
      <c r="AK4912" s="168"/>
      <c r="AL4912" s="168"/>
      <c r="AM4912" s="168"/>
      <c r="AN4912" s="168"/>
      <c r="AO4912" s="170"/>
      <c r="AP4912" s="170"/>
      <c r="AQ4912" s="168"/>
      <c r="AR4912" s="168"/>
      <c r="AS4912" s="168"/>
      <c r="AT4912" s="168"/>
      <c r="AU4912" s="170"/>
      <c r="AV4912" s="170"/>
      <c r="AW4912" s="170"/>
      <c r="AX4912" s="170"/>
      <c r="AY4912" s="170"/>
      <c r="AZ4912" s="172"/>
      <c r="BA4912" s="172"/>
      <c r="BB4912" s="168"/>
      <c r="BC4912" s="176"/>
      <c r="BD4912" s="177"/>
      <c r="BE4912" s="177"/>
      <c r="BF4912" s="178"/>
      <c r="BG4912" s="178"/>
      <c r="BH4912" s="172"/>
      <c r="BI4912" s="170"/>
      <c r="BJ4912" s="179"/>
      <c r="BK4912" s="179"/>
      <c r="BL4912" s="172"/>
      <c r="BM4912" s="175"/>
      <c r="BN4912" s="180"/>
      <c r="BO4912" s="74"/>
      <c r="BP4912" s="74"/>
      <c r="BQ4912" s="53"/>
      <c r="BR4912" s="53"/>
      <c r="BS4912" s="779"/>
    </row>
    <row r="4913" spans="1:71" s="68" customFormat="1" ht="80.25" customHeight="1" thickTop="1" thickBot="1" x14ac:dyDescent="0.5">
      <c r="A4913" s="791"/>
      <c r="B4913" s="334" t="s">
        <v>40</v>
      </c>
      <c r="C4913" s="335"/>
      <c r="D4913" s="327" t="s">
        <v>48</v>
      </c>
      <c r="E4913" s="327"/>
      <c r="F4913" s="71"/>
      <c r="G4913" s="71"/>
      <c r="H4913" s="337">
        <f>H4911</f>
        <v>0</v>
      </c>
      <c r="I4913" s="338"/>
      <c r="J4913" s="339"/>
      <c r="K4913" s="235"/>
      <c r="L4913" s="337">
        <f>L4911</f>
        <v>0</v>
      </c>
      <c r="M4913" s="338"/>
      <c r="N4913" s="339"/>
      <c r="O4913" s="331" t="s">
        <v>44</v>
      </c>
      <c r="P4913" s="332"/>
      <c r="Q4913" s="332"/>
      <c r="R4913" s="332"/>
      <c r="S4913" s="337">
        <f>S4911-H4911</f>
        <v>0</v>
      </c>
      <c r="T4913" s="338"/>
      <c r="U4913" s="339"/>
      <c r="V4913" s="235"/>
      <c r="W4913" s="337">
        <f>W4911-L4911</f>
        <v>0</v>
      </c>
      <c r="X4913" s="338"/>
      <c r="Y4913" s="339"/>
      <c r="Z4913" s="331" t="s">
        <v>111</v>
      </c>
      <c r="AA4913" s="332"/>
      <c r="AB4913" s="332"/>
      <c r="AC4913" s="332"/>
      <c r="AD4913" s="332"/>
      <c r="AE4913" s="332"/>
      <c r="AF4913" s="332"/>
      <c r="AG4913" s="332"/>
      <c r="AH4913" s="332"/>
      <c r="AI4913" s="333"/>
      <c r="AJ4913" s="337">
        <f>AJ4911-S4911</f>
        <v>0</v>
      </c>
      <c r="AK4913" s="338"/>
      <c r="AL4913" s="339"/>
      <c r="AM4913" s="235"/>
      <c r="AN4913" s="337">
        <f>AN4911-W4911</f>
        <v>0</v>
      </c>
      <c r="AO4913" s="338"/>
      <c r="AP4913" s="339"/>
      <c r="AQ4913" s="331" t="s">
        <v>45</v>
      </c>
      <c r="AR4913" s="332"/>
      <c r="AS4913" s="332"/>
      <c r="AT4913" s="333"/>
      <c r="AU4913" s="337">
        <f>AU4911-AJ4911</f>
        <v>0</v>
      </c>
      <c r="AV4913" s="338"/>
      <c r="AW4913" s="339"/>
      <c r="AX4913" s="235"/>
      <c r="AY4913" s="337">
        <f>AY4911-AN4911</f>
        <v>0</v>
      </c>
      <c r="AZ4913" s="338"/>
      <c r="BA4913" s="339"/>
      <c r="BB4913" s="334" t="s">
        <v>113</v>
      </c>
      <c r="BC4913" s="335"/>
      <c r="BD4913" s="335"/>
      <c r="BE4913" s="336"/>
      <c r="BF4913" s="337">
        <f>BF4911-AU4911</f>
        <v>0</v>
      </c>
      <c r="BG4913" s="338"/>
      <c r="BH4913" s="339"/>
      <c r="BI4913" s="235"/>
      <c r="BJ4913" s="337">
        <f>BJ4911-AY4911</f>
        <v>0</v>
      </c>
      <c r="BK4913" s="338"/>
      <c r="BL4913" s="339"/>
      <c r="BM4913" s="173"/>
      <c r="BN4913" s="174"/>
      <c r="BO4913" s="72"/>
      <c r="BP4913" s="72"/>
      <c r="BQ4913" s="67"/>
      <c r="BR4913" s="67"/>
      <c r="BS4913" s="791"/>
    </row>
    <row r="4914" spans="1:71" ht="15.75" customHeight="1" thickTop="1" thickBot="1" x14ac:dyDescent="0.45">
      <c r="A4914" s="779"/>
      <c r="B4914" s="164"/>
      <c r="C4914" s="165"/>
      <c r="D4914" s="165"/>
      <c r="E4914" s="165"/>
      <c r="F4914" s="75"/>
      <c r="G4914" s="75"/>
      <c r="H4914" s="165"/>
      <c r="I4914" s="165"/>
      <c r="J4914" s="165"/>
      <c r="K4914" s="165"/>
      <c r="L4914" s="165"/>
      <c r="M4914" s="165"/>
      <c r="N4914" s="165"/>
      <c r="O4914" s="165"/>
      <c r="P4914" s="165"/>
      <c r="Q4914" s="165"/>
      <c r="R4914" s="165"/>
      <c r="S4914" s="165"/>
      <c r="T4914" s="165"/>
      <c r="U4914" s="165"/>
      <c r="V4914" s="165"/>
      <c r="W4914" s="165"/>
      <c r="X4914" s="165"/>
      <c r="Y4914" s="165"/>
      <c r="Z4914" s="165"/>
      <c r="AA4914" s="165"/>
      <c r="AB4914" s="165"/>
      <c r="AC4914" s="165"/>
      <c r="AD4914" s="165"/>
      <c r="AE4914" s="165"/>
      <c r="AF4914" s="171"/>
      <c r="AG4914" s="171"/>
      <c r="AH4914" s="165"/>
      <c r="AI4914" s="165"/>
      <c r="AJ4914" s="165"/>
      <c r="AK4914" s="165"/>
      <c r="AL4914" s="165"/>
      <c r="AM4914" s="165"/>
      <c r="AN4914" s="165"/>
      <c r="AO4914" s="165"/>
      <c r="AP4914" s="165"/>
      <c r="AQ4914" s="165"/>
      <c r="AR4914" s="165"/>
      <c r="AS4914" s="165"/>
      <c r="AT4914" s="165"/>
      <c r="AU4914" s="165"/>
      <c r="AV4914" s="165"/>
      <c r="AW4914" s="165"/>
      <c r="AX4914" s="165"/>
      <c r="AY4914" s="165"/>
      <c r="AZ4914" s="165"/>
      <c r="BA4914" s="340" t="s">
        <v>138</v>
      </c>
      <c r="BB4914" s="340"/>
      <c r="BC4914" s="340"/>
      <c r="BD4914" s="340"/>
      <c r="BE4914" s="340"/>
      <c r="BF4914" s="340"/>
      <c r="BG4914" s="340"/>
      <c r="BH4914" s="340"/>
      <c r="BI4914" s="340"/>
      <c r="BJ4914" s="340"/>
      <c r="BK4914" s="340"/>
      <c r="BL4914" s="340"/>
      <c r="BM4914" s="340"/>
      <c r="BN4914" s="341"/>
      <c r="BO4914" s="76"/>
      <c r="BP4914" s="76"/>
      <c r="BQ4914" s="53"/>
      <c r="BR4914" s="53"/>
      <c r="BS4914" s="779"/>
    </row>
    <row r="4915" spans="1:71" ht="12" customHeight="1" thickTop="1" x14ac:dyDescent="0.4">
      <c r="A4915" s="779"/>
      <c r="B4915" s="780"/>
      <c r="C4915" s="779"/>
      <c r="D4915" s="779"/>
      <c r="E4915" s="779"/>
      <c r="F4915" s="781"/>
      <c r="G4915" s="781"/>
      <c r="H4915" s="779"/>
      <c r="I4915" s="779"/>
      <c r="J4915" s="779"/>
      <c r="K4915" s="779"/>
      <c r="L4915" s="779"/>
      <c r="M4915" s="779"/>
      <c r="N4915" s="779"/>
      <c r="O4915" s="779"/>
      <c r="P4915" s="779"/>
      <c r="Q4915" s="779"/>
      <c r="R4915" s="779"/>
      <c r="S4915" s="779"/>
      <c r="T4915" s="779"/>
      <c r="U4915" s="779"/>
      <c r="V4915" s="779"/>
      <c r="W4915" s="779"/>
      <c r="X4915" s="779"/>
      <c r="Y4915" s="779"/>
      <c r="Z4915" s="779"/>
      <c r="AA4915" s="779"/>
      <c r="AB4915" s="779"/>
      <c r="AC4915" s="779"/>
      <c r="AD4915" s="779"/>
      <c r="AE4915" s="779"/>
      <c r="AF4915" s="782"/>
      <c r="AG4915" s="782"/>
      <c r="AH4915" s="779"/>
      <c r="AI4915" s="779"/>
      <c r="AJ4915" s="779"/>
      <c r="AK4915" s="779"/>
      <c r="AL4915" s="779"/>
      <c r="AM4915" s="779"/>
      <c r="AN4915" s="779"/>
      <c r="AO4915" s="779"/>
      <c r="AP4915" s="779"/>
      <c r="AQ4915" s="779"/>
      <c r="AR4915" s="779"/>
      <c r="AS4915" s="779"/>
      <c r="AT4915" s="779"/>
      <c r="AU4915" s="779"/>
      <c r="AV4915" s="779"/>
      <c r="AW4915" s="779"/>
      <c r="AX4915" s="779"/>
      <c r="AY4915" s="779"/>
      <c r="AZ4915" s="779"/>
      <c r="BA4915" s="779"/>
      <c r="BB4915" s="779"/>
      <c r="BC4915" s="779"/>
      <c r="BD4915" s="779"/>
      <c r="BE4915" s="779"/>
      <c r="BF4915" s="779"/>
      <c r="BG4915" s="779"/>
      <c r="BH4915" s="779"/>
      <c r="BI4915" s="779"/>
      <c r="BJ4915" s="779"/>
      <c r="BK4915" s="779"/>
      <c r="BL4915" s="779"/>
      <c r="BM4915" s="779"/>
      <c r="BN4915" s="779"/>
      <c r="BO4915" s="783"/>
      <c r="BP4915" s="783"/>
      <c r="BQ4915" s="779"/>
      <c r="BR4915" s="779"/>
      <c r="BS4915" s="779"/>
    </row>
    <row r="4916" spans="1:71" s="57" customFormat="1" ht="46.5" x14ac:dyDescent="0.7">
      <c r="A4916" s="784"/>
      <c r="B4916" s="801" t="s">
        <v>9</v>
      </c>
      <c r="C4916" s="801"/>
      <c r="D4916" s="801"/>
      <c r="E4916" s="801"/>
      <c r="F4916" s="801"/>
      <c r="G4916" s="801"/>
      <c r="H4916" s="801"/>
      <c r="I4916" s="801"/>
      <c r="J4916" s="801"/>
      <c r="K4916" s="801"/>
      <c r="L4916" s="801"/>
      <c r="M4916" s="801"/>
      <c r="N4916" s="801"/>
      <c r="O4916" s="801"/>
      <c r="P4916" s="801"/>
      <c r="Q4916" s="801"/>
      <c r="R4916" s="801"/>
      <c r="S4916" s="801"/>
      <c r="T4916" s="801"/>
      <c r="U4916" s="801"/>
      <c r="V4916" s="801"/>
      <c r="W4916" s="801"/>
      <c r="X4916" s="801"/>
      <c r="Y4916" s="801"/>
      <c r="Z4916" s="801"/>
      <c r="AA4916" s="801"/>
      <c r="AB4916" s="801"/>
      <c r="AC4916" s="801"/>
      <c r="AD4916" s="801"/>
      <c r="AE4916" s="801"/>
      <c r="AF4916" s="801"/>
      <c r="AG4916" s="801"/>
      <c r="AH4916" s="801"/>
      <c r="AI4916" s="801"/>
      <c r="AJ4916" s="801"/>
      <c r="AK4916" s="801"/>
      <c r="AL4916" s="801"/>
      <c r="AM4916" s="801"/>
      <c r="AN4916" s="801"/>
      <c r="AO4916" s="801"/>
      <c r="AP4916" s="801"/>
      <c r="AQ4916" s="801"/>
      <c r="AR4916" s="801"/>
      <c r="AS4916" s="801"/>
      <c r="AT4916" s="801"/>
      <c r="AU4916" s="801"/>
      <c r="AV4916" s="801"/>
      <c r="AW4916" s="801"/>
      <c r="AX4916" s="801"/>
      <c r="AY4916" s="801"/>
      <c r="AZ4916" s="801"/>
      <c r="BA4916" s="801"/>
      <c r="BB4916" s="801"/>
      <c r="BC4916" s="801"/>
      <c r="BD4916" s="801"/>
      <c r="BE4916" s="801"/>
      <c r="BF4916" s="801"/>
      <c r="BG4916" s="801"/>
      <c r="BH4916" s="801"/>
      <c r="BI4916" s="801"/>
      <c r="BJ4916" s="801"/>
      <c r="BK4916" s="801"/>
      <c r="BL4916" s="801"/>
      <c r="BM4916" s="801"/>
      <c r="BN4916" s="801"/>
      <c r="BO4916" s="139"/>
      <c r="BP4916" s="139"/>
      <c r="BQ4916" s="56"/>
      <c r="BR4916" s="56"/>
      <c r="BS4916" s="784"/>
    </row>
    <row r="4917" spans="1:71" ht="11.1" customHeight="1" x14ac:dyDescent="0.4">
      <c r="A4917" s="779"/>
      <c r="B4917" s="140"/>
      <c r="C4917" s="141"/>
      <c r="D4917" s="141"/>
      <c r="E4917" s="141"/>
      <c r="F4917" s="142"/>
      <c r="G4917" s="142"/>
      <c r="H4917" s="141"/>
      <c r="I4917" s="141"/>
      <c r="J4917" s="141"/>
      <c r="K4917" s="141"/>
      <c r="L4917" s="141"/>
      <c r="M4917" s="141"/>
      <c r="N4917" s="141"/>
      <c r="O4917" s="141"/>
      <c r="P4917" s="141"/>
      <c r="Q4917" s="141"/>
      <c r="R4917" s="141"/>
      <c r="S4917" s="141"/>
      <c r="T4917" s="141"/>
      <c r="U4917" s="141"/>
      <c r="V4917" s="141"/>
      <c r="W4917" s="141"/>
      <c r="X4917" s="141"/>
      <c r="Y4917" s="141"/>
      <c r="Z4917" s="141"/>
      <c r="AA4917" s="141"/>
      <c r="AB4917" s="141"/>
      <c r="AC4917" s="141"/>
      <c r="AD4917" s="141"/>
      <c r="AE4917" s="141"/>
      <c r="AF4917" s="143"/>
      <c r="AG4917" s="143"/>
      <c r="AH4917" s="141"/>
      <c r="AI4917" s="141"/>
      <c r="AJ4917" s="141"/>
      <c r="AK4917" s="141"/>
      <c r="AL4917" s="141"/>
      <c r="AM4917" s="141"/>
      <c r="AN4917" s="141"/>
      <c r="AO4917" s="141"/>
      <c r="AP4917" s="141"/>
      <c r="AQ4917" s="141"/>
      <c r="AR4917" s="141"/>
      <c r="AS4917" s="141"/>
      <c r="AT4917" s="141"/>
      <c r="AU4917" s="141"/>
      <c r="AV4917" s="141"/>
      <c r="AW4917" s="141"/>
      <c r="AX4917" s="141"/>
      <c r="AY4917" s="141"/>
      <c r="AZ4917" s="141"/>
      <c r="BA4917" s="141"/>
      <c r="BB4917" s="141"/>
      <c r="BC4917" s="141"/>
      <c r="BD4917" s="141"/>
      <c r="BE4917" s="141"/>
      <c r="BF4917" s="141"/>
      <c r="BG4917" s="141"/>
      <c r="BH4917" s="141"/>
      <c r="BI4917" s="141"/>
      <c r="BJ4917" s="141"/>
      <c r="BK4917" s="141"/>
      <c r="BL4917" s="141"/>
      <c r="BM4917" s="141"/>
      <c r="BN4917" s="460"/>
      <c r="BO4917" s="460"/>
      <c r="BP4917" s="460"/>
      <c r="BQ4917" s="53"/>
      <c r="BR4917" s="53"/>
      <c r="BS4917" s="779"/>
    </row>
    <row r="4918" spans="1:71" s="58" customFormat="1" ht="36.75" customHeight="1" x14ac:dyDescent="0.4">
      <c r="A4918" s="780"/>
      <c r="B4918" s="140"/>
      <c r="C4918" s="140"/>
      <c r="D4918" s="793" t="s">
        <v>10</v>
      </c>
      <c r="E4918" s="461" t="str">
        <f>IF(ROSTER!D$3="","",ROSTER!D$3)</f>
        <v/>
      </c>
      <c r="F4918" s="461"/>
      <c r="G4918" s="461"/>
      <c r="H4918" s="461"/>
      <c r="I4918" s="461"/>
      <c r="J4918" s="461"/>
      <c r="K4918" s="461"/>
      <c r="L4918" s="461"/>
      <c r="M4918" s="461"/>
      <c r="N4918" s="461"/>
      <c r="O4918" s="461"/>
      <c r="P4918" s="461"/>
      <c r="Q4918" s="461"/>
      <c r="R4918" s="461"/>
      <c r="S4918" s="461"/>
      <c r="T4918" s="461"/>
      <c r="U4918" s="461"/>
      <c r="V4918" s="461"/>
      <c r="W4918" s="461"/>
      <c r="X4918" s="461"/>
      <c r="Y4918" s="461"/>
      <c r="Z4918" s="461"/>
      <c r="AA4918" s="461"/>
      <c r="AB4918" s="461"/>
      <c r="AC4918" s="461"/>
      <c r="AD4918" s="144"/>
      <c r="AE4918" s="792" t="s">
        <v>11</v>
      </c>
      <c r="AF4918" s="792"/>
      <c r="AG4918" s="792"/>
      <c r="AH4918" s="792"/>
      <c r="AI4918" s="792"/>
      <c r="AJ4918" s="792"/>
      <c r="AK4918" s="792"/>
      <c r="AL4918" s="792"/>
      <c r="AM4918" s="792"/>
      <c r="AN4918" s="462"/>
      <c r="AO4918" s="462"/>
      <c r="AP4918" s="462"/>
      <c r="AQ4918" s="462"/>
      <c r="AR4918" s="462"/>
      <c r="AS4918" s="462"/>
      <c r="AT4918" s="462"/>
      <c r="AU4918" s="462"/>
      <c r="AV4918" s="462"/>
      <c r="AW4918" s="462"/>
      <c r="AX4918" s="462"/>
      <c r="AY4918" s="462"/>
      <c r="AZ4918" s="462"/>
      <c r="BA4918" s="462"/>
      <c r="BB4918" s="462"/>
      <c r="BC4918" s="462"/>
      <c r="BD4918" s="462"/>
      <c r="BE4918" s="462"/>
      <c r="BF4918" s="462"/>
      <c r="BG4918" s="462"/>
      <c r="BH4918" s="462"/>
      <c r="BI4918" s="462"/>
      <c r="BJ4918" s="462"/>
      <c r="BK4918" s="462"/>
      <c r="BL4918" s="462"/>
      <c r="BM4918" s="462"/>
      <c r="BN4918" s="460"/>
      <c r="BO4918" s="460"/>
      <c r="BP4918" s="460"/>
      <c r="BQ4918" s="54"/>
      <c r="BR4918" s="54"/>
      <c r="BS4918" s="780"/>
    </row>
    <row r="4919" spans="1:71" ht="8.85" customHeight="1" x14ac:dyDescent="0.4">
      <c r="A4919" s="785"/>
      <c r="B4919" s="140"/>
      <c r="C4919" s="143" t="s">
        <v>34</v>
      </c>
      <c r="D4919" s="143"/>
      <c r="E4919" s="143"/>
      <c r="F4919" s="145"/>
      <c r="G4919" s="145"/>
      <c r="H4919" s="143"/>
      <c r="I4919" s="143"/>
      <c r="J4919" s="146"/>
      <c r="K4919" s="146"/>
      <c r="L4919" s="146"/>
      <c r="M4919" s="146"/>
      <c r="N4919" s="146"/>
      <c r="O4919" s="146"/>
      <c r="P4919" s="146"/>
      <c r="Q4919" s="146"/>
      <c r="R4919" s="146"/>
      <c r="S4919" s="146"/>
      <c r="T4919" s="146"/>
      <c r="U4919" s="146"/>
      <c r="V4919" s="146"/>
      <c r="W4919" s="146"/>
      <c r="X4919" s="146"/>
      <c r="Y4919" s="146"/>
      <c r="Z4919" s="146"/>
      <c r="AA4919" s="146"/>
      <c r="AB4919" s="146"/>
      <c r="AC4919" s="146"/>
      <c r="AD4919" s="146"/>
      <c r="AE4919" s="146"/>
      <c r="AF4919" s="146"/>
      <c r="AG4919" s="143"/>
      <c r="AH4919" s="147"/>
      <c r="AI4919" s="148"/>
      <c r="AJ4919" s="148"/>
      <c r="AK4919" s="148"/>
      <c r="AL4919" s="148"/>
      <c r="AM4919" s="148"/>
      <c r="AN4919" s="148"/>
      <c r="AO4919" s="149"/>
      <c r="AP4919" s="150"/>
      <c r="AQ4919" s="150"/>
      <c r="AR4919" s="150"/>
      <c r="AS4919" s="150"/>
      <c r="AT4919" s="150"/>
      <c r="AU4919" s="150"/>
      <c r="AV4919" s="150"/>
      <c r="AW4919" s="150"/>
      <c r="AX4919" s="150"/>
      <c r="AY4919" s="150"/>
      <c r="AZ4919" s="150"/>
      <c r="BA4919" s="150"/>
      <c r="BB4919" s="150"/>
      <c r="BC4919" s="150"/>
      <c r="BD4919" s="150"/>
      <c r="BE4919" s="150"/>
      <c r="BF4919" s="150"/>
      <c r="BG4919" s="150"/>
      <c r="BH4919" s="150"/>
      <c r="BI4919" s="150"/>
      <c r="BJ4919" s="150"/>
      <c r="BK4919" s="150"/>
      <c r="BL4919" s="150"/>
      <c r="BM4919" s="150"/>
      <c r="BN4919" s="150"/>
      <c r="BO4919" s="151"/>
      <c r="BP4919" s="151"/>
      <c r="BQ4919" s="59"/>
      <c r="BR4919" s="59"/>
      <c r="BS4919" s="785"/>
    </row>
    <row r="4920" spans="1:71" s="58" customFormat="1" ht="42.75" x14ac:dyDescent="0.4">
      <c r="A4920" s="780"/>
      <c r="B4920" s="140"/>
      <c r="C4920" s="794" t="s">
        <v>33</v>
      </c>
      <c r="D4920" s="794"/>
      <c r="E4920" s="463"/>
      <c r="F4920" s="463"/>
      <c r="G4920" s="463"/>
      <c r="H4920" s="463"/>
      <c r="I4920" s="463"/>
      <c r="J4920" s="463"/>
      <c r="K4920" s="463"/>
      <c r="L4920" s="463"/>
      <c r="M4920" s="463"/>
      <c r="N4920" s="463"/>
      <c r="O4920" s="463"/>
      <c r="P4920" s="463"/>
      <c r="Q4920" s="463"/>
      <c r="R4920" s="463"/>
      <c r="S4920" s="463"/>
      <c r="T4920" s="463"/>
      <c r="U4920" s="463"/>
      <c r="V4920" s="463"/>
      <c r="W4920" s="463"/>
      <c r="X4920" s="463"/>
      <c r="Y4920" s="463"/>
      <c r="Z4920" s="463"/>
      <c r="AA4920" s="463"/>
      <c r="AB4920" s="463"/>
      <c r="AC4920" s="463"/>
      <c r="AD4920" s="144"/>
      <c r="AE4920" s="185" t="s">
        <v>18</v>
      </c>
      <c r="AF4920" s="185"/>
      <c r="AG4920" s="185"/>
      <c r="AH4920" s="792" t="s">
        <v>18</v>
      </c>
      <c r="AI4920" s="792"/>
      <c r="AJ4920" s="792"/>
      <c r="AK4920" s="792"/>
      <c r="AL4920" s="792"/>
      <c r="AM4920" s="792"/>
      <c r="AN4920" s="463"/>
      <c r="AO4920" s="463"/>
      <c r="AP4920" s="463"/>
      <c r="AQ4920" s="463"/>
      <c r="AR4920" s="463"/>
      <c r="AS4920" s="463"/>
      <c r="AT4920" s="463"/>
      <c r="AU4920" s="463"/>
      <c r="AV4920" s="463"/>
      <c r="AW4920" s="463"/>
      <c r="AX4920" s="463"/>
      <c r="AY4920" s="463"/>
      <c r="AZ4920" s="463"/>
      <c r="BA4920" s="792" t="s">
        <v>12</v>
      </c>
      <c r="BB4920" s="792"/>
      <c r="BC4920" s="792"/>
      <c r="BD4920" s="464"/>
      <c r="BE4920" s="464"/>
      <c r="BF4920" s="464"/>
      <c r="BG4920" s="464"/>
      <c r="BH4920" s="464"/>
      <c r="BI4920" s="464"/>
      <c r="BJ4920" s="464"/>
      <c r="BK4920" s="464"/>
      <c r="BL4920" s="464"/>
      <c r="BM4920" s="464"/>
      <c r="BN4920" s="152"/>
      <c r="BO4920" s="153"/>
      <c r="BP4920" s="153"/>
      <c r="BQ4920" s="60">
        <f>IF(BD4920=0,0,1)</f>
        <v>0</v>
      </c>
      <c r="BR4920" s="61">
        <f>IF((BF4974+BJ4974)&gt;(AU4974+AY4974),1,0)</f>
        <v>0</v>
      </c>
      <c r="BS4920" s="786"/>
    </row>
    <row r="4921" spans="1:71" ht="9.6" customHeight="1" x14ac:dyDescent="0.4">
      <c r="A4921" s="779"/>
      <c r="B4921" s="140"/>
      <c r="C4921" s="141"/>
      <c r="D4921" s="141"/>
      <c r="E4921" s="141"/>
      <c r="F4921" s="142"/>
      <c r="G4921" s="142"/>
      <c r="H4921" s="141"/>
      <c r="I4921" s="141"/>
      <c r="J4921" s="141"/>
      <c r="K4921" s="141"/>
      <c r="L4921" s="141"/>
      <c r="M4921" s="141"/>
      <c r="N4921" s="141"/>
      <c r="O4921" s="141"/>
      <c r="P4921" s="141"/>
      <c r="Q4921" s="141"/>
      <c r="R4921" s="141"/>
      <c r="S4921" s="141"/>
      <c r="T4921" s="141"/>
      <c r="U4921" s="141"/>
      <c r="V4921" s="141"/>
      <c r="W4921" s="141"/>
      <c r="X4921" s="141"/>
      <c r="Y4921" s="141"/>
      <c r="Z4921" s="141"/>
      <c r="AA4921" s="141"/>
      <c r="AB4921" s="141"/>
      <c r="AC4921" s="141"/>
      <c r="AD4921" s="141"/>
      <c r="AE4921" s="141"/>
      <c r="AF4921" s="143"/>
      <c r="AG4921" s="143"/>
      <c r="AH4921" s="141"/>
      <c r="AI4921" s="141"/>
      <c r="AJ4921" s="141"/>
      <c r="AK4921" s="141"/>
      <c r="AL4921" s="141"/>
      <c r="AM4921" s="141"/>
      <c r="AN4921" s="141"/>
      <c r="AO4921" s="141"/>
      <c r="AP4921" s="141"/>
      <c r="AQ4921" s="141"/>
      <c r="AR4921" s="141"/>
      <c r="AS4921" s="141"/>
      <c r="AT4921" s="141"/>
      <c r="AU4921" s="141"/>
      <c r="AV4921" s="141"/>
      <c r="AW4921" s="141"/>
      <c r="AX4921" s="141"/>
      <c r="AY4921" s="141"/>
      <c r="AZ4921" s="141"/>
      <c r="BA4921" s="141"/>
      <c r="BB4921" s="141"/>
      <c r="BC4921" s="141"/>
      <c r="BD4921" s="141"/>
      <c r="BE4921" s="141"/>
      <c r="BF4921" s="141"/>
      <c r="BG4921" s="141"/>
      <c r="BH4921" s="141"/>
      <c r="BI4921" s="141"/>
      <c r="BJ4921" s="141"/>
      <c r="BK4921" s="141"/>
      <c r="BL4921" s="141"/>
      <c r="BM4921" s="141"/>
      <c r="BN4921" s="141"/>
      <c r="BO4921" s="154"/>
      <c r="BP4921" s="154"/>
      <c r="BQ4921" s="53"/>
      <c r="BR4921" s="53"/>
      <c r="BS4921" s="779"/>
    </row>
    <row r="4922" spans="1:71" ht="8.85" customHeight="1" thickBot="1" x14ac:dyDescent="0.45">
      <c r="A4922" s="779"/>
      <c r="B4922" s="155"/>
      <c r="C4922" s="156"/>
      <c r="D4922" s="156"/>
      <c r="E4922" s="156"/>
      <c r="F4922" s="157"/>
      <c r="G4922" s="157"/>
      <c r="H4922" s="156"/>
      <c r="I4922" s="156"/>
      <c r="J4922" s="156"/>
      <c r="K4922" s="156"/>
      <c r="L4922" s="156"/>
      <c r="M4922" s="156"/>
      <c r="N4922" s="156"/>
      <c r="O4922" s="156"/>
      <c r="P4922" s="156"/>
      <c r="Q4922" s="156"/>
      <c r="R4922" s="156"/>
      <c r="S4922" s="156"/>
      <c r="T4922" s="156"/>
      <c r="U4922" s="156"/>
      <c r="V4922" s="156"/>
      <c r="W4922" s="156"/>
      <c r="X4922" s="156"/>
      <c r="Y4922" s="156"/>
      <c r="Z4922" s="156"/>
      <c r="AA4922" s="156"/>
      <c r="AB4922" s="156"/>
      <c r="AC4922" s="156"/>
      <c r="AD4922" s="156"/>
      <c r="AE4922" s="156"/>
      <c r="AF4922" s="158"/>
      <c r="AG4922" s="158"/>
      <c r="AH4922" s="156"/>
      <c r="AI4922" s="156"/>
      <c r="AJ4922" s="156"/>
      <c r="AK4922" s="156"/>
      <c r="AL4922" s="156"/>
      <c r="AM4922" s="156"/>
      <c r="AN4922" s="156"/>
      <c r="AO4922" s="156"/>
      <c r="AP4922" s="156"/>
      <c r="AQ4922" s="156"/>
      <c r="AR4922" s="156"/>
      <c r="AS4922" s="156"/>
      <c r="AT4922" s="156"/>
      <c r="AU4922" s="156"/>
      <c r="AV4922" s="156"/>
      <c r="AW4922" s="156"/>
      <c r="AX4922" s="156"/>
      <c r="AY4922" s="156"/>
      <c r="AZ4922" s="156"/>
      <c r="BA4922" s="156"/>
      <c r="BB4922" s="156"/>
      <c r="BC4922" s="156"/>
      <c r="BD4922" s="156"/>
      <c r="BE4922" s="156"/>
      <c r="BF4922" s="156"/>
      <c r="BG4922" s="156"/>
      <c r="BH4922" s="156"/>
      <c r="BI4922" s="156"/>
      <c r="BJ4922" s="156"/>
      <c r="BK4922" s="156"/>
      <c r="BL4922" s="156"/>
      <c r="BM4922" s="156"/>
      <c r="BN4922" s="156"/>
      <c r="BO4922" s="159"/>
      <c r="BP4922" s="159"/>
      <c r="BQ4922" s="53"/>
      <c r="BR4922" s="53"/>
      <c r="BS4922" s="779"/>
    </row>
    <row r="4923" spans="1:71" s="58" customFormat="1" ht="33.6" customHeight="1" thickTop="1" x14ac:dyDescent="0.4">
      <c r="A4923" s="786"/>
      <c r="B4923" s="795" t="s">
        <v>0</v>
      </c>
      <c r="C4923" s="796" t="s">
        <v>1</v>
      </c>
      <c r="D4923" s="797"/>
      <c r="E4923" s="221" t="s">
        <v>24</v>
      </c>
      <c r="F4923" s="466" t="s">
        <v>96</v>
      </c>
      <c r="G4923" s="466" t="s">
        <v>97</v>
      </c>
      <c r="H4923" s="468" t="s">
        <v>36</v>
      </c>
      <c r="I4923" s="469"/>
      <c r="J4923" s="472" t="s">
        <v>7</v>
      </c>
      <c r="K4923" s="472"/>
      <c r="L4923" s="472"/>
      <c r="M4923" s="472"/>
      <c r="N4923" s="472"/>
      <c r="O4923" s="472"/>
      <c r="P4923" s="472" t="s">
        <v>2</v>
      </c>
      <c r="Q4923" s="472"/>
      <c r="R4923" s="472"/>
      <c r="S4923" s="472"/>
      <c r="T4923" s="472"/>
      <c r="U4923" s="472"/>
      <c r="V4923" s="473" t="s">
        <v>30</v>
      </c>
      <c r="W4923" s="474"/>
      <c r="X4923" s="473" t="s">
        <v>31</v>
      </c>
      <c r="Y4923" s="474"/>
      <c r="Z4923" s="477" t="s">
        <v>39</v>
      </c>
      <c r="AA4923" s="478"/>
      <c r="AB4923" s="481" t="s">
        <v>6</v>
      </c>
      <c r="AC4923" s="481"/>
      <c r="AD4923" s="481"/>
      <c r="AE4923" s="481"/>
      <c r="AF4923" s="481"/>
      <c r="AG4923" s="481"/>
      <c r="AH4923" s="472" t="s">
        <v>59</v>
      </c>
      <c r="AI4923" s="472"/>
      <c r="AJ4923" s="472"/>
      <c r="AK4923" s="472"/>
      <c r="AL4923" s="472"/>
      <c r="AM4923" s="472"/>
      <c r="AN4923" s="472" t="s">
        <v>60</v>
      </c>
      <c r="AO4923" s="472"/>
      <c r="AP4923" s="472"/>
      <c r="AQ4923" s="472"/>
      <c r="AR4923" s="472"/>
      <c r="AS4923" s="472"/>
      <c r="AT4923" s="472" t="s">
        <v>61</v>
      </c>
      <c r="AU4923" s="472"/>
      <c r="AV4923" s="472"/>
      <c r="AW4923" s="472"/>
      <c r="AX4923" s="472"/>
      <c r="AY4923" s="482"/>
      <c r="AZ4923" s="472" t="s">
        <v>4</v>
      </c>
      <c r="BA4923" s="472"/>
      <c r="BB4923" s="472"/>
      <c r="BC4923" s="472"/>
      <c r="BD4923" s="472"/>
      <c r="BE4923" s="472"/>
      <c r="BF4923" s="472" t="s">
        <v>62</v>
      </c>
      <c r="BG4923" s="472"/>
      <c r="BH4923" s="472"/>
      <c r="BI4923" s="472"/>
      <c r="BJ4923" s="472"/>
      <c r="BK4923" s="483"/>
      <c r="BL4923" s="484" t="s">
        <v>22</v>
      </c>
      <c r="BM4923" s="485"/>
      <c r="BN4923" s="486"/>
      <c r="BO4923" s="490" t="s">
        <v>76</v>
      </c>
      <c r="BP4923" s="490" t="s">
        <v>77</v>
      </c>
      <c r="BQ4923" s="62"/>
      <c r="BR4923" s="62"/>
      <c r="BS4923" s="786"/>
    </row>
    <row r="4924" spans="1:71" s="64" customFormat="1" ht="45" customHeight="1" x14ac:dyDescent="0.35">
      <c r="A4924" s="787"/>
      <c r="B4924" s="798"/>
      <c r="C4924" s="799"/>
      <c r="D4924" s="800"/>
      <c r="E4924" s="220" t="s">
        <v>98</v>
      </c>
      <c r="F4924" s="467"/>
      <c r="G4924" s="467"/>
      <c r="H4924" s="470"/>
      <c r="I4924" s="471"/>
      <c r="J4924" s="492" t="s">
        <v>15</v>
      </c>
      <c r="K4924" s="493"/>
      <c r="L4924" s="494" t="s">
        <v>16</v>
      </c>
      <c r="M4924" s="495"/>
      <c r="N4924" s="496" t="s">
        <v>17</v>
      </c>
      <c r="O4924" s="497" t="s">
        <v>8</v>
      </c>
      <c r="P4924" s="498" t="s">
        <v>103</v>
      </c>
      <c r="Q4924" s="499"/>
      <c r="R4924" s="500" t="s">
        <v>104</v>
      </c>
      <c r="S4924" s="501"/>
      <c r="T4924" s="502" t="s">
        <v>21</v>
      </c>
      <c r="U4924" s="503"/>
      <c r="V4924" s="475"/>
      <c r="W4924" s="476"/>
      <c r="X4924" s="475"/>
      <c r="Y4924" s="476"/>
      <c r="Z4924" s="479"/>
      <c r="AA4924" s="480"/>
      <c r="AB4924" s="504" t="s">
        <v>43</v>
      </c>
      <c r="AC4924" s="505"/>
      <c r="AD4924" s="506" t="s">
        <v>20</v>
      </c>
      <c r="AE4924" s="507" t="s">
        <v>3</v>
      </c>
      <c r="AF4924" s="508" t="s">
        <v>5</v>
      </c>
      <c r="AG4924" s="509"/>
      <c r="AH4924" s="492" t="s">
        <v>43</v>
      </c>
      <c r="AI4924" s="493"/>
      <c r="AJ4924" s="494" t="s">
        <v>20</v>
      </c>
      <c r="AK4924" s="495" t="s">
        <v>3</v>
      </c>
      <c r="AL4924" s="510" t="s">
        <v>5</v>
      </c>
      <c r="AM4924" s="511"/>
      <c r="AN4924" s="492" t="s">
        <v>43</v>
      </c>
      <c r="AO4924" s="493"/>
      <c r="AP4924" s="494" t="s">
        <v>20</v>
      </c>
      <c r="AQ4924" s="495" t="s">
        <v>3</v>
      </c>
      <c r="AR4924" s="510" t="s">
        <v>5</v>
      </c>
      <c r="AS4924" s="511"/>
      <c r="AT4924" s="465" t="s">
        <v>43</v>
      </c>
      <c r="AU4924" s="512"/>
      <c r="AV4924" s="513" t="s">
        <v>20</v>
      </c>
      <c r="AW4924" s="514" t="s">
        <v>3</v>
      </c>
      <c r="AX4924" s="510" t="s">
        <v>5</v>
      </c>
      <c r="AY4924" s="515"/>
      <c r="AZ4924" s="492" t="s">
        <v>43</v>
      </c>
      <c r="BA4924" s="493"/>
      <c r="BB4924" s="494" t="s">
        <v>20</v>
      </c>
      <c r="BC4924" s="495" t="s">
        <v>3</v>
      </c>
      <c r="BD4924" s="510" t="s">
        <v>5</v>
      </c>
      <c r="BE4924" s="511"/>
      <c r="BF4924" s="465" t="s">
        <v>43</v>
      </c>
      <c r="BG4924" s="512"/>
      <c r="BH4924" s="513" t="s">
        <v>20</v>
      </c>
      <c r="BI4924" s="514" t="s">
        <v>3</v>
      </c>
      <c r="BJ4924" s="510" t="s">
        <v>5</v>
      </c>
      <c r="BK4924" s="511"/>
      <c r="BL4924" s="487"/>
      <c r="BM4924" s="488"/>
      <c r="BN4924" s="489"/>
      <c r="BO4924" s="491"/>
      <c r="BP4924" s="491"/>
      <c r="BQ4924" s="63"/>
      <c r="BR4924" s="63"/>
      <c r="BS4924" s="787"/>
    </row>
    <row r="4925" spans="1:71" ht="23.85" customHeight="1" x14ac:dyDescent="0.35">
      <c r="A4925" s="788"/>
      <c r="B4925" s="458" t="str">
        <f>IF(ROSTER!B$8="","",ROSTER!B$8)</f>
        <v/>
      </c>
      <c r="C4925" s="416" t="str">
        <f>IF(ROSTER!C$8="","",ROSTER!C$8)</f>
        <v/>
      </c>
      <c r="D4925" s="417"/>
      <c r="E4925" s="418"/>
      <c r="F4925" s="420">
        <f>IF(E4925="y",1,IF(E4925="S",1,0))</f>
        <v>0</v>
      </c>
      <c r="G4925" s="422">
        <f>IF(E4925="S",1,0)</f>
        <v>0</v>
      </c>
      <c r="H4925" s="424"/>
      <c r="I4925" s="425"/>
      <c r="J4925" s="428"/>
      <c r="K4925" s="429"/>
      <c r="L4925" s="432"/>
      <c r="M4925" s="433"/>
      <c r="N4925" s="436">
        <f>L4925+J4925</f>
        <v>0</v>
      </c>
      <c r="O4925" s="437"/>
      <c r="P4925" s="428"/>
      <c r="Q4925" s="429"/>
      <c r="R4925" s="432"/>
      <c r="S4925" s="440"/>
      <c r="T4925" s="432"/>
      <c r="U4925" s="425"/>
      <c r="V4925" s="440"/>
      <c r="W4925" s="425"/>
      <c r="X4925" s="428"/>
      <c r="Y4925" s="425"/>
      <c r="Z4925" s="428"/>
      <c r="AA4925" s="425"/>
      <c r="AB4925" s="428"/>
      <c r="AC4925" s="429"/>
      <c r="AD4925" s="432"/>
      <c r="AE4925" s="433"/>
      <c r="AF4925" s="442">
        <f>IF(AB4925=0,0,(AD4925/AB4925)*100)</f>
        <v>0</v>
      </c>
      <c r="AG4925" s="443"/>
      <c r="AH4925" s="428"/>
      <c r="AI4925" s="429"/>
      <c r="AJ4925" s="432"/>
      <c r="AK4925" s="433"/>
      <c r="AL4925" s="446">
        <f>IF(AH4925=0,0,(AJ4925/AH4925)*100)</f>
        <v>0</v>
      </c>
      <c r="AM4925" s="447"/>
      <c r="AN4925" s="428"/>
      <c r="AO4925" s="429"/>
      <c r="AP4925" s="432"/>
      <c r="AQ4925" s="433"/>
      <c r="AR4925" s="446">
        <f>IF(AN4925=0,0,(AP4925/AN4925)*100)</f>
        <v>0</v>
      </c>
      <c r="AS4925" s="447"/>
      <c r="AT4925" s="450">
        <f>AB4925+AH4925+AN4925</f>
        <v>0</v>
      </c>
      <c r="AU4925" s="451"/>
      <c r="AV4925" s="454">
        <f>AD4925+AJ4925+AP4925</f>
        <v>0</v>
      </c>
      <c r="AW4925" s="455"/>
      <c r="AX4925" s="446">
        <f>IF(AT4925=0,0,(AV4925/AT4925)*100)</f>
        <v>0</v>
      </c>
      <c r="AY4925" s="447"/>
      <c r="AZ4925" s="428"/>
      <c r="BA4925" s="429"/>
      <c r="BB4925" s="432"/>
      <c r="BC4925" s="433"/>
      <c r="BD4925" s="446">
        <f>IF(AZ4925=0,0,(BB4925/AZ4925)*100)</f>
        <v>0</v>
      </c>
      <c r="BE4925" s="447"/>
      <c r="BF4925" s="450">
        <f>AT4925+AZ4925</f>
        <v>0</v>
      </c>
      <c r="BG4925" s="451"/>
      <c r="BH4925" s="454">
        <f>AV4925+BB4925</f>
        <v>0</v>
      </c>
      <c r="BI4925" s="455"/>
      <c r="BJ4925" s="446">
        <f>IF(BF4925=0,0,(BH4925/BF4925)*100)</f>
        <v>0</v>
      </c>
      <c r="BK4925" s="447"/>
      <c r="BL4925" s="406">
        <f>(AD4925*2)+(AJ4925*2)+(AP4925*3)+BB4925</f>
        <v>0</v>
      </c>
      <c r="BM4925" s="407"/>
      <c r="BN4925" s="408"/>
      <c r="BO4925" s="404" t="e">
        <f>(BL4925*BR$2468)+(N4925*BR$2469)+(X4925*BR$2470)+(R4925*BR$2471)+(V4925*BR$2472)+(Z4925*BR$2473)</f>
        <v>#REF!</v>
      </c>
      <c r="BP4925" s="404" t="e">
        <f>((AZ4925-BB4925)*BR$2475)+((AT4925-AV4925)*BR$2474)+(H4925*BR$2476)+(P4925*BR$2477)</f>
        <v>#REF!</v>
      </c>
      <c r="BQ4925" s="65" t="s">
        <v>65</v>
      </c>
      <c r="BR4925" s="66" t="e">
        <f>IF(#REF!="B",#REF!,IF(#REF!="C",#REF!,#REF!))</f>
        <v>#REF!</v>
      </c>
      <c r="BS4925" s="787"/>
    </row>
    <row r="4926" spans="1:71" ht="23.85" customHeight="1" x14ac:dyDescent="0.35">
      <c r="A4926" s="788"/>
      <c r="B4926" s="459"/>
      <c r="C4926" s="412" t="str">
        <f>IF(ROSTER!D$8="","",ROSTER!D$8)</f>
        <v/>
      </c>
      <c r="D4926" s="413"/>
      <c r="E4926" s="419"/>
      <c r="F4926" s="421"/>
      <c r="G4926" s="423"/>
      <c r="H4926" s="426"/>
      <c r="I4926" s="427"/>
      <c r="J4926" s="430"/>
      <c r="K4926" s="431"/>
      <c r="L4926" s="434"/>
      <c r="M4926" s="435"/>
      <c r="N4926" s="438" t="s">
        <v>14</v>
      </c>
      <c r="O4926" s="439"/>
      <c r="P4926" s="430"/>
      <c r="Q4926" s="431"/>
      <c r="R4926" s="434"/>
      <c r="S4926" s="441"/>
      <c r="T4926" s="434"/>
      <c r="U4926" s="427"/>
      <c r="V4926" s="441"/>
      <c r="W4926" s="427"/>
      <c r="X4926" s="430"/>
      <c r="Y4926" s="427"/>
      <c r="Z4926" s="430"/>
      <c r="AA4926" s="427"/>
      <c r="AB4926" s="430"/>
      <c r="AC4926" s="431"/>
      <c r="AD4926" s="434"/>
      <c r="AE4926" s="435"/>
      <c r="AF4926" s="444"/>
      <c r="AG4926" s="445"/>
      <c r="AH4926" s="430"/>
      <c r="AI4926" s="431"/>
      <c r="AJ4926" s="434"/>
      <c r="AK4926" s="435"/>
      <c r="AL4926" s="448"/>
      <c r="AM4926" s="449"/>
      <c r="AN4926" s="430"/>
      <c r="AO4926" s="431"/>
      <c r="AP4926" s="434"/>
      <c r="AQ4926" s="435"/>
      <c r="AR4926" s="448"/>
      <c r="AS4926" s="449"/>
      <c r="AT4926" s="452"/>
      <c r="AU4926" s="453"/>
      <c r="AV4926" s="456"/>
      <c r="AW4926" s="457"/>
      <c r="AX4926" s="448"/>
      <c r="AY4926" s="449"/>
      <c r="AZ4926" s="430"/>
      <c r="BA4926" s="431"/>
      <c r="BB4926" s="434"/>
      <c r="BC4926" s="435"/>
      <c r="BD4926" s="448"/>
      <c r="BE4926" s="449"/>
      <c r="BF4926" s="452"/>
      <c r="BG4926" s="453"/>
      <c r="BH4926" s="456"/>
      <c r="BI4926" s="457"/>
      <c r="BJ4926" s="448"/>
      <c r="BK4926" s="449"/>
      <c r="BL4926" s="409"/>
      <c r="BM4926" s="410"/>
      <c r="BN4926" s="411"/>
      <c r="BO4926" s="405"/>
      <c r="BP4926" s="405"/>
      <c r="BQ4926" s="65" t="s">
        <v>66</v>
      </c>
      <c r="BR4926" s="66" t="e">
        <f>IF(#REF!="B",#REF!,IF(#REF!="C",#REF!,#REF!))</f>
        <v>#REF!</v>
      </c>
      <c r="BS4926" s="787"/>
    </row>
    <row r="4927" spans="1:71" ht="21.75" customHeight="1" x14ac:dyDescent="0.35">
      <c r="A4927" s="779"/>
      <c r="B4927" s="458" t="str">
        <f>IF(ROSTER!B$10="","",ROSTER!B$10)</f>
        <v/>
      </c>
      <c r="C4927" s="416" t="str">
        <f>IF(ROSTER!C$10="","",ROSTER!C$10)</f>
        <v/>
      </c>
      <c r="D4927" s="417"/>
      <c r="E4927" s="418"/>
      <c r="F4927" s="420">
        <f>IF(E4927="y",1,IF(E4927="S",1,0))</f>
        <v>0</v>
      </c>
      <c r="G4927" s="422">
        <f>IF(E4927="S",1,0)</f>
        <v>0</v>
      </c>
      <c r="H4927" s="424"/>
      <c r="I4927" s="425"/>
      <c r="J4927" s="428"/>
      <c r="K4927" s="429"/>
      <c r="L4927" s="432"/>
      <c r="M4927" s="433"/>
      <c r="N4927" s="436">
        <f>L4927+J4927</f>
        <v>0</v>
      </c>
      <c r="O4927" s="437"/>
      <c r="P4927" s="428"/>
      <c r="Q4927" s="429"/>
      <c r="R4927" s="432"/>
      <c r="S4927" s="440"/>
      <c r="T4927" s="432"/>
      <c r="U4927" s="425"/>
      <c r="V4927" s="440"/>
      <c r="W4927" s="425"/>
      <c r="X4927" s="428"/>
      <c r="Y4927" s="425"/>
      <c r="Z4927" s="428"/>
      <c r="AA4927" s="425"/>
      <c r="AB4927" s="428"/>
      <c r="AC4927" s="429"/>
      <c r="AD4927" s="432"/>
      <c r="AE4927" s="433"/>
      <c r="AF4927" s="442">
        <f>IF(AB4927=0,0,(AD4927/AB4927)*100)</f>
        <v>0</v>
      </c>
      <c r="AG4927" s="443"/>
      <c r="AH4927" s="428"/>
      <c r="AI4927" s="429"/>
      <c r="AJ4927" s="432"/>
      <c r="AK4927" s="433"/>
      <c r="AL4927" s="446">
        <f>IF(AH4927=0,0,(AJ4927/AH4927)*100)</f>
        <v>0</v>
      </c>
      <c r="AM4927" s="447"/>
      <c r="AN4927" s="428"/>
      <c r="AO4927" s="429"/>
      <c r="AP4927" s="432"/>
      <c r="AQ4927" s="433"/>
      <c r="AR4927" s="446">
        <f>IF(AN4927=0,0,(AP4927/AN4927)*100)</f>
        <v>0</v>
      </c>
      <c r="AS4927" s="447"/>
      <c r="AT4927" s="450">
        <f>AB4927+AH4927+AN4927</f>
        <v>0</v>
      </c>
      <c r="AU4927" s="451"/>
      <c r="AV4927" s="454">
        <f>AD4927+AJ4927+AP4927</f>
        <v>0</v>
      </c>
      <c r="AW4927" s="455"/>
      <c r="AX4927" s="446">
        <f>IF(AT4927=0,0,(AV4927/AT4927)*100)</f>
        <v>0</v>
      </c>
      <c r="AY4927" s="447"/>
      <c r="AZ4927" s="428"/>
      <c r="BA4927" s="429"/>
      <c r="BB4927" s="432"/>
      <c r="BC4927" s="433"/>
      <c r="BD4927" s="446">
        <f>IF(AZ4927=0,0,(BB4927/AZ4927)*100)</f>
        <v>0</v>
      </c>
      <c r="BE4927" s="447"/>
      <c r="BF4927" s="450">
        <f>AT4927+AZ4927</f>
        <v>0</v>
      </c>
      <c r="BG4927" s="451"/>
      <c r="BH4927" s="454">
        <f>AV4927+BB4927</f>
        <v>0</v>
      </c>
      <c r="BI4927" s="455"/>
      <c r="BJ4927" s="446">
        <f>IF(BF4927=0,0,(BH4927/BF4927)*100)</f>
        <v>0</v>
      </c>
      <c r="BK4927" s="447"/>
      <c r="BL4927" s="406">
        <f>(AD4927*2)+(AJ4927*2)+(AP4927*3)+BB4927</f>
        <v>0</v>
      </c>
      <c r="BM4927" s="407"/>
      <c r="BN4927" s="408"/>
      <c r="BO4927" s="404" t="e">
        <f>(BL4927*BR$2468)+(N4927*BR$2469)+(X4927*BR$2470)+(R4927*BR$2471)+(V4927*BR$2472)+(Z4927*BR$2473)</f>
        <v>#REF!</v>
      </c>
      <c r="BP4927" s="404" t="e">
        <f>((AZ4927-BB4927)*BR$2475)+((AT4927-AV4927)*BR$2474)+(H4927*BR$2476)+(P4927*BR$2477)</f>
        <v>#REF!</v>
      </c>
      <c r="BQ4927" s="65" t="s">
        <v>67</v>
      </c>
      <c r="BR4927" s="66" t="e">
        <f>IF(#REF!="B",#REF!,IF(#REF!="C",#REF!,#REF!))</f>
        <v>#REF!</v>
      </c>
      <c r="BS4927" s="787"/>
    </row>
    <row r="4928" spans="1:71" ht="21.75" customHeight="1" x14ac:dyDescent="0.35">
      <c r="A4928" s="779"/>
      <c r="B4928" s="459"/>
      <c r="C4928" s="412" t="str">
        <f>IF(ROSTER!D$10="","",ROSTER!D$10)</f>
        <v/>
      </c>
      <c r="D4928" s="413"/>
      <c r="E4928" s="419"/>
      <c r="F4928" s="421"/>
      <c r="G4928" s="423"/>
      <c r="H4928" s="426"/>
      <c r="I4928" s="427"/>
      <c r="J4928" s="430"/>
      <c r="K4928" s="431"/>
      <c r="L4928" s="434"/>
      <c r="M4928" s="435"/>
      <c r="N4928" s="438" t="s">
        <v>14</v>
      </c>
      <c r="O4928" s="439"/>
      <c r="P4928" s="430"/>
      <c r="Q4928" s="431"/>
      <c r="R4928" s="434"/>
      <c r="S4928" s="441"/>
      <c r="T4928" s="434"/>
      <c r="U4928" s="427"/>
      <c r="V4928" s="441"/>
      <c r="W4928" s="427"/>
      <c r="X4928" s="430"/>
      <c r="Y4928" s="427"/>
      <c r="Z4928" s="430"/>
      <c r="AA4928" s="427"/>
      <c r="AB4928" s="430"/>
      <c r="AC4928" s="431"/>
      <c r="AD4928" s="434"/>
      <c r="AE4928" s="435"/>
      <c r="AF4928" s="444"/>
      <c r="AG4928" s="445"/>
      <c r="AH4928" s="430"/>
      <c r="AI4928" s="431"/>
      <c r="AJ4928" s="434"/>
      <c r="AK4928" s="435"/>
      <c r="AL4928" s="448"/>
      <c r="AM4928" s="449"/>
      <c r="AN4928" s="430"/>
      <c r="AO4928" s="431"/>
      <c r="AP4928" s="434"/>
      <c r="AQ4928" s="435"/>
      <c r="AR4928" s="448"/>
      <c r="AS4928" s="449"/>
      <c r="AT4928" s="452"/>
      <c r="AU4928" s="453"/>
      <c r="AV4928" s="456"/>
      <c r="AW4928" s="457"/>
      <c r="AX4928" s="448"/>
      <c r="AY4928" s="449"/>
      <c r="AZ4928" s="430"/>
      <c r="BA4928" s="431"/>
      <c r="BB4928" s="434"/>
      <c r="BC4928" s="435"/>
      <c r="BD4928" s="448"/>
      <c r="BE4928" s="449"/>
      <c r="BF4928" s="452"/>
      <c r="BG4928" s="453"/>
      <c r="BH4928" s="456"/>
      <c r="BI4928" s="457"/>
      <c r="BJ4928" s="448"/>
      <c r="BK4928" s="449"/>
      <c r="BL4928" s="409"/>
      <c r="BM4928" s="410"/>
      <c r="BN4928" s="411"/>
      <c r="BO4928" s="405"/>
      <c r="BP4928" s="405"/>
      <c r="BQ4928" s="65" t="s">
        <v>68</v>
      </c>
      <c r="BR4928" s="66" t="e">
        <f>IF(#REF!="B",#REF!,IF(#REF!="C",#REF!,#REF!))</f>
        <v>#REF!</v>
      </c>
      <c r="BS4928" s="787"/>
    </row>
    <row r="4929" spans="1:71" ht="21.75" customHeight="1" x14ac:dyDescent="0.35">
      <c r="A4929" s="779"/>
      <c r="B4929" s="414" t="str">
        <f>IF(ROSTER!B$12="","",ROSTER!B$12)</f>
        <v/>
      </c>
      <c r="C4929" s="416" t="str">
        <f>IF(ROSTER!C$12="","",ROSTER!C$12)</f>
        <v/>
      </c>
      <c r="D4929" s="417"/>
      <c r="E4929" s="418"/>
      <c r="F4929" s="420">
        <f>IF(E4929="y",1,IF(E4929="S",1,0))</f>
        <v>0</v>
      </c>
      <c r="G4929" s="422">
        <f>IF(E4929="S",1,0)</f>
        <v>0</v>
      </c>
      <c r="H4929" s="424"/>
      <c r="I4929" s="425"/>
      <c r="J4929" s="428"/>
      <c r="K4929" s="429"/>
      <c r="L4929" s="432"/>
      <c r="M4929" s="433"/>
      <c r="N4929" s="436">
        <f>L4929+J4929</f>
        <v>0</v>
      </c>
      <c r="O4929" s="437"/>
      <c r="P4929" s="428"/>
      <c r="Q4929" s="429"/>
      <c r="R4929" s="432"/>
      <c r="S4929" s="440"/>
      <c r="T4929" s="432"/>
      <c r="U4929" s="425"/>
      <c r="V4929" s="440"/>
      <c r="W4929" s="425"/>
      <c r="X4929" s="428"/>
      <c r="Y4929" s="425"/>
      <c r="Z4929" s="428"/>
      <c r="AA4929" s="425"/>
      <c r="AB4929" s="428"/>
      <c r="AC4929" s="429"/>
      <c r="AD4929" s="432"/>
      <c r="AE4929" s="433"/>
      <c r="AF4929" s="442">
        <f>IF(AB4929=0,0,(AD4929/AB4929)*100)</f>
        <v>0</v>
      </c>
      <c r="AG4929" s="443"/>
      <c r="AH4929" s="428"/>
      <c r="AI4929" s="429"/>
      <c r="AJ4929" s="432"/>
      <c r="AK4929" s="433"/>
      <c r="AL4929" s="446">
        <f>IF(AH4929=0,0,(AJ4929/AH4929)*100)</f>
        <v>0</v>
      </c>
      <c r="AM4929" s="447"/>
      <c r="AN4929" s="428"/>
      <c r="AO4929" s="429"/>
      <c r="AP4929" s="432"/>
      <c r="AQ4929" s="433"/>
      <c r="AR4929" s="446">
        <f>IF(AN4929=0,0,(AP4929/AN4929)*100)</f>
        <v>0</v>
      </c>
      <c r="AS4929" s="447"/>
      <c r="AT4929" s="450">
        <f>AB4929+AH4929+AN4929</f>
        <v>0</v>
      </c>
      <c r="AU4929" s="451"/>
      <c r="AV4929" s="454">
        <f>AD4929+AJ4929+AP4929</f>
        <v>0</v>
      </c>
      <c r="AW4929" s="455"/>
      <c r="AX4929" s="446">
        <f>IF(AT4929=0,0,(AV4929/AT4929)*100)</f>
        <v>0</v>
      </c>
      <c r="AY4929" s="447"/>
      <c r="AZ4929" s="428"/>
      <c r="BA4929" s="429"/>
      <c r="BB4929" s="432"/>
      <c r="BC4929" s="433"/>
      <c r="BD4929" s="446">
        <f>IF(AZ4929=0,0,(BB4929/AZ4929)*100)</f>
        <v>0</v>
      </c>
      <c r="BE4929" s="447"/>
      <c r="BF4929" s="450">
        <f>AT4929+AZ4929</f>
        <v>0</v>
      </c>
      <c r="BG4929" s="451"/>
      <c r="BH4929" s="454">
        <f>AV4929+BB4929</f>
        <v>0</v>
      </c>
      <c r="BI4929" s="455"/>
      <c r="BJ4929" s="446">
        <f>IF(BF4929=0,0,(BH4929/BF4929)*100)</f>
        <v>0</v>
      </c>
      <c r="BK4929" s="447"/>
      <c r="BL4929" s="406">
        <f>(AD4929*2)+(AJ4929*2)+(AP4929*3)+BB4929</f>
        <v>0</v>
      </c>
      <c r="BM4929" s="407"/>
      <c r="BN4929" s="408"/>
      <c r="BO4929" s="404" t="e">
        <f>(BL4929*BR$2468)+(N4929*BR$2469)+(X4929*BR$2470)+(R4929*BR$2471)+(V4929*BR$2472)+(Z4929*BR$2473)</f>
        <v>#REF!</v>
      </c>
      <c r="BP4929" s="404" t="e">
        <f>((AZ4929-BB4929)*BR$2475)+((AT4929-AV4929)*BR$2474)+(H4929*BR$2476)+(P4929*BR$2477)</f>
        <v>#REF!</v>
      </c>
      <c r="BQ4929" s="65" t="s">
        <v>69</v>
      </c>
      <c r="BR4929" s="66" t="e">
        <f>IF(#REF!="B",#REF!,IF(#REF!="C",#REF!,#REF!))</f>
        <v>#REF!</v>
      </c>
      <c r="BS4929" s="787"/>
    </row>
    <row r="4930" spans="1:71" ht="21.75" customHeight="1" x14ac:dyDescent="0.35">
      <c r="A4930" s="779"/>
      <c r="B4930" s="415"/>
      <c r="C4930" s="412" t="str">
        <f>IF(ROSTER!D$12="","",ROSTER!D$12)</f>
        <v/>
      </c>
      <c r="D4930" s="413"/>
      <c r="E4930" s="419"/>
      <c r="F4930" s="421"/>
      <c r="G4930" s="423"/>
      <c r="H4930" s="426"/>
      <c r="I4930" s="427"/>
      <c r="J4930" s="430"/>
      <c r="K4930" s="431"/>
      <c r="L4930" s="434"/>
      <c r="M4930" s="435"/>
      <c r="N4930" s="438" t="s">
        <v>14</v>
      </c>
      <c r="O4930" s="439"/>
      <c r="P4930" s="430"/>
      <c r="Q4930" s="431"/>
      <c r="R4930" s="434"/>
      <c r="S4930" s="441"/>
      <c r="T4930" s="434"/>
      <c r="U4930" s="427"/>
      <c r="V4930" s="441"/>
      <c r="W4930" s="427"/>
      <c r="X4930" s="430"/>
      <c r="Y4930" s="427"/>
      <c r="Z4930" s="430"/>
      <c r="AA4930" s="427"/>
      <c r="AB4930" s="430"/>
      <c r="AC4930" s="431"/>
      <c r="AD4930" s="434"/>
      <c r="AE4930" s="435"/>
      <c r="AF4930" s="444"/>
      <c r="AG4930" s="445"/>
      <c r="AH4930" s="430"/>
      <c r="AI4930" s="431"/>
      <c r="AJ4930" s="434"/>
      <c r="AK4930" s="435"/>
      <c r="AL4930" s="448"/>
      <c r="AM4930" s="449"/>
      <c r="AN4930" s="430"/>
      <c r="AO4930" s="431"/>
      <c r="AP4930" s="434"/>
      <c r="AQ4930" s="435"/>
      <c r="AR4930" s="448"/>
      <c r="AS4930" s="449"/>
      <c r="AT4930" s="452"/>
      <c r="AU4930" s="453"/>
      <c r="AV4930" s="456"/>
      <c r="AW4930" s="457"/>
      <c r="AX4930" s="448"/>
      <c r="AY4930" s="449"/>
      <c r="AZ4930" s="430"/>
      <c r="BA4930" s="431"/>
      <c r="BB4930" s="434"/>
      <c r="BC4930" s="435"/>
      <c r="BD4930" s="448"/>
      <c r="BE4930" s="449"/>
      <c r="BF4930" s="452"/>
      <c r="BG4930" s="453"/>
      <c r="BH4930" s="456"/>
      <c r="BI4930" s="457"/>
      <c r="BJ4930" s="448"/>
      <c r="BK4930" s="449"/>
      <c r="BL4930" s="409"/>
      <c r="BM4930" s="410"/>
      <c r="BN4930" s="411"/>
      <c r="BO4930" s="405"/>
      <c r="BP4930" s="405"/>
      <c r="BQ4930" s="65" t="s">
        <v>70</v>
      </c>
      <c r="BR4930" s="66" t="e">
        <f>IF(#REF!="B",#REF!,IF(#REF!="C",#REF!,#REF!))</f>
        <v>#REF!</v>
      </c>
      <c r="BS4930" s="787"/>
    </row>
    <row r="4931" spans="1:71" ht="21.75" customHeight="1" x14ac:dyDescent="0.35">
      <c r="A4931" s="779"/>
      <c r="B4931" s="414" t="str">
        <f>IF(ROSTER!B$14="","",ROSTER!B$14)</f>
        <v/>
      </c>
      <c r="C4931" s="416" t="str">
        <f>IF(ROSTER!C$14="","",ROSTER!C$14)</f>
        <v/>
      </c>
      <c r="D4931" s="417"/>
      <c r="E4931" s="418"/>
      <c r="F4931" s="420">
        <f>IF(E4931="y",1,IF(E4931="S",1,0))</f>
        <v>0</v>
      </c>
      <c r="G4931" s="422">
        <f>IF(E4931="S",1,0)</f>
        <v>0</v>
      </c>
      <c r="H4931" s="424"/>
      <c r="I4931" s="425"/>
      <c r="J4931" s="428"/>
      <c r="K4931" s="429"/>
      <c r="L4931" s="432"/>
      <c r="M4931" s="433"/>
      <c r="N4931" s="436">
        <f>L4931+J4931</f>
        <v>0</v>
      </c>
      <c r="O4931" s="437"/>
      <c r="P4931" s="428"/>
      <c r="Q4931" s="429"/>
      <c r="R4931" s="432"/>
      <c r="S4931" s="440"/>
      <c r="T4931" s="432"/>
      <c r="U4931" s="425"/>
      <c r="V4931" s="440"/>
      <c r="W4931" s="425"/>
      <c r="X4931" s="428"/>
      <c r="Y4931" s="425"/>
      <c r="Z4931" s="428"/>
      <c r="AA4931" s="425"/>
      <c r="AB4931" s="428"/>
      <c r="AC4931" s="429"/>
      <c r="AD4931" s="432"/>
      <c r="AE4931" s="433"/>
      <c r="AF4931" s="442">
        <f>IF(AB4931=0,0,(AD4931/AB4931)*100)</f>
        <v>0</v>
      </c>
      <c r="AG4931" s="443"/>
      <c r="AH4931" s="428"/>
      <c r="AI4931" s="429"/>
      <c r="AJ4931" s="432"/>
      <c r="AK4931" s="433"/>
      <c r="AL4931" s="446">
        <f>IF(AH4931=0,0,(AJ4931/AH4931)*100)</f>
        <v>0</v>
      </c>
      <c r="AM4931" s="447"/>
      <c r="AN4931" s="428"/>
      <c r="AO4931" s="429"/>
      <c r="AP4931" s="432"/>
      <c r="AQ4931" s="433"/>
      <c r="AR4931" s="446">
        <f>IF(AN4931=0,0,(AP4931/AN4931)*100)</f>
        <v>0</v>
      </c>
      <c r="AS4931" s="447"/>
      <c r="AT4931" s="450">
        <f>AB4931+AH4931+AN4931</f>
        <v>0</v>
      </c>
      <c r="AU4931" s="451"/>
      <c r="AV4931" s="454">
        <f>AD4931+AJ4931+AP4931</f>
        <v>0</v>
      </c>
      <c r="AW4931" s="455"/>
      <c r="AX4931" s="446">
        <f>IF(AT4931=0,0,(AV4931/AT4931)*100)</f>
        <v>0</v>
      </c>
      <c r="AY4931" s="447"/>
      <c r="AZ4931" s="428"/>
      <c r="BA4931" s="429"/>
      <c r="BB4931" s="432"/>
      <c r="BC4931" s="433"/>
      <c r="BD4931" s="446">
        <f>IF(AZ4931=0,0,(BB4931/AZ4931)*100)</f>
        <v>0</v>
      </c>
      <c r="BE4931" s="447"/>
      <c r="BF4931" s="450">
        <f>AT4931+AZ4931</f>
        <v>0</v>
      </c>
      <c r="BG4931" s="451"/>
      <c r="BH4931" s="454">
        <f>AV4931+BB4931</f>
        <v>0</v>
      </c>
      <c r="BI4931" s="455"/>
      <c r="BJ4931" s="446">
        <f>IF(BF4931=0,0,(BH4931/BF4931)*100)</f>
        <v>0</v>
      </c>
      <c r="BK4931" s="447"/>
      <c r="BL4931" s="406">
        <f>(AD4931*2)+(AJ4931*2)+(AP4931*3)+BB4931</f>
        <v>0</v>
      </c>
      <c r="BM4931" s="407"/>
      <c r="BN4931" s="408"/>
      <c r="BO4931" s="404" t="e">
        <f>(BL4931*BR$2468)+(N4931*BR$2469)+(X4931*BR$2470)+(R4931*BR$2471)+(V4931*BR$2472)+(Z4931*BR$2473)</f>
        <v>#REF!</v>
      </c>
      <c r="BP4931" s="404" t="e">
        <f>((AZ4931-BB4931)*BR$2475)+((AT4931-AV4931)*BR$2474)+(H4931*BR$2476)+(P4931*BR$2477)</f>
        <v>#REF!</v>
      </c>
      <c r="BQ4931" s="65" t="s">
        <v>71</v>
      </c>
      <c r="BR4931" s="66" t="e">
        <f>IF(#REF!="B",#REF!,IF(#REF!="C",#REF!,#REF!))</f>
        <v>#REF!</v>
      </c>
      <c r="BS4931" s="787"/>
    </row>
    <row r="4932" spans="1:71" ht="21.75" customHeight="1" x14ac:dyDescent="0.35">
      <c r="A4932" s="779"/>
      <c r="B4932" s="415"/>
      <c r="C4932" s="412" t="str">
        <f>IF(ROSTER!D$14="","",ROSTER!D$14)</f>
        <v/>
      </c>
      <c r="D4932" s="413"/>
      <c r="E4932" s="419"/>
      <c r="F4932" s="421"/>
      <c r="G4932" s="423"/>
      <c r="H4932" s="426"/>
      <c r="I4932" s="427"/>
      <c r="J4932" s="430"/>
      <c r="K4932" s="431"/>
      <c r="L4932" s="434"/>
      <c r="M4932" s="435"/>
      <c r="N4932" s="438" t="s">
        <v>14</v>
      </c>
      <c r="O4932" s="439"/>
      <c r="P4932" s="430"/>
      <c r="Q4932" s="431"/>
      <c r="R4932" s="434"/>
      <c r="S4932" s="441"/>
      <c r="T4932" s="434"/>
      <c r="U4932" s="427"/>
      <c r="V4932" s="441"/>
      <c r="W4932" s="427"/>
      <c r="X4932" s="430"/>
      <c r="Y4932" s="427"/>
      <c r="Z4932" s="430"/>
      <c r="AA4932" s="427"/>
      <c r="AB4932" s="430"/>
      <c r="AC4932" s="431"/>
      <c r="AD4932" s="434"/>
      <c r="AE4932" s="435"/>
      <c r="AF4932" s="444"/>
      <c r="AG4932" s="445"/>
      <c r="AH4932" s="430"/>
      <c r="AI4932" s="431"/>
      <c r="AJ4932" s="434"/>
      <c r="AK4932" s="435"/>
      <c r="AL4932" s="448"/>
      <c r="AM4932" s="449"/>
      <c r="AN4932" s="430"/>
      <c r="AO4932" s="431"/>
      <c r="AP4932" s="434"/>
      <c r="AQ4932" s="435"/>
      <c r="AR4932" s="448"/>
      <c r="AS4932" s="449"/>
      <c r="AT4932" s="452"/>
      <c r="AU4932" s="453"/>
      <c r="AV4932" s="456"/>
      <c r="AW4932" s="457"/>
      <c r="AX4932" s="448"/>
      <c r="AY4932" s="449"/>
      <c r="AZ4932" s="430"/>
      <c r="BA4932" s="431"/>
      <c r="BB4932" s="434"/>
      <c r="BC4932" s="435"/>
      <c r="BD4932" s="448"/>
      <c r="BE4932" s="449"/>
      <c r="BF4932" s="452"/>
      <c r="BG4932" s="453"/>
      <c r="BH4932" s="456"/>
      <c r="BI4932" s="457"/>
      <c r="BJ4932" s="448"/>
      <c r="BK4932" s="449"/>
      <c r="BL4932" s="409"/>
      <c r="BM4932" s="410"/>
      <c r="BN4932" s="411"/>
      <c r="BO4932" s="405"/>
      <c r="BP4932" s="405"/>
      <c r="BQ4932" s="65" t="s">
        <v>72</v>
      </c>
      <c r="BR4932" s="66" t="e">
        <f>IF(#REF!="B",#REF!,IF(#REF!="C",#REF!,#REF!))</f>
        <v>#REF!</v>
      </c>
      <c r="BS4932" s="787"/>
    </row>
    <row r="4933" spans="1:71" ht="21.75" customHeight="1" x14ac:dyDescent="0.35">
      <c r="A4933" s="779"/>
      <c r="B4933" s="414" t="str">
        <f>IF(ROSTER!B$16="","",ROSTER!B$16)</f>
        <v/>
      </c>
      <c r="C4933" s="416" t="str">
        <f>IF(ROSTER!C$16="","",ROSTER!C$16)</f>
        <v/>
      </c>
      <c r="D4933" s="417"/>
      <c r="E4933" s="418"/>
      <c r="F4933" s="420">
        <f>IF(E4933="y",1,IF(E4933="S",1,0))</f>
        <v>0</v>
      </c>
      <c r="G4933" s="422">
        <f>IF(E4933="S",1,0)</f>
        <v>0</v>
      </c>
      <c r="H4933" s="424"/>
      <c r="I4933" s="425"/>
      <c r="J4933" s="428"/>
      <c r="K4933" s="429"/>
      <c r="L4933" s="432"/>
      <c r="M4933" s="433"/>
      <c r="N4933" s="436">
        <f>L4933+J4933</f>
        <v>0</v>
      </c>
      <c r="O4933" s="437"/>
      <c r="P4933" s="428"/>
      <c r="Q4933" s="429"/>
      <c r="R4933" s="432"/>
      <c r="S4933" s="440"/>
      <c r="T4933" s="432"/>
      <c r="U4933" s="425"/>
      <c r="V4933" s="440"/>
      <c r="W4933" s="425"/>
      <c r="X4933" s="428"/>
      <c r="Y4933" s="425"/>
      <c r="Z4933" s="428"/>
      <c r="AA4933" s="425"/>
      <c r="AB4933" s="428"/>
      <c r="AC4933" s="429"/>
      <c r="AD4933" s="432"/>
      <c r="AE4933" s="433"/>
      <c r="AF4933" s="442">
        <f>IF(AB4933=0,0,(AD4933/AB4933)*100)</f>
        <v>0</v>
      </c>
      <c r="AG4933" s="443"/>
      <c r="AH4933" s="428"/>
      <c r="AI4933" s="429"/>
      <c r="AJ4933" s="432"/>
      <c r="AK4933" s="433"/>
      <c r="AL4933" s="446">
        <f>IF(AH4933=0,0,(AJ4933/AH4933)*100)</f>
        <v>0</v>
      </c>
      <c r="AM4933" s="447"/>
      <c r="AN4933" s="428"/>
      <c r="AO4933" s="429"/>
      <c r="AP4933" s="432"/>
      <c r="AQ4933" s="433"/>
      <c r="AR4933" s="446">
        <f>IF(AN4933=0,0,(AP4933/AN4933)*100)</f>
        <v>0</v>
      </c>
      <c r="AS4933" s="447"/>
      <c r="AT4933" s="450">
        <f>AB4933+AH4933+AN4933</f>
        <v>0</v>
      </c>
      <c r="AU4933" s="451"/>
      <c r="AV4933" s="454">
        <f>AD4933+AJ4933+AP4933</f>
        <v>0</v>
      </c>
      <c r="AW4933" s="455"/>
      <c r="AX4933" s="446">
        <f>IF(AT4933=0,0,(AV4933/AT4933)*100)</f>
        <v>0</v>
      </c>
      <c r="AY4933" s="447"/>
      <c r="AZ4933" s="428"/>
      <c r="BA4933" s="429"/>
      <c r="BB4933" s="432"/>
      <c r="BC4933" s="433"/>
      <c r="BD4933" s="446">
        <f>IF(AZ4933=0,0,(BB4933/AZ4933)*100)</f>
        <v>0</v>
      </c>
      <c r="BE4933" s="447"/>
      <c r="BF4933" s="450">
        <f>AT4933+AZ4933</f>
        <v>0</v>
      </c>
      <c r="BG4933" s="451"/>
      <c r="BH4933" s="454">
        <f>AV4933+BB4933</f>
        <v>0</v>
      </c>
      <c r="BI4933" s="455"/>
      <c r="BJ4933" s="446">
        <f>IF(BF4933=0,0,(BH4933/BF4933)*100)</f>
        <v>0</v>
      </c>
      <c r="BK4933" s="447"/>
      <c r="BL4933" s="406">
        <f>(AD4933*2)+(AJ4933*2)+(AP4933*3)+BB4933</f>
        <v>0</v>
      </c>
      <c r="BM4933" s="407"/>
      <c r="BN4933" s="408"/>
      <c r="BO4933" s="404" t="e">
        <f>(BL4933*BR$2468)+(N4933*BR$2469)+(X4933*BR$2470)+(R4933*BR$2471)+(V4933*BR$2472)+(Z4933*BR$2473)</f>
        <v>#REF!</v>
      </c>
      <c r="BP4933" s="404" t="e">
        <f>((AZ4933-BB4933)*BR$2475)+((AT4933-AV4933)*BR$2474)+(H4933*BR$2476)+(P4933*BR$2477)</f>
        <v>#REF!</v>
      </c>
      <c r="BQ4933" s="65" t="s">
        <v>73</v>
      </c>
      <c r="BR4933" s="66" t="e">
        <f>IF(#REF!="B",#REF!,IF(#REF!="C",#REF!,#REF!))</f>
        <v>#REF!</v>
      </c>
      <c r="BS4933" s="787"/>
    </row>
    <row r="4934" spans="1:71" ht="21.75" customHeight="1" x14ac:dyDescent="0.35">
      <c r="A4934" s="779"/>
      <c r="B4934" s="415"/>
      <c r="C4934" s="412" t="str">
        <f>IF(ROSTER!D$16="","",ROSTER!D$16)</f>
        <v/>
      </c>
      <c r="D4934" s="413"/>
      <c r="E4934" s="419"/>
      <c r="F4934" s="421"/>
      <c r="G4934" s="423"/>
      <c r="H4934" s="426"/>
      <c r="I4934" s="427"/>
      <c r="J4934" s="430"/>
      <c r="K4934" s="431"/>
      <c r="L4934" s="434"/>
      <c r="M4934" s="435"/>
      <c r="N4934" s="438" t="s">
        <v>14</v>
      </c>
      <c r="O4934" s="439"/>
      <c r="P4934" s="430"/>
      <c r="Q4934" s="431"/>
      <c r="R4934" s="434"/>
      <c r="S4934" s="441"/>
      <c r="T4934" s="434"/>
      <c r="U4934" s="427"/>
      <c r="V4934" s="441"/>
      <c r="W4934" s="427"/>
      <c r="X4934" s="430"/>
      <c r="Y4934" s="427"/>
      <c r="Z4934" s="430"/>
      <c r="AA4934" s="427"/>
      <c r="AB4934" s="430"/>
      <c r="AC4934" s="431"/>
      <c r="AD4934" s="434"/>
      <c r="AE4934" s="435"/>
      <c r="AF4934" s="444"/>
      <c r="AG4934" s="445"/>
      <c r="AH4934" s="430"/>
      <c r="AI4934" s="431"/>
      <c r="AJ4934" s="434"/>
      <c r="AK4934" s="435"/>
      <c r="AL4934" s="448"/>
      <c r="AM4934" s="449"/>
      <c r="AN4934" s="430"/>
      <c r="AO4934" s="431"/>
      <c r="AP4934" s="434"/>
      <c r="AQ4934" s="435"/>
      <c r="AR4934" s="448"/>
      <c r="AS4934" s="449"/>
      <c r="AT4934" s="452"/>
      <c r="AU4934" s="453"/>
      <c r="AV4934" s="456"/>
      <c r="AW4934" s="457"/>
      <c r="AX4934" s="448"/>
      <c r="AY4934" s="449"/>
      <c r="AZ4934" s="430"/>
      <c r="BA4934" s="431"/>
      <c r="BB4934" s="434"/>
      <c r="BC4934" s="435"/>
      <c r="BD4934" s="448"/>
      <c r="BE4934" s="449"/>
      <c r="BF4934" s="452"/>
      <c r="BG4934" s="453"/>
      <c r="BH4934" s="456"/>
      <c r="BI4934" s="457"/>
      <c r="BJ4934" s="448"/>
      <c r="BK4934" s="449"/>
      <c r="BL4934" s="409"/>
      <c r="BM4934" s="410"/>
      <c r="BN4934" s="411"/>
      <c r="BO4934" s="405"/>
      <c r="BP4934" s="405"/>
      <c r="BQ4934" s="65" t="s">
        <v>74</v>
      </c>
      <c r="BR4934" s="66" t="e">
        <f>IF(#REF!="B",#REF!,IF(#REF!="C",#REF!,#REF!))</f>
        <v>#REF!</v>
      </c>
      <c r="BS4934" s="787"/>
    </row>
    <row r="4935" spans="1:71" ht="21.75" customHeight="1" x14ac:dyDescent="0.25">
      <c r="A4935" s="779"/>
      <c r="B4935" s="414" t="str">
        <f>IF(ROSTER!B$18="","",ROSTER!B$18)</f>
        <v/>
      </c>
      <c r="C4935" s="416" t="str">
        <f>IF(ROSTER!C$18="","",ROSTER!C$18)</f>
        <v/>
      </c>
      <c r="D4935" s="417"/>
      <c r="E4935" s="418"/>
      <c r="F4935" s="420">
        <f>IF(E4935="y",1,IF(E4935="S",1,0))</f>
        <v>0</v>
      </c>
      <c r="G4935" s="422">
        <f>IF(E4935="S",1,0)</f>
        <v>0</v>
      </c>
      <c r="H4935" s="424"/>
      <c r="I4935" s="425"/>
      <c r="J4935" s="428"/>
      <c r="K4935" s="429"/>
      <c r="L4935" s="432"/>
      <c r="M4935" s="433"/>
      <c r="N4935" s="436">
        <f>L4935+J4935</f>
        <v>0</v>
      </c>
      <c r="O4935" s="437"/>
      <c r="P4935" s="428"/>
      <c r="Q4935" s="429"/>
      <c r="R4935" s="432"/>
      <c r="S4935" s="440"/>
      <c r="T4935" s="432"/>
      <c r="U4935" s="425"/>
      <c r="V4935" s="440"/>
      <c r="W4935" s="425"/>
      <c r="X4935" s="428"/>
      <c r="Y4935" s="425"/>
      <c r="Z4935" s="428"/>
      <c r="AA4935" s="425"/>
      <c r="AB4935" s="428"/>
      <c r="AC4935" s="429"/>
      <c r="AD4935" s="432"/>
      <c r="AE4935" s="433"/>
      <c r="AF4935" s="442">
        <f>IF(AB4935=0,0,(AD4935/AB4935)*100)</f>
        <v>0</v>
      </c>
      <c r="AG4935" s="443"/>
      <c r="AH4935" s="428"/>
      <c r="AI4935" s="429"/>
      <c r="AJ4935" s="432"/>
      <c r="AK4935" s="433"/>
      <c r="AL4935" s="446">
        <f>IF(AH4935=0,0,(AJ4935/AH4935)*100)</f>
        <v>0</v>
      </c>
      <c r="AM4935" s="447"/>
      <c r="AN4935" s="428"/>
      <c r="AO4935" s="429"/>
      <c r="AP4935" s="432"/>
      <c r="AQ4935" s="433"/>
      <c r="AR4935" s="446">
        <f>IF(AN4935=0,0,(AP4935/AN4935)*100)</f>
        <v>0</v>
      </c>
      <c r="AS4935" s="447"/>
      <c r="AT4935" s="450">
        <f>AB4935+AH4935+AN4935</f>
        <v>0</v>
      </c>
      <c r="AU4935" s="451"/>
      <c r="AV4935" s="454">
        <f>AD4935+AJ4935+AP4935</f>
        <v>0</v>
      </c>
      <c r="AW4935" s="455"/>
      <c r="AX4935" s="446">
        <f>IF(AT4935=0,0,(AV4935/AT4935)*100)</f>
        <v>0</v>
      </c>
      <c r="AY4935" s="447"/>
      <c r="AZ4935" s="428"/>
      <c r="BA4935" s="429"/>
      <c r="BB4935" s="432"/>
      <c r="BC4935" s="433"/>
      <c r="BD4935" s="446">
        <f>IF(AZ4935=0,0,(BB4935/AZ4935)*100)</f>
        <v>0</v>
      </c>
      <c r="BE4935" s="447"/>
      <c r="BF4935" s="450">
        <f>AT4935+AZ4935</f>
        <v>0</v>
      </c>
      <c r="BG4935" s="451"/>
      <c r="BH4935" s="454">
        <f>AV4935+BB4935</f>
        <v>0</v>
      </c>
      <c r="BI4935" s="455"/>
      <c r="BJ4935" s="446">
        <f>IF(BF4935=0,0,(BH4935/BF4935)*100)</f>
        <v>0</v>
      </c>
      <c r="BK4935" s="447"/>
      <c r="BL4935" s="406">
        <f>(AD4935*2)+(AJ4935*2)+(AP4935*3)+BB4935</f>
        <v>0</v>
      </c>
      <c r="BM4935" s="407"/>
      <c r="BN4935" s="408"/>
      <c r="BO4935" s="404" t="e">
        <f>(BL4935*BR$2468)+(N4935*BR$2469)+(X4935*BR$2470)+(R4935*BR$2471)+(V4935*BR$2472)+(Z4935*BR$2473)</f>
        <v>#REF!</v>
      </c>
      <c r="BP4935" s="404" t="e">
        <f>((AZ4935-BB4935)*BR$2475)+((AT4935-AV4935)*BR$2474)+(H4935*BR$2476)+(P4935*BR$2477)</f>
        <v>#REF!</v>
      </c>
      <c r="BQ4935" s="53"/>
      <c r="BR4935" s="53"/>
      <c r="BS4935" s="787"/>
    </row>
    <row r="4936" spans="1:71" ht="21.75" customHeight="1" x14ac:dyDescent="0.25">
      <c r="A4936" s="779"/>
      <c r="B4936" s="415"/>
      <c r="C4936" s="412" t="str">
        <f>IF(ROSTER!D$18="","",ROSTER!D$18)</f>
        <v/>
      </c>
      <c r="D4936" s="413"/>
      <c r="E4936" s="419"/>
      <c r="F4936" s="421"/>
      <c r="G4936" s="423"/>
      <c r="H4936" s="426"/>
      <c r="I4936" s="427"/>
      <c r="J4936" s="430"/>
      <c r="K4936" s="431"/>
      <c r="L4936" s="434"/>
      <c r="M4936" s="435"/>
      <c r="N4936" s="438"/>
      <c r="O4936" s="439"/>
      <c r="P4936" s="430"/>
      <c r="Q4936" s="431"/>
      <c r="R4936" s="434"/>
      <c r="S4936" s="441"/>
      <c r="T4936" s="434"/>
      <c r="U4936" s="427"/>
      <c r="V4936" s="441"/>
      <c r="W4936" s="427"/>
      <c r="X4936" s="430"/>
      <c r="Y4936" s="427"/>
      <c r="Z4936" s="430"/>
      <c r="AA4936" s="427"/>
      <c r="AB4936" s="430"/>
      <c r="AC4936" s="431"/>
      <c r="AD4936" s="434"/>
      <c r="AE4936" s="435"/>
      <c r="AF4936" s="444"/>
      <c r="AG4936" s="445"/>
      <c r="AH4936" s="430"/>
      <c r="AI4936" s="431"/>
      <c r="AJ4936" s="434"/>
      <c r="AK4936" s="435"/>
      <c r="AL4936" s="448"/>
      <c r="AM4936" s="449"/>
      <c r="AN4936" s="430"/>
      <c r="AO4936" s="431"/>
      <c r="AP4936" s="434"/>
      <c r="AQ4936" s="435"/>
      <c r="AR4936" s="448"/>
      <c r="AS4936" s="449"/>
      <c r="AT4936" s="452"/>
      <c r="AU4936" s="453"/>
      <c r="AV4936" s="456"/>
      <c r="AW4936" s="457"/>
      <c r="AX4936" s="448"/>
      <c r="AY4936" s="449"/>
      <c r="AZ4936" s="430"/>
      <c r="BA4936" s="431"/>
      <c r="BB4936" s="434"/>
      <c r="BC4936" s="435"/>
      <c r="BD4936" s="448"/>
      <c r="BE4936" s="449"/>
      <c r="BF4936" s="452"/>
      <c r="BG4936" s="453"/>
      <c r="BH4936" s="456"/>
      <c r="BI4936" s="457"/>
      <c r="BJ4936" s="448"/>
      <c r="BK4936" s="449"/>
      <c r="BL4936" s="409"/>
      <c r="BM4936" s="410"/>
      <c r="BN4936" s="411"/>
      <c r="BO4936" s="405"/>
      <c r="BP4936" s="405"/>
      <c r="BQ4936" s="53"/>
      <c r="BR4936" s="53"/>
      <c r="BS4936" s="779"/>
    </row>
    <row r="4937" spans="1:71" ht="21.75" customHeight="1" x14ac:dyDescent="0.25">
      <c r="A4937" s="779"/>
      <c r="B4937" s="414" t="str">
        <f>IF(ROSTER!B$20="","",ROSTER!B$20)</f>
        <v/>
      </c>
      <c r="C4937" s="416" t="str">
        <f>IF(ROSTER!C$20="","",ROSTER!C$20)</f>
        <v/>
      </c>
      <c r="D4937" s="417"/>
      <c r="E4937" s="418"/>
      <c r="F4937" s="420">
        <f>IF(E4937="y",1,IF(E4937="S",1,0))</f>
        <v>0</v>
      </c>
      <c r="G4937" s="422">
        <f>IF(E4937="S",1,0)</f>
        <v>0</v>
      </c>
      <c r="H4937" s="424"/>
      <c r="I4937" s="425"/>
      <c r="J4937" s="428"/>
      <c r="K4937" s="429"/>
      <c r="L4937" s="432"/>
      <c r="M4937" s="433"/>
      <c r="N4937" s="436">
        <f>L4937+J4937</f>
        <v>0</v>
      </c>
      <c r="O4937" s="437"/>
      <c r="P4937" s="428"/>
      <c r="Q4937" s="429"/>
      <c r="R4937" s="432"/>
      <c r="S4937" s="440"/>
      <c r="T4937" s="432"/>
      <c r="U4937" s="425"/>
      <c r="V4937" s="440"/>
      <c r="W4937" s="425"/>
      <c r="X4937" s="428"/>
      <c r="Y4937" s="425"/>
      <c r="Z4937" s="428"/>
      <c r="AA4937" s="425"/>
      <c r="AB4937" s="428"/>
      <c r="AC4937" s="429"/>
      <c r="AD4937" s="432"/>
      <c r="AE4937" s="433"/>
      <c r="AF4937" s="442">
        <f>IF(AB4937=0,0,(AD4937/AB4937)*100)</f>
        <v>0</v>
      </c>
      <c r="AG4937" s="443"/>
      <c r="AH4937" s="428"/>
      <c r="AI4937" s="429"/>
      <c r="AJ4937" s="432"/>
      <c r="AK4937" s="433"/>
      <c r="AL4937" s="446">
        <f>IF(AH4937=0,0,(AJ4937/AH4937)*100)</f>
        <v>0</v>
      </c>
      <c r="AM4937" s="447"/>
      <c r="AN4937" s="428"/>
      <c r="AO4937" s="429"/>
      <c r="AP4937" s="432"/>
      <c r="AQ4937" s="433"/>
      <c r="AR4937" s="446">
        <f>IF(AN4937=0,0,(AP4937/AN4937)*100)</f>
        <v>0</v>
      </c>
      <c r="AS4937" s="447"/>
      <c r="AT4937" s="450">
        <f>AB4937+AH4937+AN4937</f>
        <v>0</v>
      </c>
      <c r="AU4937" s="451"/>
      <c r="AV4937" s="454">
        <f>AD4937+AJ4937+AP4937</f>
        <v>0</v>
      </c>
      <c r="AW4937" s="455"/>
      <c r="AX4937" s="446">
        <f>IF(AT4937=0,0,(AV4937/AT4937)*100)</f>
        <v>0</v>
      </c>
      <c r="AY4937" s="447"/>
      <c r="AZ4937" s="428"/>
      <c r="BA4937" s="429"/>
      <c r="BB4937" s="432"/>
      <c r="BC4937" s="433"/>
      <c r="BD4937" s="446">
        <f>IF(AZ4937=0,0,(BB4937/AZ4937)*100)</f>
        <v>0</v>
      </c>
      <c r="BE4937" s="447"/>
      <c r="BF4937" s="450">
        <f>AT4937+AZ4937</f>
        <v>0</v>
      </c>
      <c r="BG4937" s="451"/>
      <c r="BH4937" s="454">
        <f>AV4937+BB4937</f>
        <v>0</v>
      </c>
      <c r="BI4937" s="455"/>
      <c r="BJ4937" s="446">
        <f>IF(BF4937=0,0,(BH4937/BF4937)*100)</f>
        <v>0</v>
      </c>
      <c r="BK4937" s="447"/>
      <c r="BL4937" s="406">
        <f>(AD4937*2)+(AJ4937*2)+(AP4937*3)+BB4937</f>
        <v>0</v>
      </c>
      <c r="BM4937" s="407"/>
      <c r="BN4937" s="408"/>
      <c r="BO4937" s="404" t="e">
        <f>(BL4937*BR$2468)+(N4937*BR$2469)+(X4937*BR$2470)+(R4937*BR$2471)+(V4937*BR$2472)+(Z4937*BR$2473)</f>
        <v>#REF!</v>
      </c>
      <c r="BP4937" s="404" t="e">
        <f>((AZ4937-BB4937)*BR$2475)+((AT4937-AV4937)*BR$2474)+(H4937*BR$2476)+(P4937*BR$2477)</f>
        <v>#REF!</v>
      </c>
      <c r="BQ4937" s="53"/>
      <c r="BR4937" s="53"/>
      <c r="BS4937" s="779"/>
    </row>
    <row r="4938" spans="1:71" ht="21.75" customHeight="1" x14ac:dyDescent="0.25">
      <c r="A4938" s="779"/>
      <c r="B4938" s="415"/>
      <c r="C4938" s="412" t="str">
        <f>IF(ROSTER!D$20="","",ROSTER!D$20)</f>
        <v/>
      </c>
      <c r="D4938" s="413"/>
      <c r="E4938" s="419"/>
      <c r="F4938" s="421"/>
      <c r="G4938" s="423"/>
      <c r="H4938" s="426"/>
      <c r="I4938" s="427"/>
      <c r="J4938" s="430"/>
      <c r="K4938" s="431"/>
      <c r="L4938" s="434"/>
      <c r="M4938" s="435"/>
      <c r="N4938" s="438" t="s">
        <v>14</v>
      </c>
      <c r="O4938" s="439"/>
      <c r="P4938" s="430"/>
      <c r="Q4938" s="431"/>
      <c r="R4938" s="434"/>
      <c r="S4938" s="441"/>
      <c r="T4938" s="434"/>
      <c r="U4938" s="427"/>
      <c r="V4938" s="441"/>
      <c r="W4938" s="427"/>
      <c r="X4938" s="430"/>
      <c r="Y4938" s="427"/>
      <c r="Z4938" s="430"/>
      <c r="AA4938" s="427"/>
      <c r="AB4938" s="430"/>
      <c r="AC4938" s="431"/>
      <c r="AD4938" s="434"/>
      <c r="AE4938" s="435"/>
      <c r="AF4938" s="444"/>
      <c r="AG4938" s="445"/>
      <c r="AH4938" s="430"/>
      <c r="AI4938" s="431"/>
      <c r="AJ4938" s="434"/>
      <c r="AK4938" s="435"/>
      <c r="AL4938" s="448"/>
      <c r="AM4938" s="449"/>
      <c r="AN4938" s="430"/>
      <c r="AO4938" s="431"/>
      <c r="AP4938" s="434"/>
      <c r="AQ4938" s="435"/>
      <c r="AR4938" s="448"/>
      <c r="AS4938" s="449"/>
      <c r="AT4938" s="452"/>
      <c r="AU4938" s="453"/>
      <c r="AV4938" s="456"/>
      <c r="AW4938" s="457"/>
      <c r="AX4938" s="448"/>
      <c r="AY4938" s="449"/>
      <c r="AZ4938" s="430"/>
      <c r="BA4938" s="431"/>
      <c r="BB4938" s="434"/>
      <c r="BC4938" s="435"/>
      <c r="BD4938" s="448"/>
      <c r="BE4938" s="449"/>
      <c r="BF4938" s="452"/>
      <c r="BG4938" s="453"/>
      <c r="BH4938" s="456"/>
      <c r="BI4938" s="457"/>
      <c r="BJ4938" s="448"/>
      <c r="BK4938" s="449"/>
      <c r="BL4938" s="409"/>
      <c r="BM4938" s="410"/>
      <c r="BN4938" s="411"/>
      <c r="BO4938" s="405"/>
      <c r="BP4938" s="405"/>
      <c r="BQ4938" s="53"/>
      <c r="BR4938" s="53"/>
      <c r="BS4938" s="779"/>
    </row>
    <row r="4939" spans="1:71" ht="21.75" customHeight="1" x14ac:dyDescent="0.25">
      <c r="A4939" s="779"/>
      <c r="B4939" s="414" t="str">
        <f>IF(ROSTER!B$22="","",ROSTER!B$22)</f>
        <v/>
      </c>
      <c r="C4939" s="416" t="str">
        <f>IF(ROSTER!C$22="","",ROSTER!C$22)</f>
        <v/>
      </c>
      <c r="D4939" s="417"/>
      <c r="E4939" s="418"/>
      <c r="F4939" s="420">
        <f>IF(E4939="y",1,IF(E4939="S",1,0))</f>
        <v>0</v>
      </c>
      <c r="G4939" s="422">
        <f>IF(E4939="S",1,0)</f>
        <v>0</v>
      </c>
      <c r="H4939" s="424"/>
      <c r="I4939" s="425"/>
      <c r="J4939" s="428"/>
      <c r="K4939" s="429"/>
      <c r="L4939" s="432"/>
      <c r="M4939" s="433"/>
      <c r="N4939" s="436">
        <f>L4939+J4939</f>
        <v>0</v>
      </c>
      <c r="O4939" s="437"/>
      <c r="P4939" s="428"/>
      <c r="Q4939" s="429"/>
      <c r="R4939" s="432"/>
      <c r="S4939" s="440"/>
      <c r="T4939" s="432"/>
      <c r="U4939" s="425"/>
      <c r="V4939" s="440"/>
      <c r="W4939" s="425"/>
      <c r="X4939" s="428"/>
      <c r="Y4939" s="425"/>
      <c r="Z4939" s="428"/>
      <c r="AA4939" s="425"/>
      <c r="AB4939" s="428"/>
      <c r="AC4939" s="429"/>
      <c r="AD4939" s="432"/>
      <c r="AE4939" s="433"/>
      <c r="AF4939" s="442">
        <f>IF(AB4939=0,0,(AD4939/AB4939)*100)</f>
        <v>0</v>
      </c>
      <c r="AG4939" s="443"/>
      <c r="AH4939" s="428"/>
      <c r="AI4939" s="429"/>
      <c r="AJ4939" s="432"/>
      <c r="AK4939" s="433"/>
      <c r="AL4939" s="446">
        <f>IF(AH4939=0,0,(AJ4939/AH4939)*100)</f>
        <v>0</v>
      </c>
      <c r="AM4939" s="447"/>
      <c r="AN4939" s="428"/>
      <c r="AO4939" s="429"/>
      <c r="AP4939" s="432"/>
      <c r="AQ4939" s="433"/>
      <c r="AR4939" s="446">
        <f>IF(AN4939=0,0,(AP4939/AN4939)*100)</f>
        <v>0</v>
      </c>
      <c r="AS4939" s="447"/>
      <c r="AT4939" s="450">
        <f>AB4939+AH4939+AN4939</f>
        <v>0</v>
      </c>
      <c r="AU4939" s="451"/>
      <c r="AV4939" s="454">
        <f>AD4939+AJ4939+AP4939</f>
        <v>0</v>
      </c>
      <c r="AW4939" s="455"/>
      <c r="AX4939" s="446">
        <f>IF(AT4939=0,0,(AV4939/AT4939)*100)</f>
        <v>0</v>
      </c>
      <c r="AY4939" s="447"/>
      <c r="AZ4939" s="428"/>
      <c r="BA4939" s="429"/>
      <c r="BB4939" s="432"/>
      <c r="BC4939" s="433"/>
      <c r="BD4939" s="446">
        <f>IF(AZ4939=0,0,(BB4939/AZ4939)*100)</f>
        <v>0</v>
      </c>
      <c r="BE4939" s="447"/>
      <c r="BF4939" s="450">
        <f>AT4939+AZ4939</f>
        <v>0</v>
      </c>
      <c r="BG4939" s="451"/>
      <c r="BH4939" s="454">
        <f>AV4939+BB4939</f>
        <v>0</v>
      </c>
      <c r="BI4939" s="455"/>
      <c r="BJ4939" s="446">
        <f>IF(BF4939=0,0,(BH4939/BF4939)*100)</f>
        <v>0</v>
      </c>
      <c r="BK4939" s="447"/>
      <c r="BL4939" s="406">
        <f>(AD4939*2)+(AJ4939*2)+(AP4939*3)+BB4939</f>
        <v>0</v>
      </c>
      <c r="BM4939" s="407"/>
      <c r="BN4939" s="408"/>
      <c r="BO4939" s="404" t="e">
        <f>(BL4939*BR$2468)+(N4939*BR$2469)+(X4939*BR$2470)+(R4939*BR$2471)+(V4939*BR$2472)+(Z4939*BR$2473)</f>
        <v>#REF!</v>
      </c>
      <c r="BP4939" s="404" t="e">
        <f>((AZ4939-BB4939)*BR$2475)+((AT4939-AV4939)*BR$2474)+(H4939*BR$2476)+(P4939*BR$2477)</f>
        <v>#REF!</v>
      </c>
      <c r="BQ4939" s="53"/>
      <c r="BR4939" s="53"/>
      <c r="BS4939" s="779"/>
    </row>
    <row r="4940" spans="1:71" ht="21.75" customHeight="1" x14ac:dyDescent="0.25">
      <c r="A4940" s="779"/>
      <c r="B4940" s="415"/>
      <c r="C4940" s="412" t="str">
        <f>IF(ROSTER!D$22="","",ROSTER!D$22)</f>
        <v/>
      </c>
      <c r="D4940" s="413"/>
      <c r="E4940" s="419"/>
      <c r="F4940" s="421"/>
      <c r="G4940" s="423"/>
      <c r="H4940" s="426"/>
      <c r="I4940" s="427"/>
      <c r="J4940" s="430"/>
      <c r="K4940" s="431"/>
      <c r="L4940" s="434"/>
      <c r="M4940" s="435"/>
      <c r="N4940" s="438" t="s">
        <v>14</v>
      </c>
      <c r="O4940" s="439"/>
      <c r="P4940" s="430"/>
      <c r="Q4940" s="431"/>
      <c r="R4940" s="434"/>
      <c r="S4940" s="441"/>
      <c r="T4940" s="434"/>
      <c r="U4940" s="427"/>
      <c r="V4940" s="441"/>
      <c r="W4940" s="427"/>
      <c r="X4940" s="430"/>
      <c r="Y4940" s="427"/>
      <c r="Z4940" s="430"/>
      <c r="AA4940" s="427"/>
      <c r="AB4940" s="430"/>
      <c r="AC4940" s="431"/>
      <c r="AD4940" s="434"/>
      <c r="AE4940" s="435"/>
      <c r="AF4940" s="444"/>
      <c r="AG4940" s="445"/>
      <c r="AH4940" s="430"/>
      <c r="AI4940" s="431"/>
      <c r="AJ4940" s="434"/>
      <c r="AK4940" s="435"/>
      <c r="AL4940" s="448"/>
      <c r="AM4940" s="449"/>
      <c r="AN4940" s="430"/>
      <c r="AO4940" s="431"/>
      <c r="AP4940" s="434"/>
      <c r="AQ4940" s="435"/>
      <c r="AR4940" s="448"/>
      <c r="AS4940" s="449"/>
      <c r="AT4940" s="452"/>
      <c r="AU4940" s="453"/>
      <c r="AV4940" s="456"/>
      <c r="AW4940" s="457"/>
      <c r="AX4940" s="448"/>
      <c r="AY4940" s="449"/>
      <c r="AZ4940" s="430"/>
      <c r="BA4940" s="431"/>
      <c r="BB4940" s="434"/>
      <c r="BC4940" s="435"/>
      <c r="BD4940" s="448"/>
      <c r="BE4940" s="449"/>
      <c r="BF4940" s="452"/>
      <c r="BG4940" s="453"/>
      <c r="BH4940" s="456"/>
      <c r="BI4940" s="457"/>
      <c r="BJ4940" s="448"/>
      <c r="BK4940" s="449"/>
      <c r="BL4940" s="409"/>
      <c r="BM4940" s="410"/>
      <c r="BN4940" s="411"/>
      <c r="BO4940" s="405"/>
      <c r="BP4940" s="405"/>
      <c r="BQ4940" s="53"/>
      <c r="BR4940" s="53"/>
      <c r="BS4940" s="779"/>
    </row>
    <row r="4941" spans="1:71" ht="21.75" customHeight="1" x14ac:dyDescent="0.25">
      <c r="A4941" s="779"/>
      <c r="B4941" s="414" t="str">
        <f>IF(ROSTER!B$24="","",ROSTER!B$24)</f>
        <v/>
      </c>
      <c r="C4941" s="416" t="str">
        <f>IF(ROSTER!C$24="","",ROSTER!C$24)</f>
        <v/>
      </c>
      <c r="D4941" s="417"/>
      <c r="E4941" s="418"/>
      <c r="F4941" s="420">
        <f>IF(E4941="y",1,IF(E4941="S",1,0))</f>
        <v>0</v>
      </c>
      <c r="G4941" s="422">
        <f>IF(E4941="S",1,0)</f>
        <v>0</v>
      </c>
      <c r="H4941" s="424"/>
      <c r="I4941" s="425"/>
      <c r="J4941" s="428"/>
      <c r="K4941" s="429"/>
      <c r="L4941" s="432"/>
      <c r="M4941" s="433"/>
      <c r="N4941" s="436">
        <f>L4941+J4941</f>
        <v>0</v>
      </c>
      <c r="O4941" s="437"/>
      <c r="P4941" s="428"/>
      <c r="Q4941" s="429"/>
      <c r="R4941" s="432"/>
      <c r="S4941" s="440"/>
      <c r="T4941" s="432"/>
      <c r="U4941" s="425"/>
      <c r="V4941" s="440"/>
      <c r="W4941" s="425"/>
      <c r="X4941" s="428"/>
      <c r="Y4941" s="425"/>
      <c r="Z4941" s="428"/>
      <c r="AA4941" s="425"/>
      <c r="AB4941" s="428"/>
      <c r="AC4941" s="429"/>
      <c r="AD4941" s="432"/>
      <c r="AE4941" s="433"/>
      <c r="AF4941" s="442">
        <f>IF(AB4941=0,0,(AD4941/AB4941)*100)</f>
        <v>0</v>
      </c>
      <c r="AG4941" s="443"/>
      <c r="AH4941" s="428"/>
      <c r="AI4941" s="429"/>
      <c r="AJ4941" s="432"/>
      <c r="AK4941" s="433"/>
      <c r="AL4941" s="446">
        <f>IF(AH4941=0,0,(AJ4941/AH4941)*100)</f>
        <v>0</v>
      </c>
      <c r="AM4941" s="447"/>
      <c r="AN4941" s="428"/>
      <c r="AO4941" s="429"/>
      <c r="AP4941" s="432"/>
      <c r="AQ4941" s="433"/>
      <c r="AR4941" s="446">
        <f>IF(AN4941=0,0,(AP4941/AN4941)*100)</f>
        <v>0</v>
      </c>
      <c r="AS4941" s="447"/>
      <c r="AT4941" s="450">
        <f>AB4941+AH4941+AN4941</f>
        <v>0</v>
      </c>
      <c r="AU4941" s="451"/>
      <c r="AV4941" s="454">
        <f>AD4941+AJ4941+AP4941</f>
        <v>0</v>
      </c>
      <c r="AW4941" s="455"/>
      <c r="AX4941" s="446">
        <f>IF(AT4941=0,0,(AV4941/AT4941)*100)</f>
        <v>0</v>
      </c>
      <c r="AY4941" s="447"/>
      <c r="AZ4941" s="428"/>
      <c r="BA4941" s="429"/>
      <c r="BB4941" s="432"/>
      <c r="BC4941" s="433"/>
      <c r="BD4941" s="446">
        <f>IF(AZ4941=0,0,(BB4941/AZ4941)*100)</f>
        <v>0</v>
      </c>
      <c r="BE4941" s="447"/>
      <c r="BF4941" s="450">
        <f>AT4941+AZ4941</f>
        <v>0</v>
      </c>
      <c r="BG4941" s="451"/>
      <c r="BH4941" s="454">
        <f>AV4941+BB4941</f>
        <v>0</v>
      </c>
      <c r="BI4941" s="455"/>
      <c r="BJ4941" s="446">
        <f>IF(BF4941=0,0,(BH4941/BF4941)*100)</f>
        <v>0</v>
      </c>
      <c r="BK4941" s="447"/>
      <c r="BL4941" s="406">
        <f>(AD4941*2)+(AJ4941*2)+(AP4941*3)+BB4941</f>
        <v>0</v>
      </c>
      <c r="BM4941" s="407"/>
      <c r="BN4941" s="408"/>
      <c r="BO4941" s="404" t="e">
        <f>(BL4941*BR$2468)+(N4941*BR$2469)+(X4941*BR$2470)+(R4941*BR$2471)+(V4941*BR$2472)+(Z4941*BR$2473)</f>
        <v>#REF!</v>
      </c>
      <c r="BP4941" s="404" t="e">
        <f>((AZ4941-BB4941)*BR$2475)+((AT4941-AV4941)*BR$2474)+(H4941*BR$2476)+(P4941*BR$2477)</f>
        <v>#REF!</v>
      </c>
      <c r="BQ4941" s="53"/>
      <c r="BR4941" s="53"/>
      <c r="BS4941" s="779"/>
    </row>
    <row r="4942" spans="1:71" ht="21.75" customHeight="1" x14ac:dyDescent="0.25">
      <c r="A4942" s="779"/>
      <c r="B4942" s="415"/>
      <c r="C4942" s="412" t="str">
        <f>IF(ROSTER!D$24="","",ROSTER!D$24)</f>
        <v/>
      </c>
      <c r="D4942" s="413"/>
      <c r="E4942" s="419"/>
      <c r="F4942" s="421"/>
      <c r="G4942" s="423"/>
      <c r="H4942" s="426"/>
      <c r="I4942" s="427"/>
      <c r="J4942" s="430"/>
      <c r="K4942" s="431"/>
      <c r="L4942" s="434"/>
      <c r="M4942" s="435"/>
      <c r="N4942" s="438" t="s">
        <v>14</v>
      </c>
      <c r="O4942" s="439"/>
      <c r="P4942" s="430"/>
      <c r="Q4942" s="431"/>
      <c r="R4942" s="434"/>
      <c r="S4942" s="441"/>
      <c r="T4942" s="434"/>
      <c r="U4942" s="427"/>
      <c r="V4942" s="441"/>
      <c r="W4942" s="427"/>
      <c r="X4942" s="430"/>
      <c r="Y4942" s="427"/>
      <c r="Z4942" s="430"/>
      <c r="AA4942" s="427"/>
      <c r="AB4942" s="430"/>
      <c r="AC4942" s="431"/>
      <c r="AD4942" s="434"/>
      <c r="AE4942" s="435"/>
      <c r="AF4942" s="444"/>
      <c r="AG4942" s="445"/>
      <c r="AH4942" s="430"/>
      <c r="AI4942" s="431"/>
      <c r="AJ4942" s="434"/>
      <c r="AK4942" s="435"/>
      <c r="AL4942" s="448"/>
      <c r="AM4942" s="449"/>
      <c r="AN4942" s="430"/>
      <c r="AO4942" s="431"/>
      <c r="AP4942" s="434"/>
      <c r="AQ4942" s="435"/>
      <c r="AR4942" s="448"/>
      <c r="AS4942" s="449"/>
      <c r="AT4942" s="452"/>
      <c r="AU4942" s="453"/>
      <c r="AV4942" s="456"/>
      <c r="AW4942" s="457"/>
      <c r="AX4942" s="448"/>
      <c r="AY4942" s="449"/>
      <c r="AZ4942" s="430"/>
      <c r="BA4942" s="431"/>
      <c r="BB4942" s="434"/>
      <c r="BC4942" s="435"/>
      <c r="BD4942" s="448"/>
      <c r="BE4942" s="449"/>
      <c r="BF4942" s="452"/>
      <c r="BG4942" s="453"/>
      <c r="BH4942" s="456"/>
      <c r="BI4942" s="457"/>
      <c r="BJ4942" s="448"/>
      <c r="BK4942" s="449"/>
      <c r="BL4942" s="409"/>
      <c r="BM4942" s="410"/>
      <c r="BN4942" s="411"/>
      <c r="BO4942" s="405"/>
      <c r="BP4942" s="405"/>
      <c r="BQ4942" s="53"/>
      <c r="BR4942" s="53"/>
      <c r="BS4942" s="779"/>
    </row>
    <row r="4943" spans="1:71" ht="21.75" customHeight="1" x14ac:dyDescent="0.25">
      <c r="A4943" s="779"/>
      <c r="B4943" s="414" t="str">
        <f>IF(ROSTER!B$26="","",ROSTER!B$26)</f>
        <v/>
      </c>
      <c r="C4943" s="416" t="str">
        <f>IF(ROSTER!C$26="","",ROSTER!C$26)</f>
        <v/>
      </c>
      <c r="D4943" s="417"/>
      <c r="E4943" s="418"/>
      <c r="F4943" s="420">
        <f>IF(E4943="y",1,IF(E4943="S",1,0))</f>
        <v>0</v>
      </c>
      <c r="G4943" s="422">
        <f>IF(E4943="S",1,0)</f>
        <v>0</v>
      </c>
      <c r="H4943" s="424"/>
      <c r="I4943" s="425"/>
      <c r="J4943" s="428"/>
      <c r="K4943" s="429"/>
      <c r="L4943" s="432"/>
      <c r="M4943" s="433"/>
      <c r="N4943" s="436">
        <f>L4943+J4943</f>
        <v>0</v>
      </c>
      <c r="O4943" s="437"/>
      <c r="P4943" s="428"/>
      <c r="Q4943" s="429"/>
      <c r="R4943" s="432"/>
      <c r="S4943" s="440"/>
      <c r="T4943" s="432"/>
      <c r="U4943" s="425"/>
      <c r="V4943" s="440"/>
      <c r="W4943" s="425"/>
      <c r="X4943" s="428"/>
      <c r="Y4943" s="425"/>
      <c r="Z4943" s="428"/>
      <c r="AA4943" s="425"/>
      <c r="AB4943" s="428"/>
      <c r="AC4943" s="429"/>
      <c r="AD4943" s="432"/>
      <c r="AE4943" s="433"/>
      <c r="AF4943" s="442">
        <f>IF(AB4943=0,0,(AD4943/AB4943)*100)</f>
        <v>0</v>
      </c>
      <c r="AG4943" s="443"/>
      <c r="AH4943" s="428"/>
      <c r="AI4943" s="429"/>
      <c r="AJ4943" s="432"/>
      <c r="AK4943" s="433"/>
      <c r="AL4943" s="446">
        <f>IF(AH4943=0,0,(AJ4943/AH4943)*100)</f>
        <v>0</v>
      </c>
      <c r="AM4943" s="447"/>
      <c r="AN4943" s="428"/>
      <c r="AO4943" s="429"/>
      <c r="AP4943" s="432"/>
      <c r="AQ4943" s="433"/>
      <c r="AR4943" s="446">
        <f>IF(AN4943=0,0,(AP4943/AN4943)*100)</f>
        <v>0</v>
      </c>
      <c r="AS4943" s="447"/>
      <c r="AT4943" s="450">
        <f>AB4943+AH4943+AN4943</f>
        <v>0</v>
      </c>
      <c r="AU4943" s="451"/>
      <c r="AV4943" s="454">
        <f>AD4943+AJ4943+AP4943</f>
        <v>0</v>
      </c>
      <c r="AW4943" s="455"/>
      <c r="AX4943" s="446">
        <f>IF(AT4943=0,0,(AV4943/AT4943)*100)</f>
        <v>0</v>
      </c>
      <c r="AY4943" s="447"/>
      <c r="AZ4943" s="428"/>
      <c r="BA4943" s="429"/>
      <c r="BB4943" s="432"/>
      <c r="BC4943" s="433"/>
      <c r="BD4943" s="446">
        <f>IF(AZ4943=0,0,(BB4943/AZ4943)*100)</f>
        <v>0</v>
      </c>
      <c r="BE4943" s="447"/>
      <c r="BF4943" s="450">
        <f>AT4943+AZ4943</f>
        <v>0</v>
      </c>
      <c r="BG4943" s="451"/>
      <c r="BH4943" s="454">
        <f>AV4943+BB4943</f>
        <v>0</v>
      </c>
      <c r="BI4943" s="455"/>
      <c r="BJ4943" s="446">
        <f>IF(BF4943=0,0,(BH4943/BF4943)*100)</f>
        <v>0</v>
      </c>
      <c r="BK4943" s="447"/>
      <c r="BL4943" s="406">
        <f>(AD4943*2)+(AJ4943*2)+(AP4943*3)+BB4943</f>
        <v>0</v>
      </c>
      <c r="BM4943" s="407"/>
      <c r="BN4943" s="408"/>
      <c r="BO4943" s="404" t="e">
        <f>(BL4943*BR$2468)+(N4943*BR$2469)+(X4943*BR$2470)+(R4943*BR$2471)+(V4943*BR$2472)+(Z4943*BR$2473)</f>
        <v>#REF!</v>
      </c>
      <c r="BP4943" s="404" t="e">
        <f>((AZ4943-BB4943)*BR$2475)+((AT4943-AV4943)*BR$2474)+(H4943*BR$2476)+(P4943*BR$2477)</f>
        <v>#REF!</v>
      </c>
      <c r="BQ4943" s="53"/>
      <c r="BR4943" s="53"/>
      <c r="BS4943" s="779"/>
    </row>
    <row r="4944" spans="1:71" ht="21.75" customHeight="1" x14ac:dyDescent="0.25">
      <c r="A4944" s="779"/>
      <c r="B4944" s="415"/>
      <c r="C4944" s="412" t="str">
        <f>IF(ROSTER!D$26="","",ROSTER!D$26)</f>
        <v/>
      </c>
      <c r="D4944" s="413"/>
      <c r="E4944" s="419"/>
      <c r="F4944" s="421"/>
      <c r="G4944" s="423"/>
      <c r="H4944" s="426"/>
      <c r="I4944" s="427"/>
      <c r="J4944" s="430"/>
      <c r="K4944" s="431"/>
      <c r="L4944" s="434"/>
      <c r="M4944" s="435"/>
      <c r="N4944" s="438" t="s">
        <v>14</v>
      </c>
      <c r="O4944" s="439"/>
      <c r="P4944" s="430"/>
      <c r="Q4944" s="431"/>
      <c r="R4944" s="434"/>
      <c r="S4944" s="441"/>
      <c r="T4944" s="434"/>
      <c r="U4944" s="427"/>
      <c r="V4944" s="441"/>
      <c r="W4944" s="427"/>
      <c r="X4944" s="430"/>
      <c r="Y4944" s="427"/>
      <c r="Z4944" s="430"/>
      <c r="AA4944" s="427"/>
      <c r="AB4944" s="430"/>
      <c r="AC4944" s="431"/>
      <c r="AD4944" s="434"/>
      <c r="AE4944" s="435"/>
      <c r="AF4944" s="444"/>
      <c r="AG4944" s="445"/>
      <c r="AH4944" s="430"/>
      <c r="AI4944" s="431"/>
      <c r="AJ4944" s="434"/>
      <c r="AK4944" s="435"/>
      <c r="AL4944" s="448"/>
      <c r="AM4944" s="449"/>
      <c r="AN4944" s="430"/>
      <c r="AO4944" s="431"/>
      <c r="AP4944" s="434"/>
      <c r="AQ4944" s="435"/>
      <c r="AR4944" s="448"/>
      <c r="AS4944" s="449"/>
      <c r="AT4944" s="452"/>
      <c r="AU4944" s="453"/>
      <c r="AV4944" s="456"/>
      <c r="AW4944" s="457"/>
      <c r="AX4944" s="448"/>
      <c r="AY4944" s="449"/>
      <c r="AZ4944" s="430"/>
      <c r="BA4944" s="431"/>
      <c r="BB4944" s="434"/>
      <c r="BC4944" s="435"/>
      <c r="BD4944" s="448"/>
      <c r="BE4944" s="449"/>
      <c r="BF4944" s="452"/>
      <c r="BG4944" s="453"/>
      <c r="BH4944" s="456"/>
      <c r="BI4944" s="457"/>
      <c r="BJ4944" s="448"/>
      <c r="BK4944" s="449"/>
      <c r="BL4944" s="409"/>
      <c r="BM4944" s="410"/>
      <c r="BN4944" s="411"/>
      <c r="BO4944" s="405"/>
      <c r="BP4944" s="405"/>
      <c r="BQ4944" s="53"/>
      <c r="BR4944" s="53"/>
      <c r="BS4944" s="779"/>
    </row>
    <row r="4945" spans="1:71" ht="21.75" customHeight="1" x14ac:dyDescent="0.25">
      <c r="A4945" s="779"/>
      <c r="B4945" s="414" t="str">
        <f>IF(ROSTER!B$28="","",ROSTER!B$28)</f>
        <v/>
      </c>
      <c r="C4945" s="416" t="str">
        <f>IF(ROSTER!C$28="","",ROSTER!C$28)</f>
        <v/>
      </c>
      <c r="D4945" s="417"/>
      <c r="E4945" s="418"/>
      <c r="F4945" s="420">
        <f>IF(E4945="y",1,IF(E4945="S",1,0))</f>
        <v>0</v>
      </c>
      <c r="G4945" s="422">
        <f>IF(E4945="S",1,0)</f>
        <v>0</v>
      </c>
      <c r="H4945" s="424"/>
      <c r="I4945" s="425"/>
      <c r="J4945" s="428"/>
      <c r="K4945" s="429"/>
      <c r="L4945" s="432"/>
      <c r="M4945" s="433"/>
      <c r="N4945" s="436">
        <f>L4945+J4945</f>
        <v>0</v>
      </c>
      <c r="O4945" s="437"/>
      <c r="P4945" s="428"/>
      <c r="Q4945" s="429"/>
      <c r="R4945" s="432"/>
      <c r="S4945" s="440"/>
      <c r="T4945" s="432"/>
      <c r="U4945" s="425"/>
      <c r="V4945" s="440"/>
      <c r="W4945" s="425"/>
      <c r="X4945" s="428"/>
      <c r="Y4945" s="425"/>
      <c r="Z4945" s="428"/>
      <c r="AA4945" s="425"/>
      <c r="AB4945" s="428"/>
      <c r="AC4945" s="429"/>
      <c r="AD4945" s="432"/>
      <c r="AE4945" s="433"/>
      <c r="AF4945" s="442">
        <f>IF(AB4945=0,0,(AD4945/AB4945)*100)</f>
        <v>0</v>
      </c>
      <c r="AG4945" s="443"/>
      <c r="AH4945" s="428"/>
      <c r="AI4945" s="429"/>
      <c r="AJ4945" s="432"/>
      <c r="AK4945" s="433"/>
      <c r="AL4945" s="446">
        <f>IF(AH4945=0,0,(AJ4945/AH4945)*100)</f>
        <v>0</v>
      </c>
      <c r="AM4945" s="447"/>
      <c r="AN4945" s="428"/>
      <c r="AO4945" s="429"/>
      <c r="AP4945" s="432"/>
      <c r="AQ4945" s="433"/>
      <c r="AR4945" s="446">
        <f>IF(AN4945=0,0,(AP4945/AN4945)*100)</f>
        <v>0</v>
      </c>
      <c r="AS4945" s="447"/>
      <c r="AT4945" s="450">
        <f>AB4945+AH4945+AN4945</f>
        <v>0</v>
      </c>
      <c r="AU4945" s="451"/>
      <c r="AV4945" s="454">
        <f>AD4945+AJ4945+AP4945</f>
        <v>0</v>
      </c>
      <c r="AW4945" s="455"/>
      <c r="AX4945" s="446">
        <f>IF(AT4945=0,0,(AV4945/AT4945)*100)</f>
        <v>0</v>
      </c>
      <c r="AY4945" s="447"/>
      <c r="AZ4945" s="428"/>
      <c r="BA4945" s="429"/>
      <c r="BB4945" s="432"/>
      <c r="BC4945" s="433"/>
      <c r="BD4945" s="446">
        <f>IF(AZ4945=0,0,(BB4945/AZ4945)*100)</f>
        <v>0</v>
      </c>
      <c r="BE4945" s="447"/>
      <c r="BF4945" s="450">
        <f>AT4945+AZ4945</f>
        <v>0</v>
      </c>
      <c r="BG4945" s="451"/>
      <c r="BH4945" s="454">
        <f>AV4945+BB4945</f>
        <v>0</v>
      </c>
      <c r="BI4945" s="455"/>
      <c r="BJ4945" s="446">
        <f>IF(BF4945=0,0,(BH4945/BF4945)*100)</f>
        <v>0</v>
      </c>
      <c r="BK4945" s="447"/>
      <c r="BL4945" s="406">
        <f>(AD4945*2)+(AJ4945*2)+(AP4945*3)+BB4945</f>
        <v>0</v>
      </c>
      <c r="BM4945" s="407"/>
      <c r="BN4945" s="408"/>
      <c r="BO4945" s="404" t="e">
        <f>(BL4945*BR$2468)+(N4945*BR$2469)+(X4945*BR$2470)+(R4945*BR$2471)+(V4945*BR$2472)+(Z4945*BR$2473)</f>
        <v>#REF!</v>
      </c>
      <c r="BP4945" s="404" t="e">
        <f>((AZ4945-BB4945)*BR$2475)+((AT4945-AV4945)*BR$2474)+(H4945*BR$2476)+(P4945*BR$2477)</f>
        <v>#REF!</v>
      </c>
      <c r="BQ4945" s="53"/>
      <c r="BR4945" s="53"/>
      <c r="BS4945" s="779"/>
    </row>
    <row r="4946" spans="1:71" ht="21.75" customHeight="1" x14ac:dyDescent="0.25">
      <c r="A4946" s="779"/>
      <c r="B4946" s="415"/>
      <c r="C4946" s="412" t="str">
        <f>IF(ROSTER!D$28="","",ROSTER!D$28)</f>
        <v/>
      </c>
      <c r="D4946" s="413"/>
      <c r="E4946" s="419"/>
      <c r="F4946" s="421"/>
      <c r="G4946" s="423"/>
      <c r="H4946" s="426"/>
      <c r="I4946" s="427"/>
      <c r="J4946" s="430"/>
      <c r="K4946" s="431"/>
      <c r="L4946" s="434"/>
      <c r="M4946" s="435"/>
      <c r="N4946" s="438" t="s">
        <v>14</v>
      </c>
      <c r="O4946" s="439"/>
      <c r="P4946" s="430"/>
      <c r="Q4946" s="431"/>
      <c r="R4946" s="434"/>
      <c r="S4946" s="441"/>
      <c r="T4946" s="434"/>
      <c r="U4946" s="427"/>
      <c r="V4946" s="441"/>
      <c r="W4946" s="427"/>
      <c r="X4946" s="430"/>
      <c r="Y4946" s="427"/>
      <c r="Z4946" s="430"/>
      <c r="AA4946" s="427"/>
      <c r="AB4946" s="430"/>
      <c r="AC4946" s="431"/>
      <c r="AD4946" s="434"/>
      <c r="AE4946" s="435"/>
      <c r="AF4946" s="444"/>
      <c r="AG4946" s="445"/>
      <c r="AH4946" s="430"/>
      <c r="AI4946" s="431"/>
      <c r="AJ4946" s="434"/>
      <c r="AK4946" s="435"/>
      <c r="AL4946" s="448"/>
      <c r="AM4946" s="449"/>
      <c r="AN4946" s="430"/>
      <c r="AO4946" s="431"/>
      <c r="AP4946" s="434"/>
      <c r="AQ4946" s="435"/>
      <c r="AR4946" s="448"/>
      <c r="AS4946" s="449"/>
      <c r="AT4946" s="452"/>
      <c r="AU4946" s="453"/>
      <c r="AV4946" s="456"/>
      <c r="AW4946" s="457"/>
      <c r="AX4946" s="448"/>
      <c r="AY4946" s="449"/>
      <c r="AZ4946" s="430"/>
      <c r="BA4946" s="431"/>
      <c r="BB4946" s="434"/>
      <c r="BC4946" s="435"/>
      <c r="BD4946" s="448"/>
      <c r="BE4946" s="449"/>
      <c r="BF4946" s="452"/>
      <c r="BG4946" s="453"/>
      <c r="BH4946" s="456"/>
      <c r="BI4946" s="457"/>
      <c r="BJ4946" s="448"/>
      <c r="BK4946" s="449"/>
      <c r="BL4946" s="409"/>
      <c r="BM4946" s="410"/>
      <c r="BN4946" s="411"/>
      <c r="BO4946" s="405"/>
      <c r="BP4946" s="405"/>
      <c r="BQ4946" s="53"/>
      <c r="BR4946" s="53"/>
      <c r="BS4946" s="779"/>
    </row>
    <row r="4947" spans="1:71" ht="21.75" customHeight="1" x14ac:dyDescent="0.25">
      <c r="A4947" s="779"/>
      <c r="B4947" s="414" t="str">
        <f>IF(ROSTER!B$30="","",ROSTER!B$30)</f>
        <v/>
      </c>
      <c r="C4947" s="416" t="str">
        <f>IF(ROSTER!C$30="","",ROSTER!C$30)</f>
        <v/>
      </c>
      <c r="D4947" s="417"/>
      <c r="E4947" s="418"/>
      <c r="F4947" s="420">
        <f>IF(E4947="y",1,IF(E4947="S",1,0))</f>
        <v>0</v>
      </c>
      <c r="G4947" s="422">
        <f>IF(E4947="S",1,0)</f>
        <v>0</v>
      </c>
      <c r="H4947" s="424"/>
      <c r="I4947" s="425"/>
      <c r="J4947" s="428"/>
      <c r="K4947" s="429"/>
      <c r="L4947" s="432"/>
      <c r="M4947" s="433"/>
      <c r="N4947" s="436">
        <f>L4947+J4947</f>
        <v>0</v>
      </c>
      <c r="O4947" s="437"/>
      <c r="P4947" s="428"/>
      <c r="Q4947" s="429"/>
      <c r="R4947" s="432"/>
      <c r="S4947" s="440"/>
      <c r="T4947" s="432"/>
      <c r="U4947" s="425"/>
      <c r="V4947" s="440"/>
      <c r="W4947" s="425"/>
      <c r="X4947" s="428"/>
      <c r="Y4947" s="425"/>
      <c r="Z4947" s="428"/>
      <c r="AA4947" s="425"/>
      <c r="AB4947" s="428"/>
      <c r="AC4947" s="429"/>
      <c r="AD4947" s="432"/>
      <c r="AE4947" s="433"/>
      <c r="AF4947" s="442">
        <f>IF(AB4947=0,0,(AD4947/AB4947)*100)</f>
        <v>0</v>
      </c>
      <c r="AG4947" s="443"/>
      <c r="AH4947" s="428"/>
      <c r="AI4947" s="429"/>
      <c r="AJ4947" s="432"/>
      <c r="AK4947" s="433"/>
      <c r="AL4947" s="446">
        <f>IF(AH4947=0,0,(AJ4947/AH4947)*100)</f>
        <v>0</v>
      </c>
      <c r="AM4947" s="447"/>
      <c r="AN4947" s="428"/>
      <c r="AO4947" s="429"/>
      <c r="AP4947" s="432"/>
      <c r="AQ4947" s="433"/>
      <c r="AR4947" s="446">
        <f>IF(AN4947=0,0,(AP4947/AN4947)*100)</f>
        <v>0</v>
      </c>
      <c r="AS4947" s="447"/>
      <c r="AT4947" s="450">
        <f>AB4947+AH4947+AN4947</f>
        <v>0</v>
      </c>
      <c r="AU4947" s="451"/>
      <c r="AV4947" s="454">
        <f>AD4947+AJ4947+AP4947</f>
        <v>0</v>
      </c>
      <c r="AW4947" s="455"/>
      <c r="AX4947" s="446">
        <f>IF(AT4947=0,0,(AV4947/AT4947)*100)</f>
        <v>0</v>
      </c>
      <c r="AY4947" s="447"/>
      <c r="AZ4947" s="428"/>
      <c r="BA4947" s="429"/>
      <c r="BB4947" s="432"/>
      <c r="BC4947" s="433"/>
      <c r="BD4947" s="446">
        <f>IF(AZ4947=0,0,(BB4947/AZ4947)*100)</f>
        <v>0</v>
      </c>
      <c r="BE4947" s="447"/>
      <c r="BF4947" s="450">
        <f>AT4947+AZ4947</f>
        <v>0</v>
      </c>
      <c r="BG4947" s="451"/>
      <c r="BH4947" s="454">
        <f>AV4947+BB4947</f>
        <v>0</v>
      </c>
      <c r="BI4947" s="455"/>
      <c r="BJ4947" s="446">
        <f>IF(BF4947=0,0,(BH4947/BF4947)*100)</f>
        <v>0</v>
      </c>
      <c r="BK4947" s="447"/>
      <c r="BL4947" s="406">
        <f>(AD4947*2)+(AJ4947*2)+(AP4947*3)+BB4947</f>
        <v>0</v>
      </c>
      <c r="BM4947" s="407"/>
      <c r="BN4947" s="408"/>
      <c r="BO4947" s="404" t="e">
        <f>(BL4947*BR$2468)+(N4947*BR$2469)+(X4947*BR$2470)+(R4947*BR$2471)+(V4947*BR$2472)+(Z4947*BR$2473)</f>
        <v>#REF!</v>
      </c>
      <c r="BP4947" s="404" t="e">
        <f>((AZ4947-BB4947)*BR$2475)+((AT4947-AV4947)*BR$2474)+(H4947*BR$2476)+(P4947*BR$2477)</f>
        <v>#REF!</v>
      </c>
      <c r="BQ4947" s="53"/>
      <c r="BR4947" s="53"/>
      <c r="BS4947" s="779"/>
    </row>
    <row r="4948" spans="1:71" ht="21.75" customHeight="1" x14ac:dyDescent="0.25">
      <c r="A4948" s="779"/>
      <c r="B4948" s="415"/>
      <c r="C4948" s="412" t="str">
        <f>IF(ROSTER!D$30="","",ROSTER!D$30)</f>
        <v/>
      </c>
      <c r="D4948" s="413"/>
      <c r="E4948" s="419"/>
      <c r="F4948" s="421"/>
      <c r="G4948" s="423"/>
      <c r="H4948" s="426"/>
      <c r="I4948" s="427"/>
      <c r="J4948" s="430"/>
      <c r="K4948" s="431"/>
      <c r="L4948" s="434"/>
      <c r="M4948" s="435"/>
      <c r="N4948" s="438" t="s">
        <v>14</v>
      </c>
      <c r="O4948" s="439"/>
      <c r="P4948" s="430"/>
      <c r="Q4948" s="431"/>
      <c r="R4948" s="434"/>
      <c r="S4948" s="441"/>
      <c r="T4948" s="434"/>
      <c r="U4948" s="427"/>
      <c r="V4948" s="441"/>
      <c r="W4948" s="427"/>
      <c r="X4948" s="430"/>
      <c r="Y4948" s="427"/>
      <c r="Z4948" s="430"/>
      <c r="AA4948" s="427"/>
      <c r="AB4948" s="430"/>
      <c r="AC4948" s="431"/>
      <c r="AD4948" s="434"/>
      <c r="AE4948" s="435"/>
      <c r="AF4948" s="444"/>
      <c r="AG4948" s="445"/>
      <c r="AH4948" s="430"/>
      <c r="AI4948" s="431"/>
      <c r="AJ4948" s="434"/>
      <c r="AK4948" s="435"/>
      <c r="AL4948" s="448"/>
      <c r="AM4948" s="449"/>
      <c r="AN4948" s="430"/>
      <c r="AO4948" s="431"/>
      <c r="AP4948" s="434"/>
      <c r="AQ4948" s="435"/>
      <c r="AR4948" s="448"/>
      <c r="AS4948" s="449"/>
      <c r="AT4948" s="452"/>
      <c r="AU4948" s="453"/>
      <c r="AV4948" s="456"/>
      <c r="AW4948" s="457"/>
      <c r="AX4948" s="448"/>
      <c r="AY4948" s="449"/>
      <c r="AZ4948" s="430"/>
      <c r="BA4948" s="431"/>
      <c r="BB4948" s="434"/>
      <c r="BC4948" s="435"/>
      <c r="BD4948" s="448"/>
      <c r="BE4948" s="449"/>
      <c r="BF4948" s="452"/>
      <c r="BG4948" s="453"/>
      <c r="BH4948" s="456"/>
      <c r="BI4948" s="457"/>
      <c r="BJ4948" s="448"/>
      <c r="BK4948" s="449"/>
      <c r="BL4948" s="409"/>
      <c r="BM4948" s="410"/>
      <c r="BN4948" s="411"/>
      <c r="BO4948" s="405"/>
      <c r="BP4948" s="405"/>
      <c r="BQ4948" s="53"/>
      <c r="BR4948" s="53"/>
      <c r="BS4948" s="779"/>
    </row>
    <row r="4949" spans="1:71" ht="21.75" customHeight="1" x14ac:dyDescent="0.25">
      <c r="A4949" s="779"/>
      <c r="B4949" s="414" t="str">
        <f>IF(ROSTER!B$32="","",ROSTER!B$32)</f>
        <v/>
      </c>
      <c r="C4949" s="416" t="str">
        <f>IF(ROSTER!C$32="","",ROSTER!C$32)</f>
        <v/>
      </c>
      <c r="D4949" s="417"/>
      <c r="E4949" s="418"/>
      <c r="F4949" s="420">
        <f>IF(E4949="y",1,IF(E4949="S",1,0))</f>
        <v>0</v>
      </c>
      <c r="G4949" s="422">
        <f>IF(E4949="S",1,0)</f>
        <v>0</v>
      </c>
      <c r="H4949" s="424"/>
      <c r="I4949" s="425"/>
      <c r="J4949" s="428"/>
      <c r="K4949" s="429"/>
      <c r="L4949" s="432"/>
      <c r="M4949" s="433"/>
      <c r="N4949" s="436">
        <f>L4949+J4949</f>
        <v>0</v>
      </c>
      <c r="O4949" s="437"/>
      <c r="P4949" s="428"/>
      <c r="Q4949" s="429"/>
      <c r="R4949" s="432"/>
      <c r="S4949" s="440"/>
      <c r="T4949" s="432"/>
      <c r="U4949" s="425"/>
      <c r="V4949" s="440"/>
      <c r="W4949" s="425"/>
      <c r="X4949" s="428"/>
      <c r="Y4949" s="425"/>
      <c r="Z4949" s="428"/>
      <c r="AA4949" s="425"/>
      <c r="AB4949" s="428"/>
      <c r="AC4949" s="429"/>
      <c r="AD4949" s="432"/>
      <c r="AE4949" s="433"/>
      <c r="AF4949" s="442">
        <f>IF(AB4949=0,0,(AD4949/AB4949)*100)</f>
        <v>0</v>
      </c>
      <c r="AG4949" s="443"/>
      <c r="AH4949" s="428"/>
      <c r="AI4949" s="429"/>
      <c r="AJ4949" s="432"/>
      <c r="AK4949" s="433"/>
      <c r="AL4949" s="446">
        <f>IF(AH4949=0,0,(AJ4949/AH4949)*100)</f>
        <v>0</v>
      </c>
      <c r="AM4949" s="447"/>
      <c r="AN4949" s="428"/>
      <c r="AO4949" s="429"/>
      <c r="AP4949" s="432"/>
      <c r="AQ4949" s="433"/>
      <c r="AR4949" s="446">
        <f>IF(AN4949=0,0,(AP4949/AN4949)*100)</f>
        <v>0</v>
      </c>
      <c r="AS4949" s="447"/>
      <c r="AT4949" s="450">
        <f>AB4949+AH4949+AN4949</f>
        <v>0</v>
      </c>
      <c r="AU4949" s="451"/>
      <c r="AV4949" s="454">
        <f>AD4949+AJ4949+AP4949</f>
        <v>0</v>
      </c>
      <c r="AW4949" s="455"/>
      <c r="AX4949" s="446">
        <f>IF(AT4949=0,0,(AV4949/AT4949)*100)</f>
        <v>0</v>
      </c>
      <c r="AY4949" s="447"/>
      <c r="AZ4949" s="428"/>
      <c r="BA4949" s="429"/>
      <c r="BB4949" s="432"/>
      <c r="BC4949" s="433"/>
      <c r="BD4949" s="446">
        <f>IF(AZ4949=0,0,(BB4949/AZ4949)*100)</f>
        <v>0</v>
      </c>
      <c r="BE4949" s="447"/>
      <c r="BF4949" s="450">
        <f>AT4949+AZ4949</f>
        <v>0</v>
      </c>
      <c r="BG4949" s="451"/>
      <c r="BH4949" s="454">
        <f>AV4949+BB4949</f>
        <v>0</v>
      </c>
      <c r="BI4949" s="455"/>
      <c r="BJ4949" s="446">
        <f>IF(BF4949=0,0,(BH4949/BF4949)*100)</f>
        <v>0</v>
      </c>
      <c r="BK4949" s="447"/>
      <c r="BL4949" s="406">
        <f>(AD4949*2)+(AJ4949*2)+(AP4949*3)+BB4949</f>
        <v>0</v>
      </c>
      <c r="BM4949" s="407"/>
      <c r="BN4949" s="408"/>
      <c r="BO4949" s="404" t="e">
        <f>(BL4949*BR$2468)+(N4949*BR$2469)+(X4949*BR$2470)+(R4949*BR$2471)+(V4949*BR$2472)+(Z4949*BR$2473)</f>
        <v>#REF!</v>
      </c>
      <c r="BP4949" s="404" t="e">
        <f>((AZ4949-BB4949)*BR$2475)+((AT4949-AV4949)*BR$2474)+(H4949*BR$2476)+(P4949*BR$2477)</f>
        <v>#REF!</v>
      </c>
      <c r="BQ4949" s="53"/>
      <c r="BR4949" s="53"/>
      <c r="BS4949" s="779"/>
    </row>
    <row r="4950" spans="1:71" ht="21.75" customHeight="1" x14ac:dyDescent="0.25">
      <c r="A4950" s="779"/>
      <c r="B4950" s="415"/>
      <c r="C4950" s="412" t="str">
        <f>IF(ROSTER!D$32="","",ROSTER!D$32)</f>
        <v/>
      </c>
      <c r="D4950" s="413"/>
      <c r="E4950" s="419"/>
      <c r="F4950" s="421"/>
      <c r="G4950" s="423"/>
      <c r="H4950" s="426"/>
      <c r="I4950" s="427"/>
      <c r="J4950" s="430"/>
      <c r="K4950" s="431"/>
      <c r="L4950" s="434"/>
      <c r="M4950" s="435"/>
      <c r="N4950" s="438" t="s">
        <v>14</v>
      </c>
      <c r="O4950" s="439"/>
      <c r="P4950" s="430"/>
      <c r="Q4950" s="431"/>
      <c r="R4950" s="434"/>
      <c r="S4950" s="441"/>
      <c r="T4950" s="434"/>
      <c r="U4950" s="427"/>
      <c r="V4950" s="441"/>
      <c r="W4950" s="427"/>
      <c r="X4950" s="430"/>
      <c r="Y4950" s="427"/>
      <c r="Z4950" s="430"/>
      <c r="AA4950" s="427"/>
      <c r="AB4950" s="430"/>
      <c r="AC4950" s="431"/>
      <c r="AD4950" s="434"/>
      <c r="AE4950" s="435"/>
      <c r="AF4950" s="444"/>
      <c r="AG4950" s="445"/>
      <c r="AH4950" s="430"/>
      <c r="AI4950" s="431"/>
      <c r="AJ4950" s="434"/>
      <c r="AK4950" s="435"/>
      <c r="AL4950" s="448"/>
      <c r="AM4950" s="449"/>
      <c r="AN4950" s="430"/>
      <c r="AO4950" s="431"/>
      <c r="AP4950" s="434"/>
      <c r="AQ4950" s="435"/>
      <c r="AR4950" s="448"/>
      <c r="AS4950" s="449"/>
      <c r="AT4950" s="452"/>
      <c r="AU4950" s="453"/>
      <c r="AV4950" s="456"/>
      <c r="AW4950" s="457"/>
      <c r="AX4950" s="448"/>
      <c r="AY4950" s="449"/>
      <c r="AZ4950" s="430"/>
      <c r="BA4950" s="431"/>
      <c r="BB4950" s="434"/>
      <c r="BC4950" s="435"/>
      <c r="BD4950" s="448"/>
      <c r="BE4950" s="449"/>
      <c r="BF4950" s="452"/>
      <c r="BG4950" s="453"/>
      <c r="BH4950" s="456"/>
      <c r="BI4950" s="457"/>
      <c r="BJ4950" s="448"/>
      <c r="BK4950" s="449"/>
      <c r="BL4950" s="409"/>
      <c r="BM4950" s="410"/>
      <c r="BN4950" s="411"/>
      <c r="BO4950" s="405"/>
      <c r="BP4950" s="405"/>
      <c r="BQ4950" s="53"/>
      <c r="BR4950" s="53"/>
      <c r="BS4950" s="779"/>
    </row>
    <row r="4951" spans="1:71" ht="21.75" customHeight="1" x14ac:dyDescent="0.25">
      <c r="A4951" s="779"/>
      <c r="B4951" s="414" t="str">
        <f>IF(ROSTER!B$34="","",ROSTER!B$34)</f>
        <v/>
      </c>
      <c r="C4951" s="416" t="str">
        <f>IF(ROSTER!C$34="","",ROSTER!C$34)</f>
        <v/>
      </c>
      <c r="D4951" s="417"/>
      <c r="E4951" s="418"/>
      <c r="F4951" s="420">
        <f>IF(E4951="y",1,IF(E4951="S",1,0))</f>
        <v>0</v>
      </c>
      <c r="G4951" s="422">
        <f>IF(E4951="S",1,0)</f>
        <v>0</v>
      </c>
      <c r="H4951" s="424"/>
      <c r="I4951" s="425"/>
      <c r="J4951" s="428"/>
      <c r="K4951" s="429"/>
      <c r="L4951" s="432"/>
      <c r="M4951" s="433"/>
      <c r="N4951" s="436">
        <f>L4951+J4951</f>
        <v>0</v>
      </c>
      <c r="O4951" s="437"/>
      <c r="P4951" s="428"/>
      <c r="Q4951" s="429"/>
      <c r="R4951" s="432"/>
      <c r="S4951" s="440"/>
      <c r="T4951" s="432"/>
      <c r="U4951" s="425"/>
      <c r="V4951" s="440"/>
      <c r="W4951" s="425"/>
      <c r="X4951" s="428"/>
      <c r="Y4951" s="425"/>
      <c r="Z4951" s="428"/>
      <c r="AA4951" s="425"/>
      <c r="AB4951" s="428"/>
      <c r="AC4951" s="429"/>
      <c r="AD4951" s="432"/>
      <c r="AE4951" s="433"/>
      <c r="AF4951" s="442">
        <f>IF(AB4951=0,0,(AD4951/AB4951)*100)</f>
        <v>0</v>
      </c>
      <c r="AG4951" s="443"/>
      <c r="AH4951" s="428"/>
      <c r="AI4951" s="429"/>
      <c r="AJ4951" s="432"/>
      <c r="AK4951" s="433"/>
      <c r="AL4951" s="446">
        <f>IF(AH4951=0,0,(AJ4951/AH4951)*100)</f>
        <v>0</v>
      </c>
      <c r="AM4951" s="447"/>
      <c r="AN4951" s="428"/>
      <c r="AO4951" s="429"/>
      <c r="AP4951" s="432"/>
      <c r="AQ4951" s="433"/>
      <c r="AR4951" s="446">
        <f>IF(AN4951=0,0,(AP4951/AN4951)*100)</f>
        <v>0</v>
      </c>
      <c r="AS4951" s="447"/>
      <c r="AT4951" s="450">
        <f>AB4951+AH4951+AN4951</f>
        <v>0</v>
      </c>
      <c r="AU4951" s="451"/>
      <c r="AV4951" s="454">
        <f>AD4951+AJ4951+AP4951</f>
        <v>0</v>
      </c>
      <c r="AW4951" s="455"/>
      <c r="AX4951" s="446">
        <f>IF(AT4951=0,0,(AV4951/AT4951)*100)</f>
        <v>0</v>
      </c>
      <c r="AY4951" s="447"/>
      <c r="AZ4951" s="428"/>
      <c r="BA4951" s="429"/>
      <c r="BB4951" s="432"/>
      <c r="BC4951" s="433"/>
      <c r="BD4951" s="446">
        <f>IF(AZ4951=0,0,(BB4951/AZ4951)*100)</f>
        <v>0</v>
      </c>
      <c r="BE4951" s="447"/>
      <c r="BF4951" s="450">
        <f>AT4951+AZ4951</f>
        <v>0</v>
      </c>
      <c r="BG4951" s="451"/>
      <c r="BH4951" s="454">
        <f>AV4951+BB4951</f>
        <v>0</v>
      </c>
      <c r="BI4951" s="455"/>
      <c r="BJ4951" s="446">
        <f>IF(BF4951=0,0,(BH4951/BF4951)*100)</f>
        <v>0</v>
      </c>
      <c r="BK4951" s="447"/>
      <c r="BL4951" s="406">
        <f>(AD4951*2)+(AJ4951*2)+(AP4951*3)+BB4951</f>
        <v>0</v>
      </c>
      <c r="BM4951" s="407"/>
      <c r="BN4951" s="408"/>
      <c r="BO4951" s="404" t="e">
        <f>(BL4951*BR$2468)+(N4951*BR$2469)+(X4951*BR$2470)+(R4951*BR$2471)+(V4951*BR$2472)+(Z4951*BR$2473)</f>
        <v>#REF!</v>
      </c>
      <c r="BP4951" s="404" t="e">
        <f>((AZ4951-BB4951)*BR$2475)+((AT4951-AV4951)*BR$2474)+(H4951*BR$2476)+(P4951*BR$2477)</f>
        <v>#REF!</v>
      </c>
      <c r="BQ4951" s="53"/>
      <c r="BR4951" s="53"/>
      <c r="BS4951" s="779"/>
    </row>
    <row r="4952" spans="1:71" ht="21.75" customHeight="1" x14ac:dyDescent="0.25">
      <c r="A4952" s="779"/>
      <c r="B4952" s="415"/>
      <c r="C4952" s="412" t="str">
        <f>IF(ROSTER!D$34="","",ROSTER!D$34)</f>
        <v/>
      </c>
      <c r="D4952" s="413"/>
      <c r="E4952" s="419"/>
      <c r="F4952" s="421"/>
      <c r="G4952" s="423"/>
      <c r="H4952" s="426"/>
      <c r="I4952" s="427"/>
      <c r="J4952" s="430"/>
      <c r="K4952" s="431"/>
      <c r="L4952" s="434"/>
      <c r="M4952" s="435"/>
      <c r="N4952" s="438" t="s">
        <v>14</v>
      </c>
      <c r="O4952" s="439"/>
      <c r="P4952" s="430"/>
      <c r="Q4952" s="431"/>
      <c r="R4952" s="434"/>
      <c r="S4952" s="441"/>
      <c r="T4952" s="434"/>
      <c r="U4952" s="427"/>
      <c r="V4952" s="441"/>
      <c r="W4952" s="427"/>
      <c r="X4952" s="430"/>
      <c r="Y4952" s="427"/>
      <c r="Z4952" s="430"/>
      <c r="AA4952" s="427"/>
      <c r="AB4952" s="430"/>
      <c r="AC4952" s="431"/>
      <c r="AD4952" s="434"/>
      <c r="AE4952" s="435"/>
      <c r="AF4952" s="444"/>
      <c r="AG4952" s="445"/>
      <c r="AH4952" s="430"/>
      <c r="AI4952" s="431"/>
      <c r="AJ4952" s="434"/>
      <c r="AK4952" s="435"/>
      <c r="AL4952" s="448"/>
      <c r="AM4952" s="449"/>
      <c r="AN4952" s="430"/>
      <c r="AO4952" s="431"/>
      <c r="AP4952" s="434"/>
      <c r="AQ4952" s="435"/>
      <c r="AR4952" s="448"/>
      <c r="AS4952" s="449"/>
      <c r="AT4952" s="452"/>
      <c r="AU4952" s="453"/>
      <c r="AV4952" s="456"/>
      <c r="AW4952" s="457"/>
      <c r="AX4952" s="448"/>
      <c r="AY4952" s="449"/>
      <c r="AZ4952" s="430"/>
      <c r="BA4952" s="431"/>
      <c r="BB4952" s="434"/>
      <c r="BC4952" s="435"/>
      <c r="BD4952" s="448"/>
      <c r="BE4952" s="449"/>
      <c r="BF4952" s="452"/>
      <c r="BG4952" s="453"/>
      <c r="BH4952" s="456"/>
      <c r="BI4952" s="457"/>
      <c r="BJ4952" s="448"/>
      <c r="BK4952" s="449"/>
      <c r="BL4952" s="409"/>
      <c r="BM4952" s="410"/>
      <c r="BN4952" s="411"/>
      <c r="BO4952" s="405"/>
      <c r="BP4952" s="405"/>
      <c r="BQ4952" s="53"/>
      <c r="BR4952" s="53"/>
      <c r="BS4952" s="779"/>
    </row>
    <row r="4953" spans="1:71" ht="21.75" customHeight="1" x14ac:dyDescent="0.25">
      <c r="A4953" s="779"/>
      <c r="B4953" s="414" t="str">
        <f>IF(ROSTER!B$36="","",ROSTER!B$36)</f>
        <v/>
      </c>
      <c r="C4953" s="416" t="str">
        <f>IF(ROSTER!C$36="","",ROSTER!C$36)</f>
        <v/>
      </c>
      <c r="D4953" s="417"/>
      <c r="E4953" s="418"/>
      <c r="F4953" s="420">
        <f>IF(E4953="y",1,IF(E4953="S",1,0))</f>
        <v>0</v>
      </c>
      <c r="G4953" s="422">
        <f>IF(E4953="S",1,0)</f>
        <v>0</v>
      </c>
      <c r="H4953" s="424"/>
      <c r="I4953" s="425"/>
      <c r="J4953" s="428"/>
      <c r="K4953" s="429"/>
      <c r="L4953" s="432"/>
      <c r="M4953" s="433"/>
      <c r="N4953" s="436">
        <f>L4953+J4953</f>
        <v>0</v>
      </c>
      <c r="O4953" s="437"/>
      <c r="P4953" s="428"/>
      <c r="Q4953" s="429"/>
      <c r="R4953" s="432"/>
      <c r="S4953" s="440"/>
      <c r="T4953" s="432"/>
      <c r="U4953" s="425"/>
      <c r="V4953" s="440"/>
      <c r="W4953" s="425"/>
      <c r="X4953" s="428"/>
      <c r="Y4953" s="425"/>
      <c r="Z4953" s="428"/>
      <c r="AA4953" s="425"/>
      <c r="AB4953" s="428"/>
      <c r="AC4953" s="429"/>
      <c r="AD4953" s="432"/>
      <c r="AE4953" s="433"/>
      <c r="AF4953" s="442">
        <f>IF(AB4953=0,0,(AD4953/AB4953)*100)</f>
        <v>0</v>
      </c>
      <c r="AG4953" s="443"/>
      <c r="AH4953" s="428"/>
      <c r="AI4953" s="429"/>
      <c r="AJ4953" s="432"/>
      <c r="AK4953" s="433"/>
      <c r="AL4953" s="446">
        <f>IF(AH4953=0,0,(AJ4953/AH4953)*100)</f>
        <v>0</v>
      </c>
      <c r="AM4953" s="447"/>
      <c r="AN4953" s="428"/>
      <c r="AO4953" s="429"/>
      <c r="AP4953" s="432"/>
      <c r="AQ4953" s="433"/>
      <c r="AR4953" s="446">
        <f>IF(AN4953=0,0,(AP4953/AN4953)*100)</f>
        <v>0</v>
      </c>
      <c r="AS4953" s="447"/>
      <c r="AT4953" s="450">
        <f>AB4953+AH4953+AN4953</f>
        <v>0</v>
      </c>
      <c r="AU4953" s="451"/>
      <c r="AV4953" s="454">
        <f>AD4953+AJ4953+AP4953</f>
        <v>0</v>
      </c>
      <c r="AW4953" s="455"/>
      <c r="AX4953" s="446">
        <f>IF(AT4953=0,0,(AV4953/AT4953)*100)</f>
        <v>0</v>
      </c>
      <c r="AY4953" s="447"/>
      <c r="AZ4953" s="428"/>
      <c r="BA4953" s="429"/>
      <c r="BB4953" s="432"/>
      <c r="BC4953" s="433"/>
      <c r="BD4953" s="446">
        <f>IF(AZ4953=0,0,(BB4953/AZ4953)*100)</f>
        <v>0</v>
      </c>
      <c r="BE4953" s="447"/>
      <c r="BF4953" s="450">
        <f>AT4953+AZ4953</f>
        <v>0</v>
      </c>
      <c r="BG4953" s="451"/>
      <c r="BH4953" s="454">
        <f>AV4953+BB4953</f>
        <v>0</v>
      </c>
      <c r="BI4953" s="455"/>
      <c r="BJ4953" s="446">
        <f>IF(BF4953=0,0,(BH4953/BF4953)*100)</f>
        <v>0</v>
      </c>
      <c r="BK4953" s="447"/>
      <c r="BL4953" s="406">
        <f>(AD4953*2)+(AJ4953*2)+(AP4953*3)+BB4953</f>
        <v>0</v>
      </c>
      <c r="BM4953" s="407"/>
      <c r="BN4953" s="408"/>
      <c r="BO4953" s="404" t="e">
        <f>(BL4953*BR$2468)+(N4953*BR$2469)+(X4953*BR$2470)+(R4953*BR$2471)+(V4953*BR$2472)+(Z4953*BR$2473)</f>
        <v>#REF!</v>
      </c>
      <c r="BP4953" s="404" t="e">
        <f>((AZ4953-BB4953)*BR$2475)+((AT4953-AV4953)*BR$2474)+(H4953*BR$2476)+(P4953*BR$2477)</f>
        <v>#REF!</v>
      </c>
      <c r="BQ4953" s="53"/>
      <c r="BR4953" s="53"/>
      <c r="BS4953" s="779"/>
    </row>
    <row r="4954" spans="1:71" ht="21.75" customHeight="1" x14ac:dyDescent="0.25">
      <c r="A4954" s="779"/>
      <c r="B4954" s="415"/>
      <c r="C4954" s="412" t="str">
        <f>IF(ROSTER!D$36="","",ROSTER!D$36)</f>
        <v/>
      </c>
      <c r="D4954" s="413"/>
      <c r="E4954" s="419"/>
      <c r="F4954" s="421"/>
      <c r="G4954" s="423"/>
      <c r="H4954" s="426"/>
      <c r="I4954" s="427"/>
      <c r="J4954" s="430"/>
      <c r="K4954" s="431"/>
      <c r="L4954" s="434"/>
      <c r="M4954" s="435"/>
      <c r="N4954" s="438" t="s">
        <v>14</v>
      </c>
      <c r="O4954" s="439"/>
      <c r="P4954" s="430"/>
      <c r="Q4954" s="431"/>
      <c r="R4954" s="434"/>
      <c r="S4954" s="441"/>
      <c r="T4954" s="434"/>
      <c r="U4954" s="427"/>
      <c r="V4954" s="441"/>
      <c r="W4954" s="427"/>
      <c r="X4954" s="430"/>
      <c r="Y4954" s="427"/>
      <c r="Z4954" s="430"/>
      <c r="AA4954" s="427"/>
      <c r="AB4954" s="430"/>
      <c r="AC4954" s="431"/>
      <c r="AD4954" s="434"/>
      <c r="AE4954" s="435"/>
      <c r="AF4954" s="444"/>
      <c r="AG4954" s="445"/>
      <c r="AH4954" s="430"/>
      <c r="AI4954" s="431"/>
      <c r="AJ4954" s="434"/>
      <c r="AK4954" s="435"/>
      <c r="AL4954" s="448"/>
      <c r="AM4954" s="449"/>
      <c r="AN4954" s="430"/>
      <c r="AO4954" s="431"/>
      <c r="AP4954" s="434"/>
      <c r="AQ4954" s="435"/>
      <c r="AR4954" s="448"/>
      <c r="AS4954" s="449"/>
      <c r="AT4954" s="452"/>
      <c r="AU4954" s="453"/>
      <c r="AV4954" s="456"/>
      <c r="AW4954" s="457"/>
      <c r="AX4954" s="448"/>
      <c r="AY4954" s="449"/>
      <c r="AZ4954" s="430"/>
      <c r="BA4954" s="431"/>
      <c r="BB4954" s="434"/>
      <c r="BC4954" s="435"/>
      <c r="BD4954" s="448"/>
      <c r="BE4954" s="449"/>
      <c r="BF4954" s="452"/>
      <c r="BG4954" s="453"/>
      <c r="BH4954" s="456"/>
      <c r="BI4954" s="457"/>
      <c r="BJ4954" s="448"/>
      <c r="BK4954" s="449"/>
      <c r="BL4954" s="409"/>
      <c r="BM4954" s="410"/>
      <c r="BN4954" s="411"/>
      <c r="BO4954" s="405"/>
      <c r="BP4954" s="405"/>
      <c r="BQ4954" s="53"/>
      <c r="BR4954" s="53"/>
      <c r="BS4954" s="779"/>
    </row>
    <row r="4955" spans="1:71" ht="21.75" customHeight="1" x14ac:dyDescent="0.25">
      <c r="A4955" s="779"/>
      <c r="B4955" s="414" t="str">
        <f>IF(ROSTER!B$38="","",ROSTER!B$38)</f>
        <v/>
      </c>
      <c r="C4955" s="416" t="str">
        <f>IF(ROSTER!C$38="","",ROSTER!C$38)</f>
        <v/>
      </c>
      <c r="D4955" s="417"/>
      <c r="E4955" s="418"/>
      <c r="F4955" s="420">
        <f>IF(E4955="y",1,IF(E4955="S",1,0))</f>
        <v>0</v>
      </c>
      <c r="G4955" s="422">
        <f>IF(E4955="S",1,0)</f>
        <v>0</v>
      </c>
      <c r="H4955" s="424"/>
      <c r="I4955" s="425"/>
      <c r="J4955" s="428"/>
      <c r="K4955" s="429"/>
      <c r="L4955" s="432"/>
      <c r="M4955" s="433"/>
      <c r="N4955" s="436">
        <f>L4955+J4955</f>
        <v>0</v>
      </c>
      <c r="O4955" s="437"/>
      <c r="P4955" s="428"/>
      <c r="Q4955" s="429"/>
      <c r="R4955" s="432"/>
      <c r="S4955" s="440"/>
      <c r="T4955" s="432"/>
      <c r="U4955" s="425"/>
      <c r="V4955" s="440"/>
      <c r="W4955" s="425"/>
      <c r="X4955" s="428"/>
      <c r="Y4955" s="425"/>
      <c r="Z4955" s="428"/>
      <c r="AA4955" s="425"/>
      <c r="AB4955" s="428"/>
      <c r="AC4955" s="429"/>
      <c r="AD4955" s="432"/>
      <c r="AE4955" s="433"/>
      <c r="AF4955" s="442">
        <f>IF(AB4955=0,0,(AD4955/AB4955)*100)</f>
        <v>0</v>
      </c>
      <c r="AG4955" s="443"/>
      <c r="AH4955" s="428"/>
      <c r="AI4955" s="429"/>
      <c r="AJ4955" s="432"/>
      <c r="AK4955" s="433"/>
      <c r="AL4955" s="446">
        <f>IF(AH4955=0,0,(AJ4955/AH4955)*100)</f>
        <v>0</v>
      </c>
      <c r="AM4955" s="447"/>
      <c r="AN4955" s="428"/>
      <c r="AO4955" s="429"/>
      <c r="AP4955" s="432"/>
      <c r="AQ4955" s="433"/>
      <c r="AR4955" s="446">
        <f>IF(AN4955=0,0,(AP4955/AN4955)*100)</f>
        <v>0</v>
      </c>
      <c r="AS4955" s="447"/>
      <c r="AT4955" s="450">
        <f>AB4955+AH4955+AN4955</f>
        <v>0</v>
      </c>
      <c r="AU4955" s="451"/>
      <c r="AV4955" s="454">
        <f>AD4955+AJ4955+AP4955</f>
        <v>0</v>
      </c>
      <c r="AW4955" s="455"/>
      <c r="AX4955" s="446">
        <f>IF(AT4955=0,0,(AV4955/AT4955)*100)</f>
        <v>0</v>
      </c>
      <c r="AY4955" s="447"/>
      <c r="AZ4955" s="428"/>
      <c r="BA4955" s="429"/>
      <c r="BB4955" s="432"/>
      <c r="BC4955" s="433"/>
      <c r="BD4955" s="446">
        <f>IF(AZ4955=0,0,(BB4955/AZ4955)*100)</f>
        <v>0</v>
      </c>
      <c r="BE4955" s="447"/>
      <c r="BF4955" s="450">
        <f>AT4955+AZ4955</f>
        <v>0</v>
      </c>
      <c r="BG4955" s="451"/>
      <c r="BH4955" s="454">
        <f>AV4955+BB4955</f>
        <v>0</v>
      </c>
      <c r="BI4955" s="455"/>
      <c r="BJ4955" s="446">
        <f>IF(BF4955=0,0,(BH4955/BF4955)*100)</f>
        <v>0</v>
      </c>
      <c r="BK4955" s="447"/>
      <c r="BL4955" s="406">
        <f>(AD4955*2)+(AJ4955*2)+(AP4955*3)+BB4955</f>
        <v>0</v>
      </c>
      <c r="BM4955" s="407"/>
      <c r="BN4955" s="408"/>
      <c r="BO4955" s="404" t="e">
        <f>(BL4955*BR$2468)+(N4955*BR$2469)+(X4955*BR$2470)+(R4955*BR$2471)+(V4955*BR$2472)+(Z4955*BR$2473)</f>
        <v>#REF!</v>
      </c>
      <c r="BP4955" s="404" t="e">
        <f>((AZ4955-BB4955)*BR$2475)+((AT4955-AV4955)*BR$2474)+(H4955*BR$2476)+(P4955*BR$2477)</f>
        <v>#REF!</v>
      </c>
      <c r="BQ4955" s="53"/>
      <c r="BR4955" s="53"/>
      <c r="BS4955" s="779"/>
    </row>
    <row r="4956" spans="1:71" ht="21.75" customHeight="1" x14ac:dyDescent="0.25">
      <c r="A4956" s="779"/>
      <c r="B4956" s="415"/>
      <c r="C4956" s="412" t="str">
        <f>IF(ROSTER!D$38="","",ROSTER!D$38)</f>
        <v/>
      </c>
      <c r="D4956" s="413"/>
      <c r="E4956" s="419"/>
      <c r="F4956" s="421"/>
      <c r="G4956" s="423"/>
      <c r="H4956" s="426"/>
      <c r="I4956" s="427"/>
      <c r="J4956" s="430"/>
      <c r="K4956" s="431"/>
      <c r="L4956" s="434"/>
      <c r="M4956" s="435"/>
      <c r="N4956" s="438" t="s">
        <v>14</v>
      </c>
      <c r="O4956" s="439"/>
      <c r="P4956" s="430"/>
      <c r="Q4956" s="431"/>
      <c r="R4956" s="434"/>
      <c r="S4956" s="441"/>
      <c r="T4956" s="434"/>
      <c r="U4956" s="427"/>
      <c r="V4956" s="441"/>
      <c r="W4956" s="427"/>
      <c r="X4956" s="430"/>
      <c r="Y4956" s="427"/>
      <c r="Z4956" s="430"/>
      <c r="AA4956" s="427"/>
      <c r="AB4956" s="430"/>
      <c r="AC4956" s="431"/>
      <c r="AD4956" s="434"/>
      <c r="AE4956" s="435"/>
      <c r="AF4956" s="444"/>
      <c r="AG4956" s="445"/>
      <c r="AH4956" s="430"/>
      <c r="AI4956" s="431"/>
      <c r="AJ4956" s="434"/>
      <c r="AK4956" s="435"/>
      <c r="AL4956" s="448"/>
      <c r="AM4956" s="449"/>
      <c r="AN4956" s="430"/>
      <c r="AO4956" s="431"/>
      <c r="AP4956" s="434"/>
      <c r="AQ4956" s="435"/>
      <c r="AR4956" s="448"/>
      <c r="AS4956" s="449"/>
      <c r="AT4956" s="452"/>
      <c r="AU4956" s="453"/>
      <c r="AV4956" s="456"/>
      <c r="AW4956" s="457"/>
      <c r="AX4956" s="448"/>
      <c r="AY4956" s="449"/>
      <c r="AZ4956" s="430"/>
      <c r="BA4956" s="431"/>
      <c r="BB4956" s="434"/>
      <c r="BC4956" s="435"/>
      <c r="BD4956" s="448"/>
      <c r="BE4956" s="449"/>
      <c r="BF4956" s="452"/>
      <c r="BG4956" s="453"/>
      <c r="BH4956" s="456"/>
      <c r="BI4956" s="457"/>
      <c r="BJ4956" s="448"/>
      <c r="BK4956" s="449"/>
      <c r="BL4956" s="409"/>
      <c r="BM4956" s="410"/>
      <c r="BN4956" s="411"/>
      <c r="BO4956" s="405"/>
      <c r="BP4956" s="405"/>
      <c r="BQ4956" s="53"/>
      <c r="BR4956" s="53"/>
      <c r="BS4956" s="779"/>
    </row>
    <row r="4957" spans="1:71" ht="21.75" customHeight="1" x14ac:dyDescent="0.25">
      <c r="A4957" s="779"/>
      <c r="B4957" s="414" t="str">
        <f>IF(ROSTER!B$40="","",ROSTER!B$40)</f>
        <v/>
      </c>
      <c r="C4957" s="416" t="str">
        <f>IF(ROSTER!C$40="","",ROSTER!C$40)</f>
        <v/>
      </c>
      <c r="D4957" s="417"/>
      <c r="E4957" s="418"/>
      <c r="F4957" s="420">
        <f>IF(E4957="y",1,IF(E4957="S",1,0))</f>
        <v>0</v>
      </c>
      <c r="G4957" s="422">
        <f>IF(E4957="S",1,0)</f>
        <v>0</v>
      </c>
      <c r="H4957" s="424"/>
      <c r="I4957" s="425"/>
      <c r="J4957" s="428"/>
      <c r="K4957" s="429"/>
      <c r="L4957" s="432"/>
      <c r="M4957" s="433"/>
      <c r="N4957" s="436">
        <f>L4957+J4957</f>
        <v>0</v>
      </c>
      <c r="O4957" s="437"/>
      <c r="P4957" s="428"/>
      <c r="Q4957" s="429"/>
      <c r="R4957" s="432"/>
      <c r="S4957" s="440"/>
      <c r="T4957" s="432"/>
      <c r="U4957" s="425"/>
      <c r="V4957" s="440"/>
      <c r="W4957" s="425"/>
      <c r="X4957" s="428"/>
      <c r="Y4957" s="425"/>
      <c r="Z4957" s="428"/>
      <c r="AA4957" s="425"/>
      <c r="AB4957" s="428"/>
      <c r="AC4957" s="429"/>
      <c r="AD4957" s="432"/>
      <c r="AE4957" s="433"/>
      <c r="AF4957" s="442">
        <f>IF(AB4957=0,0,(AD4957/AB4957)*100)</f>
        <v>0</v>
      </c>
      <c r="AG4957" s="443"/>
      <c r="AH4957" s="428"/>
      <c r="AI4957" s="429"/>
      <c r="AJ4957" s="432"/>
      <c r="AK4957" s="433"/>
      <c r="AL4957" s="446">
        <f>IF(AH4957=0,0,(AJ4957/AH4957)*100)</f>
        <v>0</v>
      </c>
      <c r="AM4957" s="447"/>
      <c r="AN4957" s="428"/>
      <c r="AO4957" s="429"/>
      <c r="AP4957" s="432"/>
      <c r="AQ4957" s="433"/>
      <c r="AR4957" s="446">
        <f>IF(AN4957=0,0,(AP4957/AN4957)*100)</f>
        <v>0</v>
      </c>
      <c r="AS4957" s="447"/>
      <c r="AT4957" s="450">
        <f>AB4957+AH4957+AN4957</f>
        <v>0</v>
      </c>
      <c r="AU4957" s="451"/>
      <c r="AV4957" s="454">
        <f>AD4957+AJ4957+AP4957</f>
        <v>0</v>
      </c>
      <c r="AW4957" s="455"/>
      <c r="AX4957" s="446">
        <f>IF(AT4957=0,0,(AV4957/AT4957)*100)</f>
        <v>0</v>
      </c>
      <c r="AY4957" s="447"/>
      <c r="AZ4957" s="428"/>
      <c r="BA4957" s="429"/>
      <c r="BB4957" s="432"/>
      <c r="BC4957" s="433"/>
      <c r="BD4957" s="446">
        <f>IF(AZ4957=0,0,(BB4957/AZ4957)*100)</f>
        <v>0</v>
      </c>
      <c r="BE4957" s="447"/>
      <c r="BF4957" s="450">
        <f>AT4957+AZ4957</f>
        <v>0</v>
      </c>
      <c r="BG4957" s="451"/>
      <c r="BH4957" s="454">
        <f>AV4957+BB4957</f>
        <v>0</v>
      </c>
      <c r="BI4957" s="455"/>
      <c r="BJ4957" s="446">
        <f>IF(BF4957=0,0,(BH4957/BF4957)*100)</f>
        <v>0</v>
      </c>
      <c r="BK4957" s="447"/>
      <c r="BL4957" s="406">
        <f>(AD4957*2)+(AJ4957*2)+(AP4957*3)+BB4957</f>
        <v>0</v>
      </c>
      <c r="BM4957" s="407"/>
      <c r="BN4957" s="408"/>
      <c r="BO4957" s="404" t="e">
        <f>(BL4957*BR$2468)+(N4957*BR$2469)+(X4957*BR$2470)+(R4957*BR$2471)+(V4957*BR$2472)+(Z4957*BR$2473)</f>
        <v>#REF!</v>
      </c>
      <c r="BP4957" s="404" t="e">
        <f>((AZ4957-BB4957)*BR$2475)+((AT4957-AV4957)*BR$2474)+(H4957*BR$2476)+(P4957*BR$2477)</f>
        <v>#REF!</v>
      </c>
      <c r="BQ4957" s="53"/>
      <c r="BR4957" s="53"/>
      <c r="BS4957" s="779"/>
    </row>
    <row r="4958" spans="1:71" ht="21.75" customHeight="1" x14ac:dyDescent="0.25">
      <c r="A4958" s="779"/>
      <c r="B4958" s="415"/>
      <c r="C4958" s="412" t="str">
        <f>IF(ROSTER!D$40="","",ROSTER!D$40)</f>
        <v/>
      </c>
      <c r="D4958" s="413"/>
      <c r="E4958" s="419"/>
      <c r="F4958" s="421"/>
      <c r="G4958" s="423"/>
      <c r="H4958" s="426"/>
      <c r="I4958" s="427"/>
      <c r="J4958" s="430"/>
      <c r="K4958" s="431"/>
      <c r="L4958" s="434"/>
      <c r="M4958" s="435"/>
      <c r="N4958" s="438" t="s">
        <v>14</v>
      </c>
      <c r="O4958" s="439"/>
      <c r="P4958" s="430"/>
      <c r="Q4958" s="431"/>
      <c r="R4958" s="434"/>
      <c r="S4958" s="441"/>
      <c r="T4958" s="434"/>
      <c r="U4958" s="427"/>
      <c r="V4958" s="441"/>
      <c r="W4958" s="427"/>
      <c r="X4958" s="430"/>
      <c r="Y4958" s="427"/>
      <c r="Z4958" s="430"/>
      <c r="AA4958" s="427"/>
      <c r="AB4958" s="430"/>
      <c r="AC4958" s="431"/>
      <c r="AD4958" s="434"/>
      <c r="AE4958" s="435"/>
      <c r="AF4958" s="444"/>
      <c r="AG4958" s="445"/>
      <c r="AH4958" s="430"/>
      <c r="AI4958" s="431"/>
      <c r="AJ4958" s="434"/>
      <c r="AK4958" s="435"/>
      <c r="AL4958" s="448"/>
      <c r="AM4958" s="449"/>
      <c r="AN4958" s="430"/>
      <c r="AO4958" s="431"/>
      <c r="AP4958" s="434"/>
      <c r="AQ4958" s="435"/>
      <c r="AR4958" s="448"/>
      <c r="AS4958" s="449"/>
      <c r="AT4958" s="452"/>
      <c r="AU4958" s="453"/>
      <c r="AV4958" s="456"/>
      <c r="AW4958" s="457"/>
      <c r="AX4958" s="448"/>
      <c r="AY4958" s="449"/>
      <c r="AZ4958" s="430"/>
      <c r="BA4958" s="431"/>
      <c r="BB4958" s="434"/>
      <c r="BC4958" s="435"/>
      <c r="BD4958" s="448"/>
      <c r="BE4958" s="449"/>
      <c r="BF4958" s="452"/>
      <c r="BG4958" s="453"/>
      <c r="BH4958" s="456"/>
      <c r="BI4958" s="457"/>
      <c r="BJ4958" s="448"/>
      <c r="BK4958" s="449"/>
      <c r="BL4958" s="409"/>
      <c r="BM4958" s="410"/>
      <c r="BN4958" s="411"/>
      <c r="BO4958" s="405"/>
      <c r="BP4958" s="405"/>
      <c r="BQ4958" s="53"/>
      <c r="BR4958" s="53"/>
      <c r="BS4958" s="779"/>
    </row>
    <row r="4959" spans="1:71" ht="21.75" customHeight="1" x14ac:dyDescent="0.25">
      <c r="A4959" s="779"/>
      <c r="B4959" s="414" t="str">
        <f>IF(ROSTER!B$42="","",ROSTER!B$42)</f>
        <v/>
      </c>
      <c r="C4959" s="416" t="str">
        <f>IF(ROSTER!C$42="","",ROSTER!C$42)</f>
        <v/>
      </c>
      <c r="D4959" s="417"/>
      <c r="E4959" s="418"/>
      <c r="F4959" s="420">
        <f>IF(E4959="y",1,IF(E4959="S",1,0))</f>
        <v>0</v>
      </c>
      <c r="G4959" s="422">
        <f>IF(E4959="S",1,0)</f>
        <v>0</v>
      </c>
      <c r="H4959" s="424"/>
      <c r="I4959" s="425"/>
      <c r="J4959" s="428"/>
      <c r="K4959" s="429"/>
      <c r="L4959" s="432"/>
      <c r="M4959" s="433"/>
      <c r="N4959" s="436">
        <f>L4959+J4959</f>
        <v>0</v>
      </c>
      <c r="O4959" s="437"/>
      <c r="P4959" s="428"/>
      <c r="Q4959" s="429"/>
      <c r="R4959" s="432"/>
      <c r="S4959" s="440"/>
      <c r="T4959" s="432"/>
      <c r="U4959" s="425"/>
      <c r="V4959" s="440"/>
      <c r="W4959" s="425"/>
      <c r="X4959" s="428"/>
      <c r="Y4959" s="425"/>
      <c r="Z4959" s="428"/>
      <c r="AA4959" s="425"/>
      <c r="AB4959" s="428"/>
      <c r="AC4959" s="429"/>
      <c r="AD4959" s="432"/>
      <c r="AE4959" s="433"/>
      <c r="AF4959" s="442">
        <f>IF(AB4959=0,0,(AD4959/AB4959)*100)</f>
        <v>0</v>
      </c>
      <c r="AG4959" s="443"/>
      <c r="AH4959" s="428"/>
      <c r="AI4959" s="429"/>
      <c r="AJ4959" s="432"/>
      <c r="AK4959" s="433"/>
      <c r="AL4959" s="446">
        <f>IF(AH4959=0,0,(AJ4959/AH4959)*100)</f>
        <v>0</v>
      </c>
      <c r="AM4959" s="447"/>
      <c r="AN4959" s="428"/>
      <c r="AO4959" s="429"/>
      <c r="AP4959" s="432"/>
      <c r="AQ4959" s="433"/>
      <c r="AR4959" s="446">
        <f>IF(AN4959=0,0,(AP4959/AN4959)*100)</f>
        <v>0</v>
      </c>
      <c r="AS4959" s="447"/>
      <c r="AT4959" s="450">
        <f>AB4959+AH4959+AN4959</f>
        <v>0</v>
      </c>
      <c r="AU4959" s="451"/>
      <c r="AV4959" s="454">
        <f>AD4959+AJ4959+AP4959</f>
        <v>0</v>
      </c>
      <c r="AW4959" s="455"/>
      <c r="AX4959" s="446">
        <f>IF(AT4959=0,0,(AV4959/AT4959)*100)</f>
        <v>0</v>
      </c>
      <c r="AY4959" s="447"/>
      <c r="AZ4959" s="428"/>
      <c r="BA4959" s="429"/>
      <c r="BB4959" s="432"/>
      <c r="BC4959" s="433"/>
      <c r="BD4959" s="446">
        <f>IF(AZ4959=0,0,(BB4959/AZ4959)*100)</f>
        <v>0</v>
      </c>
      <c r="BE4959" s="447"/>
      <c r="BF4959" s="450">
        <f>AT4959+AZ4959</f>
        <v>0</v>
      </c>
      <c r="BG4959" s="451"/>
      <c r="BH4959" s="454">
        <f>AV4959+BB4959</f>
        <v>0</v>
      </c>
      <c r="BI4959" s="455"/>
      <c r="BJ4959" s="446">
        <f>IF(BF4959=0,0,(BH4959/BF4959)*100)</f>
        <v>0</v>
      </c>
      <c r="BK4959" s="447"/>
      <c r="BL4959" s="406">
        <f>(AD4959*2)+(AJ4959*2)+(AP4959*3)+BB4959</f>
        <v>0</v>
      </c>
      <c r="BM4959" s="407"/>
      <c r="BN4959" s="408"/>
      <c r="BO4959" s="404" t="e">
        <f>(BL4959*BR$2468)+(N4959*BR$2469)+(X4959*BR$2470)+(R4959*BR$2471)+(V4959*BR$2472)+(Z4959*BR$2473)</f>
        <v>#REF!</v>
      </c>
      <c r="BP4959" s="404" t="e">
        <f>((AZ4959-BB4959)*BR$2475)+((AT4959-AV4959)*BR$2474)+(H4959*BR$2476)+(P4959*BR$2477)</f>
        <v>#REF!</v>
      </c>
      <c r="BQ4959" s="53"/>
      <c r="BR4959" s="53"/>
      <c r="BS4959" s="779"/>
    </row>
    <row r="4960" spans="1:71" ht="21.75" customHeight="1" thickBot="1" x14ac:dyDescent="0.3">
      <c r="A4960" s="779"/>
      <c r="B4960" s="415"/>
      <c r="C4960" s="412" t="str">
        <f>IF(ROSTER!D$42="","",ROSTER!D$42)</f>
        <v/>
      </c>
      <c r="D4960" s="413"/>
      <c r="E4960" s="419"/>
      <c r="F4960" s="421"/>
      <c r="G4960" s="423"/>
      <c r="H4960" s="426"/>
      <c r="I4960" s="427"/>
      <c r="J4960" s="430"/>
      <c r="K4960" s="431"/>
      <c r="L4960" s="434"/>
      <c r="M4960" s="435"/>
      <c r="N4960" s="438" t="s">
        <v>14</v>
      </c>
      <c r="O4960" s="439"/>
      <c r="P4960" s="430"/>
      <c r="Q4960" s="431"/>
      <c r="R4960" s="434"/>
      <c r="S4960" s="441"/>
      <c r="T4960" s="434"/>
      <c r="U4960" s="427"/>
      <c r="V4960" s="441"/>
      <c r="W4960" s="427"/>
      <c r="X4960" s="430"/>
      <c r="Y4960" s="427"/>
      <c r="Z4960" s="430"/>
      <c r="AA4960" s="427"/>
      <c r="AB4960" s="430"/>
      <c r="AC4960" s="431"/>
      <c r="AD4960" s="434"/>
      <c r="AE4960" s="435"/>
      <c r="AF4960" s="444"/>
      <c r="AG4960" s="445"/>
      <c r="AH4960" s="430"/>
      <c r="AI4960" s="431"/>
      <c r="AJ4960" s="434"/>
      <c r="AK4960" s="435"/>
      <c r="AL4960" s="448"/>
      <c r="AM4960" s="449"/>
      <c r="AN4960" s="430"/>
      <c r="AO4960" s="431"/>
      <c r="AP4960" s="434"/>
      <c r="AQ4960" s="435"/>
      <c r="AR4960" s="448"/>
      <c r="AS4960" s="449"/>
      <c r="AT4960" s="452"/>
      <c r="AU4960" s="453"/>
      <c r="AV4960" s="456"/>
      <c r="AW4960" s="457"/>
      <c r="AX4960" s="448"/>
      <c r="AY4960" s="449"/>
      <c r="AZ4960" s="430"/>
      <c r="BA4960" s="431"/>
      <c r="BB4960" s="434"/>
      <c r="BC4960" s="435"/>
      <c r="BD4960" s="448"/>
      <c r="BE4960" s="449"/>
      <c r="BF4960" s="452"/>
      <c r="BG4960" s="453"/>
      <c r="BH4960" s="456"/>
      <c r="BI4960" s="457"/>
      <c r="BJ4960" s="448"/>
      <c r="BK4960" s="449"/>
      <c r="BL4960" s="409"/>
      <c r="BM4960" s="410"/>
      <c r="BN4960" s="411"/>
      <c r="BO4960" s="405"/>
      <c r="BP4960" s="405"/>
      <c r="BQ4960" s="53"/>
      <c r="BR4960" s="53"/>
      <c r="BS4960" s="779"/>
    </row>
    <row r="4961" spans="1:71" ht="21.75" hidden="1" customHeight="1" x14ac:dyDescent="0.3">
      <c r="A4961" s="779"/>
      <c r="B4961" s="414" t="str">
        <f>IF(ROSTER!B$44="","",ROSTER!B$44)</f>
        <v/>
      </c>
      <c r="C4961" s="416" t="str">
        <f>IF(ROSTER!C$44="","",ROSTER!C$44)</f>
        <v/>
      </c>
      <c r="D4961" s="417"/>
      <c r="E4961" s="418"/>
      <c r="F4961" s="420">
        <f>IF(E4961="y",1,IF(E4961="S",1,0))</f>
        <v>0</v>
      </c>
      <c r="G4961" s="422">
        <f>IF(E4961="S",1,0)</f>
        <v>0</v>
      </c>
      <c r="H4961" s="424"/>
      <c r="I4961" s="425"/>
      <c r="J4961" s="428"/>
      <c r="K4961" s="429"/>
      <c r="L4961" s="432"/>
      <c r="M4961" s="433"/>
      <c r="N4961" s="436">
        <f>L4961+J4961</f>
        <v>0</v>
      </c>
      <c r="O4961" s="437"/>
      <c r="P4961" s="428"/>
      <c r="Q4961" s="429"/>
      <c r="R4961" s="432"/>
      <c r="S4961" s="440"/>
      <c r="T4961" s="432"/>
      <c r="U4961" s="425"/>
      <c r="V4961" s="440"/>
      <c r="W4961" s="425"/>
      <c r="X4961" s="428"/>
      <c r="Y4961" s="425"/>
      <c r="Z4961" s="428"/>
      <c r="AA4961" s="425"/>
      <c r="AB4961" s="428"/>
      <c r="AC4961" s="429"/>
      <c r="AD4961" s="432"/>
      <c r="AE4961" s="433"/>
      <c r="AF4961" s="442">
        <f>IF(AB4961=0,0,(AD4961/AB4961)*100)</f>
        <v>0</v>
      </c>
      <c r="AG4961" s="443"/>
      <c r="AH4961" s="428"/>
      <c r="AI4961" s="429"/>
      <c r="AJ4961" s="432"/>
      <c r="AK4961" s="433"/>
      <c r="AL4961" s="446">
        <f>IF(AH4961=0,0,(AJ4961/AH4961)*100)</f>
        <v>0</v>
      </c>
      <c r="AM4961" s="447"/>
      <c r="AN4961" s="428"/>
      <c r="AO4961" s="429"/>
      <c r="AP4961" s="432"/>
      <c r="AQ4961" s="433"/>
      <c r="AR4961" s="446">
        <f>IF(AN4961=0,0,(AP4961/AN4961)*100)</f>
        <v>0</v>
      </c>
      <c r="AS4961" s="447"/>
      <c r="AT4961" s="450">
        <f>AB4961+AH4961+AN4961</f>
        <v>0</v>
      </c>
      <c r="AU4961" s="451"/>
      <c r="AV4961" s="454">
        <f>AD4961+AJ4961+AP4961</f>
        <v>0</v>
      </c>
      <c r="AW4961" s="455"/>
      <c r="AX4961" s="446">
        <f>IF(AT4961=0,0,(AV4961/AT4961)*100)</f>
        <v>0</v>
      </c>
      <c r="AY4961" s="447"/>
      <c r="AZ4961" s="428"/>
      <c r="BA4961" s="429"/>
      <c r="BB4961" s="432"/>
      <c r="BC4961" s="433"/>
      <c r="BD4961" s="446">
        <f>IF(AZ4961=0,0,(BB4961/AZ4961)*100)</f>
        <v>0</v>
      </c>
      <c r="BE4961" s="447"/>
      <c r="BF4961" s="450">
        <f>AT4961+AZ4961</f>
        <v>0</v>
      </c>
      <c r="BG4961" s="451"/>
      <c r="BH4961" s="454">
        <f>AV4961+BB4961</f>
        <v>0</v>
      </c>
      <c r="BI4961" s="455"/>
      <c r="BJ4961" s="446">
        <f>IF(BF4961=0,0,(BH4961/BF4961)*100)</f>
        <v>0</v>
      </c>
      <c r="BK4961" s="447"/>
      <c r="BL4961" s="406">
        <f>(AD4961*2)+(AJ4961*2)+(AP4961*3)+BB4961</f>
        <v>0</v>
      </c>
      <c r="BM4961" s="407"/>
      <c r="BN4961" s="408"/>
      <c r="BO4961" s="404" t="e">
        <f>(BL4961*BR$2468)+(N4961*BR$2469)+(X4961*BR$2470)+(R4961*BR$2471)+(V4961*BR$2472)+(Z4961*BR$2473)</f>
        <v>#REF!</v>
      </c>
      <c r="BP4961" s="404" t="e">
        <f>((AZ4961-BB4961)*BR$2475)+((AT4961-AV4961)*BR$2474)+(H4961*BR$2476)+(P4961*BR$2477)</f>
        <v>#REF!</v>
      </c>
      <c r="BQ4961" s="53"/>
      <c r="BR4961" s="53"/>
      <c r="BS4961" s="779"/>
    </row>
    <row r="4962" spans="1:71" ht="21.75" hidden="1" customHeight="1" x14ac:dyDescent="0.3">
      <c r="A4962" s="779"/>
      <c r="B4962" s="415"/>
      <c r="C4962" s="412" t="str">
        <f>IF(ROSTER!D$44="","",ROSTER!D$44)</f>
        <v/>
      </c>
      <c r="D4962" s="413"/>
      <c r="E4962" s="419"/>
      <c r="F4962" s="421"/>
      <c r="G4962" s="423"/>
      <c r="H4962" s="426"/>
      <c r="I4962" s="427"/>
      <c r="J4962" s="430"/>
      <c r="K4962" s="431"/>
      <c r="L4962" s="434"/>
      <c r="M4962" s="435"/>
      <c r="N4962" s="438" t="s">
        <v>14</v>
      </c>
      <c r="O4962" s="439"/>
      <c r="P4962" s="430"/>
      <c r="Q4962" s="431"/>
      <c r="R4962" s="434"/>
      <c r="S4962" s="441"/>
      <c r="T4962" s="434"/>
      <c r="U4962" s="427"/>
      <c r="V4962" s="441"/>
      <c r="W4962" s="427"/>
      <c r="X4962" s="430"/>
      <c r="Y4962" s="427"/>
      <c r="Z4962" s="430"/>
      <c r="AA4962" s="427"/>
      <c r="AB4962" s="430"/>
      <c r="AC4962" s="431"/>
      <c r="AD4962" s="434"/>
      <c r="AE4962" s="435"/>
      <c r="AF4962" s="444"/>
      <c r="AG4962" s="445"/>
      <c r="AH4962" s="430"/>
      <c r="AI4962" s="431"/>
      <c r="AJ4962" s="434"/>
      <c r="AK4962" s="435"/>
      <c r="AL4962" s="448"/>
      <c r="AM4962" s="449"/>
      <c r="AN4962" s="430"/>
      <c r="AO4962" s="431"/>
      <c r="AP4962" s="434"/>
      <c r="AQ4962" s="435"/>
      <c r="AR4962" s="448"/>
      <c r="AS4962" s="449"/>
      <c r="AT4962" s="452"/>
      <c r="AU4962" s="453"/>
      <c r="AV4962" s="456"/>
      <c r="AW4962" s="457"/>
      <c r="AX4962" s="448"/>
      <c r="AY4962" s="449"/>
      <c r="AZ4962" s="430"/>
      <c r="BA4962" s="431"/>
      <c r="BB4962" s="434"/>
      <c r="BC4962" s="435"/>
      <c r="BD4962" s="448"/>
      <c r="BE4962" s="449"/>
      <c r="BF4962" s="452"/>
      <c r="BG4962" s="453"/>
      <c r="BH4962" s="456"/>
      <c r="BI4962" s="457"/>
      <c r="BJ4962" s="448"/>
      <c r="BK4962" s="449"/>
      <c r="BL4962" s="409"/>
      <c r="BM4962" s="410"/>
      <c r="BN4962" s="411"/>
      <c r="BO4962" s="405"/>
      <c r="BP4962" s="405"/>
      <c r="BQ4962" s="53"/>
      <c r="BR4962" s="53"/>
      <c r="BS4962" s="779"/>
    </row>
    <row r="4963" spans="1:71" ht="21.75" hidden="1" customHeight="1" x14ac:dyDescent="0.3">
      <c r="A4963" s="779"/>
      <c r="B4963" s="414" t="str">
        <f>IF(ROSTER!B$46="","",ROSTER!B$46)</f>
        <v/>
      </c>
      <c r="C4963" s="416" t="str">
        <f>IF(ROSTER!C$46="","",ROSTER!C$46)</f>
        <v/>
      </c>
      <c r="D4963" s="417"/>
      <c r="E4963" s="418"/>
      <c r="F4963" s="420">
        <f>IF(E4963="y",1,IF(E4963="S",1,0))</f>
        <v>0</v>
      </c>
      <c r="G4963" s="422">
        <f>IF(E4963="S",1,0)</f>
        <v>0</v>
      </c>
      <c r="H4963" s="424"/>
      <c r="I4963" s="425"/>
      <c r="J4963" s="428"/>
      <c r="K4963" s="429"/>
      <c r="L4963" s="432"/>
      <c r="M4963" s="433"/>
      <c r="N4963" s="436">
        <f>L4963+J4963</f>
        <v>0</v>
      </c>
      <c r="O4963" s="437"/>
      <c r="P4963" s="428"/>
      <c r="Q4963" s="429"/>
      <c r="R4963" s="432"/>
      <c r="S4963" s="440"/>
      <c r="T4963" s="432"/>
      <c r="U4963" s="425"/>
      <c r="V4963" s="440"/>
      <c r="W4963" s="425"/>
      <c r="X4963" s="428"/>
      <c r="Y4963" s="425"/>
      <c r="Z4963" s="428"/>
      <c r="AA4963" s="425"/>
      <c r="AB4963" s="428"/>
      <c r="AC4963" s="429"/>
      <c r="AD4963" s="432"/>
      <c r="AE4963" s="433"/>
      <c r="AF4963" s="442">
        <f>IF(AB4963=0,0,(AD4963/AB4963)*100)</f>
        <v>0</v>
      </c>
      <c r="AG4963" s="443"/>
      <c r="AH4963" s="428"/>
      <c r="AI4963" s="429"/>
      <c r="AJ4963" s="432"/>
      <c r="AK4963" s="433"/>
      <c r="AL4963" s="446">
        <f>IF(AH4963=0,0,(AJ4963/AH4963)*100)</f>
        <v>0</v>
      </c>
      <c r="AM4963" s="447"/>
      <c r="AN4963" s="428"/>
      <c r="AO4963" s="429"/>
      <c r="AP4963" s="432"/>
      <c r="AQ4963" s="433"/>
      <c r="AR4963" s="446">
        <f>IF(AN4963=0,0,(AP4963/AN4963)*100)</f>
        <v>0</v>
      </c>
      <c r="AS4963" s="447"/>
      <c r="AT4963" s="450">
        <f>AB4963+AH4963+AN4963</f>
        <v>0</v>
      </c>
      <c r="AU4963" s="451"/>
      <c r="AV4963" s="454">
        <f>AD4963+AJ4963+AP4963</f>
        <v>0</v>
      </c>
      <c r="AW4963" s="455"/>
      <c r="AX4963" s="446">
        <f>IF(AT4963=0,0,(AV4963/AT4963)*100)</f>
        <v>0</v>
      </c>
      <c r="AY4963" s="447"/>
      <c r="AZ4963" s="428"/>
      <c r="BA4963" s="429"/>
      <c r="BB4963" s="432"/>
      <c r="BC4963" s="433"/>
      <c r="BD4963" s="446">
        <f>IF(AZ4963=0,0,(BB4963/AZ4963)*100)</f>
        <v>0</v>
      </c>
      <c r="BE4963" s="447"/>
      <c r="BF4963" s="450">
        <f>AT4963+AZ4963</f>
        <v>0</v>
      </c>
      <c r="BG4963" s="451"/>
      <c r="BH4963" s="454">
        <f>AV4963+BB4963</f>
        <v>0</v>
      </c>
      <c r="BI4963" s="455"/>
      <c r="BJ4963" s="446">
        <f>IF(BF4963=0,0,(BH4963/BF4963)*100)</f>
        <v>0</v>
      </c>
      <c r="BK4963" s="447"/>
      <c r="BL4963" s="406">
        <f>(AD4963*2)+(AJ4963*2)+(AP4963*3)+BB4963</f>
        <v>0</v>
      </c>
      <c r="BM4963" s="407"/>
      <c r="BN4963" s="408"/>
      <c r="BO4963" s="402" t="e">
        <f>(BL4963*BR$74)+(N4963*BR$75)+(X4963*BR$76)+(R4963*BR$77)+(V4963*BR$78)+(Z4963*BR$79)</f>
        <v>#REF!</v>
      </c>
      <c r="BP4963" s="404" t="e">
        <f>((AZ4963-BB4963)*BR$81)+((AT4963-AV4963)*BR$80)+(H4963*BR$82)+(P4963*BR$83)</f>
        <v>#REF!</v>
      </c>
      <c r="BQ4963" s="53"/>
      <c r="BR4963" s="53"/>
      <c r="BS4963" s="779"/>
    </row>
    <row r="4964" spans="1:71" ht="22.5" hidden="1" customHeight="1" x14ac:dyDescent="0.3">
      <c r="A4964" s="779"/>
      <c r="B4964" s="415"/>
      <c r="C4964" s="412" t="str">
        <f>IF(ROSTER!D$46="","",ROSTER!D$46)</f>
        <v/>
      </c>
      <c r="D4964" s="413"/>
      <c r="E4964" s="419"/>
      <c r="F4964" s="421"/>
      <c r="G4964" s="423"/>
      <c r="H4964" s="426"/>
      <c r="I4964" s="427"/>
      <c r="J4964" s="430"/>
      <c r="K4964" s="431"/>
      <c r="L4964" s="434"/>
      <c r="M4964" s="435"/>
      <c r="N4964" s="438" t="s">
        <v>14</v>
      </c>
      <c r="O4964" s="439"/>
      <c r="P4964" s="430"/>
      <c r="Q4964" s="431"/>
      <c r="R4964" s="434"/>
      <c r="S4964" s="441"/>
      <c r="T4964" s="434"/>
      <c r="U4964" s="427"/>
      <c r="V4964" s="441"/>
      <c r="W4964" s="427"/>
      <c r="X4964" s="430"/>
      <c r="Y4964" s="427"/>
      <c r="Z4964" s="430"/>
      <c r="AA4964" s="427"/>
      <c r="AB4964" s="430"/>
      <c r="AC4964" s="431"/>
      <c r="AD4964" s="434"/>
      <c r="AE4964" s="435"/>
      <c r="AF4964" s="444"/>
      <c r="AG4964" s="445"/>
      <c r="AH4964" s="430"/>
      <c r="AI4964" s="431"/>
      <c r="AJ4964" s="434"/>
      <c r="AK4964" s="435"/>
      <c r="AL4964" s="448"/>
      <c r="AM4964" s="449"/>
      <c r="AN4964" s="430"/>
      <c r="AO4964" s="431"/>
      <c r="AP4964" s="434"/>
      <c r="AQ4964" s="435"/>
      <c r="AR4964" s="448"/>
      <c r="AS4964" s="449"/>
      <c r="AT4964" s="452"/>
      <c r="AU4964" s="453"/>
      <c r="AV4964" s="456"/>
      <c r="AW4964" s="457"/>
      <c r="AX4964" s="448"/>
      <c r="AY4964" s="449"/>
      <c r="AZ4964" s="430"/>
      <c r="BA4964" s="431"/>
      <c r="BB4964" s="434"/>
      <c r="BC4964" s="435"/>
      <c r="BD4964" s="448"/>
      <c r="BE4964" s="449"/>
      <c r="BF4964" s="452"/>
      <c r="BG4964" s="453"/>
      <c r="BH4964" s="456"/>
      <c r="BI4964" s="457"/>
      <c r="BJ4964" s="448"/>
      <c r="BK4964" s="449"/>
      <c r="BL4964" s="409"/>
      <c r="BM4964" s="410"/>
      <c r="BN4964" s="411"/>
      <c r="BO4964" s="403"/>
      <c r="BP4964" s="405"/>
      <c r="BQ4964" s="53"/>
      <c r="BR4964" s="53"/>
      <c r="BS4964" s="779"/>
    </row>
    <row r="4965" spans="1:71" ht="21.75" hidden="1" customHeight="1" x14ac:dyDescent="0.3">
      <c r="A4965" s="779"/>
      <c r="B4965" s="414" t="str">
        <f>IF(ROSTER!B$48="","",ROSTER!B$48)</f>
        <v/>
      </c>
      <c r="C4965" s="416" t="str">
        <f>IF(ROSTER!C$48="","",ROSTER!C$48)</f>
        <v/>
      </c>
      <c r="D4965" s="417"/>
      <c r="E4965" s="418"/>
      <c r="F4965" s="420">
        <f t="shared" ref="F4965" si="2808">IF(E4965="y",1,IF(E4965="S",1,0))</f>
        <v>0</v>
      </c>
      <c r="G4965" s="422">
        <f t="shared" ref="G4965" si="2809">IF(E4965="S",1,0)</f>
        <v>0</v>
      </c>
      <c r="H4965" s="424"/>
      <c r="I4965" s="425"/>
      <c r="J4965" s="428"/>
      <c r="K4965" s="429"/>
      <c r="L4965" s="432"/>
      <c r="M4965" s="433"/>
      <c r="N4965" s="436">
        <f t="shared" ref="N4965" si="2810">L4965+J4965</f>
        <v>0</v>
      </c>
      <c r="O4965" s="437"/>
      <c r="P4965" s="428"/>
      <c r="Q4965" s="429"/>
      <c r="R4965" s="432"/>
      <c r="S4965" s="440"/>
      <c r="T4965" s="432"/>
      <c r="U4965" s="425"/>
      <c r="V4965" s="440"/>
      <c r="W4965" s="425"/>
      <c r="X4965" s="428"/>
      <c r="Y4965" s="425"/>
      <c r="Z4965" s="428"/>
      <c r="AA4965" s="425"/>
      <c r="AB4965" s="428"/>
      <c r="AC4965" s="429"/>
      <c r="AD4965" s="432"/>
      <c r="AE4965" s="433"/>
      <c r="AF4965" s="442"/>
      <c r="AG4965" s="443"/>
      <c r="AH4965" s="428"/>
      <c r="AI4965" s="429"/>
      <c r="AJ4965" s="432"/>
      <c r="AK4965" s="433"/>
      <c r="AL4965" s="446">
        <f t="shared" ref="AL4965" si="2811">IF(AH4965=0,0,(AJ4965/AH4965)*100)</f>
        <v>0</v>
      </c>
      <c r="AM4965" s="447"/>
      <c r="AN4965" s="428"/>
      <c r="AO4965" s="429"/>
      <c r="AP4965" s="432"/>
      <c r="AQ4965" s="433"/>
      <c r="AR4965" s="446">
        <f t="shared" ref="AR4965" si="2812">IF(AN4965=0,0,(AP4965/AN4965)*100)</f>
        <v>0</v>
      </c>
      <c r="AS4965" s="447"/>
      <c r="AT4965" s="450">
        <f t="shared" ref="AT4965" si="2813">AB4965+AH4965+AN4965</f>
        <v>0</v>
      </c>
      <c r="AU4965" s="451"/>
      <c r="AV4965" s="454">
        <f t="shared" ref="AV4965" si="2814">AD4965+AJ4965+AP4965</f>
        <v>0</v>
      </c>
      <c r="AW4965" s="455"/>
      <c r="AX4965" s="446">
        <f t="shared" ref="AX4965" si="2815">IF(AT4965=0,0,(AV4965/AT4965)*100)</f>
        <v>0</v>
      </c>
      <c r="AY4965" s="447"/>
      <c r="AZ4965" s="428"/>
      <c r="BA4965" s="429"/>
      <c r="BB4965" s="432"/>
      <c r="BC4965" s="433"/>
      <c r="BD4965" s="446">
        <f t="shared" ref="BD4965" si="2816">IF(AZ4965=0,0,(BB4965/AZ4965)*100)</f>
        <v>0</v>
      </c>
      <c r="BE4965" s="447"/>
      <c r="BF4965" s="450">
        <f t="shared" ref="BF4965" si="2817">AT4965+AZ4965</f>
        <v>0</v>
      </c>
      <c r="BG4965" s="451"/>
      <c r="BH4965" s="454">
        <f t="shared" ref="BH4965" si="2818">AV4965+BB4965</f>
        <v>0</v>
      </c>
      <c r="BI4965" s="455"/>
      <c r="BJ4965" s="446">
        <f t="shared" ref="BJ4965" si="2819">IF(BF4965=0,0,(BH4965/BF4965)*100)</f>
        <v>0</v>
      </c>
      <c r="BK4965" s="447"/>
      <c r="BL4965" s="406">
        <f t="shared" ref="BL4965" si="2820">(AD4965*2)+(AJ4965*2)+(AP4965*3)+BB4965</f>
        <v>0</v>
      </c>
      <c r="BM4965" s="407"/>
      <c r="BN4965" s="408"/>
      <c r="BO4965" s="402" t="e">
        <f>(BL4965*BR$74)+(N4965*BR$75)+(X4965*BR$76)+(R4965*BR$77)+(V4965*BR$78)+(Z4965*BR$79)</f>
        <v>#REF!</v>
      </c>
      <c r="BP4965" s="404" t="e">
        <f>((AZ4965-BB4965)*BR$81)+((AT4965-AV4965)*BR$80)+(H4965*BR$82)+(P4965*BR$83)</f>
        <v>#REF!</v>
      </c>
      <c r="BQ4965" s="53"/>
      <c r="BR4965" s="53"/>
      <c r="BS4965" s="779"/>
    </row>
    <row r="4966" spans="1:71" ht="22.5" hidden="1" customHeight="1" x14ac:dyDescent="0.3">
      <c r="A4966" s="779"/>
      <c r="B4966" s="415"/>
      <c r="C4966" s="412" t="str">
        <f>IF(ROSTER!D$48="","",ROSTER!D$48)</f>
        <v/>
      </c>
      <c r="D4966" s="413"/>
      <c r="E4966" s="419"/>
      <c r="F4966" s="421"/>
      <c r="G4966" s="423"/>
      <c r="H4966" s="426"/>
      <c r="I4966" s="427"/>
      <c r="J4966" s="430"/>
      <c r="K4966" s="431"/>
      <c r="L4966" s="434"/>
      <c r="M4966" s="435"/>
      <c r="N4966" s="438" t="s">
        <v>14</v>
      </c>
      <c r="O4966" s="439"/>
      <c r="P4966" s="430"/>
      <c r="Q4966" s="431"/>
      <c r="R4966" s="434"/>
      <c r="S4966" s="441"/>
      <c r="T4966" s="434"/>
      <c r="U4966" s="427"/>
      <c r="V4966" s="441"/>
      <c r="W4966" s="427"/>
      <c r="X4966" s="430"/>
      <c r="Y4966" s="427"/>
      <c r="Z4966" s="430"/>
      <c r="AA4966" s="427"/>
      <c r="AB4966" s="430"/>
      <c r="AC4966" s="431"/>
      <c r="AD4966" s="434"/>
      <c r="AE4966" s="435"/>
      <c r="AF4966" s="444"/>
      <c r="AG4966" s="445"/>
      <c r="AH4966" s="430"/>
      <c r="AI4966" s="431"/>
      <c r="AJ4966" s="434"/>
      <c r="AK4966" s="435"/>
      <c r="AL4966" s="448"/>
      <c r="AM4966" s="449"/>
      <c r="AN4966" s="430"/>
      <c r="AO4966" s="431"/>
      <c r="AP4966" s="434"/>
      <c r="AQ4966" s="435"/>
      <c r="AR4966" s="448"/>
      <c r="AS4966" s="449"/>
      <c r="AT4966" s="452"/>
      <c r="AU4966" s="453"/>
      <c r="AV4966" s="456"/>
      <c r="AW4966" s="457"/>
      <c r="AX4966" s="448"/>
      <c r="AY4966" s="449"/>
      <c r="AZ4966" s="430"/>
      <c r="BA4966" s="431"/>
      <c r="BB4966" s="434"/>
      <c r="BC4966" s="435"/>
      <c r="BD4966" s="448"/>
      <c r="BE4966" s="449"/>
      <c r="BF4966" s="452"/>
      <c r="BG4966" s="453"/>
      <c r="BH4966" s="456"/>
      <c r="BI4966" s="457"/>
      <c r="BJ4966" s="448"/>
      <c r="BK4966" s="449"/>
      <c r="BL4966" s="409"/>
      <c r="BM4966" s="410"/>
      <c r="BN4966" s="411"/>
      <c r="BO4966" s="403"/>
      <c r="BP4966" s="405"/>
      <c r="BQ4966" s="53"/>
      <c r="BR4966" s="53"/>
      <c r="BS4966" s="779"/>
    </row>
    <row r="4967" spans="1:71" ht="21.75" hidden="1" customHeight="1" x14ac:dyDescent="0.3">
      <c r="A4967" s="779"/>
      <c r="B4967" s="414" t="str">
        <f>IF(ROSTER!B$50="","",ROSTER!B$50)</f>
        <v/>
      </c>
      <c r="C4967" s="416" t="str">
        <f>IF(ROSTER!C$50="","",ROSTER!C$50)</f>
        <v/>
      </c>
      <c r="D4967" s="417"/>
      <c r="E4967" s="418"/>
      <c r="F4967" s="420">
        <f t="shared" ref="F4967" si="2821">IF(E4967="y",1,IF(E4967="S",1,0))</f>
        <v>0</v>
      </c>
      <c r="G4967" s="422">
        <f t="shared" ref="G4967" si="2822">IF(E4967="S",1,0)</f>
        <v>0</v>
      </c>
      <c r="H4967" s="424"/>
      <c r="I4967" s="425"/>
      <c r="J4967" s="428"/>
      <c r="K4967" s="429"/>
      <c r="L4967" s="432"/>
      <c r="M4967" s="433"/>
      <c r="N4967" s="436">
        <f t="shared" ref="N4967" si="2823">L4967+J4967</f>
        <v>0</v>
      </c>
      <c r="O4967" s="437"/>
      <c r="P4967" s="428"/>
      <c r="Q4967" s="429"/>
      <c r="R4967" s="432"/>
      <c r="S4967" s="440"/>
      <c r="T4967" s="432"/>
      <c r="U4967" s="425"/>
      <c r="V4967" s="440"/>
      <c r="W4967" s="425"/>
      <c r="X4967" s="428"/>
      <c r="Y4967" s="425"/>
      <c r="Z4967" s="428"/>
      <c r="AA4967" s="425"/>
      <c r="AB4967" s="428"/>
      <c r="AC4967" s="429"/>
      <c r="AD4967" s="432"/>
      <c r="AE4967" s="433"/>
      <c r="AF4967" s="442"/>
      <c r="AG4967" s="443"/>
      <c r="AH4967" s="428"/>
      <c r="AI4967" s="429"/>
      <c r="AJ4967" s="432"/>
      <c r="AK4967" s="433"/>
      <c r="AL4967" s="446">
        <f t="shared" ref="AL4967" si="2824">IF(AH4967=0,0,(AJ4967/AH4967)*100)</f>
        <v>0</v>
      </c>
      <c r="AM4967" s="447"/>
      <c r="AN4967" s="428"/>
      <c r="AO4967" s="429"/>
      <c r="AP4967" s="432"/>
      <c r="AQ4967" s="433"/>
      <c r="AR4967" s="446">
        <f t="shared" ref="AR4967" si="2825">IF(AN4967=0,0,(AP4967/AN4967)*100)</f>
        <v>0</v>
      </c>
      <c r="AS4967" s="447"/>
      <c r="AT4967" s="450">
        <f t="shared" ref="AT4967" si="2826">AB4967+AH4967+AN4967</f>
        <v>0</v>
      </c>
      <c r="AU4967" s="451"/>
      <c r="AV4967" s="454">
        <f t="shared" ref="AV4967" si="2827">AD4967+AJ4967+AP4967</f>
        <v>0</v>
      </c>
      <c r="AW4967" s="455"/>
      <c r="AX4967" s="446">
        <f t="shared" ref="AX4967" si="2828">IF(AT4967=0,0,(AV4967/AT4967)*100)</f>
        <v>0</v>
      </c>
      <c r="AY4967" s="447"/>
      <c r="AZ4967" s="428"/>
      <c r="BA4967" s="429"/>
      <c r="BB4967" s="432"/>
      <c r="BC4967" s="433"/>
      <c r="BD4967" s="446">
        <f t="shared" ref="BD4967" si="2829">IF(AZ4967=0,0,(BB4967/AZ4967)*100)</f>
        <v>0</v>
      </c>
      <c r="BE4967" s="447"/>
      <c r="BF4967" s="450">
        <f t="shared" ref="BF4967" si="2830">AT4967+AZ4967</f>
        <v>0</v>
      </c>
      <c r="BG4967" s="451"/>
      <c r="BH4967" s="454">
        <f t="shared" ref="BH4967" si="2831">AV4967+BB4967</f>
        <v>0</v>
      </c>
      <c r="BI4967" s="455"/>
      <c r="BJ4967" s="446">
        <f t="shared" ref="BJ4967" si="2832">IF(BF4967=0,0,(BH4967/BF4967)*100)</f>
        <v>0</v>
      </c>
      <c r="BK4967" s="447"/>
      <c r="BL4967" s="406">
        <f t="shared" ref="BL4967" si="2833">(AD4967*2)+(AJ4967*2)+(AP4967*3)+BB4967</f>
        <v>0</v>
      </c>
      <c r="BM4967" s="407"/>
      <c r="BN4967" s="408"/>
      <c r="BO4967" s="402" t="e">
        <f>(BL4967*BR$74)+(N4967*BR$75)+(X4967*BR$76)+(R4967*BR$77)+(V4967*BR$78)+(Z4967*BR$79)</f>
        <v>#REF!</v>
      </c>
      <c r="BP4967" s="404" t="e">
        <f>((AZ4967-BB4967)*BR$81)+((AT4967-AV4967)*BR$80)+(H4967*BR$82)+(P4967*BR$83)</f>
        <v>#REF!</v>
      </c>
      <c r="BQ4967" s="53"/>
      <c r="BR4967" s="53"/>
      <c r="BS4967" s="779"/>
    </row>
    <row r="4968" spans="1:71" ht="22.5" hidden="1" customHeight="1" thickBot="1" x14ac:dyDescent="0.3">
      <c r="A4968" s="779"/>
      <c r="B4968" s="415"/>
      <c r="C4968" s="412" t="str">
        <f>IF(ROSTER!D$50="","",ROSTER!D$50)</f>
        <v/>
      </c>
      <c r="D4968" s="413"/>
      <c r="E4968" s="419"/>
      <c r="F4968" s="421"/>
      <c r="G4968" s="423"/>
      <c r="H4968" s="426"/>
      <c r="I4968" s="427"/>
      <c r="J4968" s="430"/>
      <c r="K4968" s="431"/>
      <c r="L4968" s="434"/>
      <c r="M4968" s="435"/>
      <c r="N4968" s="438" t="s">
        <v>14</v>
      </c>
      <c r="O4968" s="439"/>
      <c r="P4968" s="430"/>
      <c r="Q4968" s="431"/>
      <c r="R4968" s="434"/>
      <c r="S4968" s="441"/>
      <c r="T4968" s="434"/>
      <c r="U4968" s="427"/>
      <c r="V4968" s="441"/>
      <c r="W4968" s="427"/>
      <c r="X4968" s="430"/>
      <c r="Y4968" s="427"/>
      <c r="Z4968" s="430"/>
      <c r="AA4968" s="427"/>
      <c r="AB4968" s="430"/>
      <c r="AC4968" s="431"/>
      <c r="AD4968" s="434"/>
      <c r="AE4968" s="435"/>
      <c r="AF4968" s="444"/>
      <c r="AG4968" s="445"/>
      <c r="AH4968" s="430"/>
      <c r="AI4968" s="431"/>
      <c r="AJ4968" s="434"/>
      <c r="AK4968" s="435"/>
      <c r="AL4968" s="448"/>
      <c r="AM4968" s="449"/>
      <c r="AN4968" s="430"/>
      <c r="AO4968" s="431"/>
      <c r="AP4968" s="434"/>
      <c r="AQ4968" s="435"/>
      <c r="AR4968" s="448"/>
      <c r="AS4968" s="449"/>
      <c r="AT4968" s="452"/>
      <c r="AU4968" s="453"/>
      <c r="AV4968" s="456"/>
      <c r="AW4968" s="457"/>
      <c r="AX4968" s="448"/>
      <c r="AY4968" s="449"/>
      <c r="AZ4968" s="430"/>
      <c r="BA4968" s="431"/>
      <c r="BB4968" s="434"/>
      <c r="BC4968" s="435"/>
      <c r="BD4968" s="448"/>
      <c r="BE4968" s="449"/>
      <c r="BF4968" s="452"/>
      <c r="BG4968" s="453"/>
      <c r="BH4968" s="456"/>
      <c r="BI4968" s="457"/>
      <c r="BJ4968" s="448"/>
      <c r="BK4968" s="449"/>
      <c r="BL4968" s="409"/>
      <c r="BM4968" s="410"/>
      <c r="BN4968" s="411"/>
      <c r="BO4968" s="403"/>
      <c r="BP4968" s="405"/>
      <c r="BQ4968" s="53"/>
      <c r="BR4968" s="53"/>
      <c r="BS4968" s="779"/>
    </row>
    <row r="4969" spans="1:71" s="224" customFormat="1" ht="33.6" customHeight="1" x14ac:dyDescent="0.5">
      <c r="A4969" s="789"/>
      <c r="B4969" s="376"/>
      <c r="C4969" s="377"/>
      <c r="D4969" s="377" t="s">
        <v>10</v>
      </c>
      <c r="E4969" s="380"/>
      <c r="F4969" s="223"/>
      <c r="G4969" s="223"/>
      <c r="H4969" s="382">
        <f>SUM(H4925:I4968)</f>
        <v>0</v>
      </c>
      <c r="I4969" s="383"/>
      <c r="J4969" s="382">
        <f>SUM(J4925:K4968)</f>
        <v>0</v>
      </c>
      <c r="K4969" s="383"/>
      <c r="L4969" s="386">
        <f>SUM(L4925:M4968)</f>
        <v>0</v>
      </c>
      <c r="M4969" s="387"/>
      <c r="N4969" s="358">
        <f>L4969+J4969</f>
        <v>0</v>
      </c>
      <c r="O4969" s="359"/>
      <c r="P4969" s="386">
        <f>SUM(P4925:Q4968)</f>
        <v>0</v>
      </c>
      <c r="Q4969" s="383"/>
      <c r="R4969" s="386">
        <f t="shared" ref="R4969" si="2834">SUM(R4925:S4968)</f>
        <v>0</v>
      </c>
      <c r="S4969" s="387"/>
      <c r="T4969" s="386">
        <f t="shared" ref="T4969" si="2835">SUM(T4925:U4968)</f>
        <v>0</v>
      </c>
      <c r="U4969" s="359"/>
      <c r="V4969" s="387">
        <f t="shared" ref="V4969" si="2836">SUM(V4925:W4968)</f>
        <v>0</v>
      </c>
      <c r="W4969" s="387"/>
      <c r="X4969" s="382">
        <f t="shared" ref="X4969" si="2837">SUM(X4925:Y4968)</f>
        <v>0</v>
      </c>
      <c r="Y4969" s="359"/>
      <c r="Z4969" s="382">
        <f t="shared" ref="Z4969" si="2838">SUM(Z4925:AA4968)</f>
        <v>0</v>
      </c>
      <c r="AA4969" s="359"/>
      <c r="AB4969" s="387">
        <f t="shared" ref="AB4969" si="2839">SUM(AB4925:AC4968)</f>
        <v>0</v>
      </c>
      <c r="AC4969" s="383"/>
      <c r="AD4969" s="386">
        <f t="shared" ref="AD4969" si="2840">SUM(AD4925:AE4968)</f>
        <v>0</v>
      </c>
      <c r="AE4969" s="387"/>
      <c r="AF4969" s="358">
        <f t="shared" ref="AF4969" si="2841">SUM(AF4925:AG4968)</f>
        <v>0</v>
      </c>
      <c r="AG4969" s="359"/>
      <c r="AH4969" s="386">
        <f t="shared" ref="AH4969" si="2842">SUM(AH4925:AI4968)</f>
        <v>0</v>
      </c>
      <c r="AI4969" s="383"/>
      <c r="AJ4969" s="386">
        <f t="shared" ref="AJ4969" si="2843">SUM(AJ4925:AK4968)</f>
        <v>0</v>
      </c>
      <c r="AK4969" s="387"/>
      <c r="AL4969" s="358">
        <f>IF(AH4969=0,0,(AJ4969/AH4969)*100)</f>
        <v>0</v>
      </c>
      <c r="AM4969" s="359"/>
      <c r="AN4969" s="386">
        <f>SUM(AN4925:AO4968)</f>
        <v>0</v>
      </c>
      <c r="AO4969" s="383"/>
      <c r="AP4969" s="386">
        <f>SUM(AP4925:AQ4968)</f>
        <v>0</v>
      </c>
      <c r="AQ4969" s="387"/>
      <c r="AR4969" s="358">
        <f>IF(AN4969=0,0,(AP4969/AN4969)*100)</f>
        <v>0</v>
      </c>
      <c r="AS4969" s="359"/>
      <c r="AT4969" s="382">
        <f>AB4969+AH4969+AN4969</f>
        <v>0</v>
      </c>
      <c r="AU4969" s="383"/>
      <c r="AV4969" s="386">
        <f>AD4969+AJ4969+AP4969</f>
        <v>0</v>
      </c>
      <c r="AW4969" s="392"/>
      <c r="AX4969" s="358">
        <f>IF(AT4969=0,0,(AV4969/AT4969)*100)</f>
        <v>0</v>
      </c>
      <c r="AY4969" s="359"/>
      <c r="AZ4969" s="386">
        <f>SUM(AZ4925:BA4968)</f>
        <v>0</v>
      </c>
      <c r="BA4969" s="383"/>
      <c r="BB4969" s="386">
        <f>SUM(BB4925:BC4968)</f>
        <v>0</v>
      </c>
      <c r="BC4969" s="387"/>
      <c r="BD4969" s="358">
        <f>IF(AZ4969=0,0,(BB4969/AZ4969)*100)</f>
        <v>0</v>
      </c>
      <c r="BE4969" s="359"/>
      <c r="BF4969" s="382">
        <f>AT4969+AZ4969</f>
        <v>0</v>
      </c>
      <c r="BG4969" s="383"/>
      <c r="BH4969" s="386">
        <f>AV4969+BB4969</f>
        <v>0</v>
      </c>
      <c r="BI4969" s="392"/>
      <c r="BJ4969" s="358">
        <f>IF(BF4969=0,0,(BH4969/BF4969)*100)</f>
        <v>0</v>
      </c>
      <c r="BK4969" s="394"/>
      <c r="BL4969" s="396">
        <f>SUM(BL4925:BN4968)</f>
        <v>0</v>
      </c>
      <c r="BM4969" s="397"/>
      <c r="BN4969" s="398"/>
      <c r="BO4969" s="402" t="e">
        <f>(BL4969*BR$74)+(N4969*BR$75)+(X4969*BR$76)+(R4969*BR$77)+(V4969*BR$78)+(Z4969*BR$79)</f>
        <v>#REF!</v>
      </c>
      <c r="BP4969" s="404" t="e">
        <f>((AZ4969-BB4969)*BR$81)+((AT4969-AV4969)*BR$80)+(H4969*BR$82)+(P4969*BR$83)</f>
        <v>#REF!</v>
      </c>
      <c r="BQ4969" s="222"/>
      <c r="BR4969" s="222"/>
      <c r="BS4969" s="789"/>
    </row>
    <row r="4970" spans="1:71" s="224" customFormat="1" ht="33.950000000000003" customHeight="1" thickBot="1" x14ac:dyDescent="0.55000000000000004">
      <c r="A4970" s="789"/>
      <c r="B4970" s="378"/>
      <c r="C4970" s="379"/>
      <c r="D4970" s="379"/>
      <c r="E4970" s="381"/>
      <c r="F4970" s="225"/>
      <c r="G4970" s="225"/>
      <c r="H4970" s="384"/>
      <c r="I4970" s="385"/>
      <c r="J4970" s="384"/>
      <c r="K4970" s="385"/>
      <c r="L4970" s="388"/>
      <c r="M4970" s="389"/>
      <c r="N4970" s="390" t="s">
        <v>14</v>
      </c>
      <c r="O4970" s="391"/>
      <c r="P4970" s="388"/>
      <c r="Q4970" s="385"/>
      <c r="R4970" s="388"/>
      <c r="S4970" s="389"/>
      <c r="T4970" s="388"/>
      <c r="U4970" s="391"/>
      <c r="V4970" s="389"/>
      <c r="W4970" s="389"/>
      <c r="X4970" s="384"/>
      <c r="Y4970" s="391"/>
      <c r="Z4970" s="384"/>
      <c r="AA4970" s="391"/>
      <c r="AB4970" s="389"/>
      <c r="AC4970" s="385"/>
      <c r="AD4970" s="388"/>
      <c r="AE4970" s="389"/>
      <c r="AF4970" s="390"/>
      <c r="AG4970" s="391"/>
      <c r="AH4970" s="388"/>
      <c r="AI4970" s="385"/>
      <c r="AJ4970" s="388"/>
      <c r="AK4970" s="389"/>
      <c r="AL4970" s="390"/>
      <c r="AM4970" s="391"/>
      <c r="AN4970" s="388"/>
      <c r="AO4970" s="385"/>
      <c r="AP4970" s="388"/>
      <c r="AQ4970" s="389"/>
      <c r="AR4970" s="390"/>
      <c r="AS4970" s="391"/>
      <c r="AT4970" s="384"/>
      <c r="AU4970" s="385"/>
      <c r="AV4970" s="388"/>
      <c r="AW4970" s="393"/>
      <c r="AX4970" s="390"/>
      <c r="AY4970" s="391"/>
      <c r="AZ4970" s="388"/>
      <c r="BA4970" s="385"/>
      <c r="BB4970" s="388"/>
      <c r="BC4970" s="389"/>
      <c r="BD4970" s="390"/>
      <c r="BE4970" s="391"/>
      <c r="BF4970" s="384"/>
      <c r="BG4970" s="385"/>
      <c r="BH4970" s="388"/>
      <c r="BI4970" s="393"/>
      <c r="BJ4970" s="390"/>
      <c r="BK4970" s="395"/>
      <c r="BL4970" s="399"/>
      <c r="BM4970" s="400"/>
      <c r="BN4970" s="401"/>
      <c r="BO4970" s="403"/>
      <c r="BP4970" s="405"/>
      <c r="BQ4970" s="222"/>
      <c r="BR4970" s="222"/>
      <c r="BS4970" s="789"/>
    </row>
    <row r="4971" spans="1:71" s="230" customFormat="1" ht="48.2" customHeight="1" thickBot="1" x14ac:dyDescent="0.55000000000000004">
      <c r="A4971" s="790"/>
      <c r="B4971" s="342"/>
      <c r="C4971" s="343"/>
      <c r="D4971" s="343" t="s">
        <v>13</v>
      </c>
      <c r="E4971" s="344"/>
      <c r="F4971" s="227"/>
      <c r="G4971" s="223"/>
      <c r="H4971" s="345"/>
      <c r="I4971" s="346"/>
      <c r="J4971" s="347"/>
      <c r="K4971" s="348"/>
      <c r="L4971" s="349"/>
      <c r="M4971" s="350"/>
      <c r="N4971" s="351">
        <f>J4971+L4971</f>
        <v>0</v>
      </c>
      <c r="O4971" s="352"/>
      <c r="P4971" s="347"/>
      <c r="Q4971" s="348"/>
      <c r="R4971" s="349"/>
      <c r="S4971" s="348"/>
      <c r="T4971" s="353"/>
      <c r="U4971" s="354"/>
      <c r="V4971" s="347"/>
      <c r="W4971" s="355"/>
      <c r="X4971" s="345"/>
      <c r="Y4971" s="346"/>
      <c r="Z4971" s="347"/>
      <c r="AA4971" s="355"/>
      <c r="AB4971" s="347"/>
      <c r="AC4971" s="348"/>
      <c r="AD4971" s="349"/>
      <c r="AE4971" s="350"/>
      <c r="AF4971" s="356">
        <f>IF(AB4971=0,0,(AD4971/AB4971)*100)</f>
        <v>0</v>
      </c>
      <c r="AG4971" s="357"/>
      <c r="AH4971" s="347"/>
      <c r="AI4971" s="348"/>
      <c r="AJ4971" s="349"/>
      <c r="AK4971" s="350"/>
      <c r="AL4971" s="358">
        <f>IF(AH4971=0,0,(AJ4971/AH4971)*100)</f>
        <v>0</v>
      </c>
      <c r="AM4971" s="359"/>
      <c r="AN4971" s="347"/>
      <c r="AO4971" s="348"/>
      <c r="AP4971" s="349"/>
      <c r="AQ4971" s="350"/>
      <c r="AR4971" s="358">
        <f>IF(AN4971=0,0,(AP4971/AN4971)*100)</f>
        <v>0</v>
      </c>
      <c r="AS4971" s="359"/>
      <c r="AT4971" s="360">
        <f>AB4971+AH4971+AN4971</f>
        <v>0</v>
      </c>
      <c r="AU4971" s="361"/>
      <c r="AV4971" s="362">
        <f>AD4971+AJ4971+AP4971</f>
        <v>0</v>
      </c>
      <c r="AW4971" s="363"/>
      <c r="AX4971" s="358">
        <f>IF(AT4971=0,0,(AV4971/AT4971)*100)</f>
        <v>0</v>
      </c>
      <c r="AY4971" s="359"/>
      <c r="AZ4971" s="347"/>
      <c r="BA4971" s="348"/>
      <c r="BB4971" s="349"/>
      <c r="BC4971" s="350"/>
      <c r="BD4971" s="358">
        <f>IF(AZ4971=0,0,(BB4971/AZ4971)*100)</f>
        <v>0</v>
      </c>
      <c r="BE4971" s="359"/>
      <c r="BF4971" s="360">
        <f>AT4971+AZ4971</f>
        <v>0</v>
      </c>
      <c r="BG4971" s="361"/>
      <c r="BH4971" s="362">
        <f>AV4971+BB4971</f>
        <v>0</v>
      </c>
      <c r="BI4971" s="363"/>
      <c r="BJ4971" s="358">
        <f>IF(BF4971=0,0,(BH4971/BF4971)*100)</f>
        <v>0</v>
      </c>
      <c r="BK4971" s="359"/>
      <c r="BL4971" s="364"/>
      <c r="BM4971" s="365"/>
      <c r="BN4971" s="366"/>
      <c r="BO4971" s="228"/>
      <c r="BP4971" s="229"/>
      <c r="BQ4971" s="226"/>
      <c r="BR4971" s="226"/>
      <c r="BS4971" s="790"/>
    </row>
    <row r="4972" spans="1:71" s="230" customFormat="1" ht="48.95" customHeight="1" thickBot="1" x14ac:dyDescent="0.55000000000000004">
      <c r="A4972" s="790"/>
      <c r="B4972" s="231"/>
      <c r="C4972" s="268"/>
      <c r="D4972" s="367" t="s">
        <v>41</v>
      </c>
      <c r="E4972" s="368"/>
      <c r="F4972" s="233"/>
      <c r="G4972" s="233"/>
      <c r="H4972" s="268"/>
      <c r="I4972" s="268"/>
      <c r="J4972" s="369">
        <f>IF((J4969+L4971)=0,0,J4969/(J4969+L4971)*100)</f>
        <v>0</v>
      </c>
      <c r="K4972" s="370"/>
      <c r="L4972" s="369">
        <f>IF((L4969+J4971)=0,0,L4969/(L4969+J4971)*100)</f>
        <v>0</v>
      </c>
      <c r="M4972" s="370"/>
      <c r="N4972" s="369">
        <f>IF((N4969+N4971)=0,0,N4969/(N4969+N4971)*100)</f>
        <v>0</v>
      </c>
      <c r="O4972" s="371"/>
      <c r="P4972" s="372"/>
      <c r="Q4972" s="373"/>
      <c r="R4972" s="373"/>
      <c r="S4972" s="373"/>
      <c r="T4972" s="374"/>
      <c r="U4972" s="374"/>
      <c r="V4972" s="373"/>
      <c r="W4972" s="373"/>
      <c r="X4972" s="373"/>
      <c r="Y4972" s="373"/>
      <c r="Z4972" s="373"/>
      <c r="AA4972" s="373"/>
      <c r="AB4972" s="373"/>
      <c r="AC4972" s="373"/>
      <c r="AD4972" s="373"/>
      <c r="AE4972" s="373"/>
      <c r="AF4972" s="373"/>
      <c r="AG4972" s="373"/>
      <c r="AH4972" s="373"/>
      <c r="AI4972" s="373"/>
      <c r="AJ4972" s="373"/>
      <c r="AK4972" s="373"/>
      <c r="AL4972" s="373"/>
      <c r="AM4972" s="373"/>
      <c r="AN4972" s="373"/>
      <c r="AO4972" s="373"/>
      <c r="AP4972" s="373"/>
      <c r="AQ4972" s="373"/>
      <c r="AR4972" s="373"/>
      <c r="AS4972" s="373"/>
      <c r="AT4972" s="373"/>
      <c r="AU4972" s="373"/>
      <c r="AV4972" s="373"/>
      <c r="AW4972" s="373"/>
      <c r="AX4972" s="373"/>
      <c r="AY4972" s="373"/>
      <c r="AZ4972" s="373"/>
      <c r="BA4972" s="373"/>
      <c r="BB4972" s="373"/>
      <c r="BC4972" s="373"/>
      <c r="BD4972" s="373"/>
      <c r="BE4972" s="373"/>
      <c r="BF4972" s="373"/>
      <c r="BG4972" s="373"/>
      <c r="BH4972" s="373"/>
      <c r="BI4972" s="373"/>
      <c r="BJ4972" s="373"/>
      <c r="BK4972" s="373"/>
      <c r="BL4972" s="373"/>
      <c r="BM4972" s="373"/>
      <c r="BN4972" s="375"/>
      <c r="BO4972" s="234"/>
      <c r="BP4972" s="234"/>
      <c r="BQ4972" s="226"/>
      <c r="BR4972" s="226"/>
      <c r="BS4972" s="790"/>
    </row>
    <row r="4973" spans="1:71" ht="15.75" customHeight="1" thickTop="1" thickBot="1" x14ac:dyDescent="0.45">
      <c r="A4973" s="779"/>
      <c r="B4973" s="160"/>
      <c r="C4973" s="161"/>
      <c r="D4973" s="161"/>
      <c r="E4973" s="161"/>
      <c r="F4973" s="69"/>
      <c r="G4973" s="69"/>
      <c r="H4973" s="161"/>
      <c r="I4973" s="161"/>
      <c r="J4973" s="161"/>
      <c r="K4973" s="161"/>
      <c r="L4973" s="161"/>
      <c r="M4973" s="161"/>
      <c r="N4973" s="161"/>
      <c r="O4973" s="161"/>
      <c r="P4973" s="161"/>
      <c r="Q4973" s="161"/>
      <c r="R4973" s="161"/>
      <c r="S4973" s="161"/>
      <c r="T4973" s="161"/>
      <c r="U4973" s="161"/>
      <c r="V4973" s="161"/>
      <c r="W4973" s="161"/>
      <c r="X4973" s="161"/>
      <c r="Y4973" s="161"/>
      <c r="Z4973" s="161"/>
      <c r="AA4973" s="161"/>
      <c r="AB4973" s="161"/>
      <c r="AC4973" s="161"/>
      <c r="AD4973" s="161"/>
      <c r="AE4973" s="161"/>
      <c r="AF4973" s="166"/>
      <c r="AG4973" s="166"/>
      <c r="AH4973" s="161"/>
      <c r="AI4973" s="161"/>
      <c r="AJ4973" s="161"/>
      <c r="AK4973" s="161"/>
      <c r="AL4973" s="161"/>
      <c r="AM4973" s="161"/>
      <c r="AN4973" s="161"/>
      <c r="AO4973" s="161"/>
      <c r="AP4973" s="161"/>
      <c r="AQ4973" s="161"/>
      <c r="AR4973" s="161"/>
      <c r="AS4973" s="161"/>
      <c r="AT4973" s="161"/>
      <c r="AU4973" s="161"/>
      <c r="AV4973" s="161"/>
      <c r="AW4973" s="161"/>
      <c r="AX4973" s="161"/>
      <c r="AY4973" s="161"/>
      <c r="AZ4973" s="161"/>
      <c r="BA4973" s="161"/>
      <c r="BB4973" s="161"/>
      <c r="BC4973" s="161"/>
      <c r="BD4973" s="161"/>
      <c r="BE4973" s="161"/>
      <c r="BF4973" s="161"/>
      <c r="BG4973" s="161"/>
      <c r="BH4973" s="161"/>
      <c r="BI4973" s="161"/>
      <c r="BJ4973" s="161"/>
      <c r="BK4973" s="161"/>
      <c r="BL4973" s="161"/>
      <c r="BM4973" s="161"/>
      <c r="BN4973" s="167"/>
      <c r="BO4973" s="70"/>
      <c r="BP4973" s="70"/>
      <c r="BQ4973" s="53"/>
      <c r="BR4973" s="53"/>
      <c r="BS4973" s="779"/>
    </row>
    <row r="4974" spans="1:71" s="68" customFormat="1" ht="80.25" customHeight="1" thickTop="1" thickBot="1" x14ac:dyDescent="0.5">
      <c r="A4974" s="791"/>
      <c r="B4974" s="325" t="s">
        <v>55</v>
      </c>
      <c r="C4974" s="326"/>
      <c r="D4974" s="327" t="s">
        <v>47</v>
      </c>
      <c r="E4974" s="327"/>
      <c r="F4974" s="71"/>
      <c r="G4974" s="71"/>
      <c r="H4974" s="328"/>
      <c r="I4974" s="329"/>
      <c r="J4974" s="330"/>
      <c r="K4974" s="235"/>
      <c r="L4974" s="328"/>
      <c r="M4974" s="329"/>
      <c r="N4974" s="330"/>
      <c r="O4974" s="331" t="s">
        <v>42</v>
      </c>
      <c r="P4974" s="332"/>
      <c r="Q4974" s="332"/>
      <c r="R4974" s="332"/>
      <c r="S4974" s="328"/>
      <c r="T4974" s="329"/>
      <c r="U4974" s="330"/>
      <c r="V4974" s="235"/>
      <c r="W4974" s="328"/>
      <c r="X4974" s="329"/>
      <c r="Y4974" s="330"/>
      <c r="Z4974" s="331" t="s">
        <v>110</v>
      </c>
      <c r="AA4974" s="332"/>
      <c r="AB4974" s="332"/>
      <c r="AC4974" s="332"/>
      <c r="AD4974" s="332"/>
      <c r="AE4974" s="332"/>
      <c r="AF4974" s="332"/>
      <c r="AG4974" s="332"/>
      <c r="AH4974" s="332"/>
      <c r="AI4974" s="333"/>
      <c r="AJ4974" s="328"/>
      <c r="AK4974" s="329"/>
      <c r="AL4974" s="330"/>
      <c r="AM4974" s="235"/>
      <c r="AN4974" s="328"/>
      <c r="AO4974" s="329"/>
      <c r="AP4974" s="330"/>
      <c r="AQ4974" s="331" t="s">
        <v>46</v>
      </c>
      <c r="AR4974" s="332"/>
      <c r="AS4974" s="332"/>
      <c r="AT4974" s="333"/>
      <c r="AU4974" s="328"/>
      <c r="AV4974" s="329"/>
      <c r="AW4974" s="330"/>
      <c r="AX4974" s="235"/>
      <c r="AY4974" s="328"/>
      <c r="AZ4974" s="329"/>
      <c r="BA4974" s="330"/>
      <c r="BB4974" s="334" t="s">
        <v>112</v>
      </c>
      <c r="BC4974" s="335"/>
      <c r="BD4974" s="335"/>
      <c r="BE4974" s="336"/>
      <c r="BF4974" s="337">
        <f>BL4969</f>
        <v>0</v>
      </c>
      <c r="BG4974" s="338"/>
      <c r="BH4974" s="339"/>
      <c r="BI4974" s="235"/>
      <c r="BJ4974" s="337">
        <f>BL4971</f>
        <v>0</v>
      </c>
      <c r="BK4974" s="338"/>
      <c r="BL4974" s="339"/>
      <c r="BM4974" s="173"/>
      <c r="BN4974" s="174"/>
      <c r="BO4974" s="72"/>
      <c r="BP4974" s="72"/>
      <c r="BQ4974" s="67"/>
      <c r="BR4974" s="67"/>
      <c r="BS4974" s="791"/>
    </row>
    <row r="4975" spans="1:71" ht="15.6" customHeight="1" thickTop="1" thickBot="1" x14ac:dyDescent="0.55000000000000004">
      <c r="A4975" s="779"/>
      <c r="B4975" s="162"/>
      <c r="C4975" s="156"/>
      <c r="D4975" s="163"/>
      <c r="E4975" s="163"/>
      <c r="F4975" s="73"/>
      <c r="G4975" s="73"/>
      <c r="H4975" s="170"/>
      <c r="I4975" s="170"/>
      <c r="J4975" s="170"/>
      <c r="K4975" s="170"/>
      <c r="L4975" s="170"/>
      <c r="M4975" s="170"/>
      <c r="N4975" s="170"/>
      <c r="O4975" s="168"/>
      <c r="P4975" s="168"/>
      <c r="Q4975" s="168"/>
      <c r="R4975" s="168"/>
      <c r="S4975" s="170"/>
      <c r="T4975" s="170"/>
      <c r="U4975" s="170"/>
      <c r="V4975" s="169"/>
      <c r="W4975" s="170"/>
      <c r="X4975" s="170"/>
      <c r="Y4975" s="170"/>
      <c r="Z4975" s="168"/>
      <c r="AA4975" s="168"/>
      <c r="AB4975" s="168"/>
      <c r="AC4975" s="168"/>
      <c r="AD4975" s="170"/>
      <c r="AE4975" s="170"/>
      <c r="AF4975" s="170"/>
      <c r="AG4975" s="170"/>
      <c r="AH4975" s="169"/>
      <c r="AI4975" s="169"/>
      <c r="AJ4975" s="170"/>
      <c r="AK4975" s="168"/>
      <c r="AL4975" s="168"/>
      <c r="AM4975" s="168"/>
      <c r="AN4975" s="168"/>
      <c r="AO4975" s="170"/>
      <c r="AP4975" s="170"/>
      <c r="AQ4975" s="168"/>
      <c r="AR4975" s="168"/>
      <c r="AS4975" s="168"/>
      <c r="AT4975" s="168"/>
      <c r="AU4975" s="170"/>
      <c r="AV4975" s="170"/>
      <c r="AW4975" s="170"/>
      <c r="AX4975" s="170"/>
      <c r="AY4975" s="170"/>
      <c r="AZ4975" s="172"/>
      <c r="BA4975" s="172"/>
      <c r="BB4975" s="168"/>
      <c r="BC4975" s="176"/>
      <c r="BD4975" s="177"/>
      <c r="BE4975" s="177"/>
      <c r="BF4975" s="178"/>
      <c r="BG4975" s="178"/>
      <c r="BH4975" s="172"/>
      <c r="BI4975" s="170"/>
      <c r="BJ4975" s="179"/>
      <c r="BK4975" s="179"/>
      <c r="BL4975" s="172"/>
      <c r="BM4975" s="175"/>
      <c r="BN4975" s="180"/>
      <c r="BO4975" s="74"/>
      <c r="BP4975" s="74"/>
      <c r="BQ4975" s="53"/>
      <c r="BR4975" s="53"/>
      <c r="BS4975" s="779"/>
    </row>
    <row r="4976" spans="1:71" s="68" customFormat="1" ht="80.25" customHeight="1" thickTop="1" thickBot="1" x14ac:dyDescent="0.5">
      <c r="A4976" s="791"/>
      <c r="B4976" s="334" t="s">
        <v>40</v>
      </c>
      <c r="C4976" s="335"/>
      <c r="D4976" s="327" t="s">
        <v>48</v>
      </c>
      <c r="E4976" s="327"/>
      <c r="F4976" s="71"/>
      <c r="G4976" s="71"/>
      <c r="H4976" s="337">
        <f>H4974</f>
        <v>0</v>
      </c>
      <c r="I4976" s="338"/>
      <c r="J4976" s="339"/>
      <c r="K4976" s="235"/>
      <c r="L4976" s="337">
        <f>L4974</f>
        <v>0</v>
      </c>
      <c r="M4976" s="338"/>
      <c r="N4976" s="339"/>
      <c r="O4976" s="331" t="s">
        <v>44</v>
      </c>
      <c r="P4976" s="332"/>
      <c r="Q4976" s="332"/>
      <c r="R4976" s="332"/>
      <c r="S4976" s="337">
        <f>S4974-H4974</f>
        <v>0</v>
      </c>
      <c r="T4976" s="338"/>
      <c r="U4976" s="339"/>
      <c r="V4976" s="235"/>
      <c r="W4976" s="337">
        <f>W4974-L4974</f>
        <v>0</v>
      </c>
      <c r="X4976" s="338"/>
      <c r="Y4976" s="339"/>
      <c r="Z4976" s="331" t="s">
        <v>111</v>
      </c>
      <c r="AA4976" s="332"/>
      <c r="AB4976" s="332"/>
      <c r="AC4976" s="332"/>
      <c r="AD4976" s="332"/>
      <c r="AE4976" s="332"/>
      <c r="AF4976" s="332"/>
      <c r="AG4976" s="332"/>
      <c r="AH4976" s="332"/>
      <c r="AI4976" s="333"/>
      <c r="AJ4976" s="337">
        <f>AJ4974-S4974</f>
        <v>0</v>
      </c>
      <c r="AK4976" s="338"/>
      <c r="AL4976" s="339"/>
      <c r="AM4976" s="235"/>
      <c r="AN4976" s="337">
        <f>AN4974-W4974</f>
        <v>0</v>
      </c>
      <c r="AO4976" s="338"/>
      <c r="AP4976" s="339"/>
      <c r="AQ4976" s="331" t="s">
        <v>45</v>
      </c>
      <c r="AR4976" s="332"/>
      <c r="AS4976" s="332"/>
      <c r="AT4976" s="333"/>
      <c r="AU4976" s="337">
        <f>AU4974-AJ4974</f>
        <v>0</v>
      </c>
      <c r="AV4976" s="338"/>
      <c r="AW4976" s="339"/>
      <c r="AX4976" s="235"/>
      <c r="AY4976" s="337">
        <f>AY4974-AN4974</f>
        <v>0</v>
      </c>
      <c r="AZ4976" s="338"/>
      <c r="BA4976" s="339"/>
      <c r="BB4976" s="334" t="s">
        <v>113</v>
      </c>
      <c r="BC4976" s="335"/>
      <c r="BD4976" s="335"/>
      <c r="BE4976" s="336"/>
      <c r="BF4976" s="337">
        <f>BF4974-AU4974</f>
        <v>0</v>
      </c>
      <c r="BG4976" s="338"/>
      <c r="BH4976" s="339"/>
      <c r="BI4976" s="235"/>
      <c r="BJ4976" s="337">
        <f>BJ4974-AY4974</f>
        <v>0</v>
      </c>
      <c r="BK4976" s="338"/>
      <c r="BL4976" s="339"/>
      <c r="BM4976" s="173"/>
      <c r="BN4976" s="174"/>
      <c r="BO4976" s="72"/>
      <c r="BP4976" s="72"/>
      <c r="BQ4976" s="67"/>
      <c r="BR4976" s="67"/>
      <c r="BS4976" s="791"/>
    </row>
    <row r="4977" spans="1:71" ht="15.75" customHeight="1" thickTop="1" thickBot="1" x14ac:dyDescent="0.45">
      <c r="A4977" s="779"/>
      <c r="B4977" s="164"/>
      <c r="C4977" s="165"/>
      <c r="D4977" s="165"/>
      <c r="E4977" s="165"/>
      <c r="F4977" s="75"/>
      <c r="G4977" s="75"/>
      <c r="H4977" s="165"/>
      <c r="I4977" s="165"/>
      <c r="J4977" s="165"/>
      <c r="K4977" s="165"/>
      <c r="L4977" s="165"/>
      <c r="M4977" s="165"/>
      <c r="N4977" s="165"/>
      <c r="O4977" s="165"/>
      <c r="P4977" s="165"/>
      <c r="Q4977" s="165"/>
      <c r="R4977" s="165"/>
      <c r="S4977" s="165"/>
      <c r="T4977" s="165"/>
      <c r="U4977" s="165"/>
      <c r="V4977" s="165"/>
      <c r="W4977" s="165"/>
      <c r="X4977" s="165"/>
      <c r="Y4977" s="165"/>
      <c r="Z4977" s="165"/>
      <c r="AA4977" s="165"/>
      <c r="AB4977" s="165"/>
      <c r="AC4977" s="165"/>
      <c r="AD4977" s="165"/>
      <c r="AE4977" s="165"/>
      <c r="AF4977" s="171"/>
      <c r="AG4977" s="171"/>
      <c r="AH4977" s="165"/>
      <c r="AI4977" s="165"/>
      <c r="AJ4977" s="165"/>
      <c r="AK4977" s="165"/>
      <c r="AL4977" s="165"/>
      <c r="AM4977" s="165"/>
      <c r="AN4977" s="165"/>
      <c r="AO4977" s="165"/>
      <c r="AP4977" s="165"/>
      <c r="AQ4977" s="165"/>
      <c r="AR4977" s="165"/>
      <c r="AS4977" s="165"/>
      <c r="AT4977" s="165"/>
      <c r="AU4977" s="165"/>
      <c r="AV4977" s="165"/>
      <c r="AW4977" s="165"/>
      <c r="AX4977" s="165"/>
      <c r="AY4977" s="165"/>
      <c r="AZ4977" s="165"/>
      <c r="BA4977" s="340" t="s">
        <v>138</v>
      </c>
      <c r="BB4977" s="340"/>
      <c r="BC4977" s="340"/>
      <c r="BD4977" s="340"/>
      <c r="BE4977" s="340"/>
      <c r="BF4977" s="340"/>
      <c r="BG4977" s="340"/>
      <c r="BH4977" s="340"/>
      <c r="BI4977" s="340"/>
      <c r="BJ4977" s="340"/>
      <c r="BK4977" s="340"/>
      <c r="BL4977" s="340"/>
      <c r="BM4977" s="340"/>
      <c r="BN4977" s="341"/>
      <c r="BO4977" s="76"/>
      <c r="BP4977" s="76"/>
      <c r="BQ4977" s="53"/>
      <c r="BR4977" s="53"/>
      <c r="BS4977" s="779"/>
    </row>
    <row r="4978" spans="1:71" ht="12" customHeight="1" thickTop="1" x14ac:dyDescent="0.4">
      <c r="A4978" s="779"/>
      <c r="B4978" s="780"/>
      <c r="C4978" s="779"/>
      <c r="D4978" s="779"/>
      <c r="E4978" s="779"/>
      <c r="F4978" s="781"/>
      <c r="G4978" s="781"/>
      <c r="H4978" s="779"/>
      <c r="I4978" s="779"/>
      <c r="J4978" s="779"/>
      <c r="K4978" s="779"/>
      <c r="L4978" s="779"/>
      <c r="M4978" s="779"/>
      <c r="N4978" s="779"/>
      <c r="O4978" s="779"/>
      <c r="P4978" s="779"/>
      <c r="Q4978" s="779"/>
      <c r="R4978" s="779"/>
      <c r="S4978" s="779"/>
      <c r="T4978" s="779"/>
      <c r="U4978" s="779"/>
      <c r="V4978" s="779"/>
      <c r="W4978" s="779"/>
      <c r="X4978" s="779"/>
      <c r="Y4978" s="779"/>
      <c r="Z4978" s="779"/>
      <c r="AA4978" s="779"/>
      <c r="AB4978" s="779"/>
      <c r="AC4978" s="779"/>
      <c r="AD4978" s="779"/>
      <c r="AE4978" s="779"/>
      <c r="AF4978" s="782"/>
      <c r="AG4978" s="782"/>
      <c r="AH4978" s="779"/>
      <c r="AI4978" s="779"/>
      <c r="AJ4978" s="779"/>
      <c r="AK4978" s="779"/>
      <c r="AL4978" s="779"/>
      <c r="AM4978" s="779"/>
      <c r="AN4978" s="779"/>
      <c r="AO4978" s="779"/>
      <c r="AP4978" s="779"/>
      <c r="AQ4978" s="779"/>
      <c r="AR4978" s="779"/>
      <c r="AS4978" s="779"/>
      <c r="AT4978" s="779"/>
      <c r="AU4978" s="779"/>
      <c r="AV4978" s="779"/>
      <c r="AW4978" s="779"/>
      <c r="AX4978" s="779"/>
      <c r="AY4978" s="779"/>
      <c r="AZ4978" s="779"/>
      <c r="BA4978" s="779"/>
      <c r="BB4978" s="779"/>
      <c r="BC4978" s="779"/>
      <c r="BD4978" s="779"/>
      <c r="BE4978" s="779"/>
      <c r="BF4978" s="779"/>
      <c r="BG4978" s="779"/>
      <c r="BH4978" s="779"/>
      <c r="BI4978" s="779"/>
      <c r="BJ4978" s="779"/>
      <c r="BK4978" s="779"/>
      <c r="BL4978" s="779"/>
      <c r="BM4978" s="779"/>
      <c r="BN4978" s="779"/>
      <c r="BO4978" s="783"/>
      <c r="BP4978" s="783"/>
      <c r="BQ4978" s="779"/>
      <c r="BR4978" s="779"/>
      <c r="BS4978" s="779"/>
    </row>
    <row r="4979" spans="1:71" s="57" customFormat="1" ht="46.5" x14ac:dyDescent="0.7">
      <c r="A4979" s="784"/>
      <c r="B4979" s="801" t="s">
        <v>9</v>
      </c>
      <c r="C4979" s="801"/>
      <c r="D4979" s="801"/>
      <c r="E4979" s="801"/>
      <c r="F4979" s="801"/>
      <c r="G4979" s="801"/>
      <c r="H4979" s="801"/>
      <c r="I4979" s="801"/>
      <c r="J4979" s="801"/>
      <c r="K4979" s="801"/>
      <c r="L4979" s="801"/>
      <c r="M4979" s="801"/>
      <c r="N4979" s="801"/>
      <c r="O4979" s="801"/>
      <c r="P4979" s="801"/>
      <c r="Q4979" s="801"/>
      <c r="R4979" s="801"/>
      <c r="S4979" s="801"/>
      <c r="T4979" s="801"/>
      <c r="U4979" s="801"/>
      <c r="V4979" s="801"/>
      <c r="W4979" s="801"/>
      <c r="X4979" s="801"/>
      <c r="Y4979" s="801"/>
      <c r="Z4979" s="801"/>
      <c r="AA4979" s="801"/>
      <c r="AB4979" s="801"/>
      <c r="AC4979" s="801"/>
      <c r="AD4979" s="801"/>
      <c r="AE4979" s="801"/>
      <c r="AF4979" s="801"/>
      <c r="AG4979" s="801"/>
      <c r="AH4979" s="801"/>
      <c r="AI4979" s="801"/>
      <c r="AJ4979" s="801"/>
      <c r="AK4979" s="801"/>
      <c r="AL4979" s="801"/>
      <c r="AM4979" s="801"/>
      <c r="AN4979" s="801"/>
      <c r="AO4979" s="801"/>
      <c r="AP4979" s="801"/>
      <c r="AQ4979" s="801"/>
      <c r="AR4979" s="801"/>
      <c r="AS4979" s="801"/>
      <c r="AT4979" s="801"/>
      <c r="AU4979" s="801"/>
      <c r="AV4979" s="801"/>
      <c r="AW4979" s="801"/>
      <c r="AX4979" s="801"/>
      <c r="AY4979" s="801"/>
      <c r="AZ4979" s="801"/>
      <c r="BA4979" s="801"/>
      <c r="BB4979" s="801"/>
      <c r="BC4979" s="801"/>
      <c r="BD4979" s="801"/>
      <c r="BE4979" s="801"/>
      <c r="BF4979" s="801"/>
      <c r="BG4979" s="801"/>
      <c r="BH4979" s="801"/>
      <c r="BI4979" s="801"/>
      <c r="BJ4979" s="801"/>
      <c r="BK4979" s="801"/>
      <c r="BL4979" s="801"/>
      <c r="BM4979" s="801"/>
      <c r="BN4979" s="801"/>
      <c r="BO4979" s="139"/>
      <c r="BP4979" s="139"/>
      <c r="BQ4979" s="56"/>
      <c r="BR4979" s="56"/>
      <c r="BS4979" s="784"/>
    </row>
    <row r="4980" spans="1:71" ht="11.1" customHeight="1" x14ac:dyDescent="0.4">
      <c r="A4980" s="779"/>
      <c r="B4980" s="140"/>
      <c r="C4980" s="141"/>
      <c r="D4980" s="141"/>
      <c r="E4980" s="141"/>
      <c r="F4980" s="142"/>
      <c r="G4980" s="142"/>
      <c r="H4980" s="141"/>
      <c r="I4980" s="141"/>
      <c r="J4980" s="141"/>
      <c r="K4980" s="141"/>
      <c r="L4980" s="141"/>
      <c r="M4980" s="141"/>
      <c r="N4980" s="141"/>
      <c r="O4980" s="141"/>
      <c r="P4980" s="141"/>
      <c r="Q4980" s="141"/>
      <c r="R4980" s="141"/>
      <c r="S4980" s="141"/>
      <c r="T4980" s="141"/>
      <c r="U4980" s="141"/>
      <c r="V4980" s="141"/>
      <c r="W4980" s="141"/>
      <c r="X4980" s="141"/>
      <c r="Y4980" s="141"/>
      <c r="Z4980" s="141"/>
      <c r="AA4980" s="141"/>
      <c r="AB4980" s="141"/>
      <c r="AC4980" s="141"/>
      <c r="AD4980" s="141"/>
      <c r="AE4980" s="141"/>
      <c r="AF4980" s="143"/>
      <c r="AG4980" s="143"/>
      <c r="AH4980" s="141"/>
      <c r="AI4980" s="141"/>
      <c r="AJ4980" s="141"/>
      <c r="AK4980" s="141"/>
      <c r="AL4980" s="141"/>
      <c r="AM4980" s="141"/>
      <c r="AN4980" s="141"/>
      <c r="AO4980" s="141"/>
      <c r="AP4980" s="141"/>
      <c r="AQ4980" s="141"/>
      <c r="AR4980" s="141"/>
      <c r="AS4980" s="141"/>
      <c r="AT4980" s="141"/>
      <c r="AU4980" s="141"/>
      <c r="AV4980" s="141"/>
      <c r="AW4980" s="141"/>
      <c r="AX4980" s="141"/>
      <c r="AY4980" s="141"/>
      <c r="AZ4980" s="141"/>
      <c r="BA4980" s="141"/>
      <c r="BB4980" s="141"/>
      <c r="BC4980" s="141"/>
      <c r="BD4980" s="141"/>
      <c r="BE4980" s="141"/>
      <c r="BF4980" s="141"/>
      <c r="BG4980" s="141"/>
      <c r="BH4980" s="141"/>
      <c r="BI4980" s="141"/>
      <c r="BJ4980" s="141"/>
      <c r="BK4980" s="141"/>
      <c r="BL4980" s="141"/>
      <c r="BM4980" s="141"/>
      <c r="BN4980" s="460"/>
      <c r="BO4980" s="460"/>
      <c r="BP4980" s="460"/>
      <c r="BQ4980" s="53"/>
      <c r="BR4980" s="53"/>
      <c r="BS4980" s="779"/>
    </row>
    <row r="4981" spans="1:71" s="58" customFormat="1" ht="36.75" customHeight="1" x14ac:dyDescent="0.4">
      <c r="A4981" s="780"/>
      <c r="B4981" s="140"/>
      <c r="C4981" s="140"/>
      <c r="D4981" s="793" t="s">
        <v>10</v>
      </c>
      <c r="E4981" s="461" t="str">
        <f>IF(ROSTER!D$3="","",ROSTER!D$3)</f>
        <v/>
      </c>
      <c r="F4981" s="461"/>
      <c r="G4981" s="461"/>
      <c r="H4981" s="461"/>
      <c r="I4981" s="461"/>
      <c r="J4981" s="461"/>
      <c r="K4981" s="461"/>
      <c r="L4981" s="461"/>
      <c r="M4981" s="461"/>
      <c r="N4981" s="461"/>
      <c r="O4981" s="461"/>
      <c r="P4981" s="461"/>
      <c r="Q4981" s="461"/>
      <c r="R4981" s="461"/>
      <c r="S4981" s="461"/>
      <c r="T4981" s="461"/>
      <c r="U4981" s="461"/>
      <c r="V4981" s="461"/>
      <c r="W4981" s="461"/>
      <c r="X4981" s="461"/>
      <c r="Y4981" s="461"/>
      <c r="Z4981" s="461"/>
      <c r="AA4981" s="461"/>
      <c r="AB4981" s="461"/>
      <c r="AC4981" s="461"/>
      <c r="AD4981" s="144"/>
      <c r="AE4981" s="792" t="s">
        <v>11</v>
      </c>
      <c r="AF4981" s="792"/>
      <c r="AG4981" s="792"/>
      <c r="AH4981" s="792"/>
      <c r="AI4981" s="792"/>
      <c r="AJ4981" s="792"/>
      <c r="AK4981" s="792"/>
      <c r="AL4981" s="792"/>
      <c r="AM4981" s="792"/>
      <c r="AN4981" s="462"/>
      <c r="AO4981" s="462"/>
      <c r="AP4981" s="462"/>
      <c r="AQ4981" s="462"/>
      <c r="AR4981" s="462"/>
      <c r="AS4981" s="462"/>
      <c r="AT4981" s="462"/>
      <c r="AU4981" s="462"/>
      <c r="AV4981" s="462"/>
      <c r="AW4981" s="462"/>
      <c r="AX4981" s="462"/>
      <c r="AY4981" s="462"/>
      <c r="AZ4981" s="462"/>
      <c r="BA4981" s="462"/>
      <c r="BB4981" s="462"/>
      <c r="BC4981" s="462"/>
      <c r="BD4981" s="462"/>
      <c r="BE4981" s="462"/>
      <c r="BF4981" s="462"/>
      <c r="BG4981" s="462"/>
      <c r="BH4981" s="462"/>
      <c r="BI4981" s="462"/>
      <c r="BJ4981" s="462"/>
      <c r="BK4981" s="462"/>
      <c r="BL4981" s="462"/>
      <c r="BM4981" s="462"/>
      <c r="BN4981" s="460"/>
      <c r="BO4981" s="460"/>
      <c r="BP4981" s="460"/>
      <c r="BQ4981" s="54"/>
      <c r="BR4981" s="54"/>
      <c r="BS4981" s="780"/>
    </row>
    <row r="4982" spans="1:71" ht="8.85" customHeight="1" x14ac:dyDescent="0.4">
      <c r="A4982" s="785"/>
      <c r="B4982" s="140"/>
      <c r="C4982" s="143" t="s">
        <v>34</v>
      </c>
      <c r="D4982" s="143"/>
      <c r="E4982" s="143"/>
      <c r="F4982" s="145"/>
      <c r="G4982" s="145"/>
      <c r="H4982" s="143"/>
      <c r="I4982" s="143"/>
      <c r="J4982" s="146"/>
      <c r="K4982" s="146"/>
      <c r="L4982" s="146"/>
      <c r="M4982" s="146"/>
      <c r="N4982" s="146"/>
      <c r="O4982" s="146"/>
      <c r="P4982" s="146"/>
      <c r="Q4982" s="146"/>
      <c r="R4982" s="146"/>
      <c r="S4982" s="146"/>
      <c r="T4982" s="146"/>
      <c r="U4982" s="146"/>
      <c r="V4982" s="146"/>
      <c r="W4982" s="146"/>
      <c r="X4982" s="146"/>
      <c r="Y4982" s="146"/>
      <c r="Z4982" s="146"/>
      <c r="AA4982" s="146"/>
      <c r="AB4982" s="146"/>
      <c r="AC4982" s="146"/>
      <c r="AD4982" s="146"/>
      <c r="AE4982" s="146"/>
      <c r="AF4982" s="146"/>
      <c r="AG4982" s="143"/>
      <c r="AH4982" s="147"/>
      <c r="AI4982" s="148"/>
      <c r="AJ4982" s="148"/>
      <c r="AK4982" s="148"/>
      <c r="AL4982" s="148"/>
      <c r="AM4982" s="148"/>
      <c r="AN4982" s="148"/>
      <c r="AO4982" s="149"/>
      <c r="AP4982" s="150"/>
      <c r="AQ4982" s="150"/>
      <c r="AR4982" s="150"/>
      <c r="AS4982" s="150"/>
      <c r="AT4982" s="150"/>
      <c r="AU4982" s="150"/>
      <c r="AV4982" s="150"/>
      <c r="AW4982" s="150"/>
      <c r="AX4982" s="150"/>
      <c r="AY4982" s="150"/>
      <c r="AZ4982" s="150"/>
      <c r="BA4982" s="150"/>
      <c r="BB4982" s="150"/>
      <c r="BC4982" s="150"/>
      <c r="BD4982" s="150"/>
      <c r="BE4982" s="150"/>
      <c r="BF4982" s="150"/>
      <c r="BG4982" s="150"/>
      <c r="BH4982" s="150"/>
      <c r="BI4982" s="150"/>
      <c r="BJ4982" s="150"/>
      <c r="BK4982" s="150"/>
      <c r="BL4982" s="150"/>
      <c r="BM4982" s="150"/>
      <c r="BN4982" s="150"/>
      <c r="BO4982" s="151"/>
      <c r="BP4982" s="151"/>
      <c r="BQ4982" s="59"/>
      <c r="BR4982" s="59"/>
      <c r="BS4982" s="785"/>
    </row>
    <row r="4983" spans="1:71" s="58" customFormat="1" ht="42.75" x14ac:dyDescent="0.4">
      <c r="A4983" s="780"/>
      <c r="B4983" s="140"/>
      <c r="C4983" s="794" t="s">
        <v>33</v>
      </c>
      <c r="D4983" s="794"/>
      <c r="E4983" s="463"/>
      <c r="F4983" s="463"/>
      <c r="G4983" s="463"/>
      <c r="H4983" s="463"/>
      <c r="I4983" s="463"/>
      <c r="J4983" s="463"/>
      <c r="K4983" s="463"/>
      <c r="L4983" s="463"/>
      <c r="M4983" s="463"/>
      <c r="N4983" s="463"/>
      <c r="O4983" s="463"/>
      <c r="P4983" s="463"/>
      <c r="Q4983" s="463"/>
      <c r="R4983" s="463"/>
      <c r="S4983" s="463"/>
      <c r="T4983" s="463"/>
      <c r="U4983" s="463"/>
      <c r="V4983" s="463"/>
      <c r="W4983" s="463"/>
      <c r="X4983" s="463"/>
      <c r="Y4983" s="463"/>
      <c r="Z4983" s="463"/>
      <c r="AA4983" s="463"/>
      <c r="AB4983" s="463"/>
      <c r="AC4983" s="463"/>
      <c r="AD4983" s="144"/>
      <c r="AE4983" s="185" t="s">
        <v>18</v>
      </c>
      <c r="AF4983" s="185"/>
      <c r="AG4983" s="185"/>
      <c r="AH4983" s="792" t="s">
        <v>18</v>
      </c>
      <c r="AI4983" s="792"/>
      <c r="AJ4983" s="792"/>
      <c r="AK4983" s="792"/>
      <c r="AL4983" s="792"/>
      <c r="AM4983" s="792"/>
      <c r="AN4983" s="463"/>
      <c r="AO4983" s="463"/>
      <c r="AP4983" s="463"/>
      <c r="AQ4983" s="463"/>
      <c r="AR4983" s="463"/>
      <c r="AS4983" s="463"/>
      <c r="AT4983" s="463"/>
      <c r="AU4983" s="463"/>
      <c r="AV4983" s="463"/>
      <c r="AW4983" s="463"/>
      <c r="AX4983" s="463"/>
      <c r="AY4983" s="463"/>
      <c r="AZ4983" s="463"/>
      <c r="BA4983" s="792" t="s">
        <v>12</v>
      </c>
      <c r="BB4983" s="792"/>
      <c r="BC4983" s="792"/>
      <c r="BD4983" s="464"/>
      <c r="BE4983" s="464"/>
      <c r="BF4983" s="464"/>
      <c r="BG4983" s="464"/>
      <c r="BH4983" s="464"/>
      <c r="BI4983" s="464"/>
      <c r="BJ4983" s="464"/>
      <c r="BK4983" s="464"/>
      <c r="BL4983" s="464"/>
      <c r="BM4983" s="464"/>
      <c r="BN4983" s="152"/>
      <c r="BO4983" s="153"/>
      <c r="BP4983" s="153"/>
      <c r="BQ4983" s="60">
        <f>IF(BD4983=0,0,1)</f>
        <v>0</v>
      </c>
      <c r="BR4983" s="61">
        <f>IF((BF5037+BJ5037)&gt;(AU5037+AY5037),1,0)</f>
        <v>0</v>
      </c>
      <c r="BS4983" s="786"/>
    </row>
    <row r="4984" spans="1:71" ht="9.6" customHeight="1" x14ac:dyDescent="0.4">
      <c r="A4984" s="779"/>
      <c r="B4984" s="140"/>
      <c r="C4984" s="141"/>
      <c r="D4984" s="141"/>
      <c r="E4984" s="141"/>
      <c r="F4984" s="142"/>
      <c r="G4984" s="142"/>
      <c r="H4984" s="141"/>
      <c r="I4984" s="141"/>
      <c r="J4984" s="141"/>
      <c r="K4984" s="141"/>
      <c r="L4984" s="141"/>
      <c r="M4984" s="141"/>
      <c r="N4984" s="141"/>
      <c r="O4984" s="141"/>
      <c r="P4984" s="141"/>
      <c r="Q4984" s="141"/>
      <c r="R4984" s="141"/>
      <c r="S4984" s="141"/>
      <c r="T4984" s="141"/>
      <c r="U4984" s="141"/>
      <c r="V4984" s="141"/>
      <c r="W4984" s="141"/>
      <c r="X4984" s="141"/>
      <c r="Y4984" s="141"/>
      <c r="Z4984" s="141"/>
      <c r="AA4984" s="141"/>
      <c r="AB4984" s="141"/>
      <c r="AC4984" s="141"/>
      <c r="AD4984" s="141"/>
      <c r="AE4984" s="141"/>
      <c r="AF4984" s="143"/>
      <c r="AG4984" s="143"/>
      <c r="AH4984" s="141"/>
      <c r="AI4984" s="141"/>
      <c r="AJ4984" s="141"/>
      <c r="AK4984" s="141"/>
      <c r="AL4984" s="141"/>
      <c r="AM4984" s="141"/>
      <c r="AN4984" s="141"/>
      <c r="AO4984" s="141"/>
      <c r="AP4984" s="141"/>
      <c r="AQ4984" s="141"/>
      <c r="AR4984" s="141"/>
      <c r="AS4984" s="141"/>
      <c r="AT4984" s="141"/>
      <c r="AU4984" s="141"/>
      <c r="AV4984" s="141"/>
      <c r="AW4984" s="141"/>
      <c r="AX4984" s="141"/>
      <c r="AY4984" s="141"/>
      <c r="AZ4984" s="141"/>
      <c r="BA4984" s="141"/>
      <c r="BB4984" s="141"/>
      <c r="BC4984" s="141"/>
      <c r="BD4984" s="141"/>
      <c r="BE4984" s="141"/>
      <c r="BF4984" s="141"/>
      <c r="BG4984" s="141"/>
      <c r="BH4984" s="141"/>
      <c r="BI4984" s="141"/>
      <c r="BJ4984" s="141"/>
      <c r="BK4984" s="141"/>
      <c r="BL4984" s="141"/>
      <c r="BM4984" s="141"/>
      <c r="BN4984" s="141"/>
      <c r="BO4984" s="154"/>
      <c r="BP4984" s="154"/>
      <c r="BQ4984" s="53"/>
      <c r="BR4984" s="53"/>
      <c r="BS4984" s="779"/>
    </row>
    <row r="4985" spans="1:71" ht="8.85" customHeight="1" thickBot="1" x14ac:dyDescent="0.45">
      <c r="A4985" s="779"/>
      <c r="B4985" s="155"/>
      <c r="C4985" s="156"/>
      <c r="D4985" s="156"/>
      <c r="E4985" s="156"/>
      <c r="F4985" s="157"/>
      <c r="G4985" s="157"/>
      <c r="H4985" s="156"/>
      <c r="I4985" s="156"/>
      <c r="J4985" s="156"/>
      <c r="K4985" s="156"/>
      <c r="L4985" s="156"/>
      <c r="M4985" s="156"/>
      <c r="N4985" s="156"/>
      <c r="O4985" s="156"/>
      <c r="P4985" s="156"/>
      <c r="Q4985" s="156"/>
      <c r="R4985" s="156"/>
      <c r="S4985" s="156"/>
      <c r="T4985" s="156"/>
      <c r="U4985" s="156"/>
      <c r="V4985" s="156"/>
      <c r="W4985" s="156"/>
      <c r="X4985" s="156"/>
      <c r="Y4985" s="156"/>
      <c r="Z4985" s="156"/>
      <c r="AA4985" s="156"/>
      <c r="AB4985" s="156"/>
      <c r="AC4985" s="156"/>
      <c r="AD4985" s="156"/>
      <c r="AE4985" s="156"/>
      <c r="AF4985" s="158"/>
      <c r="AG4985" s="158"/>
      <c r="AH4985" s="156"/>
      <c r="AI4985" s="156"/>
      <c r="AJ4985" s="156"/>
      <c r="AK4985" s="156"/>
      <c r="AL4985" s="156"/>
      <c r="AM4985" s="156"/>
      <c r="AN4985" s="156"/>
      <c r="AO4985" s="156"/>
      <c r="AP4985" s="156"/>
      <c r="AQ4985" s="156"/>
      <c r="AR4985" s="156"/>
      <c r="AS4985" s="156"/>
      <c r="AT4985" s="156"/>
      <c r="AU4985" s="156"/>
      <c r="AV4985" s="156"/>
      <c r="AW4985" s="156"/>
      <c r="AX4985" s="156"/>
      <c r="AY4985" s="156"/>
      <c r="AZ4985" s="156"/>
      <c r="BA4985" s="156"/>
      <c r="BB4985" s="156"/>
      <c r="BC4985" s="156"/>
      <c r="BD4985" s="156"/>
      <c r="BE4985" s="156"/>
      <c r="BF4985" s="156"/>
      <c r="BG4985" s="156"/>
      <c r="BH4985" s="156"/>
      <c r="BI4985" s="156"/>
      <c r="BJ4985" s="156"/>
      <c r="BK4985" s="156"/>
      <c r="BL4985" s="156"/>
      <c r="BM4985" s="156"/>
      <c r="BN4985" s="156"/>
      <c r="BO4985" s="159"/>
      <c r="BP4985" s="159"/>
      <c r="BQ4985" s="53"/>
      <c r="BR4985" s="53"/>
      <c r="BS4985" s="779"/>
    </row>
    <row r="4986" spans="1:71" s="58" customFormat="1" ht="33.6" customHeight="1" thickTop="1" x14ac:dyDescent="0.4">
      <c r="A4986" s="786"/>
      <c r="B4986" s="795" t="s">
        <v>0</v>
      </c>
      <c r="C4986" s="796" t="s">
        <v>1</v>
      </c>
      <c r="D4986" s="797"/>
      <c r="E4986" s="221" t="s">
        <v>24</v>
      </c>
      <c r="F4986" s="466" t="s">
        <v>96</v>
      </c>
      <c r="G4986" s="466" t="s">
        <v>97</v>
      </c>
      <c r="H4986" s="468" t="s">
        <v>36</v>
      </c>
      <c r="I4986" s="469"/>
      <c r="J4986" s="472" t="s">
        <v>7</v>
      </c>
      <c r="K4986" s="472"/>
      <c r="L4986" s="472"/>
      <c r="M4986" s="472"/>
      <c r="N4986" s="472"/>
      <c r="O4986" s="472"/>
      <c r="P4986" s="472" t="s">
        <v>2</v>
      </c>
      <c r="Q4986" s="472"/>
      <c r="R4986" s="472"/>
      <c r="S4986" s="472"/>
      <c r="T4986" s="472"/>
      <c r="U4986" s="472"/>
      <c r="V4986" s="473" t="s">
        <v>30</v>
      </c>
      <c r="W4986" s="474"/>
      <c r="X4986" s="473" t="s">
        <v>31</v>
      </c>
      <c r="Y4986" s="474"/>
      <c r="Z4986" s="477" t="s">
        <v>39</v>
      </c>
      <c r="AA4986" s="478"/>
      <c r="AB4986" s="481" t="s">
        <v>6</v>
      </c>
      <c r="AC4986" s="481"/>
      <c r="AD4986" s="481"/>
      <c r="AE4986" s="481"/>
      <c r="AF4986" s="481"/>
      <c r="AG4986" s="481"/>
      <c r="AH4986" s="472" t="s">
        <v>59</v>
      </c>
      <c r="AI4986" s="472"/>
      <c r="AJ4986" s="472"/>
      <c r="AK4986" s="472"/>
      <c r="AL4986" s="472"/>
      <c r="AM4986" s="472"/>
      <c r="AN4986" s="472" t="s">
        <v>60</v>
      </c>
      <c r="AO4986" s="472"/>
      <c r="AP4986" s="472"/>
      <c r="AQ4986" s="472"/>
      <c r="AR4986" s="472"/>
      <c r="AS4986" s="472"/>
      <c r="AT4986" s="472" t="s">
        <v>61</v>
      </c>
      <c r="AU4986" s="472"/>
      <c r="AV4986" s="472"/>
      <c r="AW4986" s="472"/>
      <c r="AX4986" s="472"/>
      <c r="AY4986" s="482"/>
      <c r="AZ4986" s="472" t="s">
        <v>4</v>
      </c>
      <c r="BA4986" s="472"/>
      <c r="BB4986" s="472"/>
      <c r="BC4986" s="472"/>
      <c r="BD4986" s="472"/>
      <c r="BE4986" s="472"/>
      <c r="BF4986" s="472" t="s">
        <v>62</v>
      </c>
      <c r="BG4986" s="472"/>
      <c r="BH4986" s="472"/>
      <c r="BI4986" s="472"/>
      <c r="BJ4986" s="472"/>
      <c r="BK4986" s="483"/>
      <c r="BL4986" s="484" t="s">
        <v>22</v>
      </c>
      <c r="BM4986" s="485"/>
      <c r="BN4986" s="486"/>
      <c r="BO4986" s="490" t="s">
        <v>76</v>
      </c>
      <c r="BP4986" s="490" t="s">
        <v>77</v>
      </c>
      <c r="BQ4986" s="62"/>
      <c r="BR4986" s="62"/>
      <c r="BS4986" s="786"/>
    </row>
    <row r="4987" spans="1:71" s="64" customFormat="1" ht="45" customHeight="1" x14ac:dyDescent="0.35">
      <c r="A4987" s="787"/>
      <c r="B4987" s="798"/>
      <c r="C4987" s="799"/>
      <c r="D4987" s="800"/>
      <c r="E4987" s="220" t="s">
        <v>98</v>
      </c>
      <c r="F4987" s="467"/>
      <c r="G4987" s="467"/>
      <c r="H4987" s="470"/>
      <c r="I4987" s="471"/>
      <c r="J4987" s="492" t="s">
        <v>15</v>
      </c>
      <c r="K4987" s="493"/>
      <c r="L4987" s="494" t="s">
        <v>16</v>
      </c>
      <c r="M4987" s="495"/>
      <c r="N4987" s="496" t="s">
        <v>17</v>
      </c>
      <c r="O4987" s="497" t="s">
        <v>8</v>
      </c>
      <c r="P4987" s="498" t="s">
        <v>103</v>
      </c>
      <c r="Q4987" s="499"/>
      <c r="R4987" s="500" t="s">
        <v>104</v>
      </c>
      <c r="S4987" s="501"/>
      <c r="T4987" s="502" t="s">
        <v>21</v>
      </c>
      <c r="U4987" s="503"/>
      <c r="V4987" s="475"/>
      <c r="W4987" s="476"/>
      <c r="X4987" s="475"/>
      <c r="Y4987" s="476"/>
      <c r="Z4987" s="479"/>
      <c r="AA4987" s="480"/>
      <c r="AB4987" s="504" t="s">
        <v>43</v>
      </c>
      <c r="AC4987" s="505"/>
      <c r="AD4987" s="506" t="s">
        <v>20</v>
      </c>
      <c r="AE4987" s="507" t="s">
        <v>3</v>
      </c>
      <c r="AF4987" s="508" t="s">
        <v>5</v>
      </c>
      <c r="AG4987" s="509"/>
      <c r="AH4987" s="492" t="s">
        <v>43</v>
      </c>
      <c r="AI4987" s="493"/>
      <c r="AJ4987" s="494" t="s">
        <v>20</v>
      </c>
      <c r="AK4987" s="495" t="s">
        <v>3</v>
      </c>
      <c r="AL4987" s="510" t="s">
        <v>5</v>
      </c>
      <c r="AM4987" s="511"/>
      <c r="AN4987" s="492" t="s">
        <v>43</v>
      </c>
      <c r="AO4987" s="493"/>
      <c r="AP4987" s="494" t="s">
        <v>20</v>
      </c>
      <c r="AQ4987" s="495" t="s">
        <v>3</v>
      </c>
      <c r="AR4987" s="510" t="s">
        <v>5</v>
      </c>
      <c r="AS4987" s="511"/>
      <c r="AT4987" s="465" t="s">
        <v>43</v>
      </c>
      <c r="AU4987" s="512"/>
      <c r="AV4987" s="513" t="s">
        <v>20</v>
      </c>
      <c r="AW4987" s="514" t="s">
        <v>3</v>
      </c>
      <c r="AX4987" s="510" t="s">
        <v>5</v>
      </c>
      <c r="AY4987" s="515"/>
      <c r="AZ4987" s="492" t="s">
        <v>43</v>
      </c>
      <c r="BA4987" s="493"/>
      <c r="BB4987" s="494" t="s">
        <v>20</v>
      </c>
      <c r="BC4987" s="495" t="s">
        <v>3</v>
      </c>
      <c r="BD4987" s="510" t="s">
        <v>5</v>
      </c>
      <c r="BE4987" s="511"/>
      <c r="BF4987" s="465" t="s">
        <v>43</v>
      </c>
      <c r="BG4987" s="512"/>
      <c r="BH4987" s="513" t="s">
        <v>20</v>
      </c>
      <c r="BI4987" s="514" t="s">
        <v>3</v>
      </c>
      <c r="BJ4987" s="510" t="s">
        <v>5</v>
      </c>
      <c r="BK4987" s="511"/>
      <c r="BL4987" s="487"/>
      <c r="BM4987" s="488"/>
      <c r="BN4987" s="489"/>
      <c r="BO4987" s="491"/>
      <c r="BP4987" s="491"/>
      <c r="BQ4987" s="63"/>
      <c r="BR4987" s="63"/>
      <c r="BS4987" s="787"/>
    </row>
    <row r="4988" spans="1:71" ht="23.85" customHeight="1" x14ac:dyDescent="0.35">
      <c r="A4988" s="788"/>
      <c r="B4988" s="458" t="str">
        <f>IF(ROSTER!B$8="","",ROSTER!B$8)</f>
        <v/>
      </c>
      <c r="C4988" s="416" t="str">
        <f>IF(ROSTER!C$8="","",ROSTER!C$8)</f>
        <v/>
      </c>
      <c r="D4988" s="417"/>
      <c r="E4988" s="418"/>
      <c r="F4988" s="420">
        <f>IF(E4988="y",1,IF(E4988="S",1,0))</f>
        <v>0</v>
      </c>
      <c r="G4988" s="422">
        <f>IF(E4988="S",1,0)</f>
        <v>0</v>
      </c>
      <c r="H4988" s="424"/>
      <c r="I4988" s="425"/>
      <c r="J4988" s="428"/>
      <c r="K4988" s="429"/>
      <c r="L4988" s="432"/>
      <c r="M4988" s="433"/>
      <c r="N4988" s="436">
        <f>L4988+J4988</f>
        <v>0</v>
      </c>
      <c r="O4988" s="437"/>
      <c r="P4988" s="428"/>
      <c r="Q4988" s="429"/>
      <c r="R4988" s="432"/>
      <c r="S4988" s="440"/>
      <c r="T4988" s="432"/>
      <c r="U4988" s="425"/>
      <c r="V4988" s="440"/>
      <c r="W4988" s="425"/>
      <c r="X4988" s="428"/>
      <c r="Y4988" s="425"/>
      <c r="Z4988" s="428"/>
      <c r="AA4988" s="425"/>
      <c r="AB4988" s="428"/>
      <c r="AC4988" s="429"/>
      <c r="AD4988" s="432"/>
      <c r="AE4988" s="433"/>
      <c r="AF4988" s="442">
        <f>IF(AB4988=0,0,(AD4988/AB4988)*100)</f>
        <v>0</v>
      </c>
      <c r="AG4988" s="443"/>
      <c r="AH4988" s="428"/>
      <c r="AI4988" s="429"/>
      <c r="AJ4988" s="432"/>
      <c r="AK4988" s="433"/>
      <c r="AL4988" s="446">
        <f>IF(AH4988=0,0,(AJ4988/AH4988)*100)</f>
        <v>0</v>
      </c>
      <c r="AM4988" s="447"/>
      <c r="AN4988" s="428"/>
      <c r="AO4988" s="429"/>
      <c r="AP4988" s="432"/>
      <c r="AQ4988" s="433"/>
      <c r="AR4988" s="446">
        <f>IF(AN4988=0,0,(AP4988/AN4988)*100)</f>
        <v>0</v>
      </c>
      <c r="AS4988" s="447"/>
      <c r="AT4988" s="450">
        <f>AB4988+AH4988+AN4988</f>
        <v>0</v>
      </c>
      <c r="AU4988" s="451"/>
      <c r="AV4988" s="454">
        <f>AD4988+AJ4988+AP4988</f>
        <v>0</v>
      </c>
      <c r="AW4988" s="455"/>
      <c r="AX4988" s="446">
        <f>IF(AT4988=0,0,(AV4988/AT4988)*100)</f>
        <v>0</v>
      </c>
      <c r="AY4988" s="447"/>
      <c r="AZ4988" s="428"/>
      <c r="BA4988" s="429"/>
      <c r="BB4988" s="432"/>
      <c r="BC4988" s="433"/>
      <c r="BD4988" s="446">
        <f>IF(AZ4988=0,0,(BB4988/AZ4988)*100)</f>
        <v>0</v>
      </c>
      <c r="BE4988" s="447"/>
      <c r="BF4988" s="450">
        <f>AT4988+AZ4988</f>
        <v>0</v>
      </c>
      <c r="BG4988" s="451"/>
      <c r="BH4988" s="454">
        <f>AV4988+BB4988</f>
        <v>0</v>
      </c>
      <c r="BI4988" s="455"/>
      <c r="BJ4988" s="446">
        <f>IF(BF4988=0,0,(BH4988/BF4988)*100)</f>
        <v>0</v>
      </c>
      <c r="BK4988" s="447"/>
      <c r="BL4988" s="406">
        <f>(AD4988*2)+(AJ4988*2)+(AP4988*3)+BB4988</f>
        <v>0</v>
      </c>
      <c r="BM4988" s="407"/>
      <c r="BN4988" s="408"/>
      <c r="BO4988" s="404" t="e">
        <f>(BL4988*BR$2468)+(N4988*BR$2469)+(X4988*BR$2470)+(R4988*BR$2471)+(V4988*BR$2472)+(Z4988*BR$2473)</f>
        <v>#REF!</v>
      </c>
      <c r="BP4988" s="404" t="e">
        <f>((AZ4988-BB4988)*BR$2475)+((AT4988-AV4988)*BR$2474)+(H4988*BR$2476)+(P4988*BR$2477)</f>
        <v>#REF!</v>
      </c>
      <c r="BQ4988" s="65" t="s">
        <v>65</v>
      </c>
      <c r="BR4988" s="66" t="e">
        <f>IF(#REF!="B",#REF!,IF(#REF!="C",#REF!,#REF!))</f>
        <v>#REF!</v>
      </c>
      <c r="BS4988" s="787"/>
    </row>
    <row r="4989" spans="1:71" ht="23.85" customHeight="1" x14ac:dyDescent="0.35">
      <c r="A4989" s="788"/>
      <c r="B4989" s="459"/>
      <c r="C4989" s="412" t="str">
        <f>IF(ROSTER!D$8="","",ROSTER!D$8)</f>
        <v/>
      </c>
      <c r="D4989" s="413"/>
      <c r="E4989" s="419"/>
      <c r="F4989" s="421"/>
      <c r="G4989" s="423"/>
      <c r="H4989" s="426"/>
      <c r="I4989" s="427"/>
      <c r="J4989" s="430"/>
      <c r="K4989" s="431"/>
      <c r="L4989" s="434"/>
      <c r="M4989" s="435"/>
      <c r="N4989" s="438" t="s">
        <v>14</v>
      </c>
      <c r="O4989" s="439"/>
      <c r="P4989" s="430"/>
      <c r="Q4989" s="431"/>
      <c r="R4989" s="434"/>
      <c r="S4989" s="441"/>
      <c r="T4989" s="434"/>
      <c r="U4989" s="427"/>
      <c r="V4989" s="441"/>
      <c r="W4989" s="427"/>
      <c r="X4989" s="430"/>
      <c r="Y4989" s="427"/>
      <c r="Z4989" s="430"/>
      <c r="AA4989" s="427"/>
      <c r="AB4989" s="430"/>
      <c r="AC4989" s="431"/>
      <c r="AD4989" s="434"/>
      <c r="AE4989" s="435"/>
      <c r="AF4989" s="444"/>
      <c r="AG4989" s="445"/>
      <c r="AH4989" s="430"/>
      <c r="AI4989" s="431"/>
      <c r="AJ4989" s="434"/>
      <c r="AK4989" s="435"/>
      <c r="AL4989" s="448"/>
      <c r="AM4989" s="449"/>
      <c r="AN4989" s="430"/>
      <c r="AO4989" s="431"/>
      <c r="AP4989" s="434"/>
      <c r="AQ4989" s="435"/>
      <c r="AR4989" s="448"/>
      <c r="AS4989" s="449"/>
      <c r="AT4989" s="452"/>
      <c r="AU4989" s="453"/>
      <c r="AV4989" s="456"/>
      <c r="AW4989" s="457"/>
      <c r="AX4989" s="448"/>
      <c r="AY4989" s="449"/>
      <c r="AZ4989" s="430"/>
      <c r="BA4989" s="431"/>
      <c r="BB4989" s="434"/>
      <c r="BC4989" s="435"/>
      <c r="BD4989" s="448"/>
      <c r="BE4989" s="449"/>
      <c r="BF4989" s="452"/>
      <c r="BG4989" s="453"/>
      <c r="BH4989" s="456"/>
      <c r="BI4989" s="457"/>
      <c r="BJ4989" s="448"/>
      <c r="BK4989" s="449"/>
      <c r="BL4989" s="409"/>
      <c r="BM4989" s="410"/>
      <c r="BN4989" s="411"/>
      <c r="BO4989" s="405"/>
      <c r="BP4989" s="405"/>
      <c r="BQ4989" s="65" t="s">
        <v>66</v>
      </c>
      <c r="BR4989" s="66" t="e">
        <f>IF(#REF!="B",#REF!,IF(#REF!="C",#REF!,#REF!))</f>
        <v>#REF!</v>
      </c>
      <c r="BS4989" s="787"/>
    </row>
    <row r="4990" spans="1:71" ht="21.75" customHeight="1" x14ac:dyDescent="0.35">
      <c r="A4990" s="779"/>
      <c r="B4990" s="458" t="str">
        <f>IF(ROSTER!B$10="","",ROSTER!B$10)</f>
        <v/>
      </c>
      <c r="C4990" s="416" t="str">
        <f>IF(ROSTER!C$10="","",ROSTER!C$10)</f>
        <v/>
      </c>
      <c r="D4990" s="417"/>
      <c r="E4990" s="418"/>
      <c r="F4990" s="420">
        <f>IF(E4990="y",1,IF(E4990="S",1,0))</f>
        <v>0</v>
      </c>
      <c r="G4990" s="422">
        <f>IF(E4990="S",1,0)</f>
        <v>0</v>
      </c>
      <c r="H4990" s="424"/>
      <c r="I4990" s="425"/>
      <c r="J4990" s="428"/>
      <c r="K4990" s="429"/>
      <c r="L4990" s="432"/>
      <c r="M4990" s="433"/>
      <c r="N4990" s="436">
        <f>L4990+J4990</f>
        <v>0</v>
      </c>
      <c r="O4990" s="437"/>
      <c r="P4990" s="428"/>
      <c r="Q4990" s="429"/>
      <c r="R4990" s="432"/>
      <c r="S4990" s="440"/>
      <c r="T4990" s="432"/>
      <c r="U4990" s="425"/>
      <c r="V4990" s="440"/>
      <c r="W4990" s="425"/>
      <c r="X4990" s="428"/>
      <c r="Y4990" s="425"/>
      <c r="Z4990" s="428"/>
      <c r="AA4990" s="425"/>
      <c r="AB4990" s="428"/>
      <c r="AC4990" s="429"/>
      <c r="AD4990" s="432"/>
      <c r="AE4990" s="433"/>
      <c r="AF4990" s="442">
        <f>IF(AB4990=0,0,(AD4990/AB4990)*100)</f>
        <v>0</v>
      </c>
      <c r="AG4990" s="443"/>
      <c r="AH4990" s="428"/>
      <c r="AI4990" s="429"/>
      <c r="AJ4990" s="432"/>
      <c r="AK4990" s="433"/>
      <c r="AL4990" s="446">
        <f>IF(AH4990=0,0,(AJ4990/AH4990)*100)</f>
        <v>0</v>
      </c>
      <c r="AM4990" s="447"/>
      <c r="AN4990" s="428"/>
      <c r="AO4990" s="429"/>
      <c r="AP4990" s="432"/>
      <c r="AQ4990" s="433"/>
      <c r="AR4990" s="446">
        <f>IF(AN4990=0,0,(AP4990/AN4990)*100)</f>
        <v>0</v>
      </c>
      <c r="AS4990" s="447"/>
      <c r="AT4990" s="450">
        <f>AB4990+AH4990+AN4990</f>
        <v>0</v>
      </c>
      <c r="AU4990" s="451"/>
      <c r="AV4990" s="454">
        <f>AD4990+AJ4990+AP4990</f>
        <v>0</v>
      </c>
      <c r="AW4990" s="455"/>
      <c r="AX4990" s="446">
        <f>IF(AT4990=0,0,(AV4990/AT4990)*100)</f>
        <v>0</v>
      </c>
      <c r="AY4990" s="447"/>
      <c r="AZ4990" s="428"/>
      <c r="BA4990" s="429"/>
      <c r="BB4990" s="432"/>
      <c r="BC4990" s="433"/>
      <c r="BD4990" s="446">
        <f>IF(AZ4990=0,0,(BB4990/AZ4990)*100)</f>
        <v>0</v>
      </c>
      <c r="BE4990" s="447"/>
      <c r="BF4990" s="450">
        <f>AT4990+AZ4990</f>
        <v>0</v>
      </c>
      <c r="BG4990" s="451"/>
      <c r="BH4990" s="454">
        <f>AV4990+BB4990</f>
        <v>0</v>
      </c>
      <c r="BI4990" s="455"/>
      <c r="BJ4990" s="446">
        <f>IF(BF4990=0,0,(BH4990/BF4990)*100)</f>
        <v>0</v>
      </c>
      <c r="BK4990" s="447"/>
      <c r="BL4990" s="406">
        <f>(AD4990*2)+(AJ4990*2)+(AP4990*3)+BB4990</f>
        <v>0</v>
      </c>
      <c r="BM4990" s="407"/>
      <c r="BN4990" s="408"/>
      <c r="BO4990" s="404" t="e">
        <f>(BL4990*BR$2468)+(N4990*BR$2469)+(X4990*BR$2470)+(R4990*BR$2471)+(V4990*BR$2472)+(Z4990*BR$2473)</f>
        <v>#REF!</v>
      </c>
      <c r="BP4990" s="404" t="e">
        <f>((AZ4990-BB4990)*BR$2475)+((AT4990-AV4990)*BR$2474)+(H4990*BR$2476)+(P4990*BR$2477)</f>
        <v>#REF!</v>
      </c>
      <c r="BQ4990" s="65" t="s">
        <v>67</v>
      </c>
      <c r="BR4990" s="66" t="e">
        <f>IF(#REF!="B",#REF!,IF(#REF!="C",#REF!,#REF!))</f>
        <v>#REF!</v>
      </c>
      <c r="BS4990" s="787"/>
    </row>
    <row r="4991" spans="1:71" ht="21.75" customHeight="1" x14ac:dyDescent="0.35">
      <c r="A4991" s="779"/>
      <c r="B4991" s="459"/>
      <c r="C4991" s="412" t="str">
        <f>IF(ROSTER!D$10="","",ROSTER!D$10)</f>
        <v/>
      </c>
      <c r="D4991" s="413"/>
      <c r="E4991" s="419"/>
      <c r="F4991" s="421"/>
      <c r="G4991" s="423"/>
      <c r="H4991" s="426"/>
      <c r="I4991" s="427"/>
      <c r="J4991" s="430"/>
      <c r="K4991" s="431"/>
      <c r="L4991" s="434"/>
      <c r="M4991" s="435"/>
      <c r="N4991" s="438" t="s">
        <v>14</v>
      </c>
      <c r="O4991" s="439"/>
      <c r="P4991" s="430"/>
      <c r="Q4991" s="431"/>
      <c r="R4991" s="434"/>
      <c r="S4991" s="441"/>
      <c r="T4991" s="434"/>
      <c r="U4991" s="427"/>
      <c r="V4991" s="441"/>
      <c r="W4991" s="427"/>
      <c r="X4991" s="430"/>
      <c r="Y4991" s="427"/>
      <c r="Z4991" s="430"/>
      <c r="AA4991" s="427"/>
      <c r="AB4991" s="430"/>
      <c r="AC4991" s="431"/>
      <c r="AD4991" s="434"/>
      <c r="AE4991" s="435"/>
      <c r="AF4991" s="444"/>
      <c r="AG4991" s="445"/>
      <c r="AH4991" s="430"/>
      <c r="AI4991" s="431"/>
      <c r="AJ4991" s="434"/>
      <c r="AK4991" s="435"/>
      <c r="AL4991" s="448"/>
      <c r="AM4991" s="449"/>
      <c r="AN4991" s="430"/>
      <c r="AO4991" s="431"/>
      <c r="AP4991" s="434"/>
      <c r="AQ4991" s="435"/>
      <c r="AR4991" s="448"/>
      <c r="AS4991" s="449"/>
      <c r="AT4991" s="452"/>
      <c r="AU4991" s="453"/>
      <c r="AV4991" s="456"/>
      <c r="AW4991" s="457"/>
      <c r="AX4991" s="448"/>
      <c r="AY4991" s="449"/>
      <c r="AZ4991" s="430"/>
      <c r="BA4991" s="431"/>
      <c r="BB4991" s="434"/>
      <c r="BC4991" s="435"/>
      <c r="BD4991" s="448"/>
      <c r="BE4991" s="449"/>
      <c r="BF4991" s="452"/>
      <c r="BG4991" s="453"/>
      <c r="BH4991" s="456"/>
      <c r="BI4991" s="457"/>
      <c r="BJ4991" s="448"/>
      <c r="BK4991" s="449"/>
      <c r="BL4991" s="409"/>
      <c r="BM4991" s="410"/>
      <c r="BN4991" s="411"/>
      <c r="BO4991" s="405"/>
      <c r="BP4991" s="405"/>
      <c r="BQ4991" s="65" t="s">
        <v>68</v>
      </c>
      <c r="BR4991" s="66" t="e">
        <f>IF(#REF!="B",#REF!,IF(#REF!="C",#REF!,#REF!))</f>
        <v>#REF!</v>
      </c>
      <c r="BS4991" s="787"/>
    </row>
    <row r="4992" spans="1:71" ht="21.75" customHeight="1" x14ac:dyDescent="0.35">
      <c r="A4992" s="779"/>
      <c r="B4992" s="414" t="str">
        <f>IF(ROSTER!B$12="","",ROSTER!B$12)</f>
        <v/>
      </c>
      <c r="C4992" s="416" t="str">
        <f>IF(ROSTER!C$12="","",ROSTER!C$12)</f>
        <v/>
      </c>
      <c r="D4992" s="417"/>
      <c r="E4992" s="418"/>
      <c r="F4992" s="420">
        <f>IF(E4992="y",1,IF(E4992="S",1,0))</f>
        <v>0</v>
      </c>
      <c r="G4992" s="422">
        <f>IF(E4992="S",1,0)</f>
        <v>0</v>
      </c>
      <c r="H4992" s="424"/>
      <c r="I4992" s="425"/>
      <c r="J4992" s="428"/>
      <c r="K4992" s="429"/>
      <c r="L4992" s="432"/>
      <c r="M4992" s="433"/>
      <c r="N4992" s="436">
        <f>L4992+J4992</f>
        <v>0</v>
      </c>
      <c r="O4992" s="437"/>
      <c r="P4992" s="428"/>
      <c r="Q4992" s="429"/>
      <c r="R4992" s="432"/>
      <c r="S4992" s="440"/>
      <c r="T4992" s="432"/>
      <c r="U4992" s="425"/>
      <c r="V4992" s="440"/>
      <c r="W4992" s="425"/>
      <c r="X4992" s="428"/>
      <c r="Y4992" s="425"/>
      <c r="Z4992" s="428"/>
      <c r="AA4992" s="425"/>
      <c r="AB4992" s="428"/>
      <c r="AC4992" s="429"/>
      <c r="AD4992" s="432"/>
      <c r="AE4992" s="433"/>
      <c r="AF4992" s="442">
        <f>IF(AB4992=0,0,(AD4992/AB4992)*100)</f>
        <v>0</v>
      </c>
      <c r="AG4992" s="443"/>
      <c r="AH4992" s="428"/>
      <c r="AI4992" s="429"/>
      <c r="AJ4992" s="432"/>
      <c r="AK4992" s="433"/>
      <c r="AL4992" s="446">
        <f>IF(AH4992=0,0,(AJ4992/AH4992)*100)</f>
        <v>0</v>
      </c>
      <c r="AM4992" s="447"/>
      <c r="AN4992" s="428"/>
      <c r="AO4992" s="429"/>
      <c r="AP4992" s="432"/>
      <c r="AQ4992" s="433"/>
      <c r="AR4992" s="446">
        <f>IF(AN4992=0,0,(AP4992/AN4992)*100)</f>
        <v>0</v>
      </c>
      <c r="AS4992" s="447"/>
      <c r="AT4992" s="450">
        <f>AB4992+AH4992+AN4992</f>
        <v>0</v>
      </c>
      <c r="AU4992" s="451"/>
      <c r="AV4992" s="454">
        <f>AD4992+AJ4992+AP4992</f>
        <v>0</v>
      </c>
      <c r="AW4992" s="455"/>
      <c r="AX4992" s="446">
        <f>IF(AT4992=0,0,(AV4992/AT4992)*100)</f>
        <v>0</v>
      </c>
      <c r="AY4992" s="447"/>
      <c r="AZ4992" s="428"/>
      <c r="BA4992" s="429"/>
      <c r="BB4992" s="432"/>
      <c r="BC4992" s="433"/>
      <c r="BD4992" s="446">
        <f>IF(AZ4992=0,0,(BB4992/AZ4992)*100)</f>
        <v>0</v>
      </c>
      <c r="BE4992" s="447"/>
      <c r="BF4992" s="450">
        <f>AT4992+AZ4992</f>
        <v>0</v>
      </c>
      <c r="BG4992" s="451"/>
      <c r="BH4992" s="454">
        <f>AV4992+BB4992</f>
        <v>0</v>
      </c>
      <c r="BI4992" s="455"/>
      <c r="BJ4992" s="446">
        <f>IF(BF4992=0,0,(BH4992/BF4992)*100)</f>
        <v>0</v>
      </c>
      <c r="BK4992" s="447"/>
      <c r="BL4992" s="406">
        <f>(AD4992*2)+(AJ4992*2)+(AP4992*3)+BB4992</f>
        <v>0</v>
      </c>
      <c r="BM4992" s="407"/>
      <c r="BN4992" s="408"/>
      <c r="BO4992" s="404" t="e">
        <f>(BL4992*BR$2468)+(N4992*BR$2469)+(X4992*BR$2470)+(R4992*BR$2471)+(V4992*BR$2472)+(Z4992*BR$2473)</f>
        <v>#REF!</v>
      </c>
      <c r="BP4992" s="404" t="e">
        <f>((AZ4992-BB4992)*BR$2475)+((AT4992-AV4992)*BR$2474)+(H4992*BR$2476)+(P4992*BR$2477)</f>
        <v>#REF!</v>
      </c>
      <c r="BQ4992" s="65" t="s">
        <v>69</v>
      </c>
      <c r="BR4992" s="66" t="e">
        <f>IF(#REF!="B",#REF!,IF(#REF!="C",#REF!,#REF!))</f>
        <v>#REF!</v>
      </c>
      <c r="BS4992" s="787"/>
    </row>
    <row r="4993" spans="1:71" ht="21.75" customHeight="1" x14ac:dyDescent="0.35">
      <c r="A4993" s="779"/>
      <c r="B4993" s="415"/>
      <c r="C4993" s="412" t="str">
        <f>IF(ROSTER!D$12="","",ROSTER!D$12)</f>
        <v/>
      </c>
      <c r="D4993" s="413"/>
      <c r="E4993" s="419"/>
      <c r="F4993" s="421"/>
      <c r="G4993" s="423"/>
      <c r="H4993" s="426"/>
      <c r="I4993" s="427"/>
      <c r="J4993" s="430"/>
      <c r="K4993" s="431"/>
      <c r="L4993" s="434"/>
      <c r="M4993" s="435"/>
      <c r="N4993" s="438" t="s">
        <v>14</v>
      </c>
      <c r="O4993" s="439"/>
      <c r="P4993" s="430"/>
      <c r="Q4993" s="431"/>
      <c r="R4993" s="434"/>
      <c r="S4993" s="441"/>
      <c r="T4993" s="434"/>
      <c r="U4993" s="427"/>
      <c r="V4993" s="441"/>
      <c r="W4993" s="427"/>
      <c r="X4993" s="430"/>
      <c r="Y4993" s="427"/>
      <c r="Z4993" s="430"/>
      <c r="AA4993" s="427"/>
      <c r="AB4993" s="430"/>
      <c r="AC4993" s="431"/>
      <c r="AD4993" s="434"/>
      <c r="AE4993" s="435"/>
      <c r="AF4993" s="444"/>
      <c r="AG4993" s="445"/>
      <c r="AH4993" s="430"/>
      <c r="AI4993" s="431"/>
      <c r="AJ4993" s="434"/>
      <c r="AK4993" s="435"/>
      <c r="AL4993" s="448"/>
      <c r="AM4993" s="449"/>
      <c r="AN4993" s="430"/>
      <c r="AO4993" s="431"/>
      <c r="AP4993" s="434"/>
      <c r="AQ4993" s="435"/>
      <c r="AR4993" s="448"/>
      <c r="AS4993" s="449"/>
      <c r="AT4993" s="452"/>
      <c r="AU4993" s="453"/>
      <c r="AV4993" s="456"/>
      <c r="AW4993" s="457"/>
      <c r="AX4993" s="448"/>
      <c r="AY4993" s="449"/>
      <c r="AZ4993" s="430"/>
      <c r="BA4993" s="431"/>
      <c r="BB4993" s="434"/>
      <c r="BC4993" s="435"/>
      <c r="BD4993" s="448"/>
      <c r="BE4993" s="449"/>
      <c r="BF4993" s="452"/>
      <c r="BG4993" s="453"/>
      <c r="BH4993" s="456"/>
      <c r="BI4993" s="457"/>
      <c r="BJ4993" s="448"/>
      <c r="BK4993" s="449"/>
      <c r="BL4993" s="409"/>
      <c r="BM4993" s="410"/>
      <c r="BN4993" s="411"/>
      <c r="BO4993" s="405"/>
      <c r="BP4993" s="405"/>
      <c r="BQ4993" s="65" t="s">
        <v>70</v>
      </c>
      <c r="BR4993" s="66" t="e">
        <f>IF(#REF!="B",#REF!,IF(#REF!="C",#REF!,#REF!))</f>
        <v>#REF!</v>
      </c>
      <c r="BS4993" s="787"/>
    </row>
    <row r="4994" spans="1:71" ht="21.75" customHeight="1" x14ac:dyDescent="0.35">
      <c r="A4994" s="779"/>
      <c r="B4994" s="414" t="str">
        <f>IF(ROSTER!B$14="","",ROSTER!B$14)</f>
        <v/>
      </c>
      <c r="C4994" s="416" t="str">
        <f>IF(ROSTER!C$14="","",ROSTER!C$14)</f>
        <v/>
      </c>
      <c r="D4994" s="417"/>
      <c r="E4994" s="418"/>
      <c r="F4994" s="420">
        <f>IF(E4994="y",1,IF(E4994="S",1,0))</f>
        <v>0</v>
      </c>
      <c r="G4994" s="422">
        <f>IF(E4994="S",1,0)</f>
        <v>0</v>
      </c>
      <c r="H4994" s="424"/>
      <c r="I4994" s="425"/>
      <c r="J4994" s="428"/>
      <c r="K4994" s="429"/>
      <c r="L4994" s="432"/>
      <c r="M4994" s="433"/>
      <c r="N4994" s="436">
        <f>L4994+J4994</f>
        <v>0</v>
      </c>
      <c r="O4994" s="437"/>
      <c r="P4994" s="428"/>
      <c r="Q4994" s="429"/>
      <c r="R4994" s="432"/>
      <c r="S4994" s="440"/>
      <c r="T4994" s="432"/>
      <c r="U4994" s="425"/>
      <c r="V4994" s="440"/>
      <c r="W4994" s="425"/>
      <c r="X4994" s="428"/>
      <c r="Y4994" s="425"/>
      <c r="Z4994" s="428"/>
      <c r="AA4994" s="425"/>
      <c r="AB4994" s="428"/>
      <c r="AC4994" s="429"/>
      <c r="AD4994" s="432"/>
      <c r="AE4994" s="433"/>
      <c r="AF4994" s="442">
        <f>IF(AB4994=0,0,(AD4994/AB4994)*100)</f>
        <v>0</v>
      </c>
      <c r="AG4994" s="443"/>
      <c r="AH4994" s="428"/>
      <c r="AI4994" s="429"/>
      <c r="AJ4994" s="432"/>
      <c r="AK4994" s="433"/>
      <c r="AL4994" s="446">
        <f>IF(AH4994=0,0,(AJ4994/AH4994)*100)</f>
        <v>0</v>
      </c>
      <c r="AM4994" s="447"/>
      <c r="AN4994" s="428"/>
      <c r="AO4994" s="429"/>
      <c r="AP4994" s="432"/>
      <c r="AQ4994" s="433"/>
      <c r="AR4994" s="446">
        <f>IF(AN4994=0,0,(AP4994/AN4994)*100)</f>
        <v>0</v>
      </c>
      <c r="AS4994" s="447"/>
      <c r="AT4994" s="450">
        <f>AB4994+AH4994+AN4994</f>
        <v>0</v>
      </c>
      <c r="AU4994" s="451"/>
      <c r="AV4994" s="454">
        <f>AD4994+AJ4994+AP4994</f>
        <v>0</v>
      </c>
      <c r="AW4994" s="455"/>
      <c r="AX4994" s="446">
        <f>IF(AT4994=0,0,(AV4994/AT4994)*100)</f>
        <v>0</v>
      </c>
      <c r="AY4994" s="447"/>
      <c r="AZ4994" s="428"/>
      <c r="BA4994" s="429"/>
      <c r="BB4994" s="432"/>
      <c r="BC4994" s="433"/>
      <c r="BD4994" s="446">
        <f>IF(AZ4994=0,0,(BB4994/AZ4994)*100)</f>
        <v>0</v>
      </c>
      <c r="BE4994" s="447"/>
      <c r="BF4994" s="450">
        <f>AT4994+AZ4994</f>
        <v>0</v>
      </c>
      <c r="BG4994" s="451"/>
      <c r="BH4994" s="454">
        <f>AV4994+BB4994</f>
        <v>0</v>
      </c>
      <c r="BI4994" s="455"/>
      <c r="BJ4994" s="446">
        <f>IF(BF4994=0,0,(BH4994/BF4994)*100)</f>
        <v>0</v>
      </c>
      <c r="BK4994" s="447"/>
      <c r="BL4994" s="406">
        <f>(AD4994*2)+(AJ4994*2)+(AP4994*3)+BB4994</f>
        <v>0</v>
      </c>
      <c r="BM4994" s="407"/>
      <c r="BN4994" s="408"/>
      <c r="BO4994" s="404" t="e">
        <f>(BL4994*BR$2468)+(N4994*BR$2469)+(X4994*BR$2470)+(R4994*BR$2471)+(V4994*BR$2472)+(Z4994*BR$2473)</f>
        <v>#REF!</v>
      </c>
      <c r="BP4994" s="404" t="e">
        <f>((AZ4994-BB4994)*BR$2475)+((AT4994-AV4994)*BR$2474)+(H4994*BR$2476)+(P4994*BR$2477)</f>
        <v>#REF!</v>
      </c>
      <c r="BQ4994" s="65" t="s">
        <v>71</v>
      </c>
      <c r="BR4994" s="66" t="e">
        <f>IF(#REF!="B",#REF!,IF(#REF!="C",#REF!,#REF!))</f>
        <v>#REF!</v>
      </c>
      <c r="BS4994" s="787"/>
    </row>
    <row r="4995" spans="1:71" ht="21.75" customHeight="1" x14ac:dyDescent="0.35">
      <c r="A4995" s="779"/>
      <c r="B4995" s="415"/>
      <c r="C4995" s="412" t="str">
        <f>IF(ROSTER!D$14="","",ROSTER!D$14)</f>
        <v/>
      </c>
      <c r="D4995" s="413"/>
      <c r="E4995" s="419"/>
      <c r="F4995" s="421"/>
      <c r="G4995" s="423"/>
      <c r="H4995" s="426"/>
      <c r="I4995" s="427"/>
      <c r="J4995" s="430"/>
      <c r="K4995" s="431"/>
      <c r="L4995" s="434"/>
      <c r="M4995" s="435"/>
      <c r="N4995" s="438" t="s">
        <v>14</v>
      </c>
      <c r="O4995" s="439"/>
      <c r="P4995" s="430"/>
      <c r="Q4995" s="431"/>
      <c r="R4995" s="434"/>
      <c r="S4995" s="441"/>
      <c r="T4995" s="434"/>
      <c r="U4995" s="427"/>
      <c r="V4995" s="441"/>
      <c r="W4995" s="427"/>
      <c r="X4995" s="430"/>
      <c r="Y4995" s="427"/>
      <c r="Z4995" s="430"/>
      <c r="AA4995" s="427"/>
      <c r="AB4995" s="430"/>
      <c r="AC4995" s="431"/>
      <c r="AD4995" s="434"/>
      <c r="AE4995" s="435"/>
      <c r="AF4995" s="444"/>
      <c r="AG4995" s="445"/>
      <c r="AH4995" s="430"/>
      <c r="AI4995" s="431"/>
      <c r="AJ4995" s="434"/>
      <c r="AK4995" s="435"/>
      <c r="AL4995" s="448"/>
      <c r="AM4995" s="449"/>
      <c r="AN4995" s="430"/>
      <c r="AO4995" s="431"/>
      <c r="AP4995" s="434"/>
      <c r="AQ4995" s="435"/>
      <c r="AR4995" s="448"/>
      <c r="AS4995" s="449"/>
      <c r="AT4995" s="452"/>
      <c r="AU4995" s="453"/>
      <c r="AV4995" s="456"/>
      <c r="AW4995" s="457"/>
      <c r="AX4995" s="448"/>
      <c r="AY4995" s="449"/>
      <c r="AZ4995" s="430"/>
      <c r="BA4995" s="431"/>
      <c r="BB4995" s="434"/>
      <c r="BC4995" s="435"/>
      <c r="BD4995" s="448"/>
      <c r="BE4995" s="449"/>
      <c r="BF4995" s="452"/>
      <c r="BG4995" s="453"/>
      <c r="BH4995" s="456"/>
      <c r="BI4995" s="457"/>
      <c r="BJ4995" s="448"/>
      <c r="BK4995" s="449"/>
      <c r="BL4995" s="409"/>
      <c r="BM4995" s="410"/>
      <c r="BN4995" s="411"/>
      <c r="BO4995" s="405"/>
      <c r="BP4995" s="405"/>
      <c r="BQ4995" s="65" t="s">
        <v>72</v>
      </c>
      <c r="BR4995" s="66" t="e">
        <f>IF(#REF!="B",#REF!,IF(#REF!="C",#REF!,#REF!))</f>
        <v>#REF!</v>
      </c>
      <c r="BS4995" s="787"/>
    </row>
    <row r="4996" spans="1:71" ht="21.75" customHeight="1" x14ac:dyDescent="0.35">
      <c r="A4996" s="779"/>
      <c r="B4996" s="414" t="str">
        <f>IF(ROSTER!B$16="","",ROSTER!B$16)</f>
        <v/>
      </c>
      <c r="C4996" s="416" t="str">
        <f>IF(ROSTER!C$16="","",ROSTER!C$16)</f>
        <v/>
      </c>
      <c r="D4996" s="417"/>
      <c r="E4996" s="418"/>
      <c r="F4996" s="420">
        <f>IF(E4996="y",1,IF(E4996="S",1,0))</f>
        <v>0</v>
      </c>
      <c r="G4996" s="422">
        <f>IF(E4996="S",1,0)</f>
        <v>0</v>
      </c>
      <c r="H4996" s="424"/>
      <c r="I4996" s="425"/>
      <c r="J4996" s="428"/>
      <c r="K4996" s="429"/>
      <c r="L4996" s="432"/>
      <c r="M4996" s="433"/>
      <c r="N4996" s="436">
        <f>L4996+J4996</f>
        <v>0</v>
      </c>
      <c r="O4996" s="437"/>
      <c r="P4996" s="428"/>
      <c r="Q4996" s="429"/>
      <c r="R4996" s="432"/>
      <c r="S4996" s="440"/>
      <c r="T4996" s="432"/>
      <c r="U4996" s="425"/>
      <c r="V4996" s="440"/>
      <c r="W4996" s="425"/>
      <c r="X4996" s="428"/>
      <c r="Y4996" s="425"/>
      <c r="Z4996" s="428"/>
      <c r="AA4996" s="425"/>
      <c r="AB4996" s="428"/>
      <c r="AC4996" s="429"/>
      <c r="AD4996" s="432"/>
      <c r="AE4996" s="433"/>
      <c r="AF4996" s="442">
        <f>IF(AB4996=0,0,(AD4996/AB4996)*100)</f>
        <v>0</v>
      </c>
      <c r="AG4996" s="443"/>
      <c r="AH4996" s="428"/>
      <c r="AI4996" s="429"/>
      <c r="AJ4996" s="432"/>
      <c r="AK4996" s="433"/>
      <c r="AL4996" s="446">
        <f>IF(AH4996=0,0,(AJ4996/AH4996)*100)</f>
        <v>0</v>
      </c>
      <c r="AM4996" s="447"/>
      <c r="AN4996" s="428"/>
      <c r="AO4996" s="429"/>
      <c r="AP4996" s="432"/>
      <c r="AQ4996" s="433"/>
      <c r="AR4996" s="446">
        <f>IF(AN4996=0,0,(AP4996/AN4996)*100)</f>
        <v>0</v>
      </c>
      <c r="AS4996" s="447"/>
      <c r="AT4996" s="450">
        <f>AB4996+AH4996+AN4996</f>
        <v>0</v>
      </c>
      <c r="AU4996" s="451"/>
      <c r="AV4996" s="454">
        <f>AD4996+AJ4996+AP4996</f>
        <v>0</v>
      </c>
      <c r="AW4996" s="455"/>
      <c r="AX4996" s="446">
        <f>IF(AT4996=0,0,(AV4996/AT4996)*100)</f>
        <v>0</v>
      </c>
      <c r="AY4996" s="447"/>
      <c r="AZ4996" s="428"/>
      <c r="BA4996" s="429"/>
      <c r="BB4996" s="432"/>
      <c r="BC4996" s="433"/>
      <c r="BD4996" s="446">
        <f>IF(AZ4996=0,0,(BB4996/AZ4996)*100)</f>
        <v>0</v>
      </c>
      <c r="BE4996" s="447"/>
      <c r="BF4996" s="450">
        <f>AT4996+AZ4996</f>
        <v>0</v>
      </c>
      <c r="BG4996" s="451"/>
      <c r="BH4996" s="454">
        <f>AV4996+BB4996</f>
        <v>0</v>
      </c>
      <c r="BI4996" s="455"/>
      <c r="BJ4996" s="446">
        <f>IF(BF4996=0,0,(BH4996/BF4996)*100)</f>
        <v>0</v>
      </c>
      <c r="BK4996" s="447"/>
      <c r="BL4996" s="406">
        <f>(AD4996*2)+(AJ4996*2)+(AP4996*3)+BB4996</f>
        <v>0</v>
      </c>
      <c r="BM4996" s="407"/>
      <c r="BN4996" s="408"/>
      <c r="BO4996" s="404" t="e">
        <f>(BL4996*BR$2468)+(N4996*BR$2469)+(X4996*BR$2470)+(R4996*BR$2471)+(V4996*BR$2472)+(Z4996*BR$2473)</f>
        <v>#REF!</v>
      </c>
      <c r="BP4996" s="404" t="e">
        <f>((AZ4996-BB4996)*BR$2475)+((AT4996-AV4996)*BR$2474)+(H4996*BR$2476)+(P4996*BR$2477)</f>
        <v>#REF!</v>
      </c>
      <c r="BQ4996" s="65" t="s">
        <v>73</v>
      </c>
      <c r="BR4996" s="66" t="e">
        <f>IF(#REF!="B",#REF!,IF(#REF!="C",#REF!,#REF!))</f>
        <v>#REF!</v>
      </c>
      <c r="BS4996" s="787"/>
    </row>
    <row r="4997" spans="1:71" ht="21.75" customHeight="1" x14ac:dyDescent="0.35">
      <c r="A4997" s="779"/>
      <c r="B4997" s="415"/>
      <c r="C4997" s="412" t="str">
        <f>IF(ROSTER!D$16="","",ROSTER!D$16)</f>
        <v/>
      </c>
      <c r="D4997" s="413"/>
      <c r="E4997" s="419"/>
      <c r="F4997" s="421"/>
      <c r="G4997" s="423"/>
      <c r="H4997" s="426"/>
      <c r="I4997" s="427"/>
      <c r="J4997" s="430"/>
      <c r="K4997" s="431"/>
      <c r="L4997" s="434"/>
      <c r="M4997" s="435"/>
      <c r="N4997" s="438" t="s">
        <v>14</v>
      </c>
      <c r="O4997" s="439"/>
      <c r="P4997" s="430"/>
      <c r="Q4997" s="431"/>
      <c r="R4997" s="434"/>
      <c r="S4997" s="441"/>
      <c r="T4997" s="434"/>
      <c r="U4997" s="427"/>
      <c r="V4997" s="441"/>
      <c r="W4997" s="427"/>
      <c r="X4997" s="430"/>
      <c r="Y4997" s="427"/>
      <c r="Z4997" s="430"/>
      <c r="AA4997" s="427"/>
      <c r="AB4997" s="430"/>
      <c r="AC4997" s="431"/>
      <c r="AD4997" s="434"/>
      <c r="AE4997" s="435"/>
      <c r="AF4997" s="444"/>
      <c r="AG4997" s="445"/>
      <c r="AH4997" s="430"/>
      <c r="AI4997" s="431"/>
      <c r="AJ4997" s="434"/>
      <c r="AK4997" s="435"/>
      <c r="AL4997" s="448"/>
      <c r="AM4997" s="449"/>
      <c r="AN4997" s="430"/>
      <c r="AO4997" s="431"/>
      <c r="AP4997" s="434"/>
      <c r="AQ4997" s="435"/>
      <c r="AR4997" s="448"/>
      <c r="AS4997" s="449"/>
      <c r="AT4997" s="452"/>
      <c r="AU4997" s="453"/>
      <c r="AV4997" s="456"/>
      <c r="AW4997" s="457"/>
      <c r="AX4997" s="448"/>
      <c r="AY4997" s="449"/>
      <c r="AZ4997" s="430"/>
      <c r="BA4997" s="431"/>
      <c r="BB4997" s="434"/>
      <c r="BC4997" s="435"/>
      <c r="BD4997" s="448"/>
      <c r="BE4997" s="449"/>
      <c r="BF4997" s="452"/>
      <c r="BG4997" s="453"/>
      <c r="BH4997" s="456"/>
      <c r="BI4997" s="457"/>
      <c r="BJ4997" s="448"/>
      <c r="BK4997" s="449"/>
      <c r="BL4997" s="409"/>
      <c r="BM4997" s="410"/>
      <c r="BN4997" s="411"/>
      <c r="BO4997" s="405"/>
      <c r="BP4997" s="405"/>
      <c r="BQ4997" s="65" t="s">
        <v>74</v>
      </c>
      <c r="BR4997" s="66" t="e">
        <f>IF(#REF!="B",#REF!,IF(#REF!="C",#REF!,#REF!))</f>
        <v>#REF!</v>
      </c>
      <c r="BS4997" s="787"/>
    </row>
    <row r="4998" spans="1:71" ht="21.75" customHeight="1" x14ac:dyDescent="0.25">
      <c r="A4998" s="779"/>
      <c r="B4998" s="414" t="str">
        <f>IF(ROSTER!B$18="","",ROSTER!B$18)</f>
        <v/>
      </c>
      <c r="C4998" s="416" t="str">
        <f>IF(ROSTER!C$18="","",ROSTER!C$18)</f>
        <v/>
      </c>
      <c r="D4998" s="417"/>
      <c r="E4998" s="418"/>
      <c r="F4998" s="420">
        <f>IF(E4998="y",1,IF(E4998="S",1,0))</f>
        <v>0</v>
      </c>
      <c r="G4998" s="422">
        <f>IF(E4998="S",1,0)</f>
        <v>0</v>
      </c>
      <c r="H4998" s="424"/>
      <c r="I4998" s="425"/>
      <c r="J4998" s="428"/>
      <c r="K4998" s="429"/>
      <c r="L4998" s="432"/>
      <c r="M4998" s="433"/>
      <c r="N4998" s="436">
        <f>L4998+J4998</f>
        <v>0</v>
      </c>
      <c r="O4998" s="437"/>
      <c r="P4998" s="428"/>
      <c r="Q4998" s="429"/>
      <c r="R4998" s="432"/>
      <c r="S4998" s="440"/>
      <c r="T4998" s="432"/>
      <c r="U4998" s="425"/>
      <c r="V4998" s="440"/>
      <c r="W4998" s="425"/>
      <c r="X4998" s="428"/>
      <c r="Y4998" s="425"/>
      <c r="Z4998" s="428"/>
      <c r="AA4998" s="425"/>
      <c r="AB4998" s="428"/>
      <c r="AC4998" s="429"/>
      <c r="AD4998" s="432"/>
      <c r="AE4998" s="433"/>
      <c r="AF4998" s="442">
        <f>IF(AB4998=0,0,(AD4998/AB4998)*100)</f>
        <v>0</v>
      </c>
      <c r="AG4998" s="443"/>
      <c r="AH4998" s="428"/>
      <c r="AI4998" s="429"/>
      <c r="AJ4998" s="432"/>
      <c r="AK4998" s="433"/>
      <c r="AL4998" s="446">
        <f>IF(AH4998=0,0,(AJ4998/AH4998)*100)</f>
        <v>0</v>
      </c>
      <c r="AM4998" s="447"/>
      <c r="AN4998" s="428"/>
      <c r="AO4998" s="429"/>
      <c r="AP4998" s="432"/>
      <c r="AQ4998" s="433"/>
      <c r="AR4998" s="446">
        <f>IF(AN4998=0,0,(AP4998/AN4998)*100)</f>
        <v>0</v>
      </c>
      <c r="AS4998" s="447"/>
      <c r="AT4998" s="450">
        <f>AB4998+AH4998+AN4998</f>
        <v>0</v>
      </c>
      <c r="AU4998" s="451"/>
      <c r="AV4998" s="454">
        <f>AD4998+AJ4998+AP4998</f>
        <v>0</v>
      </c>
      <c r="AW4998" s="455"/>
      <c r="AX4998" s="446">
        <f>IF(AT4998=0,0,(AV4998/AT4998)*100)</f>
        <v>0</v>
      </c>
      <c r="AY4998" s="447"/>
      <c r="AZ4998" s="428"/>
      <c r="BA4998" s="429"/>
      <c r="BB4998" s="432"/>
      <c r="BC4998" s="433"/>
      <c r="BD4998" s="446">
        <f>IF(AZ4998=0,0,(BB4998/AZ4998)*100)</f>
        <v>0</v>
      </c>
      <c r="BE4998" s="447"/>
      <c r="BF4998" s="450">
        <f>AT4998+AZ4998</f>
        <v>0</v>
      </c>
      <c r="BG4998" s="451"/>
      <c r="BH4998" s="454">
        <f>AV4998+BB4998</f>
        <v>0</v>
      </c>
      <c r="BI4998" s="455"/>
      <c r="BJ4998" s="446">
        <f>IF(BF4998=0,0,(BH4998/BF4998)*100)</f>
        <v>0</v>
      </c>
      <c r="BK4998" s="447"/>
      <c r="BL4998" s="406">
        <f>(AD4998*2)+(AJ4998*2)+(AP4998*3)+BB4998</f>
        <v>0</v>
      </c>
      <c r="BM4998" s="407"/>
      <c r="BN4998" s="408"/>
      <c r="BO4998" s="404" t="e">
        <f>(BL4998*BR$2468)+(N4998*BR$2469)+(X4998*BR$2470)+(R4998*BR$2471)+(V4998*BR$2472)+(Z4998*BR$2473)</f>
        <v>#REF!</v>
      </c>
      <c r="BP4998" s="404" t="e">
        <f>((AZ4998-BB4998)*BR$2475)+((AT4998-AV4998)*BR$2474)+(H4998*BR$2476)+(P4998*BR$2477)</f>
        <v>#REF!</v>
      </c>
      <c r="BQ4998" s="53"/>
      <c r="BR4998" s="53"/>
      <c r="BS4998" s="787"/>
    </row>
    <row r="4999" spans="1:71" ht="21.75" customHeight="1" x14ac:dyDescent="0.25">
      <c r="A4999" s="779"/>
      <c r="B4999" s="415"/>
      <c r="C4999" s="412" t="str">
        <f>IF(ROSTER!D$18="","",ROSTER!D$18)</f>
        <v/>
      </c>
      <c r="D4999" s="413"/>
      <c r="E4999" s="419"/>
      <c r="F4999" s="421"/>
      <c r="G4999" s="423"/>
      <c r="H4999" s="426"/>
      <c r="I4999" s="427"/>
      <c r="J4999" s="430"/>
      <c r="K4999" s="431"/>
      <c r="L4999" s="434"/>
      <c r="M4999" s="435"/>
      <c r="N4999" s="438"/>
      <c r="O4999" s="439"/>
      <c r="P4999" s="430"/>
      <c r="Q4999" s="431"/>
      <c r="R4999" s="434"/>
      <c r="S4999" s="441"/>
      <c r="T4999" s="434"/>
      <c r="U4999" s="427"/>
      <c r="V4999" s="441"/>
      <c r="W4999" s="427"/>
      <c r="X4999" s="430"/>
      <c r="Y4999" s="427"/>
      <c r="Z4999" s="430"/>
      <c r="AA4999" s="427"/>
      <c r="AB4999" s="430"/>
      <c r="AC4999" s="431"/>
      <c r="AD4999" s="434"/>
      <c r="AE4999" s="435"/>
      <c r="AF4999" s="444"/>
      <c r="AG4999" s="445"/>
      <c r="AH4999" s="430"/>
      <c r="AI4999" s="431"/>
      <c r="AJ4999" s="434"/>
      <c r="AK4999" s="435"/>
      <c r="AL4999" s="448"/>
      <c r="AM4999" s="449"/>
      <c r="AN4999" s="430"/>
      <c r="AO4999" s="431"/>
      <c r="AP4999" s="434"/>
      <c r="AQ4999" s="435"/>
      <c r="AR4999" s="448"/>
      <c r="AS4999" s="449"/>
      <c r="AT4999" s="452"/>
      <c r="AU4999" s="453"/>
      <c r="AV4999" s="456"/>
      <c r="AW4999" s="457"/>
      <c r="AX4999" s="448"/>
      <c r="AY4999" s="449"/>
      <c r="AZ4999" s="430"/>
      <c r="BA4999" s="431"/>
      <c r="BB4999" s="434"/>
      <c r="BC4999" s="435"/>
      <c r="BD4999" s="448"/>
      <c r="BE4999" s="449"/>
      <c r="BF4999" s="452"/>
      <c r="BG4999" s="453"/>
      <c r="BH4999" s="456"/>
      <c r="BI4999" s="457"/>
      <c r="BJ4999" s="448"/>
      <c r="BK4999" s="449"/>
      <c r="BL4999" s="409"/>
      <c r="BM4999" s="410"/>
      <c r="BN4999" s="411"/>
      <c r="BO4999" s="405"/>
      <c r="BP4999" s="405"/>
      <c r="BQ4999" s="53"/>
      <c r="BR4999" s="53"/>
      <c r="BS4999" s="779"/>
    </row>
    <row r="5000" spans="1:71" ht="21.75" customHeight="1" x14ac:dyDescent="0.25">
      <c r="A5000" s="779"/>
      <c r="B5000" s="414" t="str">
        <f>IF(ROSTER!B$20="","",ROSTER!B$20)</f>
        <v/>
      </c>
      <c r="C5000" s="416" t="str">
        <f>IF(ROSTER!C$20="","",ROSTER!C$20)</f>
        <v/>
      </c>
      <c r="D5000" s="417"/>
      <c r="E5000" s="418"/>
      <c r="F5000" s="420">
        <f>IF(E5000="y",1,IF(E5000="S",1,0))</f>
        <v>0</v>
      </c>
      <c r="G5000" s="422">
        <f>IF(E5000="S",1,0)</f>
        <v>0</v>
      </c>
      <c r="H5000" s="424"/>
      <c r="I5000" s="425"/>
      <c r="J5000" s="428"/>
      <c r="K5000" s="429"/>
      <c r="L5000" s="432"/>
      <c r="M5000" s="433"/>
      <c r="N5000" s="436">
        <f>L5000+J5000</f>
        <v>0</v>
      </c>
      <c r="O5000" s="437"/>
      <c r="P5000" s="428"/>
      <c r="Q5000" s="429"/>
      <c r="R5000" s="432"/>
      <c r="S5000" s="440"/>
      <c r="T5000" s="432"/>
      <c r="U5000" s="425"/>
      <c r="V5000" s="440"/>
      <c r="W5000" s="425"/>
      <c r="X5000" s="428"/>
      <c r="Y5000" s="425"/>
      <c r="Z5000" s="428"/>
      <c r="AA5000" s="425"/>
      <c r="AB5000" s="428"/>
      <c r="AC5000" s="429"/>
      <c r="AD5000" s="432"/>
      <c r="AE5000" s="433"/>
      <c r="AF5000" s="442">
        <f>IF(AB5000=0,0,(AD5000/AB5000)*100)</f>
        <v>0</v>
      </c>
      <c r="AG5000" s="443"/>
      <c r="AH5000" s="428"/>
      <c r="AI5000" s="429"/>
      <c r="AJ5000" s="432"/>
      <c r="AK5000" s="433"/>
      <c r="AL5000" s="446">
        <f>IF(AH5000=0,0,(AJ5000/AH5000)*100)</f>
        <v>0</v>
      </c>
      <c r="AM5000" s="447"/>
      <c r="AN5000" s="428"/>
      <c r="AO5000" s="429"/>
      <c r="AP5000" s="432"/>
      <c r="AQ5000" s="433"/>
      <c r="AR5000" s="446">
        <f>IF(AN5000=0,0,(AP5000/AN5000)*100)</f>
        <v>0</v>
      </c>
      <c r="AS5000" s="447"/>
      <c r="AT5000" s="450">
        <f>AB5000+AH5000+AN5000</f>
        <v>0</v>
      </c>
      <c r="AU5000" s="451"/>
      <c r="AV5000" s="454">
        <f>AD5000+AJ5000+AP5000</f>
        <v>0</v>
      </c>
      <c r="AW5000" s="455"/>
      <c r="AX5000" s="446">
        <f>IF(AT5000=0,0,(AV5000/AT5000)*100)</f>
        <v>0</v>
      </c>
      <c r="AY5000" s="447"/>
      <c r="AZ5000" s="428"/>
      <c r="BA5000" s="429"/>
      <c r="BB5000" s="432"/>
      <c r="BC5000" s="433"/>
      <c r="BD5000" s="446">
        <f>IF(AZ5000=0,0,(BB5000/AZ5000)*100)</f>
        <v>0</v>
      </c>
      <c r="BE5000" s="447"/>
      <c r="BF5000" s="450">
        <f>AT5000+AZ5000</f>
        <v>0</v>
      </c>
      <c r="BG5000" s="451"/>
      <c r="BH5000" s="454">
        <f>AV5000+BB5000</f>
        <v>0</v>
      </c>
      <c r="BI5000" s="455"/>
      <c r="BJ5000" s="446">
        <f>IF(BF5000=0,0,(BH5000/BF5000)*100)</f>
        <v>0</v>
      </c>
      <c r="BK5000" s="447"/>
      <c r="BL5000" s="406">
        <f>(AD5000*2)+(AJ5000*2)+(AP5000*3)+BB5000</f>
        <v>0</v>
      </c>
      <c r="BM5000" s="407"/>
      <c r="BN5000" s="408"/>
      <c r="BO5000" s="404" t="e">
        <f>(BL5000*BR$2468)+(N5000*BR$2469)+(X5000*BR$2470)+(R5000*BR$2471)+(V5000*BR$2472)+(Z5000*BR$2473)</f>
        <v>#REF!</v>
      </c>
      <c r="BP5000" s="404" t="e">
        <f>((AZ5000-BB5000)*BR$2475)+((AT5000-AV5000)*BR$2474)+(H5000*BR$2476)+(P5000*BR$2477)</f>
        <v>#REF!</v>
      </c>
      <c r="BQ5000" s="53"/>
      <c r="BR5000" s="53"/>
      <c r="BS5000" s="779"/>
    </row>
    <row r="5001" spans="1:71" ht="21.75" customHeight="1" x14ac:dyDescent="0.25">
      <c r="A5001" s="779"/>
      <c r="B5001" s="415"/>
      <c r="C5001" s="412" t="str">
        <f>IF(ROSTER!D$20="","",ROSTER!D$20)</f>
        <v/>
      </c>
      <c r="D5001" s="413"/>
      <c r="E5001" s="419"/>
      <c r="F5001" s="421"/>
      <c r="G5001" s="423"/>
      <c r="H5001" s="426"/>
      <c r="I5001" s="427"/>
      <c r="J5001" s="430"/>
      <c r="K5001" s="431"/>
      <c r="L5001" s="434"/>
      <c r="M5001" s="435"/>
      <c r="N5001" s="438" t="s">
        <v>14</v>
      </c>
      <c r="O5001" s="439"/>
      <c r="P5001" s="430"/>
      <c r="Q5001" s="431"/>
      <c r="R5001" s="434"/>
      <c r="S5001" s="441"/>
      <c r="T5001" s="434"/>
      <c r="U5001" s="427"/>
      <c r="V5001" s="441"/>
      <c r="W5001" s="427"/>
      <c r="X5001" s="430"/>
      <c r="Y5001" s="427"/>
      <c r="Z5001" s="430"/>
      <c r="AA5001" s="427"/>
      <c r="AB5001" s="430"/>
      <c r="AC5001" s="431"/>
      <c r="AD5001" s="434"/>
      <c r="AE5001" s="435"/>
      <c r="AF5001" s="444"/>
      <c r="AG5001" s="445"/>
      <c r="AH5001" s="430"/>
      <c r="AI5001" s="431"/>
      <c r="AJ5001" s="434"/>
      <c r="AK5001" s="435"/>
      <c r="AL5001" s="448"/>
      <c r="AM5001" s="449"/>
      <c r="AN5001" s="430"/>
      <c r="AO5001" s="431"/>
      <c r="AP5001" s="434"/>
      <c r="AQ5001" s="435"/>
      <c r="AR5001" s="448"/>
      <c r="AS5001" s="449"/>
      <c r="AT5001" s="452"/>
      <c r="AU5001" s="453"/>
      <c r="AV5001" s="456"/>
      <c r="AW5001" s="457"/>
      <c r="AX5001" s="448"/>
      <c r="AY5001" s="449"/>
      <c r="AZ5001" s="430"/>
      <c r="BA5001" s="431"/>
      <c r="BB5001" s="434"/>
      <c r="BC5001" s="435"/>
      <c r="BD5001" s="448"/>
      <c r="BE5001" s="449"/>
      <c r="BF5001" s="452"/>
      <c r="BG5001" s="453"/>
      <c r="BH5001" s="456"/>
      <c r="BI5001" s="457"/>
      <c r="BJ5001" s="448"/>
      <c r="BK5001" s="449"/>
      <c r="BL5001" s="409"/>
      <c r="BM5001" s="410"/>
      <c r="BN5001" s="411"/>
      <c r="BO5001" s="405"/>
      <c r="BP5001" s="405"/>
      <c r="BQ5001" s="53"/>
      <c r="BR5001" s="53"/>
      <c r="BS5001" s="779"/>
    </row>
    <row r="5002" spans="1:71" ht="21.75" customHeight="1" x14ac:dyDescent="0.25">
      <c r="A5002" s="779"/>
      <c r="B5002" s="414" t="str">
        <f>IF(ROSTER!B$22="","",ROSTER!B$22)</f>
        <v/>
      </c>
      <c r="C5002" s="416" t="str">
        <f>IF(ROSTER!C$22="","",ROSTER!C$22)</f>
        <v/>
      </c>
      <c r="D5002" s="417"/>
      <c r="E5002" s="418"/>
      <c r="F5002" s="420">
        <f>IF(E5002="y",1,IF(E5002="S",1,0))</f>
        <v>0</v>
      </c>
      <c r="G5002" s="422">
        <f>IF(E5002="S",1,0)</f>
        <v>0</v>
      </c>
      <c r="H5002" s="424"/>
      <c r="I5002" s="425"/>
      <c r="J5002" s="428"/>
      <c r="K5002" s="429"/>
      <c r="L5002" s="432"/>
      <c r="M5002" s="433"/>
      <c r="N5002" s="436">
        <f>L5002+J5002</f>
        <v>0</v>
      </c>
      <c r="O5002" s="437"/>
      <c r="P5002" s="428"/>
      <c r="Q5002" s="429"/>
      <c r="R5002" s="432"/>
      <c r="S5002" s="440"/>
      <c r="T5002" s="432"/>
      <c r="U5002" s="425"/>
      <c r="V5002" s="440"/>
      <c r="W5002" s="425"/>
      <c r="X5002" s="428"/>
      <c r="Y5002" s="425"/>
      <c r="Z5002" s="428"/>
      <c r="AA5002" s="425"/>
      <c r="AB5002" s="428"/>
      <c r="AC5002" s="429"/>
      <c r="AD5002" s="432"/>
      <c r="AE5002" s="433"/>
      <c r="AF5002" s="442">
        <f>IF(AB5002=0,0,(AD5002/AB5002)*100)</f>
        <v>0</v>
      </c>
      <c r="AG5002" s="443"/>
      <c r="AH5002" s="428"/>
      <c r="AI5002" s="429"/>
      <c r="AJ5002" s="432"/>
      <c r="AK5002" s="433"/>
      <c r="AL5002" s="446">
        <f>IF(AH5002=0,0,(AJ5002/AH5002)*100)</f>
        <v>0</v>
      </c>
      <c r="AM5002" s="447"/>
      <c r="AN5002" s="428"/>
      <c r="AO5002" s="429"/>
      <c r="AP5002" s="432"/>
      <c r="AQ5002" s="433"/>
      <c r="AR5002" s="446">
        <f>IF(AN5002=0,0,(AP5002/AN5002)*100)</f>
        <v>0</v>
      </c>
      <c r="AS5002" s="447"/>
      <c r="AT5002" s="450">
        <f>AB5002+AH5002+AN5002</f>
        <v>0</v>
      </c>
      <c r="AU5002" s="451"/>
      <c r="AV5002" s="454">
        <f>AD5002+AJ5002+AP5002</f>
        <v>0</v>
      </c>
      <c r="AW5002" s="455"/>
      <c r="AX5002" s="446">
        <f>IF(AT5002=0,0,(AV5002/AT5002)*100)</f>
        <v>0</v>
      </c>
      <c r="AY5002" s="447"/>
      <c r="AZ5002" s="428"/>
      <c r="BA5002" s="429"/>
      <c r="BB5002" s="432"/>
      <c r="BC5002" s="433"/>
      <c r="BD5002" s="446">
        <f>IF(AZ5002=0,0,(BB5002/AZ5002)*100)</f>
        <v>0</v>
      </c>
      <c r="BE5002" s="447"/>
      <c r="BF5002" s="450">
        <f>AT5002+AZ5002</f>
        <v>0</v>
      </c>
      <c r="BG5002" s="451"/>
      <c r="BH5002" s="454">
        <f>AV5002+BB5002</f>
        <v>0</v>
      </c>
      <c r="BI5002" s="455"/>
      <c r="BJ5002" s="446">
        <f>IF(BF5002=0,0,(BH5002/BF5002)*100)</f>
        <v>0</v>
      </c>
      <c r="BK5002" s="447"/>
      <c r="BL5002" s="406">
        <f>(AD5002*2)+(AJ5002*2)+(AP5002*3)+BB5002</f>
        <v>0</v>
      </c>
      <c r="BM5002" s="407"/>
      <c r="BN5002" s="408"/>
      <c r="BO5002" s="404" t="e">
        <f>(BL5002*BR$2468)+(N5002*BR$2469)+(X5002*BR$2470)+(R5002*BR$2471)+(V5002*BR$2472)+(Z5002*BR$2473)</f>
        <v>#REF!</v>
      </c>
      <c r="BP5002" s="404" t="e">
        <f>((AZ5002-BB5002)*BR$2475)+((AT5002-AV5002)*BR$2474)+(H5002*BR$2476)+(P5002*BR$2477)</f>
        <v>#REF!</v>
      </c>
      <c r="BQ5002" s="53"/>
      <c r="BR5002" s="53"/>
      <c r="BS5002" s="779"/>
    </row>
    <row r="5003" spans="1:71" ht="21.75" customHeight="1" x14ac:dyDescent="0.25">
      <c r="A5003" s="779"/>
      <c r="B5003" s="415"/>
      <c r="C5003" s="412" t="str">
        <f>IF(ROSTER!D$22="","",ROSTER!D$22)</f>
        <v/>
      </c>
      <c r="D5003" s="413"/>
      <c r="E5003" s="419"/>
      <c r="F5003" s="421"/>
      <c r="G5003" s="423"/>
      <c r="H5003" s="426"/>
      <c r="I5003" s="427"/>
      <c r="J5003" s="430"/>
      <c r="K5003" s="431"/>
      <c r="L5003" s="434"/>
      <c r="M5003" s="435"/>
      <c r="N5003" s="438" t="s">
        <v>14</v>
      </c>
      <c r="O5003" s="439"/>
      <c r="P5003" s="430"/>
      <c r="Q5003" s="431"/>
      <c r="R5003" s="434"/>
      <c r="S5003" s="441"/>
      <c r="T5003" s="434"/>
      <c r="U5003" s="427"/>
      <c r="V5003" s="441"/>
      <c r="W5003" s="427"/>
      <c r="X5003" s="430"/>
      <c r="Y5003" s="427"/>
      <c r="Z5003" s="430"/>
      <c r="AA5003" s="427"/>
      <c r="AB5003" s="430"/>
      <c r="AC5003" s="431"/>
      <c r="AD5003" s="434"/>
      <c r="AE5003" s="435"/>
      <c r="AF5003" s="444"/>
      <c r="AG5003" s="445"/>
      <c r="AH5003" s="430"/>
      <c r="AI5003" s="431"/>
      <c r="AJ5003" s="434"/>
      <c r="AK5003" s="435"/>
      <c r="AL5003" s="448"/>
      <c r="AM5003" s="449"/>
      <c r="AN5003" s="430"/>
      <c r="AO5003" s="431"/>
      <c r="AP5003" s="434"/>
      <c r="AQ5003" s="435"/>
      <c r="AR5003" s="448"/>
      <c r="AS5003" s="449"/>
      <c r="AT5003" s="452"/>
      <c r="AU5003" s="453"/>
      <c r="AV5003" s="456"/>
      <c r="AW5003" s="457"/>
      <c r="AX5003" s="448"/>
      <c r="AY5003" s="449"/>
      <c r="AZ5003" s="430"/>
      <c r="BA5003" s="431"/>
      <c r="BB5003" s="434"/>
      <c r="BC5003" s="435"/>
      <c r="BD5003" s="448"/>
      <c r="BE5003" s="449"/>
      <c r="BF5003" s="452"/>
      <c r="BG5003" s="453"/>
      <c r="BH5003" s="456"/>
      <c r="BI5003" s="457"/>
      <c r="BJ5003" s="448"/>
      <c r="BK5003" s="449"/>
      <c r="BL5003" s="409"/>
      <c r="BM5003" s="410"/>
      <c r="BN5003" s="411"/>
      <c r="BO5003" s="405"/>
      <c r="BP5003" s="405"/>
      <c r="BQ5003" s="53"/>
      <c r="BR5003" s="53"/>
      <c r="BS5003" s="779"/>
    </row>
    <row r="5004" spans="1:71" ht="21.75" customHeight="1" x14ac:dyDescent="0.25">
      <c r="A5004" s="779"/>
      <c r="B5004" s="414" t="str">
        <f>IF(ROSTER!B$24="","",ROSTER!B$24)</f>
        <v/>
      </c>
      <c r="C5004" s="416" t="str">
        <f>IF(ROSTER!C$24="","",ROSTER!C$24)</f>
        <v/>
      </c>
      <c r="D5004" s="417"/>
      <c r="E5004" s="418"/>
      <c r="F5004" s="420">
        <f>IF(E5004="y",1,IF(E5004="S",1,0))</f>
        <v>0</v>
      </c>
      <c r="G5004" s="422">
        <f>IF(E5004="S",1,0)</f>
        <v>0</v>
      </c>
      <c r="H5004" s="424"/>
      <c r="I5004" s="425"/>
      <c r="J5004" s="428"/>
      <c r="K5004" s="429"/>
      <c r="L5004" s="432"/>
      <c r="M5004" s="433"/>
      <c r="N5004" s="436">
        <f>L5004+J5004</f>
        <v>0</v>
      </c>
      <c r="O5004" s="437"/>
      <c r="P5004" s="428"/>
      <c r="Q5004" s="429"/>
      <c r="R5004" s="432"/>
      <c r="S5004" s="440"/>
      <c r="T5004" s="432"/>
      <c r="U5004" s="425"/>
      <c r="V5004" s="440"/>
      <c r="W5004" s="425"/>
      <c r="X5004" s="428"/>
      <c r="Y5004" s="425"/>
      <c r="Z5004" s="428"/>
      <c r="AA5004" s="425"/>
      <c r="AB5004" s="428"/>
      <c r="AC5004" s="429"/>
      <c r="AD5004" s="432"/>
      <c r="AE5004" s="433"/>
      <c r="AF5004" s="442">
        <f>IF(AB5004=0,0,(AD5004/AB5004)*100)</f>
        <v>0</v>
      </c>
      <c r="AG5004" s="443"/>
      <c r="AH5004" s="428"/>
      <c r="AI5004" s="429"/>
      <c r="AJ5004" s="432"/>
      <c r="AK5004" s="433"/>
      <c r="AL5004" s="446">
        <f>IF(AH5004=0,0,(AJ5004/AH5004)*100)</f>
        <v>0</v>
      </c>
      <c r="AM5004" s="447"/>
      <c r="AN5004" s="428"/>
      <c r="AO5004" s="429"/>
      <c r="AP5004" s="432"/>
      <c r="AQ5004" s="433"/>
      <c r="AR5004" s="446">
        <f>IF(AN5004=0,0,(AP5004/AN5004)*100)</f>
        <v>0</v>
      </c>
      <c r="AS5004" s="447"/>
      <c r="AT5004" s="450">
        <f>AB5004+AH5004+AN5004</f>
        <v>0</v>
      </c>
      <c r="AU5004" s="451"/>
      <c r="AV5004" s="454">
        <f>AD5004+AJ5004+AP5004</f>
        <v>0</v>
      </c>
      <c r="AW5004" s="455"/>
      <c r="AX5004" s="446">
        <f>IF(AT5004=0,0,(AV5004/AT5004)*100)</f>
        <v>0</v>
      </c>
      <c r="AY5004" s="447"/>
      <c r="AZ5004" s="428"/>
      <c r="BA5004" s="429"/>
      <c r="BB5004" s="432"/>
      <c r="BC5004" s="433"/>
      <c r="BD5004" s="446">
        <f>IF(AZ5004=0,0,(BB5004/AZ5004)*100)</f>
        <v>0</v>
      </c>
      <c r="BE5004" s="447"/>
      <c r="BF5004" s="450">
        <f>AT5004+AZ5004</f>
        <v>0</v>
      </c>
      <c r="BG5004" s="451"/>
      <c r="BH5004" s="454">
        <f>AV5004+BB5004</f>
        <v>0</v>
      </c>
      <c r="BI5004" s="455"/>
      <c r="BJ5004" s="446">
        <f>IF(BF5004=0,0,(BH5004/BF5004)*100)</f>
        <v>0</v>
      </c>
      <c r="BK5004" s="447"/>
      <c r="BL5004" s="406">
        <f>(AD5004*2)+(AJ5004*2)+(AP5004*3)+BB5004</f>
        <v>0</v>
      </c>
      <c r="BM5004" s="407"/>
      <c r="BN5004" s="408"/>
      <c r="BO5004" s="404" t="e">
        <f>(BL5004*BR$2468)+(N5004*BR$2469)+(X5004*BR$2470)+(R5004*BR$2471)+(V5004*BR$2472)+(Z5004*BR$2473)</f>
        <v>#REF!</v>
      </c>
      <c r="BP5004" s="404" t="e">
        <f>((AZ5004-BB5004)*BR$2475)+((AT5004-AV5004)*BR$2474)+(H5004*BR$2476)+(P5004*BR$2477)</f>
        <v>#REF!</v>
      </c>
      <c r="BQ5004" s="53"/>
      <c r="BR5004" s="53"/>
      <c r="BS5004" s="779"/>
    </row>
    <row r="5005" spans="1:71" ht="21.75" customHeight="1" x14ac:dyDescent="0.25">
      <c r="A5005" s="779"/>
      <c r="B5005" s="415"/>
      <c r="C5005" s="412" t="str">
        <f>IF(ROSTER!D$24="","",ROSTER!D$24)</f>
        <v/>
      </c>
      <c r="D5005" s="413"/>
      <c r="E5005" s="419"/>
      <c r="F5005" s="421"/>
      <c r="G5005" s="423"/>
      <c r="H5005" s="426"/>
      <c r="I5005" s="427"/>
      <c r="J5005" s="430"/>
      <c r="K5005" s="431"/>
      <c r="L5005" s="434"/>
      <c r="M5005" s="435"/>
      <c r="N5005" s="438" t="s">
        <v>14</v>
      </c>
      <c r="O5005" s="439"/>
      <c r="P5005" s="430"/>
      <c r="Q5005" s="431"/>
      <c r="R5005" s="434"/>
      <c r="S5005" s="441"/>
      <c r="T5005" s="434"/>
      <c r="U5005" s="427"/>
      <c r="V5005" s="441"/>
      <c r="W5005" s="427"/>
      <c r="X5005" s="430"/>
      <c r="Y5005" s="427"/>
      <c r="Z5005" s="430"/>
      <c r="AA5005" s="427"/>
      <c r="AB5005" s="430"/>
      <c r="AC5005" s="431"/>
      <c r="AD5005" s="434"/>
      <c r="AE5005" s="435"/>
      <c r="AF5005" s="444"/>
      <c r="AG5005" s="445"/>
      <c r="AH5005" s="430"/>
      <c r="AI5005" s="431"/>
      <c r="AJ5005" s="434"/>
      <c r="AK5005" s="435"/>
      <c r="AL5005" s="448"/>
      <c r="AM5005" s="449"/>
      <c r="AN5005" s="430"/>
      <c r="AO5005" s="431"/>
      <c r="AP5005" s="434"/>
      <c r="AQ5005" s="435"/>
      <c r="AR5005" s="448"/>
      <c r="AS5005" s="449"/>
      <c r="AT5005" s="452"/>
      <c r="AU5005" s="453"/>
      <c r="AV5005" s="456"/>
      <c r="AW5005" s="457"/>
      <c r="AX5005" s="448"/>
      <c r="AY5005" s="449"/>
      <c r="AZ5005" s="430"/>
      <c r="BA5005" s="431"/>
      <c r="BB5005" s="434"/>
      <c r="BC5005" s="435"/>
      <c r="BD5005" s="448"/>
      <c r="BE5005" s="449"/>
      <c r="BF5005" s="452"/>
      <c r="BG5005" s="453"/>
      <c r="BH5005" s="456"/>
      <c r="BI5005" s="457"/>
      <c r="BJ5005" s="448"/>
      <c r="BK5005" s="449"/>
      <c r="BL5005" s="409"/>
      <c r="BM5005" s="410"/>
      <c r="BN5005" s="411"/>
      <c r="BO5005" s="405"/>
      <c r="BP5005" s="405"/>
      <c r="BQ5005" s="53"/>
      <c r="BR5005" s="53"/>
      <c r="BS5005" s="779"/>
    </row>
    <row r="5006" spans="1:71" ht="21.75" customHeight="1" x14ac:dyDescent="0.25">
      <c r="A5006" s="779"/>
      <c r="B5006" s="414" t="str">
        <f>IF(ROSTER!B$26="","",ROSTER!B$26)</f>
        <v/>
      </c>
      <c r="C5006" s="416" t="str">
        <f>IF(ROSTER!C$26="","",ROSTER!C$26)</f>
        <v/>
      </c>
      <c r="D5006" s="417"/>
      <c r="E5006" s="418"/>
      <c r="F5006" s="420">
        <f>IF(E5006="y",1,IF(E5006="S",1,0))</f>
        <v>0</v>
      </c>
      <c r="G5006" s="422">
        <f>IF(E5006="S",1,0)</f>
        <v>0</v>
      </c>
      <c r="H5006" s="424"/>
      <c r="I5006" s="425"/>
      <c r="J5006" s="428"/>
      <c r="K5006" s="429"/>
      <c r="L5006" s="432"/>
      <c r="M5006" s="433"/>
      <c r="N5006" s="436">
        <f>L5006+J5006</f>
        <v>0</v>
      </c>
      <c r="O5006" s="437"/>
      <c r="P5006" s="428"/>
      <c r="Q5006" s="429"/>
      <c r="R5006" s="432"/>
      <c r="S5006" s="440"/>
      <c r="T5006" s="432"/>
      <c r="U5006" s="425"/>
      <c r="V5006" s="440"/>
      <c r="W5006" s="425"/>
      <c r="X5006" s="428"/>
      <c r="Y5006" s="425"/>
      <c r="Z5006" s="428"/>
      <c r="AA5006" s="425"/>
      <c r="AB5006" s="428"/>
      <c r="AC5006" s="429"/>
      <c r="AD5006" s="432"/>
      <c r="AE5006" s="433"/>
      <c r="AF5006" s="442">
        <f>IF(AB5006=0,0,(AD5006/AB5006)*100)</f>
        <v>0</v>
      </c>
      <c r="AG5006" s="443"/>
      <c r="AH5006" s="428"/>
      <c r="AI5006" s="429"/>
      <c r="AJ5006" s="432"/>
      <c r="AK5006" s="433"/>
      <c r="AL5006" s="446">
        <f>IF(AH5006=0,0,(AJ5006/AH5006)*100)</f>
        <v>0</v>
      </c>
      <c r="AM5006" s="447"/>
      <c r="AN5006" s="428"/>
      <c r="AO5006" s="429"/>
      <c r="AP5006" s="432"/>
      <c r="AQ5006" s="433"/>
      <c r="AR5006" s="446">
        <f>IF(AN5006=0,0,(AP5006/AN5006)*100)</f>
        <v>0</v>
      </c>
      <c r="AS5006" s="447"/>
      <c r="AT5006" s="450">
        <f>AB5006+AH5006+AN5006</f>
        <v>0</v>
      </c>
      <c r="AU5006" s="451"/>
      <c r="AV5006" s="454">
        <f>AD5006+AJ5006+AP5006</f>
        <v>0</v>
      </c>
      <c r="AW5006" s="455"/>
      <c r="AX5006" s="446">
        <f>IF(AT5006=0,0,(AV5006/AT5006)*100)</f>
        <v>0</v>
      </c>
      <c r="AY5006" s="447"/>
      <c r="AZ5006" s="428"/>
      <c r="BA5006" s="429"/>
      <c r="BB5006" s="432"/>
      <c r="BC5006" s="433"/>
      <c r="BD5006" s="446">
        <f>IF(AZ5006=0,0,(BB5006/AZ5006)*100)</f>
        <v>0</v>
      </c>
      <c r="BE5006" s="447"/>
      <c r="BF5006" s="450">
        <f>AT5006+AZ5006</f>
        <v>0</v>
      </c>
      <c r="BG5006" s="451"/>
      <c r="BH5006" s="454">
        <f>AV5006+BB5006</f>
        <v>0</v>
      </c>
      <c r="BI5006" s="455"/>
      <c r="BJ5006" s="446">
        <f>IF(BF5006=0,0,(BH5006/BF5006)*100)</f>
        <v>0</v>
      </c>
      <c r="BK5006" s="447"/>
      <c r="BL5006" s="406">
        <f>(AD5006*2)+(AJ5006*2)+(AP5006*3)+BB5006</f>
        <v>0</v>
      </c>
      <c r="BM5006" s="407"/>
      <c r="BN5006" s="408"/>
      <c r="BO5006" s="404" t="e">
        <f>(BL5006*BR$2468)+(N5006*BR$2469)+(X5006*BR$2470)+(R5006*BR$2471)+(V5006*BR$2472)+(Z5006*BR$2473)</f>
        <v>#REF!</v>
      </c>
      <c r="BP5006" s="404" t="e">
        <f>((AZ5006-BB5006)*BR$2475)+((AT5006-AV5006)*BR$2474)+(H5006*BR$2476)+(P5006*BR$2477)</f>
        <v>#REF!</v>
      </c>
      <c r="BQ5006" s="53"/>
      <c r="BR5006" s="53"/>
      <c r="BS5006" s="779"/>
    </row>
    <row r="5007" spans="1:71" ht="21.75" customHeight="1" x14ac:dyDescent="0.25">
      <c r="A5007" s="779"/>
      <c r="B5007" s="415"/>
      <c r="C5007" s="412" t="str">
        <f>IF(ROSTER!D$26="","",ROSTER!D$26)</f>
        <v/>
      </c>
      <c r="D5007" s="413"/>
      <c r="E5007" s="419"/>
      <c r="F5007" s="421"/>
      <c r="G5007" s="423"/>
      <c r="H5007" s="426"/>
      <c r="I5007" s="427"/>
      <c r="J5007" s="430"/>
      <c r="K5007" s="431"/>
      <c r="L5007" s="434"/>
      <c r="M5007" s="435"/>
      <c r="N5007" s="438" t="s">
        <v>14</v>
      </c>
      <c r="O5007" s="439"/>
      <c r="P5007" s="430"/>
      <c r="Q5007" s="431"/>
      <c r="R5007" s="434"/>
      <c r="S5007" s="441"/>
      <c r="T5007" s="434"/>
      <c r="U5007" s="427"/>
      <c r="V5007" s="441"/>
      <c r="W5007" s="427"/>
      <c r="X5007" s="430"/>
      <c r="Y5007" s="427"/>
      <c r="Z5007" s="430"/>
      <c r="AA5007" s="427"/>
      <c r="AB5007" s="430"/>
      <c r="AC5007" s="431"/>
      <c r="AD5007" s="434"/>
      <c r="AE5007" s="435"/>
      <c r="AF5007" s="444"/>
      <c r="AG5007" s="445"/>
      <c r="AH5007" s="430"/>
      <c r="AI5007" s="431"/>
      <c r="AJ5007" s="434"/>
      <c r="AK5007" s="435"/>
      <c r="AL5007" s="448"/>
      <c r="AM5007" s="449"/>
      <c r="AN5007" s="430"/>
      <c r="AO5007" s="431"/>
      <c r="AP5007" s="434"/>
      <c r="AQ5007" s="435"/>
      <c r="AR5007" s="448"/>
      <c r="AS5007" s="449"/>
      <c r="AT5007" s="452"/>
      <c r="AU5007" s="453"/>
      <c r="AV5007" s="456"/>
      <c r="AW5007" s="457"/>
      <c r="AX5007" s="448"/>
      <c r="AY5007" s="449"/>
      <c r="AZ5007" s="430"/>
      <c r="BA5007" s="431"/>
      <c r="BB5007" s="434"/>
      <c r="BC5007" s="435"/>
      <c r="BD5007" s="448"/>
      <c r="BE5007" s="449"/>
      <c r="BF5007" s="452"/>
      <c r="BG5007" s="453"/>
      <c r="BH5007" s="456"/>
      <c r="BI5007" s="457"/>
      <c r="BJ5007" s="448"/>
      <c r="BK5007" s="449"/>
      <c r="BL5007" s="409"/>
      <c r="BM5007" s="410"/>
      <c r="BN5007" s="411"/>
      <c r="BO5007" s="405"/>
      <c r="BP5007" s="405"/>
      <c r="BQ5007" s="53"/>
      <c r="BR5007" s="53"/>
      <c r="BS5007" s="779"/>
    </row>
    <row r="5008" spans="1:71" ht="21.75" customHeight="1" x14ac:dyDescent="0.25">
      <c r="A5008" s="779"/>
      <c r="B5008" s="414" t="str">
        <f>IF(ROSTER!B$28="","",ROSTER!B$28)</f>
        <v/>
      </c>
      <c r="C5008" s="416" t="str">
        <f>IF(ROSTER!C$28="","",ROSTER!C$28)</f>
        <v/>
      </c>
      <c r="D5008" s="417"/>
      <c r="E5008" s="418"/>
      <c r="F5008" s="420">
        <f>IF(E5008="y",1,IF(E5008="S",1,0))</f>
        <v>0</v>
      </c>
      <c r="G5008" s="422">
        <f>IF(E5008="S",1,0)</f>
        <v>0</v>
      </c>
      <c r="H5008" s="424"/>
      <c r="I5008" s="425"/>
      <c r="J5008" s="428"/>
      <c r="K5008" s="429"/>
      <c r="L5008" s="432"/>
      <c r="M5008" s="433"/>
      <c r="N5008" s="436">
        <f>L5008+J5008</f>
        <v>0</v>
      </c>
      <c r="O5008" s="437"/>
      <c r="P5008" s="428"/>
      <c r="Q5008" s="429"/>
      <c r="R5008" s="432"/>
      <c r="S5008" s="440"/>
      <c r="T5008" s="432"/>
      <c r="U5008" s="425"/>
      <c r="V5008" s="440"/>
      <c r="W5008" s="425"/>
      <c r="X5008" s="428"/>
      <c r="Y5008" s="425"/>
      <c r="Z5008" s="428"/>
      <c r="AA5008" s="425"/>
      <c r="AB5008" s="428"/>
      <c r="AC5008" s="429"/>
      <c r="AD5008" s="432"/>
      <c r="AE5008" s="433"/>
      <c r="AF5008" s="442">
        <f>IF(AB5008=0,0,(AD5008/AB5008)*100)</f>
        <v>0</v>
      </c>
      <c r="AG5008" s="443"/>
      <c r="AH5008" s="428"/>
      <c r="AI5008" s="429"/>
      <c r="AJ5008" s="432"/>
      <c r="AK5008" s="433"/>
      <c r="AL5008" s="446">
        <f>IF(AH5008=0,0,(AJ5008/AH5008)*100)</f>
        <v>0</v>
      </c>
      <c r="AM5008" s="447"/>
      <c r="AN5008" s="428"/>
      <c r="AO5008" s="429"/>
      <c r="AP5008" s="432"/>
      <c r="AQ5008" s="433"/>
      <c r="AR5008" s="446">
        <f>IF(AN5008=0,0,(AP5008/AN5008)*100)</f>
        <v>0</v>
      </c>
      <c r="AS5008" s="447"/>
      <c r="AT5008" s="450">
        <f>AB5008+AH5008+AN5008</f>
        <v>0</v>
      </c>
      <c r="AU5008" s="451"/>
      <c r="AV5008" s="454">
        <f>AD5008+AJ5008+AP5008</f>
        <v>0</v>
      </c>
      <c r="AW5008" s="455"/>
      <c r="AX5008" s="446">
        <f>IF(AT5008=0,0,(AV5008/AT5008)*100)</f>
        <v>0</v>
      </c>
      <c r="AY5008" s="447"/>
      <c r="AZ5008" s="428"/>
      <c r="BA5008" s="429"/>
      <c r="BB5008" s="432"/>
      <c r="BC5008" s="433"/>
      <c r="BD5008" s="446">
        <f>IF(AZ5008=0,0,(BB5008/AZ5008)*100)</f>
        <v>0</v>
      </c>
      <c r="BE5008" s="447"/>
      <c r="BF5008" s="450">
        <f>AT5008+AZ5008</f>
        <v>0</v>
      </c>
      <c r="BG5008" s="451"/>
      <c r="BH5008" s="454">
        <f>AV5008+BB5008</f>
        <v>0</v>
      </c>
      <c r="BI5008" s="455"/>
      <c r="BJ5008" s="446">
        <f>IF(BF5008=0,0,(BH5008/BF5008)*100)</f>
        <v>0</v>
      </c>
      <c r="BK5008" s="447"/>
      <c r="BL5008" s="406">
        <f>(AD5008*2)+(AJ5008*2)+(AP5008*3)+BB5008</f>
        <v>0</v>
      </c>
      <c r="BM5008" s="407"/>
      <c r="BN5008" s="408"/>
      <c r="BO5008" s="404" t="e">
        <f>(BL5008*BR$2468)+(N5008*BR$2469)+(X5008*BR$2470)+(R5008*BR$2471)+(V5008*BR$2472)+(Z5008*BR$2473)</f>
        <v>#REF!</v>
      </c>
      <c r="BP5008" s="404" t="e">
        <f>((AZ5008-BB5008)*BR$2475)+((AT5008-AV5008)*BR$2474)+(H5008*BR$2476)+(P5008*BR$2477)</f>
        <v>#REF!</v>
      </c>
      <c r="BQ5008" s="53"/>
      <c r="BR5008" s="53"/>
      <c r="BS5008" s="779"/>
    </row>
    <row r="5009" spans="1:71" ht="21.75" customHeight="1" x14ac:dyDescent="0.25">
      <c r="A5009" s="779"/>
      <c r="B5009" s="415"/>
      <c r="C5009" s="412" t="str">
        <f>IF(ROSTER!D$28="","",ROSTER!D$28)</f>
        <v/>
      </c>
      <c r="D5009" s="413"/>
      <c r="E5009" s="419"/>
      <c r="F5009" s="421"/>
      <c r="G5009" s="423"/>
      <c r="H5009" s="426"/>
      <c r="I5009" s="427"/>
      <c r="J5009" s="430"/>
      <c r="K5009" s="431"/>
      <c r="L5009" s="434"/>
      <c r="M5009" s="435"/>
      <c r="N5009" s="438" t="s">
        <v>14</v>
      </c>
      <c r="O5009" s="439"/>
      <c r="P5009" s="430"/>
      <c r="Q5009" s="431"/>
      <c r="R5009" s="434"/>
      <c r="S5009" s="441"/>
      <c r="T5009" s="434"/>
      <c r="U5009" s="427"/>
      <c r="V5009" s="441"/>
      <c r="W5009" s="427"/>
      <c r="X5009" s="430"/>
      <c r="Y5009" s="427"/>
      <c r="Z5009" s="430"/>
      <c r="AA5009" s="427"/>
      <c r="AB5009" s="430"/>
      <c r="AC5009" s="431"/>
      <c r="AD5009" s="434"/>
      <c r="AE5009" s="435"/>
      <c r="AF5009" s="444"/>
      <c r="AG5009" s="445"/>
      <c r="AH5009" s="430"/>
      <c r="AI5009" s="431"/>
      <c r="AJ5009" s="434"/>
      <c r="AK5009" s="435"/>
      <c r="AL5009" s="448"/>
      <c r="AM5009" s="449"/>
      <c r="AN5009" s="430"/>
      <c r="AO5009" s="431"/>
      <c r="AP5009" s="434"/>
      <c r="AQ5009" s="435"/>
      <c r="AR5009" s="448"/>
      <c r="AS5009" s="449"/>
      <c r="AT5009" s="452"/>
      <c r="AU5009" s="453"/>
      <c r="AV5009" s="456"/>
      <c r="AW5009" s="457"/>
      <c r="AX5009" s="448"/>
      <c r="AY5009" s="449"/>
      <c r="AZ5009" s="430"/>
      <c r="BA5009" s="431"/>
      <c r="BB5009" s="434"/>
      <c r="BC5009" s="435"/>
      <c r="BD5009" s="448"/>
      <c r="BE5009" s="449"/>
      <c r="BF5009" s="452"/>
      <c r="BG5009" s="453"/>
      <c r="BH5009" s="456"/>
      <c r="BI5009" s="457"/>
      <c r="BJ5009" s="448"/>
      <c r="BK5009" s="449"/>
      <c r="BL5009" s="409"/>
      <c r="BM5009" s="410"/>
      <c r="BN5009" s="411"/>
      <c r="BO5009" s="405"/>
      <c r="BP5009" s="405"/>
      <c r="BQ5009" s="53"/>
      <c r="BR5009" s="53"/>
      <c r="BS5009" s="779"/>
    </row>
    <row r="5010" spans="1:71" ht="21.75" customHeight="1" x14ac:dyDescent="0.25">
      <c r="A5010" s="779"/>
      <c r="B5010" s="414" t="str">
        <f>IF(ROSTER!B$30="","",ROSTER!B$30)</f>
        <v/>
      </c>
      <c r="C5010" s="416" t="str">
        <f>IF(ROSTER!C$30="","",ROSTER!C$30)</f>
        <v/>
      </c>
      <c r="D5010" s="417"/>
      <c r="E5010" s="418"/>
      <c r="F5010" s="420">
        <f>IF(E5010="y",1,IF(E5010="S",1,0))</f>
        <v>0</v>
      </c>
      <c r="G5010" s="422">
        <f>IF(E5010="S",1,0)</f>
        <v>0</v>
      </c>
      <c r="H5010" s="424"/>
      <c r="I5010" s="425"/>
      <c r="J5010" s="428"/>
      <c r="K5010" s="429"/>
      <c r="L5010" s="432"/>
      <c r="M5010" s="433"/>
      <c r="N5010" s="436">
        <f>L5010+J5010</f>
        <v>0</v>
      </c>
      <c r="O5010" s="437"/>
      <c r="P5010" s="428"/>
      <c r="Q5010" s="429"/>
      <c r="R5010" s="432"/>
      <c r="S5010" s="440"/>
      <c r="T5010" s="432"/>
      <c r="U5010" s="425"/>
      <c r="V5010" s="440"/>
      <c r="W5010" s="425"/>
      <c r="X5010" s="428"/>
      <c r="Y5010" s="425"/>
      <c r="Z5010" s="428"/>
      <c r="AA5010" s="425"/>
      <c r="AB5010" s="428"/>
      <c r="AC5010" s="429"/>
      <c r="AD5010" s="432"/>
      <c r="AE5010" s="433"/>
      <c r="AF5010" s="442">
        <f>IF(AB5010=0,0,(AD5010/AB5010)*100)</f>
        <v>0</v>
      </c>
      <c r="AG5010" s="443"/>
      <c r="AH5010" s="428"/>
      <c r="AI5010" s="429"/>
      <c r="AJ5010" s="432"/>
      <c r="AK5010" s="433"/>
      <c r="AL5010" s="446">
        <f>IF(AH5010=0,0,(AJ5010/AH5010)*100)</f>
        <v>0</v>
      </c>
      <c r="AM5010" s="447"/>
      <c r="AN5010" s="428"/>
      <c r="AO5010" s="429"/>
      <c r="AP5010" s="432"/>
      <c r="AQ5010" s="433"/>
      <c r="AR5010" s="446">
        <f>IF(AN5010=0,0,(AP5010/AN5010)*100)</f>
        <v>0</v>
      </c>
      <c r="AS5010" s="447"/>
      <c r="AT5010" s="450">
        <f>AB5010+AH5010+AN5010</f>
        <v>0</v>
      </c>
      <c r="AU5010" s="451"/>
      <c r="AV5010" s="454">
        <f>AD5010+AJ5010+AP5010</f>
        <v>0</v>
      </c>
      <c r="AW5010" s="455"/>
      <c r="AX5010" s="446">
        <f>IF(AT5010=0,0,(AV5010/AT5010)*100)</f>
        <v>0</v>
      </c>
      <c r="AY5010" s="447"/>
      <c r="AZ5010" s="428"/>
      <c r="BA5010" s="429"/>
      <c r="BB5010" s="432"/>
      <c r="BC5010" s="433"/>
      <c r="BD5010" s="446">
        <f>IF(AZ5010=0,0,(BB5010/AZ5010)*100)</f>
        <v>0</v>
      </c>
      <c r="BE5010" s="447"/>
      <c r="BF5010" s="450">
        <f>AT5010+AZ5010</f>
        <v>0</v>
      </c>
      <c r="BG5010" s="451"/>
      <c r="BH5010" s="454">
        <f>AV5010+BB5010</f>
        <v>0</v>
      </c>
      <c r="BI5010" s="455"/>
      <c r="BJ5010" s="446">
        <f>IF(BF5010=0,0,(BH5010/BF5010)*100)</f>
        <v>0</v>
      </c>
      <c r="BK5010" s="447"/>
      <c r="BL5010" s="406">
        <f>(AD5010*2)+(AJ5010*2)+(AP5010*3)+BB5010</f>
        <v>0</v>
      </c>
      <c r="BM5010" s="407"/>
      <c r="BN5010" s="408"/>
      <c r="BO5010" s="404" t="e">
        <f>(BL5010*BR$2468)+(N5010*BR$2469)+(X5010*BR$2470)+(R5010*BR$2471)+(V5010*BR$2472)+(Z5010*BR$2473)</f>
        <v>#REF!</v>
      </c>
      <c r="BP5010" s="404" t="e">
        <f>((AZ5010-BB5010)*BR$2475)+((AT5010-AV5010)*BR$2474)+(H5010*BR$2476)+(P5010*BR$2477)</f>
        <v>#REF!</v>
      </c>
      <c r="BQ5010" s="53"/>
      <c r="BR5010" s="53"/>
      <c r="BS5010" s="779"/>
    </row>
    <row r="5011" spans="1:71" ht="21.75" customHeight="1" x14ac:dyDescent="0.25">
      <c r="A5011" s="779"/>
      <c r="B5011" s="415"/>
      <c r="C5011" s="412" t="str">
        <f>IF(ROSTER!D$30="","",ROSTER!D$30)</f>
        <v/>
      </c>
      <c r="D5011" s="413"/>
      <c r="E5011" s="419"/>
      <c r="F5011" s="421"/>
      <c r="G5011" s="423"/>
      <c r="H5011" s="426"/>
      <c r="I5011" s="427"/>
      <c r="J5011" s="430"/>
      <c r="K5011" s="431"/>
      <c r="L5011" s="434"/>
      <c r="M5011" s="435"/>
      <c r="N5011" s="438" t="s">
        <v>14</v>
      </c>
      <c r="O5011" s="439"/>
      <c r="P5011" s="430"/>
      <c r="Q5011" s="431"/>
      <c r="R5011" s="434"/>
      <c r="S5011" s="441"/>
      <c r="T5011" s="434"/>
      <c r="U5011" s="427"/>
      <c r="V5011" s="441"/>
      <c r="W5011" s="427"/>
      <c r="X5011" s="430"/>
      <c r="Y5011" s="427"/>
      <c r="Z5011" s="430"/>
      <c r="AA5011" s="427"/>
      <c r="AB5011" s="430"/>
      <c r="AC5011" s="431"/>
      <c r="AD5011" s="434"/>
      <c r="AE5011" s="435"/>
      <c r="AF5011" s="444"/>
      <c r="AG5011" s="445"/>
      <c r="AH5011" s="430"/>
      <c r="AI5011" s="431"/>
      <c r="AJ5011" s="434"/>
      <c r="AK5011" s="435"/>
      <c r="AL5011" s="448"/>
      <c r="AM5011" s="449"/>
      <c r="AN5011" s="430"/>
      <c r="AO5011" s="431"/>
      <c r="AP5011" s="434"/>
      <c r="AQ5011" s="435"/>
      <c r="AR5011" s="448"/>
      <c r="AS5011" s="449"/>
      <c r="AT5011" s="452"/>
      <c r="AU5011" s="453"/>
      <c r="AV5011" s="456"/>
      <c r="AW5011" s="457"/>
      <c r="AX5011" s="448"/>
      <c r="AY5011" s="449"/>
      <c r="AZ5011" s="430"/>
      <c r="BA5011" s="431"/>
      <c r="BB5011" s="434"/>
      <c r="BC5011" s="435"/>
      <c r="BD5011" s="448"/>
      <c r="BE5011" s="449"/>
      <c r="BF5011" s="452"/>
      <c r="BG5011" s="453"/>
      <c r="BH5011" s="456"/>
      <c r="BI5011" s="457"/>
      <c r="BJ5011" s="448"/>
      <c r="BK5011" s="449"/>
      <c r="BL5011" s="409"/>
      <c r="BM5011" s="410"/>
      <c r="BN5011" s="411"/>
      <c r="BO5011" s="405"/>
      <c r="BP5011" s="405"/>
      <c r="BQ5011" s="53"/>
      <c r="BR5011" s="53"/>
      <c r="BS5011" s="779"/>
    </row>
    <row r="5012" spans="1:71" ht="21.75" customHeight="1" x14ac:dyDescent="0.25">
      <c r="A5012" s="779"/>
      <c r="B5012" s="414" t="str">
        <f>IF(ROSTER!B$32="","",ROSTER!B$32)</f>
        <v/>
      </c>
      <c r="C5012" s="416" t="str">
        <f>IF(ROSTER!C$32="","",ROSTER!C$32)</f>
        <v/>
      </c>
      <c r="D5012" s="417"/>
      <c r="E5012" s="418"/>
      <c r="F5012" s="420">
        <f>IF(E5012="y",1,IF(E5012="S",1,0))</f>
        <v>0</v>
      </c>
      <c r="G5012" s="422">
        <f>IF(E5012="S",1,0)</f>
        <v>0</v>
      </c>
      <c r="H5012" s="424"/>
      <c r="I5012" s="425"/>
      <c r="J5012" s="428"/>
      <c r="K5012" s="429"/>
      <c r="L5012" s="432"/>
      <c r="M5012" s="433"/>
      <c r="N5012" s="436">
        <f>L5012+J5012</f>
        <v>0</v>
      </c>
      <c r="O5012" s="437"/>
      <c r="P5012" s="428"/>
      <c r="Q5012" s="429"/>
      <c r="R5012" s="432"/>
      <c r="S5012" s="440"/>
      <c r="T5012" s="432"/>
      <c r="U5012" s="425"/>
      <c r="V5012" s="440"/>
      <c r="W5012" s="425"/>
      <c r="X5012" s="428"/>
      <c r="Y5012" s="425"/>
      <c r="Z5012" s="428"/>
      <c r="AA5012" s="425"/>
      <c r="AB5012" s="428"/>
      <c r="AC5012" s="429"/>
      <c r="AD5012" s="432"/>
      <c r="AE5012" s="433"/>
      <c r="AF5012" s="442">
        <f>IF(AB5012=0,0,(AD5012/AB5012)*100)</f>
        <v>0</v>
      </c>
      <c r="AG5012" s="443"/>
      <c r="AH5012" s="428"/>
      <c r="AI5012" s="429"/>
      <c r="AJ5012" s="432"/>
      <c r="AK5012" s="433"/>
      <c r="AL5012" s="446">
        <f>IF(AH5012=0,0,(AJ5012/AH5012)*100)</f>
        <v>0</v>
      </c>
      <c r="AM5012" s="447"/>
      <c r="AN5012" s="428"/>
      <c r="AO5012" s="429"/>
      <c r="AP5012" s="432"/>
      <c r="AQ5012" s="433"/>
      <c r="AR5012" s="446">
        <f>IF(AN5012=0,0,(AP5012/AN5012)*100)</f>
        <v>0</v>
      </c>
      <c r="AS5012" s="447"/>
      <c r="AT5012" s="450">
        <f>AB5012+AH5012+AN5012</f>
        <v>0</v>
      </c>
      <c r="AU5012" s="451"/>
      <c r="AV5012" s="454">
        <f>AD5012+AJ5012+AP5012</f>
        <v>0</v>
      </c>
      <c r="AW5012" s="455"/>
      <c r="AX5012" s="446">
        <f>IF(AT5012=0,0,(AV5012/AT5012)*100)</f>
        <v>0</v>
      </c>
      <c r="AY5012" s="447"/>
      <c r="AZ5012" s="428"/>
      <c r="BA5012" s="429"/>
      <c r="BB5012" s="432"/>
      <c r="BC5012" s="433"/>
      <c r="BD5012" s="446">
        <f>IF(AZ5012=0,0,(BB5012/AZ5012)*100)</f>
        <v>0</v>
      </c>
      <c r="BE5012" s="447"/>
      <c r="BF5012" s="450">
        <f>AT5012+AZ5012</f>
        <v>0</v>
      </c>
      <c r="BG5012" s="451"/>
      <c r="BH5012" s="454">
        <f>AV5012+BB5012</f>
        <v>0</v>
      </c>
      <c r="BI5012" s="455"/>
      <c r="BJ5012" s="446">
        <f>IF(BF5012=0,0,(BH5012/BF5012)*100)</f>
        <v>0</v>
      </c>
      <c r="BK5012" s="447"/>
      <c r="BL5012" s="406">
        <f>(AD5012*2)+(AJ5012*2)+(AP5012*3)+BB5012</f>
        <v>0</v>
      </c>
      <c r="BM5012" s="407"/>
      <c r="BN5012" s="408"/>
      <c r="BO5012" s="404" t="e">
        <f>(BL5012*BR$2468)+(N5012*BR$2469)+(X5012*BR$2470)+(R5012*BR$2471)+(V5012*BR$2472)+(Z5012*BR$2473)</f>
        <v>#REF!</v>
      </c>
      <c r="BP5012" s="404" t="e">
        <f>((AZ5012-BB5012)*BR$2475)+((AT5012-AV5012)*BR$2474)+(H5012*BR$2476)+(P5012*BR$2477)</f>
        <v>#REF!</v>
      </c>
      <c r="BQ5012" s="53"/>
      <c r="BR5012" s="53"/>
      <c r="BS5012" s="779"/>
    </row>
    <row r="5013" spans="1:71" ht="21.75" customHeight="1" x14ac:dyDescent="0.25">
      <c r="A5013" s="779"/>
      <c r="B5013" s="415"/>
      <c r="C5013" s="412" t="str">
        <f>IF(ROSTER!D$32="","",ROSTER!D$32)</f>
        <v/>
      </c>
      <c r="D5013" s="413"/>
      <c r="E5013" s="419"/>
      <c r="F5013" s="421"/>
      <c r="G5013" s="423"/>
      <c r="H5013" s="426"/>
      <c r="I5013" s="427"/>
      <c r="J5013" s="430"/>
      <c r="K5013" s="431"/>
      <c r="L5013" s="434"/>
      <c r="M5013" s="435"/>
      <c r="N5013" s="438" t="s">
        <v>14</v>
      </c>
      <c r="O5013" s="439"/>
      <c r="P5013" s="430"/>
      <c r="Q5013" s="431"/>
      <c r="R5013" s="434"/>
      <c r="S5013" s="441"/>
      <c r="T5013" s="434"/>
      <c r="U5013" s="427"/>
      <c r="V5013" s="441"/>
      <c r="W5013" s="427"/>
      <c r="X5013" s="430"/>
      <c r="Y5013" s="427"/>
      <c r="Z5013" s="430"/>
      <c r="AA5013" s="427"/>
      <c r="AB5013" s="430"/>
      <c r="AC5013" s="431"/>
      <c r="AD5013" s="434"/>
      <c r="AE5013" s="435"/>
      <c r="AF5013" s="444"/>
      <c r="AG5013" s="445"/>
      <c r="AH5013" s="430"/>
      <c r="AI5013" s="431"/>
      <c r="AJ5013" s="434"/>
      <c r="AK5013" s="435"/>
      <c r="AL5013" s="448"/>
      <c r="AM5013" s="449"/>
      <c r="AN5013" s="430"/>
      <c r="AO5013" s="431"/>
      <c r="AP5013" s="434"/>
      <c r="AQ5013" s="435"/>
      <c r="AR5013" s="448"/>
      <c r="AS5013" s="449"/>
      <c r="AT5013" s="452"/>
      <c r="AU5013" s="453"/>
      <c r="AV5013" s="456"/>
      <c r="AW5013" s="457"/>
      <c r="AX5013" s="448"/>
      <c r="AY5013" s="449"/>
      <c r="AZ5013" s="430"/>
      <c r="BA5013" s="431"/>
      <c r="BB5013" s="434"/>
      <c r="BC5013" s="435"/>
      <c r="BD5013" s="448"/>
      <c r="BE5013" s="449"/>
      <c r="BF5013" s="452"/>
      <c r="BG5013" s="453"/>
      <c r="BH5013" s="456"/>
      <c r="BI5013" s="457"/>
      <c r="BJ5013" s="448"/>
      <c r="BK5013" s="449"/>
      <c r="BL5013" s="409"/>
      <c r="BM5013" s="410"/>
      <c r="BN5013" s="411"/>
      <c r="BO5013" s="405"/>
      <c r="BP5013" s="405"/>
      <c r="BQ5013" s="53"/>
      <c r="BR5013" s="53"/>
      <c r="BS5013" s="779"/>
    </row>
    <row r="5014" spans="1:71" ht="21.75" customHeight="1" x14ac:dyDescent="0.25">
      <c r="A5014" s="779"/>
      <c r="B5014" s="414" t="str">
        <f>IF(ROSTER!B$34="","",ROSTER!B$34)</f>
        <v/>
      </c>
      <c r="C5014" s="416" t="str">
        <f>IF(ROSTER!C$34="","",ROSTER!C$34)</f>
        <v/>
      </c>
      <c r="D5014" s="417"/>
      <c r="E5014" s="418"/>
      <c r="F5014" s="420">
        <f>IF(E5014="y",1,IF(E5014="S",1,0))</f>
        <v>0</v>
      </c>
      <c r="G5014" s="422">
        <f>IF(E5014="S",1,0)</f>
        <v>0</v>
      </c>
      <c r="H5014" s="424"/>
      <c r="I5014" s="425"/>
      <c r="J5014" s="428"/>
      <c r="K5014" s="429"/>
      <c r="L5014" s="432"/>
      <c r="M5014" s="433"/>
      <c r="N5014" s="436">
        <f>L5014+J5014</f>
        <v>0</v>
      </c>
      <c r="O5014" s="437"/>
      <c r="P5014" s="428"/>
      <c r="Q5014" s="429"/>
      <c r="R5014" s="432"/>
      <c r="S5014" s="440"/>
      <c r="T5014" s="432"/>
      <c r="U5014" s="425"/>
      <c r="V5014" s="440"/>
      <c r="W5014" s="425"/>
      <c r="X5014" s="428"/>
      <c r="Y5014" s="425"/>
      <c r="Z5014" s="428"/>
      <c r="AA5014" s="425"/>
      <c r="AB5014" s="428"/>
      <c r="AC5014" s="429"/>
      <c r="AD5014" s="432"/>
      <c r="AE5014" s="433"/>
      <c r="AF5014" s="442">
        <f>IF(AB5014=0,0,(AD5014/AB5014)*100)</f>
        <v>0</v>
      </c>
      <c r="AG5014" s="443"/>
      <c r="AH5014" s="428"/>
      <c r="AI5014" s="429"/>
      <c r="AJ5014" s="432"/>
      <c r="AK5014" s="433"/>
      <c r="AL5014" s="446">
        <f>IF(AH5014=0,0,(AJ5014/AH5014)*100)</f>
        <v>0</v>
      </c>
      <c r="AM5014" s="447"/>
      <c r="AN5014" s="428"/>
      <c r="AO5014" s="429"/>
      <c r="AP5014" s="432"/>
      <c r="AQ5014" s="433"/>
      <c r="AR5014" s="446">
        <f>IF(AN5014=0,0,(AP5014/AN5014)*100)</f>
        <v>0</v>
      </c>
      <c r="AS5014" s="447"/>
      <c r="AT5014" s="450">
        <f>AB5014+AH5014+AN5014</f>
        <v>0</v>
      </c>
      <c r="AU5014" s="451"/>
      <c r="AV5014" s="454">
        <f>AD5014+AJ5014+AP5014</f>
        <v>0</v>
      </c>
      <c r="AW5014" s="455"/>
      <c r="AX5014" s="446">
        <f>IF(AT5014=0,0,(AV5014/AT5014)*100)</f>
        <v>0</v>
      </c>
      <c r="AY5014" s="447"/>
      <c r="AZ5014" s="428"/>
      <c r="BA5014" s="429"/>
      <c r="BB5014" s="432"/>
      <c r="BC5014" s="433"/>
      <c r="BD5014" s="446">
        <f>IF(AZ5014=0,0,(BB5014/AZ5014)*100)</f>
        <v>0</v>
      </c>
      <c r="BE5014" s="447"/>
      <c r="BF5014" s="450">
        <f>AT5014+AZ5014</f>
        <v>0</v>
      </c>
      <c r="BG5014" s="451"/>
      <c r="BH5014" s="454">
        <f>AV5014+BB5014</f>
        <v>0</v>
      </c>
      <c r="BI5014" s="455"/>
      <c r="BJ5014" s="446">
        <f>IF(BF5014=0,0,(BH5014/BF5014)*100)</f>
        <v>0</v>
      </c>
      <c r="BK5014" s="447"/>
      <c r="BL5014" s="406">
        <f>(AD5014*2)+(AJ5014*2)+(AP5014*3)+BB5014</f>
        <v>0</v>
      </c>
      <c r="BM5014" s="407"/>
      <c r="BN5014" s="408"/>
      <c r="BO5014" s="404" t="e">
        <f>(BL5014*BR$2468)+(N5014*BR$2469)+(X5014*BR$2470)+(R5014*BR$2471)+(V5014*BR$2472)+(Z5014*BR$2473)</f>
        <v>#REF!</v>
      </c>
      <c r="BP5014" s="404" t="e">
        <f>((AZ5014-BB5014)*BR$2475)+((AT5014-AV5014)*BR$2474)+(H5014*BR$2476)+(P5014*BR$2477)</f>
        <v>#REF!</v>
      </c>
      <c r="BQ5014" s="53"/>
      <c r="BR5014" s="53"/>
      <c r="BS5014" s="779"/>
    </row>
    <row r="5015" spans="1:71" ht="21.75" customHeight="1" x14ac:dyDescent="0.25">
      <c r="A5015" s="779"/>
      <c r="B5015" s="415"/>
      <c r="C5015" s="412" t="str">
        <f>IF(ROSTER!D$34="","",ROSTER!D$34)</f>
        <v/>
      </c>
      <c r="D5015" s="413"/>
      <c r="E5015" s="419"/>
      <c r="F5015" s="421"/>
      <c r="G5015" s="423"/>
      <c r="H5015" s="426"/>
      <c r="I5015" s="427"/>
      <c r="J5015" s="430"/>
      <c r="K5015" s="431"/>
      <c r="L5015" s="434"/>
      <c r="M5015" s="435"/>
      <c r="N5015" s="438" t="s">
        <v>14</v>
      </c>
      <c r="O5015" s="439"/>
      <c r="P5015" s="430"/>
      <c r="Q5015" s="431"/>
      <c r="R5015" s="434"/>
      <c r="S5015" s="441"/>
      <c r="T5015" s="434"/>
      <c r="U5015" s="427"/>
      <c r="V5015" s="441"/>
      <c r="W5015" s="427"/>
      <c r="X5015" s="430"/>
      <c r="Y5015" s="427"/>
      <c r="Z5015" s="430"/>
      <c r="AA5015" s="427"/>
      <c r="AB5015" s="430"/>
      <c r="AC5015" s="431"/>
      <c r="AD5015" s="434"/>
      <c r="AE5015" s="435"/>
      <c r="AF5015" s="444"/>
      <c r="AG5015" s="445"/>
      <c r="AH5015" s="430"/>
      <c r="AI5015" s="431"/>
      <c r="AJ5015" s="434"/>
      <c r="AK5015" s="435"/>
      <c r="AL5015" s="448"/>
      <c r="AM5015" s="449"/>
      <c r="AN5015" s="430"/>
      <c r="AO5015" s="431"/>
      <c r="AP5015" s="434"/>
      <c r="AQ5015" s="435"/>
      <c r="AR5015" s="448"/>
      <c r="AS5015" s="449"/>
      <c r="AT5015" s="452"/>
      <c r="AU5015" s="453"/>
      <c r="AV5015" s="456"/>
      <c r="AW5015" s="457"/>
      <c r="AX5015" s="448"/>
      <c r="AY5015" s="449"/>
      <c r="AZ5015" s="430"/>
      <c r="BA5015" s="431"/>
      <c r="BB5015" s="434"/>
      <c r="BC5015" s="435"/>
      <c r="BD5015" s="448"/>
      <c r="BE5015" s="449"/>
      <c r="BF5015" s="452"/>
      <c r="BG5015" s="453"/>
      <c r="BH5015" s="456"/>
      <c r="BI5015" s="457"/>
      <c r="BJ5015" s="448"/>
      <c r="BK5015" s="449"/>
      <c r="BL5015" s="409"/>
      <c r="BM5015" s="410"/>
      <c r="BN5015" s="411"/>
      <c r="BO5015" s="405"/>
      <c r="BP5015" s="405"/>
      <c r="BQ5015" s="53"/>
      <c r="BR5015" s="53"/>
      <c r="BS5015" s="779"/>
    </row>
    <row r="5016" spans="1:71" ht="21.75" customHeight="1" x14ac:dyDescent="0.25">
      <c r="A5016" s="779"/>
      <c r="B5016" s="414" t="str">
        <f>IF(ROSTER!B$36="","",ROSTER!B$36)</f>
        <v/>
      </c>
      <c r="C5016" s="416" t="str">
        <f>IF(ROSTER!C$36="","",ROSTER!C$36)</f>
        <v/>
      </c>
      <c r="D5016" s="417"/>
      <c r="E5016" s="418"/>
      <c r="F5016" s="420">
        <f>IF(E5016="y",1,IF(E5016="S",1,0))</f>
        <v>0</v>
      </c>
      <c r="G5016" s="422">
        <f>IF(E5016="S",1,0)</f>
        <v>0</v>
      </c>
      <c r="H5016" s="424"/>
      <c r="I5016" s="425"/>
      <c r="J5016" s="428"/>
      <c r="K5016" s="429"/>
      <c r="L5016" s="432"/>
      <c r="M5016" s="433"/>
      <c r="N5016" s="436">
        <f>L5016+J5016</f>
        <v>0</v>
      </c>
      <c r="O5016" s="437"/>
      <c r="P5016" s="428"/>
      <c r="Q5016" s="429"/>
      <c r="R5016" s="432"/>
      <c r="S5016" s="440"/>
      <c r="T5016" s="432"/>
      <c r="U5016" s="425"/>
      <c r="V5016" s="440"/>
      <c r="W5016" s="425"/>
      <c r="X5016" s="428"/>
      <c r="Y5016" s="425"/>
      <c r="Z5016" s="428"/>
      <c r="AA5016" s="425"/>
      <c r="AB5016" s="428"/>
      <c r="AC5016" s="429"/>
      <c r="AD5016" s="432"/>
      <c r="AE5016" s="433"/>
      <c r="AF5016" s="442">
        <f>IF(AB5016=0,0,(AD5016/AB5016)*100)</f>
        <v>0</v>
      </c>
      <c r="AG5016" s="443"/>
      <c r="AH5016" s="428"/>
      <c r="AI5016" s="429"/>
      <c r="AJ5016" s="432"/>
      <c r="AK5016" s="433"/>
      <c r="AL5016" s="446">
        <f>IF(AH5016=0,0,(AJ5016/AH5016)*100)</f>
        <v>0</v>
      </c>
      <c r="AM5016" s="447"/>
      <c r="AN5016" s="428"/>
      <c r="AO5016" s="429"/>
      <c r="AP5016" s="432"/>
      <c r="AQ5016" s="433"/>
      <c r="AR5016" s="446">
        <f>IF(AN5016=0,0,(AP5016/AN5016)*100)</f>
        <v>0</v>
      </c>
      <c r="AS5016" s="447"/>
      <c r="AT5016" s="450">
        <f>AB5016+AH5016+AN5016</f>
        <v>0</v>
      </c>
      <c r="AU5016" s="451"/>
      <c r="AV5016" s="454">
        <f>AD5016+AJ5016+AP5016</f>
        <v>0</v>
      </c>
      <c r="AW5016" s="455"/>
      <c r="AX5016" s="446">
        <f>IF(AT5016=0,0,(AV5016/AT5016)*100)</f>
        <v>0</v>
      </c>
      <c r="AY5016" s="447"/>
      <c r="AZ5016" s="428"/>
      <c r="BA5016" s="429"/>
      <c r="BB5016" s="432"/>
      <c r="BC5016" s="433"/>
      <c r="BD5016" s="446">
        <f>IF(AZ5016=0,0,(BB5016/AZ5016)*100)</f>
        <v>0</v>
      </c>
      <c r="BE5016" s="447"/>
      <c r="BF5016" s="450">
        <f>AT5016+AZ5016</f>
        <v>0</v>
      </c>
      <c r="BG5016" s="451"/>
      <c r="BH5016" s="454">
        <f>AV5016+BB5016</f>
        <v>0</v>
      </c>
      <c r="BI5016" s="455"/>
      <c r="BJ5016" s="446">
        <f>IF(BF5016=0,0,(BH5016/BF5016)*100)</f>
        <v>0</v>
      </c>
      <c r="BK5016" s="447"/>
      <c r="BL5016" s="406">
        <f>(AD5016*2)+(AJ5016*2)+(AP5016*3)+BB5016</f>
        <v>0</v>
      </c>
      <c r="BM5016" s="407"/>
      <c r="BN5016" s="408"/>
      <c r="BO5016" s="404" t="e">
        <f>(BL5016*BR$2468)+(N5016*BR$2469)+(X5016*BR$2470)+(R5016*BR$2471)+(V5016*BR$2472)+(Z5016*BR$2473)</f>
        <v>#REF!</v>
      </c>
      <c r="BP5016" s="404" t="e">
        <f>((AZ5016-BB5016)*BR$2475)+((AT5016-AV5016)*BR$2474)+(H5016*BR$2476)+(P5016*BR$2477)</f>
        <v>#REF!</v>
      </c>
      <c r="BQ5016" s="53"/>
      <c r="BR5016" s="53"/>
      <c r="BS5016" s="779"/>
    </row>
    <row r="5017" spans="1:71" ht="21.75" customHeight="1" x14ac:dyDescent="0.25">
      <c r="A5017" s="779"/>
      <c r="B5017" s="415"/>
      <c r="C5017" s="412" t="str">
        <f>IF(ROSTER!D$36="","",ROSTER!D$36)</f>
        <v/>
      </c>
      <c r="D5017" s="413"/>
      <c r="E5017" s="419"/>
      <c r="F5017" s="421"/>
      <c r="G5017" s="423"/>
      <c r="H5017" s="426"/>
      <c r="I5017" s="427"/>
      <c r="J5017" s="430"/>
      <c r="K5017" s="431"/>
      <c r="L5017" s="434"/>
      <c r="M5017" s="435"/>
      <c r="N5017" s="438" t="s">
        <v>14</v>
      </c>
      <c r="O5017" s="439"/>
      <c r="P5017" s="430"/>
      <c r="Q5017" s="431"/>
      <c r="R5017" s="434"/>
      <c r="S5017" s="441"/>
      <c r="T5017" s="434"/>
      <c r="U5017" s="427"/>
      <c r="V5017" s="441"/>
      <c r="W5017" s="427"/>
      <c r="X5017" s="430"/>
      <c r="Y5017" s="427"/>
      <c r="Z5017" s="430"/>
      <c r="AA5017" s="427"/>
      <c r="AB5017" s="430"/>
      <c r="AC5017" s="431"/>
      <c r="AD5017" s="434"/>
      <c r="AE5017" s="435"/>
      <c r="AF5017" s="444"/>
      <c r="AG5017" s="445"/>
      <c r="AH5017" s="430"/>
      <c r="AI5017" s="431"/>
      <c r="AJ5017" s="434"/>
      <c r="AK5017" s="435"/>
      <c r="AL5017" s="448"/>
      <c r="AM5017" s="449"/>
      <c r="AN5017" s="430"/>
      <c r="AO5017" s="431"/>
      <c r="AP5017" s="434"/>
      <c r="AQ5017" s="435"/>
      <c r="AR5017" s="448"/>
      <c r="AS5017" s="449"/>
      <c r="AT5017" s="452"/>
      <c r="AU5017" s="453"/>
      <c r="AV5017" s="456"/>
      <c r="AW5017" s="457"/>
      <c r="AX5017" s="448"/>
      <c r="AY5017" s="449"/>
      <c r="AZ5017" s="430"/>
      <c r="BA5017" s="431"/>
      <c r="BB5017" s="434"/>
      <c r="BC5017" s="435"/>
      <c r="BD5017" s="448"/>
      <c r="BE5017" s="449"/>
      <c r="BF5017" s="452"/>
      <c r="BG5017" s="453"/>
      <c r="BH5017" s="456"/>
      <c r="BI5017" s="457"/>
      <c r="BJ5017" s="448"/>
      <c r="BK5017" s="449"/>
      <c r="BL5017" s="409"/>
      <c r="BM5017" s="410"/>
      <c r="BN5017" s="411"/>
      <c r="BO5017" s="405"/>
      <c r="BP5017" s="405"/>
      <c r="BQ5017" s="53"/>
      <c r="BR5017" s="53"/>
      <c r="BS5017" s="779"/>
    </row>
    <row r="5018" spans="1:71" ht="21.75" customHeight="1" x14ac:dyDescent="0.25">
      <c r="A5018" s="779"/>
      <c r="B5018" s="414" t="str">
        <f>IF(ROSTER!B$38="","",ROSTER!B$38)</f>
        <v/>
      </c>
      <c r="C5018" s="416" t="str">
        <f>IF(ROSTER!C$38="","",ROSTER!C$38)</f>
        <v/>
      </c>
      <c r="D5018" s="417"/>
      <c r="E5018" s="418"/>
      <c r="F5018" s="420">
        <f>IF(E5018="y",1,IF(E5018="S",1,0))</f>
        <v>0</v>
      </c>
      <c r="G5018" s="422">
        <f>IF(E5018="S",1,0)</f>
        <v>0</v>
      </c>
      <c r="H5018" s="424"/>
      <c r="I5018" s="425"/>
      <c r="J5018" s="428"/>
      <c r="K5018" s="429"/>
      <c r="L5018" s="432"/>
      <c r="M5018" s="433"/>
      <c r="N5018" s="436">
        <f>L5018+J5018</f>
        <v>0</v>
      </c>
      <c r="O5018" s="437"/>
      <c r="P5018" s="428"/>
      <c r="Q5018" s="429"/>
      <c r="R5018" s="432"/>
      <c r="S5018" s="440"/>
      <c r="T5018" s="432"/>
      <c r="U5018" s="425"/>
      <c r="V5018" s="440"/>
      <c r="W5018" s="425"/>
      <c r="X5018" s="428"/>
      <c r="Y5018" s="425"/>
      <c r="Z5018" s="428"/>
      <c r="AA5018" s="425"/>
      <c r="AB5018" s="428"/>
      <c r="AC5018" s="429"/>
      <c r="AD5018" s="432"/>
      <c r="AE5018" s="433"/>
      <c r="AF5018" s="442">
        <f>IF(AB5018=0,0,(AD5018/AB5018)*100)</f>
        <v>0</v>
      </c>
      <c r="AG5018" s="443"/>
      <c r="AH5018" s="428"/>
      <c r="AI5018" s="429"/>
      <c r="AJ5018" s="432"/>
      <c r="AK5018" s="433"/>
      <c r="AL5018" s="446">
        <f>IF(AH5018=0,0,(AJ5018/AH5018)*100)</f>
        <v>0</v>
      </c>
      <c r="AM5018" s="447"/>
      <c r="AN5018" s="428"/>
      <c r="AO5018" s="429"/>
      <c r="AP5018" s="432"/>
      <c r="AQ5018" s="433"/>
      <c r="AR5018" s="446">
        <f>IF(AN5018=0,0,(AP5018/AN5018)*100)</f>
        <v>0</v>
      </c>
      <c r="AS5018" s="447"/>
      <c r="AT5018" s="450">
        <f>AB5018+AH5018+AN5018</f>
        <v>0</v>
      </c>
      <c r="AU5018" s="451"/>
      <c r="AV5018" s="454">
        <f>AD5018+AJ5018+AP5018</f>
        <v>0</v>
      </c>
      <c r="AW5018" s="455"/>
      <c r="AX5018" s="446">
        <f>IF(AT5018=0,0,(AV5018/AT5018)*100)</f>
        <v>0</v>
      </c>
      <c r="AY5018" s="447"/>
      <c r="AZ5018" s="428"/>
      <c r="BA5018" s="429"/>
      <c r="BB5018" s="432"/>
      <c r="BC5018" s="433"/>
      <c r="BD5018" s="446">
        <f>IF(AZ5018=0,0,(BB5018/AZ5018)*100)</f>
        <v>0</v>
      </c>
      <c r="BE5018" s="447"/>
      <c r="BF5018" s="450">
        <f>AT5018+AZ5018</f>
        <v>0</v>
      </c>
      <c r="BG5018" s="451"/>
      <c r="BH5018" s="454">
        <f>AV5018+BB5018</f>
        <v>0</v>
      </c>
      <c r="BI5018" s="455"/>
      <c r="BJ5018" s="446">
        <f>IF(BF5018=0,0,(BH5018/BF5018)*100)</f>
        <v>0</v>
      </c>
      <c r="BK5018" s="447"/>
      <c r="BL5018" s="406">
        <f>(AD5018*2)+(AJ5018*2)+(AP5018*3)+BB5018</f>
        <v>0</v>
      </c>
      <c r="BM5018" s="407"/>
      <c r="BN5018" s="408"/>
      <c r="BO5018" s="404" t="e">
        <f>(BL5018*BR$2468)+(N5018*BR$2469)+(X5018*BR$2470)+(R5018*BR$2471)+(V5018*BR$2472)+(Z5018*BR$2473)</f>
        <v>#REF!</v>
      </c>
      <c r="BP5018" s="404" t="e">
        <f>((AZ5018-BB5018)*BR$2475)+((AT5018-AV5018)*BR$2474)+(H5018*BR$2476)+(P5018*BR$2477)</f>
        <v>#REF!</v>
      </c>
      <c r="BQ5018" s="53"/>
      <c r="BR5018" s="53"/>
      <c r="BS5018" s="779"/>
    </row>
    <row r="5019" spans="1:71" ht="21.75" customHeight="1" x14ac:dyDescent="0.25">
      <c r="A5019" s="779"/>
      <c r="B5019" s="415"/>
      <c r="C5019" s="412" t="str">
        <f>IF(ROSTER!D$38="","",ROSTER!D$38)</f>
        <v/>
      </c>
      <c r="D5019" s="413"/>
      <c r="E5019" s="419"/>
      <c r="F5019" s="421"/>
      <c r="G5019" s="423"/>
      <c r="H5019" s="426"/>
      <c r="I5019" s="427"/>
      <c r="J5019" s="430"/>
      <c r="K5019" s="431"/>
      <c r="L5019" s="434"/>
      <c r="M5019" s="435"/>
      <c r="N5019" s="438" t="s">
        <v>14</v>
      </c>
      <c r="O5019" s="439"/>
      <c r="P5019" s="430"/>
      <c r="Q5019" s="431"/>
      <c r="R5019" s="434"/>
      <c r="S5019" s="441"/>
      <c r="T5019" s="434"/>
      <c r="U5019" s="427"/>
      <c r="V5019" s="441"/>
      <c r="W5019" s="427"/>
      <c r="X5019" s="430"/>
      <c r="Y5019" s="427"/>
      <c r="Z5019" s="430"/>
      <c r="AA5019" s="427"/>
      <c r="AB5019" s="430"/>
      <c r="AC5019" s="431"/>
      <c r="AD5019" s="434"/>
      <c r="AE5019" s="435"/>
      <c r="AF5019" s="444"/>
      <c r="AG5019" s="445"/>
      <c r="AH5019" s="430"/>
      <c r="AI5019" s="431"/>
      <c r="AJ5019" s="434"/>
      <c r="AK5019" s="435"/>
      <c r="AL5019" s="448"/>
      <c r="AM5019" s="449"/>
      <c r="AN5019" s="430"/>
      <c r="AO5019" s="431"/>
      <c r="AP5019" s="434"/>
      <c r="AQ5019" s="435"/>
      <c r="AR5019" s="448"/>
      <c r="AS5019" s="449"/>
      <c r="AT5019" s="452"/>
      <c r="AU5019" s="453"/>
      <c r="AV5019" s="456"/>
      <c r="AW5019" s="457"/>
      <c r="AX5019" s="448"/>
      <c r="AY5019" s="449"/>
      <c r="AZ5019" s="430"/>
      <c r="BA5019" s="431"/>
      <c r="BB5019" s="434"/>
      <c r="BC5019" s="435"/>
      <c r="BD5019" s="448"/>
      <c r="BE5019" s="449"/>
      <c r="BF5019" s="452"/>
      <c r="BG5019" s="453"/>
      <c r="BH5019" s="456"/>
      <c r="BI5019" s="457"/>
      <c r="BJ5019" s="448"/>
      <c r="BK5019" s="449"/>
      <c r="BL5019" s="409"/>
      <c r="BM5019" s="410"/>
      <c r="BN5019" s="411"/>
      <c r="BO5019" s="405"/>
      <c r="BP5019" s="405"/>
      <c r="BQ5019" s="53"/>
      <c r="BR5019" s="53"/>
      <c r="BS5019" s="779"/>
    </row>
    <row r="5020" spans="1:71" ht="21.75" customHeight="1" x14ac:dyDescent="0.25">
      <c r="A5020" s="779"/>
      <c r="B5020" s="414" t="str">
        <f>IF(ROSTER!B$40="","",ROSTER!B$40)</f>
        <v/>
      </c>
      <c r="C5020" s="416" t="str">
        <f>IF(ROSTER!C$40="","",ROSTER!C$40)</f>
        <v/>
      </c>
      <c r="D5020" s="417"/>
      <c r="E5020" s="418"/>
      <c r="F5020" s="420">
        <f>IF(E5020="y",1,IF(E5020="S",1,0))</f>
        <v>0</v>
      </c>
      <c r="G5020" s="422">
        <f>IF(E5020="S",1,0)</f>
        <v>0</v>
      </c>
      <c r="H5020" s="424"/>
      <c r="I5020" s="425"/>
      <c r="J5020" s="428"/>
      <c r="K5020" s="429"/>
      <c r="L5020" s="432"/>
      <c r="M5020" s="433"/>
      <c r="N5020" s="436">
        <f>L5020+J5020</f>
        <v>0</v>
      </c>
      <c r="O5020" s="437"/>
      <c r="P5020" s="428"/>
      <c r="Q5020" s="429"/>
      <c r="R5020" s="432"/>
      <c r="S5020" s="440"/>
      <c r="T5020" s="432"/>
      <c r="U5020" s="425"/>
      <c r="V5020" s="440"/>
      <c r="W5020" s="425"/>
      <c r="X5020" s="428"/>
      <c r="Y5020" s="425"/>
      <c r="Z5020" s="428"/>
      <c r="AA5020" s="425"/>
      <c r="AB5020" s="428"/>
      <c r="AC5020" s="429"/>
      <c r="AD5020" s="432"/>
      <c r="AE5020" s="433"/>
      <c r="AF5020" s="442">
        <f>IF(AB5020=0,0,(AD5020/AB5020)*100)</f>
        <v>0</v>
      </c>
      <c r="AG5020" s="443"/>
      <c r="AH5020" s="428"/>
      <c r="AI5020" s="429"/>
      <c r="AJ5020" s="432"/>
      <c r="AK5020" s="433"/>
      <c r="AL5020" s="446">
        <f>IF(AH5020=0,0,(AJ5020/AH5020)*100)</f>
        <v>0</v>
      </c>
      <c r="AM5020" s="447"/>
      <c r="AN5020" s="428"/>
      <c r="AO5020" s="429"/>
      <c r="AP5020" s="432"/>
      <c r="AQ5020" s="433"/>
      <c r="AR5020" s="446">
        <f>IF(AN5020=0,0,(AP5020/AN5020)*100)</f>
        <v>0</v>
      </c>
      <c r="AS5020" s="447"/>
      <c r="AT5020" s="450">
        <f>AB5020+AH5020+AN5020</f>
        <v>0</v>
      </c>
      <c r="AU5020" s="451"/>
      <c r="AV5020" s="454">
        <f>AD5020+AJ5020+AP5020</f>
        <v>0</v>
      </c>
      <c r="AW5020" s="455"/>
      <c r="AX5020" s="446">
        <f>IF(AT5020=0,0,(AV5020/AT5020)*100)</f>
        <v>0</v>
      </c>
      <c r="AY5020" s="447"/>
      <c r="AZ5020" s="428"/>
      <c r="BA5020" s="429"/>
      <c r="BB5020" s="432"/>
      <c r="BC5020" s="433"/>
      <c r="BD5020" s="446">
        <f>IF(AZ5020=0,0,(BB5020/AZ5020)*100)</f>
        <v>0</v>
      </c>
      <c r="BE5020" s="447"/>
      <c r="BF5020" s="450">
        <f>AT5020+AZ5020</f>
        <v>0</v>
      </c>
      <c r="BG5020" s="451"/>
      <c r="BH5020" s="454">
        <f>AV5020+BB5020</f>
        <v>0</v>
      </c>
      <c r="BI5020" s="455"/>
      <c r="BJ5020" s="446">
        <f>IF(BF5020=0,0,(BH5020/BF5020)*100)</f>
        <v>0</v>
      </c>
      <c r="BK5020" s="447"/>
      <c r="BL5020" s="406">
        <f>(AD5020*2)+(AJ5020*2)+(AP5020*3)+BB5020</f>
        <v>0</v>
      </c>
      <c r="BM5020" s="407"/>
      <c r="BN5020" s="408"/>
      <c r="BO5020" s="404" t="e">
        <f>(BL5020*BR$2468)+(N5020*BR$2469)+(X5020*BR$2470)+(R5020*BR$2471)+(V5020*BR$2472)+(Z5020*BR$2473)</f>
        <v>#REF!</v>
      </c>
      <c r="BP5020" s="404" t="e">
        <f>((AZ5020-BB5020)*BR$2475)+((AT5020-AV5020)*BR$2474)+(H5020*BR$2476)+(P5020*BR$2477)</f>
        <v>#REF!</v>
      </c>
      <c r="BQ5020" s="53"/>
      <c r="BR5020" s="53"/>
      <c r="BS5020" s="779"/>
    </row>
    <row r="5021" spans="1:71" ht="21.75" customHeight="1" x14ac:dyDescent="0.25">
      <c r="A5021" s="779"/>
      <c r="B5021" s="415"/>
      <c r="C5021" s="412" t="str">
        <f>IF(ROSTER!D$40="","",ROSTER!D$40)</f>
        <v/>
      </c>
      <c r="D5021" s="413"/>
      <c r="E5021" s="419"/>
      <c r="F5021" s="421"/>
      <c r="G5021" s="423"/>
      <c r="H5021" s="426"/>
      <c r="I5021" s="427"/>
      <c r="J5021" s="430"/>
      <c r="K5021" s="431"/>
      <c r="L5021" s="434"/>
      <c r="M5021" s="435"/>
      <c r="N5021" s="438" t="s">
        <v>14</v>
      </c>
      <c r="O5021" s="439"/>
      <c r="P5021" s="430"/>
      <c r="Q5021" s="431"/>
      <c r="R5021" s="434"/>
      <c r="S5021" s="441"/>
      <c r="T5021" s="434"/>
      <c r="U5021" s="427"/>
      <c r="V5021" s="441"/>
      <c r="W5021" s="427"/>
      <c r="X5021" s="430"/>
      <c r="Y5021" s="427"/>
      <c r="Z5021" s="430"/>
      <c r="AA5021" s="427"/>
      <c r="AB5021" s="430"/>
      <c r="AC5021" s="431"/>
      <c r="AD5021" s="434"/>
      <c r="AE5021" s="435"/>
      <c r="AF5021" s="444"/>
      <c r="AG5021" s="445"/>
      <c r="AH5021" s="430"/>
      <c r="AI5021" s="431"/>
      <c r="AJ5021" s="434"/>
      <c r="AK5021" s="435"/>
      <c r="AL5021" s="448"/>
      <c r="AM5021" s="449"/>
      <c r="AN5021" s="430"/>
      <c r="AO5021" s="431"/>
      <c r="AP5021" s="434"/>
      <c r="AQ5021" s="435"/>
      <c r="AR5021" s="448"/>
      <c r="AS5021" s="449"/>
      <c r="AT5021" s="452"/>
      <c r="AU5021" s="453"/>
      <c r="AV5021" s="456"/>
      <c r="AW5021" s="457"/>
      <c r="AX5021" s="448"/>
      <c r="AY5021" s="449"/>
      <c r="AZ5021" s="430"/>
      <c r="BA5021" s="431"/>
      <c r="BB5021" s="434"/>
      <c r="BC5021" s="435"/>
      <c r="BD5021" s="448"/>
      <c r="BE5021" s="449"/>
      <c r="BF5021" s="452"/>
      <c r="BG5021" s="453"/>
      <c r="BH5021" s="456"/>
      <c r="BI5021" s="457"/>
      <c r="BJ5021" s="448"/>
      <c r="BK5021" s="449"/>
      <c r="BL5021" s="409"/>
      <c r="BM5021" s="410"/>
      <c r="BN5021" s="411"/>
      <c r="BO5021" s="405"/>
      <c r="BP5021" s="405"/>
      <c r="BQ5021" s="53"/>
      <c r="BR5021" s="53"/>
      <c r="BS5021" s="779"/>
    </row>
    <row r="5022" spans="1:71" ht="21.75" customHeight="1" x14ac:dyDescent="0.25">
      <c r="A5022" s="779"/>
      <c r="B5022" s="414" t="str">
        <f>IF(ROSTER!B$42="","",ROSTER!B$42)</f>
        <v/>
      </c>
      <c r="C5022" s="416" t="str">
        <f>IF(ROSTER!C$42="","",ROSTER!C$42)</f>
        <v/>
      </c>
      <c r="D5022" s="417"/>
      <c r="E5022" s="418"/>
      <c r="F5022" s="420">
        <f>IF(E5022="y",1,IF(E5022="S",1,0))</f>
        <v>0</v>
      </c>
      <c r="G5022" s="422">
        <f>IF(E5022="S",1,0)</f>
        <v>0</v>
      </c>
      <c r="H5022" s="424"/>
      <c r="I5022" s="425"/>
      <c r="J5022" s="428"/>
      <c r="K5022" s="429"/>
      <c r="L5022" s="432"/>
      <c r="M5022" s="433"/>
      <c r="N5022" s="436">
        <f>L5022+J5022</f>
        <v>0</v>
      </c>
      <c r="O5022" s="437"/>
      <c r="P5022" s="428"/>
      <c r="Q5022" s="429"/>
      <c r="R5022" s="432"/>
      <c r="S5022" s="440"/>
      <c r="T5022" s="432"/>
      <c r="U5022" s="425"/>
      <c r="V5022" s="440"/>
      <c r="W5022" s="425"/>
      <c r="X5022" s="428"/>
      <c r="Y5022" s="425"/>
      <c r="Z5022" s="428"/>
      <c r="AA5022" s="425"/>
      <c r="AB5022" s="428"/>
      <c r="AC5022" s="429"/>
      <c r="AD5022" s="432"/>
      <c r="AE5022" s="433"/>
      <c r="AF5022" s="442">
        <f>IF(AB5022=0,0,(AD5022/AB5022)*100)</f>
        <v>0</v>
      </c>
      <c r="AG5022" s="443"/>
      <c r="AH5022" s="428"/>
      <c r="AI5022" s="429"/>
      <c r="AJ5022" s="432"/>
      <c r="AK5022" s="433"/>
      <c r="AL5022" s="446">
        <f>IF(AH5022=0,0,(AJ5022/AH5022)*100)</f>
        <v>0</v>
      </c>
      <c r="AM5022" s="447"/>
      <c r="AN5022" s="428"/>
      <c r="AO5022" s="429"/>
      <c r="AP5022" s="432"/>
      <c r="AQ5022" s="433"/>
      <c r="AR5022" s="446">
        <f>IF(AN5022=0,0,(AP5022/AN5022)*100)</f>
        <v>0</v>
      </c>
      <c r="AS5022" s="447"/>
      <c r="AT5022" s="450">
        <f>AB5022+AH5022+AN5022</f>
        <v>0</v>
      </c>
      <c r="AU5022" s="451"/>
      <c r="AV5022" s="454">
        <f>AD5022+AJ5022+AP5022</f>
        <v>0</v>
      </c>
      <c r="AW5022" s="455"/>
      <c r="AX5022" s="446">
        <f>IF(AT5022=0,0,(AV5022/AT5022)*100)</f>
        <v>0</v>
      </c>
      <c r="AY5022" s="447"/>
      <c r="AZ5022" s="428"/>
      <c r="BA5022" s="429"/>
      <c r="BB5022" s="432"/>
      <c r="BC5022" s="433"/>
      <c r="BD5022" s="446">
        <f>IF(AZ5022=0,0,(BB5022/AZ5022)*100)</f>
        <v>0</v>
      </c>
      <c r="BE5022" s="447"/>
      <c r="BF5022" s="450">
        <f>AT5022+AZ5022</f>
        <v>0</v>
      </c>
      <c r="BG5022" s="451"/>
      <c r="BH5022" s="454">
        <f>AV5022+BB5022</f>
        <v>0</v>
      </c>
      <c r="BI5022" s="455"/>
      <c r="BJ5022" s="446">
        <f>IF(BF5022=0,0,(BH5022/BF5022)*100)</f>
        <v>0</v>
      </c>
      <c r="BK5022" s="447"/>
      <c r="BL5022" s="406">
        <f>(AD5022*2)+(AJ5022*2)+(AP5022*3)+BB5022</f>
        <v>0</v>
      </c>
      <c r="BM5022" s="407"/>
      <c r="BN5022" s="408"/>
      <c r="BO5022" s="404" t="e">
        <f>(BL5022*BR$2468)+(N5022*BR$2469)+(X5022*BR$2470)+(R5022*BR$2471)+(V5022*BR$2472)+(Z5022*BR$2473)</f>
        <v>#REF!</v>
      </c>
      <c r="BP5022" s="404" t="e">
        <f>((AZ5022-BB5022)*BR$2475)+((AT5022-AV5022)*BR$2474)+(H5022*BR$2476)+(P5022*BR$2477)</f>
        <v>#REF!</v>
      </c>
      <c r="BQ5022" s="53"/>
      <c r="BR5022" s="53"/>
      <c r="BS5022" s="779"/>
    </row>
    <row r="5023" spans="1:71" ht="21.75" customHeight="1" thickBot="1" x14ac:dyDescent="0.3">
      <c r="A5023" s="779"/>
      <c r="B5023" s="415"/>
      <c r="C5023" s="412" t="str">
        <f>IF(ROSTER!D$42="","",ROSTER!D$42)</f>
        <v/>
      </c>
      <c r="D5023" s="413"/>
      <c r="E5023" s="419"/>
      <c r="F5023" s="421"/>
      <c r="G5023" s="423"/>
      <c r="H5023" s="426"/>
      <c r="I5023" s="427"/>
      <c r="J5023" s="430"/>
      <c r="K5023" s="431"/>
      <c r="L5023" s="434"/>
      <c r="M5023" s="435"/>
      <c r="N5023" s="438" t="s">
        <v>14</v>
      </c>
      <c r="O5023" s="439"/>
      <c r="P5023" s="430"/>
      <c r="Q5023" s="431"/>
      <c r="R5023" s="434"/>
      <c r="S5023" s="441"/>
      <c r="T5023" s="434"/>
      <c r="U5023" s="427"/>
      <c r="V5023" s="441"/>
      <c r="W5023" s="427"/>
      <c r="X5023" s="430"/>
      <c r="Y5023" s="427"/>
      <c r="Z5023" s="430"/>
      <c r="AA5023" s="427"/>
      <c r="AB5023" s="430"/>
      <c r="AC5023" s="431"/>
      <c r="AD5023" s="434"/>
      <c r="AE5023" s="435"/>
      <c r="AF5023" s="444"/>
      <c r="AG5023" s="445"/>
      <c r="AH5023" s="430"/>
      <c r="AI5023" s="431"/>
      <c r="AJ5023" s="434"/>
      <c r="AK5023" s="435"/>
      <c r="AL5023" s="448"/>
      <c r="AM5023" s="449"/>
      <c r="AN5023" s="430"/>
      <c r="AO5023" s="431"/>
      <c r="AP5023" s="434"/>
      <c r="AQ5023" s="435"/>
      <c r="AR5023" s="448"/>
      <c r="AS5023" s="449"/>
      <c r="AT5023" s="452"/>
      <c r="AU5023" s="453"/>
      <c r="AV5023" s="456"/>
      <c r="AW5023" s="457"/>
      <c r="AX5023" s="448"/>
      <c r="AY5023" s="449"/>
      <c r="AZ5023" s="430"/>
      <c r="BA5023" s="431"/>
      <c r="BB5023" s="434"/>
      <c r="BC5023" s="435"/>
      <c r="BD5023" s="448"/>
      <c r="BE5023" s="449"/>
      <c r="BF5023" s="452"/>
      <c r="BG5023" s="453"/>
      <c r="BH5023" s="456"/>
      <c r="BI5023" s="457"/>
      <c r="BJ5023" s="448"/>
      <c r="BK5023" s="449"/>
      <c r="BL5023" s="409"/>
      <c r="BM5023" s="410"/>
      <c r="BN5023" s="411"/>
      <c r="BO5023" s="405"/>
      <c r="BP5023" s="405"/>
      <c r="BQ5023" s="53"/>
      <c r="BR5023" s="53"/>
      <c r="BS5023" s="779"/>
    </row>
    <row r="5024" spans="1:71" ht="21.75" hidden="1" customHeight="1" x14ac:dyDescent="0.3">
      <c r="A5024" s="779"/>
      <c r="B5024" s="414" t="str">
        <f>IF(ROSTER!B$44="","",ROSTER!B$44)</f>
        <v/>
      </c>
      <c r="C5024" s="416" t="str">
        <f>IF(ROSTER!C$44="","",ROSTER!C$44)</f>
        <v/>
      </c>
      <c r="D5024" s="417"/>
      <c r="E5024" s="418"/>
      <c r="F5024" s="420">
        <f>IF(E5024="y",1,IF(E5024="S",1,0))</f>
        <v>0</v>
      </c>
      <c r="G5024" s="422">
        <f>IF(E5024="S",1,0)</f>
        <v>0</v>
      </c>
      <c r="H5024" s="424"/>
      <c r="I5024" s="425"/>
      <c r="J5024" s="428"/>
      <c r="K5024" s="429"/>
      <c r="L5024" s="432"/>
      <c r="M5024" s="433"/>
      <c r="N5024" s="436">
        <f>L5024+J5024</f>
        <v>0</v>
      </c>
      <c r="O5024" s="437"/>
      <c r="P5024" s="428"/>
      <c r="Q5024" s="429"/>
      <c r="R5024" s="432"/>
      <c r="S5024" s="440"/>
      <c r="T5024" s="432"/>
      <c r="U5024" s="425"/>
      <c r="V5024" s="440"/>
      <c r="W5024" s="425"/>
      <c r="X5024" s="428"/>
      <c r="Y5024" s="425"/>
      <c r="Z5024" s="428"/>
      <c r="AA5024" s="425"/>
      <c r="AB5024" s="428"/>
      <c r="AC5024" s="429"/>
      <c r="AD5024" s="432"/>
      <c r="AE5024" s="433"/>
      <c r="AF5024" s="442">
        <f>IF(AB5024=0,0,(AD5024/AB5024)*100)</f>
        <v>0</v>
      </c>
      <c r="AG5024" s="443"/>
      <c r="AH5024" s="428"/>
      <c r="AI5024" s="429"/>
      <c r="AJ5024" s="432"/>
      <c r="AK5024" s="433"/>
      <c r="AL5024" s="446">
        <f>IF(AH5024=0,0,(AJ5024/AH5024)*100)</f>
        <v>0</v>
      </c>
      <c r="AM5024" s="447"/>
      <c r="AN5024" s="428"/>
      <c r="AO5024" s="429"/>
      <c r="AP5024" s="432"/>
      <c r="AQ5024" s="433"/>
      <c r="AR5024" s="446">
        <f>IF(AN5024=0,0,(AP5024/AN5024)*100)</f>
        <v>0</v>
      </c>
      <c r="AS5024" s="447"/>
      <c r="AT5024" s="450">
        <f>AB5024+AH5024+AN5024</f>
        <v>0</v>
      </c>
      <c r="AU5024" s="451"/>
      <c r="AV5024" s="454">
        <f>AD5024+AJ5024+AP5024</f>
        <v>0</v>
      </c>
      <c r="AW5024" s="455"/>
      <c r="AX5024" s="446">
        <f>IF(AT5024=0,0,(AV5024/AT5024)*100)</f>
        <v>0</v>
      </c>
      <c r="AY5024" s="447"/>
      <c r="AZ5024" s="428"/>
      <c r="BA5024" s="429"/>
      <c r="BB5024" s="432"/>
      <c r="BC5024" s="433"/>
      <c r="BD5024" s="446">
        <f>IF(AZ5024=0,0,(BB5024/AZ5024)*100)</f>
        <v>0</v>
      </c>
      <c r="BE5024" s="447"/>
      <c r="BF5024" s="450">
        <f>AT5024+AZ5024</f>
        <v>0</v>
      </c>
      <c r="BG5024" s="451"/>
      <c r="BH5024" s="454">
        <f>AV5024+BB5024</f>
        <v>0</v>
      </c>
      <c r="BI5024" s="455"/>
      <c r="BJ5024" s="446">
        <f>IF(BF5024=0,0,(BH5024/BF5024)*100)</f>
        <v>0</v>
      </c>
      <c r="BK5024" s="447"/>
      <c r="BL5024" s="406">
        <f>(AD5024*2)+(AJ5024*2)+(AP5024*3)+BB5024</f>
        <v>0</v>
      </c>
      <c r="BM5024" s="407"/>
      <c r="BN5024" s="408"/>
      <c r="BO5024" s="404" t="e">
        <f>(BL5024*BR$2468)+(N5024*BR$2469)+(X5024*BR$2470)+(R5024*BR$2471)+(V5024*BR$2472)+(Z5024*BR$2473)</f>
        <v>#REF!</v>
      </c>
      <c r="BP5024" s="404" t="e">
        <f>((AZ5024-BB5024)*BR$2475)+((AT5024-AV5024)*BR$2474)+(H5024*BR$2476)+(P5024*BR$2477)</f>
        <v>#REF!</v>
      </c>
      <c r="BQ5024" s="53"/>
      <c r="BR5024" s="53"/>
      <c r="BS5024" s="779"/>
    </row>
    <row r="5025" spans="1:71" ht="21.75" hidden="1" customHeight="1" x14ac:dyDescent="0.3">
      <c r="A5025" s="779"/>
      <c r="B5025" s="415"/>
      <c r="C5025" s="412" t="str">
        <f>IF(ROSTER!D$44="","",ROSTER!D$44)</f>
        <v/>
      </c>
      <c r="D5025" s="413"/>
      <c r="E5025" s="419"/>
      <c r="F5025" s="421"/>
      <c r="G5025" s="423"/>
      <c r="H5025" s="426"/>
      <c r="I5025" s="427"/>
      <c r="J5025" s="430"/>
      <c r="K5025" s="431"/>
      <c r="L5025" s="434"/>
      <c r="M5025" s="435"/>
      <c r="N5025" s="438" t="s">
        <v>14</v>
      </c>
      <c r="O5025" s="439"/>
      <c r="P5025" s="430"/>
      <c r="Q5025" s="431"/>
      <c r="R5025" s="434"/>
      <c r="S5025" s="441"/>
      <c r="T5025" s="434"/>
      <c r="U5025" s="427"/>
      <c r="V5025" s="441"/>
      <c r="W5025" s="427"/>
      <c r="X5025" s="430"/>
      <c r="Y5025" s="427"/>
      <c r="Z5025" s="430"/>
      <c r="AA5025" s="427"/>
      <c r="AB5025" s="430"/>
      <c r="AC5025" s="431"/>
      <c r="AD5025" s="434"/>
      <c r="AE5025" s="435"/>
      <c r="AF5025" s="444"/>
      <c r="AG5025" s="445"/>
      <c r="AH5025" s="430"/>
      <c r="AI5025" s="431"/>
      <c r="AJ5025" s="434"/>
      <c r="AK5025" s="435"/>
      <c r="AL5025" s="448"/>
      <c r="AM5025" s="449"/>
      <c r="AN5025" s="430"/>
      <c r="AO5025" s="431"/>
      <c r="AP5025" s="434"/>
      <c r="AQ5025" s="435"/>
      <c r="AR5025" s="448"/>
      <c r="AS5025" s="449"/>
      <c r="AT5025" s="452"/>
      <c r="AU5025" s="453"/>
      <c r="AV5025" s="456"/>
      <c r="AW5025" s="457"/>
      <c r="AX5025" s="448"/>
      <c r="AY5025" s="449"/>
      <c r="AZ5025" s="430"/>
      <c r="BA5025" s="431"/>
      <c r="BB5025" s="434"/>
      <c r="BC5025" s="435"/>
      <c r="BD5025" s="448"/>
      <c r="BE5025" s="449"/>
      <c r="BF5025" s="452"/>
      <c r="BG5025" s="453"/>
      <c r="BH5025" s="456"/>
      <c r="BI5025" s="457"/>
      <c r="BJ5025" s="448"/>
      <c r="BK5025" s="449"/>
      <c r="BL5025" s="409"/>
      <c r="BM5025" s="410"/>
      <c r="BN5025" s="411"/>
      <c r="BO5025" s="405"/>
      <c r="BP5025" s="405"/>
      <c r="BQ5025" s="53"/>
      <c r="BR5025" s="53"/>
      <c r="BS5025" s="779"/>
    </row>
    <row r="5026" spans="1:71" ht="21.75" hidden="1" customHeight="1" x14ac:dyDescent="0.3">
      <c r="A5026" s="779"/>
      <c r="B5026" s="414" t="str">
        <f>IF(ROSTER!B$46="","",ROSTER!B$46)</f>
        <v/>
      </c>
      <c r="C5026" s="416" t="str">
        <f>IF(ROSTER!C$46="","",ROSTER!C$46)</f>
        <v/>
      </c>
      <c r="D5026" s="417"/>
      <c r="E5026" s="418"/>
      <c r="F5026" s="420">
        <f>IF(E5026="y",1,IF(E5026="S",1,0))</f>
        <v>0</v>
      </c>
      <c r="G5026" s="422">
        <f>IF(E5026="S",1,0)</f>
        <v>0</v>
      </c>
      <c r="H5026" s="424"/>
      <c r="I5026" s="425"/>
      <c r="J5026" s="428"/>
      <c r="K5026" s="429"/>
      <c r="L5026" s="432"/>
      <c r="M5026" s="433"/>
      <c r="N5026" s="436">
        <f>L5026+J5026</f>
        <v>0</v>
      </c>
      <c r="O5026" s="437"/>
      <c r="P5026" s="428"/>
      <c r="Q5026" s="429"/>
      <c r="R5026" s="432"/>
      <c r="S5026" s="440"/>
      <c r="T5026" s="432"/>
      <c r="U5026" s="425"/>
      <c r="V5026" s="440"/>
      <c r="W5026" s="425"/>
      <c r="X5026" s="428"/>
      <c r="Y5026" s="425"/>
      <c r="Z5026" s="428"/>
      <c r="AA5026" s="425"/>
      <c r="AB5026" s="428"/>
      <c r="AC5026" s="429"/>
      <c r="AD5026" s="432"/>
      <c r="AE5026" s="433"/>
      <c r="AF5026" s="442">
        <f>IF(AB5026=0,0,(AD5026/AB5026)*100)</f>
        <v>0</v>
      </c>
      <c r="AG5026" s="443"/>
      <c r="AH5026" s="428"/>
      <c r="AI5026" s="429"/>
      <c r="AJ5026" s="432"/>
      <c r="AK5026" s="433"/>
      <c r="AL5026" s="446">
        <f>IF(AH5026=0,0,(AJ5026/AH5026)*100)</f>
        <v>0</v>
      </c>
      <c r="AM5026" s="447"/>
      <c r="AN5026" s="428"/>
      <c r="AO5026" s="429"/>
      <c r="AP5026" s="432"/>
      <c r="AQ5026" s="433"/>
      <c r="AR5026" s="446">
        <f>IF(AN5026=0,0,(AP5026/AN5026)*100)</f>
        <v>0</v>
      </c>
      <c r="AS5026" s="447"/>
      <c r="AT5026" s="450">
        <f>AB5026+AH5026+AN5026</f>
        <v>0</v>
      </c>
      <c r="AU5026" s="451"/>
      <c r="AV5026" s="454">
        <f>AD5026+AJ5026+AP5026</f>
        <v>0</v>
      </c>
      <c r="AW5026" s="455"/>
      <c r="AX5026" s="446">
        <f>IF(AT5026=0,0,(AV5026/AT5026)*100)</f>
        <v>0</v>
      </c>
      <c r="AY5026" s="447"/>
      <c r="AZ5026" s="428"/>
      <c r="BA5026" s="429"/>
      <c r="BB5026" s="432"/>
      <c r="BC5026" s="433"/>
      <c r="BD5026" s="446">
        <f>IF(AZ5026=0,0,(BB5026/AZ5026)*100)</f>
        <v>0</v>
      </c>
      <c r="BE5026" s="447"/>
      <c r="BF5026" s="450">
        <f>AT5026+AZ5026</f>
        <v>0</v>
      </c>
      <c r="BG5026" s="451"/>
      <c r="BH5026" s="454">
        <f>AV5026+BB5026</f>
        <v>0</v>
      </c>
      <c r="BI5026" s="455"/>
      <c r="BJ5026" s="446">
        <f>IF(BF5026=0,0,(BH5026/BF5026)*100)</f>
        <v>0</v>
      </c>
      <c r="BK5026" s="447"/>
      <c r="BL5026" s="406">
        <f>(AD5026*2)+(AJ5026*2)+(AP5026*3)+BB5026</f>
        <v>0</v>
      </c>
      <c r="BM5026" s="407"/>
      <c r="BN5026" s="408"/>
      <c r="BO5026" s="402" t="e">
        <f>(BL5026*BR$74)+(N5026*BR$75)+(X5026*BR$76)+(R5026*BR$77)+(V5026*BR$78)+(Z5026*BR$79)</f>
        <v>#REF!</v>
      </c>
      <c r="BP5026" s="404" t="e">
        <f>((AZ5026-BB5026)*BR$81)+((AT5026-AV5026)*BR$80)+(H5026*BR$82)+(P5026*BR$83)</f>
        <v>#REF!</v>
      </c>
      <c r="BQ5026" s="53"/>
      <c r="BR5026" s="53"/>
      <c r="BS5026" s="779"/>
    </row>
    <row r="5027" spans="1:71" ht="22.5" hidden="1" customHeight="1" x14ac:dyDescent="0.3">
      <c r="A5027" s="779"/>
      <c r="B5027" s="415"/>
      <c r="C5027" s="412" t="str">
        <f>IF(ROSTER!D$46="","",ROSTER!D$46)</f>
        <v/>
      </c>
      <c r="D5027" s="413"/>
      <c r="E5027" s="419"/>
      <c r="F5027" s="421"/>
      <c r="G5027" s="423"/>
      <c r="H5027" s="426"/>
      <c r="I5027" s="427"/>
      <c r="J5027" s="430"/>
      <c r="K5027" s="431"/>
      <c r="L5027" s="434"/>
      <c r="M5027" s="435"/>
      <c r="N5027" s="438" t="s">
        <v>14</v>
      </c>
      <c r="O5027" s="439"/>
      <c r="P5027" s="430"/>
      <c r="Q5027" s="431"/>
      <c r="R5027" s="434"/>
      <c r="S5027" s="441"/>
      <c r="T5027" s="434"/>
      <c r="U5027" s="427"/>
      <c r="V5027" s="441"/>
      <c r="W5027" s="427"/>
      <c r="X5027" s="430"/>
      <c r="Y5027" s="427"/>
      <c r="Z5027" s="430"/>
      <c r="AA5027" s="427"/>
      <c r="AB5027" s="430"/>
      <c r="AC5027" s="431"/>
      <c r="AD5027" s="434"/>
      <c r="AE5027" s="435"/>
      <c r="AF5027" s="444"/>
      <c r="AG5027" s="445"/>
      <c r="AH5027" s="430"/>
      <c r="AI5027" s="431"/>
      <c r="AJ5027" s="434"/>
      <c r="AK5027" s="435"/>
      <c r="AL5027" s="448"/>
      <c r="AM5027" s="449"/>
      <c r="AN5027" s="430"/>
      <c r="AO5027" s="431"/>
      <c r="AP5027" s="434"/>
      <c r="AQ5027" s="435"/>
      <c r="AR5027" s="448"/>
      <c r="AS5027" s="449"/>
      <c r="AT5027" s="452"/>
      <c r="AU5027" s="453"/>
      <c r="AV5027" s="456"/>
      <c r="AW5027" s="457"/>
      <c r="AX5027" s="448"/>
      <c r="AY5027" s="449"/>
      <c r="AZ5027" s="430"/>
      <c r="BA5027" s="431"/>
      <c r="BB5027" s="434"/>
      <c r="BC5027" s="435"/>
      <c r="BD5027" s="448"/>
      <c r="BE5027" s="449"/>
      <c r="BF5027" s="452"/>
      <c r="BG5027" s="453"/>
      <c r="BH5027" s="456"/>
      <c r="BI5027" s="457"/>
      <c r="BJ5027" s="448"/>
      <c r="BK5027" s="449"/>
      <c r="BL5027" s="409"/>
      <c r="BM5027" s="410"/>
      <c r="BN5027" s="411"/>
      <c r="BO5027" s="403"/>
      <c r="BP5027" s="405"/>
      <c r="BQ5027" s="53"/>
      <c r="BR5027" s="53"/>
      <c r="BS5027" s="779"/>
    </row>
    <row r="5028" spans="1:71" ht="21.75" hidden="1" customHeight="1" x14ac:dyDescent="0.3">
      <c r="A5028" s="779"/>
      <c r="B5028" s="414" t="str">
        <f>IF(ROSTER!B$48="","",ROSTER!B$48)</f>
        <v/>
      </c>
      <c r="C5028" s="416" t="str">
        <f>IF(ROSTER!C$48="","",ROSTER!C$48)</f>
        <v/>
      </c>
      <c r="D5028" s="417"/>
      <c r="E5028" s="418"/>
      <c r="F5028" s="420">
        <f t="shared" ref="F5028" si="2844">IF(E5028="y",1,IF(E5028="S",1,0))</f>
        <v>0</v>
      </c>
      <c r="G5028" s="422">
        <f t="shared" ref="G5028" si="2845">IF(E5028="S",1,0)</f>
        <v>0</v>
      </c>
      <c r="H5028" s="424"/>
      <c r="I5028" s="425"/>
      <c r="J5028" s="428"/>
      <c r="K5028" s="429"/>
      <c r="L5028" s="432"/>
      <c r="M5028" s="433"/>
      <c r="N5028" s="436">
        <f t="shared" ref="N5028" si="2846">L5028+J5028</f>
        <v>0</v>
      </c>
      <c r="O5028" s="437"/>
      <c r="P5028" s="428"/>
      <c r="Q5028" s="429"/>
      <c r="R5028" s="432"/>
      <c r="S5028" s="440"/>
      <c r="T5028" s="432"/>
      <c r="U5028" s="425"/>
      <c r="V5028" s="440"/>
      <c r="W5028" s="425"/>
      <c r="X5028" s="428"/>
      <c r="Y5028" s="425"/>
      <c r="Z5028" s="428"/>
      <c r="AA5028" s="425"/>
      <c r="AB5028" s="428"/>
      <c r="AC5028" s="429"/>
      <c r="AD5028" s="432"/>
      <c r="AE5028" s="433"/>
      <c r="AF5028" s="442"/>
      <c r="AG5028" s="443"/>
      <c r="AH5028" s="428"/>
      <c r="AI5028" s="429"/>
      <c r="AJ5028" s="432"/>
      <c r="AK5028" s="433"/>
      <c r="AL5028" s="446">
        <f t="shared" ref="AL5028" si="2847">IF(AH5028=0,0,(AJ5028/AH5028)*100)</f>
        <v>0</v>
      </c>
      <c r="AM5028" s="447"/>
      <c r="AN5028" s="428"/>
      <c r="AO5028" s="429"/>
      <c r="AP5028" s="432"/>
      <c r="AQ5028" s="433"/>
      <c r="AR5028" s="446">
        <f t="shared" ref="AR5028" si="2848">IF(AN5028=0,0,(AP5028/AN5028)*100)</f>
        <v>0</v>
      </c>
      <c r="AS5028" s="447"/>
      <c r="AT5028" s="450">
        <f t="shared" ref="AT5028" si="2849">AB5028+AH5028+AN5028</f>
        <v>0</v>
      </c>
      <c r="AU5028" s="451"/>
      <c r="AV5028" s="454">
        <f t="shared" ref="AV5028" si="2850">AD5028+AJ5028+AP5028</f>
        <v>0</v>
      </c>
      <c r="AW5028" s="455"/>
      <c r="AX5028" s="446">
        <f t="shared" ref="AX5028" si="2851">IF(AT5028=0,0,(AV5028/AT5028)*100)</f>
        <v>0</v>
      </c>
      <c r="AY5028" s="447"/>
      <c r="AZ5028" s="428"/>
      <c r="BA5028" s="429"/>
      <c r="BB5028" s="432"/>
      <c r="BC5028" s="433"/>
      <c r="BD5028" s="446">
        <f t="shared" ref="BD5028" si="2852">IF(AZ5028=0,0,(BB5028/AZ5028)*100)</f>
        <v>0</v>
      </c>
      <c r="BE5028" s="447"/>
      <c r="BF5028" s="450">
        <f t="shared" ref="BF5028" si="2853">AT5028+AZ5028</f>
        <v>0</v>
      </c>
      <c r="BG5028" s="451"/>
      <c r="BH5028" s="454">
        <f t="shared" ref="BH5028" si="2854">AV5028+BB5028</f>
        <v>0</v>
      </c>
      <c r="BI5028" s="455"/>
      <c r="BJ5028" s="446">
        <f t="shared" ref="BJ5028" si="2855">IF(BF5028=0,0,(BH5028/BF5028)*100)</f>
        <v>0</v>
      </c>
      <c r="BK5028" s="447"/>
      <c r="BL5028" s="406">
        <f t="shared" ref="BL5028" si="2856">(AD5028*2)+(AJ5028*2)+(AP5028*3)+BB5028</f>
        <v>0</v>
      </c>
      <c r="BM5028" s="407"/>
      <c r="BN5028" s="408"/>
      <c r="BO5028" s="402" t="e">
        <f>(BL5028*BR$74)+(N5028*BR$75)+(X5028*BR$76)+(R5028*BR$77)+(V5028*BR$78)+(Z5028*BR$79)</f>
        <v>#REF!</v>
      </c>
      <c r="BP5028" s="404" t="e">
        <f>((AZ5028-BB5028)*BR$81)+((AT5028-AV5028)*BR$80)+(H5028*BR$82)+(P5028*BR$83)</f>
        <v>#REF!</v>
      </c>
      <c r="BQ5028" s="53"/>
      <c r="BR5028" s="53"/>
      <c r="BS5028" s="779"/>
    </row>
    <row r="5029" spans="1:71" ht="22.5" hidden="1" customHeight="1" x14ac:dyDescent="0.3">
      <c r="A5029" s="779"/>
      <c r="B5029" s="415"/>
      <c r="C5029" s="412" t="str">
        <f>IF(ROSTER!D$48="","",ROSTER!D$48)</f>
        <v/>
      </c>
      <c r="D5029" s="413"/>
      <c r="E5029" s="419"/>
      <c r="F5029" s="421"/>
      <c r="G5029" s="423"/>
      <c r="H5029" s="426"/>
      <c r="I5029" s="427"/>
      <c r="J5029" s="430"/>
      <c r="K5029" s="431"/>
      <c r="L5029" s="434"/>
      <c r="M5029" s="435"/>
      <c r="N5029" s="438" t="s">
        <v>14</v>
      </c>
      <c r="O5029" s="439"/>
      <c r="P5029" s="430"/>
      <c r="Q5029" s="431"/>
      <c r="R5029" s="434"/>
      <c r="S5029" s="441"/>
      <c r="T5029" s="434"/>
      <c r="U5029" s="427"/>
      <c r="V5029" s="441"/>
      <c r="W5029" s="427"/>
      <c r="X5029" s="430"/>
      <c r="Y5029" s="427"/>
      <c r="Z5029" s="430"/>
      <c r="AA5029" s="427"/>
      <c r="AB5029" s="430"/>
      <c r="AC5029" s="431"/>
      <c r="AD5029" s="434"/>
      <c r="AE5029" s="435"/>
      <c r="AF5029" s="444"/>
      <c r="AG5029" s="445"/>
      <c r="AH5029" s="430"/>
      <c r="AI5029" s="431"/>
      <c r="AJ5029" s="434"/>
      <c r="AK5029" s="435"/>
      <c r="AL5029" s="448"/>
      <c r="AM5029" s="449"/>
      <c r="AN5029" s="430"/>
      <c r="AO5029" s="431"/>
      <c r="AP5029" s="434"/>
      <c r="AQ5029" s="435"/>
      <c r="AR5029" s="448"/>
      <c r="AS5029" s="449"/>
      <c r="AT5029" s="452"/>
      <c r="AU5029" s="453"/>
      <c r="AV5029" s="456"/>
      <c r="AW5029" s="457"/>
      <c r="AX5029" s="448"/>
      <c r="AY5029" s="449"/>
      <c r="AZ5029" s="430"/>
      <c r="BA5029" s="431"/>
      <c r="BB5029" s="434"/>
      <c r="BC5029" s="435"/>
      <c r="BD5029" s="448"/>
      <c r="BE5029" s="449"/>
      <c r="BF5029" s="452"/>
      <c r="BG5029" s="453"/>
      <c r="BH5029" s="456"/>
      <c r="BI5029" s="457"/>
      <c r="BJ5029" s="448"/>
      <c r="BK5029" s="449"/>
      <c r="BL5029" s="409"/>
      <c r="BM5029" s="410"/>
      <c r="BN5029" s="411"/>
      <c r="BO5029" s="403"/>
      <c r="BP5029" s="405"/>
      <c r="BQ5029" s="53"/>
      <c r="BR5029" s="53"/>
      <c r="BS5029" s="779"/>
    </row>
    <row r="5030" spans="1:71" ht="21.75" hidden="1" customHeight="1" x14ac:dyDescent="0.3">
      <c r="A5030" s="779"/>
      <c r="B5030" s="414" t="str">
        <f>IF(ROSTER!B$50="","",ROSTER!B$50)</f>
        <v/>
      </c>
      <c r="C5030" s="416" t="str">
        <f>IF(ROSTER!C$50="","",ROSTER!C$50)</f>
        <v/>
      </c>
      <c r="D5030" s="417"/>
      <c r="E5030" s="418"/>
      <c r="F5030" s="420">
        <f t="shared" ref="F5030" si="2857">IF(E5030="y",1,IF(E5030="S",1,0))</f>
        <v>0</v>
      </c>
      <c r="G5030" s="422">
        <f t="shared" ref="G5030" si="2858">IF(E5030="S",1,0)</f>
        <v>0</v>
      </c>
      <c r="H5030" s="424"/>
      <c r="I5030" s="425"/>
      <c r="J5030" s="428"/>
      <c r="K5030" s="429"/>
      <c r="L5030" s="432"/>
      <c r="M5030" s="433"/>
      <c r="N5030" s="436">
        <f t="shared" ref="N5030" si="2859">L5030+J5030</f>
        <v>0</v>
      </c>
      <c r="O5030" s="437"/>
      <c r="P5030" s="428"/>
      <c r="Q5030" s="429"/>
      <c r="R5030" s="432"/>
      <c r="S5030" s="440"/>
      <c r="T5030" s="432"/>
      <c r="U5030" s="425"/>
      <c r="V5030" s="440"/>
      <c r="W5030" s="425"/>
      <c r="X5030" s="428"/>
      <c r="Y5030" s="425"/>
      <c r="Z5030" s="428"/>
      <c r="AA5030" s="425"/>
      <c r="AB5030" s="428"/>
      <c r="AC5030" s="429"/>
      <c r="AD5030" s="432"/>
      <c r="AE5030" s="433"/>
      <c r="AF5030" s="442"/>
      <c r="AG5030" s="443"/>
      <c r="AH5030" s="428"/>
      <c r="AI5030" s="429"/>
      <c r="AJ5030" s="432"/>
      <c r="AK5030" s="433"/>
      <c r="AL5030" s="446">
        <f t="shared" ref="AL5030" si="2860">IF(AH5030=0,0,(AJ5030/AH5030)*100)</f>
        <v>0</v>
      </c>
      <c r="AM5030" s="447"/>
      <c r="AN5030" s="428"/>
      <c r="AO5030" s="429"/>
      <c r="AP5030" s="432"/>
      <c r="AQ5030" s="433"/>
      <c r="AR5030" s="446">
        <f t="shared" ref="AR5030" si="2861">IF(AN5030=0,0,(AP5030/AN5030)*100)</f>
        <v>0</v>
      </c>
      <c r="AS5030" s="447"/>
      <c r="AT5030" s="450">
        <f t="shared" ref="AT5030" si="2862">AB5030+AH5030+AN5030</f>
        <v>0</v>
      </c>
      <c r="AU5030" s="451"/>
      <c r="AV5030" s="454">
        <f t="shared" ref="AV5030" si="2863">AD5030+AJ5030+AP5030</f>
        <v>0</v>
      </c>
      <c r="AW5030" s="455"/>
      <c r="AX5030" s="446">
        <f t="shared" ref="AX5030" si="2864">IF(AT5030=0,0,(AV5030/AT5030)*100)</f>
        <v>0</v>
      </c>
      <c r="AY5030" s="447"/>
      <c r="AZ5030" s="428"/>
      <c r="BA5030" s="429"/>
      <c r="BB5030" s="432"/>
      <c r="BC5030" s="433"/>
      <c r="BD5030" s="446">
        <f t="shared" ref="BD5030" si="2865">IF(AZ5030=0,0,(BB5030/AZ5030)*100)</f>
        <v>0</v>
      </c>
      <c r="BE5030" s="447"/>
      <c r="BF5030" s="450">
        <f t="shared" ref="BF5030" si="2866">AT5030+AZ5030</f>
        <v>0</v>
      </c>
      <c r="BG5030" s="451"/>
      <c r="BH5030" s="454">
        <f t="shared" ref="BH5030" si="2867">AV5030+BB5030</f>
        <v>0</v>
      </c>
      <c r="BI5030" s="455"/>
      <c r="BJ5030" s="446">
        <f t="shared" ref="BJ5030" si="2868">IF(BF5030=0,0,(BH5030/BF5030)*100)</f>
        <v>0</v>
      </c>
      <c r="BK5030" s="447"/>
      <c r="BL5030" s="406">
        <f t="shared" ref="BL5030" si="2869">(AD5030*2)+(AJ5030*2)+(AP5030*3)+BB5030</f>
        <v>0</v>
      </c>
      <c r="BM5030" s="407"/>
      <c r="BN5030" s="408"/>
      <c r="BO5030" s="402" t="e">
        <f>(BL5030*BR$74)+(N5030*BR$75)+(X5030*BR$76)+(R5030*BR$77)+(V5030*BR$78)+(Z5030*BR$79)</f>
        <v>#REF!</v>
      </c>
      <c r="BP5030" s="404" t="e">
        <f>((AZ5030-BB5030)*BR$81)+((AT5030-AV5030)*BR$80)+(H5030*BR$82)+(P5030*BR$83)</f>
        <v>#REF!</v>
      </c>
      <c r="BQ5030" s="53"/>
      <c r="BR5030" s="53"/>
      <c r="BS5030" s="779"/>
    </row>
    <row r="5031" spans="1:71" ht="22.5" hidden="1" customHeight="1" thickBot="1" x14ac:dyDescent="0.3">
      <c r="A5031" s="779"/>
      <c r="B5031" s="415"/>
      <c r="C5031" s="412" t="str">
        <f>IF(ROSTER!D$50="","",ROSTER!D$50)</f>
        <v/>
      </c>
      <c r="D5031" s="413"/>
      <c r="E5031" s="419"/>
      <c r="F5031" s="421"/>
      <c r="G5031" s="423"/>
      <c r="H5031" s="426"/>
      <c r="I5031" s="427"/>
      <c r="J5031" s="430"/>
      <c r="K5031" s="431"/>
      <c r="L5031" s="434"/>
      <c r="M5031" s="435"/>
      <c r="N5031" s="438" t="s">
        <v>14</v>
      </c>
      <c r="O5031" s="439"/>
      <c r="P5031" s="430"/>
      <c r="Q5031" s="431"/>
      <c r="R5031" s="434"/>
      <c r="S5031" s="441"/>
      <c r="T5031" s="434"/>
      <c r="U5031" s="427"/>
      <c r="V5031" s="441"/>
      <c r="W5031" s="427"/>
      <c r="X5031" s="430"/>
      <c r="Y5031" s="427"/>
      <c r="Z5031" s="430"/>
      <c r="AA5031" s="427"/>
      <c r="AB5031" s="430"/>
      <c r="AC5031" s="431"/>
      <c r="AD5031" s="434"/>
      <c r="AE5031" s="435"/>
      <c r="AF5031" s="444"/>
      <c r="AG5031" s="445"/>
      <c r="AH5031" s="430"/>
      <c r="AI5031" s="431"/>
      <c r="AJ5031" s="434"/>
      <c r="AK5031" s="435"/>
      <c r="AL5031" s="448"/>
      <c r="AM5031" s="449"/>
      <c r="AN5031" s="430"/>
      <c r="AO5031" s="431"/>
      <c r="AP5031" s="434"/>
      <c r="AQ5031" s="435"/>
      <c r="AR5031" s="448"/>
      <c r="AS5031" s="449"/>
      <c r="AT5031" s="452"/>
      <c r="AU5031" s="453"/>
      <c r="AV5031" s="456"/>
      <c r="AW5031" s="457"/>
      <c r="AX5031" s="448"/>
      <c r="AY5031" s="449"/>
      <c r="AZ5031" s="430"/>
      <c r="BA5031" s="431"/>
      <c r="BB5031" s="434"/>
      <c r="BC5031" s="435"/>
      <c r="BD5031" s="448"/>
      <c r="BE5031" s="449"/>
      <c r="BF5031" s="452"/>
      <c r="BG5031" s="453"/>
      <c r="BH5031" s="456"/>
      <c r="BI5031" s="457"/>
      <c r="BJ5031" s="448"/>
      <c r="BK5031" s="449"/>
      <c r="BL5031" s="409"/>
      <c r="BM5031" s="410"/>
      <c r="BN5031" s="411"/>
      <c r="BO5031" s="403"/>
      <c r="BP5031" s="405"/>
      <c r="BQ5031" s="53"/>
      <c r="BR5031" s="53"/>
      <c r="BS5031" s="779"/>
    </row>
    <row r="5032" spans="1:71" s="224" customFormat="1" ht="33.6" customHeight="1" x14ac:dyDescent="0.5">
      <c r="A5032" s="789"/>
      <c r="B5032" s="376"/>
      <c r="C5032" s="377"/>
      <c r="D5032" s="377" t="s">
        <v>10</v>
      </c>
      <c r="E5032" s="380"/>
      <c r="F5032" s="223"/>
      <c r="G5032" s="223"/>
      <c r="H5032" s="382">
        <f>SUM(H4988:I5031)</f>
        <v>0</v>
      </c>
      <c r="I5032" s="383"/>
      <c r="J5032" s="382">
        <f>SUM(J4988:K5031)</f>
        <v>0</v>
      </c>
      <c r="K5032" s="383"/>
      <c r="L5032" s="386">
        <f>SUM(L4988:M5031)</f>
        <v>0</v>
      </c>
      <c r="M5032" s="387"/>
      <c r="N5032" s="358">
        <f>L5032+J5032</f>
        <v>0</v>
      </c>
      <c r="O5032" s="359"/>
      <c r="P5032" s="386">
        <f>SUM(P4988:Q5031)</f>
        <v>0</v>
      </c>
      <c r="Q5032" s="383"/>
      <c r="R5032" s="386">
        <f t="shared" ref="R5032" si="2870">SUM(R4988:S5031)</f>
        <v>0</v>
      </c>
      <c r="S5032" s="387"/>
      <c r="T5032" s="386">
        <f t="shared" ref="T5032" si="2871">SUM(T4988:U5031)</f>
        <v>0</v>
      </c>
      <c r="U5032" s="359"/>
      <c r="V5032" s="387">
        <f t="shared" ref="V5032" si="2872">SUM(V4988:W5031)</f>
        <v>0</v>
      </c>
      <c r="W5032" s="387"/>
      <c r="X5032" s="382">
        <f t="shared" ref="X5032" si="2873">SUM(X4988:Y5031)</f>
        <v>0</v>
      </c>
      <c r="Y5032" s="359"/>
      <c r="Z5032" s="382">
        <f t="shared" ref="Z5032" si="2874">SUM(Z4988:AA5031)</f>
        <v>0</v>
      </c>
      <c r="AA5032" s="359"/>
      <c r="AB5032" s="387">
        <f t="shared" ref="AB5032" si="2875">SUM(AB4988:AC5031)</f>
        <v>0</v>
      </c>
      <c r="AC5032" s="383"/>
      <c r="AD5032" s="386">
        <f t="shared" ref="AD5032" si="2876">SUM(AD4988:AE5031)</f>
        <v>0</v>
      </c>
      <c r="AE5032" s="387"/>
      <c r="AF5032" s="358">
        <f t="shared" ref="AF5032" si="2877">SUM(AF4988:AG5031)</f>
        <v>0</v>
      </c>
      <c r="AG5032" s="359"/>
      <c r="AH5032" s="386">
        <f t="shared" ref="AH5032" si="2878">SUM(AH4988:AI5031)</f>
        <v>0</v>
      </c>
      <c r="AI5032" s="383"/>
      <c r="AJ5032" s="386">
        <f t="shared" ref="AJ5032" si="2879">SUM(AJ4988:AK5031)</f>
        <v>0</v>
      </c>
      <c r="AK5032" s="387"/>
      <c r="AL5032" s="358">
        <f>IF(AH5032=0,0,(AJ5032/AH5032)*100)</f>
        <v>0</v>
      </c>
      <c r="AM5032" s="359"/>
      <c r="AN5032" s="386">
        <f>SUM(AN4988:AO5031)</f>
        <v>0</v>
      </c>
      <c r="AO5032" s="383"/>
      <c r="AP5032" s="386">
        <f>SUM(AP4988:AQ5031)</f>
        <v>0</v>
      </c>
      <c r="AQ5032" s="387"/>
      <c r="AR5032" s="358">
        <f>IF(AN5032=0,0,(AP5032/AN5032)*100)</f>
        <v>0</v>
      </c>
      <c r="AS5032" s="359"/>
      <c r="AT5032" s="382">
        <f>AB5032+AH5032+AN5032</f>
        <v>0</v>
      </c>
      <c r="AU5032" s="383"/>
      <c r="AV5032" s="386">
        <f>AD5032+AJ5032+AP5032</f>
        <v>0</v>
      </c>
      <c r="AW5032" s="392"/>
      <c r="AX5032" s="358">
        <f>IF(AT5032=0,0,(AV5032/AT5032)*100)</f>
        <v>0</v>
      </c>
      <c r="AY5032" s="359"/>
      <c r="AZ5032" s="386">
        <f>SUM(AZ4988:BA5031)</f>
        <v>0</v>
      </c>
      <c r="BA5032" s="383"/>
      <c r="BB5032" s="386">
        <f>SUM(BB4988:BC5031)</f>
        <v>0</v>
      </c>
      <c r="BC5032" s="387"/>
      <c r="BD5032" s="358">
        <f>IF(AZ5032=0,0,(BB5032/AZ5032)*100)</f>
        <v>0</v>
      </c>
      <c r="BE5032" s="359"/>
      <c r="BF5032" s="382">
        <f>AT5032+AZ5032</f>
        <v>0</v>
      </c>
      <c r="BG5032" s="383"/>
      <c r="BH5032" s="386">
        <f>AV5032+BB5032</f>
        <v>0</v>
      </c>
      <c r="BI5032" s="392"/>
      <c r="BJ5032" s="358">
        <f>IF(BF5032=0,0,(BH5032/BF5032)*100)</f>
        <v>0</v>
      </c>
      <c r="BK5032" s="394"/>
      <c r="BL5032" s="396">
        <f>SUM(BL4988:BN5031)</f>
        <v>0</v>
      </c>
      <c r="BM5032" s="397"/>
      <c r="BN5032" s="398"/>
      <c r="BO5032" s="402" t="e">
        <f>(BL5032*BR$74)+(N5032*BR$75)+(X5032*BR$76)+(R5032*BR$77)+(V5032*BR$78)+(Z5032*BR$79)</f>
        <v>#REF!</v>
      </c>
      <c r="BP5032" s="404" t="e">
        <f>((AZ5032-BB5032)*BR$81)+((AT5032-AV5032)*BR$80)+(H5032*BR$82)+(P5032*BR$83)</f>
        <v>#REF!</v>
      </c>
      <c r="BQ5032" s="222"/>
      <c r="BR5032" s="222"/>
      <c r="BS5032" s="789"/>
    </row>
    <row r="5033" spans="1:71" s="224" customFormat="1" ht="33.950000000000003" customHeight="1" thickBot="1" x14ac:dyDescent="0.55000000000000004">
      <c r="A5033" s="789"/>
      <c r="B5033" s="378"/>
      <c r="C5033" s="379"/>
      <c r="D5033" s="379"/>
      <c r="E5033" s="381"/>
      <c r="F5033" s="225"/>
      <c r="G5033" s="225"/>
      <c r="H5033" s="384"/>
      <c r="I5033" s="385"/>
      <c r="J5033" s="384"/>
      <c r="K5033" s="385"/>
      <c r="L5033" s="388"/>
      <c r="M5033" s="389"/>
      <c r="N5033" s="390" t="s">
        <v>14</v>
      </c>
      <c r="O5033" s="391"/>
      <c r="P5033" s="388"/>
      <c r="Q5033" s="385"/>
      <c r="R5033" s="388"/>
      <c r="S5033" s="389"/>
      <c r="T5033" s="388"/>
      <c r="U5033" s="391"/>
      <c r="V5033" s="389"/>
      <c r="W5033" s="389"/>
      <c r="X5033" s="384"/>
      <c r="Y5033" s="391"/>
      <c r="Z5033" s="384"/>
      <c r="AA5033" s="391"/>
      <c r="AB5033" s="389"/>
      <c r="AC5033" s="385"/>
      <c r="AD5033" s="388"/>
      <c r="AE5033" s="389"/>
      <c r="AF5033" s="390"/>
      <c r="AG5033" s="391"/>
      <c r="AH5033" s="388"/>
      <c r="AI5033" s="385"/>
      <c r="AJ5033" s="388"/>
      <c r="AK5033" s="389"/>
      <c r="AL5033" s="390"/>
      <c r="AM5033" s="391"/>
      <c r="AN5033" s="388"/>
      <c r="AO5033" s="385"/>
      <c r="AP5033" s="388"/>
      <c r="AQ5033" s="389"/>
      <c r="AR5033" s="390"/>
      <c r="AS5033" s="391"/>
      <c r="AT5033" s="384"/>
      <c r="AU5033" s="385"/>
      <c r="AV5033" s="388"/>
      <c r="AW5033" s="393"/>
      <c r="AX5033" s="390"/>
      <c r="AY5033" s="391"/>
      <c r="AZ5033" s="388"/>
      <c r="BA5033" s="385"/>
      <c r="BB5033" s="388"/>
      <c r="BC5033" s="389"/>
      <c r="BD5033" s="390"/>
      <c r="BE5033" s="391"/>
      <c r="BF5033" s="384"/>
      <c r="BG5033" s="385"/>
      <c r="BH5033" s="388"/>
      <c r="BI5033" s="393"/>
      <c r="BJ5033" s="390"/>
      <c r="BK5033" s="395"/>
      <c r="BL5033" s="399"/>
      <c r="BM5033" s="400"/>
      <c r="BN5033" s="401"/>
      <c r="BO5033" s="403"/>
      <c r="BP5033" s="405"/>
      <c r="BQ5033" s="222"/>
      <c r="BR5033" s="222"/>
      <c r="BS5033" s="789"/>
    </row>
    <row r="5034" spans="1:71" s="230" customFormat="1" ht="48.2" customHeight="1" thickBot="1" x14ac:dyDescent="0.55000000000000004">
      <c r="A5034" s="790"/>
      <c r="B5034" s="342"/>
      <c r="C5034" s="343"/>
      <c r="D5034" s="343" t="s">
        <v>13</v>
      </c>
      <c r="E5034" s="344"/>
      <c r="F5034" s="227"/>
      <c r="G5034" s="223"/>
      <c r="H5034" s="345"/>
      <c r="I5034" s="346"/>
      <c r="J5034" s="347"/>
      <c r="K5034" s="348"/>
      <c r="L5034" s="349"/>
      <c r="M5034" s="350"/>
      <c r="N5034" s="351">
        <f>J5034+L5034</f>
        <v>0</v>
      </c>
      <c r="O5034" s="352"/>
      <c r="P5034" s="347"/>
      <c r="Q5034" s="348"/>
      <c r="R5034" s="349"/>
      <c r="S5034" s="348"/>
      <c r="T5034" s="353"/>
      <c r="U5034" s="354"/>
      <c r="V5034" s="347"/>
      <c r="W5034" s="355"/>
      <c r="X5034" s="345"/>
      <c r="Y5034" s="346"/>
      <c r="Z5034" s="347"/>
      <c r="AA5034" s="355"/>
      <c r="AB5034" s="347"/>
      <c r="AC5034" s="348"/>
      <c r="AD5034" s="349"/>
      <c r="AE5034" s="350"/>
      <c r="AF5034" s="356"/>
      <c r="AG5034" s="357"/>
      <c r="AH5034" s="347"/>
      <c r="AI5034" s="348"/>
      <c r="AJ5034" s="349"/>
      <c r="AK5034" s="350"/>
      <c r="AL5034" s="358">
        <f>IF(AH5034=0,0,(AJ5034/AH5034)*100)</f>
        <v>0</v>
      </c>
      <c r="AM5034" s="359"/>
      <c r="AN5034" s="347"/>
      <c r="AO5034" s="348"/>
      <c r="AP5034" s="349"/>
      <c r="AQ5034" s="350"/>
      <c r="AR5034" s="358">
        <f>IF(AN5034=0,0,(AP5034/AN5034)*100)</f>
        <v>0</v>
      </c>
      <c r="AS5034" s="359"/>
      <c r="AT5034" s="360">
        <f>AB5034+AH5034+AN5034</f>
        <v>0</v>
      </c>
      <c r="AU5034" s="361"/>
      <c r="AV5034" s="362">
        <f>AD5034+AJ5034+AP5034</f>
        <v>0</v>
      </c>
      <c r="AW5034" s="363"/>
      <c r="AX5034" s="358">
        <f>IF(AT5034=0,0,(AV5034/AT5034)*100)</f>
        <v>0</v>
      </c>
      <c r="AY5034" s="359"/>
      <c r="AZ5034" s="347"/>
      <c r="BA5034" s="348"/>
      <c r="BB5034" s="349"/>
      <c r="BC5034" s="350"/>
      <c r="BD5034" s="358">
        <f>IF(AZ5034=0,0,(BB5034/AZ5034)*100)</f>
        <v>0</v>
      </c>
      <c r="BE5034" s="359"/>
      <c r="BF5034" s="360">
        <f>AT5034+AZ5034</f>
        <v>0</v>
      </c>
      <c r="BG5034" s="361"/>
      <c r="BH5034" s="362">
        <f>AV5034+BB5034</f>
        <v>0</v>
      </c>
      <c r="BI5034" s="363"/>
      <c r="BJ5034" s="358">
        <f>IF(BF5034=0,0,(BH5034/BF5034)*100)</f>
        <v>0</v>
      </c>
      <c r="BK5034" s="359"/>
      <c r="BL5034" s="364"/>
      <c r="BM5034" s="365"/>
      <c r="BN5034" s="366"/>
      <c r="BO5034" s="228"/>
      <c r="BP5034" s="229"/>
      <c r="BQ5034" s="226"/>
      <c r="BR5034" s="226"/>
      <c r="BS5034" s="790"/>
    </row>
    <row r="5035" spans="1:71" s="230" customFormat="1" ht="48.95" customHeight="1" thickBot="1" x14ac:dyDescent="0.55000000000000004">
      <c r="A5035" s="790"/>
      <c r="B5035" s="231"/>
      <c r="C5035" s="268"/>
      <c r="D5035" s="367" t="s">
        <v>41</v>
      </c>
      <c r="E5035" s="368"/>
      <c r="F5035" s="233"/>
      <c r="G5035" s="233"/>
      <c r="H5035" s="268"/>
      <c r="I5035" s="268"/>
      <c r="J5035" s="369">
        <f>IF((J5032+L5034)=0,0,J5032/(J5032+L5034)*100)</f>
        <v>0</v>
      </c>
      <c r="K5035" s="370"/>
      <c r="L5035" s="369">
        <f>IF((L5032+J5034)=0,0,L5032/(L5032+J5034)*100)</f>
        <v>0</v>
      </c>
      <c r="M5035" s="370"/>
      <c r="N5035" s="369">
        <f>IF((N5032+N5034)=0,0,N5032/(N5032+N5034)*100)</f>
        <v>0</v>
      </c>
      <c r="O5035" s="371"/>
      <c r="P5035" s="372"/>
      <c r="Q5035" s="373"/>
      <c r="R5035" s="373"/>
      <c r="S5035" s="373"/>
      <c r="T5035" s="374"/>
      <c r="U5035" s="374"/>
      <c r="V5035" s="373"/>
      <c r="W5035" s="373"/>
      <c r="X5035" s="373"/>
      <c r="Y5035" s="373"/>
      <c r="Z5035" s="373"/>
      <c r="AA5035" s="373"/>
      <c r="AB5035" s="373"/>
      <c r="AC5035" s="373"/>
      <c r="AD5035" s="373"/>
      <c r="AE5035" s="373"/>
      <c r="AF5035" s="373"/>
      <c r="AG5035" s="373"/>
      <c r="AH5035" s="373"/>
      <c r="AI5035" s="373"/>
      <c r="AJ5035" s="373"/>
      <c r="AK5035" s="373"/>
      <c r="AL5035" s="373"/>
      <c r="AM5035" s="373"/>
      <c r="AN5035" s="373"/>
      <c r="AO5035" s="373"/>
      <c r="AP5035" s="373"/>
      <c r="AQ5035" s="373"/>
      <c r="AR5035" s="373"/>
      <c r="AS5035" s="373"/>
      <c r="AT5035" s="373"/>
      <c r="AU5035" s="373"/>
      <c r="AV5035" s="373"/>
      <c r="AW5035" s="373"/>
      <c r="AX5035" s="373"/>
      <c r="AY5035" s="373"/>
      <c r="AZ5035" s="373"/>
      <c r="BA5035" s="373"/>
      <c r="BB5035" s="373"/>
      <c r="BC5035" s="373"/>
      <c r="BD5035" s="373"/>
      <c r="BE5035" s="373"/>
      <c r="BF5035" s="373"/>
      <c r="BG5035" s="373"/>
      <c r="BH5035" s="373"/>
      <c r="BI5035" s="373"/>
      <c r="BJ5035" s="373"/>
      <c r="BK5035" s="373"/>
      <c r="BL5035" s="373"/>
      <c r="BM5035" s="373"/>
      <c r="BN5035" s="375"/>
      <c r="BO5035" s="234"/>
      <c r="BP5035" s="234"/>
      <c r="BQ5035" s="226"/>
      <c r="BR5035" s="226"/>
      <c r="BS5035" s="790"/>
    </row>
    <row r="5036" spans="1:71" ht="15.75" customHeight="1" thickTop="1" thickBot="1" x14ac:dyDescent="0.45">
      <c r="A5036" s="779"/>
      <c r="B5036" s="160"/>
      <c r="C5036" s="161"/>
      <c r="D5036" s="161"/>
      <c r="E5036" s="161"/>
      <c r="F5036" s="69"/>
      <c r="G5036" s="69"/>
      <c r="H5036" s="161"/>
      <c r="I5036" s="161"/>
      <c r="J5036" s="161"/>
      <c r="K5036" s="161"/>
      <c r="L5036" s="161"/>
      <c r="M5036" s="161"/>
      <c r="N5036" s="161"/>
      <c r="O5036" s="161"/>
      <c r="P5036" s="161"/>
      <c r="Q5036" s="161"/>
      <c r="R5036" s="161"/>
      <c r="S5036" s="161"/>
      <c r="T5036" s="161"/>
      <c r="U5036" s="161"/>
      <c r="V5036" s="161"/>
      <c r="W5036" s="161"/>
      <c r="X5036" s="161"/>
      <c r="Y5036" s="161"/>
      <c r="Z5036" s="161"/>
      <c r="AA5036" s="161"/>
      <c r="AB5036" s="161"/>
      <c r="AC5036" s="161"/>
      <c r="AD5036" s="161"/>
      <c r="AE5036" s="161"/>
      <c r="AF5036" s="166"/>
      <c r="AG5036" s="166"/>
      <c r="AH5036" s="161"/>
      <c r="AI5036" s="161"/>
      <c r="AJ5036" s="161"/>
      <c r="AK5036" s="161"/>
      <c r="AL5036" s="161"/>
      <c r="AM5036" s="161"/>
      <c r="AN5036" s="161"/>
      <c r="AO5036" s="161"/>
      <c r="AP5036" s="161"/>
      <c r="AQ5036" s="161"/>
      <c r="AR5036" s="161"/>
      <c r="AS5036" s="161"/>
      <c r="AT5036" s="161"/>
      <c r="AU5036" s="161"/>
      <c r="AV5036" s="161"/>
      <c r="AW5036" s="161"/>
      <c r="AX5036" s="161"/>
      <c r="AY5036" s="161"/>
      <c r="AZ5036" s="161"/>
      <c r="BA5036" s="161"/>
      <c r="BB5036" s="161"/>
      <c r="BC5036" s="161"/>
      <c r="BD5036" s="161"/>
      <c r="BE5036" s="161"/>
      <c r="BF5036" s="161"/>
      <c r="BG5036" s="161"/>
      <c r="BH5036" s="161"/>
      <c r="BI5036" s="161"/>
      <c r="BJ5036" s="161"/>
      <c r="BK5036" s="161"/>
      <c r="BL5036" s="161"/>
      <c r="BM5036" s="161"/>
      <c r="BN5036" s="167"/>
      <c r="BO5036" s="70"/>
      <c r="BP5036" s="70"/>
      <c r="BQ5036" s="53"/>
      <c r="BR5036" s="53"/>
      <c r="BS5036" s="779"/>
    </row>
    <row r="5037" spans="1:71" s="68" customFormat="1" ht="80.25" customHeight="1" thickTop="1" thickBot="1" x14ac:dyDescent="0.5">
      <c r="A5037" s="791"/>
      <c r="B5037" s="325" t="s">
        <v>55</v>
      </c>
      <c r="C5037" s="326"/>
      <c r="D5037" s="327" t="s">
        <v>47</v>
      </c>
      <c r="E5037" s="327"/>
      <c r="F5037" s="71"/>
      <c r="G5037" s="71"/>
      <c r="H5037" s="328"/>
      <c r="I5037" s="329"/>
      <c r="J5037" s="330"/>
      <c r="K5037" s="235"/>
      <c r="L5037" s="328"/>
      <c r="M5037" s="329"/>
      <c r="N5037" s="330"/>
      <c r="O5037" s="331" t="s">
        <v>42</v>
      </c>
      <c r="P5037" s="332"/>
      <c r="Q5037" s="332"/>
      <c r="R5037" s="332"/>
      <c r="S5037" s="328"/>
      <c r="T5037" s="329"/>
      <c r="U5037" s="330"/>
      <c r="V5037" s="235"/>
      <c r="W5037" s="328"/>
      <c r="X5037" s="329"/>
      <c r="Y5037" s="330"/>
      <c r="Z5037" s="331" t="s">
        <v>110</v>
      </c>
      <c r="AA5037" s="332"/>
      <c r="AB5037" s="332"/>
      <c r="AC5037" s="332"/>
      <c r="AD5037" s="332"/>
      <c r="AE5037" s="332"/>
      <c r="AF5037" s="332"/>
      <c r="AG5037" s="332"/>
      <c r="AH5037" s="332"/>
      <c r="AI5037" s="333"/>
      <c r="AJ5037" s="328"/>
      <c r="AK5037" s="329"/>
      <c r="AL5037" s="330"/>
      <c r="AM5037" s="235"/>
      <c r="AN5037" s="328"/>
      <c r="AO5037" s="329"/>
      <c r="AP5037" s="330"/>
      <c r="AQ5037" s="331" t="s">
        <v>46</v>
      </c>
      <c r="AR5037" s="332"/>
      <c r="AS5037" s="332"/>
      <c r="AT5037" s="333"/>
      <c r="AU5037" s="328"/>
      <c r="AV5037" s="329"/>
      <c r="AW5037" s="330"/>
      <c r="AX5037" s="235"/>
      <c r="AY5037" s="328"/>
      <c r="AZ5037" s="329"/>
      <c r="BA5037" s="330"/>
      <c r="BB5037" s="334" t="s">
        <v>112</v>
      </c>
      <c r="BC5037" s="335"/>
      <c r="BD5037" s="335"/>
      <c r="BE5037" s="336"/>
      <c r="BF5037" s="337">
        <f>BL5032</f>
        <v>0</v>
      </c>
      <c r="BG5037" s="338"/>
      <c r="BH5037" s="339"/>
      <c r="BI5037" s="235"/>
      <c r="BJ5037" s="337">
        <f>BL5034</f>
        <v>0</v>
      </c>
      <c r="BK5037" s="338"/>
      <c r="BL5037" s="339"/>
      <c r="BM5037" s="173"/>
      <c r="BN5037" s="174"/>
      <c r="BO5037" s="72"/>
      <c r="BP5037" s="72"/>
      <c r="BQ5037" s="67"/>
      <c r="BR5037" s="67"/>
      <c r="BS5037" s="791"/>
    </row>
    <row r="5038" spans="1:71" ht="15.6" customHeight="1" thickTop="1" thickBot="1" x14ac:dyDescent="0.55000000000000004">
      <c r="A5038" s="779"/>
      <c r="B5038" s="162"/>
      <c r="C5038" s="156"/>
      <c r="D5038" s="163"/>
      <c r="E5038" s="163"/>
      <c r="F5038" s="73"/>
      <c r="G5038" s="73"/>
      <c r="H5038" s="170"/>
      <c r="I5038" s="170"/>
      <c r="J5038" s="170"/>
      <c r="K5038" s="170"/>
      <c r="L5038" s="170"/>
      <c r="M5038" s="170"/>
      <c r="N5038" s="170"/>
      <c r="O5038" s="168"/>
      <c r="P5038" s="168"/>
      <c r="Q5038" s="168"/>
      <c r="R5038" s="168"/>
      <c r="S5038" s="170"/>
      <c r="T5038" s="170"/>
      <c r="U5038" s="170"/>
      <c r="V5038" s="169"/>
      <c r="W5038" s="170"/>
      <c r="X5038" s="170"/>
      <c r="Y5038" s="170"/>
      <c r="Z5038" s="168"/>
      <c r="AA5038" s="168"/>
      <c r="AB5038" s="168"/>
      <c r="AC5038" s="168"/>
      <c r="AD5038" s="170"/>
      <c r="AE5038" s="170"/>
      <c r="AF5038" s="170"/>
      <c r="AG5038" s="170"/>
      <c r="AH5038" s="169"/>
      <c r="AI5038" s="169"/>
      <c r="AJ5038" s="170"/>
      <c r="AK5038" s="168"/>
      <c r="AL5038" s="168"/>
      <c r="AM5038" s="168"/>
      <c r="AN5038" s="168"/>
      <c r="AO5038" s="170"/>
      <c r="AP5038" s="170"/>
      <c r="AQ5038" s="168"/>
      <c r="AR5038" s="168"/>
      <c r="AS5038" s="168"/>
      <c r="AT5038" s="168"/>
      <c r="AU5038" s="170"/>
      <c r="AV5038" s="170"/>
      <c r="AW5038" s="170"/>
      <c r="AX5038" s="170"/>
      <c r="AY5038" s="170"/>
      <c r="AZ5038" s="172"/>
      <c r="BA5038" s="172"/>
      <c r="BB5038" s="168"/>
      <c r="BC5038" s="176"/>
      <c r="BD5038" s="177"/>
      <c r="BE5038" s="177"/>
      <c r="BF5038" s="178"/>
      <c r="BG5038" s="178"/>
      <c r="BH5038" s="172"/>
      <c r="BI5038" s="170"/>
      <c r="BJ5038" s="179"/>
      <c r="BK5038" s="179"/>
      <c r="BL5038" s="172"/>
      <c r="BM5038" s="175"/>
      <c r="BN5038" s="180"/>
      <c r="BO5038" s="74"/>
      <c r="BP5038" s="74"/>
      <c r="BQ5038" s="53"/>
      <c r="BR5038" s="53"/>
      <c r="BS5038" s="779"/>
    </row>
    <row r="5039" spans="1:71" s="68" customFormat="1" ht="80.25" customHeight="1" thickTop="1" thickBot="1" x14ac:dyDescent="0.5">
      <c r="A5039" s="791"/>
      <c r="B5039" s="334" t="s">
        <v>40</v>
      </c>
      <c r="C5039" s="335"/>
      <c r="D5039" s="327" t="s">
        <v>48</v>
      </c>
      <c r="E5039" s="327"/>
      <c r="F5039" s="71"/>
      <c r="G5039" s="71"/>
      <c r="H5039" s="337">
        <f>H5037</f>
        <v>0</v>
      </c>
      <c r="I5039" s="338"/>
      <c r="J5039" s="339"/>
      <c r="K5039" s="235"/>
      <c r="L5039" s="337">
        <f>L5037</f>
        <v>0</v>
      </c>
      <c r="M5039" s="338"/>
      <c r="N5039" s="339"/>
      <c r="O5039" s="331" t="s">
        <v>44</v>
      </c>
      <c r="P5039" s="332"/>
      <c r="Q5039" s="332"/>
      <c r="R5039" s="332"/>
      <c r="S5039" s="337">
        <f>S5037-H5037</f>
        <v>0</v>
      </c>
      <c r="T5039" s="338"/>
      <c r="U5039" s="339"/>
      <c r="V5039" s="235"/>
      <c r="W5039" s="337">
        <f>W5037-L5037</f>
        <v>0</v>
      </c>
      <c r="X5039" s="338"/>
      <c r="Y5039" s="339"/>
      <c r="Z5039" s="331" t="s">
        <v>111</v>
      </c>
      <c r="AA5039" s="332"/>
      <c r="AB5039" s="332"/>
      <c r="AC5039" s="332"/>
      <c r="AD5039" s="332"/>
      <c r="AE5039" s="332"/>
      <c r="AF5039" s="332"/>
      <c r="AG5039" s="332"/>
      <c r="AH5039" s="332"/>
      <c r="AI5039" s="333"/>
      <c r="AJ5039" s="337">
        <f>AJ5037-S5037</f>
        <v>0</v>
      </c>
      <c r="AK5039" s="338"/>
      <c r="AL5039" s="339"/>
      <c r="AM5039" s="235"/>
      <c r="AN5039" s="337">
        <f>AN5037-W5037</f>
        <v>0</v>
      </c>
      <c r="AO5039" s="338"/>
      <c r="AP5039" s="339"/>
      <c r="AQ5039" s="331" t="s">
        <v>45</v>
      </c>
      <c r="AR5039" s="332"/>
      <c r="AS5039" s="332"/>
      <c r="AT5039" s="333"/>
      <c r="AU5039" s="337">
        <f>AU5037-AJ5037</f>
        <v>0</v>
      </c>
      <c r="AV5039" s="338"/>
      <c r="AW5039" s="339"/>
      <c r="AX5039" s="235"/>
      <c r="AY5039" s="337">
        <f>AY5037-AN5037</f>
        <v>0</v>
      </c>
      <c r="AZ5039" s="338"/>
      <c r="BA5039" s="339"/>
      <c r="BB5039" s="334" t="s">
        <v>113</v>
      </c>
      <c r="BC5039" s="335"/>
      <c r="BD5039" s="335"/>
      <c r="BE5039" s="336"/>
      <c r="BF5039" s="337">
        <f>BF5037-AU5037</f>
        <v>0</v>
      </c>
      <c r="BG5039" s="338"/>
      <c r="BH5039" s="339"/>
      <c r="BI5039" s="235"/>
      <c r="BJ5039" s="337">
        <f>BJ5037-AY5037</f>
        <v>0</v>
      </c>
      <c r="BK5039" s="338"/>
      <c r="BL5039" s="339"/>
      <c r="BM5039" s="173"/>
      <c r="BN5039" s="174"/>
      <c r="BO5039" s="72"/>
      <c r="BP5039" s="72"/>
      <c r="BQ5039" s="67"/>
      <c r="BR5039" s="67"/>
      <c r="BS5039" s="791"/>
    </row>
    <row r="5040" spans="1:71" ht="15.75" customHeight="1" thickTop="1" thickBot="1" x14ac:dyDescent="0.45">
      <c r="A5040" s="779"/>
      <c r="B5040" s="164"/>
      <c r="C5040" s="165"/>
      <c r="D5040" s="165"/>
      <c r="E5040" s="165"/>
      <c r="F5040" s="75"/>
      <c r="G5040" s="75"/>
      <c r="H5040" s="165"/>
      <c r="I5040" s="165"/>
      <c r="J5040" s="165"/>
      <c r="K5040" s="165"/>
      <c r="L5040" s="165"/>
      <c r="M5040" s="165"/>
      <c r="N5040" s="165"/>
      <c r="O5040" s="165"/>
      <c r="P5040" s="165"/>
      <c r="Q5040" s="165"/>
      <c r="R5040" s="165"/>
      <c r="S5040" s="165"/>
      <c r="T5040" s="165"/>
      <c r="U5040" s="165"/>
      <c r="V5040" s="165"/>
      <c r="W5040" s="165"/>
      <c r="X5040" s="165"/>
      <c r="Y5040" s="165"/>
      <c r="Z5040" s="165"/>
      <c r="AA5040" s="165"/>
      <c r="AB5040" s="165"/>
      <c r="AC5040" s="165"/>
      <c r="AD5040" s="165"/>
      <c r="AE5040" s="165"/>
      <c r="AF5040" s="171"/>
      <c r="AG5040" s="171"/>
      <c r="AH5040" s="165"/>
      <c r="AI5040" s="165"/>
      <c r="AJ5040" s="165"/>
      <c r="AK5040" s="165"/>
      <c r="AL5040" s="165"/>
      <c r="AM5040" s="165"/>
      <c r="AN5040" s="165"/>
      <c r="AO5040" s="165"/>
      <c r="AP5040" s="165"/>
      <c r="AQ5040" s="165"/>
      <c r="AR5040" s="165"/>
      <c r="AS5040" s="165"/>
      <c r="AT5040" s="165"/>
      <c r="AU5040" s="165"/>
      <c r="AV5040" s="165"/>
      <c r="AW5040" s="165"/>
      <c r="AX5040" s="165"/>
      <c r="AY5040" s="165"/>
      <c r="AZ5040" s="165"/>
      <c r="BA5040" s="340" t="s">
        <v>138</v>
      </c>
      <c r="BB5040" s="340"/>
      <c r="BC5040" s="340"/>
      <c r="BD5040" s="340"/>
      <c r="BE5040" s="340"/>
      <c r="BF5040" s="340"/>
      <c r="BG5040" s="340"/>
      <c r="BH5040" s="340"/>
      <c r="BI5040" s="340"/>
      <c r="BJ5040" s="340"/>
      <c r="BK5040" s="340"/>
      <c r="BL5040" s="340"/>
      <c r="BM5040" s="340"/>
      <c r="BN5040" s="341"/>
      <c r="BO5040" s="76"/>
      <c r="BP5040" s="76"/>
      <c r="BQ5040" s="53"/>
      <c r="BR5040" s="53"/>
      <c r="BS5040" s="779"/>
    </row>
    <row r="5041" spans="1:71" ht="12" customHeight="1" thickTop="1" x14ac:dyDescent="0.4">
      <c r="A5041" s="779"/>
      <c r="B5041" s="780"/>
      <c r="C5041" s="779"/>
      <c r="D5041" s="779"/>
      <c r="E5041" s="779"/>
      <c r="F5041" s="781"/>
      <c r="G5041" s="781"/>
      <c r="H5041" s="779"/>
      <c r="I5041" s="779"/>
      <c r="J5041" s="779"/>
      <c r="K5041" s="779"/>
      <c r="L5041" s="779"/>
      <c r="M5041" s="779"/>
      <c r="N5041" s="779"/>
      <c r="O5041" s="779"/>
      <c r="P5041" s="779"/>
      <c r="Q5041" s="779"/>
      <c r="R5041" s="779"/>
      <c r="S5041" s="779"/>
      <c r="T5041" s="779"/>
      <c r="U5041" s="779"/>
      <c r="V5041" s="779"/>
      <c r="W5041" s="779"/>
      <c r="X5041" s="779"/>
      <c r="Y5041" s="779"/>
      <c r="Z5041" s="779"/>
      <c r="AA5041" s="779"/>
      <c r="AB5041" s="779"/>
      <c r="AC5041" s="779"/>
      <c r="AD5041" s="779"/>
      <c r="AE5041" s="779"/>
      <c r="AF5041" s="782"/>
      <c r="AG5041" s="782"/>
      <c r="AH5041" s="779"/>
      <c r="AI5041" s="779"/>
      <c r="AJ5041" s="779"/>
      <c r="AK5041" s="779"/>
      <c r="AL5041" s="779"/>
      <c r="AM5041" s="779"/>
      <c r="AN5041" s="779"/>
      <c r="AO5041" s="779"/>
      <c r="AP5041" s="779"/>
      <c r="AQ5041" s="779"/>
      <c r="AR5041" s="779"/>
      <c r="AS5041" s="779"/>
      <c r="AT5041" s="779"/>
      <c r="AU5041" s="779"/>
      <c r="AV5041" s="779"/>
      <c r="AW5041" s="779"/>
      <c r="AX5041" s="779"/>
      <c r="AY5041" s="779"/>
      <c r="AZ5041" s="779"/>
      <c r="BA5041" s="779"/>
      <c r="BB5041" s="779"/>
      <c r="BC5041" s="779"/>
      <c r="BD5041" s="779"/>
      <c r="BE5041" s="779"/>
      <c r="BF5041" s="779"/>
      <c r="BG5041" s="779"/>
      <c r="BH5041" s="779"/>
      <c r="BI5041" s="779"/>
      <c r="BJ5041" s="779"/>
      <c r="BK5041" s="779"/>
      <c r="BL5041" s="779"/>
      <c r="BM5041" s="779"/>
      <c r="BN5041" s="779"/>
      <c r="BO5041" s="783"/>
      <c r="BP5041" s="783"/>
      <c r="BQ5041" s="779">
        <f>BQ2526+BQ2589+BQ2652+BQ2715+BQ2778+BQ2841+BQ2904+BQ2967+BQ3030+BQ3093+BQ3156+BQ3219+BQ3282+BQ3345+BQ3408+BQ3471+BQ3534+BQ3597+BQ3660+BQ3723+BQ3786+BQ3849+BQ3912+BQ3975+BQ4038+BQ4101+BQ4164+BQ4227+BQ4290+BQ4353+BQ4416+BQ4479+BQ4542+BQ4605+BQ4668+BQ4731+BQ4794+BQ4857+BQ4920+BQ4983+BQ5046+BQ5109+BQ5172+BQ5235+BQ5298+BQ5361+BQ5424+BQ5487+BQ5550+BQ5613+BQ2521</f>
        <v>0</v>
      </c>
      <c r="BR5041" s="779">
        <f>BR2526+BR2589+BR2652+BR2715+BR2778+BR2841+BR2904+BR2967+BR3030+BR3093+BR3156+BR3219+BR3282+BR3345+BR3408+BR3471+BR3534+BR3597+BR3660+BR3723+BR3786+BR3849+BR3912+BR3975+BR4038+BR4101+BR4164+BR4227+BR4290+BR4353+BR4416+BR4479+BR4542+BR4605+BR4668+BR4731+BR4794+BR4857+BR4920+BR4983+BR5046+BR5109+BR5172+BR5235+BR5298+BR5361+BR5424+BR5487+BR5550+BR5613+BR2521</f>
        <v>0</v>
      </c>
      <c r="BS5041" s="779"/>
    </row>
  </sheetData>
  <sheetProtection algorithmName="SHA-512" hashValue="0WI1J+ybSnREvd9WfOlM3Ka8/g3jZeG9CE8XBiDR7nAZaQ3JyTR9DZys+QKryFuzQpOf86pLBVS2OQjbLjuAOw==" saltValue="18zBafEkt1eYSUDigq00oQ==" spinCount="100000" sheet="1" objects="1" scenarios="1" selectLockedCells="1"/>
  <mergeCells count="79520">
    <mergeCell ref="H4671:I4672"/>
    <mergeCell ref="G4671:G4672"/>
    <mergeCell ref="F4671:F4672"/>
    <mergeCell ref="C4671:D4672"/>
    <mergeCell ref="B4671:B4672"/>
    <mergeCell ref="BD4668:BM4668"/>
    <mergeCell ref="BA4668:BC4668"/>
    <mergeCell ref="AN4668:AZ4668"/>
    <mergeCell ref="AH4668:AM4668"/>
    <mergeCell ref="E4668:AC4668"/>
    <mergeCell ref="C4668:D4668"/>
    <mergeCell ref="AN4666:BM4666"/>
    <mergeCell ref="AE4666:AM4666"/>
    <mergeCell ref="E4666:AC4666"/>
    <mergeCell ref="BN4665:BP4666"/>
    <mergeCell ref="B4664:BN4664"/>
    <mergeCell ref="BJ4672:BK4672"/>
    <mergeCell ref="BH4672:BI4672"/>
    <mergeCell ref="BF4672:BG4672"/>
    <mergeCell ref="BD4672:BE4672"/>
    <mergeCell ref="BB4672:BC4672"/>
    <mergeCell ref="AZ4672:BA4672"/>
    <mergeCell ref="AX4672:AY4672"/>
    <mergeCell ref="AV4672:AW4672"/>
    <mergeCell ref="AT4672:AU4672"/>
    <mergeCell ref="AR4672:AS4672"/>
    <mergeCell ref="AP4672:AQ4672"/>
    <mergeCell ref="AN4672:AO4672"/>
    <mergeCell ref="AL4672:AM4672"/>
    <mergeCell ref="AJ4672:AK4672"/>
    <mergeCell ref="AH4672:AI4672"/>
    <mergeCell ref="AF4672:AG4672"/>
    <mergeCell ref="AD4672:AE4672"/>
    <mergeCell ref="AB4672:AC4672"/>
    <mergeCell ref="T4672:U4672"/>
    <mergeCell ref="R4672:S4672"/>
    <mergeCell ref="P4672:Q4672"/>
    <mergeCell ref="N4672:O4672"/>
    <mergeCell ref="L4672:M4672"/>
    <mergeCell ref="J4672:K4672"/>
    <mergeCell ref="BP4671:BP4672"/>
    <mergeCell ref="BO4671:BO4672"/>
    <mergeCell ref="BL4671:BN4672"/>
    <mergeCell ref="BF4671:BK4671"/>
    <mergeCell ref="AZ4671:BE4671"/>
    <mergeCell ref="AT4671:AY4671"/>
    <mergeCell ref="AN4671:AS4671"/>
    <mergeCell ref="AH4671:AM4671"/>
    <mergeCell ref="AB4671:AG4671"/>
    <mergeCell ref="Z4671:AA4672"/>
    <mergeCell ref="X4671:Y4672"/>
    <mergeCell ref="V4671:W4672"/>
    <mergeCell ref="P4671:U4671"/>
    <mergeCell ref="J4671:O4671"/>
    <mergeCell ref="B4675:B4676"/>
    <mergeCell ref="C4674:D4674"/>
    <mergeCell ref="BP4673:BP4674"/>
    <mergeCell ref="BO4673:BO4674"/>
    <mergeCell ref="BL4673:BN4674"/>
    <mergeCell ref="BJ4673:BK4674"/>
    <mergeCell ref="BH4673:BI4674"/>
    <mergeCell ref="BF4673:BG4674"/>
    <mergeCell ref="BD4673:BE4674"/>
    <mergeCell ref="BB4673:BC4674"/>
    <mergeCell ref="AZ4673:BA4674"/>
    <mergeCell ref="AX4673:AY4674"/>
    <mergeCell ref="AV4673:AW4674"/>
    <mergeCell ref="AT4673:AU4674"/>
    <mergeCell ref="AR4673:AS4674"/>
    <mergeCell ref="AP4673:AQ4674"/>
    <mergeCell ref="AN4673:AO4674"/>
    <mergeCell ref="AL4673:AM4674"/>
    <mergeCell ref="AJ4673:AK4674"/>
    <mergeCell ref="AH4673:AI4674"/>
    <mergeCell ref="AF4673:AG4674"/>
    <mergeCell ref="AD4673:AE4674"/>
    <mergeCell ref="AB4673:AC4674"/>
    <mergeCell ref="Z4673:AA4674"/>
    <mergeCell ref="X4673:Y4674"/>
    <mergeCell ref="V4673:W4674"/>
    <mergeCell ref="T4673:U4674"/>
    <mergeCell ref="R4673:S4674"/>
    <mergeCell ref="P4673:Q4674"/>
    <mergeCell ref="N4673:O4674"/>
    <mergeCell ref="L4673:M4674"/>
    <mergeCell ref="J4673:K4674"/>
    <mergeCell ref="H4673:I4674"/>
    <mergeCell ref="G4673:G4674"/>
    <mergeCell ref="F4673:F4674"/>
    <mergeCell ref="E4673:E4674"/>
    <mergeCell ref="C4673:D4673"/>
    <mergeCell ref="B4673:B4674"/>
    <mergeCell ref="C4676:D4676"/>
    <mergeCell ref="BP4675:BP4676"/>
    <mergeCell ref="BO4675:BO4676"/>
    <mergeCell ref="BL4675:BN4676"/>
    <mergeCell ref="BJ4675:BK4676"/>
    <mergeCell ref="BH4675:BI4676"/>
    <mergeCell ref="BF4675:BG4676"/>
    <mergeCell ref="BD4675:BE4676"/>
    <mergeCell ref="BB4675:BC4676"/>
    <mergeCell ref="AZ4675:BA4676"/>
    <mergeCell ref="AX4675:AY4676"/>
    <mergeCell ref="AV4675:AW4676"/>
    <mergeCell ref="AT4675:AU4676"/>
    <mergeCell ref="AR4675:AS4676"/>
    <mergeCell ref="AP4675:AQ4676"/>
    <mergeCell ref="AN4675:AO4676"/>
    <mergeCell ref="AL4675:AM4676"/>
    <mergeCell ref="AJ4675:AK4676"/>
    <mergeCell ref="AH4675:AI4676"/>
    <mergeCell ref="AF4675:AG4676"/>
    <mergeCell ref="AD4675:AE4676"/>
    <mergeCell ref="AB4675:AC4676"/>
    <mergeCell ref="Z4675:AA4676"/>
    <mergeCell ref="X4675:Y4676"/>
    <mergeCell ref="V4675:W4676"/>
    <mergeCell ref="T4675:U4676"/>
    <mergeCell ref="R4675:S4676"/>
    <mergeCell ref="P4675:Q4676"/>
    <mergeCell ref="N4675:O4676"/>
    <mergeCell ref="L4675:M4676"/>
    <mergeCell ref="J4675:K4676"/>
    <mergeCell ref="H4675:I4676"/>
    <mergeCell ref="G4675:G4676"/>
    <mergeCell ref="F4675:F4676"/>
    <mergeCell ref="E4675:E4676"/>
    <mergeCell ref="C4675:D4675"/>
    <mergeCell ref="B4679:B4680"/>
    <mergeCell ref="C4678:D4678"/>
    <mergeCell ref="BP4677:BP4678"/>
    <mergeCell ref="BO4677:BO4678"/>
    <mergeCell ref="BL4677:BN4678"/>
    <mergeCell ref="BJ4677:BK4678"/>
    <mergeCell ref="BH4677:BI4678"/>
    <mergeCell ref="BF4677:BG4678"/>
    <mergeCell ref="BD4677:BE4678"/>
    <mergeCell ref="BB4677:BC4678"/>
    <mergeCell ref="AZ4677:BA4678"/>
    <mergeCell ref="AX4677:AY4678"/>
    <mergeCell ref="AV4677:AW4678"/>
    <mergeCell ref="AT4677:AU4678"/>
    <mergeCell ref="AR4677:AS4678"/>
    <mergeCell ref="AP4677:AQ4678"/>
    <mergeCell ref="AN4677:AO4678"/>
    <mergeCell ref="AL4677:AM4678"/>
    <mergeCell ref="AJ4677:AK4678"/>
    <mergeCell ref="AH4677:AI4678"/>
    <mergeCell ref="AF4677:AG4678"/>
    <mergeCell ref="AD4677:AE4678"/>
    <mergeCell ref="AB4677:AC4678"/>
    <mergeCell ref="Z4677:AA4678"/>
    <mergeCell ref="X4677:Y4678"/>
    <mergeCell ref="V4677:W4678"/>
    <mergeCell ref="T4677:U4678"/>
    <mergeCell ref="R4677:S4678"/>
    <mergeCell ref="P4677:Q4678"/>
    <mergeCell ref="N4677:O4678"/>
    <mergeCell ref="L4677:M4678"/>
    <mergeCell ref="J4677:K4678"/>
    <mergeCell ref="H4677:I4678"/>
    <mergeCell ref="G4677:G4678"/>
    <mergeCell ref="F4677:F4678"/>
    <mergeCell ref="E4677:E4678"/>
    <mergeCell ref="C4677:D4677"/>
    <mergeCell ref="B4677:B4678"/>
    <mergeCell ref="C4680:D4680"/>
    <mergeCell ref="BP4679:BP4680"/>
    <mergeCell ref="BO4679:BO4680"/>
    <mergeCell ref="BL4679:BN4680"/>
    <mergeCell ref="BJ4679:BK4680"/>
    <mergeCell ref="BH4679:BI4680"/>
    <mergeCell ref="BF4679:BG4680"/>
    <mergeCell ref="BD4679:BE4680"/>
    <mergeCell ref="BB4679:BC4680"/>
    <mergeCell ref="AZ4679:BA4680"/>
    <mergeCell ref="AX4679:AY4680"/>
    <mergeCell ref="AV4679:AW4680"/>
    <mergeCell ref="AT4679:AU4680"/>
    <mergeCell ref="AR4679:AS4680"/>
    <mergeCell ref="AP4679:AQ4680"/>
    <mergeCell ref="AN4679:AO4680"/>
    <mergeCell ref="AL4679:AM4680"/>
    <mergeCell ref="AJ4679:AK4680"/>
    <mergeCell ref="AH4679:AI4680"/>
    <mergeCell ref="AF4679:AG4680"/>
    <mergeCell ref="AD4679:AE4680"/>
    <mergeCell ref="AB4679:AC4680"/>
    <mergeCell ref="Z4679:AA4680"/>
    <mergeCell ref="X4679:Y4680"/>
    <mergeCell ref="V4679:W4680"/>
    <mergeCell ref="T4679:U4680"/>
    <mergeCell ref="R4679:S4680"/>
    <mergeCell ref="P4679:Q4680"/>
    <mergeCell ref="N4679:O4680"/>
    <mergeCell ref="L4679:M4680"/>
    <mergeCell ref="J4679:K4680"/>
    <mergeCell ref="H4679:I4680"/>
    <mergeCell ref="G4679:G4680"/>
    <mergeCell ref="F4679:F4680"/>
    <mergeCell ref="E4679:E4680"/>
    <mergeCell ref="C4679:D4679"/>
    <mergeCell ref="B4683:B4684"/>
    <mergeCell ref="C4682:D4682"/>
    <mergeCell ref="BP4681:BP4682"/>
    <mergeCell ref="BO4681:BO4682"/>
    <mergeCell ref="BL4681:BN4682"/>
    <mergeCell ref="BJ4681:BK4682"/>
    <mergeCell ref="BH4681:BI4682"/>
    <mergeCell ref="BF4681:BG4682"/>
    <mergeCell ref="BD4681:BE4682"/>
    <mergeCell ref="BB4681:BC4682"/>
    <mergeCell ref="AZ4681:BA4682"/>
    <mergeCell ref="AX4681:AY4682"/>
    <mergeCell ref="AV4681:AW4682"/>
    <mergeCell ref="AT4681:AU4682"/>
    <mergeCell ref="AR4681:AS4682"/>
    <mergeCell ref="AP4681:AQ4682"/>
    <mergeCell ref="AN4681:AO4682"/>
    <mergeCell ref="AL4681:AM4682"/>
    <mergeCell ref="AJ4681:AK4682"/>
    <mergeCell ref="AH4681:AI4682"/>
    <mergeCell ref="AF4681:AG4682"/>
    <mergeCell ref="AD4681:AE4682"/>
    <mergeCell ref="AB4681:AC4682"/>
    <mergeCell ref="Z4681:AA4682"/>
    <mergeCell ref="X4681:Y4682"/>
    <mergeCell ref="V4681:W4682"/>
    <mergeCell ref="T4681:U4682"/>
    <mergeCell ref="R4681:S4682"/>
    <mergeCell ref="P4681:Q4682"/>
    <mergeCell ref="N4681:O4682"/>
    <mergeCell ref="L4681:M4682"/>
    <mergeCell ref="J4681:K4682"/>
    <mergeCell ref="H4681:I4682"/>
    <mergeCell ref="G4681:G4682"/>
    <mergeCell ref="F4681:F4682"/>
    <mergeCell ref="E4681:E4682"/>
    <mergeCell ref="C4681:D4681"/>
    <mergeCell ref="B4681:B4682"/>
    <mergeCell ref="C4684:D4684"/>
    <mergeCell ref="BP4683:BP4684"/>
    <mergeCell ref="BO4683:BO4684"/>
    <mergeCell ref="BL4683:BN4684"/>
    <mergeCell ref="BJ4683:BK4684"/>
    <mergeCell ref="BH4683:BI4684"/>
    <mergeCell ref="BF4683:BG4684"/>
    <mergeCell ref="BD4683:BE4684"/>
    <mergeCell ref="BB4683:BC4684"/>
    <mergeCell ref="AZ4683:BA4684"/>
    <mergeCell ref="AX4683:AY4684"/>
    <mergeCell ref="AV4683:AW4684"/>
    <mergeCell ref="AT4683:AU4684"/>
    <mergeCell ref="AR4683:AS4684"/>
    <mergeCell ref="AP4683:AQ4684"/>
    <mergeCell ref="AN4683:AO4684"/>
    <mergeCell ref="AL4683:AM4684"/>
    <mergeCell ref="AJ4683:AK4684"/>
    <mergeCell ref="AH4683:AI4684"/>
    <mergeCell ref="AF4683:AG4684"/>
    <mergeCell ref="AD4683:AE4684"/>
    <mergeCell ref="AB4683:AC4684"/>
    <mergeCell ref="Z4683:AA4684"/>
    <mergeCell ref="X4683:Y4684"/>
    <mergeCell ref="V4683:W4684"/>
    <mergeCell ref="T4683:U4684"/>
    <mergeCell ref="R4683:S4684"/>
    <mergeCell ref="P4683:Q4684"/>
    <mergeCell ref="N4683:O4684"/>
    <mergeCell ref="L4683:M4684"/>
    <mergeCell ref="J4683:K4684"/>
    <mergeCell ref="H4683:I4684"/>
    <mergeCell ref="G4683:G4684"/>
    <mergeCell ref="F4683:F4684"/>
    <mergeCell ref="E4683:E4684"/>
    <mergeCell ref="C4683:D4683"/>
    <mergeCell ref="B4687:B4688"/>
    <mergeCell ref="C4686:D4686"/>
    <mergeCell ref="BP4685:BP4686"/>
    <mergeCell ref="BO4685:BO4686"/>
    <mergeCell ref="BL4685:BN4686"/>
    <mergeCell ref="BJ4685:BK4686"/>
    <mergeCell ref="BH4685:BI4686"/>
    <mergeCell ref="BF4685:BG4686"/>
    <mergeCell ref="BD4685:BE4686"/>
    <mergeCell ref="BB4685:BC4686"/>
    <mergeCell ref="AZ4685:BA4686"/>
    <mergeCell ref="AX4685:AY4686"/>
    <mergeCell ref="AV4685:AW4686"/>
    <mergeCell ref="AT4685:AU4686"/>
    <mergeCell ref="AR4685:AS4686"/>
    <mergeCell ref="AP4685:AQ4686"/>
    <mergeCell ref="AN4685:AO4686"/>
    <mergeCell ref="AL4685:AM4686"/>
    <mergeCell ref="AJ4685:AK4686"/>
    <mergeCell ref="AH4685:AI4686"/>
    <mergeCell ref="AF4685:AG4686"/>
    <mergeCell ref="AD4685:AE4686"/>
    <mergeCell ref="AB4685:AC4686"/>
    <mergeCell ref="Z4685:AA4686"/>
    <mergeCell ref="X4685:Y4686"/>
    <mergeCell ref="V4685:W4686"/>
    <mergeCell ref="T4685:U4686"/>
    <mergeCell ref="R4685:S4686"/>
    <mergeCell ref="P4685:Q4686"/>
    <mergeCell ref="N4685:O4686"/>
    <mergeCell ref="L4685:M4686"/>
    <mergeCell ref="J4685:K4686"/>
    <mergeCell ref="H4685:I4686"/>
    <mergeCell ref="G4685:G4686"/>
    <mergeCell ref="F4685:F4686"/>
    <mergeCell ref="E4685:E4686"/>
    <mergeCell ref="C4685:D4685"/>
    <mergeCell ref="B4685:B4686"/>
    <mergeCell ref="C4688:D4688"/>
    <mergeCell ref="BP4687:BP4688"/>
    <mergeCell ref="BO4687:BO4688"/>
    <mergeCell ref="BL4687:BN4688"/>
    <mergeCell ref="BJ4687:BK4688"/>
    <mergeCell ref="BH4687:BI4688"/>
    <mergeCell ref="BF4687:BG4688"/>
    <mergeCell ref="BD4687:BE4688"/>
    <mergeCell ref="BB4687:BC4688"/>
    <mergeCell ref="AZ4687:BA4688"/>
    <mergeCell ref="AX4687:AY4688"/>
    <mergeCell ref="AV4687:AW4688"/>
    <mergeCell ref="AT4687:AU4688"/>
    <mergeCell ref="AR4687:AS4688"/>
    <mergeCell ref="AP4687:AQ4688"/>
    <mergeCell ref="AN4687:AO4688"/>
    <mergeCell ref="AL4687:AM4688"/>
    <mergeCell ref="AJ4687:AK4688"/>
    <mergeCell ref="AH4687:AI4688"/>
    <mergeCell ref="AF4687:AG4688"/>
    <mergeCell ref="AD4687:AE4688"/>
    <mergeCell ref="AB4687:AC4688"/>
    <mergeCell ref="Z4687:AA4688"/>
    <mergeCell ref="X4687:Y4688"/>
    <mergeCell ref="V4687:W4688"/>
    <mergeCell ref="T4687:U4688"/>
    <mergeCell ref="R4687:S4688"/>
    <mergeCell ref="P4687:Q4688"/>
    <mergeCell ref="N4687:O4688"/>
    <mergeCell ref="L4687:M4688"/>
    <mergeCell ref="J4687:K4688"/>
    <mergeCell ref="H4687:I4688"/>
    <mergeCell ref="G4687:G4688"/>
    <mergeCell ref="F4687:F4688"/>
    <mergeCell ref="E4687:E4688"/>
    <mergeCell ref="C4687:D4687"/>
    <mergeCell ref="B4691:B4692"/>
    <mergeCell ref="C4690:D4690"/>
    <mergeCell ref="BP4689:BP4690"/>
    <mergeCell ref="BO4689:BO4690"/>
    <mergeCell ref="BL4689:BN4690"/>
    <mergeCell ref="BJ4689:BK4690"/>
    <mergeCell ref="BH4689:BI4690"/>
    <mergeCell ref="BF4689:BG4690"/>
    <mergeCell ref="BD4689:BE4690"/>
    <mergeCell ref="BB4689:BC4690"/>
    <mergeCell ref="AZ4689:BA4690"/>
    <mergeCell ref="AX4689:AY4690"/>
    <mergeCell ref="AV4689:AW4690"/>
    <mergeCell ref="AT4689:AU4690"/>
    <mergeCell ref="AR4689:AS4690"/>
    <mergeCell ref="AP4689:AQ4690"/>
    <mergeCell ref="AN4689:AO4690"/>
    <mergeCell ref="AL4689:AM4690"/>
    <mergeCell ref="AJ4689:AK4690"/>
    <mergeCell ref="AH4689:AI4690"/>
    <mergeCell ref="AF4689:AG4690"/>
    <mergeCell ref="AD4689:AE4690"/>
    <mergeCell ref="AB4689:AC4690"/>
    <mergeCell ref="Z4689:AA4690"/>
    <mergeCell ref="X4689:Y4690"/>
    <mergeCell ref="V4689:W4690"/>
    <mergeCell ref="T4689:U4690"/>
    <mergeCell ref="R4689:S4690"/>
    <mergeCell ref="P4689:Q4690"/>
    <mergeCell ref="N4689:O4690"/>
    <mergeCell ref="L4689:M4690"/>
    <mergeCell ref="J4689:K4690"/>
    <mergeCell ref="H4689:I4690"/>
    <mergeCell ref="G4689:G4690"/>
    <mergeCell ref="F4689:F4690"/>
    <mergeCell ref="E4689:E4690"/>
    <mergeCell ref="C4689:D4689"/>
    <mergeCell ref="B4689:B4690"/>
    <mergeCell ref="C4692:D4692"/>
    <mergeCell ref="BP4691:BP4692"/>
    <mergeCell ref="BO4691:BO4692"/>
    <mergeCell ref="BL4691:BN4692"/>
    <mergeCell ref="BJ4691:BK4692"/>
    <mergeCell ref="BH4691:BI4692"/>
    <mergeCell ref="BF4691:BG4692"/>
    <mergeCell ref="BD4691:BE4692"/>
    <mergeCell ref="BB4691:BC4692"/>
    <mergeCell ref="AZ4691:BA4692"/>
    <mergeCell ref="AX4691:AY4692"/>
    <mergeCell ref="AV4691:AW4692"/>
    <mergeCell ref="AT4691:AU4692"/>
    <mergeCell ref="AR4691:AS4692"/>
    <mergeCell ref="AP4691:AQ4692"/>
    <mergeCell ref="AN4691:AO4692"/>
    <mergeCell ref="AL4691:AM4692"/>
    <mergeCell ref="AJ4691:AK4692"/>
    <mergeCell ref="AH4691:AI4692"/>
    <mergeCell ref="AF4691:AG4692"/>
    <mergeCell ref="AD4691:AE4692"/>
    <mergeCell ref="AB4691:AC4692"/>
    <mergeCell ref="Z4691:AA4692"/>
    <mergeCell ref="X4691:Y4692"/>
    <mergeCell ref="V4691:W4692"/>
    <mergeCell ref="T4691:U4692"/>
    <mergeCell ref="R4691:S4692"/>
    <mergeCell ref="P4691:Q4692"/>
    <mergeCell ref="N4691:O4692"/>
    <mergeCell ref="L4691:M4692"/>
    <mergeCell ref="J4691:K4692"/>
    <mergeCell ref="H4691:I4692"/>
    <mergeCell ref="G4691:G4692"/>
    <mergeCell ref="F4691:F4692"/>
    <mergeCell ref="E4691:E4692"/>
    <mergeCell ref="C4691:D4691"/>
    <mergeCell ref="B4695:B4696"/>
    <mergeCell ref="C4694:D4694"/>
    <mergeCell ref="BP4693:BP4694"/>
    <mergeCell ref="BO4693:BO4694"/>
    <mergeCell ref="BL4693:BN4694"/>
    <mergeCell ref="BJ4693:BK4694"/>
    <mergeCell ref="BH4693:BI4694"/>
    <mergeCell ref="BF4693:BG4694"/>
    <mergeCell ref="BD4693:BE4694"/>
    <mergeCell ref="BB4693:BC4694"/>
    <mergeCell ref="AZ4693:BA4694"/>
    <mergeCell ref="AX4693:AY4694"/>
    <mergeCell ref="AV4693:AW4694"/>
    <mergeCell ref="AT4693:AU4694"/>
    <mergeCell ref="AR4693:AS4694"/>
    <mergeCell ref="AP4693:AQ4694"/>
    <mergeCell ref="AN4693:AO4694"/>
    <mergeCell ref="AL4693:AM4694"/>
    <mergeCell ref="AJ4693:AK4694"/>
    <mergeCell ref="AH4693:AI4694"/>
    <mergeCell ref="AF4693:AG4694"/>
    <mergeCell ref="AD4693:AE4694"/>
    <mergeCell ref="AB4693:AC4694"/>
    <mergeCell ref="Z4693:AA4694"/>
    <mergeCell ref="X4693:Y4694"/>
    <mergeCell ref="V4693:W4694"/>
    <mergeCell ref="T4693:U4694"/>
    <mergeCell ref="R4693:S4694"/>
    <mergeCell ref="P4693:Q4694"/>
    <mergeCell ref="N4693:O4694"/>
    <mergeCell ref="L4693:M4694"/>
    <mergeCell ref="J4693:K4694"/>
    <mergeCell ref="H4693:I4694"/>
    <mergeCell ref="G4693:G4694"/>
    <mergeCell ref="F4693:F4694"/>
    <mergeCell ref="E4693:E4694"/>
    <mergeCell ref="C4693:D4693"/>
    <mergeCell ref="B4693:B4694"/>
    <mergeCell ref="C4696:D4696"/>
    <mergeCell ref="BP4695:BP4696"/>
    <mergeCell ref="BO4695:BO4696"/>
    <mergeCell ref="BL4695:BN4696"/>
    <mergeCell ref="BJ4695:BK4696"/>
    <mergeCell ref="BH4695:BI4696"/>
    <mergeCell ref="BF4695:BG4696"/>
    <mergeCell ref="BD4695:BE4696"/>
    <mergeCell ref="BB4695:BC4696"/>
    <mergeCell ref="AZ4695:BA4696"/>
    <mergeCell ref="AX4695:AY4696"/>
    <mergeCell ref="AV4695:AW4696"/>
    <mergeCell ref="AT4695:AU4696"/>
    <mergeCell ref="AR4695:AS4696"/>
    <mergeCell ref="AP4695:AQ4696"/>
    <mergeCell ref="AN4695:AO4696"/>
    <mergeCell ref="AL4695:AM4696"/>
    <mergeCell ref="AJ4695:AK4696"/>
    <mergeCell ref="AH4695:AI4696"/>
    <mergeCell ref="AF4695:AG4696"/>
    <mergeCell ref="AD4695:AE4696"/>
    <mergeCell ref="AB4695:AC4696"/>
    <mergeCell ref="Z4695:AA4696"/>
    <mergeCell ref="X4695:Y4696"/>
    <mergeCell ref="V4695:W4696"/>
    <mergeCell ref="T4695:U4696"/>
    <mergeCell ref="R4695:S4696"/>
    <mergeCell ref="P4695:Q4696"/>
    <mergeCell ref="N4695:O4696"/>
    <mergeCell ref="L4695:M4696"/>
    <mergeCell ref="J4695:K4696"/>
    <mergeCell ref="H4695:I4696"/>
    <mergeCell ref="G4695:G4696"/>
    <mergeCell ref="F4695:F4696"/>
    <mergeCell ref="E4695:E4696"/>
    <mergeCell ref="C4695:D4695"/>
    <mergeCell ref="B4699:B4700"/>
    <mergeCell ref="C4698:D4698"/>
    <mergeCell ref="BP4697:BP4698"/>
    <mergeCell ref="BO4697:BO4698"/>
    <mergeCell ref="BL4697:BN4698"/>
    <mergeCell ref="BJ4697:BK4698"/>
    <mergeCell ref="BH4697:BI4698"/>
    <mergeCell ref="BF4697:BG4698"/>
    <mergeCell ref="BD4697:BE4698"/>
    <mergeCell ref="BB4697:BC4698"/>
    <mergeCell ref="AZ4697:BA4698"/>
    <mergeCell ref="AX4697:AY4698"/>
    <mergeCell ref="AV4697:AW4698"/>
    <mergeCell ref="AT4697:AU4698"/>
    <mergeCell ref="AR4697:AS4698"/>
    <mergeCell ref="AP4697:AQ4698"/>
    <mergeCell ref="AN4697:AO4698"/>
    <mergeCell ref="AL4697:AM4698"/>
    <mergeCell ref="AJ4697:AK4698"/>
    <mergeCell ref="AH4697:AI4698"/>
    <mergeCell ref="AF4697:AG4698"/>
    <mergeCell ref="AD4697:AE4698"/>
    <mergeCell ref="AB4697:AC4698"/>
    <mergeCell ref="Z4697:AA4698"/>
    <mergeCell ref="X4697:Y4698"/>
    <mergeCell ref="V4697:W4698"/>
    <mergeCell ref="T4697:U4698"/>
    <mergeCell ref="R4697:S4698"/>
    <mergeCell ref="P4697:Q4698"/>
    <mergeCell ref="N4697:O4698"/>
    <mergeCell ref="L4697:M4698"/>
    <mergeCell ref="J4697:K4698"/>
    <mergeCell ref="H4697:I4698"/>
    <mergeCell ref="G4697:G4698"/>
    <mergeCell ref="F4697:F4698"/>
    <mergeCell ref="E4697:E4698"/>
    <mergeCell ref="C4697:D4697"/>
    <mergeCell ref="B4697:B4698"/>
    <mergeCell ref="C4700:D4700"/>
    <mergeCell ref="BP4699:BP4700"/>
    <mergeCell ref="BO4699:BO4700"/>
    <mergeCell ref="BL4699:BN4700"/>
    <mergeCell ref="BJ4699:BK4700"/>
    <mergeCell ref="BH4699:BI4700"/>
    <mergeCell ref="BF4699:BG4700"/>
    <mergeCell ref="BD4699:BE4700"/>
    <mergeCell ref="BB4699:BC4700"/>
    <mergeCell ref="AZ4699:BA4700"/>
    <mergeCell ref="AX4699:AY4700"/>
    <mergeCell ref="AV4699:AW4700"/>
    <mergeCell ref="AT4699:AU4700"/>
    <mergeCell ref="AR4699:AS4700"/>
    <mergeCell ref="AP4699:AQ4700"/>
    <mergeCell ref="AN4699:AO4700"/>
    <mergeCell ref="AL4699:AM4700"/>
    <mergeCell ref="AJ4699:AK4700"/>
    <mergeCell ref="AH4699:AI4700"/>
    <mergeCell ref="AF4699:AG4700"/>
    <mergeCell ref="AD4699:AE4700"/>
    <mergeCell ref="AB4699:AC4700"/>
    <mergeCell ref="Z4699:AA4700"/>
    <mergeCell ref="X4699:Y4700"/>
    <mergeCell ref="V4699:W4700"/>
    <mergeCell ref="T4699:U4700"/>
    <mergeCell ref="R4699:S4700"/>
    <mergeCell ref="P4699:Q4700"/>
    <mergeCell ref="N4699:O4700"/>
    <mergeCell ref="L4699:M4700"/>
    <mergeCell ref="J4699:K4700"/>
    <mergeCell ref="H4699:I4700"/>
    <mergeCell ref="G4699:G4700"/>
    <mergeCell ref="F4699:F4700"/>
    <mergeCell ref="E4699:E4700"/>
    <mergeCell ref="C4699:D4699"/>
    <mergeCell ref="B4703:B4704"/>
    <mergeCell ref="C4702:D4702"/>
    <mergeCell ref="BP4701:BP4702"/>
    <mergeCell ref="BO4701:BO4702"/>
    <mergeCell ref="BL4701:BN4702"/>
    <mergeCell ref="BJ4701:BK4702"/>
    <mergeCell ref="BH4701:BI4702"/>
    <mergeCell ref="BF4701:BG4702"/>
    <mergeCell ref="BD4701:BE4702"/>
    <mergeCell ref="BB4701:BC4702"/>
    <mergeCell ref="AZ4701:BA4702"/>
    <mergeCell ref="AX4701:AY4702"/>
    <mergeCell ref="AV4701:AW4702"/>
    <mergeCell ref="AT4701:AU4702"/>
    <mergeCell ref="AR4701:AS4702"/>
    <mergeCell ref="AP4701:AQ4702"/>
    <mergeCell ref="AN4701:AO4702"/>
    <mergeCell ref="AL4701:AM4702"/>
    <mergeCell ref="AJ4701:AK4702"/>
    <mergeCell ref="AH4701:AI4702"/>
    <mergeCell ref="AF4701:AG4702"/>
    <mergeCell ref="AD4701:AE4702"/>
    <mergeCell ref="AB4701:AC4702"/>
    <mergeCell ref="Z4701:AA4702"/>
    <mergeCell ref="X4701:Y4702"/>
    <mergeCell ref="V4701:W4702"/>
    <mergeCell ref="T4701:U4702"/>
    <mergeCell ref="R4701:S4702"/>
    <mergeCell ref="P4701:Q4702"/>
    <mergeCell ref="N4701:O4702"/>
    <mergeCell ref="L4701:M4702"/>
    <mergeCell ref="J4701:K4702"/>
    <mergeCell ref="H4701:I4702"/>
    <mergeCell ref="G4701:G4702"/>
    <mergeCell ref="F4701:F4702"/>
    <mergeCell ref="E4701:E4702"/>
    <mergeCell ref="C4701:D4701"/>
    <mergeCell ref="B4701:B4702"/>
    <mergeCell ref="C4704:D4704"/>
    <mergeCell ref="BP4703:BP4704"/>
    <mergeCell ref="BO4703:BO4704"/>
    <mergeCell ref="BL4703:BN4704"/>
    <mergeCell ref="BJ4703:BK4704"/>
    <mergeCell ref="BH4703:BI4704"/>
    <mergeCell ref="BF4703:BG4704"/>
    <mergeCell ref="BD4703:BE4704"/>
    <mergeCell ref="BB4703:BC4704"/>
    <mergeCell ref="AZ4703:BA4704"/>
    <mergeCell ref="AX4703:AY4704"/>
    <mergeCell ref="AV4703:AW4704"/>
    <mergeCell ref="AT4703:AU4704"/>
    <mergeCell ref="AR4703:AS4704"/>
    <mergeCell ref="AP4703:AQ4704"/>
    <mergeCell ref="AN4703:AO4704"/>
    <mergeCell ref="AL4703:AM4704"/>
    <mergeCell ref="AJ4703:AK4704"/>
    <mergeCell ref="AH4703:AI4704"/>
    <mergeCell ref="AF4703:AG4704"/>
    <mergeCell ref="AD4703:AE4704"/>
    <mergeCell ref="AB4703:AC4704"/>
    <mergeCell ref="Z4703:AA4704"/>
    <mergeCell ref="X4703:Y4704"/>
    <mergeCell ref="V4703:W4704"/>
    <mergeCell ref="T4703:U4704"/>
    <mergeCell ref="R4703:S4704"/>
    <mergeCell ref="P4703:Q4704"/>
    <mergeCell ref="N4703:O4704"/>
    <mergeCell ref="L4703:M4704"/>
    <mergeCell ref="J4703:K4704"/>
    <mergeCell ref="H4703:I4704"/>
    <mergeCell ref="G4703:G4704"/>
    <mergeCell ref="F4703:F4704"/>
    <mergeCell ref="E4703:E4704"/>
    <mergeCell ref="C4703:D4703"/>
    <mergeCell ref="B4707:B4708"/>
    <mergeCell ref="C4706:D4706"/>
    <mergeCell ref="BP4705:BP4706"/>
    <mergeCell ref="BO4705:BO4706"/>
    <mergeCell ref="BL4705:BN4706"/>
    <mergeCell ref="BJ4705:BK4706"/>
    <mergeCell ref="BH4705:BI4706"/>
    <mergeCell ref="BF4705:BG4706"/>
    <mergeCell ref="BD4705:BE4706"/>
    <mergeCell ref="BB4705:BC4706"/>
    <mergeCell ref="AZ4705:BA4706"/>
    <mergeCell ref="AX4705:AY4706"/>
    <mergeCell ref="AV4705:AW4706"/>
    <mergeCell ref="AT4705:AU4706"/>
    <mergeCell ref="AR4705:AS4706"/>
    <mergeCell ref="AP4705:AQ4706"/>
    <mergeCell ref="AN4705:AO4706"/>
    <mergeCell ref="AL4705:AM4706"/>
    <mergeCell ref="AJ4705:AK4706"/>
    <mergeCell ref="AH4705:AI4706"/>
    <mergeCell ref="AF4705:AG4706"/>
    <mergeCell ref="AD4705:AE4706"/>
    <mergeCell ref="AB4705:AC4706"/>
    <mergeCell ref="Z4705:AA4706"/>
    <mergeCell ref="X4705:Y4706"/>
    <mergeCell ref="V4705:W4706"/>
    <mergeCell ref="T4705:U4706"/>
    <mergeCell ref="R4705:S4706"/>
    <mergeCell ref="P4705:Q4706"/>
    <mergeCell ref="N4705:O4706"/>
    <mergeCell ref="L4705:M4706"/>
    <mergeCell ref="J4705:K4706"/>
    <mergeCell ref="H4705:I4706"/>
    <mergeCell ref="G4705:G4706"/>
    <mergeCell ref="F4705:F4706"/>
    <mergeCell ref="E4705:E4706"/>
    <mergeCell ref="C4705:D4705"/>
    <mergeCell ref="B4705:B4706"/>
    <mergeCell ref="C4708:D4708"/>
    <mergeCell ref="BP4707:BP4708"/>
    <mergeCell ref="BO4707:BO4708"/>
    <mergeCell ref="BL4707:BN4708"/>
    <mergeCell ref="BJ4707:BK4708"/>
    <mergeCell ref="BH4707:BI4708"/>
    <mergeCell ref="BF4707:BG4708"/>
    <mergeCell ref="BD4707:BE4708"/>
    <mergeCell ref="BB4707:BC4708"/>
    <mergeCell ref="AZ4707:BA4708"/>
    <mergeCell ref="AX4707:AY4708"/>
    <mergeCell ref="AV4707:AW4708"/>
    <mergeCell ref="AT4707:AU4708"/>
    <mergeCell ref="AR4707:AS4708"/>
    <mergeCell ref="AP4707:AQ4708"/>
    <mergeCell ref="AN4707:AO4708"/>
    <mergeCell ref="AL4707:AM4708"/>
    <mergeCell ref="AJ4707:AK4708"/>
    <mergeCell ref="AH4707:AI4708"/>
    <mergeCell ref="AF4707:AG4708"/>
    <mergeCell ref="AD4707:AE4708"/>
    <mergeCell ref="AB4707:AC4708"/>
    <mergeCell ref="Z4707:AA4708"/>
    <mergeCell ref="X4707:Y4708"/>
    <mergeCell ref="V4707:W4708"/>
    <mergeCell ref="T4707:U4708"/>
    <mergeCell ref="R4707:S4708"/>
    <mergeCell ref="P4707:Q4708"/>
    <mergeCell ref="N4707:O4708"/>
    <mergeCell ref="L4707:M4708"/>
    <mergeCell ref="J4707:K4708"/>
    <mergeCell ref="H4707:I4708"/>
    <mergeCell ref="G4707:G4708"/>
    <mergeCell ref="F4707:F4708"/>
    <mergeCell ref="E4707:E4708"/>
    <mergeCell ref="C4707:D4707"/>
    <mergeCell ref="B4711:B4712"/>
    <mergeCell ref="C4710:D4710"/>
    <mergeCell ref="BP4709:BP4710"/>
    <mergeCell ref="BO4709:BO4710"/>
    <mergeCell ref="BL4709:BN4710"/>
    <mergeCell ref="BJ4709:BK4710"/>
    <mergeCell ref="BH4709:BI4710"/>
    <mergeCell ref="BF4709:BG4710"/>
    <mergeCell ref="BD4709:BE4710"/>
    <mergeCell ref="BB4709:BC4710"/>
    <mergeCell ref="AZ4709:BA4710"/>
    <mergeCell ref="AX4709:AY4710"/>
    <mergeCell ref="AV4709:AW4710"/>
    <mergeCell ref="AT4709:AU4710"/>
    <mergeCell ref="AR4709:AS4710"/>
    <mergeCell ref="AP4709:AQ4710"/>
    <mergeCell ref="AN4709:AO4710"/>
    <mergeCell ref="AL4709:AM4710"/>
    <mergeCell ref="AJ4709:AK4710"/>
    <mergeCell ref="AH4709:AI4710"/>
    <mergeCell ref="AF4709:AG4710"/>
    <mergeCell ref="AD4709:AE4710"/>
    <mergeCell ref="AB4709:AC4710"/>
    <mergeCell ref="Z4709:AA4710"/>
    <mergeCell ref="X4709:Y4710"/>
    <mergeCell ref="V4709:W4710"/>
    <mergeCell ref="T4709:U4710"/>
    <mergeCell ref="R4709:S4710"/>
    <mergeCell ref="P4709:Q4710"/>
    <mergeCell ref="N4709:O4710"/>
    <mergeCell ref="L4709:M4710"/>
    <mergeCell ref="J4709:K4710"/>
    <mergeCell ref="H4709:I4710"/>
    <mergeCell ref="G4709:G4710"/>
    <mergeCell ref="F4709:F4710"/>
    <mergeCell ref="E4709:E4710"/>
    <mergeCell ref="C4709:D4709"/>
    <mergeCell ref="B4709:B4710"/>
    <mergeCell ref="C4712:D4712"/>
    <mergeCell ref="BP4711:BP4712"/>
    <mergeCell ref="BO4711:BO4712"/>
    <mergeCell ref="BL4711:BN4712"/>
    <mergeCell ref="BJ4711:BK4712"/>
    <mergeCell ref="BH4711:BI4712"/>
    <mergeCell ref="BF4711:BG4712"/>
    <mergeCell ref="BD4711:BE4712"/>
    <mergeCell ref="BB4711:BC4712"/>
    <mergeCell ref="AZ4711:BA4712"/>
    <mergeCell ref="AX4711:AY4712"/>
    <mergeCell ref="AV4711:AW4712"/>
    <mergeCell ref="AT4711:AU4712"/>
    <mergeCell ref="AR4711:AS4712"/>
    <mergeCell ref="AP4711:AQ4712"/>
    <mergeCell ref="AN4711:AO4712"/>
    <mergeCell ref="AL4711:AM4712"/>
    <mergeCell ref="AJ4711:AK4712"/>
    <mergeCell ref="AH4711:AI4712"/>
    <mergeCell ref="AF4711:AG4712"/>
    <mergeCell ref="AD4711:AE4712"/>
    <mergeCell ref="AB4711:AC4712"/>
    <mergeCell ref="Z4711:AA4712"/>
    <mergeCell ref="X4711:Y4712"/>
    <mergeCell ref="V4711:W4712"/>
    <mergeCell ref="T4711:U4712"/>
    <mergeCell ref="R4711:S4712"/>
    <mergeCell ref="P4711:Q4712"/>
    <mergeCell ref="N4711:O4712"/>
    <mergeCell ref="L4711:M4712"/>
    <mergeCell ref="J4711:K4712"/>
    <mergeCell ref="H4711:I4712"/>
    <mergeCell ref="G4711:G4712"/>
    <mergeCell ref="F4711:F4712"/>
    <mergeCell ref="E4711:E4712"/>
    <mergeCell ref="C4711:D4711"/>
    <mergeCell ref="B4715:B4716"/>
    <mergeCell ref="C4714:D4714"/>
    <mergeCell ref="BP4713:BP4714"/>
    <mergeCell ref="BO4713:BO4714"/>
    <mergeCell ref="BL4713:BN4714"/>
    <mergeCell ref="BJ4713:BK4714"/>
    <mergeCell ref="BH4713:BI4714"/>
    <mergeCell ref="BF4713:BG4714"/>
    <mergeCell ref="BD4713:BE4714"/>
    <mergeCell ref="BB4713:BC4714"/>
    <mergeCell ref="AZ4713:BA4714"/>
    <mergeCell ref="AX4713:AY4714"/>
    <mergeCell ref="AV4713:AW4714"/>
    <mergeCell ref="AT4713:AU4714"/>
    <mergeCell ref="AR4713:AS4714"/>
    <mergeCell ref="AP4713:AQ4714"/>
    <mergeCell ref="AN4713:AO4714"/>
    <mergeCell ref="AL4713:AM4714"/>
    <mergeCell ref="AJ4713:AK4714"/>
    <mergeCell ref="AH4713:AI4714"/>
    <mergeCell ref="AF4713:AG4714"/>
    <mergeCell ref="AD4713:AE4714"/>
    <mergeCell ref="AB4713:AC4714"/>
    <mergeCell ref="Z4713:AA4714"/>
    <mergeCell ref="X4713:Y4714"/>
    <mergeCell ref="V4713:W4714"/>
    <mergeCell ref="T4713:U4714"/>
    <mergeCell ref="R4713:S4714"/>
    <mergeCell ref="P4713:Q4714"/>
    <mergeCell ref="N4713:O4714"/>
    <mergeCell ref="L4713:M4714"/>
    <mergeCell ref="J4713:K4714"/>
    <mergeCell ref="H4713:I4714"/>
    <mergeCell ref="G4713:G4714"/>
    <mergeCell ref="F4713:F4714"/>
    <mergeCell ref="E4713:E4714"/>
    <mergeCell ref="C4713:D4713"/>
    <mergeCell ref="B4713:B4714"/>
    <mergeCell ref="C4716:D4716"/>
    <mergeCell ref="BP4715:BP4716"/>
    <mergeCell ref="BO4715:BO4716"/>
    <mergeCell ref="BL4715:BN4716"/>
    <mergeCell ref="BJ4715:BK4716"/>
    <mergeCell ref="BH4715:BI4716"/>
    <mergeCell ref="BF4715:BG4716"/>
    <mergeCell ref="BD4715:BE4716"/>
    <mergeCell ref="BB4715:BC4716"/>
    <mergeCell ref="AZ4715:BA4716"/>
    <mergeCell ref="AX4715:AY4716"/>
    <mergeCell ref="AV4715:AW4716"/>
    <mergeCell ref="AT4715:AU4716"/>
    <mergeCell ref="AR4715:AS4716"/>
    <mergeCell ref="AP4715:AQ4716"/>
    <mergeCell ref="AN4715:AO4716"/>
    <mergeCell ref="AL4715:AM4716"/>
    <mergeCell ref="AJ4715:AK4716"/>
    <mergeCell ref="AH4715:AI4716"/>
    <mergeCell ref="AF4715:AG4716"/>
    <mergeCell ref="AD4715:AE4716"/>
    <mergeCell ref="AB4715:AC4716"/>
    <mergeCell ref="Z4715:AA4716"/>
    <mergeCell ref="X4715:Y4716"/>
    <mergeCell ref="V4715:W4716"/>
    <mergeCell ref="T4715:U4716"/>
    <mergeCell ref="R4715:S4716"/>
    <mergeCell ref="P4715:Q4716"/>
    <mergeCell ref="N4715:O4716"/>
    <mergeCell ref="L4715:M4716"/>
    <mergeCell ref="J4715:K4716"/>
    <mergeCell ref="H4715:I4716"/>
    <mergeCell ref="G4715:G4716"/>
    <mergeCell ref="F4715:F4716"/>
    <mergeCell ref="E4715:E4716"/>
    <mergeCell ref="C4715:D4715"/>
    <mergeCell ref="B4719:C4719"/>
    <mergeCell ref="BP4717:BP4718"/>
    <mergeCell ref="BO4717:BO4718"/>
    <mergeCell ref="BL4717:BN4718"/>
    <mergeCell ref="BJ4717:BK4718"/>
    <mergeCell ref="BH4717:BI4718"/>
    <mergeCell ref="BF4717:BG4718"/>
    <mergeCell ref="BD4717:BE4718"/>
    <mergeCell ref="BB4717:BC4718"/>
    <mergeCell ref="AZ4717:BA4718"/>
    <mergeCell ref="AX4717:AY4718"/>
    <mergeCell ref="AV4717:AW4718"/>
    <mergeCell ref="AT4717:AU4718"/>
    <mergeCell ref="AR4717:AS4718"/>
    <mergeCell ref="AP4717:AQ4718"/>
    <mergeCell ref="AN4717:AO4718"/>
    <mergeCell ref="AL4717:AM4718"/>
    <mergeCell ref="AJ4717:AK4718"/>
    <mergeCell ref="AH4717:AI4718"/>
    <mergeCell ref="AF4717:AG4718"/>
    <mergeCell ref="AD4717:AE4718"/>
    <mergeCell ref="AB4717:AC4718"/>
    <mergeCell ref="Z4717:AA4718"/>
    <mergeCell ref="X4717:Y4718"/>
    <mergeCell ref="V4717:W4718"/>
    <mergeCell ref="T4717:U4718"/>
    <mergeCell ref="R4717:S4718"/>
    <mergeCell ref="P4717:Q4718"/>
    <mergeCell ref="N4717:O4718"/>
    <mergeCell ref="L4717:M4718"/>
    <mergeCell ref="J4717:K4718"/>
    <mergeCell ref="H4717:I4718"/>
    <mergeCell ref="D4717:E4718"/>
    <mergeCell ref="B4717:C4718"/>
    <mergeCell ref="AH4720:AI4720"/>
    <mergeCell ref="AF4720:AG4720"/>
    <mergeCell ref="AD4720:AE4720"/>
    <mergeCell ref="AB4720:AC4720"/>
    <mergeCell ref="Z4720:AA4720"/>
    <mergeCell ref="X4720:Y4720"/>
    <mergeCell ref="V4720:W4720"/>
    <mergeCell ref="T4720:U4720"/>
    <mergeCell ref="R4720:S4720"/>
    <mergeCell ref="P4720:Q4720"/>
    <mergeCell ref="N4720:O4720"/>
    <mergeCell ref="L4720:M4720"/>
    <mergeCell ref="J4720:K4720"/>
    <mergeCell ref="D4720:E4720"/>
    <mergeCell ref="BL4719:BN4719"/>
    <mergeCell ref="BJ4719:BK4719"/>
    <mergeCell ref="BH4719:BI4719"/>
    <mergeCell ref="BF4719:BG4719"/>
    <mergeCell ref="BD4719:BE4719"/>
    <mergeCell ref="BB4719:BC4719"/>
    <mergeCell ref="AZ4719:BA4719"/>
    <mergeCell ref="AX4719:AY4719"/>
    <mergeCell ref="AV4719:AW4719"/>
    <mergeCell ref="AT4719:AU4719"/>
    <mergeCell ref="AR4719:AS4719"/>
    <mergeCell ref="AP4719:AQ4719"/>
    <mergeCell ref="AN4719:AO4719"/>
    <mergeCell ref="AL4719:AM4719"/>
    <mergeCell ref="AJ4719:AK4719"/>
    <mergeCell ref="AH4719:AI4719"/>
    <mergeCell ref="AF4719:AG4719"/>
    <mergeCell ref="AD4719:AE4719"/>
    <mergeCell ref="AB4719:AC4719"/>
    <mergeCell ref="Z4719:AA4719"/>
    <mergeCell ref="X4719:Y4719"/>
    <mergeCell ref="V4719:W4719"/>
    <mergeCell ref="T4719:U4719"/>
    <mergeCell ref="R4719:S4719"/>
    <mergeCell ref="P4719:Q4719"/>
    <mergeCell ref="N4719:O4719"/>
    <mergeCell ref="L4719:M4719"/>
    <mergeCell ref="J4719:K4719"/>
    <mergeCell ref="H4719:I4719"/>
    <mergeCell ref="D4719:E4719"/>
    <mergeCell ref="H4608:I4609"/>
    <mergeCell ref="G4608:G4609"/>
    <mergeCell ref="F4608:F4609"/>
    <mergeCell ref="C4608:D4609"/>
    <mergeCell ref="B4608:B4609"/>
    <mergeCell ref="BD4605:BM4605"/>
    <mergeCell ref="BA4605:BC4605"/>
    <mergeCell ref="AN4605:AZ4605"/>
    <mergeCell ref="AH4605:AM4605"/>
    <mergeCell ref="E4605:AC4605"/>
    <mergeCell ref="C4605:D4605"/>
    <mergeCell ref="AN4603:BM4603"/>
    <mergeCell ref="AE4603:AM4603"/>
    <mergeCell ref="E4603:AC4603"/>
    <mergeCell ref="BN4602:BP4603"/>
    <mergeCell ref="B4601:BN4601"/>
    <mergeCell ref="BA4725:BN4725"/>
    <mergeCell ref="BJ4724:BL4724"/>
    <mergeCell ref="BF4724:BH4724"/>
    <mergeCell ref="BB4724:BE4724"/>
    <mergeCell ref="AY4724:BA4724"/>
    <mergeCell ref="AU4724:AW4724"/>
    <mergeCell ref="AQ4724:AT4724"/>
    <mergeCell ref="AN4724:AP4724"/>
    <mergeCell ref="AJ4724:AL4724"/>
    <mergeCell ref="Z4724:AI4724"/>
    <mergeCell ref="W4724:Y4724"/>
    <mergeCell ref="S4724:U4724"/>
    <mergeCell ref="O4724:R4724"/>
    <mergeCell ref="L4724:N4724"/>
    <mergeCell ref="H4724:J4724"/>
    <mergeCell ref="D4724:E4724"/>
    <mergeCell ref="B4724:C4724"/>
    <mergeCell ref="BJ4722:BL4722"/>
    <mergeCell ref="BF4722:BH4722"/>
    <mergeCell ref="BB4722:BE4722"/>
    <mergeCell ref="AY4722:BA4722"/>
    <mergeCell ref="AU4722:AW4722"/>
    <mergeCell ref="AQ4722:AT4722"/>
    <mergeCell ref="AN4722:AP4722"/>
    <mergeCell ref="AJ4722:AL4722"/>
    <mergeCell ref="Z4722:AI4722"/>
    <mergeCell ref="W4722:Y4722"/>
    <mergeCell ref="S4722:U4722"/>
    <mergeCell ref="O4722:R4722"/>
    <mergeCell ref="L4722:N4722"/>
    <mergeCell ref="H4722:J4722"/>
    <mergeCell ref="D4722:E4722"/>
    <mergeCell ref="B4722:C4722"/>
    <mergeCell ref="BL4720:BN4720"/>
    <mergeCell ref="BJ4720:BK4720"/>
    <mergeCell ref="BH4720:BI4720"/>
    <mergeCell ref="BF4720:BG4720"/>
    <mergeCell ref="BD4720:BE4720"/>
    <mergeCell ref="BB4720:BC4720"/>
    <mergeCell ref="AZ4720:BA4720"/>
    <mergeCell ref="AX4720:AY4720"/>
    <mergeCell ref="AV4720:AW4720"/>
    <mergeCell ref="AT4720:AU4720"/>
    <mergeCell ref="AR4720:AS4720"/>
    <mergeCell ref="AP4720:AQ4720"/>
    <mergeCell ref="AN4720:AO4720"/>
    <mergeCell ref="AL4720:AM4720"/>
    <mergeCell ref="AJ4720:AK4720"/>
    <mergeCell ref="BJ4609:BK4609"/>
    <mergeCell ref="BH4609:BI4609"/>
    <mergeCell ref="BF4609:BG4609"/>
    <mergeCell ref="BD4609:BE4609"/>
    <mergeCell ref="BB4609:BC4609"/>
    <mergeCell ref="AZ4609:BA4609"/>
    <mergeCell ref="AX4609:AY4609"/>
    <mergeCell ref="AV4609:AW4609"/>
    <mergeCell ref="AT4609:AU4609"/>
    <mergeCell ref="AR4609:AS4609"/>
    <mergeCell ref="AP4609:AQ4609"/>
    <mergeCell ref="AN4609:AO4609"/>
    <mergeCell ref="AL4609:AM4609"/>
    <mergeCell ref="AJ4609:AK4609"/>
    <mergeCell ref="AH4609:AI4609"/>
    <mergeCell ref="AF4609:AG4609"/>
    <mergeCell ref="AD4609:AE4609"/>
    <mergeCell ref="AB4609:AC4609"/>
    <mergeCell ref="T4609:U4609"/>
    <mergeCell ref="R4609:S4609"/>
    <mergeCell ref="P4609:Q4609"/>
    <mergeCell ref="N4609:O4609"/>
    <mergeCell ref="L4609:M4609"/>
    <mergeCell ref="J4609:K4609"/>
    <mergeCell ref="BP4608:BP4609"/>
    <mergeCell ref="BO4608:BO4609"/>
    <mergeCell ref="BL4608:BN4609"/>
    <mergeCell ref="BF4608:BK4608"/>
    <mergeCell ref="AZ4608:BE4608"/>
    <mergeCell ref="AT4608:AY4608"/>
    <mergeCell ref="AN4608:AS4608"/>
    <mergeCell ref="AH4608:AM4608"/>
    <mergeCell ref="AB4608:AG4608"/>
    <mergeCell ref="Z4608:AA4609"/>
    <mergeCell ref="X4608:Y4609"/>
    <mergeCell ref="V4608:W4609"/>
    <mergeCell ref="P4608:U4608"/>
    <mergeCell ref="J4608:O4608"/>
    <mergeCell ref="B4612:B4613"/>
    <mergeCell ref="C4611:D4611"/>
    <mergeCell ref="BP4610:BP4611"/>
    <mergeCell ref="BO4610:BO4611"/>
    <mergeCell ref="BL4610:BN4611"/>
    <mergeCell ref="BJ4610:BK4611"/>
    <mergeCell ref="BH4610:BI4611"/>
    <mergeCell ref="BF4610:BG4611"/>
    <mergeCell ref="BD4610:BE4611"/>
    <mergeCell ref="BB4610:BC4611"/>
    <mergeCell ref="AZ4610:BA4611"/>
    <mergeCell ref="AX4610:AY4611"/>
    <mergeCell ref="AV4610:AW4611"/>
    <mergeCell ref="AT4610:AU4611"/>
    <mergeCell ref="AR4610:AS4611"/>
    <mergeCell ref="AP4610:AQ4611"/>
    <mergeCell ref="AN4610:AO4611"/>
    <mergeCell ref="AL4610:AM4611"/>
    <mergeCell ref="AJ4610:AK4611"/>
    <mergeCell ref="AH4610:AI4611"/>
    <mergeCell ref="AF4610:AG4611"/>
    <mergeCell ref="AD4610:AE4611"/>
    <mergeCell ref="AB4610:AC4611"/>
    <mergeCell ref="Z4610:AA4611"/>
    <mergeCell ref="X4610:Y4611"/>
    <mergeCell ref="V4610:W4611"/>
    <mergeCell ref="T4610:U4611"/>
    <mergeCell ref="R4610:S4611"/>
    <mergeCell ref="P4610:Q4611"/>
    <mergeCell ref="N4610:O4611"/>
    <mergeCell ref="L4610:M4611"/>
    <mergeCell ref="J4610:K4611"/>
    <mergeCell ref="H4610:I4611"/>
    <mergeCell ref="G4610:G4611"/>
    <mergeCell ref="F4610:F4611"/>
    <mergeCell ref="E4610:E4611"/>
    <mergeCell ref="C4610:D4610"/>
    <mergeCell ref="B4610:B4611"/>
    <mergeCell ref="C4613:D4613"/>
    <mergeCell ref="BP4612:BP4613"/>
    <mergeCell ref="BO4612:BO4613"/>
    <mergeCell ref="BL4612:BN4613"/>
    <mergeCell ref="BJ4612:BK4613"/>
    <mergeCell ref="BH4612:BI4613"/>
    <mergeCell ref="BF4612:BG4613"/>
    <mergeCell ref="BD4612:BE4613"/>
    <mergeCell ref="BB4612:BC4613"/>
    <mergeCell ref="AZ4612:BA4613"/>
    <mergeCell ref="AX4612:AY4613"/>
    <mergeCell ref="AV4612:AW4613"/>
    <mergeCell ref="AT4612:AU4613"/>
    <mergeCell ref="AR4612:AS4613"/>
    <mergeCell ref="AP4612:AQ4613"/>
    <mergeCell ref="AN4612:AO4613"/>
    <mergeCell ref="AL4612:AM4613"/>
    <mergeCell ref="AJ4612:AK4613"/>
    <mergeCell ref="AH4612:AI4613"/>
    <mergeCell ref="AF4612:AG4613"/>
    <mergeCell ref="AD4612:AE4613"/>
    <mergeCell ref="AB4612:AC4613"/>
    <mergeCell ref="Z4612:AA4613"/>
    <mergeCell ref="X4612:Y4613"/>
    <mergeCell ref="V4612:W4613"/>
    <mergeCell ref="T4612:U4613"/>
    <mergeCell ref="R4612:S4613"/>
    <mergeCell ref="P4612:Q4613"/>
    <mergeCell ref="N4612:O4613"/>
    <mergeCell ref="L4612:M4613"/>
    <mergeCell ref="J4612:K4613"/>
    <mergeCell ref="H4612:I4613"/>
    <mergeCell ref="G4612:G4613"/>
    <mergeCell ref="F4612:F4613"/>
    <mergeCell ref="E4612:E4613"/>
    <mergeCell ref="C4612:D4612"/>
    <mergeCell ref="B4616:B4617"/>
    <mergeCell ref="C4615:D4615"/>
    <mergeCell ref="BP4614:BP4615"/>
    <mergeCell ref="BO4614:BO4615"/>
    <mergeCell ref="BL4614:BN4615"/>
    <mergeCell ref="BJ4614:BK4615"/>
    <mergeCell ref="BH4614:BI4615"/>
    <mergeCell ref="BF4614:BG4615"/>
    <mergeCell ref="BD4614:BE4615"/>
    <mergeCell ref="BB4614:BC4615"/>
    <mergeCell ref="AZ4614:BA4615"/>
    <mergeCell ref="AX4614:AY4615"/>
    <mergeCell ref="AV4614:AW4615"/>
    <mergeCell ref="AT4614:AU4615"/>
    <mergeCell ref="AR4614:AS4615"/>
    <mergeCell ref="AP4614:AQ4615"/>
    <mergeCell ref="AN4614:AO4615"/>
    <mergeCell ref="AL4614:AM4615"/>
    <mergeCell ref="AJ4614:AK4615"/>
    <mergeCell ref="AH4614:AI4615"/>
    <mergeCell ref="AF4614:AG4615"/>
    <mergeCell ref="AD4614:AE4615"/>
    <mergeCell ref="AB4614:AC4615"/>
    <mergeCell ref="Z4614:AA4615"/>
    <mergeCell ref="X4614:Y4615"/>
    <mergeCell ref="V4614:W4615"/>
    <mergeCell ref="T4614:U4615"/>
    <mergeCell ref="R4614:S4615"/>
    <mergeCell ref="P4614:Q4615"/>
    <mergeCell ref="N4614:O4615"/>
    <mergeCell ref="L4614:M4615"/>
    <mergeCell ref="J4614:K4615"/>
    <mergeCell ref="H4614:I4615"/>
    <mergeCell ref="G4614:G4615"/>
    <mergeCell ref="F4614:F4615"/>
    <mergeCell ref="E4614:E4615"/>
    <mergeCell ref="C4614:D4614"/>
    <mergeCell ref="B4614:B4615"/>
    <mergeCell ref="C4617:D4617"/>
    <mergeCell ref="BP4616:BP4617"/>
    <mergeCell ref="BO4616:BO4617"/>
    <mergeCell ref="BL4616:BN4617"/>
    <mergeCell ref="BJ4616:BK4617"/>
    <mergeCell ref="BH4616:BI4617"/>
    <mergeCell ref="BF4616:BG4617"/>
    <mergeCell ref="BD4616:BE4617"/>
    <mergeCell ref="BB4616:BC4617"/>
    <mergeCell ref="AZ4616:BA4617"/>
    <mergeCell ref="AX4616:AY4617"/>
    <mergeCell ref="AV4616:AW4617"/>
    <mergeCell ref="AT4616:AU4617"/>
    <mergeCell ref="AR4616:AS4617"/>
    <mergeCell ref="AP4616:AQ4617"/>
    <mergeCell ref="AN4616:AO4617"/>
    <mergeCell ref="AL4616:AM4617"/>
    <mergeCell ref="AJ4616:AK4617"/>
    <mergeCell ref="AH4616:AI4617"/>
    <mergeCell ref="AF4616:AG4617"/>
    <mergeCell ref="AD4616:AE4617"/>
    <mergeCell ref="AB4616:AC4617"/>
    <mergeCell ref="Z4616:AA4617"/>
    <mergeCell ref="X4616:Y4617"/>
    <mergeCell ref="V4616:W4617"/>
    <mergeCell ref="T4616:U4617"/>
    <mergeCell ref="R4616:S4617"/>
    <mergeCell ref="P4616:Q4617"/>
    <mergeCell ref="N4616:O4617"/>
    <mergeCell ref="L4616:M4617"/>
    <mergeCell ref="J4616:K4617"/>
    <mergeCell ref="H4616:I4617"/>
    <mergeCell ref="G4616:G4617"/>
    <mergeCell ref="F4616:F4617"/>
    <mergeCell ref="E4616:E4617"/>
    <mergeCell ref="C4616:D4616"/>
    <mergeCell ref="B4620:B4621"/>
    <mergeCell ref="C4619:D4619"/>
    <mergeCell ref="BP4618:BP4619"/>
    <mergeCell ref="BO4618:BO4619"/>
    <mergeCell ref="BL4618:BN4619"/>
    <mergeCell ref="BJ4618:BK4619"/>
    <mergeCell ref="BH4618:BI4619"/>
    <mergeCell ref="BF4618:BG4619"/>
    <mergeCell ref="BD4618:BE4619"/>
    <mergeCell ref="BB4618:BC4619"/>
    <mergeCell ref="AZ4618:BA4619"/>
    <mergeCell ref="AX4618:AY4619"/>
    <mergeCell ref="AV4618:AW4619"/>
    <mergeCell ref="AT4618:AU4619"/>
    <mergeCell ref="AR4618:AS4619"/>
    <mergeCell ref="AP4618:AQ4619"/>
    <mergeCell ref="AN4618:AO4619"/>
    <mergeCell ref="AL4618:AM4619"/>
    <mergeCell ref="AJ4618:AK4619"/>
    <mergeCell ref="AH4618:AI4619"/>
    <mergeCell ref="AF4618:AG4619"/>
    <mergeCell ref="AD4618:AE4619"/>
    <mergeCell ref="AB4618:AC4619"/>
    <mergeCell ref="Z4618:AA4619"/>
    <mergeCell ref="X4618:Y4619"/>
    <mergeCell ref="V4618:W4619"/>
    <mergeCell ref="T4618:U4619"/>
    <mergeCell ref="R4618:S4619"/>
    <mergeCell ref="P4618:Q4619"/>
    <mergeCell ref="N4618:O4619"/>
    <mergeCell ref="L4618:M4619"/>
    <mergeCell ref="J4618:K4619"/>
    <mergeCell ref="H4618:I4619"/>
    <mergeCell ref="G4618:G4619"/>
    <mergeCell ref="F4618:F4619"/>
    <mergeCell ref="E4618:E4619"/>
    <mergeCell ref="C4618:D4618"/>
    <mergeCell ref="B4618:B4619"/>
    <mergeCell ref="C4621:D4621"/>
    <mergeCell ref="BP4620:BP4621"/>
    <mergeCell ref="BO4620:BO4621"/>
    <mergeCell ref="BL4620:BN4621"/>
    <mergeCell ref="BJ4620:BK4621"/>
    <mergeCell ref="BH4620:BI4621"/>
    <mergeCell ref="BF4620:BG4621"/>
    <mergeCell ref="BD4620:BE4621"/>
    <mergeCell ref="BB4620:BC4621"/>
    <mergeCell ref="AZ4620:BA4621"/>
    <mergeCell ref="AX4620:AY4621"/>
    <mergeCell ref="AV4620:AW4621"/>
    <mergeCell ref="AT4620:AU4621"/>
    <mergeCell ref="AR4620:AS4621"/>
    <mergeCell ref="AP4620:AQ4621"/>
    <mergeCell ref="AN4620:AO4621"/>
    <mergeCell ref="AL4620:AM4621"/>
    <mergeCell ref="AJ4620:AK4621"/>
    <mergeCell ref="AH4620:AI4621"/>
    <mergeCell ref="AF4620:AG4621"/>
    <mergeCell ref="AD4620:AE4621"/>
    <mergeCell ref="AB4620:AC4621"/>
    <mergeCell ref="Z4620:AA4621"/>
    <mergeCell ref="X4620:Y4621"/>
    <mergeCell ref="V4620:W4621"/>
    <mergeCell ref="T4620:U4621"/>
    <mergeCell ref="R4620:S4621"/>
    <mergeCell ref="P4620:Q4621"/>
    <mergeCell ref="N4620:O4621"/>
    <mergeCell ref="L4620:M4621"/>
    <mergeCell ref="J4620:K4621"/>
    <mergeCell ref="H4620:I4621"/>
    <mergeCell ref="G4620:G4621"/>
    <mergeCell ref="F4620:F4621"/>
    <mergeCell ref="E4620:E4621"/>
    <mergeCell ref="C4620:D4620"/>
    <mergeCell ref="B4624:B4625"/>
    <mergeCell ref="C4623:D4623"/>
    <mergeCell ref="BP4622:BP4623"/>
    <mergeCell ref="BO4622:BO4623"/>
    <mergeCell ref="BL4622:BN4623"/>
    <mergeCell ref="BJ4622:BK4623"/>
    <mergeCell ref="BH4622:BI4623"/>
    <mergeCell ref="BF4622:BG4623"/>
    <mergeCell ref="BD4622:BE4623"/>
    <mergeCell ref="BB4622:BC4623"/>
    <mergeCell ref="AZ4622:BA4623"/>
    <mergeCell ref="AX4622:AY4623"/>
    <mergeCell ref="AV4622:AW4623"/>
    <mergeCell ref="AT4622:AU4623"/>
    <mergeCell ref="AR4622:AS4623"/>
    <mergeCell ref="AP4622:AQ4623"/>
    <mergeCell ref="AN4622:AO4623"/>
    <mergeCell ref="AL4622:AM4623"/>
    <mergeCell ref="AJ4622:AK4623"/>
    <mergeCell ref="AH4622:AI4623"/>
    <mergeCell ref="AF4622:AG4623"/>
    <mergeCell ref="AD4622:AE4623"/>
    <mergeCell ref="AB4622:AC4623"/>
    <mergeCell ref="Z4622:AA4623"/>
    <mergeCell ref="X4622:Y4623"/>
    <mergeCell ref="V4622:W4623"/>
    <mergeCell ref="T4622:U4623"/>
    <mergeCell ref="R4622:S4623"/>
    <mergeCell ref="P4622:Q4623"/>
    <mergeCell ref="N4622:O4623"/>
    <mergeCell ref="L4622:M4623"/>
    <mergeCell ref="J4622:K4623"/>
    <mergeCell ref="H4622:I4623"/>
    <mergeCell ref="G4622:G4623"/>
    <mergeCell ref="F4622:F4623"/>
    <mergeCell ref="E4622:E4623"/>
    <mergeCell ref="C4622:D4622"/>
    <mergeCell ref="B4622:B4623"/>
    <mergeCell ref="C4625:D4625"/>
    <mergeCell ref="BP4624:BP4625"/>
    <mergeCell ref="BO4624:BO4625"/>
    <mergeCell ref="BL4624:BN4625"/>
    <mergeCell ref="BJ4624:BK4625"/>
    <mergeCell ref="BH4624:BI4625"/>
    <mergeCell ref="BF4624:BG4625"/>
    <mergeCell ref="BD4624:BE4625"/>
    <mergeCell ref="BB4624:BC4625"/>
    <mergeCell ref="AZ4624:BA4625"/>
    <mergeCell ref="AX4624:AY4625"/>
    <mergeCell ref="AV4624:AW4625"/>
    <mergeCell ref="AT4624:AU4625"/>
    <mergeCell ref="AR4624:AS4625"/>
    <mergeCell ref="AP4624:AQ4625"/>
    <mergeCell ref="AN4624:AO4625"/>
    <mergeCell ref="AL4624:AM4625"/>
    <mergeCell ref="AJ4624:AK4625"/>
    <mergeCell ref="AH4624:AI4625"/>
    <mergeCell ref="AF4624:AG4625"/>
    <mergeCell ref="AD4624:AE4625"/>
    <mergeCell ref="AB4624:AC4625"/>
    <mergeCell ref="Z4624:AA4625"/>
    <mergeCell ref="X4624:Y4625"/>
    <mergeCell ref="V4624:W4625"/>
    <mergeCell ref="T4624:U4625"/>
    <mergeCell ref="R4624:S4625"/>
    <mergeCell ref="P4624:Q4625"/>
    <mergeCell ref="N4624:O4625"/>
    <mergeCell ref="L4624:M4625"/>
    <mergeCell ref="J4624:K4625"/>
    <mergeCell ref="H4624:I4625"/>
    <mergeCell ref="G4624:G4625"/>
    <mergeCell ref="F4624:F4625"/>
    <mergeCell ref="E4624:E4625"/>
    <mergeCell ref="C4624:D4624"/>
    <mergeCell ref="B4628:B4629"/>
    <mergeCell ref="C4627:D4627"/>
    <mergeCell ref="BP4626:BP4627"/>
    <mergeCell ref="BO4626:BO4627"/>
    <mergeCell ref="BL4626:BN4627"/>
    <mergeCell ref="BJ4626:BK4627"/>
    <mergeCell ref="BH4626:BI4627"/>
    <mergeCell ref="BF4626:BG4627"/>
    <mergeCell ref="BD4626:BE4627"/>
    <mergeCell ref="BB4626:BC4627"/>
    <mergeCell ref="AZ4626:BA4627"/>
    <mergeCell ref="AX4626:AY4627"/>
    <mergeCell ref="AV4626:AW4627"/>
    <mergeCell ref="AT4626:AU4627"/>
    <mergeCell ref="AR4626:AS4627"/>
    <mergeCell ref="AP4626:AQ4627"/>
    <mergeCell ref="AN4626:AO4627"/>
    <mergeCell ref="AL4626:AM4627"/>
    <mergeCell ref="AJ4626:AK4627"/>
    <mergeCell ref="AH4626:AI4627"/>
    <mergeCell ref="AF4626:AG4627"/>
    <mergeCell ref="AD4626:AE4627"/>
    <mergeCell ref="AB4626:AC4627"/>
    <mergeCell ref="Z4626:AA4627"/>
    <mergeCell ref="X4626:Y4627"/>
    <mergeCell ref="V4626:W4627"/>
    <mergeCell ref="T4626:U4627"/>
    <mergeCell ref="R4626:S4627"/>
    <mergeCell ref="P4626:Q4627"/>
    <mergeCell ref="N4626:O4627"/>
    <mergeCell ref="L4626:M4627"/>
    <mergeCell ref="J4626:K4627"/>
    <mergeCell ref="H4626:I4627"/>
    <mergeCell ref="G4626:G4627"/>
    <mergeCell ref="F4626:F4627"/>
    <mergeCell ref="E4626:E4627"/>
    <mergeCell ref="C4626:D4626"/>
    <mergeCell ref="B4626:B4627"/>
    <mergeCell ref="C4629:D4629"/>
    <mergeCell ref="BP4628:BP4629"/>
    <mergeCell ref="BO4628:BO4629"/>
    <mergeCell ref="BL4628:BN4629"/>
    <mergeCell ref="BJ4628:BK4629"/>
    <mergeCell ref="BH4628:BI4629"/>
    <mergeCell ref="BF4628:BG4629"/>
    <mergeCell ref="BD4628:BE4629"/>
    <mergeCell ref="BB4628:BC4629"/>
    <mergeCell ref="AZ4628:BA4629"/>
    <mergeCell ref="AX4628:AY4629"/>
    <mergeCell ref="AV4628:AW4629"/>
    <mergeCell ref="AT4628:AU4629"/>
    <mergeCell ref="AR4628:AS4629"/>
    <mergeCell ref="AP4628:AQ4629"/>
    <mergeCell ref="AN4628:AO4629"/>
    <mergeCell ref="AL4628:AM4629"/>
    <mergeCell ref="AJ4628:AK4629"/>
    <mergeCell ref="AH4628:AI4629"/>
    <mergeCell ref="AF4628:AG4629"/>
    <mergeCell ref="AD4628:AE4629"/>
    <mergeCell ref="AB4628:AC4629"/>
    <mergeCell ref="Z4628:AA4629"/>
    <mergeCell ref="X4628:Y4629"/>
    <mergeCell ref="V4628:W4629"/>
    <mergeCell ref="T4628:U4629"/>
    <mergeCell ref="R4628:S4629"/>
    <mergeCell ref="P4628:Q4629"/>
    <mergeCell ref="N4628:O4629"/>
    <mergeCell ref="L4628:M4629"/>
    <mergeCell ref="J4628:K4629"/>
    <mergeCell ref="H4628:I4629"/>
    <mergeCell ref="G4628:G4629"/>
    <mergeCell ref="F4628:F4629"/>
    <mergeCell ref="E4628:E4629"/>
    <mergeCell ref="C4628:D4628"/>
    <mergeCell ref="B4632:B4633"/>
    <mergeCell ref="C4631:D4631"/>
    <mergeCell ref="BP4630:BP4631"/>
    <mergeCell ref="BO4630:BO4631"/>
    <mergeCell ref="BL4630:BN4631"/>
    <mergeCell ref="BJ4630:BK4631"/>
    <mergeCell ref="BH4630:BI4631"/>
    <mergeCell ref="BF4630:BG4631"/>
    <mergeCell ref="BD4630:BE4631"/>
    <mergeCell ref="BB4630:BC4631"/>
    <mergeCell ref="AZ4630:BA4631"/>
    <mergeCell ref="AX4630:AY4631"/>
    <mergeCell ref="AV4630:AW4631"/>
    <mergeCell ref="AT4630:AU4631"/>
    <mergeCell ref="AR4630:AS4631"/>
    <mergeCell ref="AP4630:AQ4631"/>
    <mergeCell ref="AN4630:AO4631"/>
    <mergeCell ref="AL4630:AM4631"/>
    <mergeCell ref="AJ4630:AK4631"/>
    <mergeCell ref="AH4630:AI4631"/>
    <mergeCell ref="AF4630:AG4631"/>
    <mergeCell ref="AD4630:AE4631"/>
    <mergeCell ref="AB4630:AC4631"/>
    <mergeCell ref="Z4630:AA4631"/>
    <mergeCell ref="X4630:Y4631"/>
    <mergeCell ref="V4630:W4631"/>
    <mergeCell ref="T4630:U4631"/>
    <mergeCell ref="R4630:S4631"/>
    <mergeCell ref="P4630:Q4631"/>
    <mergeCell ref="N4630:O4631"/>
    <mergeCell ref="L4630:M4631"/>
    <mergeCell ref="J4630:K4631"/>
    <mergeCell ref="H4630:I4631"/>
    <mergeCell ref="G4630:G4631"/>
    <mergeCell ref="F4630:F4631"/>
    <mergeCell ref="E4630:E4631"/>
    <mergeCell ref="C4630:D4630"/>
    <mergeCell ref="B4630:B4631"/>
    <mergeCell ref="C4633:D4633"/>
    <mergeCell ref="BP4632:BP4633"/>
    <mergeCell ref="BO4632:BO4633"/>
    <mergeCell ref="BL4632:BN4633"/>
    <mergeCell ref="BJ4632:BK4633"/>
    <mergeCell ref="BH4632:BI4633"/>
    <mergeCell ref="BF4632:BG4633"/>
    <mergeCell ref="BD4632:BE4633"/>
    <mergeCell ref="BB4632:BC4633"/>
    <mergeCell ref="AZ4632:BA4633"/>
    <mergeCell ref="AX4632:AY4633"/>
    <mergeCell ref="AV4632:AW4633"/>
    <mergeCell ref="AT4632:AU4633"/>
    <mergeCell ref="AR4632:AS4633"/>
    <mergeCell ref="AP4632:AQ4633"/>
    <mergeCell ref="AN4632:AO4633"/>
    <mergeCell ref="AL4632:AM4633"/>
    <mergeCell ref="AJ4632:AK4633"/>
    <mergeCell ref="AH4632:AI4633"/>
    <mergeCell ref="AF4632:AG4633"/>
    <mergeCell ref="AD4632:AE4633"/>
    <mergeCell ref="AB4632:AC4633"/>
    <mergeCell ref="Z4632:AA4633"/>
    <mergeCell ref="X4632:Y4633"/>
    <mergeCell ref="V4632:W4633"/>
    <mergeCell ref="T4632:U4633"/>
    <mergeCell ref="R4632:S4633"/>
    <mergeCell ref="P4632:Q4633"/>
    <mergeCell ref="N4632:O4633"/>
    <mergeCell ref="L4632:M4633"/>
    <mergeCell ref="J4632:K4633"/>
    <mergeCell ref="H4632:I4633"/>
    <mergeCell ref="G4632:G4633"/>
    <mergeCell ref="F4632:F4633"/>
    <mergeCell ref="E4632:E4633"/>
    <mergeCell ref="C4632:D4632"/>
    <mergeCell ref="B4636:B4637"/>
    <mergeCell ref="C4635:D4635"/>
    <mergeCell ref="BP4634:BP4635"/>
    <mergeCell ref="BO4634:BO4635"/>
    <mergeCell ref="BL4634:BN4635"/>
    <mergeCell ref="BJ4634:BK4635"/>
    <mergeCell ref="BH4634:BI4635"/>
    <mergeCell ref="BF4634:BG4635"/>
    <mergeCell ref="BD4634:BE4635"/>
    <mergeCell ref="BB4634:BC4635"/>
    <mergeCell ref="AZ4634:BA4635"/>
    <mergeCell ref="AX4634:AY4635"/>
    <mergeCell ref="AV4634:AW4635"/>
    <mergeCell ref="AT4634:AU4635"/>
    <mergeCell ref="AR4634:AS4635"/>
    <mergeCell ref="AP4634:AQ4635"/>
    <mergeCell ref="AN4634:AO4635"/>
    <mergeCell ref="AL4634:AM4635"/>
    <mergeCell ref="AJ4634:AK4635"/>
    <mergeCell ref="AH4634:AI4635"/>
    <mergeCell ref="AF4634:AG4635"/>
    <mergeCell ref="AD4634:AE4635"/>
    <mergeCell ref="AB4634:AC4635"/>
    <mergeCell ref="Z4634:AA4635"/>
    <mergeCell ref="X4634:Y4635"/>
    <mergeCell ref="V4634:W4635"/>
    <mergeCell ref="T4634:U4635"/>
    <mergeCell ref="R4634:S4635"/>
    <mergeCell ref="P4634:Q4635"/>
    <mergeCell ref="N4634:O4635"/>
    <mergeCell ref="L4634:M4635"/>
    <mergeCell ref="J4634:K4635"/>
    <mergeCell ref="H4634:I4635"/>
    <mergeCell ref="G4634:G4635"/>
    <mergeCell ref="F4634:F4635"/>
    <mergeCell ref="E4634:E4635"/>
    <mergeCell ref="C4634:D4634"/>
    <mergeCell ref="B4634:B4635"/>
    <mergeCell ref="C4637:D4637"/>
    <mergeCell ref="BP4636:BP4637"/>
    <mergeCell ref="BO4636:BO4637"/>
    <mergeCell ref="BL4636:BN4637"/>
    <mergeCell ref="BJ4636:BK4637"/>
    <mergeCell ref="BH4636:BI4637"/>
    <mergeCell ref="BF4636:BG4637"/>
    <mergeCell ref="BD4636:BE4637"/>
    <mergeCell ref="BB4636:BC4637"/>
    <mergeCell ref="AZ4636:BA4637"/>
    <mergeCell ref="AX4636:AY4637"/>
    <mergeCell ref="AV4636:AW4637"/>
    <mergeCell ref="AT4636:AU4637"/>
    <mergeCell ref="AR4636:AS4637"/>
    <mergeCell ref="AP4636:AQ4637"/>
    <mergeCell ref="AN4636:AO4637"/>
    <mergeCell ref="AL4636:AM4637"/>
    <mergeCell ref="AJ4636:AK4637"/>
    <mergeCell ref="AH4636:AI4637"/>
    <mergeCell ref="AF4636:AG4637"/>
    <mergeCell ref="AD4636:AE4637"/>
    <mergeCell ref="AB4636:AC4637"/>
    <mergeCell ref="Z4636:AA4637"/>
    <mergeCell ref="X4636:Y4637"/>
    <mergeCell ref="V4636:W4637"/>
    <mergeCell ref="T4636:U4637"/>
    <mergeCell ref="R4636:S4637"/>
    <mergeCell ref="P4636:Q4637"/>
    <mergeCell ref="N4636:O4637"/>
    <mergeCell ref="L4636:M4637"/>
    <mergeCell ref="J4636:K4637"/>
    <mergeCell ref="H4636:I4637"/>
    <mergeCell ref="G4636:G4637"/>
    <mergeCell ref="F4636:F4637"/>
    <mergeCell ref="E4636:E4637"/>
    <mergeCell ref="C4636:D4636"/>
    <mergeCell ref="B4640:B4641"/>
    <mergeCell ref="C4639:D4639"/>
    <mergeCell ref="BP4638:BP4639"/>
    <mergeCell ref="BO4638:BO4639"/>
    <mergeCell ref="BL4638:BN4639"/>
    <mergeCell ref="BJ4638:BK4639"/>
    <mergeCell ref="BH4638:BI4639"/>
    <mergeCell ref="BF4638:BG4639"/>
    <mergeCell ref="BD4638:BE4639"/>
    <mergeCell ref="BB4638:BC4639"/>
    <mergeCell ref="AZ4638:BA4639"/>
    <mergeCell ref="AX4638:AY4639"/>
    <mergeCell ref="AV4638:AW4639"/>
    <mergeCell ref="AT4638:AU4639"/>
    <mergeCell ref="AR4638:AS4639"/>
    <mergeCell ref="AP4638:AQ4639"/>
    <mergeCell ref="AN4638:AO4639"/>
    <mergeCell ref="AL4638:AM4639"/>
    <mergeCell ref="AJ4638:AK4639"/>
    <mergeCell ref="AH4638:AI4639"/>
    <mergeCell ref="AF4638:AG4639"/>
    <mergeCell ref="AD4638:AE4639"/>
    <mergeCell ref="AB4638:AC4639"/>
    <mergeCell ref="Z4638:AA4639"/>
    <mergeCell ref="X4638:Y4639"/>
    <mergeCell ref="V4638:W4639"/>
    <mergeCell ref="T4638:U4639"/>
    <mergeCell ref="R4638:S4639"/>
    <mergeCell ref="P4638:Q4639"/>
    <mergeCell ref="N4638:O4639"/>
    <mergeCell ref="L4638:M4639"/>
    <mergeCell ref="J4638:K4639"/>
    <mergeCell ref="H4638:I4639"/>
    <mergeCell ref="G4638:G4639"/>
    <mergeCell ref="F4638:F4639"/>
    <mergeCell ref="E4638:E4639"/>
    <mergeCell ref="C4638:D4638"/>
    <mergeCell ref="B4638:B4639"/>
    <mergeCell ref="C4641:D4641"/>
    <mergeCell ref="BP4640:BP4641"/>
    <mergeCell ref="BO4640:BO4641"/>
    <mergeCell ref="BL4640:BN4641"/>
    <mergeCell ref="BJ4640:BK4641"/>
    <mergeCell ref="BH4640:BI4641"/>
    <mergeCell ref="BF4640:BG4641"/>
    <mergeCell ref="BD4640:BE4641"/>
    <mergeCell ref="BB4640:BC4641"/>
    <mergeCell ref="AZ4640:BA4641"/>
    <mergeCell ref="AX4640:AY4641"/>
    <mergeCell ref="AV4640:AW4641"/>
    <mergeCell ref="AT4640:AU4641"/>
    <mergeCell ref="AR4640:AS4641"/>
    <mergeCell ref="AP4640:AQ4641"/>
    <mergeCell ref="AN4640:AO4641"/>
    <mergeCell ref="AL4640:AM4641"/>
    <mergeCell ref="AJ4640:AK4641"/>
    <mergeCell ref="AH4640:AI4641"/>
    <mergeCell ref="AF4640:AG4641"/>
    <mergeCell ref="AD4640:AE4641"/>
    <mergeCell ref="AB4640:AC4641"/>
    <mergeCell ref="Z4640:AA4641"/>
    <mergeCell ref="X4640:Y4641"/>
    <mergeCell ref="V4640:W4641"/>
    <mergeCell ref="T4640:U4641"/>
    <mergeCell ref="R4640:S4641"/>
    <mergeCell ref="P4640:Q4641"/>
    <mergeCell ref="N4640:O4641"/>
    <mergeCell ref="L4640:M4641"/>
    <mergeCell ref="J4640:K4641"/>
    <mergeCell ref="H4640:I4641"/>
    <mergeCell ref="G4640:G4641"/>
    <mergeCell ref="F4640:F4641"/>
    <mergeCell ref="E4640:E4641"/>
    <mergeCell ref="C4640:D4640"/>
    <mergeCell ref="B4644:B4645"/>
    <mergeCell ref="C4643:D4643"/>
    <mergeCell ref="BP4642:BP4643"/>
    <mergeCell ref="BO4642:BO4643"/>
    <mergeCell ref="BL4642:BN4643"/>
    <mergeCell ref="BJ4642:BK4643"/>
    <mergeCell ref="BH4642:BI4643"/>
    <mergeCell ref="BF4642:BG4643"/>
    <mergeCell ref="BD4642:BE4643"/>
    <mergeCell ref="BB4642:BC4643"/>
    <mergeCell ref="AZ4642:BA4643"/>
    <mergeCell ref="AX4642:AY4643"/>
    <mergeCell ref="AV4642:AW4643"/>
    <mergeCell ref="AT4642:AU4643"/>
    <mergeCell ref="AR4642:AS4643"/>
    <mergeCell ref="AP4642:AQ4643"/>
    <mergeCell ref="AN4642:AO4643"/>
    <mergeCell ref="AL4642:AM4643"/>
    <mergeCell ref="AJ4642:AK4643"/>
    <mergeCell ref="AH4642:AI4643"/>
    <mergeCell ref="AF4642:AG4643"/>
    <mergeCell ref="AD4642:AE4643"/>
    <mergeCell ref="AB4642:AC4643"/>
    <mergeCell ref="Z4642:AA4643"/>
    <mergeCell ref="X4642:Y4643"/>
    <mergeCell ref="V4642:W4643"/>
    <mergeCell ref="T4642:U4643"/>
    <mergeCell ref="R4642:S4643"/>
    <mergeCell ref="P4642:Q4643"/>
    <mergeCell ref="N4642:O4643"/>
    <mergeCell ref="L4642:M4643"/>
    <mergeCell ref="J4642:K4643"/>
    <mergeCell ref="H4642:I4643"/>
    <mergeCell ref="G4642:G4643"/>
    <mergeCell ref="F4642:F4643"/>
    <mergeCell ref="E4642:E4643"/>
    <mergeCell ref="C4642:D4642"/>
    <mergeCell ref="B4642:B4643"/>
    <mergeCell ref="C4645:D4645"/>
    <mergeCell ref="BP4644:BP4645"/>
    <mergeCell ref="BO4644:BO4645"/>
    <mergeCell ref="BL4644:BN4645"/>
    <mergeCell ref="BJ4644:BK4645"/>
    <mergeCell ref="BH4644:BI4645"/>
    <mergeCell ref="BF4644:BG4645"/>
    <mergeCell ref="BD4644:BE4645"/>
    <mergeCell ref="BB4644:BC4645"/>
    <mergeCell ref="AZ4644:BA4645"/>
    <mergeCell ref="AX4644:AY4645"/>
    <mergeCell ref="AV4644:AW4645"/>
    <mergeCell ref="AT4644:AU4645"/>
    <mergeCell ref="AR4644:AS4645"/>
    <mergeCell ref="AP4644:AQ4645"/>
    <mergeCell ref="AN4644:AO4645"/>
    <mergeCell ref="AL4644:AM4645"/>
    <mergeCell ref="AJ4644:AK4645"/>
    <mergeCell ref="AH4644:AI4645"/>
    <mergeCell ref="AF4644:AG4645"/>
    <mergeCell ref="AD4644:AE4645"/>
    <mergeCell ref="AB4644:AC4645"/>
    <mergeCell ref="Z4644:AA4645"/>
    <mergeCell ref="X4644:Y4645"/>
    <mergeCell ref="V4644:W4645"/>
    <mergeCell ref="T4644:U4645"/>
    <mergeCell ref="R4644:S4645"/>
    <mergeCell ref="P4644:Q4645"/>
    <mergeCell ref="N4644:O4645"/>
    <mergeCell ref="L4644:M4645"/>
    <mergeCell ref="J4644:K4645"/>
    <mergeCell ref="H4644:I4645"/>
    <mergeCell ref="G4644:G4645"/>
    <mergeCell ref="F4644:F4645"/>
    <mergeCell ref="E4644:E4645"/>
    <mergeCell ref="C4644:D4644"/>
    <mergeCell ref="B4648:B4649"/>
    <mergeCell ref="C4647:D4647"/>
    <mergeCell ref="BP4646:BP4647"/>
    <mergeCell ref="BO4646:BO4647"/>
    <mergeCell ref="BL4646:BN4647"/>
    <mergeCell ref="BJ4646:BK4647"/>
    <mergeCell ref="BH4646:BI4647"/>
    <mergeCell ref="BF4646:BG4647"/>
    <mergeCell ref="BD4646:BE4647"/>
    <mergeCell ref="BB4646:BC4647"/>
    <mergeCell ref="AZ4646:BA4647"/>
    <mergeCell ref="AX4646:AY4647"/>
    <mergeCell ref="AV4646:AW4647"/>
    <mergeCell ref="AT4646:AU4647"/>
    <mergeCell ref="AR4646:AS4647"/>
    <mergeCell ref="AP4646:AQ4647"/>
    <mergeCell ref="AN4646:AO4647"/>
    <mergeCell ref="AL4646:AM4647"/>
    <mergeCell ref="AJ4646:AK4647"/>
    <mergeCell ref="AH4646:AI4647"/>
    <mergeCell ref="AF4646:AG4647"/>
    <mergeCell ref="AD4646:AE4647"/>
    <mergeCell ref="AB4646:AC4647"/>
    <mergeCell ref="Z4646:AA4647"/>
    <mergeCell ref="X4646:Y4647"/>
    <mergeCell ref="V4646:W4647"/>
    <mergeCell ref="T4646:U4647"/>
    <mergeCell ref="R4646:S4647"/>
    <mergeCell ref="P4646:Q4647"/>
    <mergeCell ref="N4646:O4647"/>
    <mergeCell ref="L4646:M4647"/>
    <mergeCell ref="J4646:K4647"/>
    <mergeCell ref="H4646:I4647"/>
    <mergeCell ref="G4646:G4647"/>
    <mergeCell ref="F4646:F4647"/>
    <mergeCell ref="E4646:E4647"/>
    <mergeCell ref="C4646:D4646"/>
    <mergeCell ref="B4646:B4647"/>
    <mergeCell ref="C4649:D4649"/>
    <mergeCell ref="BP4648:BP4649"/>
    <mergeCell ref="BO4648:BO4649"/>
    <mergeCell ref="BL4648:BN4649"/>
    <mergeCell ref="BJ4648:BK4649"/>
    <mergeCell ref="BH4648:BI4649"/>
    <mergeCell ref="BF4648:BG4649"/>
    <mergeCell ref="BD4648:BE4649"/>
    <mergeCell ref="BB4648:BC4649"/>
    <mergeCell ref="AZ4648:BA4649"/>
    <mergeCell ref="AX4648:AY4649"/>
    <mergeCell ref="AV4648:AW4649"/>
    <mergeCell ref="AT4648:AU4649"/>
    <mergeCell ref="AR4648:AS4649"/>
    <mergeCell ref="AP4648:AQ4649"/>
    <mergeCell ref="AN4648:AO4649"/>
    <mergeCell ref="AL4648:AM4649"/>
    <mergeCell ref="AJ4648:AK4649"/>
    <mergeCell ref="AH4648:AI4649"/>
    <mergeCell ref="AF4648:AG4649"/>
    <mergeCell ref="AD4648:AE4649"/>
    <mergeCell ref="AB4648:AC4649"/>
    <mergeCell ref="Z4648:AA4649"/>
    <mergeCell ref="X4648:Y4649"/>
    <mergeCell ref="V4648:W4649"/>
    <mergeCell ref="T4648:U4649"/>
    <mergeCell ref="R4648:S4649"/>
    <mergeCell ref="P4648:Q4649"/>
    <mergeCell ref="N4648:O4649"/>
    <mergeCell ref="L4648:M4649"/>
    <mergeCell ref="J4648:K4649"/>
    <mergeCell ref="H4648:I4649"/>
    <mergeCell ref="G4648:G4649"/>
    <mergeCell ref="F4648:F4649"/>
    <mergeCell ref="E4648:E4649"/>
    <mergeCell ref="C4648:D4648"/>
    <mergeCell ref="B4652:B4653"/>
    <mergeCell ref="C4651:D4651"/>
    <mergeCell ref="BP4650:BP4651"/>
    <mergeCell ref="BO4650:BO4651"/>
    <mergeCell ref="BL4650:BN4651"/>
    <mergeCell ref="BJ4650:BK4651"/>
    <mergeCell ref="BH4650:BI4651"/>
    <mergeCell ref="BF4650:BG4651"/>
    <mergeCell ref="BD4650:BE4651"/>
    <mergeCell ref="BB4650:BC4651"/>
    <mergeCell ref="AZ4650:BA4651"/>
    <mergeCell ref="AX4650:AY4651"/>
    <mergeCell ref="AV4650:AW4651"/>
    <mergeCell ref="AT4650:AU4651"/>
    <mergeCell ref="AR4650:AS4651"/>
    <mergeCell ref="AP4650:AQ4651"/>
    <mergeCell ref="AN4650:AO4651"/>
    <mergeCell ref="AL4650:AM4651"/>
    <mergeCell ref="AJ4650:AK4651"/>
    <mergeCell ref="AH4650:AI4651"/>
    <mergeCell ref="AF4650:AG4651"/>
    <mergeCell ref="AD4650:AE4651"/>
    <mergeCell ref="AB4650:AC4651"/>
    <mergeCell ref="Z4650:AA4651"/>
    <mergeCell ref="X4650:Y4651"/>
    <mergeCell ref="V4650:W4651"/>
    <mergeCell ref="T4650:U4651"/>
    <mergeCell ref="R4650:S4651"/>
    <mergeCell ref="P4650:Q4651"/>
    <mergeCell ref="N4650:O4651"/>
    <mergeCell ref="L4650:M4651"/>
    <mergeCell ref="J4650:K4651"/>
    <mergeCell ref="H4650:I4651"/>
    <mergeCell ref="G4650:G4651"/>
    <mergeCell ref="F4650:F4651"/>
    <mergeCell ref="E4650:E4651"/>
    <mergeCell ref="C4650:D4650"/>
    <mergeCell ref="B4650:B4651"/>
    <mergeCell ref="C4653:D4653"/>
    <mergeCell ref="BP4652:BP4653"/>
    <mergeCell ref="BO4652:BO4653"/>
    <mergeCell ref="BL4652:BN4653"/>
    <mergeCell ref="BJ4652:BK4653"/>
    <mergeCell ref="BH4652:BI4653"/>
    <mergeCell ref="BF4652:BG4653"/>
    <mergeCell ref="BD4652:BE4653"/>
    <mergeCell ref="BB4652:BC4653"/>
    <mergeCell ref="AZ4652:BA4653"/>
    <mergeCell ref="AX4652:AY4653"/>
    <mergeCell ref="AV4652:AW4653"/>
    <mergeCell ref="AT4652:AU4653"/>
    <mergeCell ref="AR4652:AS4653"/>
    <mergeCell ref="AP4652:AQ4653"/>
    <mergeCell ref="AN4652:AO4653"/>
    <mergeCell ref="AL4652:AM4653"/>
    <mergeCell ref="AJ4652:AK4653"/>
    <mergeCell ref="AH4652:AI4653"/>
    <mergeCell ref="AF4652:AG4653"/>
    <mergeCell ref="AD4652:AE4653"/>
    <mergeCell ref="AB4652:AC4653"/>
    <mergeCell ref="Z4652:AA4653"/>
    <mergeCell ref="X4652:Y4653"/>
    <mergeCell ref="V4652:W4653"/>
    <mergeCell ref="T4652:U4653"/>
    <mergeCell ref="R4652:S4653"/>
    <mergeCell ref="P4652:Q4653"/>
    <mergeCell ref="N4652:O4653"/>
    <mergeCell ref="L4652:M4653"/>
    <mergeCell ref="J4652:K4653"/>
    <mergeCell ref="H4652:I4653"/>
    <mergeCell ref="G4652:G4653"/>
    <mergeCell ref="F4652:F4653"/>
    <mergeCell ref="E4652:E4653"/>
    <mergeCell ref="C4652:D4652"/>
    <mergeCell ref="B4656:C4656"/>
    <mergeCell ref="BP4654:BP4655"/>
    <mergeCell ref="BO4654:BO4655"/>
    <mergeCell ref="BL4654:BN4655"/>
    <mergeCell ref="BJ4654:BK4655"/>
    <mergeCell ref="BH4654:BI4655"/>
    <mergeCell ref="BF4654:BG4655"/>
    <mergeCell ref="BD4654:BE4655"/>
    <mergeCell ref="BB4654:BC4655"/>
    <mergeCell ref="AZ4654:BA4655"/>
    <mergeCell ref="AX4654:AY4655"/>
    <mergeCell ref="AV4654:AW4655"/>
    <mergeCell ref="AT4654:AU4655"/>
    <mergeCell ref="AR4654:AS4655"/>
    <mergeCell ref="AP4654:AQ4655"/>
    <mergeCell ref="AN4654:AO4655"/>
    <mergeCell ref="AL4654:AM4655"/>
    <mergeCell ref="AJ4654:AK4655"/>
    <mergeCell ref="AH4654:AI4655"/>
    <mergeCell ref="AF4654:AG4655"/>
    <mergeCell ref="AD4654:AE4655"/>
    <mergeCell ref="AB4654:AC4655"/>
    <mergeCell ref="Z4654:AA4655"/>
    <mergeCell ref="X4654:Y4655"/>
    <mergeCell ref="V4654:W4655"/>
    <mergeCell ref="T4654:U4655"/>
    <mergeCell ref="R4654:S4655"/>
    <mergeCell ref="P4654:Q4655"/>
    <mergeCell ref="N4654:O4655"/>
    <mergeCell ref="L4654:M4655"/>
    <mergeCell ref="J4654:K4655"/>
    <mergeCell ref="H4654:I4655"/>
    <mergeCell ref="D4654:E4655"/>
    <mergeCell ref="B4654:C4655"/>
    <mergeCell ref="AH4657:AI4657"/>
    <mergeCell ref="AF4657:AG4657"/>
    <mergeCell ref="AD4657:AE4657"/>
    <mergeCell ref="AB4657:AC4657"/>
    <mergeCell ref="Z4657:AA4657"/>
    <mergeCell ref="X4657:Y4657"/>
    <mergeCell ref="V4657:W4657"/>
    <mergeCell ref="T4657:U4657"/>
    <mergeCell ref="R4657:S4657"/>
    <mergeCell ref="P4657:Q4657"/>
    <mergeCell ref="N4657:O4657"/>
    <mergeCell ref="L4657:M4657"/>
    <mergeCell ref="J4657:K4657"/>
    <mergeCell ref="D4657:E4657"/>
    <mergeCell ref="BL4656:BN4656"/>
    <mergeCell ref="BJ4656:BK4656"/>
    <mergeCell ref="BH4656:BI4656"/>
    <mergeCell ref="BF4656:BG4656"/>
    <mergeCell ref="BD4656:BE4656"/>
    <mergeCell ref="BB4656:BC4656"/>
    <mergeCell ref="AZ4656:BA4656"/>
    <mergeCell ref="AX4656:AY4656"/>
    <mergeCell ref="AV4656:AW4656"/>
    <mergeCell ref="AT4656:AU4656"/>
    <mergeCell ref="AR4656:AS4656"/>
    <mergeCell ref="AP4656:AQ4656"/>
    <mergeCell ref="AN4656:AO4656"/>
    <mergeCell ref="AL4656:AM4656"/>
    <mergeCell ref="AJ4656:AK4656"/>
    <mergeCell ref="AH4656:AI4656"/>
    <mergeCell ref="AF4656:AG4656"/>
    <mergeCell ref="AD4656:AE4656"/>
    <mergeCell ref="AB4656:AC4656"/>
    <mergeCell ref="Z4656:AA4656"/>
    <mergeCell ref="X4656:Y4656"/>
    <mergeCell ref="V4656:W4656"/>
    <mergeCell ref="T4656:U4656"/>
    <mergeCell ref="R4656:S4656"/>
    <mergeCell ref="P4656:Q4656"/>
    <mergeCell ref="N4656:O4656"/>
    <mergeCell ref="L4656:M4656"/>
    <mergeCell ref="J4656:K4656"/>
    <mergeCell ref="H4656:I4656"/>
    <mergeCell ref="D4656:E4656"/>
    <mergeCell ref="H4545:I4546"/>
    <mergeCell ref="G4545:G4546"/>
    <mergeCell ref="F4545:F4546"/>
    <mergeCell ref="C4545:D4546"/>
    <mergeCell ref="B4545:B4546"/>
    <mergeCell ref="BD4542:BM4542"/>
    <mergeCell ref="BA4542:BC4542"/>
    <mergeCell ref="AN4542:AZ4542"/>
    <mergeCell ref="AH4542:AM4542"/>
    <mergeCell ref="E4542:AC4542"/>
    <mergeCell ref="C4542:D4542"/>
    <mergeCell ref="AN4540:BM4540"/>
    <mergeCell ref="AE4540:AM4540"/>
    <mergeCell ref="E4540:AC4540"/>
    <mergeCell ref="BN4539:BP4540"/>
    <mergeCell ref="B4538:BN4538"/>
    <mergeCell ref="BA4662:BN4662"/>
    <mergeCell ref="BJ4661:BL4661"/>
    <mergeCell ref="BF4661:BH4661"/>
    <mergeCell ref="BB4661:BE4661"/>
    <mergeCell ref="AY4661:BA4661"/>
    <mergeCell ref="AU4661:AW4661"/>
    <mergeCell ref="AQ4661:AT4661"/>
    <mergeCell ref="AN4661:AP4661"/>
    <mergeCell ref="AJ4661:AL4661"/>
    <mergeCell ref="Z4661:AI4661"/>
    <mergeCell ref="W4661:Y4661"/>
    <mergeCell ref="S4661:U4661"/>
    <mergeCell ref="O4661:R4661"/>
    <mergeCell ref="L4661:N4661"/>
    <mergeCell ref="H4661:J4661"/>
    <mergeCell ref="D4661:E4661"/>
    <mergeCell ref="B4661:C4661"/>
    <mergeCell ref="BJ4659:BL4659"/>
    <mergeCell ref="BF4659:BH4659"/>
    <mergeCell ref="BB4659:BE4659"/>
    <mergeCell ref="AY4659:BA4659"/>
    <mergeCell ref="AU4659:AW4659"/>
    <mergeCell ref="AQ4659:AT4659"/>
    <mergeCell ref="AN4659:AP4659"/>
    <mergeCell ref="AJ4659:AL4659"/>
    <mergeCell ref="Z4659:AI4659"/>
    <mergeCell ref="W4659:Y4659"/>
    <mergeCell ref="S4659:U4659"/>
    <mergeCell ref="O4659:R4659"/>
    <mergeCell ref="L4659:N4659"/>
    <mergeCell ref="H4659:J4659"/>
    <mergeCell ref="D4659:E4659"/>
    <mergeCell ref="B4659:C4659"/>
    <mergeCell ref="BL4657:BN4657"/>
    <mergeCell ref="BJ4657:BK4657"/>
    <mergeCell ref="BH4657:BI4657"/>
    <mergeCell ref="BF4657:BG4657"/>
    <mergeCell ref="BD4657:BE4657"/>
    <mergeCell ref="BB4657:BC4657"/>
    <mergeCell ref="AZ4657:BA4657"/>
    <mergeCell ref="AX4657:AY4657"/>
    <mergeCell ref="AV4657:AW4657"/>
    <mergeCell ref="AT4657:AU4657"/>
    <mergeCell ref="AR4657:AS4657"/>
    <mergeCell ref="AP4657:AQ4657"/>
    <mergeCell ref="AN4657:AO4657"/>
    <mergeCell ref="AL4657:AM4657"/>
    <mergeCell ref="AJ4657:AK4657"/>
    <mergeCell ref="BJ4546:BK4546"/>
    <mergeCell ref="BH4546:BI4546"/>
    <mergeCell ref="BF4546:BG4546"/>
    <mergeCell ref="BD4546:BE4546"/>
    <mergeCell ref="BB4546:BC4546"/>
    <mergeCell ref="AZ4546:BA4546"/>
    <mergeCell ref="AX4546:AY4546"/>
    <mergeCell ref="AV4546:AW4546"/>
    <mergeCell ref="AT4546:AU4546"/>
    <mergeCell ref="AR4546:AS4546"/>
    <mergeCell ref="AP4546:AQ4546"/>
    <mergeCell ref="AN4546:AO4546"/>
    <mergeCell ref="AL4546:AM4546"/>
    <mergeCell ref="AJ4546:AK4546"/>
    <mergeCell ref="AH4546:AI4546"/>
    <mergeCell ref="AF4546:AG4546"/>
    <mergeCell ref="AD4546:AE4546"/>
    <mergeCell ref="AB4546:AC4546"/>
    <mergeCell ref="T4546:U4546"/>
    <mergeCell ref="R4546:S4546"/>
    <mergeCell ref="P4546:Q4546"/>
    <mergeCell ref="N4546:O4546"/>
    <mergeCell ref="L4546:M4546"/>
    <mergeCell ref="J4546:K4546"/>
    <mergeCell ref="BP4545:BP4546"/>
    <mergeCell ref="BO4545:BO4546"/>
    <mergeCell ref="BL4545:BN4546"/>
    <mergeCell ref="BF4545:BK4545"/>
    <mergeCell ref="AZ4545:BE4545"/>
    <mergeCell ref="AT4545:AY4545"/>
    <mergeCell ref="AN4545:AS4545"/>
    <mergeCell ref="AH4545:AM4545"/>
    <mergeCell ref="AB4545:AG4545"/>
    <mergeCell ref="Z4545:AA4546"/>
    <mergeCell ref="X4545:Y4546"/>
    <mergeCell ref="V4545:W4546"/>
    <mergeCell ref="P4545:U4545"/>
    <mergeCell ref="J4545:O4545"/>
    <mergeCell ref="B4549:B4550"/>
    <mergeCell ref="C4548:D4548"/>
    <mergeCell ref="BP4547:BP4548"/>
    <mergeCell ref="BO4547:BO4548"/>
    <mergeCell ref="BL4547:BN4548"/>
    <mergeCell ref="BJ4547:BK4548"/>
    <mergeCell ref="BH4547:BI4548"/>
    <mergeCell ref="BF4547:BG4548"/>
    <mergeCell ref="BD4547:BE4548"/>
    <mergeCell ref="BB4547:BC4548"/>
    <mergeCell ref="AZ4547:BA4548"/>
    <mergeCell ref="AX4547:AY4548"/>
    <mergeCell ref="AV4547:AW4548"/>
    <mergeCell ref="AT4547:AU4548"/>
    <mergeCell ref="AR4547:AS4548"/>
    <mergeCell ref="AP4547:AQ4548"/>
    <mergeCell ref="AN4547:AO4548"/>
    <mergeCell ref="AL4547:AM4548"/>
    <mergeCell ref="AJ4547:AK4548"/>
    <mergeCell ref="AH4547:AI4548"/>
    <mergeCell ref="AF4547:AG4548"/>
    <mergeCell ref="AD4547:AE4548"/>
    <mergeCell ref="AB4547:AC4548"/>
    <mergeCell ref="Z4547:AA4548"/>
    <mergeCell ref="X4547:Y4548"/>
    <mergeCell ref="V4547:W4548"/>
    <mergeCell ref="T4547:U4548"/>
    <mergeCell ref="R4547:S4548"/>
    <mergeCell ref="P4547:Q4548"/>
    <mergeCell ref="N4547:O4548"/>
    <mergeCell ref="L4547:M4548"/>
    <mergeCell ref="J4547:K4548"/>
    <mergeCell ref="H4547:I4548"/>
    <mergeCell ref="G4547:G4548"/>
    <mergeCell ref="F4547:F4548"/>
    <mergeCell ref="E4547:E4548"/>
    <mergeCell ref="C4547:D4547"/>
    <mergeCell ref="B4547:B4548"/>
    <mergeCell ref="C4550:D4550"/>
    <mergeCell ref="BP4549:BP4550"/>
    <mergeCell ref="BO4549:BO4550"/>
    <mergeCell ref="BL4549:BN4550"/>
    <mergeCell ref="BJ4549:BK4550"/>
    <mergeCell ref="BH4549:BI4550"/>
    <mergeCell ref="BF4549:BG4550"/>
    <mergeCell ref="BD4549:BE4550"/>
    <mergeCell ref="BB4549:BC4550"/>
    <mergeCell ref="AZ4549:BA4550"/>
    <mergeCell ref="AX4549:AY4550"/>
    <mergeCell ref="AV4549:AW4550"/>
    <mergeCell ref="AT4549:AU4550"/>
    <mergeCell ref="AR4549:AS4550"/>
    <mergeCell ref="AP4549:AQ4550"/>
    <mergeCell ref="AN4549:AO4550"/>
    <mergeCell ref="AL4549:AM4550"/>
    <mergeCell ref="AJ4549:AK4550"/>
    <mergeCell ref="AH4549:AI4550"/>
    <mergeCell ref="AF4549:AG4550"/>
    <mergeCell ref="AD4549:AE4550"/>
    <mergeCell ref="AB4549:AC4550"/>
    <mergeCell ref="Z4549:AA4550"/>
    <mergeCell ref="X4549:Y4550"/>
    <mergeCell ref="V4549:W4550"/>
    <mergeCell ref="T4549:U4550"/>
    <mergeCell ref="R4549:S4550"/>
    <mergeCell ref="P4549:Q4550"/>
    <mergeCell ref="N4549:O4550"/>
    <mergeCell ref="L4549:M4550"/>
    <mergeCell ref="J4549:K4550"/>
    <mergeCell ref="H4549:I4550"/>
    <mergeCell ref="G4549:G4550"/>
    <mergeCell ref="F4549:F4550"/>
    <mergeCell ref="E4549:E4550"/>
    <mergeCell ref="C4549:D4549"/>
    <mergeCell ref="B4553:B4554"/>
    <mergeCell ref="C4552:D4552"/>
    <mergeCell ref="BP4551:BP4552"/>
    <mergeCell ref="BO4551:BO4552"/>
    <mergeCell ref="BL4551:BN4552"/>
    <mergeCell ref="BJ4551:BK4552"/>
    <mergeCell ref="BH4551:BI4552"/>
    <mergeCell ref="BF4551:BG4552"/>
    <mergeCell ref="BD4551:BE4552"/>
    <mergeCell ref="BB4551:BC4552"/>
    <mergeCell ref="AZ4551:BA4552"/>
    <mergeCell ref="AX4551:AY4552"/>
    <mergeCell ref="AV4551:AW4552"/>
    <mergeCell ref="AT4551:AU4552"/>
    <mergeCell ref="AR4551:AS4552"/>
    <mergeCell ref="AP4551:AQ4552"/>
    <mergeCell ref="AN4551:AO4552"/>
    <mergeCell ref="AL4551:AM4552"/>
    <mergeCell ref="AJ4551:AK4552"/>
    <mergeCell ref="AH4551:AI4552"/>
    <mergeCell ref="AF4551:AG4552"/>
    <mergeCell ref="AD4551:AE4552"/>
    <mergeCell ref="AB4551:AC4552"/>
    <mergeCell ref="Z4551:AA4552"/>
    <mergeCell ref="X4551:Y4552"/>
    <mergeCell ref="V4551:W4552"/>
    <mergeCell ref="T4551:U4552"/>
    <mergeCell ref="R4551:S4552"/>
    <mergeCell ref="P4551:Q4552"/>
    <mergeCell ref="N4551:O4552"/>
    <mergeCell ref="L4551:M4552"/>
    <mergeCell ref="J4551:K4552"/>
    <mergeCell ref="H4551:I4552"/>
    <mergeCell ref="G4551:G4552"/>
    <mergeCell ref="F4551:F4552"/>
    <mergeCell ref="E4551:E4552"/>
    <mergeCell ref="C4551:D4551"/>
    <mergeCell ref="B4551:B4552"/>
    <mergeCell ref="C4554:D4554"/>
    <mergeCell ref="BP4553:BP4554"/>
    <mergeCell ref="BO4553:BO4554"/>
    <mergeCell ref="BL4553:BN4554"/>
    <mergeCell ref="BJ4553:BK4554"/>
    <mergeCell ref="BH4553:BI4554"/>
    <mergeCell ref="BF4553:BG4554"/>
    <mergeCell ref="BD4553:BE4554"/>
    <mergeCell ref="BB4553:BC4554"/>
    <mergeCell ref="AZ4553:BA4554"/>
    <mergeCell ref="AX4553:AY4554"/>
    <mergeCell ref="AV4553:AW4554"/>
    <mergeCell ref="AT4553:AU4554"/>
    <mergeCell ref="AR4553:AS4554"/>
    <mergeCell ref="AP4553:AQ4554"/>
    <mergeCell ref="AN4553:AO4554"/>
    <mergeCell ref="AL4553:AM4554"/>
    <mergeCell ref="AJ4553:AK4554"/>
    <mergeCell ref="AH4553:AI4554"/>
    <mergeCell ref="AF4553:AG4554"/>
    <mergeCell ref="AD4553:AE4554"/>
    <mergeCell ref="AB4553:AC4554"/>
    <mergeCell ref="Z4553:AA4554"/>
    <mergeCell ref="X4553:Y4554"/>
    <mergeCell ref="V4553:W4554"/>
    <mergeCell ref="T4553:U4554"/>
    <mergeCell ref="R4553:S4554"/>
    <mergeCell ref="P4553:Q4554"/>
    <mergeCell ref="N4553:O4554"/>
    <mergeCell ref="L4553:M4554"/>
    <mergeCell ref="J4553:K4554"/>
    <mergeCell ref="H4553:I4554"/>
    <mergeCell ref="G4553:G4554"/>
    <mergeCell ref="F4553:F4554"/>
    <mergeCell ref="E4553:E4554"/>
    <mergeCell ref="C4553:D4553"/>
    <mergeCell ref="B4557:B4558"/>
    <mergeCell ref="C4556:D4556"/>
    <mergeCell ref="BP4555:BP4556"/>
    <mergeCell ref="BO4555:BO4556"/>
    <mergeCell ref="BL4555:BN4556"/>
    <mergeCell ref="BJ4555:BK4556"/>
    <mergeCell ref="BH4555:BI4556"/>
    <mergeCell ref="BF4555:BG4556"/>
    <mergeCell ref="BD4555:BE4556"/>
    <mergeCell ref="BB4555:BC4556"/>
    <mergeCell ref="AZ4555:BA4556"/>
    <mergeCell ref="AX4555:AY4556"/>
    <mergeCell ref="AV4555:AW4556"/>
    <mergeCell ref="AT4555:AU4556"/>
    <mergeCell ref="AR4555:AS4556"/>
    <mergeCell ref="AP4555:AQ4556"/>
    <mergeCell ref="AN4555:AO4556"/>
    <mergeCell ref="AL4555:AM4556"/>
    <mergeCell ref="AJ4555:AK4556"/>
    <mergeCell ref="AH4555:AI4556"/>
    <mergeCell ref="AF4555:AG4556"/>
    <mergeCell ref="AD4555:AE4556"/>
    <mergeCell ref="AB4555:AC4556"/>
    <mergeCell ref="Z4555:AA4556"/>
    <mergeCell ref="X4555:Y4556"/>
    <mergeCell ref="V4555:W4556"/>
    <mergeCell ref="T4555:U4556"/>
    <mergeCell ref="R4555:S4556"/>
    <mergeCell ref="P4555:Q4556"/>
    <mergeCell ref="N4555:O4556"/>
    <mergeCell ref="L4555:M4556"/>
    <mergeCell ref="J4555:K4556"/>
    <mergeCell ref="H4555:I4556"/>
    <mergeCell ref="G4555:G4556"/>
    <mergeCell ref="F4555:F4556"/>
    <mergeCell ref="E4555:E4556"/>
    <mergeCell ref="C4555:D4555"/>
    <mergeCell ref="B4555:B4556"/>
    <mergeCell ref="C4558:D4558"/>
    <mergeCell ref="BP4557:BP4558"/>
    <mergeCell ref="BO4557:BO4558"/>
    <mergeCell ref="BL4557:BN4558"/>
    <mergeCell ref="BJ4557:BK4558"/>
    <mergeCell ref="BH4557:BI4558"/>
    <mergeCell ref="BF4557:BG4558"/>
    <mergeCell ref="BD4557:BE4558"/>
    <mergeCell ref="BB4557:BC4558"/>
    <mergeCell ref="AZ4557:BA4558"/>
    <mergeCell ref="AX4557:AY4558"/>
    <mergeCell ref="AV4557:AW4558"/>
    <mergeCell ref="AT4557:AU4558"/>
    <mergeCell ref="AR4557:AS4558"/>
    <mergeCell ref="AP4557:AQ4558"/>
    <mergeCell ref="AN4557:AO4558"/>
    <mergeCell ref="AL4557:AM4558"/>
    <mergeCell ref="AJ4557:AK4558"/>
    <mergeCell ref="AH4557:AI4558"/>
    <mergeCell ref="AF4557:AG4558"/>
    <mergeCell ref="AD4557:AE4558"/>
    <mergeCell ref="AB4557:AC4558"/>
    <mergeCell ref="Z4557:AA4558"/>
    <mergeCell ref="X4557:Y4558"/>
    <mergeCell ref="V4557:W4558"/>
    <mergeCell ref="T4557:U4558"/>
    <mergeCell ref="R4557:S4558"/>
    <mergeCell ref="P4557:Q4558"/>
    <mergeCell ref="N4557:O4558"/>
    <mergeCell ref="L4557:M4558"/>
    <mergeCell ref="J4557:K4558"/>
    <mergeCell ref="H4557:I4558"/>
    <mergeCell ref="G4557:G4558"/>
    <mergeCell ref="F4557:F4558"/>
    <mergeCell ref="E4557:E4558"/>
    <mergeCell ref="C4557:D4557"/>
    <mergeCell ref="B4561:B4562"/>
    <mergeCell ref="C4560:D4560"/>
    <mergeCell ref="BP4559:BP4560"/>
    <mergeCell ref="BO4559:BO4560"/>
    <mergeCell ref="BL4559:BN4560"/>
    <mergeCell ref="BJ4559:BK4560"/>
    <mergeCell ref="BH4559:BI4560"/>
    <mergeCell ref="BF4559:BG4560"/>
    <mergeCell ref="BD4559:BE4560"/>
    <mergeCell ref="BB4559:BC4560"/>
    <mergeCell ref="AZ4559:BA4560"/>
    <mergeCell ref="AX4559:AY4560"/>
    <mergeCell ref="AV4559:AW4560"/>
    <mergeCell ref="AT4559:AU4560"/>
    <mergeCell ref="AR4559:AS4560"/>
    <mergeCell ref="AP4559:AQ4560"/>
    <mergeCell ref="AN4559:AO4560"/>
    <mergeCell ref="AL4559:AM4560"/>
    <mergeCell ref="AJ4559:AK4560"/>
    <mergeCell ref="AH4559:AI4560"/>
    <mergeCell ref="AF4559:AG4560"/>
    <mergeCell ref="AD4559:AE4560"/>
    <mergeCell ref="AB4559:AC4560"/>
    <mergeCell ref="Z4559:AA4560"/>
    <mergeCell ref="X4559:Y4560"/>
    <mergeCell ref="V4559:W4560"/>
    <mergeCell ref="T4559:U4560"/>
    <mergeCell ref="R4559:S4560"/>
    <mergeCell ref="P4559:Q4560"/>
    <mergeCell ref="N4559:O4560"/>
    <mergeCell ref="L4559:M4560"/>
    <mergeCell ref="J4559:K4560"/>
    <mergeCell ref="H4559:I4560"/>
    <mergeCell ref="G4559:G4560"/>
    <mergeCell ref="F4559:F4560"/>
    <mergeCell ref="E4559:E4560"/>
    <mergeCell ref="C4559:D4559"/>
    <mergeCell ref="B4559:B4560"/>
    <mergeCell ref="C4562:D4562"/>
    <mergeCell ref="BP4561:BP4562"/>
    <mergeCell ref="BO4561:BO4562"/>
    <mergeCell ref="BL4561:BN4562"/>
    <mergeCell ref="BJ4561:BK4562"/>
    <mergeCell ref="BH4561:BI4562"/>
    <mergeCell ref="BF4561:BG4562"/>
    <mergeCell ref="BD4561:BE4562"/>
    <mergeCell ref="BB4561:BC4562"/>
    <mergeCell ref="AZ4561:BA4562"/>
    <mergeCell ref="AX4561:AY4562"/>
    <mergeCell ref="AV4561:AW4562"/>
    <mergeCell ref="AT4561:AU4562"/>
    <mergeCell ref="AR4561:AS4562"/>
    <mergeCell ref="AP4561:AQ4562"/>
    <mergeCell ref="AN4561:AO4562"/>
    <mergeCell ref="AL4561:AM4562"/>
    <mergeCell ref="AJ4561:AK4562"/>
    <mergeCell ref="AH4561:AI4562"/>
    <mergeCell ref="AF4561:AG4562"/>
    <mergeCell ref="AD4561:AE4562"/>
    <mergeCell ref="AB4561:AC4562"/>
    <mergeCell ref="Z4561:AA4562"/>
    <mergeCell ref="X4561:Y4562"/>
    <mergeCell ref="V4561:W4562"/>
    <mergeCell ref="T4561:U4562"/>
    <mergeCell ref="R4561:S4562"/>
    <mergeCell ref="P4561:Q4562"/>
    <mergeCell ref="N4561:O4562"/>
    <mergeCell ref="L4561:M4562"/>
    <mergeCell ref="J4561:K4562"/>
    <mergeCell ref="H4561:I4562"/>
    <mergeCell ref="G4561:G4562"/>
    <mergeCell ref="F4561:F4562"/>
    <mergeCell ref="E4561:E4562"/>
    <mergeCell ref="C4561:D4561"/>
    <mergeCell ref="B4565:B4566"/>
    <mergeCell ref="C4564:D4564"/>
    <mergeCell ref="BP4563:BP4564"/>
    <mergeCell ref="BO4563:BO4564"/>
    <mergeCell ref="BL4563:BN4564"/>
    <mergeCell ref="BJ4563:BK4564"/>
    <mergeCell ref="BH4563:BI4564"/>
    <mergeCell ref="BF4563:BG4564"/>
    <mergeCell ref="BD4563:BE4564"/>
    <mergeCell ref="BB4563:BC4564"/>
    <mergeCell ref="AZ4563:BA4564"/>
    <mergeCell ref="AX4563:AY4564"/>
    <mergeCell ref="AV4563:AW4564"/>
    <mergeCell ref="AT4563:AU4564"/>
    <mergeCell ref="AR4563:AS4564"/>
    <mergeCell ref="AP4563:AQ4564"/>
    <mergeCell ref="AN4563:AO4564"/>
    <mergeCell ref="AL4563:AM4564"/>
    <mergeCell ref="AJ4563:AK4564"/>
    <mergeCell ref="AH4563:AI4564"/>
    <mergeCell ref="AF4563:AG4564"/>
    <mergeCell ref="AD4563:AE4564"/>
    <mergeCell ref="AB4563:AC4564"/>
    <mergeCell ref="Z4563:AA4564"/>
    <mergeCell ref="X4563:Y4564"/>
    <mergeCell ref="V4563:W4564"/>
    <mergeCell ref="T4563:U4564"/>
    <mergeCell ref="R4563:S4564"/>
    <mergeCell ref="P4563:Q4564"/>
    <mergeCell ref="N4563:O4564"/>
    <mergeCell ref="L4563:M4564"/>
    <mergeCell ref="J4563:K4564"/>
    <mergeCell ref="H4563:I4564"/>
    <mergeCell ref="G4563:G4564"/>
    <mergeCell ref="F4563:F4564"/>
    <mergeCell ref="E4563:E4564"/>
    <mergeCell ref="C4563:D4563"/>
    <mergeCell ref="B4563:B4564"/>
    <mergeCell ref="C4566:D4566"/>
    <mergeCell ref="BP4565:BP4566"/>
    <mergeCell ref="BO4565:BO4566"/>
    <mergeCell ref="BL4565:BN4566"/>
    <mergeCell ref="BJ4565:BK4566"/>
    <mergeCell ref="BH4565:BI4566"/>
    <mergeCell ref="BF4565:BG4566"/>
    <mergeCell ref="BD4565:BE4566"/>
    <mergeCell ref="BB4565:BC4566"/>
    <mergeCell ref="AZ4565:BA4566"/>
    <mergeCell ref="AX4565:AY4566"/>
    <mergeCell ref="AV4565:AW4566"/>
    <mergeCell ref="AT4565:AU4566"/>
    <mergeCell ref="AR4565:AS4566"/>
    <mergeCell ref="AP4565:AQ4566"/>
    <mergeCell ref="AN4565:AO4566"/>
    <mergeCell ref="AL4565:AM4566"/>
    <mergeCell ref="AJ4565:AK4566"/>
    <mergeCell ref="AH4565:AI4566"/>
    <mergeCell ref="AF4565:AG4566"/>
    <mergeCell ref="AD4565:AE4566"/>
    <mergeCell ref="AB4565:AC4566"/>
    <mergeCell ref="Z4565:AA4566"/>
    <mergeCell ref="X4565:Y4566"/>
    <mergeCell ref="V4565:W4566"/>
    <mergeCell ref="T4565:U4566"/>
    <mergeCell ref="R4565:S4566"/>
    <mergeCell ref="P4565:Q4566"/>
    <mergeCell ref="N4565:O4566"/>
    <mergeCell ref="L4565:M4566"/>
    <mergeCell ref="J4565:K4566"/>
    <mergeCell ref="H4565:I4566"/>
    <mergeCell ref="G4565:G4566"/>
    <mergeCell ref="F4565:F4566"/>
    <mergeCell ref="E4565:E4566"/>
    <mergeCell ref="C4565:D4565"/>
    <mergeCell ref="B4569:B4570"/>
    <mergeCell ref="C4568:D4568"/>
    <mergeCell ref="BP4567:BP4568"/>
    <mergeCell ref="BO4567:BO4568"/>
    <mergeCell ref="BL4567:BN4568"/>
    <mergeCell ref="BJ4567:BK4568"/>
    <mergeCell ref="BH4567:BI4568"/>
    <mergeCell ref="BF4567:BG4568"/>
    <mergeCell ref="BD4567:BE4568"/>
    <mergeCell ref="BB4567:BC4568"/>
    <mergeCell ref="AZ4567:BA4568"/>
    <mergeCell ref="AX4567:AY4568"/>
    <mergeCell ref="AV4567:AW4568"/>
    <mergeCell ref="AT4567:AU4568"/>
    <mergeCell ref="AR4567:AS4568"/>
    <mergeCell ref="AP4567:AQ4568"/>
    <mergeCell ref="AN4567:AO4568"/>
    <mergeCell ref="AL4567:AM4568"/>
    <mergeCell ref="AJ4567:AK4568"/>
    <mergeCell ref="AH4567:AI4568"/>
    <mergeCell ref="AF4567:AG4568"/>
    <mergeCell ref="AD4567:AE4568"/>
    <mergeCell ref="AB4567:AC4568"/>
    <mergeCell ref="Z4567:AA4568"/>
    <mergeCell ref="X4567:Y4568"/>
    <mergeCell ref="V4567:W4568"/>
    <mergeCell ref="T4567:U4568"/>
    <mergeCell ref="R4567:S4568"/>
    <mergeCell ref="P4567:Q4568"/>
    <mergeCell ref="N4567:O4568"/>
    <mergeCell ref="L4567:M4568"/>
    <mergeCell ref="J4567:K4568"/>
    <mergeCell ref="H4567:I4568"/>
    <mergeCell ref="G4567:G4568"/>
    <mergeCell ref="F4567:F4568"/>
    <mergeCell ref="E4567:E4568"/>
    <mergeCell ref="C4567:D4567"/>
    <mergeCell ref="B4567:B4568"/>
    <mergeCell ref="C4570:D4570"/>
    <mergeCell ref="BP4569:BP4570"/>
    <mergeCell ref="BO4569:BO4570"/>
    <mergeCell ref="BL4569:BN4570"/>
    <mergeCell ref="BJ4569:BK4570"/>
    <mergeCell ref="BH4569:BI4570"/>
    <mergeCell ref="BF4569:BG4570"/>
    <mergeCell ref="BD4569:BE4570"/>
    <mergeCell ref="BB4569:BC4570"/>
    <mergeCell ref="AZ4569:BA4570"/>
    <mergeCell ref="AX4569:AY4570"/>
    <mergeCell ref="AV4569:AW4570"/>
    <mergeCell ref="AT4569:AU4570"/>
    <mergeCell ref="AR4569:AS4570"/>
    <mergeCell ref="AP4569:AQ4570"/>
    <mergeCell ref="AN4569:AO4570"/>
    <mergeCell ref="AL4569:AM4570"/>
    <mergeCell ref="AJ4569:AK4570"/>
    <mergeCell ref="AH4569:AI4570"/>
    <mergeCell ref="AF4569:AG4570"/>
    <mergeCell ref="AD4569:AE4570"/>
    <mergeCell ref="AB4569:AC4570"/>
    <mergeCell ref="Z4569:AA4570"/>
    <mergeCell ref="X4569:Y4570"/>
    <mergeCell ref="V4569:W4570"/>
    <mergeCell ref="T4569:U4570"/>
    <mergeCell ref="R4569:S4570"/>
    <mergeCell ref="P4569:Q4570"/>
    <mergeCell ref="N4569:O4570"/>
    <mergeCell ref="L4569:M4570"/>
    <mergeCell ref="J4569:K4570"/>
    <mergeCell ref="H4569:I4570"/>
    <mergeCell ref="G4569:G4570"/>
    <mergeCell ref="F4569:F4570"/>
    <mergeCell ref="E4569:E4570"/>
    <mergeCell ref="C4569:D4569"/>
    <mergeCell ref="B4573:B4574"/>
    <mergeCell ref="C4572:D4572"/>
    <mergeCell ref="BP4571:BP4572"/>
    <mergeCell ref="BO4571:BO4572"/>
    <mergeCell ref="BL4571:BN4572"/>
    <mergeCell ref="BJ4571:BK4572"/>
    <mergeCell ref="BH4571:BI4572"/>
    <mergeCell ref="BF4571:BG4572"/>
    <mergeCell ref="BD4571:BE4572"/>
    <mergeCell ref="BB4571:BC4572"/>
    <mergeCell ref="AZ4571:BA4572"/>
    <mergeCell ref="AX4571:AY4572"/>
    <mergeCell ref="AV4571:AW4572"/>
    <mergeCell ref="AT4571:AU4572"/>
    <mergeCell ref="AR4571:AS4572"/>
    <mergeCell ref="AP4571:AQ4572"/>
    <mergeCell ref="AN4571:AO4572"/>
    <mergeCell ref="AL4571:AM4572"/>
    <mergeCell ref="AJ4571:AK4572"/>
    <mergeCell ref="AH4571:AI4572"/>
    <mergeCell ref="AF4571:AG4572"/>
    <mergeCell ref="AD4571:AE4572"/>
    <mergeCell ref="AB4571:AC4572"/>
    <mergeCell ref="Z4571:AA4572"/>
    <mergeCell ref="X4571:Y4572"/>
    <mergeCell ref="V4571:W4572"/>
    <mergeCell ref="T4571:U4572"/>
    <mergeCell ref="R4571:S4572"/>
    <mergeCell ref="P4571:Q4572"/>
    <mergeCell ref="N4571:O4572"/>
    <mergeCell ref="L4571:M4572"/>
    <mergeCell ref="J4571:K4572"/>
    <mergeCell ref="H4571:I4572"/>
    <mergeCell ref="G4571:G4572"/>
    <mergeCell ref="F4571:F4572"/>
    <mergeCell ref="E4571:E4572"/>
    <mergeCell ref="C4571:D4571"/>
    <mergeCell ref="B4571:B4572"/>
    <mergeCell ref="C4574:D4574"/>
    <mergeCell ref="BP4573:BP4574"/>
    <mergeCell ref="BO4573:BO4574"/>
    <mergeCell ref="BL4573:BN4574"/>
    <mergeCell ref="BJ4573:BK4574"/>
    <mergeCell ref="BH4573:BI4574"/>
    <mergeCell ref="BF4573:BG4574"/>
    <mergeCell ref="BD4573:BE4574"/>
    <mergeCell ref="BB4573:BC4574"/>
    <mergeCell ref="AZ4573:BA4574"/>
    <mergeCell ref="AX4573:AY4574"/>
    <mergeCell ref="AV4573:AW4574"/>
    <mergeCell ref="AT4573:AU4574"/>
    <mergeCell ref="AR4573:AS4574"/>
    <mergeCell ref="AP4573:AQ4574"/>
    <mergeCell ref="AN4573:AO4574"/>
    <mergeCell ref="AL4573:AM4574"/>
    <mergeCell ref="AJ4573:AK4574"/>
    <mergeCell ref="AH4573:AI4574"/>
    <mergeCell ref="AF4573:AG4574"/>
    <mergeCell ref="AD4573:AE4574"/>
    <mergeCell ref="AB4573:AC4574"/>
    <mergeCell ref="Z4573:AA4574"/>
    <mergeCell ref="X4573:Y4574"/>
    <mergeCell ref="V4573:W4574"/>
    <mergeCell ref="T4573:U4574"/>
    <mergeCell ref="R4573:S4574"/>
    <mergeCell ref="P4573:Q4574"/>
    <mergeCell ref="N4573:O4574"/>
    <mergeCell ref="L4573:M4574"/>
    <mergeCell ref="J4573:K4574"/>
    <mergeCell ref="H4573:I4574"/>
    <mergeCell ref="G4573:G4574"/>
    <mergeCell ref="F4573:F4574"/>
    <mergeCell ref="E4573:E4574"/>
    <mergeCell ref="C4573:D4573"/>
    <mergeCell ref="B4577:B4578"/>
    <mergeCell ref="C4576:D4576"/>
    <mergeCell ref="BP4575:BP4576"/>
    <mergeCell ref="BO4575:BO4576"/>
    <mergeCell ref="BL4575:BN4576"/>
    <mergeCell ref="BJ4575:BK4576"/>
    <mergeCell ref="BH4575:BI4576"/>
    <mergeCell ref="BF4575:BG4576"/>
    <mergeCell ref="BD4575:BE4576"/>
    <mergeCell ref="BB4575:BC4576"/>
    <mergeCell ref="AZ4575:BA4576"/>
    <mergeCell ref="AX4575:AY4576"/>
    <mergeCell ref="AV4575:AW4576"/>
    <mergeCell ref="AT4575:AU4576"/>
    <mergeCell ref="AR4575:AS4576"/>
    <mergeCell ref="AP4575:AQ4576"/>
    <mergeCell ref="AN4575:AO4576"/>
    <mergeCell ref="AL4575:AM4576"/>
    <mergeCell ref="AJ4575:AK4576"/>
    <mergeCell ref="AH4575:AI4576"/>
    <mergeCell ref="AF4575:AG4576"/>
    <mergeCell ref="AD4575:AE4576"/>
    <mergeCell ref="AB4575:AC4576"/>
    <mergeCell ref="Z4575:AA4576"/>
    <mergeCell ref="X4575:Y4576"/>
    <mergeCell ref="V4575:W4576"/>
    <mergeCell ref="T4575:U4576"/>
    <mergeCell ref="R4575:S4576"/>
    <mergeCell ref="P4575:Q4576"/>
    <mergeCell ref="N4575:O4576"/>
    <mergeCell ref="L4575:M4576"/>
    <mergeCell ref="J4575:K4576"/>
    <mergeCell ref="H4575:I4576"/>
    <mergeCell ref="G4575:G4576"/>
    <mergeCell ref="F4575:F4576"/>
    <mergeCell ref="E4575:E4576"/>
    <mergeCell ref="C4575:D4575"/>
    <mergeCell ref="B4575:B4576"/>
    <mergeCell ref="C4578:D4578"/>
    <mergeCell ref="BP4577:BP4578"/>
    <mergeCell ref="BO4577:BO4578"/>
    <mergeCell ref="BL4577:BN4578"/>
    <mergeCell ref="BJ4577:BK4578"/>
    <mergeCell ref="BH4577:BI4578"/>
    <mergeCell ref="BF4577:BG4578"/>
    <mergeCell ref="BD4577:BE4578"/>
    <mergeCell ref="BB4577:BC4578"/>
    <mergeCell ref="AZ4577:BA4578"/>
    <mergeCell ref="AX4577:AY4578"/>
    <mergeCell ref="AV4577:AW4578"/>
    <mergeCell ref="AT4577:AU4578"/>
    <mergeCell ref="AR4577:AS4578"/>
    <mergeCell ref="AP4577:AQ4578"/>
    <mergeCell ref="AN4577:AO4578"/>
    <mergeCell ref="AL4577:AM4578"/>
    <mergeCell ref="AJ4577:AK4578"/>
    <mergeCell ref="AH4577:AI4578"/>
    <mergeCell ref="AF4577:AG4578"/>
    <mergeCell ref="AD4577:AE4578"/>
    <mergeCell ref="AB4577:AC4578"/>
    <mergeCell ref="Z4577:AA4578"/>
    <mergeCell ref="X4577:Y4578"/>
    <mergeCell ref="V4577:W4578"/>
    <mergeCell ref="T4577:U4578"/>
    <mergeCell ref="R4577:S4578"/>
    <mergeCell ref="P4577:Q4578"/>
    <mergeCell ref="N4577:O4578"/>
    <mergeCell ref="L4577:M4578"/>
    <mergeCell ref="J4577:K4578"/>
    <mergeCell ref="H4577:I4578"/>
    <mergeCell ref="G4577:G4578"/>
    <mergeCell ref="F4577:F4578"/>
    <mergeCell ref="E4577:E4578"/>
    <mergeCell ref="C4577:D4577"/>
    <mergeCell ref="B4581:B4582"/>
    <mergeCell ref="C4580:D4580"/>
    <mergeCell ref="BP4579:BP4580"/>
    <mergeCell ref="BO4579:BO4580"/>
    <mergeCell ref="BL4579:BN4580"/>
    <mergeCell ref="BJ4579:BK4580"/>
    <mergeCell ref="BH4579:BI4580"/>
    <mergeCell ref="BF4579:BG4580"/>
    <mergeCell ref="BD4579:BE4580"/>
    <mergeCell ref="BB4579:BC4580"/>
    <mergeCell ref="AZ4579:BA4580"/>
    <mergeCell ref="AX4579:AY4580"/>
    <mergeCell ref="AV4579:AW4580"/>
    <mergeCell ref="AT4579:AU4580"/>
    <mergeCell ref="AR4579:AS4580"/>
    <mergeCell ref="AP4579:AQ4580"/>
    <mergeCell ref="AN4579:AO4580"/>
    <mergeCell ref="AL4579:AM4580"/>
    <mergeCell ref="AJ4579:AK4580"/>
    <mergeCell ref="AH4579:AI4580"/>
    <mergeCell ref="AF4579:AG4580"/>
    <mergeCell ref="AD4579:AE4580"/>
    <mergeCell ref="AB4579:AC4580"/>
    <mergeCell ref="Z4579:AA4580"/>
    <mergeCell ref="X4579:Y4580"/>
    <mergeCell ref="V4579:W4580"/>
    <mergeCell ref="T4579:U4580"/>
    <mergeCell ref="R4579:S4580"/>
    <mergeCell ref="P4579:Q4580"/>
    <mergeCell ref="N4579:O4580"/>
    <mergeCell ref="L4579:M4580"/>
    <mergeCell ref="J4579:K4580"/>
    <mergeCell ref="H4579:I4580"/>
    <mergeCell ref="G4579:G4580"/>
    <mergeCell ref="F4579:F4580"/>
    <mergeCell ref="E4579:E4580"/>
    <mergeCell ref="C4579:D4579"/>
    <mergeCell ref="B4579:B4580"/>
    <mergeCell ref="C4582:D4582"/>
    <mergeCell ref="BP4581:BP4582"/>
    <mergeCell ref="BO4581:BO4582"/>
    <mergeCell ref="BL4581:BN4582"/>
    <mergeCell ref="BJ4581:BK4582"/>
    <mergeCell ref="BH4581:BI4582"/>
    <mergeCell ref="BF4581:BG4582"/>
    <mergeCell ref="BD4581:BE4582"/>
    <mergeCell ref="BB4581:BC4582"/>
    <mergeCell ref="AZ4581:BA4582"/>
    <mergeCell ref="AX4581:AY4582"/>
    <mergeCell ref="AV4581:AW4582"/>
    <mergeCell ref="AT4581:AU4582"/>
    <mergeCell ref="AR4581:AS4582"/>
    <mergeCell ref="AP4581:AQ4582"/>
    <mergeCell ref="AN4581:AO4582"/>
    <mergeCell ref="AL4581:AM4582"/>
    <mergeCell ref="AJ4581:AK4582"/>
    <mergeCell ref="AH4581:AI4582"/>
    <mergeCell ref="AF4581:AG4582"/>
    <mergeCell ref="AD4581:AE4582"/>
    <mergeCell ref="AB4581:AC4582"/>
    <mergeCell ref="Z4581:AA4582"/>
    <mergeCell ref="X4581:Y4582"/>
    <mergeCell ref="V4581:W4582"/>
    <mergeCell ref="T4581:U4582"/>
    <mergeCell ref="R4581:S4582"/>
    <mergeCell ref="P4581:Q4582"/>
    <mergeCell ref="N4581:O4582"/>
    <mergeCell ref="L4581:M4582"/>
    <mergeCell ref="J4581:K4582"/>
    <mergeCell ref="H4581:I4582"/>
    <mergeCell ref="G4581:G4582"/>
    <mergeCell ref="F4581:F4582"/>
    <mergeCell ref="E4581:E4582"/>
    <mergeCell ref="C4581:D4581"/>
    <mergeCell ref="B4585:B4586"/>
    <mergeCell ref="C4584:D4584"/>
    <mergeCell ref="BP4583:BP4584"/>
    <mergeCell ref="BO4583:BO4584"/>
    <mergeCell ref="BL4583:BN4584"/>
    <mergeCell ref="BJ4583:BK4584"/>
    <mergeCell ref="BH4583:BI4584"/>
    <mergeCell ref="BF4583:BG4584"/>
    <mergeCell ref="BD4583:BE4584"/>
    <mergeCell ref="BB4583:BC4584"/>
    <mergeCell ref="AZ4583:BA4584"/>
    <mergeCell ref="AX4583:AY4584"/>
    <mergeCell ref="AV4583:AW4584"/>
    <mergeCell ref="AT4583:AU4584"/>
    <mergeCell ref="AR4583:AS4584"/>
    <mergeCell ref="AP4583:AQ4584"/>
    <mergeCell ref="AN4583:AO4584"/>
    <mergeCell ref="AL4583:AM4584"/>
    <mergeCell ref="AJ4583:AK4584"/>
    <mergeCell ref="AH4583:AI4584"/>
    <mergeCell ref="AF4583:AG4584"/>
    <mergeCell ref="AD4583:AE4584"/>
    <mergeCell ref="AB4583:AC4584"/>
    <mergeCell ref="Z4583:AA4584"/>
    <mergeCell ref="X4583:Y4584"/>
    <mergeCell ref="V4583:W4584"/>
    <mergeCell ref="T4583:U4584"/>
    <mergeCell ref="R4583:S4584"/>
    <mergeCell ref="P4583:Q4584"/>
    <mergeCell ref="N4583:O4584"/>
    <mergeCell ref="L4583:M4584"/>
    <mergeCell ref="J4583:K4584"/>
    <mergeCell ref="H4583:I4584"/>
    <mergeCell ref="G4583:G4584"/>
    <mergeCell ref="F4583:F4584"/>
    <mergeCell ref="E4583:E4584"/>
    <mergeCell ref="C4583:D4583"/>
    <mergeCell ref="B4583:B4584"/>
    <mergeCell ref="C4586:D4586"/>
    <mergeCell ref="BP4585:BP4586"/>
    <mergeCell ref="BO4585:BO4586"/>
    <mergeCell ref="BL4585:BN4586"/>
    <mergeCell ref="BJ4585:BK4586"/>
    <mergeCell ref="BH4585:BI4586"/>
    <mergeCell ref="BF4585:BG4586"/>
    <mergeCell ref="BD4585:BE4586"/>
    <mergeCell ref="BB4585:BC4586"/>
    <mergeCell ref="AZ4585:BA4586"/>
    <mergeCell ref="AX4585:AY4586"/>
    <mergeCell ref="AV4585:AW4586"/>
    <mergeCell ref="AT4585:AU4586"/>
    <mergeCell ref="AR4585:AS4586"/>
    <mergeCell ref="AP4585:AQ4586"/>
    <mergeCell ref="AN4585:AO4586"/>
    <mergeCell ref="AL4585:AM4586"/>
    <mergeCell ref="AJ4585:AK4586"/>
    <mergeCell ref="AH4585:AI4586"/>
    <mergeCell ref="AF4585:AG4586"/>
    <mergeCell ref="AD4585:AE4586"/>
    <mergeCell ref="AB4585:AC4586"/>
    <mergeCell ref="Z4585:AA4586"/>
    <mergeCell ref="X4585:Y4586"/>
    <mergeCell ref="V4585:W4586"/>
    <mergeCell ref="T4585:U4586"/>
    <mergeCell ref="R4585:S4586"/>
    <mergeCell ref="P4585:Q4586"/>
    <mergeCell ref="N4585:O4586"/>
    <mergeCell ref="L4585:M4586"/>
    <mergeCell ref="J4585:K4586"/>
    <mergeCell ref="H4585:I4586"/>
    <mergeCell ref="G4585:G4586"/>
    <mergeCell ref="F4585:F4586"/>
    <mergeCell ref="E4585:E4586"/>
    <mergeCell ref="C4585:D4585"/>
    <mergeCell ref="B4589:B4590"/>
    <mergeCell ref="C4588:D4588"/>
    <mergeCell ref="BP4587:BP4588"/>
    <mergeCell ref="BO4587:BO4588"/>
    <mergeCell ref="BL4587:BN4588"/>
    <mergeCell ref="BJ4587:BK4588"/>
    <mergeCell ref="BH4587:BI4588"/>
    <mergeCell ref="BF4587:BG4588"/>
    <mergeCell ref="BD4587:BE4588"/>
    <mergeCell ref="BB4587:BC4588"/>
    <mergeCell ref="AZ4587:BA4588"/>
    <mergeCell ref="AX4587:AY4588"/>
    <mergeCell ref="AV4587:AW4588"/>
    <mergeCell ref="AT4587:AU4588"/>
    <mergeCell ref="AR4587:AS4588"/>
    <mergeCell ref="AP4587:AQ4588"/>
    <mergeCell ref="AN4587:AO4588"/>
    <mergeCell ref="AL4587:AM4588"/>
    <mergeCell ref="AJ4587:AK4588"/>
    <mergeCell ref="AH4587:AI4588"/>
    <mergeCell ref="AF4587:AG4588"/>
    <mergeCell ref="AD4587:AE4588"/>
    <mergeCell ref="AB4587:AC4588"/>
    <mergeCell ref="Z4587:AA4588"/>
    <mergeCell ref="X4587:Y4588"/>
    <mergeCell ref="V4587:W4588"/>
    <mergeCell ref="T4587:U4588"/>
    <mergeCell ref="R4587:S4588"/>
    <mergeCell ref="P4587:Q4588"/>
    <mergeCell ref="N4587:O4588"/>
    <mergeCell ref="L4587:M4588"/>
    <mergeCell ref="J4587:K4588"/>
    <mergeCell ref="H4587:I4588"/>
    <mergeCell ref="G4587:G4588"/>
    <mergeCell ref="F4587:F4588"/>
    <mergeCell ref="E4587:E4588"/>
    <mergeCell ref="C4587:D4587"/>
    <mergeCell ref="B4587:B4588"/>
    <mergeCell ref="C4590:D4590"/>
    <mergeCell ref="BP4589:BP4590"/>
    <mergeCell ref="BO4589:BO4590"/>
    <mergeCell ref="BL4589:BN4590"/>
    <mergeCell ref="BJ4589:BK4590"/>
    <mergeCell ref="BH4589:BI4590"/>
    <mergeCell ref="BF4589:BG4590"/>
    <mergeCell ref="BD4589:BE4590"/>
    <mergeCell ref="BB4589:BC4590"/>
    <mergeCell ref="AZ4589:BA4590"/>
    <mergeCell ref="AX4589:AY4590"/>
    <mergeCell ref="AV4589:AW4590"/>
    <mergeCell ref="AT4589:AU4590"/>
    <mergeCell ref="AR4589:AS4590"/>
    <mergeCell ref="AP4589:AQ4590"/>
    <mergeCell ref="AN4589:AO4590"/>
    <mergeCell ref="AL4589:AM4590"/>
    <mergeCell ref="AJ4589:AK4590"/>
    <mergeCell ref="AH4589:AI4590"/>
    <mergeCell ref="AF4589:AG4590"/>
    <mergeCell ref="AD4589:AE4590"/>
    <mergeCell ref="AB4589:AC4590"/>
    <mergeCell ref="Z4589:AA4590"/>
    <mergeCell ref="X4589:Y4590"/>
    <mergeCell ref="V4589:W4590"/>
    <mergeCell ref="T4589:U4590"/>
    <mergeCell ref="R4589:S4590"/>
    <mergeCell ref="P4589:Q4590"/>
    <mergeCell ref="N4589:O4590"/>
    <mergeCell ref="L4589:M4590"/>
    <mergeCell ref="J4589:K4590"/>
    <mergeCell ref="H4589:I4590"/>
    <mergeCell ref="G4589:G4590"/>
    <mergeCell ref="F4589:F4590"/>
    <mergeCell ref="E4589:E4590"/>
    <mergeCell ref="C4589:D4589"/>
    <mergeCell ref="B4593:C4593"/>
    <mergeCell ref="BP4591:BP4592"/>
    <mergeCell ref="BO4591:BO4592"/>
    <mergeCell ref="BL4591:BN4592"/>
    <mergeCell ref="BJ4591:BK4592"/>
    <mergeCell ref="BH4591:BI4592"/>
    <mergeCell ref="BF4591:BG4592"/>
    <mergeCell ref="BD4591:BE4592"/>
    <mergeCell ref="BB4591:BC4592"/>
    <mergeCell ref="AZ4591:BA4592"/>
    <mergeCell ref="AX4591:AY4592"/>
    <mergeCell ref="AV4591:AW4592"/>
    <mergeCell ref="AT4591:AU4592"/>
    <mergeCell ref="AR4591:AS4592"/>
    <mergeCell ref="AP4591:AQ4592"/>
    <mergeCell ref="AN4591:AO4592"/>
    <mergeCell ref="AL4591:AM4592"/>
    <mergeCell ref="AJ4591:AK4592"/>
    <mergeCell ref="AH4591:AI4592"/>
    <mergeCell ref="AF4591:AG4592"/>
    <mergeCell ref="AD4591:AE4592"/>
    <mergeCell ref="AB4591:AC4592"/>
    <mergeCell ref="Z4591:AA4592"/>
    <mergeCell ref="X4591:Y4592"/>
    <mergeCell ref="V4591:W4592"/>
    <mergeCell ref="T4591:U4592"/>
    <mergeCell ref="R4591:S4592"/>
    <mergeCell ref="P4591:Q4592"/>
    <mergeCell ref="N4591:O4592"/>
    <mergeCell ref="L4591:M4592"/>
    <mergeCell ref="J4591:K4592"/>
    <mergeCell ref="H4591:I4592"/>
    <mergeCell ref="D4591:E4592"/>
    <mergeCell ref="B4591:C4592"/>
    <mergeCell ref="AH4594:AI4594"/>
    <mergeCell ref="AF4594:AG4594"/>
    <mergeCell ref="AD4594:AE4594"/>
    <mergeCell ref="AB4594:AC4594"/>
    <mergeCell ref="Z4594:AA4594"/>
    <mergeCell ref="X4594:Y4594"/>
    <mergeCell ref="V4594:W4594"/>
    <mergeCell ref="T4594:U4594"/>
    <mergeCell ref="R4594:S4594"/>
    <mergeCell ref="P4594:Q4594"/>
    <mergeCell ref="N4594:O4594"/>
    <mergeCell ref="L4594:M4594"/>
    <mergeCell ref="J4594:K4594"/>
    <mergeCell ref="D4594:E4594"/>
    <mergeCell ref="BL4593:BN4593"/>
    <mergeCell ref="BJ4593:BK4593"/>
    <mergeCell ref="BH4593:BI4593"/>
    <mergeCell ref="BF4593:BG4593"/>
    <mergeCell ref="BD4593:BE4593"/>
    <mergeCell ref="BB4593:BC4593"/>
    <mergeCell ref="AZ4593:BA4593"/>
    <mergeCell ref="AX4593:AY4593"/>
    <mergeCell ref="AV4593:AW4593"/>
    <mergeCell ref="AT4593:AU4593"/>
    <mergeCell ref="AR4593:AS4593"/>
    <mergeCell ref="AP4593:AQ4593"/>
    <mergeCell ref="AN4593:AO4593"/>
    <mergeCell ref="AL4593:AM4593"/>
    <mergeCell ref="AJ4593:AK4593"/>
    <mergeCell ref="AH4593:AI4593"/>
    <mergeCell ref="AF4593:AG4593"/>
    <mergeCell ref="AD4593:AE4593"/>
    <mergeCell ref="AB4593:AC4593"/>
    <mergeCell ref="Z4593:AA4593"/>
    <mergeCell ref="X4593:Y4593"/>
    <mergeCell ref="V4593:W4593"/>
    <mergeCell ref="T4593:U4593"/>
    <mergeCell ref="R4593:S4593"/>
    <mergeCell ref="P4593:Q4593"/>
    <mergeCell ref="N4593:O4593"/>
    <mergeCell ref="L4593:M4593"/>
    <mergeCell ref="J4593:K4593"/>
    <mergeCell ref="H4593:I4593"/>
    <mergeCell ref="D4593:E4593"/>
    <mergeCell ref="H4482:I4483"/>
    <mergeCell ref="G4482:G4483"/>
    <mergeCell ref="F4482:F4483"/>
    <mergeCell ref="C4482:D4483"/>
    <mergeCell ref="B4482:B4483"/>
    <mergeCell ref="BD4479:BM4479"/>
    <mergeCell ref="BA4479:BC4479"/>
    <mergeCell ref="AN4479:AZ4479"/>
    <mergeCell ref="AH4479:AM4479"/>
    <mergeCell ref="E4479:AC4479"/>
    <mergeCell ref="C4479:D4479"/>
    <mergeCell ref="AN4477:BM4477"/>
    <mergeCell ref="AE4477:AM4477"/>
    <mergeCell ref="E4477:AC4477"/>
    <mergeCell ref="BN4476:BP4477"/>
    <mergeCell ref="B4475:BN4475"/>
    <mergeCell ref="BA4599:BN4599"/>
    <mergeCell ref="BJ4598:BL4598"/>
    <mergeCell ref="BF4598:BH4598"/>
    <mergeCell ref="BB4598:BE4598"/>
    <mergeCell ref="AY4598:BA4598"/>
    <mergeCell ref="AU4598:AW4598"/>
    <mergeCell ref="AQ4598:AT4598"/>
    <mergeCell ref="AN4598:AP4598"/>
    <mergeCell ref="AJ4598:AL4598"/>
    <mergeCell ref="Z4598:AI4598"/>
    <mergeCell ref="W4598:Y4598"/>
    <mergeCell ref="S4598:U4598"/>
    <mergeCell ref="O4598:R4598"/>
    <mergeCell ref="L4598:N4598"/>
    <mergeCell ref="H4598:J4598"/>
    <mergeCell ref="D4598:E4598"/>
    <mergeCell ref="B4598:C4598"/>
    <mergeCell ref="BJ4596:BL4596"/>
    <mergeCell ref="BF4596:BH4596"/>
    <mergeCell ref="BB4596:BE4596"/>
    <mergeCell ref="AY4596:BA4596"/>
    <mergeCell ref="AU4596:AW4596"/>
    <mergeCell ref="AQ4596:AT4596"/>
    <mergeCell ref="AN4596:AP4596"/>
    <mergeCell ref="AJ4596:AL4596"/>
    <mergeCell ref="Z4596:AI4596"/>
    <mergeCell ref="W4596:Y4596"/>
    <mergeCell ref="S4596:U4596"/>
    <mergeCell ref="O4596:R4596"/>
    <mergeCell ref="L4596:N4596"/>
    <mergeCell ref="H4596:J4596"/>
    <mergeCell ref="D4596:E4596"/>
    <mergeCell ref="B4596:C4596"/>
    <mergeCell ref="BL4594:BN4594"/>
    <mergeCell ref="BJ4594:BK4594"/>
    <mergeCell ref="BH4594:BI4594"/>
    <mergeCell ref="BF4594:BG4594"/>
    <mergeCell ref="BD4594:BE4594"/>
    <mergeCell ref="BB4594:BC4594"/>
    <mergeCell ref="AZ4594:BA4594"/>
    <mergeCell ref="AX4594:AY4594"/>
    <mergeCell ref="AV4594:AW4594"/>
    <mergeCell ref="AT4594:AU4594"/>
    <mergeCell ref="AR4594:AS4594"/>
    <mergeCell ref="AP4594:AQ4594"/>
    <mergeCell ref="AN4594:AO4594"/>
    <mergeCell ref="AL4594:AM4594"/>
    <mergeCell ref="AJ4594:AK4594"/>
    <mergeCell ref="BJ4483:BK4483"/>
    <mergeCell ref="BH4483:BI4483"/>
    <mergeCell ref="BF4483:BG4483"/>
    <mergeCell ref="BD4483:BE4483"/>
    <mergeCell ref="BB4483:BC4483"/>
    <mergeCell ref="AZ4483:BA4483"/>
    <mergeCell ref="AX4483:AY4483"/>
    <mergeCell ref="AV4483:AW4483"/>
    <mergeCell ref="AT4483:AU4483"/>
    <mergeCell ref="AR4483:AS4483"/>
    <mergeCell ref="AP4483:AQ4483"/>
    <mergeCell ref="AN4483:AO4483"/>
    <mergeCell ref="AL4483:AM4483"/>
    <mergeCell ref="AJ4483:AK4483"/>
    <mergeCell ref="AH4483:AI4483"/>
    <mergeCell ref="AF4483:AG4483"/>
    <mergeCell ref="AD4483:AE4483"/>
    <mergeCell ref="AB4483:AC4483"/>
    <mergeCell ref="T4483:U4483"/>
    <mergeCell ref="R4483:S4483"/>
    <mergeCell ref="P4483:Q4483"/>
    <mergeCell ref="N4483:O4483"/>
    <mergeCell ref="L4483:M4483"/>
    <mergeCell ref="J4483:K4483"/>
    <mergeCell ref="BP4482:BP4483"/>
    <mergeCell ref="BO4482:BO4483"/>
    <mergeCell ref="BL4482:BN4483"/>
    <mergeCell ref="BF4482:BK4482"/>
    <mergeCell ref="AZ4482:BE4482"/>
    <mergeCell ref="AT4482:AY4482"/>
    <mergeCell ref="AN4482:AS4482"/>
    <mergeCell ref="AH4482:AM4482"/>
    <mergeCell ref="AB4482:AG4482"/>
    <mergeCell ref="Z4482:AA4483"/>
    <mergeCell ref="X4482:Y4483"/>
    <mergeCell ref="V4482:W4483"/>
    <mergeCell ref="P4482:U4482"/>
    <mergeCell ref="J4482:O4482"/>
    <mergeCell ref="B4486:B4487"/>
    <mergeCell ref="C4485:D4485"/>
    <mergeCell ref="BP4484:BP4485"/>
    <mergeCell ref="BO4484:BO4485"/>
    <mergeCell ref="BL4484:BN4485"/>
    <mergeCell ref="BJ4484:BK4485"/>
    <mergeCell ref="BH4484:BI4485"/>
    <mergeCell ref="BF4484:BG4485"/>
    <mergeCell ref="BD4484:BE4485"/>
    <mergeCell ref="BB4484:BC4485"/>
    <mergeCell ref="AZ4484:BA4485"/>
    <mergeCell ref="AX4484:AY4485"/>
    <mergeCell ref="AV4484:AW4485"/>
    <mergeCell ref="AT4484:AU4485"/>
    <mergeCell ref="AR4484:AS4485"/>
    <mergeCell ref="AP4484:AQ4485"/>
    <mergeCell ref="AN4484:AO4485"/>
    <mergeCell ref="AL4484:AM4485"/>
    <mergeCell ref="AJ4484:AK4485"/>
    <mergeCell ref="AH4484:AI4485"/>
    <mergeCell ref="AF4484:AG4485"/>
    <mergeCell ref="AD4484:AE4485"/>
    <mergeCell ref="AB4484:AC4485"/>
    <mergeCell ref="Z4484:AA4485"/>
    <mergeCell ref="X4484:Y4485"/>
    <mergeCell ref="V4484:W4485"/>
    <mergeCell ref="T4484:U4485"/>
    <mergeCell ref="R4484:S4485"/>
    <mergeCell ref="P4484:Q4485"/>
    <mergeCell ref="N4484:O4485"/>
    <mergeCell ref="L4484:M4485"/>
    <mergeCell ref="J4484:K4485"/>
    <mergeCell ref="H4484:I4485"/>
    <mergeCell ref="G4484:G4485"/>
    <mergeCell ref="F4484:F4485"/>
    <mergeCell ref="E4484:E4485"/>
    <mergeCell ref="C4484:D4484"/>
    <mergeCell ref="B4484:B4485"/>
    <mergeCell ref="C4487:D4487"/>
    <mergeCell ref="BP4486:BP4487"/>
    <mergeCell ref="BO4486:BO4487"/>
    <mergeCell ref="BL4486:BN4487"/>
    <mergeCell ref="BJ4486:BK4487"/>
    <mergeCell ref="BH4486:BI4487"/>
    <mergeCell ref="BF4486:BG4487"/>
    <mergeCell ref="BD4486:BE4487"/>
    <mergeCell ref="BB4486:BC4487"/>
    <mergeCell ref="AZ4486:BA4487"/>
    <mergeCell ref="AX4486:AY4487"/>
    <mergeCell ref="AV4486:AW4487"/>
    <mergeCell ref="AT4486:AU4487"/>
    <mergeCell ref="AR4486:AS4487"/>
    <mergeCell ref="AP4486:AQ4487"/>
    <mergeCell ref="AN4486:AO4487"/>
    <mergeCell ref="AL4486:AM4487"/>
    <mergeCell ref="AJ4486:AK4487"/>
    <mergeCell ref="AH4486:AI4487"/>
    <mergeCell ref="AF4486:AG4487"/>
    <mergeCell ref="AD4486:AE4487"/>
    <mergeCell ref="AB4486:AC4487"/>
    <mergeCell ref="Z4486:AA4487"/>
    <mergeCell ref="X4486:Y4487"/>
    <mergeCell ref="V4486:W4487"/>
    <mergeCell ref="T4486:U4487"/>
    <mergeCell ref="R4486:S4487"/>
    <mergeCell ref="P4486:Q4487"/>
    <mergeCell ref="N4486:O4487"/>
    <mergeCell ref="L4486:M4487"/>
    <mergeCell ref="J4486:K4487"/>
    <mergeCell ref="H4486:I4487"/>
    <mergeCell ref="G4486:G4487"/>
    <mergeCell ref="F4486:F4487"/>
    <mergeCell ref="E4486:E4487"/>
    <mergeCell ref="C4486:D4486"/>
    <mergeCell ref="B4490:B4491"/>
    <mergeCell ref="C4489:D4489"/>
    <mergeCell ref="BP4488:BP4489"/>
    <mergeCell ref="BO4488:BO4489"/>
    <mergeCell ref="BL4488:BN4489"/>
    <mergeCell ref="BJ4488:BK4489"/>
    <mergeCell ref="BH4488:BI4489"/>
    <mergeCell ref="BF4488:BG4489"/>
    <mergeCell ref="BD4488:BE4489"/>
    <mergeCell ref="BB4488:BC4489"/>
    <mergeCell ref="AZ4488:BA4489"/>
    <mergeCell ref="AX4488:AY4489"/>
    <mergeCell ref="AV4488:AW4489"/>
    <mergeCell ref="AT4488:AU4489"/>
    <mergeCell ref="AR4488:AS4489"/>
    <mergeCell ref="AP4488:AQ4489"/>
    <mergeCell ref="AN4488:AO4489"/>
    <mergeCell ref="AL4488:AM4489"/>
    <mergeCell ref="AJ4488:AK4489"/>
    <mergeCell ref="AH4488:AI4489"/>
    <mergeCell ref="AF4488:AG4489"/>
    <mergeCell ref="AD4488:AE4489"/>
    <mergeCell ref="AB4488:AC4489"/>
    <mergeCell ref="Z4488:AA4489"/>
    <mergeCell ref="X4488:Y4489"/>
    <mergeCell ref="V4488:W4489"/>
    <mergeCell ref="T4488:U4489"/>
    <mergeCell ref="R4488:S4489"/>
    <mergeCell ref="P4488:Q4489"/>
    <mergeCell ref="N4488:O4489"/>
    <mergeCell ref="L4488:M4489"/>
    <mergeCell ref="J4488:K4489"/>
    <mergeCell ref="H4488:I4489"/>
    <mergeCell ref="G4488:G4489"/>
    <mergeCell ref="F4488:F4489"/>
    <mergeCell ref="E4488:E4489"/>
    <mergeCell ref="C4488:D4488"/>
    <mergeCell ref="B4488:B4489"/>
    <mergeCell ref="C4491:D4491"/>
    <mergeCell ref="BP4490:BP4491"/>
    <mergeCell ref="BO4490:BO4491"/>
    <mergeCell ref="BL4490:BN4491"/>
    <mergeCell ref="BJ4490:BK4491"/>
    <mergeCell ref="BH4490:BI4491"/>
    <mergeCell ref="BF4490:BG4491"/>
    <mergeCell ref="BD4490:BE4491"/>
    <mergeCell ref="BB4490:BC4491"/>
    <mergeCell ref="AZ4490:BA4491"/>
    <mergeCell ref="AX4490:AY4491"/>
    <mergeCell ref="AV4490:AW4491"/>
    <mergeCell ref="AT4490:AU4491"/>
    <mergeCell ref="AR4490:AS4491"/>
    <mergeCell ref="AP4490:AQ4491"/>
    <mergeCell ref="AN4490:AO4491"/>
    <mergeCell ref="AL4490:AM4491"/>
    <mergeCell ref="AJ4490:AK4491"/>
    <mergeCell ref="AH4490:AI4491"/>
    <mergeCell ref="AF4490:AG4491"/>
    <mergeCell ref="AD4490:AE4491"/>
    <mergeCell ref="AB4490:AC4491"/>
    <mergeCell ref="Z4490:AA4491"/>
    <mergeCell ref="X4490:Y4491"/>
    <mergeCell ref="V4490:W4491"/>
    <mergeCell ref="T4490:U4491"/>
    <mergeCell ref="R4490:S4491"/>
    <mergeCell ref="P4490:Q4491"/>
    <mergeCell ref="N4490:O4491"/>
    <mergeCell ref="L4490:M4491"/>
    <mergeCell ref="J4490:K4491"/>
    <mergeCell ref="H4490:I4491"/>
    <mergeCell ref="G4490:G4491"/>
    <mergeCell ref="F4490:F4491"/>
    <mergeCell ref="E4490:E4491"/>
    <mergeCell ref="C4490:D4490"/>
    <mergeCell ref="B4494:B4495"/>
    <mergeCell ref="C4493:D4493"/>
    <mergeCell ref="BP4492:BP4493"/>
    <mergeCell ref="BO4492:BO4493"/>
    <mergeCell ref="BL4492:BN4493"/>
    <mergeCell ref="BJ4492:BK4493"/>
    <mergeCell ref="BH4492:BI4493"/>
    <mergeCell ref="BF4492:BG4493"/>
    <mergeCell ref="BD4492:BE4493"/>
    <mergeCell ref="BB4492:BC4493"/>
    <mergeCell ref="AZ4492:BA4493"/>
    <mergeCell ref="AX4492:AY4493"/>
    <mergeCell ref="AV4492:AW4493"/>
    <mergeCell ref="AT4492:AU4493"/>
    <mergeCell ref="AR4492:AS4493"/>
    <mergeCell ref="AP4492:AQ4493"/>
    <mergeCell ref="AN4492:AO4493"/>
    <mergeCell ref="AL4492:AM4493"/>
    <mergeCell ref="AJ4492:AK4493"/>
    <mergeCell ref="AH4492:AI4493"/>
    <mergeCell ref="AF4492:AG4493"/>
    <mergeCell ref="AD4492:AE4493"/>
    <mergeCell ref="AB4492:AC4493"/>
    <mergeCell ref="Z4492:AA4493"/>
    <mergeCell ref="X4492:Y4493"/>
    <mergeCell ref="V4492:W4493"/>
    <mergeCell ref="T4492:U4493"/>
    <mergeCell ref="R4492:S4493"/>
    <mergeCell ref="P4492:Q4493"/>
    <mergeCell ref="N4492:O4493"/>
    <mergeCell ref="L4492:M4493"/>
    <mergeCell ref="J4492:K4493"/>
    <mergeCell ref="H4492:I4493"/>
    <mergeCell ref="G4492:G4493"/>
    <mergeCell ref="F4492:F4493"/>
    <mergeCell ref="E4492:E4493"/>
    <mergeCell ref="C4492:D4492"/>
    <mergeCell ref="B4492:B4493"/>
    <mergeCell ref="C4495:D4495"/>
    <mergeCell ref="BP4494:BP4495"/>
    <mergeCell ref="BO4494:BO4495"/>
    <mergeCell ref="BL4494:BN4495"/>
    <mergeCell ref="BJ4494:BK4495"/>
    <mergeCell ref="BH4494:BI4495"/>
    <mergeCell ref="BF4494:BG4495"/>
    <mergeCell ref="BD4494:BE4495"/>
    <mergeCell ref="BB4494:BC4495"/>
    <mergeCell ref="AZ4494:BA4495"/>
    <mergeCell ref="AX4494:AY4495"/>
    <mergeCell ref="AV4494:AW4495"/>
    <mergeCell ref="AT4494:AU4495"/>
    <mergeCell ref="AR4494:AS4495"/>
    <mergeCell ref="AP4494:AQ4495"/>
    <mergeCell ref="AN4494:AO4495"/>
    <mergeCell ref="AL4494:AM4495"/>
    <mergeCell ref="AJ4494:AK4495"/>
    <mergeCell ref="AH4494:AI4495"/>
    <mergeCell ref="AF4494:AG4495"/>
    <mergeCell ref="AD4494:AE4495"/>
    <mergeCell ref="AB4494:AC4495"/>
    <mergeCell ref="Z4494:AA4495"/>
    <mergeCell ref="X4494:Y4495"/>
    <mergeCell ref="V4494:W4495"/>
    <mergeCell ref="T4494:U4495"/>
    <mergeCell ref="R4494:S4495"/>
    <mergeCell ref="P4494:Q4495"/>
    <mergeCell ref="N4494:O4495"/>
    <mergeCell ref="L4494:M4495"/>
    <mergeCell ref="J4494:K4495"/>
    <mergeCell ref="H4494:I4495"/>
    <mergeCell ref="G4494:G4495"/>
    <mergeCell ref="F4494:F4495"/>
    <mergeCell ref="E4494:E4495"/>
    <mergeCell ref="C4494:D4494"/>
    <mergeCell ref="B4498:B4499"/>
    <mergeCell ref="C4497:D4497"/>
    <mergeCell ref="BP4496:BP4497"/>
    <mergeCell ref="BO4496:BO4497"/>
    <mergeCell ref="BL4496:BN4497"/>
    <mergeCell ref="BJ4496:BK4497"/>
    <mergeCell ref="BH4496:BI4497"/>
    <mergeCell ref="BF4496:BG4497"/>
    <mergeCell ref="BD4496:BE4497"/>
    <mergeCell ref="BB4496:BC4497"/>
    <mergeCell ref="AZ4496:BA4497"/>
    <mergeCell ref="AX4496:AY4497"/>
    <mergeCell ref="AV4496:AW4497"/>
    <mergeCell ref="AT4496:AU4497"/>
    <mergeCell ref="AR4496:AS4497"/>
    <mergeCell ref="AP4496:AQ4497"/>
    <mergeCell ref="AN4496:AO4497"/>
    <mergeCell ref="AL4496:AM4497"/>
    <mergeCell ref="AJ4496:AK4497"/>
    <mergeCell ref="AH4496:AI4497"/>
    <mergeCell ref="AF4496:AG4497"/>
    <mergeCell ref="AD4496:AE4497"/>
    <mergeCell ref="AB4496:AC4497"/>
    <mergeCell ref="Z4496:AA4497"/>
    <mergeCell ref="X4496:Y4497"/>
    <mergeCell ref="V4496:W4497"/>
    <mergeCell ref="T4496:U4497"/>
    <mergeCell ref="R4496:S4497"/>
    <mergeCell ref="P4496:Q4497"/>
    <mergeCell ref="N4496:O4497"/>
    <mergeCell ref="L4496:M4497"/>
    <mergeCell ref="J4496:K4497"/>
    <mergeCell ref="H4496:I4497"/>
    <mergeCell ref="G4496:G4497"/>
    <mergeCell ref="F4496:F4497"/>
    <mergeCell ref="E4496:E4497"/>
    <mergeCell ref="C4496:D4496"/>
    <mergeCell ref="B4496:B4497"/>
    <mergeCell ref="C4499:D4499"/>
    <mergeCell ref="BP4498:BP4499"/>
    <mergeCell ref="BO4498:BO4499"/>
    <mergeCell ref="BL4498:BN4499"/>
    <mergeCell ref="BJ4498:BK4499"/>
    <mergeCell ref="BH4498:BI4499"/>
    <mergeCell ref="BF4498:BG4499"/>
    <mergeCell ref="BD4498:BE4499"/>
    <mergeCell ref="BB4498:BC4499"/>
    <mergeCell ref="AZ4498:BA4499"/>
    <mergeCell ref="AX4498:AY4499"/>
    <mergeCell ref="AV4498:AW4499"/>
    <mergeCell ref="AT4498:AU4499"/>
    <mergeCell ref="AR4498:AS4499"/>
    <mergeCell ref="AP4498:AQ4499"/>
    <mergeCell ref="AN4498:AO4499"/>
    <mergeCell ref="AL4498:AM4499"/>
    <mergeCell ref="AJ4498:AK4499"/>
    <mergeCell ref="AH4498:AI4499"/>
    <mergeCell ref="AF4498:AG4499"/>
    <mergeCell ref="AD4498:AE4499"/>
    <mergeCell ref="AB4498:AC4499"/>
    <mergeCell ref="Z4498:AA4499"/>
    <mergeCell ref="X4498:Y4499"/>
    <mergeCell ref="V4498:W4499"/>
    <mergeCell ref="T4498:U4499"/>
    <mergeCell ref="R4498:S4499"/>
    <mergeCell ref="P4498:Q4499"/>
    <mergeCell ref="N4498:O4499"/>
    <mergeCell ref="L4498:M4499"/>
    <mergeCell ref="J4498:K4499"/>
    <mergeCell ref="H4498:I4499"/>
    <mergeCell ref="G4498:G4499"/>
    <mergeCell ref="F4498:F4499"/>
    <mergeCell ref="E4498:E4499"/>
    <mergeCell ref="C4498:D4498"/>
    <mergeCell ref="B4502:B4503"/>
    <mergeCell ref="C4501:D4501"/>
    <mergeCell ref="BP4500:BP4501"/>
    <mergeCell ref="BO4500:BO4501"/>
    <mergeCell ref="BL4500:BN4501"/>
    <mergeCell ref="BJ4500:BK4501"/>
    <mergeCell ref="BH4500:BI4501"/>
    <mergeCell ref="BF4500:BG4501"/>
    <mergeCell ref="BD4500:BE4501"/>
    <mergeCell ref="BB4500:BC4501"/>
    <mergeCell ref="AZ4500:BA4501"/>
    <mergeCell ref="AX4500:AY4501"/>
    <mergeCell ref="AV4500:AW4501"/>
    <mergeCell ref="AT4500:AU4501"/>
    <mergeCell ref="AR4500:AS4501"/>
    <mergeCell ref="AP4500:AQ4501"/>
    <mergeCell ref="AN4500:AO4501"/>
    <mergeCell ref="AL4500:AM4501"/>
    <mergeCell ref="AJ4500:AK4501"/>
    <mergeCell ref="AH4500:AI4501"/>
    <mergeCell ref="AF4500:AG4501"/>
    <mergeCell ref="AD4500:AE4501"/>
    <mergeCell ref="AB4500:AC4501"/>
    <mergeCell ref="Z4500:AA4501"/>
    <mergeCell ref="X4500:Y4501"/>
    <mergeCell ref="V4500:W4501"/>
    <mergeCell ref="T4500:U4501"/>
    <mergeCell ref="R4500:S4501"/>
    <mergeCell ref="P4500:Q4501"/>
    <mergeCell ref="N4500:O4501"/>
    <mergeCell ref="L4500:M4501"/>
    <mergeCell ref="J4500:K4501"/>
    <mergeCell ref="H4500:I4501"/>
    <mergeCell ref="G4500:G4501"/>
    <mergeCell ref="F4500:F4501"/>
    <mergeCell ref="E4500:E4501"/>
    <mergeCell ref="C4500:D4500"/>
    <mergeCell ref="B4500:B4501"/>
    <mergeCell ref="C4503:D4503"/>
    <mergeCell ref="BP4502:BP4503"/>
    <mergeCell ref="BO4502:BO4503"/>
    <mergeCell ref="BL4502:BN4503"/>
    <mergeCell ref="BJ4502:BK4503"/>
    <mergeCell ref="BH4502:BI4503"/>
    <mergeCell ref="BF4502:BG4503"/>
    <mergeCell ref="BD4502:BE4503"/>
    <mergeCell ref="BB4502:BC4503"/>
    <mergeCell ref="AZ4502:BA4503"/>
    <mergeCell ref="AX4502:AY4503"/>
    <mergeCell ref="AV4502:AW4503"/>
    <mergeCell ref="AT4502:AU4503"/>
    <mergeCell ref="AR4502:AS4503"/>
    <mergeCell ref="AP4502:AQ4503"/>
    <mergeCell ref="AN4502:AO4503"/>
    <mergeCell ref="AL4502:AM4503"/>
    <mergeCell ref="AJ4502:AK4503"/>
    <mergeCell ref="AH4502:AI4503"/>
    <mergeCell ref="AF4502:AG4503"/>
    <mergeCell ref="AD4502:AE4503"/>
    <mergeCell ref="AB4502:AC4503"/>
    <mergeCell ref="Z4502:AA4503"/>
    <mergeCell ref="X4502:Y4503"/>
    <mergeCell ref="V4502:W4503"/>
    <mergeCell ref="T4502:U4503"/>
    <mergeCell ref="R4502:S4503"/>
    <mergeCell ref="P4502:Q4503"/>
    <mergeCell ref="N4502:O4503"/>
    <mergeCell ref="L4502:M4503"/>
    <mergeCell ref="J4502:K4503"/>
    <mergeCell ref="H4502:I4503"/>
    <mergeCell ref="G4502:G4503"/>
    <mergeCell ref="F4502:F4503"/>
    <mergeCell ref="E4502:E4503"/>
    <mergeCell ref="C4502:D4502"/>
    <mergeCell ref="B4506:B4507"/>
    <mergeCell ref="C4505:D4505"/>
    <mergeCell ref="BP4504:BP4505"/>
    <mergeCell ref="BO4504:BO4505"/>
    <mergeCell ref="BL4504:BN4505"/>
    <mergeCell ref="BJ4504:BK4505"/>
    <mergeCell ref="BH4504:BI4505"/>
    <mergeCell ref="BF4504:BG4505"/>
    <mergeCell ref="BD4504:BE4505"/>
    <mergeCell ref="BB4504:BC4505"/>
    <mergeCell ref="AZ4504:BA4505"/>
    <mergeCell ref="AX4504:AY4505"/>
    <mergeCell ref="AV4504:AW4505"/>
    <mergeCell ref="AT4504:AU4505"/>
    <mergeCell ref="AR4504:AS4505"/>
    <mergeCell ref="AP4504:AQ4505"/>
    <mergeCell ref="AN4504:AO4505"/>
    <mergeCell ref="AL4504:AM4505"/>
    <mergeCell ref="AJ4504:AK4505"/>
    <mergeCell ref="AH4504:AI4505"/>
    <mergeCell ref="AF4504:AG4505"/>
    <mergeCell ref="AD4504:AE4505"/>
    <mergeCell ref="AB4504:AC4505"/>
    <mergeCell ref="Z4504:AA4505"/>
    <mergeCell ref="X4504:Y4505"/>
    <mergeCell ref="V4504:W4505"/>
    <mergeCell ref="T4504:U4505"/>
    <mergeCell ref="R4504:S4505"/>
    <mergeCell ref="P4504:Q4505"/>
    <mergeCell ref="N4504:O4505"/>
    <mergeCell ref="L4504:M4505"/>
    <mergeCell ref="J4504:K4505"/>
    <mergeCell ref="H4504:I4505"/>
    <mergeCell ref="G4504:G4505"/>
    <mergeCell ref="F4504:F4505"/>
    <mergeCell ref="E4504:E4505"/>
    <mergeCell ref="C4504:D4504"/>
    <mergeCell ref="B4504:B4505"/>
    <mergeCell ref="C4507:D4507"/>
    <mergeCell ref="BP4506:BP4507"/>
    <mergeCell ref="BO4506:BO4507"/>
    <mergeCell ref="BL4506:BN4507"/>
    <mergeCell ref="BJ4506:BK4507"/>
    <mergeCell ref="BH4506:BI4507"/>
    <mergeCell ref="BF4506:BG4507"/>
    <mergeCell ref="BD4506:BE4507"/>
    <mergeCell ref="BB4506:BC4507"/>
    <mergeCell ref="AZ4506:BA4507"/>
    <mergeCell ref="AX4506:AY4507"/>
    <mergeCell ref="AV4506:AW4507"/>
    <mergeCell ref="AT4506:AU4507"/>
    <mergeCell ref="AR4506:AS4507"/>
    <mergeCell ref="AP4506:AQ4507"/>
    <mergeCell ref="AN4506:AO4507"/>
    <mergeCell ref="AL4506:AM4507"/>
    <mergeCell ref="AJ4506:AK4507"/>
    <mergeCell ref="AH4506:AI4507"/>
    <mergeCell ref="AF4506:AG4507"/>
    <mergeCell ref="AD4506:AE4507"/>
    <mergeCell ref="AB4506:AC4507"/>
    <mergeCell ref="Z4506:AA4507"/>
    <mergeCell ref="X4506:Y4507"/>
    <mergeCell ref="V4506:W4507"/>
    <mergeCell ref="T4506:U4507"/>
    <mergeCell ref="R4506:S4507"/>
    <mergeCell ref="P4506:Q4507"/>
    <mergeCell ref="N4506:O4507"/>
    <mergeCell ref="L4506:M4507"/>
    <mergeCell ref="J4506:K4507"/>
    <mergeCell ref="H4506:I4507"/>
    <mergeCell ref="G4506:G4507"/>
    <mergeCell ref="F4506:F4507"/>
    <mergeCell ref="E4506:E4507"/>
    <mergeCell ref="C4506:D4506"/>
    <mergeCell ref="B4510:B4511"/>
    <mergeCell ref="C4509:D4509"/>
    <mergeCell ref="BP4508:BP4509"/>
    <mergeCell ref="BO4508:BO4509"/>
    <mergeCell ref="BL4508:BN4509"/>
    <mergeCell ref="BJ4508:BK4509"/>
    <mergeCell ref="BH4508:BI4509"/>
    <mergeCell ref="BF4508:BG4509"/>
    <mergeCell ref="BD4508:BE4509"/>
    <mergeCell ref="BB4508:BC4509"/>
    <mergeCell ref="AZ4508:BA4509"/>
    <mergeCell ref="AX4508:AY4509"/>
    <mergeCell ref="AV4508:AW4509"/>
    <mergeCell ref="AT4508:AU4509"/>
    <mergeCell ref="AR4508:AS4509"/>
    <mergeCell ref="AP4508:AQ4509"/>
    <mergeCell ref="AN4508:AO4509"/>
    <mergeCell ref="AL4508:AM4509"/>
    <mergeCell ref="AJ4508:AK4509"/>
    <mergeCell ref="AH4508:AI4509"/>
    <mergeCell ref="AF4508:AG4509"/>
    <mergeCell ref="AD4508:AE4509"/>
    <mergeCell ref="AB4508:AC4509"/>
    <mergeCell ref="Z4508:AA4509"/>
    <mergeCell ref="X4508:Y4509"/>
    <mergeCell ref="V4508:W4509"/>
    <mergeCell ref="T4508:U4509"/>
    <mergeCell ref="R4508:S4509"/>
    <mergeCell ref="P4508:Q4509"/>
    <mergeCell ref="N4508:O4509"/>
    <mergeCell ref="L4508:M4509"/>
    <mergeCell ref="J4508:K4509"/>
    <mergeCell ref="H4508:I4509"/>
    <mergeCell ref="G4508:G4509"/>
    <mergeCell ref="F4508:F4509"/>
    <mergeCell ref="E4508:E4509"/>
    <mergeCell ref="C4508:D4508"/>
    <mergeCell ref="B4508:B4509"/>
    <mergeCell ref="C4511:D4511"/>
    <mergeCell ref="BP4510:BP4511"/>
    <mergeCell ref="BO4510:BO4511"/>
    <mergeCell ref="BL4510:BN4511"/>
    <mergeCell ref="BJ4510:BK4511"/>
    <mergeCell ref="BH4510:BI4511"/>
    <mergeCell ref="BF4510:BG4511"/>
    <mergeCell ref="BD4510:BE4511"/>
    <mergeCell ref="BB4510:BC4511"/>
    <mergeCell ref="AZ4510:BA4511"/>
    <mergeCell ref="AX4510:AY4511"/>
    <mergeCell ref="AV4510:AW4511"/>
    <mergeCell ref="AT4510:AU4511"/>
    <mergeCell ref="AR4510:AS4511"/>
    <mergeCell ref="AP4510:AQ4511"/>
    <mergeCell ref="AN4510:AO4511"/>
    <mergeCell ref="AL4510:AM4511"/>
    <mergeCell ref="AJ4510:AK4511"/>
    <mergeCell ref="AH4510:AI4511"/>
    <mergeCell ref="AF4510:AG4511"/>
    <mergeCell ref="AD4510:AE4511"/>
    <mergeCell ref="AB4510:AC4511"/>
    <mergeCell ref="Z4510:AA4511"/>
    <mergeCell ref="X4510:Y4511"/>
    <mergeCell ref="V4510:W4511"/>
    <mergeCell ref="T4510:U4511"/>
    <mergeCell ref="R4510:S4511"/>
    <mergeCell ref="P4510:Q4511"/>
    <mergeCell ref="N4510:O4511"/>
    <mergeCell ref="L4510:M4511"/>
    <mergeCell ref="J4510:K4511"/>
    <mergeCell ref="H4510:I4511"/>
    <mergeCell ref="G4510:G4511"/>
    <mergeCell ref="F4510:F4511"/>
    <mergeCell ref="E4510:E4511"/>
    <mergeCell ref="C4510:D4510"/>
    <mergeCell ref="B4514:B4515"/>
    <mergeCell ref="C4513:D4513"/>
    <mergeCell ref="BP4512:BP4513"/>
    <mergeCell ref="BO4512:BO4513"/>
    <mergeCell ref="BL4512:BN4513"/>
    <mergeCell ref="BJ4512:BK4513"/>
    <mergeCell ref="BH4512:BI4513"/>
    <mergeCell ref="BF4512:BG4513"/>
    <mergeCell ref="BD4512:BE4513"/>
    <mergeCell ref="BB4512:BC4513"/>
    <mergeCell ref="AZ4512:BA4513"/>
    <mergeCell ref="AX4512:AY4513"/>
    <mergeCell ref="AV4512:AW4513"/>
    <mergeCell ref="AT4512:AU4513"/>
    <mergeCell ref="AR4512:AS4513"/>
    <mergeCell ref="AP4512:AQ4513"/>
    <mergeCell ref="AN4512:AO4513"/>
    <mergeCell ref="AL4512:AM4513"/>
    <mergeCell ref="AJ4512:AK4513"/>
    <mergeCell ref="AH4512:AI4513"/>
    <mergeCell ref="AF4512:AG4513"/>
    <mergeCell ref="AD4512:AE4513"/>
    <mergeCell ref="AB4512:AC4513"/>
    <mergeCell ref="Z4512:AA4513"/>
    <mergeCell ref="X4512:Y4513"/>
    <mergeCell ref="V4512:W4513"/>
    <mergeCell ref="T4512:U4513"/>
    <mergeCell ref="R4512:S4513"/>
    <mergeCell ref="P4512:Q4513"/>
    <mergeCell ref="N4512:O4513"/>
    <mergeCell ref="L4512:M4513"/>
    <mergeCell ref="J4512:K4513"/>
    <mergeCell ref="H4512:I4513"/>
    <mergeCell ref="G4512:G4513"/>
    <mergeCell ref="F4512:F4513"/>
    <mergeCell ref="E4512:E4513"/>
    <mergeCell ref="C4512:D4512"/>
    <mergeCell ref="B4512:B4513"/>
    <mergeCell ref="C4515:D4515"/>
    <mergeCell ref="BP4514:BP4515"/>
    <mergeCell ref="BO4514:BO4515"/>
    <mergeCell ref="BL4514:BN4515"/>
    <mergeCell ref="BJ4514:BK4515"/>
    <mergeCell ref="BH4514:BI4515"/>
    <mergeCell ref="BF4514:BG4515"/>
    <mergeCell ref="BD4514:BE4515"/>
    <mergeCell ref="BB4514:BC4515"/>
    <mergeCell ref="AZ4514:BA4515"/>
    <mergeCell ref="AX4514:AY4515"/>
    <mergeCell ref="AV4514:AW4515"/>
    <mergeCell ref="AT4514:AU4515"/>
    <mergeCell ref="AR4514:AS4515"/>
    <mergeCell ref="AP4514:AQ4515"/>
    <mergeCell ref="AN4514:AO4515"/>
    <mergeCell ref="AL4514:AM4515"/>
    <mergeCell ref="AJ4514:AK4515"/>
    <mergeCell ref="AH4514:AI4515"/>
    <mergeCell ref="AF4514:AG4515"/>
    <mergeCell ref="AD4514:AE4515"/>
    <mergeCell ref="AB4514:AC4515"/>
    <mergeCell ref="Z4514:AA4515"/>
    <mergeCell ref="X4514:Y4515"/>
    <mergeCell ref="V4514:W4515"/>
    <mergeCell ref="T4514:U4515"/>
    <mergeCell ref="R4514:S4515"/>
    <mergeCell ref="P4514:Q4515"/>
    <mergeCell ref="N4514:O4515"/>
    <mergeCell ref="L4514:M4515"/>
    <mergeCell ref="J4514:K4515"/>
    <mergeCell ref="H4514:I4515"/>
    <mergeCell ref="G4514:G4515"/>
    <mergeCell ref="F4514:F4515"/>
    <mergeCell ref="E4514:E4515"/>
    <mergeCell ref="C4514:D4514"/>
    <mergeCell ref="B4518:B4519"/>
    <mergeCell ref="C4517:D4517"/>
    <mergeCell ref="BP4516:BP4517"/>
    <mergeCell ref="BO4516:BO4517"/>
    <mergeCell ref="BL4516:BN4517"/>
    <mergeCell ref="BJ4516:BK4517"/>
    <mergeCell ref="BH4516:BI4517"/>
    <mergeCell ref="BF4516:BG4517"/>
    <mergeCell ref="BD4516:BE4517"/>
    <mergeCell ref="BB4516:BC4517"/>
    <mergeCell ref="AZ4516:BA4517"/>
    <mergeCell ref="AX4516:AY4517"/>
    <mergeCell ref="AV4516:AW4517"/>
    <mergeCell ref="AT4516:AU4517"/>
    <mergeCell ref="AR4516:AS4517"/>
    <mergeCell ref="AP4516:AQ4517"/>
    <mergeCell ref="AN4516:AO4517"/>
    <mergeCell ref="AL4516:AM4517"/>
    <mergeCell ref="AJ4516:AK4517"/>
    <mergeCell ref="AH4516:AI4517"/>
    <mergeCell ref="AF4516:AG4517"/>
    <mergeCell ref="AD4516:AE4517"/>
    <mergeCell ref="AB4516:AC4517"/>
    <mergeCell ref="Z4516:AA4517"/>
    <mergeCell ref="X4516:Y4517"/>
    <mergeCell ref="V4516:W4517"/>
    <mergeCell ref="T4516:U4517"/>
    <mergeCell ref="R4516:S4517"/>
    <mergeCell ref="P4516:Q4517"/>
    <mergeCell ref="N4516:O4517"/>
    <mergeCell ref="L4516:M4517"/>
    <mergeCell ref="J4516:K4517"/>
    <mergeCell ref="H4516:I4517"/>
    <mergeCell ref="G4516:G4517"/>
    <mergeCell ref="F4516:F4517"/>
    <mergeCell ref="E4516:E4517"/>
    <mergeCell ref="C4516:D4516"/>
    <mergeCell ref="B4516:B4517"/>
    <mergeCell ref="C4519:D4519"/>
    <mergeCell ref="BP4518:BP4519"/>
    <mergeCell ref="BO4518:BO4519"/>
    <mergeCell ref="BL4518:BN4519"/>
    <mergeCell ref="BJ4518:BK4519"/>
    <mergeCell ref="BH4518:BI4519"/>
    <mergeCell ref="BF4518:BG4519"/>
    <mergeCell ref="BD4518:BE4519"/>
    <mergeCell ref="BB4518:BC4519"/>
    <mergeCell ref="AZ4518:BA4519"/>
    <mergeCell ref="AX4518:AY4519"/>
    <mergeCell ref="AV4518:AW4519"/>
    <mergeCell ref="AT4518:AU4519"/>
    <mergeCell ref="AR4518:AS4519"/>
    <mergeCell ref="AP4518:AQ4519"/>
    <mergeCell ref="AN4518:AO4519"/>
    <mergeCell ref="AL4518:AM4519"/>
    <mergeCell ref="AJ4518:AK4519"/>
    <mergeCell ref="AH4518:AI4519"/>
    <mergeCell ref="AF4518:AG4519"/>
    <mergeCell ref="AD4518:AE4519"/>
    <mergeCell ref="AB4518:AC4519"/>
    <mergeCell ref="Z4518:AA4519"/>
    <mergeCell ref="X4518:Y4519"/>
    <mergeCell ref="V4518:W4519"/>
    <mergeCell ref="T4518:U4519"/>
    <mergeCell ref="R4518:S4519"/>
    <mergeCell ref="P4518:Q4519"/>
    <mergeCell ref="N4518:O4519"/>
    <mergeCell ref="L4518:M4519"/>
    <mergeCell ref="J4518:K4519"/>
    <mergeCell ref="H4518:I4519"/>
    <mergeCell ref="G4518:G4519"/>
    <mergeCell ref="F4518:F4519"/>
    <mergeCell ref="E4518:E4519"/>
    <mergeCell ref="C4518:D4518"/>
    <mergeCell ref="B4522:B4523"/>
    <mergeCell ref="C4521:D4521"/>
    <mergeCell ref="BP4520:BP4521"/>
    <mergeCell ref="BO4520:BO4521"/>
    <mergeCell ref="BL4520:BN4521"/>
    <mergeCell ref="BJ4520:BK4521"/>
    <mergeCell ref="BH4520:BI4521"/>
    <mergeCell ref="BF4520:BG4521"/>
    <mergeCell ref="BD4520:BE4521"/>
    <mergeCell ref="BB4520:BC4521"/>
    <mergeCell ref="AZ4520:BA4521"/>
    <mergeCell ref="AX4520:AY4521"/>
    <mergeCell ref="AV4520:AW4521"/>
    <mergeCell ref="AT4520:AU4521"/>
    <mergeCell ref="AR4520:AS4521"/>
    <mergeCell ref="AP4520:AQ4521"/>
    <mergeCell ref="AN4520:AO4521"/>
    <mergeCell ref="AL4520:AM4521"/>
    <mergeCell ref="AJ4520:AK4521"/>
    <mergeCell ref="AH4520:AI4521"/>
    <mergeCell ref="AF4520:AG4521"/>
    <mergeCell ref="AD4520:AE4521"/>
    <mergeCell ref="AB4520:AC4521"/>
    <mergeCell ref="Z4520:AA4521"/>
    <mergeCell ref="X4520:Y4521"/>
    <mergeCell ref="V4520:W4521"/>
    <mergeCell ref="T4520:U4521"/>
    <mergeCell ref="R4520:S4521"/>
    <mergeCell ref="P4520:Q4521"/>
    <mergeCell ref="N4520:O4521"/>
    <mergeCell ref="L4520:M4521"/>
    <mergeCell ref="J4520:K4521"/>
    <mergeCell ref="H4520:I4521"/>
    <mergeCell ref="G4520:G4521"/>
    <mergeCell ref="F4520:F4521"/>
    <mergeCell ref="E4520:E4521"/>
    <mergeCell ref="C4520:D4520"/>
    <mergeCell ref="B4520:B4521"/>
    <mergeCell ref="C4523:D4523"/>
    <mergeCell ref="BP4522:BP4523"/>
    <mergeCell ref="BO4522:BO4523"/>
    <mergeCell ref="BL4522:BN4523"/>
    <mergeCell ref="BJ4522:BK4523"/>
    <mergeCell ref="BH4522:BI4523"/>
    <mergeCell ref="BF4522:BG4523"/>
    <mergeCell ref="BD4522:BE4523"/>
    <mergeCell ref="BB4522:BC4523"/>
    <mergeCell ref="AZ4522:BA4523"/>
    <mergeCell ref="AX4522:AY4523"/>
    <mergeCell ref="AV4522:AW4523"/>
    <mergeCell ref="AT4522:AU4523"/>
    <mergeCell ref="AR4522:AS4523"/>
    <mergeCell ref="AP4522:AQ4523"/>
    <mergeCell ref="AN4522:AO4523"/>
    <mergeCell ref="AL4522:AM4523"/>
    <mergeCell ref="AJ4522:AK4523"/>
    <mergeCell ref="AH4522:AI4523"/>
    <mergeCell ref="AF4522:AG4523"/>
    <mergeCell ref="AD4522:AE4523"/>
    <mergeCell ref="AB4522:AC4523"/>
    <mergeCell ref="Z4522:AA4523"/>
    <mergeCell ref="X4522:Y4523"/>
    <mergeCell ref="V4522:W4523"/>
    <mergeCell ref="T4522:U4523"/>
    <mergeCell ref="R4522:S4523"/>
    <mergeCell ref="P4522:Q4523"/>
    <mergeCell ref="N4522:O4523"/>
    <mergeCell ref="L4522:M4523"/>
    <mergeCell ref="J4522:K4523"/>
    <mergeCell ref="H4522:I4523"/>
    <mergeCell ref="G4522:G4523"/>
    <mergeCell ref="F4522:F4523"/>
    <mergeCell ref="E4522:E4523"/>
    <mergeCell ref="C4522:D4522"/>
    <mergeCell ref="B4526:B4527"/>
    <mergeCell ref="C4525:D4525"/>
    <mergeCell ref="BP4524:BP4525"/>
    <mergeCell ref="BO4524:BO4525"/>
    <mergeCell ref="BL4524:BN4525"/>
    <mergeCell ref="BJ4524:BK4525"/>
    <mergeCell ref="BH4524:BI4525"/>
    <mergeCell ref="BF4524:BG4525"/>
    <mergeCell ref="BD4524:BE4525"/>
    <mergeCell ref="BB4524:BC4525"/>
    <mergeCell ref="AZ4524:BA4525"/>
    <mergeCell ref="AX4524:AY4525"/>
    <mergeCell ref="AV4524:AW4525"/>
    <mergeCell ref="AT4524:AU4525"/>
    <mergeCell ref="AR4524:AS4525"/>
    <mergeCell ref="AP4524:AQ4525"/>
    <mergeCell ref="AN4524:AO4525"/>
    <mergeCell ref="AL4524:AM4525"/>
    <mergeCell ref="AJ4524:AK4525"/>
    <mergeCell ref="AH4524:AI4525"/>
    <mergeCell ref="AF4524:AG4525"/>
    <mergeCell ref="AD4524:AE4525"/>
    <mergeCell ref="AB4524:AC4525"/>
    <mergeCell ref="Z4524:AA4525"/>
    <mergeCell ref="X4524:Y4525"/>
    <mergeCell ref="V4524:W4525"/>
    <mergeCell ref="T4524:U4525"/>
    <mergeCell ref="R4524:S4525"/>
    <mergeCell ref="P4524:Q4525"/>
    <mergeCell ref="N4524:O4525"/>
    <mergeCell ref="L4524:M4525"/>
    <mergeCell ref="J4524:K4525"/>
    <mergeCell ref="H4524:I4525"/>
    <mergeCell ref="G4524:G4525"/>
    <mergeCell ref="F4524:F4525"/>
    <mergeCell ref="E4524:E4525"/>
    <mergeCell ref="C4524:D4524"/>
    <mergeCell ref="B4524:B4525"/>
    <mergeCell ref="C4527:D4527"/>
    <mergeCell ref="BP4526:BP4527"/>
    <mergeCell ref="BO4526:BO4527"/>
    <mergeCell ref="BL4526:BN4527"/>
    <mergeCell ref="BJ4526:BK4527"/>
    <mergeCell ref="BH4526:BI4527"/>
    <mergeCell ref="BF4526:BG4527"/>
    <mergeCell ref="BD4526:BE4527"/>
    <mergeCell ref="BB4526:BC4527"/>
    <mergeCell ref="AZ4526:BA4527"/>
    <mergeCell ref="AX4526:AY4527"/>
    <mergeCell ref="AV4526:AW4527"/>
    <mergeCell ref="AT4526:AU4527"/>
    <mergeCell ref="AR4526:AS4527"/>
    <mergeCell ref="AP4526:AQ4527"/>
    <mergeCell ref="AN4526:AO4527"/>
    <mergeCell ref="AL4526:AM4527"/>
    <mergeCell ref="AJ4526:AK4527"/>
    <mergeCell ref="AH4526:AI4527"/>
    <mergeCell ref="AF4526:AG4527"/>
    <mergeCell ref="AD4526:AE4527"/>
    <mergeCell ref="AB4526:AC4527"/>
    <mergeCell ref="Z4526:AA4527"/>
    <mergeCell ref="X4526:Y4527"/>
    <mergeCell ref="V4526:W4527"/>
    <mergeCell ref="T4526:U4527"/>
    <mergeCell ref="R4526:S4527"/>
    <mergeCell ref="P4526:Q4527"/>
    <mergeCell ref="N4526:O4527"/>
    <mergeCell ref="L4526:M4527"/>
    <mergeCell ref="J4526:K4527"/>
    <mergeCell ref="H4526:I4527"/>
    <mergeCell ref="G4526:G4527"/>
    <mergeCell ref="F4526:F4527"/>
    <mergeCell ref="E4526:E4527"/>
    <mergeCell ref="C4526:D4526"/>
    <mergeCell ref="B4530:C4530"/>
    <mergeCell ref="BP4528:BP4529"/>
    <mergeCell ref="BO4528:BO4529"/>
    <mergeCell ref="BL4528:BN4529"/>
    <mergeCell ref="BJ4528:BK4529"/>
    <mergeCell ref="BH4528:BI4529"/>
    <mergeCell ref="BF4528:BG4529"/>
    <mergeCell ref="BD4528:BE4529"/>
    <mergeCell ref="BB4528:BC4529"/>
    <mergeCell ref="AZ4528:BA4529"/>
    <mergeCell ref="AX4528:AY4529"/>
    <mergeCell ref="AV4528:AW4529"/>
    <mergeCell ref="AT4528:AU4529"/>
    <mergeCell ref="AR4528:AS4529"/>
    <mergeCell ref="AP4528:AQ4529"/>
    <mergeCell ref="AN4528:AO4529"/>
    <mergeCell ref="AL4528:AM4529"/>
    <mergeCell ref="AJ4528:AK4529"/>
    <mergeCell ref="AH4528:AI4529"/>
    <mergeCell ref="AF4528:AG4529"/>
    <mergeCell ref="AD4528:AE4529"/>
    <mergeCell ref="AB4528:AC4529"/>
    <mergeCell ref="Z4528:AA4529"/>
    <mergeCell ref="X4528:Y4529"/>
    <mergeCell ref="V4528:W4529"/>
    <mergeCell ref="T4528:U4529"/>
    <mergeCell ref="R4528:S4529"/>
    <mergeCell ref="P4528:Q4529"/>
    <mergeCell ref="N4528:O4529"/>
    <mergeCell ref="L4528:M4529"/>
    <mergeCell ref="J4528:K4529"/>
    <mergeCell ref="H4528:I4529"/>
    <mergeCell ref="D4528:E4529"/>
    <mergeCell ref="B4528:C4529"/>
    <mergeCell ref="X4531:Y4531"/>
    <mergeCell ref="V4531:W4531"/>
    <mergeCell ref="T4531:U4531"/>
    <mergeCell ref="R4531:S4531"/>
    <mergeCell ref="P4531:Q4531"/>
    <mergeCell ref="N4531:O4531"/>
    <mergeCell ref="L4531:M4531"/>
    <mergeCell ref="J4531:K4531"/>
    <mergeCell ref="D4531:E4531"/>
    <mergeCell ref="BL4530:BN4530"/>
    <mergeCell ref="BJ4530:BK4530"/>
    <mergeCell ref="BH4530:BI4530"/>
    <mergeCell ref="BF4530:BG4530"/>
    <mergeCell ref="BD4530:BE4530"/>
    <mergeCell ref="BB4530:BC4530"/>
    <mergeCell ref="AZ4530:BA4530"/>
    <mergeCell ref="AX4530:AY4530"/>
    <mergeCell ref="AV4530:AW4530"/>
    <mergeCell ref="AT4530:AU4530"/>
    <mergeCell ref="AR4530:AS4530"/>
    <mergeCell ref="AP4530:AQ4530"/>
    <mergeCell ref="AN4530:AO4530"/>
    <mergeCell ref="AL4530:AM4530"/>
    <mergeCell ref="AJ4530:AK4530"/>
    <mergeCell ref="AH4530:AI4530"/>
    <mergeCell ref="AF4530:AG4530"/>
    <mergeCell ref="AD4530:AE4530"/>
    <mergeCell ref="AB4530:AC4530"/>
    <mergeCell ref="Z4530:AA4530"/>
    <mergeCell ref="X4530:Y4530"/>
    <mergeCell ref="V4530:W4530"/>
    <mergeCell ref="T4530:U4530"/>
    <mergeCell ref="R4530:S4530"/>
    <mergeCell ref="P4530:Q4530"/>
    <mergeCell ref="N4530:O4530"/>
    <mergeCell ref="L4530:M4530"/>
    <mergeCell ref="J4530:K4530"/>
    <mergeCell ref="H4530:I4530"/>
    <mergeCell ref="D4530:E4530"/>
    <mergeCell ref="BD4416:BM4416"/>
    <mergeCell ref="BA4416:BC4416"/>
    <mergeCell ref="AN4416:AZ4416"/>
    <mergeCell ref="AH4416:AM4416"/>
    <mergeCell ref="E4416:AC4416"/>
    <mergeCell ref="C4416:D4416"/>
    <mergeCell ref="AN4414:BM4414"/>
    <mergeCell ref="AE4414:AM4414"/>
    <mergeCell ref="E4414:AC4414"/>
    <mergeCell ref="BN4413:BP4414"/>
    <mergeCell ref="B4412:BN4412"/>
    <mergeCell ref="BA4536:BN4536"/>
    <mergeCell ref="BJ4535:BL4535"/>
    <mergeCell ref="BF4535:BH4535"/>
    <mergeCell ref="BB4535:BE4535"/>
    <mergeCell ref="AY4535:BA4535"/>
    <mergeCell ref="AU4535:AW4535"/>
    <mergeCell ref="AQ4535:AT4535"/>
    <mergeCell ref="AN4535:AP4535"/>
    <mergeCell ref="AJ4535:AL4535"/>
    <mergeCell ref="Z4535:AI4535"/>
    <mergeCell ref="W4535:Y4535"/>
    <mergeCell ref="S4535:U4535"/>
    <mergeCell ref="O4535:R4535"/>
    <mergeCell ref="L4535:N4535"/>
    <mergeCell ref="H4535:J4535"/>
    <mergeCell ref="D4535:E4535"/>
    <mergeCell ref="B4535:C4535"/>
    <mergeCell ref="BJ4533:BL4533"/>
    <mergeCell ref="BF4533:BH4533"/>
    <mergeCell ref="BB4533:BE4533"/>
    <mergeCell ref="AY4533:BA4533"/>
    <mergeCell ref="AU4533:AW4533"/>
    <mergeCell ref="AQ4533:AT4533"/>
    <mergeCell ref="AN4533:AP4533"/>
    <mergeCell ref="AJ4533:AL4533"/>
    <mergeCell ref="Z4533:AI4533"/>
    <mergeCell ref="W4533:Y4533"/>
    <mergeCell ref="S4533:U4533"/>
    <mergeCell ref="O4533:R4533"/>
    <mergeCell ref="L4533:N4533"/>
    <mergeCell ref="H4533:J4533"/>
    <mergeCell ref="D4533:E4533"/>
    <mergeCell ref="B4533:C4533"/>
    <mergeCell ref="BL4531:BN4531"/>
    <mergeCell ref="BJ4531:BK4531"/>
    <mergeCell ref="BH4531:BI4531"/>
    <mergeCell ref="BF4531:BG4531"/>
    <mergeCell ref="BD4531:BE4531"/>
    <mergeCell ref="BB4531:BC4531"/>
    <mergeCell ref="AZ4531:BA4531"/>
    <mergeCell ref="AX4531:AY4531"/>
    <mergeCell ref="AV4531:AW4531"/>
    <mergeCell ref="AT4531:AU4531"/>
    <mergeCell ref="AR4531:AS4531"/>
    <mergeCell ref="AP4531:AQ4531"/>
    <mergeCell ref="AN4531:AO4531"/>
    <mergeCell ref="AL4531:AM4531"/>
    <mergeCell ref="AJ4531:AK4531"/>
    <mergeCell ref="AH4531:AI4531"/>
    <mergeCell ref="AF4531:AG4531"/>
    <mergeCell ref="AD4531:AE4531"/>
    <mergeCell ref="AB4531:AC4531"/>
    <mergeCell ref="Z4531:AA4531"/>
    <mergeCell ref="B4421:B4422"/>
    <mergeCell ref="BJ4420:BK4420"/>
    <mergeCell ref="BH4420:BI4420"/>
    <mergeCell ref="BF4420:BG4420"/>
    <mergeCell ref="BD4420:BE4420"/>
    <mergeCell ref="BB4420:BC4420"/>
    <mergeCell ref="AZ4420:BA4420"/>
    <mergeCell ref="AX4420:AY4420"/>
    <mergeCell ref="AV4420:AW4420"/>
    <mergeCell ref="AT4420:AU4420"/>
    <mergeCell ref="AR4420:AS4420"/>
    <mergeCell ref="AP4420:AQ4420"/>
    <mergeCell ref="AN4420:AO4420"/>
    <mergeCell ref="AL4420:AM4420"/>
    <mergeCell ref="AJ4420:AK4420"/>
    <mergeCell ref="AH4420:AI4420"/>
    <mergeCell ref="AF4420:AG4420"/>
    <mergeCell ref="AD4420:AE4420"/>
    <mergeCell ref="AB4420:AC4420"/>
    <mergeCell ref="T4420:U4420"/>
    <mergeCell ref="R4420:S4420"/>
    <mergeCell ref="P4420:Q4420"/>
    <mergeCell ref="N4420:O4420"/>
    <mergeCell ref="L4420:M4420"/>
    <mergeCell ref="J4420:K4420"/>
    <mergeCell ref="BP4419:BP4420"/>
    <mergeCell ref="BO4419:BO4420"/>
    <mergeCell ref="BL4419:BN4420"/>
    <mergeCell ref="BF4419:BK4419"/>
    <mergeCell ref="AZ4419:BE4419"/>
    <mergeCell ref="AT4419:AY4419"/>
    <mergeCell ref="AN4419:AS4419"/>
    <mergeCell ref="AH4419:AM4419"/>
    <mergeCell ref="AB4419:AG4419"/>
    <mergeCell ref="Z4419:AA4420"/>
    <mergeCell ref="X4419:Y4420"/>
    <mergeCell ref="V4419:W4420"/>
    <mergeCell ref="P4419:U4419"/>
    <mergeCell ref="J4419:O4419"/>
    <mergeCell ref="H4419:I4420"/>
    <mergeCell ref="G4419:G4420"/>
    <mergeCell ref="F4419:F4420"/>
    <mergeCell ref="C4419:D4420"/>
    <mergeCell ref="B4419:B4420"/>
    <mergeCell ref="C4421:D4421"/>
    <mergeCell ref="BP4421:BP4422"/>
    <mergeCell ref="BO4421:BO4422"/>
    <mergeCell ref="BL4421:BN4422"/>
    <mergeCell ref="BJ4421:BK4422"/>
    <mergeCell ref="BH4421:BI4422"/>
    <mergeCell ref="BF4421:BG4422"/>
    <mergeCell ref="BD4421:BE4422"/>
    <mergeCell ref="BB4421:BC4422"/>
    <mergeCell ref="AZ4421:BA4422"/>
    <mergeCell ref="AX4421:AY4422"/>
    <mergeCell ref="AV4421:AW4422"/>
    <mergeCell ref="AT4421:AU4422"/>
    <mergeCell ref="AR4421:AS4422"/>
    <mergeCell ref="AP4421:AQ4422"/>
    <mergeCell ref="AN4421:AO4422"/>
    <mergeCell ref="AL4421:AM4422"/>
    <mergeCell ref="AJ4421:AK4422"/>
    <mergeCell ref="AH4421:AI4422"/>
    <mergeCell ref="AF4421:AG4422"/>
    <mergeCell ref="B4425:B4426"/>
    <mergeCell ref="BP4423:BP4424"/>
    <mergeCell ref="BO4423:BO4424"/>
    <mergeCell ref="BL4423:BN4424"/>
    <mergeCell ref="BJ4423:BK4424"/>
    <mergeCell ref="BH4423:BI4424"/>
    <mergeCell ref="BF4423:BG4424"/>
    <mergeCell ref="BD4423:BE4424"/>
    <mergeCell ref="BB4423:BC4424"/>
    <mergeCell ref="AZ4423:BA4424"/>
    <mergeCell ref="AX4423:AY4424"/>
    <mergeCell ref="AV4423:AW4424"/>
    <mergeCell ref="AT4423:AU4424"/>
    <mergeCell ref="AR4423:AS4424"/>
    <mergeCell ref="AP4423:AQ4424"/>
    <mergeCell ref="AN4423:AO4424"/>
    <mergeCell ref="AL4423:AM4424"/>
    <mergeCell ref="AJ4423:AK4424"/>
    <mergeCell ref="AH4423:AI4424"/>
    <mergeCell ref="AF4423:AG4424"/>
    <mergeCell ref="AD4423:AE4424"/>
    <mergeCell ref="AB4423:AC4424"/>
    <mergeCell ref="Z4423:AA4424"/>
    <mergeCell ref="X4423:Y4424"/>
    <mergeCell ref="V4423:W4424"/>
    <mergeCell ref="T4423:U4424"/>
    <mergeCell ref="R4423:S4424"/>
    <mergeCell ref="P4423:Q4424"/>
    <mergeCell ref="N4423:O4424"/>
    <mergeCell ref="L4423:M4424"/>
    <mergeCell ref="J4423:K4424"/>
    <mergeCell ref="H4423:I4424"/>
    <mergeCell ref="G4423:G4424"/>
    <mergeCell ref="F4423:F4424"/>
    <mergeCell ref="E4423:E4424"/>
    <mergeCell ref="B4423:B4424"/>
    <mergeCell ref="B4429:B4430"/>
    <mergeCell ref="BP4427:BP4428"/>
    <mergeCell ref="BO4427:BO4428"/>
    <mergeCell ref="BL4427:BN4428"/>
    <mergeCell ref="BJ4427:BK4428"/>
    <mergeCell ref="BH4427:BI4428"/>
    <mergeCell ref="BF4427:BG4428"/>
    <mergeCell ref="BD4427:BE4428"/>
    <mergeCell ref="BB4427:BC4428"/>
    <mergeCell ref="AZ4427:BA4428"/>
    <mergeCell ref="AX4427:AY4428"/>
    <mergeCell ref="AV4427:AW4428"/>
    <mergeCell ref="AT4427:AU4428"/>
    <mergeCell ref="AR4427:AS4428"/>
    <mergeCell ref="AP4427:AQ4428"/>
    <mergeCell ref="AN4427:AO4428"/>
    <mergeCell ref="AL4427:AM4428"/>
    <mergeCell ref="AJ4427:AK4428"/>
    <mergeCell ref="AH4427:AI4428"/>
    <mergeCell ref="AF4427:AG4428"/>
    <mergeCell ref="AD4427:AE4428"/>
    <mergeCell ref="AB4427:AC4428"/>
    <mergeCell ref="Z4427:AA4428"/>
    <mergeCell ref="X4427:Y4428"/>
    <mergeCell ref="V4427:W4428"/>
    <mergeCell ref="T4427:U4428"/>
    <mergeCell ref="R4427:S4428"/>
    <mergeCell ref="P4427:Q4428"/>
    <mergeCell ref="N4427:O4428"/>
    <mergeCell ref="L4427:M4428"/>
    <mergeCell ref="J4427:K4428"/>
    <mergeCell ref="H4427:I4428"/>
    <mergeCell ref="G4427:G4428"/>
    <mergeCell ref="F4427:F4428"/>
    <mergeCell ref="E4427:E4428"/>
    <mergeCell ref="B4427:B4428"/>
    <mergeCell ref="C4427:D4427"/>
    <mergeCell ref="C4429:D4429"/>
    <mergeCell ref="C4428:D4428"/>
    <mergeCell ref="BP4429:BP4430"/>
    <mergeCell ref="BO4429:BO4430"/>
    <mergeCell ref="BL4429:BN4430"/>
    <mergeCell ref="BJ4429:BK4430"/>
    <mergeCell ref="BH4429:BI4430"/>
    <mergeCell ref="BF4429:BG4430"/>
    <mergeCell ref="BD4429:BE4430"/>
    <mergeCell ref="BB4429:BC4430"/>
    <mergeCell ref="AZ4429:BA4430"/>
    <mergeCell ref="AX4429:AY4430"/>
    <mergeCell ref="AV4429:AW4430"/>
    <mergeCell ref="AT4429:AU4430"/>
    <mergeCell ref="AR4429:AS4430"/>
    <mergeCell ref="AP4429:AQ4430"/>
    <mergeCell ref="AN4429:AO4430"/>
    <mergeCell ref="AL4429:AM4430"/>
    <mergeCell ref="AJ4429:AK4430"/>
    <mergeCell ref="AH4429:AI4430"/>
    <mergeCell ref="AF4429:AG4430"/>
    <mergeCell ref="AD4429:AE4430"/>
    <mergeCell ref="AB4429:AC4430"/>
    <mergeCell ref="Z4429:AA4430"/>
    <mergeCell ref="X4429:Y4430"/>
    <mergeCell ref="V4429:W4430"/>
    <mergeCell ref="T4429:U4430"/>
    <mergeCell ref="B4433:B4434"/>
    <mergeCell ref="BP4431:BP4432"/>
    <mergeCell ref="BO4431:BO4432"/>
    <mergeCell ref="BL4431:BN4432"/>
    <mergeCell ref="BJ4431:BK4432"/>
    <mergeCell ref="BH4431:BI4432"/>
    <mergeCell ref="BF4431:BG4432"/>
    <mergeCell ref="BD4431:BE4432"/>
    <mergeCell ref="BB4431:BC4432"/>
    <mergeCell ref="AZ4431:BA4432"/>
    <mergeCell ref="AX4431:AY4432"/>
    <mergeCell ref="AV4431:AW4432"/>
    <mergeCell ref="AT4431:AU4432"/>
    <mergeCell ref="AR4431:AS4432"/>
    <mergeCell ref="AP4431:AQ4432"/>
    <mergeCell ref="AN4431:AO4432"/>
    <mergeCell ref="AL4431:AM4432"/>
    <mergeCell ref="AJ4431:AK4432"/>
    <mergeCell ref="AH4431:AI4432"/>
    <mergeCell ref="AF4431:AG4432"/>
    <mergeCell ref="AD4431:AE4432"/>
    <mergeCell ref="AB4431:AC4432"/>
    <mergeCell ref="Z4431:AA4432"/>
    <mergeCell ref="X4431:Y4432"/>
    <mergeCell ref="V4431:W4432"/>
    <mergeCell ref="T4431:U4432"/>
    <mergeCell ref="R4431:S4432"/>
    <mergeCell ref="P4431:Q4432"/>
    <mergeCell ref="N4431:O4432"/>
    <mergeCell ref="L4431:M4432"/>
    <mergeCell ref="J4431:K4432"/>
    <mergeCell ref="H4431:I4432"/>
    <mergeCell ref="G4431:G4432"/>
    <mergeCell ref="F4431:F4432"/>
    <mergeCell ref="E4431:E4432"/>
    <mergeCell ref="B4431:B4432"/>
    <mergeCell ref="B4437:B4438"/>
    <mergeCell ref="BP4435:BP4436"/>
    <mergeCell ref="BO4435:BO4436"/>
    <mergeCell ref="BL4435:BN4436"/>
    <mergeCell ref="BJ4435:BK4436"/>
    <mergeCell ref="BH4435:BI4436"/>
    <mergeCell ref="BF4435:BG4436"/>
    <mergeCell ref="BD4435:BE4436"/>
    <mergeCell ref="BB4435:BC4436"/>
    <mergeCell ref="AZ4435:BA4436"/>
    <mergeCell ref="AX4435:AY4436"/>
    <mergeCell ref="AV4435:AW4436"/>
    <mergeCell ref="AT4435:AU4436"/>
    <mergeCell ref="AR4435:AS4436"/>
    <mergeCell ref="AP4435:AQ4436"/>
    <mergeCell ref="AN4435:AO4436"/>
    <mergeCell ref="AL4435:AM4436"/>
    <mergeCell ref="AJ4435:AK4436"/>
    <mergeCell ref="AH4435:AI4436"/>
    <mergeCell ref="AF4435:AG4436"/>
    <mergeCell ref="AD4435:AE4436"/>
    <mergeCell ref="AB4435:AC4436"/>
    <mergeCell ref="Z4435:AA4436"/>
    <mergeCell ref="X4435:Y4436"/>
    <mergeCell ref="V4435:W4436"/>
    <mergeCell ref="T4435:U4436"/>
    <mergeCell ref="R4435:S4436"/>
    <mergeCell ref="P4435:Q4436"/>
    <mergeCell ref="N4435:O4436"/>
    <mergeCell ref="L4435:M4436"/>
    <mergeCell ref="J4435:K4436"/>
    <mergeCell ref="H4435:I4436"/>
    <mergeCell ref="G4435:G4436"/>
    <mergeCell ref="F4435:F4436"/>
    <mergeCell ref="E4435:E4436"/>
    <mergeCell ref="B4435:B4436"/>
    <mergeCell ref="C4435:D4435"/>
    <mergeCell ref="C4437:D4437"/>
    <mergeCell ref="C4436:D4436"/>
    <mergeCell ref="BP4437:BP4438"/>
    <mergeCell ref="BO4437:BO4438"/>
    <mergeCell ref="BL4437:BN4438"/>
    <mergeCell ref="BJ4437:BK4438"/>
    <mergeCell ref="BH4437:BI4438"/>
    <mergeCell ref="BF4437:BG4438"/>
    <mergeCell ref="BD4437:BE4438"/>
    <mergeCell ref="BB4437:BC4438"/>
    <mergeCell ref="AZ4437:BA4438"/>
    <mergeCell ref="AX4437:AY4438"/>
    <mergeCell ref="AV4437:AW4438"/>
    <mergeCell ref="AT4437:AU4438"/>
    <mergeCell ref="AR4437:AS4438"/>
    <mergeCell ref="AP4437:AQ4438"/>
    <mergeCell ref="AN4437:AO4438"/>
    <mergeCell ref="AL4437:AM4438"/>
    <mergeCell ref="AJ4437:AK4438"/>
    <mergeCell ref="AH4437:AI4438"/>
    <mergeCell ref="AF4437:AG4438"/>
    <mergeCell ref="AD4437:AE4438"/>
    <mergeCell ref="AB4437:AC4438"/>
    <mergeCell ref="Z4437:AA4438"/>
    <mergeCell ref="X4437:Y4438"/>
    <mergeCell ref="V4437:W4438"/>
    <mergeCell ref="T4437:U4438"/>
    <mergeCell ref="B4441:B4442"/>
    <mergeCell ref="BP4439:BP4440"/>
    <mergeCell ref="BO4439:BO4440"/>
    <mergeCell ref="BL4439:BN4440"/>
    <mergeCell ref="BJ4439:BK4440"/>
    <mergeCell ref="BH4439:BI4440"/>
    <mergeCell ref="BF4439:BG4440"/>
    <mergeCell ref="BD4439:BE4440"/>
    <mergeCell ref="BB4439:BC4440"/>
    <mergeCell ref="AZ4439:BA4440"/>
    <mergeCell ref="AX4439:AY4440"/>
    <mergeCell ref="AV4439:AW4440"/>
    <mergeCell ref="AT4439:AU4440"/>
    <mergeCell ref="AR4439:AS4440"/>
    <mergeCell ref="AP4439:AQ4440"/>
    <mergeCell ref="AN4439:AO4440"/>
    <mergeCell ref="AL4439:AM4440"/>
    <mergeCell ref="AJ4439:AK4440"/>
    <mergeCell ref="AH4439:AI4440"/>
    <mergeCell ref="AF4439:AG4440"/>
    <mergeCell ref="AD4439:AE4440"/>
    <mergeCell ref="AB4439:AC4440"/>
    <mergeCell ref="Z4439:AA4440"/>
    <mergeCell ref="X4439:Y4440"/>
    <mergeCell ref="V4439:W4440"/>
    <mergeCell ref="T4439:U4440"/>
    <mergeCell ref="R4439:S4440"/>
    <mergeCell ref="P4439:Q4440"/>
    <mergeCell ref="N4439:O4440"/>
    <mergeCell ref="L4439:M4440"/>
    <mergeCell ref="J4439:K4440"/>
    <mergeCell ref="H4439:I4440"/>
    <mergeCell ref="G4439:G4440"/>
    <mergeCell ref="F4439:F4440"/>
    <mergeCell ref="E4439:E4440"/>
    <mergeCell ref="B4439:B4440"/>
    <mergeCell ref="B4445:B4446"/>
    <mergeCell ref="BP4443:BP4444"/>
    <mergeCell ref="BO4443:BO4444"/>
    <mergeCell ref="BL4443:BN4444"/>
    <mergeCell ref="BJ4443:BK4444"/>
    <mergeCell ref="BH4443:BI4444"/>
    <mergeCell ref="BF4443:BG4444"/>
    <mergeCell ref="BD4443:BE4444"/>
    <mergeCell ref="BB4443:BC4444"/>
    <mergeCell ref="AZ4443:BA4444"/>
    <mergeCell ref="AX4443:AY4444"/>
    <mergeCell ref="AV4443:AW4444"/>
    <mergeCell ref="AT4443:AU4444"/>
    <mergeCell ref="AR4443:AS4444"/>
    <mergeCell ref="AP4443:AQ4444"/>
    <mergeCell ref="AN4443:AO4444"/>
    <mergeCell ref="AL4443:AM4444"/>
    <mergeCell ref="AJ4443:AK4444"/>
    <mergeCell ref="AH4443:AI4444"/>
    <mergeCell ref="AF4443:AG4444"/>
    <mergeCell ref="AD4443:AE4444"/>
    <mergeCell ref="AB4443:AC4444"/>
    <mergeCell ref="Z4443:AA4444"/>
    <mergeCell ref="X4443:Y4444"/>
    <mergeCell ref="V4443:W4444"/>
    <mergeCell ref="T4443:U4444"/>
    <mergeCell ref="R4443:S4444"/>
    <mergeCell ref="P4443:Q4444"/>
    <mergeCell ref="N4443:O4444"/>
    <mergeCell ref="L4443:M4444"/>
    <mergeCell ref="J4443:K4444"/>
    <mergeCell ref="H4443:I4444"/>
    <mergeCell ref="G4443:G4444"/>
    <mergeCell ref="F4443:F4444"/>
    <mergeCell ref="E4443:E4444"/>
    <mergeCell ref="B4443:B4444"/>
    <mergeCell ref="C4443:D4443"/>
    <mergeCell ref="C4445:D4445"/>
    <mergeCell ref="C4444:D4444"/>
    <mergeCell ref="BP4445:BP4446"/>
    <mergeCell ref="BO4445:BO4446"/>
    <mergeCell ref="BL4445:BN4446"/>
    <mergeCell ref="BJ4445:BK4446"/>
    <mergeCell ref="BH4445:BI4446"/>
    <mergeCell ref="BF4445:BG4446"/>
    <mergeCell ref="BD4445:BE4446"/>
    <mergeCell ref="BB4445:BC4446"/>
    <mergeCell ref="AZ4445:BA4446"/>
    <mergeCell ref="AX4445:AY4446"/>
    <mergeCell ref="AV4445:AW4446"/>
    <mergeCell ref="AT4445:AU4446"/>
    <mergeCell ref="AR4445:AS4446"/>
    <mergeCell ref="AP4445:AQ4446"/>
    <mergeCell ref="AN4445:AO4446"/>
    <mergeCell ref="AL4445:AM4446"/>
    <mergeCell ref="AJ4445:AK4446"/>
    <mergeCell ref="AH4445:AI4446"/>
    <mergeCell ref="AF4445:AG4446"/>
    <mergeCell ref="AD4445:AE4446"/>
    <mergeCell ref="AB4445:AC4446"/>
    <mergeCell ref="Z4445:AA4446"/>
    <mergeCell ref="X4445:Y4446"/>
    <mergeCell ref="V4445:W4446"/>
    <mergeCell ref="T4445:U4446"/>
    <mergeCell ref="B4449:B4450"/>
    <mergeCell ref="BP4447:BP4448"/>
    <mergeCell ref="BO4447:BO4448"/>
    <mergeCell ref="BL4447:BN4448"/>
    <mergeCell ref="BJ4447:BK4448"/>
    <mergeCell ref="BH4447:BI4448"/>
    <mergeCell ref="BF4447:BG4448"/>
    <mergeCell ref="BD4447:BE4448"/>
    <mergeCell ref="BB4447:BC4448"/>
    <mergeCell ref="AZ4447:BA4448"/>
    <mergeCell ref="AX4447:AY4448"/>
    <mergeCell ref="AV4447:AW4448"/>
    <mergeCell ref="AT4447:AU4448"/>
    <mergeCell ref="AR4447:AS4448"/>
    <mergeCell ref="AP4447:AQ4448"/>
    <mergeCell ref="AN4447:AO4448"/>
    <mergeCell ref="AL4447:AM4448"/>
    <mergeCell ref="AJ4447:AK4448"/>
    <mergeCell ref="AH4447:AI4448"/>
    <mergeCell ref="AF4447:AG4448"/>
    <mergeCell ref="AD4447:AE4448"/>
    <mergeCell ref="AB4447:AC4448"/>
    <mergeCell ref="Z4447:AA4448"/>
    <mergeCell ref="X4447:Y4448"/>
    <mergeCell ref="V4447:W4448"/>
    <mergeCell ref="T4447:U4448"/>
    <mergeCell ref="R4447:S4448"/>
    <mergeCell ref="P4447:Q4448"/>
    <mergeCell ref="N4447:O4448"/>
    <mergeCell ref="L4447:M4448"/>
    <mergeCell ref="J4447:K4448"/>
    <mergeCell ref="H4447:I4448"/>
    <mergeCell ref="G4447:G4448"/>
    <mergeCell ref="F4447:F4448"/>
    <mergeCell ref="E4447:E4448"/>
    <mergeCell ref="B4447:B4448"/>
    <mergeCell ref="B4453:B4454"/>
    <mergeCell ref="BP4451:BP4452"/>
    <mergeCell ref="BO4451:BO4452"/>
    <mergeCell ref="BL4451:BN4452"/>
    <mergeCell ref="BJ4451:BK4452"/>
    <mergeCell ref="BH4451:BI4452"/>
    <mergeCell ref="BF4451:BG4452"/>
    <mergeCell ref="BD4451:BE4452"/>
    <mergeCell ref="BB4451:BC4452"/>
    <mergeCell ref="AZ4451:BA4452"/>
    <mergeCell ref="AX4451:AY4452"/>
    <mergeCell ref="AV4451:AW4452"/>
    <mergeCell ref="AT4451:AU4452"/>
    <mergeCell ref="AR4451:AS4452"/>
    <mergeCell ref="AP4451:AQ4452"/>
    <mergeCell ref="AN4451:AO4452"/>
    <mergeCell ref="AL4451:AM4452"/>
    <mergeCell ref="AJ4451:AK4452"/>
    <mergeCell ref="AH4451:AI4452"/>
    <mergeCell ref="AF4451:AG4452"/>
    <mergeCell ref="AD4451:AE4452"/>
    <mergeCell ref="AB4451:AC4452"/>
    <mergeCell ref="Z4451:AA4452"/>
    <mergeCell ref="X4451:Y4452"/>
    <mergeCell ref="V4451:W4452"/>
    <mergeCell ref="T4451:U4452"/>
    <mergeCell ref="R4451:S4452"/>
    <mergeCell ref="P4451:Q4452"/>
    <mergeCell ref="N4451:O4452"/>
    <mergeCell ref="L4451:M4452"/>
    <mergeCell ref="J4451:K4452"/>
    <mergeCell ref="H4451:I4452"/>
    <mergeCell ref="G4451:G4452"/>
    <mergeCell ref="F4451:F4452"/>
    <mergeCell ref="E4451:E4452"/>
    <mergeCell ref="B4451:B4452"/>
    <mergeCell ref="C4451:D4451"/>
    <mergeCell ref="C4453:D4453"/>
    <mergeCell ref="C4452:D4452"/>
    <mergeCell ref="BP4453:BP4454"/>
    <mergeCell ref="BO4453:BO4454"/>
    <mergeCell ref="BL4453:BN4454"/>
    <mergeCell ref="BJ4453:BK4454"/>
    <mergeCell ref="BH4453:BI4454"/>
    <mergeCell ref="BF4453:BG4454"/>
    <mergeCell ref="BD4453:BE4454"/>
    <mergeCell ref="BB4453:BC4454"/>
    <mergeCell ref="AZ4453:BA4454"/>
    <mergeCell ref="AX4453:AY4454"/>
    <mergeCell ref="AV4453:AW4454"/>
    <mergeCell ref="AT4453:AU4454"/>
    <mergeCell ref="AR4453:AS4454"/>
    <mergeCell ref="AP4453:AQ4454"/>
    <mergeCell ref="AN4453:AO4454"/>
    <mergeCell ref="AL4453:AM4454"/>
    <mergeCell ref="AJ4453:AK4454"/>
    <mergeCell ref="AH4453:AI4454"/>
    <mergeCell ref="AF4453:AG4454"/>
    <mergeCell ref="AD4453:AE4454"/>
    <mergeCell ref="AB4453:AC4454"/>
    <mergeCell ref="Z4453:AA4454"/>
    <mergeCell ref="X4453:Y4454"/>
    <mergeCell ref="V4453:W4454"/>
    <mergeCell ref="T4453:U4454"/>
    <mergeCell ref="B4457:B4458"/>
    <mergeCell ref="BP4455:BP4456"/>
    <mergeCell ref="BO4455:BO4456"/>
    <mergeCell ref="BL4455:BN4456"/>
    <mergeCell ref="BJ4455:BK4456"/>
    <mergeCell ref="BH4455:BI4456"/>
    <mergeCell ref="BF4455:BG4456"/>
    <mergeCell ref="BD4455:BE4456"/>
    <mergeCell ref="BB4455:BC4456"/>
    <mergeCell ref="AZ4455:BA4456"/>
    <mergeCell ref="AX4455:AY4456"/>
    <mergeCell ref="AV4455:AW4456"/>
    <mergeCell ref="AT4455:AU4456"/>
    <mergeCell ref="AR4455:AS4456"/>
    <mergeCell ref="AP4455:AQ4456"/>
    <mergeCell ref="AN4455:AO4456"/>
    <mergeCell ref="AL4455:AM4456"/>
    <mergeCell ref="AJ4455:AK4456"/>
    <mergeCell ref="AH4455:AI4456"/>
    <mergeCell ref="AF4455:AG4456"/>
    <mergeCell ref="AD4455:AE4456"/>
    <mergeCell ref="AB4455:AC4456"/>
    <mergeCell ref="Z4455:AA4456"/>
    <mergeCell ref="X4455:Y4456"/>
    <mergeCell ref="V4455:W4456"/>
    <mergeCell ref="T4455:U4456"/>
    <mergeCell ref="R4455:S4456"/>
    <mergeCell ref="P4455:Q4456"/>
    <mergeCell ref="N4455:O4456"/>
    <mergeCell ref="L4455:M4456"/>
    <mergeCell ref="J4455:K4456"/>
    <mergeCell ref="H4455:I4456"/>
    <mergeCell ref="G4455:G4456"/>
    <mergeCell ref="F4455:F4456"/>
    <mergeCell ref="E4455:E4456"/>
    <mergeCell ref="B4455:B4456"/>
    <mergeCell ref="N4461:O4462"/>
    <mergeCell ref="L4461:M4462"/>
    <mergeCell ref="J4461:K4462"/>
    <mergeCell ref="H4461:I4462"/>
    <mergeCell ref="G4461:G4462"/>
    <mergeCell ref="F4461:F4462"/>
    <mergeCell ref="E4461:E4462"/>
    <mergeCell ref="B4461:B4462"/>
    <mergeCell ref="BP4459:BP4460"/>
    <mergeCell ref="BO4459:BO4460"/>
    <mergeCell ref="BL4459:BN4460"/>
    <mergeCell ref="BJ4459:BK4460"/>
    <mergeCell ref="BH4459:BI4460"/>
    <mergeCell ref="BF4459:BG4460"/>
    <mergeCell ref="BD4459:BE4460"/>
    <mergeCell ref="BB4459:BC4460"/>
    <mergeCell ref="AZ4459:BA4460"/>
    <mergeCell ref="AX4459:AY4460"/>
    <mergeCell ref="AV4459:AW4460"/>
    <mergeCell ref="AT4459:AU4460"/>
    <mergeCell ref="AR4459:AS4460"/>
    <mergeCell ref="AP4459:AQ4460"/>
    <mergeCell ref="AN4459:AO4460"/>
    <mergeCell ref="AL4459:AM4460"/>
    <mergeCell ref="AJ4459:AK4460"/>
    <mergeCell ref="AH4459:AI4460"/>
    <mergeCell ref="AF4459:AG4460"/>
    <mergeCell ref="AD4459:AE4460"/>
    <mergeCell ref="AB4459:AC4460"/>
    <mergeCell ref="Z4459:AA4460"/>
    <mergeCell ref="X4459:Y4460"/>
    <mergeCell ref="V4459:W4460"/>
    <mergeCell ref="T4459:U4460"/>
    <mergeCell ref="R4459:S4460"/>
    <mergeCell ref="P4459:Q4460"/>
    <mergeCell ref="N4459:O4460"/>
    <mergeCell ref="L4459:M4460"/>
    <mergeCell ref="J4459:K4460"/>
    <mergeCell ref="H4459:I4460"/>
    <mergeCell ref="G4459:G4460"/>
    <mergeCell ref="F4459:F4460"/>
    <mergeCell ref="E4459:E4460"/>
    <mergeCell ref="B4459:B4460"/>
    <mergeCell ref="C4459:D4459"/>
    <mergeCell ref="C4461:D4461"/>
    <mergeCell ref="C4460:D4460"/>
    <mergeCell ref="AH4468:AI4468"/>
    <mergeCell ref="AF4468:AG4468"/>
    <mergeCell ref="AD4468:AE4468"/>
    <mergeCell ref="AB4468:AC4468"/>
    <mergeCell ref="Z4468:AA4468"/>
    <mergeCell ref="X4468:Y4468"/>
    <mergeCell ref="V4468:W4468"/>
    <mergeCell ref="T4468:U4468"/>
    <mergeCell ref="R4468:S4468"/>
    <mergeCell ref="P4468:Q4468"/>
    <mergeCell ref="N4468:O4468"/>
    <mergeCell ref="L4468:M4468"/>
    <mergeCell ref="J4468:K4468"/>
    <mergeCell ref="D4468:E4468"/>
    <mergeCell ref="H4467:I4467"/>
    <mergeCell ref="B4467:C4467"/>
    <mergeCell ref="BP4465:BP4466"/>
    <mergeCell ref="BO4465:BO4466"/>
    <mergeCell ref="BL4465:BN4466"/>
    <mergeCell ref="BJ4465:BK4466"/>
    <mergeCell ref="BH4465:BI4466"/>
    <mergeCell ref="BF4465:BG4466"/>
    <mergeCell ref="BD4465:BE4466"/>
    <mergeCell ref="BB4465:BC4466"/>
    <mergeCell ref="AZ4465:BA4466"/>
    <mergeCell ref="AX4465:AY4466"/>
    <mergeCell ref="AV4465:AW4466"/>
    <mergeCell ref="AT4465:AU4466"/>
    <mergeCell ref="AR4465:AS4466"/>
    <mergeCell ref="AP4465:AQ4466"/>
    <mergeCell ref="AN4465:AO4466"/>
    <mergeCell ref="AL4465:AM4466"/>
    <mergeCell ref="AJ4465:AK4466"/>
    <mergeCell ref="AH4465:AI4466"/>
    <mergeCell ref="AF4465:AG4466"/>
    <mergeCell ref="AD4465:AE4466"/>
    <mergeCell ref="AB4465:AC4466"/>
    <mergeCell ref="Z4465:AA4466"/>
    <mergeCell ref="X4465:Y4466"/>
    <mergeCell ref="V4465:W4466"/>
    <mergeCell ref="T4465:U4466"/>
    <mergeCell ref="R4465:S4466"/>
    <mergeCell ref="P4465:Q4466"/>
    <mergeCell ref="N4465:O4466"/>
    <mergeCell ref="L4465:M4466"/>
    <mergeCell ref="J4465:K4466"/>
    <mergeCell ref="H4465:I4466"/>
    <mergeCell ref="D4465:E4466"/>
    <mergeCell ref="B4465:C4466"/>
    <mergeCell ref="BL4468:BN4468"/>
    <mergeCell ref="BJ4468:BK4468"/>
    <mergeCell ref="BH4468:BI4468"/>
    <mergeCell ref="BF4468:BG4468"/>
    <mergeCell ref="BD4468:BE4468"/>
    <mergeCell ref="BB4468:BC4468"/>
    <mergeCell ref="AZ4468:BA4468"/>
    <mergeCell ref="AX4468:AY4468"/>
    <mergeCell ref="AV4468:AW4468"/>
    <mergeCell ref="AT4468:AU4468"/>
    <mergeCell ref="AR4468:AS4468"/>
    <mergeCell ref="AP4468:AQ4468"/>
    <mergeCell ref="AN4468:AO4468"/>
    <mergeCell ref="AL4468:AM4468"/>
    <mergeCell ref="AJ4468:AK4468"/>
    <mergeCell ref="BA4473:BN4473"/>
    <mergeCell ref="BJ4472:BL4472"/>
    <mergeCell ref="BF4472:BH4472"/>
    <mergeCell ref="BB4472:BE4472"/>
    <mergeCell ref="AY4472:BA4472"/>
    <mergeCell ref="AU4472:AW4472"/>
    <mergeCell ref="AQ4472:AT4472"/>
    <mergeCell ref="AN4472:AP4472"/>
    <mergeCell ref="AJ4472:AL4472"/>
    <mergeCell ref="Z4472:AI4472"/>
    <mergeCell ref="W4472:Y4472"/>
    <mergeCell ref="S4472:U4472"/>
    <mergeCell ref="O4472:R4472"/>
    <mergeCell ref="L4472:N4472"/>
    <mergeCell ref="H4472:J4472"/>
    <mergeCell ref="D4472:E4472"/>
    <mergeCell ref="B4472:C4472"/>
    <mergeCell ref="BJ4470:BL4470"/>
    <mergeCell ref="BF4470:BH4470"/>
    <mergeCell ref="BB4470:BE4470"/>
    <mergeCell ref="AY4470:BA4470"/>
    <mergeCell ref="AU4470:AW4470"/>
    <mergeCell ref="AQ4470:AT4470"/>
    <mergeCell ref="AN4470:AP4470"/>
    <mergeCell ref="AJ4470:AL4470"/>
    <mergeCell ref="Z4470:AI4470"/>
    <mergeCell ref="W4470:Y4470"/>
    <mergeCell ref="S4470:U4470"/>
    <mergeCell ref="O4470:R4470"/>
    <mergeCell ref="L4470:N4470"/>
    <mergeCell ref="H4470:J4470"/>
    <mergeCell ref="D4470:E4470"/>
    <mergeCell ref="B4470:C4470"/>
    <mergeCell ref="AD4421:AE4422"/>
    <mergeCell ref="AB4421:AC4422"/>
    <mergeCell ref="Z4421:AA4422"/>
    <mergeCell ref="X4421:Y4422"/>
    <mergeCell ref="V4421:W4422"/>
    <mergeCell ref="T4421:U4422"/>
    <mergeCell ref="R4421:S4422"/>
    <mergeCell ref="C4423:D4423"/>
    <mergeCell ref="C4422:D4422"/>
    <mergeCell ref="P4421:Q4422"/>
    <mergeCell ref="N4421:O4422"/>
    <mergeCell ref="L4421:M4422"/>
    <mergeCell ref="J4421:K4422"/>
    <mergeCell ref="H4421:I4422"/>
    <mergeCell ref="G4421:G4422"/>
    <mergeCell ref="F4421:F4422"/>
    <mergeCell ref="E4421:E4422"/>
    <mergeCell ref="C4425:D4425"/>
    <mergeCell ref="C4424:D4424"/>
    <mergeCell ref="BP4425:BP4426"/>
    <mergeCell ref="BO4425:BO4426"/>
    <mergeCell ref="BL4425:BN4426"/>
    <mergeCell ref="BJ4425:BK4426"/>
    <mergeCell ref="BH4425:BI4426"/>
    <mergeCell ref="BF4425:BG4426"/>
    <mergeCell ref="BD4425:BE4426"/>
    <mergeCell ref="BB4425:BC4426"/>
    <mergeCell ref="AZ4425:BA4426"/>
    <mergeCell ref="AX4425:AY4426"/>
    <mergeCell ref="AV4425:AW4426"/>
    <mergeCell ref="AT4425:AU4426"/>
    <mergeCell ref="AR4425:AS4426"/>
    <mergeCell ref="AP4425:AQ4426"/>
    <mergeCell ref="AN4425:AO4426"/>
    <mergeCell ref="AL4425:AM4426"/>
    <mergeCell ref="AJ4425:AK4426"/>
    <mergeCell ref="AH4425:AI4426"/>
    <mergeCell ref="AF4425:AG4426"/>
    <mergeCell ref="AD4425:AE4426"/>
    <mergeCell ref="AB4425:AC4426"/>
    <mergeCell ref="Z4425:AA4426"/>
    <mergeCell ref="X4425:Y4426"/>
    <mergeCell ref="V4425:W4426"/>
    <mergeCell ref="T4425:U4426"/>
    <mergeCell ref="R4425:S4426"/>
    <mergeCell ref="C4426:D4426"/>
    <mergeCell ref="P4425:Q4426"/>
    <mergeCell ref="N4425:O4426"/>
    <mergeCell ref="L4425:M4426"/>
    <mergeCell ref="J4425:K4426"/>
    <mergeCell ref="H4425:I4426"/>
    <mergeCell ref="G4425:G4426"/>
    <mergeCell ref="F4425:F4426"/>
    <mergeCell ref="E4425:E4426"/>
    <mergeCell ref="R4429:S4430"/>
    <mergeCell ref="C4431:D4431"/>
    <mergeCell ref="C4430:D4430"/>
    <mergeCell ref="P4429:Q4430"/>
    <mergeCell ref="N4429:O4430"/>
    <mergeCell ref="L4429:M4430"/>
    <mergeCell ref="J4429:K4430"/>
    <mergeCell ref="H4429:I4430"/>
    <mergeCell ref="G4429:G4430"/>
    <mergeCell ref="F4429:F4430"/>
    <mergeCell ref="E4429:E4430"/>
    <mergeCell ref="C4433:D4433"/>
    <mergeCell ref="C4432:D4432"/>
    <mergeCell ref="BP4433:BP4434"/>
    <mergeCell ref="BO4433:BO4434"/>
    <mergeCell ref="BL4433:BN4434"/>
    <mergeCell ref="BJ4433:BK4434"/>
    <mergeCell ref="BH4433:BI4434"/>
    <mergeCell ref="BF4433:BG4434"/>
    <mergeCell ref="BD4433:BE4434"/>
    <mergeCell ref="BB4433:BC4434"/>
    <mergeCell ref="AZ4433:BA4434"/>
    <mergeCell ref="AX4433:AY4434"/>
    <mergeCell ref="AV4433:AW4434"/>
    <mergeCell ref="AT4433:AU4434"/>
    <mergeCell ref="AR4433:AS4434"/>
    <mergeCell ref="AP4433:AQ4434"/>
    <mergeCell ref="AN4433:AO4434"/>
    <mergeCell ref="AL4433:AM4434"/>
    <mergeCell ref="AJ4433:AK4434"/>
    <mergeCell ref="AH4433:AI4434"/>
    <mergeCell ref="AF4433:AG4434"/>
    <mergeCell ref="AD4433:AE4434"/>
    <mergeCell ref="AB4433:AC4434"/>
    <mergeCell ref="Z4433:AA4434"/>
    <mergeCell ref="X4433:Y4434"/>
    <mergeCell ref="V4433:W4434"/>
    <mergeCell ref="T4433:U4434"/>
    <mergeCell ref="R4433:S4434"/>
    <mergeCell ref="C4434:D4434"/>
    <mergeCell ref="P4433:Q4434"/>
    <mergeCell ref="N4433:O4434"/>
    <mergeCell ref="L4433:M4434"/>
    <mergeCell ref="J4433:K4434"/>
    <mergeCell ref="H4433:I4434"/>
    <mergeCell ref="G4433:G4434"/>
    <mergeCell ref="F4433:F4434"/>
    <mergeCell ref="E4433:E4434"/>
    <mergeCell ref="R4437:S4438"/>
    <mergeCell ref="C4439:D4439"/>
    <mergeCell ref="C4438:D4438"/>
    <mergeCell ref="P4437:Q4438"/>
    <mergeCell ref="N4437:O4438"/>
    <mergeCell ref="L4437:M4438"/>
    <mergeCell ref="J4437:K4438"/>
    <mergeCell ref="H4437:I4438"/>
    <mergeCell ref="G4437:G4438"/>
    <mergeCell ref="F4437:F4438"/>
    <mergeCell ref="E4437:E4438"/>
    <mergeCell ref="C4441:D4441"/>
    <mergeCell ref="C4440:D4440"/>
    <mergeCell ref="BP4441:BP4442"/>
    <mergeCell ref="BO4441:BO4442"/>
    <mergeCell ref="BL4441:BN4442"/>
    <mergeCell ref="BJ4441:BK4442"/>
    <mergeCell ref="BH4441:BI4442"/>
    <mergeCell ref="BF4441:BG4442"/>
    <mergeCell ref="BD4441:BE4442"/>
    <mergeCell ref="BB4441:BC4442"/>
    <mergeCell ref="AZ4441:BA4442"/>
    <mergeCell ref="AX4441:AY4442"/>
    <mergeCell ref="AV4441:AW4442"/>
    <mergeCell ref="AT4441:AU4442"/>
    <mergeCell ref="AR4441:AS4442"/>
    <mergeCell ref="AP4441:AQ4442"/>
    <mergeCell ref="AN4441:AO4442"/>
    <mergeCell ref="AL4441:AM4442"/>
    <mergeCell ref="AJ4441:AK4442"/>
    <mergeCell ref="AH4441:AI4442"/>
    <mergeCell ref="AF4441:AG4442"/>
    <mergeCell ref="AD4441:AE4442"/>
    <mergeCell ref="AB4441:AC4442"/>
    <mergeCell ref="Z4441:AA4442"/>
    <mergeCell ref="X4441:Y4442"/>
    <mergeCell ref="V4441:W4442"/>
    <mergeCell ref="T4441:U4442"/>
    <mergeCell ref="R4441:S4442"/>
    <mergeCell ref="C4442:D4442"/>
    <mergeCell ref="P4441:Q4442"/>
    <mergeCell ref="N4441:O4442"/>
    <mergeCell ref="L4441:M4442"/>
    <mergeCell ref="J4441:K4442"/>
    <mergeCell ref="H4441:I4442"/>
    <mergeCell ref="G4441:G4442"/>
    <mergeCell ref="F4441:F4442"/>
    <mergeCell ref="E4441:E4442"/>
    <mergeCell ref="R4445:S4446"/>
    <mergeCell ref="C4447:D4447"/>
    <mergeCell ref="C4446:D4446"/>
    <mergeCell ref="P4445:Q4446"/>
    <mergeCell ref="N4445:O4446"/>
    <mergeCell ref="L4445:M4446"/>
    <mergeCell ref="J4445:K4446"/>
    <mergeCell ref="H4445:I4446"/>
    <mergeCell ref="G4445:G4446"/>
    <mergeCell ref="F4445:F4446"/>
    <mergeCell ref="E4445:E4446"/>
    <mergeCell ref="C4449:D4449"/>
    <mergeCell ref="C4448:D4448"/>
    <mergeCell ref="BP4449:BP4450"/>
    <mergeCell ref="BO4449:BO4450"/>
    <mergeCell ref="BL4449:BN4450"/>
    <mergeCell ref="BJ4449:BK4450"/>
    <mergeCell ref="BH4449:BI4450"/>
    <mergeCell ref="BF4449:BG4450"/>
    <mergeCell ref="BD4449:BE4450"/>
    <mergeCell ref="BB4449:BC4450"/>
    <mergeCell ref="AZ4449:BA4450"/>
    <mergeCell ref="AX4449:AY4450"/>
    <mergeCell ref="AV4449:AW4450"/>
    <mergeCell ref="AT4449:AU4450"/>
    <mergeCell ref="AR4449:AS4450"/>
    <mergeCell ref="AP4449:AQ4450"/>
    <mergeCell ref="AN4449:AO4450"/>
    <mergeCell ref="AL4449:AM4450"/>
    <mergeCell ref="AJ4449:AK4450"/>
    <mergeCell ref="AH4449:AI4450"/>
    <mergeCell ref="AF4449:AG4450"/>
    <mergeCell ref="AD4449:AE4450"/>
    <mergeCell ref="AB4449:AC4450"/>
    <mergeCell ref="Z4449:AA4450"/>
    <mergeCell ref="X4449:Y4450"/>
    <mergeCell ref="V4449:W4450"/>
    <mergeCell ref="T4449:U4450"/>
    <mergeCell ref="R4449:S4450"/>
    <mergeCell ref="C4450:D4450"/>
    <mergeCell ref="P4449:Q4450"/>
    <mergeCell ref="N4449:O4450"/>
    <mergeCell ref="L4449:M4450"/>
    <mergeCell ref="J4449:K4450"/>
    <mergeCell ref="H4449:I4450"/>
    <mergeCell ref="G4449:G4450"/>
    <mergeCell ref="F4449:F4450"/>
    <mergeCell ref="E4449:E4450"/>
    <mergeCell ref="R4453:S4454"/>
    <mergeCell ref="C4455:D4455"/>
    <mergeCell ref="C4454:D4454"/>
    <mergeCell ref="P4453:Q4454"/>
    <mergeCell ref="N4453:O4454"/>
    <mergeCell ref="L4453:M4454"/>
    <mergeCell ref="J4453:K4454"/>
    <mergeCell ref="H4453:I4454"/>
    <mergeCell ref="G4453:G4454"/>
    <mergeCell ref="F4453:F4454"/>
    <mergeCell ref="E4453:E4454"/>
    <mergeCell ref="C4457:D4457"/>
    <mergeCell ref="C4456:D4456"/>
    <mergeCell ref="BP4457:BP4458"/>
    <mergeCell ref="BO4457:BO4458"/>
    <mergeCell ref="BL4457:BN4458"/>
    <mergeCell ref="BJ4457:BK4458"/>
    <mergeCell ref="BH4457:BI4458"/>
    <mergeCell ref="BF4457:BG4458"/>
    <mergeCell ref="BD4457:BE4458"/>
    <mergeCell ref="BB4457:BC4458"/>
    <mergeCell ref="AZ4457:BA4458"/>
    <mergeCell ref="AX4457:AY4458"/>
    <mergeCell ref="AV4457:AW4458"/>
    <mergeCell ref="AT4457:AU4458"/>
    <mergeCell ref="AR4457:AS4458"/>
    <mergeCell ref="AP4457:AQ4458"/>
    <mergeCell ref="AN4457:AO4458"/>
    <mergeCell ref="AL4457:AM4458"/>
    <mergeCell ref="AJ4457:AK4458"/>
    <mergeCell ref="AH4457:AI4458"/>
    <mergeCell ref="AF4457:AG4458"/>
    <mergeCell ref="AD4457:AE4458"/>
    <mergeCell ref="AB4457:AC4458"/>
    <mergeCell ref="Z4457:AA4458"/>
    <mergeCell ref="X4457:Y4458"/>
    <mergeCell ref="V4457:W4458"/>
    <mergeCell ref="T4457:U4458"/>
    <mergeCell ref="R4457:S4458"/>
    <mergeCell ref="C4458:D4458"/>
    <mergeCell ref="P4457:Q4458"/>
    <mergeCell ref="N4457:O4458"/>
    <mergeCell ref="L4457:M4458"/>
    <mergeCell ref="J4457:K4458"/>
    <mergeCell ref="H4457:I4458"/>
    <mergeCell ref="G4457:G4458"/>
    <mergeCell ref="F4457:F4458"/>
    <mergeCell ref="E4457:E4458"/>
    <mergeCell ref="BP4463:BP4464"/>
    <mergeCell ref="BO4463:BO4464"/>
    <mergeCell ref="BL4463:BN4464"/>
    <mergeCell ref="BJ4463:BK4464"/>
    <mergeCell ref="BH4463:BI4464"/>
    <mergeCell ref="BF4463:BG4464"/>
    <mergeCell ref="BD4463:BE4464"/>
    <mergeCell ref="BB4463:BC4464"/>
    <mergeCell ref="AZ4463:BA4464"/>
    <mergeCell ref="AX4463:AY4464"/>
    <mergeCell ref="AV4463:AW4464"/>
    <mergeCell ref="AT4463:AU4464"/>
    <mergeCell ref="AR4463:AS4464"/>
    <mergeCell ref="AP4463:AQ4464"/>
    <mergeCell ref="AN4463:AO4464"/>
    <mergeCell ref="AL4463:AM4464"/>
    <mergeCell ref="AJ4463:AK4464"/>
    <mergeCell ref="AH4463:AI4464"/>
    <mergeCell ref="AF4463:AG4464"/>
    <mergeCell ref="AD4463:AE4464"/>
    <mergeCell ref="AB4463:AC4464"/>
    <mergeCell ref="Z4463:AA4464"/>
    <mergeCell ref="X4463:Y4464"/>
    <mergeCell ref="V4463:W4464"/>
    <mergeCell ref="T4463:U4464"/>
    <mergeCell ref="R4463:S4464"/>
    <mergeCell ref="C4463:D4463"/>
    <mergeCell ref="C4462:D4462"/>
    <mergeCell ref="P4463:Q4464"/>
    <mergeCell ref="N4463:O4464"/>
    <mergeCell ref="L4463:M4464"/>
    <mergeCell ref="J4463:K4464"/>
    <mergeCell ref="H4463:I4464"/>
    <mergeCell ref="G4463:G4464"/>
    <mergeCell ref="F4463:F4464"/>
    <mergeCell ref="E4463:E4464"/>
    <mergeCell ref="BP4461:BP4462"/>
    <mergeCell ref="BO4461:BO4462"/>
    <mergeCell ref="BL4461:BN4462"/>
    <mergeCell ref="BJ4461:BK4462"/>
    <mergeCell ref="BH4461:BI4462"/>
    <mergeCell ref="BF4461:BG4462"/>
    <mergeCell ref="BD4461:BE4462"/>
    <mergeCell ref="BB4461:BC4462"/>
    <mergeCell ref="AZ4461:BA4462"/>
    <mergeCell ref="AX4461:AY4462"/>
    <mergeCell ref="AV4461:AW4462"/>
    <mergeCell ref="AT4461:AU4462"/>
    <mergeCell ref="AR4461:AS4462"/>
    <mergeCell ref="AP4461:AQ4462"/>
    <mergeCell ref="AN4461:AO4462"/>
    <mergeCell ref="AL4461:AM4462"/>
    <mergeCell ref="AJ4461:AK4462"/>
    <mergeCell ref="AH4461:AI4462"/>
    <mergeCell ref="AF4461:AG4462"/>
    <mergeCell ref="AD4461:AE4462"/>
    <mergeCell ref="C4464:D4464"/>
    <mergeCell ref="AB4461:AC4462"/>
    <mergeCell ref="Z4461:AA4462"/>
    <mergeCell ref="X4461:Y4462"/>
    <mergeCell ref="V4461:W4462"/>
    <mergeCell ref="T4461:U4462"/>
    <mergeCell ref="R4461:S4462"/>
    <mergeCell ref="P4461:Q4462"/>
    <mergeCell ref="B4463:B4464"/>
    <mergeCell ref="AF4467:AG4467"/>
    <mergeCell ref="AD4467:AE4467"/>
    <mergeCell ref="AB4467:AC4467"/>
    <mergeCell ref="Z4467:AA4467"/>
    <mergeCell ref="X4467:Y4467"/>
    <mergeCell ref="V4467:W4467"/>
    <mergeCell ref="T4467:U4467"/>
    <mergeCell ref="R4467:S4467"/>
    <mergeCell ref="P4467:Q4467"/>
    <mergeCell ref="N4467:O4467"/>
    <mergeCell ref="L4467:M4467"/>
    <mergeCell ref="J4467:K4467"/>
    <mergeCell ref="D4467:E4467"/>
    <mergeCell ref="H4356:I4357"/>
    <mergeCell ref="G4356:G4357"/>
    <mergeCell ref="F4356:F4357"/>
    <mergeCell ref="C4356:D4357"/>
    <mergeCell ref="B4356:B4357"/>
    <mergeCell ref="BD4353:BM4353"/>
    <mergeCell ref="BA4353:BC4353"/>
    <mergeCell ref="AN4353:AZ4353"/>
    <mergeCell ref="AH4353:AM4353"/>
    <mergeCell ref="E4353:AC4353"/>
    <mergeCell ref="C4353:D4353"/>
    <mergeCell ref="AN4351:BM4351"/>
    <mergeCell ref="AE4351:AM4351"/>
    <mergeCell ref="E4351:AC4351"/>
    <mergeCell ref="BN4350:BP4351"/>
    <mergeCell ref="B4349:BN4349"/>
    <mergeCell ref="BL4467:BN4467"/>
    <mergeCell ref="BJ4467:BK4467"/>
    <mergeCell ref="BH4467:BI4467"/>
    <mergeCell ref="BF4467:BG4467"/>
    <mergeCell ref="BD4467:BE4467"/>
    <mergeCell ref="BB4467:BC4467"/>
    <mergeCell ref="AZ4467:BA4467"/>
    <mergeCell ref="AX4467:AY4467"/>
    <mergeCell ref="AV4467:AW4467"/>
    <mergeCell ref="AT4467:AU4467"/>
    <mergeCell ref="AR4467:AS4467"/>
    <mergeCell ref="AP4467:AQ4467"/>
    <mergeCell ref="AN4467:AO4467"/>
    <mergeCell ref="AL4467:AM4467"/>
    <mergeCell ref="AJ4467:AK4467"/>
    <mergeCell ref="AH4467:AI4467"/>
    <mergeCell ref="BJ4357:BK4357"/>
    <mergeCell ref="BH4357:BI4357"/>
    <mergeCell ref="BF4357:BG4357"/>
    <mergeCell ref="BD4357:BE4357"/>
    <mergeCell ref="BB4357:BC4357"/>
    <mergeCell ref="AZ4357:BA4357"/>
    <mergeCell ref="AX4357:AY4357"/>
    <mergeCell ref="AV4357:AW4357"/>
    <mergeCell ref="AT4357:AU4357"/>
    <mergeCell ref="AR4357:AS4357"/>
    <mergeCell ref="AP4357:AQ4357"/>
    <mergeCell ref="AN4357:AO4357"/>
    <mergeCell ref="AL4357:AM4357"/>
    <mergeCell ref="AJ4357:AK4357"/>
    <mergeCell ref="AH4357:AI4357"/>
    <mergeCell ref="AF4357:AG4357"/>
    <mergeCell ref="AD4357:AE4357"/>
    <mergeCell ref="AB4357:AC4357"/>
    <mergeCell ref="T4357:U4357"/>
    <mergeCell ref="R4357:S4357"/>
    <mergeCell ref="P4357:Q4357"/>
    <mergeCell ref="N4357:O4357"/>
    <mergeCell ref="L4357:M4357"/>
    <mergeCell ref="J4357:K4357"/>
    <mergeCell ref="BP4356:BP4357"/>
    <mergeCell ref="BO4356:BO4357"/>
    <mergeCell ref="BL4356:BN4357"/>
    <mergeCell ref="BF4356:BK4356"/>
    <mergeCell ref="AZ4356:BE4356"/>
    <mergeCell ref="AT4356:AY4356"/>
    <mergeCell ref="AN4356:AS4356"/>
    <mergeCell ref="AH4356:AM4356"/>
    <mergeCell ref="AB4356:AG4356"/>
    <mergeCell ref="Z4356:AA4357"/>
    <mergeCell ref="X4356:Y4357"/>
    <mergeCell ref="V4356:W4357"/>
    <mergeCell ref="P4356:U4356"/>
    <mergeCell ref="J4356:O4356"/>
    <mergeCell ref="B4360:B4361"/>
    <mergeCell ref="C4359:D4359"/>
    <mergeCell ref="BP4358:BP4359"/>
    <mergeCell ref="BO4358:BO4359"/>
    <mergeCell ref="BL4358:BN4359"/>
    <mergeCell ref="BJ4358:BK4359"/>
    <mergeCell ref="BH4358:BI4359"/>
    <mergeCell ref="BF4358:BG4359"/>
    <mergeCell ref="BD4358:BE4359"/>
    <mergeCell ref="BB4358:BC4359"/>
    <mergeCell ref="AZ4358:BA4359"/>
    <mergeCell ref="AX4358:AY4359"/>
    <mergeCell ref="AV4358:AW4359"/>
    <mergeCell ref="AT4358:AU4359"/>
    <mergeCell ref="AR4358:AS4359"/>
    <mergeCell ref="AP4358:AQ4359"/>
    <mergeCell ref="AN4358:AO4359"/>
    <mergeCell ref="AL4358:AM4359"/>
    <mergeCell ref="AJ4358:AK4359"/>
    <mergeCell ref="AH4358:AI4359"/>
    <mergeCell ref="AF4358:AG4359"/>
    <mergeCell ref="AD4358:AE4359"/>
    <mergeCell ref="AB4358:AC4359"/>
    <mergeCell ref="Z4358:AA4359"/>
    <mergeCell ref="X4358:Y4359"/>
    <mergeCell ref="V4358:W4359"/>
    <mergeCell ref="T4358:U4359"/>
    <mergeCell ref="R4358:S4359"/>
    <mergeCell ref="P4358:Q4359"/>
    <mergeCell ref="N4358:O4359"/>
    <mergeCell ref="L4358:M4359"/>
    <mergeCell ref="J4358:K4359"/>
    <mergeCell ref="H4358:I4359"/>
    <mergeCell ref="G4358:G4359"/>
    <mergeCell ref="F4358:F4359"/>
    <mergeCell ref="E4358:E4359"/>
    <mergeCell ref="C4358:D4358"/>
    <mergeCell ref="B4358:B4359"/>
    <mergeCell ref="C4361:D4361"/>
    <mergeCell ref="BP4360:BP4361"/>
    <mergeCell ref="BO4360:BO4361"/>
    <mergeCell ref="BL4360:BN4361"/>
    <mergeCell ref="BJ4360:BK4361"/>
    <mergeCell ref="BH4360:BI4361"/>
    <mergeCell ref="BF4360:BG4361"/>
    <mergeCell ref="BD4360:BE4361"/>
    <mergeCell ref="BB4360:BC4361"/>
    <mergeCell ref="AZ4360:BA4361"/>
    <mergeCell ref="AX4360:AY4361"/>
    <mergeCell ref="AV4360:AW4361"/>
    <mergeCell ref="AT4360:AU4361"/>
    <mergeCell ref="AR4360:AS4361"/>
    <mergeCell ref="AP4360:AQ4361"/>
    <mergeCell ref="AN4360:AO4361"/>
    <mergeCell ref="AL4360:AM4361"/>
    <mergeCell ref="AJ4360:AK4361"/>
    <mergeCell ref="AH4360:AI4361"/>
    <mergeCell ref="AF4360:AG4361"/>
    <mergeCell ref="AD4360:AE4361"/>
    <mergeCell ref="AB4360:AC4361"/>
    <mergeCell ref="Z4360:AA4361"/>
    <mergeCell ref="X4360:Y4361"/>
    <mergeCell ref="V4360:W4361"/>
    <mergeCell ref="T4360:U4361"/>
    <mergeCell ref="R4360:S4361"/>
    <mergeCell ref="P4360:Q4361"/>
    <mergeCell ref="N4360:O4361"/>
    <mergeCell ref="L4360:M4361"/>
    <mergeCell ref="J4360:K4361"/>
    <mergeCell ref="H4360:I4361"/>
    <mergeCell ref="G4360:G4361"/>
    <mergeCell ref="F4360:F4361"/>
    <mergeCell ref="E4360:E4361"/>
    <mergeCell ref="C4360:D4360"/>
    <mergeCell ref="B4364:B4365"/>
    <mergeCell ref="C4363:D4363"/>
    <mergeCell ref="BP4362:BP4363"/>
    <mergeCell ref="BO4362:BO4363"/>
    <mergeCell ref="BL4362:BN4363"/>
    <mergeCell ref="BJ4362:BK4363"/>
    <mergeCell ref="BH4362:BI4363"/>
    <mergeCell ref="BF4362:BG4363"/>
    <mergeCell ref="BD4362:BE4363"/>
    <mergeCell ref="BB4362:BC4363"/>
    <mergeCell ref="AZ4362:BA4363"/>
    <mergeCell ref="AX4362:AY4363"/>
    <mergeCell ref="AV4362:AW4363"/>
    <mergeCell ref="AT4362:AU4363"/>
    <mergeCell ref="AR4362:AS4363"/>
    <mergeCell ref="AP4362:AQ4363"/>
    <mergeCell ref="AN4362:AO4363"/>
    <mergeCell ref="AL4362:AM4363"/>
    <mergeCell ref="AJ4362:AK4363"/>
    <mergeCell ref="AH4362:AI4363"/>
    <mergeCell ref="AF4362:AG4363"/>
    <mergeCell ref="AD4362:AE4363"/>
    <mergeCell ref="AB4362:AC4363"/>
    <mergeCell ref="Z4362:AA4363"/>
    <mergeCell ref="X4362:Y4363"/>
    <mergeCell ref="V4362:W4363"/>
    <mergeCell ref="T4362:U4363"/>
    <mergeCell ref="R4362:S4363"/>
    <mergeCell ref="P4362:Q4363"/>
    <mergeCell ref="N4362:O4363"/>
    <mergeCell ref="L4362:M4363"/>
    <mergeCell ref="J4362:K4363"/>
    <mergeCell ref="H4362:I4363"/>
    <mergeCell ref="G4362:G4363"/>
    <mergeCell ref="F4362:F4363"/>
    <mergeCell ref="E4362:E4363"/>
    <mergeCell ref="C4362:D4362"/>
    <mergeCell ref="B4362:B4363"/>
    <mergeCell ref="C4365:D4365"/>
    <mergeCell ref="BP4364:BP4365"/>
    <mergeCell ref="BO4364:BO4365"/>
    <mergeCell ref="BL4364:BN4365"/>
    <mergeCell ref="BJ4364:BK4365"/>
    <mergeCell ref="BH4364:BI4365"/>
    <mergeCell ref="BF4364:BG4365"/>
    <mergeCell ref="BD4364:BE4365"/>
    <mergeCell ref="BB4364:BC4365"/>
    <mergeCell ref="AZ4364:BA4365"/>
    <mergeCell ref="AX4364:AY4365"/>
    <mergeCell ref="AV4364:AW4365"/>
    <mergeCell ref="AT4364:AU4365"/>
    <mergeCell ref="AR4364:AS4365"/>
    <mergeCell ref="AP4364:AQ4365"/>
    <mergeCell ref="AN4364:AO4365"/>
    <mergeCell ref="AL4364:AM4365"/>
    <mergeCell ref="AJ4364:AK4365"/>
    <mergeCell ref="AH4364:AI4365"/>
    <mergeCell ref="AF4364:AG4365"/>
    <mergeCell ref="AD4364:AE4365"/>
    <mergeCell ref="AB4364:AC4365"/>
    <mergeCell ref="Z4364:AA4365"/>
    <mergeCell ref="X4364:Y4365"/>
    <mergeCell ref="V4364:W4365"/>
    <mergeCell ref="T4364:U4365"/>
    <mergeCell ref="R4364:S4365"/>
    <mergeCell ref="P4364:Q4365"/>
    <mergeCell ref="N4364:O4365"/>
    <mergeCell ref="L4364:M4365"/>
    <mergeCell ref="J4364:K4365"/>
    <mergeCell ref="H4364:I4365"/>
    <mergeCell ref="G4364:G4365"/>
    <mergeCell ref="F4364:F4365"/>
    <mergeCell ref="E4364:E4365"/>
    <mergeCell ref="C4364:D4364"/>
    <mergeCell ref="B4368:B4369"/>
    <mergeCell ref="C4367:D4367"/>
    <mergeCell ref="BP4366:BP4367"/>
    <mergeCell ref="BO4366:BO4367"/>
    <mergeCell ref="BL4366:BN4367"/>
    <mergeCell ref="BJ4366:BK4367"/>
    <mergeCell ref="BH4366:BI4367"/>
    <mergeCell ref="BF4366:BG4367"/>
    <mergeCell ref="BD4366:BE4367"/>
    <mergeCell ref="BB4366:BC4367"/>
    <mergeCell ref="AZ4366:BA4367"/>
    <mergeCell ref="AX4366:AY4367"/>
    <mergeCell ref="AV4366:AW4367"/>
    <mergeCell ref="AT4366:AU4367"/>
    <mergeCell ref="AR4366:AS4367"/>
    <mergeCell ref="AP4366:AQ4367"/>
    <mergeCell ref="AN4366:AO4367"/>
    <mergeCell ref="AL4366:AM4367"/>
    <mergeCell ref="AJ4366:AK4367"/>
    <mergeCell ref="AH4366:AI4367"/>
    <mergeCell ref="AF4366:AG4367"/>
    <mergeCell ref="AD4366:AE4367"/>
    <mergeCell ref="AB4366:AC4367"/>
    <mergeCell ref="Z4366:AA4367"/>
    <mergeCell ref="X4366:Y4367"/>
    <mergeCell ref="V4366:W4367"/>
    <mergeCell ref="T4366:U4367"/>
    <mergeCell ref="R4366:S4367"/>
    <mergeCell ref="P4366:Q4367"/>
    <mergeCell ref="N4366:O4367"/>
    <mergeCell ref="L4366:M4367"/>
    <mergeCell ref="J4366:K4367"/>
    <mergeCell ref="H4366:I4367"/>
    <mergeCell ref="G4366:G4367"/>
    <mergeCell ref="F4366:F4367"/>
    <mergeCell ref="E4366:E4367"/>
    <mergeCell ref="C4366:D4366"/>
    <mergeCell ref="B4366:B4367"/>
    <mergeCell ref="C4369:D4369"/>
    <mergeCell ref="BP4368:BP4369"/>
    <mergeCell ref="BO4368:BO4369"/>
    <mergeCell ref="BL4368:BN4369"/>
    <mergeCell ref="BJ4368:BK4369"/>
    <mergeCell ref="BH4368:BI4369"/>
    <mergeCell ref="BF4368:BG4369"/>
    <mergeCell ref="BD4368:BE4369"/>
    <mergeCell ref="BB4368:BC4369"/>
    <mergeCell ref="AZ4368:BA4369"/>
    <mergeCell ref="AX4368:AY4369"/>
    <mergeCell ref="AV4368:AW4369"/>
    <mergeCell ref="AT4368:AU4369"/>
    <mergeCell ref="AR4368:AS4369"/>
    <mergeCell ref="AP4368:AQ4369"/>
    <mergeCell ref="AN4368:AO4369"/>
    <mergeCell ref="AL4368:AM4369"/>
    <mergeCell ref="AJ4368:AK4369"/>
    <mergeCell ref="AH4368:AI4369"/>
    <mergeCell ref="AF4368:AG4369"/>
    <mergeCell ref="AD4368:AE4369"/>
    <mergeCell ref="AB4368:AC4369"/>
    <mergeCell ref="Z4368:AA4369"/>
    <mergeCell ref="X4368:Y4369"/>
    <mergeCell ref="V4368:W4369"/>
    <mergeCell ref="T4368:U4369"/>
    <mergeCell ref="R4368:S4369"/>
    <mergeCell ref="P4368:Q4369"/>
    <mergeCell ref="N4368:O4369"/>
    <mergeCell ref="L4368:M4369"/>
    <mergeCell ref="J4368:K4369"/>
    <mergeCell ref="H4368:I4369"/>
    <mergeCell ref="G4368:G4369"/>
    <mergeCell ref="F4368:F4369"/>
    <mergeCell ref="E4368:E4369"/>
    <mergeCell ref="C4368:D4368"/>
    <mergeCell ref="B4372:B4373"/>
    <mergeCell ref="C4371:D4371"/>
    <mergeCell ref="BP4370:BP4371"/>
    <mergeCell ref="BO4370:BO4371"/>
    <mergeCell ref="BL4370:BN4371"/>
    <mergeCell ref="BJ4370:BK4371"/>
    <mergeCell ref="BH4370:BI4371"/>
    <mergeCell ref="BF4370:BG4371"/>
    <mergeCell ref="BD4370:BE4371"/>
    <mergeCell ref="BB4370:BC4371"/>
    <mergeCell ref="AZ4370:BA4371"/>
    <mergeCell ref="AX4370:AY4371"/>
    <mergeCell ref="AV4370:AW4371"/>
    <mergeCell ref="AT4370:AU4371"/>
    <mergeCell ref="AR4370:AS4371"/>
    <mergeCell ref="AP4370:AQ4371"/>
    <mergeCell ref="AN4370:AO4371"/>
    <mergeCell ref="AL4370:AM4371"/>
    <mergeCell ref="AJ4370:AK4371"/>
    <mergeCell ref="AH4370:AI4371"/>
    <mergeCell ref="AF4370:AG4371"/>
    <mergeCell ref="AD4370:AE4371"/>
    <mergeCell ref="AB4370:AC4371"/>
    <mergeCell ref="Z4370:AA4371"/>
    <mergeCell ref="X4370:Y4371"/>
    <mergeCell ref="V4370:W4371"/>
    <mergeCell ref="T4370:U4371"/>
    <mergeCell ref="R4370:S4371"/>
    <mergeCell ref="P4370:Q4371"/>
    <mergeCell ref="N4370:O4371"/>
    <mergeCell ref="L4370:M4371"/>
    <mergeCell ref="J4370:K4371"/>
    <mergeCell ref="H4370:I4371"/>
    <mergeCell ref="G4370:G4371"/>
    <mergeCell ref="F4370:F4371"/>
    <mergeCell ref="E4370:E4371"/>
    <mergeCell ref="C4370:D4370"/>
    <mergeCell ref="B4370:B4371"/>
    <mergeCell ref="C4373:D4373"/>
    <mergeCell ref="BP4372:BP4373"/>
    <mergeCell ref="BO4372:BO4373"/>
    <mergeCell ref="BL4372:BN4373"/>
    <mergeCell ref="BJ4372:BK4373"/>
    <mergeCell ref="BH4372:BI4373"/>
    <mergeCell ref="BF4372:BG4373"/>
    <mergeCell ref="BD4372:BE4373"/>
    <mergeCell ref="BB4372:BC4373"/>
    <mergeCell ref="AZ4372:BA4373"/>
    <mergeCell ref="AX4372:AY4373"/>
    <mergeCell ref="AV4372:AW4373"/>
    <mergeCell ref="AT4372:AU4373"/>
    <mergeCell ref="AR4372:AS4373"/>
    <mergeCell ref="AP4372:AQ4373"/>
    <mergeCell ref="AN4372:AO4373"/>
    <mergeCell ref="AL4372:AM4373"/>
    <mergeCell ref="AJ4372:AK4373"/>
    <mergeCell ref="AH4372:AI4373"/>
    <mergeCell ref="AF4372:AG4373"/>
    <mergeCell ref="AD4372:AE4373"/>
    <mergeCell ref="AB4372:AC4373"/>
    <mergeCell ref="Z4372:AA4373"/>
    <mergeCell ref="X4372:Y4373"/>
    <mergeCell ref="V4372:W4373"/>
    <mergeCell ref="T4372:U4373"/>
    <mergeCell ref="R4372:S4373"/>
    <mergeCell ref="P4372:Q4373"/>
    <mergeCell ref="N4372:O4373"/>
    <mergeCell ref="L4372:M4373"/>
    <mergeCell ref="J4372:K4373"/>
    <mergeCell ref="H4372:I4373"/>
    <mergeCell ref="G4372:G4373"/>
    <mergeCell ref="F4372:F4373"/>
    <mergeCell ref="E4372:E4373"/>
    <mergeCell ref="C4372:D4372"/>
    <mergeCell ref="B4376:B4377"/>
    <mergeCell ref="C4375:D4375"/>
    <mergeCell ref="BP4374:BP4375"/>
    <mergeCell ref="BO4374:BO4375"/>
    <mergeCell ref="BL4374:BN4375"/>
    <mergeCell ref="BJ4374:BK4375"/>
    <mergeCell ref="BH4374:BI4375"/>
    <mergeCell ref="BF4374:BG4375"/>
    <mergeCell ref="BD4374:BE4375"/>
    <mergeCell ref="BB4374:BC4375"/>
    <mergeCell ref="AZ4374:BA4375"/>
    <mergeCell ref="AX4374:AY4375"/>
    <mergeCell ref="AV4374:AW4375"/>
    <mergeCell ref="AT4374:AU4375"/>
    <mergeCell ref="AR4374:AS4375"/>
    <mergeCell ref="AP4374:AQ4375"/>
    <mergeCell ref="AN4374:AO4375"/>
    <mergeCell ref="AL4374:AM4375"/>
    <mergeCell ref="AJ4374:AK4375"/>
    <mergeCell ref="AH4374:AI4375"/>
    <mergeCell ref="AF4374:AG4375"/>
    <mergeCell ref="AD4374:AE4375"/>
    <mergeCell ref="AB4374:AC4375"/>
    <mergeCell ref="Z4374:AA4375"/>
    <mergeCell ref="X4374:Y4375"/>
    <mergeCell ref="V4374:W4375"/>
    <mergeCell ref="T4374:U4375"/>
    <mergeCell ref="R4374:S4375"/>
    <mergeCell ref="P4374:Q4375"/>
    <mergeCell ref="N4374:O4375"/>
    <mergeCell ref="L4374:M4375"/>
    <mergeCell ref="J4374:K4375"/>
    <mergeCell ref="H4374:I4375"/>
    <mergeCell ref="G4374:G4375"/>
    <mergeCell ref="F4374:F4375"/>
    <mergeCell ref="E4374:E4375"/>
    <mergeCell ref="C4374:D4374"/>
    <mergeCell ref="B4374:B4375"/>
    <mergeCell ref="C4377:D4377"/>
    <mergeCell ref="BP4376:BP4377"/>
    <mergeCell ref="BO4376:BO4377"/>
    <mergeCell ref="BL4376:BN4377"/>
    <mergeCell ref="BJ4376:BK4377"/>
    <mergeCell ref="BH4376:BI4377"/>
    <mergeCell ref="BF4376:BG4377"/>
    <mergeCell ref="BD4376:BE4377"/>
    <mergeCell ref="BB4376:BC4377"/>
    <mergeCell ref="AZ4376:BA4377"/>
    <mergeCell ref="AX4376:AY4377"/>
    <mergeCell ref="AV4376:AW4377"/>
    <mergeCell ref="AT4376:AU4377"/>
    <mergeCell ref="AR4376:AS4377"/>
    <mergeCell ref="AP4376:AQ4377"/>
    <mergeCell ref="AN4376:AO4377"/>
    <mergeCell ref="AL4376:AM4377"/>
    <mergeCell ref="AJ4376:AK4377"/>
    <mergeCell ref="AH4376:AI4377"/>
    <mergeCell ref="AF4376:AG4377"/>
    <mergeCell ref="AD4376:AE4377"/>
    <mergeCell ref="AB4376:AC4377"/>
    <mergeCell ref="Z4376:AA4377"/>
    <mergeCell ref="X4376:Y4377"/>
    <mergeCell ref="V4376:W4377"/>
    <mergeCell ref="T4376:U4377"/>
    <mergeCell ref="R4376:S4377"/>
    <mergeCell ref="P4376:Q4377"/>
    <mergeCell ref="N4376:O4377"/>
    <mergeCell ref="L4376:M4377"/>
    <mergeCell ref="J4376:K4377"/>
    <mergeCell ref="H4376:I4377"/>
    <mergeCell ref="G4376:G4377"/>
    <mergeCell ref="F4376:F4377"/>
    <mergeCell ref="E4376:E4377"/>
    <mergeCell ref="C4376:D4376"/>
    <mergeCell ref="B4380:B4381"/>
    <mergeCell ref="C4379:D4379"/>
    <mergeCell ref="BP4378:BP4379"/>
    <mergeCell ref="BO4378:BO4379"/>
    <mergeCell ref="BL4378:BN4379"/>
    <mergeCell ref="BJ4378:BK4379"/>
    <mergeCell ref="BH4378:BI4379"/>
    <mergeCell ref="BF4378:BG4379"/>
    <mergeCell ref="BD4378:BE4379"/>
    <mergeCell ref="BB4378:BC4379"/>
    <mergeCell ref="AZ4378:BA4379"/>
    <mergeCell ref="AX4378:AY4379"/>
    <mergeCell ref="AV4378:AW4379"/>
    <mergeCell ref="AT4378:AU4379"/>
    <mergeCell ref="AR4378:AS4379"/>
    <mergeCell ref="AP4378:AQ4379"/>
    <mergeCell ref="AN4378:AO4379"/>
    <mergeCell ref="AL4378:AM4379"/>
    <mergeCell ref="AJ4378:AK4379"/>
    <mergeCell ref="AH4378:AI4379"/>
    <mergeCell ref="AF4378:AG4379"/>
    <mergeCell ref="AD4378:AE4379"/>
    <mergeCell ref="AB4378:AC4379"/>
    <mergeCell ref="Z4378:AA4379"/>
    <mergeCell ref="X4378:Y4379"/>
    <mergeCell ref="V4378:W4379"/>
    <mergeCell ref="T4378:U4379"/>
    <mergeCell ref="R4378:S4379"/>
    <mergeCell ref="P4378:Q4379"/>
    <mergeCell ref="N4378:O4379"/>
    <mergeCell ref="L4378:M4379"/>
    <mergeCell ref="J4378:K4379"/>
    <mergeCell ref="H4378:I4379"/>
    <mergeCell ref="G4378:G4379"/>
    <mergeCell ref="F4378:F4379"/>
    <mergeCell ref="E4378:E4379"/>
    <mergeCell ref="C4378:D4378"/>
    <mergeCell ref="B4378:B4379"/>
    <mergeCell ref="C4381:D4381"/>
    <mergeCell ref="BP4380:BP4381"/>
    <mergeCell ref="BO4380:BO4381"/>
    <mergeCell ref="BL4380:BN4381"/>
    <mergeCell ref="BJ4380:BK4381"/>
    <mergeCell ref="BH4380:BI4381"/>
    <mergeCell ref="BF4380:BG4381"/>
    <mergeCell ref="BD4380:BE4381"/>
    <mergeCell ref="BB4380:BC4381"/>
    <mergeCell ref="AZ4380:BA4381"/>
    <mergeCell ref="AX4380:AY4381"/>
    <mergeCell ref="AV4380:AW4381"/>
    <mergeCell ref="AT4380:AU4381"/>
    <mergeCell ref="AR4380:AS4381"/>
    <mergeCell ref="AP4380:AQ4381"/>
    <mergeCell ref="AN4380:AO4381"/>
    <mergeCell ref="AL4380:AM4381"/>
    <mergeCell ref="AJ4380:AK4381"/>
    <mergeCell ref="AH4380:AI4381"/>
    <mergeCell ref="AF4380:AG4381"/>
    <mergeCell ref="AD4380:AE4381"/>
    <mergeCell ref="AB4380:AC4381"/>
    <mergeCell ref="Z4380:AA4381"/>
    <mergeCell ref="X4380:Y4381"/>
    <mergeCell ref="V4380:W4381"/>
    <mergeCell ref="T4380:U4381"/>
    <mergeCell ref="R4380:S4381"/>
    <mergeCell ref="P4380:Q4381"/>
    <mergeCell ref="N4380:O4381"/>
    <mergeCell ref="L4380:M4381"/>
    <mergeCell ref="J4380:K4381"/>
    <mergeCell ref="H4380:I4381"/>
    <mergeCell ref="G4380:G4381"/>
    <mergeCell ref="F4380:F4381"/>
    <mergeCell ref="E4380:E4381"/>
    <mergeCell ref="C4380:D4380"/>
    <mergeCell ref="B4384:B4385"/>
    <mergeCell ref="C4383:D4383"/>
    <mergeCell ref="BP4382:BP4383"/>
    <mergeCell ref="BO4382:BO4383"/>
    <mergeCell ref="BL4382:BN4383"/>
    <mergeCell ref="BJ4382:BK4383"/>
    <mergeCell ref="BH4382:BI4383"/>
    <mergeCell ref="BF4382:BG4383"/>
    <mergeCell ref="BD4382:BE4383"/>
    <mergeCell ref="BB4382:BC4383"/>
    <mergeCell ref="AZ4382:BA4383"/>
    <mergeCell ref="AX4382:AY4383"/>
    <mergeCell ref="AV4382:AW4383"/>
    <mergeCell ref="AT4382:AU4383"/>
    <mergeCell ref="AR4382:AS4383"/>
    <mergeCell ref="AP4382:AQ4383"/>
    <mergeCell ref="AN4382:AO4383"/>
    <mergeCell ref="AL4382:AM4383"/>
    <mergeCell ref="AJ4382:AK4383"/>
    <mergeCell ref="AH4382:AI4383"/>
    <mergeCell ref="AF4382:AG4383"/>
    <mergeCell ref="AD4382:AE4383"/>
    <mergeCell ref="AB4382:AC4383"/>
    <mergeCell ref="Z4382:AA4383"/>
    <mergeCell ref="X4382:Y4383"/>
    <mergeCell ref="V4382:W4383"/>
    <mergeCell ref="T4382:U4383"/>
    <mergeCell ref="R4382:S4383"/>
    <mergeCell ref="P4382:Q4383"/>
    <mergeCell ref="N4382:O4383"/>
    <mergeCell ref="L4382:M4383"/>
    <mergeCell ref="J4382:K4383"/>
    <mergeCell ref="H4382:I4383"/>
    <mergeCell ref="G4382:G4383"/>
    <mergeCell ref="F4382:F4383"/>
    <mergeCell ref="E4382:E4383"/>
    <mergeCell ref="C4382:D4382"/>
    <mergeCell ref="B4382:B4383"/>
    <mergeCell ref="C4385:D4385"/>
    <mergeCell ref="BP4384:BP4385"/>
    <mergeCell ref="BO4384:BO4385"/>
    <mergeCell ref="BL4384:BN4385"/>
    <mergeCell ref="BJ4384:BK4385"/>
    <mergeCell ref="BH4384:BI4385"/>
    <mergeCell ref="BF4384:BG4385"/>
    <mergeCell ref="BD4384:BE4385"/>
    <mergeCell ref="BB4384:BC4385"/>
    <mergeCell ref="AZ4384:BA4385"/>
    <mergeCell ref="AX4384:AY4385"/>
    <mergeCell ref="AV4384:AW4385"/>
    <mergeCell ref="AT4384:AU4385"/>
    <mergeCell ref="AR4384:AS4385"/>
    <mergeCell ref="AP4384:AQ4385"/>
    <mergeCell ref="AN4384:AO4385"/>
    <mergeCell ref="AL4384:AM4385"/>
    <mergeCell ref="AJ4384:AK4385"/>
    <mergeCell ref="AH4384:AI4385"/>
    <mergeCell ref="AF4384:AG4385"/>
    <mergeCell ref="AD4384:AE4385"/>
    <mergeCell ref="AB4384:AC4385"/>
    <mergeCell ref="Z4384:AA4385"/>
    <mergeCell ref="X4384:Y4385"/>
    <mergeCell ref="V4384:W4385"/>
    <mergeCell ref="T4384:U4385"/>
    <mergeCell ref="R4384:S4385"/>
    <mergeCell ref="P4384:Q4385"/>
    <mergeCell ref="N4384:O4385"/>
    <mergeCell ref="L4384:M4385"/>
    <mergeCell ref="J4384:K4385"/>
    <mergeCell ref="H4384:I4385"/>
    <mergeCell ref="G4384:G4385"/>
    <mergeCell ref="F4384:F4385"/>
    <mergeCell ref="E4384:E4385"/>
    <mergeCell ref="C4384:D4384"/>
    <mergeCell ref="B4388:B4389"/>
    <mergeCell ref="C4387:D4387"/>
    <mergeCell ref="BP4386:BP4387"/>
    <mergeCell ref="BO4386:BO4387"/>
    <mergeCell ref="BL4386:BN4387"/>
    <mergeCell ref="BJ4386:BK4387"/>
    <mergeCell ref="BH4386:BI4387"/>
    <mergeCell ref="BF4386:BG4387"/>
    <mergeCell ref="BD4386:BE4387"/>
    <mergeCell ref="BB4386:BC4387"/>
    <mergeCell ref="AZ4386:BA4387"/>
    <mergeCell ref="AX4386:AY4387"/>
    <mergeCell ref="AV4386:AW4387"/>
    <mergeCell ref="AT4386:AU4387"/>
    <mergeCell ref="AR4386:AS4387"/>
    <mergeCell ref="AP4386:AQ4387"/>
    <mergeCell ref="AN4386:AO4387"/>
    <mergeCell ref="AL4386:AM4387"/>
    <mergeCell ref="AJ4386:AK4387"/>
    <mergeCell ref="AH4386:AI4387"/>
    <mergeCell ref="AF4386:AG4387"/>
    <mergeCell ref="AD4386:AE4387"/>
    <mergeCell ref="AB4386:AC4387"/>
    <mergeCell ref="Z4386:AA4387"/>
    <mergeCell ref="X4386:Y4387"/>
    <mergeCell ref="V4386:W4387"/>
    <mergeCell ref="T4386:U4387"/>
    <mergeCell ref="R4386:S4387"/>
    <mergeCell ref="P4386:Q4387"/>
    <mergeCell ref="N4386:O4387"/>
    <mergeCell ref="L4386:M4387"/>
    <mergeCell ref="J4386:K4387"/>
    <mergeCell ref="H4386:I4387"/>
    <mergeCell ref="G4386:G4387"/>
    <mergeCell ref="F4386:F4387"/>
    <mergeCell ref="E4386:E4387"/>
    <mergeCell ref="C4386:D4386"/>
    <mergeCell ref="B4386:B4387"/>
    <mergeCell ref="C4389:D4389"/>
    <mergeCell ref="BP4388:BP4389"/>
    <mergeCell ref="BO4388:BO4389"/>
    <mergeCell ref="BL4388:BN4389"/>
    <mergeCell ref="BJ4388:BK4389"/>
    <mergeCell ref="BH4388:BI4389"/>
    <mergeCell ref="BF4388:BG4389"/>
    <mergeCell ref="BD4388:BE4389"/>
    <mergeCell ref="BB4388:BC4389"/>
    <mergeCell ref="AZ4388:BA4389"/>
    <mergeCell ref="AX4388:AY4389"/>
    <mergeCell ref="AV4388:AW4389"/>
    <mergeCell ref="AT4388:AU4389"/>
    <mergeCell ref="AR4388:AS4389"/>
    <mergeCell ref="AP4388:AQ4389"/>
    <mergeCell ref="AN4388:AO4389"/>
    <mergeCell ref="AL4388:AM4389"/>
    <mergeCell ref="AJ4388:AK4389"/>
    <mergeCell ref="AH4388:AI4389"/>
    <mergeCell ref="AF4388:AG4389"/>
    <mergeCell ref="AD4388:AE4389"/>
    <mergeCell ref="AB4388:AC4389"/>
    <mergeCell ref="Z4388:AA4389"/>
    <mergeCell ref="X4388:Y4389"/>
    <mergeCell ref="V4388:W4389"/>
    <mergeCell ref="T4388:U4389"/>
    <mergeCell ref="R4388:S4389"/>
    <mergeCell ref="P4388:Q4389"/>
    <mergeCell ref="N4388:O4389"/>
    <mergeCell ref="L4388:M4389"/>
    <mergeCell ref="J4388:K4389"/>
    <mergeCell ref="H4388:I4389"/>
    <mergeCell ref="G4388:G4389"/>
    <mergeCell ref="F4388:F4389"/>
    <mergeCell ref="E4388:E4389"/>
    <mergeCell ref="C4388:D4388"/>
    <mergeCell ref="B4392:B4393"/>
    <mergeCell ref="C4391:D4391"/>
    <mergeCell ref="BP4390:BP4391"/>
    <mergeCell ref="BO4390:BO4391"/>
    <mergeCell ref="BL4390:BN4391"/>
    <mergeCell ref="BJ4390:BK4391"/>
    <mergeCell ref="BH4390:BI4391"/>
    <mergeCell ref="BF4390:BG4391"/>
    <mergeCell ref="BD4390:BE4391"/>
    <mergeCell ref="BB4390:BC4391"/>
    <mergeCell ref="AZ4390:BA4391"/>
    <mergeCell ref="AX4390:AY4391"/>
    <mergeCell ref="AV4390:AW4391"/>
    <mergeCell ref="AT4390:AU4391"/>
    <mergeCell ref="AR4390:AS4391"/>
    <mergeCell ref="AP4390:AQ4391"/>
    <mergeCell ref="AN4390:AO4391"/>
    <mergeCell ref="AL4390:AM4391"/>
    <mergeCell ref="AJ4390:AK4391"/>
    <mergeCell ref="AH4390:AI4391"/>
    <mergeCell ref="AF4390:AG4391"/>
    <mergeCell ref="AD4390:AE4391"/>
    <mergeCell ref="AB4390:AC4391"/>
    <mergeCell ref="Z4390:AA4391"/>
    <mergeCell ref="X4390:Y4391"/>
    <mergeCell ref="V4390:W4391"/>
    <mergeCell ref="T4390:U4391"/>
    <mergeCell ref="R4390:S4391"/>
    <mergeCell ref="P4390:Q4391"/>
    <mergeCell ref="N4390:O4391"/>
    <mergeCell ref="L4390:M4391"/>
    <mergeCell ref="J4390:K4391"/>
    <mergeCell ref="H4390:I4391"/>
    <mergeCell ref="G4390:G4391"/>
    <mergeCell ref="F4390:F4391"/>
    <mergeCell ref="E4390:E4391"/>
    <mergeCell ref="C4390:D4390"/>
    <mergeCell ref="B4390:B4391"/>
    <mergeCell ref="C4393:D4393"/>
    <mergeCell ref="BP4392:BP4393"/>
    <mergeCell ref="BO4392:BO4393"/>
    <mergeCell ref="BL4392:BN4393"/>
    <mergeCell ref="BJ4392:BK4393"/>
    <mergeCell ref="BH4392:BI4393"/>
    <mergeCell ref="B4396:B4397"/>
    <mergeCell ref="C4395:D4395"/>
    <mergeCell ref="BP4394:BP4395"/>
    <mergeCell ref="BO4394:BO4395"/>
    <mergeCell ref="BL4394:BN4395"/>
    <mergeCell ref="BJ4394:BK4395"/>
    <mergeCell ref="BH4394:BI4395"/>
    <mergeCell ref="BF4394:BG4395"/>
    <mergeCell ref="BD4394:BE4395"/>
    <mergeCell ref="BB4394:BC4395"/>
    <mergeCell ref="AZ4394:BA4395"/>
    <mergeCell ref="AX4394:AY4395"/>
    <mergeCell ref="AV4394:AW4395"/>
    <mergeCell ref="AT4394:AU4395"/>
    <mergeCell ref="AR4394:AS4395"/>
    <mergeCell ref="AP4394:AQ4395"/>
    <mergeCell ref="AN4394:AO4395"/>
    <mergeCell ref="AL4394:AM4395"/>
    <mergeCell ref="AJ4394:AK4395"/>
    <mergeCell ref="AH4394:AI4395"/>
    <mergeCell ref="AF4394:AG4395"/>
    <mergeCell ref="AD4394:AE4395"/>
    <mergeCell ref="AB4394:AC4395"/>
    <mergeCell ref="Z4394:AA4395"/>
    <mergeCell ref="X4394:Y4395"/>
    <mergeCell ref="V4394:W4395"/>
    <mergeCell ref="T4394:U4395"/>
    <mergeCell ref="R4394:S4395"/>
    <mergeCell ref="P4394:Q4395"/>
    <mergeCell ref="N4394:O4395"/>
    <mergeCell ref="L4394:M4395"/>
    <mergeCell ref="J4394:K4395"/>
    <mergeCell ref="H4394:I4395"/>
    <mergeCell ref="G4394:G4395"/>
    <mergeCell ref="F4396:F4397"/>
    <mergeCell ref="E4396:E4397"/>
    <mergeCell ref="C4396:D4396"/>
    <mergeCell ref="BL4396:BN4397"/>
    <mergeCell ref="BJ4396:BK4397"/>
    <mergeCell ref="BH4396:BI4397"/>
    <mergeCell ref="BF4396:BG4397"/>
    <mergeCell ref="BD4396:BE4397"/>
    <mergeCell ref="BB4396:BC4397"/>
    <mergeCell ref="AZ4396:BA4397"/>
    <mergeCell ref="AX4396:AY4397"/>
    <mergeCell ref="AV4396:AW4397"/>
    <mergeCell ref="AT4396:AU4397"/>
    <mergeCell ref="AR4396:AS4397"/>
    <mergeCell ref="AP4396:AQ4397"/>
    <mergeCell ref="AN4396:AO4397"/>
    <mergeCell ref="AL4396:AM4397"/>
    <mergeCell ref="AJ4396:AK4397"/>
    <mergeCell ref="AH4396:AI4397"/>
    <mergeCell ref="AF4396:AG4397"/>
    <mergeCell ref="AD4396:AE4397"/>
    <mergeCell ref="AB4396:AC4397"/>
    <mergeCell ref="Z4396:AA4397"/>
    <mergeCell ref="X4396:Y4397"/>
    <mergeCell ref="V4396:W4397"/>
    <mergeCell ref="T4396:U4397"/>
    <mergeCell ref="R4396:S4397"/>
    <mergeCell ref="P4396:Q4397"/>
    <mergeCell ref="N4396:O4397"/>
    <mergeCell ref="L4396:M4397"/>
    <mergeCell ref="BF4392:BG4393"/>
    <mergeCell ref="BD4392:BE4393"/>
    <mergeCell ref="BB4392:BC4393"/>
    <mergeCell ref="AZ4392:BA4393"/>
    <mergeCell ref="AX4392:AY4393"/>
    <mergeCell ref="AV4392:AW4393"/>
    <mergeCell ref="AT4392:AU4393"/>
    <mergeCell ref="AR4392:AS4393"/>
    <mergeCell ref="AP4392:AQ4393"/>
    <mergeCell ref="AN4392:AO4393"/>
    <mergeCell ref="AL4392:AM4393"/>
    <mergeCell ref="AJ4392:AK4393"/>
    <mergeCell ref="AH4392:AI4393"/>
    <mergeCell ref="AF4392:AG4393"/>
    <mergeCell ref="AD4392:AE4393"/>
    <mergeCell ref="AB4392:AC4393"/>
    <mergeCell ref="Z4392:AA4393"/>
    <mergeCell ref="X4392:Y4393"/>
    <mergeCell ref="V4392:W4393"/>
    <mergeCell ref="T4392:U4393"/>
    <mergeCell ref="R4392:S4393"/>
    <mergeCell ref="P4392:Q4393"/>
    <mergeCell ref="N4392:O4393"/>
    <mergeCell ref="L4392:M4393"/>
    <mergeCell ref="J4392:K4393"/>
    <mergeCell ref="H4392:I4393"/>
    <mergeCell ref="G4392:G4393"/>
    <mergeCell ref="F4392:F4393"/>
    <mergeCell ref="E4392:E4393"/>
    <mergeCell ref="C4392:D4392"/>
    <mergeCell ref="B4398:B4399"/>
    <mergeCell ref="C4401:D4401"/>
    <mergeCell ref="BP4400:BP4401"/>
    <mergeCell ref="BO4400:BO4401"/>
    <mergeCell ref="BL4400:BN4401"/>
    <mergeCell ref="BJ4400:BK4401"/>
    <mergeCell ref="BH4400:BI4401"/>
    <mergeCell ref="BF4400:BG4401"/>
    <mergeCell ref="BD4400:BE4401"/>
    <mergeCell ref="BB4400:BC4401"/>
    <mergeCell ref="AZ4400:BA4401"/>
    <mergeCell ref="AX4400:AY4401"/>
    <mergeCell ref="AV4400:AW4401"/>
    <mergeCell ref="AT4400:AU4401"/>
    <mergeCell ref="AR4400:AS4401"/>
    <mergeCell ref="AP4400:AQ4401"/>
    <mergeCell ref="AN4400:AO4401"/>
    <mergeCell ref="AL4400:AM4401"/>
    <mergeCell ref="AJ4400:AK4401"/>
    <mergeCell ref="AH4400:AI4401"/>
    <mergeCell ref="AF4400:AG4401"/>
    <mergeCell ref="AD4400:AE4401"/>
    <mergeCell ref="AB4400:AC4401"/>
    <mergeCell ref="Z4400:AA4401"/>
    <mergeCell ref="X4400:Y4401"/>
    <mergeCell ref="V4400:W4401"/>
    <mergeCell ref="T4400:U4401"/>
    <mergeCell ref="F4394:F4395"/>
    <mergeCell ref="E4394:E4395"/>
    <mergeCell ref="C4394:D4394"/>
    <mergeCell ref="B4394:B4395"/>
    <mergeCell ref="C4397:D4397"/>
    <mergeCell ref="BP4396:BP4397"/>
    <mergeCell ref="BO4396:BO4397"/>
    <mergeCell ref="J4396:K4397"/>
    <mergeCell ref="H4396:I4397"/>
    <mergeCell ref="G4396:G4397"/>
    <mergeCell ref="C4399:D4399"/>
    <mergeCell ref="BP4398:BP4399"/>
    <mergeCell ref="BO4398:BO4399"/>
    <mergeCell ref="BL4398:BN4399"/>
    <mergeCell ref="BJ4398:BK4399"/>
    <mergeCell ref="BH4398:BI4399"/>
    <mergeCell ref="BF4398:BG4399"/>
    <mergeCell ref="BD4398:BE4399"/>
    <mergeCell ref="BB4398:BC4399"/>
    <mergeCell ref="AZ4398:BA4399"/>
    <mergeCell ref="AX4398:AY4399"/>
    <mergeCell ref="AV4398:AW4399"/>
    <mergeCell ref="AT4398:AU4399"/>
    <mergeCell ref="AR4398:AS4399"/>
    <mergeCell ref="AP4398:AQ4399"/>
    <mergeCell ref="AN4398:AO4399"/>
    <mergeCell ref="AL4398:AM4399"/>
    <mergeCell ref="AJ4398:AK4399"/>
    <mergeCell ref="AH4398:AI4399"/>
    <mergeCell ref="AF4398:AG4399"/>
    <mergeCell ref="AD4398:AE4399"/>
    <mergeCell ref="AB4398:AC4399"/>
    <mergeCell ref="Z4398:AA4399"/>
    <mergeCell ref="X4398:Y4399"/>
    <mergeCell ref="V4398:W4399"/>
    <mergeCell ref="T4398:U4399"/>
    <mergeCell ref="R4398:S4399"/>
    <mergeCell ref="P4398:Q4399"/>
    <mergeCell ref="N4398:O4399"/>
    <mergeCell ref="L4398:M4399"/>
    <mergeCell ref="J4398:K4399"/>
    <mergeCell ref="H4398:I4399"/>
    <mergeCell ref="G4398:G4399"/>
    <mergeCell ref="F4398:F4399"/>
    <mergeCell ref="E4398:E4399"/>
    <mergeCell ref="C4398:D4398"/>
    <mergeCell ref="R4400:S4401"/>
    <mergeCell ref="P4400:Q4401"/>
    <mergeCell ref="N4400:O4401"/>
    <mergeCell ref="L4400:M4401"/>
    <mergeCell ref="J4400:K4401"/>
    <mergeCell ref="H4400:I4401"/>
    <mergeCell ref="G4400:G4401"/>
    <mergeCell ref="F4400:F4401"/>
    <mergeCell ref="E4400:E4401"/>
    <mergeCell ref="C4400:D4400"/>
    <mergeCell ref="B4404:C4404"/>
    <mergeCell ref="BP4402:BP4403"/>
    <mergeCell ref="BO4402:BO4403"/>
    <mergeCell ref="BL4402:BN4403"/>
    <mergeCell ref="BJ4402:BK4403"/>
    <mergeCell ref="BH4402:BI4403"/>
    <mergeCell ref="BF4402:BG4403"/>
    <mergeCell ref="BD4402:BE4403"/>
    <mergeCell ref="BB4402:BC4403"/>
    <mergeCell ref="AZ4402:BA4403"/>
    <mergeCell ref="AX4402:AY4403"/>
    <mergeCell ref="AV4402:AW4403"/>
    <mergeCell ref="AT4402:AU4403"/>
    <mergeCell ref="AR4402:AS4403"/>
    <mergeCell ref="AP4402:AQ4403"/>
    <mergeCell ref="AN4402:AO4403"/>
    <mergeCell ref="AL4402:AM4403"/>
    <mergeCell ref="AJ4402:AK4403"/>
    <mergeCell ref="AH4402:AI4403"/>
    <mergeCell ref="AF4402:AG4403"/>
    <mergeCell ref="AD4402:AE4403"/>
    <mergeCell ref="AB4402:AC4403"/>
    <mergeCell ref="Z4402:AA4403"/>
    <mergeCell ref="X4402:Y4403"/>
    <mergeCell ref="V4402:W4403"/>
    <mergeCell ref="T4402:U4403"/>
    <mergeCell ref="R4402:S4403"/>
    <mergeCell ref="P4402:Q4403"/>
    <mergeCell ref="N4402:O4403"/>
    <mergeCell ref="L4402:M4403"/>
    <mergeCell ref="J4402:K4403"/>
    <mergeCell ref="H4402:I4403"/>
    <mergeCell ref="D4402:E4403"/>
    <mergeCell ref="B4402:C4403"/>
    <mergeCell ref="B4400:B4401"/>
    <mergeCell ref="AH4405:AI4405"/>
    <mergeCell ref="AF4405:AG4405"/>
    <mergeCell ref="AD4405:AE4405"/>
    <mergeCell ref="AB4405:AC4405"/>
    <mergeCell ref="Z4405:AA4405"/>
    <mergeCell ref="X4405:Y4405"/>
    <mergeCell ref="V4405:W4405"/>
    <mergeCell ref="T4405:U4405"/>
    <mergeCell ref="R4405:S4405"/>
    <mergeCell ref="P4405:Q4405"/>
    <mergeCell ref="N4405:O4405"/>
    <mergeCell ref="L4405:M4405"/>
    <mergeCell ref="J4405:K4405"/>
    <mergeCell ref="D4405:E4405"/>
    <mergeCell ref="BL4404:BN4404"/>
    <mergeCell ref="BJ4404:BK4404"/>
    <mergeCell ref="BH4404:BI4404"/>
    <mergeCell ref="BF4404:BG4404"/>
    <mergeCell ref="BD4404:BE4404"/>
    <mergeCell ref="BB4404:BC4404"/>
    <mergeCell ref="AZ4404:BA4404"/>
    <mergeCell ref="AX4404:AY4404"/>
    <mergeCell ref="AV4404:AW4404"/>
    <mergeCell ref="AT4404:AU4404"/>
    <mergeCell ref="AR4404:AS4404"/>
    <mergeCell ref="AP4404:AQ4404"/>
    <mergeCell ref="AN4404:AO4404"/>
    <mergeCell ref="AL4404:AM4404"/>
    <mergeCell ref="AJ4404:AK4404"/>
    <mergeCell ref="AH4404:AI4404"/>
    <mergeCell ref="AF4404:AG4404"/>
    <mergeCell ref="AD4404:AE4404"/>
    <mergeCell ref="AB4404:AC4404"/>
    <mergeCell ref="Z4404:AA4404"/>
    <mergeCell ref="X4404:Y4404"/>
    <mergeCell ref="V4404:W4404"/>
    <mergeCell ref="T4404:U4404"/>
    <mergeCell ref="R4404:S4404"/>
    <mergeCell ref="P4404:Q4404"/>
    <mergeCell ref="N4404:O4404"/>
    <mergeCell ref="L4404:M4404"/>
    <mergeCell ref="J4404:K4404"/>
    <mergeCell ref="H4404:I4404"/>
    <mergeCell ref="D4404:E4404"/>
    <mergeCell ref="H4293:I4294"/>
    <mergeCell ref="G4293:G4294"/>
    <mergeCell ref="F4293:F4294"/>
    <mergeCell ref="C4293:D4294"/>
    <mergeCell ref="B4293:B4294"/>
    <mergeCell ref="BD4290:BM4290"/>
    <mergeCell ref="BA4290:BC4290"/>
    <mergeCell ref="AN4290:AZ4290"/>
    <mergeCell ref="AH4290:AM4290"/>
    <mergeCell ref="E4290:AC4290"/>
    <mergeCell ref="C4290:D4290"/>
    <mergeCell ref="AN4288:BM4288"/>
    <mergeCell ref="AE4288:AM4288"/>
    <mergeCell ref="E4288:AC4288"/>
    <mergeCell ref="BN4287:BP4288"/>
    <mergeCell ref="B4286:BN4286"/>
    <mergeCell ref="BA4410:BN4410"/>
    <mergeCell ref="BJ4409:BL4409"/>
    <mergeCell ref="BF4409:BH4409"/>
    <mergeCell ref="BB4409:BE4409"/>
    <mergeCell ref="AY4409:BA4409"/>
    <mergeCell ref="AU4409:AW4409"/>
    <mergeCell ref="AQ4409:AT4409"/>
    <mergeCell ref="AN4409:AP4409"/>
    <mergeCell ref="AJ4409:AL4409"/>
    <mergeCell ref="Z4409:AI4409"/>
    <mergeCell ref="W4409:Y4409"/>
    <mergeCell ref="S4409:U4409"/>
    <mergeCell ref="O4409:R4409"/>
    <mergeCell ref="L4409:N4409"/>
    <mergeCell ref="H4409:J4409"/>
    <mergeCell ref="D4409:E4409"/>
    <mergeCell ref="B4409:C4409"/>
    <mergeCell ref="BJ4407:BL4407"/>
    <mergeCell ref="BF4407:BH4407"/>
    <mergeCell ref="BB4407:BE4407"/>
    <mergeCell ref="AY4407:BA4407"/>
    <mergeCell ref="AU4407:AW4407"/>
    <mergeCell ref="AQ4407:AT4407"/>
    <mergeCell ref="AN4407:AP4407"/>
    <mergeCell ref="AJ4407:AL4407"/>
    <mergeCell ref="Z4407:AI4407"/>
    <mergeCell ref="W4407:Y4407"/>
    <mergeCell ref="S4407:U4407"/>
    <mergeCell ref="O4407:R4407"/>
    <mergeCell ref="L4407:N4407"/>
    <mergeCell ref="H4407:J4407"/>
    <mergeCell ref="D4407:E4407"/>
    <mergeCell ref="B4407:C4407"/>
    <mergeCell ref="BL4405:BN4405"/>
    <mergeCell ref="BJ4405:BK4405"/>
    <mergeCell ref="BH4405:BI4405"/>
    <mergeCell ref="BF4405:BG4405"/>
    <mergeCell ref="BD4405:BE4405"/>
    <mergeCell ref="BB4405:BC4405"/>
    <mergeCell ref="AZ4405:BA4405"/>
    <mergeCell ref="AX4405:AY4405"/>
    <mergeCell ref="AV4405:AW4405"/>
    <mergeCell ref="AT4405:AU4405"/>
    <mergeCell ref="AR4405:AS4405"/>
    <mergeCell ref="AP4405:AQ4405"/>
    <mergeCell ref="AN4405:AO4405"/>
    <mergeCell ref="AL4405:AM4405"/>
    <mergeCell ref="AJ4405:AK4405"/>
    <mergeCell ref="BJ4294:BK4294"/>
    <mergeCell ref="BH4294:BI4294"/>
    <mergeCell ref="BF4294:BG4294"/>
    <mergeCell ref="BD4294:BE4294"/>
    <mergeCell ref="BB4294:BC4294"/>
    <mergeCell ref="AZ4294:BA4294"/>
    <mergeCell ref="AX4294:AY4294"/>
    <mergeCell ref="AV4294:AW4294"/>
    <mergeCell ref="AT4294:AU4294"/>
    <mergeCell ref="AR4294:AS4294"/>
    <mergeCell ref="AP4294:AQ4294"/>
    <mergeCell ref="AN4294:AO4294"/>
    <mergeCell ref="AL4294:AM4294"/>
    <mergeCell ref="AJ4294:AK4294"/>
    <mergeCell ref="AH4294:AI4294"/>
    <mergeCell ref="AF4294:AG4294"/>
    <mergeCell ref="AD4294:AE4294"/>
    <mergeCell ref="AB4294:AC4294"/>
    <mergeCell ref="T4294:U4294"/>
    <mergeCell ref="R4294:S4294"/>
    <mergeCell ref="P4294:Q4294"/>
    <mergeCell ref="N4294:O4294"/>
    <mergeCell ref="L4294:M4294"/>
    <mergeCell ref="J4294:K4294"/>
    <mergeCell ref="BP4293:BP4294"/>
    <mergeCell ref="BO4293:BO4294"/>
    <mergeCell ref="BL4293:BN4294"/>
    <mergeCell ref="BF4293:BK4293"/>
    <mergeCell ref="AZ4293:BE4293"/>
    <mergeCell ref="AT4293:AY4293"/>
    <mergeCell ref="AN4293:AS4293"/>
    <mergeCell ref="AH4293:AM4293"/>
    <mergeCell ref="AB4293:AG4293"/>
    <mergeCell ref="Z4293:AA4294"/>
    <mergeCell ref="X4293:Y4294"/>
    <mergeCell ref="V4293:W4294"/>
    <mergeCell ref="P4293:U4293"/>
    <mergeCell ref="J4293:O4293"/>
    <mergeCell ref="B4297:B4298"/>
    <mergeCell ref="C4296:D4296"/>
    <mergeCell ref="BP4295:BP4296"/>
    <mergeCell ref="BO4295:BO4296"/>
    <mergeCell ref="BL4295:BN4296"/>
    <mergeCell ref="BJ4295:BK4296"/>
    <mergeCell ref="BH4295:BI4296"/>
    <mergeCell ref="BF4295:BG4296"/>
    <mergeCell ref="BD4295:BE4296"/>
    <mergeCell ref="BB4295:BC4296"/>
    <mergeCell ref="AZ4295:BA4296"/>
    <mergeCell ref="AX4295:AY4296"/>
    <mergeCell ref="AV4295:AW4296"/>
    <mergeCell ref="AT4295:AU4296"/>
    <mergeCell ref="AR4295:AS4296"/>
    <mergeCell ref="AP4295:AQ4296"/>
    <mergeCell ref="AN4295:AO4296"/>
    <mergeCell ref="AL4295:AM4296"/>
    <mergeCell ref="AJ4295:AK4296"/>
    <mergeCell ref="AH4295:AI4296"/>
    <mergeCell ref="AF4295:AG4296"/>
    <mergeCell ref="AD4295:AE4296"/>
    <mergeCell ref="AB4295:AC4296"/>
    <mergeCell ref="Z4295:AA4296"/>
    <mergeCell ref="X4295:Y4296"/>
    <mergeCell ref="V4295:W4296"/>
    <mergeCell ref="T4295:U4296"/>
    <mergeCell ref="R4295:S4296"/>
    <mergeCell ref="P4295:Q4296"/>
    <mergeCell ref="N4295:O4296"/>
    <mergeCell ref="L4295:M4296"/>
    <mergeCell ref="J4295:K4296"/>
    <mergeCell ref="H4295:I4296"/>
    <mergeCell ref="G4295:G4296"/>
    <mergeCell ref="F4295:F4296"/>
    <mergeCell ref="E4295:E4296"/>
    <mergeCell ref="C4295:D4295"/>
    <mergeCell ref="B4295:B4296"/>
    <mergeCell ref="C4298:D4298"/>
    <mergeCell ref="BP4297:BP4298"/>
    <mergeCell ref="BO4297:BO4298"/>
    <mergeCell ref="BL4297:BN4298"/>
    <mergeCell ref="BJ4297:BK4298"/>
    <mergeCell ref="BH4297:BI4298"/>
    <mergeCell ref="BF4297:BG4298"/>
    <mergeCell ref="BD4297:BE4298"/>
    <mergeCell ref="BB4297:BC4298"/>
    <mergeCell ref="AZ4297:BA4298"/>
    <mergeCell ref="AX4297:AY4298"/>
    <mergeCell ref="AV4297:AW4298"/>
    <mergeCell ref="AT4297:AU4298"/>
    <mergeCell ref="AR4297:AS4298"/>
    <mergeCell ref="AP4297:AQ4298"/>
    <mergeCell ref="AN4297:AO4298"/>
    <mergeCell ref="AL4297:AM4298"/>
    <mergeCell ref="AJ4297:AK4298"/>
    <mergeCell ref="AH4297:AI4298"/>
    <mergeCell ref="AF4297:AG4298"/>
    <mergeCell ref="AD4297:AE4298"/>
    <mergeCell ref="AB4297:AC4298"/>
    <mergeCell ref="Z4297:AA4298"/>
    <mergeCell ref="X4297:Y4298"/>
    <mergeCell ref="V4297:W4298"/>
    <mergeCell ref="T4297:U4298"/>
    <mergeCell ref="R4297:S4298"/>
    <mergeCell ref="P4297:Q4298"/>
    <mergeCell ref="N4297:O4298"/>
    <mergeCell ref="L4297:M4298"/>
    <mergeCell ref="J4297:K4298"/>
    <mergeCell ref="H4297:I4298"/>
    <mergeCell ref="G4297:G4298"/>
    <mergeCell ref="F4297:F4298"/>
    <mergeCell ref="E4297:E4298"/>
    <mergeCell ref="C4297:D4297"/>
    <mergeCell ref="B4301:B4302"/>
    <mergeCell ref="C4300:D4300"/>
    <mergeCell ref="BP4299:BP4300"/>
    <mergeCell ref="BO4299:BO4300"/>
    <mergeCell ref="BL4299:BN4300"/>
    <mergeCell ref="BJ4299:BK4300"/>
    <mergeCell ref="BH4299:BI4300"/>
    <mergeCell ref="BF4299:BG4300"/>
    <mergeCell ref="BD4299:BE4300"/>
    <mergeCell ref="BB4299:BC4300"/>
    <mergeCell ref="AZ4299:BA4300"/>
    <mergeCell ref="AX4299:AY4300"/>
    <mergeCell ref="AV4299:AW4300"/>
    <mergeCell ref="AT4299:AU4300"/>
    <mergeCell ref="AR4299:AS4300"/>
    <mergeCell ref="AP4299:AQ4300"/>
    <mergeCell ref="AN4299:AO4300"/>
    <mergeCell ref="AL4299:AM4300"/>
    <mergeCell ref="AJ4299:AK4300"/>
    <mergeCell ref="AH4299:AI4300"/>
    <mergeCell ref="AF4299:AG4300"/>
    <mergeCell ref="AD4299:AE4300"/>
    <mergeCell ref="AB4299:AC4300"/>
    <mergeCell ref="Z4299:AA4300"/>
    <mergeCell ref="X4299:Y4300"/>
    <mergeCell ref="V4299:W4300"/>
    <mergeCell ref="T4299:U4300"/>
    <mergeCell ref="R4299:S4300"/>
    <mergeCell ref="P4299:Q4300"/>
    <mergeCell ref="N4299:O4300"/>
    <mergeCell ref="L4299:M4300"/>
    <mergeCell ref="J4299:K4300"/>
    <mergeCell ref="H4299:I4300"/>
    <mergeCell ref="G4299:G4300"/>
    <mergeCell ref="F4299:F4300"/>
    <mergeCell ref="E4299:E4300"/>
    <mergeCell ref="C4299:D4299"/>
    <mergeCell ref="B4299:B4300"/>
    <mergeCell ref="C4302:D4302"/>
    <mergeCell ref="BP4301:BP4302"/>
    <mergeCell ref="BO4301:BO4302"/>
    <mergeCell ref="BL4301:BN4302"/>
    <mergeCell ref="BJ4301:BK4302"/>
    <mergeCell ref="BH4301:BI4302"/>
    <mergeCell ref="BF4301:BG4302"/>
    <mergeCell ref="BD4301:BE4302"/>
    <mergeCell ref="BB4301:BC4302"/>
    <mergeCell ref="AZ4301:BA4302"/>
    <mergeCell ref="AX4301:AY4302"/>
    <mergeCell ref="AV4301:AW4302"/>
    <mergeCell ref="AT4301:AU4302"/>
    <mergeCell ref="AR4301:AS4302"/>
    <mergeCell ref="AP4301:AQ4302"/>
    <mergeCell ref="AN4301:AO4302"/>
    <mergeCell ref="AL4301:AM4302"/>
    <mergeCell ref="AJ4301:AK4302"/>
    <mergeCell ref="AH4301:AI4302"/>
    <mergeCell ref="AF4301:AG4302"/>
    <mergeCell ref="AD4301:AE4302"/>
    <mergeCell ref="AB4301:AC4302"/>
    <mergeCell ref="Z4301:AA4302"/>
    <mergeCell ref="X4301:Y4302"/>
    <mergeCell ref="V4301:W4302"/>
    <mergeCell ref="T4301:U4302"/>
    <mergeCell ref="R4301:S4302"/>
    <mergeCell ref="P4301:Q4302"/>
    <mergeCell ref="N4301:O4302"/>
    <mergeCell ref="L4301:M4302"/>
    <mergeCell ref="J4301:K4302"/>
    <mergeCell ref="H4301:I4302"/>
    <mergeCell ref="G4301:G4302"/>
    <mergeCell ref="F4301:F4302"/>
    <mergeCell ref="E4301:E4302"/>
    <mergeCell ref="C4301:D4301"/>
    <mergeCell ref="B4305:B4306"/>
    <mergeCell ref="C4304:D4304"/>
    <mergeCell ref="BP4303:BP4304"/>
    <mergeCell ref="BO4303:BO4304"/>
    <mergeCell ref="BL4303:BN4304"/>
    <mergeCell ref="BJ4303:BK4304"/>
    <mergeCell ref="BH4303:BI4304"/>
    <mergeCell ref="BF4303:BG4304"/>
    <mergeCell ref="BD4303:BE4304"/>
    <mergeCell ref="BB4303:BC4304"/>
    <mergeCell ref="AZ4303:BA4304"/>
    <mergeCell ref="AX4303:AY4304"/>
    <mergeCell ref="AV4303:AW4304"/>
    <mergeCell ref="AT4303:AU4304"/>
    <mergeCell ref="AR4303:AS4304"/>
    <mergeCell ref="AP4303:AQ4304"/>
    <mergeCell ref="AN4303:AO4304"/>
    <mergeCell ref="AL4303:AM4304"/>
    <mergeCell ref="AJ4303:AK4304"/>
    <mergeCell ref="AH4303:AI4304"/>
    <mergeCell ref="AF4303:AG4304"/>
    <mergeCell ref="AD4303:AE4304"/>
    <mergeCell ref="AB4303:AC4304"/>
    <mergeCell ref="Z4303:AA4304"/>
    <mergeCell ref="X4303:Y4304"/>
    <mergeCell ref="V4303:W4304"/>
    <mergeCell ref="T4303:U4304"/>
    <mergeCell ref="R4303:S4304"/>
    <mergeCell ref="P4303:Q4304"/>
    <mergeCell ref="N4303:O4304"/>
    <mergeCell ref="L4303:M4304"/>
    <mergeCell ref="J4303:K4304"/>
    <mergeCell ref="H4303:I4304"/>
    <mergeCell ref="G4303:G4304"/>
    <mergeCell ref="F4303:F4304"/>
    <mergeCell ref="E4303:E4304"/>
    <mergeCell ref="C4303:D4303"/>
    <mergeCell ref="B4303:B4304"/>
    <mergeCell ref="C4306:D4306"/>
    <mergeCell ref="BP4305:BP4306"/>
    <mergeCell ref="BO4305:BO4306"/>
    <mergeCell ref="BL4305:BN4306"/>
    <mergeCell ref="BJ4305:BK4306"/>
    <mergeCell ref="BH4305:BI4306"/>
    <mergeCell ref="BF4305:BG4306"/>
    <mergeCell ref="BD4305:BE4306"/>
    <mergeCell ref="BB4305:BC4306"/>
    <mergeCell ref="AZ4305:BA4306"/>
    <mergeCell ref="AX4305:AY4306"/>
    <mergeCell ref="AV4305:AW4306"/>
    <mergeCell ref="AT4305:AU4306"/>
    <mergeCell ref="AR4305:AS4306"/>
    <mergeCell ref="AP4305:AQ4306"/>
    <mergeCell ref="AN4305:AO4306"/>
    <mergeCell ref="AL4305:AM4306"/>
    <mergeCell ref="AJ4305:AK4306"/>
    <mergeCell ref="AH4305:AI4306"/>
    <mergeCell ref="AF4305:AG4306"/>
    <mergeCell ref="AD4305:AE4306"/>
    <mergeCell ref="AB4305:AC4306"/>
    <mergeCell ref="Z4305:AA4306"/>
    <mergeCell ref="X4305:Y4306"/>
    <mergeCell ref="V4305:W4306"/>
    <mergeCell ref="T4305:U4306"/>
    <mergeCell ref="R4305:S4306"/>
    <mergeCell ref="P4305:Q4306"/>
    <mergeCell ref="N4305:O4306"/>
    <mergeCell ref="L4305:M4306"/>
    <mergeCell ref="J4305:K4306"/>
    <mergeCell ref="H4305:I4306"/>
    <mergeCell ref="G4305:G4306"/>
    <mergeCell ref="F4305:F4306"/>
    <mergeCell ref="E4305:E4306"/>
    <mergeCell ref="C4305:D4305"/>
    <mergeCell ref="B4309:B4310"/>
    <mergeCell ref="C4308:D4308"/>
    <mergeCell ref="BP4307:BP4308"/>
    <mergeCell ref="BO4307:BO4308"/>
    <mergeCell ref="BL4307:BN4308"/>
    <mergeCell ref="BJ4307:BK4308"/>
    <mergeCell ref="BH4307:BI4308"/>
    <mergeCell ref="BF4307:BG4308"/>
    <mergeCell ref="BD4307:BE4308"/>
    <mergeCell ref="BB4307:BC4308"/>
    <mergeCell ref="AZ4307:BA4308"/>
    <mergeCell ref="AX4307:AY4308"/>
    <mergeCell ref="AV4307:AW4308"/>
    <mergeCell ref="AT4307:AU4308"/>
    <mergeCell ref="AR4307:AS4308"/>
    <mergeCell ref="AP4307:AQ4308"/>
    <mergeCell ref="AN4307:AO4308"/>
    <mergeCell ref="AL4307:AM4308"/>
    <mergeCell ref="AJ4307:AK4308"/>
    <mergeCell ref="AH4307:AI4308"/>
    <mergeCell ref="AF4307:AG4308"/>
    <mergeCell ref="AD4307:AE4308"/>
    <mergeCell ref="AB4307:AC4308"/>
    <mergeCell ref="Z4307:AA4308"/>
    <mergeCell ref="X4307:Y4308"/>
    <mergeCell ref="V4307:W4308"/>
    <mergeCell ref="T4307:U4308"/>
    <mergeCell ref="R4307:S4308"/>
    <mergeCell ref="P4307:Q4308"/>
    <mergeCell ref="N4307:O4308"/>
    <mergeCell ref="L4307:M4308"/>
    <mergeCell ref="J4307:K4308"/>
    <mergeCell ref="H4307:I4308"/>
    <mergeCell ref="G4307:G4308"/>
    <mergeCell ref="F4307:F4308"/>
    <mergeCell ref="E4307:E4308"/>
    <mergeCell ref="C4307:D4307"/>
    <mergeCell ref="B4307:B4308"/>
    <mergeCell ref="C4310:D4310"/>
    <mergeCell ref="BP4309:BP4310"/>
    <mergeCell ref="BO4309:BO4310"/>
    <mergeCell ref="BL4309:BN4310"/>
    <mergeCell ref="BJ4309:BK4310"/>
    <mergeCell ref="BH4309:BI4310"/>
    <mergeCell ref="BF4309:BG4310"/>
    <mergeCell ref="BD4309:BE4310"/>
    <mergeCell ref="BB4309:BC4310"/>
    <mergeCell ref="AZ4309:BA4310"/>
    <mergeCell ref="AX4309:AY4310"/>
    <mergeCell ref="AV4309:AW4310"/>
    <mergeCell ref="AT4309:AU4310"/>
    <mergeCell ref="AR4309:AS4310"/>
    <mergeCell ref="AP4309:AQ4310"/>
    <mergeCell ref="AN4309:AO4310"/>
    <mergeCell ref="AL4309:AM4310"/>
    <mergeCell ref="AJ4309:AK4310"/>
    <mergeCell ref="AH4309:AI4310"/>
    <mergeCell ref="AF4309:AG4310"/>
    <mergeCell ref="AD4309:AE4310"/>
    <mergeCell ref="AB4309:AC4310"/>
    <mergeCell ref="Z4309:AA4310"/>
    <mergeCell ref="X4309:Y4310"/>
    <mergeCell ref="V4309:W4310"/>
    <mergeCell ref="T4309:U4310"/>
    <mergeCell ref="R4309:S4310"/>
    <mergeCell ref="P4309:Q4310"/>
    <mergeCell ref="N4309:O4310"/>
    <mergeCell ref="L4309:M4310"/>
    <mergeCell ref="J4309:K4310"/>
    <mergeCell ref="H4309:I4310"/>
    <mergeCell ref="G4309:G4310"/>
    <mergeCell ref="F4309:F4310"/>
    <mergeCell ref="E4309:E4310"/>
    <mergeCell ref="C4309:D4309"/>
    <mergeCell ref="B4313:B4314"/>
    <mergeCell ref="C4312:D4312"/>
    <mergeCell ref="BP4311:BP4312"/>
    <mergeCell ref="BO4311:BO4312"/>
    <mergeCell ref="BL4311:BN4312"/>
    <mergeCell ref="BJ4311:BK4312"/>
    <mergeCell ref="BH4311:BI4312"/>
    <mergeCell ref="BF4311:BG4312"/>
    <mergeCell ref="BD4311:BE4312"/>
    <mergeCell ref="BB4311:BC4312"/>
    <mergeCell ref="AZ4311:BA4312"/>
    <mergeCell ref="AX4311:AY4312"/>
    <mergeCell ref="AV4311:AW4312"/>
    <mergeCell ref="AT4311:AU4312"/>
    <mergeCell ref="AR4311:AS4312"/>
    <mergeCell ref="AP4311:AQ4312"/>
    <mergeCell ref="AN4311:AO4312"/>
    <mergeCell ref="AL4311:AM4312"/>
    <mergeCell ref="AJ4311:AK4312"/>
    <mergeCell ref="AH4311:AI4312"/>
    <mergeCell ref="AF4311:AG4312"/>
    <mergeCell ref="AD4311:AE4312"/>
    <mergeCell ref="AB4311:AC4312"/>
    <mergeCell ref="Z4311:AA4312"/>
    <mergeCell ref="X4311:Y4312"/>
    <mergeCell ref="V4311:W4312"/>
    <mergeCell ref="T4311:U4312"/>
    <mergeCell ref="R4311:S4312"/>
    <mergeCell ref="P4311:Q4312"/>
    <mergeCell ref="N4311:O4312"/>
    <mergeCell ref="L4311:M4312"/>
    <mergeCell ref="J4311:K4312"/>
    <mergeCell ref="H4311:I4312"/>
    <mergeCell ref="G4311:G4312"/>
    <mergeCell ref="F4311:F4312"/>
    <mergeCell ref="E4311:E4312"/>
    <mergeCell ref="C4311:D4311"/>
    <mergeCell ref="B4311:B4312"/>
    <mergeCell ref="C4314:D4314"/>
    <mergeCell ref="BP4313:BP4314"/>
    <mergeCell ref="BO4313:BO4314"/>
    <mergeCell ref="BL4313:BN4314"/>
    <mergeCell ref="BJ4313:BK4314"/>
    <mergeCell ref="BH4313:BI4314"/>
    <mergeCell ref="BF4313:BG4314"/>
    <mergeCell ref="BD4313:BE4314"/>
    <mergeCell ref="BB4313:BC4314"/>
    <mergeCell ref="AZ4313:BA4314"/>
    <mergeCell ref="AX4313:AY4314"/>
    <mergeCell ref="AV4313:AW4314"/>
    <mergeCell ref="AT4313:AU4314"/>
    <mergeCell ref="AR4313:AS4314"/>
    <mergeCell ref="AP4313:AQ4314"/>
    <mergeCell ref="AN4313:AO4314"/>
    <mergeCell ref="AL4313:AM4314"/>
    <mergeCell ref="AJ4313:AK4314"/>
    <mergeCell ref="AH4313:AI4314"/>
    <mergeCell ref="AF4313:AG4314"/>
    <mergeCell ref="AD4313:AE4314"/>
    <mergeCell ref="AB4313:AC4314"/>
    <mergeCell ref="Z4313:AA4314"/>
    <mergeCell ref="X4313:Y4314"/>
    <mergeCell ref="V4313:W4314"/>
    <mergeCell ref="T4313:U4314"/>
    <mergeCell ref="R4313:S4314"/>
    <mergeCell ref="P4313:Q4314"/>
    <mergeCell ref="N4313:O4314"/>
    <mergeCell ref="L4313:M4314"/>
    <mergeCell ref="J4313:K4314"/>
    <mergeCell ref="H4313:I4314"/>
    <mergeCell ref="G4313:G4314"/>
    <mergeCell ref="F4313:F4314"/>
    <mergeCell ref="E4313:E4314"/>
    <mergeCell ref="C4313:D4313"/>
    <mergeCell ref="B4317:B4318"/>
    <mergeCell ref="C4316:D4316"/>
    <mergeCell ref="BP4315:BP4316"/>
    <mergeCell ref="BO4315:BO4316"/>
    <mergeCell ref="BL4315:BN4316"/>
    <mergeCell ref="BJ4315:BK4316"/>
    <mergeCell ref="BH4315:BI4316"/>
    <mergeCell ref="BF4315:BG4316"/>
    <mergeCell ref="BD4315:BE4316"/>
    <mergeCell ref="BB4315:BC4316"/>
    <mergeCell ref="AZ4315:BA4316"/>
    <mergeCell ref="AX4315:AY4316"/>
    <mergeCell ref="AV4315:AW4316"/>
    <mergeCell ref="AT4315:AU4316"/>
    <mergeCell ref="AR4315:AS4316"/>
    <mergeCell ref="AP4315:AQ4316"/>
    <mergeCell ref="AN4315:AO4316"/>
    <mergeCell ref="AL4315:AM4316"/>
    <mergeCell ref="AJ4315:AK4316"/>
    <mergeCell ref="AH4315:AI4316"/>
    <mergeCell ref="AF4315:AG4316"/>
    <mergeCell ref="AD4315:AE4316"/>
    <mergeCell ref="AB4315:AC4316"/>
    <mergeCell ref="Z4315:AA4316"/>
    <mergeCell ref="X4315:Y4316"/>
    <mergeCell ref="V4315:W4316"/>
    <mergeCell ref="T4315:U4316"/>
    <mergeCell ref="R4315:S4316"/>
    <mergeCell ref="P4315:Q4316"/>
    <mergeCell ref="N4315:O4316"/>
    <mergeCell ref="L4315:M4316"/>
    <mergeCell ref="J4315:K4316"/>
    <mergeCell ref="H4315:I4316"/>
    <mergeCell ref="G4315:G4316"/>
    <mergeCell ref="F4315:F4316"/>
    <mergeCell ref="E4315:E4316"/>
    <mergeCell ref="C4315:D4315"/>
    <mergeCell ref="B4315:B4316"/>
    <mergeCell ref="C4318:D4318"/>
    <mergeCell ref="BP4317:BP4318"/>
    <mergeCell ref="BO4317:BO4318"/>
    <mergeCell ref="BL4317:BN4318"/>
    <mergeCell ref="BJ4317:BK4318"/>
    <mergeCell ref="BH4317:BI4318"/>
    <mergeCell ref="BF4317:BG4318"/>
    <mergeCell ref="BD4317:BE4318"/>
    <mergeCell ref="BB4317:BC4318"/>
    <mergeCell ref="AZ4317:BA4318"/>
    <mergeCell ref="AX4317:AY4318"/>
    <mergeCell ref="AV4317:AW4318"/>
    <mergeCell ref="AT4317:AU4318"/>
    <mergeCell ref="AR4317:AS4318"/>
    <mergeCell ref="AP4317:AQ4318"/>
    <mergeCell ref="AN4317:AO4318"/>
    <mergeCell ref="AL4317:AM4318"/>
    <mergeCell ref="AJ4317:AK4318"/>
    <mergeCell ref="AH4317:AI4318"/>
    <mergeCell ref="AF4317:AG4318"/>
    <mergeCell ref="AD4317:AE4318"/>
    <mergeCell ref="AB4317:AC4318"/>
    <mergeCell ref="Z4317:AA4318"/>
    <mergeCell ref="X4317:Y4318"/>
    <mergeCell ref="V4317:W4318"/>
    <mergeCell ref="T4317:U4318"/>
    <mergeCell ref="R4317:S4318"/>
    <mergeCell ref="P4317:Q4318"/>
    <mergeCell ref="N4317:O4318"/>
    <mergeCell ref="L4317:M4318"/>
    <mergeCell ref="J4317:K4318"/>
    <mergeCell ref="H4317:I4318"/>
    <mergeCell ref="G4317:G4318"/>
    <mergeCell ref="F4317:F4318"/>
    <mergeCell ref="E4317:E4318"/>
    <mergeCell ref="C4317:D4317"/>
    <mergeCell ref="B4321:B4322"/>
    <mergeCell ref="C4320:D4320"/>
    <mergeCell ref="BP4319:BP4320"/>
    <mergeCell ref="BO4319:BO4320"/>
    <mergeCell ref="BL4319:BN4320"/>
    <mergeCell ref="BJ4319:BK4320"/>
    <mergeCell ref="BH4319:BI4320"/>
    <mergeCell ref="BF4319:BG4320"/>
    <mergeCell ref="BD4319:BE4320"/>
    <mergeCell ref="BB4319:BC4320"/>
    <mergeCell ref="AZ4319:BA4320"/>
    <mergeCell ref="AX4319:AY4320"/>
    <mergeCell ref="AV4319:AW4320"/>
    <mergeCell ref="AT4319:AU4320"/>
    <mergeCell ref="AR4319:AS4320"/>
    <mergeCell ref="AP4319:AQ4320"/>
    <mergeCell ref="AN4319:AO4320"/>
    <mergeCell ref="AL4319:AM4320"/>
    <mergeCell ref="AJ4319:AK4320"/>
    <mergeCell ref="AH4319:AI4320"/>
    <mergeCell ref="AF4319:AG4320"/>
    <mergeCell ref="AD4319:AE4320"/>
    <mergeCell ref="AB4319:AC4320"/>
    <mergeCell ref="Z4319:AA4320"/>
    <mergeCell ref="X4319:Y4320"/>
    <mergeCell ref="V4319:W4320"/>
    <mergeCell ref="T4319:U4320"/>
    <mergeCell ref="R4319:S4320"/>
    <mergeCell ref="P4319:Q4320"/>
    <mergeCell ref="N4319:O4320"/>
    <mergeCell ref="L4319:M4320"/>
    <mergeCell ref="J4319:K4320"/>
    <mergeCell ref="H4319:I4320"/>
    <mergeCell ref="G4319:G4320"/>
    <mergeCell ref="F4319:F4320"/>
    <mergeCell ref="E4319:E4320"/>
    <mergeCell ref="C4319:D4319"/>
    <mergeCell ref="B4319:B4320"/>
    <mergeCell ref="C4322:D4322"/>
    <mergeCell ref="BP4321:BP4322"/>
    <mergeCell ref="BO4321:BO4322"/>
    <mergeCell ref="BL4321:BN4322"/>
    <mergeCell ref="BJ4321:BK4322"/>
    <mergeCell ref="BH4321:BI4322"/>
    <mergeCell ref="BF4321:BG4322"/>
    <mergeCell ref="BD4321:BE4322"/>
    <mergeCell ref="BB4321:BC4322"/>
    <mergeCell ref="AZ4321:BA4322"/>
    <mergeCell ref="AX4321:AY4322"/>
    <mergeCell ref="AV4321:AW4322"/>
    <mergeCell ref="AT4321:AU4322"/>
    <mergeCell ref="AR4321:AS4322"/>
    <mergeCell ref="AP4321:AQ4322"/>
    <mergeCell ref="AN4321:AO4322"/>
    <mergeCell ref="AL4321:AM4322"/>
    <mergeCell ref="AJ4321:AK4322"/>
    <mergeCell ref="AH4321:AI4322"/>
    <mergeCell ref="AF4321:AG4322"/>
    <mergeCell ref="AD4321:AE4322"/>
    <mergeCell ref="AB4321:AC4322"/>
    <mergeCell ref="Z4321:AA4322"/>
    <mergeCell ref="X4321:Y4322"/>
    <mergeCell ref="V4321:W4322"/>
    <mergeCell ref="T4321:U4322"/>
    <mergeCell ref="R4321:S4322"/>
    <mergeCell ref="P4321:Q4322"/>
    <mergeCell ref="N4321:O4322"/>
    <mergeCell ref="L4321:M4322"/>
    <mergeCell ref="J4321:K4322"/>
    <mergeCell ref="H4321:I4322"/>
    <mergeCell ref="G4321:G4322"/>
    <mergeCell ref="F4321:F4322"/>
    <mergeCell ref="E4321:E4322"/>
    <mergeCell ref="C4321:D4321"/>
    <mergeCell ref="B4325:B4326"/>
    <mergeCell ref="C4324:D4324"/>
    <mergeCell ref="BP4323:BP4324"/>
    <mergeCell ref="BO4323:BO4324"/>
    <mergeCell ref="BL4323:BN4324"/>
    <mergeCell ref="BJ4323:BK4324"/>
    <mergeCell ref="BH4323:BI4324"/>
    <mergeCell ref="BF4323:BG4324"/>
    <mergeCell ref="BD4323:BE4324"/>
    <mergeCell ref="BB4323:BC4324"/>
    <mergeCell ref="AZ4323:BA4324"/>
    <mergeCell ref="AX4323:AY4324"/>
    <mergeCell ref="AV4323:AW4324"/>
    <mergeCell ref="AT4323:AU4324"/>
    <mergeCell ref="AR4323:AS4324"/>
    <mergeCell ref="AP4323:AQ4324"/>
    <mergeCell ref="AN4323:AO4324"/>
    <mergeCell ref="AL4323:AM4324"/>
    <mergeCell ref="AJ4323:AK4324"/>
    <mergeCell ref="AH4323:AI4324"/>
    <mergeCell ref="AF4323:AG4324"/>
    <mergeCell ref="AD4323:AE4324"/>
    <mergeCell ref="AB4323:AC4324"/>
    <mergeCell ref="Z4323:AA4324"/>
    <mergeCell ref="X4323:Y4324"/>
    <mergeCell ref="V4323:W4324"/>
    <mergeCell ref="T4323:U4324"/>
    <mergeCell ref="R4323:S4324"/>
    <mergeCell ref="P4323:Q4324"/>
    <mergeCell ref="N4323:O4324"/>
    <mergeCell ref="L4323:M4324"/>
    <mergeCell ref="J4323:K4324"/>
    <mergeCell ref="H4323:I4324"/>
    <mergeCell ref="G4323:G4324"/>
    <mergeCell ref="F4323:F4324"/>
    <mergeCell ref="E4323:E4324"/>
    <mergeCell ref="C4323:D4323"/>
    <mergeCell ref="B4323:B4324"/>
    <mergeCell ref="C4326:D4326"/>
    <mergeCell ref="BP4325:BP4326"/>
    <mergeCell ref="BO4325:BO4326"/>
    <mergeCell ref="BL4325:BN4326"/>
    <mergeCell ref="BJ4325:BK4326"/>
    <mergeCell ref="BH4325:BI4326"/>
    <mergeCell ref="BF4325:BG4326"/>
    <mergeCell ref="BD4325:BE4326"/>
    <mergeCell ref="BB4325:BC4326"/>
    <mergeCell ref="AZ4325:BA4326"/>
    <mergeCell ref="AX4325:AY4326"/>
    <mergeCell ref="AV4325:AW4326"/>
    <mergeCell ref="AT4325:AU4326"/>
    <mergeCell ref="AR4325:AS4326"/>
    <mergeCell ref="AP4325:AQ4326"/>
    <mergeCell ref="AN4325:AO4326"/>
    <mergeCell ref="AL4325:AM4326"/>
    <mergeCell ref="AJ4325:AK4326"/>
    <mergeCell ref="AH4325:AI4326"/>
    <mergeCell ref="AF4325:AG4326"/>
    <mergeCell ref="AD4325:AE4326"/>
    <mergeCell ref="AB4325:AC4326"/>
    <mergeCell ref="Z4325:AA4326"/>
    <mergeCell ref="X4325:Y4326"/>
    <mergeCell ref="V4325:W4326"/>
    <mergeCell ref="T4325:U4326"/>
    <mergeCell ref="R4325:S4326"/>
    <mergeCell ref="P4325:Q4326"/>
    <mergeCell ref="N4325:O4326"/>
    <mergeCell ref="L4325:M4326"/>
    <mergeCell ref="J4325:K4326"/>
    <mergeCell ref="H4325:I4326"/>
    <mergeCell ref="G4325:G4326"/>
    <mergeCell ref="F4325:F4326"/>
    <mergeCell ref="E4325:E4326"/>
    <mergeCell ref="C4325:D4325"/>
    <mergeCell ref="B4329:B4330"/>
    <mergeCell ref="C4328:D4328"/>
    <mergeCell ref="BP4327:BP4328"/>
    <mergeCell ref="BO4327:BO4328"/>
    <mergeCell ref="BL4327:BN4328"/>
    <mergeCell ref="BJ4327:BK4328"/>
    <mergeCell ref="BH4327:BI4328"/>
    <mergeCell ref="BF4327:BG4328"/>
    <mergeCell ref="BD4327:BE4328"/>
    <mergeCell ref="BB4327:BC4328"/>
    <mergeCell ref="AZ4327:BA4328"/>
    <mergeCell ref="AX4327:AY4328"/>
    <mergeCell ref="AV4327:AW4328"/>
    <mergeCell ref="AT4327:AU4328"/>
    <mergeCell ref="AR4327:AS4328"/>
    <mergeCell ref="AP4327:AQ4328"/>
    <mergeCell ref="AN4327:AO4328"/>
    <mergeCell ref="AL4327:AM4328"/>
    <mergeCell ref="AJ4327:AK4328"/>
    <mergeCell ref="AH4327:AI4328"/>
    <mergeCell ref="AF4327:AG4328"/>
    <mergeCell ref="AD4327:AE4328"/>
    <mergeCell ref="AB4327:AC4328"/>
    <mergeCell ref="Z4327:AA4328"/>
    <mergeCell ref="X4327:Y4328"/>
    <mergeCell ref="V4327:W4328"/>
    <mergeCell ref="T4327:U4328"/>
    <mergeCell ref="R4327:S4328"/>
    <mergeCell ref="P4327:Q4328"/>
    <mergeCell ref="N4327:O4328"/>
    <mergeCell ref="L4327:M4328"/>
    <mergeCell ref="J4327:K4328"/>
    <mergeCell ref="H4327:I4328"/>
    <mergeCell ref="G4327:G4328"/>
    <mergeCell ref="F4327:F4328"/>
    <mergeCell ref="E4327:E4328"/>
    <mergeCell ref="C4327:D4327"/>
    <mergeCell ref="B4327:B4328"/>
    <mergeCell ref="C4330:D4330"/>
    <mergeCell ref="BP4329:BP4330"/>
    <mergeCell ref="BO4329:BO4330"/>
    <mergeCell ref="BL4329:BN4330"/>
    <mergeCell ref="BJ4329:BK4330"/>
    <mergeCell ref="BH4329:BI4330"/>
    <mergeCell ref="BF4329:BG4330"/>
    <mergeCell ref="BD4329:BE4330"/>
    <mergeCell ref="BB4329:BC4330"/>
    <mergeCell ref="AZ4329:BA4330"/>
    <mergeCell ref="AX4329:AY4330"/>
    <mergeCell ref="AV4329:AW4330"/>
    <mergeCell ref="AT4329:AU4330"/>
    <mergeCell ref="AR4329:AS4330"/>
    <mergeCell ref="AP4329:AQ4330"/>
    <mergeCell ref="AN4329:AO4330"/>
    <mergeCell ref="AL4329:AM4330"/>
    <mergeCell ref="AJ4329:AK4330"/>
    <mergeCell ref="AH4329:AI4330"/>
    <mergeCell ref="AF4329:AG4330"/>
    <mergeCell ref="AD4329:AE4330"/>
    <mergeCell ref="AB4329:AC4330"/>
    <mergeCell ref="Z4329:AA4330"/>
    <mergeCell ref="X4329:Y4330"/>
    <mergeCell ref="V4329:W4330"/>
    <mergeCell ref="T4329:U4330"/>
    <mergeCell ref="R4329:S4330"/>
    <mergeCell ref="P4329:Q4330"/>
    <mergeCell ref="N4329:O4330"/>
    <mergeCell ref="L4329:M4330"/>
    <mergeCell ref="J4329:K4330"/>
    <mergeCell ref="H4329:I4330"/>
    <mergeCell ref="G4329:G4330"/>
    <mergeCell ref="F4329:F4330"/>
    <mergeCell ref="E4329:E4330"/>
    <mergeCell ref="C4329:D4329"/>
    <mergeCell ref="B4333:B4334"/>
    <mergeCell ref="C4332:D4332"/>
    <mergeCell ref="BP4331:BP4332"/>
    <mergeCell ref="BO4331:BO4332"/>
    <mergeCell ref="BL4331:BN4332"/>
    <mergeCell ref="BJ4331:BK4332"/>
    <mergeCell ref="BH4331:BI4332"/>
    <mergeCell ref="BF4331:BG4332"/>
    <mergeCell ref="BD4331:BE4332"/>
    <mergeCell ref="BB4331:BC4332"/>
    <mergeCell ref="AZ4331:BA4332"/>
    <mergeCell ref="AX4331:AY4332"/>
    <mergeCell ref="AV4331:AW4332"/>
    <mergeCell ref="AT4331:AU4332"/>
    <mergeCell ref="AR4331:AS4332"/>
    <mergeCell ref="AP4331:AQ4332"/>
    <mergeCell ref="AN4331:AO4332"/>
    <mergeCell ref="AL4331:AM4332"/>
    <mergeCell ref="AJ4331:AK4332"/>
    <mergeCell ref="AH4331:AI4332"/>
    <mergeCell ref="AF4331:AG4332"/>
    <mergeCell ref="AD4331:AE4332"/>
    <mergeCell ref="AB4331:AC4332"/>
    <mergeCell ref="Z4331:AA4332"/>
    <mergeCell ref="X4331:Y4332"/>
    <mergeCell ref="V4331:W4332"/>
    <mergeCell ref="T4331:U4332"/>
    <mergeCell ref="R4331:S4332"/>
    <mergeCell ref="P4331:Q4332"/>
    <mergeCell ref="N4331:O4332"/>
    <mergeCell ref="L4331:M4332"/>
    <mergeCell ref="J4331:K4332"/>
    <mergeCell ref="H4331:I4332"/>
    <mergeCell ref="G4331:G4332"/>
    <mergeCell ref="F4331:F4332"/>
    <mergeCell ref="E4331:E4332"/>
    <mergeCell ref="C4331:D4331"/>
    <mergeCell ref="B4331:B4332"/>
    <mergeCell ref="C4334:D4334"/>
    <mergeCell ref="BP4333:BP4334"/>
    <mergeCell ref="BO4333:BO4334"/>
    <mergeCell ref="BL4333:BN4334"/>
    <mergeCell ref="BJ4333:BK4334"/>
    <mergeCell ref="BH4333:BI4334"/>
    <mergeCell ref="BF4333:BG4334"/>
    <mergeCell ref="BD4333:BE4334"/>
    <mergeCell ref="BB4333:BC4334"/>
    <mergeCell ref="AZ4333:BA4334"/>
    <mergeCell ref="AX4333:AY4334"/>
    <mergeCell ref="AV4333:AW4334"/>
    <mergeCell ref="AT4333:AU4334"/>
    <mergeCell ref="AR4333:AS4334"/>
    <mergeCell ref="AP4333:AQ4334"/>
    <mergeCell ref="AN4333:AO4334"/>
    <mergeCell ref="AL4333:AM4334"/>
    <mergeCell ref="AJ4333:AK4334"/>
    <mergeCell ref="AH4333:AI4334"/>
    <mergeCell ref="AF4333:AG4334"/>
    <mergeCell ref="AD4333:AE4334"/>
    <mergeCell ref="AB4333:AC4334"/>
    <mergeCell ref="Z4333:AA4334"/>
    <mergeCell ref="X4333:Y4334"/>
    <mergeCell ref="V4333:W4334"/>
    <mergeCell ref="T4333:U4334"/>
    <mergeCell ref="R4333:S4334"/>
    <mergeCell ref="P4333:Q4334"/>
    <mergeCell ref="N4333:O4334"/>
    <mergeCell ref="L4333:M4334"/>
    <mergeCell ref="J4333:K4334"/>
    <mergeCell ref="H4333:I4334"/>
    <mergeCell ref="G4333:G4334"/>
    <mergeCell ref="F4333:F4334"/>
    <mergeCell ref="E4333:E4334"/>
    <mergeCell ref="C4333:D4333"/>
    <mergeCell ref="B4337:B4338"/>
    <mergeCell ref="C4336:D4336"/>
    <mergeCell ref="BP4335:BP4336"/>
    <mergeCell ref="BO4335:BO4336"/>
    <mergeCell ref="BL4335:BN4336"/>
    <mergeCell ref="BJ4335:BK4336"/>
    <mergeCell ref="BH4335:BI4336"/>
    <mergeCell ref="BF4335:BG4336"/>
    <mergeCell ref="BD4335:BE4336"/>
    <mergeCell ref="BB4335:BC4336"/>
    <mergeCell ref="AZ4335:BA4336"/>
    <mergeCell ref="AX4335:AY4336"/>
    <mergeCell ref="AV4335:AW4336"/>
    <mergeCell ref="AT4335:AU4336"/>
    <mergeCell ref="AR4335:AS4336"/>
    <mergeCell ref="AP4335:AQ4336"/>
    <mergeCell ref="AN4335:AO4336"/>
    <mergeCell ref="AL4335:AM4336"/>
    <mergeCell ref="AJ4335:AK4336"/>
    <mergeCell ref="AH4335:AI4336"/>
    <mergeCell ref="AF4335:AG4336"/>
    <mergeCell ref="AD4335:AE4336"/>
    <mergeCell ref="AB4335:AC4336"/>
    <mergeCell ref="Z4335:AA4336"/>
    <mergeCell ref="X4335:Y4336"/>
    <mergeCell ref="V4335:W4336"/>
    <mergeCell ref="T4335:U4336"/>
    <mergeCell ref="R4335:S4336"/>
    <mergeCell ref="P4335:Q4336"/>
    <mergeCell ref="N4335:O4336"/>
    <mergeCell ref="L4335:M4336"/>
    <mergeCell ref="J4335:K4336"/>
    <mergeCell ref="H4335:I4336"/>
    <mergeCell ref="G4335:G4336"/>
    <mergeCell ref="F4335:F4336"/>
    <mergeCell ref="E4335:E4336"/>
    <mergeCell ref="C4335:D4335"/>
    <mergeCell ref="B4335:B4336"/>
    <mergeCell ref="C4338:D4338"/>
    <mergeCell ref="BP4337:BP4338"/>
    <mergeCell ref="BO4337:BO4338"/>
    <mergeCell ref="BL4337:BN4338"/>
    <mergeCell ref="BJ4337:BK4338"/>
    <mergeCell ref="BH4337:BI4338"/>
    <mergeCell ref="BF4337:BG4338"/>
    <mergeCell ref="BD4337:BE4338"/>
    <mergeCell ref="BB4337:BC4338"/>
    <mergeCell ref="AZ4337:BA4338"/>
    <mergeCell ref="AX4337:AY4338"/>
    <mergeCell ref="AV4337:AW4338"/>
    <mergeCell ref="AT4337:AU4338"/>
    <mergeCell ref="AR4337:AS4338"/>
    <mergeCell ref="AP4337:AQ4338"/>
    <mergeCell ref="AN4337:AO4338"/>
    <mergeCell ref="AL4337:AM4338"/>
    <mergeCell ref="AJ4337:AK4338"/>
    <mergeCell ref="AH4337:AI4338"/>
    <mergeCell ref="AF4337:AG4338"/>
    <mergeCell ref="AD4337:AE4338"/>
    <mergeCell ref="AB4337:AC4338"/>
    <mergeCell ref="Z4337:AA4338"/>
    <mergeCell ref="X4337:Y4338"/>
    <mergeCell ref="V4337:W4338"/>
    <mergeCell ref="T4337:U4338"/>
    <mergeCell ref="R4337:S4338"/>
    <mergeCell ref="P4337:Q4338"/>
    <mergeCell ref="N4337:O4338"/>
    <mergeCell ref="L4337:M4338"/>
    <mergeCell ref="J4337:K4338"/>
    <mergeCell ref="H4337:I4338"/>
    <mergeCell ref="G4337:G4338"/>
    <mergeCell ref="F4337:F4338"/>
    <mergeCell ref="E4337:E4338"/>
    <mergeCell ref="C4337:D4337"/>
    <mergeCell ref="B4341:C4341"/>
    <mergeCell ref="BP4339:BP4340"/>
    <mergeCell ref="BO4339:BO4340"/>
    <mergeCell ref="BL4339:BN4340"/>
    <mergeCell ref="BJ4339:BK4340"/>
    <mergeCell ref="BH4339:BI4340"/>
    <mergeCell ref="BF4339:BG4340"/>
    <mergeCell ref="BD4339:BE4340"/>
    <mergeCell ref="BB4339:BC4340"/>
    <mergeCell ref="AZ4339:BA4340"/>
    <mergeCell ref="AX4339:AY4340"/>
    <mergeCell ref="AV4339:AW4340"/>
    <mergeCell ref="AT4339:AU4340"/>
    <mergeCell ref="AR4339:AS4340"/>
    <mergeCell ref="AP4339:AQ4340"/>
    <mergeCell ref="AN4339:AO4340"/>
    <mergeCell ref="AL4339:AM4340"/>
    <mergeCell ref="AJ4339:AK4340"/>
    <mergeCell ref="AH4339:AI4340"/>
    <mergeCell ref="AF4339:AG4340"/>
    <mergeCell ref="AD4339:AE4340"/>
    <mergeCell ref="AB4339:AC4340"/>
    <mergeCell ref="Z4339:AA4340"/>
    <mergeCell ref="X4339:Y4340"/>
    <mergeCell ref="V4339:W4340"/>
    <mergeCell ref="T4339:U4340"/>
    <mergeCell ref="R4339:S4340"/>
    <mergeCell ref="P4339:Q4340"/>
    <mergeCell ref="N4339:O4340"/>
    <mergeCell ref="L4339:M4340"/>
    <mergeCell ref="J4339:K4340"/>
    <mergeCell ref="H4339:I4340"/>
    <mergeCell ref="D4339:E4340"/>
    <mergeCell ref="B4339:C4340"/>
    <mergeCell ref="AH4342:AI4342"/>
    <mergeCell ref="AF4342:AG4342"/>
    <mergeCell ref="AD4342:AE4342"/>
    <mergeCell ref="AB4342:AC4342"/>
    <mergeCell ref="Z4342:AA4342"/>
    <mergeCell ref="X4342:Y4342"/>
    <mergeCell ref="V4342:W4342"/>
    <mergeCell ref="T4342:U4342"/>
    <mergeCell ref="R4342:S4342"/>
    <mergeCell ref="P4342:Q4342"/>
    <mergeCell ref="N4342:O4342"/>
    <mergeCell ref="L4342:M4342"/>
    <mergeCell ref="J4342:K4342"/>
    <mergeCell ref="D4342:E4342"/>
    <mergeCell ref="BL4341:BN4341"/>
    <mergeCell ref="BJ4341:BK4341"/>
    <mergeCell ref="BH4341:BI4341"/>
    <mergeCell ref="BF4341:BG4341"/>
    <mergeCell ref="BD4341:BE4341"/>
    <mergeCell ref="BB4341:BC4341"/>
    <mergeCell ref="AZ4341:BA4341"/>
    <mergeCell ref="AX4341:AY4341"/>
    <mergeCell ref="AV4341:AW4341"/>
    <mergeCell ref="AT4341:AU4341"/>
    <mergeCell ref="AR4341:AS4341"/>
    <mergeCell ref="AP4341:AQ4341"/>
    <mergeCell ref="AN4341:AO4341"/>
    <mergeCell ref="AL4341:AM4341"/>
    <mergeCell ref="AJ4341:AK4341"/>
    <mergeCell ref="AH4341:AI4341"/>
    <mergeCell ref="AF4341:AG4341"/>
    <mergeCell ref="AD4341:AE4341"/>
    <mergeCell ref="AB4341:AC4341"/>
    <mergeCell ref="Z4341:AA4341"/>
    <mergeCell ref="X4341:Y4341"/>
    <mergeCell ref="V4341:W4341"/>
    <mergeCell ref="T4341:U4341"/>
    <mergeCell ref="R4341:S4341"/>
    <mergeCell ref="P4341:Q4341"/>
    <mergeCell ref="N4341:O4341"/>
    <mergeCell ref="L4341:M4341"/>
    <mergeCell ref="J4341:K4341"/>
    <mergeCell ref="H4341:I4341"/>
    <mergeCell ref="D4341:E4341"/>
    <mergeCell ref="H4230:I4231"/>
    <mergeCell ref="G4230:G4231"/>
    <mergeCell ref="F4230:F4231"/>
    <mergeCell ref="C4230:D4231"/>
    <mergeCell ref="B4230:B4231"/>
    <mergeCell ref="BD4227:BM4227"/>
    <mergeCell ref="BA4227:BC4227"/>
    <mergeCell ref="AN4227:AZ4227"/>
    <mergeCell ref="AH4227:AM4227"/>
    <mergeCell ref="E4227:AC4227"/>
    <mergeCell ref="C4227:D4227"/>
    <mergeCell ref="AN4225:BM4225"/>
    <mergeCell ref="AE4225:AM4225"/>
    <mergeCell ref="E4225:AC4225"/>
    <mergeCell ref="BN4224:BP4225"/>
    <mergeCell ref="B4223:BN4223"/>
    <mergeCell ref="BA4347:BN4347"/>
    <mergeCell ref="BJ4346:BL4346"/>
    <mergeCell ref="BF4346:BH4346"/>
    <mergeCell ref="BB4346:BE4346"/>
    <mergeCell ref="AY4346:BA4346"/>
    <mergeCell ref="AU4346:AW4346"/>
    <mergeCell ref="AQ4346:AT4346"/>
    <mergeCell ref="AN4346:AP4346"/>
    <mergeCell ref="AJ4346:AL4346"/>
    <mergeCell ref="Z4346:AI4346"/>
    <mergeCell ref="W4346:Y4346"/>
    <mergeCell ref="S4346:U4346"/>
    <mergeCell ref="O4346:R4346"/>
    <mergeCell ref="L4346:N4346"/>
    <mergeCell ref="H4346:J4346"/>
    <mergeCell ref="D4346:E4346"/>
    <mergeCell ref="B4346:C4346"/>
    <mergeCell ref="BJ4344:BL4344"/>
    <mergeCell ref="BF4344:BH4344"/>
    <mergeCell ref="BB4344:BE4344"/>
    <mergeCell ref="AY4344:BA4344"/>
    <mergeCell ref="AU4344:AW4344"/>
    <mergeCell ref="AQ4344:AT4344"/>
    <mergeCell ref="AN4344:AP4344"/>
    <mergeCell ref="AJ4344:AL4344"/>
    <mergeCell ref="Z4344:AI4344"/>
    <mergeCell ref="W4344:Y4344"/>
    <mergeCell ref="S4344:U4344"/>
    <mergeCell ref="O4344:R4344"/>
    <mergeCell ref="L4344:N4344"/>
    <mergeCell ref="H4344:J4344"/>
    <mergeCell ref="D4344:E4344"/>
    <mergeCell ref="B4344:C4344"/>
    <mergeCell ref="BL4342:BN4342"/>
    <mergeCell ref="BJ4342:BK4342"/>
    <mergeCell ref="BH4342:BI4342"/>
    <mergeCell ref="BF4342:BG4342"/>
    <mergeCell ref="BD4342:BE4342"/>
    <mergeCell ref="BB4342:BC4342"/>
    <mergeCell ref="AZ4342:BA4342"/>
    <mergeCell ref="AX4342:AY4342"/>
    <mergeCell ref="AV4342:AW4342"/>
    <mergeCell ref="AT4342:AU4342"/>
    <mergeCell ref="AR4342:AS4342"/>
    <mergeCell ref="AP4342:AQ4342"/>
    <mergeCell ref="AN4342:AO4342"/>
    <mergeCell ref="AL4342:AM4342"/>
    <mergeCell ref="AJ4342:AK4342"/>
    <mergeCell ref="BJ4231:BK4231"/>
    <mergeCell ref="BH4231:BI4231"/>
    <mergeCell ref="BF4231:BG4231"/>
    <mergeCell ref="BD4231:BE4231"/>
    <mergeCell ref="BB4231:BC4231"/>
    <mergeCell ref="AZ4231:BA4231"/>
    <mergeCell ref="AX4231:AY4231"/>
    <mergeCell ref="AV4231:AW4231"/>
    <mergeCell ref="AT4231:AU4231"/>
    <mergeCell ref="AR4231:AS4231"/>
    <mergeCell ref="AP4231:AQ4231"/>
    <mergeCell ref="AN4231:AO4231"/>
    <mergeCell ref="AL4231:AM4231"/>
    <mergeCell ref="AJ4231:AK4231"/>
    <mergeCell ref="AH4231:AI4231"/>
    <mergeCell ref="AF4231:AG4231"/>
    <mergeCell ref="AD4231:AE4231"/>
    <mergeCell ref="AB4231:AC4231"/>
    <mergeCell ref="T4231:U4231"/>
    <mergeCell ref="R4231:S4231"/>
    <mergeCell ref="P4231:Q4231"/>
    <mergeCell ref="N4231:O4231"/>
    <mergeCell ref="L4231:M4231"/>
    <mergeCell ref="J4231:K4231"/>
    <mergeCell ref="BP4230:BP4231"/>
    <mergeCell ref="BO4230:BO4231"/>
    <mergeCell ref="BL4230:BN4231"/>
    <mergeCell ref="BF4230:BK4230"/>
    <mergeCell ref="AZ4230:BE4230"/>
    <mergeCell ref="AT4230:AY4230"/>
    <mergeCell ref="AN4230:AS4230"/>
    <mergeCell ref="AH4230:AM4230"/>
    <mergeCell ref="AB4230:AG4230"/>
    <mergeCell ref="Z4230:AA4231"/>
    <mergeCell ref="X4230:Y4231"/>
    <mergeCell ref="V4230:W4231"/>
    <mergeCell ref="P4230:U4230"/>
    <mergeCell ref="J4230:O4230"/>
    <mergeCell ref="B4234:B4235"/>
    <mergeCell ref="C4233:D4233"/>
    <mergeCell ref="BP4232:BP4233"/>
    <mergeCell ref="BO4232:BO4233"/>
    <mergeCell ref="BL4232:BN4233"/>
    <mergeCell ref="BJ4232:BK4233"/>
    <mergeCell ref="BH4232:BI4233"/>
    <mergeCell ref="BF4232:BG4233"/>
    <mergeCell ref="BD4232:BE4233"/>
    <mergeCell ref="BB4232:BC4233"/>
    <mergeCell ref="AZ4232:BA4233"/>
    <mergeCell ref="AX4232:AY4233"/>
    <mergeCell ref="AV4232:AW4233"/>
    <mergeCell ref="AT4232:AU4233"/>
    <mergeCell ref="AR4232:AS4233"/>
    <mergeCell ref="AP4232:AQ4233"/>
    <mergeCell ref="AN4232:AO4233"/>
    <mergeCell ref="AL4232:AM4233"/>
    <mergeCell ref="AJ4232:AK4233"/>
    <mergeCell ref="AH4232:AI4233"/>
    <mergeCell ref="AF4232:AG4233"/>
    <mergeCell ref="AD4232:AE4233"/>
    <mergeCell ref="AB4232:AC4233"/>
    <mergeCell ref="Z4232:AA4233"/>
    <mergeCell ref="X4232:Y4233"/>
    <mergeCell ref="V4232:W4233"/>
    <mergeCell ref="T4232:U4233"/>
    <mergeCell ref="R4232:S4233"/>
    <mergeCell ref="P4232:Q4233"/>
    <mergeCell ref="N4232:O4233"/>
    <mergeCell ref="L4232:M4233"/>
    <mergeCell ref="J4232:K4233"/>
    <mergeCell ref="H4232:I4233"/>
    <mergeCell ref="G4232:G4233"/>
    <mergeCell ref="F4232:F4233"/>
    <mergeCell ref="E4232:E4233"/>
    <mergeCell ref="C4232:D4232"/>
    <mergeCell ref="B4232:B4233"/>
    <mergeCell ref="C4235:D4235"/>
    <mergeCell ref="BP4234:BP4235"/>
    <mergeCell ref="BO4234:BO4235"/>
    <mergeCell ref="BL4234:BN4235"/>
    <mergeCell ref="BJ4234:BK4235"/>
    <mergeCell ref="BH4234:BI4235"/>
    <mergeCell ref="BF4234:BG4235"/>
    <mergeCell ref="BD4234:BE4235"/>
    <mergeCell ref="BB4234:BC4235"/>
    <mergeCell ref="AZ4234:BA4235"/>
    <mergeCell ref="AX4234:AY4235"/>
    <mergeCell ref="AV4234:AW4235"/>
    <mergeCell ref="AT4234:AU4235"/>
    <mergeCell ref="AR4234:AS4235"/>
    <mergeCell ref="AP4234:AQ4235"/>
    <mergeCell ref="AN4234:AO4235"/>
    <mergeCell ref="AL4234:AM4235"/>
    <mergeCell ref="AJ4234:AK4235"/>
    <mergeCell ref="AH4234:AI4235"/>
    <mergeCell ref="AF4234:AG4235"/>
    <mergeCell ref="AD4234:AE4235"/>
    <mergeCell ref="AB4234:AC4235"/>
    <mergeCell ref="Z4234:AA4235"/>
    <mergeCell ref="X4234:Y4235"/>
    <mergeCell ref="V4234:W4235"/>
    <mergeCell ref="T4234:U4235"/>
    <mergeCell ref="R4234:S4235"/>
    <mergeCell ref="P4234:Q4235"/>
    <mergeCell ref="N4234:O4235"/>
    <mergeCell ref="L4234:M4235"/>
    <mergeCell ref="J4234:K4235"/>
    <mergeCell ref="H4234:I4235"/>
    <mergeCell ref="G4234:G4235"/>
    <mergeCell ref="F4234:F4235"/>
    <mergeCell ref="E4234:E4235"/>
    <mergeCell ref="C4234:D4234"/>
    <mergeCell ref="B4238:B4239"/>
    <mergeCell ref="C4237:D4237"/>
    <mergeCell ref="BP4236:BP4237"/>
    <mergeCell ref="BO4236:BO4237"/>
    <mergeCell ref="BL4236:BN4237"/>
    <mergeCell ref="BJ4236:BK4237"/>
    <mergeCell ref="BH4236:BI4237"/>
    <mergeCell ref="BF4236:BG4237"/>
    <mergeCell ref="BD4236:BE4237"/>
    <mergeCell ref="BB4236:BC4237"/>
    <mergeCell ref="AZ4236:BA4237"/>
    <mergeCell ref="AX4236:AY4237"/>
    <mergeCell ref="AV4236:AW4237"/>
    <mergeCell ref="AT4236:AU4237"/>
    <mergeCell ref="AR4236:AS4237"/>
    <mergeCell ref="AP4236:AQ4237"/>
    <mergeCell ref="AN4236:AO4237"/>
    <mergeCell ref="AL4236:AM4237"/>
    <mergeCell ref="AJ4236:AK4237"/>
    <mergeCell ref="AH4236:AI4237"/>
    <mergeCell ref="AF4236:AG4237"/>
    <mergeCell ref="AD4236:AE4237"/>
    <mergeCell ref="AB4236:AC4237"/>
    <mergeCell ref="Z4236:AA4237"/>
    <mergeCell ref="X4236:Y4237"/>
    <mergeCell ref="V4236:W4237"/>
    <mergeCell ref="T4236:U4237"/>
    <mergeCell ref="R4236:S4237"/>
    <mergeCell ref="P4236:Q4237"/>
    <mergeCell ref="N4236:O4237"/>
    <mergeCell ref="L4236:M4237"/>
    <mergeCell ref="J4236:K4237"/>
    <mergeCell ref="H4236:I4237"/>
    <mergeCell ref="G4236:G4237"/>
    <mergeCell ref="F4236:F4237"/>
    <mergeCell ref="E4236:E4237"/>
    <mergeCell ref="C4236:D4236"/>
    <mergeCell ref="B4236:B4237"/>
    <mergeCell ref="C4239:D4239"/>
    <mergeCell ref="BP4238:BP4239"/>
    <mergeCell ref="BO4238:BO4239"/>
    <mergeCell ref="BL4238:BN4239"/>
    <mergeCell ref="BJ4238:BK4239"/>
    <mergeCell ref="BH4238:BI4239"/>
    <mergeCell ref="BF4238:BG4239"/>
    <mergeCell ref="BD4238:BE4239"/>
    <mergeCell ref="BB4238:BC4239"/>
    <mergeCell ref="AZ4238:BA4239"/>
    <mergeCell ref="AX4238:AY4239"/>
    <mergeCell ref="AV4238:AW4239"/>
    <mergeCell ref="AT4238:AU4239"/>
    <mergeCell ref="AR4238:AS4239"/>
    <mergeCell ref="AP4238:AQ4239"/>
    <mergeCell ref="AN4238:AO4239"/>
    <mergeCell ref="AL4238:AM4239"/>
    <mergeCell ref="AJ4238:AK4239"/>
    <mergeCell ref="AH4238:AI4239"/>
    <mergeCell ref="AF4238:AG4239"/>
    <mergeCell ref="AD4238:AE4239"/>
    <mergeCell ref="AB4238:AC4239"/>
    <mergeCell ref="Z4238:AA4239"/>
    <mergeCell ref="X4238:Y4239"/>
    <mergeCell ref="V4238:W4239"/>
    <mergeCell ref="T4238:U4239"/>
    <mergeCell ref="R4238:S4239"/>
    <mergeCell ref="P4238:Q4239"/>
    <mergeCell ref="N4238:O4239"/>
    <mergeCell ref="L4238:M4239"/>
    <mergeCell ref="J4238:K4239"/>
    <mergeCell ref="H4238:I4239"/>
    <mergeCell ref="G4238:G4239"/>
    <mergeCell ref="F4238:F4239"/>
    <mergeCell ref="E4238:E4239"/>
    <mergeCell ref="C4238:D4238"/>
    <mergeCell ref="B4242:B4243"/>
    <mergeCell ref="C4241:D4241"/>
    <mergeCell ref="BP4240:BP4241"/>
    <mergeCell ref="BO4240:BO4241"/>
    <mergeCell ref="BL4240:BN4241"/>
    <mergeCell ref="BJ4240:BK4241"/>
    <mergeCell ref="BH4240:BI4241"/>
    <mergeCell ref="BF4240:BG4241"/>
    <mergeCell ref="BD4240:BE4241"/>
    <mergeCell ref="BB4240:BC4241"/>
    <mergeCell ref="AZ4240:BA4241"/>
    <mergeCell ref="AX4240:AY4241"/>
    <mergeCell ref="AV4240:AW4241"/>
    <mergeCell ref="AT4240:AU4241"/>
    <mergeCell ref="AR4240:AS4241"/>
    <mergeCell ref="AP4240:AQ4241"/>
    <mergeCell ref="AN4240:AO4241"/>
    <mergeCell ref="AL4240:AM4241"/>
    <mergeCell ref="AJ4240:AK4241"/>
    <mergeCell ref="AH4240:AI4241"/>
    <mergeCell ref="AF4240:AG4241"/>
    <mergeCell ref="AD4240:AE4241"/>
    <mergeCell ref="AB4240:AC4241"/>
    <mergeCell ref="Z4240:AA4241"/>
    <mergeCell ref="X4240:Y4241"/>
    <mergeCell ref="V4240:W4241"/>
    <mergeCell ref="T4240:U4241"/>
    <mergeCell ref="R4240:S4241"/>
    <mergeCell ref="P4240:Q4241"/>
    <mergeCell ref="N4240:O4241"/>
    <mergeCell ref="L4240:M4241"/>
    <mergeCell ref="J4240:K4241"/>
    <mergeCell ref="H4240:I4241"/>
    <mergeCell ref="G4240:G4241"/>
    <mergeCell ref="F4240:F4241"/>
    <mergeCell ref="E4240:E4241"/>
    <mergeCell ref="C4240:D4240"/>
    <mergeCell ref="B4240:B4241"/>
    <mergeCell ref="C4243:D4243"/>
    <mergeCell ref="BP4242:BP4243"/>
    <mergeCell ref="BO4242:BO4243"/>
    <mergeCell ref="BL4242:BN4243"/>
    <mergeCell ref="BJ4242:BK4243"/>
    <mergeCell ref="BH4242:BI4243"/>
    <mergeCell ref="BF4242:BG4243"/>
    <mergeCell ref="BD4242:BE4243"/>
    <mergeCell ref="BB4242:BC4243"/>
    <mergeCell ref="AZ4242:BA4243"/>
    <mergeCell ref="AX4242:AY4243"/>
    <mergeCell ref="AV4242:AW4243"/>
    <mergeCell ref="AT4242:AU4243"/>
    <mergeCell ref="AR4242:AS4243"/>
    <mergeCell ref="AP4242:AQ4243"/>
    <mergeCell ref="AN4242:AO4243"/>
    <mergeCell ref="AL4242:AM4243"/>
    <mergeCell ref="AJ4242:AK4243"/>
    <mergeCell ref="AH4242:AI4243"/>
    <mergeCell ref="AF4242:AG4243"/>
    <mergeCell ref="AD4242:AE4243"/>
    <mergeCell ref="AB4242:AC4243"/>
    <mergeCell ref="Z4242:AA4243"/>
    <mergeCell ref="X4242:Y4243"/>
    <mergeCell ref="V4242:W4243"/>
    <mergeCell ref="T4242:U4243"/>
    <mergeCell ref="R4242:S4243"/>
    <mergeCell ref="P4242:Q4243"/>
    <mergeCell ref="N4242:O4243"/>
    <mergeCell ref="L4242:M4243"/>
    <mergeCell ref="J4242:K4243"/>
    <mergeCell ref="H4242:I4243"/>
    <mergeCell ref="G4242:G4243"/>
    <mergeCell ref="F4242:F4243"/>
    <mergeCell ref="E4242:E4243"/>
    <mergeCell ref="C4242:D4242"/>
    <mergeCell ref="B4246:B4247"/>
    <mergeCell ref="C4245:D4245"/>
    <mergeCell ref="BP4244:BP4245"/>
    <mergeCell ref="BO4244:BO4245"/>
    <mergeCell ref="BL4244:BN4245"/>
    <mergeCell ref="BJ4244:BK4245"/>
    <mergeCell ref="BH4244:BI4245"/>
    <mergeCell ref="BF4244:BG4245"/>
    <mergeCell ref="BD4244:BE4245"/>
    <mergeCell ref="BB4244:BC4245"/>
    <mergeCell ref="AZ4244:BA4245"/>
    <mergeCell ref="AX4244:AY4245"/>
    <mergeCell ref="AV4244:AW4245"/>
    <mergeCell ref="AT4244:AU4245"/>
    <mergeCell ref="AR4244:AS4245"/>
    <mergeCell ref="AP4244:AQ4245"/>
    <mergeCell ref="AN4244:AO4245"/>
    <mergeCell ref="AL4244:AM4245"/>
    <mergeCell ref="AJ4244:AK4245"/>
    <mergeCell ref="AH4244:AI4245"/>
    <mergeCell ref="AF4244:AG4245"/>
    <mergeCell ref="AD4244:AE4245"/>
    <mergeCell ref="AB4244:AC4245"/>
    <mergeCell ref="Z4244:AA4245"/>
    <mergeCell ref="X4244:Y4245"/>
    <mergeCell ref="V4244:W4245"/>
    <mergeCell ref="T4244:U4245"/>
    <mergeCell ref="R4244:S4245"/>
    <mergeCell ref="P4244:Q4245"/>
    <mergeCell ref="N4244:O4245"/>
    <mergeCell ref="L4244:M4245"/>
    <mergeCell ref="J4244:K4245"/>
    <mergeCell ref="H4244:I4245"/>
    <mergeCell ref="G4244:G4245"/>
    <mergeCell ref="F4244:F4245"/>
    <mergeCell ref="E4244:E4245"/>
    <mergeCell ref="C4244:D4244"/>
    <mergeCell ref="B4244:B4245"/>
    <mergeCell ref="C4247:D4247"/>
    <mergeCell ref="BP4246:BP4247"/>
    <mergeCell ref="BO4246:BO4247"/>
    <mergeCell ref="BL4246:BN4247"/>
    <mergeCell ref="BJ4246:BK4247"/>
    <mergeCell ref="BH4246:BI4247"/>
    <mergeCell ref="BF4246:BG4247"/>
    <mergeCell ref="BD4246:BE4247"/>
    <mergeCell ref="BB4246:BC4247"/>
    <mergeCell ref="AZ4246:BA4247"/>
    <mergeCell ref="AX4246:AY4247"/>
    <mergeCell ref="AV4246:AW4247"/>
    <mergeCell ref="AT4246:AU4247"/>
    <mergeCell ref="AR4246:AS4247"/>
    <mergeCell ref="AP4246:AQ4247"/>
    <mergeCell ref="AN4246:AO4247"/>
    <mergeCell ref="AL4246:AM4247"/>
    <mergeCell ref="AJ4246:AK4247"/>
    <mergeCell ref="AH4246:AI4247"/>
    <mergeCell ref="AF4246:AG4247"/>
    <mergeCell ref="AD4246:AE4247"/>
    <mergeCell ref="AB4246:AC4247"/>
    <mergeCell ref="Z4246:AA4247"/>
    <mergeCell ref="X4246:Y4247"/>
    <mergeCell ref="V4246:W4247"/>
    <mergeCell ref="T4246:U4247"/>
    <mergeCell ref="R4246:S4247"/>
    <mergeCell ref="P4246:Q4247"/>
    <mergeCell ref="N4246:O4247"/>
    <mergeCell ref="L4246:M4247"/>
    <mergeCell ref="J4246:K4247"/>
    <mergeCell ref="H4246:I4247"/>
    <mergeCell ref="G4246:G4247"/>
    <mergeCell ref="F4246:F4247"/>
    <mergeCell ref="E4246:E4247"/>
    <mergeCell ref="C4246:D4246"/>
    <mergeCell ref="B4250:B4251"/>
    <mergeCell ref="C4249:D4249"/>
    <mergeCell ref="BP4248:BP4249"/>
    <mergeCell ref="BO4248:BO4249"/>
    <mergeCell ref="BL4248:BN4249"/>
    <mergeCell ref="BJ4248:BK4249"/>
    <mergeCell ref="BH4248:BI4249"/>
    <mergeCell ref="BF4248:BG4249"/>
    <mergeCell ref="BD4248:BE4249"/>
    <mergeCell ref="BB4248:BC4249"/>
    <mergeCell ref="AZ4248:BA4249"/>
    <mergeCell ref="AX4248:AY4249"/>
    <mergeCell ref="AV4248:AW4249"/>
    <mergeCell ref="AT4248:AU4249"/>
    <mergeCell ref="AR4248:AS4249"/>
    <mergeCell ref="AP4248:AQ4249"/>
    <mergeCell ref="AN4248:AO4249"/>
    <mergeCell ref="AL4248:AM4249"/>
    <mergeCell ref="AJ4248:AK4249"/>
    <mergeCell ref="AH4248:AI4249"/>
    <mergeCell ref="AF4248:AG4249"/>
    <mergeCell ref="AD4248:AE4249"/>
    <mergeCell ref="AB4248:AC4249"/>
    <mergeCell ref="Z4248:AA4249"/>
    <mergeCell ref="X4248:Y4249"/>
    <mergeCell ref="V4248:W4249"/>
    <mergeCell ref="T4248:U4249"/>
    <mergeCell ref="R4248:S4249"/>
    <mergeCell ref="P4248:Q4249"/>
    <mergeCell ref="N4248:O4249"/>
    <mergeCell ref="L4248:M4249"/>
    <mergeCell ref="J4248:K4249"/>
    <mergeCell ref="H4248:I4249"/>
    <mergeCell ref="G4248:G4249"/>
    <mergeCell ref="F4248:F4249"/>
    <mergeCell ref="E4248:E4249"/>
    <mergeCell ref="C4248:D4248"/>
    <mergeCell ref="B4248:B4249"/>
    <mergeCell ref="C4251:D4251"/>
    <mergeCell ref="BP4250:BP4251"/>
    <mergeCell ref="BO4250:BO4251"/>
    <mergeCell ref="BL4250:BN4251"/>
    <mergeCell ref="BJ4250:BK4251"/>
    <mergeCell ref="BH4250:BI4251"/>
    <mergeCell ref="BF4250:BG4251"/>
    <mergeCell ref="BD4250:BE4251"/>
    <mergeCell ref="BB4250:BC4251"/>
    <mergeCell ref="AZ4250:BA4251"/>
    <mergeCell ref="AX4250:AY4251"/>
    <mergeCell ref="AV4250:AW4251"/>
    <mergeCell ref="AT4250:AU4251"/>
    <mergeCell ref="AR4250:AS4251"/>
    <mergeCell ref="AP4250:AQ4251"/>
    <mergeCell ref="AN4250:AO4251"/>
    <mergeCell ref="AL4250:AM4251"/>
    <mergeCell ref="AJ4250:AK4251"/>
    <mergeCell ref="AH4250:AI4251"/>
    <mergeCell ref="AF4250:AG4251"/>
    <mergeCell ref="AD4250:AE4251"/>
    <mergeCell ref="AB4250:AC4251"/>
    <mergeCell ref="Z4250:AA4251"/>
    <mergeCell ref="X4250:Y4251"/>
    <mergeCell ref="V4250:W4251"/>
    <mergeCell ref="T4250:U4251"/>
    <mergeCell ref="R4250:S4251"/>
    <mergeCell ref="P4250:Q4251"/>
    <mergeCell ref="N4250:O4251"/>
    <mergeCell ref="L4250:M4251"/>
    <mergeCell ref="J4250:K4251"/>
    <mergeCell ref="H4250:I4251"/>
    <mergeCell ref="G4250:G4251"/>
    <mergeCell ref="F4250:F4251"/>
    <mergeCell ref="E4250:E4251"/>
    <mergeCell ref="C4250:D4250"/>
    <mergeCell ref="B4254:B4255"/>
    <mergeCell ref="C4253:D4253"/>
    <mergeCell ref="BP4252:BP4253"/>
    <mergeCell ref="BO4252:BO4253"/>
    <mergeCell ref="BL4252:BN4253"/>
    <mergeCell ref="BJ4252:BK4253"/>
    <mergeCell ref="BH4252:BI4253"/>
    <mergeCell ref="BF4252:BG4253"/>
    <mergeCell ref="BD4252:BE4253"/>
    <mergeCell ref="BB4252:BC4253"/>
    <mergeCell ref="AZ4252:BA4253"/>
    <mergeCell ref="AX4252:AY4253"/>
    <mergeCell ref="AV4252:AW4253"/>
    <mergeCell ref="AT4252:AU4253"/>
    <mergeCell ref="AR4252:AS4253"/>
    <mergeCell ref="AP4252:AQ4253"/>
    <mergeCell ref="AN4252:AO4253"/>
    <mergeCell ref="AL4252:AM4253"/>
    <mergeCell ref="AJ4252:AK4253"/>
    <mergeCell ref="AH4252:AI4253"/>
    <mergeCell ref="AF4252:AG4253"/>
    <mergeCell ref="AD4252:AE4253"/>
    <mergeCell ref="AB4252:AC4253"/>
    <mergeCell ref="Z4252:AA4253"/>
    <mergeCell ref="X4252:Y4253"/>
    <mergeCell ref="V4252:W4253"/>
    <mergeCell ref="T4252:U4253"/>
    <mergeCell ref="R4252:S4253"/>
    <mergeCell ref="P4252:Q4253"/>
    <mergeCell ref="N4252:O4253"/>
    <mergeCell ref="L4252:M4253"/>
    <mergeCell ref="J4252:K4253"/>
    <mergeCell ref="H4252:I4253"/>
    <mergeCell ref="G4252:G4253"/>
    <mergeCell ref="F4252:F4253"/>
    <mergeCell ref="E4252:E4253"/>
    <mergeCell ref="C4252:D4252"/>
    <mergeCell ref="B4252:B4253"/>
    <mergeCell ref="C4255:D4255"/>
    <mergeCell ref="BP4254:BP4255"/>
    <mergeCell ref="BO4254:BO4255"/>
    <mergeCell ref="BL4254:BN4255"/>
    <mergeCell ref="BJ4254:BK4255"/>
    <mergeCell ref="BH4254:BI4255"/>
    <mergeCell ref="BF4254:BG4255"/>
    <mergeCell ref="BD4254:BE4255"/>
    <mergeCell ref="BB4254:BC4255"/>
    <mergeCell ref="AZ4254:BA4255"/>
    <mergeCell ref="AX4254:AY4255"/>
    <mergeCell ref="AV4254:AW4255"/>
    <mergeCell ref="AT4254:AU4255"/>
    <mergeCell ref="AR4254:AS4255"/>
    <mergeCell ref="AP4254:AQ4255"/>
    <mergeCell ref="AN4254:AO4255"/>
    <mergeCell ref="AL4254:AM4255"/>
    <mergeCell ref="AJ4254:AK4255"/>
    <mergeCell ref="AH4254:AI4255"/>
    <mergeCell ref="AF4254:AG4255"/>
    <mergeCell ref="AD4254:AE4255"/>
    <mergeCell ref="AB4254:AC4255"/>
    <mergeCell ref="Z4254:AA4255"/>
    <mergeCell ref="X4254:Y4255"/>
    <mergeCell ref="V4254:W4255"/>
    <mergeCell ref="T4254:U4255"/>
    <mergeCell ref="R4254:S4255"/>
    <mergeCell ref="P4254:Q4255"/>
    <mergeCell ref="N4254:O4255"/>
    <mergeCell ref="L4254:M4255"/>
    <mergeCell ref="J4254:K4255"/>
    <mergeCell ref="H4254:I4255"/>
    <mergeCell ref="G4254:G4255"/>
    <mergeCell ref="F4254:F4255"/>
    <mergeCell ref="E4254:E4255"/>
    <mergeCell ref="C4254:D4254"/>
    <mergeCell ref="B4258:B4259"/>
    <mergeCell ref="C4257:D4257"/>
    <mergeCell ref="BP4256:BP4257"/>
    <mergeCell ref="BO4256:BO4257"/>
    <mergeCell ref="BL4256:BN4257"/>
    <mergeCell ref="BJ4256:BK4257"/>
    <mergeCell ref="BH4256:BI4257"/>
    <mergeCell ref="BF4256:BG4257"/>
    <mergeCell ref="BD4256:BE4257"/>
    <mergeCell ref="BB4256:BC4257"/>
    <mergeCell ref="AZ4256:BA4257"/>
    <mergeCell ref="AX4256:AY4257"/>
    <mergeCell ref="AV4256:AW4257"/>
    <mergeCell ref="AT4256:AU4257"/>
    <mergeCell ref="AR4256:AS4257"/>
    <mergeCell ref="AP4256:AQ4257"/>
    <mergeCell ref="AN4256:AO4257"/>
    <mergeCell ref="AL4256:AM4257"/>
    <mergeCell ref="AJ4256:AK4257"/>
    <mergeCell ref="AH4256:AI4257"/>
    <mergeCell ref="AF4256:AG4257"/>
    <mergeCell ref="AD4256:AE4257"/>
    <mergeCell ref="AB4256:AC4257"/>
    <mergeCell ref="Z4256:AA4257"/>
    <mergeCell ref="X4256:Y4257"/>
    <mergeCell ref="V4256:W4257"/>
    <mergeCell ref="T4256:U4257"/>
    <mergeCell ref="R4256:S4257"/>
    <mergeCell ref="P4256:Q4257"/>
    <mergeCell ref="N4256:O4257"/>
    <mergeCell ref="L4256:M4257"/>
    <mergeCell ref="J4256:K4257"/>
    <mergeCell ref="H4256:I4257"/>
    <mergeCell ref="G4256:G4257"/>
    <mergeCell ref="F4256:F4257"/>
    <mergeCell ref="E4256:E4257"/>
    <mergeCell ref="C4256:D4256"/>
    <mergeCell ref="B4256:B4257"/>
    <mergeCell ref="C4259:D4259"/>
    <mergeCell ref="BP4258:BP4259"/>
    <mergeCell ref="BO4258:BO4259"/>
    <mergeCell ref="BL4258:BN4259"/>
    <mergeCell ref="BJ4258:BK4259"/>
    <mergeCell ref="BH4258:BI4259"/>
    <mergeCell ref="BF4258:BG4259"/>
    <mergeCell ref="BD4258:BE4259"/>
    <mergeCell ref="BB4258:BC4259"/>
    <mergeCell ref="AZ4258:BA4259"/>
    <mergeCell ref="AX4258:AY4259"/>
    <mergeCell ref="AV4258:AW4259"/>
    <mergeCell ref="AT4258:AU4259"/>
    <mergeCell ref="AR4258:AS4259"/>
    <mergeCell ref="AP4258:AQ4259"/>
    <mergeCell ref="AN4258:AO4259"/>
    <mergeCell ref="AL4258:AM4259"/>
    <mergeCell ref="AJ4258:AK4259"/>
    <mergeCell ref="AH4258:AI4259"/>
    <mergeCell ref="AF4258:AG4259"/>
    <mergeCell ref="AD4258:AE4259"/>
    <mergeCell ref="AB4258:AC4259"/>
    <mergeCell ref="Z4258:AA4259"/>
    <mergeCell ref="X4258:Y4259"/>
    <mergeCell ref="V4258:W4259"/>
    <mergeCell ref="T4258:U4259"/>
    <mergeCell ref="R4258:S4259"/>
    <mergeCell ref="P4258:Q4259"/>
    <mergeCell ref="N4258:O4259"/>
    <mergeCell ref="L4258:M4259"/>
    <mergeCell ref="J4258:K4259"/>
    <mergeCell ref="H4258:I4259"/>
    <mergeCell ref="G4258:G4259"/>
    <mergeCell ref="F4258:F4259"/>
    <mergeCell ref="E4258:E4259"/>
    <mergeCell ref="C4258:D4258"/>
    <mergeCell ref="B4262:B4263"/>
    <mergeCell ref="C4261:D4261"/>
    <mergeCell ref="BP4260:BP4261"/>
    <mergeCell ref="BO4260:BO4261"/>
    <mergeCell ref="BL4260:BN4261"/>
    <mergeCell ref="BJ4260:BK4261"/>
    <mergeCell ref="BH4260:BI4261"/>
    <mergeCell ref="BF4260:BG4261"/>
    <mergeCell ref="BD4260:BE4261"/>
    <mergeCell ref="BB4260:BC4261"/>
    <mergeCell ref="AZ4260:BA4261"/>
    <mergeCell ref="AX4260:AY4261"/>
    <mergeCell ref="AV4260:AW4261"/>
    <mergeCell ref="AT4260:AU4261"/>
    <mergeCell ref="AR4260:AS4261"/>
    <mergeCell ref="AP4260:AQ4261"/>
    <mergeCell ref="AN4260:AO4261"/>
    <mergeCell ref="AL4260:AM4261"/>
    <mergeCell ref="AJ4260:AK4261"/>
    <mergeCell ref="AH4260:AI4261"/>
    <mergeCell ref="AF4260:AG4261"/>
    <mergeCell ref="AD4260:AE4261"/>
    <mergeCell ref="AB4260:AC4261"/>
    <mergeCell ref="Z4260:AA4261"/>
    <mergeCell ref="X4260:Y4261"/>
    <mergeCell ref="V4260:W4261"/>
    <mergeCell ref="T4260:U4261"/>
    <mergeCell ref="R4260:S4261"/>
    <mergeCell ref="P4260:Q4261"/>
    <mergeCell ref="N4260:O4261"/>
    <mergeCell ref="L4260:M4261"/>
    <mergeCell ref="J4260:K4261"/>
    <mergeCell ref="H4260:I4261"/>
    <mergeCell ref="G4260:G4261"/>
    <mergeCell ref="F4260:F4261"/>
    <mergeCell ref="E4260:E4261"/>
    <mergeCell ref="C4260:D4260"/>
    <mergeCell ref="B4260:B4261"/>
    <mergeCell ref="C4263:D4263"/>
    <mergeCell ref="BP4262:BP4263"/>
    <mergeCell ref="BO4262:BO4263"/>
    <mergeCell ref="BL4262:BN4263"/>
    <mergeCell ref="BJ4262:BK4263"/>
    <mergeCell ref="BH4262:BI4263"/>
    <mergeCell ref="BF4262:BG4263"/>
    <mergeCell ref="BD4262:BE4263"/>
    <mergeCell ref="BB4262:BC4263"/>
    <mergeCell ref="AZ4262:BA4263"/>
    <mergeCell ref="AX4262:AY4263"/>
    <mergeCell ref="AV4262:AW4263"/>
    <mergeCell ref="AT4262:AU4263"/>
    <mergeCell ref="AR4262:AS4263"/>
    <mergeCell ref="AP4262:AQ4263"/>
    <mergeCell ref="AN4262:AO4263"/>
    <mergeCell ref="AL4262:AM4263"/>
    <mergeCell ref="AJ4262:AK4263"/>
    <mergeCell ref="AH4262:AI4263"/>
    <mergeCell ref="AF4262:AG4263"/>
    <mergeCell ref="AD4262:AE4263"/>
    <mergeCell ref="AB4262:AC4263"/>
    <mergeCell ref="Z4262:AA4263"/>
    <mergeCell ref="X4262:Y4263"/>
    <mergeCell ref="V4262:W4263"/>
    <mergeCell ref="T4262:U4263"/>
    <mergeCell ref="R4262:S4263"/>
    <mergeCell ref="P4262:Q4263"/>
    <mergeCell ref="N4262:O4263"/>
    <mergeCell ref="L4262:M4263"/>
    <mergeCell ref="J4262:K4263"/>
    <mergeCell ref="H4262:I4263"/>
    <mergeCell ref="G4262:G4263"/>
    <mergeCell ref="F4262:F4263"/>
    <mergeCell ref="E4262:E4263"/>
    <mergeCell ref="C4262:D4262"/>
    <mergeCell ref="B4266:B4267"/>
    <mergeCell ref="C4265:D4265"/>
    <mergeCell ref="BP4264:BP4265"/>
    <mergeCell ref="BO4264:BO4265"/>
    <mergeCell ref="BL4264:BN4265"/>
    <mergeCell ref="BJ4264:BK4265"/>
    <mergeCell ref="BH4264:BI4265"/>
    <mergeCell ref="BF4264:BG4265"/>
    <mergeCell ref="BD4264:BE4265"/>
    <mergeCell ref="BB4264:BC4265"/>
    <mergeCell ref="AZ4264:BA4265"/>
    <mergeCell ref="AX4264:AY4265"/>
    <mergeCell ref="AV4264:AW4265"/>
    <mergeCell ref="AT4264:AU4265"/>
    <mergeCell ref="AR4264:AS4265"/>
    <mergeCell ref="AP4264:AQ4265"/>
    <mergeCell ref="AN4264:AO4265"/>
    <mergeCell ref="AL4264:AM4265"/>
    <mergeCell ref="AJ4264:AK4265"/>
    <mergeCell ref="AH4264:AI4265"/>
    <mergeCell ref="AF4264:AG4265"/>
    <mergeCell ref="AD4264:AE4265"/>
    <mergeCell ref="AB4264:AC4265"/>
    <mergeCell ref="Z4264:AA4265"/>
    <mergeCell ref="X4264:Y4265"/>
    <mergeCell ref="V4264:W4265"/>
    <mergeCell ref="T4264:U4265"/>
    <mergeCell ref="R4264:S4265"/>
    <mergeCell ref="P4264:Q4265"/>
    <mergeCell ref="N4264:O4265"/>
    <mergeCell ref="L4264:M4265"/>
    <mergeCell ref="J4264:K4265"/>
    <mergeCell ref="H4264:I4265"/>
    <mergeCell ref="G4264:G4265"/>
    <mergeCell ref="F4264:F4265"/>
    <mergeCell ref="E4264:E4265"/>
    <mergeCell ref="C4264:D4264"/>
    <mergeCell ref="B4264:B4265"/>
    <mergeCell ref="C4267:D4267"/>
    <mergeCell ref="BP4266:BP4267"/>
    <mergeCell ref="BO4266:BO4267"/>
    <mergeCell ref="BL4266:BN4267"/>
    <mergeCell ref="BJ4266:BK4267"/>
    <mergeCell ref="BH4266:BI4267"/>
    <mergeCell ref="BF4266:BG4267"/>
    <mergeCell ref="BD4266:BE4267"/>
    <mergeCell ref="BB4266:BC4267"/>
    <mergeCell ref="AZ4266:BA4267"/>
    <mergeCell ref="AX4266:AY4267"/>
    <mergeCell ref="AV4266:AW4267"/>
    <mergeCell ref="AT4266:AU4267"/>
    <mergeCell ref="AR4266:AS4267"/>
    <mergeCell ref="AP4266:AQ4267"/>
    <mergeCell ref="AN4266:AO4267"/>
    <mergeCell ref="AL4266:AM4267"/>
    <mergeCell ref="AJ4266:AK4267"/>
    <mergeCell ref="AH4266:AI4267"/>
    <mergeCell ref="AF4266:AG4267"/>
    <mergeCell ref="AD4266:AE4267"/>
    <mergeCell ref="AB4266:AC4267"/>
    <mergeCell ref="Z4266:AA4267"/>
    <mergeCell ref="X4266:Y4267"/>
    <mergeCell ref="V4266:W4267"/>
    <mergeCell ref="T4266:U4267"/>
    <mergeCell ref="R4266:S4267"/>
    <mergeCell ref="P4266:Q4267"/>
    <mergeCell ref="N4266:O4267"/>
    <mergeCell ref="L4266:M4267"/>
    <mergeCell ref="J4266:K4267"/>
    <mergeCell ref="H4266:I4267"/>
    <mergeCell ref="G4266:G4267"/>
    <mergeCell ref="F4266:F4267"/>
    <mergeCell ref="E4266:E4267"/>
    <mergeCell ref="C4266:D4266"/>
    <mergeCell ref="B4270:B4271"/>
    <mergeCell ref="C4269:D4269"/>
    <mergeCell ref="BP4268:BP4269"/>
    <mergeCell ref="BO4268:BO4269"/>
    <mergeCell ref="BL4268:BN4269"/>
    <mergeCell ref="BJ4268:BK4269"/>
    <mergeCell ref="BH4268:BI4269"/>
    <mergeCell ref="BF4268:BG4269"/>
    <mergeCell ref="BD4268:BE4269"/>
    <mergeCell ref="BB4268:BC4269"/>
    <mergeCell ref="AZ4268:BA4269"/>
    <mergeCell ref="AX4268:AY4269"/>
    <mergeCell ref="AV4268:AW4269"/>
    <mergeCell ref="AT4268:AU4269"/>
    <mergeCell ref="AR4268:AS4269"/>
    <mergeCell ref="AP4268:AQ4269"/>
    <mergeCell ref="AN4268:AO4269"/>
    <mergeCell ref="AL4268:AM4269"/>
    <mergeCell ref="AJ4268:AK4269"/>
    <mergeCell ref="AH4268:AI4269"/>
    <mergeCell ref="AF4268:AG4269"/>
    <mergeCell ref="AD4268:AE4269"/>
    <mergeCell ref="AB4268:AC4269"/>
    <mergeCell ref="Z4268:AA4269"/>
    <mergeCell ref="X4268:Y4269"/>
    <mergeCell ref="V4268:W4269"/>
    <mergeCell ref="T4268:U4269"/>
    <mergeCell ref="R4268:S4269"/>
    <mergeCell ref="P4268:Q4269"/>
    <mergeCell ref="N4268:O4269"/>
    <mergeCell ref="L4268:M4269"/>
    <mergeCell ref="J4268:K4269"/>
    <mergeCell ref="H4268:I4269"/>
    <mergeCell ref="G4268:G4269"/>
    <mergeCell ref="F4268:F4269"/>
    <mergeCell ref="E4268:E4269"/>
    <mergeCell ref="C4268:D4268"/>
    <mergeCell ref="B4268:B4269"/>
    <mergeCell ref="C4271:D4271"/>
    <mergeCell ref="BP4270:BP4271"/>
    <mergeCell ref="BO4270:BO4271"/>
    <mergeCell ref="BL4270:BN4271"/>
    <mergeCell ref="BJ4270:BK4271"/>
    <mergeCell ref="BH4270:BI4271"/>
    <mergeCell ref="BF4270:BG4271"/>
    <mergeCell ref="BD4270:BE4271"/>
    <mergeCell ref="BB4270:BC4271"/>
    <mergeCell ref="AZ4270:BA4271"/>
    <mergeCell ref="AX4270:AY4271"/>
    <mergeCell ref="AV4270:AW4271"/>
    <mergeCell ref="AT4270:AU4271"/>
    <mergeCell ref="AR4270:AS4271"/>
    <mergeCell ref="AP4270:AQ4271"/>
    <mergeCell ref="AN4270:AO4271"/>
    <mergeCell ref="AL4270:AM4271"/>
    <mergeCell ref="AJ4270:AK4271"/>
    <mergeCell ref="AH4270:AI4271"/>
    <mergeCell ref="AF4270:AG4271"/>
    <mergeCell ref="AD4270:AE4271"/>
    <mergeCell ref="AB4270:AC4271"/>
    <mergeCell ref="Z4270:AA4271"/>
    <mergeCell ref="X4270:Y4271"/>
    <mergeCell ref="V4270:W4271"/>
    <mergeCell ref="T4270:U4271"/>
    <mergeCell ref="R4270:S4271"/>
    <mergeCell ref="P4270:Q4271"/>
    <mergeCell ref="N4270:O4271"/>
    <mergeCell ref="L4270:M4271"/>
    <mergeCell ref="J4270:K4271"/>
    <mergeCell ref="H4270:I4271"/>
    <mergeCell ref="G4270:G4271"/>
    <mergeCell ref="F4270:F4271"/>
    <mergeCell ref="E4270:E4271"/>
    <mergeCell ref="C4270:D4270"/>
    <mergeCell ref="B4274:B4275"/>
    <mergeCell ref="C4273:D4273"/>
    <mergeCell ref="BP4272:BP4273"/>
    <mergeCell ref="BO4272:BO4273"/>
    <mergeCell ref="BL4272:BN4273"/>
    <mergeCell ref="BJ4272:BK4273"/>
    <mergeCell ref="BH4272:BI4273"/>
    <mergeCell ref="BF4272:BG4273"/>
    <mergeCell ref="BD4272:BE4273"/>
    <mergeCell ref="BB4272:BC4273"/>
    <mergeCell ref="AZ4272:BA4273"/>
    <mergeCell ref="AX4272:AY4273"/>
    <mergeCell ref="AV4272:AW4273"/>
    <mergeCell ref="AT4272:AU4273"/>
    <mergeCell ref="AR4272:AS4273"/>
    <mergeCell ref="AP4272:AQ4273"/>
    <mergeCell ref="AN4272:AO4273"/>
    <mergeCell ref="AL4272:AM4273"/>
    <mergeCell ref="AJ4272:AK4273"/>
    <mergeCell ref="AH4272:AI4273"/>
    <mergeCell ref="AF4272:AG4273"/>
    <mergeCell ref="AD4272:AE4273"/>
    <mergeCell ref="AB4272:AC4273"/>
    <mergeCell ref="Z4272:AA4273"/>
    <mergeCell ref="X4272:Y4273"/>
    <mergeCell ref="V4272:W4273"/>
    <mergeCell ref="T4272:U4273"/>
    <mergeCell ref="R4272:S4273"/>
    <mergeCell ref="P4272:Q4273"/>
    <mergeCell ref="N4272:O4273"/>
    <mergeCell ref="L4272:M4273"/>
    <mergeCell ref="J4272:K4273"/>
    <mergeCell ref="H4272:I4273"/>
    <mergeCell ref="G4272:G4273"/>
    <mergeCell ref="F4272:F4273"/>
    <mergeCell ref="E4272:E4273"/>
    <mergeCell ref="C4272:D4272"/>
    <mergeCell ref="B4272:B4273"/>
    <mergeCell ref="C4275:D4275"/>
    <mergeCell ref="BP4274:BP4275"/>
    <mergeCell ref="BO4274:BO4275"/>
    <mergeCell ref="BL4274:BN4275"/>
    <mergeCell ref="BJ4274:BK4275"/>
    <mergeCell ref="BH4274:BI4275"/>
    <mergeCell ref="BF4274:BG4275"/>
    <mergeCell ref="BD4274:BE4275"/>
    <mergeCell ref="BB4274:BC4275"/>
    <mergeCell ref="AZ4274:BA4275"/>
    <mergeCell ref="AX4274:AY4275"/>
    <mergeCell ref="AV4274:AW4275"/>
    <mergeCell ref="AT4274:AU4275"/>
    <mergeCell ref="AR4274:AS4275"/>
    <mergeCell ref="AP4274:AQ4275"/>
    <mergeCell ref="AN4274:AO4275"/>
    <mergeCell ref="AL4274:AM4275"/>
    <mergeCell ref="AJ4274:AK4275"/>
    <mergeCell ref="AH4274:AI4275"/>
    <mergeCell ref="AF4274:AG4275"/>
    <mergeCell ref="AD4274:AE4275"/>
    <mergeCell ref="AB4274:AC4275"/>
    <mergeCell ref="Z4274:AA4275"/>
    <mergeCell ref="X4274:Y4275"/>
    <mergeCell ref="V4274:W4275"/>
    <mergeCell ref="T4274:U4275"/>
    <mergeCell ref="R4274:S4275"/>
    <mergeCell ref="P4274:Q4275"/>
    <mergeCell ref="N4274:O4275"/>
    <mergeCell ref="L4274:M4275"/>
    <mergeCell ref="J4274:K4275"/>
    <mergeCell ref="H4274:I4275"/>
    <mergeCell ref="G4274:G4275"/>
    <mergeCell ref="F4274:F4275"/>
    <mergeCell ref="E4274:E4275"/>
    <mergeCell ref="C4274:D4274"/>
    <mergeCell ref="B4278:C4278"/>
    <mergeCell ref="BP4276:BP4277"/>
    <mergeCell ref="BO4276:BO4277"/>
    <mergeCell ref="BL4276:BN4277"/>
    <mergeCell ref="BJ4276:BK4277"/>
    <mergeCell ref="BH4276:BI4277"/>
    <mergeCell ref="BF4276:BG4277"/>
    <mergeCell ref="BD4276:BE4277"/>
    <mergeCell ref="BB4276:BC4277"/>
    <mergeCell ref="AZ4276:BA4277"/>
    <mergeCell ref="AX4276:AY4277"/>
    <mergeCell ref="AV4276:AW4277"/>
    <mergeCell ref="AT4276:AU4277"/>
    <mergeCell ref="AR4276:AS4277"/>
    <mergeCell ref="AP4276:AQ4277"/>
    <mergeCell ref="AN4276:AO4277"/>
    <mergeCell ref="AL4276:AM4277"/>
    <mergeCell ref="AJ4276:AK4277"/>
    <mergeCell ref="AH4276:AI4277"/>
    <mergeCell ref="AF4276:AG4277"/>
    <mergeCell ref="AD4276:AE4277"/>
    <mergeCell ref="AB4276:AC4277"/>
    <mergeCell ref="Z4276:AA4277"/>
    <mergeCell ref="X4276:Y4277"/>
    <mergeCell ref="V4276:W4277"/>
    <mergeCell ref="T4276:U4277"/>
    <mergeCell ref="R4276:S4277"/>
    <mergeCell ref="P4276:Q4277"/>
    <mergeCell ref="N4276:O4277"/>
    <mergeCell ref="L4276:M4277"/>
    <mergeCell ref="J4276:K4277"/>
    <mergeCell ref="H4276:I4277"/>
    <mergeCell ref="D4276:E4277"/>
    <mergeCell ref="B4276:C4277"/>
    <mergeCell ref="AH4279:AI4279"/>
    <mergeCell ref="AF4279:AG4279"/>
    <mergeCell ref="AD4279:AE4279"/>
    <mergeCell ref="AB4279:AC4279"/>
    <mergeCell ref="Z4279:AA4279"/>
    <mergeCell ref="X4279:Y4279"/>
    <mergeCell ref="V4279:W4279"/>
    <mergeCell ref="T4279:U4279"/>
    <mergeCell ref="R4279:S4279"/>
    <mergeCell ref="P4279:Q4279"/>
    <mergeCell ref="N4279:O4279"/>
    <mergeCell ref="L4279:M4279"/>
    <mergeCell ref="J4279:K4279"/>
    <mergeCell ref="D4279:E4279"/>
    <mergeCell ref="BL4278:BN4278"/>
    <mergeCell ref="BJ4278:BK4278"/>
    <mergeCell ref="BH4278:BI4278"/>
    <mergeCell ref="BF4278:BG4278"/>
    <mergeCell ref="BD4278:BE4278"/>
    <mergeCell ref="BB4278:BC4278"/>
    <mergeCell ref="AZ4278:BA4278"/>
    <mergeCell ref="AX4278:AY4278"/>
    <mergeCell ref="AV4278:AW4278"/>
    <mergeCell ref="AT4278:AU4278"/>
    <mergeCell ref="AR4278:AS4278"/>
    <mergeCell ref="AP4278:AQ4278"/>
    <mergeCell ref="AN4278:AO4278"/>
    <mergeCell ref="AL4278:AM4278"/>
    <mergeCell ref="AJ4278:AK4278"/>
    <mergeCell ref="AH4278:AI4278"/>
    <mergeCell ref="AF4278:AG4278"/>
    <mergeCell ref="AD4278:AE4278"/>
    <mergeCell ref="AB4278:AC4278"/>
    <mergeCell ref="Z4278:AA4278"/>
    <mergeCell ref="X4278:Y4278"/>
    <mergeCell ref="V4278:W4278"/>
    <mergeCell ref="T4278:U4278"/>
    <mergeCell ref="R4278:S4278"/>
    <mergeCell ref="P4278:Q4278"/>
    <mergeCell ref="N4278:O4278"/>
    <mergeCell ref="L4278:M4278"/>
    <mergeCell ref="J4278:K4278"/>
    <mergeCell ref="H4278:I4278"/>
    <mergeCell ref="D4278:E4278"/>
    <mergeCell ref="H4167:I4168"/>
    <mergeCell ref="G4167:G4168"/>
    <mergeCell ref="F4167:F4168"/>
    <mergeCell ref="C4167:D4168"/>
    <mergeCell ref="B4167:B4168"/>
    <mergeCell ref="BD4164:BM4164"/>
    <mergeCell ref="BA4164:BC4164"/>
    <mergeCell ref="AN4164:AZ4164"/>
    <mergeCell ref="AH4164:AM4164"/>
    <mergeCell ref="E4164:AC4164"/>
    <mergeCell ref="C4164:D4164"/>
    <mergeCell ref="AN4162:BM4162"/>
    <mergeCell ref="AE4162:AM4162"/>
    <mergeCell ref="E4162:AC4162"/>
    <mergeCell ref="BN4161:BP4162"/>
    <mergeCell ref="B4160:BN4160"/>
    <mergeCell ref="BA4284:BN4284"/>
    <mergeCell ref="BJ4283:BL4283"/>
    <mergeCell ref="BF4283:BH4283"/>
    <mergeCell ref="BB4283:BE4283"/>
    <mergeCell ref="AY4283:BA4283"/>
    <mergeCell ref="AU4283:AW4283"/>
    <mergeCell ref="AQ4283:AT4283"/>
    <mergeCell ref="AN4283:AP4283"/>
    <mergeCell ref="AJ4283:AL4283"/>
    <mergeCell ref="Z4283:AI4283"/>
    <mergeCell ref="W4283:Y4283"/>
    <mergeCell ref="S4283:U4283"/>
    <mergeCell ref="O4283:R4283"/>
    <mergeCell ref="L4283:N4283"/>
    <mergeCell ref="H4283:J4283"/>
    <mergeCell ref="D4283:E4283"/>
    <mergeCell ref="B4283:C4283"/>
    <mergeCell ref="BJ4281:BL4281"/>
    <mergeCell ref="BF4281:BH4281"/>
    <mergeCell ref="BB4281:BE4281"/>
    <mergeCell ref="AY4281:BA4281"/>
    <mergeCell ref="AU4281:AW4281"/>
    <mergeCell ref="AQ4281:AT4281"/>
    <mergeCell ref="AN4281:AP4281"/>
    <mergeCell ref="AJ4281:AL4281"/>
    <mergeCell ref="Z4281:AI4281"/>
    <mergeCell ref="W4281:Y4281"/>
    <mergeCell ref="S4281:U4281"/>
    <mergeCell ref="O4281:R4281"/>
    <mergeCell ref="L4281:N4281"/>
    <mergeCell ref="H4281:J4281"/>
    <mergeCell ref="D4281:E4281"/>
    <mergeCell ref="B4281:C4281"/>
    <mergeCell ref="BL4279:BN4279"/>
    <mergeCell ref="BJ4279:BK4279"/>
    <mergeCell ref="BH4279:BI4279"/>
    <mergeCell ref="BF4279:BG4279"/>
    <mergeCell ref="BD4279:BE4279"/>
    <mergeCell ref="BB4279:BC4279"/>
    <mergeCell ref="AZ4279:BA4279"/>
    <mergeCell ref="AX4279:AY4279"/>
    <mergeCell ref="AV4279:AW4279"/>
    <mergeCell ref="AT4279:AU4279"/>
    <mergeCell ref="AR4279:AS4279"/>
    <mergeCell ref="AP4279:AQ4279"/>
    <mergeCell ref="AN4279:AO4279"/>
    <mergeCell ref="AL4279:AM4279"/>
    <mergeCell ref="AJ4279:AK4279"/>
    <mergeCell ref="BJ4168:BK4168"/>
    <mergeCell ref="BH4168:BI4168"/>
    <mergeCell ref="BF4168:BG4168"/>
    <mergeCell ref="BD4168:BE4168"/>
    <mergeCell ref="BB4168:BC4168"/>
    <mergeCell ref="AZ4168:BA4168"/>
    <mergeCell ref="AX4168:AY4168"/>
    <mergeCell ref="AV4168:AW4168"/>
    <mergeCell ref="AT4168:AU4168"/>
    <mergeCell ref="AR4168:AS4168"/>
    <mergeCell ref="AP4168:AQ4168"/>
    <mergeCell ref="AN4168:AO4168"/>
    <mergeCell ref="AL4168:AM4168"/>
    <mergeCell ref="AJ4168:AK4168"/>
    <mergeCell ref="AH4168:AI4168"/>
    <mergeCell ref="AF4168:AG4168"/>
    <mergeCell ref="AD4168:AE4168"/>
    <mergeCell ref="AB4168:AC4168"/>
    <mergeCell ref="T4168:U4168"/>
    <mergeCell ref="R4168:S4168"/>
    <mergeCell ref="P4168:Q4168"/>
    <mergeCell ref="N4168:O4168"/>
    <mergeCell ref="L4168:M4168"/>
    <mergeCell ref="J4168:K4168"/>
    <mergeCell ref="BP4167:BP4168"/>
    <mergeCell ref="BO4167:BO4168"/>
    <mergeCell ref="BL4167:BN4168"/>
    <mergeCell ref="BF4167:BK4167"/>
    <mergeCell ref="AZ4167:BE4167"/>
    <mergeCell ref="AT4167:AY4167"/>
    <mergeCell ref="AN4167:AS4167"/>
    <mergeCell ref="AH4167:AM4167"/>
    <mergeCell ref="AB4167:AG4167"/>
    <mergeCell ref="Z4167:AA4168"/>
    <mergeCell ref="X4167:Y4168"/>
    <mergeCell ref="V4167:W4168"/>
    <mergeCell ref="P4167:U4167"/>
    <mergeCell ref="J4167:O4167"/>
    <mergeCell ref="B4171:B4172"/>
    <mergeCell ref="C4170:D4170"/>
    <mergeCell ref="BP4169:BP4170"/>
    <mergeCell ref="BO4169:BO4170"/>
    <mergeCell ref="BL4169:BN4170"/>
    <mergeCell ref="BJ4169:BK4170"/>
    <mergeCell ref="BH4169:BI4170"/>
    <mergeCell ref="BF4169:BG4170"/>
    <mergeCell ref="BD4169:BE4170"/>
    <mergeCell ref="BB4169:BC4170"/>
    <mergeCell ref="AZ4169:BA4170"/>
    <mergeCell ref="AX4169:AY4170"/>
    <mergeCell ref="AV4169:AW4170"/>
    <mergeCell ref="AT4169:AU4170"/>
    <mergeCell ref="AR4169:AS4170"/>
    <mergeCell ref="AP4169:AQ4170"/>
    <mergeCell ref="AN4169:AO4170"/>
    <mergeCell ref="AL4169:AM4170"/>
    <mergeCell ref="AJ4169:AK4170"/>
    <mergeCell ref="AH4169:AI4170"/>
    <mergeCell ref="AF4169:AG4170"/>
    <mergeCell ref="AD4169:AE4170"/>
    <mergeCell ref="AB4169:AC4170"/>
    <mergeCell ref="Z4169:AA4170"/>
    <mergeCell ref="X4169:Y4170"/>
    <mergeCell ref="V4169:W4170"/>
    <mergeCell ref="T4169:U4170"/>
    <mergeCell ref="R4169:S4170"/>
    <mergeCell ref="P4169:Q4170"/>
    <mergeCell ref="N4169:O4170"/>
    <mergeCell ref="L4169:M4170"/>
    <mergeCell ref="J4169:K4170"/>
    <mergeCell ref="H4169:I4170"/>
    <mergeCell ref="G4169:G4170"/>
    <mergeCell ref="F4169:F4170"/>
    <mergeCell ref="E4169:E4170"/>
    <mergeCell ref="C4169:D4169"/>
    <mergeCell ref="B4169:B4170"/>
    <mergeCell ref="C4172:D4172"/>
    <mergeCell ref="BP4171:BP4172"/>
    <mergeCell ref="BO4171:BO4172"/>
    <mergeCell ref="BL4171:BN4172"/>
    <mergeCell ref="BJ4171:BK4172"/>
    <mergeCell ref="BH4171:BI4172"/>
    <mergeCell ref="BF4171:BG4172"/>
    <mergeCell ref="BD4171:BE4172"/>
    <mergeCell ref="BB4171:BC4172"/>
    <mergeCell ref="AZ4171:BA4172"/>
    <mergeCell ref="AX4171:AY4172"/>
    <mergeCell ref="AV4171:AW4172"/>
    <mergeCell ref="AT4171:AU4172"/>
    <mergeCell ref="AR4171:AS4172"/>
    <mergeCell ref="AP4171:AQ4172"/>
    <mergeCell ref="AN4171:AO4172"/>
    <mergeCell ref="AL4171:AM4172"/>
    <mergeCell ref="AJ4171:AK4172"/>
    <mergeCell ref="AH4171:AI4172"/>
    <mergeCell ref="AF4171:AG4172"/>
    <mergeCell ref="AD4171:AE4172"/>
    <mergeCell ref="AB4171:AC4172"/>
    <mergeCell ref="Z4171:AA4172"/>
    <mergeCell ref="X4171:Y4172"/>
    <mergeCell ref="V4171:W4172"/>
    <mergeCell ref="T4171:U4172"/>
    <mergeCell ref="R4171:S4172"/>
    <mergeCell ref="P4171:Q4172"/>
    <mergeCell ref="N4171:O4172"/>
    <mergeCell ref="L4171:M4172"/>
    <mergeCell ref="J4171:K4172"/>
    <mergeCell ref="H4171:I4172"/>
    <mergeCell ref="G4171:G4172"/>
    <mergeCell ref="F4171:F4172"/>
    <mergeCell ref="E4171:E4172"/>
    <mergeCell ref="C4171:D4171"/>
    <mergeCell ref="B4175:B4176"/>
    <mergeCell ref="C4174:D4174"/>
    <mergeCell ref="BP4173:BP4174"/>
    <mergeCell ref="BO4173:BO4174"/>
    <mergeCell ref="BL4173:BN4174"/>
    <mergeCell ref="BJ4173:BK4174"/>
    <mergeCell ref="BH4173:BI4174"/>
    <mergeCell ref="BF4173:BG4174"/>
    <mergeCell ref="BD4173:BE4174"/>
    <mergeCell ref="BB4173:BC4174"/>
    <mergeCell ref="AZ4173:BA4174"/>
    <mergeCell ref="AX4173:AY4174"/>
    <mergeCell ref="AV4173:AW4174"/>
    <mergeCell ref="AT4173:AU4174"/>
    <mergeCell ref="AR4173:AS4174"/>
    <mergeCell ref="AP4173:AQ4174"/>
    <mergeCell ref="AN4173:AO4174"/>
    <mergeCell ref="AL4173:AM4174"/>
    <mergeCell ref="AJ4173:AK4174"/>
    <mergeCell ref="AH4173:AI4174"/>
    <mergeCell ref="AF4173:AG4174"/>
    <mergeCell ref="AD4173:AE4174"/>
    <mergeCell ref="AB4173:AC4174"/>
    <mergeCell ref="Z4173:AA4174"/>
    <mergeCell ref="X4173:Y4174"/>
    <mergeCell ref="V4173:W4174"/>
    <mergeCell ref="T4173:U4174"/>
    <mergeCell ref="R4173:S4174"/>
    <mergeCell ref="P4173:Q4174"/>
    <mergeCell ref="N4173:O4174"/>
    <mergeCell ref="L4173:M4174"/>
    <mergeCell ref="J4173:K4174"/>
    <mergeCell ref="H4173:I4174"/>
    <mergeCell ref="G4173:G4174"/>
    <mergeCell ref="F4173:F4174"/>
    <mergeCell ref="E4173:E4174"/>
    <mergeCell ref="C4173:D4173"/>
    <mergeCell ref="B4173:B4174"/>
    <mergeCell ref="C4176:D4176"/>
    <mergeCell ref="BP4175:BP4176"/>
    <mergeCell ref="BO4175:BO4176"/>
    <mergeCell ref="BL4175:BN4176"/>
    <mergeCell ref="BJ4175:BK4176"/>
    <mergeCell ref="BH4175:BI4176"/>
    <mergeCell ref="BF4175:BG4176"/>
    <mergeCell ref="BD4175:BE4176"/>
    <mergeCell ref="BB4175:BC4176"/>
    <mergeCell ref="AZ4175:BA4176"/>
    <mergeCell ref="AX4175:AY4176"/>
    <mergeCell ref="AV4175:AW4176"/>
    <mergeCell ref="AT4175:AU4176"/>
    <mergeCell ref="AR4175:AS4176"/>
    <mergeCell ref="AP4175:AQ4176"/>
    <mergeCell ref="AN4175:AO4176"/>
    <mergeCell ref="AL4175:AM4176"/>
    <mergeCell ref="AJ4175:AK4176"/>
    <mergeCell ref="AH4175:AI4176"/>
    <mergeCell ref="AF4175:AG4176"/>
    <mergeCell ref="AD4175:AE4176"/>
    <mergeCell ref="AB4175:AC4176"/>
    <mergeCell ref="Z4175:AA4176"/>
    <mergeCell ref="X4175:Y4176"/>
    <mergeCell ref="V4175:W4176"/>
    <mergeCell ref="T4175:U4176"/>
    <mergeCell ref="R4175:S4176"/>
    <mergeCell ref="P4175:Q4176"/>
    <mergeCell ref="N4175:O4176"/>
    <mergeCell ref="L4175:M4176"/>
    <mergeCell ref="J4175:K4176"/>
    <mergeCell ref="H4175:I4176"/>
    <mergeCell ref="G4175:G4176"/>
    <mergeCell ref="F4175:F4176"/>
    <mergeCell ref="E4175:E4176"/>
    <mergeCell ref="C4175:D4175"/>
    <mergeCell ref="B4179:B4180"/>
    <mergeCell ref="C4178:D4178"/>
    <mergeCell ref="BP4177:BP4178"/>
    <mergeCell ref="BO4177:BO4178"/>
    <mergeCell ref="BL4177:BN4178"/>
    <mergeCell ref="BJ4177:BK4178"/>
    <mergeCell ref="BH4177:BI4178"/>
    <mergeCell ref="BF4177:BG4178"/>
    <mergeCell ref="BD4177:BE4178"/>
    <mergeCell ref="BB4177:BC4178"/>
    <mergeCell ref="AZ4177:BA4178"/>
    <mergeCell ref="AX4177:AY4178"/>
    <mergeCell ref="AV4177:AW4178"/>
    <mergeCell ref="AT4177:AU4178"/>
    <mergeCell ref="AR4177:AS4178"/>
    <mergeCell ref="AP4177:AQ4178"/>
    <mergeCell ref="AN4177:AO4178"/>
    <mergeCell ref="AL4177:AM4178"/>
    <mergeCell ref="AJ4177:AK4178"/>
    <mergeCell ref="AH4177:AI4178"/>
    <mergeCell ref="AF4177:AG4178"/>
    <mergeCell ref="AD4177:AE4178"/>
    <mergeCell ref="AB4177:AC4178"/>
    <mergeCell ref="Z4177:AA4178"/>
    <mergeCell ref="X4177:Y4178"/>
    <mergeCell ref="V4177:W4178"/>
    <mergeCell ref="T4177:U4178"/>
    <mergeCell ref="R4177:S4178"/>
    <mergeCell ref="P4177:Q4178"/>
    <mergeCell ref="N4177:O4178"/>
    <mergeCell ref="L4177:M4178"/>
    <mergeCell ref="J4177:K4178"/>
    <mergeCell ref="H4177:I4178"/>
    <mergeCell ref="G4177:G4178"/>
    <mergeCell ref="F4177:F4178"/>
    <mergeCell ref="E4177:E4178"/>
    <mergeCell ref="C4177:D4177"/>
    <mergeCell ref="B4177:B4178"/>
    <mergeCell ref="C4180:D4180"/>
    <mergeCell ref="BP4179:BP4180"/>
    <mergeCell ref="BO4179:BO4180"/>
    <mergeCell ref="BL4179:BN4180"/>
    <mergeCell ref="BJ4179:BK4180"/>
    <mergeCell ref="BH4179:BI4180"/>
    <mergeCell ref="BF4179:BG4180"/>
    <mergeCell ref="BD4179:BE4180"/>
    <mergeCell ref="BB4179:BC4180"/>
    <mergeCell ref="AZ4179:BA4180"/>
    <mergeCell ref="AX4179:AY4180"/>
    <mergeCell ref="AV4179:AW4180"/>
    <mergeCell ref="AT4179:AU4180"/>
    <mergeCell ref="AR4179:AS4180"/>
    <mergeCell ref="AP4179:AQ4180"/>
    <mergeCell ref="AN4179:AO4180"/>
    <mergeCell ref="AL4179:AM4180"/>
    <mergeCell ref="AJ4179:AK4180"/>
    <mergeCell ref="AH4179:AI4180"/>
    <mergeCell ref="AF4179:AG4180"/>
    <mergeCell ref="AD4179:AE4180"/>
    <mergeCell ref="AB4179:AC4180"/>
    <mergeCell ref="Z4179:AA4180"/>
    <mergeCell ref="X4179:Y4180"/>
    <mergeCell ref="V4179:W4180"/>
    <mergeCell ref="T4179:U4180"/>
    <mergeCell ref="R4179:S4180"/>
    <mergeCell ref="P4179:Q4180"/>
    <mergeCell ref="N4179:O4180"/>
    <mergeCell ref="L4179:M4180"/>
    <mergeCell ref="J4179:K4180"/>
    <mergeCell ref="H4179:I4180"/>
    <mergeCell ref="G4179:G4180"/>
    <mergeCell ref="F4179:F4180"/>
    <mergeCell ref="E4179:E4180"/>
    <mergeCell ref="C4179:D4179"/>
    <mergeCell ref="B4183:B4184"/>
    <mergeCell ref="C4182:D4182"/>
    <mergeCell ref="BP4181:BP4182"/>
    <mergeCell ref="BO4181:BO4182"/>
    <mergeCell ref="BL4181:BN4182"/>
    <mergeCell ref="BJ4181:BK4182"/>
    <mergeCell ref="BH4181:BI4182"/>
    <mergeCell ref="BF4181:BG4182"/>
    <mergeCell ref="BD4181:BE4182"/>
    <mergeCell ref="BB4181:BC4182"/>
    <mergeCell ref="AZ4181:BA4182"/>
    <mergeCell ref="AX4181:AY4182"/>
    <mergeCell ref="AV4181:AW4182"/>
    <mergeCell ref="AT4181:AU4182"/>
    <mergeCell ref="AR4181:AS4182"/>
    <mergeCell ref="AP4181:AQ4182"/>
    <mergeCell ref="AN4181:AO4182"/>
    <mergeCell ref="AL4181:AM4182"/>
    <mergeCell ref="AJ4181:AK4182"/>
    <mergeCell ref="AH4181:AI4182"/>
    <mergeCell ref="AF4181:AG4182"/>
    <mergeCell ref="AD4181:AE4182"/>
    <mergeCell ref="AB4181:AC4182"/>
    <mergeCell ref="Z4181:AA4182"/>
    <mergeCell ref="X4181:Y4182"/>
    <mergeCell ref="V4181:W4182"/>
    <mergeCell ref="T4181:U4182"/>
    <mergeCell ref="R4181:S4182"/>
    <mergeCell ref="P4181:Q4182"/>
    <mergeCell ref="N4181:O4182"/>
    <mergeCell ref="L4181:M4182"/>
    <mergeCell ref="J4181:K4182"/>
    <mergeCell ref="H4181:I4182"/>
    <mergeCell ref="G4181:G4182"/>
    <mergeCell ref="F4181:F4182"/>
    <mergeCell ref="E4181:E4182"/>
    <mergeCell ref="C4181:D4181"/>
    <mergeCell ref="B4181:B4182"/>
    <mergeCell ref="C4184:D4184"/>
    <mergeCell ref="BP4183:BP4184"/>
    <mergeCell ref="BO4183:BO4184"/>
    <mergeCell ref="BL4183:BN4184"/>
    <mergeCell ref="BJ4183:BK4184"/>
    <mergeCell ref="BH4183:BI4184"/>
    <mergeCell ref="BF4183:BG4184"/>
    <mergeCell ref="BD4183:BE4184"/>
    <mergeCell ref="BB4183:BC4184"/>
    <mergeCell ref="AZ4183:BA4184"/>
    <mergeCell ref="AX4183:AY4184"/>
    <mergeCell ref="AV4183:AW4184"/>
    <mergeCell ref="AT4183:AU4184"/>
    <mergeCell ref="AR4183:AS4184"/>
    <mergeCell ref="AP4183:AQ4184"/>
    <mergeCell ref="AN4183:AO4184"/>
    <mergeCell ref="AL4183:AM4184"/>
    <mergeCell ref="AJ4183:AK4184"/>
    <mergeCell ref="AH4183:AI4184"/>
    <mergeCell ref="AF4183:AG4184"/>
    <mergeCell ref="AD4183:AE4184"/>
    <mergeCell ref="AB4183:AC4184"/>
    <mergeCell ref="Z4183:AA4184"/>
    <mergeCell ref="X4183:Y4184"/>
    <mergeCell ref="V4183:W4184"/>
    <mergeCell ref="T4183:U4184"/>
    <mergeCell ref="R4183:S4184"/>
    <mergeCell ref="P4183:Q4184"/>
    <mergeCell ref="N4183:O4184"/>
    <mergeCell ref="L4183:M4184"/>
    <mergeCell ref="J4183:K4184"/>
    <mergeCell ref="H4183:I4184"/>
    <mergeCell ref="G4183:G4184"/>
    <mergeCell ref="F4183:F4184"/>
    <mergeCell ref="E4183:E4184"/>
    <mergeCell ref="C4183:D4183"/>
    <mergeCell ref="B4187:B4188"/>
    <mergeCell ref="C4186:D4186"/>
    <mergeCell ref="BP4185:BP4186"/>
    <mergeCell ref="BO4185:BO4186"/>
    <mergeCell ref="BL4185:BN4186"/>
    <mergeCell ref="BJ4185:BK4186"/>
    <mergeCell ref="BH4185:BI4186"/>
    <mergeCell ref="BF4185:BG4186"/>
    <mergeCell ref="BD4185:BE4186"/>
    <mergeCell ref="BB4185:BC4186"/>
    <mergeCell ref="AZ4185:BA4186"/>
    <mergeCell ref="AX4185:AY4186"/>
    <mergeCell ref="AV4185:AW4186"/>
    <mergeCell ref="AT4185:AU4186"/>
    <mergeCell ref="AR4185:AS4186"/>
    <mergeCell ref="AP4185:AQ4186"/>
    <mergeCell ref="AN4185:AO4186"/>
    <mergeCell ref="AL4185:AM4186"/>
    <mergeCell ref="AJ4185:AK4186"/>
    <mergeCell ref="AH4185:AI4186"/>
    <mergeCell ref="AF4185:AG4186"/>
    <mergeCell ref="AD4185:AE4186"/>
    <mergeCell ref="AB4185:AC4186"/>
    <mergeCell ref="Z4185:AA4186"/>
    <mergeCell ref="X4185:Y4186"/>
    <mergeCell ref="V4185:W4186"/>
    <mergeCell ref="T4185:U4186"/>
    <mergeCell ref="R4185:S4186"/>
    <mergeCell ref="P4185:Q4186"/>
    <mergeCell ref="N4185:O4186"/>
    <mergeCell ref="L4185:M4186"/>
    <mergeCell ref="J4185:K4186"/>
    <mergeCell ref="H4185:I4186"/>
    <mergeCell ref="G4185:G4186"/>
    <mergeCell ref="F4185:F4186"/>
    <mergeCell ref="E4185:E4186"/>
    <mergeCell ref="C4185:D4185"/>
    <mergeCell ref="B4185:B4186"/>
    <mergeCell ref="C4188:D4188"/>
    <mergeCell ref="BP4187:BP4188"/>
    <mergeCell ref="BO4187:BO4188"/>
    <mergeCell ref="BL4187:BN4188"/>
    <mergeCell ref="BJ4187:BK4188"/>
    <mergeCell ref="BH4187:BI4188"/>
    <mergeCell ref="BF4187:BG4188"/>
    <mergeCell ref="BD4187:BE4188"/>
    <mergeCell ref="BB4187:BC4188"/>
    <mergeCell ref="AZ4187:BA4188"/>
    <mergeCell ref="AX4187:AY4188"/>
    <mergeCell ref="AV4187:AW4188"/>
    <mergeCell ref="AT4187:AU4188"/>
    <mergeCell ref="AR4187:AS4188"/>
    <mergeCell ref="AP4187:AQ4188"/>
    <mergeCell ref="AN4187:AO4188"/>
    <mergeCell ref="AL4187:AM4188"/>
    <mergeCell ref="AJ4187:AK4188"/>
    <mergeCell ref="AH4187:AI4188"/>
    <mergeCell ref="AF4187:AG4188"/>
    <mergeCell ref="AD4187:AE4188"/>
    <mergeCell ref="AB4187:AC4188"/>
    <mergeCell ref="Z4187:AA4188"/>
    <mergeCell ref="X4187:Y4188"/>
    <mergeCell ref="V4187:W4188"/>
    <mergeCell ref="T4187:U4188"/>
    <mergeCell ref="R4187:S4188"/>
    <mergeCell ref="P4187:Q4188"/>
    <mergeCell ref="N4187:O4188"/>
    <mergeCell ref="L4187:M4188"/>
    <mergeCell ref="J4187:K4188"/>
    <mergeCell ref="H4187:I4188"/>
    <mergeCell ref="G4187:G4188"/>
    <mergeCell ref="F4187:F4188"/>
    <mergeCell ref="E4187:E4188"/>
    <mergeCell ref="C4187:D4187"/>
    <mergeCell ref="B4191:B4192"/>
    <mergeCell ref="C4190:D4190"/>
    <mergeCell ref="BP4189:BP4190"/>
    <mergeCell ref="BO4189:BO4190"/>
    <mergeCell ref="BL4189:BN4190"/>
    <mergeCell ref="BJ4189:BK4190"/>
    <mergeCell ref="BH4189:BI4190"/>
    <mergeCell ref="BF4189:BG4190"/>
    <mergeCell ref="BD4189:BE4190"/>
    <mergeCell ref="BB4189:BC4190"/>
    <mergeCell ref="AZ4189:BA4190"/>
    <mergeCell ref="AX4189:AY4190"/>
    <mergeCell ref="AV4189:AW4190"/>
    <mergeCell ref="AT4189:AU4190"/>
    <mergeCell ref="AR4189:AS4190"/>
    <mergeCell ref="AP4189:AQ4190"/>
    <mergeCell ref="AN4189:AO4190"/>
    <mergeCell ref="AL4189:AM4190"/>
    <mergeCell ref="AJ4189:AK4190"/>
    <mergeCell ref="AH4189:AI4190"/>
    <mergeCell ref="AF4189:AG4190"/>
    <mergeCell ref="AD4189:AE4190"/>
    <mergeCell ref="AB4189:AC4190"/>
    <mergeCell ref="Z4189:AA4190"/>
    <mergeCell ref="X4189:Y4190"/>
    <mergeCell ref="V4189:W4190"/>
    <mergeCell ref="T4189:U4190"/>
    <mergeCell ref="R4189:S4190"/>
    <mergeCell ref="P4189:Q4190"/>
    <mergeCell ref="N4189:O4190"/>
    <mergeCell ref="L4189:M4190"/>
    <mergeCell ref="J4189:K4190"/>
    <mergeCell ref="H4189:I4190"/>
    <mergeCell ref="G4189:G4190"/>
    <mergeCell ref="F4189:F4190"/>
    <mergeCell ref="E4189:E4190"/>
    <mergeCell ref="C4189:D4189"/>
    <mergeCell ref="B4189:B4190"/>
    <mergeCell ref="C4192:D4192"/>
    <mergeCell ref="BP4191:BP4192"/>
    <mergeCell ref="BO4191:BO4192"/>
    <mergeCell ref="BL4191:BN4192"/>
    <mergeCell ref="BJ4191:BK4192"/>
    <mergeCell ref="BH4191:BI4192"/>
    <mergeCell ref="BF4191:BG4192"/>
    <mergeCell ref="BD4191:BE4192"/>
    <mergeCell ref="BB4191:BC4192"/>
    <mergeCell ref="AZ4191:BA4192"/>
    <mergeCell ref="AX4191:AY4192"/>
    <mergeCell ref="AV4191:AW4192"/>
    <mergeCell ref="AT4191:AU4192"/>
    <mergeCell ref="AR4191:AS4192"/>
    <mergeCell ref="AP4191:AQ4192"/>
    <mergeCell ref="AN4191:AO4192"/>
    <mergeCell ref="AL4191:AM4192"/>
    <mergeCell ref="AJ4191:AK4192"/>
    <mergeCell ref="AH4191:AI4192"/>
    <mergeCell ref="AF4191:AG4192"/>
    <mergeCell ref="AD4191:AE4192"/>
    <mergeCell ref="AB4191:AC4192"/>
    <mergeCell ref="Z4191:AA4192"/>
    <mergeCell ref="X4191:Y4192"/>
    <mergeCell ref="V4191:W4192"/>
    <mergeCell ref="T4191:U4192"/>
    <mergeCell ref="R4191:S4192"/>
    <mergeCell ref="P4191:Q4192"/>
    <mergeCell ref="N4191:O4192"/>
    <mergeCell ref="L4191:M4192"/>
    <mergeCell ref="J4191:K4192"/>
    <mergeCell ref="H4191:I4192"/>
    <mergeCell ref="G4191:G4192"/>
    <mergeCell ref="F4191:F4192"/>
    <mergeCell ref="E4191:E4192"/>
    <mergeCell ref="C4191:D4191"/>
    <mergeCell ref="B4195:B4196"/>
    <mergeCell ref="C4194:D4194"/>
    <mergeCell ref="BP4193:BP4194"/>
    <mergeCell ref="BO4193:BO4194"/>
    <mergeCell ref="BL4193:BN4194"/>
    <mergeCell ref="BJ4193:BK4194"/>
    <mergeCell ref="BH4193:BI4194"/>
    <mergeCell ref="BF4193:BG4194"/>
    <mergeCell ref="BD4193:BE4194"/>
    <mergeCell ref="BB4193:BC4194"/>
    <mergeCell ref="AZ4193:BA4194"/>
    <mergeCell ref="AX4193:AY4194"/>
    <mergeCell ref="AV4193:AW4194"/>
    <mergeCell ref="AT4193:AU4194"/>
    <mergeCell ref="AR4193:AS4194"/>
    <mergeCell ref="AP4193:AQ4194"/>
    <mergeCell ref="AN4193:AO4194"/>
    <mergeCell ref="AL4193:AM4194"/>
    <mergeCell ref="AJ4193:AK4194"/>
    <mergeCell ref="AH4193:AI4194"/>
    <mergeCell ref="AF4193:AG4194"/>
    <mergeCell ref="AD4193:AE4194"/>
    <mergeCell ref="AB4193:AC4194"/>
    <mergeCell ref="Z4193:AA4194"/>
    <mergeCell ref="X4193:Y4194"/>
    <mergeCell ref="V4193:W4194"/>
    <mergeCell ref="T4193:U4194"/>
    <mergeCell ref="R4193:S4194"/>
    <mergeCell ref="P4193:Q4194"/>
    <mergeCell ref="N4193:O4194"/>
    <mergeCell ref="L4193:M4194"/>
    <mergeCell ref="J4193:K4194"/>
    <mergeCell ref="H4193:I4194"/>
    <mergeCell ref="G4193:G4194"/>
    <mergeCell ref="F4193:F4194"/>
    <mergeCell ref="E4193:E4194"/>
    <mergeCell ref="C4193:D4193"/>
    <mergeCell ref="B4193:B4194"/>
    <mergeCell ref="C4196:D4196"/>
    <mergeCell ref="BP4195:BP4196"/>
    <mergeCell ref="BO4195:BO4196"/>
    <mergeCell ref="BL4195:BN4196"/>
    <mergeCell ref="BJ4195:BK4196"/>
    <mergeCell ref="BH4195:BI4196"/>
    <mergeCell ref="BF4195:BG4196"/>
    <mergeCell ref="BD4195:BE4196"/>
    <mergeCell ref="BB4195:BC4196"/>
    <mergeCell ref="AZ4195:BA4196"/>
    <mergeCell ref="AX4195:AY4196"/>
    <mergeCell ref="AV4195:AW4196"/>
    <mergeCell ref="AT4195:AU4196"/>
    <mergeCell ref="AR4195:AS4196"/>
    <mergeCell ref="AP4195:AQ4196"/>
    <mergeCell ref="AN4195:AO4196"/>
    <mergeCell ref="AL4195:AM4196"/>
    <mergeCell ref="AJ4195:AK4196"/>
    <mergeCell ref="AH4195:AI4196"/>
    <mergeCell ref="AF4195:AG4196"/>
    <mergeCell ref="AD4195:AE4196"/>
    <mergeCell ref="AB4195:AC4196"/>
    <mergeCell ref="Z4195:AA4196"/>
    <mergeCell ref="X4195:Y4196"/>
    <mergeCell ref="V4195:W4196"/>
    <mergeCell ref="T4195:U4196"/>
    <mergeCell ref="R4195:S4196"/>
    <mergeCell ref="P4195:Q4196"/>
    <mergeCell ref="N4195:O4196"/>
    <mergeCell ref="L4195:M4196"/>
    <mergeCell ref="J4195:K4196"/>
    <mergeCell ref="H4195:I4196"/>
    <mergeCell ref="G4195:G4196"/>
    <mergeCell ref="F4195:F4196"/>
    <mergeCell ref="E4195:E4196"/>
    <mergeCell ref="C4195:D4195"/>
    <mergeCell ref="B4199:B4200"/>
    <mergeCell ref="C4198:D4198"/>
    <mergeCell ref="BP4197:BP4198"/>
    <mergeCell ref="BO4197:BO4198"/>
    <mergeCell ref="BL4197:BN4198"/>
    <mergeCell ref="BJ4197:BK4198"/>
    <mergeCell ref="BH4197:BI4198"/>
    <mergeCell ref="BF4197:BG4198"/>
    <mergeCell ref="BD4197:BE4198"/>
    <mergeCell ref="BB4197:BC4198"/>
    <mergeCell ref="AZ4197:BA4198"/>
    <mergeCell ref="AX4197:AY4198"/>
    <mergeCell ref="AV4197:AW4198"/>
    <mergeCell ref="AT4197:AU4198"/>
    <mergeCell ref="AR4197:AS4198"/>
    <mergeCell ref="AP4197:AQ4198"/>
    <mergeCell ref="AN4197:AO4198"/>
    <mergeCell ref="AL4197:AM4198"/>
    <mergeCell ref="AJ4197:AK4198"/>
    <mergeCell ref="AH4197:AI4198"/>
    <mergeCell ref="AF4197:AG4198"/>
    <mergeCell ref="AD4197:AE4198"/>
    <mergeCell ref="AB4197:AC4198"/>
    <mergeCell ref="Z4197:AA4198"/>
    <mergeCell ref="X4197:Y4198"/>
    <mergeCell ref="V4197:W4198"/>
    <mergeCell ref="T4197:U4198"/>
    <mergeCell ref="R4197:S4198"/>
    <mergeCell ref="P4197:Q4198"/>
    <mergeCell ref="N4197:O4198"/>
    <mergeCell ref="L4197:M4198"/>
    <mergeCell ref="J4197:K4198"/>
    <mergeCell ref="H4197:I4198"/>
    <mergeCell ref="G4197:G4198"/>
    <mergeCell ref="F4197:F4198"/>
    <mergeCell ref="E4197:E4198"/>
    <mergeCell ref="C4197:D4197"/>
    <mergeCell ref="B4197:B4198"/>
    <mergeCell ref="C4200:D4200"/>
    <mergeCell ref="BP4199:BP4200"/>
    <mergeCell ref="BO4199:BO4200"/>
    <mergeCell ref="BL4199:BN4200"/>
    <mergeCell ref="BJ4199:BK4200"/>
    <mergeCell ref="BH4199:BI4200"/>
    <mergeCell ref="BF4199:BG4200"/>
    <mergeCell ref="BD4199:BE4200"/>
    <mergeCell ref="BB4199:BC4200"/>
    <mergeCell ref="AZ4199:BA4200"/>
    <mergeCell ref="AX4199:AY4200"/>
    <mergeCell ref="AV4199:AW4200"/>
    <mergeCell ref="AT4199:AU4200"/>
    <mergeCell ref="AR4199:AS4200"/>
    <mergeCell ref="AP4199:AQ4200"/>
    <mergeCell ref="AN4199:AO4200"/>
    <mergeCell ref="AL4199:AM4200"/>
    <mergeCell ref="AJ4199:AK4200"/>
    <mergeCell ref="AH4199:AI4200"/>
    <mergeCell ref="AF4199:AG4200"/>
    <mergeCell ref="AD4199:AE4200"/>
    <mergeCell ref="AB4199:AC4200"/>
    <mergeCell ref="Z4199:AA4200"/>
    <mergeCell ref="X4199:Y4200"/>
    <mergeCell ref="V4199:W4200"/>
    <mergeCell ref="T4199:U4200"/>
    <mergeCell ref="R4199:S4200"/>
    <mergeCell ref="P4199:Q4200"/>
    <mergeCell ref="N4199:O4200"/>
    <mergeCell ref="L4199:M4200"/>
    <mergeCell ref="J4199:K4200"/>
    <mergeCell ref="H4199:I4200"/>
    <mergeCell ref="G4199:G4200"/>
    <mergeCell ref="F4199:F4200"/>
    <mergeCell ref="E4199:E4200"/>
    <mergeCell ref="C4199:D4199"/>
    <mergeCell ref="B4203:B4204"/>
    <mergeCell ref="C4202:D4202"/>
    <mergeCell ref="BP4201:BP4202"/>
    <mergeCell ref="BO4201:BO4202"/>
    <mergeCell ref="BL4201:BN4202"/>
    <mergeCell ref="BJ4201:BK4202"/>
    <mergeCell ref="BH4201:BI4202"/>
    <mergeCell ref="BF4201:BG4202"/>
    <mergeCell ref="BD4201:BE4202"/>
    <mergeCell ref="BB4201:BC4202"/>
    <mergeCell ref="AZ4201:BA4202"/>
    <mergeCell ref="AX4201:AY4202"/>
    <mergeCell ref="AV4201:AW4202"/>
    <mergeCell ref="AT4201:AU4202"/>
    <mergeCell ref="AR4201:AS4202"/>
    <mergeCell ref="AP4201:AQ4202"/>
    <mergeCell ref="AN4201:AO4202"/>
    <mergeCell ref="AL4201:AM4202"/>
    <mergeCell ref="AJ4201:AK4202"/>
    <mergeCell ref="AH4201:AI4202"/>
    <mergeCell ref="AF4201:AG4202"/>
    <mergeCell ref="AD4201:AE4202"/>
    <mergeCell ref="AB4201:AC4202"/>
    <mergeCell ref="Z4201:AA4202"/>
    <mergeCell ref="X4201:Y4202"/>
    <mergeCell ref="V4201:W4202"/>
    <mergeCell ref="T4201:U4202"/>
    <mergeCell ref="R4201:S4202"/>
    <mergeCell ref="P4201:Q4202"/>
    <mergeCell ref="N4201:O4202"/>
    <mergeCell ref="L4201:M4202"/>
    <mergeCell ref="J4201:K4202"/>
    <mergeCell ref="H4201:I4202"/>
    <mergeCell ref="G4201:G4202"/>
    <mergeCell ref="F4201:F4202"/>
    <mergeCell ref="E4201:E4202"/>
    <mergeCell ref="C4201:D4201"/>
    <mergeCell ref="B4201:B4202"/>
    <mergeCell ref="C4204:D4204"/>
    <mergeCell ref="BP4203:BP4204"/>
    <mergeCell ref="BO4203:BO4204"/>
    <mergeCell ref="BL4203:BN4204"/>
    <mergeCell ref="BJ4203:BK4204"/>
    <mergeCell ref="BH4203:BI4204"/>
    <mergeCell ref="BF4203:BG4204"/>
    <mergeCell ref="BD4203:BE4204"/>
    <mergeCell ref="BB4203:BC4204"/>
    <mergeCell ref="AZ4203:BA4204"/>
    <mergeCell ref="AX4203:AY4204"/>
    <mergeCell ref="AV4203:AW4204"/>
    <mergeCell ref="AT4203:AU4204"/>
    <mergeCell ref="AR4203:AS4204"/>
    <mergeCell ref="AP4203:AQ4204"/>
    <mergeCell ref="AN4203:AO4204"/>
    <mergeCell ref="AL4203:AM4204"/>
    <mergeCell ref="AJ4203:AK4204"/>
    <mergeCell ref="AH4203:AI4204"/>
    <mergeCell ref="AF4203:AG4204"/>
    <mergeCell ref="AD4203:AE4204"/>
    <mergeCell ref="AB4203:AC4204"/>
    <mergeCell ref="Z4203:AA4204"/>
    <mergeCell ref="X4203:Y4204"/>
    <mergeCell ref="V4203:W4204"/>
    <mergeCell ref="T4203:U4204"/>
    <mergeCell ref="R4203:S4204"/>
    <mergeCell ref="P4203:Q4204"/>
    <mergeCell ref="N4203:O4204"/>
    <mergeCell ref="L4203:M4204"/>
    <mergeCell ref="J4203:K4204"/>
    <mergeCell ref="H4203:I4204"/>
    <mergeCell ref="G4203:G4204"/>
    <mergeCell ref="F4203:F4204"/>
    <mergeCell ref="E4203:E4204"/>
    <mergeCell ref="C4203:D4203"/>
    <mergeCell ref="B4207:B4208"/>
    <mergeCell ref="C4206:D4206"/>
    <mergeCell ref="BP4205:BP4206"/>
    <mergeCell ref="BO4205:BO4206"/>
    <mergeCell ref="BL4205:BN4206"/>
    <mergeCell ref="BJ4205:BK4206"/>
    <mergeCell ref="BH4205:BI4206"/>
    <mergeCell ref="BF4205:BG4206"/>
    <mergeCell ref="BD4205:BE4206"/>
    <mergeCell ref="BB4205:BC4206"/>
    <mergeCell ref="AZ4205:BA4206"/>
    <mergeCell ref="AX4205:AY4206"/>
    <mergeCell ref="AV4205:AW4206"/>
    <mergeCell ref="AT4205:AU4206"/>
    <mergeCell ref="AR4205:AS4206"/>
    <mergeCell ref="AP4205:AQ4206"/>
    <mergeCell ref="AN4205:AO4206"/>
    <mergeCell ref="AL4205:AM4206"/>
    <mergeCell ref="AJ4205:AK4206"/>
    <mergeCell ref="AH4205:AI4206"/>
    <mergeCell ref="AF4205:AG4206"/>
    <mergeCell ref="AD4205:AE4206"/>
    <mergeCell ref="AB4205:AC4206"/>
    <mergeCell ref="Z4205:AA4206"/>
    <mergeCell ref="X4205:Y4206"/>
    <mergeCell ref="V4205:W4206"/>
    <mergeCell ref="T4205:U4206"/>
    <mergeCell ref="R4205:S4206"/>
    <mergeCell ref="P4205:Q4206"/>
    <mergeCell ref="N4205:O4206"/>
    <mergeCell ref="L4205:M4206"/>
    <mergeCell ref="J4205:K4206"/>
    <mergeCell ref="H4205:I4206"/>
    <mergeCell ref="G4205:G4206"/>
    <mergeCell ref="F4205:F4206"/>
    <mergeCell ref="E4205:E4206"/>
    <mergeCell ref="C4205:D4205"/>
    <mergeCell ref="B4205:B4206"/>
    <mergeCell ref="C4208:D4208"/>
    <mergeCell ref="BP4207:BP4208"/>
    <mergeCell ref="BO4207:BO4208"/>
    <mergeCell ref="BL4207:BN4208"/>
    <mergeCell ref="BJ4207:BK4208"/>
    <mergeCell ref="BH4207:BI4208"/>
    <mergeCell ref="BF4207:BG4208"/>
    <mergeCell ref="BD4207:BE4208"/>
    <mergeCell ref="BB4207:BC4208"/>
    <mergeCell ref="AZ4207:BA4208"/>
    <mergeCell ref="AX4207:AY4208"/>
    <mergeCell ref="AV4207:AW4208"/>
    <mergeCell ref="AT4207:AU4208"/>
    <mergeCell ref="AR4207:AS4208"/>
    <mergeCell ref="AP4207:AQ4208"/>
    <mergeCell ref="AN4207:AO4208"/>
    <mergeCell ref="AL4207:AM4208"/>
    <mergeCell ref="AJ4207:AK4208"/>
    <mergeCell ref="AH4207:AI4208"/>
    <mergeCell ref="AF4207:AG4208"/>
    <mergeCell ref="AD4207:AE4208"/>
    <mergeCell ref="AB4207:AC4208"/>
    <mergeCell ref="Z4207:AA4208"/>
    <mergeCell ref="X4207:Y4208"/>
    <mergeCell ref="V4207:W4208"/>
    <mergeCell ref="T4207:U4208"/>
    <mergeCell ref="R4207:S4208"/>
    <mergeCell ref="P4207:Q4208"/>
    <mergeCell ref="N4207:O4208"/>
    <mergeCell ref="L4207:M4208"/>
    <mergeCell ref="J4207:K4208"/>
    <mergeCell ref="H4207:I4208"/>
    <mergeCell ref="G4207:G4208"/>
    <mergeCell ref="F4207:F4208"/>
    <mergeCell ref="E4207:E4208"/>
    <mergeCell ref="C4207:D4207"/>
    <mergeCell ref="B4211:B4212"/>
    <mergeCell ref="C4210:D4210"/>
    <mergeCell ref="BP4209:BP4210"/>
    <mergeCell ref="BO4209:BO4210"/>
    <mergeCell ref="BL4209:BN4210"/>
    <mergeCell ref="BJ4209:BK4210"/>
    <mergeCell ref="BH4209:BI4210"/>
    <mergeCell ref="BF4209:BG4210"/>
    <mergeCell ref="BD4209:BE4210"/>
    <mergeCell ref="BB4209:BC4210"/>
    <mergeCell ref="AZ4209:BA4210"/>
    <mergeCell ref="AX4209:AY4210"/>
    <mergeCell ref="AV4209:AW4210"/>
    <mergeCell ref="AT4209:AU4210"/>
    <mergeCell ref="AR4209:AS4210"/>
    <mergeCell ref="AP4209:AQ4210"/>
    <mergeCell ref="AN4209:AO4210"/>
    <mergeCell ref="AL4209:AM4210"/>
    <mergeCell ref="AJ4209:AK4210"/>
    <mergeCell ref="AH4209:AI4210"/>
    <mergeCell ref="AF4209:AG4210"/>
    <mergeCell ref="AD4209:AE4210"/>
    <mergeCell ref="AB4209:AC4210"/>
    <mergeCell ref="Z4209:AA4210"/>
    <mergeCell ref="X4209:Y4210"/>
    <mergeCell ref="V4209:W4210"/>
    <mergeCell ref="T4209:U4210"/>
    <mergeCell ref="R4209:S4210"/>
    <mergeCell ref="P4209:Q4210"/>
    <mergeCell ref="N4209:O4210"/>
    <mergeCell ref="L4209:M4210"/>
    <mergeCell ref="J4209:K4210"/>
    <mergeCell ref="H4209:I4210"/>
    <mergeCell ref="G4209:G4210"/>
    <mergeCell ref="F4209:F4210"/>
    <mergeCell ref="E4209:E4210"/>
    <mergeCell ref="C4209:D4209"/>
    <mergeCell ref="B4209:B4210"/>
    <mergeCell ref="C4212:D4212"/>
    <mergeCell ref="BP4211:BP4212"/>
    <mergeCell ref="BO4211:BO4212"/>
    <mergeCell ref="BL4211:BN4212"/>
    <mergeCell ref="BJ4211:BK4212"/>
    <mergeCell ref="BH4211:BI4212"/>
    <mergeCell ref="BF4211:BG4212"/>
    <mergeCell ref="BD4211:BE4212"/>
    <mergeCell ref="BB4211:BC4212"/>
    <mergeCell ref="AZ4211:BA4212"/>
    <mergeCell ref="AX4211:AY4212"/>
    <mergeCell ref="AV4211:AW4212"/>
    <mergeCell ref="AT4211:AU4212"/>
    <mergeCell ref="AR4211:AS4212"/>
    <mergeCell ref="AP4211:AQ4212"/>
    <mergeCell ref="AN4211:AO4212"/>
    <mergeCell ref="AL4211:AM4212"/>
    <mergeCell ref="AJ4211:AK4212"/>
    <mergeCell ref="AH4211:AI4212"/>
    <mergeCell ref="AF4211:AG4212"/>
    <mergeCell ref="AD4211:AE4212"/>
    <mergeCell ref="AB4211:AC4212"/>
    <mergeCell ref="Z4211:AA4212"/>
    <mergeCell ref="X4211:Y4212"/>
    <mergeCell ref="V4211:W4212"/>
    <mergeCell ref="T4211:U4212"/>
    <mergeCell ref="R4211:S4212"/>
    <mergeCell ref="P4211:Q4212"/>
    <mergeCell ref="N4211:O4212"/>
    <mergeCell ref="L4211:M4212"/>
    <mergeCell ref="J4211:K4212"/>
    <mergeCell ref="H4211:I4212"/>
    <mergeCell ref="G4211:G4212"/>
    <mergeCell ref="F4211:F4212"/>
    <mergeCell ref="E4211:E4212"/>
    <mergeCell ref="C4211:D4211"/>
    <mergeCell ref="B4215:C4215"/>
    <mergeCell ref="BP4213:BP4214"/>
    <mergeCell ref="BO4213:BO4214"/>
    <mergeCell ref="BL4213:BN4214"/>
    <mergeCell ref="BJ4213:BK4214"/>
    <mergeCell ref="BH4213:BI4214"/>
    <mergeCell ref="BF4213:BG4214"/>
    <mergeCell ref="BD4213:BE4214"/>
    <mergeCell ref="BB4213:BC4214"/>
    <mergeCell ref="AZ4213:BA4214"/>
    <mergeCell ref="AX4213:AY4214"/>
    <mergeCell ref="AV4213:AW4214"/>
    <mergeCell ref="AT4213:AU4214"/>
    <mergeCell ref="AR4213:AS4214"/>
    <mergeCell ref="AP4213:AQ4214"/>
    <mergeCell ref="AN4213:AO4214"/>
    <mergeCell ref="AL4213:AM4214"/>
    <mergeCell ref="AJ4213:AK4214"/>
    <mergeCell ref="AH4213:AI4214"/>
    <mergeCell ref="AF4213:AG4214"/>
    <mergeCell ref="AD4213:AE4214"/>
    <mergeCell ref="AB4213:AC4214"/>
    <mergeCell ref="Z4213:AA4214"/>
    <mergeCell ref="X4213:Y4214"/>
    <mergeCell ref="V4213:W4214"/>
    <mergeCell ref="T4213:U4214"/>
    <mergeCell ref="R4213:S4214"/>
    <mergeCell ref="P4213:Q4214"/>
    <mergeCell ref="N4213:O4214"/>
    <mergeCell ref="L4213:M4214"/>
    <mergeCell ref="J4213:K4214"/>
    <mergeCell ref="H4213:I4214"/>
    <mergeCell ref="D4213:E4214"/>
    <mergeCell ref="B4213:C4214"/>
    <mergeCell ref="AH4216:AI4216"/>
    <mergeCell ref="AF4216:AG4216"/>
    <mergeCell ref="AD4216:AE4216"/>
    <mergeCell ref="AB4216:AC4216"/>
    <mergeCell ref="Z4216:AA4216"/>
    <mergeCell ref="X4216:Y4216"/>
    <mergeCell ref="V4216:W4216"/>
    <mergeCell ref="T4216:U4216"/>
    <mergeCell ref="R4216:S4216"/>
    <mergeCell ref="P4216:Q4216"/>
    <mergeCell ref="N4216:O4216"/>
    <mergeCell ref="L4216:M4216"/>
    <mergeCell ref="J4216:K4216"/>
    <mergeCell ref="D4216:E4216"/>
    <mergeCell ref="BL4215:BN4215"/>
    <mergeCell ref="BJ4215:BK4215"/>
    <mergeCell ref="BH4215:BI4215"/>
    <mergeCell ref="BF4215:BG4215"/>
    <mergeCell ref="BD4215:BE4215"/>
    <mergeCell ref="BB4215:BC4215"/>
    <mergeCell ref="AZ4215:BA4215"/>
    <mergeCell ref="AX4215:AY4215"/>
    <mergeCell ref="AV4215:AW4215"/>
    <mergeCell ref="AT4215:AU4215"/>
    <mergeCell ref="AR4215:AS4215"/>
    <mergeCell ref="AP4215:AQ4215"/>
    <mergeCell ref="AN4215:AO4215"/>
    <mergeCell ref="AL4215:AM4215"/>
    <mergeCell ref="AJ4215:AK4215"/>
    <mergeCell ref="AH4215:AI4215"/>
    <mergeCell ref="AF4215:AG4215"/>
    <mergeCell ref="AD4215:AE4215"/>
    <mergeCell ref="AB4215:AC4215"/>
    <mergeCell ref="Z4215:AA4215"/>
    <mergeCell ref="X4215:Y4215"/>
    <mergeCell ref="V4215:W4215"/>
    <mergeCell ref="T4215:U4215"/>
    <mergeCell ref="R4215:S4215"/>
    <mergeCell ref="P4215:Q4215"/>
    <mergeCell ref="N4215:O4215"/>
    <mergeCell ref="L4215:M4215"/>
    <mergeCell ref="J4215:K4215"/>
    <mergeCell ref="H4215:I4215"/>
    <mergeCell ref="D4215:E4215"/>
    <mergeCell ref="H4104:I4105"/>
    <mergeCell ref="G4104:G4105"/>
    <mergeCell ref="F4104:F4105"/>
    <mergeCell ref="C4104:D4105"/>
    <mergeCell ref="B4104:B4105"/>
    <mergeCell ref="BD4101:BM4101"/>
    <mergeCell ref="BA4101:BC4101"/>
    <mergeCell ref="AN4101:AZ4101"/>
    <mergeCell ref="AH4101:AM4101"/>
    <mergeCell ref="E4101:AC4101"/>
    <mergeCell ref="C4101:D4101"/>
    <mergeCell ref="AN4099:BM4099"/>
    <mergeCell ref="AE4099:AM4099"/>
    <mergeCell ref="E4099:AC4099"/>
    <mergeCell ref="BN4098:BP4099"/>
    <mergeCell ref="B4097:BN4097"/>
    <mergeCell ref="BA4221:BN4221"/>
    <mergeCell ref="BJ4220:BL4220"/>
    <mergeCell ref="BF4220:BH4220"/>
    <mergeCell ref="BB4220:BE4220"/>
    <mergeCell ref="AY4220:BA4220"/>
    <mergeCell ref="AU4220:AW4220"/>
    <mergeCell ref="AQ4220:AT4220"/>
    <mergeCell ref="AN4220:AP4220"/>
    <mergeCell ref="AJ4220:AL4220"/>
    <mergeCell ref="Z4220:AI4220"/>
    <mergeCell ref="W4220:Y4220"/>
    <mergeCell ref="S4220:U4220"/>
    <mergeCell ref="O4220:R4220"/>
    <mergeCell ref="L4220:N4220"/>
    <mergeCell ref="H4220:J4220"/>
    <mergeCell ref="D4220:E4220"/>
    <mergeCell ref="B4220:C4220"/>
    <mergeCell ref="BJ4218:BL4218"/>
    <mergeCell ref="BF4218:BH4218"/>
    <mergeCell ref="BB4218:BE4218"/>
    <mergeCell ref="AY4218:BA4218"/>
    <mergeCell ref="AU4218:AW4218"/>
    <mergeCell ref="AQ4218:AT4218"/>
    <mergeCell ref="AN4218:AP4218"/>
    <mergeCell ref="AJ4218:AL4218"/>
    <mergeCell ref="Z4218:AI4218"/>
    <mergeCell ref="W4218:Y4218"/>
    <mergeCell ref="S4218:U4218"/>
    <mergeCell ref="O4218:R4218"/>
    <mergeCell ref="L4218:N4218"/>
    <mergeCell ref="H4218:J4218"/>
    <mergeCell ref="D4218:E4218"/>
    <mergeCell ref="B4218:C4218"/>
    <mergeCell ref="BL4216:BN4216"/>
    <mergeCell ref="BJ4216:BK4216"/>
    <mergeCell ref="BH4216:BI4216"/>
    <mergeCell ref="BF4216:BG4216"/>
    <mergeCell ref="BD4216:BE4216"/>
    <mergeCell ref="BB4216:BC4216"/>
    <mergeCell ref="AZ4216:BA4216"/>
    <mergeCell ref="AX4216:AY4216"/>
    <mergeCell ref="AV4216:AW4216"/>
    <mergeCell ref="AT4216:AU4216"/>
    <mergeCell ref="AR4216:AS4216"/>
    <mergeCell ref="AP4216:AQ4216"/>
    <mergeCell ref="AN4216:AO4216"/>
    <mergeCell ref="AL4216:AM4216"/>
    <mergeCell ref="AJ4216:AK4216"/>
    <mergeCell ref="BJ4105:BK4105"/>
    <mergeCell ref="BH4105:BI4105"/>
    <mergeCell ref="BF4105:BG4105"/>
    <mergeCell ref="BD4105:BE4105"/>
    <mergeCell ref="BB4105:BC4105"/>
    <mergeCell ref="AZ4105:BA4105"/>
    <mergeCell ref="AX4105:AY4105"/>
    <mergeCell ref="AV4105:AW4105"/>
    <mergeCell ref="AT4105:AU4105"/>
    <mergeCell ref="AR4105:AS4105"/>
    <mergeCell ref="AP4105:AQ4105"/>
    <mergeCell ref="AN4105:AO4105"/>
    <mergeCell ref="AL4105:AM4105"/>
    <mergeCell ref="AJ4105:AK4105"/>
    <mergeCell ref="AH4105:AI4105"/>
    <mergeCell ref="AF4105:AG4105"/>
    <mergeCell ref="AD4105:AE4105"/>
    <mergeCell ref="AB4105:AC4105"/>
    <mergeCell ref="T4105:U4105"/>
    <mergeCell ref="R4105:S4105"/>
    <mergeCell ref="P4105:Q4105"/>
    <mergeCell ref="N4105:O4105"/>
    <mergeCell ref="L4105:M4105"/>
    <mergeCell ref="J4105:K4105"/>
    <mergeCell ref="BP4104:BP4105"/>
    <mergeCell ref="BO4104:BO4105"/>
    <mergeCell ref="BL4104:BN4105"/>
    <mergeCell ref="BF4104:BK4104"/>
    <mergeCell ref="AZ4104:BE4104"/>
    <mergeCell ref="AT4104:AY4104"/>
    <mergeCell ref="AN4104:AS4104"/>
    <mergeCell ref="AH4104:AM4104"/>
    <mergeCell ref="AB4104:AG4104"/>
    <mergeCell ref="Z4104:AA4105"/>
    <mergeCell ref="X4104:Y4105"/>
    <mergeCell ref="V4104:W4105"/>
    <mergeCell ref="P4104:U4104"/>
    <mergeCell ref="J4104:O4104"/>
    <mergeCell ref="B4108:B4109"/>
    <mergeCell ref="C4107:D4107"/>
    <mergeCell ref="BP4106:BP4107"/>
    <mergeCell ref="BO4106:BO4107"/>
    <mergeCell ref="BL4106:BN4107"/>
    <mergeCell ref="BJ4106:BK4107"/>
    <mergeCell ref="BH4106:BI4107"/>
    <mergeCell ref="BF4106:BG4107"/>
    <mergeCell ref="BD4106:BE4107"/>
    <mergeCell ref="BB4106:BC4107"/>
    <mergeCell ref="AZ4106:BA4107"/>
    <mergeCell ref="AX4106:AY4107"/>
    <mergeCell ref="AV4106:AW4107"/>
    <mergeCell ref="AT4106:AU4107"/>
    <mergeCell ref="AR4106:AS4107"/>
    <mergeCell ref="AP4106:AQ4107"/>
    <mergeCell ref="AN4106:AO4107"/>
    <mergeCell ref="AL4106:AM4107"/>
    <mergeCell ref="AJ4106:AK4107"/>
    <mergeCell ref="AH4106:AI4107"/>
    <mergeCell ref="AF4106:AG4107"/>
    <mergeCell ref="AD4106:AE4107"/>
    <mergeCell ref="AB4106:AC4107"/>
    <mergeCell ref="Z4106:AA4107"/>
    <mergeCell ref="X4106:Y4107"/>
    <mergeCell ref="V4106:W4107"/>
    <mergeCell ref="T4106:U4107"/>
    <mergeCell ref="R4106:S4107"/>
    <mergeCell ref="P4106:Q4107"/>
    <mergeCell ref="N4106:O4107"/>
    <mergeCell ref="L4106:M4107"/>
    <mergeCell ref="J4106:K4107"/>
    <mergeCell ref="H4106:I4107"/>
    <mergeCell ref="G4106:G4107"/>
    <mergeCell ref="F4106:F4107"/>
    <mergeCell ref="E4106:E4107"/>
    <mergeCell ref="C4106:D4106"/>
    <mergeCell ref="B4106:B4107"/>
    <mergeCell ref="C4109:D4109"/>
    <mergeCell ref="BP4108:BP4109"/>
    <mergeCell ref="BO4108:BO4109"/>
    <mergeCell ref="BL4108:BN4109"/>
    <mergeCell ref="BJ4108:BK4109"/>
    <mergeCell ref="BH4108:BI4109"/>
    <mergeCell ref="BF4108:BG4109"/>
    <mergeCell ref="BD4108:BE4109"/>
    <mergeCell ref="BB4108:BC4109"/>
    <mergeCell ref="AZ4108:BA4109"/>
    <mergeCell ref="AX4108:AY4109"/>
    <mergeCell ref="AV4108:AW4109"/>
    <mergeCell ref="AT4108:AU4109"/>
    <mergeCell ref="AR4108:AS4109"/>
    <mergeCell ref="AP4108:AQ4109"/>
    <mergeCell ref="AN4108:AO4109"/>
    <mergeCell ref="AL4108:AM4109"/>
    <mergeCell ref="AJ4108:AK4109"/>
    <mergeCell ref="AH4108:AI4109"/>
    <mergeCell ref="AF4108:AG4109"/>
    <mergeCell ref="AD4108:AE4109"/>
    <mergeCell ref="AB4108:AC4109"/>
    <mergeCell ref="Z4108:AA4109"/>
    <mergeCell ref="X4108:Y4109"/>
    <mergeCell ref="V4108:W4109"/>
    <mergeCell ref="T4108:U4109"/>
    <mergeCell ref="R4108:S4109"/>
    <mergeCell ref="P4108:Q4109"/>
    <mergeCell ref="N4108:O4109"/>
    <mergeCell ref="L4108:M4109"/>
    <mergeCell ref="J4108:K4109"/>
    <mergeCell ref="H4108:I4109"/>
    <mergeCell ref="G4108:G4109"/>
    <mergeCell ref="F4108:F4109"/>
    <mergeCell ref="E4108:E4109"/>
    <mergeCell ref="C4108:D4108"/>
    <mergeCell ref="B4112:B4113"/>
    <mergeCell ref="C4111:D4111"/>
    <mergeCell ref="BP4110:BP4111"/>
    <mergeCell ref="BO4110:BO4111"/>
    <mergeCell ref="BL4110:BN4111"/>
    <mergeCell ref="BJ4110:BK4111"/>
    <mergeCell ref="BH4110:BI4111"/>
    <mergeCell ref="BF4110:BG4111"/>
    <mergeCell ref="BD4110:BE4111"/>
    <mergeCell ref="BB4110:BC4111"/>
    <mergeCell ref="AZ4110:BA4111"/>
    <mergeCell ref="AX4110:AY4111"/>
    <mergeCell ref="AV4110:AW4111"/>
    <mergeCell ref="AT4110:AU4111"/>
    <mergeCell ref="AR4110:AS4111"/>
    <mergeCell ref="AP4110:AQ4111"/>
    <mergeCell ref="AN4110:AO4111"/>
    <mergeCell ref="AL4110:AM4111"/>
    <mergeCell ref="AJ4110:AK4111"/>
    <mergeCell ref="AH4110:AI4111"/>
    <mergeCell ref="AF4110:AG4111"/>
    <mergeCell ref="AD4110:AE4111"/>
    <mergeCell ref="AB4110:AC4111"/>
    <mergeCell ref="Z4110:AA4111"/>
    <mergeCell ref="X4110:Y4111"/>
    <mergeCell ref="V4110:W4111"/>
    <mergeCell ref="T4110:U4111"/>
    <mergeCell ref="R4110:S4111"/>
    <mergeCell ref="P4110:Q4111"/>
    <mergeCell ref="N4110:O4111"/>
    <mergeCell ref="L4110:M4111"/>
    <mergeCell ref="J4110:K4111"/>
    <mergeCell ref="H4110:I4111"/>
    <mergeCell ref="G4110:G4111"/>
    <mergeCell ref="F4110:F4111"/>
    <mergeCell ref="E4110:E4111"/>
    <mergeCell ref="C4110:D4110"/>
    <mergeCell ref="B4110:B4111"/>
    <mergeCell ref="C4113:D4113"/>
    <mergeCell ref="BP4112:BP4113"/>
    <mergeCell ref="BO4112:BO4113"/>
    <mergeCell ref="BL4112:BN4113"/>
    <mergeCell ref="BJ4112:BK4113"/>
    <mergeCell ref="BH4112:BI4113"/>
    <mergeCell ref="BF4112:BG4113"/>
    <mergeCell ref="BD4112:BE4113"/>
    <mergeCell ref="BB4112:BC4113"/>
    <mergeCell ref="AZ4112:BA4113"/>
    <mergeCell ref="AX4112:AY4113"/>
    <mergeCell ref="AV4112:AW4113"/>
    <mergeCell ref="AT4112:AU4113"/>
    <mergeCell ref="AR4112:AS4113"/>
    <mergeCell ref="AP4112:AQ4113"/>
    <mergeCell ref="AN4112:AO4113"/>
    <mergeCell ref="AL4112:AM4113"/>
    <mergeCell ref="AJ4112:AK4113"/>
    <mergeCell ref="AH4112:AI4113"/>
    <mergeCell ref="AF4112:AG4113"/>
    <mergeCell ref="AD4112:AE4113"/>
    <mergeCell ref="AB4112:AC4113"/>
    <mergeCell ref="Z4112:AA4113"/>
    <mergeCell ref="X4112:Y4113"/>
    <mergeCell ref="V4112:W4113"/>
    <mergeCell ref="T4112:U4113"/>
    <mergeCell ref="R4112:S4113"/>
    <mergeCell ref="P4112:Q4113"/>
    <mergeCell ref="N4112:O4113"/>
    <mergeCell ref="L4112:M4113"/>
    <mergeCell ref="J4112:K4113"/>
    <mergeCell ref="H4112:I4113"/>
    <mergeCell ref="G4112:G4113"/>
    <mergeCell ref="F4112:F4113"/>
    <mergeCell ref="E4112:E4113"/>
    <mergeCell ref="C4112:D4112"/>
    <mergeCell ref="B4116:B4117"/>
    <mergeCell ref="C4115:D4115"/>
    <mergeCell ref="BP4114:BP4115"/>
    <mergeCell ref="BO4114:BO4115"/>
    <mergeCell ref="BL4114:BN4115"/>
    <mergeCell ref="BJ4114:BK4115"/>
    <mergeCell ref="BH4114:BI4115"/>
    <mergeCell ref="BF4114:BG4115"/>
    <mergeCell ref="BD4114:BE4115"/>
    <mergeCell ref="BB4114:BC4115"/>
    <mergeCell ref="AZ4114:BA4115"/>
    <mergeCell ref="AX4114:AY4115"/>
    <mergeCell ref="AV4114:AW4115"/>
    <mergeCell ref="AT4114:AU4115"/>
    <mergeCell ref="AR4114:AS4115"/>
    <mergeCell ref="AP4114:AQ4115"/>
    <mergeCell ref="AN4114:AO4115"/>
    <mergeCell ref="AL4114:AM4115"/>
    <mergeCell ref="AJ4114:AK4115"/>
    <mergeCell ref="AH4114:AI4115"/>
    <mergeCell ref="AF4114:AG4115"/>
    <mergeCell ref="AD4114:AE4115"/>
    <mergeCell ref="AB4114:AC4115"/>
    <mergeCell ref="Z4114:AA4115"/>
    <mergeCell ref="X4114:Y4115"/>
    <mergeCell ref="V4114:W4115"/>
    <mergeCell ref="T4114:U4115"/>
    <mergeCell ref="R4114:S4115"/>
    <mergeCell ref="P4114:Q4115"/>
    <mergeCell ref="N4114:O4115"/>
    <mergeCell ref="L4114:M4115"/>
    <mergeCell ref="J4114:K4115"/>
    <mergeCell ref="H4114:I4115"/>
    <mergeCell ref="G4114:G4115"/>
    <mergeCell ref="F4114:F4115"/>
    <mergeCell ref="E4114:E4115"/>
    <mergeCell ref="C4114:D4114"/>
    <mergeCell ref="B4114:B4115"/>
    <mergeCell ref="C4117:D4117"/>
    <mergeCell ref="BP4116:BP4117"/>
    <mergeCell ref="BO4116:BO4117"/>
    <mergeCell ref="BL4116:BN4117"/>
    <mergeCell ref="BJ4116:BK4117"/>
    <mergeCell ref="BH4116:BI4117"/>
    <mergeCell ref="BF4116:BG4117"/>
    <mergeCell ref="BD4116:BE4117"/>
    <mergeCell ref="BB4116:BC4117"/>
    <mergeCell ref="AZ4116:BA4117"/>
    <mergeCell ref="AX4116:AY4117"/>
    <mergeCell ref="AV4116:AW4117"/>
    <mergeCell ref="AT4116:AU4117"/>
    <mergeCell ref="AR4116:AS4117"/>
    <mergeCell ref="AP4116:AQ4117"/>
    <mergeCell ref="AN4116:AO4117"/>
    <mergeCell ref="AL4116:AM4117"/>
    <mergeCell ref="AJ4116:AK4117"/>
    <mergeCell ref="AH4116:AI4117"/>
    <mergeCell ref="AF4116:AG4117"/>
    <mergeCell ref="AD4116:AE4117"/>
    <mergeCell ref="AB4116:AC4117"/>
    <mergeCell ref="Z4116:AA4117"/>
    <mergeCell ref="X4116:Y4117"/>
    <mergeCell ref="V4116:W4117"/>
    <mergeCell ref="T4116:U4117"/>
    <mergeCell ref="R4116:S4117"/>
    <mergeCell ref="P4116:Q4117"/>
    <mergeCell ref="N4116:O4117"/>
    <mergeCell ref="L4116:M4117"/>
    <mergeCell ref="J4116:K4117"/>
    <mergeCell ref="H4116:I4117"/>
    <mergeCell ref="G4116:G4117"/>
    <mergeCell ref="F4116:F4117"/>
    <mergeCell ref="E4116:E4117"/>
    <mergeCell ref="C4116:D4116"/>
    <mergeCell ref="B4120:B4121"/>
    <mergeCell ref="C4119:D4119"/>
    <mergeCell ref="BP4118:BP4119"/>
    <mergeCell ref="BO4118:BO4119"/>
    <mergeCell ref="BL4118:BN4119"/>
    <mergeCell ref="BJ4118:BK4119"/>
    <mergeCell ref="BH4118:BI4119"/>
    <mergeCell ref="BF4118:BG4119"/>
    <mergeCell ref="BD4118:BE4119"/>
    <mergeCell ref="BB4118:BC4119"/>
    <mergeCell ref="AZ4118:BA4119"/>
    <mergeCell ref="AX4118:AY4119"/>
    <mergeCell ref="AV4118:AW4119"/>
    <mergeCell ref="AT4118:AU4119"/>
    <mergeCell ref="AR4118:AS4119"/>
    <mergeCell ref="AP4118:AQ4119"/>
    <mergeCell ref="AN4118:AO4119"/>
    <mergeCell ref="AL4118:AM4119"/>
    <mergeCell ref="AJ4118:AK4119"/>
    <mergeCell ref="AH4118:AI4119"/>
    <mergeCell ref="AF4118:AG4119"/>
    <mergeCell ref="AD4118:AE4119"/>
    <mergeCell ref="AB4118:AC4119"/>
    <mergeCell ref="Z4118:AA4119"/>
    <mergeCell ref="X4118:Y4119"/>
    <mergeCell ref="V4118:W4119"/>
    <mergeCell ref="T4118:U4119"/>
    <mergeCell ref="R4118:S4119"/>
    <mergeCell ref="P4118:Q4119"/>
    <mergeCell ref="N4118:O4119"/>
    <mergeCell ref="L4118:M4119"/>
    <mergeCell ref="J4118:K4119"/>
    <mergeCell ref="H4118:I4119"/>
    <mergeCell ref="G4118:G4119"/>
    <mergeCell ref="F4118:F4119"/>
    <mergeCell ref="E4118:E4119"/>
    <mergeCell ref="C4118:D4118"/>
    <mergeCell ref="B4118:B4119"/>
    <mergeCell ref="C4121:D4121"/>
    <mergeCell ref="BP4120:BP4121"/>
    <mergeCell ref="BO4120:BO4121"/>
    <mergeCell ref="BL4120:BN4121"/>
    <mergeCell ref="BJ4120:BK4121"/>
    <mergeCell ref="BH4120:BI4121"/>
    <mergeCell ref="BF4120:BG4121"/>
    <mergeCell ref="BD4120:BE4121"/>
    <mergeCell ref="BB4120:BC4121"/>
    <mergeCell ref="AZ4120:BA4121"/>
    <mergeCell ref="AX4120:AY4121"/>
    <mergeCell ref="AV4120:AW4121"/>
    <mergeCell ref="AT4120:AU4121"/>
    <mergeCell ref="AR4120:AS4121"/>
    <mergeCell ref="AP4120:AQ4121"/>
    <mergeCell ref="AN4120:AO4121"/>
    <mergeCell ref="AL4120:AM4121"/>
    <mergeCell ref="AJ4120:AK4121"/>
    <mergeCell ref="AH4120:AI4121"/>
    <mergeCell ref="AF4120:AG4121"/>
    <mergeCell ref="AD4120:AE4121"/>
    <mergeCell ref="AB4120:AC4121"/>
    <mergeCell ref="Z4120:AA4121"/>
    <mergeCell ref="X4120:Y4121"/>
    <mergeCell ref="V4120:W4121"/>
    <mergeCell ref="T4120:U4121"/>
    <mergeCell ref="R4120:S4121"/>
    <mergeCell ref="P4120:Q4121"/>
    <mergeCell ref="N4120:O4121"/>
    <mergeCell ref="L4120:M4121"/>
    <mergeCell ref="J4120:K4121"/>
    <mergeCell ref="H4120:I4121"/>
    <mergeCell ref="G4120:G4121"/>
    <mergeCell ref="F4120:F4121"/>
    <mergeCell ref="E4120:E4121"/>
    <mergeCell ref="C4120:D4120"/>
    <mergeCell ref="B4124:B4125"/>
    <mergeCell ref="C4123:D4123"/>
    <mergeCell ref="BP4122:BP4123"/>
    <mergeCell ref="BO4122:BO4123"/>
    <mergeCell ref="BL4122:BN4123"/>
    <mergeCell ref="BJ4122:BK4123"/>
    <mergeCell ref="BH4122:BI4123"/>
    <mergeCell ref="BF4122:BG4123"/>
    <mergeCell ref="BD4122:BE4123"/>
    <mergeCell ref="BB4122:BC4123"/>
    <mergeCell ref="AZ4122:BA4123"/>
    <mergeCell ref="AX4122:AY4123"/>
    <mergeCell ref="AV4122:AW4123"/>
    <mergeCell ref="AT4122:AU4123"/>
    <mergeCell ref="AR4122:AS4123"/>
    <mergeCell ref="AP4122:AQ4123"/>
    <mergeCell ref="AN4122:AO4123"/>
    <mergeCell ref="AL4122:AM4123"/>
    <mergeCell ref="AJ4122:AK4123"/>
    <mergeCell ref="AH4122:AI4123"/>
    <mergeCell ref="AF4122:AG4123"/>
    <mergeCell ref="AD4122:AE4123"/>
    <mergeCell ref="AB4122:AC4123"/>
    <mergeCell ref="Z4122:AA4123"/>
    <mergeCell ref="X4122:Y4123"/>
    <mergeCell ref="V4122:W4123"/>
    <mergeCell ref="T4122:U4123"/>
    <mergeCell ref="R4122:S4123"/>
    <mergeCell ref="P4122:Q4123"/>
    <mergeCell ref="N4122:O4123"/>
    <mergeCell ref="L4122:M4123"/>
    <mergeCell ref="J4122:K4123"/>
    <mergeCell ref="H4122:I4123"/>
    <mergeCell ref="G4122:G4123"/>
    <mergeCell ref="F4122:F4123"/>
    <mergeCell ref="E4122:E4123"/>
    <mergeCell ref="C4122:D4122"/>
    <mergeCell ref="B4122:B4123"/>
    <mergeCell ref="C4125:D4125"/>
    <mergeCell ref="BP4124:BP4125"/>
    <mergeCell ref="BO4124:BO4125"/>
    <mergeCell ref="BL4124:BN4125"/>
    <mergeCell ref="BJ4124:BK4125"/>
    <mergeCell ref="BH4124:BI4125"/>
    <mergeCell ref="BF4124:BG4125"/>
    <mergeCell ref="BD4124:BE4125"/>
    <mergeCell ref="BB4124:BC4125"/>
    <mergeCell ref="AZ4124:BA4125"/>
    <mergeCell ref="AX4124:AY4125"/>
    <mergeCell ref="AV4124:AW4125"/>
    <mergeCell ref="AT4124:AU4125"/>
    <mergeCell ref="AR4124:AS4125"/>
    <mergeCell ref="AP4124:AQ4125"/>
    <mergeCell ref="AN4124:AO4125"/>
    <mergeCell ref="AL4124:AM4125"/>
    <mergeCell ref="AJ4124:AK4125"/>
    <mergeCell ref="AH4124:AI4125"/>
    <mergeCell ref="AF4124:AG4125"/>
    <mergeCell ref="AD4124:AE4125"/>
    <mergeCell ref="AB4124:AC4125"/>
    <mergeCell ref="Z4124:AA4125"/>
    <mergeCell ref="X4124:Y4125"/>
    <mergeCell ref="V4124:W4125"/>
    <mergeCell ref="T4124:U4125"/>
    <mergeCell ref="R4124:S4125"/>
    <mergeCell ref="P4124:Q4125"/>
    <mergeCell ref="N4124:O4125"/>
    <mergeCell ref="L4124:M4125"/>
    <mergeCell ref="J4124:K4125"/>
    <mergeCell ref="H4124:I4125"/>
    <mergeCell ref="G4124:G4125"/>
    <mergeCell ref="F4124:F4125"/>
    <mergeCell ref="E4124:E4125"/>
    <mergeCell ref="C4124:D4124"/>
    <mergeCell ref="B4128:B4129"/>
    <mergeCell ref="C4127:D4127"/>
    <mergeCell ref="BP4126:BP4127"/>
    <mergeCell ref="BO4126:BO4127"/>
    <mergeCell ref="BL4126:BN4127"/>
    <mergeCell ref="BJ4126:BK4127"/>
    <mergeCell ref="BH4126:BI4127"/>
    <mergeCell ref="BF4126:BG4127"/>
    <mergeCell ref="BD4126:BE4127"/>
    <mergeCell ref="BB4126:BC4127"/>
    <mergeCell ref="AZ4126:BA4127"/>
    <mergeCell ref="AX4126:AY4127"/>
    <mergeCell ref="AV4126:AW4127"/>
    <mergeCell ref="AT4126:AU4127"/>
    <mergeCell ref="AR4126:AS4127"/>
    <mergeCell ref="AP4126:AQ4127"/>
    <mergeCell ref="AN4126:AO4127"/>
    <mergeCell ref="AL4126:AM4127"/>
    <mergeCell ref="AJ4126:AK4127"/>
    <mergeCell ref="AH4126:AI4127"/>
    <mergeCell ref="AF4126:AG4127"/>
    <mergeCell ref="AD4126:AE4127"/>
    <mergeCell ref="AB4126:AC4127"/>
    <mergeCell ref="Z4126:AA4127"/>
    <mergeCell ref="X4126:Y4127"/>
    <mergeCell ref="V4126:W4127"/>
    <mergeCell ref="T4126:U4127"/>
    <mergeCell ref="R4126:S4127"/>
    <mergeCell ref="P4126:Q4127"/>
    <mergeCell ref="N4126:O4127"/>
    <mergeCell ref="L4126:M4127"/>
    <mergeCell ref="J4126:K4127"/>
    <mergeCell ref="H4126:I4127"/>
    <mergeCell ref="G4126:G4127"/>
    <mergeCell ref="F4126:F4127"/>
    <mergeCell ref="E4126:E4127"/>
    <mergeCell ref="C4126:D4126"/>
    <mergeCell ref="B4126:B4127"/>
    <mergeCell ref="C4129:D4129"/>
    <mergeCell ref="BP4128:BP4129"/>
    <mergeCell ref="BO4128:BO4129"/>
    <mergeCell ref="BL4128:BN4129"/>
    <mergeCell ref="BJ4128:BK4129"/>
    <mergeCell ref="BH4128:BI4129"/>
    <mergeCell ref="BF4128:BG4129"/>
    <mergeCell ref="BD4128:BE4129"/>
    <mergeCell ref="BB4128:BC4129"/>
    <mergeCell ref="AZ4128:BA4129"/>
    <mergeCell ref="AX4128:AY4129"/>
    <mergeCell ref="AV4128:AW4129"/>
    <mergeCell ref="AT4128:AU4129"/>
    <mergeCell ref="AR4128:AS4129"/>
    <mergeCell ref="AP4128:AQ4129"/>
    <mergeCell ref="AN4128:AO4129"/>
    <mergeCell ref="AL4128:AM4129"/>
    <mergeCell ref="AJ4128:AK4129"/>
    <mergeCell ref="AH4128:AI4129"/>
    <mergeCell ref="AF4128:AG4129"/>
    <mergeCell ref="AD4128:AE4129"/>
    <mergeCell ref="AB4128:AC4129"/>
    <mergeCell ref="Z4128:AA4129"/>
    <mergeCell ref="X4128:Y4129"/>
    <mergeCell ref="V4128:W4129"/>
    <mergeCell ref="T4128:U4129"/>
    <mergeCell ref="R4128:S4129"/>
    <mergeCell ref="P4128:Q4129"/>
    <mergeCell ref="N4128:O4129"/>
    <mergeCell ref="L4128:M4129"/>
    <mergeCell ref="J4128:K4129"/>
    <mergeCell ref="H4128:I4129"/>
    <mergeCell ref="G4128:G4129"/>
    <mergeCell ref="F4128:F4129"/>
    <mergeCell ref="E4128:E4129"/>
    <mergeCell ref="C4128:D4128"/>
    <mergeCell ref="B4132:B4133"/>
    <mergeCell ref="C4131:D4131"/>
    <mergeCell ref="BP4130:BP4131"/>
    <mergeCell ref="BO4130:BO4131"/>
    <mergeCell ref="BL4130:BN4131"/>
    <mergeCell ref="BJ4130:BK4131"/>
    <mergeCell ref="BH4130:BI4131"/>
    <mergeCell ref="BF4130:BG4131"/>
    <mergeCell ref="BD4130:BE4131"/>
    <mergeCell ref="BB4130:BC4131"/>
    <mergeCell ref="AZ4130:BA4131"/>
    <mergeCell ref="AX4130:AY4131"/>
    <mergeCell ref="AV4130:AW4131"/>
    <mergeCell ref="AT4130:AU4131"/>
    <mergeCell ref="AR4130:AS4131"/>
    <mergeCell ref="AP4130:AQ4131"/>
    <mergeCell ref="AN4130:AO4131"/>
    <mergeCell ref="AL4130:AM4131"/>
    <mergeCell ref="AJ4130:AK4131"/>
    <mergeCell ref="AH4130:AI4131"/>
    <mergeCell ref="AF4130:AG4131"/>
    <mergeCell ref="AD4130:AE4131"/>
    <mergeCell ref="AB4130:AC4131"/>
    <mergeCell ref="Z4130:AA4131"/>
    <mergeCell ref="X4130:Y4131"/>
    <mergeCell ref="V4130:W4131"/>
    <mergeCell ref="T4130:U4131"/>
    <mergeCell ref="R4130:S4131"/>
    <mergeCell ref="P4130:Q4131"/>
    <mergeCell ref="N4130:O4131"/>
    <mergeCell ref="L4130:M4131"/>
    <mergeCell ref="J4130:K4131"/>
    <mergeCell ref="H4130:I4131"/>
    <mergeCell ref="G4130:G4131"/>
    <mergeCell ref="F4130:F4131"/>
    <mergeCell ref="E4130:E4131"/>
    <mergeCell ref="C4130:D4130"/>
    <mergeCell ref="B4130:B4131"/>
    <mergeCell ref="C4133:D4133"/>
    <mergeCell ref="BP4132:BP4133"/>
    <mergeCell ref="BO4132:BO4133"/>
    <mergeCell ref="BL4132:BN4133"/>
    <mergeCell ref="BJ4132:BK4133"/>
    <mergeCell ref="BH4132:BI4133"/>
    <mergeCell ref="BF4132:BG4133"/>
    <mergeCell ref="BD4132:BE4133"/>
    <mergeCell ref="BB4132:BC4133"/>
    <mergeCell ref="AZ4132:BA4133"/>
    <mergeCell ref="AX4132:AY4133"/>
    <mergeCell ref="AV4132:AW4133"/>
    <mergeCell ref="AT4132:AU4133"/>
    <mergeCell ref="AR4132:AS4133"/>
    <mergeCell ref="AP4132:AQ4133"/>
    <mergeCell ref="AN4132:AO4133"/>
    <mergeCell ref="AL4132:AM4133"/>
    <mergeCell ref="AJ4132:AK4133"/>
    <mergeCell ref="AH4132:AI4133"/>
    <mergeCell ref="AF4132:AG4133"/>
    <mergeCell ref="AD4132:AE4133"/>
    <mergeCell ref="AB4132:AC4133"/>
    <mergeCell ref="Z4132:AA4133"/>
    <mergeCell ref="X4132:Y4133"/>
    <mergeCell ref="V4132:W4133"/>
    <mergeCell ref="T4132:U4133"/>
    <mergeCell ref="R4132:S4133"/>
    <mergeCell ref="P4132:Q4133"/>
    <mergeCell ref="N4132:O4133"/>
    <mergeCell ref="L4132:M4133"/>
    <mergeCell ref="J4132:K4133"/>
    <mergeCell ref="H4132:I4133"/>
    <mergeCell ref="G4132:G4133"/>
    <mergeCell ref="F4132:F4133"/>
    <mergeCell ref="E4132:E4133"/>
    <mergeCell ref="C4132:D4132"/>
    <mergeCell ref="B4136:B4137"/>
    <mergeCell ref="C4135:D4135"/>
    <mergeCell ref="BP4134:BP4135"/>
    <mergeCell ref="BO4134:BO4135"/>
    <mergeCell ref="BL4134:BN4135"/>
    <mergeCell ref="BJ4134:BK4135"/>
    <mergeCell ref="BH4134:BI4135"/>
    <mergeCell ref="BF4134:BG4135"/>
    <mergeCell ref="BD4134:BE4135"/>
    <mergeCell ref="BB4134:BC4135"/>
    <mergeCell ref="AZ4134:BA4135"/>
    <mergeCell ref="AX4134:AY4135"/>
    <mergeCell ref="AV4134:AW4135"/>
    <mergeCell ref="AT4134:AU4135"/>
    <mergeCell ref="AR4134:AS4135"/>
    <mergeCell ref="AP4134:AQ4135"/>
    <mergeCell ref="AN4134:AO4135"/>
    <mergeCell ref="AL4134:AM4135"/>
    <mergeCell ref="AJ4134:AK4135"/>
    <mergeCell ref="AH4134:AI4135"/>
    <mergeCell ref="AF4134:AG4135"/>
    <mergeCell ref="AD4134:AE4135"/>
    <mergeCell ref="AB4134:AC4135"/>
    <mergeCell ref="Z4134:AA4135"/>
    <mergeCell ref="X4134:Y4135"/>
    <mergeCell ref="V4134:W4135"/>
    <mergeCell ref="T4134:U4135"/>
    <mergeCell ref="R4134:S4135"/>
    <mergeCell ref="P4134:Q4135"/>
    <mergeCell ref="N4134:O4135"/>
    <mergeCell ref="L4134:M4135"/>
    <mergeCell ref="J4134:K4135"/>
    <mergeCell ref="H4134:I4135"/>
    <mergeCell ref="G4134:G4135"/>
    <mergeCell ref="F4134:F4135"/>
    <mergeCell ref="E4134:E4135"/>
    <mergeCell ref="C4134:D4134"/>
    <mergeCell ref="B4134:B4135"/>
    <mergeCell ref="C4137:D4137"/>
    <mergeCell ref="BP4136:BP4137"/>
    <mergeCell ref="BO4136:BO4137"/>
    <mergeCell ref="BL4136:BN4137"/>
    <mergeCell ref="BJ4136:BK4137"/>
    <mergeCell ref="BH4136:BI4137"/>
    <mergeCell ref="BF4136:BG4137"/>
    <mergeCell ref="BD4136:BE4137"/>
    <mergeCell ref="BB4136:BC4137"/>
    <mergeCell ref="AZ4136:BA4137"/>
    <mergeCell ref="AX4136:AY4137"/>
    <mergeCell ref="AV4136:AW4137"/>
    <mergeCell ref="AT4136:AU4137"/>
    <mergeCell ref="AR4136:AS4137"/>
    <mergeCell ref="AP4136:AQ4137"/>
    <mergeCell ref="AN4136:AO4137"/>
    <mergeCell ref="AL4136:AM4137"/>
    <mergeCell ref="AJ4136:AK4137"/>
    <mergeCell ref="AH4136:AI4137"/>
    <mergeCell ref="AF4136:AG4137"/>
    <mergeCell ref="AD4136:AE4137"/>
    <mergeCell ref="AB4136:AC4137"/>
    <mergeCell ref="Z4136:AA4137"/>
    <mergeCell ref="X4136:Y4137"/>
    <mergeCell ref="V4136:W4137"/>
    <mergeCell ref="T4136:U4137"/>
    <mergeCell ref="R4136:S4137"/>
    <mergeCell ref="P4136:Q4137"/>
    <mergeCell ref="N4136:O4137"/>
    <mergeCell ref="L4136:M4137"/>
    <mergeCell ref="J4136:K4137"/>
    <mergeCell ref="H4136:I4137"/>
    <mergeCell ref="G4136:G4137"/>
    <mergeCell ref="F4136:F4137"/>
    <mergeCell ref="E4136:E4137"/>
    <mergeCell ref="C4136:D4136"/>
    <mergeCell ref="B4140:B4141"/>
    <mergeCell ref="C4139:D4139"/>
    <mergeCell ref="BP4138:BP4139"/>
    <mergeCell ref="BO4138:BO4139"/>
    <mergeCell ref="BL4138:BN4139"/>
    <mergeCell ref="BJ4138:BK4139"/>
    <mergeCell ref="BH4138:BI4139"/>
    <mergeCell ref="BF4138:BG4139"/>
    <mergeCell ref="BD4138:BE4139"/>
    <mergeCell ref="BB4138:BC4139"/>
    <mergeCell ref="AZ4138:BA4139"/>
    <mergeCell ref="AX4138:AY4139"/>
    <mergeCell ref="AV4138:AW4139"/>
    <mergeCell ref="AT4138:AU4139"/>
    <mergeCell ref="AR4138:AS4139"/>
    <mergeCell ref="AP4138:AQ4139"/>
    <mergeCell ref="AN4138:AO4139"/>
    <mergeCell ref="AL4138:AM4139"/>
    <mergeCell ref="AJ4138:AK4139"/>
    <mergeCell ref="AH4138:AI4139"/>
    <mergeCell ref="AF4138:AG4139"/>
    <mergeCell ref="AD4138:AE4139"/>
    <mergeCell ref="AB4138:AC4139"/>
    <mergeCell ref="Z4138:AA4139"/>
    <mergeCell ref="X4138:Y4139"/>
    <mergeCell ref="V4138:W4139"/>
    <mergeCell ref="T4138:U4139"/>
    <mergeCell ref="R4138:S4139"/>
    <mergeCell ref="P4138:Q4139"/>
    <mergeCell ref="N4138:O4139"/>
    <mergeCell ref="L4138:M4139"/>
    <mergeCell ref="J4138:K4139"/>
    <mergeCell ref="H4138:I4139"/>
    <mergeCell ref="G4138:G4139"/>
    <mergeCell ref="F4138:F4139"/>
    <mergeCell ref="E4138:E4139"/>
    <mergeCell ref="C4138:D4138"/>
    <mergeCell ref="B4138:B4139"/>
    <mergeCell ref="C4141:D4141"/>
    <mergeCell ref="BP4140:BP4141"/>
    <mergeCell ref="BO4140:BO4141"/>
    <mergeCell ref="BL4140:BN4141"/>
    <mergeCell ref="BJ4140:BK4141"/>
    <mergeCell ref="BH4140:BI4141"/>
    <mergeCell ref="BF4140:BG4141"/>
    <mergeCell ref="BD4140:BE4141"/>
    <mergeCell ref="BB4140:BC4141"/>
    <mergeCell ref="AZ4140:BA4141"/>
    <mergeCell ref="AX4140:AY4141"/>
    <mergeCell ref="AV4140:AW4141"/>
    <mergeCell ref="AT4140:AU4141"/>
    <mergeCell ref="AR4140:AS4141"/>
    <mergeCell ref="AP4140:AQ4141"/>
    <mergeCell ref="AN4140:AO4141"/>
    <mergeCell ref="AL4140:AM4141"/>
    <mergeCell ref="AJ4140:AK4141"/>
    <mergeCell ref="AH4140:AI4141"/>
    <mergeCell ref="AF4140:AG4141"/>
    <mergeCell ref="AD4140:AE4141"/>
    <mergeCell ref="AB4140:AC4141"/>
    <mergeCell ref="Z4140:AA4141"/>
    <mergeCell ref="X4140:Y4141"/>
    <mergeCell ref="V4140:W4141"/>
    <mergeCell ref="T4140:U4141"/>
    <mergeCell ref="R4140:S4141"/>
    <mergeCell ref="P4140:Q4141"/>
    <mergeCell ref="N4140:O4141"/>
    <mergeCell ref="L4140:M4141"/>
    <mergeCell ref="J4140:K4141"/>
    <mergeCell ref="H4140:I4141"/>
    <mergeCell ref="G4140:G4141"/>
    <mergeCell ref="F4140:F4141"/>
    <mergeCell ref="E4140:E4141"/>
    <mergeCell ref="C4140:D4140"/>
    <mergeCell ref="B4144:B4145"/>
    <mergeCell ref="C4143:D4143"/>
    <mergeCell ref="BP4142:BP4143"/>
    <mergeCell ref="BO4142:BO4143"/>
    <mergeCell ref="BL4142:BN4143"/>
    <mergeCell ref="BJ4142:BK4143"/>
    <mergeCell ref="BH4142:BI4143"/>
    <mergeCell ref="BF4142:BG4143"/>
    <mergeCell ref="BD4142:BE4143"/>
    <mergeCell ref="BB4142:BC4143"/>
    <mergeCell ref="AZ4142:BA4143"/>
    <mergeCell ref="AX4142:AY4143"/>
    <mergeCell ref="AV4142:AW4143"/>
    <mergeCell ref="AT4142:AU4143"/>
    <mergeCell ref="AR4142:AS4143"/>
    <mergeCell ref="AP4142:AQ4143"/>
    <mergeCell ref="AN4142:AO4143"/>
    <mergeCell ref="AL4142:AM4143"/>
    <mergeCell ref="AJ4142:AK4143"/>
    <mergeCell ref="AH4142:AI4143"/>
    <mergeCell ref="AF4142:AG4143"/>
    <mergeCell ref="AD4142:AE4143"/>
    <mergeCell ref="AB4142:AC4143"/>
    <mergeCell ref="Z4142:AA4143"/>
    <mergeCell ref="X4142:Y4143"/>
    <mergeCell ref="V4142:W4143"/>
    <mergeCell ref="T4142:U4143"/>
    <mergeCell ref="R4142:S4143"/>
    <mergeCell ref="P4142:Q4143"/>
    <mergeCell ref="N4142:O4143"/>
    <mergeCell ref="L4142:M4143"/>
    <mergeCell ref="J4142:K4143"/>
    <mergeCell ref="H4142:I4143"/>
    <mergeCell ref="G4142:G4143"/>
    <mergeCell ref="F4142:F4143"/>
    <mergeCell ref="E4142:E4143"/>
    <mergeCell ref="C4142:D4142"/>
    <mergeCell ref="B4142:B4143"/>
    <mergeCell ref="C4145:D4145"/>
    <mergeCell ref="BP4144:BP4145"/>
    <mergeCell ref="BO4144:BO4145"/>
    <mergeCell ref="BL4144:BN4145"/>
    <mergeCell ref="BJ4144:BK4145"/>
    <mergeCell ref="BH4144:BI4145"/>
    <mergeCell ref="BF4144:BG4145"/>
    <mergeCell ref="BD4144:BE4145"/>
    <mergeCell ref="BB4144:BC4145"/>
    <mergeCell ref="AZ4144:BA4145"/>
    <mergeCell ref="AX4144:AY4145"/>
    <mergeCell ref="AV4144:AW4145"/>
    <mergeCell ref="AT4144:AU4145"/>
    <mergeCell ref="AR4144:AS4145"/>
    <mergeCell ref="AP4144:AQ4145"/>
    <mergeCell ref="AN4144:AO4145"/>
    <mergeCell ref="AL4144:AM4145"/>
    <mergeCell ref="AJ4144:AK4145"/>
    <mergeCell ref="AH4144:AI4145"/>
    <mergeCell ref="AF4144:AG4145"/>
    <mergeCell ref="AD4144:AE4145"/>
    <mergeCell ref="AB4144:AC4145"/>
    <mergeCell ref="Z4144:AA4145"/>
    <mergeCell ref="X4144:Y4145"/>
    <mergeCell ref="V4144:W4145"/>
    <mergeCell ref="T4144:U4145"/>
    <mergeCell ref="R4144:S4145"/>
    <mergeCell ref="P4144:Q4145"/>
    <mergeCell ref="N4144:O4145"/>
    <mergeCell ref="L4144:M4145"/>
    <mergeCell ref="J4144:K4145"/>
    <mergeCell ref="H4144:I4145"/>
    <mergeCell ref="G4144:G4145"/>
    <mergeCell ref="F4144:F4145"/>
    <mergeCell ref="E4144:E4145"/>
    <mergeCell ref="C4144:D4144"/>
    <mergeCell ref="B4148:B4149"/>
    <mergeCell ref="C4147:D4147"/>
    <mergeCell ref="BP4146:BP4147"/>
    <mergeCell ref="BO4146:BO4147"/>
    <mergeCell ref="BL4146:BN4147"/>
    <mergeCell ref="BJ4146:BK4147"/>
    <mergeCell ref="BH4146:BI4147"/>
    <mergeCell ref="BF4146:BG4147"/>
    <mergeCell ref="BD4146:BE4147"/>
    <mergeCell ref="BB4146:BC4147"/>
    <mergeCell ref="AZ4146:BA4147"/>
    <mergeCell ref="AX4146:AY4147"/>
    <mergeCell ref="AV4146:AW4147"/>
    <mergeCell ref="AT4146:AU4147"/>
    <mergeCell ref="AR4146:AS4147"/>
    <mergeCell ref="AP4146:AQ4147"/>
    <mergeCell ref="AN4146:AO4147"/>
    <mergeCell ref="AL4146:AM4147"/>
    <mergeCell ref="AJ4146:AK4147"/>
    <mergeCell ref="AH4146:AI4147"/>
    <mergeCell ref="AF4146:AG4147"/>
    <mergeCell ref="AD4146:AE4147"/>
    <mergeCell ref="AB4146:AC4147"/>
    <mergeCell ref="Z4146:AA4147"/>
    <mergeCell ref="X4146:Y4147"/>
    <mergeCell ref="V4146:W4147"/>
    <mergeCell ref="T4146:U4147"/>
    <mergeCell ref="R4146:S4147"/>
    <mergeCell ref="P4146:Q4147"/>
    <mergeCell ref="N4146:O4147"/>
    <mergeCell ref="L4146:M4147"/>
    <mergeCell ref="J4146:K4147"/>
    <mergeCell ref="H4146:I4147"/>
    <mergeCell ref="G4146:G4147"/>
    <mergeCell ref="F4146:F4147"/>
    <mergeCell ref="E4146:E4147"/>
    <mergeCell ref="C4146:D4146"/>
    <mergeCell ref="B4146:B4147"/>
    <mergeCell ref="C4149:D4149"/>
    <mergeCell ref="BP4148:BP4149"/>
    <mergeCell ref="BO4148:BO4149"/>
    <mergeCell ref="BL4148:BN4149"/>
    <mergeCell ref="BJ4148:BK4149"/>
    <mergeCell ref="BH4148:BI4149"/>
    <mergeCell ref="BF4148:BG4149"/>
    <mergeCell ref="BD4148:BE4149"/>
    <mergeCell ref="BB4148:BC4149"/>
    <mergeCell ref="AZ4148:BA4149"/>
    <mergeCell ref="AX4148:AY4149"/>
    <mergeCell ref="AV4148:AW4149"/>
    <mergeCell ref="AT4148:AU4149"/>
    <mergeCell ref="AR4148:AS4149"/>
    <mergeCell ref="AP4148:AQ4149"/>
    <mergeCell ref="AN4148:AO4149"/>
    <mergeCell ref="AL4148:AM4149"/>
    <mergeCell ref="AJ4148:AK4149"/>
    <mergeCell ref="AH4148:AI4149"/>
    <mergeCell ref="AF4148:AG4149"/>
    <mergeCell ref="AD4148:AE4149"/>
    <mergeCell ref="AB4148:AC4149"/>
    <mergeCell ref="Z4148:AA4149"/>
    <mergeCell ref="X4148:Y4149"/>
    <mergeCell ref="V4148:W4149"/>
    <mergeCell ref="T4148:U4149"/>
    <mergeCell ref="R4148:S4149"/>
    <mergeCell ref="P4148:Q4149"/>
    <mergeCell ref="N4148:O4149"/>
    <mergeCell ref="L4148:M4149"/>
    <mergeCell ref="J4148:K4149"/>
    <mergeCell ref="H4148:I4149"/>
    <mergeCell ref="G4148:G4149"/>
    <mergeCell ref="F4148:F4149"/>
    <mergeCell ref="E4148:E4149"/>
    <mergeCell ref="C4148:D4148"/>
    <mergeCell ref="B4152:C4152"/>
    <mergeCell ref="BP4150:BP4151"/>
    <mergeCell ref="BO4150:BO4151"/>
    <mergeCell ref="BL4150:BN4151"/>
    <mergeCell ref="BJ4150:BK4151"/>
    <mergeCell ref="BH4150:BI4151"/>
    <mergeCell ref="BF4150:BG4151"/>
    <mergeCell ref="BD4150:BE4151"/>
    <mergeCell ref="BB4150:BC4151"/>
    <mergeCell ref="AZ4150:BA4151"/>
    <mergeCell ref="AX4150:AY4151"/>
    <mergeCell ref="AV4150:AW4151"/>
    <mergeCell ref="AT4150:AU4151"/>
    <mergeCell ref="AR4150:AS4151"/>
    <mergeCell ref="AP4150:AQ4151"/>
    <mergeCell ref="AN4150:AO4151"/>
    <mergeCell ref="AL4150:AM4151"/>
    <mergeCell ref="AJ4150:AK4151"/>
    <mergeCell ref="AH4150:AI4151"/>
    <mergeCell ref="AF4150:AG4151"/>
    <mergeCell ref="AD4150:AE4151"/>
    <mergeCell ref="AB4150:AC4151"/>
    <mergeCell ref="Z4150:AA4151"/>
    <mergeCell ref="X4150:Y4151"/>
    <mergeCell ref="V4150:W4151"/>
    <mergeCell ref="T4150:U4151"/>
    <mergeCell ref="R4150:S4151"/>
    <mergeCell ref="P4150:Q4151"/>
    <mergeCell ref="N4150:O4151"/>
    <mergeCell ref="L4150:M4151"/>
    <mergeCell ref="J4150:K4151"/>
    <mergeCell ref="H4150:I4151"/>
    <mergeCell ref="D4150:E4151"/>
    <mergeCell ref="B4150:C4151"/>
    <mergeCell ref="AH4153:AI4153"/>
    <mergeCell ref="AF4153:AG4153"/>
    <mergeCell ref="AD4153:AE4153"/>
    <mergeCell ref="AB4153:AC4153"/>
    <mergeCell ref="Z4153:AA4153"/>
    <mergeCell ref="X4153:Y4153"/>
    <mergeCell ref="V4153:W4153"/>
    <mergeCell ref="T4153:U4153"/>
    <mergeCell ref="R4153:S4153"/>
    <mergeCell ref="P4153:Q4153"/>
    <mergeCell ref="N4153:O4153"/>
    <mergeCell ref="L4153:M4153"/>
    <mergeCell ref="J4153:K4153"/>
    <mergeCell ref="D4153:E4153"/>
    <mergeCell ref="BL4152:BN4152"/>
    <mergeCell ref="BJ4152:BK4152"/>
    <mergeCell ref="BH4152:BI4152"/>
    <mergeCell ref="BF4152:BG4152"/>
    <mergeCell ref="BD4152:BE4152"/>
    <mergeCell ref="BB4152:BC4152"/>
    <mergeCell ref="AZ4152:BA4152"/>
    <mergeCell ref="AX4152:AY4152"/>
    <mergeCell ref="AV4152:AW4152"/>
    <mergeCell ref="AT4152:AU4152"/>
    <mergeCell ref="AR4152:AS4152"/>
    <mergeCell ref="AP4152:AQ4152"/>
    <mergeCell ref="AN4152:AO4152"/>
    <mergeCell ref="AL4152:AM4152"/>
    <mergeCell ref="AJ4152:AK4152"/>
    <mergeCell ref="AH4152:AI4152"/>
    <mergeCell ref="AF4152:AG4152"/>
    <mergeCell ref="AD4152:AE4152"/>
    <mergeCell ref="AB4152:AC4152"/>
    <mergeCell ref="Z4152:AA4152"/>
    <mergeCell ref="X4152:Y4152"/>
    <mergeCell ref="V4152:W4152"/>
    <mergeCell ref="T4152:U4152"/>
    <mergeCell ref="R4152:S4152"/>
    <mergeCell ref="P4152:Q4152"/>
    <mergeCell ref="N4152:O4152"/>
    <mergeCell ref="L4152:M4152"/>
    <mergeCell ref="J4152:K4152"/>
    <mergeCell ref="H4152:I4152"/>
    <mergeCell ref="D4152:E4152"/>
    <mergeCell ref="H4041:I4042"/>
    <mergeCell ref="G4041:G4042"/>
    <mergeCell ref="F4041:F4042"/>
    <mergeCell ref="C4041:D4042"/>
    <mergeCell ref="B4041:B4042"/>
    <mergeCell ref="BD4038:BM4038"/>
    <mergeCell ref="BA4038:BC4038"/>
    <mergeCell ref="AN4038:AZ4038"/>
    <mergeCell ref="AH4038:AM4038"/>
    <mergeCell ref="E4038:AC4038"/>
    <mergeCell ref="C4038:D4038"/>
    <mergeCell ref="AN4036:BM4036"/>
    <mergeCell ref="AE4036:AM4036"/>
    <mergeCell ref="E4036:AC4036"/>
    <mergeCell ref="BN4035:BP4036"/>
    <mergeCell ref="B4034:BN4034"/>
    <mergeCell ref="BA4158:BN4158"/>
    <mergeCell ref="BJ4157:BL4157"/>
    <mergeCell ref="BF4157:BH4157"/>
    <mergeCell ref="BB4157:BE4157"/>
    <mergeCell ref="AY4157:BA4157"/>
    <mergeCell ref="AU4157:AW4157"/>
    <mergeCell ref="AQ4157:AT4157"/>
    <mergeCell ref="AN4157:AP4157"/>
    <mergeCell ref="AJ4157:AL4157"/>
    <mergeCell ref="Z4157:AI4157"/>
    <mergeCell ref="W4157:Y4157"/>
    <mergeCell ref="S4157:U4157"/>
    <mergeCell ref="O4157:R4157"/>
    <mergeCell ref="L4157:N4157"/>
    <mergeCell ref="H4157:J4157"/>
    <mergeCell ref="D4157:E4157"/>
    <mergeCell ref="B4157:C4157"/>
    <mergeCell ref="BJ4155:BL4155"/>
    <mergeCell ref="BF4155:BH4155"/>
    <mergeCell ref="BB4155:BE4155"/>
    <mergeCell ref="AY4155:BA4155"/>
    <mergeCell ref="AU4155:AW4155"/>
    <mergeCell ref="AQ4155:AT4155"/>
    <mergeCell ref="AN4155:AP4155"/>
    <mergeCell ref="AJ4155:AL4155"/>
    <mergeCell ref="Z4155:AI4155"/>
    <mergeCell ref="W4155:Y4155"/>
    <mergeCell ref="S4155:U4155"/>
    <mergeCell ref="O4155:R4155"/>
    <mergeCell ref="L4155:N4155"/>
    <mergeCell ref="H4155:J4155"/>
    <mergeCell ref="D4155:E4155"/>
    <mergeCell ref="B4155:C4155"/>
    <mergeCell ref="BL4153:BN4153"/>
    <mergeCell ref="BJ4153:BK4153"/>
    <mergeCell ref="BH4153:BI4153"/>
    <mergeCell ref="BF4153:BG4153"/>
    <mergeCell ref="BD4153:BE4153"/>
    <mergeCell ref="BB4153:BC4153"/>
    <mergeCell ref="AZ4153:BA4153"/>
    <mergeCell ref="AX4153:AY4153"/>
    <mergeCell ref="AV4153:AW4153"/>
    <mergeCell ref="AT4153:AU4153"/>
    <mergeCell ref="AR4153:AS4153"/>
    <mergeCell ref="AP4153:AQ4153"/>
    <mergeCell ref="AN4153:AO4153"/>
    <mergeCell ref="AL4153:AM4153"/>
    <mergeCell ref="AJ4153:AK4153"/>
    <mergeCell ref="BJ4042:BK4042"/>
    <mergeCell ref="BH4042:BI4042"/>
    <mergeCell ref="BF4042:BG4042"/>
    <mergeCell ref="BD4042:BE4042"/>
    <mergeCell ref="BB4042:BC4042"/>
    <mergeCell ref="AZ4042:BA4042"/>
    <mergeCell ref="AX4042:AY4042"/>
    <mergeCell ref="AV4042:AW4042"/>
    <mergeCell ref="AT4042:AU4042"/>
    <mergeCell ref="AR4042:AS4042"/>
    <mergeCell ref="AP4042:AQ4042"/>
    <mergeCell ref="AN4042:AO4042"/>
    <mergeCell ref="AL4042:AM4042"/>
    <mergeCell ref="AJ4042:AK4042"/>
    <mergeCell ref="AH4042:AI4042"/>
    <mergeCell ref="AF4042:AG4042"/>
    <mergeCell ref="AD4042:AE4042"/>
    <mergeCell ref="AB4042:AC4042"/>
    <mergeCell ref="T4042:U4042"/>
    <mergeCell ref="R4042:S4042"/>
    <mergeCell ref="P4042:Q4042"/>
    <mergeCell ref="N4042:O4042"/>
    <mergeCell ref="L4042:M4042"/>
    <mergeCell ref="J4042:K4042"/>
    <mergeCell ref="BP4041:BP4042"/>
    <mergeCell ref="BO4041:BO4042"/>
    <mergeCell ref="BL4041:BN4042"/>
    <mergeCell ref="BF4041:BK4041"/>
    <mergeCell ref="AZ4041:BE4041"/>
    <mergeCell ref="AT4041:AY4041"/>
    <mergeCell ref="AN4041:AS4041"/>
    <mergeCell ref="AH4041:AM4041"/>
    <mergeCell ref="AB4041:AG4041"/>
    <mergeCell ref="Z4041:AA4042"/>
    <mergeCell ref="X4041:Y4042"/>
    <mergeCell ref="V4041:W4042"/>
    <mergeCell ref="P4041:U4041"/>
    <mergeCell ref="J4041:O4041"/>
    <mergeCell ref="B4045:B4046"/>
    <mergeCell ref="C4044:D4044"/>
    <mergeCell ref="BP4043:BP4044"/>
    <mergeCell ref="BO4043:BO4044"/>
    <mergeCell ref="BL4043:BN4044"/>
    <mergeCell ref="BJ4043:BK4044"/>
    <mergeCell ref="BH4043:BI4044"/>
    <mergeCell ref="BF4043:BG4044"/>
    <mergeCell ref="BD4043:BE4044"/>
    <mergeCell ref="BB4043:BC4044"/>
    <mergeCell ref="AZ4043:BA4044"/>
    <mergeCell ref="AX4043:AY4044"/>
    <mergeCell ref="AV4043:AW4044"/>
    <mergeCell ref="AT4043:AU4044"/>
    <mergeCell ref="AR4043:AS4044"/>
    <mergeCell ref="AP4043:AQ4044"/>
    <mergeCell ref="AN4043:AO4044"/>
    <mergeCell ref="AL4043:AM4044"/>
    <mergeCell ref="AJ4043:AK4044"/>
    <mergeCell ref="AH4043:AI4044"/>
    <mergeCell ref="AF4043:AG4044"/>
    <mergeCell ref="AD4043:AE4044"/>
    <mergeCell ref="AB4043:AC4044"/>
    <mergeCell ref="Z4043:AA4044"/>
    <mergeCell ref="X4043:Y4044"/>
    <mergeCell ref="V4043:W4044"/>
    <mergeCell ref="T4043:U4044"/>
    <mergeCell ref="R4043:S4044"/>
    <mergeCell ref="P4043:Q4044"/>
    <mergeCell ref="N4043:O4044"/>
    <mergeCell ref="L4043:M4044"/>
    <mergeCell ref="J4043:K4044"/>
    <mergeCell ref="H4043:I4044"/>
    <mergeCell ref="G4043:G4044"/>
    <mergeCell ref="F4043:F4044"/>
    <mergeCell ref="E4043:E4044"/>
    <mergeCell ref="C4043:D4043"/>
    <mergeCell ref="B4043:B4044"/>
    <mergeCell ref="C4046:D4046"/>
    <mergeCell ref="BP4045:BP4046"/>
    <mergeCell ref="BO4045:BO4046"/>
    <mergeCell ref="BL4045:BN4046"/>
    <mergeCell ref="BJ4045:BK4046"/>
    <mergeCell ref="BH4045:BI4046"/>
    <mergeCell ref="BF4045:BG4046"/>
    <mergeCell ref="BD4045:BE4046"/>
    <mergeCell ref="BB4045:BC4046"/>
    <mergeCell ref="AZ4045:BA4046"/>
    <mergeCell ref="AX4045:AY4046"/>
    <mergeCell ref="AV4045:AW4046"/>
    <mergeCell ref="AT4045:AU4046"/>
    <mergeCell ref="AR4045:AS4046"/>
    <mergeCell ref="AP4045:AQ4046"/>
    <mergeCell ref="AN4045:AO4046"/>
    <mergeCell ref="AL4045:AM4046"/>
    <mergeCell ref="AJ4045:AK4046"/>
    <mergeCell ref="AH4045:AI4046"/>
    <mergeCell ref="AF4045:AG4046"/>
    <mergeCell ref="AD4045:AE4046"/>
    <mergeCell ref="AB4045:AC4046"/>
    <mergeCell ref="Z4045:AA4046"/>
    <mergeCell ref="X4045:Y4046"/>
    <mergeCell ref="V4045:W4046"/>
    <mergeCell ref="T4045:U4046"/>
    <mergeCell ref="R4045:S4046"/>
    <mergeCell ref="P4045:Q4046"/>
    <mergeCell ref="N4045:O4046"/>
    <mergeCell ref="L4045:M4046"/>
    <mergeCell ref="J4045:K4046"/>
    <mergeCell ref="H4045:I4046"/>
    <mergeCell ref="G4045:G4046"/>
    <mergeCell ref="F4045:F4046"/>
    <mergeCell ref="E4045:E4046"/>
    <mergeCell ref="C4045:D4045"/>
    <mergeCell ref="B4049:B4050"/>
    <mergeCell ref="C4048:D4048"/>
    <mergeCell ref="BP4047:BP4048"/>
    <mergeCell ref="BO4047:BO4048"/>
    <mergeCell ref="BL4047:BN4048"/>
    <mergeCell ref="BJ4047:BK4048"/>
    <mergeCell ref="BH4047:BI4048"/>
    <mergeCell ref="BF4047:BG4048"/>
    <mergeCell ref="BD4047:BE4048"/>
    <mergeCell ref="BB4047:BC4048"/>
    <mergeCell ref="AZ4047:BA4048"/>
    <mergeCell ref="AX4047:AY4048"/>
    <mergeCell ref="AV4047:AW4048"/>
    <mergeCell ref="AT4047:AU4048"/>
    <mergeCell ref="AR4047:AS4048"/>
    <mergeCell ref="AP4047:AQ4048"/>
    <mergeCell ref="AN4047:AO4048"/>
    <mergeCell ref="AL4047:AM4048"/>
    <mergeCell ref="AJ4047:AK4048"/>
    <mergeCell ref="AH4047:AI4048"/>
    <mergeCell ref="AF4047:AG4048"/>
    <mergeCell ref="AD4047:AE4048"/>
    <mergeCell ref="AB4047:AC4048"/>
    <mergeCell ref="Z4047:AA4048"/>
    <mergeCell ref="X4047:Y4048"/>
    <mergeCell ref="V4047:W4048"/>
    <mergeCell ref="T4047:U4048"/>
    <mergeCell ref="R4047:S4048"/>
    <mergeCell ref="P4047:Q4048"/>
    <mergeCell ref="N4047:O4048"/>
    <mergeCell ref="L4047:M4048"/>
    <mergeCell ref="J4047:K4048"/>
    <mergeCell ref="H4047:I4048"/>
    <mergeCell ref="G4047:G4048"/>
    <mergeCell ref="F4047:F4048"/>
    <mergeCell ref="E4047:E4048"/>
    <mergeCell ref="C4047:D4047"/>
    <mergeCell ref="B4047:B4048"/>
    <mergeCell ref="C4050:D4050"/>
    <mergeCell ref="BP4049:BP4050"/>
    <mergeCell ref="BO4049:BO4050"/>
    <mergeCell ref="BL4049:BN4050"/>
    <mergeCell ref="BJ4049:BK4050"/>
    <mergeCell ref="BH4049:BI4050"/>
    <mergeCell ref="BF4049:BG4050"/>
    <mergeCell ref="BD4049:BE4050"/>
    <mergeCell ref="BB4049:BC4050"/>
    <mergeCell ref="AZ4049:BA4050"/>
    <mergeCell ref="AX4049:AY4050"/>
    <mergeCell ref="AV4049:AW4050"/>
    <mergeCell ref="AT4049:AU4050"/>
    <mergeCell ref="AR4049:AS4050"/>
    <mergeCell ref="AP4049:AQ4050"/>
    <mergeCell ref="AN4049:AO4050"/>
    <mergeCell ref="AL4049:AM4050"/>
    <mergeCell ref="AJ4049:AK4050"/>
    <mergeCell ref="AH4049:AI4050"/>
    <mergeCell ref="AF4049:AG4050"/>
    <mergeCell ref="AD4049:AE4050"/>
    <mergeCell ref="AB4049:AC4050"/>
    <mergeCell ref="Z4049:AA4050"/>
    <mergeCell ref="X4049:Y4050"/>
    <mergeCell ref="V4049:W4050"/>
    <mergeCell ref="T4049:U4050"/>
    <mergeCell ref="R4049:S4050"/>
    <mergeCell ref="P4049:Q4050"/>
    <mergeCell ref="N4049:O4050"/>
    <mergeCell ref="L4049:M4050"/>
    <mergeCell ref="J4049:K4050"/>
    <mergeCell ref="H4049:I4050"/>
    <mergeCell ref="G4049:G4050"/>
    <mergeCell ref="F4049:F4050"/>
    <mergeCell ref="E4049:E4050"/>
    <mergeCell ref="C4049:D4049"/>
    <mergeCell ref="B4053:B4054"/>
    <mergeCell ref="C4052:D4052"/>
    <mergeCell ref="BP4051:BP4052"/>
    <mergeCell ref="BO4051:BO4052"/>
    <mergeCell ref="BL4051:BN4052"/>
    <mergeCell ref="BJ4051:BK4052"/>
    <mergeCell ref="BH4051:BI4052"/>
    <mergeCell ref="BF4051:BG4052"/>
    <mergeCell ref="BD4051:BE4052"/>
    <mergeCell ref="BB4051:BC4052"/>
    <mergeCell ref="AZ4051:BA4052"/>
    <mergeCell ref="AX4051:AY4052"/>
    <mergeCell ref="AV4051:AW4052"/>
    <mergeCell ref="AT4051:AU4052"/>
    <mergeCell ref="AR4051:AS4052"/>
    <mergeCell ref="AP4051:AQ4052"/>
    <mergeCell ref="AN4051:AO4052"/>
    <mergeCell ref="AL4051:AM4052"/>
    <mergeCell ref="AJ4051:AK4052"/>
    <mergeCell ref="AH4051:AI4052"/>
    <mergeCell ref="AF4051:AG4052"/>
    <mergeCell ref="AD4051:AE4052"/>
    <mergeCell ref="AB4051:AC4052"/>
    <mergeCell ref="Z4051:AA4052"/>
    <mergeCell ref="X4051:Y4052"/>
    <mergeCell ref="V4051:W4052"/>
    <mergeCell ref="T4051:U4052"/>
    <mergeCell ref="R4051:S4052"/>
    <mergeCell ref="P4051:Q4052"/>
    <mergeCell ref="N4051:O4052"/>
    <mergeCell ref="L4051:M4052"/>
    <mergeCell ref="J4051:K4052"/>
    <mergeCell ref="H4051:I4052"/>
    <mergeCell ref="G4051:G4052"/>
    <mergeCell ref="F4051:F4052"/>
    <mergeCell ref="E4051:E4052"/>
    <mergeCell ref="C4051:D4051"/>
    <mergeCell ref="B4051:B4052"/>
    <mergeCell ref="C4054:D4054"/>
    <mergeCell ref="BP4053:BP4054"/>
    <mergeCell ref="BO4053:BO4054"/>
    <mergeCell ref="BL4053:BN4054"/>
    <mergeCell ref="BJ4053:BK4054"/>
    <mergeCell ref="BH4053:BI4054"/>
    <mergeCell ref="BF4053:BG4054"/>
    <mergeCell ref="BD4053:BE4054"/>
    <mergeCell ref="BB4053:BC4054"/>
    <mergeCell ref="AZ4053:BA4054"/>
    <mergeCell ref="AX4053:AY4054"/>
    <mergeCell ref="AV4053:AW4054"/>
    <mergeCell ref="AT4053:AU4054"/>
    <mergeCell ref="AR4053:AS4054"/>
    <mergeCell ref="AP4053:AQ4054"/>
    <mergeCell ref="AN4053:AO4054"/>
    <mergeCell ref="AL4053:AM4054"/>
    <mergeCell ref="AJ4053:AK4054"/>
    <mergeCell ref="AH4053:AI4054"/>
    <mergeCell ref="AF4053:AG4054"/>
    <mergeCell ref="AD4053:AE4054"/>
    <mergeCell ref="AB4053:AC4054"/>
    <mergeCell ref="Z4053:AA4054"/>
    <mergeCell ref="X4053:Y4054"/>
    <mergeCell ref="V4053:W4054"/>
    <mergeCell ref="T4053:U4054"/>
    <mergeCell ref="R4053:S4054"/>
    <mergeCell ref="P4053:Q4054"/>
    <mergeCell ref="N4053:O4054"/>
    <mergeCell ref="L4053:M4054"/>
    <mergeCell ref="J4053:K4054"/>
    <mergeCell ref="H4053:I4054"/>
    <mergeCell ref="G4053:G4054"/>
    <mergeCell ref="F4053:F4054"/>
    <mergeCell ref="E4053:E4054"/>
    <mergeCell ref="C4053:D4053"/>
    <mergeCell ref="B4057:B4058"/>
    <mergeCell ref="C4056:D4056"/>
    <mergeCell ref="BP4055:BP4056"/>
    <mergeCell ref="BO4055:BO4056"/>
    <mergeCell ref="BL4055:BN4056"/>
    <mergeCell ref="BJ4055:BK4056"/>
    <mergeCell ref="BH4055:BI4056"/>
    <mergeCell ref="BF4055:BG4056"/>
    <mergeCell ref="BD4055:BE4056"/>
    <mergeCell ref="BB4055:BC4056"/>
    <mergeCell ref="AZ4055:BA4056"/>
    <mergeCell ref="AX4055:AY4056"/>
    <mergeCell ref="AV4055:AW4056"/>
    <mergeCell ref="AT4055:AU4056"/>
    <mergeCell ref="AR4055:AS4056"/>
    <mergeCell ref="AP4055:AQ4056"/>
    <mergeCell ref="AN4055:AO4056"/>
    <mergeCell ref="AL4055:AM4056"/>
    <mergeCell ref="AJ4055:AK4056"/>
    <mergeCell ref="AH4055:AI4056"/>
    <mergeCell ref="AF4055:AG4056"/>
    <mergeCell ref="AD4055:AE4056"/>
    <mergeCell ref="AB4055:AC4056"/>
    <mergeCell ref="Z4055:AA4056"/>
    <mergeCell ref="X4055:Y4056"/>
    <mergeCell ref="V4055:W4056"/>
    <mergeCell ref="T4055:U4056"/>
    <mergeCell ref="R4055:S4056"/>
    <mergeCell ref="P4055:Q4056"/>
    <mergeCell ref="N4055:O4056"/>
    <mergeCell ref="L4055:M4056"/>
    <mergeCell ref="J4055:K4056"/>
    <mergeCell ref="H4055:I4056"/>
    <mergeCell ref="G4055:G4056"/>
    <mergeCell ref="F4055:F4056"/>
    <mergeCell ref="E4055:E4056"/>
    <mergeCell ref="C4055:D4055"/>
    <mergeCell ref="B4055:B4056"/>
    <mergeCell ref="C4058:D4058"/>
    <mergeCell ref="BP4057:BP4058"/>
    <mergeCell ref="BO4057:BO4058"/>
    <mergeCell ref="BL4057:BN4058"/>
    <mergeCell ref="BJ4057:BK4058"/>
    <mergeCell ref="BH4057:BI4058"/>
    <mergeCell ref="BF4057:BG4058"/>
    <mergeCell ref="BD4057:BE4058"/>
    <mergeCell ref="BB4057:BC4058"/>
    <mergeCell ref="AZ4057:BA4058"/>
    <mergeCell ref="AX4057:AY4058"/>
    <mergeCell ref="AV4057:AW4058"/>
    <mergeCell ref="AT4057:AU4058"/>
    <mergeCell ref="AR4057:AS4058"/>
    <mergeCell ref="AP4057:AQ4058"/>
    <mergeCell ref="AN4057:AO4058"/>
    <mergeCell ref="AL4057:AM4058"/>
    <mergeCell ref="AJ4057:AK4058"/>
    <mergeCell ref="AH4057:AI4058"/>
    <mergeCell ref="AF4057:AG4058"/>
    <mergeCell ref="AD4057:AE4058"/>
    <mergeCell ref="AB4057:AC4058"/>
    <mergeCell ref="Z4057:AA4058"/>
    <mergeCell ref="X4057:Y4058"/>
    <mergeCell ref="V4057:W4058"/>
    <mergeCell ref="T4057:U4058"/>
    <mergeCell ref="R4057:S4058"/>
    <mergeCell ref="P4057:Q4058"/>
    <mergeCell ref="N4057:O4058"/>
    <mergeCell ref="L4057:M4058"/>
    <mergeCell ref="J4057:K4058"/>
    <mergeCell ref="H4057:I4058"/>
    <mergeCell ref="G4057:G4058"/>
    <mergeCell ref="F4057:F4058"/>
    <mergeCell ref="E4057:E4058"/>
    <mergeCell ref="C4057:D4057"/>
    <mergeCell ref="B4061:B4062"/>
    <mergeCell ref="C4060:D4060"/>
    <mergeCell ref="BP4059:BP4060"/>
    <mergeCell ref="BO4059:BO4060"/>
    <mergeCell ref="BL4059:BN4060"/>
    <mergeCell ref="BJ4059:BK4060"/>
    <mergeCell ref="BH4059:BI4060"/>
    <mergeCell ref="BF4059:BG4060"/>
    <mergeCell ref="BD4059:BE4060"/>
    <mergeCell ref="BB4059:BC4060"/>
    <mergeCell ref="AZ4059:BA4060"/>
    <mergeCell ref="AX4059:AY4060"/>
    <mergeCell ref="AV4059:AW4060"/>
    <mergeCell ref="AT4059:AU4060"/>
    <mergeCell ref="AR4059:AS4060"/>
    <mergeCell ref="AP4059:AQ4060"/>
    <mergeCell ref="AN4059:AO4060"/>
    <mergeCell ref="AL4059:AM4060"/>
    <mergeCell ref="AJ4059:AK4060"/>
    <mergeCell ref="AH4059:AI4060"/>
    <mergeCell ref="AF4059:AG4060"/>
    <mergeCell ref="AD4059:AE4060"/>
    <mergeCell ref="AB4059:AC4060"/>
    <mergeCell ref="Z4059:AA4060"/>
    <mergeCell ref="X4059:Y4060"/>
    <mergeCell ref="V4059:W4060"/>
    <mergeCell ref="T4059:U4060"/>
    <mergeCell ref="R4059:S4060"/>
    <mergeCell ref="P4059:Q4060"/>
    <mergeCell ref="N4059:O4060"/>
    <mergeCell ref="L4059:M4060"/>
    <mergeCell ref="J4059:K4060"/>
    <mergeCell ref="H4059:I4060"/>
    <mergeCell ref="G4059:G4060"/>
    <mergeCell ref="F4059:F4060"/>
    <mergeCell ref="E4059:E4060"/>
    <mergeCell ref="C4059:D4059"/>
    <mergeCell ref="B4059:B4060"/>
    <mergeCell ref="C4062:D4062"/>
    <mergeCell ref="BP4061:BP4062"/>
    <mergeCell ref="BO4061:BO4062"/>
    <mergeCell ref="BL4061:BN4062"/>
    <mergeCell ref="BJ4061:BK4062"/>
    <mergeCell ref="BH4061:BI4062"/>
    <mergeCell ref="BF4061:BG4062"/>
    <mergeCell ref="BD4061:BE4062"/>
    <mergeCell ref="BB4061:BC4062"/>
    <mergeCell ref="AZ4061:BA4062"/>
    <mergeCell ref="AX4061:AY4062"/>
    <mergeCell ref="AV4061:AW4062"/>
    <mergeCell ref="AT4061:AU4062"/>
    <mergeCell ref="AR4061:AS4062"/>
    <mergeCell ref="AP4061:AQ4062"/>
    <mergeCell ref="AN4061:AO4062"/>
    <mergeCell ref="AL4061:AM4062"/>
    <mergeCell ref="AJ4061:AK4062"/>
    <mergeCell ref="AH4061:AI4062"/>
    <mergeCell ref="AF4061:AG4062"/>
    <mergeCell ref="AD4061:AE4062"/>
    <mergeCell ref="AB4061:AC4062"/>
    <mergeCell ref="Z4061:AA4062"/>
    <mergeCell ref="X4061:Y4062"/>
    <mergeCell ref="V4061:W4062"/>
    <mergeCell ref="T4061:U4062"/>
    <mergeCell ref="R4061:S4062"/>
    <mergeCell ref="P4061:Q4062"/>
    <mergeCell ref="N4061:O4062"/>
    <mergeCell ref="L4061:M4062"/>
    <mergeCell ref="J4061:K4062"/>
    <mergeCell ref="H4061:I4062"/>
    <mergeCell ref="G4061:G4062"/>
    <mergeCell ref="F4061:F4062"/>
    <mergeCell ref="E4061:E4062"/>
    <mergeCell ref="C4061:D4061"/>
    <mergeCell ref="B4065:B4066"/>
    <mergeCell ref="C4064:D4064"/>
    <mergeCell ref="BP4063:BP4064"/>
    <mergeCell ref="BO4063:BO4064"/>
    <mergeCell ref="BL4063:BN4064"/>
    <mergeCell ref="BJ4063:BK4064"/>
    <mergeCell ref="BH4063:BI4064"/>
    <mergeCell ref="BF4063:BG4064"/>
    <mergeCell ref="BD4063:BE4064"/>
    <mergeCell ref="BB4063:BC4064"/>
    <mergeCell ref="AZ4063:BA4064"/>
    <mergeCell ref="AX4063:AY4064"/>
    <mergeCell ref="AV4063:AW4064"/>
    <mergeCell ref="AT4063:AU4064"/>
    <mergeCell ref="AR4063:AS4064"/>
    <mergeCell ref="AP4063:AQ4064"/>
    <mergeCell ref="AN4063:AO4064"/>
    <mergeCell ref="AL4063:AM4064"/>
    <mergeCell ref="AJ4063:AK4064"/>
    <mergeCell ref="AH4063:AI4064"/>
    <mergeCell ref="AF4063:AG4064"/>
    <mergeCell ref="AD4063:AE4064"/>
    <mergeCell ref="AB4063:AC4064"/>
    <mergeCell ref="Z4063:AA4064"/>
    <mergeCell ref="X4063:Y4064"/>
    <mergeCell ref="V4063:W4064"/>
    <mergeCell ref="T4063:U4064"/>
    <mergeCell ref="R4063:S4064"/>
    <mergeCell ref="P4063:Q4064"/>
    <mergeCell ref="N4063:O4064"/>
    <mergeCell ref="L4063:M4064"/>
    <mergeCell ref="J4063:K4064"/>
    <mergeCell ref="H4063:I4064"/>
    <mergeCell ref="G4063:G4064"/>
    <mergeCell ref="F4063:F4064"/>
    <mergeCell ref="E4063:E4064"/>
    <mergeCell ref="C4063:D4063"/>
    <mergeCell ref="B4063:B4064"/>
    <mergeCell ref="C4066:D4066"/>
    <mergeCell ref="BP4065:BP4066"/>
    <mergeCell ref="BO4065:BO4066"/>
    <mergeCell ref="BL4065:BN4066"/>
    <mergeCell ref="BJ4065:BK4066"/>
    <mergeCell ref="BH4065:BI4066"/>
    <mergeCell ref="BF4065:BG4066"/>
    <mergeCell ref="BD4065:BE4066"/>
    <mergeCell ref="BB4065:BC4066"/>
    <mergeCell ref="AZ4065:BA4066"/>
    <mergeCell ref="AX4065:AY4066"/>
    <mergeCell ref="AV4065:AW4066"/>
    <mergeCell ref="AT4065:AU4066"/>
    <mergeCell ref="AR4065:AS4066"/>
    <mergeCell ref="AP4065:AQ4066"/>
    <mergeCell ref="AN4065:AO4066"/>
    <mergeCell ref="AL4065:AM4066"/>
    <mergeCell ref="AJ4065:AK4066"/>
    <mergeCell ref="AH4065:AI4066"/>
    <mergeCell ref="AF4065:AG4066"/>
    <mergeCell ref="AD4065:AE4066"/>
    <mergeCell ref="AB4065:AC4066"/>
    <mergeCell ref="Z4065:AA4066"/>
    <mergeCell ref="X4065:Y4066"/>
    <mergeCell ref="V4065:W4066"/>
    <mergeCell ref="T4065:U4066"/>
    <mergeCell ref="R4065:S4066"/>
    <mergeCell ref="P4065:Q4066"/>
    <mergeCell ref="N4065:O4066"/>
    <mergeCell ref="L4065:M4066"/>
    <mergeCell ref="J4065:K4066"/>
    <mergeCell ref="H4065:I4066"/>
    <mergeCell ref="G4065:G4066"/>
    <mergeCell ref="F4065:F4066"/>
    <mergeCell ref="E4065:E4066"/>
    <mergeCell ref="C4065:D4065"/>
    <mergeCell ref="B4069:B4070"/>
    <mergeCell ref="C4068:D4068"/>
    <mergeCell ref="BP4067:BP4068"/>
    <mergeCell ref="BO4067:BO4068"/>
    <mergeCell ref="BL4067:BN4068"/>
    <mergeCell ref="BJ4067:BK4068"/>
    <mergeCell ref="BH4067:BI4068"/>
    <mergeCell ref="BF4067:BG4068"/>
    <mergeCell ref="BD4067:BE4068"/>
    <mergeCell ref="BB4067:BC4068"/>
    <mergeCell ref="AZ4067:BA4068"/>
    <mergeCell ref="AX4067:AY4068"/>
    <mergeCell ref="AV4067:AW4068"/>
    <mergeCell ref="AT4067:AU4068"/>
    <mergeCell ref="AR4067:AS4068"/>
    <mergeCell ref="AP4067:AQ4068"/>
    <mergeCell ref="AN4067:AO4068"/>
    <mergeCell ref="AL4067:AM4068"/>
    <mergeCell ref="AJ4067:AK4068"/>
    <mergeCell ref="AH4067:AI4068"/>
    <mergeCell ref="AF4067:AG4068"/>
    <mergeCell ref="AD4067:AE4068"/>
    <mergeCell ref="AB4067:AC4068"/>
    <mergeCell ref="Z4067:AA4068"/>
    <mergeCell ref="X4067:Y4068"/>
    <mergeCell ref="V4067:W4068"/>
    <mergeCell ref="T4067:U4068"/>
    <mergeCell ref="R4067:S4068"/>
    <mergeCell ref="P4067:Q4068"/>
    <mergeCell ref="N4067:O4068"/>
    <mergeCell ref="L4067:M4068"/>
    <mergeCell ref="J4067:K4068"/>
    <mergeCell ref="H4067:I4068"/>
    <mergeCell ref="G4067:G4068"/>
    <mergeCell ref="F4067:F4068"/>
    <mergeCell ref="E4067:E4068"/>
    <mergeCell ref="C4067:D4067"/>
    <mergeCell ref="B4067:B4068"/>
    <mergeCell ref="C4070:D4070"/>
    <mergeCell ref="BP4069:BP4070"/>
    <mergeCell ref="BO4069:BO4070"/>
    <mergeCell ref="BL4069:BN4070"/>
    <mergeCell ref="BJ4069:BK4070"/>
    <mergeCell ref="BH4069:BI4070"/>
    <mergeCell ref="BF4069:BG4070"/>
    <mergeCell ref="BD4069:BE4070"/>
    <mergeCell ref="BB4069:BC4070"/>
    <mergeCell ref="AZ4069:BA4070"/>
    <mergeCell ref="AX4069:AY4070"/>
    <mergeCell ref="AV4069:AW4070"/>
    <mergeCell ref="AT4069:AU4070"/>
    <mergeCell ref="AR4069:AS4070"/>
    <mergeCell ref="AP4069:AQ4070"/>
    <mergeCell ref="AN4069:AO4070"/>
    <mergeCell ref="AL4069:AM4070"/>
    <mergeCell ref="AJ4069:AK4070"/>
    <mergeCell ref="AH4069:AI4070"/>
    <mergeCell ref="AF4069:AG4070"/>
    <mergeCell ref="AD4069:AE4070"/>
    <mergeCell ref="AB4069:AC4070"/>
    <mergeCell ref="Z4069:AA4070"/>
    <mergeCell ref="X4069:Y4070"/>
    <mergeCell ref="V4069:W4070"/>
    <mergeCell ref="T4069:U4070"/>
    <mergeCell ref="R4069:S4070"/>
    <mergeCell ref="P4069:Q4070"/>
    <mergeCell ref="N4069:O4070"/>
    <mergeCell ref="L4069:M4070"/>
    <mergeCell ref="J4069:K4070"/>
    <mergeCell ref="H4069:I4070"/>
    <mergeCell ref="G4069:G4070"/>
    <mergeCell ref="F4069:F4070"/>
    <mergeCell ref="E4069:E4070"/>
    <mergeCell ref="C4069:D4069"/>
    <mergeCell ref="B4073:B4074"/>
    <mergeCell ref="C4072:D4072"/>
    <mergeCell ref="BP4071:BP4072"/>
    <mergeCell ref="BO4071:BO4072"/>
    <mergeCell ref="BL4071:BN4072"/>
    <mergeCell ref="BJ4071:BK4072"/>
    <mergeCell ref="BH4071:BI4072"/>
    <mergeCell ref="BF4071:BG4072"/>
    <mergeCell ref="BD4071:BE4072"/>
    <mergeCell ref="BB4071:BC4072"/>
    <mergeCell ref="AZ4071:BA4072"/>
    <mergeCell ref="AX4071:AY4072"/>
    <mergeCell ref="AV4071:AW4072"/>
    <mergeCell ref="AT4071:AU4072"/>
    <mergeCell ref="AR4071:AS4072"/>
    <mergeCell ref="AP4071:AQ4072"/>
    <mergeCell ref="AN4071:AO4072"/>
    <mergeCell ref="AL4071:AM4072"/>
    <mergeCell ref="AJ4071:AK4072"/>
    <mergeCell ref="AH4071:AI4072"/>
    <mergeCell ref="AF4071:AG4072"/>
    <mergeCell ref="AD4071:AE4072"/>
    <mergeCell ref="AB4071:AC4072"/>
    <mergeCell ref="Z4071:AA4072"/>
    <mergeCell ref="X4071:Y4072"/>
    <mergeCell ref="V4071:W4072"/>
    <mergeCell ref="T4071:U4072"/>
    <mergeCell ref="R4071:S4072"/>
    <mergeCell ref="P4071:Q4072"/>
    <mergeCell ref="N4071:O4072"/>
    <mergeCell ref="L4071:M4072"/>
    <mergeCell ref="J4071:K4072"/>
    <mergeCell ref="H4071:I4072"/>
    <mergeCell ref="G4071:G4072"/>
    <mergeCell ref="F4071:F4072"/>
    <mergeCell ref="E4071:E4072"/>
    <mergeCell ref="C4071:D4071"/>
    <mergeCell ref="B4071:B4072"/>
    <mergeCell ref="C4074:D4074"/>
    <mergeCell ref="BP4073:BP4074"/>
    <mergeCell ref="BO4073:BO4074"/>
    <mergeCell ref="BL4073:BN4074"/>
    <mergeCell ref="BJ4073:BK4074"/>
    <mergeCell ref="BH4073:BI4074"/>
    <mergeCell ref="BF4073:BG4074"/>
    <mergeCell ref="BD4073:BE4074"/>
    <mergeCell ref="BB4073:BC4074"/>
    <mergeCell ref="AZ4073:BA4074"/>
    <mergeCell ref="AX4073:AY4074"/>
    <mergeCell ref="AV4073:AW4074"/>
    <mergeCell ref="AT4073:AU4074"/>
    <mergeCell ref="AR4073:AS4074"/>
    <mergeCell ref="AP4073:AQ4074"/>
    <mergeCell ref="AN4073:AO4074"/>
    <mergeCell ref="AL4073:AM4074"/>
    <mergeCell ref="AJ4073:AK4074"/>
    <mergeCell ref="AH4073:AI4074"/>
    <mergeCell ref="AF4073:AG4074"/>
    <mergeCell ref="AD4073:AE4074"/>
    <mergeCell ref="AB4073:AC4074"/>
    <mergeCell ref="Z4073:AA4074"/>
    <mergeCell ref="X4073:Y4074"/>
    <mergeCell ref="V4073:W4074"/>
    <mergeCell ref="T4073:U4074"/>
    <mergeCell ref="R4073:S4074"/>
    <mergeCell ref="P4073:Q4074"/>
    <mergeCell ref="N4073:O4074"/>
    <mergeCell ref="L4073:M4074"/>
    <mergeCell ref="J4073:K4074"/>
    <mergeCell ref="H4073:I4074"/>
    <mergeCell ref="G4073:G4074"/>
    <mergeCell ref="F4073:F4074"/>
    <mergeCell ref="E4073:E4074"/>
    <mergeCell ref="C4073:D4073"/>
    <mergeCell ref="B4077:B4078"/>
    <mergeCell ref="C4076:D4076"/>
    <mergeCell ref="BP4075:BP4076"/>
    <mergeCell ref="BO4075:BO4076"/>
    <mergeCell ref="BL4075:BN4076"/>
    <mergeCell ref="BJ4075:BK4076"/>
    <mergeCell ref="BH4075:BI4076"/>
    <mergeCell ref="BF4075:BG4076"/>
    <mergeCell ref="BD4075:BE4076"/>
    <mergeCell ref="BB4075:BC4076"/>
    <mergeCell ref="AZ4075:BA4076"/>
    <mergeCell ref="AX4075:AY4076"/>
    <mergeCell ref="AV4075:AW4076"/>
    <mergeCell ref="AT4075:AU4076"/>
    <mergeCell ref="AR4075:AS4076"/>
    <mergeCell ref="AP4075:AQ4076"/>
    <mergeCell ref="AN4075:AO4076"/>
    <mergeCell ref="AL4075:AM4076"/>
    <mergeCell ref="AJ4075:AK4076"/>
    <mergeCell ref="AH4075:AI4076"/>
    <mergeCell ref="AF4075:AG4076"/>
    <mergeCell ref="AD4075:AE4076"/>
    <mergeCell ref="AB4075:AC4076"/>
    <mergeCell ref="Z4075:AA4076"/>
    <mergeCell ref="X4075:Y4076"/>
    <mergeCell ref="V4075:W4076"/>
    <mergeCell ref="T4075:U4076"/>
    <mergeCell ref="R4075:S4076"/>
    <mergeCell ref="P4075:Q4076"/>
    <mergeCell ref="N4075:O4076"/>
    <mergeCell ref="L4075:M4076"/>
    <mergeCell ref="J4075:K4076"/>
    <mergeCell ref="H4075:I4076"/>
    <mergeCell ref="G4075:G4076"/>
    <mergeCell ref="F4075:F4076"/>
    <mergeCell ref="E4075:E4076"/>
    <mergeCell ref="C4075:D4075"/>
    <mergeCell ref="B4075:B4076"/>
    <mergeCell ref="C4078:D4078"/>
    <mergeCell ref="BP4077:BP4078"/>
    <mergeCell ref="BO4077:BO4078"/>
    <mergeCell ref="BL4077:BN4078"/>
    <mergeCell ref="BJ4077:BK4078"/>
    <mergeCell ref="BH4077:BI4078"/>
    <mergeCell ref="BF4077:BG4078"/>
    <mergeCell ref="BD4077:BE4078"/>
    <mergeCell ref="BB4077:BC4078"/>
    <mergeCell ref="AZ4077:BA4078"/>
    <mergeCell ref="AX4077:AY4078"/>
    <mergeCell ref="AV4077:AW4078"/>
    <mergeCell ref="AT4077:AU4078"/>
    <mergeCell ref="AR4077:AS4078"/>
    <mergeCell ref="AP4077:AQ4078"/>
    <mergeCell ref="AN4077:AO4078"/>
    <mergeCell ref="AL4077:AM4078"/>
    <mergeCell ref="AJ4077:AK4078"/>
    <mergeCell ref="AH4077:AI4078"/>
    <mergeCell ref="AF4077:AG4078"/>
    <mergeCell ref="AD4077:AE4078"/>
    <mergeCell ref="AB4077:AC4078"/>
    <mergeCell ref="Z4077:AA4078"/>
    <mergeCell ref="X4077:Y4078"/>
    <mergeCell ref="V4077:W4078"/>
    <mergeCell ref="T4077:U4078"/>
    <mergeCell ref="R4077:S4078"/>
    <mergeCell ref="P4077:Q4078"/>
    <mergeCell ref="N4077:O4078"/>
    <mergeCell ref="L4077:M4078"/>
    <mergeCell ref="J4077:K4078"/>
    <mergeCell ref="H4077:I4078"/>
    <mergeCell ref="G4077:G4078"/>
    <mergeCell ref="F4077:F4078"/>
    <mergeCell ref="E4077:E4078"/>
    <mergeCell ref="C4077:D4077"/>
    <mergeCell ref="B4081:B4082"/>
    <mergeCell ref="C4080:D4080"/>
    <mergeCell ref="BP4079:BP4080"/>
    <mergeCell ref="BO4079:BO4080"/>
    <mergeCell ref="BL4079:BN4080"/>
    <mergeCell ref="BJ4079:BK4080"/>
    <mergeCell ref="BH4079:BI4080"/>
    <mergeCell ref="BF4079:BG4080"/>
    <mergeCell ref="BD4079:BE4080"/>
    <mergeCell ref="BB4079:BC4080"/>
    <mergeCell ref="AZ4079:BA4080"/>
    <mergeCell ref="AX4079:AY4080"/>
    <mergeCell ref="AV4079:AW4080"/>
    <mergeCell ref="AT4079:AU4080"/>
    <mergeCell ref="AR4079:AS4080"/>
    <mergeCell ref="AP4079:AQ4080"/>
    <mergeCell ref="AN4079:AO4080"/>
    <mergeCell ref="AL4079:AM4080"/>
    <mergeCell ref="AJ4079:AK4080"/>
    <mergeCell ref="AH4079:AI4080"/>
    <mergeCell ref="AF4079:AG4080"/>
    <mergeCell ref="AD4079:AE4080"/>
    <mergeCell ref="AB4079:AC4080"/>
    <mergeCell ref="Z4079:AA4080"/>
    <mergeCell ref="X4079:Y4080"/>
    <mergeCell ref="V4079:W4080"/>
    <mergeCell ref="T4079:U4080"/>
    <mergeCell ref="R4079:S4080"/>
    <mergeCell ref="P4079:Q4080"/>
    <mergeCell ref="N4079:O4080"/>
    <mergeCell ref="L4079:M4080"/>
    <mergeCell ref="J4079:K4080"/>
    <mergeCell ref="H4079:I4080"/>
    <mergeCell ref="G4079:G4080"/>
    <mergeCell ref="F4079:F4080"/>
    <mergeCell ref="E4079:E4080"/>
    <mergeCell ref="C4079:D4079"/>
    <mergeCell ref="B4079:B4080"/>
    <mergeCell ref="C4082:D4082"/>
    <mergeCell ref="BP4081:BP4082"/>
    <mergeCell ref="BO4081:BO4082"/>
    <mergeCell ref="BL4081:BN4082"/>
    <mergeCell ref="BJ4081:BK4082"/>
    <mergeCell ref="BH4081:BI4082"/>
    <mergeCell ref="BF4081:BG4082"/>
    <mergeCell ref="BD4081:BE4082"/>
    <mergeCell ref="BB4081:BC4082"/>
    <mergeCell ref="AZ4081:BA4082"/>
    <mergeCell ref="AX4081:AY4082"/>
    <mergeCell ref="AV4081:AW4082"/>
    <mergeCell ref="AT4081:AU4082"/>
    <mergeCell ref="AR4081:AS4082"/>
    <mergeCell ref="AP4081:AQ4082"/>
    <mergeCell ref="AN4081:AO4082"/>
    <mergeCell ref="AL4081:AM4082"/>
    <mergeCell ref="AJ4081:AK4082"/>
    <mergeCell ref="AH4081:AI4082"/>
    <mergeCell ref="AF4081:AG4082"/>
    <mergeCell ref="AD4081:AE4082"/>
    <mergeCell ref="AB4081:AC4082"/>
    <mergeCell ref="Z4081:AA4082"/>
    <mergeCell ref="X4081:Y4082"/>
    <mergeCell ref="V4081:W4082"/>
    <mergeCell ref="T4081:U4082"/>
    <mergeCell ref="R4081:S4082"/>
    <mergeCell ref="P4081:Q4082"/>
    <mergeCell ref="N4081:O4082"/>
    <mergeCell ref="L4081:M4082"/>
    <mergeCell ref="J4081:K4082"/>
    <mergeCell ref="H4081:I4082"/>
    <mergeCell ref="G4081:G4082"/>
    <mergeCell ref="F4081:F4082"/>
    <mergeCell ref="E4081:E4082"/>
    <mergeCell ref="C4081:D4081"/>
    <mergeCell ref="B4085:B4086"/>
    <mergeCell ref="C4084:D4084"/>
    <mergeCell ref="BP4083:BP4084"/>
    <mergeCell ref="BO4083:BO4084"/>
    <mergeCell ref="BL4083:BN4084"/>
    <mergeCell ref="BJ4083:BK4084"/>
    <mergeCell ref="BH4083:BI4084"/>
    <mergeCell ref="BF4083:BG4084"/>
    <mergeCell ref="BD4083:BE4084"/>
    <mergeCell ref="BB4083:BC4084"/>
    <mergeCell ref="AZ4083:BA4084"/>
    <mergeCell ref="AX4083:AY4084"/>
    <mergeCell ref="AV4083:AW4084"/>
    <mergeCell ref="AT4083:AU4084"/>
    <mergeCell ref="AR4083:AS4084"/>
    <mergeCell ref="AP4083:AQ4084"/>
    <mergeCell ref="AN4083:AO4084"/>
    <mergeCell ref="AL4083:AM4084"/>
    <mergeCell ref="AJ4083:AK4084"/>
    <mergeCell ref="AH4083:AI4084"/>
    <mergeCell ref="AF4083:AG4084"/>
    <mergeCell ref="AD4083:AE4084"/>
    <mergeCell ref="AB4083:AC4084"/>
    <mergeCell ref="Z4083:AA4084"/>
    <mergeCell ref="X4083:Y4084"/>
    <mergeCell ref="V4083:W4084"/>
    <mergeCell ref="T4083:U4084"/>
    <mergeCell ref="R4083:S4084"/>
    <mergeCell ref="P4083:Q4084"/>
    <mergeCell ref="N4083:O4084"/>
    <mergeCell ref="L4083:M4084"/>
    <mergeCell ref="J4083:K4084"/>
    <mergeCell ref="H4083:I4084"/>
    <mergeCell ref="G4083:G4084"/>
    <mergeCell ref="F4083:F4084"/>
    <mergeCell ref="E4083:E4084"/>
    <mergeCell ref="C4083:D4083"/>
    <mergeCell ref="B4083:B4084"/>
    <mergeCell ref="C4086:D4086"/>
    <mergeCell ref="BP4085:BP4086"/>
    <mergeCell ref="BO4085:BO4086"/>
    <mergeCell ref="BL4085:BN4086"/>
    <mergeCell ref="BJ4085:BK4086"/>
    <mergeCell ref="BH4085:BI4086"/>
    <mergeCell ref="BF4085:BG4086"/>
    <mergeCell ref="BD4085:BE4086"/>
    <mergeCell ref="BB4085:BC4086"/>
    <mergeCell ref="AZ4085:BA4086"/>
    <mergeCell ref="AX4085:AY4086"/>
    <mergeCell ref="AV4085:AW4086"/>
    <mergeCell ref="AT4085:AU4086"/>
    <mergeCell ref="AR4085:AS4086"/>
    <mergeCell ref="AP4085:AQ4086"/>
    <mergeCell ref="AN4085:AO4086"/>
    <mergeCell ref="AL4085:AM4086"/>
    <mergeCell ref="AJ4085:AK4086"/>
    <mergeCell ref="AH4085:AI4086"/>
    <mergeCell ref="AF4085:AG4086"/>
    <mergeCell ref="AD4085:AE4086"/>
    <mergeCell ref="AB4085:AC4086"/>
    <mergeCell ref="Z4085:AA4086"/>
    <mergeCell ref="X4085:Y4086"/>
    <mergeCell ref="V4085:W4086"/>
    <mergeCell ref="T4085:U4086"/>
    <mergeCell ref="R4085:S4086"/>
    <mergeCell ref="P4085:Q4086"/>
    <mergeCell ref="N4085:O4086"/>
    <mergeCell ref="L4085:M4086"/>
    <mergeCell ref="J4085:K4086"/>
    <mergeCell ref="H4085:I4086"/>
    <mergeCell ref="G4085:G4086"/>
    <mergeCell ref="F4085:F4086"/>
    <mergeCell ref="E4085:E4086"/>
    <mergeCell ref="C4085:D4085"/>
    <mergeCell ref="B4089:C4089"/>
    <mergeCell ref="BP4087:BP4088"/>
    <mergeCell ref="BO4087:BO4088"/>
    <mergeCell ref="BL4087:BN4088"/>
    <mergeCell ref="BJ4087:BK4088"/>
    <mergeCell ref="BH4087:BI4088"/>
    <mergeCell ref="BF4087:BG4088"/>
    <mergeCell ref="BD4087:BE4088"/>
    <mergeCell ref="BB4087:BC4088"/>
    <mergeCell ref="AZ4087:BA4088"/>
    <mergeCell ref="AX4087:AY4088"/>
    <mergeCell ref="AV4087:AW4088"/>
    <mergeCell ref="AT4087:AU4088"/>
    <mergeCell ref="AR4087:AS4088"/>
    <mergeCell ref="AP4087:AQ4088"/>
    <mergeCell ref="AN4087:AO4088"/>
    <mergeCell ref="AL4087:AM4088"/>
    <mergeCell ref="AJ4087:AK4088"/>
    <mergeCell ref="AH4087:AI4088"/>
    <mergeCell ref="AF4087:AG4088"/>
    <mergeCell ref="AD4087:AE4088"/>
    <mergeCell ref="AB4087:AC4088"/>
    <mergeCell ref="Z4087:AA4088"/>
    <mergeCell ref="X4087:Y4088"/>
    <mergeCell ref="V4087:W4088"/>
    <mergeCell ref="T4087:U4088"/>
    <mergeCell ref="R4087:S4088"/>
    <mergeCell ref="P4087:Q4088"/>
    <mergeCell ref="N4087:O4088"/>
    <mergeCell ref="L4087:M4088"/>
    <mergeCell ref="J4087:K4088"/>
    <mergeCell ref="H4087:I4088"/>
    <mergeCell ref="D4087:E4088"/>
    <mergeCell ref="B4087:C4088"/>
    <mergeCell ref="AH4090:AI4090"/>
    <mergeCell ref="AF4090:AG4090"/>
    <mergeCell ref="AD4090:AE4090"/>
    <mergeCell ref="AB4090:AC4090"/>
    <mergeCell ref="Z4090:AA4090"/>
    <mergeCell ref="X4090:Y4090"/>
    <mergeCell ref="V4090:W4090"/>
    <mergeCell ref="T4090:U4090"/>
    <mergeCell ref="R4090:S4090"/>
    <mergeCell ref="P4090:Q4090"/>
    <mergeCell ref="N4090:O4090"/>
    <mergeCell ref="L4090:M4090"/>
    <mergeCell ref="J4090:K4090"/>
    <mergeCell ref="D4090:E4090"/>
    <mergeCell ref="BL4089:BN4089"/>
    <mergeCell ref="BJ4089:BK4089"/>
    <mergeCell ref="BH4089:BI4089"/>
    <mergeCell ref="BF4089:BG4089"/>
    <mergeCell ref="BD4089:BE4089"/>
    <mergeCell ref="BB4089:BC4089"/>
    <mergeCell ref="AZ4089:BA4089"/>
    <mergeCell ref="AX4089:AY4089"/>
    <mergeCell ref="AV4089:AW4089"/>
    <mergeCell ref="AT4089:AU4089"/>
    <mergeCell ref="AR4089:AS4089"/>
    <mergeCell ref="AP4089:AQ4089"/>
    <mergeCell ref="AN4089:AO4089"/>
    <mergeCell ref="AL4089:AM4089"/>
    <mergeCell ref="AJ4089:AK4089"/>
    <mergeCell ref="AH4089:AI4089"/>
    <mergeCell ref="AF4089:AG4089"/>
    <mergeCell ref="AD4089:AE4089"/>
    <mergeCell ref="AB4089:AC4089"/>
    <mergeCell ref="Z4089:AA4089"/>
    <mergeCell ref="X4089:Y4089"/>
    <mergeCell ref="V4089:W4089"/>
    <mergeCell ref="T4089:U4089"/>
    <mergeCell ref="R4089:S4089"/>
    <mergeCell ref="P4089:Q4089"/>
    <mergeCell ref="N4089:O4089"/>
    <mergeCell ref="L4089:M4089"/>
    <mergeCell ref="J4089:K4089"/>
    <mergeCell ref="H4089:I4089"/>
    <mergeCell ref="D4089:E4089"/>
    <mergeCell ref="H3978:I3979"/>
    <mergeCell ref="G3978:G3979"/>
    <mergeCell ref="F3978:F3979"/>
    <mergeCell ref="C3978:D3979"/>
    <mergeCell ref="B3978:B3979"/>
    <mergeCell ref="BD3975:BM3975"/>
    <mergeCell ref="BA3975:BC3975"/>
    <mergeCell ref="AN3975:AZ3975"/>
    <mergeCell ref="AH3975:AM3975"/>
    <mergeCell ref="E3975:AC3975"/>
    <mergeCell ref="C3975:D3975"/>
    <mergeCell ref="AN3973:BM3973"/>
    <mergeCell ref="AE3973:AM3973"/>
    <mergeCell ref="E3973:AC3973"/>
    <mergeCell ref="BN3972:BP3973"/>
    <mergeCell ref="B3971:BN3971"/>
    <mergeCell ref="BA4095:BN4095"/>
    <mergeCell ref="BJ4094:BL4094"/>
    <mergeCell ref="BF4094:BH4094"/>
    <mergeCell ref="BB4094:BE4094"/>
    <mergeCell ref="AY4094:BA4094"/>
    <mergeCell ref="AU4094:AW4094"/>
    <mergeCell ref="AQ4094:AT4094"/>
    <mergeCell ref="AN4094:AP4094"/>
    <mergeCell ref="AJ4094:AL4094"/>
    <mergeCell ref="Z4094:AI4094"/>
    <mergeCell ref="W4094:Y4094"/>
    <mergeCell ref="S4094:U4094"/>
    <mergeCell ref="O4094:R4094"/>
    <mergeCell ref="L4094:N4094"/>
    <mergeCell ref="H4094:J4094"/>
    <mergeCell ref="D4094:E4094"/>
    <mergeCell ref="B4094:C4094"/>
    <mergeCell ref="BJ4092:BL4092"/>
    <mergeCell ref="BF4092:BH4092"/>
    <mergeCell ref="BB4092:BE4092"/>
    <mergeCell ref="AY4092:BA4092"/>
    <mergeCell ref="AU4092:AW4092"/>
    <mergeCell ref="AQ4092:AT4092"/>
    <mergeCell ref="AN4092:AP4092"/>
    <mergeCell ref="AJ4092:AL4092"/>
    <mergeCell ref="Z4092:AI4092"/>
    <mergeCell ref="W4092:Y4092"/>
    <mergeCell ref="S4092:U4092"/>
    <mergeCell ref="O4092:R4092"/>
    <mergeCell ref="L4092:N4092"/>
    <mergeCell ref="H4092:J4092"/>
    <mergeCell ref="D4092:E4092"/>
    <mergeCell ref="B4092:C4092"/>
    <mergeCell ref="BL4090:BN4090"/>
    <mergeCell ref="BJ4090:BK4090"/>
    <mergeCell ref="BH4090:BI4090"/>
    <mergeCell ref="BF4090:BG4090"/>
    <mergeCell ref="BD4090:BE4090"/>
    <mergeCell ref="BB4090:BC4090"/>
    <mergeCell ref="AZ4090:BA4090"/>
    <mergeCell ref="AX4090:AY4090"/>
    <mergeCell ref="AV4090:AW4090"/>
    <mergeCell ref="AT4090:AU4090"/>
    <mergeCell ref="AR4090:AS4090"/>
    <mergeCell ref="AP4090:AQ4090"/>
    <mergeCell ref="AN4090:AO4090"/>
    <mergeCell ref="AL4090:AM4090"/>
    <mergeCell ref="AJ4090:AK4090"/>
    <mergeCell ref="BJ3979:BK3979"/>
    <mergeCell ref="BH3979:BI3979"/>
    <mergeCell ref="BF3979:BG3979"/>
    <mergeCell ref="BD3979:BE3979"/>
    <mergeCell ref="BB3979:BC3979"/>
    <mergeCell ref="AZ3979:BA3979"/>
    <mergeCell ref="AX3979:AY3979"/>
    <mergeCell ref="AV3979:AW3979"/>
    <mergeCell ref="AT3979:AU3979"/>
    <mergeCell ref="AR3979:AS3979"/>
    <mergeCell ref="AP3979:AQ3979"/>
    <mergeCell ref="AN3979:AO3979"/>
    <mergeCell ref="AL3979:AM3979"/>
    <mergeCell ref="AJ3979:AK3979"/>
    <mergeCell ref="AH3979:AI3979"/>
    <mergeCell ref="AF3979:AG3979"/>
    <mergeCell ref="AD3979:AE3979"/>
    <mergeCell ref="AB3979:AC3979"/>
    <mergeCell ref="T3979:U3979"/>
    <mergeCell ref="R3979:S3979"/>
    <mergeCell ref="P3979:Q3979"/>
    <mergeCell ref="N3979:O3979"/>
    <mergeCell ref="L3979:M3979"/>
    <mergeCell ref="J3979:K3979"/>
    <mergeCell ref="BP3978:BP3979"/>
    <mergeCell ref="BO3978:BO3979"/>
    <mergeCell ref="BL3978:BN3979"/>
    <mergeCell ref="BF3978:BK3978"/>
    <mergeCell ref="AZ3978:BE3978"/>
    <mergeCell ref="AT3978:AY3978"/>
    <mergeCell ref="AN3978:AS3978"/>
    <mergeCell ref="AH3978:AM3978"/>
    <mergeCell ref="AB3978:AG3978"/>
    <mergeCell ref="Z3978:AA3979"/>
    <mergeCell ref="X3978:Y3979"/>
    <mergeCell ref="V3978:W3979"/>
    <mergeCell ref="P3978:U3978"/>
    <mergeCell ref="J3978:O3978"/>
    <mergeCell ref="B3982:B3983"/>
    <mergeCell ref="C3981:D3981"/>
    <mergeCell ref="BP3980:BP3981"/>
    <mergeCell ref="BO3980:BO3981"/>
    <mergeCell ref="BL3980:BN3981"/>
    <mergeCell ref="BJ3980:BK3981"/>
    <mergeCell ref="BH3980:BI3981"/>
    <mergeCell ref="BF3980:BG3981"/>
    <mergeCell ref="BD3980:BE3981"/>
    <mergeCell ref="BB3980:BC3981"/>
    <mergeCell ref="AZ3980:BA3981"/>
    <mergeCell ref="AX3980:AY3981"/>
    <mergeCell ref="AV3980:AW3981"/>
    <mergeCell ref="AT3980:AU3981"/>
    <mergeCell ref="AR3980:AS3981"/>
    <mergeCell ref="AP3980:AQ3981"/>
    <mergeCell ref="AN3980:AO3981"/>
    <mergeCell ref="AL3980:AM3981"/>
    <mergeCell ref="AJ3980:AK3981"/>
    <mergeCell ref="AH3980:AI3981"/>
    <mergeCell ref="AF3980:AG3981"/>
    <mergeCell ref="AD3980:AE3981"/>
    <mergeCell ref="AB3980:AC3981"/>
    <mergeCell ref="Z3980:AA3981"/>
    <mergeCell ref="X3980:Y3981"/>
    <mergeCell ref="V3980:W3981"/>
    <mergeCell ref="T3980:U3981"/>
    <mergeCell ref="R3980:S3981"/>
    <mergeCell ref="P3980:Q3981"/>
    <mergeCell ref="N3980:O3981"/>
    <mergeCell ref="L3980:M3981"/>
    <mergeCell ref="J3980:K3981"/>
    <mergeCell ref="H3980:I3981"/>
    <mergeCell ref="G3980:G3981"/>
    <mergeCell ref="F3980:F3981"/>
    <mergeCell ref="E3980:E3981"/>
    <mergeCell ref="C3980:D3980"/>
    <mergeCell ref="B3980:B3981"/>
    <mergeCell ref="C3983:D3983"/>
    <mergeCell ref="BP3982:BP3983"/>
    <mergeCell ref="BO3982:BO3983"/>
    <mergeCell ref="BL3982:BN3983"/>
    <mergeCell ref="BJ3982:BK3983"/>
    <mergeCell ref="BH3982:BI3983"/>
    <mergeCell ref="BF3982:BG3983"/>
    <mergeCell ref="BD3982:BE3983"/>
    <mergeCell ref="BB3982:BC3983"/>
    <mergeCell ref="AZ3982:BA3983"/>
    <mergeCell ref="AX3982:AY3983"/>
    <mergeCell ref="AV3982:AW3983"/>
    <mergeCell ref="AT3982:AU3983"/>
    <mergeCell ref="AR3982:AS3983"/>
    <mergeCell ref="AP3982:AQ3983"/>
    <mergeCell ref="AN3982:AO3983"/>
    <mergeCell ref="AL3982:AM3983"/>
    <mergeCell ref="AJ3982:AK3983"/>
    <mergeCell ref="AH3982:AI3983"/>
    <mergeCell ref="AF3982:AG3983"/>
    <mergeCell ref="AD3982:AE3983"/>
    <mergeCell ref="AB3982:AC3983"/>
    <mergeCell ref="Z3982:AA3983"/>
    <mergeCell ref="X3982:Y3983"/>
    <mergeCell ref="V3982:W3983"/>
    <mergeCell ref="T3982:U3983"/>
    <mergeCell ref="R3982:S3983"/>
    <mergeCell ref="P3982:Q3983"/>
    <mergeCell ref="N3982:O3983"/>
    <mergeCell ref="L3982:M3983"/>
    <mergeCell ref="J3982:K3983"/>
    <mergeCell ref="H3982:I3983"/>
    <mergeCell ref="G3982:G3983"/>
    <mergeCell ref="F3982:F3983"/>
    <mergeCell ref="E3982:E3983"/>
    <mergeCell ref="C3982:D3982"/>
    <mergeCell ref="B3986:B3987"/>
    <mergeCell ref="C3985:D3985"/>
    <mergeCell ref="BP3984:BP3985"/>
    <mergeCell ref="BO3984:BO3985"/>
    <mergeCell ref="BL3984:BN3985"/>
    <mergeCell ref="BJ3984:BK3985"/>
    <mergeCell ref="BH3984:BI3985"/>
    <mergeCell ref="BF3984:BG3985"/>
    <mergeCell ref="BD3984:BE3985"/>
    <mergeCell ref="BB3984:BC3985"/>
    <mergeCell ref="AZ3984:BA3985"/>
    <mergeCell ref="AX3984:AY3985"/>
    <mergeCell ref="AV3984:AW3985"/>
    <mergeCell ref="AT3984:AU3985"/>
    <mergeCell ref="AR3984:AS3985"/>
    <mergeCell ref="AP3984:AQ3985"/>
    <mergeCell ref="AN3984:AO3985"/>
    <mergeCell ref="AL3984:AM3985"/>
    <mergeCell ref="AJ3984:AK3985"/>
    <mergeCell ref="AH3984:AI3985"/>
    <mergeCell ref="AF3984:AG3985"/>
    <mergeCell ref="AD3984:AE3985"/>
    <mergeCell ref="AB3984:AC3985"/>
    <mergeCell ref="Z3984:AA3985"/>
    <mergeCell ref="X3984:Y3985"/>
    <mergeCell ref="V3984:W3985"/>
    <mergeCell ref="T3984:U3985"/>
    <mergeCell ref="R3984:S3985"/>
    <mergeCell ref="P3984:Q3985"/>
    <mergeCell ref="N3984:O3985"/>
    <mergeCell ref="L3984:M3985"/>
    <mergeCell ref="J3984:K3985"/>
    <mergeCell ref="H3984:I3985"/>
    <mergeCell ref="G3984:G3985"/>
    <mergeCell ref="F3984:F3985"/>
    <mergeCell ref="E3984:E3985"/>
    <mergeCell ref="C3984:D3984"/>
    <mergeCell ref="B3984:B3985"/>
    <mergeCell ref="C3987:D3987"/>
    <mergeCell ref="BP3986:BP3987"/>
    <mergeCell ref="BO3986:BO3987"/>
    <mergeCell ref="BL3986:BN3987"/>
    <mergeCell ref="BJ3986:BK3987"/>
    <mergeCell ref="BH3986:BI3987"/>
    <mergeCell ref="BF3986:BG3987"/>
    <mergeCell ref="BD3986:BE3987"/>
    <mergeCell ref="BB3986:BC3987"/>
    <mergeCell ref="AZ3986:BA3987"/>
    <mergeCell ref="AX3986:AY3987"/>
    <mergeCell ref="AV3986:AW3987"/>
    <mergeCell ref="AT3986:AU3987"/>
    <mergeCell ref="AR3986:AS3987"/>
    <mergeCell ref="AP3986:AQ3987"/>
    <mergeCell ref="AN3986:AO3987"/>
    <mergeCell ref="AL3986:AM3987"/>
    <mergeCell ref="AJ3986:AK3987"/>
    <mergeCell ref="AH3986:AI3987"/>
    <mergeCell ref="AF3986:AG3987"/>
    <mergeCell ref="AD3986:AE3987"/>
    <mergeCell ref="AB3986:AC3987"/>
    <mergeCell ref="Z3986:AA3987"/>
    <mergeCell ref="X3986:Y3987"/>
    <mergeCell ref="V3986:W3987"/>
    <mergeCell ref="T3986:U3987"/>
    <mergeCell ref="R3986:S3987"/>
    <mergeCell ref="P3986:Q3987"/>
    <mergeCell ref="N3986:O3987"/>
    <mergeCell ref="L3986:M3987"/>
    <mergeCell ref="J3986:K3987"/>
    <mergeCell ref="H3986:I3987"/>
    <mergeCell ref="G3986:G3987"/>
    <mergeCell ref="F3986:F3987"/>
    <mergeCell ref="E3986:E3987"/>
    <mergeCell ref="C3986:D3986"/>
    <mergeCell ref="B3990:B3991"/>
    <mergeCell ref="C3989:D3989"/>
    <mergeCell ref="BP3988:BP3989"/>
    <mergeCell ref="BO3988:BO3989"/>
    <mergeCell ref="BL3988:BN3989"/>
    <mergeCell ref="BJ3988:BK3989"/>
    <mergeCell ref="BH3988:BI3989"/>
    <mergeCell ref="BF3988:BG3989"/>
    <mergeCell ref="BD3988:BE3989"/>
    <mergeCell ref="BB3988:BC3989"/>
    <mergeCell ref="AZ3988:BA3989"/>
    <mergeCell ref="AX3988:AY3989"/>
    <mergeCell ref="AV3988:AW3989"/>
    <mergeCell ref="AT3988:AU3989"/>
    <mergeCell ref="AR3988:AS3989"/>
    <mergeCell ref="AP3988:AQ3989"/>
    <mergeCell ref="AN3988:AO3989"/>
    <mergeCell ref="AL3988:AM3989"/>
    <mergeCell ref="AJ3988:AK3989"/>
    <mergeCell ref="AH3988:AI3989"/>
    <mergeCell ref="AF3988:AG3989"/>
    <mergeCell ref="AD3988:AE3989"/>
    <mergeCell ref="AB3988:AC3989"/>
    <mergeCell ref="Z3988:AA3989"/>
    <mergeCell ref="X3988:Y3989"/>
    <mergeCell ref="V3988:W3989"/>
    <mergeCell ref="T3988:U3989"/>
    <mergeCell ref="R3988:S3989"/>
    <mergeCell ref="P3988:Q3989"/>
    <mergeCell ref="N3988:O3989"/>
    <mergeCell ref="L3988:M3989"/>
    <mergeCell ref="J3988:K3989"/>
    <mergeCell ref="H3988:I3989"/>
    <mergeCell ref="G3988:G3989"/>
    <mergeCell ref="F3988:F3989"/>
    <mergeCell ref="E3988:E3989"/>
    <mergeCell ref="C3988:D3988"/>
    <mergeCell ref="B3988:B3989"/>
    <mergeCell ref="C3991:D3991"/>
    <mergeCell ref="BP3990:BP3991"/>
    <mergeCell ref="BO3990:BO3991"/>
    <mergeCell ref="BL3990:BN3991"/>
    <mergeCell ref="BJ3990:BK3991"/>
    <mergeCell ref="BH3990:BI3991"/>
    <mergeCell ref="BF3990:BG3991"/>
    <mergeCell ref="BD3990:BE3991"/>
    <mergeCell ref="BB3990:BC3991"/>
    <mergeCell ref="AZ3990:BA3991"/>
    <mergeCell ref="AX3990:AY3991"/>
    <mergeCell ref="AV3990:AW3991"/>
    <mergeCell ref="AT3990:AU3991"/>
    <mergeCell ref="AR3990:AS3991"/>
    <mergeCell ref="AP3990:AQ3991"/>
    <mergeCell ref="AN3990:AO3991"/>
    <mergeCell ref="AL3990:AM3991"/>
    <mergeCell ref="AJ3990:AK3991"/>
    <mergeCell ref="AH3990:AI3991"/>
    <mergeCell ref="AF3990:AG3991"/>
    <mergeCell ref="AD3990:AE3991"/>
    <mergeCell ref="AB3990:AC3991"/>
    <mergeCell ref="Z3990:AA3991"/>
    <mergeCell ref="X3990:Y3991"/>
    <mergeCell ref="V3990:W3991"/>
    <mergeCell ref="T3990:U3991"/>
    <mergeCell ref="R3990:S3991"/>
    <mergeCell ref="P3990:Q3991"/>
    <mergeCell ref="N3990:O3991"/>
    <mergeCell ref="L3990:M3991"/>
    <mergeCell ref="J3990:K3991"/>
    <mergeCell ref="H3990:I3991"/>
    <mergeCell ref="G3990:G3991"/>
    <mergeCell ref="F3990:F3991"/>
    <mergeCell ref="E3990:E3991"/>
    <mergeCell ref="C3990:D3990"/>
    <mergeCell ref="B3994:B3995"/>
    <mergeCell ref="C3993:D3993"/>
    <mergeCell ref="BP3992:BP3993"/>
    <mergeCell ref="BO3992:BO3993"/>
    <mergeCell ref="BL3992:BN3993"/>
    <mergeCell ref="BJ3992:BK3993"/>
    <mergeCell ref="BH3992:BI3993"/>
    <mergeCell ref="BF3992:BG3993"/>
    <mergeCell ref="BD3992:BE3993"/>
    <mergeCell ref="BB3992:BC3993"/>
    <mergeCell ref="AZ3992:BA3993"/>
    <mergeCell ref="AX3992:AY3993"/>
    <mergeCell ref="AV3992:AW3993"/>
    <mergeCell ref="AT3992:AU3993"/>
    <mergeCell ref="AR3992:AS3993"/>
    <mergeCell ref="AP3992:AQ3993"/>
    <mergeCell ref="AN3992:AO3993"/>
    <mergeCell ref="AL3992:AM3993"/>
    <mergeCell ref="AJ3992:AK3993"/>
    <mergeCell ref="AH3992:AI3993"/>
    <mergeCell ref="AF3992:AG3993"/>
    <mergeCell ref="AD3992:AE3993"/>
    <mergeCell ref="AB3992:AC3993"/>
    <mergeCell ref="Z3992:AA3993"/>
    <mergeCell ref="X3992:Y3993"/>
    <mergeCell ref="V3992:W3993"/>
    <mergeCell ref="T3992:U3993"/>
    <mergeCell ref="R3992:S3993"/>
    <mergeCell ref="P3992:Q3993"/>
    <mergeCell ref="N3992:O3993"/>
    <mergeCell ref="L3992:M3993"/>
    <mergeCell ref="J3992:K3993"/>
    <mergeCell ref="H3992:I3993"/>
    <mergeCell ref="G3992:G3993"/>
    <mergeCell ref="F3992:F3993"/>
    <mergeCell ref="E3992:E3993"/>
    <mergeCell ref="C3992:D3992"/>
    <mergeCell ref="B3992:B3993"/>
    <mergeCell ref="C3995:D3995"/>
    <mergeCell ref="BP3994:BP3995"/>
    <mergeCell ref="BO3994:BO3995"/>
    <mergeCell ref="BL3994:BN3995"/>
    <mergeCell ref="BJ3994:BK3995"/>
    <mergeCell ref="BH3994:BI3995"/>
    <mergeCell ref="BF3994:BG3995"/>
    <mergeCell ref="BD3994:BE3995"/>
    <mergeCell ref="BB3994:BC3995"/>
    <mergeCell ref="AZ3994:BA3995"/>
    <mergeCell ref="AX3994:AY3995"/>
    <mergeCell ref="AV3994:AW3995"/>
    <mergeCell ref="AT3994:AU3995"/>
    <mergeCell ref="AR3994:AS3995"/>
    <mergeCell ref="AP3994:AQ3995"/>
    <mergeCell ref="AN3994:AO3995"/>
    <mergeCell ref="AL3994:AM3995"/>
    <mergeCell ref="AJ3994:AK3995"/>
    <mergeCell ref="AH3994:AI3995"/>
    <mergeCell ref="AF3994:AG3995"/>
    <mergeCell ref="AD3994:AE3995"/>
    <mergeCell ref="AB3994:AC3995"/>
    <mergeCell ref="Z3994:AA3995"/>
    <mergeCell ref="X3994:Y3995"/>
    <mergeCell ref="V3994:W3995"/>
    <mergeCell ref="T3994:U3995"/>
    <mergeCell ref="R3994:S3995"/>
    <mergeCell ref="P3994:Q3995"/>
    <mergeCell ref="N3994:O3995"/>
    <mergeCell ref="L3994:M3995"/>
    <mergeCell ref="J3994:K3995"/>
    <mergeCell ref="H3994:I3995"/>
    <mergeCell ref="G3994:G3995"/>
    <mergeCell ref="F3994:F3995"/>
    <mergeCell ref="E3994:E3995"/>
    <mergeCell ref="C3994:D3994"/>
    <mergeCell ref="B3998:B3999"/>
    <mergeCell ref="C3997:D3997"/>
    <mergeCell ref="BP3996:BP3997"/>
    <mergeCell ref="BO3996:BO3997"/>
    <mergeCell ref="BL3996:BN3997"/>
    <mergeCell ref="BJ3996:BK3997"/>
    <mergeCell ref="BH3996:BI3997"/>
    <mergeCell ref="BF3996:BG3997"/>
    <mergeCell ref="BD3996:BE3997"/>
    <mergeCell ref="BB3996:BC3997"/>
    <mergeCell ref="AZ3996:BA3997"/>
    <mergeCell ref="AX3996:AY3997"/>
    <mergeCell ref="AV3996:AW3997"/>
    <mergeCell ref="AT3996:AU3997"/>
    <mergeCell ref="AR3996:AS3997"/>
    <mergeCell ref="AP3996:AQ3997"/>
    <mergeCell ref="AN3996:AO3997"/>
    <mergeCell ref="AL3996:AM3997"/>
    <mergeCell ref="AJ3996:AK3997"/>
    <mergeCell ref="AH3996:AI3997"/>
    <mergeCell ref="AF3996:AG3997"/>
    <mergeCell ref="AD3996:AE3997"/>
    <mergeCell ref="AB3996:AC3997"/>
    <mergeCell ref="Z3996:AA3997"/>
    <mergeCell ref="X3996:Y3997"/>
    <mergeCell ref="V3996:W3997"/>
    <mergeCell ref="T3996:U3997"/>
    <mergeCell ref="R3996:S3997"/>
    <mergeCell ref="P3996:Q3997"/>
    <mergeCell ref="N3996:O3997"/>
    <mergeCell ref="L3996:M3997"/>
    <mergeCell ref="J3996:K3997"/>
    <mergeCell ref="H3996:I3997"/>
    <mergeCell ref="G3996:G3997"/>
    <mergeCell ref="F3996:F3997"/>
    <mergeCell ref="E3996:E3997"/>
    <mergeCell ref="C3996:D3996"/>
    <mergeCell ref="B3996:B3997"/>
    <mergeCell ref="C3999:D3999"/>
    <mergeCell ref="BP3998:BP3999"/>
    <mergeCell ref="BO3998:BO3999"/>
    <mergeCell ref="BL3998:BN3999"/>
    <mergeCell ref="BJ3998:BK3999"/>
    <mergeCell ref="BH3998:BI3999"/>
    <mergeCell ref="BF3998:BG3999"/>
    <mergeCell ref="BD3998:BE3999"/>
    <mergeCell ref="BB3998:BC3999"/>
    <mergeCell ref="AZ3998:BA3999"/>
    <mergeCell ref="AX3998:AY3999"/>
    <mergeCell ref="AV3998:AW3999"/>
    <mergeCell ref="AT3998:AU3999"/>
    <mergeCell ref="AR3998:AS3999"/>
    <mergeCell ref="AP3998:AQ3999"/>
    <mergeCell ref="AN3998:AO3999"/>
    <mergeCell ref="AL3998:AM3999"/>
    <mergeCell ref="AJ3998:AK3999"/>
    <mergeCell ref="AH3998:AI3999"/>
    <mergeCell ref="AF3998:AG3999"/>
    <mergeCell ref="AD3998:AE3999"/>
    <mergeCell ref="AB3998:AC3999"/>
    <mergeCell ref="Z3998:AA3999"/>
    <mergeCell ref="X3998:Y3999"/>
    <mergeCell ref="V3998:W3999"/>
    <mergeCell ref="T3998:U3999"/>
    <mergeCell ref="R3998:S3999"/>
    <mergeCell ref="P3998:Q3999"/>
    <mergeCell ref="N3998:O3999"/>
    <mergeCell ref="L3998:M3999"/>
    <mergeCell ref="J3998:K3999"/>
    <mergeCell ref="H3998:I3999"/>
    <mergeCell ref="G3998:G3999"/>
    <mergeCell ref="F3998:F3999"/>
    <mergeCell ref="E3998:E3999"/>
    <mergeCell ref="C3998:D3998"/>
    <mergeCell ref="B4002:B4003"/>
    <mergeCell ref="C4001:D4001"/>
    <mergeCell ref="BP4000:BP4001"/>
    <mergeCell ref="BO4000:BO4001"/>
    <mergeCell ref="BL4000:BN4001"/>
    <mergeCell ref="BJ4000:BK4001"/>
    <mergeCell ref="BH4000:BI4001"/>
    <mergeCell ref="BF4000:BG4001"/>
    <mergeCell ref="BD4000:BE4001"/>
    <mergeCell ref="BB4000:BC4001"/>
    <mergeCell ref="AZ4000:BA4001"/>
    <mergeCell ref="AX4000:AY4001"/>
    <mergeCell ref="AV4000:AW4001"/>
    <mergeCell ref="AT4000:AU4001"/>
    <mergeCell ref="AR4000:AS4001"/>
    <mergeCell ref="AP4000:AQ4001"/>
    <mergeCell ref="AN4000:AO4001"/>
    <mergeCell ref="AL4000:AM4001"/>
    <mergeCell ref="AJ4000:AK4001"/>
    <mergeCell ref="AH4000:AI4001"/>
    <mergeCell ref="AF4000:AG4001"/>
    <mergeCell ref="AD4000:AE4001"/>
    <mergeCell ref="AB4000:AC4001"/>
    <mergeCell ref="Z4000:AA4001"/>
    <mergeCell ref="X4000:Y4001"/>
    <mergeCell ref="V4000:W4001"/>
    <mergeCell ref="T4000:U4001"/>
    <mergeCell ref="R4000:S4001"/>
    <mergeCell ref="P4000:Q4001"/>
    <mergeCell ref="N4000:O4001"/>
    <mergeCell ref="L4000:M4001"/>
    <mergeCell ref="J4000:K4001"/>
    <mergeCell ref="H4000:I4001"/>
    <mergeCell ref="G4000:G4001"/>
    <mergeCell ref="F4000:F4001"/>
    <mergeCell ref="E4000:E4001"/>
    <mergeCell ref="C4000:D4000"/>
    <mergeCell ref="B4000:B4001"/>
    <mergeCell ref="C4003:D4003"/>
    <mergeCell ref="BP4002:BP4003"/>
    <mergeCell ref="BO4002:BO4003"/>
    <mergeCell ref="BL4002:BN4003"/>
    <mergeCell ref="BJ4002:BK4003"/>
    <mergeCell ref="BH4002:BI4003"/>
    <mergeCell ref="BF4002:BG4003"/>
    <mergeCell ref="BD4002:BE4003"/>
    <mergeCell ref="BB4002:BC4003"/>
    <mergeCell ref="AZ4002:BA4003"/>
    <mergeCell ref="AX4002:AY4003"/>
    <mergeCell ref="AV4002:AW4003"/>
    <mergeCell ref="AT4002:AU4003"/>
    <mergeCell ref="AR4002:AS4003"/>
    <mergeCell ref="AP4002:AQ4003"/>
    <mergeCell ref="AN4002:AO4003"/>
    <mergeCell ref="AL4002:AM4003"/>
    <mergeCell ref="AJ4002:AK4003"/>
    <mergeCell ref="AH4002:AI4003"/>
    <mergeCell ref="AF4002:AG4003"/>
    <mergeCell ref="AD4002:AE4003"/>
    <mergeCell ref="AB4002:AC4003"/>
    <mergeCell ref="Z4002:AA4003"/>
    <mergeCell ref="X4002:Y4003"/>
    <mergeCell ref="V4002:W4003"/>
    <mergeCell ref="T4002:U4003"/>
    <mergeCell ref="R4002:S4003"/>
    <mergeCell ref="P4002:Q4003"/>
    <mergeCell ref="N4002:O4003"/>
    <mergeCell ref="L4002:M4003"/>
    <mergeCell ref="J4002:K4003"/>
    <mergeCell ref="H4002:I4003"/>
    <mergeCell ref="G4002:G4003"/>
    <mergeCell ref="F4002:F4003"/>
    <mergeCell ref="E4002:E4003"/>
    <mergeCell ref="C4002:D4002"/>
    <mergeCell ref="B4006:B4007"/>
    <mergeCell ref="C4005:D4005"/>
    <mergeCell ref="BP4004:BP4005"/>
    <mergeCell ref="BO4004:BO4005"/>
    <mergeCell ref="BL4004:BN4005"/>
    <mergeCell ref="BJ4004:BK4005"/>
    <mergeCell ref="BH4004:BI4005"/>
    <mergeCell ref="BF4004:BG4005"/>
    <mergeCell ref="BD4004:BE4005"/>
    <mergeCell ref="BB4004:BC4005"/>
    <mergeCell ref="AZ4004:BA4005"/>
    <mergeCell ref="AX4004:AY4005"/>
    <mergeCell ref="AV4004:AW4005"/>
    <mergeCell ref="AT4004:AU4005"/>
    <mergeCell ref="AR4004:AS4005"/>
    <mergeCell ref="AP4004:AQ4005"/>
    <mergeCell ref="AN4004:AO4005"/>
    <mergeCell ref="AL4004:AM4005"/>
    <mergeCell ref="AJ4004:AK4005"/>
    <mergeCell ref="AH4004:AI4005"/>
    <mergeCell ref="AF4004:AG4005"/>
    <mergeCell ref="AD4004:AE4005"/>
    <mergeCell ref="AB4004:AC4005"/>
    <mergeCell ref="Z4004:AA4005"/>
    <mergeCell ref="X4004:Y4005"/>
    <mergeCell ref="V4004:W4005"/>
    <mergeCell ref="T4004:U4005"/>
    <mergeCell ref="R4004:S4005"/>
    <mergeCell ref="P4004:Q4005"/>
    <mergeCell ref="N4004:O4005"/>
    <mergeCell ref="L4004:M4005"/>
    <mergeCell ref="J4004:K4005"/>
    <mergeCell ref="H4004:I4005"/>
    <mergeCell ref="G4004:G4005"/>
    <mergeCell ref="F4004:F4005"/>
    <mergeCell ref="E4004:E4005"/>
    <mergeCell ref="C4004:D4004"/>
    <mergeCell ref="B4004:B4005"/>
    <mergeCell ref="C4007:D4007"/>
    <mergeCell ref="BP4006:BP4007"/>
    <mergeCell ref="BO4006:BO4007"/>
    <mergeCell ref="BL4006:BN4007"/>
    <mergeCell ref="BJ4006:BK4007"/>
    <mergeCell ref="BH4006:BI4007"/>
    <mergeCell ref="BF4006:BG4007"/>
    <mergeCell ref="BD4006:BE4007"/>
    <mergeCell ref="BB4006:BC4007"/>
    <mergeCell ref="AZ4006:BA4007"/>
    <mergeCell ref="AX4006:AY4007"/>
    <mergeCell ref="AV4006:AW4007"/>
    <mergeCell ref="AT4006:AU4007"/>
    <mergeCell ref="AR4006:AS4007"/>
    <mergeCell ref="AP4006:AQ4007"/>
    <mergeCell ref="AN4006:AO4007"/>
    <mergeCell ref="AL4006:AM4007"/>
    <mergeCell ref="AJ4006:AK4007"/>
    <mergeCell ref="AH4006:AI4007"/>
    <mergeCell ref="AF4006:AG4007"/>
    <mergeCell ref="AD4006:AE4007"/>
    <mergeCell ref="AB4006:AC4007"/>
    <mergeCell ref="Z4006:AA4007"/>
    <mergeCell ref="X4006:Y4007"/>
    <mergeCell ref="V4006:W4007"/>
    <mergeCell ref="T4006:U4007"/>
    <mergeCell ref="R4006:S4007"/>
    <mergeCell ref="P4006:Q4007"/>
    <mergeCell ref="N4006:O4007"/>
    <mergeCell ref="L4006:M4007"/>
    <mergeCell ref="J4006:K4007"/>
    <mergeCell ref="H4006:I4007"/>
    <mergeCell ref="G4006:G4007"/>
    <mergeCell ref="F4006:F4007"/>
    <mergeCell ref="E4006:E4007"/>
    <mergeCell ref="C4006:D4006"/>
    <mergeCell ref="B4010:B4011"/>
    <mergeCell ref="C4009:D4009"/>
    <mergeCell ref="BP4008:BP4009"/>
    <mergeCell ref="BO4008:BO4009"/>
    <mergeCell ref="BL4008:BN4009"/>
    <mergeCell ref="BJ4008:BK4009"/>
    <mergeCell ref="BH4008:BI4009"/>
    <mergeCell ref="BF4008:BG4009"/>
    <mergeCell ref="BD4008:BE4009"/>
    <mergeCell ref="BB4008:BC4009"/>
    <mergeCell ref="AZ4008:BA4009"/>
    <mergeCell ref="AX4008:AY4009"/>
    <mergeCell ref="AV4008:AW4009"/>
    <mergeCell ref="AT4008:AU4009"/>
    <mergeCell ref="AR4008:AS4009"/>
    <mergeCell ref="AP4008:AQ4009"/>
    <mergeCell ref="AN4008:AO4009"/>
    <mergeCell ref="AL4008:AM4009"/>
    <mergeCell ref="AJ4008:AK4009"/>
    <mergeCell ref="AH4008:AI4009"/>
    <mergeCell ref="AF4008:AG4009"/>
    <mergeCell ref="AD4008:AE4009"/>
    <mergeCell ref="AB4008:AC4009"/>
    <mergeCell ref="Z4008:AA4009"/>
    <mergeCell ref="X4008:Y4009"/>
    <mergeCell ref="V4008:W4009"/>
    <mergeCell ref="T4008:U4009"/>
    <mergeCell ref="R4008:S4009"/>
    <mergeCell ref="P4008:Q4009"/>
    <mergeCell ref="N4008:O4009"/>
    <mergeCell ref="L4008:M4009"/>
    <mergeCell ref="J4008:K4009"/>
    <mergeCell ref="H4008:I4009"/>
    <mergeCell ref="G4008:G4009"/>
    <mergeCell ref="F4008:F4009"/>
    <mergeCell ref="E4008:E4009"/>
    <mergeCell ref="C4008:D4008"/>
    <mergeCell ref="B4008:B4009"/>
    <mergeCell ref="C4011:D4011"/>
    <mergeCell ref="BP4010:BP4011"/>
    <mergeCell ref="BO4010:BO4011"/>
    <mergeCell ref="BL4010:BN4011"/>
    <mergeCell ref="BJ4010:BK4011"/>
    <mergeCell ref="BH4010:BI4011"/>
    <mergeCell ref="BF4010:BG4011"/>
    <mergeCell ref="BD4010:BE4011"/>
    <mergeCell ref="BB4010:BC4011"/>
    <mergeCell ref="AZ4010:BA4011"/>
    <mergeCell ref="AX4010:AY4011"/>
    <mergeCell ref="AV4010:AW4011"/>
    <mergeCell ref="AT4010:AU4011"/>
    <mergeCell ref="AR4010:AS4011"/>
    <mergeCell ref="AP4010:AQ4011"/>
    <mergeCell ref="AN4010:AO4011"/>
    <mergeCell ref="AL4010:AM4011"/>
    <mergeCell ref="AJ4010:AK4011"/>
    <mergeCell ref="AH4010:AI4011"/>
    <mergeCell ref="AF4010:AG4011"/>
    <mergeCell ref="AD4010:AE4011"/>
    <mergeCell ref="AB4010:AC4011"/>
    <mergeCell ref="Z4010:AA4011"/>
    <mergeCell ref="X4010:Y4011"/>
    <mergeCell ref="V4010:W4011"/>
    <mergeCell ref="T4010:U4011"/>
    <mergeCell ref="R4010:S4011"/>
    <mergeCell ref="P4010:Q4011"/>
    <mergeCell ref="N4010:O4011"/>
    <mergeCell ref="L4010:M4011"/>
    <mergeCell ref="J4010:K4011"/>
    <mergeCell ref="H4010:I4011"/>
    <mergeCell ref="G4010:G4011"/>
    <mergeCell ref="F4010:F4011"/>
    <mergeCell ref="E4010:E4011"/>
    <mergeCell ref="C4010:D4010"/>
    <mergeCell ref="B4014:B4015"/>
    <mergeCell ref="C4013:D4013"/>
    <mergeCell ref="BP4012:BP4013"/>
    <mergeCell ref="BO4012:BO4013"/>
    <mergeCell ref="BL4012:BN4013"/>
    <mergeCell ref="BJ4012:BK4013"/>
    <mergeCell ref="BH4012:BI4013"/>
    <mergeCell ref="BF4012:BG4013"/>
    <mergeCell ref="BD4012:BE4013"/>
    <mergeCell ref="BB4012:BC4013"/>
    <mergeCell ref="AZ4012:BA4013"/>
    <mergeCell ref="AX4012:AY4013"/>
    <mergeCell ref="AV4012:AW4013"/>
    <mergeCell ref="AT4012:AU4013"/>
    <mergeCell ref="AR4012:AS4013"/>
    <mergeCell ref="AP4012:AQ4013"/>
    <mergeCell ref="AN4012:AO4013"/>
    <mergeCell ref="AL4012:AM4013"/>
    <mergeCell ref="AJ4012:AK4013"/>
    <mergeCell ref="AH4012:AI4013"/>
    <mergeCell ref="AF4012:AG4013"/>
    <mergeCell ref="AD4012:AE4013"/>
    <mergeCell ref="AB4012:AC4013"/>
    <mergeCell ref="Z4012:AA4013"/>
    <mergeCell ref="X4012:Y4013"/>
    <mergeCell ref="V4012:W4013"/>
    <mergeCell ref="T4012:U4013"/>
    <mergeCell ref="R4012:S4013"/>
    <mergeCell ref="P4012:Q4013"/>
    <mergeCell ref="N4012:O4013"/>
    <mergeCell ref="L4012:M4013"/>
    <mergeCell ref="J4012:K4013"/>
    <mergeCell ref="H4012:I4013"/>
    <mergeCell ref="G4012:G4013"/>
    <mergeCell ref="F4012:F4013"/>
    <mergeCell ref="E4012:E4013"/>
    <mergeCell ref="C4012:D4012"/>
    <mergeCell ref="B4012:B4013"/>
    <mergeCell ref="C4015:D4015"/>
    <mergeCell ref="BP4014:BP4015"/>
    <mergeCell ref="BO4014:BO4015"/>
    <mergeCell ref="BL4014:BN4015"/>
    <mergeCell ref="BJ4014:BK4015"/>
    <mergeCell ref="BH4014:BI4015"/>
    <mergeCell ref="BF4014:BG4015"/>
    <mergeCell ref="BD4014:BE4015"/>
    <mergeCell ref="BB4014:BC4015"/>
    <mergeCell ref="AZ4014:BA4015"/>
    <mergeCell ref="AX4014:AY4015"/>
    <mergeCell ref="AV4014:AW4015"/>
    <mergeCell ref="AT4014:AU4015"/>
    <mergeCell ref="AR4014:AS4015"/>
    <mergeCell ref="AP4014:AQ4015"/>
    <mergeCell ref="AN4014:AO4015"/>
    <mergeCell ref="AL4014:AM4015"/>
    <mergeCell ref="AJ4014:AK4015"/>
    <mergeCell ref="AH4014:AI4015"/>
    <mergeCell ref="AF4014:AG4015"/>
    <mergeCell ref="AD4014:AE4015"/>
    <mergeCell ref="AB4014:AC4015"/>
    <mergeCell ref="Z4014:AA4015"/>
    <mergeCell ref="X4014:Y4015"/>
    <mergeCell ref="V4014:W4015"/>
    <mergeCell ref="T4014:U4015"/>
    <mergeCell ref="R4014:S4015"/>
    <mergeCell ref="P4014:Q4015"/>
    <mergeCell ref="N4014:O4015"/>
    <mergeCell ref="L4014:M4015"/>
    <mergeCell ref="J4014:K4015"/>
    <mergeCell ref="H4014:I4015"/>
    <mergeCell ref="G4014:G4015"/>
    <mergeCell ref="F4014:F4015"/>
    <mergeCell ref="E4014:E4015"/>
    <mergeCell ref="C4014:D4014"/>
    <mergeCell ref="B4018:B4019"/>
    <mergeCell ref="C4017:D4017"/>
    <mergeCell ref="BP4016:BP4017"/>
    <mergeCell ref="BO4016:BO4017"/>
    <mergeCell ref="BL4016:BN4017"/>
    <mergeCell ref="BJ4016:BK4017"/>
    <mergeCell ref="BH4016:BI4017"/>
    <mergeCell ref="BF4016:BG4017"/>
    <mergeCell ref="BD4016:BE4017"/>
    <mergeCell ref="BB4016:BC4017"/>
    <mergeCell ref="AZ4016:BA4017"/>
    <mergeCell ref="AX4016:AY4017"/>
    <mergeCell ref="AV4016:AW4017"/>
    <mergeCell ref="AT4016:AU4017"/>
    <mergeCell ref="AR4016:AS4017"/>
    <mergeCell ref="AP4016:AQ4017"/>
    <mergeCell ref="AN4016:AO4017"/>
    <mergeCell ref="AL4016:AM4017"/>
    <mergeCell ref="AJ4016:AK4017"/>
    <mergeCell ref="AH4016:AI4017"/>
    <mergeCell ref="AF4016:AG4017"/>
    <mergeCell ref="AD4016:AE4017"/>
    <mergeCell ref="AB4016:AC4017"/>
    <mergeCell ref="Z4016:AA4017"/>
    <mergeCell ref="X4016:Y4017"/>
    <mergeCell ref="V4016:W4017"/>
    <mergeCell ref="T4016:U4017"/>
    <mergeCell ref="R4016:S4017"/>
    <mergeCell ref="P4016:Q4017"/>
    <mergeCell ref="N4016:O4017"/>
    <mergeCell ref="L4016:M4017"/>
    <mergeCell ref="J4016:K4017"/>
    <mergeCell ref="H4016:I4017"/>
    <mergeCell ref="G4016:G4017"/>
    <mergeCell ref="F4016:F4017"/>
    <mergeCell ref="E4016:E4017"/>
    <mergeCell ref="C4016:D4016"/>
    <mergeCell ref="B4016:B4017"/>
    <mergeCell ref="C4019:D4019"/>
    <mergeCell ref="BP4018:BP4019"/>
    <mergeCell ref="BO4018:BO4019"/>
    <mergeCell ref="BL4018:BN4019"/>
    <mergeCell ref="BJ4018:BK4019"/>
    <mergeCell ref="BH4018:BI4019"/>
    <mergeCell ref="BF4018:BG4019"/>
    <mergeCell ref="BD4018:BE4019"/>
    <mergeCell ref="BB4018:BC4019"/>
    <mergeCell ref="AZ4018:BA4019"/>
    <mergeCell ref="AX4018:AY4019"/>
    <mergeCell ref="AV4018:AW4019"/>
    <mergeCell ref="AT4018:AU4019"/>
    <mergeCell ref="AR4018:AS4019"/>
    <mergeCell ref="AP4018:AQ4019"/>
    <mergeCell ref="AN4018:AO4019"/>
    <mergeCell ref="AL4018:AM4019"/>
    <mergeCell ref="AJ4018:AK4019"/>
    <mergeCell ref="AH4018:AI4019"/>
    <mergeCell ref="AF4018:AG4019"/>
    <mergeCell ref="AD4018:AE4019"/>
    <mergeCell ref="AB4018:AC4019"/>
    <mergeCell ref="Z4018:AA4019"/>
    <mergeCell ref="X4018:Y4019"/>
    <mergeCell ref="V4018:W4019"/>
    <mergeCell ref="T4018:U4019"/>
    <mergeCell ref="R4018:S4019"/>
    <mergeCell ref="P4018:Q4019"/>
    <mergeCell ref="N4018:O4019"/>
    <mergeCell ref="L4018:M4019"/>
    <mergeCell ref="J4018:K4019"/>
    <mergeCell ref="H4018:I4019"/>
    <mergeCell ref="G4018:G4019"/>
    <mergeCell ref="F4018:F4019"/>
    <mergeCell ref="E4018:E4019"/>
    <mergeCell ref="C4018:D4018"/>
    <mergeCell ref="B4022:B4023"/>
    <mergeCell ref="C4021:D4021"/>
    <mergeCell ref="BP4020:BP4021"/>
    <mergeCell ref="BO4020:BO4021"/>
    <mergeCell ref="BL4020:BN4021"/>
    <mergeCell ref="BJ4020:BK4021"/>
    <mergeCell ref="BH4020:BI4021"/>
    <mergeCell ref="BF4020:BG4021"/>
    <mergeCell ref="BD4020:BE4021"/>
    <mergeCell ref="BB4020:BC4021"/>
    <mergeCell ref="AZ4020:BA4021"/>
    <mergeCell ref="AX4020:AY4021"/>
    <mergeCell ref="AV4020:AW4021"/>
    <mergeCell ref="AT4020:AU4021"/>
    <mergeCell ref="AR4020:AS4021"/>
    <mergeCell ref="AP4020:AQ4021"/>
    <mergeCell ref="AN4020:AO4021"/>
    <mergeCell ref="AL4020:AM4021"/>
    <mergeCell ref="AJ4020:AK4021"/>
    <mergeCell ref="AH4020:AI4021"/>
    <mergeCell ref="AF4020:AG4021"/>
    <mergeCell ref="AD4020:AE4021"/>
    <mergeCell ref="AB4020:AC4021"/>
    <mergeCell ref="Z4020:AA4021"/>
    <mergeCell ref="X4020:Y4021"/>
    <mergeCell ref="V4020:W4021"/>
    <mergeCell ref="T4020:U4021"/>
    <mergeCell ref="R4020:S4021"/>
    <mergeCell ref="P4020:Q4021"/>
    <mergeCell ref="N4020:O4021"/>
    <mergeCell ref="L4020:M4021"/>
    <mergeCell ref="J4020:K4021"/>
    <mergeCell ref="H4020:I4021"/>
    <mergeCell ref="G4020:G4021"/>
    <mergeCell ref="F4020:F4021"/>
    <mergeCell ref="E4020:E4021"/>
    <mergeCell ref="C4020:D4020"/>
    <mergeCell ref="B4020:B4021"/>
    <mergeCell ref="C4023:D4023"/>
    <mergeCell ref="BP4022:BP4023"/>
    <mergeCell ref="BO4022:BO4023"/>
    <mergeCell ref="BL4022:BN4023"/>
    <mergeCell ref="BJ4022:BK4023"/>
    <mergeCell ref="BH4022:BI4023"/>
    <mergeCell ref="BF4022:BG4023"/>
    <mergeCell ref="BD4022:BE4023"/>
    <mergeCell ref="BB4022:BC4023"/>
    <mergeCell ref="AZ4022:BA4023"/>
    <mergeCell ref="AX4022:AY4023"/>
    <mergeCell ref="AV4022:AW4023"/>
    <mergeCell ref="AT4022:AU4023"/>
    <mergeCell ref="AR4022:AS4023"/>
    <mergeCell ref="AP4022:AQ4023"/>
    <mergeCell ref="AN4022:AO4023"/>
    <mergeCell ref="AL4022:AM4023"/>
    <mergeCell ref="AJ4022:AK4023"/>
    <mergeCell ref="AH4022:AI4023"/>
    <mergeCell ref="AF4022:AG4023"/>
    <mergeCell ref="AD4022:AE4023"/>
    <mergeCell ref="AB4022:AC4023"/>
    <mergeCell ref="Z4022:AA4023"/>
    <mergeCell ref="X4022:Y4023"/>
    <mergeCell ref="V4022:W4023"/>
    <mergeCell ref="T4022:U4023"/>
    <mergeCell ref="R4022:S4023"/>
    <mergeCell ref="P4022:Q4023"/>
    <mergeCell ref="N4022:O4023"/>
    <mergeCell ref="L4022:M4023"/>
    <mergeCell ref="J4022:K4023"/>
    <mergeCell ref="H4022:I4023"/>
    <mergeCell ref="G4022:G4023"/>
    <mergeCell ref="F4022:F4023"/>
    <mergeCell ref="E4022:E4023"/>
    <mergeCell ref="C4022:D4022"/>
    <mergeCell ref="B4026:C4026"/>
    <mergeCell ref="BP4024:BP4025"/>
    <mergeCell ref="BO4024:BO4025"/>
    <mergeCell ref="BL4024:BN4025"/>
    <mergeCell ref="BJ4024:BK4025"/>
    <mergeCell ref="BH4024:BI4025"/>
    <mergeCell ref="BF4024:BG4025"/>
    <mergeCell ref="BD4024:BE4025"/>
    <mergeCell ref="BB4024:BC4025"/>
    <mergeCell ref="AZ4024:BA4025"/>
    <mergeCell ref="AX4024:AY4025"/>
    <mergeCell ref="AV4024:AW4025"/>
    <mergeCell ref="AT4024:AU4025"/>
    <mergeCell ref="AR4024:AS4025"/>
    <mergeCell ref="AP4024:AQ4025"/>
    <mergeCell ref="AN4024:AO4025"/>
    <mergeCell ref="AL4024:AM4025"/>
    <mergeCell ref="AJ4024:AK4025"/>
    <mergeCell ref="AH4024:AI4025"/>
    <mergeCell ref="AF4024:AG4025"/>
    <mergeCell ref="AD4024:AE4025"/>
    <mergeCell ref="AB4024:AC4025"/>
    <mergeCell ref="Z4024:AA4025"/>
    <mergeCell ref="X4024:Y4025"/>
    <mergeCell ref="V4024:W4025"/>
    <mergeCell ref="T4024:U4025"/>
    <mergeCell ref="R4024:S4025"/>
    <mergeCell ref="P4024:Q4025"/>
    <mergeCell ref="N4024:O4025"/>
    <mergeCell ref="L4024:M4025"/>
    <mergeCell ref="J4024:K4025"/>
    <mergeCell ref="H4024:I4025"/>
    <mergeCell ref="D4024:E4025"/>
    <mergeCell ref="B4024:C4025"/>
    <mergeCell ref="AH4027:AI4027"/>
    <mergeCell ref="AF4027:AG4027"/>
    <mergeCell ref="AD4027:AE4027"/>
    <mergeCell ref="AB4027:AC4027"/>
    <mergeCell ref="Z4027:AA4027"/>
    <mergeCell ref="X4027:Y4027"/>
    <mergeCell ref="V4027:W4027"/>
    <mergeCell ref="T4027:U4027"/>
    <mergeCell ref="R4027:S4027"/>
    <mergeCell ref="P4027:Q4027"/>
    <mergeCell ref="N4027:O4027"/>
    <mergeCell ref="L4027:M4027"/>
    <mergeCell ref="J4027:K4027"/>
    <mergeCell ref="D4027:E4027"/>
    <mergeCell ref="BL4026:BN4026"/>
    <mergeCell ref="BJ4026:BK4026"/>
    <mergeCell ref="BH4026:BI4026"/>
    <mergeCell ref="BF4026:BG4026"/>
    <mergeCell ref="BD4026:BE4026"/>
    <mergeCell ref="BB4026:BC4026"/>
    <mergeCell ref="AZ4026:BA4026"/>
    <mergeCell ref="AX4026:AY4026"/>
    <mergeCell ref="AV4026:AW4026"/>
    <mergeCell ref="AT4026:AU4026"/>
    <mergeCell ref="AR4026:AS4026"/>
    <mergeCell ref="AP4026:AQ4026"/>
    <mergeCell ref="AN4026:AO4026"/>
    <mergeCell ref="AL4026:AM4026"/>
    <mergeCell ref="AJ4026:AK4026"/>
    <mergeCell ref="AH4026:AI4026"/>
    <mergeCell ref="AF4026:AG4026"/>
    <mergeCell ref="AD4026:AE4026"/>
    <mergeCell ref="AB4026:AC4026"/>
    <mergeCell ref="Z4026:AA4026"/>
    <mergeCell ref="X4026:Y4026"/>
    <mergeCell ref="V4026:W4026"/>
    <mergeCell ref="T4026:U4026"/>
    <mergeCell ref="R4026:S4026"/>
    <mergeCell ref="P4026:Q4026"/>
    <mergeCell ref="N4026:O4026"/>
    <mergeCell ref="L4026:M4026"/>
    <mergeCell ref="J4026:K4026"/>
    <mergeCell ref="H4026:I4026"/>
    <mergeCell ref="D4026:E4026"/>
    <mergeCell ref="H3915:I3916"/>
    <mergeCell ref="G3915:G3916"/>
    <mergeCell ref="F3915:F3916"/>
    <mergeCell ref="C3915:D3916"/>
    <mergeCell ref="B3915:B3916"/>
    <mergeCell ref="BD3912:BM3912"/>
    <mergeCell ref="BA3912:BC3912"/>
    <mergeCell ref="AN3912:AZ3912"/>
    <mergeCell ref="AH3912:AM3912"/>
    <mergeCell ref="E3912:AC3912"/>
    <mergeCell ref="C3912:D3912"/>
    <mergeCell ref="AN3910:BM3910"/>
    <mergeCell ref="AE3910:AM3910"/>
    <mergeCell ref="E3910:AC3910"/>
    <mergeCell ref="BN3909:BP3910"/>
    <mergeCell ref="B3908:BN3908"/>
    <mergeCell ref="BA4032:BN4032"/>
    <mergeCell ref="BJ4031:BL4031"/>
    <mergeCell ref="BF4031:BH4031"/>
    <mergeCell ref="BB4031:BE4031"/>
    <mergeCell ref="AY4031:BA4031"/>
    <mergeCell ref="AU4031:AW4031"/>
    <mergeCell ref="AQ4031:AT4031"/>
    <mergeCell ref="AN4031:AP4031"/>
    <mergeCell ref="AJ4031:AL4031"/>
    <mergeCell ref="Z4031:AI4031"/>
    <mergeCell ref="W4031:Y4031"/>
    <mergeCell ref="S4031:U4031"/>
    <mergeCell ref="O4031:R4031"/>
    <mergeCell ref="L4031:N4031"/>
    <mergeCell ref="H4031:J4031"/>
    <mergeCell ref="D4031:E4031"/>
    <mergeCell ref="B4031:C4031"/>
    <mergeCell ref="BJ4029:BL4029"/>
    <mergeCell ref="BF4029:BH4029"/>
    <mergeCell ref="BB4029:BE4029"/>
    <mergeCell ref="AY4029:BA4029"/>
    <mergeCell ref="AU4029:AW4029"/>
    <mergeCell ref="AQ4029:AT4029"/>
    <mergeCell ref="AN4029:AP4029"/>
    <mergeCell ref="AJ4029:AL4029"/>
    <mergeCell ref="Z4029:AI4029"/>
    <mergeCell ref="W4029:Y4029"/>
    <mergeCell ref="S4029:U4029"/>
    <mergeCell ref="O4029:R4029"/>
    <mergeCell ref="L4029:N4029"/>
    <mergeCell ref="H4029:J4029"/>
    <mergeCell ref="D4029:E4029"/>
    <mergeCell ref="B4029:C4029"/>
    <mergeCell ref="BL4027:BN4027"/>
    <mergeCell ref="BJ4027:BK4027"/>
    <mergeCell ref="BH4027:BI4027"/>
    <mergeCell ref="BF4027:BG4027"/>
    <mergeCell ref="BD4027:BE4027"/>
    <mergeCell ref="BB4027:BC4027"/>
    <mergeCell ref="AZ4027:BA4027"/>
    <mergeCell ref="AX4027:AY4027"/>
    <mergeCell ref="AV4027:AW4027"/>
    <mergeCell ref="AT4027:AU4027"/>
    <mergeCell ref="AR4027:AS4027"/>
    <mergeCell ref="AP4027:AQ4027"/>
    <mergeCell ref="AN4027:AO4027"/>
    <mergeCell ref="AL4027:AM4027"/>
    <mergeCell ref="AJ4027:AK4027"/>
    <mergeCell ref="BJ3916:BK3916"/>
    <mergeCell ref="BH3916:BI3916"/>
    <mergeCell ref="BF3916:BG3916"/>
    <mergeCell ref="BD3916:BE3916"/>
    <mergeCell ref="BB3916:BC3916"/>
    <mergeCell ref="AZ3916:BA3916"/>
    <mergeCell ref="AX3916:AY3916"/>
    <mergeCell ref="AV3916:AW3916"/>
    <mergeCell ref="AT3916:AU3916"/>
    <mergeCell ref="AR3916:AS3916"/>
    <mergeCell ref="AP3916:AQ3916"/>
    <mergeCell ref="AN3916:AO3916"/>
    <mergeCell ref="AL3916:AM3916"/>
    <mergeCell ref="AJ3916:AK3916"/>
    <mergeCell ref="AH3916:AI3916"/>
    <mergeCell ref="AF3916:AG3916"/>
    <mergeCell ref="AD3916:AE3916"/>
    <mergeCell ref="AB3916:AC3916"/>
    <mergeCell ref="T3916:U3916"/>
    <mergeCell ref="R3916:S3916"/>
    <mergeCell ref="P3916:Q3916"/>
    <mergeCell ref="N3916:O3916"/>
    <mergeCell ref="L3916:M3916"/>
    <mergeCell ref="J3916:K3916"/>
    <mergeCell ref="BP3915:BP3916"/>
    <mergeCell ref="BO3915:BO3916"/>
    <mergeCell ref="BL3915:BN3916"/>
    <mergeCell ref="BF3915:BK3915"/>
    <mergeCell ref="AZ3915:BE3915"/>
    <mergeCell ref="AT3915:AY3915"/>
    <mergeCell ref="AN3915:AS3915"/>
    <mergeCell ref="AH3915:AM3915"/>
    <mergeCell ref="AB3915:AG3915"/>
    <mergeCell ref="Z3915:AA3916"/>
    <mergeCell ref="X3915:Y3916"/>
    <mergeCell ref="V3915:W3916"/>
    <mergeCell ref="P3915:U3915"/>
    <mergeCell ref="J3915:O3915"/>
    <mergeCell ref="B3919:B3920"/>
    <mergeCell ref="C3918:D3918"/>
    <mergeCell ref="BP3917:BP3918"/>
    <mergeCell ref="BO3917:BO3918"/>
    <mergeCell ref="BL3917:BN3918"/>
    <mergeCell ref="BJ3917:BK3918"/>
    <mergeCell ref="BH3917:BI3918"/>
    <mergeCell ref="BF3917:BG3918"/>
    <mergeCell ref="BD3917:BE3918"/>
    <mergeCell ref="BB3917:BC3918"/>
    <mergeCell ref="AZ3917:BA3918"/>
    <mergeCell ref="AX3917:AY3918"/>
    <mergeCell ref="AV3917:AW3918"/>
    <mergeCell ref="AT3917:AU3918"/>
    <mergeCell ref="AR3917:AS3918"/>
    <mergeCell ref="AP3917:AQ3918"/>
    <mergeCell ref="AN3917:AO3918"/>
    <mergeCell ref="AL3917:AM3918"/>
    <mergeCell ref="AJ3917:AK3918"/>
    <mergeCell ref="AH3917:AI3918"/>
    <mergeCell ref="AF3917:AG3918"/>
    <mergeCell ref="AD3917:AE3918"/>
    <mergeCell ref="AB3917:AC3918"/>
    <mergeCell ref="Z3917:AA3918"/>
    <mergeCell ref="X3917:Y3918"/>
    <mergeCell ref="V3917:W3918"/>
    <mergeCell ref="T3917:U3918"/>
    <mergeCell ref="R3917:S3918"/>
    <mergeCell ref="P3917:Q3918"/>
    <mergeCell ref="N3917:O3918"/>
    <mergeCell ref="L3917:M3918"/>
    <mergeCell ref="J3917:K3918"/>
    <mergeCell ref="H3917:I3918"/>
    <mergeCell ref="G3917:G3918"/>
    <mergeCell ref="F3917:F3918"/>
    <mergeCell ref="E3917:E3918"/>
    <mergeCell ref="C3917:D3917"/>
    <mergeCell ref="B3917:B3918"/>
    <mergeCell ref="C3920:D3920"/>
    <mergeCell ref="BP3919:BP3920"/>
    <mergeCell ref="BO3919:BO3920"/>
    <mergeCell ref="BL3919:BN3920"/>
    <mergeCell ref="BJ3919:BK3920"/>
    <mergeCell ref="BH3919:BI3920"/>
    <mergeCell ref="BF3919:BG3920"/>
    <mergeCell ref="BD3919:BE3920"/>
    <mergeCell ref="BB3919:BC3920"/>
    <mergeCell ref="AZ3919:BA3920"/>
    <mergeCell ref="AX3919:AY3920"/>
    <mergeCell ref="AV3919:AW3920"/>
    <mergeCell ref="AT3919:AU3920"/>
    <mergeCell ref="AR3919:AS3920"/>
    <mergeCell ref="AP3919:AQ3920"/>
    <mergeCell ref="AN3919:AO3920"/>
    <mergeCell ref="AL3919:AM3920"/>
    <mergeCell ref="AJ3919:AK3920"/>
    <mergeCell ref="AH3919:AI3920"/>
    <mergeCell ref="AF3919:AG3920"/>
    <mergeCell ref="AD3919:AE3920"/>
    <mergeCell ref="AB3919:AC3920"/>
    <mergeCell ref="Z3919:AA3920"/>
    <mergeCell ref="X3919:Y3920"/>
    <mergeCell ref="V3919:W3920"/>
    <mergeCell ref="T3919:U3920"/>
    <mergeCell ref="R3919:S3920"/>
    <mergeCell ref="P3919:Q3920"/>
    <mergeCell ref="N3919:O3920"/>
    <mergeCell ref="L3919:M3920"/>
    <mergeCell ref="J3919:K3920"/>
    <mergeCell ref="H3919:I3920"/>
    <mergeCell ref="G3919:G3920"/>
    <mergeCell ref="F3919:F3920"/>
    <mergeCell ref="E3919:E3920"/>
    <mergeCell ref="C3919:D3919"/>
    <mergeCell ref="B3923:B3924"/>
    <mergeCell ref="C3922:D3922"/>
    <mergeCell ref="BP3921:BP3922"/>
    <mergeCell ref="BO3921:BO3922"/>
    <mergeCell ref="BL3921:BN3922"/>
    <mergeCell ref="BJ3921:BK3922"/>
    <mergeCell ref="BH3921:BI3922"/>
    <mergeCell ref="BF3921:BG3922"/>
    <mergeCell ref="BD3921:BE3922"/>
    <mergeCell ref="BB3921:BC3922"/>
    <mergeCell ref="AZ3921:BA3922"/>
    <mergeCell ref="AX3921:AY3922"/>
    <mergeCell ref="AV3921:AW3922"/>
    <mergeCell ref="AT3921:AU3922"/>
    <mergeCell ref="AR3921:AS3922"/>
    <mergeCell ref="AP3921:AQ3922"/>
    <mergeCell ref="AN3921:AO3922"/>
    <mergeCell ref="AL3921:AM3922"/>
    <mergeCell ref="AJ3921:AK3922"/>
    <mergeCell ref="AH3921:AI3922"/>
    <mergeCell ref="AF3921:AG3922"/>
    <mergeCell ref="AD3921:AE3922"/>
    <mergeCell ref="AB3921:AC3922"/>
    <mergeCell ref="Z3921:AA3922"/>
    <mergeCell ref="X3921:Y3922"/>
    <mergeCell ref="V3921:W3922"/>
    <mergeCell ref="T3921:U3922"/>
    <mergeCell ref="R3921:S3922"/>
    <mergeCell ref="P3921:Q3922"/>
    <mergeCell ref="N3921:O3922"/>
    <mergeCell ref="L3921:M3922"/>
    <mergeCell ref="J3921:K3922"/>
    <mergeCell ref="H3921:I3922"/>
    <mergeCell ref="G3921:G3922"/>
    <mergeCell ref="F3921:F3922"/>
    <mergeCell ref="E3921:E3922"/>
    <mergeCell ref="C3921:D3921"/>
    <mergeCell ref="B3921:B3922"/>
    <mergeCell ref="C3924:D3924"/>
    <mergeCell ref="BP3923:BP3924"/>
    <mergeCell ref="BO3923:BO3924"/>
    <mergeCell ref="BL3923:BN3924"/>
    <mergeCell ref="BJ3923:BK3924"/>
    <mergeCell ref="BH3923:BI3924"/>
    <mergeCell ref="BF3923:BG3924"/>
    <mergeCell ref="BD3923:BE3924"/>
    <mergeCell ref="BB3923:BC3924"/>
    <mergeCell ref="AZ3923:BA3924"/>
    <mergeCell ref="AX3923:AY3924"/>
    <mergeCell ref="AV3923:AW3924"/>
    <mergeCell ref="AT3923:AU3924"/>
    <mergeCell ref="AR3923:AS3924"/>
    <mergeCell ref="AP3923:AQ3924"/>
    <mergeCell ref="AN3923:AO3924"/>
    <mergeCell ref="AL3923:AM3924"/>
    <mergeCell ref="AJ3923:AK3924"/>
    <mergeCell ref="AH3923:AI3924"/>
    <mergeCell ref="AF3923:AG3924"/>
    <mergeCell ref="AD3923:AE3924"/>
    <mergeCell ref="AB3923:AC3924"/>
    <mergeCell ref="Z3923:AA3924"/>
    <mergeCell ref="X3923:Y3924"/>
    <mergeCell ref="V3923:W3924"/>
    <mergeCell ref="T3923:U3924"/>
    <mergeCell ref="R3923:S3924"/>
    <mergeCell ref="P3923:Q3924"/>
    <mergeCell ref="N3923:O3924"/>
    <mergeCell ref="L3923:M3924"/>
    <mergeCell ref="J3923:K3924"/>
    <mergeCell ref="H3923:I3924"/>
    <mergeCell ref="G3923:G3924"/>
    <mergeCell ref="F3923:F3924"/>
    <mergeCell ref="E3923:E3924"/>
    <mergeCell ref="C3923:D3923"/>
    <mergeCell ref="B3927:B3928"/>
    <mergeCell ref="C3926:D3926"/>
    <mergeCell ref="BP3925:BP3926"/>
    <mergeCell ref="BO3925:BO3926"/>
    <mergeCell ref="BL3925:BN3926"/>
    <mergeCell ref="BJ3925:BK3926"/>
    <mergeCell ref="BH3925:BI3926"/>
    <mergeCell ref="BF3925:BG3926"/>
    <mergeCell ref="BD3925:BE3926"/>
    <mergeCell ref="BB3925:BC3926"/>
    <mergeCell ref="AZ3925:BA3926"/>
    <mergeCell ref="AX3925:AY3926"/>
    <mergeCell ref="AV3925:AW3926"/>
    <mergeCell ref="AT3925:AU3926"/>
    <mergeCell ref="AR3925:AS3926"/>
    <mergeCell ref="AP3925:AQ3926"/>
    <mergeCell ref="AN3925:AO3926"/>
    <mergeCell ref="AL3925:AM3926"/>
    <mergeCell ref="AJ3925:AK3926"/>
    <mergeCell ref="AH3925:AI3926"/>
    <mergeCell ref="AF3925:AG3926"/>
    <mergeCell ref="AD3925:AE3926"/>
    <mergeCell ref="AB3925:AC3926"/>
    <mergeCell ref="Z3925:AA3926"/>
    <mergeCell ref="X3925:Y3926"/>
    <mergeCell ref="V3925:W3926"/>
    <mergeCell ref="T3925:U3926"/>
    <mergeCell ref="R3925:S3926"/>
    <mergeCell ref="P3925:Q3926"/>
    <mergeCell ref="N3925:O3926"/>
    <mergeCell ref="L3925:M3926"/>
    <mergeCell ref="J3925:K3926"/>
    <mergeCell ref="H3925:I3926"/>
    <mergeCell ref="G3925:G3926"/>
    <mergeCell ref="F3925:F3926"/>
    <mergeCell ref="E3925:E3926"/>
    <mergeCell ref="C3925:D3925"/>
    <mergeCell ref="B3925:B3926"/>
    <mergeCell ref="C3928:D3928"/>
    <mergeCell ref="BP3927:BP3928"/>
    <mergeCell ref="BO3927:BO3928"/>
    <mergeCell ref="BL3927:BN3928"/>
    <mergeCell ref="BJ3927:BK3928"/>
    <mergeCell ref="BH3927:BI3928"/>
    <mergeCell ref="BF3927:BG3928"/>
    <mergeCell ref="BD3927:BE3928"/>
    <mergeCell ref="BB3927:BC3928"/>
    <mergeCell ref="AZ3927:BA3928"/>
    <mergeCell ref="AX3927:AY3928"/>
    <mergeCell ref="AV3927:AW3928"/>
    <mergeCell ref="AT3927:AU3928"/>
    <mergeCell ref="AR3927:AS3928"/>
    <mergeCell ref="AP3927:AQ3928"/>
    <mergeCell ref="AN3927:AO3928"/>
    <mergeCell ref="AL3927:AM3928"/>
    <mergeCell ref="AJ3927:AK3928"/>
    <mergeCell ref="AH3927:AI3928"/>
    <mergeCell ref="AF3927:AG3928"/>
    <mergeCell ref="AD3927:AE3928"/>
    <mergeCell ref="AB3927:AC3928"/>
    <mergeCell ref="Z3927:AA3928"/>
    <mergeCell ref="X3927:Y3928"/>
    <mergeCell ref="V3927:W3928"/>
    <mergeCell ref="T3927:U3928"/>
    <mergeCell ref="R3927:S3928"/>
    <mergeCell ref="P3927:Q3928"/>
    <mergeCell ref="N3927:O3928"/>
    <mergeCell ref="L3927:M3928"/>
    <mergeCell ref="J3927:K3928"/>
    <mergeCell ref="H3927:I3928"/>
    <mergeCell ref="G3927:G3928"/>
    <mergeCell ref="F3927:F3928"/>
    <mergeCell ref="E3927:E3928"/>
    <mergeCell ref="C3927:D3927"/>
    <mergeCell ref="B3931:B3932"/>
    <mergeCell ref="C3930:D3930"/>
    <mergeCell ref="BP3929:BP3930"/>
    <mergeCell ref="BO3929:BO3930"/>
    <mergeCell ref="BL3929:BN3930"/>
    <mergeCell ref="BJ3929:BK3930"/>
    <mergeCell ref="BH3929:BI3930"/>
    <mergeCell ref="BF3929:BG3930"/>
    <mergeCell ref="BD3929:BE3930"/>
    <mergeCell ref="BB3929:BC3930"/>
    <mergeCell ref="AZ3929:BA3930"/>
    <mergeCell ref="AX3929:AY3930"/>
    <mergeCell ref="AV3929:AW3930"/>
    <mergeCell ref="AT3929:AU3930"/>
    <mergeCell ref="AR3929:AS3930"/>
    <mergeCell ref="AP3929:AQ3930"/>
    <mergeCell ref="AN3929:AO3930"/>
    <mergeCell ref="AL3929:AM3930"/>
    <mergeCell ref="AJ3929:AK3930"/>
    <mergeCell ref="AH3929:AI3930"/>
    <mergeCell ref="AF3929:AG3930"/>
    <mergeCell ref="AD3929:AE3930"/>
    <mergeCell ref="AB3929:AC3930"/>
    <mergeCell ref="Z3929:AA3930"/>
    <mergeCell ref="X3929:Y3930"/>
    <mergeCell ref="V3929:W3930"/>
    <mergeCell ref="T3929:U3930"/>
    <mergeCell ref="R3929:S3930"/>
    <mergeCell ref="P3929:Q3930"/>
    <mergeCell ref="N3929:O3930"/>
    <mergeCell ref="L3929:M3930"/>
    <mergeCell ref="J3929:K3930"/>
    <mergeCell ref="H3929:I3930"/>
    <mergeCell ref="G3929:G3930"/>
    <mergeCell ref="F3929:F3930"/>
    <mergeCell ref="E3929:E3930"/>
    <mergeCell ref="C3929:D3929"/>
    <mergeCell ref="B3929:B3930"/>
    <mergeCell ref="C3932:D3932"/>
    <mergeCell ref="BP3931:BP3932"/>
    <mergeCell ref="BO3931:BO3932"/>
    <mergeCell ref="BL3931:BN3932"/>
    <mergeCell ref="BJ3931:BK3932"/>
    <mergeCell ref="BH3931:BI3932"/>
    <mergeCell ref="BF3931:BG3932"/>
    <mergeCell ref="BD3931:BE3932"/>
    <mergeCell ref="BB3931:BC3932"/>
    <mergeCell ref="AZ3931:BA3932"/>
    <mergeCell ref="AX3931:AY3932"/>
    <mergeCell ref="AV3931:AW3932"/>
    <mergeCell ref="AT3931:AU3932"/>
    <mergeCell ref="AR3931:AS3932"/>
    <mergeCell ref="AP3931:AQ3932"/>
    <mergeCell ref="AN3931:AO3932"/>
    <mergeCell ref="AL3931:AM3932"/>
    <mergeCell ref="AJ3931:AK3932"/>
    <mergeCell ref="AH3931:AI3932"/>
    <mergeCell ref="AF3931:AG3932"/>
    <mergeCell ref="AD3931:AE3932"/>
    <mergeCell ref="AB3931:AC3932"/>
    <mergeCell ref="Z3931:AA3932"/>
    <mergeCell ref="X3931:Y3932"/>
    <mergeCell ref="V3931:W3932"/>
    <mergeCell ref="T3931:U3932"/>
    <mergeCell ref="R3931:S3932"/>
    <mergeCell ref="P3931:Q3932"/>
    <mergeCell ref="N3931:O3932"/>
    <mergeCell ref="L3931:M3932"/>
    <mergeCell ref="J3931:K3932"/>
    <mergeCell ref="H3931:I3932"/>
    <mergeCell ref="G3931:G3932"/>
    <mergeCell ref="F3931:F3932"/>
    <mergeCell ref="E3931:E3932"/>
    <mergeCell ref="C3931:D3931"/>
    <mergeCell ref="B3935:B3936"/>
    <mergeCell ref="C3934:D3934"/>
    <mergeCell ref="BP3933:BP3934"/>
    <mergeCell ref="BO3933:BO3934"/>
    <mergeCell ref="BL3933:BN3934"/>
    <mergeCell ref="BJ3933:BK3934"/>
    <mergeCell ref="BH3933:BI3934"/>
    <mergeCell ref="BF3933:BG3934"/>
    <mergeCell ref="BD3933:BE3934"/>
    <mergeCell ref="BB3933:BC3934"/>
    <mergeCell ref="AZ3933:BA3934"/>
    <mergeCell ref="AX3933:AY3934"/>
    <mergeCell ref="AV3933:AW3934"/>
    <mergeCell ref="AT3933:AU3934"/>
    <mergeCell ref="AR3933:AS3934"/>
    <mergeCell ref="AP3933:AQ3934"/>
    <mergeCell ref="AN3933:AO3934"/>
    <mergeCell ref="AL3933:AM3934"/>
    <mergeCell ref="AJ3933:AK3934"/>
    <mergeCell ref="AH3933:AI3934"/>
    <mergeCell ref="AF3933:AG3934"/>
    <mergeCell ref="AD3933:AE3934"/>
    <mergeCell ref="AB3933:AC3934"/>
    <mergeCell ref="Z3933:AA3934"/>
    <mergeCell ref="X3933:Y3934"/>
    <mergeCell ref="V3933:W3934"/>
    <mergeCell ref="T3933:U3934"/>
    <mergeCell ref="R3933:S3934"/>
    <mergeCell ref="P3933:Q3934"/>
    <mergeCell ref="N3933:O3934"/>
    <mergeCell ref="L3933:M3934"/>
    <mergeCell ref="J3933:K3934"/>
    <mergeCell ref="H3933:I3934"/>
    <mergeCell ref="G3933:G3934"/>
    <mergeCell ref="F3933:F3934"/>
    <mergeCell ref="E3933:E3934"/>
    <mergeCell ref="C3933:D3933"/>
    <mergeCell ref="B3933:B3934"/>
    <mergeCell ref="C3936:D3936"/>
    <mergeCell ref="BP3935:BP3936"/>
    <mergeCell ref="BO3935:BO3936"/>
    <mergeCell ref="BL3935:BN3936"/>
    <mergeCell ref="BJ3935:BK3936"/>
    <mergeCell ref="BH3935:BI3936"/>
    <mergeCell ref="BF3935:BG3936"/>
    <mergeCell ref="BD3935:BE3936"/>
    <mergeCell ref="BB3935:BC3936"/>
    <mergeCell ref="AZ3935:BA3936"/>
    <mergeCell ref="AX3935:AY3936"/>
    <mergeCell ref="AV3935:AW3936"/>
    <mergeCell ref="AT3935:AU3936"/>
    <mergeCell ref="AR3935:AS3936"/>
    <mergeCell ref="AP3935:AQ3936"/>
    <mergeCell ref="AN3935:AO3936"/>
    <mergeCell ref="AL3935:AM3936"/>
    <mergeCell ref="AJ3935:AK3936"/>
    <mergeCell ref="AH3935:AI3936"/>
    <mergeCell ref="AF3935:AG3936"/>
    <mergeCell ref="AD3935:AE3936"/>
    <mergeCell ref="AB3935:AC3936"/>
    <mergeCell ref="Z3935:AA3936"/>
    <mergeCell ref="X3935:Y3936"/>
    <mergeCell ref="V3935:W3936"/>
    <mergeCell ref="T3935:U3936"/>
    <mergeCell ref="R3935:S3936"/>
    <mergeCell ref="P3935:Q3936"/>
    <mergeCell ref="N3935:O3936"/>
    <mergeCell ref="L3935:M3936"/>
    <mergeCell ref="J3935:K3936"/>
    <mergeCell ref="H3935:I3936"/>
    <mergeCell ref="G3935:G3936"/>
    <mergeCell ref="F3935:F3936"/>
    <mergeCell ref="E3935:E3936"/>
    <mergeCell ref="C3935:D3935"/>
    <mergeCell ref="B3939:B3940"/>
    <mergeCell ref="C3938:D3938"/>
    <mergeCell ref="BP3937:BP3938"/>
    <mergeCell ref="BO3937:BO3938"/>
    <mergeCell ref="BL3937:BN3938"/>
    <mergeCell ref="BJ3937:BK3938"/>
    <mergeCell ref="BH3937:BI3938"/>
    <mergeCell ref="BF3937:BG3938"/>
    <mergeCell ref="BD3937:BE3938"/>
    <mergeCell ref="BB3937:BC3938"/>
    <mergeCell ref="AZ3937:BA3938"/>
    <mergeCell ref="AX3937:AY3938"/>
    <mergeCell ref="AV3937:AW3938"/>
    <mergeCell ref="AT3937:AU3938"/>
    <mergeCell ref="AR3937:AS3938"/>
    <mergeCell ref="AP3937:AQ3938"/>
    <mergeCell ref="AN3937:AO3938"/>
    <mergeCell ref="AL3937:AM3938"/>
    <mergeCell ref="AJ3937:AK3938"/>
    <mergeCell ref="AH3937:AI3938"/>
    <mergeCell ref="AF3937:AG3938"/>
    <mergeCell ref="AD3937:AE3938"/>
    <mergeCell ref="AB3937:AC3938"/>
    <mergeCell ref="Z3937:AA3938"/>
    <mergeCell ref="X3937:Y3938"/>
    <mergeCell ref="V3937:W3938"/>
    <mergeCell ref="T3937:U3938"/>
    <mergeCell ref="R3937:S3938"/>
    <mergeCell ref="P3937:Q3938"/>
    <mergeCell ref="N3937:O3938"/>
    <mergeCell ref="L3937:M3938"/>
    <mergeCell ref="J3937:K3938"/>
    <mergeCell ref="H3937:I3938"/>
    <mergeCell ref="G3937:G3938"/>
    <mergeCell ref="F3937:F3938"/>
    <mergeCell ref="E3937:E3938"/>
    <mergeCell ref="C3937:D3937"/>
    <mergeCell ref="B3937:B3938"/>
    <mergeCell ref="C3940:D3940"/>
    <mergeCell ref="BP3939:BP3940"/>
    <mergeCell ref="BO3939:BO3940"/>
    <mergeCell ref="BL3939:BN3940"/>
    <mergeCell ref="BJ3939:BK3940"/>
    <mergeCell ref="BH3939:BI3940"/>
    <mergeCell ref="BF3939:BG3940"/>
    <mergeCell ref="BD3939:BE3940"/>
    <mergeCell ref="BB3939:BC3940"/>
    <mergeCell ref="AZ3939:BA3940"/>
    <mergeCell ref="AX3939:AY3940"/>
    <mergeCell ref="AV3939:AW3940"/>
    <mergeCell ref="AT3939:AU3940"/>
    <mergeCell ref="AR3939:AS3940"/>
    <mergeCell ref="AP3939:AQ3940"/>
    <mergeCell ref="AN3939:AO3940"/>
    <mergeCell ref="AL3939:AM3940"/>
    <mergeCell ref="AJ3939:AK3940"/>
    <mergeCell ref="AH3939:AI3940"/>
    <mergeCell ref="AF3939:AG3940"/>
    <mergeCell ref="AD3939:AE3940"/>
    <mergeCell ref="AB3939:AC3940"/>
    <mergeCell ref="Z3939:AA3940"/>
    <mergeCell ref="X3939:Y3940"/>
    <mergeCell ref="V3939:W3940"/>
    <mergeCell ref="T3939:U3940"/>
    <mergeCell ref="R3939:S3940"/>
    <mergeCell ref="P3939:Q3940"/>
    <mergeCell ref="N3939:O3940"/>
    <mergeCell ref="L3939:M3940"/>
    <mergeCell ref="J3939:K3940"/>
    <mergeCell ref="H3939:I3940"/>
    <mergeCell ref="G3939:G3940"/>
    <mergeCell ref="F3939:F3940"/>
    <mergeCell ref="E3939:E3940"/>
    <mergeCell ref="C3939:D3939"/>
    <mergeCell ref="B3943:B3944"/>
    <mergeCell ref="C3942:D3942"/>
    <mergeCell ref="BP3941:BP3942"/>
    <mergeCell ref="BO3941:BO3942"/>
    <mergeCell ref="BL3941:BN3942"/>
    <mergeCell ref="BJ3941:BK3942"/>
    <mergeCell ref="BH3941:BI3942"/>
    <mergeCell ref="BF3941:BG3942"/>
    <mergeCell ref="BD3941:BE3942"/>
    <mergeCell ref="BB3941:BC3942"/>
    <mergeCell ref="AZ3941:BA3942"/>
    <mergeCell ref="AX3941:AY3942"/>
    <mergeCell ref="AV3941:AW3942"/>
    <mergeCell ref="AT3941:AU3942"/>
    <mergeCell ref="AR3941:AS3942"/>
    <mergeCell ref="AP3941:AQ3942"/>
    <mergeCell ref="AN3941:AO3942"/>
    <mergeCell ref="AL3941:AM3942"/>
    <mergeCell ref="AJ3941:AK3942"/>
    <mergeCell ref="AH3941:AI3942"/>
    <mergeCell ref="AF3941:AG3942"/>
    <mergeCell ref="AD3941:AE3942"/>
    <mergeCell ref="AB3941:AC3942"/>
    <mergeCell ref="Z3941:AA3942"/>
    <mergeCell ref="X3941:Y3942"/>
    <mergeCell ref="V3941:W3942"/>
    <mergeCell ref="T3941:U3942"/>
    <mergeCell ref="R3941:S3942"/>
    <mergeCell ref="P3941:Q3942"/>
    <mergeCell ref="N3941:O3942"/>
    <mergeCell ref="L3941:M3942"/>
    <mergeCell ref="J3941:K3942"/>
    <mergeCell ref="H3941:I3942"/>
    <mergeCell ref="G3941:G3942"/>
    <mergeCell ref="F3941:F3942"/>
    <mergeCell ref="E3941:E3942"/>
    <mergeCell ref="C3941:D3941"/>
    <mergeCell ref="B3941:B3942"/>
    <mergeCell ref="C3944:D3944"/>
    <mergeCell ref="BP3943:BP3944"/>
    <mergeCell ref="BO3943:BO3944"/>
    <mergeCell ref="BL3943:BN3944"/>
    <mergeCell ref="BJ3943:BK3944"/>
    <mergeCell ref="BH3943:BI3944"/>
    <mergeCell ref="BF3943:BG3944"/>
    <mergeCell ref="BD3943:BE3944"/>
    <mergeCell ref="BB3943:BC3944"/>
    <mergeCell ref="AZ3943:BA3944"/>
    <mergeCell ref="AX3943:AY3944"/>
    <mergeCell ref="AV3943:AW3944"/>
    <mergeCell ref="AT3943:AU3944"/>
    <mergeCell ref="AR3943:AS3944"/>
    <mergeCell ref="AP3943:AQ3944"/>
    <mergeCell ref="AN3943:AO3944"/>
    <mergeCell ref="AL3943:AM3944"/>
    <mergeCell ref="AJ3943:AK3944"/>
    <mergeCell ref="AH3943:AI3944"/>
    <mergeCell ref="AF3943:AG3944"/>
    <mergeCell ref="AD3943:AE3944"/>
    <mergeCell ref="AB3943:AC3944"/>
    <mergeCell ref="Z3943:AA3944"/>
    <mergeCell ref="X3943:Y3944"/>
    <mergeCell ref="V3943:W3944"/>
    <mergeCell ref="T3943:U3944"/>
    <mergeCell ref="R3943:S3944"/>
    <mergeCell ref="P3943:Q3944"/>
    <mergeCell ref="N3943:O3944"/>
    <mergeCell ref="L3943:M3944"/>
    <mergeCell ref="J3943:K3944"/>
    <mergeCell ref="H3943:I3944"/>
    <mergeCell ref="G3943:G3944"/>
    <mergeCell ref="F3943:F3944"/>
    <mergeCell ref="E3943:E3944"/>
    <mergeCell ref="C3943:D3943"/>
    <mergeCell ref="B3947:B3948"/>
    <mergeCell ref="C3946:D3946"/>
    <mergeCell ref="BP3945:BP3946"/>
    <mergeCell ref="BO3945:BO3946"/>
    <mergeCell ref="BL3945:BN3946"/>
    <mergeCell ref="BJ3945:BK3946"/>
    <mergeCell ref="BH3945:BI3946"/>
    <mergeCell ref="BF3945:BG3946"/>
    <mergeCell ref="BD3945:BE3946"/>
    <mergeCell ref="BB3945:BC3946"/>
    <mergeCell ref="AZ3945:BA3946"/>
    <mergeCell ref="AX3945:AY3946"/>
    <mergeCell ref="AV3945:AW3946"/>
    <mergeCell ref="AT3945:AU3946"/>
    <mergeCell ref="AR3945:AS3946"/>
    <mergeCell ref="AP3945:AQ3946"/>
    <mergeCell ref="AN3945:AO3946"/>
    <mergeCell ref="AL3945:AM3946"/>
    <mergeCell ref="AJ3945:AK3946"/>
    <mergeCell ref="AH3945:AI3946"/>
    <mergeCell ref="AF3945:AG3946"/>
    <mergeCell ref="AD3945:AE3946"/>
    <mergeCell ref="AB3945:AC3946"/>
    <mergeCell ref="Z3945:AA3946"/>
    <mergeCell ref="X3945:Y3946"/>
    <mergeCell ref="V3945:W3946"/>
    <mergeCell ref="T3945:U3946"/>
    <mergeCell ref="R3945:S3946"/>
    <mergeCell ref="P3945:Q3946"/>
    <mergeCell ref="N3945:O3946"/>
    <mergeCell ref="L3945:M3946"/>
    <mergeCell ref="J3945:K3946"/>
    <mergeCell ref="H3945:I3946"/>
    <mergeCell ref="G3945:G3946"/>
    <mergeCell ref="F3945:F3946"/>
    <mergeCell ref="E3945:E3946"/>
    <mergeCell ref="C3945:D3945"/>
    <mergeCell ref="B3945:B3946"/>
    <mergeCell ref="C3948:D3948"/>
    <mergeCell ref="BP3947:BP3948"/>
    <mergeCell ref="BO3947:BO3948"/>
    <mergeCell ref="BL3947:BN3948"/>
    <mergeCell ref="BJ3947:BK3948"/>
    <mergeCell ref="BH3947:BI3948"/>
    <mergeCell ref="BF3947:BG3948"/>
    <mergeCell ref="BD3947:BE3948"/>
    <mergeCell ref="BB3947:BC3948"/>
    <mergeCell ref="AZ3947:BA3948"/>
    <mergeCell ref="AX3947:AY3948"/>
    <mergeCell ref="AV3947:AW3948"/>
    <mergeCell ref="AT3947:AU3948"/>
    <mergeCell ref="AR3947:AS3948"/>
    <mergeCell ref="AP3947:AQ3948"/>
    <mergeCell ref="AN3947:AO3948"/>
    <mergeCell ref="AL3947:AM3948"/>
    <mergeCell ref="AJ3947:AK3948"/>
    <mergeCell ref="AH3947:AI3948"/>
    <mergeCell ref="AF3947:AG3948"/>
    <mergeCell ref="AD3947:AE3948"/>
    <mergeCell ref="AB3947:AC3948"/>
    <mergeCell ref="Z3947:AA3948"/>
    <mergeCell ref="X3947:Y3948"/>
    <mergeCell ref="V3947:W3948"/>
    <mergeCell ref="T3947:U3948"/>
    <mergeCell ref="R3947:S3948"/>
    <mergeCell ref="P3947:Q3948"/>
    <mergeCell ref="N3947:O3948"/>
    <mergeCell ref="L3947:M3948"/>
    <mergeCell ref="J3947:K3948"/>
    <mergeCell ref="H3947:I3948"/>
    <mergeCell ref="G3947:G3948"/>
    <mergeCell ref="F3947:F3948"/>
    <mergeCell ref="E3947:E3948"/>
    <mergeCell ref="C3947:D3947"/>
    <mergeCell ref="B3951:B3952"/>
    <mergeCell ref="C3950:D3950"/>
    <mergeCell ref="BP3949:BP3950"/>
    <mergeCell ref="BO3949:BO3950"/>
    <mergeCell ref="BL3949:BN3950"/>
    <mergeCell ref="BJ3949:BK3950"/>
    <mergeCell ref="BH3949:BI3950"/>
    <mergeCell ref="BF3949:BG3950"/>
    <mergeCell ref="BD3949:BE3950"/>
    <mergeCell ref="BB3949:BC3950"/>
    <mergeCell ref="AZ3949:BA3950"/>
    <mergeCell ref="AX3949:AY3950"/>
    <mergeCell ref="AV3949:AW3950"/>
    <mergeCell ref="AT3949:AU3950"/>
    <mergeCell ref="AR3949:AS3950"/>
    <mergeCell ref="AP3949:AQ3950"/>
    <mergeCell ref="AN3949:AO3950"/>
    <mergeCell ref="AL3949:AM3950"/>
    <mergeCell ref="AJ3949:AK3950"/>
    <mergeCell ref="AH3949:AI3950"/>
    <mergeCell ref="AF3949:AG3950"/>
    <mergeCell ref="AD3949:AE3950"/>
    <mergeCell ref="AB3949:AC3950"/>
    <mergeCell ref="Z3949:AA3950"/>
    <mergeCell ref="X3949:Y3950"/>
    <mergeCell ref="V3949:W3950"/>
    <mergeCell ref="T3949:U3950"/>
    <mergeCell ref="R3949:S3950"/>
    <mergeCell ref="P3949:Q3950"/>
    <mergeCell ref="N3949:O3950"/>
    <mergeCell ref="L3949:M3950"/>
    <mergeCell ref="J3949:K3950"/>
    <mergeCell ref="H3949:I3950"/>
    <mergeCell ref="G3949:G3950"/>
    <mergeCell ref="F3949:F3950"/>
    <mergeCell ref="E3949:E3950"/>
    <mergeCell ref="C3949:D3949"/>
    <mergeCell ref="B3949:B3950"/>
    <mergeCell ref="C3952:D3952"/>
    <mergeCell ref="BP3951:BP3952"/>
    <mergeCell ref="BO3951:BO3952"/>
    <mergeCell ref="BL3951:BN3952"/>
    <mergeCell ref="BJ3951:BK3952"/>
    <mergeCell ref="BH3951:BI3952"/>
    <mergeCell ref="BF3951:BG3952"/>
    <mergeCell ref="BD3951:BE3952"/>
    <mergeCell ref="BB3951:BC3952"/>
    <mergeCell ref="AZ3951:BA3952"/>
    <mergeCell ref="AX3951:AY3952"/>
    <mergeCell ref="AV3951:AW3952"/>
    <mergeCell ref="AT3951:AU3952"/>
    <mergeCell ref="AR3951:AS3952"/>
    <mergeCell ref="AP3951:AQ3952"/>
    <mergeCell ref="AN3951:AO3952"/>
    <mergeCell ref="AL3951:AM3952"/>
    <mergeCell ref="AJ3951:AK3952"/>
    <mergeCell ref="AH3951:AI3952"/>
    <mergeCell ref="AF3951:AG3952"/>
    <mergeCell ref="AD3951:AE3952"/>
    <mergeCell ref="AB3951:AC3952"/>
    <mergeCell ref="Z3951:AA3952"/>
    <mergeCell ref="X3951:Y3952"/>
    <mergeCell ref="V3951:W3952"/>
    <mergeCell ref="T3951:U3952"/>
    <mergeCell ref="R3951:S3952"/>
    <mergeCell ref="P3951:Q3952"/>
    <mergeCell ref="N3951:O3952"/>
    <mergeCell ref="L3951:M3952"/>
    <mergeCell ref="J3951:K3952"/>
    <mergeCell ref="H3951:I3952"/>
    <mergeCell ref="G3951:G3952"/>
    <mergeCell ref="F3951:F3952"/>
    <mergeCell ref="E3951:E3952"/>
    <mergeCell ref="C3951:D3951"/>
    <mergeCell ref="B3955:B3956"/>
    <mergeCell ref="C3954:D3954"/>
    <mergeCell ref="BP3953:BP3954"/>
    <mergeCell ref="BO3953:BO3954"/>
    <mergeCell ref="BL3953:BN3954"/>
    <mergeCell ref="BJ3953:BK3954"/>
    <mergeCell ref="BH3953:BI3954"/>
    <mergeCell ref="BF3953:BG3954"/>
    <mergeCell ref="BD3953:BE3954"/>
    <mergeCell ref="BB3953:BC3954"/>
    <mergeCell ref="AZ3953:BA3954"/>
    <mergeCell ref="AX3953:AY3954"/>
    <mergeCell ref="AV3953:AW3954"/>
    <mergeCell ref="AT3953:AU3954"/>
    <mergeCell ref="AR3953:AS3954"/>
    <mergeCell ref="AP3953:AQ3954"/>
    <mergeCell ref="AN3953:AO3954"/>
    <mergeCell ref="AL3953:AM3954"/>
    <mergeCell ref="AJ3953:AK3954"/>
    <mergeCell ref="AH3953:AI3954"/>
    <mergeCell ref="AF3953:AG3954"/>
    <mergeCell ref="AD3953:AE3954"/>
    <mergeCell ref="AB3953:AC3954"/>
    <mergeCell ref="Z3953:AA3954"/>
    <mergeCell ref="X3953:Y3954"/>
    <mergeCell ref="V3953:W3954"/>
    <mergeCell ref="T3953:U3954"/>
    <mergeCell ref="R3953:S3954"/>
    <mergeCell ref="P3953:Q3954"/>
    <mergeCell ref="N3953:O3954"/>
    <mergeCell ref="L3953:M3954"/>
    <mergeCell ref="J3953:K3954"/>
    <mergeCell ref="H3953:I3954"/>
    <mergeCell ref="G3953:G3954"/>
    <mergeCell ref="F3953:F3954"/>
    <mergeCell ref="E3953:E3954"/>
    <mergeCell ref="C3953:D3953"/>
    <mergeCell ref="B3953:B3954"/>
    <mergeCell ref="C3956:D3956"/>
    <mergeCell ref="BP3955:BP3956"/>
    <mergeCell ref="BO3955:BO3956"/>
    <mergeCell ref="BL3955:BN3956"/>
    <mergeCell ref="BJ3955:BK3956"/>
    <mergeCell ref="BH3955:BI3956"/>
    <mergeCell ref="BF3955:BG3956"/>
    <mergeCell ref="BD3955:BE3956"/>
    <mergeCell ref="BB3955:BC3956"/>
    <mergeCell ref="AZ3955:BA3956"/>
    <mergeCell ref="AX3955:AY3956"/>
    <mergeCell ref="AV3955:AW3956"/>
    <mergeCell ref="AT3955:AU3956"/>
    <mergeCell ref="AR3955:AS3956"/>
    <mergeCell ref="AP3955:AQ3956"/>
    <mergeCell ref="AN3955:AO3956"/>
    <mergeCell ref="AL3955:AM3956"/>
    <mergeCell ref="AJ3955:AK3956"/>
    <mergeCell ref="AH3955:AI3956"/>
    <mergeCell ref="AF3955:AG3956"/>
    <mergeCell ref="AD3955:AE3956"/>
    <mergeCell ref="AB3955:AC3956"/>
    <mergeCell ref="Z3955:AA3956"/>
    <mergeCell ref="X3955:Y3956"/>
    <mergeCell ref="V3955:W3956"/>
    <mergeCell ref="T3955:U3956"/>
    <mergeCell ref="R3955:S3956"/>
    <mergeCell ref="P3955:Q3956"/>
    <mergeCell ref="N3955:O3956"/>
    <mergeCell ref="L3955:M3956"/>
    <mergeCell ref="J3955:K3956"/>
    <mergeCell ref="H3955:I3956"/>
    <mergeCell ref="G3955:G3956"/>
    <mergeCell ref="F3955:F3956"/>
    <mergeCell ref="E3955:E3956"/>
    <mergeCell ref="C3955:D3955"/>
    <mergeCell ref="B3959:B3960"/>
    <mergeCell ref="C3958:D3958"/>
    <mergeCell ref="BP3957:BP3958"/>
    <mergeCell ref="BO3957:BO3958"/>
    <mergeCell ref="BL3957:BN3958"/>
    <mergeCell ref="BJ3957:BK3958"/>
    <mergeCell ref="BH3957:BI3958"/>
    <mergeCell ref="BF3957:BG3958"/>
    <mergeCell ref="BD3957:BE3958"/>
    <mergeCell ref="BB3957:BC3958"/>
    <mergeCell ref="AZ3957:BA3958"/>
    <mergeCell ref="AX3957:AY3958"/>
    <mergeCell ref="AV3957:AW3958"/>
    <mergeCell ref="AT3957:AU3958"/>
    <mergeCell ref="AR3957:AS3958"/>
    <mergeCell ref="AP3957:AQ3958"/>
    <mergeCell ref="AN3957:AO3958"/>
    <mergeCell ref="AL3957:AM3958"/>
    <mergeCell ref="AJ3957:AK3958"/>
    <mergeCell ref="AH3957:AI3958"/>
    <mergeCell ref="AF3957:AG3958"/>
    <mergeCell ref="AD3957:AE3958"/>
    <mergeCell ref="AB3957:AC3958"/>
    <mergeCell ref="Z3957:AA3958"/>
    <mergeCell ref="X3957:Y3958"/>
    <mergeCell ref="V3957:W3958"/>
    <mergeCell ref="T3957:U3958"/>
    <mergeCell ref="R3957:S3958"/>
    <mergeCell ref="P3957:Q3958"/>
    <mergeCell ref="N3957:O3958"/>
    <mergeCell ref="L3957:M3958"/>
    <mergeCell ref="J3957:K3958"/>
    <mergeCell ref="H3957:I3958"/>
    <mergeCell ref="G3957:G3958"/>
    <mergeCell ref="F3957:F3958"/>
    <mergeCell ref="E3957:E3958"/>
    <mergeCell ref="C3957:D3957"/>
    <mergeCell ref="B3957:B3958"/>
    <mergeCell ref="C3960:D3960"/>
    <mergeCell ref="BP3959:BP3960"/>
    <mergeCell ref="BO3959:BO3960"/>
    <mergeCell ref="BL3959:BN3960"/>
    <mergeCell ref="BJ3959:BK3960"/>
    <mergeCell ref="BH3959:BI3960"/>
    <mergeCell ref="BF3959:BG3960"/>
    <mergeCell ref="BD3959:BE3960"/>
    <mergeCell ref="BB3959:BC3960"/>
    <mergeCell ref="AZ3959:BA3960"/>
    <mergeCell ref="AX3959:AY3960"/>
    <mergeCell ref="AV3959:AW3960"/>
    <mergeCell ref="AT3959:AU3960"/>
    <mergeCell ref="AR3959:AS3960"/>
    <mergeCell ref="AP3959:AQ3960"/>
    <mergeCell ref="AN3959:AO3960"/>
    <mergeCell ref="AL3959:AM3960"/>
    <mergeCell ref="AJ3959:AK3960"/>
    <mergeCell ref="AH3959:AI3960"/>
    <mergeCell ref="AF3959:AG3960"/>
    <mergeCell ref="AD3959:AE3960"/>
    <mergeCell ref="AB3959:AC3960"/>
    <mergeCell ref="Z3959:AA3960"/>
    <mergeCell ref="X3959:Y3960"/>
    <mergeCell ref="V3959:W3960"/>
    <mergeCell ref="T3959:U3960"/>
    <mergeCell ref="R3959:S3960"/>
    <mergeCell ref="P3959:Q3960"/>
    <mergeCell ref="N3959:O3960"/>
    <mergeCell ref="L3959:M3960"/>
    <mergeCell ref="J3959:K3960"/>
    <mergeCell ref="H3959:I3960"/>
    <mergeCell ref="G3959:G3960"/>
    <mergeCell ref="F3959:F3960"/>
    <mergeCell ref="E3959:E3960"/>
    <mergeCell ref="C3959:D3959"/>
    <mergeCell ref="B3963:C3963"/>
    <mergeCell ref="BP3961:BP3962"/>
    <mergeCell ref="BO3961:BO3962"/>
    <mergeCell ref="BL3961:BN3962"/>
    <mergeCell ref="BJ3961:BK3962"/>
    <mergeCell ref="BH3961:BI3962"/>
    <mergeCell ref="BF3961:BG3962"/>
    <mergeCell ref="BD3961:BE3962"/>
    <mergeCell ref="BB3961:BC3962"/>
    <mergeCell ref="AZ3961:BA3962"/>
    <mergeCell ref="AX3961:AY3962"/>
    <mergeCell ref="AV3961:AW3962"/>
    <mergeCell ref="AT3961:AU3962"/>
    <mergeCell ref="AR3961:AS3962"/>
    <mergeCell ref="AP3961:AQ3962"/>
    <mergeCell ref="AN3961:AO3962"/>
    <mergeCell ref="AL3961:AM3962"/>
    <mergeCell ref="AJ3961:AK3962"/>
    <mergeCell ref="AH3961:AI3962"/>
    <mergeCell ref="AF3961:AG3962"/>
    <mergeCell ref="AD3961:AE3962"/>
    <mergeCell ref="AB3961:AC3962"/>
    <mergeCell ref="Z3961:AA3962"/>
    <mergeCell ref="X3961:Y3962"/>
    <mergeCell ref="V3961:W3962"/>
    <mergeCell ref="T3961:U3962"/>
    <mergeCell ref="R3961:S3962"/>
    <mergeCell ref="P3961:Q3962"/>
    <mergeCell ref="N3961:O3962"/>
    <mergeCell ref="L3961:M3962"/>
    <mergeCell ref="J3961:K3962"/>
    <mergeCell ref="H3961:I3962"/>
    <mergeCell ref="D3961:E3962"/>
    <mergeCell ref="B3961:C3962"/>
    <mergeCell ref="AH3964:AI3964"/>
    <mergeCell ref="AF3964:AG3964"/>
    <mergeCell ref="AD3964:AE3964"/>
    <mergeCell ref="AB3964:AC3964"/>
    <mergeCell ref="Z3964:AA3964"/>
    <mergeCell ref="X3964:Y3964"/>
    <mergeCell ref="V3964:W3964"/>
    <mergeCell ref="T3964:U3964"/>
    <mergeCell ref="R3964:S3964"/>
    <mergeCell ref="P3964:Q3964"/>
    <mergeCell ref="N3964:O3964"/>
    <mergeCell ref="L3964:M3964"/>
    <mergeCell ref="J3964:K3964"/>
    <mergeCell ref="D3964:E3964"/>
    <mergeCell ref="BL3963:BN3963"/>
    <mergeCell ref="BJ3963:BK3963"/>
    <mergeCell ref="BH3963:BI3963"/>
    <mergeCell ref="BF3963:BG3963"/>
    <mergeCell ref="BD3963:BE3963"/>
    <mergeCell ref="BB3963:BC3963"/>
    <mergeCell ref="AZ3963:BA3963"/>
    <mergeCell ref="AX3963:AY3963"/>
    <mergeCell ref="AV3963:AW3963"/>
    <mergeCell ref="AT3963:AU3963"/>
    <mergeCell ref="AR3963:AS3963"/>
    <mergeCell ref="AP3963:AQ3963"/>
    <mergeCell ref="AN3963:AO3963"/>
    <mergeCell ref="AL3963:AM3963"/>
    <mergeCell ref="AJ3963:AK3963"/>
    <mergeCell ref="AH3963:AI3963"/>
    <mergeCell ref="AF3963:AG3963"/>
    <mergeCell ref="AD3963:AE3963"/>
    <mergeCell ref="AB3963:AC3963"/>
    <mergeCell ref="Z3963:AA3963"/>
    <mergeCell ref="X3963:Y3963"/>
    <mergeCell ref="V3963:W3963"/>
    <mergeCell ref="T3963:U3963"/>
    <mergeCell ref="R3963:S3963"/>
    <mergeCell ref="P3963:Q3963"/>
    <mergeCell ref="N3963:O3963"/>
    <mergeCell ref="L3963:M3963"/>
    <mergeCell ref="J3963:K3963"/>
    <mergeCell ref="H3963:I3963"/>
    <mergeCell ref="D3963:E3963"/>
    <mergeCell ref="H3852:I3853"/>
    <mergeCell ref="G3852:G3853"/>
    <mergeCell ref="F3852:F3853"/>
    <mergeCell ref="C3852:D3853"/>
    <mergeCell ref="B3852:B3853"/>
    <mergeCell ref="BD3849:BM3849"/>
    <mergeCell ref="BA3849:BC3849"/>
    <mergeCell ref="AN3849:AZ3849"/>
    <mergeCell ref="AH3849:AM3849"/>
    <mergeCell ref="E3849:AC3849"/>
    <mergeCell ref="C3849:D3849"/>
    <mergeCell ref="AN3847:BM3847"/>
    <mergeCell ref="AE3847:AM3847"/>
    <mergeCell ref="E3847:AC3847"/>
    <mergeCell ref="BN3846:BP3847"/>
    <mergeCell ref="B3845:BN3845"/>
    <mergeCell ref="BA3969:BN3969"/>
    <mergeCell ref="BJ3968:BL3968"/>
    <mergeCell ref="BF3968:BH3968"/>
    <mergeCell ref="BB3968:BE3968"/>
    <mergeCell ref="AY3968:BA3968"/>
    <mergeCell ref="AU3968:AW3968"/>
    <mergeCell ref="AQ3968:AT3968"/>
    <mergeCell ref="AN3968:AP3968"/>
    <mergeCell ref="AJ3968:AL3968"/>
    <mergeCell ref="Z3968:AI3968"/>
    <mergeCell ref="W3968:Y3968"/>
    <mergeCell ref="S3968:U3968"/>
    <mergeCell ref="O3968:R3968"/>
    <mergeCell ref="L3968:N3968"/>
    <mergeCell ref="H3968:J3968"/>
    <mergeCell ref="D3968:E3968"/>
    <mergeCell ref="B3968:C3968"/>
    <mergeCell ref="BJ3966:BL3966"/>
    <mergeCell ref="BF3966:BH3966"/>
    <mergeCell ref="BB3966:BE3966"/>
    <mergeCell ref="AY3966:BA3966"/>
    <mergeCell ref="AU3966:AW3966"/>
    <mergeCell ref="AQ3966:AT3966"/>
    <mergeCell ref="AN3966:AP3966"/>
    <mergeCell ref="AJ3966:AL3966"/>
    <mergeCell ref="Z3966:AI3966"/>
    <mergeCell ref="W3966:Y3966"/>
    <mergeCell ref="S3966:U3966"/>
    <mergeCell ref="O3966:R3966"/>
    <mergeCell ref="L3966:N3966"/>
    <mergeCell ref="H3966:J3966"/>
    <mergeCell ref="D3966:E3966"/>
    <mergeCell ref="B3966:C3966"/>
    <mergeCell ref="BL3964:BN3964"/>
    <mergeCell ref="BJ3964:BK3964"/>
    <mergeCell ref="BH3964:BI3964"/>
    <mergeCell ref="BF3964:BG3964"/>
    <mergeCell ref="BD3964:BE3964"/>
    <mergeCell ref="BB3964:BC3964"/>
    <mergeCell ref="AZ3964:BA3964"/>
    <mergeCell ref="AX3964:AY3964"/>
    <mergeCell ref="AV3964:AW3964"/>
    <mergeCell ref="AT3964:AU3964"/>
    <mergeCell ref="AR3964:AS3964"/>
    <mergeCell ref="AP3964:AQ3964"/>
    <mergeCell ref="AN3964:AO3964"/>
    <mergeCell ref="AL3964:AM3964"/>
    <mergeCell ref="AJ3964:AK3964"/>
    <mergeCell ref="BJ3853:BK3853"/>
    <mergeCell ref="BH3853:BI3853"/>
    <mergeCell ref="BF3853:BG3853"/>
    <mergeCell ref="BD3853:BE3853"/>
    <mergeCell ref="BB3853:BC3853"/>
    <mergeCell ref="AZ3853:BA3853"/>
    <mergeCell ref="AX3853:AY3853"/>
    <mergeCell ref="AV3853:AW3853"/>
    <mergeCell ref="AT3853:AU3853"/>
    <mergeCell ref="AR3853:AS3853"/>
    <mergeCell ref="AP3853:AQ3853"/>
    <mergeCell ref="AN3853:AO3853"/>
    <mergeCell ref="AL3853:AM3853"/>
    <mergeCell ref="AJ3853:AK3853"/>
    <mergeCell ref="AH3853:AI3853"/>
    <mergeCell ref="AF3853:AG3853"/>
    <mergeCell ref="AD3853:AE3853"/>
    <mergeCell ref="AB3853:AC3853"/>
    <mergeCell ref="T3853:U3853"/>
    <mergeCell ref="R3853:S3853"/>
    <mergeCell ref="P3853:Q3853"/>
    <mergeCell ref="N3853:O3853"/>
    <mergeCell ref="L3853:M3853"/>
    <mergeCell ref="J3853:K3853"/>
    <mergeCell ref="BP3852:BP3853"/>
    <mergeCell ref="BO3852:BO3853"/>
    <mergeCell ref="BL3852:BN3853"/>
    <mergeCell ref="BF3852:BK3852"/>
    <mergeCell ref="AZ3852:BE3852"/>
    <mergeCell ref="AT3852:AY3852"/>
    <mergeCell ref="AN3852:AS3852"/>
    <mergeCell ref="AH3852:AM3852"/>
    <mergeCell ref="AB3852:AG3852"/>
    <mergeCell ref="Z3852:AA3853"/>
    <mergeCell ref="X3852:Y3853"/>
    <mergeCell ref="V3852:W3853"/>
    <mergeCell ref="P3852:U3852"/>
    <mergeCell ref="J3852:O3852"/>
    <mergeCell ref="B3856:B3857"/>
    <mergeCell ref="C3855:D3855"/>
    <mergeCell ref="BP3854:BP3855"/>
    <mergeCell ref="BO3854:BO3855"/>
    <mergeCell ref="BL3854:BN3855"/>
    <mergeCell ref="BJ3854:BK3855"/>
    <mergeCell ref="BH3854:BI3855"/>
    <mergeCell ref="BF3854:BG3855"/>
    <mergeCell ref="BD3854:BE3855"/>
    <mergeCell ref="BB3854:BC3855"/>
    <mergeCell ref="AZ3854:BA3855"/>
    <mergeCell ref="AX3854:AY3855"/>
    <mergeCell ref="AV3854:AW3855"/>
    <mergeCell ref="AT3854:AU3855"/>
    <mergeCell ref="AR3854:AS3855"/>
    <mergeCell ref="AP3854:AQ3855"/>
    <mergeCell ref="AN3854:AO3855"/>
    <mergeCell ref="AL3854:AM3855"/>
    <mergeCell ref="AJ3854:AK3855"/>
    <mergeCell ref="AH3854:AI3855"/>
    <mergeCell ref="AF3854:AG3855"/>
    <mergeCell ref="AD3854:AE3855"/>
    <mergeCell ref="AB3854:AC3855"/>
    <mergeCell ref="Z3854:AA3855"/>
    <mergeCell ref="X3854:Y3855"/>
    <mergeCell ref="V3854:W3855"/>
    <mergeCell ref="T3854:U3855"/>
    <mergeCell ref="R3854:S3855"/>
    <mergeCell ref="P3854:Q3855"/>
    <mergeCell ref="N3854:O3855"/>
    <mergeCell ref="L3854:M3855"/>
    <mergeCell ref="J3854:K3855"/>
    <mergeCell ref="H3854:I3855"/>
    <mergeCell ref="G3854:G3855"/>
    <mergeCell ref="F3854:F3855"/>
    <mergeCell ref="E3854:E3855"/>
    <mergeCell ref="C3854:D3854"/>
    <mergeCell ref="B3854:B3855"/>
    <mergeCell ref="C3857:D3857"/>
    <mergeCell ref="BP3856:BP3857"/>
    <mergeCell ref="BO3856:BO3857"/>
    <mergeCell ref="BL3856:BN3857"/>
    <mergeCell ref="BJ3856:BK3857"/>
    <mergeCell ref="BH3856:BI3857"/>
    <mergeCell ref="BF3856:BG3857"/>
    <mergeCell ref="BD3856:BE3857"/>
    <mergeCell ref="BB3856:BC3857"/>
    <mergeCell ref="AZ3856:BA3857"/>
    <mergeCell ref="AX3856:AY3857"/>
    <mergeCell ref="AV3856:AW3857"/>
    <mergeCell ref="AT3856:AU3857"/>
    <mergeCell ref="AR3856:AS3857"/>
    <mergeCell ref="AP3856:AQ3857"/>
    <mergeCell ref="AN3856:AO3857"/>
    <mergeCell ref="AL3856:AM3857"/>
    <mergeCell ref="AJ3856:AK3857"/>
    <mergeCell ref="AH3856:AI3857"/>
    <mergeCell ref="AF3856:AG3857"/>
    <mergeCell ref="AD3856:AE3857"/>
    <mergeCell ref="AB3856:AC3857"/>
    <mergeCell ref="Z3856:AA3857"/>
    <mergeCell ref="X3856:Y3857"/>
    <mergeCell ref="V3856:W3857"/>
    <mergeCell ref="T3856:U3857"/>
    <mergeCell ref="R3856:S3857"/>
    <mergeCell ref="P3856:Q3857"/>
    <mergeCell ref="N3856:O3857"/>
    <mergeCell ref="L3856:M3857"/>
    <mergeCell ref="J3856:K3857"/>
    <mergeCell ref="H3856:I3857"/>
    <mergeCell ref="G3856:G3857"/>
    <mergeCell ref="F3856:F3857"/>
    <mergeCell ref="E3856:E3857"/>
    <mergeCell ref="C3856:D3856"/>
    <mergeCell ref="B3860:B3861"/>
    <mergeCell ref="C3859:D3859"/>
    <mergeCell ref="BP3858:BP3859"/>
    <mergeCell ref="BO3858:BO3859"/>
    <mergeCell ref="BL3858:BN3859"/>
    <mergeCell ref="BJ3858:BK3859"/>
    <mergeCell ref="BH3858:BI3859"/>
    <mergeCell ref="BF3858:BG3859"/>
    <mergeCell ref="BD3858:BE3859"/>
    <mergeCell ref="BB3858:BC3859"/>
    <mergeCell ref="AZ3858:BA3859"/>
    <mergeCell ref="AX3858:AY3859"/>
    <mergeCell ref="AV3858:AW3859"/>
    <mergeCell ref="AT3858:AU3859"/>
    <mergeCell ref="AR3858:AS3859"/>
    <mergeCell ref="AP3858:AQ3859"/>
    <mergeCell ref="AN3858:AO3859"/>
    <mergeCell ref="AL3858:AM3859"/>
    <mergeCell ref="AJ3858:AK3859"/>
    <mergeCell ref="AH3858:AI3859"/>
    <mergeCell ref="AF3858:AG3859"/>
    <mergeCell ref="AD3858:AE3859"/>
    <mergeCell ref="AB3858:AC3859"/>
    <mergeCell ref="Z3858:AA3859"/>
    <mergeCell ref="X3858:Y3859"/>
    <mergeCell ref="V3858:W3859"/>
    <mergeCell ref="T3858:U3859"/>
    <mergeCell ref="R3858:S3859"/>
    <mergeCell ref="P3858:Q3859"/>
    <mergeCell ref="N3858:O3859"/>
    <mergeCell ref="L3858:M3859"/>
    <mergeCell ref="J3858:K3859"/>
    <mergeCell ref="H3858:I3859"/>
    <mergeCell ref="G3858:G3859"/>
    <mergeCell ref="F3858:F3859"/>
    <mergeCell ref="E3858:E3859"/>
    <mergeCell ref="C3858:D3858"/>
    <mergeCell ref="B3858:B3859"/>
    <mergeCell ref="C3861:D3861"/>
    <mergeCell ref="BP3860:BP3861"/>
    <mergeCell ref="BO3860:BO3861"/>
    <mergeCell ref="BL3860:BN3861"/>
    <mergeCell ref="BJ3860:BK3861"/>
    <mergeCell ref="BH3860:BI3861"/>
    <mergeCell ref="BF3860:BG3861"/>
    <mergeCell ref="BD3860:BE3861"/>
    <mergeCell ref="BB3860:BC3861"/>
    <mergeCell ref="AZ3860:BA3861"/>
    <mergeCell ref="AX3860:AY3861"/>
    <mergeCell ref="AV3860:AW3861"/>
    <mergeCell ref="AT3860:AU3861"/>
    <mergeCell ref="AR3860:AS3861"/>
    <mergeCell ref="AP3860:AQ3861"/>
    <mergeCell ref="AN3860:AO3861"/>
    <mergeCell ref="AL3860:AM3861"/>
    <mergeCell ref="AJ3860:AK3861"/>
    <mergeCell ref="AH3860:AI3861"/>
    <mergeCell ref="AF3860:AG3861"/>
    <mergeCell ref="AD3860:AE3861"/>
    <mergeCell ref="AB3860:AC3861"/>
    <mergeCell ref="Z3860:AA3861"/>
    <mergeCell ref="X3860:Y3861"/>
    <mergeCell ref="V3860:W3861"/>
    <mergeCell ref="T3860:U3861"/>
    <mergeCell ref="R3860:S3861"/>
    <mergeCell ref="P3860:Q3861"/>
    <mergeCell ref="N3860:O3861"/>
    <mergeCell ref="L3860:M3861"/>
    <mergeCell ref="J3860:K3861"/>
    <mergeCell ref="H3860:I3861"/>
    <mergeCell ref="G3860:G3861"/>
    <mergeCell ref="F3860:F3861"/>
    <mergeCell ref="E3860:E3861"/>
    <mergeCell ref="C3860:D3860"/>
    <mergeCell ref="B3864:B3865"/>
    <mergeCell ref="C3863:D3863"/>
    <mergeCell ref="BP3862:BP3863"/>
    <mergeCell ref="BO3862:BO3863"/>
    <mergeCell ref="BL3862:BN3863"/>
    <mergeCell ref="BJ3862:BK3863"/>
    <mergeCell ref="BH3862:BI3863"/>
    <mergeCell ref="BF3862:BG3863"/>
    <mergeCell ref="BD3862:BE3863"/>
    <mergeCell ref="BB3862:BC3863"/>
    <mergeCell ref="AZ3862:BA3863"/>
    <mergeCell ref="AX3862:AY3863"/>
    <mergeCell ref="AV3862:AW3863"/>
    <mergeCell ref="AT3862:AU3863"/>
    <mergeCell ref="AR3862:AS3863"/>
    <mergeCell ref="AP3862:AQ3863"/>
    <mergeCell ref="AN3862:AO3863"/>
    <mergeCell ref="AL3862:AM3863"/>
    <mergeCell ref="AJ3862:AK3863"/>
    <mergeCell ref="AH3862:AI3863"/>
    <mergeCell ref="AF3862:AG3863"/>
    <mergeCell ref="AD3862:AE3863"/>
    <mergeCell ref="AB3862:AC3863"/>
    <mergeCell ref="Z3862:AA3863"/>
    <mergeCell ref="X3862:Y3863"/>
    <mergeCell ref="V3862:W3863"/>
    <mergeCell ref="T3862:U3863"/>
    <mergeCell ref="R3862:S3863"/>
    <mergeCell ref="P3862:Q3863"/>
    <mergeCell ref="N3862:O3863"/>
    <mergeCell ref="L3862:M3863"/>
    <mergeCell ref="J3862:K3863"/>
    <mergeCell ref="H3862:I3863"/>
    <mergeCell ref="G3862:G3863"/>
    <mergeCell ref="F3862:F3863"/>
    <mergeCell ref="E3862:E3863"/>
    <mergeCell ref="C3862:D3862"/>
    <mergeCell ref="B3862:B3863"/>
    <mergeCell ref="C3865:D3865"/>
    <mergeCell ref="BP3864:BP3865"/>
    <mergeCell ref="BO3864:BO3865"/>
    <mergeCell ref="BL3864:BN3865"/>
    <mergeCell ref="BJ3864:BK3865"/>
    <mergeCell ref="BH3864:BI3865"/>
    <mergeCell ref="BF3864:BG3865"/>
    <mergeCell ref="BD3864:BE3865"/>
    <mergeCell ref="BB3864:BC3865"/>
    <mergeCell ref="AZ3864:BA3865"/>
    <mergeCell ref="AX3864:AY3865"/>
    <mergeCell ref="AV3864:AW3865"/>
    <mergeCell ref="AT3864:AU3865"/>
    <mergeCell ref="AR3864:AS3865"/>
    <mergeCell ref="AP3864:AQ3865"/>
    <mergeCell ref="AN3864:AO3865"/>
    <mergeCell ref="AL3864:AM3865"/>
    <mergeCell ref="AJ3864:AK3865"/>
    <mergeCell ref="AH3864:AI3865"/>
    <mergeCell ref="AF3864:AG3865"/>
    <mergeCell ref="AD3864:AE3865"/>
    <mergeCell ref="AB3864:AC3865"/>
    <mergeCell ref="Z3864:AA3865"/>
    <mergeCell ref="X3864:Y3865"/>
    <mergeCell ref="V3864:W3865"/>
    <mergeCell ref="T3864:U3865"/>
    <mergeCell ref="R3864:S3865"/>
    <mergeCell ref="P3864:Q3865"/>
    <mergeCell ref="N3864:O3865"/>
    <mergeCell ref="L3864:M3865"/>
    <mergeCell ref="J3864:K3865"/>
    <mergeCell ref="H3864:I3865"/>
    <mergeCell ref="G3864:G3865"/>
    <mergeCell ref="F3864:F3865"/>
    <mergeCell ref="E3864:E3865"/>
    <mergeCell ref="C3864:D3864"/>
    <mergeCell ref="B3868:B3869"/>
    <mergeCell ref="C3867:D3867"/>
    <mergeCell ref="BP3866:BP3867"/>
    <mergeCell ref="BO3866:BO3867"/>
    <mergeCell ref="BL3866:BN3867"/>
    <mergeCell ref="BJ3866:BK3867"/>
    <mergeCell ref="BH3866:BI3867"/>
    <mergeCell ref="BF3866:BG3867"/>
    <mergeCell ref="BD3866:BE3867"/>
    <mergeCell ref="BB3866:BC3867"/>
    <mergeCell ref="AZ3866:BA3867"/>
    <mergeCell ref="AX3866:AY3867"/>
    <mergeCell ref="AV3866:AW3867"/>
    <mergeCell ref="AT3866:AU3867"/>
    <mergeCell ref="AR3866:AS3867"/>
    <mergeCell ref="AP3866:AQ3867"/>
    <mergeCell ref="AN3866:AO3867"/>
    <mergeCell ref="AL3866:AM3867"/>
    <mergeCell ref="AJ3866:AK3867"/>
    <mergeCell ref="AH3866:AI3867"/>
    <mergeCell ref="AF3866:AG3867"/>
    <mergeCell ref="AD3866:AE3867"/>
    <mergeCell ref="AB3866:AC3867"/>
    <mergeCell ref="Z3866:AA3867"/>
    <mergeCell ref="X3866:Y3867"/>
    <mergeCell ref="V3866:W3867"/>
    <mergeCell ref="T3866:U3867"/>
    <mergeCell ref="R3866:S3867"/>
    <mergeCell ref="P3866:Q3867"/>
    <mergeCell ref="N3866:O3867"/>
    <mergeCell ref="L3866:M3867"/>
    <mergeCell ref="J3866:K3867"/>
    <mergeCell ref="H3866:I3867"/>
    <mergeCell ref="G3866:G3867"/>
    <mergeCell ref="F3866:F3867"/>
    <mergeCell ref="E3866:E3867"/>
    <mergeCell ref="C3866:D3866"/>
    <mergeCell ref="B3866:B3867"/>
    <mergeCell ref="C3869:D3869"/>
    <mergeCell ref="BP3868:BP3869"/>
    <mergeCell ref="BO3868:BO3869"/>
    <mergeCell ref="BL3868:BN3869"/>
    <mergeCell ref="BJ3868:BK3869"/>
    <mergeCell ref="BH3868:BI3869"/>
    <mergeCell ref="BF3868:BG3869"/>
    <mergeCell ref="BD3868:BE3869"/>
    <mergeCell ref="BB3868:BC3869"/>
    <mergeCell ref="AZ3868:BA3869"/>
    <mergeCell ref="AX3868:AY3869"/>
    <mergeCell ref="AV3868:AW3869"/>
    <mergeCell ref="AT3868:AU3869"/>
    <mergeCell ref="AR3868:AS3869"/>
    <mergeCell ref="AP3868:AQ3869"/>
    <mergeCell ref="AN3868:AO3869"/>
    <mergeCell ref="AL3868:AM3869"/>
    <mergeCell ref="AJ3868:AK3869"/>
    <mergeCell ref="AH3868:AI3869"/>
    <mergeCell ref="AF3868:AG3869"/>
    <mergeCell ref="AD3868:AE3869"/>
    <mergeCell ref="AB3868:AC3869"/>
    <mergeCell ref="Z3868:AA3869"/>
    <mergeCell ref="X3868:Y3869"/>
    <mergeCell ref="V3868:W3869"/>
    <mergeCell ref="T3868:U3869"/>
    <mergeCell ref="R3868:S3869"/>
    <mergeCell ref="P3868:Q3869"/>
    <mergeCell ref="N3868:O3869"/>
    <mergeCell ref="L3868:M3869"/>
    <mergeCell ref="J3868:K3869"/>
    <mergeCell ref="H3868:I3869"/>
    <mergeCell ref="G3868:G3869"/>
    <mergeCell ref="F3868:F3869"/>
    <mergeCell ref="E3868:E3869"/>
    <mergeCell ref="C3868:D3868"/>
    <mergeCell ref="B3872:B3873"/>
    <mergeCell ref="C3871:D3871"/>
    <mergeCell ref="BP3870:BP3871"/>
    <mergeCell ref="BO3870:BO3871"/>
    <mergeCell ref="BL3870:BN3871"/>
    <mergeCell ref="BJ3870:BK3871"/>
    <mergeCell ref="BH3870:BI3871"/>
    <mergeCell ref="BF3870:BG3871"/>
    <mergeCell ref="BD3870:BE3871"/>
    <mergeCell ref="BB3870:BC3871"/>
    <mergeCell ref="AZ3870:BA3871"/>
    <mergeCell ref="AX3870:AY3871"/>
    <mergeCell ref="AV3870:AW3871"/>
    <mergeCell ref="AT3870:AU3871"/>
    <mergeCell ref="AR3870:AS3871"/>
    <mergeCell ref="AP3870:AQ3871"/>
    <mergeCell ref="AN3870:AO3871"/>
    <mergeCell ref="AL3870:AM3871"/>
    <mergeCell ref="AJ3870:AK3871"/>
    <mergeCell ref="AH3870:AI3871"/>
    <mergeCell ref="AF3870:AG3871"/>
    <mergeCell ref="AD3870:AE3871"/>
    <mergeCell ref="AB3870:AC3871"/>
    <mergeCell ref="Z3870:AA3871"/>
    <mergeCell ref="X3870:Y3871"/>
    <mergeCell ref="V3870:W3871"/>
    <mergeCell ref="T3870:U3871"/>
    <mergeCell ref="R3870:S3871"/>
    <mergeCell ref="P3870:Q3871"/>
    <mergeCell ref="N3870:O3871"/>
    <mergeCell ref="L3870:M3871"/>
    <mergeCell ref="J3870:K3871"/>
    <mergeCell ref="H3870:I3871"/>
    <mergeCell ref="G3870:G3871"/>
    <mergeCell ref="F3870:F3871"/>
    <mergeCell ref="E3870:E3871"/>
    <mergeCell ref="C3870:D3870"/>
    <mergeCell ref="B3870:B3871"/>
    <mergeCell ref="C3873:D3873"/>
    <mergeCell ref="BP3872:BP3873"/>
    <mergeCell ref="BO3872:BO3873"/>
    <mergeCell ref="BL3872:BN3873"/>
    <mergeCell ref="BJ3872:BK3873"/>
    <mergeCell ref="BH3872:BI3873"/>
    <mergeCell ref="BF3872:BG3873"/>
    <mergeCell ref="BD3872:BE3873"/>
    <mergeCell ref="BB3872:BC3873"/>
    <mergeCell ref="AZ3872:BA3873"/>
    <mergeCell ref="AX3872:AY3873"/>
    <mergeCell ref="AV3872:AW3873"/>
    <mergeCell ref="AT3872:AU3873"/>
    <mergeCell ref="AR3872:AS3873"/>
    <mergeCell ref="AP3872:AQ3873"/>
    <mergeCell ref="AN3872:AO3873"/>
    <mergeCell ref="AL3872:AM3873"/>
    <mergeCell ref="AJ3872:AK3873"/>
    <mergeCell ref="AH3872:AI3873"/>
    <mergeCell ref="AF3872:AG3873"/>
    <mergeCell ref="AD3872:AE3873"/>
    <mergeCell ref="AB3872:AC3873"/>
    <mergeCell ref="Z3872:AA3873"/>
    <mergeCell ref="X3872:Y3873"/>
    <mergeCell ref="V3872:W3873"/>
    <mergeCell ref="T3872:U3873"/>
    <mergeCell ref="R3872:S3873"/>
    <mergeCell ref="P3872:Q3873"/>
    <mergeCell ref="N3872:O3873"/>
    <mergeCell ref="L3872:M3873"/>
    <mergeCell ref="J3872:K3873"/>
    <mergeCell ref="H3872:I3873"/>
    <mergeCell ref="G3872:G3873"/>
    <mergeCell ref="F3872:F3873"/>
    <mergeCell ref="E3872:E3873"/>
    <mergeCell ref="C3872:D3872"/>
    <mergeCell ref="B3876:B3877"/>
    <mergeCell ref="C3875:D3875"/>
    <mergeCell ref="BP3874:BP3875"/>
    <mergeCell ref="BO3874:BO3875"/>
    <mergeCell ref="BL3874:BN3875"/>
    <mergeCell ref="BJ3874:BK3875"/>
    <mergeCell ref="BH3874:BI3875"/>
    <mergeCell ref="BF3874:BG3875"/>
    <mergeCell ref="BD3874:BE3875"/>
    <mergeCell ref="BB3874:BC3875"/>
    <mergeCell ref="AZ3874:BA3875"/>
    <mergeCell ref="AX3874:AY3875"/>
    <mergeCell ref="AV3874:AW3875"/>
    <mergeCell ref="AT3874:AU3875"/>
    <mergeCell ref="AR3874:AS3875"/>
    <mergeCell ref="AP3874:AQ3875"/>
    <mergeCell ref="AN3874:AO3875"/>
    <mergeCell ref="AL3874:AM3875"/>
    <mergeCell ref="AJ3874:AK3875"/>
    <mergeCell ref="AH3874:AI3875"/>
    <mergeCell ref="AF3874:AG3875"/>
    <mergeCell ref="AD3874:AE3875"/>
    <mergeCell ref="AB3874:AC3875"/>
    <mergeCell ref="Z3874:AA3875"/>
    <mergeCell ref="X3874:Y3875"/>
    <mergeCell ref="V3874:W3875"/>
    <mergeCell ref="T3874:U3875"/>
    <mergeCell ref="R3874:S3875"/>
    <mergeCell ref="P3874:Q3875"/>
    <mergeCell ref="N3874:O3875"/>
    <mergeCell ref="L3874:M3875"/>
    <mergeCell ref="J3874:K3875"/>
    <mergeCell ref="H3874:I3875"/>
    <mergeCell ref="G3874:G3875"/>
    <mergeCell ref="F3874:F3875"/>
    <mergeCell ref="E3874:E3875"/>
    <mergeCell ref="C3874:D3874"/>
    <mergeCell ref="B3874:B3875"/>
    <mergeCell ref="C3877:D3877"/>
    <mergeCell ref="BP3876:BP3877"/>
    <mergeCell ref="BO3876:BO3877"/>
    <mergeCell ref="BL3876:BN3877"/>
    <mergeCell ref="BJ3876:BK3877"/>
    <mergeCell ref="BH3876:BI3877"/>
    <mergeCell ref="BF3876:BG3877"/>
    <mergeCell ref="BD3876:BE3877"/>
    <mergeCell ref="BB3876:BC3877"/>
    <mergeCell ref="AZ3876:BA3877"/>
    <mergeCell ref="AX3876:AY3877"/>
    <mergeCell ref="AV3876:AW3877"/>
    <mergeCell ref="AT3876:AU3877"/>
    <mergeCell ref="AR3876:AS3877"/>
    <mergeCell ref="AP3876:AQ3877"/>
    <mergeCell ref="AN3876:AO3877"/>
    <mergeCell ref="AL3876:AM3877"/>
    <mergeCell ref="AJ3876:AK3877"/>
    <mergeCell ref="AH3876:AI3877"/>
    <mergeCell ref="AF3876:AG3877"/>
    <mergeCell ref="AD3876:AE3877"/>
    <mergeCell ref="AB3876:AC3877"/>
    <mergeCell ref="Z3876:AA3877"/>
    <mergeCell ref="X3876:Y3877"/>
    <mergeCell ref="V3876:W3877"/>
    <mergeCell ref="T3876:U3877"/>
    <mergeCell ref="R3876:S3877"/>
    <mergeCell ref="P3876:Q3877"/>
    <mergeCell ref="N3876:O3877"/>
    <mergeCell ref="L3876:M3877"/>
    <mergeCell ref="J3876:K3877"/>
    <mergeCell ref="H3876:I3877"/>
    <mergeCell ref="G3876:G3877"/>
    <mergeCell ref="F3876:F3877"/>
    <mergeCell ref="E3876:E3877"/>
    <mergeCell ref="C3876:D3876"/>
    <mergeCell ref="B3880:B3881"/>
    <mergeCell ref="C3879:D3879"/>
    <mergeCell ref="BP3878:BP3879"/>
    <mergeCell ref="BO3878:BO3879"/>
    <mergeCell ref="BL3878:BN3879"/>
    <mergeCell ref="BJ3878:BK3879"/>
    <mergeCell ref="BH3878:BI3879"/>
    <mergeCell ref="BF3878:BG3879"/>
    <mergeCell ref="BD3878:BE3879"/>
    <mergeCell ref="BB3878:BC3879"/>
    <mergeCell ref="AZ3878:BA3879"/>
    <mergeCell ref="AX3878:AY3879"/>
    <mergeCell ref="AV3878:AW3879"/>
    <mergeCell ref="AT3878:AU3879"/>
    <mergeCell ref="AR3878:AS3879"/>
    <mergeCell ref="AP3878:AQ3879"/>
    <mergeCell ref="AN3878:AO3879"/>
    <mergeCell ref="AL3878:AM3879"/>
    <mergeCell ref="AJ3878:AK3879"/>
    <mergeCell ref="AH3878:AI3879"/>
    <mergeCell ref="AF3878:AG3879"/>
    <mergeCell ref="AD3878:AE3879"/>
    <mergeCell ref="AB3878:AC3879"/>
    <mergeCell ref="Z3878:AA3879"/>
    <mergeCell ref="X3878:Y3879"/>
    <mergeCell ref="V3878:W3879"/>
    <mergeCell ref="T3878:U3879"/>
    <mergeCell ref="R3878:S3879"/>
    <mergeCell ref="P3878:Q3879"/>
    <mergeCell ref="N3878:O3879"/>
    <mergeCell ref="L3878:M3879"/>
    <mergeCell ref="J3878:K3879"/>
    <mergeCell ref="H3878:I3879"/>
    <mergeCell ref="G3878:G3879"/>
    <mergeCell ref="F3878:F3879"/>
    <mergeCell ref="E3878:E3879"/>
    <mergeCell ref="C3878:D3878"/>
    <mergeCell ref="B3878:B3879"/>
    <mergeCell ref="C3881:D3881"/>
    <mergeCell ref="BP3880:BP3881"/>
    <mergeCell ref="BO3880:BO3881"/>
    <mergeCell ref="BL3880:BN3881"/>
    <mergeCell ref="BJ3880:BK3881"/>
    <mergeCell ref="BH3880:BI3881"/>
    <mergeCell ref="BF3880:BG3881"/>
    <mergeCell ref="BD3880:BE3881"/>
    <mergeCell ref="BB3880:BC3881"/>
    <mergeCell ref="AZ3880:BA3881"/>
    <mergeCell ref="AX3880:AY3881"/>
    <mergeCell ref="AV3880:AW3881"/>
    <mergeCell ref="AT3880:AU3881"/>
    <mergeCell ref="AR3880:AS3881"/>
    <mergeCell ref="AP3880:AQ3881"/>
    <mergeCell ref="AN3880:AO3881"/>
    <mergeCell ref="AL3880:AM3881"/>
    <mergeCell ref="AJ3880:AK3881"/>
    <mergeCell ref="AH3880:AI3881"/>
    <mergeCell ref="AF3880:AG3881"/>
    <mergeCell ref="AD3880:AE3881"/>
    <mergeCell ref="AB3880:AC3881"/>
    <mergeCell ref="Z3880:AA3881"/>
    <mergeCell ref="X3880:Y3881"/>
    <mergeCell ref="V3880:W3881"/>
    <mergeCell ref="T3880:U3881"/>
    <mergeCell ref="R3880:S3881"/>
    <mergeCell ref="P3880:Q3881"/>
    <mergeCell ref="N3880:O3881"/>
    <mergeCell ref="L3880:M3881"/>
    <mergeCell ref="J3880:K3881"/>
    <mergeCell ref="H3880:I3881"/>
    <mergeCell ref="G3880:G3881"/>
    <mergeCell ref="F3880:F3881"/>
    <mergeCell ref="E3880:E3881"/>
    <mergeCell ref="C3880:D3880"/>
    <mergeCell ref="B3884:B3885"/>
    <mergeCell ref="C3883:D3883"/>
    <mergeCell ref="BP3882:BP3883"/>
    <mergeCell ref="BO3882:BO3883"/>
    <mergeCell ref="BL3882:BN3883"/>
    <mergeCell ref="BJ3882:BK3883"/>
    <mergeCell ref="BH3882:BI3883"/>
    <mergeCell ref="BF3882:BG3883"/>
    <mergeCell ref="BD3882:BE3883"/>
    <mergeCell ref="BB3882:BC3883"/>
    <mergeCell ref="AZ3882:BA3883"/>
    <mergeCell ref="AX3882:AY3883"/>
    <mergeCell ref="AV3882:AW3883"/>
    <mergeCell ref="AT3882:AU3883"/>
    <mergeCell ref="AR3882:AS3883"/>
    <mergeCell ref="AP3882:AQ3883"/>
    <mergeCell ref="AN3882:AO3883"/>
    <mergeCell ref="AL3882:AM3883"/>
    <mergeCell ref="AJ3882:AK3883"/>
    <mergeCell ref="AH3882:AI3883"/>
    <mergeCell ref="AF3882:AG3883"/>
    <mergeCell ref="AD3882:AE3883"/>
    <mergeCell ref="AB3882:AC3883"/>
    <mergeCell ref="Z3882:AA3883"/>
    <mergeCell ref="X3882:Y3883"/>
    <mergeCell ref="V3882:W3883"/>
    <mergeCell ref="T3882:U3883"/>
    <mergeCell ref="R3882:S3883"/>
    <mergeCell ref="P3882:Q3883"/>
    <mergeCell ref="N3882:O3883"/>
    <mergeCell ref="L3882:M3883"/>
    <mergeCell ref="J3882:K3883"/>
    <mergeCell ref="H3882:I3883"/>
    <mergeCell ref="G3882:G3883"/>
    <mergeCell ref="F3882:F3883"/>
    <mergeCell ref="E3882:E3883"/>
    <mergeCell ref="C3882:D3882"/>
    <mergeCell ref="B3882:B3883"/>
    <mergeCell ref="C3885:D3885"/>
    <mergeCell ref="BP3884:BP3885"/>
    <mergeCell ref="BO3884:BO3885"/>
    <mergeCell ref="BL3884:BN3885"/>
    <mergeCell ref="BJ3884:BK3885"/>
    <mergeCell ref="BH3884:BI3885"/>
    <mergeCell ref="BF3884:BG3885"/>
    <mergeCell ref="BD3884:BE3885"/>
    <mergeCell ref="BB3884:BC3885"/>
    <mergeCell ref="AZ3884:BA3885"/>
    <mergeCell ref="AX3884:AY3885"/>
    <mergeCell ref="AV3884:AW3885"/>
    <mergeCell ref="AT3884:AU3885"/>
    <mergeCell ref="AR3884:AS3885"/>
    <mergeCell ref="AP3884:AQ3885"/>
    <mergeCell ref="AN3884:AO3885"/>
    <mergeCell ref="AL3884:AM3885"/>
    <mergeCell ref="AJ3884:AK3885"/>
    <mergeCell ref="AH3884:AI3885"/>
    <mergeCell ref="AF3884:AG3885"/>
    <mergeCell ref="AD3884:AE3885"/>
    <mergeCell ref="AB3884:AC3885"/>
    <mergeCell ref="Z3884:AA3885"/>
    <mergeCell ref="X3884:Y3885"/>
    <mergeCell ref="V3884:W3885"/>
    <mergeCell ref="T3884:U3885"/>
    <mergeCell ref="R3884:S3885"/>
    <mergeCell ref="P3884:Q3885"/>
    <mergeCell ref="N3884:O3885"/>
    <mergeCell ref="L3884:M3885"/>
    <mergeCell ref="J3884:K3885"/>
    <mergeCell ref="H3884:I3885"/>
    <mergeCell ref="G3884:G3885"/>
    <mergeCell ref="F3884:F3885"/>
    <mergeCell ref="E3884:E3885"/>
    <mergeCell ref="C3884:D3884"/>
    <mergeCell ref="B3888:B3889"/>
    <mergeCell ref="C3887:D3887"/>
    <mergeCell ref="BP3886:BP3887"/>
    <mergeCell ref="BO3886:BO3887"/>
    <mergeCell ref="BL3886:BN3887"/>
    <mergeCell ref="BJ3886:BK3887"/>
    <mergeCell ref="BH3886:BI3887"/>
    <mergeCell ref="BF3886:BG3887"/>
    <mergeCell ref="BD3886:BE3887"/>
    <mergeCell ref="BB3886:BC3887"/>
    <mergeCell ref="AZ3886:BA3887"/>
    <mergeCell ref="AX3886:AY3887"/>
    <mergeCell ref="AV3886:AW3887"/>
    <mergeCell ref="AT3886:AU3887"/>
    <mergeCell ref="AR3886:AS3887"/>
    <mergeCell ref="AP3886:AQ3887"/>
    <mergeCell ref="AN3886:AO3887"/>
    <mergeCell ref="AL3886:AM3887"/>
    <mergeCell ref="AJ3886:AK3887"/>
    <mergeCell ref="AH3886:AI3887"/>
    <mergeCell ref="AF3886:AG3887"/>
    <mergeCell ref="AD3886:AE3887"/>
    <mergeCell ref="AB3886:AC3887"/>
    <mergeCell ref="Z3886:AA3887"/>
    <mergeCell ref="X3886:Y3887"/>
    <mergeCell ref="V3886:W3887"/>
    <mergeCell ref="T3886:U3887"/>
    <mergeCell ref="R3886:S3887"/>
    <mergeCell ref="P3886:Q3887"/>
    <mergeCell ref="N3886:O3887"/>
    <mergeCell ref="L3886:M3887"/>
    <mergeCell ref="J3886:K3887"/>
    <mergeCell ref="H3886:I3887"/>
    <mergeCell ref="G3886:G3887"/>
    <mergeCell ref="F3886:F3887"/>
    <mergeCell ref="E3886:E3887"/>
    <mergeCell ref="C3886:D3886"/>
    <mergeCell ref="B3886:B3887"/>
    <mergeCell ref="C3889:D3889"/>
    <mergeCell ref="BP3888:BP3889"/>
    <mergeCell ref="BO3888:BO3889"/>
    <mergeCell ref="BL3888:BN3889"/>
    <mergeCell ref="BJ3888:BK3889"/>
    <mergeCell ref="BH3888:BI3889"/>
    <mergeCell ref="BF3888:BG3889"/>
    <mergeCell ref="BD3888:BE3889"/>
    <mergeCell ref="BB3888:BC3889"/>
    <mergeCell ref="AZ3888:BA3889"/>
    <mergeCell ref="AX3888:AY3889"/>
    <mergeCell ref="AV3888:AW3889"/>
    <mergeCell ref="AT3888:AU3889"/>
    <mergeCell ref="AR3888:AS3889"/>
    <mergeCell ref="AP3888:AQ3889"/>
    <mergeCell ref="AN3888:AO3889"/>
    <mergeCell ref="AL3888:AM3889"/>
    <mergeCell ref="AJ3888:AK3889"/>
    <mergeCell ref="AH3888:AI3889"/>
    <mergeCell ref="AF3888:AG3889"/>
    <mergeCell ref="AD3888:AE3889"/>
    <mergeCell ref="AB3888:AC3889"/>
    <mergeCell ref="Z3888:AA3889"/>
    <mergeCell ref="X3888:Y3889"/>
    <mergeCell ref="V3888:W3889"/>
    <mergeCell ref="T3888:U3889"/>
    <mergeCell ref="R3888:S3889"/>
    <mergeCell ref="P3888:Q3889"/>
    <mergeCell ref="N3888:O3889"/>
    <mergeCell ref="L3888:M3889"/>
    <mergeCell ref="J3888:K3889"/>
    <mergeCell ref="H3888:I3889"/>
    <mergeCell ref="G3888:G3889"/>
    <mergeCell ref="F3888:F3889"/>
    <mergeCell ref="E3888:E3889"/>
    <mergeCell ref="C3888:D3888"/>
    <mergeCell ref="B3892:B3893"/>
    <mergeCell ref="C3891:D3891"/>
    <mergeCell ref="BP3890:BP3891"/>
    <mergeCell ref="BO3890:BO3891"/>
    <mergeCell ref="BL3890:BN3891"/>
    <mergeCell ref="BJ3890:BK3891"/>
    <mergeCell ref="BH3890:BI3891"/>
    <mergeCell ref="BF3890:BG3891"/>
    <mergeCell ref="BD3890:BE3891"/>
    <mergeCell ref="BB3890:BC3891"/>
    <mergeCell ref="AZ3890:BA3891"/>
    <mergeCell ref="AX3890:AY3891"/>
    <mergeCell ref="AV3890:AW3891"/>
    <mergeCell ref="AT3890:AU3891"/>
    <mergeCell ref="AR3890:AS3891"/>
    <mergeCell ref="AP3890:AQ3891"/>
    <mergeCell ref="AN3890:AO3891"/>
    <mergeCell ref="AL3890:AM3891"/>
    <mergeCell ref="AJ3890:AK3891"/>
    <mergeCell ref="AH3890:AI3891"/>
    <mergeCell ref="AF3890:AG3891"/>
    <mergeCell ref="AD3890:AE3891"/>
    <mergeCell ref="AB3890:AC3891"/>
    <mergeCell ref="Z3890:AA3891"/>
    <mergeCell ref="X3890:Y3891"/>
    <mergeCell ref="V3890:W3891"/>
    <mergeCell ref="T3890:U3891"/>
    <mergeCell ref="R3890:S3891"/>
    <mergeCell ref="P3890:Q3891"/>
    <mergeCell ref="N3890:O3891"/>
    <mergeCell ref="L3890:M3891"/>
    <mergeCell ref="J3890:K3891"/>
    <mergeCell ref="H3890:I3891"/>
    <mergeCell ref="G3890:G3891"/>
    <mergeCell ref="F3890:F3891"/>
    <mergeCell ref="E3890:E3891"/>
    <mergeCell ref="C3890:D3890"/>
    <mergeCell ref="B3890:B3891"/>
    <mergeCell ref="C3893:D3893"/>
    <mergeCell ref="BP3892:BP3893"/>
    <mergeCell ref="BO3892:BO3893"/>
    <mergeCell ref="BL3892:BN3893"/>
    <mergeCell ref="BJ3892:BK3893"/>
    <mergeCell ref="BH3892:BI3893"/>
    <mergeCell ref="BF3892:BG3893"/>
    <mergeCell ref="BD3892:BE3893"/>
    <mergeCell ref="BB3892:BC3893"/>
    <mergeCell ref="AZ3892:BA3893"/>
    <mergeCell ref="AX3892:AY3893"/>
    <mergeCell ref="AV3892:AW3893"/>
    <mergeCell ref="AT3892:AU3893"/>
    <mergeCell ref="AR3892:AS3893"/>
    <mergeCell ref="AP3892:AQ3893"/>
    <mergeCell ref="AN3892:AO3893"/>
    <mergeCell ref="AL3892:AM3893"/>
    <mergeCell ref="AJ3892:AK3893"/>
    <mergeCell ref="AH3892:AI3893"/>
    <mergeCell ref="AF3892:AG3893"/>
    <mergeCell ref="AD3892:AE3893"/>
    <mergeCell ref="AB3892:AC3893"/>
    <mergeCell ref="Z3892:AA3893"/>
    <mergeCell ref="X3892:Y3893"/>
    <mergeCell ref="V3892:W3893"/>
    <mergeCell ref="T3892:U3893"/>
    <mergeCell ref="R3892:S3893"/>
    <mergeCell ref="P3892:Q3893"/>
    <mergeCell ref="N3892:O3893"/>
    <mergeCell ref="L3892:M3893"/>
    <mergeCell ref="J3892:K3893"/>
    <mergeCell ref="H3892:I3893"/>
    <mergeCell ref="G3892:G3893"/>
    <mergeCell ref="F3892:F3893"/>
    <mergeCell ref="E3892:E3893"/>
    <mergeCell ref="C3892:D3892"/>
    <mergeCell ref="B3896:B3897"/>
    <mergeCell ref="C3895:D3895"/>
    <mergeCell ref="BP3894:BP3895"/>
    <mergeCell ref="BO3894:BO3895"/>
    <mergeCell ref="BL3894:BN3895"/>
    <mergeCell ref="BJ3894:BK3895"/>
    <mergeCell ref="BH3894:BI3895"/>
    <mergeCell ref="BF3894:BG3895"/>
    <mergeCell ref="BD3894:BE3895"/>
    <mergeCell ref="BB3894:BC3895"/>
    <mergeCell ref="AZ3894:BA3895"/>
    <mergeCell ref="AX3894:AY3895"/>
    <mergeCell ref="AV3894:AW3895"/>
    <mergeCell ref="AT3894:AU3895"/>
    <mergeCell ref="AR3894:AS3895"/>
    <mergeCell ref="AP3894:AQ3895"/>
    <mergeCell ref="AN3894:AO3895"/>
    <mergeCell ref="AL3894:AM3895"/>
    <mergeCell ref="AJ3894:AK3895"/>
    <mergeCell ref="AH3894:AI3895"/>
    <mergeCell ref="AF3894:AG3895"/>
    <mergeCell ref="AD3894:AE3895"/>
    <mergeCell ref="AB3894:AC3895"/>
    <mergeCell ref="Z3894:AA3895"/>
    <mergeCell ref="X3894:Y3895"/>
    <mergeCell ref="V3894:W3895"/>
    <mergeCell ref="T3894:U3895"/>
    <mergeCell ref="R3894:S3895"/>
    <mergeCell ref="P3894:Q3895"/>
    <mergeCell ref="N3894:O3895"/>
    <mergeCell ref="L3894:M3895"/>
    <mergeCell ref="J3894:K3895"/>
    <mergeCell ref="H3894:I3895"/>
    <mergeCell ref="G3894:G3895"/>
    <mergeCell ref="F3894:F3895"/>
    <mergeCell ref="E3894:E3895"/>
    <mergeCell ref="C3894:D3894"/>
    <mergeCell ref="B3894:B3895"/>
    <mergeCell ref="C3897:D3897"/>
    <mergeCell ref="BP3896:BP3897"/>
    <mergeCell ref="BO3896:BO3897"/>
    <mergeCell ref="BL3896:BN3897"/>
    <mergeCell ref="BJ3896:BK3897"/>
    <mergeCell ref="BH3896:BI3897"/>
    <mergeCell ref="BF3896:BG3897"/>
    <mergeCell ref="BD3896:BE3897"/>
    <mergeCell ref="BB3896:BC3897"/>
    <mergeCell ref="AZ3896:BA3897"/>
    <mergeCell ref="AX3896:AY3897"/>
    <mergeCell ref="AV3896:AW3897"/>
    <mergeCell ref="AT3896:AU3897"/>
    <mergeCell ref="AR3896:AS3897"/>
    <mergeCell ref="AP3896:AQ3897"/>
    <mergeCell ref="AN3896:AO3897"/>
    <mergeCell ref="AL3896:AM3897"/>
    <mergeCell ref="AJ3896:AK3897"/>
    <mergeCell ref="AH3896:AI3897"/>
    <mergeCell ref="AF3896:AG3897"/>
    <mergeCell ref="AD3896:AE3897"/>
    <mergeCell ref="AB3896:AC3897"/>
    <mergeCell ref="Z3896:AA3897"/>
    <mergeCell ref="X3896:Y3897"/>
    <mergeCell ref="V3896:W3897"/>
    <mergeCell ref="T3896:U3897"/>
    <mergeCell ref="R3896:S3897"/>
    <mergeCell ref="P3896:Q3897"/>
    <mergeCell ref="N3896:O3897"/>
    <mergeCell ref="L3896:M3897"/>
    <mergeCell ref="J3896:K3897"/>
    <mergeCell ref="H3896:I3897"/>
    <mergeCell ref="G3896:G3897"/>
    <mergeCell ref="F3896:F3897"/>
    <mergeCell ref="E3896:E3897"/>
    <mergeCell ref="C3896:D3896"/>
    <mergeCell ref="B3900:C3900"/>
    <mergeCell ref="BP3898:BP3899"/>
    <mergeCell ref="BO3898:BO3899"/>
    <mergeCell ref="BL3898:BN3899"/>
    <mergeCell ref="BJ3898:BK3899"/>
    <mergeCell ref="BH3898:BI3899"/>
    <mergeCell ref="BF3898:BG3899"/>
    <mergeCell ref="BD3898:BE3899"/>
    <mergeCell ref="BB3898:BC3899"/>
    <mergeCell ref="AZ3898:BA3899"/>
    <mergeCell ref="AX3898:AY3899"/>
    <mergeCell ref="AV3898:AW3899"/>
    <mergeCell ref="AT3898:AU3899"/>
    <mergeCell ref="AR3898:AS3899"/>
    <mergeCell ref="AP3898:AQ3899"/>
    <mergeCell ref="AN3898:AO3899"/>
    <mergeCell ref="AL3898:AM3899"/>
    <mergeCell ref="AJ3898:AK3899"/>
    <mergeCell ref="AH3898:AI3899"/>
    <mergeCell ref="AF3898:AG3899"/>
    <mergeCell ref="AD3898:AE3899"/>
    <mergeCell ref="AB3898:AC3899"/>
    <mergeCell ref="Z3898:AA3899"/>
    <mergeCell ref="X3898:Y3899"/>
    <mergeCell ref="V3898:W3899"/>
    <mergeCell ref="T3898:U3899"/>
    <mergeCell ref="R3898:S3899"/>
    <mergeCell ref="P3898:Q3899"/>
    <mergeCell ref="N3898:O3899"/>
    <mergeCell ref="L3898:M3899"/>
    <mergeCell ref="J3898:K3899"/>
    <mergeCell ref="H3898:I3899"/>
    <mergeCell ref="D3898:E3899"/>
    <mergeCell ref="B3898:C3899"/>
    <mergeCell ref="AH3901:AI3901"/>
    <mergeCell ref="AF3901:AG3901"/>
    <mergeCell ref="AD3901:AE3901"/>
    <mergeCell ref="AB3901:AC3901"/>
    <mergeCell ref="Z3901:AA3901"/>
    <mergeCell ref="X3901:Y3901"/>
    <mergeCell ref="V3901:W3901"/>
    <mergeCell ref="T3901:U3901"/>
    <mergeCell ref="R3901:S3901"/>
    <mergeCell ref="P3901:Q3901"/>
    <mergeCell ref="N3901:O3901"/>
    <mergeCell ref="L3901:M3901"/>
    <mergeCell ref="J3901:K3901"/>
    <mergeCell ref="D3901:E3901"/>
    <mergeCell ref="BL3900:BN3900"/>
    <mergeCell ref="BJ3900:BK3900"/>
    <mergeCell ref="BH3900:BI3900"/>
    <mergeCell ref="BF3900:BG3900"/>
    <mergeCell ref="BD3900:BE3900"/>
    <mergeCell ref="BB3900:BC3900"/>
    <mergeCell ref="AZ3900:BA3900"/>
    <mergeCell ref="AX3900:AY3900"/>
    <mergeCell ref="AV3900:AW3900"/>
    <mergeCell ref="AT3900:AU3900"/>
    <mergeCell ref="AR3900:AS3900"/>
    <mergeCell ref="AP3900:AQ3900"/>
    <mergeCell ref="AN3900:AO3900"/>
    <mergeCell ref="AL3900:AM3900"/>
    <mergeCell ref="AJ3900:AK3900"/>
    <mergeCell ref="AH3900:AI3900"/>
    <mergeCell ref="AF3900:AG3900"/>
    <mergeCell ref="AD3900:AE3900"/>
    <mergeCell ref="AB3900:AC3900"/>
    <mergeCell ref="Z3900:AA3900"/>
    <mergeCell ref="X3900:Y3900"/>
    <mergeCell ref="V3900:W3900"/>
    <mergeCell ref="T3900:U3900"/>
    <mergeCell ref="R3900:S3900"/>
    <mergeCell ref="P3900:Q3900"/>
    <mergeCell ref="N3900:O3900"/>
    <mergeCell ref="L3900:M3900"/>
    <mergeCell ref="J3900:K3900"/>
    <mergeCell ref="H3900:I3900"/>
    <mergeCell ref="D3900:E3900"/>
    <mergeCell ref="H3789:I3790"/>
    <mergeCell ref="G3789:G3790"/>
    <mergeCell ref="F3789:F3790"/>
    <mergeCell ref="C3789:D3790"/>
    <mergeCell ref="B3789:B3790"/>
    <mergeCell ref="BD3786:BM3786"/>
    <mergeCell ref="BA3786:BC3786"/>
    <mergeCell ref="AN3786:AZ3786"/>
    <mergeCell ref="AH3786:AM3786"/>
    <mergeCell ref="E3786:AC3786"/>
    <mergeCell ref="C3786:D3786"/>
    <mergeCell ref="AN3784:BM3784"/>
    <mergeCell ref="AE3784:AM3784"/>
    <mergeCell ref="E3784:AC3784"/>
    <mergeCell ref="BN3783:BP3784"/>
    <mergeCell ref="B3782:BN3782"/>
    <mergeCell ref="BA3906:BN3906"/>
    <mergeCell ref="BJ3905:BL3905"/>
    <mergeCell ref="BF3905:BH3905"/>
    <mergeCell ref="BB3905:BE3905"/>
    <mergeCell ref="AY3905:BA3905"/>
    <mergeCell ref="AU3905:AW3905"/>
    <mergeCell ref="AQ3905:AT3905"/>
    <mergeCell ref="AN3905:AP3905"/>
    <mergeCell ref="AJ3905:AL3905"/>
    <mergeCell ref="Z3905:AI3905"/>
    <mergeCell ref="W3905:Y3905"/>
    <mergeCell ref="S3905:U3905"/>
    <mergeCell ref="O3905:R3905"/>
    <mergeCell ref="L3905:N3905"/>
    <mergeCell ref="H3905:J3905"/>
    <mergeCell ref="D3905:E3905"/>
    <mergeCell ref="B3905:C3905"/>
    <mergeCell ref="BJ3903:BL3903"/>
    <mergeCell ref="BF3903:BH3903"/>
    <mergeCell ref="BB3903:BE3903"/>
    <mergeCell ref="AY3903:BA3903"/>
    <mergeCell ref="AU3903:AW3903"/>
    <mergeCell ref="AQ3903:AT3903"/>
    <mergeCell ref="AN3903:AP3903"/>
    <mergeCell ref="AJ3903:AL3903"/>
    <mergeCell ref="Z3903:AI3903"/>
    <mergeCell ref="W3903:Y3903"/>
    <mergeCell ref="S3903:U3903"/>
    <mergeCell ref="O3903:R3903"/>
    <mergeCell ref="L3903:N3903"/>
    <mergeCell ref="H3903:J3903"/>
    <mergeCell ref="D3903:E3903"/>
    <mergeCell ref="B3903:C3903"/>
    <mergeCell ref="BL3901:BN3901"/>
    <mergeCell ref="BJ3901:BK3901"/>
    <mergeCell ref="BH3901:BI3901"/>
    <mergeCell ref="BF3901:BG3901"/>
    <mergeCell ref="BD3901:BE3901"/>
    <mergeCell ref="BB3901:BC3901"/>
    <mergeCell ref="AZ3901:BA3901"/>
    <mergeCell ref="AX3901:AY3901"/>
    <mergeCell ref="AV3901:AW3901"/>
    <mergeCell ref="AT3901:AU3901"/>
    <mergeCell ref="AR3901:AS3901"/>
    <mergeCell ref="AP3901:AQ3901"/>
    <mergeCell ref="AN3901:AO3901"/>
    <mergeCell ref="AL3901:AM3901"/>
    <mergeCell ref="AJ3901:AK3901"/>
    <mergeCell ref="BJ3790:BK3790"/>
    <mergeCell ref="BH3790:BI3790"/>
    <mergeCell ref="BF3790:BG3790"/>
    <mergeCell ref="BD3790:BE3790"/>
    <mergeCell ref="BB3790:BC3790"/>
    <mergeCell ref="AZ3790:BA3790"/>
    <mergeCell ref="AX3790:AY3790"/>
    <mergeCell ref="AV3790:AW3790"/>
    <mergeCell ref="AT3790:AU3790"/>
    <mergeCell ref="AR3790:AS3790"/>
    <mergeCell ref="AP3790:AQ3790"/>
    <mergeCell ref="AN3790:AO3790"/>
    <mergeCell ref="AL3790:AM3790"/>
    <mergeCell ref="AJ3790:AK3790"/>
    <mergeCell ref="AH3790:AI3790"/>
    <mergeCell ref="AF3790:AG3790"/>
    <mergeCell ref="AD3790:AE3790"/>
    <mergeCell ref="AB3790:AC3790"/>
    <mergeCell ref="T3790:U3790"/>
    <mergeCell ref="R3790:S3790"/>
    <mergeCell ref="P3790:Q3790"/>
    <mergeCell ref="N3790:O3790"/>
    <mergeCell ref="L3790:M3790"/>
    <mergeCell ref="J3790:K3790"/>
    <mergeCell ref="BP3789:BP3790"/>
    <mergeCell ref="BO3789:BO3790"/>
    <mergeCell ref="BL3789:BN3790"/>
    <mergeCell ref="BF3789:BK3789"/>
    <mergeCell ref="AZ3789:BE3789"/>
    <mergeCell ref="AT3789:AY3789"/>
    <mergeCell ref="AN3789:AS3789"/>
    <mergeCell ref="AH3789:AM3789"/>
    <mergeCell ref="AB3789:AG3789"/>
    <mergeCell ref="Z3789:AA3790"/>
    <mergeCell ref="X3789:Y3790"/>
    <mergeCell ref="V3789:W3790"/>
    <mergeCell ref="P3789:U3789"/>
    <mergeCell ref="J3789:O3789"/>
    <mergeCell ref="B3793:B3794"/>
    <mergeCell ref="C3792:D3792"/>
    <mergeCell ref="BP3791:BP3792"/>
    <mergeCell ref="BO3791:BO3792"/>
    <mergeCell ref="BL3791:BN3792"/>
    <mergeCell ref="BJ3791:BK3792"/>
    <mergeCell ref="BH3791:BI3792"/>
    <mergeCell ref="BF3791:BG3792"/>
    <mergeCell ref="BD3791:BE3792"/>
    <mergeCell ref="BB3791:BC3792"/>
    <mergeCell ref="AZ3791:BA3792"/>
    <mergeCell ref="AX3791:AY3792"/>
    <mergeCell ref="AV3791:AW3792"/>
    <mergeCell ref="AT3791:AU3792"/>
    <mergeCell ref="AR3791:AS3792"/>
    <mergeCell ref="AP3791:AQ3792"/>
    <mergeCell ref="AN3791:AO3792"/>
    <mergeCell ref="AL3791:AM3792"/>
    <mergeCell ref="AJ3791:AK3792"/>
    <mergeCell ref="AH3791:AI3792"/>
    <mergeCell ref="AF3791:AG3792"/>
    <mergeCell ref="AD3791:AE3792"/>
    <mergeCell ref="AB3791:AC3792"/>
    <mergeCell ref="Z3791:AA3792"/>
    <mergeCell ref="X3791:Y3792"/>
    <mergeCell ref="V3791:W3792"/>
    <mergeCell ref="T3791:U3792"/>
    <mergeCell ref="R3791:S3792"/>
    <mergeCell ref="P3791:Q3792"/>
    <mergeCell ref="N3791:O3792"/>
    <mergeCell ref="L3791:M3792"/>
    <mergeCell ref="J3791:K3792"/>
    <mergeCell ref="H3791:I3792"/>
    <mergeCell ref="G3791:G3792"/>
    <mergeCell ref="F3791:F3792"/>
    <mergeCell ref="E3791:E3792"/>
    <mergeCell ref="C3791:D3791"/>
    <mergeCell ref="B3791:B3792"/>
    <mergeCell ref="C3794:D3794"/>
    <mergeCell ref="BP3793:BP3794"/>
    <mergeCell ref="BO3793:BO3794"/>
    <mergeCell ref="BL3793:BN3794"/>
    <mergeCell ref="BJ3793:BK3794"/>
    <mergeCell ref="BH3793:BI3794"/>
    <mergeCell ref="BF3793:BG3794"/>
    <mergeCell ref="BD3793:BE3794"/>
    <mergeCell ref="BB3793:BC3794"/>
    <mergeCell ref="AZ3793:BA3794"/>
    <mergeCell ref="AX3793:AY3794"/>
    <mergeCell ref="AV3793:AW3794"/>
    <mergeCell ref="AT3793:AU3794"/>
    <mergeCell ref="AR3793:AS3794"/>
    <mergeCell ref="AP3793:AQ3794"/>
    <mergeCell ref="AN3793:AO3794"/>
    <mergeCell ref="AL3793:AM3794"/>
    <mergeCell ref="AJ3793:AK3794"/>
    <mergeCell ref="AH3793:AI3794"/>
    <mergeCell ref="AF3793:AG3794"/>
    <mergeCell ref="AD3793:AE3794"/>
    <mergeCell ref="AB3793:AC3794"/>
    <mergeCell ref="Z3793:AA3794"/>
    <mergeCell ref="X3793:Y3794"/>
    <mergeCell ref="V3793:W3794"/>
    <mergeCell ref="T3793:U3794"/>
    <mergeCell ref="R3793:S3794"/>
    <mergeCell ref="P3793:Q3794"/>
    <mergeCell ref="N3793:O3794"/>
    <mergeCell ref="L3793:M3794"/>
    <mergeCell ref="J3793:K3794"/>
    <mergeCell ref="H3793:I3794"/>
    <mergeCell ref="G3793:G3794"/>
    <mergeCell ref="F3793:F3794"/>
    <mergeCell ref="E3793:E3794"/>
    <mergeCell ref="C3793:D3793"/>
    <mergeCell ref="B3797:B3798"/>
    <mergeCell ref="C3796:D3796"/>
    <mergeCell ref="BP3795:BP3796"/>
    <mergeCell ref="BO3795:BO3796"/>
    <mergeCell ref="BL3795:BN3796"/>
    <mergeCell ref="BJ3795:BK3796"/>
    <mergeCell ref="BH3795:BI3796"/>
    <mergeCell ref="BF3795:BG3796"/>
    <mergeCell ref="BD3795:BE3796"/>
    <mergeCell ref="BB3795:BC3796"/>
    <mergeCell ref="AZ3795:BA3796"/>
    <mergeCell ref="AX3795:AY3796"/>
    <mergeCell ref="AV3795:AW3796"/>
    <mergeCell ref="AT3795:AU3796"/>
    <mergeCell ref="AR3795:AS3796"/>
    <mergeCell ref="AP3795:AQ3796"/>
    <mergeCell ref="AN3795:AO3796"/>
    <mergeCell ref="AL3795:AM3796"/>
    <mergeCell ref="AJ3795:AK3796"/>
    <mergeCell ref="AH3795:AI3796"/>
    <mergeCell ref="AF3795:AG3796"/>
    <mergeCell ref="AD3795:AE3796"/>
    <mergeCell ref="AB3795:AC3796"/>
    <mergeCell ref="Z3795:AA3796"/>
    <mergeCell ref="X3795:Y3796"/>
    <mergeCell ref="V3795:W3796"/>
    <mergeCell ref="T3795:U3796"/>
    <mergeCell ref="R3795:S3796"/>
    <mergeCell ref="P3795:Q3796"/>
    <mergeCell ref="N3795:O3796"/>
    <mergeCell ref="L3795:M3796"/>
    <mergeCell ref="J3795:K3796"/>
    <mergeCell ref="H3795:I3796"/>
    <mergeCell ref="G3795:G3796"/>
    <mergeCell ref="F3795:F3796"/>
    <mergeCell ref="E3795:E3796"/>
    <mergeCell ref="C3795:D3795"/>
    <mergeCell ref="B3795:B3796"/>
    <mergeCell ref="C3798:D3798"/>
    <mergeCell ref="BP3797:BP3798"/>
    <mergeCell ref="BO3797:BO3798"/>
    <mergeCell ref="BL3797:BN3798"/>
    <mergeCell ref="BJ3797:BK3798"/>
    <mergeCell ref="BH3797:BI3798"/>
    <mergeCell ref="BF3797:BG3798"/>
    <mergeCell ref="BD3797:BE3798"/>
    <mergeCell ref="BB3797:BC3798"/>
    <mergeCell ref="AZ3797:BA3798"/>
    <mergeCell ref="AX3797:AY3798"/>
    <mergeCell ref="AV3797:AW3798"/>
    <mergeCell ref="AT3797:AU3798"/>
    <mergeCell ref="AR3797:AS3798"/>
    <mergeCell ref="AP3797:AQ3798"/>
    <mergeCell ref="AN3797:AO3798"/>
    <mergeCell ref="AL3797:AM3798"/>
    <mergeCell ref="AJ3797:AK3798"/>
    <mergeCell ref="AH3797:AI3798"/>
    <mergeCell ref="AF3797:AG3798"/>
    <mergeCell ref="AD3797:AE3798"/>
    <mergeCell ref="AB3797:AC3798"/>
    <mergeCell ref="Z3797:AA3798"/>
    <mergeCell ref="X3797:Y3798"/>
    <mergeCell ref="V3797:W3798"/>
    <mergeCell ref="T3797:U3798"/>
    <mergeCell ref="R3797:S3798"/>
    <mergeCell ref="P3797:Q3798"/>
    <mergeCell ref="N3797:O3798"/>
    <mergeCell ref="L3797:M3798"/>
    <mergeCell ref="J3797:K3798"/>
    <mergeCell ref="H3797:I3798"/>
    <mergeCell ref="G3797:G3798"/>
    <mergeCell ref="F3797:F3798"/>
    <mergeCell ref="E3797:E3798"/>
    <mergeCell ref="C3797:D3797"/>
    <mergeCell ref="B3801:B3802"/>
    <mergeCell ref="C3800:D3800"/>
    <mergeCell ref="BP3799:BP3800"/>
    <mergeCell ref="BO3799:BO3800"/>
    <mergeCell ref="BL3799:BN3800"/>
    <mergeCell ref="BJ3799:BK3800"/>
    <mergeCell ref="BH3799:BI3800"/>
    <mergeCell ref="BF3799:BG3800"/>
    <mergeCell ref="BD3799:BE3800"/>
    <mergeCell ref="BB3799:BC3800"/>
    <mergeCell ref="AZ3799:BA3800"/>
    <mergeCell ref="AX3799:AY3800"/>
    <mergeCell ref="AV3799:AW3800"/>
    <mergeCell ref="AT3799:AU3800"/>
    <mergeCell ref="AR3799:AS3800"/>
    <mergeCell ref="AP3799:AQ3800"/>
    <mergeCell ref="AN3799:AO3800"/>
    <mergeCell ref="AL3799:AM3800"/>
    <mergeCell ref="AJ3799:AK3800"/>
    <mergeCell ref="AH3799:AI3800"/>
    <mergeCell ref="AF3799:AG3800"/>
    <mergeCell ref="AD3799:AE3800"/>
    <mergeCell ref="AB3799:AC3800"/>
    <mergeCell ref="Z3799:AA3800"/>
    <mergeCell ref="X3799:Y3800"/>
    <mergeCell ref="V3799:W3800"/>
    <mergeCell ref="T3799:U3800"/>
    <mergeCell ref="R3799:S3800"/>
    <mergeCell ref="P3799:Q3800"/>
    <mergeCell ref="N3799:O3800"/>
    <mergeCell ref="L3799:M3800"/>
    <mergeCell ref="J3799:K3800"/>
    <mergeCell ref="H3799:I3800"/>
    <mergeCell ref="G3799:G3800"/>
    <mergeCell ref="F3799:F3800"/>
    <mergeCell ref="E3799:E3800"/>
    <mergeCell ref="C3799:D3799"/>
    <mergeCell ref="B3799:B3800"/>
    <mergeCell ref="C3802:D3802"/>
    <mergeCell ref="BP3801:BP3802"/>
    <mergeCell ref="BO3801:BO3802"/>
    <mergeCell ref="BL3801:BN3802"/>
    <mergeCell ref="BJ3801:BK3802"/>
    <mergeCell ref="BH3801:BI3802"/>
    <mergeCell ref="BF3801:BG3802"/>
    <mergeCell ref="BD3801:BE3802"/>
    <mergeCell ref="BB3801:BC3802"/>
    <mergeCell ref="AZ3801:BA3802"/>
    <mergeCell ref="AX3801:AY3802"/>
    <mergeCell ref="AV3801:AW3802"/>
    <mergeCell ref="AT3801:AU3802"/>
    <mergeCell ref="AR3801:AS3802"/>
    <mergeCell ref="AP3801:AQ3802"/>
    <mergeCell ref="AN3801:AO3802"/>
    <mergeCell ref="AL3801:AM3802"/>
    <mergeCell ref="AJ3801:AK3802"/>
    <mergeCell ref="AH3801:AI3802"/>
    <mergeCell ref="AF3801:AG3802"/>
    <mergeCell ref="AD3801:AE3802"/>
    <mergeCell ref="AB3801:AC3802"/>
    <mergeCell ref="Z3801:AA3802"/>
    <mergeCell ref="X3801:Y3802"/>
    <mergeCell ref="V3801:W3802"/>
    <mergeCell ref="T3801:U3802"/>
    <mergeCell ref="R3801:S3802"/>
    <mergeCell ref="P3801:Q3802"/>
    <mergeCell ref="N3801:O3802"/>
    <mergeCell ref="L3801:M3802"/>
    <mergeCell ref="J3801:K3802"/>
    <mergeCell ref="H3801:I3802"/>
    <mergeCell ref="G3801:G3802"/>
    <mergeCell ref="F3801:F3802"/>
    <mergeCell ref="E3801:E3802"/>
    <mergeCell ref="C3801:D3801"/>
    <mergeCell ref="B3805:B3806"/>
    <mergeCell ref="C3804:D3804"/>
    <mergeCell ref="BP3803:BP3804"/>
    <mergeCell ref="BO3803:BO3804"/>
    <mergeCell ref="BL3803:BN3804"/>
    <mergeCell ref="BJ3803:BK3804"/>
    <mergeCell ref="BH3803:BI3804"/>
    <mergeCell ref="BF3803:BG3804"/>
    <mergeCell ref="BD3803:BE3804"/>
    <mergeCell ref="BB3803:BC3804"/>
    <mergeCell ref="AZ3803:BA3804"/>
    <mergeCell ref="AX3803:AY3804"/>
    <mergeCell ref="AV3803:AW3804"/>
    <mergeCell ref="AT3803:AU3804"/>
    <mergeCell ref="AR3803:AS3804"/>
    <mergeCell ref="AP3803:AQ3804"/>
    <mergeCell ref="AN3803:AO3804"/>
    <mergeCell ref="AL3803:AM3804"/>
    <mergeCell ref="AJ3803:AK3804"/>
    <mergeCell ref="AH3803:AI3804"/>
    <mergeCell ref="AF3803:AG3804"/>
    <mergeCell ref="AD3803:AE3804"/>
    <mergeCell ref="AB3803:AC3804"/>
    <mergeCell ref="Z3803:AA3804"/>
    <mergeCell ref="X3803:Y3804"/>
    <mergeCell ref="V3803:W3804"/>
    <mergeCell ref="T3803:U3804"/>
    <mergeCell ref="R3803:S3804"/>
    <mergeCell ref="P3803:Q3804"/>
    <mergeCell ref="N3803:O3804"/>
    <mergeCell ref="L3803:M3804"/>
    <mergeCell ref="J3803:K3804"/>
    <mergeCell ref="H3803:I3804"/>
    <mergeCell ref="G3803:G3804"/>
    <mergeCell ref="F3803:F3804"/>
    <mergeCell ref="E3803:E3804"/>
    <mergeCell ref="C3803:D3803"/>
    <mergeCell ref="B3803:B3804"/>
    <mergeCell ref="C3806:D3806"/>
    <mergeCell ref="BP3805:BP3806"/>
    <mergeCell ref="BO3805:BO3806"/>
    <mergeCell ref="BL3805:BN3806"/>
    <mergeCell ref="BJ3805:BK3806"/>
    <mergeCell ref="BH3805:BI3806"/>
    <mergeCell ref="BF3805:BG3806"/>
    <mergeCell ref="BD3805:BE3806"/>
    <mergeCell ref="BB3805:BC3806"/>
    <mergeCell ref="AZ3805:BA3806"/>
    <mergeCell ref="AX3805:AY3806"/>
    <mergeCell ref="AV3805:AW3806"/>
    <mergeCell ref="AT3805:AU3806"/>
    <mergeCell ref="AR3805:AS3806"/>
    <mergeCell ref="AP3805:AQ3806"/>
    <mergeCell ref="AN3805:AO3806"/>
    <mergeCell ref="AL3805:AM3806"/>
    <mergeCell ref="AJ3805:AK3806"/>
    <mergeCell ref="AH3805:AI3806"/>
    <mergeCell ref="AF3805:AG3806"/>
    <mergeCell ref="AD3805:AE3806"/>
    <mergeCell ref="AB3805:AC3806"/>
    <mergeCell ref="Z3805:AA3806"/>
    <mergeCell ref="X3805:Y3806"/>
    <mergeCell ref="V3805:W3806"/>
    <mergeCell ref="T3805:U3806"/>
    <mergeCell ref="R3805:S3806"/>
    <mergeCell ref="P3805:Q3806"/>
    <mergeCell ref="N3805:O3806"/>
    <mergeCell ref="L3805:M3806"/>
    <mergeCell ref="J3805:K3806"/>
    <mergeCell ref="H3805:I3806"/>
    <mergeCell ref="G3805:G3806"/>
    <mergeCell ref="F3805:F3806"/>
    <mergeCell ref="E3805:E3806"/>
    <mergeCell ref="C3805:D3805"/>
    <mergeCell ref="B3809:B3810"/>
    <mergeCell ref="C3808:D3808"/>
    <mergeCell ref="BP3807:BP3808"/>
    <mergeCell ref="BO3807:BO3808"/>
    <mergeCell ref="BL3807:BN3808"/>
    <mergeCell ref="BJ3807:BK3808"/>
    <mergeCell ref="BH3807:BI3808"/>
    <mergeCell ref="BF3807:BG3808"/>
    <mergeCell ref="BD3807:BE3808"/>
    <mergeCell ref="BB3807:BC3808"/>
    <mergeCell ref="AZ3807:BA3808"/>
    <mergeCell ref="AX3807:AY3808"/>
    <mergeCell ref="AV3807:AW3808"/>
    <mergeCell ref="AT3807:AU3808"/>
    <mergeCell ref="AR3807:AS3808"/>
    <mergeCell ref="AP3807:AQ3808"/>
    <mergeCell ref="AN3807:AO3808"/>
    <mergeCell ref="AL3807:AM3808"/>
    <mergeCell ref="AJ3807:AK3808"/>
    <mergeCell ref="AH3807:AI3808"/>
    <mergeCell ref="AF3807:AG3808"/>
    <mergeCell ref="AD3807:AE3808"/>
    <mergeCell ref="AB3807:AC3808"/>
    <mergeCell ref="Z3807:AA3808"/>
    <mergeCell ref="X3807:Y3808"/>
    <mergeCell ref="V3807:W3808"/>
    <mergeCell ref="T3807:U3808"/>
    <mergeCell ref="R3807:S3808"/>
    <mergeCell ref="P3807:Q3808"/>
    <mergeCell ref="N3807:O3808"/>
    <mergeCell ref="L3807:M3808"/>
    <mergeCell ref="J3807:K3808"/>
    <mergeCell ref="H3807:I3808"/>
    <mergeCell ref="G3807:G3808"/>
    <mergeCell ref="F3807:F3808"/>
    <mergeCell ref="E3807:E3808"/>
    <mergeCell ref="C3807:D3807"/>
    <mergeCell ref="B3807:B3808"/>
    <mergeCell ref="C3810:D3810"/>
    <mergeCell ref="BP3809:BP3810"/>
    <mergeCell ref="BO3809:BO3810"/>
    <mergeCell ref="BL3809:BN3810"/>
    <mergeCell ref="BJ3809:BK3810"/>
    <mergeCell ref="BH3809:BI3810"/>
    <mergeCell ref="BF3809:BG3810"/>
    <mergeCell ref="BD3809:BE3810"/>
    <mergeCell ref="BB3809:BC3810"/>
    <mergeCell ref="AZ3809:BA3810"/>
    <mergeCell ref="AX3809:AY3810"/>
    <mergeCell ref="AV3809:AW3810"/>
    <mergeCell ref="AT3809:AU3810"/>
    <mergeCell ref="AR3809:AS3810"/>
    <mergeCell ref="AP3809:AQ3810"/>
    <mergeCell ref="AN3809:AO3810"/>
    <mergeCell ref="AL3809:AM3810"/>
    <mergeCell ref="AJ3809:AK3810"/>
    <mergeCell ref="AH3809:AI3810"/>
    <mergeCell ref="AF3809:AG3810"/>
    <mergeCell ref="AD3809:AE3810"/>
    <mergeCell ref="AB3809:AC3810"/>
    <mergeCell ref="Z3809:AA3810"/>
    <mergeCell ref="X3809:Y3810"/>
    <mergeCell ref="V3809:W3810"/>
    <mergeCell ref="T3809:U3810"/>
    <mergeCell ref="R3809:S3810"/>
    <mergeCell ref="P3809:Q3810"/>
    <mergeCell ref="N3809:O3810"/>
    <mergeCell ref="L3809:M3810"/>
    <mergeCell ref="J3809:K3810"/>
    <mergeCell ref="H3809:I3810"/>
    <mergeCell ref="G3809:G3810"/>
    <mergeCell ref="F3809:F3810"/>
    <mergeCell ref="E3809:E3810"/>
    <mergeCell ref="C3809:D3809"/>
    <mergeCell ref="B3813:B3814"/>
    <mergeCell ref="C3812:D3812"/>
    <mergeCell ref="BP3811:BP3812"/>
    <mergeCell ref="BO3811:BO3812"/>
    <mergeCell ref="BL3811:BN3812"/>
    <mergeCell ref="BJ3811:BK3812"/>
    <mergeCell ref="BH3811:BI3812"/>
    <mergeCell ref="BF3811:BG3812"/>
    <mergeCell ref="BD3811:BE3812"/>
    <mergeCell ref="BB3811:BC3812"/>
    <mergeCell ref="AZ3811:BA3812"/>
    <mergeCell ref="AX3811:AY3812"/>
    <mergeCell ref="AV3811:AW3812"/>
    <mergeCell ref="AT3811:AU3812"/>
    <mergeCell ref="AR3811:AS3812"/>
    <mergeCell ref="AP3811:AQ3812"/>
    <mergeCell ref="AN3811:AO3812"/>
    <mergeCell ref="AL3811:AM3812"/>
    <mergeCell ref="AJ3811:AK3812"/>
    <mergeCell ref="AH3811:AI3812"/>
    <mergeCell ref="AF3811:AG3812"/>
    <mergeCell ref="AD3811:AE3812"/>
    <mergeCell ref="AB3811:AC3812"/>
    <mergeCell ref="Z3811:AA3812"/>
    <mergeCell ref="X3811:Y3812"/>
    <mergeCell ref="V3811:W3812"/>
    <mergeCell ref="T3811:U3812"/>
    <mergeCell ref="R3811:S3812"/>
    <mergeCell ref="P3811:Q3812"/>
    <mergeCell ref="N3811:O3812"/>
    <mergeCell ref="L3811:M3812"/>
    <mergeCell ref="J3811:K3812"/>
    <mergeCell ref="H3811:I3812"/>
    <mergeCell ref="G3811:G3812"/>
    <mergeCell ref="F3811:F3812"/>
    <mergeCell ref="E3811:E3812"/>
    <mergeCell ref="C3811:D3811"/>
    <mergeCell ref="B3811:B3812"/>
    <mergeCell ref="C3814:D3814"/>
    <mergeCell ref="BP3813:BP3814"/>
    <mergeCell ref="BO3813:BO3814"/>
    <mergeCell ref="BL3813:BN3814"/>
    <mergeCell ref="BJ3813:BK3814"/>
    <mergeCell ref="BH3813:BI3814"/>
    <mergeCell ref="BF3813:BG3814"/>
    <mergeCell ref="BD3813:BE3814"/>
    <mergeCell ref="BB3813:BC3814"/>
    <mergeCell ref="AZ3813:BA3814"/>
    <mergeCell ref="AX3813:AY3814"/>
    <mergeCell ref="AV3813:AW3814"/>
    <mergeCell ref="AT3813:AU3814"/>
    <mergeCell ref="AR3813:AS3814"/>
    <mergeCell ref="AP3813:AQ3814"/>
    <mergeCell ref="AN3813:AO3814"/>
    <mergeCell ref="AL3813:AM3814"/>
    <mergeCell ref="AJ3813:AK3814"/>
    <mergeCell ref="AH3813:AI3814"/>
    <mergeCell ref="AF3813:AG3814"/>
    <mergeCell ref="AD3813:AE3814"/>
    <mergeCell ref="AB3813:AC3814"/>
    <mergeCell ref="Z3813:AA3814"/>
    <mergeCell ref="X3813:Y3814"/>
    <mergeCell ref="V3813:W3814"/>
    <mergeCell ref="T3813:U3814"/>
    <mergeCell ref="R3813:S3814"/>
    <mergeCell ref="P3813:Q3814"/>
    <mergeCell ref="N3813:O3814"/>
    <mergeCell ref="L3813:M3814"/>
    <mergeCell ref="J3813:K3814"/>
    <mergeCell ref="H3813:I3814"/>
    <mergeCell ref="G3813:G3814"/>
    <mergeCell ref="F3813:F3814"/>
    <mergeCell ref="E3813:E3814"/>
    <mergeCell ref="C3813:D3813"/>
    <mergeCell ref="B3817:B3818"/>
    <mergeCell ref="C3816:D3816"/>
    <mergeCell ref="BP3815:BP3816"/>
    <mergeCell ref="BO3815:BO3816"/>
    <mergeCell ref="BL3815:BN3816"/>
    <mergeCell ref="BJ3815:BK3816"/>
    <mergeCell ref="BH3815:BI3816"/>
    <mergeCell ref="BF3815:BG3816"/>
    <mergeCell ref="BD3815:BE3816"/>
    <mergeCell ref="BB3815:BC3816"/>
    <mergeCell ref="AZ3815:BA3816"/>
    <mergeCell ref="AX3815:AY3816"/>
    <mergeCell ref="AV3815:AW3816"/>
    <mergeCell ref="AT3815:AU3816"/>
    <mergeCell ref="AR3815:AS3816"/>
    <mergeCell ref="AP3815:AQ3816"/>
    <mergeCell ref="AN3815:AO3816"/>
    <mergeCell ref="AL3815:AM3816"/>
    <mergeCell ref="AJ3815:AK3816"/>
    <mergeCell ref="AH3815:AI3816"/>
    <mergeCell ref="AF3815:AG3816"/>
    <mergeCell ref="AD3815:AE3816"/>
    <mergeCell ref="AB3815:AC3816"/>
    <mergeCell ref="Z3815:AA3816"/>
    <mergeCell ref="X3815:Y3816"/>
    <mergeCell ref="V3815:W3816"/>
    <mergeCell ref="T3815:U3816"/>
    <mergeCell ref="R3815:S3816"/>
    <mergeCell ref="P3815:Q3816"/>
    <mergeCell ref="N3815:O3816"/>
    <mergeCell ref="L3815:M3816"/>
    <mergeCell ref="J3815:K3816"/>
    <mergeCell ref="H3815:I3816"/>
    <mergeCell ref="G3815:G3816"/>
    <mergeCell ref="F3815:F3816"/>
    <mergeCell ref="E3815:E3816"/>
    <mergeCell ref="C3815:D3815"/>
    <mergeCell ref="B3815:B3816"/>
    <mergeCell ref="C3818:D3818"/>
    <mergeCell ref="BP3817:BP3818"/>
    <mergeCell ref="BO3817:BO3818"/>
    <mergeCell ref="BL3817:BN3818"/>
    <mergeCell ref="BJ3817:BK3818"/>
    <mergeCell ref="BH3817:BI3818"/>
    <mergeCell ref="BF3817:BG3818"/>
    <mergeCell ref="BD3817:BE3818"/>
    <mergeCell ref="BB3817:BC3818"/>
    <mergeCell ref="AZ3817:BA3818"/>
    <mergeCell ref="AX3817:AY3818"/>
    <mergeCell ref="AV3817:AW3818"/>
    <mergeCell ref="AT3817:AU3818"/>
    <mergeCell ref="AR3817:AS3818"/>
    <mergeCell ref="AP3817:AQ3818"/>
    <mergeCell ref="AN3817:AO3818"/>
    <mergeCell ref="AL3817:AM3818"/>
    <mergeCell ref="AJ3817:AK3818"/>
    <mergeCell ref="AH3817:AI3818"/>
    <mergeCell ref="AF3817:AG3818"/>
    <mergeCell ref="AD3817:AE3818"/>
    <mergeCell ref="AB3817:AC3818"/>
    <mergeCell ref="Z3817:AA3818"/>
    <mergeCell ref="X3817:Y3818"/>
    <mergeCell ref="V3817:W3818"/>
    <mergeCell ref="T3817:U3818"/>
    <mergeCell ref="R3817:S3818"/>
    <mergeCell ref="P3817:Q3818"/>
    <mergeCell ref="N3817:O3818"/>
    <mergeCell ref="L3817:M3818"/>
    <mergeCell ref="J3817:K3818"/>
    <mergeCell ref="H3817:I3818"/>
    <mergeCell ref="G3817:G3818"/>
    <mergeCell ref="F3817:F3818"/>
    <mergeCell ref="E3817:E3818"/>
    <mergeCell ref="C3817:D3817"/>
    <mergeCell ref="B3821:B3822"/>
    <mergeCell ref="C3820:D3820"/>
    <mergeCell ref="BP3819:BP3820"/>
    <mergeCell ref="BO3819:BO3820"/>
    <mergeCell ref="BL3819:BN3820"/>
    <mergeCell ref="BJ3819:BK3820"/>
    <mergeCell ref="BH3819:BI3820"/>
    <mergeCell ref="BF3819:BG3820"/>
    <mergeCell ref="BD3819:BE3820"/>
    <mergeCell ref="BB3819:BC3820"/>
    <mergeCell ref="AZ3819:BA3820"/>
    <mergeCell ref="AX3819:AY3820"/>
    <mergeCell ref="AV3819:AW3820"/>
    <mergeCell ref="AT3819:AU3820"/>
    <mergeCell ref="AR3819:AS3820"/>
    <mergeCell ref="AP3819:AQ3820"/>
    <mergeCell ref="AN3819:AO3820"/>
    <mergeCell ref="AL3819:AM3820"/>
    <mergeCell ref="AJ3819:AK3820"/>
    <mergeCell ref="AH3819:AI3820"/>
    <mergeCell ref="AF3819:AG3820"/>
    <mergeCell ref="AD3819:AE3820"/>
    <mergeCell ref="AB3819:AC3820"/>
    <mergeCell ref="Z3819:AA3820"/>
    <mergeCell ref="X3819:Y3820"/>
    <mergeCell ref="V3819:W3820"/>
    <mergeCell ref="T3819:U3820"/>
    <mergeCell ref="R3819:S3820"/>
    <mergeCell ref="P3819:Q3820"/>
    <mergeCell ref="N3819:O3820"/>
    <mergeCell ref="L3819:M3820"/>
    <mergeCell ref="J3819:K3820"/>
    <mergeCell ref="H3819:I3820"/>
    <mergeCell ref="G3819:G3820"/>
    <mergeCell ref="F3819:F3820"/>
    <mergeCell ref="E3819:E3820"/>
    <mergeCell ref="C3819:D3819"/>
    <mergeCell ref="B3819:B3820"/>
    <mergeCell ref="C3822:D3822"/>
    <mergeCell ref="BP3821:BP3822"/>
    <mergeCell ref="BO3821:BO3822"/>
    <mergeCell ref="BL3821:BN3822"/>
    <mergeCell ref="BJ3821:BK3822"/>
    <mergeCell ref="BH3821:BI3822"/>
    <mergeCell ref="BF3821:BG3822"/>
    <mergeCell ref="BD3821:BE3822"/>
    <mergeCell ref="BB3821:BC3822"/>
    <mergeCell ref="AZ3821:BA3822"/>
    <mergeCell ref="AX3821:AY3822"/>
    <mergeCell ref="AV3821:AW3822"/>
    <mergeCell ref="AT3821:AU3822"/>
    <mergeCell ref="AR3821:AS3822"/>
    <mergeCell ref="AP3821:AQ3822"/>
    <mergeCell ref="AN3821:AO3822"/>
    <mergeCell ref="AL3821:AM3822"/>
    <mergeCell ref="AJ3821:AK3822"/>
    <mergeCell ref="AH3821:AI3822"/>
    <mergeCell ref="AF3821:AG3822"/>
    <mergeCell ref="AD3821:AE3822"/>
    <mergeCell ref="AB3821:AC3822"/>
    <mergeCell ref="Z3821:AA3822"/>
    <mergeCell ref="X3821:Y3822"/>
    <mergeCell ref="V3821:W3822"/>
    <mergeCell ref="T3821:U3822"/>
    <mergeCell ref="R3821:S3822"/>
    <mergeCell ref="P3821:Q3822"/>
    <mergeCell ref="N3821:O3822"/>
    <mergeCell ref="L3821:M3822"/>
    <mergeCell ref="J3821:K3822"/>
    <mergeCell ref="H3821:I3822"/>
    <mergeCell ref="G3821:G3822"/>
    <mergeCell ref="F3821:F3822"/>
    <mergeCell ref="E3821:E3822"/>
    <mergeCell ref="C3821:D3821"/>
    <mergeCell ref="B3825:B3826"/>
    <mergeCell ref="C3824:D3824"/>
    <mergeCell ref="BP3823:BP3824"/>
    <mergeCell ref="BO3823:BO3824"/>
    <mergeCell ref="BL3823:BN3824"/>
    <mergeCell ref="BJ3823:BK3824"/>
    <mergeCell ref="BH3823:BI3824"/>
    <mergeCell ref="BF3823:BG3824"/>
    <mergeCell ref="BD3823:BE3824"/>
    <mergeCell ref="BB3823:BC3824"/>
    <mergeCell ref="AZ3823:BA3824"/>
    <mergeCell ref="AX3823:AY3824"/>
    <mergeCell ref="AV3823:AW3824"/>
    <mergeCell ref="AT3823:AU3824"/>
    <mergeCell ref="AR3823:AS3824"/>
    <mergeCell ref="AP3823:AQ3824"/>
    <mergeCell ref="AN3823:AO3824"/>
    <mergeCell ref="AL3823:AM3824"/>
    <mergeCell ref="AJ3823:AK3824"/>
    <mergeCell ref="AH3823:AI3824"/>
    <mergeCell ref="AF3823:AG3824"/>
    <mergeCell ref="AD3823:AE3824"/>
    <mergeCell ref="AB3823:AC3824"/>
    <mergeCell ref="Z3823:AA3824"/>
    <mergeCell ref="X3823:Y3824"/>
    <mergeCell ref="V3823:W3824"/>
    <mergeCell ref="T3823:U3824"/>
    <mergeCell ref="R3823:S3824"/>
    <mergeCell ref="P3823:Q3824"/>
    <mergeCell ref="N3823:O3824"/>
    <mergeCell ref="L3823:M3824"/>
    <mergeCell ref="J3823:K3824"/>
    <mergeCell ref="H3823:I3824"/>
    <mergeCell ref="G3823:G3824"/>
    <mergeCell ref="F3823:F3824"/>
    <mergeCell ref="E3823:E3824"/>
    <mergeCell ref="C3823:D3823"/>
    <mergeCell ref="B3823:B3824"/>
    <mergeCell ref="C3826:D3826"/>
    <mergeCell ref="BP3825:BP3826"/>
    <mergeCell ref="BO3825:BO3826"/>
    <mergeCell ref="BL3825:BN3826"/>
    <mergeCell ref="BJ3825:BK3826"/>
    <mergeCell ref="BH3825:BI3826"/>
    <mergeCell ref="BF3825:BG3826"/>
    <mergeCell ref="BD3825:BE3826"/>
    <mergeCell ref="BB3825:BC3826"/>
    <mergeCell ref="AZ3825:BA3826"/>
    <mergeCell ref="AX3825:AY3826"/>
    <mergeCell ref="AV3825:AW3826"/>
    <mergeCell ref="AT3825:AU3826"/>
    <mergeCell ref="AR3825:AS3826"/>
    <mergeCell ref="AP3825:AQ3826"/>
    <mergeCell ref="AN3825:AO3826"/>
    <mergeCell ref="AL3825:AM3826"/>
    <mergeCell ref="AJ3825:AK3826"/>
    <mergeCell ref="AH3825:AI3826"/>
    <mergeCell ref="AF3825:AG3826"/>
    <mergeCell ref="AD3825:AE3826"/>
    <mergeCell ref="AB3825:AC3826"/>
    <mergeCell ref="Z3825:AA3826"/>
    <mergeCell ref="X3825:Y3826"/>
    <mergeCell ref="V3825:W3826"/>
    <mergeCell ref="T3825:U3826"/>
    <mergeCell ref="R3825:S3826"/>
    <mergeCell ref="P3825:Q3826"/>
    <mergeCell ref="N3825:O3826"/>
    <mergeCell ref="L3825:M3826"/>
    <mergeCell ref="J3825:K3826"/>
    <mergeCell ref="H3825:I3826"/>
    <mergeCell ref="G3825:G3826"/>
    <mergeCell ref="F3825:F3826"/>
    <mergeCell ref="E3825:E3826"/>
    <mergeCell ref="C3825:D3825"/>
    <mergeCell ref="B3829:B3830"/>
    <mergeCell ref="C3828:D3828"/>
    <mergeCell ref="BP3827:BP3828"/>
    <mergeCell ref="BO3827:BO3828"/>
    <mergeCell ref="BL3827:BN3828"/>
    <mergeCell ref="BJ3827:BK3828"/>
    <mergeCell ref="BH3827:BI3828"/>
    <mergeCell ref="BF3827:BG3828"/>
    <mergeCell ref="BD3827:BE3828"/>
    <mergeCell ref="BB3827:BC3828"/>
    <mergeCell ref="AZ3827:BA3828"/>
    <mergeCell ref="AX3827:AY3828"/>
    <mergeCell ref="AV3827:AW3828"/>
    <mergeCell ref="AT3827:AU3828"/>
    <mergeCell ref="AR3827:AS3828"/>
    <mergeCell ref="AP3827:AQ3828"/>
    <mergeCell ref="AN3827:AO3828"/>
    <mergeCell ref="AL3827:AM3828"/>
    <mergeCell ref="AJ3827:AK3828"/>
    <mergeCell ref="AH3827:AI3828"/>
    <mergeCell ref="AF3827:AG3828"/>
    <mergeCell ref="AD3827:AE3828"/>
    <mergeCell ref="AB3827:AC3828"/>
    <mergeCell ref="Z3827:AA3828"/>
    <mergeCell ref="X3827:Y3828"/>
    <mergeCell ref="V3827:W3828"/>
    <mergeCell ref="T3827:U3828"/>
    <mergeCell ref="R3827:S3828"/>
    <mergeCell ref="P3827:Q3828"/>
    <mergeCell ref="N3827:O3828"/>
    <mergeCell ref="L3827:M3828"/>
    <mergeCell ref="J3827:K3828"/>
    <mergeCell ref="H3827:I3828"/>
    <mergeCell ref="G3827:G3828"/>
    <mergeCell ref="F3827:F3828"/>
    <mergeCell ref="E3827:E3828"/>
    <mergeCell ref="C3827:D3827"/>
    <mergeCell ref="B3827:B3828"/>
    <mergeCell ref="C3830:D3830"/>
    <mergeCell ref="BP3829:BP3830"/>
    <mergeCell ref="BO3829:BO3830"/>
    <mergeCell ref="BL3829:BN3830"/>
    <mergeCell ref="BJ3829:BK3830"/>
    <mergeCell ref="BH3829:BI3830"/>
    <mergeCell ref="BF3829:BG3830"/>
    <mergeCell ref="BD3829:BE3830"/>
    <mergeCell ref="BB3829:BC3830"/>
    <mergeCell ref="AZ3829:BA3830"/>
    <mergeCell ref="AX3829:AY3830"/>
    <mergeCell ref="AV3829:AW3830"/>
    <mergeCell ref="AT3829:AU3830"/>
    <mergeCell ref="AR3829:AS3830"/>
    <mergeCell ref="AP3829:AQ3830"/>
    <mergeCell ref="AN3829:AO3830"/>
    <mergeCell ref="AL3829:AM3830"/>
    <mergeCell ref="AJ3829:AK3830"/>
    <mergeCell ref="AH3829:AI3830"/>
    <mergeCell ref="AF3829:AG3830"/>
    <mergeCell ref="AD3829:AE3830"/>
    <mergeCell ref="AB3829:AC3830"/>
    <mergeCell ref="Z3829:AA3830"/>
    <mergeCell ref="X3829:Y3830"/>
    <mergeCell ref="V3829:W3830"/>
    <mergeCell ref="T3829:U3830"/>
    <mergeCell ref="R3829:S3830"/>
    <mergeCell ref="P3829:Q3830"/>
    <mergeCell ref="N3829:O3830"/>
    <mergeCell ref="L3829:M3830"/>
    <mergeCell ref="J3829:K3830"/>
    <mergeCell ref="H3829:I3830"/>
    <mergeCell ref="G3829:G3830"/>
    <mergeCell ref="F3829:F3830"/>
    <mergeCell ref="E3829:E3830"/>
    <mergeCell ref="C3829:D3829"/>
    <mergeCell ref="B3833:B3834"/>
    <mergeCell ref="C3832:D3832"/>
    <mergeCell ref="BP3831:BP3832"/>
    <mergeCell ref="BO3831:BO3832"/>
    <mergeCell ref="BL3831:BN3832"/>
    <mergeCell ref="BJ3831:BK3832"/>
    <mergeCell ref="BH3831:BI3832"/>
    <mergeCell ref="BF3831:BG3832"/>
    <mergeCell ref="BD3831:BE3832"/>
    <mergeCell ref="BB3831:BC3832"/>
    <mergeCell ref="AZ3831:BA3832"/>
    <mergeCell ref="AX3831:AY3832"/>
    <mergeCell ref="AV3831:AW3832"/>
    <mergeCell ref="AT3831:AU3832"/>
    <mergeCell ref="AR3831:AS3832"/>
    <mergeCell ref="AP3831:AQ3832"/>
    <mergeCell ref="AN3831:AO3832"/>
    <mergeCell ref="AL3831:AM3832"/>
    <mergeCell ref="AJ3831:AK3832"/>
    <mergeCell ref="AH3831:AI3832"/>
    <mergeCell ref="AF3831:AG3832"/>
    <mergeCell ref="AD3831:AE3832"/>
    <mergeCell ref="AB3831:AC3832"/>
    <mergeCell ref="Z3831:AA3832"/>
    <mergeCell ref="X3831:Y3832"/>
    <mergeCell ref="V3831:W3832"/>
    <mergeCell ref="T3831:U3832"/>
    <mergeCell ref="R3831:S3832"/>
    <mergeCell ref="P3831:Q3832"/>
    <mergeCell ref="N3831:O3832"/>
    <mergeCell ref="L3831:M3832"/>
    <mergeCell ref="J3831:K3832"/>
    <mergeCell ref="H3831:I3832"/>
    <mergeCell ref="G3831:G3832"/>
    <mergeCell ref="F3831:F3832"/>
    <mergeCell ref="E3831:E3832"/>
    <mergeCell ref="C3831:D3831"/>
    <mergeCell ref="B3831:B3832"/>
    <mergeCell ref="C3834:D3834"/>
    <mergeCell ref="BP3833:BP3834"/>
    <mergeCell ref="BO3833:BO3834"/>
    <mergeCell ref="BL3833:BN3834"/>
    <mergeCell ref="BJ3833:BK3834"/>
    <mergeCell ref="BH3833:BI3834"/>
    <mergeCell ref="BF3833:BG3834"/>
    <mergeCell ref="BD3833:BE3834"/>
    <mergeCell ref="BB3833:BC3834"/>
    <mergeCell ref="AZ3833:BA3834"/>
    <mergeCell ref="AX3833:AY3834"/>
    <mergeCell ref="AV3833:AW3834"/>
    <mergeCell ref="AT3833:AU3834"/>
    <mergeCell ref="AR3833:AS3834"/>
    <mergeCell ref="AP3833:AQ3834"/>
    <mergeCell ref="AN3833:AO3834"/>
    <mergeCell ref="AL3833:AM3834"/>
    <mergeCell ref="AJ3833:AK3834"/>
    <mergeCell ref="AH3833:AI3834"/>
    <mergeCell ref="AF3833:AG3834"/>
    <mergeCell ref="AD3833:AE3834"/>
    <mergeCell ref="AB3833:AC3834"/>
    <mergeCell ref="Z3833:AA3834"/>
    <mergeCell ref="X3833:Y3834"/>
    <mergeCell ref="V3833:W3834"/>
    <mergeCell ref="T3833:U3834"/>
    <mergeCell ref="R3833:S3834"/>
    <mergeCell ref="P3833:Q3834"/>
    <mergeCell ref="N3833:O3834"/>
    <mergeCell ref="L3833:M3834"/>
    <mergeCell ref="J3833:K3834"/>
    <mergeCell ref="H3833:I3834"/>
    <mergeCell ref="G3833:G3834"/>
    <mergeCell ref="F3833:F3834"/>
    <mergeCell ref="E3833:E3834"/>
    <mergeCell ref="C3833:D3833"/>
    <mergeCell ref="B3837:C3837"/>
    <mergeCell ref="BP3835:BP3836"/>
    <mergeCell ref="BO3835:BO3836"/>
    <mergeCell ref="BL3835:BN3836"/>
    <mergeCell ref="BJ3835:BK3836"/>
    <mergeCell ref="BH3835:BI3836"/>
    <mergeCell ref="BF3835:BG3836"/>
    <mergeCell ref="BD3835:BE3836"/>
    <mergeCell ref="BB3835:BC3836"/>
    <mergeCell ref="AZ3835:BA3836"/>
    <mergeCell ref="AX3835:AY3836"/>
    <mergeCell ref="AV3835:AW3836"/>
    <mergeCell ref="AT3835:AU3836"/>
    <mergeCell ref="AR3835:AS3836"/>
    <mergeCell ref="AP3835:AQ3836"/>
    <mergeCell ref="AN3835:AO3836"/>
    <mergeCell ref="AL3835:AM3836"/>
    <mergeCell ref="AJ3835:AK3836"/>
    <mergeCell ref="AH3835:AI3836"/>
    <mergeCell ref="AF3835:AG3836"/>
    <mergeCell ref="AD3835:AE3836"/>
    <mergeCell ref="AB3835:AC3836"/>
    <mergeCell ref="Z3835:AA3836"/>
    <mergeCell ref="X3835:Y3836"/>
    <mergeCell ref="V3835:W3836"/>
    <mergeCell ref="T3835:U3836"/>
    <mergeCell ref="R3835:S3836"/>
    <mergeCell ref="P3835:Q3836"/>
    <mergeCell ref="N3835:O3836"/>
    <mergeCell ref="L3835:M3836"/>
    <mergeCell ref="J3835:K3836"/>
    <mergeCell ref="H3835:I3836"/>
    <mergeCell ref="D3835:E3836"/>
    <mergeCell ref="B3835:C3836"/>
    <mergeCell ref="AH3838:AI3838"/>
    <mergeCell ref="AF3838:AG3838"/>
    <mergeCell ref="AD3838:AE3838"/>
    <mergeCell ref="AB3838:AC3838"/>
    <mergeCell ref="Z3838:AA3838"/>
    <mergeCell ref="X3838:Y3838"/>
    <mergeCell ref="V3838:W3838"/>
    <mergeCell ref="T3838:U3838"/>
    <mergeCell ref="R3838:S3838"/>
    <mergeCell ref="P3838:Q3838"/>
    <mergeCell ref="N3838:O3838"/>
    <mergeCell ref="L3838:M3838"/>
    <mergeCell ref="J3838:K3838"/>
    <mergeCell ref="D3838:E3838"/>
    <mergeCell ref="BL3837:BN3837"/>
    <mergeCell ref="BJ3837:BK3837"/>
    <mergeCell ref="BH3837:BI3837"/>
    <mergeCell ref="BF3837:BG3837"/>
    <mergeCell ref="BD3837:BE3837"/>
    <mergeCell ref="BB3837:BC3837"/>
    <mergeCell ref="AZ3837:BA3837"/>
    <mergeCell ref="AX3837:AY3837"/>
    <mergeCell ref="AV3837:AW3837"/>
    <mergeCell ref="AT3837:AU3837"/>
    <mergeCell ref="AR3837:AS3837"/>
    <mergeCell ref="AP3837:AQ3837"/>
    <mergeCell ref="AN3837:AO3837"/>
    <mergeCell ref="AL3837:AM3837"/>
    <mergeCell ref="AJ3837:AK3837"/>
    <mergeCell ref="AH3837:AI3837"/>
    <mergeCell ref="AF3837:AG3837"/>
    <mergeCell ref="AD3837:AE3837"/>
    <mergeCell ref="AB3837:AC3837"/>
    <mergeCell ref="Z3837:AA3837"/>
    <mergeCell ref="X3837:Y3837"/>
    <mergeCell ref="V3837:W3837"/>
    <mergeCell ref="T3837:U3837"/>
    <mergeCell ref="R3837:S3837"/>
    <mergeCell ref="P3837:Q3837"/>
    <mergeCell ref="N3837:O3837"/>
    <mergeCell ref="L3837:M3837"/>
    <mergeCell ref="J3837:K3837"/>
    <mergeCell ref="H3837:I3837"/>
    <mergeCell ref="D3837:E3837"/>
    <mergeCell ref="H3726:I3727"/>
    <mergeCell ref="G3726:G3727"/>
    <mergeCell ref="F3726:F3727"/>
    <mergeCell ref="C3726:D3727"/>
    <mergeCell ref="B3726:B3727"/>
    <mergeCell ref="BD3723:BM3723"/>
    <mergeCell ref="BA3723:BC3723"/>
    <mergeCell ref="AN3723:AZ3723"/>
    <mergeCell ref="AH3723:AM3723"/>
    <mergeCell ref="E3723:AC3723"/>
    <mergeCell ref="C3723:D3723"/>
    <mergeCell ref="AN3721:BM3721"/>
    <mergeCell ref="AE3721:AM3721"/>
    <mergeCell ref="E3721:AC3721"/>
    <mergeCell ref="BN3720:BP3721"/>
    <mergeCell ref="B3719:BN3719"/>
    <mergeCell ref="BA3843:BN3843"/>
    <mergeCell ref="BJ3842:BL3842"/>
    <mergeCell ref="BF3842:BH3842"/>
    <mergeCell ref="BB3842:BE3842"/>
    <mergeCell ref="AY3842:BA3842"/>
    <mergeCell ref="AU3842:AW3842"/>
    <mergeCell ref="AQ3842:AT3842"/>
    <mergeCell ref="AN3842:AP3842"/>
    <mergeCell ref="AJ3842:AL3842"/>
    <mergeCell ref="Z3842:AI3842"/>
    <mergeCell ref="W3842:Y3842"/>
    <mergeCell ref="S3842:U3842"/>
    <mergeCell ref="O3842:R3842"/>
    <mergeCell ref="L3842:N3842"/>
    <mergeCell ref="H3842:J3842"/>
    <mergeCell ref="D3842:E3842"/>
    <mergeCell ref="B3842:C3842"/>
    <mergeCell ref="BJ3840:BL3840"/>
    <mergeCell ref="BF3840:BH3840"/>
    <mergeCell ref="BB3840:BE3840"/>
    <mergeCell ref="AY3840:BA3840"/>
    <mergeCell ref="AU3840:AW3840"/>
    <mergeCell ref="AQ3840:AT3840"/>
    <mergeCell ref="AN3840:AP3840"/>
    <mergeCell ref="AJ3840:AL3840"/>
    <mergeCell ref="Z3840:AI3840"/>
    <mergeCell ref="W3840:Y3840"/>
    <mergeCell ref="S3840:U3840"/>
    <mergeCell ref="O3840:R3840"/>
    <mergeCell ref="L3840:N3840"/>
    <mergeCell ref="H3840:J3840"/>
    <mergeCell ref="D3840:E3840"/>
    <mergeCell ref="B3840:C3840"/>
    <mergeCell ref="BL3838:BN3838"/>
    <mergeCell ref="BJ3838:BK3838"/>
    <mergeCell ref="BH3838:BI3838"/>
    <mergeCell ref="BF3838:BG3838"/>
    <mergeCell ref="BD3838:BE3838"/>
    <mergeCell ref="BB3838:BC3838"/>
    <mergeCell ref="AZ3838:BA3838"/>
    <mergeCell ref="AX3838:AY3838"/>
    <mergeCell ref="AV3838:AW3838"/>
    <mergeCell ref="AT3838:AU3838"/>
    <mergeCell ref="AR3838:AS3838"/>
    <mergeCell ref="AP3838:AQ3838"/>
    <mergeCell ref="AN3838:AO3838"/>
    <mergeCell ref="AL3838:AM3838"/>
    <mergeCell ref="AJ3838:AK3838"/>
    <mergeCell ref="BJ3727:BK3727"/>
    <mergeCell ref="BH3727:BI3727"/>
    <mergeCell ref="BF3727:BG3727"/>
    <mergeCell ref="BD3727:BE3727"/>
    <mergeCell ref="BB3727:BC3727"/>
    <mergeCell ref="AZ3727:BA3727"/>
    <mergeCell ref="AX3727:AY3727"/>
    <mergeCell ref="AV3727:AW3727"/>
    <mergeCell ref="AT3727:AU3727"/>
    <mergeCell ref="AR3727:AS3727"/>
    <mergeCell ref="AP3727:AQ3727"/>
    <mergeCell ref="AN3727:AO3727"/>
    <mergeCell ref="AL3727:AM3727"/>
    <mergeCell ref="AJ3727:AK3727"/>
    <mergeCell ref="AH3727:AI3727"/>
    <mergeCell ref="AF3727:AG3727"/>
    <mergeCell ref="AD3727:AE3727"/>
    <mergeCell ref="AB3727:AC3727"/>
    <mergeCell ref="T3727:U3727"/>
    <mergeCell ref="R3727:S3727"/>
    <mergeCell ref="P3727:Q3727"/>
    <mergeCell ref="N3727:O3727"/>
    <mergeCell ref="L3727:M3727"/>
    <mergeCell ref="J3727:K3727"/>
    <mergeCell ref="BP3726:BP3727"/>
    <mergeCell ref="BO3726:BO3727"/>
    <mergeCell ref="BL3726:BN3727"/>
    <mergeCell ref="BF3726:BK3726"/>
    <mergeCell ref="AZ3726:BE3726"/>
    <mergeCell ref="AT3726:AY3726"/>
    <mergeCell ref="AN3726:AS3726"/>
    <mergeCell ref="AH3726:AM3726"/>
    <mergeCell ref="AB3726:AG3726"/>
    <mergeCell ref="Z3726:AA3727"/>
    <mergeCell ref="X3726:Y3727"/>
    <mergeCell ref="V3726:W3727"/>
    <mergeCell ref="P3726:U3726"/>
    <mergeCell ref="J3726:O3726"/>
    <mergeCell ref="B3730:B3731"/>
    <mergeCell ref="C3729:D3729"/>
    <mergeCell ref="BP3728:BP3729"/>
    <mergeCell ref="BO3728:BO3729"/>
    <mergeCell ref="BL3728:BN3729"/>
    <mergeCell ref="BJ3728:BK3729"/>
    <mergeCell ref="BH3728:BI3729"/>
    <mergeCell ref="BF3728:BG3729"/>
    <mergeCell ref="BD3728:BE3729"/>
    <mergeCell ref="BB3728:BC3729"/>
    <mergeCell ref="AZ3728:BA3729"/>
    <mergeCell ref="AX3728:AY3729"/>
    <mergeCell ref="AV3728:AW3729"/>
    <mergeCell ref="AT3728:AU3729"/>
    <mergeCell ref="AR3728:AS3729"/>
    <mergeCell ref="AP3728:AQ3729"/>
    <mergeCell ref="AN3728:AO3729"/>
    <mergeCell ref="AL3728:AM3729"/>
    <mergeCell ref="AJ3728:AK3729"/>
    <mergeCell ref="AH3728:AI3729"/>
    <mergeCell ref="AF3728:AG3729"/>
    <mergeCell ref="AD3728:AE3729"/>
    <mergeCell ref="AB3728:AC3729"/>
    <mergeCell ref="Z3728:AA3729"/>
    <mergeCell ref="X3728:Y3729"/>
    <mergeCell ref="V3728:W3729"/>
    <mergeCell ref="T3728:U3729"/>
    <mergeCell ref="R3728:S3729"/>
    <mergeCell ref="P3728:Q3729"/>
    <mergeCell ref="N3728:O3729"/>
    <mergeCell ref="L3728:M3729"/>
    <mergeCell ref="J3728:K3729"/>
    <mergeCell ref="H3728:I3729"/>
    <mergeCell ref="G3728:G3729"/>
    <mergeCell ref="F3728:F3729"/>
    <mergeCell ref="E3728:E3729"/>
    <mergeCell ref="C3728:D3728"/>
    <mergeCell ref="B3728:B3729"/>
    <mergeCell ref="C3731:D3731"/>
    <mergeCell ref="BP3730:BP3731"/>
    <mergeCell ref="BO3730:BO3731"/>
    <mergeCell ref="BL3730:BN3731"/>
    <mergeCell ref="BJ3730:BK3731"/>
    <mergeCell ref="BH3730:BI3731"/>
    <mergeCell ref="BF3730:BG3731"/>
    <mergeCell ref="BD3730:BE3731"/>
    <mergeCell ref="BB3730:BC3731"/>
    <mergeCell ref="AZ3730:BA3731"/>
    <mergeCell ref="AX3730:AY3731"/>
    <mergeCell ref="AV3730:AW3731"/>
    <mergeCell ref="AT3730:AU3731"/>
    <mergeCell ref="AR3730:AS3731"/>
    <mergeCell ref="AP3730:AQ3731"/>
    <mergeCell ref="AN3730:AO3731"/>
    <mergeCell ref="AL3730:AM3731"/>
    <mergeCell ref="AJ3730:AK3731"/>
    <mergeCell ref="AH3730:AI3731"/>
    <mergeCell ref="AF3730:AG3731"/>
    <mergeCell ref="AD3730:AE3731"/>
    <mergeCell ref="AB3730:AC3731"/>
    <mergeCell ref="Z3730:AA3731"/>
    <mergeCell ref="X3730:Y3731"/>
    <mergeCell ref="V3730:W3731"/>
    <mergeCell ref="T3730:U3731"/>
    <mergeCell ref="R3730:S3731"/>
    <mergeCell ref="P3730:Q3731"/>
    <mergeCell ref="N3730:O3731"/>
    <mergeCell ref="L3730:M3731"/>
    <mergeCell ref="J3730:K3731"/>
    <mergeCell ref="H3730:I3731"/>
    <mergeCell ref="G3730:G3731"/>
    <mergeCell ref="F3730:F3731"/>
    <mergeCell ref="E3730:E3731"/>
    <mergeCell ref="C3730:D3730"/>
    <mergeCell ref="B3734:B3735"/>
    <mergeCell ref="C3733:D3733"/>
    <mergeCell ref="BP3732:BP3733"/>
    <mergeCell ref="BO3732:BO3733"/>
    <mergeCell ref="BL3732:BN3733"/>
    <mergeCell ref="BJ3732:BK3733"/>
    <mergeCell ref="BH3732:BI3733"/>
    <mergeCell ref="BF3732:BG3733"/>
    <mergeCell ref="BD3732:BE3733"/>
    <mergeCell ref="BB3732:BC3733"/>
    <mergeCell ref="AZ3732:BA3733"/>
    <mergeCell ref="AX3732:AY3733"/>
    <mergeCell ref="AV3732:AW3733"/>
    <mergeCell ref="AT3732:AU3733"/>
    <mergeCell ref="AR3732:AS3733"/>
    <mergeCell ref="AP3732:AQ3733"/>
    <mergeCell ref="AN3732:AO3733"/>
    <mergeCell ref="AL3732:AM3733"/>
    <mergeCell ref="AJ3732:AK3733"/>
    <mergeCell ref="AH3732:AI3733"/>
    <mergeCell ref="AF3732:AG3733"/>
    <mergeCell ref="AD3732:AE3733"/>
    <mergeCell ref="AB3732:AC3733"/>
    <mergeCell ref="Z3732:AA3733"/>
    <mergeCell ref="X3732:Y3733"/>
    <mergeCell ref="V3732:W3733"/>
    <mergeCell ref="T3732:U3733"/>
    <mergeCell ref="R3732:S3733"/>
    <mergeCell ref="P3732:Q3733"/>
    <mergeCell ref="N3732:O3733"/>
    <mergeCell ref="L3732:M3733"/>
    <mergeCell ref="J3732:K3733"/>
    <mergeCell ref="H3732:I3733"/>
    <mergeCell ref="G3732:G3733"/>
    <mergeCell ref="F3732:F3733"/>
    <mergeCell ref="E3732:E3733"/>
    <mergeCell ref="C3732:D3732"/>
    <mergeCell ref="B3732:B3733"/>
    <mergeCell ref="C3735:D3735"/>
    <mergeCell ref="BP3734:BP3735"/>
    <mergeCell ref="BO3734:BO3735"/>
    <mergeCell ref="BL3734:BN3735"/>
    <mergeCell ref="BJ3734:BK3735"/>
    <mergeCell ref="BH3734:BI3735"/>
    <mergeCell ref="BF3734:BG3735"/>
    <mergeCell ref="BD3734:BE3735"/>
    <mergeCell ref="BB3734:BC3735"/>
    <mergeCell ref="AZ3734:BA3735"/>
    <mergeCell ref="AX3734:AY3735"/>
    <mergeCell ref="AV3734:AW3735"/>
    <mergeCell ref="AT3734:AU3735"/>
    <mergeCell ref="AR3734:AS3735"/>
    <mergeCell ref="AP3734:AQ3735"/>
    <mergeCell ref="AN3734:AO3735"/>
    <mergeCell ref="AL3734:AM3735"/>
    <mergeCell ref="AJ3734:AK3735"/>
    <mergeCell ref="AH3734:AI3735"/>
    <mergeCell ref="AF3734:AG3735"/>
    <mergeCell ref="AD3734:AE3735"/>
    <mergeCell ref="AB3734:AC3735"/>
    <mergeCell ref="Z3734:AA3735"/>
    <mergeCell ref="X3734:Y3735"/>
    <mergeCell ref="V3734:W3735"/>
    <mergeCell ref="T3734:U3735"/>
    <mergeCell ref="R3734:S3735"/>
    <mergeCell ref="P3734:Q3735"/>
    <mergeCell ref="N3734:O3735"/>
    <mergeCell ref="L3734:M3735"/>
    <mergeCell ref="J3734:K3735"/>
    <mergeCell ref="H3734:I3735"/>
    <mergeCell ref="G3734:G3735"/>
    <mergeCell ref="F3734:F3735"/>
    <mergeCell ref="E3734:E3735"/>
    <mergeCell ref="C3734:D3734"/>
    <mergeCell ref="B3738:B3739"/>
    <mergeCell ref="C3737:D3737"/>
    <mergeCell ref="BP3736:BP3737"/>
    <mergeCell ref="BO3736:BO3737"/>
    <mergeCell ref="BL3736:BN3737"/>
    <mergeCell ref="BJ3736:BK3737"/>
    <mergeCell ref="BH3736:BI3737"/>
    <mergeCell ref="BF3736:BG3737"/>
    <mergeCell ref="BD3736:BE3737"/>
    <mergeCell ref="BB3736:BC3737"/>
    <mergeCell ref="AZ3736:BA3737"/>
    <mergeCell ref="AX3736:AY3737"/>
    <mergeCell ref="AV3736:AW3737"/>
    <mergeCell ref="AT3736:AU3737"/>
    <mergeCell ref="AR3736:AS3737"/>
    <mergeCell ref="AP3736:AQ3737"/>
    <mergeCell ref="AN3736:AO3737"/>
    <mergeCell ref="AL3736:AM3737"/>
    <mergeCell ref="AJ3736:AK3737"/>
    <mergeCell ref="AH3736:AI3737"/>
    <mergeCell ref="AF3736:AG3737"/>
    <mergeCell ref="AD3736:AE3737"/>
    <mergeCell ref="AB3736:AC3737"/>
    <mergeCell ref="Z3736:AA3737"/>
    <mergeCell ref="X3736:Y3737"/>
    <mergeCell ref="V3736:W3737"/>
    <mergeCell ref="T3736:U3737"/>
    <mergeCell ref="R3736:S3737"/>
    <mergeCell ref="P3736:Q3737"/>
    <mergeCell ref="N3736:O3737"/>
    <mergeCell ref="L3736:M3737"/>
    <mergeCell ref="J3736:K3737"/>
    <mergeCell ref="H3736:I3737"/>
    <mergeCell ref="G3736:G3737"/>
    <mergeCell ref="F3736:F3737"/>
    <mergeCell ref="E3736:E3737"/>
    <mergeCell ref="C3736:D3736"/>
    <mergeCell ref="B3736:B3737"/>
    <mergeCell ref="C3739:D3739"/>
    <mergeCell ref="BP3738:BP3739"/>
    <mergeCell ref="BO3738:BO3739"/>
    <mergeCell ref="BL3738:BN3739"/>
    <mergeCell ref="BJ3738:BK3739"/>
    <mergeCell ref="BH3738:BI3739"/>
    <mergeCell ref="BF3738:BG3739"/>
    <mergeCell ref="BD3738:BE3739"/>
    <mergeCell ref="BB3738:BC3739"/>
    <mergeCell ref="AZ3738:BA3739"/>
    <mergeCell ref="AX3738:AY3739"/>
    <mergeCell ref="AV3738:AW3739"/>
    <mergeCell ref="AT3738:AU3739"/>
    <mergeCell ref="AR3738:AS3739"/>
    <mergeCell ref="AP3738:AQ3739"/>
    <mergeCell ref="AN3738:AO3739"/>
    <mergeCell ref="AL3738:AM3739"/>
    <mergeCell ref="AJ3738:AK3739"/>
    <mergeCell ref="AH3738:AI3739"/>
    <mergeCell ref="AF3738:AG3739"/>
    <mergeCell ref="AD3738:AE3739"/>
    <mergeCell ref="AB3738:AC3739"/>
    <mergeCell ref="Z3738:AA3739"/>
    <mergeCell ref="X3738:Y3739"/>
    <mergeCell ref="V3738:W3739"/>
    <mergeCell ref="T3738:U3739"/>
    <mergeCell ref="R3738:S3739"/>
    <mergeCell ref="P3738:Q3739"/>
    <mergeCell ref="N3738:O3739"/>
    <mergeCell ref="L3738:M3739"/>
    <mergeCell ref="J3738:K3739"/>
    <mergeCell ref="H3738:I3739"/>
    <mergeCell ref="G3738:G3739"/>
    <mergeCell ref="F3738:F3739"/>
    <mergeCell ref="E3738:E3739"/>
    <mergeCell ref="C3738:D3738"/>
    <mergeCell ref="B3742:B3743"/>
    <mergeCell ref="C3741:D3741"/>
    <mergeCell ref="BP3740:BP3741"/>
    <mergeCell ref="BO3740:BO3741"/>
    <mergeCell ref="BL3740:BN3741"/>
    <mergeCell ref="BJ3740:BK3741"/>
    <mergeCell ref="BH3740:BI3741"/>
    <mergeCell ref="BF3740:BG3741"/>
    <mergeCell ref="BD3740:BE3741"/>
    <mergeCell ref="BB3740:BC3741"/>
    <mergeCell ref="AZ3740:BA3741"/>
    <mergeCell ref="AX3740:AY3741"/>
    <mergeCell ref="AV3740:AW3741"/>
    <mergeCell ref="AT3740:AU3741"/>
    <mergeCell ref="AR3740:AS3741"/>
    <mergeCell ref="AP3740:AQ3741"/>
    <mergeCell ref="AN3740:AO3741"/>
    <mergeCell ref="AL3740:AM3741"/>
    <mergeCell ref="AJ3740:AK3741"/>
    <mergeCell ref="AH3740:AI3741"/>
    <mergeCell ref="AF3740:AG3741"/>
    <mergeCell ref="AD3740:AE3741"/>
    <mergeCell ref="AB3740:AC3741"/>
    <mergeCell ref="Z3740:AA3741"/>
    <mergeCell ref="X3740:Y3741"/>
    <mergeCell ref="V3740:W3741"/>
    <mergeCell ref="T3740:U3741"/>
    <mergeCell ref="R3740:S3741"/>
    <mergeCell ref="P3740:Q3741"/>
    <mergeCell ref="N3740:O3741"/>
    <mergeCell ref="L3740:M3741"/>
    <mergeCell ref="J3740:K3741"/>
    <mergeCell ref="H3740:I3741"/>
    <mergeCell ref="G3740:G3741"/>
    <mergeCell ref="F3740:F3741"/>
    <mergeCell ref="E3740:E3741"/>
    <mergeCell ref="C3740:D3740"/>
    <mergeCell ref="B3740:B3741"/>
    <mergeCell ref="C3743:D3743"/>
    <mergeCell ref="BP3742:BP3743"/>
    <mergeCell ref="BO3742:BO3743"/>
    <mergeCell ref="BL3742:BN3743"/>
    <mergeCell ref="BJ3742:BK3743"/>
    <mergeCell ref="BH3742:BI3743"/>
    <mergeCell ref="BF3742:BG3743"/>
    <mergeCell ref="BD3742:BE3743"/>
    <mergeCell ref="BB3742:BC3743"/>
    <mergeCell ref="AZ3742:BA3743"/>
    <mergeCell ref="AX3742:AY3743"/>
    <mergeCell ref="AV3742:AW3743"/>
    <mergeCell ref="AT3742:AU3743"/>
    <mergeCell ref="AR3742:AS3743"/>
    <mergeCell ref="AP3742:AQ3743"/>
    <mergeCell ref="AN3742:AO3743"/>
    <mergeCell ref="AL3742:AM3743"/>
    <mergeCell ref="AJ3742:AK3743"/>
    <mergeCell ref="AH3742:AI3743"/>
    <mergeCell ref="AF3742:AG3743"/>
    <mergeCell ref="AD3742:AE3743"/>
    <mergeCell ref="AB3742:AC3743"/>
    <mergeCell ref="Z3742:AA3743"/>
    <mergeCell ref="X3742:Y3743"/>
    <mergeCell ref="V3742:W3743"/>
    <mergeCell ref="T3742:U3743"/>
    <mergeCell ref="R3742:S3743"/>
    <mergeCell ref="P3742:Q3743"/>
    <mergeCell ref="N3742:O3743"/>
    <mergeCell ref="L3742:M3743"/>
    <mergeCell ref="J3742:K3743"/>
    <mergeCell ref="H3742:I3743"/>
    <mergeCell ref="G3742:G3743"/>
    <mergeCell ref="F3742:F3743"/>
    <mergeCell ref="E3742:E3743"/>
    <mergeCell ref="C3742:D3742"/>
    <mergeCell ref="B3746:B3747"/>
    <mergeCell ref="C3745:D3745"/>
    <mergeCell ref="BP3744:BP3745"/>
    <mergeCell ref="BO3744:BO3745"/>
    <mergeCell ref="BL3744:BN3745"/>
    <mergeCell ref="BJ3744:BK3745"/>
    <mergeCell ref="BH3744:BI3745"/>
    <mergeCell ref="BF3744:BG3745"/>
    <mergeCell ref="BD3744:BE3745"/>
    <mergeCell ref="BB3744:BC3745"/>
    <mergeCell ref="AZ3744:BA3745"/>
    <mergeCell ref="AX3744:AY3745"/>
    <mergeCell ref="AV3744:AW3745"/>
    <mergeCell ref="AT3744:AU3745"/>
    <mergeCell ref="AR3744:AS3745"/>
    <mergeCell ref="AP3744:AQ3745"/>
    <mergeCell ref="AN3744:AO3745"/>
    <mergeCell ref="AL3744:AM3745"/>
    <mergeCell ref="AJ3744:AK3745"/>
    <mergeCell ref="AH3744:AI3745"/>
    <mergeCell ref="AF3744:AG3745"/>
    <mergeCell ref="AD3744:AE3745"/>
    <mergeCell ref="AB3744:AC3745"/>
    <mergeCell ref="Z3744:AA3745"/>
    <mergeCell ref="X3744:Y3745"/>
    <mergeCell ref="V3744:W3745"/>
    <mergeCell ref="T3744:U3745"/>
    <mergeCell ref="R3744:S3745"/>
    <mergeCell ref="P3744:Q3745"/>
    <mergeCell ref="N3744:O3745"/>
    <mergeCell ref="L3744:M3745"/>
    <mergeCell ref="J3744:K3745"/>
    <mergeCell ref="H3744:I3745"/>
    <mergeCell ref="G3744:G3745"/>
    <mergeCell ref="F3744:F3745"/>
    <mergeCell ref="E3744:E3745"/>
    <mergeCell ref="C3744:D3744"/>
    <mergeCell ref="B3744:B3745"/>
    <mergeCell ref="C3747:D3747"/>
    <mergeCell ref="BP3746:BP3747"/>
    <mergeCell ref="BO3746:BO3747"/>
    <mergeCell ref="BL3746:BN3747"/>
    <mergeCell ref="BJ3746:BK3747"/>
    <mergeCell ref="BH3746:BI3747"/>
    <mergeCell ref="BF3746:BG3747"/>
    <mergeCell ref="BD3746:BE3747"/>
    <mergeCell ref="BB3746:BC3747"/>
    <mergeCell ref="AZ3746:BA3747"/>
    <mergeCell ref="AX3746:AY3747"/>
    <mergeCell ref="AV3746:AW3747"/>
    <mergeCell ref="AT3746:AU3747"/>
    <mergeCell ref="AR3746:AS3747"/>
    <mergeCell ref="AP3746:AQ3747"/>
    <mergeCell ref="AN3746:AO3747"/>
    <mergeCell ref="AL3746:AM3747"/>
    <mergeCell ref="AJ3746:AK3747"/>
    <mergeCell ref="AH3746:AI3747"/>
    <mergeCell ref="AF3746:AG3747"/>
    <mergeCell ref="AD3746:AE3747"/>
    <mergeCell ref="AB3746:AC3747"/>
    <mergeCell ref="Z3746:AA3747"/>
    <mergeCell ref="X3746:Y3747"/>
    <mergeCell ref="V3746:W3747"/>
    <mergeCell ref="T3746:U3747"/>
    <mergeCell ref="R3746:S3747"/>
    <mergeCell ref="P3746:Q3747"/>
    <mergeCell ref="N3746:O3747"/>
    <mergeCell ref="L3746:M3747"/>
    <mergeCell ref="J3746:K3747"/>
    <mergeCell ref="H3746:I3747"/>
    <mergeCell ref="G3746:G3747"/>
    <mergeCell ref="F3746:F3747"/>
    <mergeCell ref="E3746:E3747"/>
    <mergeCell ref="C3746:D3746"/>
    <mergeCell ref="B3750:B3751"/>
    <mergeCell ref="C3749:D3749"/>
    <mergeCell ref="BP3748:BP3749"/>
    <mergeCell ref="BO3748:BO3749"/>
    <mergeCell ref="BL3748:BN3749"/>
    <mergeCell ref="BJ3748:BK3749"/>
    <mergeCell ref="BH3748:BI3749"/>
    <mergeCell ref="BF3748:BG3749"/>
    <mergeCell ref="BD3748:BE3749"/>
    <mergeCell ref="BB3748:BC3749"/>
    <mergeCell ref="AZ3748:BA3749"/>
    <mergeCell ref="AX3748:AY3749"/>
    <mergeCell ref="AV3748:AW3749"/>
    <mergeCell ref="AT3748:AU3749"/>
    <mergeCell ref="AR3748:AS3749"/>
    <mergeCell ref="AP3748:AQ3749"/>
    <mergeCell ref="AN3748:AO3749"/>
    <mergeCell ref="AL3748:AM3749"/>
    <mergeCell ref="AJ3748:AK3749"/>
    <mergeCell ref="AH3748:AI3749"/>
    <mergeCell ref="AF3748:AG3749"/>
    <mergeCell ref="AD3748:AE3749"/>
    <mergeCell ref="AB3748:AC3749"/>
    <mergeCell ref="Z3748:AA3749"/>
    <mergeCell ref="X3748:Y3749"/>
    <mergeCell ref="V3748:W3749"/>
    <mergeCell ref="T3748:U3749"/>
    <mergeCell ref="R3748:S3749"/>
    <mergeCell ref="P3748:Q3749"/>
    <mergeCell ref="N3748:O3749"/>
    <mergeCell ref="L3748:M3749"/>
    <mergeCell ref="J3748:K3749"/>
    <mergeCell ref="H3748:I3749"/>
    <mergeCell ref="G3748:G3749"/>
    <mergeCell ref="F3748:F3749"/>
    <mergeCell ref="E3748:E3749"/>
    <mergeCell ref="C3748:D3748"/>
    <mergeCell ref="B3748:B3749"/>
    <mergeCell ref="C3751:D3751"/>
    <mergeCell ref="BP3750:BP3751"/>
    <mergeCell ref="BO3750:BO3751"/>
    <mergeCell ref="BL3750:BN3751"/>
    <mergeCell ref="BJ3750:BK3751"/>
    <mergeCell ref="BH3750:BI3751"/>
    <mergeCell ref="BF3750:BG3751"/>
    <mergeCell ref="BD3750:BE3751"/>
    <mergeCell ref="BB3750:BC3751"/>
    <mergeCell ref="AZ3750:BA3751"/>
    <mergeCell ref="AX3750:AY3751"/>
    <mergeCell ref="AV3750:AW3751"/>
    <mergeCell ref="AT3750:AU3751"/>
    <mergeCell ref="AR3750:AS3751"/>
    <mergeCell ref="AP3750:AQ3751"/>
    <mergeCell ref="AN3750:AO3751"/>
    <mergeCell ref="AL3750:AM3751"/>
    <mergeCell ref="AJ3750:AK3751"/>
    <mergeCell ref="AH3750:AI3751"/>
    <mergeCell ref="AF3750:AG3751"/>
    <mergeCell ref="AD3750:AE3751"/>
    <mergeCell ref="AB3750:AC3751"/>
    <mergeCell ref="Z3750:AA3751"/>
    <mergeCell ref="X3750:Y3751"/>
    <mergeCell ref="V3750:W3751"/>
    <mergeCell ref="T3750:U3751"/>
    <mergeCell ref="R3750:S3751"/>
    <mergeCell ref="P3750:Q3751"/>
    <mergeCell ref="N3750:O3751"/>
    <mergeCell ref="L3750:M3751"/>
    <mergeCell ref="J3750:K3751"/>
    <mergeCell ref="H3750:I3751"/>
    <mergeCell ref="G3750:G3751"/>
    <mergeCell ref="F3750:F3751"/>
    <mergeCell ref="E3750:E3751"/>
    <mergeCell ref="C3750:D3750"/>
    <mergeCell ref="B3754:B3755"/>
    <mergeCell ref="C3753:D3753"/>
    <mergeCell ref="BP3752:BP3753"/>
    <mergeCell ref="BO3752:BO3753"/>
    <mergeCell ref="BL3752:BN3753"/>
    <mergeCell ref="BJ3752:BK3753"/>
    <mergeCell ref="BH3752:BI3753"/>
    <mergeCell ref="BF3752:BG3753"/>
    <mergeCell ref="BD3752:BE3753"/>
    <mergeCell ref="BB3752:BC3753"/>
    <mergeCell ref="AZ3752:BA3753"/>
    <mergeCell ref="AX3752:AY3753"/>
    <mergeCell ref="AV3752:AW3753"/>
    <mergeCell ref="AT3752:AU3753"/>
    <mergeCell ref="AR3752:AS3753"/>
    <mergeCell ref="AP3752:AQ3753"/>
    <mergeCell ref="AN3752:AO3753"/>
    <mergeCell ref="AL3752:AM3753"/>
    <mergeCell ref="AJ3752:AK3753"/>
    <mergeCell ref="AH3752:AI3753"/>
    <mergeCell ref="AF3752:AG3753"/>
    <mergeCell ref="AD3752:AE3753"/>
    <mergeCell ref="AB3752:AC3753"/>
    <mergeCell ref="Z3752:AA3753"/>
    <mergeCell ref="X3752:Y3753"/>
    <mergeCell ref="V3752:W3753"/>
    <mergeCell ref="T3752:U3753"/>
    <mergeCell ref="R3752:S3753"/>
    <mergeCell ref="P3752:Q3753"/>
    <mergeCell ref="N3752:O3753"/>
    <mergeCell ref="L3752:M3753"/>
    <mergeCell ref="J3752:K3753"/>
    <mergeCell ref="H3752:I3753"/>
    <mergeCell ref="G3752:G3753"/>
    <mergeCell ref="F3752:F3753"/>
    <mergeCell ref="E3752:E3753"/>
    <mergeCell ref="C3752:D3752"/>
    <mergeCell ref="B3752:B3753"/>
    <mergeCell ref="C3755:D3755"/>
    <mergeCell ref="BP3754:BP3755"/>
    <mergeCell ref="BO3754:BO3755"/>
    <mergeCell ref="BL3754:BN3755"/>
    <mergeCell ref="BJ3754:BK3755"/>
    <mergeCell ref="BH3754:BI3755"/>
    <mergeCell ref="BF3754:BG3755"/>
    <mergeCell ref="BD3754:BE3755"/>
    <mergeCell ref="BB3754:BC3755"/>
    <mergeCell ref="AZ3754:BA3755"/>
    <mergeCell ref="AX3754:AY3755"/>
    <mergeCell ref="AV3754:AW3755"/>
    <mergeCell ref="AT3754:AU3755"/>
    <mergeCell ref="AR3754:AS3755"/>
    <mergeCell ref="AP3754:AQ3755"/>
    <mergeCell ref="AN3754:AO3755"/>
    <mergeCell ref="AL3754:AM3755"/>
    <mergeCell ref="AJ3754:AK3755"/>
    <mergeCell ref="AH3754:AI3755"/>
    <mergeCell ref="AF3754:AG3755"/>
    <mergeCell ref="AD3754:AE3755"/>
    <mergeCell ref="AB3754:AC3755"/>
    <mergeCell ref="Z3754:AA3755"/>
    <mergeCell ref="X3754:Y3755"/>
    <mergeCell ref="V3754:W3755"/>
    <mergeCell ref="T3754:U3755"/>
    <mergeCell ref="R3754:S3755"/>
    <mergeCell ref="P3754:Q3755"/>
    <mergeCell ref="N3754:O3755"/>
    <mergeCell ref="L3754:M3755"/>
    <mergeCell ref="J3754:K3755"/>
    <mergeCell ref="H3754:I3755"/>
    <mergeCell ref="G3754:G3755"/>
    <mergeCell ref="F3754:F3755"/>
    <mergeCell ref="E3754:E3755"/>
    <mergeCell ref="C3754:D3754"/>
    <mergeCell ref="B3758:B3759"/>
    <mergeCell ref="C3757:D3757"/>
    <mergeCell ref="BP3756:BP3757"/>
    <mergeCell ref="BO3756:BO3757"/>
    <mergeCell ref="BL3756:BN3757"/>
    <mergeCell ref="BJ3756:BK3757"/>
    <mergeCell ref="BH3756:BI3757"/>
    <mergeCell ref="BF3756:BG3757"/>
    <mergeCell ref="BD3756:BE3757"/>
    <mergeCell ref="BB3756:BC3757"/>
    <mergeCell ref="AZ3756:BA3757"/>
    <mergeCell ref="AX3756:AY3757"/>
    <mergeCell ref="AV3756:AW3757"/>
    <mergeCell ref="AT3756:AU3757"/>
    <mergeCell ref="AR3756:AS3757"/>
    <mergeCell ref="AP3756:AQ3757"/>
    <mergeCell ref="AN3756:AO3757"/>
    <mergeCell ref="AL3756:AM3757"/>
    <mergeCell ref="AJ3756:AK3757"/>
    <mergeCell ref="AH3756:AI3757"/>
    <mergeCell ref="AF3756:AG3757"/>
    <mergeCell ref="AD3756:AE3757"/>
    <mergeCell ref="AB3756:AC3757"/>
    <mergeCell ref="Z3756:AA3757"/>
    <mergeCell ref="X3756:Y3757"/>
    <mergeCell ref="V3756:W3757"/>
    <mergeCell ref="T3756:U3757"/>
    <mergeCell ref="R3756:S3757"/>
    <mergeCell ref="P3756:Q3757"/>
    <mergeCell ref="N3756:O3757"/>
    <mergeCell ref="L3756:M3757"/>
    <mergeCell ref="J3756:K3757"/>
    <mergeCell ref="H3756:I3757"/>
    <mergeCell ref="G3756:G3757"/>
    <mergeCell ref="F3756:F3757"/>
    <mergeCell ref="E3756:E3757"/>
    <mergeCell ref="C3756:D3756"/>
    <mergeCell ref="B3756:B3757"/>
    <mergeCell ref="C3759:D3759"/>
    <mergeCell ref="BP3758:BP3759"/>
    <mergeCell ref="BO3758:BO3759"/>
    <mergeCell ref="BL3758:BN3759"/>
    <mergeCell ref="BJ3758:BK3759"/>
    <mergeCell ref="BH3758:BI3759"/>
    <mergeCell ref="BF3758:BG3759"/>
    <mergeCell ref="BD3758:BE3759"/>
    <mergeCell ref="BB3758:BC3759"/>
    <mergeCell ref="AZ3758:BA3759"/>
    <mergeCell ref="AX3758:AY3759"/>
    <mergeCell ref="AV3758:AW3759"/>
    <mergeCell ref="AT3758:AU3759"/>
    <mergeCell ref="AR3758:AS3759"/>
    <mergeCell ref="AP3758:AQ3759"/>
    <mergeCell ref="AN3758:AO3759"/>
    <mergeCell ref="AL3758:AM3759"/>
    <mergeCell ref="AJ3758:AK3759"/>
    <mergeCell ref="AH3758:AI3759"/>
    <mergeCell ref="AF3758:AG3759"/>
    <mergeCell ref="AD3758:AE3759"/>
    <mergeCell ref="AB3758:AC3759"/>
    <mergeCell ref="Z3758:AA3759"/>
    <mergeCell ref="X3758:Y3759"/>
    <mergeCell ref="V3758:W3759"/>
    <mergeCell ref="T3758:U3759"/>
    <mergeCell ref="R3758:S3759"/>
    <mergeCell ref="P3758:Q3759"/>
    <mergeCell ref="N3758:O3759"/>
    <mergeCell ref="L3758:M3759"/>
    <mergeCell ref="J3758:K3759"/>
    <mergeCell ref="H3758:I3759"/>
    <mergeCell ref="G3758:G3759"/>
    <mergeCell ref="F3758:F3759"/>
    <mergeCell ref="E3758:E3759"/>
    <mergeCell ref="C3758:D3758"/>
    <mergeCell ref="B3762:B3763"/>
    <mergeCell ref="C3761:D3761"/>
    <mergeCell ref="BP3760:BP3761"/>
    <mergeCell ref="BO3760:BO3761"/>
    <mergeCell ref="BL3760:BN3761"/>
    <mergeCell ref="BJ3760:BK3761"/>
    <mergeCell ref="BH3760:BI3761"/>
    <mergeCell ref="BF3760:BG3761"/>
    <mergeCell ref="BD3760:BE3761"/>
    <mergeCell ref="BB3760:BC3761"/>
    <mergeCell ref="AZ3760:BA3761"/>
    <mergeCell ref="AX3760:AY3761"/>
    <mergeCell ref="AV3760:AW3761"/>
    <mergeCell ref="AT3760:AU3761"/>
    <mergeCell ref="AR3760:AS3761"/>
    <mergeCell ref="AP3760:AQ3761"/>
    <mergeCell ref="AN3760:AO3761"/>
    <mergeCell ref="AL3760:AM3761"/>
    <mergeCell ref="AJ3760:AK3761"/>
    <mergeCell ref="AH3760:AI3761"/>
    <mergeCell ref="AF3760:AG3761"/>
    <mergeCell ref="AD3760:AE3761"/>
    <mergeCell ref="AB3760:AC3761"/>
    <mergeCell ref="Z3760:AA3761"/>
    <mergeCell ref="X3760:Y3761"/>
    <mergeCell ref="V3760:W3761"/>
    <mergeCell ref="T3760:U3761"/>
    <mergeCell ref="R3760:S3761"/>
    <mergeCell ref="P3760:Q3761"/>
    <mergeCell ref="N3760:O3761"/>
    <mergeCell ref="L3760:M3761"/>
    <mergeCell ref="J3760:K3761"/>
    <mergeCell ref="H3760:I3761"/>
    <mergeCell ref="G3760:G3761"/>
    <mergeCell ref="F3760:F3761"/>
    <mergeCell ref="E3760:E3761"/>
    <mergeCell ref="C3760:D3760"/>
    <mergeCell ref="B3760:B3761"/>
    <mergeCell ref="C3763:D3763"/>
    <mergeCell ref="BP3762:BP3763"/>
    <mergeCell ref="BO3762:BO3763"/>
    <mergeCell ref="BL3762:BN3763"/>
    <mergeCell ref="BJ3762:BK3763"/>
    <mergeCell ref="BH3762:BI3763"/>
    <mergeCell ref="BF3762:BG3763"/>
    <mergeCell ref="BD3762:BE3763"/>
    <mergeCell ref="BB3762:BC3763"/>
    <mergeCell ref="AZ3762:BA3763"/>
    <mergeCell ref="AX3762:AY3763"/>
    <mergeCell ref="AV3762:AW3763"/>
    <mergeCell ref="AT3762:AU3763"/>
    <mergeCell ref="AR3762:AS3763"/>
    <mergeCell ref="AP3762:AQ3763"/>
    <mergeCell ref="AN3762:AO3763"/>
    <mergeCell ref="AL3762:AM3763"/>
    <mergeCell ref="AJ3762:AK3763"/>
    <mergeCell ref="AH3762:AI3763"/>
    <mergeCell ref="AF3762:AG3763"/>
    <mergeCell ref="AD3762:AE3763"/>
    <mergeCell ref="AB3762:AC3763"/>
    <mergeCell ref="Z3762:AA3763"/>
    <mergeCell ref="X3762:Y3763"/>
    <mergeCell ref="V3762:W3763"/>
    <mergeCell ref="T3762:U3763"/>
    <mergeCell ref="R3762:S3763"/>
    <mergeCell ref="P3762:Q3763"/>
    <mergeCell ref="N3762:O3763"/>
    <mergeCell ref="L3762:M3763"/>
    <mergeCell ref="J3762:K3763"/>
    <mergeCell ref="H3762:I3763"/>
    <mergeCell ref="G3762:G3763"/>
    <mergeCell ref="F3762:F3763"/>
    <mergeCell ref="E3762:E3763"/>
    <mergeCell ref="C3762:D3762"/>
    <mergeCell ref="B3766:B3767"/>
    <mergeCell ref="C3765:D3765"/>
    <mergeCell ref="BP3764:BP3765"/>
    <mergeCell ref="BO3764:BO3765"/>
    <mergeCell ref="BL3764:BN3765"/>
    <mergeCell ref="BJ3764:BK3765"/>
    <mergeCell ref="BH3764:BI3765"/>
    <mergeCell ref="BF3764:BG3765"/>
    <mergeCell ref="BD3764:BE3765"/>
    <mergeCell ref="BB3764:BC3765"/>
    <mergeCell ref="AZ3764:BA3765"/>
    <mergeCell ref="AX3764:AY3765"/>
    <mergeCell ref="AV3764:AW3765"/>
    <mergeCell ref="AT3764:AU3765"/>
    <mergeCell ref="AR3764:AS3765"/>
    <mergeCell ref="AP3764:AQ3765"/>
    <mergeCell ref="AN3764:AO3765"/>
    <mergeCell ref="AL3764:AM3765"/>
    <mergeCell ref="AJ3764:AK3765"/>
    <mergeCell ref="AH3764:AI3765"/>
    <mergeCell ref="AF3764:AG3765"/>
    <mergeCell ref="AD3764:AE3765"/>
    <mergeCell ref="AB3764:AC3765"/>
    <mergeCell ref="Z3764:AA3765"/>
    <mergeCell ref="X3764:Y3765"/>
    <mergeCell ref="V3764:W3765"/>
    <mergeCell ref="T3764:U3765"/>
    <mergeCell ref="R3764:S3765"/>
    <mergeCell ref="P3764:Q3765"/>
    <mergeCell ref="N3764:O3765"/>
    <mergeCell ref="L3764:M3765"/>
    <mergeCell ref="J3764:K3765"/>
    <mergeCell ref="H3764:I3765"/>
    <mergeCell ref="G3764:G3765"/>
    <mergeCell ref="F3764:F3765"/>
    <mergeCell ref="E3764:E3765"/>
    <mergeCell ref="C3764:D3764"/>
    <mergeCell ref="B3764:B3765"/>
    <mergeCell ref="C3767:D3767"/>
    <mergeCell ref="BP3766:BP3767"/>
    <mergeCell ref="BO3766:BO3767"/>
    <mergeCell ref="BL3766:BN3767"/>
    <mergeCell ref="BJ3766:BK3767"/>
    <mergeCell ref="BH3766:BI3767"/>
    <mergeCell ref="BF3766:BG3767"/>
    <mergeCell ref="BD3766:BE3767"/>
    <mergeCell ref="BB3766:BC3767"/>
    <mergeCell ref="AZ3766:BA3767"/>
    <mergeCell ref="AX3766:AY3767"/>
    <mergeCell ref="AV3766:AW3767"/>
    <mergeCell ref="AT3766:AU3767"/>
    <mergeCell ref="AR3766:AS3767"/>
    <mergeCell ref="AP3766:AQ3767"/>
    <mergeCell ref="AN3766:AO3767"/>
    <mergeCell ref="AL3766:AM3767"/>
    <mergeCell ref="AJ3766:AK3767"/>
    <mergeCell ref="AH3766:AI3767"/>
    <mergeCell ref="AF3766:AG3767"/>
    <mergeCell ref="AD3766:AE3767"/>
    <mergeCell ref="AB3766:AC3767"/>
    <mergeCell ref="Z3766:AA3767"/>
    <mergeCell ref="X3766:Y3767"/>
    <mergeCell ref="V3766:W3767"/>
    <mergeCell ref="T3766:U3767"/>
    <mergeCell ref="R3766:S3767"/>
    <mergeCell ref="P3766:Q3767"/>
    <mergeCell ref="N3766:O3767"/>
    <mergeCell ref="L3766:M3767"/>
    <mergeCell ref="J3766:K3767"/>
    <mergeCell ref="H3766:I3767"/>
    <mergeCell ref="G3766:G3767"/>
    <mergeCell ref="F3766:F3767"/>
    <mergeCell ref="E3766:E3767"/>
    <mergeCell ref="C3766:D3766"/>
    <mergeCell ref="B3770:B3771"/>
    <mergeCell ref="C3769:D3769"/>
    <mergeCell ref="BP3768:BP3769"/>
    <mergeCell ref="BO3768:BO3769"/>
    <mergeCell ref="BL3768:BN3769"/>
    <mergeCell ref="BJ3768:BK3769"/>
    <mergeCell ref="BH3768:BI3769"/>
    <mergeCell ref="BF3768:BG3769"/>
    <mergeCell ref="BD3768:BE3769"/>
    <mergeCell ref="BB3768:BC3769"/>
    <mergeCell ref="AZ3768:BA3769"/>
    <mergeCell ref="AX3768:AY3769"/>
    <mergeCell ref="AV3768:AW3769"/>
    <mergeCell ref="AT3768:AU3769"/>
    <mergeCell ref="AR3768:AS3769"/>
    <mergeCell ref="AP3768:AQ3769"/>
    <mergeCell ref="AN3768:AO3769"/>
    <mergeCell ref="AL3768:AM3769"/>
    <mergeCell ref="AJ3768:AK3769"/>
    <mergeCell ref="AH3768:AI3769"/>
    <mergeCell ref="AF3768:AG3769"/>
    <mergeCell ref="AD3768:AE3769"/>
    <mergeCell ref="AB3768:AC3769"/>
    <mergeCell ref="Z3768:AA3769"/>
    <mergeCell ref="X3768:Y3769"/>
    <mergeCell ref="V3768:W3769"/>
    <mergeCell ref="T3768:U3769"/>
    <mergeCell ref="R3768:S3769"/>
    <mergeCell ref="P3768:Q3769"/>
    <mergeCell ref="N3768:O3769"/>
    <mergeCell ref="L3768:M3769"/>
    <mergeCell ref="J3768:K3769"/>
    <mergeCell ref="H3768:I3769"/>
    <mergeCell ref="G3768:G3769"/>
    <mergeCell ref="F3768:F3769"/>
    <mergeCell ref="E3768:E3769"/>
    <mergeCell ref="C3768:D3768"/>
    <mergeCell ref="B3768:B3769"/>
    <mergeCell ref="C3771:D3771"/>
    <mergeCell ref="BP3770:BP3771"/>
    <mergeCell ref="BO3770:BO3771"/>
    <mergeCell ref="BL3770:BN3771"/>
    <mergeCell ref="BJ3770:BK3771"/>
    <mergeCell ref="BH3770:BI3771"/>
    <mergeCell ref="BF3770:BG3771"/>
    <mergeCell ref="BD3770:BE3771"/>
    <mergeCell ref="BB3770:BC3771"/>
    <mergeCell ref="AZ3770:BA3771"/>
    <mergeCell ref="AX3770:AY3771"/>
    <mergeCell ref="AV3770:AW3771"/>
    <mergeCell ref="AT3770:AU3771"/>
    <mergeCell ref="AR3770:AS3771"/>
    <mergeCell ref="AP3770:AQ3771"/>
    <mergeCell ref="AN3770:AO3771"/>
    <mergeCell ref="AL3770:AM3771"/>
    <mergeCell ref="AJ3770:AK3771"/>
    <mergeCell ref="AH3770:AI3771"/>
    <mergeCell ref="AF3770:AG3771"/>
    <mergeCell ref="AD3770:AE3771"/>
    <mergeCell ref="AB3770:AC3771"/>
    <mergeCell ref="Z3770:AA3771"/>
    <mergeCell ref="X3770:Y3771"/>
    <mergeCell ref="V3770:W3771"/>
    <mergeCell ref="T3770:U3771"/>
    <mergeCell ref="R3770:S3771"/>
    <mergeCell ref="P3770:Q3771"/>
    <mergeCell ref="N3770:O3771"/>
    <mergeCell ref="L3770:M3771"/>
    <mergeCell ref="J3770:K3771"/>
    <mergeCell ref="H3770:I3771"/>
    <mergeCell ref="G3770:G3771"/>
    <mergeCell ref="F3770:F3771"/>
    <mergeCell ref="E3770:E3771"/>
    <mergeCell ref="C3770:D3770"/>
    <mergeCell ref="B3774:C3774"/>
    <mergeCell ref="BP3772:BP3773"/>
    <mergeCell ref="BO3772:BO3773"/>
    <mergeCell ref="BL3772:BN3773"/>
    <mergeCell ref="BJ3772:BK3773"/>
    <mergeCell ref="BH3772:BI3773"/>
    <mergeCell ref="BF3772:BG3773"/>
    <mergeCell ref="BD3772:BE3773"/>
    <mergeCell ref="BB3772:BC3773"/>
    <mergeCell ref="AZ3772:BA3773"/>
    <mergeCell ref="AX3772:AY3773"/>
    <mergeCell ref="AV3772:AW3773"/>
    <mergeCell ref="AT3772:AU3773"/>
    <mergeCell ref="AR3772:AS3773"/>
    <mergeCell ref="AP3772:AQ3773"/>
    <mergeCell ref="AN3772:AO3773"/>
    <mergeCell ref="AL3772:AM3773"/>
    <mergeCell ref="AJ3772:AK3773"/>
    <mergeCell ref="AH3772:AI3773"/>
    <mergeCell ref="AF3772:AG3773"/>
    <mergeCell ref="AD3772:AE3773"/>
    <mergeCell ref="AB3772:AC3773"/>
    <mergeCell ref="Z3772:AA3773"/>
    <mergeCell ref="X3772:Y3773"/>
    <mergeCell ref="V3772:W3773"/>
    <mergeCell ref="T3772:U3773"/>
    <mergeCell ref="R3772:S3773"/>
    <mergeCell ref="P3772:Q3773"/>
    <mergeCell ref="N3772:O3773"/>
    <mergeCell ref="L3772:M3773"/>
    <mergeCell ref="J3772:K3773"/>
    <mergeCell ref="H3772:I3773"/>
    <mergeCell ref="D3772:E3773"/>
    <mergeCell ref="B3772:C3773"/>
    <mergeCell ref="AH3775:AI3775"/>
    <mergeCell ref="AF3775:AG3775"/>
    <mergeCell ref="AD3775:AE3775"/>
    <mergeCell ref="AB3775:AC3775"/>
    <mergeCell ref="Z3775:AA3775"/>
    <mergeCell ref="X3775:Y3775"/>
    <mergeCell ref="V3775:W3775"/>
    <mergeCell ref="T3775:U3775"/>
    <mergeCell ref="R3775:S3775"/>
    <mergeCell ref="P3775:Q3775"/>
    <mergeCell ref="N3775:O3775"/>
    <mergeCell ref="L3775:M3775"/>
    <mergeCell ref="J3775:K3775"/>
    <mergeCell ref="D3775:E3775"/>
    <mergeCell ref="BL3774:BN3774"/>
    <mergeCell ref="BJ3774:BK3774"/>
    <mergeCell ref="BH3774:BI3774"/>
    <mergeCell ref="BF3774:BG3774"/>
    <mergeCell ref="BD3774:BE3774"/>
    <mergeCell ref="BB3774:BC3774"/>
    <mergeCell ref="AZ3774:BA3774"/>
    <mergeCell ref="AX3774:AY3774"/>
    <mergeCell ref="AV3774:AW3774"/>
    <mergeCell ref="AT3774:AU3774"/>
    <mergeCell ref="AR3774:AS3774"/>
    <mergeCell ref="AP3774:AQ3774"/>
    <mergeCell ref="AN3774:AO3774"/>
    <mergeCell ref="AL3774:AM3774"/>
    <mergeCell ref="AJ3774:AK3774"/>
    <mergeCell ref="AH3774:AI3774"/>
    <mergeCell ref="AF3774:AG3774"/>
    <mergeCell ref="AD3774:AE3774"/>
    <mergeCell ref="AB3774:AC3774"/>
    <mergeCell ref="Z3774:AA3774"/>
    <mergeCell ref="X3774:Y3774"/>
    <mergeCell ref="V3774:W3774"/>
    <mergeCell ref="T3774:U3774"/>
    <mergeCell ref="R3774:S3774"/>
    <mergeCell ref="P3774:Q3774"/>
    <mergeCell ref="N3774:O3774"/>
    <mergeCell ref="L3774:M3774"/>
    <mergeCell ref="J3774:K3774"/>
    <mergeCell ref="H3774:I3774"/>
    <mergeCell ref="D3774:E3774"/>
    <mergeCell ref="H3663:I3664"/>
    <mergeCell ref="G3663:G3664"/>
    <mergeCell ref="F3663:F3664"/>
    <mergeCell ref="C3663:D3664"/>
    <mergeCell ref="B3663:B3664"/>
    <mergeCell ref="BD3660:BM3660"/>
    <mergeCell ref="BA3660:BC3660"/>
    <mergeCell ref="AN3660:AZ3660"/>
    <mergeCell ref="AH3660:AM3660"/>
    <mergeCell ref="E3660:AC3660"/>
    <mergeCell ref="C3660:D3660"/>
    <mergeCell ref="AN3658:BM3658"/>
    <mergeCell ref="AE3658:AM3658"/>
    <mergeCell ref="E3658:AC3658"/>
    <mergeCell ref="BN3657:BP3658"/>
    <mergeCell ref="B3656:BN3656"/>
    <mergeCell ref="BA3780:BN3780"/>
    <mergeCell ref="BJ3779:BL3779"/>
    <mergeCell ref="BF3779:BH3779"/>
    <mergeCell ref="BB3779:BE3779"/>
    <mergeCell ref="AY3779:BA3779"/>
    <mergeCell ref="AU3779:AW3779"/>
    <mergeCell ref="AQ3779:AT3779"/>
    <mergeCell ref="AN3779:AP3779"/>
    <mergeCell ref="AJ3779:AL3779"/>
    <mergeCell ref="Z3779:AI3779"/>
    <mergeCell ref="W3779:Y3779"/>
    <mergeCell ref="S3779:U3779"/>
    <mergeCell ref="O3779:R3779"/>
    <mergeCell ref="L3779:N3779"/>
    <mergeCell ref="H3779:J3779"/>
    <mergeCell ref="D3779:E3779"/>
    <mergeCell ref="B3779:C3779"/>
    <mergeCell ref="BJ3777:BL3777"/>
    <mergeCell ref="BF3777:BH3777"/>
    <mergeCell ref="BB3777:BE3777"/>
    <mergeCell ref="AY3777:BA3777"/>
    <mergeCell ref="AU3777:AW3777"/>
    <mergeCell ref="AQ3777:AT3777"/>
    <mergeCell ref="AN3777:AP3777"/>
    <mergeCell ref="AJ3777:AL3777"/>
    <mergeCell ref="Z3777:AI3777"/>
    <mergeCell ref="W3777:Y3777"/>
    <mergeCell ref="S3777:U3777"/>
    <mergeCell ref="O3777:R3777"/>
    <mergeCell ref="L3777:N3777"/>
    <mergeCell ref="H3777:J3777"/>
    <mergeCell ref="D3777:E3777"/>
    <mergeCell ref="B3777:C3777"/>
    <mergeCell ref="BL3775:BN3775"/>
    <mergeCell ref="BJ3775:BK3775"/>
    <mergeCell ref="BH3775:BI3775"/>
    <mergeCell ref="BF3775:BG3775"/>
    <mergeCell ref="BD3775:BE3775"/>
    <mergeCell ref="BB3775:BC3775"/>
    <mergeCell ref="AZ3775:BA3775"/>
    <mergeCell ref="AX3775:AY3775"/>
    <mergeCell ref="AV3775:AW3775"/>
    <mergeCell ref="AT3775:AU3775"/>
    <mergeCell ref="AR3775:AS3775"/>
    <mergeCell ref="AP3775:AQ3775"/>
    <mergeCell ref="AN3775:AO3775"/>
    <mergeCell ref="AL3775:AM3775"/>
    <mergeCell ref="AJ3775:AK3775"/>
    <mergeCell ref="BJ3664:BK3664"/>
    <mergeCell ref="BH3664:BI3664"/>
    <mergeCell ref="BF3664:BG3664"/>
    <mergeCell ref="BD3664:BE3664"/>
    <mergeCell ref="BB3664:BC3664"/>
    <mergeCell ref="AZ3664:BA3664"/>
    <mergeCell ref="AX3664:AY3664"/>
    <mergeCell ref="AV3664:AW3664"/>
    <mergeCell ref="AT3664:AU3664"/>
    <mergeCell ref="AR3664:AS3664"/>
    <mergeCell ref="AP3664:AQ3664"/>
    <mergeCell ref="AN3664:AO3664"/>
    <mergeCell ref="AL3664:AM3664"/>
    <mergeCell ref="AJ3664:AK3664"/>
    <mergeCell ref="AH3664:AI3664"/>
    <mergeCell ref="AF3664:AG3664"/>
    <mergeCell ref="AD3664:AE3664"/>
    <mergeCell ref="AB3664:AC3664"/>
    <mergeCell ref="T3664:U3664"/>
    <mergeCell ref="R3664:S3664"/>
    <mergeCell ref="P3664:Q3664"/>
    <mergeCell ref="N3664:O3664"/>
    <mergeCell ref="L3664:M3664"/>
    <mergeCell ref="J3664:K3664"/>
    <mergeCell ref="BP3663:BP3664"/>
    <mergeCell ref="BO3663:BO3664"/>
    <mergeCell ref="BL3663:BN3664"/>
    <mergeCell ref="BF3663:BK3663"/>
    <mergeCell ref="AZ3663:BE3663"/>
    <mergeCell ref="AT3663:AY3663"/>
    <mergeCell ref="AN3663:AS3663"/>
    <mergeCell ref="AH3663:AM3663"/>
    <mergeCell ref="AB3663:AG3663"/>
    <mergeCell ref="Z3663:AA3664"/>
    <mergeCell ref="X3663:Y3664"/>
    <mergeCell ref="V3663:W3664"/>
    <mergeCell ref="P3663:U3663"/>
    <mergeCell ref="J3663:O3663"/>
    <mergeCell ref="B3667:B3668"/>
    <mergeCell ref="C3666:D3666"/>
    <mergeCell ref="BP3665:BP3666"/>
    <mergeCell ref="BO3665:BO3666"/>
    <mergeCell ref="BL3665:BN3666"/>
    <mergeCell ref="BJ3665:BK3666"/>
    <mergeCell ref="BH3665:BI3666"/>
    <mergeCell ref="BF3665:BG3666"/>
    <mergeCell ref="BD3665:BE3666"/>
    <mergeCell ref="BB3665:BC3666"/>
    <mergeCell ref="AZ3665:BA3666"/>
    <mergeCell ref="AX3665:AY3666"/>
    <mergeCell ref="AV3665:AW3666"/>
    <mergeCell ref="AT3665:AU3666"/>
    <mergeCell ref="AR3665:AS3666"/>
    <mergeCell ref="AP3665:AQ3666"/>
    <mergeCell ref="AN3665:AO3666"/>
    <mergeCell ref="AL3665:AM3666"/>
    <mergeCell ref="AJ3665:AK3666"/>
    <mergeCell ref="AH3665:AI3666"/>
    <mergeCell ref="AF3665:AG3666"/>
    <mergeCell ref="AD3665:AE3666"/>
    <mergeCell ref="AB3665:AC3666"/>
    <mergeCell ref="Z3665:AA3666"/>
    <mergeCell ref="X3665:Y3666"/>
    <mergeCell ref="V3665:W3666"/>
    <mergeCell ref="T3665:U3666"/>
    <mergeCell ref="R3665:S3666"/>
    <mergeCell ref="P3665:Q3666"/>
    <mergeCell ref="N3665:O3666"/>
    <mergeCell ref="L3665:M3666"/>
    <mergeCell ref="J3665:K3666"/>
    <mergeCell ref="H3665:I3666"/>
    <mergeCell ref="G3665:G3666"/>
    <mergeCell ref="F3665:F3666"/>
    <mergeCell ref="E3665:E3666"/>
    <mergeCell ref="C3665:D3665"/>
    <mergeCell ref="B3665:B3666"/>
    <mergeCell ref="C3668:D3668"/>
    <mergeCell ref="BP3667:BP3668"/>
    <mergeCell ref="BO3667:BO3668"/>
    <mergeCell ref="BL3667:BN3668"/>
    <mergeCell ref="BJ3667:BK3668"/>
    <mergeCell ref="BH3667:BI3668"/>
    <mergeCell ref="BF3667:BG3668"/>
    <mergeCell ref="BD3667:BE3668"/>
    <mergeCell ref="BB3667:BC3668"/>
    <mergeCell ref="AZ3667:BA3668"/>
    <mergeCell ref="AX3667:AY3668"/>
    <mergeCell ref="AV3667:AW3668"/>
    <mergeCell ref="AT3667:AU3668"/>
    <mergeCell ref="AR3667:AS3668"/>
    <mergeCell ref="AP3667:AQ3668"/>
    <mergeCell ref="AN3667:AO3668"/>
    <mergeCell ref="AL3667:AM3668"/>
    <mergeCell ref="AJ3667:AK3668"/>
    <mergeCell ref="AH3667:AI3668"/>
    <mergeCell ref="AF3667:AG3668"/>
    <mergeCell ref="AD3667:AE3668"/>
    <mergeCell ref="AB3667:AC3668"/>
    <mergeCell ref="Z3667:AA3668"/>
    <mergeCell ref="X3667:Y3668"/>
    <mergeCell ref="V3667:W3668"/>
    <mergeCell ref="T3667:U3668"/>
    <mergeCell ref="R3667:S3668"/>
    <mergeCell ref="P3667:Q3668"/>
    <mergeCell ref="N3667:O3668"/>
    <mergeCell ref="L3667:M3668"/>
    <mergeCell ref="J3667:K3668"/>
    <mergeCell ref="H3667:I3668"/>
    <mergeCell ref="G3667:G3668"/>
    <mergeCell ref="F3667:F3668"/>
    <mergeCell ref="E3667:E3668"/>
    <mergeCell ref="C3667:D3667"/>
    <mergeCell ref="B3671:B3672"/>
    <mergeCell ref="C3670:D3670"/>
    <mergeCell ref="BP3669:BP3670"/>
    <mergeCell ref="BO3669:BO3670"/>
    <mergeCell ref="BL3669:BN3670"/>
    <mergeCell ref="BJ3669:BK3670"/>
    <mergeCell ref="BH3669:BI3670"/>
    <mergeCell ref="BF3669:BG3670"/>
    <mergeCell ref="BD3669:BE3670"/>
    <mergeCell ref="BB3669:BC3670"/>
    <mergeCell ref="AZ3669:BA3670"/>
    <mergeCell ref="AX3669:AY3670"/>
    <mergeCell ref="AV3669:AW3670"/>
    <mergeCell ref="AT3669:AU3670"/>
    <mergeCell ref="AR3669:AS3670"/>
    <mergeCell ref="AP3669:AQ3670"/>
    <mergeCell ref="AN3669:AO3670"/>
    <mergeCell ref="AL3669:AM3670"/>
    <mergeCell ref="AJ3669:AK3670"/>
    <mergeCell ref="AH3669:AI3670"/>
    <mergeCell ref="AF3669:AG3670"/>
    <mergeCell ref="AD3669:AE3670"/>
    <mergeCell ref="AB3669:AC3670"/>
    <mergeCell ref="Z3669:AA3670"/>
    <mergeCell ref="X3669:Y3670"/>
    <mergeCell ref="V3669:W3670"/>
    <mergeCell ref="T3669:U3670"/>
    <mergeCell ref="R3669:S3670"/>
    <mergeCell ref="P3669:Q3670"/>
    <mergeCell ref="N3669:O3670"/>
    <mergeCell ref="L3669:M3670"/>
    <mergeCell ref="J3669:K3670"/>
    <mergeCell ref="H3669:I3670"/>
    <mergeCell ref="G3669:G3670"/>
    <mergeCell ref="F3669:F3670"/>
    <mergeCell ref="E3669:E3670"/>
    <mergeCell ref="C3669:D3669"/>
    <mergeCell ref="B3669:B3670"/>
    <mergeCell ref="C3672:D3672"/>
    <mergeCell ref="BP3671:BP3672"/>
    <mergeCell ref="BO3671:BO3672"/>
    <mergeCell ref="BL3671:BN3672"/>
    <mergeCell ref="BJ3671:BK3672"/>
    <mergeCell ref="BH3671:BI3672"/>
    <mergeCell ref="BF3671:BG3672"/>
    <mergeCell ref="BD3671:BE3672"/>
    <mergeCell ref="BB3671:BC3672"/>
    <mergeCell ref="AZ3671:BA3672"/>
    <mergeCell ref="AX3671:AY3672"/>
    <mergeCell ref="AV3671:AW3672"/>
    <mergeCell ref="AT3671:AU3672"/>
    <mergeCell ref="AR3671:AS3672"/>
    <mergeCell ref="AP3671:AQ3672"/>
    <mergeCell ref="AN3671:AO3672"/>
    <mergeCell ref="AL3671:AM3672"/>
    <mergeCell ref="AJ3671:AK3672"/>
    <mergeCell ref="AH3671:AI3672"/>
    <mergeCell ref="AF3671:AG3672"/>
    <mergeCell ref="AD3671:AE3672"/>
    <mergeCell ref="AB3671:AC3672"/>
    <mergeCell ref="Z3671:AA3672"/>
    <mergeCell ref="X3671:Y3672"/>
    <mergeCell ref="V3671:W3672"/>
    <mergeCell ref="T3671:U3672"/>
    <mergeCell ref="R3671:S3672"/>
    <mergeCell ref="P3671:Q3672"/>
    <mergeCell ref="N3671:O3672"/>
    <mergeCell ref="L3671:M3672"/>
    <mergeCell ref="J3671:K3672"/>
    <mergeCell ref="H3671:I3672"/>
    <mergeCell ref="G3671:G3672"/>
    <mergeCell ref="F3671:F3672"/>
    <mergeCell ref="E3671:E3672"/>
    <mergeCell ref="C3671:D3671"/>
    <mergeCell ref="B3675:B3676"/>
    <mergeCell ref="C3674:D3674"/>
    <mergeCell ref="BP3673:BP3674"/>
    <mergeCell ref="BO3673:BO3674"/>
    <mergeCell ref="BL3673:BN3674"/>
    <mergeCell ref="BJ3673:BK3674"/>
    <mergeCell ref="BH3673:BI3674"/>
    <mergeCell ref="BF3673:BG3674"/>
    <mergeCell ref="BD3673:BE3674"/>
    <mergeCell ref="BB3673:BC3674"/>
    <mergeCell ref="AZ3673:BA3674"/>
    <mergeCell ref="AX3673:AY3674"/>
    <mergeCell ref="AV3673:AW3674"/>
    <mergeCell ref="AT3673:AU3674"/>
    <mergeCell ref="AR3673:AS3674"/>
    <mergeCell ref="AP3673:AQ3674"/>
    <mergeCell ref="AN3673:AO3674"/>
    <mergeCell ref="AL3673:AM3674"/>
    <mergeCell ref="AJ3673:AK3674"/>
    <mergeCell ref="AH3673:AI3674"/>
    <mergeCell ref="AF3673:AG3674"/>
    <mergeCell ref="AD3673:AE3674"/>
    <mergeCell ref="AB3673:AC3674"/>
    <mergeCell ref="Z3673:AA3674"/>
    <mergeCell ref="X3673:Y3674"/>
    <mergeCell ref="V3673:W3674"/>
    <mergeCell ref="T3673:U3674"/>
    <mergeCell ref="R3673:S3674"/>
    <mergeCell ref="P3673:Q3674"/>
    <mergeCell ref="N3673:O3674"/>
    <mergeCell ref="L3673:M3674"/>
    <mergeCell ref="J3673:K3674"/>
    <mergeCell ref="H3673:I3674"/>
    <mergeCell ref="G3673:G3674"/>
    <mergeCell ref="F3673:F3674"/>
    <mergeCell ref="E3673:E3674"/>
    <mergeCell ref="C3673:D3673"/>
    <mergeCell ref="B3673:B3674"/>
    <mergeCell ref="C3676:D3676"/>
    <mergeCell ref="BP3675:BP3676"/>
    <mergeCell ref="BO3675:BO3676"/>
    <mergeCell ref="BL3675:BN3676"/>
    <mergeCell ref="BJ3675:BK3676"/>
    <mergeCell ref="BH3675:BI3676"/>
    <mergeCell ref="BF3675:BG3676"/>
    <mergeCell ref="BD3675:BE3676"/>
    <mergeCell ref="BB3675:BC3676"/>
    <mergeCell ref="AZ3675:BA3676"/>
    <mergeCell ref="AX3675:AY3676"/>
    <mergeCell ref="AV3675:AW3676"/>
    <mergeCell ref="AT3675:AU3676"/>
    <mergeCell ref="AR3675:AS3676"/>
    <mergeCell ref="AP3675:AQ3676"/>
    <mergeCell ref="AN3675:AO3676"/>
    <mergeCell ref="AL3675:AM3676"/>
    <mergeCell ref="AJ3675:AK3676"/>
    <mergeCell ref="AH3675:AI3676"/>
    <mergeCell ref="AF3675:AG3676"/>
    <mergeCell ref="AD3675:AE3676"/>
    <mergeCell ref="AB3675:AC3676"/>
    <mergeCell ref="Z3675:AA3676"/>
    <mergeCell ref="X3675:Y3676"/>
    <mergeCell ref="V3675:W3676"/>
    <mergeCell ref="T3675:U3676"/>
    <mergeCell ref="R3675:S3676"/>
    <mergeCell ref="P3675:Q3676"/>
    <mergeCell ref="N3675:O3676"/>
    <mergeCell ref="L3675:M3676"/>
    <mergeCell ref="J3675:K3676"/>
    <mergeCell ref="H3675:I3676"/>
    <mergeCell ref="G3675:G3676"/>
    <mergeCell ref="F3675:F3676"/>
    <mergeCell ref="E3675:E3676"/>
    <mergeCell ref="C3675:D3675"/>
    <mergeCell ref="B3679:B3680"/>
    <mergeCell ref="C3678:D3678"/>
    <mergeCell ref="BP3677:BP3678"/>
    <mergeCell ref="BO3677:BO3678"/>
    <mergeCell ref="BL3677:BN3678"/>
    <mergeCell ref="BJ3677:BK3678"/>
    <mergeCell ref="BH3677:BI3678"/>
    <mergeCell ref="BF3677:BG3678"/>
    <mergeCell ref="BD3677:BE3678"/>
    <mergeCell ref="BB3677:BC3678"/>
    <mergeCell ref="AZ3677:BA3678"/>
    <mergeCell ref="AX3677:AY3678"/>
    <mergeCell ref="AV3677:AW3678"/>
    <mergeCell ref="AT3677:AU3678"/>
    <mergeCell ref="AR3677:AS3678"/>
    <mergeCell ref="AP3677:AQ3678"/>
    <mergeCell ref="AN3677:AO3678"/>
    <mergeCell ref="AL3677:AM3678"/>
    <mergeCell ref="AJ3677:AK3678"/>
    <mergeCell ref="AH3677:AI3678"/>
    <mergeCell ref="AF3677:AG3678"/>
    <mergeCell ref="AD3677:AE3678"/>
    <mergeCell ref="AB3677:AC3678"/>
    <mergeCell ref="Z3677:AA3678"/>
    <mergeCell ref="X3677:Y3678"/>
    <mergeCell ref="V3677:W3678"/>
    <mergeCell ref="T3677:U3678"/>
    <mergeCell ref="R3677:S3678"/>
    <mergeCell ref="P3677:Q3678"/>
    <mergeCell ref="N3677:O3678"/>
    <mergeCell ref="L3677:M3678"/>
    <mergeCell ref="J3677:K3678"/>
    <mergeCell ref="H3677:I3678"/>
    <mergeCell ref="G3677:G3678"/>
    <mergeCell ref="F3677:F3678"/>
    <mergeCell ref="E3677:E3678"/>
    <mergeCell ref="C3677:D3677"/>
    <mergeCell ref="B3677:B3678"/>
    <mergeCell ref="C3680:D3680"/>
    <mergeCell ref="BP3679:BP3680"/>
    <mergeCell ref="BO3679:BO3680"/>
    <mergeCell ref="BL3679:BN3680"/>
    <mergeCell ref="BJ3679:BK3680"/>
    <mergeCell ref="BH3679:BI3680"/>
    <mergeCell ref="BF3679:BG3680"/>
    <mergeCell ref="BD3679:BE3680"/>
    <mergeCell ref="BB3679:BC3680"/>
    <mergeCell ref="AZ3679:BA3680"/>
    <mergeCell ref="AX3679:AY3680"/>
    <mergeCell ref="AV3679:AW3680"/>
    <mergeCell ref="AT3679:AU3680"/>
    <mergeCell ref="AR3679:AS3680"/>
    <mergeCell ref="AP3679:AQ3680"/>
    <mergeCell ref="AN3679:AO3680"/>
    <mergeCell ref="AL3679:AM3680"/>
    <mergeCell ref="AJ3679:AK3680"/>
    <mergeCell ref="AH3679:AI3680"/>
    <mergeCell ref="AF3679:AG3680"/>
    <mergeCell ref="AD3679:AE3680"/>
    <mergeCell ref="AB3679:AC3680"/>
    <mergeCell ref="Z3679:AA3680"/>
    <mergeCell ref="X3679:Y3680"/>
    <mergeCell ref="V3679:W3680"/>
    <mergeCell ref="T3679:U3680"/>
    <mergeCell ref="R3679:S3680"/>
    <mergeCell ref="P3679:Q3680"/>
    <mergeCell ref="N3679:O3680"/>
    <mergeCell ref="L3679:M3680"/>
    <mergeCell ref="J3679:K3680"/>
    <mergeCell ref="H3679:I3680"/>
    <mergeCell ref="G3679:G3680"/>
    <mergeCell ref="F3679:F3680"/>
    <mergeCell ref="E3679:E3680"/>
    <mergeCell ref="C3679:D3679"/>
    <mergeCell ref="B3683:B3684"/>
    <mergeCell ref="C3682:D3682"/>
    <mergeCell ref="BP3681:BP3682"/>
    <mergeCell ref="BO3681:BO3682"/>
    <mergeCell ref="BL3681:BN3682"/>
    <mergeCell ref="BJ3681:BK3682"/>
    <mergeCell ref="BH3681:BI3682"/>
    <mergeCell ref="BF3681:BG3682"/>
    <mergeCell ref="BD3681:BE3682"/>
    <mergeCell ref="BB3681:BC3682"/>
    <mergeCell ref="AZ3681:BA3682"/>
    <mergeCell ref="AX3681:AY3682"/>
    <mergeCell ref="AV3681:AW3682"/>
    <mergeCell ref="AT3681:AU3682"/>
    <mergeCell ref="AR3681:AS3682"/>
    <mergeCell ref="AP3681:AQ3682"/>
    <mergeCell ref="AN3681:AO3682"/>
    <mergeCell ref="AL3681:AM3682"/>
    <mergeCell ref="AJ3681:AK3682"/>
    <mergeCell ref="AH3681:AI3682"/>
    <mergeCell ref="AF3681:AG3682"/>
    <mergeCell ref="AD3681:AE3682"/>
    <mergeCell ref="AB3681:AC3682"/>
    <mergeCell ref="Z3681:AA3682"/>
    <mergeCell ref="X3681:Y3682"/>
    <mergeCell ref="V3681:W3682"/>
    <mergeCell ref="T3681:U3682"/>
    <mergeCell ref="R3681:S3682"/>
    <mergeCell ref="P3681:Q3682"/>
    <mergeCell ref="N3681:O3682"/>
    <mergeCell ref="L3681:M3682"/>
    <mergeCell ref="J3681:K3682"/>
    <mergeCell ref="H3681:I3682"/>
    <mergeCell ref="G3681:G3682"/>
    <mergeCell ref="F3681:F3682"/>
    <mergeCell ref="E3681:E3682"/>
    <mergeCell ref="C3681:D3681"/>
    <mergeCell ref="B3681:B3682"/>
    <mergeCell ref="C3684:D3684"/>
    <mergeCell ref="BP3683:BP3684"/>
    <mergeCell ref="BO3683:BO3684"/>
    <mergeCell ref="BL3683:BN3684"/>
    <mergeCell ref="BJ3683:BK3684"/>
    <mergeCell ref="BH3683:BI3684"/>
    <mergeCell ref="BF3683:BG3684"/>
    <mergeCell ref="BD3683:BE3684"/>
    <mergeCell ref="BB3683:BC3684"/>
    <mergeCell ref="AZ3683:BA3684"/>
    <mergeCell ref="AX3683:AY3684"/>
    <mergeCell ref="AV3683:AW3684"/>
    <mergeCell ref="AT3683:AU3684"/>
    <mergeCell ref="AR3683:AS3684"/>
    <mergeCell ref="AP3683:AQ3684"/>
    <mergeCell ref="AN3683:AO3684"/>
    <mergeCell ref="AL3683:AM3684"/>
    <mergeCell ref="AJ3683:AK3684"/>
    <mergeCell ref="AH3683:AI3684"/>
    <mergeCell ref="AF3683:AG3684"/>
    <mergeCell ref="AD3683:AE3684"/>
    <mergeCell ref="AB3683:AC3684"/>
    <mergeCell ref="Z3683:AA3684"/>
    <mergeCell ref="X3683:Y3684"/>
    <mergeCell ref="V3683:W3684"/>
    <mergeCell ref="T3683:U3684"/>
    <mergeCell ref="R3683:S3684"/>
    <mergeCell ref="P3683:Q3684"/>
    <mergeCell ref="N3683:O3684"/>
    <mergeCell ref="L3683:M3684"/>
    <mergeCell ref="J3683:K3684"/>
    <mergeCell ref="H3683:I3684"/>
    <mergeCell ref="G3683:G3684"/>
    <mergeCell ref="F3683:F3684"/>
    <mergeCell ref="E3683:E3684"/>
    <mergeCell ref="C3683:D3683"/>
    <mergeCell ref="B3687:B3688"/>
    <mergeCell ref="C3686:D3686"/>
    <mergeCell ref="BP3685:BP3686"/>
    <mergeCell ref="BO3685:BO3686"/>
    <mergeCell ref="BL3685:BN3686"/>
    <mergeCell ref="BJ3685:BK3686"/>
    <mergeCell ref="BH3685:BI3686"/>
    <mergeCell ref="BF3685:BG3686"/>
    <mergeCell ref="BD3685:BE3686"/>
    <mergeCell ref="BB3685:BC3686"/>
    <mergeCell ref="AZ3685:BA3686"/>
    <mergeCell ref="AX3685:AY3686"/>
    <mergeCell ref="AV3685:AW3686"/>
    <mergeCell ref="AT3685:AU3686"/>
    <mergeCell ref="AR3685:AS3686"/>
    <mergeCell ref="AP3685:AQ3686"/>
    <mergeCell ref="AN3685:AO3686"/>
    <mergeCell ref="AL3685:AM3686"/>
    <mergeCell ref="AJ3685:AK3686"/>
    <mergeCell ref="AH3685:AI3686"/>
    <mergeCell ref="AF3685:AG3686"/>
    <mergeCell ref="AD3685:AE3686"/>
    <mergeCell ref="AB3685:AC3686"/>
    <mergeCell ref="Z3685:AA3686"/>
    <mergeCell ref="X3685:Y3686"/>
    <mergeCell ref="V3685:W3686"/>
    <mergeCell ref="T3685:U3686"/>
    <mergeCell ref="R3685:S3686"/>
    <mergeCell ref="P3685:Q3686"/>
    <mergeCell ref="N3685:O3686"/>
    <mergeCell ref="L3685:M3686"/>
    <mergeCell ref="J3685:K3686"/>
    <mergeCell ref="H3685:I3686"/>
    <mergeCell ref="G3685:G3686"/>
    <mergeCell ref="F3685:F3686"/>
    <mergeCell ref="E3685:E3686"/>
    <mergeCell ref="C3685:D3685"/>
    <mergeCell ref="B3685:B3686"/>
    <mergeCell ref="C3688:D3688"/>
    <mergeCell ref="BP3687:BP3688"/>
    <mergeCell ref="BO3687:BO3688"/>
    <mergeCell ref="BL3687:BN3688"/>
    <mergeCell ref="BJ3687:BK3688"/>
    <mergeCell ref="BH3687:BI3688"/>
    <mergeCell ref="BF3687:BG3688"/>
    <mergeCell ref="BD3687:BE3688"/>
    <mergeCell ref="BB3687:BC3688"/>
    <mergeCell ref="AZ3687:BA3688"/>
    <mergeCell ref="AX3687:AY3688"/>
    <mergeCell ref="AV3687:AW3688"/>
    <mergeCell ref="AT3687:AU3688"/>
    <mergeCell ref="AR3687:AS3688"/>
    <mergeCell ref="AP3687:AQ3688"/>
    <mergeCell ref="AN3687:AO3688"/>
    <mergeCell ref="AL3687:AM3688"/>
    <mergeCell ref="AJ3687:AK3688"/>
    <mergeCell ref="AH3687:AI3688"/>
    <mergeCell ref="AF3687:AG3688"/>
    <mergeCell ref="AD3687:AE3688"/>
    <mergeCell ref="AB3687:AC3688"/>
    <mergeCell ref="Z3687:AA3688"/>
    <mergeCell ref="X3687:Y3688"/>
    <mergeCell ref="V3687:W3688"/>
    <mergeCell ref="T3687:U3688"/>
    <mergeCell ref="R3687:S3688"/>
    <mergeCell ref="P3687:Q3688"/>
    <mergeCell ref="N3687:O3688"/>
    <mergeCell ref="L3687:M3688"/>
    <mergeCell ref="J3687:K3688"/>
    <mergeCell ref="H3687:I3688"/>
    <mergeCell ref="G3687:G3688"/>
    <mergeCell ref="F3687:F3688"/>
    <mergeCell ref="E3687:E3688"/>
    <mergeCell ref="C3687:D3687"/>
    <mergeCell ref="B3691:B3692"/>
    <mergeCell ref="C3690:D3690"/>
    <mergeCell ref="BP3689:BP3690"/>
    <mergeCell ref="BO3689:BO3690"/>
    <mergeCell ref="BL3689:BN3690"/>
    <mergeCell ref="BJ3689:BK3690"/>
    <mergeCell ref="BH3689:BI3690"/>
    <mergeCell ref="BF3689:BG3690"/>
    <mergeCell ref="BD3689:BE3690"/>
    <mergeCell ref="BB3689:BC3690"/>
    <mergeCell ref="AZ3689:BA3690"/>
    <mergeCell ref="AX3689:AY3690"/>
    <mergeCell ref="AV3689:AW3690"/>
    <mergeCell ref="AT3689:AU3690"/>
    <mergeCell ref="AR3689:AS3690"/>
    <mergeCell ref="AP3689:AQ3690"/>
    <mergeCell ref="AN3689:AO3690"/>
    <mergeCell ref="AL3689:AM3690"/>
    <mergeCell ref="AJ3689:AK3690"/>
    <mergeCell ref="AH3689:AI3690"/>
    <mergeCell ref="AF3689:AG3690"/>
    <mergeCell ref="AD3689:AE3690"/>
    <mergeCell ref="AB3689:AC3690"/>
    <mergeCell ref="Z3689:AA3690"/>
    <mergeCell ref="X3689:Y3690"/>
    <mergeCell ref="V3689:W3690"/>
    <mergeCell ref="T3689:U3690"/>
    <mergeCell ref="R3689:S3690"/>
    <mergeCell ref="P3689:Q3690"/>
    <mergeCell ref="N3689:O3690"/>
    <mergeCell ref="L3689:M3690"/>
    <mergeCell ref="J3689:K3690"/>
    <mergeCell ref="H3689:I3690"/>
    <mergeCell ref="G3689:G3690"/>
    <mergeCell ref="F3689:F3690"/>
    <mergeCell ref="E3689:E3690"/>
    <mergeCell ref="C3689:D3689"/>
    <mergeCell ref="B3689:B3690"/>
    <mergeCell ref="C3692:D3692"/>
    <mergeCell ref="BP3691:BP3692"/>
    <mergeCell ref="BO3691:BO3692"/>
    <mergeCell ref="BL3691:BN3692"/>
    <mergeCell ref="BJ3691:BK3692"/>
    <mergeCell ref="BH3691:BI3692"/>
    <mergeCell ref="BF3691:BG3692"/>
    <mergeCell ref="BD3691:BE3692"/>
    <mergeCell ref="BB3691:BC3692"/>
    <mergeCell ref="AZ3691:BA3692"/>
    <mergeCell ref="AX3691:AY3692"/>
    <mergeCell ref="AV3691:AW3692"/>
    <mergeCell ref="AT3691:AU3692"/>
    <mergeCell ref="AR3691:AS3692"/>
    <mergeCell ref="AP3691:AQ3692"/>
    <mergeCell ref="AN3691:AO3692"/>
    <mergeCell ref="AL3691:AM3692"/>
    <mergeCell ref="AJ3691:AK3692"/>
    <mergeCell ref="AH3691:AI3692"/>
    <mergeCell ref="AF3691:AG3692"/>
    <mergeCell ref="AD3691:AE3692"/>
    <mergeCell ref="AB3691:AC3692"/>
    <mergeCell ref="Z3691:AA3692"/>
    <mergeCell ref="X3691:Y3692"/>
    <mergeCell ref="V3691:W3692"/>
    <mergeCell ref="T3691:U3692"/>
    <mergeCell ref="R3691:S3692"/>
    <mergeCell ref="P3691:Q3692"/>
    <mergeCell ref="N3691:O3692"/>
    <mergeCell ref="L3691:M3692"/>
    <mergeCell ref="J3691:K3692"/>
    <mergeCell ref="H3691:I3692"/>
    <mergeCell ref="G3691:G3692"/>
    <mergeCell ref="F3691:F3692"/>
    <mergeCell ref="E3691:E3692"/>
    <mergeCell ref="C3691:D3691"/>
    <mergeCell ref="B3695:B3696"/>
    <mergeCell ref="C3694:D3694"/>
    <mergeCell ref="BP3693:BP3694"/>
    <mergeCell ref="BO3693:BO3694"/>
    <mergeCell ref="BL3693:BN3694"/>
    <mergeCell ref="BJ3693:BK3694"/>
    <mergeCell ref="BH3693:BI3694"/>
    <mergeCell ref="BF3693:BG3694"/>
    <mergeCell ref="BD3693:BE3694"/>
    <mergeCell ref="BB3693:BC3694"/>
    <mergeCell ref="AZ3693:BA3694"/>
    <mergeCell ref="AX3693:AY3694"/>
    <mergeCell ref="AV3693:AW3694"/>
    <mergeCell ref="AT3693:AU3694"/>
    <mergeCell ref="AR3693:AS3694"/>
    <mergeCell ref="AP3693:AQ3694"/>
    <mergeCell ref="AN3693:AO3694"/>
    <mergeCell ref="AL3693:AM3694"/>
    <mergeCell ref="AJ3693:AK3694"/>
    <mergeCell ref="AH3693:AI3694"/>
    <mergeCell ref="AF3693:AG3694"/>
    <mergeCell ref="AD3693:AE3694"/>
    <mergeCell ref="AB3693:AC3694"/>
    <mergeCell ref="Z3693:AA3694"/>
    <mergeCell ref="X3693:Y3694"/>
    <mergeCell ref="V3693:W3694"/>
    <mergeCell ref="T3693:U3694"/>
    <mergeCell ref="R3693:S3694"/>
    <mergeCell ref="P3693:Q3694"/>
    <mergeCell ref="N3693:O3694"/>
    <mergeCell ref="L3693:M3694"/>
    <mergeCell ref="J3693:K3694"/>
    <mergeCell ref="H3693:I3694"/>
    <mergeCell ref="G3693:G3694"/>
    <mergeCell ref="F3693:F3694"/>
    <mergeCell ref="E3693:E3694"/>
    <mergeCell ref="C3693:D3693"/>
    <mergeCell ref="B3693:B3694"/>
    <mergeCell ref="C3696:D3696"/>
    <mergeCell ref="BP3695:BP3696"/>
    <mergeCell ref="BO3695:BO3696"/>
    <mergeCell ref="BL3695:BN3696"/>
    <mergeCell ref="BJ3695:BK3696"/>
    <mergeCell ref="BH3695:BI3696"/>
    <mergeCell ref="BF3695:BG3696"/>
    <mergeCell ref="BD3695:BE3696"/>
    <mergeCell ref="BB3695:BC3696"/>
    <mergeCell ref="AZ3695:BA3696"/>
    <mergeCell ref="AX3695:AY3696"/>
    <mergeCell ref="AV3695:AW3696"/>
    <mergeCell ref="AT3695:AU3696"/>
    <mergeCell ref="AR3695:AS3696"/>
    <mergeCell ref="AP3695:AQ3696"/>
    <mergeCell ref="AN3695:AO3696"/>
    <mergeCell ref="AL3695:AM3696"/>
    <mergeCell ref="AJ3695:AK3696"/>
    <mergeCell ref="AH3695:AI3696"/>
    <mergeCell ref="AF3695:AG3696"/>
    <mergeCell ref="AD3695:AE3696"/>
    <mergeCell ref="AB3695:AC3696"/>
    <mergeCell ref="Z3695:AA3696"/>
    <mergeCell ref="X3695:Y3696"/>
    <mergeCell ref="V3695:W3696"/>
    <mergeCell ref="T3695:U3696"/>
    <mergeCell ref="R3695:S3696"/>
    <mergeCell ref="P3695:Q3696"/>
    <mergeCell ref="N3695:O3696"/>
    <mergeCell ref="L3695:M3696"/>
    <mergeCell ref="J3695:K3696"/>
    <mergeCell ref="H3695:I3696"/>
    <mergeCell ref="G3695:G3696"/>
    <mergeCell ref="F3695:F3696"/>
    <mergeCell ref="E3695:E3696"/>
    <mergeCell ref="C3695:D3695"/>
    <mergeCell ref="B3699:B3700"/>
    <mergeCell ref="C3698:D3698"/>
    <mergeCell ref="BP3697:BP3698"/>
    <mergeCell ref="BO3697:BO3698"/>
    <mergeCell ref="BL3697:BN3698"/>
    <mergeCell ref="BJ3697:BK3698"/>
    <mergeCell ref="BH3697:BI3698"/>
    <mergeCell ref="BF3697:BG3698"/>
    <mergeCell ref="BD3697:BE3698"/>
    <mergeCell ref="BB3697:BC3698"/>
    <mergeCell ref="AZ3697:BA3698"/>
    <mergeCell ref="AX3697:AY3698"/>
    <mergeCell ref="AV3697:AW3698"/>
    <mergeCell ref="AT3697:AU3698"/>
    <mergeCell ref="AR3697:AS3698"/>
    <mergeCell ref="AP3697:AQ3698"/>
    <mergeCell ref="AN3697:AO3698"/>
    <mergeCell ref="AL3697:AM3698"/>
    <mergeCell ref="AJ3697:AK3698"/>
    <mergeCell ref="AH3697:AI3698"/>
    <mergeCell ref="AF3697:AG3698"/>
    <mergeCell ref="AD3697:AE3698"/>
    <mergeCell ref="AB3697:AC3698"/>
    <mergeCell ref="Z3697:AA3698"/>
    <mergeCell ref="X3697:Y3698"/>
    <mergeCell ref="V3697:W3698"/>
    <mergeCell ref="T3697:U3698"/>
    <mergeCell ref="R3697:S3698"/>
    <mergeCell ref="P3697:Q3698"/>
    <mergeCell ref="N3697:O3698"/>
    <mergeCell ref="L3697:M3698"/>
    <mergeCell ref="J3697:K3698"/>
    <mergeCell ref="H3697:I3698"/>
    <mergeCell ref="G3697:G3698"/>
    <mergeCell ref="F3697:F3698"/>
    <mergeCell ref="E3697:E3698"/>
    <mergeCell ref="C3697:D3697"/>
    <mergeCell ref="B3697:B3698"/>
    <mergeCell ref="C3700:D3700"/>
    <mergeCell ref="BP3699:BP3700"/>
    <mergeCell ref="BO3699:BO3700"/>
    <mergeCell ref="BL3699:BN3700"/>
    <mergeCell ref="BJ3699:BK3700"/>
    <mergeCell ref="BH3699:BI3700"/>
    <mergeCell ref="BF3699:BG3700"/>
    <mergeCell ref="BD3699:BE3700"/>
    <mergeCell ref="BB3699:BC3700"/>
    <mergeCell ref="AZ3699:BA3700"/>
    <mergeCell ref="AX3699:AY3700"/>
    <mergeCell ref="AV3699:AW3700"/>
    <mergeCell ref="AT3699:AU3700"/>
    <mergeCell ref="AR3699:AS3700"/>
    <mergeCell ref="AP3699:AQ3700"/>
    <mergeCell ref="AN3699:AO3700"/>
    <mergeCell ref="AL3699:AM3700"/>
    <mergeCell ref="AJ3699:AK3700"/>
    <mergeCell ref="AH3699:AI3700"/>
    <mergeCell ref="AF3699:AG3700"/>
    <mergeCell ref="AD3699:AE3700"/>
    <mergeCell ref="AB3699:AC3700"/>
    <mergeCell ref="Z3699:AA3700"/>
    <mergeCell ref="X3699:Y3700"/>
    <mergeCell ref="V3699:W3700"/>
    <mergeCell ref="T3699:U3700"/>
    <mergeCell ref="R3699:S3700"/>
    <mergeCell ref="P3699:Q3700"/>
    <mergeCell ref="N3699:O3700"/>
    <mergeCell ref="L3699:M3700"/>
    <mergeCell ref="J3699:K3700"/>
    <mergeCell ref="H3699:I3700"/>
    <mergeCell ref="G3699:G3700"/>
    <mergeCell ref="F3699:F3700"/>
    <mergeCell ref="E3699:E3700"/>
    <mergeCell ref="C3699:D3699"/>
    <mergeCell ref="B3703:B3704"/>
    <mergeCell ref="C3702:D3702"/>
    <mergeCell ref="BP3701:BP3702"/>
    <mergeCell ref="BO3701:BO3702"/>
    <mergeCell ref="BL3701:BN3702"/>
    <mergeCell ref="BJ3701:BK3702"/>
    <mergeCell ref="BH3701:BI3702"/>
    <mergeCell ref="BF3701:BG3702"/>
    <mergeCell ref="BD3701:BE3702"/>
    <mergeCell ref="BB3701:BC3702"/>
    <mergeCell ref="AZ3701:BA3702"/>
    <mergeCell ref="AX3701:AY3702"/>
    <mergeCell ref="AV3701:AW3702"/>
    <mergeCell ref="AT3701:AU3702"/>
    <mergeCell ref="AR3701:AS3702"/>
    <mergeCell ref="AP3701:AQ3702"/>
    <mergeCell ref="AN3701:AO3702"/>
    <mergeCell ref="AL3701:AM3702"/>
    <mergeCell ref="AJ3701:AK3702"/>
    <mergeCell ref="AH3701:AI3702"/>
    <mergeCell ref="AF3701:AG3702"/>
    <mergeCell ref="AD3701:AE3702"/>
    <mergeCell ref="AB3701:AC3702"/>
    <mergeCell ref="Z3701:AA3702"/>
    <mergeCell ref="X3701:Y3702"/>
    <mergeCell ref="V3701:W3702"/>
    <mergeCell ref="T3701:U3702"/>
    <mergeCell ref="R3701:S3702"/>
    <mergeCell ref="P3701:Q3702"/>
    <mergeCell ref="N3701:O3702"/>
    <mergeCell ref="L3701:M3702"/>
    <mergeCell ref="J3701:K3702"/>
    <mergeCell ref="H3701:I3702"/>
    <mergeCell ref="G3701:G3702"/>
    <mergeCell ref="F3701:F3702"/>
    <mergeCell ref="E3701:E3702"/>
    <mergeCell ref="C3701:D3701"/>
    <mergeCell ref="B3701:B3702"/>
    <mergeCell ref="C3704:D3704"/>
    <mergeCell ref="BP3703:BP3704"/>
    <mergeCell ref="BO3703:BO3704"/>
    <mergeCell ref="BL3703:BN3704"/>
    <mergeCell ref="BJ3703:BK3704"/>
    <mergeCell ref="BH3703:BI3704"/>
    <mergeCell ref="BF3703:BG3704"/>
    <mergeCell ref="BD3703:BE3704"/>
    <mergeCell ref="BB3703:BC3704"/>
    <mergeCell ref="AZ3703:BA3704"/>
    <mergeCell ref="AX3703:AY3704"/>
    <mergeCell ref="AV3703:AW3704"/>
    <mergeCell ref="AT3703:AU3704"/>
    <mergeCell ref="AR3703:AS3704"/>
    <mergeCell ref="AP3703:AQ3704"/>
    <mergeCell ref="AN3703:AO3704"/>
    <mergeCell ref="AL3703:AM3704"/>
    <mergeCell ref="AJ3703:AK3704"/>
    <mergeCell ref="AH3703:AI3704"/>
    <mergeCell ref="AF3703:AG3704"/>
    <mergeCell ref="AD3703:AE3704"/>
    <mergeCell ref="AB3703:AC3704"/>
    <mergeCell ref="Z3703:AA3704"/>
    <mergeCell ref="X3703:Y3704"/>
    <mergeCell ref="V3703:W3704"/>
    <mergeCell ref="T3703:U3704"/>
    <mergeCell ref="R3703:S3704"/>
    <mergeCell ref="P3703:Q3704"/>
    <mergeCell ref="N3703:O3704"/>
    <mergeCell ref="L3703:M3704"/>
    <mergeCell ref="J3703:K3704"/>
    <mergeCell ref="H3703:I3704"/>
    <mergeCell ref="G3703:G3704"/>
    <mergeCell ref="F3703:F3704"/>
    <mergeCell ref="E3703:E3704"/>
    <mergeCell ref="C3703:D3703"/>
    <mergeCell ref="B3707:B3708"/>
    <mergeCell ref="C3706:D3706"/>
    <mergeCell ref="BP3705:BP3706"/>
    <mergeCell ref="BO3705:BO3706"/>
    <mergeCell ref="BL3705:BN3706"/>
    <mergeCell ref="BJ3705:BK3706"/>
    <mergeCell ref="BH3705:BI3706"/>
    <mergeCell ref="BF3705:BG3706"/>
    <mergeCell ref="BD3705:BE3706"/>
    <mergeCell ref="BB3705:BC3706"/>
    <mergeCell ref="AZ3705:BA3706"/>
    <mergeCell ref="AX3705:AY3706"/>
    <mergeCell ref="AV3705:AW3706"/>
    <mergeCell ref="AT3705:AU3706"/>
    <mergeCell ref="AR3705:AS3706"/>
    <mergeCell ref="AP3705:AQ3706"/>
    <mergeCell ref="AN3705:AO3706"/>
    <mergeCell ref="AL3705:AM3706"/>
    <mergeCell ref="AJ3705:AK3706"/>
    <mergeCell ref="AH3705:AI3706"/>
    <mergeCell ref="AF3705:AG3706"/>
    <mergeCell ref="AD3705:AE3706"/>
    <mergeCell ref="AB3705:AC3706"/>
    <mergeCell ref="Z3705:AA3706"/>
    <mergeCell ref="X3705:Y3706"/>
    <mergeCell ref="V3705:W3706"/>
    <mergeCell ref="T3705:U3706"/>
    <mergeCell ref="R3705:S3706"/>
    <mergeCell ref="P3705:Q3706"/>
    <mergeCell ref="N3705:O3706"/>
    <mergeCell ref="L3705:M3706"/>
    <mergeCell ref="J3705:K3706"/>
    <mergeCell ref="H3705:I3706"/>
    <mergeCell ref="G3705:G3706"/>
    <mergeCell ref="F3705:F3706"/>
    <mergeCell ref="E3705:E3706"/>
    <mergeCell ref="C3705:D3705"/>
    <mergeCell ref="B3705:B3706"/>
    <mergeCell ref="C3708:D3708"/>
    <mergeCell ref="BP3707:BP3708"/>
    <mergeCell ref="BO3707:BO3708"/>
    <mergeCell ref="BL3707:BN3708"/>
    <mergeCell ref="BJ3707:BK3708"/>
    <mergeCell ref="BH3707:BI3708"/>
    <mergeCell ref="BF3707:BG3708"/>
    <mergeCell ref="BD3707:BE3708"/>
    <mergeCell ref="BB3707:BC3708"/>
    <mergeCell ref="AZ3707:BA3708"/>
    <mergeCell ref="AX3707:AY3708"/>
    <mergeCell ref="AV3707:AW3708"/>
    <mergeCell ref="AT3707:AU3708"/>
    <mergeCell ref="AR3707:AS3708"/>
    <mergeCell ref="AP3707:AQ3708"/>
    <mergeCell ref="AN3707:AO3708"/>
    <mergeCell ref="AL3707:AM3708"/>
    <mergeCell ref="AJ3707:AK3708"/>
    <mergeCell ref="AH3707:AI3708"/>
    <mergeCell ref="AF3707:AG3708"/>
    <mergeCell ref="AD3707:AE3708"/>
    <mergeCell ref="AB3707:AC3708"/>
    <mergeCell ref="Z3707:AA3708"/>
    <mergeCell ref="X3707:Y3708"/>
    <mergeCell ref="V3707:W3708"/>
    <mergeCell ref="T3707:U3708"/>
    <mergeCell ref="R3707:S3708"/>
    <mergeCell ref="P3707:Q3708"/>
    <mergeCell ref="N3707:O3708"/>
    <mergeCell ref="L3707:M3708"/>
    <mergeCell ref="J3707:K3708"/>
    <mergeCell ref="H3707:I3708"/>
    <mergeCell ref="G3707:G3708"/>
    <mergeCell ref="F3707:F3708"/>
    <mergeCell ref="E3707:E3708"/>
    <mergeCell ref="C3707:D3707"/>
    <mergeCell ref="B3711:C3711"/>
    <mergeCell ref="BP3709:BP3710"/>
    <mergeCell ref="BO3709:BO3710"/>
    <mergeCell ref="BL3709:BN3710"/>
    <mergeCell ref="BJ3709:BK3710"/>
    <mergeCell ref="BH3709:BI3710"/>
    <mergeCell ref="BF3709:BG3710"/>
    <mergeCell ref="BD3709:BE3710"/>
    <mergeCell ref="BB3709:BC3710"/>
    <mergeCell ref="AZ3709:BA3710"/>
    <mergeCell ref="AX3709:AY3710"/>
    <mergeCell ref="AV3709:AW3710"/>
    <mergeCell ref="AT3709:AU3710"/>
    <mergeCell ref="AR3709:AS3710"/>
    <mergeCell ref="AP3709:AQ3710"/>
    <mergeCell ref="AN3709:AO3710"/>
    <mergeCell ref="AL3709:AM3710"/>
    <mergeCell ref="AJ3709:AK3710"/>
    <mergeCell ref="AH3709:AI3710"/>
    <mergeCell ref="AF3709:AG3710"/>
    <mergeCell ref="AD3709:AE3710"/>
    <mergeCell ref="AB3709:AC3710"/>
    <mergeCell ref="Z3709:AA3710"/>
    <mergeCell ref="X3709:Y3710"/>
    <mergeCell ref="V3709:W3710"/>
    <mergeCell ref="T3709:U3710"/>
    <mergeCell ref="R3709:S3710"/>
    <mergeCell ref="P3709:Q3710"/>
    <mergeCell ref="N3709:O3710"/>
    <mergeCell ref="L3709:M3710"/>
    <mergeCell ref="J3709:K3710"/>
    <mergeCell ref="H3709:I3710"/>
    <mergeCell ref="D3709:E3710"/>
    <mergeCell ref="B3709:C3710"/>
    <mergeCell ref="AH3712:AI3712"/>
    <mergeCell ref="AF3712:AG3712"/>
    <mergeCell ref="AD3712:AE3712"/>
    <mergeCell ref="AB3712:AC3712"/>
    <mergeCell ref="Z3712:AA3712"/>
    <mergeCell ref="X3712:Y3712"/>
    <mergeCell ref="V3712:W3712"/>
    <mergeCell ref="T3712:U3712"/>
    <mergeCell ref="R3712:S3712"/>
    <mergeCell ref="P3712:Q3712"/>
    <mergeCell ref="N3712:O3712"/>
    <mergeCell ref="L3712:M3712"/>
    <mergeCell ref="J3712:K3712"/>
    <mergeCell ref="D3712:E3712"/>
    <mergeCell ref="BL3711:BN3711"/>
    <mergeCell ref="BJ3711:BK3711"/>
    <mergeCell ref="BH3711:BI3711"/>
    <mergeCell ref="BF3711:BG3711"/>
    <mergeCell ref="BD3711:BE3711"/>
    <mergeCell ref="BB3711:BC3711"/>
    <mergeCell ref="AZ3711:BA3711"/>
    <mergeCell ref="AX3711:AY3711"/>
    <mergeCell ref="AV3711:AW3711"/>
    <mergeCell ref="AT3711:AU3711"/>
    <mergeCell ref="AR3711:AS3711"/>
    <mergeCell ref="AP3711:AQ3711"/>
    <mergeCell ref="AN3711:AO3711"/>
    <mergeCell ref="AL3711:AM3711"/>
    <mergeCell ref="AJ3711:AK3711"/>
    <mergeCell ref="AH3711:AI3711"/>
    <mergeCell ref="AF3711:AG3711"/>
    <mergeCell ref="AD3711:AE3711"/>
    <mergeCell ref="AB3711:AC3711"/>
    <mergeCell ref="Z3711:AA3711"/>
    <mergeCell ref="X3711:Y3711"/>
    <mergeCell ref="V3711:W3711"/>
    <mergeCell ref="T3711:U3711"/>
    <mergeCell ref="R3711:S3711"/>
    <mergeCell ref="P3711:Q3711"/>
    <mergeCell ref="N3711:O3711"/>
    <mergeCell ref="L3711:M3711"/>
    <mergeCell ref="J3711:K3711"/>
    <mergeCell ref="H3711:I3711"/>
    <mergeCell ref="D3711:E3711"/>
    <mergeCell ref="H3600:I3601"/>
    <mergeCell ref="G3600:G3601"/>
    <mergeCell ref="F3600:F3601"/>
    <mergeCell ref="C3600:D3601"/>
    <mergeCell ref="B3600:B3601"/>
    <mergeCell ref="BD3597:BM3597"/>
    <mergeCell ref="BA3597:BC3597"/>
    <mergeCell ref="AN3597:AZ3597"/>
    <mergeCell ref="AH3597:AM3597"/>
    <mergeCell ref="E3597:AC3597"/>
    <mergeCell ref="C3597:D3597"/>
    <mergeCell ref="AN3595:BM3595"/>
    <mergeCell ref="AE3595:AM3595"/>
    <mergeCell ref="E3595:AC3595"/>
    <mergeCell ref="BN3594:BP3595"/>
    <mergeCell ref="B3593:BN3593"/>
    <mergeCell ref="BA3717:BN3717"/>
    <mergeCell ref="BJ3716:BL3716"/>
    <mergeCell ref="BF3716:BH3716"/>
    <mergeCell ref="BB3716:BE3716"/>
    <mergeCell ref="AY3716:BA3716"/>
    <mergeCell ref="AU3716:AW3716"/>
    <mergeCell ref="AQ3716:AT3716"/>
    <mergeCell ref="AN3716:AP3716"/>
    <mergeCell ref="AJ3716:AL3716"/>
    <mergeCell ref="Z3716:AI3716"/>
    <mergeCell ref="W3716:Y3716"/>
    <mergeCell ref="S3716:U3716"/>
    <mergeCell ref="O3716:R3716"/>
    <mergeCell ref="L3716:N3716"/>
    <mergeCell ref="H3716:J3716"/>
    <mergeCell ref="D3716:E3716"/>
    <mergeCell ref="B3716:C3716"/>
    <mergeCell ref="BJ3714:BL3714"/>
    <mergeCell ref="BF3714:BH3714"/>
    <mergeCell ref="BB3714:BE3714"/>
    <mergeCell ref="AY3714:BA3714"/>
    <mergeCell ref="AU3714:AW3714"/>
    <mergeCell ref="AQ3714:AT3714"/>
    <mergeCell ref="AN3714:AP3714"/>
    <mergeCell ref="AJ3714:AL3714"/>
    <mergeCell ref="Z3714:AI3714"/>
    <mergeCell ref="W3714:Y3714"/>
    <mergeCell ref="S3714:U3714"/>
    <mergeCell ref="O3714:R3714"/>
    <mergeCell ref="L3714:N3714"/>
    <mergeCell ref="H3714:J3714"/>
    <mergeCell ref="D3714:E3714"/>
    <mergeCell ref="B3714:C3714"/>
    <mergeCell ref="BL3712:BN3712"/>
    <mergeCell ref="BJ3712:BK3712"/>
    <mergeCell ref="BH3712:BI3712"/>
    <mergeCell ref="BF3712:BG3712"/>
    <mergeCell ref="BD3712:BE3712"/>
    <mergeCell ref="BB3712:BC3712"/>
    <mergeCell ref="AZ3712:BA3712"/>
    <mergeCell ref="AX3712:AY3712"/>
    <mergeCell ref="AV3712:AW3712"/>
    <mergeCell ref="AT3712:AU3712"/>
    <mergeCell ref="AR3712:AS3712"/>
    <mergeCell ref="AP3712:AQ3712"/>
    <mergeCell ref="AN3712:AO3712"/>
    <mergeCell ref="AL3712:AM3712"/>
    <mergeCell ref="AJ3712:AK3712"/>
    <mergeCell ref="BJ3601:BK3601"/>
    <mergeCell ref="BH3601:BI3601"/>
    <mergeCell ref="BF3601:BG3601"/>
    <mergeCell ref="BD3601:BE3601"/>
    <mergeCell ref="BB3601:BC3601"/>
    <mergeCell ref="AZ3601:BA3601"/>
    <mergeCell ref="AX3601:AY3601"/>
    <mergeCell ref="AV3601:AW3601"/>
    <mergeCell ref="AT3601:AU3601"/>
    <mergeCell ref="AR3601:AS3601"/>
    <mergeCell ref="AP3601:AQ3601"/>
    <mergeCell ref="AN3601:AO3601"/>
    <mergeCell ref="AL3601:AM3601"/>
    <mergeCell ref="AJ3601:AK3601"/>
    <mergeCell ref="AH3601:AI3601"/>
    <mergeCell ref="AF3601:AG3601"/>
    <mergeCell ref="AD3601:AE3601"/>
    <mergeCell ref="AB3601:AC3601"/>
    <mergeCell ref="T3601:U3601"/>
    <mergeCell ref="R3601:S3601"/>
    <mergeCell ref="P3601:Q3601"/>
    <mergeCell ref="N3601:O3601"/>
    <mergeCell ref="L3601:M3601"/>
    <mergeCell ref="J3601:K3601"/>
    <mergeCell ref="BP3600:BP3601"/>
    <mergeCell ref="BO3600:BO3601"/>
    <mergeCell ref="BL3600:BN3601"/>
    <mergeCell ref="BF3600:BK3600"/>
    <mergeCell ref="AZ3600:BE3600"/>
    <mergeCell ref="AT3600:AY3600"/>
    <mergeCell ref="AN3600:AS3600"/>
    <mergeCell ref="AH3600:AM3600"/>
    <mergeCell ref="AB3600:AG3600"/>
    <mergeCell ref="Z3600:AA3601"/>
    <mergeCell ref="X3600:Y3601"/>
    <mergeCell ref="V3600:W3601"/>
    <mergeCell ref="P3600:U3600"/>
    <mergeCell ref="J3600:O3600"/>
    <mergeCell ref="B3604:B3605"/>
    <mergeCell ref="C3603:D3603"/>
    <mergeCell ref="BP3602:BP3603"/>
    <mergeCell ref="BO3602:BO3603"/>
    <mergeCell ref="BL3602:BN3603"/>
    <mergeCell ref="BJ3602:BK3603"/>
    <mergeCell ref="BH3602:BI3603"/>
    <mergeCell ref="BF3602:BG3603"/>
    <mergeCell ref="BD3602:BE3603"/>
    <mergeCell ref="BB3602:BC3603"/>
    <mergeCell ref="AZ3602:BA3603"/>
    <mergeCell ref="AX3602:AY3603"/>
    <mergeCell ref="AV3602:AW3603"/>
    <mergeCell ref="AT3602:AU3603"/>
    <mergeCell ref="AR3602:AS3603"/>
    <mergeCell ref="AP3602:AQ3603"/>
    <mergeCell ref="AN3602:AO3603"/>
    <mergeCell ref="AL3602:AM3603"/>
    <mergeCell ref="AJ3602:AK3603"/>
    <mergeCell ref="AH3602:AI3603"/>
    <mergeCell ref="AF3602:AG3603"/>
    <mergeCell ref="AD3602:AE3603"/>
    <mergeCell ref="AB3602:AC3603"/>
    <mergeCell ref="Z3602:AA3603"/>
    <mergeCell ref="X3602:Y3603"/>
    <mergeCell ref="V3602:W3603"/>
    <mergeCell ref="T3602:U3603"/>
    <mergeCell ref="R3602:S3603"/>
    <mergeCell ref="P3602:Q3603"/>
    <mergeCell ref="N3602:O3603"/>
    <mergeCell ref="L3602:M3603"/>
    <mergeCell ref="J3602:K3603"/>
    <mergeCell ref="H3602:I3603"/>
    <mergeCell ref="G3602:G3603"/>
    <mergeCell ref="F3602:F3603"/>
    <mergeCell ref="E3602:E3603"/>
    <mergeCell ref="C3602:D3602"/>
    <mergeCell ref="B3602:B3603"/>
    <mergeCell ref="C3605:D3605"/>
    <mergeCell ref="BP3604:BP3605"/>
    <mergeCell ref="BO3604:BO3605"/>
    <mergeCell ref="BL3604:BN3605"/>
    <mergeCell ref="BJ3604:BK3605"/>
    <mergeCell ref="BH3604:BI3605"/>
    <mergeCell ref="BF3604:BG3605"/>
    <mergeCell ref="BD3604:BE3605"/>
    <mergeCell ref="BB3604:BC3605"/>
    <mergeCell ref="AZ3604:BA3605"/>
    <mergeCell ref="AX3604:AY3605"/>
    <mergeCell ref="AV3604:AW3605"/>
    <mergeCell ref="AT3604:AU3605"/>
    <mergeCell ref="AR3604:AS3605"/>
    <mergeCell ref="AP3604:AQ3605"/>
    <mergeCell ref="AN3604:AO3605"/>
    <mergeCell ref="AL3604:AM3605"/>
    <mergeCell ref="AJ3604:AK3605"/>
    <mergeCell ref="AH3604:AI3605"/>
    <mergeCell ref="AF3604:AG3605"/>
    <mergeCell ref="AD3604:AE3605"/>
    <mergeCell ref="AB3604:AC3605"/>
    <mergeCell ref="Z3604:AA3605"/>
    <mergeCell ref="X3604:Y3605"/>
    <mergeCell ref="V3604:W3605"/>
    <mergeCell ref="T3604:U3605"/>
    <mergeCell ref="R3604:S3605"/>
    <mergeCell ref="P3604:Q3605"/>
    <mergeCell ref="N3604:O3605"/>
    <mergeCell ref="L3604:M3605"/>
    <mergeCell ref="J3604:K3605"/>
    <mergeCell ref="H3604:I3605"/>
    <mergeCell ref="G3604:G3605"/>
    <mergeCell ref="F3604:F3605"/>
    <mergeCell ref="E3604:E3605"/>
    <mergeCell ref="C3604:D3604"/>
    <mergeCell ref="B3608:B3609"/>
    <mergeCell ref="C3607:D3607"/>
    <mergeCell ref="BP3606:BP3607"/>
    <mergeCell ref="BO3606:BO3607"/>
    <mergeCell ref="BL3606:BN3607"/>
    <mergeCell ref="BJ3606:BK3607"/>
    <mergeCell ref="BH3606:BI3607"/>
    <mergeCell ref="BF3606:BG3607"/>
    <mergeCell ref="BD3606:BE3607"/>
    <mergeCell ref="BB3606:BC3607"/>
    <mergeCell ref="AZ3606:BA3607"/>
    <mergeCell ref="AX3606:AY3607"/>
    <mergeCell ref="AV3606:AW3607"/>
    <mergeCell ref="AT3606:AU3607"/>
    <mergeCell ref="AR3606:AS3607"/>
    <mergeCell ref="AP3606:AQ3607"/>
    <mergeCell ref="AN3606:AO3607"/>
    <mergeCell ref="AL3606:AM3607"/>
    <mergeCell ref="AJ3606:AK3607"/>
    <mergeCell ref="AH3606:AI3607"/>
    <mergeCell ref="AF3606:AG3607"/>
    <mergeCell ref="AD3606:AE3607"/>
    <mergeCell ref="AB3606:AC3607"/>
    <mergeCell ref="Z3606:AA3607"/>
    <mergeCell ref="X3606:Y3607"/>
    <mergeCell ref="V3606:W3607"/>
    <mergeCell ref="T3606:U3607"/>
    <mergeCell ref="R3606:S3607"/>
    <mergeCell ref="P3606:Q3607"/>
    <mergeCell ref="N3606:O3607"/>
    <mergeCell ref="L3606:M3607"/>
    <mergeCell ref="J3606:K3607"/>
    <mergeCell ref="H3606:I3607"/>
    <mergeCell ref="G3606:G3607"/>
    <mergeCell ref="F3606:F3607"/>
    <mergeCell ref="E3606:E3607"/>
    <mergeCell ref="C3606:D3606"/>
    <mergeCell ref="B3606:B3607"/>
    <mergeCell ref="C3609:D3609"/>
    <mergeCell ref="BP3608:BP3609"/>
    <mergeCell ref="BO3608:BO3609"/>
    <mergeCell ref="BL3608:BN3609"/>
    <mergeCell ref="BJ3608:BK3609"/>
    <mergeCell ref="BH3608:BI3609"/>
    <mergeCell ref="BF3608:BG3609"/>
    <mergeCell ref="BD3608:BE3609"/>
    <mergeCell ref="BB3608:BC3609"/>
    <mergeCell ref="AZ3608:BA3609"/>
    <mergeCell ref="AX3608:AY3609"/>
    <mergeCell ref="AV3608:AW3609"/>
    <mergeCell ref="AT3608:AU3609"/>
    <mergeCell ref="AR3608:AS3609"/>
    <mergeCell ref="AP3608:AQ3609"/>
    <mergeCell ref="AN3608:AO3609"/>
    <mergeCell ref="AL3608:AM3609"/>
    <mergeCell ref="AJ3608:AK3609"/>
    <mergeCell ref="AH3608:AI3609"/>
    <mergeCell ref="AF3608:AG3609"/>
    <mergeCell ref="AD3608:AE3609"/>
    <mergeCell ref="AB3608:AC3609"/>
    <mergeCell ref="Z3608:AA3609"/>
    <mergeCell ref="X3608:Y3609"/>
    <mergeCell ref="V3608:W3609"/>
    <mergeCell ref="T3608:U3609"/>
    <mergeCell ref="R3608:S3609"/>
    <mergeCell ref="P3608:Q3609"/>
    <mergeCell ref="N3608:O3609"/>
    <mergeCell ref="L3608:M3609"/>
    <mergeCell ref="J3608:K3609"/>
    <mergeCell ref="H3608:I3609"/>
    <mergeCell ref="G3608:G3609"/>
    <mergeCell ref="F3608:F3609"/>
    <mergeCell ref="E3608:E3609"/>
    <mergeCell ref="C3608:D3608"/>
    <mergeCell ref="B3612:B3613"/>
    <mergeCell ref="C3611:D3611"/>
    <mergeCell ref="BP3610:BP3611"/>
    <mergeCell ref="BO3610:BO3611"/>
    <mergeCell ref="BL3610:BN3611"/>
    <mergeCell ref="BJ3610:BK3611"/>
    <mergeCell ref="BH3610:BI3611"/>
    <mergeCell ref="BF3610:BG3611"/>
    <mergeCell ref="BD3610:BE3611"/>
    <mergeCell ref="BB3610:BC3611"/>
    <mergeCell ref="AZ3610:BA3611"/>
    <mergeCell ref="AX3610:AY3611"/>
    <mergeCell ref="AV3610:AW3611"/>
    <mergeCell ref="AT3610:AU3611"/>
    <mergeCell ref="AR3610:AS3611"/>
    <mergeCell ref="AP3610:AQ3611"/>
    <mergeCell ref="AN3610:AO3611"/>
    <mergeCell ref="AL3610:AM3611"/>
    <mergeCell ref="AJ3610:AK3611"/>
    <mergeCell ref="AH3610:AI3611"/>
    <mergeCell ref="AF3610:AG3611"/>
    <mergeCell ref="AD3610:AE3611"/>
    <mergeCell ref="AB3610:AC3611"/>
    <mergeCell ref="Z3610:AA3611"/>
    <mergeCell ref="X3610:Y3611"/>
    <mergeCell ref="V3610:W3611"/>
    <mergeCell ref="T3610:U3611"/>
    <mergeCell ref="R3610:S3611"/>
    <mergeCell ref="P3610:Q3611"/>
    <mergeCell ref="N3610:O3611"/>
    <mergeCell ref="L3610:M3611"/>
    <mergeCell ref="J3610:K3611"/>
    <mergeCell ref="H3610:I3611"/>
    <mergeCell ref="G3610:G3611"/>
    <mergeCell ref="F3610:F3611"/>
    <mergeCell ref="E3610:E3611"/>
    <mergeCell ref="C3610:D3610"/>
    <mergeCell ref="B3610:B3611"/>
    <mergeCell ref="C3613:D3613"/>
    <mergeCell ref="BP3612:BP3613"/>
    <mergeCell ref="BO3612:BO3613"/>
    <mergeCell ref="BL3612:BN3613"/>
    <mergeCell ref="BJ3612:BK3613"/>
    <mergeCell ref="BH3612:BI3613"/>
    <mergeCell ref="BF3612:BG3613"/>
    <mergeCell ref="BD3612:BE3613"/>
    <mergeCell ref="BB3612:BC3613"/>
    <mergeCell ref="AZ3612:BA3613"/>
    <mergeCell ref="AX3612:AY3613"/>
    <mergeCell ref="AV3612:AW3613"/>
    <mergeCell ref="AT3612:AU3613"/>
    <mergeCell ref="AR3612:AS3613"/>
    <mergeCell ref="AP3612:AQ3613"/>
    <mergeCell ref="AN3612:AO3613"/>
    <mergeCell ref="AL3612:AM3613"/>
    <mergeCell ref="AJ3612:AK3613"/>
    <mergeCell ref="AH3612:AI3613"/>
    <mergeCell ref="AF3612:AG3613"/>
    <mergeCell ref="AD3612:AE3613"/>
    <mergeCell ref="AB3612:AC3613"/>
    <mergeCell ref="Z3612:AA3613"/>
    <mergeCell ref="X3612:Y3613"/>
    <mergeCell ref="V3612:W3613"/>
    <mergeCell ref="T3612:U3613"/>
    <mergeCell ref="R3612:S3613"/>
    <mergeCell ref="P3612:Q3613"/>
    <mergeCell ref="N3612:O3613"/>
    <mergeCell ref="L3612:M3613"/>
    <mergeCell ref="J3612:K3613"/>
    <mergeCell ref="H3612:I3613"/>
    <mergeCell ref="G3612:G3613"/>
    <mergeCell ref="F3612:F3613"/>
    <mergeCell ref="E3612:E3613"/>
    <mergeCell ref="C3612:D3612"/>
    <mergeCell ref="B3616:B3617"/>
    <mergeCell ref="C3615:D3615"/>
    <mergeCell ref="BP3614:BP3615"/>
    <mergeCell ref="BO3614:BO3615"/>
    <mergeCell ref="BL3614:BN3615"/>
    <mergeCell ref="BJ3614:BK3615"/>
    <mergeCell ref="BH3614:BI3615"/>
    <mergeCell ref="BF3614:BG3615"/>
    <mergeCell ref="BD3614:BE3615"/>
    <mergeCell ref="BB3614:BC3615"/>
    <mergeCell ref="AZ3614:BA3615"/>
    <mergeCell ref="AX3614:AY3615"/>
    <mergeCell ref="AV3614:AW3615"/>
    <mergeCell ref="AT3614:AU3615"/>
    <mergeCell ref="AR3614:AS3615"/>
    <mergeCell ref="AP3614:AQ3615"/>
    <mergeCell ref="AN3614:AO3615"/>
    <mergeCell ref="AL3614:AM3615"/>
    <mergeCell ref="AJ3614:AK3615"/>
    <mergeCell ref="AH3614:AI3615"/>
    <mergeCell ref="AF3614:AG3615"/>
    <mergeCell ref="AD3614:AE3615"/>
    <mergeCell ref="AB3614:AC3615"/>
    <mergeCell ref="Z3614:AA3615"/>
    <mergeCell ref="X3614:Y3615"/>
    <mergeCell ref="V3614:W3615"/>
    <mergeCell ref="T3614:U3615"/>
    <mergeCell ref="R3614:S3615"/>
    <mergeCell ref="P3614:Q3615"/>
    <mergeCell ref="N3614:O3615"/>
    <mergeCell ref="L3614:M3615"/>
    <mergeCell ref="J3614:K3615"/>
    <mergeCell ref="H3614:I3615"/>
    <mergeCell ref="G3614:G3615"/>
    <mergeCell ref="F3614:F3615"/>
    <mergeCell ref="E3614:E3615"/>
    <mergeCell ref="C3614:D3614"/>
    <mergeCell ref="B3614:B3615"/>
    <mergeCell ref="C3617:D3617"/>
    <mergeCell ref="BP3616:BP3617"/>
    <mergeCell ref="BO3616:BO3617"/>
    <mergeCell ref="BL3616:BN3617"/>
    <mergeCell ref="BJ3616:BK3617"/>
    <mergeCell ref="BH3616:BI3617"/>
    <mergeCell ref="BF3616:BG3617"/>
    <mergeCell ref="BD3616:BE3617"/>
    <mergeCell ref="BB3616:BC3617"/>
    <mergeCell ref="AZ3616:BA3617"/>
    <mergeCell ref="AX3616:AY3617"/>
    <mergeCell ref="AV3616:AW3617"/>
    <mergeCell ref="AT3616:AU3617"/>
    <mergeCell ref="AR3616:AS3617"/>
    <mergeCell ref="AP3616:AQ3617"/>
    <mergeCell ref="AN3616:AO3617"/>
    <mergeCell ref="AL3616:AM3617"/>
    <mergeCell ref="AJ3616:AK3617"/>
    <mergeCell ref="AH3616:AI3617"/>
    <mergeCell ref="AF3616:AG3617"/>
    <mergeCell ref="AD3616:AE3617"/>
    <mergeCell ref="AB3616:AC3617"/>
    <mergeCell ref="Z3616:AA3617"/>
    <mergeCell ref="X3616:Y3617"/>
    <mergeCell ref="V3616:W3617"/>
    <mergeCell ref="T3616:U3617"/>
    <mergeCell ref="R3616:S3617"/>
    <mergeCell ref="P3616:Q3617"/>
    <mergeCell ref="N3616:O3617"/>
    <mergeCell ref="L3616:M3617"/>
    <mergeCell ref="J3616:K3617"/>
    <mergeCell ref="H3616:I3617"/>
    <mergeCell ref="G3616:G3617"/>
    <mergeCell ref="F3616:F3617"/>
    <mergeCell ref="E3616:E3617"/>
    <mergeCell ref="C3616:D3616"/>
    <mergeCell ref="B3620:B3621"/>
    <mergeCell ref="C3619:D3619"/>
    <mergeCell ref="BP3618:BP3619"/>
    <mergeCell ref="BO3618:BO3619"/>
    <mergeCell ref="BL3618:BN3619"/>
    <mergeCell ref="BJ3618:BK3619"/>
    <mergeCell ref="BH3618:BI3619"/>
    <mergeCell ref="BF3618:BG3619"/>
    <mergeCell ref="BD3618:BE3619"/>
    <mergeCell ref="BB3618:BC3619"/>
    <mergeCell ref="AZ3618:BA3619"/>
    <mergeCell ref="AX3618:AY3619"/>
    <mergeCell ref="AV3618:AW3619"/>
    <mergeCell ref="AT3618:AU3619"/>
    <mergeCell ref="AR3618:AS3619"/>
    <mergeCell ref="AP3618:AQ3619"/>
    <mergeCell ref="AN3618:AO3619"/>
    <mergeCell ref="AL3618:AM3619"/>
    <mergeCell ref="AJ3618:AK3619"/>
    <mergeCell ref="AH3618:AI3619"/>
    <mergeCell ref="AF3618:AG3619"/>
    <mergeCell ref="AD3618:AE3619"/>
    <mergeCell ref="AB3618:AC3619"/>
    <mergeCell ref="Z3618:AA3619"/>
    <mergeCell ref="X3618:Y3619"/>
    <mergeCell ref="V3618:W3619"/>
    <mergeCell ref="T3618:U3619"/>
    <mergeCell ref="R3618:S3619"/>
    <mergeCell ref="P3618:Q3619"/>
    <mergeCell ref="N3618:O3619"/>
    <mergeCell ref="L3618:M3619"/>
    <mergeCell ref="J3618:K3619"/>
    <mergeCell ref="H3618:I3619"/>
    <mergeCell ref="G3618:G3619"/>
    <mergeCell ref="F3618:F3619"/>
    <mergeCell ref="E3618:E3619"/>
    <mergeCell ref="C3618:D3618"/>
    <mergeCell ref="B3618:B3619"/>
    <mergeCell ref="C3621:D3621"/>
    <mergeCell ref="BP3620:BP3621"/>
    <mergeCell ref="BO3620:BO3621"/>
    <mergeCell ref="BL3620:BN3621"/>
    <mergeCell ref="BJ3620:BK3621"/>
    <mergeCell ref="BH3620:BI3621"/>
    <mergeCell ref="BF3620:BG3621"/>
    <mergeCell ref="BD3620:BE3621"/>
    <mergeCell ref="BB3620:BC3621"/>
    <mergeCell ref="AZ3620:BA3621"/>
    <mergeCell ref="AX3620:AY3621"/>
    <mergeCell ref="AV3620:AW3621"/>
    <mergeCell ref="AT3620:AU3621"/>
    <mergeCell ref="AR3620:AS3621"/>
    <mergeCell ref="AP3620:AQ3621"/>
    <mergeCell ref="AN3620:AO3621"/>
    <mergeCell ref="AL3620:AM3621"/>
    <mergeCell ref="AJ3620:AK3621"/>
    <mergeCell ref="AH3620:AI3621"/>
    <mergeCell ref="AF3620:AG3621"/>
    <mergeCell ref="AD3620:AE3621"/>
    <mergeCell ref="AB3620:AC3621"/>
    <mergeCell ref="Z3620:AA3621"/>
    <mergeCell ref="X3620:Y3621"/>
    <mergeCell ref="V3620:W3621"/>
    <mergeCell ref="T3620:U3621"/>
    <mergeCell ref="R3620:S3621"/>
    <mergeCell ref="P3620:Q3621"/>
    <mergeCell ref="N3620:O3621"/>
    <mergeCell ref="L3620:M3621"/>
    <mergeCell ref="J3620:K3621"/>
    <mergeCell ref="H3620:I3621"/>
    <mergeCell ref="G3620:G3621"/>
    <mergeCell ref="F3620:F3621"/>
    <mergeCell ref="E3620:E3621"/>
    <mergeCell ref="C3620:D3620"/>
    <mergeCell ref="B3624:B3625"/>
    <mergeCell ref="C3623:D3623"/>
    <mergeCell ref="BP3622:BP3623"/>
    <mergeCell ref="BO3622:BO3623"/>
    <mergeCell ref="BL3622:BN3623"/>
    <mergeCell ref="BJ3622:BK3623"/>
    <mergeCell ref="BH3622:BI3623"/>
    <mergeCell ref="BF3622:BG3623"/>
    <mergeCell ref="BD3622:BE3623"/>
    <mergeCell ref="BB3622:BC3623"/>
    <mergeCell ref="AZ3622:BA3623"/>
    <mergeCell ref="AX3622:AY3623"/>
    <mergeCell ref="AV3622:AW3623"/>
    <mergeCell ref="AT3622:AU3623"/>
    <mergeCell ref="AR3622:AS3623"/>
    <mergeCell ref="AP3622:AQ3623"/>
    <mergeCell ref="AN3622:AO3623"/>
    <mergeCell ref="AL3622:AM3623"/>
    <mergeCell ref="AJ3622:AK3623"/>
    <mergeCell ref="AH3622:AI3623"/>
    <mergeCell ref="AF3622:AG3623"/>
    <mergeCell ref="AD3622:AE3623"/>
    <mergeCell ref="AB3622:AC3623"/>
    <mergeCell ref="Z3622:AA3623"/>
    <mergeCell ref="X3622:Y3623"/>
    <mergeCell ref="V3622:W3623"/>
    <mergeCell ref="T3622:U3623"/>
    <mergeCell ref="R3622:S3623"/>
    <mergeCell ref="P3622:Q3623"/>
    <mergeCell ref="N3622:O3623"/>
    <mergeCell ref="L3622:M3623"/>
    <mergeCell ref="J3622:K3623"/>
    <mergeCell ref="H3622:I3623"/>
    <mergeCell ref="G3622:G3623"/>
    <mergeCell ref="F3622:F3623"/>
    <mergeCell ref="E3622:E3623"/>
    <mergeCell ref="C3622:D3622"/>
    <mergeCell ref="B3622:B3623"/>
    <mergeCell ref="C3625:D3625"/>
    <mergeCell ref="BP3624:BP3625"/>
    <mergeCell ref="BO3624:BO3625"/>
    <mergeCell ref="BL3624:BN3625"/>
    <mergeCell ref="BJ3624:BK3625"/>
    <mergeCell ref="BH3624:BI3625"/>
    <mergeCell ref="BF3624:BG3625"/>
    <mergeCell ref="BD3624:BE3625"/>
    <mergeCell ref="BB3624:BC3625"/>
    <mergeCell ref="AZ3624:BA3625"/>
    <mergeCell ref="AX3624:AY3625"/>
    <mergeCell ref="AV3624:AW3625"/>
    <mergeCell ref="AT3624:AU3625"/>
    <mergeCell ref="AR3624:AS3625"/>
    <mergeCell ref="AP3624:AQ3625"/>
    <mergeCell ref="AN3624:AO3625"/>
    <mergeCell ref="AL3624:AM3625"/>
    <mergeCell ref="AJ3624:AK3625"/>
    <mergeCell ref="AH3624:AI3625"/>
    <mergeCell ref="AF3624:AG3625"/>
    <mergeCell ref="AD3624:AE3625"/>
    <mergeCell ref="AB3624:AC3625"/>
    <mergeCell ref="Z3624:AA3625"/>
    <mergeCell ref="X3624:Y3625"/>
    <mergeCell ref="V3624:W3625"/>
    <mergeCell ref="T3624:U3625"/>
    <mergeCell ref="R3624:S3625"/>
    <mergeCell ref="P3624:Q3625"/>
    <mergeCell ref="N3624:O3625"/>
    <mergeCell ref="L3624:M3625"/>
    <mergeCell ref="J3624:K3625"/>
    <mergeCell ref="H3624:I3625"/>
    <mergeCell ref="G3624:G3625"/>
    <mergeCell ref="F3624:F3625"/>
    <mergeCell ref="E3624:E3625"/>
    <mergeCell ref="C3624:D3624"/>
    <mergeCell ref="B3628:B3629"/>
    <mergeCell ref="C3627:D3627"/>
    <mergeCell ref="BP3626:BP3627"/>
    <mergeCell ref="BO3626:BO3627"/>
    <mergeCell ref="BL3626:BN3627"/>
    <mergeCell ref="BJ3626:BK3627"/>
    <mergeCell ref="BH3626:BI3627"/>
    <mergeCell ref="BF3626:BG3627"/>
    <mergeCell ref="BD3626:BE3627"/>
    <mergeCell ref="BB3626:BC3627"/>
    <mergeCell ref="AZ3626:BA3627"/>
    <mergeCell ref="AX3626:AY3627"/>
    <mergeCell ref="AV3626:AW3627"/>
    <mergeCell ref="AT3626:AU3627"/>
    <mergeCell ref="AR3626:AS3627"/>
    <mergeCell ref="AP3626:AQ3627"/>
    <mergeCell ref="AN3626:AO3627"/>
    <mergeCell ref="AL3626:AM3627"/>
    <mergeCell ref="AJ3626:AK3627"/>
    <mergeCell ref="AH3626:AI3627"/>
    <mergeCell ref="AF3626:AG3627"/>
    <mergeCell ref="AD3626:AE3627"/>
    <mergeCell ref="AB3626:AC3627"/>
    <mergeCell ref="Z3626:AA3627"/>
    <mergeCell ref="X3626:Y3627"/>
    <mergeCell ref="V3626:W3627"/>
    <mergeCell ref="T3626:U3627"/>
    <mergeCell ref="R3626:S3627"/>
    <mergeCell ref="P3626:Q3627"/>
    <mergeCell ref="N3626:O3627"/>
    <mergeCell ref="L3626:M3627"/>
    <mergeCell ref="J3626:K3627"/>
    <mergeCell ref="H3626:I3627"/>
    <mergeCell ref="G3626:G3627"/>
    <mergeCell ref="F3626:F3627"/>
    <mergeCell ref="E3626:E3627"/>
    <mergeCell ref="C3626:D3626"/>
    <mergeCell ref="B3626:B3627"/>
    <mergeCell ref="C3629:D3629"/>
    <mergeCell ref="BP3628:BP3629"/>
    <mergeCell ref="BO3628:BO3629"/>
    <mergeCell ref="BL3628:BN3629"/>
    <mergeCell ref="BJ3628:BK3629"/>
    <mergeCell ref="BH3628:BI3629"/>
    <mergeCell ref="BF3628:BG3629"/>
    <mergeCell ref="BD3628:BE3629"/>
    <mergeCell ref="BB3628:BC3629"/>
    <mergeCell ref="AZ3628:BA3629"/>
    <mergeCell ref="AX3628:AY3629"/>
    <mergeCell ref="AV3628:AW3629"/>
    <mergeCell ref="AT3628:AU3629"/>
    <mergeCell ref="AR3628:AS3629"/>
    <mergeCell ref="AP3628:AQ3629"/>
    <mergeCell ref="AN3628:AO3629"/>
    <mergeCell ref="AL3628:AM3629"/>
    <mergeCell ref="AJ3628:AK3629"/>
    <mergeCell ref="AH3628:AI3629"/>
    <mergeCell ref="AF3628:AG3629"/>
    <mergeCell ref="AD3628:AE3629"/>
    <mergeCell ref="AB3628:AC3629"/>
    <mergeCell ref="Z3628:AA3629"/>
    <mergeCell ref="X3628:Y3629"/>
    <mergeCell ref="V3628:W3629"/>
    <mergeCell ref="T3628:U3629"/>
    <mergeCell ref="R3628:S3629"/>
    <mergeCell ref="P3628:Q3629"/>
    <mergeCell ref="N3628:O3629"/>
    <mergeCell ref="L3628:M3629"/>
    <mergeCell ref="J3628:K3629"/>
    <mergeCell ref="H3628:I3629"/>
    <mergeCell ref="G3628:G3629"/>
    <mergeCell ref="F3628:F3629"/>
    <mergeCell ref="E3628:E3629"/>
    <mergeCell ref="C3628:D3628"/>
    <mergeCell ref="B3632:B3633"/>
    <mergeCell ref="C3631:D3631"/>
    <mergeCell ref="BP3630:BP3631"/>
    <mergeCell ref="BO3630:BO3631"/>
    <mergeCell ref="BL3630:BN3631"/>
    <mergeCell ref="BJ3630:BK3631"/>
    <mergeCell ref="BH3630:BI3631"/>
    <mergeCell ref="BF3630:BG3631"/>
    <mergeCell ref="BD3630:BE3631"/>
    <mergeCell ref="BB3630:BC3631"/>
    <mergeCell ref="AZ3630:BA3631"/>
    <mergeCell ref="AX3630:AY3631"/>
    <mergeCell ref="AV3630:AW3631"/>
    <mergeCell ref="AT3630:AU3631"/>
    <mergeCell ref="AR3630:AS3631"/>
    <mergeCell ref="AP3630:AQ3631"/>
    <mergeCell ref="AN3630:AO3631"/>
    <mergeCell ref="AL3630:AM3631"/>
    <mergeCell ref="AJ3630:AK3631"/>
    <mergeCell ref="AH3630:AI3631"/>
    <mergeCell ref="AF3630:AG3631"/>
    <mergeCell ref="AD3630:AE3631"/>
    <mergeCell ref="AB3630:AC3631"/>
    <mergeCell ref="Z3630:AA3631"/>
    <mergeCell ref="X3630:Y3631"/>
    <mergeCell ref="V3630:W3631"/>
    <mergeCell ref="T3630:U3631"/>
    <mergeCell ref="R3630:S3631"/>
    <mergeCell ref="P3630:Q3631"/>
    <mergeCell ref="N3630:O3631"/>
    <mergeCell ref="L3630:M3631"/>
    <mergeCell ref="J3630:K3631"/>
    <mergeCell ref="H3630:I3631"/>
    <mergeCell ref="G3630:G3631"/>
    <mergeCell ref="F3630:F3631"/>
    <mergeCell ref="E3630:E3631"/>
    <mergeCell ref="C3630:D3630"/>
    <mergeCell ref="B3630:B3631"/>
    <mergeCell ref="C3633:D3633"/>
    <mergeCell ref="BP3632:BP3633"/>
    <mergeCell ref="BO3632:BO3633"/>
    <mergeCell ref="BL3632:BN3633"/>
    <mergeCell ref="BJ3632:BK3633"/>
    <mergeCell ref="BH3632:BI3633"/>
    <mergeCell ref="BF3632:BG3633"/>
    <mergeCell ref="BD3632:BE3633"/>
    <mergeCell ref="BB3632:BC3633"/>
    <mergeCell ref="AZ3632:BA3633"/>
    <mergeCell ref="AX3632:AY3633"/>
    <mergeCell ref="AV3632:AW3633"/>
    <mergeCell ref="AT3632:AU3633"/>
    <mergeCell ref="AR3632:AS3633"/>
    <mergeCell ref="AP3632:AQ3633"/>
    <mergeCell ref="AN3632:AO3633"/>
    <mergeCell ref="AL3632:AM3633"/>
    <mergeCell ref="AJ3632:AK3633"/>
    <mergeCell ref="AH3632:AI3633"/>
    <mergeCell ref="AF3632:AG3633"/>
    <mergeCell ref="AD3632:AE3633"/>
    <mergeCell ref="AB3632:AC3633"/>
    <mergeCell ref="Z3632:AA3633"/>
    <mergeCell ref="X3632:Y3633"/>
    <mergeCell ref="V3632:W3633"/>
    <mergeCell ref="T3632:U3633"/>
    <mergeCell ref="R3632:S3633"/>
    <mergeCell ref="P3632:Q3633"/>
    <mergeCell ref="N3632:O3633"/>
    <mergeCell ref="L3632:M3633"/>
    <mergeCell ref="J3632:K3633"/>
    <mergeCell ref="H3632:I3633"/>
    <mergeCell ref="G3632:G3633"/>
    <mergeCell ref="F3632:F3633"/>
    <mergeCell ref="E3632:E3633"/>
    <mergeCell ref="C3632:D3632"/>
    <mergeCell ref="B3636:B3637"/>
    <mergeCell ref="C3635:D3635"/>
    <mergeCell ref="BP3634:BP3635"/>
    <mergeCell ref="BO3634:BO3635"/>
    <mergeCell ref="BL3634:BN3635"/>
    <mergeCell ref="BJ3634:BK3635"/>
    <mergeCell ref="BH3634:BI3635"/>
    <mergeCell ref="BF3634:BG3635"/>
    <mergeCell ref="BD3634:BE3635"/>
    <mergeCell ref="BB3634:BC3635"/>
    <mergeCell ref="AZ3634:BA3635"/>
    <mergeCell ref="AX3634:AY3635"/>
    <mergeCell ref="AV3634:AW3635"/>
    <mergeCell ref="AT3634:AU3635"/>
    <mergeCell ref="AR3634:AS3635"/>
    <mergeCell ref="AP3634:AQ3635"/>
    <mergeCell ref="AN3634:AO3635"/>
    <mergeCell ref="AL3634:AM3635"/>
    <mergeCell ref="AJ3634:AK3635"/>
    <mergeCell ref="AH3634:AI3635"/>
    <mergeCell ref="AF3634:AG3635"/>
    <mergeCell ref="AD3634:AE3635"/>
    <mergeCell ref="AB3634:AC3635"/>
    <mergeCell ref="Z3634:AA3635"/>
    <mergeCell ref="X3634:Y3635"/>
    <mergeCell ref="V3634:W3635"/>
    <mergeCell ref="T3634:U3635"/>
    <mergeCell ref="R3634:S3635"/>
    <mergeCell ref="P3634:Q3635"/>
    <mergeCell ref="N3634:O3635"/>
    <mergeCell ref="L3634:M3635"/>
    <mergeCell ref="J3634:K3635"/>
    <mergeCell ref="H3634:I3635"/>
    <mergeCell ref="G3634:G3635"/>
    <mergeCell ref="F3634:F3635"/>
    <mergeCell ref="E3634:E3635"/>
    <mergeCell ref="C3634:D3634"/>
    <mergeCell ref="B3634:B3635"/>
    <mergeCell ref="C3637:D3637"/>
    <mergeCell ref="BP3636:BP3637"/>
    <mergeCell ref="BO3636:BO3637"/>
    <mergeCell ref="BL3636:BN3637"/>
    <mergeCell ref="BJ3636:BK3637"/>
    <mergeCell ref="BH3636:BI3637"/>
    <mergeCell ref="BF3636:BG3637"/>
    <mergeCell ref="BD3636:BE3637"/>
    <mergeCell ref="BB3636:BC3637"/>
    <mergeCell ref="AZ3636:BA3637"/>
    <mergeCell ref="AX3636:AY3637"/>
    <mergeCell ref="AV3636:AW3637"/>
    <mergeCell ref="AT3636:AU3637"/>
    <mergeCell ref="AR3636:AS3637"/>
    <mergeCell ref="AP3636:AQ3637"/>
    <mergeCell ref="AN3636:AO3637"/>
    <mergeCell ref="AL3636:AM3637"/>
    <mergeCell ref="AJ3636:AK3637"/>
    <mergeCell ref="AH3636:AI3637"/>
    <mergeCell ref="AF3636:AG3637"/>
    <mergeCell ref="AD3636:AE3637"/>
    <mergeCell ref="AB3636:AC3637"/>
    <mergeCell ref="Z3636:AA3637"/>
    <mergeCell ref="X3636:Y3637"/>
    <mergeCell ref="V3636:W3637"/>
    <mergeCell ref="T3636:U3637"/>
    <mergeCell ref="R3636:S3637"/>
    <mergeCell ref="P3636:Q3637"/>
    <mergeCell ref="N3636:O3637"/>
    <mergeCell ref="L3636:M3637"/>
    <mergeCell ref="J3636:K3637"/>
    <mergeCell ref="H3636:I3637"/>
    <mergeCell ref="G3636:G3637"/>
    <mergeCell ref="F3636:F3637"/>
    <mergeCell ref="E3636:E3637"/>
    <mergeCell ref="C3636:D3636"/>
    <mergeCell ref="B3640:B3641"/>
    <mergeCell ref="C3639:D3639"/>
    <mergeCell ref="BP3638:BP3639"/>
    <mergeCell ref="BO3638:BO3639"/>
    <mergeCell ref="BL3638:BN3639"/>
    <mergeCell ref="BJ3638:BK3639"/>
    <mergeCell ref="BH3638:BI3639"/>
    <mergeCell ref="BF3638:BG3639"/>
    <mergeCell ref="BD3638:BE3639"/>
    <mergeCell ref="BB3638:BC3639"/>
    <mergeCell ref="AZ3638:BA3639"/>
    <mergeCell ref="AX3638:AY3639"/>
    <mergeCell ref="AV3638:AW3639"/>
    <mergeCell ref="AT3638:AU3639"/>
    <mergeCell ref="AR3638:AS3639"/>
    <mergeCell ref="AP3638:AQ3639"/>
    <mergeCell ref="AN3638:AO3639"/>
    <mergeCell ref="AL3638:AM3639"/>
    <mergeCell ref="AJ3638:AK3639"/>
    <mergeCell ref="AH3638:AI3639"/>
    <mergeCell ref="AF3638:AG3639"/>
    <mergeCell ref="AD3638:AE3639"/>
    <mergeCell ref="AB3638:AC3639"/>
    <mergeCell ref="Z3638:AA3639"/>
    <mergeCell ref="X3638:Y3639"/>
    <mergeCell ref="V3638:W3639"/>
    <mergeCell ref="T3638:U3639"/>
    <mergeCell ref="R3638:S3639"/>
    <mergeCell ref="P3638:Q3639"/>
    <mergeCell ref="N3638:O3639"/>
    <mergeCell ref="L3638:M3639"/>
    <mergeCell ref="J3638:K3639"/>
    <mergeCell ref="H3638:I3639"/>
    <mergeCell ref="G3638:G3639"/>
    <mergeCell ref="F3638:F3639"/>
    <mergeCell ref="E3638:E3639"/>
    <mergeCell ref="C3638:D3638"/>
    <mergeCell ref="B3638:B3639"/>
    <mergeCell ref="C3641:D3641"/>
    <mergeCell ref="BP3640:BP3641"/>
    <mergeCell ref="BO3640:BO3641"/>
    <mergeCell ref="BL3640:BN3641"/>
    <mergeCell ref="BJ3640:BK3641"/>
    <mergeCell ref="BH3640:BI3641"/>
    <mergeCell ref="BF3640:BG3641"/>
    <mergeCell ref="BD3640:BE3641"/>
    <mergeCell ref="BB3640:BC3641"/>
    <mergeCell ref="AZ3640:BA3641"/>
    <mergeCell ref="AX3640:AY3641"/>
    <mergeCell ref="AV3640:AW3641"/>
    <mergeCell ref="AT3640:AU3641"/>
    <mergeCell ref="AR3640:AS3641"/>
    <mergeCell ref="AP3640:AQ3641"/>
    <mergeCell ref="AN3640:AO3641"/>
    <mergeCell ref="AL3640:AM3641"/>
    <mergeCell ref="AJ3640:AK3641"/>
    <mergeCell ref="AH3640:AI3641"/>
    <mergeCell ref="AF3640:AG3641"/>
    <mergeCell ref="AD3640:AE3641"/>
    <mergeCell ref="AB3640:AC3641"/>
    <mergeCell ref="Z3640:AA3641"/>
    <mergeCell ref="X3640:Y3641"/>
    <mergeCell ref="V3640:W3641"/>
    <mergeCell ref="T3640:U3641"/>
    <mergeCell ref="R3640:S3641"/>
    <mergeCell ref="P3640:Q3641"/>
    <mergeCell ref="N3640:O3641"/>
    <mergeCell ref="L3640:M3641"/>
    <mergeCell ref="J3640:K3641"/>
    <mergeCell ref="H3640:I3641"/>
    <mergeCell ref="G3640:G3641"/>
    <mergeCell ref="F3640:F3641"/>
    <mergeCell ref="E3640:E3641"/>
    <mergeCell ref="C3640:D3640"/>
    <mergeCell ref="B3644:B3645"/>
    <mergeCell ref="C3643:D3643"/>
    <mergeCell ref="BP3642:BP3643"/>
    <mergeCell ref="BO3642:BO3643"/>
    <mergeCell ref="BL3642:BN3643"/>
    <mergeCell ref="BJ3642:BK3643"/>
    <mergeCell ref="BH3642:BI3643"/>
    <mergeCell ref="BF3642:BG3643"/>
    <mergeCell ref="BD3642:BE3643"/>
    <mergeCell ref="BB3642:BC3643"/>
    <mergeCell ref="AZ3642:BA3643"/>
    <mergeCell ref="AX3642:AY3643"/>
    <mergeCell ref="AV3642:AW3643"/>
    <mergeCell ref="AT3642:AU3643"/>
    <mergeCell ref="AR3642:AS3643"/>
    <mergeCell ref="AP3642:AQ3643"/>
    <mergeCell ref="AN3642:AO3643"/>
    <mergeCell ref="AL3642:AM3643"/>
    <mergeCell ref="AJ3642:AK3643"/>
    <mergeCell ref="AH3642:AI3643"/>
    <mergeCell ref="AF3642:AG3643"/>
    <mergeCell ref="AD3642:AE3643"/>
    <mergeCell ref="AB3642:AC3643"/>
    <mergeCell ref="Z3642:AA3643"/>
    <mergeCell ref="X3642:Y3643"/>
    <mergeCell ref="V3642:W3643"/>
    <mergeCell ref="T3642:U3643"/>
    <mergeCell ref="R3642:S3643"/>
    <mergeCell ref="P3642:Q3643"/>
    <mergeCell ref="N3642:O3643"/>
    <mergeCell ref="L3642:M3643"/>
    <mergeCell ref="J3642:K3643"/>
    <mergeCell ref="H3642:I3643"/>
    <mergeCell ref="G3642:G3643"/>
    <mergeCell ref="F3642:F3643"/>
    <mergeCell ref="E3642:E3643"/>
    <mergeCell ref="C3642:D3642"/>
    <mergeCell ref="B3642:B3643"/>
    <mergeCell ref="C3645:D3645"/>
    <mergeCell ref="BP3644:BP3645"/>
    <mergeCell ref="BO3644:BO3645"/>
    <mergeCell ref="BL3644:BN3645"/>
    <mergeCell ref="BJ3644:BK3645"/>
    <mergeCell ref="BH3644:BI3645"/>
    <mergeCell ref="BF3644:BG3645"/>
    <mergeCell ref="BD3644:BE3645"/>
    <mergeCell ref="BB3644:BC3645"/>
    <mergeCell ref="AZ3644:BA3645"/>
    <mergeCell ref="AX3644:AY3645"/>
    <mergeCell ref="AV3644:AW3645"/>
    <mergeCell ref="AT3644:AU3645"/>
    <mergeCell ref="AR3644:AS3645"/>
    <mergeCell ref="AP3644:AQ3645"/>
    <mergeCell ref="AN3644:AO3645"/>
    <mergeCell ref="AL3644:AM3645"/>
    <mergeCell ref="AJ3644:AK3645"/>
    <mergeCell ref="AH3644:AI3645"/>
    <mergeCell ref="AF3644:AG3645"/>
    <mergeCell ref="AD3644:AE3645"/>
    <mergeCell ref="AB3644:AC3645"/>
    <mergeCell ref="Z3644:AA3645"/>
    <mergeCell ref="X3644:Y3645"/>
    <mergeCell ref="V3644:W3645"/>
    <mergeCell ref="T3644:U3645"/>
    <mergeCell ref="R3644:S3645"/>
    <mergeCell ref="P3644:Q3645"/>
    <mergeCell ref="N3644:O3645"/>
    <mergeCell ref="L3644:M3645"/>
    <mergeCell ref="J3644:K3645"/>
    <mergeCell ref="H3644:I3645"/>
    <mergeCell ref="G3644:G3645"/>
    <mergeCell ref="F3644:F3645"/>
    <mergeCell ref="E3644:E3645"/>
    <mergeCell ref="C3644:D3644"/>
    <mergeCell ref="B3648:C3648"/>
    <mergeCell ref="BP3646:BP3647"/>
    <mergeCell ref="BO3646:BO3647"/>
    <mergeCell ref="BL3646:BN3647"/>
    <mergeCell ref="BJ3646:BK3647"/>
    <mergeCell ref="BH3646:BI3647"/>
    <mergeCell ref="BF3646:BG3647"/>
    <mergeCell ref="BD3646:BE3647"/>
    <mergeCell ref="BB3646:BC3647"/>
    <mergeCell ref="AZ3646:BA3647"/>
    <mergeCell ref="AX3646:AY3647"/>
    <mergeCell ref="AV3646:AW3647"/>
    <mergeCell ref="AT3646:AU3647"/>
    <mergeCell ref="AR3646:AS3647"/>
    <mergeCell ref="AP3646:AQ3647"/>
    <mergeCell ref="AN3646:AO3647"/>
    <mergeCell ref="AL3646:AM3647"/>
    <mergeCell ref="AJ3646:AK3647"/>
    <mergeCell ref="AH3646:AI3647"/>
    <mergeCell ref="AF3646:AG3647"/>
    <mergeCell ref="AD3646:AE3647"/>
    <mergeCell ref="AB3646:AC3647"/>
    <mergeCell ref="Z3646:AA3647"/>
    <mergeCell ref="X3646:Y3647"/>
    <mergeCell ref="V3646:W3647"/>
    <mergeCell ref="T3646:U3647"/>
    <mergeCell ref="R3646:S3647"/>
    <mergeCell ref="P3646:Q3647"/>
    <mergeCell ref="N3646:O3647"/>
    <mergeCell ref="L3646:M3647"/>
    <mergeCell ref="J3646:K3647"/>
    <mergeCell ref="H3646:I3647"/>
    <mergeCell ref="D3646:E3647"/>
    <mergeCell ref="B3646:C3647"/>
    <mergeCell ref="AH3649:AI3649"/>
    <mergeCell ref="AF3649:AG3649"/>
    <mergeCell ref="AD3649:AE3649"/>
    <mergeCell ref="AB3649:AC3649"/>
    <mergeCell ref="Z3649:AA3649"/>
    <mergeCell ref="X3649:Y3649"/>
    <mergeCell ref="V3649:W3649"/>
    <mergeCell ref="T3649:U3649"/>
    <mergeCell ref="R3649:S3649"/>
    <mergeCell ref="P3649:Q3649"/>
    <mergeCell ref="N3649:O3649"/>
    <mergeCell ref="L3649:M3649"/>
    <mergeCell ref="J3649:K3649"/>
    <mergeCell ref="D3649:E3649"/>
    <mergeCell ref="BL3648:BN3648"/>
    <mergeCell ref="BJ3648:BK3648"/>
    <mergeCell ref="BH3648:BI3648"/>
    <mergeCell ref="BF3648:BG3648"/>
    <mergeCell ref="BD3648:BE3648"/>
    <mergeCell ref="BB3648:BC3648"/>
    <mergeCell ref="AZ3648:BA3648"/>
    <mergeCell ref="AX3648:AY3648"/>
    <mergeCell ref="AV3648:AW3648"/>
    <mergeCell ref="AT3648:AU3648"/>
    <mergeCell ref="AR3648:AS3648"/>
    <mergeCell ref="AP3648:AQ3648"/>
    <mergeCell ref="AN3648:AO3648"/>
    <mergeCell ref="AL3648:AM3648"/>
    <mergeCell ref="AJ3648:AK3648"/>
    <mergeCell ref="AH3648:AI3648"/>
    <mergeCell ref="AF3648:AG3648"/>
    <mergeCell ref="AD3648:AE3648"/>
    <mergeCell ref="AB3648:AC3648"/>
    <mergeCell ref="Z3648:AA3648"/>
    <mergeCell ref="X3648:Y3648"/>
    <mergeCell ref="V3648:W3648"/>
    <mergeCell ref="T3648:U3648"/>
    <mergeCell ref="R3648:S3648"/>
    <mergeCell ref="P3648:Q3648"/>
    <mergeCell ref="N3648:O3648"/>
    <mergeCell ref="L3648:M3648"/>
    <mergeCell ref="J3648:K3648"/>
    <mergeCell ref="H3648:I3648"/>
    <mergeCell ref="D3648:E3648"/>
    <mergeCell ref="H3537:I3538"/>
    <mergeCell ref="G3537:G3538"/>
    <mergeCell ref="F3537:F3538"/>
    <mergeCell ref="C3537:D3538"/>
    <mergeCell ref="B3537:B3538"/>
    <mergeCell ref="BD3534:BM3534"/>
    <mergeCell ref="BA3534:BC3534"/>
    <mergeCell ref="AN3534:AZ3534"/>
    <mergeCell ref="AH3534:AM3534"/>
    <mergeCell ref="E3534:AC3534"/>
    <mergeCell ref="C3534:D3534"/>
    <mergeCell ref="AN3532:BM3532"/>
    <mergeCell ref="AE3532:AM3532"/>
    <mergeCell ref="E3532:AC3532"/>
    <mergeCell ref="BN3531:BP3532"/>
    <mergeCell ref="B3530:BN3530"/>
    <mergeCell ref="BA3654:BN3654"/>
    <mergeCell ref="BJ3653:BL3653"/>
    <mergeCell ref="BF3653:BH3653"/>
    <mergeCell ref="BB3653:BE3653"/>
    <mergeCell ref="AY3653:BA3653"/>
    <mergeCell ref="AU3653:AW3653"/>
    <mergeCell ref="AQ3653:AT3653"/>
    <mergeCell ref="AN3653:AP3653"/>
    <mergeCell ref="AJ3653:AL3653"/>
    <mergeCell ref="Z3653:AI3653"/>
    <mergeCell ref="W3653:Y3653"/>
    <mergeCell ref="S3653:U3653"/>
    <mergeCell ref="O3653:R3653"/>
    <mergeCell ref="L3653:N3653"/>
    <mergeCell ref="H3653:J3653"/>
    <mergeCell ref="D3653:E3653"/>
    <mergeCell ref="B3653:C3653"/>
    <mergeCell ref="BJ3651:BL3651"/>
    <mergeCell ref="BF3651:BH3651"/>
    <mergeCell ref="BB3651:BE3651"/>
    <mergeCell ref="AY3651:BA3651"/>
    <mergeCell ref="AU3651:AW3651"/>
    <mergeCell ref="AQ3651:AT3651"/>
    <mergeCell ref="AN3651:AP3651"/>
    <mergeCell ref="AJ3651:AL3651"/>
    <mergeCell ref="Z3651:AI3651"/>
    <mergeCell ref="W3651:Y3651"/>
    <mergeCell ref="S3651:U3651"/>
    <mergeCell ref="O3651:R3651"/>
    <mergeCell ref="L3651:N3651"/>
    <mergeCell ref="H3651:J3651"/>
    <mergeCell ref="D3651:E3651"/>
    <mergeCell ref="B3651:C3651"/>
    <mergeCell ref="BL3649:BN3649"/>
    <mergeCell ref="BJ3649:BK3649"/>
    <mergeCell ref="BH3649:BI3649"/>
    <mergeCell ref="BF3649:BG3649"/>
    <mergeCell ref="BD3649:BE3649"/>
    <mergeCell ref="BB3649:BC3649"/>
    <mergeCell ref="AZ3649:BA3649"/>
    <mergeCell ref="AX3649:AY3649"/>
    <mergeCell ref="AV3649:AW3649"/>
    <mergeCell ref="AT3649:AU3649"/>
    <mergeCell ref="AR3649:AS3649"/>
    <mergeCell ref="AP3649:AQ3649"/>
    <mergeCell ref="AN3649:AO3649"/>
    <mergeCell ref="AL3649:AM3649"/>
    <mergeCell ref="AJ3649:AK3649"/>
    <mergeCell ref="BJ3538:BK3538"/>
    <mergeCell ref="BH3538:BI3538"/>
    <mergeCell ref="BF3538:BG3538"/>
    <mergeCell ref="BD3538:BE3538"/>
    <mergeCell ref="BB3538:BC3538"/>
    <mergeCell ref="AZ3538:BA3538"/>
    <mergeCell ref="AX3538:AY3538"/>
    <mergeCell ref="AV3538:AW3538"/>
    <mergeCell ref="AT3538:AU3538"/>
    <mergeCell ref="AR3538:AS3538"/>
    <mergeCell ref="AP3538:AQ3538"/>
    <mergeCell ref="AN3538:AO3538"/>
    <mergeCell ref="AL3538:AM3538"/>
    <mergeCell ref="AJ3538:AK3538"/>
    <mergeCell ref="AH3538:AI3538"/>
    <mergeCell ref="AF3538:AG3538"/>
    <mergeCell ref="AD3538:AE3538"/>
    <mergeCell ref="AB3538:AC3538"/>
    <mergeCell ref="T3538:U3538"/>
    <mergeCell ref="R3538:S3538"/>
    <mergeCell ref="P3538:Q3538"/>
    <mergeCell ref="N3538:O3538"/>
    <mergeCell ref="L3538:M3538"/>
    <mergeCell ref="J3538:K3538"/>
    <mergeCell ref="BP3537:BP3538"/>
    <mergeCell ref="BO3537:BO3538"/>
    <mergeCell ref="BL3537:BN3538"/>
    <mergeCell ref="BF3537:BK3537"/>
    <mergeCell ref="AZ3537:BE3537"/>
    <mergeCell ref="AT3537:AY3537"/>
    <mergeCell ref="AN3537:AS3537"/>
    <mergeCell ref="AH3537:AM3537"/>
    <mergeCell ref="AB3537:AG3537"/>
    <mergeCell ref="Z3537:AA3538"/>
    <mergeCell ref="X3537:Y3538"/>
    <mergeCell ref="V3537:W3538"/>
    <mergeCell ref="P3537:U3537"/>
    <mergeCell ref="J3537:O3537"/>
    <mergeCell ref="B3541:B3542"/>
    <mergeCell ref="C3540:D3540"/>
    <mergeCell ref="BP3539:BP3540"/>
    <mergeCell ref="BO3539:BO3540"/>
    <mergeCell ref="BL3539:BN3540"/>
    <mergeCell ref="BJ3539:BK3540"/>
    <mergeCell ref="BH3539:BI3540"/>
    <mergeCell ref="BF3539:BG3540"/>
    <mergeCell ref="BD3539:BE3540"/>
    <mergeCell ref="BB3539:BC3540"/>
    <mergeCell ref="AZ3539:BA3540"/>
    <mergeCell ref="AX3539:AY3540"/>
    <mergeCell ref="AV3539:AW3540"/>
    <mergeCell ref="AT3539:AU3540"/>
    <mergeCell ref="AR3539:AS3540"/>
    <mergeCell ref="AP3539:AQ3540"/>
    <mergeCell ref="AN3539:AO3540"/>
    <mergeCell ref="AL3539:AM3540"/>
    <mergeCell ref="AJ3539:AK3540"/>
    <mergeCell ref="AH3539:AI3540"/>
    <mergeCell ref="AF3539:AG3540"/>
    <mergeCell ref="AD3539:AE3540"/>
    <mergeCell ref="AB3539:AC3540"/>
    <mergeCell ref="Z3539:AA3540"/>
    <mergeCell ref="X3539:Y3540"/>
    <mergeCell ref="V3539:W3540"/>
    <mergeCell ref="T3539:U3540"/>
    <mergeCell ref="R3539:S3540"/>
    <mergeCell ref="P3539:Q3540"/>
    <mergeCell ref="N3539:O3540"/>
    <mergeCell ref="L3539:M3540"/>
    <mergeCell ref="J3539:K3540"/>
    <mergeCell ref="H3539:I3540"/>
    <mergeCell ref="G3539:G3540"/>
    <mergeCell ref="F3539:F3540"/>
    <mergeCell ref="E3539:E3540"/>
    <mergeCell ref="C3539:D3539"/>
    <mergeCell ref="B3539:B3540"/>
    <mergeCell ref="C3542:D3542"/>
    <mergeCell ref="BP3541:BP3542"/>
    <mergeCell ref="BO3541:BO3542"/>
    <mergeCell ref="BL3541:BN3542"/>
    <mergeCell ref="BJ3541:BK3542"/>
    <mergeCell ref="BH3541:BI3542"/>
    <mergeCell ref="BF3541:BG3542"/>
    <mergeCell ref="BD3541:BE3542"/>
    <mergeCell ref="BB3541:BC3542"/>
    <mergeCell ref="AZ3541:BA3542"/>
    <mergeCell ref="AX3541:AY3542"/>
    <mergeCell ref="AV3541:AW3542"/>
    <mergeCell ref="AT3541:AU3542"/>
    <mergeCell ref="AR3541:AS3542"/>
    <mergeCell ref="AP3541:AQ3542"/>
    <mergeCell ref="AN3541:AO3542"/>
    <mergeCell ref="AL3541:AM3542"/>
    <mergeCell ref="AJ3541:AK3542"/>
    <mergeCell ref="AH3541:AI3542"/>
    <mergeCell ref="AF3541:AG3542"/>
    <mergeCell ref="AD3541:AE3542"/>
    <mergeCell ref="AB3541:AC3542"/>
    <mergeCell ref="Z3541:AA3542"/>
    <mergeCell ref="X3541:Y3542"/>
    <mergeCell ref="V3541:W3542"/>
    <mergeCell ref="T3541:U3542"/>
    <mergeCell ref="R3541:S3542"/>
    <mergeCell ref="P3541:Q3542"/>
    <mergeCell ref="N3541:O3542"/>
    <mergeCell ref="L3541:M3542"/>
    <mergeCell ref="J3541:K3542"/>
    <mergeCell ref="H3541:I3542"/>
    <mergeCell ref="G3541:G3542"/>
    <mergeCell ref="F3541:F3542"/>
    <mergeCell ref="E3541:E3542"/>
    <mergeCell ref="C3541:D3541"/>
    <mergeCell ref="B3545:B3546"/>
    <mergeCell ref="C3544:D3544"/>
    <mergeCell ref="BP3543:BP3544"/>
    <mergeCell ref="BO3543:BO3544"/>
    <mergeCell ref="BL3543:BN3544"/>
    <mergeCell ref="BJ3543:BK3544"/>
    <mergeCell ref="BH3543:BI3544"/>
    <mergeCell ref="BF3543:BG3544"/>
    <mergeCell ref="BD3543:BE3544"/>
    <mergeCell ref="BB3543:BC3544"/>
    <mergeCell ref="AZ3543:BA3544"/>
    <mergeCell ref="AX3543:AY3544"/>
    <mergeCell ref="AV3543:AW3544"/>
    <mergeCell ref="AT3543:AU3544"/>
    <mergeCell ref="AR3543:AS3544"/>
    <mergeCell ref="AP3543:AQ3544"/>
    <mergeCell ref="AN3543:AO3544"/>
    <mergeCell ref="AL3543:AM3544"/>
    <mergeCell ref="AJ3543:AK3544"/>
    <mergeCell ref="AH3543:AI3544"/>
    <mergeCell ref="AF3543:AG3544"/>
    <mergeCell ref="AD3543:AE3544"/>
    <mergeCell ref="AB3543:AC3544"/>
    <mergeCell ref="Z3543:AA3544"/>
    <mergeCell ref="X3543:Y3544"/>
    <mergeCell ref="V3543:W3544"/>
    <mergeCell ref="T3543:U3544"/>
    <mergeCell ref="R3543:S3544"/>
    <mergeCell ref="P3543:Q3544"/>
    <mergeCell ref="N3543:O3544"/>
    <mergeCell ref="L3543:M3544"/>
    <mergeCell ref="J3543:K3544"/>
    <mergeCell ref="H3543:I3544"/>
    <mergeCell ref="G3543:G3544"/>
    <mergeCell ref="F3543:F3544"/>
    <mergeCell ref="E3543:E3544"/>
    <mergeCell ref="C3543:D3543"/>
    <mergeCell ref="B3543:B3544"/>
    <mergeCell ref="C3546:D3546"/>
    <mergeCell ref="BP3545:BP3546"/>
    <mergeCell ref="BO3545:BO3546"/>
    <mergeCell ref="BL3545:BN3546"/>
    <mergeCell ref="BJ3545:BK3546"/>
    <mergeCell ref="BH3545:BI3546"/>
    <mergeCell ref="BF3545:BG3546"/>
    <mergeCell ref="BD3545:BE3546"/>
    <mergeCell ref="BB3545:BC3546"/>
    <mergeCell ref="AZ3545:BA3546"/>
    <mergeCell ref="AX3545:AY3546"/>
    <mergeCell ref="AV3545:AW3546"/>
    <mergeCell ref="AT3545:AU3546"/>
    <mergeCell ref="AR3545:AS3546"/>
    <mergeCell ref="AP3545:AQ3546"/>
    <mergeCell ref="AN3545:AO3546"/>
    <mergeCell ref="AL3545:AM3546"/>
    <mergeCell ref="AJ3545:AK3546"/>
    <mergeCell ref="AH3545:AI3546"/>
    <mergeCell ref="AF3545:AG3546"/>
    <mergeCell ref="AD3545:AE3546"/>
    <mergeCell ref="AB3545:AC3546"/>
    <mergeCell ref="Z3545:AA3546"/>
    <mergeCell ref="X3545:Y3546"/>
    <mergeCell ref="V3545:W3546"/>
    <mergeCell ref="T3545:U3546"/>
    <mergeCell ref="R3545:S3546"/>
    <mergeCell ref="P3545:Q3546"/>
    <mergeCell ref="N3545:O3546"/>
    <mergeCell ref="L3545:M3546"/>
    <mergeCell ref="J3545:K3546"/>
    <mergeCell ref="H3545:I3546"/>
    <mergeCell ref="G3545:G3546"/>
    <mergeCell ref="F3545:F3546"/>
    <mergeCell ref="E3545:E3546"/>
    <mergeCell ref="C3545:D3545"/>
    <mergeCell ref="B3549:B3550"/>
    <mergeCell ref="C3548:D3548"/>
    <mergeCell ref="BP3547:BP3548"/>
    <mergeCell ref="BO3547:BO3548"/>
    <mergeCell ref="BL3547:BN3548"/>
    <mergeCell ref="BJ3547:BK3548"/>
    <mergeCell ref="BH3547:BI3548"/>
    <mergeCell ref="BF3547:BG3548"/>
    <mergeCell ref="BD3547:BE3548"/>
    <mergeCell ref="BB3547:BC3548"/>
    <mergeCell ref="AZ3547:BA3548"/>
    <mergeCell ref="AX3547:AY3548"/>
    <mergeCell ref="AV3547:AW3548"/>
    <mergeCell ref="AT3547:AU3548"/>
    <mergeCell ref="AR3547:AS3548"/>
    <mergeCell ref="AP3547:AQ3548"/>
    <mergeCell ref="AN3547:AO3548"/>
    <mergeCell ref="AL3547:AM3548"/>
    <mergeCell ref="AJ3547:AK3548"/>
    <mergeCell ref="AH3547:AI3548"/>
    <mergeCell ref="AF3547:AG3548"/>
    <mergeCell ref="AD3547:AE3548"/>
    <mergeCell ref="AB3547:AC3548"/>
    <mergeCell ref="Z3547:AA3548"/>
    <mergeCell ref="X3547:Y3548"/>
    <mergeCell ref="V3547:W3548"/>
    <mergeCell ref="T3547:U3548"/>
    <mergeCell ref="R3547:S3548"/>
    <mergeCell ref="P3547:Q3548"/>
    <mergeCell ref="N3547:O3548"/>
    <mergeCell ref="L3547:M3548"/>
    <mergeCell ref="J3547:K3548"/>
    <mergeCell ref="H3547:I3548"/>
    <mergeCell ref="G3547:G3548"/>
    <mergeCell ref="F3547:F3548"/>
    <mergeCell ref="E3547:E3548"/>
    <mergeCell ref="C3547:D3547"/>
    <mergeCell ref="B3547:B3548"/>
    <mergeCell ref="C3550:D3550"/>
    <mergeCell ref="BP3549:BP3550"/>
    <mergeCell ref="BO3549:BO3550"/>
    <mergeCell ref="BL3549:BN3550"/>
    <mergeCell ref="BJ3549:BK3550"/>
    <mergeCell ref="BH3549:BI3550"/>
    <mergeCell ref="BF3549:BG3550"/>
    <mergeCell ref="BD3549:BE3550"/>
    <mergeCell ref="BB3549:BC3550"/>
    <mergeCell ref="AZ3549:BA3550"/>
    <mergeCell ref="AX3549:AY3550"/>
    <mergeCell ref="AV3549:AW3550"/>
    <mergeCell ref="AT3549:AU3550"/>
    <mergeCell ref="AR3549:AS3550"/>
    <mergeCell ref="AP3549:AQ3550"/>
    <mergeCell ref="AN3549:AO3550"/>
    <mergeCell ref="AL3549:AM3550"/>
    <mergeCell ref="AJ3549:AK3550"/>
    <mergeCell ref="AH3549:AI3550"/>
    <mergeCell ref="AF3549:AG3550"/>
    <mergeCell ref="AD3549:AE3550"/>
    <mergeCell ref="AB3549:AC3550"/>
    <mergeCell ref="Z3549:AA3550"/>
    <mergeCell ref="X3549:Y3550"/>
    <mergeCell ref="V3549:W3550"/>
    <mergeCell ref="T3549:U3550"/>
    <mergeCell ref="R3549:S3550"/>
    <mergeCell ref="P3549:Q3550"/>
    <mergeCell ref="N3549:O3550"/>
    <mergeCell ref="L3549:M3550"/>
    <mergeCell ref="J3549:K3550"/>
    <mergeCell ref="H3549:I3550"/>
    <mergeCell ref="G3549:G3550"/>
    <mergeCell ref="F3549:F3550"/>
    <mergeCell ref="E3549:E3550"/>
    <mergeCell ref="C3549:D3549"/>
    <mergeCell ref="B3553:B3554"/>
    <mergeCell ref="C3552:D3552"/>
    <mergeCell ref="BP3551:BP3552"/>
    <mergeCell ref="BO3551:BO3552"/>
    <mergeCell ref="BL3551:BN3552"/>
    <mergeCell ref="BJ3551:BK3552"/>
    <mergeCell ref="BH3551:BI3552"/>
    <mergeCell ref="BF3551:BG3552"/>
    <mergeCell ref="BD3551:BE3552"/>
    <mergeCell ref="BB3551:BC3552"/>
    <mergeCell ref="AZ3551:BA3552"/>
    <mergeCell ref="AX3551:AY3552"/>
    <mergeCell ref="AV3551:AW3552"/>
    <mergeCell ref="AT3551:AU3552"/>
    <mergeCell ref="AR3551:AS3552"/>
    <mergeCell ref="AP3551:AQ3552"/>
    <mergeCell ref="AN3551:AO3552"/>
    <mergeCell ref="AL3551:AM3552"/>
    <mergeCell ref="AJ3551:AK3552"/>
    <mergeCell ref="AH3551:AI3552"/>
    <mergeCell ref="AF3551:AG3552"/>
    <mergeCell ref="AD3551:AE3552"/>
    <mergeCell ref="AB3551:AC3552"/>
    <mergeCell ref="Z3551:AA3552"/>
    <mergeCell ref="X3551:Y3552"/>
    <mergeCell ref="V3551:W3552"/>
    <mergeCell ref="T3551:U3552"/>
    <mergeCell ref="R3551:S3552"/>
    <mergeCell ref="P3551:Q3552"/>
    <mergeCell ref="N3551:O3552"/>
    <mergeCell ref="L3551:M3552"/>
    <mergeCell ref="J3551:K3552"/>
    <mergeCell ref="H3551:I3552"/>
    <mergeCell ref="G3551:G3552"/>
    <mergeCell ref="F3551:F3552"/>
    <mergeCell ref="E3551:E3552"/>
    <mergeCell ref="C3551:D3551"/>
    <mergeCell ref="B3551:B3552"/>
    <mergeCell ref="C3554:D3554"/>
    <mergeCell ref="BP3553:BP3554"/>
    <mergeCell ref="BO3553:BO3554"/>
    <mergeCell ref="BL3553:BN3554"/>
    <mergeCell ref="BJ3553:BK3554"/>
    <mergeCell ref="BH3553:BI3554"/>
    <mergeCell ref="BF3553:BG3554"/>
    <mergeCell ref="BD3553:BE3554"/>
    <mergeCell ref="BB3553:BC3554"/>
    <mergeCell ref="AZ3553:BA3554"/>
    <mergeCell ref="AX3553:AY3554"/>
    <mergeCell ref="AV3553:AW3554"/>
    <mergeCell ref="AT3553:AU3554"/>
    <mergeCell ref="AR3553:AS3554"/>
    <mergeCell ref="AP3553:AQ3554"/>
    <mergeCell ref="AN3553:AO3554"/>
    <mergeCell ref="AL3553:AM3554"/>
    <mergeCell ref="AJ3553:AK3554"/>
    <mergeCell ref="AH3553:AI3554"/>
    <mergeCell ref="AF3553:AG3554"/>
    <mergeCell ref="AD3553:AE3554"/>
    <mergeCell ref="AB3553:AC3554"/>
    <mergeCell ref="Z3553:AA3554"/>
    <mergeCell ref="X3553:Y3554"/>
    <mergeCell ref="V3553:W3554"/>
    <mergeCell ref="T3553:U3554"/>
    <mergeCell ref="R3553:S3554"/>
    <mergeCell ref="P3553:Q3554"/>
    <mergeCell ref="N3553:O3554"/>
    <mergeCell ref="L3553:M3554"/>
    <mergeCell ref="J3553:K3554"/>
    <mergeCell ref="H3553:I3554"/>
    <mergeCell ref="G3553:G3554"/>
    <mergeCell ref="F3553:F3554"/>
    <mergeCell ref="E3553:E3554"/>
    <mergeCell ref="C3553:D3553"/>
    <mergeCell ref="B3557:B3558"/>
    <mergeCell ref="C3556:D3556"/>
    <mergeCell ref="BP3555:BP3556"/>
    <mergeCell ref="BO3555:BO3556"/>
    <mergeCell ref="BL3555:BN3556"/>
    <mergeCell ref="BJ3555:BK3556"/>
    <mergeCell ref="BH3555:BI3556"/>
    <mergeCell ref="BF3555:BG3556"/>
    <mergeCell ref="BD3555:BE3556"/>
    <mergeCell ref="BB3555:BC3556"/>
    <mergeCell ref="AZ3555:BA3556"/>
    <mergeCell ref="AX3555:AY3556"/>
    <mergeCell ref="AV3555:AW3556"/>
    <mergeCell ref="AT3555:AU3556"/>
    <mergeCell ref="AR3555:AS3556"/>
    <mergeCell ref="AP3555:AQ3556"/>
    <mergeCell ref="AN3555:AO3556"/>
    <mergeCell ref="AL3555:AM3556"/>
    <mergeCell ref="AJ3555:AK3556"/>
    <mergeCell ref="AH3555:AI3556"/>
    <mergeCell ref="AF3555:AG3556"/>
    <mergeCell ref="AD3555:AE3556"/>
    <mergeCell ref="AB3555:AC3556"/>
    <mergeCell ref="Z3555:AA3556"/>
    <mergeCell ref="X3555:Y3556"/>
    <mergeCell ref="V3555:W3556"/>
    <mergeCell ref="T3555:U3556"/>
    <mergeCell ref="R3555:S3556"/>
    <mergeCell ref="P3555:Q3556"/>
    <mergeCell ref="N3555:O3556"/>
    <mergeCell ref="L3555:M3556"/>
    <mergeCell ref="J3555:K3556"/>
    <mergeCell ref="H3555:I3556"/>
    <mergeCell ref="G3555:G3556"/>
    <mergeCell ref="F3555:F3556"/>
    <mergeCell ref="E3555:E3556"/>
    <mergeCell ref="C3555:D3555"/>
    <mergeCell ref="B3555:B3556"/>
    <mergeCell ref="C3558:D3558"/>
    <mergeCell ref="BP3557:BP3558"/>
    <mergeCell ref="BO3557:BO3558"/>
    <mergeCell ref="BL3557:BN3558"/>
    <mergeCell ref="BJ3557:BK3558"/>
    <mergeCell ref="BH3557:BI3558"/>
    <mergeCell ref="BF3557:BG3558"/>
    <mergeCell ref="BD3557:BE3558"/>
    <mergeCell ref="BB3557:BC3558"/>
    <mergeCell ref="AZ3557:BA3558"/>
    <mergeCell ref="AX3557:AY3558"/>
    <mergeCell ref="AV3557:AW3558"/>
    <mergeCell ref="AT3557:AU3558"/>
    <mergeCell ref="AR3557:AS3558"/>
    <mergeCell ref="AP3557:AQ3558"/>
    <mergeCell ref="AN3557:AO3558"/>
    <mergeCell ref="AL3557:AM3558"/>
    <mergeCell ref="AJ3557:AK3558"/>
    <mergeCell ref="AH3557:AI3558"/>
    <mergeCell ref="AF3557:AG3558"/>
    <mergeCell ref="AD3557:AE3558"/>
    <mergeCell ref="AB3557:AC3558"/>
    <mergeCell ref="Z3557:AA3558"/>
    <mergeCell ref="X3557:Y3558"/>
    <mergeCell ref="V3557:W3558"/>
    <mergeCell ref="T3557:U3558"/>
    <mergeCell ref="R3557:S3558"/>
    <mergeCell ref="P3557:Q3558"/>
    <mergeCell ref="N3557:O3558"/>
    <mergeCell ref="L3557:M3558"/>
    <mergeCell ref="J3557:K3558"/>
    <mergeCell ref="H3557:I3558"/>
    <mergeCell ref="G3557:G3558"/>
    <mergeCell ref="F3557:F3558"/>
    <mergeCell ref="E3557:E3558"/>
    <mergeCell ref="C3557:D3557"/>
    <mergeCell ref="B3561:B3562"/>
    <mergeCell ref="C3560:D3560"/>
    <mergeCell ref="BP3559:BP3560"/>
    <mergeCell ref="BO3559:BO3560"/>
    <mergeCell ref="BL3559:BN3560"/>
    <mergeCell ref="BJ3559:BK3560"/>
    <mergeCell ref="BH3559:BI3560"/>
    <mergeCell ref="BF3559:BG3560"/>
    <mergeCell ref="BD3559:BE3560"/>
    <mergeCell ref="BB3559:BC3560"/>
    <mergeCell ref="AZ3559:BA3560"/>
    <mergeCell ref="AX3559:AY3560"/>
    <mergeCell ref="AV3559:AW3560"/>
    <mergeCell ref="AT3559:AU3560"/>
    <mergeCell ref="AR3559:AS3560"/>
    <mergeCell ref="AP3559:AQ3560"/>
    <mergeCell ref="AN3559:AO3560"/>
    <mergeCell ref="AL3559:AM3560"/>
    <mergeCell ref="AJ3559:AK3560"/>
    <mergeCell ref="AH3559:AI3560"/>
    <mergeCell ref="AF3559:AG3560"/>
    <mergeCell ref="AD3559:AE3560"/>
    <mergeCell ref="AB3559:AC3560"/>
    <mergeCell ref="Z3559:AA3560"/>
    <mergeCell ref="X3559:Y3560"/>
    <mergeCell ref="V3559:W3560"/>
    <mergeCell ref="T3559:U3560"/>
    <mergeCell ref="R3559:S3560"/>
    <mergeCell ref="P3559:Q3560"/>
    <mergeCell ref="N3559:O3560"/>
    <mergeCell ref="L3559:M3560"/>
    <mergeCell ref="J3559:K3560"/>
    <mergeCell ref="H3559:I3560"/>
    <mergeCell ref="G3559:G3560"/>
    <mergeCell ref="F3559:F3560"/>
    <mergeCell ref="E3559:E3560"/>
    <mergeCell ref="C3559:D3559"/>
    <mergeCell ref="B3559:B3560"/>
    <mergeCell ref="C3562:D3562"/>
    <mergeCell ref="BP3561:BP3562"/>
    <mergeCell ref="BO3561:BO3562"/>
    <mergeCell ref="BL3561:BN3562"/>
    <mergeCell ref="BJ3561:BK3562"/>
    <mergeCell ref="BH3561:BI3562"/>
    <mergeCell ref="BF3561:BG3562"/>
    <mergeCell ref="BD3561:BE3562"/>
    <mergeCell ref="BB3561:BC3562"/>
    <mergeCell ref="AZ3561:BA3562"/>
    <mergeCell ref="AX3561:AY3562"/>
    <mergeCell ref="AV3561:AW3562"/>
    <mergeCell ref="AT3561:AU3562"/>
    <mergeCell ref="AR3561:AS3562"/>
    <mergeCell ref="AP3561:AQ3562"/>
    <mergeCell ref="AN3561:AO3562"/>
    <mergeCell ref="AL3561:AM3562"/>
    <mergeCell ref="AJ3561:AK3562"/>
    <mergeCell ref="AH3561:AI3562"/>
    <mergeCell ref="AF3561:AG3562"/>
    <mergeCell ref="AD3561:AE3562"/>
    <mergeCell ref="AB3561:AC3562"/>
    <mergeCell ref="Z3561:AA3562"/>
    <mergeCell ref="X3561:Y3562"/>
    <mergeCell ref="V3561:W3562"/>
    <mergeCell ref="T3561:U3562"/>
    <mergeCell ref="R3561:S3562"/>
    <mergeCell ref="P3561:Q3562"/>
    <mergeCell ref="N3561:O3562"/>
    <mergeCell ref="L3561:M3562"/>
    <mergeCell ref="J3561:K3562"/>
    <mergeCell ref="H3561:I3562"/>
    <mergeCell ref="G3561:G3562"/>
    <mergeCell ref="F3561:F3562"/>
    <mergeCell ref="E3561:E3562"/>
    <mergeCell ref="C3561:D3561"/>
    <mergeCell ref="B3565:B3566"/>
    <mergeCell ref="C3564:D3564"/>
    <mergeCell ref="BP3563:BP3564"/>
    <mergeCell ref="BO3563:BO3564"/>
    <mergeCell ref="BL3563:BN3564"/>
    <mergeCell ref="BJ3563:BK3564"/>
    <mergeCell ref="BH3563:BI3564"/>
    <mergeCell ref="BF3563:BG3564"/>
    <mergeCell ref="BD3563:BE3564"/>
    <mergeCell ref="BB3563:BC3564"/>
    <mergeCell ref="AZ3563:BA3564"/>
    <mergeCell ref="AX3563:AY3564"/>
    <mergeCell ref="AV3563:AW3564"/>
    <mergeCell ref="AT3563:AU3564"/>
    <mergeCell ref="AR3563:AS3564"/>
    <mergeCell ref="AP3563:AQ3564"/>
    <mergeCell ref="AN3563:AO3564"/>
    <mergeCell ref="AL3563:AM3564"/>
    <mergeCell ref="AJ3563:AK3564"/>
    <mergeCell ref="AH3563:AI3564"/>
    <mergeCell ref="AF3563:AG3564"/>
    <mergeCell ref="AD3563:AE3564"/>
    <mergeCell ref="AB3563:AC3564"/>
    <mergeCell ref="Z3563:AA3564"/>
    <mergeCell ref="X3563:Y3564"/>
    <mergeCell ref="V3563:W3564"/>
    <mergeCell ref="T3563:U3564"/>
    <mergeCell ref="R3563:S3564"/>
    <mergeCell ref="P3563:Q3564"/>
    <mergeCell ref="N3563:O3564"/>
    <mergeCell ref="L3563:M3564"/>
    <mergeCell ref="J3563:K3564"/>
    <mergeCell ref="H3563:I3564"/>
    <mergeCell ref="G3563:G3564"/>
    <mergeCell ref="F3563:F3564"/>
    <mergeCell ref="E3563:E3564"/>
    <mergeCell ref="C3563:D3563"/>
    <mergeCell ref="B3563:B3564"/>
    <mergeCell ref="C3566:D3566"/>
    <mergeCell ref="BP3565:BP3566"/>
    <mergeCell ref="BO3565:BO3566"/>
    <mergeCell ref="BL3565:BN3566"/>
    <mergeCell ref="BJ3565:BK3566"/>
    <mergeCell ref="BH3565:BI3566"/>
    <mergeCell ref="BF3565:BG3566"/>
    <mergeCell ref="BD3565:BE3566"/>
    <mergeCell ref="BB3565:BC3566"/>
    <mergeCell ref="AZ3565:BA3566"/>
    <mergeCell ref="AX3565:AY3566"/>
    <mergeCell ref="AV3565:AW3566"/>
    <mergeCell ref="AT3565:AU3566"/>
    <mergeCell ref="AR3565:AS3566"/>
    <mergeCell ref="AP3565:AQ3566"/>
    <mergeCell ref="AN3565:AO3566"/>
    <mergeCell ref="AL3565:AM3566"/>
    <mergeCell ref="AJ3565:AK3566"/>
    <mergeCell ref="AH3565:AI3566"/>
    <mergeCell ref="AF3565:AG3566"/>
    <mergeCell ref="AD3565:AE3566"/>
    <mergeCell ref="AB3565:AC3566"/>
    <mergeCell ref="Z3565:AA3566"/>
    <mergeCell ref="X3565:Y3566"/>
    <mergeCell ref="V3565:W3566"/>
    <mergeCell ref="T3565:U3566"/>
    <mergeCell ref="R3565:S3566"/>
    <mergeCell ref="P3565:Q3566"/>
    <mergeCell ref="N3565:O3566"/>
    <mergeCell ref="L3565:M3566"/>
    <mergeCell ref="J3565:K3566"/>
    <mergeCell ref="H3565:I3566"/>
    <mergeCell ref="G3565:G3566"/>
    <mergeCell ref="F3565:F3566"/>
    <mergeCell ref="E3565:E3566"/>
    <mergeCell ref="C3565:D3565"/>
    <mergeCell ref="B3569:B3570"/>
    <mergeCell ref="C3568:D3568"/>
    <mergeCell ref="BP3567:BP3568"/>
    <mergeCell ref="BO3567:BO3568"/>
    <mergeCell ref="BL3567:BN3568"/>
    <mergeCell ref="BJ3567:BK3568"/>
    <mergeCell ref="BH3567:BI3568"/>
    <mergeCell ref="BF3567:BG3568"/>
    <mergeCell ref="BD3567:BE3568"/>
    <mergeCell ref="BB3567:BC3568"/>
    <mergeCell ref="AZ3567:BA3568"/>
    <mergeCell ref="AX3567:AY3568"/>
    <mergeCell ref="AV3567:AW3568"/>
    <mergeCell ref="AT3567:AU3568"/>
    <mergeCell ref="AR3567:AS3568"/>
    <mergeCell ref="AP3567:AQ3568"/>
    <mergeCell ref="AN3567:AO3568"/>
    <mergeCell ref="AL3567:AM3568"/>
    <mergeCell ref="AJ3567:AK3568"/>
    <mergeCell ref="AH3567:AI3568"/>
    <mergeCell ref="AF3567:AG3568"/>
    <mergeCell ref="AD3567:AE3568"/>
    <mergeCell ref="AB3567:AC3568"/>
    <mergeCell ref="Z3567:AA3568"/>
    <mergeCell ref="X3567:Y3568"/>
    <mergeCell ref="V3567:W3568"/>
    <mergeCell ref="T3567:U3568"/>
    <mergeCell ref="R3567:S3568"/>
    <mergeCell ref="P3567:Q3568"/>
    <mergeCell ref="N3567:O3568"/>
    <mergeCell ref="L3567:M3568"/>
    <mergeCell ref="J3567:K3568"/>
    <mergeCell ref="H3567:I3568"/>
    <mergeCell ref="G3567:G3568"/>
    <mergeCell ref="F3567:F3568"/>
    <mergeCell ref="E3567:E3568"/>
    <mergeCell ref="C3567:D3567"/>
    <mergeCell ref="B3567:B3568"/>
    <mergeCell ref="C3570:D3570"/>
    <mergeCell ref="BP3569:BP3570"/>
    <mergeCell ref="BO3569:BO3570"/>
    <mergeCell ref="BL3569:BN3570"/>
    <mergeCell ref="BJ3569:BK3570"/>
    <mergeCell ref="BH3569:BI3570"/>
    <mergeCell ref="BF3569:BG3570"/>
    <mergeCell ref="BD3569:BE3570"/>
    <mergeCell ref="BB3569:BC3570"/>
    <mergeCell ref="AZ3569:BA3570"/>
    <mergeCell ref="AX3569:AY3570"/>
    <mergeCell ref="AV3569:AW3570"/>
    <mergeCell ref="AT3569:AU3570"/>
    <mergeCell ref="AR3569:AS3570"/>
    <mergeCell ref="AP3569:AQ3570"/>
    <mergeCell ref="AN3569:AO3570"/>
    <mergeCell ref="AL3569:AM3570"/>
    <mergeCell ref="AJ3569:AK3570"/>
    <mergeCell ref="AH3569:AI3570"/>
    <mergeCell ref="AF3569:AG3570"/>
    <mergeCell ref="AD3569:AE3570"/>
    <mergeCell ref="AB3569:AC3570"/>
    <mergeCell ref="Z3569:AA3570"/>
    <mergeCell ref="X3569:Y3570"/>
    <mergeCell ref="V3569:W3570"/>
    <mergeCell ref="T3569:U3570"/>
    <mergeCell ref="R3569:S3570"/>
    <mergeCell ref="P3569:Q3570"/>
    <mergeCell ref="N3569:O3570"/>
    <mergeCell ref="L3569:M3570"/>
    <mergeCell ref="J3569:K3570"/>
    <mergeCell ref="H3569:I3570"/>
    <mergeCell ref="G3569:G3570"/>
    <mergeCell ref="F3569:F3570"/>
    <mergeCell ref="E3569:E3570"/>
    <mergeCell ref="C3569:D3569"/>
    <mergeCell ref="B3573:B3574"/>
    <mergeCell ref="C3572:D3572"/>
    <mergeCell ref="BP3571:BP3572"/>
    <mergeCell ref="BO3571:BO3572"/>
    <mergeCell ref="BL3571:BN3572"/>
    <mergeCell ref="BJ3571:BK3572"/>
    <mergeCell ref="BH3571:BI3572"/>
    <mergeCell ref="BF3571:BG3572"/>
    <mergeCell ref="BD3571:BE3572"/>
    <mergeCell ref="BB3571:BC3572"/>
    <mergeCell ref="AZ3571:BA3572"/>
    <mergeCell ref="AX3571:AY3572"/>
    <mergeCell ref="AV3571:AW3572"/>
    <mergeCell ref="AT3571:AU3572"/>
    <mergeCell ref="AR3571:AS3572"/>
    <mergeCell ref="AP3571:AQ3572"/>
    <mergeCell ref="AN3571:AO3572"/>
    <mergeCell ref="AL3571:AM3572"/>
    <mergeCell ref="AJ3571:AK3572"/>
    <mergeCell ref="AH3571:AI3572"/>
    <mergeCell ref="AF3571:AG3572"/>
    <mergeCell ref="AD3571:AE3572"/>
    <mergeCell ref="AB3571:AC3572"/>
    <mergeCell ref="Z3571:AA3572"/>
    <mergeCell ref="X3571:Y3572"/>
    <mergeCell ref="V3571:W3572"/>
    <mergeCell ref="T3571:U3572"/>
    <mergeCell ref="R3571:S3572"/>
    <mergeCell ref="P3571:Q3572"/>
    <mergeCell ref="N3571:O3572"/>
    <mergeCell ref="L3571:M3572"/>
    <mergeCell ref="J3571:K3572"/>
    <mergeCell ref="H3571:I3572"/>
    <mergeCell ref="G3571:G3572"/>
    <mergeCell ref="F3571:F3572"/>
    <mergeCell ref="E3571:E3572"/>
    <mergeCell ref="C3571:D3571"/>
    <mergeCell ref="B3571:B3572"/>
    <mergeCell ref="C3574:D3574"/>
    <mergeCell ref="BP3573:BP3574"/>
    <mergeCell ref="BO3573:BO3574"/>
    <mergeCell ref="BL3573:BN3574"/>
    <mergeCell ref="BJ3573:BK3574"/>
    <mergeCell ref="BH3573:BI3574"/>
    <mergeCell ref="BF3573:BG3574"/>
    <mergeCell ref="BD3573:BE3574"/>
    <mergeCell ref="BB3573:BC3574"/>
    <mergeCell ref="AZ3573:BA3574"/>
    <mergeCell ref="AX3573:AY3574"/>
    <mergeCell ref="AV3573:AW3574"/>
    <mergeCell ref="AT3573:AU3574"/>
    <mergeCell ref="AR3573:AS3574"/>
    <mergeCell ref="AP3573:AQ3574"/>
    <mergeCell ref="AN3573:AO3574"/>
    <mergeCell ref="AL3573:AM3574"/>
    <mergeCell ref="AJ3573:AK3574"/>
    <mergeCell ref="AH3573:AI3574"/>
    <mergeCell ref="AF3573:AG3574"/>
    <mergeCell ref="AD3573:AE3574"/>
    <mergeCell ref="AB3573:AC3574"/>
    <mergeCell ref="Z3573:AA3574"/>
    <mergeCell ref="X3573:Y3574"/>
    <mergeCell ref="V3573:W3574"/>
    <mergeCell ref="T3573:U3574"/>
    <mergeCell ref="R3573:S3574"/>
    <mergeCell ref="P3573:Q3574"/>
    <mergeCell ref="N3573:O3574"/>
    <mergeCell ref="L3573:M3574"/>
    <mergeCell ref="J3573:K3574"/>
    <mergeCell ref="H3573:I3574"/>
    <mergeCell ref="G3573:G3574"/>
    <mergeCell ref="F3573:F3574"/>
    <mergeCell ref="E3573:E3574"/>
    <mergeCell ref="C3573:D3573"/>
    <mergeCell ref="B3577:B3578"/>
    <mergeCell ref="C3576:D3576"/>
    <mergeCell ref="BP3575:BP3576"/>
    <mergeCell ref="BO3575:BO3576"/>
    <mergeCell ref="BL3575:BN3576"/>
    <mergeCell ref="BJ3575:BK3576"/>
    <mergeCell ref="BH3575:BI3576"/>
    <mergeCell ref="BF3575:BG3576"/>
    <mergeCell ref="BD3575:BE3576"/>
    <mergeCell ref="BB3575:BC3576"/>
    <mergeCell ref="AZ3575:BA3576"/>
    <mergeCell ref="AX3575:AY3576"/>
    <mergeCell ref="AV3575:AW3576"/>
    <mergeCell ref="AT3575:AU3576"/>
    <mergeCell ref="AR3575:AS3576"/>
    <mergeCell ref="AP3575:AQ3576"/>
    <mergeCell ref="AN3575:AO3576"/>
    <mergeCell ref="AL3575:AM3576"/>
    <mergeCell ref="AJ3575:AK3576"/>
    <mergeCell ref="AH3575:AI3576"/>
    <mergeCell ref="AF3575:AG3576"/>
    <mergeCell ref="AD3575:AE3576"/>
    <mergeCell ref="AB3575:AC3576"/>
    <mergeCell ref="Z3575:AA3576"/>
    <mergeCell ref="X3575:Y3576"/>
    <mergeCell ref="V3575:W3576"/>
    <mergeCell ref="T3575:U3576"/>
    <mergeCell ref="R3575:S3576"/>
    <mergeCell ref="P3575:Q3576"/>
    <mergeCell ref="N3575:O3576"/>
    <mergeCell ref="L3575:M3576"/>
    <mergeCell ref="J3575:K3576"/>
    <mergeCell ref="H3575:I3576"/>
    <mergeCell ref="G3575:G3576"/>
    <mergeCell ref="F3575:F3576"/>
    <mergeCell ref="E3575:E3576"/>
    <mergeCell ref="C3575:D3575"/>
    <mergeCell ref="B3575:B3576"/>
    <mergeCell ref="C3578:D3578"/>
    <mergeCell ref="BP3577:BP3578"/>
    <mergeCell ref="BO3577:BO3578"/>
    <mergeCell ref="BL3577:BN3578"/>
    <mergeCell ref="BJ3577:BK3578"/>
    <mergeCell ref="BH3577:BI3578"/>
    <mergeCell ref="BF3577:BG3578"/>
    <mergeCell ref="BD3577:BE3578"/>
    <mergeCell ref="BB3577:BC3578"/>
    <mergeCell ref="AZ3577:BA3578"/>
    <mergeCell ref="AX3577:AY3578"/>
    <mergeCell ref="AV3577:AW3578"/>
    <mergeCell ref="AT3577:AU3578"/>
    <mergeCell ref="AR3577:AS3578"/>
    <mergeCell ref="AP3577:AQ3578"/>
    <mergeCell ref="AN3577:AO3578"/>
    <mergeCell ref="AL3577:AM3578"/>
    <mergeCell ref="AJ3577:AK3578"/>
    <mergeCell ref="AH3577:AI3578"/>
    <mergeCell ref="AF3577:AG3578"/>
    <mergeCell ref="AD3577:AE3578"/>
    <mergeCell ref="AB3577:AC3578"/>
    <mergeCell ref="Z3577:AA3578"/>
    <mergeCell ref="X3577:Y3578"/>
    <mergeCell ref="V3577:W3578"/>
    <mergeCell ref="T3577:U3578"/>
    <mergeCell ref="R3577:S3578"/>
    <mergeCell ref="P3577:Q3578"/>
    <mergeCell ref="N3577:O3578"/>
    <mergeCell ref="L3577:M3578"/>
    <mergeCell ref="J3577:K3578"/>
    <mergeCell ref="H3577:I3578"/>
    <mergeCell ref="G3577:G3578"/>
    <mergeCell ref="F3577:F3578"/>
    <mergeCell ref="E3577:E3578"/>
    <mergeCell ref="C3577:D3577"/>
    <mergeCell ref="B3581:B3582"/>
    <mergeCell ref="C3580:D3580"/>
    <mergeCell ref="BP3579:BP3580"/>
    <mergeCell ref="BO3579:BO3580"/>
    <mergeCell ref="BL3579:BN3580"/>
    <mergeCell ref="BJ3579:BK3580"/>
    <mergeCell ref="BH3579:BI3580"/>
    <mergeCell ref="BF3579:BG3580"/>
    <mergeCell ref="BD3579:BE3580"/>
    <mergeCell ref="BB3579:BC3580"/>
    <mergeCell ref="AZ3579:BA3580"/>
    <mergeCell ref="AX3579:AY3580"/>
    <mergeCell ref="AV3579:AW3580"/>
    <mergeCell ref="AT3579:AU3580"/>
    <mergeCell ref="AR3579:AS3580"/>
    <mergeCell ref="AP3579:AQ3580"/>
    <mergeCell ref="AN3579:AO3580"/>
    <mergeCell ref="AL3579:AM3580"/>
    <mergeCell ref="AJ3579:AK3580"/>
    <mergeCell ref="AH3579:AI3580"/>
    <mergeCell ref="AF3579:AG3580"/>
    <mergeCell ref="AD3579:AE3580"/>
    <mergeCell ref="AB3579:AC3580"/>
    <mergeCell ref="Z3579:AA3580"/>
    <mergeCell ref="X3579:Y3580"/>
    <mergeCell ref="V3579:W3580"/>
    <mergeCell ref="T3579:U3580"/>
    <mergeCell ref="R3579:S3580"/>
    <mergeCell ref="P3579:Q3580"/>
    <mergeCell ref="N3579:O3580"/>
    <mergeCell ref="L3579:M3580"/>
    <mergeCell ref="J3579:K3580"/>
    <mergeCell ref="H3579:I3580"/>
    <mergeCell ref="G3579:G3580"/>
    <mergeCell ref="F3579:F3580"/>
    <mergeCell ref="E3579:E3580"/>
    <mergeCell ref="C3579:D3579"/>
    <mergeCell ref="B3579:B3580"/>
    <mergeCell ref="C3582:D3582"/>
    <mergeCell ref="BP3581:BP3582"/>
    <mergeCell ref="BO3581:BO3582"/>
    <mergeCell ref="BL3581:BN3582"/>
    <mergeCell ref="BJ3581:BK3582"/>
    <mergeCell ref="BH3581:BI3582"/>
    <mergeCell ref="BF3581:BG3582"/>
    <mergeCell ref="BD3581:BE3582"/>
    <mergeCell ref="BB3581:BC3582"/>
    <mergeCell ref="AZ3581:BA3582"/>
    <mergeCell ref="AX3581:AY3582"/>
    <mergeCell ref="AV3581:AW3582"/>
    <mergeCell ref="AT3581:AU3582"/>
    <mergeCell ref="AR3581:AS3582"/>
    <mergeCell ref="AP3581:AQ3582"/>
    <mergeCell ref="AN3581:AO3582"/>
    <mergeCell ref="AL3581:AM3582"/>
    <mergeCell ref="AJ3581:AK3582"/>
    <mergeCell ref="AH3581:AI3582"/>
    <mergeCell ref="AF3581:AG3582"/>
    <mergeCell ref="AD3581:AE3582"/>
    <mergeCell ref="AB3581:AC3582"/>
    <mergeCell ref="Z3581:AA3582"/>
    <mergeCell ref="X3581:Y3582"/>
    <mergeCell ref="V3581:W3582"/>
    <mergeCell ref="T3581:U3582"/>
    <mergeCell ref="R3581:S3582"/>
    <mergeCell ref="P3581:Q3582"/>
    <mergeCell ref="N3581:O3582"/>
    <mergeCell ref="L3581:M3582"/>
    <mergeCell ref="J3581:K3582"/>
    <mergeCell ref="H3581:I3582"/>
    <mergeCell ref="G3581:G3582"/>
    <mergeCell ref="F3581:F3582"/>
    <mergeCell ref="E3581:E3582"/>
    <mergeCell ref="C3581:D3581"/>
    <mergeCell ref="B3585:C3585"/>
    <mergeCell ref="BP3583:BP3584"/>
    <mergeCell ref="BO3583:BO3584"/>
    <mergeCell ref="BL3583:BN3584"/>
    <mergeCell ref="BJ3583:BK3584"/>
    <mergeCell ref="BH3583:BI3584"/>
    <mergeCell ref="BF3583:BG3584"/>
    <mergeCell ref="BD3583:BE3584"/>
    <mergeCell ref="BB3583:BC3584"/>
    <mergeCell ref="AZ3583:BA3584"/>
    <mergeCell ref="AX3583:AY3584"/>
    <mergeCell ref="AV3583:AW3584"/>
    <mergeCell ref="AT3583:AU3584"/>
    <mergeCell ref="AR3583:AS3584"/>
    <mergeCell ref="AP3583:AQ3584"/>
    <mergeCell ref="AN3583:AO3584"/>
    <mergeCell ref="AL3583:AM3584"/>
    <mergeCell ref="AJ3583:AK3584"/>
    <mergeCell ref="AH3583:AI3584"/>
    <mergeCell ref="AF3583:AG3584"/>
    <mergeCell ref="AD3583:AE3584"/>
    <mergeCell ref="AB3583:AC3584"/>
    <mergeCell ref="Z3583:AA3584"/>
    <mergeCell ref="X3583:Y3584"/>
    <mergeCell ref="V3583:W3584"/>
    <mergeCell ref="T3583:U3584"/>
    <mergeCell ref="R3583:S3584"/>
    <mergeCell ref="P3583:Q3584"/>
    <mergeCell ref="N3583:O3584"/>
    <mergeCell ref="L3583:M3584"/>
    <mergeCell ref="J3583:K3584"/>
    <mergeCell ref="H3583:I3584"/>
    <mergeCell ref="D3583:E3584"/>
    <mergeCell ref="B3583:C3584"/>
    <mergeCell ref="AH3586:AI3586"/>
    <mergeCell ref="AF3586:AG3586"/>
    <mergeCell ref="AD3586:AE3586"/>
    <mergeCell ref="AB3586:AC3586"/>
    <mergeCell ref="Z3586:AA3586"/>
    <mergeCell ref="X3586:Y3586"/>
    <mergeCell ref="V3586:W3586"/>
    <mergeCell ref="T3586:U3586"/>
    <mergeCell ref="R3586:S3586"/>
    <mergeCell ref="P3586:Q3586"/>
    <mergeCell ref="N3586:O3586"/>
    <mergeCell ref="L3586:M3586"/>
    <mergeCell ref="J3586:K3586"/>
    <mergeCell ref="D3586:E3586"/>
    <mergeCell ref="BL3585:BN3585"/>
    <mergeCell ref="BJ3585:BK3585"/>
    <mergeCell ref="BH3585:BI3585"/>
    <mergeCell ref="BF3585:BG3585"/>
    <mergeCell ref="BD3585:BE3585"/>
    <mergeCell ref="BB3585:BC3585"/>
    <mergeCell ref="AZ3585:BA3585"/>
    <mergeCell ref="AX3585:AY3585"/>
    <mergeCell ref="AV3585:AW3585"/>
    <mergeCell ref="AT3585:AU3585"/>
    <mergeCell ref="AR3585:AS3585"/>
    <mergeCell ref="AP3585:AQ3585"/>
    <mergeCell ref="AN3585:AO3585"/>
    <mergeCell ref="AL3585:AM3585"/>
    <mergeCell ref="AJ3585:AK3585"/>
    <mergeCell ref="AH3585:AI3585"/>
    <mergeCell ref="AF3585:AG3585"/>
    <mergeCell ref="AD3585:AE3585"/>
    <mergeCell ref="AB3585:AC3585"/>
    <mergeCell ref="Z3585:AA3585"/>
    <mergeCell ref="X3585:Y3585"/>
    <mergeCell ref="V3585:W3585"/>
    <mergeCell ref="T3585:U3585"/>
    <mergeCell ref="R3585:S3585"/>
    <mergeCell ref="P3585:Q3585"/>
    <mergeCell ref="N3585:O3585"/>
    <mergeCell ref="L3585:M3585"/>
    <mergeCell ref="J3585:K3585"/>
    <mergeCell ref="H3585:I3585"/>
    <mergeCell ref="D3585:E3585"/>
    <mergeCell ref="H3474:I3475"/>
    <mergeCell ref="G3474:G3475"/>
    <mergeCell ref="F3474:F3475"/>
    <mergeCell ref="C3474:D3475"/>
    <mergeCell ref="B3474:B3475"/>
    <mergeCell ref="BD3471:BM3471"/>
    <mergeCell ref="BA3471:BC3471"/>
    <mergeCell ref="AN3471:AZ3471"/>
    <mergeCell ref="AH3471:AM3471"/>
    <mergeCell ref="E3471:AC3471"/>
    <mergeCell ref="C3471:D3471"/>
    <mergeCell ref="AN3469:BM3469"/>
    <mergeCell ref="AE3469:AM3469"/>
    <mergeCell ref="E3469:AC3469"/>
    <mergeCell ref="BN3468:BP3469"/>
    <mergeCell ref="B3467:BN3467"/>
    <mergeCell ref="BA3591:BN3591"/>
    <mergeCell ref="BJ3590:BL3590"/>
    <mergeCell ref="BF3590:BH3590"/>
    <mergeCell ref="BB3590:BE3590"/>
    <mergeCell ref="AY3590:BA3590"/>
    <mergeCell ref="AU3590:AW3590"/>
    <mergeCell ref="AQ3590:AT3590"/>
    <mergeCell ref="AN3590:AP3590"/>
    <mergeCell ref="AJ3590:AL3590"/>
    <mergeCell ref="Z3590:AI3590"/>
    <mergeCell ref="W3590:Y3590"/>
    <mergeCell ref="S3590:U3590"/>
    <mergeCell ref="O3590:R3590"/>
    <mergeCell ref="L3590:N3590"/>
    <mergeCell ref="H3590:J3590"/>
    <mergeCell ref="D3590:E3590"/>
    <mergeCell ref="B3590:C3590"/>
    <mergeCell ref="BJ3588:BL3588"/>
    <mergeCell ref="BF3588:BH3588"/>
    <mergeCell ref="BB3588:BE3588"/>
    <mergeCell ref="AY3588:BA3588"/>
    <mergeCell ref="AU3588:AW3588"/>
    <mergeCell ref="AQ3588:AT3588"/>
    <mergeCell ref="AN3588:AP3588"/>
    <mergeCell ref="AJ3588:AL3588"/>
    <mergeCell ref="Z3588:AI3588"/>
    <mergeCell ref="W3588:Y3588"/>
    <mergeCell ref="S3588:U3588"/>
    <mergeCell ref="O3588:R3588"/>
    <mergeCell ref="L3588:N3588"/>
    <mergeCell ref="H3588:J3588"/>
    <mergeCell ref="D3588:E3588"/>
    <mergeCell ref="B3588:C3588"/>
    <mergeCell ref="BL3586:BN3586"/>
    <mergeCell ref="BJ3586:BK3586"/>
    <mergeCell ref="BH3586:BI3586"/>
    <mergeCell ref="BF3586:BG3586"/>
    <mergeCell ref="BD3586:BE3586"/>
    <mergeCell ref="BB3586:BC3586"/>
    <mergeCell ref="AZ3586:BA3586"/>
    <mergeCell ref="AX3586:AY3586"/>
    <mergeCell ref="AV3586:AW3586"/>
    <mergeCell ref="AT3586:AU3586"/>
    <mergeCell ref="AR3586:AS3586"/>
    <mergeCell ref="AP3586:AQ3586"/>
    <mergeCell ref="AN3586:AO3586"/>
    <mergeCell ref="AL3586:AM3586"/>
    <mergeCell ref="AJ3586:AK3586"/>
    <mergeCell ref="BJ3475:BK3475"/>
    <mergeCell ref="BH3475:BI3475"/>
    <mergeCell ref="BF3475:BG3475"/>
    <mergeCell ref="BD3475:BE3475"/>
    <mergeCell ref="BB3475:BC3475"/>
    <mergeCell ref="AZ3475:BA3475"/>
    <mergeCell ref="AX3475:AY3475"/>
    <mergeCell ref="AV3475:AW3475"/>
    <mergeCell ref="AT3475:AU3475"/>
    <mergeCell ref="AR3475:AS3475"/>
    <mergeCell ref="AP3475:AQ3475"/>
    <mergeCell ref="AN3475:AO3475"/>
    <mergeCell ref="AL3475:AM3475"/>
    <mergeCell ref="AJ3475:AK3475"/>
    <mergeCell ref="AH3475:AI3475"/>
    <mergeCell ref="AF3475:AG3475"/>
    <mergeCell ref="AD3475:AE3475"/>
    <mergeCell ref="AB3475:AC3475"/>
    <mergeCell ref="T3475:U3475"/>
    <mergeCell ref="R3475:S3475"/>
    <mergeCell ref="P3475:Q3475"/>
    <mergeCell ref="N3475:O3475"/>
    <mergeCell ref="L3475:M3475"/>
    <mergeCell ref="J3475:K3475"/>
    <mergeCell ref="BP3474:BP3475"/>
    <mergeCell ref="BO3474:BO3475"/>
    <mergeCell ref="BL3474:BN3475"/>
    <mergeCell ref="BF3474:BK3474"/>
    <mergeCell ref="AZ3474:BE3474"/>
    <mergeCell ref="AT3474:AY3474"/>
    <mergeCell ref="AN3474:AS3474"/>
    <mergeCell ref="AH3474:AM3474"/>
    <mergeCell ref="AB3474:AG3474"/>
    <mergeCell ref="Z3474:AA3475"/>
    <mergeCell ref="X3474:Y3475"/>
    <mergeCell ref="V3474:W3475"/>
    <mergeCell ref="P3474:U3474"/>
    <mergeCell ref="J3474:O3474"/>
    <mergeCell ref="B3478:B3479"/>
    <mergeCell ref="C3477:D3477"/>
    <mergeCell ref="BP3476:BP3477"/>
    <mergeCell ref="BO3476:BO3477"/>
    <mergeCell ref="BL3476:BN3477"/>
    <mergeCell ref="BJ3476:BK3477"/>
    <mergeCell ref="BH3476:BI3477"/>
    <mergeCell ref="BF3476:BG3477"/>
    <mergeCell ref="BD3476:BE3477"/>
    <mergeCell ref="BB3476:BC3477"/>
    <mergeCell ref="AZ3476:BA3477"/>
    <mergeCell ref="AX3476:AY3477"/>
    <mergeCell ref="AV3476:AW3477"/>
    <mergeCell ref="AT3476:AU3477"/>
    <mergeCell ref="AR3476:AS3477"/>
    <mergeCell ref="AP3476:AQ3477"/>
    <mergeCell ref="AN3476:AO3477"/>
    <mergeCell ref="AL3476:AM3477"/>
    <mergeCell ref="AJ3476:AK3477"/>
    <mergeCell ref="AH3476:AI3477"/>
    <mergeCell ref="AF3476:AG3477"/>
    <mergeCell ref="AD3476:AE3477"/>
    <mergeCell ref="AB3476:AC3477"/>
    <mergeCell ref="Z3476:AA3477"/>
    <mergeCell ref="X3476:Y3477"/>
    <mergeCell ref="V3476:W3477"/>
    <mergeCell ref="T3476:U3477"/>
    <mergeCell ref="R3476:S3477"/>
    <mergeCell ref="P3476:Q3477"/>
    <mergeCell ref="N3476:O3477"/>
    <mergeCell ref="L3476:M3477"/>
    <mergeCell ref="J3476:K3477"/>
    <mergeCell ref="H3476:I3477"/>
    <mergeCell ref="G3476:G3477"/>
    <mergeCell ref="F3476:F3477"/>
    <mergeCell ref="E3476:E3477"/>
    <mergeCell ref="C3476:D3476"/>
    <mergeCell ref="B3476:B3477"/>
    <mergeCell ref="C3479:D3479"/>
    <mergeCell ref="BP3478:BP3479"/>
    <mergeCell ref="BO3478:BO3479"/>
    <mergeCell ref="BL3478:BN3479"/>
    <mergeCell ref="BJ3478:BK3479"/>
    <mergeCell ref="BH3478:BI3479"/>
    <mergeCell ref="BF3478:BG3479"/>
    <mergeCell ref="BD3478:BE3479"/>
    <mergeCell ref="BB3478:BC3479"/>
    <mergeCell ref="AZ3478:BA3479"/>
    <mergeCell ref="AX3478:AY3479"/>
    <mergeCell ref="AV3478:AW3479"/>
    <mergeCell ref="AT3478:AU3479"/>
    <mergeCell ref="AR3478:AS3479"/>
    <mergeCell ref="AP3478:AQ3479"/>
    <mergeCell ref="AN3478:AO3479"/>
    <mergeCell ref="AL3478:AM3479"/>
    <mergeCell ref="AJ3478:AK3479"/>
    <mergeCell ref="AH3478:AI3479"/>
    <mergeCell ref="AF3478:AG3479"/>
    <mergeCell ref="AD3478:AE3479"/>
    <mergeCell ref="AB3478:AC3479"/>
    <mergeCell ref="Z3478:AA3479"/>
    <mergeCell ref="X3478:Y3479"/>
    <mergeCell ref="V3478:W3479"/>
    <mergeCell ref="T3478:U3479"/>
    <mergeCell ref="R3478:S3479"/>
    <mergeCell ref="P3478:Q3479"/>
    <mergeCell ref="N3478:O3479"/>
    <mergeCell ref="L3478:M3479"/>
    <mergeCell ref="J3478:K3479"/>
    <mergeCell ref="H3478:I3479"/>
    <mergeCell ref="G3478:G3479"/>
    <mergeCell ref="F3478:F3479"/>
    <mergeCell ref="E3478:E3479"/>
    <mergeCell ref="C3478:D3478"/>
    <mergeCell ref="B3482:B3483"/>
    <mergeCell ref="C3481:D3481"/>
    <mergeCell ref="BP3480:BP3481"/>
    <mergeCell ref="BO3480:BO3481"/>
    <mergeCell ref="BL3480:BN3481"/>
    <mergeCell ref="BJ3480:BK3481"/>
    <mergeCell ref="BH3480:BI3481"/>
    <mergeCell ref="BF3480:BG3481"/>
    <mergeCell ref="BD3480:BE3481"/>
    <mergeCell ref="BB3480:BC3481"/>
    <mergeCell ref="AZ3480:BA3481"/>
    <mergeCell ref="AX3480:AY3481"/>
    <mergeCell ref="AV3480:AW3481"/>
    <mergeCell ref="AT3480:AU3481"/>
    <mergeCell ref="AR3480:AS3481"/>
    <mergeCell ref="AP3480:AQ3481"/>
    <mergeCell ref="AN3480:AO3481"/>
    <mergeCell ref="AL3480:AM3481"/>
    <mergeCell ref="AJ3480:AK3481"/>
    <mergeCell ref="AH3480:AI3481"/>
    <mergeCell ref="AF3480:AG3481"/>
    <mergeCell ref="AD3480:AE3481"/>
    <mergeCell ref="AB3480:AC3481"/>
    <mergeCell ref="Z3480:AA3481"/>
    <mergeCell ref="X3480:Y3481"/>
    <mergeCell ref="V3480:W3481"/>
    <mergeCell ref="T3480:U3481"/>
    <mergeCell ref="R3480:S3481"/>
    <mergeCell ref="P3480:Q3481"/>
    <mergeCell ref="N3480:O3481"/>
    <mergeCell ref="L3480:M3481"/>
    <mergeCell ref="J3480:K3481"/>
    <mergeCell ref="H3480:I3481"/>
    <mergeCell ref="G3480:G3481"/>
    <mergeCell ref="F3480:F3481"/>
    <mergeCell ref="E3480:E3481"/>
    <mergeCell ref="C3480:D3480"/>
    <mergeCell ref="B3480:B3481"/>
    <mergeCell ref="C3483:D3483"/>
    <mergeCell ref="BP3482:BP3483"/>
    <mergeCell ref="BO3482:BO3483"/>
    <mergeCell ref="BL3482:BN3483"/>
    <mergeCell ref="BJ3482:BK3483"/>
    <mergeCell ref="BH3482:BI3483"/>
    <mergeCell ref="BF3482:BG3483"/>
    <mergeCell ref="BD3482:BE3483"/>
    <mergeCell ref="BB3482:BC3483"/>
    <mergeCell ref="AZ3482:BA3483"/>
    <mergeCell ref="AX3482:AY3483"/>
    <mergeCell ref="AV3482:AW3483"/>
    <mergeCell ref="AT3482:AU3483"/>
    <mergeCell ref="AR3482:AS3483"/>
    <mergeCell ref="AP3482:AQ3483"/>
    <mergeCell ref="AN3482:AO3483"/>
    <mergeCell ref="AL3482:AM3483"/>
    <mergeCell ref="AJ3482:AK3483"/>
    <mergeCell ref="AH3482:AI3483"/>
    <mergeCell ref="AF3482:AG3483"/>
    <mergeCell ref="AD3482:AE3483"/>
    <mergeCell ref="AB3482:AC3483"/>
    <mergeCell ref="Z3482:AA3483"/>
    <mergeCell ref="X3482:Y3483"/>
    <mergeCell ref="V3482:W3483"/>
    <mergeCell ref="T3482:U3483"/>
    <mergeCell ref="R3482:S3483"/>
    <mergeCell ref="P3482:Q3483"/>
    <mergeCell ref="N3482:O3483"/>
    <mergeCell ref="L3482:M3483"/>
    <mergeCell ref="J3482:K3483"/>
    <mergeCell ref="H3482:I3483"/>
    <mergeCell ref="G3482:G3483"/>
    <mergeCell ref="F3482:F3483"/>
    <mergeCell ref="E3482:E3483"/>
    <mergeCell ref="C3482:D3482"/>
    <mergeCell ref="B3486:B3487"/>
    <mergeCell ref="C3485:D3485"/>
    <mergeCell ref="BP3484:BP3485"/>
    <mergeCell ref="BO3484:BO3485"/>
    <mergeCell ref="BL3484:BN3485"/>
    <mergeCell ref="BJ3484:BK3485"/>
    <mergeCell ref="BH3484:BI3485"/>
    <mergeCell ref="BF3484:BG3485"/>
    <mergeCell ref="BD3484:BE3485"/>
    <mergeCell ref="BB3484:BC3485"/>
    <mergeCell ref="AZ3484:BA3485"/>
    <mergeCell ref="AX3484:AY3485"/>
    <mergeCell ref="AV3484:AW3485"/>
    <mergeCell ref="AT3484:AU3485"/>
    <mergeCell ref="AR3484:AS3485"/>
    <mergeCell ref="AP3484:AQ3485"/>
    <mergeCell ref="AN3484:AO3485"/>
    <mergeCell ref="AL3484:AM3485"/>
    <mergeCell ref="AJ3484:AK3485"/>
    <mergeCell ref="AH3484:AI3485"/>
    <mergeCell ref="AF3484:AG3485"/>
    <mergeCell ref="AD3484:AE3485"/>
    <mergeCell ref="AB3484:AC3485"/>
    <mergeCell ref="Z3484:AA3485"/>
    <mergeCell ref="X3484:Y3485"/>
    <mergeCell ref="V3484:W3485"/>
    <mergeCell ref="T3484:U3485"/>
    <mergeCell ref="R3484:S3485"/>
    <mergeCell ref="P3484:Q3485"/>
    <mergeCell ref="N3484:O3485"/>
    <mergeCell ref="L3484:M3485"/>
    <mergeCell ref="J3484:K3485"/>
    <mergeCell ref="H3484:I3485"/>
    <mergeCell ref="G3484:G3485"/>
    <mergeCell ref="F3484:F3485"/>
    <mergeCell ref="E3484:E3485"/>
    <mergeCell ref="C3484:D3484"/>
    <mergeCell ref="B3484:B3485"/>
    <mergeCell ref="C3487:D3487"/>
    <mergeCell ref="BP3486:BP3487"/>
    <mergeCell ref="BO3486:BO3487"/>
    <mergeCell ref="BL3486:BN3487"/>
    <mergeCell ref="BJ3486:BK3487"/>
    <mergeCell ref="BH3486:BI3487"/>
    <mergeCell ref="BF3486:BG3487"/>
    <mergeCell ref="BD3486:BE3487"/>
    <mergeCell ref="BB3486:BC3487"/>
    <mergeCell ref="AZ3486:BA3487"/>
    <mergeCell ref="AX3486:AY3487"/>
    <mergeCell ref="AV3486:AW3487"/>
    <mergeCell ref="AT3486:AU3487"/>
    <mergeCell ref="AR3486:AS3487"/>
    <mergeCell ref="AP3486:AQ3487"/>
    <mergeCell ref="AN3486:AO3487"/>
    <mergeCell ref="AL3486:AM3487"/>
    <mergeCell ref="AJ3486:AK3487"/>
    <mergeCell ref="AH3486:AI3487"/>
    <mergeCell ref="AF3486:AG3487"/>
    <mergeCell ref="AD3486:AE3487"/>
    <mergeCell ref="AB3486:AC3487"/>
    <mergeCell ref="Z3486:AA3487"/>
    <mergeCell ref="X3486:Y3487"/>
    <mergeCell ref="V3486:W3487"/>
    <mergeCell ref="T3486:U3487"/>
    <mergeCell ref="R3486:S3487"/>
    <mergeCell ref="P3486:Q3487"/>
    <mergeCell ref="N3486:O3487"/>
    <mergeCell ref="L3486:M3487"/>
    <mergeCell ref="J3486:K3487"/>
    <mergeCell ref="H3486:I3487"/>
    <mergeCell ref="G3486:G3487"/>
    <mergeCell ref="F3486:F3487"/>
    <mergeCell ref="E3486:E3487"/>
    <mergeCell ref="C3486:D3486"/>
    <mergeCell ref="B3490:B3491"/>
    <mergeCell ref="C3489:D3489"/>
    <mergeCell ref="BP3488:BP3489"/>
    <mergeCell ref="BO3488:BO3489"/>
    <mergeCell ref="BL3488:BN3489"/>
    <mergeCell ref="BJ3488:BK3489"/>
    <mergeCell ref="BH3488:BI3489"/>
    <mergeCell ref="BF3488:BG3489"/>
    <mergeCell ref="BD3488:BE3489"/>
    <mergeCell ref="BB3488:BC3489"/>
    <mergeCell ref="AZ3488:BA3489"/>
    <mergeCell ref="AX3488:AY3489"/>
    <mergeCell ref="AV3488:AW3489"/>
    <mergeCell ref="AT3488:AU3489"/>
    <mergeCell ref="AR3488:AS3489"/>
    <mergeCell ref="AP3488:AQ3489"/>
    <mergeCell ref="AN3488:AO3489"/>
    <mergeCell ref="AL3488:AM3489"/>
    <mergeCell ref="AJ3488:AK3489"/>
    <mergeCell ref="AH3488:AI3489"/>
    <mergeCell ref="AF3488:AG3489"/>
    <mergeCell ref="AD3488:AE3489"/>
    <mergeCell ref="AB3488:AC3489"/>
    <mergeCell ref="Z3488:AA3489"/>
    <mergeCell ref="X3488:Y3489"/>
    <mergeCell ref="V3488:W3489"/>
    <mergeCell ref="T3488:U3489"/>
    <mergeCell ref="R3488:S3489"/>
    <mergeCell ref="P3488:Q3489"/>
    <mergeCell ref="N3488:O3489"/>
    <mergeCell ref="L3488:M3489"/>
    <mergeCell ref="J3488:K3489"/>
    <mergeCell ref="H3488:I3489"/>
    <mergeCell ref="G3488:G3489"/>
    <mergeCell ref="F3488:F3489"/>
    <mergeCell ref="E3488:E3489"/>
    <mergeCell ref="C3488:D3488"/>
    <mergeCell ref="B3488:B3489"/>
    <mergeCell ref="C3491:D3491"/>
    <mergeCell ref="BP3490:BP3491"/>
    <mergeCell ref="BO3490:BO3491"/>
    <mergeCell ref="BL3490:BN3491"/>
    <mergeCell ref="BJ3490:BK3491"/>
    <mergeCell ref="BH3490:BI3491"/>
    <mergeCell ref="BF3490:BG3491"/>
    <mergeCell ref="BD3490:BE3491"/>
    <mergeCell ref="BB3490:BC3491"/>
    <mergeCell ref="AZ3490:BA3491"/>
    <mergeCell ref="AX3490:AY3491"/>
    <mergeCell ref="AV3490:AW3491"/>
    <mergeCell ref="AT3490:AU3491"/>
    <mergeCell ref="AR3490:AS3491"/>
    <mergeCell ref="AP3490:AQ3491"/>
    <mergeCell ref="AN3490:AO3491"/>
    <mergeCell ref="AL3490:AM3491"/>
    <mergeCell ref="AJ3490:AK3491"/>
    <mergeCell ref="AH3490:AI3491"/>
    <mergeCell ref="AF3490:AG3491"/>
    <mergeCell ref="AD3490:AE3491"/>
    <mergeCell ref="AB3490:AC3491"/>
    <mergeCell ref="Z3490:AA3491"/>
    <mergeCell ref="X3490:Y3491"/>
    <mergeCell ref="V3490:W3491"/>
    <mergeCell ref="T3490:U3491"/>
    <mergeCell ref="R3490:S3491"/>
    <mergeCell ref="P3490:Q3491"/>
    <mergeCell ref="N3490:O3491"/>
    <mergeCell ref="L3490:M3491"/>
    <mergeCell ref="J3490:K3491"/>
    <mergeCell ref="H3490:I3491"/>
    <mergeCell ref="G3490:G3491"/>
    <mergeCell ref="F3490:F3491"/>
    <mergeCell ref="E3490:E3491"/>
    <mergeCell ref="C3490:D3490"/>
    <mergeCell ref="B3494:B3495"/>
    <mergeCell ref="C3493:D3493"/>
    <mergeCell ref="BP3492:BP3493"/>
    <mergeCell ref="BO3492:BO3493"/>
    <mergeCell ref="BL3492:BN3493"/>
    <mergeCell ref="BJ3492:BK3493"/>
    <mergeCell ref="BH3492:BI3493"/>
    <mergeCell ref="BF3492:BG3493"/>
    <mergeCell ref="BD3492:BE3493"/>
    <mergeCell ref="BB3492:BC3493"/>
    <mergeCell ref="AZ3492:BA3493"/>
    <mergeCell ref="AX3492:AY3493"/>
    <mergeCell ref="AV3492:AW3493"/>
    <mergeCell ref="AT3492:AU3493"/>
    <mergeCell ref="AR3492:AS3493"/>
    <mergeCell ref="AP3492:AQ3493"/>
    <mergeCell ref="AN3492:AO3493"/>
    <mergeCell ref="AL3492:AM3493"/>
    <mergeCell ref="AJ3492:AK3493"/>
    <mergeCell ref="AH3492:AI3493"/>
    <mergeCell ref="AF3492:AG3493"/>
    <mergeCell ref="AD3492:AE3493"/>
    <mergeCell ref="AB3492:AC3493"/>
    <mergeCell ref="Z3492:AA3493"/>
    <mergeCell ref="X3492:Y3493"/>
    <mergeCell ref="V3492:W3493"/>
    <mergeCell ref="T3492:U3493"/>
    <mergeCell ref="R3492:S3493"/>
    <mergeCell ref="P3492:Q3493"/>
    <mergeCell ref="N3492:O3493"/>
    <mergeCell ref="L3492:M3493"/>
    <mergeCell ref="J3492:K3493"/>
    <mergeCell ref="H3492:I3493"/>
    <mergeCell ref="G3492:G3493"/>
    <mergeCell ref="F3492:F3493"/>
    <mergeCell ref="E3492:E3493"/>
    <mergeCell ref="C3492:D3492"/>
    <mergeCell ref="B3492:B3493"/>
    <mergeCell ref="C3495:D3495"/>
    <mergeCell ref="BP3494:BP3495"/>
    <mergeCell ref="BO3494:BO3495"/>
    <mergeCell ref="BL3494:BN3495"/>
    <mergeCell ref="BJ3494:BK3495"/>
    <mergeCell ref="BH3494:BI3495"/>
    <mergeCell ref="BF3494:BG3495"/>
    <mergeCell ref="BD3494:BE3495"/>
    <mergeCell ref="BB3494:BC3495"/>
    <mergeCell ref="AZ3494:BA3495"/>
    <mergeCell ref="AX3494:AY3495"/>
    <mergeCell ref="AV3494:AW3495"/>
    <mergeCell ref="AT3494:AU3495"/>
    <mergeCell ref="AR3494:AS3495"/>
    <mergeCell ref="AP3494:AQ3495"/>
    <mergeCell ref="AN3494:AO3495"/>
    <mergeCell ref="AL3494:AM3495"/>
    <mergeCell ref="AJ3494:AK3495"/>
    <mergeCell ref="AH3494:AI3495"/>
    <mergeCell ref="AF3494:AG3495"/>
    <mergeCell ref="AD3494:AE3495"/>
    <mergeCell ref="AB3494:AC3495"/>
    <mergeCell ref="Z3494:AA3495"/>
    <mergeCell ref="X3494:Y3495"/>
    <mergeCell ref="V3494:W3495"/>
    <mergeCell ref="T3494:U3495"/>
    <mergeCell ref="R3494:S3495"/>
    <mergeCell ref="P3494:Q3495"/>
    <mergeCell ref="N3494:O3495"/>
    <mergeCell ref="L3494:M3495"/>
    <mergeCell ref="J3494:K3495"/>
    <mergeCell ref="H3494:I3495"/>
    <mergeCell ref="G3494:G3495"/>
    <mergeCell ref="F3494:F3495"/>
    <mergeCell ref="E3494:E3495"/>
    <mergeCell ref="C3494:D3494"/>
    <mergeCell ref="B3498:B3499"/>
    <mergeCell ref="C3497:D3497"/>
    <mergeCell ref="BP3496:BP3497"/>
    <mergeCell ref="BO3496:BO3497"/>
    <mergeCell ref="BL3496:BN3497"/>
    <mergeCell ref="BJ3496:BK3497"/>
    <mergeCell ref="BH3496:BI3497"/>
    <mergeCell ref="BF3496:BG3497"/>
    <mergeCell ref="BD3496:BE3497"/>
    <mergeCell ref="BB3496:BC3497"/>
    <mergeCell ref="AZ3496:BA3497"/>
    <mergeCell ref="AX3496:AY3497"/>
    <mergeCell ref="AV3496:AW3497"/>
    <mergeCell ref="AT3496:AU3497"/>
    <mergeCell ref="AR3496:AS3497"/>
    <mergeCell ref="AP3496:AQ3497"/>
    <mergeCell ref="AN3496:AO3497"/>
    <mergeCell ref="AL3496:AM3497"/>
    <mergeCell ref="AJ3496:AK3497"/>
    <mergeCell ref="AH3496:AI3497"/>
    <mergeCell ref="AF3496:AG3497"/>
    <mergeCell ref="AD3496:AE3497"/>
    <mergeCell ref="AB3496:AC3497"/>
    <mergeCell ref="Z3496:AA3497"/>
    <mergeCell ref="X3496:Y3497"/>
    <mergeCell ref="V3496:W3497"/>
    <mergeCell ref="T3496:U3497"/>
    <mergeCell ref="R3496:S3497"/>
    <mergeCell ref="P3496:Q3497"/>
    <mergeCell ref="N3496:O3497"/>
    <mergeCell ref="L3496:M3497"/>
    <mergeCell ref="J3496:K3497"/>
    <mergeCell ref="H3496:I3497"/>
    <mergeCell ref="G3496:G3497"/>
    <mergeCell ref="F3496:F3497"/>
    <mergeCell ref="E3496:E3497"/>
    <mergeCell ref="C3496:D3496"/>
    <mergeCell ref="B3496:B3497"/>
    <mergeCell ref="C3499:D3499"/>
    <mergeCell ref="BP3498:BP3499"/>
    <mergeCell ref="BO3498:BO3499"/>
    <mergeCell ref="BL3498:BN3499"/>
    <mergeCell ref="BJ3498:BK3499"/>
    <mergeCell ref="BH3498:BI3499"/>
    <mergeCell ref="BF3498:BG3499"/>
    <mergeCell ref="BD3498:BE3499"/>
    <mergeCell ref="BB3498:BC3499"/>
    <mergeCell ref="AZ3498:BA3499"/>
    <mergeCell ref="AX3498:AY3499"/>
    <mergeCell ref="AV3498:AW3499"/>
    <mergeCell ref="AT3498:AU3499"/>
    <mergeCell ref="AR3498:AS3499"/>
    <mergeCell ref="AP3498:AQ3499"/>
    <mergeCell ref="AN3498:AO3499"/>
    <mergeCell ref="AL3498:AM3499"/>
    <mergeCell ref="AJ3498:AK3499"/>
    <mergeCell ref="AH3498:AI3499"/>
    <mergeCell ref="AF3498:AG3499"/>
    <mergeCell ref="AD3498:AE3499"/>
    <mergeCell ref="AB3498:AC3499"/>
    <mergeCell ref="Z3498:AA3499"/>
    <mergeCell ref="X3498:Y3499"/>
    <mergeCell ref="V3498:W3499"/>
    <mergeCell ref="T3498:U3499"/>
    <mergeCell ref="R3498:S3499"/>
    <mergeCell ref="P3498:Q3499"/>
    <mergeCell ref="N3498:O3499"/>
    <mergeCell ref="L3498:M3499"/>
    <mergeCell ref="J3498:K3499"/>
    <mergeCell ref="H3498:I3499"/>
    <mergeCell ref="G3498:G3499"/>
    <mergeCell ref="F3498:F3499"/>
    <mergeCell ref="E3498:E3499"/>
    <mergeCell ref="C3498:D3498"/>
    <mergeCell ref="B3502:B3503"/>
    <mergeCell ref="C3501:D3501"/>
    <mergeCell ref="BP3500:BP3501"/>
    <mergeCell ref="BO3500:BO3501"/>
    <mergeCell ref="BL3500:BN3501"/>
    <mergeCell ref="BJ3500:BK3501"/>
    <mergeCell ref="BH3500:BI3501"/>
    <mergeCell ref="BF3500:BG3501"/>
    <mergeCell ref="BD3500:BE3501"/>
    <mergeCell ref="BB3500:BC3501"/>
    <mergeCell ref="AZ3500:BA3501"/>
    <mergeCell ref="AX3500:AY3501"/>
    <mergeCell ref="AV3500:AW3501"/>
    <mergeCell ref="AT3500:AU3501"/>
    <mergeCell ref="AR3500:AS3501"/>
    <mergeCell ref="AP3500:AQ3501"/>
    <mergeCell ref="AN3500:AO3501"/>
    <mergeCell ref="AL3500:AM3501"/>
    <mergeCell ref="AJ3500:AK3501"/>
    <mergeCell ref="AH3500:AI3501"/>
    <mergeCell ref="AF3500:AG3501"/>
    <mergeCell ref="AD3500:AE3501"/>
    <mergeCell ref="AB3500:AC3501"/>
    <mergeCell ref="Z3500:AA3501"/>
    <mergeCell ref="X3500:Y3501"/>
    <mergeCell ref="V3500:W3501"/>
    <mergeCell ref="T3500:U3501"/>
    <mergeCell ref="R3500:S3501"/>
    <mergeCell ref="P3500:Q3501"/>
    <mergeCell ref="N3500:O3501"/>
    <mergeCell ref="L3500:M3501"/>
    <mergeCell ref="J3500:K3501"/>
    <mergeCell ref="H3500:I3501"/>
    <mergeCell ref="G3500:G3501"/>
    <mergeCell ref="F3500:F3501"/>
    <mergeCell ref="E3500:E3501"/>
    <mergeCell ref="C3500:D3500"/>
    <mergeCell ref="B3500:B3501"/>
    <mergeCell ref="C3503:D3503"/>
    <mergeCell ref="BP3502:BP3503"/>
    <mergeCell ref="BO3502:BO3503"/>
    <mergeCell ref="BL3502:BN3503"/>
    <mergeCell ref="BJ3502:BK3503"/>
    <mergeCell ref="BH3502:BI3503"/>
    <mergeCell ref="BF3502:BG3503"/>
    <mergeCell ref="BD3502:BE3503"/>
    <mergeCell ref="BB3502:BC3503"/>
    <mergeCell ref="AZ3502:BA3503"/>
    <mergeCell ref="AX3502:AY3503"/>
    <mergeCell ref="AV3502:AW3503"/>
    <mergeCell ref="AT3502:AU3503"/>
    <mergeCell ref="AR3502:AS3503"/>
    <mergeCell ref="AP3502:AQ3503"/>
    <mergeCell ref="AN3502:AO3503"/>
    <mergeCell ref="AL3502:AM3503"/>
    <mergeCell ref="AJ3502:AK3503"/>
    <mergeCell ref="AH3502:AI3503"/>
    <mergeCell ref="AF3502:AG3503"/>
    <mergeCell ref="AD3502:AE3503"/>
    <mergeCell ref="AB3502:AC3503"/>
    <mergeCell ref="Z3502:AA3503"/>
    <mergeCell ref="X3502:Y3503"/>
    <mergeCell ref="V3502:W3503"/>
    <mergeCell ref="T3502:U3503"/>
    <mergeCell ref="R3502:S3503"/>
    <mergeCell ref="P3502:Q3503"/>
    <mergeCell ref="N3502:O3503"/>
    <mergeCell ref="L3502:M3503"/>
    <mergeCell ref="J3502:K3503"/>
    <mergeCell ref="H3502:I3503"/>
    <mergeCell ref="G3502:G3503"/>
    <mergeCell ref="F3502:F3503"/>
    <mergeCell ref="E3502:E3503"/>
    <mergeCell ref="C3502:D3502"/>
    <mergeCell ref="B3506:B3507"/>
    <mergeCell ref="C3505:D3505"/>
    <mergeCell ref="BP3504:BP3505"/>
    <mergeCell ref="BO3504:BO3505"/>
    <mergeCell ref="BL3504:BN3505"/>
    <mergeCell ref="BJ3504:BK3505"/>
    <mergeCell ref="BH3504:BI3505"/>
    <mergeCell ref="BF3504:BG3505"/>
    <mergeCell ref="BD3504:BE3505"/>
    <mergeCell ref="BB3504:BC3505"/>
    <mergeCell ref="AZ3504:BA3505"/>
    <mergeCell ref="AX3504:AY3505"/>
    <mergeCell ref="AV3504:AW3505"/>
    <mergeCell ref="AT3504:AU3505"/>
    <mergeCell ref="AR3504:AS3505"/>
    <mergeCell ref="AP3504:AQ3505"/>
    <mergeCell ref="AN3504:AO3505"/>
    <mergeCell ref="AL3504:AM3505"/>
    <mergeCell ref="AJ3504:AK3505"/>
    <mergeCell ref="AH3504:AI3505"/>
    <mergeCell ref="AF3504:AG3505"/>
    <mergeCell ref="AD3504:AE3505"/>
    <mergeCell ref="AB3504:AC3505"/>
    <mergeCell ref="Z3504:AA3505"/>
    <mergeCell ref="X3504:Y3505"/>
    <mergeCell ref="V3504:W3505"/>
    <mergeCell ref="T3504:U3505"/>
    <mergeCell ref="R3504:S3505"/>
    <mergeCell ref="P3504:Q3505"/>
    <mergeCell ref="N3504:O3505"/>
    <mergeCell ref="L3504:M3505"/>
    <mergeCell ref="J3504:K3505"/>
    <mergeCell ref="H3504:I3505"/>
    <mergeCell ref="G3504:G3505"/>
    <mergeCell ref="F3504:F3505"/>
    <mergeCell ref="E3504:E3505"/>
    <mergeCell ref="C3504:D3504"/>
    <mergeCell ref="B3504:B3505"/>
    <mergeCell ref="C3507:D3507"/>
    <mergeCell ref="BP3506:BP3507"/>
    <mergeCell ref="BO3506:BO3507"/>
    <mergeCell ref="BL3506:BN3507"/>
    <mergeCell ref="BJ3506:BK3507"/>
    <mergeCell ref="BH3506:BI3507"/>
    <mergeCell ref="BF3506:BG3507"/>
    <mergeCell ref="BD3506:BE3507"/>
    <mergeCell ref="BB3506:BC3507"/>
    <mergeCell ref="AZ3506:BA3507"/>
    <mergeCell ref="AX3506:AY3507"/>
    <mergeCell ref="AV3506:AW3507"/>
    <mergeCell ref="AT3506:AU3507"/>
    <mergeCell ref="AR3506:AS3507"/>
    <mergeCell ref="AP3506:AQ3507"/>
    <mergeCell ref="AN3506:AO3507"/>
    <mergeCell ref="AL3506:AM3507"/>
    <mergeCell ref="AJ3506:AK3507"/>
    <mergeCell ref="AH3506:AI3507"/>
    <mergeCell ref="AF3506:AG3507"/>
    <mergeCell ref="AD3506:AE3507"/>
    <mergeCell ref="AB3506:AC3507"/>
    <mergeCell ref="Z3506:AA3507"/>
    <mergeCell ref="X3506:Y3507"/>
    <mergeCell ref="V3506:W3507"/>
    <mergeCell ref="T3506:U3507"/>
    <mergeCell ref="R3506:S3507"/>
    <mergeCell ref="P3506:Q3507"/>
    <mergeCell ref="N3506:O3507"/>
    <mergeCell ref="L3506:M3507"/>
    <mergeCell ref="J3506:K3507"/>
    <mergeCell ref="H3506:I3507"/>
    <mergeCell ref="G3506:G3507"/>
    <mergeCell ref="F3506:F3507"/>
    <mergeCell ref="E3506:E3507"/>
    <mergeCell ref="C3506:D3506"/>
    <mergeCell ref="B3510:B3511"/>
    <mergeCell ref="C3509:D3509"/>
    <mergeCell ref="BP3508:BP3509"/>
    <mergeCell ref="BO3508:BO3509"/>
    <mergeCell ref="BL3508:BN3509"/>
    <mergeCell ref="BJ3508:BK3509"/>
    <mergeCell ref="BH3508:BI3509"/>
    <mergeCell ref="BF3508:BG3509"/>
    <mergeCell ref="BD3508:BE3509"/>
    <mergeCell ref="BB3508:BC3509"/>
    <mergeCell ref="AZ3508:BA3509"/>
    <mergeCell ref="AX3508:AY3509"/>
    <mergeCell ref="AV3508:AW3509"/>
    <mergeCell ref="AT3508:AU3509"/>
    <mergeCell ref="AR3508:AS3509"/>
    <mergeCell ref="AP3508:AQ3509"/>
    <mergeCell ref="AN3508:AO3509"/>
    <mergeCell ref="AL3508:AM3509"/>
    <mergeCell ref="AJ3508:AK3509"/>
    <mergeCell ref="AH3508:AI3509"/>
    <mergeCell ref="AF3508:AG3509"/>
    <mergeCell ref="AD3508:AE3509"/>
    <mergeCell ref="AB3508:AC3509"/>
    <mergeCell ref="Z3508:AA3509"/>
    <mergeCell ref="X3508:Y3509"/>
    <mergeCell ref="V3508:W3509"/>
    <mergeCell ref="T3508:U3509"/>
    <mergeCell ref="R3508:S3509"/>
    <mergeCell ref="P3508:Q3509"/>
    <mergeCell ref="N3508:O3509"/>
    <mergeCell ref="L3508:M3509"/>
    <mergeCell ref="J3508:K3509"/>
    <mergeCell ref="H3508:I3509"/>
    <mergeCell ref="G3508:G3509"/>
    <mergeCell ref="F3508:F3509"/>
    <mergeCell ref="E3508:E3509"/>
    <mergeCell ref="C3508:D3508"/>
    <mergeCell ref="B3508:B3509"/>
    <mergeCell ref="C3511:D3511"/>
    <mergeCell ref="BP3510:BP3511"/>
    <mergeCell ref="BO3510:BO3511"/>
    <mergeCell ref="BL3510:BN3511"/>
    <mergeCell ref="BJ3510:BK3511"/>
    <mergeCell ref="BH3510:BI3511"/>
    <mergeCell ref="BF3510:BG3511"/>
    <mergeCell ref="BD3510:BE3511"/>
    <mergeCell ref="BB3510:BC3511"/>
    <mergeCell ref="AZ3510:BA3511"/>
    <mergeCell ref="AX3510:AY3511"/>
    <mergeCell ref="AV3510:AW3511"/>
    <mergeCell ref="AT3510:AU3511"/>
    <mergeCell ref="AR3510:AS3511"/>
    <mergeCell ref="AP3510:AQ3511"/>
    <mergeCell ref="AN3510:AO3511"/>
    <mergeCell ref="AL3510:AM3511"/>
    <mergeCell ref="AJ3510:AK3511"/>
    <mergeCell ref="AH3510:AI3511"/>
    <mergeCell ref="AF3510:AG3511"/>
    <mergeCell ref="AD3510:AE3511"/>
    <mergeCell ref="AB3510:AC3511"/>
    <mergeCell ref="Z3510:AA3511"/>
    <mergeCell ref="X3510:Y3511"/>
    <mergeCell ref="V3510:W3511"/>
    <mergeCell ref="T3510:U3511"/>
    <mergeCell ref="R3510:S3511"/>
    <mergeCell ref="P3510:Q3511"/>
    <mergeCell ref="N3510:O3511"/>
    <mergeCell ref="L3510:M3511"/>
    <mergeCell ref="J3510:K3511"/>
    <mergeCell ref="H3510:I3511"/>
    <mergeCell ref="G3510:G3511"/>
    <mergeCell ref="F3510:F3511"/>
    <mergeCell ref="E3510:E3511"/>
    <mergeCell ref="C3510:D3510"/>
    <mergeCell ref="B3514:B3515"/>
    <mergeCell ref="C3513:D3513"/>
    <mergeCell ref="BP3512:BP3513"/>
    <mergeCell ref="BO3512:BO3513"/>
    <mergeCell ref="BL3512:BN3513"/>
    <mergeCell ref="BJ3512:BK3513"/>
    <mergeCell ref="BH3512:BI3513"/>
    <mergeCell ref="BF3512:BG3513"/>
    <mergeCell ref="BD3512:BE3513"/>
    <mergeCell ref="BB3512:BC3513"/>
    <mergeCell ref="AZ3512:BA3513"/>
    <mergeCell ref="AX3512:AY3513"/>
    <mergeCell ref="AV3512:AW3513"/>
    <mergeCell ref="AT3512:AU3513"/>
    <mergeCell ref="AR3512:AS3513"/>
    <mergeCell ref="AP3512:AQ3513"/>
    <mergeCell ref="AN3512:AO3513"/>
    <mergeCell ref="AL3512:AM3513"/>
    <mergeCell ref="AJ3512:AK3513"/>
    <mergeCell ref="AH3512:AI3513"/>
    <mergeCell ref="AF3512:AG3513"/>
    <mergeCell ref="AD3512:AE3513"/>
    <mergeCell ref="AB3512:AC3513"/>
    <mergeCell ref="Z3512:AA3513"/>
    <mergeCell ref="X3512:Y3513"/>
    <mergeCell ref="V3512:W3513"/>
    <mergeCell ref="T3512:U3513"/>
    <mergeCell ref="R3512:S3513"/>
    <mergeCell ref="P3512:Q3513"/>
    <mergeCell ref="N3512:O3513"/>
    <mergeCell ref="L3512:M3513"/>
    <mergeCell ref="J3512:K3513"/>
    <mergeCell ref="H3512:I3513"/>
    <mergeCell ref="G3512:G3513"/>
    <mergeCell ref="F3512:F3513"/>
    <mergeCell ref="E3512:E3513"/>
    <mergeCell ref="C3512:D3512"/>
    <mergeCell ref="B3512:B3513"/>
    <mergeCell ref="C3515:D3515"/>
    <mergeCell ref="BP3514:BP3515"/>
    <mergeCell ref="BO3514:BO3515"/>
    <mergeCell ref="BL3514:BN3515"/>
    <mergeCell ref="BJ3514:BK3515"/>
    <mergeCell ref="BH3514:BI3515"/>
    <mergeCell ref="BF3514:BG3515"/>
    <mergeCell ref="BD3514:BE3515"/>
    <mergeCell ref="BB3514:BC3515"/>
    <mergeCell ref="AZ3514:BA3515"/>
    <mergeCell ref="AX3514:AY3515"/>
    <mergeCell ref="AV3514:AW3515"/>
    <mergeCell ref="AT3514:AU3515"/>
    <mergeCell ref="AR3514:AS3515"/>
    <mergeCell ref="AP3514:AQ3515"/>
    <mergeCell ref="AN3514:AO3515"/>
    <mergeCell ref="AL3514:AM3515"/>
    <mergeCell ref="AJ3514:AK3515"/>
    <mergeCell ref="AH3514:AI3515"/>
    <mergeCell ref="AF3514:AG3515"/>
    <mergeCell ref="AD3514:AE3515"/>
    <mergeCell ref="AB3514:AC3515"/>
    <mergeCell ref="Z3514:AA3515"/>
    <mergeCell ref="X3514:Y3515"/>
    <mergeCell ref="V3514:W3515"/>
    <mergeCell ref="T3514:U3515"/>
    <mergeCell ref="R3514:S3515"/>
    <mergeCell ref="P3514:Q3515"/>
    <mergeCell ref="N3514:O3515"/>
    <mergeCell ref="L3514:M3515"/>
    <mergeCell ref="J3514:K3515"/>
    <mergeCell ref="H3514:I3515"/>
    <mergeCell ref="G3514:G3515"/>
    <mergeCell ref="F3514:F3515"/>
    <mergeCell ref="E3514:E3515"/>
    <mergeCell ref="C3514:D3514"/>
    <mergeCell ref="B3518:B3519"/>
    <mergeCell ref="C3517:D3517"/>
    <mergeCell ref="BP3516:BP3517"/>
    <mergeCell ref="BO3516:BO3517"/>
    <mergeCell ref="BL3516:BN3517"/>
    <mergeCell ref="BJ3516:BK3517"/>
    <mergeCell ref="BH3516:BI3517"/>
    <mergeCell ref="BF3516:BG3517"/>
    <mergeCell ref="BD3516:BE3517"/>
    <mergeCell ref="BB3516:BC3517"/>
    <mergeCell ref="AZ3516:BA3517"/>
    <mergeCell ref="AX3516:AY3517"/>
    <mergeCell ref="AV3516:AW3517"/>
    <mergeCell ref="AT3516:AU3517"/>
    <mergeCell ref="AR3516:AS3517"/>
    <mergeCell ref="AP3516:AQ3517"/>
    <mergeCell ref="AN3516:AO3517"/>
    <mergeCell ref="AL3516:AM3517"/>
    <mergeCell ref="AJ3516:AK3517"/>
    <mergeCell ref="AH3516:AI3517"/>
    <mergeCell ref="AF3516:AG3517"/>
    <mergeCell ref="AD3516:AE3517"/>
    <mergeCell ref="AB3516:AC3517"/>
    <mergeCell ref="Z3516:AA3517"/>
    <mergeCell ref="X3516:Y3517"/>
    <mergeCell ref="V3516:W3517"/>
    <mergeCell ref="T3516:U3517"/>
    <mergeCell ref="R3516:S3517"/>
    <mergeCell ref="P3516:Q3517"/>
    <mergeCell ref="N3516:O3517"/>
    <mergeCell ref="L3516:M3517"/>
    <mergeCell ref="J3516:K3517"/>
    <mergeCell ref="H3516:I3517"/>
    <mergeCell ref="G3516:G3517"/>
    <mergeCell ref="F3516:F3517"/>
    <mergeCell ref="E3516:E3517"/>
    <mergeCell ref="C3516:D3516"/>
    <mergeCell ref="B3516:B3517"/>
    <mergeCell ref="C3519:D3519"/>
    <mergeCell ref="BP3518:BP3519"/>
    <mergeCell ref="BO3518:BO3519"/>
    <mergeCell ref="BL3518:BN3519"/>
    <mergeCell ref="BJ3518:BK3519"/>
    <mergeCell ref="BH3518:BI3519"/>
    <mergeCell ref="BF3518:BG3519"/>
    <mergeCell ref="BD3518:BE3519"/>
    <mergeCell ref="BB3518:BC3519"/>
    <mergeCell ref="AZ3518:BA3519"/>
    <mergeCell ref="AX3518:AY3519"/>
    <mergeCell ref="AV3518:AW3519"/>
    <mergeCell ref="AT3518:AU3519"/>
    <mergeCell ref="AR3518:AS3519"/>
    <mergeCell ref="AP3518:AQ3519"/>
    <mergeCell ref="AN3518:AO3519"/>
    <mergeCell ref="AL3518:AM3519"/>
    <mergeCell ref="AJ3518:AK3519"/>
    <mergeCell ref="AH3518:AI3519"/>
    <mergeCell ref="AF3518:AG3519"/>
    <mergeCell ref="AD3518:AE3519"/>
    <mergeCell ref="AB3518:AC3519"/>
    <mergeCell ref="Z3518:AA3519"/>
    <mergeCell ref="X3518:Y3519"/>
    <mergeCell ref="V3518:W3519"/>
    <mergeCell ref="T3518:U3519"/>
    <mergeCell ref="R3518:S3519"/>
    <mergeCell ref="P3518:Q3519"/>
    <mergeCell ref="N3518:O3519"/>
    <mergeCell ref="L3518:M3519"/>
    <mergeCell ref="J3518:K3519"/>
    <mergeCell ref="H3518:I3519"/>
    <mergeCell ref="G3518:G3519"/>
    <mergeCell ref="F3518:F3519"/>
    <mergeCell ref="E3518:E3519"/>
    <mergeCell ref="C3518:D3518"/>
    <mergeCell ref="B3522:C3522"/>
    <mergeCell ref="BP3520:BP3521"/>
    <mergeCell ref="BO3520:BO3521"/>
    <mergeCell ref="BL3520:BN3521"/>
    <mergeCell ref="BJ3520:BK3521"/>
    <mergeCell ref="BH3520:BI3521"/>
    <mergeCell ref="BF3520:BG3521"/>
    <mergeCell ref="BD3520:BE3521"/>
    <mergeCell ref="BB3520:BC3521"/>
    <mergeCell ref="AZ3520:BA3521"/>
    <mergeCell ref="AX3520:AY3521"/>
    <mergeCell ref="AV3520:AW3521"/>
    <mergeCell ref="AT3520:AU3521"/>
    <mergeCell ref="AR3520:AS3521"/>
    <mergeCell ref="AP3520:AQ3521"/>
    <mergeCell ref="AN3520:AO3521"/>
    <mergeCell ref="AL3520:AM3521"/>
    <mergeCell ref="AJ3520:AK3521"/>
    <mergeCell ref="AH3520:AI3521"/>
    <mergeCell ref="AF3520:AG3521"/>
    <mergeCell ref="AD3520:AE3521"/>
    <mergeCell ref="AB3520:AC3521"/>
    <mergeCell ref="Z3520:AA3521"/>
    <mergeCell ref="X3520:Y3521"/>
    <mergeCell ref="V3520:W3521"/>
    <mergeCell ref="T3520:U3521"/>
    <mergeCell ref="R3520:S3521"/>
    <mergeCell ref="P3520:Q3521"/>
    <mergeCell ref="N3520:O3521"/>
    <mergeCell ref="L3520:M3521"/>
    <mergeCell ref="J3520:K3521"/>
    <mergeCell ref="H3520:I3521"/>
    <mergeCell ref="D3520:E3521"/>
    <mergeCell ref="B3520:C3521"/>
    <mergeCell ref="AH3523:AI3523"/>
    <mergeCell ref="AF3523:AG3523"/>
    <mergeCell ref="AD3523:AE3523"/>
    <mergeCell ref="AB3523:AC3523"/>
    <mergeCell ref="Z3523:AA3523"/>
    <mergeCell ref="X3523:Y3523"/>
    <mergeCell ref="V3523:W3523"/>
    <mergeCell ref="T3523:U3523"/>
    <mergeCell ref="R3523:S3523"/>
    <mergeCell ref="P3523:Q3523"/>
    <mergeCell ref="N3523:O3523"/>
    <mergeCell ref="L3523:M3523"/>
    <mergeCell ref="J3523:K3523"/>
    <mergeCell ref="D3523:E3523"/>
    <mergeCell ref="BL3522:BN3522"/>
    <mergeCell ref="BJ3522:BK3522"/>
    <mergeCell ref="BH3522:BI3522"/>
    <mergeCell ref="BF3522:BG3522"/>
    <mergeCell ref="BD3522:BE3522"/>
    <mergeCell ref="BB3522:BC3522"/>
    <mergeCell ref="AZ3522:BA3522"/>
    <mergeCell ref="AX3522:AY3522"/>
    <mergeCell ref="AV3522:AW3522"/>
    <mergeCell ref="AT3522:AU3522"/>
    <mergeCell ref="AR3522:AS3522"/>
    <mergeCell ref="AP3522:AQ3522"/>
    <mergeCell ref="AN3522:AO3522"/>
    <mergeCell ref="AL3522:AM3522"/>
    <mergeCell ref="AJ3522:AK3522"/>
    <mergeCell ref="AH3522:AI3522"/>
    <mergeCell ref="AF3522:AG3522"/>
    <mergeCell ref="AD3522:AE3522"/>
    <mergeCell ref="AB3522:AC3522"/>
    <mergeCell ref="Z3522:AA3522"/>
    <mergeCell ref="X3522:Y3522"/>
    <mergeCell ref="V3522:W3522"/>
    <mergeCell ref="T3522:U3522"/>
    <mergeCell ref="R3522:S3522"/>
    <mergeCell ref="P3522:Q3522"/>
    <mergeCell ref="N3522:O3522"/>
    <mergeCell ref="L3522:M3522"/>
    <mergeCell ref="J3522:K3522"/>
    <mergeCell ref="H3522:I3522"/>
    <mergeCell ref="D3522:E3522"/>
    <mergeCell ref="H3411:I3412"/>
    <mergeCell ref="G3411:G3412"/>
    <mergeCell ref="F3411:F3412"/>
    <mergeCell ref="C3411:D3412"/>
    <mergeCell ref="B3411:B3412"/>
    <mergeCell ref="BD3408:BM3408"/>
    <mergeCell ref="BA3408:BC3408"/>
    <mergeCell ref="AN3408:AZ3408"/>
    <mergeCell ref="AH3408:AM3408"/>
    <mergeCell ref="E3408:AC3408"/>
    <mergeCell ref="C3408:D3408"/>
    <mergeCell ref="AN3406:BM3406"/>
    <mergeCell ref="AE3406:AM3406"/>
    <mergeCell ref="E3406:AC3406"/>
    <mergeCell ref="BN3405:BP3406"/>
    <mergeCell ref="B3404:BN3404"/>
    <mergeCell ref="BA3528:BN3528"/>
    <mergeCell ref="BJ3527:BL3527"/>
    <mergeCell ref="BF3527:BH3527"/>
    <mergeCell ref="BB3527:BE3527"/>
    <mergeCell ref="AY3527:BA3527"/>
    <mergeCell ref="AU3527:AW3527"/>
    <mergeCell ref="AQ3527:AT3527"/>
    <mergeCell ref="AN3527:AP3527"/>
    <mergeCell ref="AJ3527:AL3527"/>
    <mergeCell ref="Z3527:AI3527"/>
    <mergeCell ref="W3527:Y3527"/>
    <mergeCell ref="S3527:U3527"/>
    <mergeCell ref="O3527:R3527"/>
    <mergeCell ref="L3527:N3527"/>
    <mergeCell ref="H3527:J3527"/>
    <mergeCell ref="D3527:E3527"/>
    <mergeCell ref="B3527:C3527"/>
    <mergeCell ref="BJ3525:BL3525"/>
    <mergeCell ref="BF3525:BH3525"/>
    <mergeCell ref="BB3525:BE3525"/>
    <mergeCell ref="AY3525:BA3525"/>
    <mergeCell ref="AU3525:AW3525"/>
    <mergeCell ref="AQ3525:AT3525"/>
    <mergeCell ref="AN3525:AP3525"/>
    <mergeCell ref="AJ3525:AL3525"/>
    <mergeCell ref="Z3525:AI3525"/>
    <mergeCell ref="W3525:Y3525"/>
    <mergeCell ref="S3525:U3525"/>
    <mergeCell ref="O3525:R3525"/>
    <mergeCell ref="L3525:N3525"/>
    <mergeCell ref="H3525:J3525"/>
    <mergeCell ref="D3525:E3525"/>
    <mergeCell ref="B3525:C3525"/>
    <mergeCell ref="BL3523:BN3523"/>
    <mergeCell ref="BJ3523:BK3523"/>
    <mergeCell ref="BH3523:BI3523"/>
    <mergeCell ref="BF3523:BG3523"/>
    <mergeCell ref="BD3523:BE3523"/>
    <mergeCell ref="BB3523:BC3523"/>
    <mergeCell ref="AZ3523:BA3523"/>
    <mergeCell ref="AX3523:AY3523"/>
    <mergeCell ref="AV3523:AW3523"/>
    <mergeCell ref="AT3523:AU3523"/>
    <mergeCell ref="AR3523:AS3523"/>
    <mergeCell ref="AP3523:AQ3523"/>
    <mergeCell ref="AN3523:AO3523"/>
    <mergeCell ref="AL3523:AM3523"/>
    <mergeCell ref="AJ3523:AK3523"/>
    <mergeCell ref="BJ3412:BK3412"/>
    <mergeCell ref="BH3412:BI3412"/>
    <mergeCell ref="BF3412:BG3412"/>
    <mergeCell ref="BD3412:BE3412"/>
    <mergeCell ref="BB3412:BC3412"/>
    <mergeCell ref="AZ3412:BA3412"/>
    <mergeCell ref="AX3412:AY3412"/>
    <mergeCell ref="AV3412:AW3412"/>
    <mergeCell ref="AT3412:AU3412"/>
    <mergeCell ref="AR3412:AS3412"/>
    <mergeCell ref="AP3412:AQ3412"/>
    <mergeCell ref="AN3412:AO3412"/>
    <mergeCell ref="AL3412:AM3412"/>
    <mergeCell ref="AJ3412:AK3412"/>
    <mergeCell ref="AH3412:AI3412"/>
    <mergeCell ref="AF3412:AG3412"/>
    <mergeCell ref="AD3412:AE3412"/>
    <mergeCell ref="AB3412:AC3412"/>
    <mergeCell ref="T3412:U3412"/>
    <mergeCell ref="R3412:S3412"/>
    <mergeCell ref="P3412:Q3412"/>
    <mergeCell ref="N3412:O3412"/>
    <mergeCell ref="L3412:M3412"/>
    <mergeCell ref="J3412:K3412"/>
    <mergeCell ref="BP3411:BP3412"/>
    <mergeCell ref="BO3411:BO3412"/>
    <mergeCell ref="BL3411:BN3412"/>
    <mergeCell ref="BF3411:BK3411"/>
    <mergeCell ref="AZ3411:BE3411"/>
    <mergeCell ref="AT3411:AY3411"/>
    <mergeCell ref="AN3411:AS3411"/>
    <mergeCell ref="AH3411:AM3411"/>
    <mergeCell ref="AB3411:AG3411"/>
    <mergeCell ref="Z3411:AA3412"/>
    <mergeCell ref="X3411:Y3412"/>
    <mergeCell ref="V3411:W3412"/>
    <mergeCell ref="P3411:U3411"/>
    <mergeCell ref="J3411:O3411"/>
    <mergeCell ref="B3415:B3416"/>
    <mergeCell ref="C3414:D3414"/>
    <mergeCell ref="BP3413:BP3414"/>
    <mergeCell ref="BO3413:BO3414"/>
    <mergeCell ref="BL3413:BN3414"/>
    <mergeCell ref="BJ3413:BK3414"/>
    <mergeCell ref="BH3413:BI3414"/>
    <mergeCell ref="BF3413:BG3414"/>
    <mergeCell ref="BD3413:BE3414"/>
    <mergeCell ref="BB3413:BC3414"/>
    <mergeCell ref="AZ3413:BA3414"/>
    <mergeCell ref="AX3413:AY3414"/>
    <mergeCell ref="AV3413:AW3414"/>
    <mergeCell ref="AT3413:AU3414"/>
    <mergeCell ref="AR3413:AS3414"/>
    <mergeCell ref="AP3413:AQ3414"/>
    <mergeCell ref="AN3413:AO3414"/>
    <mergeCell ref="AL3413:AM3414"/>
    <mergeCell ref="AJ3413:AK3414"/>
    <mergeCell ref="AH3413:AI3414"/>
    <mergeCell ref="AF3413:AG3414"/>
    <mergeCell ref="AD3413:AE3414"/>
    <mergeCell ref="AB3413:AC3414"/>
    <mergeCell ref="Z3413:AA3414"/>
    <mergeCell ref="X3413:Y3414"/>
    <mergeCell ref="V3413:W3414"/>
    <mergeCell ref="T3413:U3414"/>
    <mergeCell ref="R3413:S3414"/>
    <mergeCell ref="P3413:Q3414"/>
    <mergeCell ref="N3413:O3414"/>
    <mergeCell ref="L3413:M3414"/>
    <mergeCell ref="J3413:K3414"/>
    <mergeCell ref="H3413:I3414"/>
    <mergeCell ref="G3413:G3414"/>
    <mergeCell ref="F3413:F3414"/>
    <mergeCell ref="E3413:E3414"/>
    <mergeCell ref="C3413:D3413"/>
    <mergeCell ref="B3413:B3414"/>
    <mergeCell ref="C3416:D3416"/>
    <mergeCell ref="BP3415:BP3416"/>
    <mergeCell ref="BO3415:BO3416"/>
    <mergeCell ref="BL3415:BN3416"/>
    <mergeCell ref="BJ3415:BK3416"/>
    <mergeCell ref="BH3415:BI3416"/>
    <mergeCell ref="BF3415:BG3416"/>
    <mergeCell ref="BD3415:BE3416"/>
    <mergeCell ref="BB3415:BC3416"/>
    <mergeCell ref="AZ3415:BA3416"/>
    <mergeCell ref="AX3415:AY3416"/>
    <mergeCell ref="AV3415:AW3416"/>
    <mergeCell ref="AT3415:AU3416"/>
    <mergeCell ref="AR3415:AS3416"/>
    <mergeCell ref="AP3415:AQ3416"/>
    <mergeCell ref="AN3415:AO3416"/>
    <mergeCell ref="AL3415:AM3416"/>
    <mergeCell ref="AJ3415:AK3416"/>
    <mergeCell ref="AH3415:AI3416"/>
    <mergeCell ref="AF3415:AG3416"/>
    <mergeCell ref="AD3415:AE3416"/>
    <mergeCell ref="AB3415:AC3416"/>
    <mergeCell ref="Z3415:AA3416"/>
    <mergeCell ref="X3415:Y3416"/>
    <mergeCell ref="V3415:W3416"/>
    <mergeCell ref="T3415:U3416"/>
    <mergeCell ref="R3415:S3416"/>
    <mergeCell ref="P3415:Q3416"/>
    <mergeCell ref="N3415:O3416"/>
    <mergeCell ref="L3415:M3416"/>
    <mergeCell ref="J3415:K3416"/>
    <mergeCell ref="H3415:I3416"/>
    <mergeCell ref="G3415:G3416"/>
    <mergeCell ref="F3415:F3416"/>
    <mergeCell ref="E3415:E3416"/>
    <mergeCell ref="C3415:D3415"/>
    <mergeCell ref="B3419:B3420"/>
    <mergeCell ref="C3418:D3418"/>
    <mergeCell ref="BP3417:BP3418"/>
    <mergeCell ref="BO3417:BO3418"/>
    <mergeCell ref="BL3417:BN3418"/>
    <mergeCell ref="BJ3417:BK3418"/>
    <mergeCell ref="BH3417:BI3418"/>
    <mergeCell ref="BF3417:BG3418"/>
    <mergeCell ref="BD3417:BE3418"/>
    <mergeCell ref="BB3417:BC3418"/>
    <mergeCell ref="AZ3417:BA3418"/>
    <mergeCell ref="AX3417:AY3418"/>
    <mergeCell ref="AV3417:AW3418"/>
    <mergeCell ref="AT3417:AU3418"/>
    <mergeCell ref="AR3417:AS3418"/>
    <mergeCell ref="AP3417:AQ3418"/>
    <mergeCell ref="AN3417:AO3418"/>
    <mergeCell ref="AL3417:AM3418"/>
    <mergeCell ref="AJ3417:AK3418"/>
    <mergeCell ref="AH3417:AI3418"/>
    <mergeCell ref="AF3417:AG3418"/>
    <mergeCell ref="AD3417:AE3418"/>
    <mergeCell ref="AB3417:AC3418"/>
    <mergeCell ref="Z3417:AA3418"/>
    <mergeCell ref="X3417:Y3418"/>
    <mergeCell ref="V3417:W3418"/>
    <mergeCell ref="T3417:U3418"/>
    <mergeCell ref="R3417:S3418"/>
    <mergeCell ref="P3417:Q3418"/>
    <mergeCell ref="N3417:O3418"/>
    <mergeCell ref="L3417:M3418"/>
    <mergeCell ref="J3417:K3418"/>
    <mergeCell ref="H3417:I3418"/>
    <mergeCell ref="G3417:G3418"/>
    <mergeCell ref="F3417:F3418"/>
    <mergeCell ref="E3417:E3418"/>
    <mergeCell ref="C3417:D3417"/>
    <mergeCell ref="B3417:B3418"/>
    <mergeCell ref="C3420:D3420"/>
    <mergeCell ref="BP3419:BP3420"/>
    <mergeCell ref="BO3419:BO3420"/>
    <mergeCell ref="BL3419:BN3420"/>
    <mergeCell ref="BJ3419:BK3420"/>
    <mergeCell ref="BH3419:BI3420"/>
    <mergeCell ref="BF3419:BG3420"/>
    <mergeCell ref="BD3419:BE3420"/>
    <mergeCell ref="BB3419:BC3420"/>
    <mergeCell ref="AZ3419:BA3420"/>
    <mergeCell ref="AX3419:AY3420"/>
    <mergeCell ref="AV3419:AW3420"/>
    <mergeCell ref="AT3419:AU3420"/>
    <mergeCell ref="AR3419:AS3420"/>
    <mergeCell ref="AP3419:AQ3420"/>
    <mergeCell ref="AN3419:AO3420"/>
    <mergeCell ref="AL3419:AM3420"/>
    <mergeCell ref="AJ3419:AK3420"/>
    <mergeCell ref="AH3419:AI3420"/>
    <mergeCell ref="AF3419:AG3420"/>
    <mergeCell ref="AD3419:AE3420"/>
    <mergeCell ref="AB3419:AC3420"/>
    <mergeCell ref="Z3419:AA3420"/>
    <mergeCell ref="X3419:Y3420"/>
    <mergeCell ref="V3419:W3420"/>
    <mergeCell ref="T3419:U3420"/>
    <mergeCell ref="R3419:S3420"/>
    <mergeCell ref="P3419:Q3420"/>
    <mergeCell ref="N3419:O3420"/>
    <mergeCell ref="L3419:M3420"/>
    <mergeCell ref="J3419:K3420"/>
    <mergeCell ref="H3419:I3420"/>
    <mergeCell ref="G3419:G3420"/>
    <mergeCell ref="F3419:F3420"/>
    <mergeCell ref="E3419:E3420"/>
    <mergeCell ref="C3419:D3419"/>
    <mergeCell ref="B3423:B3424"/>
    <mergeCell ref="C3422:D3422"/>
    <mergeCell ref="BP3421:BP3422"/>
    <mergeCell ref="BO3421:BO3422"/>
    <mergeCell ref="BL3421:BN3422"/>
    <mergeCell ref="BJ3421:BK3422"/>
    <mergeCell ref="BH3421:BI3422"/>
    <mergeCell ref="BF3421:BG3422"/>
    <mergeCell ref="BD3421:BE3422"/>
    <mergeCell ref="BB3421:BC3422"/>
    <mergeCell ref="AZ3421:BA3422"/>
    <mergeCell ref="AX3421:AY3422"/>
    <mergeCell ref="AV3421:AW3422"/>
    <mergeCell ref="AT3421:AU3422"/>
    <mergeCell ref="AR3421:AS3422"/>
    <mergeCell ref="AP3421:AQ3422"/>
    <mergeCell ref="AN3421:AO3422"/>
    <mergeCell ref="AL3421:AM3422"/>
    <mergeCell ref="AJ3421:AK3422"/>
    <mergeCell ref="AH3421:AI3422"/>
    <mergeCell ref="AF3421:AG3422"/>
    <mergeCell ref="AD3421:AE3422"/>
    <mergeCell ref="AB3421:AC3422"/>
    <mergeCell ref="Z3421:AA3422"/>
    <mergeCell ref="X3421:Y3422"/>
    <mergeCell ref="V3421:W3422"/>
    <mergeCell ref="T3421:U3422"/>
    <mergeCell ref="R3421:S3422"/>
    <mergeCell ref="P3421:Q3422"/>
    <mergeCell ref="N3421:O3422"/>
    <mergeCell ref="L3421:M3422"/>
    <mergeCell ref="J3421:K3422"/>
    <mergeCell ref="H3421:I3422"/>
    <mergeCell ref="G3421:G3422"/>
    <mergeCell ref="F3421:F3422"/>
    <mergeCell ref="E3421:E3422"/>
    <mergeCell ref="C3421:D3421"/>
    <mergeCell ref="B3421:B3422"/>
    <mergeCell ref="C3424:D3424"/>
    <mergeCell ref="BP3423:BP3424"/>
    <mergeCell ref="BO3423:BO3424"/>
    <mergeCell ref="BL3423:BN3424"/>
    <mergeCell ref="BJ3423:BK3424"/>
    <mergeCell ref="BH3423:BI3424"/>
    <mergeCell ref="BF3423:BG3424"/>
    <mergeCell ref="BD3423:BE3424"/>
    <mergeCell ref="BB3423:BC3424"/>
    <mergeCell ref="AZ3423:BA3424"/>
    <mergeCell ref="AX3423:AY3424"/>
    <mergeCell ref="AV3423:AW3424"/>
    <mergeCell ref="AT3423:AU3424"/>
    <mergeCell ref="AR3423:AS3424"/>
    <mergeCell ref="AP3423:AQ3424"/>
    <mergeCell ref="AN3423:AO3424"/>
    <mergeCell ref="AL3423:AM3424"/>
    <mergeCell ref="AJ3423:AK3424"/>
    <mergeCell ref="AH3423:AI3424"/>
    <mergeCell ref="AF3423:AG3424"/>
    <mergeCell ref="AD3423:AE3424"/>
    <mergeCell ref="AB3423:AC3424"/>
    <mergeCell ref="Z3423:AA3424"/>
    <mergeCell ref="X3423:Y3424"/>
    <mergeCell ref="V3423:W3424"/>
    <mergeCell ref="T3423:U3424"/>
    <mergeCell ref="R3423:S3424"/>
    <mergeCell ref="P3423:Q3424"/>
    <mergeCell ref="N3423:O3424"/>
    <mergeCell ref="L3423:M3424"/>
    <mergeCell ref="J3423:K3424"/>
    <mergeCell ref="H3423:I3424"/>
    <mergeCell ref="G3423:G3424"/>
    <mergeCell ref="F3423:F3424"/>
    <mergeCell ref="E3423:E3424"/>
    <mergeCell ref="C3423:D3423"/>
    <mergeCell ref="B3427:B3428"/>
    <mergeCell ref="C3426:D3426"/>
    <mergeCell ref="BP3425:BP3426"/>
    <mergeCell ref="BO3425:BO3426"/>
    <mergeCell ref="BL3425:BN3426"/>
    <mergeCell ref="BJ3425:BK3426"/>
    <mergeCell ref="BH3425:BI3426"/>
    <mergeCell ref="BF3425:BG3426"/>
    <mergeCell ref="BD3425:BE3426"/>
    <mergeCell ref="BB3425:BC3426"/>
    <mergeCell ref="AZ3425:BA3426"/>
    <mergeCell ref="AX3425:AY3426"/>
    <mergeCell ref="AV3425:AW3426"/>
    <mergeCell ref="AT3425:AU3426"/>
    <mergeCell ref="AR3425:AS3426"/>
    <mergeCell ref="AP3425:AQ3426"/>
    <mergeCell ref="AN3425:AO3426"/>
    <mergeCell ref="AL3425:AM3426"/>
    <mergeCell ref="AJ3425:AK3426"/>
    <mergeCell ref="AH3425:AI3426"/>
    <mergeCell ref="AF3425:AG3426"/>
    <mergeCell ref="AD3425:AE3426"/>
    <mergeCell ref="AB3425:AC3426"/>
    <mergeCell ref="Z3425:AA3426"/>
    <mergeCell ref="X3425:Y3426"/>
    <mergeCell ref="V3425:W3426"/>
    <mergeCell ref="T3425:U3426"/>
    <mergeCell ref="R3425:S3426"/>
    <mergeCell ref="P3425:Q3426"/>
    <mergeCell ref="N3425:O3426"/>
    <mergeCell ref="L3425:M3426"/>
    <mergeCell ref="J3425:K3426"/>
    <mergeCell ref="H3425:I3426"/>
    <mergeCell ref="G3425:G3426"/>
    <mergeCell ref="F3425:F3426"/>
    <mergeCell ref="E3425:E3426"/>
    <mergeCell ref="C3425:D3425"/>
    <mergeCell ref="B3425:B3426"/>
    <mergeCell ref="C3428:D3428"/>
    <mergeCell ref="BP3427:BP3428"/>
    <mergeCell ref="BO3427:BO3428"/>
    <mergeCell ref="BL3427:BN3428"/>
    <mergeCell ref="BJ3427:BK3428"/>
    <mergeCell ref="BH3427:BI3428"/>
    <mergeCell ref="BF3427:BG3428"/>
    <mergeCell ref="BD3427:BE3428"/>
    <mergeCell ref="BB3427:BC3428"/>
    <mergeCell ref="AZ3427:BA3428"/>
    <mergeCell ref="AX3427:AY3428"/>
    <mergeCell ref="AV3427:AW3428"/>
    <mergeCell ref="AT3427:AU3428"/>
    <mergeCell ref="AR3427:AS3428"/>
    <mergeCell ref="AP3427:AQ3428"/>
    <mergeCell ref="AN3427:AO3428"/>
    <mergeCell ref="AL3427:AM3428"/>
    <mergeCell ref="AJ3427:AK3428"/>
    <mergeCell ref="AH3427:AI3428"/>
    <mergeCell ref="AF3427:AG3428"/>
    <mergeCell ref="AD3427:AE3428"/>
    <mergeCell ref="AB3427:AC3428"/>
    <mergeCell ref="Z3427:AA3428"/>
    <mergeCell ref="X3427:Y3428"/>
    <mergeCell ref="V3427:W3428"/>
    <mergeCell ref="T3427:U3428"/>
    <mergeCell ref="R3427:S3428"/>
    <mergeCell ref="P3427:Q3428"/>
    <mergeCell ref="N3427:O3428"/>
    <mergeCell ref="L3427:M3428"/>
    <mergeCell ref="J3427:K3428"/>
    <mergeCell ref="H3427:I3428"/>
    <mergeCell ref="G3427:G3428"/>
    <mergeCell ref="F3427:F3428"/>
    <mergeCell ref="E3427:E3428"/>
    <mergeCell ref="C3427:D3427"/>
    <mergeCell ref="B3431:B3432"/>
    <mergeCell ref="C3430:D3430"/>
    <mergeCell ref="BP3429:BP3430"/>
    <mergeCell ref="BO3429:BO3430"/>
    <mergeCell ref="BL3429:BN3430"/>
    <mergeCell ref="BJ3429:BK3430"/>
    <mergeCell ref="BH3429:BI3430"/>
    <mergeCell ref="BF3429:BG3430"/>
    <mergeCell ref="BD3429:BE3430"/>
    <mergeCell ref="BB3429:BC3430"/>
    <mergeCell ref="AZ3429:BA3430"/>
    <mergeCell ref="AX3429:AY3430"/>
    <mergeCell ref="AV3429:AW3430"/>
    <mergeCell ref="AT3429:AU3430"/>
    <mergeCell ref="AR3429:AS3430"/>
    <mergeCell ref="AP3429:AQ3430"/>
    <mergeCell ref="AN3429:AO3430"/>
    <mergeCell ref="AL3429:AM3430"/>
    <mergeCell ref="AJ3429:AK3430"/>
    <mergeCell ref="AH3429:AI3430"/>
    <mergeCell ref="AF3429:AG3430"/>
    <mergeCell ref="AD3429:AE3430"/>
    <mergeCell ref="AB3429:AC3430"/>
    <mergeCell ref="Z3429:AA3430"/>
    <mergeCell ref="X3429:Y3430"/>
    <mergeCell ref="V3429:W3430"/>
    <mergeCell ref="T3429:U3430"/>
    <mergeCell ref="R3429:S3430"/>
    <mergeCell ref="P3429:Q3430"/>
    <mergeCell ref="N3429:O3430"/>
    <mergeCell ref="L3429:M3430"/>
    <mergeCell ref="J3429:K3430"/>
    <mergeCell ref="H3429:I3430"/>
    <mergeCell ref="G3429:G3430"/>
    <mergeCell ref="F3429:F3430"/>
    <mergeCell ref="E3429:E3430"/>
    <mergeCell ref="C3429:D3429"/>
    <mergeCell ref="B3429:B3430"/>
    <mergeCell ref="C3432:D3432"/>
    <mergeCell ref="BP3431:BP3432"/>
    <mergeCell ref="BO3431:BO3432"/>
    <mergeCell ref="BL3431:BN3432"/>
    <mergeCell ref="BJ3431:BK3432"/>
    <mergeCell ref="BH3431:BI3432"/>
    <mergeCell ref="BF3431:BG3432"/>
    <mergeCell ref="BD3431:BE3432"/>
    <mergeCell ref="BB3431:BC3432"/>
    <mergeCell ref="AZ3431:BA3432"/>
    <mergeCell ref="AX3431:AY3432"/>
    <mergeCell ref="AV3431:AW3432"/>
    <mergeCell ref="AT3431:AU3432"/>
    <mergeCell ref="AR3431:AS3432"/>
    <mergeCell ref="AP3431:AQ3432"/>
    <mergeCell ref="AN3431:AO3432"/>
    <mergeCell ref="AL3431:AM3432"/>
    <mergeCell ref="AJ3431:AK3432"/>
    <mergeCell ref="AH3431:AI3432"/>
    <mergeCell ref="AF3431:AG3432"/>
    <mergeCell ref="AD3431:AE3432"/>
    <mergeCell ref="AB3431:AC3432"/>
    <mergeCell ref="Z3431:AA3432"/>
    <mergeCell ref="X3431:Y3432"/>
    <mergeCell ref="V3431:W3432"/>
    <mergeCell ref="T3431:U3432"/>
    <mergeCell ref="R3431:S3432"/>
    <mergeCell ref="P3431:Q3432"/>
    <mergeCell ref="N3431:O3432"/>
    <mergeCell ref="L3431:M3432"/>
    <mergeCell ref="J3431:K3432"/>
    <mergeCell ref="H3431:I3432"/>
    <mergeCell ref="G3431:G3432"/>
    <mergeCell ref="F3431:F3432"/>
    <mergeCell ref="E3431:E3432"/>
    <mergeCell ref="C3431:D3431"/>
    <mergeCell ref="B3435:B3436"/>
    <mergeCell ref="C3434:D3434"/>
    <mergeCell ref="BP3433:BP3434"/>
    <mergeCell ref="BO3433:BO3434"/>
    <mergeCell ref="BL3433:BN3434"/>
    <mergeCell ref="BJ3433:BK3434"/>
    <mergeCell ref="BH3433:BI3434"/>
    <mergeCell ref="BF3433:BG3434"/>
    <mergeCell ref="BD3433:BE3434"/>
    <mergeCell ref="BB3433:BC3434"/>
    <mergeCell ref="AZ3433:BA3434"/>
    <mergeCell ref="AX3433:AY3434"/>
    <mergeCell ref="AV3433:AW3434"/>
    <mergeCell ref="AT3433:AU3434"/>
    <mergeCell ref="AR3433:AS3434"/>
    <mergeCell ref="AP3433:AQ3434"/>
    <mergeCell ref="AN3433:AO3434"/>
    <mergeCell ref="AL3433:AM3434"/>
    <mergeCell ref="AJ3433:AK3434"/>
    <mergeCell ref="AH3433:AI3434"/>
    <mergeCell ref="AF3433:AG3434"/>
    <mergeCell ref="AD3433:AE3434"/>
    <mergeCell ref="AB3433:AC3434"/>
    <mergeCell ref="Z3433:AA3434"/>
    <mergeCell ref="X3433:Y3434"/>
    <mergeCell ref="V3433:W3434"/>
    <mergeCell ref="T3433:U3434"/>
    <mergeCell ref="R3433:S3434"/>
    <mergeCell ref="P3433:Q3434"/>
    <mergeCell ref="N3433:O3434"/>
    <mergeCell ref="L3433:M3434"/>
    <mergeCell ref="J3433:K3434"/>
    <mergeCell ref="H3433:I3434"/>
    <mergeCell ref="G3433:G3434"/>
    <mergeCell ref="F3433:F3434"/>
    <mergeCell ref="E3433:E3434"/>
    <mergeCell ref="C3433:D3433"/>
    <mergeCell ref="B3433:B3434"/>
    <mergeCell ref="C3436:D3436"/>
    <mergeCell ref="BP3435:BP3436"/>
    <mergeCell ref="BO3435:BO3436"/>
    <mergeCell ref="BL3435:BN3436"/>
    <mergeCell ref="BJ3435:BK3436"/>
    <mergeCell ref="BH3435:BI3436"/>
    <mergeCell ref="BF3435:BG3436"/>
    <mergeCell ref="BD3435:BE3436"/>
    <mergeCell ref="BB3435:BC3436"/>
    <mergeCell ref="AZ3435:BA3436"/>
    <mergeCell ref="AX3435:AY3436"/>
    <mergeCell ref="AV3435:AW3436"/>
    <mergeCell ref="AT3435:AU3436"/>
    <mergeCell ref="AR3435:AS3436"/>
    <mergeCell ref="AP3435:AQ3436"/>
    <mergeCell ref="AN3435:AO3436"/>
    <mergeCell ref="AL3435:AM3436"/>
    <mergeCell ref="AJ3435:AK3436"/>
    <mergeCell ref="AH3435:AI3436"/>
    <mergeCell ref="AF3435:AG3436"/>
    <mergeCell ref="AD3435:AE3436"/>
    <mergeCell ref="AB3435:AC3436"/>
    <mergeCell ref="Z3435:AA3436"/>
    <mergeCell ref="X3435:Y3436"/>
    <mergeCell ref="V3435:W3436"/>
    <mergeCell ref="T3435:U3436"/>
    <mergeCell ref="R3435:S3436"/>
    <mergeCell ref="P3435:Q3436"/>
    <mergeCell ref="N3435:O3436"/>
    <mergeCell ref="L3435:M3436"/>
    <mergeCell ref="J3435:K3436"/>
    <mergeCell ref="H3435:I3436"/>
    <mergeCell ref="G3435:G3436"/>
    <mergeCell ref="F3435:F3436"/>
    <mergeCell ref="E3435:E3436"/>
    <mergeCell ref="C3435:D3435"/>
    <mergeCell ref="B3439:B3440"/>
    <mergeCell ref="C3438:D3438"/>
    <mergeCell ref="BP3437:BP3438"/>
    <mergeCell ref="BO3437:BO3438"/>
    <mergeCell ref="BL3437:BN3438"/>
    <mergeCell ref="BJ3437:BK3438"/>
    <mergeCell ref="BH3437:BI3438"/>
    <mergeCell ref="BF3437:BG3438"/>
    <mergeCell ref="BD3437:BE3438"/>
    <mergeCell ref="BB3437:BC3438"/>
    <mergeCell ref="AZ3437:BA3438"/>
    <mergeCell ref="AX3437:AY3438"/>
    <mergeCell ref="AV3437:AW3438"/>
    <mergeCell ref="AT3437:AU3438"/>
    <mergeCell ref="AR3437:AS3438"/>
    <mergeCell ref="AP3437:AQ3438"/>
    <mergeCell ref="AN3437:AO3438"/>
    <mergeCell ref="AL3437:AM3438"/>
    <mergeCell ref="AJ3437:AK3438"/>
    <mergeCell ref="AH3437:AI3438"/>
    <mergeCell ref="AF3437:AG3438"/>
    <mergeCell ref="AD3437:AE3438"/>
    <mergeCell ref="AB3437:AC3438"/>
    <mergeCell ref="Z3437:AA3438"/>
    <mergeCell ref="X3437:Y3438"/>
    <mergeCell ref="V3437:W3438"/>
    <mergeCell ref="T3437:U3438"/>
    <mergeCell ref="R3437:S3438"/>
    <mergeCell ref="P3437:Q3438"/>
    <mergeCell ref="N3437:O3438"/>
    <mergeCell ref="L3437:M3438"/>
    <mergeCell ref="J3437:K3438"/>
    <mergeCell ref="H3437:I3438"/>
    <mergeCell ref="G3437:G3438"/>
    <mergeCell ref="F3437:F3438"/>
    <mergeCell ref="E3437:E3438"/>
    <mergeCell ref="C3437:D3437"/>
    <mergeCell ref="B3437:B3438"/>
    <mergeCell ref="C3440:D3440"/>
    <mergeCell ref="BP3439:BP3440"/>
    <mergeCell ref="BO3439:BO3440"/>
    <mergeCell ref="BL3439:BN3440"/>
    <mergeCell ref="BJ3439:BK3440"/>
    <mergeCell ref="BH3439:BI3440"/>
    <mergeCell ref="BF3439:BG3440"/>
    <mergeCell ref="BD3439:BE3440"/>
    <mergeCell ref="BB3439:BC3440"/>
    <mergeCell ref="AZ3439:BA3440"/>
    <mergeCell ref="AX3439:AY3440"/>
    <mergeCell ref="AV3439:AW3440"/>
    <mergeCell ref="AT3439:AU3440"/>
    <mergeCell ref="AR3439:AS3440"/>
    <mergeCell ref="AP3439:AQ3440"/>
    <mergeCell ref="AN3439:AO3440"/>
    <mergeCell ref="AL3439:AM3440"/>
    <mergeCell ref="AJ3439:AK3440"/>
    <mergeCell ref="AH3439:AI3440"/>
    <mergeCell ref="AF3439:AG3440"/>
    <mergeCell ref="AD3439:AE3440"/>
    <mergeCell ref="AB3439:AC3440"/>
    <mergeCell ref="Z3439:AA3440"/>
    <mergeCell ref="X3439:Y3440"/>
    <mergeCell ref="V3439:W3440"/>
    <mergeCell ref="T3439:U3440"/>
    <mergeCell ref="R3439:S3440"/>
    <mergeCell ref="P3439:Q3440"/>
    <mergeCell ref="N3439:O3440"/>
    <mergeCell ref="L3439:M3440"/>
    <mergeCell ref="J3439:K3440"/>
    <mergeCell ref="H3439:I3440"/>
    <mergeCell ref="G3439:G3440"/>
    <mergeCell ref="F3439:F3440"/>
    <mergeCell ref="E3439:E3440"/>
    <mergeCell ref="C3439:D3439"/>
    <mergeCell ref="B3443:B3444"/>
    <mergeCell ref="C3442:D3442"/>
    <mergeCell ref="BP3441:BP3442"/>
    <mergeCell ref="BO3441:BO3442"/>
    <mergeCell ref="BL3441:BN3442"/>
    <mergeCell ref="BJ3441:BK3442"/>
    <mergeCell ref="BH3441:BI3442"/>
    <mergeCell ref="BF3441:BG3442"/>
    <mergeCell ref="BD3441:BE3442"/>
    <mergeCell ref="BB3441:BC3442"/>
    <mergeCell ref="AZ3441:BA3442"/>
    <mergeCell ref="AX3441:AY3442"/>
    <mergeCell ref="AV3441:AW3442"/>
    <mergeCell ref="AT3441:AU3442"/>
    <mergeCell ref="AR3441:AS3442"/>
    <mergeCell ref="AP3441:AQ3442"/>
    <mergeCell ref="AN3441:AO3442"/>
    <mergeCell ref="AL3441:AM3442"/>
    <mergeCell ref="AJ3441:AK3442"/>
    <mergeCell ref="AH3441:AI3442"/>
    <mergeCell ref="AF3441:AG3442"/>
    <mergeCell ref="AD3441:AE3442"/>
    <mergeCell ref="AB3441:AC3442"/>
    <mergeCell ref="Z3441:AA3442"/>
    <mergeCell ref="X3441:Y3442"/>
    <mergeCell ref="V3441:W3442"/>
    <mergeCell ref="T3441:U3442"/>
    <mergeCell ref="R3441:S3442"/>
    <mergeCell ref="P3441:Q3442"/>
    <mergeCell ref="N3441:O3442"/>
    <mergeCell ref="L3441:M3442"/>
    <mergeCell ref="J3441:K3442"/>
    <mergeCell ref="H3441:I3442"/>
    <mergeCell ref="G3441:G3442"/>
    <mergeCell ref="F3441:F3442"/>
    <mergeCell ref="E3441:E3442"/>
    <mergeCell ref="C3441:D3441"/>
    <mergeCell ref="B3441:B3442"/>
    <mergeCell ref="C3444:D3444"/>
    <mergeCell ref="BP3443:BP3444"/>
    <mergeCell ref="BO3443:BO3444"/>
    <mergeCell ref="BL3443:BN3444"/>
    <mergeCell ref="BJ3443:BK3444"/>
    <mergeCell ref="BH3443:BI3444"/>
    <mergeCell ref="BF3443:BG3444"/>
    <mergeCell ref="BD3443:BE3444"/>
    <mergeCell ref="BB3443:BC3444"/>
    <mergeCell ref="AZ3443:BA3444"/>
    <mergeCell ref="AX3443:AY3444"/>
    <mergeCell ref="AV3443:AW3444"/>
    <mergeCell ref="AT3443:AU3444"/>
    <mergeCell ref="AR3443:AS3444"/>
    <mergeCell ref="AP3443:AQ3444"/>
    <mergeCell ref="AN3443:AO3444"/>
    <mergeCell ref="AL3443:AM3444"/>
    <mergeCell ref="AJ3443:AK3444"/>
    <mergeCell ref="AH3443:AI3444"/>
    <mergeCell ref="AF3443:AG3444"/>
    <mergeCell ref="AD3443:AE3444"/>
    <mergeCell ref="AB3443:AC3444"/>
    <mergeCell ref="Z3443:AA3444"/>
    <mergeCell ref="X3443:Y3444"/>
    <mergeCell ref="V3443:W3444"/>
    <mergeCell ref="T3443:U3444"/>
    <mergeCell ref="R3443:S3444"/>
    <mergeCell ref="P3443:Q3444"/>
    <mergeCell ref="N3443:O3444"/>
    <mergeCell ref="L3443:M3444"/>
    <mergeCell ref="J3443:K3444"/>
    <mergeCell ref="H3443:I3444"/>
    <mergeCell ref="G3443:G3444"/>
    <mergeCell ref="F3443:F3444"/>
    <mergeCell ref="E3443:E3444"/>
    <mergeCell ref="C3443:D3443"/>
    <mergeCell ref="B3447:B3448"/>
    <mergeCell ref="C3446:D3446"/>
    <mergeCell ref="BP3445:BP3446"/>
    <mergeCell ref="BO3445:BO3446"/>
    <mergeCell ref="BL3445:BN3446"/>
    <mergeCell ref="BJ3445:BK3446"/>
    <mergeCell ref="BH3445:BI3446"/>
    <mergeCell ref="BF3445:BG3446"/>
    <mergeCell ref="BD3445:BE3446"/>
    <mergeCell ref="BB3445:BC3446"/>
    <mergeCell ref="AZ3445:BA3446"/>
    <mergeCell ref="AX3445:AY3446"/>
    <mergeCell ref="AV3445:AW3446"/>
    <mergeCell ref="AT3445:AU3446"/>
    <mergeCell ref="AR3445:AS3446"/>
    <mergeCell ref="AP3445:AQ3446"/>
    <mergeCell ref="AN3445:AO3446"/>
    <mergeCell ref="AL3445:AM3446"/>
    <mergeCell ref="AJ3445:AK3446"/>
    <mergeCell ref="AH3445:AI3446"/>
    <mergeCell ref="AF3445:AG3446"/>
    <mergeCell ref="AD3445:AE3446"/>
    <mergeCell ref="AB3445:AC3446"/>
    <mergeCell ref="Z3445:AA3446"/>
    <mergeCell ref="X3445:Y3446"/>
    <mergeCell ref="V3445:W3446"/>
    <mergeCell ref="T3445:U3446"/>
    <mergeCell ref="R3445:S3446"/>
    <mergeCell ref="P3445:Q3446"/>
    <mergeCell ref="N3445:O3446"/>
    <mergeCell ref="L3445:M3446"/>
    <mergeCell ref="J3445:K3446"/>
    <mergeCell ref="H3445:I3446"/>
    <mergeCell ref="G3445:G3446"/>
    <mergeCell ref="F3445:F3446"/>
    <mergeCell ref="E3445:E3446"/>
    <mergeCell ref="C3445:D3445"/>
    <mergeCell ref="B3445:B3446"/>
    <mergeCell ref="C3448:D3448"/>
    <mergeCell ref="BP3447:BP3448"/>
    <mergeCell ref="BO3447:BO3448"/>
    <mergeCell ref="BL3447:BN3448"/>
    <mergeCell ref="BJ3447:BK3448"/>
    <mergeCell ref="BH3447:BI3448"/>
    <mergeCell ref="BF3447:BG3448"/>
    <mergeCell ref="BD3447:BE3448"/>
    <mergeCell ref="BB3447:BC3448"/>
    <mergeCell ref="AZ3447:BA3448"/>
    <mergeCell ref="AX3447:AY3448"/>
    <mergeCell ref="AV3447:AW3448"/>
    <mergeCell ref="AT3447:AU3448"/>
    <mergeCell ref="AR3447:AS3448"/>
    <mergeCell ref="AP3447:AQ3448"/>
    <mergeCell ref="AN3447:AO3448"/>
    <mergeCell ref="AL3447:AM3448"/>
    <mergeCell ref="AJ3447:AK3448"/>
    <mergeCell ref="AH3447:AI3448"/>
    <mergeCell ref="AF3447:AG3448"/>
    <mergeCell ref="AD3447:AE3448"/>
    <mergeCell ref="AB3447:AC3448"/>
    <mergeCell ref="Z3447:AA3448"/>
    <mergeCell ref="X3447:Y3448"/>
    <mergeCell ref="V3447:W3448"/>
    <mergeCell ref="T3447:U3448"/>
    <mergeCell ref="R3447:S3448"/>
    <mergeCell ref="P3447:Q3448"/>
    <mergeCell ref="N3447:O3448"/>
    <mergeCell ref="L3447:M3448"/>
    <mergeCell ref="J3447:K3448"/>
    <mergeCell ref="H3447:I3448"/>
    <mergeCell ref="G3447:G3448"/>
    <mergeCell ref="F3447:F3448"/>
    <mergeCell ref="E3447:E3448"/>
    <mergeCell ref="C3447:D3447"/>
    <mergeCell ref="B3451:B3452"/>
    <mergeCell ref="C3450:D3450"/>
    <mergeCell ref="BP3449:BP3450"/>
    <mergeCell ref="BO3449:BO3450"/>
    <mergeCell ref="BL3449:BN3450"/>
    <mergeCell ref="BJ3449:BK3450"/>
    <mergeCell ref="BH3449:BI3450"/>
    <mergeCell ref="BF3449:BG3450"/>
    <mergeCell ref="BD3449:BE3450"/>
    <mergeCell ref="BB3449:BC3450"/>
    <mergeCell ref="AZ3449:BA3450"/>
    <mergeCell ref="AX3449:AY3450"/>
    <mergeCell ref="AV3449:AW3450"/>
    <mergeCell ref="AT3449:AU3450"/>
    <mergeCell ref="AR3449:AS3450"/>
    <mergeCell ref="AP3449:AQ3450"/>
    <mergeCell ref="AN3449:AO3450"/>
    <mergeCell ref="AL3449:AM3450"/>
    <mergeCell ref="AJ3449:AK3450"/>
    <mergeCell ref="AH3449:AI3450"/>
    <mergeCell ref="AF3449:AG3450"/>
    <mergeCell ref="AD3449:AE3450"/>
    <mergeCell ref="AB3449:AC3450"/>
    <mergeCell ref="Z3449:AA3450"/>
    <mergeCell ref="X3449:Y3450"/>
    <mergeCell ref="V3449:W3450"/>
    <mergeCell ref="T3449:U3450"/>
    <mergeCell ref="R3449:S3450"/>
    <mergeCell ref="P3449:Q3450"/>
    <mergeCell ref="N3449:O3450"/>
    <mergeCell ref="L3449:M3450"/>
    <mergeCell ref="J3449:K3450"/>
    <mergeCell ref="H3449:I3450"/>
    <mergeCell ref="G3449:G3450"/>
    <mergeCell ref="F3449:F3450"/>
    <mergeCell ref="E3449:E3450"/>
    <mergeCell ref="C3449:D3449"/>
    <mergeCell ref="B3449:B3450"/>
    <mergeCell ref="C3452:D3452"/>
    <mergeCell ref="BP3451:BP3452"/>
    <mergeCell ref="BO3451:BO3452"/>
    <mergeCell ref="BL3451:BN3452"/>
    <mergeCell ref="BJ3451:BK3452"/>
    <mergeCell ref="BH3451:BI3452"/>
    <mergeCell ref="BF3451:BG3452"/>
    <mergeCell ref="BD3451:BE3452"/>
    <mergeCell ref="BB3451:BC3452"/>
    <mergeCell ref="AZ3451:BA3452"/>
    <mergeCell ref="AX3451:AY3452"/>
    <mergeCell ref="AV3451:AW3452"/>
    <mergeCell ref="AT3451:AU3452"/>
    <mergeCell ref="AR3451:AS3452"/>
    <mergeCell ref="AP3451:AQ3452"/>
    <mergeCell ref="AN3451:AO3452"/>
    <mergeCell ref="AL3451:AM3452"/>
    <mergeCell ref="AJ3451:AK3452"/>
    <mergeCell ref="AH3451:AI3452"/>
    <mergeCell ref="AF3451:AG3452"/>
    <mergeCell ref="AD3451:AE3452"/>
    <mergeCell ref="AB3451:AC3452"/>
    <mergeCell ref="Z3451:AA3452"/>
    <mergeCell ref="X3451:Y3452"/>
    <mergeCell ref="V3451:W3452"/>
    <mergeCell ref="T3451:U3452"/>
    <mergeCell ref="R3451:S3452"/>
    <mergeCell ref="P3451:Q3452"/>
    <mergeCell ref="N3451:O3452"/>
    <mergeCell ref="L3451:M3452"/>
    <mergeCell ref="J3451:K3452"/>
    <mergeCell ref="H3451:I3452"/>
    <mergeCell ref="G3451:G3452"/>
    <mergeCell ref="F3451:F3452"/>
    <mergeCell ref="E3451:E3452"/>
    <mergeCell ref="C3451:D3451"/>
    <mergeCell ref="B3455:B3456"/>
    <mergeCell ref="C3454:D3454"/>
    <mergeCell ref="BP3453:BP3454"/>
    <mergeCell ref="BO3453:BO3454"/>
    <mergeCell ref="BL3453:BN3454"/>
    <mergeCell ref="BJ3453:BK3454"/>
    <mergeCell ref="BH3453:BI3454"/>
    <mergeCell ref="BF3453:BG3454"/>
    <mergeCell ref="BD3453:BE3454"/>
    <mergeCell ref="BB3453:BC3454"/>
    <mergeCell ref="AZ3453:BA3454"/>
    <mergeCell ref="AX3453:AY3454"/>
    <mergeCell ref="AV3453:AW3454"/>
    <mergeCell ref="AT3453:AU3454"/>
    <mergeCell ref="AR3453:AS3454"/>
    <mergeCell ref="AP3453:AQ3454"/>
    <mergeCell ref="AN3453:AO3454"/>
    <mergeCell ref="AL3453:AM3454"/>
    <mergeCell ref="AJ3453:AK3454"/>
    <mergeCell ref="AH3453:AI3454"/>
    <mergeCell ref="AF3453:AG3454"/>
    <mergeCell ref="AD3453:AE3454"/>
    <mergeCell ref="AB3453:AC3454"/>
    <mergeCell ref="Z3453:AA3454"/>
    <mergeCell ref="X3453:Y3454"/>
    <mergeCell ref="V3453:W3454"/>
    <mergeCell ref="T3453:U3454"/>
    <mergeCell ref="R3453:S3454"/>
    <mergeCell ref="P3453:Q3454"/>
    <mergeCell ref="N3453:O3454"/>
    <mergeCell ref="L3453:M3454"/>
    <mergeCell ref="J3453:K3454"/>
    <mergeCell ref="H3453:I3454"/>
    <mergeCell ref="G3453:G3454"/>
    <mergeCell ref="F3453:F3454"/>
    <mergeCell ref="E3453:E3454"/>
    <mergeCell ref="C3453:D3453"/>
    <mergeCell ref="B3453:B3454"/>
    <mergeCell ref="C3456:D3456"/>
    <mergeCell ref="BP3455:BP3456"/>
    <mergeCell ref="BO3455:BO3456"/>
    <mergeCell ref="BL3455:BN3456"/>
    <mergeCell ref="BJ3455:BK3456"/>
    <mergeCell ref="BH3455:BI3456"/>
    <mergeCell ref="BF3455:BG3456"/>
    <mergeCell ref="BD3455:BE3456"/>
    <mergeCell ref="BB3455:BC3456"/>
    <mergeCell ref="AZ3455:BA3456"/>
    <mergeCell ref="AX3455:AY3456"/>
    <mergeCell ref="AV3455:AW3456"/>
    <mergeCell ref="AT3455:AU3456"/>
    <mergeCell ref="AR3455:AS3456"/>
    <mergeCell ref="AP3455:AQ3456"/>
    <mergeCell ref="AN3455:AO3456"/>
    <mergeCell ref="AL3455:AM3456"/>
    <mergeCell ref="AJ3455:AK3456"/>
    <mergeCell ref="AH3455:AI3456"/>
    <mergeCell ref="AF3455:AG3456"/>
    <mergeCell ref="AD3455:AE3456"/>
    <mergeCell ref="AB3455:AC3456"/>
    <mergeCell ref="Z3455:AA3456"/>
    <mergeCell ref="X3455:Y3456"/>
    <mergeCell ref="V3455:W3456"/>
    <mergeCell ref="T3455:U3456"/>
    <mergeCell ref="R3455:S3456"/>
    <mergeCell ref="P3455:Q3456"/>
    <mergeCell ref="N3455:O3456"/>
    <mergeCell ref="L3455:M3456"/>
    <mergeCell ref="J3455:K3456"/>
    <mergeCell ref="H3455:I3456"/>
    <mergeCell ref="G3455:G3456"/>
    <mergeCell ref="F3455:F3456"/>
    <mergeCell ref="E3455:E3456"/>
    <mergeCell ref="C3455:D3455"/>
    <mergeCell ref="B3459:C3459"/>
    <mergeCell ref="BP3457:BP3458"/>
    <mergeCell ref="BO3457:BO3458"/>
    <mergeCell ref="BL3457:BN3458"/>
    <mergeCell ref="BJ3457:BK3458"/>
    <mergeCell ref="BH3457:BI3458"/>
    <mergeCell ref="BF3457:BG3458"/>
    <mergeCell ref="BD3457:BE3458"/>
    <mergeCell ref="BB3457:BC3458"/>
    <mergeCell ref="AZ3457:BA3458"/>
    <mergeCell ref="AX3457:AY3458"/>
    <mergeCell ref="AV3457:AW3458"/>
    <mergeCell ref="AT3457:AU3458"/>
    <mergeCell ref="AR3457:AS3458"/>
    <mergeCell ref="AP3457:AQ3458"/>
    <mergeCell ref="AN3457:AO3458"/>
    <mergeCell ref="AL3457:AM3458"/>
    <mergeCell ref="AJ3457:AK3458"/>
    <mergeCell ref="AH3457:AI3458"/>
    <mergeCell ref="AF3457:AG3458"/>
    <mergeCell ref="AD3457:AE3458"/>
    <mergeCell ref="AB3457:AC3458"/>
    <mergeCell ref="Z3457:AA3458"/>
    <mergeCell ref="X3457:Y3458"/>
    <mergeCell ref="V3457:W3458"/>
    <mergeCell ref="T3457:U3458"/>
    <mergeCell ref="R3457:S3458"/>
    <mergeCell ref="P3457:Q3458"/>
    <mergeCell ref="N3457:O3458"/>
    <mergeCell ref="L3457:M3458"/>
    <mergeCell ref="J3457:K3458"/>
    <mergeCell ref="H3457:I3458"/>
    <mergeCell ref="D3457:E3458"/>
    <mergeCell ref="B3457:C3458"/>
    <mergeCell ref="AH3460:AI3460"/>
    <mergeCell ref="AF3460:AG3460"/>
    <mergeCell ref="AD3460:AE3460"/>
    <mergeCell ref="AB3460:AC3460"/>
    <mergeCell ref="Z3460:AA3460"/>
    <mergeCell ref="X3460:Y3460"/>
    <mergeCell ref="V3460:W3460"/>
    <mergeCell ref="T3460:U3460"/>
    <mergeCell ref="R3460:S3460"/>
    <mergeCell ref="P3460:Q3460"/>
    <mergeCell ref="N3460:O3460"/>
    <mergeCell ref="L3460:M3460"/>
    <mergeCell ref="J3460:K3460"/>
    <mergeCell ref="D3460:E3460"/>
    <mergeCell ref="BL3459:BN3459"/>
    <mergeCell ref="BJ3459:BK3459"/>
    <mergeCell ref="BH3459:BI3459"/>
    <mergeCell ref="BF3459:BG3459"/>
    <mergeCell ref="BD3459:BE3459"/>
    <mergeCell ref="BB3459:BC3459"/>
    <mergeCell ref="AZ3459:BA3459"/>
    <mergeCell ref="AX3459:AY3459"/>
    <mergeCell ref="AV3459:AW3459"/>
    <mergeCell ref="AT3459:AU3459"/>
    <mergeCell ref="AR3459:AS3459"/>
    <mergeCell ref="AP3459:AQ3459"/>
    <mergeCell ref="AN3459:AO3459"/>
    <mergeCell ref="AL3459:AM3459"/>
    <mergeCell ref="AJ3459:AK3459"/>
    <mergeCell ref="AH3459:AI3459"/>
    <mergeCell ref="AF3459:AG3459"/>
    <mergeCell ref="AD3459:AE3459"/>
    <mergeCell ref="AB3459:AC3459"/>
    <mergeCell ref="Z3459:AA3459"/>
    <mergeCell ref="X3459:Y3459"/>
    <mergeCell ref="V3459:W3459"/>
    <mergeCell ref="T3459:U3459"/>
    <mergeCell ref="R3459:S3459"/>
    <mergeCell ref="P3459:Q3459"/>
    <mergeCell ref="N3459:O3459"/>
    <mergeCell ref="L3459:M3459"/>
    <mergeCell ref="J3459:K3459"/>
    <mergeCell ref="H3459:I3459"/>
    <mergeCell ref="D3459:E3459"/>
    <mergeCell ref="H3348:I3349"/>
    <mergeCell ref="G3348:G3349"/>
    <mergeCell ref="F3348:F3349"/>
    <mergeCell ref="C3348:D3349"/>
    <mergeCell ref="B3348:B3349"/>
    <mergeCell ref="BD3345:BM3345"/>
    <mergeCell ref="BA3345:BC3345"/>
    <mergeCell ref="AN3345:AZ3345"/>
    <mergeCell ref="AH3345:AM3345"/>
    <mergeCell ref="E3345:AC3345"/>
    <mergeCell ref="C3345:D3345"/>
    <mergeCell ref="AN3343:BM3343"/>
    <mergeCell ref="AE3343:AM3343"/>
    <mergeCell ref="E3343:AC3343"/>
    <mergeCell ref="BN3342:BP3343"/>
    <mergeCell ref="B3341:BN3341"/>
    <mergeCell ref="BA3465:BN3465"/>
    <mergeCell ref="BJ3464:BL3464"/>
    <mergeCell ref="BF3464:BH3464"/>
    <mergeCell ref="BB3464:BE3464"/>
    <mergeCell ref="AY3464:BA3464"/>
    <mergeCell ref="AU3464:AW3464"/>
    <mergeCell ref="AQ3464:AT3464"/>
    <mergeCell ref="AN3464:AP3464"/>
    <mergeCell ref="AJ3464:AL3464"/>
    <mergeCell ref="Z3464:AI3464"/>
    <mergeCell ref="W3464:Y3464"/>
    <mergeCell ref="S3464:U3464"/>
    <mergeCell ref="O3464:R3464"/>
    <mergeCell ref="L3464:N3464"/>
    <mergeCell ref="H3464:J3464"/>
    <mergeCell ref="D3464:E3464"/>
    <mergeCell ref="B3464:C3464"/>
    <mergeCell ref="BJ3462:BL3462"/>
    <mergeCell ref="BF3462:BH3462"/>
    <mergeCell ref="BB3462:BE3462"/>
    <mergeCell ref="AY3462:BA3462"/>
    <mergeCell ref="AU3462:AW3462"/>
    <mergeCell ref="AQ3462:AT3462"/>
    <mergeCell ref="AN3462:AP3462"/>
    <mergeCell ref="AJ3462:AL3462"/>
    <mergeCell ref="Z3462:AI3462"/>
    <mergeCell ref="W3462:Y3462"/>
    <mergeCell ref="S3462:U3462"/>
    <mergeCell ref="O3462:R3462"/>
    <mergeCell ref="L3462:N3462"/>
    <mergeCell ref="H3462:J3462"/>
    <mergeCell ref="D3462:E3462"/>
    <mergeCell ref="B3462:C3462"/>
    <mergeCell ref="BL3460:BN3460"/>
    <mergeCell ref="BJ3460:BK3460"/>
    <mergeCell ref="BH3460:BI3460"/>
    <mergeCell ref="BF3460:BG3460"/>
    <mergeCell ref="BD3460:BE3460"/>
    <mergeCell ref="BB3460:BC3460"/>
    <mergeCell ref="AZ3460:BA3460"/>
    <mergeCell ref="AX3460:AY3460"/>
    <mergeCell ref="AV3460:AW3460"/>
    <mergeCell ref="AT3460:AU3460"/>
    <mergeCell ref="AR3460:AS3460"/>
    <mergeCell ref="AP3460:AQ3460"/>
    <mergeCell ref="AN3460:AO3460"/>
    <mergeCell ref="AL3460:AM3460"/>
    <mergeCell ref="AJ3460:AK3460"/>
    <mergeCell ref="BJ3349:BK3349"/>
    <mergeCell ref="BH3349:BI3349"/>
    <mergeCell ref="BF3349:BG3349"/>
    <mergeCell ref="BD3349:BE3349"/>
    <mergeCell ref="BB3349:BC3349"/>
    <mergeCell ref="AZ3349:BA3349"/>
    <mergeCell ref="AX3349:AY3349"/>
    <mergeCell ref="AV3349:AW3349"/>
    <mergeCell ref="AT3349:AU3349"/>
    <mergeCell ref="AR3349:AS3349"/>
    <mergeCell ref="AP3349:AQ3349"/>
    <mergeCell ref="AN3349:AO3349"/>
    <mergeCell ref="AL3349:AM3349"/>
    <mergeCell ref="AJ3349:AK3349"/>
    <mergeCell ref="AH3349:AI3349"/>
    <mergeCell ref="AF3349:AG3349"/>
    <mergeCell ref="AD3349:AE3349"/>
    <mergeCell ref="AB3349:AC3349"/>
    <mergeCell ref="T3349:U3349"/>
    <mergeCell ref="R3349:S3349"/>
    <mergeCell ref="P3349:Q3349"/>
    <mergeCell ref="N3349:O3349"/>
    <mergeCell ref="L3349:M3349"/>
    <mergeCell ref="J3349:K3349"/>
    <mergeCell ref="BP3348:BP3349"/>
    <mergeCell ref="BO3348:BO3349"/>
    <mergeCell ref="BL3348:BN3349"/>
    <mergeCell ref="BF3348:BK3348"/>
    <mergeCell ref="AZ3348:BE3348"/>
    <mergeCell ref="AT3348:AY3348"/>
    <mergeCell ref="AN3348:AS3348"/>
    <mergeCell ref="AH3348:AM3348"/>
    <mergeCell ref="AB3348:AG3348"/>
    <mergeCell ref="Z3348:AA3349"/>
    <mergeCell ref="X3348:Y3349"/>
    <mergeCell ref="V3348:W3349"/>
    <mergeCell ref="P3348:U3348"/>
    <mergeCell ref="J3348:O3348"/>
    <mergeCell ref="B3352:B3353"/>
    <mergeCell ref="C3351:D3351"/>
    <mergeCell ref="BP3350:BP3351"/>
    <mergeCell ref="BO3350:BO3351"/>
    <mergeCell ref="BL3350:BN3351"/>
    <mergeCell ref="BJ3350:BK3351"/>
    <mergeCell ref="BH3350:BI3351"/>
    <mergeCell ref="BF3350:BG3351"/>
    <mergeCell ref="BD3350:BE3351"/>
    <mergeCell ref="BB3350:BC3351"/>
    <mergeCell ref="AZ3350:BA3351"/>
    <mergeCell ref="AX3350:AY3351"/>
    <mergeCell ref="AV3350:AW3351"/>
    <mergeCell ref="AT3350:AU3351"/>
    <mergeCell ref="AR3350:AS3351"/>
    <mergeCell ref="AP3350:AQ3351"/>
    <mergeCell ref="AN3350:AO3351"/>
    <mergeCell ref="AL3350:AM3351"/>
    <mergeCell ref="AJ3350:AK3351"/>
    <mergeCell ref="AH3350:AI3351"/>
    <mergeCell ref="AF3350:AG3351"/>
    <mergeCell ref="AD3350:AE3351"/>
    <mergeCell ref="AB3350:AC3351"/>
    <mergeCell ref="Z3350:AA3351"/>
    <mergeCell ref="X3350:Y3351"/>
    <mergeCell ref="V3350:W3351"/>
    <mergeCell ref="T3350:U3351"/>
    <mergeCell ref="R3350:S3351"/>
    <mergeCell ref="P3350:Q3351"/>
    <mergeCell ref="N3350:O3351"/>
    <mergeCell ref="L3350:M3351"/>
    <mergeCell ref="J3350:K3351"/>
    <mergeCell ref="H3350:I3351"/>
    <mergeCell ref="G3350:G3351"/>
    <mergeCell ref="F3350:F3351"/>
    <mergeCell ref="E3350:E3351"/>
    <mergeCell ref="C3350:D3350"/>
    <mergeCell ref="B3350:B3351"/>
    <mergeCell ref="C3353:D3353"/>
    <mergeCell ref="BP3352:BP3353"/>
    <mergeCell ref="BO3352:BO3353"/>
    <mergeCell ref="BL3352:BN3353"/>
    <mergeCell ref="BJ3352:BK3353"/>
    <mergeCell ref="BH3352:BI3353"/>
    <mergeCell ref="BF3352:BG3353"/>
    <mergeCell ref="BD3352:BE3353"/>
    <mergeCell ref="BB3352:BC3353"/>
    <mergeCell ref="AZ3352:BA3353"/>
    <mergeCell ref="AX3352:AY3353"/>
    <mergeCell ref="AV3352:AW3353"/>
    <mergeCell ref="AT3352:AU3353"/>
    <mergeCell ref="AR3352:AS3353"/>
    <mergeCell ref="AP3352:AQ3353"/>
    <mergeCell ref="AN3352:AO3353"/>
    <mergeCell ref="AL3352:AM3353"/>
    <mergeCell ref="AJ3352:AK3353"/>
    <mergeCell ref="AH3352:AI3353"/>
    <mergeCell ref="AF3352:AG3353"/>
    <mergeCell ref="AD3352:AE3353"/>
    <mergeCell ref="AB3352:AC3353"/>
    <mergeCell ref="Z3352:AA3353"/>
    <mergeCell ref="X3352:Y3353"/>
    <mergeCell ref="V3352:W3353"/>
    <mergeCell ref="T3352:U3353"/>
    <mergeCell ref="R3352:S3353"/>
    <mergeCell ref="P3352:Q3353"/>
    <mergeCell ref="N3352:O3353"/>
    <mergeCell ref="L3352:M3353"/>
    <mergeCell ref="J3352:K3353"/>
    <mergeCell ref="H3352:I3353"/>
    <mergeCell ref="G3352:G3353"/>
    <mergeCell ref="F3352:F3353"/>
    <mergeCell ref="E3352:E3353"/>
    <mergeCell ref="C3352:D3352"/>
    <mergeCell ref="B3356:B3357"/>
    <mergeCell ref="C3355:D3355"/>
    <mergeCell ref="BP3354:BP3355"/>
    <mergeCell ref="BO3354:BO3355"/>
    <mergeCell ref="BL3354:BN3355"/>
    <mergeCell ref="BJ3354:BK3355"/>
    <mergeCell ref="BH3354:BI3355"/>
    <mergeCell ref="BF3354:BG3355"/>
    <mergeCell ref="BD3354:BE3355"/>
    <mergeCell ref="BB3354:BC3355"/>
    <mergeCell ref="AZ3354:BA3355"/>
    <mergeCell ref="AX3354:AY3355"/>
    <mergeCell ref="AV3354:AW3355"/>
    <mergeCell ref="AT3354:AU3355"/>
    <mergeCell ref="AR3354:AS3355"/>
    <mergeCell ref="AP3354:AQ3355"/>
    <mergeCell ref="AN3354:AO3355"/>
    <mergeCell ref="AL3354:AM3355"/>
    <mergeCell ref="AJ3354:AK3355"/>
    <mergeCell ref="AH3354:AI3355"/>
    <mergeCell ref="AF3354:AG3355"/>
    <mergeCell ref="AD3354:AE3355"/>
    <mergeCell ref="AB3354:AC3355"/>
    <mergeCell ref="Z3354:AA3355"/>
    <mergeCell ref="X3354:Y3355"/>
    <mergeCell ref="V3354:W3355"/>
    <mergeCell ref="T3354:U3355"/>
    <mergeCell ref="R3354:S3355"/>
    <mergeCell ref="P3354:Q3355"/>
    <mergeCell ref="N3354:O3355"/>
    <mergeCell ref="L3354:M3355"/>
    <mergeCell ref="J3354:K3355"/>
    <mergeCell ref="H3354:I3355"/>
    <mergeCell ref="G3354:G3355"/>
    <mergeCell ref="F3354:F3355"/>
    <mergeCell ref="E3354:E3355"/>
    <mergeCell ref="C3354:D3354"/>
    <mergeCell ref="B3354:B3355"/>
    <mergeCell ref="C3357:D3357"/>
    <mergeCell ref="BP3356:BP3357"/>
    <mergeCell ref="BO3356:BO3357"/>
    <mergeCell ref="BL3356:BN3357"/>
    <mergeCell ref="BJ3356:BK3357"/>
    <mergeCell ref="BH3356:BI3357"/>
    <mergeCell ref="BF3356:BG3357"/>
    <mergeCell ref="BD3356:BE3357"/>
    <mergeCell ref="BB3356:BC3357"/>
    <mergeCell ref="AZ3356:BA3357"/>
    <mergeCell ref="AX3356:AY3357"/>
    <mergeCell ref="AV3356:AW3357"/>
    <mergeCell ref="AT3356:AU3357"/>
    <mergeCell ref="AR3356:AS3357"/>
    <mergeCell ref="AP3356:AQ3357"/>
    <mergeCell ref="AN3356:AO3357"/>
    <mergeCell ref="AL3356:AM3357"/>
    <mergeCell ref="AJ3356:AK3357"/>
    <mergeCell ref="AH3356:AI3357"/>
    <mergeCell ref="AF3356:AG3357"/>
    <mergeCell ref="AD3356:AE3357"/>
    <mergeCell ref="AB3356:AC3357"/>
    <mergeCell ref="Z3356:AA3357"/>
    <mergeCell ref="X3356:Y3357"/>
    <mergeCell ref="V3356:W3357"/>
    <mergeCell ref="T3356:U3357"/>
    <mergeCell ref="R3356:S3357"/>
    <mergeCell ref="P3356:Q3357"/>
    <mergeCell ref="N3356:O3357"/>
    <mergeCell ref="L3356:M3357"/>
    <mergeCell ref="J3356:K3357"/>
    <mergeCell ref="H3356:I3357"/>
    <mergeCell ref="G3356:G3357"/>
    <mergeCell ref="F3356:F3357"/>
    <mergeCell ref="E3356:E3357"/>
    <mergeCell ref="C3356:D3356"/>
    <mergeCell ref="B3360:B3361"/>
    <mergeCell ref="C3359:D3359"/>
    <mergeCell ref="BP3358:BP3359"/>
    <mergeCell ref="BO3358:BO3359"/>
    <mergeCell ref="BL3358:BN3359"/>
    <mergeCell ref="BJ3358:BK3359"/>
    <mergeCell ref="BH3358:BI3359"/>
    <mergeCell ref="BF3358:BG3359"/>
    <mergeCell ref="BD3358:BE3359"/>
    <mergeCell ref="BB3358:BC3359"/>
    <mergeCell ref="AZ3358:BA3359"/>
    <mergeCell ref="AX3358:AY3359"/>
    <mergeCell ref="AV3358:AW3359"/>
    <mergeCell ref="AT3358:AU3359"/>
    <mergeCell ref="AR3358:AS3359"/>
    <mergeCell ref="AP3358:AQ3359"/>
    <mergeCell ref="AN3358:AO3359"/>
    <mergeCell ref="AL3358:AM3359"/>
    <mergeCell ref="AJ3358:AK3359"/>
    <mergeCell ref="AH3358:AI3359"/>
    <mergeCell ref="AF3358:AG3359"/>
    <mergeCell ref="AD3358:AE3359"/>
    <mergeCell ref="AB3358:AC3359"/>
    <mergeCell ref="Z3358:AA3359"/>
    <mergeCell ref="X3358:Y3359"/>
    <mergeCell ref="V3358:W3359"/>
    <mergeCell ref="T3358:U3359"/>
    <mergeCell ref="R3358:S3359"/>
    <mergeCell ref="P3358:Q3359"/>
    <mergeCell ref="N3358:O3359"/>
    <mergeCell ref="L3358:M3359"/>
    <mergeCell ref="J3358:K3359"/>
    <mergeCell ref="H3358:I3359"/>
    <mergeCell ref="G3358:G3359"/>
    <mergeCell ref="F3358:F3359"/>
    <mergeCell ref="E3358:E3359"/>
    <mergeCell ref="C3358:D3358"/>
    <mergeCell ref="B3358:B3359"/>
    <mergeCell ref="C3361:D3361"/>
    <mergeCell ref="BP3360:BP3361"/>
    <mergeCell ref="BO3360:BO3361"/>
    <mergeCell ref="BL3360:BN3361"/>
    <mergeCell ref="BJ3360:BK3361"/>
    <mergeCell ref="BH3360:BI3361"/>
    <mergeCell ref="BF3360:BG3361"/>
    <mergeCell ref="BD3360:BE3361"/>
    <mergeCell ref="BB3360:BC3361"/>
    <mergeCell ref="AZ3360:BA3361"/>
    <mergeCell ref="AX3360:AY3361"/>
    <mergeCell ref="AV3360:AW3361"/>
    <mergeCell ref="AT3360:AU3361"/>
    <mergeCell ref="AR3360:AS3361"/>
    <mergeCell ref="AP3360:AQ3361"/>
    <mergeCell ref="AN3360:AO3361"/>
    <mergeCell ref="AL3360:AM3361"/>
    <mergeCell ref="AJ3360:AK3361"/>
    <mergeCell ref="AH3360:AI3361"/>
    <mergeCell ref="AF3360:AG3361"/>
    <mergeCell ref="AD3360:AE3361"/>
    <mergeCell ref="AB3360:AC3361"/>
    <mergeCell ref="Z3360:AA3361"/>
    <mergeCell ref="X3360:Y3361"/>
    <mergeCell ref="V3360:W3361"/>
    <mergeCell ref="T3360:U3361"/>
    <mergeCell ref="R3360:S3361"/>
    <mergeCell ref="P3360:Q3361"/>
    <mergeCell ref="N3360:O3361"/>
    <mergeCell ref="L3360:M3361"/>
    <mergeCell ref="J3360:K3361"/>
    <mergeCell ref="H3360:I3361"/>
    <mergeCell ref="G3360:G3361"/>
    <mergeCell ref="F3360:F3361"/>
    <mergeCell ref="E3360:E3361"/>
    <mergeCell ref="C3360:D3360"/>
    <mergeCell ref="B3364:B3365"/>
    <mergeCell ref="C3363:D3363"/>
    <mergeCell ref="BP3362:BP3363"/>
    <mergeCell ref="BO3362:BO3363"/>
    <mergeCell ref="BL3362:BN3363"/>
    <mergeCell ref="BJ3362:BK3363"/>
    <mergeCell ref="BH3362:BI3363"/>
    <mergeCell ref="BF3362:BG3363"/>
    <mergeCell ref="BD3362:BE3363"/>
    <mergeCell ref="BB3362:BC3363"/>
    <mergeCell ref="AZ3362:BA3363"/>
    <mergeCell ref="AX3362:AY3363"/>
    <mergeCell ref="AV3362:AW3363"/>
    <mergeCell ref="AT3362:AU3363"/>
    <mergeCell ref="AR3362:AS3363"/>
    <mergeCell ref="AP3362:AQ3363"/>
    <mergeCell ref="AN3362:AO3363"/>
    <mergeCell ref="AL3362:AM3363"/>
    <mergeCell ref="AJ3362:AK3363"/>
    <mergeCell ref="AH3362:AI3363"/>
    <mergeCell ref="AF3362:AG3363"/>
    <mergeCell ref="AD3362:AE3363"/>
    <mergeCell ref="AB3362:AC3363"/>
    <mergeCell ref="Z3362:AA3363"/>
    <mergeCell ref="X3362:Y3363"/>
    <mergeCell ref="V3362:W3363"/>
    <mergeCell ref="T3362:U3363"/>
    <mergeCell ref="R3362:S3363"/>
    <mergeCell ref="P3362:Q3363"/>
    <mergeCell ref="N3362:O3363"/>
    <mergeCell ref="L3362:M3363"/>
    <mergeCell ref="J3362:K3363"/>
    <mergeCell ref="H3362:I3363"/>
    <mergeCell ref="G3362:G3363"/>
    <mergeCell ref="F3362:F3363"/>
    <mergeCell ref="E3362:E3363"/>
    <mergeCell ref="C3362:D3362"/>
    <mergeCell ref="B3362:B3363"/>
    <mergeCell ref="C3365:D3365"/>
    <mergeCell ref="BP3364:BP3365"/>
    <mergeCell ref="BO3364:BO3365"/>
    <mergeCell ref="BL3364:BN3365"/>
    <mergeCell ref="BJ3364:BK3365"/>
    <mergeCell ref="BH3364:BI3365"/>
    <mergeCell ref="BF3364:BG3365"/>
    <mergeCell ref="BD3364:BE3365"/>
    <mergeCell ref="BB3364:BC3365"/>
    <mergeCell ref="AZ3364:BA3365"/>
    <mergeCell ref="AX3364:AY3365"/>
    <mergeCell ref="AV3364:AW3365"/>
    <mergeCell ref="AT3364:AU3365"/>
    <mergeCell ref="AR3364:AS3365"/>
    <mergeCell ref="AP3364:AQ3365"/>
    <mergeCell ref="AN3364:AO3365"/>
    <mergeCell ref="AL3364:AM3365"/>
    <mergeCell ref="AJ3364:AK3365"/>
    <mergeCell ref="AH3364:AI3365"/>
    <mergeCell ref="AF3364:AG3365"/>
    <mergeCell ref="AD3364:AE3365"/>
    <mergeCell ref="AB3364:AC3365"/>
    <mergeCell ref="Z3364:AA3365"/>
    <mergeCell ref="X3364:Y3365"/>
    <mergeCell ref="V3364:W3365"/>
    <mergeCell ref="T3364:U3365"/>
    <mergeCell ref="R3364:S3365"/>
    <mergeCell ref="P3364:Q3365"/>
    <mergeCell ref="N3364:O3365"/>
    <mergeCell ref="L3364:M3365"/>
    <mergeCell ref="J3364:K3365"/>
    <mergeCell ref="H3364:I3365"/>
    <mergeCell ref="G3364:G3365"/>
    <mergeCell ref="F3364:F3365"/>
    <mergeCell ref="E3364:E3365"/>
    <mergeCell ref="C3364:D3364"/>
    <mergeCell ref="B3368:B3369"/>
    <mergeCell ref="C3367:D3367"/>
    <mergeCell ref="BP3366:BP3367"/>
    <mergeCell ref="BO3366:BO3367"/>
    <mergeCell ref="BL3366:BN3367"/>
    <mergeCell ref="BJ3366:BK3367"/>
    <mergeCell ref="BH3366:BI3367"/>
    <mergeCell ref="BF3366:BG3367"/>
    <mergeCell ref="BD3366:BE3367"/>
    <mergeCell ref="BB3366:BC3367"/>
    <mergeCell ref="AZ3366:BA3367"/>
    <mergeCell ref="AX3366:AY3367"/>
    <mergeCell ref="AV3366:AW3367"/>
    <mergeCell ref="AT3366:AU3367"/>
    <mergeCell ref="AR3366:AS3367"/>
    <mergeCell ref="AP3366:AQ3367"/>
    <mergeCell ref="AN3366:AO3367"/>
    <mergeCell ref="AL3366:AM3367"/>
    <mergeCell ref="AJ3366:AK3367"/>
    <mergeCell ref="AH3366:AI3367"/>
    <mergeCell ref="AF3366:AG3367"/>
    <mergeCell ref="AD3366:AE3367"/>
    <mergeCell ref="AB3366:AC3367"/>
    <mergeCell ref="Z3366:AA3367"/>
    <mergeCell ref="X3366:Y3367"/>
    <mergeCell ref="V3366:W3367"/>
    <mergeCell ref="T3366:U3367"/>
    <mergeCell ref="R3366:S3367"/>
    <mergeCell ref="P3366:Q3367"/>
    <mergeCell ref="N3366:O3367"/>
    <mergeCell ref="L3366:M3367"/>
    <mergeCell ref="J3366:K3367"/>
    <mergeCell ref="H3366:I3367"/>
    <mergeCell ref="G3366:G3367"/>
    <mergeCell ref="F3366:F3367"/>
    <mergeCell ref="E3366:E3367"/>
    <mergeCell ref="C3366:D3366"/>
    <mergeCell ref="B3366:B3367"/>
    <mergeCell ref="C3369:D3369"/>
    <mergeCell ref="BP3368:BP3369"/>
    <mergeCell ref="BO3368:BO3369"/>
    <mergeCell ref="BL3368:BN3369"/>
    <mergeCell ref="BJ3368:BK3369"/>
    <mergeCell ref="BH3368:BI3369"/>
    <mergeCell ref="BF3368:BG3369"/>
    <mergeCell ref="BD3368:BE3369"/>
    <mergeCell ref="BB3368:BC3369"/>
    <mergeCell ref="AZ3368:BA3369"/>
    <mergeCell ref="AX3368:AY3369"/>
    <mergeCell ref="AV3368:AW3369"/>
    <mergeCell ref="AT3368:AU3369"/>
    <mergeCell ref="AR3368:AS3369"/>
    <mergeCell ref="AP3368:AQ3369"/>
    <mergeCell ref="AN3368:AO3369"/>
    <mergeCell ref="AL3368:AM3369"/>
    <mergeCell ref="AJ3368:AK3369"/>
    <mergeCell ref="AH3368:AI3369"/>
    <mergeCell ref="AF3368:AG3369"/>
    <mergeCell ref="AD3368:AE3369"/>
    <mergeCell ref="AB3368:AC3369"/>
    <mergeCell ref="Z3368:AA3369"/>
    <mergeCell ref="X3368:Y3369"/>
    <mergeCell ref="V3368:W3369"/>
    <mergeCell ref="T3368:U3369"/>
    <mergeCell ref="R3368:S3369"/>
    <mergeCell ref="P3368:Q3369"/>
    <mergeCell ref="N3368:O3369"/>
    <mergeCell ref="L3368:M3369"/>
    <mergeCell ref="J3368:K3369"/>
    <mergeCell ref="H3368:I3369"/>
    <mergeCell ref="G3368:G3369"/>
    <mergeCell ref="F3368:F3369"/>
    <mergeCell ref="E3368:E3369"/>
    <mergeCell ref="C3368:D3368"/>
    <mergeCell ref="B3372:B3373"/>
    <mergeCell ref="C3371:D3371"/>
    <mergeCell ref="BP3370:BP3371"/>
    <mergeCell ref="BO3370:BO3371"/>
    <mergeCell ref="BL3370:BN3371"/>
    <mergeCell ref="BJ3370:BK3371"/>
    <mergeCell ref="BH3370:BI3371"/>
    <mergeCell ref="BF3370:BG3371"/>
    <mergeCell ref="BD3370:BE3371"/>
    <mergeCell ref="BB3370:BC3371"/>
    <mergeCell ref="AZ3370:BA3371"/>
    <mergeCell ref="AX3370:AY3371"/>
    <mergeCell ref="AV3370:AW3371"/>
    <mergeCell ref="AT3370:AU3371"/>
    <mergeCell ref="AR3370:AS3371"/>
    <mergeCell ref="AP3370:AQ3371"/>
    <mergeCell ref="AN3370:AO3371"/>
    <mergeCell ref="AL3370:AM3371"/>
    <mergeCell ref="AJ3370:AK3371"/>
    <mergeCell ref="AH3370:AI3371"/>
    <mergeCell ref="AF3370:AG3371"/>
    <mergeCell ref="AD3370:AE3371"/>
    <mergeCell ref="AB3370:AC3371"/>
    <mergeCell ref="Z3370:AA3371"/>
    <mergeCell ref="X3370:Y3371"/>
    <mergeCell ref="V3370:W3371"/>
    <mergeCell ref="T3370:U3371"/>
    <mergeCell ref="R3370:S3371"/>
    <mergeCell ref="P3370:Q3371"/>
    <mergeCell ref="N3370:O3371"/>
    <mergeCell ref="L3370:M3371"/>
    <mergeCell ref="J3370:K3371"/>
    <mergeCell ref="H3370:I3371"/>
    <mergeCell ref="G3370:G3371"/>
    <mergeCell ref="F3370:F3371"/>
    <mergeCell ref="E3370:E3371"/>
    <mergeCell ref="C3370:D3370"/>
    <mergeCell ref="B3370:B3371"/>
    <mergeCell ref="C3373:D3373"/>
    <mergeCell ref="BP3372:BP3373"/>
    <mergeCell ref="BO3372:BO3373"/>
    <mergeCell ref="BL3372:BN3373"/>
    <mergeCell ref="BJ3372:BK3373"/>
    <mergeCell ref="BH3372:BI3373"/>
    <mergeCell ref="BF3372:BG3373"/>
    <mergeCell ref="BD3372:BE3373"/>
    <mergeCell ref="BB3372:BC3373"/>
    <mergeCell ref="AZ3372:BA3373"/>
    <mergeCell ref="AX3372:AY3373"/>
    <mergeCell ref="AV3372:AW3373"/>
    <mergeCell ref="AT3372:AU3373"/>
    <mergeCell ref="AR3372:AS3373"/>
    <mergeCell ref="AP3372:AQ3373"/>
    <mergeCell ref="AN3372:AO3373"/>
    <mergeCell ref="AL3372:AM3373"/>
    <mergeCell ref="AJ3372:AK3373"/>
    <mergeCell ref="AH3372:AI3373"/>
    <mergeCell ref="AF3372:AG3373"/>
    <mergeCell ref="AD3372:AE3373"/>
    <mergeCell ref="AB3372:AC3373"/>
    <mergeCell ref="Z3372:AA3373"/>
    <mergeCell ref="X3372:Y3373"/>
    <mergeCell ref="V3372:W3373"/>
    <mergeCell ref="T3372:U3373"/>
    <mergeCell ref="R3372:S3373"/>
    <mergeCell ref="P3372:Q3373"/>
    <mergeCell ref="N3372:O3373"/>
    <mergeCell ref="L3372:M3373"/>
    <mergeCell ref="J3372:K3373"/>
    <mergeCell ref="H3372:I3373"/>
    <mergeCell ref="G3372:G3373"/>
    <mergeCell ref="F3372:F3373"/>
    <mergeCell ref="E3372:E3373"/>
    <mergeCell ref="C3372:D3372"/>
    <mergeCell ref="B3376:B3377"/>
    <mergeCell ref="C3375:D3375"/>
    <mergeCell ref="BP3374:BP3375"/>
    <mergeCell ref="BO3374:BO3375"/>
    <mergeCell ref="BL3374:BN3375"/>
    <mergeCell ref="BJ3374:BK3375"/>
    <mergeCell ref="BH3374:BI3375"/>
    <mergeCell ref="BF3374:BG3375"/>
    <mergeCell ref="BD3374:BE3375"/>
    <mergeCell ref="BB3374:BC3375"/>
    <mergeCell ref="AZ3374:BA3375"/>
    <mergeCell ref="AX3374:AY3375"/>
    <mergeCell ref="AV3374:AW3375"/>
    <mergeCell ref="AT3374:AU3375"/>
    <mergeCell ref="AR3374:AS3375"/>
    <mergeCell ref="AP3374:AQ3375"/>
    <mergeCell ref="AN3374:AO3375"/>
    <mergeCell ref="AL3374:AM3375"/>
    <mergeCell ref="AJ3374:AK3375"/>
    <mergeCell ref="AH3374:AI3375"/>
    <mergeCell ref="AF3374:AG3375"/>
    <mergeCell ref="AD3374:AE3375"/>
    <mergeCell ref="AB3374:AC3375"/>
    <mergeCell ref="Z3374:AA3375"/>
    <mergeCell ref="X3374:Y3375"/>
    <mergeCell ref="V3374:W3375"/>
    <mergeCell ref="T3374:U3375"/>
    <mergeCell ref="R3374:S3375"/>
    <mergeCell ref="P3374:Q3375"/>
    <mergeCell ref="N3374:O3375"/>
    <mergeCell ref="L3374:M3375"/>
    <mergeCell ref="J3374:K3375"/>
    <mergeCell ref="H3374:I3375"/>
    <mergeCell ref="G3374:G3375"/>
    <mergeCell ref="F3374:F3375"/>
    <mergeCell ref="E3374:E3375"/>
    <mergeCell ref="C3374:D3374"/>
    <mergeCell ref="B3374:B3375"/>
    <mergeCell ref="C3377:D3377"/>
    <mergeCell ref="BP3376:BP3377"/>
    <mergeCell ref="BO3376:BO3377"/>
    <mergeCell ref="BL3376:BN3377"/>
    <mergeCell ref="BJ3376:BK3377"/>
    <mergeCell ref="BH3376:BI3377"/>
    <mergeCell ref="BF3376:BG3377"/>
    <mergeCell ref="BD3376:BE3377"/>
    <mergeCell ref="BB3376:BC3377"/>
    <mergeCell ref="AZ3376:BA3377"/>
    <mergeCell ref="AX3376:AY3377"/>
    <mergeCell ref="AV3376:AW3377"/>
    <mergeCell ref="AT3376:AU3377"/>
    <mergeCell ref="AR3376:AS3377"/>
    <mergeCell ref="AP3376:AQ3377"/>
    <mergeCell ref="AN3376:AO3377"/>
    <mergeCell ref="AL3376:AM3377"/>
    <mergeCell ref="AJ3376:AK3377"/>
    <mergeCell ref="AH3376:AI3377"/>
    <mergeCell ref="AF3376:AG3377"/>
    <mergeCell ref="AD3376:AE3377"/>
    <mergeCell ref="AB3376:AC3377"/>
    <mergeCell ref="Z3376:AA3377"/>
    <mergeCell ref="X3376:Y3377"/>
    <mergeCell ref="V3376:W3377"/>
    <mergeCell ref="T3376:U3377"/>
    <mergeCell ref="R3376:S3377"/>
    <mergeCell ref="P3376:Q3377"/>
    <mergeCell ref="N3376:O3377"/>
    <mergeCell ref="L3376:M3377"/>
    <mergeCell ref="J3376:K3377"/>
    <mergeCell ref="H3376:I3377"/>
    <mergeCell ref="G3376:G3377"/>
    <mergeCell ref="F3376:F3377"/>
    <mergeCell ref="E3376:E3377"/>
    <mergeCell ref="C3376:D3376"/>
    <mergeCell ref="B3380:B3381"/>
    <mergeCell ref="C3379:D3379"/>
    <mergeCell ref="BP3378:BP3379"/>
    <mergeCell ref="BO3378:BO3379"/>
    <mergeCell ref="BL3378:BN3379"/>
    <mergeCell ref="BJ3378:BK3379"/>
    <mergeCell ref="BH3378:BI3379"/>
    <mergeCell ref="BF3378:BG3379"/>
    <mergeCell ref="BD3378:BE3379"/>
    <mergeCell ref="BB3378:BC3379"/>
    <mergeCell ref="AZ3378:BA3379"/>
    <mergeCell ref="AX3378:AY3379"/>
    <mergeCell ref="AV3378:AW3379"/>
    <mergeCell ref="AT3378:AU3379"/>
    <mergeCell ref="AR3378:AS3379"/>
    <mergeCell ref="AP3378:AQ3379"/>
    <mergeCell ref="AN3378:AO3379"/>
    <mergeCell ref="AL3378:AM3379"/>
    <mergeCell ref="AJ3378:AK3379"/>
    <mergeCell ref="AH3378:AI3379"/>
    <mergeCell ref="AF3378:AG3379"/>
    <mergeCell ref="AD3378:AE3379"/>
    <mergeCell ref="AB3378:AC3379"/>
    <mergeCell ref="Z3378:AA3379"/>
    <mergeCell ref="X3378:Y3379"/>
    <mergeCell ref="V3378:W3379"/>
    <mergeCell ref="T3378:U3379"/>
    <mergeCell ref="R3378:S3379"/>
    <mergeCell ref="P3378:Q3379"/>
    <mergeCell ref="N3378:O3379"/>
    <mergeCell ref="L3378:M3379"/>
    <mergeCell ref="J3378:K3379"/>
    <mergeCell ref="H3378:I3379"/>
    <mergeCell ref="G3378:G3379"/>
    <mergeCell ref="F3378:F3379"/>
    <mergeCell ref="E3378:E3379"/>
    <mergeCell ref="C3378:D3378"/>
    <mergeCell ref="B3378:B3379"/>
    <mergeCell ref="C3381:D3381"/>
    <mergeCell ref="BP3380:BP3381"/>
    <mergeCell ref="BO3380:BO3381"/>
    <mergeCell ref="BL3380:BN3381"/>
    <mergeCell ref="BJ3380:BK3381"/>
    <mergeCell ref="BH3380:BI3381"/>
    <mergeCell ref="BF3380:BG3381"/>
    <mergeCell ref="BD3380:BE3381"/>
    <mergeCell ref="BB3380:BC3381"/>
    <mergeCell ref="AZ3380:BA3381"/>
    <mergeCell ref="AX3380:AY3381"/>
    <mergeCell ref="AV3380:AW3381"/>
    <mergeCell ref="AT3380:AU3381"/>
    <mergeCell ref="AR3380:AS3381"/>
    <mergeCell ref="AP3380:AQ3381"/>
    <mergeCell ref="AN3380:AO3381"/>
    <mergeCell ref="AL3380:AM3381"/>
    <mergeCell ref="AJ3380:AK3381"/>
    <mergeCell ref="AH3380:AI3381"/>
    <mergeCell ref="AF3380:AG3381"/>
    <mergeCell ref="AD3380:AE3381"/>
    <mergeCell ref="AB3380:AC3381"/>
    <mergeCell ref="Z3380:AA3381"/>
    <mergeCell ref="X3380:Y3381"/>
    <mergeCell ref="V3380:W3381"/>
    <mergeCell ref="T3380:U3381"/>
    <mergeCell ref="R3380:S3381"/>
    <mergeCell ref="P3380:Q3381"/>
    <mergeCell ref="N3380:O3381"/>
    <mergeCell ref="L3380:M3381"/>
    <mergeCell ref="J3380:K3381"/>
    <mergeCell ref="H3380:I3381"/>
    <mergeCell ref="G3380:G3381"/>
    <mergeCell ref="F3380:F3381"/>
    <mergeCell ref="E3380:E3381"/>
    <mergeCell ref="C3380:D3380"/>
    <mergeCell ref="B3384:B3385"/>
    <mergeCell ref="C3383:D3383"/>
    <mergeCell ref="BP3382:BP3383"/>
    <mergeCell ref="BO3382:BO3383"/>
    <mergeCell ref="BL3382:BN3383"/>
    <mergeCell ref="BJ3382:BK3383"/>
    <mergeCell ref="BH3382:BI3383"/>
    <mergeCell ref="BF3382:BG3383"/>
    <mergeCell ref="BD3382:BE3383"/>
    <mergeCell ref="BB3382:BC3383"/>
    <mergeCell ref="AZ3382:BA3383"/>
    <mergeCell ref="AX3382:AY3383"/>
    <mergeCell ref="AV3382:AW3383"/>
    <mergeCell ref="AT3382:AU3383"/>
    <mergeCell ref="AR3382:AS3383"/>
    <mergeCell ref="AP3382:AQ3383"/>
    <mergeCell ref="AN3382:AO3383"/>
    <mergeCell ref="AL3382:AM3383"/>
    <mergeCell ref="AJ3382:AK3383"/>
    <mergeCell ref="AH3382:AI3383"/>
    <mergeCell ref="AF3382:AG3383"/>
    <mergeCell ref="AD3382:AE3383"/>
    <mergeCell ref="AB3382:AC3383"/>
    <mergeCell ref="Z3382:AA3383"/>
    <mergeCell ref="X3382:Y3383"/>
    <mergeCell ref="V3382:W3383"/>
    <mergeCell ref="T3382:U3383"/>
    <mergeCell ref="R3382:S3383"/>
    <mergeCell ref="P3382:Q3383"/>
    <mergeCell ref="N3382:O3383"/>
    <mergeCell ref="L3382:M3383"/>
    <mergeCell ref="J3382:K3383"/>
    <mergeCell ref="H3382:I3383"/>
    <mergeCell ref="G3382:G3383"/>
    <mergeCell ref="F3382:F3383"/>
    <mergeCell ref="E3382:E3383"/>
    <mergeCell ref="C3382:D3382"/>
    <mergeCell ref="B3382:B3383"/>
    <mergeCell ref="C3385:D3385"/>
    <mergeCell ref="BP3384:BP3385"/>
    <mergeCell ref="BO3384:BO3385"/>
    <mergeCell ref="BL3384:BN3385"/>
    <mergeCell ref="BJ3384:BK3385"/>
    <mergeCell ref="BH3384:BI3385"/>
    <mergeCell ref="BF3384:BG3385"/>
    <mergeCell ref="BD3384:BE3385"/>
    <mergeCell ref="BB3384:BC3385"/>
    <mergeCell ref="AZ3384:BA3385"/>
    <mergeCell ref="AX3384:AY3385"/>
    <mergeCell ref="AV3384:AW3385"/>
    <mergeCell ref="AT3384:AU3385"/>
    <mergeCell ref="AR3384:AS3385"/>
    <mergeCell ref="AP3384:AQ3385"/>
    <mergeCell ref="AN3384:AO3385"/>
    <mergeCell ref="AL3384:AM3385"/>
    <mergeCell ref="AJ3384:AK3385"/>
    <mergeCell ref="AH3384:AI3385"/>
    <mergeCell ref="AF3384:AG3385"/>
    <mergeCell ref="AD3384:AE3385"/>
    <mergeCell ref="AB3384:AC3385"/>
    <mergeCell ref="Z3384:AA3385"/>
    <mergeCell ref="X3384:Y3385"/>
    <mergeCell ref="V3384:W3385"/>
    <mergeCell ref="T3384:U3385"/>
    <mergeCell ref="R3384:S3385"/>
    <mergeCell ref="P3384:Q3385"/>
    <mergeCell ref="N3384:O3385"/>
    <mergeCell ref="L3384:M3385"/>
    <mergeCell ref="J3384:K3385"/>
    <mergeCell ref="H3384:I3385"/>
    <mergeCell ref="G3384:G3385"/>
    <mergeCell ref="F3384:F3385"/>
    <mergeCell ref="E3384:E3385"/>
    <mergeCell ref="C3384:D3384"/>
    <mergeCell ref="B3388:B3389"/>
    <mergeCell ref="C3387:D3387"/>
    <mergeCell ref="BP3386:BP3387"/>
    <mergeCell ref="BO3386:BO3387"/>
    <mergeCell ref="BL3386:BN3387"/>
    <mergeCell ref="BJ3386:BK3387"/>
    <mergeCell ref="BH3386:BI3387"/>
    <mergeCell ref="BF3386:BG3387"/>
    <mergeCell ref="BD3386:BE3387"/>
    <mergeCell ref="BB3386:BC3387"/>
    <mergeCell ref="AZ3386:BA3387"/>
    <mergeCell ref="AX3386:AY3387"/>
    <mergeCell ref="AV3386:AW3387"/>
    <mergeCell ref="AT3386:AU3387"/>
    <mergeCell ref="AR3386:AS3387"/>
    <mergeCell ref="AP3386:AQ3387"/>
    <mergeCell ref="AN3386:AO3387"/>
    <mergeCell ref="AL3386:AM3387"/>
    <mergeCell ref="AJ3386:AK3387"/>
    <mergeCell ref="AH3386:AI3387"/>
    <mergeCell ref="AF3386:AG3387"/>
    <mergeCell ref="AD3386:AE3387"/>
    <mergeCell ref="AB3386:AC3387"/>
    <mergeCell ref="Z3386:AA3387"/>
    <mergeCell ref="X3386:Y3387"/>
    <mergeCell ref="V3386:W3387"/>
    <mergeCell ref="T3386:U3387"/>
    <mergeCell ref="R3386:S3387"/>
    <mergeCell ref="P3386:Q3387"/>
    <mergeCell ref="N3386:O3387"/>
    <mergeCell ref="L3386:M3387"/>
    <mergeCell ref="J3386:K3387"/>
    <mergeCell ref="H3386:I3387"/>
    <mergeCell ref="G3386:G3387"/>
    <mergeCell ref="F3386:F3387"/>
    <mergeCell ref="E3386:E3387"/>
    <mergeCell ref="C3386:D3386"/>
    <mergeCell ref="B3386:B3387"/>
    <mergeCell ref="C3389:D3389"/>
    <mergeCell ref="BP3388:BP3389"/>
    <mergeCell ref="BO3388:BO3389"/>
    <mergeCell ref="BL3388:BN3389"/>
    <mergeCell ref="BJ3388:BK3389"/>
    <mergeCell ref="BH3388:BI3389"/>
    <mergeCell ref="BF3388:BG3389"/>
    <mergeCell ref="BD3388:BE3389"/>
    <mergeCell ref="BB3388:BC3389"/>
    <mergeCell ref="AZ3388:BA3389"/>
    <mergeCell ref="AX3388:AY3389"/>
    <mergeCell ref="AV3388:AW3389"/>
    <mergeCell ref="AT3388:AU3389"/>
    <mergeCell ref="AR3388:AS3389"/>
    <mergeCell ref="AP3388:AQ3389"/>
    <mergeCell ref="AN3388:AO3389"/>
    <mergeCell ref="AL3388:AM3389"/>
    <mergeCell ref="AJ3388:AK3389"/>
    <mergeCell ref="AH3388:AI3389"/>
    <mergeCell ref="AF3388:AG3389"/>
    <mergeCell ref="AD3388:AE3389"/>
    <mergeCell ref="AB3388:AC3389"/>
    <mergeCell ref="Z3388:AA3389"/>
    <mergeCell ref="X3388:Y3389"/>
    <mergeCell ref="V3388:W3389"/>
    <mergeCell ref="T3388:U3389"/>
    <mergeCell ref="R3388:S3389"/>
    <mergeCell ref="P3388:Q3389"/>
    <mergeCell ref="N3388:O3389"/>
    <mergeCell ref="L3388:M3389"/>
    <mergeCell ref="J3388:K3389"/>
    <mergeCell ref="H3388:I3389"/>
    <mergeCell ref="G3388:G3389"/>
    <mergeCell ref="F3388:F3389"/>
    <mergeCell ref="E3388:E3389"/>
    <mergeCell ref="C3388:D3388"/>
    <mergeCell ref="B3392:B3393"/>
    <mergeCell ref="C3391:D3391"/>
    <mergeCell ref="BP3390:BP3391"/>
    <mergeCell ref="BO3390:BO3391"/>
    <mergeCell ref="BL3390:BN3391"/>
    <mergeCell ref="BJ3390:BK3391"/>
    <mergeCell ref="BH3390:BI3391"/>
    <mergeCell ref="BF3390:BG3391"/>
    <mergeCell ref="BD3390:BE3391"/>
    <mergeCell ref="BB3390:BC3391"/>
    <mergeCell ref="AZ3390:BA3391"/>
    <mergeCell ref="AX3390:AY3391"/>
    <mergeCell ref="AV3390:AW3391"/>
    <mergeCell ref="AT3390:AU3391"/>
    <mergeCell ref="AR3390:AS3391"/>
    <mergeCell ref="AP3390:AQ3391"/>
    <mergeCell ref="AN3390:AO3391"/>
    <mergeCell ref="AL3390:AM3391"/>
    <mergeCell ref="AJ3390:AK3391"/>
    <mergeCell ref="AH3390:AI3391"/>
    <mergeCell ref="AF3390:AG3391"/>
    <mergeCell ref="AD3390:AE3391"/>
    <mergeCell ref="AB3390:AC3391"/>
    <mergeCell ref="Z3390:AA3391"/>
    <mergeCell ref="X3390:Y3391"/>
    <mergeCell ref="V3390:W3391"/>
    <mergeCell ref="T3390:U3391"/>
    <mergeCell ref="R3390:S3391"/>
    <mergeCell ref="P3390:Q3391"/>
    <mergeCell ref="N3390:O3391"/>
    <mergeCell ref="L3390:M3391"/>
    <mergeCell ref="J3390:K3391"/>
    <mergeCell ref="H3390:I3391"/>
    <mergeCell ref="G3390:G3391"/>
    <mergeCell ref="F3390:F3391"/>
    <mergeCell ref="E3390:E3391"/>
    <mergeCell ref="C3390:D3390"/>
    <mergeCell ref="B3390:B3391"/>
    <mergeCell ref="C3393:D3393"/>
    <mergeCell ref="BP3392:BP3393"/>
    <mergeCell ref="BO3392:BO3393"/>
    <mergeCell ref="BL3392:BN3393"/>
    <mergeCell ref="BJ3392:BK3393"/>
    <mergeCell ref="BH3392:BI3393"/>
    <mergeCell ref="BF3392:BG3393"/>
    <mergeCell ref="BD3392:BE3393"/>
    <mergeCell ref="BB3392:BC3393"/>
    <mergeCell ref="AZ3392:BA3393"/>
    <mergeCell ref="AX3392:AY3393"/>
    <mergeCell ref="AV3392:AW3393"/>
    <mergeCell ref="AT3392:AU3393"/>
    <mergeCell ref="AR3392:AS3393"/>
    <mergeCell ref="AP3392:AQ3393"/>
    <mergeCell ref="AN3392:AO3393"/>
    <mergeCell ref="AL3392:AM3393"/>
    <mergeCell ref="AJ3392:AK3393"/>
    <mergeCell ref="AH3392:AI3393"/>
    <mergeCell ref="AF3392:AG3393"/>
    <mergeCell ref="AD3392:AE3393"/>
    <mergeCell ref="AB3392:AC3393"/>
    <mergeCell ref="Z3392:AA3393"/>
    <mergeCell ref="X3392:Y3393"/>
    <mergeCell ref="V3392:W3393"/>
    <mergeCell ref="T3392:U3393"/>
    <mergeCell ref="R3392:S3393"/>
    <mergeCell ref="P3392:Q3393"/>
    <mergeCell ref="N3392:O3393"/>
    <mergeCell ref="L3392:M3393"/>
    <mergeCell ref="J3392:K3393"/>
    <mergeCell ref="H3392:I3393"/>
    <mergeCell ref="G3392:G3393"/>
    <mergeCell ref="F3392:F3393"/>
    <mergeCell ref="E3392:E3393"/>
    <mergeCell ref="C3392:D3392"/>
    <mergeCell ref="B3396:C3396"/>
    <mergeCell ref="BP3394:BP3395"/>
    <mergeCell ref="BO3394:BO3395"/>
    <mergeCell ref="BL3394:BN3395"/>
    <mergeCell ref="BJ3394:BK3395"/>
    <mergeCell ref="BH3394:BI3395"/>
    <mergeCell ref="BF3394:BG3395"/>
    <mergeCell ref="BD3394:BE3395"/>
    <mergeCell ref="BB3394:BC3395"/>
    <mergeCell ref="AZ3394:BA3395"/>
    <mergeCell ref="AX3394:AY3395"/>
    <mergeCell ref="AV3394:AW3395"/>
    <mergeCell ref="AT3394:AU3395"/>
    <mergeCell ref="AR3394:AS3395"/>
    <mergeCell ref="AP3394:AQ3395"/>
    <mergeCell ref="AN3394:AO3395"/>
    <mergeCell ref="AL3394:AM3395"/>
    <mergeCell ref="AJ3394:AK3395"/>
    <mergeCell ref="AH3394:AI3395"/>
    <mergeCell ref="AF3394:AG3395"/>
    <mergeCell ref="AD3394:AE3395"/>
    <mergeCell ref="AB3394:AC3395"/>
    <mergeCell ref="Z3394:AA3395"/>
    <mergeCell ref="X3394:Y3395"/>
    <mergeCell ref="V3394:W3395"/>
    <mergeCell ref="T3394:U3395"/>
    <mergeCell ref="R3394:S3395"/>
    <mergeCell ref="P3394:Q3395"/>
    <mergeCell ref="N3394:O3395"/>
    <mergeCell ref="L3394:M3395"/>
    <mergeCell ref="J3394:K3395"/>
    <mergeCell ref="H3394:I3395"/>
    <mergeCell ref="D3394:E3395"/>
    <mergeCell ref="B3394:C3395"/>
    <mergeCell ref="AH3397:AI3397"/>
    <mergeCell ref="AF3397:AG3397"/>
    <mergeCell ref="AD3397:AE3397"/>
    <mergeCell ref="AB3397:AC3397"/>
    <mergeCell ref="Z3397:AA3397"/>
    <mergeCell ref="X3397:Y3397"/>
    <mergeCell ref="V3397:W3397"/>
    <mergeCell ref="T3397:U3397"/>
    <mergeCell ref="R3397:S3397"/>
    <mergeCell ref="P3397:Q3397"/>
    <mergeCell ref="N3397:O3397"/>
    <mergeCell ref="L3397:M3397"/>
    <mergeCell ref="J3397:K3397"/>
    <mergeCell ref="D3397:E3397"/>
    <mergeCell ref="BL3396:BN3396"/>
    <mergeCell ref="BJ3396:BK3396"/>
    <mergeCell ref="BH3396:BI3396"/>
    <mergeCell ref="BF3396:BG3396"/>
    <mergeCell ref="BD3396:BE3396"/>
    <mergeCell ref="BB3396:BC3396"/>
    <mergeCell ref="AZ3396:BA3396"/>
    <mergeCell ref="AX3396:AY3396"/>
    <mergeCell ref="AV3396:AW3396"/>
    <mergeCell ref="AT3396:AU3396"/>
    <mergeCell ref="AR3396:AS3396"/>
    <mergeCell ref="AP3396:AQ3396"/>
    <mergeCell ref="AN3396:AO3396"/>
    <mergeCell ref="AL3396:AM3396"/>
    <mergeCell ref="AJ3396:AK3396"/>
    <mergeCell ref="AH3396:AI3396"/>
    <mergeCell ref="AF3396:AG3396"/>
    <mergeCell ref="AD3396:AE3396"/>
    <mergeCell ref="AB3396:AC3396"/>
    <mergeCell ref="Z3396:AA3396"/>
    <mergeCell ref="X3396:Y3396"/>
    <mergeCell ref="V3396:W3396"/>
    <mergeCell ref="T3396:U3396"/>
    <mergeCell ref="R3396:S3396"/>
    <mergeCell ref="P3396:Q3396"/>
    <mergeCell ref="N3396:O3396"/>
    <mergeCell ref="L3396:M3396"/>
    <mergeCell ref="J3396:K3396"/>
    <mergeCell ref="H3396:I3396"/>
    <mergeCell ref="D3396:E3396"/>
    <mergeCell ref="H3285:I3286"/>
    <mergeCell ref="G3285:G3286"/>
    <mergeCell ref="F3285:F3286"/>
    <mergeCell ref="C3285:D3286"/>
    <mergeCell ref="B3285:B3286"/>
    <mergeCell ref="BD3282:BM3282"/>
    <mergeCell ref="BA3282:BC3282"/>
    <mergeCell ref="AN3282:AZ3282"/>
    <mergeCell ref="AH3282:AM3282"/>
    <mergeCell ref="E3282:AC3282"/>
    <mergeCell ref="C3282:D3282"/>
    <mergeCell ref="AN3280:BM3280"/>
    <mergeCell ref="AE3280:AM3280"/>
    <mergeCell ref="E3280:AC3280"/>
    <mergeCell ref="BN3279:BP3280"/>
    <mergeCell ref="B3278:BN3278"/>
    <mergeCell ref="BA3402:BN3402"/>
    <mergeCell ref="BJ3401:BL3401"/>
    <mergeCell ref="BF3401:BH3401"/>
    <mergeCell ref="BB3401:BE3401"/>
    <mergeCell ref="AY3401:BA3401"/>
    <mergeCell ref="AU3401:AW3401"/>
    <mergeCell ref="AQ3401:AT3401"/>
    <mergeCell ref="AN3401:AP3401"/>
    <mergeCell ref="AJ3401:AL3401"/>
    <mergeCell ref="Z3401:AI3401"/>
    <mergeCell ref="W3401:Y3401"/>
    <mergeCell ref="S3401:U3401"/>
    <mergeCell ref="O3401:R3401"/>
    <mergeCell ref="L3401:N3401"/>
    <mergeCell ref="H3401:J3401"/>
    <mergeCell ref="D3401:E3401"/>
    <mergeCell ref="B3401:C3401"/>
    <mergeCell ref="BJ3399:BL3399"/>
    <mergeCell ref="BF3399:BH3399"/>
    <mergeCell ref="BB3399:BE3399"/>
    <mergeCell ref="AY3399:BA3399"/>
    <mergeCell ref="AU3399:AW3399"/>
    <mergeCell ref="AQ3399:AT3399"/>
    <mergeCell ref="AN3399:AP3399"/>
    <mergeCell ref="AJ3399:AL3399"/>
    <mergeCell ref="Z3399:AI3399"/>
    <mergeCell ref="W3399:Y3399"/>
    <mergeCell ref="S3399:U3399"/>
    <mergeCell ref="O3399:R3399"/>
    <mergeCell ref="L3399:N3399"/>
    <mergeCell ref="H3399:J3399"/>
    <mergeCell ref="D3399:E3399"/>
    <mergeCell ref="B3399:C3399"/>
    <mergeCell ref="BL3397:BN3397"/>
    <mergeCell ref="BJ3397:BK3397"/>
    <mergeCell ref="BH3397:BI3397"/>
    <mergeCell ref="BF3397:BG3397"/>
    <mergeCell ref="BD3397:BE3397"/>
    <mergeCell ref="BB3397:BC3397"/>
    <mergeCell ref="AZ3397:BA3397"/>
    <mergeCell ref="AX3397:AY3397"/>
    <mergeCell ref="AV3397:AW3397"/>
    <mergeCell ref="AT3397:AU3397"/>
    <mergeCell ref="AR3397:AS3397"/>
    <mergeCell ref="AP3397:AQ3397"/>
    <mergeCell ref="AN3397:AO3397"/>
    <mergeCell ref="AL3397:AM3397"/>
    <mergeCell ref="AJ3397:AK3397"/>
    <mergeCell ref="BJ3286:BK3286"/>
    <mergeCell ref="BH3286:BI3286"/>
    <mergeCell ref="BF3286:BG3286"/>
    <mergeCell ref="BD3286:BE3286"/>
    <mergeCell ref="BB3286:BC3286"/>
    <mergeCell ref="AZ3286:BA3286"/>
    <mergeCell ref="AX3286:AY3286"/>
    <mergeCell ref="AV3286:AW3286"/>
    <mergeCell ref="AT3286:AU3286"/>
    <mergeCell ref="AR3286:AS3286"/>
    <mergeCell ref="AP3286:AQ3286"/>
    <mergeCell ref="AN3286:AO3286"/>
    <mergeCell ref="AL3286:AM3286"/>
    <mergeCell ref="AJ3286:AK3286"/>
    <mergeCell ref="AH3286:AI3286"/>
    <mergeCell ref="AF3286:AG3286"/>
    <mergeCell ref="AD3286:AE3286"/>
    <mergeCell ref="AB3286:AC3286"/>
    <mergeCell ref="T3286:U3286"/>
    <mergeCell ref="R3286:S3286"/>
    <mergeCell ref="P3286:Q3286"/>
    <mergeCell ref="N3286:O3286"/>
    <mergeCell ref="L3286:M3286"/>
    <mergeCell ref="J3286:K3286"/>
    <mergeCell ref="BP3285:BP3286"/>
    <mergeCell ref="BO3285:BO3286"/>
    <mergeCell ref="BL3285:BN3286"/>
    <mergeCell ref="BF3285:BK3285"/>
    <mergeCell ref="AZ3285:BE3285"/>
    <mergeCell ref="AT3285:AY3285"/>
    <mergeCell ref="AN3285:AS3285"/>
    <mergeCell ref="AH3285:AM3285"/>
    <mergeCell ref="AB3285:AG3285"/>
    <mergeCell ref="Z3285:AA3286"/>
    <mergeCell ref="X3285:Y3286"/>
    <mergeCell ref="V3285:W3286"/>
    <mergeCell ref="P3285:U3285"/>
    <mergeCell ref="J3285:O3285"/>
    <mergeCell ref="B3289:B3290"/>
    <mergeCell ref="C3288:D3288"/>
    <mergeCell ref="BP3287:BP3288"/>
    <mergeCell ref="BO3287:BO3288"/>
    <mergeCell ref="BL3287:BN3288"/>
    <mergeCell ref="BJ3287:BK3288"/>
    <mergeCell ref="BH3287:BI3288"/>
    <mergeCell ref="BF3287:BG3288"/>
    <mergeCell ref="BD3287:BE3288"/>
    <mergeCell ref="BB3287:BC3288"/>
    <mergeCell ref="AZ3287:BA3288"/>
    <mergeCell ref="AX3287:AY3288"/>
    <mergeCell ref="AV3287:AW3288"/>
    <mergeCell ref="AT3287:AU3288"/>
    <mergeCell ref="AR3287:AS3288"/>
    <mergeCell ref="AP3287:AQ3288"/>
    <mergeCell ref="AN3287:AO3288"/>
    <mergeCell ref="AL3287:AM3288"/>
    <mergeCell ref="AJ3287:AK3288"/>
    <mergeCell ref="AH3287:AI3288"/>
    <mergeCell ref="AF3287:AG3288"/>
    <mergeCell ref="AD3287:AE3288"/>
    <mergeCell ref="AB3287:AC3288"/>
    <mergeCell ref="Z3287:AA3288"/>
    <mergeCell ref="X3287:Y3288"/>
    <mergeCell ref="V3287:W3288"/>
    <mergeCell ref="T3287:U3288"/>
    <mergeCell ref="R3287:S3288"/>
    <mergeCell ref="P3287:Q3288"/>
    <mergeCell ref="N3287:O3288"/>
    <mergeCell ref="L3287:M3288"/>
    <mergeCell ref="J3287:K3288"/>
    <mergeCell ref="H3287:I3288"/>
    <mergeCell ref="G3287:G3288"/>
    <mergeCell ref="F3287:F3288"/>
    <mergeCell ref="E3287:E3288"/>
    <mergeCell ref="C3287:D3287"/>
    <mergeCell ref="B3287:B3288"/>
    <mergeCell ref="C3290:D3290"/>
    <mergeCell ref="BP3289:BP3290"/>
    <mergeCell ref="BO3289:BO3290"/>
    <mergeCell ref="BL3289:BN3290"/>
    <mergeCell ref="BJ3289:BK3290"/>
    <mergeCell ref="BH3289:BI3290"/>
    <mergeCell ref="BF3289:BG3290"/>
    <mergeCell ref="BD3289:BE3290"/>
    <mergeCell ref="BB3289:BC3290"/>
    <mergeCell ref="AZ3289:BA3290"/>
    <mergeCell ref="AX3289:AY3290"/>
    <mergeCell ref="AV3289:AW3290"/>
    <mergeCell ref="AT3289:AU3290"/>
    <mergeCell ref="AR3289:AS3290"/>
    <mergeCell ref="AP3289:AQ3290"/>
    <mergeCell ref="AN3289:AO3290"/>
    <mergeCell ref="AL3289:AM3290"/>
    <mergeCell ref="AJ3289:AK3290"/>
    <mergeCell ref="AH3289:AI3290"/>
    <mergeCell ref="AF3289:AG3290"/>
    <mergeCell ref="AD3289:AE3290"/>
    <mergeCell ref="AB3289:AC3290"/>
    <mergeCell ref="Z3289:AA3290"/>
    <mergeCell ref="X3289:Y3290"/>
    <mergeCell ref="V3289:W3290"/>
    <mergeCell ref="T3289:U3290"/>
    <mergeCell ref="R3289:S3290"/>
    <mergeCell ref="P3289:Q3290"/>
    <mergeCell ref="N3289:O3290"/>
    <mergeCell ref="L3289:M3290"/>
    <mergeCell ref="J3289:K3290"/>
    <mergeCell ref="H3289:I3290"/>
    <mergeCell ref="G3289:G3290"/>
    <mergeCell ref="F3289:F3290"/>
    <mergeCell ref="E3289:E3290"/>
    <mergeCell ref="C3289:D3289"/>
    <mergeCell ref="B3293:B3294"/>
    <mergeCell ref="C3292:D3292"/>
    <mergeCell ref="BP3291:BP3292"/>
    <mergeCell ref="BO3291:BO3292"/>
    <mergeCell ref="BL3291:BN3292"/>
    <mergeCell ref="BJ3291:BK3292"/>
    <mergeCell ref="BH3291:BI3292"/>
    <mergeCell ref="BF3291:BG3292"/>
    <mergeCell ref="BD3291:BE3292"/>
    <mergeCell ref="BB3291:BC3292"/>
    <mergeCell ref="AZ3291:BA3292"/>
    <mergeCell ref="AX3291:AY3292"/>
    <mergeCell ref="AV3291:AW3292"/>
    <mergeCell ref="AT3291:AU3292"/>
    <mergeCell ref="AR3291:AS3292"/>
    <mergeCell ref="AP3291:AQ3292"/>
    <mergeCell ref="AN3291:AO3292"/>
    <mergeCell ref="AL3291:AM3292"/>
    <mergeCell ref="AJ3291:AK3292"/>
    <mergeCell ref="AH3291:AI3292"/>
    <mergeCell ref="AF3291:AG3292"/>
    <mergeCell ref="AD3291:AE3292"/>
    <mergeCell ref="AB3291:AC3292"/>
    <mergeCell ref="Z3291:AA3292"/>
    <mergeCell ref="X3291:Y3292"/>
    <mergeCell ref="V3291:W3292"/>
    <mergeCell ref="T3291:U3292"/>
    <mergeCell ref="R3291:S3292"/>
    <mergeCell ref="P3291:Q3292"/>
    <mergeCell ref="N3291:O3292"/>
    <mergeCell ref="L3291:M3292"/>
    <mergeCell ref="J3291:K3292"/>
    <mergeCell ref="H3291:I3292"/>
    <mergeCell ref="G3291:G3292"/>
    <mergeCell ref="F3291:F3292"/>
    <mergeCell ref="E3291:E3292"/>
    <mergeCell ref="C3291:D3291"/>
    <mergeCell ref="B3291:B3292"/>
    <mergeCell ref="C3294:D3294"/>
    <mergeCell ref="BP3293:BP3294"/>
    <mergeCell ref="BO3293:BO3294"/>
    <mergeCell ref="BL3293:BN3294"/>
    <mergeCell ref="BJ3293:BK3294"/>
    <mergeCell ref="BH3293:BI3294"/>
    <mergeCell ref="BF3293:BG3294"/>
    <mergeCell ref="BD3293:BE3294"/>
    <mergeCell ref="BB3293:BC3294"/>
    <mergeCell ref="AZ3293:BA3294"/>
    <mergeCell ref="AX3293:AY3294"/>
    <mergeCell ref="AV3293:AW3294"/>
    <mergeCell ref="AT3293:AU3294"/>
    <mergeCell ref="AR3293:AS3294"/>
    <mergeCell ref="AP3293:AQ3294"/>
    <mergeCell ref="AN3293:AO3294"/>
    <mergeCell ref="AL3293:AM3294"/>
    <mergeCell ref="AJ3293:AK3294"/>
    <mergeCell ref="AH3293:AI3294"/>
    <mergeCell ref="AF3293:AG3294"/>
    <mergeCell ref="AD3293:AE3294"/>
    <mergeCell ref="AB3293:AC3294"/>
    <mergeCell ref="Z3293:AA3294"/>
    <mergeCell ref="X3293:Y3294"/>
    <mergeCell ref="V3293:W3294"/>
    <mergeCell ref="T3293:U3294"/>
    <mergeCell ref="R3293:S3294"/>
    <mergeCell ref="P3293:Q3294"/>
    <mergeCell ref="N3293:O3294"/>
    <mergeCell ref="L3293:M3294"/>
    <mergeCell ref="J3293:K3294"/>
    <mergeCell ref="H3293:I3294"/>
    <mergeCell ref="G3293:G3294"/>
    <mergeCell ref="F3293:F3294"/>
    <mergeCell ref="E3293:E3294"/>
    <mergeCell ref="C3293:D3293"/>
    <mergeCell ref="B3297:B3298"/>
    <mergeCell ref="C3296:D3296"/>
    <mergeCell ref="BP3295:BP3296"/>
    <mergeCell ref="BO3295:BO3296"/>
    <mergeCell ref="BL3295:BN3296"/>
    <mergeCell ref="BJ3295:BK3296"/>
    <mergeCell ref="BH3295:BI3296"/>
    <mergeCell ref="BF3295:BG3296"/>
    <mergeCell ref="BD3295:BE3296"/>
    <mergeCell ref="BB3295:BC3296"/>
    <mergeCell ref="AZ3295:BA3296"/>
    <mergeCell ref="AX3295:AY3296"/>
    <mergeCell ref="AV3295:AW3296"/>
    <mergeCell ref="AT3295:AU3296"/>
    <mergeCell ref="AR3295:AS3296"/>
    <mergeCell ref="AP3295:AQ3296"/>
    <mergeCell ref="AN3295:AO3296"/>
    <mergeCell ref="AL3295:AM3296"/>
    <mergeCell ref="AJ3295:AK3296"/>
    <mergeCell ref="AH3295:AI3296"/>
    <mergeCell ref="AF3295:AG3296"/>
    <mergeCell ref="AD3295:AE3296"/>
    <mergeCell ref="AB3295:AC3296"/>
    <mergeCell ref="Z3295:AA3296"/>
    <mergeCell ref="X3295:Y3296"/>
    <mergeCell ref="V3295:W3296"/>
    <mergeCell ref="T3295:U3296"/>
    <mergeCell ref="R3295:S3296"/>
    <mergeCell ref="P3295:Q3296"/>
    <mergeCell ref="N3295:O3296"/>
    <mergeCell ref="L3295:M3296"/>
    <mergeCell ref="J3295:K3296"/>
    <mergeCell ref="H3295:I3296"/>
    <mergeCell ref="G3295:G3296"/>
    <mergeCell ref="F3295:F3296"/>
    <mergeCell ref="E3295:E3296"/>
    <mergeCell ref="C3295:D3295"/>
    <mergeCell ref="B3295:B3296"/>
    <mergeCell ref="C3298:D3298"/>
    <mergeCell ref="BP3297:BP3298"/>
    <mergeCell ref="BO3297:BO3298"/>
    <mergeCell ref="BL3297:BN3298"/>
    <mergeCell ref="BJ3297:BK3298"/>
    <mergeCell ref="BH3297:BI3298"/>
    <mergeCell ref="BF3297:BG3298"/>
    <mergeCell ref="BD3297:BE3298"/>
    <mergeCell ref="BB3297:BC3298"/>
    <mergeCell ref="AZ3297:BA3298"/>
    <mergeCell ref="AX3297:AY3298"/>
    <mergeCell ref="AV3297:AW3298"/>
    <mergeCell ref="AT3297:AU3298"/>
    <mergeCell ref="AR3297:AS3298"/>
    <mergeCell ref="AP3297:AQ3298"/>
    <mergeCell ref="AN3297:AO3298"/>
    <mergeCell ref="AL3297:AM3298"/>
    <mergeCell ref="AJ3297:AK3298"/>
    <mergeCell ref="AH3297:AI3298"/>
    <mergeCell ref="AF3297:AG3298"/>
    <mergeCell ref="AD3297:AE3298"/>
    <mergeCell ref="AB3297:AC3298"/>
    <mergeCell ref="Z3297:AA3298"/>
    <mergeCell ref="X3297:Y3298"/>
    <mergeCell ref="V3297:W3298"/>
    <mergeCell ref="T3297:U3298"/>
    <mergeCell ref="R3297:S3298"/>
    <mergeCell ref="P3297:Q3298"/>
    <mergeCell ref="N3297:O3298"/>
    <mergeCell ref="L3297:M3298"/>
    <mergeCell ref="J3297:K3298"/>
    <mergeCell ref="H3297:I3298"/>
    <mergeCell ref="G3297:G3298"/>
    <mergeCell ref="F3297:F3298"/>
    <mergeCell ref="E3297:E3298"/>
    <mergeCell ref="C3297:D3297"/>
    <mergeCell ref="B3301:B3302"/>
    <mergeCell ref="C3300:D3300"/>
    <mergeCell ref="BP3299:BP3300"/>
    <mergeCell ref="BO3299:BO3300"/>
    <mergeCell ref="BL3299:BN3300"/>
    <mergeCell ref="BJ3299:BK3300"/>
    <mergeCell ref="BH3299:BI3300"/>
    <mergeCell ref="BF3299:BG3300"/>
    <mergeCell ref="BD3299:BE3300"/>
    <mergeCell ref="BB3299:BC3300"/>
    <mergeCell ref="AZ3299:BA3300"/>
    <mergeCell ref="AX3299:AY3300"/>
    <mergeCell ref="AV3299:AW3300"/>
    <mergeCell ref="AT3299:AU3300"/>
    <mergeCell ref="AR3299:AS3300"/>
    <mergeCell ref="AP3299:AQ3300"/>
    <mergeCell ref="AN3299:AO3300"/>
    <mergeCell ref="AL3299:AM3300"/>
    <mergeCell ref="AJ3299:AK3300"/>
    <mergeCell ref="AH3299:AI3300"/>
    <mergeCell ref="AF3299:AG3300"/>
    <mergeCell ref="AD3299:AE3300"/>
    <mergeCell ref="AB3299:AC3300"/>
    <mergeCell ref="Z3299:AA3300"/>
    <mergeCell ref="X3299:Y3300"/>
    <mergeCell ref="V3299:W3300"/>
    <mergeCell ref="T3299:U3300"/>
    <mergeCell ref="R3299:S3300"/>
    <mergeCell ref="P3299:Q3300"/>
    <mergeCell ref="N3299:O3300"/>
    <mergeCell ref="L3299:M3300"/>
    <mergeCell ref="J3299:K3300"/>
    <mergeCell ref="H3299:I3300"/>
    <mergeCell ref="G3299:G3300"/>
    <mergeCell ref="F3299:F3300"/>
    <mergeCell ref="E3299:E3300"/>
    <mergeCell ref="C3299:D3299"/>
    <mergeCell ref="B3299:B3300"/>
    <mergeCell ref="C3302:D3302"/>
    <mergeCell ref="BP3301:BP3302"/>
    <mergeCell ref="BO3301:BO3302"/>
    <mergeCell ref="BL3301:BN3302"/>
    <mergeCell ref="BJ3301:BK3302"/>
    <mergeCell ref="BH3301:BI3302"/>
    <mergeCell ref="BF3301:BG3302"/>
    <mergeCell ref="BD3301:BE3302"/>
    <mergeCell ref="BB3301:BC3302"/>
    <mergeCell ref="AZ3301:BA3302"/>
    <mergeCell ref="AX3301:AY3302"/>
    <mergeCell ref="AV3301:AW3302"/>
    <mergeCell ref="AT3301:AU3302"/>
    <mergeCell ref="AR3301:AS3302"/>
    <mergeCell ref="AP3301:AQ3302"/>
    <mergeCell ref="AN3301:AO3302"/>
    <mergeCell ref="AL3301:AM3302"/>
    <mergeCell ref="AJ3301:AK3302"/>
    <mergeCell ref="AH3301:AI3302"/>
    <mergeCell ref="AF3301:AG3302"/>
    <mergeCell ref="AD3301:AE3302"/>
    <mergeCell ref="AB3301:AC3302"/>
    <mergeCell ref="Z3301:AA3302"/>
    <mergeCell ref="X3301:Y3302"/>
    <mergeCell ref="V3301:W3302"/>
    <mergeCell ref="T3301:U3302"/>
    <mergeCell ref="R3301:S3302"/>
    <mergeCell ref="P3301:Q3302"/>
    <mergeCell ref="N3301:O3302"/>
    <mergeCell ref="L3301:M3302"/>
    <mergeCell ref="J3301:K3302"/>
    <mergeCell ref="H3301:I3302"/>
    <mergeCell ref="G3301:G3302"/>
    <mergeCell ref="F3301:F3302"/>
    <mergeCell ref="E3301:E3302"/>
    <mergeCell ref="C3301:D3301"/>
    <mergeCell ref="B3305:B3306"/>
    <mergeCell ref="C3304:D3304"/>
    <mergeCell ref="BP3303:BP3304"/>
    <mergeCell ref="BO3303:BO3304"/>
    <mergeCell ref="BL3303:BN3304"/>
    <mergeCell ref="BJ3303:BK3304"/>
    <mergeCell ref="BH3303:BI3304"/>
    <mergeCell ref="BF3303:BG3304"/>
    <mergeCell ref="BD3303:BE3304"/>
    <mergeCell ref="BB3303:BC3304"/>
    <mergeCell ref="AZ3303:BA3304"/>
    <mergeCell ref="AX3303:AY3304"/>
    <mergeCell ref="AV3303:AW3304"/>
    <mergeCell ref="AT3303:AU3304"/>
    <mergeCell ref="AR3303:AS3304"/>
    <mergeCell ref="AP3303:AQ3304"/>
    <mergeCell ref="AN3303:AO3304"/>
    <mergeCell ref="AL3303:AM3304"/>
    <mergeCell ref="AJ3303:AK3304"/>
    <mergeCell ref="AH3303:AI3304"/>
    <mergeCell ref="AF3303:AG3304"/>
    <mergeCell ref="AD3303:AE3304"/>
    <mergeCell ref="AB3303:AC3304"/>
    <mergeCell ref="Z3303:AA3304"/>
    <mergeCell ref="X3303:Y3304"/>
    <mergeCell ref="V3303:W3304"/>
    <mergeCell ref="T3303:U3304"/>
    <mergeCell ref="R3303:S3304"/>
    <mergeCell ref="P3303:Q3304"/>
    <mergeCell ref="N3303:O3304"/>
    <mergeCell ref="L3303:M3304"/>
    <mergeCell ref="J3303:K3304"/>
    <mergeCell ref="H3303:I3304"/>
    <mergeCell ref="G3303:G3304"/>
    <mergeCell ref="F3303:F3304"/>
    <mergeCell ref="E3303:E3304"/>
    <mergeCell ref="C3303:D3303"/>
    <mergeCell ref="B3303:B3304"/>
    <mergeCell ref="C3306:D3306"/>
    <mergeCell ref="BP3305:BP3306"/>
    <mergeCell ref="BO3305:BO3306"/>
    <mergeCell ref="BL3305:BN3306"/>
    <mergeCell ref="BJ3305:BK3306"/>
    <mergeCell ref="BH3305:BI3306"/>
    <mergeCell ref="BF3305:BG3306"/>
    <mergeCell ref="BD3305:BE3306"/>
    <mergeCell ref="BB3305:BC3306"/>
    <mergeCell ref="AZ3305:BA3306"/>
    <mergeCell ref="AX3305:AY3306"/>
    <mergeCell ref="AV3305:AW3306"/>
    <mergeCell ref="AT3305:AU3306"/>
    <mergeCell ref="AR3305:AS3306"/>
    <mergeCell ref="AP3305:AQ3306"/>
    <mergeCell ref="AN3305:AO3306"/>
    <mergeCell ref="AL3305:AM3306"/>
    <mergeCell ref="AJ3305:AK3306"/>
    <mergeCell ref="AH3305:AI3306"/>
    <mergeCell ref="AF3305:AG3306"/>
    <mergeCell ref="AD3305:AE3306"/>
    <mergeCell ref="AB3305:AC3306"/>
    <mergeCell ref="Z3305:AA3306"/>
    <mergeCell ref="X3305:Y3306"/>
    <mergeCell ref="V3305:W3306"/>
    <mergeCell ref="T3305:U3306"/>
    <mergeCell ref="R3305:S3306"/>
    <mergeCell ref="P3305:Q3306"/>
    <mergeCell ref="N3305:O3306"/>
    <mergeCell ref="L3305:M3306"/>
    <mergeCell ref="J3305:K3306"/>
    <mergeCell ref="H3305:I3306"/>
    <mergeCell ref="G3305:G3306"/>
    <mergeCell ref="F3305:F3306"/>
    <mergeCell ref="E3305:E3306"/>
    <mergeCell ref="C3305:D3305"/>
    <mergeCell ref="B3309:B3310"/>
    <mergeCell ref="C3308:D3308"/>
    <mergeCell ref="BP3307:BP3308"/>
    <mergeCell ref="BO3307:BO3308"/>
    <mergeCell ref="BL3307:BN3308"/>
    <mergeCell ref="BJ3307:BK3308"/>
    <mergeCell ref="BH3307:BI3308"/>
    <mergeCell ref="BF3307:BG3308"/>
    <mergeCell ref="BD3307:BE3308"/>
    <mergeCell ref="BB3307:BC3308"/>
    <mergeCell ref="AZ3307:BA3308"/>
    <mergeCell ref="AX3307:AY3308"/>
    <mergeCell ref="AV3307:AW3308"/>
    <mergeCell ref="AT3307:AU3308"/>
    <mergeCell ref="AR3307:AS3308"/>
    <mergeCell ref="AP3307:AQ3308"/>
    <mergeCell ref="AN3307:AO3308"/>
    <mergeCell ref="AL3307:AM3308"/>
    <mergeCell ref="AJ3307:AK3308"/>
    <mergeCell ref="AH3307:AI3308"/>
    <mergeCell ref="AF3307:AG3308"/>
    <mergeCell ref="AD3307:AE3308"/>
    <mergeCell ref="AB3307:AC3308"/>
    <mergeCell ref="Z3307:AA3308"/>
    <mergeCell ref="X3307:Y3308"/>
    <mergeCell ref="V3307:W3308"/>
    <mergeCell ref="T3307:U3308"/>
    <mergeCell ref="R3307:S3308"/>
    <mergeCell ref="P3307:Q3308"/>
    <mergeCell ref="N3307:O3308"/>
    <mergeCell ref="L3307:M3308"/>
    <mergeCell ref="J3307:K3308"/>
    <mergeCell ref="H3307:I3308"/>
    <mergeCell ref="G3307:G3308"/>
    <mergeCell ref="F3307:F3308"/>
    <mergeCell ref="E3307:E3308"/>
    <mergeCell ref="C3307:D3307"/>
    <mergeCell ref="B3307:B3308"/>
    <mergeCell ref="C3310:D3310"/>
    <mergeCell ref="BP3309:BP3310"/>
    <mergeCell ref="BO3309:BO3310"/>
    <mergeCell ref="BL3309:BN3310"/>
    <mergeCell ref="BJ3309:BK3310"/>
    <mergeCell ref="BH3309:BI3310"/>
    <mergeCell ref="BF3309:BG3310"/>
    <mergeCell ref="BD3309:BE3310"/>
    <mergeCell ref="BB3309:BC3310"/>
    <mergeCell ref="AZ3309:BA3310"/>
    <mergeCell ref="AX3309:AY3310"/>
    <mergeCell ref="AV3309:AW3310"/>
    <mergeCell ref="AT3309:AU3310"/>
    <mergeCell ref="AR3309:AS3310"/>
    <mergeCell ref="AP3309:AQ3310"/>
    <mergeCell ref="AN3309:AO3310"/>
    <mergeCell ref="AL3309:AM3310"/>
    <mergeCell ref="AJ3309:AK3310"/>
    <mergeCell ref="AH3309:AI3310"/>
    <mergeCell ref="AF3309:AG3310"/>
    <mergeCell ref="AD3309:AE3310"/>
    <mergeCell ref="AB3309:AC3310"/>
    <mergeCell ref="Z3309:AA3310"/>
    <mergeCell ref="X3309:Y3310"/>
    <mergeCell ref="V3309:W3310"/>
    <mergeCell ref="T3309:U3310"/>
    <mergeCell ref="R3309:S3310"/>
    <mergeCell ref="P3309:Q3310"/>
    <mergeCell ref="N3309:O3310"/>
    <mergeCell ref="L3309:M3310"/>
    <mergeCell ref="J3309:K3310"/>
    <mergeCell ref="H3309:I3310"/>
    <mergeCell ref="G3309:G3310"/>
    <mergeCell ref="F3309:F3310"/>
    <mergeCell ref="E3309:E3310"/>
    <mergeCell ref="C3309:D3309"/>
    <mergeCell ref="B3313:B3314"/>
    <mergeCell ref="C3312:D3312"/>
    <mergeCell ref="BP3311:BP3312"/>
    <mergeCell ref="BO3311:BO3312"/>
    <mergeCell ref="BL3311:BN3312"/>
    <mergeCell ref="BJ3311:BK3312"/>
    <mergeCell ref="BH3311:BI3312"/>
    <mergeCell ref="BF3311:BG3312"/>
    <mergeCell ref="BD3311:BE3312"/>
    <mergeCell ref="BB3311:BC3312"/>
    <mergeCell ref="AZ3311:BA3312"/>
    <mergeCell ref="AX3311:AY3312"/>
    <mergeCell ref="AV3311:AW3312"/>
    <mergeCell ref="AT3311:AU3312"/>
    <mergeCell ref="AR3311:AS3312"/>
    <mergeCell ref="AP3311:AQ3312"/>
    <mergeCell ref="AN3311:AO3312"/>
    <mergeCell ref="AL3311:AM3312"/>
    <mergeCell ref="AJ3311:AK3312"/>
    <mergeCell ref="AH3311:AI3312"/>
    <mergeCell ref="AF3311:AG3312"/>
    <mergeCell ref="AD3311:AE3312"/>
    <mergeCell ref="AB3311:AC3312"/>
    <mergeCell ref="Z3311:AA3312"/>
    <mergeCell ref="X3311:Y3312"/>
    <mergeCell ref="V3311:W3312"/>
    <mergeCell ref="T3311:U3312"/>
    <mergeCell ref="R3311:S3312"/>
    <mergeCell ref="P3311:Q3312"/>
    <mergeCell ref="N3311:O3312"/>
    <mergeCell ref="L3311:M3312"/>
    <mergeCell ref="J3311:K3312"/>
    <mergeCell ref="H3311:I3312"/>
    <mergeCell ref="G3311:G3312"/>
    <mergeCell ref="F3311:F3312"/>
    <mergeCell ref="E3311:E3312"/>
    <mergeCell ref="C3311:D3311"/>
    <mergeCell ref="B3311:B3312"/>
    <mergeCell ref="C3314:D3314"/>
    <mergeCell ref="BP3313:BP3314"/>
    <mergeCell ref="BO3313:BO3314"/>
    <mergeCell ref="BL3313:BN3314"/>
    <mergeCell ref="BJ3313:BK3314"/>
    <mergeCell ref="BH3313:BI3314"/>
    <mergeCell ref="BF3313:BG3314"/>
    <mergeCell ref="BD3313:BE3314"/>
    <mergeCell ref="BB3313:BC3314"/>
    <mergeCell ref="AZ3313:BA3314"/>
    <mergeCell ref="AX3313:AY3314"/>
    <mergeCell ref="AV3313:AW3314"/>
    <mergeCell ref="AT3313:AU3314"/>
    <mergeCell ref="AR3313:AS3314"/>
    <mergeCell ref="AP3313:AQ3314"/>
    <mergeCell ref="AN3313:AO3314"/>
    <mergeCell ref="AL3313:AM3314"/>
    <mergeCell ref="AJ3313:AK3314"/>
    <mergeCell ref="AH3313:AI3314"/>
    <mergeCell ref="AF3313:AG3314"/>
    <mergeCell ref="AD3313:AE3314"/>
    <mergeCell ref="AB3313:AC3314"/>
    <mergeCell ref="Z3313:AA3314"/>
    <mergeCell ref="X3313:Y3314"/>
    <mergeCell ref="V3313:W3314"/>
    <mergeCell ref="T3313:U3314"/>
    <mergeCell ref="R3313:S3314"/>
    <mergeCell ref="P3313:Q3314"/>
    <mergeCell ref="N3313:O3314"/>
    <mergeCell ref="L3313:M3314"/>
    <mergeCell ref="J3313:K3314"/>
    <mergeCell ref="H3313:I3314"/>
    <mergeCell ref="G3313:G3314"/>
    <mergeCell ref="F3313:F3314"/>
    <mergeCell ref="E3313:E3314"/>
    <mergeCell ref="C3313:D3313"/>
    <mergeCell ref="B3317:B3318"/>
    <mergeCell ref="C3316:D3316"/>
    <mergeCell ref="BP3315:BP3316"/>
    <mergeCell ref="BO3315:BO3316"/>
    <mergeCell ref="BL3315:BN3316"/>
    <mergeCell ref="BJ3315:BK3316"/>
    <mergeCell ref="BH3315:BI3316"/>
    <mergeCell ref="BF3315:BG3316"/>
    <mergeCell ref="BD3315:BE3316"/>
    <mergeCell ref="BB3315:BC3316"/>
    <mergeCell ref="AZ3315:BA3316"/>
    <mergeCell ref="AX3315:AY3316"/>
    <mergeCell ref="AV3315:AW3316"/>
    <mergeCell ref="AT3315:AU3316"/>
    <mergeCell ref="AR3315:AS3316"/>
    <mergeCell ref="AP3315:AQ3316"/>
    <mergeCell ref="AN3315:AO3316"/>
    <mergeCell ref="AL3315:AM3316"/>
    <mergeCell ref="AJ3315:AK3316"/>
    <mergeCell ref="AH3315:AI3316"/>
    <mergeCell ref="AF3315:AG3316"/>
    <mergeCell ref="AD3315:AE3316"/>
    <mergeCell ref="AB3315:AC3316"/>
    <mergeCell ref="Z3315:AA3316"/>
    <mergeCell ref="X3315:Y3316"/>
    <mergeCell ref="V3315:W3316"/>
    <mergeCell ref="T3315:U3316"/>
    <mergeCell ref="R3315:S3316"/>
    <mergeCell ref="P3315:Q3316"/>
    <mergeCell ref="N3315:O3316"/>
    <mergeCell ref="L3315:M3316"/>
    <mergeCell ref="J3315:K3316"/>
    <mergeCell ref="H3315:I3316"/>
    <mergeCell ref="G3315:G3316"/>
    <mergeCell ref="F3315:F3316"/>
    <mergeCell ref="E3315:E3316"/>
    <mergeCell ref="C3315:D3315"/>
    <mergeCell ref="B3315:B3316"/>
    <mergeCell ref="C3318:D3318"/>
    <mergeCell ref="BP3317:BP3318"/>
    <mergeCell ref="BO3317:BO3318"/>
    <mergeCell ref="BL3317:BN3318"/>
    <mergeCell ref="BJ3317:BK3318"/>
    <mergeCell ref="BH3317:BI3318"/>
    <mergeCell ref="BF3317:BG3318"/>
    <mergeCell ref="BD3317:BE3318"/>
    <mergeCell ref="BB3317:BC3318"/>
    <mergeCell ref="AZ3317:BA3318"/>
    <mergeCell ref="AX3317:AY3318"/>
    <mergeCell ref="AV3317:AW3318"/>
    <mergeCell ref="AT3317:AU3318"/>
    <mergeCell ref="AR3317:AS3318"/>
    <mergeCell ref="AP3317:AQ3318"/>
    <mergeCell ref="AN3317:AO3318"/>
    <mergeCell ref="AL3317:AM3318"/>
    <mergeCell ref="AJ3317:AK3318"/>
    <mergeCell ref="AH3317:AI3318"/>
    <mergeCell ref="AF3317:AG3318"/>
    <mergeCell ref="AD3317:AE3318"/>
    <mergeCell ref="AB3317:AC3318"/>
    <mergeCell ref="Z3317:AA3318"/>
    <mergeCell ref="X3317:Y3318"/>
    <mergeCell ref="V3317:W3318"/>
    <mergeCell ref="T3317:U3318"/>
    <mergeCell ref="R3317:S3318"/>
    <mergeCell ref="P3317:Q3318"/>
    <mergeCell ref="N3317:O3318"/>
    <mergeCell ref="L3317:M3318"/>
    <mergeCell ref="J3317:K3318"/>
    <mergeCell ref="H3317:I3318"/>
    <mergeCell ref="G3317:G3318"/>
    <mergeCell ref="F3317:F3318"/>
    <mergeCell ref="E3317:E3318"/>
    <mergeCell ref="C3317:D3317"/>
    <mergeCell ref="B3321:B3322"/>
    <mergeCell ref="C3320:D3320"/>
    <mergeCell ref="BP3319:BP3320"/>
    <mergeCell ref="BO3319:BO3320"/>
    <mergeCell ref="BL3319:BN3320"/>
    <mergeCell ref="BJ3319:BK3320"/>
    <mergeCell ref="BH3319:BI3320"/>
    <mergeCell ref="BF3319:BG3320"/>
    <mergeCell ref="BD3319:BE3320"/>
    <mergeCell ref="BB3319:BC3320"/>
    <mergeCell ref="AZ3319:BA3320"/>
    <mergeCell ref="AX3319:AY3320"/>
    <mergeCell ref="AV3319:AW3320"/>
    <mergeCell ref="AT3319:AU3320"/>
    <mergeCell ref="AR3319:AS3320"/>
    <mergeCell ref="AP3319:AQ3320"/>
    <mergeCell ref="AN3319:AO3320"/>
    <mergeCell ref="AL3319:AM3320"/>
    <mergeCell ref="AJ3319:AK3320"/>
    <mergeCell ref="AH3319:AI3320"/>
    <mergeCell ref="AF3319:AG3320"/>
    <mergeCell ref="AD3319:AE3320"/>
    <mergeCell ref="AB3319:AC3320"/>
    <mergeCell ref="Z3319:AA3320"/>
    <mergeCell ref="X3319:Y3320"/>
    <mergeCell ref="V3319:W3320"/>
    <mergeCell ref="T3319:U3320"/>
    <mergeCell ref="R3319:S3320"/>
    <mergeCell ref="P3319:Q3320"/>
    <mergeCell ref="N3319:O3320"/>
    <mergeCell ref="L3319:M3320"/>
    <mergeCell ref="J3319:K3320"/>
    <mergeCell ref="H3319:I3320"/>
    <mergeCell ref="G3319:G3320"/>
    <mergeCell ref="F3319:F3320"/>
    <mergeCell ref="E3319:E3320"/>
    <mergeCell ref="C3319:D3319"/>
    <mergeCell ref="B3319:B3320"/>
    <mergeCell ref="C3322:D3322"/>
    <mergeCell ref="BP3321:BP3322"/>
    <mergeCell ref="BO3321:BO3322"/>
    <mergeCell ref="BL3321:BN3322"/>
    <mergeCell ref="BJ3321:BK3322"/>
    <mergeCell ref="BH3321:BI3322"/>
    <mergeCell ref="BF3321:BG3322"/>
    <mergeCell ref="BD3321:BE3322"/>
    <mergeCell ref="BB3321:BC3322"/>
    <mergeCell ref="AZ3321:BA3322"/>
    <mergeCell ref="AX3321:AY3322"/>
    <mergeCell ref="AV3321:AW3322"/>
    <mergeCell ref="AT3321:AU3322"/>
    <mergeCell ref="AR3321:AS3322"/>
    <mergeCell ref="AP3321:AQ3322"/>
    <mergeCell ref="AN3321:AO3322"/>
    <mergeCell ref="AL3321:AM3322"/>
    <mergeCell ref="AJ3321:AK3322"/>
    <mergeCell ref="AH3321:AI3322"/>
    <mergeCell ref="AF3321:AG3322"/>
    <mergeCell ref="AD3321:AE3322"/>
    <mergeCell ref="AB3321:AC3322"/>
    <mergeCell ref="Z3321:AA3322"/>
    <mergeCell ref="X3321:Y3322"/>
    <mergeCell ref="V3321:W3322"/>
    <mergeCell ref="T3321:U3322"/>
    <mergeCell ref="R3321:S3322"/>
    <mergeCell ref="P3321:Q3322"/>
    <mergeCell ref="N3321:O3322"/>
    <mergeCell ref="L3321:M3322"/>
    <mergeCell ref="J3321:K3322"/>
    <mergeCell ref="H3321:I3322"/>
    <mergeCell ref="G3321:G3322"/>
    <mergeCell ref="F3321:F3322"/>
    <mergeCell ref="E3321:E3322"/>
    <mergeCell ref="C3321:D3321"/>
    <mergeCell ref="B3325:B3326"/>
    <mergeCell ref="C3324:D3324"/>
    <mergeCell ref="BP3323:BP3324"/>
    <mergeCell ref="BO3323:BO3324"/>
    <mergeCell ref="BL3323:BN3324"/>
    <mergeCell ref="BJ3323:BK3324"/>
    <mergeCell ref="BH3323:BI3324"/>
    <mergeCell ref="BF3323:BG3324"/>
    <mergeCell ref="BD3323:BE3324"/>
    <mergeCell ref="BB3323:BC3324"/>
    <mergeCell ref="AZ3323:BA3324"/>
    <mergeCell ref="AX3323:AY3324"/>
    <mergeCell ref="AV3323:AW3324"/>
    <mergeCell ref="AT3323:AU3324"/>
    <mergeCell ref="AR3323:AS3324"/>
    <mergeCell ref="AP3323:AQ3324"/>
    <mergeCell ref="AN3323:AO3324"/>
    <mergeCell ref="AL3323:AM3324"/>
    <mergeCell ref="AJ3323:AK3324"/>
    <mergeCell ref="AH3323:AI3324"/>
    <mergeCell ref="AF3323:AG3324"/>
    <mergeCell ref="AD3323:AE3324"/>
    <mergeCell ref="AB3323:AC3324"/>
    <mergeCell ref="Z3323:AA3324"/>
    <mergeCell ref="X3323:Y3324"/>
    <mergeCell ref="V3323:W3324"/>
    <mergeCell ref="T3323:U3324"/>
    <mergeCell ref="R3323:S3324"/>
    <mergeCell ref="P3323:Q3324"/>
    <mergeCell ref="N3323:O3324"/>
    <mergeCell ref="L3323:M3324"/>
    <mergeCell ref="J3323:K3324"/>
    <mergeCell ref="H3323:I3324"/>
    <mergeCell ref="G3323:G3324"/>
    <mergeCell ref="F3323:F3324"/>
    <mergeCell ref="E3323:E3324"/>
    <mergeCell ref="C3323:D3323"/>
    <mergeCell ref="B3323:B3324"/>
    <mergeCell ref="C3326:D3326"/>
    <mergeCell ref="BP3325:BP3326"/>
    <mergeCell ref="BO3325:BO3326"/>
    <mergeCell ref="BL3325:BN3326"/>
    <mergeCell ref="BJ3325:BK3326"/>
    <mergeCell ref="BH3325:BI3326"/>
    <mergeCell ref="BF3325:BG3326"/>
    <mergeCell ref="BD3325:BE3326"/>
    <mergeCell ref="BB3325:BC3326"/>
    <mergeCell ref="AZ3325:BA3326"/>
    <mergeCell ref="AX3325:AY3326"/>
    <mergeCell ref="AV3325:AW3326"/>
    <mergeCell ref="AT3325:AU3326"/>
    <mergeCell ref="AR3325:AS3326"/>
    <mergeCell ref="AP3325:AQ3326"/>
    <mergeCell ref="AN3325:AO3326"/>
    <mergeCell ref="AL3325:AM3326"/>
    <mergeCell ref="AJ3325:AK3326"/>
    <mergeCell ref="AH3325:AI3326"/>
    <mergeCell ref="AF3325:AG3326"/>
    <mergeCell ref="AD3325:AE3326"/>
    <mergeCell ref="AB3325:AC3326"/>
    <mergeCell ref="Z3325:AA3326"/>
    <mergeCell ref="X3325:Y3326"/>
    <mergeCell ref="V3325:W3326"/>
    <mergeCell ref="T3325:U3326"/>
    <mergeCell ref="R3325:S3326"/>
    <mergeCell ref="P3325:Q3326"/>
    <mergeCell ref="N3325:O3326"/>
    <mergeCell ref="L3325:M3326"/>
    <mergeCell ref="J3325:K3326"/>
    <mergeCell ref="H3325:I3326"/>
    <mergeCell ref="G3325:G3326"/>
    <mergeCell ref="F3325:F3326"/>
    <mergeCell ref="E3325:E3326"/>
    <mergeCell ref="C3325:D3325"/>
    <mergeCell ref="B3329:B3330"/>
    <mergeCell ref="C3328:D3328"/>
    <mergeCell ref="BP3327:BP3328"/>
    <mergeCell ref="BO3327:BO3328"/>
    <mergeCell ref="BL3327:BN3328"/>
    <mergeCell ref="BJ3327:BK3328"/>
    <mergeCell ref="BH3327:BI3328"/>
    <mergeCell ref="BF3327:BG3328"/>
    <mergeCell ref="BD3327:BE3328"/>
    <mergeCell ref="BB3327:BC3328"/>
    <mergeCell ref="AZ3327:BA3328"/>
    <mergeCell ref="AX3327:AY3328"/>
    <mergeCell ref="AV3327:AW3328"/>
    <mergeCell ref="AT3327:AU3328"/>
    <mergeCell ref="AR3327:AS3328"/>
    <mergeCell ref="AP3327:AQ3328"/>
    <mergeCell ref="AN3327:AO3328"/>
    <mergeCell ref="AL3327:AM3328"/>
    <mergeCell ref="AJ3327:AK3328"/>
    <mergeCell ref="AH3327:AI3328"/>
    <mergeCell ref="AF3327:AG3328"/>
    <mergeCell ref="AD3327:AE3328"/>
    <mergeCell ref="AB3327:AC3328"/>
    <mergeCell ref="Z3327:AA3328"/>
    <mergeCell ref="X3327:Y3328"/>
    <mergeCell ref="V3327:W3328"/>
    <mergeCell ref="T3327:U3328"/>
    <mergeCell ref="R3327:S3328"/>
    <mergeCell ref="P3327:Q3328"/>
    <mergeCell ref="N3327:O3328"/>
    <mergeCell ref="L3327:M3328"/>
    <mergeCell ref="J3327:K3328"/>
    <mergeCell ref="H3327:I3328"/>
    <mergeCell ref="G3327:G3328"/>
    <mergeCell ref="F3327:F3328"/>
    <mergeCell ref="E3327:E3328"/>
    <mergeCell ref="C3327:D3327"/>
    <mergeCell ref="B3327:B3328"/>
    <mergeCell ref="C3330:D3330"/>
    <mergeCell ref="BP3329:BP3330"/>
    <mergeCell ref="BO3329:BO3330"/>
    <mergeCell ref="BL3329:BN3330"/>
    <mergeCell ref="BJ3329:BK3330"/>
    <mergeCell ref="BH3329:BI3330"/>
    <mergeCell ref="BF3329:BG3330"/>
    <mergeCell ref="BD3329:BE3330"/>
    <mergeCell ref="BB3329:BC3330"/>
    <mergeCell ref="AZ3329:BA3330"/>
    <mergeCell ref="AX3329:AY3330"/>
    <mergeCell ref="AV3329:AW3330"/>
    <mergeCell ref="AT3329:AU3330"/>
    <mergeCell ref="AR3329:AS3330"/>
    <mergeCell ref="AP3329:AQ3330"/>
    <mergeCell ref="AN3329:AO3330"/>
    <mergeCell ref="AL3329:AM3330"/>
    <mergeCell ref="AJ3329:AK3330"/>
    <mergeCell ref="AH3329:AI3330"/>
    <mergeCell ref="AF3329:AG3330"/>
    <mergeCell ref="AD3329:AE3330"/>
    <mergeCell ref="AB3329:AC3330"/>
    <mergeCell ref="Z3329:AA3330"/>
    <mergeCell ref="X3329:Y3330"/>
    <mergeCell ref="V3329:W3330"/>
    <mergeCell ref="T3329:U3330"/>
    <mergeCell ref="R3329:S3330"/>
    <mergeCell ref="P3329:Q3330"/>
    <mergeCell ref="N3329:O3330"/>
    <mergeCell ref="L3329:M3330"/>
    <mergeCell ref="J3329:K3330"/>
    <mergeCell ref="H3329:I3330"/>
    <mergeCell ref="G3329:G3330"/>
    <mergeCell ref="F3329:F3330"/>
    <mergeCell ref="E3329:E3330"/>
    <mergeCell ref="C3329:D3329"/>
    <mergeCell ref="B3333:C3333"/>
    <mergeCell ref="BP3331:BP3332"/>
    <mergeCell ref="BO3331:BO3332"/>
    <mergeCell ref="BL3331:BN3332"/>
    <mergeCell ref="BJ3331:BK3332"/>
    <mergeCell ref="BH3331:BI3332"/>
    <mergeCell ref="BF3331:BG3332"/>
    <mergeCell ref="BD3331:BE3332"/>
    <mergeCell ref="BB3331:BC3332"/>
    <mergeCell ref="AZ3331:BA3332"/>
    <mergeCell ref="AX3331:AY3332"/>
    <mergeCell ref="AV3331:AW3332"/>
    <mergeCell ref="AT3331:AU3332"/>
    <mergeCell ref="AR3331:AS3332"/>
    <mergeCell ref="AP3331:AQ3332"/>
    <mergeCell ref="AN3331:AO3332"/>
    <mergeCell ref="AL3331:AM3332"/>
    <mergeCell ref="AJ3331:AK3332"/>
    <mergeCell ref="AH3331:AI3332"/>
    <mergeCell ref="AF3331:AG3332"/>
    <mergeCell ref="AD3331:AE3332"/>
    <mergeCell ref="AB3331:AC3332"/>
    <mergeCell ref="Z3331:AA3332"/>
    <mergeCell ref="X3331:Y3332"/>
    <mergeCell ref="V3331:W3332"/>
    <mergeCell ref="T3331:U3332"/>
    <mergeCell ref="R3331:S3332"/>
    <mergeCell ref="P3331:Q3332"/>
    <mergeCell ref="N3331:O3332"/>
    <mergeCell ref="L3331:M3332"/>
    <mergeCell ref="J3331:K3332"/>
    <mergeCell ref="H3331:I3332"/>
    <mergeCell ref="D3331:E3332"/>
    <mergeCell ref="B3331:C3332"/>
    <mergeCell ref="AH3334:AI3334"/>
    <mergeCell ref="AF3334:AG3334"/>
    <mergeCell ref="AD3334:AE3334"/>
    <mergeCell ref="AB3334:AC3334"/>
    <mergeCell ref="Z3334:AA3334"/>
    <mergeCell ref="X3334:Y3334"/>
    <mergeCell ref="V3334:W3334"/>
    <mergeCell ref="T3334:U3334"/>
    <mergeCell ref="R3334:S3334"/>
    <mergeCell ref="P3334:Q3334"/>
    <mergeCell ref="N3334:O3334"/>
    <mergeCell ref="L3334:M3334"/>
    <mergeCell ref="J3334:K3334"/>
    <mergeCell ref="D3334:E3334"/>
    <mergeCell ref="BL3333:BN3333"/>
    <mergeCell ref="BJ3333:BK3333"/>
    <mergeCell ref="BH3333:BI3333"/>
    <mergeCell ref="BF3333:BG3333"/>
    <mergeCell ref="BD3333:BE3333"/>
    <mergeCell ref="BB3333:BC3333"/>
    <mergeCell ref="AZ3333:BA3333"/>
    <mergeCell ref="AX3333:AY3333"/>
    <mergeCell ref="AV3333:AW3333"/>
    <mergeCell ref="AT3333:AU3333"/>
    <mergeCell ref="AR3333:AS3333"/>
    <mergeCell ref="AP3333:AQ3333"/>
    <mergeCell ref="AN3333:AO3333"/>
    <mergeCell ref="AL3333:AM3333"/>
    <mergeCell ref="AJ3333:AK3333"/>
    <mergeCell ref="AH3333:AI3333"/>
    <mergeCell ref="AF3333:AG3333"/>
    <mergeCell ref="AD3333:AE3333"/>
    <mergeCell ref="AB3333:AC3333"/>
    <mergeCell ref="Z3333:AA3333"/>
    <mergeCell ref="X3333:Y3333"/>
    <mergeCell ref="V3333:W3333"/>
    <mergeCell ref="T3333:U3333"/>
    <mergeCell ref="R3333:S3333"/>
    <mergeCell ref="P3333:Q3333"/>
    <mergeCell ref="N3333:O3333"/>
    <mergeCell ref="L3333:M3333"/>
    <mergeCell ref="J3333:K3333"/>
    <mergeCell ref="H3333:I3333"/>
    <mergeCell ref="D3333:E3333"/>
    <mergeCell ref="H3222:I3223"/>
    <mergeCell ref="G3222:G3223"/>
    <mergeCell ref="F3222:F3223"/>
    <mergeCell ref="C3222:D3223"/>
    <mergeCell ref="B3222:B3223"/>
    <mergeCell ref="BD3219:BM3219"/>
    <mergeCell ref="BA3219:BC3219"/>
    <mergeCell ref="AN3219:AZ3219"/>
    <mergeCell ref="AH3219:AM3219"/>
    <mergeCell ref="E3219:AC3219"/>
    <mergeCell ref="C3219:D3219"/>
    <mergeCell ref="AN3217:BM3217"/>
    <mergeCell ref="AE3217:AM3217"/>
    <mergeCell ref="E3217:AC3217"/>
    <mergeCell ref="BN3216:BP3217"/>
    <mergeCell ref="B3215:BN3215"/>
    <mergeCell ref="BA3339:BN3339"/>
    <mergeCell ref="BJ3338:BL3338"/>
    <mergeCell ref="BF3338:BH3338"/>
    <mergeCell ref="BB3338:BE3338"/>
    <mergeCell ref="AY3338:BA3338"/>
    <mergeCell ref="AU3338:AW3338"/>
    <mergeCell ref="AQ3338:AT3338"/>
    <mergeCell ref="AN3338:AP3338"/>
    <mergeCell ref="AJ3338:AL3338"/>
    <mergeCell ref="Z3338:AI3338"/>
    <mergeCell ref="W3338:Y3338"/>
    <mergeCell ref="S3338:U3338"/>
    <mergeCell ref="O3338:R3338"/>
    <mergeCell ref="L3338:N3338"/>
    <mergeCell ref="H3338:J3338"/>
    <mergeCell ref="D3338:E3338"/>
    <mergeCell ref="B3338:C3338"/>
    <mergeCell ref="BJ3336:BL3336"/>
    <mergeCell ref="BF3336:BH3336"/>
    <mergeCell ref="BB3336:BE3336"/>
    <mergeCell ref="AY3336:BA3336"/>
    <mergeCell ref="AU3336:AW3336"/>
    <mergeCell ref="AQ3336:AT3336"/>
    <mergeCell ref="AN3336:AP3336"/>
    <mergeCell ref="AJ3336:AL3336"/>
    <mergeCell ref="Z3336:AI3336"/>
    <mergeCell ref="W3336:Y3336"/>
    <mergeCell ref="S3336:U3336"/>
    <mergeCell ref="O3336:R3336"/>
    <mergeCell ref="L3336:N3336"/>
    <mergeCell ref="H3336:J3336"/>
    <mergeCell ref="D3336:E3336"/>
    <mergeCell ref="B3336:C3336"/>
    <mergeCell ref="BL3334:BN3334"/>
    <mergeCell ref="BJ3334:BK3334"/>
    <mergeCell ref="BH3334:BI3334"/>
    <mergeCell ref="BF3334:BG3334"/>
    <mergeCell ref="BD3334:BE3334"/>
    <mergeCell ref="BB3334:BC3334"/>
    <mergeCell ref="AZ3334:BA3334"/>
    <mergeCell ref="AX3334:AY3334"/>
    <mergeCell ref="AV3334:AW3334"/>
    <mergeCell ref="AT3334:AU3334"/>
    <mergeCell ref="AR3334:AS3334"/>
    <mergeCell ref="AP3334:AQ3334"/>
    <mergeCell ref="AN3334:AO3334"/>
    <mergeCell ref="AL3334:AM3334"/>
    <mergeCell ref="AJ3334:AK3334"/>
    <mergeCell ref="BJ3223:BK3223"/>
    <mergeCell ref="BH3223:BI3223"/>
    <mergeCell ref="BF3223:BG3223"/>
    <mergeCell ref="BD3223:BE3223"/>
    <mergeCell ref="BB3223:BC3223"/>
    <mergeCell ref="AZ3223:BA3223"/>
    <mergeCell ref="AX3223:AY3223"/>
    <mergeCell ref="AV3223:AW3223"/>
    <mergeCell ref="AT3223:AU3223"/>
    <mergeCell ref="AR3223:AS3223"/>
    <mergeCell ref="AP3223:AQ3223"/>
    <mergeCell ref="AN3223:AO3223"/>
    <mergeCell ref="AL3223:AM3223"/>
    <mergeCell ref="AJ3223:AK3223"/>
    <mergeCell ref="AH3223:AI3223"/>
    <mergeCell ref="AF3223:AG3223"/>
    <mergeCell ref="AD3223:AE3223"/>
    <mergeCell ref="AB3223:AC3223"/>
    <mergeCell ref="T3223:U3223"/>
    <mergeCell ref="R3223:S3223"/>
    <mergeCell ref="P3223:Q3223"/>
    <mergeCell ref="N3223:O3223"/>
    <mergeCell ref="L3223:M3223"/>
    <mergeCell ref="J3223:K3223"/>
    <mergeCell ref="BP3222:BP3223"/>
    <mergeCell ref="BO3222:BO3223"/>
    <mergeCell ref="BL3222:BN3223"/>
    <mergeCell ref="BF3222:BK3222"/>
    <mergeCell ref="AZ3222:BE3222"/>
    <mergeCell ref="AT3222:AY3222"/>
    <mergeCell ref="AN3222:AS3222"/>
    <mergeCell ref="AH3222:AM3222"/>
    <mergeCell ref="AB3222:AG3222"/>
    <mergeCell ref="Z3222:AA3223"/>
    <mergeCell ref="X3222:Y3223"/>
    <mergeCell ref="V3222:W3223"/>
    <mergeCell ref="P3222:U3222"/>
    <mergeCell ref="J3222:O3222"/>
    <mergeCell ref="B3226:B3227"/>
    <mergeCell ref="C3225:D3225"/>
    <mergeCell ref="BP3224:BP3225"/>
    <mergeCell ref="BO3224:BO3225"/>
    <mergeCell ref="BL3224:BN3225"/>
    <mergeCell ref="BJ3224:BK3225"/>
    <mergeCell ref="BH3224:BI3225"/>
    <mergeCell ref="BF3224:BG3225"/>
    <mergeCell ref="BD3224:BE3225"/>
    <mergeCell ref="BB3224:BC3225"/>
    <mergeCell ref="AZ3224:BA3225"/>
    <mergeCell ref="AX3224:AY3225"/>
    <mergeCell ref="AV3224:AW3225"/>
    <mergeCell ref="AT3224:AU3225"/>
    <mergeCell ref="AR3224:AS3225"/>
    <mergeCell ref="AP3224:AQ3225"/>
    <mergeCell ref="AN3224:AO3225"/>
    <mergeCell ref="AL3224:AM3225"/>
    <mergeCell ref="AJ3224:AK3225"/>
    <mergeCell ref="AH3224:AI3225"/>
    <mergeCell ref="AF3224:AG3225"/>
    <mergeCell ref="AD3224:AE3225"/>
    <mergeCell ref="AB3224:AC3225"/>
    <mergeCell ref="Z3224:AA3225"/>
    <mergeCell ref="X3224:Y3225"/>
    <mergeCell ref="V3224:W3225"/>
    <mergeCell ref="T3224:U3225"/>
    <mergeCell ref="R3224:S3225"/>
    <mergeCell ref="P3224:Q3225"/>
    <mergeCell ref="N3224:O3225"/>
    <mergeCell ref="L3224:M3225"/>
    <mergeCell ref="J3224:K3225"/>
    <mergeCell ref="H3224:I3225"/>
    <mergeCell ref="G3224:G3225"/>
    <mergeCell ref="F3224:F3225"/>
    <mergeCell ref="E3224:E3225"/>
    <mergeCell ref="C3224:D3224"/>
    <mergeCell ref="B3224:B3225"/>
    <mergeCell ref="C3227:D3227"/>
    <mergeCell ref="BP3226:BP3227"/>
    <mergeCell ref="BO3226:BO3227"/>
    <mergeCell ref="BL3226:BN3227"/>
    <mergeCell ref="BJ3226:BK3227"/>
    <mergeCell ref="BH3226:BI3227"/>
    <mergeCell ref="BF3226:BG3227"/>
    <mergeCell ref="BD3226:BE3227"/>
    <mergeCell ref="BB3226:BC3227"/>
    <mergeCell ref="AZ3226:BA3227"/>
    <mergeCell ref="AX3226:AY3227"/>
    <mergeCell ref="AV3226:AW3227"/>
    <mergeCell ref="AT3226:AU3227"/>
    <mergeCell ref="AR3226:AS3227"/>
    <mergeCell ref="AP3226:AQ3227"/>
    <mergeCell ref="AN3226:AO3227"/>
    <mergeCell ref="AL3226:AM3227"/>
    <mergeCell ref="AJ3226:AK3227"/>
    <mergeCell ref="AH3226:AI3227"/>
    <mergeCell ref="AF3226:AG3227"/>
    <mergeCell ref="AD3226:AE3227"/>
    <mergeCell ref="AB3226:AC3227"/>
    <mergeCell ref="Z3226:AA3227"/>
    <mergeCell ref="X3226:Y3227"/>
    <mergeCell ref="V3226:W3227"/>
    <mergeCell ref="T3226:U3227"/>
    <mergeCell ref="R3226:S3227"/>
    <mergeCell ref="P3226:Q3227"/>
    <mergeCell ref="N3226:O3227"/>
    <mergeCell ref="L3226:M3227"/>
    <mergeCell ref="J3226:K3227"/>
    <mergeCell ref="H3226:I3227"/>
    <mergeCell ref="G3226:G3227"/>
    <mergeCell ref="F3226:F3227"/>
    <mergeCell ref="E3226:E3227"/>
    <mergeCell ref="C3226:D3226"/>
    <mergeCell ref="B3230:B3231"/>
    <mergeCell ref="C3229:D3229"/>
    <mergeCell ref="BP3228:BP3229"/>
    <mergeCell ref="BO3228:BO3229"/>
    <mergeCell ref="BL3228:BN3229"/>
    <mergeCell ref="BJ3228:BK3229"/>
    <mergeCell ref="BH3228:BI3229"/>
    <mergeCell ref="BF3228:BG3229"/>
    <mergeCell ref="BD3228:BE3229"/>
    <mergeCell ref="BB3228:BC3229"/>
    <mergeCell ref="AZ3228:BA3229"/>
    <mergeCell ref="AX3228:AY3229"/>
    <mergeCell ref="AV3228:AW3229"/>
    <mergeCell ref="AT3228:AU3229"/>
    <mergeCell ref="AR3228:AS3229"/>
    <mergeCell ref="AP3228:AQ3229"/>
    <mergeCell ref="AN3228:AO3229"/>
    <mergeCell ref="AL3228:AM3229"/>
    <mergeCell ref="AJ3228:AK3229"/>
    <mergeCell ref="AH3228:AI3229"/>
    <mergeCell ref="AF3228:AG3229"/>
    <mergeCell ref="AD3228:AE3229"/>
    <mergeCell ref="AB3228:AC3229"/>
    <mergeCell ref="Z3228:AA3229"/>
    <mergeCell ref="X3228:Y3229"/>
    <mergeCell ref="V3228:W3229"/>
    <mergeCell ref="T3228:U3229"/>
    <mergeCell ref="R3228:S3229"/>
    <mergeCell ref="P3228:Q3229"/>
    <mergeCell ref="N3228:O3229"/>
    <mergeCell ref="L3228:M3229"/>
    <mergeCell ref="J3228:K3229"/>
    <mergeCell ref="H3228:I3229"/>
    <mergeCell ref="G3228:G3229"/>
    <mergeCell ref="F3228:F3229"/>
    <mergeCell ref="E3228:E3229"/>
    <mergeCell ref="C3228:D3228"/>
    <mergeCell ref="B3228:B3229"/>
    <mergeCell ref="C3231:D3231"/>
    <mergeCell ref="BP3230:BP3231"/>
    <mergeCell ref="BO3230:BO3231"/>
    <mergeCell ref="BL3230:BN3231"/>
    <mergeCell ref="BJ3230:BK3231"/>
    <mergeCell ref="BH3230:BI3231"/>
    <mergeCell ref="BF3230:BG3231"/>
    <mergeCell ref="BD3230:BE3231"/>
    <mergeCell ref="BB3230:BC3231"/>
    <mergeCell ref="AZ3230:BA3231"/>
    <mergeCell ref="AX3230:AY3231"/>
    <mergeCell ref="AV3230:AW3231"/>
    <mergeCell ref="AT3230:AU3231"/>
    <mergeCell ref="AR3230:AS3231"/>
    <mergeCell ref="AP3230:AQ3231"/>
    <mergeCell ref="AN3230:AO3231"/>
    <mergeCell ref="AL3230:AM3231"/>
    <mergeCell ref="AJ3230:AK3231"/>
    <mergeCell ref="AH3230:AI3231"/>
    <mergeCell ref="AF3230:AG3231"/>
    <mergeCell ref="AD3230:AE3231"/>
    <mergeCell ref="AB3230:AC3231"/>
    <mergeCell ref="Z3230:AA3231"/>
    <mergeCell ref="X3230:Y3231"/>
    <mergeCell ref="V3230:W3231"/>
    <mergeCell ref="T3230:U3231"/>
    <mergeCell ref="R3230:S3231"/>
    <mergeCell ref="P3230:Q3231"/>
    <mergeCell ref="N3230:O3231"/>
    <mergeCell ref="L3230:M3231"/>
    <mergeCell ref="J3230:K3231"/>
    <mergeCell ref="H3230:I3231"/>
    <mergeCell ref="G3230:G3231"/>
    <mergeCell ref="F3230:F3231"/>
    <mergeCell ref="E3230:E3231"/>
    <mergeCell ref="C3230:D3230"/>
    <mergeCell ref="B3234:B3235"/>
    <mergeCell ref="C3233:D3233"/>
    <mergeCell ref="BP3232:BP3233"/>
    <mergeCell ref="BO3232:BO3233"/>
    <mergeCell ref="BL3232:BN3233"/>
    <mergeCell ref="BJ3232:BK3233"/>
    <mergeCell ref="BH3232:BI3233"/>
    <mergeCell ref="BF3232:BG3233"/>
    <mergeCell ref="BD3232:BE3233"/>
    <mergeCell ref="BB3232:BC3233"/>
    <mergeCell ref="AZ3232:BA3233"/>
    <mergeCell ref="AX3232:AY3233"/>
    <mergeCell ref="AV3232:AW3233"/>
    <mergeCell ref="AT3232:AU3233"/>
    <mergeCell ref="AR3232:AS3233"/>
    <mergeCell ref="AP3232:AQ3233"/>
    <mergeCell ref="AN3232:AO3233"/>
    <mergeCell ref="AL3232:AM3233"/>
    <mergeCell ref="AJ3232:AK3233"/>
    <mergeCell ref="AH3232:AI3233"/>
    <mergeCell ref="AF3232:AG3233"/>
    <mergeCell ref="AD3232:AE3233"/>
    <mergeCell ref="AB3232:AC3233"/>
    <mergeCell ref="Z3232:AA3233"/>
    <mergeCell ref="X3232:Y3233"/>
    <mergeCell ref="V3232:W3233"/>
    <mergeCell ref="T3232:U3233"/>
    <mergeCell ref="R3232:S3233"/>
    <mergeCell ref="P3232:Q3233"/>
    <mergeCell ref="N3232:O3233"/>
    <mergeCell ref="L3232:M3233"/>
    <mergeCell ref="J3232:K3233"/>
    <mergeCell ref="H3232:I3233"/>
    <mergeCell ref="G3232:G3233"/>
    <mergeCell ref="F3232:F3233"/>
    <mergeCell ref="E3232:E3233"/>
    <mergeCell ref="C3232:D3232"/>
    <mergeCell ref="B3232:B3233"/>
    <mergeCell ref="C3235:D3235"/>
    <mergeCell ref="BP3234:BP3235"/>
    <mergeCell ref="BO3234:BO3235"/>
    <mergeCell ref="BL3234:BN3235"/>
    <mergeCell ref="BJ3234:BK3235"/>
    <mergeCell ref="BH3234:BI3235"/>
    <mergeCell ref="BF3234:BG3235"/>
    <mergeCell ref="BD3234:BE3235"/>
    <mergeCell ref="BB3234:BC3235"/>
    <mergeCell ref="AZ3234:BA3235"/>
    <mergeCell ref="AX3234:AY3235"/>
    <mergeCell ref="AV3234:AW3235"/>
    <mergeCell ref="AT3234:AU3235"/>
    <mergeCell ref="AR3234:AS3235"/>
    <mergeCell ref="AP3234:AQ3235"/>
    <mergeCell ref="AN3234:AO3235"/>
    <mergeCell ref="AL3234:AM3235"/>
    <mergeCell ref="AJ3234:AK3235"/>
    <mergeCell ref="AH3234:AI3235"/>
    <mergeCell ref="AF3234:AG3235"/>
    <mergeCell ref="AD3234:AE3235"/>
    <mergeCell ref="AB3234:AC3235"/>
    <mergeCell ref="Z3234:AA3235"/>
    <mergeCell ref="X3234:Y3235"/>
    <mergeCell ref="V3234:W3235"/>
    <mergeCell ref="T3234:U3235"/>
    <mergeCell ref="R3234:S3235"/>
    <mergeCell ref="P3234:Q3235"/>
    <mergeCell ref="N3234:O3235"/>
    <mergeCell ref="L3234:M3235"/>
    <mergeCell ref="J3234:K3235"/>
    <mergeCell ref="H3234:I3235"/>
    <mergeCell ref="G3234:G3235"/>
    <mergeCell ref="F3234:F3235"/>
    <mergeCell ref="E3234:E3235"/>
    <mergeCell ref="C3234:D3234"/>
    <mergeCell ref="B3238:B3239"/>
    <mergeCell ref="C3237:D3237"/>
    <mergeCell ref="BP3236:BP3237"/>
    <mergeCell ref="BO3236:BO3237"/>
    <mergeCell ref="BL3236:BN3237"/>
    <mergeCell ref="BJ3236:BK3237"/>
    <mergeCell ref="BH3236:BI3237"/>
    <mergeCell ref="BF3236:BG3237"/>
    <mergeCell ref="BD3236:BE3237"/>
    <mergeCell ref="BB3236:BC3237"/>
    <mergeCell ref="AZ3236:BA3237"/>
    <mergeCell ref="AX3236:AY3237"/>
    <mergeCell ref="AV3236:AW3237"/>
    <mergeCell ref="AT3236:AU3237"/>
    <mergeCell ref="AR3236:AS3237"/>
    <mergeCell ref="AP3236:AQ3237"/>
    <mergeCell ref="AN3236:AO3237"/>
    <mergeCell ref="AL3236:AM3237"/>
    <mergeCell ref="AJ3236:AK3237"/>
    <mergeCell ref="AH3236:AI3237"/>
    <mergeCell ref="AF3236:AG3237"/>
    <mergeCell ref="AD3236:AE3237"/>
    <mergeCell ref="AB3236:AC3237"/>
    <mergeCell ref="Z3236:AA3237"/>
    <mergeCell ref="X3236:Y3237"/>
    <mergeCell ref="V3236:W3237"/>
    <mergeCell ref="T3236:U3237"/>
    <mergeCell ref="R3236:S3237"/>
    <mergeCell ref="P3236:Q3237"/>
    <mergeCell ref="N3236:O3237"/>
    <mergeCell ref="L3236:M3237"/>
    <mergeCell ref="J3236:K3237"/>
    <mergeCell ref="H3236:I3237"/>
    <mergeCell ref="G3236:G3237"/>
    <mergeCell ref="F3236:F3237"/>
    <mergeCell ref="E3236:E3237"/>
    <mergeCell ref="C3236:D3236"/>
    <mergeCell ref="B3236:B3237"/>
    <mergeCell ref="C3239:D3239"/>
    <mergeCell ref="BP3238:BP3239"/>
    <mergeCell ref="BO3238:BO3239"/>
    <mergeCell ref="BL3238:BN3239"/>
    <mergeCell ref="BJ3238:BK3239"/>
    <mergeCell ref="BH3238:BI3239"/>
    <mergeCell ref="BF3238:BG3239"/>
    <mergeCell ref="BD3238:BE3239"/>
    <mergeCell ref="BB3238:BC3239"/>
    <mergeCell ref="AZ3238:BA3239"/>
    <mergeCell ref="AX3238:AY3239"/>
    <mergeCell ref="AV3238:AW3239"/>
    <mergeCell ref="AT3238:AU3239"/>
    <mergeCell ref="AR3238:AS3239"/>
    <mergeCell ref="AP3238:AQ3239"/>
    <mergeCell ref="AN3238:AO3239"/>
    <mergeCell ref="AL3238:AM3239"/>
    <mergeCell ref="AJ3238:AK3239"/>
    <mergeCell ref="AH3238:AI3239"/>
    <mergeCell ref="AF3238:AG3239"/>
    <mergeCell ref="AD3238:AE3239"/>
    <mergeCell ref="AB3238:AC3239"/>
    <mergeCell ref="Z3238:AA3239"/>
    <mergeCell ref="X3238:Y3239"/>
    <mergeCell ref="V3238:W3239"/>
    <mergeCell ref="T3238:U3239"/>
    <mergeCell ref="R3238:S3239"/>
    <mergeCell ref="P3238:Q3239"/>
    <mergeCell ref="N3238:O3239"/>
    <mergeCell ref="L3238:M3239"/>
    <mergeCell ref="J3238:K3239"/>
    <mergeCell ref="H3238:I3239"/>
    <mergeCell ref="G3238:G3239"/>
    <mergeCell ref="F3238:F3239"/>
    <mergeCell ref="E3238:E3239"/>
    <mergeCell ref="C3238:D3238"/>
    <mergeCell ref="B3242:B3243"/>
    <mergeCell ref="C3241:D3241"/>
    <mergeCell ref="BP3240:BP3241"/>
    <mergeCell ref="BO3240:BO3241"/>
    <mergeCell ref="BL3240:BN3241"/>
    <mergeCell ref="BJ3240:BK3241"/>
    <mergeCell ref="BH3240:BI3241"/>
    <mergeCell ref="BF3240:BG3241"/>
    <mergeCell ref="BD3240:BE3241"/>
    <mergeCell ref="BB3240:BC3241"/>
    <mergeCell ref="AZ3240:BA3241"/>
    <mergeCell ref="AX3240:AY3241"/>
    <mergeCell ref="AV3240:AW3241"/>
    <mergeCell ref="AT3240:AU3241"/>
    <mergeCell ref="AR3240:AS3241"/>
    <mergeCell ref="AP3240:AQ3241"/>
    <mergeCell ref="AN3240:AO3241"/>
    <mergeCell ref="AL3240:AM3241"/>
    <mergeCell ref="AJ3240:AK3241"/>
    <mergeCell ref="AH3240:AI3241"/>
    <mergeCell ref="AF3240:AG3241"/>
    <mergeCell ref="AD3240:AE3241"/>
    <mergeCell ref="AB3240:AC3241"/>
    <mergeCell ref="Z3240:AA3241"/>
    <mergeCell ref="X3240:Y3241"/>
    <mergeCell ref="V3240:W3241"/>
    <mergeCell ref="T3240:U3241"/>
    <mergeCell ref="R3240:S3241"/>
    <mergeCell ref="P3240:Q3241"/>
    <mergeCell ref="N3240:O3241"/>
    <mergeCell ref="L3240:M3241"/>
    <mergeCell ref="J3240:K3241"/>
    <mergeCell ref="H3240:I3241"/>
    <mergeCell ref="G3240:G3241"/>
    <mergeCell ref="F3240:F3241"/>
    <mergeCell ref="E3240:E3241"/>
    <mergeCell ref="C3240:D3240"/>
    <mergeCell ref="B3240:B3241"/>
    <mergeCell ref="C3243:D3243"/>
    <mergeCell ref="BP3242:BP3243"/>
    <mergeCell ref="BO3242:BO3243"/>
    <mergeCell ref="BL3242:BN3243"/>
    <mergeCell ref="BJ3242:BK3243"/>
    <mergeCell ref="BH3242:BI3243"/>
    <mergeCell ref="BF3242:BG3243"/>
    <mergeCell ref="BD3242:BE3243"/>
    <mergeCell ref="BB3242:BC3243"/>
    <mergeCell ref="AZ3242:BA3243"/>
    <mergeCell ref="AX3242:AY3243"/>
    <mergeCell ref="AV3242:AW3243"/>
    <mergeCell ref="AT3242:AU3243"/>
    <mergeCell ref="AR3242:AS3243"/>
    <mergeCell ref="AP3242:AQ3243"/>
    <mergeCell ref="AN3242:AO3243"/>
    <mergeCell ref="AL3242:AM3243"/>
    <mergeCell ref="AJ3242:AK3243"/>
    <mergeCell ref="AH3242:AI3243"/>
    <mergeCell ref="AF3242:AG3243"/>
    <mergeCell ref="AD3242:AE3243"/>
    <mergeCell ref="AB3242:AC3243"/>
    <mergeCell ref="Z3242:AA3243"/>
    <mergeCell ref="X3242:Y3243"/>
    <mergeCell ref="V3242:W3243"/>
    <mergeCell ref="T3242:U3243"/>
    <mergeCell ref="R3242:S3243"/>
    <mergeCell ref="P3242:Q3243"/>
    <mergeCell ref="N3242:O3243"/>
    <mergeCell ref="L3242:M3243"/>
    <mergeCell ref="J3242:K3243"/>
    <mergeCell ref="H3242:I3243"/>
    <mergeCell ref="G3242:G3243"/>
    <mergeCell ref="F3242:F3243"/>
    <mergeCell ref="E3242:E3243"/>
    <mergeCell ref="C3242:D3242"/>
    <mergeCell ref="B3246:B3247"/>
    <mergeCell ref="C3245:D3245"/>
    <mergeCell ref="BP3244:BP3245"/>
    <mergeCell ref="BO3244:BO3245"/>
    <mergeCell ref="BL3244:BN3245"/>
    <mergeCell ref="BJ3244:BK3245"/>
    <mergeCell ref="BH3244:BI3245"/>
    <mergeCell ref="BF3244:BG3245"/>
    <mergeCell ref="BD3244:BE3245"/>
    <mergeCell ref="BB3244:BC3245"/>
    <mergeCell ref="AZ3244:BA3245"/>
    <mergeCell ref="AX3244:AY3245"/>
    <mergeCell ref="AV3244:AW3245"/>
    <mergeCell ref="AT3244:AU3245"/>
    <mergeCell ref="AR3244:AS3245"/>
    <mergeCell ref="AP3244:AQ3245"/>
    <mergeCell ref="AN3244:AO3245"/>
    <mergeCell ref="AL3244:AM3245"/>
    <mergeCell ref="AJ3244:AK3245"/>
    <mergeCell ref="AH3244:AI3245"/>
    <mergeCell ref="AF3244:AG3245"/>
    <mergeCell ref="AD3244:AE3245"/>
    <mergeCell ref="AB3244:AC3245"/>
    <mergeCell ref="Z3244:AA3245"/>
    <mergeCell ref="X3244:Y3245"/>
    <mergeCell ref="V3244:W3245"/>
    <mergeCell ref="T3244:U3245"/>
    <mergeCell ref="R3244:S3245"/>
    <mergeCell ref="P3244:Q3245"/>
    <mergeCell ref="N3244:O3245"/>
    <mergeCell ref="L3244:M3245"/>
    <mergeCell ref="J3244:K3245"/>
    <mergeCell ref="H3244:I3245"/>
    <mergeCell ref="G3244:G3245"/>
    <mergeCell ref="F3244:F3245"/>
    <mergeCell ref="E3244:E3245"/>
    <mergeCell ref="C3244:D3244"/>
    <mergeCell ref="B3244:B3245"/>
    <mergeCell ref="C3247:D3247"/>
    <mergeCell ref="BP3246:BP3247"/>
    <mergeCell ref="BO3246:BO3247"/>
    <mergeCell ref="BL3246:BN3247"/>
    <mergeCell ref="BJ3246:BK3247"/>
    <mergeCell ref="BH3246:BI3247"/>
    <mergeCell ref="BF3246:BG3247"/>
    <mergeCell ref="BD3246:BE3247"/>
    <mergeCell ref="BB3246:BC3247"/>
    <mergeCell ref="AZ3246:BA3247"/>
    <mergeCell ref="AX3246:AY3247"/>
    <mergeCell ref="AV3246:AW3247"/>
    <mergeCell ref="AT3246:AU3247"/>
    <mergeCell ref="AR3246:AS3247"/>
    <mergeCell ref="AP3246:AQ3247"/>
    <mergeCell ref="AN3246:AO3247"/>
    <mergeCell ref="AL3246:AM3247"/>
    <mergeCell ref="AJ3246:AK3247"/>
    <mergeCell ref="AH3246:AI3247"/>
    <mergeCell ref="AF3246:AG3247"/>
    <mergeCell ref="AD3246:AE3247"/>
    <mergeCell ref="AB3246:AC3247"/>
    <mergeCell ref="Z3246:AA3247"/>
    <mergeCell ref="X3246:Y3247"/>
    <mergeCell ref="V3246:W3247"/>
    <mergeCell ref="T3246:U3247"/>
    <mergeCell ref="R3246:S3247"/>
    <mergeCell ref="P3246:Q3247"/>
    <mergeCell ref="N3246:O3247"/>
    <mergeCell ref="L3246:M3247"/>
    <mergeCell ref="J3246:K3247"/>
    <mergeCell ref="H3246:I3247"/>
    <mergeCell ref="G3246:G3247"/>
    <mergeCell ref="F3246:F3247"/>
    <mergeCell ref="E3246:E3247"/>
    <mergeCell ref="C3246:D3246"/>
    <mergeCell ref="B3250:B3251"/>
    <mergeCell ref="C3249:D3249"/>
    <mergeCell ref="BP3248:BP3249"/>
    <mergeCell ref="BO3248:BO3249"/>
    <mergeCell ref="BL3248:BN3249"/>
    <mergeCell ref="BJ3248:BK3249"/>
    <mergeCell ref="BH3248:BI3249"/>
    <mergeCell ref="BF3248:BG3249"/>
    <mergeCell ref="BD3248:BE3249"/>
    <mergeCell ref="BB3248:BC3249"/>
    <mergeCell ref="AZ3248:BA3249"/>
    <mergeCell ref="AX3248:AY3249"/>
    <mergeCell ref="AV3248:AW3249"/>
    <mergeCell ref="AT3248:AU3249"/>
    <mergeCell ref="AR3248:AS3249"/>
    <mergeCell ref="AP3248:AQ3249"/>
    <mergeCell ref="AN3248:AO3249"/>
    <mergeCell ref="AL3248:AM3249"/>
    <mergeCell ref="AJ3248:AK3249"/>
    <mergeCell ref="AH3248:AI3249"/>
    <mergeCell ref="AF3248:AG3249"/>
    <mergeCell ref="AD3248:AE3249"/>
    <mergeCell ref="AB3248:AC3249"/>
    <mergeCell ref="Z3248:AA3249"/>
    <mergeCell ref="X3248:Y3249"/>
    <mergeCell ref="V3248:W3249"/>
    <mergeCell ref="T3248:U3249"/>
    <mergeCell ref="R3248:S3249"/>
    <mergeCell ref="P3248:Q3249"/>
    <mergeCell ref="N3248:O3249"/>
    <mergeCell ref="L3248:M3249"/>
    <mergeCell ref="J3248:K3249"/>
    <mergeCell ref="H3248:I3249"/>
    <mergeCell ref="G3248:G3249"/>
    <mergeCell ref="F3248:F3249"/>
    <mergeCell ref="E3248:E3249"/>
    <mergeCell ref="C3248:D3248"/>
    <mergeCell ref="B3248:B3249"/>
    <mergeCell ref="C3251:D3251"/>
    <mergeCell ref="BP3250:BP3251"/>
    <mergeCell ref="BO3250:BO3251"/>
    <mergeCell ref="BL3250:BN3251"/>
    <mergeCell ref="BJ3250:BK3251"/>
    <mergeCell ref="BH3250:BI3251"/>
    <mergeCell ref="BF3250:BG3251"/>
    <mergeCell ref="BD3250:BE3251"/>
    <mergeCell ref="BB3250:BC3251"/>
    <mergeCell ref="AZ3250:BA3251"/>
    <mergeCell ref="AX3250:AY3251"/>
    <mergeCell ref="AV3250:AW3251"/>
    <mergeCell ref="AT3250:AU3251"/>
    <mergeCell ref="AR3250:AS3251"/>
    <mergeCell ref="AP3250:AQ3251"/>
    <mergeCell ref="AN3250:AO3251"/>
    <mergeCell ref="AL3250:AM3251"/>
    <mergeCell ref="AJ3250:AK3251"/>
    <mergeCell ref="AH3250:AI3251"/>
    <mergeCell ref="AF3250:AG3251"/>
    <mergeCell ref="AD3250:AE3251"/>
    <mergeCell ref="AB3250:AC3251"/>
    <mergeCell ref="Z3250:AA3251"/>
    <mergeCell ref="X3250:Y3251"/>
    <mergeCell ref="V3250:W3251"/>
    <mergeCell ref="T3250:U3251"/>
    <mergeCell ref="R3250:S3251"/>
    <mergeCell ref="P3250:Q3251"/>
    <mergeCell ref="N3250:O3251"/>
    <mergeCell ref="L3250:M3251"/>
    <mergeCell ref="J3250:K3251"/>
    <mergeCell ref="H3250:I3251"/>
    <mergeCell ref="G3250:G3251"/>
    <mergeCell ref="F3250:F3251"/>
    <mergeCell ref="E3250:E3251"/>
    <mergeCell ref="C3250:D3250"/>
    <mergeCell ref="B3254:B3255"/>
    <mergeCell ref="C3253:D3253"/>
    <mergeCell ref="BP3252:BP3253"/>
    <mergeCell ref="BO3252:BO3253"/>
    <mergeCell ref="BL3252:BN3253"/>
    <mergeCell ref="BJ3252:BK3253"/>
    <mergeCell ref="BH3252:BI3253"/>
    <mergeCell ref="BF3252:BG3253"/>
    <mergeCell ref="BD3252:BE3253"/>
    <mergeCell ref="BB3252:BC3253"/>
    <mergeCell ref="AZ3252:BA3253"/>
    <mergeCell ref="AX3252:AY3253"/>
    <mergeCell ref="AV3252:AW3253"/>
    <mergeCell ref="AT3252:AU3253"/>
    <mergeCell ref="AR3252:AS3253"/>
    <mergeCell ref="AP3252:AQ3253"/>
    <mergeCell ref="AN3252:AO3253"/>
    <mergeCell ref="AL3252:AM3253"/>
    <mergeCell ref="AJ3252:AK3253"/>
    <mergeCell ref="AH3252:AI3253"/>
    <mergeCell ref="AF3252:AG3253"/>
    <mergeCell ref="AD3252:AE3253"/>
    <mergeCell ref="AB3252:AC3253"/>
    <mergeCell ref="Z3252:AA3253"/>
    <mergeCell ref="X3252:Y3253"/>
    <mergeCell ref="V3252:W3253"/>
    <mergeCell ref="T3252:U3253"/>
    <mergeCell ref="R3252:S3253"/>
    <mergeCell ref="P3252:Q3253"/>
    <mergeCell ref="N3252:O3253"/>
    <mergeCell ref="L3252:M3253"/>
    <mergeCell ref="J3252:K3253"/>
    <mergeCell ref="H3252:I3253"/>
    <mergeCell ref="G3252:G3253"/>
    <mergeCell ref="F3252:F3253"/>
    <mergeCell ref="E3252:E3253"/>
    <mergeCell ref="C3252:D3252"/>
    <mergeCell ref="B3252:B3253"/>
    <mergeCell ref="C3255:D3255"/>
    <mergeCell ref="BP3254:BP3255"/>
    <mergeCell ref="BO3254:BO3255"/>
    <mergeCell ref="BL3254:BN3255"/>
    <mergeCell ref="BJ3254:BK3255"/>
    <mergeCell ref="BH3254:BI3255"/>
    <mergeCell ref="BF3254:BG3255"/>
    <mergeCell ref="BD3254:BE3255"/>
    <mergeCell ref="BB3254:BC3255"/>
    <mergeCell ref="AZ3254:BA3255"/>
    <mergeCell ref="AX3254:AY3255"/>
    <mergeCell ref="AV3254:AW3255"/>
    <mergeCell ref="AT3254:AU3255"/>
    <mergeCell ref="AR3254:AS3255"/>
    <mergeCell ref="AP3254:AQ3255"/>
    <mergeCell ref="AN3254:AO3255"/>
    <mergeCell ref="AL3254:AM3255"/>
    <mergeCell ref="AJ3254:AK3255"/>
    <mergeCell ref="AH3254:AI3255"/>
    <mergeCell ref="AF3254:AG3255"/>
    <mergeCell ref="AD3254:AE3255"/>
    <mergeCell ref="AB3254:AC3255"/>
    <mergeCell ref="Z3254:AA3255"/>
    <mergeCell ref="X3254:Y3255"/>
    <mergeCell ref="V3254:W3255"/>
    <mergeCell ref="T3254:U3255"/>
    <mergeCell ref="R3254:S3255"/>
    <mergeCell ref="P3254:Q3255"/>
    <mergeCell ref="N3254:O3255"/>
    <mergeCell ref="L3254:M3255"/>
    <mergeCell ref="J3254:K3255"/>
    <mergeCell ref="H3254:I3255"/>
    <mergeCell ref="G3254:G3255"/>
    <mergeCell ref="F3254:F3255"/>
    <mergeCell ref="E3254:E3255"/>
    <mergeCell ref="C3254:D3254"/>
    <mergeCell ref="B3258:B3259"/>
    <mergeCell ref="C3257:D3257"/>
    <mergeCell ref="BP3256:BP3257"/>
    <mergeCell ref="BO3256:BO3257"/>
    <mergeCell ref="BL3256:BN3257"/>
    <mergeCell ref="BJ3256:BK3257"/>
    <mergeCell ref="BH3256:BI3257"/>
    <mergeCell ref="BF3256:BG3257"/>
    <mergeCell ref="BD3256:BE3257"/>
    <mergeCell ref="BB3256:BC3257"/>
    <mergeCell ref="AZ3256:BA3257"/>
    <mergeCell ref="AX3256:AY3257"/>
    <mergeCell ref="AV3256:AW3257"/>
    <mergeCell ref="AT3256:AU3257"/>
    <mergeCell ref="AR3256:AS3257"/>
    <mergeCell ref="AP3256:AQ3257"/>
    <mergeCell ref="AN3256:AO3257"/>
    <mergeCell ref="AL3256:AM3257"/>
    <mergeCell ref="AJ3256:AK3257"/>
    <mergeCell ref="AH3256:AI3257"/>
    <mergeCell ref="AF3256:AG3257"/>
    <mergeCell ref="AD3256:AE3257"/>
    <mergeCell ref="AB3256:AC3257"/>
    <mergeCell ref="Z3256:AA3257"/>
    <mergeCell ref="X3256:Y3257"/>
    <mergeCell ref="V3256:W3257"/>
    <mergeCell ref="T3256:U3257"/>
    <mergeCell ref="R3256:S3257"/>
    <mergeCell ref="P3256:Q3257"/>
    <mergeCell ref="N3256:O3257"/>
    <mergeCell ref="L3256:M3257"/>
    <mergeCell ref="J3256:K3257"/>
    <mergeCell ref="H3256:I3257"/>
    <mergeCell ref="G3256:G3257"/>
    <mergeCell ref="F3256:F3257"/>
    <mergeCell ref="E3256:E3257"/>
    <mergeCell ref="C3256:D3256"/>
    <mergeCell ref="B3256:B3257"/>
    <mergeCell ref="C3259:D3259"/>
    <mergeCell ref="BP3258:BP3259"/>
    <mergeCell ref="BO3258:BO3259"/>
    <mergeCell ref="BL3258:BN3259"/>
    <mergeCell ref="BJ3258:BK3259"/>
    <mergeCell ref="BH3258:BI3259"/>
    <mergeCell ref="BF3258:BG3259"/>
    <mergeCell ref="BD3258:BE3259"/>
    <mergeCell ref="BB3258:BC3259"/>
    <mergeCell ref="AZ3258:BA3259"/>
    <mergeCell ref="AX3258:AY3259"/>
    <mergeCell ref="AV3258:AW3259"/>
    <mergeCell ref="AT3258:AU3259"/>
    <mergeCell ref="AR3258:AS3259"/>
    <mergeCell ref="AP3258:AQ3259"/>
    <mergeCell ref="AN3258:AO3259"/>
    <mergeCell ref="AL3258:AM3259"/>
    <mergeCell ref="AJ3258:AK3259"/>
    <mergeCell ref="AH3258:AI3259"/>
    <mergeCell ref="AF3258:AG3259"/>
    <mergeCell ref="AD3258:AE3259"/>
    <mergeCell ref="AB3258:AC3259"/>
    <mergeCell ref="Z3258:AA3259"/>
    <mergeCell ref="X3258:Y3259"/>
    <mergeCell ref="V3258:W3259"/>
    <mergeCell ref="T3258:U3259"/>
    <mergeCell ref="R3258:S3259"/>
    <mergeCell ref="P3258:Q3259"/>
    <mergeCell ref="N3258:O3259"/>
    <mergeCell ref="L3258:M3259"/>
    <mergeCell ref="J3258:K3259"/>
    <mergeCell ref="H3258:I3259"/>
    <mergeCell ref="G3258:G3259"/>
    <mergeCell ref="F3258:F3259"/>
    <mergeCell ref="E3258:E3259"/>
    <mergeCell ref="C3258:D3258"/>
    <mergeCell ref="B3262:B3263"/>
    <mergeCell ref="C3261:D3261"/>
    <mergeCell ref="BP3260:BP3261"/>
    <mergeCell ref="BO3260:BO3261"/>
    <mergeCell ref="BL3260:BN3261"/>
    <mergeCell ref="BJ3260:BK3261"/>
    <mergeCell ref="BH3260:BI3261"/>
    <mergeCell ref="BF3260:BG3261"/>
    <mergeCell ref="BD3260:BE3261"/>
    <mergeCell ref="BB3260:BC3261"/>
    <mergeCell ref="AZ3260:BA3261"/>
    <mergeCell ref="AX3260:AY3261"/>
    <mergeCell ref="AV3260:AW3261"/>
    <mergeCell ref="AT3260:AU3261"/>
    <mergeCell ref="AR3260:AS3261"/>
    <mergeCell ref="AP3260:AQ3261"/>
    <mergeCell ref="AN3260:AO3261"/>
    <mergeCell ref="AL3260:AM3261"/>
    <mergeCell ref="AJ3260:AK3261"/>
    <mergeCell ref="AH3260:AI3261"/>
    <mergeCell ref="AF3260:AG3261"/>
    <mergeCell ref="AD3260:AE3261"/>
    <mergeCell ref="AB3260:AC3261"/>
    <mergeCell ref="Z3260:AA3261"/>
    <mergeCell ref="X3260:Y3261"/>
    <mergeCell ref="V3260:W3261"/>
    <mergeCell ref="T3260:U3261"/>
    <mergeCell ref="R3260:S3261"/>
    <mergeCell ref="P3260:Q3261"/>
    <mergeCell ref="N3260:O3261"/>
    <mergeCell ref="L3260:M3261"/>
    <mergeCell ref="J3260:K3261"/>
    <mergeCell ref="H3260:I3261"/>
    <mergeCell ref="G3260:G3261"/>
    <mergeCell ref="F3260:F3261"/>
    <mergeCell ref="E3260:E3261"/>
    <mergeCell ref="C3260:D3260"/>
    <mergeCell ref="B3260:B3261"/>
    <mergeCell ref="C3263:D3263"/>
    <mergeCell ref="BP3262:BP3263"/>
    <mergeCell ref="BO3262:BO3263"/>
    <mergeCell ref="BL3262:BN3263"/>
    <mergeCell ref="BJ3262:BK3263"/>
    <mergeCell ref="BH3262:BI3263"/>
    <mergeCell ref="BF3262:BG3263"/>
    <mergeCell ref="BD3262:BE3263"/>
    <mergeCell ref="BB3262:BC3263"/>
    <mergeCell ref="AZ3262:BA3263"/>
    <mergeCell ref="AX3262:AY3263"/>
    <mergeCell ref="AV3262:AW3263"/>
    <mergeCell ref="AT3262:AU3263"/>
    <mergeCell ref="AR3262:AS3263"/>
    <mergeCell ref="AP3262:AQ3263"/>
    <mergeCell ref="AN3262:AO3263"/>
    <mergeCell ref="AL3262:AM3263"/>
    <mergeCell ref="AJ3262:AK3263"/>
    <mergeCell ref="AH3262:AI3263"/>
    <mergeCell ref="AF3262:AG3263"/>
    <mergeCell ref="AD3262:AE3263"/>
    <mergeCell ref="AB3262:AC3263"/>
    <mergeCell ref="Z3262:AA3263"/>
    <mergeCell ref="X3262:Y3263"/>
    <mergeCell ref="V3262:W3263"/>
    <mergeCell ref="T3262:U3263"/>
    <mergeCell ref="R3262:S3263"/>
    <mergeCell ref="P3262:Q3263"/>
    <mergeCell ref="N3262:O3263"/>
    <mergeCell ref="L3262:M3263"/>
    <mergeCell ref="J3262:K3263"/>
    <mergeCell ref="H3262:I3263"/>
    <mergeCell ref="G3262:G3263"/>
    <mergeCell ref="F3262:F3263"/>
    <mergeCell ref="E3262:E3263"/>
    <mergeCell ref="C3262:D3262"/>
    <mergeCell ref="B3266:B3267"/>
    <mergeCell ref="C3265:D3265"/>
    <mergeCell ref="BP3264:BP3265"/>
    <mergeCell ref="BO3264:BO3265"/>
    <mergeCell ref="BL3264:BN3265"/>
    <mergeCell ref="BJ3264:BK3265"/>
    <mergeCell ref="BH3264:BI3265"/>
    <mergeCell ref="BF3264:BG3265"/>
    <mergeCell ref="BD3264:BE3265"/>
    <mergeCell ref="BB3264:BC3265"/>
    <mergeCell ref="AZ3264:BA3265"/>
    <mergeCell ref="AX3264:AY3265"/>
    <mergeCell ref="AV3264:AW3265"/>
    <mergeCell ref="AT3264:AU3265"/>
    <mergeCell ref="AR3264:AS3265"/>
    <mergeCell ref="AP3264:AQ3265"/>
    <mergeCell ref="AN3264:AO3265"/>
    <mergeCell ref="AL3264:AM3265"/>
    <mergeCell ref="AJ3264:AK3265"/>
    <mergeCell ref="AH3264:AI3265"/>
    <mergeCell ref="AF3264:AG3265"/>
    <mergeCell ref="AD3264:AE3265"/>
    <mergeCell ref="AB3264:AC3265"/>
    <mergeCell ref="Z3264:AA3265"/>
    <mergeCell ref="X3264:Y3265"/>
    <mergeCell ref="V3264:W3265"/>
    <mergeCell ref="T3264:U3265"/>
    <mergeCell ref="R3264:S3265"/>
    <mergeCell ref="P3264:Q3265"/>
    <mergeCell ref="N3264:O3265"/>
    <mergeCell ref="L3264:M3265"/>
    <mergeCell ref="J3264:K3265"/>
    <mergeCell ref="H3264:I3265"/>
    <mergeCell ref="G3264:G3265"/>
    <mergeCell ref="F3264:F3265"/>
    <mergeCell ref="E3264:E3265"/>
    <mergeCell ref="C3264:D3264"/>
    <mergeCell ref="B3264:B3265"/>
    <mergeCell ref="C3267:D3267"/>
    <mergeCell ref="BP3266:BP3267"/>
    <mergeCell ref="BO3266:BO3267"/>
    <mergeCell ref="BL3266:BN3267"/>
    <mergeCell ref="BJ3266:BK3267"/>
    <mergeCell ref="BH3266:BI3267"/>
    <mergeCell ref="BF3266:BG3267"/>
    <mergeCell ref="BD3266:BE3267"/>
    <mergeCell ref="BB3266:BC3267"/>
    <mergeCell ref="AZ3266:BA3267"/>
    <mergeCell ref="AX3266:AY3267"/>
    <mergeCell ref="AV3266:AW3267"/>
    <mergeCell ref="AT3266:AU3267"/>
    <mergeCell ref="AR3266:AS3267"/>
    <mergeCell ref="AP3266:AQ3267"/>
    <mergeCell ref="AN3266:AO3267"/>
    <mergeCell ref="AL3266:AM3267"/>
    <mergeCell ref="AJ3266:AK3267"/>
    <mergeCell ref="AH3266:AI3267"/>
    <mergeCell ref="AF3266:AG3267"/>
    <mergeCell ref="AD3266:AE3267"/>
    <mergeCell ref="AB3266:AC3267"/>
    <mergeCell ref="Z3266:AA3267"/>
    <mergeCell ref="X3266:Y3267"/>
    <mergeCell ref="V3266:W3267"/>
    <mergeCell ref="T3266:U3267"/>
    <mergeCell ref="R3266:S3267"/>
    <mergeCell ref="P3266:Q3267"/>
    <mergeCell ref="N3266:O3267"/>
    <mergeCell ref="L3266:M3267"/>
    <mergeCell ref="J3266:K3267"/>
    <mergeCell ref="H3266:I3267"/>
    <mergeCell ref="G3266:G3267"/>
    <mergeCell ref="F3266:F3267"/>
    <mergeCell ref="E3266:E3267"/>
    <mergeCell ref="C3266:D3266"/>
    <mergeCell ref="B3270:C3270"/>
    <mergeCell ref="BP3268:BP3269"/>
    <mergeCell ref="BO3268:BO3269"/>
    <mergeCell ref="BL3268:BN3269"/>
    <mergeCell ref="BJ3268:BK3269"/>
    <mergeCell ref="BH3268:BI3269"/>
    <mergeCell ref="BF3268:BG3269"/>
    <mergeCell ref="BD3268:BE3269"/>
    <mergeCell ref="BB3268:BC3269"/>
    <mergeCell ref="AZ3268:BA3269"/>
    <mergeCell ref="AX3268:AY3269"/>
    <mergeCell ref="AV3268:AW3269"/>
    <mergeCell ref="AT3268:AU3269"/>
    <mergeCell ref="AR3268:AS3269"/>
    <mergeCell ref="AP3268:AQ3269"/>
    <mergeCell ref="AN3268:AO3269"/>
    <mergeCell ref="AL3268:AM3269"/>
    <mergeCell ref="AJ3268:AK3269"/>
    <mergeCell ref="AH3268:AI3269"/>
    <mergeCell ref="AF3268:AG3269"/>
    <mergeCell ref="AD3268:AE3269"/>
    <mergeCell ref="AB3268:AC3269"/>
    <mergeCell ref="Z3268:AA3269"/>
    <mergeCell ref="X3268:Y3269"/>
    <mergeCell ref="V3268:W3269"/>
    <mergeCell ref="T3268:U3269"/>
    <mergeCell ref="R3268:S3269"/>
    <mergeCell ref="P3268:Q3269"/>
    <mergeCell ref="N3268:O3269"/>
    <mergeCell ref="L3268:M3269"/>
    <mergeCell ref="J3268:K3269"/>
    <mergeCell ref="H3268:I3269"/>
    <mergeCell ref="D3268:E3269"/>
    <mergeCell ref="B3268:C3269"/>
    <mergeCell ref="AH3271:AI3271"/>
    <mergeCell ref="AF3271:AG3271"/>
    <mergeCell ref="AD3271:AE3271"/>
    <mergeCell ref="AB3271:AC3271"/>
    <mergeCell ref="Z3271:AA3271"/>
    <mergeCell ref="X3271:Y3271"/>
    <mergeCell ref="V3271:W3271"/>
    <mergeCell ref="T3271:U3271"/>
    <mergeCell ref="R3271:S3271"/>
    <mergeCell ref="P3271:Q3271"/>
    <mergeCell ref="N3271:O3271"/>
    <mergeCell ref="L3271:M3271"/>
    <mergeCell ref="J3271:K3271"/>
    <mergeCell ref="D3271:E3271"/>
    <mergeCell ref="BL3270:BN3270"/>
    <mergeCell ref="BJ3270:BK3270"/>
    <mergeCell ref="BH3270:BI3270"/>
    <mergeCell ref="BF3270:BG3270"/>
    <mergeCell ref="BD3270:BE3270"/>
    <mergeCell ref="BB3270:BC3270"/>
    <mergeCell ref="AZ3270:BA3270"/>
    <mergeCell ref="AX3270:AY3270"/>
    <mergeCell ref="AV3270:AW3270"/>
    <mergeCell ref="AT3270:AU3270"/>
    <mergeCell ref="AR3270:AS3270"/>
    <mergeCell ref="AP3270:AQ3270"/>
    <mergeCell ref="AN3270:AO3270"/>
    <mergeCell ref="AL3270:AM3270"/>
    <mergeCell ref="AJ3270:AK3270"/>
    <mergeCell ref="AH3270:AI3270"/>
    <mergeCell ref="AF3270:AG3270"/>
    <mergeCell ref="AD3270:AE3270"/>
    <mergeCell ref="AB3270:AC3270"/>
    <mergeCell ref="Z3270:AA3270"/>
    <mergeCell ref="X3270:Y3270"/>
    <mergeCell ref="V3270:W3270"/>
    <mergeCell ref="T3270:U3270"/>
    <mergeCell ref="R3270:S3270"/>
    <mergeCell ref="P3270:Q3270"/>
    <mergeCell ref="N3270:O3270"/>
    <mergeCell ref="L3270:M3270"/>
    <mergeCell ref="J3270:K3270"/>
    <mergeCell ref="H3270:I3270"/>
    <mergeCell ref="D3270:E3270"/>
    <mergeCell ref="H3159:I3160"/>
    <mergeCell ref="G3159:G3160"/>
    <mergeCell ref="F3159:F3160"/>
    <mergeCell ref="C3159:D3160"/>
    <mergeCell ref="B3159:B3160"/>
    <mergeCell ref="BD3156:BM3156"/>
    <mergeCell ref="BA3156:BC3156"/>
    <mergeCell ref="AN3156:AZ3156"/>
    <mergeCell ref="AH3156:AM3156"/>
    <mergeCell ref="E3156:AC3156"/>
    <mergeCell ref="C3156:D3156"/>
    <mergeCell ref="AN3154:BM3154"/>
    <mergeCell ref="AE3154:AM3154"/>
    <mergeCell ref="E3154:AC3154"/>
    <mergeCell ref="BN3153:BP3154"/>
    <mergeCell ref="B3152:BN3152"/>
    <mergeCell ref="BA3276:BN3276"/>
    <mergeCell ref="BJ3275:BL3275"/>
    <mergeCell ref="BF3275:BH3275"/>
    <mergeCell ref="BB3275:BE3275"/>
    <mergeCell ref="AY3275:BA3275"/>
    <mergeCell ref="AU3275:AW3275"/>
    <mergeCell ref="AQ3275:AT3275"/>
    <mergeCell ref="AN3275:AP3275"/>
    <mergeCell ref="AJ3275:AL3275"/>
    <mergeCell ref="Z3275:AI3275"/>
    <mergeCell ref="W3275:Y3275"/>
    <mergeCell ref="S3275:U3275"/>
    <mergeCell ref="O3275:R3275"/>
    <mergeCell ref="L3275:N3275"/>
    <mergeCell ref="H3275:J3275"/>
    <mergeCell ref="D3275:E3275"/>
    <mergeCell ref="B3275:C3275"/>
    <mergeCell ref="BJ3273:BL3273"/>
    <mergeCell ref="BF3273:BH3273"/>
    <mergeCell ref="BB3273:BE3273"/>
    <mergeCell ref="AY3273:BA3273"/>
    <mergeCell ref="AU3273:AW3273"/>
    <mergeCell ref="AQ3273:AT3273"/>
    <mergeCell ref="AN3273:AP3273"/>
    <mergeCell ref="AJ3273:AL3273"/>
    <mergeCell ref="Z3273:AI3273"/>
    <mergeCell ref="W3273:Y3273"/>
    <mergeCell ref="S3273:U3273"/>
    <mergeCell ref="O3273:R3273"/>
    <mergeCell ref="L3273:N3273"/>
    <mergeCell ref="H3273:J3273"/>
    <mergeCell ref="D3273:E3273"/>
    <mergeCell ref="B3273:C3273"/>
    <mergeCell ref="BL3271:BN3271"/>
    <mergeCell ref="BJ3271:BK3271"/>
    <mergeCell ref="BH3271:BI3271"/>
    <mergeCell ref="BF3271:BG3271"/>
    <mergeCell ref="BD3271:BE3271"/>
    <mergeCell ref="BB3271:BC3271"/>
    <mergeCell ref="AZ3271:BA3271"/>
    <mergeCell ref="AX3271:AY3271"/>
    <mergeCell ref="AV3271:AW3271"/>
    <mergeCell ref="AT3271:AU3271"/>
    <mergeCell ref="AR3271:AS3271"/>
    <mergeCell ref="AP3271:AQ3271"/>
    <mergeCell ref="AN3271:AO3271"/>
    <mergeCell ref="AL3271:AM3271"/>
    <mergeCell ref="AJ3271:AK3271"/>
    <mergeCell ref="BJ3160:BK3160"/>
    <mergeCell ref="BH3160:BI3160"/>
    <mergeCell ref="BF3160:BG3160"/>
    <mergeCell ref="BD3160:BE3160"/>
    <mergeCell ref="BB3160:BC3160"/>
    <mergeCell ref="AZ3160:BA3160"/>
    <mergeCell ref="AX3160:AY3160"/>
    <mergeCell ref="AV3160:AW3160"/>
    <mergeCell ref="AT3160:AU3160"/>
    <mergeCell ref="AR3160:AS3160"/>
    <mergeCell ref="AP3160:AQ3160"/>
    <mergeCell ref="AN3160:AO3160"/>
    <mergeCell ref="AL3160:AM3160"/>
    <mergeCell ref="AJ3160:AK3160"/>
    <mergeCell ref="AH3160:AI3160"/>
    <mergeCell ref="AF3160:AG3160"/>
    <mergeCell ref="AD3160:AE3160"/>
    <mergeCell ref="AB3160:AC3160"/>
    <mergeCell ref="T3160:U3160"/>
    <mergeCell ref="R3160:S3160"/>
    <mergeCell ref="P3160:Q3160"/>
    <mergeCell ref="N3160:O3160"/>
    <mergeCell ref="L3160:M3160"/>
    <mergeCell ref="J3160:K3160"/>
    <mergeCell ref="BP3159:BP3160"/>
    <mergeCell ref="BO3159:BO3160"/>
    <mergeCell ref="BL3159:BN3160"/>
    <mergeCell ref="BF3159:BK3159"/>
    <mergeCell ref="AZ3159:BE3159"/>
    <mergeCell ref="AT3159:AY3159"/>
    <mergeCell ref="AN3159:AS3159"/>
    <mergeCell ref="AH3159:AM3159"/>
    <mergeCell ref="AB3159:AG3159"/>
    <mergeCell ref="Z3159:AA3160"/>
    <mergeCell ref="X3159:Y3160"/>
    <mergeCell ref="V3159:W3160"/>
    <mergeCell ref="P3159:U3159"/>
    <mergeCell ref="J3159:O3159"/>
    <mergeCell ref="B3163:B3164"/>
    <mergeCell ref="C3162:D3162"/>
    <mergeCell ref="BP3161:BP3162"/>
    <mergeCell ref="BO3161:BO3162"/>
    <mergeCell ref="BL3161:BN3162"/>
    <mergeCell ref="BJ3161:BK3162"/>
    <mergeCell ref="BH3161:BI3162"/>
    <mergeCell ref="BF3161:BG3162"/>
    <mergeCell ref="BD3161:BE3162"/>
    <mergeCell ref="BB3161:BC3162"/>
    <mergeCell ref="AZ3161:BA3162"/>
    <mergeCell ref="AX3161:AY3162"/>
    <mergeCell ref="AV3161:AW3162"/>
    <mergeCell ref="AT3161:AU3162"/>
    <mergeCell ref="AR3161:AS3162"/>
    <mergeCell ref="AP3161:AQ3162"/>
    <mergeCell ref="AN3161:AO3162"/>
    <mergeCell ref="AL3161:AM3162"/>
    <mergeCell ref="AJ3161:AK3162"/>
    <mergeCell ref="AH3161:AI3162"/>
    <mergeCell ref="AF3161:AG3162"/>
    <mergeCell ref="AD3161:AE3162"/>
    <mergeCell ref="AB3161:AC3162"/>
    <mergeCell ref="Z3161:AA3162"/>
    <mergeCell ref="X3161:Y3162"/>
    <mergeCell ref="V3161:W3162"/>
    <mergeCell ref="T3161:U3162"/>
    <mergeCell ref="R3161:S3162"/>
    <mergeCell ref="P3161:Q3162"/>
    <mergeCell ref="N3161:O3162"/>
    <mergeCell ref="L3161:M3162"/>
    <mergeCell ref="J3161:K3162"/>
    <mergeCell ref="H3161:I3162"/>
    <mergeCell ref="G3161:G3162"/>
    <mergeCell ref="F3161:F3162"/>
    <mergeCell ref="E3161:E3162"/>
    <mergeCell ref="C3161:D3161"/>
    <mergeCell ref="B3161:B3162"/>
    <mergeCell ref="C3164:D3164"/>
    <mergeCell ref="BP3163:BP3164"/>
    <mergeCell ref="BO3163:BO3164"/>
    <mergeCell ref="BL3163:BN3164"/>
    <mergeCell ref="BJ3163:BK3164"/>
    <mergeCell ref="BH3163:BI3164"/>
    <mergeCell ref="BF3163:BG3164"/>
    <mergeCell ref="BD3163:BE3164"/>
    <mergeCell ref="BB3163:BC3164"/>
    <mergeCell ref="AZ3163:BA3164"/>
    <mergeCell ref="AX3163:AY3164"/>
    <mergeCell ref="AV3163:AW3164"/>
    <mergeCell ref="AT3163:AU3164"/>
    <mergeCell ref="AR3163:AS3164"/>
    <mergeCell ref="AP3163:AQ3164"/>
    <mergeCell ref="AN3163:AO3164"/>
    <mergeCell ref="AL3163:AM3164"/>
    <mergeCell ref="AJ3163:AK3164"/>
    <mergeCell ref="AH3163:AI3164"/>
    <mergeCell ref="AF3163:AG3164"/>
    <mergeCell ref="AD3163:AE3164"/>
    <mergeCell ref="AB3163:AC3164"/>
    <mergeCell ref="Z3163:AA3164"/>
    <mergeCell ref="X3163:Y3164"/>
    <mergeCell ref="V3163:W3164"/>
    <mergeCell ref="T3163:U3164"/>
    <mergeCell ref="R3163:S3164"/>
    <mergeCell ref="P3163:Q3164"/>
    <mergeCell ref="N3163:O3164"/>
    <mergeCell ref="L3163:M3164"/>
    <mergeCell ref="J3163:K3164"/>
    <mergeCell ref="H3163:I3164"/>
    <mergeCell ref="G3163:G3164"/>
    <mergeCell ref="F3163:F3164"/>
    <mergeCell ref="E3163:E3164"/>
    <mergeCell ref="C3163:D3163"/>
    <mergeCell ref="B3167:B3168"/>
    <mergeCell ref="C3166:D3166"/>
    <mergeCell ref="BP3165:BP3166"/>
    <mergeCell ref="BO3165:BO3166"/>
    <mergeCell ref="BL3165:BN3166"/>
    <mergeCell ref="BJ3165:BK3166"/>
    <mergeCell ref="BH3165:BI3166"/>
    <mergeCell ref="BF3165:BG3166"/>
    <mergeCell ref="BD3165:BE3166"/>
    <mergeCell ref="BB3165:BC3166"/>
    <mergeCell ref="AZ3165:BA3166"/>
    <mergeCell ref="AX3165:AY3166"/>
    <mergeCell ref="AV3165:AW3166"/>
    <mergeCell ref="AT3165:AU3166"/>
    <mergeCell ref="AR3165:AS3166"/>
    <mergeCell ref="AP3165:AQ3166"/>
    <mergeCell ref="AN3165:AO3166"/>
    <mergeCell ref="AL3165:AM3166"/>
    <mergeCell ref="AJ3165:AK3166"/>
    <mergeCell ref="AH3165:AI3166"/>
    <mergeCell ref="AF3165:AG3166"/>
    <mergeCell ref="AD3165:AE3166"/>
    <mergeCell ref="AB3165:AC3166"/>
    <mergeCell ref="Z3165:AA3166"/>
    <mergeCell ref="X3165:Y3166"/>
    <mergeCell ref="V3165:W3166"/>
    <mergeCell ref="T3165:U3166"/>
    <mergeCell ref="R3165:S3166"/>
    <mergeCell ref="P3165:Q3166"/>
    <mergeCell ref="N3165:O3166"/>
    <mergeCell ref="L3165:M3166"/>
    <mergeCell ref="J3165:K3166"/>
    <mergeCell ref="H3165:I3166"/>
    <mergeCell ref="G3165:G3166"/>
    <mergeCell ref="F3165:F3166"/>
    <mergeCell ref="E3165:E3166"/>
    <mergeCell ref="C3165:D3165"/>
    <mergeCell ref="B3165:B3166"/>
    <mergeCell ref="C3168:D3168"/>
    <mergeCell ref="BP3167:BP3168"/>
    <mergeCell ref="BO3167:BO3168"/>
    <mergeCell ref="BL3167:BN3168"/>
    <mergeCell ref="BJ3167:BK3168"/>
    <mergeCell ref="BH3167:BI3168"/>
    <mergeCell ref="BF3167:BG3168"/>
    <mergeCell ref="BD3167:BE3168"/>
    <mergeCell ref="BB3167:BC3168"/>
    <mergeCell ref="AZ3167:BA3168"/>
    <mergeCell ref="AX3167:AY3168"/>
    <mergeCell ref="AV3167:AW3168"/>
    <mergeCell ref="AT3167:AU3168"/>
    <mergeCell ref="AR3167:AS3168"/>
    <mergeCell ref="AP3167:AQ3168"/>
    <mergeCell ref="AN3167:AO3168"/>
    <mergeCell ref="AL3167:AM3168"/>
    <mergeCell ref="AJ3167:AK3168"/>
    <mergeCell ref="AH3167:AI3168"/>
    <mergeCell ref="AF3167:AG3168"/>
    <mergeCell ref="AD3167:AE3168"/>
    <mergeCell ref="AB3167:AC3168"/>
    <mergeCell ref="Z3167:AA3168"/>
    <mergeCell ref="X3167:Y3168"/>
    <mergeCell ref="V3167:W3168"/>
    <mergeCell ref="T3167:U3168"/>
    <mergeCell ref="R3167:S3168"/>
    <mergeCell ref="P3167:Q3168"/>
    <mergeCell ref="N3167:O3168"/>
    <mergeCell ref="L3167:M3168"/>
    <mergeCell ref="J3167:K3168"/>
    <mergeCell ref="H3167:I3168"/>
    <mergeCell ref="G3167:G3168"/>
    <mergeCell ref="F3167:F3168"/>
    <mergeCell ref="E3167:E3168"/>
    <mergeCell ref="C3167:D3167"/>
    <mergeCell ref="B3171:B3172"/>
    <mergeCell ref="C3170:D3170"/>
    <mergeCell ref="BP3169:BP3170"/>
    <mergeCell ref="BO3169:BO3170"/>
    <mergeCell ref="BL3169:BN3170"/>
    <mergeCell ref="BJ3169:BK3170"/>
    <mergeCell ref="BH3169:BI3170"/>
    <mergeCell ref="BF3169:BG3170"/>
    <mergeCell ref="BD3169:BE3170"/>
    <mergeCell ref="BB3169:BC3170"/>
    <mergeCell ref="AZ3169:BA3170"/>
    <mergeCell ref="AX3169:AY3170"/>
    <mergeCell ref="AV3169:AW3170"/>
    <mergeCell ref="AT3169:AU3170"/>
    <mergeCell ref="AR3169:AS3170"/>
    <mergeCell ref="AP3169:AQ3170"/>
    <mergeCell ref="AN3169:AO3170"/>
    <mergeCell ref="AL3169:AM3170"/>
    <mergeCell ref="AJ3169:AK3170"/>
    <mergeCell ref="AH3169:AI3170"/>
    <mergeCell ref="AF3169:AG3170"/>
    <mergeCell ref="AD3169:AE3170"/>
    <mergeCell ref="AB3169:AC3170"/>
    <mergeCell ref="Z3169:AA3170"/>
    <mergeCell ref="X3169:Y3170"/>
    <mergeCell ref="V3169:W3170"/>
    <mergeCell ref="T3169:U3170"/>
    <mergeCell ref="R3169:S3170"/>
    <mergeCell ref="P3169:Q3170"/>
    <mergeCell ref="N3169:O3170"/>
    <mergeCell ref="L3169:M3170"/>
    <mergeCell ref="J3169:K3170"/>
    <mergeCell ref="H3169:I3170"/>
    <mergeCell ref="G3169:G3170"/>
    <mergeCell ref="F3169:F3170"/>
    <mergeCell ref="E3169:E3170"/>
    <mergeCell ref="C3169:D3169"/>
    <mergeCell ref="B3169:B3170"/>
    <mergeCell ref="C3172:D3172"/>
    <mergeCell ref="BP3171:BP3172"/>
    <mergeCell ref="BO3171:BO3172"/>
    <mergeCell ref="BL3171:BN3172"/>
    <mergeCell ref="BJ3171:BK3172"/>
    <mergeCell ref="BH3171:BI3172"/>
    <mergeCell ref="BF3171:BG3172"/>
    <mergeCell ref="BD3171:BE3172"/>
    <mergeCell ref="BB3171:BC3172"/>
    <mergeCell ref="AZ3171:BA3172"/>
    <mergeCell ref="AX3171:AY3172"/>
    <mergeCell ref="AV3171:AW3172"/>
    <mergeCell ref="AT3171:AU3172"/>
    <mergeCell ref="AR3171:AS3172"/>
    <mergeCell ref="AP3171:AQ3172"/>
    <mergeCell ref="AN3171:AO3172"/>
    <mergeCell ref="AL3171:AM3172"/>
    <mergeCell ref="AJ3171:AK3172"/>
    <mergeCell ref="AH3171:AI3172"/>
    <mergeCell ref="AF3171:AG3172"/>
    <mergeCell ref="AD3171:AE3172"/>
    <mergeCell ref="AB3171:AC3172"/>
    <mergeCell ref="Z3171:AA3172"/>
    <mergeCell ref="X3171:Y3172"/>
    <mergeCell ref="V3171:W3172"/>
    <mergeCell ref="T3171:U3172"/>
    <mergeCell ref="R3171:S3172"/>
    <mergeCell ref="P3171:Q3172"/>
    <mergeCell ref="N3171:O3172"/>
    <mergeCell ref="L3171:M3172"/>
    <mergeCell ref="J3171:K3172"/>
    <mergeCell ref="H3171:I3172"/>
    <mergeCell ref="G3171:G3172"/>
    <mergeCell ref="F3171:F3172"/>
    <mergeCell ref="E3171:E3172"/>
    <mergeCell ref="C3171:D3171"/>
    <mergeCell ref="B3175:B3176"/>
    <mergeCell ref="C3174:D3174"/>
    <mergeCell ref="BP3173:BP3174"/>
    <mergeCell ref="BO3173:BO3174"/>
    <mergeCell ref="BL3173:BN3174"/>
    <mergeCell ref="BJ3173:BK3174"/>
    <mergeCell ref="BH3173:BI3174"/>
    <mergeCell ref="BF3173:BG3174"/>
    <mergeCell ref="BD3173:BE3174"/>
    <mergeCell ref="BB3173:BC3174"/>
    <mergeCell ref="AZ3173:BA3174"/>
    <mergeCell ref="AX3173:AY3174"/>
    <mergeCell ref="AV3173:AW3174"/>
    <mergeCell ref="AT3173:AU3174"/>
    <mergeCell ref="AR3173:AS3174"/>
    <mergeCell ref="AP3173:AQ3174"/>
    <mergeCell ref="AN3173:AO3174"/>
    <mergeCell ref="AL3173:AM3174"/>
    <mergeCell ref="AJ3173:AK3174"/>
    <mergeCell ref="AH3173:AI3174"/>
    <mergeCell ref="AF3173:AG3174"/>
    <mergeCell ref="AD3173:AE3174"/>
    <mergeCell ref="AB3173:AC3174"/>
    <mergeCell ref="Z3173:AA3174"/>
    <mergeCell ref="X3173:Y3174"/>
    <mergeCell ref="V3173:W3174"/>
    <mergeCell ref="T3173:U3174"/>
    <mergeCell ref="R3173:S3174"/>
    <mergeCell ref="P3173:Q3174"/>
    <mergeCell ref="N3173:O3174"/>
    <mergeCell ref="L3173:M3174"/>
    <mergeCell ref="J3173:K3174"/>
    <mergeCell ref="H3173:I3174"/>
    <mergeCell ref="G3173:G3174"/>
    <mergeCell ref="F3173:F3174"/>
    <mergeCell ref="E3173:E3174"/>
    <mergeCell ref="C3173:D3173"/>
    <mergeCell ref="B3173:B3174"/>
    <mergeCell ref="C3176:D3176"/>
    <mergeCell ref="BP3175:BP3176"/>
    <mergeCell ref="BO3175:BO3176"/>
    <mergeCell ref="BL3175:BN3176"/>
    <mergeCell ref="BJ3175:BK3176"/>
    <mergeCell ref="BH3175:BI3176"/>
    <mergeCell ref="BF3175:BG3176"/>
    <mergeCell ref="BD3175:BE3176"/>
    <mergeCell ref="BB3175:BC3176"/>
    <mergeCell ref="AZ3175:BA3176"/>
    <mergeCell ref="AX3175:AY3176"/>
    <mergeCell ref="AV3175:AW3176"/>
    <mergeCell ref="AT3175:AU3176"/>
    <mergeCell ref="AR3175:AS3176"/>
    <mergeCell ref="AP3175:AQ3176"/>
    <mergeCell ref="AN3175:AO3176"/>
    <mergeCell ref="AL3175:AM3176"/>
    <mergeCell ref="AJ3175:AK3176"/>
    <mergeCell ref="AH3175:AI3176"/>
    <mergeCell ref="AF3175:AG3176"/>
    <mergeCell ref="AD3175:AE3176"/>
    <mergeCell ref="AB3175:AC3176"/>
    <mergeCell ref="Z3175:AA3176"/>
    <mergeCell ref="X3175:Y3176"/>
    <mergeCell ref="V3175:W3176"/>
    <mergeCell ref="T3175:U3176"/>
    <mergeCell ref="R3175:S3176"/>
    <mergeCell ref="P3175:Q3176"/>
    <mergeCell ref="N3175:O3176"/>
    <mergeCell ref="L3175:M3176"/>
    <mergeCell ref="J3175:K3176"/>
    <mergeCell ref="H3175:I3176"/>
    <mergeCell ref="G3175:G3176"/>
    <mergeCell ref="F3175:F3176"/>
    <mergeCell ref="E3175:E3176"/>
    <mergeCell ref="C3175:D3175"/>
    <mergeCell ref="B3179:B3180"/>
    <mergeCell ref="C3178:D3178"/>
    <mergeCell ref="BP3177:BP3178"/>
    <mergeCell ref="BO3177:BO3178"/>
    <mergeCell ref="BL3177:BN3178"/>
    <mergeCell ref="BJ3177:BK3178"/>
    <mergeCell ref="BH3177:BI3178"/>
    <mergeCell ref="BF3177:BG3178"/>
    <mergeCell ref="BD3177:BE3178"/>
    <mergeCell ref="BB3177:BC3178"/>
    <mergeCell ref="AZ3177:BA3178"/>
    <mergeCell ref="AX3177:AY3178"/>
    <mergeCell ref="AV3177:AW3178"/>
    <mergeCell ref="AT3177:AU3178"/>
    <mergeCell ref="AR3177:AS3178"/>
    <mergeCell ref="AP3177:AQ3178"/>
    <mergeCell ref="AN3177:AO3178"/>
    <mergeCell ref="AL3177:AM3178"/>
    <mergeCell ref="AJ3177:AK3178"/>
    <mergeCell ref="AH3177:AI3178"/>
    <mergeCell ref="AF3177:AG3178"/>
    <mergeCell ref="AD3177:AE3178"/>
    <mergeCell ref="AB3177:AC3178"/>
    <mergeCell ref="Z3177:AA3178"/>
    <mergeCell ref="X3177:Y3178"/>
    <mergeCell ref="V3177:W3178"/>
    <mergeCell ref="T3177:U3178"/>
    <mergeCell ref="R3177:S3178"/>
    <mergeCell ref="P3177:Q3178"/>
    <mergeCell ref="N3177:O3178"/>
    <mergeCell ref="L3177:M3178"/>
    <mergeCell ref="J3177:K3178"/>
    <mergeCell ref="H3177:I3178"/>
    <mergeCell ref="G3177:G3178"/>
    <mergeCell ref="F3177:F3178"/>
    <mergeCell ref="E3177:E3178"/>
    <mergeCell ref="C3177:D3177"/>
    <mergeCell ref="B3177:B3178"/>
    <mergeCell ref="C3180:D3180"/>
    <mergeCell ref="BP3179:BP3180"/>
    <mergeCell ref="BO3179:BO3180"/>
    <mergeCell ref="BL3179:BN3180"/>
    <mergeCell ref="BJ3179:BK3180"/>
    <mergeCell ref="BH3179:BI3180"/>
    <mergeCell ref="BF3179:BG3180"/>
    <mergeCell ref="BD3179:BE3180"/>
    <mergeCell ref="BB3179:BC3180"/>
    <mergeCell ref="AZ3179:BA3180"/>
    <mergeCell ref="AX3179:AY3180"/>
    <mergeCell ref="AV3179:AW3180"/>
    <mergeCell ref="AT3179:AU3180"/>
    <mergeCell ref="AR3179:AS3180"/>
    <mergeCell ref="AP3179:AQ3180"/>
    <mergeCell ref="AN3179:AO3180"/>
    <mergeCell ref="AL3179:AM3180"/>
    <mergeCell ref="AJ3179:AK3180"/>
    <mergeCell ref="AH3179:AI3180"/>
    <mergeCell ref="AF3179:AG3180"/>
    <mergeCell ref="AD3179:AE3180"/>
    <mergeCell ref="AB3179:AC3180"/>
    <mergeCell ref="Z3179:AA3180"/>
    <mergeCell ref="X3179:Y3180"/>
    <mergeCell ref="V3179:W3180"/>
    <mergeCell ref="T3179:U3180"/>
    <mergeCell ref="R3179:S3180"/>
    <mergeCell ref="P3179:Q3180"/>
    <mergeCell ref="N3179:O3180"/>
    <mergeCell ref="L3179:M3180"/>
    <mergeCell ref="J3179:K3180"/>
    <mergeCell ref="H3179:I3180"/>
    <mergeCell ref="G3179:G3180"/>
    <mergeCell ref="F3179:F3180"/>
    <mergeCell ref="E3179:E3180"/>
    <mergeCell ref="C3179:D3179"/>
    <mergeCell ref="B3183:B3184"/>
    <mergeCell ref="C3182:D3182"/>
    <mergeCell ref="BP3181:BP3182"/>
    <mergeCell ref="BO3181:BO3182"/>
    <mergeCell ref="BL3181:BN3182"/>
    <mergeCell ref="BJ3181:BK3182"/>
    <mergeCell ref="BH3181:BI3182"/>
    <mergeCell ref="BF3181:BG3182"/>
    <mergeCell ref="BD3181:BE3182"/>
    <mergeCell ref="BB3181:BC3182"/>
    <mergeCell ref="AZ3181:BA3182"/>
    <mergeCell ref="AX3181:AY3182"/>
    <mergeCell ref="AV3181:AW3182"/>
    <mergeCell ref="AT3181:AU3182"/>
    <mergeCell ref="AR3181:AS3182"/>
    <mergeCell ref="AP3181:AQ3182"/>
    <mergeCell ref="AN3181:AO3182"/>
    <mergeCell ref="AL3181:AM3182"/>
    <mergeCell ref="AJ3181:AK3182"/>
    <mergeCell ref="AH3181:AI3182"/>
    <mergeCell ref="AF3181:AG3182"/>
    <mergeCell ref="AD3181:AE3182"/>
    <mergeCell ref="AB3181:AC3182"/>
    <mergeCell ref="Z3181:AA3182"/>
    <mergeCell ref="X3181:Y3182"/>
    <mergeCell ref="V3181:W3182"/>
    <mergeCell ref="T3181:U3182"/>
    <mergeCell ref="R3181:S3182"/>
    <mergeCell ref="P3181:Q3182"/>
    <mergeCell ref="N3181:O3182"/>
    <mergeCell ref="L3181:M3182"/>
    <mergeCell ref="J3181:K3182"/>
    <mergeCell ref="H3181:I3182"/>
    <mergeCell ref="G3181:G3182"/>
    <mergeCell ref="F3181:F3182"/>
    <mergeCell ref="E3181:E3182"/>
    <mergeCell ref="C3181:D3181"/>
    <mergeCell ref="B3181:B3182"/>
    <mergeCell ref="C3184:D3184"/>
    <mergeCell ref="BP3183:BP3184"/>
    <mergeCell ref="BO3183:BO3184"/>
    <mergeCell ref="BL3183:BN3184"/>
    <mergeCell ref="BJ3183:BK3184"/>
    <mergeCell ref="BH3183:BI3184"/>
    <mergeCell ref="BF3183:BG3184"/>
    <mergeCell ref="BD3183:BE3184"/>
    <mergeCell ref="BB3183:BC3184"/>
    <mergeCell ref="AZ3183:BA3184"/>
    <mergeCell ref="AX3183:AY3184"/>
    <mergeCell ref="AV3183:AW3184"/>
    <mergeCell ref="AT3183:AU3184"/>
    <mergeCell ref="AR3183:AS3184"/>
    <mergeCell ref="AP3183:AQ3184"/>
    <mergeCell ref="AN3183:AO3184"/>
    <mergeCell ref="AL3183:AM3184"/>
    <mergeCell ref="AJ3183:AK3184"/>
    <mergeCell ref="AH3183:AI3184"/>
    <mergeCell ref="AF3183:AG3184"/>
    <mergeCell ref="AD3183:AE3184"/>
    <mergeCell ref="AB3183:AC3184"/>
    <mergeCell ref="Z3183:AA3184"/>
    <mergeCell ref="X3183:Y3184"/>
    <mergeCell ref="V3183:W3184"/>
    <mergeCell ref="T3183:U3184"/>
    <mergeCell ref="R3183:S3184"/>
    <mergeCell ref="P3183:Q3184"/>
    <mergeCell ref="N3183:O3184"/>
    <mergeCell ref="L3183:M3184"/>
    <mergeCell ref="J3183:K3184"/>
    <mergeCell ref="H3183:I3184"/>
    <mergeCell ref="G3183:G3184"/>
    <mergeCell ref="F3183:F3184"/>
    <mergeCell ref="E3183:E3184"/>
    <mergeCell ref="C3183:D3183"/>
    <mergeCell ref="B3187:B3188"/>
    <mergeCell ref="C3186:D3186"/>
    <mergeCell ref="BP3185:BP3186"/>
    <mergeCell ref="BO3185:BO3186"/>
    <mergeCell ref="BL3185:BN3186"/>
    <mergeCell ref="BJ3185:BK3186"/>
    <mergeCell ref="BH3185:BI3186"/>
    <mergeCell ref="BF3185:BG3186"/>
    <mergeCell ref="BD3185:BE3186"/>
    <mergeCell ref="BB3185:BC3186"/>
    <mergeCell ref="AZ3185:BA3186"/>
    <mergeCell ref="AX3185:AY3186"/>
    <mergeCell ref="AV3185:AW3186"/>
    <mergeCell ref="AT3185:AU3186"/>
    <mergeCell ref="AR3185:AS3186"/>
    <mergeCell ref="AP3185:AQ3186"/>
    <mergeCell ref="AN3185:AO3186"/>
    <mergeCell ref="AL3185:AM3186"/>
    <mergeCell ref="AJ3185:AK3186"/>
    <mergeCell ref="AH3185:AI3186"/>
    <mergeCell ref="AF3185:AG3186"/>
    <mergeCell ref="AD3185:AE3186"/>
    <mergeCell ref="AB3185:AC3186"/>
    <mergeCell ref="Z3185:AA3186"/>
    <mergeCell ref="X3185:Y3186"/>
    <mergeCell ref="V3185:W3186"/>
    <mergeCell ref="T3185:U3186"/>
    <mergeCell ref="R3185:S3186"/>
    <mergeCell ref="P3185:Q3186"/>
    <mergeCell ref="N3185:O3186"/>
    <mergeCell ref="L3185:M3186"/>
    <mergeCell ref="J3185:K3186"/>
    <mergeCell ref="H3185:I3186"/>
    <mergeCell ref="G3185:G3186"/>
    <mergeCell ref="F3185:F3186"/>
    <mergeCell ref="E3185:E3186"/>
    <mergeCell ref="C3185:D3185"/>
    <mergeCell ref="B3185:B3186"/>
    <mergeCell ref="C3188:D3188"/>
    <mergeCell ref="BP3187:BP3188"/>
    <mergeCell ref="BO3187:BO3188"/>
    <mergeCell ref="BL3187:BN3188"/>
    <mergeCell ref="BJ3187:BK3188"/>
    <mergeCell ref="BH3187:BI3188"/>
    <mergeCell ref="BF3187:BG3188"/>
    <mergeCell ref="BD3187:BE3188"/>
    <mergeCell ref="BB3187:BC3188"/>
    <mergeCell ref="AZ3187:BA3188"/>
    <mergeCell ref="AX3187:AY3188"/>
    <mergeCell ref="AV3187:AW3188"/>
    <mergeCell ref="AT3187:AU3188"/>
    <mergeCell ref="AR3187:AS3188"/>
    <mergeCell ref="AP3187:AQ3188"/>
    <mergeCell ref="AN3187:AO3188"/>
    <mergeCell ref="AL3187:AM3188"/>
    <mergeCell ref="AJ3187:AK3188"/>
    <mergeCell ref="AH3187:AI3188"/>
    <mergeCell ref="AF3187:AG3188"/>
    <mergeCell ref="AD3187:AE3188"/>
    <mergeCell ref="AB3187:AC3188"/>
    <mergeCell ref="Z3187:AA3188"/>
    <mergeCell ref="X3187:Y3188"/>
    <mergeCell ref="V3187:W3188"/>
    <mergeCell ref="T3187:U3188"/>
    <mergeCell ref="R3187:S3188"/>
    <mergeCell ref="P3187:Q3188"/>
    <mergeCell ref="N3187:O3188"/>
    <mergeCell ref="L3187:M3188"/>
    <mergeCell ref="J3187:K3188"/>
    <mergeCell ref="H3187:I3188"/>
    <mergeCell ref="G3187:G3188"/>
    <mergeCell ref="F3187:F3188"/>
    <mergeCell ref="E3187:E3188"/>
    <mergeCell ref="C3187:D3187"/>
    <mergeCell ref="B3191:B3192"/>
    <mergeCell ref="C3190:D3190"/>
    <mergeCell ref="BP3189:BP3190"/>
    <mergeCell ref="BO3189:BO3190"/>
    <mergeCell ref="BL3189:BN3190"/>
    <mergeCell ref="BJ3189:BK3190"/>
    <mergeCell ref="BH3189:BI3190"/>
    <mergeCell ref="BF3189:BG3190"/>
    <mergeCell ref="BD3189:BE3190"/>
    <mergeCell ref="BB3189:BC3190"/>
    <mergeCell ref="AZ3189:BA3190"/>
    <mergeCell ref="AX3189:AY3190"/>
    <mergeCell ref="AV3189:AW3190"/>
    <mergeCell ref="AT3189:AU3190"/>
    <mergeCell ref="AR3189:AS3190"/>
    <mergeCell ref="AP3189:AQ3190"/>
    <mergeCell ref="AN3189:AO3190"/>
    <mergeCell ref="AL3189:AM3190"/>
    <mergeCell ref="AJ3189:AK3190"/>
    <mergeCell ref="AH3189:AI3190"/>
    <mergeCell ref="AF3189:AG3190"/>
    <mergeCell ref="AD3189:AE3190"/>
    <mergeCell ref="AB3189:AC3190"/>
    <mergeCell ref="Z3189:AA3190"/>
    <mergeCell ref="X3189:Y3190"/>
    <mergeCell ref="V3189:W3190"/>
    <mergeCell ref="T3189:U3190"/>
    <mergeCell ref="R3189:S3190"/>
    <mergeCell ref="P3189:Q3190"/>
    <mergeCell ref="N3189:O3190"/>
    <mergeCell ref="L3189:M3190"/>
    <mergeCell ref="J3189:K3190"/>
    <mergeCell ref="H3189:I3190"/>
    <mergeCell ref="G3189:G3190"/>
    <mergeCell ref="F3189:F3190"/>
    <mergeCell ref="E3189:E3190"/>
    <mergeCell ref="C3189:D3189"/>
    <mergeCell ref="B3189:B3190"/>
    <mergeCell ref="C3192:D3192"/>
    <mergeCell ref="BP3191:BP3192"/>
    <mergeCell ref="BO3191:BO3192"/>
    <mergeCell ref="BL3191:BN3192"/>
    <mergeCell ref="BJ3191:BK3192"/>
    <mergeCell ref="BH3191:BI3192"/>
    <mergeCell ref="BF3191:BG3192"/>
    <mergeCell ref="BD3191:BE3192"/>
    <mergeCell ref="BB3191:BC3192"/>
    <mergeCell ref="AZ3191:BA3192"/>
    <mergeCell ref="AX3191:AY3192"/>
    <mergeCell ref="AV3191:AW3192"/>
    <mergeCell ref="AT3191:AU3192"/>
    <mergeCell ref="AR3191:AS3192"/>
    <mergeCell ref="AP3191:AQ3192"/>
    <mergeCell ref="AN3191:AO3192"/>
    <mergeCell ref="AL3191:AM3192"/>
    <mergeCell ref="AJ3191:AK3192"/>
    <mergeCell ref="AH3191:AI3192"/>
    <mergeCell ref="AF3191:AG3192"/>
    <mergeCell ref="AD3191:AE3192"/>
    <mergeCell ref="AB3191:AC3192"/>
    <mergeCell ref="Z3191:AA3192"/>
    <mergeCell ref="X3191:Y3192"/>
    <mergeCell ref="V3191:W3192"/>
    <mergeCell ref="T3191:U3192"/>
    <mergeCell ref="R3191:S3192"/>
    <mergeCell ref="P3191:Q3192"/>
    <mergeCell ref="N3191:O3192"/>
    <mergeCell ref="L3191:M3192"/>
    <mergeCell ref="J3191:K3192"/>
    <mergeCell ref="H3191:I3192"/>
    <mergeCell ref="G3191:G3192"/>
    <mergeCell ref="F3191:F3192"/>
    <mergeCell ref="E3191:E3192"/>
    <mergeCell ref="C3191:D3191"/>
    <mergeCell ref="B3195:B3196"/>
    <mergeCell ref="C3194:D3194"/>
    <mergeCell ref="BP3193:BP3194"/>
    <mergeCell ref="BO3193:BO3194"/>
    <mergeCell ref="BL3193:BN3194"/>
    <mergeCell ref="BJ3193:BK3194"/>
    <mergeCell ref="BH3193:BI3194"/>
    <mergeCell ref="BF3193:BG3194"/>
    <mergeCell ref="BD3193:BE3194"/>
    <mergeCell ref="BB3193:BC3194"/>
    <mergeCell ref="AZ3193:BA3194"/>
    <mergeCell ref="AX3193:AY3194"/>
    <mergeCell ref="AV3193:AW3194"/>
    <mergeCell ref="AT3193:AU3194"/>
    <mergeCell ref="AR3193:AS3194"/>
    <mergeCell ref="AP3193:AQ3194"/>
    <mergeCell ref="AN3193:AO3194"/>
    <mergeCell ref="AL3193:AM3194"/>
    <mergeCell ref="AJ3193:AK3194"/>
    <mergeCell ref="AH3193:AI3194"/>
    <mergeCell ref="AF3193:AG3194"/>
    <mergeCell ref="AD3193:AE3194"/>
    <mergeCell ref="AB3193:AC3194"/>
    <mergeCell ref="Z3193:AA3194"/>
    <mergeCell ref="X3193:Y3194"/>
    <mergeCell ref="V3193:W3194"/>
    <mergeCell ref="T3193:U3194"/>
    <mergeCell ref="R3193:S3194"/>
    <mergeCell ref="P3193:Q3194"/>
    <mergeCell ref="N3193:O3194"/>
    <mergeCell ref="L3193:M3194"/>
    <mergeCell ref="J3193:K3194"/>
    <mergeCell ref="H3193:I3194"/>
    <mergeCell ref="G3193:G3194"/>
    <mergeCell ref="F3193:F3194"/>
    <mergeCell ref="E3193:E3194"/>
    <mergeCell ref="C3193:D3193"/>
    <mergeCell ref="B3193:B3194"/>
    <mergeCell ref="C3196:D3196"/>
    <mergeCell ref="BP3195:BP3196"/>
    <mergeCell ref="BO3195:BO3196"/>
    <mergeCell ref="BL3195:BN3196"/>
    <mergeCell ref="BJ3195:BK3196"/>
    <mergeCell ref="BH3195:BI3196"/>
    <mergeCell ref="BF3195:BG3196"/>
    <mergeCell ref="BD3195:BE3196"/>
    <mergeCell ref="BB3195:BC3196"/>
    <mergeCell ref="AZ3195:BA3196"/>
    <mergeCell ref="AX3195:AY3196"/>
    <mergeCell ref="AV3195:AW3196"/>
    <mergeCell ref="AT3195:AU3196"/>
    <mergeCell ref="AR3195:AS3196"/>
    <mergeCell ref="AP3195:AQ3196"/>
    <mergeCell ref="AN3195:AO3196"/>
    <mergeCell ref="AL3195:AM3196"/>
    <mergeCell ref="AJ3195:AK3196"/>
    <mergeCell ref="AH3195:AI3196"/>
    <mergeCell ref="AF3195:AG3196"/>
    <mergeCell ref="AD3195:AE3196"/>
    <mergeCell ref="AB3195:AC3196"/>
    <mergeCell ref="Z3195:AA3196"/>
    <mergeCell ref="X3195:Y3196"/>
    <mergeCell ref="V3195:W3196"/>
    <mergeCell ref="T3195:U3196"/>
    <mergeCell ref="R3195:S3196"/>
    <mergeCell ref="P3195:Q3196"/>
    <mergeCell ref="N3195:O3196"/>
    <mergeCell ref="L3195:M3196"/>
    <mergeCell ref="J3195:K3196"/>
    <mergeCell ref="H3195:I3196"/>
    <mergeCell ref="G3195:G3196"/>
    <mergeCell ref="F3195:F3196"/>
    <mergeCell ref="E3195:E3196"/>
    <mergeCell ref="C3195:D3195"/>
    <mergeCell ref="B3199:B3200"/>
    <mergeCell ref="C3198:D3198"/>
    <mergeCell ref="BP3197:BP3198"/>
    <mergeCell ref="BO3197:BO3198"/>
    <mergeCell ref="BL3197:BN3198"/>
    <mergeCell ref="BJ3197:BK3198"/>
    <mergeCell ref="BH3197:BI3198"/>
    <mergeCell ref="BF3197:BG3198"/>
    <mergeCell ref="BD3197:BE3198"/>
    <mergeCell ref="BB3197:BC3198"/>
    <mergeCell ref="AZ3197:BA3198"/>
    <mergeCell ref="AX3197:AY3198"/>
    <mergeCell ref="AV3197:AW3198"/>
    <mergeCell ref="AT3197:AU3198"/>
    <mergeCell ref="AR3197:AS3198"/>
    <mergeCell ref="AP3197:AQ3198"/>
    <mergeCell ref="AN3197:AO3198"/>
    <mergeCell ref="AL3197:AM3198"/>
    <mergeCell ref="AJ3197:AK3198"/>
    <mergeCell ref="AH3197:AI3198"/>
    <mergeCell ref="AF3197:AG3198"/>
    <mergeCell ref="AD3197:AE3198"/>
    <mergeCell ref="AB3197:AC3198"/>
    <mergeCell ref="Z3197:AA3198"/>
    <mergeCell ref="X3197:Y3198"/>
    <mergeCell ref="V3197:W3198"/>
    <mergeCell ref="T3197:U3198"/>
    <mergeCell ref="R3197:S3198"/>
    <mergeCell ref="P3197:Q3198"/>
    <mergeCell ref="N3197:O3198"/>
    <mergeCell ref="L3197:M3198"/>
    <mergeCell ref="J3197:K3198"/>
    <mergeCell ref="H3197:I3198"/>
    <mergeCell ref="G3197:G3198"/>
    <mergeCell ref="F3197:F3198"/>
    <mergeCell ref="E3197:E3198"/>
    <mergeCell ref="C3197:D3197"/>
    <mergeCell ref="B3197:B3198"/>
    <mergeCell ref="C3200:D3200"/>
    <mergeCell ref="BP3199:BP3200"/>
    <mergeCell ref="BO3199:BO3200"/>
    <mergeCell ref="BL3199:BN3200"/>
    <mergeCell ref="BJ3199:BK3200"/>
    <mergeCell ref="BH3199:BI3200"/>
    <mergeCell ref="BF3199:BG3200"/>
    <mergeCell ref="BD3199:BE3200"/>
    <mergeCell ref="BB3199:BC3200"/>
    <mergeCell ref="AZ3199:BA3200"/>
    <mergeCell ref="AX3199:AY3200"/>
    <mergeCell ref="AV3199:AW3200"/>
    <mergeCell ref="AT3199:AU3200"/>
    <mergeCell ref="AR3199:AS3200"/>
    <mergeCell ref="AP3199:AQ3200"/>
    <mergeCell ref="AN3199:AO3200"/>
    <mergeCell ref="AL3199:AM3200"/>
    <mergeCell ref="AJ3199:AK3200"/>
    <mergeCell ref="AH3199:AI3200"/>
    <mergeCell ref="AF3199:AG3200"/>
    <mergeCell ref="AD3199:AE3200"/>
    <mergeCell ref="AB3199:AC3200"/>
    <mergeCell ref="Z3199:AA3200"/>
    <mergeCell ref="X3199:Y3200"/>
    <mergeCell ref="V3199:W3200"/>
    <mergeCell ref="T3199:U3200"/>
    <mergeCell ref="R3199:S3200"/>
    <mergeCell ref="P3199:Q3200"/>
    <mergeCell ref="N3199:O3200"/>
    <mergeCell ref="L3199:M3200"/>
    <mergeCell ref="J3199:K3200"/>
    <mergeCell ref="H3199:I3200"/>
    <mergeCell ref="G3199:G3200"/>
    <mergeCell ref="F3199:F3200"/>
    <mergeCell ref="E3199:E3200"/>
    <mergeCell ref="C3199:D3199"/>
    <mergeCell ref="B3203:B3204"/>
    <mergeCell ref="C3202:D3202"/>
    <mergeCell ref="BP3201:BP3202"/>
    <mergeCell ref="BO3201:BO3202"/>
    <mergeCell ref="BL3201:BN3202"/>
    <mergeCell ref="BJ3201:BK3202"/>
    <mergeCell ref="BH3201:BI3202"/>
    <mergeCell ref="BF3201:BG3202"/>
    <mergeCell ref="BD3201:BE3202"/>
    <mergeCell ref="BB3201:BC3202"/>
    <mergeCell ref="AZ3201:BA3202"/>
    <mergeCell ref="AX3201:AY3202"/>
    <mergeCell ref="AV3201:AW3202"/>
    <mergeCell ref="AT3201:AU3202"/>
    <mergeCell ref="AR3201:AS3202"/>
    <mergeCell ref="AP3201:AQ3202"/>
    <mergeCell ref="AN3201:AO3202"/>
    <mergeCell ref="AL3201:AM3202"/>
    <mergeCell ref="AJ3201:AK3202"/>
    <mergeCell ref="AH3201:AI3202"/>
    <mergeCell ref="AF3201:AG3202"/>
    <mergeCell ref="AD3201:AE3202"/>
    <mergeCell ref="AB3201:AC3202"/>
    <mergeCell ref="Z3201:AA3202"/>
    <mergeCell ref="X3201:Y3202"/>
    <mergeCell ref="V3201:W3202"/>
    <mergeCell ref="T3201:U3202"/>
    <mergeCell ref="R3201:S3202"/>
    <mergeCell ref="P3201:Q3202"/>
    <mergeCell ref="N3201:O3202"/>
    <mergeCell ref="L3201:M3202"/>
    <mergeCell ref="J3201:K3202"/>
    <mergeCell ref="H3201:I3202"/>
    <mergeCell ref="G3201:G3202"/>
    <mergeCell ref="F3201:F3202"/>
    <mergeCell ref="E3201:E3202"/>
    <mergeCell ref="C3201:D3201"/>
    <mergeCell ref="B3201:B3202"/>
    <mergeCell ref="C3204:D3204"/>
    <mergeCell ref="BP3203:BP3204"/>
    <mergeCell ref="BO3203:BO3204"/>
    <mergeCell ref="BL3203:BN3204"/>
    <mergeCell ref="BJ3203:BK3204"/>
    <mergeCell ref="BH3203:BI3204"/>
    <mergeCell ref="BF3203:BG3204"/>
    <mergeCell ref="BD3203:BE3204"/>
    <mergeCell ref="BB3203:BC3204"/>
    <mergeCell ref="AZ3203:BA3204"/>
    <mergeCell ref="AX3203:AY3204"/>
    <mergeCell ref="AV3203:AW3204"/>
    <mergeCell ref="AT3203:AU3204"/>
    <mergeCell ref="AR3203:AS3204"/>
    <mergeCell ref="AP3203:AQ3204"/>
    <mergeCell ref="AN3203:AO3204"/>
    <mergeCell ref="AL3203:AM3204"/>
    <mergeCell ref="AJ3203:AK3204"/>
    <mergeCell ref="AH3203:AI3204"/>
    <mergeCell ref="AF3203:AG3204"/>
    <mergeCell ref="AD3203:AE3204"/>
    <mergeCell ref="AB3203:AC3204"/>
    <mergeCell ref="Z3203:AA3204"/>
    <mergeCell ref="X3203:Y3204"/>
    <mergeCell ref="V3203:W3204"/>
    <mergeCell ref="T3203:U3204"/>
    <mergeCell ref="R3203:S3204"/>
    <mergeCell ref="P3203:Q3204"/>
    <mergeCell ref="N3203:O3204"/>
    <mergeCell ref="L3203:M3204"/>
    <mergeCell ref="J3203:K3204"/>
    <mergeCell ref="H3203:I3204"/>
    <mergeCell ref="G3203:G3204"/>
    <mergeCell ref="F3203:F3204"/>
    <mergeCell ref="E3203:E3204"/>
    <mergeCell ref="C3203:D3203"/>
    <mergeCell ref="B3207:C3207"/>
    <mergeCell ref="BP3205:BP3206"/>
    <mergeCell ref="BO3205:BO3206"/>
    <mergeCell ref="BL3205:BN3206"/>
    <mergeCell ref="BJ3205:BK3206"/>
    <mergeCell ref="BH3205:BI3206"/>
    <mergeCell ref="BF3205:BG3206"/>
    <mergeCell ref="BD3205:BE3206"/>
    <mergeCell ref="BB3205:BC3206"/>
    <mergeCell ref="AZ3205:BA3206"/>
    <mergeCell ref="AX3205:AY3206"/>
    <mergeCell ref="AV3205:AW3206"/>
    <mergeCell ref="AT3205:AU3206"/>
    <mergeCell ref="AR3205:AS3206"/>
    <mergeCell ref="AP3205:AQ3206"/>
    <mergeCell ref="AN3205:AO3206"/>
    <mergeCell ref="AL3205:AM3206"/>
    <mergeCell ref="AJ3205:AK3206"/>
    <mergeCell ref="AH3205:AI3206"/>
    <mergeCell ref="AF3205:AG3206"/>
    <mergeCell ref="AD3205:AE3206"/>
    <mergeCell ref="AB3205:AC3206"/>
    <mergeCell ref="Z3205:AA3206"/>
    <mergeCell ref="X3205:Y3206"/>
    <mergeCell ref="V3205:W3206"/>
    <mergeCell ref="T3205:U3206"/>
    <mergeCell ref="R3205:S3206"/>
    <mergeCell ref="P3205:Q3206"/>
    <mergeCell ref="N3205:O3206"/>
    <mergeCell ref="L3205:M3206"/>
    <mergeCell ref="J3205:K3206"/>
    <mergeCell ref="H3205:I3206"/>
    <mergeCell ref="D3205:E3206"/>
    <mergeCell ref="B3205:C3206"/>
    <mergeCell ref="AR3208:AS3208"/>
    <mergeCell ref="AP3208:AQ3208"/>
    <mergeCell ref="AN3208:AO3208"/>
    <mergeCell ref="AL3208:AM3208"/>
    <mergeCell ref="AJ3208:AK3208"/>
    <mergeCell ref="AH3208:AI3208"/>
    <mergeCell ref="AF3208:AG3208"/>
    <mergeCell ref="AD3208:AE3208"/>
    <mergeCell ref="AB3208:AC3208"/>
    <mergeCell ref="Z3208:AA3208"/>
    <mergeCell ref="X3208:Y3208"/>
    <mergeCell ref="V3208:W3208"/>
    <mergeCell ref="T3208:U3208"/>
    <mergeCell ref="R3208:S3208"/>
    <mergeCell ref="P3208:Q3208"/>
    <mergeCell ref="N3208:O3208"/>
    <mergeCell ref="L3208:M3208"/>
    <mergeCell ref="J3208:K3208"/>
    <mergeCell ref="D3208:E3208"/>
    <mergeCell ref="BL3207:BN3207"/>
    <mergeCell ref="BJ3207:BK3207"/>
    <mergeCell ref="BH3207:BI3207"/>
    <mergeCell ref="BF3207:BG3207"/>
    <mergeCell ref="BD3207:BE3207"/>
    <mergeCell ref="BB3207:BC3207"/>
    <mergeCell ref="AZ3207:BA3207"/>
    <mergeCell ref="AX3207:AY3207"/>
    <mergeCell ref="AV3207:AW3207"/>
    <mergeCell ref="AT3207:AU3207"/>
    <mergeCell ref="AR3207:AS3207"/>
    <mergeCell ref="AP3207:AQ3207"/>
    <mergeCell ref="AN3207:AO3207"/>
    <mergeCell ref="AL3207:AM3207"/>
    <mergeCell ref="AJ3207:AK3207"/>
    <mergeCell ref="AH3207:AI3207"/>
    <mergeCell ref="AF3207:AG3207"/>
    <mergeCell ref="AD3207:AE3207"/>
    <mergeCell ref="AB3207:AC3207"/>
    <mergeCell ref="Z3207:AA3207"/>
    <mergeCell ref="X3207:Y3207"/>
    <mergeCell ref="V3207:W3207"/>
    <mergeCell ref="T3207:U3207"/>
    <mergeCell ref="R3207:S3207"/>
    <mergeCell ref="P3207:Q3207"/>
    <mergeCell ref="N3207:O3207"/>
    <mergeCell ref="L3207:M3207"/>
    <mergeCell ref="J3207:K3207"/>
    <mergeCell ref="H3207:I3207"/>
    <mergeCell ref="D3207:E3207"/>
    <mergeCell ref="AT3138:AU3139"/>
    <mergeCell ref="AV3138:AW3139"/>
    <mergeCell ref="AX3138:AY3139"/>
    <mergeCell ref="AZ3138:BA3139"/>
    <mergeCell ref="BB3138:BC3139"/>
    <mergeCell ref="BD3138:BE3139"/>
    <mergeCell ref="BF3138:BG3139"/>
    <mergeCell ref="BH3138:BI3139"/>
    <mergeCell ref="BJ3138:BK3139"/>
    <mergeCell ref="BL3138:BN3139"/>
    <mergeCell ref="BO3138:BO3139"/>
    <mergeCell ref="BP3138:BP3139"/>
    <mergeCell ref="C3139:D3139"/>
    <mergeCell ref="B3140:B3141"/>
    <mergeCell ref="C3140:D3140"/>
    <mergeCell ref="E3140:E3141"/>
    <mergeCell ref="F3140:F3141"/>
    <mergeCell ref="G3140:G3141"/>
    <mergeCell ref="H3140:I3141"/>
    <mergeCell ref="J3140:K3141"/>
    <mergeCell ref="L3140:M3141"/>
    <mergeCell ref="BA3213:BN3213"/>
    <mergeCell ref="BJ3212:BL3212"/>
    <mergeCell ref="BF3212:BH3212"/>
    <mergeCell ref="BB3212:BE3212"/>
    <mergeCell ref="AY3212:BA3212"/>
    <mergeCell ref="AU3212:AW3212"/>
    <mergeCell ref="AQ3212:AT3212"/>
    <mergeCell ref="AN3212:AP3212"/>
    <mergeCell ref="AJ3212:AL3212"/>
    <mergeCell ref="Z3212:AI3212"/>
    <mergeCell ref="W3212:Y3212"/>
    <mergeCell ref="S3212:U3212"/>
    <mergeCell ref="O3212:R3212"/>
    <mergeCell ref="L3212:N3212"/>
    <mergeCell ref="H3212:J3212"/>
    <mergeCell ref="D3212:E3212"/>
    <mergeCell ref="B3212:C3212"/>
    <mergeCell ref="BJ3210:BL3210"/>
    <mergeCell ref="BF3210:BH3210"/>
    <mergeCell ref="BB3210:BE3210"/>
    <mergeCell ref="AY3210:BA3210"/>
    <mergeCell ref="AU3210:AW3210"/>
    <mergeCell ref="AQ3210:AT3210"/>
    <mergeCell ref="AN3210:AP3210"/>
    <mergeCell ref="AJ3210:AL3210"/>
    <mergeCell ref="Z3210:AI3210"/>
    <mergeCell ref="W3210:Y3210"/>
    <mergeCell ref="S3210:U3210"/>
    <mergeCell ref="O3210:R3210"/>
    <mergeCell ref="L3210:N3210"/>
    <mergeCell ref="H3210:J3210"/>
    <mergeCell ref="D3210:E3210"/>
    <mergeCell ref="B3210:C3210"/>
    <mergeCell ref="BL3208:BN3208"/>
    <mergeCell ref="BJ3208:BK3208"/>
    <mergeCell ref="BH3208:BI3208"/>
    <mergeCell ref="BF3208:BG3208"/>
    <mergeCell ref="BD3208:BE3208"/>
    <mergeCell ref="BB3208:BC3208"/>
    <mergeCell ref="AZ3208:BA3208"/>
    <mergeCell ref="AX3208:AY3208"/>
    <mergeCell ref="AV3208:AW3208"/>
    <mergeCell ref="AT3208:AU3208"/>
    <mergeCell ref="L3075:M3076"/>
    <mergeCell ref="N3075:O3076"/>
    <mergeCell ref="P3075:Q3076"/>
    <mergeCell ref="R3075:S3076"/>
    <mergeCell ref="T3075:U3076"/>
    <mergeCell ref="V3075:W3076"/>
    <mergeCell ref="X3075:Y3076"/>
    <mergeCell ref="Z3075:AA3076"/>
    <mergeCell ref="AB3075:AC3076"/>
    <mergeCell ref="AD3075:AE3076"/>
    <mergeCell ref="AF3075:AG3076"/>
    <mergeCell ref="AH3075:AI3076"/>
    <mergeCell ref="AJ3075:AK3076"/>
    <mergeCell ref="AL3075:AM3076"/>
    <mergeCell ref="AN3075:AO3076"/>
    <mergeCell ref="AP3075:AQ3076"/>
    <mergeCell ref="C3138:D3138"/>
    <mergeCell ref="E3138:E3139"/>
    <mergeCell ref="F3138:F3139"/>
    <mergeCell ref="G3138:G3139"/>
    <mergeCell ref="H3138:I3139"/>
    <mergeCell ref="J3138:K3139"/>
    <mergeCell ref="L3138:M3139"/>
    <mergeCell ref="N3138:O3139"/>
    <mergeCell ref="P3138:Q3139"/>
    <mergeCell ref="R3138:S3139"/>
    <mergeCell ref="T3138:U3139"/>
    <mergeCell ref="V3138:W3139"/>
    <mergeCell ref="X3138:Y3139"/>
    <mergeCell ref="Z3138:AA3139"/>
    <mergeCell ref="AB3138:AC3139"/>
    <mergeCell ref="AD3138:AE3139"/>
    <mergeCell ref="AF3138:AG3139"/>
    <mergeCell ref="AH3138:AI3139"/>
    <mergeCell ref="AJ3138:AK3139"/>
    <mergeCell ref="AL3138:AM3139"/>
    <mergeCell ref="AN3138:AO3139"/>
    <mergeCell ref="AP3138:AQ3139"/>
    <mergeCell ref="B3089:BN3089"/>
    <mergeCell ref="BN3090:BP3091"/>
    <mergeCell ref="E3091:AC3091"/>
    <mergeCell ref="Z3086:AI3086"/>
    <mergeCell ref="AJ3086:AL3086"/>
    <mergeCell ref="B3086:C3086"/>
    <mergeCell ref="D3086:E3086"/>
    <mergeCell ref="H3086:J3086"/>
    <mergeCell ref="L3086:N3086"/>
    <mergeCell ref="C3093:D3093"/>
    <mergeCell ref="E3093:AC3093"/>
    <mergeCell ref="BA3093:BC3093"/>
    <mergeCell ref="BD3093:BM3093"/>
    <mergeCell ref="BO3096:BO3097"/>
    <mergeCell ref="BP3096:BP3097"/>
    <mergeCell ref="B3084:C3084"/>
    <mergeCell ref="D3084:E3084"/>
    <mergeCell ref="H3084:J3084"/>
    <mergeCell ref="L3084:N3084"/>
    <mergeCell ref="O3084:R3084"/>
    <mergeCell ref="S3084:U3084"/>
    <mergeCell ref="O3086:R3086"/>
    <mergeCell ref="S3086:U3086"/>
    <mergeCell ref="W3086:Y3086"/>
    <mergeCell ref="W3084:Y3084"/>
    <mergeCell ref="AD3082:AE3082"/>
    <mergeCell ref="BO3014:BO3015"/>
    <mergeCell ref="BP3014:BP3015"/>
    <mergeCell ref="C3015:D3015"/>
    <mergeCell ref="B3012:B3013"/>
    <mergeCell ref="C3012:D3012"/>
    <mergeCell ref="E3012:E3013"/>
    <mergeCell ref="F3012:F3013"/>
    <mergeCell ref="G3012:G3013"/>
    <mergeCell ref="H3012:I3013"/>
    <mergeCell ref="J3012:K3013"/>
    <mergeCell ref="L3012:M3013"/>
    <mergeCell ref="N3012:O3013"/>
    <mergeCell ref="P3012:Q3013"/>
    <mergeCell ref="R3012:S3013"/>
    <mergeCell ref="T3012:U3013"/>
    <mergeCell ref="V3012:W3013"/>
    <mergeCell ref="BL3075:BN3076"/>
    <mergeCell ref="BO3075:BO3076"/>
    <mergeCell ref="BP3075:BP3076"/>
    <mergeCell ref="C3076:D3076"/>
    <mergeCell ref="B3077:B3078"/>
    <mergeCell ref="C3077:D3077"/>
    <mergeCell ref="E3077:E3078"/>
    <mergeCell ref="F3077:F3078"/>
    <mergeCell ref="G3077:G3078"/>
    <mergeCell ref="H3077:I3078"/>
    <mergeCell ref="J3077:K3078"/>
    <mergeCell ref="L3077:M3078"/>
    <mergeCell ref="N3077:O3078"/>
    <mergeCell ref="P3077:Q3078"/>
    <mergeCell ref="R3077:S3078"/>
    <mergeCell ref="T3077:U3078"/>
    <mergeCell ref="V3077:W3078"/>
    <mergeCell ref="X3077:Y3078"/>
    <mergeCell ref="Z3077:AA3078"/>
    <mergeCell ref="AB3077:AC3078"/>
    <mergeCell ref="AD3077:AE3078"/>
    <mergeCell ref="AF3077:AG3078"/>
    <mergeCell ref="AH3077:AI3078"/>
    <mergeCell ref="AJ3077:AK3078"/>
    <mergeCell ref="AL3077:AM3078"/>
    <mergeCell ref="AN3077:AO3078"/>
    <mergeCell ref="AP3077:AQ3078"/>
    <mergeCell ref="AR3077:AS3078"/>
    <mergeCell ref="AT3077:AU3078"/>
    <mergeCell ref="AV3077:AW3078"/>
    <mergeCell ref="AX3077:AY3078"/>
    <mergeCell ref="AZ3077:BA3078"/>
    <mergeCell ref="BB3077:BC3078"/>
    <mergeCell ref="BD3077:BE3078"/>
    <mergeCell ref="BF3077:BG3078"/>
    <mergeCell ref="BH3077:BI3078"/>
    <mergeCell ref="BJ3077:BK3078"/>
    <mergeCell ref="BL3077:BN3078"/>
    <mergeCell ref="BO3077:BO3078"/>
    <mergeCell ref="BP3077:BP3078"/>
    <mergeCell ref="C3078:D3078"/>
    <mergeCell ref="B3075:B3076"/>
    <mergeCell ref="C3075:D3075"/>
    <mergeCell ref="E3075:E3076"/>
    <mergeCell ref="F3075:F3076"/>
    <mergeCell ref="G3075:G3076"/>
    <mergeCell ref="H3075:I3076"/>
    <mergeCell ref="J3075:K3076"/>
    <mergeCell ref="C3013:D3013"/>
    <mergeCell ref="B3014:B3015"/>
    <mergeCell ref="C3014:D3014"/>
    <mergeCell ref="E3014:E3015"/>
    <mergeCell ref="F3014:F3015"/>
    <mergeCell ref="G3014:G3015"/>
    <mergeCell ref="H3014:I3015"/>
    <mergeCell ref="J3014:K3015"/>
    <mergeCell ref="L3014:M3015"/>
    <mergeCell ref="N3014:O3015"/>
    <mergeCell ref="P3014:Q3015"/>
    <mergeCell ref="R3014:S3015"/>
    <mergeCell ref="T3014:U3015"/>
    <mergeCell ref="V3014:W3015"/>
    <mergeCell ref="X3014:Y3015"/>
    <mergeCell ref="Z3014:AA3015"/>
    <mergeCell ref="AB3014:AC3015"/>
    <mergeCell ref="AD3014:AE3015"/>
    <mergeCell ref="AF3014:AG3015"/>
    <mergeCell ref="AH3014:AI3015"/>
    <mergeCell ref="AJ3014:AK3015"/>
    <mergeCell ref="AL3014:AM3015"/>
    <mergeCell ref="AN3014:AO3015"/>
    <mergeCell ref="AP3014:AQ3015"/>
    <mergeCell ref="AR3014:AS3015"/>
    <mergeCell ref="AT3014:AU3015"/>
    <mergeCell ref="AV3014:AW3015"/>
    <mergeCell ref="AX3014:AY3015"/>
    <mergeCell ref="AZ3014:BA3015"/>
    <mergeCell ref="BB3014:BC3015"/>
    <mergeCell ref="BD3014:BE3015"/>
    <mergeCell ref="BF3014:BG3015"/>
    <mergeCell ref="BH3014:BI3015"/>
    <mergeCell ref="X3012:Y3013"/>
    <mergeCell ref="Z3012:AA3013"/>
    <mergeCell ref="AB3012:AC3013"/>
    <mergeCell ref="AD3012:AE3013"/>
    <mergeCell ref="AF3012:AG3013"/>
    <mergeCell ref="AH3012:AI3013"/>
    <mergeCell ref="AJ3012:AK3013"/>
    <mergeCell ref="AL3012:AM3013"/>
    <mergeCell ref="AN3012:AO3013"/>
    <mergeCell ref="AP3012:AQ3013"/>
    <mergeCell ref="AR3012:AS3013"/>
    <mergeCell ref="AT3012:AU3013"/>
    <mergeCell ref="AV3012:AW3013"/>
    <mergeCell ref="AX3012:AY3013"/>
    <mergeCell ref="AZ3012:BA3013"/>
    <mergeCell ref="BB3012:BC3013"/>
    <mergeCell ref="BD3012:BE3013"/>
    <mergeCell ref="BF3012:BG3013"/>
    <mergeCell ref="BH3012:BI3013"/>
    <mergeCell ref="BJ3012:BK3013"/>
    <mergeCell ref="BL2949:BN2950"/>
    <mergeCell ref="BO2949:BO2950"/>
    <mergeCell ref="BP2949:BP2950"/>
    <mergeCell ref="BJ2951:BK2952"/>
    <mergeCell ref="BL2951:BN2952"/>
    <mergeCell ref="BO2951:BO2952"/>
    <mergeCell ref="BP2951:BP2952"/>
    <mergeCell ref="BF2949:BG2950"/>
    <mergeCell ref="BH2949:BI2950"/>
    <mergeCell ref="BJ2949:BK2950"/>
    <mergeCell ref="BO2970:BO2971"/>
    <mergeCell ref="BP2970:BP2971"/>
    <mergeCell ref="J2971:K2971"/>
    <mergeCell ref="L2971:M2971"/>
    <mergeCell ref="N2971:O2971"/>
    <mergeCell ref="P2971:Q2971"/>
    <mergeCell ref="R2971:S2971"/>
    <mergeCell ref="T2971:U2971"/>
    <mergeCell ref="AB2971:AC2971"/>
    <mergeCell ref="AD2971:AE2971"/>
    <mergeCell ref="AN2971:AO2971"/>
    <mergeCell ref="AP2971:AQ2971"/>
    <mergeCell ref="AZ2971:BA2971"/>
    <mergeCell ref="BB2971:BC2971"/>
    <mergeCell ref="BD2971:BE2971"/>
    <mergeCell ref="BF2971:BG2971"/>
    <mergeCell ref="BL3012:BN3013"/>
    <mergeCell ref="BO3012:BO3013"/>
    <mergeCell ref="BP3012:BP3013"/>
    <mergeCell ref="C2950:D2950"/>
    <mergeCell ref="B2951:B2952"/>
    <mergeCell ref="C2951:D2951"/>
    <mergeCell ref="E2951:E2952"/>
    <mergeCell ref="F2951:F2952"/>
    <mergeCell ref="G2951:G2952"/>
    <mergeCell ref="H2951:I2952"/>
    <mergeCell ref="J2951:K2952"/>
    <mergeCell ref="L2951:M2952"/>
    <mergeCell ref="N2951:O2952"/>
    <mergeCell ref="P2951:Q2952"/>
    <mergeCell ref="R2951:S2952"/>
    <mergeCell ref="T2951:U2952"/>
    <mergeCell ref="V2951:W2952"/>
    <mergeCell ref="X2951:Y2952"/>
    <mergeCell ref="Z2951:AA2952"/>
    <mergeCell ref="AB2951:AC2952"/>
    <mergeCell ref="AD2951:AE2952"/>
    <mergeCell ref="AF2951:AG2952"/>
    <mergeCell ref="AH2951:AI2952"/>
    <mergeCell ref="AJ2951:AK2952"/>
    <mergeCell ref="AL2951:AM2952"/>
    <mergeCell ref="AN2951:AO2952"/>
    <mergeCell ref="AP2951:AQ2952"/>
    <mergeCell ref="AR2951:AS2952"/>
    <mergeCell ref="AT2951:AU2952"/>
    <mergeCell ref="AV2951:AW2952"/>
    <mergeCell ref="AX2951:AY2952"/>
    <mergeCell ref="AZ2951:BA2952"/>
    <mergeCell ref="BB2951:BC2952"/>
    <mergeCell ref="BD2951:BE2952"/>
    <mergeCell ref="BF2951:BG2952"/>
    <mergeCell ref="BH2951:BI2952"/>
    <mergeCell ref="C2952:D2952"/>
    <mergeCell ref="B2949:B2950"/>
    <mergeCell ref="C2949:D2949"/>
    <mergeCell ref="E2949:E2950"/>
    <mergeCell ref="F2949:F2950"/>
    <mergeCell ref="G2949:G2950"/>
    <mergeCell ref="H2949:I2950"/>
    <mergeCell ref="J2949:K2950"/>
    <mergeCell ref="L2949:M2950"/>
    <mergeCell ref="N2949:O2950"/>
    <mergeCell ref="P2949:Q2950"/>
    <mergeCell ref="R2949:S2950"/>
    <mergeCell ref="T2949:U2950"/>
    <mergeCell ref="V2949:W2950"/>
    <mergeCell ref="X2949:Y2950"/>
    <mergeCell ref="Z2949:AA2950"/>
    <mergeCell ref="AB2949:AC2950"/>
    <mergeCell ref="AD2949:AE2950"/>
    <mergeCell ref="AF2949:AG2950"/>
    <mergeCell ref="AH2949:AI2950"/>
    <mergeCell ref="AJ2949:AK2950"/>
    <mergeCell ref="AL2949:AM2950"/>
    <mergeCell ref="AN2949:AO2950"/>
    <mergeCell ref="AP2949:AQ2950"/>
    <mergeCell ref="AR2949:AS2950"/>
    <mergeCell ref="AT2949:AU2950"/>
    <mergeCell ref="AV2949:AW2950"/>
    <mergeCell ref="AX2949:AY2950"/>
    <mergeCell ref="AZ2949:BA2950"/>
    <mergeCell ref="BB2949:BC2950"/>
    <mergeCell ref="BD2949:BE2950"/>
    <mergeCell ref="BL2886:BN2887"/>
    <mergeCell ref="BO2886:BO2887"/>
    <mergeCell ref="BP2886:BP2887"/>
    <mergeCell ref="C2887:D2887"/>
    <mergeCell ref="B2888:B2889"/>
    <mergeCell ref="C2888:D2888"/>
    <mergeCell ref="E2888:E2889"/>
    <mergeCell ref="F2888:F2889"/>
    <mergeCell ref="G2888:G2889"/>
    <mergeCell ref="H2888:I2889"/>
    <mergeCell ref="J2888:K2889"/>
    <mergeCell ref="L2888:M2889"/>
    <mergeCell ref="N2888:O2889"/>
    <mergeCell ref="P2888:Q2889"/>
    <mergeCell ref="R2888:S2889"/>
    <mergeCell ref="T2888:U2889"/>
    <mergeCell ref="V2888:W2889"/>
    <mergeCell ref="X2888:Y2889"/>
    <mergeCell ref="Z2888:AA2889"/>
    <mergeCell ref="AB2888:AC2889"/>
    <mergeCell ref="AD2888:AE2889"/>
    <mergeCell ref="AF2888:AG2889"/>
    <mergeCell ref="AH2888:AI2889"/>
    <mergeCell ref="AJ2888:AK2889"/>
    <mergeCell ref="AL2888:AM2889"/>
    <mergeCell ref="AN2888:AO2889"/>
    <mergeCell ref="AP2888:AQ2889"/>
    <mergeCell ref="AR2888:AS2889"/>
    <mergeCell ref="AT2888:AU2889"/>
    <mergeCell ref="AV2888:AW2889"/>
    <mergeCell ref="AX2888:AY2889"/>
    <mergeCell ref="AZ2888:BA2889"/>
    <mergeCell ref="BB2888:BC2889"/>
    <mergeCell ref="BD2888:BE2889"/>
    <mergeCell ref="BF2888:BG2889"/>
    <mergeCell ref="BH2888:BI2889"/>
    <mergeCell ref="BJ2888:BK2889"/>
    <mergeCell ref="BL2888:BN2889"/>
    <mergeCell ref="BO2888:BO2889"/>
    <mergeCell ref="BP2888:BP2889"/>
    <mergeCell ref="C2889:D2889"/>
    <mergeCell ref="B2886:B2887"/>
    <mergeCell ref="C2886:D2886"/>
    <mergeCell ref="E2886:E2887"/>
    <mergeCell ref="F2886:F2887"/>
    <mergeCell ref="G2886:G2887"/>
    <mergeCell ref="H2886:I2887"/>
    <mergeCell ref="J2886:K2887"/>
    <mergeCell ref="L2886:M2887"/>
    <mergeCell ref="N2886:O2887"/>
    <mergeCell ref="P2886:Q2887"/>
    <mergeCell ref="R2886:S2887"/>
    <mergeCell ref="T2886:U2887"/>
    <mergeCell ref="V2886:W2887"/>
    <mergeCell ref="X2886:Y2887"/>
    <mergeCell ref="Z2886:AA2887"/>
    <mergeCell ref="AB2886:AC2887"/>
    <mergeCell ref="AD2886:AE2887"/>
    <mergeCell ref="AF2886:AG2887"/>
    <mergeCell ref="AH2886:AI2887"/>
    <mergeCell ref="AJ2886:AK2887"/>
    <mergeCell ref="AL2886:AM2887"/>
    <mergeCell ref="AN2886:AO2887"/>
    <mergeCell ref="AP2886:AQ2887"/>
    <mergeCell ref="AR2886:AS2887"/>
    <mergeCell ref="AT2886:AU2887"/>
    <mergeCell ref="AV2886:AW2887"/>
    <mergeCell ref="AX2886:AY2887"/>
    <mergeCell ref="AZ2886:BA2887"/>
    <mergeCell ref="BB2886:BC2887"/>
    <mergeCell ref="BD2886:BE2887"/>
    <mergeCell ref="BF2886:BG2887"/>
    <mergeCell ref="BH2886:BI2887"/>
    <mergeCell ref="BJ2886:BK2887"/>
    <mergeCell ref="BL2823:BN2824"/>
    <mergeCell ref="BO2823:BO2824"/>
    <mergeCell ref="BP2823:BP2824"/>
    <mergeCell ref="C2824:D2824"/>
    <mergeCell ref="B2825:B2826"/>
    <mergeCell ref="C2825:D2825"/>
    <mergeCell ref="E2825:E2826"/>
    <mergeCell ref="F2825:F2826"/>
    <mergeCell ref="G2825:G2826"/>
    <mergeCell ref="H2825:I2826"/>
    <mergeCell ref="J2825:K2826"/>
    <mergeCell ref="L2825:M2826"/>
    <mergeCell ref="N2825:O2826"/>
    <mergeCell ref="P2825:Q2826"/>
    <mergeCell ref="R2825:S2826"/>
    <mergeCell ref="T2825:U2826"/>
    <mergeCell ref="V2825:W2826"/>
    <mergeCell ref="X2825:Y2826"/>
    <mergeCell ref="Z2825:AA2826"/>
    <mergeCell ref="AB2825:AC2826"/>
    <mergeCell ref="AD2825:AE2826"/>
    <mergeCell ref="AF2825:AG2826"/>
    <mergeCell ref="AH2825:AI2826"/>
    <mergeCell ref="AJ2825:AK2826"/>
    <mergeCell ref="AL2825:AM2826"/>
    <mergeCell ref="AN2825:AO2826"/>
    <mergeCell ref="AP2825:AQ2826"/>
    <mergeCell ref="AR2825:AS2826"/>
    <mergeCell ref="AT2825:AU2826"/>
    <mergeCell ref="AV2825:AW2826"/>
    <mergeCell ref="AX2825:AY2826"/>
    <mergeCell ref="AZ2825:BA2826"/>
    <mergeCell ref="BB2825:BC2826"/>
    <mergeCell ref="BD2825:BE2826"/>
    <mergeCell ref="BF2825:BG2826"/>
    <mergeCell ref="BH2825:BI2826"/>
    <mergeCell ref="BJ2825:BK2826"/>
    <mergeCell ref="BL2825:BN2826"/>
    <mergeCell ref="BO2825:BO2826"/>
    <mergeCell ref="BP2825:BP2826"/>
    <mergeCell ref="C2826:D2826"/>
    <mergeCell ref="B2823:B2824"/>
    <mergeCell ref="C2823:D2823"/>
    <mergeCell ref="E2823:E2824"/>
    <mergeCell ref="F2823:F2824"/>
    <mergeCell ref="G2823:G2824"/>
    <mergeCell ref="H2823:I2824"/>
    <mergeCell ref="J2823:K2824"/>
    <mergeCell ref="L2823:M2824"/>
    <mergeCell ref="N2823:O2824"/>
    <mergeCell ref="P2823:Q2824"/>
    <mergeCell ref="R2823:S2824"/>
    <mergeCell ref="T2823:U2824"/>
    <mergeCell ref="V2823:W2824"/>
    <mergeCell ref="X2823:Y2824"/>
    <mergeCell ref="Z2823:AA2824"/>
    <mergeCell ref="AB2823:AC2824"/>
    <mergeCell ref="AD2823:AE2824"/>
    <mergeCell ref="AF2823:AG2824"/>
    <mergeCell ref="AH2823:AI2824"/>
    <mergeCell ref="AJ2823:AK2824"/>
    <mergeCell ref="AL2823:AM2824"/>
    <mergeCell ref="AN2823:AO2824"/>
    <mergeCell ref="AP2823:AQ2824"/>
    <mergeCell ref="AR2823:AS2824"/>
    <mergeCell ref="AT2823:AU2824"/>
    <mergeCell ref="AV2823:AW2824"/>
    <mergeCell ref="AX2823:AY2824"/>
    <mergeCell ref="AZ2823:BA2824"/>
    <mergeCell ref="BB2823:BC2824"/>
    <mergeCell ref="BD2823:BE2824"/>
    <mergeCell ref="BF2823:BG2824"/>
    <mergeCell ref="BH2823:BI2824"/>
    <mergeCell ref="BJ2823:BK2824"/>
    <mergeCell ref="BL2760:BN2761"/>
    <mergeCell ref="BO2760:BO2761"/>
    <mergeCell ref="BP2760:BP2761"/>
    <mergeCell ref="C2761:D2761"/>
    <mergeCell ref="B2762:B2763"/>
    <mergeCell ref="C2762:D2762"/>
    <mergeCell ref="E2762:E2763"/>
    <mergeCell ref="F2762:F2763"/>
    <mergeCell ref="G2762:G2763"/>
    <mergeCell ref="H2762:I2763"/>
    <mergeCell ref="J2762:K2763"/>
    <mergeCell ref="L2762:M2763"/>
    <mergeCell ref="N2762:O2763"/>
    <mergeCell ref="P2762:Q2763"/>
    <mergeCell ref="R2762:S2763"/>
    <mergeCell ref="T2762:U2763"/>
    <mergeCell ref="V2762:W2763"/>
    <mergeCell ref="X2762:Y2763"/>
    <mergeCell ref="Z2762:AA2763"/>
    <mergeCell ref="AB2762:AC2763"/>
    <mergeCell ref="AD2762:AE2763"/>
    <mergeCell ref="AF2762:AG2763"/>
    <mergeCell ref="AH2762:AI2763"/>
    <mergeCell ref="AJ2762:AK2763"/>
    <mergeCell ref="AL2762:AM2763"/>
    <mergeCell ref="AN2762:AO2763"/>
    <mergeCell ref="AP2762:AQ2763"/>
    <mergeCell ref="AR2762:AS2763"/>
    <mergeCell ref="AT2762:AU2763"/>
    <mergeCell ref="AV2762:AW2763"/>
    <mergeCell ref="AX2762:AY2763"/>
    <mergeCell ref="AZ2762:BA2763"/>
    <mergeCell ref="BB2762:BC2763"/>
    <mergeCell ref="BD2762:BE2763"/>
    <mergeCell ref="BF2762:BG2763"/>
    <mergeCell ref="BH2762:BI2763"/>
    <mergeCell ref="BJ2762:BK2763"/>
    <mergeCell ref="BL2762:BN2763"/>
    <mergeCell ref="BO2762:BO2763"/>
    <mergeCell ref="BP2762:BP2763"/>
    <mergeCell ref="C2763:D2763"/>
    <mergeCell ref="B2760:B2761"/>
    <mergeCell ref="C2760:D2760"/>
    <mergeCell ref="E2760:E2761"/>
    <mergeCell ref="F2760:F2761"/>
    <mergeCell ref="G2760:G2761"/>
    <mergeCell ref="H2760:I2761"/>
    <mergeCell ref="J2760:K2761"/>
    <mergeCell ref="L2760:M2761"/>
    <mergeCell ref="N2760:O2761"/>
    <mergeCell ref="P2760:Q2761"/>
    <mergeCell ref="R2760:S2761"/>
    <mergeCell ref="T2760:U2761"/>
    <mergeCell ref="V2760:W2761"/>
    <mergeCell ref="X2760:Y2761"/>
    <mergeCell ref="Z2760:AA2761"/>
    <mergeCell ref="AB2760:AC2761"/>
    <mergeCell ref="AD2760:AE2761"/>
    <mergeCell ref="AF2760:AG2761"/>
    <mergeCell ref="AH2760:AI2761"/>
    <mergeCell ref="AJ2760:AK2761"/>
    <mergeCell ref="AL2760:AM2761"/>
    <mergeCell ref="AN2760:AO2761"/>
    <mergeCell ref="AP2760:AQ2761"/>
    <mergeCell ref="AR2760:AS2761"/>
    <mergeCell ref="AT2760:AU2761"/>
    <mergeCell ref="AV2760:AW2761"/>
    <mergeCell ref="AX2760:AY2761"/>
    <mergeCell ref="AZ2760:BA2761"/>
    <mergeCell ref="BB2760:BC2761"/>
    <mergeCell ref="BD2760:BE2761"/>
    <mergeCell ref="BF2760:BG2761"/>
    <mergeCell ref="BH2760:BI2761"/>
    <mergeCell ref="BJ2760:BK2761"/>
    <mergeCell ref="BL2697:BN2698"/>
    <mergeCell ref="BO2697:BO2698"/>
    <mergeCell ref="BP2697:BP2698"/>
    <mergeCell ref="BJ2699:BK2700"/>
    <mergeCell ref="BL2699:BN2700"/>
    <mergeCell ref="BO2699:BO2700"/>
    <mergeCell ref="BP2699:BP2700"/>
    <mergeCell ref="BF2697:BG2698"/>
    <mergeCell ref="BH2697:BI2698"/>
    <mergeCell ref="BJ2697:BK2698"/>
    <mergeCell ref="C2698:D2698"/>
    <mergeCell ref="B2699:B2700"/>
    <mergeCell ref="C2699:D2699"/>
    <mergeCell ref="E2699:E2700"/>
    <mergeCell ref="F2699:F2700"/>
    <mergeCell ref="G2699:G2700"/>
    <mergeCell ref="H2699:I2700"/>
    <mergeCell ref="J2699:K2700"/>
    <mergeCell ref="L2699:M2700"/>
    <mergeCell ref="N2699:O2700"/>
    <mergeCell ref="P2699:Q2700"/>
    <mergeCell ref="R2699:S2700"/>
    <mergeCell ref="T2699:U2700"/>
    <mergeCell ref="V2699:W2700"/>
    <mergeCell ref="X2699:Y2700"/>
    <mergeCell ref="Z2699:AA2700"/>
    <mergeCell ref="AB2699:AC2700"/>
    <mergeCell ref="AD2699:AE2700"/>
    <mergeCell ref="AF2699:AG2700"/>
    <mergeCell ref="AH2699:AI2700"/>
    <mergeCell ref="AJ2699:AK2700"/>
    <mergeCell ref="AL2699:AM2700"/>
    <mergeCell ref="AN2699:AO2700"/>
    <mergeCell ref="AP2699:AQ2700"/>
    <mergeCell ref="AR2699:AS2700"/>
    <mergeCell ref="AT2699:AU2700"/>
    <mergeCell ref="AV2699:AW2700"/>
    <mergeCell ref="AX2699:AY2700"/>
    <mergeCell ref="AZ2699:BA2700"/>
    <mergeCell ref="BB2699:BC2700"/>
    <mergeCell ref="BD2699:BE2700"/>
    <mergeCell ref="BF2699:BG2700"/>
    <mergeCell ref="BH2699:BI2700"/>
    <mergeCell ref="C2700:D2700"/>
    <mergeCell ref="B2697:B2698"/>
    <mergeCell ref="C2697:D2697"/>
    <mergeCell ref="E2697:E2698"/>
    <mergeCell ref="F2697:F2698"/>
    <mergeCell ref="G2697:G2698"/>
    <mergeCell ref="H2697:I2698"/>
    <mergeCell ref="J2697:K2698"/>
    <mergeCell ref="L2697:M2698"/>
    <mergeCell ref="N2697:O2698"/>
    <mergeCell ref="P2697:Q2698"/>
    <mergeCell ref="R2697:S2698"/>
    <mergeCell ref="T2697:U2698"/>
    <mergeCell ref="V2697:W2698"/>
    <mergeCell ref="X2697:Y2698"/>
    <mergeCell ref="Z2697:AA2698"/>
    <mergeCell ref="AB2697:AC2698"/>
    <mergeCell ref="AD2697:AE2698"/>
    <mergeCell ref="AF2697:AG2698"/>
    <mergeCell ref="AH2697:AI2698"/>
    <mergeCell ref="AJ2697:AK2698"/>
    <mergeCell ref="AL2697:AM2698"/>
    <mergeCell ref="AN2697:AO2698"/>
    <mergeCell ref="AP2697:AQ2698"/>
    <mergeCell ref="AR2697:AS2698"/>
    <mergeCell ref="AT2697:AU2698"/>
    <mergeCell ref="AV2697:AW2698"/>
    <mergeCell ref="AX2697:AY2698"/>
    <mergeCell ref="AZ2697:BA2698"/>
    <mergeCell ref="BB2697:BC2698"/>
    <mergeCell ref="BD2697:BE2698"/>
    <mergeCell ref="BL2634:BN2635"/>
    <mergeCell ref="BO2634:BO2635"/>
    <mergeCell ref="BP2634:BP2635"/>
    <mergeCell ref="C2635:D2635"/>
    <mergeCell ref="B2636:B2637"/>
    <mergeCell ref="C2636:D2636"/>
    <mergeCell ref="E2636:E2637"/>
    <mergeCell ref="F2636:F2637"/>
    <mergeCell ref="G2636:G2637"/>
    <mergeCell ref="H2636:I2637"/>
    <mergeCell ref="J2636:K2637"/>
    <mergeCell ref="L2636:M2637"/>
    <mergeCell ref="N2636:O2637"/>
    <mergeCell ref="P2636:Q2637"/>
    <mergeCell ref="R2636:S2637"/>
    <mergeCell ref="T2636:U2637"/>
    <mergeCell ref="V2636:W2637"/>
    <mergeCell ref="X2636:Y2637"/>
    <mergeCell ref="Z2636:AA2637"/>
    <mergeCell ref="AB2636:AC2637"/>
    <mergeCell ref="AD2636:AE2637"/>
    <mergeCell ref="AF2636:AG2637"/>
    <mergeCell ref="AH2636:AI2637"/>
    <mergeCell ref="AJ2636:AK2637"/>
    <mergeCell ref="AL2636:AM2637"/>
    <mergeCell ref="AN2636:AO2637"/>
    <mergeCell ref="AP2636:AQ2637"/>
    <mergeCell ref="AR2636:AS2637"/>
    <mergeCell ref="AT2636:AU2637"/>
    <mergeCell ref="AV2636:AW2637"/>
    <mergeCell ref="AX2636:AY2637"/>
    <mergeCell ref="AZ2636:BA2637"/>
    <mergeCell ref="BB2636:BC2637"/>
    <mergeCell ref="BD2636:BE2637"/>
    <mergeCell ref="BF2636:BG2637"/>
    <mergeCell ref="BH2636:BI2637"/>
    <mergeCell ref="BJ2636:BK2637"/>
    <mergeCell ref="BL2636:BN2637"/>
    <mergeCell ref="BO2636:BO2637"/>
    <mergeCell ref="BP2636:BP2637"/>
    <mergeCell ref="C2637:D2637"/>
    <mergeCell ref="B2634:B2635"/>
    <mergeCell ref="C2634:D2634"/>
    <mergeCell ref="E2634:E2635"/>
    <mergeCell ref="F2634:F2635"/>
    <mergeCell ref="G2634:G2635"/>
    <mergeCell ref="H2634:I2635"/>
    <mergeCell ref="J2634:K2635"/>
    <mergeCell ref="L2634:M2635"/>
    <mergeCell ref="N2634:O2635"/>
    <mergeCell ref="P2634:Q2635"/>
    <mergeCell ref="R2634:S2635"/>
    <mergeCell ref="T2634:U2635"/>
    <mergeCell ref="V2634:W2635"/>
    <mergeCell ref="X2634:Y2635"/>
    <mergeCell ref="Z2634:AA2635"/>
    <mergeCell ref="AB2634:AC2635"/>
    <mergeCell ref="AD2634:AE2635"/>
    <mergeCell ref="AF2634:AG2635"/>
    <mergeCell ref="AH2634:AI2635"/>
    <mergeCell ref="AJ2634:AK2635"/>
    <mergeCell ref="AL2634:AM2635"/>
    <mergeCell ref="AN2634:AO2635"/>
    <mergeCell ref="AP2634:AQ2635"/>
    <mergeCell ref="AR2634:AS2635"/>
    <mergeCell ref="AT2634:AU2635"/>
    <mergeCell ref="AV2634:AW2635"/>
    <mergeCell ref="AX2634:AY2635"/>
    <mergeCell ref="AZ2634:BA2635"/>
    <mergeCell ref="BB2634:BC2635"/>
    <mergeCell ref="BD2634:BE2635"/>
    <mergeCell ref="BF2634:BG2635"/>
    <mergeCell ref="BH2634:BI2635"/>
    <mergeCell ref="BJ2634:BK2635"/>
    <mergeCell ref="BL2571:BN2572"/>
    <mergeCell ref="BO2571:BO2572"/>
    <mergeCell ref="BP2571:BP2572"/>
    <mergeCell ref="C2572:D2572"/>
    <mergeCell ref="B2573:B2574"/>
    <mergeCell ref="C2573:D2573"/>
    <mergeCell ref="E2573:E2574"/>
    <mergeCell ref="F2573:F2574"/>
    <mergeCell ref="G2573:G2574"/>
    <mergeCell ref="H2573:I2574"/>
    <mergeCell ref="J2573:K2574"/>
    <mergeCell ref="L2573:M2574"/>
    <mergeCell ref="N2573:O2574"/>
    <mergeCell ref="P2573:Q2574"/>
    <mergeCell ref="R2573:S2574"/>
    <mergeCell ref="T2573:U2574"/>
    <mergeCell ref="V2573:W2574"/>
    <mergeCell ref="X2573:Y2574"/>
    <mergeCell ref="Z2573:AA2574"/>
    <mergeCell ref="AB2573:AC2574"/>
    <mergeCell ref="AD2573:AE2574"/>
    <mergeCell ref="AF2573:AG2574"/>
    <mergeCell ref="AH2573:AI2574"/>
    <mergeCell ref="AJ2573:AK2574"/>
    <mergeCell ref="AL2573:AM2574"/>
    <mergeCell ref="AN2573:AO2574"/>
    <mergeCell ref="AP2573:AQ2574"/>
    <mergeCell ref="AR2573:AS2574"/>
    <mergeCell ref="AT2573:AU2574"/>
    <mergeCell ref="AV2573:AW2574"/>
    <mergeCell ref="AX2573:AY2574"/>
    <mergeCell ref="AZ2573:BA2574"/>
    <mergeCell ref="BB2573:BC2574"/>
    <mergeCell ref="BD2573:BE2574"/>
    <mergeCell ref="BF2573:BG2574"/>
    <mergeCell ref="BH2573:BI2574"/>
    <mergeCell ref="BJ2573:BK2574"/>
    <mergeCell ref="BL2573:BN2574"/>
    <mergeCell ref="BO2573:BO2574"/>
    <mergeCell ref="BP2573:BP2574"/>
    <mergeCell ref="C2574:D2574"/>
    <mergeCell ref="B2571:B2572"/>
    <mergeCell ref="C2571:D2571"/>
    <mergeCell ref="E2571:E2572"/>
    <mergeCell ref="F2571:F2572"/>
    <mergeCell ref="G2571:G2572"/>
    <mergeCell ref="H2571:I2572"/>
    <mergeCell ref="J2571:K2572"/>
    <mergeCell ref="L2571:M2572"/>
    <mergeCell ref="N2571:O2572"/>
    <mergeCell ref="P2571:Q2572"/>
    <mergeCell ref="R2571:S2572"/>
    <mergeCell ref="T2571:U2572"/>
    <mergeCell ref="V2571:W2572"/>
    <mergeCell ref="X2571:Y2572"/>
    <mergeCell ref="Z2571:AA2572"/>
    <mergeCell ref="AB2571:AC2572"/>
    <mergeCell ref="AD2571:AE2572"/>
    <mergeCell ref="AF2571:AG2572"/>
    <mergeCell ref="AH2571:AI2572"/>
    <mergeCell ref="AJ2571:AK2572"/>
    <mergeCell ref="AL2571:AM2572"/>
    <mergeCell ref="AN2571:AO2572"/>
    <mergeCell ref="AP2571:AQ2572"/>
    <mergeCell ref="AR2571:AS2572"/>
    <mergeCell ref="AT2571:AU2572"/>
    <mergeCell ref="AV2571:AW2572"/>
    <mergeCell ref="AX2571:AY2572"/>
    <mergeCell ref="AZ2571:BA2572"/>
    <mergeCell ref="BB2571:BC2572"/>
    <mergeCell ref="BD2571:BE2572"/>
    <mergeCell ref="BF2571:BG2572"/>
    <mergeCell ref="BH2571:BI2572"/>
    <mergeCell ref="BJ2571:BK2572"/>
    <mergeCell ref="BL2508:BN2509"/>
    <mergeCell ref="BO2508:BO2509"/>
    <mergeCell ref="BP2508:BP2509"/>
    <mergeCell ref="C2509:D2509"/>
    <mergeCell ref="B2510:B2511"/>
    <mergeCell ref="C2510:D2510"/>
    <mergeCell ref="E2510:E2511"/>
    <mergeCell ref="F2510:F2511"/>
    <mergeCell ref="G2510:G2511"/>
    <mergeCell ref="H2510:I2511"/>
    <mergeCell ref="J2510:K2511"/>
    <mergeCell ref="L2510:M2511"/>
    <mergeCell ref="N2510:O2511"/>
    <mergeCell ref="P2510:Q2511"/>
    <mergeCell ref="R2510:S2511"/>
    <mergeCell ref="T2510:U2511"/>
    <mergeCell ref="V2510:W2511"/>
    <mergeCell ref="X2510:Y2511"/>
    <mergeCell ref="Z2510:AA2511"/>
    <mergeCell ref="AB2510:AC2511"/>
    <mergeCell ref="AD2510:AE2511"/>
    <mergeCell ref="AF2510:AG2511"/>
    <mergeCell ref="AH2510:AI2511"/>
    <mergeCell ref="AJ2510:AK2511"/>
    <mergeCell ref="AL2510:AM2511"/>
    <mergeCell ref="AN2510:AO2511"/>
    <mergeCell ref="AP2510:AQ2511"/>
    <mergeCell ref="AR2510:AS2511"/>
    <mergeCell ref="AT2510:AU2511"/>
    <mergeCell ref="AV2510:AW2511"/>
    <mergeCell ref="AX2510:AY2511"/>
    <mergeCell ref="AZ2510:BA2511"/>
    <mergeCell ref="BB2510:BC2511"/>
    <mergeCell ref="BD2510:BE2511"/>
    <mergeCell ref="BF2510:BG2511"/>
    <mergeCell ref="BH2510:BI2511"/>
    <mergeCell ref="BJ2510:BK2511"/>
    <mergeCell ref="BL2510:BN2511"/>
    <mergeCell ref="BO2510:BO2511"/>
    <mergeCell ref="BP2510:BP2511"/>
    <mergeCell ref="C2511:D2511"/>
    <mergeCell ref="B2508:B2509"/>
    <mergeCell ref="C2508:D2508"/>
    <mergeCell ref="E2508:E2509"/>
    <mergeCell ref="F2508:F2509"/>
    <mergeCell ref="G2508:G2509"/>
    <mergeCell ref="H2508:I2509"/>
    <mergeCell ref="J2508:K2509"/>
    <mergeCell ref="L2508:M2509"/>
    <mergeCell ref="N2508:O2509"/>
    <mergeCell ref="P2508:Q2509"/>
    <mergeCell ref="R2508:S2509"/>
    <mergeCell ref="T2508:U2509"/>
    <mergeCell ref="V2508:W2509"/>
    <mergeCell ref="BH2508:BI2509"/>
    <mergeCell ref="BJ2508:BK2509"/>
    <mergeCell ref="B2447:B2448"/>
    <mergeCell ref="C2447:D2447"/>
    <mergeCell ref="E2447:E2448"/>
    <mergeCell ref="F2447:F2448"/>
    <mergeCell ref="G2447:G2448"/>
    <mergeCell ref="H2447:I2448"/>
    <mergeCell ref="J2447:K2448"/>
    <mergeCell ref="L2447:M2448"/>
    <mergeCell ref="N2447:O2448"/>
    <mergeCell ref="P2447:Q2448"/>
    <mergeCell ref="R2447:S2448"/>
    <mergeCell ref="T2447:U2448"/>
    <mergeCell ref="V2447:W2448"/>
    <mergeCell ref="X2447:Y2448"/>
    <mergeCell ref="Z2447:AA2448"/>
    <mergeCell ref="AB2447:AC2448"/>
    <mergeCell ref="AD2447:AE2448"/>
    <mergeCell ref="AF2447:AG2448"/>
    <mergeCell ref="AH2447:AI2448"/>
    <mergeCell ref="AJ2447:AK2448"/>
    <mergeCell ref="AL2447:AM2448"/>
    <mergeCell ref="AN2447:AO2448"/>
    <mergeCell ref="AP2447:AQ2448"/>
    <mergeCell ref="AR2447:AS2448"/>
    <mergeCell ref="AT2447:AU2448"/>
    <mergeCell ref="AV2447:AW2448"/>
    <mergeCell ref="AX2447:AY2448"/>
    <mergeCell ref="AZ2447:BA2448"/>
    <mergeCell ref="BB2447:BC2448"/>
    <mergeCell ref="BD2447:BE2448"/>
    <mergeCell ref="BF2447:BG2448"/>
    <mergeCell ref="BH2447:BI2448"/>
    <mergeCell ref="BJ2447:BK2448"/>
    <mergeCell ref="C2448:D2448"/>
    <mergeCell ref="BJ2452:BK2452"/>
    <mergeCell ref="B2506:B2507"/>
    <mergeCell ref="C2506:D2506"/>
    <mergeCell ref="E2506:E2507"/>
    <mergeCell ref="F2506:F2507"/>
    <mergeCell ref="H2506:I2507"/>
    <mergeCell ref="J2506:K2507"/>
    <mergeCell ref="L2506:M2507"/>
    <mergeCell ref="N2506:O2507"/>
    <mergeCell ref="P2506:Q2507"/>
    <mergeCell ref="AN2508:AO2509"/>
    <mergeCell ref="AP2508:AQ2509"/>
    <mergeCell ref="AR2508:AS2509"/>
    <mergeCell ref="AT2508:AU2509"/>
    <mergeCell ref="AV2508:AW2509"/>
    <mergeCell ref="AX2508:AY2509"/>
    <mergeCell ref="AZ2508:BA2509"/>
    <mergeCell ref="BB2508:BC2509"/>
    <mergeCell ref="BD2508:BE2509"/>
    <mergeCell ref="BF2508:BG2509"/>
    <mergeCell ref="R2506:S2507"/>
    <mergeCell ref="T2506:U2507"/>
    <mergeCell ref="V2506:W2507"/>
    <mergeCell ref="X2506:Y2507"/>
    <mergeCell ref="Z2506:AA2507"/>
    <mergeCell ref="AB2506:AC2507"/>
    <mergeCell ref="AD2506:AE2507"/>
    <mergeCell ref="AF2506:AG2507"/>
    <mergeCell ref="B2445:B2446"/>
    <mergeCell ref="C2445:D2445"/>
    <mergeCell ref="E2445:E2446"/>
    <mergeCell ref="F2445:F2446"/>
    <mergeCell ref="G2445:G2446"/>
    <mergeCell ref="H2445:I2446"/>
    <mergeCell ref="J2445:K2446"/>
    <mergeCell ref="L2445:M2446"/>
    <mergeCell ref="N2445:O2446"/>
    <mergeCell ref="P2445:Q2446"/>
    <mergeCell ref="R2445:S2446"/>
    <mergeCell ref="T2445:U2446"/>
    <mergeCell ref="V2445:W2446"/>
    <mergeCell ref="X2445:Y2446"/>
    <mergeCell ref="Z2445:AA2446"/>
    <mergeCell ref="AB2445:AC2446"/>
    <mergeCell ref="AD2445:AE2446"/>
    <mergeCell ref="AF2445:AG2446"/>
    <mergeCell ref="AH2445:AI2446"/>
    <mergeCell ref="AJ2445:AK2446"/>
    <mergeCell ref="AL2445:AM2446"/>
    <mergeCell ref="AN2445:AO2446"/>
    <mergeCell ref="AP2445:AQ2446"/>
    <mergeCell ref="AR2445:AS2446"/>
    <mergeCell ref="AT2445:AU2446"/>
    <mergeCell ref="AV2445:AW2446"/>
    <mergeCell ref="AX2445:AY2446"/>
    <mergeCell ref="AZ2445:BA2446"/>
    <mergeCell ref="BB2445:BC2446"/>
    <mergeCell ref="BD2445:BE2446"/>
    <mergeCell ref="BF2445:BG2446"/>
    <mergeCell ref="BH2445:BI2446"/>
    <mergeCell ref="BJ2445:BK2446"/>
    <mergeCell ref="C2446:D2446"/>
    <mergeCell ref="B2384:B2385"/>
    <mergeCell ref="C2384:D2384"/>
    <mergeCell ref="E2384:E2385"/>
    <mergeCell ref="F2384:F2385"/>
    <mergeCell ref="G2384:G2385"/>
    <mergeCell ref="H2384:I2385"/>
    <mergeCell ref="J2384:K2385"/>
    <mergeCell ref="L2384:M2385"/>
    <mergeCell ref="N2384:O2385"/>
    <mergeCell ref="P2384:Q2385"/>
    <mergeCell ref="R2384:S2385"/>
    <mergeCell ref="T2384:U2385"/>
    <mergeCell ref="V2384:W2385"/>
    <mergeCell ref="X2384:Y2385"/>
    <mergeCell ref="Z2384:AA2385"/>
    <mergeCell ref="AB2384:AC2385"/>
    <mergeCell ref="AD2384:AE2385"/>
    <mergeCell ref="AF2384:AG2385"/>
    <mergeCell ref="AH2384:AI2385"/>
    <mergeCell ref="AJ2384:AK2385"/>
    <mergeCell ref="AL2384:AM2385"/>
    <mergeCell ref="AN2384:AO2385"/>
    <mergeCell ref="AP2384:AQ2385"/>
    <mergeCell ref="AR2384:AS2385"/>
    <mergeCell ref="AT2384:AU2385"/>
    <mergeCell ref="AV2384:AW2385"/>
    <mergeCell ref="AX2384:AY2385"/>
    <mergeCell ref="AZ2384:BA2385"/>
    <mergeCell ref="BB2384:BC2385"/>
    <mergeCell ref="BD2384:BE2385"/>
    <mergeCell ref="BF2384:BG2385"/>
    <mergeCell ref="BH2384:BI2385"/>
    <mergeCell ref="BJ2384:BK2385"/>
    <mergeCell ref="C2385:D2385"/>
    <mergeCell ref="B2382:B2383"/>
    <mergeCell ref="C2382:D2382"/>
    <mergeCell ref="E2382:E2383"/>
    <mergeCell ref="F2382:F2383"/>
    <mergeCell ref="G2382:G2383"/>
    <mergeCell ref="H2382:I2383"/>
    <mergeCell ref="J2382:K2383"/>
    <mergeCell ref="L2382:M2383"/>
    <mergeCell ref="N2382:O2383"/>
    <mergeCell ref="P2382:Q2383"/>
    <mergeCell ref="R2382:S2383"/>
    <mergeCell ref="T2382:U2383"/>
    <mergeCell ref="V2382:W2383"/>
    <mergeCell ref="X2382:Y2383"/>
    <mergeCell ref="Z2382:AA2383"/>
    <mergeCell ref="AB2382:AC2383"/>
    <mergeCell ref="AD2382:AE2383"/>
    <mergeCell ref="AF2382:AG2383"/>
    <mergeCell ref="AH2382:AI2383"/>
    <mergeCell ref="AJ2382:AK2383"/>
    <mergeCell ref="AL2382:AM2383"/>
    <mergeCell ref="AN2382:AO2383"/>
    <mergeCell ref="AP2382:AQ2383"/>
    <mergeCell ref="AR2382:AS2383"/>
    <mergeCell ref="AT2382:AU2383"/>
    <mergeCell ref="AV2382:AW2383"/>
    <mergeCell ref="AX2382:AY2383"/>
    <mergeCell ref="AZ2382:BA2383"/>
    <mergeCell ref="BB2382:BC2383"/>
    <mergeCell ref="BD2382:BE2383"/>
    <mergeCell ref="BF2382:BG2383"/>
    <mergeCell ref="BH2382:BI2383"/>
    <mergeCell ref="BJ2382:BK2383"/>
    <mergeCell ref="C2383:D2383"/>
    <mergeCell ref="BL2319:BN2320"/>
    <mergeCell ref="BO2319:BO2320"/>
    <mergeCell ref="BP2319:BP2320"/>
    <mergeCell ref="C2320:D2320"/>
    <mergeCell ref="B2321:B2322"/>
    <mergeCell ref="C2321:D2321"/>
    <mergeCell ref="E2321:E2322"/>
    <mergeCell ref="F2321:F2322"/>
    <mergeCell ref="G2321:G2322"/>
    <mergeCell ref="H2321:I2322"/>
    <mergeCell ref="J2321:K2322"/>
    <mergeCell ref="L2321:M2322"/>
    <mergeCell ref="N2321:O2322"/>
    <mergeCell ref="P2321:Q2322"/>
    <mergeCell ref="R2321:S2322"/>
    <mergeCell ref="T2321:U2322"/>
    <mergeCell ref="V2321:W2322"/>
    <mergeCell ref="X2321:Y2322"/>
    <mergeCell ref="Z2321:AA2322"/>
    <mergeCell ref="AB2321:AC2322"/>
    <mergeCell ref="AD2321:AE2322"/>
    <mergeCell ref="AF2321:AG2322"/>
    <mergeCell ref="AH2321:AI2322"/>
    <mergeCell ref="AJ2321:AK2322"/>
    <mergeCell ref="AL2321:AM2322"/>
    <mergeCell ref="AN2321:AO2322"/>
    <mergeCell ref="AP2321:AQ2322"/>
    <mergeCell ref="AR2321:AS2322"/>
    <mergeCell ref="AT2321:AU2322"/>
    <mergeCell ref="AV2321:AW2322"/>
    <mergeCell ref="AX2321:AY2322"/>
    <mergeCell ref="AZ2321:BA2322"/>
    <mergeCell ref="BB2321:BC2322"/>
    <mergeCell ref="BD2321:BE2322"/>
    <mergeCell ref="BF2321:BG2322"/>
    <mergeCell ref="BH2321:BI2322"/>
    <mergeCell ref="BJ2321:BK2322"/>
    <mergeCell ref="BL2321:BN2322"/>
    <mergeCell ref="BO2321:BO2322"/>
    <mergeCell ref="BP2321:BP2322"/>
    <mergeCell ref="C2322:D2322"/>
    <mergeCell ref="B2319:B2320"/>
    <mergeCell ref="C2319:D2319"/>
    <mergeCell ref="E2319:E2320"/>
    <mergeCell ref="F2319:F2320"/>
    <mergeCell ref="G2319:G2320"/>
    <mergeCell ref="H2319:I2320"/>
    <mergeCell ref="J2319:K2320"/>
    <mergeCell ref="L2319:M2320"/>
    <mergeCell ref="N2319:O2320"/>
    <mergeCell ref="P2319:Q2320"/>
    <mergeCell ref="R2319:S2320"/>
    <mergeCell ref="T2319:U2320"/>
    <mergeCell ref="V2319:W2320"/>
    <mergeCell ref="X2319:Y2320"/>
    <mergeCell ref="Z2319:AA2320"/>
    <mergeCell ref="AB2319:AC2320"/>
    <mergeCell ref="AD2319:AE2320"/>
    <mergeCell ref="AF2319:AG2320"/>
    <mergeCell ref="AH2319:AI2320"/>
    <mergeCell ref="AJ2319:AK2320"/>
    <mergeCell ref="AL2319:AM2320"/>
    <mergeCell ref="AN2319:AO2320"/>
    <mergeCell ref="AP2319:AQ2320"/>
    <mergeCell ref="BB2319:BC2320"/>
    <mergeCell ref="BD2319:BE2320"/>
    <mergeCell ref="BF2319:BG2320"/>
    <mergeCell ref="BH2319:BI2320"/>
    <mergeCell ref="BJ2319:BK2320"/>
    <mergeCell ref="B2258:B2259"/>
    <mergeCell ref="C2258:D2258"/>
    <mergeCell ref="E2258:E2259"/>
    <mergeCell ref="F2258:F2259"/>
    <mergeCell ref="G2258:G2259"/>
    <mergeCell ref="H2258:I2259"/>
    <mergeCell ref="J2258:K2259"/>
    <mergeCell ref="L2258:M2259"/>
    <mergeCell ref="N2258:O2259"/>
    <mergeCell ref="P2258:Q2259"/>
    <mergeCell ref="R2258:S2259"/>
    <mergeCell ref="T2258:U2259"/>
    <mergeCell ref="V2258:W2259"/>
    <mergeCell ref="X2258:Y2259"/>
    <mergeCell ref="Z2258:AA2259"/>
    <mergeCell ref="AB2258:AC2259"/>
    <mergeCell ref="AD2258:AE2259"/>
    <mergeCell ref="AF2258:AG2259"/>
    <mergeCell ref="AH2258:AI2259"/>
    <mergeCell ref="AJ2258:AK2259"/>
    <mergeCell ref="AL2258:AM2259"/>
    <mergeCell ref="AN2258:AO2259"/>
    <mergeCell ref="AP2258:AQ2259"/>
    <mergeCell ref="AR2258:AS2259"/>
    <mergeCell ref="AT2258:AU2259"/>
    <mergeCell ref="AV2258:AW2259"/>
    <mergeCell ref="AX2258:AY2259"/>
    <mergeCell ref="AZ2258:BA2259"/>
    <mergeCell ref="BB2258:BC2259"/>
    <mergeCell ref="BD2258:BE2259"/>
    <mergeCell ref="BF2258:BG2259"/>
    <mergeCell ref="BH2258:BI2259"/>
    <mergeCell ref="BJ2258:BK2259"/>
    <mergeCell ref="C2259:D2259"/>
    <mergeCell ref="B2317:B2318"/>
    <mergeCell ref="C2317:D2317"/>
    <mergeCell ref="E2317:E2318"/>
    <mergeCell ref="F2317:F2318"/>
    <mergeCell ref="H2317:I2318"/>
    <mergeCell ref="J2317:K2318"/>
    <mergeCell ref="L2317:M2318"/>
    <mergeCell ref="N2317:O2318"/>
    <mergeCell ref="P2317:Q2318"/>
    <mergeCell ref="R2317:S2318"/>
    <mergeCell ref="T2317:U2318"/>
    <mergeCell ref="V2317:W2318"/>
    <mergeCell ref="X2317:Y2318"/>
    <mergeCell ref="Z2317:AA2318"/>
    <mergeCell ref="AB2317:AC2318"/>
    <mergeCell ref="AD2317:AE2318"/>
    <mergeCell ref="AF2317:AG2318"/>
    <mergeCell ref="AH2317:AI2318"/>
    <mergeCell ref="AJ2317:AK2318"/>
    <mergeCell ref="AL2317:AM2318"/>
    <mergeCell ref="AZ2317:BA2318"/>
    <mergeCell ref="BB2317:BC2318"/>
    <mergeCell ref="BD2317:BE2318"/>
    <mergeCell ref="BF2317:BG2318"/>
    <mergeCell ref="BH2317:BI2318"/>
    <mergeCell ref="B2256:B2257"/>
    <mergeCell ref="C2256:D2256"/>
    <mergeCell ref="E2256:E2257"/>
    <mergeCell ref="F2256:F2257"/>
    <mergeCell ref="G2256:G2257"/>
    <mergeCell ref="H2256:I2257"/>
    <mergeCell ref="J2256:K2257"/>
    <mergeCell ref="L2256:M2257"/>
    <mergeCell ref="N2256:O2257"/>
    <mergeCell ref="P2256:Q2257"/>
    <mergeCell ref="R2256:S2257"/>
    <mergeCell ref="T2256:U2257"/>
    <mergeCell ref="V2256:W2257"/>
    <mergeCell ref="X2256:Y2257"/>
    <mergeCell ref="Z2256:AA2257"/>
    <mergeCell ref="AB2256:AC2257"/>
    <mergeCell ref="AD2256:AE2257"/>
    <mergeCell ref="AF2256:AG2257"/>
    <mergeCell ref="AH2256:AI2257"/>
    <mergeCell ref="AJ2256:AK2257"/>
    <mergeCell ref="AL2256:AM2257"/>
    <mergeCell ref="AN2256:AO2257"/>
    <mergeCell ref="AP2256:AQ2257"/>
    <mergeCell ref="AR2256:AS2257"/>
    <mergeCell ref="AT2256:AU2257"/>
    <mergeCell ref="AV2256:AW2257"/>
    <mergeCell ref="AX2256:AY2257"/>
    <mergeCell ref="AZ2256:BA2257"/>
    <mergeCell ref="BB2256:BC2257"/>
    <mergeCell ref="BD2256:BE2257"/>
    <mergeCell ref="BF2256:BG2257"/>
    <mergeCell ref="BH2256:BI2257"/>
    <mergeCell ref="BJ2256:BK2257"/>
    <mergeCell ref="C2257:D2257"/>
    <mergeCell ref="BL2132:BN2133"/>
    <mergeCell ref="BO2132:BO2133"/>
    <mergeCell ref="BP2132:BP2133"/>
    <mergeCell ref="C2133:D2133"/>
    <mergeCell ref="B2130:B2131"/>
    <mergeCell ref="C2130:D2130"/>
    <mergeCell ref="E2130:E2131"/>
    <mergeCell ref="F2130:F2131"/>
    <mergeCell ref="G2130:G2131"/>
    <mergeCell ref="H2130:I2131"/>
    <mergeCell ref="J2130:K2131"/>
    <mergeCell ref="L2130:M2131"/>
    <mergeCell ref="N2130:O2131"/>
    <mergeCell ref="P2130:Q2131"/>
    <mergeCell ref="R2130:S2131"/>
    <mergeCell ref="T2130:U2131"/>
    <mergeCell ref="V2130:W2131"/>
    <mergeCell ref="X2130:Y2131"/>
    <mergeCell ref="Z2130:AA2131"/>
    <mergeCell ref="AB2130:AC2131"/>
    <mergeCell ref="AD2130:AE2131"/>
    <mergeCell ref="AF2130:AG2131"/>
    <mergeCell ref="AH2130:AI2131"/>
    <mergeCell ref="AJ2130:AK2131"/>
    <mergeCell ref="AL2130:AM2131"/>
    <mergeCell ref="AN2130:AO2131"/>
    <mergeCell ref="AP2130:AQ2131"/>
    <mergeCell ref="Z2195:AA2196"/>
    <mergeCell ref="AB2195:AC2196"/>
    <mergeCell ref="AD2195:AE2196"/>
    <mergeCell ref="AF2195:AG2196"/>
    <mergeCell ref="AH2195:AI2196"/>
    <mergeCell ref="AJ2195:AK2196"/>
    <mergeCell ref="AL2195:AM2196"/>
    <mergeCell ref="AN2195:AO2196"/>
    <mergeCell ref="AP2195:AQ2196"/>
    <mergeCell ref="AR2195:AS2196"/>
    <mergeCell ref="AT2195:AU2196"/>
    <mergeCell ref="AV2195:AW2196"/>
    <mergeCell ref="AX2195:AY2196"/>
    <mergeCell ref="AZ2195:BA2196"/>
    <mergeCell ref="BB2195:BC2196"/>
    <mergeCell ref="BD2195:BE2196"/>
    <mergeCell ref="BF2195:BG2196"/>
    <mergeCell ref="BH2195:BI2196"/>
    <mergeCell ref="BJ2195:BK2196"/>
    <mergeCell ref="BL2195:BN2196"/>
    <mergeCell ref="BO2195:BO2196"/>
    <mergeCell ref="BP2195:BP2196"/>
    <mergeCell ref="C2196:D2196"/>
    <mergeCell ref="B2193:B2194"/>
    <mergeCell ref="C2193:D2193"/>
    <mergeCell ref="E2193:E2194"/>
    <mergeCell ref="F2193:F2194"/>
    <mergeCell ref="G2193:G2194"/>
    <mergeCell ref="H2193:I2194"/>
    <mergeCell ref="J2193:K2194"/>
    <mergeCell ref="L2193:M2194"/>
    <mergeCell ref="N2193:O2194"/>
    <mergeCell ref="P2193:Q2194"/>
    <mergeCell ref="R2193:S2194"/>
    <mergeCell ref="T2193:U2194"/>
    <mergeCell ref="V2193:W2194"/>
    <mergeCell ref="X2193:Y2194"/>
    <mergeCell ref="B2132:B2133"/>
    <mergeCell ref="C2132:D2132"/>
    <mergeCell ref="E2132:E2133"/>
    <mergeCell ref="F2132:F2133"/>
    <mergeCell ref="G2132:G2133"/>
    <mergeCell ref="H2132:I2133"/>
    <mergeCell ref="J2132:K2133"/>
    <mergeCell ref="L2132:M2133"/>
    <mergeCell ref="N2132:O2133"/>
    <mergeCell ref="P2132:Q2133"/>
    <mergeCell ref="R2132:S2133"/>
    <mergeCell ref="T2132:U2133"/>
    <mergeCell ref="V2132:W2133"/>
    <mergeCell ref="X2132:Y2133"/>
    <mergeCell ref="Z2132:AA2133"/>
    <mergeCell ref="AB2132:AC2133"/>
    <mergeCell ref="AD2132:AE2133"/>
    <mergeCell ref="AF2132:AG2133"/>
    <mergeCell ref="AH2132:AI2133"/>
    <mergeCell ref="AJ2132:AK2133"/>
    <mergeCell ref="AL2132:AM2133"/>
    <mergeCell ref="AN2132:AO2133"/>
    <mergeCell ref="AP2132:AQ2133"/>
    <mergeCell ref="AR2132:AS2133"/>
    <mergeCell ref="AT2132:AU2133"/>
    <mergeCell ref="AV2132:AW2133"/>
    <mergeCell ref="AX2132:AY2133"/>
    <mergeCell ref="AZ2132:BA2133"/>
    <mergeCell ref="BB2132:BC2133"/>
    <mergeCell ref="BD2132:BE2133"/>
    <mergeCell ref="BF2132:BG2133"/>
    <mergeCell ref="BH2132:BI2133"/>
    <mergeCell ref="BJ2132:BK2133"/>
    <mergeCell ref="BP2067:BP2068"/>
    <mergeCell ref="C2068:D2068"/>
    <mergeCell ref="B2069:B2070"/>
    <mergeCell ref="C2069:D2069"/>
    <mergeCell ref="E2069:E2070"/>
    <mergeCell ref="F2069:F2070"/>
    <mergeCell ref="G2069:G2070"/>
    <mergeCell ref="H2069:I2070"/>
    <mergeCell ref="J2069:K2070"/>
    <mergeCell ref="L2069:M2070"/>
    <mergeCell ref="N2069:O2070"/>
    <mergeCell ref="P2069:Q2070"/>
    <mergeCell ref="R2069:S2070"/>
    <mergeCell ref="T2069:U2070"/>
    <mergeCell ref="V2069:W2070"/>
    <mergeCell ref="X2069:Y2070"/>
    <mergeCell ref="Z2069:AA2070"/>
    <mergeCell ref="AB2069:AC2070"/>
    <mergeCell ref="AD2069:AE2070"/>
    <mergeCell ref="AF2069:AG2070"/>
    <mergeCell ref="AH2069:AI2070"/>
    <mergeCell ref="AJ2069:AK2070"/>
    <mergeCell ref="AL2069:AM2070"/>
    <mergeCell ref="AN2069:AO2070"/>
    <mergeCell ref="AP2069:AQ2070"/>
    <mergeCell ref="AR2069:AS2070"/>
    <mergeCell ref="AT2069:AU2070"/>
    <mergeCell ref="AV2069:AW2070"/>
    <mergeCell ref="AX2069:AY2070"/>
    <mergeCell ref="AZ2069:BA2070"/>
    <mergeCell ref="BB2069:BC2070"/>
    <mergeCell ref="BD2069:BE2070"/>
    <mergeCell ref="BF2069:BG2070"/>
    <mergeCell ref="BH2069:BI2070"/>
    <mergeCell ref="BJ2069:BK2070"/>
    <mergeCell ref="BL2069:BN2070"/>
    <mergeCell ref="BO2069:BO2070"/>
    <mergeCell ref="BP2069:BP2070"/>
    <mergeCell ref="C2070:D2070"/>
    <mergeCell ref="B2067:B2068"/>
    <mergeCell ref="C2067:D2067"/>
    <mergeCell ref="E2067:E2068"/>
    <mergeCell ref="F2067:F2068"/>
    <mergeCell ref="G2067:G2068"/>
    <mergeCell ref="H2067:I2068"/>
    <mergeCell ref="J2067:K2068"/>
    <mergeCell ref="L2067:M2068"/>
    <mergeCell ref="N2067:O2068"/>
    <mergeCell ref="P2067:Q2068"/>
    <mergeCell ref="R2067:S2068"/>
    <mergeCell ref="T2067:U2068"/>
    <mergeCell ref="V2067:W2068"/>
    <mergeCell ref="X2067:Y2068"/>
    <mergeCell ref="Z2067:AA2068"/>
    <mergeCell ref="AB2067:AC2068"/>
    <mergeCell ref="AD2067:AE2068"/>
    <mergeCell ref="AF2067:AG2068"/>
    <mergeCell ref="AH2067:AI2068"/>
    <mergeCell ref="AR2130:AS2131"/>
    <mergeCell ref="AT2130:AU2131"/>
    <mergeCell ref="AV2130:AW2131"/>
    <mergeCell ref="AX2130:AY2131"/>
    <mergeCell ref="AZ2130:BA2131"/>
    <mergeCell ref="BB2130:BC2131"/>
    <mergeCell ref="BD2130:BE2131"/>
    <mergeCell ref="BF2130:BG2131"/>
    <mergeCell ref="BH2130:BI2131"/>
    <mergeCell ref="BJ2130:BK2131"/>
    <mergeCell ref="BL2067:BN2068"/>
    <mergeCell ref="BO2067:BO2068"/>
    <mergeCell ref="BL2130:BN2131"/>
    <mergeCell ref="BO2130:BO2131"/>
    <mergeCell ref="C2131:D2131"/>
    <mergeCell ref="BF2078:BH2078"/>
    <mergeCell ref="AU2078:AW2078"/>
    <mergeCell ref="Z2015:AI2015"/>
    <mergeCell ref="AJ2015:AL2015"/>
    <mergeCell ref="AN2015:AP2015"/>
    <mergeCell ref="BO2106:BO2107"/>
    <mergeCell ref="B2126:B2127"/>
    <mergeCell ref="AZ2126:BA2127"/>
    <mergeCell ref="BD2126:BE2127"/>
    <mergeCell ref="AP2126:AQ2127"/>
    <mergeCell ref="AR2126:AS2127"/>
    <mergeCell ref="AH2126:AI2127"/>
    <mergeCell ref="AJ2126:AK2127"/>
    <mergeCell ref="G2126:G2127"/>
    <mergeCell ref="B2124:B2125"/>
    <mergeCell ref="C2124:D2124"/>
    <mergeCell ref="E2124:E2125"/>
    <mergeCell ref="F2124:F2125"/>
    <mergeCell ref="H2124:I2125"/>
    <mergeCell ref="J2124:K2125"/>
    <mergeCell ref="L2124:M2125"/>
    <mergeCell ref="N2124:O2125"/>
    <mergeCell ref="P2124:Q2125"/>
    <mergeCell ref="R2124:S2125"/>
    <mergeCell ref="T2124:U2125"/>
    <mergeCell ref="V2124:W2125"/>
    <mergeCell ref="X2124:Y2125"/>
    <mergeCell ref="Z2124:AA2125"/>
    <mergeCell ref="B2006:B2007"/>
    <mergeCell ref="C2006:D2006"/>
    <mergeCell ref="E2006:E2007"/>
    <mergeCell ref="F2006:F2007"/>
    <mergeCell ref="G2006:G2007"/>
    <mergeCell ref="H2006:I2007"/>
    <mergeCell ref="J2006:K2007"/>
    <mergeCell ref="L2006:M2007"/>
    <mergeCell ref="N2006:O2007"/>
    <mergeCell ref="P2006:Q2007"/>
    <mergeCell ref="R2006:S2007"/>
    <mergeCell ref="T2006:U2007"/>
    <mergeCell ref="V2006:W2007"/>
    <mergeCell ref="X2006:Y2007"/>
    <mergeCell ref="Z2006:AA2007"/>
    <mergeCell ref="AB2006:AC2007"/>
    <mergeCell ref="AD2006:AE2007"/>
    <mergeCell ref="AF2006:AG2007"/>
    <mergeCell ref="AH2006:AI2007"/>
    <mergeCell ref="AJ2006:AK2007"/>
    <mergeCell ref="AL2006:AM2007"/>
    <mergeCell ref="AN2006:AO2007"/>
    <mergeCell ref="AP2006:AQ2007"/>
    <mergeCell ref="AR2006:AS2007"/>
    <mergeCell ref="AT2006:AU2007"/>
    <mergeCell ref="AV2006:AW2007"/>
    <mergeCell ref="AX2006:AY2007"/>
    <mergeCell ref="AZ2006:BA2007"/>
    <mergeCell ref="BB2006:BC2007"/>
    <mergeCell ref="BD2006:BE2007"/>
    <mergeCell ref="BF2006:BG2007"/>
    <mergeCell ref="BH2006:BI2007"/>
    <mergeCell ref="BJ2006:BK2007"/>
    <mergeCell ref="C2007:D2007"/>
    <mergeCell ref="BL1943:BN1944"/>
    <mergeCell ref="BO1943:BO1944"/>
    <mergeCell ref="BP1943:BP1944"/>
    <mergeCell ref="C1944:D1944"/>
    <mergeCell ref="B2004:B2005"/>
    <mergeCell ref="C2004:D2004"/>
    <mergeCell ref="E2004:E2005"/>
    <mergeCell ref="F2004:F2005"/>
    <mergeCell ref="G2004:G2005"/>
    <mergeCell ref="H2004:I2005"/>
    <mergeCell ref="J2004:K2005"/>
    <mergeCell ref="L2004:M2005"/>
    <mergeCell ref="N2004:O2005"/>
    <mergeCell ref="P2004:Q2005"/>
    <mergeCell ref="R2004:S2005"/>
    <mergeCell ref="T2004:U2005"/>
    <mergeCell ref="V2004:W2005"/>
    <mergeCell ref="X2004:Y2005"/>
    <mergeCell ref="Z2004:AA2005"/>
    <mergeCell ref="AB2004:AC2005"/>
    <mergeCell ref="AD2004:AE2005"/>
    <mergeCell ref="AF2004:AG2005"/>
    <mergeCell ref="AH2004:AI2005"/>
    <mergeCell ref="AJ2004:AK2005"/>
    <mergeCell ref="AL2004:AM2005"/>
    <mergeCell ref="AN2004:AO2005"/>
    <mergeCell ref="AP2004:AQ2005"/>
    <mergeCell ref="AR2004:AS2005"/>
    <mergeCell ref="AT2004:AU2005"/>
    <mergeCell ref="AV2004:AW2005"/>
    <mergeCell ref="AX2004:AY2005"/>
    <mergeCell ref="AZ2004:BA2005"/>
    <mergeCell ref="BB2004:BC2005"/>
    <mergeCell ref="BD2004:BE2005"/>
    <mergeCell ref="BF2004:BG2005"/>
    <mergeCell ref="BH2004:BI2005"/>
    <mergeCell ref="BJ2004:BK2005"/>
    <mergeCell ref="BL2004:BN2005"/>
    <mergeCell ref="BO2004:BO2005"/>
    <mergeCell ref="BP2004:BP2005"/>
    <mergeCell ref="C2005:D2005"/>
    <mergeCell ref="B2002:B2003"/>
    <mergeCell ref="C2002:D2002"/>
    <mergeCell ref="E2002:E2003"/>
    <mergeCell ref="F2002:F2003"/>
    <mergeCell ref="H2002:I2003"/>
    <mergeCell ref="J2002:K2003"/>
    <mergeCell ref="L2002:M2003"/>
    <mergeCell ref="N2002:O2003"/>
    <mergeCell ref="P2002:Q2003"/>
    <mergeCell ref="R2002:S2003"/>
    <mergeCell ref="T2002:U2003"/>
    <mergeCell ref="V2002:W2003"/>
    <mergeCell ref="X2002:Y2003"/>
    <mergeCell ref="Z2002:AA2003"/>
    <mergeCell ref="AB2002:AC2003"/>
    <mergeCell ref="AD2002:AE2003"/>
    <mergeCell ref="AF2002:AG2003"/>
    <mergeCell ref="AN1952:AP1952"/>
    <mergeCell ref="AR2002:AS2003"/>
    <mergeCell ref="AT2002:AU2003"/>
    <mergeCell ref="AV2002:AW2003"/>
    <mergeCell ref="AX2002:AY2003"/>
    <mergeCell ref="AZ2002:BA2003"/>
    <mergeCell ref="BP1880:BP1881"/>
    <mergeCell ref="C1881:D1881"/>
    <mergeCell ref="B1941:B1942"/>
    <mergeCell ref="C1941:D1941"/>
    <mergeCell ref="E1941:E1942"/>
    <mergeCell ref="F1941:F1942"/>
    <mergeCell ref="G1941:G1942"/>
    <mergeCell ref="H1941:I1942"/>
    <mergeCell ref="J1941:K1942"/>
    <mergeCell ref="L1941:M1942"/>
    <mergeCell ref="N1941:O1942"/>
    <mergeCell ref="P1941:Q1942"/>
    <mergeCell ref="R1941:S1942"/>
    <mergeCell ref="T1941:U1942"/>
    <mergeCell ref="V1941:W1942"/>
    <mergeCell ref="X1941:Y1942"/>
    <mergeCell ref="Z1941:AA1942"/>
    <mergeCell ref="AB1941:AC1942"/>
    <mergeCell ref="AD1941:AE1942"/>
    <mergeCell ref="AF1941:AG1942"/>
    <mergeCell ref="AH1941:AI1942"/>
    <mergeCell ref="AJ1941:AK1942"/>
    <mergeCell ref="AL1941:AM1942"/>
    <mergeCell ref="AN1941:AO1942"/>
    <mergeCell ref="AP1941:AQ1942"/>
    <mergeCell ref="AR1941:AS1942"/>
    <mergeCell ref="AT1941:AU1942"/>
    <mergeCell ref="AV1941:AW1942"/>
    <mergeCell ref="AX1941:AY1942"/>
    <mergeCell ref="AZ1941:BA1942"/>
    <mergeCell ref="BB1941:BC1942"/>
    <mergeCell ref="BD1941:BE1942"/>
    <mergeCell ref="BF1941:BG1942"/>
    <mergeCell ref="BH1941:BI1942"/>
    <mergeCell ref="BJ1941:BK1942"/>
    <mergeCell ref="BL1941:BN1942"/>
    <mergeCell ref="BO1941:BO1942"/>
    <mergeCell ref="BP1941:BP1942"/>
    <mergeCell ref="C1942:D1942"/>
    <mergeCell ref="Z1889:AI1889"/>
    <mergeCell ref="AJ1889:AL1889"/>
    <mergeCell ref="AN1889:AP1889"/>
    <mergeCell ref="AQ1889:AT1889"/>
    <mergeCell ref="B1892:BN1892"/>
    <mergeCell ref="L1889:N1889"/>
    <mergeCell ref="H1889:J1889"/>
    <mergeCell ref="BA1890:BN1890"/>
    <mergeCell ref="BH1939:BI1940"/>
    <mergeCell ref="BJ1939:BK1940"/>
    <mergeCell ref="BL1939:BN1940"/>
    <mergeCell ref="C1940:D1940"/>
    <mergeCell ref="B1937:B1938"/>
    <mergeCell ref="C1937:D1937"/>
    <mergeCell ref="E1937:E1938"/>
    <mergeCell ref="F1937:F1938"/>
    <mergeCell ref="H1937:I1938"/>
    <mergeCell ref="B1880:B1881"/>
    <mergeCell ref="E1880:E1881"/>
    <mergeCell ref="F1880:F1881"/>
    <mergeCell ref="G1880:G1881"/>
    <mergeCell ref="H1880:I1881"/>
    <mergeCell ref="J1880:K1881"/>
    <mergeCell ref="L1880:M1881"/>
    <mergeCell ref="N1880:O1881"/>
    <mergeCell ref="BO1880:BO1881"/>
    <mergeCell ref="BL1822:BN1822"/>
    <mergeCell ref="G1876:G1877"/>
    <mergeCell ref="BJ1880:BK1881"/>
    <mergeCell ref="BL1880:BN1881"/>
    <mergeCell ref="AZ1822:BA1822"/>
    <mergeCell ref="BB1822:BC1822"/>
    <mergeCell ref="BD1822:BE1822"/>
    <mergeCell ref="BF1822:BG1822"/>
    <mergeCell ref="BH1822:BI1822"/>
    <mergeCell ref="BJ1822:BK1822"/>
    <mergeCell ref="AB1876:AC1877"/>
    <mergeCell ref="Z1876:AA1877"/>
    <mergeCell ref="X1876:Y1877"/>
    <mergeCell ref="V1876:W1877"/>
    <mergeCell ref="T1876:U1877"/>
    <mergeCell ref="R1876:S1877"/>
    <mergeCell ref="AF1876:AG1877"/>
    <mergeCell ref="AD1876:AE1877"/>
    <mergeCell ref="AZ1876:BA1877"/>
    <mergeCell ref="AX1876:AY1877"/>
    <mergeCell ref="AV1876:AW1877"/>
    <mergeCell ref="AT1876:AU1877"/>
    <mergeCell ref="AR1876:AS1877"/>
    <mergeCell ref="AP1876:AQ1877"/>
    <mergeCell ref="BL1876:BN1877"/>
    <mergeCell ref="BJ1876:BK1877"/>
    <mergeCell ref="BH1876:BI1877"/>
    <mergeCell ref="BF1876:BG1877"/>
    <mergeCell ref="BD1876:BE1877"/>
    <mergeCell ref="BB1876:BC1877"/>
    <mergeCell ref="L1866:M1867"/>
    <mergeCell ref="J1866:K1867"/>
    <mergeCell ref="H1866:I1867"/>
    <mergeCell ref="BL1862:BN1863"/>
    <mergeCell ref="BJ1862:BK1863"/>
    <mergeCell ref="BH1862:BI1863"/>
    <mergeCell ref="BF1862:BG1863"/>
    <mergeCell ref="BD1862:BE1863"/>
    <mergeCell ref="BB1862:BC1863"/>
    <mergeCell ref="AZ1862:BA1863"/>
    <mergeCell ref="AL1868:AM1869"/>
    <mergeCell ref="BL1864:BN1865"/>
    <mergeCell ref="BJ1864:BK1865"/>
    <mergeCell ref="BH1864:BI1865"/>
    <mergeCell ref="BF1864:BG1865"/>
    <mergeCell ref="BD1864:BE1865"/>
    <mergeCell ref="BB1864:BC1865"/>
    <mergeCell ref="AZ1864:BA1865"/>
    <mergeCell ref="AX1864:AY1865"/>
    <mergeCell ref="BD1866:BE1867"/>
    <mergeCell ref="BB1866:BC1867"/>
    <mergeCell ref="AZ1866:BA1867"/>
    <mergeCell ref="AX1866:AY1867"/>
    <mergeCell ref="L1868:M1869"/>
    <mergeCell ref="J1868:K1869"/>
    <mergeCell ref="H1868:I1869"/>
    <mergeCell ref="BL1858:BN1859"/>
    <mergeCell ref="BJ1858:BK1859"/>
    <mergeCell ref="BH1858:BI1859"/>
    <mergeCell ref="BF1858:BG1859"/>
    <mergeCell ref="BD1858:BE1859"/>
    <mergeCell ref="BB1858:BC1859"/>
    <mergeCell ref="AZ1858:BA1859"/>
    <mergeCell ref="BJ1878:BK1879"/>
    <mergeCell ref="BL1878:BN1879"/>
    <mergeCell ref="BO1878:BO1879"/>
    <mergeCell ref="BP1878:BP1879"/>
    <mergeCell ref="H1821:I1821"/>
    <mergeCell ref="D1821:E1821"/>
    <mergeCell ref="N1819:O1820"/>
    <mergeCell ref="L1819:M1820"/>
    <mergeCell ref="J1819:K1820"/>
    <mergeCell ref="H1819:I1820"/>
    <mergeCell ref="AD1819:AE1820"/>
    <mergeCell ref="AB1819:AC1820"/>
    <mergeCell ref="Z1819:AA1820"/>
    <mergeCell ref="X1819:Y1820"/>
    <mergeCell ref="BB1819:BC1820"/>
    <mergeCell ref="AZ1819:BA1820"/>
    <mergeCell ref="AX1819:AY1820"/>
    <mergeCell ref="AV1819:AW1820"/>
    <mergeCell ref="AT1819:AU1820"/>
    <mergeCell ref="AR1819:AS1820"/>
    <mergeCell ref="N1874:O1875"/>
    <mergeCell ref="L1874:M1875"/>
    <mergeCell ref="AH1874:AI1875"/>
    <mergeCell ref="AF1874:AG1875"/>
    <mergeCell ref="AD1874:AE1875"/>
    <mergeCell ref="AB1874:AC1875"/>
    <mergeCell ref="Z1874:AA1875"/>
    <mergeCell ref="X1874:Y1875"/>
    <mergeCell ref="AT1874:AU1875"/>
    <mergeCell ref="AR1874:AS1875"/>
    <mergeCell ref="AP1874:AQ1875"/>
    <mergeCell ref="AN1874:AO1875"/>
    <mergeCell ref="AL1874:AM1875"/>
    <mergeCell ref="AJ1874:AK1875"/>
    <mergeCell ref="BL1874:BN1875"/>
    <mergeCell ref="BJ1874:BK1875"/>
    <mergeCell ref="BH1874:BI1875"/>
    <mergeCell ref="BF1874:BG1875"/>
    <mergeCell ref="BF1866:BG1867"/>
    <mergeCell ref="F1868:F1869"/>
    <mergeCell ref="E1868:E1869"/>
    <mergeCell ref="C1868:D1868"/>
    <mergeCell ref="G1868:G1869"/>
    <mergeCell ref="X1868:Y1869"/>
    <mergeCell ref="V1868:W1869"/>
    <mergeCell ref="T1868:U1869"/>
    <mergeCell ref="R1868:S1869"/>
    <mergeCell ref="P1868:Q1869"/>
    <mergeCell ref="N1868:O1869"/>
    <mergeCell ref="AJ1868:AK1869"/>
    <mergeCell ref="AH1868:AI1869"/>
    <mergeCell ref="AF1868:AG1869"/>
    <mergeCell ref="AD1868:AE1869"/>
    <mergeCell ref="AB1868:AC1869"/>
    <mergeCell ref="Z1868:AA1869"/>
    <mergeCell ref="AV1868:AW1869"/>
    <mergeCell ref="AT1868:AU1869"/>
    <mergeCell ref="AR1868:AS1869"/>
    <mergeCell ref="AP1868:AQ1869"/>
    <mergeCell ref="AN1868:AO1869"/>
    <mergeCell ref="BH1860:BI1861"/>
    <mergeCell ref="BF1860:BG1861"/>
    <mergeCell ref="BD1860:BE1861"/>
    <mergeCell ref="AY1824:BA1824"/>
    <mergeCell ref="C1770:D1770"/>
    <mergeCell ref="B1763:C1763"/>
    <mergeCell ref="BD1770:BM1770"/>
    <mergeCell ref="BL1710:BN1711"/>
    <mergeCell ref="BO1754:BO1755"/>
    <mergeCell ref="BP1754:BP1755"/>
    <mergeCell ref="C1755:D1755"/>
    <mergeCell ref="C1818:D1818"/>
    <mergeCell ref="B1878:B1879"/>
    <mergeCell ref="C1878:D1878"/>
    <mergeCell ref="E1878:E1879"/>
    <mergeCell ref="F1878:F1879"/>
    <mergeCell ref="G1878:G1879"/>
    <mergeCell ref="H1878:I1879"/>
    <mergeCell ref="J1878:K1879"/>
    <mergeCell ref="L1878:M1879"/>
    <mergeCell ref="N1878:O1879"/>
    <mergeCell ref="P1878:Q1879"/>
    <mergeCell ref="R1878:S1879"/>
    <mergeCell ref="T1878:U1879"/>
    <mergeCell ref="V1878:W1879"/>
    <mergeCell ref="X1878:Y1879"/>
    <mergeCell ref="Z1878:AA1879"/>
    <mergeCell ref="AB1878:AC1879"/>
    <mergeCell ref="AD1878:AE1879"/>
    <mergeCell ref="AF1878:AG1879"/>
    <mergeCell ref="AH1878:AI1879"/>
    <mergeCell ref="AJ1878:AK1879"/>
    <mergeCell ref="AL1878:AM1879"/>
    <mergeCell ref="AN1878:AO1879"/>
    <mergeCell ref="AP1878:AQ1879"/>
    <mergeCell ref="AR1878:AS1879"/>
    <mergeCell ref="AT1878:AU1879"/>
    <mergeCell ref="AV1878:AW1879"/>
    <mergeCell ref="AX1878:AY1879"/>
    <mergeCell ref="AZ1878:BA1879"/>
    <mergeCell ref="BB1878:BC1879"/>
    <mergeCell ref="BD1878:BE1879"/>
    <mergeCell ref="BF1878:BG1879"/>
    <mergeCell ref="BH1878:BI1879"/>
    <mergeCell ref="X1817:Y1818"/>
    <mergeCell ref="Z1817:AA1818"/>
    <mergeCell ref="AB1817:AC1818"/>
    <mergeCell ref="AR1817:AS1818"/>
    <mergeCell ref="AT1817:AU1818"/>
    <mergeCell ref="AV1817:AW1818"/>
    <mergeCell ref="AX1817:AY1818"/>
    <mergeCell ref="AZ1817:BA1818"/>
    <mergeCell ref="BB1817:BC1818"/>
    <mergeCell ref="BD1817:BE1818"/>
    <mergeCell ref="BF1817:BG1818"/>
    <mergeCell ref="BH1817:BI1818"/>
    <mergeCell ref="AJ1824:AL1824"/>
    <mergeCell ref="AU1824:AW1824"/>
    <mergeCell ref="AH1822:AI1822"/>
    <mergeCell ref="AJ1822:AK1822"/>
    <mergeCell ref="AL1822:AM1822"/>
    <mergeCell ref="P1822:Q1822"/>
    <mergeCell ref="R1822:S1822"/>
    <mergeCell ref="T1822:U1822"/>
    <mergeCell ref="V1822:W1822"/>
    <mergeCell ref="X1822:Y1822"/>
    <mergeCell ref="Z1822:AA1822"/>
    <mergeCell ref="F1876:F1877"/>
    <mergeCell ref="BL1752:BN1753"/>
    <mergeCell ref="BO1752:BO1753"/>
    <mergeCell ref="BP1752:BP1753"/>
    <mergeCell ref="C1753:D1753"/>
    <mergeCell ref="C1691:D1691"/>
    <mergeCell ref="E1691:E1692"/>
    <mergeCell ref="F1691:F1692"/>
    <mergeCell ref="G1691:G1692"/>
    <mergeCell ref="H1691:I1692"/>
    <mergeCell ref="J1691:K1692"/>
    <mergeCell ref="L1691:M1692"/>
    <mergeCell ref="N1691:O1692"/>
    <mergeCell ref="P1691:Q1692"/>
    <mergeCell ref="R1691:S1692"/>
    <mergeCell ref="T1691:U1692"/>
    <mergeCell ref="V1691:W1692"/>
    <mergeCell ref="X1691:Y1692"/>
    <mergeCell ref="Z1691:AA1692"/>
    <mergeCell ref="AX1691:AY1692"/>
    <mergeCell ref="AZ1691:BA1692"/>
    <mergeCell ref="BB1691:BC1692"/>
    <mergeCell ref="BD1691:BE1692"/>
    <mergeCell ref="BF1691:BG1692"/>
    <mergeCell ref="BH1691:BI1692"/>
    <mergeCell ref="BJ1691:BK1692"/>
    <mergeCell ref="BL1691:BN1692"/>
    <mergeCell ref="D1698:E1698"/>
    <mergeCell ref="B1698:C1698"/>
    <mergeCell ref="J1815:K1816"/>
    <mergeCell ref="L1815:M1816"/>
    <mergeCell ref="N1815:O1816"/>
    <mergeCell ref="P1815:Q1816"/>
    <mergeCell ref="R1815:S1816"/>
    <mergeCell ref="T1815:U1816"/>
    <mergeCell ref="V1815:W1816"/>
    <mergeCell ref="X1815:Y1816"/>
    <mergeCell ref="Z1815:AA1816"/>
    <mergeCell ref="AB1815:AC1816"/>
    <mergeCell ref="AD1815:AE1816"/>
    <mergeCell ref="AF1815:AG1816"/>
    <mergeCell ref="AH1815:AI1816"/>
    <mergeCell ref="AJ1815:AK1816"/>
    <mergeCell ref="AL1815:AM1816"/>
    <mergeCell ref="AN1815:AO1816"/>
    <mergeCell ref="AP1815:AQ1816"/>
    <mergeCell ref="AR1815:AS1816"/>
    <mergeCell ref="AT1815:AU1816"/>
    <mergeCell ref="AV1815:AW1816"/>
    <mergeCell ref="AX1815:AY1816"/>
    <mergeCell ref="AZ1815:BA1816"/>
    <mergeCell ref="BB1815:BC1816"/>
    <mergeCell ref="BD1815:BE1816"/>
    <mergeCell ref="BF1815:BG1816"/>
    <mergeCell ref="BH1815:BI1816"/>
    <mergeCell ref="BJ1815:BK1816"/>
    <mergeCell ref="BL1815:BN1816"/>
    <mergeCell ref="C1816:D1816"/>
    <mergeCell ref="B1754:B1755"/>
    <mergeCell ref="C1754:D1754"/>
    <mergeCell ref="E1754:E1755"/>
    <mergeCell ref="F1754:F1755"/>
    <mergeCell ref="G1754:G1755"/>
    <mergeCell ref="H1763:J1763"/>
    <mergeCell ref="D1763:E1763"/>
    <mergeCell ref="BL1689:BN1690"/>
    <mergeCell ref="BO1689:BO1690"/>
    <mergeCell ref="BP1689:BP1690"/>
    <mergeCell ref="C1690:D1690"/>
    <mergeCell ref="B1635:C1635"/>
    <mergeCell ref="N1633:O1633"/>
    <mergeCell ref="L1633:M1633"/>
    <mergeCell ref="J1633:K1633"/>
    <mergeCell ref="D1633:E1633"/>
    <mergeCell ref="L1637:N1637"/>
    <mergeCell ref="H1637:J1637"/>
    <mergeCell ref="D1637:E1637"/>
    <mergeCell ref="B1637:C1637"/>
    <mergeCell ref="W1635:Y1635"/>
    <mergeCell ref="S1635:U1635"/>
    <mergeCell ref="O1635:R1635"/>
    <mergeCell ref="L1635:N1635"/>
    <mergeCell ref="H1635:J1635"/>
    <mergeCell ref="D1635:E1635"/>
    <mergeCell ref="W1637:Y1637"/>
    <mergeCell ref="S1637:U1637"/>
    <mergeCell ref="Z1637:AI1637"/>
    <mergeCell ref="AJ1637:AL1637"/>
    <mergeCell ref="AN1637:AP1637"/>
    <mergeCell ref="AP1632:AQ1632"/>
    <mergeCell ref="AN1632:AO1632"/>
    <mergeCell ref="AL1632:AM1632"/>
    <mergeCell ref="AJ1632:AK1632"/>
    <mergeCell ref="BO1691:BO1692"/>
    <mergeCell ref="BP1691:BP1692"/>
    <mergeCell ref="C1692:D1692"/>
    <mergeCell ref="B1752:B1753"/>
    <mergeCell ref="C1752:D1752"/>
    <mergeCell ref="E1752:E1753"/>
    <mergeCell ref="F1752:F1753"/>
    <mergeCell ref="G1752:G1753"/>
    <mergeCell ref="H1752:I1753"/>
    <mergeCell ref="J1752:K1753"/>
    <mergeCell ref="L1752:M1753"/>
    <mergeCell ref="N1752:O1753"/>
    <mergeCell ref="P1752:Q1753"/>
    <mergeCell ref="R1752:S1753"/>
    <mergeCell ref="T1752:U1753"/>
    <mergeCell ref="V1752:W1753"/>
    <mergeCell ref="X1752:Y1753"/>
    <mergeCell ref="Z1752:AA1753"/>
    <mergeCell ref="AB1752:AC1753"/>
    <mergeCell ref="AD1752:AE1753"/>
    <mergeCell ref="AF1752:AG1753"/>
    <mergeCell ref="AH1752:AI1753"/>
    <mergeCell ref="AJ1752:AK1753"/>
    <mergeCell ref="AL1752:AM1753"/>
    <mergeCell ref="AN1752:AO1753"/>
    <mergeCell ref="AP1752:AQ1753"/>
    <mergeCell ref="AR1752:AS1753"/>
    <mergeCell ref="AT1752:AU1753"/>
    <mergeCell ref="AV1752:AW1753"/>
    <mergeCell ref="AX1752:AY1753"/>
    <mergeCell ref="AZ1752:BA1753"/>
    <mergeCell ref="BB1752:BC1753"/>
    <mergeCell ref="BD1752:BE1753"/>
    <mergeCell ref="BF1752:BG1753"/>
    <mergeCell ref="BH1752:BI1753"/>
    <mergeCell ref="BJ1752:BK1753"/>
    <mergeCell ref="F1626:F1627"/>
    <mergeCell ref="G1626:G1627"/>
    <mergeCell ref="H1626:I1627"/>
    <mergeCell ref="J1626:K1627"/>
    <mergeCell ref="G1689:G1690"/>
    <mergeCell ref="H1689:I1690"/>
    <mergeCell ref="J1689:K1690"/>
    <mergeCell ref="L1689:M1690"/>
    <mergeCell ref="N1689:O1690"/>
    <mergeCell ref="P1689:Q1690"/>
    <mergeCell ref="R1689:S1690"/>
    <mergeCell ref="T1689:U1690"/>
    <mergeCell ref="V1689:W1690"/>
    <mergeCell ref="X1689:Y1690"/>
    <mergeCell ref="Z1689:AA1690"/>
    <mergeCell ref="AB1689:AC1690"/>
    <mergeCell ref="AD1689:AE1690"/>
    <mergeCell ref="AF1689:AG1690"/>
    <mergeCell ref="AH1689:AI1690"/>
    <mergeCell ref="AJ1689:AK1690"/>
    <mergeCell ref="AL1689:AM1690"/>
    <mergeCell ref="AN1689:AO1690"/>
    <mergeCell ref="AP1689:AQ1690"/>
    <mergeCell ref="AR1689:AS1690"/>
    <mergeCell ref="AT1689:AU1690"/>
    <mergeCell ref="AV1689:AW1690"/>
    <mergeCell ref="AX1689:AY1690"/>
    <mergeCell ref="AZ1689:BA1690"/>
    <mergeCell ref="BB1689:BC1690"/>
    <mergeCell ref="BD1689:BE1690"/>
    <mergeCell ref="BF1689:BG1690"/>
    <mergeCell ref="BH1689:BI1690"/>
    <mergeCell ref="BJ1689:BK1690"/>
    <mergeCell ref="X1502:Y1503"/>
    <mergeCell ref="Z1502:AA1503"/>
    <mergeCell ref="AB1502:AC1503"/>
    <mergeCell ref="AD1502:AE1503"/>
    <mergeCell ref="AF1502:AG1503"/>
    <mergeCell ref="AH1502:AI1503"/>
    <mergeCell ref="AJ1502:AK1503"/>
    <mergeCell ref="AL1502:AM1503"/>
    <mergeCell ref="AN1502:AO1503"/>
    <mergeCell ref="AP1502:AQ1503"/>
    <mergeCell ref="AR1502:AS1503"/>
    <mergeCell ref="AT1502:AU1503"/>
    <mergeCell ref="AV1502:AW1503"/>
    <mergeCell ref="AX1502:AY1503"/>
    <mergeCell ref="AZ1502:BA1503"/>
    <mergeCell ref="BB1502:BC1503"/>
    <mergeCell ref="BD1502:BE1503"/>
    <mergeCell ref="BF1502:BG1503"/>
    <mergeCell ref="BH1502:BI1503"/>
    <mergeCell ref="BJ1502:BK1503"/>
    <mergeCell ref="BL1502:BN1503"/>
    <mergeCell ref="BO1502:BO1503"/>
    <mergeCell ref="BP1502:BP1503"/>
    <mergeCell ref="C1503:D1503"/>
    <mergeCell ref="BO1626:BO1627"/>
    <mergeCell ref="BP1626:BP1627"/>
    <mergeCell ref="C1627:D1627"/>
    <mergeCell ref="B1628:B1629"/>
    <mergeCell ref="C1628:D1628"/>
    <mergeCell ref="E1628:E1629"/>
    <mergeCell ref="F1628:F1629"/>
    <mergeCell ref="G1628:G1629"/>
    <mergeCell ref="H1628:I1629"/>
    <mergeCell ref="J1628:K1629"/>
    <mergeCell ref="L1628:M1629"/>
    <mergeCell ref="N1628:O1629"/>
    <mergeCell ref="P1628:Q1629"/>
    <mergeCell ref="R1628:S1629"/>
    <mergeCell ref="T1628:U1629"/>
    <mergeCell ref="V1628:W1629"/>
    <mergeCell ref="X1628:Y1629"/>
    <mergeCell ref="Z1628:AA1629"/>
    <mergeCell ref="AB1628:AC1629"/>
    <mergeCell ref="AD1628:AE1629"/>
    <mergeCell ref="AF1628:AG1629"/>
    <mergeCell ref="AH1628:AI1629"/>
    <mergeCell ref="AJ1628:AK1629"/>
    <mergeCell ref="AL1628:AM1629"/>
    <mergeCell ref="AN1628:AO1629"/>
    <mergeCell ref="AP1628:AQ1629"/>
    <mergeCell ref="AR1628:AS1629"/>
    <mergeCell ref="AT1628:AU1629"/>
    <mergeCell ref="AV1628:AW1629"/>
    <mergeCell ref="AX1628:AY1629"/>
    <mergeCell ref="AZ1628:BA1629"/>
    <mergeCell ref="BB1628:BC1629"/>
    <mergeCell ref="BD1628:BE1629"/>
    <mergeCell ref="BF1628:BG1629"/>
    <mergeCell ref="BH1628:BI1629"/>
    <mergeCell ref="BJ1628:BK1629"/>
    <mergeCell ref="BL1628:BN1629"/>
    <mergeCell ref="BO1628:BO1629"/>
    <mergeCell ref="BP1628:BP1629"/>
    <mergeCell ref="C1629:D1629"/>
    <mergeCell ref="B1439:B1440"/>
    <mergeCell ref="C1439:D1439"/>
    <mergeCell ref="E1439:E1440"/>
    <mergeCell ref="F1439:F1440"/>
    <mergeCell ref="G1439:G1440"/>
    <mergeCell ref="H1439:I1440"/>
    <mergeCell ref="J1439:K1440"/>
    <mergeCell ref="L1439:M1440"/>
    <mergeCell ref="N1439:O1440"/>
    <mergeCell ref="P1439:Q1440"/>
    <mergeCell ref="R1439:S1440"/>
    <mergeCell ref="T1439:U1440"/>
    <mergeCell ref="V1439:W1440"/>
    <mergeCell ref="X1439:Y1440"/>
    <mergeCell ref="Z1439:AA1440"/>
    <mergeCell ref="AB1439:AC1440"/>
    <mergeCell ref="AD1439:AE1440"/>
    <mergeCell ref="AF1439:AG1440"/>
    <mergeCell ref="AH1439:AI1440"/>
    <mergeCell ref="AJ1439:AK1440"/>
    <mergeCell ref="AL1439:AM1440"/>
    <mergeCell ref="AN1439:AO1440"/>
    <mergeCell ref="AP1439:AQ1440"/>
    <mergeCell ref="AR1439:AS1440"/>
    <mergeCell ref="AT1439:AU1440"/>
    <mergeCell ref="AV1439:AW1440"/>
    <mergeCell ref="AX1439:AY1440"/>
    <mergeCell ref="AZ1439:BA1440"/>
    <mergeCell ref="BB1439:BC1440"/>
    <mergeCell ref="BD1439:BE1440"/>
    <mergeCell ref="BF1439:BG1440"/>
    <mergeCell ref="BH1439:BI1440"/>
    <mergeCell ref="BJ1439:BK1440"/>
    <mergeCell ref="C1440:D1440"/>
    <mergeCell ref="B1437:B1438"/>
    <mergeCell ref="C1437:D1437"/>
    <mergeCell ref="E1437:E1438"/>
    <mergeCell ref="F1437:F1438"/>
    <mergeCell ref="G1437:G1438"/>
    <mergeCell ref="H1437:I1438"/>
    <mergeCell ref="J1437:K1438"/>
    <mergeCell ref="L1437:M1438"/>
    <mergeCell ref="N1437:O1438"/>
    <mergeCell ref="P1437:Q1438"/>
    <mergeCell ref="R1437:S1438"/>
    <mergeCell ref="T1437:U1438"/>
    <mergeCell ref="V1437:W1438"/>
    <mergeCell ref="X1437:Y1438"/>
    <mergeCell ref="Z1437:AA1438"/>
    <mergeCell ref="AB1437:AC1438"/>
    <mergeCell ref="AD1437:AE1438"/>
    <mergeCell ref="AF1437:AG1438"/>
    <mergeCell ref="AH1437:AI1438"/>
    <mergeCell ref="AJ1437:AK1438"/>
    <mergeCell ref="AL1437:AM1438"/>
    <mergeCell ref="AN1437:AO1438"/>
    <mergeCell ref="AP1437:AQ1438"/>
    <mergeCell ref="AR1437:AS1438"/>
    <mergeCell ref="AT1437:AU1438"/>
    <mergeCell ref="AV1437:AW1438"/>
    <mergeCell ref="AX1437:AY1438"/>
    <mergeCell ref="AZ1437:BA1438"/>
    <mergeCell ref="BB1437:BC1438"/>
    <mergeCell ref="BD1437:BE1438"/>
    <mergeCell ref="BF1437:BG1438"/>
    <mergeCell ref="BH1437:BI1438"/>
    <mergeCell ref="BJ1437:BK1438"/>
    <mergeCell ref="C1438:D1438"/>
    <mergeCell ref="B1376:B1377"/>
    <mergeCell ref="C1376:D1376"/>
    <mergeCell ref="E1376:E1377"/>
    <mergeCell ref="F1376:F1377"/>
    <mergeCell ref="G1376:G1377"/>
    <mergeCell ref="H1376:I1377"/>
    <mergeCell ref="J1376:K1377"/>
    <mergeCell ref="L1376:M1377"/>
    <mergeCell ref="N1376:O1377"/>
    <mergeCell ref="P1376:Q1377"/>
    <mergeCell ref="R1376:S1377"/>
    <mergeCell ref="T1376:U1377"/>
    <mergeCell ref="V1376:W1377"/>
    <mergeCell ref="X1376:Y1377"/>
    <mergeCell ref="Z1376:AA1377"/>
    <mergeCell ref="AB1376:AC1377"/>
    <mergeCell ref="AD1376:AE1377"/>
    <mergeCell ref="AF1376:AG1377"/>
    <mergeCell ref="AH1376:AI1377"/>
    <mergeCell ref="AJ1376:AK1377"/>
    <mergeCell ref="AL1376:AM1377"/>
    <mergeCell ref="AN1376:AO1377"/>
    <mergeCell ref="AP1376:AQ1377"/>
    <mergeCell ref="AR1376:AS1377"/>
    <mergeCell ref="AT1376:AU1377"/>
    <mergeCell ref="AV1376:AW1377"/>
    <mergeCell ref="AX1376:AY1377"/>
    <mergeCell ref="AZ1376:BA1377"/>
    <mergeCell ref="BB1376:BC1377"/>
    <mergeCell ref="BD1376:BE1377"/>
    <mergeCell ref="BF1376:BG1377"/>
    <mergeCell ref="BH1376:BI1377"/>
    <mergeCell ref="BJ1376:BK1377"/>
    <mergeCell ref="C1377:D1377"/>
    <mergeCell ref="R1374:S1375"/>
    <mergeCell ref="T1374:U1375"/>
    <mergeCell ref="V1374:W1375"/>
    <mergeCell ref="X1374:Y1375"/>
    <mergeCell ref="Z1374:AA1375"/>
    <mergeCell ref="AB1374:AC1375"/>
    <mergeCell ref="AD1374:AE1375"/>
    <mergeCell ref="AF1374:AG1375"/>
    <mergeCell ref="AH1374:AI1375"/>
    <mergeCell ref="AJ1374:AK1375"/>
    <mergeCell ref="AL1374:AM1375"/>
    <mergeCell ref="AN1374:AO1375"/>
    <mergeCell ref="AP1374:AQ1375"/>
    <mergeCell ref="AR1374:AS1375"/>
    <mergeCell ref="AT1374:AU1375"/>
    <mergeCell ref="AV1374:AW1375"/>
    <mergeCell ref="AX1374:AY1375"/>
    <mergeCell ref="AZ1374:BA1375"/>
    <mergeCell ref="BB1374:BC1375"/>
    <mergeCell ref="BD1374:BE1375"/>
    <mergeCell ref="BF1374:BG1375"/>
    <mergeCell ref="BH1374:BI1375"/>
    <mergeCell ref="BJ1374:BK1375"/>
    <mergeCell ref="C1375:D1375"/>
    <mergeCell ref="BJ1311:BK1312"/>
    <mergeCell ref="AR1315:AS1316"/>
    <mergeCell ref="AP1315:AQ1316"/>
    <mergeCell ref="D1322:E1322"/>
    <mergeCell ref="B1322:C1322"/>
    <mergeCell ref="W1320:Y1320"/>
    <mergeCell ref="S1320:U1320"/>
    <mergeCell ref="O1320:R1320"/>
    <mergeCell ref="L1320:N1320"/>
    <mergeCell ref="H1320:J1320"/>
    <mergeCell ref="D1320:E1320"/>
    <mergeCell ref="B1320:C1320"/>
    <mergeCell ref="L1322:N1322"/>
    <mergeCell ref="W1322:Y1322"/>
    <mergeCell ref="S1322:U1322"/>
    <mergeCell ref="O1322:R1322"/>
    <mergeCell ref="AZ1313:BA1314"/>
    <mergeCell ref="BB1313:BC1314"/>
    <mergeCell ref="BD1313:BE1314"/>
    <mergeCell ref="BF1313:BG1314"/>
    <mergeCell ref="BH1313:BI1314"/>
    <mergeCell ref="AT1311:AU1312"/>
    <mergeCell ref="AV1311:AW1312"/>
    <mergeCell ref="AX1311:AY1312"/>
    <mergeCell ref="AZ1311:BA1312"/>
    <mergeCell ref="BB1311:BC1312"/>
    <mergeCell ref="BD1311:BE1312"/>
    <mergeCell ref="BF1311:BG1312"/>
    <mergeCell ref="BH1311:BI1312"/>
    <mergeCell ref="C1312:D1312"/>
    <mergeCell ref="AH1313:AI1314"/>
    <mergeCell ref="AJ1313:AK1314"/>
    <mergeCell ref="AL1313:AM1314"/>
    <mergeCell ref="AN1313:AO1314"/>
    <mergeCell ref="AP1313:AQ1314"/>
    <mergeCell ref="AR1313:AS1314"/>
    <mergeCell ref="AT1313:AU1314"/>
    <mergeCell ref="AV1313:AW1314"/>
    <mergeCell ref="AX1313:AY1314"/>
    <mergeCell ref="AB1317:AC1317"/>
    <mergeCell ref="S1257:U1257"/>
    <mergeCell ref="AF1311:AG1312"/>
    <mergeCell ref="BH1309:BI1310"/>
    <mergeCell ref="BF1309:BG1310"/>
    <mergeCell ref="BD1309:BE1310"/>
    <mergeCell ref="BB1309:BC1310"/>
    <mergeCell ref="AZ1309:BA1310"/>
    <mergeCell ref="AX1309:AY1310"/>
    <mergeCell ref="BD1301:BE1302"/>
    <mergeCell ref="BB1301:BC1302"/>
    <mergeCell ref="AZ1301:BA1302"/>
    <mergeCell ref="AX1301:AY1302"/>
    <mergeCell ref="AV1301:AW1302"/>
    <mergeCell ref="N1252:O1253"/>
    <mergeCell ref="Z1259:AI1259"/>
    <mergeCell ref="W1259:Y1259"/>
    <mergeCell ref="BJ1313:BK1314"/>
    <mergeCell ref="C1314:D1314"/>
    <mergeCell ref="B1311:B1312"/>
    <mergeCell ref="C1311:D1311"/>
    <mergeCell ref="E1311:E1312"/>
    <mergeCell ref="F1311:F1312"/>
    <mergeCell ref="G1311:G1312"/>
    <mergeCell ref="H1311:I1312"/>
    <mergeCell ref="J1311:K1312"/>
    <mergeCell ref="L1311:M1312"/>
    <mergeCell ref="N1311:O1312"/>
    <mergeCell ref="P1311:Q1312"/>
    <mergeCell ref="R1311:S1312"/>
    <mergeCell ref="T1311:U1312"/>
    <mergeCell ref="V1311:W1312"/>
    <mergeCell ref="X1311:Y1312"/>
    <mergeCell ref="Z1311:AA1312"/>
    <mergeCell ref="AB1311:AC1312"/>
    <mergeCell ref="AD1311:AE1312"/>
    <mergeCell ref="AH1311:AI1312"/>
    <mergeCell ref="AJ1311:AK1312"/>
    <mergeCell ref="AL1311:AM1312"/>
    <mergeCell ref="AN1311:AO1312"/>
    <mergeCell ref="AP1311:AQ1312"/>
    <mergeCell ref="P1252:Q1253"/>
    <mergeCell ref="J1252:K1253"/>
    <mergeCell ref="H1252:I1253"/>
    <mergeCell ref="D1252:E1253"/>
    <mergeCell ref="B1252:C1253"/>
    <mergeCell ref="C1310:D1310"/>
    <mergeCell ref="B1313:B1314"/>
    <mergeCell ref="C1313:D1313"/>
    <mergeCell ref="E1313:E1314"/>
    <mergeCell ref="F1313:F1314"/>
    <mergeCell ref="G1313:G1314"/>
    <mergeCell ref="H1313:I1314"/>
    <mergeCell ref="J1313:K1314"/>
    <mergeCell ref="L1313:M1314"/>
    <mergeCell ref="N1313:O1314"/>
    <mergeCell ref="P1313:Q1314"/>
    <mergeCell ref="R1313:S1314"/>
    <mergeCell ref="T1313:U1314"/>
    <mergeCell ref="V1313:W1314"/>
    <mergeCell ref="X1313:Y1314"/>
    <mergeCell ref="Z1313:AA1314"/>
    <mergeCell ref="AB1313:AC1314"/>
    <mergeCell ref="AD1313:AE1314"/>
    <mergeCell ref="AF1313:AG1314"/>
    <mergeCell ref="T1250:U1251"/>
    <mergeCell ref="V1250:W1251"/>
    <mergeCell ref="X1250:Y1251"/>
    <mergeCell ref="Z1250:AA1251"/>
    <mergeCell ref="AB1250:AC1251"/>
    <mergeCell ref="AD1250:AE1251"/>
    <mergeCell ref="AF1250:AG1251"/>
    <mergeCell ref="AH1250:AI1251"/>
    <mergeCell ref="AJ1250:AK1251"/>
    <mergeCell ref="AL1250:AM1251"/>
    <mergeCell ref="AN1250:AO1251"/>
    <mergeCell ref="AP1250:AQ1251"/>
    <mergeCell ref="F1248:F1249"/>
    <mergeCell ref="G1248:G1249"/>
    <mergeCell ref="H1248:I1249"/>
    <mergeCell ref="J1248:K1249"/>
    <mergeCell ref="L1248:M1249"/>
    <mergeCell ref="P1248:Q1249"/>
    <mergeCell ref="R1248:S1249"/>
    <mergeCell ref="T1248:U1249"/>
    <mergeCell ref="V1248:W1249"/>
    <mergeCell ref="X1248:Y1249"/>
    <mergeCell ref="J1124:K1125"/>
    <mergeCell ref="L1124:M1125"/>
    <mergeCell ref="N1124:O1125"/>
    <mergeCell ref="P1124:Q1125"/>
    <mergeCell ref="R1124:S1125"/>
    <mergeCell ref="T1124:U1125"/>
    <mergeCell ref="V1124:W1125"/>
    <mergeCell ref="X1124:Y1125"/>
    <mergeCell ref="Z1124:AA1125"/>
    <mergeCell ref="L1131:N1131"/>
    <mergeCell ref="H1131:J1131"/>
    <mergeCell ref="Z1194:AI1194"/>
    <mergeCell ref="AB1248:AC1249"/>
    <mergeCell ref="AD1248:AE1249"/>
    <mergeCell ref="AF1248:AG1249"/>
    <mergeCell ref="AH1248:AI1249"/>
    <mergeCell ref="AJ1248:AK1249"/>
    <mergeCell ref="L1133:N1133"/>
    <mergeCell ref="N1128:O1128"/>
    <mergeCell ref="L1128:M1128"/>
    <mergeCell ref="AH1128:AI1128"/>
    <mergeCell ref="AF1128:AG1128"/>
    <mergeCell ref="AD1128:AE1128"/>
    <mergeCell ref="AB1128:AC1128"/>
    <mergeCell ref="Z1128:AA1128"/>
    <mergeCell ref="X1128:Y1128"/>
    <mergeCell ref="AB1149:AC1150"/>
    <mergeCell ref="Z1149:AA1150"/>
    <mergeCell ref="L1194:N1194"/>
    <mergeCell ref="H1194:J1194"/>
    <mergeCell ref="AJ1224:AK1225"/>
    <mergeCell ref="AH1224:AI1225"/>
    <mergeCell ref="AF1224:AG1225"/>
    <mergeCell ref="N1232:O1233"/>
    <mergeCell ref="F1230:F1231"/>
    <mergeCell ref="T1230:U1231"/>
    <mergeCell ref="R1230:S1231"/>
    <mergeCell ref="L1232:M1233"/>
    <mergeCell ref="J1232:K1233"/>
    <mergeCell ref="P1230:Q1231"/>
    <mergeCell ref="N1230:O1231"/>
    <mergeCell ref="J1230:K1231"/>
    <mergeCell ref="BD1248:BE1249"/>
    <mergeCell ref="BF1248:BG1249"/>
    <mergeCell ref="BH1248:BI1249"/>
    <mergeCell ref="BJ1248:BK1249"/>
    <mergeCell ref="BL1248:BN1249"/>
    <mergeCell ref="BO1248:BO1249"/>
    <mergeCell ref="BP1248:BP1249"/>
    <mergeCell ref="AZ1187:BA1188"/>
    <mergeCell ref="BB1187:BC1188"/>
    <mergeCell ref="BD1187:BE1188"/>
    <mergeCell ref="BF1187:BG1188"/>
    <mergeCell ref="BH1187:BI1188"/>
    <mergeCell ref="BJ1187:BK1188"/>
    <mergeCell ref="BP1124:BP1125"/>
    <mergeCell ref="C1125:D1125"/>
    <mergeCell ref="B1185:B1186"/>
    <mergeCell ref="R1185:S1186"/>
    <mergeCell ref="T1185:U1186"/>
    <mergeCell ref="AZ1122:BA1123"/>
    <mergeCell ref="BB1122:BC1123"/>
    <mergeCell ref="BD1122:BE1123"/>
    <mergeCell ref="BF1122:BG1123"/>
    <mergeCell ref="BH1122:BI1123"/>
    <mergeCell ref="BJ1122:BK1123"/>
    <mergeCell ref="C1123:D1123"/>
    <mergeCell ref="B1124:B1125"/>
    <mergeCell ref="BL1187:BN1188"/>
    <mergeCell ref="C1124:D1124"/>
    <mergeCell ref="E1124:E1125"/>
    <mergeCell ref="F1124:F1125"/>
    <mergeCell ref="G1124:G1125"/>
    <mergeCell ref="H1124:I1125"/>
    <mergeCell ref="C1249:D1249"/>
    <mergeCell ref="B1187:B1188"/>
    <mergeCell ref="C1187:D1187"/>
    <mergeCell ref="E1187:E1188"/>
    <mergeCell ref="F1187:F1188"/>
    <mergeCell ref="G1187:G1188"/>
    <mergeCell ref="H1187:I1188"/>
    <mergeCell ref="J1187:K1188"/>
    <mergeCell ref="L1187:M1188"/>
    <mergeCell ref="N1187:O1188"/>
    <mergeCell ref="P1187:Q1188"/>
    <mergeCell ref="R1187:S1188"/>
    <mergeCell ref="T1187:U1188"/>
    <mergeCell ref="V1187:W1188"/>
    <mergeCell ref="X1187:Y1188"/>
    <mergeCell ref="Z1187:AA1188"/>
    <mergeCell ref="AB1187:AC1188"/>
    <mergeCell ref="AD1187:AE1188"/>
    <mergeCell ref="AF1187:AG1188"/>
    <mergeCell ref="AH1187:AI1188"/>
    <mergeCell ref="AJ1187:AK1188"/>
    <mergeCell ref="AL1187:AM1188"/>
    <mergeCell ref="AN1187:AO1188"/>
    <mergeCell ref="AP1187:AQ1188"/>
    <mergeCell ref="D1131:E1131"/>
    <mergeCell ref="AX1185:AY1186"/>
    <mergeCell ref="C1186:D1186"/>
    <mergeCell ref="BH1175:BI1176"/>
    <mergeCell ref="BF1175:BG1176"/>
    <mergeCell ref="BD1175:BE1176"/>
    <mergeCell ref="BB1175:BC1176"/>
    <mergeCell ref="AZ1175:BA1176"/>
    <mergeCell ref="AX1175:AY1176"/>
    <mergeCell ref="AZ1177:BA1178"/>
    <mergeCell ref="AX1177:AY1178"/>
    <mergeCell ref="AV1177:AW1178"/>
    <mergeCell ref="AT1177:AU1178"/>
    <mergeCell ref="AR1177:AS1178"/>
    <mergeCell ref="AP1177:AQ1178"/>
    <mergeCell ref="C1185:D1185"/>
    <mergeCell ref="E1185:E1186"/>
    <mergeCell ref="F1185:F1186"/>
    <mergeCell ref="G1185:G1186"/>
    <mergeCell ref="H1185:I1186"/>
    <mergeCell ref="J1185:K1186"/>
    <mergeCell ref="L1185:M1186"/>
    <mergeCell ref="N1185:O1186"/>
    <mergeCell ref="P1185:Q1186"/>
    <mergeCell ref="D1133:E1133"/>
    <mergeCell ref="B1133:C1133"/>
    <mergeCell ref="W1131:Y1131"/>
    <mergeCell ref="S1131:U1131"/>
    <mergeCell ref="O1131:R1131"/>
    <mergeCell ref="B1131:C1131"/>
    <mergeCell ref="C1062:D1062"/>
    <mergeCell ref="BL1122:BN1123"/>
    <mergeCell ref="BO1122:BO1123"/>
    <mergeCell ref="BP1122:BP1123"/>
    <mergeCell ref="BO1088:BO1089"/>
    <mergeCell ref="BP1088:BP1089"/>
    <mergeCell ref="BO1090:BO1091"/>
    <mergeCell ref="BP1090:BP1091"/>
    <mergeCell ref="AE1075:AM1075"/>
    <mergeCell ref="AV1128:AW1128"/>
    <mergeCell ref="AJ1131:AL1131"/>
    <mergeCell ref="AJ1068:AL1068"/>
    <mergeCell ref="Z1063:AA1064"/>
    <mergeCell ref="X1063:Y1064"/>
    <mergeCell ref="V1063:W1064"/>
    <mergeCell ref="T1063:U1064"/>
    <mergeCell ref="L1070:N1070"/>
    <mergeCell ref="H1070:J1070"/>
    <mergeCell ref="D1070:E1070"/>
    <mergeCell ref="B1070:C1070"/>
    <mergeCell ref="W1068:Y1068"/>
    <mergeCell ref="S1068:U1068"/>
    <mergeCell ref="O1068:R1068"/>
    <mergeCell ref="L1068:N1068"/>
    <mergeCell ref="H1068:J1068"/>
    <mergeCell ref="D1068:E1068"/>
    <mergeCell ref="R1065:S1065"/>
    <mergeCell ref="P1065:Q1065"/>
    <mergeCell ref="N1065:O1065"/>
    <mergeCell ref="L1065:M1065"/>
    <mergeCell ref="J1065:K1065"/>
    <mergeCell ref="AR1065:AS1065"/>
    <mergeCell ref="BP1114:BP1115"/>
    <mergeCell ref="BO1116:BO1117"/>
    <mergeCell ref="BP1116:BP1117"/>
    <mergeCell ref="BO1106:BO1107"/>
    <mergeCell ref="G1059:G1060"/>
    <mergeCell ref="H1059:I1060"/>
    <mergeCell ref="J1059:K1060"/>
    <mergeCell ref="L1059:M1060"/>
    <mergeCell ref="N1059:O1060"/>
    <mergeCell ref="P1059:Q1060"/>
    <mergeCell ref="R1059:S1060"/>
    <mergeCell ref="T1059:U1060"/>
    <mergeCell ref="V1059:W1060"/>
    <mergeCell ref="X1059:Y1060"/>
    <mergeCell ref="Z1059:AA1060"/>
    <mergeCell ref="AB1059:AC1060"/>
    <mergeCell ref="AD1059:AE1060"/>
    <mergeCell ref="AF1059:AG1060"/>
    <mergeCell ref="AH1059:AI1060"/>
    <mergeCell ref="AJ1059:AK1060"/>
    <mergeCell ref="AL1059:AM1060"/>
    <mergeCell ref="AN1059:AO1060"/>
    <mergeCell ref="AP1059:AQ1060"/>
    <mergeCell ref="AR1059:AS1060"/>
    <mergeCell ref="AT1059:AU1060"/>
    <mergeCell ref="AV1059:AW1060"/>
    <mergeCell ref="AX1059:AY1060"/>
    <mergeCell ref="AZ1059:BA1060"/>
    <mergeCell ref="BB1059:BC1060"/>
    <mergeCell ref="BD1059:BE1060"/>
    <mergeCell ref="BF1059:BG1060"/>
    <mergeCell ref="BH1059:BI1060"/>
    <mergeCell ref="BJ1059:BK1060"/>
    <mergeCell ref="BO1187:BO1188"/>
    <mergeCell ref="BP1187:BP1188"/>
    <mergeCell ref="C1188:D1188"/>
    <mergeCell ref="AB1124:AC1125"/>
    <mergeCell ref="AD1124:AE1125"/>
    <mergeCell ref="AF1124:AG1125"/>
    <mergeCell ref="AH1124:AI1125"/>
    <mergeCell ref="AJ1124:AK1125"/>
    <mergeCell ref="AL1124:AM1125"/>
    <mergeCell ref="AN1124:AO1125"/>
    <mergeCell ref="AP1124:AQ1125"/>
    <mergeCell ref="AR1124:AS1125"/>
    <mergeCell ref="AT1124:AU1125"/>
    <mergeCell ref="AV1124:AW1125"/>
    <mergeCell ref="AX1124:AY1125"/>
    <mergeCell ref="AZ1124:BA1125"/>
    <mergeCell ref="BB1124:BC1125"/>
    <mergeCell ref="BD1124:BE1125"/>
    <mergeCell ref="BF1124:BG1125"/>
    <mergeCell ref="BH1124:BI1125"/>
    <mergeCell ref="BJ1124:BK1125"/>
    <mergeCell ref="V1185:W1186"/>
    <mergeCell ref="X1185:Y1186"/>
    <mergeCell ref="Z1185:AA1186"/>
    <mergeCell ref="AB1185:AC1186"/>
    <mergeCell ref="AD1185:AE1186"/>
    <mergeCell ref="AF1185:AG1186"/>
    <mergeCell ref="AH1185:AI1186"/>
    <mergeCell ref="AJ1185:AK1186"/>
    <mergeCell ref="AL1185:AM1186"/>
    <mergeCell ref="AN1185:AO1186"/>
    <mergeCell ref="AP1185:AQ1186"/>
    <mergeCell ref="AR1185:AS1186"/>
    <mergeCell ref="AT1185:AU1186"/>
    <mergeCell ref="AV1185:AW1186"/>
    <mergeCell ref="C997:D997"/>
    <mergeCell ref="BL1059:BN1060"/>
    <mergeCell ref="BO1059:BO1060"/>
    <mergeCell ref="BP1059:BP1060"/>
    <mergeCell ref="C1060:D1060"/>
    <mergeCell ref="B998:B999"/>
    <mergeCell ref="C998:D998"/>
    <mergeCell ref="E998:E999"/>
    <mergeCell ref="F998:F999"/>
    <mergeCell ref="G998:G999"/>
    <mergeCell ref="H998:I999"/>
    <mergeCell ref="J998:K999"/>
    <mergeCell ref="L998:M999"/>
    <mergeCell ref="N998:O999"/>
    <mergeCell ref="P998:Q999"/>
    <mergeCell ref="R998:S999"/>
    <mergeCell ref="T998:U999"/>
    <mergeCell ref="V998:W999"/>
    <mergeCell ref="X998:Y999"/>
    <mergeCell ref="Z998:AA999"/>
    <mergeCell ref="AB998:AC999"/>
    <mergeCell ref="AD998:AE999"/>
    <mergeCell ref="AF998:AG999"/>
    <mergeCell ref="AH998:AI999"/>
    <mergeCell ref="AJ998:AK999"/>
    <mergeCell ref="AL998:AM999"/>
    <mergeCell ref="AN998:AO999"/>
    <mergeCell ref="AP998:AQ999"/>
    <mergeCell ref="AR998:AS999"/>
    <mergeCell ref="AT998:AU999"/>
    <mergeCell ref="AV998:AW999"/>
    <mergeCell ref="AX998:AY999"/>
    <mergeCell ref="AZ998:BA999"/>
    <mergeCell ref="BB998:BC999"/>
    <mergeCell ref="BD998:BE999"/>
    <mergeCell ref="BF998:BG999"/>
    <mergeCell ref="BH998:BI999"/>
    <mergeCell ref="BJ998:BK999"/>
    <mergeCell ref="C999:D999"/>
    <mergeCell ref="BP1029:BP1030"/>
    <mergeCell ref="BO1031:BO1032"/>
    <mergeCell ref="BP1031:BP1032"/>
    <mergeCell ref="D1007:E1007"/>
    <mergeCell ref="B1007:C1007"/>
    <mergeCell ref="W1005:Y1005"/>
    <mergeCell ref="S1005:U1005"/>
    <mergeCell ref="O1005:R1005"/>
    <mergeCell ref="L1005:N1005"/>
    <mergeCell ref="H1005:J1005"/>
    <mergeCell ref="D1005:E1005"/>
    <mergeCell ref="B1005:C1005"/>
    <mergeCell ref="L1007:N1007"/>
    <mergeCell ref="V1002:W1002"/>
    <mergeCell ref="T1002:U1002"/>
    <mergeCell ref="R1002:S1002"/>
    <mergeCell ref="P1002:Q1002"/>
    <mergeCell ref="AL1002:AM1002"/>
    <mergeCell ref="AJ1002:AK1002"/>
    <mergeCell ref="AH1002:AI1002"/>
    <mergeCell ref="AF1002:AG1002"/>
    <mergeCell ref="BP1037:BP1038"/>
    <mergeCell ref="AR1002:AS1002"/>
    <mergeCell ref="AP1002:AQ1002"/>
    <mergeCell ref="AN1002:AO1002"/>
    <mergeCell ref="BO933:BO934"/>
    <mergeCell ref="BP933:BP934"/>
    <mergeCell ref="C934:D934"/>
    <mergeCell ref="B935:B936"/>
    <mergeCell ref="C935:D935"/>
    <mergeCell ref="E935:E936"/>
    <mergeCell ref="F935:F936"/>
    <mergeCell ref="G935:G936"/>
    <mergeCell ref="H935:I936"/>
    <mergeCell ref="J935:K936"/>
    <mergeCell ref="L935:M936"/>
    <mergeCell ref="N935:O936"/>
    <mergeCell ref="P935:Q936"/>
    <mergeCell ref="R935:S936"/>
    <mergeCell ref="T935:U936"/>
    <mergeCell ref="V935:W936"/>
    <mergeCell ref="X935:Y936"/>
    <mergeCell ref="Z935:AA936"/>
    <mergeCell ref="AB935:AC936"/>
    <mergeCell ref="AD935:AE936"/>
    <mergeCell ref="AF935:AG936"/>
    <mergeCell ref="AH935:AI936"/>
    <mergeCell ref="AJ935:AK936"/>
    <mergeCell ref="AL935:AM936"/>
    <mergeCell ref="AN935:AO936"/>
    <mergeCell ref="AP935:AQ936"/>
    <mergeCell ref="AR935:AS936"/>
    <mergeCell ref="AT935:AU936"/>
    <mergeCell ref="AV935:AW936"/>
    <mergeCell ref="AX935:AY936"/>
    <mergeCell ref="AZ935:BA936"/>
    <mergeCell ref="BB935:BC936"/>
    <mergeCell ref="BD935:BE936"/>
    <mergeCell ref="BF935:BG936"/>
    <mergeCell ref="BH935:BI936"/>
    <mergeCell ref="BJ935:BK936"/>
    <mergeCell ref="BL935:BN936"/>
    <mergeCell ref="BO935:BO936"/>
    <mergeCell ref="BP935:BP936"/>
    <mergeCell ref="C936:D936"/>
    <mergeCell ref="BL933:BN934"/>
    <mergeCell ref="B872:B873"/>
    <mergeCell ref="C872:D872"/>
    <mergeCell ref="E872:E873"/>
    <mergeCell ref="F872:F873"/>
    <mergeCell ref="G872:G873"/>
    <mergeCell ref="H872:I873"/>
    <mergeCell ref="J872:K873"/>
    <mergeCell ref="L872:M873"/>
    <mergeCell ref="N872:O873"/>
    <mergeCell ref="P872:Q873"/>
    <mergeCell ref="R872:S873"/>
    <mergeCell ref="T872:U873"/>
    <mergeCell ref="V872:W873"/>
    <mergeCell ref="X872:Y873"/>
    <mergeCell ref="Z872:AA873"/>
    <mergeCell ref="AB872:AC873"/>
    <mergeCell ref="AD872:AE873"/>
    <mergeCell ref="AF872:AG873"/>
    <mergeCell ref="AH872:AI873"/>
    <mergeCell ref="AJ872:AK873"/>
    <mergeCell ref="AL872:AM873"/>
    <mergeCell ref="AN872:AO873"/>
    <mergeCell ref="AP872:AQ873"/>
    <mergeCell ref="AR872:AS873"/>
    <mergeCell ref="AT872:AU873"/>
    <mergeCell ref="AV872:AW873"/>
    <mergeCell ref="AX872:AY873"/>
    <mergeCell ref="AZ872:BA873"/>
    <mergeCell ref="BB872:BC873"/>
    <mergeCell ref="BD872:BE873"/>
    <mergeCell ref="BF872:BG873"/>
    <mergeCell ref="BH872:BI873"/>
    <mergeCell ref="BJ872:BK873"/>
    <mergeCell ref="C873:D873"/>
    <mergeCell ref="V870:W871"/>
    <mergeCell ref="X870:Y871"/>
    <mergeCell ref="Z870:AA871"/>
    <mergeCell ref="AB870:AC871"/>
    <mergeCell ref="AD870:AE871"/>
    <mergeCell ref="AF870:AG871"/>
    <mergeCell ref="AH870:AI871"/>
    <mergeCell ref="AJ870:AK871"/>
    <mergeCell ref="AL870:AM871"/>
    <mergeCell ref="AN870:AO871"/>
    <mergeCell ref="AP870:AQ871"/>
    <mergeCell ref="AR870:AS871"/>
    <mergeCell ref="AT870:AU871"/>
    <mergeCell ref="AV870:AW871"/>
    <mergeCell ref="AX870:AY871"/>
    <mergeCell ref="AZ870:BA871"/>
    <mergeCell ref="BB870:BC871"/>
    <mergeCell ref="BD870:BE871"/>
    <mergeCell ref="BF870:BG871"/>
    <mergeCell ref="BH870:BI871"/>
    <mergeCell ref="BJ870:BK871"/>
    <mergeCell ref="B818:C818"/>
    <mergeCell ref="W816:Y816"/>
    <mergeCell ref="S816:U816"/>
    <mergeCell ref="O818:R818"/>
    <mergeCell ref="L818:N818"/>
    <mergeCell ref="N813:O813"/>
    <mergeCell ref="L813:M813"/>
    <mergeCell ref="J813:K813"/>
    <mergeCell ref="H813:I813"/>
    <mergeCell ref="D813:E813"/>
    <mergeCell ref="B813:C813"/>
    <mergeCell ref="Z813:AA813"/>
    <mergeCell ref="X813:Y813"/>
    <mergeCell ref="V813:W813"/>
    <mergeCell ref="T813:U813"/>
    <mergeCell ref="R813:S813"/>
    <mergeCell ref="P813:Q813"/>
    <mergeCell ref="AL813:AM813"/>
    <mergeCell ref="AJ813:AK813"/>
    <mergeCell ref="AH813:AI813"/>
    <mergeCell ref="AF813:AG813"/>
    <mergeCell ref="AD813:AE813"/>
    <mergeCell ref="AB813:AC813"/>
    <mergeCell ref="D816:E816"/>
    <mergeCell ref="AX813:AY813"/>
    <mergeCell ref="AV813:AW813"/>
    <mergeCell ref="AT813:AU813"/>
    <mergeCell ref="AR813:AS813"/>
    <mergeCell ref="AP813:AQ813"/>
    <mergeCell ref="AN813:AO813"/>
    <mergeCell ref="N814:O814"/>
    <mergeCell ref="L814:M814"/>
    <mergeCell ref="C871:D871"/>
    <mergeCell ref="J814:K814"/>
    <mergeCell ref="D814:E814"/>
    <mergeCell ref="BJ813:BK813"/>
    <mergeCell ref="BH813:BI813"/>
    <mergeCell ref="BF813:BG813"/>
    <mergeCell ref="BD813:BE813"/>
    <mergeCell ref="BB813:BC813"/>
    <mergeCell ref="AZ813:BA813"/>
    <mergeCell ref="B868:B869"/>
    <mergeCell ref="P803:Q804"/>
    <mergeCell ref="N803:O804"/>
    <mergeCell ref="G803:G804"/>
    <mergeCell ref="B805:B806"/>
    <mergeCell ref="C804:D804"/>
    <mergeCell ref="L805:M806"/>
    <mergeCell ref="J805:K806"/>
    <mergeCell ref="H805:I806"/>
    <mergeCell ref="F805:F806"/>
    <mergeCell ref="B809:B810"/>
    <mergeCell ref="C809:D809"/>
    <mergeCell ref="E809:E810"/>
    <mergeCell ref="F809:F810"/>
    <mergeCell ref="G809:G810"/>
    <mergeCell ref="H809:I810"/>
    <mergeCell ref="J809:K810"/>
    <mergeCell ref="L809:M810"/>
    <mergeCell ref="N809:O810"/>
    <mergeCell ref="P809:Q810"/>
    <mergeCell ref="R809:S810"/>
    <mergeCell ref="T809:U810"/>
    <mergeCell ref="V809:W810"/>
    <mergeCell ref="X809:Y810"/>
    <mergeCell ref="Z809:AA810"/>
    <mergeCell ref="AB809:AC810"/>
    <mergeCell ref="AD809:AE810"/>
    <mergeCell ref="AF809:AG810"/>
    <mergeCell ref="AH809:AI810"/>
    <mergeCell ref="AJ809:AK810"/>
    <mergeCell ref="AL809:AM810"/>
    <mergeCell ref="AN809:AO810"/>
    <mergeCell ref="AP809:AQ810"/>
    <mergeCell ref="AR809:AS810"/>
    <mergeCell ref="AP805:AQ806"/>
    <mergeCell ref="AN805:AO806"/>
    <mergeCell ref="AL805:AM806"/>
    <mergeCell ref="B803:B804"/>
    <mergeCell ref="G805:G806"/>
    <mergeCell ref="J803:K804"/>
    <mergeCell ref="H803:I804"/>
    <mergeCell ref="F803:F804"/>
    <mergeCell ref="E803:E804"/>
    <mergeCell ref="C803:D803"/>
    <mergeCell ref="X803:Y804"/>
    <mergeCell ref="V803:W804"/>
    <mergeCell ref="T803:U804"/>
    <mergeCell ref="R803:S804"/>
    <mergeCell ref="C810:D810"/>
    <mergeCell ref="H692:J692"/>
    <mergeCell ref="D692:E692"/>
    <mergeCell ref="W692:Y692"/>
    <mergeCell ref="S692:U692"/>
    <mergeCell ref="L690:N690"/>
    <mergeCell ref="H690:J690"/>
    <mergeCell ref="D690:E690"/>
    <mergeCell ref="O690:R690"/>
    <mergeCell ref="BL742:BN743"/>
    <mergeCell ref="BJ742:BK743"/>
    <mergeCell ref="BH742:BI743"/>
    <mergeCell ref="BF742:BG743"/>
    <mergeCell ref="BD742:BE743"/>
    <mergeCell ref="BB742:BC743"/>
    <mergeCell ref="AZ742:BA743"/>
    <mergeCell ref="AX742:AY743"/>
    <mergeCell ref="AT742:AU743"/>
    <mergeCell ref="AR742:AS743"/>
    <mergeCell ref="BJ746:BK747"/>
    <mergeCell ref="BL746:BN747"/>
    <mergeCell ref="BO746:BO747"/>
    <mergeCell ref="BP746:BP747"/>
    <mergeCell ref="C747:D747"/>
    <mergeCell ref="B807:B808"/>
    <mergeCell ref="C807:D807"/>
    <mergeCell ref="E807:E808"/>
    <mergeCell ref="F807:F808"/>
    <mergeCell ref="G807:G808"/>
    <mergeCell ref="H807:I808"/>
    <mergeCell ref="J807:K808"/>
    <mergeCell ref="L807:M808"/>
    <mergeCell ref="N807:O808"/>
    <mergeCell ref="P807:Q808"/>
    <mergeCell ref="R807:S808"/>
    <mergeCell ref="T807:U808"/>
    <mergeCell ref="V807:W808"/>
    <mergeCell ref="X807:Y808"/>
    <mergeCell ref="Z807:AA808"/>
    <mergeCell ref="AB807:AC808"/>
    <mergeCell ref="AD807:AE808"/>
    <mergeCell ref="AF807:AG808"/>
    <mergeCell ref="AH807:AI808"/>
    <mergeCell ref="AJ807:AK808"/>
    <mergeCell ref="AL807:AM808"/>
    <mergeCell ref="AN807:AO808"/>
    <mergeCell ref="AP807:AQ808"/>
    <mergeCell ref="AR807:AS808"/>
    <mergeCell ref="AT807:AU808"/>
    <mergeCell ref="AV807:AW808"/>
    <mergeCell ref="AX807:AY808"/>
    <mergeCell ref="AZ807:BA808"/>
    <mergeCell ref="BB807:BC808"/>
    <mergeCell ref="BD807:BE808"/>
    <mergeCell ref="BF807:BG808"/>
    <mergeCell ref="BH807:BI808"/>
    <mergeCell ref="BJ807:BK808"/>
    <mergeCell ref="BL807:BN808"/>
    <mergeCell ref="BO807:BO808"/>
    <mergeCell ref="BP807:BP808"/>
    <mergeCell ref="C808:D808"/>
    <mergeCell ref="B755:C755"/>
    <mergeCell ref="O755:R755"/>
    <mergeCell ref="L755:N755"/>
    <mergeCell ref="L803:M804"/>
    <mergeCell ref="B683:B684"/>
    <mergeCell ref="C683:D683"/>
    <mergeCell ref="E683:E684"/>
    <mergeCell ref="F683:F684"/>
    <mergeCell ref="G683:G684"/>
    <mergeCell ref="H683:I684"/>
    <mergeCell ref="J683:K684"/>
    <mergeCell ref="L683:M684"/>
    <mergeCell ref="N683:O684"/>
    <mergeCell ref="P683:Q684"/>
    <mergeCell ref="R683:S684"/>
    <mergeCell ref="T683:U684"/>
    <mergeCell ref="V683:W684"/>
    <mergeCell ref="X683:Y684"/>
    <mergeCell ref="Z683:AA684"/>
    <mergeCell ref="AB683:AC684"/>
    <mergeCell ref="AD683:AE684"/>
    <mergeCell ref="AF683:AG684"/>
    <mergeCell ref="AH683:AI684"/>
    <mergeCell ref="AJ683:AK684"/>
    <mergeCell ref="AL683:AM684"/>
    <mergeCell ref="AN683:AO684"/>
    <mergeCell ref="AP683:AQ684"/>
    <mergeCell ref="BD683:BE684"/>
    <mergeCell ref="BF683:BG684"/>
    <mergeCell ref="BH683:BI684"/>
    <mergeCell ref="BJ683:BK684"/>
    <mergeCell ref="BL683:BN684"/>
    <mergeCell ref="BO683:BO684"/>
    <mergeCell ref="BP683:BP684"/>
    <mergeCell ref="C684:D684"/>
    <mergeCell ref="BJ687:BK687"/>
    <mergeCell ref="BH687:BI687"/>
    <mergeCell ref="BF687:BG687"/>
    <mergeCell ref="BD687:BE687"/>
    <mergeCell ref="BB687:BC687"/>
    <mergeCell ref="BP620:BP621"/>
    <mergeCell ref="C621:D621"/>
    <mergeCell ref="B681:B682"/>
    <mergeCell ref="C681:D681"/>
    <mergeCell ref="E681:E682"/>
    <mergeCell ref="F681:F682"/>
    <mergeCell ref="G681:G682"/>
    <mergeCell ref="H681:I682"/>
    <mergeCell ref="J681:K682"/>
    <mergeCell ref="L681:M682"/>
    <mergeCell ref="N681:O682"/>
    <mergeCell ref="P681:Q682"/>
    <mergeCell ref="R681:S682"/>
    <mergeCell ref="T681:U682"/>
    <mergeCell ref="V681:W682"/>
    <mergeCell ref="X681:Y682"/>
    <mergeCell ref="Z681:AA682"/>
    <mergeCell ref="AB681:AC682"/>
    <mergeCell ref="AD681:AE682"/>
    <mergeCell ref="AF681:AG682"/>
    <mergeCell ref="AH681:AI682"/>
    <mergeCell ref="AJ681:AK682"/>
    <mergeCell ref="AL681:AM682"/>
    <mergeCell ref="AN681:AO682"/>
    <mergeCell ref="AP681:AQ682"/>
    <mergeCell ref="AR681:AS682"/>
    <mergeCell ref="AT681:AU682"/>
    <mergeCell ref="AV681:AW682"/>
    <mergeCell ref="AX681:AY682"/>
    <mergeCell ref="AZ681:BA682"/>
    <mergeCell ref="BB681:BC682"/>
    <mergeCell ref="BD681:BE682"/>
    <mergeCell ref="BF681:BG682"/>
    <mergeCell ref="BH681:BI682"/>
    <mergeCell ref="BJ681:BK682"/>
    <mergeCell ref="BL681:BN682"/>
    <mergeCell ref="BO681:BO682"/>
    <mergeCell ref="BP681:BP682"/>
    <mergeCell ref="C682:D682"/>
    <mergeCell ref="E620:E621"/>
    <mergeCell ref="F620:F621"/>
    <mergeCell ref="G620:G621"/>
    <mergeCell ref="H620:I621"/>
    <mergeCell ref="J620:K621"/>
    <mergeCell ref="L620:M621"/>
    <mergeCell ref="N620:O621"/>
    <mergeCell ref="P620:Q621"/>
    <mergeCell ref="R620:S621"/>
    <mergeCell ref="T620:U621"/>
    <mergeCell ref="V620:W621"/>
    <mergeCell ref="X620:Y621"/>
    <mergeCell ref="Z620:AA621"/>
    <mergeCell ref="AB620:AC621"/>
    <mergeCell ref="AD620:AE621"/>
    <mergeCell ref="AF620:AG621"/>
    <mergeCell ref="AH620:AI621"/>
    <mergeCell ref="AJ620:AK621"/>
    <mergeCell ref="AL620:AM621"/>
    <mergeCell ref="AN620:AO621"/>
    <mergeCell ref="AP620:AQ621"/>
    <mergeCell ref="AR620:AS621"/>
    <mergeCell ref="AT620:AU621"/>
    <mergeCell ref="AV620:AW621"/>
    <mergeCell ref="AX620:AY621"/>
    <mergeCell ref="BP557:BP558"/>
    <mergeCell ref="C558:D558"/>
    <mergeCell ref="B618:B619"/>
    <mergeCell ref="C618:D618"/>
    <mergeCell ref="E618:E619"/>
    <mergeCell ref="F618:F619"/>
    <mergeCell ref="G618:G619"/>
    <mergeCell ref="H618:I619"/>
    <mergeCell ref="J618:K619"/>
    <mergeCell ref="L618:M619"/>
    <mergeCell ref="N618:O619"/>
    <mergeCell ref="P618:Q619"/>
    <mergeCell ref="R618:S619"/>
    <mergeCell ref="T618:U619"/>
    <mergeCell ref="V618:W619"/>
    <mergeCell ref="X618:Y619"/>
    <mergeCell ref="Z618:AA619"/>
    <mergeCell ref="AB618:AC619"/>
    <mergeCell ref="AD618:AE619"/>
    <mergeCell ref="AF618:AG619"/>
    <mergeCell ref="AH618:AI619"/>
    <mergeCell ref="AJ618:AK619"/>
    <mergeCell ref="AL618:AM619"/>
    <mergeCell ref="AN618:AO619"/>
    <mergeCell ref="AP618:AQ619"/>
    <mergeCell ref="AR618:AS619"/>
    <mergeCell ref="AT618:AU619"/>
    <mergeCell ref="AV618:AW619"/>
    <mergeCell ref="AX618:AY619"/>
    <mergeCell ref="AZ618:BA619"/>
    <mergeCell ref="BB618:BC619"/>
    <mergeCell ref="BD618:BE619"/>
    <mergeCell ref="BF618:BG619"/>
    <mergeCell ref="BH618:BI619"/>
    <mergeCell ref="BJ618:BK619"/>
    <mergeCell ref="BL618:BN619"/>
    <mergeCell ref="BO618:BO619"/>
    <mergeCell ref="BP618:BP619"/>
    <mergeCell ref="C619:D619"/>
    <mergeCell ref="B557:B558"/>
    <mergeCell ref="C557:D557"/>
    <mergeCell ref="E557:E558"/>
    <mergeCell ref="F557:F558"/>
    <mergeCell ref="G557:G558"/>
    <mergeCell ref="H557:I558"/>
    <mergeCell ref="J557:K558"/>
    <mergeCell ref="L557:M558"/>
    <mergeCell ref="N557:O558"/>
    <mergeCell ref="P557:Q558"/>
    <mergeCell ref="R557:S558"/>
    <mergeCell ref="T557:U558"/>
    <mergeCell ref="V557:W558"/>
    <mergeCell ref="X557:Y558"/>
    <mergeCell ref="Z557:AA558"/>
    <mergeCell ref="N561:O561"/>
    <mergeCell ref="L561:M561"/>
    <mergeCell ref="J561:K561"/>
    <mergeCell ref="H561:I561"/>
    <mergeCell ref="D561:E561"/>
    <mergeCell ref="B561:C561"/>
    <mergeCell ref="Z561:AA561"/>
    <mergeCell ref="X561:Y561"/>
    <mergeCell ref="V561:W561"/>
    <mergeCell ref="T561:U561"/>
    <mergeCell ref="BJ620:BK621"/>
    <mergeCell ref="BL620:BN621"/>
    <mergeCell ref="BO620:BO621"/>
    <mergeCell ref="BL557:BN558"/>
    <mergeCell ref="BO557:BO558"/>
    <mergeCell ref="G555:G556"/>
    <mergeCell ref="H555:I556"/>
    <mergeCell ref="J555:K556"/>
    <mergeCell ref="L555:M556"/>
    <mergeCell ref="N555:O556"/>
    <mergeCell ref="P555:Q556"/>
    <mergeCell ref="R555:S556"/>
    <mergeCell ref="T555:U556"/>
    <mergeCell ref="V555:W556"/>
    <mergeCell ref="X555:Y556"/>
    <mergeCell ref="Z555:AA556"/>
    <mergeCell ref="AB555:AC556"/>
    <mergeCell ref="AD555:AE556"/>
    <mergeCell ref="AF555:AG556"/>
    <mergeCell ref="AH555:AI556"/>
    <mergeCell ref="AJ555:AK556"/>
    <mergeCell ref="AL555:AM556"/>
    <mergeCell ref="AN555:AO556"/>
    <mergeCell ref="AP555:AQ556"/>
    <mergeCell ref="AR555:AS556"/>
    <mergeCell ref="AT555:AU556"/>
    <mergeCell ref="AV555:AW556"/>
    <mergeCell ref="AX555:AY556"/>
    <mergeCell ref="AZ555:BA556"/>
    <mergeCell ref="BB555:BC556"/>
    <mergeCell ref="BD555:BE556"/>
    <mergeCell ref="BF555:BG556"/>
    <mergeCell ref="BH555:BI556"/>
    <mergeCell ref="BO555:BO556"/>
    <mergeCell ref="BJ616:BK617"/>
    <mergeCell ref="BH616:BI617"/>
    <mergeCell ref="BF616:BG617"/>
    <mergeCell ref="BD616:BE617"/>
    <mergeCell ref="BB616:BC617"/>
    <mergeCell ref="BL610:BN611"/>
    <mergeCell ref="BJ610:BK611"/>
    <mergeCell ref="BH610:BI611"/>
    <mergeCell ref="BF610:BG611"/>
    <mergeCell ref="BD610:BE611"/>
    <mergeCell ref="R612:S613"/>
    <mergeCell ref="P612:Q613"/>
    <mergeCell ref="N612:O613"/>
    <mergeCell ref="L612:M613"/>
    <mergeCell ref="J612:K613"/>
    <mergeCell ref="H612:I613"/>
    <mergeCell ref="AD612:AE613"/>
    <mergeCell ref="AB612:AC613"/>
    <mergeCell ref="Z612:AA613"/>
    <mergeCell ref="X612:Y613"/>
    <mergeCell ref="V612:W613"/>
    <mergeCell ref="T612:U613"/>
    <mergeCell ref="AP612:AQ613"/>
    <mergeCell ref="AN612:AO613"/>
    <mergeCell ref="AL612:AM613"/>
    <mergeCell ref="AJ612:AK613"/>
    <mergeCell ref="AH612:AI613"/>
    <mergeCell ref="AF612:AG613"/>
    <mergeCell ref="BB612:BC613"/>
    <mergeCell ref="AZ612:BA613"/>
    <mergeCell ref="BP555:BP556"/>
    <mergeCell ref="C556:D556"/>
    <mergeCell ref="J492:K493"/>
    <mergeCell ref="L492:M493"/>
    <mergeCell ref="N492:O493"/>
    <mergeCell ref="P492:Q493"/>
    <mergeCell ref="R492:S493"/>
    <mergeCell ref="T492:U493"/>
    <mergeCell ref="V492:W493"/>
    <mergeCell ref="X492:Y493"/>
    <mergeCell ref="Z492:AA493"/>
    <mergeCell ref="AB492:AC493"/>
    <mergeCell ref="AD492:AE493"/>
    <mergeCell ref="AF492:AG493"/>
    <mergeCell ref="AH492:AI493"/>
    <mergeCell ref="AJ492:AK493"/>
    <mergeCell ref="AL492:AM493"/>
    <mergeCell ref="AN492:AO493"/>
    <mergeCell ref="AP492:AQ493"/>
    <mergeCell ref="AR492:AS493"/>
    <mergeCell ref="AT492:AU493"/>
    <mergeCell ref="AV492:AW493"/>
    <mergeCell ref="AX492:AY493"/>
    <mergeCell ref="AZ492:BA493"/>
    <mergeCell ref="BB492:BC493"/>
    <mergeCell ref="BD492:BE493"/>
    <mergeCell ref="BF492:BG493"/>
    <mergeCell ref="BH492:BI493"/>
    <mergeCell ref="BJ492:BK493"/>
    <mergeCell ref="BL492:BN493"/>
    <mergeCell ref="BO492:BO493"/>
    <mergeCell ref="BP492:BP493"/>
    <mergeCell ref="C493:D493"/>
    <mergeCell ref="H501:J501"/>
    <mergeCell ref="D501:E501"/>
    <mergeCell ref="B501:C501"/>
    <mergeCell ref="O501:R501"/>
    <mergeCell ref="N499:O499"/>
    <mergeCell ref="BL494:BN495"/>
    <mergeCell ref="BO494:BO495"/>
    <mergeCell ref="BP494:BP495"/>
    <mergeCell ref="C495:D495"/>
    <mergeCell ref="B555:B556"/>
    <mergeCell ref="C555:D555"/>
    <mergeCell ref="L499:M499"/>
    <mergeCell ref="J499:K499"/>
    <mergeCell ref="D499:E499"/>
    <mergeCell ref="P499:Q499"/>
    <mergeCell ref="R499:S499"/>
    <mergeCell ref="B503:C503"/>
    <mergeCell ref="W501:Y501"/>
    <mergeCell ref="S501:U501"/>
    <mergeCell ref="O503:R503"/>
    <mergeCell ref="L503:N503"/>
    <mergeCell ref="H503:J503"/>
    <mergeCell ref="D503:E503"/>
    <mergeCell ref="W503:Y503"/>
    <mergeCell ref="S503:U503"/>
    <mergeCell ref="L501:N501"/>
    <mergeCell ref="BJ551:BK552"/>
    <mergeCell ref="BH551:BI552"/>
    <mergeCell ref="BF551:BG552"/>
    <mergeCell ref="D498:E498"/>
    <mergeCell ref="BD496:BE497"/>
    <mergeCell ref="B438:C438"/>
    <mergeCell ref="N436:O436"/>
    <mergeCell ref="L436:M436"/>
    <mergeCell ref="J436:K436"/>
    <mergeCell ref="D436:E436"/>
    <mergeCell ref="BJ435:BK435"/>
    <mergeCell ref="BH435:BI435"/>
    <mergeCell ref="BF435:BG435"/>
    <mergeCell ref="BD435:BE435"/>
    <mergeCell ref="BB435:BC435"/>
    <mergeCell ref="H440:J440"/>
    <mergeCell ref="D440:E440"/>
    <mergeCell ref="W440:Y440"/>
    <mergeCell ref="S440:U440"/>
    <mergeCell ref="L438:N438"/>
    <mergeCell ref="H438:J438"/>
    <mergeCell ref="D438:E438"/>
    <mergeCell ref="O438:R438"/>
    <mergeCell ref="AD433:AE434"/>
    <mergeCell ref="AB433:AC434"/>
    <mergeCell ref="H553:I554"/>
    <mergeCell ref="F553:F554"/>
    <mergeCell ref="AR557:AS558"/>
    <mergeCell ref="AT557:AU558"/>
    <mergeCell ref="AV557:AW558"/>
    <mergeCell ref="AX557:AY558"/>
    <mergeCell ref="AZ557:BA558"/>
    <mergeCell ref="BB557:BC558"/>
    <mergeCell ref="BD557:BE558"/>
    <mergeCell ref="BF557:BG558"/>
    <mergeCell ref="BH557:BI558"/>
    <mergeCell ref="BJ557:BK558"/>
    <mergeCell ref="BB494:BC495"/>
    <mergeCell ref="BD494:BE495"/>
    <mergeCell ref="BF494:BG495"/>
    <mergeCell ref="BH494:BI495"/>
    <mergeCell ref="BJ494:BK495"/>
    <mergeCell ref="BJ555:BK556"/>
    <mergeCell ref="B498:C498"/>
    <mergeCell ref="BJ496:BK497"/>
    <mergeCell ref="BH496:BI497"/>
    <mergeCell ref="BD551:BE552"/>
    <mergeCell ref="L553:M554"/>
    <mergeCell ref="J553:K554"/>
    <mergeCell ref="Z433:AA434"/>
    <mergeCell ref="X433:Y434"/>
    <mergeCell ref="AT433:AU434"/>
    <mergeCell ref="AR433:AS434"/>
    <mergeCell ref="AP433:AQ434"/>
    <mergeCell ref="AN433:AO434"/>
    <mergeCell ref="AL433:AM434"/>
    <mergeCell ref="AJ433:AK434"/>
    <mergeCell ref="B435:C435"/>
    <mergeCell ref="AX433:AY434"/>
    <mergeCell ref="AV433:AW434"/>
    <mergeCell ref="P435:Q435"/>
    <mergeCell ref="N435:O435"/>
    <mergeCell ref="L435:M435"/>
    <mergeCell ref="J435:K435"/>
    <mergeCell ref="H435:I435"/>
    <mergeCell ref="D435:E435"/>
    <mergeCell ref="AB435:AC435"/>
    <mergeCell ref="Z435:AA435"/>
    <mergeCell ref="X435:Y435"/>
    <mergeCell ref="BO429:BO430"/>
    <mergeCell ref="BP429:BP430"/>
    <mergeCell ref="C430:D430"/>
    <mergeCell ref="B431:B432"/>
    <mergeCell ref="C431:D431"/>
    <mergeCell ref="E431:E432"/>
    <mergeCell ref="F431:F432"/>
    <mergeCell ref="G431:G432"/>
    <mergeCell ref="H431:I432"/>
    <mergeCell ref="J431:K432"/>
    <mergeCell ref="L431:M432"/>
    <mergeCell ref="N431:O432"/>
    <mergeCell ref="P431:Q432"/>
    <mergeCell ref="R431:S432"/>
    <mergeCell ref="T431:U432"/>
    <mergeCell ref="V431:W432"/>
    <mergeCell ref="X431:Y432"/>
    <mergeCell ref="Z431:AA432"/>
    <mergeCell ref="AB431:AC432"/>
    <mergeCell ref="AD431:AE432"/>
    <mergeCell ref="AF431:AG432"/>
    <mergeCell ref="AH431:AI432"/>
    <mergeCell ref="AJ431:AK432"/>
    <mergeCell ref="AL431:AM432"/>
    <mergeCell ref="AN431:AO432"/>
    <mergeCell ref="AP431:AQ432"/>
    <mergeCell ref="AR431:AS432"/>
    <mergeCell ref="AT431:AU432"/>
    <mergeCell ref="AV431:AW432"/>
    <mergeCell ref="AX431:AY432"/>
    <mergeCell ref="AZ431:BA432"/>
    <mergeCell ref="BB431:BC432"/>
    <mergeCell ref="BD431:BE432"/>
    <mergeCell ref="BF431:BG432"/>
    <mergeCell ref="BH431:BI432"/>
    <mergeCell ref="BJ431:BK432"/>
    <mergeCell ref="BL431:BN432"/>
    <mergeCell ref="BO431:BO432"/>
    <mergeCell ref="BP431:BP432"/>
    <mergeCell ref="C432:D432"/>
    <mergeCell ref="T429:U430"/>
    <mergeCell ref="V429:W430"/>
    <mergeCell ref="X429:Y430"/>
    <mergeCell ref="Z429:AA430"/>
    <mergeCell ref="AB429:AC430"/>
    <mergeCell ref="AD429:AE430"/>
    <mergeCell ref="AF429:AG430"/>
    <mergeCell ref="AH429:AI430"/>
    <mergeCell ref="AJ429:AK430"/>
    <mergeCell ref="AL429:AM430"/>
    <mergeCell ref="AN429:AO430"/>
    <mergeCell ref="AP429:AQ430"/>
    <mergeCell ref="AR429:AS430"/>
    <mergeCell ref="AT429:AU430"/>
    <mergeCell ref="AV429:AW430"/>
    <mergeCell ref="AX429:AY430"/>
    <mergeCell ref="AZ429:BA430"/>
    <mergeCell ref="BB429:BC430"/>
    <mergeCell ref="BD429:BE430"/>
    <mergeCell ref="BF429:BG430"/>
    <mergeCell ref="BH429:BI430"/>
    <mergeCell ref="F368:F369"/>
    <mergeCell ref="G368:G369"/>
    <mergeCell ref="H368:I369"/>
    <mergeCell ref="J368:K369"/>
    <mergeCell ref="L368:M369"/>
    <mergeCell ref="N368:O369"/>
    <mergeCell ref="P368:Q369"/>
    <mergeCell ref="R368:S369"/>
    <mergeCell ref="T368:U369"/>
    <mergeCell ref="V368:W369"/>
    <mergeCell ref="X368:Y369"/>
    <mergeCell ref="Z368:AA369"/>
    <mergeCell ref="AB368:AC369"/>
    <mergeCell ref="AD368:AE369"/>
    <mergeCell ref="AF368:AG369"/>
    <mergeCell ref="AH368:AI369"/>
    <mergeCell ref="AJ368:AK369"/>
    <mergeCell ref="AL368:AM369"/>
    <mergeCell ref="AN368:AO369"/>
    <mergeCell ref="AP368:AQ369"/>
    <mergeCell ref="AR368:AS369"/>
    <mergeCell ref="AT368:AU369"/>
    <mergeCell ref="AV368:AW369"/>
    <mergeCell ref="AX368:AY369"/>
    <mergeCell ref="AZ368:BA369"/>
    <mergeCell ref="BB368:BC369"/>
    <mergeCell ref="BD368:BE369"/>
    <mergeCell ref="BF368:BG369"/>
    <mergeCell ref="BH368:BI369"/>
    <mergeCell ref="L377:N377"/>
    <mergeCell ref="H377:J377"/>
    <mergeCell ref="BO368:BO369"/>
    <mergeCell ref="BP368:BP369"/>
    <mergeCell ref="H372:I372"/>
    <mergeCell ref="BL305:BN306"/>
    <mergeCell ref="BO305:BO306"/>
    <mergeCell ref="BP305:BP306"/>
    <mergeCell ref="C306:D306"/>
    <mergeCell ref="B366:B367"/>
    <mergeCell ref="C366:D366"/>
    <mergeCell ref="E366:E367"/>
    <mergeCell ref="F366:F367"/>
    <mergeCell ref="G366:G367"/>
    <mergeCell ref="H366:I367"/>
    <mergeCell ref="J366:K367"/>
    <mergeCell ref="L366:M367"/>
    <mergeCell ref="N366:O367"/>
    <mergeCell ref="P366:Q367"/>
    <mergeCell ref="R366:S367"/>
    <mergeCell ref="T366:U367"/>
    <mergeCell ref="V366:W367"/>
    <mergeCell ref="X366:Y367"/>
    <mergeCell ref="Z366:AA367"/>
    <mergeCell ref="AB366:AC367"/>
    <mergeCell ref="AD366:AE367"/>
    <mergeCell ref="AF366:AG367"/>
    <mergeCell ref="AH366:AI367"/>
    <mergeCell ref="AJ366:AK367"/>
    <mergeCell ref="AL366:AM367"/>
    <mergeCell ref="AN366:AO367"/>
    <mergeCell ref="AP366:AQ367"/>
    <mergeCell ref="AR366:AS367"/>
    <mergeCell ref="AT366:AU367"/>
    <mergeCell ref="AV366:AW367"/>
    <mergeCell ref="AX366:AY367"/>
    <mergeCell ref="AZ366:BA367"/>
    <mergeCell ref="BB366:BC367"/>
    <mergeCell ref="BD366:BE367"/>
    <mergeCell ref="BF366:BG367"/>
    <mergeCell ref="BH366:BI367"/>
    <mergeCell ref="BJ366:BK367"/>
    <mergeCell ref="BL366:BN367"/>
    <mergeCell ref="BO366:BO367"/>
    <mergeCell ref="BP366:BP367"/>
    <mergeCell ref="C367:D367"/>
    <mergeCell ref="B305:B306"/>
    <mergeCell ref="C305:D305"/>
    <mergeCell ref="E305:E306"/>
    <mergeCell ref="F305:F306"/>
    <mergeCell ref="G305:G306"/>
    <mergeCell ref="H305:I306"/>
    <mergeCell ref="J305:K306"/>
    <mergeCell ref="L305:M306"/>
    <mergeCell ref="N305:O306"/>
    <mergeCell ref="P305:Q306"/>
    <mergeCell ref="R305:S306"/>
    <mergeCell ref="T305:U306"/>
    <mergeCell ref="V305:W306"/>
    <mergeCell ref="X305:Y306"/>
    <mergeCell ref="Z305:AA306"/>
    <mergeCell ref="AB305:AC306"/>
    <mergeCell ref="AD305:AE306"/>
    <mergeCell ref="AF305:AG306"/>
    <mergeCell ref="AH305:AI306"/>
    <mergeCell ref="AJ305:AK306"/>
    <mergeCell ref="AL305:AM306"/>
    <mergeCell ref="AN305:AO306"/>
    <mergeCell ref="AP305:AQ306"/>
    <mergeCell ref="C369:D369"/>
    <mergeCell ref="BB53:BC54"/>
    <mergeCell ref="BD53:BE54"/>
    <mergeCell ref="BF53:BG54"/>
    <mergeCell ref="BH53:BI54"/>
    <mergeCell ref="BJ53:BK54"/>
    <mergeCell ref="BL53:BN54"/>
    <mergeCell ref="BO53:BO54"/>
    <mergeCell ref="BP53:BP54"/>
    <mergeCell ref="B303:B304"/>
    <mergeCell ref="C303:D303"/>
    <mergeCell ref="E303:E304"/>
    <mergeCell ref="F303:F304"/>
    <mergeCell ref="G303:G304"/>
    <mergeCell ref="H303:I304"/>
    <mergeCell ref="J303:K304"/>
    <mergeCell ref="L303:M304"/>
    <mergeCell ref="N303:O304"/>
    <mergeCell ref="P303:Q304"/>
    <mergeCell ref="R303:S304"/>
    <mergeCell ref="T303:U304"/>
    <mergeCell ref="V303:W304"/>
    <mergeCell ref="X303:Y304"/>
    <mergeCell ref="Z303:AA304"/>
    <mergeCell ref="AB303:AC304"/>
    <mergeCell ref="AD303:AE304"/>
    <mergeCell ref="AF303:AG304"/>
    <mergeCell ref="AH303:AI304"/>
    <mergeCell ref="AJ303:AK304"/>
    <mergeCell ref="AL303:AM304"/>
    <mergeCell ref="AN303:AO304"/>
    <mergeCell ref="AP303:AQ304"/>
    <mergeCell ref="AR303:AS304"/>
    <mergeCell ref="AT303:AU304"/>
    <mergeCell ref="AV303:AW304"/>
    <mergeCell ref="AX303:AY304"/>
    <mergeCell ref="AZ303:BA304"/>
    <mergeCell ref="BB303:BC304"/>
    <mergeCell ref="BD303:BE304"/>
    <mergeCell ref="BF303:BG304"/>
    <mergeCell ref="BH303:BI304"/>
    <mergeCell ref="BJ303:BK304"/>
    <mergeCell ref="BL303:BN304"/>
    <mergeCell ref="BO303:BO304"/>
    <mergeCell ref="BP303:BP304"/>
    <mergeCell ref="BB240:BC241"/>
    <mergeCell ref="BD240:BE241"/>
    <mergeCell ref="BF240:BG241"/>
    <mergeCell ref="BH240:BI241"/>
    <mergeCell ref="BJ240:BK241"/>
    <mergeCell ref="BL240:BN241"/>
    <mergeCell ref="BO240:BO241"/>
    <mergeCell ref="BP240:BP241"/>
    <mergeCell ref="J179:K180"/>
    <mergeCell ref="L179:M180"/>
    <mergeCell ref="N179:O180"/>
    <mergeCell ref="P179:Q180"/>
    <mergeCell ref="R179:S180"/>
    <mergeCell ref="T179:U180"/>
    <mergeCell ref="V179:W180"/>
    <mergeCell ref="X179:Y180"/>
    <mergeCell ref="Z179:AA180"/>
    <mergeCell ref="AB179:AC180"/>
    <mergeCell ref="AD179:AE180"/>
    <mergeCell ref="AZ51:BA52"/>
    <mergeCell ref="B177:B178"/>
    <mergeCell ref="C177:D177"/>
    <mergeCell ref="E177:E178"/>
    <mergeCell ref="F177:F178"/>
    <mergeCell ref="G177:G178"/>
    <mergeCell ref="H177:I178"/>
    <mergeCell ref="J177:K178"/>
    <mergeCell ref="L177:M178"/>
    <mergeCell ref="N177:O178"/>
    <mergeCell ref="P177:Q178"/>
    <mergeCell ref="R177:S178"/>
    <mergeCell ref="T177:U178"/>
    <mergeCell ref="V177:W178"/>
    <mergeCell ref="X177:Y178"/>
    <mergeCell ref="Z177:AA178"/>
    <mergeCell ref="AB177:AC178"/>
    <mergeCell ref="AD177:AE178"/>
    <mergeCell ref="AF177:AG178"/>
    <mergeCell ref="AH177:AI178"/>
    <mergeCell ref="AJ177:AK178"/>
    <mergeCell ref="AL177:AM178"/>
    <mergeCell ref="AN177:AO178"/>
    <mergeCell ref="AP177:AQ178"/>
    <mergeCell ref="AR177:AS178"/>
    <mergeCell ref="AT177:AU178"/>
    <mergeCell ref="AV177:AW178"/>
    <mergeCell ref="AX177:AY178"/>
    <mergeCell ref="AZ177:BA178"/>
    <mergeCell ref="C117:D117"/>
    <mergeCell ref="L125:N125"/>
    <mergeCell ref="O125:R125"/>
    <mergeCell ref="B110:B111"/>
    <mergeCell ref="C110:D110"/>
    <mergeCell ref="F110:F111"/>
    <mergeCell ref="H110:I111"/>
    <mergeCell ref="J110:K111"/>
    <mergeCell ref="L110:M111"/>
    <mergeCell ref="B106:B107"/>
    <mergeCell ref="C106:D106"/>
    <mergeCell ref="F106:F107"/>
    <mergeCell ref="H106:I107"/>
    <mergeCell ref="J106:K107"/>
    <mergeCell ref="L106:M107"/>
    <mergeCell ref="N106:O107"/>
    <mergeCell ref="P106:Q107"/>
    <mergeCell ref="B102:B103"/>
    <mergeCell ref="C102:D102"/>
    <mergeCell ref="F102:F103"/>
    <mergeCell ref="H102:I103"/>
    <mergeCell ref="J102:K103"/>
    <mergeCell ref="L102:M103"/>
    <mergeCell ref="N102:O103"/>
    <mergeCell ref="P102:Q103"/>
    <mergeCell ref="AB102:AC103"/>
    <mergeCell ref="AD102:AE103"/>
    <mergeCell ref="AF102:AG103"/>
    <mergeCell ref="AH102:AI103"/>
    <mergeCell ref="AJ102:AK103"/>
    <mergeCell ref="AL102:AM103"/>
    <mergeCell ref="AZ102:BA103"/>
    <mergeCell ref="B98:B99"/>
    <mergeCell ref="C98:D98"/>
    <mergeCell ref="N118:O119"/>
    <mergeCell ref="AR305:AS306"/>
    <mergeCell ref="AT305:AU306"/>
    <mergeCell ref="AV305:AW306"/>
    <mergeCell ref="AX305:AY306"/>
    <mergeCell ref="AZ305:BA306"/>
    <mergeCell ref="AP53:AQ54"/>
    <mergeCell ref="AR53:AS54"/>
    <mergeCell ref="AT53:AU54"/>
    <mergeCell ref="AV53:AW54"/>
    <mergeCell ref="AX53:AY54"/>
    <mergeCell ref="AZ53:BA54"/>
    <mergeCell ref="AH240:AI241"/>
    <mergeCell ref="AJ240:AK241"/>
    <mergeCell ref="AL240:AM241"/>
    <mergeCell ref="AN240:AO241"/>
    <mergeCell ref="AP240:AQ241"/>
    <mergeCell ref="AR240:AS241"/>
    <mergeCell ref="AT240:AU241"/>
    <mergeCell ref="AV240:AW241"/>
    <mergeCell ref="AX240:AY241"/>
    <mergeCell ref="AZ240:BA241"/>
    <mergeCell ref="C241:D241"/>
    <mergeCell ref="B179:B180"/>
    <mergeCell ref="C179:D179"/>
    <mergeCell ref="E179:E180"/>
    <mergeCell ref="F179:F180"/>
    <mergeCell ref="G179:G180"/>
    <mergeCell ref="H179:I180"/>
    <mergeCell ref="BH51:BI52"/>
    <mergeCell ref="BJ51:BK52"/>
    <mergeCell ref="BL51:BN52"/>
    <mergeCell ref="BO51:BO52"/>
    <mergeCell ref="BP51:BP52"/>
    <mergeCell ref="E53:E54"/>
    <mergeCell ref="F53:F54"/>
    <mergeCell ref="G53:G54"/>
    <mergeCell ref="H53:I54"/>
    <mergeCell ref="J53:K54"/>
    <mergeCell ref="L53:M54"/>
    <mergeCell ref="N53:O54"/>
    <mergeCell ref="P53:Q54"/>
    <mergeCell ref="R53:S54"/>
    <mergeCell ref="T53:U54"/>
    <mergeCell ref="V53:W54"/>
    <mergeCell ref="X53:Y54"/>
    <mergeCell ref="Z53:AA54"/>
    <mergeCell ref="AB53:AC54"/>
    <mergeCell ref="AD53:AE54"/>
    <mergeCell ref="AF53:AG54"/>
    <mergeCell ref="AH53:AI54"/>
    <mergeCell ref="AJ53:AK54"/>
    <mergeCell ref="AL53:AM54"/>
    <mergeCell ref="AN53:AO54"/>
    <mergeCell ref="BL242:BN243"/>
    <mergeCell ref="BO242:BO243"/>
    <mergeCell ref="BP242:BP243"/>
    <mergeCell ref="C243:D243"/>
    <mergeCell ref="B242:B243"/>
    <mergeCell ref="C242:D242"/>
    <mergeCell ref="E242:E243"/>
    <mergeCell ref="F242:F243"/>
    <mergeCell ref="G242:G243"/>
    <mergeCell ref="H242:I243"/>
    <mergeCell ref="J242:K243"/>
    <mergeCell ref="L242:M243"/>
    <mergeCell ref="N242:O243"/>
    <mergeCell ref="P242:Q243"/>
    <mergeCell ref="R242:S243"/>
    <mergeCell ref="T242:U243"/>
    <mergeCell ref="V242:W243"/>
    <mergeCell ref="X242:Y243"/>
    <mergeCell ref="Z242:AA243"/>
    <mergeCell ref="AB242:AC243"/>
    <mergeCell ref="AD242:AE243"/>
    <mergeCell ref="AF242:AG243"/>
    <mergeCell ref="AH242:AI243"/>
    <mergeCell ref="AJ242:AK243"/>
    <mergeCell ref="AL242:AM243"/>
    <mergeCell ref="AN242:AO243"/>
    <mergeCell ref="AP242:AQ243"/>
    <mergeCell ref="AR242:AS243"/>
    <mergeCell ref="AT242:AU243"/>
    <mergeCell ref="AV242:AW243"/>
    <mergeCell ref="AX242:AY243"/>
    <mergeCell ref="AZ242:BA243"/>
    <mergeCell ref="BB242:BC243"/>
    <mergeCell ref="BD242:BE243"/>
    <mergeCell ref="BF242:BG243"/>
    <mergeCell ref="BH242:BI243"/>
    <mergeCell ref="B51:B52"/>
    <mergeCell ref="C51:D51"/>
    <mergeCell ref="C52:D52"/>
    <mergeCell ref="C180:D180"/>
    <mergeCell ref="S186:U186"/>
    <mergeCell ref="AZ183:BA183"/>
    <mergeCell ref="AX183:AY183"/>
    <mergeCell ref="AV183:AW183"/>
    <mergeCell ref="AT183:AU183"/>
    <mergeCell ref="AR183:AS183"/>
    <mergeCell ref="B188:C188"/>
    <mergeCell ref="D186:E186"/>
    <mergeCell ref="B186:C186"/>
    <mergeCell ref="N184:O184"/>
    <mergeCell ref="C178:D178"/>
    <mergeCell ref="AB114:AC115"/>
    <mergeCell ref="AD114:AE115"/>
    <mergeCell ref="AF114:AG115"/>
    <mergeCell ref="AH114:AI115"/>
    <mergeCell ref="AJ114:AK115"/>
    <mergeCell ref="AL114:AM115"/>
    <mergeCell ref="AN114:AO115"/>
    <mergeCell ref="AP114:AQ115"/>
    <mergeCell ref="AR114:AS115"/>
    <mergeCell ref="AT114:AU115"/>
    <mergeCell ref="AV114:AW115"/>
    <mergeCell ref="AX114:AY115"/>
    <mergeCell ref="AZ114:BA115"/>
    <mergeCell ref="BB114:BC115"/>
    <mergeCell ref="BD114:BE115"/>
    <mergeCell ref="BF114:BG115"/>
    <mergeCell ref="BH114:BI115"/>
    <mergeCell ref="AJ60:AL60"/>
    <mergeCell ref="AU60:AW60"/>
    <mergeCell ref="AY60:BA60"/>
    <mergeCell ref="AN69:AZ69"/>
    <mergeCell ref="AZ110:BA111"/>
    <mergeCell ref="AJ108:AK109"/>
    <mergeCell ref="AL108:AM109"/>
    <mergeCell ref="AJ123:AL123"/>
    <mergeCell ref="AU123:AW123"/>
    <mergeCell ref="AY123:BA123"/>
    <mergeCell ref="AJ186:AL186"/>
    <mergeCell ref="AU186:AW186"/>
    <mergeCell ref="AY186:BA186"/>
    <mergeCell ref="P120:Q120"/>
    <mergeCell ref="O123:R123"/>
    <mergeCell ref="L186:N186"/>
    <mergeCell ref="P183:Q183"/>
    <mergeCell ref="N183:O183"/>
    <mergeCell ref="L183:M183"/>
    <mergeCell ref="J183:K183"/>
    <mergeCell ref="H183:I183"/>
    <mergeCell ref="AF183:AG183"/>
    <mergeCell ref="BD183:BE183"/>
    <mergeCell ref="BB183:BC183"/>
    <mergeCell ref="L184:M184"/>
    <mergeCell ref="J184:K184"/>
    <mergeCell ref="D184:E184"/>
    <mergeCell ref="AN184:AO184"/>
    <mergeCell ref="AP184:AQ184"/>
    <mergeCell ref="AR184:AS184"/>
    <mergeCell ref="AT184:AU184"/>
    <mergeCell ref="AV184:AW184"/>
    <mergeCell ref="AX184:AY184"/>
    <mergeCell ref="AB184:AC184"/>
    <mergeCell ref="AD184:AE184"/>
    <mergeCell ref="AF184:AG184"/>
    <mergeCell ref="AH184:AI184"/>
    <mergeCell ref="AJ184:AK184"/>
    <mergeCell ref="AF179:AG180"/>
    <mergeCell ref="AT159:AU160"/>
    <mergeCell ref="AL184:AM184"/>
    <mergeCell ref="P175:Q176"/>
    <mergeCell ref="N175:O176"/>
    <mergeCell ref="L175:M176"/>
    <mergeCell ref="AN175:AO176"/>
    <mergeCell ref="AL175:AM176"/>
    <mergeCell ref="AJ175:AK176"/>
    <mergeCell ref="AH175:AI176"/>
    <mergeCell ref="H175:I176"/>
    <mergeCell ref="F175:F176"/>
    <mergeCell ref="G175:G176"/>
    <mergeCell ref="AB175:AC176"/>
    <mergeCell ref="Z175:AA176"/>
    <mergeCell ref="X175:Y176"/>
    <mergeCell ref="V175:W176"/>
    <mergeCell ref="T175:U176"/>
    <mergeCell ref="R175:S176"/>
    <mergeCell ref="AF175:AG176"/>
    <mergeCell ref="AD175:AE176"/>
    <mergeCell ref="AZ175:BA176"/>
    <mergeCell ref="AX175:AY176"/>
    <mergeCell ref="AV175:AW176"/>
    <mergeCell ref="AT175:AU176"/>
    <mergeCell ref="AR175:AS176"/>
    <mergeCell ref="AP175:AQ176"/>
    <mergeCell ref="C169:D169"/>
    <mergeCell ref="C171:D171"/>
    <mergeCell ref="N165:O166"/>
    <mergeCell ref="L165:M166"/>
    <mergeCell ref="J165:K166"/>
    <mergeCell ref="H165:I166"/>
    <mergeCell ref="AX2067:AY2068"/>
    <mergeCell ref="AZ2067:BA2068"/>
    <mergeCell ref="BB2067:BC2068"/>
    <mergeCell ref="BD2067:BE2068"/>
    <mergeCell ref="BF2067:BG2068"/>
    <mergeCell ref="BH2067:BI2068"/>
    <mergeCell ref="BJ2067:BK2068"/>
    <mergeCell ref="AJ2013:AL2013"/>
    <mergeCell ref="AU2013:AW2013"/>
    <mergeCell ref="BO114:BO115"/>
    <mergeCell ref="BP114:BP115"/>
    <mergeCell ref="C115:D115"/>
    <mergeCell ref="B116:B117"/>
    <mergeCell ref="C116:D116"/>
    <mergeCell ref="E116:E117"/>
    <mergeCell ref="F116:F117"/>
    <mergeCell ref="G116:G117"/>
    <mergeCell ref="H116:I117"/>
    <mergeCell ref="J116:K117"/>
    <mergeCell ref="L116:M117"/>
    <mergeCell ref="N116:O117"/>
    <mergeCell ref="P116:Q117"/>
    <mergeCell ref="R116:S117"/>
    <mergeCell ref="T116:U117"/>
    <mergeCell ref="V116:W117"/>
    <mergeCell ref="X116:Y117"/>
    <mergeCell ref="Z116:AA117"/>
    <mergeCell ref="AB116:AC117"/>
    <mergeCell ref="AD116:AE117"/>
    <mergeCell ref="AF116:AG117"/>
    <mergeCell ref="AH116:AI117"/>
    <mergeCell ref="AJ116:AK117"/>
    <mergeCell ref="AL116:AM117"/>
    <mergeCell ref="AN116:AO117"/>
    <mergeCell ref="AP116:AQ117"/>
    <mergeCell ref="AR116:AS117"/>
    <mergeCell ref="AT116:AU117"/>
    <mergeCell ref="AV116:AW117"/>
    <mergeCell ref="AX116:AY117"/>
    <mergeCell ref="AZ116:BA117"/>
    <mergeCell ref="BB116:BC117"/>
    <mergeCell ref="BD116:BE117"/>
    <mergeCell ref="BF116:BG117"/>
    <mergeCell ref="BH116:BI117"/>
    <mergeCell ref="BJ116:BK117"/>
    <mergeCell ref="BL116:BN117"/>
    <mergeCell ref="BO116:BO117"/>
    <mergeCell ref="BP116:BP117"/>
    <mergeCell ref="B114:B115"/>
    <mergeCell ref="C114:D114"/>
    <mergeCell ref="E114:E115"/>
    <mergeCell ref="F114:F115"/>
    <mergeCell ref="G114:G115"/>
    <mergeCell ref="H114:I115"/>
    <mergeCell ref="J114:K115"/>
    <mergeCell ref="L114:M115"/>
    <mergeCell ref="N114:O115"/>
    <mergeCell ref="P114:Q115"/>
    <mergeCell ref="R114:S115"/>
    <mergeCell ref="T114:U115"/>
    <mergeCell ref="V114:W115"/>
    <mergeCell ref="X114:Y115"/>
    <mergeCell ref="Z114:AA115"/>
    <mergeCell ref="BJ114:BK115"/>
    <mergeCell ref="N1507:O1507"/>
    <mergeCell ref="L1507:M1507"/>
    <mergeCell ref="J1507:K1507"/>
    <mergeCell ref="W1511:Y1511"/>
    <mergeCell ref="S1511:U1511"/>
    <mergeCell ref="AB1506:AC1506"/>
    <mergeCell ref="Z1506:AA1506"/>
    <mergeCell ref="Z1509:AI1509"/>
    <mergeCell ref="AN1509:AP1509"/>
    <mergeCell ref="AQ1509:AT1509"/>
    <mergeCell ref="AH2148:AM2148"/>
    <mergeCell ref="AJ2265:AL2265"/>
    <mergeCell ref="AU2265:AW2265"/>
    <mergeCell ref="AY2265:BA2265"/>
    <mergeCell ref="AJ2328:AL2328"/>
    <mergeCell ref="AU2328:AW2328"/>
    <mergeCell ref="AY2328:BA2328"/>
    <mergeCell ref="AQ2267:AT2267"/>
    <mergeCell ref="AU2267:AW2267"/>
    <mergeCell ref="AY2267:BA2267"/>
    <mergeCell ref="AZ2323:BA2324"/>
    <mergeCell ref="Z1950:AI1950"/>
    <mergeCell ref="AN1950:AP1950"/>
    <mergeCell ref="AQ1950:AT1950"/>
    <mergeCell ref="BB1950:BE1950"/>
    <mergeCell ref="BF1950:BH1950"/>
    <mergeCell ref="BB1952:BE1952"/>
    <mergeCell ref="BF1952:BH1952"/>
    <mergeCell ref="AJ1950:AL1950"/>
    <mergeCell ref="AU1950:AW1950"/>
    <mergeCell ref="AY1950:BA1950"/>
    <mergeCell ref="BJ1952:BL1952"/>
    <mergeCell ref="Z2013:AI2013"/>
    <mergeCell ref="AN2013:AP2013"/>
    <mergeCell ref="AQ2013:AT2013"/>
    <mergeCell ref="BB2013:BE2013"/>
    <mergeCell ref="BF2013:BH2013"/>
    <mergeCell ref="BJ2013:BL2013"/>
    <mergeCell ref="AV2010:AW2010"/>
    <mergeCell ref="AX2010:AY2010"/>
    <mergeCell ref="AZ2010:BA2010"/>
    <mergeCell ref="AQ2015:AT2015"/>
    <mergeCell ref="AU2015:AW2015"/>
    <mergeCell ref="AY2015:BA2015"/>
    <mergeCell ref="AE2020:AM2020"/>
    <mergeCell ref="BJ2078:BL2078"/>
    <mergeCell ref="Z2139:AI2139"/>
    <mergeCell ref="BB2139:BE2139"/>
    <mergeCell ref="BF2139:BH2139"/>
    <mergeCell ref="BJ2139:BL2139"/>
    <mergeCell ref="AN2078:AP2078"/>
    <mergeCell ref="AQ2078:AT2078"/>
    <mergeCell ref="AH2002:AI2003"/>
    <mergeCell ref="AJ2002:AK2003"/>
    <mergeCell ref="AL2002:AM2003"/>
    <mergeCell ref="AH2085:AM2085"/>
    <mergeCell ref="AN2085:AZ2085"/>
    <mergeCell ref="AY2078:BA2078"/>
    <mergeCell ref="AJ2067:AK2068"/>
    <mergeCell ref="AL2067:AM2068"/>
    <mergeCell ref="AN2067:AO2068"/>
    <mergeCell ref="AP2067:AQ2068"/>
    <mergeCell ref="AR2067:AS2068"/>
    <mergeCell ref="AT2067:AU2068"/>
    <mergeCell ref="C1565:D1565"/>
    <mergeCell ref="E1565:E1566"/>
    <mergeCell ref="F1565:F1566"/>
    <mergeCell ref="G1565:G1566"/>
    <mergeCell ref="H1565:I1566"/>
    <mergeCell ref="J1565:K1566"/>
    <mergeCell ref="L1565:M1566"/>
    <mergeCell ref="N1565:O1566"/>
    <mergeCell ref="P1565:Q1566"/>
    <mergeCell ref="R1565:S1566"/>
    <mergeCell ref="T1565:U1566"/>
    <mergeCell ref="V1565:W1566"/>
    <mergeCell ref="X1565:Y1566"/>
    <mergeCell ref="Z1565:AA1566"/>
    <mergeCell ref="AB1565:AC1566"/>
    <mergeCell ref="AD1565:AE1566"/>
    <mergeCell ref="AF1565:AG1566"/>
    <mergeCell ref="AH1565:AI1566"/>
    <mergeCell ref="AJ1565:AK1566"/>
    <mergeCell ref="AL1565:AM1566"/>
    <mergeCell ref="AN1565:AO1566"/>
    <mergeCell ref="AP1565:AQ1566"/>
    <mergeCell ref="AR1565:AS1566"/>
    <mergeCell ref="AT1565:AU1566"/>
    <mergeCell ref="BD1565:BE1566"/>
    <mergeCell ref="BF1565:BG1566"/>
    <mergeCell ref="BH1565:BI1566"/>
    <mergeCell ref="BJ1565:BK1566"/>
    <mergeCell ref="BL1565:BN1566"/>
    <mergeCell ref="C1566:D1566"/>
    <mergeCell ref="D1511:E1511"/>
    <mergeCell ref="B1511:C1511"/>
    <mergeCell ref="W1509:Y1509"/>
    <mergeCell ref="S1509:U1509"/>
    <mergeCell ref="O1509:R1509"/>
    <mergeCell ref="L1509:N1509"/>
    <mergeCell ref="H1509:J1509"/>
    <mergeCell ref="D1509:E1509"/>
    <mergeCell ref="B1509:C1509"/>
    <mergeCell ref="O1511:R1511"/>
    <mergeCell ref="L1511:N1511"/>
    <mergeCell ref="H1511:J1511"/>
    <mergeCell ref="B1689:B1690"/>
    <mergeCell ref="C1689:D1689"/>
    <mergeCell ref="E1689:E1690"/>
    <mergeCell ref="F1689:F1690"/>
    <mergeCell ref="AJ627:AL627"/>
    <mergeCell ref="AU627:AW627"/>
    <mergeCell ref="AY627:BA627"/>
    <mergeCell ref="AJ690:AL690"/>
    <mergeCell ref="AU690:AW690"/>
    <mergeCell ref="AY690:BA690"/>
    <mergeCell ref="AH636:AM636"/>
    <mergeCell ref="AN636:AZ636"/>
    <mergeCell ref="AN634:BM634"/>
    <mergeCell ref="Z629:AI629"/>
    <mergeCell ref="AJ753:AL753"/>
    <mergeCell ref="AU753:AW753"/>
    <mergeCell ref="AY753:BA753"/>
    <mergeCell ref="AJ816:AL816"/>
    <mergeCell ref="BA1512:BN1512"/>
    <mergeCell ref="AU1448:AW1448"/>
    <mergeCell ref="AJ1509:AL1509"/>
    <mergeCell ref="AU1509:AW1509"/>
    <mergeCell ref="AY1509:BA1509"/>
    <mergeCell ref="AV1506:AW1506"/>
    <mergeCell ref="AT1506:AU1506"/>
    <mergeCell ref="BB1511:BE1511"/>
    <mergeCell ref="BF1511:BH1511"/>
    <mergeCell ref="AU1572:AW1572"/>
    <mergeCell ref="AY1572:BA1572"/>
    <mergeCell ref="AJ1635:AL1635"/>
    <mergeCell ref="AU1635:AW1635"/>
    <mergeCell ref="AY1635:BA1635"/>
    <mergeCell ref="AU1574:AW1574"/>
    <mergeCell ref="AX1630:AY1631"/>
    <mergeCell ref="AV1630:AW1631"/>
    <mergeCell ref="AT1630:AU1631"/>
    <mergeCell ref="AY1574:BA1574"/>
    <mergeCell ref="AT809:AU810"/>
    <mergeCell ref="AV809:AW810"/>
    <mergeCell ref="AX809:AY810"/>
    <mergeCell ref="AZ809:BA810"/>
    <mergeCell ref="BB809:BC810"/>
    <mergeCell ref="BD809:BE810"/>
    <mergeCell ref="BF809:BG810"/>
    <mergeCell ref="BH809:BI810"/>
    <mergeCell ref="BJ809:BK810"/>
    <mergeCell ref="BL870:BN871"/>
    <mergeCell ref="BL872:BN873"/>
    <mergeCell ref="BD933:BE934"/>
    <mergeCell ref="BF933:BG934"/>
    <mergeCell ref="BH933:BI934"/>
    <mergeCell ref="BJ933:BK934"/>
    <mergeCell ref="D1507:E1507"/>
    <mergeCell ref="BD1506:BE1506"/>
    <mergeCell ref="BB1506:BC1506"/>
    <mergeCell ref="AZ1506:BA1506"/>
    <mergeCell ref="AX1506:AY1506"/>
    <mergeCell ref="AJ1506:AK1506"/>
    <mergeCell ref="AH1506:AI1506"/>
    <mergeCell ref="AR1506:AS1506"/>
    <mergeCell ref="AP1506:AQ1506"/>
    <mergeCell ref="BL1563:BN1564"/>
    <mergeCell ref="C1564:D1564"/>
    <mergeCell ref="B1565:B1566"/>
    <mergeCell ref="BJ1287:BK1288"/>
    <mergeCell ref="BH1287:BI1288"/>
    <mergeCell ref="AL1061:AM1062"/>
    <mergeCell ref="AN1061:AO1062"/>
    <mergeCell ref="AP1061:AQ1062"/>
    <mergeCell ref="AR1061:AS1062"/>
    <mergeCell ref="AT1061:AU1062"/>
    <mergeCell ref="AV1061:AW1062"/>
    <mergeCell ref="AX1061:AY1062"/>
    <mergeCell ref="AZ1061:BA1062"/>
    <mergeCell ref="AJ312:AL312"/>
    <mergeCell ref="AU312:AW312"/>
    <mergeCell ref="AY312:BA312"/>
    <mergeCell ref="AJ375:AL375"/>
    <mergeCell ref="AU375:AW375"/>
    <mergeCell ref="AY375:BA375"/>
    <mergeCell ref="AR372:AS372"/>
    <mergeCell ref="AP372:AQ372"/>
    <mergeCell ref="AN372:AO372"/>
    <mergeCell ref="AL372:AM372"/>
    <mergeCell ref="AJ438:AL438"/>
    <mergeCell ref="AU438:AW438"/>
    <mergeCell ref="AY438:BA438"/>
    <mergeCell ref="BL114:BN115"/>
    <mergeCell ref="BH179:BI180"/>
    <mergeCell ref="BJ179:BK180"/>
    <mergeCell ref="BJ368:BK369"/>
    <mergeCell ref="BL368:BN369"/>
    <mergeCell ref="BF2834:BH2834"/>
    <mergeCell ref="BB2769:BE2769"/>
    <mergeCell ref="BF2769:BH2769"/>
    <mergeCell ref="AN2778:AZ2778"/>
    <mergeCell ref="BD2830:BE2830"/>
    <mergeCell ref="BF2830:BG2830"/>
    <mergeCell ref="BH2830:BI2830"/>
    <mergeCell ref="BF2829:BG2829"/>
    <mergeCell ref="BH2829:BI2829"/>
    <mergeCell ref="AN2834:AP2834"/>
    <mergeCell ref="AU2769:AW2769"/>
    <mergeCell ref="AY2769:BA2769"/>
    <mergeCell ref="AJ2832:AL2832"/>
    <mergeCell ref="AU2832:AW2832"/>
    <mergeCell ref="AY2832:BA2832"/>
    <mergeCell ref="BD2404:BE2404"/>
    <mergeCell ref="BF2404:BG2404"/>
    <mergeCell ref="BF1635:BH1635"/>
    <mergeCell ref="BJ1635:BL1635"/>
    <mergeCell ref="BB1632:BC1632"/>
    <mergeCell ref="AY1637:BA1637"/>
    <mergeCell ref="BB1637:BE1637"/>
    <mergeCell ref="BF1637:BH1637"/>
    <mergeCell ref="BJ1637:BL1637"/>
    <mergeCell ref="BJ996:BK997"/>
    <mergeCell ref="BL996:BN997"/>
    <mergeCell ref="AZ1185:BA1186"/>
    <mergeCell ref="BB1185:BC1186"/>
    <mergeCell ref="BD1185:BE1186"/>
    <mergeCell ref="BF1185:BG1186"/>
    <mergeCell ref="BH1185:BI1186"/>
    <mergeCell ref="BJ1185:BK1186"/>
    <mergeCell ref="BL1185:BN1186"/>
    <mergeCell ref="AJ2076:AL2076"/>
    <mergeCell ref="AU2076:AW2076"/>
    <mergeCell ref="AY2076:BA2076"/>
    <mergeCell ref="AH2022:AM2022"/>
    <mergeCell ref="AN2022:AZ2022"/>
    <mergeCell ref="BF2073:BG2073"/>
    <mergeCell ref="AJ2139:AL2139"/>
    <mergeCell ref="AU2139:AW2139"/>
    <mergeCell ref="AY2139:BA2139"/>
    <mergeCell ref="AJ2202:AL2202"/>
    <mergeCell ref="AU2202:AW2202"/>
    <mergeCell ref="AY2202:BA2202"/>
    <mergeCell ref="BF2897:BH2897"/>
    <mergeCell ref="BB2958:BE2958"/>
    <mergeCell ref="BF2958:BH2958"/>
    <mergeCell ref="BB2955:BC2955"/>
    <mergeCell ref="BD2955:BE2955"/>
    <mergeCell ref="BF2955:BG2955"/>
    <mergeCell ref="BH2955:BI2955"/>
    <mergeCell ref="BJ2958:BL2958"/>
    <mergeCell ref="Z2960:AI2960"/>
    <mergeCell ref="AJ2960:AL2960"/>
    <mergeCell ref="AN2960:AP2960"/>
    <mergeCell ref="AQ2960:AT2960"/>
    <mergeCell ref="AU2960:AW2960"/>
    <mergeCell ref="AY2960:BA2960"/>
    <mergeCell ref="AJ2958:AL2958"/>
    <mergeCell ref="AU2958:AW2958"/>
    <mergeCell ref="AY2958:BA2958"/>
    <mergeCell ref="BJ3084:BL3084"/>
    <mergeCell ref="AJ3084:AL3084"/>
    <mergeCell ref="AU3084:AW3084"/>
    <mergeCell ref="AY3084:BA3084"/>
    <mergeCell ref="AE3028:AM3028"/>
    <mergeCell ref="AN3028:BM3028"/>
    <mergeCell ref="AF3082:AG3082"/>
    <mergeCell ref="BD3082:BE3082"/>
    <mergeCell ref="BB3082:BC3082"/>
    <mergeCell ref="AL3082:AM3082"/>
    <mergeCell ref="BJ3081:BK3081"/>
    <mergeCell ref="BH3079:BI3080"/>
    <mergeCell ref="BJ3079:BK3080"/>
    <mergeCell ref="BL3079:BN3080"/>
    <mergeCell ref="BB3079:BC3080"/>
    <mergeCell ref="BD3079:BE3080"/>
    <mergeCell ref="BF3079:BG3080"/>
    <mergeCell ref="BL3081:BN3081"/>
    <mergeCell ref="BB3081:BC3081"/>
    <mergeCell ref="BD3081:BE3081"/>
    <mergeCell ref="Z3084:AI3084"/>
    <mergeCell ref="AN3084:AP3084"/>
    <mergeCell ref="AQ3084:AT3084"/>
    <mergeCell ref="BB3084:BE3084"/>
    <mergeCell ref="BF3084:BH3084"/>
    <mergeCell ref="AU3021:AW3021"/>
    <mergeCell ref="AY3021:BA3021"/>
    <mergeCell ref="BA2898:BN2898"/>
    <mergeCell ref="BJ2897:BL2897"/>
    <mergeCell ref="AR3075:AS3076"/>
    <mergeCell ref="AT3075:AU3076"/>
    <mergeCell ref="AV3075:AW3076"/>
    <mergeCell ref="AX3075:AY3076"/>
    <mergeCell ref="AZ3075:BA3076"/>
    <mergeCell ref="BB3075:BC3076"/>
    <mergeCell ref="BD3075:BE3076"/>
    <mergeCell ref="BF3075:BG3076"/>
    <mergeCell ref="AV2067:AW2068"/>
    <mergeCell ref="BH3075:BI3076"/>
    <mergeCell ref="BJ3075:BK3076"/>
    <mergeCell ref="BJ3014:BK3015"/>
    <mergeCell ref="BL3014:BN3015"/>
    <mergeCell ref="AX3082:AY3082"/>
    <mergeCell ref="BH3082:BI3082"/>
    <mergeCell ref="BJ3082:BK3082"/>
    <mergeCell ref="BL3082:BN3082"/>
    <mergeCell ref="Z3082:AA3082"/>
    <mergeCell ref="AB3082:AC3082"/>
    <mergeCell ref="AU2456:AW2456"/>
    <mergeCell ref="AY2456:BA2456"/>
    <mergeCell ref="BB2456:BE2456"/>
    <mergeCell ref="BB2454:BE2454"/>
    <mergeCell ref="BF2454:BH2454"/>
    <mergeCell ref="BJ2454:BL2454"/>
    <mergeCell ref="BJ2517:BL2517"/>
    <mergeCell ref="Z2519:AI2519"/>
    <mergeCell ref="AJ2519:AL2519"/>
    <mergeCell ref="AN2519:AP2519"/>
    <mergeCell ref="AQ2519:AT2519"/>
    <mergeCell ref="AU2519:AW2519"/>
    <mergeCell ref="AY2519:BA2519"/>
    <mergeCell ref="BB2519:BE2519"/>
    <mergeCell ref="BF2519:BH2519"/>
    <mergeCell ref="BJ2519:BL2519"/>
    <mergeCell ref="AJ2454:AL2454"/>
    <mergeCell ref="AU2454:AW2454"/>
    <mergeCell ref="AY2454:BA2454"/>
    <mergeCell ref="AN2454:AP2454"/>
    <mergeCell ref="AQ2454:AT2454"/>
    <mergeCell ref="AJ2456:AL2456"/>
    <mergeCell ref="AN2456:AP2456"/>
    <mergeCell ref="AQ2456:AT2456"/>
    <mergeCell ref="AJ2517:AL2517"/>
    <mergeCell ref="AU2517:AW2517"/>
    <mergeCell ref="AY2517:BA2517"/>
    <mergeCell ref="BL2512:BN2513"/>
    <mergeCell ref="BL2486:BN2487"/>
    <mergeCell ref="BD2486:BE2487"/>
    <mergeCell ref="BF2486:BG2487"/>
    <mergeCell ref="BH2486:BI2487"/>
    <mergeCell ref="BJ2486:BK2487"/>
    <mergeCell ref="BL2482:BN2483"/>
    <mergeCell ref="BD2482:BE2483"/>
    <mergeCell ref="BF2482:BG2483"/>
    <mergeCell ref="BH2482:BI2483"/>
    <mergeCell ref="BJ2482:BK2483"/>
    <mergeCell ref="BL2478:BN2479"/>
    <mergeCell ref="BD2478:BE2479"/>
    <mergeCell ref="BF2478:BG2479"/>
    <mergeCell ref="BH2478:BI2479"/>
    <mergeCell ref="BJ2478:BK2479"/>
    <mergeCell ref="E2463:AC2463"/>
    <mergeCell ref="BA2463:BC2463"/>
    <mergeCell ref="BD2463:BM2463"/>
    <mergeCell ref="X2508:Y2509"/>
    <mergeCell ref="Z2508:AA2509"/>
    <mergeCell ref="AB2508:AC2509"/>
    <mergeCell ref="AD2508:AE2509"/>
    <mergeCell ref="AF2508:AG2509"/>
    <mergeCell ref="AH2508:AI2509"/>
    <mergeCell ref="AJ2508:AK2509"/>
    <mergeCell ref="AL2508:AM2509"/>
    <mergeCell ref="AH1707:AM1707"/>
    <mergeCell ref="AN1707:AZ1707"/>
    <mergeCell ref="AX1758:AY1758"/>
    <mergeCell ref="BA1701:BN1701"/>
    <mergeCell ref="BB1700:BE1700"/>
    <mergeCell ref="BF1700:BH1700"/>
    <mergeCell ref="BJ1700:BL1700"/>
    <mergeCell ref="BD1707:BM1707"/>
    <mergeCell ref="AZ1758:BA1758"/>
    <mergeCell ref="AV1758:AW1758"/>
    <mergeCell ref="AJ1698:AL1698"/>
    <mergeCell ref="AU1698:AW1698"/>
    <mergeCell ref="AV1565:AW1566"/>
    <mergeCell ref="AX1565:AY1566"/>
    <mergeCell ref="AZ1565:BA1566"/>
    <mergeCell ref="BJ1693:BK1694"/>
    <mergeCell ref="BL1569:BN1569"/>
    <mergeCell ref="BJ1569:BK1569"/>
    <mergeCell ref="BH1569:BI1569"/>
    <mergeCell ref="BF1569:BG1569"/>
    <mergeCell ref="BD1569:BE1569"/>
    <mergeCell ref="BB1569:BC1569"/>
    <mergeCell ref="AJ1569:AK1569"/>
    <mergeCell ref="AH1569:AI1569"/>
    <mergeCell ref="BB1563:BC1564"/>
    <mergeCell ref="BD1563:BE1564"/>
    <mergeCell ref="BF1563:BG1564"/>
    <mergeCell ref="BH1563:BI1564"/>
    <mergeCell ref="AZ1553:BA1554"/>
    <mergeCell ref="AX1553:AY1554"/>
    <mergeCell ref="AV1553:AW1554"/>
    <mergeCell ref="BL1632:BN1632"/>
    <mergeCell ref="BJ1632:BK1632"/>
    <mergeCell ref="BH1632:BI1632"/>
    <mergeCell ref="BF1632:BG1632"/>
    <mergeCell ref="BD1632:BE1632"/>
    <mergeCell ref="AV1616:AW1617"/>
    <mergeCell ref="Z1698:AI1698"/>
    <mergeCell ref="AN1698:AP1698"/>
    <mergeCell ref="AQ1698:AT1698"/>
    <mergeCell ref="BB1698:BE1698"/>
    <mergeCell ref="BF1698:BH1698"/>
    <mergeCell ref="BJ1698:BL1698"/>
    <mergeCell ref="AJ1572:AL1572"/>
    <mergeCell ref="BL1750:BN1751"/>
    <mergeCell ref="AY1698:BA1698"/>
    <mergeCell ref="AN1644:AZ1644"/>
    <mergeCell ref="AE1705:AM1705"/>
    <mergeCell ref="AN1705:BM1705"/>
    <mergeCell ref="Z1700:AI1700"/>
    <mergeCell ref="AJ1700:AL1700"/>
    <mergeCell ref="AN1700:AP1700"/>
    <mergeCell ref="AQ1700:AT1700"/>
    <mergeCell ref="AE1579:AM1579"/>
    <mergeCell ref="AN1579:BM1579"/>
    <mergeCell ref="Z1574:AI1574"/>
    <mergeCell ref="AJ1574:AL1574"/>
    <mergeCell ref="AN1574:AP1574"/>
    <mergeCell ref="AQ1574:AT1574"/>
    <mergeCell ref="AE1642:AM1642"/>
    <mergeCell ref="AN1642:BM1642"/>
    <mergeCell ref="AH1644:AM1644"/>
    <mergeCell ref="BB1567:BC1568"/>
    <mergeCell ref="BB1565:BC1566"/>
    <mergeCell ref="AJ1887:AL1887"/>
    <mergeCell ref="AY1385:BA1385"/>
    <mergeCell ref="BB1385:BE1385"/>
    <mergeCell ref="BF1385:BH1385"/>
    <mergeCell ref="BJ1385:BL1385"/>
    <mergeCell ref="Z1446:AI1446"/>
    <mergeCell ref="AN1446:AP1446"/>
    <mergeCell ref="AQ1446:AT1446"/>
    <mergeCell ref="BB1446:BE1446"/>
    <mergeCell ref="BF1446:BH1446"/>
    <mergeCell ref="AH1392:AM1392"/>
    <mergeCell ref="BJ1446:BL1446"/>
    <mergeCell ref="AJ1446:AL1446"/>
    <mergeCell ref="AU1446:AW1446"/>
    <mergeCell ref="BF1763:BH1763"/>
    <mergeCell ref="BJ1763:BL1763"/>
    <mergeCell ref="Z1824:AI1824"/>
    <mergeCell ref="AN1824:AP1824"/>
    <mergeCell ref="AQ1824:AT1824"/>
    <mergeCell ref="BB1824:BE1824"/>
    <mergeCell ref="BF1824:BH1824"/>
    <mergeCell ref="BJ1824:BL1824"/>
    <mergeCell ref="AZ1821:BA1821"/>
    <mergeCell ref="AE1768:AM1768"/>
    <mergeCell ref="AX1821:AY1821"/>
    <mergeCell ref="BB1826:BE1826"/>
    <mergeCell ref="BF1826:BH1826"/>
    <mergeCell ref="BJ1826:BL1826"/>
    <mergeCell ref="Z1887:AI1887"/>
    <mergeCell ref="AN1887:AP1887"/>
    <mergeCell ref="AQ1887:AT1887"/>
    <mergeCell ref="BB1887:BE1887"/>
    <mergeCell ref="BF1887:BH1887"/>
    <mergeCell ref="BJ1887:BL1887"/>
    <mergeCell ref="BH1821:BI1821"/>
    <mergeCell ref="BF1821:BG1821"/>
    <mergeCell ref="BD1488:BE1489"/>
    <mergeCell ref="AL1486:AM1487"/>
    <mergeCell ref="BL1476:BN1477"/>
    <mergeCell ref="BJ1476:BK1477"/>
    <mergeCell ref="BH1476:BI1477"/>
    <mergeCell ref="BF1476:BG1477"/>
    <mergeCell ref="BD1476:BE1477"/>
    <mergeCell ref="BB1476:BC1477"/>
    <mergeCell ref="AZ1476:BA1477"/>
    <mergeCell ref="AX1476:AY1477"/>
    <mergeCell ref="BH1474:BI1475"/>
    <mergeCell ref="BF1474:BG1475"/>
    <mergeCell ref="BD1474:BE1475"/>
    <mergeCell ref="BB1474:BC1475"/>
    <mergeCell ref="AZ1474:BA1475"/>
    <mergeCell ref="AX1474:AY1475"/>
    <mergeCell ref="BL1472:BN1473"/>
    <mergeCell ref="BJ1472:BK1473"/>
    <mergeCell ref="BJ1448:BL1448"/>
    <mergeCell ref="BH1506:BI1506"/>
    <mergeCell ref="BF1506:BG1506"/>
    <mergeCell ref="AL1506:AM1506"/>
    <mergeCell ref="Z1511:AI1511"/>
    <mergeCell ref="AJ1511:AL1511"/>
    <mergeCell ref="AN1511:AP1511"/>
    <mergeCell ref="BA1449:BN1449"/>
    <mergeCell ref="AF1506:AG1506"/>
    <mergeCell ref="AD1506:AE1506"/>
    <mergeCell ref="AU1889:AW1889"/>
    <mergeCell ref="AY1889:BA1889"/>
    <mergeCell ref="BB1889:BE1889"/>
    <mergeCell ref="AJ1448:AL1448"/>
    <mergeCell ref="AN1448:AP1448"/>
    <mergeCell ref="AQ1448:AT1448"/>
    <mergeCell ref="BB1448:BE1448"/>
    <mergeCell ref="AY1448:BA1448"/>
    <mergeCell ref="BB1504:BC1505"/>
    <mergeCell ref="AZ1504:BA1505"/>
    <mergeCell ref="AZ1498:BA1499"/>
    <mergeCell ref="BL2073:BN2073"/>
    <mergeCell ref="BJ2057:BK2058"/>
    <mergeCell ref="BL2057:BN2058"/>
    <mergeCell ref="Z2065:AA2066"/>
    <mergeCell ref="AQ1383:AT1383"/>
    <mergeCell ref="BB1383:BE1383"/>
    <mergeCell ref="BF1383:BH1383"/>
    <mergeCell ref="BJ1383:BL1383"/>
    <mergeCell ref="BF1254:BG1254"/>
    <mergeCell ref="AZ1254:BA1254"/>
    <mergeCell ref="AZ1244:BA1245"/>
    <mergeCell ref="AX1244:AY1245"/>
    <mergeCell ref="AV1244:AW1245"/>
    <mergeCell ref="AL1228:AM1229"/>
    <mergeCell ref="AR1230:AS1231"/>
    <mergeCell ref="AP1230:AQ1231"/>
    <mergeCell ref="AN1230:AO1231"/>
    <mergeCell ref="AT1230:AU1231"/>
    <mergeCell ref="AR1232:AS1233"/>
    <mergeCell ref="AP1232:AQ1233"/>
    <mergeCell ref="AN1232:AO1233"/>
    <mergeCell ref="AP1234:AQ1235"/>
    <mergeCell ref="AN1234:AO1235"/>
    <mergeCell ref="AT1234:AU1235"/>
    <mergeCell ref="AR1236:AS1237"/>
    <mergeCell ref="AP1236:AQ1237"/>
    <mergeCell ref="AN1236:AO1237"/>
    <mergeCell ref="AT1236:AU1237"/>
    <mergeCell ref="BH1285:BI1286"/>
    <mergeCell ref="AR1250:AS1251"/>
    <mergeCell ref="AT1250:AU1251"/>
    <mergeCell ref="AV1250:AW1251"/>
    <mergeCell ref="AX1250:AY1251"/>
    <mergeCell ref="AZ1250:BA1251"/>
    <mergeCell ref="BB1250:BC1251"/>
    <mergeCell ref="BD1250:BE1251"/>
    <mergeCell ref="BF1250:BG1251"/>
    <mergeCell ref="BH1250:BI1251"/>
    <mergeCell ref="BJ1250:BK1251"/>
    <mergeCell ref="BL1250:BN1251"/>
    <mergeCell ref="BL1311:BN1312"/>
    <mergeCell ref="BF1257:BH1257"/>
    <mergeCell ref="BL1254:BN1254"/>
    <mergeCell ref="BJ1254:BK1254"/>
    <mergeCell ref="BH1254:BI1254"/>
    <mergeCell ref="AU1259:AW1259"/>
    <mergeCell ref="AY1259:BA1259"/>
    <mergeCell ref="BB1259:BE1259"/>
    <mergeCell ref="AU1383:AW1383"/>
    <mergeCell ref="AY1383:BA1383"/>
    <mergeCell ref="BH1277:BI1278"/>
    <mergeCell ref="AL1248:AM1249"/>
    <mergeCell ref="AN1248:AO1249"/>
    <mergeCell ref="AN1281:AO1282"/>
    <mergeCell ref="AL1281:AM1282"/>
    <mergeCell ref="AN1279:AO1280"/>
    <mergeCell ref="AL1279:AM1280"/>
    <mergeCell ref="BJ1275:BK1276"/>
    <mergeCell ref="BH1275:BI1276"/>
    <mergeCell ref="BF1275:BG1276"/>
    <mergeCell ref="BD1275:BE1276"/>
    <mergeCell ref="BB1275:BC1276"/>
    <mergeCell ref="AZ1275:BA1276"/>
    <mergeCell ref="AX1275:AY1276"/>
    <mergeCell ref="AV1255:AW1255"/>
    <mergeCell ref="Z1005:AI1005"/>
    <mergeCell ref="AN1005:AP1005"/>
    <mergeCell ref="AQ1005:AT1005"/>
    <mergeCell ref="BB1005:BE1005"/>
    <mergeCell ref="BF1005:BH1005"/>
    <mergeCell ref="BJ1005:BL1005"/>
    <mergeCell ref="Z944:AI944"/>
    <mergeCell ref="AU816:AW816"/>
    <mergeCell ref="AY816:BA816"/>
    <mergeCell ref="AN755:AP755"/>
    <mergeCell ref="AQ755:AT755"/>
    <mergeCell ref="AU755:AW755"/>
    <mergeCell ref="AY755:BA755"/>
    <mergeCell ref="AJ879:AL879"/>
    <mergeCell ref="AU879:AW879"/>
    <mergeCell ref="AY879:BA879"/>
    <mergeCell ref="AJ942:AL942"/>
    <mergeCell ref="AU942:AW942"/>
    <mergeCell ref="AY942:BA942"/>
    <mergeCell ref="AN886:BM886"/>
    <mergeCell ref="AH888:AM888"/>
    <mergeCell ref="AN888:AZ888"/>
    <mergeCell ref="AZ939:BA939"/>
    <mergeCell ref="AJ1005:AL1005"/>
    <mergeCell ref="AU1005:AW1005"/>
    <mergeCell ref="AY1005:BA1005"/>
    <mergeCell ref="AE760:AM760"/>
    <mergeCell ref="AN760:BM760"/>
    <mergeCell ref="AH762:AM762"/>
    <mergeCell ref="AN762:AZ762"/>
    <mergeCell ref="AE823:AM823"/>
    <mergeCell ref="AN823:BM823"/>
    <mergeCell ref="Z816:AI816"/>
    <mergeCell ref="BL809:BN810"/>
    <mergeCell ref="BL998:BN999"/>
    <mergeCell ref="Z755:AI755"/>
    <mergeCell ref="AJ755:AL755"/>
    <mergeCell ref="AJ803:AK804"/>
    <mergeCell ref="AH803:AI804"/>
    <mergeCell ref="AF803:AG804"/>
    <mergeCell ref="AD803:AE804"/>
    <mergeCell ref="AB803:AC804"/>
    <mergeCell ref="Z803:AA804"/>
    <mergeCell ref="AV803:AW804"/>
    <mergeCell ref="AT803:AU804"/>
    <mergeCell ref="AR803:AS804"/>
    <mergeCell ref="AP803:AQ804"/>
    <mergeCell ref="AN803:AO804"/>
    <mergeCell ref="AL803:AM804"/>
    <mergeCell ref="BB1061:BC1062"/>
    <mergeCell ref="BD1061:BE1062"/>
    <mergeCell ref="BF1061:BG1062"/>
    <mergeCell ref="BL803:BN804"/>
    <mergeCell ref="BJ803:BK804"/>
    <mergeCell ref="BH803:BI804"/>
    <mergeCell ref="BF803:BG804"/>
    <mergeCell ref="BD803:BE804"/>
    <mergeCell ref="BB803:BC804"/>
    <mergeCell ref="AZ803:BA804"/>
    <mergeCell ref="AX803:AY804"/>
    <mergeCell ref="BB801:BC802"/>
    <mergeCell ref="AZ801:BA802"/>
    <mergeCell ref="AX801:AY802"/>
    <mergeCell ref="AN797:AO798"/>
    <mergeCell ref="AE3091:AM3091"/>
    <mergeCell ref="AN3091:BM3091"/>
    <mergeCell ref="AH3093:AM3093"/>
    <mergeCell ref="AN3093:AZ3093"/>
    <mergeCell ref="AN60:AP60"/>
    <mergeCell ref="Z60:AI60"/>
    <mergeCell ref="AN62:AP62"/>
    <mergeCell ref="AQ60:AT60"/>
    <mergeCell ref="AQ62:AT62"/>
    <mergeCell ref="BB60:BE60"/>
    <mergeCell ref="BF440:BH440"/>
    <mergeCell ref="BJ440:BL440"/>
    <mergeCell ref="Z501:AI501"/>
    <mergeCell ref="AN501:AP501"/>
    <mergeCell ref="AQ501:AT501"/>
    <mergeCell ref="BB501:BE501"/>
    <mergeCell ref="BF501:BH501"/>
    <mergeCell ref="BJ501:BL501"/>
    <mergeCell ref="AH447:AM447"/>
    <mergeCell ref="AN447:AZ447"/>
    <mergeCell ref="Z564:AI564"/>
    <mergeCell ref="AN564:AP564"/>
    <mergeCell ref="AQ564:AT564"/>
    <mergeCell ref="BB564:BE564"/>
    <mergeCell ref="BF564:BH564"/>
    <mergeCell ref="BJ564:BL564"/>
    <mergeCell ref="AJ564:AL564"/>
    <mergeCell ref="AU564:AW564"/>
    <mergeCell ref="AY564:BA564"/>
    <mergeCell ref="BJ566:BL566"/>
    <mergeCell ref="Z627:AI627"/>
    <mergeCell ref="AN627:AP627"/>
    <mergeCell ref="AQ627:AT627"/>
    <mergeCell ref="BB627:BE627"/>
    <mergeCell ref="BF627:BH627"/>
    <mergeCell ref="BJ627:BL627"/>
    <mergeCell ref="Z566:AI566"/>
    <mergeCell ref="AJ566:AL566"/>
    <mergeCell ref="BJ624:BK624"/>
    <mergeCell ref="BB566:BE566"/>
    <mergeCell ref="AN566:AP566"/>
    <mergeCell ref="AQ566:AT566"/>
    <mergeCell ref="AU566:AW566"/>
    <mergeCell ref="AY566:BA566"/>
    <mergeCell ref="BF566:BH566"/>
    <mergeCell ref="BJ753:BL753"/>
    <mergeCell ref="Z692:AI692"/>
    <mergeCell ref="AJ692:AL692"/>
    <mergeCell ref="AN692:AP692"/>
    <mergeCell ref="AQ692:AT692"/>
    <mergeCell ref="AU692:AW692"/>
    <mergeCell ref="AP1248:AQ1249"/>
    <mergeCell ref="AY692:BA692"/>
    <mergeCell ref="AE697:AM697"/>
    <mergeCell ref="AN697:BM697"/>
    <mergeCell ref="AH699:AM699"/>
    <mergeCell ref="BB755:BE755"/>
    <mergeCell ref="BF755:BH755"/>
    <mergeCell ref="BB692:BE692"/>
    <mergeCell ref="BF692:BH692"/>
    <mergeCell ref="BJ692:BL692"/>
    <mergeCell ref="Z753:AI753"/>
    <mergeCell ref="AN753:AP753"/>
    <mergeCell ref="AQ753:AT753"/>
    <mergeCell ref="BB753:BE753"/>
    <mergeCell ref="AE2524:AM2524"/>
    <mergeCell ref="AN2524:BM2524"/>
    <mergeCell ref="Z2517:AI2517"/>
    <mergeCell ref="AN2517:AP2517"/>
    <mergeCell ref="AQ2517:AT2517"/>
    <mergeCell ref="BB2517:BE2517"/>
    <mergeCell ref="AE2713:AM2713"/>
    <mergeCell ref="AN2713:BM2713"/>
    <mergeCell ref="Z2643:AI2643"/>
    <mergeCell ref="AN2643:AP2643"/>
    <mergeCell ref="AQ2643:AT2643"/>
    <mergeCell ref="BB2643:BE2643"/>
    <mergeCell ref="BF2643:BH2643"/>
    <mergeCell ref="BJ2643:BL2643"/>
    <mergeCell ref="Z2645:AI2645"/>
    <mergeCell ref="AQ2645:AT2645"/>
    <mergeCell ref="Z2832:AI2832"/>
    <mergeCell ref="AN2832:AP2832"/>
    <mergeCell ref="AQ2832:AT2832"/>
    <mergeCell ref="BB2832:BE2832"/>
    <mergeCell ref="BF2832:BH2832"/>
    <mergeCell ref="BJ2832:BL2832"/>
    <mergeCell ref="BF2204:BH2204"/>
    <mergeCell ref="BJ2204:BL2204"/>
    <mergeCell ref="AN2076:AP2076"/>
    <mergeCell ref="AQ2076:AT2076"/>
    <mergeCell ref="BB2076:BE2076"/>
    <mergeCell ref="BJ2076:BL2076"/>
    <mergeCell ref="BF2136:BG2136"/>
    <mergeCell ref="BH2136:BI2136"/>
    <mergeCell ref="BJ2136:BK2136"/>
    <mergeCell ref="BL2136:BN2136"/>
    <mergeCell ref="AX2136:AY2136"/>
    <mergeCell ref="AN2148:AZ2148"/>
    <mergeCell ref="Z2141:AI2141"/>
    <mergeCell ref="AJ2141:AL2141"/>
    <mergeCell ref="AN2141:AP2141"/>
    <mergeCell ref="AQ2141:AT2141"/>
    <mergeCell ref="BB2141:BE2141"/>
    <mergeCell ref="BA2142:BN2142"/>
    <mergeCell ref="B2144:BN2144"/>
    <mergeCell ref="W2141:Y2141"/>
    <mergeCell ref="B2141:C2141"/>
    <mergeCell ref="BJ2141:BL2141"/>
    <mergeCell ref="AY1322:BA1322"/>
    <mergeCell ref="AV1380:AW1380"/>
    <mergeCell ref="AT1380:AU1380"/>
    <mergeCell ref="AR1380:AS1380"/>
    <mergeCell ref="AX1380:AY1380"/>
    <mergeCell ref="AX1378:AY1379"/>
    <mergeCell ref="AV1378:AW1379"/>
    <mergeCell ref="Z2834:AI2834"/>
    <mergeCell ref="B2837:BN2837"/>
    <mergeCell ref="AN2904:AZ2904"/>
    <mergeCell ref="Z2895:AI2895"/>
    <mergeCell ref="AN2895:AP2895"/>
    <mergeCell ref="AQ2895:AT2895"/>
    <mergeCell ref="BB2895:BE2895"/>
    <mergeCell ref="AQ2834:AT2834"/>
    <mergeCell ref="AU2834:AW2834"/>
    <mergeCell ref="AY2834:BA2834"/>
    <mergeCell ref="AN2965:BM2965"/>
    <mergeCell ref="BF2895:BH2895"/>
    <mergeCell ref="BJ2895:BL2895"/>
    <mergeCell ref="Z2897:AI2897"/>
    <mergeCell ref="AN2897:AP2897"/>
    <mergeCell ref="AQ2897:AT2897"/>
    <mergeCell ref="AV2641:AW2641"/>
    <mergeCell ref="BJ2580:BL2580"/>
    <mergeCell ref="Z2582:AI2582"/>
    <mergeCell ref="AJ2582:AL2582"/>
    <mergeCell ref="AN2582:AP2582"/>
    <mergeCell ref="AQ2582:AT2582"/>
    <mergeCell ref="AU2582:AW2582"/>
    <mergeCell ref="AY2582:BA2582"/>
    <mergeCell ref="BJ2640:BK2640"/>
    <mergeCell ref="BJ2641:BK2641"/>
    <mergeCell ref="BB2645:BE2645"/>
    <mergeCell ref="BB2580:BE2580"/>
    <mergeCell ref="BF2580:BH2580"/>
    <mergeCell ref="BD2641:BE2641"/>
    <mergeCell ref="BF2641:BG2641"/>
    <mergeCell ref="BH2641:BI2641"/>
    <mergeCell ref="BF2640:BG2640"/>
    <mergeCell ref="BH2640:BI2640"/>
    <mergeCell ref="BH2632:BI2633"/>
    <mergeCell ref="BF2632:BG2633"/>
    <mergeCell ref="BB2706:BE2706"/>
    <mergeCell ref="BF2706:BH2706"/>
    <mergeCell ref="BJ2706:BL2706"/>
    <mergeCell ref="Z2708:AI2708"/>
    <mergeCell ref="AJ2708:AL2708"/>
    <mergeCell ref="AN2708:AP2708"/>
    <mergeCell ref="B2958:C2958"/>
    <mergeCell ref="D2958:E2958"/>
    <mergeCell ref="H2958:J2958"/>
    <mergeCell ref="L2958:N2958"/>
    <mergeCell ref="O2958:R2958"/>
    <mergeCell ref="D2956:E2956"/>
    <mergeCell ref="J2956:K2956"/>
    <mergeCell ref="L2956:M2956"/>
    <mergeCell ref="W2958:Y2958"/>
    <mergeCell ref="Z2958:AI2958"/>
    <mergeCell ref="AN2958:AP2958"/>
    <mergeCell ref="BD2956:BE2956"/>
    <mergeCell ref="BF2956:BG2956"/>
    <mergeCell ref="BH2956:BI2956"/>
    <mergeCell ref="AT2956:AU2956"/>
    <mergeCell ref="AV2956:AW2956"/>
    <mergeCell ref="AX2956:AY2956"/>
    <mergeCell ref="AQ2958:AT2958"/>
    <mergeCell ref="B2960:C2960"/>
    <mergeCell ref="D2960:E2960"/>
    <mergeCell ref="H2960:J2960"/>
    <mergeCell ref="L2960:N2960"/>
    <mergeCell ref="B2204:C2204"/>
    <mergeCell ref="BH2199:BI2199"/>
    <mergeCell ref="BJ2199:BK2199"/>
    <mergeCell ref="BL2199:BN2199"/>
    <mergeCell ref="D2200:E2200"/>
    <mergeCell ref="J2200:K2200"/>
    <mergeCell ref="L2200:M2200"/>
    <mergeCell ref="N2200:O2200"/>
    <mergeCell ref="AT2199:AU2199"/>
    <mergeCell ref="AV2199:AW2199"/>
    <mergeCell ref="AQ2204:AT2204"/>
    <mergeCell ref="W2202:Y2202"/>
    <mergeCell ref="Z2204:AI2204"/>
    <mergeCell ref="B2202:C2202"/>
    <mergeCell ref="D2202:E2202"/>
    <mergeCell ref="H2202:J2202"/>
    <mergeCell ref="L2202:N2202"/>
    <mergeCell ref="O2202:R2202"/>
    <mergeCell ref="S2202:U2202"/>
    <mergeCell ref="W2204:Y2204"/>
    <mergeCell ref="H2204:J2204"/>
    <mergeCell ref="L2204:N2204"/>
    <mergeCell ref="AR2193:AS2194"/>
    <mergeCell ref="AT2193:AU2194"/>
    <mergeCell ref="AV2193:AW2194"/>
    <mergeCell ref="AX2193:AY2194"/>
    <mergeCell ref="AZ2193:BA2194"/>
    <mergeCell ref="BB2193:BC2194"/>
    <mergeCell ref="BD2193:BE2194"/>
    <mergeCell ref="BF2193:BG2194"/>
    <mergeCell ref="BH2193:BI2194"/>
    <mergeCell ref="BJ2193:BK2194"/>
    <mergeCell ref="BL2193:BN2194"/>
    <mergeCell ref="C2194:D2194"/>
    <mergeCell ref="B2195:B2196"/>
    <mergeCell ref="C2195:D2195"/>
    <mergeCell ref="E2195:E2196"/>
    <mergeCell ref="F2195:F2196"/>
    <mergeCell ref="G2195:G2196"/>
    <mergeCell ref="H2195:I2196"/>
    <mergeCell ref="J2195:K2196"/>
    <mergeCell ref="L2195:M2196"/>
    <mergeCell ref="N2195:O2196"/>
    <mergeCell ref="P2195:Q2196"/>
    <mergeCell ref="R2195:S2196"/>
    <mergeCell ref="T2195:U2196"/>
    <mergeCell ref="V2195:W2196"/>
    <mergeCell ref="X2195:Y2196"/>
    <mergeCell ref="AZ2197:BA2198"/>
    <mergeCell ref="AX2197:AY2198"/>
    <mergeCell ref="Z2193:AA2194"/>
    <mergeCell ref="AB2193:AC2194"/>
    <mergeCell ref="AD2193:AE2194"/>
    <mergeCell ref="AF2193:AG2194"/>
    <mergeCell ref="AH2193:AI2194"/>
    <mergeCell ref="AJ2193:AK2194"/>
    <mergeCell ref="AL2193:AM2194"/>
    <mergeCell ref="AN2193:AO2194"/>
    <mergeCell ref="AP2193:AQ2194"/>
    <mergeCell ref="BB2202:BE2202"/>
    <mergeCell ref="BF2202:BH2202"/>
    <mergeCell ref="BJ2202:BL2202"/>
    <mergeCell ref="BF2199:BG2199"/>
    <mergeCell ref="BJ2197:BK2198"/>
    <mergeCell ref="AJ1320:AL1320"/>
    <mergeCell ref="AN1392:AZ1392"/>
    <mergeCell ref="AY1446:BA1446"/>
    <mergeCell ref="AU1320:AW1320"/>
    <mergeCell ref="AY1320:BA1320"/>
    <mergeCell ref="AJ1383:AL1383"/>
    <mergeCell ref="BL1437:BN1438"/>
    <mergeCell ref="BL1439:BN1440"/>
    <mergeCell ref="AE1327:AM1327"/>
    <mergeCell ref="AN1327:BM1327"/>
    <mergeCell ref="Z1322:AI1322"/>
    <mergeCell ref="D2141:E2141"/>
    <mergeCell ref="AU2141:AW2141"/>
    <mergeCell ref="AY2141:BA2141"/>
    <mergeCell ref="H2141:J2141"/>
    <mergeCell ref="L2141:N2141"/>
    <mergeCell ref="O2141:R2141"/>
    <mergeCell ref="AN1322:AP1322"/>
    <mergeCell ref="BA1323:BN1323"/>
    <mergeCell ref="Z1572:AI1572"/>
    <mergeCell ref="AN1572:AP1572"/>
    <mergeCell ref="AQ1572:AT1572"/>
    <mergeCell ref="BB1572:BE1572"/>
    <mergeCell ref="BF1572:BH1572"/>
    <mergeCell ref="BJ1572:BL1572"/>
    <mergeCell ref="AE1516:AM1516"/>
    <mergeCell ref="AH1518:AM1518"/>
    <mergeCell ref="AN1518:AZ1518"/>
    <mergeCell ref="BB1574:BE1574"/>
    <mergeCell ref="BF1574:BH1574"/>
    <mergeCell ref="BJ1574:BL1574"/>
    <mergeCell ref="Z1635:AI1635"/>
    <mergeCell ref="AN1635:AP1635"/>
    <mergeCell ref="AQ1635:AT1635"/>
    <mergeCell ref="BB1635:BE1635"/>
    <mergeCell ref="BF2141:BH2141"/>
    <mergeCell ref="S2141:U2141"/>
    <mergeCell ref="C2126:D2126"/>
    <mergeCell ref="E2126:E2127"/>
    <mergeCell ref="F2126:F2127"/>
    <mergeCell ref="H2126:I2127"/>
    <mergeCell ref="J2126:K2127"/>
    <mergeCell ref="AN2126:AO2127"/>
    <mergeCell ref="L2126:M2127"/>
    <mergeCell ref="N2126:O2127"/>
    <mergeCell ref="P2126:Q2127"/>
    <mergeCell ref="R2126:S2127"/>
    <mergeCell ref="T2126:U2127"/>
    <mergeCell ref="V2126:W2127"/>
    <mergeCell ref="BF2126:BG2127"/>
    <mergeCell ref="BH2126:BI2127"/>
    <mergeCell ref="BJ2126:BK2127"/>
    <mergeCell ref="BL2126:BN2127"/>
    <mergeCell ref="X2126:Y2127"/>
    <mergeCell ref="Z2126:AA2127"/>
    <mergeCell ref="AB2126:AC2127"/>
    <mergeCell ref="AD2126:AE2127"/>
    <mergeCell ref="AF2126:AG2127"/>
    <mergeCell ref="BB2126:BC2127"/>
    <mergeCell ref="C2127:D2127"/>
    <mergeCell ref="AT2126:AU2127"/>
    <mergeCell ref="AV2126:AW2127"/>
    <mergeCell ref="AX2126:AY2127"/>
    <mergeCell ref="AJ1322:AL1322"/>
    <mergeCell ref="AE2146:AM2146"/>
    <mergeCell ref="AU1196:AW1196"/>
    <mergeCell ref="AY1196:BA1196"/>
    <mergeCell ref="BB1196:BE1196"/>
    <mergeCell ref="AT1244:AU1245"/>
    <mergeCell ref="AT1242:AU1243"/>
    <mergeCell ref="BJ1259:BL1259"/>
    <mergeCell ref="Z1320:AI1320"/>
    <mergeCell ref="AN1320:AP1320"/>
    <mergeCell ref="AQ1320:AT1320"/>
    <mergeCell ref="BB1320:BE1320"/>
    <mergeCell ref="BF1320:BH1320"/>
    <mergeCell ref="BJ1320:BL1320"/>
    <mergeCell ref="AJ1259:AL1259"/>
    <mergeCell ref="AN1259:AP1259"/>
    <mergeCell ref="AE1264:AM1264"/>
    <mergeCell ref="AQ1259:AT1259"/>
    <mergeCell ref="AZ1181:BA1182"/>
    <mergeCell ref="AX1181:AY1182"/>
    <mergeCell ref="AV1181:AW1182"/>
    <mergeCell ref="AT1181:AU1182"/>
    <mergeCell ref="AR1181:AS1182"/>
    <mergeCell ref="AP1181:AQ1182"/>
    <mergeCell ref="AN1194:AP1194"/>
    <mergeCell ref="AQ1194:AT1194"/>
    <mergeCell ref="AJ1257:AL1257"/>
    <mergeCell ref="AU1257:AW1257"/>
    <mergeCell ref="AY1257:BA1257"/>
    <mergeCell ref="AQ1196:AT1196"/>
    <mergeCell ref="AR1240:AS1241"/>
    <mergeCell ref="AP1240:AQ1241"/>
    <mergeCell ref="AN1240:AO1241"/>
    <mergeCell ref="AT1216:AU1217"/>
    <mergeCell ref="AL1240:AM1241"/>
    <mergeCell ref="AR1234:AS1235"/>
    <mergeCell ref="BL1208:BN1209"/>
    <mergeCell ref="BJ1208:BK1209"/>
    <mergeCell ref="BH1208:BI1209"/>
    <mergeCell ref="BF1208:BG1209"/>
    <mergeCell ref="BD1208:BE1209"/>
    <mergeCell ref="BB1208:BC1209"/>
    <mergeCell ref="BJ1309:BK1310"/>
    <mergeCell ref="BJ1303:BK1304"/>
    <mergeCell ref="BH1303:BI1304"/>
    <mergeCell ref="BF1303:BG1304"/>
    <mergeCell ref="BD1303:BE1304"/>
    <mergeCell ref="Z1293:AA1294"/>
    <mergeCell ref="AV1293:AW1294"/>
    <mergeCell ref="AT1293:AU1294"/>
    <mergeCell ref="AR1293:AS1294"/>
    <mergeCell ref="AP1293:AQ1294"/>
    <mergeCell ref="AN1293:AO1294"/>
    <mergeCell ref="AL1293:AM1294"/>
    <mergeCell ref="BF1285:BG1286"/>
    <mergeCell ref="BD1285:BE1286"/>
    <mergeCell ref="BB1285:BC1286"/>
    <mergeCell ref="AZ1285:BA1286"/>
    <mergeCell ref="AX1285:AY1286"/>
    <mergeCell ref="AJ1220:AK1221"/>
    <mergeCell ref="AH1220:AI1221"/>
    <mergeCell ref="BA1260:BN1260"/>
    <mergeCell ref="BL1252:BN1253"/>
    <mergeCell ref="BJ1252:BK1253"/>
    <mergeCell ref="AR1212:AS1213"/>
    <mergeCell ref="W818:Y818"/>
    <mergeCell ref="S818:U818"/>
    <mergeCell ref="L816:N816"/>
    <mergeCell ref="H816:J816"/>
    <mergeCell ref="O816:R816"/>
    <mergeCell ref="BA819:BN819"/>
    <mergeCell ref="L876:M876"/>
    <mergeCell ref="AE1138:AM1138"/>
    <mergeCell ref="AN1138:BM1138"/>
    <mergeCell ref="AT1191:AU1191"/>
    <mergeCell ref="AR1191:AS1191"/>
    <mergeCell ref="AP1191:AQ1191"/>
    <mergeCell ref="AN1191:AO1191"/>
    <mergeCell ref="AL1191:AM1191"/>
    <mergeCell ref="AJ1191:AK1191"/>
    <mergeCell ref="AH1191:AI1191"/>
    <mergeCell ref="AV1317:AW1317"/>
    <mergeCell ref="AN1140:AZ1140"/>
    <mergeCell ref="AE1201:AM1201"/>
    <mergeCell ref="AN1201:BM1201"/>
    <mergeCell ref="AH1203:AM1203"/>
    <mergeCell ref="AN1203:AZ1203"/>
    <mergeCell ref="Z1196:AI1196"/>
    <mergeCell ref="AJ1196:AL1196"/>
    <mergeCell ref="AN1196:AP1196"/>
    <mergeCell ref="BA1197:BN1197"/>
    <mergeCell ref="AN1264:BM1264"/>
    <mergeCell ref="AH1266:AM1266"/>
    <mergeCell ref="AN1266:AZ1266"/>
    <mergeCell ref="Z818:AI818"/>
    <mergeCell ref="AJ818:AL818"/>
    <mergeCell ref="AN818:AP818"/>
    <mergeCell ref="AQ818:AT818"/>
    <mergeCell ref="AU818:AW818"/>
    <mergeCell ref="AY818:BA818"/>
    <mergeCell ref="BB1194:BE1194"/>
    <mergeCell ref="BF1194:BH1194"/>
    <mergeCell ref="AJ1194:AL1194"/>
    <mergeCell ref="AU1194:AW1194"/>
    <mergeCell ref="AY1194:BA1194"/>
    <mergeCell ref="AN879:AP879"/>
    <mergeCell ref="AQ879:AT879"/>
    <mergeCell ref="BB879:BE879"/>
    <mergeCell ref="BF879:BH879"/>
    <mergeCell ref="BJ879:BL879"/>
    <mergeCell ref="AN944:AP944"/>
    <mergeCell ref="AQ944:AT944"/>
    <mergeCell ref="AU944:AW944"/>
    <mergeCell ref="AY944:BA944"/>
    <mergeCell ref="AN881:AP881"/>
    <mergeCell ref="AQ881:AT881"/>
    <mergeCell ref="AU881:AW881"/>
    <mergeCell ref="BF1196:BH1196"/>
    <mergeCell ref="BJ1196:BL1196"/>
    <mergeCell ref="Z1257:AI1257"/>
    <mergeCell ref="AN1257:AP1257"/>
    <mergeCell ref="AQ1257:AT1257"/>
    <mergeCell ref="BB1257:BE1257"/>
    <mergeCell ref="AP1212:AQ1213"/>
    <mergeCell ref="AN1212:AO1213"/>
    <mergeCell ref="AF1244:AG1245"/>
    <mergeCell ref="AJ1228:AK1229"/>
    <mergeCell ref="AR1311:AS1312"/>
    <mergeCell ref="L877:M877"/>
    <mergeCell ref="B3149:C3149"/>
    <mergeCell ref="D3149:E3149"/>
    <mergeCell ref="H3149:J3149"/>
    <mergeCell ref="L3149:N3149"/>
    <mergeCell ref="O3149:R3149"/>
    <mergeCell ref="S3147:U3147"/>
    <mergeCell ref="B3147:C3147"/>
    <mergeCell ref="D3147:E3147"/>
    <mergeCell ref="H3147:J3147"/>
    <mergeCell ref="L3147:N3147"/>
    <mergeCell ref="BA3150:BN3150"/>
    <mergeCell ref="AN3149:AP3149"/>
    <mergeCell ref="AQ3149:AT3149"/>
    <mergeCell ref="AU3149:AW3149"/>
    <mergeCell ref="AY3149:BA3149"/>
    <mergeCell ref="S3149:U3149"/>
    <mergeCell ref="W3149:Y3149"/>
    <mergeCell ref="Z3149:AI3149"/>
    <mergeCell ref="AJ3149:AL3149"/>
    <mergeCell ref="BB3149:BE3149"/>
    <mergeCell ref="AR3134:AS3135"/>
    <mergeCell ref="AT3134:AU3135"/>
    <mergeCell ref="O3147:R3147"/>
    <mergeCell ref="D3145:E3145"/>
    <mergeCell ref="J3145:K3145"/>
    <mergeCell ref="L3145:M3145"/>
    <mergeCell ref="N3145:O3145"/>
    <mergeCell ref="AZ3145:BA3145"/>
    <mergeCell ref="AD3145:AE3145"/>
    <mergeCell ref="AF3145:AG3145"/>
    <mergeCell ref="AH3145:AI3145"/>
    <mergeCell ref="AJ3145:AK3145"/>
    <mergeCell ref="W3147:Y3147"/>
    <mergeCell ref="BD3145:BE3145"/>
    <mergeCell ref="BF3145:BG3145"/>
    <mergeCell ref="BH3145:BI3145"/>
    <mergeCell ref="BJ3145:BK3145"/>
    <mergeCell ref="BL3145:BN3145"/>
    <mergeCell ref="BB3145:BC3145"/>
    <mergeCell ref="AL3145:AM3145"/>
    <mergeCell ref="AN3145:AO3145"/>
    <mergeCell ref="AP3145:AQ3145"/>
    <mergeCell ref="Z3147:AI3147"/>
    <mergeCell ref="AN3147:AP3147"/>
    <mergeCell ref="AQ3147:AT3147"/>
    <mergeCell ref="BB3147:BE3147"/>
    <mergeCell ref="BF3147:BH3147"/>
    <mergeCell ref="BJ3147:BL3147"/>
    <mergeCell ref="B3142:C3143"/>
    <mergeCell ref="D3142:E3143"/>
    <mergeCell ref="H3142:I3143"/>
    <mergeCell ref="J3142:K3143"/>
    <mergeCell ref="L3142:M3143"/>
    <mergeCell ref="N3142:O3143"/>
    <mergeCell ref="BF3149:BH3149"/>
    <mergeCell ref="BJ3149:BL3149"/>
    <mergeCell ref="AJ3147:AL3147"/>
    <mergeCell ref="AU3147:AW3147"/>
    <mergeCell ref="AY3147:BA3147"/>
    <mergeCell ref="AH3140:AI3141"/>
    <mergeCell ref="AJ3140:AK3141"/>
    <mergeCell ref="AL3140:AM3141"/>
    <mergeCell ref="AN3140:AO3141"/>
    <mergeCell ref="AR3138:AS3139"/>
    <mergeCell ref="AP3140:AQ3141"/>
    <mergeCell ref="AE4:AM4"/>
    <mergeCell ref="AH6:AM6"/>
    <mergeCell ref="AN6:AZ6"/>
    <mergeCell ref="AN4:BM4"/>
    <mergeCell ref="AE67:AM67"/>
    <mergeCell ref="AN67:BM67"/>
    <mergeCell ref="BB62:BE62"/>
    <mergeCell ref="AJ62:AL62"/>
    <mergeCell ref="Z62:AI62"/>
    <mergeCell ref="AU62:AW62"/>
    <mergeCell ref="Z123:AI123"/>
    <mergeCell ref="AN123:AP123"/>
    <mergeCell ref="AQ123:AT123"/>
    <mergeCell ref="BB123:BE123"/>
    <mergeCell ref="BA126:BN126"/>
    <mergeCell ref="E130:AC130"/>
    <mergeCell ref="B128:BN128"/>
    <mergeCell ref="B125:C125"/>
    <mergeCell ref="D125:E125"/>
    <mergeCell ref="H125:J125"/>
    <mergeCell ref="BA252:BN252"/>
    <mergeCell ref="Z251:AI251"/>
    <mergeCell ref="AE130:AM130"/>
    <mergeCell ref="AN130:BM130"/>
    <mergeCell ref="AH132:AM132"/>
    <mergeCell ref="AN132:AZ132"/>
    <mergeCell ref="BJ188:BL188"/>
    <mergeCell ref="BJ183:BK183"/>
    <mergeCell ref="BH183:BI183"/>
    <mergeCell ref="BF183:BG183"/>
    <mergeCell ref="Z249:AI249"/>
    <mergeCell ref="AN249:AP249"/>
    <mergeCell ref="AQ249:AT249"/>
    <mergeCell ref="BB249:BE249"/>
    <mergeCell ref="BF249:BH249"/>
    <mergeCell ref="BJ249:BL249"/>
    <mergeCell ref="BL169:BN170"/>
    <mergeCell ref="BJ169:BK170"/>
    <mergeCell ref="BH169:BI170"/>
    <mergeCell ref="BF169:BG170"/>
    <mergeCell ref="BD169:BE170"/>
    <mergeCell ref="BB169:BC170"/>
    <mergeCell ref="AZ169:BA170"/>
    <mergeCell ref="AT171:AU172"/>
    <mergeCell ref="AR171:AS172"/>
    <mergeCell ref="AP171:AQ172"/>
    <mergeCell ref="O186:R186"/>
    <mergeCell ref="BL120:BN120"/>
    <mergeCell ref="W125:Y125"/>
    <mergeCell ref="AR120:AS120"/>
    <mergeCell ref="AD121:AE121"/>
    <mergeCell ref="AF121:AG121"/>
    <mergeCell ref="AH121:AI121"/>
    <mergeCell ref="AN171:AO172"/>
    <mergeCell ref="AL171:AM172"/>
    <mergeCell ref="BB161:BC162"/>
    <mergeCell ref="AZ161:BA162"/>
    <mergeCell ref="AH159:AI160"/>
    <mergeCell ref="AF159:AG160"/>
    <mergeCell ref="AD159:AE160"/>
    <mergeCell ref="AB159:AC160"/>
    <mergeCell ref="AX159:AY160"/>
    <mergeCell ref="AV159:AW160"/>
    <mergeCell ref="B3144:C3144"/>
    <mergeCell ref="D3144:E3144"/>
    <mergeCell ref="H3144:I3144"/>
    <mergeCell ref="J3144:K3144"/>
    <mergeCell ref="L3144:M3144"/>
    <mergeCell ref="N3144:O3144"/>
    <mergeCell ref="P3144:Q3144"/>
    <mergeCell ref="R3144:S3144"/>
    <mergeCell ref="T3144:U3144"/>
    <mergeCell ref="V3144:W3144"/>
    <mergeCell ref="X3144:Y3144"/>
    <mergeCell ref="Z3144:AA3144"/>
    <mergeCell ref="AB3144:AC3144"/>
    <mergeCell ref="AD3144:AE3144"/>
    <mergeCell ref="AF3144:AG3144"/>
    <mergeCell ref="AH3144:AI3144"/>
    <mergeCell ref="AJ3144:AK3144"/>
    <mergeCell ref="AL3144:AM3144"/>
    <mergeCell ref="AN3144:AO3144"/>
    <mergeCell ref="AP3144:AQ3144"/>
    <mergeCell ref="AR3144:AS3144"/>
    <mergeCell ref="AT3144:AU3144"/>
    <mergeCell ref="AV3144:AW3144"/>
    <mergeCell ref="AX3144:AY3144"/>
    <mergeCell ref="AZ3144:BA3144"/>
    <mergeCell ref="BB3144:BC3144"/>
    <mergeCell ref="BD3144:BE3144"/>
    <mergeCell ref="BF3144:BG3144"/>
    <mergeCell ref="BH3144:BI3144"/>
    <mergeCell ref="BJ3144:BK3144"/>
    <mergeCell ref="BL3144:BN3144"/>
    <mergeCell ref="B3134:B3135"/>
    <mergeCell ref="C3134:D3134"/>
    <mergeCell ref="E3134:E3135"/>
    <mergeCell ref="F3134:F3135"/>
    <mergeCell ref="H3134:I3135"/>
    <mergeCell ref="J3134:K3135"/>
    <mergeCell ref="G3134:G3135"/>
    <mergeCell ref="L3134:M3135"/>
    <mergeCell ref="N3134:O3135"/>
    <mergeCell ref="P3134:Q3135"/>
    <mergeCell ref="R3134:S3135"/>
    <mergeCell ref="T3134:U3135"/>
    <mergeCell ref="V3134:W3135"/>
    <mergeCell ref="X3134:Y3135"/>
    <mergeCell ref="Z3134:AA3135"/>
    <mergeCell ref="AB3134:AC3135"/>
    <mergeCell ref="AD3134:AE3135"/>
    <mergeCell ref="AF3134:AG3135"/>
    <mergeCell ref="AH3134:AI3135"/>
    <mergeCell ref="BD3134:BE3135"/>
    <mergeCell ref="BF3134:BG3135"/>
    <mergeCell ref="AJ3134:AK3135"/>
    <mergeCell ref="AL3134:AM3135"/>
    <mergeCell ref="AN3134:AO3135"/>
    <mergeCell ref="AP3134:AQ3135"/>
    <mergeCell ref="AR3140:AS3141"/>
    <mergeCell ref="AT3140:AU3141"/>
    <mergeCell ref="AV3140:AW3141"/>
    <mergeCell ref="AX3140:AY3141"/>
    <mergeCell ref="AZ3140:BA3141"/>
    <mergeCell ref="BB3140:BC3141"/>
    <mergeCell ref="BD3140:BE3141"/>
    <mergeCell ref="BF3140:BG3141"/>
    <mergeCell ref="P3142:Q3143"/>
    <mergeCell ref="R3142:S3143"/>
    <mergeCell ref="T3142:U3143"/>
    <mergeCell ref="V3142:W3143"/>
    <mergeCell ref="X3142:Y3143"/>
    <mergeCell ref="Z3142:AA3143"/>
    <mergeCell ref="AB3142:AC3143"/>
    <mergeCell ref="AD3142:AE3143"/>
    <mergeCell ref="AF3142:AG3143"/>
    <mergeCell ref="AH3142:AI3143"/>
    <mergeCell ref="AJ3142:AK3143"/>
    <mergeCell ref="AL3142:AM3143"/>
    <mergeCell ref="AN3142:AO3143"/>
    <mergeCell ref="AP3142:AQ3143"/>
    <mergeCell ref="AR3142:AS3143"/>
    <mergeCell ref="AT3142:AU3143"/>
    <mergeCell ref="AV3142:AW3143"/>
    <mergeCell ref="AX3142:AY3143"/>
    <mergeCell ref="AZ3142:BA3143"/>
    <mergeCell ref="BB3142:BC3143"/>
    <mergeCell ref="BD3142:BE3143"/>
    <mergeCell ref="BF3142:BG3143"/>
    <mergeCell ref="BH3142:BI3143"/>
    <mergeCell ref="BJ3142:BK3143"/>
    <mergeCell ref="BL3142:BN3143"/>
    <mergeCell ref="BO3142:BO3143"/>
    <mergeCell ref="BP3142:BP3143"/>
    <mergeCell ref="B3136:B3137"/>
    <mergeCell ref="C3136:D3136"/>
    <mergeCell ref="E3136:E3137"/>
    <mergeCell ref="F3136:F3137"/>
    <mergeCell ref="H3136:I3137"/>
    <mergeCell ref="J3136:K3137"/>
    <mergeCell ref="G3136:G3137"/>
    <mergeCell ref="L3136:M3137"/>
    <mergeCell ref="N3136:O3137"/>
    <mergeCell ref="P3136:Q3137"/>
    <mergeCell ref="R3136:S3137"/>
    <mergeCell ref="T3136:U3137"/>
    <mergeCell ref="V3136:W3137"/>
    <mergeCell ref="X3136:Y3137"/>
    <mergeCell ref="Z3136:AA3137"/>
    <mergeCell ref="AB3136:AC3137"/>
    <mergeCell ref="AD3136:AE3137"/>
    <mergeCell ref="AF3136:AG3137"/>
    <mergeCell ref="AH3136:AI3137"/>
    <mergeCell ref="BD3136:BE3137"/>
    <mergeCell ref="BF3136:BG3137"/>
    <mergeCell ref="AJ3136:AK3137"/>
    <mergeCell ref="AL3136:AM3137"/>
    <mergeCell ref="AN3136:AO3137"/>
    <mergeCell ref="AP3136:AQ3137"/>
    <mergeCell ref="AR3136:AS3137"/>
    <mergeCell ref="AT3136:AU3137"/>
    <mergeCell ref="BH3136:BI3137"/>
    <mergeCell ref="BJ3136:BK3137"/>
    <mergeCell ref="BL3136:BN3137"/>
    <mergeCell ref="BO3136:BO3137"/>
    <mergeCell ref="BP3136:BP3137"/>
    <mergeCell ref="C3137:D3137"/>
    <mergeCell ref="AV3136:AW3137"/>
    <mergeCell ref="AX3136:AY3137"/>
    <mergeCell ref="AZ3136:BA3137"/>
    <mergeCell ref="BB3136:BC3137"/>
    <mergeCell ref="N3140:O3141"/>
    <mergeCell ref="P3140:Q3141"/>
    <mergeCell ref="R3140:S3141"/>
    <mergeCell ref="BH3134:BI3135"/>
    <mergeCell ref="BJ3134:BK3135"/>
    <mergeCell ref="BL3134:BN3135"/>
    <mergeCell ref="BO3134:BO3135"/>
    <mergeCell ref="BP3134:BP3135"/>
    <mergeCell ref="C3135:D3135"/>
    <mergeCell ref="AV3134:AW3135"/>
    <mergeCell ref="AX3134:AY3135"/>
    <mergeCell ref="AZ3134:BA3135"/>
    <mergeCell ref="BB3134:BC3135"/>
    <mergeCell ref="B3132:B3133"/>
    <mergeCell ref="C3132:D3132"/>
    <mergeCell ref="E3132:E3133"/>
    <mergeCell ref="F3132:F3133"/>
    <mergeCell ref="H3132:I3133"/>
    <mergeCell ref="J3132:K3133"/>
    <mergeCell ref="G3132:G3133"/>
    <mergeCell ref="L3132:M3133"/>
    <mergeCell ref="N3132:O3133"/>
    <mergeCell ref="P3132:Q3133"/>
    <mergeCell ref="R3132:S3133"/>
    <mergeCell ref="T3132:U3133"/>
    <mergeCell ref="V3132:W3133"/>
    <mergeCell ref="X3132:Y3133"/>
    <mergeCell ref="Z3132:AA3133"/>
    <mergeCell ref="AB3132:AC3133"/>
    <mergeCell ref="AD3132:AE3133"/>
    <mergeCell ref="AF3132:AG3133"/>
    <mergeCell ref="AH3132:AI3133"/>
    <mergeCell ref="BD3132:BE3133"/>
    <mergeCell ref="BF3132:BG3133"/>
    <mergeCell ref="AJ3132:AK3133"/>
    <mergeCell ref="AL3132:AM3133"/>
    <mergeCell ref="AN3132:AO3133"/>
    <mergeCell ref="AP3132:AQ3133"/>
    <mergeCell ref="AR3132:AS3133"/>
    <mergeCell ref="AT3132:AU3133"/>
    <mergeCell ref="BH3132:BI3133"/>
    <mergeCell ref="BJ3132:BK3133"/>
    <mergeCell ref="BL3132:BN3133"/>
    <mergeCell ref="BO3132:BO3133"/>
    <mergeCell ref="BP3132:BP3133"/>
    <mergeCell ref="C3133:D3133"/>
    <mergeCell ref="AV3132:AW3133"/>
    <mergeCell ref="AX3132:AY3133"/>
    <mergeCell ref="AZ3132:BA3133"/>
    <mergeCell ref="BB3132:BC3133"/>
    <mergeCell ref="T3140:U3141"/>
    <mergeCell ref="V3140:W3141"/>
    <mergeCell ref="X3140:Y3141"/>
    <mergeCell ref="Z3140:AA3141"/>
    <mergeCell ref="AB3140:AC3141"/>
    <mergeCell ref="AD3140:AE3141"/>
    <mergeCell ref="AF3140:AG3141"/>
    <mergeCell ref="BH3140:BI3141"/>
    <mergeCell ref="BJ3140:BK3141"/>
    <mergeCell ref="BL3140:BN3141"/>
    <mergeCell ref="BO3140:BO3141"/>
    <mergeCell ref="BP3140:BP3141"/>
    <mergeCell ref="C3141:D3141"/>
    <mergeCell ref="B3138:B3139"/>
    <mergeCell ref="B3130:B3131"/>
    <mergeCell ref="C3130:D3130"/>
    <mergeCell ref="E3130:E3131"/>
    <mergeCell ref="F3130:F3131"/>
    <mergeCell ref="H3130:I3131"/>
    <mergeCell ref="J3130:K3131"/>
    <mergeCell ref="G3130:G3131"/>
    <mergeCell ref="L3130:M3131"/>
    <mergeCell ref="N3130:O3131"/>
    <mergeCell ref="P3130:Q3131"/>
    <mergeCell ref="R3130:S3131"/>
    <mergeCell ref="T3130:U3131"/>
    <mergeCell ref="V3130:W3131"/>
    <mergeCell ref="X3130:Y3131"/>
    <mergeCell ref="Z3130:AA3131"/>
    <mergeCell ref="AB3130:AC3131"/>
    <mergeCell ref="AD3130:AE3131"/>
    <mergeCell ref="AF3130:AG3131"/>
    <mergeCell ref="AH3130:AI3131"/>
    <mergeCell ref="BD3130:BE3131"/>
    <mergeCell ref="BF3130:BG3131"/>
    <mergeCell ref="AJ3130:AK3131"/>
    <mergeCell ref="AL3130:AM3131"/>
    <mergeCell ref="AN3130:AO3131"/>
    <mergeCell ref="AP3130:AQ3131"/>
    <mergeCell ref="AR3130:AS3131"/>
    <mergeCell ref="AT3130:AU3131"/>
    <mergeCell ref="BH3130:BI3131"/>
    <mergeCell ref="BJ3130:BK3131"/>
    <mergeCell ref="BL3130:BN3131"/>
    <mergeCell ref="BO3130:BO3131"/>
    <mergeCell ref="BP3130:BP3131"/>
    <mergeCell ref="C3131:D3131"/>
    <mergeCell ref="AV3130:AW3131"/>
    <mergeCell ref="AX3130:AY3131"/>
    <mergeCell ref="AZ3130:BA3131"/>
    <mergeCell ref="BB3130:BC3131"/>
    <mergeCell ref="B3128:B3129"/>
    <mergeCell ref="C3128:D3128"/>
    <mergeCell ref="E3128:E3129"/>
    <mergeCell ref="F3128:F3129"/>
    <mergeCell ref="H3128:I3129"/>
    <mergeCell ref="J3128:K3129"/>
    <mergeCell ref="G3128:G3129"/>
    <mergeCell ref="L3128:M3129"/>
    <mergeCell ref="N3128:O3129"/>
    <mergeCell ref="P3128:Q3129"/>
    <mergeCell ref="R3128:S3129"/>
    <mergeCell ref="T3128:U3129"/>
    <mergeCell ref="V3128:W3129"/>
    <mergeCell ref="X3128:Y3129"/>
    <mergeCell ref="Z3128:AA3129"/>
    <mergeCell ref="AB3128:AC3129"/>
    <mergeCell ref="AD3128:AE3129"/>
    <mergeCell ref="AF3128:AG3129"/>
    <mergeCell ref="AH3128:AI3129"/>
    <mergeCell ref="BD3128:BE3129"/>
    <mergeCell ref="BF3128:BG3129"/>
    <mergeCell ref="AJ3128:AK3129"/>
    <mergeCell ref="AL3128:AM3129"/>
    <mergeCell ref="AN3128:AO3129"/>
    <mergeCell ref="AP3128:AQ3129"/>
    <mergeCell ref="AR3128:AS3129"/>
    <mergeCell ref="AT3128:AU3129"/>
    <mergeCell ref="BH3128:BI3129"/>
    <mergeCell ref="BJ3128:BK3129"/>
    <mergeCell ref="BL3128:BN3129"/>
    <mergeCell ref="BO3128:BO3129"/>
    <mergeCell ref="BP3128:BP3129"/>
    <mergeCell ref="C3129:D3129"/>
    <mergeCell ref="AV3128:AW3129"/>
    <mergeCell ref="AX3128:AY3129"/>
    <mergeCell ref="AZ3128:BA3129"/>
    <mergeCell ref="BB3128:BC3129"/>
    <mergeCell ref="B3126:B3127"/>
    <mergeCell ref="C3126:D3126"/>
    <mergeCell ref="E3126:E3127"/>
    <mergeCell ref="F3126:F3127"/>
    <mergeCell ref="H3126:I3127"/>
    <mergeCell ref="J3126:K3127"/>
    <mergeCell ref="G3126:G3127"/>
    <mergeCell ref="L3126:M3127"/>
    <mergeCell ref="N3126:O3127"/>
    <mergeCell ref="P3126:Q3127"/>
    <mergeCell ref="R3126:S3127"/>
    <mergeCell ref="T3126:U3127"/>
    <mergeCell ref="V3126:W3127"/>
    <mergeCell ref="X3126:Y3127"/>
    <mergeCell ref="Z3126:AA3127"/>
    <mergeCell ref="AB3126:AC3127"/>
    <mergeCell ref="AD3126:AE3127"/>
    <mergeCell ref="AF3126:AG3127"/>
    <mergeCell ref="AH3126:AI3127"/>
    <mergeCell ref="BD3126:BE3127"/>
    <mergeCell ref="BF3126:BG3127"/>
    <mergeCell ref="AJ3126:AK3127"/>
    <mergeCell ref="AL3126:AM3127"/>
    <mergeCell ref="AN3126:AO3127"/>
    <mergeCell ref="AP3126:AQ3127"/>
    <mergeCell ref="AR3126:AS3127"/>
    <mergeCell ref="AT3126:AU3127"/>
    <mergeCell ref="BH3126:BI3127"/>
    <mergeCell ref="BJ3126:BK3127"/>
    <mergeCell ref="BL3126:BN3127"/>
    <mergeCell ref="BO3126:BO3127"/>
    <mergeCell ref="BP3126:BP3127"/>
    <mergeCell ref="C3127:D3127"/>
    <mergeCell ref="AV3126:AW3127"/>
    <mergeCell ref="AX3126:AY3127"/>
    <mergeCell ref="AZ3126:BA3127"/>
    <mergeCell ref="BB3126:BC3127"/>
    <mergeCell ref="B3124:B3125"/>
    <mergeCell ref="C3124:D3124"/>
    <mergeCell ref="E3124:E3125"/>
    <mergeCell ref="F3124:F3125"/>
    <mergeCell ref="H3124:I3125"/>
    <mergeCell ref="J3124:K3125"/>
    <mergeCell ref="G3124:G3125"/>
    <mergeCell ref="L3124:M3125"/>
    <mergeCell ref="N3124:O3125"/>
    <mergeCell ref="P3124:Q3125"/>
    <mergeCell ref="R3124:S3125"/>
    <mergeCell ref="T3124:U3125"/>
    <mergeCell ref="V3124:W3125"/>
    <mergeCell ref="X3124:Y3125"/>
    <mergeCell ref="Z3124:AA3125"/>
    <mergeCell ref="AB3124:AC3125"/>
    <mergeCell ref="AD3124:AE3125"/>
    <mergeCell ref="AF3124:AG3125"/>
    <mergeCell ref="AH3124:AI3125"/>
    <mergeCell ref="BD3124:BE3125"/>
    <mergeCell ref="BF3124:BG3125"/>
    <mergeCell ref="AJ3124:AK3125"/>
    <mergeCell ref="AL3124:AM3125"/>
    <mergeCell ref="AN3124:AO3125"/>
    <mergeCell ref="AP3124:AQ3125"/>
    <mergeCell ref="AR3124:AS3125"/>
    <mergeCell ref="AT3124:AU3125"/>
    <mergeCell ref="BH3124:BI3125"/>
    <mergeCell ref="BJ3124:BK3125"/>
    <mergeCell ref="BL3124:BN3125"/>
    <mergeCell ref="BO3124:BO3125"/>
    <mergeCell ref="BP3124:BP3125"/>
    <mergeCell ref="C3125:D3125"/>
    <mergeCell ref="AV3124:AW3125"/>
    <mergeCell ref="AX3124:AY3125"/>
    <mergeCell ref="AZ3124:BA3125"/>
    <mergeCell ref="BB3124:BC3125"/>
    <mergeCell ref="B3122:B3123"/>
    <mergeCell ref="C3122:D3122"/>
    <mergeCell ref="E3122:E3123"/>
    <mergeCell ref="F3122:F3123"/>
    <mergeCell ref="H3122:I3123"/>
    <mergeCell ref="J3122:K3123"/>
    <mergeCell ref="G3122:G3123"/>
    <mergeCell ref="L3122:M3123"/>
    <mergeCell ref="N3122:O3123"/>
    <mergeCell ref="P3122:Q3123"/>
    <mergeCell ref="R3122:S3123"/>
    <mergeCell ref="T3122:U3123"/>
    <mergeCell ref="V3122:W3123"/>
    <mergeCell ref="X3122:Y3123"/>
    <mergeCell ref="Z3122:AA3123"/>
    <mergeCell ref="AB3122:AC3123"/>
    <mergeCell ref="AD3122:AE3123"/>
    <mergeCell ref="AF3122:AG3123"/>
    <mergeCell ref="AH3122:AI3123"/>
    <mergeCell ref="BD3122:BE3123"/>
    <mergeCell ref="BF3122:BG3123"/>
    <mergeCell ref="AJ3122:AK3123"/>
    <mergeCell ref="AL3122:AM3123"/>
    <mergeCell ref="AN3122:AO3123"/>
    <mergeCell ref="AP3122:AQ3123"/>
    <mergeCell ref="AR3122:AS3123"/>
    <mergeCell ref="AT3122:AU3123"/>
    <mergeCell ref="BH3122:BI3123"/>
    <mergeCell ref="BJ3122:BK3123"/>
    <mergeCell ref="BL3122:BN3123"/>
    <mergeCell ref="BO3122:BO3123"/>
    <mergeCell ref="BP3122:BP3123"/>
    <mergeCell ref="C3123:D3123"/>
    <mergeCell ref="AV3122:AW3123"/>
    <mergeCell ref="AX3122:AY3123"/>
    <mergeCell ref="AZ3122:BA3123"/>
    <mergeCell ref="BB3122:BC3123"/>
    <mergeCell ref="B3120:B3121"/>
    <mergeCell ref="C3120:D3120"/>
    <mergeCell ref="E3120:E3121"/>
    <mergeCell ref="F3120:F3121"/>
    <mergeCell ref="H3120:I3121"/>
    <mergeCell ref="J3120:K3121"/>
    <mergeCell ref="G3120:G3121"/>
    <mergeCell ref="L3120:M3121"/>
    <mergeCell ref="N3120:O3121"/>
    <mergeCell ref="P3120:Q3121"/>
    <mergeCell ref="R3120:S3121"/>
    <mergeCell ref="T3120:U3121"/>
    <mergeCell ref="V3120:W3121"/>
    <mergeCell ref="X3120:Y3121"/>
    <mergeCell ref="Z3120:AA3121"/>
    <mergeCell ref="AB3120:AC3121"/>
    <mergeCell ref="AD3120:AE3121"/>
    <mergeCell ref="AF3120:AG3121"/>
    <mergeCell ref="AH3120:AI3121"/>
    <mergeCell ref="BD3120:BE3121"/>
    <mergeCell ref="BF3120:BG3121"/>
    <mergeCell ref="AJ3120:AK3121"/>
    <mergeCell ref="AL3120:AM3121"/>
    <mergeCell ref="AN3120:AO3121"/>
    <mergeCell ref="AP3120:AQ3121"/>
    <mergeCell ref="AR3120:AS3121"/>
    <mergeCell ref="AT3120:AU3121"/>
    <mergeCell ref="BH3120:BI3121"/>
    <mergeCell ref="BJ3120:BK3121"/>
    <mergeCell ref="BL3120:BN3121"/>
    <mergeCell ref="BO3120:BO3121"/>
    <mergeCell ref="BP3120:BP3121"/>
    <mergeCell ref="C3121:D3121"/>
    <mergeCell ref="AV3120:AW3121"/>
    <mergeCell ref="AX3120:AY3121"/>
    <mergeCell ref="AZ3120:BA3121"/>
    <mergeCell ref="BB3120:BC3121"/>
    <mergeCell ref="B3118:B3119"/>
    <mergeCell ref="C3118:D3118"/>
    <mergeCell ref="E3118:E3119"/>
    <mergeCell ref="F3118:F3119"/>
    <mergeCell ref="H3118:I3119"/>
    <mergeCell ref="J3118:K3119"/>
    <mergeCell ref="G3118:G3119"/>
    <mergeCell ref="L3118:M3119"/>
    <mergeCell ref="N3118:O3119"/>
    <mergeCell ref="P3118:Q3119"/>
    <mergeCell ref="R3118:S3119"/>
    <mergeCell ref="T3118:U3119"/>
    <mergeCell ref="V3118:W3119"/>
    <mergeCell ref="X3118:Y3119"/>
    <mergeCell ref="Z3118:AA3119"/>
    <mergeCell ref="AB3118:AC3119"/>
    <mergeCell ref="AD3118:AE3119"/>
    <mergeCell ref="AF3118:AG3119"/>
    <mergeCell ref="AH3118:AI3119"/>
    <mergeCell ref="BD3118:BE3119"/>
    <mergeCell ref="BF3118:BG3119"/>
    <mergeCell ref="AJ3118:AK3119"/>
    <mergeCell ref="AL3118:AM3119"/>
    <mergeCell ref="AN3118:AO3119"/>
    <mergeCell ref="AP3118:AQ3119"/>
    <mergeCell ref="AR3118:AS3119"/>
    <mergeCell ref="AT3118:AU3119"/>
    <mergeCell ref="BH3118:BI3119"/>
    <mergeCell ref="BJ3118:BK3119"/>
    <mergeCell ref="BL3118:BN3119"/>
    <mergeCell ref="BO3118:BO3119"/>
    <mergeCell ref="BP3118:BP3119"/>
    <mergeCell ref="C3119:D3119"/>
    <mergeCell ref="AV3118:AW3119"/>
    <mergeCell ref="AX3118:AY3119"/>
    <mergeCell ref="AZ3118:BA3119"/>
    <mergeCell ref="BB3118:BC3119"/>
    <mergeCell ref="B3116:B3117"/>
    <mergeCell ref="C3116:D3116"/>
    <mergeCell ref="E3116:E3117"/>
    <mergeCell ref="F3116:F3117"/>
    <mergeCell ref="H3116:I3117"/>
    <mergeCell ref="J3116:K3117"/>
    <mergeCell ref="G3116:G3117"/>
    <mergeCell ref="L3116:M3117"/>
    <mergeCell ref="N3116:O3117"/>
    <mergeCell ref="P3116:Q3117"/>
    <mergeCell ref="R3116:S3117"/>
    <mergeCell ref="T3116:U3117"/>
    <mergeCell ref="V3116:W3117"/>
    <mergeCell ref="X3116:Y3117"/>
    <mergeCell ref="Z3116:AA3117"/>
    <mergeCell ref="AB3116:AC3117"/>
    <mergeCell ref="AD3116:AE3117"/>
    <mergeCell ref="AF3116:AG3117"/>
    <mergeCell ref="AH3116:AI3117"/>
    <mergeCell ref="BD3116:BE3117"/>
    <mergeCell ref="BF3116:BG3117"/>
    <mergeCell ref="AJ3116:AK3117"/>
    <mergeCell ref="AL3116:AM3117"/>
    <mergeCell ref="AN3116:AO3117"/>
    <mergeCell ref="AP3116:AQ3117"/>
    <mergeCell ref="AR3116:AS3117"/>
    <mergeCell ref="AT3116:AU3117"/>
    <mergeCell ref="BH3116:BI3117"/>
    <mergeCell ref="BJ3116:BK3117"/>
    <mergeCell ref="BL3116:BN3117"/>
    <mergeCell ref="BO3116:BO3117"/>
    <mergeCell ref="BP3116:BP3117"/>
    <mergeCell ref="C3117:D3117"/>
    <mergeCell ref="AV3116:AW3117"/>
    <mergeCell ref="AX3116:AY3117"/>
    <mergeCell ref="AZ3116:BA3117"/>
    <mergeCell ref="BB3116:BC3117"/>
    <mergeCell ref="B3114:B3115"/>
    <mergeCell ref="C3114:D3114"/>
    <mergeCell ref="E3114:E3115"/>
    <mergeCell ref="F3114:F3115"/>
    <mergeCell ref="H3114:I3115"/>
    <mergeCell ref="J3114:K3115"/>
    <mergeCell ref="G3114:G3115"/>
    <mergeCell ref="L3114:M3115"/>
    <mergeCell ref="N3114:O3115"/>
    <mergeCell ref="P3114:Q3115"/>
    <mergeCell ref="R3114:S3115"/>
    <mergeCell ref="T3114:U3115"/>
    <mergeCell ref="V3114:W3115"/>
    <mergeCell ref="X3114:Y3115"/>
    <mergeCell ref="Z3114:AA3115"/>
    <mergeCell ref="AB3114:AC3115"/>
    <mergeCell ref="AD3114:AE3115"/>
    <mergeCell ref="AF3114:AG3115"/>
    <mergeCell ref="AH3114:AI3115"/>
    <mergeCell ref="BD3114:BE3115"/>
    <mergeCell ref="BF3114:BG3115"/>
    <mergeCell ref="AJ3114:AK3115"/>
    <mergeCell ref="AL3114:AM3115"/>
    <mergeCell ref="AN3114:AO3115"/>
    <mergeCell ref="AP3114:AQ3115"/>
    <mergeCell ref="AR3114:AS3115"/>
    <mergeCell ref="AT3114:AU3115"/>
    <mergeCell ref="BH3114:BI3115"/>
    <mergeCell ref="BJ3114:BK3115"/>
    <mergeCell ref="BL3114:BN3115"/>
    <mergeCell ref="BO3114:BO3115"/>
    <mergeCell ref="BP3114:BP3115"/>
    <mergeCell ref="C3115:D3115"/>
    <mergeCell ref="AV3114:AW3115"/>
    <mergeCell ref="AX3114:AY3115"/>
    <mergeCell ref="AZ3114:BA3115"/>
    <mergeCell ref="BB3114:BC3115"/>
    <mergeCell ref="B3112:B3113"/>
    <mergeCell ref="C3112:D3112"/>
    <mergeCell ref="E3112:E3113"/>
    <mergeCell ref="F3112:F3113"/>
    <mergeCell ref="H3112:I3113"/>
    <mergeCell ref="J3112:K3113"/>
    <mergeCell ref="G3112:G3113"/>
    <mergeCell ref="L3112:M3113"/>
    <mergeCell ref="N3112:O3113"/>
    <mergeCell ref="P3112:Q3113"/>
    <mergeCell ref="R3112:S3113"/>
    <mergeCell ref="T3112:U3113"/>
    <mergeCell ref="V3112:W3113"/>
    <mergeCell ref="X3112:Y3113"/>
    <mergeCell ref="Z3112:AA3113"/>
    <mergeCell ref="AB3112:AC3113"/>
    <mergeCell ref="AD3112:AE3113"/>
    <mergeCell ref="AF3112:AG3113"/>
    <mergeCell ref="AH3112:AI3113"/>
    <mergeCell ref="BD3112:BE3113"/>
    <mergeCell ref="BF3112:BG3113"/>
    <mergeCell ref="AJ3112:AK3113"/>
    <mergeCell ref="AL3112:AM3113"/>
    <mergeCell ref="AN3112:AO3113"/>
    <mergeCell ref="AP3112:AQ3113"/>
    <mergeCell ref="AR3112:AS3113"/>
    <mergeCell ref="AT3112:AU3113"/>
    <mergeCell ref="BH3112:BI3113"/>
    <mergeCell ref="BJ3112:BK3113"/>
    <mergeCell ref="BL3112:BN3113"/>
    <mergeCell ref="BO3112:BO3113"/>
    <mergeCell ref="BP3112:BP3113"/>
    <mergeCell ref="C3113:D3113"/>
    <mergeCell ref="AV3112:AW3113"/>
    <mergeCell ref="AX3112:AY3113"/>
    <mergeCell ref="AZ3112:BA3113"/>
    <mergeCell ref="BB3112:BC3113"/>
    <mergeCell ref="B3110:B3111"/>
    <mergeCell ref="C3110:D3110"/>
    <mergeCell ref="E3110:E3111"/>
    <mergeCell ref="F3110:F3111"/>
    <mergeCell ref="H3110:I3111"/>
    <mergeCell ref="J3110:K3111"/>
    <mergeCell ref="G3110:G3111"/>
    <mergeCell ref="L3110:M3111"/>
    <mergeCell ref="N3110:O3111"/>
    <mergeCell ref="P3110:Q3111"/>
    <mergeCell ref="R3110:S3111"/>
    <mergeCell ref="T3110:U3111"/>
    <mergeCell ref="V3110:W3111"/>
    <mergeCell ref="X3110:Y3111"/>
    <mergeCell ref="Z3110:AA3111"/>
    <mergeCell ref="AB3110:AC3111"/>
    <mergeCell ref="AD3110:AE3111"/>
    <mergeCell ref="AF3110:AG3111"/>
    <mergeCell ref="AH3110:AI3111"/>
    <mergeCell ref="BD3110:BE3111"/>
    <mergeCell ref="BF3110:BG3111"/>
    <mergeCell ref="AJ3110:AK3111"/>
    <mergeCell ref="AL3110:AM3111"/>
    <mergeCell ref="AN3110:AO3111"/>
    <mergeCell ref="AP3110:AQ3111"/>
    <mergeCell ref="AR3110:AS3111"/>
    <mergeCell ref="AT3110:AU3111"/>
    <mergeCell ref="BH3110:BI3111"/>
    <mergeCell ref="BJ3110:BK3111"/>
    <mergeCell ref="BL3110:BN3111"/>
    <mergeCell ref="BO3110:BO3111"/>
    <mergeCell ref="BP3110:BP3111"/>
    <mergeCell ref="C3111:D3111"/>
    <mergeCell ref="AV3110:AW3111"/>
    <mergeCell ref="AX3110:AY3111"/>
    <mergeCell ref="AZ3110:BA3111"/>
    <mergeCell ref="BB3110:BC3111"/>
    <mergeCell ref="B3108:B3109"/>
    <mergeCell ref="C3108:D3108"/>
    <mergeCell ref="E3108:E3109"/>
    <mergeCell ref="F3108:F3109"/>
    <mergeCell ref="H3108:I3109"/>
    <mergeCell ref="J3108:K3109"/>
    <mergeCell ref="G3108:G3109"/>
    <mergeCell ref="L3108:M3109"/>
    <mergeCell ref="N3108:O3109"/>
    <mergeCell ref="P3108:Q3109"/>
    <mergeCell ref="R3108:S3109"/>
    <mergeCell ref="T3108:U3109"/>
    <mergeCell ref="V3108:W3109"/>
    <mergeCell ref="X3108:Y3109"/>
    <mergeCell ref="Z3108:AA3109"/>
    <mergeCell ref="AB3108:AC3109"/>
    <mergeCell ref="AD3108:AE3109"/>
    <mergeCell ref="AF3108:AG3109"/>
    <mergeCell ref="AH3108:AI3109"/>
    <mergeCell ref="BD3108:BE3109"/>
    <mergeCell ref="BF3108:BG3109"/>
    <mergeCell ref="AJ3108:AK3109"/>
    <mergeCell ref="AL3108:AM3109"/>
    <mergeCell ref="AN3108:AO3109"/>
    <mergeCell ref="AP3108:AQ3109"/>
    <mergeCell ref="AR3108:AS3109"/>
    <mergeCell ref="AT3108:AU3109"/>
    <mergeCell ref="BH3108:BI3109"/>
    <mergeCell ref="BJ3108:BK3109"/>
    <mergeCell ref="BL3108:BN3109"/>
    <mergeCell ref="BO3108:BO3109"/>
    <mergeCell ref="BP3108:BP3109"/>
    <mergeCell ref="C3109:D3109"/>
    <mergeCell ref="AV3108:AW3109"/>
    <mergeCell ref="AX3108:AY3109"/>
    <mergeCell ref="AZ3108:BA3109"/>
    <mergeCell ref="BB3108:BC3109"/>
    <mergeCell ref="B3106:B3107"/>
    <mergeCell ref="C3106:D3106"/>
    <mergeCell ref="E3106:E3107"/>
    <mergeCell ref="F3106:F3107"/>
    <mergeCell ref="H3106:I3107"/>
    <mergeCell ref="J3106:K3107"/>
    <mergeCell ref="G3106:G3107"/>
    <mergeCell ref="L3106:M3107"/>
    <mergeCell ref="N3106:O3107"/>
    <mergeCell ref="P3106:Q3107"/>
    <mergeCell ref="R3106:S3107"/>
    <mergeCell ref="T3106:U3107"/>
    <mergeCell ref="V3106:W3107"/>
    <mergeCell ref="X3106:Y3107"/>
    <mergeCell ref="Z3106:AA3107"/>
    <mergeCell ref="AB3106:AC3107"/>
    <mergeCell ref="AD3106:AE3107"/>
    <mergeCell ref="AF3106:AG3107"/>
    <mergeCell ref="AH3106:AI3107"/>
    <mergeCell ref="BD3106:BE3107"/>
    <mergeCell ref="BF3106:BG3107"/>
    <mergeCell ref="AJ3106:AK3107"/>
    <mergeCell ref="AL3106:AM3107"/>
    <mergeCell ref="AN3106:AO3107"/>
    <mergeCell ref="AP3106:AQ3107"/>
    <mergeCell ref="AR3106:AS3107"/>
    <mergeCell ref="AT3106:AU3107"/>
    <mergeCell ref="BH3106:BI3107"/>
    <mergeCell ref="BJ3106:BK3107"/>
    <mergeCell ref="BL3106:BN3107"/>
    <mergeCell ref="BO3106:BO3107"/>
    <mergeCell ref="BP3106:BP3107"/>
    <mergeCell ref="C3107:D3107"/>
    <mergeCell ref="AV3106:AW3107"/>
    <mergeCell ref="AX3106:AY3107"/>
    <mergeCell ref="AZ3106:BA3107"/>
    <mergeCell ref="BB3106:BC3107"/>
    <mergeCell ref="B3104:B3105"/>
    <mergeCell ref="C3104:D3104"/>
    <mergeCell ref="E3104:E3105"/>
    <mergeCell ref="F3104:F3105"/>
    <mergeCell ref="H3104:I3105"/>
    <mergeCell ref="J3104:K3105"/>
    <mergeCell ref="G3104:G3105"/>
    <mergeCell ref="L3104:M3105"/>
    <mergeCell ref="N3104:O3105"/>
    <mergeCell ref="P3104:Q3105"/>
    <mergeCell ref="R3104:S3105"/>
    <mergeCell ref="T3104:U3105"/>
    <mergeCell ref="V3104:W3105"/>
    <mergeCell ref="X3104:Y3105"/>
    <mergeCell ref="Z3104:AA3105"/>
    <mergeCell ref="AB3104:AC3105"/>
    <mergeCell ref="AD3104:AE3105"/>
    <mergeCell ref="AF3104:AG3105"/>
    <mergeCell ref="AH3104:AI3105"/>
    <mergeCell ref="BD3104:BE3105"/>
    <mergeCell ref="BF3104:BG3105"/>
    <mergeCell ref="AJ3104:AK3105"/>
    <mergeCell ref="AL3104:AM3105"/>
    <mergeCell ref="AN3104:AO3105"/>
    <mergeCell ref="AP3104:AQ3105"/>
    <mergeCell ref="AR3104:AS3105"/>
    <mergeCell ref="AT3104:AU3105"/>
    <mergeCell ref="BH3104:BI3105"/>
    <mergeCell ref="BJ3104:BK3105"/>
    <mergeCell ref="BL3104:BN3105"/>
    <mergeCell ref="BO3104:BO3105"/>
    <mergeCell ref="BP3104:BP3105"/>
    <mergeCell ref="C3105:D3105"/>
    <mergeCell ref="AV3104:AW3105"/>
    <mergeCell ref="AX3104:AY3105"/>
    <mergeCell ref="AZ3104:BA3105"/>
    <mergeCell ref="BB3104:BC3105"/>
    <mergeCell ref="B3102:B3103"/>
    <mergeCell ref="C3102:D3102"/>
    <mergeCell ref="E3102:E3103"/>
    <mergeCell ref="F3102:F3103"/>
    <mergeCell ref="H3102:I3103"/>
    <mergeCell ref="J3102:K3103"/>
    <mergeCell ref="G3102:G3103"/>
    <mergeCell ref="L3102:M3103"/>
    <mergeCell ref="N3102:O3103"/>
    <mergeCell ref="P3102:Q3103"/>
    <mergeCell ref="R3102:S3103"/>
    <mergeCell ref="T3102:U3103"/>
    <mergeCell ref="V3102:W3103"/>
    <mergeCell ref="X3102:Y3103"/>
    <mergeCell ref="Z3102:AA3103"/>
    <mergeCell ref="AB3102:AC3103"/>
    <mergeCell ref="AD3102:AE3103"/>
    <mergeCell ref="AF3102:AG3103"/>
    <mergeCell ref="AH3102:AI3103"/>
    <mergeCell ref="BD3102:BE3103"/>
    <mergeCell ref="BF3102:BG3103"/>
    <mergeCell ref="AJ3102:AK3103"/>
    <mergeCell ref="AL3102:AM3103"/>
    <mergeCell ref="AN3102:AO3103"/>
    <mergeCell ref="AP3102:AQ3103"/>
    <mergeCell ref="AR3102:AS3103"/>
    <mergeCell ref="AT3102:AU3103"/>
    <mergeCell ref="BH3102:BI3103"/>
    <mergeCell ref="BJ3102:BK3103"/>
    <mergeCell ref="BL3102:BN3103"/>
    <mergeCell ref="BO3102:BO3103"/>
    <mergeCell ref="BP3102:BP3103"/>
    <mergeCell ref="C3103:D3103"/>
    <mergeCell ref="AV3102:AW3103"/>
    <mergeCell ref="AX3102:AY3103"/>
    <mergeCell ref="AZ3102:BA3103"/>
    <mergeCell ref="BB3102:BC3103"/>
    <mergeCell ref="B3100:B3101"/>
    <mergeCell ref="C3100:D3100"/>
    <mergeCell ref="E3100:E3101"/>
    <mergeCell ref="F3100:F3101"/>
    <mergeCell ref="H3100:I3101"/>
    <mergeCell ref="J3100:K3101"/>
    <mergeCell ref="G3100:G3101"/>
    <mergeCell ref="L3100:M3101"/>
    <mergeCell ref="N3100:O3101"/>
    <mergeCell ref="P3100:Q3101"/>
    <mergeCell ref="R3100:S3101"/>
    <mergeCell ref="T3100:U3101"/>
    <mergeCell ref="V3100:W3101"/>
    <mergeCell ref="X3100:Y3101"/>
    <mergeCell ref="Z3100:AA3101"/>
    <mergeCell ref="AB3100:AC3101"/>
    <mergeCell ref="AD3100:AE3101"/>
    <mergeCell ref="AF3100:AG3101"/>
    <mergeCell ref="AH3100:AI3101"/>
    <mergeCell ref="BD3100:BE3101"/>
    <mergeCell ref="BF3100:BG3101"/>
    <mergeCell ref="AJ3100:AK3101"/>
    <mergeCell ref="AL3100:AM3101"/>
    <mergeCell ref="AN3100:AO3101"/>
    <mergeCell ref="AP3100:AQ3101"/>
    <mergeCell ref="AR3100:AS3101"/>
    <mergeCell ref="AT3100:AU3101"/>
    <mergeCell ref="BH3100:BI3101"/>
    <mergeCell ref="BJ3100:BK3101"/>
    <mergeCell ref="BL3100:BN3101"/>
    <mergeCell ref="BO3100:BO3101"/>
    <mergeCell ref="BP3100:BP3101"/>
    <mergeCell ref="C3101:D3101"/>
    <mergeCell ref="AV3100:AW3101"/>
    <mergeCell ref="AX3100:AY3101"/>
    <mergeCell ref="AZ3100:BA3101"/>
    <mergeCell ref="BB3100:BC3101"/>
    <mergeCell ref="B3098:B3099"/>
    <mergeCell ref="C3098:D3098"/>
    <mergeCell ref="E3098:E3099"/>
    <mergeCell ref="F3098:F3099"/>
    <mergeCell ref="H3098:I3099"/>
    <mergeCell ref="J3098:K3099"/>
    <mergeCell ref="G3098:G3099"/>
    <mergeCell ref="L3098:M3099"/>
    <mergeCell ref="N3098:O3099"/>
    <mergeCell ref="P3098:Q3099"/>
    <mergeCell ref="R3098:S3099"/>
    <mergeCell ref="T3098:U3099"/>
    <mergeCell ref="V3098:W3099"/>
    <mergeCell ref="X3098:Y3099"/>
    <mergeCell ref="Z3098:AA3099"/>
    <mergeCell ref="AB3098:AC3099"/>
    <mergeCell ref="AD3098:AE3099"/>
    <mergeCell ref="AF3098:AG3099"/>
    <mergeCell ref="AH3098:AI3099"/>
    <mergeCell ref="BD3098:BE3099"/>
    <mergeCell ref="BF3098:BG3099"/>
    <mergeCell ref="AJ3098:AK3099"/>
    <mergeCell ref="AL3098:AM3099"/>
    <mergeCell ref="AN3098:AO3099"/>
    <mergeCell ref="AP3098:AQ3099"/>
    <mergeCell ref="AR3098:AS3099"/>
    <mergeCell ref="AT3098:AU3099"/>
    <mergeCell ref="BH3098:BI3099"/>
    <mergeCell ref="BJ3098:BK3099"/>
    <mergeCell ref="BL3098:BN3099"/>
    <mergeCell ref="BO3098:BO3099"/>
    <mergeCell ref="BP3098:BP3099"/>
    <mergeCell ref="C3099:D3099"/>
    <mergeCell ref="AV3098:AW3099"/>
    <mergeCell ref="AX3098:AY3099"/>
    <mergeCell ref="AZ3098:BA3099"/>
    <mergeCell ref="BB3098:BC3099"/>
    <mergeCell ref="AY62:BA62"/>
    <mergeCell ref="BF62:BH62"/>
    <mergeCell ref="BJ62:BL62"/>
    <mergeCell ref="BF123:BH123"/>
    <mergeCell ref="BJ123:BL123"/>
    <mergeCell ref="Z125:AI125"/>
    <mergeCell ref="B3096:B3097"/>
    <mergeCell ref="C3096:D3097"/>
    <mergeCell ref="H3096:I3097"/>
    <mergeCell ref="J3096:O3096"/>
    <mergeCell ref="P3096:U3096"/>
    <mergeCell ref="V3096:W3097"/>
    <mergeCell ref="G3096:G3097"/>
    <mergeCell ref="F3096:F3097"/>
    <mergeCell ref="X3096:Y3097"/>
    <mergeCell ref="Z3096:AA3097"/>
    <mergeCell ref="AB3096:AG3096"/>
    <mergeCell ref="AH3096:AM3096"/>
    <mergeCell ref="AN3096:AS3096"/>
    <mergeCell ref="AT3096:AY3096"/>
    <mergeCell ref="AF3097:AG3097"/>
    <mergeCell ref="AH3097:AI3097"/>
    <mergeCell ref="AJ3097:AK3097"/>
    <mergeCell ref="AL3097:AM3097"/>
    <mergeCell ref="AZ3096:BE3096"/>
    <mergeCell ref="BF3096:BK3096"/>
    <mergeCell ref="BL3096:BN3097"/>
    <mergeCell ref="AR3097:AS3097"/>
    <mergeCell ref="AT3097:AU3097"/>
    <mergeCell ref="AV3097:AW3097"/>
    <mergeCell ref="AX3097:AY3097"/>
    <mergeCell ref="BH3097:BI3097"/>
    <mergeCell ref="BJ3097:BK3097"/>
    <mergeCell ref="J3097:K3097"/>
    <mergeCell ref="L3097:M3097"/>
    <mergeCell ref="N3097:O3097"/>
    <mergeCell ref="P3097:Q3097"/>
    <mergeCell ref="R3097:S3097"/>
    <mergeCell ref="T3097:U3097"/>
    <mergeCell ref="AB3097:AC3097"/>
    <mergeCell ref="AD3097:AE3097"/>
    <mergeCell ref="AN3097:AO3097"/>
    <mergeCell ref="AP3097:AQ3097"/>
    <mergeCell ref="AZ3097:BA3097"/>
    <mergeCell ref="BB3097:BC3097"/>
    <mergeCell ref="BD3097:BE3097"/>
    <mergeCell ref="BF3097:BG3097"/>
    <mergeCell ref="AX309:AY309"/>
    <mergeCell ref="AV309:AW309"/>
    <mergeCell ref="D3082:E3082"/>
    <mergeCell ref="J3082:K3082"/>
    <mergeCell ref="L3082:M3082"/>
    <mergeCell ref="N3082:O3082"/>
    <mergeCell ref="AZ3082:BA3082"/>
    <mergeCell ref="AX3081:AY3081"/>
    <mergeCell ref="AZ3081:BA3081"/>
    <mergeCell ref="AL3081:AM3081"/>
    <mergeCell ref="AN3081:AO3081"/>
    <mergeCell ref="BF3082:BG3082"/>
    <mergeCell ref="BF3081:BG3081"/>
    <mergeCell ref="AR3081:AS3081"/>
    <mergeCell ref="AT3081:AU3081"/>
    <mergeCell ref="AV3081:AW3081"/>
    <mergeCell ref="AR3082:AS3082"/>
    <mergeCell ref="BA3087:BN3087"/>
    <mergeCell ref="BB3086:BE3086"/>
    <mergeCell ref="BF3086:BH3086"/>
    <mergeCell ref="BJ3086:BL3086"/>
    <mergeCell ref="AN3086:AP3086"/>
    <mergeCell ref="AQ3086:AT3086"/>
    <mergeCell ref="AU3086:AW3086"/>
    <mergeCell ref="AY3086:BA3086"/>
    <mergeCell ref="B3079:C3080"/>
    <mergeCell ref="D3079:E3080"/>
    <mergeCell ref="H3079:I3080"/>
    <mergeCell ref="J3079:K3080"/>
    <mergeCell ref="L3079:M3080"/>
    <mergeCell ref="N3079:O3080"/>
    <mergeCell ref="AT3079:AU3080"/>
    <mergeCell ref="P3079:Q3080"/>
    <mergeCell ref="R3079:S3080"/>
    <mergeCell ref="T3079:U3080"/>
    <mergeCell ref="V3079:W3080"/>
    <mergeCell ref="X3079:Y3080"/>
    <mergeCell ref="Z3079:AA3080"/>
    <mergeCell ref="AN3079:AO3080"/>
    <mergeCell ref="AP3079:AQ3080"/>
    <mergeCell ref="AR3079:AS3080"/>
    <mergeCell ref="AB3079:AC3080"/>
    <mergeCell ref="AD3079:AE3080"/>
    <mergeCell ref="AF3079:AG3080"/>
    <mergeCell ref="AH3079:AI3080"/>
    <mergeCell ref="AJ3079:AK3080"/>
    <mergeCell ref="AL3079:AM3080"/>
    <mergeCell ref="BO3079:BO3080"/>
    <mergeCell ref="BP3079:BP3080"/>
    <mergeCell ref="B3081:C3081"/>
    <mergeCell ref="D3081:E3081"/>
    <mergeCell ref="H3081:I3081"/>
    <mergeCell ref="J3081:K3081"/>
    <mergeCell ref="L3081:M3081"/>
    <mergeCell ref="AV3079:AW3080"/>
    <mergeCell ref="AX3079:AY3080"/>
    <mergeCell ref="AZ3079:BA3080"/>
    <mergeCell ref="N3081:O3081"/>
    <mergeCell ref="P3081:Q3081"/>
    <mergeCell ref="R3081:S3081"/>
    <mergeCell ref="T3081:U3081"/>
    <mergeCell ref="V3081:W3081"/>
    <mergeCell ref="X3081:Y3081"/>
    <mergeCell ref="Z3081:AA3081"/>
    <mergeCell ref="AB3081:AC3081"/>
    <mergeCell ref="AD3081:AE3081"/>
    <mergeCell ref="AF3081:AG3081"/>
    <mergeCell ref="AH3081:AI3081"/>
    <mergeCell ref="AJ3081:AK3081"/>
    <mergeCell ref="BH3081:BI3081"/>
    <mergeCell ref="B3073:B3074"/>
    <mergeCell ref="C3073:D3073"/>
    <mergeCell ref="E3073:E3074"/>
    <mergeCell ref="F3073:F3074"/>
    <mergeCell ref="H3073:I3074"/>
    <mergeCell ref="J3073:K3074"/>
    <mergeCell ref="G3073:G3074"/>
    <mergeCell ref="L3073:M3074"/>
    <mergeCell ref="N3073:O3074"/>
    <mergeCell ref="P3073:Q3074"/>
    <mergeCell ref="R3073:S3074"/>
    <mergeCell ref="T3073:U3074"/>
    <mergeCell ref="V3073:W3074"/>
    <mergeCell ref="X3073:Y3074"/>
    <mergeCell ref="Z3073:AA3074"/>
    <mergeCell ref="AB3073:AC3074"/>
    <mergeCell ref="AD3073:AE3074"/>
    <mergeCell ref="AF3073:AG3074"/>
    <mergeCell ref="AH3073:AI3074"/>
    <mergeCell ref="BD3073:BE3074"/>
    <mergeCell ref="BF3073:BG3074"/>
    <mergeCell ref="AJ3073:AK3074"/>
    <mergeCell ref="AL3073:AM3074"/>
    <mergeCell ref="AN3073:AO3074"/>
    <mergeCell ref="AP3073:AQ3074"/>
    <mergeCell ref="AR3073:AS3074"/>
    <mergeCell ref="AT3073:AU3074"/>
    <mergeCell ref="BH3073:BI3074"/>
    <mergeCell ref="BJ3073:BK3074"/>
    <mergeCell ref="BL3073:BN3074"/>
    <mergeCell ref="BO3073:BO3074"/>
    <mergeCell ref="BP3073:BP3074"/>
    <mergeCell ref="C3074:D3074"/>
    <mergeCell ref="AV3073:AW3074"/>
    <mergeCell ref="AX3073:AY3074"/>
    <mergeCell ref="AZ3073:BA3074"/>
    <mergeCell ref="BB3073:BC3074"/>
    <mergeCell ref="B3071:B3072"/>
    <mergeCell ref="C3071:D3071"/>
    <mergeCell ref="E3071:E3072"/>
    <mergeCell ref="F3071:F3072"/>
    <mergeCell ref="H3071:I3072"/>
    <mergeCell ref="J3071:K3072"/>
    <mergeCell ref="G3071:G3072"/>
    <mergeCell ref="L3071:M3072"/>
    <mergeCell ref="N3071:O3072"/>
    <mergeCell ref="P3071:Q3072"/>
    <mergeCell ref="R3071:S3072"/>
    <mergeCell ref="T3071:U3072"/>
    <mergeCell ref="V3071:W3072"/>
    <mergeCell ref="X3071:Y3072"/>
    <mergeCell ref="Z3071:AA3072"/>
    <mergeCell ref="AB3071:AC3072"/>
    <mergeCell ref="AD3071:AE3072"/>
    <mergeCell ref="AF3071:AG3072"/>
    <mergeCell ref="AH3071:AI3072"/>
    <mergeCell ref="BD3071:BE3072"/>
    <mergeCell ref="BF3071:BG3072"/>
    <mergeCell ref="AJ3071:AK3072"/>
    <mergeCell ref="AL3071:AM3072"/>
    <mergeCell ref="AN3071:AO3072"/>
    <mergeCell ref="AP3071:AQ3072"/>
    <mergeCell ref="AR3071:AS3072"/>
    <mergeCell ref="AT3071:AU3072"/>
    <mergeCell ref="BH3071:BI3072"/>
    <mergeCell ref="BJ3071:BK3072"/>
    <mergeCell ref="BL3071:BN3072"/>
    <mergeCell ref="BO3071:BO3072"/>
    <mergeCell ref="BP3071:BP3072"/>
    <mergeCell ref="C3072:D3072"/>
    <mergeCell ref="AV3071:AW3072"/>
    <mergeCell ref="AX3071:AY3072"/>
    <mergeCell ref="AZ3071:BA3072"/>
    <mergeCell ref="BB3071:BC3072"/>
    <mergeCell ref="B3069:B3070"/>
    <mergeCell ref="C3069:D3069"/>
    <mergeCell ref="E3069:E3070"/>
    <mergeCell ref="F3069:F3070"/>
    <mergeCell ref="H3069:I3070"/>
    <mergeCell ref="J3069:K3070"/>
    <mergeCell ref="G3069:G3070"/>
    <mergeCell ref="L3069:M3070"/>
    <mergeCell ref="N3069:O3070"/>
    <mergeCell ref="P3069:Q3070"/>
    <mergeCell ref="R3069:S3070"/>
    <mergeCell ref="T3069:U3070"/>
    <mergeCell ref="V3069:W3070"/>
    <mergeCell ref="X3069:Y3070"/>
    <mergeCell ref="Z3069:AA3070"/>
    <mergeCell ref="AB3069:AC3070"/>
    <mergeCell ref="AD3069:AE3070"/>
    <mergeCell ref="AF3069:AG3070"/>
    <mergeCell ref="AH3069:AI3070"/>
    <mergeCell ref="BD3069:BE3070"/>
    <mergeCell ref="BF3069:BG3070"/>
    <mergeCell ref="AJ3069:AK3070"/>
    <mergeCell ref="AL3069:AM3070"/>
    <mergeCell ref="AN3069:AO3070"/>
    <mergeCell ref="AP3069:AQ3070"/>
    <mergeCell ref="AR3069:AS3070"/>
    <mergeCell ref="AT3069:AU3070"/>
    <mergeCell ref="BH3069:BI3070"/>
    <mergeCell ref="BJ3069:BK3070"/>
    <mergeCell ref="BL3069:BN3070"/>
    <mergeCell ref="BO3069:BO3070"/>
    <mergeCell ref="BP3069:BP3070"/>
    <mergeCell ref="C3070:D3070"/>
    <mergeCell ref="AV3069:AW3070"/>
    <mergeCell ref="AX3069:AY3070"/>
    <mergeCell ref="AZ3069:BA3070"/>
    <mergeCell ref="BB3069:BC3070"/>
    <mergeCell ref="B3067:B3068"/>
    <mergeCell ref="C3067:D3067"/>
    <mergeCell ref="E3067:E3068"/>
    <mergeCell ref="F3067:F3068"/>
    <mergeCell ref="H3067:I3068"/>
    <mergeCell ref="J3067:K3068"/>
    <mergeCell ref="G3067:G3068"/>
    <mergeCell ref="L3067:M3068"/>
    <mergeCell ref="N3067:O3068"/>
    <mergeCell ref="P3067:Q3068"/>
    <mergeCell ref="R3067:S3068"/>
    <mergeCell ref="T3067:U3068"/>
    <mergeCell ref="V3067:W3068"/>
    <mergeCell ref="X3067:Y3068"/>
    <mergeCell ref="Z3067:AA3068"/>
    <mergeCell ref="AB3067:AC3068"/>
    <mergeCell ref="AD3067:AE3068"/>
    <mergeCell ref="AF3067:AG3068"/>
    <mergeCell ref="AH3067:AI3068"/>
    <mergeCell ref="BD3067:BE3068"/>
    <mergeCell ref="BF3067:BG3068"/>
    <mergeCell ref="AJ3067:AK3068"/>
    <mergeCell ref="AL3067:AM3068"/>
    <mergeCell ref="AN3067:AO3068"/>
    <mergeCell ref="AP3067:AQ3068"/>
    <mergeCell ref="AR3067:AS3068"/>
    <mergeCell ref="AT3067:AU3068"/>
    <mergeCell ref="BH3067:BI3068"/>
    <mergeCell ref="BJ3067:BK3068"/>
    <mergeCell ref="BL3067:BN3068"/>
    <mergeCell ref="BO3067:BO3068"/>
    <mergeCell ref="BP3067:BP3068"/>
    <mergeCell ref="C3068:D3068"/>
    <mergeCell ref="AV3067:AW3068"/>
    <mergeCell ref="AX3067:AY3068"/>
    <mergeCell ref="AZ3067:BA3068"/>
    <mergeCell ref="BB3067:BC3068"/>
    <mergeCell ref="B3065:B3066"/>
    <mergeCell ref="C3065:D3065"/>
    <mergeCell ref="E3065:E3066"/>
    <mergeCell ref="F3065:F3066"/>
    <mergeCell ref="H3065:I3066"/>
    <mergeCell ref="J3065:K3066"/>
    <mergeCell ref="G3065:G3066"/>
    <mergeCell ref="L3065:M3066"/>
    <mergeCell ref="N3065:O3066"/>
    <mergeCell ref="P3065:Q3066"/>
    <mergeCell ref="R3065:S3066"/>
    <mergeCell ref="T3065:U3066"/>
    <mergeCell ref="V3065:W3066"/>
    <mergeCell ref="X3065:Y3066"/>
    <mergeCell ref="Z3065:AA3066"/>
    <mergeCell ref="AB3065:AC3066"/>
    <mergeCell ref="AD3065:AE3066"/>
    <mergeCell ref="AF3065:AG3066"/>
    <mergeCell ref="AH3065:AI3066"/>
    <mergeCell ref="BD3065:BE3066"/>
    <mergeCell ref="BF3065:BG3066"/>
    <mergeCell ref="AJ3065:AK3066"/>
    <mergeCell ref="AL3065:AM3066"/>
    <mergeCell ref="AN3065:AO3066"/>
    <mergeCell ref="AP3065:AQ3066"/>
    <mergeCell ref="AR3065:AS3066"/>
    <mergeCell ref="AT3065:AU3066"/>
    <mergeCell ref="BH3065:BI3066"/>
    <mergeCell ref="BJ3065:BK3066"/>
    <mergeCell ref="BL3065:BN3066"/>
    <mergeCell ref="BO3065:BO3066"/>
    <mergeCell ref="BP3065:BP3066"/>
    <mergeCell ref="C3066:D3066"/>
    <mergeCell ref="AV3065:AW3066"/>
    <mergeCell ref="AX3065:AY3066"/>
    <mergeCell ref="AZ3065:BA3066"/>
    <mergeCell ref="BB3065:BC3066"/>
    <mergeCell ref="B3063:B3064"/>
    <mergeCell ref="C3063:D3063"/>
    <mergeCell ref="E3063:E3064"/>
    <mergeCell ref="F3063:F3064"/>
    <mergeCell ref="H3063:I3064"/>
    <mergeCell ref="J3063:K3064"/>
    <mergeCell ref="G3063:G3064"/>
    <mergeCell ref="L3063:M3064"/>
    <mergeCell ref="N3063:O3064"/>
    <mergeCell ref="P3063:Q3064"/>
    <mergeCell ref="R3063:S3064"/>
    <mergeCell ref="T3063:U3064"/>
    <mergeCell ref="V3063:W3064"/>
    <mergeCell ref="X3063:Y3064"/>
    <mergeCell ref="Z3063:AA3064"/>
    <mergeCell ref="AB3063:AC3064"/>
    <mergeCell ref="AD3063:AE3064"/>
    <mergeCell ref="AF3063:AG3064"/>
    <mergeCell ref="AH3063:AI3064"/>
    <mergeCell ref="BD3063:BE3064"/>
    <mergeCell ref="BF3063:BG3064"/>
    <mergeCell ref="AJ3063:AK3064"/>
    <mergeCell ref="AL3063:AM3064"/>
    <mergeCell ref="AN3063:AO3064"/>
    <mergeCell ref="AP3063:AQ3064"/>
    <mergeCell ref="AR3063:AS3064"/>
    <mergeCell ref="AT3063:AU3064"/>
    <mergeCell ref="BH3063:BI3064"/>
    <mergeCell ref="BJ3063:BK3064"/>
    <mergeCell ref="BL3063:BN3064"/>
    <mergeCell ref="BO3063:BO3064"/>
    <mergeCell ref="BP3063:BP3064"/>
    <mergeCell ref="C3064:D3064"/>
    <mergeCell ref="AV3063:AW3064"/>
    <mergeCell ref="AX3063:AY3064"/>
    <mergeCell ref="AZ3063:BA3064"/>
    <mergeCell ref="BB3063:BC3064"/>
    <mergeCell ref="B3061:B3062"/>
    <mergeCell ref="C3061:D3061"/>
    <mergeCell ref="E3061:E3062"/>
    <mergeCell ref="F3061:F3062"/>
    <mergeCell ref="H3061:I3062"/>
    <mergeCell ref="J3061:K3062"/>
    <mergeCell ref="G3061:G3062"/>
    <mergeCell ref="L3061:M3062"/>
    <mergeCell ref="N3061:O3062"/>
    <mergeCell ref="P3061:Q3062"/>
    <mergeCell ref="R3061:S3062"/>
    <mergeCell ref="T3061:U3062"/>
    <mergeCell ref="V3061:W3062"/>
    <mergeCell ref="X3061:Y3062"/>
    <mergeCell ref="Z3061:AA3062"/>
    <mergeCell ref="AB3061:AC3062"/>
    <mergeCell ref="AD3061:AE3062"/>
    <mergeCell ref="AF3061:AG3062"/>
    <mergeCell ref="AH3061:AI3062"/>
    <mergeCell ref="BD3061:BE3062"/>
    <mergeCell ref="BF3061:BG3062"/>
    <mergeCell ref="AJ3061:AK3062"/>
    <mergeCell ref="AL3061:AM3062"/>
    <mergeCell ref="AN3061:AO3062"/>
    <mergeCell ref="AP3061:AQ3062"/>
    <mergeCell ref="AR3061:AS3062"/>
    <mergeCell ref="AT3061:AU3062"/>
    <mergeCell ref="BH3061:BI3062"/>
    <mergeCell ref="BJ3061:BK3062"/>
    <mergeCell ref="BL3061:BN3062"/>
    <mergeCell ref="BO3061:BO3062"/>
    <mergeCell ref="BP3061:BP3062"/>
    <mergeCell ref="C3062:D3062"/>
    <mergeCell ref="AV3061:AW3062"/>
    <mergeCell ref="AX3061:AY3062"/>
    <mergeCell ref="AZ3061:BA3062"/>
    <mergeCell ref="BB3061:BC3062"/>
    <mergeCell ref="B3059:B3060"/>
    <mergeCell ref="C3059:D3059"/>
    <mergeCell ref="E3059:E3060"/>
    <mergeCell ref="F3059:F3060"/>
    <mergeCell ref="H3059:I3060"/>
    <mergeCell ref="J3059:K3060"/>
    <mergeCell ref="G3059:G3060"/>
    <mergeCell ref="L3059:M3060"/>
    <mergeCell ref="N3059:O3060"/>
    <mergeCell ref="P3059:Q3060"/>
    <mergeCell ref="R3059:S3060"/>
    <mergeCell ref="T3059:U3060"/>
    <mergeCell ref="V3059:W3060"/>
    <mergeCell ref="X3059:Y3060"/>
    <mergeCell ref="Z3059:AA3060"/>
    <mergeCell ref="AB3059:AC3060"/>
    <mergeCell ref="AD3059:AE3060"/>
    <mergeCell ref="AF3059:AG3060"/>
    <mergeCell ref="AH3059:AI3060"/>
    <mergeCell ref="BD3059:BE3060"/>
    <mergeCell ref="BF3059:BG3060"/>
    <mergeCell ref="AJ3059:AK3060"/>
    <mergeCell ref="AL3059:AM3060"/>
    <mergeCell ref="AN3059:AO3060"/>
    <mergeCell ref="AP3059:AQ3060"/>
    <mergeCell ref="AR3059:AS3060"/>
    <mergeCell ref="AT3059:AU3060"/>
    <mergeCell ref="BH3059:BI3060"/>
    <mergeCell ref="BJ3059:BK3060"/>
    <mergeCell ref="BL3059:BN3060"/>
    <mergeCell ref="BO3059:BO3060"/>
    <mergeCell ref="BP3059:BP3060"/>
    <mergeCell ref="C3060:D3060"/>
    <mergeCell ref="AV3059:AW3060"/>
    <mergeCell ref="AX3059:AY3060"/>
    <mergeCell ref="AZ3059:BA3060"/>
    <mergeCell ref="BB3059:BC3060"/>
    <mergeCell ref="B3057:B3058"/>
    <mergeCell ref="C3057:D3057"/>
    <mergeCell ref="E3057:E3058"/>
    <mergeCell ref="F3057:F3058"/>
    <mergeCell ref="H3057:I3058"/>
    <mergeCell ref="J3057:K3058"/>
    <mergeCell ref="G3057:G3058"/>
    <mergeCell ref="L3057:M3058"/>
    <mergeCell ref="N3057:O3058"/>
    <mergeCell ref="P3057:Q3058"/>
    <mergeCell ref="R3057:S3058"/>
    <mergeCell ref="T3057:U3058"/>
    <mergeCell ref="V3057:W3058"/>
    <mergeCell ref="X3057:Y3058"/>
    <mergeCell ref="Z3057:AA3058"/>
    <mergeCell ref="AB3057:AC3058"/>
    <mergeCell ref="AD3057:AE3058"/>
    <mergeCell ref="AF3057:AG3058"/>
    <mergeCell ref="AH3057:AI3058"/>
    <mergeCell ref="BD3057:BE3058"/>
    <mergeCell ref="BF3057:BG3058"/>
    <mergeCell ref="AJ3057:AK3058"/>
    <mergeCell ref="AL3057:AM3058"/>
    <mergeCell ref="AN3057:AO3058"/>
    <mergeCell ref="AP3057:AQ3058"/>
    <mergeCell ref="AR3057:AS3058"/>
    <mergeCell ref="AT3057:AU3058"/>
    <mergeCell ref="BH3057:BI3058"/>
    <mergeCell ref="BJ3057:BK3058"/>
    <mergeCell ref="BL3057:BN3058"/>
    <mergeCell ref="BO3057:BO3058"/>
    <mergeCell ref="BP3057:BP3058"/>
    <mergeCell ref="C3058:D3058"/>
    <mergeCell ref="AV3057:AW3058"/>
    <mergeCell ref="AX3057:AY3058"/>
    <mergeCell ref="AZ3057:BA3058"/>
    <mergeCell ref="BB3057:BC3058"/>
    <mergeCell ref="B3055:B3056"/>
    <mergeCell ref="C3055:D3055"/>
    <mergeCell ref="E3055:E3056"/>
    <mergeCell ref="F3055:F3056"/>
    <mergeCell ref="H3055:I3056"/>
    <mergeCell ref="J3055:K3056"/>
    <mergeCell ref="G3055:G3056"/>
    <mergeCell ref="L3055:M3056"/>
    <mergeCell ref="N3055:O3056"/>
    <mergeCell ref="P3055:Q3056"/>
    <mergeCell ref="R3055:S3056"/>
    <mergeCell ref="T3055:U3056"/>
    <mergeCell ref="V3055:W3056"/>
    <mergeCell ref="X3055:Y3056"/>
    <mergeCell ref="Z3055:AA3056"/>
    <mergeCell ref="AB3055:AC3056"/>
    <mergeCell ref="AD3055:AE3056"/>
    <mergeCell ref="AF3055:AG3056"/>
    <mergeCell ref="AH3055:AI3056"/>
    <mergeCell ref="BD3055:BE3056"/>
    <mergeCell ref="BF3055:BG3056"/>
    <mergeCell ref="AJ3055:AK3056"/>
    <mergeCell ref="AL3055:AM3056"/>
    <mergeCell ref="AN3055:AO3056"/>
    <mergeCell ref="AP3055:AQ3056"/>
    <mergeCell ref="AR3055:AS3056"/>
    <mergeCell ref="AT3055:AU3056"/>
    <mergeCell ref="BH3055:BI3056"/>
    <mergeCell ref="BJ3055:BK3056"/>
    <mergeCell ref="BL3055:BN3056"/>
    <mergeCell ref="BO3055:BO3056"/>
    <mergeCell ref="BP3055:BP3056"/>
    <mergeCell ref="C3056:D3056"/>
    <mergeCell ref="AV3055:AW3056"/>
    <mergeCell ref="AX3055:AY3056"/>
    <mergeCell ref="AZ3055:BA3056"/>
    <mergeCell ref="BB3055:BC3056"/>
    <mergeCell ref="B3053:B3054"/>
    <mergeCell ref="C3053:D3053"/>
    <mergeCell ref="E3053:E3054"/>
    <mergeCell ref="F3053:F3054"/>
    <mergeCell ref="H3053:I3054"/>
    <mergeCell ref="J3053:K3054"/>
    <mergeCell ref="G3053:G3054"/>
    <mergeCell ref="L3053:M3054"/>
    <mergeCell ref="N3053:O3054"/>
    <mergeCell ref="P3053:Q3054"/>
    <mergeCell ref="R3053:S3054"/>
    <mergeCell ref="T3053:U3054"/>
    <mergeCell ref="V3053:W3054"/>
    <mergeCell ref="X3053:Y3054"/>
    <mergeCell ref="Z3053:AA3054"/>
    <mergeCell ref="AB3053:AC3054"/>
    <mergeCell ref="AD3053:AE3054"/>
    <mergeCell ref="AF3053:AG3054"/>
    <mergeCell ref="AH3053:AI3054"/>
    <mergeCell ref="BD3053:BE3054"/>
    <mergeCell ref="BF3053:BG3054"/>
    <mergeCell ref="AJ3053:AK3054"/>
    <mergeCell ref="AL3053:AM3054"/>
    <mergeCell ref="AN3053:AO3054"/>
    <mergeCell ref="AP3053:AQ3054"/>
    <mergeCell ref="AR3053:AS3054"/>
    <mergeCell ref="AT3053:AU3054"/>
    <mergeCell ref="BH3053:BI3054"/>
    <mergeCell ref="BJ3053:BK3054"/>
    <mergeCell ref="BL3053:BN3054"/>
    <mergeCell ref="BO3053:BO3054"/>
    <mergeCell ref="BP3053:BP3054"/>
    <mergeCell ref="C3054:D3054"/>
    <mergeCell ref="AV3053:AW3054"/>
    <mergeCell ref="AX3053:AY3054"/>
    <mergeCell ref="AZ3053:BA3054"/>
    <mergeCell ref="BB3053:BC3054"/>
    <mergeCell ref="B3051:B3052"/>
    <mergeCell ref="C3051:D3051"/>
    <mergeCell ref="E3051:E3052"/>
    <mergeCell ref="F3051:F3052"/>
    <mergeCell ref="H3051:I3052"/>
    <mergeCell ref="J3051:K3052"/>
    <mergeCell ref="G3051:G3052"/>
    <mergeCell ref="L3051:M3052"/>
    <mergeCell ref="N3051:O3052"/>
    <mergeCell ref="P3051:Q3052"/>
    <mergeCell ref="R3051:S3052"/>
    <mergeCell ref="T3051:U3052"/>
    <mergeCell ref="V3051:W3052"/>
    <mergeCell ref="X3051:Y3052"/>
    <mergeCell ref="Z3051:AA3052"/>
    <mergeCell ref="AB3051:AC3052"/>
    <mergeCell ref="AD3051:AE3052"/>
    <mergeCell ref="AF3051:AG3052"/>
    <mergeCell ref="AH3051:AI3052"/>
    <mergeCell ref="BD3051:BE3052"/>
    <mergeCell ref="BF3051:BG3052"/>
    <mergeCell ref="AJ3051:AK3052"/>
    <mergeCell ref="AL3051:AM3052"/>
    <mergeCell ref="AN3051:AO3052"/>
    <mergeCell ref="AP3051:AQ3052"/>
    <mergeCell ref="AR3051:AS3052"/>
    <mergeCell ref="AT3051:AU3052"/>
    <mergeCell ref="BH3051:BI3052"/>
    <mergeCell ref="BJ3051:BK3052"/>
    <mergeCell ref="BL3051:BN3052"/>
    <mergeCell ref="BO3051:BO3052"/>
    <mergeCell ref="BP3051:BP3052"/>
    <mergeCell ref="C3052:D3052"/>
    <mergeCell ref="AV3051:AW3052"/>
    <mergeCell ref="AX3051:AY3052"/>
    <mergeCell ref="AZ3051:BA3052"/>
    <mergeCell ref="BB3051:BC3052"/>
    <mergeCell ref="B3049:B3050"/>
    <mergeCell ref="C3049:D3049"/>
    <mergeCell ref="E3049:E3050"/>
    <mergeCell ref="F3049:F3050"/>
    <mergeCell ref="H3049:I3050"/>
    <mergeCell ref="J3049:K3050"/>
    <mergeCell ref="G3049:G3050"/>
    <mergeCell ref="L3049:M3050"/>
    <mergeCell ref="N3049:O3050"/>
    <mergeCell ref="P3049:Q3050"/>
    <mergeCell ref="R3049:S3050"/>
    <mergeCell ref="T3049:U3050"/>
    <mergeCell ref="V3049:W3050"/>
    <mergeCell ref="X3049:Y3050"/>
    <mergeCell ref="Z3049:AA3050"/>
    <mergeCell ref="AB3049:AC3050"/>
    <mergeCell ref="AD3049:AE3050"/>
    <mergeCell ref="AF3049:AG3050"/>
    <mergeCell ref="AH3049:AI3050"/>
    <mergeCell ref="BD3049:BE3050"/>
    <mergeCell ref="BF3049:BG3050"/>
    <mergeCell ref="AJ3049:AK3050"/>
    <mergeCell ref="AL3049:AM3050"/>
    <mergeCell ref="AN3049:AO3050"/>
    <mergeCell ref="AP3049:AQ3050"/>
    <mergeCell ref="AR3049:AS3050"/>
    <mergeCell ref="AT3049:AU3050"/>
    <mergeCell ref="BH3049:BI3050"/>
    <mergeCell ref="BJ3049:BK3050"/>
    <mergeCell ref="BL3049:BN3050"/>
    <mergeCell ref="BO3049:BO3050"/>
    <mergeCell ref="BP3049:BP3050"/>
    <mergeCell ref="C3050:D3050"/>
    <mergeCell ref="AV3049:AW3050"/>
    <mergeCell ref="AX3049:AY3050"/>
    <mergeCell ref="AZ3049:BA3050"/>
    <mergeCell ref="BB3049:BC3050"/>
    <mergeCell ref="B3047:B3048"/>
    <mergeCell ref="C3047:D3047"/>
    <mergeCell ref="E3047:E3048"/>
    <mergeCell ref="F3047:F3048"/>
    <mergeCell ref="H3047:I3048"/>
    <mergeCell ref="J3047:K3048"/>
    <mergeCell ref="G3047:G3048"/>
    <mergeCell ref="L3047:M3048"/>
    <mergeCell ref="N3047:O3048"/>
    <mergeCell ref="P3047:Q3048"/>
    <mergeCell ref="R3047:S3048"/>
    <mergeCell ref="T3047:U3048"/>
    <mergeCell ref="V3047:W3048"/>
    <mergeCell ref="X3047:Y3048"/>
    <mergeCell ref="Z3047:AA3048"/>
    <mergeCell ref="AB3047:AC3048"/>
    <mergeCell ref="AD3047:AE3048"/>
    <mergeCell ref="AF3047:AG3048"/>
    <mergeCell ref="AH3047:AI3048"/>
    <mergeCell ref="BD3047:BE3048"/>
    <mergeCell ref="BF3047:BG3048"/>
    <mergeCell ref="AJ3047:AK3048"/>
    <mergeCell ref="AL3047:AM3048"/>
    <mergeCell ref="AN3047:AO3048"/>
    <mergeCell ref="AP3047:AQ3048"/>
    <mergeCell ref="AR3047:AS3048"/>
    <mergeCell ref="AT3047:AU3048"/>
    <mergeCell ref="BH3047:BI3048"/>
    <mergeCell ref="BJ3047:BK3048"/>
    <mergeCell ref="BL3047:BN3048"/>
    <mergeCell ref="BO3047:BO3048"/>
    <mergeCell ref="BP3047:BP3048"/>
    <mergeCell ref="C3048:D3048"/>
    <mergeCell ref="AV3047:AW3048"/>
    <mergeCell ref="AX3047:AY3048"/>
    <mergeCell ref="AZ3047:BA3048"/>
    <mergeCell ref="BB3047:BC3048"/>
    <mergeCell ref="B3045:B3046"/>
    <mergeCell ref="C3045:D3045"/>
    <mergeCell ref="E3045:E3046"/>
    <mergeCell ref="F3045:F3046"/>
    <mergeCell ref="H3045:I3046"/>
    <mergeCell ref="J3045:K3046"/>
    <mergeCell ref="G3045:G3046"/>
    <mergeCell ref="L3045:M3046"/>
    <mergeCell ref="N3045:O3046"/>
    <mergeCell ref="P3045:Q3046"/>
    <mergeCell ref="R3045:S3046"/>
    <mergeCell ref="T3045:U3046"/>
    <mergeCell ref="V3045:W3046"/>
    <mergeCell ref="X3045:Y3046"/>
    <mergeCell ref="Z3045:AA3046"/>
    <mergeCell ref="AB3045:AC3046"/>
    <mergeCell ref="AD3045:AE3046"/>
    <mergeCell ref="AF3045:AG3046"/>
    <mergeCell ref="AH3045:AI3046"/>
    <mergeCell ref="BD3045:BE3046"/>
    <mergeCell ref="BF3045:BG3046"/>
    <mergeCell ref="AJ3045:AK3046"/>
    <mergeCell ref="AL3045:AM3046"/>
    <mergeCell ref="AN3045:AO3046"/>
    <mergeCell ref="AP3045:AQ3046"/>
    <mergeCell ref="AR3045:AS3046"/>
    <mergeCell ref="AT3045:AU3046"/>
    <mergeCell ref="BH3045:BI3046"/>
    <mergeCell ref="BJ3045:BK3046"/>
    <mergeCell ref="BL3045:BN3046"/>
    <mergeCell ref="BO3045:BO3046"/>
    <mergeCell ref="BP3045:BP3046"/>
    <mergeCell ref="C3046:D3046"/>
    <mergeCell ref="AV3045:AW3046"/>
    <mergeCell ref="AX3045:AY3046"/>
    <mergeCell ref="AZ3045:BA3046"/>
    <mergeCell ref="BB3045:BC3046"/>
    <mergeCell ref="B3043:B3044"/>
    <mergeCell ref="C3043:D3043"/>
    <mergeCell ref="E3043:E3044"/>
    <mergeCell ref="F3043:F3044"/>
    <mergeCell ref="H3043:I3044"/>
    <mergeCell ref="J3043:K3044"/>
    <mergeCell ref="G3043:G3044"/>
    <mergeCell ref="L3043:M3044"/>
    <mergeCell ref="N3043:O3044"/>
    <mergeCell ref="P3043:Q3044"/>
    <mergeCell ref="R3043:S3044"/>
    <mergeCell ref="T3043:U3044"/>
    <mergeCell ref="V3043:W3044"/>
    <mergeCell ref="X3043:Y3044"/>
    <mergeCell ref="Z3043:AA3044"/>
    <mergeCell ref="AB3043:AC3044"/>
    <mergeCell ref="AD3043:AE3044"/>
    <mergeCell ref="AF3043:AG3044"/>
    <mergeCell ref="AH3043:AI3044"/>
    <mergeCell ref="BD3043:BE3044"/>
    <mergeCell ref="BF3043:BG3044"/>
    <mergeCell ref="AJ3043:AK3044"/>
    <mergeCell ref="AL3043:AM3044"/>
    <mergeCell ref="AN3043:AO3044"/>
    <mergeCell ref="AP3043:AQ3044"/>
    <mergeCell ref="AR3043:AS3044"/>
    <mergeCell ref="AT3043:AU3044"/>
    <mergeCell ref="BH3043:BI3044"/>
    <mergeCell ref="BJ3043:BK3044"/>
    <mergeCell ref="BL3043:BN3044"/>
    <mergeCell ref="BO3043:BO3044"/>
    <mergeCell ref="BP3043:BP3044"/>
    <mergeCell ref="C3044:D3044"/>
    <mergeCell ref="AV3043:AW3044"/>
    <mergeCell ref="AX3043:AY3044"/>
    <mergeCell ref="AZ3043:BA3044"/>
    <mergeCell ref="BB3043:BC3044"/>
    <mergeCell ref="B3041:B3042"/>
    <mergeCell ref="C3041:D3041"/>
    <mergeCell ref="E3041:E3042"/>
    <mergeCell ref="F3041:F3042"/>
    <mergeCell ref="H3041:I3042"/>
    <mergeCell ref="J3041:K3042"/>
    <mergeCell ref="G3041:G3042"/>
    <mergeCell ref="L3041:M3042"/>
    <mergeCell ref="N3041:O3042"/>
    <mergeCell ref="P3041:Q3042"/>
    <mergeCell ref="R3041:S3042"/>
    <mergeCell ref="T3041:U3042"/>
    <mergeCell ref="V3041:W3042"/>
    <mergeCell ref="X3041:Y3042"/>
    <mergeCell ref="Z3041:AA3042"/>
    <mergeCell ref="AB3041:AC3042"/>
    <mergeCell ref="AD3041:AE3042"/>
    <mergeCell ref="AF3041:AG3042"/>
    <mergeCell ref="AH3041:AI3042"/>
    <mergeCell ref="BD3041:BE3042"/>
    <mergeCell ref="BF3041:BG3042"/>
    <mergeCell ref="AJ3041:AK3042"/>
    <mergeCell ref="AL3041:AM3042"/>
    <mergeCell ref="AN3041:AO3042"/>
    <mergeCell ref="AP3041:AQ3042"/>
    <mergeCell ref="AR3041:AS3042"/>
    <mergeCell ref="AT3041:AU3042"/>
    <mergeCell ref="BH3041:BI3042"/>
    <mergeCell ref="BJ3041:BK3042"/>
    <mergeCell ref="BL3041:BN3042"/>
    <mergeCell ref="BO3041:BO3042"/>
    <mergeCell ref="BP3041:BP3042"/>
    <mergeCell ref="C3042:D3042"/>
    <mergeCell ref="AV3041:AW3042"/>
    <mergeCell ref="AX3041:AY3042"/>
    <mergeCell ref="AZ3041:BA3042"/>
    <mergeCell ref="BB3041:BC3042"/>
    <mergeCell ref="B3039:B3040"/>
    <mergeCell ref="C3039:D3039"/>
    <mergeCell ref="E3039:E3040"/>
    <mergeCell ref="F3039:F3040"/>
    <mergeCell ref="H3039:I3040"/>
    <mergeCell ref="J3039:K3040"/>
    <mergeCell ref="L3039:M3040"/>
    <mergeCell ref="N3039:O3040"/>
    <mergeCell ref="P3039:Q3040"/>
    <mergeCell ref="R3039:S3040"/>
    <mergeCell ref="T3039:U3040"/>
    <mergeCell ref="V3039:W3040"/>
    <mergeCell ref="Z3039:AA3040"/>
    <mergeCell ref="AB3039:AC3040"/>
    <mergeCell ref="AD3039:AE3040"/>
    <mergeCell ref="AF3039:AG3040"/>
    <mergeCell ref="AH3039:AI3040"/>
    <mergeCell ref="BD3039:BE3040"/>
    <mergeCell ref="BF3039:BG3040"/>
    <mergeCell ref="AJ3039:AK3040"/>
    <mergeCell ref="AL3039:AM3040"/>
    <mergeCell ref="AN3039:AO3040"/>
    <mergeCell ref="AP3039:AQ3040"/>
    <mergeCell ref="AR3039:AS3040"/>
    <mergeCell ref="AT3039:AU3040"/>
    <mergeCell ref="BH3039:BI3040"/>
    <mergeCell ref="BJ3039:BK3040"/>
    <mergeCell ref="BL3039:BN3040"/>
    <mergeCell ref="BO3039:BO3040"/>
    <mergeCell ref="BP3039:BP3040"/>
    <mergeCell ref="C3040:D3040"/>
    <mergeCell ref="AV3039:AW3040"/>
    <mergeCell ref="AX3039:AY3040"/>
    <mergeCell ref="AZ3039:BA3040"/>
    <mergeCell ref="BB3039:BC3040"/>
    <mergeCell ref="G3039:G3040"/>
    <mergeCell ref="X3039:Y3040"/>
    <mergeCell ref="B3037:B3038"/>
    <mergeCell ref="C3037:D3037"/>
    <mergeCell ref="E3037:E3038"/>
    <mergeCell ref="F3037:F3038"/>
    <mergeCell ref="H3037:I3038"/>
    <mergeCell ref="J3037:K3038"/>
    <mergeCell ref="L3037:M3038"/>
    <mergeCell ref="N3037:O3038"/>
    <mergeCell ref="P3037:Q3038"/>
    <mergeCell ref="R3037:S3038"/>
    <mergeCell ref="T3037:U3038"/>
    <mergeCell ref="V3037:W3038"/>
    <mergeCell ref="Z3037:AA3038"/>
    <mergeCell ref="AB3037:AC3038"/>
    <mergeCell ref="AD3037:AE3038"/>
    <mergeCell ref="AF3037:AG3038"/>
    <mergeCell ref="AH3037:AI3038"/>
    <mergeCell ref="BD3037:BE3038"/>
    <mergeCell ref="BF3037:BG3038"/>
    <mergeCell ref="AJ3037:AK3038"/>
    <mergeCell ref="AL3037:AM3038"/>
    <mergeCell ref="AN3037:AO3038"/>
    <mergeCell ref="AP3037:AQ3038"/>
    <mergeCell ref="AR3037:AS3038"/>
    <mergeCell ref="AT3037:AU3038"/>
    <mergeCell ref="BH3037:BI3038"/>
    <mergeCell ref="BJ3037:BK3038"/>
    <mergeCell ref="BL3037:BN3038"/>
    <mergeCell ref="BO3037:BO3038"/>
    <mergeCell ref="BP3037:BP3038"/>
    <mergeCell ref="C3038:D3038"/>
    <mergeCell ref="AV3037:AW3038"/>
    <mergeCell ref="AX3037:AY3038"/>
    <mergeCell ref="AZ3037:BA3038"/>
    <mergeCell ref="BB3037:BC3038"/>
    <mergeCell ref="G3037:G3038"/>
    <mergeCell ref="X3037:Y3038"/>
    <mergeCell ref="BO3033:BO3034"/>
    <mergeCell ref="BP3033:BP3034"/>
    <mergeCell ref="J3034:K3034"/>
    <mergeCell ref="L3034:M3034"/>
    <mergeCell ref="N3034:O3034"/>
    <mergeCell ref="P3034:Q3034"/>
    <mergeCell ref="R3034:S3034"/>
    <mergeCell ref="T3034:U3034"/>
    <mergeCell ref="AB3034:AC3034"/>
    <mergeCell ref="AD3034:AE3034"/>
    <mergeCell ref="BF3034:BG3034"/>
    <mergeCell ref="BH3034:BI3034"/>
    <mergeCell ref="BJ3034:BK3034"/>
    <mergeCell ref="B3035:B3036"/>
    <mergeCell ref="C3035:D3035"/>
    <mergeCell ref="E3035:E3036"/>
    <mergeCell ref="F3035:F3036"/>
    <mergeCell ref="H3035:I3036"/>
    <mergeCell ref="J3035:K3036"/>
    <mergeCell ref="L3035:M3036"/>
    <mergeCell ref="N3035:O3036"/>
    <mergeCell ref="P3035:Q3036"/>
    <mergeCell ref="R3035:S3036"/>
    <mergeCell ref="T3035:U3036"/>
    <mergeCell ref="V3035:W3036"/>
    <mergeCell ref="X3035:Y3036"/>
    <mergeCell ref="Z3035:AA3036"/>
    <mergeCell ref="AB3035:AC3036"/>
    <mergeCell ref="AD3035:AE3036"/>
    <mergeCell ref="AF3035:AG3036"/>
    <mergeCell ref="AH3035:AI3036"/>
    <mergeCell ref="BD3035:BE3036"/>
    <mergeCell ref="BF3035:BG3036"/>
    <mergeCell ref="AJ3035:AK3036"/>
    <mergeCell ref="AL3035:AM3036"/>
    <mergeCell ref="AN3035:AO3036"/>
    <mergeCell ref="AP3035:AQ3036"/>
    <mergeCell ref="AR3035:AS3036"/>
    <mergeCell ref="AT3035:AU3036"/>
    <mergeCell ref="BH3035:BI3036"/>
    <mergeCell ref="BJ3035:BK3036"/>
    <mergeCell ref="BL3035:BN3036"/>
    <mergeCell ref="BO3035:BO3036"/>
    <mergeCell ref="BP3035:BP3036"/>
    <mergeCell ref="C3036:D3036"/>
    <mergeCell ref="AV3035:AW3036"/>
    <mergeCell ref="AX3035:AY3036"/>
    <mergeCell ref="AZ3035:BA3036"/>
    <mergeCell ref="BB3035:BC3036"/>
    <mergeCell ref="G3035:G3036"/>
    <mergeCell ref="C3030:D3030"/>
    <mergeCell ref="E3030:AC3030"/>
    <mergeCell ref="BA3030:BC3030"/>
    <mergeCell ref="BD3030:BM3030"/>
    <mergeCell ref="AH3030:AM3030"/>
    <mergeCell ref="AN3030:AZ3030"/>
    <mergeCell ref="B3033:B3034"/>
    <mergeCell ref="C3033:D3034"/>
    <mergeCell ref="H3033:I3034"/>
    <mergeCell ref="J3033:O3033"/>
    <mergeCell ref="P3033:U3033"/>
    <mergeCell ref="V3033:W3034"/>
    <mergeCell ref="G3033:G3034"/>
    <mergeCell ref="F3033:F3034"/>
    <mergeCell ref="Z3033:AA3034"/>
    <mergeCell ref="AB3033:AG3033"/>
    <mergeCell ref="AH3033:AM3033"/>
    <mergeCell ref="AN3033:AS3033"/>
    <mergeCell ref="AT3033:AY3033"/>
    <mergeCell ref="AF3034:AG3034"/>
    <mergeCell ref="AH3034:AI3034"/>
    <mergeCell ref="AJ3034:AK3034"/>
    <mergeCell ref="AL3034:AM3034"/>
    <mergeCell ref="AN3034:AO3034"/>
    <mergeCell ref="AZ3033:BE3033"/>
    <mergeCell ref="BF3033:BK3033"/>
    <mergeCell ref="BL3033:BN3034"/>
    <mergeCell ref="AR3034:AS3034"/>
    <mergeCell ref="AT3034:AU3034"/>
    <mergeCell ref="AV3034:AW3034"/>
    <mergeCell ref="AX3034:AY3034"/>
    <mergeCell ref="AZ3034:BA3034"/>
    <mergeCell ref="BB3034:BC3034"/>
    <mergeCell ref="BD3034:BE3034"/>
    <mergeCell ref="AP3034:AQ3034"/>
    <mergeCell ref="B3021:C3021"/>
    <mergeCell ref="D3021:E3021"/>
    <mergeCell ref="H3021:J3021"/>
    <mergeCell ref="L3021:N3021"/>
    <mergeCell ref="O3021:R3021"/>
    <mergeCell ref="D3019:E3019"/>
    <mergeCell ref="J3019:K3019"/>
    <mergeCell ref="L3019:M3019"/>
    <mergeCell ref="N3019:O3019"/>
    <mergeCell ref="P3019:Q3019"/>
    <mergeCell ref="S3023:U3023"/>
    <mergeCell ref="W3023:Y3023"/>
    <mergeCell ref="BF3019:BG3019"/>
    <mergeCell ref="BH3019:BI3019"/>
    <mergeCell ref="BJ3019:BK3019"/>
    <mergeCell ref="BJ3021:BL3021"/>
    <mergeCell ref="BB3023:BE3023"/>
    <mergeCell ref="BF3023:BH3023"/>
    <mergeCell ref="AJ3021:AL3021"/>
    <mergeCell ref="BL3019:BN3019"/>
    <mergeCell ref="AZ3019:BA3019"/>
    <mergeCell ref="BB3019:BC3019"/>
    <mergeCell ref="AH3019:AI3019"/>
    <mergeCell ref="AJ3019:AK3019"/>
    <mergeCell ref="BA3024:BN3024"/>
    <mergeCell ref="AQ3023:AT3023"/>
    <mergeCell ref="AU3023:AW3023"/>
    <mergeCell ref="AY3023:BA3023"/>
    <mergeCell ref="BF3021:BH3021"/>
    <mergeCell ref="E3028:AC3028"/>
    <mergeCell ref="BJ3023:BL3023"/>
    <mergeCell ref="B3023:C3023"/>
    <mergeCell ref="D3023:E3023"/>
    <mergeCell ref="H3023:J3023"/>
    <mergeCell ref="L3023:N3023"/>
    <mergeCell ref="O3023:R3023"/>
    <mergeCell ref="Z3023:AI3023"/>
    <mergeCell ref="AJ3023:AL3023"/>
    <mergeCell ref="AN3023:AP3023"/>
    <mergeCell ref="Z3021:AI3021"/>
    <mergeCell ref="AN3021:AP3021"/>
    <mergeCell ref="AQ3021:AT3021"/>
    <mergeCell ref="BB3021:BE3021"/>
    <mergeCell ref="B3018:C3018"/>
    <mergeCell ref="D3018:E3018"/>
    <mergeCell ref="H3018:I3018"/>
    <mergeCell ref="J3018:K3018"/>
    <mergeCell ref="L3018:M3018"/>
    <mergeCell ref="N3018:O3018"/>
    <mergeCell ref="P3018:Q3018"/>
    <mergeCell ref="R3018:S3018"/>
    <mergeCell ref="T3018:U3018"/>
    <mergeCell ref="V3018:W3018"/>
    <mergeCell ref="X3018:Y3018"/>
    <mergeCell ref="Z3018:AA3018"/>
    <mergeCell ref="AB3018:AC3018"/>
    <mergeCell ref="AD3018:AE3018"/>
    <mergeCell ref="AF3018:AG3018"/>
    <mergeCell ref="AH3018:AI3018"/>
    <mergeCell ref="AJ3018:AK3018"/>
    <mergeCell ref="AL3018:AM3018"/>
    <mergeCell ref="AN3018:AO3018"/>
    <mergeCell ref="BF3018:BG3018"/>
    <mergeCell ref="BH3018:BI3018"/>
    <mergeCell ref="BJ3018:BK3018"/>
    <mergeCell ref="BL3018:BN3018"/>
    <mergeCell ref="AP3018:AQ3018"/>
    <mergeCell ref="AR3018:AS3018"/>
    <mergeCell ref="AT3018:AU3018"/>
    <mergeCell ref="AV3018:AW3018"/>
    <mergeCell ref="AX3018:AY3018"/>
    <mergeCell ref="AZ3018:BA3018"/>
    <mergeCell ref="BB3018:BC3018"/>
    <mergeCell ref="BD3018:BE3018"/>
    <mergeCell ref="AT3019:AU3019"/>
    <mergeCell ref="AV3019:AW3019"/>
    <mergeCell ref="AX3019:AY3019"/>
    <mergeCell ref="BD3019:BE3019"/>
    <mergeCell ref="AR3019:AS3019"/>
    <mergeCell ref="R3019:S3019"/>
    <mergeCell ref="B3016:C3017"/>
    <mergeCell ref="D3016:E3017"/>
    <mergeCell ref="H3016:I3017"/>
    <mergeCell ref="J3016:K3017"/>
    <mergeCell ref="L3016:M3017"/>
    <mergeCell ref="N3016:O3017"/>
    <mergeCell ref="P3016:Q3017"/>
    <mergeCell ref="R3016:S3017"/>
    <mergeCell ref="T3016:U3017"/>
    <mergeCell ref="V3016:W3017"/>
    <mergeCell ref="X3016:Y3017"/>
    <mergeCell ref="Z3016:AA3017"/>
    <mergeCell ref="AB3016:AC3017"/>
    <mergeCell ref="AD3016:AE3017"/>
    <mergeCell ref="AF3016:AG3017"/>
    <mergeCell ref="AH3016:AI3017"/>
    <mergeCell ref="AJ3016:AK3017"/>
    <mergeCell ref="AL3016:AM3017"/>
    <mergeCell ref="AN3016:AO3017"/>
    <mergeCell ref="AP3016:AQ3017"/>
    <mergeCell ref="AR3016:AS3017"/>
    <mergeCell ref="AT3016:AU3017"/>
    <mergeCell ref="AV3016:AW3017"/>
    <mergeCell ref="AX3016:AY3017"/>
    <mergeCell ref="AZ3016:BA3017"/>
    <mergeCell ref="BB3016:BC3017"/>
    <mergeCell ref="BD3016:BE3017"/>
    <mergeCell ref="BF3016:BG3017"/>
    <mergeCell ref="BH3016:BI3017"/>
    <mergeCell ref="BJ3016:BK3017"/>
    <mergeCell ref="BL3016:BN3017"/>
    <mergeCell ref="BO3016:BO3017"/>
    <mergeCell ref="BP3016:BP3017"/>
    <mergeCell ref="B3010:B3011"/>
    <mergeCell ref="C3010:D3010"/>
    <mergeCell ref="E3010:E3011"/>
    <mergeCell ref="F3010:F3011"/>
    <mergeCell ref="H3010:I3011"/>
    <mergeCell ref="J3010:K3011"/>
    <mergeCell ref="G3010:G3011"/>
    <mergeCell ref="L3010:M3011"/>
    <mergeCell ref="N3010:O3011"/>
    <mergeCell ref="P3010:Q3011"/>
    <mergeCell ref="R3010:S3011"/>
    <mergeCell ref="T3010:U3011"/>
    <mergeCell ref="V3010:W3011"/>
    <mergeCell ref="X3010:Y3011"/>
    <mergeCell ref="Z3010:AA3011"/>
    <mergeCell ref="AB3010:AC3011"/>
    <mergeCell ref="AD3010:AE3011"/>
    <mergeCell ref="AF3010:AG3011"/>
    <mergeCell ref="AH3010:AI3011"/>
    <mergeCell ref="BD3010:BE3011"/>
    <mergeCell ref="BF3010:BG3011"/>
    <mergeCell ref="AJ3010:AK3011"/>
    <mergeCell ref="AL3010:AM3011"/>
    <mergeCell ref="AN3010:AO3011"/>
    <mergeCell ref="AP3010:AQ3011"/>
    <mergeCell ref="AR3010:AS3011"/>
    <mergeCell ref="AT3010:AU3011"/>
    <mergeCell ref="BH3010:BI3011"/>
    <mergeCell ref="BJ3010:BK3011"/>
    <mergeCell ref="BL3010:BN3011"/>
    <mergeCell ref="BO3010:BO3011"/>
    <mergeCell ref="BP3010:BP3011"/>
    <mergeCell ref="C3011:D3011"/>
    <mergeCell ref="AV3010:AW3011"/>
    <mergeCell ref="AX3010:AY3011"/>
    <mergeCell ref="AZ3010:BA3011"/>
    <mergeCell ref="BB3010:BC3011"/>
    <mergeCell ref="B3008:B3009"/>
    <mergeCell ref="C3008:D3008"/>
    <mergeCell ref="E3008:E3009"/>
    <mergeCell ref="F3008:F3009"/>
    <mergeCell ref="H3008:I3009"/>
    <mergeCell ref="J3008:K3009"/>
    <mergeCell ref="G3008:G3009"/>
    <mergeCell ref="L3008:M3009"/>
    <mergeCell ref="N3008:O3009"/>
    <mergeCell ref="P3008:Q3009"/>
    <mergeCell ref="R3008:S3009"/>
    <mergeCell ref="T3008:U3009"/>
    <mergeCell ref="V3008:W3009"/>
    <mergeCell ref="X3008:Y3009"/>
    <mergeCell ref="Z3008:AA3009"/>
    <mergeCell ref="AB3008:AC3009"/>
    <mergeCell ref="AD3008:AE3009"/>
    <mergeCell ref="AF3008:AG3009"/>
    <mergeCell ref="AH3008:AI3009"/>
    <mergeCell ref="BD3008:BE3009"/>
    <mergeCell ref="BF3008:BG3009"/>
    <mergeCell ref="AJ3008:AK3009"/>
    <mergeCell ref="AL3008:AM3009"/>
    <mergeCell ref="AN3008:AO3009"/>
    <mergeCell ref="AP3008:AQ3009"/>
    <mergeCell ref="AR3008:AS3009"/>
    <mergeCell ref="AT3008:AU3009"/>
    <mergeCell ref="BH3008:BI3009"/>
    <mergeCell ref="BJ3008:BK3009"/>
    <mergeCell ref="BL3008:BN3009"/>
    <mergeCell ref="BO3008:BO3009"/>
    <mergeCell ref="BP3008:BP3009"/>
    <mergeCell ref="C3009:D3009"/>
    <mergeCell ref="AV3008:AW3009"/>
    <mergeCell ref="AX3008:AY3009"/>
    <mergeCell ref="AZ3008:BA3009"/>
    <mergeCell ref="BB3008:BC3009"/>
    <mergeCell ref="B3006:B3007"/>
    <mergeCell ref="C3006:D3006"/>
    <mergeCell ref="E3006:E3007"/>
    <mergeCell ref="F3006:F3007"/>
    <mergeCell ref="H3006:I3007"/>
    <mergeCell ref="J3006:K3007"/>
    <mergeCell ref="G3006:G3007"/>
    <mergeCell ref="L3006:M3007"/>
    <mergeCell ref="N3006:O3007"/>
    <mergeCell ref="P3006:Q3007"/>
    <mergeCell ref="R3006:S3007"/>
    <mergeCell ref="T3006:U3007"/>
    <mergeCell ref="V3006:W3007"/>
    <mergeCell ref="X3006:Y3007"/>
    <mergeCell ref="Z3006:AA3007"/>
    <mergeCell ref="AB3006:AC3007"/>
    <mergeCell ref="AD3006:AE3007"/>
    <mergeCell ref="AF3006:AG3007"/>
    <mergeCell ref="AH3006:AI3007"/>
    <mergeCell ref="BD3006:BE3007"/>
    <mergeCell ref="BF3006:BG3007"/>
    <mergeCell ref="AJ3006:AK3007"/>
    <mergeCell ref="AL3006:AM3007"/>
    <mergeCell ref="AN3006:AO3007"/>
    <mergeCell ref="AP3006:AQ3007"/>
    <mergeCell ref="AR3006:AS3007"/>
    <mergeCell ref="AT3006:AU3007"/>
    <mergeCell ref="BH3006:BI3007"/>
    <mergeCell ref="BJ3006:BK3007"/>
    <mergeCell ref="BL3006:BN3007"/>
    <mergeCell ref="BO3006:BO3007"/>
    <mergeCell ref="BP3006:BP3007"/>
    <mergeCell ref="C3007:D3007"/>
    <mergeCell ref="AV3006:AW3007"/>
    <mergeCell ref="AX3006:AY3007"/>
    <mergeCell ref="AZ3006:BA3007"/>
    <mergeCell ref="BB3006:BC3007"/>
    <mergeCell ref="B3004:B3005"/>
    <mergeCell ref="C3004:D3004"/>
    <mergeCell ref="E3004:E3005"/>
    <mergeCell ref="F3004:F3005"/>
    <mergeCell ref="H3004:I3005"/>
    <mergeCell ref="J3004:K3005"/>
    <mergeCell ref="G3004:G3005"/>
    <mergeCell ref="L3004:M3005"/>
    <mergeCell ref="N3004:O3005"/>
    <mergeCell ref="P3004:Q3005"/>
    <mergeCell ref="R3004:S3005"/>
    <mergeCell ref="T3004:U3005"/>
    <mergeCell ref="V3004:W3005"/>
    <mergeCell ref="X3004:Y3005"/>
    <mergeCell ref="Z3004:AA3005"/>
    <mergeCell ref="AB3004:AC3005"/>
    <mergeCell ref="AD3004:AE3005"/>
    <mergeCell ref="AF3004:AG3005"/>
    <mergeCell ref="AH3004:AI3005"/>
    <mergeCell ref="BD3004:BE3005"/>
    <mergeCell ref="BF3004:BG3005"/>
    <mergeCell ref="AJ3004:AK3005"/>
    <mergeCell ref="AL3004:AM3005"/>
    <mergeCell ref="AN3004:AO3005"/>
    <mergeCell ref="AP3004:AQ3005"/>
    <mergeCell ref="AR3004:AS3005"/>
    <mergeCell ref="AT3004:AU3005"/>
    <mergeCell ref="BH3004:BI3005"/>
    <mergeCell ref="BJ3004:BK3005"/>
    <mergeCell ref="BL3004:BN3005"/>
    <mergeCell ref="BO3004:BO3005"/>
    <mergeCell ref="BP3004:BP3005"/>
    <mergeCell ref="C3005:D3005"/>
    <mergeCell ref="AV3004:AW3005"/>
    <mergeCell ref="AX3004:AY3005"/>
    <mergeCell ref="AZ3004:BA3005"/>
    <mergeCell ref="BB3004:BC3005"/>
    <mergeCell ref="B3002:B3003"/>
    <mergeCell ref="C3002:D3002"/>
    <mergeCell ref="E3002:E3003"/>
    <mergeCell ref="F3002:F3003"/>
    <mergeCell ref="H3002:I3003"/>
    <mergeCell ref="J3002:K3003"/>
    <mergeCell ref="G3002:G3003"/>
    <mergeCell ref="L3002:M3003"/>
    <mergeCell ref="N3002:O3003"/>
    <mergeCell ref="P3002:Q3003"/>
    <mergeCell ref="R3002:S3003"/>
    <mergeCell ref="T3002:U3003"/>
    <mergeCell ref="V3002:W3003"/>
    <mergeCell ref="X3002:Y3003"/>
    <mergeCell ref="Z3002:AA3003"/>
    <mergeCell ref="AB3002:AC3003"/>
    <mergeCell ref="AD3002:AE3003"/>
    <mergeCell ref="AF3002:AG3003"/>
    <mergeCell ref="AH3002:AI3003"/>
    <mergeCell ref="BD3002:BE3003"/>
    <mergeCell ref="BF3002:BG3003"/>
    <mergeCell ref="AJ3002:AK3003"/>
    <mergeCell ref="AL3002:AM3003"/>
    <mergeCell ref="AN3002:AO3003"/>
    <mergeCell ref="AP3002:AQ3003"/>
    <mergeCell ref="AR3002:AS3003"/>
    <mergeCell ref="AT3002:AU3003"/>
    <mergeCell ref="BH3002:BI3003"/>
    <mergeCell ref="BJ3002:BK3003"/>
    <mergeCell ref="BL3002:BN3003"/>
    <mergeCell ref="BO3002:BO3003"/>
    <mergeCell ref="BP3002:BP3003"/>
    <mergeCell ref="C3003:D3003"/>
    <mergeCell ref="AV3002:AW3003"/>
    <mergeCell ref="AX3002:AY3003"/>
    <mergeCell ref="AZ3002:BA3003"/>
    <mergeCell ref="BB3002:BC3003"/>
    <mergeCell ref="B3000:B3001"/>
    <mergeCell ref="C3000:D3000"/>
    <mergeCell ref="E3000:E3001"/>
    <mergeCell ref="F3000:F3001"/>
    <mergeCell ref="H3000:I3001"/>
    <mergeCell ref="J3000:K3001"/>
    <mergeCell ref="G3000:G3001"/>
    <mergeCell ref="L3000:M3001"/>
    <mergeCell ref="N3000:O3001"/>
    <mergeCell ref="P3000:Q3001"/>
    <mergeCell ref="R3000:S3001"/>
    <mergeCell ref="T3000:U3001"/>
    <mergeCell ref="V3000:W3001"/>
    <mergeCell ref="X3000:Y3001"/>
    <mergeCell ref="Z3000:AA3001"/>
    <mergeCell ref="AB3000:AC3001"/>
    <mergeCell ref="AD3000:AE3001"/>
    <mergeCell ref="AF3000:AG3001"/>
    <mergeCell ref="AH3000:AI3001"/>
    <mergeCell ref="BD3000:BE3001"/>
    <mergeCell ref="BF3000:BG3001"/>
    <mergeCell ref="AJ3000:AK3001"/>
    <mergeCell ref="AL3000:AM3001"/>
    <mergeCell ref="AN3000:AO3001"/>
    <mergeCell ref="AP3000:AQ3001"/>
    <mergeCell ref="AR3000:AS3001"/>
    <mergeCell ref="AT3000:AU3001"/>
    <mergeCell ref="BH3000:BI3001"/>
    <mergeCell ref="BJ3000:BK3001"/>
    <mergeCell ref="BL3000:BN3001"/>
    <mergeCell ref="BO3000:BO3001"/>
    <mergeCell ref="BP3000:BP3001"/>
    <mergeCell ref="C3001:D3001"/>
    <mergeCell ref="AV3000:AW3001"/>
    <mergeCell ref="AX3000:AY3001"/>
    <mergeCell ref="AZ3000:BA3001"/>
    <mergeCell ref="BB3000:BC3001"/>
    <mergeCell ref="B2998:B2999"/>
    <mergeCell ref="C2998:D2998"/>
    <mergeCell ref="E2998:E2999"/>
    <mergeCell ref="F2998:F2999"/>
    <mergeCell ref="H2998:I2999"/>
    <mergeCell ref="J2998:K2999"/>
    <mergeCell ref="G2998:G2999"/>
    <mergeCell ref="L2998:M2999"/>
    <mergeCell ref="N2998:O2999"/>
    <mergeCell ref="P2998:Q2999"/>
    <mergeCell ref="R2998:S2999"/>
    <mergeCell ref="T2998:U2999"/>
    <mergeCell ref="V2998:W2999"/>
    <mergeCell ref="X2998:Y2999"/>
    <mergeCell ref="Z2998:AA2999"/>
    <mergeCell ref="AB2998:AC2999"/>
    <mergeCell ref="AD2998:AE2999"/>
    <mergeCell ref="AF2998:AG2999"/>
    <mergeCell ref="AH2998:AI2999"/>
    <mergeCell ref="BD2998:BE2999"/>
    <mergeCell ref="BF2998:BG2999"/>
    <mergeCell ref="AJ2998:AK2999"/>
    <mergeCell ref="AL2998:AM2999"/>
    <mergeCell ref="AN2998:AO2999"/>
    <mergeCell ref="AP2998:AQ2999"/>
    <mergeCell ref="AR2998:AS2999"/>
    <mergeCell ref="AT2998:AU2999"/>
    <mergeCell ref="BH2998:BI2999"/>
    <mergeCell ref="BJ2998:BK2999"/>
    <mergeCell ref="BL2998:BN2999"/>
    <mergeCell ref="BO2998:BO2999"/>
    <mergeCell ref="BP2998:BP2999"/>
    <mergeCell ref="C2999:D2999"/>
    <mergeCell ref="AV2998:AW2999"/>
    <mergeCell ref="AX2998:AY2999"/>
    <mergeCell ref="AZ2998:BA2999"/>
    <mergeCell ref="BB2998:BC2999"/>
    <mergeCell ref="B2996:B2997"/>
    <mergeCell ref="C2996:D2996"/>
    <mergeCell ref="E2996:E2997"/>
    <mergeCell ref="F2996:F2997"/>
    <mergeCell ref="H2996:I2997"/>
    <mergeCell ref="J2996:K2997"/>
    <mergeCell ref="G2996:G2997"/>
    <mergeCell ref="L2996:M2997"/>
    <mergeCell ref="N2996:O2997"/>
    <mergeCell ref="P2996:Q2997"/>
    <mergeCell ref="R2996:S2997"/>
    <mergeCell ref="T2996:U2997"/>
    <mergeCell ref="V2996:W2997"/>
    <mergeCell ref="X2996:Y2997"/>
    <mergeCell ref="Z2996:AA2997"/>
    <mergeCell ref="AB2996:AC2997"/>
    <mergeCell ref="AD2996:AE2997"/>
    <mergeCell ref="AF2996:AG2997"/>
    <mergeCell ref="AH2996:AI2997"/>
    <mergeCell ref="BD2996:BE2997"/>
    <mergeCell ref="BF2996:BG2997"/>
    <mergeCell ref="AJ2996:AK2997"/>
    <mergeCell ref="AL2996:AM2997"/>
    <mergeCell ref="AN2996:AO2997"/>
    <mergeCell ref="AP2996:AQ2997"/>
    <mergeCell ref="AR2996:AS2997"/>
    <mergeCell ref="AT2996:AU2997"/>
    <mergeCell ref="BH2996:BI2997"/>
    <mergeCell ref="BJ2996:BK2997"/>
    <mergeCell ref="BL2996:BN2997"/>
    <mergeCell ref="BO2996:BO2997"/>
    <mergeCell ref="BP2996:BP2997"/>
    <mergeCell ref="C2997:D2997"/>
    <mergeCell ref="AV2996:AW2997"/>
    <mergeCell ref="AX2996:AY2997"/>
    <mergeCell ref="AZ2996:BA2997"/>
    <mergeCell ref="BB2996:BC2997"/>
    <mergeCell ref="B2994:B2995"/>
    <mergeCell ref="C2994:D2994"/>
    <mergeCell ref="E2994:E2995"/>
    <mergeCell ref="F2994:F2995"/>
    <mergeCell ref="H2994:I2995"/>
    <mergeCell ref="J2994:K2995"/>
    <mergeCell ref="G2994:G2995"/>
    <mergeCell ref="L2994:M2995"/>
    <mergeCell ref="N2994:O2995"/>
    <mergeCell ref="P2994:Q2995"/>
    <mergeCell ref="R2994:S2995"/>
    <mergeCell ref="T2994:U2995"/>
    <mergeCell ref="V2994:W2995"/>
    <mergeCell ref="X2994:Y2995"/>
    <mergeCell ref="Z2994:AA2995"/>
    <mergeCell ref="AB2994:AC2995"/>
    <mergeCell ref="AD2994:AE2995"/>
    <mergeCell ref="AF2994:AG2995"/>
    <mergeCell ref="AH2994:AI2995"/>
    <mergeCell ref="BD2994:BE2995"/>
    <mergeCell ref="BF2994:BG2995"/>
    <mergeCell ref="AJ2994:AK2995"/>
    <mergeCell ref="AL2994:AM2995"/>
    <mergeCell ref="AN2994:AO2995"/>
    <mergeCell ref="AP2994:AQ2995"/>
    <mergeCell ref="AR2994:AS2995"/>
    <mergeCell ref="AT2994:AU2995"/>
    <mergeCell ref="BH2994:BI2995"/>
    <mergeCell ref="BJ2994:BK2995"/>
    <mergeCell ref="BL2994:BN2995"/>
    <mergeCell ref="BO2994:BO2995"/>
    <mergeCell ref="BP2994:BP2995"/>
    <mergeCell ref="C2995:D2995"/>
    <mergeCell ref="AV2994:AW2995"/>
    <mergeCell ref="AX2994:AY2995"/>
    <mergeCell ref="AZ2994:BA2995"/>
    <mergeCell ref="BB2994:BC2995"/>
    <mergeCell ref="B2992:B2993"/>
    <mergeCell ref="C2992:D2992"/>
    <mergeCell ref="E2992:E2993"/>
    <mergeCell ref="F2992:F2993"/>
    <mergeCell ref="H2992:I2993"/>
    <mergeCell ref="J2992:K2993"/>
    <mergeCell ref="G2992:G2993"/>
    <mergeCell ref="L2992:M2993"/>
    <mergeCell ref="N2992:O2993"/>
    <mergeCell ref="P2992:Q2993"/>
    <mergeCell ref="R2992:S2993"/>
    <mergeCell ref="T2992:U2993"/>
    <mergeCell ref="V2992:W2993"/>
    <mergeCell ref="X2992:Y2993"/>
    <mergeCell ref="Z2992:AA2993"/>
    <mergeCell ref="AB2992:AC2993"/>
    <mergeCell ref="AD2992:AE2993"/>
    <mergeCell ref="AF2992:AG2993"/>
    <mergeCell ref="AH2992:AI2993"/>
    <mergeCell ref="BD2992:BE2993"/>
    <mergeCell ref="BF2992:BG2993"/>
    <mergeCell ref="AJ2992:AK2993"/>
    <mergeCell ref="AL2992:AM2993"/>
    <mergeCell ref="AN2992:AO2993"/>
    <mergeCell ref="AP2992:AQ2993"/>
    <mergeCell ref="AR2992:AS2993"/>
    <mergeCell ref="AT2992:AU2993"/>
    <mergeCell ref="BH2992:BI2993"/>
    <mergeCell ref="BJ2992:BK2993"/>
    <mergeCell ref="BL2992:BN2993"/>
    <mergeCell ref="BO2992:BO2993"/>
    <mergeCell ref="BP2992:BP2993"/>
    <mergeCell ref="C2993:D2993"/>
    <mergeCell ref="AV2992:AW2993"/>
    <mergeCell ref="AX2992:AY2993"/>
    <mergeCell ref="AZ2992:BA2993"/>
    <mergeCell ref="BB2992:BC2993"/>
    <mergeCell ref="B2990:B2991"/>
    <mergeCell ref="C2990:D2990"/>
    <mergeCell ref="E2990:E2991"/>
    <mergeCell ref="F2990:F2991"/>
    <mergeCell ref="H2990:I2991"/>
    <mergeCell ref="J2990:K2991"/>
    <mergeCell ref="G2990:G2991"/>
    <mergeCell ref="L2990:M2991"/>
    <mergeCell ref="N2990:O2991"/>
    <mergeCell ref="P2990:Q2991"/>
    <mergeCell ref="R2990:S2991"/>
    <mergeCell ref="T2990:U2991"/>
    <mergeCell ref="V2990:W2991"/>
    <mergeCell ref="X2990:Y2991"/>
    <mergeCell ref="Z2990:AA2991"/>
    <mergeCell ref="AB2990:AC2991"/>
    <mergeCell ref="AD2990:AE2991"/>
    <mergeCell ref="AF2990:AG2991"/>
    <mergeCell ref="AH2990:AI2991"/>
    <mergeCell ref="BD2990:BE2991"/>
    <mergeCell ref="BF2990:BG2991"/>
    <mergeCell ref="AJ2990:AK2991"/>
    <mergeCell ref="AL2990:AM2991"/>
    <mergeCell ref="AN2990:AO2991"/>
    <mergeCell ref="AP2990:AQ2991"/>
    <mergeCell ref="AR2990:AS2991"/>
    <mergeCell ref="AT2990:AU2991"/>
    <mergeCell ref="BH2990:BI2991"/>
    <mergeCell ref="BJ2990:BK2991"/>
    <mergeCell ref="BL2990:BN2991"/>
    <mergeCell ref="BO2990:BO2991"/>
    <mergeCell ref="BP2990:BP2991"/>
    <mergeCell ref="C2991:D2991"/>
    <mergeCell ref="AV2990:AW2991"/>
    <mergeCell ref="AX2990:AY2991"/>
    <mergeCell ref="AZ2990:BA2991"/>
    <mergeCell ref="BB2990:BC2991"/>
    <mergeCell ref="B2988:B2989"/>
    <mergeCell ref="C2988:D2988"/>
    <mergeCell ref="E2988:E2989"/>
    <mergeCell ref="F2988:F2989"/>
    <mergeCell ref="H2988:I2989"/>
    <mergeCell ref="J2988:K2989"/>
    <mergeCell ref="G2988:G2989"/>
    <mergeCell ref="L2988:M2989"/>
    <mergeCell ref="N2988:O2989"/>
    <mergeCell ref="P2988:Q2989"/>
    <mergeCell ref="R2988:S2989"/>
    <mergeCell ref="T2988:U2989"/>
    <mergeCell ref="V2988:W2989"/>
    <mergeCell ref="X2988:Y2989"/>
    <mergeCell ref="Z2988:AA2989"/>
    <mergeCell ref="AB2988:AC2989"/>
    <mergeCell ref="AD2988:AE2989"/>
    <mergeCell ref="AF2988:AG2989"/>
    <mergeCell ref="AH2988:AI2989"/>
    <mergeCell ref="BD2988:BE2989"/>
    <mergeCell ref="BF2988:BG2989"/>
    <mergeCell ref="AJ2988:AK2989"/>
    <mergeCell ref="AL2988:AM2989"/>
    <mergeCell ref="AN2988:AO2989"/>
    <mergeCell ref="AP2988:AQ2989"/>
    <mergeCell ref="AR2988:AS2989"/>
    <mergeCell ref="AT2988:AU2989"/>
    <mergeCell ref="BH2988:BI2989"/>
    <mergeCell ref="BJ2988:BK2989"/>
    <mergeCell ref="BL2988:BN2989"/>
    <mergeCell ref="BO2988:BO2989"/>
    <mergeCell ref="BP2988:BP2989"/>
    <mergeCell ref="C2989:D2989"/>
    <mergeCell ref="AV2988:AW2989"/>
    <mergeCell ref="AX2988:AY2989"/>
    <mergeCell ref="AZ2988:BA2989"/>
    <mergeCell ref="BB2988:BC2989"/>
    <mergeCell ref="B2986:B2987"/>
    <mergeCell ref="C2986:D2986"/>
    <mergeCell ref="E2986:E2987"/>
    <mergeCell ref="F2986:F2987"/>
    <mergeCell ref="H2986:I2987"/>
    <mergeCell ref="J2986:K2987"/>
    <mergeCell ref="G2986:G2987"/>
    <mergeCell ref="L2986:M2987"/>
    <mergeCell ref="N2986:O2987"/>
    <mergeCell ref="P2986:Q2987"/>
    <mergeCell ref="R2986:S2987"/>
    <mergeCell ref="T2986:U2987"/>
    <mergeCell ref="V2986:W2987"/>
    <mergeCell ref="X2986:Y2987"/>
    <mergeCell ref="Z2986:AA2987"/>
    <mergeCell ref="AB2986:AC2987"/>
    <mergeCell ref="AD2986:AE2987"/>
    <mergeCell ref="AF2986:AG2987"/>
    <mergeCell ref="AH2986:AI2987"/>
    <mergeCell ref="BD2986:BE2987"/>
    <mergeCell ref="BF2986:BG2987"/>
    <mergeCell ref="AJ2986:AK2987"/>
    <mergeCell ref="AL2986:AM2987"/>
    <mergeCell ref="AN2986:AO2987"/>
    <mergeCell ref="AP2986:AQ2987"/>
    <mergeCell ref="AR2986:AS2987"/>
    <mergeCell ref="AT2986:AU2987"/>
    <mergeCell ref="BH2986:BI2987"/>
    <mergeCell ref="BJ2986:BK2987"/>
    <mergeCell ref="BL2986:BN2987"/>
    <mergeCell ref="BO2986:BO2987"/>
    <mergeCell ref="BP2986:BP2987"/>
    <mergeCell ref="C2987:D2987"/>
    <mergeCell ref="AV2986:AW2987"/>
    <mergeCell ref="AX2986:AY2987"/>
    <mergeCell ref="AZ2986:BA2987"/>
    <mergeCell ref="BB2986:BC2987"/>
    <mergeCell ref="B2984:B2985"/>
    <mergeCell ref="C2984:D2984"/>
    <mergeCell ref="E2984:E2985"/>
    <mergeCell ref="F2984:F2985"/>
    <mergeCell ref="H2984:I2985"/>
    <mergeCell ref="J2984:K2985"/>
    <mergeCell ref="G2984:G2985"/>
    <mergeCell ref="L2984:M2985"/>
    <mergeCell ref="N2984:O2985"/>
    <mergeCell ref="P2984:Q2985"/>
    <mergeCell ref="R2984:S2985"/>
    <mergeCell ref="T2984:U2985"/>
    <mergeCell ref="V2984:W2985"/>
    <mergeCell ref="X2984:Y2985"/>
    <mergeCell ref="Z2984:AA2985"/>
    <mergeCell ref="AB2984:AC2985"/>
    <mergeCell ref="AD2984:AE2985"/>
    <mergeCell ref="AF2984:AG2985"/>
    <mergeCell ref="AH2984:AI2985"/>
    <mergeCell ref="BD2984:BE2985"/>
    <mergeCell ref="BF2984:BG2985"/>
    <mergeCell ref="AJ2984:AK2985"/>
    <mergeCell ref="AL2984:AM2985"/>
    <mergeCell ref="AN2984:AO2985"/>
    <mergeCell ref="AP2984:AQ2985"/>
    <mergeCell ref="AR2984:AS2985"/>
    <mergeCell ref="AT2984:AU2985"/>
    <mergeCell ref="BH2984:BI2985"/>
    <mergeCell ref="BJ2984:BK2985"/>
    <mergeCell ref="BL2984:BN2985"/>
    <mergeCell ref="BO2984:BO2985"/>
    <mergeCell ref="BP2984:BP2985"/>
    <mergeCell ref="C2985:D2985"/>
    <mergeCell ref="AV2984:AW2985"/>
    <mergeCell ref="AX2984:AY2985"/>
    <mergeCell ref="AZ2984:BA2985"/>
    <mergeCell ref="BB2984:BC2985"/>
    <mergeCell ref="B2982:B2983"/>
    <mergeCell ref="C2982:D2982"/>
    <mergeCell ref="E2982:E2983"/>
    <mergeCell ref="F2982:F2983"/>
    <mergeCell ref="H2982:I2983"/>
    <mergeCell ref="J2982:K2983"/>
    <mergeCell ref="G2982:G2983"/>
    <mergeCell ref="L2982:M2983"/>
    <mergeCell ref="N2982:O2983"/>
    <mergeCell ref="P2982:Q2983"/>
    <mergeCell ref="R2982:S2983"/>
    <mergeCell ref="T2982:U2983"/>
    <mergeCell ref="V2982:W2983"/>
    <mergeCell ref="X2982:Y2983"/>
    <mergeCell ref="Z2982:AA2983"/>
    <mergeCell ref="AB2982:AC2983"/>
    <mergeCell ref="AD2982:AE2983"/>
    <mergeCell ref="AF2982:AG2983"/>
    <mergeCell ref="AH2982:AI2983"/>
    <mergeCell ref="BD2982:BE2983"/>
    <mergeCell ref="BF2982:BG2983"/>
    <mergeCell ref="AJ2982:AK2983"/>
    <mergeCell ref="AL2982:AM2983"/>
    <mergeCell ref="AN2982:AO2983"/>
    <mergeCell ref="AP2982:AQ2983"/>
    <mergeCell ref="AR2982:AS2983"/>
    <mergeCell ref="AT2982:AU2983"/>
    <mergeCell ref="BH2982:BI2983"/>
    <mergeCell ref="BJ2982:BK2983"/>
    <mergeCell ref="BL2982:BN2983"/>
    <mergeCell ref="BO2982:BO2983"/>
    <mergeCell ref="BP2982:BP2983"/>
    <mergeCell ref="C2983:D2983"/>
    <mergeCell ref="AV2982:AW2983"/>
    <mergeCell ref="AX2982:AY2983"/>
    <mergeCell ref="AZ2982:BA2983"/>
    <mergeCell ref="BB2982:BC2983"/>
    <mergeCell ref="B2980:B2981"/>
    <mergeCell ref="C2980:D2980"/>
    <mergeCell ref="E2980:E2981"/>
    <mergeCell ref="F2980:F2981"/>
    <mergeCell ref="H2980:I2981"/>
    <mergeCell ref="J2980:K2981"/>
    <mergeCell ref="G2980:G2981"/>
    <mergeCell ref="L2980:M2981"/>
    <mergeCell ref="N2980:O2981"/>
    <mergeCell ref="P2980:Q2981"/>
    <mergeCell ref="R2980:S2981"/>
    <mergeCell ref="T2980:U2981"/>
    <mergeCell ref="V2980:W2981"/>
    <mergeCell ref="X2980:Y2981"/>
    <mergeCell ref="Z2980:AA2981"/>
    <mergeCell ref="AB2980:AC2981"/>
    <mergeCell ref="AD2980:AE2981"/>
    <mergeCell ref="AF2980:AG2981"/>
    <mergeCell ref="AH2980:AI2981"/>
    <mergeCell ref="BD2980:BE2981"/>
    <mergeCell ref="BF2980:BG2981"/>
    <mergeCell ref="AJ2980:AK2981"/>
    <mergeCell ref="AL2980:AM2981"/>
    <mergeCell ref="AN2980:AO2981"/>
    <mergeCell ref="AP2980:AQ2981"/>
    <mergeCell ref="AR2980:AS2981"/>
    <mergeCell ref="AT2980:AU2981"/>
    <mergeCell ref="BH2980:BI2981"/>
    <mergeCell ref="BJ2980:BK2981"/>
    <mergeCell ref="BL2980:BN2981"/>
    <mergeCell ref="BO2980:BO2981"/>
    <mergeCell ref="BP2980:BP2981"/>
    <mergeCell ref="C2981:D2981"/>
    <mergeCell ref="AV2980:AW2981"/>
    <mergeCell ref="AX2980:AY2981"/>
    <mergeCell ref="AZ2980:BA2981"/>
    <mergeCell ref="BB2980:BC2981"/>
    <mergeCell ref="B2978:B2979"/>
    <mergeCell ref="C2978:D2978"/>
    <mergeCell ref="E2978:E2979"/>
    <mergeCell ref="F2978:F2979"/>
    <mergeCell ref="H2978:I2979"/>
    <mergeCell ref="J2978:K2979"/>
    <mergeCell ref="G2978:G2979"/>
    <mergeCell ref="L2978:M2979"/>
    <mergeCell ref="N2978:O2979"/>
    <mergeCell ref="P2978:Q2979"/>
    <mergeCell ref="R2978:S2979"/>
    <mergeCell ref="T2978:U2979"/>
    <mergeCell ref="V2978:W2979"/>
    <mergeCell ref="X2978:Y2979"/>
    <mergeCell ref="Z2978:AA2979"/>
    <mergeCell ref="AB2978:AC2979"/>
    <mergeCell ref="AD2978:AE2979"/>
    <mergeCell ref="AF2978:AG2979"/>
    <mergeCell ref="AH2978:AI2979"/>
    <mergeCell ref="BD2978:BE2979"/>
    <mergeCell ref="BF2978:BG2979"/>
    <mergeCell ref="AJ2978:AK2979"/>
    <mergeCell ref="AL2978:AM2979"/>
    <mergeCell ref="AN2978:AO2979"/>
    <mergeCell ref="AP2978:AQ2979"/>
    <mergeCell ref="AR2978:AS2979"/>
    <mergeCell ref="AT2978:AU2979"/>
    <mergeCell ref="BH2978:BI2979"/>
    <mergeCell ref="BJ2978:BK2979"/>
    <mergeCell ref="BL2978:BN2979"/>
    <mergeCell ref="BO2978:BO2979"/>
    <mergeCell ref="BP2978:BP2979"/>
    <mergeCell ref="C2979:D2979"/>
    <mergeCell ref="AV2978:AW2979"/>
    <mergeCell ref="AX2978:AY2979"/>
    <mergeCell ref="AZ2978:BA2979"/>
    <mergeCell ref="BB2978:BC2979"/>
    <mergeCell ref="B2976:B2977"/>
    <mergeCell ref="C2976:D2976"/>
    <mergeCell ref="E2976:E2977"/>
    <mergeCell ref="F2976:F2977"/>
    <mergeCell ref="H2976:I2977"/>
    <mergeCell ref="J2976:K2977"/>
    <mergeCell ref="G2976:G2977"/>
    <mergeCell ref="L2976:M2977"/>
    <mergeCell ref="N2976:O2977"/>
    <mergeCell ref="P2976:Q2977"/>
    <mergeCell ref="R2976:S2977"/>
    <mergeCell ref="T2976:U2977"/>
    <mergeCell ref="V2976:W2977"/>
    <mergeCell ref="X2976:Y2977"/>
    <mergeCell ref="Z2976:AA2977"/>
    <mergeCell ref="AB2976:AC2977"/>
    <mergeCell ref="AD2976:AE2977"/>
    <mergeCell ref="AF2976:AG2977"/>
    <mergeCell ref="AH2976:AI2977"/>
    <mergeCell ref="BD2976:BE2977"/>
    <mergeCell ref="BF2976:BG2977"/>
    <mergeCell ref="AJ2976:AK2977"/>
    <mergeCell ref="AL2976:AM2977"/>
    <mergeCell ref="AN2976:AO2977"/>
    <mergeCell ref="AP2976:AQ2977"/>
    <mergeCell ref="AR2976:AS2977"/>
    <mergeCell ref="AT2976:AU2977"/>
    <mergeCell ref="BH2976:BI2977"/>
    <mergeCell ref="BJ2976:BK2977"/>
    <mergeCell ref="BL2976:BN2977"/>
    <mergeCell ref="BO2976:BO2977"/>
    <mergeCell ref="BP2976:BP2977"/>
    <mergeCell ref="C2977:D2977"/>
    <mergeCell ref="AV2976:AW2977"/>
    <mergeCell ref="AX2976:AY2977"/>
    <mergeCell ref="AZ2976:BA2977"/>
    <mergeCell ref="BB2976:BC2977"/>
    <mergeCell ref="B2974:B2975"/>
    <mergeCell ref="C2974:D2974"/>
    <mergeCell ref="E2974:E2975"/>
    <mergeCell ref="F2974:F2975"/>
    <mergeCell ref="H2974:I2975"/>
    <mergeCell ref="J2974:K2975"/>
    <mergeCell ref="G2974:G2975"/>
    <mergeCell ref="L2974:M2975"/>
    <mergeCell ref="N2974:O2975"/>
    <mergeCell ref="P2974:Q2975"/>
    <mergeCell ref="R2974:S2975"/>
    <mergeCell ref="T2974:U2975"/>
    <mergeCell ref="V2974:W2975"/>
    <mergeCell ref="X2974:Y2975"/>
    <mergeCell ref="Z2974:AA2975"/>
    <mergeCell ref="AB2974:AC2975"/>
    <mergeCell ref="AD2974:AE2975"/>
    <mergeCell ref="AF2974:AG2975"/>
    <mergeCell ref="AH2974:AI2975"/>
    <mergeCell ref="BD2974:BE2975"/>
    <mergeCell ref="BF2974:BG2975"/>
    <mergeCell ref="AJ2974:AK2975"/>
    <mergeCell ref="AL2974:AM2975"/>
    <mergeCell ref="AN2974:AO2975"/>
    <mergeCell ref="AP2974:AQ2975"/>
    <mergeCell ref="AR2974:AS2975"/>
    <mergeCell ref="AT2974:AU2975"/>
    <mergeCell ref="BH2974:BI2975"/>
    <mergeCell ref="BJ2974:BK2975"/>
    <mergeCell ref="BL2974:BN2975"/>
    <mergeCell ref="BO2974:BO2975"/>
    <mergeCell ref="BP2974:BP2975"/>
    <mergeCell ref="C2975:D2975"/>
    <mergeCell ref="AV2974:AW2975"/>
    <mergeCell ref="AX2974:AY2975"/>
    <mergeCell ref="AZ2974:BA2975"/>
    <mergeCell ref="BB2974:BC2975"/>
    <mergeCell ref="B2972:B2973"/>
    <mergeCell ref="C2972:D2972"/>
    <mergeCell ref="E2972:E2973"/>
    <mergeCell ref="F2972:F2973"/>
    <mergeCell ref="H2972:I2973"/>
    <mergeCell ref="J2972:K2973"/>
    <mergeCell ref="G2972:G2973"/>
    <mergeCell ref="L2972:M2973"/>
    <mergeCell ref="N2972:O2973"/>
    <mergeCell ref="P2972:Q2973"/>
    <mergeCell ref="R2972:S2973"/>
    <mergeCell ref="T2972:U2973"/>
    <mergeCell ref="V2972:W2973"/>
    <mergeCell ref="X2972:Y2973"/>
    <mergeCell ref="Z2972:AA2973"/>
    <mergeCell ref="AB2972:AC2973"/>
    <mergeCell ref="AD2972:AE2973"/>
    <mergeCell ref="AF2972:AG2973"/>
    <mergeCell ref="AH2972:AI2973"/>
    <mergeCell ref="BD2972:BE2973"/>
    <mergeCell ref="BF2972:BG2973"/>
    <mergeCell ref="AJ2972:AK2973"/>
    <mergeCell ref="AL2972:AM2973"/>
    <mergeCell ref="AN2972:AO2973"/>
    <mergeCell ref="AP2972:AQ2973"/>
    <mergeCell ref="AR2972:AS2973"/>
    <mergeCell ref="AT2972:AU2973"/>
    <mergeCell ref="BH2972:BI2973"/>
    <mergeCell ref="BJ2972:BK2973"/>
    <mergeCell ref="BL2972:BN2973"/>
    <mergeCell ref="BO2972:BO2973"/>
    <mergeCell ref="BP2972:BP2973"/>
    <mergeCell ref="C2973:D2973"/>
    <mergeCell ref="AV2972:AW2973"/>
    <mergeCell ref="AX2972:AY2973"/>
    <mergeCell ref="AZ2972:BA2973"/>
    <mergeCell ref="BB2972:BC2973"/>
    <mergeCell ref="C2967:D2967"/>
    <mergeCell ref="E2967:AC2967"/>
    <mergeCell ref="BA2967:BC2967"/>
    <mergeCell ref="BD2967:BM2967"/>
    <mergeCell ref="AH2967:AM2967"/>
    <mergeCell ref="AN2967:AZ2967"/>
    <mergeCell ref="AE2965:AM2965"/>
    <mergeCell ref="B2970:B2971"/>
    <mergeCell ref="C2970:D2971"/>
    <mergeCell ref="H2970:I2971"/>
    <mergeCell ref="J2970:O2970"/>
    <mergeCell ref="P2970:U2970"/>
    <mergeCell ref="V2970:W2971"/>
    <mergeCell ref="G2970:G2971"/>
    <mergeCell ref="F2970:F2971"/>
    <mergeCell ref="X2970:Y2971"/>
    <mergeCell ref="Z2970:AA2971"/>
    <mergeCell ref="AB2970:AG2970"/>
    <mergeCell ref="AH2970:AM2970"/>
    <mergeCell ref="AN2970:AS2970"/>
    <mergeCell ref="AT2970:AY2970"/>
    <mergeCell ref="AF2971:AG2971"/>
    <mergeCell ref="AH2971:AI2971"/>
    <mergeCell ref="AJ2971:AK2971"/>
    <mergeCell ref="AL2971:AM2971"/>
    <mergeCell ref="AZ2970:BE2970"/>
    <mergeCell ref="BF2970:BK2970"/>
    <mergeCell ref="BL2970:BN2971"/>
    <mergeCell ref="AR2971:AS2971"/>
    <mergeCell ref="AT2971:AU2971"/>
    <mergeCell ref="AV2971:AW2971"/>
    <mergeCell ref="AX2971:AY2971"/>
    <mergeCell ref="BH2971:BI2971"/>
    <mergeCell ref="BJ2971:BK2971"/>
    <mergeCell ref="O2960:R2960"/>
    <mergeCell ref="S2958:U2958"/>
    <mergeCell ref="BA2961:BN2961"/>
    <mergeCell ref="BB2960:BE2960"/>
    <mergeCell ref="BF2960:BH2960"/>
    <mergeCell ref="BJ2960:BL2960"/>
    <mergeCell ref="S2960:U2960"/>
    <mergeCell ref="W2960:Y2960"/>
    <mergeCell ref="B2963:BN2963"/>
    <mergeCell ref="BN2964:BP2965"/>
    <mergeCell ref="E2965:AC2965"/>
    <mergeCell ref="B2955:C2955"/>
    <mergeCell ref="D2955:E2955"/>
    <mergeCell ref="H2955:I2955"/>
    <mergeCell ref="J2955:K2955"/>
    <mergeCell ref="L2955:M2955"/>
    <mergeCell ref="N2955:O2955"/>
    <mergeCell ref="P2955:Q2955"/>
    <mergeCell ref="R2955:S2955"/>
    <mergeCell ref="T2955:U2955"/>
    <mergeCell ref="V2955:W2955"/>
    <mergeCell ref="X2955:Y2955"/>
    <mergeCell ref="Z2955:AA2955"/>
    <mergeCell ref="AB2955:AC2955"/>
    <mergeCell ref="AD2955:AE2955"/>
    <mergeCell ref="AF2955:AG2955"/>
    <mergeCell ref="AH2955:AI2955"/>
    <mergeCell ref="AJ2955:AK2955"/>
    <mergeCell ref="AL2955:AM2955"/>
    <mergeCell ref="AN2955:AO2955"/>
    <mergeCell ref="BJ2955:BK2955"/>
    <mergeCell ref="BL2955:BN2955"/>
    <mergeCell ref="AP2955:AQ2955"/>
    <mergeCell ref="AR2955:AS2955"/>
    <mergeCell ref="AT2955:AU2955"/>
    <mergeCell ref="AV2955:AW2955"/>
    <mergeCell ref="AX2955:AY2955"/>
    <mergeCell ref="AZ2955:BA2955"/>
    <mergeCell ref="N2956:O2956"/>
    <mergeCell ref="AZ2956:BA2956"/>
    <mergeCell ref="BB2956:BC2956"/>
    <mergeCell ref="AD2956:AE2956"/>
    <mergeCell ref="AF2956:AG2956"/>
    <mergeCell ref="AH2956:AI2956"/>
    <mergeCell ref="AJ2956:AK2956"/>
    <mergeCell ref="AN2956:AO2956"/>
    <mergeCell ref="AP2956:AQ2956"/>
    <mergeCell ref="AR2956:AS2956"/>
    <mergeCell ref="BJ2956:BK2956"/>
    <mergeCell ref="BL2956:BN2956"/>
    <mergeCell ref="X2956:Y2956"/>
    <mergeCell ref="Z2956:AA2956"/>
    <mergeCell ref="AB2956:AC2956"/>
    <mergeCell ref="AL2956:AM2956"/>
    <mergeCell ref="B2953:C2954"/>
    <mergeCell ref="D2953:E2954"/>
    <mergeCell ref="H2953:I2954"/>
    <mergeCell ref="J2953:K2954"/>
    <mergeCell ref="L2953:M2954"/>
    <mergeCell ref="N2953:O2954"/>
    <mergeCell ref="P2953:Q2954"/>
    <mergeCell ref="R2953:S2954"/>
    <mergeCell ref="T2953:U2954"/>
    <mergeCell ref="V2953:W2954"/>
    <mergeCell ref="X2953:Y2954"/>
    <mergeCell ref="Z2953:AA2954"/>
    <mergeCell ref="AB2953:AC2954"/>
    <mergeCell ref="AD2953:AE2954"/>
    <mergeCell ref="AF2953:AG2954"/>
    <mergeCell ref="AH2953:AI2954"/>
    <mergeCell ref="AJ2953:AK2954"/>
    <mergeCell ref="AL2953:AM2954"/>
    <mergeCell ref="AN2953:AO2954"/>
    <mergeCell ref="AP2953:AQ2954"/>
    <mergeCell ref="AR2953:AS2954"/>
    <mergeCell ref="AT2953:AU2954"/>
    <mergeCell ref="AV2953:AW2954"/>
    <mergeCell ref="AX2953:AY2954"/>
    <mergeCell ref="AZ2953:BA2954"/>
    <mergeCell ref="BB2953:BC2954"/>
    <mergeCell ref="BD2953:BE2954"/>
    <mergeCell ref="BF2953:BG2954"/>
    <mergeCell ref="BH2953:BI2954"/>
    <mergeCell ref="BJ2953:BK2954"/>
    <mergeCell ref="BL2953:BN2954"/>
    <mergeCell ref="BO2953:BO2954"/>
    <mergeCell ref="BP2953:BP2954"/>
    <mergeCell ref="B2947:B2948"/>
    <mergeCell ref="C2947:D2947"/>
    <mergeCell ref="E2947:E2948"/>
    <mergeCell ref="F2947:F2948"/>
    <mergeCell ref="H2947:I2948"/>
    <mergeCell ref="J2947:K2948"/>
    <mergeCell ref="G2947:G2948"/>
    <mergeCell ref="L2947:M2948"/>
    <mergeCell ref="N2947:O2948"/>
    <mergeCell ref="P2947:Q2948"/>
    <mergeCell ref="R2947:S2948"/>
    <mergeCell ref="T2947:U2948"/>
    <mergeCell ref="V2947:W2948"/>
    <mergeCell ref="X2947:Y2948"/>
    <mergeCell ref="Z2947:AA2948"/>
    <mergeCell ref="AB2947:AC2948"/>
    <mergeCell ref="AD2947:AE2948"/>
    <mergeCell ref="AF2947:AG2948"/>
    <mergeCell ref="AH2947:AI2948"/>
    <mergeCell ref="BD2947:BE2948"/>
    <mergeCell ref="BF2947:BG2948"/>
    <mergeCell ref="AJ2947:AK2948"/>
    <mergeCell ref="AL2947:AM2948"/>
    <mergeCell ref="AN2947:AO2948"/>
    <mergeCell ref="AP2947:AQ2948"/>
    <mergeCell ref="AR2947:AS2948"/>
    <mergeCell ref="AT2947:AU2948"/>
    <mergeCell ref="BH2947:BI2948"/>
    <mergeCell ref="BJ2947:BK2948"/>
    <mergeCell ref="BL2947:BN2948"/>
    <mergeCell ref="BO2947:BO2948"/>
    <mergeCell ref="BP2947:BP2948"/>
    <mergeCell ref="C2948:D2948"/>
    <mergeCell ref="AV2947:AW2948"/>
    <mergeCell ref="AX2947:AY2948"/>
    <mergeCell ref="AZ2947:BA2948"/>
    <mergeCell ref="BB2947:BC2948"/>
    <mergeCell ref="B2945:B2946"/>
    <mergeCell ref="C2945:D2945"/>
    <mergeCell ref="E2945:E2946"/>
    <mergeCell ref="F2945:F2946"/>
    <mergeCell ref="H2945:I2946"/>
    <mergeCell ref="J2945:K2946"/>
    <mergeCell ref="G2945:G2946"/>
    <mergeCell ref="L2945:M2946"/>
    <mergeCell ref="N2945:O2946"/>
    <mergeCell ref="P2945:Q2946"/>
    <mergeCell ref="R2945:S2946"/>
    <mergeCell ref="T2945:U2946"/>
    <mergeCell ref="V2945:W2946"/>
    <mergeCell ref="X2945:Y2946"/>
    <mergeCell ref="Z2945:AA2946"/>
    <mergeCell ref="AB2945:AC2946"/>
    <mergeCell ref="AD2945:AE2946"/>
    <mergeCell ref="AF2945:AG2946"/>
    <mergeCell ref="AH2945:AI2946"/>
    <mergeCell ref="BD2945:BE2946"/>
    <mergeCell ref="BF2945:BG2946"/>
    <mergeCell ref="AJ2945:AK2946"/>
    <mergeCell ref="AL2945:AM2946"/>
    <mergeCell ref="AN2945:AO2946"/>
    <mergeCell ref="AP2945:AQ2946"/>
    <mergeCell ref="AR2945:AS2946"/>
    <mergeCell ref="AT2945:AU2946"/>
    <mergeCell ref="BH2945:BI2946"/>
    <mergeCell ref="BJ2945:BK2946"/>
    <mergeCell ref="BL2945:BN2946"/>
    <mergeCell ref="BO2945:BO2946"/>
    <mergeCell ref="BP2945:BP2946"/>
    <mergeCell ref="C2946:D2946"/>
    <mergeCell ref="AV2945:AW2946"/>
    <mergeCell ref="AX2945:AY2946"/>
    <mergeCell ref="AZ2945:BA2946"/>
    <mergeCell ref="BB2945:BC2946"/>
    <mergeCell ref="B2943:B2944"/>
    <mergeCell ref="C2943:D2943"/>
    <mergeCell ref="E2943:E2944"/>
    <mergeCell ref="F2943:F2944"/>
    <mergeCell ref="H2943:I2944"/>
    <mergeCell ref="J2943:K2944"/>
    <mergeCell ref="G2943:G2944"/>
    <mergeCell ref="L2943:M2944"/>
    <mergeCell ref="N2943:O2944"/>
    <mergeCell ref="P2943:Q2944"/>
    <mergeCell ref="R2943:S2944"/>
    <mergeCell ref="T2943:U2944"/>
    <mergeCell ref="V2943:W2944"/>
    <mergeCell ref="X2943:Y2944"/>
    <mergeCell ref="Z2943:AA2944"/>
    <mergeCell ref="AB2943:AC2944"/>
    <mergeCell ref="AD2943:AE2944"/>
    <mergeCell ref="AF2943:AG2944"/>
    <mergeCell ref="AH2943:AI2944"/>
    <mergeCell ref="BD2943:BE2944"/>
    <mergeCell ref="BF2943:BG2944"/>
    <mergeCell ref="AJ2943:AK2944"/>
    <mergeCell ref="AL2943:AM2944"/>
    <mergeCell ref="AN2943:AO2944"/>
    <mergeCell ref="AP2943:AQ2944"/>
    <mergeCell ref="AR2943:AS2944"/>
    <mergeCell ref="AT2943:AU2944"/>
    <mergeCell ref="BH2943:BI2944"/>
    <mergeCell ref="BJ2943:BK2944"/>
    <mergeCell ref="BL2943:BN2944"/>
    <mergeCell ref="BO2943:BO2944"/>
    <mergeCell ref="BP2943:BP2944"/>
    <mergeCell ref="C2944:D2944"/>
    <mergeCell ref="AV2943:AW2944"/>
    <mergeCell ref="AX2943:AY2944"/>
    <mergeCell ref="AZ2943:BA2944"/>
    <mergeCell ref="BB2943:BC2944"/>
    <mergeCell ref="B2941:B2942"/>
    <mergeCell ref="C2941:D2941"/>
    <mergeCell ref="E2941:E2942"/>
    <mergeCell ref="F2941:F2942"/>
    <mergeCell ref="H2941:I2942"/>
    <mergeCell ref="J2941:K2942"/>
    <mergeCell ref="G2941:G2942"/>
    <mergeCell ref="L2941:M2942"/>
    <mergeCell ref="N2941:O2942"/>
    <mergeCell ref="P2941:Q2942"/>
    <mergeCell ref="R2941:S2942"/>
    <mergeCell ref="T2941:U2942"/>
    <mergeCell ref="V2941:W2942"/>
    <mergeCell ref="X2941:Y2942"/>
    <mergeCell ref="Z2941:AA2942"/>
    <mergeCell ref="AB2941:AC2942"/>
    <mergeCell ref="AD2941:AE2942"/>
    <mergeCell ref="AF2941:AG2942"/>
    <mergeCell ref="AH2941:AI2942"/>
    <mergeCell ref="BD2941:BE2942"/>
    <mergeCell ref="BF2941:BG2942"/>
    <mergeCell ref="AJ2941:AK2942"/>
    <mergeCell ref="AL2941:AM2942"/>
    <mergeCell ref="AN2941:AO2942"/>
    <mergeCell ref="AP2941:AQ2942"/>
    <mergeCell ref="AR2941:AS2942"/>
    <mergeCell ref="AT2941:AU2942"/>
    <mergeCell ref="BH2941:BI2942"/>
    <mergeCell ref="BJ2941:BK2942"/>
    <mergeCell ref="BL2941:BN2942"/>
    <mergeCell ref="BO2941:BO2942"/>
    <mergeCell ref="BP2941:BP2942"/>
    <mergeCell ref="C2942:D2942"/>
    <mergeCell ref="AV2941:AW2942"/>
    <mergeCell ref="AX2941:AY2942"/>
    <mergeCell ref="AZ2941:BA2942"/>
    <mergeCell ref="BB2941:BC2942"/>
    <mergeCell ref="B2939:B2940"/>
    <mergeCell ref="C2939:D2939"/>
    <mergeCell ref="E2939:E2940"/>
    <mergeCell ref="F2939:F2940"/>
    <mergeCell ref="H2939:I2940"/>
    <mergeCell ref="J2939:K2940"/>
    <mergeCell ref="G2939:G2940"/>
    <mergeCell ref="L2939:M2940"/>
    <mergeCell ref="N2939:O2940"/>
    <mergeCell ref="P2939:Q2940"/>
    <mergeCell ref="R2939:S2940"/>
    <mergeCell ref="T2939:U2940"/>
    <mergeCell ref="V2939:W2940"/>
    <mergeCell ref="X2939:Y2940"/>
    <mergeCell ref="Z2939:AA2940"/>
    <mergeCell ref="AB2939:AC2940"/>
    <mergeCell ref="AD2939:AE2940"/>
    <mergeCell ref="AF2939:AG2940"/>
    <mergeCell ref="AH2939:AI2940"/>
    <mergeCell ref="BD2939:BE2940"/>
    <mergeCell ref="BF2939:BG2940"/>
    <mergeCell ref="AJ2939:AK2940"/>
    <mergeCell ref="AL2939:AM2940"/>
    <mergeCell ref="AN2939:AO2940"/>
    <mergeCell ref="AP2939:AQ2940"/>
    <mergeCell ref="AR2939:AS2940"/>
    <mergeCell ref="AT2939:AU2940"/>
    <mergeCell ref="BH2939:BI2940"/>
    <mergeCell ref="BJ2939:BK2940"/>
    <mergeCell ref="BL2939:BN2940"/>
    <mergeCell ref="BO2939:BO2940"/>
    <mergeCell ref="BP2939:BP2940"/>
    <mergeCell ref="C2940:D2940"/>
    <mergeCell ref="AV2939:AW2940"/>
    <mergeCell ref="AX2939:AY2940"/>
    <mergeCell ref="AZ2939:BA2940"/>
    <mergeCell ref="BB2939:BC2940"/>
    <mergeCell ref="B2937:B2938"/>
    <mergeCell ref="C2937:D2937"/>
    <mergeCell ref="E2937:E2938"/>
    <mergeCell ref="F2937:F2938"/>
    <mergeCell ref="H2937:I2938"/>
    <mergeCell ref="J2937:K2938"/>
    <mergeCell ref="G2937:G2938"/>
    <mergeCell ref="L2937:M2938"/>
    <mergeCell ref="N2937:O2938"/>
    <mergeCell ref="P2937:Q2938"/>
    <mergeCell ref="R2937:S2938"/>
    <mergeCell ref="T2937:U2938"/>
    <mergeCell ref="V2937:W2938"/>
    <mergeCell ref="X2937:Y2938"/>
    <mergeCell ref="Z2937:AA2938"/>
    <mergeCell ref="AB2937:AC2938"/>
    <mergeCell ref="AD2937:AE2938"/>
    <mergeCell ref="AF2937:AG2938"/>
    <mergeCell ref="AH2937:AI2938"/>
    <mergeCell ref="BD2937:BE2938"/>
    <mergeCell ref="BF2937:BG2938"/>
    <mergeCell ref="AJ2937:AK2938"/>
    <mergeCell ref="AL2937:AM2938"/>
    <mergeCell ref="AN2937:AO2938"/>
    <mergeCell ref="AP2937:AQ2938"/>
    <mergeCell ref="AR2937:AS2938"/>
    <mergeCell ref="AT2937:AU2938"/>
    <mergeCell ref="BH2937:BI2938"/>
    <mergeCell ref="BJ2937:BK2938"/>
    <mergeCell ref="BL2937:BN2938"/>
    <mergeCell ref="BO2937:BO2938"/>
    <mergeCell ref="BP2937:BP2938"/>
    <mergeCell ref="C2938:D2938"/>
    <mergeCell ref="AV2937:AW2938"/>
    <mergeCell ref="AX2937:AY2938"/>
    <mergeCell ref="AZ2937:BA2938"/>
    <mergeCell ref="BB2937:BC2938"/>
    <mergeCell ref="B2935:B2936"/>
    <mergeCell ref="C2935:D2935"/>
    <mergeCell ref="E2935:E2936"/>
    <mergeCell ref="F2935:F2936"/>
    <mergeCell ref="H2935:I2936"/>
    <mergeCell ref="J2935:K2936"/>
    <mergeCell ref="G2935:G2936"/>
    <mergeCell ref="L2935:M2936"/>
    <mergeCell ref="N2935:O2936"/>
    <mergeCell ref="P2935:Q2936"/>
    <mergeCell ref="R2935:S2936"/>
    <mergeCell ref="T2935:U2936"/>
    <mergeCell ref="V2935:W2936"/>
    <mergeCell ref="X2935:Y2936"/>
    <mergeCell ref="Z2935:AA2936"/>
    <mergeCell ref="AB2935:AC2936"/>
    <mergeCell ref="AD2935:AE2936"/>
    <mergeCell ref="AF2935:AG2936"/>
    <mergeCell ref="AH2935:AI2936"/>
    <mergeCell ref="BD2935:BE2936"/>
    <mergeCell ref="BF2935:BG2936"/>
    <mergeCell ref="AJ2935:AK2936"/>
    <mergeCell ref="AL2935:AM2936"/>
    <mergeCell ref="AN2935:AO2936"/>
    <mergeCell ref="AP2935:AQ2936"/>
    <mergeCell ref="AR2935:AS2936"/>
    <mergeCell ref="AT2935:AU2936"/>
    <mergeCell ref="BH2935:BI2936"/>
    <mergeCell ref="BJ2935:BK2936"/>
    <mergeCell ref="BL2935:BN2936"/>
    <mergeCell ref="BO2935:BO2936"/>
    <mergeCell ref="BP2935:BP2936"/>
    <mergeCell ref="C2936:D2936"/>
    <mergeCell ref="AV2935:AW2936"/>
    <mergeCell ref="AX2935:AY2936"/>
    <mergeCell ref="AZ2935:BA2936"/>
    <mergeCell ref="BB2935:BC2936"/>
    <mergeCell ref="B2933:B2934"/>
    <mergeCell ref="C2933:D2933"/>
    <mergeCell ref="E2933:E2934"/>
    <mergeCell ref="F2933:F2934"/>
    <mergeCell ref="H2933:I2934"/>
    <mergeCell ref="J2933:K2934"/>
    <mergeCell ref="G2933:G2934"/>
    <mergeCell ref="L2933:M2934"/>
    <mergeCell ref="N2933:O2934"/>
    <mergeCell ref="P2933:Q2934"/>
    <mergeCell ref="R2933:S2934"/>
    <mergeCell ref="T2933:U2934"/>
    <mergeCell ref="V2933:W2934"/>
    <mergeCell ref="X2933:Y2934"/>
    <mergeCell ref="Z2933:AA2934"/>
    <mergeCell ref="AB2933:AC2934"/>
    <mergeCell ref="AD2933:AE2934"/>
    <mergeCell ref="AF2933:AG2934"/>
    <mergeCell ref="AH2933:AI2934"/>
    <mergeCell ref="BD2933:BE2934"/>
    <mergeCell ref="BF2933:BG2934"/>
    <mergeCell ref="AJ2933:AK2934"/>
    <mergeCell ref="AL2933:AM2934"/>
    <mergeCell ref="AN2933:AO2934"/>
    <mergeCell ref="AP2933:AQ2934"/>
    <mergeCell ref="AR2933:AS2934"/>
    <mergeCell ref="AT2933:AU2934"/>
    <mergeCell ref="BH2933:BI2934"/>
    <mergeCell ref="BJ2933:BK2934"/>
    <mergeCell ref="BL2933:BN2934"/>
    <mergeCell ref="BO2933:BO2934"/>
    <mergeCell ref="BP2933:BP2934"/>
    <mergeCell ref="C2934:D2934"/>
    <mergeCell ref="AV2933:AW2934"/>
    <mergeCell ref="AX2933:AY2934"/>
    <mergeCell ref="AZ2933:BA2934"/>
    <mergeCell ref="BB2933:BC2934"/>
    <mergeCell ref="B2931:B2932"/>
    <mergeCell ref="C2931:D2931"/>
    <mergeCell ref="E2931:E2932"/>
    <mergeCell ref="F2931:F2932"/>
    <mergeCell ref="H2931:I2932"/>
    <mergeCell ref="J2931:K2932"/>
    <mergeCell ref="G2931:G2932"/>
    <mergeCell ref="L2931:M2932"/>
    <mergeCell ref="N2931:O2932"/>
    <mergeCell ref="P2931:Q2932"/>
    <mergeCell ref="R2931:S2932"/>
    <mergeCell ref="T2931:U2932"/>
    <mergeCell ref="V2931:W2932"/>
    <mergeCell ref="X2931:Y2932"/>
    <mergeCell ref="Z2931:AA2932"/>
    <mergeCell ref="AB2931:AC2932"/>
    <mergeCell ref="AD2931:AE2932"/>
    <mergeCell ref="AF2931:AG2932"/>
    <mergeCell ref="AH2931:AI2932"/>
    <mergeCell ref="BD2931:BE2932"/>
    <mergeCell ref="BF2931:BG2932"/>
    <mergeCell ref="AJ2931:AK2932"/>
    <mergeCell ref="AL2931:AM2932"/>
    <mergeCell ref="AN2931:AO2932"/>
    <mergeCell ref="AP2931:AQ2932"/>
    <mergeCell ref="AR2931:AS2932"/>
    <mergeCell ref="AT2931:AU2932"/>
    <mergeCell ref="BH2931:BI2932"/>
    <mergeCell ref="BJ2931:BK2932"/>
    <mergeCell ref="BL2931:BN2932"/>
    <mergeCell ref="BO2931:BO2932"/>
    <mergeCell ref="BP2931:BP2932"/>
    <mergeCell ref="C2932:D2932"/>
    <mergeCell ref="AV2931:AW2932"/>
    <mergeCell ref="AX2931:AY2932"/>
    <mergeCell ref="AZ2931:BA2932"/>
    <mergeCell ref="BB2931:BC2932"/>
    <mergeCell ref="B2929:B2930"/>
    <mergeCell ref="C2929:D2929"/>
    <mergeCell ref="E2929:E2930"/>
    <mergeCell ref="F2929:F2930"/>
    <mergeCell ref="H2929:I2930"/>
    <mergeCell ref="J2929:K2930"/>
    <mergeCell ref="G2929:G2930"/>
    <mergeCell ref="L2929:M2930"/>
    <mergeCell ref="N2929:O2930"/>
    <mergeCell ref="P2929:Q2930"/>
    <mergeCell ref="R2929:S2930"/>
    <mergeCell ref="T2929:U2930"/>
    <mergeCell ref="V2929:W2930"/>
    <mergeCell ref="X2929:Y2930"/>
    <mergeCell ref="Z2929:AA2930"/>
    <mergeCell ref="AB2929:AC2930"/>
    <mergeCell ref="AD2929:AE2930"/>
    <mergeCell ref="AF2929:AG2930"/>
    <mergeCell ref="AH2929:AI2930"/>
    <mergeCell ref="BD2929:BE2930"/>
    <mergeCell ref="BF2929:BG2930"/>
    <mergeCell ref="AJ2929:AK2930"/>
    <mergeCell ref="AL2929:AM2930"/>
    <mergeCell ref="AN2929:AO2930"/>
    <mergeCell ref="AP2929:AQ2930"/>
    <mergeCell ref="AR2929:AS2930"/>
    <mergeCell ref="AT2929:AU2930"/>
    <mergeCell ref="BH2929:BI2930"/>
    <mergeCell ref="BJ2929:BK2930"/>
    <mergeCell ref="BL2929:BN2930"/>
    <mergeCell ref="BO2929:BO2930"/>
    <mergeCell ref="BP2929:BP2930"/>
    <mergeCell ref="C2930:D2930"/>
    <mergeCell ref="AV2929:AW2930"/>
    <mergeCell ref="AX2929:AY2930"/>
    <mergeCell ref="AZ2929:BA2930"/>
    <mergeCell ref="BB2929:BC2930"/>
    <mergeCell ref="B2927:B2928"/>
    <mergeCell ref="C2927:D2927"/>
    <mergeCell ref="E2927:E2928"/>
    <mergeCell ref="F2927:F2928"/>
    <mergeCell ref="H2927:I2928"/>
    <mergeCell ref="J2927:K2928"/>
    <mergeCell ref="G2927:G2928"/>
    <mergeCell ref="L2927:M2928"/>
    <mergeCell ref="N2927:O2928"/>
    <mergeCell ref="P2927:Q2928"/>
    <mergeCell ref="R2927:S2928"/>
    <mergeCell ref="T2927:U2928"/>
    <mergeCell ref="V2927:W2928"/>
    <mergeCell ref="X2927:Y2928"/>
    <mergeCell ref="Z2927:AA2928"/>
    <mergeCell ref="AB2927:AC2928"/>
    <mergeCell ref="AD2927:AE2928"/>
    <mergeCell ref="AF2927:AG2928"/>
    <mergeCell ref="AH2927:AI2928"/>
    <mergeCell ref="BD2927:BE2928"/>
    <mergeCell ref="BF2927:BG2928"/>
    <mergeCell ref="AJ2927:AK2928"/>
    <mergeCell ref="AL2927:AM2928"/>
    <mergeCell ref="AN2927:AO2928"/>
    <mergeCell ref="AP2927:AQ2928"/>
    <mergeCell ref="AR2927:AS2928"/>
    <mergeCell ref="AT2927:AU2928"/>
    <mergeCell ref="BH2927:BI2928"/>
    <mergeCell ref="BJ2927:BK2928"/>
    <mergeCell ref="BL2927:BN2928"/>
    <mergeCell ref="BO2927:BO2928"/>
    <mergeCell ref="BP2927:BP2928"/>
    <mergeCell ref="C2928:D2928"/>
    <mergeCell ref="AV2927:AW2928"/>
    <mergeCell ref="AX2927:AY2928"/>
    <mergeCell ref="AZ2927:BA2928"/>
    <mergeCell ref="BB2927:BC2928"/>
    <mergeCell ref="B2925:B2926"/>
    <mergeCell ref="C2925:D2925"/>
    <mergeCell ref="E2925:E2926"/>
    <mergeCell ref="F2925:F2926"/>
    <mergeCell ref="H2925:I2926"/>
    <mergeCell ref="J2925:K2926"/>
    <mergeCell ref="G2925:G2926"/>
    <mergeCell ref="L2925:M2926"/>
    <mergeCell ref="N2925:O2926"/>
    <mergeCell ref="P2925:Q2926"/>
    <mergeCell ref="R2925:S2926"/>
    <mergeCell ref="T2925:U2926"/>
    <mergeCell ref="V2925:W2926"/>
    <mergeCell ref="X2925:Y2926"/>
    <mergeCell ref="Z2925:AA2926"/>
    <mergeCell ref="AB2925:AC2926"/>
    <mergeCell ref="AD2925:AE2926"/>
    <mergeCell ref="AF2925:AG2926"/>
    <mergeCell ref="AH2925:AI2926"/>
    <mergeCell ref="BD2925:BE2926"/>
    <mergeCell ref="BF2925:BG2926"/>
    <mergeCell ref="AJ2925:AK2926"/>
    <mergeCell ref="AL2925:AM2926"/>
    <mergeCell ref="AN2925:AO2926"/>
    <mergeCell ref="AP2925:AQ2926"/>
    <mergeCell ref="AR2925:AS2926"/>
    <mergeCell ref="AT2925:AU2926"/>
    <mergeCell ref="BH2925:BI2926"/>
    <mergeCell ref="BJ2925:BK2926"/>
    <mergeCell ref="BL2925:BN2926"/>
    <mergeCell ref="BO2925:BO2926"/>
    <mergeCell ref="BP2925:BP2926"/>
    <mergeCell ref="C2926:D2926"/>
    <mergeCell ref="AV2925:AW2926"/>
    <mergeCell ref="AX2925:AY2926"/>
    <mergeCell ref="AZ2925:BA2926"/>
    <mergeCell ref="BB2925:BC2926"/>
    <mergeCell ref="B2923:B2924"/>
    <mergeCell ref="C2923:D2923"/>
    <mergeCell ref="E2923:E2924"/>
    <mergeCell ref="F2923:F2924"/>
    <mergeCell ref="H2923:I2924"/>
    <mergeCell ref="J2923:K2924"/>
    <mergeCell ref="G2923:G2924"/>
    <mergeCell ref="L2923:M2924"/>
    <mergeCell ref="N2923:O2924"/>
    <mergeCell ref="P2923:Q2924"/>
    <mergeCell ref="R2923:S2924"/>
    <mergeCell ref="T2923:U2924"/>
    <mergeCell ref="V2923:W2924"/>
    <mergeCell ref="X2923:Y2924"/>
    <mergeCell ref="Z2923:AA2924"/>
    <mergeCell ref="AB2923:AC2924"/>
    <mergeCell ref="AD2923:AE2924"/>
    <mergeCell ref="AF2923:AG2924"/>
    <mergeCell ref="AH2923:AI2924"/>
    <mergeCell ref="BD2923:BE2924"/>
    <mergeCell ref="BF2923:BG2924"/>
    <mergeCell ref="AJ2923:AK2924"/>
    <mergeCell ref="AL2923:AM2924"/>
    <mergeCell ref="AN2923:AO2924"/>
    <mergeCell ref="AP2923:AQ2924"/>
    <mergeCell ref="AR2923:AS2924"/>
    <mergeCell ref="AT2923:AU2924"/>
    <mergeCell ref="BH2923:BI2924"/>
    <mergeCell ref="BJ2923:BK2924"/>
    <mergeCell ref="BL2923:BN2924"/>
    <mergeCell ref="BO2923:BO2924"/>
    <mergeCell ref="BP2923:BP2924"/>
    <mergeCell ref="C2924:D2924"/>
    <mergeCell ref="AV2923:AW2924"/>
    <mergeCell ref="AX2923:AY2924"/>
    <mergeCell ref="AZ2923:BA2924"/>
    <mergeCell ref="BB2923:BC2924"/>
    <mergeCell ref="B2921:B2922"/>
    <mergeCell ref="C2921:D2921"/>
    <mergeCell ref="E2921:E2922"/>
    <mergeCell ref="F2921:F2922"/>
    <mergeCell ref="H2921:I2922"/>
    <mergeCell ref="J2921:K2922"/>
    <mergeCell ref="G2921:G2922"/>
    <mergeCell ref="L2921:M2922"/>
    <mergeCell ref="N2921:O2922"/>
    <mergeCell ref="P2921:Q2922"/>
    <mergeCell ref="R2921:S2922"/>
    <mergeCell ref="T2921:U2922"/>
    <mergeCell ref="V2921:W2922"/>
    <mergeCell ref="X2921:Y2922"/>
    <mergeCell ref="Z2921:AA2922"/>
    <mergeCell ref="AB2921:AC2922"/>
    <mergeCell ref="AD2921:AE2922"/>
    <mergeCell ref="AF2921:AG2922"/>
    <mergeCell ref="AH2921:AI2922"/>
    <mergeCell ref="BD2921:BE2922"/>
    <mergeCell ref="BF2921:BG2922"/>
    <mergeCell ref="AJ2921:AK2922"/>
    <mergeCell ref="AL2921:AM2922"/>
    <mergeCell ref="AN2921:AO2922"/>
    <mergeCell ref="AP2921:AQ2922"/>
    <mergeCell ref="AR2921:AS2922"/>
    <mergeCell ref="AT2921:AU2922"/>
    <mergeCell ref="BH2921:BI2922"/>
    <mergeCell ref="BJ2921:BK2922"/>
    <mergeCell ref="BL2921:BN2922"/>
    <mergeCell ref="BO2921:BO2922"/>
    <mergeCell ref="BP2921:BP2922"/>
    <mergeCell ref="C2922:D2922"/>
    <mergeCell ref="AV2921:AW2922"/>
    <mergeCell ref="AX2921:AY2922"/>
    <mergeCell ref="AZ2921:BA2922"/>
    <mergeCell ref="BB2921:BC2922"/>
    <mergeCell ref="B2919:B2920"/>
    <mergeCell ref="C2919:D2919"/>
    <mergeCell ref="E2919:E2920"/>
    <mergeCell ref="F2919:F2920"/>
    <mergeCell ref="H2919:I2920"/>
    <mergeCell ref="J2919:K2920"/>
    <mergeCell ref="G2919:G2920"/>
    <mergeCell ref="L2919:M2920"/>
    <mergeCell ref="N2919:O2920"/>
    <mergeCell ref="P2919:Q2920"/>
    <mergeCell ref="R2919:S2920"/>
    <mergeCell ref="T2919:U2920"/>
    <mergeCell ref="V2919:W2920"/>
    <mergeCell ref="X2919:Y2920"/>
    <mergeCell ref="Z2919:AA2920"/>
    <mergeCell ref="AB2919:AC2920"/>
    <mergeCell ref="AD2919:AE2920"/>
    <mergeCell ref="AF2919:AG2920"/>
    <mergeCell ref="AH2919:AI2920"/>
    <mergeCell ref="BD2919:BE2920"/>
    <mergeCell ref="BF2919:BG2920"/>
    <mergeCell ref="AJ2919:AK2920"/>
    <mergeCell ref="AL2919:AM2920"/>
    <mergeCell ref="AN2919:AO2920"/>
    <mergeCell ref="AP2919:AQ2920"/>
    <mergeCell ref="AR2919:AS2920"/>
    <mergeCell ref="AT2919:AU2920"/>
    <mergeCell ref="BH2919:BI2920"/>
    <mergeCell ref="BJ2919:BK2920"/>
    <mergeCell ref="BL2919:BN2920"/>
    <mergeCell ref="BO2919:BO2920"/>
    <mergeCell ref="BP2919:BP2920"/>
    <mergeCell ref="C2920:D2920"/>
    <mergeCell ref="AV2919:AW2920"/>
    <mergeCell ref="AX2919:AY2920"/>
    <mergeCell ref="AZ2919:BA2920"/>
    <mergeCell ref="BB2919:BC2920"/>
    <mergeCell ref="B2917:B2918"/>
    <mergeCell ref="C2917:D2917"/>
    <mergeCell ref="E2917:E2918"/>
    <mergeCell ref="F2917:F2918"/>
    <mergeCell ref="H2917:I2918"/>
    <mergeCell ref="J2917:K2918"/>
    <mergeCell ref="G2917:G2918"/>
    <mergeCell ref="L2917:M2918"/>
    <mergeCell ref="N2917:O2918"/>
    <mergeCell ref="P2917:Q2918"/>
    <mergeCell ref="R2917:S2918"/>
    <mergeCell ref="T2917:U2918"/>
    <mergeCell ref="V2917:W2918"/>
    <mergeCell ref="X2917:Y2918"/>
    <mergeCell ref="Z2917:AA2918"/>
    <mergeCell ref="AB2917:AC2918"/>
    <mergeCell ref="AD2917:AE2918"/>
    <mergeCell ref="AF2917:AG2918"/>
    <mergeCell ref="AH2917:AI2918"/>
    <mergeCell ref="BD2917:BE2918"/>
    <mergeCell ref="BF2917:BG2918"/>
    <mergeCell ref="AJ2917:AK2918"/>
    <mergeCell ref="AL2917:AM2918"/>
    <mergeCell ref="AN2917:AO2918"/>
    <mergeCell ref="AP2917:AQ2918"/>
    <mergeCell ref="AR2917:AS2918"/>
    <mergeCell ref="AT2917:AU2918"/>
    <mergeCell ref="BH2917:BI2918"/>
    <mergeCell ref="BJ2917:BK2918"/>
    <mergeCell ref="BL2917:BN2918"/>
    <mergeCell ref="BO2917:BO2918"/>
    <mergeCell ref="BP2917:BP2918"/>
    <mergeCell ref="C2918:D2918"/>
    <mergeCell ref="AV2917:AW2918"/>
    <mergeCell ref="AX2917:AY2918"/>
    <mergeCell ref="AZ2917:BA2918"/>
    <mergeCell ref="BB2917:BC2918"/>
    <mergeCell ref="B2915:B2916"/>
    <mergeCell ref="C2915:D2915"/>
    <mergeCell ref="E2915:E2916"/>
    <mergeCell ref="F2915:F2916"/>
    <mergeCell ref="H2915:I2916"/>
    <mergeCell ref="J2915:K2916"/>
    <mergeCell ref="G2915:G2916"/>
    <mergeCell ref="L2915:M2916"/>
    <mergeCell ref="N2915:O2916"/>
    <mergeCell ref="P2915:Q2916"/>
    <mergeCell ref="R2915:S2916"/>
    <mergeCell ref="T2915:U2916"/>
    <mergeCell ref="V2915:W2916"/>
    <mergeCell ref="X2915:Y2916"/>
    <mergeCell ref="Z2915:AA2916"/>
    <mergeCell ref="AB2915:AC2916"/>
    <mergeCell ref="AD2915:AE2916"/>
    <mergeCell ref="AF2915:AG2916"/>
    <mergeCell ref="AH2915:AI2916"/>
    <mergeCell ref="BD2915:BE2916"/>
    <mergeCell ref="BF2915:BG2916"/>
    <mergeCell ref="AJ2915:AK2916"/>
    <mergeCell ref="AL2915:AM2916"/>
    <mergeCell ref="AN2915:AO2916"/>
    <mergeCell ref="AP2915:AQ2916"/>
    <mergeCell ref="AR2915:AS2916"/>
    <mergeCell ref="AT2915:AU2916"/>
    <mergeCell ref="BH2915:BI2916"/>
    <mergeCell ref="BJ2915:BK2916"/>
    <mergeCell ref="BL2915:BN2916"/>
    <mergeCell ref="BO2915:BO2916"/>
    <mergeCell ref="BP2915:BP2916"/>
    <mergeCell ref="C2916:D2916"/>
    <mergeCell ref="AV2915:AW2916"/>
    <mergeCell ref="AX2915:AY2916"/>
    <mergeCell ref="AZ2915:BA2916"/>
    <mergeCell ref="BB2915:BC2916"/>
    <mergeCell ref="B2913:B2914"/>
    <mergeCell ref="C2913:D2913"/>
    <mergeCell ref="E2913:E2914"/>
    <mergeCell ref="F2913:F2914"/>
    <mergeCell ref="H2913:I2914"/>
    <mergeCell ref="J2913:K2914"/>
    <mergeCell ref="G2913:G2914"/>
    <mergeCell ref="L2913:M2914"/>
    <mergeCell ref="N2913:O2914"/>
    <mergeCell ref="P2913:Q2914"/>
    <mergeCell ref="R2913:S2914"/>
    <mergeCell ref="T2913:U2914"/>
    <mergeCell ref="V2913:W2914"/>
    <mergeCell ref="X2913:Y2914"/>
    <mergeCell ref="Z2913:AA2914"/>
    <mergeCell ref="AB2913:AC2914"/>
    <mergeCell ref="AD2913:AE2914"/>
    <mergeCell ref="AF2913:AG2914"/>
    <mergeCell ref="AH2913:AI2914"/>
    <mergeCell ref="BD2913:BE2914"/>
    <mergeCell ref="BF2913:BG2914"/>
    <mergeCell ref="AJ2913:AK2914"/>
    <mergeCell ref="AL2913:AM2914"/>
    <mergeCell ref="AN2913:AO2914"/>
    <mergeCell ref="AP2913:AQ2914"/>
    <mergeCell ref="AR2913:AS2914"/>
    <mergeCell ref="AT2913:AU2914"/>
    <mergeCell ref="BH2913:BI2914"/>
    <mergeCell ref="BJ2913:BK2914"/>
    <mergeCell ref="BL2913:BN2914"/>
    <mergeCell ref="BO2913:BO2914"/>
    <mergeCell ref="BP2913:BP2914"/>
    <mergeCell ref="C2914:D2914"/>
    <mergeCell ref="AV2913:AW2914"/>
    <mergeCell ref="AX2913:AY2914"/>
    <mergeCell ref="AZ2913:BA2914"/>
    <mergeCell ref="BB2913:BC2914"/>
    <mergeCell ref="B2911:B2912"/>
    <mergeCell ref="C2911:D2911"/>
    <mergeCell ref="E2911:E2912"/>
    <mergeCell ref="F2911:F2912"/>
    <mergeCell ref="H2911:I2912"/>
    <mergeCell ref="J2911:K2912"/>
    <mergeCell ref="G2911:G2912"/>
    <mergeCell ref="L2911:M2912"/>
    <mergeCell ref="N2911:O2912"/>
    <mergeCell ref="P2911:Q2912"/>
    <mergeCell ref="R2911:S2912"/>
    <mergeCell ref="T2911:U2912"/>
    <mergeCell ref="V2911:W2912"/>
    <mergeCell ref="X2911:Y2912"/>
    <mergeCell ref="Z2911:AA2912"/>
    <mergeCell ref="AB2911:AC2912"/>
    <mergeCell ref="AD2911:AE2912"/>
    <mergeCell ref="AF2911:AG2912"/>
    <mergeCell ref="AH2911:AI2912"/>
    <mergeCell ref="BD2911:BE2912"/>
    <mergeCell ref="BF2911:BG2912"/>
    <mergeCell ref="AJ2911:AK2912"/>
    <mergeCell ref="AL2911:AM2912"/>
    <mergeCell ref="AN2911:AO2912"/>
    <mergeCell ref="AP2911:AQ2912"/>
    <mergeCell ref="AR2911:AS2912"/>
    <mergeCell ref="AT2911:AU2912"/>
    <mergeCell ref="BH2911:BI2912"/>
    <mergeCell ref="BJ2911:BK2912"/>
    <mergeCell ref="BL2911:BN2912"/>
    <mergeCell ref="BO2911:BO2912"/>
    <mergeCell ref="BP2911:BP2912"/>
    <mergeCell ref="C2912:D2912"/>
    <mergeCell ref="AV2911:AW2912"/>
    <mergeCell ref="AX2911:AY2912"/>
    <mergeCell ref="AZ2911:BA2912"/>
    <mergeCell ref="BB2911:BC2912"/>
    <mergeCell ref="B2909:B2910"/>
    <mergeCell ref="C2909:D2909"/>
    <mergeCell ref="E2909:E2910"/>
    <mergeCell ref="F2909:F2910"/>
    <mergeCell ref="H2909:I2910"/>
    <mergeCell ref="J2909:K2910"/>
    <mergeCell ref="G2909:G2910"/>
    <mergeCell ref="L2909:M2910"/>
    <mergeCell ref="N2909:O2910"/>
    <mergeCell ref="P2909:Q2910"/>
    <mergeCell ref="R2909:S2910"/>
    <mergeCell ref="T2909:U2910"/>
    <mergeCell ref="V2909:W2910"/>
    <mergeCell ref="X2909:Y2910"/>
    <mergeCell ref="Z2909:AA2910"/>
    <mergeCell ref="AB2909:AC2910"/>
    <mergeCell ref="AD2909:AE2910"/>
    <mergeCell ref="AF2909:AG2910"/>
    <mergeCell ref="AH2909:AI2910"/>
    <mergeCell ref="BD2909:BE2910"/>
    <mergeCell ref="BF2909:BG2910"/>
    <mergeCell ref="AJ2909:AK2910"/>
    <mergeCell ref="AL2909:AM2910"/>
    <mergeCell ref="AN2909:AO2910"/>
    <mergeCell ref="AP2909:AQ2910"/>
    <mergeCell ref="AR2909:AS2910"/>
    <mergeCell ref="AT2909:AU2910"/>
    <mergeCell ref="BH2909:BI2910"/>
    <mergeCell ref="BJ2909:BK2910"/>
    <mergeCell ref="BL2909:BN2910"/>
    <mergeCell ref="BO2909:BO2910"/>
    <mergeCell ref="BP2909:BP2910"/>
    <mergeCell ref="C2910:D2910"/>
    <mergeCell ref="AV2909:AW2910"/>
    <mergeCell ref="AX2909:AY2910"/>
    <mergeCell ref="AZ2909:BA2910"/>
    <mergeCell ref="BB2909:BC2910"/>
    <mergeCell ref="S2897:U2897"/>
    <mergeCell ref="W2897:Y2897"/>
    <mergeCell ref="B2897:C2897"/>
    <mergeCell ref="D2897:E2897"/>
    <mergeCell ref="H2897:J2897"/>
    <mergeCell ref="L2897:N2897"/>
    <mergeCell ref="O2897:R2897"/>
    <mergeCell ref="AJ2897:AL2897"/>
    <mergeCell ref="B2900:BN2900"/>
    <mergeCell ref="BN2901:BP2902"/>
    <mergeCell ref="E2902:AC2902"/>
    <mergeCell ref="C2904:D2904"/>
    <mergeCell ref="E2904:AC2904"/>
    <mergeCell ref="BA2904:BC2904"/>
    <mergeCell ref="BD2904:BM2904"/>
    <mergeCell ref="AE2902:AM2902"/>
    <mergeCell ref="AN2902:BM2902"/>
    <mergeCell ref="AH2904:AM2904"/>
    <mergeCell ref="B2907:B2908"/>
    <mergeCell ref="C2907:D2908"/>
    <mergeCell ref="H2907:I2908"/>
    <mergeCell ref="J2907:O2907"/>
    <mergeCell ref="P2907:U2907"/>
    <mergeCell ref="V2907:W2908"/>
    <mergeCell ref="G2907:G2908"/>
    <mergeCell ref="F2907:F2908"/>
    <mergeCell ref="X2907:Y2908"/>
    <mergeCell ref="Z2907:AA2908"/>
    <mergeCell ref="AB2907:AG2907"/>
    <mergeCell ref="AH2907:AM2907"/>
    <mergeCell ref="AN2907:AS2907"/>
    <mergeCell ref="AT2907:AY2907"/>
    <mergeCell ref="AF2908:AG2908"/>
    <mergeCell ref="AH2908:AI2908"/>
    <mergeCell ref="AJ2908:AK2908"/>
    <mergeCell ref="AL2908:AM2908"/>
    <mergeCell ref="AZ2907:BE2907"/>
    <mergeCell ref="BF2907:BK2907"/>
    <mergeCell ref="BL2907:BN2908"/>
    <mergeCell ref="AR2908:AS2908"/>
    <mergeCell ref="AT2908:AU2908"/>
    <mergeCell ref="AV2908:AW2908"/>
    <mergeCell ref="AX2908:AY2908"/>
    <mergeCell ref="BH2908:BI2908"/>
    <mergeCell ref="BJ2908:BK2908"/>
    <mergeCell ref="BO2907:BO2908"/>
    <mergeCell ref="BP2907:BP2908"/>
    <mergeCell ref="J2908:K2908"/>
    <mergeCell ref="L2908:M2908"/>
    <mergeCell ref="N2908:O2908"/>
    <mergeCell ref="P2908:Q2908"/>
    <mergeCell ref="R2908:S2908"/>
    <mergeCell ref="T2908:U2908"/>
    <mergeCell ref="AB2908:AC2908"/>
    <mergeCell ref="AD2908:AE2908"/>
    <mergeCell ref="AN2908:AO2908"/>
    <mergeCell ref="AP2908:AQ2908"/>
    <mergeCell ref="AZ2908:BA2908"/>
    <mergeCell ref="BB2908:BC2908"/>
    <mergeCell ref="BD2908:BE2908"/>
    <mergeCell ref="BF2908:BG2908"/>
    <mergeCell ref="AU2897:AW2897"/>
    <mergeCell ref="AY2897:BA2897"/>
    <mergeCell ref="BB2897:BE2897"/>
    <mergeCell ref="B2892:C2892"/>
    <mergeCell ref="D2892:E2892"/>
    <mergeCell ref="H2892:I2892"/>
    <mergeCell ref="J2892:K2892"/>
    <mergeCell ref="L2892:M2892"/>
    <mergeCell ref="N2892:O2892"/>
    <mergeCell ref="P2892:Q2892"/>
    <mergeCell ref="R2892:S2892"/>
    <mergeCell ref="T2892:U2892"/>
    <mergeCell ref="V2892:W2892"/>
    <mergeCell ref="X2892:Y2892"/>
    <mergeCell ref="Z2892:AA2892"/>
    <mergeCell ref="AB2892:AC2892"/>
    <mergeCell ref="BJ2892:BK2892"/>
    <mergeCell ref="BL2892:BN2892"/>
    <mergeCell ref="AP2892:AQ2892"/>
    <mergeCell ref="AR2892:AS2892"/>
    <mergeCell ref="AT2892:AU2892"/>
    <mergeCell ref="AV2892:AW2892"/>
    <mergeCell ref="AX2892:AY2892"/>
    <mergeCell ref="AZ2892:BA2892"/>
    <mergeCell ref="BB2892:BC2892"/>
    <mergeCell ref="BD2892:BE2892"/>
    <mergeCell ref="BF2892:BG2892"/>
    <mergeCell ref="BH2892:BI2892"/>
    <mergeCell ref="AD2892:AE2892"/>
    <mergeCell ref="AF2892:AG2892"/>
    <mergeCell ref="AH2892:AI2892"/>
    <mergeCell ref="AJ2892:AK2892"/>
    <mergeCell ref="AL2892:AM2892"/>
    <mergeCell ref="AN2892:AO2892"/>
    <mergeCell ref="BL2893:BN2893"/>
    <mergeCell ref="B2895:C2895"/>
    <mergeCell ref="D2895:E2895"/>
    <mergeCell ref="H2895:J2895"/>
    <mergeCell ref="L2895:N2895"/>
    <mergeCell ref="O2895:R2895"/>
    <mergeCell ref="D2893:E2893"/>
    <mergeCell ref="J2893:K2893"/>
    <mergeCell ref="L2893:M2893"/>
    <mergeCell ref="N2893:O2893"/>
    <mergeCell ref="S2895:U2895"/>
    <mergeCell ref="W2895:Y2895"/>
    <mergeCell ref="BD2893:BE2893"/>
    <mergeCell ref="BF2893:BG2893"/>
    <mergeCell ref="BH2893:BI2893"/>
    <mergeCell ref="BJ2893:BK2893"/>
    <mergeCell ref="AZ2893:BA2893"/>
    <mergeCell ref="BB2893:BC2893"/>
    <mergeCell ref="Z2893:AA2893"/>
    <mergeCell ref="AB2893:AC2893"/>
    <mergeCell ref="AY2895:BA2895"/>
    <mergeCell ref="AJ2893:AK2893"/>
    <mergeCell ref="AT2893:AU2893"/>
    <mergeCell ref="P2893:Q2893"/>
    <mergeCell ref="R2893:S2893"/>
    <mergeCell ref="T2893:U2893"/>
    <mergeCell ref="V2893:W2893"/>
    <mergeCell ref="X2893:Y2893"/>
    <mergeCell ref="AH2893:AI2893"/>
    <mergeCell ref="AD2893:AE2893"/>
    <mergeCell ref="AF2893:AG2893"/>
    <mergeCell ref="AJ2895:AL2895"/>
    <mergeCell ref="AU2895:AW2895"/>
    <mergeCell ref="B2890:C2891"/>
    <mergeCell ref="D2890:E2891"/>
    <mergeCell ref="H2890:I2891"/>
    <mergeCell ref="J2890:K2891"/>
    <mergeCell ref="L2890:M2891"/>
    <mergeCell ref="N2890:O2891"/>
    <mergeCell ref="P2890:Q2891"/>
    <mergeCell ref="R2890:S2891"/>
    <mergeCell ref="T2890:U2891"/>
    <mergeCell ref="V2890:W2891"/>
    <mergeCell ref="X2890:Y2891"/>
    <mergeCell ref="Z2890:AA2891"/>
    <mergeCell ref="AB2890:AC2891"/>
    <mergeCell ref="AD2890:AE2891"/>
    <mergeCell ref="AF2890:AG2891"/>
    <mergeCell ref="AH2890:AI2891"/>
    <mergeCell ref="AJ2890:AK2891"/>
    <mergeCell ref="AL2890:AM2891"/>
    <mergeCell ref="AN2890:AO2891"/>
    <mergeCell ref="AP2890:AQ2891"/>
    <mergeCell ref="AR2890:AS2891"/>
    <mergeCell ref="AT2890:AU2891"/>
    <mergeCell ref="AV2890:AW2891"/>
    <mergeCell ref="AX2890:AY2891"/>
    <mergeCell ref="AZ2890:BA2891"/>
    <mergeCell ref="BB2890:BC2891"/>
    <mergeCell ref="BD2890:BE2891"/>
    <mergeCell ref="BF2890:BG2891"/>
    <mergeCell ref="BH2890:BI2891"/>
    <mergeCell ref="BJ2890:BK2891"/>
    <mergeCell ref="BL2890:BN2891"/>
    <mergeCell ref="BO2890:BO2891"/>
    <mergeCell ref="BP2890:BP2891"/>
    <mergeCell ref="B2884:B2885"/>
    <mergeCell ref="C2884:D2884"/>
    <mergeCell ref="E2884:E2885"/>
    <mergeCell ref="F2884:F2885"/>
    <mergeCell ref="H2884:I2885"/>
    <mergeCell ref="J2884:K2885"/>
    <mergeCell ref="G2884:G2885"/>
    <mergeCell ref="L2884:M2885"/>
    <mergeCell ref="N2884:O2885"/>
    <mergeCell ref="P2884:Q2885"/>
    <mergeCell ref="R2884:S2885"/>
    <mergeCell ref="T2884:U2885"/>
    <mergeCell ref="V2884:W2885"/>
    <mergeCell ref="X2884:Y2885"/>
    <mergeCell ref="Z2884:AA2885"/>
    <mergeCell ref="AB2884:AC2885"/>
    <mergeCell ref="AD2884:AE2885"/>
    <mergeCell ref="AF2884:AG2885"/>
    <mergeCell ref="AH2884:AI2885"/>
    <mergeCell ref="BD2884:BE2885"/>
    <mergeCell ref="BF2884:BG2885"/>
    <mergeCell ref="AJ2884:AK2885"/>
    <mergeCell ref="AL2884:AM2885"/>
    <mergeCell ref="AN2884:AO2885"/>
    <mergeCell ref="AP2884:AQ2885"/>
    <mergeCell ref="AR2884:AS2885"/>
    <mergeCell ref="AT2884:AU2885"/>
    <mergeCell ref="BH2884:BI2885"/>
    <mergeCell ref="BJ2884:BK2885"/>
    <mergeCell ref="BL2884:BN2885"/>
    <mergeCell ref="BO2884:BO2885"/>
    <mergeCell ref="BP2884:BP2885"/>
    <mergeCell ref="C2885:D2885"/>
    <mergeCell ref="AV2884:AW2885"/>
    <mergeCell ref="AX2884:AY2885"/>
    <mergeCell ref="AZ2884:BA2885"/>
    <mergeCell ref="BB2884:BC2885"/>
    <mergeCell ref="B2882:B2883"/>
    <mergeCell ref="C2882:D2882"/>
    <mergeCell ref="E2882:E2883"/>
    <mergeCell ref="F2882:F2883"/>
    <mergeCell ref="H2882:I2883"/>
    <mergeCell ref="J2882:K2883"/>
    <mergeCell ref="G2882:G2883"/>
    <mergeCell ref="L2882:M2883"/>
    <mergeCell ref="N2882:O2883"/>
    <mergeCell ref="P2882:Q2883"/>
    <mergeCell ref="R2882:S2883"/>
    <mergeCell ref="T2882:U2883"/>
    <mergeCell ref="V2882:W2883"/>
    <mergeCell ref="X2882:Y2883"/>
    <mergeCell ref="Z2882:AA2883"/>
    <mergeCell ref="AB2882:AC2883"/>
    <mergeCell ref="AD2882:AE2883"/>
    <mergeCell ref="AF2882:AG2883"/>
    <mergeCell ref="AH2882:AI2883"/>
    <mergeCell ref="BD2882:BE2883"/>
    <mergeCell ref="BF2882:BG2883"/>
    <mergeCell ref="AJ2882:AK2883"/>
    <mergeCell ref="AL2882:AM2883"/>
    <mergeCell ref="AN2882:AO2883"/>
    <mergeCell ref="AP2882:AQ2883"/>
    <mergeCell ref="AR2882:AS2883"/>
    <mergeCell ref="AT2882:AU2883"/>
    <mergeCell ref="BH2882:BI2883"/>
    <mergeCell ref="BJ2882:BK2883"/>
    <mergeCell ref="BL2882:BN2883"/>
    <mergeCell ref="BO2882:BO2883"/>
    <mergeCell ref="BP2882:BP2883"/>
    <mergeCell ref="C2883:D2883"/>
    <mergeCell ref="AV2882:AW2883"/>
    <mergeCell ref="AX2882:AY2883"/>
    <mergeCell ref="AZ2882:BA2883"/>
    <mergeCell ref="BB2882:BC2883"/>
    <mergeCell ref="B2880:B2881"/>
    <mergeCell ref="C2880:D2880"/>
    <mergeCell ref="E2880:E2881"/>
    <mergeCell ref="F2880:F2881"/>
    <mergeCell ref="H2880:I2881"/>
    <mergeCell ref="J2880:K2881"/>
    <mergeCell ref="G2880:G2881"/>
    <mergeCell ref="L2880:M2881"/>
    <mergeCell ref="N2880:O2881"/>
    <mergeCell ref="P2880:Q2881"/>
    <mergeCell ref="R2880:S2881"/>
    <mergeCell ref="T2880:U2881"/>
    <mergeCell ref="V2880:W2881"/>
    <mergeCell ref="X2880:Y2881"/>
    <mergeCell ref="Z2880:AA2881"/>
    <mergeCell ref="AB2880:AC2881"/>
    <mergeCell ref="AD2880:AE2881"/>
    <mergeCell ref="AF2880:AG2881"/>
    <mergeCell ref="AH2880:AI2881"/>
    <mergeCell ref="BD2880:BE2881"/>
    <mergeCell ref="BF2880:BG2881"/>
    <mergeCell ref="AJ2880:AK2881"/>
    <mergeCell ref="AL2880:AM2881"/>
    <mergeCell ref="AN2880:AO2881"/>
    <mergeCell ref="AP2880:AQ2881"/>
    <mergeCell ref="AR2880:AS2881"/>
    <mergeCell ref="AT2880:AU2881"/>
    <mergeCell ref="BH2880:BI2881"/>
    <mergeCell ref="BJ2880:BK2881"/>
    <mergeCell ref="BL2880:BN2881"/>
    <mergeCell ref="BO2880:BO2881"/>
    <mergeCell ref="BP2880:BP2881"/>
    <mergeCell ref="C2881:D2881"/>
    <mergeCell ref="AV2880:AW2881"/>
    <mergeCell ref="AX2880:AY2881"/>
    <mergeCell ref="AZ2880:BA2881"/>
    <mergeCell ref="BB2880:BC2881"/>
    <mergeCell ref="B2878:B2879"/>
    <mergeCell ref="C2878:D2878"/>
    <mergeCell ref="E2878:E2879"/>
    <mergeCell ref="F2878:F2879"/>
    <mergeCell ref="H2878:I2879"/>
    <mergeCell ref="J2878:K2879"/>
    <mergeCell ref="G2878:G2879"/>
    <mergeCell ref="L2878:M2879"/>
    <mergeCell ref="N2878:O2879"/>
    <mergeCell ref="P2878:Q2879"/>
    <mergeCell ref="R2878:S2879"/>
    <mergeCell ref="T2878:U2879"/>
    <mergeCell ref="V2878:W2879"/>
    <mergeCell ref="X2878:Y2879"/>
    <mergeCell ref="Z2878:AA2879"/>
    <mergeCell ref="AB2878:AC2879"/>
    <mergeCell ref="AD2878:AE2879"/>
    <mergeCell ref="AF2878:AG2879"/>
    <mergeCell ref="AH2878:AI2879"/>
    <mergeCell ref="BD2878:BE2879"/>
    <mergeCell ref="BF2878:BG2879"/>
    <mergeCell ref="AJ2878:AK2879"/>
    <mergeCell ref="AL2878:AM2879"/>
    <mergeCell ref="AN2878:AO2879"/>
    <mergeCell ref="AP2878:AQ2879"/>
    <mergeCell ref="AR2878:AS2879"/>
    <mergeCell ref="AT2878:AU2879"/>
    <mergeCell ref="BH2878:BI2879"/>
    <mergeCell ref="BJ2878:BK2879"/>
    <mergeCell ref="BL2878:BN2879"/>
    <mergeCell ref="BO2878:BO2879"/>
    <mergeCell ref="BP2878:BP2879"/>
    <mergeCell ref="C2879:D2879"/>
    <mergeCell ref="AV2878:AW2879"/>
    <mergeCell ref="AX2878:AY2879"/>
    <mergeCell ref="AZ2878:BA2879"/>
    <mergeCell ref="BB2878:BC2879"/>
    <mergeCell ref="B2876:B2877"/>
    <mergeCell ref="C2876:D2876"/>
    <mergeCell ref="E2876:E2877"/>
    <mergeCell ref="F2876:F2877"/>
    <mergeCell ref="H2876:I2877"/>
    <mergeCell ref="J2876:K2877"/>
    <mergeCell ref="G2876:G2877"/>
    <mergeCell ref="L2876:M2877"/>
    <mergeCell ref="N2876:O2877"/>
    <mergeCell ref="P2876:Q2877"/>
    <mergeCell ref="R2876:S2877"/>
    <mergeCell ref="T2876:U2877"/>
    <mergeCell ref="V2876:W2877"/>
    <mergeCell ref="X2876:Y2877"/>
    <mergeCell ref="Z2876:AA2877"/>
    <mergeCell ref="AB2876:AC2877"/>
    <mergeCell ref="AD2876:AE2877"/>
    <mergeCell ref="AF2876:AG2877"/>
    <mergeCell ref="AH2876:AI2877"/>
    <mergeCell ref="BD2876:BE2877"/>
    <mergeCell ref="BF2876:BG2877"/>
    <mergeCell ref="AJ2876:AK2877"/>
    <mergeCell ref="AL2876:AM2877"/>
    <mergeCell ref="AN2876:AO2877"/>
    <mergeCell ref="AP2876:AQ2877"/>
    <mergeCell ref="AR2876:AS2877"/>
    <mergeCell ref="AT2876:AU2877"/>
    <mergeCell ref="BH2876:BI2877"/>
    <mergeCell ref="BJ2876:BK2877"/>
    <mergeCell ref="BL2876:BN2877"/>
    <mergeCell ref="BO2876:BO2877"/>
    <mergeCell ref="BP2876:BP2877"/>
    <mergeCell ref="C2877:D2877"/>
    <mergeCell ref="AV2876:AW2877"/>
    <mergeCell ref="AX2876:AY2877"/>
    <mergeCell ref="AZ2876:BA2877"/>
    <mergeCell ref="BB2876:BC2877"/>
    <mergeCell ref="B2874:B2875"/>
    <mergeCell ref="C2874:D2874"/>
    <mergeCell ref="E2874:E2875"/>
    <mergeCell ref="F2874:F2875"/>
    <mergeCell ref="H2874:I2875"/>
    <mergeCell ref="J2874:K2875"/>
    <mergeCell ref="G2874:G2875"/>
    <mergeCell ref="L2874:M2875"/>
    <mergeCell ref="N2874:O2875"/>
    <mergeCell ref="P2874:Q2875"/>
    <mergeCell ref="R2874:S2875"/>
    <mergeCell ref="T2874:U2875"/>
    <mergeCell ref="V2874:W2875"/>
    <mergeCell ref="X2874:Y2875"/>
    <mergeCell ref="Z2874:AA2875"/>
    <mergeCell ref="AB2874:AC2875"/>
    <mergeCell ref="AD2874:AE2875"/>
    <mergeCell ref="AF2874:AG2875"/>
    <mergeCell ref="AH2874:AI2875"/>
    <mergeCell ref="BD2874:BE2875"/>
    <mergeCell ref="BF2874:BG2875"/>
    <mergeCell ref="AJ2874:AK2875"/>
    <mergeCell ref="AL2874:AM2875"/>
    <mergeCell ref="AN2874:AO2875"/>
    <mergeCell ref="AP2874:AQ2875"/>
    <mergeCell ref="AR2874:AS2875"/>
    <mergeCell ref="AT2874:AU2875"/>
    <mergeCell ref="BH2874:BI2875"/>
    <mergeCell ref="BJ2874:BK2875"/>
    <mergeCell ref="BL2874:BN2875"/>
    <mergeCell ref="BO2874:BO2875"/>
    <mergeCell ref="BP2874:BP2875"/>
    <mergeCell ref="C2875:D2875"/>
    <mergeCell ref="AV2874:AW2875"/>
    <mergeCell ref="AX2874:AY2875"/>
    <mergeCell ref="AZ2874:BA2875"/>
    <mergeCell ref="BB2874:BC2875"/>
    <mergeCell ref="B2872:B2873"/>
    <mergeCell ref="C2872:D2872"/>
    <mergeCell ref="E2872:E2873"/>
    <mergeCell ref="F2872:F2873"/>
    <mergeCell ref="H2872:I2873"/>
    <mergeCell ref="J2872:K2873"/>
    <mergeCell ref="G2872:G2873"/>
    <mergeCell ref="L2872:M2873"/>
    <mergeCell ref="N2872:O2873"/>
    <mergeCell ref="P2872:Q2873"/>
    <mergeCell ref="R2872:S2873"/>
    <mergeCell ref="T2872:U2873"/>
    <mergeCell ref="V2872:W2873"/>
    <mergeCell ref="X2872:Y2873"/>
    <mergeCell ref="Z2872:AA2873"/>
    <mergeCell ref="AB2872:AC2873"/>
    <mergeCell ref="AD2872:AE2873"/>
    <mergeCell ref="AF2872:AG2873"/>
    <mergeCell ref="AH2872:AI2873"/>
    <mergeCell ref="BD2872:BE2873"/>
    <mergeCell ref="BF2872:BG2873"/>
    <mergeCell ref="AJ2872:AK2873"/>
    <mergeCell ref="AL2872:AM2873"/>
    <mergeCell ref="AN2872:AO2873"/>
    <mergeCell ref="AP2872:AQ2873"/>
    <mergeCell ref="AR2872:AS2873"/>
    <mergeCell ref="AT2872:AU2873"/>
    <mergeCell ref="BH2872:BI2873"/>
    <mergeCell ref="BJ2872:BK2873"/>
    <mergeCell ref="BL2872:BN2873"/>
    <mergeCell ref="BO2872:BO2873"/>
    <mergeCell ref="BP2872:BP2873"/>
    <mergeCell ref="C2873:D2873"/>
    <mergeCell ref="AV2872:AW2873"/>
    <mergeCell ref="AX2872:AY2873"/>
    <mergeCell ref="AZ2872:BA2873"/>
    <mergeCell ref="BB2872:BC2873"/>
    <mergeCell ref="B2870:B2871"/>
    <mergeCell ref="C2870:D2870"/>
    <mergeCell ref="E2870:E2871"/>
    <mergeCell ref="F2870:F2871"/>
    <mergeCell ref="H2870:I2871"/>
    <mergeCell ref="J2870:K2871"/>
    <mergeCell ref="G2870:G2871"/>
    <mergeCell ref="L2870:M2871"/>
    <mergeCell ref="N2870:O2871"/>
    <mergeCell ref="P2870:Q2871"/>
    <mergeCell ref="R2870:S2871"/>
    <mergeCell ref="T2870:U2871"/>
    <mergeCell ref="V2870:W2871"/>
    <mergeCell ref="X2870:Y2871"/>
    <mergeCell ref="Z2870:AA2871"/>
    <mergeCell ref="AB2870:AC2871"/>
    <mergeCell ref="AD2870:AE2871"/>
    <mergeCell ref="AF2870:AG2871"/>
    <mergeCell ref="AH2870:AI2871"/>
    <mergeCell ref="BD2870:BE2871"/>
    <mergeCell ref="BF2870:BG2871"/>
    <mergeCell ref="AJ2870:AK2871"/>
    <mergeCell ref="AL2870:AM2871"/>
    <mergeCell ref="AN2870:AO2871"/>
    <mergeCell ref="AP2870:AQ2871"/>
    <mergeCell ref="AR2870:AS2871"/>
    <mergeCell ref="AT2870:AU2871"/>
    <mergeCell ref="BH2870:BI2871"/>
    <mergeCell ref="BJ2870:BK2871"/>
    <mergeCell ref="BL2870:BN2871"/>
    <mergeCell ref="BO2870:BO2871"/>
    <mergeCell ref="BP2870:BP2871"/>
    <mergeCell ref="C2871:D2871"/>
    <mergeCell ref="AV2870:AW2871"/>
    <mergeCell ref="AX2870:AY2871"/>
    <mergeCell ref="AZ2870:BA2871"/>
    <mergeCell ref="BB2870:BC2871"/>
    <mergeCell ref="B2868:B2869"/>
    <mergeCell ref="C2868:D2868"/>
    <mergeCell ref="E2868:E2869"/>
    <mergeCell ref="F2868:F2869"/>
    <mergeCell ref="H2868:I2869"/>
    <mergeCell ref="J2868:K2869"/>
    <mergeCell ref="G2868:G2869"/>
    <mergeCell ref="L2868:M2869"/>
    <mergeCell ref="N2868:O2869"/>
    <mergeCell ref="P2868:Q2869"/>
    <mergeCell ref="R2868:S2869"/>
    <mergeCell ref="T2868:U2869"/>
    <mergeCell ref="V2868:W2869"/>
    <mergeCell ref="X2868:Y2869"/>
    <mergeCell ref="Z2868:AA2869"/>
    <mergeCell ref="AB2868:AC2869"/>
    <mergeCell ref="AD2868:AE2869"/>
    <mergeCell ref="AF2868:AG2869"/>
    <mergeCell ref="AH2868:AI2869"/>
    <mergeCell ref="BD2868:BE2869"/>
    <mergeCell ref="BF2868:BG2869"/>
    <mergeCell ref="AJ2868:AK2869"/>
    <mergeCell ref="AL2868:AM2869"/>
    <mergeCell ref="AN2868:AO2869"/>
    <mergeCell ref="AP2868:AQ2869"/>
    <mergeCell ref="AR2868:AS2869"/>
    <mergeCell ref="AT2868:AU2869"/>
    <mergeCell ref="BH2868:BI2869"/>
    <mergeCell ref="BJ2868:BK2869"/>
    <mergeCell ref="BL2868:BN2869"/>
    <mergeCell ref="BO2868:BO2869"/>
    <mergeCell ref="BP2868:BP2869"/>
    <mergeCell ref="C2869:D2869"/>
    <mergeCell ref="AV2868:AW2869"/>
    <mergeCell ref="AX2868:AY2869"/>
    <mergeCell ref="AZ2868:BA2869"/>
    <mergeCell ref="BB2868:BC2869"/>
    <mergeCell ref="B2866:B2867"/>
    <mergeCell ref="C2866:D2866"/>
    <mergeCell ref="E2866:E2867"/>
    <mergeCell ref="F2866:F2867"/>
    <mergeCell ref="H2866:I2867"/>
    <mergeCell ref="J2866:K2867"/>
    <mergeCell ref="G2866:G2867"/>
    <mergeCell ref="L2866:M2867"/>
    <mergeCell ref="N2866:O2867"/>
    <mergeCell ref="P2866:Q2867"/>
    <mergeCell ref="R2866:S2867"/>
    <mergeCell ref="T2866:U2867"/>
    <mergeCell ref="V2866:W2867"/>
    <mergeCell ref="X2866:Y2867"/>
    <mergeCell ref="Z2866:AA2867"/>
    <mergeCell ref="AB2866:AC2867"/>
    <mergeCell ref="AD2866:AE2867"/>
    <mergeCell ref="AF2866:AG2867"/>
    <mergeCell ref="AH2866:AI2867"/>
    <mergeCell ref="BD2866:BE2867"/>
    <mergeCell ref="BF2866:BG2867"/>
    <mergeCell ref="AJ2866:AK2867"/>
    <mergeCell ref="AL2866:AM2867"/>
    <mergeCell ref="AN2866:AO2867"/>
    <mergeCell ref="AP2866:AQ2867"/>
    <mergeCell ref="AR2866:AS2867"/>
    <mergeCell ref="AT2866:AU2867"/>
    <mergeCell ref="BH2866:BI2867"/>
    <mergeCell ref="BJ2866:BK2867"/>
    <mergeCell ref="BL2866:BN2867"/>
    <mergeCell ref="BO2866:BO2867"/>
    <mergeCell ref="BP2866:BP2867"/>
    <mergeCell ref="C2867:D2867"/>
    <mergeCell ref="AV2866:AW2867"/>
    <mergeCell ref="AX2866:AY2867"/>
    <mergeCell ref="AZ2866:BA2867"/>
    <mergeCell ref="BB2866:BC2867"/>
    <mergeCell ref="B2864:B2865"/>
    <mergeCell ref="C2864:D2864"/>
    <mergeCell ref="E2864:E2865"/>
    <mergeCell ref="F2864:F2865"/>
    <mergeCell ref="H2864:I2865"/>
    <mergeCell ref="J2864:K2865"/>
    <mergeCell ref="G2864:G2865"/>
    <mergeCell ref="L2864:M2865"/>
    <mergeCell ref="N2864:O2865"/>
    <mergeCell ref="P2864:Q2865"/>
    <mergeCell ref="R2864:S2865"/>
    <mergeCell ref="T2864:U2865"/>
    <mergeCell ref="V2864:W2865"/>
    <mergeCell ref="X2864:Y2865"/>
    <mergeCell ref="Z2864:AA2865"/>
    <mergeCell ref="AB2864:AC2865"/>
    <mergeCell ref="AD2864:AE2865"/>
    <mergeCell ref="AF2864:AG2865"/>
    <mergeCell ref="AH2864:AI2865"/>
    <mergeCell ref="BD2864:BE2865"/>
    <mergeCell ref="BF2864:BG2865"/>
    <mergeCell ref="AJ2864:AK2865"/>
    <mergeCell ref="AL2864:AM2865"/>
    <mergeCell ref="AN2864:AO2865"/>
    <mergeCell ref="AP2864:AQ2865"/>
    <mergeCell ref="AR2864:AS2865"/>
    <mergeCell ref="AT2864:AU2865"/>
    <mergeCell ref="BH2864:BI2865"/>
    <mergeCell ref="BJ2864:BK2865"/>
    <mergeCell ref="BL2864:BN2865"/>
    <mergeCell ref="BO2864:BO2865"/>
    <mergeCell ref="BP2864:BP2865"/>
    <mergeCell ref="C2865:D2865"/>
    <mergeCell ref="AV2864:AW2865"/>
    <mergeCell ref="AX2864:AY2865"/>
    <mergeCell ref="AZ2864:BA2865"/>
    <mergeCell ref="BB2864:BC2865"/>
    <mergeCell ref="B2862:B2863"/>
    <mergeCell ref="C2862:D2862"/>
    <mergeCell ref="E2862:E2863"/>
    <mergeCell ref="F2862:F2863"/>
    <mergeCell ref="H2862:I2863"/>
    <mergeCell ref="J2862:K2863"/>
    <mergeCell ref="G2862:G2863"/>
    <mergeCell ref="L2862:M2863"/>
    <mergeCell ref="N2862:O2863"/>
    <mergeCell ref="P2862:Q2863"/>
    <mergeCell ref="R2862:S2863"/>
    <mergeCell ref="T2862:U2863"/>
    <mergeCell ref="V2862:W2863"/>
    <mergeCell ref="X2862:Y2863"/>
    <mergeCell ref="Z2862:AA2863"/>
    <mergeCell ref="AB2862:AC2863"/>
    <mergeCell ref="AD2862:AE2863"/>
    <mergeCell ref="AF2862:AG2863"/>
    <mergeCell ref="AH2862:AI2863"/>
    <mergeCell ref="BD2862:BE2863"/>
    <mergeCell ref="BF2862:BG2863"/>
    <mergeCell ref="AJ2862:AK2863"/>
    <mergeCell ref="AL2862:AM2863"/>
    <mergeCell ref="AN2862:AO2863"/>
    <mergeCell ref="AP2862:AQ2863"/>
    <mergeCell ref="AR2862:AS2863"/>
    <mergeCell ref="AT2862:AU2863"/>
    <mergeCell ref="BH2862:BI2863"/>
    <mergeCell ref="BJ2862:BK2863"/>
    <mergeCell ref="BL2862:BN2863"/>
    <mergeCell ref="BO2862:BO2863"/>
    <mergeCell ref="BP2862:BP2863"/>
    <mergeCell ref="C2863:D2863"/>
    <mergeCell ref="AV2862:AW2863"/>
    <mergeCell ref="AX2862:AY2863"/>
    <mergeCell ref="AZ2862:BA2863"/>
    <mergeCell ref="BB2862:BC2863"/>
    <mergeCell ref="B2860:B2861"/>
    <mergeCell ref="C2860:D2860"/>
    <mergeCell ref="E2860:E2861"/>
    <mergeCell ref="F2860:F2861"/>
    <mergeCell ref="H2860:I2861"/>
    <mergeCell ref="J2860:K2861"/>
    <mergeCell ref="G2860:G2861"/>
    <mergeCell ref="L2860:M2861"/>
    <mergeCell ref="N2860:O2861"/>
    <mergeCell ref="P2860:Q2861"/>
    <mergeCell ref="R2860:S2861"/>
    <mergeCell ref="T2860:U2861"/>
    <mergeCell ref="V2860:W2861"/>
    <mergeCell ref="X2860:Y2861"/>
    <mergeCell ref="Z2860:AA2861"/>
    <mergeCell ref="AB2860:AC2861"/>
    <mergeCell ref="AD2860:AE2861"/>
    <mergeCell ref="AF2860:AG2861"/>
    <mergeCell ref="AH2860:AI2861"/>
    <mergeCell ref="BD2860:BE2861"/>
    <mergeCell ref="BF2860:BG2861"/>
    <mergeCell ref="AJ2860:AK2861"/>
    <mergeCell ref="AL2860:AM2861"/>
    <mergeCell ref="AN2860:AO2861"/>
    <mergeCell ref="AP2860:AQ2861"/>
    <mergeCell ref="AR2860:AS2861"/>
    <mergeCell ref="AT2860:AU2861"/>
    <mergeCell ref="BH2860:BI2861"/>
    <mergeCell ref="BJ2860:BK2861"/>
    <mergeCell ref="BL2860:BN2861"/>
    <mergeCell ref="BO2860:BO2861"/>
    <mergeCell ref="BP2860:BP2861"/>
    <mergeCell ref="C2861:D2861"/>
    <mergeCell ref="AV2860:AW2861"/>
    <mergeCell ref="AX2860:AY2861"/>
    <mergeCell ref="AZ2860:BA2861"/>
    <mergeCell ref="BB2860:BC2861"/>
    <mergeCell ref="B2858:B2859"/>
    <mergeCell ref="C2858:D2858"/>
    <mergeCell ref="E2858:E2859"/>
    <mergeCell ref="F2858:F2859"/>
    <mergeCell ref="H2858:I2859"/>
    <mergeCell ref="J2858:K2859"/>
    <mergeCell ref="G2858:G2859"/>
    <mergeCell ref="L2858:M2859"/>
    <mergeCell ref="N2858:O2859"/>
    <mergeCell ref="P2858:Q2859"/>
    <mergeCell ref="R2858:S2859"/>
    <mergeCell ref="T2858:U2859"/>
    <mergeCell ref="V2858:W2859"/>
    <mergeCell ref="X2858:Y2859"/>
    <mergeCell ref="Z2858:AA2859"/>
    <mergeCell ref="AB2858:AC2859"/>
    <mergeCell ref="AD2858:AE2859"/>
    <mergeCell ref="AF2858:AG2859"/>
    <mergeCell ref="AH2858:AI2859"/>
    <mergeCell ref="BD2858:BE2859"/>
    <mergeCell ref="BF2858:BG2859"/>
    <mergeCell ref="AJ2858:AK2859"/>
    <mergeCell ref="AL2858:AM2859"/>
    <mergeCell ref="AN2858:AO2859"/>
    <mergeCell ref="AP2858:AQ2859"/>
    <mergeCell ref="AR2858:AS2859"/>
    <mergeCell ref="AT2858:AU2859"/>
    <mergeCell ref="BH2858:BI2859"/>
    <mergeCell ref="BJ2858:BK2859"/>
    <mergeCell ref="BL2858:BN2859"/>
    <mergeCell ref="BO2858:BO2859"/>
    <mergeCell ref="BP2858:BP2859"/>
    <mergeCell ref="C2859:D2859"/>
    <mergeCell ref="AV2858:AW2859"/>
    <mergeCell ref="AX2858:AY2859"/>
    <mergeCell ref="AZ2858:BA2859"/>
    <mergeCell ref="BB2858:BC2859"/>
    <mergeCell ref="B2856:B2857"/>
    <mergeCell ref="C2856:D2856"/>
    <mergeCell ref="E2856:E2857"/>
    <mergeCell ref="F2856:F2857"/>
    <mergeCell ref="H2856:I2857"/>
    <mergeCell ref="J2856:K2857"/>
    <mergeCell ref="G2856:G2857"/>
    <mergeCell ref="L2856:M2857"/>
    <mergeCell ref="N2856:O2857"/>
    <mergeCell ref="P2856:Q2857"/>
    <mergeCell ref="R2856:S2857"/>
    <mergeCell ref="T2856:U2857"/>
    <mergeCell ref="V2856:W2857"/>
    <mergeCell ref="X2856:Y2857"/>
    <mergeCell ref="Z2856:AA2857"/>
    <mergeCell ref="AB2856:AC2857"/>
    <mergeCell ref="AD2856:AE2857"/>
    <mergeCell ref="AF2856:AG2857"/>
    <mergeCell ref="AH2856:AI2857"/>
    <mergeCell ref="BD2856:BE2857"/>
    <mergeCell ref="BF2856:BG2857"/>
    <mergeCell ref="AJ2856:AK2857"/>
    <mergeCell ref="AL2856:AM2857"/>
    <mergeCell ref="AN2856:AO2857"/>
    <mergeCell ref="AP2856:AQ2857"/>
    <mergeCell ref="AR2856:AS2857"/>
    <mergeCell ref="AT2856:AU2857"/>
    <mergeCell ref="BH2856:BI2857"/>
    <mergeCell ref="BJ2856:BK2857"/>
    <mergeCell ref="BL2856:BN2857"/>
    <mergeCell ref="BO2856:BO2857"/>
    <mergeCell ref="BP2856:BP2857"/>
    <mergeCell ref="C2857:D2857"/>
    <mergeCell ref="AV2856:AW2857"/>
    <mergeCell ref="AX2856:AY2857"/>
    <mergeCell ref="AZ2856:BA2857"/>
    <mergeCell ref="BB2856:BC2857"/>
    <mergeCell ref="B2854:B2855"/>
    <mergeCell ref="C2854:D2854"/>
    <mergeCell ref="E2854:E2855"/>
    <mergeCell ref="F2854:F2855"/>
    <mergeCell ref="H2854:I2855"/>
    <mergeCell ref="J2854:K2855"/>
    <mergeCell ref="G2854:G2855"/>
    <mergeCell ref="L2854:M2855"/>
    <mergeCell ref="N2854:O2855"/>
    <mergeCell ref="P2854:Q2855"/>
    <mergeCell ref="R2854:S2855"/>
    <mergeCell ref="T2854:U2855"/>
    <mergeCell ref="V2854:W2855"/>
    <mergeCell ref="X2854:Y2855"/>
    <mergeCell ref="Z2854:AA2855"/>
    <mergeCell ref="AB2854:AC2855"/>
    <mergeCell ref="AD2854:AE2855"/>
    <mergeCell ref="AF2854:AG2855"/>
    <mergeCell ref="AH2854:AI2855"/>
    <mergeCell ref="BD2854:BE2855"/>
    <mergeCell ref="BF2854:BG2855"/>
    <mergeCell ref="AJ2854:AK2855"/>
    <mergeCell ref="AL2854:AM2855"/>
    <mergeCell ref="AN2854:AO2855"/>
    <mergeCell ref="AP2854:AQ2855"/>
    <mergeCell ref="AR2854:AS2855"/>
    <mergeCell ref="AT2854:AU2855"/>
    <mergeCell ref="BH2854:BI2855"/>
    <mergeCell ref="BJ2854:BK2855"/>
    <mergeCell ref="BL2854:BN2855"/>
    <mergeCell ref="BO2854:BO2855"/>
    <mergeCell ref="BP2854:BP2855"/>
    <mergeCell ref="C2855:D2855"/>
    <mergeCell ref="AV2854:AW2855"/>
    <mergeCell ref="AX2854:AY2855"/>
    <mergeCell ref="AZ2854:BA2855"/>
    <mergeCell ref="BB2854:BC2855"/>
    <mergeCell ref="B2852:B2853"/>
    <mergeCell ref="C2852:D2852"/>
    <mergeCell ref="E2852:E2853"/>
    <mergeCell ref="F2852:F2853"/>
    <mergeCell ref="H2852:I2853"/>
    <mergeCell ref="J2852:K2853"/>
    <mergeCell ref="G2852:G2853"/>
    <mergeCell ref="L2852:M2853"/>
    <mergeCell ref="N2852:O2853"/>
    <mergeCell ref="P2852:Q2853"/>
    <mergeCell ref="R2852:S2853"/>
    <mergeCell ref="T2852:U2853"/>
    <mergeCell ref="V2852:W2853"/>
    <mergeCell ref="X2852:Y2853"/>
    <mergeCell ref="Z2852:AA2853"/>
    <mergeCell ref="AB2852:AC2853"/>
    <mergeCell ref="AD2852:AE2853"/>
    <mergeCell ref="AF2852:AG2853"/>
    <mergeCell ref="AH2852:AI2853"/>
    <mergeCell ref="BD2852:BE2853"/>
    <mergeCell ref="BF2852:BG2853"/>
    <mergeCell ref="AJ2852:AK2853"/>
    <mergeCell ref="AL2852:AM2853"/>
    <mergeCell ref="AN2852:AO2853"/>
    <mergeCell ref="AP2852:AQ2853"/>
    <mergeCell ref="AR2852:AS2853"/>
    <mergeCell ref="AT2852:AU2853"/>
    <mergeCell ref="BH2852:BI2853"/>
    <mergeCell ref="BJ2852:BK2853"/>
    <mergeCell ref="BL2852:BN2853"/>
    <mergeCell ref="BO2852:BO2853"/>
    <mergeCell ref="BP2852:BP2853"/>
    <mergeCell ref="C2853:D2853"/>
    <mergeCell ref="AV2852:AW2853"/>
    <mergeCell ref="AX2852:AY2853"/>
    <mergeCell ref="AZ2852:BA2853"/>
    <mergeCell ref="BB2852:BC2853"/>
    <mergeCell ref="B2850:B2851"/>
    <mergeCell ref="C2850:D2850"/>
    <mergeCell ref="E2850:E2851"/>
    <mergeCell ref="F2850:F2851"/>
    <mergeCell ref="H2850:I2851"/>
    <mergeCell ref="J2850:K2851"/>
    <mergeCell ref="G2850:G2851"/>
    <mergeCell ref="L2850:M2851"/>
    <mergeCell ref="N2850:O2851"/>
    <mergeCell ref="P2850:Q2851"/>
    <mergeCell ref="R2850:S2851"/>
    <mergeCell ref="T2850:U2851"/>
    <mergeCell ref="V2850:W2851"/>
    <mergeCell ref="X2850:Y2851"/>
    <mergeCell ref="Z2850:AA2851"/>
    <mergeCell ref="AB2850:AC2851"/>
    <mergeCell ref="AD2850:AE2851"/>
    <mergeCell ref="AF2850:AG2851"/>
    <mergeCell ref="AH2850:AI2851"/>
    <mergeCell ref="BD2850:BE2851"/>
    <mergeCell ref="BF2850:BG2851"/>
    <mergeCell ref="AJ2850:AK2851"/>
    <mergeCell ref="AL2850:AM2851"/>
    <mergeCell ref="AN2850:AO2851"/>
    <mergeCell ref="AP2850:AQ2851"/>
    <mergeCell ref="AR2850:AS2851"/>
    <mergeCell ref="AT2850:AU2851"/>
    <mergeCell ref="BH2850:BI2851"/>
    <mergeCell ref="BJ2850:BK2851"/>
    <mergeCell ref="BL2850:BN2851"/>
    <mergeCell ref="BO2850:BO2851"/>
    <mergeCell ref="BP2850:BP2851"/>
    <mergeCell ref="C2851:D2851"/>
    <mergeCell ref="AV2850:AW2851"/>
    <mergeCell ref="AX2850:AY2851"/>
    <mergeCell ref="AZ2850:BA2851"/>
    <mergeCell ref="BB2850:BC2851"/>
    <mergeCell ref="B2848:B2849"/>
    <mergeCell ref="C2848:D2848"/>
    <mergeCell ref="E2848:E2849"/>
    <mergeCell ref="F2848:F2849"/>
    <mergeCell ref="H2848:I2849"/>
    <mergeCell ref="J2848:K2849"/>
    <mergeCell ref="G2848:G2849"/>
    <mergeCell ref="L2848:M2849"/>
    <mergeCell ref="N2848:O2849"/>
    <mergeCell ref="P2848:Q2849"/>
    <mergeCell ref="R2848:S2849"/>
    <mergeCell ref="T2848:U2849"/>
    <mergeCell ref="V2848:W2849"/>
    <mergeCell ref="X2848:Y2849"/>
    <mergeCell ref="Z2848:AA2849"/>
    <mergeCell ref="AB2848:AC2849"/>
    <mergeCell ref="AD2848:AE2849"/>
    <mergeCell ref="AF2848:AG2849"/>
    <mergeCell ref="AH2848:AI2849"/>
    <mergeCell ref="BD2848:BE2849"/>
    <mergeCell ref="BF2848:BG2849"/>
    <mergeCell ref="AJ2848:AK2849"/>
    <mergeCell ref="AL2848:AM2849"/>
    <mergeCell ref="AN2848:AO2849"/>
    <mergeCell ref="AP2848:AQ2849"/>
    <mergeCell ref="AR2848:AS2849"/>
    <mergeCell ref="AT2848:AU2849"/>
    <mergeCell ref="BH2848:BI2849"/>
    <mergeCell ref="BJ2848:BK2849"/>
    <mergeCell ref="BL2848:BN2849"/>
    <mergeCell ref="BO2848:BO2849"/>
    <mergeCell ref="BP2848:BP2849"/>
    <mergeCell ref="C2849:D2849"/>
    <mergeCell ref="AV2848:AW2849"/>
    <mergeCell ref="AX2848:AY2849"/>
    <mergeCell ref="AZ2848:BA2849"/>
    <mergeCell ref="BB2848:BC2849"/>
    <mergeCell ref="B2846:B2847"/>
    <mergeCell ref="C2846:D2846"/>
    <mergeCell ref="E2846:E2847"/>
    <mergeCell ref="F2846:F2847"/>
    <mergeCell ref="H2846:I2847"/>
    <mergeCell ref="J2846:K2847"/>
    <mergeCell ref="G2846:G2847"/>
    <mergeCell ref="L2846:M2847"/>
    <mergeCell ref="N2846:O2847"/>
    <mergeCell ref="P2846:Q2847"/>
    <mergeCell ref="R2846:S2847"/>
    <mergeCell ref="T2846:U2847"/>
    <mergeCell ref="V2846:W2847"/>
    <mergeCell ref="X2846:Y2847"/>
    <mergeCell ref="Z2846:AA2847"/>
    <mergeCell ref="AB2846:AC2847"/>
    <mergeCell ref="AD2846:AE2847"/>
    <mergeCell ref="AF2846:AG2847"/>
    <mergeCell ref="AH2846:AI2847"/>
    <mergeCell ref="BD2846:BE2847"/>
    <mergeCell ref="BF2846:BG2847"/>
    <mergeCell ref="AJ2846:AK2847"/>
    <mergeCell ref="AL2846:AM2847"/>
    <mergeCell ref="AN2846:AO2847"/>
    <mergeCell ref="AP2846:AQ2847"/>
    <mergeCell ref="AR2846:AS2847"/>
    <mergeCell ref="AT2846:AU2847"/>
    <mergeCell ref="BH2846:BI2847"/>
    <mergeCell ref="BJ2846:BK2847"/>
    <mergeCell ref="BL2846:BN2847"/>
    <mergeCell ref="BO2846:BO2847"/>
    <mergeCell ref="BP2846:BP2847"/>
    <mergeCell ref="C2847:D2847"/>
    <mergeCell ref="AV2846:AW2847"/>
    <mergeCell ref="AX2846:AY2847"/>
    <mergeCell ref="AZ2846:BA2847"/>
    <mergeCell ref="BB2846:BC2847"/>
    <mergeCell ref="BA2835:BN2835"/>
    <mergeCell ref="BJ2834:BL2834"/>
    <mergeCell ref="S2834:U2834"/>
    <mergeCell ref="W2834:Y2834"/>
    <mergeCell ref="B2834:C2834"/>
    <mergeCell ref="D2834:E2834"/>
    <mergeCell ref="H2834:J2834"/>
    <mergeCell ref="L2834:N2834"/>
    <mergeCell ref="O2834:R2834"/>
    <mergeCell ref="AJ2834:AL2834"/>
    <mergeCell ref="BN2838:BP2839"/>
    <mergeCell ref="E2839:AC2839"/>
    <mergeCell ref="C2841:D2841"/>
    <mergeCell ref="E2841:AC2841"/>
    <mergeCell ref="BA2841:BC2841"/>
    <mergeCell ref="BD2841:BM2841"/>
    <mergeCell ref="AH2841:AM2841"/>
    <mergeCell ref="AN2841:AZ2841"/>
    <mergeCell ref="AE2839:AM2839"/>
    <mergeCell ref="AN2839:BM2839"/>
    <mergeCell ref="B2844:B2845"/>
    <mergeCell ref="C2844:D2845"/>
    <mergeCell ref="H2844:I2845"/>
    <mergeCell ref="J2844:O2844"/>
    <mergeCell ref="P2844:U2844"/>
    <mergeCell ref="V2844:W2845"/>
    <mergeCell ref="G2844:G2845"/>
    <mergeCell ref="F2844:F2845"/>
    <mergeCell ref="X2844:Y2845"/>
    <mergeCell ref="Z2844:AA2845"/>
    <mergeCell ref="AB2844:AG2844"/>
    <mergeCell ref="AH2844:AM2844"/>
    <mergeCell ref="AN2844:AS2844"/>
    <mergeCell ref="AT2844:AY2844"/>
    <mergeCell ref="AF2845:AG2845"/>
    <mergeCell ref="AH2845:AI2845"/>
    <mergeCell ref="AJ2845:AK2845"/>
    <mergeCell ref="AL2845:AM2845"/>
    <mergeCell ref="AZ2844:BE2844"/>
    <mergeCell ref="BF2844:BK2844"/>
    <mergeCell ref="BL2844:BN2845"/>
    <mergeCell ref="AR2845:AS2845"/>
    <mergeCell ref="AT2845:AU2845"/>
    <mergeCell ref="AV2845:AW2845"/>
    <mergeCell ref="AX2845:AY2845"/>
    <mergeCell ref="BH2845:BI2845"/>
    <mergeCell ref="BJ2845:BK2845"/>
    <mergeCell ref="BO2844:BO2845"/>
    <mergeCell ref="BP2844:BP2845"/>
    <mergeCell ref="J2845:K2845"/>
    <mergeCell ref="L2845:M2845"/>
    <mergeCell ref="N2845:O2845"/>
    <mergeCell ref="P2845:Q2845"/>
    <mergeCell ref="R2845:S2845"/>
    <mergeCell ref="T2845:U2845"/>
    <mergeCell ref="AB2845:AC2845"/>
    <mergeCell ref="AD2845:AE2845"/>
    <mergeCell ref="AN2845:AO2845"/>
    <mergeCell ref="AP2845:AQ2845"/>
    <mergeCell ref="AZ2845:BA2845"/>
    <mergeCell ref="BB2845:BC2845"/>
    <mergeCell ref="BD2845:BE2845"/>
    <mergeCell ref="BF2845:BG2845"/>
    <mergeCell ref="BB2834:BE2834"/>
    <mergeCell ref="B2829:C2829"/>
    <mergeCell ref="D2829:E2829"/>
    <mergeCell ref="H2829:I2829"/>
    <mergeCell ref="J2829:K2829"/>
    <mergeCell ref="L2829:M2829"/>
    <mergeCell ref="N2829:O2829"/>
    <mergeCell ref="P2829:Q2829"/>
    <mergeCell ref="R2829:S2829"/>
    <mergeCell ref="T2829:U2829"/>
    <mergeCell ref="V2829:W2829"/>
    <mergeCell ref="X2829:Y2829"/>
    <mergeCell ref="Z2829:AA2829"/>
    <mergeCell ref="AB2829:AC2829"/>
    <mergeCell ref="AD2829:AE2829"/>
    <mergeCell ref="AF2829:AG2829"/>
    <mergeCell ref="AH2829:AI2829"/>
    <mergeCell ref="AJ2829:AK2829"/>
    <mergeCell ref="AL2829:AM2829"/>
    <mergeCell ref="AN2829:AO2829"/>
    <mergeCell ref="BJ2829:BK2829"/>
    <mergeCell ref="BL2829:BN2829"/>
    <mergeCell ref="AP2829:AQ2829"/>
    <mergeCell ref="AR2829:AS2829"/>
    <mergeCell ref="AT2829:AU2829"/>
    <mergeCell ref="AV2829:AW2829"/>
    <mergeCell ref="AX2829:AY2829"/>
    <mergeCell ref="AZ2829:BA2829"/>
    <mergeCell ref="BB2829:BC2829"/>
    <mergeCell ref="BD2829:BE2829"/>
    <mergeCell ref="AX2830:AY2830"/>
    <mergeCell ref="BL2830:BN2830"/>
    <mergeCell ref="B2832:C2832"/>
    <mergeCell ref="D2832:E2832"/>
    <mergeCell ref="H2832:J2832"/>
    <mergeCell ref="L2832:N2832"/>
    <mergeCell ref="O2832:R2832"/>
    <mergeCell ref="AR2830:AS2830"/>
    <mergeCell ref="AT2830:AU2830"/>
    <mergeCell ref="S2832:U2832"/>
    <mergeCell ref="W2832:Y2832"/>
    <mergeCell ref="P2830:Q2830"/>
    <mergeCell ref="R2830:S2830"/>
    <mergeCell ref="T2830:U2830"/>
    <mergeCell ref="V2830:W2830"/>
    <mergeCell ref="X2830:Y2830"/>
    <mergeCell ref="BJ2830:BK2830"/>
    <mergeCell ref="AZ2830:BA2830"/>
    <mergeCell ref="BB2830:BC2830"/>
    <mergeCell ref="D2830:E2830"/>
    <mergeCell ref="J2830:K2830"/>
    <mergeCell ref="L2830:M2830"/>
    <mergeCell ref="N2830:O2830"/>
    <mergeCell ref="Z2830:AA2830"/>
    <mergeCell ref="AB2830:AC2830"/>
    <mergeCell ref="AV2830:AW2830"/>
    <mergeCell ref="AD2830:AE2830"/>
    <mergeCell ref="AF2830:AG2830"/>
    <mergeCell ref="AP2830:AQ2830"/>
    <mergeCell ref="AL2830:AM2830"/>
    <mergeCell ref="AN2830:AO2830"/>
    <mergeCell ref="AH2830:AI2830"/>
    <mergeCell ref="AJ2830:AK2830"/>
    <mergeCell ref="B2827:C2828"/>
    <mergeCell ref="D2827:E2828"/>
    <mergeCell ref="H2827:I2828"/>
    <mergeCell ref="J2827:K2828"/>
    <mergeCell ref="L2827:M2828"/>
    <mergeCell ref="N2827:O2828"/>
    <mergeCell ref="P2827:Q2828"/>
    <mergeCell ref="R2827:S2828"/>
    <mergeCell ref="T2827:U2828"/>
    <mergeCell ref="V2827:W2828"/>
    <mergeCell ref="X2827:Y2828"/>
    <mergeCell ref="Z2827:AA2828"/>
    <mergeCell ref="AB2827:AC2828"/>
    <mergeCell ref="AD2827:AE2828"/>
    <mergeCell ref="AF2827:AG2828"/>
    <mergeCell ref="AH2827:AI2828"/>
    <mergeCell ref="AJ2827:AK2828"/>
    <mergeCell ref="AL2827:AM2828"/>
    <mergeCell ref="AN2827:AO2828"/>
    <mergeCell ref="AP2827:AQ2828"/>
    <mergeCell ref="AR2827:AS2828"/>
    <mergeCell ref="AT2827:AU2828"/>
    <mergeCell ref="AV2827:AW2828"/>
    <mergeCell ref="AX2827:AY2828"/>
    <mergeCell ref="AZ2827:BA2828"/>
    <mergeCell ref="BB2827:BC2828"/>
    <mergeCell ref="BD2827:BE2828"/>
    <mergeCell ref="BF2827:BG2828"/>
    <mergeCell ref="BH2827:BI2828"/>
    <mergeCell ref="BJ2827:BK2828"/>
    <mergeCell ref="BL2827:BN2828"/>
    <mergeCell ref="BO2827:BO2828"/>
    <mergeCell ref="BP2827:BP2828"/>
    <mergeCell ref="B2821:B2822"/>
    <mergeCell ref="C2821:D2821"/>
    <mergeCell ref="E2821:E2822"/>
    <mergeCell ref="F2821:F2822"/>
    <mergeCell ref="H2821:I2822"/>
    <mergeCell ref="J2821:K2822"/>
    <mergeCell ref="G2821:G2822"/>
    <mergeCell ref="L2821:M2822"/>
    <mergeCell ref="N2821:O2822"/>
    <mergeCell ref="P2821:Q2822"/>
    <mergeCell ref="R2821:S2822"/>
    <mergeCell ref="T2821:U2822"/>
    <mergeCell ref="V2821:W2822"/>
    <mergeCell ref="X2821:Y2822"/>
    <mergeCell ref="Z2821:AA2822"/>
    <mergeCell ref="AB2821:AC2822"/>
    <mergeCell ref="AD2821:AE2822"/>
    <mergeCell ref="AF2821:AG2822"/>
    <mergeCell ref="AH2821:AI2822"/>
    <mergeCell ref="BD2821:BE2822"/>
    <mergeCell ref="BF2821:BG2822"/>
    <mergeCell ref="AJ2821:AK2822"/>
    <mergeCell ref="AL2821:AM2822"/>
    <mergeCell ref="AN2821:AO2822"/>
    <mergeCell ref="AP2821:AQ2822"/>
    <mergeCell ref="AR2821:AS2822"/>
    <mergeCell ref="AT2821:AU2822"/>
    <mergeCell ref="BH2821:BI2822"/>
    <mergeCell ref="BJ2821:BK2822"/>
    <mergeCell ref="BL2821:BN2822"/>
    <mergeCell ref="BO2821:BO2822"/>
    <mergeCell ref="BP2821:BP2822"/>
    <mergeCell ref="C2822:D2822"/>
    <mergeCell ref="AV2821:AW2822"/>
    <mergeCell ref="AX2821:AY2822"/>
    <mergeCell ref="AZ2821:BA2822"/>
    <mergeCell ref="BB2821:BC2822"/>
    <mergeCell ref="B2819:B2820"/>
    <mergeCell ref="C2819:D2819"/>
    <mergeCell ref="E2819:E2820"/>
    <mergeCell ref="F2819:F2820"/>
    <mergeCell ref="H2819:I2820"/>
    <mergeCell ref="J2819:K2820"/>
    <mergeCell ref="G2819:G2820"/>
    <mergeCell ref="L2819:M2820"/>
    <mergeCell ref="N2819:O2820"/>
    <mergeCell ref="P2819:Q2820"/>
    <mergeCell ref="R2819:S2820"/>
    <mergeCell ref="T2819:U2820"/>
    <mergeCell ref="V2819:W2820"/>
    <mergeCell ref="X2819:Y2820"/>
    <mergeCell ref="Z2819:AA2820"/>
    <mergeCell ref="AB2819:AC2820"/>
    <mergeCell ref="AD2819:AE2820"/>
    <mergeCell ref="AF2819:AG2820"/>
    <mergeCell ref="AH2819:AI2820"/>
    <mergeCell ref="BD2819:BE2820"/>
    <mergeCell ref="BF2819:BG2820"/>
    <mergeCell ref="AJ2819:AK2820"/>
    <mergeCell ref="AL2819:AM2820"/>
    <mergeCell ref="AN2819:AO2820"/>
    <mergeCell ref="AP2819:AQ2820"/>
    <mergeCell ref="AR2819:AS2820"/>
    <mergeCell ref="AT2819:AU2820"/>
    <mergeCell ref="BH2819:BI2820"/>
    <mergeCell ref="BJ2819:BK2820"/>
    <mergeCell ref="BL2819:BN2820"/>
    <mergeCell ref="BO2819:BO2820"/>
    <mergeCell ref="BP2819:BP2820"/>
    <mergeCell ref="C2820:D2820"/>
    <mergeCell ref="AV2819:AW2820"/>
    <mergeCell ref="AX2819:AY2820"/>
    <mergeCell ref="AZ2819:BA2820"/>
    <mergeCell ref="BB2819:BC2820"/>
    <mergeCell ref="B2817:B2818"/>
    <mergeCell ref="C2817:D2817"/>
    <mergeCell ref="E2817:E2818"/>
    <mergeCell ref="F2817:F2818"/>
    <mergeCell ref="H2817:I2818"/>
    <mergeCell ref="J2817:K2818"/>
    <mergeCell ref="G2817:G2818"/>
    <mergeCell ref="L2817:M2818"/>
    <mergeCell ref="N2817:O2818"/>
    <mergeCell ref="P2817:Q2818"/>
    <mergeCell ref="R2817:S2818"/>
    <mergeCell ref="T2817:U2818"/>
    <mergeCell ref="V2817:W2818"/>
    <mergeCell ref="X2817:Y2818"/>
    <mergeCell ref="Z2817:AA2818"/>
    <mergeCell ref="AB2817:AC2818"/>
    <mergeCell ref="AD2817:AE2818"/>
    <mergeCell ref="AF2817:AG2818"/>
    <mergeCell ref="AH2817:AI2818"/>
    <mergeCell ref="BD2817:BE2818"/>
    <mergeCell ref="BF2817:BG2818"/>
    <mergeCell ref="AJ2817:AK2818"/>
    <mergeCell ref="AL2817:AM2818"/>
    <mergeCell ref="AN2817:AO2818"/>
    <mergeCell ref="AP2817:AQ2818"/>
    <mergeCell ref="AR2817:AS2818"/>
    <mergeCell ref="AT2817:AU2818"/>
    <mergeCell ref="BH2817:BI2818"/>
    <mergeCell ref="BJ2817:BK2818"/>
    <mergeCell ref="BL2817:BN2818"/>
    <mergeCell ref="BO2817:BO2818"/>
    <mergeCell ref="BP2817:BP2818"/>
    <mergeCell ref="C2818:D2818"/>
    <mergeCell ref="AV2817:AW2818"/>
    <mergeCell ref="AX2817:AY2818"/>
    <mergeCell ref="AZ2817:BA2818"/>
    <mergeCell ref="BB2817:BC2818"/>
    <mergeCell ref="B2815:B2816"/>
    <mergeCell ref="C2815:D2815"/>
    <mergeCell ref="E2815:E2816"/>
    <mergeCell ref="F2815:F2816"/>
    <mergeCell ref="H2815:I2816"/>
    <mergeCell ref="J2815:K2816"/>
    <mergeCell ref="G2815:G2816"/>
    <mergeCell ref="L2815:M2816"/>
    <mergeCell ref="N2815:O2816"/>
    <mergeCell ref="P2815:Q2816"/>
    <mergeCell ref="R2815:S2816"/>
    <mergeCell ref="T2815:U2816"/>
    <mergeCell ref="V2815:W2816"/>
    <mergeCell ref="X2815:Y2816"/>
    <mergeCell ref="Z2815:AA2816"/>
    <mergeCell ref="AB2815:AC2816"/>
    <mergeCell ref="AD2815:AE2816"/>
    <mergeCell ref="AF2815:AG2816"/>
    <mergeCell ref="AH2815:AI2816"/>
    <mergeCell ref="BD2815:BE2816"/>
    <mergeCell ref="BF2815:BG2816"/>
    <mergeCell ref="AJ2815:AK2816"/>
    <mergeCell ref="AL2815:AM2816"/>
    <mergeCell ref="AN2815:AO2816"/>
    <mergeCell ref="AP2815:AQ2816"/>
    <mergeCell ref="AR2815:AS2816"/>
    <mergeCell ref="AT2815:AU2816"/>
    <mergeCell ref="BH2815:BI2816"/>
    <mergeCell ref="BJ2815:BK2816"/>
    <mergeCell ref="BL2815:BN2816"/>
    <mergeCell ref="BO2815:BO2816"/>
    <mergeCell ref="BP2815:BP2816"/>
    <mergeCell ref="C2816:D2816"/>
    <mergeCell ref="AV2815:AW2816"/>
    <mergeCell ref="AX2815:AY2816"/>
    <mergeCell ref="AZ2815:BA2816"/>
    <mergeCell ref="BB2815:BC2816"/>
    <mergeCell ref="B2813:B2814"/>
    <mergeCell ref="C2813:D2813"/>
    <mergeCell ref="E2813:E2814"/>
    <mergeCell ref="F2813:F2814"/>
    <mergeCell ref="H2813:I2814"/>
    <mergeCell ref="J2813:K2814"/>
    <mergeCell ref="G2813:G2814"/>
    <mergeCell ref="L2813:M2814"/>
    <mergeCell ref="N2813:O2814"/>
    <mergeCell ref="P2813:Q2814"/>
    <mergeCell ref="R2813:S2814"/>
    <mergeCell ref="T2813:U2814"/>
    <mergeCell ref="V2813:W2814"/>
    <mergeCell ref="X2813:Y2814"/>
    <mergeCell ref="Z2813:AA2814"/>
    <mergeCell ref="AB2813:AC2814"/>
    <mergeCell ref="AD2813:AE2814"/>
    <mergeCell ref="AF2813:AG2814"/>
    <mergeCell ref="AH2813:AI2814"/>
    <mergeCell ref="BD2813:BE2814"/>
    <mergeCell ref="BF2813:BG2814"/>
    <mergeCell ref="AJ2813:AK2814"/>
    <mergeCell ref="AL2813:AM2814"/>
    <mergeCell ref="AN2813:AO2814"/>
    <mergeCell ref="AP2813:AQ2814"/>
    <mergeCell ref="AR2813:AS2814"/>
    <mergeCell ref="AT2813:AU2814"/>
    <mergeCell ref="BH2813:BI2814"/>
    <mergeCell ref="BJ2813:BK2814"/>
    <mergeCell ref="BL2813:BN2814"/>
    <mergeCell ref="BO2813:BO2814"/>
    <mergeCell ref="BP2813:BP2814"/>
    <mergeCell ref="C2814:D2814"/>
    <mergeCell ref="AV2813:AW2814"/>
    <mergeCell ref="AX2813:AY2814"/>
    <mergeCell ref="AZ2813:BA2814"/>
    <mergeCell ref="BB2813:BC2814"/>
    <mergeCell ref="B2811:B2812"/>
    <mergeCell ref="C2811:D2811"/>
    <mergeCell ref="E2811:E2812"/>
    <mergeCell ref="F2811:F2812"/>
    <mergeCell ref="H2811:I2812"/>
    <mergeCell ref="J2811:K2812"/>
    <mergeCell ref="G2811:G2812"/>
    <mergeCell ref="L2811:M2812"/>
    <mergeCell ref="N2811:O2812"/>
    <mergeCell ref="P2811:Q2812"/>
    <mergeCell ref="R2811:S2812"/>
    <mergeCell ref="T2811:U2812"/>
    <mergeCell ref="V2811:W2812"/>
    <mergeCell ref="X2811:Y2812"/>
    <mergeCell ref="Z2811:AA2812"/>
    <mergeCell ref="AB2811:AC2812"/>
    <mergeCell ref="AD2811:AE2812"/>
    <mergeCell ref="AF2811:AG2812"/>
    <mergeCell ref="AH2811:AI2812"/>
    <mergeCell ref="BD2811:BE2812"/>
    <mergeCell ref="BF2811:BG2812"/>
    <mergeCell ref="AJ2811:AK2812"/>
    <mergeCell ref="AL2811:AM2812"/>
    <mergeCell ref="AN2811:AO2812"/>
    <mergeCell ref="AP2811:AQ2812"/>
    <mergeCell ref="AR2811:AS2812"/>
    <mergeCell ref="AT2811:AU2812"/>
    <mergeCell ref="BH2811:BI2812"/>
    <mergeCell ref="BJ2811:BK2812"/>
    <mergeCell ref="BL2811:BN2812"/>
    <mergeCell ref="BO2811:BO2812"/>
    <mergeCell ref="BP2811:BP2812"/>
    <mergeCell ref="C2812:D2812"/>
    <mergeCell ref="AV2811:AW2812"/>
    <mergeCell ref="AX2811:AY2812"/>
    <mergeCell ref="AZ2811:BA2812"/>
    <mergeCell ref="BB2811:BC2812"/>
    <mergeCell ref="B2809:B2810"/>
    <mergeCell ref="C2809:D2809"/>
    <mergeCell ref="E2809:E2810"/>
    <mergeCell ref="F2809:F2810"/>
    <mergeCell ref="H2809:I2810"/>
    <mergeCell ref="J2809:K2810"/>
    <mergeCell ref="G2809:G2810"/>
    <mergeCell ref="L2809:M2810"/>
    <mergeCell ref="N2809:O2810"/>
    <mergeCell ref="P2809:Q2810"/>
    <mergeCell ref="R2809:S2810"/>
    <mergeCell ref="T2809:U2810"/>
    <mergeCell ref="V2809:W2810"/>
    <mergeCell ref="X2809:Y2810"/>
    <mergeCell ref="Z2809:AA2810"/>
    <mergeCell ref="AB2809:AC2810"/>
    <mergeCell ref="AD2809:AE2810"/>
    <mergeCell ref="AF2809:AG2810"/>
    <mergeCell ref="AH2809:AI2810"/>
    <mergeCell ref="BD2809:BE2810"/>
    <mergeCell ref="BF2809:BG2810"/>
    <mergeCell ref="AJ2809:AK2810"/>
    <mergeCell ref="AL2809:AM2810"/>
    <mergeCell ref="AN2809:AO2810"/>
    <mergeCell ref="AP2809:AQ2810"/>
    <mergeCell ref="AR2809:AS2810"/>
    <mergeCell ref="AT2809:AU2810"/>
    <mergeCell ref="BH2809:BI2810"/>
    <mergeCell ref="BJ2809:BK2810"/>
    <mergeCell ref="BL2809:BN2810"/>
    <mergeCell ref="BO2809:BO2810"/>
    <mergeCell ref="BP2809:BP2810"/>
    <mergeCell ref="C2810:D2810"/>
    <mergeCell ref="AV2809:AW2810"/>
    <mergeCell ref="AX2809:AY2810"/>
    <mergeCell ref="AZ2809:BA2810"/>
    <mergeCell ref="BB2809:BC2810"/>
    <mergeCell ref="B2807:B2808"/>
    <mergeCell ref="C2807:D2807"/>
    <mergeCell ref="E2807:E2808"/>
    <mergeCell ref="F2807:F2808"/>
    <mergeCell ref="H2807:I2808"/>
    <mergeCell ref="J2807:K2808"/>
    <mergeCell ref="G2807:G2808"/>
    <mergeCell ref="L2807:M2808"/>
    <mergeCell ref="N2807:O2808"/>
    <mergeCell ref="P2807:Q2808"/>
    <mergeCell ref="R2807:S2808"/>
    <mergeCell ref="T2807:U2808"/>
    <mergeCell ref="V2807:W2808"/>
    <mergeCell ref="X2807:Y2808"/>
    <mergeCell ref="Z2807:AA2808"/>
    <mergeCell ref="AB2807:AC2808"/>
    <mergeCell ref="AD2807:AE2808"/>
    <mergeCell ref="AF2807:AG2808"/>
    <mergeCell ref="AH2807:AI2808"/>
    <mergeCell ref="BD2807:BE2808"/>
    <mergeCell ref="BF2807:BG2808"/>
    <mergeCell ref="AJ2807:AK2808"/>
    <mergeCell ref="AL2807:AM2808"/>
    <mergeCell ref="AN2807:AO2808"/>
    <mergeCell ref="AP2807:AQ2808"/>
    <mergeCell ref="AR2807:AS2808"/>
    <mergeCell ref="AT2807:AU2808"/>
    <mergeCell ref="BH2807:BI2808"/>
    <mergeCell ref="BJ2807:BK2808"/>
    <mergeCell ref="BL2807:BN2808"/>
    <mergeCell ref="BO2807:BO2808"/>
    <mergeCell ref="BP2807:BP2808"/>
    <mergeCell ref="C2808:D2808"/>
    <mergeCell ref="AV2807:AW2808"/>
    <mergeCell ref="AX2807:AY2808"/>
    <mergeCell ref="AZ2807:BA2808"/>
    <mergeCell ref="BB2807:BC2808"/>
    <mergeCell ref="B2805:B2806"/>
    <mergeCell ref="C2805:D2805"/>
    <mergeCell ref="E2805:E2806"/>
    <mergeCell ref="F2805:F2806"/>
    <mergeCell ref="H2805:I2806"/>
    <mergeCell ref="J2805:K2806"/>
    <mergeCell ref="G2805:G2806"/>
    <mergeCell ref="L2805:M2806"/>
    <mergeCell ref="N2805:O2806"/>
    <mergeCell ref="P2805:Q2806"/>
    <mergeCell ref="R2805:S2806"/>
    <mergeCell ref="T2805:U2806"/>
    <mergeCell ref="V2805:W2806"/>
    <mergeCell ref="X2805:Y2806"/>
    <mergeCell ref="Z2805:AA2806"/>
    <mergeCell ref="AB2805:AC2806"/>
    <mergeCell ref="AD2805:AE2806"/>
    <mergeCell ref="AF2805:AG2806"/>
    <mergeCell ref="AH2805:AI2806"/>
    <mergeCell ref="BD2805:BE2806"/>
    <mergeCell ref="BF2805:BG2806"/>
    <mergeCell ref="AJ2805:AK2806"/>
    <mergeCell ref="AL2805:AM2806"/>
    <mergeCell ref="AN2805:AO2806"/>
    <mergeCell ref="AP2805:AQ2806"/>
    <mergeCell ref="AR2805:AS2806"/>
    <mergeCell ref="AT2805:AU2806"/>
    <mergeCell ref="BH2805:BI2806"/>
    <mergeCell ref="BJ2805:BK2806"/>
    <mergeCell ref="BL2805:BN2806"/>
    <mergeCell ref="BO2805:BO2806"/>
    <mergeCell ref="BP2805:BP2806"/>
    <mergeCell ref="C2806:D2806"/>
    <mergeCell ref="AV2805:AW2806"/>
    <mergeCell ref="AX2805:AY2806"/>
    <mergeCell ref="AZ2805:BA2806"/>
    <mergeCell ref="BB2805:BC2806"/>
    <mergeCell ref="B2803:B2804"/>
    <mergeCell ref="C2803:D2803"/>
    <mergeCell ref="E2803:E2804"/>
    <mergeCell ref="F2803:F2804"/>
    <mergeCell ref="H2803:I2804"/>
    <mergeCell ref="J2803:K2804"/>
    <mergeCell ref="G2803:G2804"/>
    <mergeCell ref="L2803:M2804"/>
    <mergeCell ref="N2803:O2804"/>
    <mergeCell ref="P2803:Q2804"/>
    <mergeCell ref="R2803:S2804"/>
    <mergeCell ref="T2803:U2804"/>
    <mergeCell ref="V2803:W2804"/>
    <mergeCell ref="X2803:Y2804"/>
    <mergeCell ref="Z2803:AA2804"/>
    <mergeCell ref="AB2803:AC2804"/>
    <mergeCell ref="AD2803:AE2804"/>
    <mergeCell ref="AF2803:AG2804"/>
    <mergeCell ref="AH2803:AI2804"/>
    <mergeCell ref="BD2803:BE2804"/>
    <mergeCell ref="BF2803:BG2804"/>
    <mergeCell ref="AJ2803:AK2804"/>
    <mergeCell ref="AL2803:AM2804"/>
    <mergeCell ref="AN2803:AO2804"/>
    <mergeCell ref="AP2803:AQ2804"/>
    <mergeCell ref="AR2803:AS2804"/>
    <mergeCell ref="AT2803:AU2804"/>
    <mergeCell ref="BH2803:BI2804"/>
    <mergeCell ref="BJ2803:BK2804"/>
    <mergeCell ref="BL2803:BN2804"/>
    <mergeCell ref="BO2803:BO2804"/>
    <mergeCell ref="BP2803:BP2804"/>
    <mergeCell ref="C2804:D2804"/>
    <mergeCell ref="AV2803:AW2804"/>
    <mergeCell ref="AX2803:AY2804"/>
    <mergeCell ref="AZ2803:BA2804"/>
    <mergeCell ref="BB2803:BC2804"/>
    <mergeCell ref="B2801:B2802"/>
    <mergeCell ref="C2801:D2801"/>
    <mergeCell ref="E2801:E2802"/>
    <mergeCell ref="F2801:F2802"/>
    <mergeCell ref="H2801:I2802"/>
    <mergeCell ref="J2801:K2802"/>
    <mergeCell ref="G2801:G2802"/>
    <mergeCell ref="L2801:M2802"/>
    <mergeCell ref="N2801:O2802"/>
    <mergeCell ref="P2801:Q2802"/>
    <mergeCell ref="R2801:S2802"/>
    <mergeCell ref="T2801:U2802"/>
    <mergeCell ref="V2801:W2802"/>
    <mergeCell ref="X2801:Y2802"/>
    <mergeCell ref="Z2801:AA2802"/>
    <mergeCell ref="AB2801:AC2802"/>
    <mergeCell ref="AD2801:AE2802"/>
    <mergeCell ref="AF2801:AG2802"/>
    <mergeCell ref="AH2801:AI2802"/>
    <mergeCell ref="BD2801:BE2802"/>
    <mergeCell ref="BF2801:BG2802"/>
    <mergeCell ref="AJ2801:AK2802"/>
    <mergeCell ref="AL2801:AM2802"/>
    <mergeCell ref="AN2801:AO2802"/>
    <mergeCell ref="AP2801:AQ2802"/>
    <mergeCell ref="AR2801:AS2802"/>
    <mergeCell ref="AT2801:AU2802"/>
    <mergeCell ref="BH2801:BI2802"/>
    <mergeCell ref="BJ2801:BK2802"/>
    <mergeCell ref="BL2801:BN2802"/>
    <mergeCell ref="BO2801:BO2802"/>
    <mergeCell ref="BP2801:BP2802"/>
    <mergeCell ref="C2802:D2802"/>
    <mergeCell ref="AV2801:AW2802"/>
    <mergeCell ref="AX2801:AY2802"/>
    <mergeCell ref="AZ2801:BA2802"/>
    <mergeCell ref="BB2801:BC2802"/>
    <mergeCell ref="B2799:B2800"/>
    <mergeCell ref="C2799:D2799"/>
    <mergeCell ref="E2799:E2800"/>
    <mergeCell ref="F2799:F2800"/>
    <mergeCell ref="H2799:I2800"/>
    <mergeCell ref="J2799:K2800"/>
    <mergeCell ref="G2799:G2800"/>
    <mergeCell ref="L2799:M2800"/>
    <mergeCell ref="N2799:O2800"/>
    <mergeCell ref="P2799:Q2800"/>
    <mergeCell ref="R2799:S2800"/>
    <mergeCell ref="T2799:U2800"/>
    <mergeCell ref="V2799:W2800"/>
    <mergeCell ref="X2799:Y2800"/>
    <mergeCell ref="Z2799:AA2800"/>
    <mergeCell ref="AB2799:AC2800"/>
    <mergeCell ref="AD2799:AE2800"/>
    <mergeCell ref="AF2799:AG2800"/>
    <mergeCell ref="AH2799:AI2800"/>
    <mergeCell ref="BD2799:BE2800"/>
    <mergeCell ref="BF2799:BG2800"/>
    <mergeCell ref="AJ2799:AK2800"/>
    <mergeCell ref="AL2799:AM2800"/>
    <mergeCell ref="AN2799:AO2800"/>
    <mergeCell ref="AP2799:AQ2800"/>
    <mergeCell ref="AR2799:AS2800"/>
    <mergeCell ref="AT2799:AU2800"/>
    <mergeCell ref="BH2799:BI2800"/>
    <mergeCell ref="BJ2799:BK2800"/>
    <mergeCell ref="BL2799:BN2800"/>
    <mergeCell ref="BO2799:BO2800"/>
    <mergeCell ref="BP2799:BP2800"/>
    <mergeCell ref="C2800:D2800"/>
    <mergeCell ref="AV2799:AW2800"/>
    <mergeCell ref="AX2799:AY2800"/>
    <mergeCell ref="AZ2799:BA2800"/>
    <mergeCell ref="BB2799:BC2800"/>
    <mergeCell ref="B2797:B2798"/>
    <mergeCell ref="C2797:D2797"/>
    <mergeCell ref="E2797:E2798"/>
    <mergeCell ref="F2797:F2798"/>
    <mergeCell ref="H2797:I2798"/>
    <mergeCell ref="J2797:K2798"/>
    <mergeCell ref="G2797:G2798"/>
    <mergeCell ref="L2797:M2798"/>
    <mergeCell ref="N2797:O2798"/>
    <mergeCell ref="P2797:Q2798"/>
    <mergeCell ref="R2797:S2798"/>
    <mergeCell ref="T2797:U2798"/>
    <mergeCell ref="V2797:W2798"/>
    <mergeCell ref="X2797:Y2798"/>
    <mergeCell ref="Z2797:AA2798"/>
    <mergeCell ref="AB2797:AC2798"/>
    <mergeCell ref="AD2797:AE2798"/>
    <mergeCell ref="AF2797:AG2798"/>
    <mergeCell ref="AH2797:AI2798"/>
    <mergeCell ref="BD2797:BE2798"/>
    <mergeCell ref="BF2797:BG2798"/>
    <mergeCell ref="AJ2797:AK2798"/>
    <mergeCell ref="AL2797:AM2798"/>
    <mergeCell ref="AN2797:AO2798"/>
    <mergeCell ref="AP2797:AQ2798"/>
    <mergeCell ref="AR2797:AS2798"/>
    <mergeCell ref="AT2797:AU2798"/>
    <mergeCell ref="BH2797:BI2798"/>
    <mergeCell ref="BJ2797:BK2798"/>
    <mergeCell ref="BL2797:BN2798"/>
    <mergeCell ref="BO2797:BO2798"/>
    <mergeCell ref="BP2797:BP2798"/>
    <mergeCell ref="C2798:D2798"/>
    <mergeCell ref="AV2797:AW2798"/>
    <mergeCell ref="AX2797:AY2798"/>
    <mergeCell ref="AZ2797:BA2798"/>
    <mergeCell ref="BB2797:BC2798"/>
    <mergeCell ref="B2795:B2796"/>
    <mergeCell ref="C2795:D2795"/>
    <mergeCell ref="E2795:E2796"/>
    <mergeCell ref="F2795:F2796"/>
    <mergeCell ref="H2795:I2796"/>
    <mergeCell ref="J2795:K2796"/>
    <mergeCell ref="G2795:G2796"/>
    <mergeCell ref="L2795:M2796"/>
    <mergeCell ref="N2795:O2796"/>
    <mergeCell ref="P2795:Q2796"/>
    <mergeCell ref="R2795:S2796"/>
    <mergeCell ref="T2795:U2796"/>
    <mergeCell ref="V2795:W2796"/>
    <mergeCell ref="X2795:Y2796"/>
    <mergeCell ref="Z2795:AA2796"/>
    <mergeCell ref="AB2795:AC2796"/>
    <mergeCell ref="AD2795:AE2796"/>
    <mergeCell ref="AF2795:AG2796"/>
    <mergeCell ref="AH2795:AI2796"/>
    <mergeCell ref="BD2795:BE2796"/>
    <mergeCell ref="BF2795:BG2796"/>
    <mergeCell ref="AJ2795:AK2796"/>
    <mergeCell ref="AL2795:AM2796"/>
    <mergeCell ref="AN2795:AO2796"/>
    <mergeCell ref="AP2795:AQ2796"/>
    <mergeCell ref="AR2795:AS2796"/>
    <mergeCell ref="AT2795:AU2796"/>
    <mergeCell ref="BH2795:BI2796"/>
    <mergeCell ref="BJ2795:BK2796"/>
    <mergeCell ref="BL2795:BN2796"/>
    <mergeCell ref="BO2795:BO2796"/>
    <mergeCell ref="BP2795:BP2796"/>
    <mergeCell ref="C2796:D2796"/>
    <mergeCell ref="AV2795:AW2796"/>
    <mergeCell ref="AX2795:AY2796"/>
    <mergeCell ref="AZ2795:BA2796"/>
    <mergeCell ref="BB2795:BC2796"/>
    <mergeCell ref="B2793:B2794"/>
    <mergeCell ref="C2793:D2793"/>
    <mergeCell ref="E2793:E2794"/>
    <mergeCell ref="F2793:F2794"/>
    <mergeCell ref="H2793:I2794"/>
    <mergeCell ref="J2793:K2794"/>
    <mergeCell ref="G2793:G2794"/>
    <mergeCell ref="L2793:M2794"/>
    <mergeCell ref="N2793:O2794"/>
    <mergeCell ref="P2793:Q2794"/>
    <mergeCell ref="R2793:S2794"/>
    <mergeCell ref="T2793:U2794"/>
    <mergeCell ref="V2793:W2794"/>
    <mergeCell ref="X2793:Y2794"/>
    <mergeCell ref="Z2793:AA2794"/>
    <mergeCell ref="AB2793:AC2794"/>
    <mergeCell ref="AD2793:AE2794"/>
    <mergeCell ref="AF2793:AG2794"/>
    <mergeCell ref="AH2793:AI2794"/>
    <mergeCell ref="BD2793:BE2794"/>
    <mergeCell ref="BF2793:BG2794"/>
    <mergeCell ref="AJ2793:AK2794"/>
    <mergeCell ref="AL2793:AM2794"/>
    <mergeCell ref="AN2793:AO2794"/>
    <mergeCell ref="AP2793:AQ2794"/>
    <mergeCell ref="AR2793:AS2794"/>
    <mergeCell ref="AT2793:AU2794"/>
    <mergeCell ref="BH2793:BI2794"/>
    <mergeCell ref="BJ2793:BK2794"/>
    <mergeCell ref="BL2793:BN2794"/>
    <mergeCell ref="BO2793:BO2794"/>
    <mergeCell ref="BP2793:BP2794"/>
    <mergeCell ref="C2794:D2794"/>
    <mergeCell ref="AV2793:AW2794"/>
    <mergeCell ref="AX2793:AY2794"/>
    <mergeCell ref="AZ2793:BA2794"/>
    <mergeCell ref="BB2793:BC2794"/>
    <mergeCell ref="B2791:B2792"/>
    <mergeCell ref="C2791:D2791"/>
    <mergeCell ref="E2791:E2792"/>
    <mergeCell ref="F2791:F2792"/>
    <mergeCell ref="H2791:I2792"/>
    <mergeCell ref="J2791:K2792"/>
    <mergeCell ref="G2791:G2792"/>
    <mergeCell ref="L2791:M2792"/>
    <mergeCell ref="N2791:O2792"/>
    <mergeCell ref="P2791:Q2792"/>
    <mergeCell ref="R2791:S2792"/>
    <mergeCell ref="T2791:U2792"/>
    <mergeCell ref="V2791:W2792"/>
    <mergeCell ref="X2791:Y2792"/>
    <mergeCell ref="Z2791:AA2792"/>
    <mergeCell ref="AB2791:AC2792"/>
    <mergeCell ref="AD2791:AE2792"/>
    <mergeCell ref="AF2791:AG2792"/>
    <mergeCell ref="AH2791:AI2792"/>
    <mergeCell ref="BD2791:BE2792"/>
    <mergeCell ref="BF2791:BG2792"/>
    <mergeCell ref="AJ2791:AK2792"/>
    <mergeCell ref="AL2791:AM2792"/>
    <mergeCell ref="AN2791:AO2792"/>
    <mergeCell ref="AP2791:AQ2792"/>
    <mergeCell ref="AR2791:AS2792"/>
    <mergeCell ref="AT2791:AU2792"/>
    <mergeCell ref="BH2791:BI2792"/>
    <mergeCell ref="BJ2791:BK2792"/>
    <mergeCell ref="BL2791:BN2792"/>
    <mergeCell ref="BO2791:BO2792"/>
    <mergeCell ref="BP2791:BP2792"/>
    <mergeCell ref="C2792:D2792"/>
    <mergeCell ref="AV2791:AW2792"/>
    <mergeCell ref="AX2791:AY2792"/>
    <mergeCell ref="AZ2791:BA2792"/>
    <mergeCell ref="BB2791:BC2792"/>
    <mergeCell ref="B2789:B2790"/>
    <mergeCell ref="C2789:D2789"/>
    <mergeCell ref="E2789:E2790"/>
    <mergeCell ref="F2789:F2790"/>
    <mergeCell ref="H2789:I2790"/>
    <mergeCell ref="J2789:K2790"/>
    <mergeCell ref="G2789:G2790"/>
    <mergeCell ref="L2789:M2790"/>
    <mergeCell ref="N2789:O2790"/>
    <mergeCell ref="P2789:Q2790"/>
    <mergeCell ref="R2789:S2790"/>
    <mergeCell ref="T2789:U2790"/>
    <mergeCell ref="V2789:W2790"/>
    <mergeCell ref="X2789:Y2790"/>
    <mergeCell ref="Z2789:AA2790"/>
    <mergeCell ref="AB2789:AC2790"/>
    <mergeCell ref="AD2789:AE2790"/>
    <mergeCell ref="AF2789:AG2790"/>
    <mergeCell ref="AH2789:AI2790"/>
    <mergeCell ref="BD2789:BE2790"/>
    <mergeCell ref="BF2789:BG2790"/>
    <mergeCell ref="AJ2789:AK2790"/>
    <mergeCell ref="AL2789:AM2790"/>
    <mergeCell ref="AN2789:AO2790"/>
    <mergeCell ref="AP2789:AQ2790"/>
    <mergeCell ref="AR2789:AS2790"/>
    <mergeCell ref="AT2789:AU2790"/>
    <mergeCell ref="BH2789:BI2790"/>
    <mergeCell ref="BJ2789:BK2790"/>
    <mergeCell ref="BL2789:BN2790"/>
    <mergeCell ref="BO2789:BO2790"/>
    <mergeCell ref="BP2789:BP2790"/>
    <mergeCell ref="C2790:D2790"/>
    <mergeCell ref="AV2789:AW2790"/>
    <mergeCell ref="AX2789:AY2790"/>
    <mergeCell ref="AZ2789:BA2790"/>
    <mergeCell ref="BB2789:BC2790"/>
    <mergeCell ref="B2787:B2788"/>
    <mergeCell ref="C2787:D2787"/>
    <mergeCell ref="E2787:E2788"/>
    <mergeCell ref="F2787:F2788"/>
    <mergeCell ref="H2787:I2788"/>
    <mergeCell ref="J2787:K2788"/>
    <mergeCell ref="G2787:G2788"/>
    <mergeCell ref="L2787:M2788"/>
    <mergeCell ref="N2787:O2788"/>
    <mergeCell ref="P2787:Q2788"/>
    <mergeCell ref="R2787:S2788"/>
    <mergeCell ref="T2787:U2788"/>
    <mergeCell ref="V2787:W2788"/>
    <mergeCell ref="X2787:Y2788"/>
    <mergeCell ref="Z2787:AA2788"/>
    <mergeCell ref="AB2787:AC2788"/>
    <mergeCell ref="AD2787:AE2788"/>
    <mergeCell ref="AF2787:AG2788"/>
    <mergeCell ref="AH2787:AI2788"/>
    <mergeCell ref="BD2787:BE2788"/>
    <mergeCell ref="BF2787:BG2788"/>
    <mergeCell ref="AJ2787:AK2788"/>
    <mergeCell ref="AL2787:AM2788"/>
    <mergeCell ref="AN2787:AO2788"/>
    <mergeCell ref="AP2787:AQ2788"/>
    <mergeCell ref="AR2787:AS2788"/>
    <mergeCell ref="AT2787:AU2788"/>
    <mergeCell ref="BH2787:BI2788"/>
    <mergeCell ref="BJ2787:BK2788"/>
    <mergeCell ref="BL2787:BN2788"/>
    <mergeCell ref="BO2787:BO2788"/>
    <mergeCell ref="BP2787:BP2788"/>
    <mergeCell ref="C2788:D2788"/>
    <mergeCell ref="AV2787:AW2788"/>
    <mergeCell ref="AX2787:AY2788"/>
    <mergeCell ref="AZ2787:BA2788"/>
    <mergeCell ref="BB2787:BC2788"/>
    <mergeCell ref="B2785:B2786"/>
    <mergeCell ref="C2785:D2785"/>
    <mergeCell ref="E2785:E2786"/>
    <mergeCell ref="F2785:F2786"/>
    <mergeCell ref="H2785:I2786"/>
    <mergeCell ref="J2785:K2786"/>
    <mergeCell ref="G2785:G2786"/>
    <mergeCell ref="L2785:M2786"/>
    <mergeCell ref="N2785:O2786"/>
    <mergeCell ref="P2785:Q2786"/>
    <mergeCell ref="R2785:S2786"/>
    <mergeCell ref="T2785:U2786"/>
    <mergeCell ref="V2785:W2786"/>
    <mergeCell ref="X2785:Y2786"/>
    <mergeCell ref="Z2785:AA2786"/>
    <mergeCell ref="AB2785:AC2786"/>
    <mergeCell ref="AD2785:AE2786"/>
    <mergeCell ref="AF2785:AG2786"/>
    <mergeCell ref="AH2785:AI2786"/>
    <mergeCell ref="BD2785:BE2786"/>
    <mergeCell ref="BF2785:BG2786"/>
    <mergeCell ref="AJ2785:AK2786"/>
    <mergeCell ref="AL2785:AM2786"/>
    <mergeCell ref="AN2785:AO2786"/>
    <mergeCell ref="AP2785:AQ2786"/>
    <mergeCell ref="AR2785:AS2786"/>
    <mergeCell ref="AT2785:AU2786"/>
    <mergeCell ref="BH2785:BI2786"/>
    <mergeCell ref="BJ2785:BK2786"/>
    <mergeCell ref="BL2785:BN2786"/>
    <mergeCell ref="BO2785:BO2786"/>
    <mergeCell ref="BP2785:BP2786"/>
    <mergeCell ref="C2786:D2786"/>
    <mergeCell ref="AV2785:AW2786"/>
    <mergeCell ref="AX2785:AY2786"/>
    <mergeCell ref="AZ2785:BA2786"/>
    <mergeCell ref="BB2785:BC2786"/>
    <mergeCell ref="BO2781:BO2782"/>
    <mergeCell ref="BP2781:BP2782"/>
    <mergeCell ref="J2782:K2782"/>
    <mergeCell ref="L2782:M2782"/>
    <mergeCell ref="N2782:O2782"/>
    <mergeCell ref="P2782:Q2782"/>
    <mergeCell ref="R2782:S2782"/>
    <mergeCell ref="T2782:U2782"/>
    <mergeCell ref="AB2782:AC2782"/>
    <mergeCell ref="AD2782:AE2782"/>
    <mergeCell ref="AN2782:AO2782"/>
    <mergeCell ref="AP2782:AQ2782"/>
    <mergeCell ref="AZ2782:BA2782"/>
    <mergeCell ref="BB2782:BC2782"/>
    <mergeCell ref="BD2782:BE2782"/>
    <mergeCell ref="BF2782:BG2782"/>
    <mergeCell ref="B2783:B2784"/>
    <mergeCell ref="C2783:D2783"/>
    <mergeCell ref="E2783:E2784"/>
    <mergeCell ref="F2783:F2784"/>
    <mergeCell ref="H2783:I2784"/>
    <mergeCell ref="J2783:K2784"/>
    <mergeCell ref="G2783:G2784"/>
    <mergeCell ref="L2783:M2784"/>
    <mergeCell ref="N2783:O2784"/>
    <mergeCell ref="P2783:Q2784"/>
    <mergeCell ref="R2783:S2784"/>
    <mergeCell ref="T2783:U2784"/>
    <mergeCell ref="V2783:W2784"/>
    <mergeCell ref="X2783:Y2784"/>
    <mergeCell ref="Z2783:AA2784"/>
    <mergeCell ref="AB2783:AC2784"/>
    <mergeCell ref="AD2783:AE2784"/>
    <mergeCell ref="AF2783:AG2784"/>
    <mergeCell ref="AH2783:AI2784"/>
    <mergeCell ref="BD2783:BE2784"/>
    <mergeCell ref="BF2783:BG2784"/>
    <mergeCell ref="AJ2783:AK2784"/>
    <mergeCell ref="AL2783:AM2784"/>
    <mergeCell ref="AN2783:AO2784"/>
    <mergeCell ref="AP2783:AQ2784"/>
    <mergeCell ref="AR2783:AS2784"/>
    <mergeCell ref="AT2783:AU2784"/>
    <mergeCell ref="BH2783:BI2784"/>
    <mergeCell ref="BJ2783:BK2784"/>
    <mergeCell ref="BL2783:BN2784"/>
    <mergeCell ref="BO2783:BO2784"/>
    <mergeCell ref="BP2783:BP2784"/>
    <mergeCell ref="C2784:D2784"/>
    <mergeCell ref="AV2783:AW2784"/>
    <mergeCell ref="AX2783:AY2784"/>
    <mergeCell ref="AZ2783:BA2784"/>
    <mergeCell ref="BB2783:BC2784"/>
    <mergeCell ref="C2778:D2778"/>
    <mergeCell ref="E2778:AC2778"/>
    <mergeCell ref="BA2778:BC2778"/>
    <mergeCell ref="BD2778:BM2778"/>
    <mergeCell ref="AE2776:AM2776"/>
    <mergeCell ref="AN2776:BM2776"/>
    <mergeCell ref="AH2778:AM2778"/>
    <mergeCell ref="B2781:B2782"/>
    <mergeCell ref="C2781:D2782"/>
    <mergeCell ref="H2781:I2782"/>
    <mergeCell ref="J2781:O2781"/>
    <mergeCell ref="P2781:U2781"/>
    <mergeCell ref="V2781:W2782"/>
    <mergeCell ref="G2781:G2782"/>
    <mergeCell ref="F2781:F2782"/>
    <mergeCell ref="X2781:Y2782"/>
    <mergeCell ref="Z2781:AA2782"/>
    <mergeCell ref="AB2781:AG2781"/>
    <mergeCell ref="AH2781:AM2781"/>
    <mergeCell ref="AN2781:AS2781"/>
    <mergeCell ref="AT2781:AY2781"/>
    <mergeCell ref="AF2782:AG2782"/>
    <mergeCell ref="AH2782:AI2782"/>
    <mergeCell ref="AJ2782:AK2782"/>
    <mergeCell ref="AL2782:AM2782"/>
    <mergeCell ref="AZ2781:BE2781"/>
    <mergeCell ref="BF2781:BK2781"/>
    <mergeCell ref="BL2781:BN2782"/>
    <mergeCell ref="AR2782:AS2782"/>
    <mergeCell ref="AT2782:AU2782"/>
    <mergeCell ref="AV2782:AW2782"/>
    <mergeCell ref="AX2782:AY2782"/>
    <mergeCell ref="BH2782:BI2782"/>
    <mergeCell ref="BJ2782:BK2782"/>
    <mergeCell ref="B2769:C2769"/>
    <mergeCell ref="D2769:E2769"/>
    <mergeCell ref="H2769:J2769"/>
    <mergeCell ref="L2769:N2769"/>
    <mergeCell ref="O2769:R2769"/>
    <mergeCell ref="D2767:E2767"/>
    <mergeCell ref="J2767:K2767"/>
    <mergeCell ref="L2767:M2767"/>
    <mergeCell ref="W2769:Y2769"/>
    <mergeCell ref="Z2769:AI2769"/>
    <mergeCell ref="AN2769:AP2769"/>
    <mergeCell ref="BD2767:BE2767"/>
    <mergeCell ref="BF2767:BG2767"/>
    <mergeCell ref="BH2767:BI2767"/>
    <mergeCell ref="AT2767:AU2767"/>
    <mergeCell ref="AV2767:AW2767"/>
    <mergeCell ref="AX2767:AY2767"/>
    <mergeCell ref="AQ2769:AT2769"/>
    <mergeCell ref="B2771:C2771"/>
    <mergeCell ref="D2771:E2771"/>
    <mergeCell ref="H2771:J2771"/>
    <mergeCell ref="L2771:N2771"/>
    <mergeCell ref="O2771:R2771"/>
    <mergeCell ref="S2769:U2769"/>
    <mergeCell ref="BA2772:BN2772"/>
    <mergeCell ref="BB2771:BE2771"/>
    <mergeCell ref="BF2771:BH2771"/>
    <mergeCell ref="BJ2771:BL2771"/>
    <mergeCell ref="S2771:U2771"/>
    <mergeCell ref="W2771:Y2771"/>
    <mergeCell ref="B2774:BN2774"/>
    <mergeCell ref="BN2775:BP2776"/>
    <mergeCell ref="E2776:AC2776"/>
    <mergeCell ref="BJ2769:BL2769"/>
    <mergeCell ref="Z2771:AI2771"/>
    <mergeCell ref="AJ2771:AL2771"/>
    <mergeCell ref="AN2771:AP2771"/>
    <mergeCell ref="AQ2771:AT2771"/>
    <mergeCell ref="AU2771:AW2771"/>
    <mergeCell ref="AY2771:BA2771"/>
    <mergeCell ref="AJ2769:AL2769"/>
    <mergeCell ref="B2766:C2766"/>
    <mergeCell ref="D2766:E2766"/>
    <mergeCell ref="H2766:I2766"/>
    <mergeCell ref="J2766:K2766"/>
    <mergeCell ref="L2766:M2766"/>
    <mergeCell ref="N2766:O2766"/>
    <mergeCell ref="P2766:Q2766"/>
    <mergeCell ref="R2766:S2766"/>
    <mergeCell ref="T2766:U2766"/>
    <mergeCell ref="V2766:W2766"/>
    <mergeCell ref="X2766:Y2766"/>
    <mergeCell ref="Z2766:AA2766"/>
    <mergeCell ref="AB2766:AC2766"/>
    <mergeCell ref="AD2766:AE2766"/>
    <mergeCell ref="AF2766:AG2766"/>
    <mergeCell ref="AH2766:AI2766"/>
    <mergeCell ref="AJ2766:AK2766"/>
    <mergeCell ref="AL2766:AM2766"/>
    <mergeCell ref="AN2766:AO2766"/>
    <mergeCell ref="AP2766:AQ2766"/>
    <mergeCell ref="AR2766:AS2766"/>
    <mergeCell ref="AT2766:AU2766"/>
    <mergeCell ref="AV2766:AW2766"/>
    <mergeCell ref="AX2766:AY2766"/>
    <mergeCell ref="AZ2766:BA2766"/>
    <mergeCell ref="BB2766:BC2766"/>
    <mergeCell ref="BD2766:BE2766"/>
    <mergeCell ref="BF2766:BG2766"/>
    <mergeCell ref="BH2766:BI2766"/>
    <mergeCell ref="BJ2766:BK2766"/>
    <mergeCell ref="BL2766:BN2766"/>
    <mergeCell ref="N2767:O2767"/>
    <mergeCell ref="AZ2767:BA2767"/>
    <mergeCell ref="BB2767:BC2767"/>
    <mergeCell ref="AD2767:AE2767"/>
    <mergeCell ref="AF2767:AG2767"/>
    <mergeCell ref="AH2767:AI2767"/>
    <mergeCell ref="AJ2767:AK2767"/>
    <mergeCell ref="AN2767:AO2767"/>
    <mergeCell ref="AP2767:AQ2767"/>
    <mergeCell ref="AR2767:AS2767"/>
    <mergeCell ref="BJ2767:BK2767"/>
    <mergeCell ref="BL2767:BN2767"/>
    <mergeCell ref="P2767:Q2767"/>
    <mergeCell ref="R2767:S2767"/>
    <mergeCell ref="T2767:U2767"/>
    <mergeCell ref="V2767:W2767"/>
    <mergeCell ref="X2767:Y2767"/>
    <mergeCell ref="Z2767:AA2767"/>
    <mergeCell ref="AB2767:AC2767"/>
    <mergeCell ref="AL2767:AM2767"/>
    <mergeCell ref="B2764:C2765"/>
    <mergeCell ref="D2764:E2765"/>
    <mergeCell ref="H2764:I2765"/>
    <mergeCell ref="J2764:K2765"/>
    <mergeCell ref="L2764:M2765"/>
    <mergeCell ref="N2764:O2765"/>
    <mergeCell ref="P2764:Q2765"/>
    <mergeCell ref="R2764:S2765"/>
    <mergeCell ref="T2764:U2765"/>
    <mergeCell ref="V2764:W2765"/>
    <mergeCell ref="X2764:Y2765"/>
    <mergeCell ref="Z2764:AA2765"/>
    <mergeCell ref="AB2764:AC2765"/>
    <mergeCell ref="AD2764:AE2765"/>
    <mergeCell ref="AF2764:AG2765"/>
    <mergeCell ref="AH2764:AI2765"/>
    <mergeCell ref="AJ2764:AK2765"/>
    <mergeCell ref="AL2764:AM2765"/>
    <mergeCell ref="AN2764:AO2765"/>
    <mergeCell ref="AP2764:AQ2765"/>
    <mergeCell ref="AR2764:AS2765"/>
    <mergeCell ref="AT2764:AU2765"/>
    <mergeCell ref="AV2764:AW2765"/>
    <mergeCell ref="AX2764:AY2765"/>
    <mergeCell ref="AZ2764:BA2765"/>
    <mergeCell ref="BB2764:BC2765"/>
    <mergeCell ref="BD2764:BE2765"/>
    <mergeCell ref="BF2764:BG2765"/>
    <mergeCell ref="BH2764:BI2765"/>
    <mergeCell ref="BJ2764:BK2765"/>
    <mergeCell ref="BL2764:BN2765"/>
    <mergeCell ref="BO2764:BO2765"/>
    <mergeCell ref="BP2764:BP2765"/>
    <mergeCell ref="B2758:B2759"/>
    <mergeCell ref="C2758:D2758"/>
    <mergeCell ref="E2758:E2759"/>
    <mergeCell ref="F2758:F2759"/>
    <mergeCell ref="H2758:I2759"/>
    <mergeCell ref="J2758:K2759"/>
    <mergeCell ref="G2758:G2759"/>
    <mergeCell ref="L2758:M2759"/>
    <mergeCell ref="N2758:O2759"/>
    <mergeCell ref="P2758:Q2759"/>
    <mergeCell ref="R2758:S2759"/>
    <mergeCell ref="T2758:U2759"/>
    <mergeCell ref="V2758:W2759"/>
    <mergeCell ref="X2758:Y2759"/>
    <mergeCell ref="Z2758:AA2759"/>
    <mergeCell ref="AB2758:AC2759"/>
    <mergeCell ref="AD2758:AE2759"/>
    <mergeCell ref="AF2758:AG2759"/>
    <mergeCell ref="AH2758:AI2759"/>
    <mergeCell ref="BD2758:BE2759"/>
    <mergeCell ref="BF2758:BG2759"/>
    <mergeCell ref="AJ2758:AK2759"/>
    <mergeCell ref="AL2758:AM2759"/>
    <mergeCell ref="AN2758:AO2759"/>
    <mergeCell ref="AP2758:AQ2759"/>
    <mergeCell ref="AR2758:AS2759"/>
    <mergeCell ref="AT2758:AU2759"/>
    <mergeCell ref="BH2758:BI2759"/>
    <mergeCell ref="BJ2758:BK2759"/>
    <mergeCell ref="BL2758:BN2759"/>
    <mergeCell ref="BO2758:BO2759"/>
    <mergeCell ref="BP2758:BP2759"/>
    <mergeCell ref="C2759:D2759"/>
    <mergeCell ref="AV2758:AW2759"/>
    <mergeCell ref="AX2758:AY2759"/>
    <mergeCell ref="AZ2758:BA2759"/>
    <mergeCell ref="BB2758:BC2759"/>
    <mergeCell ref="B2756:B2757"/>
    <mergeCell ref="C2756:D2756"/>
    <mergeCell ref="E2756:E2757"/>
    <mergeCell ref="F2756:F2757"/>
    <mergeCell ref="H2756:I2757"/>
    <mergeCell ref="J2756:K2757"/>
    <mergeCell ref="G2756:G2757"/>
    <mergeCell ref="L2756:M2757"/>
    <mergeCell ref="N2756:O2757"/>
    <mergeCell ref="P2756:Q2757"/>
    <mergeCell ref="R2756:S2757"/>
    <mergeCell ref="T2756:U2757"/>
    <mergeCell ref="V2756:W2757"/>
    <mergeCell ref="X2756:Y2757"/>
    <mergeCell ref="Z2756:AA2757"/>
    <mergeCell ref="AB2756:AC2757"/>
    <mergeCell ref="AD2756:AE2757"/>
    <mergeCell ref="AF2756:AG2757"/>
    <mergeCell ref="AH2756:AI2757"/>
    <mergeCell ref="BD2756:BE2757"/>
    <mergeCell ref="BF2756:BG2757"/>
    <mergeCell ref="AJ2756:AK2757"/>
    <mergeCell ref="AL2756:AM2757"/>
    <mergeCell ref="AN2756:AO2757"/>
    <mergeCell ref="AP2756:AQ2757"/>
    <mergeCell ref="AR2756:AS2757"/>
    <mergeCell ref="AT2756:AU2757"/>
    <mergeCell ref="BH2756:BI2757"/>
    <mergeCell ref="BJ2756:BK2757"/>
    <mergeCell ref="BL2756:BN2757"/>
    <mergeCell ref="BO2756:BO2757"/>
    <mergeCell ref="BP2756:BP2757"/>
    <mergeCell ref="C2757:D2757"/>
    <mergeCell ref="AV2756:AW2757"/>
    <mergeCell ref="AX2756:AY2757"/>
    <mergeCell ref="AZ2756:BA2757"/>
    <mergeCell ref="BB2756:BC2757"/>
    <mergeCell ref="B2754:B2755"/>
    <mergeCell ref="C2754:D2754"/>
    <mergeCell ref="E2754:E2755"/>
    <mergeCell ref="F2754:F2755"/>
    <mergeCell ref="H2754:I2755"/>
    <mergeCell ref="J2754:K2755"/>
    <mergeCell ref="G2754:G2755"/>
    <mergeCell ref="L2754:M2755"/>
    <mergeCell ref="N2754:O2755"/>
    <mergeCell ref="P2754:Q2755"/>
    <mergeCell ref="R2754:S2755"/>
    <mergeCell ref="T2754:U2755"/>
    <mergeCell ref="V2754:W2755"/>
    <mergeCell ref="X2754:Y2755"/>
    <mergeCell ref="Z2754:AA2755"/>
    <mergeCell ref="AB2754:AC2755"/>
    <mergeCell ref="AD2754:AE2755"/>
    <mergeCell ref="AF2754:AG2755"/>
    <mergeCell ref="AH2754:AI2755"/>
    <mergeCell ref="BD2754:BE2755"/>
    <mergeCell ref="BF2754:BG2755"/>
    <mergeCell ref="AJ2754:AK2755"/>
    <mergeCell ref="AL2754:AM2755"/>
    <mergeCell ref="AN2754:AO2755"/>
    <mergeCell ref="AP2754:AQ2755"/>
    <mergeCell ref="AR2754:AS2755"/>
    <mergeCell ref="AT2754:AU2755"/>
    <mergeCell ref="BH2754:BI2755"/>
    <mergeCell ref="BJ2754:BK2755"/>
    <mergeCell ref="BL2754:BN2755"/>
    <mergeCell ref="BO2754:BO2755"/>
    <mergeCell ref="BP2754:BP2755"/>
    <mergeCell ref="C2755:D2755"/>
    <mergeCell ref="AV2754:AW2755"/>
    <mergeCell ref="AX2754:AY2755"/>
    <mergeCell ref="AZ2754:BA2755"/>
    <mergeCell ref="BB2754:BC2755"/>
    <mergeCell ref="B2752:B2753"/>
    <mergeCell ref="C2752:D2752"/>
    <mergeCell ref="E2752:E2753"/>
    <mergeCell ref="F2752:F2753"/>
    <mergeCell ref="H2752:I2753"/>
    <mergeCell ref="J2752:K2753"/>
    <mergeCell ref="G2752:G2753"/>
    <mergeCell ref="L2752:M2753"/>
    <mergeCell ref="N2752:O2753"/>
    <mergeCell ref="P2752:Q2753"/>
    <mergeCell ref="R2752:S2753"/>
    <mergeCell ref="T2752:U2753"/>
    <mergeCell ref="V2752:W2753"/>
    <mergeCell ref="X2752:Y2753"/>
    <mergeCell ref="Z2752:AA2753"/>
    <mergeCell ref="AB2752:AC2753"/>
    <mergeCell ref="AD2752:AE2753"/>
    <mergeCell ref="AF2752:AG2753"/>
    <mergeCell ref="AH2752:AI2753"/>
    <mergeCell ref="BD2752:BE2753"/>
    <mergeCell ref="BF2752:BG2753"/>
    <mergeCell ref="AJ2752:AK2753"/>
    <mergeCell ref="AL2752:AM2753"/>
    <mergeCell ref="AN2752:AO2753"/>
    <mergeCell ref="AP2752:AQ2753"/>
    <mergeCell ref="AR2752:AS2753"/>
    <mergeCell ref="AT2752:AU2753"/>
    <mergeCell ref="BH2752:BI2753"/>
    <mergeCell ref="BJ2752:BK2753"/>
    <mergeCell ref="BL2752:BN2753"/>
    <mergeCell ref="BO2752:BO2753"/>
    <mergeCell ref="BP2752:BP2753"/>
    <mergeCell ref="C2753:D2753"/>
    <mergeCell ref="AV2752:AW2753"/>
    <mergeCell ref="AX2752:AY2753"/>
    <mergeCell ref="AZ2752:BA2753"/>
    <mergeCell ref="BB2752:BC2753"/>
    <mergeCell ref="B2750:B2751"/>
    <mergeCell ref="C2750:D2750"/>
    <mergeCell ref="E2750:E2751"/>
    <mergeCell ref="F2750:F2751"/>
    <mergeCell ref="H2750:I2751"/>
    <mergeCell ref="J2750:K2751"/>
    <mergeCell ref="G2750:G2751"/>
    <mergeCell ref="L2750:M2751"/>
    <mergeCell ref="N2750:O2751"/>
    <mergeCell ref="P2750:Q2751"/>
    <mergeCell ref="R2750:S2751"/>
    <mergeCell ref="T2750:U2751"/>
    <mergeCell ref="V2750:W2751"/>
    <mergeCell ref="X2750:Y2751"/>
    <mergeCell ref="Z2750:AA2751"/>
    <mergeCell ref="AB2750:AC2751"/>
    <mergeCell ref="AD2750:AE2751"/>
    <mergeCell ref="AF2750:AG2751"/>
    <mergeCell ref="AH2750:AI2751"/>
    <mergeCell ref="BD2750:BE2751"/>
    <mergeCell ref="BF2750:BG2751"/>
    <mergeCell ref="AJ2750:AK2751"/>
    <mergeCell ref="AL2750:AM2751"/>
    <mergeCell ref="AN2750:AO2751"/>
    <mergeCell ref="AP2750:AQ2751"/>
    <mergeCell ref="AR2750:AS2751"/>
    <mergeCell ref="AT2750:AU2751"/>
    <mergeCell ref="BH2750:BI2751"/>
    <mergeCell ref="BJ2750:BK2751"/>
    <mergeCell ref="BL2750:BN2751"/>
    <mergeCell ref="BO2750:BO2751"/>
    <mergeCell ref="BP2750:BP2751"/>
    <mergeCell ref="C2751:D2751"/>
    <mergeCell ref="AV2750:AW2751"/>
    <mergeCell ref="AX2750:AY2751"/>
    <mergeCell ref="AZ2750:BA2751"/>
    <mergeCell ref="BB2750:BC2751"/>
    <mergeCell ref="B2748:B2749"/>
    <mergeCell ref="C2748:D2748"/>
    <mergeCell ref="E2748:E2749"/>
    <mergeCell ref="F2748:F2749"/>
    <mergeCell ref="H2748:I2749"/>
    <mergeCell ref="J2748:K2749"/>
    <mergeCell ref="G2748:G2749"/>
    <mergeCell ref="L2748:M2749"/>
    <mergeCell ref="N2748:O2749"/>
    <mergeCell ref="P2748:Q2749"/>
    <mergeCell ref="R2748:S2749"/>
    <mergeCell ref="T2748:U2749"/>
    <mergeCell ref="V2748:W2749"/>
    <mergeCell ref="X2748:Y2749"/>
    <mergeCell ref="Z2748:AA2749"/>
    <mergeCell ref="AB2748:AC2749"/>
    <mergeCell ref="AD2748:AE2749"/>
    <mergeCell ref="AF2748:AG2749"/>
    <mergeCell ref="AH2748:AI2749"/>
    <mergeCell ref="BD2748:BE2749"/>
    <mergeCell ref="BF2748:BG2749"/>
    <mergeCell ref="AJ2748:AK2749"/>
    <mergeCell ref="AL2748:AM2749"/>
    <mergeCell ref="AN2748:AO2749"/>
    <mergeCell ref="AP2748:AQ2749"/>
    <mergeCell ref="AR2748:AS2749"/>
    <mergeCell ref="AT2748:AU2749"/>
    <mergeCell ref="BH2748:BI2749"/>
    <mergeCell ref="BJ2748:BK2749"/>
    <mergeCell ref="BL2748:BN2749"/>
    <mergeCell ref="BO2748:BO2749"/>
    <mergeCell ref="BP2748:BP2749"/>
    <mergeCell ref="C2749:D2749"/>
    <mergeCell ref="AV2748:AW2749"/>
    <mergeCell ref="AX2748:AY2749"/>
    <mergeCell ref="AZ2748:BA2749"/>
    <mergeCell ref="BB2748:BC2749"/>
    <mergeCell ref="B2746:B2747"/>
    <mergeCell ref="C2746:D2746"/>
    <mergeCell ref="E2746:E2747"/>
    <mergeCell ref="F2746:F2747"/>
    <mergeCell ref="H2746:I2747"/>
    <mergeCell ref="J2746:K2747"/>
    <mergeCell ref="G2746:G2747"/>
    <mergeCell ref="L2746:M2747"/>
    <mergeCell ref="N2746:O2747"/>
    <mergeCell ref="P2746:Q2747"/>
    <mergeCell ref="R2746:S2747"/>
    <mergeCell ref="T2746:U2747"/>
    <mergeCell ref="V2746:W2747"/>
    <mergeCell ref="X2746:Y2747"/>
    <mergeCell ref="Z2746:AA2747"/>
    <mergeCell ref="AB2746:AC2747"/>
    <mergeCell ref="AD2746:AE2747"/>
    <mergeCell ref="AF2746:AG2747"/>
    <mergeCell ref="AH2746:AI2747"/>
    <mergeCell ref="BD2746:BE2747"/>
    <mergeCell ref="BF2746:BG2747"/>
    <mergeCell ref="AJ2746:AK2747"/>
    <mergeCell ref="AL2746:AM2747"/>
    <mergeCell ref="AN2746:AO2747"/>
    <mergeCell ref="AP2746:AQ2747"/>
    <mergeCell ref="AR2746:AS2747"/>
    <mergeCell ref="AT2746:AU2747"/>
    <mergeCell ref="BH2746:BI2747"/>
    <mergeCell ref="BJ2746:BK2747"/>
    <mergeCell ref="BL2746:BN2747"/>
    <mergeCell ref="BO2746:BO2747"/>
    <mergeCell ref="BP2746:BP2747"/>
    <mergeCell ref="C2747:D2747"/>
    <mergeCell ref="AV2746:AW2747"/>
    <mergeCell ref="AX2746:AY2747"/>
    <mergeCell ref="AZ2746:BA2747"/>
    <mergeCell ref="BB2746:BC2747"/>
    <mergeCell ref="B2744:B2745"/>
    <mergeCell ref="C2744:D2744"/>
    <mergeCell ref="E2744:E2745"/>
    <mergeCell ref="F2744:F2745"/>
    <mergeCell ref="H2744:I2745"/>
    <mergeCell ref="J2744:K2745"/>
    <mergeCell ref="G2744:G2745"/>
    <mergeCell ref="L2744:M2745"/>
    <mergeCell ref="N2744:O2745"/>
    <mergeCell ref="P2744:Q2745"/>
    <mergeCell ref="R2744:S2745"/>
    <mergeCell ref="T2744:U2745"/>
    <mergeCell ref="V2744:W2745"/>
    <mergeCell ref="X2744:Y2745"/>
    <mergeCell ref="Z2744:AA2745"/>
    <mergeCell ref="AB2744:AC2745"/>
    <mergeCell ref="AD2744:AE2745"/>
    <mergeCell ref="AF2744:AG2745"/>
    <mergeCell ref="AH2744:AI2745"/>
    <mergeCell ref="BD2744:BE2745"/>
    <mergeCell ref="BF2744:BG2745"/>
    <mergeCell ref="AJ2744:AK2745"/>
    <mergeCell ref="AL2744:AM2745"/>
    <mergeCell ref="AN2744:AO2745"/>
    <mergeCell ref="AP2744:AQ2745"/>
    <mergeCell ref="AR2744:AS2745"/>
    <mergeCell ref="AT2744:AU2745"/>
    <mergeCell ref="BH2744:BI2745"/>
    <mergeCell ref="BJ2744:BK2745"/>
    <mergeCell ref="BL2744:BN2745"/>
    <mergeCell ref="BO2744:BO2745"/>
    <mergeCell ref="BP2744:BP2745"/>
    <mergeCell ref="C2745:D2745"/>
    <mergeCell ref="AV2744:AW2745"/>
    <mergeCell ref="AX2744:AY2745"/>
    <mergeCell ref="AZ2744:BA2745"/>
    <mergeCell ref="BB2744:BC2745"/>
    <mergeCell ref="B2742:B2743"/>
    <mergeCell ref="C2742:D2742"/>
    <mergeCell ref="E2742:E2743"/>
    <mergeCell ref="F2742:F2743"/>
    <mergeCell ref="H2742:I2743"/>
    <mergeCell ref="J2742:K2743"/>
    <mergeCell ref="G2742:G2743"/>
    <mergeCell ref="L2742:M2743"/>
    <mergeCell ref="N2742:O2743"/>
    <mergeCell ref="P2742:Q2743"/>
    <mergeCell ref="R2742:S2743"/>
    <mergeCell ref="T2742:U2743"/>
    <mergeCell ref="V2742:W2743"/>
    <mergeCell ref="X2742:Y2743"/>
    <mergeCell ref="Z2742:AA2743"/>
    <mergeCell ref="AB2742:AC2743"/>
    <mergeCell ref="AD2742:AE2743"/>
    <mergeCell ref="AF2742:AG2743"/>
    <mergeCell ref="AH2742:AI2743"/>
    <mergeCell ref="BD2742:BE2743"/>
    <mergeCell ref="BF2742:BG2743"/>
    <mergeCell ref="AJ2742:AK2743"/>
    <mergeCell ref="AL2742:AM2743"/>
    <mergeCell ref="AN2742:AO2743"/>
    <mergeCell ref="AP2742:AQ2743"/>
    <mergeCell ref="AR2742:AS2743"/>
    <mergeCell ref="AT2742:AU2743"/>
    <mergeCell ref="BH2742:BI2743"/>
    <mergeCell ref="BJ2742:BK2743"/>
    <mergeCell ref="BL2742:BN2743"/>
    <mergeCell ref="BO2742:BO2743"/>
    <mergeCell ref="BP2742:BP2743"/>
    <mergeCell ref="C2743:D2743"/>
    <mergeCell ref="AV2742:AW2743"/>
    <mergeCell ref="AX2742:AY2743"/>
    <mergeCell ref="AZ2742:BA2743"/>
    <mergeCell ref="BB2742:BC2743"/>
    <mergeCell ref="B2740:B2741"/>
    <mergeCell ref="C2740:D2740"/>
    <mergeCell ref="E2740:E2741"/>
    <mergeCell ref="F2740:F2741"/>
    <mergeCell ref="H2740:I2741"/>
    <mergeCell ref="J2740:K2741"/>
    <mergeCell ref="G2740:G2741"/>
    <mergeCell ref="L2740:M2741"/>
    <mergeCell ref="N2740:O2741"/>
    <mergeCell ref="P2740:Q2741"/>
    <mergeCell ref="R2740:S2741"/>
    <mergeCell ref="T2740:U2741"/>
    <mergeCell ref="V2740:W2741"/>
    <mergeCell ref="X2740:Y2741"/>
    <mergeCell ref="Z2740:AA2741"/>
    <mergeCell ref="AB2740:AC2741"/>
    <mergeCell ref="AD2740:AE2741"/>
    <mergeCell ref="AF2740:AG2741"/>
    <mergeCell ref="AH2740:AI2741"/>
    <mergeCell ref="BD2740:BE2741"/>
    <mergeCell ref="BF2740:BG2741"/>
    <mergeCell ref="AJ2740:AK2741"/>
    <mergeCell ref="AL2740:AM2741"/>
    <mergeCell ref="AN2740:AO2741"/>
    <mergeCell ref="AP2740:AQ2741"/>
    <mergeCell ref="AR2740:AS2741"/>
    <mergeCell ref="AT2740:AU2741"/>
    <mergeCell ref="BH2740:BI2741"/>
    <mergeCell ref="BJ2740:BK2741"/>
    <mergeCell ref="BL2740:BN2741"/>
    <mergeCell ref="BO2740:BO2741"/>
    <mergeCell ref="BP2740:BP2741"/>
    <mergeCell ref="C2741:D2741"/>
    <mergeCell ref="AV2740:AW2741"/>
    <mergeCell ref="AX2740:AY2741"/>
    <mergeCell ref="AZ2740:BA2741"/>
    <mergeCell ref="BB2740:BC2741"/>
    <mergeCell ref="B2738:B2739"/>
    <mergeCell ref="C2738:D2738"/>
    <mergeCell ref="E2738:E2739"/>
    <mergeCell ref="F2738:F2739"/>
    <mergeCell ref="H2738:I2739"/>
    <mergeCell ref="J2738:K2739"/>
    <mergeCell ref="G2738:G2739"/>
    <mergeCell ref="L2738:M2739"/>
    <mergeCell ref="N2738:O2739"/>
    <mergeCell ref="P2738:Q2739"/>
    <mergeCell ref="R2738:S2739"/>
    <mergeCell ref="T2738:U2739"/>
    <mergeCell ref="V2738:W2739"/>
    <mergeCell ref="X2738:Y2739"/>
    <mergeCell ref="Z2738:AA2739"/>
    <mergeCell ref="AB2738:AC2739"/>
    <mergeCell ref="AD2738:AE2739"/>
    <mergeCell ref="AF2738:AG2739"/>
    <mergeCell ref="AH2738:AI2739"/>
    <mergeCell ref="BD2738:BE2739"/>
    <mergeCell ref="BF2738:BG2739"/>
    <mergeCell ref="AJ2738:AK2739"/>
    <mergeCell ref="AL2738:AM2739"/>
    <mergeCell ref="AN2738:AO2739"/>
    <mergeCell ref="AP2738:AQ2739"/>
    <mergeCell ref="AR2738:AS2739"/>
    <mergeCell ref="AT2738:AU2739"/>
    <mergeCell ref="BH2738:BI2739"/>
    <mergeCell ref="BJ2738:BK2739"/>
    <mergeCell ref="BL2738:BN2739"/>
    <mergeCell ref="BO2738:BO2739"/>
    <mergeCell ref="BP2738:BP2739"/>
    <mergeCell ref="C2739:D2739"/>
    <mergeCell ref="AV2738:AW2739"/>
    <mergeCell ref="AX2738:AY2739"/>
    <mergeCell ref="AZ2738:BA2739"/>
    <mergeCell ref="BB2738:BC2739"/>
    <mergeCell ref="B2736:B2737"/>
    <mergeCell ref="C2736:D2736"/>
    <mergeCell ref="E2736:E2737"/>
    <mergeCell ref="F2736:F2737"/>
    <mergeCell ref="H2736:I2737"/>
    <mergeCell ref="J2736:K2737"/>
    <mergeCell ref="G2736:G2737"/>
    <mergeCell ref="L2736:M2737"/>
    <mergeCell ref="N2736:O2737"/>
    <mergeCell ref="P2736:Q2737"/>
    <mergeCell ref="R2736:S2737"/>
    <mergeCell ref="T2736:U2737"/>
    <mergeCell ref="V2736:W2737"/>
    <mergeCell ref="X2736:Y2737"/>
    <mergeCell ref="Z2736:AA2737"/>
    <mergeCell ref="AB2736:AC2737"/>
    <mergeCell ref="AD2736:AE2737"/>
    <mergeCell ref="AF2736:AG2737"/>
    <mergeCell ref="AH2736:AI2737"/>
    <mergeCell ref="BD2736:BE2737"/>
    <mergeCell ref="BF2736:BG2737"/>
    <mergeCell ref="AJ2736:AK2737"/>
    <mergeCell ref="AL2736:AM2737"/>
    <mergeCell ref="AN2736:AO2737"/>
    <mergeCell ref="AP2736:AQ2737"/>
    <mergeCell ref="AR2736:AS2737"/>
    <mergeCell ref="AT2736:AU2737"/>
    <mergeCell ref="BH2736:BI2737"/>
    <mergeCell ref="BJ2736:BK2737"/>
    <mergeCell ref="BL2736:BN2737"/>
    <mergeCell ref="BO2736:BO2737"/>
    <mergeCell ref="BP2736:BP2737"/>
    <mergeCell ref="C2737:D2737"/>
    <mergeCell ref="AV2736:AW2737"/>
    <mergeCell ref="AX2736:AY2737"/>
    <mergeCell ref="AZ2736:BA2737"/>
    <mergeCell ref="BB2736:BC2737"/>
    <mergeCell ref="B2734:B2735"/>
    <mergeCell ref="C2734:D2734"/>
    <mergeCell ref="E2734:E2735"/>
    <mergeCell ref="F2734:F2735"/>
    <mergeCell ref="H2734:I2735"/>
    <mergeCell ref="J2734:K2735"/>
    <mergeCell ref="G2734:G2735"/>
    <mergeCell ref="L2734:M2735"/>
    <mergeCell ref="N2734:O2735"/>
    <mergeCell ref="P2734:Q2735"/>
    <mergeCell ref="R2734:S2735"/>
    <mergeCell ref="T2734:U2735"/>
    <mergeCell ref="V2734:W2735"/>
    <mergeCell ref="X2734:Y2735"/>
    <mergeCell ref="Z2734:AA2735"/>
    <mergeCell ref="AB2734:AC2735"/>
    <mergeCell ref="AD2734:AE2735"/>
    <mergeCell ref="AF2734:AG2735"/>
    <mergeCell ref="AH2734:AI2735"/>
    <mergeCell ref="BD2734:BE2735"/>
    <mergeCell ref="BF2734:BG2735"/>
    <mergeCell ref="AJ2734:AK2735"/>
    <mergeCell ref="AL2734:AM2735"/>
    <mergeCell ref="AN2734:AO2735"/>
    <mergeCell ref="AP2734:AQ2735"/>
    <mergeCell ref="AR2734:AS2735"/>
    <mergeCell ref="AT2734:AU2735"/>
    <mergeCell ref="BH2734:BI2735"/>
    <mergeCell ref="BJ2734:BK2735"/>
    <mergeCell ref="BL2734:BN2735"/>
    <mergeCell ref="BO2734:BO2735"/>
    <mergeCell ref="BP2734:BP2735"/>
    <mergeCell ref="C2735:D2735"/>
    <mergeCell ref="AV2734:AW2735"/>
    <mergeCell ref="AX2734:AY2735"/>
    <mergeCell ref="AZ2734:BA2735"/>
    <mergeCell ref="BB2734:BC2735"/>
    <mergeCell ref="B2732:B2733"/>
    <mergeCell ref="C2732:D2732"/>
    <mergeCell ref="E2732:E2733"/>
    <mergeCell ref="F2732:F2733"/>
    <mergeCell ref="H2732:I2733"/>
    <mergeCell ref="J2732:K2733"/>
    <mergeCell ref="G2732:G2733"/>
    <mergeCell ref="L2732:M2733"/>
    <mergeCell ref="N2732:O2733"/>
    <mergeCell ref="P2732:Q2733"/>
    <mergeCell ref="R2732:S2733"/>
    <mergeCell ref="T2732:U2733"/>
    <mergeCell ref="V2732:W2733"/>
    <mergeCell ref="X2732:Y2733"/>
    <mergeCell ref="Z2732:AA2733"/>
    <mergeCell ref="AB2732:AC2733"/>
    <mergeCell ref="AD2732:AE2733"/>
    <mergeCell ref="AF2732:AG2733"/>
    <mergeCell ref="AH2732:AI2733"/>
    <mergeCell ref="BD2732:BE2733"/>
    <mergeCell ref="BF2732:BG2733"/>
    <mergeCell ref="AJ2732:AK2733"/>
    <mergeCell ref="AL2732:AM2733"/>
    <mergeCell ref="AN2732:AO2733"/>
    <mergeCell ref="AP2732:AQ2733"/>
    <mergeCell ref="AR2732:AS2733"/>
    <mergeCell ref="AT2732:AU2733"/>
    <mergeCell ref="BH2732:BI2733"/>
    <mergeCell ref="BJ2732:BK2733"/>
    <mergeCell ref="BL2732:BN2733"/>
    <mergeCell ref="BO2732:BO2733"/>
    <mergeCell ref="BP2732:BP2733"/>
    <mergeCell ref="C2733:D2733"/>
    <mergeCell ref="AV2732:AW2733"/>
    <mergeCell ref="AX2732:AY2733"/>
    <mergeCell ref="AZ2732:BA2733"/>
    <mergeCell ref="BB2732:BC2733"/>
    <mergeCell ref="B2730:B2731"/>
    <mergeCell ref="C2730:D2730"/>
    <mergeCell ref="E2730:E2731"/>
    <mergeCell ref="F2730:F2731"/>
    <mergeCell ref="H2730:I2731"/>
    <mergeCell ref="J2730:K2731"/>
    <mergeCell ref="G2730:G2731"/>
    <mergeCell ref="L2730:M2731"/>
    <mergeCell ref="N2730:O2731"/>
    <mergeCell ref="P2730:Q2731"/>
    <mergeCell ref="R2730:S2731"/>
    <mergeCell ref="T2730:U2731"/>
    <mergeCell ref="V2730:W2731"/>
    <mergeCell ref="X2730:Y2731"/>
    <mergeCell ref="Z2730:AA2731"/>
    <mergeCell ref="AB2730:AC2731"/>
    <mergeCell ref="AD2730:AE2731"/>
    <mergeCell ref="AF2730:AG2731"/>
    <mergeCell ref="AH2730:AI2731"/>
    <mergeCell ref="BD2730:BE2731"/>
    <mergeCell ref="BF2730:BG2731"/>
    <mergeCell ref="AJ2730:AK2731"/>
    <mergeCell ref="AL2730:AM2731"/>
    <mergeCell ref="AN2730:AO2731"/>
    <mergeCell ref="AP2730:AQ2731"/>
    <mergeCell ref="AR2730:AS2731"/>
    <mergeCell ref="AT2730:AU2731"/>
    <mergeCell ref="BH2730:BI2731"/>
    <mergeCell ref="BJ2730:BK2731"/>
    <mergeCell ref="BL2730:BN2731"/>
    <mergeCell ref="BO2730:BO2731"/>
    <mergeCell ref="BP2730:BP2731"/>
    <mergeCell ref="C2731:D2731"/>
    <mergeCell ref="AV2730:AW2731"/>
    <mergeCell ref="AX2730:AY2731"/>
    <mergeCell ref="AZ2730:BA2731"/>
    <mergeCell ref="BB2730:BC2731"/>
    <mergeCell ref="B2728:B2729"/>
    <mergeCell ref="C2728:D2728"/>
    <mergeCell ref="E2728:E2729"/>
    <mergeCell ref="F2728:F2729"/>
    <mergeCell ref="H2728:I2729"/>
    <mergeCell ref="J2728:K2729"/>
    <mergeCell ref="G2728:G2729"/>
    <mergeCell ref="L2728:M2729"/>
    <mergeCell ref="N2728:O2729"/>
    <mergeCell ref="P2728:Q2729"/>
    <mergeCell ref="R2728:S2729"/>
    <mergeCell ref="T2728:U2729"/>
    <mergeCell ref="V2728:W2729"/>
    <mergeCell ref="X2728:Y2729"/>
    <mergeCell ref="Z2728:AA2729"/>
    <mergeCell ref="AB2728:AC2729"/>
    <mergeCell ref="AD2728:AE2729"/>
    <mergeCell ref="AF2728:AG2729"/>
    <mergeCell ref="AH2728:AI2729"/>
    <mergeCell ref="BD2728:BE2729"/>
    <mergeCell ref="BF2728:BG2729"/>
    <mergeCell ref="AJ2728:AK2729"/>
    <mergeCell ref="AL2728:AM2729"/>
    <mergeCell ref="AN2728:AO2729"/>
    <mergeCell ref="AP2728:AQ2729"/>
    <mergeCell ref="AR2728:AS2729"/>
    <mergeCell ref="AT2728:AU2729"/>
    <mergeCell ref="BH2728:BI2729"/>
    <mergeCell ref="BJ2728:BK2729"/>
    <mergeCell ref="BL2728:BN2729"/>
    <mergeCell ref="BO2728:BO2729"/>
    <mergeCell ref="BP2728:BP2729"/>
    <mergeCell ref="C2729:D2729"/>
    <mergeCell ref="AV2728:AW2729"/>
    <mergeCell ref="AX2728:AY2729"/>
    <mergeCell ref="AZ2728:BA2729"/>
    <mergeCell ref="BB2728:BC2729"/>
    <mergeCell ref="B2726:B2727"/>
    <mergeCell ref="C2726:D2726"/>
    <mergeCell ref="E2726:E2727"/>
    <mergeCell ref="F2726:F2727"/>
    <mergeCell ref="H2726:I2727"/>
    <mergeCell ref="J2726:K2727"/>
    <mergeCell ref="G2726:G2727"/>
    <mergeCell ref="L2726:M2727"/>
    <mergeCell ref="N2726:O2727"/>
    <mergeCell ref="P2726:Q2727"/>
    <mergeCell ref="R2726:S2727"/>
    <mergeCell ref="T2726:U2727"/>
    <mergeCell ref="V2726:W2727"/>
    <mergeCell ref="X2726:Y2727"/>
    <mergeCell ref="Z2726:AA2727"/>
    <mergeCell ref="AB2726:AC2727"/>
    <mergeCell ref="AD2726:AE2727"/>
    <mergeCell ref="AF2726:AG2727"/>
    <mergeCell ref="AH2726:AI2727"/>
    <mergeCell ref="BD2726:BE2727"/>
    <mergeCell ref="BF2726:BG2727"/>
    <mergeCell ref="AJ2726:AK2727"/>
    <mergeCell ref="AL2726:AM2727"/>
    <mergeCell ref="AN2726:AO2727"/>
    <mergeCell ref="AP2726:AQ2727"/>
    <mergeCell ref="AR2726:AS2727"/>
    <mergeCell ref="AT2726:AU2727"/>
    <mergeCell ref="BH2726:BI2727"/>
    <mergeCell ref="BJ2726:BK2727"/>
    <mergeCell ref="BL2726:BN2727"/>
    <mergeCell ref="BO2726:BO2727"/>
    <mergeCell ref="BP2726:BP2727"/>
    <mergeCell ref="C2727:D2727"/>
    <mergeCell ref="AV2726:AW2727"/>
    <mergeCell ref="AX2726:AY2727"/>
    <mergeCell ref="AZ2726:BA2727"/>
    <mergeCell ref="BB2726:BC2727"/>
    <mergeCell ref="B2724:B2725"/>
    <mergeCell ref="C2724:D2724"/>
    <mergeCell ref="E2724:E2725"/>
    <mergeCell ref="F2724:F2725"/>
    <mergeCell ref="H2724:I2725"/>
    <mergeCell ref="J2724:K2725"/>
    <mergeCell ref="G2724:G2725"/>
    <mergeCell ref="L2724:M2725"/>
    <mergeCell ref="N2724:O2725"/>
    <mergeCell ref="P2724:Q2725"/>
    <mergeCell ref="R2724:S2725"/>
    <mergeCell ref="T2724:U2725"/>
    <mergeCell ref="V2724:W2725"/>
    <mergeCell ref="X2724:Y2725"/>
    <mergeCell ref="Z2724:AA2725"/>
    <mergeCell ref="AB2724:AC2725"/>
    <mergeCell ref="AD2724:AE2725"/>
    <mergeCell ref="AF2724:AG2725"/>
    <mergeCell ref="AH2724:AI2725"/>
    <mergeCell ref="BD2724:BE2725"/>
    <mergeCell ref="BF2724:BG2725"/>
    <mergeCell ref="AJ2724:AK2725"/>
    <mergeCell ref="AL2724:AM2725"/>
    <mergeCell ref="AN2724:AO2725"/>
    <mergeCell ref="AP2724:AQ2725"/>
    <mergeCell ref="AR2724:AS2725"/>
    <mergeCell ref="AT2724:AU2725"/>
    <mergeCell ref="BH2724:BI2725"/>
    <mergeCell ref="BJ2724:BK2725"/>
    <mergeCell ref="BL2724:BN2725"/>
    <mergeCell ref="BO2724:BO2725"/>
    <mergeCell ref="BP2724:BP2725"/>
    <mergeCell ref="C2725:D2725"/>
    <mergeCell ref="AV2724:AW2725"/>
    <mergeCell ref="AX2724:AY2725"/>
    <mergeCell ref="AZ2724:BA2725"/>
    <mergeCell ref="BB2724:BC2725"/>
    <mergeCell ref="B2722:B2723"/>
    <mergeCell ref="C2722:D2722"/>
    <mergeCell ref="E2722:E2723"/>
    <mergeCell ref="F2722:F2723"/>
    <mergeCell ref="H2722:I2723"/>
    <mergeCell ref="J2722:K2723"/>
    <mergeCell ref="G2722:G2723"/>
    <mergeCell ref="L2722:M2723"/>
    <mergeCell ref="N2722:O2723"/>
    <mergeCell ref="P2722:Q2723"/>
    <mergeCell ref="R2722:S2723"/>
    <mergeCell ref="T2722:U2723"/>
    <mergeCell ref="V2722:W2723"/>
    <mergeCell ref="X2722:Y2723"/>
    <mergeCell ref="Z2722:AA2723"/>
    <mergeCell ref="AB2722:AC2723"/>
    <mergeCell ref="AD2722:AE2723"/>
    <mergeCell ref="AF2722:AG2723"/>
    <mergeCell ref="AH2722:AI2723"/>
    <mergeCell ref="BD2722:BE2723"/>
    <mergeCell ref="BF2722:BG2723"/>
    <mergeCell ref="AJ2722:AK2723"/>
    <mergeCell ref="AL2722:AM2723"/>
    <mergeCell ref="AN2722:AO2723"/>
    <mergeCell ref="AP2722:AQ2723"/>
    <mergeCell ref="AR2722:AS2723"/>
    <mergeCell ref="AT2722:AU2723"/>
    <mergeCell ref="BH2722:BI2723"/>
    <mergeCell ref="BJ2722:BK2723"/>
    <mergeCell ref="BL2722:BN2723"/>
    <mergeCell ref="BO2722:BO2723"/>
    <mergeCell ref="BP2722:BP2723"/>
    <mergeCell ref="C2723:D2723"/>
    <mergeCell ref="AV2722:AW2723"/>
    <mergeCell ref="AX2722:AY2723"/>
    <mergeCell ref="AZ2722:BA2723"/>
    <mergeCell ref="BB2722:BC2723"/>
    <mergeCell ref="B2720:B2721"/>
    <mergeCell ref="C2720:D2720"/>
    <mergeCell ref="E2720:E2721"/>
    <mergeCell ref="F2720:F2721"/>
    <mergeCell ref="H2720:I2721"/>
    <mergeCell ref="J2720:K2721"/>
    <mergeCell ref="G2720:G2721"/>
    <mergeCell ref="L2720:M2721"/>
    <mergeCell ref="N2720:O2721"/>
    <mergeCell ref="P2720:Q2721"/>
    <mergeCell ref="R2720:S2721"/>
    <mergeCell ref="T2720:U2721"/>
    <mergeCell ref="V2720:W2721"/>
    <mergeCell ref="X2720:Y2721"/>
    <mergeCell ref="Z2720:AA2721"/>
    <mergeCell ref="AB2720:AC2721"/>
    <mergeCell ref="AD2720:AE2721"/>
    <mergeCell ref="AF2720:AG2721"/>
    <mergeCell ref="AH2720:AI2721"/>
    <mergeCell ref="BD2720:BE2721"/>
    <mergeCell ref="BF2720:BG2721"/>
    <mergeCell ref="AJ2720:AK2721"/>
    <mergeCell ref="AL2720:AM2721"/>
    <mergeCell ref="AN2720:AO2721"/>
    <mergeCell ref="AP2720:AQ2721"/>
    <mergeCell ref="AR2720:AS2721"/>
    <mergeCell ref="AT2720:AU2721"/>
    <mergeCell ref="BH2720:BI2721"/>
    <mergeCell ref="BJ2720:BK2721"/>
    <mergeCell ref="BL2720:BN2721"/>
    <mergeCell ref="BO2720:BO2721"/>
    <mergeCell ref="BP2720:BP2721"/>
    <mergeCell ref="C2721:D2721"/>
    <mergeCell ref="AV2720:AW2721"/>
    <mergeCell ref="AX2720:AY2721"/>
    <mergeCell ref="AZ2720:BA2721"/>
    <mergeCell ref="BB2720:BC2721"/>
    <mergeCell ref="B2718:B2719"/>
    <mergeCell ref="C2718:D2719"/>
    <mergeCell ref="H2718:I2719"/>
    <mergeCell ref="J2718:O2718"/>
    <mergeCell ref="P2718:U2718"/>
    <mergeCell ref="V2718:W2719"/>
    <mergeCell ref="G2718:G2719"/>
    <mergeCell ref="F2718:F2719"/>
    <mergeCell ref="X2718:Y2719"/>
    <mergeCell ref="Z2718:AA2719"/>
    <mergeCell ref="AB2718:AG2718"/>
    <mergeCell ref="AH2718:AM2718"/>
    <mergeCell ref="AN2718:AS2718"/>
    <mergeCell ref="AT2718:AY2718"/>
    <mergeCell ref="AF2719:AG2719"/>
    <mergeCell ref="AH2719:AI2719"/>
    <mergeCell ref="AJ2719:AK2719"/>
    <mergeCell ref="AL2719:AM2719"/>
    <mergeCell ref="AZ2718:BE2718"/>
    <mergeCell ref="BF2718:BK2718"/>
    <mergeCell ref="BL2718:BN2719"/>
    <mergeCell ref="AR2719:AS2719"/>
    <mergeCell ref="AT2719:AU2719"/>
    <mergeCell ref="AV2719:AW2719"/>
    <mergeCell ref="AX2719:AY2719"/>
    <mergeCell ref="BH2719:BI2719"/>
    <mergeCell ref="BJ2719:BK2719"/>
    <mergeCell ref="BO2718:BO2719"/>
    <mergeCell ref="BP2718:BP2719"/>
    <mergeCell ref="J2719:K2719"/>
    <mergeCell ref="L2719:M2719"/>
    <mergeCell ref="N2719:O2719"/>
    <mergeCell ref="P2719:Q2719"/>
    <mergeCell ref="R2719:S2719"/>
    <mergeCell ref="T2719:U2719"/>
    <mergeCell ref="AB2719:AC2719"/>
    <mergeCell ref="AD2719:AE2719"/>
    <mergeCell ref="AN2719:AO2719"/>
    <mergeCell ref="AP2719:AQ2719"/>
    <mergeCell ref="AZ2719:BA2719"/>
    <mergeCell ref="BB2719:BC2719"/>
    <mergeCell ref="BD2719:BE2719"/>
    <mergeCell ref="BF2719:BG2719"/>
    <mergeCell ref="B2706:C2706"/>
    <mergeCell ref="D2706:E2706"/>
    <mergeCell ref="H2706:J2706"/>
    <mergeCell ref="L2706:N2706"/>
    <mergeCell ref="O2706:R2706"/>
    <mergeCell ref="D2704:E2704"/>
    <mergeCell ref="J2704:K2704"/>
    <mergeCell ref="S2706:U2706"/>
    <mergeCell ref="W2706:Y2706"/>
    <mergeCell ref="Z2706:AI2706"/>
    <mergeCell ref="AN2706:AP2706"/>
    <mergeCell ref="BD2704:BE2704"/>
    <mergeCell ref="BF2704:BG2704"/>
    <mergeCell ref="T2704:U2704"/>
    <mergeCell ref="V2704:W2704"/>
    <mergeCell ref="X2704:Y2704"/>
    <mergeCell ref="AH2704:AI2704"/>
    <mergeCell ref="BA2709:BN2709"/>
    <mergeCell ref="BF2708:BH2708"/>
    <mergeCell ref="BJ2708:BL2708"/>
    <mergeCell ref="S2708:U2708"/>
    <mergeCell ref="W2708:Y2708"/>
    <mergeCell ref="B2708:C2708"/>
    <mergeCell ref="D2708:E2708"/>
    <mergeCell ref="H2708:J2708"/>
    <mergeCell ref="L2708:N2708"/>
    <mergeCell ref="O2708:R2708"/>
    <mergeCell ref="C2715:D2715"/>
    <mergeCell ref="E2715:AC2715"/>
    <mergeCell ref="BA2715:BC2715"/>
    <mergeCell ref="BD2715:BM2715"/>
    <mergeCell ref="AH2715:AM2715"/>
    <mergeCell ref="AN2715:AZ2715"/>
    <mergeCell ref="AQ2708:AT2708"/>
    <mergeCell ref="AU2708:AW2708"/>
    <mergeCell ref="AY2708:BA2708"/>
    <mergeCell ref="BB2708:BE2708"/>
    <mergeCell ref="AJ2706:AL2706"/>
    <mergeCell ref="AU2706:AW2706"/>
    <mergeCell ref="AY2706:BA2706"/>
    <mergeCell ref="B2711:BN2711"/>
    <mergeCell ref="BN2712:BP2713"/>
    <mergeCell ref="E2713:AC2713"/>
    <mergeCell ref="AQ2706:AT2706"/>
    <mergeCell ref="B2703:C2703"/>
    <mergeCell ref="D2703:E2703"/>
    <mergeCell ref="H2703:I2703"/>
    <mergeCell ref="J2703:K2703"/>
    <mergeCell ref="L2703:M2703"/>
    <mergeCell ref="N2703:O2703"/>
    <mergeCell ref="P2703:Q2703"/>
    <mergeCell ref="R2703:S2703"/>
    <mergeCell ref="T2703:U2703"/>
    <mergeCell ref="V2703:W2703"/>
    <mergeCell ref="X2703:Y2703"/>
    <mergeCell ref="Z2703:AA2703"/>
    <mergeCell ref="AB2703:AC2703"/>
    <mergeCell ref="AT2703:AU2703"/>
    <mergeCell ref="AV2703:AW2703"/>
    <mergeCell ref="AX2703:AY2703"/>
    <mergeCell ref="AZ2703:BA2703"/>
    <mergeCell ref="AD2703:AE2703"/>
    <mergeCell ref="AF2703:AG2703"/>
    <mergeCell ref="AH2703:AI2703"/>
    <mergeCell ref="AJ2703:AK2703"/>
    <mergeCell ref="AL2703:AM2703"/>
    <mergeCell ref="AN2703:AO2703"/>
    <mergeCell ref="BB2703:BC2703"/>
    <mergeCell ref="BD2703:BE2703"/>
    <mergeCell ref="BF2703:BG2703"/>
    <mergeCell ref="BH2703:BI2703"/>
    <mergeCell ref="BJ2703:BK2703"/>
    <mergeCell ref="BL2703:BN2703"/>
    <mergeCell ref="L2704:M2704"/>
    <mergeCell ref="N2704:O2704"/>
    <mergeCell ref="AZ2704:BA2704"/>
    <mergeCell ref="BB2704:BC2704"/>
    <mergeCell ref="Z2704:AA2704"/>
    <mergeCell ref="AB2704:AC2704"/>
    <mergeCell ref="AD2704:AE2704"/>
    <mergeCell ref="AF2704:AG2704"/>
    <mergeCell ref="P2704:Q2704"/>
    <mergeCell ref="R2704:S2704"/>
    <mergeCell ref="BH2704:BI2704"/>
    <mergeCell ref="BJ2704:BK2704"/>
    <mergeCell ref="BL2704:BN2704"/>
    <mergeCell ref="AP2703:AQ2703"/>
    <mergeCell ref="AR2703:AS2703"/>
    <mergeCell ref="AP2704:AQ2704"/>
    <mergeCell ref="AR2704:AS2704"/>
    <mergeCell ref="AT2704:AU2704"/>
    <mergeCell ref="AV2704:AW2704"/>
    <mergeCell ref="AX2704:AY2704"/>
    <mergeCell ref="AJ2704:AK2704"/>
    <mergeCell ref="AL2704:AM2704"/>
    <mergeCell ref="AN2704:AO2704"/>
    <mergeCell ref="B2701:C2702"/>
    <mergeCell ref="D2701:E2702"/>
    <mergeCell ref="H2701:I2702"/>
    <mergeCell ref="J2701:K2702"/>
    <mergeCell ref="L2701:M2702"/>
    <mergeCell ref="N2701:O2702"/>
    <mergeCell ref="P2701:Q2702"/>
    <mergeCell ref="R2701:S2702"/>
    <mergeCell ref="T2701:U2702"/>
    <mergeCell ref="V2701:W2702"/>
    <mergeCell ref="X2701:Y2702"/>
    <mergeCell ref="Z2701:AA2702"/>
    <mergeCell ref="AB2701:AC2702"/>
    <mergeCell ref="AD2701:AE2702"/>
    <mergeCell ref="AF2701:AG2702"/>
    <mergeCell ref="AH2701:AI2702"/>
    <mergeCell ref="AJ2701:AK2702"/>
    <mergeCell ref="AL2701:AM2702"/>
    <mergeCell ref="AN2701:AO2702"/>
    <mergeCell ref="AP2701:AQ2702"/>
    <mergeCell ref="AR2701:AS2702"/>
    <mergeCell ref="AT2701:AU2702"/>
    <mergeCell ref="AV2701:AW2702"/>
    <mergeCell ref="AX2701:AY2702"/>
    <mergeCell ref="AZ2701:BA2702"/>
    <mergeCell ref="BB2701:BC2702"/>
    <mergeCell ref="BD2701:BE2702"/>
    <mergeCell ref="BF2701:BG2702"/>
    <mergeCell ref="BH2701:BI2702"/>
    <mergeCell ref="BJ2701:BK2702"/>
    <mergeCell ref="BL2701:BN2702"/>
    <mergeCell ref="BO2701:BO2702"/>
    <mergeCell ref="BP2701:BP2702"/>
    <mergeCell ref="B2695:B2696"/>
    <mergeCell ref="C2695:D2695"/>
    <mergeCell ref="E2695:E2696"/>
    <mergeCell ref="F2695:F2696"/>
    <mergeCell ref="H2695:I2696"/>
    <mergeCell ref="J2695:K2696"/>
    <mergeCell ref="G2695:G2696"/>
    <mergeCell ref="L2695:M2696"/>
    <mergeCell ref="N2695:O2696"/>
    <mergeCell ref="P2695:Q2696"/>
    <mergeCell ref="R2695:S2696"/>
    <mergeCell ref="T2695:U2696"/>
    <mergeCell ref="V2695:W2696"/>
    <mergeCell ref="X2695:Y2696"/>
    <mergeCell ref="Z2695:AA2696"/>
    <mergeCell ref="AB2695:AC2696"/>
    <mergeCell ref="AD2695:AE2696"/>
    <mergeCell ref="AF2695:AG2696"/>
    <mergeCell ref="AH2695:AI2696"/>
    <mergeCell ref="BD2695:BE2696"/>
    <mergeCell ref="BF2695:BG2696"/>
    <mergeCell ref="AJ2695:AK2696"/>
    <mergeCell ref="AL2695:AM2696"/>
    <mergeCell ref="AN2695:AO2696"/>
    <mergeCell ref="AP2695:AQ2696"/>
    <mergeCell ref="AR2695:AS2696"/>
    <mergeCell ref="AT2695:AU2696"/>
    <mergeCell ref="BH2695:BI2696"/>
    <mergeCell ref="BJ2695:BK2696"/>
    <mergeCell ref="BL2695:BN2696"/>
    <mergeCell ref="BO2695:BO2696"/>
    <mergeCell ref="BP2695:BP2696"/>
    <mergeCell ref="C2696:D2696"/>
    <mergeCell ref="AV2695:AW2696"/>
    <mergeCell ref="AX2695:AY2696"/>
    <mergeCell ref="AZ2695:BA2696"/>
    <mergeCell ref="BB2695:BC2696"/>
    <mergeCell ref="B2693:B2694"/>
    <mergeCell ref="C2693:D2693"/>
    <mergeCell ref="E2693:E2694"/>
    <mergeCell ref="F2693:F2694"/>
    <mergeCell ref="H2693:I2694"/>
    <mergeCell ref="J2693:K2694"/>
    <mergeCell ref="G2693:G2694"/>
    <mergeCell ref="L2693:M2694"/>
    <mergeCell ref="N2693:O2694"/>
    <mergeCell ref="P2693:Q2694"/>
    <mergeCell ref="R2693:S2694"/>
    <mergeCell ref="T2693:U2694"/>
    <mergeCell ref="V2693:W2694"/>
    <mergeCell ref="X2693:Y2694"/>
    <mergeCell ref="Z2693:AA2694"/>
    <mergeCell ref="AB2693:AC2694"/>
    <mergeCell ref="AD2693:AE2694"/>
    <mergeCell ref="AF2693:AG2694"/>
    <mergeCell ref="AH2693:AI2694"/>
    <mergeCell ref="BD2693:BE2694"/>
    <mergeCell ref="BF2693:BG2694"/>
    <mergeCell ref="AJ2693:AK2694"/>
    <mergeCell ref="AL2693:AM2694"/>
    <mergeCell ref="AN2693:AO2694"/>
    <mergeCell ref="AP2693:AQ2694"/>
    <mergeCell ref="AR2693:AS2694"/>
    <mergeCell ref="AT2693:AU2694"/>
    <mergeCell ref="BH2693:BI2694"/>
    <mergeCell ref="BJ2693:BK2694"/>
    <mergeCell ref="BL2693:BN2694"/>
    <mergeCell ref="BO2693:BO2694"/>
    <mergeCell ref="BP2693:BP2694"/>
    <mergeCell ref="C2694:D2694"/>
    <mergeCell ref="AV2693:AW2694"/>
    <mergeCell ref="AX2693:AY2694"/>
    <mergeCell ref="AZ2693:BA2694"/>
    <mergeCell ref="BB2693:BC2694"/>
    <mergeCell ref="B2691:B2692"/>
    <mergeCell ref="C2691:D2691"/>
    <mergeCell ref="E2691:E2692"/>
    <mergeCell ref="F2691:F2692"/>
    <mergeCell ref="H2691:I2692"/>
    <mergeCell ref="J2691:K2692"/>
    <mergeCell ref="G2691:G2692"/>
    <mergeCell ref="L2691:M2692"/>
    <mergeCell ref="N2691:O2692"/>
    <mergeCell ref="P2691:Q2692"/>
    <mergeCell ref="R2691:S2692"/>
    <mergeCell ref="T2691:U2692"/>
    <mergeCell ref="V2691:W2692"/>
    <mergeCell ref="X2691:Y2692"/>
    <mergeCell ref="Z2691:AA2692"/>
    <mergeCell ref="AB2691:AC2692"/>
    <mergeCell ref="AD2691:AE2692"/>
    <mergeCell ref="AF2691:AG2692"/>
    <mergeCell ref="AH2691:AI2692"/>
    <mergeCell ref="BD2691:BE2692"/>
    <mergeCell ref="BF2691:BG2692"/>
    <mergeCell ref="AJ2691:AK2692"/>
    <mergeCell ref="AL2691:AM2692"/>
    <mergeCell ref="AN2691:AO2692"/>
    <mergeCell ref="AP2691:AQ2692"/>
    <mergeCell ref="AR2691:AS2692"/>
    <mergeCell ref="AT2691:AU2692"/>
    <mergeCell ref="BH2691:BI2692"/>
    <mergeCell ref="BJ2691:BK2692"/>
    <mergeCell ref="BL2691:BN2692"/>
    <mergeCell ref="BO2691:BO2692"/>
    <mergeCell ref="BP2691:BP2692"/>
    <mergeCell ref="C2692:D2692"/>
    <mergeCell ref="AV2691:AW2692"/>
    <mergeCell ref="AX2691:AY2692"/>
    <mergeCell ref="AZ2691:BA2692"/>
    <mergeCell ref="BB2691:BC2692"/>
    <mergeCell ref="B2689:B2690"/>
    <mergeCell ref="C2689:D2689"/>
    <mergeCell ref="E2689:E2690"/>
    <mergeCell ref="F2689:F2690"/>
    <mergeCell ref="H2689:I2690"/>
    <mergeCell ref="J2689:K2690"/>
    <mergeCell ref="G2689:G2690"/>
    <mergeCell ref="L2689:M2690"/>
    <mergeCell ref="N2689:O2690"/>
    <mergeCell ref="P2689:Q2690"/>
    <mergeCell ref="R2689:S2690"/>
    <mergeCell ref="T2689:U2690"/>
    <mergeCell ref="V2689:W2690"/>
    <mergeCell ref="X2689:Y2690"/>
    <mergeCell ref="Z2689:AA2690"/>
    <mergeCell ref="AB2689:AC2690"/>
    <mergeCell ref="AD2689:AE2690"/>
    <mergeCell ref="AF2689:AG2690"/>
    <mergeCell ref="AH2689:AI2690"/>
    <mergeCell ref="BD2689:BE2690"/>
    <mergeCell ref="BF2689:BG2690"/>
    <mergeCell ref="AJ2689:AK2690"/>
    <mergeCell ref="AL2689:AM2690"/>
    <mergeCell ref="AN2689:AO2690"/>
    <mergeCell ref="AP2689:AQ2690"/>
    <mergeCell ref="AR2689:AS2690"/>
    <mergeCell ref="AT2689:AU2690"/>
    <mergeCell ref="BH2689:BI2690"/>
    <mergeCell ref="BJ2689:BK2690"/>
    <mergeCell ref="BL2689:BN2690"/>
    <mergeCell ref="BO2689:BO2690"/>
    <mergeCell ref="BP2689:BP2690"/>
    <mergeCell ref="C2690:D2690"/>
    <mergeCell ref="AV2689:AW2690"/>
    <mergeCell ref="AX2689:AY2690"/>
    <mergeCell ref="AZ2689:BA2690"/>
    <mergeCell ref="BB2689:BC2690"/>
    <mergeCell ref="B2687:B2688"/>
    <mergeCell ref="C2687:D2687"/>
    <mergeCell ref="E2687:E2688"/>
    <mergeCell ref="F2687:F2688"/>
    <mergeCell ref="H2687:I2688"/>
    <mergeCell ref="J2687:K2688"/>
    <mergeCell ref="G2687:G2688"/>
    <mergeCell ref="L2687:M2688"/>
    <mergeCell ref="N2687:O2688"/>
    <mergeCell ref="P2687:Q2688"/>
    <mergeCell ref="R2687:S2688"/>
    <mergeCell ref="T2687:U2688"/>
    <mergeCell ref="V2687:W2688"/>
    <mergeCell ref="X2687:Y2688"/>
    <mergeCell ref="Z2687:AA2688"/>
    <mergeCell ref="AB2687:AC2688"/>
    <mergeCell ref="AD2687:AE2688"/>
    <mergeCell ref="AF2687:AG2688"/>
    <mergeCell ref="AH2687:AI2688"/>
    <mergeCell ref="BD2687:BE2688"/>
    <mergeCell ref="BF2687:BG2688"/>
    <mergeCell ref="AJ2687:AK2688"/>
    <mergeCell ref="AL2687:AM2688"/>
    <mergeCell ref="AN2687:AO2688"/>
    <mergeCell ref="AP2687:AQ2688"/>
    <mergeCell ref="AR2687:AS2688"/>
    <mergeCell ref="AT2687:AU2688"/>
    <mergeCell ref="BH2687:BI2688"/>
    <mergeCell ref="BJ2687:BK2688"/>
    <mergeCell ref="BL2687:BN2688"/>
    <mergeCell ref="BO2687:BO2688"/>
    <mergeCell ref="BP2687:BP2688"/>
    <mergeCell ref="C2688:D2688"/>
    <mergeCell ref="AV2687:AW2688"/>
    <mergeCell ref="AX2687:AY2688"/>
    <mergeCell ref="AZ2687:BA2688"/>
    <mergeCell ref="BB2687:BC2688"/>
    <mergeCell ref="B2685:B2686"/>
    <mergeCell ref="C2685:D2685"/>
    <mergeCell ref="E2685:E2686"/>
    <mergeCell ref="F2685:F2686"/>
    <mergeCell ref="H2685:I2686"/>
    <mergeCell ref="J2685:K2686"/>
    <mergeCell ref="G2685:G2686"/>
    <mergeCell ref="L2685:M2686"/>
    <mergeCell ref="N2685:O2686"/>
    <mergeCell ref="P2685:Q2686"/>
    <mergeCell ref="R2685:S2686"/>
    <mergeCell ref="T2685:U2686"/>
    <mergeCell ref="V2685:W2686"/>
    <mergeCell ref="X2685:Y2686"/>
    <mergeCell ref="Z2685:AA2686"/>
    <mergeCell ref="AB2685:AC2686"/>
    <mergeCell ref="AD2685:AE2686"/>
    <mergeCell ref="AF2685:AG2686"/>
    <mergeCell ref="AH2685:AI2686"/>
    <mergeCell ref="BD2685:BE2686"/>
    <mergeCell ref="BF2685:BG2686"/>
    <mergeCell ref="AJ2685:AK2686"/>
    <mergeCell ref="AL2685:AM2686"/>
    <mergeCell ref="AN2685:AO2686"/>
    <mergeCell ref="AP2685:AQ2686"/>
    <mergeCell ref="AR2685:AS2686"/>
    <mergeCell ref="AT2685:AU2686"/>
    <mergeCell ref="BH2685:BI2686"/>
    <mergeCell ref="BJ2685:BK2686"/>
    <mergeCell ref="BL2685:BN2686"/>
    <mergeCell ref="BO2685:BO2686"/>
    <mergeCell ref="BP2685:BP2686"/>
    <mergeCell ref="C2686:D2686"/>
    <mergeCell ref="AV2685:AW2686"/>
    <mergeCell ref="AX2685:AY2686"/>
    <mergeCell ref="AZ2685:BA2686"/>
    <mergeCell ref="BB2685:BC2686"/>
    <mergeCell ref="B2683:B2684"/>
    <mergeCell ref="C2683:D2683"/>
    <mergeCell ref="E2683:E2684"/>
    <mergeCell ref="F2683:F2684"/>
    <mergeCell ref="H2683:I2684"/>
    <mergeCell ref="J2683:K2684"/>
    <mergeCell ref="G2683:G2684"/>
    <mergeCell ref="L2683:M2684"/>
    <mergeCell ref="N2683:O2684"/>
    <mergeCell ref="P2683:Q2684"/>
    <mergeCell ref="R2683:S2684"/>
    <mergeCell ref="T2683:U2684"/>
    <mergeCell ref="V2683:W2684"/>
    <mergeCell ref="X2683:Y2684"/>
    <mergeCell ref="Z2683:AA2684"/>
    <mergeCell ref="AB2683:AC2684"/>
    <mergeCell ref="AD2683:AE2684"/>
    <mergeCell ref="AF2683:AG2684"/>
    <mergeCell ref="AH2683:AI2684"/>
    <mergeCell ref="BD2683:BE2684"/>
    <mergeCell ref="BF2683:BG2684"/>
    <mergeCell ref="AJ2683:AK2684"/>
    <mergeCell ref="AL2683:AM2684"/>
    <mergeCell ref="AN2683:AO2684"/>
    <mergeCell ref="AP2683:AQ2684"/>
    <mergeCell ref="AR2683:AS2684"/>
    <mergeCell ref="AT2683:AU2684"/>
    <mergeCell ref="BH2683:BI2684"/>
    <mergeCell ref="BJ2683:BK2684"/>
    <mergeCell ref="BL2683:BN2684"/>
    <mergeCell ref="BO2683:BO2684"/>
    <mergeCell ref="BP2683:BP2684"/>
    <mergeCell ref="C2684:D2684"/>
    <mergeCell ref="AV2683:AW2684"/>
    <mergeCell ref="AX2683:AY2684"/>
    <mergeCell ref="AZ2683:BA2684"/>
    <mergeCell ref="BB2683:BC2684"/>
    <mergeCell ref="B2681:B2682"/>
    <mergeCell ref="C2681:D2681"/>
    <mergeCell ref="E2681:E2682"/>
    <mergeCell ref="F2681:F2682"/>
    <mergeCell ref="H2681:I2682"/>
    <mergeCell ref="J2681:K2682"/>
    <mergeCell ref="G2681:G2682"/>
    <mergeCell ref="L2681:M2682"/>
    <mergeCell ref="N2681:O2682"/>
    <mergeCell ref="P2681:Q2682"/>
    <mergeCell ref="R2681:S2682"/>
    <mergeCell ref="T2681:U2682"/>
    <mergeCell ref="V2681:W2682"/>
    <mergeCell ref="X2681:Y2682"/>
    <mergeCell ref="Z2681:AA2682"/>
    <mergeCell ref="AB2681:AC2682"/>
    <mergeCell ref="AD2681:AE2682"/>
    <mergeCell ref="AF2681:AG2682"/>
    <mergeCell ref="AH2681:AI2682"/>
    <mergeCell ref="BD2681:BE2682"/>
    <mergeCell ref="BF2681:BG2682"/>
    <mergeCell ref="AJ2681:AK2682"/>
    <mergeCell ref="AL2681:AM2682"/>
    <mergeCell ref="AN2681:AO2682"/>
    <mergeCell ref="AP2681:AQ2682"/>
    <mergeCell ref="AR2681:AS2682"/>
    <mergeCell ref="AT2681:AU2682"/>
    <mergeCell ref="BH2681:BI2682"/>
    <mergeCell ref="BJ2681:BK2682"/>
    <mergeCell ref="BL2681:BN2682"/>
    <mergeCell ref="BO2681:BO2682"/>
    <mergeCell ref="BP2681:BP2682"/>
    <mergeCell ref="C2682:D2682"/>
    <mergeCell ref="AV2681:AW2682"/>
    <mergeCell ref="AX2681:AY2682"/>
    <mergeCell ref="AZ2681:BA2682"/>
    <mergeCell ref="BB2681:BC2682"/>
    <mergeCell ref="B2679:B2680"/>
    <mergeCell ref="C2679:D2679"/>
    <mergeCell ref="E2679:E2680"/>
    <mergeCell ref="F2679:F2680"/>
    <mergeCell ref="H2679:I2680"/>
    <mergeCell ref="J2679:K2680"/>
    <mergeCell ref="G2679:G2680"/>
    <mergeCell ref="L2679:M2680"/>
    <mergeCell ref="N2679:O2680"/>
    <mergeCell ref="P2679:Q2680"/>
    <mergeCell ref="R2679:S2680"/>
    <mergeCell ref="T2679:U2680"/>
    <mergeCell ref="V2679:W2680"/>
    <mergeCell ref="X2679:Y2680"/>
    <mergeCell ref="Z2679:AA2680"/>
    <mergeCell ref="AB2679:AC2680"/>
    <mergeCell ref="AD2679:AE2680"/>
    <mergeCell ref="AF2679:AG2680"/>
    <mergeCell ref="AH2679:AI2680"/>
    <mergeCell ref="BD2679:BE2680"/>
    <mergeCell ref="BF2679:BG2680"/>
    <mergeCell ref="AJ2679:AK2680"/>
    <mergeCell ref="AL2679:AM2680"/>
    <mergeCell ref="AN2679:AO2680"/>
    <mergeCell ref="AP2679:AQ2680"/>
    <mergeCell ref="AR2679:AS2680"/>
    <mergeCell ref="AT2679:AU2680"/>
    <mergeCell ref="BH2679:BI2680"/>
    <mergeCell ref="BJ2679:BK2680"/>
    <mergeCell ref="BL2679:BN2680"/>
    <mergeCell ref="BO2679:BO2680"/>
    <mergeCell ref="BP2679:BP2680"/>
    <mergeCell ref="C2680:D2680"/>
    <mergeCell ref="AV2679:AW2680"/>
    <mergeCell ref="AX2679:AY2680"/>
    <mergeCell ref="AZ2679:BA2680"/>
    <mergeCell ref="BB2679:BC2680"/>
    <mergeCell ref="B2677:B2678"/>
    <mergeCell ref="C2677:D2677"/>
    <mergeCell ref="E2677:E2678"/>
    <mergeCell ref="F2677:F2678"/>
    <mergeCell ref="H2677:I2678"/>
    <mergeCell ref="J2677:K2678"/>
    <mergeCell ref="G2677:G2678"/>
    <mergeCell ref="L2677:M2678"/>
    <mergeCell ref="N2677:O2678"/>
    <mergeCell ref="P2677:Q2678"/>
    <mergeCell ref="R2677:S2678"/>
    <mergeCell ref="T2677:U2678"/>
    <mergeCell ref="V2677:W2678"/>
    <mergeCell ref="X2677:Y2678"/>
    <mergeCell ref="Z2677:AA2678"/>
    <mergeCell ref="AB2677:AC2678"/>
    <mergeCell ref="AD2677:AE2678"/>
    <mergeCell ref="AF2677:AG2678"/>
    <mergeCell ref="AH2677:AI2678"/>
    <mergeCell ref="BD2677:BE2678"/>
    <mergeCell ref="BF2677:BG2678"/>
    <mergeCell ref="AJ2677:AK2678"/>
    <mergeCell ref="AL2677:AM2678"/>
    <mergeCell ref="AN2677:AO2678"/>
    <mergeCell ref="AP2677:AQ2678"/>
    <mergeCell ref="AR2677:AS2678"/>
    <mergeCell ref="AT2677:AU2678"/>
    <mergeCell ref="BH2677:BI2678"/>
    <mergeCell ref="BJ2677:BK2678"/>
    <mergeCell ref="BL2677:BN2678"/>
    <mergeCell ref="BO2677:BO2678"/>
    <mergeCell ref="BP2677:BP2678"/>
    <mergeCell ref="C2678:D2678"/>
    <mergeCell ref="AV2677:AW2678"/>
    <mergeCell ref="AX2677:AY2678"/>
    <mergeCell ref="AZ2677:BA2678"/>
    <mergeCell ref="BB2677:BC2678"/>
    <mergeCell ref="B2675:B2676"/>
    <mergeCell ref="C2675:D2675"/>
    <mergeCell ref="E2675:E2676"/>
    <mergeCell ref="F2675:F2676"/>
    <mergeCell ref="H2675:I2676"/>
    <mergeCell ref="J2675:K2676"/>
    <mergeCell ref="G2675:G2676"/>
    <mergeCell ref="L2675:M2676"/>
    <mergeCell ref="N2675:O2676"/>
    <mergeCell ref="P2675:Q2676"/>
    <mergeCell ref="R2675:S2676"/>
    <mergeCell ref="T2675:U2676"/>
    <mergeCell ref="V2675:W2676"/>
    <mergeCell ref="X2675:Y2676"/>
    <mergeCell ref="Z2675:AA2676"/>
    <mergeCell ref="AB2675:AC2676"/>
    <mergeCell ref="AD2675:AE2676"/>
    <mergeCell ref="AF2675:AG2676"/>
    <mergeCell ref="AH2675:AI2676"/>
    <mergeCell ref="BD2675:BE2676"/>
    <mergeCell ref="BF2675:BG2676"/>
    <mergeCell ref="AJ2675:AK2676"/>
    <mergeCell ref="AL2675:AM2676"/>
    <mergeCell ref="AN2675:AO2676"/>
    <mergeCell ref="AP2675:AQ2676"/>
    <mergeCell ref="AR2675:AS2676"/>
    <mergeCell ref="AT2675:AU2676"/>
    <mergeCell ref="BH2675:BI2676"/>
    <mergeCell ref="BJ2675:BK2676"/>
    <mergeCell ref="BL2675:BN2676"/>
    <mergeCell ref="BO2675:BO2676"/>
    <mergeCell ref="BP2675:BP2676"/>
    <mergeCell ref="C2676:D2676"/>
    <mergeCell ref="AV2675:AW2676"/>
    <mergeCell ref="AX2675:AY2676"/>
    <mergeCell ref="AZ2675:BA2676"/>
    <mergeCell ref="BB2675:BC2676"/>
    <mergeCell ref="B2673:B2674"/>
    <mergeCell ref="C2673:D2673"/>
    <mergeCell ref="E2673:E2674"/>
    <mergeCell ref="F2673:F2674"/>
    <mergeCell ref="H2673:I2674"/>
    <mergeCell ref="J2673:K2674"/>
    <mergeCell ref="G2673:G2674"/>
    <mergeCell ref="L2673:M2674"/>
    <mergeCell ref="N2673:O2674"/>
    <mergeCell ref="P2673:Q2674"/>
    <mergeCell ref="R2673:S2674"/>
    <mergeCell ref="T2673:U2674"/>
    <mergeCell ref="V2673:W2674"/>
    <mergeCell ref="X2673:Y2674"/>
    <mergeCell ref="Z2673:AA2674"/>
    <mergeCell ref="AB2673:AC2674"/>
    <mergeCell ref="AD2673:AE2674"/>
    <mergeCell ref="AF2673:AG2674"/>
    <mergeCell ref="AH2673:AI2674"/>
    <mergeCell ref="BD2673:BE2674"/>
    <mergeCell ref="BF2673:BG2674"/>
    <mergeCell ref="AJ2673:AK2674"/>
    <mergeCell ref="AL2673:AM2674"/>
    <mergeCell ref="AN2673:AO2674"/>
    <mergeCell ref="AP2673:AQ2674"/>
    <mergeCell ref="AR2673:AS2674"/>
    <mergeCell ref="AT2673:AU2674"/>
    <mergeCell ref="BH2673:BI2674"/>
    <mergeCell ref="BJ2673:BK2674"/>
    <mergeCell ref="BL2673:BN2674"/>
    <mergeCell ref="BO2673:BO2674"/>
    <mergeCell ref="BP2673:BP2674"/>
    <mergeCell ref="C2674:D2674"/>
    <mergeCell ref="AV2673:AW2674"/>
    <mergeCell ref="AX2673:AY2674"/>
    <mergeCell ref="AZ2673:BA2674"/>
    <mergeCell ref="BB2673:BC2674"/>
    <mergeCell ref="B2671:B2672"/>
    <mergeCell ref="C2671:D2671"/>
    <mergeCell ref="E2671:E2672"/>
    <mergeCell ref="F2671:F2672"/>
    <mergeCell ref="H2671:I2672"/>
    <mergeCell ref="J2671:K2672"/>
    <mergeCell ref="G2671:G2672"/>
    <mergeCell ref="L2671:M2672"/>
    <mergeCell ref="N2671:O2672"/>
    <mergeCell ref="P2671:Q2672"/>
    <mergeCell ref="R2671:S2672"/>
    <mergeCell ref="T2671:U2672"/>
    <mergeCell ref="V2671:W2672"/>
    <mergeCell ref="X2671:Y2672"/>
    <mergeCell ref="Z2671:AA2672"/>
    <mergeCell ref="AB2671:AC2672"/>
    <mergeCell ref="AD2671:AE2672"/>
    <mergeCell ref="AF2671:AG2672"/>
    <mergeCell ref="AH2671:AI2672"/>
    <mergeCell ref="BD2671:BE2672"/>
    <mergeCell ref="BF2671:BG2672"/>
    <mergeCell ref="AJ2671:AK2672"/>
    <mergeCell ref="AL2671:AM2672"/>
    <mergeCell ref="AN2671:AO2672"/>
    <mergeCell ref="AP2671:AQ2672"/>
    <mergeCell ref="AR2671:AS2672"/>
    <mergeCell ref="AT2671:AU2672"/>
    <mergeCell ref="BH2671:BI2672"/>
    <mergeCell ref="BJ2671:BK2672"/>
    <mergeCell ref="BL2671:BN2672"/>
    <mergeCell ref="BO2671:BO2672"/>
    <mergeCell ref="BP2671:BP2672"/>
    <mergeCell ref="C2672:D2672"/>
    <mergeCell ref="AV2671:AW2672"/>
    <mergeCell ref="AX2671:AY2672"/>
    <mergeCell ref="AZ2671:BA2672"/>
    <mergeCell ref="BB2671:BC2672"/>
    <mergeCell ref="B2669:B2670"/>
    <mergeCell ref="C2669:D2669"/>
    <mergeCell ref="E2669:E2670"/>
    <mergeCell ref="F2669:F2670"/>
    <mergeCell ref="H2669:I2670"/>
    <mergeCell ref="J2669:K2670"/>
    <mergeCell ref="G2669:G2670"/>
    <mergeCell ref="L2669:M2670"/>
    <mergeCell ref="N2669:O2670"/>
    <mergeCell ref="P2669:Q2670"/>
    <mergeCell ref="R2669:S2670"/>
    <mergeCell ref="T2669:U2670"/>
    <mergeCell ref="V2669:W2670"/>
    <mergeCell ref="X2669:Y2670"/>
    <mergeCell ref="Z2669:AA2670"/>
    <mergeCell ref="AB2669:AC2670"/>
    <mergeCell ref="AD2669:AE2670"/>
    <mergeCell ref="AF2669:AG2670"/>
    <mergeCell ref="AH2669:AI2670"/>
    <mergeCell ref="BD2669:BE2670"/>
    <mergeCell ref="BF2669:BG2670"/>
    <mergeCell ref="AJ2669:AK2670"/>
    <mergeCell ref="AL2669:AM2670"/>
    <mergeCell ref="AN2669:AO2670"/>
    <mergeCell ref="AP2669:AQ2670"/>
    <mergeCell ref="AR2669:AS2670"/>
    <mergeCell ref="AT2669:AU2670"/>
    <mergeCell ref="BH2669:BI2670"/>
    <mergeCell ref="BJ2669:BK2670"/>
    <mergeCell ref="BL2669:BN2670"/>
    <mergeCell ref="BO2669:BO2670"/>
    <mergeCell ref="BP2669:BP2670"/>
    <mergeCell ref="C2670:D2670"/>
    <mergeCell ref="AV2669:AW2670"/>
    <mergeCell ref="AX2669:AY2670"/>
    <mergeCell ref="AZ2669:BA2670"/>
    <mergeCell ref="BB2669:BC2670"/>
    <mergeCell ref="B2667:B2668"/>
    <mergeCell ref="C2667:D2667"/>
    <mergeCell ref="E2667:E2668"/>
    <mergeCell ref="F2667:F2668"/>
    <mergeCell ref="H2667:I2668"/>
    <mergeCell ref="J2667:K2668"/>
    <mergeCell ref="G2667:G2668"/>
    <mergeCell ref="L2667:M2668"/>
    <mergeCell ref="N2667:O2668"/>
    <mergeCell ref="P2667:Q2668"/>
    <mergeCell ref="R2667:S2668"/>
    <mergeCell ref="T2667:U2668"/>
    <mergeCell ref="V2667:W2668"/>
    <mergeCell ref="X2667:Y2668"/>
    <mergeCell ref="Z2667:AA2668"/>
    <mergeCell ref="AB2667:AC2668"/>
    <mergeCell ref="AD2667:AE2668"/>
    <mergeCell ref="AF2667:AG2668"/>
    <mergeCell ref="AH2667:AI2668"/>
    <mergeCell ref="BD2667:BE2668"/>
    <mergeCell ref="BF2667:BG2668"/>
    <mergeCell ref="AJ2667:AK2668"/>
    <mergeCell ref="AL2667:AM2668"/>
    <mergeCell ref="AN2667:AO2668"/>
    <mergeCell ref="AP2667:AQ2668"/>
    <mergeCell ref="AR2667:AS2668"/>
    <mergeCell ref="AT2667:AU2668"/>
    <mergeCell ref="BH2667:BI2668"/>
    <mergeCell ref="BJ2667:BK2668"/>
    <mergeCell ref="BL2667:BN2668"/>
    <mergeCell ref="BO2667:BO2668"/>
    <mergeCell ref="BP2667:BP2668"/>
    <mergeCell ref="C2668:D2668"/>
    <mergeCell ref="AV2667:AW2668"/>
    <mergeCell ref="AX2667:AY2668"/>
    <mergeCell ref="AZ2667:BA2668"/>
    <mergeCell ref="BB2667:BC2668"/>
    <mergeCell ref="B2665:B2666"/>
    <mergeCell ref="C2665:D2665"/>
    <mergeCell ref="E2665:E2666"/>
    <mergeCell ref="F2665:F2666"/>
    <mergeCell ref="H2665:I2666"/>
    <mergeCell ref="J2665:K2666"/>
    <mergeCell ref="G2665:G2666"/>
    <mergeCell ref="L2665:M2666"/>
    <mergeCell ref="N2665:O2666"/>
    <mergeCell ref="P2665:Q2666"/>
    <mergeCell ref="R2665:S2666"/>
    <mergeCell ref="T2665:U2666"/>
    <mergeCell ref="V2665:W2666"/>
    <mergeCell ref="X2665:Y2666"/>
    <mergeCell ref="Z2665:AA2666"/>
    <mergeCell ref="AB2665:AC2666"/>
    <mergeCell ref="AD2665:AE2666"/>
    <mergeCell ref="AF2665:AG2666"/>
    <mergeCell ref="AH2665:AI2666"/>
    <mergeCell ref="BD2665:BE2666"/>
    <mergeCell ref="BF2665:BG2666"/>
    <mergeCell ref="AJ2665:AK2666"/>
    <mergeCell ref="AL2665:AM2666"/>
    <mergeCell ref="AN2665:AO2666"/>
    <mergeCell ref="AP2665:AQ2666"/>
    <mergeCell ref="AR2665:AS2666"/>
    <mergeCell ref="AT2665:AU2666"/>
    <mergeCell ref="BH2665:BI2666"/>
    <mergeCell ref="BJ2665:BK2666"/>
    <mergeCell ref="BL2665:BN2666"/>
    <mergeCell ref="BO2665:BO2666"/>
    <mergeCell ref="BP2665:BP2666"/>
    <mergeCell ref="C2666:D2666"/>
    <mergeCell ref="AV2665:AW2666"/>
    <mergeCell ref="AX2665:AY2666"/>
    <mergeCell ref="AZ2665:BA2666"/>
    <mergeCell ref="BB2665:BC2666"/>
    <mergeCell ref="B2663:B2664"/>
    <mergeCell ref="C2663:D2663"/>
    <mergeCell ref="E2663:E2664"/>
    <mergeCell ref="F2663:F2664"/>
    <mergeCell ref="H2663:I2664"/>
    <mergeCell ref="J2663:K2664"/>
    <mergeCell ref="G2663:G2664"/>
    <mergeCell ref="L2663:M2664"/>
    <mergeCell ref="N2663:O2664"/>
    <mergeCell ref="P2663:Q2664"/>
    <mergeCell ref="R2663:S2664"/>
    <mergeCell ref="T2663:U2664"/>
    <mergeCell ref="V2663:W2664"/>
    <mergeCell ref="X2663:Y2664"/>
    <mergeCell ref="Z2663:AA2664"/>
    <mergeCell ref="AB2663:AC2664"/>
    <mergeCell ref="AD2663:AE2664"/>
    <mergeCell ref="AF2663:AG2664"/>
    <mergeCell ref="AH2663:AI2664"/>
    <mergeCell ref="BD2663:BE2664"/>
    <mergeCell ref="BF2663:BG2664"/>
    <mergeCell ref="AJ2663:AK2664"/>
    <mergeCell ref="AL2663:AM2664"/>
    <mergeCell ref="AN2663:AO2664"/>
    <mergeCell ref="AP2663:AQ2664"/>
    <mergeCell ref="AR2663:AS2664"/>
    <mergeCell ref="AT2663:AU2664"/>
    <mergeCell ref="BH2663:BI2664"/>
    <mergeCell ref="BJ2663:BK2664"/>
    <mergeCell ref="BL2663:BN2664"/>
    <mergeCell ref="BO2663:BO2664"/>
    <mergeCell ref="BP2663:BP2664"/>
    <mergeCell ref="C2664:D2664"/>
    <mergeCell ref="AV2663:AW2664"/>
    <mergeCell ref="AX2663:AY2664"/>
    <mergeCell ref="AZ2663:BA2664"/>
    <mergeCell ref="BB2663:BC2664"/>
    <mergeCell ref="B2661:B2662"/>
    <mergeCell ref="C2661:D2661"/>
    <mergeCell ref="E2661:E2662"/>
    <mergeCell ref="F2661:F2662"/>
    <mergeCell ref="H2661:I2662"/>
    <mergeCell ref="J2661:K2662"/>
    <mergeCell ref="G2661:G2662"/>
    <mergeCell ref="L2661:M2662"/>
    <mergeCell ref="N2661:O2662"/>
    <mergeCell ref="P2661:Q2662"/>
    <mergeCell ref="R2661:S2662"/>
    <mergeCell ref="T2661:U2662"/>
    <mergeCell ref="V2661:W2662"/>
    <mergeCell ref="X2661:Y2662"/>
    <mergeCell ref="Z2661:AA2662"/>
    <mergeCell ref="AB2661:AC2662"/>
    <mergeCell ref="AD2661:AE2662"/>
    <mergeCell ref="AF2661:AG2662"/>
    <mergeCell ref="AH2661:AI2662"/>
    <mergeCell ref="BD2661:BE2662"/>
    <mergeCell ref="BF2661:BG2662"/>
    <mergeCell ref="AJ2661:AK2662"/>
    <mergeCell ref="AL2661:AM2662"/>
    <mergeCell ref="AN2661:AO2662"/>
    <mergeCell ref="AP2661:AQ2662"/>
    <mergeCell ref="AR2661:AS2662"/>
    <mergeCell ref="AT2661:AU2662"/>
    <mergeCell ref="BH2661:BI2662"/>
    <mergeCell ref="BJ2661:BK2662"/>
    <mergeCell ref="BL2661:BN2662"/>
    <mergeCell ref="BO2661:BO2662"/>
    <mergeCell ref="BP2661:BP2662"/>
    <mergeCell ref="C2662:D2662"/>
    <mergeCell ref="AV2661:AW2662"/>
    <mergeCell ref="AX2661:AY2662"/>
    <mergeCell ref="AZ2661:BA2662"/>
    <mergeCell ref="BB2661:BC2662"/>
    <mergeCell ref="BP2657:BP2658"/>
    <mergeCell ref="C2658:D2658"/>
    <mergeCell ref="AV2657:AW2658"/>
    <mergeCell ref="AX2657:AY2658"/>
    <mergeCell ref="AZ2657:BA2658"/>
    <mergeCell ref="BB2657:BC2658"/>
    <mergeCell ref="G2657:G2658"/>
    <mergeCell ref="B2659:B2660"/>
    <mergeCell ref="C2659:D2659"/>
    <mergeCell ref="E2659:E2660"/>
    <mergeCell ref="F2659:F2660"/>
    <mergeCell ref="H2659:I2660"/>
    <mergeCell ref="J2659:K2660"/>
    <mergeCell ref="G2659:G2660"/>
    <mergeCell ref="L2659:M2660"/>
    <mergeCell ref="N2659:O2660"/>
    <mergeCell ref="P2659:Q2660"/>
    <mergeCell ref="R2659:S2660"/>
    <mergeCell ref="T2659:U2660"/>
    <mergeCell ref="V2659:W2660"/>
    <mergeCell ref="X2659:Y2660"/>
    <mergeCell ref="Z2659:AA2660"/>
    <mergeCell ref="AB2659:AC2660"/>
    <mergeCell ref="AD2659:AE2660"/>
    <mergeCell ref="AF2659:AG2660"/>
    <mergeCell ref="AH2659:AI2660"/>
    <mergeCell ref="BD2659:BE2660"/>
    <mergeCell ref="BF2659:BG2660"/>
    <mergeCell ref="AJ2659:AK2660"/>
    <mergeCell ref="AL2659:AM2660"/>
    <mergeCell ref="AN2659:AO2660"/>
    <mergeCell ref="AP2659:AQ2660"/>
    <mergeCell ref="AR2659:AS2660"/>
    <mergeCell ref="AT2659:AU2660"/>
    <mergeCell ref="BH2659:BI2660"/>
    <mergeCell ref="BJ2659:BK2660"/>
    <mergeCell ref="BL2659:BN2660"/>
    <mergeCell ref="BO2659:BO2660"/>
    <mergeCell ref="BP2659:BP2660"/>
    <mergeCell ref="C2660:D2660"/>
    <mergeCell ref="AV2659:AW2660"/>
    <mergeCell ref="AX2659:AY2660"/>
    <mergeCell ref="AZ2659:BA2660"/>
    <mergeCell ref="BB2659:BC2660"/>
    <mergeCell ref="BB2656:BC2656"/>
    <mergeCell ref="BD2656:BE2656"/>
    <mergeCell ref="BF2656:BG2656"/>
    <mergeCell ref="B2657:B2658"/>
    <mergeCell ref="C2657:D2657"/>
    <mergeCell ref="E2657:E2658"/>
    <mergeCell ref="F2657:F2658"/>
    <mergeCell ref="H2657:I2658"/>
    <mergeCell ref="J2657:K2658"/>
    <mergeCell ref="L2657:M2658"/>
    <mergeCell ref="N2657:O2658"/>
    <mergeCell ref="P2657:Q2658"/>
    <mergeCell ref="R2657:S2658"/>
    <mergeCell ref="T2657:U2658"/>
    <mergeCell ref="V2657:W2658"/>
    <mergeCell ref="X2657:Y2658"/>
    <mergeCell ref="Z2657:AA2658"/>
    <mergeCell ref="AB2657:AC2658"/>
    <mergeCell ref="AD2657:AE2658"/>
    <mergeCell ref="AF2657:AG2658"/>
    <mergeCell ref="AH2657:AI2658"/>
    <mergeCell ref="BD2657:BE2658"/>
    <mergeCell ref="BF2657:BG2658"/>
    <mergeCell ref="AJ2657:AK2658"/>
    <mergeCell ref="AL2657:AM2658"/>
    <mergeCell ref="AN2657:AO2658"/>
    <mergeCell ref="AP2657:AQ2658"/>
    <mergeCell ref="AR2657:AS2658"/>
    <mergeCell ref="AT2657:AU2658"/>
    <mergeCell ref="BH2657:BI2658"/>
    <mergeCell ref="BJ2657:BK2658"/>
    <mergeCell ref="BL2657:BN2658"/>
    <mergeCell ref="BO2657:BO2658"/>
    <mergeCell ref="F2655:F2656"/>
    <mergeCell ref="BA2646:BN2646"/>
    <mergeCell ref="BF2645:BH2645"/>
    <mergeCell ref="BJ2645:BL2645"/>
    <mergeCell ref="S2645:U2645"/>
    <mergeCell ref="W2645:Y2645"/>
    <mergeCell ref="B2645:C2645"/>
    <mergeCell ref="D2645:E2645"/>
    <mergeCell ref="H2645:J2645"/>
    <mergeCell ref="L2645:N2645"/>
    <mergeCell ref="O2645:R2645"/>
    <mergeCell ref="E2652:AC2652"/>
    <mergeCell ref="BA2652:BC2652"/>
    <mergeCell ref="BD2652:BM2652"/>
    <mergeCell ref="AE2650:AM2650"/>
    <mergeCell ref="AN2650:BM2650"/>
    <mergeCell ref="AH2652:AM2652"/>
    <mergeCell ref="AN2652:AZ2652"/>
    <mergeCell ref="B2655:B2656"/>
    <mergeCell ref="C2655:D2656"/>
    <mergeCell ref="H2655:I2656"/>
    <mergeCell ref="J2655:O2655"/>
    <mergeCell ref="P2655:U2655"/>
    <mergeCell ref="V2655:W2656"/>
    <mergeCell ref="X2655:Y2656"/>
    <mergeCell ref="Z2655:AA2656"/>
    <mergeCell ref="AB2655:AG2655"/>
    <mergeCell ref="AH2655:AM2655"/>
    <mergeCell ref="AN2655:AS2655"/>
    <mergeCell ref="AT2655:AY2655"/>
    <mergeCell ref="AF2656:AG2656"/>
    <mergeCell ref="AH2656:AI2656"/>
    <mergeCell ref="AJ2656:AK2656"/>
    <mergeCell ref="AL2656:AM2656"/>
    <mergeCell ref="AZ2655:BE2655"/>
    <mergeCell ref="BF2655:BK2655"/>
    <mergeCell ref="BL2655:BN2656"/>
    <mergeCell ref="AR2656:AS2656"/>
    <mergeCell ref="AT2656:AU2656"/>
    <mergeCell ref="AV2656:AW2656"/>
    <mergeCell ref="AX2656:AY2656"/>
    <mergeCell ref="BH2656:BI2656"/>
    <mergeCell ref="BJ2656:BK2656"/>
    <mergeCell ref="AJ2645:AL2645"/>
    <mergeCell ref="AN2645:AP2645"/>
    <mergeCell ref="AU2645:AW2645"/>
    <mergeCell ref="AY2645:BA2645"/>
    <mergeCell ref="B2648:BN2648"/>
    <mergeCell ref="BN2649:BP2650"/>
    <mergeCell ref="E2650:AC2650"/>
    <mergeCell ref="C2652:D2652"/>
    <mergeCell ref="G2655:G2656"/>
    <mergeCell ref="BO2655:BO2656"/>
    <mergeCell ref="BP2655:BP2656"/>
    <mergeCell ref="J2656:K2656"/>
    <mergeCell ref="L2656:M2656"/>
    <mergeCell ref="N2656:O2656"/>
    <mergeCell ref="P2656:Q2656"/>
    <mergeCell ref="R2656:S2656"/>
    <mergeCell ref="T2656:U2656"/>
    <mergeCell ref="AB2656:AC2656"/>
    <mergeCell ref="AD2656:AE2656"/>
    <mergeCell ref="AN2656:AO2656"/>
    <mergeCell ref="AP2656:AQ2656"/>
    <mergeCell ref="AZ2656:BA2656"/>
    <mergeCell ref="B2640:C2640"/>
    <mergeCell ref="D2640:E2640"/>
    <mergeCell ref="H2640:I2640"/>
    <mergeCell ref="J2640:K2640"/>
    <mergeCell ref="L2640:M2640"/>
    <mergeCell ref="N2640:O2640"/>
    <mergeCell ref="P2640:Q2640"/>
    <mergeCell ref="R2640:S2640"/>
    <mergeCell ref="T2640:U2640"/>
    <mergeCell ref="V2640:W2640"/>
    <mergeCell ref="X2640:Y2640"/>
    <mergeCell ref="Z2640:AA2640"/>
    <mergeCell ref="AB2640:AC2640"/>
    <mergeCell ref="AD2640:AE2640"/>
    <mergeCell ref="AF2640:AG2640"/>
    <mergeCell ref="AH2640:AI2640"/>
    <mergeCell ref="AJ2640:AK2640"/>
    <mergeCell ref="AL2640:AM2640"/>
    <mergeCell ref="AN2640:AO2640"/>
    <mergeCell ref="J2641:K2641"/>
    <mergeCell ref="BL2640:BN2640"/>
    <mergeCell ref="AP2640:AQ2640"/>
    <mergeCell ref="AR2640:AS2640"/>
    <mergeCell ref="AT2640:AU2640"/>
    <mergeCell ref="AV2640:AW2640"/>
    <mergeCell ref="AX2640:AY2640"/>
    <mergeCell ref="AZ2640:BA2640"/>
    <mergeCell ref="BB2640:BC2640"/>
    <mergeCell ref="BD2640:BE2640"/>
    <mergeCell ref="AZ2641:BA2641"/>
    <mergeCell ref="AX2641:AY2641"/>
    <mergeCell ref="BL2641:BN2641"/>
    <mergeCell ref="B2643:C2643"/>
    <mergeCell ref="D2643:E2643"/>
    <mergeCell ref="H2643:J2643"/>
    <mergeCell ref="L2643:N2643"/>
    <mergeCell ref="O2643:R2643"/>
    <mergeCell ref="BB2641:BC2641"/>
    <mergeCell ref="D2641:E2641"/>
    <mergeCell ref="S2643:U2643"/>
    <mergeCell ref="W2643:Y2643"/>
    <mergeCell ref="P2641:Q2641"/>
    <mergeCell ref="R2641:S2641"/>
    <mergeCell ref="T2641:U2641"/>
    <mergeCell ref="V2641:W2641"/>
    <mergeCell ref="X2641:Y2641"/>
    <mergeCell ref="L2641:M2641"/>
    <mergeCell ref="N2641:O2641"/>
    <mergeCell ref="AP2641:AQ2641"/>
    <mergeCell ref="AJ2641:AK2641"/>
    <mergeCell ref="Z2641:AA2641"/>
    <mergeCell ref="AJ2643:AL2643"/>
    <mergeCell ref="AU2643:AW2643"/>
    <mergeCell ref="AY2643:BA2643"/>
    <mergeCell ref="AR2641:AS2641"/>
    <mergeCell ref="AT2641:AU2641"/>
    <mergeCell ref="AL2641:AM2641"/>
    <mergeCell ref="B2638:C2639"/>
    <mergeCell ref="D2638:E2639"/>
    <mergeCell ref="H2638:I2639"/>
    <mergeCell ref="J2638:K2639"/>
    <mergeCell ref="L2638:M2639"/>
    <mergeCell ref="N2638:O2639"/>
    <mergeCell ref="P2638:Q2639"/>
    <mergeCell ref="R2638:S2639"/>
    <mergeCell ref="T2638:U2639"/>
    <mergeCell ref="V2638:W2639"/>
    <mergeCell ref="X2638:Y2639"/>
    <mergeCell ref="Z2638:AA2639"/>
    <mergeCell ref="AB2638:AC2639"/>
    <mergeCell ref="AD2638:AE2639"/>
    <mergeCell ref="AF2638:AG2639"/>
    <mergeCell ref="AH2638:AI2639"/>
    <mergeCell ref="AJ2638:AK2639"/>
    <mergeCell ref="AL2638:AM2639"/>
    <mergeCell ref="AN2638:AO2639"/>
    <mergeCell ref="AP2638:AQ2639"/>
    <mergeCell ref="AR2638:AS2639"/>
    <mergeCell ref="AT2638:AU2639"/>
    <mergeCell ref="AV2638:AW2639"/>
    <mergeCell ref="AX2638:AY2639"/>
    <mergeCell ref="AZ2638:BA2639"/>
    <mergeCell ref="BB2638:BC2639"/>
    <mergeCell ref="BD2638:BE2639"/>
    <mergeCell ref="BF2638:BG2639"/>
    <mergeCell ref="BH2638:BI2639"/>
    <mergeCell ref="BJ2638:BK2639"/>
    <mergeCell ref="BL2638:BN2639"/>
    <mergeCell ref="BO2638:BO2639"/>
    <mergeCell ref="BP2638:BP2639"/>
    <mergeCell ref="B2632:B2633"/>
    <mergeCell ref="C2632:D2632"/>
    <mergeCell ref="E2632:E2633"/>
    <mergeCell ref="F2632:F2633"/>
    <mergeCell ref="H2632:I2633"/>
    <mergeCell ref="J2632:K2633"/>
    <mergeCell ref="G2632:G2633"/>
    <mergeCell ref="L2632:M2633"/>
    <mergeCell ref="N2632:O2633"/>
    <mergeCell ref="P2632:Q2633"/>
    <mergeCell ref="R2632:S2633"/>
    <mergeCell ref="T2632:U2633"/>
    <mergeCell ref="V2632:W2633"/>
    <mergeCell ref="X2632:Y2633"/>
    <mergeCell ref="Z2632:AA2633"/>
    <mergeCell ref="AB2632:AC2633"/>
    <mergeCell ref="AD2632:AE2633"/>
    <mergeCell ref="AF2632:AG2633"/>
    <mergeCell ref="AH2632:AI2633"/>
    <mergeCell ref="AJ2632:AK2633"/>
    <mergeCell ref="AL2632:AM2633"/>
    <mergeCell ref="AN2632:AO2633"/>
    <mergeCell ref="AP2632:AQ2633"/>
    <mergeCell ref="AR2632:AS2633"/>
    <mergeCell ref="AT2632:AU2633"/>
    <mergeCell ref="BJ2632:BK2633"/>
    <mergeCell ref="BL2632:BN2633"/>
    <mergeCell ref="BO2632:BO2633"/>
    <mergeCell ref="BP2632:BP2633"/>
    <mergeCell ref="C2633:D2633"/>
    <mergeCell ref="AV2632:AW2633"/>
    <mergeCell ref="AX2632:AY2633"/>
    <mergeCell ref="AZ2632:BA2633"/>
    <mergeCell ref="BB2632:BC2633"/>
    <mergeCell ref="BD2632:BE2633"/>
    <mergeCell ref="B2630:B2631"/>
    <mergeCell ref="C2630:D2630"/>
    <mergeCell ref="E2630:E2631"/>
    <mergeCell ref="F2630:F2631"/>
    <mergeCell ref="H2630:I2631"/>
    <mergeCell ref="J2630:K2631"/>
    <mergeCell ref="G2630:G2631"/>
    <mergeCell ref="L2630:M2631"/>
    <mergeCell ref="N2630:O2631"/>
    <mergeCell ref="P2630:Q2631"/>
    <mergeCell ref="R2630:S2631"/>
    <mergeCell ref="T2630:U2631"/>
    <mergeCell ref="V2630:W2631"/>
    <mergeCell ref="X2630:Y2631"/>
    <mergeCell ref="Z2630:AA2631"/>
    <mergeCell ref="AB2630:AC2631"/>
    <mergeCell ref="AD2630:AE2631"/>
    <mergeCell ref="AF2630:AG2631"/>
    <mergeCell ref="AH2630:AI2631"/>
    <mergeCell ref="BD2630:BE2631"/>
    <mergeCell ref="BF2630:BG2631"/>
    <mergeCell ref="AJ2630:AK2631"/>
    <mergeCell ref="AL2630:AM2631"/>
    <mergeCell ref="AN2630:AO2631"/>
    <mergeCell ref="AP2630:AQ2631"/>
    <mergeCell ref="AR2630:AS2631"/>
    <mergeCell ref="AT2630:AU2631"/>
    <mergeCell ref="BH2630:BI2631"/>
    <mergeCell ref="BJ2630:BK2631"/>
    <mergeCell ref="BL2630:BN2631"/>
    <mergeCell ref="BO2630:BO2631"/>
    <mergeCell ref="BP2630:BP2631"/>
    <mergeCell ref="C2631:D2631"/>
    <mergeCell ref="AV2630:AW2631"/>
    <mergeCell ref="AX2630:AY2631"/>
    <mergeCell ref="AZ2630:BA2631"/>
    <mergeCell ref="BB2630:BC2631"/>
    <mergeCell ref="B2628:B2629"/>
    <mergeCell ref="C2628:D2628"/>
    <mergeCell ref="E2628:E2629"/>
    <mergeCell ref="F2628:F2629"/>
    <mergeCell ref="H2628:I2629"/>
    <mergeCell ref="J2628:K2629"/>
    <mergeCell ref="G2628:G2629"/>
    <mergeCell ref="L2628:M2629"/>
    <mergeCell ref="N2628:O2629"/>
    <mergeCell ref="P2628:Q2629"/>
    <mergeCell ref="R2628:S2629"/>
    <mergeCell ref="T2628:U2629"/>
    <mergeCell ref="V2628:W2629"/>
    <mergeCell ref="X2628:Y2629"/>
    <mergeCell ref="Z2628:AA2629"/>
    <mergeCell ref="AB2628:AC2629"/>
    <mergeCell ref="AD2628:AE2629"/>
    <mergeCell ref="AF2628:AG2629"/>
    <mergeCell ref="AH2628:AI2629"/>
    <mergeCell ref="BD2628:BE2629"/>
    <mergeCell ref="BF2628:BG2629"/>
    <mergeCell ref="AJ2628:AK2629"/>
    <mergeCell ref="AL2628:AM2629"/>
    <mergeCell ref="AN2628:AO2629"/>
    <mergeCell ref="AP2628:AQ2629"/>
    <mergeCell ref="AR2628:AS2629"/>
    <mergeCell ref="AT2628:AU2629"/>
    <mergeCell ref="BH2628:BI2629"/>
    <mergeCell ref="BJ2628:BK2629"/>
    <mergeCell ref="BL2628:BN2629"/>
    <mergeCell ref="BO2628:BO2629"/>
    <mergeCell ref="BP2628:BP2629"/>
    <mergeCell ref="C2629:D2629"/>
    <mergeCell ref="AV2628:AW2629"/>
    <mergeCell ref="AX2628:AY2629"/>
    <mergeCell ref="AZ2628:BA2629"/>
    <mergeCell ref="BB2628:BC2629"/>
    <mergeCell ref="B2626:B2627"/>
    <mergeCell ref="C2626:D2626"/>
    <mergeCell ref="E2626:E2627"/>
    <mergeCell ref="F2626:F2627"/>
    <mergeCell ref="H2626:I2627"/>
    <mergeCell ref="J2626:K2627"/>
    <mergeCell ref="G2626:G2627"/>
    <mergeCell ref="L2626:M2627"/>
    <mergeCell ref="N2626:O2627"/>
    <mergeCell ref="P2626:Q2627"/>
    <mergeCell ref="R2626:S2627"/>
    <mergeCell ref="T2626:U2627"/>
    <mergeCell ref="V2626:W2627"/>
    <mergeCell ref="X2626:Y2627"/>
    <mergeCell ref="Z2626:AA2627"/>
    <mergeCell ref="AB2626:AC2627"/>
    <mergeCell ref="AD2626:AE2627"/>
    <mergeCell ref="AF2626:AG2627"/>
    <mergeCell ref="AH2626:AI2627"/>
    <mergeCell ref="BD2626:BE2627"/>
    <mergeCell ref="BF2626:BG2627"/>
    <mergeCell ref="AJ2626:AK2627"/>
    <mergeCell ref="AL2626:AM2627"/>
    <mergeCell ref="AN2626:AO2627"/>
    <mergeCell ref="AP2626:AQ2627"/>
    <mergeCell ref="AR2626:AS2627"/>
    <mergeCell ref="AT2626:AU2627"/>
    <mergeCell ref="BH2626:BI2627"/>
    <mergeCell ref="BJ2626:BK2627"/>
    <mergeCell ref="BL2626:BN2627"/>
    <mergeCell ref="BO2626:BO2627"/>
    <mergeCell ref="BP2626:BP2627"/>
    <mergeCell ref="C2627:D2627"/>
    <mergeCell ref="AV2626:AW2627"/>
    <mergeCell ref="AX2626:AY2627"/>
    <mergeCell ref="AZ2626:BA2627"/>
    <mergeCell ref="BB2626:BC2627"/>
    <mergeCell ref="B2624:B2625"/>
    <mergeCell ref="C2624:D2624"/>
    <mergeCell ref="E2624:E2625"/>
    <mergeCell ref="F2624:F2625"/>
    <mergeCell ref="H2624:I2625"/>
    <mergeCell ref="J2624:K2625"/>
    <mergeCell ref="G2624:G2625"/>
    <mergeCell ref="L2624:M2625"/>
    <mergeCell ref="N2624:O2625"/>
    <mergeCell ref="P2624:Q2625"/>
    <mergeCell ref="R2624:S2625"/>
    <mergeCell ref="T2624:U2625"/>
    <mergeCell ref="V2624:W2625"/>
    <mergeCell ref="X2624:Y2625"/>
    <mergeCell ref="Z2624:AA2625"/>
    <mergeCell ref="AB2624:AC2625"/>
    <mergeCell ref="AD2624:AE2625"/>
    <mergeCell ref="AF2624:AG2625"/>
    <mergeCell ref="AH2624:AI2625"/>
    <mergeCell ref="BD2624:BE2625"/>
    <mergeCell ref="BF2624:BG2625"/>
    <mergeCell ref="AJ2624:AK2625"/>
    <mergeCell ref="AL2624:AM2625"/>
    <mergeCell ref="AN2624:AO2625"/>
    <mergeCell ref="AP2624:AQ2625"/>
    <mergeCell ref="AR2624:AS2625"/>
    <mergeCell ref="AT2624:AU2625"/>
    <mergeCell ref="BH2624:BI2625"/>
    <mergeCell ref="BJ2624:BK2625"/>
    <mergeCell ref="BL2624:BN2625"/>
    <mergeCell ref="BO2624:BO2625"/>
    <mergeCell ref="BP2624:BP2625"/>
    <mergeCell ref="C2625:D2625"/>
    <mergeCell ref="AV2624:AW2625"/>
    <mergeCell ref="AX2624:AY2625"/>
    <mergeCell ref="AZ2624:BA2625"/>
    <mergeCell ref="BB2624:BC2625"/>
    <mergeCell ref="B2622:B2623"/>
    <mergeCell ref="C2622:D2622"/>
    <mergeCell ref="E2622:E2623"/>
    <mergeCell ref="F2622:F2623"/>
    <mergeCell ref="H2622:I2623"/>
    <mergeCell ref="J2622:K2623"/>
    <mergeCell ref="G2622:G2623"/>
    <mergeCell ref="L2622:M2623"/>
    <mergeCell ref="N2622:O2623"/>
    <mergeCell ref="P2622:Q2623"/>
    <mergeCell ref="R2622:S2623"/>
    <mergeCell ref="T2622:U2623"/>
    <mergeCell ref="V2622:W2623"/>
    <mergeCell ref="X2622:Y2623"/>
    <mergeCell ref="Z2622:AA2623"/>
    <mergeCell ref="AB2622:AC2623"/>
    <mergeCell ref="AD2622:AE2623"/>
    <mergeCell ref="AF2622:AG2623"/>
    <mergeCell ref="AH2622:AI2623"/>
    <mergeCell ref="BD2622:BE2623"/>
    <mergeCell ref="BF2622:BG2623"/>
    <mergeCell ref="AJ2622:AK2623"/>
    <mergeCell ref="AL2622:AM2623"/>
    <mergeCell ref="AN2622:AO2623"/>
    <mergeCell ref="AP2622:AQ2623"/>
    <mergeCell ref="AR2622:AS2623"/>
    <mergeCell ref="AT2622:AU2623"/>
    <mergeCell ref="BH2622:BI2623"/>
    <mergeCell ref="BJ2622:BK2623"/>
    <mergeCell ref="BL2622:BN2623"/>
    <mergeCell ref="BO2622:BO2623"/>
    <mergeCell ref="BP2622:BP2623"/>
    <mergeCell ref="C2623:D2623"/>
    <mergeCell ref="AV2622:AW2623"/>
    <mergeCell ref="AX2622:AY2623"/>
    <mergeCell ref="AZ2622:BA2623"/>
    <mergeCell ref="BB2622:BC2623"/>
    <mergeCell ref="B2620:B2621"/>
    <mergeCell ref="C2620:D2620"/>
    <mergeCell ref="E2620:E2621"/>
    <mergeCell ref="F2620:F2621"/>
    <mergeCell ref="H2620:I2621"/>
    <mergeCell ref="J2620:K2621"/>
    <mergeCell ref="G2620:G2621"/>
    <mergeCell ref="L2620:M2621"/>
    <mergeCell ref="N2620:O2621"/>
    <mergeCell ref="P2620:Q2621"/>
    <mergeCell ref="R2620:S2621"/>
    <mergeCell ref="T2620:U2621"/>
    <mergeCell ref="V2620:W2621"/>
    <mergeCell ref="X2620:Y2621"/>
    <mergeCell ref="Z2620:AA2621"/>
    <mergeCell ref="AB2620:AC2621"/>
    <mergeCell ref="AD2620:AE2621"/>
    <mergeCell ref="AF2620:AG2621"/>
    <mergeCell ref="AH2620:AI2621"/>
    <mergeCell ref="BD2620:BE2621"/>
    <mergeCell ref="BF2620:BG2621"/>
    <mergeCell ref="AJ2620:AK2621"/>
    <mergeCell ref="AL2620:AM2621"/>
    <mergeCell ref="AN2620:AO2621"/>
    <mergeCell ref="AP2620:AQ2621"/>
    <mergeCell ref="AR2620:AS2621"/>
    <mergeCell ref="AT2620:AU2621"/>
    <mergeCell ref="BH2620:BI2621"/>
    <mergeCell ref="BJ2620:BK2621"/>
    <mergeCell ref="BL2620:BN2621"/>
    <mergeCell ref="BO2620:BO2621"/>
    <mergeCell ref="BP2620:BP2621"/>
    <mergeCell ref="C2621:D2621"/>
    <mergeCell ref="AV2620:AW2621"/>
    <mergeCell ref="AX2620:AY2621"/>
    <mergeCell ref="AZ2620:BA2621"/>
    <mergeCell ref="BB2620:BC2621"/>
    <mergeCell ref="B2618:B2619"/>
    <mergeCell ref="C2618:D2618"/>
    <mergeCell ref="E2618:E2619"/>
    <mergeCell ref="F2618:F2619"/>
    <mergeCell ref="H2618:I2619"/>
    <mergeCell ref="J2618:K2619"/>
    <mergeCell ref="G2618:G2619"/>
    <mergeCell ref="L2618:M2619"/>
    <mergeCell ref="N2618:O2619"/>
    <mergeCell ref="P2618:Q2619"/>
    <mergeCell ref="R2618:S2619"/>
    <mergeCell ref="T2618:U2619"/>
    <mergeCell ref="V2618:W2619"/>
    <mergeCell ref="X2618:Y2619"/>
    <mergeCell ref="Z2618:AA2619"/>
    <mergeCell ref="AB2618:AC2619"/>
    <mergeCell ref="AD2618:AE2619"/>
    <mergeCell ref="AF2618:AG2619"/>
    <mergeCell ref="AH2618:AI2619"/>
    <mergeCell ref="BD2618:BE2619"/>
    <mergeCell ref="BF2618:BG2619"/>
    <mergeCell ref="AJ2618:AK2619"/>
    <mergeCell ref="AL2618:AM2619"/>
    <mergeCell ref="AN2618:AO2619"/>
    <mergeCell ref="AP2618:AQ2619"/>
    <mergeCell ref="AR2618:AS2619"/>
    <mergeCell ref="AT2618:AU2619"/>
    <mergeCell ref="BH2618:BI2619"/>
    <mergeCell ref="BJ2618:BK2619"/>
    <mergeCell ref="BL2618:BN2619"/>
    <mergeCell ref="BO2618:BO2619"/>
    <mergeCell ref="BP2618:BP2619"/>
    <mergeCell ref="C2619:D2619"/>
    <mergeCell ref="AV2618:AW2619"/>
    <mergeCell ref="AX2618:AY2619"/>
    <mergeCell ref="AZ2618:BA2619"/>
    <mergeCell ref="BB2618:BC2619"/>
    <mergeCell ref="B2616:B2617"/>
    <mergeCell ref="C2616:D2616"/>
    <mergeCell ref="E2616:E2617"/>
    <mergeCell ref="F2616:F2617"/>
    <mergeCell ref="H2616:I2617"/>
    <mergeCell ref="J2616:K2617"/>
    <mergeCell ref="G2616:G2617"/>
    <mergeCell ref="L2616:M2617"/>
    <mergeCell ref="N2616:O2617"/>
    <mergeCell ref="P2616:Q2617"/>
    <mergeCell ref="R2616:S2617"/>
    <mergeCell ref="T2616:U2617"/>
    <mergeCell ref="V2616:W2617"/>
    <mergeCell ref="X2616:Y2617"/>
    <mergeCell ref="Z2616:AA2617"/>
    <mergeCell ref="AB2616:AC2617"/>
    <mergeCell ref="AD2616:AE2617"/>
    <mergeCell ref="AF2616:AG2617"/>
    <mergeCell ref="AH2616:AI2617"/>
    <mergeCell ref="BD2616:BE2617"/>
    <mergeCell ref="BF2616:BG2617"/>
    <mergeCell ref="AJ2616:AK2617"/>
    <mergeCell ref="AL2616:AM2617"/>
    <mergeCell ref="AN2616:AO2617"/>
    <mergeCell ref="AP2616:AQ2617"/>
    <mergeCell ref="AR2616:AS2617"/>
    <mergeCell ref="AT2616:AU2617"/>
    <mergeCell ref="BH2616:BI2617"/>
    <mergeCell ref="BJ2616:BK2617"/>
    <mergeCell ref="BL2616:BN2617"/>
    <mergeCell ref="BO2616:BO2617"/>
    <mergeCell ref="BP2616:BP2617"/>
    <mergeCell ref="C2617:D2617"/>
    <mergeCell ref="AV2616:AW2617"/>
    <mergeCell ref="AX2616:AY2617"/>
    <mergeCell ref="AZ2616:BA2617"/>
    <mergeCell ref="BB2616:BC2617"/>
    <mergeCell ref="B2614:B2615"/>
    <mergeCell ref="C2614:D2614"/>
    <mergeCell ref="E2614:E2615"/>
    <mergeCell ref="F2614:F2615"/>
    <mergeCell ref="H2614:I2615"/>
    <mergeCell ref="J2614:K2615"/>
    <mergeCell ref="G2614:G2615"/>
    <mergeCell ref="L2614:M2615"/>
    <mergeCell ref="N2614:O2615"/>
    <mergeCell ref="P2614:Q2615"/>
    <mergeCell ref="R2614:S2615"/>
    <mergeCell ref="T2614:U2615"/>
    <mergeCell ref="V2614:W2615"/>
    <mergeCell ref="X2614:Y2615"/>
    <mergeCell ref="Z2614:AA2615"/>
    <mergeCell ref="AB2614:AC2615"/>
    <mergeCell ref="AD2614:AE2615"/>
    <mergeCell ref="AF2614:AG2615"/>
    <mergeCell ref="AH2614:AI2615"/>
    <mergeCell ref="BD2614:BE2615"/>
    <mergeCell ref="BF2614:BG2615"/>
    <mergeCell ref="AJ2614:AK2615"/>
    <mergeCell ref="AL2614:AM2615"/>
    <mergeCell ref="AN2614:AO2615"/>
    <mergeCell ref="AP2614:AQ2615"/>
    <mergeCell ref="AR2614:AS2615"/>
    <mergeCell ref="AT2614:AU2615"/>
    <mergeCell ref="BH2614:BI2615"/>
    <mergeCell ref="BJ2614:BK2615"/>
    <mergeCell ref="BL2614:BN2615"/>
    <mergeCell ref="BO2614:BO2615"/>
    <mergeCell ref="BP2614:BP2615"/>
    <mergeCell ref="C2615:D2615"/>
    <mergeCell ref="AV2614:AW2615"/>
    <mergeCell ref="AX2614:AY2615"/>
    <mergeCell ref="AZ2614:BA2615"/>
    <mergeCell ref="BB2614:BC2615"/>
    <mergeCell ref="B2612:B2613"/>
    <mergeCell ref="C2612:D2612"/>
    <mergeCell ref="E2612:E2613"/>
    <mergeCell ref="F2612:F2613"/>
    <mergeCell ref="H2612:I2613"/>
    <mergeCell ref="J2612:K2613"/>
    <mergeCell ref="G2612:G2613"/>
    <mergeCell ref="L2612:M2613"/>
    <mergeCell ref="N2612:O2613"/>
    <mergeCell ref="P2612:Q2613"/>
    <mergeCell ref="R2612:S2613"/>
    <mergeCell ref="T2612:U2613"/>
    <mergeCell ref="V2612:W2613"/>
    <mergeCell ref="X2612:Y2613"/>
    <mergeCell ref="Z2612:AA2613"/>
    <mergeCell ref="AB2612:AC2613"/>
    <mergeCell ref="AD2612:AE2613"/>
    <mergeCell ref="AF2612:AG2613"/>
    <mergeCell ref="AH2612:AI2613"/>
    <mergeCell ref="BD2612:BE2613"/>
    <mergeCell ref="BF2612:BG2613"/>
    <mergeCell ref="AJ2612:AK2613"/>
    <mergeCell ref="AL2612:AM2613"/>
    <mergeCell ref="AN2612:AO2613"/>
    <mergeCell ref="AP2612:AQ2613"/>
    <mergeCell ref="AR2612:AS2613"/>
    <mergeCell ref="AT2612:AU2613"/>
    <mergeCell ref="BH2612:BI2613"/>
    <mergeCell ref="BJ2612:BK2613"/>
    <mergeCell ref="BL2612:BN2613"/>
    <mergeCell ref="BO2612:BO2613"/>
    <mergeCell ref="BP2612:BP2613"/>
    <mergeCell ref="C2613:D2613"/>
    <mergeCell ref="AV2612:AW2613"/>
    <mergeCell ref="AX2612:AY2613"/>
    <mergeCell ref="AZ2612:BA2613"/>
    <mergeCell ref="BB2612:BC2613"/>
    <mergeCell ref="B2610:B2611"/>
    <mergeCell ref="C2610:D2610"/>
    <mergeCell ref="E2610:E2611"/>
    <mergeCell ref="F2610:F2611"/>
    <mergeCell ref="H2610:I2611"/>
    <mergeCell ref="J2610:K2611"/>
    <mergeCell ref="G2610:G2611"/>
    <mergeCell ref="L2610:M2611"/>
    <mergeCell ref="N2610:O2611"/>
    <mergeCell ref="P2610:Q2611"/>
    <mergeCell ref="R2610:S2611"/>
    <mergeCell ref="T2610:U2611"/>
    <mergeCell ref="V2610:W2611"/>
    <mergeCell ref="X2610:Y2611"/>
    <mergeCell ref="Z2610:AA2611"/>
    <mergeCell ref="AB2610:AC2611"/>
    <mergeCell ref="AD2610:AE2611"/>
    <mergeCell ref="AF2610:AG2611"/>
    <mergeCell ref="AH2610:AI2611"/>
    <mergeCell ref="BD2610:BE2611"/>
    <mergeCell ref="BF2610:BG2611"/>
    <mergeCell ref="AJ2610:AK2611"/>
    <mergeCell ref="AL2610:AM2611"/>
    <mergeCell ref="AN2610:AO2611"/>
    <mergeCell ref="AP2610:AQ2611"/>
    <mergeCell ref="AR2610:AS2611"/>
    <mergeCell ref="AT2610:AU2611"/>
    <mergeCell ref="BH2610:BI2611"/>
    <mergeCell ref="BJ2610:BK2611"/>
    <mergeCell ref="BL2610:BN2611"/>
    <mergeCell ref="BO2610:BO2611"/>
    <mergeCell ref="BP2610:BP2611"/>
    <mergeCell ref="C2611:D2611"/>
    <mergeCell ref="AV2610:AW2611"/>
    <mergeCell ref="AX2610:AY2611"/>
    <mergeCell ref="AZ2610:BA2611"/>
    <mergeCell ref="BB2610:BC2611"/>
    <mergeCell ref="B2608:B2609"/>
    <mergeCell ref="C2608:D2608"/>
    <mergeCell ref="E2608:E2609"/>
    <mergeCell ref="F2608:F2609"/>
    <mergeCell ref="H2608:I2609"/>
    <mergeCell ref="J2608:K2609"/>
    <mergeCell ref="G2608:G2609"/>
    <mergeCell ref="L2608:M2609"/>
    <mergeCell ref="N2608:O2609"/>
    <mergeCell ref="P2608:Q2609"/>
    <mergeCell ref="R2608:S2609"/>
    <mergeCell ref="T2608:U2609"/>
    <mergeCell ref="V2608:W2609"/>
    <mergeCell ref="X2608:Y2609"/>
    <mergeCell ref="Z2608:AA2609"/>
    <mergeCell ref="AB2608:AC2609"/>
    <mergeCell ref="AD2608:AE2609"/>
    <mergeCell ref="AF2608:AG2609"/>
    <mergeCell ref="AH2608:AI2609"/>
    <mergeCell ref="BD2608:BE2609"/>
    <mergeCell ref="BF2608:BG2609"/>
    <mergeCell ref="AJ2608:AK2609"/>
    <mergeCell ref="AL2608:AM2609"/>
    <mergeCell ref="AN2608:AO2609"/>
    <mergeCell ref="AP2608:AQ2609"/>
    <mergeCell ref="AR2608:AS2609"/>
    <mergeCell ref="AT2608:AU2609"/>
    <mergeCell ref="BH2608:BI2609"/>
    <mergeCell ref="BJ2608:BK2609"/>
    <mergeCell ref="BL2608:BN2609"/>
    <mergeCell ref="BO2608:BO2609"/>
    <mergeCell ref="BP2608:BP2609"/>
    <mergeCell ref="C2609:D2609"/>
    <mergeCell ref="AV2608:AW2609"/>
    <mergeCell ref="AX2608:AY2609"/>
    <mergeCell ref="AZ2608:BA2609"/>
    <mergeCell ref="BB2608:BC2609"/>
    <mergeCell ref="B2606:B2607"/>
    <mergeCell ref="C2606:D2606"/>
    <mergeCell ref="E2606:E2607"/>
    <mergeCell ref="F2606:F2607"/>
    <mergeCell ref="H2606:I2607"/>
    <mergeCell ref="J2606:K2607"/>
    <mergeCell ref="G2606:G2607"/>
    <mergeCell ref="L2606:M2607"/>
    <mergeCell ref="N2606:O2607"/>
    <mergeCell ref="P2606:Q2607"/>
    <mergeCell ref="R2606:S2607"/>
    <mergeCell ref="T2606:U2607"/>
    <mergeCell ref="V2606:W2607"/>
    <mergeCell ref="X2606:Y2607"/>
    <mergeCell ref="Z2606:AA2607"/>
    <mergeCell ref="AB2606:AC2607"/>
    <mergeCell ref="AD2606:AE2607"/>
    <mergeCell ref="AF2606:AG2607"/>
    <mergeCell ref="AH2606:AI2607"/>
    <mergeCell ref="BD2606:BE2607"/>
    <mergeCell ref="BF2606:BG2607"/>
    <mergeCell ref="AJ2606:AK2607"/>
    <mergeCell ref="AL2606:AM2607"/>
    <mergeCell ref="AN2606:AO2607"/>
    <mergeCell ref="AP2606:AQ2607"/>
    <mergeCell ref="AR2606:AS2607"/>
    <mergeCell ref="AT2606:AU2607"/>
    <mergeCell ref="BH2606:BI2607"/>
    <mergeCell ref="BJ2606:BK2607"/>
    <mergeCell ref="BL2606:BN2607"/>
    <mergeCell ref="BO2606:BO2607"/>
    <mergeCell ref="BP2606:BP2607"/>
    <mergeCell ref="C2607:D2607"/>
    <mergeCell ref="AV2606:AW2607"/>
    <mergeCell ref="AX2606:AY2607"/>
    <mergeCell ref="AZ2606:BA2607"/>
    <mergeCell ref="BB2606:BC2607"/>
    <mergeCell ref="B2604:B2605"/>
    <mergeCell ref="C2604:D2604"/>
    <mergeCell ref="E2604:E2605"/>
    <mergeCell ref="F2604:F2605"/>
    <mergeCell ref="H2604:I2605"/>
    <mergeCell ref="J2604:K2605"/>
    <mergeCell ref="G2604:G2605"/>
    <mergeCell ref="L2604:M2605"/>
    <mergeCell ref="N2604:O2605"/>
    <mergeCell ref="P2604:Q2605"/>
    <mergeCell ref="R2604:S2605"/>
    <mergeCell ref="T2604:U2605"/>
    <mergeCell ref="V2604:W2605"/>
    <mergeCell ref="X2604:Y2605"/>
    <mergeCell ref="Z2604:AA2605"/>
    <mergeCell ref="AB2604:AC2605"/>
    <mergeCell ref="AD2604:AE2605"/>
    <mergeCell ref="AF2604:AG2605"/>
    <mergeCell ref="AH2604:AI2605"/>
    <mergeCell ref="BD2604:BE2605"/>
    <mergeCell ref="BF2604:BG2605"/>
    <mergeCell ref="AJ2604:AK2605"/>
    <mergeCell ref="AL2604:AM2605"/>
    <mergeCell ref="AN2604:AO2605"/>
    <mergeCell ref="AP2604:AQ2605"/>
    <mergeCell ref="AR2604:AS2605"/>
    <mergeCell ref="AT2604:AU2605"/>
    <mergeCell ref="BH2604:BI2605"/>
    <mergeCell ref="BJ2604:BK2605"/>
    <mergeCell ref="BL2604:BN2605"/>
    <mergeCell ref="BO2604:BO2605"/>
    <mergeCell ref="BP2604:BP2605"/>
    <mergeCell ref="C2605:D2605"/>
    <mergeCell ref="AV2604:AW2605"/>
    <mergeCell ref="AX2604:AY2605"/>
    <mergeCell ref="AZ2604:BA2605"/>
    <mergeCell ref="BB2604:BC2605"/>
    <mergeCell ref="B2602:B2603"/>
    <mergeCell ref="C2602:D2602"/>
    <mergeCell ref="E2602:E2603"/>
    <mergeCell ref="F2602:F2603"/>
    <mergeCell ref="H2602:I2603"/>
    <mergeCell ref="J2602:K2603"/>
    <mergeCell ref="G2602:G2603"/>
    <mergeCell ref="L2602:M2603"/>
    <mergeCell ref="N2602:O2603"/>
    <mergeCell ref="P2602:Q2603"/>
    <mergeCell ref="R2602:S2603"/>
    <mergeCell ref="T2602:U2603"/>
    <mergeCell ref="V2602:W2603"/>
    <mergeCell ref="X2602:Y2603"/>
    <mergeCell ref="Z2602:AA2603"/>
    <mergeCell ref="AB2602:AC2603"/>
    <mergeCell ref="AD2602:AE2603"/>
    <mergeCell ref="AF2602:AG2603"/>
    <mergeCell ref="AH2602:AI2603"/>
    <mergeCell ref="BD2602:BE2603"/>
    <mergeCell ref="BF2602:BG2603"/>
    <mergeCell ref="AJ2602:AK2603"/>
    <mergeCell ref="AL2602:AM2603"/>
    <mergeCell ref="AN2602:AO2603"/>
    <mergeCell ref="AP2602:AQ2603"/>
    <mergeCell ref="AR2602:AS2603"/>
    <mergeCell ref="AT2602:AU2603"/>
    <mergeCell ref="BH2602:BI2603"/>
    <mergeCell ref="BJ2602:BK2603"/>
    <mergeCell ref="BL2602:BN2603"/>
    <mergeCell ref="BO2602:BO2603"/>
    <mergeCell ref="BP2602:BP2603"/>
    <mergeCell ref="C2603:D2603"/>
    <mergeCell ref="AV2602:AW2603"/>
    <mergeCell ref="AX2602:AY2603"/>
    <mergeCell ref="AZ2602:BA2603"/>
    <mergeCell ref="BB2602:BC2603"/>
    <mergeCell ref="B2600:B2601"/>
    <mergeCell ref="C2600:D2600"/>
    <mergeCell ref="E2600:E2601"/>
    <mergeCell ref="F2600:F2601"/>
    <mergeCell ref="H2600:I2601"/>
    <mergeCell ref="J2600:K2601"/>
    <mergeCell ref="G2600:G2601"/>
    <mergeCell ref="L2600:M2601"/>
    <mergeCell ref="N2600:O2601"/>
    <mergeCell ref="P2600:Q2601"/>
    <mergeCell ref="R2600:S2601"/>
    <mergeCell ref="T2600:U2601"/>
    <mergeCell ref="V2600:W2601"/>
    <mergeCell ref="X2600:Y2601"/>
    <mergeCell ref="Z2600:AA2601"/>
    <mergeCell ref="AB2600:AC2601"/>
    <mergeCell ref="AD2600:AE2601"/>
    <mergeCell ref="AF2600:AG2601"/>
    <mergeCell ref="AH2600:AI2601"/>
    <mergeCell ref="BD2600:BE2601"/>
    <mergeCell ref="BF2600:BG2601"/>
    <mergeCell ref="AJ2600:AK2601"/>
    <mergeCell ref="AL2600:AM2601"/>
    <mergeCell ref="AN2600:AO2601"/>
    <mergeCell ref="AP2600:AQ2601"/>
    <mergeCell ref="AR2600:AS2601"/>
    <mergeCell ref="AT2600:AU2601"/>
    <mergeCell ref="BH2600:BI2601"/>
    <mergeCell ref="BJ2600:BK2601"/>
    <mergeCell ref="BL2600:BN2601"/>
    <mergeCell ref="BO2600:BO2601"/>
    <mergeCell ref="BP2600:BP2601"/>
    <mergeCell ref="C2601:D2601"/>
    <mergeCell ref="AV2600:AW2601"/>
    <mergeCell ref="AX2600:AY2601"/>
    <mergeCell ref="AZ2600:BA2601"/>
    <mergeCell ref="BB2600:BC2601"/>
    <mergeCell ref="B2598:B2599"/>
    <mergeCell ref="C2598:D2598"/>
    <mergeCell ref="E2598:E2599"/>
    <mergeCell ref="F2598:F2599"/>
    <mergeCell ref="H2598:I2599"/>
    <mergeCell ref="J2598:K2599"/>
    <mergeCell ref="G2598:G2599"/>
    <mergeCell ref="L2598:M2599"/>
    <mergeCell ref="N2598:O2599"/>
    <mergeCell ref="P2598:Q2599"/>
    <mergeCell ref="R2598:S2599"/>
    <mergeCell ref="T2598:U2599"/>
    <mergeCell ref="V2598:W2599"/>
    <mergeCell ref="X2598:Y2599"/>
    <mergeCell ref="Z2598:AA2599"/>
    <mergeCell ref="AB2598:AC2599"/>
    <mergeCell ref="AD2598:AE2599"/>
    <mergeCell ref="AF2598:AG2599"/>
    <mergeCell ref="AH2598:AI2599"/>
    <mergeCell ref="BD2598:BE2599"/>
    <mergeCell ref="BF2598:BG2599"/>
    <mergeCell ref="AJ2598:AK2599"/>
    <mergeCell ref="AL2598:AM2599"/>
    <mergeCell ref="AN2598:AO2599"/>
    <mergeCell ref="AP2598:AQ2599"/>
    <mergeCell ref="AR2598:AS2599"/>
    <mergeCell ref="AT2598:AU2599"/>
    <mergeCell ref="BH2598:BI2599"/>
    <mergeCell ref="BJ2598:BK2599"/>
    <mergeCell ref="BL2598:BN2599"/>
    <mergeCell ref="BO2598:BO2599"/>
    <mergeCell ref="BP2598:BP2599"/>
    <mergeCell ref="C2599:D2599"/>
    <mergeCell ref="AV2598:AW2599"/>
    <mergeCell ref="AX2598:AY2599"/>
    <mergeCell ref="AZ2598:BA2599"/>
    <mergeCell ref="BB2598:BC2599"/>
    <mergeCell ref="B2596:B2597"/>
    <mergeCell ref="C2596:D2596"/>
    <mergeCell ref="E2596:E2597"/>
    <mergeCell ref="F2596:F2597"/>
    <mergeCell ref="H2596:I2597"/>
    <mergeCell ref="J2596:K2597"/>
    <mergeCell ref="G2596:G2597"/>
    <mergeCell ref="L2596:M2597"/>
    <mergeCell ref="N2596:O2597"/>
    <mergeCell ref="P2596:Q2597"/>
    <mergeCell ref="R2596:S2597"/>
    <mergeCell ref="T2596:U2597"/>
    <mergeCell ref="V2596:W2597"/>
    <mergeCell ref="X2596:Y2597"/>
    <mergeCell ref="Z2596:AA2597"/>
    <mergeCell ref="AB2596:AC2597"/>
    <mergeCell ref="AD2596:AE2597"/>
    <mergeCell ref="AF2596:AG2597"/>
    <mergeCell ref="AH2596:AI2597"/>
    <mergeCell ref="BD2596:BE2597"/>
    <mergeCell ref="BF2596:BG2597"/>
    <mergeCell ref="AJ2596:AK2597"/>
    <mergeCell ref="AL2596:AM2597"/>
    <mergeCell ref="AN2596:AO2597"/>
    <mergeCell ref="AP2596:AQ2597"/>
    <mergeCell ref="AR2596:AS2597"/>
    <mergeCell ref="AT2596:AU2597"/>
    <mergeCell ref="BH2596:BI2597"/>
    <mergeCell ref="BJ2596:BK2597"/>
    <mergeCell ref="BL2596:BN2597"/>
    <mergeCell ref="BO2596:BO2597"/>
    <mergeCell ref="BP2596:BP2597"/>
    <mergeCell ref="C2597:D2597"/>
    <mergeCell ref="AV2596:AW2597"/>
    <mergeCell ref="AX2596:AY2597"/>
    <mergeCell ref="AZ2596:BA2597"/>
    <mergeCell ref="BB2596:BC2597"/>
    <mergeCell ref="B2594:B2595"/>
    <mergeCell ref="C2594:D2594"/>
    <mergeCell ref="E2594:E2595"/>
    <mergeCell ref="F2594:F2595"/>
    <mergeCell ref="H2594:I2595"/>
    <mergeCell ref="J2594:K2595"/>
    <mergeCell ref="G2594:G2595"/>
    <mergeCell ref="L2594:M2595"/>
    <mergeCell ref="N2594:O2595"/>
    <mergeCell ref="P2594:Q2595"/>
    <mergeCell ref="R2594:S2595"/>
    <mergeCell ref="T2594:U2595"/>
    <mergeCell ref="V2594:W2595"/>
    <mergeCell ref="X2594:Y2595"/>
    <mergeCell ref="Z2594:AA2595"/>
    <mergeCell ref="AB2594:AC2595"/>
    <mergeCell ref="AD2594:AE2595"/>
    <mergeCell ref="AF2594:AG2595"/>
    <mergeCell ref="AH2594:AI2595"/>
    <mergeCell ref="BD2594:BE2595"/>
    <mergeCell ref="BF2594:BG2595"/>
    <mergeCell ref="AJ2594:AK2595"/>
    <mergeCell ref="AL2594:AM2595"/>
    <mergeCell ref="AN2594:AO2595"/>
    <mergeCell ref="AP2594:AQ2595"/>
    <mergeCell ref="AR2594:AS2595"/>
    <mergeCell ref="AT2594:AU2595"/>
    <mergeCell ref="BH2594:BI2595"/>
    <mergeCell ref="BJ2594:BK2595"/>
    <mergeCell ref="BL2594:BN2595"/>
    <mergeCell ref="BO2594:BO2595"/>
    <mergeCell ref="BP2594:BP2595"/>
    <mergeCell ref="C2595:D2595"/>
    <mergeCell ref="AV2594:AW2595"/>
    <mergeCell ref="AX2594:AY2595"/>
    <mergeCell ref="AZ2594:BA2595"/>
    <mergeCell ref="BB2594:BC2595"/>
    <mergeCell ref="B2592:B2593"/>
    <mergeCell ref="C2592:D2593"/>
    <mergeCell ref="H2592:I2593"/>
    <mergeCell ref="J2592:O2592"/>
    <mergeCell ref="P2592:U2592"/>
    <mergeCell ref="V2592:W2593"/>
    <mergeCell ref="G2592:G2593"/>
    <mergeCell ref="X2592:Y2593"/>
    <mergeCell ref="Z2592:AA2593"/>
    <mergeCell ref="AB2592:AG2592"/>
    <mergeCell ref="AH2592:AM2592"/>
    <mergeCell ref="AN2592:AS2592"/>
    <mergeCell ref="AT2592:AY2592"/>
    <mergeCell ref="AF2593:AG2593"/>
    <mergeCell ref="AH2593:AI2593"/>
    <mergeCell ref="AJ2593:AK2593"/>
    <mergeCell ref="AL2593:AM2593"/>
    <mergeCell ref="AZ2592:BE2592"/>
    <mergeCell ref="BF2592:BK2592"/>
    <mergeCell ref="BL2592:BN2593"/>
    <mergeCell ref="AR2593:AS2593"/>
    <mergeCell ref="AT2593:AU2593"/>
    <mergeCell ref="AV2593:AW2593"/>
    <mergeCell ref="AX2593:AY2593"/>
    <mergeCell ref="BH2593:BI2593"/>
    <mergeCell ref="BJ2593:BK2593"/>
    <mergeCell ref="BO2592:BO2593"/>
    <mergeCell ref="BP2592:BP2593"/>
    <mergeCell ref="J2593:K2593"/>
    <mergeCell ref="L2593:M2593"/>
    <mergeCell ref="N2593:O2593"/>
    <mergeCell ref="P2593:Q2593"/>
    <mergeCell ref="R2593:S2593"/>
    <mergeCell ref="T2593:U2593"/>
    <mergeCell ref="AB2593:AC2593"/>
    <mergeCell ref="AD2593:AE2593"/>
    <mergeCell ref="AN2593:AO2593"/>
    <mergeCell ref="AP2593:AQ2593"/>
    <mergeCell ref="AZ2593:BA2593"/>
    <mergeCell ref="BB2593:BC2593"/>
    <mergeCell ref="BD2593:BE2593"/>
    <mergeCell ref="BF2593:BG2593"/>
    <mergeCell ref="B2580:C2580"/>
    <mergeCell ref="D2580:E2580"/>
    <mergeCell ref="H2580:J2580"/>
    <mergeCell ref="L2580:N2580"/>
    <mergeCell ref="O2580:R2580"/>
    <mergeCell ref="D2578:E2578"/>
    <mergeCell ref="J2578:K2578"/>
    <mergeCell ref="L2578:M2578"/>
    <mergeCell ref="W2580:Y2580"/>
    <mergeCell ref="Z2580:AI2580"/>
    <mergeCell ref="AN2580:AP2580"/>
    <mergeCell ref="BD2578:BE2578"/>
    <mergeCell ref="BF2578:BG2578"/>
    <mergeCell ref="BH2578:BI2578"/>
    <mergeCell ref="AR2578:AS2578"/>
    <mergeCell ref="AT2578:AU2578"/>
    <mergeCell ref="AV2578:AW2578"/>
    <mergeCell ref="AX2578:AY2578"/>
    <mergeCell ref="B2582:C2582"/>
    <mergeCell ref="D2582:E2582"/>
    <mergeCell ref="H2582:J2582"/>
    <mergeCell ref="L2582:N2582"/>
    <mergeCell ref="O2582:R2582"/>
    <mergeCell ref="S2580:U2580"/>
    <mergeCell ref="BA2583:BN2583"/>
    <mergeCell ref="BB2582:BE2582"/>
    <mergeCell ref="BF2582:BH2582"/>
    <mergeCell ref="BJ2582:BL2582"/>
    <mergeCell ref="S2582:U2582"/>
    <mergeCell ref="W2582:Y2582"/>
    <mergeCell ref="C2589:D2589"/>
    <mergeCell ref="E2589:AC2589"/>
    <mergeCell ref="BA2589:BC2589"/>
    <mergeCell ref="BD2589:BM2589"/>
    <mergeCell ref="AE2587:AM2587"/>
    <mergeCell ref="AN2587:BM2587"/>
    <mergeCell ref="AH2589:AM2589"/>
    <mergeCell ref="E2587:AC2587"/>
    <mergeCell ref="AN2589:AZ2589"/>
    <mergeCell ref="AJ2580:AL2580"/>
    <mergeCell ref="AU2580:AW2580"/>
    <mergeCell ref="AY2580:BA2580"/>
    <mergeCell ref="AQ2580:AT2580"/>
    <mergeCell ref="B2577:C2577"/>
    <mergeCell ref="D2577:E2577"/>
    <mergeCell ref="H2577:I2577"/>
    <mergeCell ref="J2577:K2577"/>
    <mergeCell ref="L2577:M2577"/>
    <mergeCell ref="N2577:O2577"/>
    <mergeCell ref="P2577:Q2577"/>
    <mergeCell ref="R2577:S2577"/>
    <mergeCell ref="T2577:U2577"/>
    <mergeCell ref="V2577:W2577"/>
    <mergeCell ref="X2577:Y2577"/>
    <mergeCell ref="Z2577:AA2577"/>
    <mergeCell ref="AB2577:AC2577"/>
    <mergeCell ref="AV2577:AW2577"/>
    <mergeCell ref="AX2577:AY2577"/>
    <mergeCell ref="AZ2577:BA2577"/>
    <mergeCell ref="AD2577:AE2577"/>
    <mergeCell ref="AF2577:AG2577"/>
    <mergeCell ref="AH2577:AI2577"/>
    <mergeCell ref="AJ2577:AK2577"/>
    <mergeCell ref="AL2577:AM2577"/>
    <mergeCell ref="AN2577:AO2577"/>
    <mergeCell ref="AP2577:AQ2577"/>
    <mergeCell ref="BB2577:BC2577"/>
    <mergeCell ref="BD2577:BE2577"/>
    <mergeCell ref="BF2577:BG2577"/>
    <mergeCell ref="BH2577:BI2577"/>
    <mergeCell ref="BJ2577:BK2577"/>
    <mergeCell ref="BL2577:BN2577"/>
    <mergeCell ref="N2578:O2578"/>
    <mergeCell ref="AZ2578:BA2578"/>
    <mergeCell ref="BB2578:BC2578"/>
    <mergeCell ref="AD2578:AE2578"/>
    <mergeCell ref="AF2578:AG2578"/>
    <mergeCell ref="AH2578:AI2578"/>
    <mergeCell ref="AJ2578:AK2578"/>
    <mergeCell ref="AL2578:AM2578"/>
    <mergeCell ref="AN2578:AO2578"/>
    <mergeCell ref="AP2578:AQ2578"/>
    <mergeCell ref="BJ2578:BK2578"/>
    <mergeCell ref="BL2578:BN2578"/>
    <mergeCell ref="AR2577:AS2577"/>
    <mergeCell ref="AT2577:AU2577"/>
    <mergeCell ref="B2575:C2576"/>
    <mergeCell ref="D2575:E2576"/>
    <mergeCell ref="H2575:I2576"/>
    <mergeCell ref="J2575:K2576"/>
    <mergeCell ref="L2575:M2576"/>
    <mergeCell ref="N2575:O2576"/>
    <mergeCell ref="P2575:Q2576"/>
    <mergeCell ref="R2575:S2576"/>
    <mergeCell ref="T2575:U2576"/>
    <mergeCell ref="V2575:W2576"/>
    <mergeCell ref="X2575:Y2576"/>
    <mergeCell ref="Z2575:AA2576"/>
    <mergeCell ref="AB2575:AC2576"/>
    <mergeCell ref="AD2575:AE2576"/>
    <mergeCell ref="AF2575:AG2576"/>
    <mergeCell ref="AH2575:AI2576"/>
    <mergeCell ref="AJ2575:AK2576"/>
    <mergeCell ref="AL2575:AM2576"/>
    <mergeCell ref="AN2575:AO2576"/>
    <mergeCell ref="AP2575:AQ2576"/>
    <mergeCell ref="AR2575:AS2576"/>
    <mergeCell ref="AT2575:AU2576"/>
    <mergeCell ref="AV2575:AW2576"/>
    <mergeCell ref="AX2575:AY2576"/>
    <mergeCell ref="AZ2575:BA2576"/>
    <mergeCell ref="BB2575:BC2576"/>
    <mergeCell ref="BD2575:BE2576"/>
    <mergeCell ref="BF2575:BG2576"/>
    <mergeCell ref="BH2575:BI2576"/>
    <mergeCell ref="BJ2575:BK2576"/>
    <mergeCell ref="BL2575:BN2576"/>
    <mergeCell ref="BO2575:BO2576"/>
    <mergeCell ref="BP2575:BP2576"/>
    <mergeCell ref="B2569:B2570"/>
    <mergeCell ref="C2569:D2569"/>
    <mergeCell ref="E2569:E2570"/>
    <mergeCell ref="F2569:F2570"/>
    <mergeCell ref="H2569:I2570"/>
    <mergeCell ref="J2569:K2570"/>
    <mergeCell ref="G2569:G2570"/>
    <mergeCell ref="L2569:M2570"/>
    <mergeCell ref="N2569:O2570"/>
    <mergeCell ref="P2569:Q2570"/>
    <mergeCell ref="R2569:S2570"/>
    <mergeCell ref="T2569:U2570"/>
    <mergeCell ref="V2569:W2570"/>
    <mergeCell ref="X2569:Y2570"/>
    <mergeCell ref="Z2569:AA2570"/>
    <mergeCell ref="AB2569:AC2570"/>
    <mergeCell ref="AD2569:AE2570"/>
    <mergeCell ref="AF2569:AG2570"/>
    <mergeCell ref="AH2569:AI2570"/>
    <mergeCell ref="BD2569:BE2570"/>
    <mergeCell ref="BF2569:BG2570"/>
    <mergeCell ref="AJ2569:AK2570"/>
    <mergeCell ref="AL2569:AM2570"/>
    <mergeCell ref="AN2569:AO2570"/>
    <mergeCell ref="AP2569:AQ2570"/>
    <mergeCell ref="AR2569:AS2570"/>
    <mergeCell ref="AT2569:AU2570"/>
    <mergeCell ref="BH2569:BI2570"/>
    <mergeCell ref="BJ2569:BK2570"/>
    <mergeCell ref="BL2569:BN2570"/>
    <mergeCell ref="BO2569:BO2570"/>
    <mergeCell ref="BP2569:BP2570"/>
    <mergeCell ref="C2570:D2570"/>
    <mergeCell ref="AV2569:AW2570"/>
    <mergeCell ref="AX2569:AY2570"/>
    <mergeCell ref="AZ2569:BA2570"/>
    <mergeCell ref="BB2569:BC2570"/>
    <mergeCell ref="B2567:B2568"/>
    <mergeCell ref="C2567:D2567"/>
    <mergeCell ref="E2567:E2568"/>
    <mergeCell ref="F2567:F2568"/>
    <mergeCell ref="H2567:I2568"/>
    <mergeCell ref="J2567:K2568"/>
    <mergeCell ref="G2567:G2568"/>
    <mergeCell ref="L2567:M2568"/>
    <mergeCell ref="N2567:O2568"/>
    <mergeCell ref="P2567:Q2568"/>
    <mergeCell ref="R2567:S2568"/>
    <mergeCell ref="T2567:U2568"/>
    <mergeCell ref="V2567:W2568"/>
    <mergeCell ref="X2567:Y2568"/>
    <mergeCell ref="Z2567:AA2568"/>
    <mergeCell ref="AB2567:AC2568"/>
    <mergeCell ref="AD2567:AE2568"/>
    <mergeCell ref="AF2567:AG2568"/>
    <mergeCell ref="AH2567:AI2568"/>
    <mergeCell ref="BD2567:BE2568"/>
    <mergeCell ref="BF2567:BG2568"/>
    <mergeCell ref="AJ2567:AK2568"/>
    <mergeCell ref="AL2567:AM2568"/>
    <mergeCell ref="AN2567:AO2568"/>
    <mergeCell ref="AP2567:AQ2568"/>
    <mergeCell ref="AR2567:AS2568"/>
    <mergeCell ref="AT2567:AU2568"/>
    <mergeCell ref="BH2567:BI2568"/>
    <mergeCell ref="BJ2567:BK2568"/>
    <mergeCell ref="BL2567:BN2568"/>
    <mergeCell ref="BO2567:BO2568"/>
    <mergeCell ref="BP2567:BP2568"/>
    <mergeCell ref="C2568:D2568"/>
    <mergeCell ref="AV2567:AW2568"/>
    <mergeCell ref="AX2567:AY2568"/>
    <mergeCell ref="AZ2567:BA2568"/>
    <mergeCell ref="BB2567:BC2568"/>
    <mergeCell ref="B2565:B2566"/>
    <mergeCell ref="C2565:D2565"/>
    <mergeCell ref="E2565:E2566"/>
    <mergeCell ref="F2565:F2566"/>
    <mergeCell ref="H2565:I2566"/>
    <mergeCell ref="J2565:K2566"/>
    <mergeCell ref="G2565:G2566"/>
    <mergeCell ref="L2565:M2566"/>
    <mergeCell ref="N2565:O2566"/>
    <mergeCell ref="P2565:Q2566"/>
    <mergeCell ref="R2565:S2566"/>
    <mergeCell ref="T2565:U2566"/>
    <mergeCell ref="V2565:W2566"/>
    <mergeCell ref="X2565:Y2566"/>
    <mergeCell ref="Z2565:AA2566"/>
    <mergeCell ref="AB2565:AC2566"/>
    <mergeCell ref="AD2565:AE2566"/>
    <mergeCell ref="AF2565:AG2566"/>
    <mergeCell ref="AH2565:AI2566"/>
    <mergeCell ref="BD2565:BE2566"/>
    <mergeCell ref="BF2565:BG2566"/>
    <mergeCell ref="AJ2565:AK2566"/>
    <mergeCell ref="AL2565:AM2566"/>
    <mergeCell ref="AN2565:AO2566"/>
    <mergeCell ref="AP2565:AQ2566"/>
    <mergeCell ref="AR2565:AS2566"/>
    <mergeCell ref="AT2565:AU2566"/>
    <mergeCell ref="BH2565:BI2566"/>
    <mergeCell ref="BJ2565:BK2566"/>
    <mergeCell ref="BL2565:BN2566"/>
    <mergeCell ref="BO2565:BO2566"/>
    <mergeCell ref="BP2565:BP2566"/>
    <mergeCell ref="C2566:D2566"/>
    <mergeCell ref="AV2565:AW2566"/>
    <mergeCell ref="AX2565:AY2566"/>
    <mergeCell ref="AZ2565:BA2566"/>
    <mergeCell ref="BB2565:BC2566"/>
    <mergeCell ref="B2563:B2564"/>
    <mergeCell ref="C2563:D2563"/>
    <mergeCell ref="E2563:E2564"/>
    <mergeCell ref="F2563:F2564"/>
    <mergeCell ref="H2563:I2564"/>
    <mergeCell ref="J2563:K2564"/>
    <mergeCell ref="G2563:G2564"/>
    <mergeCell ref="L2563:M2564"/>
    <mergeCell ref="N2563:O2564"/>
    <mergeCell ref="P2563:Q2564"/>
    <mergeCell ref="R2563:S2564"/>
    <mergeCell ref="T2563:U2564"/>
    <mergeCell ref="V2563:W2564"/>
    <mergeCell ref="X2563:Y2564"/>
    <mergeCell ref="Z2563:AA2564"/>
    <mergeCell ref="AB2563:AC2564"/>
    <mergeCell ref="AD2563:AE2564"/>
    <mergeCell ref="AF2563:AG2564"/>
    <mergeCell ref="AH2563:AI2564"/>
    <mergeCell ref="BD2563:BE2564"/>
    <mergeCell ref="BF2563:BG2564"/>
    <mergeCell ref="AJ2563:AK2564"/>
    <mergeCell ref="AL2563:AM2564"/>
    <mergeCell ref="AN2563:AO2564"/>
    <mergeCell ref="AP2563:AQ2564"/>
    <mergeCell ref="AR2563:AS2564"/>
    <mergeCell ref="AT2563:AU2564"/>
    <mergeCell ref="BH2563:BI2564"/>
    <mergeCell ref="BJ2563:BK2564"/>
    <mergeCell ref="BL2563:BN2564"/>
    <mergeCell ref="BO2563:BO2564"/>
    <mergeCell ref="BP2563:BP2564"/>
    <mergeCell ref="C2564:D2564"/>
    <mergeCell ref="AV2563:AW2564"/>
    <mergeCell ref="AX2563:AY2564"/>
    <mergeCell ref="AZ2563:BA2564"/>
    <mergeCell ref="BB2563:BC2564"/>
    <mergeCell ref="B2561:B2562"/>
    <mergeCell ref="C2561:D2561"/>
    <mergeCell ref="E2561:E2562"/>
    <mergeCell ref="F2561:F2562"/>
    <mergeCell ref="H2561:I2562"/>
    <mergeCell ref="J2561:K2562"/>
    <mergeCell ref="G2561:G2562"/>
    <mergeCell ref="L2561:M2562"/>
    <mergeCell ref="N2561:O2562"/>
    <mergeCell ref="P2561:Q2562"/>
    <mergeCell ref="R2561:S2562"/>
    <mergeCell ref="T2561:U2562"/>
    <mergeCell ref="V2561:W2562"/>
    <mergeCell ref="X2561:Y2562"/>
    <mergeCell ref="Z2561:AA2562"/>
    <mergeCell ref="AB2561:AC2562"/>
    <mergeCell ref="AD2561:AE2562"/>
    <mergeCell ref="AF2561:AG2562"/>
    <mergeCell ref="AH2561:AI2562"/>
    <mergeCell ref="BD2561:BE2562"/>
    <mergeCell ref="BF2561:BG2562"/>
    <mergeCell ref="AJ2561:AK2562"/>
    <mergeCell ref="AL2561:AM2562"/>
    <mergeCell ref="AN2561:AO2562"/>
    <mergeCell ref="AP2561:AQ2562"/>
    <mergeCell ref="AR2561:AS2562"/>
    <mergeCell ref="AT2561:AU2562"/>
    <mergeCell ref="BH2561:BI2562"/>
    <mergeCell ref="BJ2561:BK2562"/>
    <mergeCell ref="BL2561:BN2562"/>
    <mergeCell ref="BO2561:BO2562"/>
    <mergeCell ref="BP2561:BP2562"/>
    <mergeCell ref="C2562:D2562"/>
    <mergeCell ref="AV2561:AW2562"/>
    <mergeCell ref="AX2561:AY2562"/>
    <mergeCell ref="AZ2561:BA2562"/>
    <mergeCell ref="BB2561:BC2562"/>
    <mergeCell ref="B2559:B2560"/>
    <mergeCell ref="C2559:D2559"/>
    <mergeCell ref="E2559:E2560"/>
    <mergeCell ref="F2559:F2560"/>
    <mergeCell ref="H2559:I2560"/>
    <mergeCell ref="J2559:K2560"/>
    <mergeCell ref="G2559:G2560"/>
    <mergeCell ref="L2559:M2560"/>
    <mergeCell ref="N2559:O2560"/>
    <mergeCell ref="P2559:Q2560"/>
    <mergeCell ref="R2559:S2560"/>
    <mergeCell ref="T2559:U2560"/>
    <mergeCell ref="V2559:W2560"/>
    <mergeCell ref="X2559:Y2560"/>
    <mergeCell ref="Z2559:AA2560"/>
    <mergeCell ref="AB2559:AC2560"/>
    <mergeCell ref="AD2559:AE2560"/>
    <mergeCell ref="AF2559:AG2560"/>
    <mergeCell ref="AH2559:AI2560"/>
    <mergeCell ref="BD2559:BE2560"/>
    <mergeCell ref="BF2559:BG2560"/>
    <mergeCell ref="AJ2559:AK2560"/>
    <mergeCell ref="AL2559:AM2560"/>
    <mergeCell ref="AN2559:AO2560"/>
    <mergeCell ref="AP2559:AQ2560"/>
    <mergeCell ref="AR2559:AS2560"/>
    <mergeCell ref="AT2559:AU2560"/>
    <mergeCell ref="BH2559:BI2560"/>
    <mergeCell ref="BJ2559:BK2560"/>
    <mergeCell ref="BL2559:BN2560"/>
    <mergeCell ref="BO2559:BO2560"/>
    <mergeCell ref="BP2559:BP2560"/>
    <mergeCell ref="C2560:D2560"/>
    <mergeCell ref="AV2559:AW2560"/>
    <mergeCell ref="AX2559:AY2560"/>
    <mergeCell ref="AZ2559:BA2560"/>
    <mergeCell ref="BB2559:BC2560"/>
    <mergeCell ref="B2557:B2558"/>
    <mergeCell ref="C2557:D2557"/>
    <mergeCell ref="E2557:E2558"/>
    <mergeCell ref="F2557:F2558"/>
    <mergeCell ref="H2557:I2558"/>
    <mergeCell ref="J2557:K2558"/>
    <mergeCell ref="G2557:G2558"/>
    <mergeCell ref="L2557:M2558"/>
    <mergeCell ref="N2557:O2558"/>
    <mergeCell ref="P2557:Q2558"/>
    <mergeCell ref="R2557:S2558"/>
    <mergeCell ref="T2557:U2558"/>
    <mergeCell ref="V2557:W2558"/>
    <mergeCell ref="X2557:Y2558"/>
    <mergeCell ref="Z2557:AA2558"/>
    <mergeCell ref="AB2557:AC2558"/>
    <mergeCell ref="AD2557:AE2558"/>
    <mergeCell ref="AF2557:AG2558"/>
    <mergeCell ref="AH2557:AI2558"/>
    <mergeCell ref="BD2557:BE2558"/>
    <mergeCell ref="BF2557:BG2558"/>
    <mergeCell ref="AJ2557:AK2558"/>
    <mergeCell ref="AL2557:AM2558"/>
    <mergeCell ref="AN2557:AO2558"/>
    <mergeCell ref="AP2557:AQ2558"/>
    <mergeCell ref="AR2557:AS2558"/>
    <mergeCell ref="AT2557:AU2558"/>
    <mergeCell ref="BH2557:BI2558"/>
    <mergeCell ref="BJ2557:BK2558"/>
    <mergeCell ref="BL2557:BN2558"/>
    <mergeCell ref="BO2557:BO2558"/>
    <mergeCell ref="BP2557:BP2558"/>
    <mergeCell ref="C2558:D2558"/>
    <mergeCell ref="AV2557:AW2558"/>
    <mergeCell ref="AX2557:AY2558"/>
    <mergeCell ref="AZ2557:BA2558"/>
    <mergeCell ref="BB2557:BC2558"/>
    <mergeCell ref="B2555:B2556"/>
    <mergeCell ref="C2555:D2555"/>
    <mergeCell ref="E2555:E2556"/>
    <mergeCell ref="F2555:F2556"/>
    <mergeCell ref="H2555:I2556"/>
    <mergeCell ref="J2555:K2556"/>
    <mergeCell ref="G2555:G2556"/>
    <mergeCell ref="L2555:M2556"/>
    <mergeCell ref="N2555:O2556"/>
    <mergeCell ref="P2555:Q2556"/>
    <mergeCell ref="R2555:S2556"/>
    <mergeCell ref="T2555:U2556"/>
    <mergeCell ref="V2555:W2556"/>
    <mergeCell ref="X2555:Y2556"/>
    <mergeCell ref="Z2555:AA2556"/>
    <mergeCell ref="AB2555:AC2556"/>
    <mergeCell ref="AD2555:AE2556"/>
    <mergeCell ref="AF2555:AG2556"/>
    <mergeCell ref="AH2555:AI2556"/>
    <mergeCell ref="BD2555:BE2556"/>
    <mergeCell ref="BF2555:BG2556"/>
    <mergeCell ref="AJ2555:AK2556"/>
    <mergeCell ref="AL2555:AM2556"/>
    <mergeCell ref="AN2555:AO2556"/>
    <mergeCell ref="AP2555:AQ2556"/>
    <mergeCell ref="AR2555:AS2556"/>
    <mergeCell ref="AT2555:AU2556"/>
    <mergeCell ref="BH2555:BI2556"/>
    <mergeCell ref="BJ2555:BK2556"/>
    <mergeCell ref="BL2555:BN2556"/>
    <mergeCell ref="BO2555:BO2556"/>
    <mergeCell ref="BP2555:BP2556"/>
    <mergeCell ref="C2556:D2556"/>
    <mergeCell ref="AV2555:AW2556"/>
    <mergeCell ref="AX2555:AY2556"/>
    <mergeCell ref="AZ2555:BA2556"/>
    <mergeCell ref="BB2555:BC2556"/>
    <mergeCell ref="B2553:B2554"/>
    <mergeCell ref="C2553:D2553"/>
    <mergeCell ref="E2553:E2554"/>
    <mergeCell ref="F2553:F2554"/>
    <mergeCell ref="H2553:I2554"/>
    <mergeCell ref="J2553:K2554"/>
    <mergeCell ref="G2553:G2554"/>
    <mergeCell ref="L2553:M2554"/>
    <mergeCell ref="N2553:O2554"/>
    <mergeCell ref="P2553:Q2554"/>
    <mergeCell ref="R2553:S2554"/>
    <mergeCell ref="T2553:U2554"/>
    <mergeCell ref="V2553:W2554"/>
    <mergeCell ref="X2553:Y2554"/>
    <mergeCell ref="Z2553:AA2554"/>
    <mergeCell ref="AB2553:AC2554"/>
    <mergeCell ref="AD2553:AE2554"/>
    <mergeCell ref="AF2553:AG2554"/>
    <mergeCell ref="AH2553:AI2554"/>
    <mergeCell ref="BD2553:BE2554"/>
    <mergeCell ref="BF2553:BG2554"/>
    <mergeCell ref="AJ2553:AK2554"/>
    <mergeCell ref="AL2553:AM2554"/>
    <mergeCell ref="AN2553:AO2554"/>
    <mergeCell ref="AP2553:AQ2554"/>
    <mergeCell ref="AR2553:AS2554"/>
    <mergeCell ref="AT2553:AU2554"/>
    <mergeCell ref="BH2553:BI2554"/>
    <mergeCell ref="BJ2553:BK2554"/>
    <mergeCell ref="BL2553:BN2554"/>
    <mergeCell ref="BO2553:BO2554"/>
    <mergeCell ref="BP2553:BP2554"/>
    <mergeCell ref="C2554:D2554"/>
    <mergeCell ref="AV2553:AW2554"/>
    <mergeCell ref="AX2553:AY2554"/>
    <mergeCell ref="AZ2553:BA2554"/>
    <mergeCell ref="BB2553:BC2554"/>
    <mergeCell ref="B2551:B2552"/>
    <mergeCell ref="C2551:D2551"/>
    <mergeCell ref="E2551:E2552"/>
    <mergeCell ref="F2551:F2552"/>
    <mergeCell ref="H2551:I2552"/>
    <mergeCell ref="J2551:K2552"/>
    <mergeCell ref="G2551:G2552"/>
    <mergeCell ref="L2551:M2552"/>
    <mergeCell ref="N2551:O2552"/>
    <mergeCell ref="P2551:Q2552"/>
    <mergeCell ref="R2551:S2552"/>
    <mergeCell ref="T2551:U2552"/>
    <mergeCell ref="V2551:W2552"/>
    <mergeCell ref="X2551:Y2552"/>
    <mergeCell ref="Z2551:AA2552"/>
    <mergeCell ref="AB2551:AC2552"/>
    <mergeCell ref="AD2551:AE2552"/>
    <mergeCell ref="AF2551:AG2552"/>
    <mergeCell ref="AH2551:AI2552"/>
    <mergeCell ref="BD2551:BE2552"/>
    <mergeCell ref="BF2551:BG2552"/>
    <mergeCell ref="AJ2551:AK2552"/>
    <mergeCell ref="AL2551:AM2552"/>
    <mergeCell ref="AN2551:AO2552"/>
    <mergeCell ref="AP2551:AQ2552"/>
    <mergeCell ref="AR2551:AS2552"/>
    <mergeCell ref="AT2551:AU2552"/>
    <mergeCell ref="BH2551:BI2552"/>
    <mergeCell ref="BJ2551:BK2552"/>
    <mergeCell ref="BL2551:BN2552"/>
    <mergeCell ref="BO2551:BO2552"/>
    <mergeCell ref="BP2551:BP2552"/>
    <mergeCell ref="C2552:D2552"/>
    <mergeCell ref="AV2551:AW2552"/>
    <mergeCell ref="AX2551:AY2552"/>
    <mergeCell ref="AZ2551:BA2552"/>
    <mergeCell ref="BB2551:BC2552"/>
    <mergeCell ref="B2549:B2550"/>
    <mergeCell ref="C2549:D2549"/>
    <mergeCell ref="E2549:E2550"/>
    <mergeCell ref="F2549:F2550"/>
    <mergeCell ref="H2549:I2550"/>
    <mergeCell ref="J2549:K2550"/>
    <mergeCell ref="G2549:G2550"/>
    <mergeCell ref="L2549:M2550"/>
    <mergeCell ref="N2549:O2550"/>
    <mergeCell ref="P2549:Q2550"/>
    <mergeCell ref="R2549:S2550"/>
    <mergeCell ref="T2549:U2550"/>
    <mergeCell ref="V2549:W2550"/>
    <mergeCell ref="X2549:Y2550"/>
    <mergeCell ref="Z2549:AA2550"/>
    <mergeCell ref="AB2549:AC2550"/>
    <mergeCell ref="AD2549:AE2550"/>
    <mergeCell ref="AF2549:AG2550"/>
    <mergeCell ref="AH2549:AI2550"/>
    <mergeCell ref="BD2549:BE2550"/>
    <mergeCell ref="BF2549:BG2550"/>
    <mergeCell ref="AJ2549:AK2550"/>
    <mergeCell ref="AL2549:AM2550"/>
    <mergeCell ref="AN2549:AO2550"/>
    <mergeCell ref="AP2549:AQ2550"/>
    <mergeCell ref="AR2549:AS2550"/>
    <mergeCell ref="AT2549:AU2550"/>
    <mergeCell ref="BH2549:BI2550"/>
    <mergeCell ref="BJ2549:BK2550"/>
    <mergeCell ref="BL2549:BN2550"/>
    <mergeCell ref="BO2549:BO2550"/>
    <mergeCell ref="BP2549:BP2550"/>
    <mergeCell ref="C2550:D2550"/>
    <mergeCell ref="AV2549:AW2550"/>
    <mergeCell ref="AX2549:AY2550"/>
    <mergeCell ref="AZ2549:BA2550"/>
    <mergeCell ref="BB2549:BC2550"/>
    <mergeCell ref="B2547:B2548"/>
    <mergeCell ref="C2547:D2547"/>
    <mergeCell ref="E2547:E2548"/>
    <mergeCell ref="F2547:F2548"/>
    <mergeCell ref="H2547:I2548"/>
    <mergeCell ref="J2547:K2548"/>
    <mergeCell ref="G2547:G2548"/>
    <mergeCell ref="L2547:M2548"/>
    <mergeCell ref="N2547:O2548"/>
    <mergeCell ref="P2547:Q2548"/>
    <mergeCell ref="R2547:S2548"/>
    <mergeCell ref="T2547:U2548"/>
    <mergeCell ref="V2547:W2548"/>
    <mergeCell ref="X2547:Y2548"/>
    <mergeCell ref="Z2547:AA2548"/>
    <mergeCell ref="AB2547:AC2548"/>
    <mergeCell ref="AD2547:AE2548"/>
    <mergeCell ref="AF2547:AG2548"/>
    <mergeCell ref="AH2547:AI2548"/>
    <mergeCell ref="BD2547:BE2548"/>
    <mergeCell ref="BF2547:BG2548"/>
    <mergeCell ref="AJ2547:AK2548"/>
    <mergeCell ref="AL2547:AM2548"/>
    <mergeCell ref="AN2547:AO2548"/>
    <mergeCell ref="AP2547:AQ2548"/>
    <mergeCell ref="AR2547:AS2548"/>
    <mergeCell ref="AT2547:AU2548"/>
    <mergeCell ref="BH2547:BI2548"/>
    <mergeCell ref="BJ2547:BK2548"/>
    <mergeCell ref="BL2547:BN2548"/>
    <mergeCell ref="BO2547:BO2548"/>
    <mergeCell ref="BP2547:BP2548"/>
    <mergeCell ref="C2548:D2548"/>
    <mergeCell ref="AV2547:AW2548"/>
    <mergeCell ref="AX2547:AY2548"/>
    <mergeCell ref="AZ2547:BA2548"/>
    <mergeCell ref="BB2547:BC2548"/>
    <mergeCell ref="B2545:B2546"/>
    <mergeCell ref="C2545:D2545"/>
    <mergeCell ref="E2545:E2546"/>
    <mergeCell ref="F2545:F2546"/>
    <mergeCell ref="H2545:I2546"/>
    <mergeCell ref="J2545:K2546"/>
    <mergeCell ref="G2545:G2546"/>
    <mergeCell ref="L2545:M2546"/>
    <mergeCell ref="N2545:O2546"/>
    <mergeCell ref="P2545:Q2546"/>
    <mergeCell ref="R2545:S2546"/>
    <mergeCell ref="T2545:U2546"/>
    <mergeCell ref="V2545:W2546"/>
    <mergeCell ref="X2545:Y2546"/>
    <mergeCell ref="Z2545:AA2546"/>
    <mergeCell ref="AB2545:AC2546"/>
    <mergeCell ref="AD2545:AE2546"/>
    <mergeCell ref="AF2545:AG2546"/>
    <mergeCell ref="AH2545:AI2546"/>
    <mergeCell ref="BD2545:BE2546"/>
    <mergeCell ref="BF2545:BG2546"/>
    <mergeCell ref="AJ2545:AK2546"/>
    <mergeCell ref="AL2545:AM2546"/>
    <mergeCell ref="AN2545:AO2546"/>
    <mergeCell ref="AP2545:AQ2546"/>
    <mergeCell ref="AR2545:AS2546"/>
    <mergeCell ref="AT2545:AU2546"/>
    <mergeCell ref="BH2545:BI2546"/>
    <mergeCell ref="BJ2545:BK2546"/>
    <mergeCell ref="BL2545:BN2546"/>
    <mergeCell ref="BO2545:BO2546"/>
    <mergeCell ref="BP2545:BP2546"/>
    <mergeCell ref="C2546:D2546"/>
    <mergeCell ref="AV2545:AW2546"/>
    <mergeCell ref="AX2545:AY2546"/>
    <mergeCell ref="AZ2545:BA2546"/>
    <mergeCell ref="BB2545:BC2546"/>
    <mergeCell ref="B2543:B2544"/>
    <mergeCell ref="C2543:D2543"/>
    <mergeCell ref="E2543:E2544"/>
    <mergeCell ref="F2543:F2544"/>
    <mergeCell ref="H2543:I2544"/>
    <mergeCell ref="J2543:K2544"/>
    <mergeCell ref="G2543:G2544"/>
    <mergeCell ref="L2543:M2544"/>
    <mergeCell ref="N2543:O2544"/>
    <mergeCell ref="P2543:Q2544"/>
    <mergeCell ref="R2543:S2544"/>
    <mergeCell ref="T2543:U2544"/>
    <mergeCell ref="V2543:W2544"/>
    <mergeCell ref="X2543:Y2544"/>
    <mergeCell ref="Z2543:AA2544"/>
    <mergeCell ref="AB2543:AC2544"/>
    <mergeCell ref="AD2543:AE2544"/>
    <mergeCell ref="AF2543:AG2544"/>
    <mergeCell ref="AH2543:AI2544"/>
    <mergeCell ref="BD2543:BE2544"/>
    <mergeCell ref="BF2543:BG2544"/>
    <mergeCell ref="AJ2543:AK2544"/>
    <mergeCell ref="AL2543:AM2544"/>
    <mergeCell ref="AN2543:AO2544"/>
    <mergeCell ref="AP2543:AQ2544"/>
    <mergeCell ref="AR2543:AS2544"/>
    <mergeCell ref="AT2543:AU2544"/>
    <mergeCell ref="BH2543:BI2544"/>
    <mergeCell ref="BJ2543:BK2544"/>
    <mergeCell ref="BL2543:BN2544"/>
    <mergeCell ref="BO2543:BO2544"/>
    <mergeCell ref="BP2543:BP2544"/>
    <mergeCell ref="C2544:D2544"/>
    <mergeCell ref="AV2543:AW2544"/>
    <mergeCell ref="AX2543:AY2544"/>
    <mergeCell ref="AZ2543:BA2544"/>
    <mergeCell ref="BB2543:BC2544"/>
    <mergeCell ref="B2541:B2542"/>
    <mergeCell ref="C2541:D2541"/>
    <mergeCell ref="E2541:E2542"/>
    <mergeCell ref="F2541:F2542"/>
    <mergeCell ref="H2541:I2542"/>
    <mergeCell ref="J2541:K2542"/>
    <mergeCell ref="G2541:G2542"/>
    <mergeCell ref="L2541:M2542"/>
    <mergeCell ref="N2541:O2542"/>
    <mergeCell ref="P2541:Q2542"/>
    <mergeCell ref="R2541:S2542"/>
    <mergeCell ref="T2541:U2542"/>
    <mergeCell ref="V2541:W2542"/>
    <mergeCell ref="X2541:Y2542"/>
    <mergeCell ref="Z2541:AA2542"/>
    <mergeCell ref="AB2541:AC2542"/>
    <mergeCell ref="AD2541:AE2542"/>
    <mergeCell ref="AF2541:AG2542"/>
    <mergeCell ref="AH2541:AI2542"/>
    <mergeCell ref="BD2541:BE2542"/>
    <mergeCell ref="BF2541:BG2542"/>
    <mergeCell ref="AJ2541:AK2542"/>
    <mergeCell ref="AL2541:AM2542"/>
    <mergeCell ref="AN2541:AO2542"/>
    <mergeCell ref="AP2541:AQ2542"/>
    <mergeCell ref="AR2541:AS2542"/>
    <mergeCell ref="AT2541:AU2542"/>
    <mergeCell ref="BH2541:BI2542"/>
    <mergeCell ref="BJ2541:BK2542"/>
    <mergeCell ref="BL2541:BN2542"/>
    <mergeCell ref="BO2541:BO2542"/>
    <mergeCell ref="BP2541:BP2542"/>
    <mergeCell ref="C2542:D2542"/>
    <mergeCell ref="AV2541:AW2542"/>
    <mergeCell ref="AX2541:AY2542"/>
    <mergeCell ref="AZ2541:BA2542"/>
    <mergeCell ref="BB2541:BC2542"/>
    <mergeCell ref="BO2537:BO2538"/>
    <mergeCell ref="BP2537:BP2538"/>
    <mergeCell ref="C2538:D2538"/>
    <mergeCell ref="AV2537:AW2538"/>
    <mergeCell ref="AX2537:AY2538"/>
    <mergeCell ref="AZ2537:BA2538"/>
    <mergeCell ref="BB2537:BC2538"/>
    <mergeCell ref="B2539:B2540"/>
    <mergeCell ref="C2539:D2539"/>
    <mergeCell ref="E2539:E2540"/>
    <mergeCell ref="F2539:F2540"/>
    <mergeCell ref="H2539:I2540"/>
    <mergeCell ref="J2539:K2540"/>
    <mergeCell ref="G2539:G2540"/>
    <mergeCell ref="L2539:M2540"/>
    <mergeCell ref="N2539:O2540"/>
    <mergeCell ref="P2539:Q2540"/>
    <mergeCell ref="R2539:S2540"/>
    <mergeCell ref="T2539:U2540"/>
    <mergeCell ref="V2539:W2540"/>
    <mergeCell ref="X2539:Y2540"/>
    <mergeCell ref="Z2539:AA2540"/>
    <mergeCell ref="AB2539:AC2540"/>
    <mergeCell ref="AD2539:AE2540"/>
    <mergeCell ref="AF2539:AG2540"/>
    <mergeCell ref="AH2539:AI2540"/>
    <mergeCell ref="BD2539:BE2540"/>
    <mergeCell ref="BF2539:BG2540"/>
    <mergeCell ref="AJ2539:AK2540"/>
    <mergeCell ref="AL2539:AM2540"/>
    <mergeCell ref="AN2539:AO2540"/>
    <mergeCell ref="AP2539:AQ2540"/>
    <mergeCell ref="AR2539:AS2540"/>
    <mergeCell ref="AT2539:AU2540"/>
    <mergeCell ref="BH2539:BI2540"/>
    <mergeCell ref="BJ2539:BK2540"/>
    <mergeCell ref="BL2539:BN2540"/>
    <mergeCell ref="BO2539:BO2540"/>
    <mergeCell ref="BP2539:BP2540"/>
    <mergeCell ref="C2540:D2540"/>
    <mergeCell ref="AV2539:AW2540"/>
    <mergeCell ref="AX2539:AY2540"/>
    <mergeCell ref="AZ2539:BA2540"/>
    <mergeCell ref="BB2539:BC2540"/>
    <mergeCell ref="AX2535:AY2536"/>
    <mergeCell ref="AZ2535:BA2536"/>
    <mergeCell ref="BB2535:BC2536"/>
    <mergeCell ref="B2537:B2538"/>
    <mergeCell ref="C2537:D2537"/>
    <mergeCell ref="E2537:E2538"/>
    <mergeCell ref="F2537:F2538"/>
    <mergeCell ref="H2537:I2538"/>
    <mergeCell ref="J2537:K2538"/>
    <mergeCell ref="G2537:G2538"/>
    <mergeCell ref="L2537:M2538"/>
    <mergeCell ref="N2537:O2538"/>
    <mergeCell ref="P2537:Q2538"/>
    <mergeCell ref="R2537:S2538"/>
    <mergeCell ref="T2537:U2538"/>
    <mergeCell ref="V2537:W2538"/>
    <mergeCell ref="X2537:Y2538"/>
    <mergeCell ref="Z2537:AA2538"/>
    <mergeCell ref="AB2537:AC2538"/>
    <mergeCell ref="AD2537:AE2538"/>
    <mergeCell ref="AF2537:AG2538"/>
    <mergeCell ref="AH2537:AI2538"/>
    <mergeCell ref="BD2537:BE2538"/>
    <mergeCell ref="BF2537:BG2538"/>
    <mergeCell ref="AJ2537:AK2538"/>
    <mergeCell ref="AL2537:AM2538"/>
    <mergeCell ref="AN2537:AO2538"/>
    <mergeCell ref="AP2537:AQ2538"/>
    <mergeCell ref="AR2537:AS2538"/>
    <mergeCell ref="AT2537:AU2538"/>
    <mergeCell ref="BH2537:BI2538"/>
    <mergeCell ref="BJ2537:BK2538"/>
    <mergeCell ref="BL2537:BN2538"/>
    <mergeCell ref="L2533:M2534"/>
    <mergeCell ref="N2533:O2534"/>
    <mergeCell ref="P2533:Q2534"/>
    <mergeCell ref="R2533:S2534"/>
    <mergeCell ref="T2533:U2534"/>
    <mergeCell ref="V2533:W2534"/>
    <mergeCell ref="X2533:Y2534"/>
    <mergeCell ref="Z2533:AA2534"/>
    <mergeCell ref="AB2533:AC2534"/>
    <mergeCell ref="AD2533:AE2534"/>
    <mergeCell ref="AF2533:AG2534"/>
    <mergeCell ref="AH2533:AI2534"/>
    <mergeCell ref="BD2533:BE2534"/>
    <mergeCell ref="BF2533:BG2534"/>
    <mergeCell ref="AJ2533:AK2534"/>
    <mergeCell ref="AL2533:AM2534"/>
    <mergeCell ref="AN2533:AO2534"/>
    <mergeCell ref="AP2533:AQ2534"/>
    <mergeCell ref="AR2533:AS2534"/>
    <mergeCell ref="AT2533:AU2534"/>
    <mergeCell ref="BH2533:BI2534"/>
    <mergeCell ref="BJ2533:BK2534"/>
    <mergeCell ref="BL2533:BN2534"/>
    <mergeCell ref="BO2533:BO2534"/>
    <mergeCell ref="BP2533:BP2534"/>
    <mergeCell ref="C2534:D2534"/>
    <mergeCell ref="AV2533:AW2534"/>
    <mergeCell ref="AX2533:AY2534"/>
    <mergeCell ref="AZ2533:BA2534"/>
    <mergeCell ref="BB2533:BC2534"/>
    <mergeCell ref="B2535:B2536"/>
    <mergeCell ref="C2535:D2535"/>
    <mergeCell ref="E2535:E2536"/>
    <mergeCell ref="F2535:F2536"/>
    <mergeCell ref="H2535:I2536"/>
    <mergeCell ref="J2535:K2536"/>
    <mergeCell ref="G2535:G2536"/>
    <mergeCell ref="L2535:M2536"/>
    <mergeCell ref="N2535:O2536"/>
    <mergeCell ref="P2535:Q2536"/>
    <mergeCell ref="R2535:S2536"/>
    <mergeCell ref="T2535:U2536"/>
    <mergeCell ref="V2535:W2536"/>
    <mergeCell ref="X2535:Y2536"/>
    <mergeCell ref="Z2535:AA2536"/>
    <mergeCell ref="AB2535:AC2536"/>
    <mergeCell ref="AD2535:AE2536"/>
    <mergeCell ref="AF2535:AG2536"/>
    <mergeCell ref="AH2535:AI2536"/>
    <mergeCell ref="BD2535:BE2536"/>
    <mergeCell ref="BF2535:BG2536"/>
    <mergeCell ref="AJ2535:AK2536"/>
    <mergeCell ref="AL2535:AM2536"/>
    <mergeCell ref="AN2535:AO2536"/>
    <mergeCell ref="AP2535:AQ2536"/>
    <mergeCell ref="AR2535:AS2536"/>
    <mergeCell ref="AT2535:AU2536"/>
    <mergeCell ref="BH2535:BI2536"/>
    <mergeCell ref="BJ2535:BK2536"/>
    <mergeCell ref="BL2535:BN2536"/>
    <mergeCell ref="BO2535:BO2536"/>
    <mergeCell ref="BP2535:BP2536"/>
    <mergeCell ref="C2536:D2536"/>
    <mergeCell ref="AV2535:AW2536"/>
    <mergeCell ref="BO2529:BO2530"/>
    <mergeCell ref="BP2529:BP2530"/>
    <mergeCell ref="AZ2529:BE2529"/>
    <mergeCell ref="J2530:K2530"/>
    <mergeCell ref="L2530:M2530"/>
    <mergeCell ref="N2530:O2530"/>
    <mergeCell ref="P2530:Q2530"/>
    <mergeCell ref="R2530:S2530"/>
    <mergeCell ref="T2530:U2530"/>
    <mergeCell ref="AB2530:AC2530"/>
    <mergeCell ref="AD2530:AE2530"/>
    <mergeCell ref="BF2530:BG2530"/>
    <mergeCell ref="B2531:B2532"/>
    <mergeCell ref="C2531:D2531"/>
    <mergeCell ref="E2531:E2532"/>
    <mergeCell ref="F2531:F2532"/>
    <mergeCell ref="H2531:I2532"/>
    <mergeCell ref="J2531:K2532"/>
    <mergeCell ref="G2531:G2532"/>
    <mergeCell ref="L2531:M2532"/>
    <mergeCell ref="N2531:O2532"/>
    <mergeCell ref="AN2531:AO2532"/>
    <mergeCell ref="AP2531:AQ2532"/>
    <mergeCell ref="P2531:Q2532"/>
    <mergeCell ref="R2531:S2532"/>
    <mergeCell ref="T2531:U2532"/>
    <mergeCell ref="V2531:W2532"/>
    <mergeCell ref="X2531:Y2532"/>
    <mergeCell ref="Z2531:AA2532"/>
    <mergeCell ref="BL2531:BN2532"/>
    <mergeCell ref="BO2531:BO2532"/>
    <mergeCell ref="AB2531:AC2532"/>
    <mergeCell ref="AD2531:AE2532"/>
    <mergeCell ref="AF2531:AG2532"/>
    <mergeCell ref="AH2531:AI2532"/>
    <mergeCell ref="BD2531:BE2532"/>
    <mergeCell ref="BF2531:BG2532"/>
    <mergeCell ref="AJ2531:AK2532"/>
    <mergeCell ref="AL2531:AM2532"/>
    <mergeCell ref="BP2531:BP2532"/>
    <mergeCell ref="C2532:D2532"/>
    <mergeCell ref="AV2531:AW2532"/>
    <mergeCell ref="AX2531:AY2532"/>
    <mergeCell ref="AZ2531:BA2532"/>
    <mergeCell ref="BB2531:BC2532"/>
    <mergeCell ref="AR2531:AS2532"/>
    <mergeCell ref="AT2531:AU2532"/>
    <mergeCell ref="BH2531:BI2532"/>
    <mergeCell ref="BJ2531:BK2532"/>
    <mergeCell ref="BF2529:BK2529"/>
    <mergeCell ref="BL2529:BN2530"/>
    <mergeCell ref="AR2530:AS2530"/>
    <mergeCell ref="AT2530:AU2530"/>
    <mergeCell ref="AV2530:AW2530"/>
    <mergeCell ref="AX2530:AY2530"/>
    <mergeCell ref="BH2530:BI2530"/>
    <mergeCell ref="BJ2530:BK2530"/>
    <mergeCell ref="AZ2530:BA2530"/>
    <mergeCell ref="BB2530:BC2530"/>
    <mergeCell ref="AN2146:BM2146"/>
    <mergeCell ref="AU2204:AW2204"/>
    <mergeCell ref="AY2204:BA2204"/>
    <mergeCell ref="AE2209:AM2209"/>
    <mergeCell ref="AN2209:BM2209"/>
    <mergeCell ref="BB2204:BE2204"/>
    <mergeCell ref="BA2205:BN2205"/>
    <mergeCell ref="B2207:BN2207"/>
    <mergeCell ref="D2204:E2204"/>
    <mergeCell ref="BO1687:BO1688"/>
    <mergeCell ref="BP2466:BP2467"/>
    <mergeCell ref="BO2407:BO2408"/>
    <mergeCell ref="BP2407:BP2408"/>
    <mergeCell ref="BO2409:BO2410"/>
    <mergeCell ref="BP2409:BP2410"/>
    <mergeCell ref="BO2411:BO2412"/>
    <mergeCell ref="BO76:BO77"/>
    <mergeCell ref="BP76:BP77"/>
    <mergeCell ref="BO78:BO79"/>
    <mergeCell ref="BP78:BP79"/>
    <mergeCell ref="BO80:BO81"/>
    <mergeCell ref="BP80:BP81"/>
    <mergeCell ref="BP82:BP83"/>
    <mergeCell ref="BO88:BO89"/>
    <mergeCell ref="BP88:BP89"/>
    <mergeCell ref="BO90:BO91"/>
    <mergeCell ref="BP90:BP91"/>
    <mergeCell ref="BO94:BO95"/>
    <mergeCell ref="BP94:BP95"/>
    <mergeCell ref="BO92:BO93"/>
    <mergeCell ref="BP92:BP93"/>
    <mergeCell ref="BP86:BP87"/>
    <mergeCell ref="BO96:BO97"/>
    <mergeCell ref="BP96:BP97"/>
    <mergeCell ref="BO100:BO101"/>
    <mergeCell ref="BP100:BP101"/>
    <mergeCell ref="BO98:BO99"/>
    <mergeCell ref="BP98:BP99"/>
    <mergeCell ref="BO102:BO103"/>
    <mergeCell ref="BP102:BP103"/>
    <mergeCell ref="BO112:BO113"/>
    <mergeCell ref="BP112:BP113"/>
    <mergeCell ref="BO104:BO105"/>
    <mergeCell ref="BP104:BP105"/>
    <mergeCell ref="BO118:BO119"/>
    <mergeCell ref="BP118:BP119"/>
    <mergeCell ref="BO106:BO107"/>
    <mergeCell ref="BP106:BP107"/>
    <mergeCell ref="BO108:BO109"/>
    <mergeCell ref="BP108:BP109"/>
    <mergeCell ref="BO110:BO111"/>
    <mergeCell ref="BP110:BP111"/>
    <mergeCell ref="BP2106:BP2107"/>
    <mergeCell ref="BO2035:BO2036"/>
    <mergeCell ref="BP2035:BP2036"/>
    <mergeCell ref="BO2037:BO2038"/>
    <mergeCell ref="BP2037:BP2038"/>
    <mergeCell ref="BO2094:BO2095"/>
    <mergeCell ref="BP2094:BP2095"/>
    <mergeCell ref="BO2039:BO2040"/>
    <mergeCell ref="BP2039:BP2040"/>
    <mergeCell ref="BO2041:BO2042"/>
    <mergeCell ref="BP2230:BP2231"/>
    <mergeCell ref="BO2100:BO2101"/>
    <mergeCell ref="BP2100:BP2101"/>
    <mergeCell ref="BO2102:BO2103"/>
    <mergeCell ref="BP2102:BP2103"/>
    <mergeCell ref="BO2222:BO2223"/>
    <mergeCell ref="BP2222:BP2223"/>
    <mergeCell ref="BO2104:BO2105"/>
    <mergeCell ref="BO177:BO178"/>
    <mergeCell ref="BP177:BP178"/>
    <mergeCell ref="BP2104:BP2105"/>
    <mergeCell ref="BJ1194:BL1194"/>
    <mergeCell ref="BJ1175:BK1176"/>
    <mergeCell ref="BO1061:BO1062"/>
    <mergeCell ref="BP1061:BP1062"/>
    <mergeCell ref="BO1250:BO1251"/>
    <mergeCell ref="BJ1110:BK1111"/>
    <mergeCell ref="BP2297:BP2298"/>
    <mergeCell ref="BO2224:BO2225"/>
    <mergeCell ref="BP2224:BP2225"/>
    <mergeCell ref="BO2279:BO2280"/>
    <mergeCell ref="BP2279:BP2280"/>
    <mergeCell ref="BO2226:BO2227"/>
    <mergeCell ref="BP2226:BP2227"/>
    <mergeCell ref="BO2228:BO2229"/>
    <mergeCell ref="BP2228:BP2229"/>
    <mergeCell ref="BO2230:BO2231"/>
    <mergeCell ref="BP2411:BP2412"/>
    <mergeCell ref="BO2403:BO2404"/>
    <mergeCell ref="BP2403:BP2404"/>
    <mergeCell ref="BO2291:BO2292"/>
    <mergeCell ref="BP2291:BP2292"/>
    <mergeCell ref="BO2293:BO2294"/>
    <mergeCell ref="BP2293:BP2294"/>
    <mergeCell ref="BO2295:BO2296"/>
    <mergeCell ref="BP2295:BP2296"/>
    <mergeCell ref="BO2297:BO2298"/>
    <mergeCell ref="BO1478:BO1479"/>
    <mergeCell ref="BP1478:BP1479"/>
    <mergeCell ref="BO1533:BO1534"/>
    <mergeCell ref="BP1533:BP1534"/>
    <mergeCell ref="BO1476:BO1477"/>
    <mergeCell ref="BP1476:BP1477"/>
    <mergeCell ref="BP1480:BP1481"/>
    <mergeCell ref="BO1535:BO1536"/>
    <mergeCell ref="BP1535:BP1536"/>
    <mergeCell ref="BO1537:BO1538"/>
    <mergeCell ref="BP1537:BP1538"/>
    <mergeCell ref="BO1539:BO1540"/>
    <mergeCell ref="BP1539:BP1540"/>
    <mergeCell ref="BP1649:BP1650"/>
    <mergeCell ref="BO1710:BO1711"/>
    <mergeCell ref="BP1710:BP1711"/>
    <mergeCell ref="BO1655:BO1656"/>
    <mergeCell ref="BP1655:BP1656"/>
    <mergeCell ref="BO1657:BO1658"/>
    <mergeCell ref="BP1657:BP1658"/>
    <mergeCell ref="BO1659:BO1660"/>
    <mergeCell ref="BP1659:BP1660"/>
    <mergeCell ref="BO1661:BO1662"/>
    <mergeCell ref="BP1661:BP1662"/>
    <mergeCell ref="BO1663:BO1664"/>
    <mergeCell ref="BP1663:BP1664"/>
    <mergeCell ref="BP1852:BP1853"/>
    <mergeCell ref="BO1836:BO1837"/>
    <mergeCell ref="BP1836:BP1837"/>
    <mergeCell ref="BP1106:BP1107"/>
    <mergeCell ref="BO1108:BO1109"/>
    <mergeCell ref="BP1108:BP1109"/>
    <mergeCell ref="BO1110:BO1111"/>
    <mergeCell ref="BP1110:BP1111"/>
    <mergeCell ref="BO1100:BO1101"/>
    <mergeCell ref="BL1063:BN1064"/>
    <mergeCell ref="BJ1131:BL1131"/>
    <mergeCell ref="BL1061:BN1062"/>
    <mergeCell ref="BJ1065:BK1065"/>
    <mergeCell ref="BJ1057:BK1058"/>
    <mergeCell ref="BJ1053:BK1054"/>
    <mergeCell ref="BJ1049:BK1050"/>
    <mergeCell ref="BL1043:BN1044"/>
    <mergeCell ref="BJ1118:BK1119"/>
    <mergeCell ref="BJ1120:BK1121"/>
    <mergeCell ref="BL1821:BN1821"/>
    <mergeCell ref="BJ1821:BK1821"/>
    <mergeCell ref="BJ1102:BK1103"/>
    <mergeCell ref="BJ1104:BK1105"/>
    <mergeCell ref="BJ1094:BK1095"/>
    <mergeCell ref="BJ1096:BK1097"/>
    <mergeCell ref="BF1080:BK1080"/>
    <mergeCell ref="BD1140:BM1140"/>
    <mergeCell ref="BL1492:BN1493"/>
    <mergeCell ref="BJ1492:BK1493"/>
    <mergeCell ref="BH1492:BI1493"/>
    <mergeCell ref="BF1492:BG1493"/>
    <mergeCell ref="BD1492:BE1493"/>
    <mergeCell ref="BL1488:BN1489"/>
    <mergeCell ref="BJ1488:BK1489"/>
    <mergeCell ref="BH1488:BI1489"/>
    <mergeCell ref="BF1488:BG1489"/>
    <mergeCell ref="BL1313:BN1314"/>
    <mergeCell ref="BJ1257:BL1257"/>
    <mergeCell ref="BL1553:BN1554"/>
    <mergeCell ref="BJ1553:BK1554"/>
    <mergeCell ref="BH1553:BI1554"/>
    <mergeCell ref="BF1553:BG1554"/>
    <mergeCell ref="BD1553:BE1554"/>
    <mergeCell ref="BL1549:BN1550"/>
    <mergeCell ref="BJ1549:BK1550"/>
    <mergeCell ref="BH1549:BI1550"/>
    <mergeCell ref="BF1549:BG1550"/>
    <mergeCell ref="BD1549:BE1550"/>
    <mergeCell ref="BH1547:BI1548"/>
    <mergeCell ref="BF1547:BG1548"/>
    <mergeCell ref="BD1547:BE1548"/>
    <mergeCell ref="BL1545:BN1546"/>
    <mergeCell ref="BJ1563:BK1564"/>
    <mergeCell ref="BB1761:BE1761"/>
    <mergeCell ref="BF1761:BH1761"/>
    <mergeCell ref="BJ1761:BL1761"/>
    <mergeCell ref="AN1516:BM1516"/>
    <mergeCell ref="AU1761:AW1761"/>
    <mergeCell ref="AY1761:BA1761"/>
    <mergeCell ref="AN1763:AP1763"/>
    <mergeCell ref="AQ1763:AT1763"/>
    <mergeCell ref="BH1061:BI1062"/>
    <mergeCell ref="BJ1061:BK1062"/>
    <mergeCell ref="AN1063:AO1064"/>
    <mergeCell ref="BH1053:BI1054"/>
    <mergeCell ref="BF1053:BG1054"/>
    <mergeCell ref="BD1053:BE1054"/>
    <mergeCell ref="BP13:BP14"/>
    <mergeCell ref="BP15:BP16"/>
    <mergeCell ref="BP17:BP18"/>
    <mergeCell ref="BP19:BP20"/>
    <mergeCell ref="BP21:BP22"/>
    <mergeCell ref="BP23:BP24"/>
    <mergeCell ref="BP25:BP26"/>
    <mergeCell ref="BP27:BP28"/>
    <mergeCell ref="BP29:BP30"/>
    <mergeCell ref="BP31:BP32"/>
    <mergeCell ref="BP33:BP34"/>
    <mergeCell ref="BP35:BP36"/>
    <mergeCell ref="BP37:BP38"/>
    <mergeCell ref="BP39:BP40"/>
    <mergeCell ref="BP41:BP42"/>
    <mergeCell ref="BP43:BP44"/>
    <mergeCell ref="BP45:BP46"/>
    <mergeCell ref="BP47:BP48"/>
    <mergeCell ref="BP49:BP50"/>
    <mergeCell ref="BP55:BP56"/>
    <mergeCell ref="BO74:BO75"/>
    <mergeCell ref="BP74:BP75"/>
    <mergeCell ref="BO72:BO73"/>
    <mergeCell ref="BP72:BP73"/>
    <mergeCell ref="BO135:BO136"/>
    <mergeCell ref="BP135:BP136"/>
    <mergeCell ref="BO84:BO85"/>
    <mergeCell ref="BP84:BP85"/>
    <mergeCell ref="BO86:BO87"/>
    <mergeCell ref="BO137:BO138"/>
    <mergeCell ref="BP137:BP138"/>
    <mergeCell ref="BO198:BO199"/>
    <mergeCell ref="BP198:BP199"/>
    <mergeCell ref="BO139:BO140"/>
    <mergeCell ref="BP139:BP140"/>
    <mergeCell ref="BO141:BO142"/>
    <mergeCell ref="BN192:BP193"/>
    <mergeCell ref="BP141:BP142"/>
    <mergeCell ref="BO82:BO83"/>
    <mergeCell ref="BL177:BN178"/>
    <mergeCell ref="BL179:BN180"/>
    <mergeCell ref="BO179:BO180"/>
    <mergeCell ref="BP179:BP180"/>
    <mergeCell ref="BD69:BM69"/>
    <mergeCell ref="BD13:BE14"/>
    <mergeCell ref="BF13:BG14"/>
    <mergeCell ref="BH13:BI14"/>
    <mergeCell ref="BJ13:BK14"/>
    <mergeCell ref="BL13:BN14"/>
    <mergeCell ref="BF55:BG56"/>
    <mergeCell ref="BH55:BI56"/>
    <mergeCell ref="BJ55:BK56"/>
    <mergeCell ref="BL55:BN56"/>
    <mergeCell ref="BL161:BN162"/>
    <mergeCell ref="BJ161:BK162"/>
    <mergeCell ref="BH161:BI162"/>
    <mergeCell ref="BF161:BG162"/>
    <mergeCell ref="BD161:BE162"/>
    <mergeCell ref="BJ159:BK160"/>
    <mergeCell ref="BH159:BI160"/>
    <mergeCell ref="BF159:BG160"/>
    <mergeCell ref="BD159:BE160"/>
    <mergeCell ref="BL153:BN154"/>
    <mergeCell ref="BJ153:BK154"/>
    <mergeCell ref="BO13:BO14"/>
    <mergeCell ref="BO15:BO16"/>
    <mergeCell ref="BO17:BO18"/>
    <mergeCell ref="BO19:BO20"/>
    <mergeCell ref="BO21:BO22"/>
    <mergeCell ref="BF2514:BG2514"/>
    <mergeCell ref="BH2514:BI2514"/>
    <mergeCell ref="BJ2514:BK2514"/>
    <mergeCell ref="BL2514:BN2514"/>
    <mergeCell ref="BO23:BO24"/>
    <mergeCell ref="BO25:BO26"/>
    <mergeCell ref="BO27:BO28"/>
    <mergeCell ref="BO29:BO30"/>
    <mergeCell ref="BO31:BO32"/>
    <mergeCell ref="BO33:BO34"/>
    <mergeCell ref="BO35:BO36"/>
    <mergeCell ref="BO37:BO38"/>
    <mergeCell ref="BO39:BO40"/>
    <mergeCell ref="BO41:BO42"/>
    <mergeCell ref="BO43:BO44"/>
    <mergeCell ref="BO45:BO46"/>
    <mergeCell ref="BO47:BO48"/>
    <mergeCell ref="BO49:BO50"/>
    <mergeCell ref="BO55:BO56"/>
    <mergeCell ref="BO200:BO201"/>
    <mergeCell ref="BO1082:BO1083"/>
    <mergeCell ref="BO1029:BO1030"/>
    <mergeCell ref="BO2405:BO2406"/>
    <mergeCell ref="BO2466:BO2467"/>
    <mergeCell ref="AN816:AP816"/>
    <mergeCell ref="AN1007:AP1007"/>
    <mergeCell ref="AQ1007:AT1007"/>
    <mergeCell ref="AE949:AM949"/>
    <mergeCell ref="AN949:BM949"/>
    <mergeCell ref="Z942:AI942"/>
    <mergeCell ref="AN942:AP942"/>
    <mergeCell ref="AQ942:AT942"/>
    <mergeCell ref="BB942:BE942"/>
    <mergeCell ref="BA945:BN945"/>
    <mergeCell ref="E949:AC949"/>
    <mergeCell ref="BF1133:BH1133"/>
    <mergeCell ref="BJ1133:BL1133"/>
    <mergeCell ref="AH951:AM951"/>
    <mergeCell ref="AN951:AZ951"/>
    <mergeCell ref="AE1012:AM1012"/>
    <mergeCell ref="AN1012:BM1012"/>
    <mergeCell ref="AH1014:AM1014"/>
    <mergeCell ref="AN1014:AZ1014"/>
    <mergeCell ref="AE256:AM256"/>
    <mergeCell ref="AN256:BM256"/>
    <mergeCell ref="AZ309:BA309"/>
    <mergeCell ref="BB881:BE881"/>
    <mergeCell ref="BF881:BH881"/>
    <mergeCell ref="BF818:BH818"/>
    <mergeCell ref="BJ818:BL818"/>
    <mergeCell ref="Z879:AI879"/>
    <mergeCell ref="AY881:BA881"/>
    <mergeCell ref="BA882:BN882"/>
    <mergeCell ref="AX939:AY939"/>
    <mergeCell ref="AE886:AM886"/>
    <mergeCell ref="BB944:BE944"/>
    <mergeCell ref="BB1322:BE1322"/>
    <mergeCell ref="BF1322:BH1322"/>
    <mergeCell ref="BJ1322:BL1322"/>
    <mergeCell ref="B2512:C2513"/>
    <mergeCell ref="D2512:E2513"/>
    <mergeCell ref="H2512:I2513"/>
    <mergeCell ref="J2512:K2513"/>
    <mergeCell ref="L2512:M2513"/>
    <mergeCell ref="N2512:O2513"/>
    <mergeCell ref="AJ2512:AK2513"/>
    <mergeCell ref="AL2512:AM2513"/>
    <mergeCell ref="P2512:Q2513"/>
    <mergeCell ref="R2512:S2513"/>
    <mergeCell ref="T2512:U2513"/>
    <mergeCell ref="V2512:W2513"/>
    <mergeCell ref="X2512:Y2513"/>
    <mergeCell ref="Z2512:AA2513"/>
    <mergeCell ref="BH2512:BI2513"/>
    <mergeCell ref="BJ2512:BK2513"/>
    <mergeCell ref="AN2512:AO2513"/>
    <mergeCell ref="AP2512:AQ2513"/>
    <mergeCell ref="AR2512:AS2513"/>
    <mergeCell ref="AT2512:AU2513"/>
    <mergeCell ref="AV2512:AW2513"/>
    <mergeCell ref="AX2512:AY2513"/>
    <mergeCell ref="R2514:S2514"/>
    <mergeCell ref="T2514:U2514"/>
    <mergeCell ref="AZ2512:BA2513"/>
    <mergeCell ref="BB2512:BC2513"/>
    <mergeCell ref="BD2512:BE2513"/>
    <mergeCell ref="BF2512:BG2513"/>
    <mergeCell ref="AB2512:AC2513"/>
    <mergeCell ref="AD2512:AE2513"/>
    <mergeCell ref="AF2512:AG2513"/>
    <mergeCell ref="AH2512:AI2513"/>
    <mergeCell ref="AD2514:AE2514"/>
    <mergeCell ref="AF2514:AG2514"/>
    <mergeCell ref="B2514:C2514"/>
    <mergeCell ref="D2514:E2514"/>
    <mergeCell ref="H2514:I2514"/>
    <mergeCell ref="J2514:K2514"/>
    <mergeCell ref="L2514:M2514"/>
    <mergeCell ref="N2514:O2514"/>
    <mergeCell ref="P2514:Q2514"/>
    <mergeCell ref="AX2514:AY2514"/>
    <mergeCell ref="AZ2514:BA2514"/>
    <mergeCell ref="BB2514:BC2514"/>
    <mergeCell ref="BD2514:BE2514"/>
    <mergeCell ref="AH2514:AI2514"/>
    <mergeCell ref="AJ2514:AK2514"/>
    <mergeCell ref="AL2514:AM2514"/>
    <mergeCell ref="AN2514:AO2514"/>
    <mergeCell ref="AP2514:AQ2514"/>
    <mergeCell ref="AR2514:AS2514"/>
    <mergeCell ref="AT2514:AU2514"/>
    <mergeCell ref="AV2514:AW2514"/>
    <mergeCell ref="V2514:W2514"/>
    <mergeCell ref="X2514:Y2514"/>
    <mergeCell ref="Z2514:AA2514"/>
    <mergeCell ref="AB2514:AC2514"/>
    <mergeCell ref="AH2506:AI2507"/>
    <mergeCell ref="AJ2506:AK2507"/>
    <mergeCell ref="AL2506:AM2507"/>
    <mergeCell ref="AN2506:AO2507"/>
    <mergeCell ref="AP2506:AQ2507"/>
    <mergeCell ref="AR2506:AS2507"/>
    <mergeCell ref="AT2506:AU2507"/>
    <mergeCell ref="AV2506:AW2507"/>
    <mergeCell ref="AX2506:AY2507"/>
    <mergeCell ref="AZ2506:BA2507"/>
    <mergeCell ref="BB2506:BC2507"/>
    <mergeCell ref="BD2506:BE2507"/>
    <mergeCell ref="BF2506:BG2507"/>
    <mergeCell ref="BH2506:BI2507"/>
    <mergeCell ref="BJ2506:BK2507"/>
    <mergeCell ref="BL2506:BN2507"/>
    <mergeCell ref="C2507:D2507"/>
    <mergeCell ref="G2506:G2507"/>
    <mergeCell ref="B2504:B2505"/>
    <mergeCell ref="C2504:D2504"/>
    <mergeCell ref="E2504:E2505"/>
    <mergeCell ref="F2504:F2505"/>
    <mergeCell ref="H2504:I2505"/>
    <mergeCell ref="J2504:K2505"/>
    <mergeCell ref="AL2504:AM2505"/>
    <mergeCell ref="AN2504:AO2505"/>
    <mergeCell ref="L2504:M2505"/>
    <mergeCell ref="N2504:O2505"/>
    <mergeCell ref="P2504:Q2505"/>
    <mergeCell ref="R2504:S2505"/>
    <mergeCell ref="T2504:U2505"/>
    <mergeCell ref="V2504:W2505"/>
    <mergeCell ref="BF2504:BG2505"/>
    <mergeCell ref="BH2504:BI2505"/>
    <mergeCell ref="BJ2504:BK2505"/>
    <mergeCell ref="BL2504:BN2505"/>
    <mergeCell ref="X2504:Y2505"/>
    <mergeCell ref="Z2504:AA2505"/>
    <mergeCell ref="AB2504:AC2505"/>
    <mergeCell ref="AD2504:AE2505"/>
    <mergeCell ref="AF2504:AG2505"/>
    <mergeCell ref="BB2504:BC2505"/>
    <mergeCell ref="C2505:D2505"/>
    <mergeCell ref="AT2504:AU2505"/>
    <mergeCell ref="AV2504:AW2505"/>
    <mergeCell ref="AX2504:AY2505"/>
    <mergeCell ref="AZ2504:BA2505"/>
    <mergeCell ref="BD2504:BE2505"/>
    <mergeCell ref="AP2504:AQ2505"/>
    <mergeCell ref="AR2504:AS2505"/>
    <mergeCell ref="AH2504:AI2505"/>
    <mergeCell ref="AJ2504:AK2505"/>
    <mergeCell ref="G2504:G2505"/>
    <mergeCell ref="B2502:B2503"/>
    <mergeCell ref="C2502:D2502"/>
    <mergeCell ref="E2502:E2503"/>
    <mergeCell ref="F2502:F2503"/>
    <mergeCell ref="H2502:I2503"/>
    <mergeCell ref="J2502:K2503"/>
    <mergeCell ref="L2502:M2503"/>
    <mergeCell ref="N2502:O2503"/>
    <mergeCell ref="P2502:Q2503"/>
    <mergeCell ref="R2502:S2503"/>
    <mergeCell ref="T2502:U2503"/>
    <mergeCell ref="V2502:W2503"/>
    <mergeCell ref="X2502:Y2503"/>
    <mergeCell ref="Z2502:AA2503"/>
    <mergeCell ref="AB2502:AC2503"/>
    <mergeCell ref="AD2502:AE2503"/>
    <mergeCell ref="AF2502:AG2503"/>
    <mergeCell ref="AH2502:AI2503"/>
    <mergeCell ref="AJ2502:AK2503"/>
    <mergeCell ref="AL2502:AM2503"/>
    <mergeCell ref="AN2502:AO2503"/>
    <mergeCell ref="AP2502:AQ2503"/>
    <mergeCell ref="AR2502:AS2503"/>
    <mergeCell ref="AT2502:AU2503"/>
    <mergeCell ref="AV2502:AW2503"/>
    <mergeCell ref="AX2502:AY2503"/>
    <mergeCell ref="AZ2502:BA2503"/>
    <mergeCell ref="BB2502:BC2503"/>
    <mergeCell ref="BD2502:BE2503"/>
    <mergeCell ref="BF2502:BG2503"/>
    <mergeCell ref="BH2502:BI2503"/>
    <mergeCell ref="BJ2502:BK2503"/>
    <mergeCell ref="BL2502:BN2503"/>
    <mergeCell ref="C2503:D2503"/>
    <mergeCell ref="G2502:G2503"/>
    <mergeCell ref="B2500:B2501"/>
    <mergeCell ref="C2500:D2500"/>
    <mergeCell ref="E2500:E2501"/>
    <mergeCell ref="F2500:F2501"/>
    <mergeCell ref="H2500:I2501"/>
    <mergeCell ref="J2500:K2501"/>
    <mergeCell ref="AL2500:AM2501"/>
    <mergeCell ref="AN2500:AO2501"/>
    <mergeCell ref="L2500:M2501"/>
    <mergeCell ref="N2500:O2501"/>
    <mergeCell ref="P2500:Q2501"/>
    <mergeCell ref="R2500:S2501"/>
    <mergeCell ref="T2500:U2501"/>
    <mergeCell ref="V2500:W2501"/>
    <mergeCell ref="BF2500:BG2501"/>
    <mergeCell ref="BH2500:BI2501"/>
    <mergeCell ref="BJ2500:BK2501"/>
    <mergeCell ref="BL2500:BN2501"/>
    <mergeCell ref="X2500:Y2501"/>
    <mergeCell ref="Z2500:AA2501"/>
    <mergeCell ref="AB2500:AC2501"/>
    <mergeCell ref="AD2500:AE2501"/>
    <mergeCell ref="AF2500:AG2501"/>
    <mergeCell ref="BB2500:BC2501"/>
    <mergeCell ref="C2501:D2501"/>
    <mergeCell ref="AT2500:AU2501"/>
    <mergeCell ref="AV2500:AW2501"/>
    <mergeCell ref="AX2500:AY2501"/>
    <mergeCell ref="AZ2500:BA2501"/>
    <mergeCell ref="BD2500:BE2501"/>
    <mergeCell ref="AP2500:AQ2501"/>
    <mergeCell ref="AR2500:AS2501"/>
    <mergeCell ref="AH2500:AI2501"/>
    <mergeCell ref="AJ2500:AK2501"/>
    <mergeCell ref="G2500:G2501"/>
    <mergeCell ref="B2498:B2499"/>
    <mergeCell ref="C2498:D2498"/>
    <mergeCell ref="E2498:E2499"/>
    <mergeCell ref="F2498:F2499"/>
    <mergeCell ref="H2498:I2499"/>
    <mergeCell ref="J2498:K2499"/>
    <mergeCell ref="L2498:M2499"/>
    <mergeCell ref="N2498:O2499"/>
    <mergeCell ref="P2498:Q2499"/>
    <mergeCell ref="R2498:S2499"/>
    <mergeCell ref="T2498:U2499"/>
    <mergeCell ref="V2498:W2499"/>
    <mergeCell ref="X2498:Y2499"/>
    <mergeCell ref="Z2498:AA2499"/>
    <mergeCell ref="AB2498:AC2499"/>
    <mergeCell ref="AD2498:AE2499"/>
    <mergeCell ref="AF2498:AG2499"/>
    <mergeCell ref="AH2498:AI2499"/>
    <mergeCell ref="AJ2498:AK2499"/>
    <mergeCell ref="AL2498:AM2499"/>
    <mergeCell ref="AN2498:AO2499"/>
    <mergeCell ref="AP2498:AQ2499"/>
    <mergeCell ref="AR2498:AS2499"/>
    <mergeCell ref="AT2498:AU2499"/>
    <mergeCell ref="AV2498:AW2499"/>
    <mergeCell ref="AX2498:AY2499"/>
    <mergeCell ref="AZ2498:BA2499"/>
    <mergeCell ref="BB2498:BC2499"/>
    <mergeCell ref="BD2498:BE2499"/>
    <mergeCell ref="BF2498:BG2499"/>
    <mergeCell ref="BH2498:BI2499"/>
    <mergeCell ref="BJ2498:BK2499"/>
    <mergeCell ref="BL2498:BN2499"/>
    <mergeCell ref="C2499:D2499"/>
    <mergeCell ref="G2498:G2499"/>
    <mergeCell ref="B2496:B2497"/>
    <mergeCell ref="C2496:D2496"/>
    <mergeCell ref="E2496:E2497"/>
    <mergeCell ref="F2496:F2497"/>
    <mergeCell ref="H2496:I2497"/>
    <mergeCell ref="J2496:K2497"/>
    <mergeCell ref="AL2496:AM2497"/>
    <mergeCell ref="AN2496:AO2497"/>
    <mergeCell ref="L2496:M2497"/>
    <mergeCell ref="N2496:O2497"/>
    <mergeCell ref="P2496:Q2497"/>
    <mergeCell ref="R2496:S2497"/>
    <mergeCell ref="T2496:U2497"/>
    <mergeCell ref="V2496:W2497"/>
    <mergeCell ref="BF2496:BG2497"/>
    <mergeCell ref="BH2496:BI2497"/>
    <mergeCell ref="BJ2496:BK2497"/>
    <mergeCell ref="BL2496:BN2497"/>
    <mergeCell ref="X2496:Y2497"/>
    <mergeCell ref="Z2496:AA2497"/>
    <mergeCell ref="AB2496:AC2497"/>
    <mergeCell ref="AD2496:AE2497"/>
    <mergeCell ref="AF2496:AG2497"/>
    <mergeCell ref="BB2496:BC2497"/>
    <mergeCell ref="C2497:D2497"/>
    <mergeCell ref="AT2496:AU2497"/>
    <mergeCell ref="AV2496:AW2497"/>
    <mergeCell ref="AX2496:AY2497"/>
    <mergeCell ref="AZ2496:BA2497"/>
    <mergeCell ref="BD2496:BE2497"/>
    <mergeCell ref="AP2496:AQ2497"/>
    <mergeCell ref="AR2496:AS2497"/>
    <mergeCell ref="AH2496:AI2497"/>
    <mergeCell ref="AJ2496:AK2497"/>
    <mergeCell ref="B2494:B2495"/>
    <mergeCell ref="C2494:D2494"/>
    <mergeCell ref="E2494:E2495"/>
    <mergeCell ref="F2494:F2495"/>
    <mergeCell ref="H2494:I2495"/>
    <mergeCell ref="J2494:K2495"/>
    <mergeCell ref="L2494:M2495"/>
    <mergeCell ref="N2494:O2495"/>
    <mergeCell ref="P2494:Q2495"/>
    <mergeCell ref="R2494:S2495"/>
    <mergeCell ref="T2494:U2495"/>
    <mergeCell ref="V2494:W2495"/>
    <mergeCell ref="X2494:Y2495"/>
    <mergeCell ref="Z2494:AA2495"/>
    <mergeCell ref="AB2494:AC2495"/>
    <mergeCell ref="AD2494:AE2495"/>
    <mergeCell ref="AF2494:AG2495"/>
    <mergeCell ref="AH2494:AI2495"/>
    <mergeCell ref="AJ2494:AK2495"/>
    <mergeCell ref="AL2494:AM2495"/>
    <mergeCell ref="AN2494:AO2495"/>
    <mergeCell ref="AP2494:AQ2495"/>
    <mergeCell ref="AR2494:AS2495"/>
    <mergeCell ref="AT2494:AU2495"/>
    <mergeCell ref="AV2494:AW2495"/>
    <mergeCell ref="AX2494:AY2495"/>
    <mergeCell ref="AZ2494:BA2495"/>
    <mergeCell ref="BB2494:BC2495"/>
    <mergeCell ref="BD2494:BE2495"/>
    <mergeCell ref="BF2494:BG2495"/>
    <mergeCell ref="BH2494:BI2495"/>
    <mergeCell ref="BJ2494:BK2495"/>
    <mergeCell ref="BL2494:BN2495"/>
    <mergeCell ref="C2495:D2495"/>
    <mergeCell ref="G2494:G2495"/>
    <mergeCell ref="B2492:B2493"/>
    <mergeCell ref="C2492:D2492"/>
    <mergeCell ref="E2492:E2493"/>
    <mergeCell ref="F2492:F2493"/>
    <mergeCell ref="H2492:I2493"/>
    <mergeCell ref="J2492:K2493"/>
    <mergeCell ref="AL2492:AM2493"/>
    <mergeCell ref="AN2492:AO2493"/>
    <mergeCell ref="L2492:M2493"/>
    <mergeCell ref="N2492:O2493"/>
    <mergeCell ref="P2492:Q2493"/>
    <mergeCell ref="R2492:S2493"/>
    <mergeCell ref="T2492:U2493"/>
    <mergeCell ref="V2492:W2493"/>
    <mergeCell ref="BF2492:BG2493"/>
    <mergeCell ref="BH2492:BI2493"/>
    <mergeCell ref="BJ2492:BK2493"/>
    <mergeCell ref="BL2492:BN2493"/>
    <mergeCell ref="X2492:Y2493"/>
    <mergeCell ref="Z2492:AA2493"/>
    <mergeCell ref="AB2492:AC2493"/>
    <mergeCell ref="AD2492:AE2493"/>
    <mergeCell ref="AF2492:AG2493"/>
    <mergeCell ref="BB2492:BC2493"/>
    <mergeCell ref="C2493:D2493"/>
    <mergeCell ref="AT2492:AU2493"/>
    <mergeCell ref="AV2492:AW2493"/>
    <mergeCell ref="AX2492:AY2493"/>
    <mergeCell ref="AZ2492:BA2493"/>
    <mergeCell ref="BD2492:BE2493"/>
    <mergeCell ref="AP2492:AQ2493"/>
    <mergeCell ref="AR2492:AS2493"/>
    <mergeCell ref="AH2492:AI2493"/>
    <mergeCell ref="AJ2492:AK2493"/>
    <mergeCell ref="G2492:G2493"/>
    <mergeCell ref="B2490:B2491"/>
    <mergeCell ref="C2490:D2490"/>
    <mergeCell ref="E2490:E2491"/>
    <mergeCell ref="F2490:F2491"/>
    <mergeCell ref="H2490:I2491"/>
    <mergeCell ref="J2490:K2491"/>
    <mergeCell ref="L2490:M2491"/>
    <mergeCell ref="N2490:O2491"/>
    <mergeCell ref="P2490:Q2491"/>
    <mergeCell ref="R2490:S2491"/>
    <mergeCell ref="T2490:U2491"/>
    <mergeCell ref="V2490:W2491"/>
    <mergeCell ref="X2490:Y2491"/>
    <mergeCell ref="Z2490:AA2491"/>
    <mergeCell ref="AB2490:AC2491"/>
    <mergeCell ref="AD2490:AE2491"/>
    <mergeCell ref="AF2490:AG2491"/>
    <mergeCell ref="AH2490:AI2491"/>
    <mergeCell ref="AJ2490:AK2491"/>
    <mergeCell ref="AL2490:AM2491"/>
    <mergeCell ref="AN2490:AO2491"/>
    <mergeCell ref="AP2490:AQ2491"/>
    <mergeCell ref="AR2490:AS2491"/>
    <mergeCell ref="AT2490:AU2491"/>
    <mergeCell ref="AV2490:AW2491"/>
    <mergeCell ref="AX2490:AY2491"/>
    <mergeCell ref="AZ2490:BA2491"/>
    <mergeCell ref="BB2490:BC2491"/>
    <mergeCell ref="BD2490:BE2491"/>
    <mergeCell ref="BF2490:BG2491"/>
    <mergeCell ref="BH2490:BI2491"/>
    <mergeCell ref="BJ2490:BK2491"/>
    <mergeCell ref="BL2490:BN2491"/>
    <mergeCell ref="C2491:D2491"/>
    <mergeCell ref="C2487:D2487"/>
    <mergeCell ref="B2488:B2489"/>
    <mergeCell ref="C2488:D2488"/>
    <mergeCell ref="E2488:E2489"/>
    <mergeCell ref="F2488:F2489"/>
    <mergeCell ref="H2488:I2489"/>
    <mergeCell ref="J2488:K2489"/>
    <mergeCell ref="AL2488:AM2489"/>
    <mergeCell ref="AN2488:AO2489"/>
    <mergeCell ref="L2488:M2489"/>
    <mergeCell ref="N2488:O2489"/>
    <mergeCell ref="P2488:Q2489"/>
    <mergeCell ref="R2488:S2489"/>
    <mergeCell ref="T2488:U2489"/>
    <mergeCell ref="V2488:W2489"/>
    <mergeCell ref="BF2488:BG2489"/>
    <mergeCell ref="BH2488:BI2489"/>
    <mergeCell ref="BJ2488:BK2489"/>
    <mergeCell ref="BL2488:BN2489"/>
    <mergeCell ref="X2488:Y2489"/>
    <mergeCell ref="Z2488:AA2489"/>
    <mergeCell ref="AB2488:AC2489"/>
    <mergeCell ref="AD2488:AE2489"/>
    <mergeCell ref="AF2488:AG2489"/>
    <mergeCell ref="BB2488:BC2489"/>
    <mergeCell ref="C2489:D2489"/>
    <mergeCell ref="AT2488:AU2489"/>
    <mergeCell ref="AV2488:AW2489"/>
    <mergeCell ref="AX2488:AY2489"/>
    <mergeCell ref="AZ2488:BA2489"/>
    <mergeCell ref="BD2488:BE2489"/>
    <mergeCell ref="AP2488:AQ2489"/>
    <mergeCell ref="AR2488:AS2489"/>
    <mergeCell ref="AH2488:AI2489"/>
    <mergeCell ref="AJ2488:AK2489"/>
    <mergeCell ref="B2486:B2487"/>
    <mergeCell ref="C2486:D2486"/>
    <mergeCell ref="E2486:E2487"/>
    <mergeCell ref="F2486:F2487"/>
    <mergeCell ref="H2486:I2487"/>
    <mergeCell ref="J2486:K2487"/>
    <mergeCell ref="G2486:G2487"/>
    <mergeCell ref="L2486:M2487"/>
    <mergeCell ref="N2486:O2487"/>
    <mergeCell ref="P2486:Q2487"/>
    <mergeCell ref="R2486:S2487"/>
    <mergeCell ref="T2486:U2487"/>
    <mergeCell ref="V2486:W2487"/>
    <mergeCell ref="X2486:Y2487"/>
    <mergeCell ref="Z2486:AA2487"/>
    <mergeCell ref="AB2486:AC2487"/>
    <mergeCell ref="AD2486:AE2487"/>
    <mergeCell ref="AF2486:AG2487"/>
    <mergeCell ref="AH2486:AI2487"/>
    <mergeCell ref="AJ2486:AK2487"/>
    <mergeCell ref="AL2486:AM2487"/>
    <mergeCell ref="AN2486:AO2487"/>
    <mergeCell ref="AP2486:AQ2487"/>
    <mergeCell ref="AR2486:AS2487"/>
    <mergeCell ref="AT2486:AU2487"/>
    <mergeCell ref="AV2486:AW2487"/>
    <mergeCell ref="AX2486:AY2487"/>
    <mergeCell ref="AZ2486:BA2487"/>
    <mergeCell ref="BB2486:BC2487"/>
    <mergeCell ref="C2483:D2483"/>
    <mergeCell ref="B2484:B2485"/>
    <mergeCell ref="C2484:D2484"/>
    <mergeCell ref="E2484:E2485"/>
    <mergeCell ref="F2484:F2485"/>
    <mergeCell ref="H2484:I2485"/>
    <mergeCell ref="J2484:K2485"/>
    <mergeCell ref="AL2484:AM2485"/>
    <mergeCell ref="AN2484:AO2485"/>
    <mergeCell ref="L2484:M2485"/>
    <mergeCell ref="N2484:O2485"/>
    <mergeCell ref="P2484:Q2485"/>
    <mergeCell ref="R2484:S2485"/>
    <mergeCell ref="T2484:U2485"/>
    <mergeCell ref="V2484:W2485"/>
    <mergeCell ref="BF2484:BG2485"/>
    <mergeCell ref="BH2484:BI2485"/>
    <mergeCell ref="BJ2484:BK2485"/>
    <mergeCell ref="BL2484:BN2485"/>
    <mergeCell ref="X2484:Y2485"/>
    <mergeCell ref="Z2484:AA2485"/>
    <mergeCell ref="AB2484:AC2485"/>
    <mergeCell ref="AD2484:AE2485"/>
    <mergeCell ref="AF2484:AG2485"/>
    <mergeCell ref="BB2484:BC2485"/>
    <mergeCell ref="C2485:D2485"/>
    <mergeCell ref="AT2484:AU2485"/>
    <mergeCell ref="AV2484:AW2485"/>
    <mergeCell ref="AX2484:AY2485"/>
    <mergeCell ref="AZ2484:BA2485"/>
    <mergeCell ref="BD2484:BE2485"/>
    <mergeCell ref="AP2484:AQ2485"/>
    <mergeCell ref="AR2484:AS2485"/>
    <mergeCell ref="AH2484:AI2485"/>
    <mergeCell ref="AJ2484:AK2485"/>
    <mergeCell ref="B2482:B2483"/>
    <mergeCell ref="C2482:D2482"/>
    <mergeCell ref="E2482:E2483"/>
    <mergeCell ref="F2482:F2483"/>
    <mergeCell ref="H2482:I2483"/>
    <mergeCell ref="J2482:K2483"/>
    <mergeCell ref="G2482:G2483"/>
    <mergeCell ref="L2482:M2483"/>
    <mergeCell ref="N2482:O2483"/>
    <mergeCell ref="P2482:Q2483"/>
    <mergeCell ref="R2482:S2483"/>
    <mergeCell ref="T2482:U2483"/>
    <mergeCell ref="V2482:W2483"/>
    <mergeCell ref="X2482:Y2483"/>
    <mergeCell ref="Z2482:AA2483"/>
    <mergeCell ref="AB2482:AC2483"/>
    <mergeCell ref="AD2482:AE2483"/>
    <mergeCell ref="AF2482:AG2483"/>
    <mergeCell ref="AH2482:AI2483"/>
    <mergeCell ref="AJ2482:AK2483"/>
    <mergeCell ref="AL2482:AM2483"/>
    <mergeCell ref="AN2482:AO2483"/>
    <mergeCell ref="AP2482:AQ2483"/>
    <mergeCell ref="AR2482:AS2483"/>
    <mergeCell ref="AT2482:AU2483"/>
    <mergeCell ref="AV2482:AW2483"/>
    <mergeCell ref="AX2482:AY2483"/>
    <mergeCell ref="AZ2482:BA2483"/>
    <mergeCell ref="BB2482:BC2483"/>
    <mergeCell ref="C2479:D2479"/>
    <mergeCell ref="B2480:B2481"/>
    <mergeCell ref="C2480:D2480"/>
    <mergeCell ref="E2480:E2481"/>
    <mergeCell ref="F2480:F2481"/>
    <mergeCell ref="H2480:I2481"/>
    <mergeCell ref="J2480:K2481"/>
    <mergeCell ref="AL2480:AM2481"/>
    <mergeCell ref="AN2480:AO2481"/>
    <mergeCell ref="L2480:M2481"/>
    <mergeCell ref="N2480:O2481"/>
    <mergeCell ref="P2480:Q2481"/>
    <mergeCell ref="R2480:S2481"/>
    <mergeCell ref="T2480:U2481"/>
    <mergeCell ref="V2480:W2481"/>
    <mergeCell ref="BF2480:BG2481"/>
    <mergeCell ref="BH2480:BI2481"/>
    <mergeCell ref="BJ2480:BK2481"/>
    <mergeCell ref="BL2480:BN2481"/>
    <mergeCell ref="X2480:Y2481"/>
    <mergeCell ref="Z2480:AA2481"/>
    <mergeCell ref="AB2480:AC2481"/>
    <mergeCell ref="AD2480:AE2481"/>
    <mergeCell ref="AF2480:AG2481"/>
    <mergeCell ref="BB2480:BC2481"/>
    <mergeCell ref="C2481:D2481"/>
    <mergeCell ref="AT2480:AU2481"/>
    <mergeCell ref="AV2480:AW2481"/>
    <mergeCell ref="AX2480:AY2481"/>
    <mergeCell ref="AZ2480:BA2481"/>
    <mergeCell ref="BD2480:BE2481"/>
    <mergeCell ref="AP2480:AQ2481"/>
    <mergeCell ref="AR2480:AS2481"/>
    <mergeCell ref="AH2480:AI2481"/>
    <mergeCell ref="AJ2480:AK2481"/>
    <mergeCell ref="B2478:B2479"/>
    <mergeCell ref="C2478:D2478"/>
    <mergeCell ref="E2478:E2479"/>
    <mergeCell ref="F2478:F2479"/>
    <mergeCell ref="H2478:I2479"/>
    <mergeCell ref="J2478:K2479"/>
    <mergeCell ref="G2478:G2479"/>
    <mergeCell ref="L2478:M2479"/>
    <mergeCell ref="N2478:O2479"/>
    <mergeCell ref="P2478:Q2479"/>
    <mergeCell ref="R2478:S2479"/>
    <mergeCell ref="T2478:U2479"/>
    <mergeCell ref="V2478:W2479"/>
    <mergeCell ref="X2478:Y2479"/>
    <mergeCell ref="Z2478:AA2479"/>
    <mergeCell ref="AB2478:AC2479"/>
    <mergeCell ref="AD2478:AE2479"/>
    <mergeCell ref="AF2478:AG2479"/>
    <mergeCell ref="AH2478:AI2479"/>
    <mergeCell ref="AJ2478:AK2479"/>
    <mergeCell ref="AL2478:AM2479"/>
    <mergeCell ref="AN2478:AO2479"/>
    <mergeCell ref="AP2478:AQ2479"/>
    <mergeCell ref="AR2478:AS2479"/>
    <mergeCell ref="AT2478:AU2479"/>
    <mergeCell ref="AV2478:AW2479"/>
    <mergeCell ref="AX2478:AY2479"/>
    <mergeCell ref="AZ2478:BA2479"/>
    <mergeCell ref="BB2478:BC2479"/>
    <mergeCell ref="B2476:B2477"/>
    <mergeCell ref="C2476:D2476"/>
    <mergeCell ref="E2476:E2477"/>
    <mergeCell ref="F2476:F2477"/>
    <mergeCell ref="H2476:I2477"/>
    <mergeCell ref="J2476:K2477"/>
    <mergeCell ref="AL2476:AM2477"/>
    <mergeCell ref="AN2476:AO2477"/>
    <mergeCell ref="L2476:M2477"/>
    <mergeCell ref="N2476:O2477"/>
    <mergeCell ref="P2476:Q2477"/>
    <mergeCell ref="R2476:S2477"/>
    <mergeCell ref="T2476:U2477"/>
    <mergeCell ref="V2476:W2477"/>
    <mergeCell ref="BF2476:BG2477"/>
    <mergeCell ref="BH2476:BI2477"/>
    <mergeCell ref="BJ2476:BK2477"/>
    <mergeCell ref="BL2476:BN2477"/>
    <mergeCell ref="X2476:Y2477"/>
    <mergeCell ref="Z2476:AA2477"/>
    <mergeCell ref="AB2476:AC2477"/>
    <mergeCell ref="AD2476:AE2477"/>
    <mergeCell ref="AF2476:AG2477"/>
    <mergeCell ref="BB2476:BC2477"/>
    <mergeCell ref="C2477:D2477"/>
    <mergeCell ref="AT2476:AU2477"/>
    <mergeCell ref="AV2476:AW2477"/>
    <mergeCell ref="AX2476:AY2477"/>
    <mergeCell ref="AZ2476:BA2477"/>
    <mergeCell ref="BD2476:BE2477"/>
    <mergeCell ref="AP2476:AQ2477"/>
    <mergeCell ref="AR2476:AS2477"/>
    <mergeCell ref="AH2476:AI2477"/>
    <mergeCell ref="AJ2476:AK2477"/>
    <mergeCell ref="G2476:G2477"/>
    <mergeCell ref="B2474:B2475"/>
    <mergeCell ref="C2474:D2474"/>
    <mergeCell ref="E2474:E2475"/>
    <mergeCell ref="F2474:F2475"/>
    <mergeCell ref="H2474:I2475"/>
    <mergeCell ref="J2474:K2475"/>
    <mergeCell ref="L2474:M2475"/>
    <mergeCell ref="N2474:O2475"/>
    <mergeCell ref="P2474:Q2475"/>
    <mergeCell ref="R2474:S2475"/>
    <mergeCell ref="T2474:U2475"/>
    <mergeCell ref="V2474:W2475"/>
    <mergeCell ref="X2474:Y2475"/>
    <mergeCell ref="Z2474:AA2475"/>
    <mergeCell ref="AB2474:AC2475"/>
    <mergeCell ref="AD2474:AE2475"/>
    <mergeCell ref="AF2474:AG2475"/>
    <mergeCell ref="AH2474:AI2475"/>
    <mergeCell ref="AJ2474:AK2475"/>
    <mergeCell ref="AL2474:AM2475"/>
    <mergeCell ref="AN2474:AO2475"/>
    <mergeCell ref="AP2474:AQ2475"/>
    <mergeCell ref="AR2474:AS2475"/>
    <mergeCell ref="AT2474:AU2475"/>
    <mergeCell ref="AV2474:AW2475"/>
    <mergeCell ref="AX2474:AY2475"/>
    <mergeCell ref="AZ2474:BA2475"/>
    <mergeCell ref="BB2474:BC2475"/>
    <mergeCell ref="BD2474:BE2475"/>
    <mergeCell ref="BF2474:BG2475"/>
    <mergeCell ref="BH2474:BI2475"/>
    <mergeCell ref="BJ2474:BK2475"/>
    <mergeCell ref="BL2474:BN2475"/>
    <mergeCell ref="C2475:D2475"/>
    <mergeCell ref="G2474:G2475"/>
    <mergeCell ref="B2472:B2473"/>
    <mergeCell ref="C2472:D2472"/>
    <mergeCell ref="E2472:E2473"/>
    <mergeCell ref="F2472:F2473"/>
    <mergeCell ref="H2472:I2473"/>
    <mergeCell ref="J2472:K2473"/>
    <mergeCell ref="AL2472:AM2473"/>
    <mergeCell ref="AN2472:AO2473"/>
    <mergeCell ref="L2472:M2473"/>
    <mergeCell ref="N2472:O2473"/>
    <mergeCell ref="P2472:Q2473"/>
    <mergeCell ref="R2472:S2473"/>
    <mergeCell ref="T2472:U2473"/>
    <mergeCell ref="V2472:W2473"/>
    <mergeCell ref="BF2472:BG2473"/>
    <mergeCell ref="BH2472:BI2473"/>
    <mergeCell ref="BJ2472:BK2473"/>
    <mergeCell ref="BL2472:BN2473"/>
    <mergeCell ref="X2472:Y2473"/>
    <mergeCell ref="Z2472:AA2473"/>
    <mergeCell ref="AB2472:AC2473"/>
    <mergeCell ref="AD2472:AE2473"/>
    <mergeCell ref="AF2472:AG2473"/>
    <mergeCell ref="BB2472:BC2473"/>
    <mergeCell ref="C2473:D2473"/>
    <mergeCell ref="AT2472:AU2473"/>
    <mergeCell ref="AV2472:AW2473"/>
    <mergeCell ref="AX2472:AY2473"/>
    <mergeCell ref="AZ2472:BA2473"/>
    <mergeCell ref="BD2472:BE2473"/>
    <mergeCell ref="AP2472:AQ2473"/>
    <mergeCell ref="AR2472:AS2473"/>
    <mergeCell ref="AH2472:AI2473"/>
    <mergeCell ref="AJ2472:AK2473"/>
    <mergeCell ref="G2472:G2473"/>
    <mergeCell ref="B2470:B2471"/>
    <mergeCell ref="C2470:D2470"/>
    <mergeCell ref="E2470:E2471"/>
    <mergeCell ref="F2470:F2471"/>
    <mergeCell ref="H2470:I2471"/>
    <mergeCell ref="J2470:K2471"/>
    <mergeCell ref="L2470:M2471"/>
    <mergeCell ref="N2470:O2471"/>
    <mergeCell ref="P2470:Q2471"/>
    <mergeCell ref="R2470:S2471"/>
    <mergeCell ref="T2470:U2471"/>
    <mergeCell ref="V2470:W2471"/>
    <mergeCell ref="X2470:Y2471"/>
    <mergeCell ref="Z2470:AA2471"/>
    <mergeCell ref="AB2470:AC2471"/>
    <mergeCell ref="AD2470:AE2471"/>
    <mergeCell ref="AF2470:AG2471"/>
    <mergeCell ref="AH2470:AI2471"/>
    <mergeCell ref="AJ2470:AK2471"/>
    <mergeCell ref="AL2470:AM2471"/>
    <mergeCell ref="AN2470:AO2471"/>
    <mergeCell ref="AP2470:AQ2471"/>
    <mergeCell ref="AR2470:AS2471"/>
    <mergeCell ref="AT2470:AU2471"/>
    <mergeCell ref="AV2470:AW2471"/>
    <mergeCell ref="AX2470:AY2471"/>
    <mergeCell ref="AZ2470:BA2471"/>
    <mergeCell ref="BB2470:BC2471"/>
    <mergeCell ref="BD2470:BE2471"/>
    <mergeCell ref="BF2470:BG2471"/>
    <mergeCell ref="BH2470:BI2471"/>
    <mergeCell ref="BJ2470:BK2471"/>
    <mergeCell ref="BL2470:BN2471"/>
    <mergeCell ref="C2471:D2471"/>
    <mergeCell ref="G2470:G2471"/>
    <mergeCell ref="B2468:B2469"/>
    <mergeCell ref="C2468:D2468"/>
    <mergeCell ref="E2468:E2469"/>
    <mergeCell ref="F2468:F2469"/>
    <mergeCell ref="H2468:I2469"/>
    <mergeCell ref="J2468:K2469"/>
    <mergeCell ref="C2469:D2469"/>
    <mergeCell ref="AL2468:AM2469"/>
    <mergeCell ref="AN2468:AO2469"/>
    <mergeCell ref="L2468:M2469"/>
    <mergeCell ref="N2468:O2469"/>
    <mergeCell ref="P2468:Q2469"/>
    <mergeCell ref="R2468:S2469"/>
    <mergeCell ref="T2468:U2469"/>
    <mergeCell ref="V2468:W2469"/>
    <mergeCell ref="AH2468:AI2469"/>
    <mergeCell ref="AJ2468:AK2469"/>
    <mergeCell ref="BF2468:BG2469"/>
    <mergeCell ref="BH2468:BI2469"/>
    <mergeCell ref="BJ2468:BK2469"/>
    <mergeCell ref="BL2468:BN2469"/>
    <mergeCell ref="X2468:Y2469"/>
    <mergeCell ref="Z2468:AA2469"/>
    <mergeCell ref="AB2468:AC2469"/>
    <mergeCell ref="AD2468:AE2469"/>
    <mergeCell ref="AF2468:AG2469"/>
    <mergeCell ref="BB2468:BC2469"/>
    <mergeCell ref="AT2468:AU2469"/>
    <mergeCell ref="AV2468:AW2469"/>
    <mergeCell ref="AX2468:AY2469"/>
    <mergeCell ref="AZ2468:BA2469"/>
    <mergeCell ref="BD2468:BE2469"/>
    <mergeCell ref="AP2468:AQ2469"/>
    <mergeCell ref="AR2468:AS2469"/>
    <mergeCell ref="G2468:G2469"/>
    <mergeCell ref="G2466:G2467"/>
    <mergeCell ref="F2466:F2467"/>
    <mergeCell ref="N2467:O2467"/>
    <mergeCell ref="P2467:Q2467"/>
    <mergeCell ref="BL2466:BN2467"/>
    <mergeCell ref="AH2467:AI2467"/>
    <mergeCell ref="E2461:AC2461"/>
    <mergeCell ref="AN2466:AS2466"/>
    <mergeCell ref="AT2466:AY2466"/>
    <mergeCell ref="AX2467:AY2467"/>
    <mergeCell ref="B2466:B2467"/>
    <mergeCell ref="C2466:D2467"/>
    <mergeCell ref="H2466:I2467"/>
    <mergeCell ref="J2466:O2466"/>
    <mergeCell ref="P2466:U2466"/>
    <mergeCell ref="V2466:W2467"/>
    <mergeCell ref="AN2467:AO2467"/>
    <mergeCell ref="AR2467:AS2467"/>
    <mergeCell ref="AZ2466:BE2466"/>
    <mergeCell ref="BF2466:BK2466"/>
    <mergeCell ref="BH2467:BI2467"/>
    <mergeCell ref="BJ2467:BK2467"/>
    <mergeCell ref="AF2467:AG2467"/>
    <mergeCell ref="AP2467:AQ2467"/>
    <mergeCell ref="J2467:K2467"/>
    <mergeCell ref="R2467:S2467"/>
    <mergeCell ref="T2467:U2467"/>
    <mergeCell ref="L2467:M2467"/>
    <mergeCell ref="X2466:Y2467"/>
    <mergeCell ref="Z2466:AA2467"/>
    <mergeCell ref="AJ2467:AK2467"/>
    <mergeCell ref="AL2467:AM2467"/>
    <mergeCell ref="AB2466:AG2466"/>
    <mergeCell ref="AH2466:AM2466"/>
    <mergeCell ref="BD2467:BE2467"/>
    <mergeCell ref="BF2467:BG2467"/>
    <mergeCell ref="AT2467:AU2467"/>
    <mergeCell ref="AV2467:AW2467"/>
    <mergeCell ref="AZ2467:BA2467"/>
    <mergeCell ref="BB2467:BC2467"/>
    <mergeCell ref="AB2467:AC2467"/>
    <mergeCell ref="AD2467:AE2467"/>
    <mergeCell ref="AE2461:AM2461"/>
    <mergeCell ref="AN2461:BM2461"/>
    <mergeCell ref="AH2463:AM2463"/>
    <mergeCell ref="AN2463:AZ2463"/>
    <mergeCell ref="B2454:C2454"/>
    <mergeCell ref="D2454:E2454"/>
    <mergeCell ref="H2454:J2454"/>
    <mergeCell ref="L2454:N2454"/>
    <mergeCell ref="O2454:R2454"/>
    <mergeCell ref="S2454:U2454"/>
    <mergeCell ref="Z2454:AI2454"/>
    <mergeCell ref="BA2457:BN2457"/>
    <mergeCell ref="B2459:BN2459"/>
    <mergeCell ref="W2456:Y2456"/>
    <mergeCell ref="B2456:C2456"/>
    <mergeCell ref="D2456:E2456"/>
    <mergeCell ref="BF2456:BH2456"/>
    <mergeCell ref="BJ2456:BL2456"/>
    <mergeCell ref="H2456:J2456"/>
    <mergeCell ref="L2456:N2456"/>
    <mergeCell ref="O2456:R2456"/>
    <mergeCell ref="BF60:BH60"/>
    <mergeCell ref="BJ60:BL60"/>
    <mergeCell ref="AJ125:AL125"/>
    <mergeCell ref="AN125:AP125"/>
    <mergeCell ref="AQ125:AT125"/>
    <mergeCell ref="AU125:AW125"/>
    <mergeCell ref="BB118:BC119"/>
    <mergeCell ref="AR118:AS119"/>
    <mergeCell ref="BD118:BE119"/>
    <mergeCell ref="AH69:AM69"/>
    <mergeCell ref="AN445:BM445"/>
    <mergeCell ref="Z438:AI438"/>
    <mergeCell ref="AN438:AP438"/>
    <mergeCell ref="AQ438:AT438"/>
    <mergeCell ref="BB438:BE438"/>
    <mergeCell ref="AH258:AM258"/>
    <mergeCell ref="AN258:AZ258"/>
    <mergeCell ref="AE319:AM319"/>
    <mergeCell ref="AN319:BM319"/>
    <mergeCell ref="AH321:AM321"/>
    <mergeCell ref="BA504:BN504"/>
    <mergeCell ref="AU503:AW503"/>
    <mergeCell ref="AY503:BA503"/>
    <mergeCell ref="BB503:BE503"/>
    <mergeCell ref="BF503:BH503"/>
    <mergeCell ref="AE382:AM382"/>
    <mergeCell ref="AN382:BM382"/>
    <mergeCell ref="AH384:AM384"/>
    <mergeCell ref="AN384:AZ384"/>
    <mergeCell ref="AE445:AM445"/>
    <mergeCell ref="AX561:AY561"/>
    <mergeCell ref="AV561:AW561"/>
    <mergeCell ref="AT561:AU561"/>
    <mergeCell ref="AR561:AS561"/>
    <mergeCell ref="Z1383:AI1383"/>
    <mergeCell ref="AN1383:AP1383"/>
    <mergeCell ref="BJ1173:BK1174"/>
    <mergeCell ref="BH1173:BI1174"/>
    <mergeCell ref="BF1173:BG1174"/>
    <mergeCell ref="BD1173:BE1174"/>
    <mergeCell ref="BB1173:BC1174"/>
    <mergeCell ref="AZ1173:BA1174"/>
    <mergeCell ref="AU1068:AW1068"/>
    <mergeCell ref="AY1068:BA1068"/>
    <mergeCell ref="AY1007:BA1007"/>
    <mergeCell ref="BA1008:BN1008"/>
    <mergeCell ref="AT1065:AU1065"/>
    <mergeCell ref="B2449:C2450"/>
    <mergeCell ref="D2449:E2450"/>
    <mergeCell ref="H2449:I2450"/>
    <mergeCell ref="J2449:K2450"/>
    <mergeCell ref="L2449:M2450"/>
    <mergeCell ref="N2449:O2450"/>
    <mergeCell ref="P2449:Q2450"/>
    <mergeCell ref="R2449:S2450"/>
    <mergeCell ref="T2449:U2450"/>
    <mergeCell ref="V2449:W2450"/>
    <mergeCell ref="X2449:Y2450"/>
    <mergeCell ref="Z2449:AA2450"/>
    <mergeCell ref="AB2449:AC2450"/>
    <mergeCell ref="AD2449:AE2450"/>
    <mergeCell ref="AF2449:AG2450"/>
    <mergeCell ref="AH2449:AI2450"/>
    <mergeCell ref="AJ2449:AK2450"/>
    <mergeCell ref="AL2449:AM2450"/>
    <mergeCell ref="AN2449:AO2450"/>
    <mergeCell ref="AP2449:AQ2450"/>
    <mergeCell ref="AR2449:AS2450"/>
    <mergeCell ref="AT2449:AU2450"/>
    <mergeCell ref="AV2449:AW2450"/>
    <mergeCell ref="AX2449:AY2450"/>
    <mergeCell ref="AZ2449:BA2450"/>
    <mergeCell ref="BB2449:BC2450"/>
    <mergeCell ref="BD2449:BE2450"/>
    <mergeCell ref="BF2449:BG2450"/>
    <mergeCell ref="BH2449:BI2450"/>
    <mergeCell ref="BJ2449:BK2450"/>
    <mergeCell ref="B2451:C2451"/>
    <mergeCell ref="D2451:E2451"/>
    <mergeCell ref="H2451:I2451"/>
    <mergeCell ref="J2451:K2451"/>
    <mergeCell ref="L2451:M2451"/>
    <mergeCell ref="N2451:O2451"/>
    <mergeCell ref="AH2451:AI2451"/>
    <mergeCell ref="AJ2451:AK2451"/>
    <mergeCell ref="AL2451:AM2451"/>
    <mergeCell ref="AN2451:AO2451"/>
    <mergeCell ref="AR2451:AS2451"/>
    <mergeCell ref="T2451:U2451"/>
    <mergeCell ref="V2451:W2451"/>
    <mergeCell ref="X2451:Y2451"/>
    <mergeCell ref="Z2451:AA2451"/>
    <mergeCell ref="AP2451:AQ2451"/>
    <mergeCell ref="AT2451:AU2451"/>
    <mergeCell ref="AB2451:AC2451"/>
    <mergeCell ref="AD2451:AE2451"/>
    <mergeCell ref="AF2451:AG2451"/>
    <mergeCell ref="P2451:Q2451"/>
    <mergeCell ref="R2451:S2451"/>
    <mergeCell ref="BF2451:BG2451"/>
    <mergeCell ref="AV2451:AW2451"/>
    <mergeCell ref="BD2451:BE2451"/>
    <mergeCell ref="BH2451:BI2451"/>
    <mergeCell ref="BJ2451:BK2451"/>
    <mergeCell ref="AX2451:AY2451"/>
    <mergeCell ref="BB2451:BC2451"/>
    <mergeCell ref="AZ2451:BA2451"/>
    <mergeCell ref="B2443:B2444"/>
    <mergeCell ref="C2443:D2443"/>
    <mergeCell ref="E2443:E2444"/>
    <mergeCell ref="F2443:F2444"/>
    <mergeCell ref="H2443:I2444"/>
    <mergeCell ref="J2443:K2444"/>
    <mergeCell ref="L2443:M2444"/>
    <mergeCell ref="N2443:O2444"/>
    <mergeCell ref="P2443:Q2444"/>
    <mergeCell ref="R2443:S2444"/>
    <mergeCell ref="T2443:U2444"/>
    <mergeCell ref="V2443:W2444"/>
    <mergeCell ref="X2443:Y2444"/>
    <mergeCell ref="Z2443:AA2444"/>
    <mergeCell ref="AB2443:AC2444"/>
    <mergeCell ref="AD2443:AE2444"/>
    <mergeCell ref="AF2443:AG2444"/>
    <mergeCell ref="AH2443:AI2444"/>
    <mergeCell ref="AJ2443:AK2444"/>
    <mergeCell ref="AL2443:AM2444"/>
    <mergeCell ref="AN2443:AO2444"/>
    <mergeCell ref="AP2443:AQ2444"/>
    <mergeCell ref="AR2443:AS2444"/>
    <mergeCell ref="AT2443:AU2444"/>
    <mergeCell ref="AV2443:AW2444"/>
    <mergeCell ref="AX2443:AY2444"/>
    <mergeCell ref="AZ2443:BA2444"/>
    <mergeCell ref="BB2443:BC2444"/>
    <mergeCell ref="BD2443:BE2444"/>
    <mergeCell ref="BF2443:BG2444"/>
    <mergeCell ref="BH2443:BI2444"/>
    <mergeCell ref="BJ2443:BK2444"/>
    <mergeCell ref="BL2443:BN2444"/>
    <mergeCell ref="C2444:D2444"/>
    <mergeCell ref="G2443:G2444"/>
    <mergeCell ref="B2441:B2442"/>
    <mergeCell ref="C2441:D2441"/>
    <mergeCell ref="E2441:E2442"/>
    <mergeCell ref="F2441:F2442"/>
    <mergeCell ref="H2441:I2442"/>
    <mergeCell ref="J2441:K2442"/>
    <mergeCell ref="AL2441:AM2442"/>
    <mergeCell ref="AN2441:AO2442"/>
    <mergeCell ref="L2441:M2442"/>
    <mergeCell ref="N2441:O2442"/>
    <mergeCell ref="P2441:Q2442"/>
    <mergeCell ref="R2441:S2442"/>
    <mergeCell ref="T2441:U2442"/>
    <mergeCell ref="V2441:W2442"/>
    <mergeCell ref="BF2441:BG2442"/>
    <mergeCell ref="BH2441:BI2442"/>
    <mergeCell ref="BJ2441:BK2442"/>
    <mergeCell ref="BL2441:BN2442"/>
    <mergeCell ref="X2441:Y2442"/>
    <mergeCell ref="Z2441:AA2442"/>
    <mergeCell ref="AB2441:AC2442"/>
    <mergeCell ref="AD2441:AE2442"/>
    <mergeCell ref="AF2441:AG2442"/>
    <mergeCell ref="BB2441:BC2442"/>
    <mergeCell ref="C2442:D2442"/>
    <mergeCell ref="AT2441:AU2442"/>
    <mergeCell ref="AV2441:AW2442"/>
    <mergeCell ref="AX2441:AY2442"/>
    <mergeCell ref="AZ2441:BA2442"/>
    <mergeCell ref="BD2441:BE2442"/>
    <mergeCell ref="AP2441:AQ2442"/>
    <mergeCell ref="AR2441:AS2442"/>
    <mergeCell ref="AH2441:AI2442"/>
    <mergeCell ref="AJ2441:AK2442"/>
    <mergeCell ref="G2441:G2442"/>
    <mergeCell ref="B2439:B2440"/>
    <mergeCell ref="C2439:D2439"/>
    <mergeCell ref="E2439:E2440"/>
    <mergeCell ref="F2439:F2440"/>
    <mergeCell ref="H2439:I2440"/>
    <mergeCell ref="J2439:K2440"/>
    <mergeCell ref="L2439:M2440"/>
    <mergeCell ref="N2439:O2440"/>
    <mergeCell ref="P2439:Q2440"/>
    <mergeCell ref="R2439:S2440"/>
    <mergeCell ref="T2439:U2440"/>
    <mergeCell ref="V2439:W2440"/>
    <mergeCell ref="X2439:Y2440"/>
    <mergeCell ref="Z2439:AA2440"/>
    <mergeCell ref="AB2439:AC2440"/>
    <mergeCell ref="AD2439:AE2440"/>
    <mergeCell ref="AF2439:AG2440"/>
    <mergeCell ref="AH2439:AI2440"/>
    <mergeCell ref="AJ2439:AK2440"/>
    <mergeCell ref="AL2439:AM2440"/>
    <mergeCell ref="AN2439:AO2440"/>
    <mergeCell ref="AP2439:AQ2440"/>
    <mergeCell ref="AR2439:AS2440"/>
    <mergeCell ref="AT2439:AU2440"/>
    <mergeCell ref="AV2439:AW2440"/>
    <mergeCell ref="AX2439:AY2440"/>
    <mergeCell ref="AZ2439:BA2440"/>
    <mergeCell ref="BB2439:BC2440"/>
    <mergeCell ref="BD2439:BE2440"/>
    <mergeCell ref="BF2439:BG2440"/>
    <mergeCell ref="BH2439:BI2440"/>
    <mergeCell ref="BJ2439:BK2440"/>
    <mergeCell ref="BL2439:BN2440"/>
    <mergeCell ref="C2440:D2440"/>
    <mergeCell ref="G2439:G2440"/>
    <mergeCell ref="B2437:B2438"/>
    <mergeCell ref="C2437:D2437"/>
    <mergeCell ref="E2437:E2438"/>
    <mergeCell ref="F2437:F2438"/>
    <mergeCell ref="H2437:I2438"/>
    <mergeCell ref="J2437:K2438"/>
    <mergeCell ref="AL2437:AM2438"/>
    <mergeCell ref="AN2437:AO2438"/>
    <mergeCell ref="L2437:M2438"/>
    <mergeCell ref="N2437:O2438"/>
    <mergeCell ref="P2437:Q2438"/>
    <mergeCell ref="R2437:S2438"/>
    <mergeCell ref="T2437:U2438"/>
    <mergeCell ref="V2437:W2438"/>
    <mergeCell ref="BF2437:BG2438"/>
    <mergeCell ref="BH2437:BI2438"/>
    <mergeCell ref="BJ2437:BK2438"/>
    <mergeCell ref="BL2437:BN2438"/>
    <mergeCell ref="X2437:Y2438"/>
    <mergeCell ref="Z2437:AA2438"/>
    <mergeCell ref="AB2437:AC2438"/>
    <mergeCell ref="AD2437:AE2438"/>
    <mergeCell ref="AF2437:AG2438"/>
    <mergeCell ref="BB2437:BC2438"/>
    <mergeCell ref="C2438:D2438"/>
    <mergeCell ref="AT2437:AU2438"/>
    <mergeCell ref="AV2437:AW2438"/>
    <mergeCell ref="AX2437:AY2438"/>
    <mergeCell ref="AZ2437:BA2438"/>
    <mergeCell ref="BD2437:BE2438"/>
    <mergeCell ref="AP2437:AQ2438"/>
    <mergeCell ref="AR2437:AS2438"/>
    <mergeCell ref="AH2437:AI2438"/>
    <mergeCell ref="AJ2437:AK2438"/>
    <mergeCell ref="G2437:G2438"/>
    <mergeCell ref="B2435:B2436"/>
    <mergeCell ref="C2435:D2435"/>
    <mergeCell ref="E2435:E2436"/>
    <mergeCell ref="F2435:F2436"/>
    <mergeCell ref="H2435:I2436"/>
    <mergeCell ref="J2435:K2436"/>
    <mergeCell ref="L2435:M2436"/>
    <mergeCell ref="N2435:O2436"/>
    <mergeCell ref="P2435:Q2436"/>
    <mergeCell ref="R2435:S2436"/>
    <mergeCell ref="T2435:U2436"/>
    <mergeCell ref="V2435:W2436"/>
    <mergeCell ref="X2435:Y2436"/>
    <mergeCell ref="Z2435:AA2436"/>
    <mergeCell ref="AB2435:AC2436"/>
    <mergeCell ref="AD2435:AE2436"/>
    <mergeCell ref="AF2435:AG2436"/>
    <mergeCell ref="AH2435:AI2436"/>
    <mergeCell ref="AJ2435:AK2436"/>
    <mergeCell ref="AL2435:AM2436"/>
    <mergeCell ref="AN2435:AO2436"/>
    <mergeCell ref="AP2435:AQ2436"/>
    <mergeCell ref="AR2435:AS2436"/>
    <mergeCell ref="AT2435:AU2436"/>
    <mergeCell ref="AV2435:AW2436"/>
    <mergeCell ref="AX2435:AY2436"/>
    <mergeCell ref="AZ2435:BA2436"/>
    <mergeCell ref="BB2435:BC2436"/>
    <mergeCell ref="BD2435:BE2436"/>
    <mergeCell ref="BF2435:BG2436"/>
    <mergeCell ref="BH2435:BI2436"/>
    <mergeCell ref="BJ2435:BK2436"/>
    <mergeCell ref="BL2435:BN2436"/>
    <mergeCell ref="C2436:D2436"/>
    <mergeCell ref="G2435:G2436"/>
    <mergeCell ref="B2433:B2434"/>
    <mergeCell ref="C2433:D2433"/>
    <mergeCell ref="E2433:E2434"/>
    <mergeCell ref="F2433:F2434"/>
    <mergeCell ref="H2433:I2434"/>
    <mergeCell ref="J2433:K2434"/>
    <mergeCell ref="AL2433:AM2434"/>
    <mergeCell ref="AN2433:AO2434"/>
    <mergeCell ref="L2433:M2434"/>
    <mergeCell ref="N2433:O2434"/>
    <mergeCell ref="P2433:Q2434"/>
    <mergeCell ref="R2433:S2434"/>
    <mergeCell ref="T2433:U2434"/>
    <mergeCell ref="V2433:W2434"/>
    <mergeCell ref="BF2433:BG2434"/>
    <mergeCell ref="BH2433:BI2434"/>
    <mergeCell ref="BJ2433:BK2434"/>
    <mergeCell ref="BL2433:BN2434"/>
    <mergeCell ref="X2433:Y2434"/>
    <mergeCell ref="Z2433:AA2434"/>
    <mergeCell ref="AB2433:AC2434"/>
    <mergeCell ref="AD2433:AE2434"/>
    <mergeCell ref="AF2433:AG2434"/>
    <mergeCell ref="BB2433:BC2434"/>
    <mergeCell ref="C2434:D2434"/>
    <mergeCell ref="AT2433:AU2434"/>
    <mergeCell ref="AV2433:AW2434"/>
    <mergeCell ref="AX2433:AY2434"/>
    <mergeCell ref="AZ2433:BA2434"/>
    <mergeCell ref="BD2433:BE2434"/>
    <mergeCell ref="AP2433:AQ2434"/>
    <mergeCell ref="AR2433:AS2434"/>
    <mergeCell ref="AH2433:AI2434"/>
    <mergeCell ref="AJ2433:AK2434"/>
    <mergeCell ref="G2433:G2434"/>
    <mergeCell ref="B2431:B2432"/>
    <mergeCell ref="C2431:D2431"/>
    <mergeCell ref="E2431:E2432"/>
    <mergeCell ref="F2431:F2432"/>
    <mergeCell ref="H2431:I2432"/>
    <mergeCell ref="J2431:K2432"/>
    <mergeCell ref="L2431:M2432"/>
    <mergeCell ref="N2431:O2432"/>
    <mergeCell ref="P2431:Q2432"/>
    <mergeCell ref="R2431:S2432"/>
    <mergeCell ref="T2431:U2432"/>
    <mergeCell ref="V2431:W2432"/>
    <mergeCell ref="X2431:Y2432"/>
    <mergeCell ref="Z2431:AA2432"/>
    <mergeCell ref="AB2431:AC2432"/>
    <mergeCell ref="AD2431:AE2432"/>
    <mergeCell ref="AF2431:AG2432"/>
    <mergeCell ref="AH2431:AI2432"/>
    <mergeCell ref="AJ2431:AK2432"/>
    <mergeCell ref="AL2431:AM2432"/>
    <mergeCell ref="AN2431:AO2432"/>
    <mergeCell ref="AP2431:AQ2432"/>
    <mergeCell ref="AR2431:AS2432"/>
    <mergeCell ref="AT2431:AU2432"/>
    <mergeCell ref="AV2431:AW2432"/>
    <mergeCell ref="AX2431:AY2432"/>
    <mergeCell ref="AZ2431:BA2432"/>
    <mergeCell ref="BB2431:BC2432"/>
    <mergeCell ref="BD2431:BE2432"/>
    <mergeCell ref="BF2431:BG2432"/>
    <mergeCell ref="BH2431:BI2432"/>
    <mergeCell ref="BJ2431:BK2432"/>
    <mergeCell ref="BL2431:BN2432"/>
    <mergeCell ref="C2432:D2432"/>
    <mergeCell ref="G2431:G2432"/>
    <mergeCell ref="B2429:B2430"/>
    <mergeCell ref="C2429:D2429"/>
    <mergeCell ref="E2429:E2430"/>
    <mergeCell ref="F2429:F2430"/>
    <mergeCell ref="H2429:I2430"/>
    <mergeCell ref="J2429:K2430"/>
    <mergeCell ref="AL2429:AM2430"/>
    <mergeCell ref="AN2429:AO2430"/>
    <mergeCell ref="L2429:M2430"/>
    <mergeCell ref="N2429:O2430"/>
    <mergeCell ref="P2429:Q2430"/>
    <mergeCell ref="R2429:S2430"/>
    <mergeCell ref="T2429:U2430"/>
    <mergeCell ref="V2429:W2430"/>
    <mergeCell ref="BF2429:BG2430"/>
    <mergeCell ref="BH2429:BI2430"/>
    <mergeCell ref="BJ2429:BK2430"/>
    <mergeCell ref="BL2429:BN2430"/>
    <mergeCell ref="X2429:Y2430"/>
    <mergeCell ref="Z2429:AA2430"/>
    <mergeCell ref="AB2429:AC2430"/>
    <mergeCell ref="AD2429:AE2430"/>
    <mergeCell ref="AF2429:AG2430"/>
    <mergeCell ref="BB2429:BC2430"/>
    <mergeCell ref="C2430:D2430"/>
    <mergeCell ref="AT2429:AU2430"/>
    <mergeCell ref="AV2429:AW2430"/>
    <mergeCell ref="AX2429:AY2430"/>
    <mergeCell ref="AZ2429:BA2430"/>
    <mergeCell ref="BD2429:BE2430"/>
    <mergeCell ref="AP2429:AQ2430"/>
    <mergeCell ref="AR2429:AS2430"/>
    <mergeCell ref="AH2429:AI2430"/>
    <mergeCell ref="AJ2429:AK2430"/>
    <mergeCell ref="G2429:G2430"/>
    <mergeCell ref="B2427:B2428"/>
    <mergeCell ref="C2427:D2427"/>
    <mergeCell ref="E2427:E2428"/>
    <mergeCell ref="F2427:F2428"/>
    <mergeCell ref="H2427:I2428"/>
    <mergeCell ref="J2427:K2428"/>
    <mergeCell ref="L2427:M2428"/>
    <mergeCell ref="N2427:O2428"/>
    <mergeCell ref="P2427:Q2428"/>
    <mergeCell ref="R2427:S2428"/>
    <mergeCell ref="T2427:U2428"/>
    <mergeCell ref="V2427:W2428"/>
    <mergeCell ref="X2427:Y2428"/>
    <mergeCell ref="Z2427:AA2428"/>
    <mergeCell ref="AB2427:AC2428"/>
    <mergeCell ref="AD2427:AE2428"/>
    <mergeCell ref="AF2427:AG2428"/>
    <mergeCell ref="AH2427:AI2428"/>
    <mergeCell ref="AJ2427:AK2428"/>
    <mergeCell ref="AL2427:AM2428"/>
    <mergeCell ref="AN2427:AO2428"/>
    <mergeCell ref="AP2427:AQ2428"/>
    <mergeCell ref="AR2427:AS2428"/>
    <mergeCell ref="AT2427:AU2428"/>
    <mergeCell ref="AV2427:AW2428"/>
    <mergeCell ref="AX2427:AY2428"/>
    <mergeCell ref="AZ2427:BA2428"/>
    <mergeCell ref="BB2427:BC2428"/>
    <mergeCell ref="BD2427:BE2428"/>
    <mergeCell ref="BF2427:BG2428"/>
    <mergeCell ref="BH2427:BI2428"/>
    <mergeCell ref="BJ2427:BK2428"/>
    <mergeCell ref="BL2427:BN2428"/>
    <mergeCell ref="C2428:D2428"/>
    <mergeCell ref="G2427:G2428"/>
    <mergeCell ref="B2425:B2426"/>
    <mergeCell ref="C2425:D2425"/>
    <mergeCell ref="E2425:E2426"/>
    <mergeCell ref="F2425:F2426"/>
    <mergeCell ref="H2425:I2426"/>
    <mergeCell ref="J2425:K2426"/>
    <mergeCell ref="AL2425:AM2426"/>
    <mergeCell ref="AN2425:AO2426"/>
    <mergeCell ref="L2425:M2426"/>
    <mergeCell ref="N2425:O2426"/>
    <mergeCell ref="P2425:Q2426"/>
    <mergeCell ref="R2425:S2426"/>
    <mergeCell ref="T2425:U2426"/>
    <mergeCell ref="V2425:W2426"/>
    <mergeCell ref="BF2425:BG2426"/>
    <mergeCell ref="BH2425:BI2426"/>
    <mergeCell ref="BJ2425:BK2426"/>
    <mergeCell ref="BL2425:BN2426"/>
    <mergeCell ref="X2425:Y2426"/>
    <mergeCell ref="Z2425:AA2426"/>
    <mergeCell ref="AB2425:AC2426"/>
    <mergeCell ref="AD2425:AE2426"/>
    <mergeCell ref="AF2425:AG2426"/>
    <mergeCell ref="BB2425:BC2426"/>
    <mergeCell ref="C2426:D2426"/>
    <mergeCell ref="AT2425:AU2426"/>
    <mergeCell ref="AV2425:AW2426"/>
    <mergeCell ref="AX2425:AY2426"/>
    <mergeCell ref="AZ2425:BA2426"/>
    <mergeCell ref="BD2425:BE2426"/>
    <mergeCell ref="AP2425:AQ2426"/>
    <mergeCell ref="AR2425:AS2426"/>
    <mergeCell ref="AH2425:AI2426"/>
    <mergeCell ref="AJ2425:AK2426"/>
    <mergeCell ref="G2425:G2426"/>
    <mergeCell ref="B2423:B2424"/>
    <mergeCell ref="C2423:D2423"/>
    <mergeCell ref="E2423:E2424"/>
    <mergeCell ref="F2423:F2424"/>
    <mergeCell ref="H2423:I2424"/>
    <mergeCell ref="J2423:K2424"/>
    <mergeCell ref="L2423:M2424"/>
    <mergeCell ref="N2423:O2424"/>
    <mergeCell ref="P2423:Q2424"/>
    <mergeCell ref="R2423:S2424"/>
    <mergeCell ref="T2423:U2424"/>
    <mergeCell ref="V2423:W2424"/>
    <mergeCell ref="X2423:Y2424"/>
    <mergeCell ref="Z2423:AA2424"/>
    <mergeCell ref="AB2423:AC2424"/>
    <mergeCell ref="AD2423:AE2424"/>
    <mergeCell ref="AF2423:AG2424"/>
    <mergeCell ref="AH2423:AI2424"/>
    <mergeCell ref="AJ2423:AK2424"/>
    <mergeCell ref="AL2423:AM2424"/>
    <mergeCell ref="AN2423:AO2424"/>
    <mergeCell ref="AP2423:AQ2424"/>
    <mergeCell ref="AR2423:AS2424"/>
    <mergeCell ref="AT2423:AU2424"/>
    <mergeCell ref="AV2423:AW2424"/>
    <mergeCell ref="AX2423:AY2424"/>
    <mergeCell ref="AZ2423:BA2424"/>
    <mergeCell ref="BB2423:BC2424"/>
    <mergeCell ref="BD2423:BE2424"/>
    <mergeCell ref="BF2423:BG2424"/>
    <mergeCell ref="BH2423:BI2424"/>
    <mergeCell ref="BJ2423:BK2424"/>
    <mergeCell ref="BL2423:BN2424"/>
    <mergeCell ref="C2424:D2424"/>
    <mergeCell ref="G2423:G2424"/>
    <mergeCell ref="B2421:B2422"/>
    <mergeCell ref="C2421:D2421"/>
    <mergeCell ref="E2421:E2422"/>
    <mergeCell ref="F2421:F2422"/>
    <mergeCell ref="H2421:I2422"/>
    <mergeCell ref="J2421:K2422"/>
    <mergeCell ref="AL2421:AM2422"/>
    <mergeCell ref="AN2421:AO2422"/>
    <mergeCell ref="L2421:M2422"/>
    <mergeCell ref="N2421:O2422"/>
    <mergeCell ref="P2421:Q2422"/>
    <mergeCell ref="R2421:S2422"/>
    <mergeCell ref="T2421:U2422"/>
    <mergeCell ref="V2421:W2422"/>
    <mergeCell ref="BF2421:BG2422"/>
    <mergeCell ref="BH2421:BI2422"/>
    <mergeCell ref="BJ2421:BK2422"/>
    <mergeCell ref="BL2421:BN2422"/>
    <mergeCell ref="X2421:Y2422"/>
    <mergeCell ref="Z2421:AA2422"/>
    <mergeCell ref="AB2421:AC2422"/>
    <mergeCell ref="AD2421:AE2422"/>
    <mergeCell ref="AF2421:AG2422"/>
    <mergeCell ref="BB2421:BC2422"/>
    <mergeCell ref="C2422:D2422"/>
    <mergeCell ref="AT2421:AU2422"/>
    <mergeCell ref="AV2421:AW2422"/>
    <mergeCell ref="AX2421:AY2422"/>
    <mergeCell ref="AZ2421:BA2422"/>
    <mergeCell ref="BD2421:BE2422"/>
    <mergeCell ref="AP2421:AQ2422"/>
    <mergeCell ref="AR2421:AS2422"/>
    <mergeCell ref="AH2421:AI2422"/>
    <mergeCell ref="AJ2421:AK2422"/>
    <mergeCell ref="G2421:G2422"/>
    <mergeCell ref="B2419:B2420"/>
    <mergeCell ref="C2419:D2419"/>
    <mergeCell ref="E2419:E2420"/>
    <mergeCell ref="F2419:F2420"/>
    <mergeCell ref="H2419:I2420"/>
    <mergeCell ref="J2419:K2420"/>
    <mergeCell ref="L2419:M2420"/>
    <mergeCell ref="N2419:O2420"/>
    <mergeCell ref="P2419:Q2420"/>
    <mergeCell ref="R2419:S2420"/>
    <mergeCell ref="T2419:U2420"/>
    <mergeCell ref="V2419:W2420"/>
    <mergeCell ref="X2419:Y2420"/>
    <mergeCell ref="Z2419:AA2420"/>
    <mergeCell ref="AB2419:AC2420"/>
    <mergeCell ref="AD2419:AE2420"/>
    <mergeCell ref="AF2419:AG2420"/>
    <mergeCell ref="AH2419:AI2420"/>
    <mergeCell ref="AJ2419:AK2420"/>
    <mergeCell ref="AL2419:AM2420"/>
    <mergeCell ref="AN2419:AO2420"/>
    <mergeCell ref="AP2419:AQ2420"/>
    <mergeCell ref="AR2419:AS2420"/>
    <mergeCell ref="AT2419:AU2420"/>
    <mergeCell ref="AV2419:AW2420"/>
    <mergeCell ref="AX2419:AY2420"/>
    <mergeCell ref="AZ2419:BA2420"/>
    <mergeCell ref="BB2419:BC2420"/>
    <mergeCell ref="BD2419:BE2420"/>
    <mergeCell ref="BF2419:BG2420"/>
    <mergeCell ref="BH2419:BI2420"/>
    <mergeCell ref="BJ2419:BK2420"/>
    <mergeCell ref="BL2419:BN2420"/>
    <mergeCell ref="C2420:D2420"/>
    <mergeCell ref="G2419:G2420"/>
    <mergeCell ref="B2417:B2418"/>
    <mergeCell ref="C2417:D2417"/>
    <mergeCell ref="E2417:E2418"/>
    <mergeCell ref="F2417:F2418"/>
    <mergeCell ref="H2417:I2418"/>
    <mergeCell ref="J2417:K2418"/>
    <mergeCell ref="AL2417:AM2418"/>
    <mergeCell ref="AN2417:AO2418"/>
    <mergeCell ref="L2417:M2418"/>
    <mergeCell ref="N2417:O2418"/>
    <mergeCell ref="P2417:Q2418"/>
    <mergeCell ref="R2417:S2418"/>
    <mergeCell ref="T2417:U2418"/>
    <mergeCell ref="V2417:W2418"/>
    <mergeCell ref="BF2417:BG2418"/>
    <mergeCell ref="BH2417:BI2418"/>
    <mergeCell ref="BJ2417:BK2418"/>
    <mergeCell ref="BL2417:BN2418"/>
    <mergeCell ref="X2417:Y2418"/>
    <mergeCell ref="Z2417:AA2418"/>
    <mergeCell ref="AB2417:AC2418"/>
    <mergeCell ref="AD2417:AE2418"/>
    <mergeCell ref="AF2417:AG2418"/>
    <mergeCell ref="BB2417:BC2418"/>
    <mergeCell ref="C2418:D2418"/>
    <mergeCell ref="AT2417:AU2418"/>
    <mergeCell ref="AV2417:AW2418"/>
    <mergeCell ref="AX2417:AY2418"/>
    <mergeCell ref="AZ2417:BA2418"/>
    <mergeCell ref="BD2417:BE2418"/>
    <mergeCell ref="AP2417:AQ2418"/>
    <mergeCell ref="AR2417:AS2418"/>
    <mergeCell ref="AH2417:AI2418"/>
    <mergeCell ref="AJ2417:AK2418"/>
    <mergeCell ref="G2417:G2418"/>
    <mergeCell ref="B2415:B2416"/>
    <mergeCell ref="C2415:D2415"/>
    <mergeCell ref="E2415:E2416"/>
    <mergeCell ref="F2415:F2416"/>
    <mergeCell ref="H2415:I2416"/>
    <mergeCell ref="J2415:K2416"/>
    <mergeCell ref="L2415:M2416"/>
    <mergeCell ref="N2415:O2416"/>
    <mergeCell ref="P2415:Q2416"/>
    <mergeCell ref="R2415:S2416"/>
    <mergeCell ref="T2415:U2416"/>
    <mergeCell ref="V2415:W2416"/>
    <mergeCell ref="X2415:Y2416"/>
    <mergeCell ref="Z2415:AA2416"/>
    <mergeCell ref="AB2415:AC2416"/>
    <mergeCell ref="AD2415:AE2416"/>
    <mergeCell ref="AF2415:AG2416"/>
    <mergeCell ref="AH2415:AI2416"/>
    <mergeCell ref="AJ2415:AK2416"/>
    <mergeCell ref="AL2415:AM2416"/>
    <mergeCell ref="AN2415:AO2416"/>
    <mergeCell ref="AP2415:AQ2416"/>
    <mergeCell ref="AR2415:AS2416"/>
    <mergeCell ref="AT2415:AU2416"/>
    <mergeCell ref="AV2415:AW2416"/>
    <mergeCell ref="AX2415:AY2416"/>
    <mergeCell ref="AZ2415:BA2416"/>
    <mergeCell ref="BB2415:BC2416"/>
    <mergeCell ref="BD2415:BE2416"/>
    <mergeCell ref="BF2415:BG2416"/>
    <mergeCell ref="BH2415:BI2416"/>
    <mergeCell ref="BJ2415:BK2416"/>
    <mergeCell ref="BL2415:BN2416"/>
    <mergeCell ref="C2416:D2416"/>
    <mergeCell ref="G2415:G2416"/>
    <mergeCell ref="B2413:B2414"/>
    <mergeCell ref="C2413:D2413"/>
    <mergeCell ref="E2413:E2414"/>
    <mergeCell ref="F2413:F2414"/>
    <mergeCell ref="H2413:I2414"/>
    <mergeCell ref="J2413:K2414"/>
    <mergeCell ref="AL2413:AM2414"/>
    <mergeCell ref="AN2413:AO2414"/>
    <mergeCell ref="L2413:M2414"/>
    <mergeCell ref="N2413:O2414"/>
    <mergeCell ref="P2413:Q2414"/>
    <mergeCell ref="R2413:S2414"/>
    <mergeCell ref="T2413:U2414"/>
    <mergeCell ref="V2413:W2414"/>
    <mergeCell ref="BF2413:BG2414"/>
    <mergeCell ref="BH2413:BI2414"/>
    <mergeCell ref="BJ2413:BK2414"/>
    <mergeCell ref="BL2413:BN2414"/>
    <mergeCell ref="X2413:Y2414"/>
    <mergeCell ref="Z2413:AA2414"/>
    <mergeCell ref="AB2413:AC2414"/>
    <mergeCell ref="AD2413:AE2414"/>
    <mergeCell ref="AF2413:AG2414"/>
    <mergeCell ref="BB2413:BC2414"/>
    <mergeCell ref="C2414:D2414"/>
    <mergeCell ref="AT2413:AU2414"/>
    <mergeCell ref="AV2413:AW2414"/>
    <mergeCell ref="AX2413:AY2414"/>
    <mergeCell ref="AZ2413:BA2414"/>
    <mergeCell ref="BD2413:BE2414"/>
    <mergeCell ref="AP2413:AQ2414"/>
    <mergeCell ref="AR2413:AS2414"/>
    <mergeCell ref="AH2413:AI2414"/>
    <mergeCell ref="AJ2413:AK2414"/>
    <mergeCell ref="G2413:G2414"/>
    <mergeCell ref="B2411:B2412"/>
    <mergeCell ref="C2411:D2411"/>
    <mergeCell ref="E2411:E2412"/>
    <mergeCell ref="F2411:F2412"/>
    <mergeCell ref="H2411:I2412"/>
    <mergeCell ref="J2411:K2412"/>
    <mergeCell ref="L2411:M2412"/>
    <mergeCell ref="N2411:O2412"/>
    <mergeCell ref="P2411:Q2412"/>
    <mergeCell ref="R2411:S2412"/>
    <mergeCell ref="T2411:U2412"/>
    <mergeCell ref="V2411:W2412"/>
    <mergeCell ref="X2411:Y2412"/>
    <mergeCell ref="Z2411:AA2412"/>
    <mergeCell ref="AB2411:AC2412"/>
    <mergeCell ref="AD2411:AE2412"/>
    <mergeCell ref="AF2411:AG2412"/>
    <mergeCell ref="AH2411:AI2412"/>
    <mergeCell ref="AJ2411:AK2412"/>
    <mergeCell ref="AL2411:AM2412"/>
    <mergeCell ref="AN2411:AO2412"/>
    <mergeCell ref="AP2411:AQ2412"/>
    <mergeCell ref="AR2411:AS2412"/>
    <mergeCell ref="AT2411:AU2412"/>
    <mergeCell ref="AV2411:AW2412"/>
    <mergeCell ref="AX2411:AY2412"/>
    <mergeCell ref="AZ2411:BA2412"/>
    <mergeCell ref="BB2411:BC2412"/>
    <mergeCell ref="BD2411:BE2412"/>
    <mergeCell ref="BF2411:BG2412"/>
    <mergeCell ref="BH2411:BI2412"/>
    <mergeCell ref="BJ2411:BK2412"/>
    <mergeCell ref="BL2411:BN2412"/>
    <mergeCell ref="C2412:D2412"/>
    <mergeCell ref="B2409:B2410"/>
    <mergeCell ref="C2409:D2409"/>
    <mergeCell ref="E2409:E2410"/>
    <mergeCell ref="F2409:F2410"/>
    <mergeCell ref="H2409:I2410"/>
    <mergeCell ref="J2409:K2410"/>
    <mergeCell ref="AL2409:AM2410"/>
    <mergeCell ref="AN2409:AO2410"/>
    <mergeCell ref="L2409:M2410"/>
    <mergeCell ref="N2409:O2410"/>
    <mergeCell ref="P2409:Q2410"/>
    <mergeCell ref="R2409:S2410"/>
    <mergeCell ref="T2409:U2410"/>
    <mergeCell ref="V2409:W2410"/>
    <mergeCell ref="BF2409:BG2410"/>
    <mergeCell ref="BH2409:BI2410"/>
    <mergeCell ref="BJ2409:BK2410"/>
    <mergeCell ref="BL2409:BN2410"/>
    <mergeCell ref="X2409:Y2410"/>
    <mergeCell ref="Z2409:AA2410"/>
    <mergeCell ref="AB2409:AC2410"/>
    <mergeCell ref="AD2409:AE2410"/>
    <mergeCell ref="AF2409:AG2410"/>
    <mergeCell ref="BB2409:BC2410"/>
    <mergeCell ref="C2410:D2410"/>
    <mergeCell ref="AT2409:AU2410"/>
    <mergeCell ref="AV2409:AW2410"/>
    <mergeCell ref="AX2409:AY2410"/>
    <mergeCell ref="AZ2409:BA2410"/>
    <mergeCell ref="BD2409:BE2410"/>
    <mergeCell ref="AP2409:AQ2410"/>
    <mergeCell ref="AR2409:AS2410"/>
    <mergeCell ref="AH2409:AI2410"/>
    <mergeCell ref="AJ2409:AK2410"/>
    <mergeCell ref="B2407:B2408"/>
    <mergeCell ref="C2407:D2407"/>
    <mergeCell ref="E2407:E2408"/>
    <mergeCell ref="F2407:F2408"/>
    <mergeCell ref="H2407:I2408"/>
    <mergeCell ref="J2407:K2408"/>
    <mergeCell ref="G2407:G2408"/>
    <mergeCell ref="L2407:M2408"/>
    <mergeCell ref="N2407:O2408"/>
    <mergeCell ref="P2407:Q2408"/>
    <mergeCell ref="R2407:S2408"/>
    <mergeCell ref="T2407:U2408"/>
    <mergeCell ref="V2407:W2408"/>
    <mergeCell ref="X2407:Y2408"/>
    <mergeCell ref="Z2407:AA2408"/>
    <mergeCell ref="AB2407:AC2408"/>
    <mergeCell ref="AD2407:AE2408"/>
    <mergeCell ref="AF2407:AG2408"/>
    <mergeCell ref="AH2407:AI2408"/>
    <mergeCell ref="AJ2407:AK2408"/>
    <mergeCell ref="AL2407:AM2408"/>
    <mergeCell ref="AN2407:AO2408"/>
    <mergeCell ref="AP2407:AQ2408"/>
    <mergeCell ref="AR2407:AS2408"/>
    <mergeCell ref="AT2407:AU2408"/>
    <mergeCell ref="AV2407:AW2408"/>
    <mergeCell ref="AX2407:AY2408"/>
    <mergeCell ref="AZ2407:BA2408"/>
    <mergeCell ref="BB2407:BC2408"/>
    <mergeCell ref="BD2407:BE2408"/>
    <mergeCell ref="BF2407:BG2408"/>
    <mergeCell ref="BH2407:BI2408"/>
    <mergeCell ref="BJ2407:BK2408"/>
    <mergeCell ref="C2408:D2408"/>
    <mergeCell ref="B2405:B2406"/>
    <mergeCell ref="C2405:D2405"/>
    <mergeCell ref="E2405:E2406"/>
    <mergeCell ref="F2405:F2406"/>
    <mergeCell ref="H2405:I2406"/>
    <mergeCell ref="J2405:K2406"/>
    <mergeCell ref="C2406:D2406"/>
    <mergeCell ref="L2405:M2406"/>
    <mergeCell ref="N2405:O2406"/>
    <mergeCell ref="P2405:Q2406"/>
    <mergeCell ref="R2405:S2406"/>
    <mergeCell ref="T2405:U2406"/>
    <mergeCell ref="V2405:W2406"/>
    <mergeCell ref="X2405:Y2406"/>
    <mergeCell ref="Z2405:AA2406"/>
    <mergeCell ref="AB2405:AC2406"/>
    <mergeCell ref="AD2405:AE2406"/>
    <mergeCell ref="AF2405:AG2406"/>
    <mergeCell ref="AH2405:AI2406"/>
    <mergeCell ref="AJ2405:AK2406"/>
    <mergeCell ref="AL2405:AM2406"/>
    <mergeCell ref="AN2405:AO2406"/>
    <mergeCell ref="AP2405:AQ2406"/>
    <mergeCell ref="AR2405:AS2406"/>
    <mergeCell ref="BF2405:BG2406"/>
    <mergeCell ref="BH2405:BI2406"/>
    <mergeCell ref="BJ2405:BK2406"/>
    <mergeCell ref="BL2405:BN2406"/>
    <mergeCell ref="AT2405:AU2406"/>
    <mergeCell ref="AV2405:AW2406"/>
    <mergeCell ref="AX2405:AY2406"/>
    <mergeCell ref="AZ2405:BA2406"/>
    <mergeCell ref="BD2405:BE2406"/>
    <mergeCell ref="BB2405:BC2406"/>
    <mergeCell ref="B2391:C2391"/>
    <mergeCell ref="D2391:E2391"/>
    <mergeCell ref="H2391:J2391"/>
    <mergeCell ref="L2391:N2391"/>
    <mergeCell ref="O2391:R2391"/>
    <mergeCell ref="S2391:U2391"/>
    <mergeCell ref="B2393:C2393"/>
    <mergeCell ref="D2393:E2393"/>
    <mergeCell ref="AU2393:AW2393"/>
    <mergeCell ref="AY2393:BA2393"/>
    <mergeCell ref="H2393:J2393"/>
    <mergeCell ref="L2393:N2393"/>
    <mergeCell ref="O2393:R2393"/>
    <mergeCell ref="S2393:U2393"/>
    <mergeCell ref="C2400:D2400"/>
    <mergeCell ref="E2400:AC2400"/>
    <mergeCell ref="BA2400:BC2400"/>
    <mergeCell ref="BD2400:BM2400"/>
    <mergeCell ref="AH2400:AM2400"/>
    <mergeCell ref="AN2400:AZ2400"/>
    <mergeCell ref="N2404:O2404"/>
    <mergeCell ref="P2404:Q2404"/>
    <mergeCell ref="BN2397:BP2398"/>
    <mergeCell ref="E2398:AC2398"/>
    <mergeCell ref="AN2403:AS2403"/>
    <mergeCell ref="AT2403:AY2403"/>
    <mergeCell ref="AX2404:AY2404"/>
    <mergeCell ref="AZ2403:BE2403"/>
    <mergeCell ref="F2403:F2404"/>
    <mergeCell ref="BF2403:BK2403"/>
    <mergeCell ref="B2403:B2404"/>
    <mergeCell ref="C2403:D2404"/>
    <mergeCell ref="H2403:I2404"/>
    <mergeCell ref="J2403:O2403"/>
    <mergeCell ref="P2403:U2403"/>
    <mergeCell ref="V2403:W2404"/>
    <mergeCell ref="J2404:K2404"/>
    <mergeCell ref="R2404:S2404"/>
    <mergeCell ref="T2404:U2404"/>
    <mergeCell ref="L2404:M2404"/>
    <mergeCell ref="BL2403:BN2404"/>
    <mergeCell ref="AH2404:AI2404"/>
    <mergeCell ref="AJ2404:AK2404"/>
    <mergeCell ref="AL2404:AM2404"/>
    <mergeCell ref="AN2404:AO2404"/>
    <mergeCell ref="AR2404:AS2404"/>
    <mergeCell ref="AT2404:AU2404"/>
    <mergeCell ref="AV2404:AW2404"/>
    <mergeCell ref="AZ2404:BA2404"/>
    <mergeCell ref="BB2404:BC2404"/>
    <mergeCell ref="AB2404:AC2404"/>
    <mergeCell ref="AD2404:AE2404"/>
    <mergeCell ref="AF2404:AG2404"/>
    <mergeCell ref="AP2404:AQ2404"/>
    <mergeCell ref="X2403:Y2404"/>
    <mergeCell ref="Z2403:AA2404"/>
    <mergeCell ref="AB2403:AG2403"/>
    <mergeCell ref="Z2391:AI2391"/>
    <mergeCell ref="AN2391:AP2391"/>
    <mergeCell ref="AQ2391:AT2391"/>
    <mergeCell ref="BB2391:BE2391"/>
    <mergeCell ref="BF2391:BH2391"/>
    <mergeCell ref="BJ2391:BL2391"/>
    <mergeCell ref="AJ2391:AL2391"/>
    <mergeCell ref="B2386:C2387"/>
    <mergeCell ref="D2386:E2387"/>
    <mergeCell ref="H2386:I2387"/>
    <mergeCell ref="J2386:K2387"/>
    <mergeCell ref="L2386:M2387"/>
    <mergeCell ref="N2386:O2387"/>
    <mergeCell ref="P2386:Q2387"/>
    <mergeCell ref="R2386:S2387"/>
    <mergeCell ref="T2386:U2387"/>
    <mergeCell ref="V2386:W2387"/>
    <mergeCell ref="X2386:Y2387"/>
    <mergeCell ref="Z2386:AA2387"/>
    <mergeCell ref="AB2386:AC2387"/>
    <mergeCell ref="AD2386:AE2387"/>
    <mergeCell ref="AF2386:AG2387"/>
    <mergeCell ref="AH2386:AI2387"/>
    <mergeCell ref="AJ2386:AK2387"/>
    <mergeCell ref="AL2386:AM2387"/>
    <mergeCell ref="AN2386:AO2387"/>
    <mergeCell ref="AP2386:AQ2387"/>
    <mergeCell ref="AR2386:AS2387"/>
    <mergeCell ref="AT2386:AU2387"/>
    <mergeCell ref="AV2386:AW2387"/>
    <mergeCell ref="AX2386:AY2387"/>
    <mergeCell ref="AZ2386:BA2387"/>
    <mergeCell ref="BB2386:BC2387"/>
    <mergeCell ref="BD2386:BE2387"/>
    <mergeCell ref="BF2386:BG2387"/>
    <mergeCell ref="BH2386:BI2387"/>
    <mergeCell ref="BJ2386:BK2387"/>
    <mergeCell ref="BL2386:BN2387"/>
    <mergeCell ref="B2388:C2388"/>
    <mergeCell ref="D2388:E2388"/>
    <mergeCell ref="H2388:I2388"/>
    <mergeCell ref="J2388:K2388"/>
    <mergeCell ref="L2388:M2388"/>
    <mergeCell ref="N2388:O2388"/>
    <mergeCell ref="P2388:Q2388"/>
    <mergeCell ref="R2388:S2388"/>
    <mergeCell ref="T2388:U2388"/>
    <mergeCell ref="V2388:W2388"/>
    <mergeCell ref="X2388:Y2388"/>
    <mergeCell ref="Z2388:AA2388"/>
    <mergeCell ref="AB2388:AC2388"/>
    <mergeCell ref="AD2388:AE2388"/>
    <mergeCell ref="AF2388:AG2388"/>
    <mergeCell ref="AX2388:AY2388"/>
    <mergeCell ref="AZ2388:BA2388"/>
    <mergeCell ref="BB2388:BC2388"/>
    <mergeCell ref="BD2388:BE2388"/>
    <mergeCell ref="AH2388:AI2388"/>
    <mergeCell ref="AJ2388:AK2388"/>
    <mergeCell ref="AL2388:AM2388"/>
    <mergeCell ref="AN2388:AO2388"/>
    <mergeCell ref="AP2388:AQ2388"/>
    <mergeCell ref="AR2388:AS2388"/>
    <mergeCell ref="BF2388:BG2388"/>
    <mergeCell ref="BH2388:BI2388"/>
    <mergeCell ref="BJ2388:BK2388"/>
    <mergeCell ref="BL2388:BN2388"/>
    <mergeCell ref="AT2388:AU2388"/>
    <mergeCell ref="AV2388:AW2388"/>
    <mergeCell ref="B2380:B2381"/>
    <mergeCell ref="C2380:D2380"/>
    <mergeCell ref="E2380:E2381"/>
    <mergeCell ref="F2380:F2381"/>
    <mergeCell ref="H2380:I2381"/>
    <mergeCell ref="J2380:K2381"/>
    <mergeCell ref="L2380:M2381"/>
    <mergeCell ref="N2380:O2381"/>
    <mergeCell ref="P2380:Q2381"/>
    <mergeCell ref="R2380:S2381"/>
    <mergeCell ref="T2380:U2381"/>
    <mergeCell ref="V2380:W2381"/>
    <mergeCell ref="X2380:Y2381"/>
    <mergeCell ref="Z2380:AA2381"/>
    <mergeCell ref="AB2380:AC2381"/>
    <mergeCell ref="AD2380:AE2381"/>
    <mergeCell ref="AF2380:AG2381"/>
    <mergeCell ref="AH2380:AI2381"/>
    <mergeCell ref="AJ2380:AK2381"/>
    <mergeCell ref="AL2380:AM2381"/>
    <mergeCell ref="AN2380:AO2381"/>
    <mergeCell ref="AP2380:AQ2381"/>
    <mergeCell ref="AR2380:AS2381"/>
    <mergeCell ref="AT2380:AU2381"/>
    <mergeCell ref="AV2380:AW2381"/>
    <mergeCell ref="AX2380:AY2381"/>
    <mergeCell ref="AZ2380:BA2381"/>
    <mergeCell ref="BB2380:BC2381"/>
    <mergeCell ref="BD2380:BE2381"/>
    <mergeCell ref="BF2380:BG2381"/>
    <mergeCell ref="BH2380:BI2381"/>
    <mergeCell ref="BJ2380:BK2381"/>
    <mergeCell ref="BL2380:BN2381"/>
    <mergeCell ref="C2381:D2381"/>
    <mergeCell ref="G2380:G2381"/>
    <mergeCell ref="B2378:B2379"/>
    <mergeCell ref="C2378:D2378"/>
    <mergeCell ref="E2378:E2379"/>
    <mergeCell ref="F2378:F2379"/>
    <mergeCell ref="H2378:I2379"/>
    <mergeCell ref="J2378:K2379"/>
    <mergeCell ref="AL2378:AM2379"/>
    <mergeCell ref="AN2378:AO2379"/>
    <mergeCell ref="L2378:M2379"/>
    <mergeCell ref="N2378:O2379"/>
    <mergeCell ref="P2378:Q2379"/>
    <mergeCell ref="R2378:S2379"/>
    <mergeCell ref="T2378:U2379"/>
    <mergeCell ref="V2378:W2379"/>
    <mergeCell ref="BF2378:BG2379"/>
    <mergeCell ref="BH2378:BI2379"/>
    <mergeCell ref="BJ2378:BK2379"/>
    <mergeCell ref="BL2378:BN2379"/>
    <mergeCell ref="X2378:Y2379"/>
    <mergeCell ref="Z2378:AA2379"/>
    <mergeCell ref="AB2378:AC2379"/>
    <mergeCell ref="AD2378:AE2379"/>
    <mergeCell ref="AF2378:AG2379"/>
    <mergeCell ref="BB2378:BC2379"/>
    <mergeCell ref="C2379:D2379"/>
    <mergeCell ref="AT2378:AU2379"/>
    <mergeCell ref="AV2378:AW2379"/>
    <mergeCell ref="AX2378:AY2379"/>
    <mergeCell ref="AZ2378:BA2379"/>
    <mergeCell ref="BD2378:BE2379"/>
    <mergeCell ref="AP2378:AQ2379"/>
    <mergeCell ref="AR2378:AS2379"/>
    <mergeCell ref="AH2378:AI2379"/>
    <mergeCell ref="AJ2378:AK2379"/>
    <mergeCell ref="G2378:G2379"/>
    <mergeCell ref="B2376:B2377"/>
    <mergeCell ref="C2376:D2376"/>
    <mergeCell ref="E2376:E2377"/>
    <mergeCell ref="F2376:F2377"/>
    <mergeCell ref="H2376:I2377"/>
    <mergeCell ref="J2376:K2377"/>
    <mergeCell ref="L2376:M2377"/>
    <mergeCell ref="N2376:O2377"/>
    <mergeCell ref="P2376:Q2377"/>
    <mergeCell ref="R2376:S2377"/>
    <mergeCell ref="T2376:U2377"/>
    <mergeCell ref="V2376:W2377"/>
    <mergeCell ref="X2376:Y2377"/>
    <mergeCell ref="Z2376:AA2377"/>
    <mergeCell ref="AB2376:AC2377"/>
    <mergeCell ref="AD2376:AE2377"/>
    <mergeCell ref="AF2376:AG2377"/>
    <mergeCell ref="AH2376:AI2377"/>
    <mergeCell ref="AJ2376:AK2377"/>
    <mergeCell ref="AL2376:AM2377"/>
    <mergeCell ref="AN2376:AO2377"/>
    <mergeCell ref="AP2376:AQ2377"/>
    <mergeCell ref="AR2376:AS2377"/>
    <mergeCell ref="AT2376:AU2377"/>
    <mergeCell ref="AV2376:AW2377"/>
    <mergeCell ref="AX2376:AY2377"/>
    <mergeCell ref="AZ2376:BA2377"/>
    <mergeCell ref="BB2376:BC2377"/>
    <mergeCell ref="BD2376:BE2377"/>
    <mergeCell ref="BF2376:BG2377"/>
    <mergeCell ref="BH2376:BI2377"/>
    <mergeCell ref="BJ2376:BK2377"/>
    <mergeCell ref="BL2376:BN2377"/>
    <mergeCell ref="C2377:D2377"/>
    <mergeCell ref="B2374:B2375"/>
    <mergeCell ref="C2374:D2374"/>
    <mergeCell ref="E2374:E2375"/>
    <mergeCell ref="F2374:F2375"/>
    <mergeCell ref="H2374:I2375"/>
    <mergeCell ref="J2374:K2375"/>
    <mergeCell ref="AL2374:AM2375"/>
    <mergeCell ref="AN2374:AO2375"/>
    <mergeCell ref="L2374:M2375"/>
    <mergeCell ref="N2374:O2375"/>
    <mergeCell ref="P2374:Q2375"/>
    <mergeCell ref="R2374:S2375"/>
    <mergeCell ref="T2374:U2375"/>
    <mergeCell ref="V2374:W2375"/>
    <mergeCell ref="BF2374:BG2375"/>
    <mergeCell ref="BH2374:BI2375"/>
    <mergeCell ref="BJ2374:BK2375"/>
    <mergeCell ref="BL2374:BN2375"/>
    <mergeCell ref="X2374:Y2375"/>
    <mergeCell ref="Z2374:AA2375"/>
    <mergeCell ref="AB2374:AC2375"/>
    <mergeCell ref="AD2374:AE2375"/>
    <mergeCell ref="AF2374:AG2375"/>
    <mergeCell ref="BB2374:BC2375"/>
    <mergeCell ref="C2375:D2375"/>
    <mergeCell ref="AT2374:AU2375"/>
    <mergeCell ref="AV2374:AW2375"/>
    <mergeCell ref="AX2374:AY2375"/>
    <mergeCell ref="AZ2374:BA2375"/>
    <mergeCell ref="BD2374:BE2375"/>
    <mergeCell ref="AP2374:AQ2375"/>
    <mergeCell ref="AR2374:AS2375"/>
    <mergeCell ref="AH2374:AI2375"/>
    <mergeCell ref="AJ2374:AK2375"/>
    <mergeCell ref="B2372:B2373"/>
    <mergeCell ref="C2372:D2372"/>
    <mergeCell ref="E2372:E2373"/>
    <mergeCell ref="F2372:F2373"/>
    <mergeCell ref="H2372:I2373"/>
    <mergeCell ref="J2372:K2373"/>
    <mergeCell ref="L2372:M2373"/>
    <mergeCell ref="N2372:O2373"/>
    <mergeCell ref="P2372:Q2373"/>
    <mergeCell ref="R2372:S2373"/>
    <mergeCell ref="T2372:U2373"/>
    <mergeCell ref="V2372:W2373"/>
    <mergeCell ref="X2372:Y2373"/>
    <mergeCell ref="Z2372:AA2373"/>
    <mergeCell ref="AB2372:AC2373"/>
    <mergeCell ref="AD2372:AE2373"/>
    <mergeCell ref="AF2372:AG2373"/>
    <mergeCell ref="AH2372:AI2373"/>
    <mergeCell ref="AJ2372:AK2373"/>
    <mergeCell ref="AL2372:AM2373"/>
    <mergeCell ref="AN2372:AO2373"/>
    <mergeCell ref="AP2372:AQ2373"/>
    <mergeCell ref="AR2372:AS2373"/>
    <mergeCell ref="AT2372:AU2373"/>
    <mergeCell ref="AV2372:AW2373"/>
    <mergeCell ref="AX2372:AY2373"/>
    <mergeCell ref="AZ2372:BA2373"/>
    <mergeCell ref="BB2372:BC2373"/>
    <mergeCell ref="BD2372:BE2373"/>
    <mergeCell ref="BF2372:BG2373"/>
    <mergeCell ref="BH2372:BI2373"/>
    <mergeCell ref="BJ2372:BK2373"/>
    <mergeCell ref="BL2372:BN2373"/>
    <mergeCell ref="C2373:D2373"/>
    <mergeCell ref="B2370:B2371"/>
    <mergeCell ref="C2370:D2370"/>
    <mergeCell ref="E2370:E2371"/>
    <mergeCell ref="F2370:F2371"/>
    <mergeCell ref="H2370:I2371"/>
    <mergeCell ref="J2370:K2371"/>
    <mergeCell ref="AL2370:AM2371"/>
    <mergeCell ref="AN2370:AO2371"/>
    <mergeCell ref="L2370:M2371"/>
    <mergeCell ref="N2370:O2371"/>
    <mergeCell ref="P2370:Q2371"/>
    <mergeCell ref="R2370:S2371"/>
    <mergeCell ref="T2370:U2371"/>
    <mergeCell ref="V2370:W2371"/>
    <mergeCell ref="BF2370:BG2371"/>
    <mergeCell ref="BH2370:BI2371"/>
    <mergeCell ref="BJ2370:BK2371"/>
    <mergeCell ref="BL2370:BN2371"/>
    <mergeCell ref="X2370:Y2371"/>
    <mergeCell ref="Z2370:AA2371"/>
    <mergeCell ref="AB2370:AC2371"/>
    <mergeCell ref="AD2370:AE2371"/>
    <mergeCell ref="AF2370:AG2371"/>
    <mergeCell ref="BB2370:BC2371"/>
    <mergeCell ref="C2371:D2371"/>
    <mergeCell ref="AT2370:AU2371"/>
    <mergeCell ref="AV2370:AW2371"/>
    <mergeCell ref="AX2370:AY2371"/>
    <mergeCell ref="AZ2370:BA2371"/>
    <mergeCell ref="BD2370:BE2371"/>
    <mergeCell ref="AP2370:AQ2371"/>
    <mergeCell ref="AR2370:AS2371"/>
    <mergeCell ref="AH2370:AI2371"/>
    <mergeCell ref="AJ2370:AK2371"/>
    <mergeCell ref="B2368:B2369"/>
    <mergeCell ref="C2368:D2368"/>
    <mergeCell ref="E2368:E2369"/>
    <mergeCell ref="F2368:F2369"/>
    <mergeCell ref="H2368:I2369"/>
    <mergeCell ref="J2368:K2369"/>
    <mergeCell ref="L2368:M2369"/>
    <mergeCell ref="N2368:O2369"/>
    <mergeCell ref="P2368:Q2369"/>
    <mergeCell ref="R2368:S2369"/>
    <mergeCell ref="T2368:U2369"/>
    <mergeCell ref="V2368:W2369"/>
    <mergeCell ref="X2368:Y2369"/>
    <mergeCell ref="Z2368:AA2369"/>
    <mergeCell ref="AB2368:AC2369"/>
    <mergeCell ref="AD2368:AE2369"/>
    <mergeCell ref="AF2368:AG2369"/>
    <mergeCell ref="AH2368:AI2369"/>
    <mergeCell ref="AJ2368:AK2369"/>
    <mergeCell ref="AL2368:AM2369"/>
    <mergeCell ref="AN2368:AO2369"/>
    <mergeCell ref="AP2368:AQ2369"/>
    <mergeCell ref="AR2368:AS2369"/>
    <mergeCell ref="AT2368:AU2369"/>
    <mergeCell ref="AV2368:AW2369"/>
    <mergeCell ref="AX2368:AY2369"/>
    <mergeCell ref="AZ2368:BA2369"/>
    <mergeCell ref="BB2368:BC2369"/>
    <mergeCell ref="BD2368:BE2369"/>
    <mergeCell ref="BF2368:BG2369"/>
    <mergeCell ref="BH2368:BI2369"/>
    <mergeCell ref="BJ2368:BK2369"/>
    <mergeCell ref="BL2368:BN2369"/>
    <mergeCell ref="C2369:D2369"/>
    <mergeCell ref="B2366:B2367"/>
    <mergeCell ref="C2366:D2366"/>
    <mergeCell ref="E2366:E2367"/>
    <mergeCell ref="F2366:F2367"/>
    <mergeCell ref="H2366:I2367"/>
    <mergeCell ref="J2366:K2367"/>
    <mergeCell ref="AL2366:AM2367"/>
    <mergeCell ref="AN2366:AO2367"/>
    <mergeCell ref="L2366:M2367"/>
    <mergeCell ref="N2366:O2367"/>
    <mergeCell ref="P2366:Q2367"/>
    <mergeCell ref="R2366:S2367"/>
    <mergeCell ref="T2366:U2367"/>
    <mergeCell ref="V2366:W2367"/>
    <mergeCell ref="BF2366:BG2367"/>
    <mergeCell ref="BH2366:BI2367"/>
    <mergeCell ref="BJ2366:BK2367"/>
    <mergeCell ref="BL2366:BN2367"/>
    <mergeCell ref="X2366:Y2367"/>
    <mergeCell ref="Z2366:AA2367"/>
    <mergeCell ref="AB2366:AC2367"/>
    <mergeCell ref="AD2366:AE2367"/>
    <mergeCell ref="AF2366:AG2367"/>
    <mergeCell ref="BB2366:BC2367"/>
    <mergeCell ref="C2367:D2367"/>
    <mergeCell ref="AT2366:AU2367"/>
    <mergeCell ref="AV2366:AW2367"/>
    <mergeCell ref="AX2366:AY2367"/>
    <mergeCell ref="AZ2366:BA2367"/>
    <mergeCell ref="BD2366:BE2367"/>
    <mergeCell ref="AP2366:AQ2367"/>
    <mergeCell ref="AR2366:AS2367"/>
    <mergeCell ref="AH2366:AI2367"/>
    <mergeCell ref="AJ2366:AK2367"/>
    <mergeCell ref="B2364:B2365"/>
    <mergeCell ref="C2364:D2364"/>
    <mergeCell ref="E2364:E2365"/>
    <mergeCell ref="F2364:F2365"/>
    <mergeCell ref="H2364:I2365"/>
    <mergeCell ref="J2364:K2365"/>
    <mergeCell ref="L2364:M2365"/>
    <mergeCell ref="N2364:O2365"/>
    <mergeCell ref="P2364:Q2365"/>
    <mergeCell ref="R2364:S2365"/>
    <mergeCell ref="T2364:U2365"/>
    <mergeCell ref="V2364:W2365"/>
    <mergeCell ref="X2364:Y2365"/>
    <mergeCell ref="Z2364:AA2365"/>
    <mergeCell ref="AB2364:AC2365"/>
    <mergeCell ref="AD2364:AE2365"/>
    <mergeCell ref="AF2364:AG2365"/>
    <mergeCell ref="AH2364:AI2365"/>
    <mergeCell ref="AJ2364:AK2365"/>
    <mergeCell ref="AL2364:AM2365"/>
    <mergeCell ref="AN2364:AO2365"/>
    <mergeCell ref="AP2364:AQ2365"/>
    <mergeCell ref="AR2364:AS2365"/>
    <mergeCell ref="AT2364:AU2365"/>
    <mergeCell ref="AV2364:AW2365"/>
    <mergeCell ref="AX2364:AY2365"/>
    <mergeCell ref="AZ2364:BA2365"/>
    <mergeCell ref="BB2364:BC2365"/>
    <mergeCell ref="BD2364:BE2365"/>
    <mergeCell ref="BF2364:BG2365"/>
    <mergeCell ref="BH2364:BI2365"/>
    <mergeCell ref="BJ2364:BK2365"/>
    <mergeCell ref="BL2364:BN2365"/>
    <mergeCell ref="C2365:D2365"/>
    <mergeCell ref="G2364:G2365"/>
    <mergeCell ref="B2362:B2363"/>
    <mergeCell ref="C2362:D2362"/>
    <mergeCell ref="E2362:E2363"/>
    <mergeCell ref="F2362:F2363"/>
    <mergeCell ref="H2362:I2363"/>
    <mergeCell ref="J2362:K2363"/>
    <mergeCell ref="AL2362:AM2363"/>
    <mergeCell ref="AN2362:AO2363"/>
    <mergeCell ref="L2362:M2363"/>
    <mergeCell ref="N2362:O2363"/>
    <mergeCell ref="P2362:Q2363"/>
    <mergeCell ref="R2362:S2363"/>
    <mergeCell ref="T2362:U2363"/>
    <mergeCell ref="V2362:W2363"/>
    <mergeCell ref="BF2362:BG2363"/>
    <mergeCell ref="BH2362:BI2363"/>
    <mergeCell ref="BJ2362:BK2363"/>
    <mergeCell ref="BL2362:BN2363"/>
    <mergeCell ref="X2362:Y2363"/>
    <mergeCell ref="Z2362:AA2363"/>
    <mergeCell ref="AB2362:AC2363"/>
    <mergeCell ref="AD2362:AE2363"/>
    <mergeCell ref="AF2362:AG2363"/>
    <mergeCell ref="BB2362:BC2363"/>
    <mergeCell ref="C2363:D2363"/>
    <mergeCell ref="AT2362:AU2363"/>
    <mergeCell ref="AV2362:AW2363"/>
    <mergeCell ref="AX2362:AY2363"/>
    <mergeCell ref="AZ2362:BA2363"/>
    <mergeCell ref="BD2362:BE2363"/>
    <mergeCell ref="AP2362:AQ2363"/>
    <mergeCell ref="AR2362:AS2363"/>
    <mergeCell ref="AH2362:AI2363"/>
    <mergeCell ref="AJ2362:AK2363"/>
    <mergeCell ref="B2360:B2361"/>
    <mergeCell ref="C2360:D2360"/>
    <mergeCell ref="E2360:E2361"/>
    <mergeCell ref="F2360:F2361"/>
    <mergeCell ref="H2360:I2361"/>
    <mergeCell ref="J2360:K2361"/>
    <mergeCell ref="L2360:M2361"/>
    <mergeCell ref="N2360:O2361"/>
    <mergeCell ref="P2360:Q2361"/>
    <mergeCell ref="R2360:S2361"/>
    <mergeCell ref="T2360:U2361"/>
    <mergeCell ref="V2360:W2361"/>
    <mergeCell ref="X2360:Y2361"/>
    <mergeCell ref="Z2360:AA2361"/>
    <mergeCell ref="AB2360:AC2361"/>
    <mergeCell ref="AD2360:AE2361"/>
    <mergeCell ref="AF2360:AG2361"/>
    <mergeCell ref="AH2360:AI2361"/>
    <mergeCell ref="AJ2360:AK2361"/>
    <mergeCell ref="AL2360:AM2361"/>
    <mergeCell ref="AN2360:AO2361"/>
    <mergeCell ref="AP2360:AQ2361"/>
    <mergeCell ref="AR2360:AS2361"/>
    <mergeCell ref="AT2360:AU2361"/>
    <mergeCell ref="AV2360:AW2361"/>
    <mergeCell ref="AX2360:AY2361"/>
    <mergeCell ref="AZ2360:BA2361"/>
    <mergeCell ref="BB2360:BC2361"/>
    <mergeCell ref="BD2360:BE2361"/>
    <mergeCell ref="BF2360:BG2361"/>
    <mergeCell ref="BH2360:BI2361"/>
    <mergeCell ref="BJ2360:BK2361"/>
    <mergeCell ref="BL2360:BN2361"/>
    <mergeCell ref="C2361:D2361"/>
    <mergeCell ref="B2358:B2359"/>
    <mergeCell ref="C2358:D2358"/>
    <mergeCell ref="E2358:E2359"/>
    <mergeCell ref="F2358:F2359"/>
    <mergeCell ref="H2358:I2359"/>
    <mergeCell ref="J2358:K2359"/>
    <mergeCell ref="AL2358:AM2359"/>
    <mergeCell ref="AN2358:AO2359"/>
    <mergeCell ref="L2358:M2359"/>
    <mergeCell ref="N2358:O2359"/>
    <mergeCell ref="P2358:Q2359"/>
    <mergeCell ref="R2358:S2359"/>
    <mergeCell ref="T2358:U2359"/>
    <mergeCell ref="V2358:W2359"/>
    <mergeCell ref="BF2358:BG2359"/>
    <mergeCell ref="BH2358:BI2359"/>
    <mergeCell ref="BJ2358:BK2359"/>
    <mergeCell ref="BL2358:BN2359"/>
    <mergeCell ref="X2358:Y2359"/>
    <mergeCell ref="Z2358:AA2359"/>
    <mergeCell ref="AB2358:AC2359"/>
    <mergeCell ref="AD2358:AE2359"/>
    <mergeCell ref="AF2358:AG2359"/>
    <mergeCell ref="BB2358:BC2359"/>
    <mergeCell ref="C2359:D2359"/>
    <mergeCell ref="AT2358:AU2359"/>
    <mergeCell ref="AV2358:AW2359"/>
    <mergeCell ref="AX2358:AY2359"/>
    <mergeCell ref="AZ2358:BA2359"/>
    <mergeCell ref="BD2358:BE2359"/>
    <mergeCell ref="AP2358:AQ2359"/>
    <mergeCell ref="AR2358:AS2359"/>
    <mergeCell ref="AH2358:AI2359"/>
    <mergeCell ref="AJ2358:AK2359"/>
    <mergeCell ref="B2356:B2357"/>
    <mergeCell ref="C2356:D2356"/>
    <mergeCell ref="E2356:E2357"/>
    <mergeCell ref="F2356:F2357"/>
    <mergeCell ref="H2356:I2357"/>
    <mergeCell ref="J2356:K2357"/>
    <mergeCell ref="L2356:M2357"/>
    <mergeCell ref="N2356:O2357"/>
    <mergeCell ref="P2356:Q2357"/>
    <mergeCell ref="R2356:S2357"/>
    <mergeCell ref="T2356:U2357"/>
    <mergeCell ref="V2356:W2357"/>
    <mergeCell ref="X2356:Y2357"/>
    <mergeCell ref="Z2356:AA2357"/>
    <mergeCell ref="AB2356:AC2357"/>
    <mergeCell ref="AD2356:AE2357"/>
    <mergeCell ref="AF2356:AG2357"/>
    <mergeCell ref="AH2356:AI2357"/>
    <mergeCell ref="AJ2356:AK2357"/>
    <mergeCell ref="AL2356:AM2357"/>
    <mergeCell ref="AN2356:AO2357"/>
    <mergeCell ref="AP2356:AQ2357"/>
    <mergeCell ref="AR2356:AS2357"/>
    <mergeCell ref="AT2356:AU2357"/>
    <mergeCell ref="AV2356:AW2357"/>
    <mergeCell ref="AX2356:AY2357"/>
    <mergeCell ref="AZ2356:BA2357"/>
    <mergeCell ref="BB2356:BC2357"/>
    <mergeCell ref="BD2356:BE2357"/>
    <mergeCell ref="BF2356:BG2357"/>
    <mergeCell ref="BH2356:BI2357"/>
    <mergeCell ref="BJ2356:BK2357"/>
    <mergeCell ref="BL2356:BN2357"/>
    <mergeCell ref="C2357:D2357"/>
    <mergeCell ref="B2354:B2355"/>
    <mergeCell ref="C2354:D2354"/>
    <mergeCell ref="E2354:E2355"/>
    <mergeCell ref="F2354:F2355"/>
    <mergeCell ref="H2354:I2355"/>
    <mergeCell ref="J2354:K2355"/>
    <mergeCell ref="AL2354:AM2355"/>
    <mergeCell ref="AN2354:AO2355"/>
    <mergeCell ref="L2354:M2355"/>
    <mergeCell ref="N2354:O2355"/>
    <mergeCell ref="P2354:Q2355"/>
    <mergeCell ref="R2354:S2355"/>
    <mergeCell ref="T2354:U2355"/>
    <mergeCell ref="V2354:W2355"/>
    <mergeCell ref="BF2354:BG2355"/>
    <mergeCell ref="BH2354:BI2355"/>
    <mergeCell ref="BJ2354:BK2355"/>
    <mergeCell ref="BL2354:BN2355"/>
    <mergeCell ref="X2354:Y2355"/>
    <mergeCell ref="Z2354:AA2355"/>
    <mergeCell ref="AB2354:AC2355"/>
    <mergeCell ref="AD2354:AE2355"/>
    <mergeCell ref="AF2354:AG2355"/>
    <mergeCell ref="BB2354:BC2355"/>
    <mergeCell ref="C2355:D2355"/>
    <mergeCell ref="AT2354:AU2355"/>
    <mergeCell ref="AV2354:AW2355"/>
    <mergeCell ref="AX2354:AY2355"/>
    <mergeCell ref="AZ2354:BA2355"/>
    <mergeCell ref="BD2354:BE2355"/>
    <mergeCell ref="AP2354:AQ2355"/>
    <mergeCell ref="AR2354:AS2355"/>
    <mergeCell ref="AH2354:AI2355"/>
    <mergeCell ref="AJ2354:AK2355"/>
    <mergeCell ref="B2352:B2353"/>
    <mergeCell ref="C2352:D2352"/>
    <mergeCell ref="E2352:E2353"/>
    <mergeCell ref="F2352:F2353"/>
    <mergeCell ref="H2352:I2353"/>
    <mergeCell ref="J2352:K2353"/>
    <mergeCell ref="L2352:M2353"/>
    <mergeCell ref="N2352:O2353"/>
    <mergeCell ref="P2352:Q2353"/>
    <mergeCell ref="R2352:S2353"/>
    <mergeCell ref="T2352:U2353"/>
    <mergeCell ref="V2352:W2353"/>
    <mergeCell ref="X2352:Y2353"/>
    <mergeCell ref="Z2352:AA2353"/>
    <mergeCell ref="AB2352:AC2353"/>
    <mergeCell ref="AD2352:AE2353"/>
    <mergeCell ref="AF2352:AG2353"/>
    <mergeCell ref="AH2352:AI2353"/>
    <mergeCell ref="AJ2352:AK2353"/>
    <mergeCell ref="AL2352:AM2353"/>
    <mergeCell ref="AN2352:AO2353"/>
    <mergeCell ref="AP2352:AQ2353"/>
    <mergeCell ref="AR2352:AS2353"/>
    <mergeCell ref="AT2352:AU2353"/>
    <mergeCell ref="AV2352:AW2353"/>
    <mergeCell ref="AX2352:AY2353"/>
    <mergeCell ref="AZ2352:BA2353"/>
    <mergeCell ref="BB2352:BC2353"/>
    <mergeCell ref="BD2352:BE2353"/>
    <mergeCell ref="BF2352:BG2353"/>
    <mergeCell ref="BH2352:BI2353"/>
    <mergeCell ref="BJ2352:BK2353"/>
    <mergeCell ref="BL2352:BN2353"/>
    <mergeCell ref="C2353:D2353"/>
    <mergeCell ref="BL2348:BN2349"/>
    <mergeCell ref="C2349:D2349"/>
    <mergeCell ref="B2350:B2351"/>
    <mergeCell ref="C2350:D2350"/>
    <mergeCell ref="E2350:E2351"/>
    <mergeCell ref="F2350:F2351"/>
    <mergeCell ref="H2350:I2351"/>
    <mergeCell ref="J2350:K2351"/>
    <mergeCell ref="AL2350:AM2351"/>
    <mergeCell ref="AN2350:AO2351"/>
    <mergeCell ref="L2350:M2351"/>
    <mergeCell ref="N2350:O2351"/>
    <mergeCell ref="P2350:Q2351"/>
    <mergeCell ref="R2350:S2351"/>
    <mergeCell ref="T2350:U2351"/>
    <mergeCell ref="V2350:W2351"/>
    <mergeCell ref="BF2350:BG2351"/>
    <mergeCell ref="BH2350:BI2351"/>
    <mergeCell ref="BJ2350:BK2351"/>
    <mergeCell ref="BL2350:BN2351"/>
    <mergeCell ref="X2350:Y2351"/>
    <mergeCell ref="Z2350:AA2351"/>
    <mergeCell ref="AB2350:AC2351"/>
    <mergeCell ref="AD2350:AE2351"/>
    <mergeCell ref="AF2350:AG2351"/>
    <mergeCell ref="BB2350:BC2351"/>
    <mergeCell ref="C2351:D2351"/>
    <mergeCell ref="AT2350:AU2351"/>
    <mergeCell ref="AV2350:AW2351"/>
    <mergeCell ref="AX2350:AY2351"/>
    <mergeCell ref="AZ2350:BA2351"/>
    <mergeCell ref="BD2350:BE2351"/>
    <mergeCell ref="AP2350:AQ2351"/>
    <mergeCell ref="AR2350:AS2351"/>
    <mergeCell ref="AH2350:AI2351"/>
    <mergeCell ref="AJ2350:AK2351"/>
    <mergeCell ref="B2348:B2349"/>
    <mergeCell ref="C2348:D2348"/>
    <mergeCell ref="E2348:E2349"/>
    <mergeCell ref="F2348:F2349"/>
    <mergeCell ref="H2348:I2349"/>
    <mergeCell ref="J2348:K2349"/>
    <mergeCell ref="G2348:G2349"/>
    <mergeCell ref="L2348:M2349"/>
    <mergeCell ref="N2348:O2349"/>
    <mergeCell ref="P2348:Q2349"/>
    <mergeCell ref="R2348:S2349"/>
    <mergeCell ref="T2348:U2349"/>
    <mergeCell ref="V2348:W2349"/>
    <mergeCell ref="X2348:Y2349"/>
    <mergeCell ref="Z2348:AA2349"/>
    <mergeCell ref="AB2348:AC2349"/>
    <mergeCell ref="AD2348:AE2349"/>
    <mergeCell ref="AF2348:AG2349"/>
    <mergeCell ref="AH2348:AI2349"/>
    <mergeCell ref="AJ2348:AK2349"/>
    <mergeCell ref="AL2348:AM2349"/>
    <mergeCell ref="AN2348:AO2349"/>
    <mergeCell ref="AP2348:AQ2349"/>
    <mergeCell ref="AR2348:AS2349"/>
    <mergeCell ref="AT2348:AU2349"/>
    <mergeCell ref="AV2348:AW2349"/>
    <mergeCell ref="AX2348:AY2349"/>
    <mergeCell ref="AZ2348:BA2349"/>
    <mergeCell ref="BB2348:BC2349"/>
    <mergeCell ref="BD2348:BE2349"/>
    <mergeCell ref="BF2348:BG2349"/>
    <mergeCell ref="BH2348:BI2349"/>
    <mergeCell ref="BJ2348:BK2349"/>
    <mergeCell ref="B2346:B2347"/>
    <mergeCell ref="C2346:D2346"/>
    <mergeCell ref="E2346:E2347"/>
    <mergeCell ref="F2346:F2347"/>
    <mergeCell ref="H2346:I2347"/>
    <mergeCell ref="G2344:G2345"/>
    <mergeCell ref="G2346:G2347"/>
    <mergeCell ref="J2346:K2347"/>
    <mergeCell ref="L2346:M2347"/>
    <mergeCell ref="N2346:O2347"/>
    <mergeCell ref="P2346:Q2347"/>
    <mergeCell ref="R2346:S2347"/>
    <mergeCell ref="T2346:U2347"/>
    <mergeCell ref="V2346:W2347"/>
    <mergeCell ref="X2346:Y2347"/>
    <mergeCell ref="Z2346:AA2347"/>
    <mergeCell ref="AB2346:AC2347"/>
    <mergeCell ref="AD2346:AE2347"/>
    <mergeCell ref="AF2346:AG2347"/>
    <mergeCell ref="BB2346:BC2347"/>
    <mergeCell ref="AH2346:AI2347"/>
    <mergeCell ref="AJ2346:AK2347"/>
    <mergeCell ref="AL2346:AM2347"/>
    <mergeCell ref="AN2346:AO2347"/>
    <mergeCell ref="AP2346:AQ2347"/>
    <mergeCell ref="AR2346:AS2347"/>
    <mergeCell ref="BF2346:BG2347"/>
    <mergeCell ref="BH2346:BI2347"/>
    <mergeCell ref="BJ2346:BK2347"/>
    <mergeCell ref="AZ2342:BA2343"/>
    <mergeCell ref="BD2342:BE2343"/>
    <mergeCell ref="BL2346:BN2347"/>
    <mergeCell ref="C2347:D2347"/>
    <mergeCell ref="AT2346:AU2347"/>
    <mergeCell ref="AV2346:AW2347"/>
    <mergeCell ref="AX2346:AY2347"/>
    <mergeCell ref="AZ2346:BA2347"/>
    <mergeCell ref="BD2346:BE2347"/>
    <mergeCell ref="B2344:B2345"/>
    <mergeCell ref="C2344:D2344"/>
    <mergeCell ref="E2344:E2345"/>
    <mergeCell ref="F2344:F2345"/>
    <mergeCell ref="H2344:I2345"/>
    <mergeCell ref="J2344:K2345"/>
    <mergeCell ref="L2344:M2345"/>
    <mergeCell ref="N2344:O2345"/>
    <mergeCell ref="P2344:Q2345"/>
    <mergeCell ref="R2344:S2345"/>
    <mergeCell ref="T2344:U2345"/>
    <mergeCell ref="V2344:W2345"/>
    <mergeCell ref="X2344:Y2345"/>
    <mergeCell ref="Z2344:AA2345"/>
    <mergeCell ref="AB2344:AC2345"/>
    <mergeCell ref="AD2344:AE2345"/>
    <mergeCell ref="AF2344:AG2345"/>
    <mergeCell ref="AH2344:AI2345"/>
    <mergeCell ref="AJ2344:AK2345"/>
    <mergeCell ref="AL2344:AM2345"/>
    <mergeCell ref="AN2344:AO2345"/>
    <mergeCell ref="AP2344:AQ2345"/>
    <mergeCell ref="AR2344:AS2345"/>
    <mergeCell ref="AT2344:AU2345"/>
    <mergeCell ref="AV2344:AW2345"/>
    <mergeCell ref="AX2344:AY2345"/>
    <mergeCell ref="AZ2344:BA2345"/>
    <mergeCell ref="BB2344:BC2345"/>
    <mergeCell ref="BD2344:BE2345"/>
    <mergeCell ref="BF2344:BG2345"/>
    <mergeCell ref="BH2344:BI2345"/>
    <mergeCell ref="BJ2344:BK2345"/>
    <mergeCell ref="BL2344:BN2345"/>
    <mergeCell ref="C2345:D2345"/>
    <mergeCell ref="B2340:B2341"/>
    <mergeCell ref="C2340:D2341"/>
    <mergeCell ref="H2340:I2341"/>
    <mergeCell ref="J2340:O2340"/>
    <mergeCell ref="P2340:U2340"/>
    <mergeCell ref="V2340:W2341"/>
    <mergeCell ref="J2341:K2341"/>
    <mergeCell ref="R2341:S2341"/>
    <mergeCell ref="T2341:U2341"/>
    <mergeCell ref="L2341:M2341"/>
    <mergeCell ref="AZ2340:BE2340"/>
    <mergeCell ref="BF2340:BK2340"/>
    <mergeCell ref="BL2340:BN2341"/>
    <mergeCell ref="AH2341:AI2341"/>
    <mergeCell ref="AJ2341:AK2341"/>
    <mergeCell ref="AL2341:AM2341"/>
    <mergeCell ref="AN2341:AO2341"/>
    <mergeCell ref="AR2341:AS2341"/>
    <mergeCell ref="AT2341:AU2341"/>
    <mergeCell ref="AV2341:AW2341"/>
    <mergeCell ref="AF2341:AG2341"/>
    <mergeCell ref="AP2341:AQ2341"/>
    <mergeCell ref="X2340:Y2341"/>
    <mergeCell ref="Z2340:AA2341"/>
    <mergeCell ref="AB2340:AG2340"/>
    <mergeCell ref="AH2340:AM2340"/>
    <mergeCell ref="AZ2341:BA2341"/>
    <mergeCell ref="BB2341:BC2341"/>
    <mergeCell ref="BD2341:BE2341"/>
    <mergeCell ref="BF2341:BG2341"/>
    <mergeCell ref="BH2341:BI2341"/>
    <mergeCell ref="BJ2341:BK2341"/>
    <mergeCell ref="B2342:B2343"/>
    <mergeCell ref="C2342:D2342"/>
    <mergeCell ref="E2342:E2343"/>
    <mergeCell ref="F2342:F2343"/>
    <mergeCell ref="H2342:I2343"/>
    <mergeCell ref="J2342:K2343"/>
    <mergeCell ref="C2343:D2343"/>
    <mergeCell ref="G2342:G2343"/>
    <mergeCell ref="L2342:M2343"/>
    <mergeCell ref="N2342:O2343"/>
    <mergeCell ref="P2342:Q2343"/>
    <mergeCell ref="R2342:S2343"/>
    <mergeCell ref="T2342:U2343"/>
    <mergeCell ref="V2342:W2343"/>
    <mergeCell ref="X2342:Y2343"/>
    <mergeCell ref="Z2342:AA2343"/>
    <mergeCell ref="AB2342:AC2343"/>
    <mergeCell ref="AD2342:AE2343"/>
    <mergeCell ref="AF2342:AG2343"/>
    <mergeCell ref="BB2342:BC2343"/>
    <mergeCell ref="AH2342:AI2343"/>
    <mergeCell ref="AJ2342:AK2343"/>
    <mergeCell ref="AL2342:AM2343"/>
    <mergeCell ref="AN2342:AO2343"/>
    <mergeCell ref="AP2342:AQ2343"/>
    <mergeCell ref="AR2342:AS2343"/>
    <mergeCell ref="BF2342:BG2343"/>
    <mergeCell ref="BH2342:BI2343"/>
    <mergeCell ref="BJ2342:BK2343"/>
    <mergeCell ref="BL2342:BN2343"/>
    <mergeCell ref="AT2342:AU2343"/>
    <mergeCell ref="AV2342:AW2343"/>
    <mergeCell ref="BL2325:BN2325"/>
    <mergeCell ref="D2326:E2326"/>
    <mergeCell ref="J2326:K2326"/>
    <mergeCell ref="L2326:M2326"/>
    <mergeCell ref="N2326:O2326"/>
    <mergeCell ref="AT2325:AU2325"/>
    <mergeCell ref="AV2325:AW2325"/>
    <mergeCell ref="BD2325:BE2325"/>
    <mergeCell ref="AH2325:AI2325"/>
    <mergeCell ref="W2328:Y2328"/>
    <mergeCell ref="B2328:C2328"/>
    <mergeCell ref="D2328:E2328"/>
    <mergeCell ref="H2328:J2328"/>
    <mergeCell ref="L2328:N2328"/>
    <mergeCell ref="O2328:R2328"/>
    <mergeCell ref="S2328:U2328"/>
    <mergeCell ref="H2330:J2330"/>
    <mergeCell ref="L2330:N2330"/>
    <mergeCell ref="O2330:R2330"/>
    <mergeCell ref="S2330:U2330"/>
    <mergeCell ref="C2337:D2337"/>
    <mergeCell ref="E2337:AC2337"/>
    <mergeCell ref="Z2330:AI2330"/>
    <mergeCell ref="W2330:Y2330"/>
    <mergeCell ref="B2330:C2330"/>
    <mergeCell ref="D2330:E2330"/>
    <mergeCell ref="AJ2330:AL2330"/>
    <mergeCell ref="AQ2330:AT2330"/>
    <mergeCell ref="BA2337:BC2337"/>
    <mergeCell ref="AE2335:AM2335"/>
    <mergeCell ref="AN2335:BM2335"/>
    <mergeCell ref="AH2337:AM2337"/>
    <mergeCell ref="AN2337:AZ2337"/>
    <mergeCell ref="BD2337:BM2337"/>
    <mergeCell ref="Z2328:AI2328"/>
    <mergeCell ref="AN2328:AP2328"/>
    <mergeCell ref="AQ2328:AT2328"/>
    <mergeCell ref="BB2328:BE2328"/>
    <mergeCell ref="BF2328:BH2328"/>
    <mergeCell ref="BJ2328:BL2328"/>
    <mergeCell ref="AY2330:BA2330"/>
    <mergeCell ref="BB2330:BE2330"/>
    <mergeCell ref="BF2330:BH2330"/>
    <mergeCell ref="BJ2330:BL2330"/>
    <mergeCell ref="AU2330:AW2330"/>
    <mergeCell ref="AN2330:AP2330"/>
    <mergeCell ref="BF2325:BG2325"/>
    <mergeCell ref="BH2325:BI2325"/>
    <mergeCell ref="AX2326:AY2326"/>
    <mergeCell ref="AL2326:AM2326"/>
    <mergeCell ref="AN2326:AO2326"/>
    <mergeCell ref="AP2326:AQ2326"/>
    <mergeCell ref="AR2326:AS2326"/>
    <mergeCell ref="AT2326:AU2326"/>
    <mergeCell ref="AV2326:AW2326"/>
    <mergeCell ref="Z2326:AA2326"/>
    <mergeCell ref="AB2326:AC2326"/>
    <mergeCell ref="AD2326:AE2326"/>
    <mergeCell ref="AF2326:AG2326"/>
    <mergeCell ref="AH2326:AI2326"/>
    <mergeCell ref="AJ2326:AK2326"/>
    <mergeCell ref="P2326:Q2326"/>
    <mergeCell ref="R2326:S2326"/>
    <mergeCell ref="T2326:U2326"/>
    <mergeCell ref="B2323:C2324"/>
    <mergeCell ref="D2323:E2324"/>
    <mergeCell ref="H2323:I2324"/>
    <mergeCell ref="J2323:K2324"/>
    <mergeCell ref="L2323:M2324"/>
    <mergeCell ref="N2323:O2324"/>
    <mergeCell ref="P2323:Q2324"/>
    <mergeCell ref="R2323:S2324"/>
    <mergeCell ref="T2323:U2324"/>
    <mergeCell ref="V2323:W2324"/>
    <mergeCell ref="X2323:Y2324"/>
    <mergeCell ref="Z2323:AA2324"/>
    <mergeCell ref="AX2323:AY2324"/>
    <mergeCell ref="AB2323:AC2324"/>
    <mergeCell ref="AD2323:AE2324"/>
    <mergeCell ref="AF2323:AG2324"/>
    <mergeCell ref="AH2323:AI2324"/>
    <mergeCell ref="AJ2323:AK2324"/>
    <mergeCell ref="AL2323:AM2324"/>
    <mergeCell ref="BB2323:BC2324"/>
    <mergeCell ref="BD2323:BE2324"/>
    <mergeCell ref="BF2323:BG2324"/>
    <mergeCell ref="BH2323:BI2324"/>
    <mergeCell ref="BJ2323:BK2324"/>
    <mergeCell ref="AN2323:AO2324"/>
    <mergeCell ref="AP2323:AQ2324"/>
    <mergeCell ref="AR2323:AS2324"/>
    <mergeCell ref="AT2323:AU2324"/>
    <mergeCell ref="AV2323:AW2324"/>
    <mergeCell ref="B2325:C2325"/>
    <mergeCell ref="D2325:E2325"/>
    <mergeCell ref="H2325:I2325"/>
    <mergeCell ref="J2325:K2325"/>
    <mergeCell ref="L2325:M2325"/>
    <mergeCell ref="N2325:O2325"/>
    <mergeCell ref="AX2325:AY2325"/>
    <mergeCell ref="AZ2325:BA2325"/>
    <mergeCell ref="BB2325:BC2325"/>
    <mergeCell ref="P2325:Q2325"/>
    <mergeCell ref="R2325:S2325"/>
    <mergeCell ref="T2325:U2325"/>
    <mergeCell ref="V2325:W2325"/>
    <mergeCell ref="X2325:Y2325"/>
    <mergeCell ref="Z2325:AA2325"/>
    <mergeCell ref="AJ2325:AK2325"/>
    <mergeCell ref="AL2325:AM2325"/>
    <mergeCell ref="AN2325:AO2325"/>
    <mergeCell ref="AP2325:AQ2325"/>
    <mergeCell ref="AR2325:AS2325"/>
    <mergeCell ref="AB2325:AC2325"/>
    <mergeCell ref="AD2325:AE2325"/>
    <mergeCell ref="AF2325:AG2325"/>
    <mergeCell ref="BJ2325:BK2325"/>
    <mergeCell ref="BJ2317:BK2318"/>
    <mergeCell ref="BL2317:BN2318"/>
    <mergeCell ref="C2318:D2318"/>
    <mergeCell ref="G2317:G2318"/>
    <mergeCell ref="B2315:B2316"/>
    <mergeCell ref="C2315:D2315"/>
    <mergeCell ref="E2315:E2316"/>
    <mergeCell ref="F2315:F2316"/>
    <mergeCell ref="H2315:I2316"/>
    <mergeCell ref="J2315:K2316"/>
    <mergeCell ref="AL2315:AM2316"/>
    <mergeCell ref="AN2315:AO2316"/>
    <mergeCell ref="L2315:M2316"/>
    <mergeCell ref="N2315:O2316"/>
    <mergeCell ref="P2315:Q2316"/>
    <mergeCell ref="R2315:S2316"/>
    <mergeCell ref="T2315:U2316"/>
    <mergeCell ref="V2315:W2316"/>
    <mergeCell ref="BF2315:BG2316"/>
    <mergeCell ref="BH2315:BI2316"/>
    <mergeCell ref="BJ2315:BK2316"/>
    <mergeCell ref="BL2315:BN2316"/>
    <mergeCell ref="X2315:Y2316"/>
    <mergeCell ref="Z2315:AA2316"/>
    <mergeCell ref="AB2315:AC2316"/>
    <mergeCell ref="AD2315:AE2316"/>
    <mergeCell ref="AF2315:AG2316"/>
    <mergeCell ref="BB2315:BC2316"/>
    <mergeCell ref="C2316:D2316"/>
    <mergeCell ref="AT2315:AU2316"/>
    <mergeCell ref="AV2315:AW2316"/>
    <mergeCell ref="AX2315:AY2316"/>
    <mergeCell ref="AZ2315:BA2316"/>
    <mergeCell ref="BD2315:BE2316"/>
    <mergeCell ref="AP2315:AQ2316"/>
    <mergeCell ref="AR2315:AS2316"/>
    <mergeCell ref="AH2315:AI2316"/>
    <mergeCell ref="AJ2315:AK2316"/>
    <mergeCell ref="G2315:G2316"/>
    <mergeCell ref="AV2317:AW2318"/>
    <mergeCell ref="AX2317:AY2318"/>
    <mergeCell ref="B2313:B2314"/>
    <mergeCell ref="C2313:D2313"/>
    <mergeCell ref="E2313:E2314"/>
    <mergeCell ref="F2313:F2314"/>
    <mergeCell ref="H2313:I2314"/>
    <mergeCell ref="J2313:K2314"/>
    <mergeCell ref="L2313:M2314"/>
    <mergeCell ref="N2313:O2314"/>
    <mergeCell ref="P2313:Q2314"/>
    <mergeCell ref="R2313:S2314"/>
    <mergeCell ref="T2313:U2314"/>
    <mergeCell ref="V2313:W2314"/>
    <mergeCell ref="X2313:Y2314"/>
    <mergeCell ref="Z2313:AA2314"/>
    <mergeCell ref="AB2313:AC2314"/>
    <mergeCell ref="AD2313:AE2314"/>
    <mergeCell ref="AF2313:AG2314"/>
    <mergeCell ref="AH2313:AI2314"/>
    <mergeCell ref="AJ2313:AK2314"/>
    <mergeCell ref="AL2313:AM2314"/>
    <mergeCell ref="AN2313:AO2314"/>
    <mergeCell ref="AP2313:AQ2314"/>
    <mergeCell ref="AR2313:AS2314"/>
    <mergeCell ref="AT2313:AU2314"/>
    <mergeCell ref="AV2313:AW2314"/>
    <mergeCell ref="AX2313:AY2314"/>
    <mergeCell ref="AZ2313:BA2314"/>
    <mergeCell ref="BB2313:BC2314"/>
    <mergeCell ref="BD2313:BE2314"/>
    <mergeCell ref="BF2313:BG2314"/>
    <mergeCell ref="BH2313:BI2314"/>
    <mergeCell ref="BJ2313:BK2314"/>
    <mergeCell ref="BL2313:BN2314"/>
    <mergeCell ref="C2314:D2314"/>
    <mergeCell ref="G2313:G2314"/>
    <mergeCell ref="B2311:B2312"/>
    <mergeCell ref="C2311:D2311"/>
    <mergeCell ref="E2311:E2312"/>
    <mergeCell ref="F2311:F2312"/>
    <mergeCell ref="H2311:I2312"/>
    <mergeCell ref="J2311:K2312"/>
    <mergeCell ref="AL2311:AM2312"/>
    <mergeCell ref="AN2311:AO2312"/>
    <mergeCell ref="L2311:M2312"/>
    <mergeCell ref="N2311:O2312"/>
    <mergeCell ref="P2311:Q2312"/>
    <mergeCell ref="R2311:S2312"/>
    <mergeCell ref="T2311:U2312"/>
    <mergeCell ref="V2311:W2312"/>
    <mergeCell ref="BF2311:BG2312"/>
    <mergeCell ref="BH2311:BI2312"/>
    <mergeCell ref="BJ2311:BK2312"/>
    <mergeCell ref="BL2311:BN2312"/>
    <mergeCell ref="X2311:Y2312"/>
    <mergeCell ref="Z2311:AA2312"/>
    <mergeCell ref="AB2311:AC2312"/>
    <mergeCell ref="AD2311:AE2312"/>
    <mergeCell ref="AF2311:AG2312"/>
    <mergeCell ref="BB2311:BC2312"/>
    <mergeCell ref="C2312:D2312"/>
    <mergeCell ref="AT2311:AU2312"/>
    <mergeCell ref="AV2311:AW2312"/>
    <mergeCell ref="AX2311:AY2312"/>
    <mergeCell ref="AZ2311:BA2312"/>
    <mergeCell ref="BD2311:BE2312"/>
    <mergeCell ref="AP2311:AQ2312"/>
    <mergeCell ref="AR2311:AS2312"/>
    <mergeCell ref="AH2311:AI2312"/>
    <mergeCell ref="AJ2311:AK2312"/>
    <mergeCell ref="G2311:G2312"/>
    <mergeCell ref="B2309:B2310"/>
    <mergeCell ref="C2309:D2309"/>
    <mergeCell ref="E2309:E2310"/>
    <mergeCell ref="F2309:F2310"/>
    <mergeCell ref="H2309:I2310"/>
    <mergeCell ref="J2309:K2310"/>
    <mergeCell ref="L2309:M2310"/>
    <mergeCell ref="N2309:O2310"/>
    <mergeCell ref="P2309:Q2310"/>
    <mergeCell ref="R2309:S2310"/>
    <mergeCell ref="T2309:U2310"/>
    <mergeCell ref="V2309:W2310"/>
    <mergeCell ref="X2309:Y2310"/>
    <mergeCell ref="Z2309:AA2310"/>
    <mergeCell ref="AB2309:AC2310"/>
    <mergeCell ref="AD2309:AE2310"/>
    <mergeCell ref="AF2309:AG2310"/>
    <mergeCell ref="AH2309:AI2310"/>
    <mergeCell ref="AJ2309:AK2310"/>
    <mergeCell ref="AL2309:AM2310"/>
    <mergeCell ref="AN2309:AO2310"/>
    <mergeCell ref="AP2309:AQ2310"/>
    <mergeCell ref="AR2309:AS2310"/>
    <mergeCell ref="AT2309:AU2310"/>
    <mergeCell ref="AV2309:AW2310"/>
    <mergeCell ref="AX2309:AY2310"/>
    <mergeCell ref="AZ2309:BA2310"/>
    <mergeCell ref="BB2309:BC2310"/>
    <mergeCell ref="BD2309:BE2310"/>
    <mergeCell ref="BF2309:BG2310"/>
    <mergeCell ref="BH2309:BI2310"/>
    <mergeCell ref="BJ2309:BK2310"/>
    <mergeCell ref="BL2309:BN2310"/>
    <mergeCell ref="C2310:D2310"/>
    <mergeCell ref="B2307:B2308"/>
    <mergeCell ref="C2307:D2307"/>
    <mergeCell ref="E2307:E2308"/>
    <mergeCell ref="F2307:F2308"/>
    <mergeCell ref="H2307:I2308"/>
    <mergeCell ref="J2307:K2308"/>
    <mergeCell ref="AL2307:AM2308"/>
    <mergeCell ref="AN2307:AO2308"/>
    <mergeCell ref="L2307:M2308"/>
    <mergeCell ref="N2307:O2308"/>
    <mergeCell ref="P2307:Q2308"/>
    <mergeCell ref="R2307:S2308"/>
    <mergeCell ref="T2307:U2308"/>
    <mergeCell ref="V2307:W2308"/>
    <mergeCell ref="BF2307:BG2308"/>
    <mergeCell ref="BH2307:BI2308"/>
    <mergeCell ref="BJ2307:BK2308"/>
    <mergeCell ref="BL2307:BN2308"/>
    <mergeCell ref="X2307:Y2308"/>
    <mergeCell ref="Z2307:AA2308"/>
    <mergeCell ref="AB2307:AC2308"/>
    <mergeCell ref="AD2307:AE2308"/>
    <mergeCell ref="AF2307:AG2308"/>
    <mergeCell ref="BB2307:BC2308"/>
    <mergeCell ref="C2308:D2308"/>
    <mergeCell ref="AT2307:AU2308"/>
    <mergeCell ref="AV2307:AW2308"/>
    <mergeCell ref="AX2307:AY2308"/>
    <mergeCell ref="AZ2307:BA2308"/>
    <mergeCell ref="BD2307:BE2308"/>
    <mergeCell ref="AP2307:AQ2308"/>
    <mergeCell ref="AR2307:AS2308"/>
    <mergeCell ref="AH2307:AI2308"/>
    <mergeCell ref="AJ2307:AK2308"/>
    <mergeCell ref="B2305:B2306"/>
    <mergeCell ref="C2305:D2305"/>
    <mergeCell ref="E2305:E2306"/>
    <mergeCell ref="F2305:F2306"/>
    <mergeCell ref="H2305:I2306"/>
    <mergeCell ref="J2305:K2306"/>
    <mergeCell ref="L2305:M2306"/>
    <mergeCell ref="N2305:O2306"/>
    <mergeCell ref="P2305:Q2306"/>
    <mergeCell ref="R2305:S2306"/>
    <mergeCell ref="T2305:U2306"/>
    <mergeCell ref="V2305:W2306"/>
    <mergeCell ref="X2305:Y2306"/>
    <mergeCell ref="Z2305:AA2306"/>
    <mergeCell ref="AB2305:AC2306"/>
    <mergeCell ref="AD2305:AE2306"/>
    <mergeCell ref="AF2305:AG2306"/>
    <mergeCell ref="AH2305:AI2306"/>
    <mergeCell ref="AJ2305:AK2306"/>
    <mergeCell ref="AL2305:AM2306"/>
    <mergeCell ref="AN2305:AO2306"/>
    <mergeCell ref="AP2305:AQ2306"/>
    <mergeCell ref="AR2305:AS2306"/>
    <mergeCell ref="AT2305:AU2306"/>
    <mergeCell ref="AV2305:AW2306"/>
    <mergeCell ref="AX2305:AY2306"/>
    <mergeCell ref="AZ2305:BA2306"/>
    <mergeCell ref="BB2305:BC2306"/>
    <mergeCell ref="BD2305:BE2306"/>
    <mergeCell ref="BF2305:BG2306"/>
    <mergeCell ref="BH2305:BI2306"/>
    <mergeCell ref="BJ2305:BK2306"/>
    <mergeCell ref="BL2305:BN2306"/>
    <mergeCell ref="C2306:D2306"/>
    <mergeCell ref="B2303:B2304"/>
    <mergeCell ref="C2303:D2303"/>
    <mergeCell ref="E2303:E2304"/>
    <mergeCell ref="F2303:F2304"/>
    <mergeCell ref="H2303:I2304"/>
    <mergeCell ref="J2303:K2304"/>
    <mergeCell ref="AL2303:AM2304"/>
    <mergeCell ref="AN2303:AO2304"/>
    <mergeCell ref="L2303:M2304"/>
    <mergeCell ref="N2303:O2304"/>
    <mergeCell ref="P2303:Q2304"/>
    <mergeCell ref="R2303:S2304"/>
    <mergeCell ref="T2303:U2304"/>
    <mergeCell ref="V2303:W2304"/>
    <mergeCell ref="BF2303:BG2304"/>
    <mergeCell ref="BH2303:BI2304"/>
    <mergeCell ref="BJ2303:BK2304"/>
    <mergeCell ref="BL2303:BN2304"/>
    <mergeCell ref="X2303:Y2304"/>
    <mergeCell ref="Z2303:AA2304"/>
    <mergeCell ref="AB2303:AC2304"/>
    <mergeCell ref="AD2303:AE2304"/>
    <mergeCell ref="AF2303:AG2304"/>
    <mergeCell ref="BB2303:BC2304"/>
    <mergeCell ref="C2304:D2304"/>
    <mergeCell ref="AT2303:AU2304"/>
    <mergeCell ref="AV2303:AW2304"/>
    <mergeCell ref="AX2303:AY2304"/>
    <mergeCell ref="AZ2303:BA2304"/>
    <mergeCell ref="BD2303:BE2304"/>
    <mergeCell ref="AP2303:AQ2304"/>
    <mergeCell ref="AR2303:AS2304"/>
    <mergeCell ref="AH2303:AI2304"/>
    <mergeCell ref="AJ2303:AK2304"/>
    <mergeCell ref="B2301:B2302"/>
    <mergeCell ref="C2301:D2301"/>
    <mergeCell ref="E2301:E2302"/>
    <mergeCell ref="F2301:F2302"/>
    <mergeCell ref="H2301:I2302"/>
    <mergeCell ref="J2301:K2302"/>
    <mergeCell ref="L2301:M2302"/>
    <mergeCell ref="N2301:O2302"/>
    <mergeCell ref="P2301:Q2302"/>
    <mergeCell ref="R2301:S2302"/>
    <mergeCell ref="T2301:U2302"/>
    <mergeCell ref="V2301:W2302"/>
    <mergeCell ref="X2301:Y2302"/>
    <mergeCell ref="Z2301:AA2302"/>
    <mergeCell ref="AB2301:AC2302"/>
    <mergeCell ref="AD2301:AE2302"/>
    <mergeCell ref="AF2301:AG2302"/>
    <mergeCell ref="AH2301:AI2302"/>
    <mergeCell ref="AJ2301:AK2302"/>
    <mergeCell ref="AL2301:AM2302"/>
    <mergeCell ref="AN2301:AO2302"/>
    <mergeCell ref="AP2301:AQ2302"/>
    <mergeCell ref="AR2301:AS2302"/>
    <mergeCell ref="AT2301:AU2302"/>
    <mergeCell ref="AV2301:AW2302"/>
    <mergeCell ref="AX2301:AY2302"/>
    <mergeCell ref="AZ2301:BA2302"/>
    <mergeCell ref="BB2301:BC2302"/>
    <mergeCell ref="BD2301:BE2302"/>
    <mergeCell ref="BF2301:BG2302"/>
    <mergeCell ref="BH2301:BI2302"/>
    <mergeCell ref="BJ2301:BK2302"/>
    <mergeCell ref="BL2301:BN2302"/>
    <mergeCell ref="C2302:D2302"/>
    <mergeCell ref="B2299:B2300"/>
    <mergeCell ref="C2299:D2299"/>
    <mergeCell ref="E2299:E2300"/>
    <mergeCell ref="F2299:F2300"/>
    <mergeCell ref="H2299:I2300"/>
    <mergeCell ref="J2299:K2300"/>
    <mergeCell ref="AL2299:AM2300"/>
    <mergeCell ref="AN2299:AO2300"/>
    <mergeCell ref="L2299:M2300"/>
    <mergeCell ref="N2299:O2300"/>
    <mergeCell ref="P2299:Q2300"/>
    <mergeCell ref="R2299:S2300"/>
    <mergeCell ref="T2299:U2300"/>
    <mergeCell ref="V2299:W2300"/>
    <mergeCell ref="BF2299:BG2300"/>
    <mergeCell ref="BH2299:BI2300"/>
    <mergeCell ref="BJ2299:BK2300"/>
    <mergeCell ref="BL2299:BN2300"/>
    <mergeCell ref="X2299:Y2300"/>
    <mergeCell ref="Z2299:AA2300"/>
    <mergeCell ref="AB2299:AC2300"/>
    <mergeCell ref="AD2299:AE2300"/>
    <mergeCell ref="AF2299:AG2300"/>
    <mergeCell ref="BB2299:BC2300"/>
    <mergeCell ref="C2300:D2300"/>
    <mergeCell ref="AT2299:AU2300"/>
    <mergeCell ref="AV2299:AW2300"/>
    <mergeCell ref="AX2299:AY2300"/>
    <mergeCell ref="AZ2299:BA2300"/>
    <mergeCell ref="BD2299:BE2300"/>
    <mergeCell ref="AP2299:AQ2300"/>
    <mergeCell ref="AR2299:AS2300"/>
    <mergeCell ref="AH2299:AI2300"/>
    <mergeCell ref="AJ2299:AK2300"/>
    <mergeCell ref="B2297:B2298"/>
    <mergeCell ref="C2297:D2297"/>
    <mergeCell ref="E2297:E2298"/>
    <mergeCell ref="F2297:F2298"/>
    <mergeCell ref="H2297:I2298"/>
    <mergeCell ref="J2297:K2298"/>
    <mergeCell ref="L2297:M2298"/>
    <mergeCell ref="N2297:O2298"/>
    <mergeCell ref="P2297:Q2298"/>
    <mergeCell ref="R2297:S2298"/>
    <mergeCell ref="T2297:U2298"/>
    <mergeCell ref="V2297:W2298"/>
    <mergeCell ref="X2297:Y2298"/>
    <mergeCell ref="Z2297:AA2298"/>
    <mergeCell ref="AB2297:AC2298"/>
    <mergeCell ref="AD2297:AE2298"/>
    <mergeCell ref="AF2297:AG2298"/>
    <mergeCell ref="AH2297:AI2298"/>
    <mergeCell ref="AJ2297:AK2298"/>
    <mergeCell ref="AL2297:AM2298"/>
    <mergeCell ref="AN2297:AO2298"/>
    <mergeCell ref="AP2297:AQ2298"/>
    <mergeCell ref="AR2297:AS2298"/>
    <mergeCell ref="AT2297:AU2298"/>
    <mergeCell ref="AV2297:AW2298"/>
    <mergeCell ref="AX2297:AY2298"/>
    <mergeCell ref="AZ2297:BA2298"/>
    <mergeCell ref="BB2297:BC2298"/>
    <mergeCell ref="BD2297:BE2298"/>
    <mergeCell ref="BF2297:BG2298"/>
    <mergeCell ref="BH2297:BI2298"/>
    <mergeCell ref="BJ2297:BK2298"/>
    <mergeCell ref="BL2297:BN2298"/>
    <mergeCell ref="C2298:D2298"/>
    <mergeCell ref="BL2293:BN2294"/>
    <mergeCell ref="C2294:D2294"/>
    <mergeCell ref="B2295:B2296"/>
    <mergeCell ref="C2295:D2295"/>
    <mergeCell ref="E2295:E2296"/>
    <mergeCell ref="F2295:F2296"/>
    <mergeCell ref="H2295:I2296"/>
    <mergeCell ref="J2295:K2296"/>
    <mergeCell ref="AL2295:AM2296"/>
    <mergeCell ref="AN2295:AO2296"/>
    <mergeCell ref="L2295:M2296"/>
    <mergeCell ref="N2295:O2296"/>
    <mergeCell ref="P2295:Q2296"/>
    <mergeCell ref="R2295:S2296"/>
    <mergeCell ref="T2295:U2296"/>
    <mergeCell ref="V2295:W2296"/>
    <mergeCell ref="BF2295:BG2296"/>
    <mergeCell ref="BH2295:BI2296"/>
    <mergeCell ref="BJ2295:BK2296"/>
    <mergeCell ref="BL2295:BN2296"/>
    <mergeCell ref="X2295:Y2296"/>
    <mergeCell ref="Z2295:AA2296"/>
    <mergeCell ref="AB2295:AC2296"/>
    <mergeCell ref="AD2295:AE2296"/>
    <mergeCell ref="AF2295:AG2296"/>
    <mergeCell ref="BB2295:BC2296"/>
    <mergeCell ref="C2296:D2296"/>
    <mergeCell ref="AT2295:AU2296"/>
    <mergeCell ref="AV2295:AW2296"/>
    <mergeCell ref="AX2295:AY2296"/>
    <mergeCell ref="AZ2295:BA2296"/>
    <mergeCell ref="BD2295:BE2296"/>
    <mergeCell ref="AP2295:AQ2296"/>
    <mergeCell ref="AR2295:AS2296"/>
    <mergeCell ref="AH2295:AI2296"/>
    <mergeCell ref="AJ2295:AK2296"/>
    <mergeCell ref="B2293:B2294"/>
    <mergeCell ref="C2293:D2293"/>
    <mergeCell ref="E2293:E2294"/>
    <mergeCell ref="F2293:F2294"/>
    <mergeCell ref="H2293:I2294"/>
    <mergeCell ref="J2293:K2294"/>
    <mergeCell ref="G2293:G2294"/>
    <mergeCell ref="L2293:M2294"/>
    <mergeCell ref="N2293:O2294"/>
    <mergeCell ref="P2293:Q2294"/>
    <mergeCell ref="R2293:S2294"/>
    <mergeCell ref="T2293:U2294"/>
    <mergeCell ref="V2293:W2294"/>
    <mergeCell ref="X2293:Y2294"/>
    <mergeCell ref="Z2293:AA2294"/>
    <mergeCell ref="AB2293:AC2294"/>
    <mergeCell ref="AD2293:AE2294"/>
    <mergeCell ref="AF2293:AG2294"/>
    <mergeCell ref="AH2293:AI2294"/>
    <mergeCell ref="AJ2293:AK2294"/>
    <mergeCell ref="AL2293:AM2294"/>
    <mergeCell ref="AN2293:AO2294"/>
    <mergeCell ref="AP2293:AQ2294"/>
    <mergeCell ref="AR2293:AS2294"/>
    <mergeCell ref="AT2293:AU2294"/>
    <mergeCell ref="AV2293:AW2294"/>
    <mergeCell ref="AX2293:AY2294"/>
    <mergeCell ref="AZ2293:BA2294"/>
    <mergeCell ref="BB2293:BC2294"/>
    <mergeCell ref="BD2293:BE2294"/>
    <mergeCell ref="BF2293:BG2294"/>
    <mergeCell ref="BH2293:BI2294"/>
    <mergeCell ref="BJ2293:BK2294"/>
    <mergeCell ref="BL2289:BN2290"/>
    <mergeCell ref="C2290:D2290"/>
    <mergeCell ref="B2291:B2292"/>
    <mergeCell ref="C2291:D2291"/>
    <mergeCell ref="E2291:E2292"/>
    <mergeCell ref="F2291:F2292"/>
    <mergeCell ref="H2291:I2292"/>
    <mergeCell ref="J2291:K2292"/>
    <mergeCell ref="AL2291:AM2292"/>
    <mergeCell ref="AN2291:AO2292"/>
    <mergeCell ref="L2291:M2292"/>
    <mergeCell ref="N2291:O2292"/>
    <mergeCell ref="P2291:Q2292"/>
    <mergeCell ref="R2291:S2292"/>
    <mergeCell ref="T2291:U2292"/>
    <mergeCell ref="V2291:W2292"/>
    <mergeCell ref="BF2291:BG2292"/>
    <mergeCell ref="BH2291:BI2292"/>
    <mergeCell ref="BJ2291:BK2292"/>
    <mergeCell ref="BL2291:BN2292"/>
    <mergeCell ref="X2291:Y2292"/>
    <mergeCell ref="Z2291:AA2292"/>
    <mergeCell ref="AB2291:AC2292"/>
    <mergeCell ref="AD2291:AE2292"/>
    <mergeCell ref="AF2291:AG2292"/>
    <mergeCell ref="BB2291:BC2292"/>
    <mergeCell ref="C2292:D2292"/>
    <mergeCell ref="AT2291:AU2292"/>
    <mergeCell ref="AV2291:AW2292"/>
    <mergeCell ref="AX2291:AY2292"/>
    <mergeCell ref="AZ2291:BA2292"/>
    <mergeCell ref="BD2291:BE2292"/>
    <mergeCell ref="AP2291:AQ2292"/>
    <mergeCell ref="AR2291:AS2292"/>
    <mergeCell ref="AH2291:AI2292"/>
    <mergeCell ref="AJ2291:AK2292"/>
    <mergeCell ref="B2289:B2290"/>
    <mergeCell ref="C2289:D2289"/>
    <mergeCell ref="E2289:E2290"/>
    <mergeCell ref="F2289:F2290"/>
    <mergeCell ref="H2289:I2290"/>
    <mergeCell ref="J2289:K2290"/>
    <mergeCell ref="G2289:G2290"/>
    <mergeCell ref="L2289:M2290"/>
    <mergeCell ref="N2289:O2290"/>
    <mergeCell ref="P2289:Q2290"/>
    <mergeCell ref="R2289:S2290"/>
    <mergeCell ref="T2289:U2290"/>
    <mergeCell ref="V2289:W2290"/>
    <mergeCell ref="X2289:Y2290"/>
    <mergeCell ref="Z2289:AA2290"/>
    <mergeCell ref="AB2289:AC2290"/>
    <mergeCell ref="AD2289:AE2290"/>
    <mergeCell ref="AF2289:AG2290"/>
    <mergeCell ref="AH2289:AI2290"/>
    <mergeCell ref="AJ2289:AK2290"/>
    <mergeCell ref="AL2289:AM2290"/>
    <mergeCell ref="AN2289:AO2290"/>
    <mergeCell ref="AP2289:AQ2290"/>
    <mergeCell ref="BB2289:BC2290"/>
    <mergeCell ref="BD2289:BE2290"/>
    <mergeCell ref="BF2289:BG2290"/>
    <mergeCell ref="BH2289:BI2290"/>
    <mergeCell ref="BJ2289:BK2290"/>
    <mergeCell ref="BH2285:BI2286"/>
    <mergeCell ref="BJ2285:BK2286"/>
    <mergeCell ref="BL2285:BN2286"/>
    <mergeCell ref="C2286:D2286"/>
    <mergeCell ref="B2287:B2288"/>
    <mergeCell ref="C2287:D2287"/>
    <mergeCell ref="E2287:E2288"/>
    <mergeCell ref="F2287:F2288"/>
    <mergeCell ref="H2287:I2288"/>
    <mergeCell ref="J2287:K2288"/>
    <mergeCell ref="AL2287:AM2288"/>
    <mergeCell ref="AN2287:AO2288"/>
    <mergeCell ref="L2287:M2288"/>
    <mergeCell ref="N2287:O2288"/>
    <mergeCell ref="P2287:Q2288"/>
    <mergeCell ref="R2287:S2288"/>
    <mergeCell ref="T2287:U2288"/>
    <mergeCell ref="V2287:W2288"/>
    <mergeCell ref="BF2287:BG2288"/>
    <mergeCell ref="BH2287:BI2288"/>
    <mergeCell ref="BJ2287:BK2288"/>
    <mergeCell ref="BL2287:BN2288"/>
    <mergeCell ref="X2287:Y2288"/>
    <mergeCell ref="Z2287:AA2288"/>
    <mergeCell ref="AB2287:AC2288"/>
    <mergeCell ref="AD2287:AE2288"/>
    <mergeCell ref="AF2287:AG2288"/>
    <mergeCell ref="BB2287:BC2288"/>
    <mergeCell ref="C2288:D2288"/>
    <mergeCell ref="AT2287:AU2288"/>
    <mergeCell ref="AV2287:AW2288"/>
    <mergeCell ref="AX2287:AY2288"/>
    <mergeCell ref="AZ2287:BA2288"/>
    <mergeCell ref="BD2287:BE2288"/>
    <mergeCell ref="AP2287:AQ2288"/>
    <mergeCell ref="AR2287:AS2288"/>
    <mergeCell ref="AH2287:AI2288"/>
    <mergeCell ref="AJ2287:AK2288"/>
    <mergeCell ref="B2283:B2284"/>
    <mergeCell ref="C2283:D2283"/>
    <mergeCell ref="E2283:E2284"/>
    <mergeCell ref="F2283:F2284"/>
    <mergeCell ref="H2283:I2284"/>
    <mergeCell ref="J2283:K2284"/>
    <mergeCell ref="AL2283:AM2284"/>
    <mergeCell ref="AN2283:AO2284"/>
    <mergeCell ref="L2283:M2284"/>
    <mergeCell ref="N2283:O2284"/>
    <mergeCell ref="P2283:Q2284"/>
    <mergeCell ref="R2283:S2284"/>
    <mergeCell ref="T2283:U2284"/>
    <mergeCell ref="V2283:W2284"/>
    <mergeCell ref="BF2283:BG2284"/>
    <mergeCell ref="BH2283:BI2284"/>
    <mergeCell ref="BJ2283:BK2284"/>
    <mergeCell ref="BL2283:BN2284"/>
    <mergeCell ref="X2283:Y2284"/>
    <mergeCell ref="Z2283:AA2284"/>
    <mergeCell ref="AB2283:AC2284"/>
    <mergeCell ref="AD2283:AE2284"/>
    <mergeCell ref="AF2283:AG2284"/>
    <mergeCell ref="BB2283:BC2284"/>
    <mergeCell ref="C2284:D2284"/>
    <mergeCell ref="AT2283:AU2284"/>
    <mergeCell ref="AV2283:AW2284"/>
    <mergeCell ref="AX2283:AY2284"/>
    <mergeCell ref="AZ2283:BA2284"/>
    <mergeCell ref="BD2283:BE2284"/>
    <mergeCell ref="AP2283:AQ2284"/>
    <mergeCell ref="AR2283:AS2284"/>
    <mergeCell ref="AH2283:AI2284"/>
    <mergeCell ref="AJ2283:AK2284"/>
    <mergeCell ref="B2281:B2282"/>
    <mergeCell ref="C2281:D2281"/>
    <mergeCell ref="E2281:E2282"/>
    <mergeCell ref="F2281:F2282"/>
    <mergeCell ref="H2281:I2282"/>
    <mergeCell ref="J2281:K2282"/>
    <mergeCell ref="G2281:G2282"/>
    <mergeCell ref="L2281:M2282"/>
    <mergeCell ref="N2281:O2282"/>
    <mergeCell ref="P2281:Q2282"/>
    <mergeCell ref="R2281:S2282"/>
    <mergeCell ref="T2281:U2282"/>
    <mergeCell ref="V2281:W2282"/>
    <mergeCell ref="X2281:Y2282"/>
    <mergeCell ref="Z2281:AA2282"/>
    <mergeCell ref="AB2281:AC2282"/>
    <mergeCell ref="AD2281:AE2282"/>
    <mergeCell ref="AF2281:AG2282"/>
    <mergeCell ref="AH2281:AI2282"/>
    <mergeCell ref="AJ2281:AK2282"/>
    <mergeCell ref="AL2281:AM2282"/>
    <mergeCell ref="AN2281:AO2282"/>
    <mergeCell ref="AP2281:AQ2282"/>
    <mergeCell ref="AR2281:AS2282"/>
    <mergeCell ref="AT2281:AU2282"/>
    <mergeCell ref="AV2281:AW2282"/>
    <mergeCell ref="AX2281:AY2282"/>
    <mergeCell ref="AZ2281:BA2282"/>
    <mergeCell ref="BB2281:BC2282"/>
    <mergeCell ref="BD2281:BE2282"/>
    <mergeCell ref="BF2281:BG2282"/>
    <mergeCell ref="BH2281:BI2282"/>
    <mergeCell ref="BJ2281:BK2282"/>
    <mergeCell ref="C2282:D2282"/>
    <mergeCell ref="B2279:B2280"/>
    <mergeCell ref="C2279:D2279"/>
    <mergeCell ref="E2279:E2280"/>
    <mergeCell ref="F2279:F2280"/>
    <mergeCell ref="H2279:I2280"/>
    <mergeCell ref="J2279:K2280"/>
    <mergeCell ref="C2280:D2280"/>
    <mergeCell ref="G2279:G2280"/>
    <mergeCell ref="AL2279:AM2280"/>
    <mergeCell ref="AN2279:AO2280"/>
    <mergeCell ref="L2279:M2280"/>
    <mergeCell ref="N2279:O2280"/>
    <mergeCell ref="P2279:Q2280"/>
    <mergeCell ref="R2279:S2280"/>
    <mergeCell ref="T2279:U2280"/>
    <mergeCell ref="V2279:W2280"/>
    <mergeCell ref="AH2279:AI2280"/>
    <mergeCell ref="AJ2279:AK2280"/>
    <mergeCell ref="BF2279:BG2280"/>
    <mergeCell ref="BH2279:BI2280"/>
    <mergeCell ref="BJ2279:BK2280"/>
    <mergeCell ref="BL2279:BN2280"/>
    <mergeCell ref="X2279:Y2280"/>
    <mergeCell ref="Z2279:AA2280"/>
    <mergeCell ref="AB2279:AC2280"/>
    <mergeCell ref="AD2279:AE2280"/>
    <mergeCell ref="AF2279:AG2280"/>
    <mergeCell ref="BB2279:BC2280"/>
    <mergeCell ref="AT2279:AU2280"/>
    <mergeCell ref="AV2279:AW2280"/>
    <mergeCell ref="AX2279:AY2280"/>
    <mergeCell ref="AZ2279:BA2280"/>
    <mergeCell ref="BD2279:BE2280"/>
    <mergeCell ref="AP2279:AQ2280"/>
    <mergeCell ref="AR2279:AS2280"/>
    <mergeCell ref="B2265:C2265"/>
    <mergeCell ref="D2265:E2265"/>
    <mergeCell ref="H2265:J2265"/>
    <mergeCell ref="L2265:N2265"/>
    <mergeCell ref="O2265:R2265"/>
    <mergeCell ref="S2265:U2265"/>
    <mergeCell ref="W2265:Y2265"/>
    <mergeCell ref="B2267:C2267"/>
    <mergeCell ref="D2267:E2267"/>
    <mergeCell ref="H2267:J2267"/>
    <mergeCell ref="L2267:N2267"/>
    <mergeCell ref="C2274:D2274"/>
    <mergeCell ref="E2274:AC2274"/>
    <mergeCell ref="E2272:AC2272"/>
    <mergeCell ref="O2267:R2267"/>
    <mergeCell ref="S2267:U2267"/>
    <mergeCell ref="Z2267:AI2267"/>
    <mergeCell ref="BA2274:BC2274"/>
    <mergeCell ref="BD2274:BM2274"/>
    <mergeCell ref="AH2274:AM2274"/>
    <mergeCell ref="AN2274:AZ2274"/>
    <mergeCell ref="N2278:O2278"/>
    <mergeCell ref="P2278:Q2278"/>
    <mergeCell ref="AN2277:AS2277"/>
    <mergeCell ref="AT2277:AY2277"/>
    <mergeCell ref="AX2278:AY2278"/>
    <mergeCell ref="AB2278:AC2278"/>
    <mergeCell ref="B2277:B2278"/>
    <mergeCell ref="C2277:D2278"/>
    <mergeCell ref="H2277:I2278"/>
    <mergeCell ref="J2277:O2277"/>
    <mergeCell ref="P2277:U2277"/>
    <mergeCell ref="V2277:W2278"/>
    <mergeCell ref="J2278:K2278"/>
    <mergeCell ref="G2277:G2278"/>
    <mergeCell ref="F2277:F2278"/>
    <mergeCell ref="R2278:S2278"/>
    <mergeCell ref="BL2277:BN2278"/>
    <mergeCell ref="AH2278:AI2278"/>
    <mergeCell ref="AJ2278:AK2278"/>
    <mergeCell ref="AL2278:AM2278"/>
    <mergeCell ref="AN2278:AO2278"/>
    <mergeCell ref="AR2278:AS2278"/>
    <mergeCell ref="AT2278:AU2278"/>
    <mergeCell ref="AV2278:AW2278"/>
    <mergeCell ref="AP2278:AQ2278"/>
    <mergeCell ref="BD2278:BE2278"/>
    <mergeCell ref="X2277:Y2278"/>
    <mergeCell ref="Z2277:AA2278"/>
    <mergeCell ref="AB2277:AG2277"/>
    <mergeCell ref="AH2277:AM2277"/>
    <mergeCell ref="T2278:U2278"/>
    <mergeCell ref="L2278:M2278"/>
    <mergeCell ref="AD2278:AE2278"/>
    <mergeCell ref="AF2278:AG2278"/>
    <mergeCell ref="BF2278:BG2278"/>
    <mergeCell ref="AZ2277:BE2277"/>
    <mergeCell ref="BF2277:BK2277"/>
    <mergeCell ref="BH2278:BI2278"/>
    <mergeCell ref="BJ2278:BK2278"/>
    <mergeCell ref="AZ2278:BA2278"/>
    <mergeCell ref="BB2278:BC2278"/>
    <mergeCell ref="B2260:C2261"/>
    <mergeCell ref="D2260:E2261"/>
    <mergeCell ref="H2260:I2261"/>
    <mergeCell ref="J2260:K2261"/>
    <mergeCell ref="L2260:M2261"/>
    <mergeCell ref="N2260:O2261"/>
    <mergeCell ref="P2260:Q2261"/>
    <mergeCell ref="R2260:S2261"/>
    <mergeCell ref="T2260:U2261"/>
    <mergeCell ref="V2260:W2261"/>
    <mergeCell ref="X2260:Y2261"/>
    <mergeCell ref="Z2260:AA2261"/>
    <mergeCell ref="AB2260:AC2261"/>
    <mergeCell ref="AD2260:AE2261"/>
    <mergeCell ref="AF2260:AG2261"/>
    <mergeCell ref="AH2260:AI2261"/>
    <mergeCell ref="AJ2260:AK2261"/>
    <mergeCell ref="AL2260:AM2261"/>
    <mergeCell ref="AN2260:AO2261"/>
    <mergeCell ref="AP2260:AQ2261"/>
    <mergeCell ref="AR2260:AS2261"/>
    <mergeCell ref="AT2260:AU2261"/>
    <mergeCell ref="AV2260:AW2261"/>
    <mergeCell ref="AX2260:AY2261"/>
    <mergeCell ref="AZ2260:BA2261"/>
    <mergeCell ref="BB2260:BC2261"/>
    <mergeCell ref="BD2260:BE2261"/>
    <mergeCell ref="BF2260:BG2261"/>
    <mergeCell ref="BH2260:BI2261"/>
    <mergeCell ref="BJ2260:BK2261"/>
    <mergeCell ref="B2262:C2262"/>
    <mergeCell ref="D2262:E2262"/>
    <mergeCell ref="H2262:I2262"/>
    <mergeCell ref="J2262:K2262"/>
    <mergeCell ref="L2262:M2262"/>
    <mergeCell ref="N2262:O2262"/>
    <mergeCell ref="P2262:Q2262"/>
    <mergeCell ref="R2262:S2262"/>
    <mergeCell ref="T2262:U2262"/>
    <mergeCell ref="V2262:W2262"/>
    <mergeCell ref="X2262:Y2262"/>
    <mergeCell ref="Z2262:AA2262"/>
    <mergeCell ref="AB2262:AC2262"/>
    <mergeCell ref="AT2262:AU2262"/>
    <mergeCell ref="AV2262:AW2262"/>
    <mergeCell ref="AH2262:AI2262"/>
    <mergeCell ref="AJ2262:AK2262"/>
    <mergeCell ref="AL2262:AM2262"/>
    <mergeCell ref="AN2262:AO2262"/>
    <mergeCell ref="AD2262:AE2262"/>
    <mergeCell ref="AF2262:AG2262"/>
    <mergeCell ref="BF2262:BG2262"/>
    <mergeCell ref="BH2262:BI2262"/>
    <mergeCell ref="BJ2262:BK2262"/>
    <mergeCell ref="BD2262:BE2262"/>
    <mergeCell ref="AP2262:AQ2262"/>
    <mergeCell ref="AR2262:AS2262"/>
    <mergeCell ref="AX2262:AY2262"/>
    <mergeCell ref="AZ2262:BA2262"/>
    <mergeCell ref="BB2262:BC2262"/>
    <mergeCell ref="B2254:B2255"/>
    <mergeCell ref="C2254:D2254"/>
    <mergeCell ref="E2254:E2255"/>
    <mergeCell ref="F2254:F2255"/>
    <mergeCell ref="H2254:I2255"/>
    <mergeCell ref="J2254:K2255"/>
    <mergeCell ref="L2254:M2255"/>
    <mergeCell ref="N2254:O2255"/>
    <mergeCell ref="P2254:Q2255"/>
    <mergeCell ref="R2254:S2255"/>
    <mergeCell ref="T2254:U2255"/>
    <mergeCell ref="V2254:W2255"/>
    <mergeCell ref="X2254:Y2255"/>
    <mergeCell ref="Z2254:AA2255"/>
    <mergeCell ref="AB2254:AC2255"/>
    <mergeCell ref="AD2254:AE2255"/>
    <mergeCell ref="AF2254:AG2255"/>
    <mergeCell ref="AH2254:AI2255"/>
    <mergeCell ref="AJ2254:AK2255"/>
    <mergeCell ref="AL2254:AM2255"/>
    <mergeCell ref="AN2254:AO2255"/>
    <mergeCell ref="AP2254:AQ2255"/>
    <mergeCell ref="AR2254:AS2255"/>
    <mergeCell ref="AT2254:AU2255"/>
    <mergeCell ref="AV2254:AW2255"/>
    <mergeCell ref="AX2254:AY2255"/>
    <mergeCell ref="AZ2254:BA2255"/>
    <mergeCell ref="BB2254:BC2255"/>
    <mergeCell ref="BD2254:BE2255"/>
    <mergeCell ref="BF2254:BG2255"/>
    <mergeCell ref="BH2254:BI2255"/>
    <mergeCell ref="BJ2254:BK2255"/>
    <mergeCell ref="BL2254:BN2255"/>
    <mergeCell ref="C2255:D2255"/>
    <mergeCell ref="B2252:B2253"/>
    <mergeCell ref="C2252:D2252"/>
    <mergeCell ref="E2252:E2253"/>
    <mergeCell ref="F2252:F2253"/>
    <mergeCell ref="H2252:I2253"/>
    <mergeCell ref="J2252:K2253"/>
    <mergeCell ref="AL2252:AM2253"/>
    <mergeCell ref="AN2252:AO2253"/>
    <mergeCell ref="L2252:M2253"/>
    <mergeCell ref="N2252:O2253"/>
    <mergeCell ref="P2252:Q2253"/>
    <mergeCell ref="R2252:S2253"/>
    <mergeCell ref="T2252:U2253"/>
    <mergeCell ref="V2252:W2253"/>
    <mergeCell ref="BF2252:BG2253"/>
    <mergeCell ref="BH2252:BI2253"/>
    <mergeCell ref="BJ2252:BK2253"/>
    <mergeCell ref="BL2252:BN2253"/>
    <mergeCell ref="X2252:Y2253"/>
    <mergeCell ref="Z2252:AA2253"/>
    <mergeCell ref="AB2252:AC2253"/>
    <mergeCell ref="AD2252:AE2253"/>
    <mergeCell ref="AF2252:AG2253"/>
    <mergeCell ref="BB2252:BC2253"/>
    <mergeCell ref="C2253:D2253"/>
    <mergeCell ref="AT2252:AU2253"/>
    <mergeCell ref="AV2252:AW2253"/>
    <mergeCell ref="AX2252:AY2253"/>
    <mergeCell ref="AZ2252:BA2253"/>
    <mergeCell ref="BD2252:BE2253"/>
    <mergeCell ref="AP2252:AQ2253"/>
    <mergeCell ref="AR2252:AS2253"/>
    <mergeCell ref="AH2252:AI2253"/>
    <mergeCell ref="AJ2252:AK2253"/>
    <mergeCell ref="B2250:B2251"/>
    <mergeCell ref="C2250:D2250"/>
    <mergeCell ref="E2250:E2251"/>
    <mergeCell ref="F2250:F2251"/>
    <mergeCell ref="H2250:I2251"/>
    <mergeCell ref="J2250:K2251"/>
    <mergeCell ref="L2250:M2251"/>
    <mergeCell ref="N2250:O2251"/>
    <mergeCell ref="P2250:Q2251"/>
    <mergeCell ref="R2250:S2251"/>
    <mergeCell ref="T2250:U2251"/>
    <mergeCell ref="V2250:W2251"/>
    <mergeCell ref="X2250:Y2251"/>
    <mergeCell ref="Z2250:AA2251"/>
    <mergeCell ref="AB2250:AC2251"/>
    <mergeCell ref="AD2250:AE2251"/>
    <mergeCell ref="AF2250:AG2251"/>
    <mergeCell ref="AH2250:AI2251"/>
    <mergeCell ref="AJ2250:AK2251"/>
    <mergeCell ref="AL2250:AM2251"/>
    <mergeCell ref="AN2250:AO2251"/>
    <mergeCell ref="AP2250:AQ2251"/>
    <mergeCell ref="AR2250:AS2251"/>
    <mergeCell ref="AT2250:AU2251"/>
    <mergeCell ref="AV2250:AW2251"/>
    <mergeCell ref="AX2250:AY2251"/>
    <mergeCell ref="AZ2250:BA2251"/>
    <mergeCell ref="BB2250:BC2251"/>
    <mergeCell ref="BD2250:BE2251"/>
    <mergeCell ref="BF2250:BG2251"/>
    <mergeCell ref="BH2250:BI2251"/>
    <mergeCell ref="BJ2250:BK2251"/>
    <mergeCell ref="BL2250:BN2251"/>
    <mergeCell ref="C2251:D2251"/>
    <mergeCell ref="B2248:B2249"/>
    <mergeCell ref="C2248:D2248"/>
    <mergeCell ref="E2248:E2249"/>
    <mergeCell ref="F2248:F2249"/>
    <mergeCell ref="H2248:I2249"/>
    <mergeCell ref="J2248:K2249"/>
    <mergeCell ref="AL2248:AM2249"/>
    <mergeCell ref="AN2248:AO2249"/>
    <mergeCell ref="L2248:M2249"/>
    <mergeCell ref="N2248:O2249"/>
    <mergeCell ref="P2248:Q2249"/>
    <mergeCell ref="R2248:S2249"/>
    <mergeCell ref="T2248:U2249"/>
    <mergeCell ref="V2248:W2249"/>
    <mergeCell ref="BF2248:BG2249"/>
    <mergeCell ref="BH2248:BI2249"/>
    <mergeCell ref="BJ2248:BK2249"/>
    <mergeCell ref="BL2248:BN2249"/>
    <mergeCell ref="X2248:Y2249"/>
    <mergeCell ref="Z2248:AA2249"/>
    <mergeCell ref="AB2248:AC2249"/>
    <mergeCell ref="AD2248:AE2249"/>
    <mergeCell ref="AF2248:AG2249"/>
    <mergeCell ref="BB2248:BC2249"/>
    <mergeCell ref="C2249:D2249"/>
    <mergeCell ref="AT2248:AU2249"/>
    <mergeCell ref="AV2248:AW2249"/>
    <mergeCell ref="AX2248:AY2249"/>
    <mergeCell ref="AZ2248:BA2249"/>
    <mergeCell ref="BD2248:BE2249"/>
    <mergeCell ref="AP2248:AQ2249"/>
    <mergeCell ref="AR2248:AS2249"/>
    <mergeCell ref="AH2248:AI2249"/>
    <mergeCell ref="AJ2248:AK2249"/>
    <mergeCell ref="B2246:B2247"/>
    <mergeCell ref="C2246:D2246"/>
    <mergeCell ref="E2246:E2247"/>
    <mergeCell ref="F2246:F2247"/>
    <mergeCell ref="H2246:I2247"/>
    <mergeCell ref="J2246:K2247"/>
    <mergeCell ref="L2246:M2247"/>
    <mergeCell ref="N2246:O2247"/>
    <mergeCell ref="P2246:Q2247"/>
    <mergeCell ref="R2246:S2247"/>
    <mergeCell ref="T2246:U2247"/>
    <mergeCell ref="V2246:W2247"/>
    <mergeCell ref="X2246:Y2247"/>
    <mergeCell ref="Z2246:AA2247"/>
    <mergeCell ref="AB2246:AC2247"/>
    <mergeCell ref="AD2246:AE2247"/>
    <mergeCell ref="AF2246:AG2247"/>
    <mergeCell ref="AH2246:AI2247"/>
    <mergeCell ref="AJ2246:AK2247"/>
    <mergeCell ref="AL2246:AM2247"/>
    <mergeCell ref="AN2246:AO2247"/>
    <mergeCell ref="AP2246:AQ2247"/>
    <mergeCell ref="AR2246:AS2247"/>
    <mergeCell ref="AT2246:AU2247"/>
    <mergeCell ref="AV2246:AW2247"/>
    <mergeCell ref="AX2246:AY2247"/>
    <mergeCell ref="AZ2246:BA2247"/>
    <mergeCell ref="BB2246:BC2247"/>
    <mergeCell ref="BD2246:BE2247"/>
    <mergeCell ref="BF2246:BG2247"/>
    <mergeCell ref="BH2246:BI2247"/>
    <mergeCell ref="BJ2246:BK2247"/>
    <mergeCell ref="BL2246:BN2247"/>
    <mergeCell ref="C2247:D2247"/>
    <mergeCell ref="B2244:B2245"/>
    <mergeCell ref="C2244:D2244"/>
    <mergeCell ref="E2244:E2245"/>
    <mergeCell ref="F2244:F2245"/>
    <mergeCell ref="H2244:I2245"/>
    <mergeCell ref="J2244:K2245"/>
    <mergeCell ref="AL2244:AM2245"/>
    <mergeCell ref="AN2244:AO2245"/>
    <mergeCell ref="L2244:M2245"/>
    <mergeCell ref="N2244:O2245"/>
    <mergeCell ref="P2244:Q2245"/>
    <mergeCell ref="R2244:S2245"/>
    <mergeCell ref="T2244:U2245"/>
    <mergeCell ref="V2244:W2245"/>
    <mergeCell ref="BF2244:BG2245"/>
    <mergeCell ref="BH2244:BI2245"/>
    <mergeCell ref="BJ2244:BK2245"/>
    <mergeCell ref="BL2244:BN2245"/>
    <mergeCell ref="X2244:Y2245"/>
    <mergeCell ref="Z2244:AA2245"/>
    <mergeCell ref="AB2244:AC2245"/>
    <mergeCell ref="AD2244:AE2245"/>
    <mergeCell ref="AF2244:AG2245"/>
    <mergeCell ref="BB2244:BC2245"/>
    <mergeCell ref="C2245:D2245"/>
    <mergeCell ref="AT2244:AU2245"/>
    <mergeCell ref="AV2244:AW2245"/>
    <mergeCell ref="AX2244:AY2245"/>
    <mergeCell ref="AZ2244:BA2245"/>
    <mergeCell ref="BD2244:BE2245"/>
    <mergeCell ref="AP2244:AQ2245"/>
    <mergeCell ref="AR2244:AS2245"/>
    <mergeCell ref="AH2244:AI2245"/>
    <mergeCell ref="AJ2244:AK2245"/>
    <mergeCell ref="B2242:B2243"/>
    <mergeCell ref="C2242:D2242"/>
    <mergeCell ref="E2242:E2243"/>
    <mergeCell ref="F2242:F2243"/>
    <mergeCell ref="H2242:I2243"/>
    <mergeCell ref="J2242:K2243"/>
    <mergeCell ref="L2242:M2243"/>
    <mergeCell ref="N2242:O2243"/>
    <mergeCell ref="P2242:Q2243"/>
    <mergeCell ref="R2242:S2243"/>
    <mergeCell ref="T2242:U2243"/>
    <mergeCell ref="V2242:W2243"/>
    <mergeCell ref="X2242:Y2243"/>
    <mergeCell ref="Z2242:AA2243"/>
    <mergeCell ref="AB2242:AC2243"/>
    <mergeCell ref="AD2242:AE2243"/>
    <mergeCell ref="AF2242:AG2243"/>
    <mergeCell ref="AH2242:AI2243"/>
    <mergeCell ref="AJ2242:AK2243"/>
    <mergeCell ref="AL2242:AM2243"/>
    <mergeCell ref="AN2242:AO2243"/>
    <mergeCell ref="AP2242:AQ2243"/>
    <mergeCell ref="AR2242:AS2243"/>
    <mergeCell ref="AT2242:AU2243"/>
    <mergeCell ref="AV2242:AW2243"/>
    <mergeCell ref="AX2242:AY2243"/>
    <mergeCell ref="AZ2242:BA2243"/>
    <mergeCell ref="BB2242:BC2243"/>
    <mergeCell ref="BD2242:BE2243"/>
    <mergeCell ref="BF2242:BG2243"/>
    <mergeCell ref="BH2242:BI2243"/>
    <mergeCell ref="BJ2242:BK2243"/>
    <mergeCell ref="BL2242:BN2243"/>
    <mergeCell ref="C2243:D2243"/>
    <mergeCell ref="B2240:B2241"/>
    <mergeCell ref="C2240:D2240"/>
    <mergeCell ref="E2240:E2241"/>
    <mergeCell ref="F2240:F2241"/>
    <mergeCell ref="H2240:I2241"/>
    <mergeCell ref="J2240:K2241"/>
    <mergeCell ref="AL2240:AM2241"/>
    <mergeCell ref="AN2240:AO2241"/>
    <mergeCell ref="L2240:M2241"/>
    <mergeCell ref="N2240:O2241"/>
    <mergeCell ref="P2240:Q2241"/>
    <mergeCell ref="R2240:S2241"/>
    <mergeCell ref="T2240:U2241"/>
    <mergeCell ref="V2240:W2241"/>
    <mergeCell ref="BF2240:BG2241"/>
    <mergeCell ref="BH2240:BI2241"/>
    <mergeCell ref="BJ2240:BK2241"/>
    <mergeCell ref="BL2240:BN2241"/>
    <mergeCell ref="X2240:Y2241"/>
    <mergeCell ref="Z2240:AA2241"/>
    <mergeCell ref="AB2240:AC2241"/>
    <mergeCell ref="AD2240:AE2241"/>
    <mergeCell ref="AF2240:AG2241"/>
    <mergeCell ref="BB2240:BC2241"/>
    <mergeCell ref="C2241:D2241"/>
    <mergeCell ref="AT2240:AU2241"/>
    <mergeCell ref="AV2240:AW2241"/>
    <mergeCell ref="AX2240:AY2241"/>
    <mergeCell ref="AZ2240:BA2241"/>
    <mergeCell ref="BD2240:BE2241"/>
    <mergeCell ref="AP2240:AQ2241"/>
    <mergeCell ref="AR2240:AS2241"/>
    <mergeCell ref="AH2240:AI2241"/>
    <mergeCell ref="AJ2240:AK2241"/>
    <mergeCell ref="B2238:B2239"/>
    <mergeCell ref="C2238:D2238"/>
    <mergeCell ref="E2238:E2239"/>
    <mergeCell ref="F2238:F2239"/>
    <mergeCell ref="H2238:I2239"/>
    <mergeCell ref="J2238:K2239"/>
    <mergeCell ref="L2238:M2239"/>
    <mergeCell ref="N2238:O2239"/>
    <mergeCell ref="P2238:Q2239"/>
    <mergeCell ref="R2238:S2239"/>
    <mergeCell ref="T2238:U2239"/>
    <mergeCell ref="V2238:W2239"/>
    <mergeCell ref="X2238:Y2239"/>
    <mergeCell ref="Z2238:AA2239"/>
    <mergeCell ref="AB2238:AC2239"/>
    <mergeCell ref="AD2238:AE2239"/>
    <mergeCell ref="AF2238:AG2239"/>
    <mergeCell ref="AH2238:AI2239"/>
    <mergeCell ref="AJ2238:AK2239"/>
    <mergeCell ref="AL2238:AM2239"/>
    <mergeCell ref="AN2238:AO2239"/>
    <mergeCell ref="AP2238:AQ2239"/>
    <mergeCell ref="AR2238:AS2239"/>
    <mergeCell ref="AT2238:AU2239"/>
    <mergeCell ref="AV2238:AW2239"/>
    <mergeCell ref="AX2238:AY2239"/>
    <mergeCell ref="AZ2238:BA2239"/>
    <mergeCell ref="BB2238:BC2239"/>
    <mergeCell ref="BD2238:BE2239"/>
    <mergeCell ref="BF2238:BG2239"/>
    <mergeCell ref="BH2238:BI2239"/>
    <mergeCell ref="BJ2238:BK2239"/>
    <mergeCell ref="BL2238:BN2239"/>
    <mergeCell ref="C2239:D2239"/>
    <mergeCell ref="B2236:B2237"/>
    <mergeCell ref="C2236:D2236"/>
    <mergeCell ref="E2236:E2237"/>
    <mergeCell ref="F2236:F2237"/>
    <mergeCell ref="H2236:I2237"/>
    <mergeCell ref="J2236:K2237"/>
    <mergeCell ref="AL2236:AM2237"/>
    <mergeCell ref="AN2236:AO2237"/>
    <mergeCell ref="L2236:M2237"/>
    <mergeCell ref="N2236:O2237"/>
    <mergeCell ref="P2236:Q2237"/>
    <mergeCell ref="R2236:S2237"/>
    <mergeCell ref="T2236:U2237"/>
    <mergeCell ref="V2236:W2237"/>
    <mergeCell ref="BF2236:BG2237"/>
    <mergeCell ref="BH2236:BI2237"/>
    <mergeCell ref="BJ2236:BK2237"/>
    <mergeCell ref="BL2236:BN2237"/>
    <mergeCell ref="X2236:Y2237"/>
    <mergeCell ref="Z2236:AA2237"/>
    <mergeCell ref="AB2236:AC2237"/>
    <mergeCell ref="AD2236:AE2237"/>
    <mergeCell ref="AF2236:AG2237"/>
    <mergeCell ref="BB2236:BC2237"/>
    <mergeCell ref="C2237:D2237"/>
    <mergeCell ref="AT2236:AU2237"/>
    <mergeCell ref="AV2236:AW2237"/>
    <mergeCell ref="AX2236:AY2237"/>
    <mergeCell ref="AZ2236:BA2237"/>
    <mergeCell ref="BD2236:BE2237"/>
    <mergeCell ref="AP2236:AQ2237"/>
    <mergeCell ref="AR2236:AS2237"/>
    <mergeCell ref="AH2236:AI2237"/>
    <mergeCell ref="AJ2236:AK2237"/>
    <mergeCell ref="B2234:B2235"/>
    <mergeCell ref="C2234:D2234"/>
    <mergeCell ref="E2234:E2235"/>
    <mergeCell ref="F2234:F2235"/>
    <mergeCell ref="H2234:I2235"/>
    <mergeCell ref="J2234:K2235"/>
    <mergeCell ref="L2234:M2235"/>
    <mergeCell ref="N2234:O2235"/>
    <mergeCell ref="P2234:Q2235"/>
    <mergeCell ref="R2234:S2235"/>
    <mergeCell ref="T2234:U2235"/>
    <mergeCell ref="V2234:W2235"/>
    <mergeCell ref="X2234:Y2235"/>
    <mergeCell ref="Z2234:AA2235"/>
    <mergeCell ref="AB2234:AC2235"/>
    <mergeCell ref="AD2234:AE2235"/>
    <mergeCell ref="AF2234:AG2235"/>
    <mergeCell ref="AH2234:AI2235"/>
    <mergeCell ref="AJ2234:AK2235"/>
    <mergeCell ref="AL2234:AM2235"/>
    <mergeCell ref="AN2234:AO2235"/>
    <mergeCell ref="AP2234:AQ2235"/>
    <mergeCell ref="AR2234:AS2235"/>
    <mergeCell ref="AT2234:AU2235"/>
    <mergeCell ref="AV2234:AW2235"/>
    <mergeCell ref="AX2234:AY2235"/>
    <mergeCell ref="AZ2234:BA2235"/>
    <mergeCell ref="BB2234:BC2235"/>
    <mergeCell ref="BD2234:BE2235"/>
    <mergeCell ref="BF2234:BG2235"/>
    <mergeCell ref="BH2234:BI2235"/>
    <mergeCell ref="BJ2234:BK2235"/>
    <mergeCell ref="BL2234:BN2235"/>
    <mergeCell ref="C2235:D2235"/>
    <mergeCell ref="B2232:B2233"/>
    <mergeCell ref="C2232:D2232"/>
    <mergeCell ref="E2232:E2233"/>
    <mergeCell ref="F2232:F2233"/>
    <mergeCell ref="H2232:I2233"/>
    <mergeCell ref="J2232:K2233"/>
    <mergeCell ref="AL2232:AM2233"/>
    <mergeCell ref="AN2232:AO2233"/>
    <mergeCell ref="L2232:M2233"/>
    <mergeCell ref="N2232:O2233"/>
    <mergeCell ref="P2232:Q2233"/>
    <mergeCell ref="R2232:S2233"/>
    <mergeCell ref="T2232:U2233"/>
    <mergeCell ref="V2232:W2233"/>
    <mergeCell ref="BF2232:BG2233"/>
    <mergeCell ref="BH2232:BI2233"/>
    <mergeCell ref="BJ2232:BK2233"/>
    <mergeCell ref="BL2232:BN2233"/>
    <mergeCell ref="X2232:Y2233"/>
    <mergeCell ref="Z2232:AA2233"/>
    <mergeCell ref="AB2232:AC2233"/>
    <mergeCell ref="AD2232:AE2233"/>
    <mergeCell ref="AF2232:AG2233"/>
    <mergeCell ref="BB2232:BC2233"/>
    <mergeCell ref="C2233:D2233"/>
    <mergeCell ref="AT2232:AU2233"/>
    <mergeCell ref="AV2232:AW2233"/>
    <mergeCell ref="AX2232:AY2233"/>
    <mergeCell ref="AZ2232:BA2233"/>
    <mergeCell ref="BD2232:BE2233"/>
    <mergeCell ref="AP2232:AQ2233"/>
    <mergeCell ref="AR2232:AS2233"/>
    <mergeCell ref="AH2232:AI2233"/>
    <mergeCell ref="AJ2232:AK2233"/>
    <mergeCell ref="B2230:B2231"/>
    <mergeCell ref="C2230:D2230"/>
    <mergeCell ref="E2230:E2231"/>
    <mergeCell ref="F2230:F2231"/>
    <mergeCell ref="H2230:I2231"/>
    <mergeCell ref="J2230:K2231"/>
    <mergeCell ref="L2230:M2231"/>
    <mergeCell ref="N2230:O2231"/>
    <mergeCell ref="P2230:Q2231"/>
    <mergeCell ref="R2230:S2231"/>
    <mergeCell ref="T2230:U2231"/>
    <mergeCell ref="V2230:W2231"/>
    <mergeCell ref="X2230:Y2231"/>
    <mergeCell ref="Z2230:AA2231"/>
    <mergeCell ref="AB2230:AC2231"/>
    <mergeCell ref="AD2230:AE2231"/>
    <mergeCell ref="AF2230:AG2231"/>
    <mergeCell ref="AH2230:AI2231"/>
    <mergeCell ref="AJ2230:AK2231"/>
    <mergeCell ref="AL2230:AM2231"/>
    <mergeCell ref="AN2230:AO2231"/>
    <mergeCell ref="AP2230:AQ2231"/>
    <mergeCell ref="AR2230:AS2231"/>
    <mergeCell ref="AT2230:AU2231"/>
    <mergeCell ref="AV2230:AW2231"/>
    <mergeCell ref="AX2230:AY2231"/>
    <mergeCell ref="AZ2230:BA2231"/>
    <mergeCell ref="BB2230:BC2231"/>
    <mergeCell ref="BD2230:BE2231"/>
    <mergeCell ref="BF2230:BG2231"/>
    <mergeCell ref="BH2230:BI2231"/>
    <mergeCell ref="BJ2230:BK2231"/>
    <mergeCell ref="BL2230:BN2231"/>
    <mergeCell ref="C2231:D2231"/>
    <mergeCell ref="B2228:B2229"/>
    <mergeCell ref="C2228:D2228"/>
    <mergeCell ref="E2228:E2229"/>
    <mergeCell ref="F2228:F2229"/>
    <mergeCell ref="H2228:I2229"/>
    <mergeCell ref="J2228:K2229"/>
    <mergeCell ref="AL2228:AM2229"/>
    <mergeCell ref="AN2228:AO2229"/>
    <mergeCell ref="L2228:M2229"/>
    <mergeCell ref="N2228:O2229"/>
    <mergeCell ref="P2228:Q2229"/>
    <mergeCell ref="R2228:S2229"/>
    <mergeCell ref="T2228:U2229"/>
    <mergeCell ref="V2228:W2229"/>
    <mergeCell ref="BF2228:BG2229"/>
    <mergeCell ref="BH2228:BI2229"/>
    <mergeCell ref="BJ2228:BK2229"/>
    <mergeCell ref="BL2228:BN2229"/>
    <mergeCell ref="X2228:Y2229"/>
    <mergeCell ref="Z2228:AA2229"/>
    <mergeCell ref="AB2228:AC2229"/>
    <mergeCell ref="AD2228:AE2229"/>
    <mergeCell ref="AF2228:AG2229"/>
    <mergeCell ref="BB2228:BC2229"/>
    <mergeCell ref="C2229:D2229"/>
    <mergeCell ref="AT2228:AU2229"/>
    <mergeCell ref="AV2228:AW2229"/>
    <mergeCell ref="AX2228:AY2229"/>
    <mergeCell ref="AZ2228:BA2229"/>
    <mergeCell ref="BD2228:BE2229"/>
    <mergeCell ref="AP2228:AQ2229"/>
    <mergeCell ref="AR2228:AS2229"/>
    <mergeCell ref="AH2228:AI2229"/>
    <mergeCell ref="AJ2228:AK2229"/>
    <mergeCell ref="B2226:B2227"/>
    <mergeCell ref="C2226:D2226"/>
    <mergeCell ref="E2226:E2227"/>
    <mergeCell ref="F2226:F2227"/>
    <mergeCell ref="H2226:I2227"/>
    <mergeCell ref="J2226:K2227"/>
    <mergeCell ref="L2226:M2227"/>
    <mergeCell ref="N2226:O2227"/>
    <mergeCell ref="P2226:Q2227"/>
    <mergeCell ref="R2226:S2227"/>
    <mergeCell ref="T2226:U2227"/>
    <mergeCell ref="V2226:W2227"/>
    <mergeCell ref="X2226:Y2227"/>
    <mergeCell ref="Z2226:AA2227"/>
    <mergeCell ref="AB2226:AC2227"/>
    <mergeCell ref="AD2226:AE2227"/>
    <mergeCell ref="AF2226:AG2227"/>
    <mergeCell ref="AH2226:AI2227"/>
    <mergeCell ref="AJ2226:AK2227"/>
    <mergeCell ref="AL2226:AM2227"/>
    <mergeCell ref="AN2226:AO2227"/>
    <mergeCell ref="AP2226:AQ2227"/>
    <mergeCell ref="AR2226:AS2227"/>
    <mergeCell ref="AT2226:AU2227"/>
    <mergeCell ref="AV2226:AW2227"/>
    <mergeCell ref="AX2226:AY2227"/>
    <mergeCell ref="AZ2226:BA2227"/>
    <mergeCell ref="BB2226:BC2227"/>
    <mergeCell ref="BD2226:BE2227"/>
    <mergeCell ref="BF2226:BG2227"/>
    <mergeCell ref="BH2226:BI2227"/>
    <mergeCell ref="BJ2226:BK2227"/>
    <mergeCell ref="BL2226:BN2227"/>
    <mergeCell ref="C2227:D2227"/>
    <mergeCell ref="BL2222:BN2223"/>
    <mergeCell ref="C2223:D2223"/>
    <mergeCell ref="B2224:B2225"/>
    <mergeCell ref="C2224:D2224"/>
    <mergeCell ref="E2224:E2225"/>
    <mergeCell ref="F2224:F2225"/>
    <mergeCell ref="H2224:I2225"/>
    <mergeCell ref="J2224:K2225"/>
    <mergeCell ref="AL2224:AM2225"/>
    <mergeCell ref="AN2224:AO2225"/>
    <mergeCell ref="L2224:M2225"/>
    <mergeCell ref="N2224:O2225"/>
    <mergeCell ref="P2224:Q2225"/>
    <mergeCell ref="R2224:S2225"/>
    <mergeCell ref="T2224:U2225"/>
    <mergeCell ref="V2224:W2225"/>
    <mergeCell ref="BF2224:BG2225"/>
    <mergeCell ref="BH2224:BI2225"/>
    <mergeCell ref="BJ2224:BK2225"/>
    <mergeCell ref="BL2224:BN2225"/>
    <mergeCell ref="X2224:Y2225"/>
    <mergeCell ref="Z2224:AA2225"/>
    <mergeCell ref="AB2224:AC2225"/>
    <mergeCell ref="AD2224:AE2225"/>
    <mergeCell ref="AF2224:AG2225"/>
    <mergeCell ref="BB2224:BC2225"/>
    <mergeCell ref="C2225:D2225"/>
    <mergeCell ref="AT2224:AU2225"/>
    <mergeCell ref="AV2224:AW2225"/>
    <mergeCell ref="AX2224:AY2225"/>
    <mergeCell ref="AZ2224:BA2225"/>
    <mergeCell ref="BD2224:BE2225"/>
    <mergeCell ref="AP2224:AQ2225"/>
    <mergeCell ref="AR2224:AS2225"/>
    <mergeCell ref="AH2224:AI2225"/>
    <mergeCell ref="AJ2224:AK2225"/>
    <mergeCell ref="B2222:B2223"/>
    <mergeCell ref="C2222:D2222"/>
    <mergeCell ref="E2222:E2223"/>
    <mergeCell ref="F2222:F2223"/>
    <mergeCell ref="H2222:I2223"/>
    <mergeCell ref="J2222:K2223"/>
    <mergeCell ref="L2222:M2223"/>
    <mergeCell ref="N2222:O2223"/>
    <mergeCell ref="P2222:Q2223"/>
    <mergeCell ref="R2222:S2223"/>
    <mergeCell ref="T2222:U2223"/>
    <mergeCell ref="V2222:W2223"/>
    <mergeCell ref="X2222:Y2223"/>
    <mergeCell ref="Z2222:AA2223"/>
    <mergeCell ref="AB2222:AC2223"/>
    <mergeCell ref="AD2222:AE2223"/>
    <mergeCell ref="AF2222:AG2223"/>
    <mergeCell ref="AH2222:AI2223"/>
    <mergeCell ref="AJ2222:AK2223"/>
    <mergeCell ref="AL2222:AM2223"/>
    <mergeCell ref="AN2222:AO2223"/>
    <mergeCell ref="AP2222:AQ2223"/>
    <mergeCell ref="AR2222:AS2223"/>
    <mergeCell ref="AT2222:AU2223"/>
    <mergeCell ref="AV2222:AW2223"/>
    <mergeCell ref="AX2222:AY2223"/>
    <mergeCell ref="AZ2222:BA2223"/>
    <mergeCell ref="BB2222:BC2223"/>
    <mergeCell ref="BD2222:BE2223"/>
    <mergeCell ref="BF2222:BG2223"/>
    <mergeCell ref="BH2222:BI2223"/>
    <mergeCell ref="BJ2222:BK2223"/>
    <mergeCell ref="B2220:B2221"/>
    <mergeCell ref="C2220:D2220"/>
    <mergeCell ref="E2220:E2221"/>
    <mergeCell ref="F2220:F2221"/>
    <mergeCell ref="H2220:I2221"/>
    <mergeCell ref="J2220:K2221"/>
    <mergeCell ref="AL2220:AM2221"/>
    <mergeCell ref="AN2220:AO2221"/>
    <mergeCell ref="L2220:M2221"/>
    <mergeCell ref="N2220:O2221"/>
    <mergeCell ref="P2220:Q2221"/>
    <mergeCell ref="R2220:S2221"/>
    <mergeCell ref="T2220:U2221"/>
    <mergeCell ref="V2220:W2221"/>
    <mergeCell ref="BF2220:BG2221"/>
    <mergeCell ref="BH2220:BI2221"/>
    <mergeCell ref="BJ2220:BK2221"/>
    <mergeCell ref="BL2220:BN2221"/>
    <mergeCell ref="X2220:Y2221"/>
    <mergeCell ref="Z2220:AA2221"/>
    <mergeCell ref="AB2220:AC2221"/>
    <mergeCell ref="AD2220:AE2221"/>
    <mergeCell ref="AF2220:AG2221"/>
    <mergeCell ref="BB2220:BC2221"/>
    <mergeCell ref="C2221:D2221"/>
    <mergeCell ref="AT2220:AU2221"/>
    <mergeCell ref="AV2220:AW2221"/>
    <mergeCell ref="AX2220:AY2221"/>
    <mergeCell ref="AZ2220:BA2221"/>
    <mergeCell ref="BD2220:BE2221"/>
    <mergeCell ref="AP2220:AQ2221"/>
    <mergeCell ref="AR2220:AS2221"/>
    <mergeCell ref="AH2220:AI2221"/>
    <mergeCell ref="AJ2220:AK2221"/>
    <mergeCell ref="BB2218:BC2219"/>
    <mergeCell ref="BD2218:BE2219"/>
    <mergeCell ref="BF2218:BG2219"/>
    <mergeCell ref="BH2218:BI2219"/>
    <mergeCell ref="BJ2218:BK2219"/>
    <mergeCell ref="B2216:B2217"/>
    <mergeCell ref="C2216:D2216"/>
    <mergeCell ref="E2216:E2217"/>
    <mergeCell ref="F2216:F2217"/>
    <mergeCell ref="H2216:I2217"/>
    <mergeCell ref="J2216:K2217"/>
    <mergeCell ref="C2217:D2217"/>
    <mergeCell ref="L2216:M2217"/>
    <mergeCell ref="N2216:O2217"/>
    <mergeCell ref="P2216:Q2217"/>
    <mergeCell ref="R2216:S2217"/>
    <mergeCell ref="T2216:U2217"/>
    <mergeCell ref="V2216:W2217"/>
    <mergeCell ref="X2216:Y2217"/>
    <mergeCell ref="Z2216:AA2217"/>
    <mergeCell ref="AB2216:AC2217"/>
    <mergeCell ref="AD2216:AE2217"/>
    <mergeCell ref="AF2216:AG2217"/>
    <mergeCell ref="AH2216:AI2217"/>
    <mergeCell ref="AJ2216:AK2217"/>
    <mergeCell ref="AL2216:AM2217"/>
    <mergeCell ref="AN2216:AO2217"/>
    <mergeCell ref="AP2216:AQ2217"/>
    <mergeCell ref="AR2216:AS2217"/>
    <mergeCell ref="BF2216:BG2217"/>
    <mergeCell ref="BH2216:BI2217"/>
    <mergeCell ref="BJ2216:BK2217"/>
    <mergeCell ref="BL2216:BN2217"/>
    <mergeCell ref="AT2216:AU2217"/>
    <mergeCell ref="AV2216:AW2217"/>
    <mergeCell ref="AX2216:AY2217"/>
    <mergeCell ref="AZ2216:BA2217"/>
    <mergeCell ref="BD2216:BE2217"/>
    <mergeCell ref="BB2216:BC2217"/>
    <mergeCell ref="BL2218:BN2219"/>
    <mergeCell ref="C2219:D2219"/>
    <mergeCell ref="B2218:B2219"/>
    <mergeCell ref="C2218:D2218"/>
    <mergeCell ref="E2218:E2219"/>
    <mergeCell ref="F2218:F2219"/>
    <mergeCell ref="H2218:I2219"/>
    <mergeCell ref="J2218:K2219"/>
    <mergeCell ref="BP200:BP201"/>
    <mergeCell ref="BP1082:BP1083"/>
    <mergeCell ref="AZ2214:BE2214"/>
    <mergeCell ref="F2214:F2215"/>
    <mergeCell ref="BF2214:BK2214"/>
    <mergeCell ref="B2214:B2215"/>
    <mergeCell ref="C2214:D2215"/>
    <mergeCell ref="H2214:I2215"/>
    <mergeCell ref="J2214:O2214"/>
    <mergeCell ref="P2214:U2214"/>
    <mergeCell ref="V2214:W2215"/>
    <mergeCell ref="J2215:K2215"/>
    <mergeCell ref="R2215:S2215"/>
    <mergeCell ref="T2215:U2215"/>
    <mergeCell ref="L2215:M2215"/>
    <mergeCell ref="BL2214:BN2215"/>
    <mergeCell ref="AH2215:AI2215"/>
    <mergeCell ref="AJ2215:AK2215"/>
    <mergeCell ref="AL2215:AM2215"/>
    <mergeCell ref="AN2215:AO2215"/>
    <mergeCell ref="AR2215:AS2215"/>
    <mergeCell ref="AT2215:AU2215"/>
    <mergeCell ref="AV2215:AW2215"/>
    <mergeCell ref="AZ2215:BA2215"/>
    <mergeCell ref="BB2215:BC2215"/>
    <mergeCell ref="AB2215:AC2215"/>
    <mergeCell ref="AD2215:AE2215"/>
    <mergeCell ref="AF2215:AG2215"/>
    <mergeCell ref="AP2215:AQ2215"/>
    <mergeCell ref="X2214:Y2215"/>
    <mergeCell ref="Z2214:AA2215"/>
    <mergeCell ref="AB2214:AG2214"/>
    <mergeCell ref="AH2214:AM2214"/>
    <mergeCell ref="BD2215:BE2215"/>
    <mergeCell ref="BF2215:BG2215"/>
    <mergeCell ref="BH2215:BI2215"/>
    <mergeCell ref="BJ2215:BK2215"/>
    <mergeCell ref="BO1722:BO1723"/>
    <mergeCell ref="BP1722:BP1723"/>
    <mergeCell ref="BO1724:BO1725"/>
    <mergeCell ref="BP1724:BP1725"/>
    <mergeCell ref="BO1846:BO1847"/>
    <mergeCell ref="BP1846:BP1847"/>
    <mergeCell ref="BO1848:BO1849"/>
    <mergeCell ref="BP1848:BP1849"/>
    <mergeCell ref="BO1850:BO1851"/>
    <mergeCell ref="BO1039:BO1040"/>
    <mergeCell ref="BP1039:BP1040"/>
    <mergeCell ref="BO1041:BO1042"/>
    <mergeCell ref="BP1041:BP1042"/>
    <mergeCell ref="BO1043:BO1044"/>
    <mergeCell ref="BP1043:BP1044"/>
    <mergeCell ref="BO1084:BO1085"/>
    <mergeCell ref="BP1084:BP1085"/>
    <mergeCell ref="BN1074:BP1075"/>
    <mergeCell ref="BO1118:BO1119"/>
    <mergeCell ref="BP1118:BP1119"/>
    <mergeCell ref="BO1120:BO1121"/>
    <mergeCell ref="BP1120:BP1121"/>
    <mergeCell ref="BO1126:BO1127"/>
    <mergeCell ref="BP1126:BP1127"/>
    <mergeCell ref="BO1112:BO1113"/>
    <mergeCell ref="BP1112:BP1113"/>
    <mergeCell ref="BO1114:BO1115"/>
    <mergeCell ref="BJ2191:BK2192"/>
    <mergeCell ref="BL2191:BN2192"/>
    <mergeCell ref="C2192:D2192"/>
    <mergeCell ref="C2211:D2211"/>
    <mergeCell ref="E2211:AC2211"/>
    <mergeCell ref="BA2211:BC2211"/>
    <mergeCell ref="BD2211:BM2211"/>
    <mergeCell ref="AY125:BA125"/>
    <mergeCell ref="BB125:BE125"/>
    <mergeCell ref="BF125:BH125"/>
    <mergeCell ref="BJ125:BL125"/>
    <mergeCell ref="Z186:AI186"/>
    <mergeCell ref="AN186:AP186"/>
    <mergeCell ref="AP561:AQ561"/>
    <mergeCell ref="Z503:AI503"/>
    <mergeCell ref="AJ503:AL503"/>
    <mergeCell ref="AN503:AP503"/>
    <mergeCell ref="AQ503:AT503"/>
    <mergeCell ref="AN561:AO561"/>
    <mergeCell ref="AE571:AM571"/>
    <mergeCell ref="AN571:BM571"/>
    <mergeCell ref="AH573:AM573"/>
    <mergeCell ref="AN573:AZ573"/>
    <mergeCell ref="AE634:AM634"/>
    <mergeCell ref="AE508:AM508"/>
    <mergeCell ref="AN508:BM508"/>
    <mergeCell ref="AH510:AM510"/>
    <mergeCell ref="AN510:AZ510"/>
    <mergeCell ref="AZ561:BA561"/>
    <mergeCell ref="AQ816:AT816"/>
    <mergeCell ref="BB816:BE816"/>
    <mergeCell ref="AN699:AZ699"/>
    <mergeCell ref="Z690:AI690"/>
    <mergeCell ref="AN690:AP690"/>
    <mergeCell ref="AQ690:AT690"/>
    <mergeCell ref="BB690:BE690"/>
    <mergeCell ref="BA756:BN756"/>
    <mergeCell ref="AX750:AY750"/>
    <mergeCell ref="AV750:AW750"/>
    <mergeCell ref="B947:BN947"/>
    <mergeCell ref="AJ944:AL944"/>
    <mergeCell ref="B2197:C2198"/>
    <mergeCell ref="D2197:E2198"/>
    <mergeCell ref="H2197:I2198"/>
    <mergeCell ref="J2197:K2198"/>
    <mergeCell ref="L2197:M2198"/>
    <mergeCell ref="N2197:O2198"/>
    <mergeCell ref="P2197:Q2198"/>
    <mergeCell ref="R2197:S2198"/>
    <mergeCell ref="T2197:U2198"/>
    <mergeCell ref="V2197:W2198"/>
    <mergeCell ref="X2197:Y2198"/>
    <mergeCell ref="Z2197:AA2198"/>
    <mergeCell ref="AB2197:AC2198"/>
    <mergeCell ref="AD2197:AE2198"/>
    <mergeCell ref="AF2197:AG2198"/>
    <mergeCell ref="AH2197:AI2198"/>
    <mergeCell ref="AJ2197:AK2198"/>
    <mergeCell ref="AL2197:AM2198"/>
    <mergeCell ref="BB2197:BC2198"/>
    <mergeCell ref="BD2197:BE2198"/>
    <mergeCell ref="BF2197:BG2198"/>
    <mergeCell ref="BH2197:BI2198"/>
    <mergeCell ref="BN2208:BP2209"/>
    <mergeCell ref="BL2189:BN2190"/>
    <mergeCell ref="X2189:Y2190"/>
    <mergeCell ref="Z2189:AA2190"/>
    <mergeCell ref="AB2189:AC2190"/>
    <mergeCell ref="AD2189:AE2190"/>
    <mergeCell ref="AF2189:AG2190"/>
    <mergeCell ref="BB2189:BC2190"/>
    <mergeCell ref="C2190:D2190"/>
    <mergeCell ref="AT2189:AU2190"/>
    <mergeCell ref="AV2189:AW2190"/>
    <mergeCell ref="AX2189:AY2190"/>
    <mergeCell ref="AZ2189:BA2190"/>
    <mergeCell ref="BD2189:BE2190"/>
    <mergeCell ref="AP2189:AQ2190"/>
    <mergeCell ref="AR2189:AS2190"/>
    <mergeCell ref="AH2189:AI2190"/>
    <mergeCell ref="AJ2189:AK2190"/>
    <mergeCell ref="AN2197:AO2198"/>
    <mergeCell ref="AP2197:AQ2198"/>
    <mergeCell ref="AR2197:AS2198"/>
    <mergeCell ref="AT2197:AU2198"/>
    <mergeCell ref="AV2197:AW2198"/>
    <mergeCell ref="BL2197:BN2198"/>
    <mergeCell ref="B2199:C2199"/>
    <mergeCell ref="D2199:E2199"/>
    <mergeCell ref="H2199:I2199"/>
    <mergeCell ref="J2199:K2199"/>
    <mergeCell ref="L2199:M2199"/>
    <mergeCell ref="N2199:O2199"/>
    <mergeCell ref="P2199:Q2199"/>
    <mergeCell ref="R2199:S2199"/>
    <mergeCell ref="T2199:U2199"/>
    <mergeCell ref="V2199:W2199"/>
    <mergeCell ref="X2199:Y2199"/>
    <mergeCell ref="Z2199:AA2199"/>
    <mergeCell ref="AB2199:AC2199"/>
    <mergeCell ref="AD2199:AE2199"/>
    <mergeCell ref="AF2199:AG2199"/>
    <mergeCell ref="AX2199:AY2199"/>
    <mergeCell ref="BB2199:BC2199"/>
    <mergeCell ref="BD2199:BE2199"/>
    <mergeCell ref="AH2199:AI2199"/>
    <mergeCell ref="AJ2199:AK2199"/>
    <mergeCell ref="AL2199:AM2199"/>
    <mergeCell ref="AN2199:AO2199"/>
    <mergeCell ref="AP2199:AQ2199"/>
    <mergeCell ref="AR2199:AS2199"/>
    <mergeCell ref="AZ2199:BA2199"/>
    <mergeCell ref="B2191:B2192"/>
    <mergeCell ref="C2191:D2191"/>
    <mergeCell ref="E2191:E2192"/>
    <mergeCell ref="F2191:F2192"/>
    <mergeCell ref="H2191:I2192"/>
    <mergeCell ref="J2191:K2192"/>
    <mergeCell ref="L2191:M2192"/>
    <mergeCell ref="N2191:O2192"/>
    <mergeCell ref="P2191:Q2192"/>
    <mergeCell ref="R2191:S2192"/>
    <mergeCell ref="T2191:U2192"/>
    <mergeCell ref="V2191:W2192"/>
    <mergeCell ref="AT2191:AU2192"/>
    <mergeCell ref="X2191:Y2192"/>
    <mergeCell ref="Z2191:AA2192"/>
    <mergeCell ref="AB2191:AC2192"/>
    <mergeCell ref="AV2191:AW2192"/>
    <mergeCell ref="B2187:B2188"/>
    <mergeCell ref="C2187:D2187"/>
    <mergeCell ref="E2187:E2188"/>
    <mergeCell ref="F2187:F2188"/>
    <mergeCell ref="H2187:I2188"/>
    <mergeCell ref="J2187:K2188"/>
    <mergeCell ref="L2187:M2188"/>
    <mergeCell ref="N2187:O2188"/>
    <mergeCell ref="P2187:Q2188"/>
    <mergeCell ref="R2187:S2188"/>
    <mergeCell ref="T2187:U2188"/>
    <mergeCell ref="V2187:W2188"/>
    <mergeCell ref="X2187:Y2188"/>
    <mergeCell ref="Z2187:AA2188"/>
    <mergeCell ref="AB2187:AC2188"/>
    <mergeCell ref="AD2187:AE2188"/>
    <mergeCell ref="AF2187:AG2188"/>
    <mergeCell ref="AH2187:AI2188"/>
    <mergeCell ref="AJ2187:AK2188"/>
    <mergeCell ref="AL2187:AM2188"/>
    <mergeCell ref="AN2187:AO2188"/>
    <mergeCell ref="AP2187:AQ2188"/>
    <mergeCell ref="AR2187:AS2188"/>
    <mergeCell ref="AT2187:AU2188"/>
    <mergeCell ref="AV2187:AW2188"/>
    <mergeCell ref="AX2187:AY2188"/>
    <mergeCell ref="AZ2187:BA2188"/>
    <mergeCell ref="BB2187:BC2188"/>
    <mergeCell ref="BD2187:BE2188"/>
    <mergeCell ref="BF2187:BG2188"/>
    <mergeCell ref="BH2187:BI2188"/>
    <mergeCell ref="BJ2187:BK2188"/>
    <mergeCell ref="B2189:B2190"/>
    <mergeCell ref="C2189:D2189"/>
    <mergeCell ref="E2189:E2190"/>
    <mergeCell ref="F2189:F2190"/>
    <mergeCell ref="H2189:I2190"/>
    <mergeCell ref="J2189:K2190"/>
    <mergeCell ref="AL2189:AM2190"/>
    <mergeCell ref="AN2189:AO2190"/>
    <mergeCell ref="L2189:M2190"/>
    <mergeCell ref="N2189:O2190"/>
    <mergeCell ref="P2189:Q2190"/>
    <mergeCell ref="R2189:S2190"/>
    <mergeCell ref="T2189:U2190"/>
    <mergeCell ref="V2189:W2190"/>
    <mergeCell ref="BF2189:BG2190"/>
    <mergeCell ref="BH2189:BI2190"/>
    <mergeCell ref="BJ2189:BK2190"/>
    <mergeCell ref="AD2191:AE2192"/>
    <mergeCell ref="AF2191:AG2192"/>
    <mergeCell ref="AH2191:AI2192"/>
    <mergeCell ref="AX2191:AY2192"/>
    <mergeCell ref="AZ2191:BA2192"/>
    <mergeCell ref="BB2191:BC2192"/>
    <mergeCell ref="BD2191:BE2192"/>
    <mergeCell ref="BF2191:BG2192"/>
    <mergeCell ref="AJ2191:AK2192"/>
    <mergeCell ref="AL2191:AM2192"/>
    <mergeCell ref="AN2191:AO2192"/>
    <mergeCell ref="AP2191:AQ2192"/>
    <mergeCell ref="AR2191:AS2192"/>
    <mergeCell ref="BH2191:BI2192"/>
    <mergeCell ref="BL2187:BN2188"/>
    <mergeCell ref="C2188:D2188"/>
    <mergeCell ref="B2185:B2186"/>
    <mergeCell ref="C2185:D2185"/>
    <mergeCell ref="E2185:E2186"/>
    <mergeCell ref="F2185:F2186"/>
    <mergeCell ref="H2185:I2186"/>
    <mergeCell ref="J2185:K2186"/>
    <mergeCell ref="AL2185:AM2186"/>
    <mergeCell ref="AN2185:AO2186"/>
    <mergeCell ref="L2185:M2186"/>
    <mergeCell ref="N2185:O2186"/>
    <mergeCell ref="P2185:Q2186"/>
    <mergeCell ref="R2185:S2186"/>
    <mergeCell ref="T2185:U2186"/>
    <mergeCell ref="V2185:W2186"/>
    <mergeCell ref="BF2185:BG2186"/>
    <mergeCell ref="BH2185:BI2186"/>
    <mergeCell ref="BJ2185:BK2186"/>
    <mergeCell ref="BL2185:BN2186"/>
    <mergeCell ref="X2185:Y2186"/>
    <mergeCell ref="Z2185:AA2186"/>
    <mergeCell ref="AB2185:AC2186"/>
    <mergeCell ref="AD2185:AE2186"/>
    <mergeCell ref="AF2185:AG2186"/>
    <mergeCell ref="BB2185:BC2186"/>
    <mergeCell ref="C2186:D2186"/>
    <mergeCell ref="AT2185:AU2186"/>
    <mergeCell ref="AV2185:AW2186"/>
    <mergeCell ref="AX2185:AY2186"/>
    <mergeCell ref="AZ2185:BA2186"/>
    <mergeCell ref="BD2185:BE2186"/>
    <mergeCell ref="AP2185:AQ2186"/>
    <mergeCell ref="AR2185:AS2186"/>
    <mergeCell ref="AH2185:AI2186"/>
    <mergeCell ref="AJ2185:AK2186"/>
    <mergeCell ref="B2183:B2184"/>
    <mergeCell ref="C2183:D2183"/>
    <mergeCell ref="E2183:E2184"/>
    <mergeCell ref="F2183:F2184"/>
    <mergeCell ref="H2183:I2184"/>
    <mergeCell ref="J2183:K2184"/>
    <mergeCell ref="L2183:M2184"/>
    <mergeCell ref="N2183:O2184"/>
    <mergeCell ref="P2183:Q2184"/>
    <mergeCell ref="R2183:S2184"/>
    <mergeCell ref="T2183:U2184"/>
    <mergeCell ref="V2183:W2184"/>
    <mergeCell ref="X2183:Y2184"/>
    <mergeCell ref="Z2183:AA2184"/>
    <mergeCell ref="AB2183:AC2184"/>
    <mergeCell ref="AD2183:AE2184"/>
    <mergeCell ref="AF2183:AG2184"/>
    <mergeCell ref="AH2183:AI2184"/>
    <mergeCell ref="AJ2183:AK2184"/>
    <mergeCell ref="AL2183:AM2184"/>
    <mergeCell ref="AN2183:AO2184"/>
    <mergeCell ref="AP2183:AQ2184"/>
    <mergeCell ref="AR2183:AS2184"/>
    <mergeCell ref="AT2183:AU2184"/>
    <mergeCell ref="AV2183:AW2184"/>
    <mergeCell ref="AX2183:AY2184"/>
    <mergeCell ref="AZ2183:BA2184"/>
    <mergeCell ref="BB2183:BC2184"/>
    <mergeCell ref="BD2183:BE2184"/>
    <mergeCell ref="BF2183:BG2184"/>
    <mergeCell ref="BH2183:BI2184"/>
    <mergeCell ref="BJ2183:BK2184"/>
    <mergeCell ref="BL2183:BN2184"/>
    <mergeCell ref="C2184:D2184"/>
    <mergeCell ref="B2181:B2182"/>
    <mergeCell ref="C2181:D2181"/>
    <mergeCell ref="E2181:E2182"/>
    <mergeCell ref="F2181:F2182"/>
    <mergeCell ref="H2181:I2182"/>
    <mergeCell ref="J2181:K2182"/>
    <mergeCell ref="AL2181:AM2182"/>
    <mergeCell ref="AN2181:AO2182"/>
    <mergeCell ref="L2181:M2182"/>
    <mergeCell ref="N2181:O2182"/>
    <mergeCell ref="P2181:Q2182"/>
    <mergeCell ref="R2181:S2182"/>
    <mergeCell ref="T2181:U2182"/>
    <mergeCell ref="V2181:W2182"/>
    <mergeCell ref="BF2181:BG2182"/>
    <mergeCell ref="BH2181:BI2182"/>
    <mergeCell ref="BJ2181:BK2182"/>
    <mergeCell ref="BL2181:BN2182"/>
    <mergeCell ref="X2181:Y2182"/>
    <mergeCell ref="Z2181:AA2182"/>
    <mergeCell ref="AB2181:AC2182"/>
    <mergeCell ref="AD2181:AE2182"/>
    <mergeCell ref="AF2181:AG2182"/>
    <mergeCell ref="BB2181:BC2182"/>
    <mergeCell ref="C2182:D2182"/>
    <mergeCell ref="AT2181:AU2182"/>
    <mergeCell ref="AV2181:AW2182"/>
    <mergeCell ref="AX2181:AY2182"/>
    <mergeCell ref="AZ2181:BA2182"/>
    <mergeCell ref="BD2181:BE2182"/>
    <mergeCell ref="AP2181:AQ2182"/>
    <mergeCell ref="AR2181:AS2182"/>
    <mergeCell ref="AH2181:AI2182"/>
    <mergeCell ref="AJ2181:AK2182"/>
    <mergeCell ref="B2179:B2180"/>
    <mergeCell ref="C2179:D2179"/>
    <mergeCell ref="E2179:E2180"/>
    <mergeCell ref="F2179:F2180"/>
    <mergeCell ref="H2179:I2180"/>
    <mergeCell ref="J2179:K2180"/>
    <mergeCell ref="L2179:M2180"/>
    <mergeCell ref="N2179:O2180"/>
    <mergeCell ref="P2179:Q2180"/>
    <mergeCell ref="R2179:S2180"/>
    <mergeCell ref="T2179:U2180"/>
    <mergeCell ref="V2179:W2180"/>
    <mergeCell ref="X2179:Y2180"/>
    <mergeCell ref="Z2179:AA2180"/>
    <mergeCell ref="AB2179:AC2180"/>
    <mergeCell ref="AD2179:AE2180"/>
    <mergeCell ref="AF2179:AG2180"/>
    <mergeCell ref="AH2179:AI2180"/>
    <mergeCell ref="AJ2179:AK2180"/>
    <mergeCell ref="AL2179:AM2180"/>
    <mergeCell ref="AN2179:AO2180"/>
    <mergeCell ref="AP2179:AQ2180"/>
    <mergeCell ref="AR2179:AS2180"/>
    <mergeCell ref="AT2179:AU2180"/>
    <mergeCell ref="AV2179:AW2180"/>
    <mergeCell ref="AX2179:AY2180"/>
    <mergeCell ref="AZ2179:BA2180"/>
    <mergeCell ref="BB2179:BC2180"/>
    <mergeCell ref="BD2179:BE2180"/>
    <mergeCell ref="BF2179:BG2180"/>
    <mergeCell ref="BH2179:BI2180"/>
    <mergeCell ref="BJ2179:BK2180"/>
    <mergeCell ref="BL2179:BN2180"/>
    <mergeCell ref="C2180:D2180"/>
    <mergeCell ref="B2177:B2178"/>
    <mergeCell ref="C2177:D2177"/>
    <mergeCell ref="E2177:E2178"/>
    <mergeCell ref="F2177:F2178"/>
    <mergeCell ref="H2177:I2178"/>
    <mergeCell ref="J2177:K2178"/>
    <mergeCell ref="AL2177:AM2178"/>
    <mergeCell ref="AN2177:AO2178"/>
    <mergeCell ref="L2177:M2178"/>
    <mergeCell ref="N2177:O2178"/>
    <mergeCell ref="P2177:Q2178"/>
    <mergeCell ref="R2177:S2178"/>
    <mergeCell ref="T2177:U2178"/>
    <mergeCell ref="V2177:W2178"/>
    <mergeCell ref="BF2177:BG2178"/>
    <mergeCell ref="BH2177:BI2178"/>
    <mergeCell ref="BJ2177:BK2178"/>
    <mergeCell ref="BL2177:BN2178"/>
    <mergeCell ref="X2177:Y2178"/>
    <mergeCell ref="Z2177:AA2178"/>
    <mergeCell ref="AB2177:AC2178"/>
    <mergeCell ref="AD2177:AE2178"/>
    <mergeCell ref="AF2177:AG2178"/>
    <mergeCell ref="BB2177:BC2178"/>
    <mergeCell ref="C2178:D2178"/>
    <mergeCell ref="AT2177:AU2178"/>
    <mergeCell ref="AV2177:AW2178"/>
    <mergeCell ref="AX2177:AY2178"/>
    <mergeCell ref="AZ2177:BA2178"/>
    <mergeCell ref="BD2177:BE2178"/>
    <mergeCell ref="AP2177:AQ2178"/>
    <mergeCell ref="AR2177:AS2178"/>
    <mergeCell ref="AH2177:AI2178"/>
    <mergeCell ref="AJ2177:AK2178"/>
    <mergeCell ref="B2175:B2176"/>
    <mergeCell ref="C2175:D2175"/>
    <mergeCell ref="E2175:E2176"/>
    <mergeCell ref="F2175:F2176"/>
    <mergeCell ref="H2175:I2176"/>
    <mergeCell ref="J2175:K2176"/>
    <mergeCell ref="L2175:M2176"/>
    <mergeCell ref="N2175:O2176"/>
    <mergeCell ref="P2175:Q2176"/>
    <mergeCell ref="R2175:S2176"/>
    <mergeCell ref="T2175:U2176"/>
    <mergeCell ref="V2175:W2176"/>
    <mergeCell ref="X2175:Y2176"/>
    <mergeCell ref="Z2175:AA2176"/>
    <mergeCell ref="AB2175:AC2176"/>
    <mergeCell ref="AD2175:AE2176"/>
    <mergeCell ref="AF2175:AG2176"/>
    <mergeCell ref="AH2175:AI2176"/>
    <mergeCell ref="AJ2175:AK2176"/>
    <mergeCell ref="AL2175:AM2176"/>
    <mergeCell ref="AN2175:AO2176"/>
    <mergeCell ref="AP2175:AQ2176"/>
    <mergeCell ref="AR2175:AS2176"/>
    <mergeCell ref="AT2175:AU2176"/>
    <mergeCell ref="AV2175:AW2176"/>
    <mergeCell ref="AX2175:AY2176"/>
    <mergeCell ref="AZ2175:BA2176"/>
    <mergeCell ref="BB2175:BC2176"/>
    <mergeCell ref="BD2175:BE2176"/>
    <mergeCell ref="BF2175:BG2176"/>
    <mergeCell ref="BH2175:BI2176"/>
    <mergeCell ref="BJ2175:BK2176"/>
    <mergeCell ref="BL2175:BN2176"/>
    <mergeCell ref="C2176:D2176"/>
    <mergeCell ref="B2173:B2174"/>
    <mergeCell ref="C2173:D2173"/>
    <mergeCell ref="E2173:E2174"/>
    <mergeCell ref="F2173:F2174"/>
    <mergeCell ref="H2173:I2174"/>
    <mergeCell ref="J2173:K2174"/>
    <mergeCell ref="AL2173:AM2174"/>
    <mergeCell ref="AN2173:AO2174"/>
    <mergeCell ref="L2173:M2174"/>
    <mergeCell ref="N2173:O2174"/>
    <mergeCell ref="P2173:Q2174"/>
    <mergeCell ref="R2173:S2174"/>
    <mergeCell ref="T2173:U2174"/>
    <mergeCell ref="V2173:W2174"/>
    <mergeCell ref="BF2173:BG2174"/>
    <mergeCell ref="BH2173:BI2174"/>
    <mergeCell ref="BJ2173:BK2174"/>
    <mergeCell ref="BL2173:BN2174"/>
    <mergeCell ref="X2173:Y2174"/>
    <mergeCell ref="Z2173:AA2174"/>
    <mergeCell ref="AB2173:AC2174"/>
    <mergeCell ref="AD2173:AE2174"/>
    <mergeCell ref="AF2173:AG2174"/>
    <mergeCell ref="BB2173:BC2174"/>
    <mergeCell ref="C2174:D2174"/>
    <mergeCell ref="AT2173:AU2174"/>
    <mergeCell ref="AV2173:AW2174"/>
    <mergeCell ref="AX2173:AY2174"/>
    <mergeCell ref="AZ2173:BA2174"/>
    <mergeCell ref="BD2173:BE2174"/>
    <mergeCell ref="AP2173:AQ2174"/>
    <mergeCell ref="AR2173:AS2174"/>
    <mergeCell ref="AH2173:AI2174"/>
    <mergeCell ref="AJ2173:AK2174"/>
    <mergeCell ref="B2171:B2172"/>
    <mergeCell ref="C2171:D2171"/>
    <mergeCell ref="E2171:E2172"/>
    <mergeCell ref="F2171:F2172"/>
    <mergeCell ref="H2171:I2172"/>
    <mergeCell ref="J2171:K2172"/>
    <mergeCell ref="L2171:M2172"/>
    <mergeCell ref="N2171:O2172"/>
    <mergeCell ref="P2171:Q2172"/>
    <mergeCell ref="R2171:S2172"/>
    <mergeCell ref="T2171:U2172"/>
    <mergeCell ref="V2171:W2172"/>
    <mergeCell ref="X2171:Y2172"/>
    <mergeCell ref="Z2171:AA2172"/>
    <mergeCell ref="AB2171:AC2172"/>
    <mergeCell ref="AD2171:AE2172"/>
    <mergeCell ref="AF2171:AG2172"/>
    <mergeCell ref="AH2171:AI2172"/>
    <mergeCell ref="AJ2171:AK2172"/>
    <mergeCell ref="AL2171:AM2172"/>
    <mergeCell ref="AN2171:AO2172"/>
    <mergeCell ref="AP2171:AQ2172"/>
    <mergeCell ref="AR2171:AS2172"/>
    <mergeCell ref="AT2171:AU2172"/>
    <mergeCell ref="AV2171:AW2172"/>
    <mergeCell ref="AX2171:AY2172"/>
    <mergeCell ref="AZ2171:BA2172"/>
    <mergeCell ref="BB2171:BC2172"/>
    <mergeCell ref="BD2171:BE2172"/>
    <mergeCell ref="BF2171:BG2172"/>
    <mergeCell ref="BH2171:BI2172"/>
    <mergeCell ref="BJ2171:BK2172"/>
    <mergeCell ref="BL2171:BN2172"/>
    <mergeCell ref="C2172:D2172"/>
    <mergeCell ref="G2171:G2172"/>
    <mergeCell ref="AH2163:AI2164"/>
    <mergeCell ref="AJ2163:AK2164"/>
    <mergeCell ref="AL2163:AM2164"/>
    <mergeCell ref="AN2163:AO2164"/>
    <mergeCell ref="BF2167:BG2168"/>
    <mergeCell ref="BH2167:BI2168"/>
    <mergeCell ref="BJ2167:BK2168"/>
    <mergeCell ref="BL2167:BN2168"/>
    <mergeCell ref="C2168:D2168"/>
    <mergeCell ref="B2169:B2170"/>
    <mergeCell ref="C2169:D2169"/>
    <mergeCell ref="E2169:E2170"/>
    <mergeCell ref="F2169:F2170"/>
    <mergeCell ref="H2169:I2170"/>
    <mergeCell ref="J2169:K2170"/>
    <mergeCell ref="AL2169:AM2170"/>
    <mergeCell ref="AN2169:AO2170"/>
    <mergeCell ref="L2169:M2170"/>
    <mergeCell ref="N2169:O2170"/>
    <mergeCell ref="P2169:Q2170"/>
    <mergeCell ref="R2169:S2170"/>
    <mergeCell ref="T2169:U2170"/>
    <mergeCell ref="V2169:W2170"/>
    <mergeCell ref="BF2169:BG2170"/>
    <mergeCell ref="BH2169:BI2170"/>
    <mergeCell ref="BJ2169:BK2170"/>
    <mergeCell ref="BL2169:BN2170"/>
    <mergeCell ref="X2169:Y2170"/>
    <mergeCell ref="Z2169:AA2170"/>
    <mergeCell ref="AB2169:AC2170"/>
    <mergeCell ref="AD2169:AE2170"/>
    <mergeCell ref="AF2169:AG2170"/>
    <mergeCell ref="BB2169:BC2170"/>
    <mergeCell ref="C2170:D2170"/>
    <mergeCell ref="AT2169:AU2170"/>
    <mergeCell ref="AV2169:AW2170"/>
    <mergeCell ref="AX2169:AY2170"/>
    <mergeCell ref="AZ2169:BA2170"/>
    <mergeCell ref="BD2169:BE2170"/>
    <mergeCell ref="AP2169:AQ2170"/>
    <mergeCell ref="AR2169:AS2170"/>
    <mergeCell ref="AH2169:AI2170"/>
    <mergeCell ref="AJ2169:AK2170"/>
    <mergeCell ref="B2167:B2168"/>
    <mergeCell ref="C2167:D2167"/>
    <mergeCell ref="E2167:E2168"/>
    <mergeCell ref="F2167:F2168"/>
    <mergeCell ref="H2167:I2168"/>
    <mergeCell ref="J2167:K2168"/>
    <mergeCell ref="L2167:M2168"/>
    <mergeCell ref="N2167:O2168"/>
    <mergeCell ref="P2167:Q2168"/>
    <mergeCell ref="R2167:S2168"/>
    <mergeCell ref="T2167:U2168"/>
    <mergeCell ref="V2167:W2168"/>
    <mergeCell ref="X2167:Y2168"/>
    <mergeCell ref="Z2167:AA2168"/>
    <mergeCell ref="AB2167:AC2168"/>
    <mergeCell ref="AD2167:AE2168"/>
    <mergeCell ref="AF2167:AG2168"/>
    <mergeCell ref="AH2167:AI2168"/>
    <mergeCell ref="AJ2167:AK2168"/>
    <mergeCell ref="AL2167:AM2168"/>
    <mergeCell ref="AN2167:AO2168"/>
    <mergeCell ref="AP2167:AQ2168"/>
    <mergeCell ref="AR2167:AS2168"/>
    <mergeCell ref="AT2167:AU2168"/>
    <mergeCell ref="AV2167:AW2168"/>
    <mergeCell ref="AX2167:AY2168"/>
    <mergeCell ref="AZ2167:BA2168"/>
    <mergeCell ref="BB2167:BC2168"/>
    <mergeCell ref="BD2167:BE2168"/>
    <mergeCell ref="B2165:B2166"/>
    <mergeCell ref="C2165:D2165"/>
    <mergeCell ref="E2165:E2166"/>
    <mergeCell ref="F2165:F2166"/>
    <mergeCell ref="H2165:I2166"/>
    <mergeCell ref="J2165:K2166"/>
    <mergeCell ref="AL2165:AM2166"/>
    <mergeCell ref="AN2165:AO2166"/>
    <mergeCell ref="L2165:M2166"/>
    <mergeCell ref="N2165:O2166"/>
    <mergeCell ref="P2165:Q2166"/>
    <mergeCell ref="R2165:S2166"/>
    <mergeCell ref="T2165:U2166"/>
    <mergeCell ref="V2165:W2166"/>
    <mergeCell ref="BF2165:BG2166"/>
    <mergeCell ref="BH2165:BI2166"/>
    <mergeCell ref="BJ2165:BK2166"/>
    <mergeCell ref="BL2165:BN2166"/>
    <mergeCell ref="X2165:Y2166"/>
    <mergeCell ref="Z2165:AA2166"/>
    <mergeCell ref="AB2165:AC2166"/>
    <mergeCell ref="AD2165:AE2166"/>
    <mergeCell ref="AF2165:AG2166"/>
    <mergeCell ref="BB2165:BC2166"/>
    <mergeCell ref="C2166:D2166"/>
    <mergeCell ref="AT2165:AU2166"/>
    <mergeCell ref="AV2165:AW2166"/>
    <mergeCell ref="AX2165:AY2166"/>
    <mergeCell ref="AZ2165:BA2166"/>
    <mergeCell ref="BD2165:BE2166"/>
    <mergeCell ref="AP2165:AQ2166"/>
    <mergeCell ref="AR2165:AS2166"/>
    <mergeCell ref="AH2165:AI2166"/>
    <mergeCell ref="AJ2165:AK2166"/>
    <mergeCell ref="BD2163:BE2164"/>
    <mergeCell ref="BF2163:BG2164"/>
    <mergeCell ref="BH2163:BI2164"/>
    <mergeCell ref="BJ2163:BK2164"/>
    <mergeCell ref="B2161:B2162"/>
    <mergeCell ref="C2161:D2161"/>
    <mergeCell ref="E2161:E2162"/>
    <mergeCell ref="F2161:F2162"/>
    <mergeCell ref="H2161:I2162"/>
    <mergeCell ref="J2161:K2162"/>
    <mergeCell ref="AL2161:AM2162"/>
    <mergeCell ref="AN2161:AO2162"/>
    <mergeCell ref="L2161:M2162"/>
    <mergeCell ref="N2161:O2162"/>
    <mergeCell ref="P2161:Q2162"/>
    <mergeCell ref="R2161:S2162"/>
    <mergeCell ref="T2161:U2162"/>
    <mergeCell ref="V2161:W2162"/>
    <mergeCell ref="BF2161:BG2162"/>
    <mergeCell ref="BH2161:BI2162"/>
    <mergeCell ref="BJ2161:BK2162"/>
    <mergeCell ref="BL2161:BN2162"/>
    <mergeCell ref="X2161:Y2162"/>
    <mergeCell ref="Z2161:AA2162"/>
    <mergeCell ref="AB2161:AC2162"/>
    <mergeCell ref="AD2161:AE2162"/>
    <mergeCell ref="AF2161:AG2162"/>
    <mergeCell ref="BB2161:BC2162"/>
    <mergeCell ref="C2162:D2162"/>
    <mergeCell ref="AT2161:AU2162"/>
    <mergeCell ref="AV2161:AW2162"/>
    <mergeCell ref="AX2161:AY2162"/>
    <mergeCell ref="AZ2161:BA2162"/>
    <mergeCell ref="BD2161:BE2162"/>
    <mergeCell ref="AP2161:AQ2162"/>
    <mergeCell ref="AR2161:AS2162"/>
    <mergeCell ref="AH2161:AI2162"/>
    <mergeCell ref="AJ2161:AK2162"/>
    <mergeCell ref="BL2163:BN2164"/>
    <mergeCell ref="C2164:D2164"/>
    <mergeCell ref="B2163:B2164"/>
    <mergeCell ref="C2163:D2163"/>
    <mergeCell ref="E2163:E2164"/>
    <mergeCell ref="F2163:F2164"/>
    <mergeCell ref="AP2163:AQ2164"/>
    <mergeCell ref="AR2163:AS2164"/>
    <mergeCell ref="AT2163:AU2164"/>
    <mergeCell ref="AV2163:AW2164"/>
    <mergeCell ref="AX2163:AY2164"/>
    <mergeCell ref="AZ2163:BA2164"/>
    <mergeCell ref="BB2163:BC2164"/>
    <mergeCell ref="H2163:I2164"/>
    <mergeCell ref="J2163:K2164"/>
    <mergeCell ref="L2163:M2164"/>
    <mergeCell ref="N2163:O2164"/>
    <mergeCell ref="P2163:Q2164"/>
    <mergeCell ref="R2163:S2164"/>
    <mergeCell ref="T2163:U2164"/>
    <mergeCell ref="V2163:W2164"/>
    <mergeCell ref="X2163:Y2164"/>
    <mergeCell ref="Z2163:AA2164"/>
    <mergeCell ref="AB2163:AC2164"/>
    <mergeCell ref="AD2163:AE2164"/>
    <mergeCell ref="AF2163:AG2164"/>
    <mergeCell ref="BH2159:BI2160"/>
    <mergeCell ref="BJ2159:BK2160"/>
    <mergeCell ref="B2157:B2158"/>
    <mergeCell ref="C2157:D2157"/>
    <mergeCell ref="E2157:E2158"/>
    <mergeCell ref="F2157:F2158"/>
    <mergeCell ref="H2157:I2158"/>
    <mergeCell ref="J2157:K2158"/>
    <mergeCell ref="AL2157:AM2158"/>
    <mergeCell ref="AN2157:AO2158"/>
    <mergeCell ref="L2157:M2158"/>
    <mergeCell ref="N2157:O2158"/>
    <mergeCell ref="P2157:Q2158"/>
    <mergeCell ref="R2157:S2158"/>
    <mergeCell ref="T2157:U2158"/>
    <mergeCell ref="V2157:W2158"/>
    <mergeCell ref="BF2157:BG2158"/>
    <mergeCell ref="BH2157:BI2158"/>
    <mergeCell ref="BJ2157:BK2158"/>
    <mergeCell ref="BL2157:BN2158"/>
    <mergeCell ref="X2157:Y2158"/>
    <mergeCell ref="Z2157:AA2158"/>
    <mergeCell ref="AB2157:AC2158"/>
    <mergeCell ref="AD2157:AE2158"/>
    <mergeCell ref="AF2157:AG2158"/>
    <mergeCell ref="BB2157:BC2158"/>
    <mergeCell ref="C2158:D2158"/>
    <mergeCell ref="AT2157:AU2158"/>
    <mergeCell ref="AV2157:AW2158"/>
    <mergeCell ref="AX2157:AY2158"/>
    <mergeCell ref="AZ2157:BA2158"/>
    <mergeCell ref="BD2157:BE2158"/>
    <mergeCell ref="AP2157:AQ2158"/>
    <mergeCell ref="AR2157:AS2158"/>
    <mergeCell ref="AH2157:AI2158"/>
    <mergeCell ref="AJ2157:AK2158"/>
    <mergeCell ref="BL2159:BN2160"/>
    <mergeCell ref="C2160:D2160"/>
    <mergeCell ref="B2159:B2160"/>
    <mergeCell ref="C2159:D2159"/>
    <mergeCell ref="E2159:E2160"/>
    <mergeCell ref="F2159:F2160"/>
    <mergeCell ref="H2159:I2160"/>
    <mergeCell ref="J2159:K2160"/>
    <mergeCell ref="AL2159:AM2160"/>
    <mergeCell ref="AN2159:AO2160"/>
    <mergeCell ref="AP2159:AQ2160"/>
    <mergeCell ref="B2155:B2156"/>
    <mergeCell ref="C2155:D2155"/>
    <mergeCell ref="E2155:E2156"/>
    <mergeCell ref="F2155:F2156"/>
    <mergeCell ref="H2155:I2156"/>
    <mergeCell ref="J2155:K2156"/>
    <mergeCell ref="L2155:M2156"/>
    <mergeCell ref="N2155:O2156"/>
    <mergeCell ref="P2155:Q2156"/>
    <mergeCell ref="R2155:S2156"/>
    <mergeCell ref="T2155:U2156"/>
    <mergeCell ref="V2155:W2156"/>
    <mergeCell ref="X2155:Y2156"/>
    <mergeCell ref="Z2155:AA2156"/>
    <mergeCell ref="AB2155:AC2156"/>
    <mergeCell ref="AD2155:AE2156"/>
    <mergeCell ref="AF2155:AG2156"/>
    <mergeCell ref="AH2155:AI2156"/>
    <mergeCell ref="AJ2155:AK2156"/>
    <mergeCell ref="AL2155:AM2156"/>
    <mergeCell ref="AN2155:AO2156"/>
    <mergeCell ref="AP2155:AQ2156"/>
    <mergeCell ref="AR2155:AS2156"/>
    <mergeCell ref="AT2155:AU2156"/>
    <mergeCell ref="AV2155:AW2156"/>
    <mergeCell ref="AX2155:AY2156"/>
    <mergeCell ref="AZ2155:BA2156"/>
    <mergeCell ref="BB2155:BC2156"/>
    <mergeCell ref="BD2155:BE2156"/>
    <mergeCell ref="BF2155:BG2156"/>
    <mergeCell ref="AZ2159:BA2160"/>
    <mergeCell ref="G2159:G2160"/>
    <mergeCell ref="L2159:M2160"/>
    <mergeCell ref="N2159:O2160"/>
    <mergeCell ref="P2159:Q2160"/>
    <mergeCell ref="R2159:S2160"/>
    <mergeCell ref="T2159:U2160"/>
    <mergeCell ref="V2159:W2160"/>
    <mergeCell ref="X2159:Y2160"/>
    <mergeCell ref="Z2159:AA2160"/>
    <mergeCell ref="AB2159:AC2160"/>
    <mergeCell ref="AD2159:AE2160"/>
    <mergeCell ref="AF2159:AG2160"/>
    <mergeCell ref="AH2159:AI2160"/>
    <mergeCell ref="AJ2159:AK2160"/>
    <mergeCell ref="BB2159:BC2160"/>
    <mergeCell ref="BD2159:BE2160"/>
    <mergeCell ref="BF2159:BG2160"/>
    <mergeCell ref="AT2159:AU2160"/>
    <mergeCell ref="AV2159:AW2160"/>
    <mergeCell ref="AX2159:AY2160"/>
    <mergeCell ref="BH2155:BI2156"/>
    <mergeCell ref="BJ2155:BK2156"/>
    <mergeCell ref="BL2155:BN2156"/>
    <mergeCell ref="C2156:D2156"/>
    <mergeCell ref="BO326:BO327"/>
    <mergeCell ref="B2153:B2154"/>
    <mergeCell ref="C2153:D2153"/>
    <mergeCell ref="E2153:E2154"/>
    <mergeCell ref="F2153:F2154"/>
    <mergeCell ref="H2153:I2154"/>
    <mergeCell ref="J2153:K2154"/>
    <mergeCell ref="C2154:D2154"/>
    <mergeCell ref="L2153:M2154"/>
    <mergeCell ref="N2153:O2154"/>
    <mergeCell ref="P2153:Q2154"/>
    <mergeCell ref="R2153:S2154"/>
    <mergeCell ref="T2153:U2154"/>
    <mergeCell ref="V2153:W2154"/>
    <mergeCell ref="X2153:Y2154"/>
    <mergeCell ref="Z2153:AA2154"/>
    <mergeCell ref="AB2153:AC2154"/>
    <mergeCell ref="AD2153:AE2154"/>
    <mergeCell ref="AF2153:AG2154"/>
    <mergeCell ref="AH2153:AI2154"/>
    <mergeCell ref="AJ2153:AK2154"/>
    <mergeCell ref="AL2153:AM2154"/>
    <mergeCell ref="AN2153:AO2154"/>
    <mergeCell ref="AP2153:AQ2154"/>
    <mergeCell ref="AR2153:AS2154"/>
    <mergeCell ref="BF2153:BG2154"/>
    <mergeCell ref="BH2153:BI2154"/>
    <mergeCell ref="BJ2153:BK2154"/>
    <mergeCell ref="BL2153:BN2154"/>
    <mergeCell ref="AT2153:AU2154"/>
    <mergeCell ref="AV2153:AW2154"/>
    <mergeCell ref="AX2153:AY2154"/>
    <mergeCell ref="AZ2153:BA2154"/>
    <mergeCell ref="BD2153:BE2154"/>
    <mergeCell ref="BB2153:BC2154"/>
    <mergeCell ref="Z1007:AI1007"/>
    <mergeCell ref="AJ1007:AL1007"/>
    <mergeCell ref="Z1133:AI1133"/>
    <mergeCell ref="AJ1133:AL1133"/>
    <mergeCell ref="AN1133:AP1133"/>
    <mergeCell ref="AQ1133:AT1133"/>
    <mergeCell ref="AY1133:BA1133"/>
    <mergeCell ref="BB1133:BE1133"/>
    <mergeCell ref="AU1133:AW1133"/>
    <mergeCell ref="BB1007:BE1007"/>
    <mergeCell ref="BF1007:BH1007"/>
    <mergeCell ref="BJ1007:BL1007"/>
    <mergeCell ref="Z1068:AI1068"/>
    <mergeCell ref="AN1068:AP1068"/>
    <mergeCell ref="AQ1068:AT1068"/>
    <mergeCell ref="BB1068:BE1068"/>
    <mergeCell ref="BF1068:BH1068"/>
    <mergeCell ref="BJ1068:BL1068"/>
    <mergeCell ref="Z1131:AI1131"/>
    <mergeCell ref="AN1131:AP1131"/>
    <mergeCell ref="AQ1131:AT1131"/>
    <mergeCell ref="BB1131:BE1131"/>
    <mergeCell ref="BF1131:BH1131"/>
    <mergeCell ref="AU1131:AW1131"/>
    <mergeCell ref="AY1131:BA1131"/>
    <mergeCell ref="C2148:D2148"/>
    <mergeCell ref="E2148:AC2148"/>
    <mergeCell ref="BA2148:BC2148"/>
    <mergeCell ref="BD2148:BM2148"/>
    <mergeCell ref="AQ186:AT186"/>
    <mergeCell ref="BB186:BE186"/>
    <mergeCell ref="BF186:BH186"/>
    <mergeCell ref="BJ186:BL186"/>
    <mergeCell ref="Z188:AI188"/>
    <mergeCell ref="AJ188:AL188"/>
    <mergeCell ref="N2152:O2152"/>
    <mergeCell ref="P2152:Q2152"/>
    <mergeCell ref="BN2145:BP2146"/>
    <mergeCell ref="E2146:AC2146"/>
    <mergeCell ref="AN2151:AS2151"/>
    <mergeCell ref="AT2151:AY2151"/>
    <mergeCell ref="AX2152:AY2152"/>
    <mergeCell ref="AZ2151:BE2151"/>
    <mergeCell ref="F2151:F2152"/>
    <mergeCell ref="BF2151:BK2151"/>
    <mergeCell ref="BP267:BP268"/>
    <mergeCell ref="B2139:C2139"/>
    <mergeCell ref="D2139:E2139"/>
    <mergeCell ref="H2139:J2139"/>
    <mergeCell ref="L2139:N2139"/>
    <mergeCell ref="O2139:R2139"/>
    <mergeCell ref="S2139:U2139"/>
    <mergeCell ref="B2134:C2135"/>
    <mergeCell ref="D2134:E2135"/>
    <mergeCell ref="H2134:I2135"/>
    <mergeCell ref="J2134:K2135"/>
    <mergeCell ref="L2134:M2135"/>
    <mergeCell ref="N2134:O2135"/>
    <mergeCell ref="AJ2134:AK2135"/>
    <mergeCell ref="AL2134:AM2135"/>
    <mergeCell ref="P2134:Q2135"/>
    <mergeCell ref="R2134:S2135"/>
    <mergeCell ref="T2134:U2135"/>
    <mergeCell ref="V2134:W2135"/>
    <mergeCell ref="X2134:Y2135"/>
    <mergeCell ref="Z2134:AA2135"/>
    <mergeCell ref="BH2134:BI2135"/>
    <mergeCell ref="BJ2134:BK2135"/>
    <mergeCell ref="AN2134:AO2135"/>
    <mergeCell ref="AP2134:AQ2135"/>
    <mergeCell ref="AR2134:AS2135"/>
    <mergeCell ref="AT2134:AU2135"/>
    <mergeCell ref="AV2134:AW2135"/>
    <mergeCell ref="AX2134:AY2135"/>
    <mergeCell ref="R2136:S2136"/>
    <mergeCell ref="B2151:B2152"/>
    <mergeCell ref="C2151:D2152"/>
    <mergeCell ref="H2151:I2152"/>
    <mergeCell ref="J2151:O2151"/>
    <mergeCell ref="BO1033:BO1034"/>
    <mergeCell ref="BP1033:BP1034"/>
    <mergeCell ref="BO1035:BO1036"/>
    <mergeCell ref="P2151:U2151"/>
    <mergeCell ref="V2151:W2152"/>
    <mergeCell ref="J2152:K2152"/>
    <mergeCell ref="R2152:S2152"/>
    <mergeCell ref="T2152:U2152"/>
    <mergeCell ref="L2152:M2152"/>
    <mergeCell ref="BL2151:BN2152"/>
    <mergeCell ref="AH2152:AI2152"/>
    <mergeCell ref="AJ2152:AK2152"/>
    <mergeCell ref="AL2152:AM2152"/>
    <mergeCell ref="AN2152:AO2152"/>
    <mergeCell ref="AR2152:AS2152"/>
    <mergeCell ref="AT2152:AU2152"/>
    <mergeCell ref="AV2152:AW2152"/>
    <mergeCell ref="AZ2152:BA2152"/>
    <mergeCell ref="BB2152:BC2152"/>
    <mergeCell ref="AB2152:AC2152"/>
    <mergeCell ref="AD2152:AE2152"/>
    <mergeCell ref="AF2152:AG2152"/>
    <mergeCell ref="AP2152:AQ2152"/>
    <mergeCell ref="X2151:Y2152"/>
    <mergeCell ref="Z2151:AA2152"/>
    <mergeCell ref="AB2151:AG2151"/>
    <mergeCell ref="AH2151:AM2151"/>
    <mergeCell ref="BD2152:BE2152"/>
    <mergeCell ref="BF2152:BG2152"/>
    <mergeCell ref="BH2152:BI2152"/>
    <mergeCell ref="BJ2152:BK2152"/>
    <mergeCell ref="BO267:BO268"/>
    <mergeCell ref="AZ2128:BA2129"/>
    <mergeCell ref="BB2128:BC2129"/>
    <mergeCell ref="BD2128:BE2129"/>
    <mergeCell ref="BL2134:BN2135"/>
    <mergeCell ref="BJ2128:BK2129"/>
    <mergeCell ref="BL2128:BN2129"/>
    <mergeCell ref="BL2116:BN2117"/>
    <mergeCell ref="AX2116:AY2117"/>
    <mergeCell ref="AZ2116:BA2117"/>
    <mergeCell ref="BB2116:BC2117"/>
    <mergeCell ref="AZ2108:BA2109"/>
    <mergeCell ref="BB2108:BC2109"/>
    <mergeCell ref="BD2108:BE2109"/>
    <mergeCell ref="BF2108:BG2109"/>
    <mergeCell ref="BL2114:BN2115"/>
    <mergeCell ref="BL2112:BN2113"/>
    <mergeCell ref="BH2108:BI2109"/>
    <mergeCell ref="BJ2108:BK2109"/>
    <mergeCell ref="BL2108:BN2109"/>
    <mergeCell ref="BL2100:BN2101"/>
    <mergeCell ref="BD2100:BE2101"/>
    <mergeCell ref="BF2100:BG2101"/>
    <mergeCell ref="BH2100:BI2101"/>
    <mergeCell ref="BJ2100:BK2101"/>
    <mergeCell ref="BL2096:BN2097"/>
    <mergeCell ref="BL2090:BN2091"/>
    <mergeCell ref="AT2090:AU2091"/>
    <mergeCell ref="AV2090:AW2091"/>
    <mergeCell ref="AX2090:AY2091"/>
    <mergeCell ref="AZ2090:BA2091"/>
    <mergeCell ref="BD2090:BE2091"/>
    <mergeCell ref="BD2092:BE2093"/>
    <mergeCell ref="BF2092:BG2093"/>
    <mergeCell ref="BH2092:BI2093"/>
    <mergeCell ref="BJ2092:BK2093"/>
    <mergeCell ref="BL2092:BN2093"/>
    <mergeCell ref="BJ2061:BK2062"/>
    <mergeCell ref="BL2061:BN2062"/>
    <mergeCell ref="AZ2057:BA2058"/>
    <mergeCell ref="BB2057:BC2058"/>
    <mergeCell ref="BJ2059:BK2060"/>
    <mergeCell ref="AL2126:AM2127"/>
    <mergeCell ref="B2136:C2136"/>
    <mergeCell ref="D2136:E2136"/>
    <mergeCell ref="H2136:I2136"/>
    <mergeCell ref="J2136:K2136"/>
    <mergeCell ref="L2136:M2136"/>
    <mergeCell ref="N2136:O2136"/>
    <mergeCell ref="P2136:Q2136"/>
    <mergeCell ref="AZ2136:BA2136"/>
    <mergeCell ref="BB2136:BC2136"/>
    <mergeCell ref="BD2136:BE2136"/>
    <mergeCell ref="AH2136:AI2136"/>
    <mergeCell ref="AJ2136:AK2136"/>
    <mergeCell ref="AL2136:AM2136"/>
    <mergeCell ref="AN2136:AO2136"/>
    <mergeCell ref="AP2136:AQ2136"/>
    <mergeCell ref="AR2136:AS2136"/>
    <mergeCell ref="D2137:E2137"/>
    <mergeCell ref="J2137:K2137"/>
    <mergeCell ref="L2137:M2137"/>
    <mergeCell ref="N2137:O2137"/>
    <mergeCell ref="AT2136:AU2136"/>
    <mergeCell ref="AV2136:AW2136"/>
    <mergeCell ref="V2136:W2136"/>
    <mergeCell ref="X2136:Y2136"/>
    <mergeCell ref="Z2136:AA2136"/>
    <mergeCell ref="AB2136:AC2136"/>
    <mergeCell ref="W2139:Y2139"/>
    <mergeCell ref="T2136:U2136"/>
    <mergeCell ref="AZ2134:BA2135"/>
    <mergeCell ref="BB2134:BC2135"/>
    <mergeCell ref="BD2134:BE2135"/>
    <mergeCell ref="BF2128:BG2129"/>
    <mergeCell ref="BH2128:BI2129"/>
    <mergeCell ref="C2129:D2129"/>
    <mergeCell ref="B2128:B2129"/>
    <mergeCell ref="C2128:D2128"/>
    <mergeCell ref="E2128:E2129"/>
    <mergeCell ref="F2128:F2129"/>
    <mergeCell ref="H2128:I2129"/>
    <mergeCell ref="J2128:K2129"/>
    <mergeCell ref="L2128:M2129"/>
    <mergeCell ref="N2128:O2129"/>
    <mergeCell ref="P2128:Q2129"/>
    <mergeCell ref="R2128:S2129"/>
    <mergeCell ref="T2128:U2129"/>
    <mergeCell ref="V2128:W2129"/>
    <mergeCell ref="X2128:Y2129"/>
    <mergeCell ref="Z2128:AA2129"/>
    <mergeCell ref="AB2128:AC2129"/>
    <mergeCell ref="AD2128:AE2129"/>
    <mergeCell ref="AF2128:AG2129"/>
    <mergeCell ref="AH2128:AI2129"/>
    <mergeCell ref="AJ2128:AK2129"/>
    <mergeCell ref="AL2128:AM2129"/>
    <mergeCell ref="AN2128:AO2129"/>
    <mergeCell ref="AP2128:AQ2129"/>
    <mergeCell ref="AR2128:AS2129"/>
    <mergeCell ref="AT2128:AU2129"/>
    <mergeCell ref="AV2128:AW2129"/>
    <mergeCell ref="AN2139:AP2139"/>
    <mergeCell ref="AQ2139:AT2139"/>
    <mergeCell ref="BF2134:BG2135"/>
    <mergeCell ref="AB2134:AC2135"/>
    <mergeCell ref="AD2134:AE2135"/>
    <mergeCell ref="AF2124:AG2125"/>
    <mergeCell ref="AH2124:AI2125"/>
    <mergeCell ref="AJ2124:AK2125"/>
    <mergeCell ref="AL2124:AM2125"/>
    <mergeCell ref="AN2124:AO2125"/>
    <mergeCell ref="AP2124:AQ2125"/>
    <mergeCell ref="AR2124:AS2125"/>
    <mergeCell ref="AT2124:AU2125"/>
    <mergeCell ref="AV2124:AW2125"/>
    <mergeCell ref="AX2124:AY2125"/>
    <mergeCell ref="AZ2124:BA2125"/>
    <mergeCell ref="BB2124:BC2125"/>
    <mergeCell ref="BD2124:BE2125"/>
    <mergeCell ref="BF2124:BG2125"/>
    <mergeCell ref="BH2124:BI2125"/>
    <mergeCell ref="BJ2124:BK2125"/>
    <mergeCell ref="BL2124:BN2125"/>
    <mergeCell ref="C2125:D2125"/>
    <mergeCell ref="B2122:B2123"/>
    <mergeCell ref="C2122:D2122"/>
    <mergeCell ref="E2122:E2123"/>
    <mergeCell ref="F2122:F2123"/>
    <mergeCell ref="H2122:I2123"/>
    <mergeCell ref="J2122:K2123"/>
    <mergeCell ref="AL2122:AM2123"/>
    <mergeCell ref="AN2122:AO2123"/>
    <mergeCell ref="L2122:M2123"/>
    <mergeCell ref="N2122:O2123"/>
    <mergeCell ref="P2122:Q2123"/>
    <mergeCell ref="R2122:S2123"/>
    <mergeCell ref="T2122:U2123"/>
    <mergeCell ref="V2122:W2123"/>
    <mergeCell ref="BF2122:BG2123"/>
    <mergeCell ref="BH2122:BI2123"/>
    <mergeCell ref="BJ2122:BK2123"/>
    <mergeCell ref="BL2122:BN2123"/>
    <mergeCell ref="X2122:Y2123"/>
    <mergeCell ref="Z2122:AA2123"/>
    <mergeCell ref="AB2122:AC2123"/>
    <mergeCell ref="AD2122:AE2123"/>
    <mergeCell ref="AF2122:AG2123"/>
    <mergeCell ref="BB2122:BC2123"/>
    <mergeCell ref="C2123:D2123"/>
    <mergeCell ref="AT2122:AU2123"/>
    <mergeCell ref="AV2122:AW2123"/>
    <mergeCell ref="AX2122:AY2123"/>
    <mergeCell ref="AZ2122:BA2123"/>
    <mergeCell ref="BD2122:BE2123"/>
    <mergeCell ref="AP2122:AQ2123"/>
    <mergeCell ref="AR2122:AS2123"/>
    <mergeCell ref="AH2122:AI2123"/>
    <mergeCell ref="AJ2122:AK2123"/>
    <mergeCell ref="B2120:B2121"/>
    <mergeCell ref="C2120:D2120"/>
    <mergeCell ref="E2120:E2121"/>
    <mergeCell ref="F2120:F2121"/>
    <mergeCell ref="H2120:I2121"/>
    <mergeCell ref="J2120:K2121"/>
    <mergeCell ref="L2120:M2121"/>
    <mergeCell ref="N2120:O2121"/>
    <mergeCell ref="P2120:Q2121"/>
    <mergeCell ref="R2120:S2121"/>
    <mergeCell ref="T2120:U2121"/>
    <mergeCell ref="V2120:W2121"/>
    <mergeCell ref="X2120:Y2121"/>
    <mergeCell ref="Z2120:AA2121"/>
    <mergeCell ref="AB2120:AC2121"/>
    <mergeCell ref="AD2120:AE2121"/>
    <mergeCell ref="AF2120:AG2121"/>
    <mergeCell ref="AH2120:AI2121"/>
    <mergeCell ref="AJ2120:AK2121"/>
    <mergeCell ref="AL2120:AM2121"/>
    <mergeCell ref="AN2120:AO2121"/>
    <mergeCell ref="AP2120:AQ2121"/>
    <mergeCell ref="AR2120:AS2121"/>
    <mergeCell ref="AT2120:AU2121"/>
    <mergeCell ref="AV2120:AW2121"/>
    <mergeCell ref="AX2120:AY2121"/>
    <mergeCell ref="AZ2120:BA2121"/>
    <mergeCell ref="BB2120:BC2121"/>
    <mergeCell ref="BD2120:BE2121"/>
    <mergeCell ref="BF2120:BG2121"/>
    <mergeCell ref="BH2120:BI2121"/>
    <mergeCell ref="BJ2120:BK2121"/>
    <mergeCell ref="BL2120:BN2121"/>
    <mergeCell ref="C2121:D2121"/>
    <mergeCell ref="C2117:D2117"/>
    <mergeCell ref="B2118:B2119"/>
    <mergeCell ref="C2118:D2118"/>
    <mergeCell ref="E2118:E2119"/>
    <mergeCell ref="F2118:F2119"/>
    <mergeCell ref="H2118:I2119"/>
    <mergeCell ref="J2118:K2119"/>
    <mergeCell ref="AL2118:AM2119"/>
    <mergeCell ref="AN2118:AO2119"/>
    <mergeCell ref="L2118:M2119"/>
    <mergeCell ref="N2118:O2119"/>
    <mergeCell ref="P2118:Q2119"/>
    <mergeCell ref="R2118:S2119"/>
    <mergeCell ref="T2118:U2119"/>
    <mergeCell ref="V2118:W2119"/>
    <mergeCell ref="BF2118:BG2119"/>
    <mergeCell ref="BH2118:BI2119"/>
    <mergeCell ref="BJ2118:BK2119"/>
    <mergeCell ref="BL2118:BN2119"/>
    <mergeCell ref="X2118:Y2119"/>
    <mergeCell ref="Z2118:AA2119"/>
    <mergeCell ref="AB2118:AC2119"/>
    <mergeCell ref="AD2118:AE2119"/>
    <mergeCell ref="AF2118:AG2119"/>
    <mergeCell ref="BB2118:BC2119"/>
    <mergeCell ref="C2119:D2119"/>
    <mergeCell ref="AT2118:AU2119"/>
    <mergeCell ref="AV2118:AW2119"/>
    <mergeCell ref="AX2118:AY2119"/>
    <mergeCell ref="AZ2118:BA2119"/>
    <mergeCell ref="BD2118:BE2119"/>
    <mergeCell ref="AP2118:AQ2119"/>
    <mergeCell ref="AR2118:AS2119"/>
    <mergeCell ref="AH2118:AI2119"/>
    <mergeCell ref="AJ2118:AK2119"/>
    <mergeCell ref="BD2116:BE2117"/>
    <mergeCell ref="BF2116:BG2117"/>
    <mergeCell ref="BH2116:BI2117"/>
    <mergeCell ref="BJ2116:BK2117"/>
    <mergeCell ref="B2116:B2117"/>
    <mergeCell ref="C2116:D2116"/>
    <mergeCell ref="E2116:E2117"/>
    <mergeCell ref="F2116:F2117"/>
    <mergeCell ref="H2116:I2117"/>
    <mergeCell ref="J2116:K2117"/>
    <mergeCell ref="L2116:M2117"/>
    <mergeCell ref="N2116:O2117"/>
    <mergeCell ref="P2116:Q2117"/>
    <mergeCell ref="R2116:S2117"/>
    <mergeCell ref="T2116:U2117"/>
    <mergeCell ref="V2116:W2117"/>
    <mergeCell ref="X2116:Y2117"/>
    <mergeCell ref="Z2116:AA2117"/>
    <mergeCell ref="AB2116:AC2117"/>
    <mergeCell ref="AD2116:AE2117"/>
    <mergeCell ref="AF2116:AG2117"/>
    <mergeCell ref="AH2116:AI2117"/>
    <mergeCell ref="AJ2116:AK2117"/>
    <mergeCell ref="AL2116:AM2117"/>
    <mergeCell ref="AN2116:AO2117"/>
    <mergeCell ref="AP2116:AQ2117"/>
    <mergeCell ref="AR2116:AS2117"/>
    <mergeCell ref="AT2116:AU2117"/>
    <mergeCell ref="AV2116:AW2117"/>
    <mergeCell ref="B2114:B2115"/>
    <mergeCell ref="C2114:D2114"/>
    <mergeCell ref="E2114:E2115"/>
    <mergeCell ref="F2114:F2115"/>
    <mergeCell ref="H2114:I2115"/>
    <mergeCell ref="J2114:K2115"/>
    <mergeCell ref="AL2114:AM2115"/>
    <mergeCell ref="AN2114:AO2115"/>
    <mergeCell ref="L2114:M2115"/>
    <mergeCell ref="N2114:O2115"/>
    <mergeCell ref="P2114:Q2115"/>
    <mergeCell ref="R2114:S2115"/>
    <mergeCell ref="T2114:U2115"/>
    <mergeCell ref="V2114:W2115"/>
    <mergeCell ref="BF2114:BG2115"/>
    <mergeCell ref="BH2114:BI2115"/>
    <mergeCell ref="BJ2114:BK2115"/>
    <mergeCell ref="G2112:G2113"/>
    <mergeCell ref="L2112:M2113"/>
    <mergeCell ref="N2112:O2113"/>
    <mergeCell ref="P2112:Q2113"/>
    <mergeCell ref="R2112:S2113"/>
    <mergeCell ref="T2112:U2113"/>
    <mergeCell ref="V2112:W2113"/>
    <mergeCell ref="X2112:Y2113"/>
    <mergeCell ref="Z2112:AA2113"/>
    <mergeCell ref="AB2112:AC2113"/>
    <mergeCell ref="AD2112:AE2113"/>
    <mergeCell ref="AF2112:AG2113"/>
    <mergeCell ref="AH2112:AI2113"/>
    <mergeCell ref="AJ2112:AK2113"/>
    <mergeCell ref="E2112:E2113"/>
    <mergeCell ref="F2112:F2113"/>
    <mergeCell ref="H2112:I2113"/>
    <mergeCell ref="J2112:K2113"/>
    <mergeCell ref="AZ2112:BA2113"/>
    <mergeCell ref="X2114:Y2115"/>
    <mergeCell ref="Z2114:AA2115"/>
    <mergeCell ref="AB2114:AC2115"/>
    <mergeCell ref="AD2114:AE2115"/>
    <mergeCell ref="AF2114:AG2115"/>
    <mergeCell ref="BB2114:BC2115"/>
    <mergeCell ref="C2115:D2115"/>
    <mergeCell ref="AT2114:AU2115"/>
    <mergeCell ref="AV2114:AW2115"/>
    <mergeCell ref="AX2114:AY2115"/>
    <mergeCell ref="AZ2114:BA2115"/>
    <mergeCell ref="BD2114:BE2115"/>
    <mergeCell ref="AP2114:AQ2115"/>
    <mergeCell ref="AR2114:AS2115"/>
    <mergeCell ref="AH2114:AI2115"/>
    <mergeCell ref="AJ2114:AK2115"/>
    <mergeCell ref="BB2112:BC2113"/>
    <mergeCell ref="BD2112:BE2113"/>
    <mergeCell ref="BF2112:BG2113"/>
    <mergeCell ref="BH2112:BI2113"/>
    <mergeCell ref="BJ2112:BK2113"/>
    <mergeCell ref="C2113:D2113"/>
    <mergeCell ref="B2112:B2113"/>
    <mergeCell ref="C2112:D2112"/>
    <mergeCell ref="AL2112:AM2113"/>
    <mergeCell ref="AN2112:AO2113"/>
    <mergeCell ref="AP2112:AQ2113"/>
    <mergeCell ref="B2110:B2111"/>
    <mergeCell ref="C2110:D2110"/>
    <mergeCell ref="E2110:E2111"/>
    <mergeCell ref="F2110:F2111"/>
    <mergeCell ref="H2110:I2111"/>
    <mergeCell ref="J2110:K2111"/>
    <mergeCell ref="AL2110:AM2111"/>
    <mergeCell ref="AN2110:AO2111"/>
    <mergeCell ref="L2110:M2111"/>
    <mergeCell ref="N2110:O2111"/>
    <mergeCell ref="P2110:Q2111"/>
    <mergeCell ref="R2110:S2111"/>
    <mergeCell ref="T2110:U2111"/>
    <mergeCell ref="V2110:W2111"/>
    <mergeCell ref="BF2110:BG2111"/>
    <mergeCell ref="BH2110:BI2111"/>
    <mergeCell ref="BJ2110:BK2111"/>
    <mergeCell ref="BL2110:BN2111"/>
    <mergeCell ref="X2110:Y2111"/>
    <mergeCell ref="Z2110:AA2111"/>
    <mergeCell ref="AB2110:AC2111"/>
    <mergeCell ref="AD2110:AE2111"/>
    <mergeCell ref="AF2110:AG2111"/>
    <mergeCell ref="BB2110:BC2111"/>
    <mergeCell ref="C2111:D2111"/>
    <mergeCell ref="AT2110:AU2111"/>
    <mergeCell ref="AV2110:AW2111"/>
    <mergeCell ref="AX2110:AY2111"/>
    <mergeCell ref="AZ2110:BA2111"/>
    <mergeCell ref="BD2110:BE2111"/>
    <mergeCell ref="AP2110:AQ2111"/>
    <mergeCell ref="AR2110:AS2111"/>
    <mergeCell ref="AH2110:AI2111"/>
    <mergeCell ref="AJ2110:AK2111"/>
    <mergeCell ref="C2109:D2109"/>
    <mergeCell ref="B2106:B2107"/>
    <mergeCell ref="C2106:D2106"/>
    <mergeCell ref="E2106:E2107"/>
    <mergeCell ref="F2106:F2107"/>
    <mergeCell ref="H2106:I2107"/>
    <mergeCell ref="J2106:K2107"/>
    <mergeCell ref="AL2106:AM2107"/>
    <mergeCell ref="AN2106:AO2107"/>
    <mergeCell ref="L2106:M2107"/>
    <mergeCell ref="N2106:O2107"/>
    <mergeCell ref="P2106:Q2107"/>
    <mergeCell ref="R2106:S2107"/>
    <mergeCell ref="T2106:U2107"/>
    <mergeCell ref="V2106:W2107"/>
    <mergeCell ref="BF2106:BG2107"/>
    <mergeCell ref="BH2106:BI2107"/>
    <mergeCell ref="BJ2106:BK2107"/>
    <mergeCell ref="BL2106:BN2107"/>
    <mergeCell ref="X2106:Y2107"/>
    <mergeCell ref="Z2106:AA2107"/>
    <mergeCell ref="AB2106:AC2107"/>
    <mergeCell ref="AD2106:AE2107"/>
    <mergeCell ref="AF2106:AG2107"/>
    <mergeCell ref="BB2106:BC2107"/>
    <mergeCell ref="C2107:D2107"/>
    <mergeCell ref="AT2106:AU2107"/>
    <mergeCell ref="AV2106:AW2107"/>
    <mergeCell ref="AX2106:AY2107"/>
    <mergeCell ref="AZ2106:BA2107"/>
    <mergeCell ref="BD2106:BE2107"/>
    <mergeCell ref="AP2106:AQ2107"/>
    <mergeCell ref="AR2106:AS2107"/>
    <mergeCell ref="AH2106:AI2107"/>
    <mergeCell ref="AJ2106:AK2107"/>
    <mergeCell ref="B2108:B2109"/>
    <mergeCell ref="C2108:D2108"/>
    <mergeCell ref="E2108:E2109"/>
    <mergeCell ref="F2108:F2109"/>
    <mergeCell ref="H2108:I2109"/>
    <mergeCell ref="J2108:K2109"/>
    <mergeCell ref="L2108:M2109"/>
    <mergeCell ref="N2108:O2109"/>
    <mergeCell ref="P2108:Q2109"/>
    <mergeCell ref="R2108:S2109"/>
    <mergeCell ref="T2108:U2109"/>
    <mergeCell ref="V2108:W2109"/>
    <mergeCell ref="X2108:Y2109"/>
    <mergeCell ref="Z2108:AA2109"/>
    <mergeCell ref="AB2108:AC2109"/>
    <mergeCell ref="AD2108:AE2109"/>
    <mergeCell ref="AF2108:AG2109"/>
    <mergeCell ref="AH2108:AI2109"/>
    <mergeCell ref="AJ2108:AK2109"/>
    <mergeCell ref="AL2108:AM2109"/>
    <mergeCell ref="AN2108:AO2109"/>
    <mergeCell ref="AP2108:AQ2109"/>
    <mergeCell ref="AR2108:AS2109"/>
    <mergeCell ref="AT2108:AU2109"/>
    <mergeCell ref="AV2108:AW2109"/>
    <mergeCell ref="AX2108:AY2109"/>
    <mergeCell ref="B2104:B2105"/>
    <mergeCell ref="C2104:D2104"/>
    <mergeCell ref="E2104:E2105"/>
    <mergeCell ref="F2104:F2105"/>
    <mergeCell ref="H2104:I2105"/>
    <mergeCell ref="J2104:K2105"/>
    <mergeCell ref="L2104:M2105"/>
    <mergeCell ref="N2104:O2105"/>
    <mergeCell ref="P2104:Q2105"/>
    <mergeCell ref="R2104:S2105"/>
    <mergeCell ref="T2104:U2105"/>
    <mergeCell ref="V2104:W2105"/>
    <mergeCell ref="X2104:Y2105"/>
    <mergeCell ref="Z2104:AA2105"/>
    <mergeCell ref="AB2104:AC2105"/>
    <mergeCell ref="AD2104:AE2105"/>
    <mergeCell ref="AF2104:AG2105"/>
    <mergeCell ref="AH2104:AI2105"/>
    <mergeCell ref="AJ2104:AK2105"/>
    <mergeCell ref="AL2104:AM2105"/>
    <mergeCell ref="AN2104:AO2105"/>
    <mergeCell ref="AP2104:AQ2105"/>
    <mergeCell ref="AR2104:AS2105"/>
    <mergeCell ref="AT2104:AU2105"/>
    <mergeCell ref="AV2104:AW2105"/>
    <mergeCell ref="AX2104:AY2105"/>
    <mergeCell ref="AZ2104:BA2105"/>
    <mergeCell ref="BB2104:BC2105"/>
    <mergeCell ref="BD2104:BE2105"/>
    <mergeCell ref="BF2104:BG2105"/>
    <mergeCell ref="BH2104:BI2105"/>
    <mergeCell ref="BJ2104:BK2105"/>
    <mergeCell ref="BL2104:BN2105"/>
    <mergeCell ref="C2105:D2105"/>
    <mergeCell ref="C2101:D2101"/>
    <mergeCell ref="B2102:B2103"/>
    <mergeCell ref="C2102:D2102"/>
    <mergeCell ref="E2102:E2103"/>
    <mergeCell ref="F2102:F2103"/>
    <mergeCell ref="H2102:I2103"/>
    <mergeCell ref="J2102:K2103"/>
    <mergeCell ref="AL2102:AM2103"/>
    <mergeCell ref="AN2102:AO2103"/>
    <mergeCell ref="L2102:M2103"/>
    <mergeCell ref="N2102:O2103"/>
    <mergeCell ref="P2102:Q2103"/>
    <mergeCell ref="R2102:S2103"/>
    <mergeCell ref="T2102:U2103"/>
    <mergeCell ref="V2102:W2103"/>
    <mergeCell ref="BF2102:BG2103"/>
    <mergeCell ref="BH2102:BI2103"/>
    <mergeCell ref="BJ2102:BK2103"/>
    <mergeCell ref="BL2102:BN2103"/>
    <mergeCell ref="X2102:Y2103"/>
    <mergeCell ref="Z2102:AA2103"/>
    <mergeCell ref="AB2102:AC2103"/>
    <mergeCell ref="AD2102:AE2103"/>
    <mergeCell ref="AF2102:AG2103"/>
    <mergeCell ref="BB2102:BC2103"/>
    <mergeCell ref="C2103:D2103"/>
    <mergeCell ref="AT2102:AU2103"/>
    <mergeCell ref="AV2102:AW2103"/>
    <mergeCell ref="AX2102:AY2103"/>
    <mergeCell ref="AZ2102:BA2103"/>
    <mergeCell ref="BD2102:BE2103"/>
    <mergeCell ref="AP2102:AQ2103"/>
    <mergeCell ref="AR2102:AS2103"/>
    <mergeCell ref="AH2102:AI2103"/>
    <mergeCell ref="AJ2102:AK2103"/>
    <mergeCell ref="B2100:B2101"/>
    <mergeCell ref="C2100:D2100"/>
    <mergeCell ref="E2100:E2101"/>
    <mergeCell ref="F2100:F2101"/>
    <mergeCell ref="H2100:I2101"/>
    <mergeCell ref="J2100:K2101"/>
    <mergeCell ref="G2100:G2101"/>
    <mergeCell ref="L2100:M2101"/>
    <mergeCell ref="N2100:O2101"/>
    <mergeCell ref="P2100:Q2101"/>
    <mergeCell ref="R2100:S2101"/>
    <mergeCell ref="T2100:U2101"/>
    <mergeCell ref="V2100:W2101"/>
    <mergeCell ref="X2100:Y2101"/>
    <mergeCell ref="Z2100:AA2101"/>
    <mergeCell ref="AB2100:AC2101"/>
    <mergeCell ref="AD2100:AE2101"/>
    <mergeCell ref="AF2100:AG2101"/>
    <mergeCell ref="AH2100:AI2101"/>
    <mergeCell ref="AJ2100:AK2101"/>
    <mergeCell ref="AL2100:AM2101"/>
    <mergeCell ref="AN2100:AO2101"/>
    <mergeCell ref="AP2100:AQ2101"/>
    <mergeCell ref="AR2100:AS2101"/>
    <mergeCell ref="AT2100:AU2101"/>
    <mergeCell ref="AV2100:AW2101"/>
    <mergeCell ref="AX2100:AY2101"/>
    <mergeCell ref="AZ2100:BA2101"/>
    <mergeCell ref="BB2100:BC2101"/>
    <mergeCell ref="C2097:D2097"/>
    <mergeCell ref="B2098:B2099"/>
    <mergeCell ref="C2098:D2098"/>
    <mergeCell ref="E2098:E2099"/>
    <mergeCell ref="F2098:F2099"/>
    <mergeCell ref="H2098:I2099"/>
    <mergeCell ref="J2098:K2099"/>
    <mergeCell ref="AL2098:AM2099"/>
    <mergeCell ref="AN2098:AO2099"/>
    <mergeCell ref="L2098:M2099"/>
    <mergeCell ref="N2098:O2099"/>
    <mergeCell ref="P2098:Q2099"/>
    <mergeCell ref="R2098:S2099"/>
    <mergeCell ref="T2098:U2099"/>
    <mergeCell ref="V2098:W2099"/>
    <mergeCell ref="BF2098:BG2099"/>
    <mergeCell ref="BH2098:BI2099"/>
    <mergeCell ref="BJ2098:BK2099"/>
    <mergeCell ref="BL2098:BN2099"/>
    <mergeCell ref="X2098:Y2099"/>
    <mergeCell ref="Z2098:AA2099"/>
    <mergeCell ref="AB2098:AC2099"/>
    <mergeCell ref="AD2098:AE2099"/>
    <mergeCell ref="AF2098:AG2099"/>
    <mergeCell ref="BB2098:BC2099"/>
    <mergeCell ref="C2099:D2099"/>
    <mergeCell ref="AT2098:AU2099"/>
    <mergeCell ref="AV2098:AW2099"/>
    <mergeCell ref="AX2098:AY2099"/>
    <mergeCell ref="AZ2098:BA2099"/>
    <mergeCell ref="BD2098:BE2099"/>
    <mergeCell ref="AP2098:AQ2099"/>
    <mergeCell ref="AR2098:AS2099"/>
    <mergeCell ref="AH2098:AI2099"/>
    <mergeCell ref="AJ2098:AK2099"/>
    <mergeCell ref="B2096:B2097"/>
    <mergeCell ref="C2096:D2096"/>
    <mergeCell ref="E2096:E2097"/>
    <mergeCell ref="F2096:F2097"/>
    <mergeCell ref="H2096:I2097"/>
    <mergeCell ref="J2096:K2097"/>
    <mergeCell ref="G2096:G2097"/>
    <mergeCell ref="L2096:M2097"/>
    <mergeCell ref="N2096:O2097"/>
    <mergeCell ref="P2096:Q2097"/>
    <mergeCell ref="R2096:S2097"/>
    <mergeCell ref="T2096:U2097"/>
    <mergeCell ref="V2096:W2097"/>
    <mergeCell ref="X2096:Y2097"/>
    <mergeCell ref="Z2096:AA2097"/>
    <mergeCell ref="AB2096:AC2097"/>
    <mergeCell ref="AD2096:AE2097"/>
    <mergeCell ref="AF2096:AG2097"/>
    <mergeCell ref="AH2096:AI2097"/>
    <mergeCell ref="AJ2096:AK2097"/>
    <mergeCell ref="AL2096:AM2097"/>
    <mergeCell ref="AN2096:AO2097"/>
    <mergeCell ref="AP2096:AQ2097"/>
    <mergeCell ref="AZ2096:BA2097"/>
    <mergeCell ref="BB2096:BC2097"/>
    <mergeCell ref="BD2096:BE2097"/>
    <mergeCell ref="BF2096:BG2097"/>
    <mergeCell ref="BH2096:BI2097"/>
    <mergeCell ref="BJ2096:BK2097"/>
    <mergeCell ref="B2094:B2095"/>
    <mergeCell ref="C2094:D2094"/>
    <mergeCell ref="E2094:E2095"/>
    <mergeCell ref="F2094:F2095"/>
    <mergeCell ref="H2094:I2095"/>
    <mergeCell ref="G2092:G2093"/>
    <mergeCell ref="G2094:G2095"/>
    <mergeCell ref="J2094:K2095"/>
    <mergeCell ref="L2094:M2095"/>
    <mergeCell ref="N2094:O2095"/>
    <mergeCell ref="P2094:Q2095"/>
    <mergeCell ref="R2094:S2095"/>
    <mergeCell ref="T2094:U2095"/>
    <mergeCell ref="V2094:W2095"/>
    <mergeCell ref="X2094:Y2095"/>
    <mergeCell ref="Z2094:AA2095"/>
    <mergeCell ref="AB2094:AC2095"/>
    <mergeCell ref="AD2094:AE2095"/>
    <mergeCell ref="AF2094:AG2095"/>
    <mergeCell ref="BB2094:BC2095"/>
    <mergeCell ref="AH2094:AI2095"/>
    <mergeCell ref="AJ2094:AK2095"/>
    <mergeCell ref="AL2094:AM2095"/>
    <mergeCell ref="AN2094:AO2095"/>
    <mergeCell ref="AP2094:AQ2095"/>
    <mergeCell ref="AR2094:AS2095"/>
    <mergeCell ref="BF2094:BG2095"/>
    <mergeCell ref="BH2094:BI2095"/>
    <mergeCell ref="BJ2094:BK2095"/>
    <mergeCell ref="BL2094:BN2095"/>
    <mergeCell ref="C2095:D2095"/>
    <mergeCell ref="AT2094:AU2095"/>
    <mergeCell ref="AV2094:AW2095"/>
    <mergeCell ref="AX2094:AY2095"/>
    <mergeCell ref="AZ2094:BA2095"/>
    <mergeCell ref="BD2094:BE2095"/>
    <mergeCell ref="B2092:B2093"/>
    <mergeCell ref="C2092:D2092"/>
    <mergeCell ref="E2092:E2093"/>
    <mergeCell ref="F2092:F2093"/>
    <mergeCell ref="H2092:I2093"/>
    <mergeCell ref="J2092:K2093"/>
    <mergeCell ref="L2092:M2093"/>
    <mergeCell ref="N2092:O2093"/>
    <mergeCell ref="P2092:Q2093"/>
    <mergeCell ref="R2092:S2093"/>
    <mergeCell ref="T2092:U2093"/>
    <mergeCell ref="V2092:W2093"/>
    <mergeCell ref="X2092:Y2093"/>
    <mergeCell ref="Z2092:AA2093"/>
    <mergeCell ref="AB2092:AC2093"/>
    <mergeCell ref="AD2092:AE2093"/>
    <mergeCell ref="AF2092:AG2093"/>
    <mergeCell ref="AH2092:AI2093"/>
    <mergeCell ref="AJ2092:AK2093"/>
    <mergeCell ref="AL2092:AM2093"/>
    <mergeCell ref="AN2092:AO2093"/>
    <mergeCell ref="AP2092:AQ2093"/>
    <mergeCell ref="AR2092:AS2093"/>
    <mergeCell ref="AT2092:AU2093"/>
    <mergeCell ref="AV2092:AW2093"/>
    <mergeCell ref="AX2092:AY2093"/>
    <mergeCell ref="AZ2092:BA2093"/>
    <mergeCell ref="BB2092:BC2093"/>
    <mergeCell ref="C2093:D2093"/>
    <mergeCell ref="AZ2089:BA2089"/>
    <mergeCell ref="BB2089:BC2089"/>
    <mergeCell ref="BD2089:BE2089"/>
    <mergeCell ref="BF2089:BG2089"/>
    <mergeCell ref="BH2089:BI2089"/>
    <mergeCell ref="BJ2089:BK2089"/>
    <mergeCell ref="B2090:B2091"/>
    <mergeCell ref="C2090:D2090"/>
    <mergeCell ref="E2090:E2091"/>
    <mergeCell ref="F2090:F2091"/>
    <mergeCell ref="H2090:I2091"/>
    <mergeCell ref="J2090:K2091"/>
    <mergeCell ref="C2091:D2091"/>
    <mergeCell ref="G2090:G2091"/>
    <mergeCell ref="L2090:M2091"/>
    <mergeCell ref="N2090:O2091"/>
    <mergeCell ref="P2090:Q2091"/>
    <mergeCell ref="R2090:S2091"/>
    <mergeCell ref="T2090:U2091"/>
    <mergeCell ref="V2090:W2091"/>
    <mergeCell ref="X2090:Y2091"/>
    <mergeCell ref="Z2090:AA2091"/>
    <mergeCell ref="AB2090:AC2091"/>
    <mergeCell ref="AD2090:AE2091"/>
    <mergeCell ref="AF2090:AG2091"/>
    <mergeCell ref="BB2090:BC2091"/>
    <mergeCell ref="AH2090:AI2091"/>
    <mergeCell ref="AJ2090:AK2091"/>
    <mergeCell ref="AL2090:AM2091"/>
    <mergeCell ref="AN2090:AO2091"/>
    <mergeCell ref="AP2090:AQ2091"/>
    <mergeCell ref="AR2090:AS2091"/>
    <mergeCell ref="BF2090:BG2091"/>
    <mergeCell ref="BH2090:BI2091"/>
    <mergeCell ref="BJ2090:BK2091"/>
    <mergeCell ref="D2074:E2074"/>
    <mergeCell ref="J2074:K2074"/>
    <mergeCell ref="L2074:M2074"/>
    <mergeCell ref="N2074:O2074"/>
    <mergeCell ref="AT2073:AU2073"/>
    <mergeCell ref="AV2073:AW2073"/>
    <mergeCell ref="BD2073:BE2073"/>
    <mergeCell ref="O2078:R2078"/>
    <mergeCell ref="S2078:U2078"/>
    <mergeCell ref="W2076:Y2076"/>
    <mergeCell ref="B2076:C2076"/>
    <mergeCell ref="D2076:E2076"/>
    <mergeCell ref="H2076:J2076"/>
    <mergeCell ref="L2076:N2076"/>
    <mergeCell ref="O2076:R2076"/>
    <mergeCell ref="S2076:U2076"/>
    <mergeCell ref="W2078:Y2078"/>
    <mergeCell ref="C2085:D2085"/>
    <mergeCell ref="E2085:AC2085"/>
    <mergeCell ref="Z2078:AI2078"/>
    <mergeCell ref="AJ2078:AL2078"/>
    <mergeCell ref="BF2076:BH2076"/>
    <mergeCell ref="B2078:C2078"/>
    <mergeCell ref="D2078:E2078"/>
    <mergeCell ref="H2078:J2078"/>
    <mergeCell ref="L2078:N2078"/>
    <mergeCell ref="BA2085:BC2085"/>
    <mergeCell ref="BD2085:BM2085"/>
    <mergeCell ref="AE2083:AM2083"/>
    <mergeCell ref="AN2083:BM2083"/>
    <mergeCell ref="Z2076:AI2076"/>
    <mergeCell ref="N2089:O2089"/>
    <mergeCell ref="P2089:Q2089"/>
    <mergeCell ref="E2083:AC2083"/>
    <mergeCell ref="AN2088:AS2088"/>
    <mergeCell ref="AT2088:AY2088"/>
    <mergeCell ref="G2088:G2089"/>
    <mergeCell ref="F2088:F2089"/>
    <mergeCell ref="AX2089:AY2089"/>
    <mergeCell ref="AB2089:AC2089"/>
    <mergeCell ref="AD2089:AE2089"/>
    <mergeCell ref="B2088:B2089"/>
    <mergeCell ref="C2088:D2089"/>
    <mergeCell ref="H2088:I2089"/>
    <mergeCell ref="J2088:O2088"/>
    <mergeCell ref="P2088:U2088"/>
    <mergeCell ref="V2088:W2089"/>
    <mergeCell ref="J2089:K2089"/>
    <mergeCell ref="R2089:S2089"/>
    <mergeCell ref="T2089:U2089"/>
    <mergeCell ref="L2089:M2089"/>
    <mergeCell ref="AZ2088:BE2088"/>
    <mergeCell ref="BF2088:BK2088"/>
    <mergeCell ref="BL2088:BN2089"/>
    <mergeCell ref="AH2089:AI2089"/>
    <mergeCell ref="AJ2089:AK2089"/>
    <mergeCell ref="AL2089:AM2089"/>
    <mergeCell ref="AN2089:AO2089"/>
    <mergeCell ref="AR2089:AS2089"/>
    <mergeCell ref="AT2089:AU2089"/>
    <mergeCell ref="AV2089:AW2089"/>
    <mergeCell ref="AF2089:AG2089"/>
    <mergeCell ref="AP2089:AQ2089"/>
    <mergeCell ref="BB2078:BE2078"/>
    <mergeCell ref="B2071:C2072"/>
    <mergeCell ref="D2071:E2072"/>
    <mergeCell ref="H2071:I2072"/>
    <mergeCell ref="J2071:K2072"/>
    <mergeCell ref="L2071:M2072"/>
    <mergeCell ref="N2071:O2072"/>
    <mergeCell ref="P2071:Q2072"/>
    <mergeCell ref="R2071:S2072"/>
    <mergeCell ref="T2071:U2072"/>
    <mergeCell ref="V2071:W2072"/>
    <mergeCell ref="X2071:Y2072"/>
    <mergeCell ref="Z2071:AA2072"/>
    <mergeCell ref="AB2071:AC2072"/>
    <mergeCell ref="AD2071:AE2072"/>
    <mergeCell ref="AF2071:AG2072"/>
    <mergeCell ref="AH2071:AI2072"/>
    <mergeCell ref="AJ2071:AK2072"/>
    <mergeCell ref="AL2071:AM2072"/>
    <mergeCell ref="AN2071:AO2072"/>
    <mergeCell ref="AP2071:AQ2072"/>
    <mergeCell ref="AR2071:AS2072"/>
    <mergeCell ref="AT2071:AU2072"/>
    <mergeCell ref="AV2071:AW2072"/>
    <mergeCell ref="AX2071:AY2072"/>
    <mergeCell ref="AZ2071:BA2072"/>
    <mergeCell ref="BB2071:BC2072"/>
    <mergeCell ref="BD2071:BE2072"/>
    <mergeCell ref="BF2071:BG2072"/>
    <mergeCell ref="BH2071:BI2072"/>
    <mergeCell ref="BJ2071:BK2072"/>
    <mergeCell ref="B2073:C2073"/>
    <mergeCell ref="D2073:E2073"/>
    <mergeCell ref="H2073:I2073"/>
    <mergeCell ref="J2073:K2073"/>
    <mergeCell ref="L2073:M2073"/>
    <mergeCell ref="N2073:O2073"/>
    <mergeCell ref="P2073:Q2073"/>
    <mergeCell ref="R2073:S2073"/>
    <mergeCell ref="T2073:U2073"/>
    <mergeCell ref="V2073:W2073"/>
    <mergeCell ref="X2073:Y2073"/>
    <mergeCell ref="Z2073:AA2073"/>
    <mergeCell ref="AB2073:AC2073"/>
    <mergeCell ref="AD2073:AE2073"/>
    <mergeCell ref="AF2073:AG2073"/>
    <mergeCell ref="AX2073:AY2073"/>
    <mergeCell ref="AZ2073:BA2073"/>
    <mergeCell ref="BB2073:BC2073"/>
    <mergeCell ref="AH2073:AI2073"/>
    <mergeCell ref="AJ2073:AK2073"/>
    <mergeCell ref="AL2073:AM2073"/>
    <mergeCell ref="AN2073:AO2073"/>
    <mergeCell ref="AP2073:AQ2073"/>
    <mergeCell ref="AR2073:AS2073"/>
    <mergeCell ref="BH2073:BI2073"/>
    <mergeCell ref="BJ2073:BK2073"/>
    <mergeCell ref="AZ2065:BA2066"/>
    <mergeCell ref="BB2065:BC2066"/>
    <mergeCell ref="BD2065:BE2066"/>
    <mergeCell ref="BF2065:BG2066"/>
    <mergeCell ref="BH2065:BI2066"/>
    <mergeCell ref="BJ2065:BK2066"/>
    <mergeCell ref="BL2065:BN2066"/>
    <mergeCell ref="C2066:D2066"/>
    <mergeCell ref="G2065:G2066"/>
    <mergeCell ref="B2063:B2064"/>
    <mergeCell ref="C2063:D2063"/>
    <mergeCell ref="E2063:E2064"/>
    <mergeCell ref="F2063:F2064"/>
    <mergeCell ref="H2063:I2064"/>
    <mergeCell ref="J2063:K2064"/>
    <mergeCell ref="AL2063:AM2064"/>
    <mergeCell ref="AN2063:AO2064"/>
    <mergeCell ref="L2063:M2064"/>
    <mergeCell ref="N2063:O2064"/>
    <mergeCell ref="P2063:Q2064"/>
    <mergeCell ref="R2063:S2064"/>
    <mergeCell ref="T2063:U2064"/>
    <mergeCell ref="V2063:W2064"/>
    <mergeCell ref="BF2063:BG2064"/>
    <mergeCell ref="BH2063:BI2064"/>
    <mergeCell ref="BJ2063:BK2064"/>
    <mergeCell ref="BL2063:BN2064"/>
    <mergeCell ref="X2063:Y2064"/>
    <mergeCell ref="Z2063:AA2064"/>
    <mergeCell ref="AB2063:AC2064"/>
    <mergeCell ref="AD2063:AE2064"/>
    <mergeCell ref="AF2063:AG2064"/>
    <mergeCell ref="BB2063:BC2064"/>
    <mergeCell ref="C2064:D2064"/>
    <mergeCell ref="AT2063:AU2064"/>
    <mergeCell ref="AV2063:AW2064"/>
    <mergeCell ref="AX2063:AY2064"/>
    <mergeCell ref="AZ2063:BA2064"/>
    <mergeCell ref="BD2063:BE2064"/>
    <mergeCell ref="AP2063:AQ2064"/>
    <mergeCell ref="AR2063:AS2064"/>
    <mergeCell ref="AH2063:AI2064"/>
    <mergeCell ref="AJ2063:AK2064"/>
    <mergeCell ref="B2065:B2066"/>
    <mergeCell ref="C2065:D2065"/>
    <mergeCell ref="E2065:E2066"/>
    <mergeCell ref="F2065:F2066"/>
    <mergeCell ref="H2065:I2066"/>
    <mergeCell ref="J2065:K2066"/>
    <mergeCell ref="L2065:M2066"/>
    <mergeCell ref="N2065:O2066"/>
    <mergeCell ref="P2065:Q2066"/>
    <mergeCell ref="R2065:S2066"/>
    <mergeCell ref="T2065:U2066"/>
    <mergeCell ref="V2065:W2066"/>
    <mergeCell ref="X2065:Y2066"/>
    <mergeCell ref="AB2065:AC2066"/>
    <mergeCell ref="AD2065:AE2066"/>
    <mergeCell ref="AF2065:AG2066"/>
    <mergeCell ref="AH2065:AI2066"/>
    <mergeCell ref="AJ2065:AK2066"/>
    <mergeCell ref="B2061:B2062"/>
    <mergeCell ref="C2061:D2061"/>
    <mergeCell ref="E2061:E2062"/>
    <mergeCell ref="F2061:F2062"/>
    <mergeCell ref="H2061:I2062"/>
    <mergeCell ref="J2061:K2062"/>
    <mergeCell ref="L2061:M2062"/>
    <mergeCell ref="N2061:O2062"/>
    <mergeCell ref="P2061:Q2062"/>
    <mergeCell ref="R2061:S2062"/>
    <mergeCell ref="T2061:U2062"/>
    <mergeCell ref="V2061:W2062"/>
    <mergeCell ref="X2061:Y2062"/>
    <mergeCell ref="Z2061:AA2062"/>
    <mergeCell ref="AB2061:AC2062"/>
    <mergeCell ref="AD2061:AE2062"/>
    <mergeCell ref="AF2061:AG2062"/>
    <mergeCell ref="AH2061:AI2062"/>
    <mergeCell ref="AJ2061:AK2062"/>
    <mergeCell ref="AL2061:AM2062"/>
    <mergeCell ref="AN2061:AO2062"/>
    <mergeCell ref="AP2061:AQ2062"/>
    <mergeCell ref="AR2061:AS2062"/>
    <mergeCell ref="AT2061:AU2062"/>
    <mergeCell ref="AV2061:AW2062"/>
    <mergeCell ref="AX2061:AY2062"/>
    <mergeCell ref="AZ2061:BA2062"/>
    <mergeCell ref="BB2061:BC2062"/>
    <mergeCell ref="BD2061:BE2062"/>
    <mergeCell ref="BF2061:BG2062"/>
    <mergeCell ref="BH2061:BI2062"/>
    <mergeCell ref="B2059:B2060"/>
    <mergeCell ref="C2059:D2059"/>
    <mergeCell ref="E2059:E2060"/>
    <mergeCell ref="F2059:F2060"/>
    <mergeCell ref="H2059:I2060"/>
    <mergeCell ref="J2059:K2060"/>
    <mergeCell ref="AL2059:AM2060"/>
    <mergeCell ref="AN2059:AO2060"/>
    <mergeCell ref="L2059:M2060"/>
    <mergeCell ref="N2059:O2060"/>
    <mergeCell ref="P2059:Q2060"/>
    <mergeCell ref="R2059:S2060"/>
    <mergeCell ref="T2059:U2060"/>
    <mergeCell ref="V2059:W2060"/>
    <mergeCell ref="BF2059:BG2060"/>
    <mergeCell ref="BH2059:BI2060"/>
    <mergeCell ref="C2062:D2062"/>
    <mergeCell ref="G2061:G2062"/>
    <mergeCell ref="BL2059:BN2060"/>
    <mergeCell ref="X2059:Y2060"/>
    <mergeCell ref="Z2059:AA2060"/>
    <mergeCell ref="AB2059:AC2060"/>
    <mergeCell ref="AD2059:AE2060"/>
    <mergeCell ref="AF2059:AG2060"/>
    <mergeCell ref="BB2059:BC2060"/>
    <mergeCell ref="C2060:D2060"/>
    <mergeCell ref="AT2059:AU2060"/>
    <mergeCell ref="AV2059:AW2060"/>
    <mergeCell ref="AX2059:AY2060"/>
    <mergeCell ref="AZ2059:BA2060"/>
    <mergeCell ref="BD2059:BE2060"/>
    <mergeCell ref="AP2059:AQ2060"/>
    <mergeCell ref="AR2059:AS2060"/>
    <mergeCell ref="AH2059:AI2060"/>
    <mergeCell ref="AJ2059:AK2060"/>
    <mergeCell ref="G2059:G2060"/>
    <mergeCell ref="BD2057:BE2058"/>
    <mergeCell ref="G2055:G2056"/>
    <mergeCell ref="G2057:G2058"/>
    <mergeCell ref="BF2057:BG2058"/>
    <mergeCell ref="BH2057:BI2058"/>
    <mergeCell ref="B2053:B2054"/>
    <mergeCell ref="C2053:D2053"/>
    <mergeCell ref="E2053:E2054"/>
    <mergeCell ref="F2053:F2054"/>
    <mergeCell ref="H2053:I2054"/>
    <mergeCell ref="J2053:K2054"/>
    <mergeCell ref="L2053:M2054"/>
    <mergeCell ref="N2053:O2054"/>
    <mergeCell ref="P2053:Q2054"/>
    <mergeCell ref="R2053:S2054"/>
    <mergeCell ref="T2053:U2054"/>
    <mergeCell ref="V2053:W2054"/>
    <mergeCell ref="X2053:Y2054"/>
    <mergeCell ref="Z2053:AA2054"/>
    <mergeCell ref="AB2053:AC2054"/>
    <mergeCell ref="AD2053:AE2054"/>
    <mergeCell ref="AF2053:AG2054"/>
    <mergeCell ref="AH2053:AI2054"/>
    <mergeCell ref="AJ2053:AK2054"/>
    <mergeCell ref="AL2053:AM2054"/>
    <mergeCell ref="AN2053:AO2054"/>
    <mergeCell ref="AP2053:AQ2054"/>
    <mergeCell ref="AR2053:AS2054"/>
    <mergeCell ref="AT2053:AU2054"/>
    <mergeCell ref="AV2053:AW2054"/>
    <mergeCell ref="AX2053:AY2054"/>
    <mergeCell ref="AZ2053:BA2054"/>
    <mergeCell ref="BB2053:BC2054"/>
    <mergeCell ref="BD2053:BE2054"/>
    <mergeCell ref="BF2053:BG2054"/>
    <mergeCell ref="BH2053:BI2054"/>
    <mergeCell ref="AP2055:AQ2056"/>
    <mergeCell ref="AR2055:AS2056"/>
    <mergeCell ref="AH2055:AI2056"/>
    <mergeCell ref="AJ2055:AK2056"/>
    <mergeCell ref="C2058:D2058"/>
    <mergeCell ref="B2057:B2058"/>
    <mergeCell ref="C2057:D2057"/>
    <mergeCell ref="E2057:E2058"/>
    <mergeCell ref="F2057:F2058"/>
    <mergeCell ref="H2057:I2058"/>
    <mergeCell ref="J2057:K2058"/>
    <mergeCell ref="L2057:M2058"/>
    <mergeCell ref="N2057:O2058"/>
    <mergeCell ref="P2057:Q2058"/>
    <mergeCell ref="R2057:S2058"/>
    <mergeCell ref="T2057:U2058"/>
    <mergeCell ref="V2057:W2058"/>
    <mergeCell ref="X2057:Y2058"/>
    <mergeCell ref="Z2057:AA2058"/>
    <mergeCell ref="AB2057:AC2058"/>
    <mergeCell ref="AD2057:AE2058"/>
    <mergeCell ref="AF2057:AG2058"/>
    <mergeCell ref="AH2057:AI2058"/>
    <mergeCell ref="AJ2057:AK2058"/>
    <mergeCell ref="AL2057:AM2058"/>
    <mergeCell ref="AN2057:AO2058"/>
    <mergeCell ref="AP2057:AQ2058"/>
    <mergeCell ref="AR2057:AS2058"/>
    <mergeCell ref="BJ2053:BK2054"/>
    <mergeCell ref="BL2053:BN2054"/>
    <mergeCell ref="C2054:D2054"/>
    <mergeCell ref="G2053:G2054"/>
    <mergeCell ref="B2051:B2052"/>
    <mergeCell ref="C2051:D2051"/>
    <mergeCell ref="E2051:E2052"/>
    <mergeCell ref="F2051:F2052"/>
    <mergeCell ref="H2051:I2052"/>
    <mergeCell ref="J2051:K2052"/>
    <mergeCell ref="AL2051:AM2052"/>
    <mergeCell ref="AN2051:AO2052"/>
    <mergeCell ref="L2051:M2052"/>
    <mergeCell ref="N2051:O2052"/>
    <mergeCell ref="P2051:Q2052"/>
    <mergeCell ref="R2051:S2052"/>
    <mergeCell ref="T2051:U2052"/>
    <mergeCell ref="V2051:W2052"/>
    <mergeCell ref="BF2051:BG2052"/>
    <mergeCell ref="BH2051:BI2052"/>
    <mergeCell ref="BJ2051:BK2052"/>
    <mergeCell ref="BL2051:BN2052"/>
    <mergeCell ref="X2051:Y2052"/>
    <mergeCell ref="Z2051:AA2052"/>
    <mergeCell ref="AB2051:AC2052"/>
    <mergeCell ref="AD2051:AE2052"/>
    <mergeCell ref="AF2051:AG2052"/>
    <mergeCell ref="BB2051:BC2052"/>
    <mergeCell ref="C2052:D2052"/>
    <mergeCell ref="AT2051:AU2052"/>
    <mergeCell ref="AV2051:AW2052"/>
    <mergeCell ref="AX2051:AY2052"/>
    <mergeCell ref="AZ2051:BA2052"/>
    <mergeCell ref="BD2051:BE2052"/>
    <mergeCell ref="AP2051:AQ2052"/>
    <mergeCell ref="AR2051:AS2052"/>
    <mergeCell ref="AH2051:AI2052"/>
    <mergeCell ref="AJ2051:AK2052"/>
    <mergeCell ref="G2051:G2052"/>
    <mergeCell ref="AT2057:AU2058"/>
    <mergeCell ref="AV2057:AW2058"/>
    <mergeCell ref="AX2057:AY2058"/>
    <mergeCell ref="B2049:B2050"/>
    <mergeCell ref="C2049:D2049"/>
    <mergeCell ref="E2049:E2050"/>
    <mergeCell ref="F2049:F2050"/>
    <mergeCell ref="H2049:I2050"/>
    <mergeCell ref="J2049:K2050"/>
    <mergeCell ref="L2049:M2050"/>
    <mergeCell ref="N2049:O2050"/>
    <mergeCell ref="P2049:Q2050"/>
    <mergeCell ref="R2049:S2050"/>
    <mergeCell ref="T2049:U2050"/>
    <mergeCell ref="V2049:W2050"/>
    <mergeCell ref="X2049:Y2050"/>
    <mergeCell ref="Z2049:AA2050"/>
    <mergeCell ref="AB2049:AC2050"/>
    <mergeCell ref="AD2049:AE2050"/>
    <mergeCell ref="AF2049:AG2050"/>
    <mergeCell ref="AH2049:AI2050"/>
    <mergeCell ref="AJ2049:AK2050"/>
    <mergeCell ref="AL2049:AM2050"/>
    <mergeCell ref="AN2049:AO2050"/>
    <mergeCell ref="AP2049:AQ2050"/>
    <mergeCell ref="AR2049:AS2050"/>
    <mergeCell ref="AT2049:AU2050"/>
    <mergeCell ref="AV2049:AW2050"/>
    <mergeCell ref="AX2049:AY2050"/>
    <mergeCell ref="AZ2049:BA2050"/>
    <mergeCell ref="BB2049:BC2050"/>
    <mergeCell ref="BD2049:BE2050"/>
    <mergeCell ref="BF2049:BG2050"/>
    <mergeCell ref="BH2049:BI2050"/>
    <mergeCell ref="BJ2049:BK2050"/>
    <mergeCell ref="BL2049:BN2050"/>
    <mergeCell ref="C2050:D2050"/>
    <mergeCell ref="G2049:G2050"/>
    <mergeCell ref="B2047:B2048"/>
    <mergeCell ref="C2047:D2047"/>
    <mergeCell ref="E2047:E2048"/>
    <mergeCell ref="F2047:F2048"/>
    <mergeCell ref="H2047:I2048"/>
    <mergeCell ref="J2047:K2048"/>
    <mergeCell ref="AL2047:AM2048"/>
    <mergeCell ref="AN2047:AO2048"/>
    <mergeCell ref="L2047:M2048"/>
    <mergeCell ref="N2047:O2048"/>
    <mergeCell ref="P2047:Q2048"/>
    <mergeCell ref="R2047:S2048"/>
    <mergeCell ref="T2047:U2048"/>
    <mergeCell ref="V2047:W2048"/>
    <mergeCell ref="BF2047:BG2048"/>
    <mergeCell ref="BH2047:BI2048"/>
    <mergeCell ref="BJ2047:BK2048"/>
    <mergeCell ref="BL2047:BN2048"/>
    <mergeCell ref="X2047:Y2048"/>
    <mergeCell ref="Z2047:AA2048"/>
    <mergeCell ref="AB2047:AC2048"/>
    <mergeCell ref="AD2047:AE2048"/>
    <mergeCell ref="AF2047:AG2048"/>
    <mergeCell ref="BB2047:BC2048"/>
    <mergeCell ref="C2048:D2048"/>
    <mergeCell ref="AT2047:AU2048"/>
    <mergeCell ref="AV2047:AW2048"/>
    <mergeCell ref="AX2047:AY2048"/>
    <mergeCell ref="AZ2047:BA2048"/>
    <mergeCell ref="BD2047:BE2048"/>
    <mergeCell ref="AP2047:AQ2048"/>
    <mergeCell ref="AR2047:AS2048"/>
    <mergeCell ref="AH2047:AI2048"/>
    <mergeCell ref="AJ2047:AK2048"/>
    <mergeCell ref="G2047:G2048"/>
    <mergeCell ref="B2045:B2046"/>
    <mergeCell ref="C2045:D2045"/>
    <mergeCell ref="E2045:E2046"/>
    <mergeCell ref="F2045:F2046"/>
    <mergeCell ref="H2045:I2046"/>
    <mergeCell ref="J2045:K2046"/>
    <mergeCell ref="L2045:M2046"/>
    <mergeCell ref="N2045:O2046"/>
    <mergeCell ref="P2045:Q2046"/>
    <mergeCell ref="R2045:S2046"/>
    <mergeCell ref="T2045:U2046"/>
    <mergeCell ref="V2045:W2046"/>
    <mergeCell ref="X2045:Y2046"/>
    <mergeCell ref="Z2045:AA2046"/>
    <mergeCell ref="AB2045:AC2046"/>
    <mergeCell ref="AD2045:AE2046"/>
    <mergeCell ref="AF2045:AG2046"/>
    <mergeCell ref="AH2045:AI2046"/>
    <mergeCell ref="AJ2045:AK2046"/>
    <mergeCell ref="AL2045:AM2046"/>
    <mergeCell ref="AN2045:AO2046"/>
    <mergeCell ref="AP2045:AQ2046"/>
    <mergeCell ref="AR2045:AS2046"/>
    <mergeCell ref="AT2045:AU2046"/>
    <mergeCell ref="AV2045:AW2046"/>
    <mergeCell ref="AX2045:AY2046"/>
    <mergeCell ref="AZ2045:BA2046"/>
    <mergeCell ref="BB2045:BC2046"/>
    <mergeCell ref="BD2045:BE2046"/>
    <mergeCell ref="BF2045:BG2046"/>
    <mergeCell ref="BH2045:BI2046"/>
    <mergeCell ref="BJ2045:BK2046"/>
    <mergeCell ref="BL2045:BN2046"/>
    <mergeCell ref="C2046:D2046"/>
    <mergeCell ref="G2045:G2046"/>
    <mergeCell ref="B2043:B2044"/>
    <mergeCell ref="C2043:D2043"/>
    <mergeCell ref="E2043:E2044"/>
    <mergeCell ref="F2043:F2044"/>
    <mergeCell ref="H2043:I2044"/>
    <mergeCell ref="J2043:K2044"/>
    <mergeCell ref="AL2043:AM2044"/>
    <mergeCell ref="AN2043:AO2044"/>
    <mergeCell ref="L2043:M2044"/>
    <mergeCell ref="N2043:O2044"/>
    <mergeCell ref="P2043:Q2044"/>
    <mergeCell ref="R2043:S2044"/>
    <mergeCell ref="T2043:U2044"/>
    <mergeCell ref="V2043:W2044"/>
    <mergeCell ref="BF2043:BG2044"/>
    <mergeCell ref="BH2043:BI2044"/>
    <mergeCell ref="BJ2043:BK2044"/>
    <mergeCell ref="BL2043:BN2044"/>
    <mergeCell ref="X2043:Y2044"/>
    <mergeCell ref="Z2043:AA2044"/>
    <mergeCell ref="AB2043:AC2044"/>
    <mergeCell ref="AD2043:AE2044"/>
    <mergeCell ref="AF2043:AG2044"/>
    <mergeCell ref="BB2043:BC2044"/>
    <mergeCell ref="C2044:D2044"/>
    <mergeCell ref="AT2043:AU2044"/>
    <mergeCell ref="AV2043:AW2044"/>
    <mergeCell ref="AX2043:AY2044"/>
    <mergeCell ref="AZ2043:BA2044"/>
    <mergeCell ref="BD2043:BE2044"/>
    <mergeCell ref="AP2043:AQ2044"/>
    <mergeCell ref="AR2043:AS2044"/>
    <mergeCell ref="AH2043:AI2044"/>
    <mergeCell ref="AJ2043:AK2044"/>
    <mergeCell ref="G2043:G2044"/>
    <mergeCell ref="B2041:B2042"/>
    <mergeCell ref="C2041:D2041"/>
    <mergeCell ref="E2041:E2042"/>
    <mergeCell ref="F2041:F2042"/>
    <mergeCell ref="H2041:I2042"/>
    <mergeCell ref="J2041:K2042"/>
    <mergeCell ref="L2041:M2042"/>
    <mergeCell ref="N2041:O2042"/>
    <mergeCell ref="P2041:Q2042"/>
    <mergeCell ref="R2041:S2042"/>
    <mergeCell ref="T2041:U2042"/>
    <mergeCell ref="V2041:W2042"/>
    <mergeCell ref="X2041:Y2042"/>
    <mergeCell ref="Z2041:AA2042"/>
    <mergeCell ref="AB2041:AC2042"/>
    <mergeCell ref="AD2041:AE2042"/>
    <mergeCell ref="AF2041:AG2042"/>
    <mergeCell ref="AH2041:AI2042"/>
    <mergeCell ref="AJ2041:AK2042"/>
    <mergeCell ref="AL2041:AM2042"/>
    <mergeCell ref="AN2041:AO2042"/>
    <mergeCell ref="AP2041:AQ2042"/>
    <mergeCell ref="AR2041:AS2042"/>
    <mergeCell ref="AT2041:AU2042"/>
    <mergeCell ref="AV2041:AW2042"/>
    <mergeCell ref="AX2041:AY2042"/>
    <mergeCell ref="AZ2041:BA2042"/>
    <mergeCell ref="BB2041:BC2042"/>
    <mergeCell ref="BD2041:BE2042"/>
    <mergeCell ref="BF2041:BG2042"/>
    <mergeCell ref="BH2041:BI2042"/>
    <mergeCell ref="BJ2041:BK2042"/>
    <mergeCell ref="BL2041:BN2042"/>
    <mergeCell ref="C2042:D2042"/>
    <mergeCell ref="G2041:G2042"/>
    <mergeCell ref="B2039:B2040"/>
    <mergeCell ref="C2039:D2039"/>
    <mergeCell ref="E2039:E2040"/>
    <mergeCell ref="F2039:F2040"/>
    <mergeCell ref="H2039:I2040"/>
    <mergeCell ref="J2039:K2040"/>
    <mergeCell ref="AL2039:AM2040"/>
    <mergeCell ref="AN2039:AO2040"/>
    <mergeCell ref="L2039:M2040"/>
    <mergeCell ref="N2039:O2040"/>
    <mergeCell ref="P2039:Q2040"/>
    <mergeCell ref="R2039:S2040"/>
    <mergeCell ref="T2039:U2040"/>
    <mergeCell ref="V2039:W2040"/>
    <mergeCell ref="BF2039:BG2040"/>
    <mergeCell ref="BH2039:BI2040"/>
    <mergeCell ref="BJ2039:BK2040"/>
    <mergeCell ref="BL2039:BN2040"/>
    <mergeCell ref="X2039:Y2040"/>
    <mergeCell ref="Z2039:AA2040"/>
    <mergeCell ref="AB2039:AC2040"/>
    <mergeCell ref="AD2039:AE2040"/>
    <mergeCell ref="AF2039:AG2040"/>
    <mergeCell ref="BB2039:BC2040"/>
    <mergeCell ref="C2040:D2040"/>
    <mergeCell ref="AT2039:AU2040"/>
    <mergeCell ref="AV2039:AW2040"/>
    <mergeCell ref="AX2039:AY2040"/>
    <mergeCell ref="AZ2039:BA2040"/>
    <mergeCell ref="BD2039:BE2040"/>
    <mergeCell ref="AP2039:AQ2040"/>
    <mergeCell ref="AR2039:AS2040"/>
    <mergeCell ref="AH2039:AI2040"/>
    <mergeCell ref="AJ2039:AK2040"/>
    <mergeCell ref="G2039:G2040"/>
    <mergeCell ref="B2037:B2038"/>
    <mergeCell ref="C2037:D2037"/>
    <mergeCell ref="E2037:E2038"/>
    <mergeCell ref="F2037:F2038"/>
    <mergeCell ref="H2037:I2038"/>
    <mergeCell ref="J2037:K2038"/>
    <mergeCell ref="L2037:M2038"/>
    <mergeCell ref="N2037:O2038"/>
    <mergeCell ref="P2037:Q2038"/>
    <mergeCell ref="R2037:S2038"/>
    <mergeCell ref="T2037:U2038"/>
    <mergeCell ref="V2037:W2038"/>
    <mergeCell ref="X2037:Y2038"/>
    <mergeCell ref="Z2037:AA2038"/>
    <mergeCell ref="AB2037:AC2038"/>
    <mergeCell ref="AD2037:AE2038"/>
    <mergeCell ref="AF2037:AG2038"/>
    <mergeCell ref="AH2037:AI2038"/>
    <mergeCell ref="AJ2037:AK2038"/>
    <mergeCell ref="AL2037:AM2038"/>
    <mergeCell ref="AN2037:AO2038"/>
    <mergeCell ref="AP2037:AQ2038"/>
    <mergeCell ref="AR2037:AS2038"/>
    <mergeCell ref="AT2037:AU2038"/>
    <mergeCell ref="AV2037:AW2038"/>
    <mergeCell ref="AX2037:AY2038"/>
    <mergeCell ref="AZ2037:BA2038"/>
    <mergeCell ref="BB2037:BC2038"/>
    <mergeCell ref="BD2037:BE2038"/>
    <mergeCell ref="BF2037:BG2038"/>
    <mergeCell ref="BH2037:BI2038"/>
    <mergeCell ref="BJ2037:BK2038"/>
    <mergeCell ref="BL2037:BN2038"/>
    <mergeCell ref="C2038:D2038"/>
    <mergeCell ref="G2037:G2038"/>
    <mergeCell ref="B2035:B2036"/>
    <mergeCell ref="C2035:D2035"/>
    <mergeCell ref="E2035:E2036"/>
    <mergeCell ref="F2035:F2036"/>
    <mergeCell ref="H2035:I2036"/>
    <mergeCell ref="J2035:K2036"/>
    <mergeCell ref="AL2035:AM2036"/>
    <mergeCell ref="AN2035:AO2036"/>
    <mergeCell ref="L2035:M2036"/>
    <mergeCell ref="N2035:O2036"/>
    <mergeCell ref="P2035:Q2036"/>
    <mergeCell ref="R2035:S2036"/>
    <mergeCell ref="T2035:U2036"/>
    <mergeCell ref="V2035:W2036"/>
    <mergeCell ref="BF2035:BG2036"/>
    <mergeCell ref="BH2035:BI2036"/>
    <mergeCell ref="BJ2035:BK2036"/>
    <mergeCell ref="BL2035:BN2036"/>
    <mergeCell ref="X2035:Y2036"/>
    <mergeCell ref="Z2035:AA2036"/>
    <mergeCell ref="AB2035:AC2036"/>
    <mergeCell ref="AD2035:AE2036"/>
    <mergeCell ref="AF2035:AG2036"/>
    <mergeCell ref="BB2035:BC2036"/>
    <mergeCell ref="C2036:D2036"/>
    <mergeCell ref="AT2035:AU2036"/>
    <mergeCell ref="AV2035:AW2036"/>
    <mergeCell ref="AX2035:AY2036"/>
    <mergeCell ref="AZ2035:BA2036"/>
    <mergeCell ref="BD2035:BE2036"/>
    <mergeCell ref="AP2035:AQ2036"/>
    <mergeCell ref="AR2035:AS2036"/>
    <mergeCell ref="AH2035:AI2036"/>
    <mergeCell ref="AJ2035:AK2036"/>
    <mergeCell ref="G2035:G2036"/>
    <mergeCell ref="B2033:B2034"/>
    <mergeCell ref="C2033:D2033"/>
    <mergeCell ref="E2033:E2034"/>
    <mergeCell ref="F2033:F2034"/>
    <mergeCell ref="H2033:I2034"/>
    <mergeCell ref="J2033:K2034"/>
    <mergeCell ref="L2033:M2034"/>
    <mergeCell ref="N2033:O2034"/>
    <mergeCell ref="P2033:Q2034"/>
    <mergeCell ref="R2033:S2034"/>
    <mergeCell ref="T2033:U2034"/>
    <mergeCell ref="V2033:W2034"/>
    <mergeCell ref="X2033:Y2034"/>
    <mergeCell ref="Z2033:AA2034"/>
    <mergeCell ref="AB2033:AC2034"/>
    <mergeCell ref="AD2033:AE2034"/>
    <mergeCell ref="AF2033:AG2034"/>
    <mergeCell ref="AH2033:AI2034"/>
    <mergeCell ref="AJ2033:AK2034"/>
    <mergeCell ref="AL2033:AM2034"/>
    <mergeCell ref="AN2033:AO2034"/>
    <mergeCell ref="AP2033:AQ2034"/>
    <mergeCell ref="AR2033:AS2034"/>
    <mergeCell ref="AT2033:AU2034"/>
    <mergeCell ref="AV2033:AW2034"/>
    <mergeCell ref="AX2033:AY2034"/>
    <mergeCell ref="AZ2033:BA2034"/>
    <mergeCell ref="BB2033:BC2034"/>
    <mergeCell ref="BD2033:BE2034"/>
    <mergeCell ref="BF2033:BG2034"/>
    <mergeCell ref="BH2033:BI2034"/>
    <mergeCell ref="BJ2033:BK2034"/>
    <mergeCell ref="BL2033:BN2034"/>
    <mergeCell ref="C2034:D2034"/>
    <mergeCell ref="G2033:G2034"/>
    <mergeCell ref="B2031:B2032"/>
    <mergeCell ref="C2031:D2031"/>
    <mergeCell ref="E2031:E2032"/>
    <mergeCell ref="F2031:F2032"/>
    <mergeCell ref="H2031:I2032"/>
    <mergeCell ref="J2031:K2032"/>
    <mergeCell ref="AL2031:AM2032"/>
    <mergeCell ref="AN2031:AO2032"/>
    <mergeCell ref="L2031:M2032"/>
    <mergeCell ref="N2031:O2032"/>
    <mergeCell ref="P2031:Q2032"/>
    <mergeCell ref="R2031:S2032"/>
    <mergeCell ref="T2031:U2032"/>
    <mergeCell ref="V2031:W2032"/>
    <mergeCell ref="BF2031:BG2032"/>
    <mergeCell ref="BH2031:BI2032"/>
    <mergeCell ref="BJ2031:BK2032"/>
    <mergeCell ref="BL2031:BN2032"/>
    <mergeCell ref="X2031:Y2032"/>
    <mergeCell ref="Z2031:AA2032"/>
    <mergeCell ref="AB2031:AC2032"/>
    <mergeCell ref="AD2031:AE2032"/>
    <mergeCell ref="AF2031:AG2032"/>
    <mergeCell ref="BB2031:BC2032"/>
    <mergeCell ref="C2032:D2032"/>
    <mergeCell ref="AT2031:AU2032"/>
    <mergeCell ref="AV2031:AW2032"/>
    <mergeCell ref="AX2031:AY2032"/>
    <mergeCell ref="AZ2031:BA2032"/>
    <mergeCell ref="BD2031:BE2032"/>
    <mergeCell ref="AP2031:AQ2032"/>
    <mergeCell ref="AR2031:AS2032"/>
    <mergeCell ref="AH2031:AI2032"/>
    <mergeCell ref="AJ2031:AK2032"/>
    <mergeCell ref="G2031:G2032"/>
    <mergeCell ref="B2029:B2030"/>
    <mergeCell ref="C2029:D2029"/>
    <mergeCell ref="E2029:E2030"/>
    <mergeCell ref="F2029:F2030"/>
    <mergeCell ref="H2029:I2030"/>
    <mergeCell ref="J2029:K2030"/>
    <mergeCell ref="G2029:G2030"/>
    <mergeCell ref="L2029:M2030"/>
    <mergeCell ref="N2029:O2030"/>
    <mergeCell ref="P2029:Q2030"/>
    <mergeCell ref="R2029:S2030"/>
    <mergeCell ref="T2029:U2030"/>
    <mergeCell ref="V2029:W2030"/>
    <mergeCell ref="X2029:Y2030"/>
    <mergeCell ref="Z2029:AA2030"/>
    <mergeCell ref="AB2029:AC2030"/>
    <mergeCell ref="AD2029:AE2030"/>
    <mergeCell ref="AF2029:AG2030"/>
    <mergeCell ref="AH2029:AI2030"/>
    <mergeCell ref="AJ2029:AK2030"/>
    <mergeCell ref="AL2029:AM2030"/>
    <mergeCell ref="AN2029:AO2030"/>
    <mergeCell ref="AP2029:AQ2030"/>
    <mergeCell ref="AR2029:AS2030"/>
    <mergeCell ref="AT2029:AU2030"/>
    <mergeCell ref="AV2029:AW2030"/>
    <mergeCell ref="AX2029:AY2030"/>
    <mergeCell ref="AZ2029:BA2030"/>
    <mergeCell ref="BB2029:BC2030"/>
    <mergeCell ref="BD2029:BE2030"/>
    <mergeCell ref="BF2029:BG2030"/>
    <mergeCell ref="BH2029:BI2030"/>
    <mergeCell ref="BJ2029:BK2030"/>
    <mergeCell ref="C2030:D2030"/>
    <mergeCell ref="BD2026:BE2026"/>
    <mergeCell ref="BF2026:BG2026"/>
    <mergeCell ref="BH2026:BI2026"/>
    <mergeCell ref="BJ2026:BK2026"/>
    <mergeCell ref="B2027:B2028"/>
    <mergeCell ref="C2027:D2027"/>
    <mergeCell ref="E2027:E2028"/>
    <mergeCell ref="F2027:F2028"/>
    <mergeCell ref="H2027:I2028"/>
    <mergeCell ref="J2027:K2028"/>
    <mergeCell ref="C2028:D2028"/>
    <mergeCell ref="L2027:M2028"/>
    <mergeCell ref="N2027:O2028"/>
    <mergeCell ref="P2027:Q2028"/>
    <mergeCell ref="R2027:S2028"/>
    <mergeCell ref="T2027:U2028"/>
    <mergeCell ref="V2027:W2028"/>
    <mergeCell ref="X2027:Y2028"/>
    <mergeCell ref="Z2027:AA2028"/>
    <mergeCell ref="AB2027:AC2028"/>
    <mergeCell ref="AD2027:AE2028"/>
    <mergeCell ref="AF2027:AG2028"/>
    <mergeCell ref="AH2027:AI2028"/>
    <mergeCell ref="AJ2027:AK2028"/>
    <mergeCell ref="AL2027:AM2028"/>
    <mergeCell ref="AN2027:AO2028"/>
    <mergeCell ref="AP2027:AQ2028"/>
    <mergeCell ref="AR2027:AS2028"/>
    <mergeCell ref="BF2027:BG2028"/>
    <mergeCell ref="BH2027:BI2028"/>
    <mergeCell ref="BJ2027:BK2028"/>
    <mergeCell ref="AT2027:AU2028"/>
    <mergeCell ref="AV2027:AW2028"/>
    <mergeCell ref="AX2027:AY2028"/>
    <mergeCell ref="AZ2027:BA2028"/>
    <mergeCell ref="BD2027:BE2028"/>
    <mergeCell ref="BB2027:BC2028"/>
    <mergeCell ref="G2025:G2026"/>
    <mergeCell ref="G2027:G2028"/>
    <mergeCell ref="Z2025:AA2026"/>
    <mergeCell ref="AB2025:AG2025"/>
    <mergeCell ref="AH2025:AM2025"/>
    <mergeCell ref="D2011:E2011"/>
    <mergeCell ref="J2011:K2011"/>
    <mergeCell ref="L2011:M2011"/>
    <mergeCell ref="N2011:O2011"/>
    <mergeCell ref="AT2010:AU2010"/>
    <mergeCell ref="BB2015:BE2015"/>
    <mergeCell ref="BF2015:BH2015"/>
    <mergeCell ref="BJ2015:BL2015"/>
    <mergeCell ref="W2015:Y2015"/>
    <mergeCell ref="B2013:C2013"/>
    <mergeCell ref="D2013:E2013"/>
    <mergeCell ref="H2013:J2013"/>
    <mergeCell ref="L2013:N2013"/>
    <mergeCell ref="O2013:R2013"/>
    <mergeCell ref="S2013:U2013"/>
    <mergeCell ref="B2015:C2015"/>
    <mergeCell ref="D2015:E2015"/>
    <mergeCell ref="H2015:J2015"/>
    <mergeCell ref="L2015:N2015"/>
    <mergeCell ref="O2015:R2015"/>
    <mergeCell ref="S2015:U2015"/>
    <mergeCell ref="C2022:D2022"/>
    <mergeCell ref="E2022:AC2022"/>
    <mergeCell ref="BA2022:BC2022"/>
    <mergeCell ref="BD2022:BM2022"/>
    <mergeCell ref="AN188:AP188"/>
    <mergeCell ref="AQ188:AT188"/>
    <mergeCell ref="AU188:AW188"/>
    <mergeCell ref="AY188:BA188"/>
    <mergeCell ref="BB188:BE188"/>
    <mergeCell ref="BF188:BH188"/>
    <mergeCell ref="N2026:O2026"/>
    <mergeCell ref="P2026:Q2026"/>
    <mergeCell ref="E2020:AC2020"/>
    <mergeCell ref="AN2025:AS2025"/>
    <mergeCell ref="AT2025:AY2025"/>
    <mergeCell ref="AX2026:AY2026"/>
    <mergeCell ref="AZ2025:BE2025"/>
    <mergeCell ref="F2025:F2026"/>
    <mergeCell ref="BF2025:BK2025"/>
    <mergeCell ref="B2025:B2026"/>
    <mergeCell ref="C2025:D2026"/>
    <mergeCell ref="H2025:I2026"/>
    <mergeCell ref="J2025:O2025"/>
    <mergeCell ref="P2025:U2025"/>
    <mergeCell ref="V2025:W2026"/>
    <mergeCell ref="J2026:K2026"/>
    <mergeCell ref="R2026:S2026"/>
    <mergeCell ref="T2026:U2026"/>
    <mergeCell ref="L2026:M2026"/>
    <mergeCell ref="BL2025:BN2026"/>
    <mergeCell ref="AH2026:AI2026"/>
    <mergeCell ref="AJ2026:AK2026"/>
    <mergeCell ref="AL2026:AM2026"/>
    <mergeCell ref="AN2026:AO2026"/>
    <mergeCell ref="AR2026:AS2026"/>
    <mergeCell ref="AT2026:AU2026"/>
    <mergeCell ref="AV2026:AW2026"/>
    <mergeCell ref="AZ2026:BA2026"/>
    <mergeCell ref="BB2026:BC2026"/>
    <mergeCell ref="AB2026:AC2026"/>
    <mergeCell ref="AD2026:AE2026"/>
    <mergeCell ref="AF2026:AG2026"/>
    <mergeCell ref="AP2026:AQ2026"/>
    <mergeCell ref="B2008:C2009"/>
    <mergeCell ref="D2008:E2009"/>
    <mergeCell ref="H2008:I2009"/>
    <mergeCell ref="J2008:K2009"/>
    <mergeCell ref="L2008:M2009"/>
    <mergeCell ref="N2008:O2009"/>
    <mergeCell ref="P2008:Q2009"/>
    <mergeCell ref="R2008:S2009"/>
    <mergeCell ref="T2008:U2009"/>
    <mergeCell ref="V2008:W2009"/>
    <mergeCell ref="X2008:Y2009"/>
    <mergeCell ref="Z2008:AA2009"/>
    <mergeCell ref="AB2008:AC2009"/>
    <mergeCell ref="AD2008:AE2009"/>
    <mergeCell ref="AF2008:AG2009"/>
    <mergeCell ref="AH2008:AI2009"/>
    <mergeCell ref="AJ2008:AK2009"/>
    <mergeCell ref="AL2008:AM2009"/>
    <mergeCell ref="AN2008:AO2009"/>
    <mergeCell ref="AP2008:AQ2009"/>
    <mergeCell ref="AR2008:AS2009"/>
    <mergeCell ref="AT2008:AU2009"/>
    <mergeCell ref="AV2008:AW2009"/>
    <mergeCell ref="AX2008:AY2009"/>
    <mergeCell ref="AZ2008:BA2009"/>
    <mergeCell ref="BB2008:BC2009"/>
    <mergeCell ref="BD2008:BE2009"/>
    <mergeCell ref="BF2008:BG2009"/>
    <mergeCell ref="BH2008:BI2009"/>
    <mergeCell ref="BJ2008:BK2009"/>
    <mergeCell ref="BL2008:BN2009"/>
    <mergeCell ref="B2010:C2010"/>
    <mergeCell ref="D2010:E2010"/>
    <mergeCell ref="H2010:I2010"/>
    <mergeCell ref="J2010:K2010"/>
    <mergeCell ref="L2010:M2010"/>
    <mergeCell ref="N2010:O2010"/>
    <mergeCell ref="P2010:Q2010"/>
    <mergeCell ref="R2010:S2010"/>
    <mergeCell ref="T2010:U2010"/>
    <mergeCell ref="V2010:W2010"/>
    <mergeCell ref="X2010:Y2010"/>
    <mergeCell ref="Z2010:AA2010"/>
    <mergeCell ref="AB2010:AC2010"/>
    <mergeCell ref="AD2010:AE2010"/>
    <mergeCell ref="AF2010:AG2010"/>
    <mergeCell ref="BB2010:BC2010"/>
    <mergeCell ref="BD2010:BE2010"/>
    <mergeCell ref="AH2010:AI2010"/>
    <mergeCell ref="AJ2010:AK2010"/>
    <mergeCell ref="AL2010:AM2010"/>
    <mergeCell ref="AN2010:AO2010"/>
    <mergeCell ref="AP2010:AQ2010"/>
    <mergeCell ref="AR2010:AS2010"/>
    <mergeCell ref="BF2010:BG2010"/>
    <mergeCell ref="BH2010:BI2010"/>
    <mergeCell ref="BJ2010:BK2010"/>
    <mergeCell ref="BL2010:BN2010"/>
    <mergeCell ref="BB2002:BC2003"/>
    <mergeCell ref="BD2002:BE2003"/>
    <mergeCell ref="BF2002:BG2003"/>
    <mergeCell ref="BH2002:BI2003"/>
    <mergeCell ref="BJ2002:BK2003"/>
    <mergeCell ref="BL2002:BN2003"/>
    <mergeCell ref="C2003:D2003"/>
    <mergeCell ref="G2002:G2003"/>
    <mergeCell ref="B2000:B2001"/>
    <mergeCell ref="C2000:D2000"/>
    <mergeCell ref="E2000:E2001"/>
    <mergeCell ref="F2000:F2001"/>
    <mergeCell ref="H2000:I2001"/>
    <mergeCell ref="J2000:K2001"/>
    <mergeCell ref="AL2000:AM2001"/>
    <mergeCell ref="AN2000:AO2001"/>
    <mergeCell ref="L2000:M2001"/>
    <mergeCell ref="N2000:O2001"/>
    <mergeCell ref="P2000:Q2001"/>
    <mergeCell ref="R2000:S2001"/>
    <mergeCell ref="T2000:U2001"/>
    <mergeCell ref="V2000:W2001"/>
    <mergeCell ref="BF2000:BG2001"/>
    <mergeCell ref="BH2000:BI2001"/>
    <mergeCell ref="BJ2000:BK2001"/>
    <mergeCell ref="BL2000:BN2001"/>
    <mergeCell ref="X2000:Y2001"/>
    <mergeCell ref="Z2000:AA2001"/>
    <mergeCell ref="AB2000:AC2001"/>
    <mergeCell ref="AD2000:AE2001"/>
    <mergeCell ref="AF2000:AG2001"/>
    <mergeCell ref="BB2000:BC2001"/>
    <mergeCell ref="C2001:D2001"/>
    <mergeCell ref="AT2000:AU2001"/>
    <mergeCell ref="AV2000:AW2001"/>
    <mergeCell ref="AX2000:AY2001"/>
    <mergeCell ref="AZ2000:BA2001"/>
    <mergeCell ref="BD2000:BE2001"/>
    <mergeCell ref="AP2000:AQ2001"/>
    <mergeCell ref="AR2000:AS2001"/>
    <mergeCell ref="AH2000:AI2001"/>
    <mergeCell ref="AJ2000:AK2001"/>
    <mergeCell ref="G2000:G2001"/>
    <mergeCell ref="AN2002:AO2003"/>
    <mergeCell ref="AP2002:AQ2003"/>
    <mergeCell ref="B1998:B1999"/>
    <mergeCell ref="C1998:D1998"/>
    <mergeCell ref="E1998:E1999"/>
    <mergeCell ref="F1998:F1999"/>
    <mergeCell ref="H1998:I1999"/>
    <mergeCell ref="J1998:K1999"/>
    <mergeCell ref="L1998:M1999"/>
    <mergeCell ref="N1998:O1999"/>
    <mergeCell ref="P1998:Q1999"/>
    <mergeCell ref="R1998:S1999"/>
    <mergeCell ref="T1998:U1999"/>
    <mergeCell ref="V1998:W1999"/>
    <mergeCell ref="X1998:Y1999"/>
    <mergeCell ref="Z1998:AA1999"/>
    <mergeCell ref="AB1998:AC1999"/>
    <mergeCell ref="AD1998:AE1999"/>
    <mergeCell ref="AF1998:AG1999"/>
    <mergeCell ref="AH1998:AI1999"/>
    <mergeCell ref="AJ1998:AK1999"/>
    <mergeCell ref="AL1998:AM1999"/>
    <mergeCell ref="AN1998:AO1999"/>
    <mergeCell ref="AP1998:AQ1999"/>
    <mergeCell ref="AR1998:AS1999"/>
    <mergeCell ref="AT1998:AU1999"/>
    <mergeCell ref="AV1998:AW1999"/>
    <mergeCell ref="AX1998:AY1999"/>
    <mergeCell ref="AZ1998:BA1999"/>
    <mergeCell ref="BB1998:BC1999"/>
    <mergeCell ref="BD1998:BE1999"/>
    <mergeCell ref="BF1998:BG1999"/>
    <mergeCell ref="BH1998:BI1999"/>
    <mergeCell ref="BJ1998:BK1999"/>
    <mergeCell ref="BL1998:BN1999"/>
    <mergeCell ref="C1999:D1999"/>
    <mergeCell ref="G1998:G1999"/>
    <mergeCell ref="B1996:B1997"/>
    <mergeCell ref="C1996:D1996"/>
    <mergeCell ref="E1996:E1997"/>
    <mergeCell ref="F1996:F1997"/>
    <mergeCell ref="H1996:I1997"/>
    <mergeCell ref="J1996:K1997"/>
    <mergeCell ref="AL1996:AM1997"/>
    <mergeCell ref="AN1996:AO1997"/>
    <mergeCell ref="L1996:M1997"/>
    <mergeCell ref="N1996:O1997"/>
    <mergeCell ref="P1996:Q1997"/>
    <mergeCell ref="R1996:S1997"/>
    <mergeCell ref="T1996:U1997"/>
    <mergeCell ref="V1996:W1997"/>
    <mergeCell ref="BF1996:BG1997"/>
    <mergeCell ref="BH1996:BI1997"/>
    <mergeCell ref="BJ1996:BK1997"/>
    <mergeCell ref="BL1996:BN1997"/>
    <mergeCell ref="X1996:Y1997"/>
    <mergeCell ref="Z1996:AA1997"/>
    <mergeCell ref="AB1996:AC1997"/>
    <mergeCell ref="AD1996:AE1997"/>
    <mergeCell ref="AF1996:AG1997"/>
    <mergeCell ref="BB1996:BC1997"/>
    <mergeCell ref="C1997:D1997"/>
    <mergeCell ref="AT1996:AU1997"/>
    <mergeCell ref="AV1996:AW1997"/>
    <mergeCell ref="AX1996:AY1997"/>
    <mergeCell ref="AZ1996:BA1997"/>
    <mergeCell ref="BD1996:BE1997"/>
    <mergeCell ref="AP1996:AQ1997"/>
    <mergeCell ref="AR1996:AS1997"/>
    <mergeCell ref="AH1996:AI1997"/>
    <mergeCell ref="AJ1996:AK1997"/>
    <mergeCell ref="G1996:G1997"/>
    <mergeCell ref="B1994:B1995"/>
    <mergeCell ref="C1994:D1994"/>
    <mergeCell ref="E1994:E1995"/>
    <mergeCell ref="F1994:F1995"/>
    <mergeCell ref="H1994:I1995"/>
    <mergeCell ref="J1994:K1995"/>
    <mergeCell ref="L1994:M1995"/>
    <mergeCell ref="N1994:O1995"/>
    <mergeCell ref="P1994:Q1995"/>
    <mergeCell ref="R1994:S1995"/>
    <mergeCell ref="T1994:U1995"/>
    <mergeCell ref="V1994:W1995"/>
    <mergeCell ref="X1994:Y1995"/>
    <mergeCell ref="Z1994:AA1995"/>
    <mergeCell ref="AB1994:AC1995"/>
    <mergeCell ref="AD1994:AE1995"/>
    <mergeCell ref="AF1994:AG1995"/>
    <mergeCell ref="AH1994:AI1995"/>
    <mergeCell ref="AJ1994:AK1995"/>
    <mergeCell ref="AL1994:AM1995"/>
    <mergeCell ref="AN1994:AO1995"/>
    <mergeCell ref="AP1994:AQ1995"/>
    <mergeCell ref="AR1994:AS1995"/>
    <mergeCell ref="AT1994:AU1995"/>
    <mergeCell ref="AV1994:AW1995"/>
    <mergeCell ref="AX1994:AY1995"/>
    <mergeCell ref="AZ1994:BA1995"/>
    <mergeCell ref="BB1994:BC1995"/>
    <mergeCell ref="BD1994:BE1995"/>
    <mergeCell ref="BF1994:BG1995"/>
    <mergeCell ref="BH1994:BI1995"/>
    <mergeCell ref="BJ1994:BK1995"/>
    <mergeCell ref="BL1994:BN1995"/>
    <mergeCell ref="C1995:D1995"/>
    <mergeCell ref="B1992:B1993"/>
    <mergeCell ref="C1992:D1992"/>
    <mergeCell ref="E1992:E1993"/>
    <mergeCell ref="F1992:F1993"/>
    <mergeCell ref="H1992:I1993"/>
    <mergeCell ref="J1992:K1993"/>
    <mergeCell ref="AL1992:AM1993"/>
    <mergeCell ref="AN1992:AO1993"/>
    <mergeCell ref="L1992:M1993"/>
    <mergeCell ref="N1992:O1993"/>
    <mergeCell ref="P1992:Q1993"/>
    <mergeCell ref="R1992:S1993"/>
    <mergeCell ref="T1992:U1993"/>
    <mergeCell ref="V1992:W1993"/>
    <mergeCell ref="BF1992:BG1993"/>
    <mergeCell ref="BH1992:BI1993"/>
    <mergeCell ref="BJ1992:BK1993"/>
    <mergeCell ref="BL1992:BN1993"/>
    <mergeCell ref="X1992:Y1993"/>
    <mergeCell ref="Z1992:AA1993"/>
    <mergeCell ref="AB1992:AC1993"/>
    <mergeCell ref="AD1992:AE1993"/>
    <mergeCell ref="AF1992:AG1993"/>
    <mergeCell ref="BB1992:BC1993"/>
    <mergeCell ref="C1993:D1993"/>
    <mergeCell ref="AT1992:AU1993"/>
    <mergeCell ref="AV1992:AW1993"/>
    <mergeCell ref="AX1992:AY1993"/>
    <mergeCell ref="AZ1992:BA1993"/>
    <mergeCell ref="BD1992:BE1993"/>
    <mergeCell ref="AP1992:AQ1993"/>
    <mergeCell ref="AR1992:AS1993"/>
    <mergeCell ref="AH1992:AI1993"/>
    <mergeCell ref="AJ1992:AK1993"/>
    <mergeCell ref="BF1986:BG1987"/>
    <mergeCell ref="BH1986:BI1987"/>
    <mergeCell ref="BJ1986:BK1987"/>
    <mergeCell ref="B1986:B1987"/>
    <mergeCell ref="C1986:D1986"/>
    <mergeCell ref="E1986:E1987"/>
    <mergeCell ref="F1986:F1987"/>
    <mergeCell ref="H1986:I1987"/>
    <mergeCell ref="J1986:K1987"/>
    <mergeCell ref="L1986:M1987"/>
    <mergeCell ref="N1986:O1987"/>
    <mergeCell ref="P1986:Q1987"/>
    <mergeCell ref="R1986:S1987"/>
    <mergeCell ref="T1986:U1987"/>
    <mergeCell ref="V1986:W1987"/>
    <mergeCell ref="X1986:Y1987"/>
    <mergeCell ref="Z1986:AA1987"/>
    <mergeCell ref="AB1986:AC1987"/>
    <mergeCell ref="AD1986:AE1987"/>
    <mergeCell ref="AF1986:AG1987"/>
    <mergeCell ref="AH1986:AI1987"/>
    <mergeCell ref="AJ1986:AK1987"/>
    <mergeCell ref="AL1986:AM1987"/>
    <mergeCell ref="AN1986:AO1987"/>
    <mergeCell ref="AP1986:AQ1987"/>
    <mergeCell ref="AR1986:AS1987"/>
    <mergeCell ref="AT1986:AU1987"/>
    <mergeCell ref="B1990:B1991"/>
    <mergeCell ref="C1990:D1990"/>
    <mergeCell ref="E1990:E1991"/>
    <mergeCell ref="F1990:F1991"/>
    <mergeCell ref="H1990:I1991"/>
    <mergeCell ref="J1990:K1991"/>
    <mergeCell ref="L1990:M1991"/>
    <mergeCell ref="N1990:O1991"/>
    <mergeCell ref="P1990:Q1991"/>
    <mergeCell ref="R1990:S1991"/>
    <mergeCell ref="T1990:U1991"/>
    <mergeCell ref="V1990:W1991"/>
    <mergeCell ref="X1990:Y1991"/>
    <mergeCell ref="Z1990:AA1991"/>
    <mergeCell ref="AB1990:AC1991"/>
    <mergeCell ref="AD1990:AE1991"/>
    <mergeCell ref="AF1990:AG1991"/>
    <mergeCell ref="AH1990:AI1991"/>
    <mergeCell ref="AJ1990:AK1991"/>
    <mergeCell ref="AL1990:AM1991"/>
    <mergeCell ref="AN1990:AO1991"/>
    <mergeCell ref="AP1990:AQ1991"/>
    <mergeCell ref="AR1990:AS1991"/>
    <mergeCell ref="AT1990:AU1991"/>
    <mergeCell ref="AV1990:AW1991"/>
    <mergeCell ref="AX1990:AY1991"/>
    <mergeCell ref="AZ1990:BA1991"/>
    <mergeCell ref="BB1990:BC1991"/>
    <mergeCell ref="BD1990:BE1991"/>
    <mergeCell ref="BF1990:BG1991"/>
    <mergeCell ref="BH1990:BI1991"/>
    <mergeCell ref="BJ1990:BK1991"/>
    <mergeCell ref="C1991:D1991"/>
    <mergeCell ref="BF1984:BG1985"/>
    <mergeCell ref="BH1984:BI1985"/>
    <mergeCell ref="BJ1984:BK1985"/>
    <mergeCell ref="G1982:G1983"/>
    <mergeCell ref="L1982:M1983"/>
    <mergeCell ref="N1982:O1983"/>
    <mergeCell ref="P1982:Q1983"/>
    <mergeCell ref="R1982:S1983"/>
    <mergeCell ref="T1982:U1983"/>
    <mergeCell ref="V1982:W1983"/>
    <mergeCell ref="X1982:Y1983"/>
    <mergeCell ref="Z1982:AA1983"/>
    <mergeCell ref="AB1982:AC1983"/>
    <mergeCell ref="AD1982:AE1983"/>
    <mergeCell ref="AF1982:AG1983"/>
    <mergeCell ref="AH1982:AI1983"/>
    <mergeCell ref="AJ1982:AK1983"/>
    <mergeCell ref="E1982:E1983"/>
    <mergeCell ref="F1982:F1983"/>
    <mergeCell ref="H1982:I1983"/>
    <mergeCell ref="J1982:K1983"/>
    <mergeCell ref="AZ1982:BA1983"/>
    <mergeCell ref="AT1982:AU1983"/>
    <mergeCell ref="AV1982:AW1983"/>
    <mergeCell ref="AX1982:AY1983"/>
    <mergeCell ref="AL1982:AM1983"/>
    <mergeCell ref="AN1982:AO1983"/>
    <mergeCell ref="AP1982:AQ1983"/>
    <mergeCell ref="BL1986:BN1987"/>
    <mergeCell ref="C1987:D1987"/>
    <mergeCell ref="B1988:B1989"/>
    <mergeCell ref="C1988:D1988"/>
    <mergeCell ref="E1988:E1989"/>
    <mergeCell ref="F1988:F1989"/>
    <mergeCell ref="H1988:I1989"/>
    <mergeCell ref="J1988:K1989"/>
    <mergeCell ref="AL1988:AM1989"/>
    <mergeCell ref="AN1988:AO1989"/>
    <mergeCell ref="L1988:M1989"/>
    <mergeCell ref="N1988:O1989"/>
    <mergeCell ref="P1988:Q1989"/>
    <mergeCell ref="R1988:S1989"/>
    <mergeCell ref="T1988:U1989"/>
    <mergeCell ref="V1988:W1989"/>
    <mergeCell ref="BF1988:BG1989"/>
    <mergeCell ref="BH1988:BI1989"/>
    <mergeCell ref="BJ1988:BK1989"/>
    <mergeCell ref="BL1988:BN1989"/>
    <mergeCell ref="X1988:Y1989"/>
    <mergeCell ref="Z1988:AA1989"/>
    <mergeCell ref="AB1988:AC1989"/>
    <mergeCell ref="AD1988:AE1989"/>
    <mergeCell ref="AF1988:AG1989"/>
    <mergeCell ref="BB1988:BC1989"/>
    <mergeCell ref="C1989:D1989"/>
    <mergeCell ref="AT1988:AU1989"/>
    <mergeCell ref="AV1988:AW1989"/>
    <mergeCell ref="AX1988:AY1989"/>
    <mergeCell ref="AZ1988:BA1989"/>
    <mergeCell ref="BD1988:BE1989"/>
    <mergeCell ref="AP1988:AQ1989"/>
    <mergeCell ref="AR1988:AS1989"/>
    <mergeCell ref="AH1988:AI1989"/>
    <mergeCell ref="AJ1988:AK1989"/>
    <mergeCell ref="BF1978:BG1979"/>
    <mergeCell ref="BL1984:BN1985"/>
    <mergeCell ref="X1984:Y1985"/>
    <mergeCell ref="Z1984:AA1985"/>
    <mergeCell ref="AB1984:AC1985"/>
    <mergeCell ref="AD1984:AE1985"/>
    <mergeCell ref="AF1984:AG1985"/>
    <mergeCell ref="BB1984:BC1985"/>
    <mergeCell ref="C1985:D1985"/>
    <mergeCell ref="AT1984:AU1985"/>
    <mergeCell ref="AV1984:AW1985"/>
    <mergeCell ref="AX1984:AY1985"/>
    <mergeCell ref="AZ1984:BA1985"/>
    <mergeCell ref="BD1984:BE1985"/>
    <mergeCell ref="AP1984:AQ1985"/>
    <mergeCell ref="AR1984:AS1985"/>
    <mergeCell ref="AH1984:AI1985"/>
    <mergeCell ref="AJ1984:AK1985"/>
    <mergeCell ref="BB1982:BC1983"/>
    <mergeCell ref="BD1982:BE1983"/>
    <mergeCell ref="BF1982:BG1983"/>
    <mergeCell ref="BH1982:BI1983"/>
    <mergeCell ref="BJ1982:BK1983"/>
    <mergeCell ref="B1980:B1981"/>
    <mergeCell ref="C1980:D1980"/>
    <mergeCell ref="E1980:E1981"/>
    <mergeCell ref="F1980:F1981"/>
    <mergeCell ref="H1980:I1981"/>
    <mergeCell ref="J1980:K1981"/>
    <mergeCell ref="AL1980:AM1981"/>
    <mergeCell ref="AN1980:AO1981"/>
    <mergeCell ref="L1980:M1981"/>
    <mergeCell ref="N1980:O1981"/>
    <mergeCell ref="P1980:Q1981"/>
    <mergeCell ref="R1980:S1981"/>
    <mergeCell ref="T1980:U1981"/>
    <mergeCell ref="V1980:W1981"/>
    <mergeCell ref="BF1980:BG1981"/>
    <mergeCell ref="BH1980:BI1981"/>
    <mergeCell ref="BJ1980:BK1981"/>
    <mergeCell ref="BL1980:BN1981"/>
    <mergeCell ref="X1980:Y1981"/>
    <mergeCell ref="Z1980:AA1981"/>
    <mergeCell ref="AB1980:AC1981"/>
    <mergeCell ref="AD1980:AE1981"/>
    <mergeCell ref="AF1980:AG1981"/>
    <mergeCell ref="BB1980:BC1981"/>
    <mergeCell ref="C1981:D1981"/>
    <mergeCell ref="AT1980:AU1981"/>
    <mergeCell ref="AV1980:AW1981"/>
    <mergeCell ref="AX1980:AY1981"/>
    <mergeCell ref="AZ1980:BA1981"/>
    <mergeCell ref="BD1980:BE1981"/>
    <mergeCell ref="AP1980:AQ1981"/>
    <mergeCell ref="AR1980:AS1981"/>
    <mergeCell ref="AH1980:AI1981"/>
    <mergeCell ref="AJ1980:AK1981"/>
    <mergeCell ref="B1984:B1985"/>
    <mergeCell ref="C1984:D1984"/>
    <mergeCell ref="E1984:E1985"/>
    <mergeCell ref="F1984:F1985"/>
    <mergeCell ref="H1984:I1985"/>
    <mergeCell ref="J1984:K1985"/>
    <mergeCell ref="AL1984:AM1985"/>
    <mergeCell ref="AZ1976:BA1977"/>
    <mergeCell ref="BD1976:BE1977"/>
    <mergeCell ref="AP1976:AQ1977"/>
    <mergeCell ref="AR1976:AS1977"/>
    <mergeCell ref="AH1976:AI1977"/>
    <mergeCell ref="AJ1976:AK1977"/>
    <mergeCell ref="B1978:B1979"/>
    <mergeCell ref="C1978:D1978"/>
    <mergeCell ref="E1978:E1979"/>
    <mergeCell ref="F1978:F1979"/>
    <mergeCell ref="H1978:I1979"/>
    <mergeCell ref="J1978:K1979"/>
    <mergeCell ref="L1978:M1979"/>
    <mergeCell ref="N1978:O1979"/>
    <mergeCell ref="P1978:Q1979"/>
    <mergeCell ref="R1978:S1979"/>
    <mergeCell ref="T1978:U1979"/>
    <mergeCell ref="V1978:W1979"/>
    <mergeCell ref="X1978:Y1979"/>
    <mergeCell ref="Z1978:AA1979"/>
    <mergeCell ref="AB1978:AC1979"/>
    <mergeCell ref="AD1978:AE1979"/>
    <mergeCell ref="AF1978:AG1979"/>
    <mergeCell ref="AH1978:AI1979"/>
    <mergeCell ref="AJ1978:AK1979"/>
    <mergeCell ref="AL1978:AM1979"/>
    <mergeCell ref="AN1978:AO1979"/>
    <mergeCell ref="AP1978:AQ1979"/>
    <mergeCell ref="AV1986:AW1987"/>
    <mergeCell ref="AX1986:AY1987"/>
    <mergeCell ref="AZ1986:BA1987"/>
    <mergeCell ref="BB1986:BC1987"/>
    <mergeCell ref="AZ1978:BA1979"/>
    <mergeCell ref="BB1978:BC1979"/>
    <mergeCell ref="BD1978:BE1979"/>
    <mergeCell ref="AN1984:AO1985"/>
    <mergeCell ref="L1984:M1985"/>
    <mergeCell ref="N1984:O1985"/>
    <mergeCell ref="P1984:Q1985"/>
    <mergeCell ref="R1984:S1985"/>
    <mergeCell ref="T1984:U1985"/>
    <mergeCell ref="V1984:W1985"/>
    <mergeCell ref="BD1986:BE1987"/>
    <mergeCell ref="AX1976:AY1977"/>
    <mergeCell ref="B1974:B1975"/>
    <mergeCell ref="C1974:D1974"/>
    <mergeCell ref="E1974:E1975"/>
    <mergeCell ref="F1974:F1975"/>
    <mergeCell ref="H1974:I1975"/>
    <mergeCell ref="J1974:K1975"/>
    <mergeCell ref="L1974:M1975"/>
    <mergeCell ref="N1974:O1975"/>
    <mergeCell ref="P1974:Q1975"/>
    <mergeCell ref="R1974:S1975"/>
    <mergeCell ref="T1974:U1975"/>
    <mergeCell ref="V1974:W1975"/>
    <mergeCell ref="X1974:Y1975"/>
    <mergeCell ref="Z1974:AA1975"/>
    <mergeCell ref="AB1974:AC1975"/>
    <mergeCell ref="AD1974:AE1975"/>
    <mergeCell ref="AF1974:AG1975"/>
    <mergeCell ref="AH1974:AI1975"/>
    <mergeCell ref="AJ1974:AK1975"/>
    <mergeCell ref="AL1974:AM1975"/>
    <mergeCell ref="AN1974:AO1975"/>
    <mergeCell ref="AP1974:AQ1975"/>
    <mergeCell ref="AR1974:AS1975"/>
    <mergeCell ref="AT1974:AU1975"/>
    <mergeCell ref="AV1974:AW1975"/>
    <mergeCell ref="AX1974:AY1975"/>
    <mergeCell ref="AZ1974:BA1975"/>
    <mergeCell ref="BB1974:BC1975"/>
    <mergeCell ref="BD1974:BE1975"/>
    <mergeCell ref="BL1982:BN1983"/>
    <mergeCell ref="C1983:D1983"/>
    <mergeCell ref="B1982:B1983"/>
    <mergeCell ref="C1982:D1982"/>
    <mergeCell ref="BH1978:BI1979"/>
    <mergeCell ref="BJ1978:BK1979"/>
    <mergeCell ref="BL1978:BN1979"/>
    <mergeCell ref="C1979:D1979"/>
    <mergeCell ref="B1976:B1977"/>
    <mergeCell ref="C1976:D1976"/>
    <mergeCell ref="E1976:E1977"/>
    <mergeCell ref="F1976:F1977"/>
    <mergeCell ref="H1976:I1977"/>
    <mergeCell ref="J1976:K1977"/>
    <mergeCell ref="AL1976:AM1977"/>
    <mergeCell ref="AN1976:AO1977"/>
    <mergeCell ref="L1976:M1977"/>
    <mergeCell ref="N1976:O1977"/>
    <mergeCell ref="P1976:Q1977"/>
    <mergeCell ref="R1976:S1977"/>
    <mergeCell ref="T1976:U1977"/>
    <mergeCell ref="V1976:W1977"/>
    <mergeCell ref="BF1976:BG1977"/>
    <mergeCell ref="BH1976:BI1977"/>
    <mergeCell ref="BJ1976:BK1977"/>
    <mergeCell ref="BL1976:BN1977"/>
    <mergeCell ref="X1976:Y1977"/>
    <mergeCell ref="Z1976:AA1977"/>
    <mergeCell ref="AB1976:AC1977"/>
    <mergeCell ref="AD1976:AE1977"/>
    <mergeCell ref="AF1976:AG1977"/>
    <mergeCell ref="BB1976:BC1977"/>
    <mergeCell ref="C1977:D1977"/>
    <mergeCell ref="AT1976:AU1977"/>
    <mergeCell ref="AV1976:AW1977"/>
    <mergeCell ref="BF1974:BG1975"/>
    <mergeCell ref="BH1974:BI1975"/>
    <mergeCell ref="BJ1974:BK1975"/>
    <mergeCell ref="BL1974:BN1975"/>
    <mergeCell ref="C1975:D1975"/>
    <mergeCell ref="BL1970:BN1971"/>
    <mergeCell ref="C1971:D1971"/>
    <mergeCell ref="B1972:B1973"/>
    <mergeCell ref="C1972:D1972"/>
    <mergeCell ref="E1972:E1973"/>
    <mergeCell ref="F1972:F1973"/>
    <mergeCell ref="H1972:I1973"/>
    <mergeCell ref="J1972:K1973"/>
    <mergeCell ref="AL1972:AM1973"/>
    <mergeCell ref="AN1972:AO1973"/>
    <mergeCell ref="L1972:M1973"/>
    <mergeCell ref="N1972:O1973"/>
    <mergeCell ref="P1972:Q1973"/>
    <mergeCell ref="R1972:S1973"/>
    <mergeCell ref="T1972:U1973"/>
    <mergeCell ref="V1972:W1973"/>
    <mergeCell ref="BF1972:BG1973"/>
    <mergeCell ref="BH1972:BI1973"/>
    <mergeCell ref="BJ1972:BK1973"/>
    <mergeCell ref="BL1972:BN1973"/>
    <mergeCell ref="X1972:Y1973"/>
    <mergeCell ref="Z1972:AA1973"/>
    <mergeCell ref="AB1972:AC1973"/>
    <mergeCell ref="AD1972:AE1973"/>
    <mergeCell ref="AF1972:AG1973"/>
    <mergeCell ref="BB1972:BC1973"/>
    <mergeCell ref="C1973:D1973"/>
    <mergeCell ref="AT1972:AU1973"/>
    <mergeCell ref="AV1972:AW1973"/>
    <mergeCell ref="AX1972:AY1973"/>
    <mergeCell ref="AZ1972:BA1973"/>
    <mergeCell ref="BD1972:BE1973"/>
    <mergeCell ref="AP1972:AQ1973"/>
    <mergeCell ref="AR1972:AS1973"/>
    <mergeCell ref="AH1972:AI1973"/>
    <mergeCell ref="AJ1972:AK1973"/>
    <mergeCell ref="B1970:B1971"/>
    <mergeCell ref="C1970:D1970"/>
    <mergeCell ref="E1970:E1971"/>
    <mergeCell ref="F1970:F1971"/>
    <mergeCell ref="H1970:I1971"/>
    <mergeCell ref="J1970:K1971"/>
    <mergeCell ref="G1970:G1971"/>
    <mergeCell ref="L1970:M1971"/>
    <mergeCell ref="N1970:O1971"/>
    <mergeCell ref="P1970:Q1971"/>
    <mergeCell ref="R1970:S1971"/>
    <mergeCell ref="T1970:U1971"/>
    <mergeCell ref="V1970:W1971"/>
    <mergeCell ref="X1970:Y1971"/>
    <mergeCell ref="Z1970:AA1971"/>
    <mergeCell ref="AB1970:AC1971"/>
    <mergeCell ref="AD1970:AE1971"/>
    <mergeCell ref="AF1970:AG1971"/>
    <mergeCell ref="AH1970:AI1971"/>
    <mergeCell ref="AJ1970:AK1971"/>
    <mergeCell ref="AL1970:AM1971"/>
    <mergeCell ref="AN1970:AO1971"/>
    <mergeCell ref="AP1970:AQ1971"/>
    <mergeCell ref="AZ1970:BA1971"/>
    <mergeCell ref="BB1970:BC1971"/>
    <mergeCell ref="BD1970:BE1971"/>
    <mergeCell ref="BF1970:BG1971"/>
    <mergeCell ref="BH1970:BI1971"/>
    <mergeCell ref="BJ1970:BK1971"/>
    <mergeCell ref="BL1966:BN1967"/>
    <mergeCell ref="C1967:D1967"/>
    <mergeCell ref="B1968:B1969"/>
    <mergeCell ref="C1968:D1968"/>
    <mergeCell ref="E1968:E1969"/>
    <mergeCell ref="F1968:F1969"/>
    <mergeCell ref="H1968:I1969"/>
    <mergeCell ref="J1968:K1969"/>
    <mergeCell ref="AL1968:AM1969"/>
    <mergeCell ref="AN1968:AO1969"/>
    <mergeCell ref="L1968:M1969"/>
    <mergeCell ref="N1968:O1969"/>
    <mergeCell ref="P1968:Q1969"/>
    <mergeCell ref="R1968:S1969"/>
    <mergeCell ref="T1968:U1969"/>
    <mergeCell ref="V1968:W1969"/>
    <mergeCell ref="BF1968:BG1969"/>
    <mergeCell ref="BH1968:BI1969"/>
    <mergeCell ref="BJ1968:BK1969"/>
    <mergeCell ref="BL1968:BN1969"/>
    <mergeCell ref="X1968:Y1969"/>
    <mergeCell ref="Z1968:AA1969"/>
    <mergeCell ref="AB1968:AC1969"/>
    <mergeCell ref="AD1968:AE1969"/>
    <mergeCell ref="AF1968:AG1969"/>
    <mergeCell ref="BB1968:BC1969"/>
    <mergeCell ref="C1969:D1969"/>
    <mergeCell ref="AT1968:AU1969"/>
    <mergeCell ref="AV1968:AW1969"/>
    <mergeCell ref="AX1968:AY1969"/>
    <mergeCell ref="AZ1968:BA1969"/>
    <mergeCell ref="BD1968:BE1969"/>
    <mergeCell ref="AP1968:AQ1969"/>
    <mergeCell ref="AR1968:AS1969"/>
    <mergeCell ref="AH1968:AI1969"/>
    <mergeCell ref="AJ1968:AK1969"/>
    <mergeCell ref="B1966:B1967"/>
    <mergeCell ref="C1966:D1966"/>
    <mergeCell ref="E1966:E1967"/>
    <mergeCell ref="F1966:F1967"/>
    <mergeCell ref="H1966:I1967"/>
    <mergeCell ref="J1966:K1967"/>
    <mergeCell ref="G1966:G1967"/>
    <mergeCell ref="L1966:M1967"/>
    <mergeCell ref="N1966:O1967"/>
    <mergeCell ref="P1966:Q1967"/>
    <mergeCell ref="R1966:S1967"/>
    <mergeCell ref="T1966:U1967"/>
    <mergeCell ref="V1966:W1967"/>
    <mergeCell ref="X1966:Y1967"/>
    <mergeCell ref="Z1966:AA1967"/>
    <mergeCell ref="AB1966:AC1967"/>
    <mergeCell ref="AD1966:AE1967"/>
    <mergeCell ref="AF1966:AG1967"/>
    <mergeCell ref="AZ1966:BA1967"/>
    <mergeCell ref="BB1966:BC1967"/>
    <mergeCell ref="BD1966:BE1967"/>
    <mergeCell ref="BF1966:BG1967"/>
    <mergeCell ref="BH1966:BI1967"/>
    <mergeCell ref="BJ1966:BK1967"/>
    <mergeCell ref="B1964:B1965"/>
    <mergeCell ref="C1964:D1964"/>
    <mergeCell ref="E1964:E1965"/>
    <mergeCell ref="F1964:F1965"/>
    <mergeCell ref="H1964:I1965"/>
    <mergeCell ref="J1964:K1965"/>
    <mergeCell ref="C1965:D1965"/>
    <mergeCell ref="L1964:M1965"/>
    <mergeCell ref="N1964:O1965"/>
    <mergeCell ref="P1964:Q1965"/>
    <mergeCell ref="R1964:S1965"/>
    <mergeCell ref="T1964:U1965"/>
    <mergeCell ref="V1964:W1965"/>
    <mergeCell ref="X1964:Y1965"/>
    <mergeCell ref="Z1964:AA1965"/>
    <mergeCell ref="AB1964:AC1965"/>
    <mergeCell ref="AD1964:AE1965"/>
    <mergeCell ref="AF1964:AG1965"/>
    <mergeCell ref="AH1964:AI1965"/>
    <mergeCell ref="AJ1964:AK1965"/>
    <mergeCell ref="AL1964:AM1965"/>
    <mergeCell ref="AN1964:AO1965"/>
    <mergeCell ref="AP1964:AQ1965"/>
    <mergeCell ref="AR1964:AS1965"/>
    <mergeCell ref="BF1964:BG1965"/>
    <mergeCell ref="BH1964:BI1965"/>
    <mergeCell ref="BJ1964:BK1965"/>
    <mergeCell ref="BL1964:BN1965"/>
    <mergeCell ref="AT1964:AU1965"/>
    <mergeCell ref="AV1964:AW1965"/>
    <mergeCell ref="AX1964:AY1965"/>
    <mergeCell ref="AZ1964:BA1965"/>
    <mergeCell ref="BD1964:BE1965"/>
    <mergeCell ref="BB1964:BC1965"/>
    <mergeCell ref="AH1966:AI1967"/>
    <mergeCell ref="AJ1966:AK1967"/>
    <mergeCell ref="AL1966:AM1967"/>
    <mergeCell ref="AN1966:AO1967"/>
    <mergeCell ref="AP1966:AQ1967"/>
    <mergeCell ref="B1950:C1950"/>
    <mergeCell ref="D1950:E1950"/>
    <mergeCell ref="H1950:J1950"/>
    <mergeCell ref="L1950:N1950"/>
    <mergeCell ref="O1950:R1950"/>
    <mergeCell ref="S1950:U1950"/>
    <mergeCell ref="W1952:Y1952"/>
    <mergeCell ref="C1959:D1959"/>
    <mergeCell ref="E1959:AC1959"/>
    <mergeCell ref="AQ1952:AT1952"/>
    <mergeCell ref="AU1952:AW1952"/>
    <mergeCell ref="AY1952:BA1952"/>
    <mergeCell ref="B1952:C1952"/>
    <mergeCell ref="D1952:E1952"/>
    <mergeCell ref="H1952:J1952"/>
    <mergeCell ref="L1952:N1952"/>
    <mergeCell ref="BA1959:BC1959"/>
    <mergeCell ref="BD1959:BM1959"/>
    <mergeCell ref="L1963:M1963"/>
    <mergeCell ref="N1963:O1963"/>
    <mergeCell ref="P1963:Q1963"/>
    <mergeCell ref="E1957:AC1957"/>
    <mergeCell ref="AN1962:AS1962"/>
    <mergeCell ref="AT1962:AY1962"/>
    <mergeCell ref="AX1963:AY1963"/>
    <mergeCell ref="AZ1962:BE1962"/>
    <mergeCell ref="BF1962:BK1962"/>
    <mergeCell ref="B1962:B1963"/>
    <mergeCell ref="C1962:D1963"/>
    <mergeCell ref="H1962:I1963"/>
    <mergeCell ref="J1962:O1962"/>
    <mergeCell ref="P1962:U1962"/>
    <mergeCell ref="V1962:W1963"/>
    <mergeCell ref="J1963:K1963"/>
    <mergeCell ref="R1963:S1963"/>
    <mergeCell ref="T1963:U1963"/>
    <mergeCell ref="BL1962:BN1963"/>
    <mergeCell ref="AH1963:AI1963"/>
    <mergeCell ref="AJ1963:AK1963"/>
    <mergeCell ref="AL1963:AM1963"/>
    <mergeCell ref="AN1963:AO1963"/>
    <mergeCell ref="AR1963:AS1963"/>
    <mergeCell ref="AT1963:AU1963"/>
    <mergeCell ref="AV1963:AW1963"/>
    <mergeCell ref="AZ1963:BA1963"/>
    <mergeCell ref="BB1963:BC1963"/>
    <mergeCell ref="AB1963:AC1963"/>
    <mergeCell ref="AD1963:AE1963"/>
    <mergeCell ref="AF1963:AG1963"/>
    <mergeCell ref="AP1963:AQ1963"/>
    <mergeCell ref="X1962:Y1963"/>
    <mergeCell ref="Z1962:AA1963"/>
    <mergeCell ref="AB1962:AG1962"/>
    <mergeCell ref="AH1962:AM1962"/>
    <mergeCell ref="BD1963:BE1963"/>
    <mergeCell ref="BF1963:BG1963"/>
    <mergeCell ref="BH1963:BI1963"/>
    <mergeCell ref="BJ1963:BK1963"/>
    <mergeCell ref="AE1957:AM1957"/>
    <mergeCell ref="AN1957:BM1957"/>
    <mergeCell ref="AH1959:AM1959"/>
    <mergeCell ref="AN1959:AZ1959"/>
    <mergeCell ref="BJ1950:BL1950"/>
    <mergeCell ref="Z1952:AI1952"/>
    <mergeCell ref="B1947:C1947"/>
    <mergeCell ref="D1947:E1947"/>
    <mergeCell ref="H1947:I1947"/>
    <mergeCell ref="J1947:K1947"/>
    <mergeCell ref="L1947:M1947"/>
    <mergeCell ref="N1947:O1947"/>
    <mergeCell ref="P1947:Q1947"/>
    <mergeCell ref="R1947:S1947"/>
    <mergeCell ref="T1947:U1947"/>
    <mergeCell ref="V1947:W1947"/>
    <mergeCell ref="X1947:Y1947"/>
    <mergeCell ref="Z1947:AA1947"/>
    <mergeCell ref="AB1947:AC1947"/>
    <mergeCell ref="AD1947:AE1947"/>
    <mergeCell ref="AF1947:AG1947"/>
    <mergeCell ref="AX1947:AY1947"/>
    <mergeCell ref="AZ1947:BA1947"/>
    <mergeCell ref="BB1947:BC1947"/>
    <mergeCell ref="BD1947:BE1947"/>
    <mergeCell ref="AH1947:AI1947"/>
    <mergeCell ref="AJ1947:AK1947"/>
    <mergeCell ref="AL1947:AM1947"/>
    <mergeCell ref="AN1947:AO1947"/>
    <mergeCell ref="AP1947:AQ1947"/>
    <mergeCell ref="AR1947:AS1947"/>
    <mergeCell ref="BF1947:BG1947"/>
    <mergeCell ref="BH1947:BI1947"/>
    <mergeCell ref="BJ1947:BK1947"/>
    <mergeCell ref="BL1947:BN1947"/>
    <mergeCell ref="D1948:E1948"/>
    <mergeCell ref="J1948:K1948"/>
    <mergeCell ref="L1948:M1948"/>
    <mergeCell ref="N1948:O1948"/>
    <mergeCell ref="AT1947:AU1947"/>
    <mergeCell ref="AV1947:AW1947"/>
    <mergeCell ref="B1945:C1946"/>
    <mergeCell ref="D1945:E1946"/>
    <mergeCell ref="H1945:I1946"/>
    <mergeCell ref="J1945:K1946"/>
    <mergeCell ref="L1945:M1946"/>
    <mergeCell ref="N1945:O1946"/>
    <mergeCell ref="P1945:Q1946"/>
    <mergeCell ref="R1945:S1946"/>
    <mergeCell ref="T1945:U1946"/>
    <mergeCell ref="V1945:W1946"/>
    <mergeCell ref="X1945:Y1946"/>
    <mergeCell ref="Z1945:AA1946"/>
    <mergeCell ref="AB1945:AC1946"/>
    <mergeCell ref="AD1945:AE1946"/>
    <mergeCell ref="AF1945:AG1946"/>
    <mergeCell ref="AH1945:AI1946"/>
    <mergeCell ref="AJ1945:AK1946"/>
    <mergeCell ref="AL1945:AM1946"/>
    <mergeCell ref="AN1945:AO1946"/>
    <mergeCell ref="AP1945:AQ1946"/>
    <mergeCell ref="AR1945:AS1946"/>
    <mergeCell ref="AT1945:AU1946"/>
    <mergeCell ref="AV1945:AW1946"/>
    <mergeCell ref="AX1945:AY1946"/>
    <mergeCell ref="AZ1945:BA1946"/>
    <mergeCell ref="BB1945:BC1946"/>
    <mergeCell ref="BD1945:BE1946"/>
    <mergeCell ref="BF1945:BG1946"/>
    <mergeCell ref="BH1945:BI1946"/>
    <mergeCell ref="BJ1945:BK1946"/>
    <mergeCell ref="B1943:B1944"/>
    <mergeCell ref="C1943:D1943"/>
    <mergeCell ref="E1943:E1944"/>
    <mergeCell ref="F1943:F1944"/>
    <mergeCell ref="G1943:G1944"/>
    <mergeCell ref="H1943:I1944"/>
    <mergeCell ref="J1943:K1944"/>
    <mergeCell ref="L1943:M1944"/>
    <mergeCell ref="N1943:O1944"/>
    <mergeCell ref="P1943:Q1944"/>
    <mergeCell ref="R1943:S1944"/>
    <mergeCell ref="T1943:U1944"/>
    <mergeCell ref="V1943:W1944"/>
    <mergeCell ref="X1943:Y1944"/>
    <mergeCell ref="AD1943:AE1944"/>
    <mergeCell ref="AF1943:AG1944"/>
    <mergeCell ref="AH1943:AI1944"/>
    <mergeCell ref="AJ1943:AK1944"/>
    <mergeCell ref="AL1943:AM1944"/>
    <mergeCell ref="AN1943:AO1944"/>
    <mergeCell ref="AP1943:AQ1944"/>
    <mergeCell ref="AR1943:AS1944"/>
    <mergeCell ref="AT1943:AU1944"/>
    <mergeCell ref="AV1943:AW1944"/>
    <mergeCell ref="AX1943:AY1944"/>
    <mergeCell ref="AZ1943:BA1944"/>
    <mergeCell ref="BB1943:BC1944"/>
    <mergeCell ref="BD1943:BE1944"/>
    <mergeCell ref="BF1943:BG1944"/>
    <mergeCell ref="BH1943:BI1944"/>
    <mergeCell ref="BJ1943:BK1944"/>
    <mergeCell ref="Z1943:AA1944"/>
    <mergeCell ref="AB1943:AC1944"/>
    <mergeCell ref="J1937:K1938"/>
    <mergeCell ref="AL1937:AM1938"/>
    <mergeCell ref="AN1937:AO1938"/>
    <mergeCell ref="L1937:M1938"/>
    <mergeCell ref="N1937:O1938"/>
    <mergeCell ref="P1937:Q1938"/>
    <mergeCell ref="R1937:S1938"/>
    <mergeCell ref="T1937:U1938"/>
    <mergeCell ref="V1937:W1938"/>
    <mergeCell ref="BF1937:BG1938"/>
    <mergeCell ref="BH1937:BI1938"/>
    <mergeCell ref="BJ1937:BK1938"/>
    <mergeCell ref="BL1937:BN1938"/>
    <mergeCell ref="X1937:Y1938"/>
    <mergeCell ref="Z1937:AA1938"/>
    <mergeCell ref="AB1937:AC1938"/>
    <mergeCell ref="AD1937:AE1938"/>
    <mergeCell ref="AF1937:AG1938"/>
    <mergeCell ref="BB1937:BC1938"/>
    <mergeCell ref="C1938:D1938"/>
    <mergeCell ref="AT1937:AU1938"/>
    <mergeCell ref="AV1937:AW1938"/>
    <mergeCell ref="AX1937:AY1938"/>
    <mergeCell ref="AZ1937:BA1938"/>
    <mergeCell ref="BD1937:BE1938"/>
    <mergeCell ref="AP1937:AQ1938"/>
    <mergeCell ref="AR1937:AS1938"/>
    <mergeCell ref="AH1937:AI1938"/>
    <mergeCell ref="AJ1937:AK1938"/>
    <mergeCell ref="AF1931:AG1932"/>
    <mergeCell ref="AH1931:AI1932"/>
    <mergeCell ref="AJ1931:AK1932"/>
    <mergeCell ref="AL1931:AM1932"/>
    <mergeCell ref="AN1931:AO1932"/>
    <mergeCell ref="AP1931:AQ1932"/>
    <mergeCell ref="AR1931:AS1932"/>
    <mergeCell ref="AT1931:AU1932"/>
    <mergeCell ref="AV1931:AW1932"/>
    <mergeCell ref="AX1931:AY1932"/>
    <mergeCell ref="AZ1931:BA1932"/>
    <mergeCell ref="BF1933:BG1934"/>
    <mergeCell ref="BH1933:BI1934"/>
    <mergeCell ref="BJ1933:BK1934"/>
    <mergeCell ref="BL1933:BN1934"/>
    <mergeCell ref="BB1933:BC1934"/>
    <mergeCell ref="BD1933:BE1934"/>
    <mergeCell ref="BB1935:BC1936"/>
    <mergeCell ref="BD1935:BE1936"/>
    <mergeCell ref="BF1935:BG1936"/>
    <mergeCell ref="BH1935:BI1936"/>
    <mergeCell ref="BJ1935:BK1936"/>
    <mergeCell ref="BL1935:BN1936"/>
    <mergeCell ref="C1936:D1936"/>
    <mergeCell ref="G1937:G1938"/>
    <mergeCell ref="B1935:B1936"/>
    <mergeCell ref="C1935:D1935"/>
    <mergeCell ref="E1935:E1936"/>
    <mergeCell ref="F1935:F1936"/>
    <mergeCell ref="H1935:I1936"/>
    <mergeCell ref="J1935:K1936"/>
    <mergeCell ref="L1935:M1936"/>
    <mergeCell ref="N1935:O1936"/>
    <mergeCell ref="P1935:Q1936"/>
    <mergeCell ref="R1935:S1936"/>
    <mergeCell ref="T1935:U1936"/>
    <mergeCell ref="V1935:W1936"/>
    <mergeCell ref="X1935:Y1936"/>
    <mergeCell ref="Z1935:AA1936"/>
    <mergeCell ref="AB1935:AC1936"/>
    <mergeCell ref="AD1935:AE1936"/>
    <mergeCell ref="AF1935:AG1936"/>
    <mergeCell ref="AH1935:AI1936"/>
    <mergeCell ref="AJ1935:AK1936"/>
    <mergeCell ref="AL1935:AM1936"/>
    <mergeCell ref="AN1935:AO1936"/>
    <mergeCell ref="AP1935:AQ1936"/>
    <mergeCell ref="AR1935:AS1936"/>
    <mergeCell ref="AT1935:AU1936"/>
    <mergeCell ref="AV1935:AW1936"/>
    <mergeCell ref="AX1935:AY1936"/>
    <mergeCell ref="AZ1935:BA1936"/>
    <mergeCell ref="B1933:B1934"/>
    <mergeCell ref="C1933:D1933"/>
    <mergeCell ref="E1933:E1934"/>
    <mergeCell ref="F1933:F1934"/>
    <mergeCell ref="H1933:I1934"/>
    <mergeCell ref="J1933:K1934"/>
    <mergeCell ref="AL1933:AM1934"/>
    <mergeCell ref="AN1933:AO1934"/>
    <mergeCell ref="L1933:M1934"/>
    <mergeCell ref="N1933:O1934"/>
    <mergeCell ref="P1933:Q1934"/>
    <mergeCell ref="R1933:S1934"/>
    <mergeCell ref="T1933:U1934"/>
    <mergeCell ref="V1933:W1934"/>
    <mergeCell ref="X1933:Y1934"/>
    <mergeCell ref="Z1933:AA1934"/>
    <mergeCell ref="AB1933:AC1934"/>
    <mergeCell ref="AD1933:AE1934"/>
    <mergeCell ref="AF1933:AG1934"/>
    <mergeCell ref="C1934:D1934"/>
    <mergeCell ref="AT1933:AU1934"/>
    <mergeCell ref="AV1933:AW1934"/>
    <mergeCell ref="AX1933:AY1934"/>
    <mergeCell ref="AZ1933:BA1934"/>
    <mergeCell ref="AP1933:AQ1934"/>
    <mergeCell ref="AR1933:AS1934"/>
    <mergeCell ref="AH1933:AI1934"/>
    <mergeCell ref="AJ1933:AK1934"/>
    <mergeCell ref="G1933:G1934"/>
    <mergeCell ref="G1935:G1936"/>
    <mergeCell ref="BD1927:BE1928"/>
    <mergeCell ref="BF1927:BG1928"/>
    <mergeCell ref="BH1927:BI1928"/>
    <mergeCell ref="BJ1927:BK1928"/>
    <mergeCell ref="BL1927:BN1928"/>
    <mergeCell ref="C1928:D1928"/>
    <mergeCell ref="BB1931:BC1932"/>
    <mergeCell ref="BD1931:BE1932"/>
    <mergeCell ref="BF1931:BG1932"/>
    <mergeCell ref="BH1931:BI1932"/>
    <mergeCell ref="BJ1931:BK1932"/>
    <mergeCell ref="B1929:B1930"/>
    <mergeCell ref="C1929:D1929"/>
    <mergeCell ref="E1929:E1930"/>
    <mergeCell ref="F1929:F1930"/>
    <mergeCell ref="H1929:I1930"/>
    <mergeCell ref="J1929:K1930"/>
    <mergeCell ref="AL1929:AM1930"/>
    <mergeCell ref="AN1929:AO1930"/>
    <mergeCell ref="L1929:M1930"/>
    <mergeCell ref="N1929:O1930"/>
    <mergeCell ref="P1929:Q1930"/>
    <mergeCell ref="R1929:S1930"/>
    <mergeCell ref="T1929:U1930"/>
    <mergeCell ref="V1929:W1930"/>
    <mergeCell ref="BF1929:BG1930"/>
    <mergeCell ref="BH1929:BI1930"/>
    <mergeCell ref="BJ1929:BK1930"/>
    <mergeCell ref="BL1929:BN1930"/>
    <mergeCell ref="X1929:Y1930"/>
    <mergeCell ref="Z1929:AA1930"/>
    <mergeCell ref="AB1929:AC1930"/>
    <mergeCell ref="AD1929:AE1930"/>
    <mergeCell ref="AF1929:AG1930"/>
    <mergeCell ref="BB1929:BC1930"/>
    <mergeCell ref="C1930:D1930"/>
    <mergeCell ref="AT1929:AU1930"/>
    <mergeCell ref="AV1929:AW1930"/>
    <mergeCell ref="AX1929:AY1930"/>
    <mergeCell ref="AZ1929:BA1930"/>
    <mergeCell ref="BD1929:BE1930"/>
    <mergeCell ref="AP1929:AQ1930"/>
    <mergeCell ref="AR1929:AS1930"/>
    <mergeCell ref="AH1929:AI1930"/>
    <mergeCell ref="AJ1929:AK1930"/>
    <mergeCell ref="BL1931:BN1932"/>
    <mergeCell ref="C1932:D1932"/>
    <mergeCell ref="B1931:B1932"/>
    <mergeCell ref="C1931:D1931"/>
    <mergeCell ref="E1931:E1932"/>
    <mergeCell ref="F1931:F1932"/>
    <mergeCell ref="H1931:I1932"/>
    <mergeCell ref="J1931:K1932"/>
    <mergeCell ref="G1931:G1932"/>
    <mergeCell ref="L1931:M1932"/>
    <mergeCell ref="N1931:O1932"/>
    <mergeCell ref="P1931:Q1932"/>
    <mergeCell ref="R1931:S1932"/>
    <mergeCell ref="T1931:U1932"/>
    <mergeCell ref="V1931:W1932"/>
    <mergeCell ref="X1931:Y1932"/>
    <mergeCell ref="Z1931:AA1932"/>
    <mergeCell ref="AB1931:AC1932"/>
    <mergeCell ref="AD1931:AE1932"/>
    <mergeCell ref="B1927:B1928"/>
    <mergeCell ref="C1927:D1927"/>
    <mergeCell ref="E1927:E1928"/>
    <mergeCell ref="F1927:F1928"/>
    <mergeCell ref="H1927:I1928"/>
    <mergeCell ref="J1927:K1928"/>
    <mergeCell ref="L1927:M1928"/>
    <mergeCell ref="N1927:O1928"/>
    <mergeCell ref="P1927:Q1928"/>
    <mergeCell ref="R1927:S1928"/>
    <mergeCell ref="T1927:U1928"/>
    <mergeCell ref="V1927:W1928"/>
    <mergeCell ref="X1927:Y1928"/>
    <mergeCell ref="Z1927:AA1928"/>
    <mergeCell ref="AB1927:AC1928"/>
    <mergeCell ref="AD1927:AE1928"/>
    <mergeCell ref="AF1927:AG1928"/>
    <mergeCell ref="AH1927:AI1928"/>
    <mergeCell ref="AJ1927:AK1928"/>
    <mergeCell ref="AL1927:AM1928"/>
    <mergeCell ref="AN1927:AO1928"/>
    <mergeCell ref="AP1927:AQ1928"/>
    <mergeCell ref="AR1927:AS1928"/>
    <mergeCell ref="AT1927:AU1928"/>
    <mergeCell ref="AV1927:AW1928"/>
    <mergeCell ref="AX1927:AY1928"/>
    <mergeCell ref="AZ1927:BA1928"/>
    <mergeCell ref="BB1927:BC1928"/>
    <mergeCell ref="B1925:B1926"/>
    <mergeCell ref="C1925:D1925"/>
    <mergeCell ref="E1925:E1926"/>
    <mergeCell ref="F1925:F1926"/>
    <mergeCell ref="H1925:I1926"/>
    <mergeCell ref="J1925:K1926"/>
    <mergeCell ref="AL1925:AM1926"/>
    <mergeCell ref="AN1925:AO1926"/>
    <mergeCell ref="L1925:M1926"/>
    <mergeCell ref="N1925:O1926"/>
    <mergeCell ref="P1925:Q1926"/>
    <mergeCell ref="R1925:S1926"/>
    <mergeCell ref="T1925:U1926"/>
    <mergeCell ref="V1925:W1926"/>
    <mergeCell ref="BF1925:BG1926"/>
    <mergeCell ref="BH1925:BI1926"/>
    <mergeCell ref="BJ1925:BK1926"/>
    <mergeCell ref="BL1925:BN1926"/>
    <mergeCell ref="X1925:Y1926"/>
    <mergeCell ref="Z1925:AA1926"/>
    <mergeCell ref="AB1925:AC1926"/>
    <mergeCell ref="AD1925:AE1926"/>
    <mergeCell ref="AF1925:AG1926"/>
    <mergeCell ref="BB1925:BC1926"/>
    <mergeCell ref="C1926:D1926"/>
    <mergeCell ref="AT1925:AU1926"/>
    <mergeCell ref="AV1925:AW1926"/>
    <mergeCell ref="AX1925:AY1926"/>
    <mergeCell ref="AZ1925:BA1926"/>
    <mergeCell ref="BD1925:BE1926"/>
    <mergeCell ref="AP1925:AQ1926"/>
    <mergeCell ref="AR1925:AS1926"/>
    <mergeCell ref="AH1925:AI1926"/>
    <mergeCell ref="AJ1925:AK1926"/>
    <mergeCell ref="BB1923:BC1924"/>
    <mergeCell ref="BD1923:BE1924"/>
    <mergeCell ref="BF1923:BG1924"/>
    <mergeCell ref="BH1923:BI1924"/>
    <mergeCell ref="BJ1923:BK1924"/>
    <mergeCell ref="B1921:B1922"/>
    <mergeCell ref="C1921:D1921"/>
    <mergeCell ref="E1921:E1922"/>
    <mergeCell ref="F1921:F1922"/>
    <mergeCell ref="H1921:I1922"/>
    <mergeCell ref="J1921:K1922"/>
    <mergeCell ref="AL1921:AM1922"/>
    <mergeCell ref="AN1921:AO1922"/>
    <mergeCell ref="L1921:M1922"/>
    <mergeCell ref="N1921:O1922"/>
    <mergeCell ref="P1921:Q1922"/>
    <mergeCell ref="R1921:S1922"/>
    <mergeCell ref="T1921:U1922"/>
    <mergeCell ref="V1921:W1922"/>
    <mergeCell ref="BF1921:BG1922"/>
    <mergeCell ref="BH1921:BI1922"/>
    <mergeCell ref="BJ1921:BK1922"/>
    <mergeCell ref="BL1921:BN1922"/>
    <mergeCell ref="X1921:Y1922"/>
    <mergeCell ref="Z1921:AA1922"/>
    <mergeCell ref="AB1921:AC1922"/>
    <mergeCell ref="AD1921:AE1922"/>
    <mergeCell ref="AF1921:AG1922"/>
    <mergeCell ref="BB1921:BC1922"/>
    <mergeCell ref="C1922:D1922"/>
    <mergeCell ref="AT1921:AU1922"/>
    <mergeCell ref="AV1921:AW1922"/>
    <mergeCell ref="AX1921:AY1922"/>
    <mergeCell ref="AZ1921:BA1922"/>
    <mergeCell ref="BD1921:BE1922"/>
    <mergeCell ref="AP1921:AQ1922"/>
    <mergeCell ref="AR1921:AS1922"/>
    <mergeCell ref="AH1921:AI1922"/>
    <mergeCell ref="AJ1921:AK1922"/>
    <mergeCell ref="BL1923:BN1924"/>
    <mergeCell ref="C1924:D1924"/>
    <mergeCell ref="B1923:B1924"/>
    <mergeCell ref="C1923:D1923"/>
    <mergeCell ref="E1923:E1924"/>
    <mergeCell ref="AL1923:AM1924"/>
    <mergeCell ref="AN1923:AO1924"/>
    <mergeCell ref="AP1923:AQ1924"/>
    <mergeCell ref="B1919:B1920"/>
    <mergeCell ref="C1919:D1919"/>
    <mergeCell ref="E1919:E1920"/>
    <mergeCell ref="F1919:F1920"/>
    <mergeCell ref="H1919:I1920"/>
    <mergeCell ref="J1919:K1920"/>
    <mergeCell ref="L1919:M1920"/>
    <mergeCell ref="N1919:O1920"/>
    <mergeCell ref="P1919:Q1920"/>
    <mergeCell ref="R1919:S1920"/>
    <mergeCell ref="T1919:U1920"/>
    <mergeCell ref="V1919:W1920"/>
    <mergeCell ref="X1919:Y1920"/>
    <mergeCell ref="Z1919:AA1920"/>
    <mergeCell ref="AB1919:AC1920"/>
    <mergeCell ref="AD1919:AE1920"/>
    <mergeCell ref="AF1919:AG1920"/>
    <mergeCell ref="AH1919:AI1920"/>
    <mergeCell ref="AJ1919:AK1920"/>
    <mergeCell ref="AL1919:AM1920"/>
    <mergeCell ref="AN1919:AO1920"/>
    <mergeCell ref="AP1919:AQ1920"/>
    <mergeCell ref="AR1919:AS1920"/>
    <mergeCell ref="AT1919:AU1920"/>
    <mergeCell ref="AV1919:AW1920"/>
    <mergeCell ref="AX1919:AY1920"/>
    <mergeCell ref="AZ1919:BA1920"/>
    <mergeCell ref="BB1919:BC1920"/>
    <mergeCell ref="BD1919:BE1920"/>
    <mergeCell ref="BF1919:BG1920"/>
    <mergeCell ref="AR1923:AS1924"/>
    <mergeCell ref="AT1923:AU1924"/>
    <mergeCell ref="AV1923:AW1924"/>
    <mergeCell ref="AX1923:AY1924"/>
    <mergeCell ref="AZ1923:BA1924"/>
    <mergeCell ref="F1923:F1924"/>
    <mergeCell ref="H1923:I1924"/>
    <mergeCell ref="J1923:K1924"/>
    <mergeCell ref="G1923:G1924"/>
    <mergeCell ref="L1923:M1924"/>
    <mergeCell ref="N1923:O1924"/>
    <mergeCell ref="P1923:Q1924"/>
    <mergeCell ref="R1923:S1924"/>
    <mergeCell ref="T1923:U1924"/>
    <mergeCell ref="V1923:W1924"/>
    <mergeCell ref="X1923:Y1924"/>
    <mergeCell ref="Z1923:AA1924"/>
    <mergeCell ref="AB1923:AC1924"/>
    <mergeCell ref="AD1923:AE1924"/>
    <mergeCell ref="AF1923:AG1924"/>
    <mergeCell ref="AH1923:AI1924"/>
    <mergeCell ref="AJ1923:AK1924"/>
    <mergeCell ref="BH1919:BI1920"/>
    <mergeCell ref="BJ1919:BK1920"/>
    <mergeCell ref="BL1919:BN1920"/>
    <mergeCell ref="C1920:D1920"/>
    <mergeCell ref="BL1915:BN1916"/>
    <mergeCell ref="C1916:D1916"/>
    <mergeCell ref="B1917:B1918"/>
    <mergeCell ref="C1917:D1917"/>
    <mergeCell ref="E1917:E1918"/>
    <mergeCell ref="F1917:F1918"/>
    <mergeCell ref="H1917:I1918"/>
    <mergeCell ref="J1917:K1918"/>
    <mergeCell ref="AL1917:AM1918"/>
    <mergeCell ref="AN1917:AO1918"/>
    <mergeCell ref="L1917:M1918"/>
    <mergeCell ref="N1917:O1918"/>
    <mergeCell ref="P1917:Q1918"/>
    <mergeCell ref="R1917:S1918"/>
    <mergeCell ref="T1917:U1918"/>
    <mergeCell ref="V1917:W1918"/>
    <mergeCell ref="BF1917:BG1918"/>
    <mergeCell ref="BH1917:BI1918"/>
    <mergeCell ref="BJ1917:BK1918"/>
    <mergeCell ref="BL1917:BN1918"/>
    <mergeCell ref="X1917:Y1918"/>
    <mergeCell ref="Z1917:AA1918"/>
    <mergeCell ref="AB1917:AC1918"/>
    <mergeCell ref="AD1917:AE1918"/>
    <mergeCell ref="AF1917:AG1918"/>
    <mergeCell ref="BB1917:BC1918"/>
    <mergeCell ref="C1918:D1918"/>
    <mergeCell ref="AT1917:AU1918"/>
    <mergeCell ref="AV1917:AW1918"/>
    <mergeCell ref="AX1917:AY1918"/>
    <mergeCell ref="AZ1917:BA1918"/>
    <mergeCell ref="BD1917:BE1918"/>
    <mergeCell ref="AP1917:AQ1918"/>
    <mergeCell ref="AR1917:AS1918"/>
    <mergeCell ref="AH1917:AI1918"/>
    <mergeCell ref="AJ1917:AK1918"/>
    <mergeCell ref="B1915:B1916"/>
    <mergeCell ref="C1915:D1915"/>
    <mergeCell ref="E1915:E1916"/>
    <mergeCell ref="F1915:F1916"/>
    <mergeCell ref="H1915:I1916"/>
    <mergeCell ref="J1915:K1916"/>
    <mergeCell ref="G1915:G1916"/>
    <mergeCell ref="L1915:M1916"/>
    <mergeCell ref="N1915:O1916"/>
    <mergeCell ref="P1915:Q1916"/>
    <mergeCell ref="R1915:S1916"/>
    <mergeCell ref="T1915:U1916"/>
    <mergeCell ref="V1915:W1916"/>
    <mergeCell ref="X1915:Y1916"/>
    <mergeCell ref="Z1915:AA1916"/>
    <mergeCell ref="AB1915:AC1916"/>
    <mergeCell ref="AD1915:AE1916"/>
    <mergeCell ref="AF1915:AG1916"/>
    <mergeCell ref="AH1915:AI1916"/>
    <mergeCell ref="AJ1915:AK1916"/>
    <mergeCell ref="AL1915:AM1916"/>
    <mergeCell ref="AN1915:AO1916"/>
    <mergeCell ref="AP1915:AQ1916"/>
    <mergeCell ref="AR1915:AS1916"/>
    <mergeCell ref="AT1915:AU1916"/>
    <mergeCell ref="AV1915:AW1916"/>
    <mergeCell ref="AX1915:AY1916"/>
    <mergeCell ref="AZ1915:BA1916"/>
    <mergeCell ref="BB1915:BC1916"/>
    <mergeCell ref="BD1915:BE1916"/>
    <mergeCell ref="BF1915:BG1916"/>
    <mergeCell ref="BH1915:BI1916"/>
    <mergeCell ref="BJ1915:BK1916"/>
    <mergeCell ref="BL1911:BN1912"/>
    <mergeCell ref="C1912:D1912"/>
    <mergeCell ref="B1913:B1914"/>
    <mergeCell ref="C1913:D1913"/>
    <mergeCell ref="E1913:E1914"/>
    <mergeCell ref="F1913:F1914"/>
    <mergeCell ref="H1913:I1914"/>
    <mergeCell ref="J1913:K1914"/>
    <mergeCell ref="AL1913:AM1914"/>
    <mergeCell ref="AN1913:AO1914"/>
    <mergeCell ref="L1913:M1914"/>
    <mergeCell ref="N1913:O1914"/>
    <mergeCell ref="P1913:Q1914"/>
    <mergeCell ref="R1913:S1914"/>
    <mergeCell ref="T1913:U1914"/>
    <mergeCell ref="V1913:W1914"/>
    <mergeCell ref="BF1913:BG1914"/>
    <mergeCell ref="BH1913:BI1914"/>
    <mergeCell ref="BJ1913:BK1914"/>
    <mergeCell ref="BL1913:BN1914"/>
    <mergeCell ref="X1913:Y1914"/>
    <mergeCell ref="Z1913:AA1914"/>
    <mergeCell ref="AB1913:AC1914"/>
    <mergeCell ref="AD1913:AE1914"/>
    <mergeCell ref="AF1913:AG1914"/>
    <mergeCell ref="BB1913:BC1914"/>
    <mergeCell ref="C1914:D1914"/>
    <mergeCell ref="AT1913:AU1914"/>
    <mergeCell ref="AV1913:AW1914"/>
    <mergeCell ref="AX1913:AY1914"/>
    <mergeCell ref="AZ1913:BA1914"/>
    <mergeCell ref="BD1913:BE1914"/>
    <mergeCell ref="AP1913:AQ1914"/>
    <mergeCell ref="AR1913:AS1914"/>
    <mergeCell ref="AH1913:AI1914"/>
    <mergeCell ref="AJ1913:AK1914"/>
    <mergeCell ref="B1911:B1912"/>
    <mergeCell ref="C1911:D1911"/>
    <mergeCell ref="E1911:E1912"/>
    <mergeCell ref="F1911:F1912"/>
    <mergeCell ref="H1911:I1912"/>
    <mergeCell ref="J1911:K1912"/>
    <mergeCell ref="G1911:G1912"/>
    <mergeCell ref="L1911:M1912"/>
    <mergeCell ref="N1911:O1912"/>
    <mergeCell ref="P1911:Q1912"/>
    <mergeCell ref="R1911:S1912"/>
    <mergeCell ref="T1911:U1912"/>
    <mergeCell ref="V1911:W1912"/>
    <mergeCell ref="X1911:Y1912"/>
    <mergeCell ref="Z1911:AA1912"/>
    <mergeCell ref="AB1911:AC1912"/>
    <mergeCell ref="AD1911:AE1912"/>
    <mergeCell ref="AF1911:AG1912"/>
    <mergeCell ref="AH1911:AI1912"/>
    <mergeCell ref="AJ1911:AK1912"/>
    <mergeCell ref="AL1911:AM1912"/>
    <mergeCell ref="AN1911:AO1912"/>
    <mergeCell ref="AP1911:AQ1912"/>
    <mergeCell ref="AR1911:AS1912"/>
    <mergeCell ref="AT1911:AU1912"/>
    <mergeCell ref="AV1911:AW1912"/>
    <mergeCell ref="AX1911:AY1912"/>
    <mergeCell ref="AZ1911:BA1912"/>
    <mergeCell ref="BB1911:BC1912"/>
    <mergeCell ref="BD1911:BE1912"/>
    <mergeCell ref="BF1911:BG1912"/>
    <mergeCell ref="BH1911:BI1912"/>
    <mergeCell ref="BJ1911:BK1912"/>
    <mergeCell ref="C1908:D1908"/>
    <mergeCell ref="B1909:B1910"/>
    <mergeCell ref="C1909:D1909"/>
    <mergeCell ref="E1909:E1910"/>
    <mergeCell ref="F1909:F1910"/>
    <mergeCell ref="H1909:I1910"/>
    <mergeCell ref="J1909:K1910"/>
    <mergeCell ref="AL1909:AM1910"/>
    <mergeCell ref="AN1909:AO1910"/>
    <mergeCell ref="L1909:M1910"/>
    <mergeCell ref="N1909:O1910"/>
    <mergeCell ref="P1909:Q1910"/>
    <mergeCell ref="R1909:S1910"/>
    <mergeCell ref="T1909:U1910"/>
    <mergeCell ref="V1909:W1910"/>
    <mergeCell ref="BF1909:BG1910"/>
    <mergeCell ref="BH1909:BI1910"/>
    <mergeCell ref="BJ1909:BK1910"/>
    <mergeCell ref="AX1905:AY1906"/>
    <mergeCell ref="AZ1905:BA1906"/>
    <mergeCell ref="BD1905:BE1906"/>
    <mergeCell ref="AP1905:AQ1906"/>
    <mergeCell ref="AR1905:AS1906"/>
    <mergeCell ref="AJ1905:AK1906"/>
    <mergeCell ref="X1909:Y1910"/>
    <mergeCell ref="Z1909:AA1910"/>
    <mergeCell ref="AB1909:AC1910"/>
    <mergeCell ref="AD1909:AE1910"/>
    <mergeCell ref="AF1909:AG1910"/>
    <mergeCell ref="BB1909:BC1910"/>
    <mergeCell ref="C1910:D1910"/>
    <mergeCell ref="AT1909:AU1910"/>
    <mergeCell ref="AV1909:AW1910"/>
    <mergeCell ref="AX1909:AY1910"/>
    <mergeCell ref="AZ1909:BA1910"/>
    <mergeCell ref="BD1909:BE1910"/>
    <mergeCell ref="AP1909:AQ1910"/>
    <mergeCell ref="AR1909:AS1910"/>
    <mergeCell ref="AH1909:AI1910"/>
    <mergeCell ref="AJ1909:AK1910"/>
    <mergeCell ref="B1907:B1908"/>
    <mergeCell ref="C1907:D1907"/>
    <mergeCell ref="E1907:E1908"/>
    <mergeCell ref="F1907:F1908"/>
    <mergeCell ref="H1907:I1908"/>
    <mergeCell ref="J1907:K1908"/>
    <mergeCell ref="G1907:G1908"/>
    <mergeCell ref="L1907:M1908"/>
    <mergeCell ref="N1907:O1908"/>
    <mergeCell ref="P1907:Q1908"/>
    <mergeCell ref="Z1907:AA1908"/>
    <mergeCell ref="AB1907:AC1908"/>
    <mergeCell ref="AD1907:AE1908"/>
    <mergeCell ref="AF1907:AG1908"/>
    <mergeCell ref="AH1907:AI1908"/>
    <mergeCell ref="AJ1907:AK1908"/>
    <mergeCell ref="AL1907:AM1908"/>
    <mergeCell ref="AN1907:AO1908"/>
    <mergeCell ref="AP1907:AQ1908"/>
    <mergeCell ref="AR1907:AS1908"/>
    <mergeCell ref="AT1907:AU1908"/>
    <mergeCell ref="AV1907:AW1908"/>
    <mergeCell ref="AX1907:AY1908"/>
    <mergeCell ref="AZ1907:BA1908"/>
    <mergeCell ref="BB1907:BC1908"/>
    <mergeCell ref="BD1907:BE1908"/>
    <mergeCell ref="BF1907:BG1908"/>
    <mergeCell ref="BH1907:BI1908"/>
    <mergeCell ref="BJ1907:BK1908"/>
    <mergeCell ref="BL1907:BN1908"/>
    <mergeCell ref="AB1905:AC1906"/>
    <mergeCell ref="AD1905:AE1906"/>
    <mergeCell ref="AF1905:AG1906"/>
    <mergeCell ref="BB1905:BC1906"/>
    <mergeCell ref="AT1905:AU1906"/>
    <mergeCell ref="AV1905:AW1906"/>
    <mergeCell ref="B1905:B1906"/>
    <mergeCell ref="C1905:D1905"/>
    <mergeCell ref="E1905:E1906"/>
    <mergeCell ref="F1905:F1906"/>
    <mergeCell ref="H1905:I1906"/>
    <mergeCell ref="C1906:D1906"/>
    <mergeCell ref="J1905:K1906"/>
    <mergeCell ref="AL1905:AM1906"/>
    <mergeCell ref="AN1905:AO1906"/>
    <mergeCell ref="L1905:M1906"/>
    <mergeCell ref="N1905:O1906"/>
    <mergeCell ref="P1905:Q1906"/>
    <mergeCell ref="R1905:S1906"/>
    <mergeCell ref="T1905:U1906"/>
    <mergeCell ref="V1905:W1906"/>
    <mergeCell ref="AH1905:AI1906"/>
    <mergeCell ref="BF1905:BG1906"/>
    <mergeCell ref="BH1905:BI1906"/>
    <mergeCell ref="BJ1905:BK1906"/>
    <mergeCell ref="R1907:S1908"/>
    <mergeCell ref="T1907:U1908"/>
    <mergeCell ref="V1907:W1908"/>
    <mergeCell ref="X1907:Y1908"/>
    <mergeCell ref="BF1889:BH1889"/>
    <mergeCell ref="BJ1889:BL1889"/>
    <mergeCell ref="AN1831:BM1831"/>
    <mergeCell ref="AN1833:AZ1833"/>
    <mergeCell ref="BL1884:BN1884"/>
    <mergeCell ref="BJ1884:BK1884"/>
    <mergeCell ref="BH1884:BI1884"/>
    <mergeCell ref="AT1884:AU1884"/>
    <mergeCell ref="AR1754:AS1755"/>
    <mergeCell ref="AT1754:AU1755"/>
    <mergeCell ref="AV1754:AW1755"/>
    <mergeCell ref="AX1754:AY1755"/>
    <mergeCell ref="B1761:C1761"/>
    <mergeCell ref="L1763:N1763"/>
    <mergeCell ref="L1759:M1759"/>
    <mergeCell ref="J1759:K1759"/>
    <mergeCell ref="AB1901:AC1902"/>
    <mergeCell ref="AD1901:AE1902"/>
    <mergeCell ref="AF1901:AG1902"/>
    <mergeCell ref="BB1901:BC1902"/>
    <mergeCell ref="AH1901:AI1902"/>
    <mergeCell ref="AJ1901:AK1902"/>
    <mergeCell ref="AL1901:AM1902"/>
    <mergeCell ref="AN1901:AO1902"/>
    <mergeCell ref="AP1901:AQ1902"/>
    <mergeCell ref="AR1901:AS1902"/>
    <mergeCell ref="BF1901:BG1902"/>
    <mergeCell ref="BH1901:BI1902"/>
    <mergeCell ref="BJ1901:BK1902"/>
    <mergeCell ref="BL1901:BN1902"/>
    <mergeCell ref="AT1901:AU1902"/>
    <mergeCell ref="AV1901:AW1902"/>
    <mergeCell ref="AX1901:AY1902"/>
    <mergeCell ref="AZ1901:BA1902"/>
    <mergeCell ref="BD1901:BE1902"/>
    <mergeCell ref="X1901:Y1902"/>
    <mergeCell ref="Z1901:AA1902"/>
    <mergeCell ref="BL1754:BN1755"/>
    <mergeCell ref="C1879:D1879"/>
    <mergeCell ref="AE1831:AM1831"/>
    <mergeCell ref="AH1833:AM1833"/>
    <mergeCell ref="AJ1826:AL1826"/>
    <mergeCell ref="B1826:C1826"/>
    <mergeCell ref="W1824:Y1824"/>
    <mergeCell ref="S1824:U1824"/>
    <mergeCell ref="O1824:R1824"/>
    <mergeCell ref="L1824:N1824"/>
    <mergeCell ref="H1824:J1824"/>
    <mergeCell ref="D1824:E1824"/>
    <mergeCell ref="B1824:C1824"/>
    <mergeCell ref="S1826:U1826"/>
    <mergeCell ref="O1826:R1826"/>
    <mergeCell ref="L1826:N1826"/>
    <mergeCell ref="H1826:J1826"/>
    <mergeCell ref="Z1826:AI1826"/>
    <mergeCell ref="D1826:E1826"/>
    <mergeCell ref="BA1827:BN1827"/>
    <mergeCell ref="AN1826:AP1826"/>
    <mergeCell ref="AQ1826:AT1826"/>
    <mergeCell ref="AU1826:AW1826"/>
    <mergeCell ref="BN1830:BP1831"/>
    <mergeCell ref="BL1758:BN1758"/>
    <mergeCell ref="AN1899:AS1899"/>
    <mergeCell ref="AT1899:AY1899"/>
    <mergeCell ref="D1700:E1700"/>
    <mergeCell ref="B1903:B1904"/>
    <mergeCell ref="C1903:D1903"/>
    <mergeCell ref="E1903:E1904"/>
    <mergeCell ref="F1903:F1904"/>
    <mergeCell ref="H1903:I1904"/>
    <mergeCell ref="J1903:K1904"/>
    <mergeCell ref="L1903:M1904"/>
    <mergeCell ref="N1903:O1904"/>
    <mergeCell ref="P1903:Q1904"/>
    <mergeCell ref="R1903:S1904"/>
    <mergeCell ref="T1903:U1904"/>
    <mergeCell ref="V1903:W1904"/>
    <mergeCell ref="X1903:Y1904"/>
    <mergeCell ref="Z1903:AA1904"/>
    <mergeCell ref="AB1903:AC1904"/>
    <mergeCell ref="AD1903:AE1904"/>
    <mergeCell ref="AF1903:AG1904"/>
    <mergeCell ref="AH1903:AI1904"/>
    <mergeCell ref="AJ1903:AK1904"/>
    <mergeCell ref="AL1903:AM1904"/>
    <mergeCell ref="AN1903:AO1904"/>
    <mergeCell ref="AP1903:AQ1904"/>
    <mergeCell ref="AR1903:AS1904"/>
    <mergeCell ref="AT1903:AU1904"/>
    <mergeCell ref="AV1903:AW1904"/>
    <mergeCell ref="AX1903:AY1904"/>
    <mergeCell ref="AZ1903:BA1904"/>
    <mergeCell ref="BB1903:BC1904"/>
    <mergeCell ref="BD1903:BE1904"/>
    <mergeCell ref="BF1903:BG1904"/>
    <mergeCell ref="BH1903:BI1904"/>
    <mergeCell ref="BJ1903:BK1904"/>
    <mergeCell ref="C1904:D1904"/>
    <mergeCell ref="AU1887:AW1887"/>
    <mergeCell ref="AY1887:BA1887"/>
    <mergeCell ref="N1822:O1822"/>
    <mergeCell ref="L1822:M1822"/>
    <mergeCell ref="J1822:K1822"/>
    <mergeCell ref="D1822:E1822"/>
    <mergeCell ref="AY1826:BA1826"/>
    <mergeCell ref="W1826:Y1826"/>
    <mergeCell ref="L1821:M1821"/>
    <mergeCell ref="J1821:K1821"/>
    <mergeCell ref="BJ1817:BK1818"/>
    <mergeCell ref="E1894:AC1894"/>
    <mergeCell ref="C1896:D1896"/>
    <mergeCell ref="E1896:AC1896"/>
    <mergeCell ref="BA1896:BC1896"/>
    <mergeCell ref="D1889:E1889"/>
    <mergeCell ref="B1889:C1889"/>
    <mergeCell ref="W1887:Y1887"/>
    <mergeCell ref="S1887:U1887"/>
    <mergeCell ref="BD1896:BM1896"/>
    <mergeCell ref="B1899:B1900"/>
    <mergeCell ref="C1899:D1900"/>
    <mergeCell ref="H1899:I1900"/>
    <mergeCell ref="J1899:O1899"/>
    <mergeCell ref="P1899:U1899"/>
    <mergeCell ref="V1899:W1900"/>
    <mergeCell ref="X1899:Y1900"/>
    <mergeCell ref="Z1899:AA1900"/>
    <mergeCell ref="AB1899:AG1899"/>
    <mergeCell ref="AH1899:AM1899"/>
    <mergeCell ref="AZ1899:BE1899"/>
    <mergeCell ref="AB1900:AC1900"/>
    <mergeCell ref="AD1900:AE1900"/>
    <mergeCell ref="AF1900:AG1900"/>
    <mergeCell ref="AX1900:AY1900"/>
    <mergeCell ref="BF1899:BK1899"/>
    <mergeCell ref="BL1899:BN1900"/>
    <mergeCell ref="AH1900:AI1900"/>
    <mergeCell ref="AJ1900:AK1900"/>
    <mergeCell ref="AL1900:AM1900"/>
    <mergeCell ref="AN1900:AO1900"/>
    <mergeCell ref="AP1900:AQ1900"/>
    <mergeCell ref="AR1900:AS1900"/>
    <mergeCell ref="AT1900:AU1900"/>
    <mergeCell ref="AV1900:AW1900"/>
    <mergeCell ref="J1900:K1900"/>
    <mergeCell ref="L1900:M1900"/>
    <mergeCell ref="N1900:O1900"/>
    <mergeCell ref="P1900:Q1900"/>
    <mergeCell ref="R1900:S1900"/>
    <mergeCell ref="T1900:U1900"/>
    <mergeCell ref="AZ1900:BA1900"/>
    <mergeCell ref="BB1900:BC1900"/>
    <mergeCell ref="BD1900:BE1900"/>
    <mergeCell ref="BF1900:BG1900"/>
    <mergeCell ref="BH1900:BI1900"/>
    <mergeCell ref="D1758:E1758"/>
    <mergeCell ref="B1758:C1758"/>
    <mergeCell ref="BF1801:BG1802"/>
    <mergeCell ref="BD1801:BE1802"/>
    <mergeCell ref="BB1801:BC1802"/>
    <mergeCell ref="AZ1801:BA1802"/>
    <mergeCell ref="AB1803:AC1804"/>
    <mergeCell ref="AX1803:AY1804"/>
    <mergeCell ref="AV1803:AW1804"/>
    <mergeCell ref="AT1803:AU1804"/>
    <mergeCell ref="AR1803:AS1804"/>
    <mergeCell ref="AP1803:AQ1804"/>
    <mergeCell ref="AN1803:AO1804"/>
    <mergeCell ref="N1799:O1800"/>
    <mergeCell ref="AN1894:BM1894"/>
    <mergeCell ref="T1758:U1758"/>
    <mergeCell ref="R1758:S1758"/>
    <mergeCell ref="P1758:Q1758"/>
    <mergeCell ref="N1758:O1758"/>
    <mergeCell ref="L1758:M1758"/>
    <mergeCell ref="AH1758:AI1758"/>
    <mergeCell ref="AF1758:AG1758"/>
    <mergeCell ref="AD1758:AE1758"/>
    <mergeCell ref="AB1758:AC1758"/>
    <mergeCell ref="Z1758:AA1758"/>
    <mergeCell ref="X1758:Y1758"/>
    <mergeCell ref="AT1758:AU1758"/>
    <mergeCell ref="AR1758:AS1758"/>
    <mergeCell ref="AP1758:AQ1758"/>
    <mergeCell ref="AN1758:AO1758"/>
    <mergeCell ref="AL1758:AM1758"/>
    <mergeCell ref="AJ1758:AK1758"/>
    <mergeCell ref="D1759:E1759"/>
    <mergeCell ref="BJ1758:BK1758"/>
    <mergeCell ref="BH1758:BI1758"/>
    <mergeCell ref="BF1758:BG1758"/>
    <mergeCell ref="BD1758:BE1758"/>
    <mergeCell ref="BB1758:BC1758"/>
    <mergeCell ref="B1700:C1700"/>
    <mergeCell ref="W1698:Y1698"/>
    <mergeCell ref="S1698:U1698"/>
    <mergeCell ref="O1698:R1698"/>
    <mergeCell ref="L1698:N1698"/>
    <mergeCell ref="H1698:J1698"/>
    <mergeCell ref="R1693:S1694"/>
    <mergeCell ref="P1693:Q1694"/>
    <mergeCell ref="AV1693:AW1694"/>
    <mergeCell ref="AT1693:AU1694"/>
    <mergeCell ref="AR1693:AS1694"/>
    <mergeCell ref="L1700:N1700"/>
    <mergeCell ref="AE1894:AM1894"/>
    <mergeCell ref="BL1057:BN1058"/>
    <mergeCell ref="BL1055:BN1056"/>
    <mergeCell ref="BL1053:BN1054"/>
    <mergeCell ref="BL1051:BN1052"/>
    <mergeCell ref="BL1049:BN1050"/>
    <mergeCell ref="BL1047:BN1048"/>
    <mergeCell ref="BL1045:BN1046"/>
    <mergeCell ref="BA1071:BN1071"/>
    <mergeCell ref="BL1443:BN1443"/>
    <mergeCell ref="BL1441:BN1442"/>
    <mergeCell ref="BL1395:BN1396"/>
    <mergeCell ref="BL1506:BN1506"/>
    <mergeCell ref="BN1452:BP1453"/>
    <mergeCell ref="BN1515:BP1516"/>
    <mergeCell ref="BO1460:BO1461"/>
    <mergeCell ref="BP1460:BP1461"/>
    <mergeCell ref="BP1397:BP1398"/>
    <mergeCell ref="BO1464:BO1465"/>
    <mergeCell ref="BP326:BP327"/>
    <mergeCell ref="BO271:BO272"/>
    <mergeCell ref="BP271:BP272"/>
    <mergeCell ref="BO273:BO274"/>
    <mergeCell ref="BP273:BP274"/>
    <mergeCell ref="BO336:BO337"/>
    <mergeCell ref="BP336:BP337"/>
    <mergeCell ref="BO338:BO339"/>
    <mergeCell ref="BP338:BP339"/>
    <mergeCell ref="BO458:BO459"/>
    <mergeCell ref="BP458:BP459"/>
    <mergeCell ref="BO340:BO341"/>
    <mergeCell ref="BP340:BP341"/>
    <mergeCell ref="BO342:BO343"/>
    <mergeCell ref="BP342:BP343"/>
    <mergeCell ref="BO460:BO461"/>
    <mergeCell ref="BP460:BP461"/>
    <mergeCell ref="BO515:BO516"/>
    <mergeCell ref="BP515:BP516"/>
    <mergeCell ref="BO462:BO463"/>
    <mergeCell ref="BP462:BP463"/>
    <mergeCell ref="BO464:BO465"/>
    <mergeCell ref="BP464:BP465"/>
    <mergeCell ref="BO466:BO467"/>
    <mergeCell ref="BP466:BP467"/>
    <mergeCell ref="BO639:BO640"/>
    <mergeCell ref="BP639:BP640"/>
    <mergeCell ref="BL289:BN290"/>
    <mergeCell ref="BJ289:BK290"/>
    <mergeCell ref="BH289:BI290"/>
    <mergeCell ref="BF289:BG290"/>
    <mergeCell ref="BD289:BE290"/>
    <mergeCell ref="BB289:BC290"/>
    <mergeCell ref="BL433:BN434"/>
    <mergeCell ref="BJ433:BK434"/>
    <mergeCell ref="BH433:BI434"/>
    <mergeCell ref="BF433:BG434"/>
    <mergeCell ref="BD433:BE434"/>
    <mergeCell ref="BB433:BC434"/>
    <mergeCell ref="AZ433:BA434"/>
    <mergeCell ref="BJ423:BK424"/>
    <mergeCell ref="BH423:BI424"/>
    <mergeCell ref="BP1035:BP1036"/>
    <mergeCell ref="BO1037:BO1038"/>
    <mergeCell ref="V118:W119"/>
    <mergeCell ref="AB118:AC119"/>
    <mergeCell ref="T120:U120"/>
    <mergeCell ref="V120:W120"/>
    <mergeCell ref="X120:Y120"/>
    <mergeCell ref="Z120:AA120"/>
    <mergeCell ref="BB120:BC120"/>
    <mergeCell ref="AZ120:BA120"/>
    <mergeCell ref="AX120:AY120"/>
    <mergeCell ref="AV120:AW120"/>
    <mergeCell ref="AT120:AU120"/>
    <mergeCell ref="AP120:AQ120"/>
    <mergeCell ref="BJ118:BK119"/>
    <mergeCell ref="BL118:BN119"/>
    <mergeCell ref="AH118:AI119"/>
    <mergeCell ref="AJ118:AK119"/>
    <mergeCell ref="AL118:AM119"/>
    <mergeCell ref="AN118:AO119"/>
    <mergeCell ref="AX118:AY119"/>
    <mergeCell ref="AZ118:BA119"/>
    <mergeCell ref="BH118:BI119"/>
    <mergeCell ref="BF118:BG119"/>
    <mergeCell ref="AL120:AM120"/>
    <mergeCell ref="AN120:AO120"/>
    <mergeCell ref="AJ120:AK120"/>
    <mergeCell ref="AB120:AC120"/>
    <mergeCell ref="AV118:AW119"/>
    <mergeCell ref="AP118:AQ119"/>
    <mergeCell ref="AT118:AU119"/>
    <mergeCell ref="S123:U123"/>
    <mergeCell ref="W123:Y123"/>
    <mergeCell ref="W188:Y188"/>
    <mergeCell ref="S188:U188"/>
    <mergeCell ref="BH181:BI182"/>
    <mergeCell ref="BF181:BG182"/>
    <mergeCell ref="BD181:BE182"/>
    <mergeCell ref="BB181:BC182"/>
    <mergeCell ref="AZ181:BA182"/>
    <mergeCell ref="AX181:AY182"/>
    <mergeCell ref="R183:S183"/>
    <mergeCell ref="AD183:AE183"/>
    <mergeCell ref="AB183:AC183"/>
    <mergeCell ref="Z183:AA183"/>
    <mergeCell ref="X183:Y183"/>
    <mergeCell ref="V183:W183"/>
    <mergeCell ref="T183:U183"/>
    <mergeCell ref="AP183:AQ183"/>
    <mergeCell ref="AN183:AO183"/>
    <mergeCell ref="AL183:AM183"/>
    <mergeCell ref="AJ183:AK183"/>
    <mergeCell ref="AH183:AI183"/>
    <mergeCell ref="BF944:BH944"/>
    <mergeCell ref="BJ944:BL944"/>
    <mergeCell ref="B112:B113"/>
    <mergeCell ref="C112:D112"/>
    <mergeCell ref="F112:F113"/>
    <mergeCell ref="H112:I113"/>
    <mergeCell ref="J112:K113"/>
    <mergeCell ref="AJ110:AK111"/>
    <mergeCell ref="BF112:BG113"/>
    <mergeCell ref="BH112:BI113"/>
    <mergeCell ref="BJ112:BK113"/>
    <mergeCell ref="N112:O113"/>
    <mergeCell ref="P112:Q113"/>
    <mergeCell ref="AB112:AC113"/>
    <mergeCell ref="AD112:AE113"/>
    <mergeCell ref="AF112:AG113"/>
    <mergeCell ref="AH112:AI113"/>
    <mergeCell ref="T112:U113"/>
    <mergeCell ref="C113:D113"/>
    <mergeCell ref="AP110:AQ111"/>
    <mergeCell ref="T110:U111"/>
    <mergeCell ref="V110:W111"/>
    <mergeCell ref="Z110:AA111"/>
    <mergeCell ref="R110:S111"/>
    <mergeCell ref="E110:E111"/>
    <mergeCell ref="G110:G111"/>
    <mergeCell ref="AL110:AM111"/>
    <mergeCell ref="AJ112:AK113"/>
    <mergeCell ref="AL112:AM113"/>
    <mergeCell ref="V112:W113"/>
    <mergeCell ref="X112:Y113"/>
    <mergeCell ref="Z112:AA113"/>
    <mergeCell ref="L112:M113"/>
    <mergeCell ref="G112:G113"/>
    <mergeCell ref="AZ289:BA290"/>
    <mergeCell ref="AZ285:BA286"/>
    <mergeCell ref="AJ249:AL249"/>
    <mergeCell ref="AU249:AW249"/>
    <mergeCell ref="AY249:BA249"/>
    <mergeCell ref="AE193:AM193"/>
    <mergeCell ref="AN193:BM193"/>
    <mergeCell ref="AH195:AM195"/>
    <mergeCell ref="AN195:AZ195"/>
    <mergeCell ref="S125:U125"/>
    <mergeCell ref="D121:E121"/>
    <mergeCell ref="J121:K121"/>
    <mergeCell ref="L121:M121"/>
    <mergeCell ref="N121:O121"/>
    <mergeCell ref="BD120:BE120"/>
    <mergeCell ref="BF120:BG120"/>
    <mergeCell ref="BH120:BI120"/>
    <mergeCell ref="BJ120:BK120"/>
    <mergeCell ref="H186:J186"/>
    <mergeCell ref="B118:C119"/>
    <mergeCell ref="D118:E119"/>
    <mergeCell ref="H118:I119"/>
    <mergeCell ref="J118:K119"/>
    <mergeCell ref="L118:M119"/>
    <mergeCell ref="B123:C123"/>
    <mergeCell ref="D123:E123"/>
    <mergeCell ref="H123:J123"/>
    <mergeCell ref="L123:N123"/>
    <mergeCell ref="W186:Y186"/>
    <mergeCell ref="H120:I120"/>
    <mergeCell ref="J120:K120"/>
    <mergeCell ref="L120:M120"/>
    <mergeCell ref="B108:B109"/>
    <mergeCell ref="C108:D108"/>
    <mergeCell ref="F108:F109"/>
    <mergeCell ref="H108:I109"/>
    <mergeCell ref="J108:K109"/>
    <mergeCell ref="E108:E109"/>
    <mergeCell ref="G108:G109"/>
    <mergeCell ref="BB108:BC109"/>
    <mergeCell ref="BD108:BE109"/>
    <mergeCell ref="BF108:BG109"/>
    <mergeCell ref="AV108:AW109"/>
    <mergeCell ref="AX108:AY109"/>
    <mergeCell ref="AN108:AO109"/>
    <mergeCell ref="AP108:AQ109"/>
    <mergeCell ref="AR108:AS109"/>
    <mergeCell ref="AT108:AU109"/>
    <mergeCell ref="AZ108:BA109"/>
    <mergeCell ref="BH108:BI109"/>
    <mergeCell ref="BJ108:BK109"/>
    <mergeCell ref="C109:D109"/>
    <mergeCell ref="AB108:AC109"/>
    <mergeCell ref="AD108:AE109"/>
    <mergeCell ref="AF108:AG109"/>
    <mergeCell ref="AH108:AI109"/>
    <mergeCell ref="L108:M109"/>
    <mergeCell ref="N108:O109"/>
    <mergeCell ref="P108:Q109"/>
    <mergeCell ref="V108:W109"/>
    <mergeCell ref="X108:Y109"/>
    <mergeCell ref="Z108:AA109"/>
    <mergeCell ref="E106:E107"/>
    <mergeCell ref="G106:G107"/>
    <mergeCell ref="BF110:BG111"/>
    <mergeCell ref="N110:O111"/>
    <mergeCell ref="P110:Q111"/>
    <mergeCell ref="AB110:AC111"/>
    <mergeCell ref="AD110:AE111"/>
    <mergeCell ref="AF110:AG111"/>
    <mergeCell ref="AH110:AI111"/>
    <mergeCell ref="AT110:AU111"/>
    <mergeCell ref="AV110:AW111"/>
    <mergeCell ref="X110:Y111"/>
    <mergeCell ref="BB110:BC111"/>
    <mergeCell ref="BD110:BE111"/>
    <mergeCell ref="AX110:AY111"/>
    <mergeCell ref="BH110:BI111"/>
    <mergeCell ref="BJ110:BK111"/>
    <mergeCell ref="C111:D111"/>
    <mergeCell ref="C103:D103"/>
    <mergeCell ref="B104:B105"/>
    <mergeCell ref="C104:D104"/>
    <mergeCell ref="F104:F105"/>
    <mergeCell ref="H104:I105"/>
    <mergeCell ref="J104:K105"/>
    <mergeCell ref="L104:M105"/>
    <mergeCell ref="N104:O105"/>
    <mergeCell ref="P104:Q105"/>
    <mergeCell ref="AB104:AC105"/>
    <mergeCell ref="AD104:AE105"/>
    <mergeCell ref="AF104:AG105"/>
    <mergeCell ref="AH104:AI105"/>
    <mergeCell ref="AJ104:AK105"/>
    <mergeCell ref="AL104:AM105"/>
    <mergeCell ref="AZ104:BA105"/>
    <mergeCell ref="BB104:BC105"/>
    <mergeCell ref="BD104:BE105"/>
    <mergeCell ref="BF104:BG105"/>
    <mergeCell ref="BH104:BI105"/>
    <mergeCell ref="BJ104:BK105"/>
    <mergeCell ref="BL104:BN105"/>
    <mergeCell ref="C105:D105"/>
    <mergeCell ref="E102:E103"/>
    <mergeCell ref="G102:G103"/>
    <mergeCell ref="E104:E105"/>
    <mergeCell ref="G104:G105"/>
    <mergeCell ref="BJ106:BK107"/>
    <mergeCell ref="AB106:AC107"/>
    <mergeCell ref="AD106:AE107"/>
    <mergeCell ref="AF106:AG107"/>
    <mergeCell ref="AH106:AI107"/>
    <mergeCell ref="AJ106:AK107"/>
    <mergeCell ref="AL106:AM107"/>
    <mergeCell ref="AR106:AS107"/>
    <mergeCell ref="AT106:AU107"/>
    <mergeCell ref="AV106:AW107"/>
    <mergeCell ref="AZ106:BA107"/>
    <mergeCell ref="BB106:BC107"/>
    <mergeCell ref="BD106:BE107"/>
    <mergeCell ref="BF106:BG107"/>
    <mergeCell ref="BH106:BI107"/>
    <mergeCell ref="AX106:AY107"/>
    <mergeCell ref="AN106:AO107"/>
    <mergeCell ref="AP106:AQ107"/>
    <mergeCell ref="C107:D107"/>
    <mergeCell ref="F98:F99"/>
    <mergeCell ref="H98:I99"/>
    <mergeCell ref="J98:K99"/>
    <mergeCell ref="L98:M99"/>
    <mergeCell ref="N98:O99"/>
    <mergeCell ref="P98:Q99"/>
    <mergeCell ref="AB98:AC99"/>
    <mergeCell ref="AD98:AE99"/>
    <mergeCell ref="AF98:AG99"/>
    <mergeCell ref="AH98:AI99"/>
    <mergeCell ref="AJ98:AK99"/>
    <mergeCell ref="AL98:AM99"/>
    <mergeCell ref="AZ98:BA99"/>
    <mergeCell ref="BB98:BC99"/>
    <mergeCell ref="BD98:BE99"/>
    <mergeCell ref="BF98:BG99"/>
    <mergeCell ref="BH98:BI99"/>
    <mergeCell ref="BJ98:BK99"/>
    <mergeCell ref="BL98:BN99"/>
    <mergeCell ref="C99:D99"/>
    <mergeCell ref="B100:B101"/>
    <mergeCell ref="C100:D100"/>
    <mergeCell ref="F100:F101"/>
    <mergeCell ref="H100:I101"/>
    <mergeCell ref="J100:K101"/>
    <mergeCell ref="L100:M101"/>
    <mergeCell ref="N100:O101"/>
    <mergeCell ref="P100:Q101"/>
    <mergeCell ref="AB100:AC101"/>
    <mergeCell ref="AD100:AE101"/>
    <mergeCell ref="AF100:AG101"/>
    <mergeCell ref="AH100:AI101"/>
    <mergeCell ref="AJ100:AK101"/>
    <mergeCell ref="AL100:AM101"/>
    <mergeCell ref="AZ100:BA101"/>
    <mergeCell ref="BB100:BC101"/>
    <mergeCell ref="BD100:BE101"/>
    <mergeCell ref="BF100:BG101"/>
    <mergeCell ref="BH100:BI101"/>
    <mergeCell ref="BJ100:BK101"/>
    <mergeCell ref="BL100:BN101"/>
    <mergeCell ref="C101:D101"/>
    <mergeCell ref="T98:U99"/>
    <mergeCell ref="V98:W99"/>
    <mergeCell ref="X98:Y99"/>
    <mergeCell ref="Z98:AA99"/>
    <mergeCell ref="R98:S99"/>
    <mergeCell ref="E98:E99"/>
    <mergeCell ref="G98:G99"/>
    <mergeCell ref="AR98:AS99"/>
    <mergeCell ref="AT98:AU99"/>
    <mergeCell ref="AV98:AW99"/>
    <mergeCell ref="AX98:AY99"/>
    <mergeCell ref="AN98:AO99"/>
    <mergeCell ref="AP98:AQ99"/>
    <mergeCell ref="T100:U101"/>
    <mergeCell ref="V100:W101"/>
    <mergeCell ref="X100:Y101"/>
    <mergeCell ref="Z100:AA101"/>
    <mergeCell ref="R100:S101"/>
    <mergeCell ref="E100:E101"/>
    <mergeCell ref="G100:G101"/>
    <mergeCell ref="AR100:AS101"/>
    <mergeCell ref="AT100:AU101"/>
    <mergeCell ref="B94:B95"/>
    <mergeCell ref="C94:D94"/>
    <mergeCell ref="F94:F95"/>
    <mergeCell ref="H94:I95"/>
    <mergeCell ref="J94:K95"/>
    <mergeCell ref="L94:M95"/>
    <mergeCell ref="N94:O95"/>
    <mergeCell ref="P94:Q95"/>
    <mergeCell ref="AB94:AC95"/>
    <mergeCell ref="AD94:AE95"/>
    <mergeCell ref="AF94:AG95"/>
    <mergeCell ref="AH94:AI95"/>
    <mergeCell ref="AJ94:AK95"/>
    <mergeCell ref="AL94:AM95"/>
    <mergeCell ref="AZ94:BA95"/>
    <mergeCell ref="BB94:BC95"/>
    <mergeCell ref="BD94:BE95"/>
    <mergeCell ref="BF94:BG95"/>
    <mergeCell ref="BH94:BI95"/>
    <mergeCell ref="BJ94:BK95"/>
    <mergeCell ref="BL94:BN95"/>
    <mergeCell ref="C95:D95"/>
    <mergeCell ref="B96:B97"/>
    <mergeCell ref="C96:D96"/>
    <mergeCell ref="F96:F97"/>
    <mergeCell ref="H96:I97"/>
    <mergeCell ref="J96:K97"/>
    <mergeCell ref="L96:M97"/>
    <mergeCell ref="N96:O97"/>
    <mergeCell ref="P96:Q97"/>
    <mergeCell ref="AB96:AC97"/>
    <mergeCell ref="AD96:AE97"/>
    <mergeCell ref="AF96:AG97"/>
    <mergeCell ref="AH96:AI97"/>
    <mergeCell ref="AJ96:AK97"/>
    <mergeCell ref="AL96:AM97"/>
    <mergeCell ref="AZ96:BA97"/>
    <mergeCell ref="BB96:BC97"/>
    <mergeCell ref="BD96:BE97"/>
    <mergeCell ref="BF96:BG97"/>
    <mergeCell ref="BH96:BI97"/>
    <mergeCell ref="BJ96:BK97"/>
    <mergeCell ref="BL96:BN97"/>
    <mergeCell ref="C97:D97"/>
    <mergeCell ref="E96:E97"/>
    <mergeCell ref="G96:G97"/>
    <mergeCell ref="AN96:AO97"/>
    <mergeCell ref="AP96:AQ97"/>
    <mergeCell ref="T96:U97"/>
    <mergeCell ref="V96:W97"/>
    <mergeCell ref="X96:Y97"/>
    <mergeCell ref="Z96:AA97"/>
    <mergeCell ref="R96:S97"/>
    <mergeCell ref="AR96:AS97"/>
    <mergeCell ref="AT96:AU97"/>
    <mergeCell ref="AV96:AW97"/>
    <mergeCell ref="AX96:AY97"/>
    <mergeCell ref="B90:B91"/>
    <mergeCell ref="C90:D90"/>
    <mergeCell ref="F90:F91"/>
    <mergeCell ref="H90:I91"/>
    <mergeCell ref="J90:K91"/>
    <mergeCell ref="L90:M91"/>
    <mergeCell ref="N90:O91"/>
    <mergeCell ref="P90:Q91"/>
    <mergeCell ref="AB90:AC91"/>
    <mergeCell ref="AD90:AE91"/>
    <mergeCell ref="AF90:AG91"/>
    <mergeCell ref="AH90:AI91"/>
    <mergeCell ref="AJ90:AK91"/>
    <mergeCell ref="AL90:AM91"/>
    <mergeCell ref="AZ90:BA91"/>
    <mergeCell ref="BB90:BC91"/>
    <mergeCell ref="BD90:BE91"/>
    <mergeCell ref="BF90:BG91"/>
    <mergeCell ref="BH90:BI91"/>
    <mergeCell ref="BJ90:BK91"/>
    <mergeCell ref="BL90:BN91"/>
    <mergeCell ref="C91:D91"/>
    <mergeCell ref="B92:B93"/>
    <mergeCell ref="C92:D92"/>
    <mergeCell ref="F92:F93"/>
    <mergeCell ref="H92:I93"/>
    <mergeCell ref="J92:K93"/>
    <mergeCell ref="L92:M93"/>
    <mergeCell ref="N92:O93"/>
    <mergeCell ref="P92:Q93"/>
    <mergeCell ref="AB92:AC93"/>
    <mergeCell ref="AD92:AE93"/>
    <mergeCell ref="AF92:AG93"/>
    <mergeCell ref="AH92:AI93"/>
    <mergeCell ref="AJ92:AK93"/>
    <mergeCell ref="AL92:AM93"/>
    <mergeCell ref="AZ92:BA93"/>
    <mergeCell ref="BB92:BC93"/>
    <mergeCell ref="BD92:BE93"/>
    <mergeCell ref="BF92:BG93"/>
    <mergeCell ref="BH92:BI93"/>
    <mergeCell ref="BJ92:BK93"/>
    <mergeCell ref="BL92:BN93"/>
    <mergeCell ref="C93:D93"/>
    <mergeCell ref="V90:W91"/>
    <mergeCell ref="X90:Y91"/>
    <mergeCell ref="Z90:AA91"/>
    <mergeCell ref="R90:S91"/>
    <mergeCell ref="E90:E91"/>
    <mergeCell ref="G90:G91"/>
    <mergeCell ref="AR90:AS91"/>
    <mergeCell ref="AT90:AU91"/>
    <mergeCell ref="AV90:AW91"/>
    <mergeCell ref="AX90:AY91"/>
    <mergeCell ref="AN90:AO91"/>
    <mergeCell ref="AP90:AQ91"/>
    <mergeCell ref="T92:U93"/>
    <mergeCell ref="V92:W93"/>
    <mergeCell ref="X92:Y93"/>
    <mergeCell ref="Z92:AA93"/>
    <mergeCell ref="R92:S93"/>
    <mergeCell ref="E92:E93"/>
    <mergeCell ref="G92:G93"/>
    <mergeCell ref="AR92:AS93"/>
    <mergeCell ref="B86:B87"/>
    <mergeCell ref="C86:D86"/>
    <mergeCell ref="F86:F87"/>
    <mergeCell ref="H86:I87"/>
    <mergeCell ref="J86:K87"/>
    <mergeCell ref="L86:M87"/>
    <mergeCell ref="N86:O87"/>
    <mergeCell ref="P86:Q87"/>
    <mergeCell ref="AB86:AC87"/>
    <mergeCell ref="AD86:AE87"/>
    <mergeCell ref="AF86:AG87"/>
    <mergeCell ref="AH86:AI87"/>
    <mergeCell ref="AJ86:AK87"/>
    <mergeCell ref="AL86:AM87"/>
    <mergeCell ref="AZ86:BA87"/>
    <mergeCell ref="BB86:BC87"/>
    <mergeCell ref="BD86:BE87"/>
    <mergeCell ref="BF86:BG87"/>
    <mergeCell ref="BH86:BI87"/>
    <mergeCell ref="BJ86:BK87"/>
    <mergeCell ref="BL86:BN87"/>
    <mergeCell ref="C87:D87"/>
    <mergeCell ref="B88:B89"/>
    <mergeCell ref="C88:D88"/>
    <mergeCell ref="F88:F89"/>
    <mergeCell ref="H88:I89"/>
    <mergeCell ref="J88:K89"/>
    <mergeCell ref="L88:M89"/>
    <mergeCell ref="N88:O89"/>
    <mergeCell ref="P88:Q89"/>
    <mergeCell ref="AB88:AC89"/>
    <mergeCell ref="AD88:AE89"/>
    <mergeCell ref="AF88:AG89"/>
    <mergeCell ref="AH88:AI89"/>
    <mergeCell ref="AJ88:AK89"/>
    <mergeCell ref="AL88:AM89"/>
    <mergeCell ref="AZ88:BA89"/>
    <mergeCell ref="BB88:BC89"/>
    <mergeCell ref="BD88:BE89"/>
    <mergeCell ref="BF88:BG89"/>
    <mergeCell ref="BH88:BI89"/>
    <mergeCell ref="BJ88:BK89"/>
    <mergeCell ref="BL88:BN89"/>
    <mergeCell ref="C89:D89"/>
    <mergeCell ref="T86:U87"/>
    <mergeCell ref="V86:W87"/>
    <mergeCell ref="X86:Y87"/>
    <mergeCell ref="Z86:AA87"/>
    <mergeCell ref="R86:S87"/>
    <mergeCell ref="E86:E87"/>
    <mergeCell ref="G86:G87"/>
    <mergeCell ref="AR86:AS87"/>
    <mergeCell ref="AT86:AU87"/>
    <mergeCell ref="AV86:AW87"/>
    <mergeCell ref="AX86:AY87"/>
    <mergeCell ref="AN86:AO87"/>
    <mergeCell ref="AP86:AQ87"/>
    <mergeCell ref="T88:U89"/>
    <mergeCell ref="V88:W89"/>
    <mergeCell ref="X88:Y89"/>
    <mergeCell ref="Z88:AA89"/>
    <mergeCell ref="R88:S89"/>
    <mergeCell ref="E88:E89"/>
    <mergeCell ref="G88:G89"/>
    <mergeCell ref="B82:B83"/>
    <mergeCell ref="C82:D82"/>
    <mergeCell ref="F82:F83"/>
    <mergeCell ref="H82:I83"/>
    <mergeCell ref="J82:K83"/>
    <mergeCell ref="L82:M83"/>
    <mergeCell ref="N82:O83"/>
    <mergeCell ref="P82:Q83"/>
    <mergeCell ref="AB82:AC83"/>
    <mergeCell ref="AD82:AE83"/>
    <mergeCell ref="AF82:AG83"/>
    <mergeCell ref="AH82:AI83"/>
    <mergeCell ref="AJ82:AK83"/>
    <mergeCell ref="AL82:AM83"/>
    <mergeCell ref="AZ82:BA83"/>
    <mergeCell ref="BB82:BC83"/>
    <mergeCell ref="BD82:BE83"/>
    <mergeCell ref="BF82:BG83"/>
    <mergeCell ref="BH82:BI83"/>
    <mergeCell ref="BJ82:BK83"/>
    <mergeCell ref="BL82:BN83"/>
    <mergeCell ref="C83:D83"/>
    <mergeCell ref="B84:B85"/>
    <mergeCell ref="C84:D84"/>
    <mergeCell ref="F84:F85"/>
    <mergeCell ref="H84:I85"/>
    <mergeCell ref="J84:K85"/>
    <mergeCell ref="L84:M85"/>
    <mergeCell ref="N84:O85"/>
    <mergeCell ref="P84:Q85"/>
    <mergeCell ref="AB84:AC85"/>
    <mergeCell ref="AD84:AE85"/>
    <mergeCell ref="AF84:AG85"/>
    <mergeCell ref="AH84:AI85"/>
    <mergeCell ref="AJ84:AK85"/>
    <mergeCell ref="AL84:AM85"/>
    <mergeCell ref="AZ84:BA85"/>
    <mergeCell ref="BB84:BC85"/>
    <mergeCell ref="BD84:BE85"/>
    <mergeCell ref="BF84:BG85"/>
    <mergeCell ref="BH84:BI85"/>
    <mergeCell ref="BJ84:BK85"/>
    <mergeCell ref="BL84:BN85"/>
    <mergeCell ref="C85:D85"/>
    <mergeCell ref="T84:U85"/>
    <mergeCell ref="V84:W85"/>
    <mergeCell ref="X84:Y85"/>
    <mergeCell ref="Z84:AA85"/>
    <mergeCell ref="R84:S85"/>
    <mergeCell ref="E84:E85"/>
    <mergeCell ref="G84:G85"/>
    <mergeCell ref="AR84:AS85"/>
    <mergeCell ref="AV84:AW85"/>
    <mergeCell ref="AX84:AY85"/>
    <mergeCell ref="AN84:AO85"/>
    <mergeCell ref="AP84:AQ85"/>
    <mergeCell ref="AV82:AW83"/>
    <mergeCell ref="AX82:AY83"/>
    <mergeCell ref="AN82:AO83"/>
    <mergeCell ref="AP82:AQ83"/>
    <mergeCell ref="AT84:AU85"/>
    <mergeCell ref="C77:D77"/>
    <mergeCell ref="B78:B79"/>
    <mergeCell ref="C78:D78"/>
    <mergeCell ref="F78:F79"/>
    <mergeCell ref="H78:I79"/>
    <mergeCell ref="J78:K79"/>
    <mergeCell ref="L78:M79"/>
    <mergeCell ref="N78:O79"/>
    <mergeCell ref="P78:Q79"/>
    <mergeCell ref="AB78:AC79"/>
    <mergeCell ref="AD78:AE79"/>
    <mergeCell ref="AF78:AG79"/>
    <mergeCell ref="AH78:AI79"/>
    <mergeCell ref="AJ78:AK79"/>
    <mergeCell ref="AL78:AM79"/>
    <mergeCell ref="AZ78:BA79"/>
    <mergeCell ref="BB78:BC79"/>
    <mergeCell ref="BD78:BE79"/>
    <mergeCell ref="BF78:BG79"/>
    <mergeCell ref="BH78:BI79"/>
    <mergeCell ref="BJ78:BK79"/>
    <mergeCell ref="BL78:BN79"/>
    <mergeCell ref="C79:D79"/>
    <mergeCell ref="B80:B81"/>
    <mergeCell ref="C80:D80"/>
    <mergeCell ref="F80:F81"/>
    <mergeCell ref="H80:I81"/>
    <mergeCell ref="J80:K81"/>
    <mergeCell ref="L80:M81"/>
    <mergeCell ref="N80:O81"/>
    <mergeCell ref="P80:Q81"/>
    <mergeCell ref="AB80:AC81"/>
    <mergeCell ref="AD80:AE81"/>
    <mergeCell ref="AF80:AG81"/>
    <mergeCell ref="AH80:AI81"/>
    <mergeCell ref="AJ80:AK81"/>
    <mergeCell ref="AL80:AM81"/>
    <mergeCell ref="AZ80:BA81"/>
    <mergeCell ref="BB80:BC81"/>
    <mergeCell ref="BD80:BE81"/>
    <mergeCell ref="BF80:BG81"/>
    <mergeCell ref="BH80:BI81"/>
    <mergeCell ref="BJ80:BK81"/>
    <mergeCell ref="BL80:BN81"/>
    <mergeCell ref="C81:D81"/>
    <mergeCell ref="AD76:AE77"/>
    <mergeCell ref="AF76:AG77"/>
    <mergeCell ref="AH76:AI77"/>
    <mergeCell ref="AJ76:AK77"/>
    <mergeCell ref="AL76:AM77"/>
    <mergeCell ref="AZ76:BA77"/>
    <mergeCell ref="BB76:BC77"/>
    <mergeCell ref="BD76:BE77"/>
    <mergeCell ref="BF76:BG77"/>
    <mergeCell ref="BH76:BI77"/>
    <mergeCell ref="BJ76:BK77"/>
    <mergeCell ref="BL76:BN77"/>
    <mergeCell ref="E67:AC67"/>
    <mergeCell ref="X72:Y73"/>
    <mergeCell ref="Z72:AA73"/>
    <mergeCell ref="BA69:BC69"/>
    <mergeCell ref="B120:C120"/>
    <mergeCell ref="D120:E120"/>
    <mergeCell ref="AR112:AS113"/>
    <mergeCell ref="AT112:AU113"/>
    <mergeCell ref="C69:D69"/>
    <mergeCell ref="E69:AC69"/>
    <mergeCell ref="AB72:AG72"/>
    <mergeCell ref="AH120:AI120"/>
    <mergeCell ref="AN72:AS72"/>
    <mergeCell ref="AF120:AG120"/>
    <mergeCell ref="R112:S113"/>
    <mergeCell ref="E112:E113"/>
    <mergeCell ref="AR110:AS111"/>
    <mergeCell ref="AN110:AO111"/>
    <mergeCell ref="B72:B73"/>
    <mergeCell ref="C72:D73"/>
    <mergeCell ref="H72:I73"/>
    <mergeCell ref="J72:O72"/>
    <mergeCell ref="P72:U72"/>
    <mergeCell ref="V72:W73"/>
    <mergeCell ref="G72:G73"/>
    <mergeCell ref="BL72:BN73"/>
    <mergeCell ref="J73:K73"/>
    <mergeCell ref="L73:M73"/>
    <mergeCell ref="N73:O73"/>
    <mergeCell ref="P73:Q73"/>
    <mergeCell ref="R73:S73"/>
    <mergeCell ref="T73:U73"/>
    <mergeCell ref="AD73:AE73"/>
    <mergeCell ref="AF73:AG73"/>
    <mergeCell ref="AR73:AS73"/>
    <mergeCell ref="BJ73:BK73"/>
    <mergeCell ref="B74:B75"/>
    <mergeCell ref="C74:D74"/>
    <mergeCell ref="F74:F75"/>
    <mergeCell ref="H74:I75"/>
    <mergeCell ref="J74:K75"/>
    <mergeCell ref="L74:M75"/>
    <mergeCell ref="N74:O75"/>
    <mergeCell ref="P74:Q75"/>
    <mergeCell ref="R74:S75"/>
    <mergeCell ref="AJ74:AK75"/>
    <mergeCell ref="AL74:AM75"/>
    <mergeCell ref="AN74:AO75"/>
    <mergeCell ref="AP74:AQ75"/>
    <mergeCell ref="AR74:AS75"/>
    <mergeCell ref="AT74:AU75"/>
    <mergeCell ref="BH74:BI75"/>
    <mergeCell ref="BJ74:BK75"/>
    <mergeCell ref="BL74:BN75"/>
    <mergeCell ref="C75:D75"/>
    <mergeCell ref="B76:B77"/>
    <mergeCell ref="C76:D76"/>
    <mergeCell ref="F76:F77"/>
    <mergeCell ref="H76:I77"/>
    <mergeCell ref="J76:K77"/>
    <mergeCell ref="L76:M77"/>
    <mergeCell ref="AB76:AC77"/>
    <mergeCell ref="N120:O120"/>
    <mergeCell ref="AD120:AE120"/>
    <mergeCell ref="BL108:BN109"/>
    <mergeCell ref="P121:Q121"/>
    <mergeCell ref="R121:S121"/>
    <mergeCell ref="T121:U121"/>
    <mergeCell ref="V121:W121"/>
    <mergeCell ref="X121:Y121"/>
    <mergeCell ref="T102:U103"/>
    <mergeCell ref="V102:W103"/>
    <mergeCell ref="X102:Y103"/>
    <mergeCell ref="Z102:AA103"/>
    <mergeCell ref="R102:S103"/>
    <mergeCell ref="AR102:AS103"/>
    <mergeCell ref="AT102:AU103"/>
    <mergeCell ref="AV102:AW103"/>
    <mergeCell ref="AX102:AY103"/>
    <mergeCell ref="AN102:AO103"/>
    <mergeCell ref="AP102:AQ103"/>
    <mergeCell ref="T104:U105"/>
    <mergeCell ref="V104:W105"/>
    <mergeCell ref="X104:Y105"/>
    <mergeCell ref="Z104:AA105"/>
    <mergeCell ref="R104:S105"/>
    <mergeCell ref="AR104:AS105"/>
    <mergeCell ref="AT104:AU105"/>
    <mergeCell ref="AV104:AW105"/>
    <mergeCell ref="AX104:AY105"/>
    <mergeCell ref="AN104:AO105"/>
    <mergeCell ref="AP104:AQ105"/>
    <mergeCell ref="T106:U107"/>
    <mergeCell ref="V106:W107"/>
    <mergeCell ref="X106:Y107"/>
    <mergeCell ref="Z106:AA107"/>
    <mergeCell ref="R106:S107"/>
    <mergeCell ref="BL106:BN107"/>
    <mergeCell ref="BL112:BN113"/>
    <mergeCell ref="AR121:AS121"/>
    <mergeCell ref="AT121:AU121"/>
    <mergeCell ref="AV121:AW121"/>
    <mergeCell ref="AX121:AY121"/>
    <mergeCell ref="BB102:BC103"/>
    <mergeCell ref="BD102:BE103"/>
    <mergeCell ref="BF102:BG103"/>
    <mergeCell ref="BH102:BI103"/>
    <mergeCell ref="BJ102:BK103"/>
    <mergeCell ref="BL102:BN103"/>
    <mergeCell ref="R108:S109"/>
    <mergeCell ref="T108:U109"/>
    <mergeCell ref="AX112:AY113"/>
    <mergeCell ref="AN112:AO113"/>
    <mergeCell ref="AP112:AQ113"/>
    <mergeCell ref="BB112:BC113"/>
    <mergeCell ref="BD112:BE113"/>
    <mergeCell ref="AZ112:BA113"/>
    <mergeCell ref="AV112:AW113"/>
    <mergeCell ref="BL110:BN111"/>
    <mergeCell ref="AF118:AG119"/>
    <mergeCell ref="R118:S119"/>
    <mergeCell ref="X118:Y119"/>
    <mergeCell ref="Z118:AA119"/>
    <mergeCell ref="R120:S120"/>
    <mergeCell ref="AD118:AE119"/>
    <mergeCell ref="T118:U119"/>
    <mergeCell ref="P118:Q119"/>
    <mergeCell ref="AV100:AW101"/>
    <mergeCell ref="AX100:AY101"/>
    <mergeCell ref="AN100:AO101"/>
    <mergeCell ref="AP100:AQ101"/>
    <mergeCell ref="T90:U91"/>
    <mergeCell ref="AT92:AU93"/>
    <mergeCell ref="AV92:AW93"/>
    <mergeCell ref="AX92:AY93"/>
    <mergeCell ref="AN92:AO93"/>
    <mergeCell ref="AP92:AQ93"/>
    <mergeCell ref="T94:U95"/>
    <mergeCell ref="V94:W95"/>
    <mergeCell ref="X94:Y95"/>
    <mergeCell ref="Z94:AA95"/>
    <mergeCell ref="R94:S95"/>
    <mergeCell ref="E94:E95"/>
    <mergeCell ref="G94:G95"/>
    <mergeCell ref="AR94:AS95"/>
    <mergeCell ref="AT94:AU95"/>
    <mergeCell ref="AV94:AW95"/>
    <mergeCell ref="AX94:AY95"/>
    <mergeCell ref="AN94:AO95"/>
    <mergeCell ref="AP94:AQ95"/>
    <mergeCell ref="AR88:AS89"/>
    <mergeCell ref="AT88:AU89"/>
    <mergeCell ref="AV88:AW89"/>
    <mergeCell ref="AX88:AY89"/>
    <mergeCell ref="AN88:AO89"/>
    <mergeCell ref="AP88:AQ89"/>
    <mergeCell ref="T78:U79"/>
    <mergeCell ref="V78:W79"/>
    <mergeCell ref="X78:Y79"/>
    <mergeCell ref="Z78:AA79"/>
    <mergeCell ref="R78:S79"/>
    <mergeCell ref="E78:E79"/>
    <mergeCell ref="G78:G79"/>
    <mergeCell ref="AR78:AS79"/>
    <mergeCell ref="AT78:AU79"/>
    <mergeCell ref="AV78:AW79"/>
    <mergeCell ref="AX78:AY79"/>
    <mergeCell ref="AN78:AO79"/>
    <mergeCell ref="AP78:AQ79"/>
    <mergeCell ref="T80:U81"/>
    <mergeCell ref="V80:W81"/>
    <mergeCell ref="X80:Y81"/>
    <mergeCell ref="Z80:AA81"/>
    <mergeCell ref="R80:S81"/>
    <mergeCell ref="E80:E81"/>
    <mergeCell ref="G80:G81"/>
    <mergeCell ref="AR80:AS81"/>
    <mergeCell ref="AT80:AU81"/>
    <mergeCell ref="AV80:AW81"/>
    <mergeCell ref="AX80:AY81"/>
    <mergeCell ref="AN80:AO81"/>
    <mergeCell ref="AP80:AQ81"/>
    <mergeCell ref="T82:U83"/>
    <mergeCell ref="V82:W83"/>
    <mergeCell ref="X82:Y83"/>
    <mergeCell ref="Z82:AA83"/>
    <mergeCell ref="R82:S83"/>
    <mergeCell ref="E82:E83"/>
    <mergeCell ref="G82:G83"/>
    <mergeCell ref="AR82:AS83"/>
    <mergeCell ref="AT82:AU83"/>
    <mergeCell ref="AL73:AM73"/>
    <mergeCell ref="AN73:AO73"/>
    <mergeCell ref="AP73:AQ73"/>
    <mergeCell ref="AZ73:BA73"/>
    <mergeCell ref="BB73:BC73"/>
    <mergeCell ref="AT73:AU73"/>
    <mergeCell ref="AV73:AW73"/>
    <mergeCell ref="AX73:AY73"/>
    <mergeCell ref="AH74:AI75"/>
    <mergeCell ref="T74:U75"/>
    <mergeCell ref="V74:W75"/>
    <mergeCell ref="X74:Y75"/>
    <mergeCell ref="Z74:AA75"/>
    <mergeCell ref="E74:E75"/>
    <mergeCell ref="G74:G75"/>
    <mergeCell ref="E76:E77"/>
    <mergeCell ref="AZ74:BA75"/>
    <mergeCell ref="BB74:BC75"/>
    <mergeCell ref="BD74:BE75"/>
    <mergeCell ref="BF74:BG75"/>
    <mergeCell ref="AV74:AW75"/>
    <mergeCell ref="AX74:AY75"/>
    <mergeCell ref="AB74:AC75"/>
    <mergeCell ref="AD74:AE75"/>
    <mergeCell ref="AF74:AG75"/>
    <mergeCell ref="T76:U77"/>
    <mergeCell ref="V76:W77"/>
    <mergeCell ref="X76:Y77"/>
    <mergeCell ref="Z76:AA77"/>
    <mergeCell ref="N76:O77"/>
    <mergeCell ref="P76:Q77"/>
    <mergeCell ref="R76:S77"/>
    <mergeCell ref="AR76:AS77"/>
    <mergeCell ref="AT76:AU77"/>
    <mergeCell ref="AV76:AW77"/>
    <mergeCell ref="AX76:AY77"/>
    <mergeCell ref="AN76:AO77"/>
    <mergeCell ref="AP76:AQ77"/>
    <mergeCell ref="F72:F73"/>
    <mergeCell ref="AH72:AM72"/>
    <mergeCell ref="BD73:BE73"/>
    <mergeCell ref="B2:BN2"/>
    <mergeCell ref="C6:D6"/>
    <mergeCell ref="BA6:BC6"/>
    <mergeCell ref="BD6:BM6"/>
    <mergeCell ref="AT9:AY9"/>
    <mergeCell ref="AT10:AU10"/>
    <mergeCell ref="AJ10:AK10"/>
    <mergeCell ref="AL10:AM10"/>
    <mergeCell ref="AN10:AO10"/>
    <mergeCell ref="AP10:AQ10"/>
    <mergeCell ref="E6:AC6"/>
    <mergeCell ref="E4:AC4"/>
    <mergeCell ref="R10:S10"/>
    <mergeCell ref="T10:U10"/>
    <mergeCell ref="J10:K10"/>
    <mergeCell ref="L10:M10"/>
    <mergeCell ref="H9:I10"/>
    <mergeCell ref="J9:O9"/>
    <mergeCell ref="P9:U9"/>
    <mergeCell ref="V9:W10"/>
    <mergeCell ref="B9:B10"/>
    <mergeCell ref="C9:D10"/>
    <mergeCell ref="X9:Y10"/>
    <mergeCell ref="Z9:AA10"/>
    <mergeCell ref="AB10:AC10"/>
    <mergeCell ref="AD10:AE10"/>
    <mergeCell ref="AB9:AG9"/>
    <mergeCell ref="N10:O10"/>
    <mergeCell ref="P10:Q10"/>
    <mergeCell ref="G9:G10"/>
    <mergeCell ref="AV57:AW57"/>
    <mergeCell ref="AX57:AY57"/>
    <mergeCell ref="W60:Y60"/>
    <mergeCell ref="AR57:AS57"/>
    <mergeCell ref="AX11:AY12"/>
    <mergeCell ref="AT13:AU14"/>
    <mergeCell ref="AV13:AW14"/>
    <mergeCell ref="AX13:AY14"/>
    <mergeCell ref="AT15:AU16"/>
    <mergeCell ref="P58:Q58"/>
    <mergeCell ref="R58:S58"/>
    <mergeCell ref="T58:U58"/>
    <mergeCell ref="V58:W58"/>
    <mergeCell ref="X58:Y58"/>
    <mergeCell ref="Z58:AA58"/>
    <mergeCell ref="AB58:AC58"/>
    <mergeCell ref="AD58:AE58"/>
    <mergeCell ref="AF58:AG58"/>
    <mergeCell ref="AH58:AI58"/>
    <mergeCell ref="AJ58:AK58"/>
    <mergeCell ref="AL58:AM58"/>
    <mergeCell ref="AN58:AO58"/>
    <mergeCell ref="AP58:AQ58"/>
    <mergeCell ref="AR58:AS58"/>
    <mergeCell ref="AT58:AU58"/>
    <mergeCell ref="AV58:AW58"/>
    <mergeCell ref="AX58:AY58"/>
    <mergeCell ref="BL58:BN58"/>
    <mergeCell ref="AZ58:BA58"/>
    <mergeCell ref="BB58:BC58"/>
    <mergeCell ref="BD58:BE58"/>
    <mergeCell ref="BF58:BG58"/>
    <mergeCell ref="BH58:BI58"/>
    <mergeCell ref="BJ58:BK58"/>
    <mergeCell ref="BJ10:BK10"/>
    <mergeCell ref="B11:B12"/>
    <mergeCell ref="C11:D11"/>
    <mergeCell ref="E11:E12"/>
    <mergeCell ref="F11:F12"/>
    <mergeCell ref="H11:I12"/>
    <mergeCell ref="AT11:AU12"/>
    <mergeCell ref="AV11:AW12"/>
    <mergeCell ref="BD11:BE12"/>
    <mergeCell ref="BF11:BG12"/>
    <mergeCell ref="Z11:AA12"/>
    <mergeCell ref="AB11:AC12"/>
    <mergeCell ref="AD11:AE12"/>
    <mergeCell ref="AF11:AG12"/>
    <mergeCell ref="R11:S12"/>
    <mergeCell ref="T11:U12"/>
    <mergeCell ref="V11:W12"/>
    <mergeCell ref="X11:Y12"/>
    <mergeCell ref="BF10:BG10"/>
    <mergeCell ref="BH10:BI10"/>
    <mergeCell ref="BF9:BK9"/>
    <mergeCell ref="BL9:BN10"/>
    <mergeCell ref="J11:K12"/>
    <mergeCell ref="L11:M12"/>
    <mergeCell ref="N11:O12"/>
    <mergeCell ref="P11:Q12"/>
    <mergeCell ref="AR10:AS10"/>
    <mergeCell ref="AZ10:BA10"/>
    <mergeCell ref="AH9:AM9"/>
    <mergeCell ref="BB10:BC10"/>
    <mergeCell ref="BD10:BE10"/>
    <mergeCell ref="AN9:AS9"/>
    <mergeCell ref="AZ9:BE9"/>
    <mergeCell ref="AF10:AG10"/>
    <mergeCell ref="AH10:AI10"/>
    <mergeCell ref="AV10:AW10"/>
    <mergeCell ref="AX10:AY10"/>
    <mergeCell ref="BH11:BI12"/>
    <mergeCell ref="BJ11:BK12"/>
    <mergeCell ref="BL11:BN12"/>
    <mergeCell ref="F9:F10"/>
    <mergeCell ref="E15:E16"/>
    <mergeCell ref="F15:F16"/>
    <mergeCell ref="H15:I16"/>
    <mergeCell ref="AL13:AM14"/>
    <mergeCell ref="AN13:AO14"/>
    <mergeCell ref="AP13:AQ14"/>
    <mergeCell ref="AR13:AS14"/>
    <mergeCell ref="AZ13:BA14"/>
    <mergeCell ref="BB13:BC14"/>
    <mergeCell ref="Z13:AA14"/>
    <mergeCell ref="AB13:AC14"/>
    <mergeCell ref="AD13:AE14"/>
    <mergeCell ref="AF13:AG14"/>
    <mergeCell ref="AH13:AI14"/>
    <mergeCell ref="AJ13:AK14"/>
    <mergeCell ref="N13:O14"/>
    <mergeCell ref="P13:Q14"/>
    <mergeCell ref="R13:S14"/>
    <mergeCell ref="T13:U14"/>
    <mergeCell ref="V13:W14"/>
    <mergeCell ref="X13:Y14"/>
    <mergeCell ref="AH11:AI12"/>
    <mergeCell ref="AJ11:AK12"/>
    <mergeCell ref="B13:B14"/>
    <mergeCell ref="C13:D13"/>
    <mergeCell ref="E13:E14"/>
    <mergeCell ref="F13:F14"/>
    <mergeCell ref="H13:I14"/>
    <mergeCell ref="J13:K14"/>
    <mergeCell ref="C14:D14"/>
    <mergeCell ref="L13:M14"/>
    <mergeCell ref="AZ11:BA12"/>
    <mergeCell ref="BB11:BC12"/>
    <mergeCell ref="C12:D12"/>
    <mergeCell ref="AL11:AM12"/>
    <mergeCell ref="AN11:AO12"/>
    <mergeCell ref="AP11:AQ12"/>
    <mergeCell ref="AR11:AS12"/>
    <mergeCell ref="BB17:BC18"/>
    <mergeCell ref="BD17:BE18"/>
    <mergeCell ref="BF17:BG18"/>
    <mergeCell ref="BH17:BI18"/>
    <mergeCell ref="BJ17:BK18"/>
    <mergeCell ref="BL17:BN18"/>
    <mergeCell ref="AL17:AM18"/>
    <mergeCell ref="AN17:AO18"/>
    <mergeCell ref="AP17:AQ18"/>
    <mergeCell ref="AR17:AS18"/>
    <mergeCell ref="AZ17:BA18"/>
    <mergeCell ref="AT17:AU18"/>
    <mergeCell ref="AV17:AW18"/>
    <mergeCell ref="AX17:AY18"/>
    <mergeCell ref="Z17:AA18"/>
    <mergeCell ref="AB17:AC18"/>
    <mergeCell ref="AD17:AE18"/>
    <mergeCell ref="AF17:AG18"/>
    <mergeCell ref="AH17:AI18"/>
    <mergeCell ref="AJ17:AK18"/>
    <mergeCell ref="N17:O18"/>
    <mergeCell ref="P17:Q18"/>
    <mergeCell ref="R17:S18"/>
    <mergeCell ref="T17:U18"/>
    <mergeCell ref="V17:W18"/>
    <mergeCell ref="X17:Y18"/>
    <mergeCell ref="BJ15:BK16"/>
    <mergeCell ref="BL15:BN16"/>
    <mergeCell ref="B17:B18"/>
    <mergeCell ref="C17:D17"/>
    <mergeCell ref="E17:E18"/>
    <mergeCell ref="F17:F18"/>
    <mergeCell ref="H17:I18"/>
    <mergeCell ref="J17:K18"/>
    <mergeCell ref="C18:D18"/>
    <mergeCell ref="L17:M18"/>
    <mergeCell ref="AR15:AS16"/>
    <mergeCell ref="AZ15:BA16"/>
    <mergeCell ref="BB15:BC16"/>
    <mergeCell ref="BD15:BE16"/>
    <mergeCell ref="BF15:BG16"/>
    <mergeCell ref="BH15:BI16"/>
    <mergeCell ref="AV15:AW16"/>
    <mergeCell ref="AX15:AY16"/>
    <mergeCell ref="AF15:AG16"/>
    <mergeCell ref="AH15:AI16"/>
    <mergeCell ref="AJ15:AK16"/>
    <mergeCell ref="AL15:AM16"/>
    <mergeCell ref="AN15:AO16"/>
    <mergeCell ref="AP15:AQ16"/>
    <mergeCell ref="T15:U16"/>
    <mergeCell ref="V15:W16"/>
    <mergeCell ref="X15:Y16"/>
    <mergeCell ref="Z15:AA16"/>
    <mergeCell ref="AB15:AC16"/>
    <mergeCell ref="AD15:AE16"/>
    <mergeCell ref="J15:K16"/>
    <mergeCell ref="C16:D16"/>
    <mergeCell ref="L15:M16"/>
    <mergeCell ref="N15:O16"/>
    <mergeCell ref="P15:Q16"/>
    <mergeCell ref="R15:S16"/>
    <mergeCell ref="B15:B16"/>
    <mergeCell ref="C15:D15"/>
    <mergeCell ref="BB19:BC20"/>
    <mergeCell ref="BD19:BE20"/>
    <mergeCell ref="BF19:BG20"/>
    <mergeCell ref="BH19:BI20"/>
    <mergeCell ref="BJ19:BK20"/>
    <mergeCell ref="BL19:BN20"/>
    <mergeCell ref="AJ19:AK20"/>
    <mergeCell ref="AL19:AM20"/>
    <mergeCell ref="AN19:AO20"/>
    <mergeCell ref="AP19:AQ20"/>
    <mergeCell ref="AR19:AS20"/>
    <mergeCell ref="AZ19:BA20"/>
    <mergeCell ref="AT19:AU20"/>
    <mergeCell ref="AV19:AW20"/>
    <mergeCell ref="AX19:AY20"/>
    <mergeCell ref="X19:Y20"/>
    <mergeCell ref="Z19:AA20"/>
    <mergeCell ref="AB19:AC20"/>
    <mergeCell ref="AD19:AE20"/>
    <mergeCell ref="AF19:AG20"/>
    <mergeCell ref="AH19:AI20"/>
    <mergeCell ref="L19:M20"/>
    <mergeCell ref="N19:O20"/>
    <mergeCell ref="P19:Q20"/>
    <mergeCell ref="R19:S20"/>
    <mergeCell ref="T19:U20"/>
    <mergeCell ref="V19:W20"/>
    <mergeCell ref="B19:B20"/>
    <mergeCell ref="C19:D19"/>
    <mergeCell ref="E19:E20"/>
    <mergeCell ref="F19:F20"/>
    <mergeCell ref="H19:I20"/>
    <mergeCell ref="J19:K20"/>
    <mergeCell ref="C20:D20"/>
    <mergeCell ref="BB21:BC22"/>
    <mergeCell ref="BD21:BE22"/>
    <mergeCell ref="BF21:BG22"/>
    <mergeCell ref="BH21:BI22"/>
    <mergeCell ref="BJ21:BK22"/>
    <mergeCell ref="BL21:BN22"/>
    <mergeCell ref="AJ21:AK22"/>
    <mergeCell ref="AL21:AM22"/>
    <mergeCell ref="AN21:AO22"/>
    <mergeCell ref="AP21:AQ22"/>
    <mergeCell ref="AR21:AS22"/>
    <mergeCell ref="AZ21:BA22"/>
    <mergeCell ref="AT21:AU22"/>
    <mergeCell ref="AV21:AW22"/>
    <mergeCell ref="AX21:AY22"/>
    <mergeCell ref="X21:Y22"/>
    <mergeCell ref="Z21:AA22"/>
    <mergeCell ref="AB21:AC22"/>
    <mergeCell ref="AD21:AE22"/>
    <mergeCell ref="AF21:AG22"/>
    <mergeCell ref="AH21:AI22"/>
    <mergeCell ref="L21:M22"/>
    <mergeCell ref="N21:O22"/>
    <mergeCell ref="P21:Q22"/>
    <mergeCell ref="R21:S22"/>
    <mergeCell ref="T21:U22"/>
    <mergeCell ref="V21:W22"/>
    <mergeCell ref="B21:B22"/>
    <mergeCell ref="C21:D21"/>
    <mergeCell ref="E21:E22"/>
    <mergeCell ref="F21:F22"/>
    <mergeCell ref="H21:I22"/>
    <mergeCell ref="J21:K22"/>
    <mergeCell ref="C22:D22"/>
    <mergeCell ref="G21:G22"/>
    <mergeCell ref="BB23:BC24"/>
    <mergeCell ref="BD23:BE24"/>
    <mergeCell ref="BF23:BG24"/>
    <mergeCell ref="BH23:BI24"/>
    <mergeCell ref="BJ23:BK24"/>
    <mergeCell ref="BL23:BN24"/>
    <mergeCell ref="AJ23:AK24"/>
    <mergeCell ref="AL23:AM24"/>
    <mergeCell ref="AN23:AO24"/>
    <mergeCell ref="AP23:AQ24"/>
    <mergeCell ref="AR23:AS24"/>
    <mergeCell ref="AZ23:BA24"/>
    <mergeCell ref="AT23:AU24"/>
    <mergeCell ref="AV23:AW24"/>
    <mergeCell ref="AX23:AY24"/>
    <mergeCell ref="X23:Y24"/>
    <mergeCell ref="Z23:AA24"/>
    <mergeCell ref="AB23:AC24"/>
    <mergeCell ref="AD23:AE24"/>
    <mergeCell ref="AF23:AG24"/>
    <mergeCell ref="AH23:AI24"/>
    <mergeCell ref="L23:M24"/>
    <mergeCell ref="N23:O24"/>
    <mergeCell ref="P23:Q24"/>
    <mergeCell ref="R23:S24"/>
    <mergeCell ref="T23:U24"/>
    <mergeCell ref="V23:W24"/>
    <mergeCell ref="B23:B24"/>
    <mergeCell ref="C23:D23"/>
    <mergeCell ref="E23:E24"/>
    <mergeCell ref="F23:F24"/>
    <mergeCell ref="H23:I24"/>
    <mergeCell ref="J23:K24"/>
    <mergeCell ref="C24:D24"/>
    <mergeCell ref="G23:G24"/>
    <mergeCell ref="BB25:BC26"/>
    <mergeCell ref="BD25:BE26"/>
    <mergeCell ref="BF25:BG26"/>
    <mergeCell ref="BH25:BI26"/>
    <mergeCell ref="BJ25:BK26"/>
    <mergeCell ref="BL25:BN26"/>
    <mergeCell ref="AJ25:AK26"/>
    <mergeCell ref="AL25:AM26"/>
    <mergeCell ref="AN25:AO26"/>
    <mergeCell ref="AP25:AQ26"/>
    <mergeCell ref="AR25:AS26"/>
    <mergeCell ref="AZ25:BA26"/>
    <mergeCell ref="AT25:AU26"/>
    <mergeCell ref="AV25:AW26"/>
    <mergeCell ref="AX25:AY26"/>
    <mergeCell ref="X25:Y26"/>
    <mergeCell ref="Z25:AA26"/>
    <mergeCell ref="AB25:AC26"/>
    <mergeCell ref="AD25:AE26"/>
    <mergeCell ref="AF25:AG26"/>
    <mergeCell ref="AH25:AI26"/>
    <mergeCell ref="L25:M26"/>
    <mergeCell ref="N25:O26"/>
    <mergeCell ref="P25:Q26"/>
    <mergeCell ref="R25:S26"/>
    <mergeCell ref="T25:U26"/>
    <mergeCell ref="V25:W26"/>
    <mergeCell ref="B25:B26"/>
    <mergeCell ref="C25:D25"/>
    <mergeCell ref="E25:E26"/>
    <mergeCell ref="F25:F26"/>
    <mergeCell ref="H25:I26"/>
    <mergeCell ref="J25:K26"/>
    <mergeCell ref="C26:D26"/>
    <mergeCell ref="G25:G26"/>
    <mergeCell ref="BB27:BC28"/>
    <mergeCell ref="BD27:BE28"/>
    <mergeCell ref="BF27:BG28"/>
    <mergeCell ref="BH27:BI28"/>
    <mergeCell ref="BJ27:BK28"/>
    <mergeCell ref="BL27:BN28"/>
    <mergeCell ref="AJ27:AK28"/>
    <mergeCell ref="AL27:AM28"/>
    <mergeCell ref="AN27:AO28"/>
    <mergeCell ref="AP27:AQ28"/>
    <mergeCell ref="AR27:AS28"/>
    <mergeCell ref="AZ27:BA28"/>
    <mergeCell ref="AT27:AU28"/>
    <mergeCell ref="AV27:AW28"/>
    <mergeCell ref="AX27:AY28"/>
    <mergeCell ref="X27:Y28"/>
    <mergeCell ref="Z27:AA28"/>
    <mergeCell ref="AB27:AC28"/>
    <mergeCell ref="AD27:AE28"/>
    <mergeCell ref="AF27:AG28"/>
    <mergeCell ref="AH27:AI28"/>
    <mergeCell ref="L27:M28"/>
    <mergeCell ref="N27:O28"/>
    <mergeCell ref="P27:Q28"/>
    <mergeCell ref="R27:S28"/>
    <mergeCell ref="T27:U28"/>
    <mergeCell ref="V27:W28"/>
    <mergeCell ref="B27:B28"/>
    <mergeCell ref="C27:D27"/>
    <mergeCell ref="E27:E28"/>
    <mergeCell ref="F27:F28"/>
    <mergeCell ref="H27:I28"/>
    <mergeCell ref="J27:K28"/>
    <mergeCell ref="C28:D28"/>
    <mergeCell ref="G27:G28"/>
    <mergeCell ref="BB29:BC30"/>
    <mergeCell ref="BD29:BE30"/>
    <mergeCell ref="BF29:BG30"/>
    <mergeCell ref="BH29:BI30"/>
    <mergeCell ref="BJ29:BK30"/>
    <mergeCell ref="BL29:BN30"/>
    <mergeCell ref="AJ29:AK30"/>
    <mergeCell ref="AL29:AM30"/>
    <mergeCell ref="AN29:AO30"/>
    <mergeCell ref="AP29:AQ30"/>
    <mergeCell ref="AR29:AS30"/>
    <mergeCell ref="AZ29:BA30"/>
    <mergeCell ref="AT29:AU30"/>
    <mergeCell ref="AV29:AW30"/>
    <mergeCell ref="AX29:AY30"/>
    <mergeCell ref="X29:Y30"/>
    <mergeCell ref="Z29:AA30"/>
    <mergeCell ref="AB29:AC30"/>
    <mergeCell ref="AD29:AE30"/>
    <mergeCell ref="AF29:AG30"/>
    <mergeCell ref="AH29:AI30"/>
    <mergeCell ref="L29:M30"/>
    <mergeCell ref="N29:O30"/>
    <mergeCell ref="P29:Q30"/>
    <mergeCell ref="R29:S30"/>
    <mergeCell ref="T29:U30"/>
    <mergeCell ref="V29:W30"/>
    <mergeCell ref="B29:B30"/>
    <mergeCell ref="C29:D29"/>
    <mergeCell ref="E29:E30"/>
    <mergeCell ref="F29:F30"/>
    <mergeCell ref="H29:I30"/>
    <mergeCell ref="J29:K30"/>
    <mergeCell ref="C30:D30"/>
    <mergeCell ref="G29:G30"/>
    <mergeCell ref="BB31:BC32"/>
    <mergeCell ref="BD31:BE32"/>
    <mergeCell ref="BF31:BG32"/>
    <mergeCell ref="BH31:BI32"/>
    <mergeCell ref="BJ31:BK32"/>
    <mergeCell ref="BL31:BN32"/>
    <mergeCell ref="AJ31:AK32"/>
    <mergeCell ref="AL31:AM32"/>
    <mergeCell ref="AN31:AO32"/>
    <mergeCell ref="AP31:AQ32"/>
    <mergeCell ref="AR31:AS32"/>
    <mergeCell ref="AZ31:BA32"/>
    <mergeCell ref="AT31:AU32"/>
    <mergeCell ref="AV31:AW32"/>
    <mergeCell ref="AX31:AY32"/>
    <mergeCell ref="X31:Y32"/>
    <mergeCell ref="Z31:AA32"/>
    <mergeCell ref="AB31:AC32"/>
    <mergeCell ref="AD31:AE32"/>
    <mergeCell ref="AF31:AG32"/>
    <mergeCell ref="AH31:AI32"/>
    <mergeCell ref="L31:M32"/>
    <mergeCell ref="N31:O32"/>
    <mergeCell ref="P31:Q32"/>
    <mergeCell ref="R31:S32"/>
    <mergeCell ref="T31:U32"/>
    <mergeCell ref="V31:W32"/>
    <mergeCell ref="B31:B32"/>
    <mergeCell ref="C31:D31"/>
    <mergeCell ref="E31:E32"/>
    <mergeCell ref="F31:F32"/>
    <mergeCell ref="H31:I32"/>
    <mergeCell ref="J31:K32"/>
    <mergeCell ref="C32:D32"/>
    <mergeCell ref="G31:G32"/>
    <mergeCell ref="BB33:BC34"/>
    <mergeCell ref="BD33:BE34"/>
    <mergeCell ref="BF33:BG34"/>
    <mergeCell ref="BH33:BI34"/>
    <mergeCell ref="BJ33:BK34"/>
    <mergeCell ref="BL33:BN34"/>
    <mergeCell ref="AJ33:AK34"/>
    <mergeCell ref="AL33:AM34"/>
    <mergeCell ref="AN33:AO34"/>
    <mergeCell ref="AP33:AQ34"/>
    <mergeCell ref="AR33:AS34"/>
    <mergeCell ref="AZ33:BA34"/>
    <mergeCell ref="AT33:AU34"/>
    <mergeCell ref="AV33:AW34"/>
    <mergeCell ref="AX33:AY34"/>
    <mergeCell ref="X33:Y34"/>
    <mergeCell ref="Z33:AA34"/>
    <mergeCell ref="AB33:AC34"/>
    <mergeCell ref="AD33:AE34"/>
    <mergeCell ref="AF33:AG34"/>
    <mergeCell ref="AH33:AI34"/>
    <mergeCell ref="L33:M34"/>
    <mergeCell ref="N33:O34"/>
    <mergeCell ref="P33:Q34"/>
    <mergeCell ref="R33:S34"/>
    <mergeCell ref="T33:U34"/>
    <mergeCell ref="V33:W34"/>
    <mergeCell ref="B33:B34"/>
    <mergeCell ref="C33:D33"/>
    <mergeCell ref="E33:E34"/>
    <mergeCell ref="F33:F34"/>
    <mergeCell ref="H33:I34"/>
    <mergeCell ref="J33:K34"/>
    <mergeCell ref="C34:D34"/>
    <mergeCell ref="G33:G34"/>
    <mergeCell ref="BB35:BC36"/>
    <mergeCell ref="BD35:BE36"/>
    <mergeCell ref="BF35:BG36"/>
    <mergeCell ref="BH35:BI36"/>
    <mergeCell ref="BJ35:BK36"/>
    <mergeCell ref="BL35:BN36"/>
    <mergeCell ref="AJ35:AK36"/>
    <mergeCell ref="AL35:AM36"/>
    <mergeCell ref="AN35:AO36"/>
    <mergeCell ref="AP35:AQ36"/>
    <mergeCell ref="AR35:AS36"/>
    <mergeCell ref="AZ35:BA36"/>
    <mergeCell ref="AT35:AU36"/>
    <mergeCell ref="AV35:AW36"/>
    <mergeCell ref="AX35:AY36"/>
    <mergeCell ref="X35:Y36"/>
    <mergeCell ref="Z35:AA36"/>
    <mergeCell ref="AB35:AC36"/>
    <mergeCell ref="AD35:AE36"/>
    <mergeCell ref="AF35:AG36"/>
    <mergeCell ref="AH35:AI36"/>
    <mergeCell ref="L35:M36"/>
    <mergeCell ref="N35:O36"/>
    <mergeCell ref="P35:Q36"/>
    <mergeCell ref="R35:S36"/>
    <mergeCell ref="T35:U36"/>
    <mergeCell ref="V35:W36"/>
    <mergeCell ref="B35:B36"/>
    <mergeCell ref="C35:D35"/>
    <mergeCell ref="E35:E36"/>
    <mergeCell ref="F35:F36"/>
    <mergeCell ref="H35:I36"/>
    <mergeCell ref="J35:K36"/>
    <mergeCell ref="C36:D36"/>
    <mergeCell ref="G35:G36"/>
    <mergeCell ref="BB37:BC38"/>
    <mergeCell ref="BD37:BE38"/>
    <mergeCell ref="BF37:BG38"/>
    <mergeCell ref="BH37:BI38"/>
    <mergeCell ref="BJ37:BK38"/>
    <mergeCell ref="BL37:BN38"/>
    <mergeCell ref="AJ37:AK38"/>
    <mergeCell ref="AL37:AM38"/>
    <mergeCell ref="AN37:AO38"/>
    <mergeCell ref="AP37:AQ38"/>
    <mergeCell ref="AR37:AS38"/>
    <mergeCell ref="AZ37:BA38"/>
    <mergeCell ref="AT37:AU38"/>
    <mergeCell ref="AV37:AW38"/>
    <mergeCell ref="AX37:AY38"/>
    <mergeCell ref="X37:Y38"/>
    <mergeCell ref="Z37:AA38"/>
    <mergeCell ref="AB37:AC38"/>
    <mergeCell ref="AD37:AE38"/>
    <mergeCell ref="AF37:AG38"/>
    <mergeCell ref="AH37:AI38"/>
    <mergeCell ref="L37:M38"/>
    <mergeCell ref="N37:O38"/>
    <mergeCell ref="P37:Q38"/>
    <mergeCell ref="R37:S38"/>
    <mergeCell ref="T37:U38"/>
    <mergeCell ref="V37:W38"/>
    <mergeCell ref="B37:B38"/>
    <mergeCell ref="C37:D37"/>
    <mergeCell ref="E37:E38"/>
    <mergeCell ref="F37:F38"/>
    <mergeCell ref="H37:I38"/>
    <mergeCell ref="J37:K38"/>
    <mergeCell ref="C38:D38"/>
    <mergeCell ref="G37:G38"/>
    <mergeCell ref="BB39:BC40"/>
    <mergeCell ref="BD39:BE40"/>
    <mergeCell ref="BF39:BG40"/>
    <mergeCell ref="BH39:BI40"/>
    <mergeCell ref="BJ39:BK40"/>
    <mergeCell ref="BL39:BN40"/>
    <mergeCell ref="AJ39:AK40"/>
    <mergeCell ref="AL39:AM40"/>
    <mergeCell ref="AN39:AO40"/>
    <mergeCell ref="AP39:AQ40"/>
    <mergeCell ref="AR39:AS40"/>
    <mergeCell ref="AZ39:BA40"/>
    <mergeCell ref="AT39:AU40"/>
    <mergeCell ref="AV39:AW40"/>
    <mergeCell ref="AX39:AY40"/>
    <mergeCell ref="X39:Y40"/>
    <mergeCell ref="Z39:AA40"/>
    <mergeCell ref="AB39:AC40"/>
    <mergeCell ref="AD39:AE40"/>
    <mergeCell ref="AF39:AG40"/>
    <mergeCell ref="AH39:AI40"/>
    <mergeCell ref="L39:M40"/>
    <mergeCell ref="N39:O40"/>
    <mergeCell ref="P39:Q40"/>
    <mergeCell ref="R39:S40"/>
    <mergeCell ref="T39:U40"/>
    <mergeCell ref="V39:W40"/>
    <mergeCell ref="B39:B40"/>
    <mergeCell ref="C39:D39"/>
    <mergeCell ref="E39:E40"/>
    <mergeCell ref="F39:F40"/>
    <mergeCell ref="H39:I40"/>
    <mergeCell ref="J39:K40"/>
    <mergeCell ref="C40:D40"/>
    <mergeCell ref="G39:G40"/>
    <mergeCell ref="BB41:BC42"/>
    <mergeCell ref="BD41:BE42"/>
    <mergeCell ref="BF41:BG42"/>
    <mergeCell ref="BH41:BI42"/>
    <mergeCell ref="BJ41:BK42"/>
    <mergeCell ref="BL41:BN42"/>
    <mergeCell ref="AJ41:AK42"/>
    <mergeCell ref="AL41:AM42"/>
    <mergeCell ref="AN41:AO42"/>
    <mergeCell ref="AP41:AQ42"/>
    <mergeCell ref="AR41:AS42"/>
    <mergeCell ref="AZ41:BA42"/>
    <mergeCell ref="AT41:AU42"/>
    <mergeCell ref="AV41:AW42"/>
    <mergeCell ref="AX41:AY42"/>
    <mergeCell ref="X41:Y42"/>
    <mergeCell ref="Z41:AA42"/>
    <mergeCell ref="AB41:AC42"/>
    <mergeCell ref="AD41:AE42"/>
    <mergeCell ref="AF41:AG42"/>
    <mergeCell ref="AH41:AI42"/>
    <mergeCell ref="L41:M42"/>
    <mergeCell ref="N41:O42"/>
    <mergeCell ref="P41:Q42"/>
    <mergeCell ref="R41:S42"/>
    <mergeCell ref="T41:U42"/>
    <mergeCell ref="V41:W42"/>
    <mergeCell ref="B41:B42"/>
    <mergeCell ref="C41:D41"/>
    <mergeCell ref="E41:E42"/>
    <mergeCell ref="F41:F42"/>
    <mergeCell ref="H41:I42"/>
    <mergeCell ref="J41:K42"/>
    <mergeCell ref="C42:D42"/>
    <mergeCell ref="G41:G42"/>
    <mergeCell ref="BB43:BC44"/>
    <mergeCell ref="BD43:BE44"/>
    <mergeCell ref="BF43:BG44"/>
    <mergeCell ref="BH43:BI44"/>
    <mergeCell ref="BJ43:BK44"/>
    <mergeCell ref="BL43:BN44"/>
    <mergeCell ref="AJ43:AK44"/>
    <mergeCell ref="AL43:AM44"/>
    <mergeCell ref="AN43:AO44"/>
    <mergeCell ref="AP43:AQ44"/>
    <mergeCell ref="AR43:AS44"/>
    <mergeCell ref="AZ43:BA44"/>
    <mergeCell ref="AT43:AU44"/>
    <mergeCell ref="AV43:AW44"/>
    <mergeCell ref="AX43:AY44"/>
    <mergeCell ref="X43:Y44"/>
    <mergeCell ref="Z43:AA44"/>
    <mergeCell ref="AB43:AC44"/>
    <mergeCell ref="AD43:AE44"/>
    <mergeCell ref="AF43:AG44"/>
    <mergeCell ref="AH43:AI44"/>
    <mergeCell ref="L43:M44"/>
    <mergeCell ref="N43:O44"/>
    <mergeCell ref="P43:Q44"/>
    <mergeCell ref="R43:S44"/>
    <mergeCell ref="T43:U44"/>
    <mergeCell ref="V43:W44"/>
    <mergeCell ref="B43:B44"/>
    <mergeCell ref="C43:D43"/>
    <mergeCell ref="E43:E44"/>
    <mergeCell ref="F43:F44"/>
    <mergeCell ref="H43:I44"/>
    <mergeCell ref="J43:K44"/>
    <mergeCell ref="C44:D44"/>
    <mergeCell ref="G43:G44"/>
    <mergeCell ref="J47:K48"/>
    <mergeCell ref="C48:D48"/>
    <mergeCell ref="G47:G48"/>
    <mergeCell ref="BB45:BC46"/>
    <mergeCell ref="BD45:BE46"/>
    <mergeCell ref="BF45:BG46"/>
    <mergeCell ref="BH45:BI46"/>
    <mergeCell ref="BJ45:BK46"/>
    <mergeCell ref="BL45:BN46"/>
    <mergeCell ref="AJ45:AK46"/>
    <mergeCell ref="AL45:AM46"/>
    <mergeCell ref="AN45:AO46"/>
    <mergeCell ref="AP45:AQ46"/>
    <mergeCell ref="AR45:AS46"/>
    <mergeCell ref="AZ45:BA46"/>
    <mergeCell ref="AT45:AU46"/>
    <mergeCell ref="AV45:AW46"/>
    <mergeCell ref="AX45:AY46"/>
    <mergeCell ref="X45:Y46"/>
    <mergeCell ref="Z45:AA46"/>
    <mergeCell ref="AB45:AC46"/>
    <mergeCell ref="AD45:AE46"/>
    <mergeCell ref="AF45:AG46"/>
    <mergeCell ref="AH45:AI46"/>
    <mergeCell ref="L45:M46"/>
    <mergeCell ref="N45:O46"/>
    <mergeCell ref="P45:Q46"/>
    <mergeCell ref="R45:S46"/>
    <mergeCell ref="T45:U46"/>
    <mergeCell ref="V45:W46"/>
    <mergeCell ref="B45:B46"/>
    <mergeCell ref="C45:D45"/>
    <mergeCell ref="E45:E46"/>
    <mergeCell ref="F45:F46"/>
    <mergeCell ref="H45:I46"/>
    <mergeCell ref="J45:K46"/>
    <mergeCell ref="C46:D46"/>
    <mergeCell ref="G45:G46"/>
    <mergeCell ref="BH49:BI50"/>
    <mergeCell ref="BJ49:BK50"/>
    <mergeCell ref="BL49:BN50"/>
    <mergeCell ref="AJ49:AK50"/>
    <mergeCell ref="AL49:AM50"/>
    <mergeCell ref="AN49:AO50"/>
    <mergeCell ref="AP49:AQ50"/>
    <mergeCell ref="AR49:AS50"/>
    <mergeCell ref="AZ49:BA50"/>
    <mergeCell ref="AT49:AU50"/>
    <mergeCell ref="AV49:AW50"/>
    <mergeCell ref="AX49:AY50"/>
    <mergeCell ref="X49:Y50"/>
    <mergeCell ref="Z49:AA50"/>
    <mergeCell ref="AB49:AC50"/>
    <mergeCell ref="AD49:AE50"/>
    <mergeCell ref="AF49:AG50"/>
    <mergeCell ref="AH49:AI50"/>
    <mergeCell ref="L49:M50"/>
    <mergeCell ref="N49:O50"/>
    <mergeCell ref="P49:Q50"/>
    <mergeCell ref="R49:S50"/>
    <mergeCell ref="T49:U50"/>
    <mergeCell ref="V49:W50"/>
    <mergeCell ref="B49:B50"/>
    <mergeCell ref="C49:D49"/>
    <mergeCell ref="E49:E50"/>
    <mergeCell ref="F49:F50"/>
    <mergeCell ref="H49:I50"/>
    <mergeCell ref="J49:K50"/>
    <mergeCell ref="C50:D50"/>
    <mergeCell ref="G49:G50"/>
    <mergeCell ref="BB47:BC48"/>
    <mergeCell ref="BD47:BE48"/>
    <mergeCell ref="BF47:BG48"/>
    <mergeCell ref="BH47:BI48"/>
    <mergeCell ref="BJ47:BK48"/>
    <mergeCell ref="BL47:BN48"/>
    <mergeCell ref="AJ47:AK48"/>
    <mergeCell ref="AL47:AM48"/>
    <mergeCell ref="AN47:AO48"/>
    <mergeCell ref="AP47:AQ48"/>
    <mergeCell ref="AR47:AS48"/>
    <mergeCell ref="AZ47:BA48"/>
    <mergeCell ref="AT47:AU48"/>
    <mergeCell ref="AV47:AW48"/>
    <mergeCell ref="AX47:AY48"/>
    <mergeCell ref="X47:Y48"/>
    <mergeCell ref="Z47:AA48"/>
    <mergeCell ref="AB47:AC48"/>
    <mergeCell ref="AD47:AE48"/>
    <mergeCell ref="AF47:AG48"/>
    <mergeCell ref="AH47:AI48"/>
    <mergeCell ref="L47:M48"/>
    <mergeCell ref="N47:O48"/>
    <mergeCell ref="P47:Q48"/>
    <mergeCell ref="R47:S48"/>
    <mergeCell ref="T47:U48"/>
    <mergeCell ref="V47:W48"/>
    <mergeCell ref="B47:B48"/>
    <mergeCell ref="C47:D47"/>
    <mergeCell ref="E47:E48"/>
    <mergeCell ref="F47:F48"/>
    <mergeCell ref="H47:I48"/>
    <mergeCell ref="J57:K57"/>
    <mergeCell ref="L57:M57"/>
    <mergeCell ref="N57:O57"/>
    <mergeCell ref="AN55:AO56"/>
    <mergeCell ref="AP55:AQ56"/>
    <mergeCell ref="AR55:AS56"/>
    <mergeCell ref="AZ55:BA56"/>
    <mergeCell ref="BB55:BC56"/>
    <mergeCell ref="P55:Q56"/>
    <mergeCell ref="R55:S56"/>
    <mergeCell ref="T55:U56"/>
    <mergeCell ref="V55:W56"/>
    <mergeCell ref="X55:Y56"/>
    <mergeCell ref="BD55:BE56"/>
    <mergeCell ref="AT55:AU56"/>
    <mergeCell ref="AV55:AW56"/>
    <mergeCell ref="AX55:AY56"/>
    <mergeCell ref="AB55:AC56"/>
    <mergeCell ref="AD55:AE56"/>
    <mergeCell ref="AF55:AG56"/>
    <mergeCell ref="AH55:AI56"/>
    <mergeCell ref="AJ55:AK56"/>
    <mergeCell ref="AL55:AM56"/>
    <mergeCell ref="Z55:AA56"/>
    <mergeCell ref="B55:C56"/>
    <mergeCell ref="D55:E56"/>
    <mergeCell ref="H55:I56"/>
    <mergeCell ref="J55:K56"/>
    <mergeCell ref="L55:M56"/>
    <mergeCell ref="N55:O56"/>
    <mergeCell ref="BB49:BC50"/>
    <mergeCell ref="BD49:BE50"/>
    <mergeCell ref="BF49:BG50"/>
    <mergeCell ref="BB51:BC52"/>
    <mergeCell ref="BD51:BE52"/>
    <mergeCell ref="BF51:BG52"/>
    <mergeCell ref="B53:B54"/>
    <mergeCell ref="C53:D53"/>
    <mergeCell ref="C54:D54"/>
    <mergeCell ref="E51:E52"/>
    <mergeCell ref="F51:F52"/>
    <mergeCell ref="G51:G52"/>
    <mergeCell ref="H51:I52"/>
    <mergeCell ref="J51:K52"/>
    <mergeCell ref="L51:M52"/>
    <mergeCell ref="N51:O52"/>
    <mergeCell ref="P51:Q52"/>
    <mergeCell ref="R51:S52"/>
    <mergeCell ref="T51:U52"/>
    <mergeCell ref="V51:W52"/>
    <mergeCell ref="X51:Y52"/>
    <mergeCell ref="Z51:AA52"/>
    <mergeCell ref="AB51:AC52"/>
    <mergeCell ref="AD51:AE52"/>
    <mergeCell ref="AF51:AG52"/>
    <mergeCell ref="AH51:AI52"/>
    <mergeCell ref="AJ51:AK52"/>
    <mergeCell ref="AL51:AM52"/>
    <mergeCell ref="AN51:AO52"/>
    <mergeCell ref="AP51:AQ52"/>
    <mergeCell ref="AR51:AS52"/>
    <mergeCell ref="AT51:AU52"/>
    <mergeCell ref="AV51:AW52"/>
    <mergeCell ref="AX51:AY52"/>
    <mergeCell ref="O188:R188"/>
    <mergeCell ref="L188:N188"/>
    <mergeCell ref="H188:J188"/>
    <mergeCell ref="D188:E188"/>
    <mergeCell ref="B60:C60"/>
    <mergeCell ref="D60:E60"/>
    <mergeCell ref="H60:J60"/>
    <mergeCell ref="L60:N60"/>
    <mergeCell ref="O60:R60"/>
    <mergeCell ref="S60:U60"/>
    <mergeCell ref="BF57:BG57"/>
    <mergeCell ref="BH57:BI57"/>
    <mergeCell ref="BJ57:BK57"/>
    <mergeCell ref="BL57:BN57"/>
    <mergeCell ref="D58:E58"/>
    <mergeCell ref="J58:K58"/>
    <mergeCell ref="L58:M58"/>
    <mergeCell ref="N58:O58"/>
    <mergeCell ref="AN57:AO57"/>
    <mergeCell ref="AZ57:BA57"/>
    <mergeCell ref="BB57:BC57"/>
    <mergeCell ref="BD57:BE57"/>
    <mergeCell ref="AB57:AC57"/>
    <mergeCell ref="AD57:AE57"/>
    <mergeCell ref="AF57:AG57"/>
    <mergeCell ref="AH57:AI57"/>
    <mergeCell ref="AJ57:AK57"/>
    <mergeCell ref="AL57:AM57"/>
    <mergeCell ref="AT57:AU57"/>
    <mergeCell ref="AP57:AQ57"/>
    <mergeCell ref="P57:Q57"/>
    <mergeCell ref="R57:S57"/>
    <mergeCell ref="T57:U57"/>
    <mergeCell ref="V57:W57"/>
    <mergeCell ref="X57:Y57"/>
    <mergeCell ref="Z57:AA57"/>
    <mergeCell ref="W62:Y62"/>
    <mergeCell ref="BF73:BG73"/>
    <mergeCell ref="AT72:AY72"/>
    <mergeCell ref="AZ72:BE72"/>
    <mergeCell ref="BF72:BK72"/>
    <mergeCell ref="AH73:AI73"/>
    <mergeCell ref="AB73:AC73"/>
    <mergeCell ref="BH73:BI73"/>
    <mergeCell ref="AJ73:AK73"/>
    <mergeCell ref="D181:E182"/>
    <mergeCell ref="B181:C182"/>
    <mergeCell ref="C176:D176"/>
    <mergeCell ref="E175:E176"/>
    <mergeCell ref="C175:D175"/>
    <mergeCell ref="B175:B176"/>
    <mergeCell ref="J175:K176"/>
    <mergeCell ref="X181:Y182"/>
    <mergeCell ref="V181:W182"/>
    <mergeCell ref="T181:U182"/>
    <mergeCell ref="R181:S182"/>
    <mergeCell ref="P181:Q182"/>
    <mergeCell ref="B57:C57"/>
    <mergeCell ref="D57:E57"/>
    <mergeCell ref="H57:I57"/>
    <mergeCell ref="D183:E183"/>
    <mergeCell ref="B183:C183"/>
    <mergeCell ref="BL181:BN182"/>
    <mergeCell ref="BJ181:BK182"/>
    <mergeCell ref="BL175:BN176"/>
    <mergeCell ref="BJ175:BK176"/>
    <mergeCell ref="BH175:BI176"/>
    <mergeCell ref="BF175:BG176"/>
    <mergeCell ref="BD175:BE176"/>
    <mergeCell ref="BB175:BC176"/>
    <mergeCell ref="L181:M182"/>
    <mergeCell ref="J181:K182"/>
    <mergeCell ref="H181:I182"/>
    <mergeCell ref="N181:O182"/>
    <mergeCell ref="AJ181:AK182"/>
    <mergeCell ref="AH181:AI182"/>
    <mergeCell ref="AF181:AG182"/>
    <mergeCell ref="AD181:AE182"/>
    <mergeCell ref="AB181:AC182"/>
    <mergeCell ref="Z181:AA182"/>
    <mergeCell ref="AV181:AW182"/>
    <mergeCell ref="AT181:AU182"/>
    <mergeCell ref="AR181:AS182"/>
    <mergeCell ref="AP181:AQ182"/>
    <mergeCell ref="AN181:AO182"/>
    <mergeCell ref="AL181:AM182"/>
    <mergeCell ref="BB177:BC178"/>
    <mergeCell ref="BD177:BE178"/>
    <mergeCell ref="BF177:BG178"/>
    <mergeCell ref="BH177:BI178"/>
    <mergeCell ref="BJ177:BK178"/>
    <mergeCell ref="AH179:AI180"/>
    <mergeCell ref="AJ179:AK180"/>
    <mergeCell ref="AL179:AM180"/>
    <mergeCell ref="AN179:AO180"/>
    <mergeCell ref="AP179:AQ180"/>
    <mergeCell ref="AR179:AS180"/>
    <mergeCell ref="AT179:AU180"/>
    <mergeCell ref="AV179:AW180"/>
    <mergeCell ref="AX179:AY180"/>
    <mergeCell ref="AZ179:BA180"/>
    <mergeCell ref="BB179:BC180"/>
    <mergeCell ref="BD179:BE180"/>
    <mergeCell ref="BF179:BG180"/>
    <mergeCell ref="B173:B174"/>
    <mergeCell ref="C172:D172"/>
    <mergeCell ref="BL171:BN172"/>
    <mergeCell ref="BJ171:BK172"/>
    <mergeCell ref="BH171:BI172"/>
    <mergeCell ref="BF171:BG172"/>
    <mergeCell ref="BD171:BE172"/>
    <mergeCell ref="BB171:BC172"/>
    <mergeCell ref="AZ171:BA172"/>
    <mergeCell ref="AX171:AY172"/>
    <mergeCell ref="J173:K174"/>
    <mergeCell ref="H173:I174"/>
    <mergeCell ref="F173:F174"/>
    <mergeCell ref="E173:E174"/>
    <mergeCell ref="G173:G174"/>
    <mergeCell ref="C173:D173"/>
    <mergeCell ref="C174:D174"/>
    <mergeCell ref="V173:W174"/>
    <mergeCell ref="T173:U174"/>
    <mergeCell ref="R173:S174"/>
    <mergeCell ref="P173:Q174"/>
    <mergeCell ref="N173:O174"/>
    <mergeCell ref="L173:M174"/>
    <mergeCell ref="AH173:AI174"/>
    <mergeCell ref="AF173:AG174"/>
    <mergeCell ref="AD173:AE174"/>
    <mergeCell ref="AB173:AC174"/>
    <mergeCell ref="Z173:AA174"/>
    <mergeCell ref="X173:Y174"/>
    <mergeCell ref="AT173:AU174"/>
    <mergeCell ref="AR173:AS174"/>
    <mergeCell ref="AP173:AQ174"/>
    <mergeCell ref="AN173:AO174"/>
    <mergeCell ref="AL173:AM174"/>
    <mergeCell ref="AJ173:AK174"/>
    <mergeCell ref="BL173:BN174"/>
    <mergeCell ref="BJ173:BK174"/>
    <mergeCell ref="BH173:BI174"/>
    <mergeCell ref="BF173:BG174"/>
    <mergeCell ref="BD173:BE174"/>
    <mergeCell ref="B171:B172"/>
    <mergeCell ref="BB173:BC174"/>
    <mergeCell ref="AZ173:BA174"/>
    <mergeCell ref="AX173:AY174"/>
    <mergeCell ref="AV173:AW174"/>
    <mergeCell ref="L171:M172"/>
    <mergeCell ref="J171:K172"/>
    <mergeCell ref="H171:I172"/>
    <mergeCell ref="F171:F172"/>
    <mergeCell ref="E171:E172"/>
    <mergeCell ref="G171:G172"/>
    <mergeCell ref="X171:Y172"/>
    <mergeCell ref="V171:W172"/>
    <mergeCell ref="T171:U172"/>
    <mergeCell ref="R171:S172"/>
    <mergeCell ref="P171:Q172"/>
    <mergeCell ref="N171:O172"/>
    <mergeCell ref="AJ171:AK172"/>
    <mergeCell ref="AH171:AI172"/>
    <mergeCell ref="AF171:AG172"/>
    <mergeCell ref="AD171:AE172"/>
    <mergeCell ref="AB171:AC172"/>
    <mergeCell ref="Z171:AA172"/>
    <mergeCell ref="AV171:AW172"/>
    <mergeCell ref="B169:B170"/>
    <mergeCell ref="BJ167:BK168"/>
    <mergeCell ref="BH167:BI168"/>
    <mergeCell ref="BF167:BG168"/>
    <mergeCell ref="BD167:BE168"/>
    <mergeCell ref="BB167:BC168"/>
    <mergeCell ref="AZ167:BA168"/>
    <mergeCell ref="N169:O170"/>
    <mergeCell ref="L169:M170"/>
    <mergeCell ref="J169:K170"/>
    <mergeCell ref="H169:I170"/>
    <mergeCell ref="F169:F170"/>
    <mergeCell ref="E169:E170"/>
    <mergeCell ref="G169:G170"/>
    <mergeCell ref="Z169:AA170"/>
    <mergeCell ref="X169:Y170"/>
    <mergeCell ref="V169:W170"/>
    <mergeCell ref="T169:U170"/>
    <mergeCell ref="R169:S170"/>
    <mergeCell ref="P169:Q170"/>
    <mergeCell ref="AL169:AM170"/>
    <mergeCell ref="AJ169:AK170"/>
    <mergeCell ref="AH169:AI170"/>
    <mergeCell ref="AF169:AG170"/>
    <mergeCell ref="AD169:AE170"/>
    <mergeCell ref="AB169:AC170"/>
    <mergeCell ref="AX169:AY170"/>
    <mergeCell ref="AV169:AW170"/>
    <mergeCell ref="AT169:AU170"/>
    <mergeCell ref="AR169:AS170"/>
    <mergeCell ref="AP169:AQ170"/>
    <mergeCell ref="AN169:AO170"/>
    <mergeCell ref="C167:D167"/>
    <mergeCell ref="C170:D170"/>
    <mergeCell ref="F165:F166"/>
    <mergeCell ref="E165:E166"/>
    <mergeCell ref="G165:G166"/>
    <mergeCell ref="Z165:AA166"/>
    <mergeCell ref="X165:Y166"/>
    <mergeCell ref="V165:W166"/>
    <mergeCell ref="T165:U166"/>
    <mergeCell ref="R165:S166"/>
    <mergeCell ref="P165:Q166"/>
    <mergeCell ref="AL165:AM166"/>
    <mergeCell ref="AJ165:AK166"/>
    <mergeCell ref="AH165:AI166"/>
    <mergeCell ref="AF165:AG166"/>
    <mergeCell ref="AD165:AE166"/>
    <mergeCell ref="AB165:AC166"/>
    <mergeCell ref="AX165:AY166"/>
    <mergeCell ref="AV165:AW166"/>
    <mergeCell ref="AT165:AU166"/>
    <mergeCell ref="AR165:AS166"/>
    <mergeCell ref="AP165:AQ166"/>
    <mergeCell ref="AN165:AO166"/>
    <mergeCell ref="C163:D163"/>
    <mergeCell ref="B167:B168"/>
    <mergeCell ref="C166:D166"/>
    <mergeCell ref="BL165:BN166"/>
    <mergeCell ref="BJ165:BK166"/>
    <mergeCell ref="BH165:BI166"/>
    <mergeCell ref="BF165:BG166"/>
    <mergeCell ref="BD165:BE166"/>
    <mergeCell ref="BB165:BC166"/>
    <mergeCell ref="AZ165:BA166"/>
    <mergeCell ref="N167:O168"/>
    <mergeCell ref="L167:M168"/>
    <mergeCell ref="J167:K168"/>
    <mergeCell ref="H167:I168"/>
    <mergeCell ref="F167:F168"/>
    <mergeCell ref="E167:E168"/>
    <mergeCell ref="G167:G168"/>
    <mergeCell ref="Z167:AA168"/>
    <mergeCell ref="X167:Y168"/>
    <mergeCell ref="V167:W168"/>
    <mergeCell ref="T167:U168"/>
    <mergeCell ref="R167:S168"/>
    <mergeCell ref="P167:Q168"/>
    <mergeCell ref="AL167:AM168"/>
    <mergeCell ref="AJ167:AK168"/>
    <mergeCell ref="AH167:AI168"/>
    <mergeCell ref="AF167:AG168"/>
    <mergeCell ref="AD167:AE168"/>
    <mergeCell ref="AB167:AC168"/>
    <mergeCell ref="AX167:AY168"/>
    <mergeCell ref="AV167:AW168"/>
    <mergeCell ref="AT167:AU168"/>
    <mergeCell ref="AR167:AS168"/>
    <mergeCell ref="AP167:AQ168"/>
    <mergeCell ref="AN167:AO168"/>
    <mergeCell ref="C165:D165"/>
    <mergeCell ref="B165:B166"/>
    <mergeCell ref="C168:D168"/>
    <mergeCell ref="BL167:BN168"/>
    <mergeCell ref="N163:O164"/>
    <mergeCell ref="L163:M164"/>
    <mergeCell ref="J163:K164"/>
    <mergeCell ref="H163:I164"/>
    <mergeCell ref="F163:F164"/>
    <mergeCell ref="E163:E164"/>
    <mergeCell ref="G163:G164"/>
    <mergeCell ref="Z163:AA164"/>
    <mergeCell ref="X163:Y164"/>
    <mergeCell ref="V163:W164"/>
    <mergeCell ref="T163:U164"/>
    <mergeCell ref="R163:S164"/>
    <mergeCell ref="P163:Q164"/>
    <mergeCell ref="AL163:AM164"/>
    <mergeCell ref="AJ163:AK164"/>
    <mergeCell ref="AH163:AI164"/>
    <mergeCell ref="AF163:AG164"/>
    <mergeCell ref="AD163:AE164"/>
    <mergeCell ref="AB163:AC164"/>
    <mergeCell ref="AX163:AY164"/>
    <mergeCell ref="AV163:AW164"/>
    <mergeCell ref="AT163:AU164"/>
    <mergeCell ref="AR163:AS164"/>
    <mergeCell ref="AP163:AQ164"/>
    <mergeCell ref="AN163:AO164"/>
    <mergeCell ref="C161:D161"/>
    <mergeCell ref="C164:D164"/>
    <mergeCell ref="BL163:BN164"/>
    <mergeCell ref="BJ163:BK164"/>
    <mergeCell ref="BH163:BI164"/>
    <mergeCell ref="BF163:BG164"/>
    <mergeCell ref="BD163:BE164"/>
    <mergeCell ref="BB163:BC164"/>
    <mergeCell ref="AZ163:BA164"/>
    <mergeCell ref="N161:O162"/>
    <mergeCell ref="L161:M162"/>
    <mergeCell ref="J161:K162"/>
    <mergeCell ref="H161:I162"/>
    <mergeCell ref="F161:F162"/>
    <mergeCell ref="E161:E162"/>
    <mergeCell ref="G161:G162"/>
    <mergeCell ref="Z161:AA162"/>
    <mergeCell ref="X161:Y162"/>
    <mergeCell ref="V161:W162"/>
    <mergeCell ref="T161:U162"/>
    <mergeCell ref="R161:S162"/>
    <mergeCell ref="P161:Q162"/>
    <mergeCell ref="AL161:AM162"/>
    <mergeCell ref="AJ161:AK162"/>
    <mergeCell ref="AH161:AI162"/>
    <mergeCell ref="AF161:AG162"/>
    <mergeCell ref="AD161:AE162"/>
    <mergeCell ref="AB161:AC162"/>
    <mergeCell ref="AX161:AY162"/>
    <mergeCell ref="AV161:AW162"/>
    <mergeCell ref="AT161:AU162"/>
    <mergeCell ref="AR161:AS162"/>
    <mergeCell ref="AP161:AQ162"/>
    <mergeCell ref="AN161:AO162"/>
    <mergeCell ref="C159:D159"/>
    <mergeCell ref="B163:B164"/>
    <mergeCell ref="C162:D162"/>
    <mergeCell ref="B161:B162"/>
    <mergeCell ref="N157:O158"/>
    <mergeCell ref="L157:M158"/>
    <mergeCell ref="J157:K158"/>
    <mergeCell ref="H157:I158"/>
    <mergeCell ref="F157:F158"/>
    <mergeCell ref="E157:E158"/>
    <mergeCell ref="G157:G158"/>
    <mergeCell ref="Z157:AA158"/>
    <mergeCell ref="X157:Y158"/>
    <mergeCell ref="V157:W158"/>
    <mergeCell ref="T157:U158"/>
    <mergeCell ref="R157:S158"/>
    <mergeCell ref="P157:Q158"/>
    <mergeCell ref="AL157:AM158"/>
    <mergeCell ref="AJ157:AK158"/>
    <mergeCell ref="AH157:AI158"/>
    <mergeCell ref="AF157:AG158"/>
    <mergeCell ref="AD157:AE158"/>
    <mergeCell ref="AB157:AC158"/>
    <mergeCell ref="AX157:AY158"/>
    <mergeCell ref="AV157:AW158"/>
    <mergeCell ref="AT157:AU158"/>
    <mergeCell ref="AR157:AS158"/>
    <mergeCell ref="AP157:AQ158"/>
    <mergeCell ref="AN157:AO158"/>
    <mergeCell ref="AN155:AO156"/>
    <mergeCell ref="C153:D153"/>
    <mergeCell ref="C156:D156"/>
    <mergeCell ref="BL155:BN156"/>
    <mergeCell ref="BJ155:BK156"/>
    <mergeCell ref="BH155:BI156"/>
    <mergeCell ref="BF155:BG156"/>
    <mergeCell ref="BD155:BE156"/>
    <mergeCell ref="BB155:BC156"/>
    <mergeCell ref="AZ155:BA156"/>
    <mergeCell ref="C155:D155"/>
    <mergeCell ref="B159:B160"/>
    <mergeCell ref="C158:D158"/>
    <mergeCell ref="BL157:BN158"/>
    <mergeCell ref="BJ157:BK158"/>
    <mergeCell ref="BH157:BI158"/>
    <mergeCell ref="BF157:BG158"/>
    <mergeCell ref="BD157:BE158"/>
    <mergeCell ref="BB157:BC158"/>
    <mergeCell ref="AZ157:BA158"/>
    <mergeCell ref="N159:O160"/>
    <mergeCell ref="L159:M160"/>
    <mergeCell ref="J159:K160"/>
    <mergeCell ref="H159:I160"/>
    <mergeCell ref="F159:F160"/>
    <mergeCell ref="E159:E160"/>
    <mergeCell ref="G159:G160"/>
    <mergeCell ref="Z159:AA160"/>
    <mergeCell ref="X159:Y160"/>
    <mergeCell ref="V159:W160"/>
    <mergeCell ref="T159:U160"/>
    <mergeCell ref="R159:S160"/>
    <mergeCell ref="P159:Q160"/>
    <mergeCell ref="AL159:AM160"/>
    <mergeCell ref="AJ159:AK160"/>
    <mergeCell ref="AR159:AS160"/>
    <mergeCell ref="AP159:AQ160"/>
    <mergeCell ref="AN159:AO160"/>
    <mergeCell ref="C157:D157"/>
    <mergeCell ref="B157:B158"/>
    <mergeCell ref="C160:D160"/>
    <mergeCell ref="BL159:BN160"/>
    <mergeCell ref="BB159:BC160"/>
    <mergeCell ref="AZ159:BA160"/>
    <mergeCell ref="BJ151:BK152"/>
    <mergeCell ref="BH151:BI152"/>
    <mergeCell ref="BF151:BG152"/>
    <mergeCell ref="BD151:BE152"/>
    <mergeCell ref="BB151:BC152"/>
    <mergeCell ref="AZ151:BA152"/>
    <mergeCell ref="N153:O154"/>
    <mergeCell ref="L153:M154"/>
    <mergeCell ref="J153:K154"/>
    <mergeCell ref="H153:I154"/>
    <mergeCell ref="F153:F154"/>
    <mergeCell ref="E153:E154"/>
    <mergeCell ref="G153:G154"/>
    <mergeCell ref="Z153:AA154"/>
    <mergeCell ref="X153:Y154"/>
    <mergeCell ref="V153:W154"/>
    <mergeCell ref="T153:U154"/>
    <mergeCell ref="R153:S154"/>
    <mergeCell ref="P153:Q154"/>
    <mergeCell ref="AL153:AM154"/>
    <mergeCell ref="AJ153:AK154"/>
    <mergeCell ref="AH153:AI154"/>
    <mergeCell ref="AF153:AG154"/>
    <mergeCell ref="AD153:AE154"/>
    <mergeCell ref="AB153:AC154"/>
    <mergeCell ref="AX153:AY154"/>
    <mergeCell ref="AV153:AW154"/>
    <mergeCell ref="AT153:AU154"/>
    <mergeCell ref="AR153:AS154"/>
    <mergeCell ref="AP153:AQ154"/>
    <mergeCell ref="AN153:AO154"/>
    <mergeCell ref="C151:D151"/>
    <mergeCell ref="B155:B156"/>
    <mergeCell ref="C154:D154"/>
    <mergeCell ref="B153:B154"/>
    <mergeCell ref="BH153:BI154"/>
    <mergeCell ref="BF153:BG154"/>
    <mergeCell ref="BD153:BE154"/>
    <mergeCell ref="BB153:BC154"/>
    <mergeCell ref="AZ153:BA154"/>
    <mergeCell ref="N155:O156"/>
    <mergeCell ref="L155:M156"/>
    <mergeCell ref="J155:K156"/>
    <mergeCell ref="H155:I156"/>
    <mergeCell ref="F155:F156"/>
    <mergeCell ref="E155:E156"/>
    <mergeCell ref="G155:G156"/>
    <mergeCell ref="Z155:AA156"/>
    <mergeCell ref="X155:Y156"/>
    <mergeCell ref="V155:W156"/>
    <mergeCell ref="T155:U156"/>
    <mergeCell ref="R155:S156"/>
    <mergeCell ref="P155:Q156"/>
    <mergeCell ref="AL155:AM156"/>
    <mergeCell ref="AJ155:AK156"/>
    <mergeCell ref="AH155:AI156"/>
    <mergeCell ref="AF155:AG156"/>
    <mergeCell ref="AD155:AE156"/>
    <mergeCell ref="AB155:AC156"/>
    <mergeCell ref="AX155:AY156"/>
    <mergeCell ref="AV155:AW156"/>
    <mergeCell ref="AT155:AU156"/>
    <mergeCell ref="AR155:AS156"/>
    <mergeCell ref="AP155:AQ156"/>
    <mergeCell ref="N149:O150"/>
    <mergeCell ref="L149:M150"/>
    <mergeCell ref="J149:K150"/>
    <mergeCell ref="H149:I150"/>
    <mergeCell ref="F149:F150"/>
    <mergeCell ref="E149:E150"/>
    <mergeCell ref="G149:G150"/>
    <mergeCell ref="Z149:AA150"/>
    <mergeCell ref="X149:Y150"/>
    <mergeCell ref="V149:W150"/>
    <mergeCell ref="T149:U150"/>
    <mergeCell ref="R149:S150"/>
    <mergeCell ref="P149:Q150"/>
    <mergeCell ref="AL149:AM150"/>
    <mergeCell ref="AJ149:AK150"/>
    <mergeCell ref="AH149:AI150"/>
    <mergeCell ref="AF149:AG150"/>
    <mergeCell ref="AD149:AE150"/>
    <mergeCell ref="AB149:AC150"/>
    <mergeCell ref="AX149:AY150"/>
    <mergeCell ref="AV149:AW150"/>
    <mergeCell ref="AT149:AU150"/>
    <mergeCell ref="AR149:AS150"/>
    <mergeCell ref="AP149:AQ150"/>
    <mergeCell ref="AN149:AO150"/>
    <mergeCell ref="B151:B152"/>
    <mergeCell ref="C150:D150"/>
    <mergeCell ref="BL149:BN150"/>
    <mergeCell ref="BJ149:BK150"/>
    <mergeCell ref="BH149:BI150"/>
    <mergeCell ref="BF149:BG150"/>
    <mergeCell ref="BD149:BE150"/>
    <mergeCell ref="BB149:BC150"/>
    <mergeCell ref="AZ149:BA150"/>
    <mergeCell ref="N151:O152"/>
    <mergeCell ref="L151:M152"/>
    <mergeCell ref="J151:K152"/>
    <mergeCell ref="H151:I152"/>
    <mergeCell ref="F151:F152"/>
    <mergeCell ref="E151:E152"/>
    <mergeCell ref="G151:G152"/>
    <mergeCell ref="Z151:AA152"/>
    <mergeCell ref="X151:Y152"/>
    <mergeCell ref="V151:W152"/>
    <mergeCell ref="T151:U152"/>
    <mergeCell ref="R151:S152"/>
    <mergeCell ref="P151:Q152"/>
    <mergeCell ref="AL151:AM152"/>
    <mergeCell ref="AJ151:AK152"/>
    <mergeCell ref="AH151:AI152"/>
    <mergeCell ref="AF151:AG152"/>
    <mergeCell ref="AD151:AE152"/>
    <mergeCell ref="AB151:AC152"/>
    <mergeCell ref="AX151:AY152"/>
    <mergeCell ref="AV151:AW152"/>
    <mergeCell ref="AT151:AU152"/>
    <mergeCell ref="AR151:AS152"/>
    <mergeCell ref="AP151:AQ152"/>
    <mergeCell ref="AN151:AO152"/>
    <mergeCell ref="C149:D149"/>
    <mergeCell ref="B149:B150"/>
    <mergeCell ref="C152:D152"/>
    <mergeCell ref="BL151:BN152"/>
    <mergeCell ref="BL145:BN146"/>
    <mergeCell ref="BJ145:BK146"/>
    <mergeCell ref="BH145:BI146"/>
    <mergeCell ref="BF145:BG146"/>
    <mergeCell ref="BD145:BE146"/>
    <mergeCell ref="BB145:BC146"/>
    <mergeCell ref="AZ145:BA146"/>
    <mergeCell ref="N147:O148"/>
    <mergeCell ref="L147:M148"/>
    <mergeCell ref="J147:K148"/>
    <mergeCell ref="H147:I148"/>
    <mergeCell ref="F147:F148"/>
    <mergeCell ref="E147:E148"/>
    <mergeCell ref="G147:G148"/>
    <mergeCell ref="Z147:AA148"/>
    <mergeCell ref="X147:Y148"/>
    <mergeCell ref="V147:W148"/>
    <mergeCell ref="T147:U148"/>
    <mergeCell ref="R147:S148"/>
    <mergeCell ref="P147:Q148"/>
    <mergeCell ref="AL147:AM148"/>
    <mergeCell ref="AJ147:AK148"/>
    <mergeCell ref="AH147:AI148"/>
    <mergeCell ref="AF147:AG148"/>
    <mergeCell ref="AD147:AE148"/>
    <mergeCell ref="AB147:AC148"/>
    <mergeCell ref="AX147:AY148"/>
    <mergeCell ref="AV147:AW148"/>
    <mergeCell ref="AT147:AU148"/>
    <mergeCell ref="AR147:AS148"/>
    <mergeCell ref="AP147:AQ148"/>
    <mergeCell ref="AN147:AO148"/>
    <mergeCell ref="C145:D145"/>
    <mergeCell ref="C148:D148"/>
    <mergeCell ref="BL147:BN148"/>
    <mergeCell ref="BJ147:BK148"/>
    <mergeCell ref="BH147:BI148"/>
    <mergeCell ref="BF147:BG148"/>
    <mergeCell ref="BD147:BE148"/>
    <mergeCell ref="BB147:BC148"/>
    <mergeCell ref="AZ147:BA148"/>
    <mergeCell ref="C147:D147"/>
    <mergeCell ref="BH143:BI144"/>
    <mergeCell ref="BF143:BG144"/>
    <mergeCell ref="BD143:BE144"/>
    <mergeCell ref="BB143:BC144"/>
    <mergeCell ref="AZ143:BA144"/>
    <mergeCell ref="N145:O146"/>
    <mergeCell ref="L145:M146"/>
    <mergeCell ref="J145:K146"/>
    <mergeCell ref="H145:I146"/>
    <mergeCell ref="F145:F146"/>
    <mergeCell ref="E145:E146"/>
    <mergeCell ref="G145:G146"/>
    <mergeCell ref="Z145:AA146"/>
    <mergeCell ref="X145:Y146"/>
    <mergeCell ref="V145:W146"/>
    <mergeCell ref="T145:U146"/>
    <mergeCell ref="R145:S146"/>
    <mergeCell ref="P145:Q146"/>
    <mergeCell ref="AL145:AM146"/>
    <mergeCell ref="AJ145:AK146"/>
    <mergeCell ref="AH145:AI146"/>
    <mergeCell ref="AF145:AG146"/>
    <mergeCell ref="AD145:AE146"/>
    <mergeCell ref="AB145:AC146"/>
    <mergeCell ref="AX145:AY146"/>
    <mergeCell ref="AV145:AW146"/>
    <mergeCell ref="AT145:AU146"/>
    <mergeCell ref="AR145:AS146"/>
    <mergeCell ref="AP145:AQ146"/>
    <mergeCell ref="AN145:AO146"/>
    <mergeCell ref="C143:D143"/>
    <mergeCell ref="B147:B148"/>
    <mergeCell ref="C146:D146"/>
    <mergeCell ref="B145:B146"/>
    <mergeCell ref="N141:O142"/>
    <mergeCell ref="L141:M142"/>
    <mergeCell ref="J141:K142"/>
    <mergeCell ref="H141:I142"/>
    <mergeCell ref="F141:F142"/>
    <mergeCell ref="E141:E142"/>
    <mergeCell ref="G141:G142"/>
    <mergeCell ref="Z141:AA142"/>
    <mergeCell ref="X141:Y142"/>
    <mergeCell ref="V141:W142"/>
    <mergeCell ref="T141:U142"/>
    <mergeCell ref="R141:S142"/>
    <mergeCell ref="P141:Q142"/>
    <mergeCell ref="AL141:AM142"/>
    <mergeCell ref="AJ141:AK142"/>
    <mergeCell ref="AH141:AI142"/>
    <mergeCell ref="AF141:AG142"/>
    <mergeCell ref="AD141:AE142"/>
    <mergeCell ref="AB141:AC142"/>
    <mergeCell ref="AX141:AY142"/>
    <mergeCell ref="AV141:AW142"/>
    <mergeCell ref="AT141:AU142"/>
    <mergeCell ref="AR141:AS142"/>
    <mergeCell ref="AP141:AQ142"/>
    <mergeCell ref="AN141:AO142"/>
    <mergeCell ref="B143:B144"/>
    <mergeCell ref="C142:D142"/>
    <mergeCell ref="BL141:BN142"/>
    <mergeCell ref="BJ141:BK142"/>
    <mergeCell ref="BH141:BI142"/>
    <mergeCell ref="BF141:BG142"/>
    <mergeCell ref="BD141:BE142"/>
    <mergeCell ref="BB141:BC142"/>
    <mergeCell ref="AZ141:BA142"/>
    <mergeCell ref="N143:O144"/>
    <mergeCell ref="L143:M144"/>
    <mergeCell ref="J143:K144"/>
    <mergeCell ref="H143:I144"/>
    <mergeCell ref="F143:F144"/>
    <mergeCell ref="E143:E144"/>
    <mergeCell ref="G143:G144"/>
    <mergeCell ref="Z143:AA144"/>
    <mergeCell ref="X143:Y144"/>
    <mergeCell ref="V143:W144"/>
    <mergeCell ref="T143:U144"/>
    <mergeCell ref="R143:S144"/>
    <mergeCell ref="P143:Q144"/>
    <mergeCell ref="AL143:AM144"/>
    <mergeCell ref="AJ143:AK144"/>
    <mergeCell ref="AH143:AI144"/>
    <mergeCell ref="AF143:AG144"/>
    <mergeCell ref="AD143:AE144"/>
    <mergeCell ref="AB143:AC144"/>
    <mergeCell ref="AX143:AY144"/>
    <mergeCell ref="AV143:AW144"/>
    <mergeCell ref="AT143:AU144"/>
    <mergeCell ref="AR143:AS144"/>
    <mergeCell ref="AP143:AQ144"/>
    <mergeCell ref="AN143:AO144"/>
    <mergeCell ref="C141:D141"/>
    <mergeCell ref="B141:B142"/>
    <mergeCell ref="C144:D144"/>
    <mergeCell ref="BL143:BN144"/>
    <mergeCell ref="BJ143:BK144"/>
    <mergeCell ref="AD137:AE138"/>
    <mergeCell ref="AB137:AC138"/>
    <mergeCell ref="Z137:AA138"/>
    <mergeCell ref="X137:Y138"/>
    <mergeCell ref="V137:W138"/>
    <mergeCell ref="AX137:AY138"/>
    <mergeCell ref="AV137:AW138"/>
    <mergeCell ref="AT137:AU138"/>
    <mergeCell ref="AR137:AS138"/>
    <mergeCell ref="AP137:AQ138"/>
    <mergeCell ref="AN137:AO138"/>
    <mergeCell ref="C139:D139"/>
    <mergeCell ref="B139:B140"/>
    <mergeCell ref="C138:D138"/>
    <mergeCell ref="BL137:BN138"/>
    <mergeCell ref="BJ137:BK138"/>
    <mergeCell ref="BH137:BI138"/>
    <mergeCell ref="BF137:BG138"/>
    <mergeCell ref="BD137:BE138"/>
    <mergeCell ref="BB137:BC138"/>
    <mergeCell ref="AZ137:BA138"/>
    <mergeCell ref="N139:O140"/>
    <mergeCell ref="L139:M140"/>
    <mergeCell ref="J139:K140"/>
    <mergeCell ref="H139:I140"/>
    <mergeCell ref="F139:F140"/>
    <mergeCell ref="E139:E140"/>
    <mergeCell ref="G139:G140"/>
    <mergeCell ref="Z139:AA140"/>
    <mergeCell ref="X139:Y140"/>
    <mergeCell ref="V139:W140"/>
    <mergeCell ref="T139:U140"/>
    <mergeCell ref="R139:S140"/>
    <mergeCell ref="P139:Q140"/>
    <mergeCell ref="AL139:AM140"/>
    <mergeCell ref="AJ139:AK140"/>
    <mergeCell ref="AH139:AI140"/>
    <mergeCell ref="AF139:AG140"/>
    <mergeCell ref="AD139:AE140"/>
    <mergeCell ref="AB139:AC140"/>
    <mergeCell ref="AX139:AY140"/>
    <mergeCell ref="AV139:AW140"/>
    <mergeCell ref="AT139:AU140"/>
    <mergeCell ref="AR139:AS140"/>
    <mergeCell ref="AP139:AQ140"/>
    <mergeCell ref="AN139:AO140"/>
    <mergeCell ref="C140:D140"/>
    <mergeCell ref="BL139:BN140"/>
    <mergeCell ref="BJ139:BK140"/>
    <mergeCell ref="BH139:BI140"/>
    <mergeCell ref="BF139:BG140"/>
    <mergeCell ref="BD139:BE140"/>
    <mergeCell ref="BB139:BC140"/>
    <mergeCell ref="AZ139:BA140"/>
    <mergeCell ref="AJ251:AL251"/>
    <mergeCell ref="B251:C251"/>
    <mergeCell ref="W249:Y249"/>
    <mergeCell ref="S249:U249"/>
    <mergeCell ref="O251:R251"/>
    <mergeCell ref="L251:N251"/>
    <mergeCell ref="H251:J251"/>
    <mergeCell ref="D251:E251"/>
    <mergeCell ref="W251:Y251"/>
    <mergeCell ref="S251:U251"/>
    <mergeCell ref="BD132:BM132"/>
    <mergeCell ref="BA132:BC132"/>
    <mergeCell ref="E132:AC132"/>
    <mergeCell ref="C132:D132"/>
    <mergeCell ref="G135:G136"/>
    <mergeCell ref="AX136:AY136"/>
    <mergeCell ref="AV136:AW136"/>
    <mergeCell ref="AT136:AU136"/>
    <mergeCell ref="AR136:AS136"/>
    <mergeCell ref="H135:I136"/>
    <mergeCell ref="C135:D136"/>
    <mergeCell ref="V135:W136"/>
    <mergeCell ref="P135:U135"/>
    <mergeCell ref="AB135:AG135"/>
    <mergeCell ref="Z135:AA136"/>
    <mergeCell ref="AD136:AE136"/>
    <mergeCell ref="J135:O135"/>
    <mergeCell ref="AL136:AM136"/>
    <mergeCell ref="AT135:AY135"/>
    <mergeCell ref="AN135:AS135"/>
    <mergeCell ref="AH135:AM135"/>
    <mergeCell ref="T136:U136"/>
    <mergeCell ref="X135:Y136"/>
    <mergeCell ref="P137:Q138"/>
    <mergeCell ref="N137:O138"/>
    <mergeCell ref="L137:M138"/>
    <mergeCell ref="J137:K138"/>
    <mergeCell ref="AP136:AQ136"/>
    <mergeCell ref="AJ136:AK136"/>
    <mergeCell ref="AH136:AI136"/>
    <mergeCell ref="AF136:AG136"/>
    <mergeCell ref="AB136:AC136"/>
    <mergeCell ref="AN136:AO136"/>
    <mergeCell ref="T137:U138"/>
    <mergeCell ref="E137:E138"/>
    <mergeCell ref="C137:D137"/>
    <mergeCell ref="B137:B138"/>
    <mergeCell ref="P136:Q136"/>
    <mergeCell ref="G137:G138"/>
    <mergeCell ref="R137:S138"/>
    <mergeCell ref="R136:S136"/>
    <mergeCell ref="L136:M136"/>
    <mergeCell ref="F137:F138"/>
    <mergeCell ref="BJ136:BK136"/>
    <mergeCell ref="BH136:BI136"/>
    <mergeCell ref="BF136:BG136"/>
    <mergeCell ref="BD136:BE136"/>
    <mergeCell ref="BB136:BC136"/>
    <mergeCell ref="AZ136:BA136"/>
    <mergeCell ref="AL137:AM138"/>
    <mergeCell ref="AJ137:AK138"/>
    <mergeCell ref="AH137:AI138"/>
    <mergeCell ref="AF137:AG138"/>
    <mergeCell ref="H137:I138"/>
    <mergeCell ref="N246:O246"/>
    <mergeCell ref="L246:M246"/>
    <mergeCell ref="J246:K246"/>
    <mergeCell ref="H246:I246"/>
    <mergeCell ref="D246:E246"/>
    <mergeCell ref="B246:C246"/>
    <mergeCell ref="Z246:AA246"/>
    <mergeCell ref="X246:Y246"/>
    <mergeCell ref="V246:W246"/>
    <mergeCell ref="T246:U246"/>
    <mergeCell ref="R246:S246"/>
    <mergeCell ref="P246:Q246"/>
    <mergeCell ref="AL246:AM246"/>
    <mergeCell ref="AJ246:AK246"/>
    <mergeCell ref="AH246:AI246"/>
    <mergeCell ref="AF246:AG246"/>
    <mergeCell ref="AD246:AE246"/>
    <mergeCell ref="AB246:AC246"/>
    <mergeCell ref="AX246:AY246"/>
    <mergeCell ref="AV246:AW246"/>
    <mergeCell ref="AT246:AU246"/>
    <mergeCell ref="AR246:AS246"/>
    <mergeCell ref="AP246:AQ246"/>
    <mergeCell ref="AN246:AO246"/>
    <mergeCell ref="BJ246:BK246"/>
    <mergeCell ref="BH246:BI246"/>
    <mergeCell ref="BF246:BG246"/>
    <mergeCell ref="BD246:BE246"/>
    <mergeCell ref="BB246:BC246"/>
    <mergeCell ref="AZ246:BA246"/>
    <mergeCell ref="L249:N249"/>
    <mergeCell ref="H249:J249"/>
    <mergeCell ref="D249:E249"/>
    <mergeCell ref="O249:R249"/>
    <mergeCell ref="B249:C249"/>
    <mergeCell ref="N247:O247"/>
    <mergeCell ref="L247:M247"/>
    <mergeCell ref="J247:K247"/>
    <mergeCell ref="D247:E247"/>
    <mergeCell ref="P247:Q247"/>
    <mergeCell ref="AP247:AQ247"/>
    <mergeCell ref="AR247:AS247"/>
    <mergeCell ref="AD247:AE247"/>
    <mergeCell ref="AF247:AG247"/>
    <mergeCell ref="AH247:AI247"/>
    <mergeCell ref="AJ247:AK247"/>
    <mergeCell ref="AL247:AM247"/>
    <mergeCell ref="AN247:AO247"/>
    <mergeCell ref="R247:S247"/>
    <mergeCell ref="T247:U247"/>
    <mergeCell ref="V247:W247"/>
    <mergeCell ref="X247:Y247"/>
    <mergeCell ref="Z247:AA247"/>
    <mergeCell ref="AB247:AC247"/>
    <mergeCell ref="AP238:AQ239"/>
    <mergeCell ref="AN238:AO239"/>
    <mergeCell ref="AH238:AI239"/>
    <mergeCell ref="AF238:AG239"/>
    <mergeCell ref="AD238:AE239"/>
    <mergeCell ref="B244:C245"/>
    <mergeCell ref="C239:D239"/>
    <mergeCell ref="BL238:BN239"/>
    <mergeCell ref="BJ238:BK239"/>
    <mergeCell ref="BH238:BI239"/>
    <mergeCell ref="BF238:BG239"/>
    <mergeCell ref="BD238:BE239"/>
    <mergeCell ref="BB238:BC239"/>
    <mergeCell ref="AZ238:BA239"/>
    <mergeCell ref="AX238:AY239"/>
    <mergeCell ref="P244:Q245"/>
    <mergeCell ref="N244:O245"/>
    <mergeCell ref="L244:M245"/>
    <mergeCell ref="J244:K245"/>
    <mergeCell ref="H244:I245"/>
    <mergeCell ref="D244:E245"/>
    <mergeCell ref="AB244:AC245"/>
    <mergeCell ref="Z244:AA245"/>
    <mergeCell ref="X244:Y245"/>
    <mergeCell ref="V244:W245"/>
    <mergeCell ref="T244:U245"/>
    <mergeCell ref="R244:S245"/>
    <mergeCell ref="AN244:AO245"/>
    <mergeCell ref="AL244:AM245"/>
    <mergeCell ref="AJ244:AK245"/>
    <mergeCell ref="AH244:AI245"/>
    <mergeCell ref="AF244:AG245"/>
    <mergeCell ref="AD244:AE245"/>
    <mergeCell ref="AZ244:BA245"/>
    <mergeCell ref="AX244:AY245"/>
    <mergeCell ref="AV244:AW245"/>
    <mergeCell ref="AT244:AU245"/>
    <mergeCell ref="AR244:AS245"/>
    <mergeCell ref="AP244:AQ245"/>
    <mergeCell ref="BL244:BN245"/>
    <mergeCell ref="BJ244:BK245"/>
    <mergeCell ref="BH244:BI245"/>
    <mergeCell ref="BF244:BG245"/>
    <mergeCell ref="BD244:BE245"/>
    <mergeCell ref="BB244:BC245"/>
    <mergeCell ref="B240:B241"/>
    <mergeCell ref="C240:D240"/>
    <mergeCell ref="E240:E241"/>
    <mergeCell ref="F240:F241"/>
    <mergeCell ref="G240:G241"/>
    <mergeCell ref="H240:I241"/>
    <mergeCell ref="J240:K241"/>
    <mergeCell ref="L240:M241"/>
    <mergeCell ref="N240:O241"/>
    <mergeCell ref="P240:Q241"/>
    <mergeCell ref="R240:S241"/>
    <mergeCell ref="T240:U241"/>
    <mergeCell ref="V240:W241"/>
    <mergeCell ref="X240:Y241"/>
    <mergeCell ref="Z240:AA241"/>
    <mergeCell ref="AB240:AC241"/>
    <mergeCell ref="AD240:AE241"/>
    <mergeCell ref="AF240:AG241"/>
    <mergeCell ref="BJ242:BK243"/>
    <mergeCell ref="AH234:AI235"/>
    <mergeCell ref="B236:B237"/>
    <mergeCell ref="G236:G237"/>
    <mergeCell ref="C237:D237"/>
    <mergeCell ref="C235:D235"/>
    <mergeCell ref="BL234:BN235"/>
    <mergeCell ref="BJ234:BK235"/>
    <mergeCell ref="BH234:BI235"/>
    <mergeCell ref="BF234:BG235"/>
    <mergeCell ref="BD234:BE235"/>
    <mergeCell ref="BB234:BC235"/>
    <mergeCell ref="L236:M237"/>
    <mergeCell ref="J236:K237"/>
    <mergeCell ref="H236:I237"/>
    <mergeCell ref="F236:F237"/>
    <mergeCell ref="E236:E237"/>
    <mergeCell ref="C236:D236"/>
    <mergeCell ref="X236:Y237"/>
    <mergeCell ref="V236:W237"/>
    <mergeCell ref="T236:U237"/>
    <mergeCell ref="R236:S237"/>
    <mergeCell ref="P236:Q237"/>
    <mergeCell ref="N236:O237"/>
    <mergeCell ref="AJ236:AK237"/>
    <mergeCell ref="AH236:AI237"/>
    <mergeCell ref="AF236:AG237"/>
    <mergeCell ref="AD236:AE237"/>
    <mergeCell ref="AB236:AC237"/>
    <mergeCell ref="Z236:AA237"/>
    <mergeCell ref="AB238:AC239"/>
    <mergeCell ref="N238:O239"/>
    <mergeCell ref="L238:M239"/>
    <mergeCell ref="BL236:BN237"/>
    <mergeCell ref="BJ236:BK237"/>
    <mergeCell ref="BH236:BI237"/>
    <mergeCell ref="BF236:BG237"/>
    <mergeCell ref="BD236:BE237"/>
    <mergeCell ref="BB236:BC237"/>
    <mergeCell ref="AL236:AM237"/>
    <mergeCell ref="AZ236:BA237"/>
    <mergeCell ref="AX236:AY237"/>
    <mergeCell ref="AV236:AW237"/>
    <mergeCell ref="J238:K239"/>
    <mergeCell ref="AT236:AU237"/>
    <mergeCell ref="AR236:AS237"/>
    <mergeCell ref="AP236:AQ237"/>
    <mergeCell ref="AN236:AO237"/>
    <mergeCell ref="AL238:AM239"/>
    <mergeCell ref="AJ238:AK239"/>
    <mergeCell ref="E238:E239"/>
    <mergeCell ref="C238:D238"/>
    <mergeCell ref="B238:B239"/>
    <mergeCell ref="G238:G239"/>
    <mergeCell ref="V238:W239"/>
    <mergeCell ref="T238:U239"/>
    <mergeCell ref="R238:S239"/>
    <mergeCell ref="P238:Q239"/>
    <mergeCell ref="H238:I239"/>
    <mergeCell ref="F238:F239"/>
    <mergeCell ref="AV238:AW239"/>
    <mergeCell ref="Z238:AA239"/>
    <mergeCell ref="X238:Y239"/>
    <mergeCell ref="AT238:AU239"/>
    <mergeCell ref="AR238:AS239"/>
    <mergeCell ref="BD230:BE231"/>
    <mergeCell ref="BB230:BC231"/>
    <mergeCell ref="E232:E233"/>
    <mergeCell ref="C232:D232"/>
    <mergeCell ref="B232:B233"/>
    <mergeCell ref="G232:G233"/>
    <mergeCell ref="C233:D233"/>
    <mergeCell ref="C231:D231"/>
    <mergeCell ref="E230:E231"/>
    <mergeCell ref="C230:D230"/>
    <mergeCell ref="B230:B231"/>
    <mergeCell ref="G230:G231"/>
    <mergeCell ref="P232:Q233"/>
    <mergeCell ref="N232:O233"/>
    <mergeCell ref="L232:M233"/>
    <mergeCell ref="J232:K233"/>
    <mergeCell ref="H232:I233"/>
    <mergeCell ref="F232:F233"/>
    <mergeCell ref="AB232:AC233"/>
    <mergeCell ref="Z232:AA233"/>
    <mergeCell ref="X232:Y233"/>
    <mergeCell ref="V232:W233"/>
    <mergeCell ref="T232:U233"/>
    <mergeCell ref="R232:S233"/>
    <mergeCell ref="AH232:AI233"/>
    <mergeCell ref="AF232:AG233"/>
    <mergeCell ref="AD232:AE233"/>
    <mergeCell ref="AZ232:BA233"/>
    <mergeCell ref="AX232:AY233"/>
    <mergeCell ref="AV232:AW233"/>
    <mergeCell ref="N234:O235"/>
    <mergeCell ref="L234:M235"/>
    <mergeCell ref="BL232:BN233"/>
    <mergeCell ref="BJ232:BK233"/>
    <mergeCell ref="BH232:BI233"/>
    <mergeCell ref="BF232:BG233"/>
    <mergeCell ref="BD232:BE233"/>
    <mergeCell ref="BB232:BC233"/>
    <mergeCell ref="AL232:AM233"/>
    <mergeCell ref="AJ232:AK233"/>
    <mergeCell ref="J234:K235"/>
    <mergeCell ref="AT232:AU233"/>
    <mergeCell ref="AR232:AS233"/>
    <mergeCell ref="AP232:AQ233"/>
    <mergeCell ref="AN232:AO233"/>
    <mergeCell ref="AL234:AM235"/>
    <mergeCell ref="AJ234:AK235"/>
    <mergeCell ref="AF234:AG235"/>
    <mergeCell ref="AD234:AE235"/>
    <mergeCell ref="AB234:AC235"/>
    <mergeCell ref="E234:E235"/>
    <mergeCell ref="C234:D234"/>
    <mergeCell ref="B234:B235"/>
    <mergeCell ref="G234:G235"/>
    <mergeCell ref="V234:W235"/>
    <mergeCell ref="T234:U235"/>
    <mergeCell ref="R234:S235"/>
    <mergeCell ref="P234:Q235"/>
    <mergeCell ref="H234:I235"/>
    <mergeCell ref="F234:F235"/>
    <mergeCell ref="AZ234:BA235"/>
    <mergeCell ref="AX234:AY235"/>
    <mergeCell ref="AV234:AW235"/>
    <mergeCell ref="Z234:AA235"/>
    <mergeCell ref="BL226:BN227"/>
    <mergeCell ref="BJ226:BK227"/>
    <mergeCell ref="BH226:BI227"/>
    <mergeCell ref="BF226:BG227"/>
    <mergeCell ref="BD226:BE227"/>
    <mergeCell ref="N228:O229"/>
    <mergeCell ref="L228:M229"/>
    <mergeCell ref="J228:K229"/>
    <mergeCell ref="H228:I229"/>
    <mergeCell ref="F228:F229"/>
    <mergeCell ref="E228:E229"/>
    <mergeCell ref="Z228:AA229"/>
    <mergeCell ref="X228:Y229"/>
    <mergeCell ref="V228:W229"/>
    <mergeCell ref="T228:U229"/>
    <mergeCell ref="R228:S229"/>
    <mergeCell ref="P228:Q229"/>
    <mergeCell ref="BL228:BN229"/>
    <mergeCell ref="BJ228:BK229"/>
    <mergeCell ref="BH228:BI229"/>
    <mergeCell ref="BF228:BG229"/>
    <mergeCell ref="BD228:BE229"/>
    <mergeCell ref="BB228:BC229"/>
    <mergeCell ref="H230:I231"/>
    <mergeCell ref="F230:F231"/>
    <mergeCell ref="AH230:AI231"/>
    <mergeCell ref="AF230:AG231"/>
    <mergeCell ref="AD230:AE231"/>
    <mergeCell ref="AB230:AC231"/>
    <mergeCell ref="N230:O231"/>
    <mergeCell ref="L230:M231"/>
    <mergeCell ref="J230:K231"/>
    <mergeCell ref="AT228:AU229"/>
    <mergeCell ref="AR228:AS229"/>
    <mergeCell ref="AP228:AQ229"/>
    <mergeCell ref="AN228:AO229"/>
    <mergeCell ref="AL230:AM231"/>
    <mergeCell ref="AJ230:AK231"/>
    <mergeCell ref="AL228:AM229"/>
    <mergeCell ref="AJ228:AK229"/>
    <mergeCell ref="AH228:AI229"/>
    <mergeCell ref="V230:W231"/>
    <mergeCell ref="T230:U231"/>
    <mergeCell ref="R230:S231"/>
    <mergeCell ref="P230:Q231"/>
    <mergeCell ref="AZ228:BA229"/>
    <mergeCell ref="AX228:AY229"/>
    <mergeCell ref="AV228:AW229"/>
    <mergeCell ref="AF228:AG229"/>
    <mergeCell ref="AD228:AE229"/>
    <mergeCell ref="AB228:AC229"/>
    <mergeCell ref="AZ230:BA231"/>
    <mergeCell ref="AX230:AY231"/>
    <mergeCell ref="AV230:AW231"/>
    <mergeCell ref="Z230:AA231"/>
    <mergeCell ref="X230:Y231"/>
    <mergeCell ref="AT230:AU231"/>
    <mergeCell ref="AR230:AS231"/>
    <mergeCell ref="AP230:AQ231"/>
    <mergeCell ref="AN230:AO231"/>
    <mergeCell ref="BL230:BN231"/>
    <mergeCell ref="BJ230:BK231"/>
    <mergeCell ref="BH230:BI231"/>
    <mergeCell ref="BF230:BG231"/>
    <mergeCell ref="N226:O227"/>
    <mergeCell ref="L226:M227"/>
    <mergeCell ref="AZ224:BA225"/>
    <mergeCell ref="AX224:AY225"/>
    <mergeCell ref="AV224:AW225"/>
    <mergeCell ref="J226:K227"/>
    <mergeCell ref="AT224:AU225"/>
    <mergeCell ref="AR224:AS225"/>
    <mergeCell ref="AP224:AQ225"/>
    <mergeCell ref="AN224:AO225"/>
    <mergeCell ref="AL226:AM227"/>
    <mergeCell ref="AJ226:AK227"/>
    <mergeCell ref="E226:E227"/>
    <mergeCell ref="C226:D226"/>
    <mergeCell ref="B226:B227"/>
    <mergeCell ref="G226:G227"/>
    <mergeCell ref="V226:W227"/>
    <mergeCell ref="T226:U227"/>
    <mergeCell ref="R226:S227"/>
    <mergeCell ref="P226:Q227"/>
    <mergeCell ref="H226:I227"/>
    <mergeCell ref="F226:F227"/>
    <mergeCell ref="BB226:BC227"/>
    <mergeCell ref="AZ226:BA227"/>
    <mergeCell ref="AX226:AY227"/>
    <mergeCell ref="AV226:AW227"/>
    <mergeCell ref="Z226:AA227"/>
    <mergeCell ref="X226:Y227"/>
    <mergeCell ref="AT226:AU227"/>
    <mergeCell ref="AR226:AS227"/>
    <mergeCell ref="AP226:AQ227"/>
    <mergeCell ref="AN226:AO227"/>
    <mergeCell ref="C228:D228"/>
    <mergeCell ref="B228:B229"/>
    <mergeCell ref="G228:G229"/>
    <mergeCell ref="C229:D229"/>
    <mergeCell ref="C227:D227"/>
    <mergeCell ref="C224:D224"/>
    <mergeCell ref="B224:B225"/>
    <mergeCell ref="G224:G225"/>
    <mergeCell ref="C225:D225"/>
    <mergeCell ref="BL222:BN223"/>
    <mergeCell ref="BJ222:BK223"/>
    <mergeCell ref="BH222:BI223"/>
    <mergeCell ref="BF222:BG223"/>
    <mergeCell ref="BD222:BE223"/>
    <mergeCell ref="N224:O225"/>
    <mergeCell ref="L224:M225"/>
    <mergeCell ref="J224:K225"/>
    <mergeCell ref="H224:I225"/>
    <mergeCell ref="F224:F225"/>
    <mergeCell ref="E224:E225"/>
    <mergeCell ref="Z224:AA225"/>
    <mergeCell ref="X224:Y225"/>
    <mergeCell ref="V224:W225"/>
    <mergeCell ref="T224:U225"/>
    <mergeCell ref="R224:S225"/>
    <mergeCell ref="P224:Q225"/>
    <mergeCell ref="AL224:AM225"/>
    <mergeCell ref="AJ224:AK225"/>
    <mergeCell ref="AH224:AI225"/>
    <mergeCell ref="AF224:AG225"/>
    <mergeCell ref="AD224:AE225"/>
    <mergeCell ref="AB224:AC225"/>
    <mergeCell ref="BL224:BN225"/>
    <mergeCell ref="BJ224:BK225"/>
    <mergeCell ref="BH224:BI225"/>
    <mergeCell ref="BF224:BG225"/>
    <mergeCell ref="BD224:BE225"/>
    <mergeCell ref="BB224:BC225"/>
    <mergeCell ref="AH222:AI223"/>
    <mergeCell ref="AF222:AG223"/>
    <mergeCell ref="AD222:AE223"/>
    <mergeCell ref="AB222:AC223"/>
    <mergeCell ref="N222:O223"/>
    <mergeCell ref="L222:M223"/>
    <mergeCell ref="C217:D217"/>
    <mergeCell ref="AZ220:BA221"/>
    <mergeCell ref="AX220:AY221"/>
    <mergeCell ref="AV220:AW221"/>
    <mergeCell ref="J222:K223"/>
    <mergeCell ref="AT220:AU221"/>
    <mergeCell ref="AR220:AS221"/>
    <mergeCell ref="AP220:AQ221"/>
    <mergeCell ref="AN220:AO221"/>
    <mergeCell ref="AL222:AM223"/>
    <mergeCell ref="AJ222:AK223"/>
    <mergeCell ref="E222:E223"/>
    <mergeCell ref="N218:O219"/>
    <mergeCell ref="L218:M219"/>
    <mergeCell ref="C222:D222"/>
    <mergeCell ref="B222:B223"/>
    <mergeCell ref="G222:G223"/>
    <mergeCell ref="V222:W223"/>
    <mergeCell ref="T222:U223"/>
    <mergeCell ref="R222:S223"/>
    <mergeCell ref="P222:Q223"/>
    <mergeCell ref="H222:I223"/>
    <mergeCell ref="F222:F223"/>
    <mergeCell ref="BB222:BC223"/>
    <mergeCell ref="AZ222:BA223"/>
    <mergeCell ref="AX222:AY223"/>
    <mergeCell ref="AV222:AW223"/>
    <mergeCell ref="Z222:AA223"/>
    <mergeCell ref="X222:Y223"/>
    <mergeCell ref="AT222:AU223"/>
    <mergeCell ref="AR222:AS223"/>
    <mergeCell ref="AP222:AQ223"/>
    <mergeCell ref="AN222:AO223"/>
    <mergeCell ref="J218:K219"/>
    <mergeCell ref="C223:D223"/>
    <mergeCell ref="E218:E219"/>
    <mergeCell ref="C218:D218"/>
    <mergeCell ref="B218:B219"/>
    <mergeCell ref="G218:G219"/>
    <mergeCell ref="V218:W219"/>
    <mergeCell ref="T218:U219"/>
    <mergeCell ref="R218:S219"/>
    <mergeCell ref="P218:Q219"/>
    <mergeCell ref="H218:I219"/>
    <mergeCell ref="F218:F219"/>
    <mergeCell ref="BB218:BC219"/>
    <mergeCell ref="AZ218:BA219"/>
    <mergeCell ref="AX218:AY219"/>
    <mergeCell ref="AV218:AW219"/>
    <mergeCell ref="Z218:AA219"/>
    <mergeCell ref="X218:Y219"/>
    <mergeCell ref="AT218:AU219"/>
    <mergeCell ref="AR218:AS219"/>
    <mergeCell ref="AP218:AQ219"/>
    <mergeCell ref="AN218:AO219"/>
    <mergeCell ref="C220:D220"/>
    <mergeCell ref="B220:B221"/>
    <mergeCell ref="G220:G221"/>
    <mergeCell ref="C221:D221"/>
    <mergeCell ref="C219:D219"/>
    <mergeCell ref="BL218:BN219"/>
    <mergeCell ref="BJ218:BK219"/>
    <mergeCell ref="BH218:BI219"/>
    <mergeCell ref="BF218:BG219"/>
    <mergeCell ref="BD218:BE219"/>
    <mergeCell ref="N220:O221"/>
    <mergeCell ref="L220:M221"/>
    <mergeCell ref="J220:K221"/>
    <mergeCell ref="H220:I221"/>
    <mergeCell ref="F220:F221"/>
    <mergeCell ref="E220:E221"/>
    <mergeCell ref="Z220:AA221"/>
    <mergeCell ref="X220:Y221"/>
    <mergeCell ref="V220:W221"/>
    <mergeCell ref="T220:U221"/>
    <mergeCell ref="R220:S221"/>
    <mergeCell ref="P220:Q221"/>
    <mergeCell ref="AL220:AM221"/>
    <mergeCell ref="AJ220:AK221"/>
    <mergeCell ref="AH220:AI221"/>
    <mergeCell ref="AF220:AG221"/>
    <mergeCell ref="AD220:AE221"/>
    <mergeCell ref="AB220:AC221"/>
    <mergeCell ref="BL220:BN221"/>
    <mergeCell ref="BJ220:BK221"/>
    <mergeCell ref="BH220:BI221"/>
    <mergeCell ref="BF220:BG221"/>
    <mergeCell ref="BD220:BE221"/>
    <mergeCell ref="BB220:BC221"/>
    <mergeCell ref="BL214:BN215"/>
    <mergeCell ref="BJ214:BK215"/>
    <mergeCell ref="BH214:BI215"/>
    <mergeCell ref="BF214:BG215"/>
    <mergeCell ref="BD214:BE215"/>
    <mergeCell ref="N216:O217"/>
    <mergeCell ref="L216:M217"/>
    <mergeCell ref="J216:K217"/>
    <mergeCell ref="H216:I217"/>
    <mergeCell ref="F216:F217"/>
    <mergeCell ref="E216:E217"/>
    <mergeCell ref="Z216:AA217"/>
    <mergeCell ref="X216:Y217"/>
    <mergeCell ref="V216:W217"/>
    <mergeCell ref="T216:U217"/>
    <mergeCell ref="R216:S217"/>
    <mergeCell ref="P216:Q217"/>
    <mergeCell ref="AL216:AM217"/>
    <mergeCell ref="AJ216:AK217"/>
    <mergeCell ref="AH216:AI217"/>
    <mergeCell ref="AF216:AG217"/>
    <mergeCell ref="AD216:AE217"/>
    <mergeCell ref="AB216:AC217"/>
    <mergeCell ref="BL216:BN217"/>
    <mergeCell ref="BJ216:BK217"/>
    <mergeCell ref="BH216:BI217"/>
    <mergeCell ref="BF216:BG217"/>
    <mergeCell ref="BD216:BE217"/>
    <mergeCell ref="BB216:BC217"/>
    <mergeCell ref="AZ216:BA217"/>
    <mergeCell ref="AX216:AY217"/>
    <mergeCell ref="AV216:AW217"/>
    <mergeCell ref="AH214:AI215"/>
    <mergeCell ref="AF214:AG215"/>
    <mergeCell ref="AD214:AE215"/>
    <mergeCell ref="AB214:AC215"/>
    <mergeCell ref="N214:O215"/>
    <mergeCell ref="L214:M215"/>
    <mergeCell ref="AT216:AU217"/>
    <mergeCell ref="AR216:AS217"/>
    <mergeCell ref="AP216:AQ217"/>
    <mergeCell ref="AN216:AO217"/>
    <mergeCell ref="J214:K215"/>
    <mergeCell ref="AT212:AU213"/>
    <mergeCell ref="AR212:AS213"/>
    <mergeCell ref="AP212:AQ213"/>
    <mergeCell ref="AN212:AO213"/>
    <mergeCell ref="AL214:AM215"/>
    <mergeCell ref="AJ214:AK215"/>
    <mergeCell ref="E214:E215"/>
    <mergeCell ref="N210:O211"/>
    <mergeCell ref="L210:M211"/>
    <mergeCell ref="C214:D214"/>
    <mergeCell ref="B214:B215"/>
    <mergeCell ref="G214:G215"/>
    <mergeCell ref="V214:W215"/>
    <mergeCell ref="T214:U215"/>
    <mergeCell ref="R214:S215"/>
    <mergeCell ref="P214:Q215"/>
    <mergeCell ref="H214:I215"/>
    <mergeCell ref="F214:F215"/>
    <mergeCell ref="BB214:BC215"/>
    <mergeCell ref="AZ214:BA215"/>
    <mergeCell ref="AX214:AY215"/>
    <mergeCell ref="AV214:AW215"/>
    <mergeCell ref="Z214:AA215"/>
    <mergeCell ref="X214:Y215"/>
    <mergeCell ref="AT214:AU215"/>
    <mergeCell ref="AR214:AS215"/>
    <mergeCell ref="AP214:AQ215"/>
    <mergeCell ref="AN214:AO215"/>
    <mergeCell ref="B210:B211"/>
    <mergeCell ref="G210:G211"/>
    <mergeCell ref="V210:W211"/>
    <mergeCell ref="T210:U211"/>
    <mergeCell ref="R210:S211"/>
    <mergeCell ref="P210:Q211"/>
    <mergeCell ref="H210:I211"/>
    <mergeCell ref="F210:F211"/>
    <mergeCell ref="BB210:BC211"/>
    <mergeCell ref="AZ210:BA211"/>
    <mergeCell ref="AX210:AY211"/>
    <mergeCell ref="AV210:AW211"/>
    <mergeCell ref="Z210:AA211"/>
    <mergeCell ref="X210:Y211"/>
    <mergeCell ref="AT210:AU211"/>
    <mergeCell ref="AR210:AS211"/>
    <mergeCell ref="AP210:AQ211"/>
    <mergeCell ref="AN210:AO211"/>
    <mergeCell ref="C212:D212"/>
    <mergeCell ref="B212:B213"/>
    <mergeCell ref="G212:G213"/>
    <mergeCell ref="C213:D213"/>
    <mergeCell ref="C211:D211"/>
    <mergeCell ref="C215:D215"/>
    <mergeCell ref="C210:D210"/>
    <mergeCell ref="C216:D216"/>
    <mergeCell ref="B216:B217"/>
    <mergeCell ref="G216:G217"/>
    <mergeCell ref="BH210:BI211"/>
    <mergeCell ref="BF210:BG211"/>
    <mergeCell ref="BD210:BE211"/>
    <mergeCell ref="N212:O213"/>
    <mergeCell ref="L212:M213"/>
    <mergeCell ref="J212:K213"/>
    <mergeCell ref="H212:I213"/>
    <mergeCell ref="F212:F213"/>
    <mergeCell ref="E212:E213"/>
    <mergeCell ref="Z212:AA213"/>
    <mergeCell ref="X212:Y213"/>
    <mergeCell ref="V212:W213"/>
    <mergeCell ref="T212:U213"/>
    <mergeCell ref="R212:S213"/>
    <mergeCell ref="P212:Q213"/>
    <mergeCell ref="AL212:AM213"/>
    <mergeCell ref="AJ212:AK213"/>
    <mergeCell ref="AH212:AI213"/>
    <mergeCell ref="AF212:AG213"/>
    <mergeCell ref="AD212:AE213"/>
    <mergeCell ref="AB212:AC213"/>
    <mergeCell ref="BL212:BN213"/>
    <mergeCell ref="BJ212:BK213"/>
    <mergeCell ref="BH212:BI213"/>
    <mergeCell ref="BF212:BG213"/>
    <mergeCell ref="BD212:BE213"/>
    <mergeCell ref="BB212:BC213"/>
    <mergeCell ref="N208:O209"/>
    <mergeCell ref="L208:M209"/>
    <mergeCell ref="J208:K209"/>
    <mergeCell ref="H208:I209"/>
    <mergeCell ref="F208:F209"/>
    <mergeCell ref="E208:E209"/>
    <mergeCell ref="Z208:AA209"/>
    <mergeCell ref="X208:Y209"/>
    <mergeCell ref="V208:W209"/>
    <mergeCell ref="T208:U209"/>
    <mergeCell ref="R208:S209"/>
    <mergeCell ref="P208:Q209"/>
    <mergeCell ref="AL208:AM209"/>
    <mergeCell ref="AJ208:AK209"/>
    <mergeCell ref="AH208:AI209"/>
    <mergeCell ref="AF208:AG209"/>
    <mergeCell ref="AD208:AE209"/>
    <mergeCell ref="AB208:AC209"/>
    <mergeCell ref="BL208:BN209"/>
    <mergeCell ref="BJ208:BK209"/>
    <mergeCell ref="BH208:BI209"/>
    <mergeCell ref="BF208:BG209"/>
    <mergeCell ref="BD208:BE209"/>
    <mergeCell ref="BB208:BC209"/>
    <mergeCell ref="AZ212:BA213"/>
    <mergeCell ref="AX212:AY213"/>
    <mergeCell ref="AV212:AW213"/>
    <mergeCell ref="J210:K211"/>
    <mergeCell ref="AT208:AU209"/>
    <mergeCell ref="AR208:AS209"/>
    <mergeCell ref="AP208:AQ209"/>
    <mergeCell ref="AN208:AO209"/>
    <mergeCell ref="AL210:AM211"/>
    <mergeCell ref="AJ210:AK211"/>
    <mergeCell ref="E210:E211"/>
    <mergeCell ref="AH210:AI211"/>
    <mergeCell ref="AF210:AG211"/>
    <mergeCell ref="J204:K205"/>
    <mergeCell ref="H204:I205"/>
    <mergeCell ref="F204:F205"/>
    <mergeCell ref="E204:E205"/>
    <mergeCell ref="AP204:AQ205"/>
    <mergeCell ref="AN204:AO205"/>
    <mergeCell ref="AL204:AM205"/>
    <mergeCell ref="AJ204:AK205"/>
    <mergeCell ref="C204:D204"/>
    <mergeCell ref="B204:B205"/>
    <mergeCell ref="G204:G205"/>
    <mergeCell ref="V204:W205"/>
    <mergeCell ref="T204:U205"/>
    <mergeCell ref="R204:S205"/>
    <mergeCell ref="BL204:BN205"/>
    <mergeCell ref="BJ204:BK205"/>
    <mergeCell ref="BH204:BI205"/>
    <mergeCell ref="BF204:BG205"/>
    <mergeCell ref="BD204:BE205"/>
    <mergeCell ref="BB204:BC205"/>
    <mergeCell ref="AH206:AI207"/>
    <mergeCell ref="AF206:AG207"/>
    <mergeCell ref="AD206:AE207"/>
    <mergeCell ref="AB206:AC207"/>
    <mergeCell ref="N206:O207"/>
    <mergeCell ref="L206:M207"/>
    <mergeCell ref="AZ204:BA205"/>
    <mergeCell ref="AX204:AY205"/>
    <mergeCell ref="AV204:AW205"/>
    <mergeCell ref="J206:K207"/>
    <mergeCell ref="Z204:AA205"/>
    <mergeCell ref="X204:Y205"/>
    <mergeCell ref="AT204:AU205"/>
    <mergeCell ref="AR204:AS205"/>
    <mergeCell ref="AL206:AM207"/>
    <mergeCell ref="AJ206:AK207"/>
    <mergeCell ref="E206:E207"/>
    <mergeCell ref="C206:D206"/>
    <mergeCell ref="B206:B207"/>
    <mergeCell ref="G206:G207"/>
    <mergeCell ref="V206:W207"/>
    <mergeCell ref="T206:U207"/>
    <mergeCell ref="R206:S207"/>
    <mergeCell ref="P206:Q207"/>
    <mergeCell ref="H206:I207"/>
    <mergeCell ref="F206:F207"/>
    <mergeCell ref="BB206:BC207"/>
    <mergeCell ref="AZ206:BA207"/>
    <mergeCell ref="AX206:AY207"/>
    <mergeCell ref="AH204:AI205"/>
    <mergeCell ref="AF204:AG205"/>
    <mergeCell ref="AD204:AE205"/>
    <mergeCell ref="AB204:AC205"/>
    <mergeCell ref="P204:Q205"/>
    <mergeCell ref="C208:D208"/>
    <mergeCell ref="B208:B209"/>
    <mergeCell ref="G208:G209"/>
    <mergeCell ref="C209:D209"/>
    <mergeCell ref="BL210:BN211"/>
    <mergeCell ref="BJ210:BK211"/>
    <mergeCell ref="BL206:BN207"/>
    <mergeCell ref="BJ206:BK207"/>
    <mergeCell ref="BH206:BI207"/>
    <mergeCell ref="BF206:BG207"/>
    <mergeCell ref="BD206:BE207"/>
    <mergeCell ref="C202:D202"/>
    <mergeCell ref="B202:B203"/>
    <mergeCell ref="G202:G203"/>
    <mergeCell ref="C201:D201"/>
    <mergeCell ref="BL200:BN201"/>
    <mergeCell ref="BJ200:BK201"/>
    <mergeCell ref="BH200:BI201"/>
    <mergeCell ref="BF200:BG201"/>
    <mergeCell ref="BD200:BE201"/>
    <mergeCell ref="BB200:BC201"/>
    <mergeCell ref="N202:O203"/>
    <mergeCell ref="L202:M203"/>
    <mergeCell ref="J202:K203"/>
    <mergeCell ref="H202:I203"/>
    <mergeCell ref="F202:F203"/>
    <mergeCell ref="E202:E203"/>
    <mergeCell ref="Z202:AA203"/>
    <mergeCell ref="X202:Y203"/>
    <mergeCell ref="V202:W203"/>
    <mergeCell ref="T202:U203"/>
    <mergeCell ref="R202:S203"/>
    <mergeCell ref="P202:Q203"/>
    <mergeCell ref="AR202:AS203"/>
    <mergeCell ref="AP202:AQ203"/>
    <mergeCell ref="AN202:AO203"/>
    <mergeCell ref="AL202:AM203"/>
    <mergeCell ref="AJ202:AK203"/>
    <mergeCell ref="C203:D203"/>
    <mergeCell ref="AH202:AI203"/>
    <mergeCell ref="AF202:AG203"/>
    <mergeCell ref="AD202:AE203"/>
    <mergeCell ref="AB202:AC203"/>
    <mergeCell ref="BJ202:BK203"/>
    <mergeCell ref="BH202:BI203"/>
    <mergeCell ref="BF202:BG203"/>
    <mergeCell ref="BD202:BE203"/>
    <mergeCell ref="BB202:BC203"/>
    <mergeCell ref="AZ202:BA203"/>
    <mergeCell ref="AX202:AY203"/>
    <mergeCell ref="AV202:AW203"/>
    <mergeCell ref="AB200:AC201"/>
    <mergeCell ref="F200:F201"/>
    <mergeCell ref="P200:Q201"/>
    <mergeCell ref="N200:O201"/>
    <mergeCell ref="L200:M201"/>
    <mergeCell ref="J200:K201"/>
    <mergeCell ref="H200:I201"/>
    <mergeCell ref="G200:G201"/>
    <mergeCell ref="AF200:AG201"/>
    <mergeCell ref="R200:S201"/>
    <mergeCell ref="N204:O205"/>
    <mergeCell ref="L204:M205"/>
    <mergeCell ref="C205:D205"/>
    <mergeCell ref="E200:E201"/>
    <mergeCell ref="C200:D200"/>
    <mergeCell ref="B200:B201"/>
    <mergeCell ref="BJ199:BK199"/>
    <mergeCell ref="BH199:BI199"/>
    <mergeCell ref="BF199:BG199"/>
    <mergeCell ref="BD199:BE199"/>
    <mergeCell ref="BB199:BC199"/>
    <mergeCell ref="AH200:AI201"/>
    <mergeCell ref="AZ200:BA201"/>
    <mergeCell ref="AX200:AY201"/>
    <mergeCell ref="AV200:AW201"/>
    <mergeCell ref="Z200:AA201"/>
    <mergeCell ref="X200:Y201"/>
    <mergeCell ref="AT200:AU201"/>
    <mergeCell ref="AR200:AS201"/>
    <mergeCell ref="AP200:AQ201"/>
    <mergeCell ref="AN200:AO201"/>
    <mergeCell ref="AL200:AM201"/>
    <mergeCell ref="B312:C312"/>
    <mergeCell ref="N310:O310"/>
    <mergeCell ref="L310:M310"/>
    <mergeCell ref="J310:K310"/>
    <mergeCell ref="D310:E310"/>
    <mergeCell ref="BJ309:BK309"/>
    <mergeCell ref="BH309:BI309"/>
    <mergeCell ref="BF309:BG309"/>
    <mergeCell ref="BD309:BE309"/>
    <mergeCell ref="BB309:BC309"/>
    <mergeCell ref="B307:C308"/>
    <mergeCell ref="P310:Q310"/>
    <mergeCell ref="R310:S310"/>
    <mergeCell ref="T310:U310"/>
    <mergeCell ref="V310:W310"/>
    <mergeCell ref="X310:Y310"/>
    <mergeCell ref="Z310:AA310"/>
    <mergeCell ref="AB310:AC310"/>
    <mergeCell ref="AD310:AE310"/>
    <mergeCell ref="AX307:AY308"/>
    <mergeCell ref="AV307:AW308"/>
    <mergeCell ref="AT307:AU308"/>
    <mergeCell ref="AR307:AS308"/>
    <mergeCell ref="AP307:AQ308"/>
    <mergeCell ref="J309:K309"/>
    <mergeCell ref="H309:I309"/>
    <mergeCell ref="D309:E309"/>
    <mergeCell ref="B309:C309"/>
    <mergeCell ref="BF301:BG302"/>
    <mergeCell ref="BD301:BE302"/>
    <mergeCell ref="BB301:BC302"/>
    <mergeCell ref="AZ301:BA302"/>
    <mergeCell ref="AX301:AY302"/>
    <mergeCell ref="C298:D298"/>
    <mergeCell ref="BD293:BE294"/>
    <mergeCell ref="BB293:BC294"/>
    <mergeCell ref="AV206:AW207"/>
    <mergeCell ref="Z206:AA207"/>
    <mergeCell ref="X206:Y207"/>
    <mergeCell ref="AT206:AU207"/>
    <mergeCell ref="AR206:AS207"/>
    <mergeCell ref="AP206:AQ207"/>
    <mergeCell ref="AN206:AO207"/>
    <mergeCell ref="C207:D207"/>
    <mergeCell ref="AZ208:BA209"/>
    <mergeCell ref="H314:J314"/>
    <mergeCell ref="D314:E314"/>
    <mergeCell ref="W314:Y314"/>
    <mergeCell ref="S314:U314"/>
    <mergeCell ref="L312:N312"/>
    <mergeCell ref="H312:J312"/>
    <mergeCell ref="D312:E312"/>
    <mergeCell ref="O312:R312"/>
    <mergeCell ref="E193:AC193"/>
    <mergeCell ref="B191:BN191"/>
    <mergeCell ref="BA315:BN315"/>
    <mergeCell ref="BD195:BM195"/>
    <mergeCell ref="AN251:AP251"/>
    <mergeCell ref="B314:C314"/>
    <mergeCell ref="W312:Y312"/>
    <mergeCell ref="S312:U312"/>
    <mergeCell ref="O314:R314"/>
    <mergeCell ref="L314:N314"/>
    <mergeCell ref="E195:AC195"/>
    <mergeCell ref="C195:D195"/>
    <mergeCell ref="H198:I199"/>
    <mergeCell ref="C198:D199"/>
    <mergeCell ref="B198:B199"/>
    <mergeCell ref="J199:K199"/>
    <mergeCell ref="N199:O199"/>
    <mergeCell ref="L199:M199"/>
    <mergeCell ref="J198:O198"/>
    <mergeCell ref="G198:G199"/>
    <mergeCell ref="AN198:AS198"/>
    <mergeCell ref="AH198:AM198"/>
    <mergeCell ref="T199:U199"/>
    <mergeCell ref="AX199:AY199"/>
    <mergeCell ref="AV199:AW199"/>
    <mergeCell ref="AT199:AU199"/>
    <mergeCell ref="AR199:AS199"/>
    <mergeCell ref="AP199:AQ199"/>
    <mergeCell ref="P199:Q199"/>
    <mergeCell ref="AF199:AG199"/>
    <mergeCell ref="AD199:AE199"/>
    <mergeCell ref="AB199:AC199"/>
    <mergeCell ref="X198:Y199"/>
    <mergeCell ref="V198:W199"/>
    <mergeCell ref="P198:U198"/>
    <mergeCell ref="AB198:AG198"/>
    <mergeCell ref="Z198:AA199"/>
    <mergeCell ref="P307:Q308"/>
    <mergeCell ref="N307:O308"/>
    <mergeCell ref="L307:M308"/>
    <mergeCell ref="J307:K308"/>
    <mergeCell ref="H307:I308"/>
    <mergeCell ref="D307:E308"/>
    <mergeCell ref="AB307:AC308"/>
    <mergeCell ref="Z307:AA308"/>
    <mergeCell ref="X307:Y308"/>
    <mergeCell ref="V307:W308"/>
    <mergeCell ref="T307:U308"/>
    <mergeCell ref="R307:S308"/>
    <mergeCell ref="AN307:AO308"/>
    <mergeCell ref="AL307:AM308"/>
    <mergeCell ref="AJ307:AK308"/>
    <mergeCell ref="AH307:AI308"/>
    <mergeCell ref="AF307:AG308"/>
    <mergeCell ref="AD307:AE308"/>
    <mergeCell ref="AZ307:BA308"/>
    <mergeCell ref="L301:M302"/>
    <mergeCell ref="J301:K302"/>
    <mergeCell ref="H301:I302"/>
    <mergeCell ref="F301:F302"/>
    <mergeCell ref="E301:E302"/>
    <mergeCell ref="C301:D301"/>
    <mergeCell ref="G301:G302"/>
    <mergeCell ref="X301:Y302"/>
    <mergeCell ref="V301:W302"/>
    <mergeCell ref="T301:U302"/>
    <mergeCell ref="R301:S302"/>
    <mergeCell ref="P301:Q302"/>
    <mergeCell ref="N301:O302"/>
    <mergeCell ref="AJ301:AK302"/>
    <mergeCell ref="AH301:AI302"/>
    <mergeCell ref="AF301:AG302"/>
    <mergeCell ref="AD301:AE302"/>
    <mergeCell ref="AB301:AC302"/>
    <mergeCell ref="Z301:AA302"/>
    <mergeCell ref="AV301:AW302"/>
    <mergeCell ref="AT301:AU302"/>
    <mergeCell ref="AR301:AS302"/>
    <mergeCell ref="AP301:AQ302"/>
    <mergeCell ref="AN301:AO302"/>
    <mergeCell ref="AL301:AM302"/>
    <mergeCell ref="B299:B300"/>
    <mergeCell ref="C302:D302"/>
    <mergeCell ref="BL301:BN302"/>
    <mergeCell ref="BJ301:BK302"/>
    <mergeCell ref="BH301:BI302"/>
    <mergeCell ref="L299:M300"/>
    <mergeCell ref="J299:K300"/>
    <mergeCell ref="H299:I300"/>
    <mergeCell ref="F299:F300"/>
    <mergeCell ref="E299:E300"/>
    <mergeCell ref="C299:D299"/>
    <mergeCell ref="G299:G300"/>
    <mergeCell ref="X299:Y300"/>
    <mergeCell ref="V299:W300"/>
    <mergeCell ref="T299:U300"/>
    <mergeCell ref="R299:S300"/>
    <mergeCell ref="P299:Q300"/>
    <mergeCell ref="N299:O300"/>
    <mergeCell ref="AJ299:AK300"/>
    <mergeCell ref="AH299:AI300"/>
    <mergeCell ref="AF299:AG300"/>
    <mergeCell ref="AD299:AE300"/>
    <mergeCell ref="AB299:AC300"/>
    <mergeCell ref="Z299:AA300"/>
    <mergeCell ref="AV299:AW300"/>
    <mergeCell ref="AT299:AU300"/>
    <mergeCell ref="AR299:AS300"/>
    <mergeCell ref="AP299:AQ300"/>
    <mergeCell ref="AN299:AO300"/>
    <mergeCell ref="V309:W309"/>
    <mergeCell ref="T309:U309"/>
    <mergeCell ref="R309:S309"/>
    <mergeCell ref="P309:Q309"/>
    <mergeCell ref="N309:O309"/>
    <mergeCell ref="L309:M309"/>
    <mergeCell ref="AH309:AI309"/>
    <mergeCell ref="AF309:AG309"/>
    <mergeCell ref="AD309:AE309"/>
    <mergeCell ref="AB309:AC309"/>
    <mergeCell ref="Z309:AA309"/>
    <mergeCell ref="X309:Y309"/>
    <mergeCell ref="AT309:AU309"/>
    <mergeCell ref="AR309:AS309"/>
    <mergeCell ref="AP309:AQ309"/>
    <mergeCell ref="AN309:AO309"/>
    <mergeCell ref="AL309:AM309"/>
    <mergeCell ref="AJ309:AK309"/>
    <mergeCell ref="C304:D304"/>
    <mergeCell ref="BB305:BC306"/>
    <mergeCell ref="BD305:BE306"/>
    <mergeCell ref="BF305:BG306"/>
    <mergeCell ref="BH305:BI306"/>
    <mergeCell ref="BJ305:BK306"/>
    <mergeCell ref="B297:B298"/>
    <mergeCell ref="C296:D296"/>
    <mergeCell ref="BL295:BN296"/>
    <mergeCell ref="BJ295:BK296"/>
    <mergeCell ref="BH295:BI296"/>
    <mergeCell ref="BF295:BG296"/>
    <mergeCell ref="BD295:BE296"/>
    <mergeCell ref="BB295:BC296"/>
    <mergeCell ref="AZ295:BA296"/>
    <mergeCell ref="AX295:AY296"/>
    <mergeCell ref="L297:M298"/>
    <mergeCell ref="J297:K298"/>
    <mergeCell ref="H297:I298"/>
    <mergeCell ref="F297:F298"/>
    <mergeCell ref="E297:E298"/>
    <mergeCell ref="C297:D297"/>
    <mergeCell ref="G297:G298"/>
    <mergeCell ref="X297:Y298"/>
    <mergeCell ref="V297:W298"/>
    <mergeCell ref="T297:U298"/>
    <mergeCell ref="R297:S298"/>
    <mergeCell ref="P297:Q298"/>
    <mergeCell ref="N297:O298"/>
    <mergeCell ref="AJ297:AK298"/>
    <mergeCell ref="AH297:AI298"/>
    <mergeCell ref="AF297:AG298"/>
    <mergeCell ref="AD297:AE298"/>
    <mergeCell ref="AB297:AC298"/>
    <mergeCell ref="Z297:AA298"/>
    <mergeCell ref="AV297:AW298"/>
    <mergeCell ref="AT297:AU298"/>
    <mergeCell ref="AR297:AS298"/>
    <mergeCell ref="AP297:AQ298"/>
    <mergeCell ref="B301:B302"/>
    <mergeCell ref="C300:D300"/>
    <mergeCell ref="BL299:BN300"/>
    <mergeCell ref="BJ299:BK300"/>
    <mergeCell ref="BH299:BI300"/>
    <mergeCell ref="BF299:BG300"/>
    <mergeCell ref="BD299:BE300"/>
    <mergeCell ref="B295:B296"/>
    <mergeCell ref="BL297:BN298"/>
    <mergeCell ref="BJ297:BK298"/>
    <mergeCell ref="BH297:BI298"/>
    <mergeCell ref="BF297:BG298"/>
    <mergeCell ref="BD297:BE298"/>
    <mergeCell ref="BB297:BC298"/>
    <mergeCell ref="AZ297:BA298"/>
    <mergeCell ref="AX297:AY298"/>
    <mergeCell ref="AN293:AO294"/>
    <mergeCell ref="AL293:AM294"/>
    <mergeCell ref="B291:B292"/>
    <mergeCell ref="C294:D294"/>
    <mergeCell ref="BL293:BN294"/>
    <mergeCell ref="BJ293:BK294"/>
    <mergeCell ref="BH293:BI294"/>
    <mergeCell ref="BF293:BG294"/>
    <mergeCell ref="AZ293:BA294"/>
    <mergeCell ref="AX293:AY294"/>
    <mergeCell ref="L295:M296"/>
    <mergeCell ref="J295:K296"/>
    <mergeCell ref="H295:I296"/>
    <mergeCell ref="F295:F296"/>
    <mergeCell ref="E295:E296"/>
    <mergeCell ref="C295:D295"/>
    <mergeCell ref="X295:Y296"/>
    <mergeCell ref="V295:W296"/>
    <mergeCell ref="T295:U296"/>
    <mergeCell ref="R295:S296"/>
    <mergeCell ref="P295:Q296"/>
    <mergeCell ref="N295:O296"/>
    <mergeCell ref="AJ295:AK296"/>
    <mergeCell ref="AH295:AI296"/>
    <mergeCell ref="AF295:AG296"/>
    <mergeCell ref="AD295:AE296"/>
    <mergeCell ref="AB295:AC296"/>
    <mergeCell ref="Z295:AA296"/>
    <mergeCell ref="AV295:AW296"/>
    <mergeCell ref="AT295:AU296"/>
    <mergeCell ref="AR295:AS296"/>
    <mergeCell ref="AP295:AQ296"/>
    <mergeCell ref="AN295:AO296"/>
    <mergeCell ref="AL295:AM296"/>
    <mergeCell ref="L291:M292"/>
    <mergeCell ref="J291:K292"/>
    <mergeCell ref="H291:I292"/>
    <mergeCell ref="F291:F292"/>
    <mergeCell ref="E291:E292"/>
    <mergeCell ref="C291:D291"/>
    <mergeCell ref="X291:Y292"/>
    <mergeCell ref="V291:W292"/>
    <mergeCell ref="T291:U292"/>
    <mergeCell ref="R291:S292"/>
    <mergeCell ref="P291:Q292"/>
    <mergeCell ref="N291:O292"/>
    <mergeCell ref="AJ291:AK292"/>
    <mergeCell ref="AH291:AI292"/>
    <mergeCell ref="AF291:AG292"/>
    <mergeCell ref="AD291:AE292"/>
    <mergeCell ref="AB291:AC292"/>
    <mergeCell ref="Z291:AA292"/>
    <mergeCell ref="AV291:AW292"/>
    <mergeCell ref="AT291:AU292"/>
    <mergeCell ref="AR291:AS292"/>
    <mergeCell ref="AP291:AQ292"/>
    <mergeCell ref="AN291:AO292"/>
    <mergeCell ref="AL291:AM292"/>
    <mergeCell ref="B293:B294"/>
    <mergeCell ref="C292:D292"/>
    <mergeCell ref="BL291:BN292"/>
    <mergeCell ref="BJ291:BK292"/>
    <mergeCell ref="BH291:BI292"/>
    <mergeCell ref="BF291:BG292"/>
    <mergeCell ref="BD291:BE292"/>
    <mergeCell ref="BB291:BC292"/>
    <mergeCell ref="AZ291:BA292"/>
    <mergeCell ref="AX291:AY292"/>
    <mergeCell ref="L293:M294"/>
    <mergeCell ref="J293:K294"/>
    <mergeCell ref="H293:I294"/>
    <mergeCell ref="F293:F294"/>
    <mergeCell ref="E293:E294"/>
    <mergeCell ref="C293:D293"/>
    <mergeCell ref="X293:Y294"/>
    <mergeCell ref="V293:W294"/>
    <mergeCell ref="T293:U294"/>
    <mergeCell ref="R293:S294"/>
    <mergeCell ref="P293:Q294"/>
    <mergeCell ref="N293:O294"/>
    <mergeCell ref="AJ293:AK294"/>
    <mergeCell ref="AH293:AI294"/>
    <mergeCell ref="AF293:AG294"/>
    <mergeCell ref="AD293:AE294"/>
    <mergeCell ref="AB293:AC294"/>
    <mergeCell ref="Z293:AA294"/>
    <mergeCell ref="AV293:AW294"/>
    <mergeCell ref="AT293:AU294"/>
    <mergeCell ref="AR293:AS294"/>
    <mergeCell ref="AP293:AQ294"/>
    <mergeCell ref="L287:M288"/>
    <mergeCell ref="J287:K288"/>
    <mergeCell ref="H287:I288"/>
    <mergeCell ref="F287:F288"/>
    <mergeCell ref="E287:E288"/>
    <mergeCell ref="C287:D287"/>
    <mergeCell ref="G287:G288"/>
    <mergeCell ref="X287:Y288"/>
    <mergeCell ref="V287:W288"/>
    <mergeCell ref="T287:U288"/>
    <mergeCell ref="R287:S288"/>
    <mergeCell ref="P287:Q288"/>
    <mergeCell ref="N287:O288"/>
    <mergeCell ref="AJ287:AK288"/>
    <mergeCell ref="AH287:AI288"/>
    <mergeCell ref="AF287:AG288"/>
    <mergeCell ref="AD287:AE288"/>
    <mergeCell ref="AB287:AC288"/>
    <mergeCell ref="Z287:AA288"/>
    <mergeCell ref="AV287:AW288"/>
    <mergeCell ref="AT287:AU288"/>
    <mergeCell ref="AR287:AS288"/>
    <mergeCell ref="AP287:AQ288"/>
    <mergeCell ref="AN287:AO288"/>
    <mergeCell ref="AL287:AM288"/>
    <mergeCell ref="B289:B290"/>
    <mergeCell ref="C288:D288"/>
    <mergeCell ref="B287:B288"/>
    <mergeCell ref="BL287:BN288"/>
    <mergeCell ref="BJ287:BK288"/>
    <mergeCell ref="BH287:BI288"/>
    <mergeCell ref="BF287:BG288"/>
    <mergeCell ref="BD287:BE288"/>
    <mergeCell ref="BB287:BC288"/>
    <mergeCell ref="AZ287:BA288"/>
    <mergeCell ref="AX287:AY288"/>
    <mergeCell ref="L289:M290"/>
    <mergeCell ref="J289:K290"/>
    <mergeCell ref="H289:I290"/>
    <mergeCell ref="F289:F290"/>
    <mergeCell ref="E289:E290"/>
    <mergeCell ref="C289:D289"/>
    <mergeCell ref="G289:G290"/>
    <mergeCell ref="X289:Y290"/>
    <mergeCell ref="V289:W290"/>
    <mergeCell ref="T289:U290"/>
    <mergeCell ref="R289:S290"/>
    <mergeCell ref="P289:Q290"/>
    <mergeCell ref="N289:O290"/>
    <mergeCell ref="AJ289:AK290"/>
    <mergeCell ref="AH289:AI290"/>
    <mergeCell ref="AF289:AG290"/>
    <mergeCell ref="AD289:AE290"/>
    <mergeCell ref="AB289:AC290"/>
    <mergeCell ref="Z289:AA290"/>
    <mergeCell ref="AV289:AW290"/>
    <mergeCell ref="AT289:AU290"/>
    <mergeCell ref="AR289:AS290"/>
    <mergeCell ref="AP289:AQ290"/>
    <mergeCell ref="AN289:AO290"/>
    <mergeCell ref="AL289:AM290"/>
    <mergeCell ref="C290:D290"/>
    <mergeCell ref="AX289:AY290"/>
    <mergeCell ref="L283:M284"/>
    <mergeCell ref="J283:K284"/>
    <mergeCell ref="H283:I284"/>
    <mergeCell ref="F283:F284"/>
    <mergeCell ref="E283:E284"/>
    <mergeCell ref="C283:D283"/>
    <mergeCell ref="G283:G284"/>
    <mergeCell ref="X283:Y284"/>
    <mergeCell ref="V283:W284"/>
    <mergeCell ref="T283:U284"/>
    <mergeCell ref="R283:S284"/>
    <mergeCell ref="P283:Q284"/>
    <mergeCell ref="N283:O284"/>
    <mergeCell ref="AJ283:AK284"/>
    <mergeCell ref="AH283:AI284"/>
    <mergeCell ref="AF283:AG284"/>
    <mergeCell ref="AD283:AE284"/>
    <mergeCell ref="AB283:AC284"/>
    <mergeCell ref="Z283:AA284"/>
    <mergeCell ref="AV283:AW284"/>
    <mergeCell ref="AT283:AU284"/>
    <mergeCell ref="AR283:AS284"/>
    <mergeCell ref="AP283:AQ284"/>
    <mergeCell ref="AN283:AO284"/>
    <mergeCell ref="AL283:AM284"/>
    <mergeCell ref="B285:B286"/>
    <mergeCell ref="C284:D284"/>
    <mergeCell ref="BL283:BN284"/>
    <mergeCell ref="BJ283:BK284"/>
    <mergeCell ref="BH283:BI284"/>
    <mergeCell ref="BF283:BG284"/>
    <mergeCell ref="BD283:BE284"/>
    <mergeCell ref="BB283:BC284"/>
    <mergeCell ref="AZ283:BA284"/>
    <mergeCell ref="AX283:AY284"/>
    <mergeCell ref="L285:M286"/>
    <mergeCell ref="J285:K286"/>
    <mergeCell ref="H285:I286"/>
    <mergeCell ref="F285:F286"/>
    <mergeCell ref="E285:E286"/>
    <mergeCell ref="C285:D285"/>
    <mergeCell ref="G285:G286"/>
    <mergeCell ref="X285:Y286"/>
    <mergeCell ref="V285:W286"/>
    <mergeCell ref="T285:U286"/>
    <mergeCell ref="R285:S286"/>
    <mergeCell ref="P285:Q286"/>
    <mergeCell ref="N285:O286"/>
    <mergeCell ref="AJ285:AK286"/>
    <mergeCell ref="AH285:AI286"/>
    <mergeCell ref="AF285:AG286"/>
    <mergeCell ref="AD285:AE286"/>
    <mergeCell ref="AB285:AC286"/>
    <mergeCell ref="Z285:AA286"/>
    <mergeCell ref="AV285:AW286"/>
    <mergeCell ref="AT285:AU286"/>
    <mergeCell ref="AR285:AS286"/>
    <mergeCell ref="AP285:AQ286"/>
    <mergeCell ref="AN285:AO286"/>
    <mergeCell ref="AL285:AM286"/>
    <mergeCell ref="B283:B284"/>
    <mergeCell ref="C286:D286"/>
    <mergeCell ref="BL285:BN286"/>
    <mergeCell ref="BJ285:BK286"/>
    <mergeCell ref="L279:M280"/>
    <mergeCell ref="J279:K280"/>
    <mergeCell ref="H279:I280"/>
    <mergeCell ref="F279:F280"/>
    <mergeCell ref="E279:E280"/>
    <mergeCell ref="C279:D279"/>
    <mergeCell ref="G279:G280"/>
    <mergeCell ref="X279:Y280"/>
    <mergeCell ref="V279:W280"/>
    <mergeCell ref="T279:U280"/>
    <mergeCell ref="R279:S280"/>
    <mergeCell ref="P279:Q280"/>
    <mergeCell ref="N279:O280"/>
    <mergeCell ref="AJ279:AK280"/>
    <mergeCell ref="AH279:AI280"/>
    <mergeCell ref="AF279:AG280"/>
    <mergeCell ref="AD279:AE280"/>
    <mergeCell ref="AB279:AC280"/>
    <mergeCell ref="Z279:AA280"/>
    <mergeCell ref="AV279:AW280"/>
    <mergeCell ref="AT279:AU280"/>
    <mergeCell ref="AR279:AS280"/>
    <mergeCell ref="AP279:AQ280"/>
    <mergeCell ref="AN279:AO280"/>
    <mergeCell ref="AL279:AM280"/>
    <mergeCell ref="B281:B282"/>
    <mergeCell ref="C280:D280"/>
    <mergeCell ref="BL279:BN280"/>
    <mergeCell ref="BJ279:BK280"/>
    <mergeCell ref="BH279:BI280"/>
    <mergeCell ref="BF279:BG280"/>
    <mergeCell ref="BD279:BE280"/>
    <mergeCell ref="BB279:BC280"/>
    <mergeCell ref="AZ279:BA280"/>
    <mergeCell ref="AX279:AY280"/>
    <mergeCell ref="L281:M282"/>
    <mergeCell ref="J281:K282"/>
    <mergeCell ref="H281:I282"/>
    <mergeCell ref="F281:F282"/>
    <mergeCell ref="E281:E282"/>
    <mergeCell ref="C281:D281"/>
    <mergeCell ref="G281:G282"/>
    <mergeCell ref="X281:Y282"/>
    <mergeCell ref="V281:W282"/>
    <mergeCell ref="T281:U282"/>
    <mergeCell ref="R281:S282"/>
    <mergeCell ref="P281:Q282"/>
    <mergeCell ref="N281:O282"/>
    <mergeCell ref="AJ281:AK282"/>
    <mergeCell ref="AH281:AI282"/>
    <mergeCell ref="AF281:AG282"/>
    <mergeCell ref="AD281:AE282"/>
    <mergeCell ref="AB281:AC282"/>
    <mergeCell ref="Z281:AA282"/>
    <mergeCell ref="AV281:AW282"/>
    <mergeCell ref="AT281:AU282"/>
    <mergeCell ref="AR281:AS282"/>
    <mergeCell ref="AP281:AQ282"/>
    <mergeCell ref="AN281:AO282"/>
    <mergeCell ref="AL281:AM282"/>
    <mergeCell ref="B279:B280"/>
    <mergeCell ref="C282:D282"/>
    <mergeCell ref="BL281:BN282"/>
    <mergeCell ref="BJ281:BK282"/>
    <mergeCell ref="L275:M276"/>
    <mergeCell ref="J275:K276"/>
    <mergeCell ref="H275:I276"/>
    <mergeCell ref="F275:F276"/>
    <mergeCell ref="E275:E276"/>
    <mergeCell ref="C275:D275"/>
    <mergeCell ref="G275:G276"/>
    <mergeCell ref="X275:Y276"/>
    <mergeCell ref="V275:W276"/>
    <mergeCell ref="T275:U276"/>
    <mergeCell ref="R275:S276"/>
    <mergeCell ref="P275:Q276"/>
    <mergeCell ref="N275:O276"/>
    <mergeCell ref="AJ275:AK276"/>
    <mergeCell ref="AH275:AI276"/>
    <mergeCell ref="AF275:AG276"/>
    <mergeCell ref="AD275:AE276"/>
    <mergeCell ref="AB275:AC276"/>
    <mergeCell ref="Z275:AA276"/>
    <mergeCell ref="AV275:AW276"/>
    <mergeCell ref="AT275:AU276"/>
    <mergeCell ref="AR275:AS276"/>
    <mergeCell ref="AP275:AQ276"/>
    <mergeCell ref="AN275:AO276"/>
    <mergeCell ref="AL275:AM276"/>
    <mergeCell ref="B277:B278"/>
    <mergeCell ref="C276:D276"/>
    <mergeCell ref="BL275:BN276"/>
    <mergeCell ref="BJ275:BK276"/>
    <mergeCell ref="BH275:BI276"/>
    <mergeCell ref="BF275:BG276"/>
    <mergeCell ref="BD275:BE276"/>
    <mergeCell ref="BB275:BC276"/>
    <mergeCell ref="AZ275:BA276"/>
    <mergeCell ref="AX275:AY276"/>
    <mergeCell ref="L277:M278"/>
    <mergeCell ref="J277:K278"/>
    <mergeCell ref="H277:I278"/>
    <mergeCell ref="F277:F278"/>
    <mergeCell ref="E277:E278"/>
    <mergeCell ref="C277:D277"/>
    <mergeCell ref="G277:G278"/>
    <mergeCell ref="X277:Y278"/>
    <mergeCell ref="V277:W278"/>
    <mergeCell ref="T277:U278"/>
    <mergeCell ref="R277:S278"/>
    <mergeCell ref="P277:Q278"/>
    <mergeCell ref="N277:O278"/>
    <mergeCell ref="AJ277:AK278"/>
    <mergeCell ref="AH277:AI278"/>
    <mergeCell ref="AF277:AG278"/>
    <mergeCell ref="AD277:AE278"/>
    <mergeCell ref="AB277:AC278"/>
    <mergeCell ref="Z277:AA278"/>
    <mergeCell ref="AV277:AW278"/>
    <mergeCell ref="AT277:AU278"/>
    <mergeCell ref="AR277:AS278"/>
    <mergeCell ref="AP277:AQ278"/>
    <mergeCell ref="AN277:AO278"/>
    <mergeCell ref="AL277:AM278"/>
    <mergeCell ref="B275:B276"/>
    <mergeCell ref="C278:D278"/>
    <mergeCell ref="BL277:BN278"/>
    <mergeCell ref="BJ277:BK278"/>
    <mergeCell ref="L271:M272"/>
    <mergeCell ref="J271:K272"/>
    <mergeCell ref="H271:I272"/>
    <mergeCell ref="F271:F272"/>
    <mergeCell ref="E271:E272"/>
    <mergeCell ref="C271:D271"/>
    <mergeCell ref="X271:Y272"/>
    <mergeCell ref="V271:W272"/>
    <mergeCell ref="T271:U272"/>
    <mergeCell ref="R271:S272"/>
    <mergeCell ref="P271:Q272"/>
    <mergeCell ref="N271:O272"/>
    <mergeCell ref="AJ271:AK272"/>
    <mergeCell ref="AH271:AI272"/>
    <mergeCell ref="AF271:AG272"/>
    <mergeCell ref="AD271:AE272"/>
    <mergeCell ref="AB271:AC272"/>
    <mergeCell ref="Z271:AA272"/>
    <mergeCell ref="AV271:AW272"/>
    <mergeCell ref="AT271:AU272"/>
    <mergeCell ref="AR271:AS272"/>
    <mergeCell ref="AP271:AQ272"/>
    <mergeCell ref="AN271:AO272"/>
    <mergeCell ref="AL271:AM272"/>
    <mergeCell ref="B273:B274"/>
    <mergeCell ref="C272:D272"/>
    <mergeCell ref="BL271:BN272"/>
    <mergeCell ref="BJ271:BK272"/>
    <mergeCell ref="BH271:BI272"/>
    <mergeCell ref="BF271:BG272"/>
    <mergeCell ref="BD271:BE272"/>
    <mergeCell ref="BB271:BC272"/>
    <mergeCell ref="AZ271:BA272"/>
    <mergeCell ref="AX271:AY272"/>
    <mergeCell ref="L273:M274"/>
    <mergeCell ref="J273:K274"/>
    <mergeCell ref="H273:I274"/>
    <mergeCell ref="F273:F274"/>
    <mergeCell ref="E273:E274"/>
    <mergeCell ref="C273:D273"/>
    <mergeCell ref="G273:G274"/>
    <mergeCell ref="X273:Y274"/>
    <mergeCell ref="V273:W274"/>
    <mergeCell ref="T273:U274"/>
    <mergeCell ref="R273:S274"/>
    <mergeCell ref="P273:Q274"/>
    <mergeCell ref="N273:O274"/>
    <mergeCell ref="AJ273:AK274"/>
    <mergeCell ref="AH273:AI274"/>
    <mergeCell ref="AF273:AG274"/>
    <mergeCell ref="AD273:AE274"/>
    <mergeCell ref="AB273:AC274"/>
    <mergeCell ref="Z273:AA274"/>
    <mergeCell ref="AV273:AW274"/>
    <mergeCell ref="AT273:AU274"/>
    <mergeCell ref="AR273:AS274"/>
    <mergeCell ref="AP273:AQ274"/>
    <mergeCell ref="AN273:AO274"/>
    <mergeCell ref="AL273:AM274"/>
    <mergeCell ref="B271:B272"/>
    <mergeCell ref="C274:D274"/>
    <mergeCell ref="BL273:BN274"/>
    <mergeCell ref="BJ273:BK274"/>
    <mergeCell ref="BH273:BI274"/>
    <mergeCell ref="AB267:AC268"/>
    <mergeCell ref="Z267:AA268"/>
    <mergeCell ref="X267:Y268"/>
    <mergeCell ref="V267:W268"/>
    <mergeCell ref="T267:U268"/>
    <mergeCell ref="AV267:AW268"/>
    <mergeCell ref="AT267:AU268"/>
    <mergeCell ref="AR267:AS268"/>
    <mergeCell ref="AP267:AQ268"/>
    <mergeCell ref="AN267:AO268"/>
    <mergeCell ref="AL267:AM268"/>
    <mergeCell ref="G267:G268"/>
    <mergeCell ref="B269:B270"/>
    <mergeCell ref="C268:D268"/>
    <mergeCell ref="BL267:BN268"/>
    <mergeCell ref="BJ267:BK268"/>
    <mergeCell ref="BH267:BI268"/>
    <mergeCell ref="BF267:BG268"/>
    <mergeCell ref="BD267:BE268"/>
    <mergeCell ref="BB267:BC268"/>
    <mergeCell ref="AZ267:BA268"/>
    <mergeCell ref="AX267:AY268"/>
    <mergeCell ref="L269:M270"/>
    <mergeCell ref="J269:K270"/>
    <mergeCell ref="H269:I270"/>
    <mergeCell ref="F269:F270"/>
    <mergeCell ref="E269:E270"/>
    <mergeCell ref="C269:D269"/>
    <mergeCell ref="X269:Y270"/>
    <mergeCell ref="V269:W270"/>
    <mergeCell ref="T269:U270"/>
    <mergeCell ref="R269:S270"/>
    <mergeCell ref="P269:Q270"/>
    <mergeCell ref="N269:O270"/>
    <mergeCell ref="AJ269:AK270"/>
    <mergeCell ref="AH269:AI270"/>
    <mergeCell ref="AF269:AG270"/>
    <mergeCell ref="AD269:AE270"/>
    <mergeCell ref="AB269:AC270"/>
    <mergeCell ref="Z269:AA270"/>
    <mergeCell ref="AV269:AW270"/>
    <mergeCell ref="AT269:AU270"/>
    <mergeCell ref="AR269:AS270"/>
    <mergeCell ref="AP269:AQ270"/>
    <mergeCell ref="C270:D270"/>
    <mergeCell ref="BL269:BN270"/>
    <mergeCell ref="BJ269:BK270"/>
    <mergeCell ref="BH269:BI270"/>
    <mergeCell ref="BF269:BG270"/>
    <mergeCell ref="BD269:BE270"/>
    <mergeCell ref="BB269:BC270"/>
    <mergeCell ref="AZ269:BA270"/>
    <mergeCell ref="AX269:AY270"/>
    <mergeCell ref="G269:G270"/>
    <mergeCell ref="D377:E377"/>
    <mergeCell ref="W377:Y377"/>
    <mergeCell ref="S377:U377"/>
    <mergeCell ref="L375:N375"/>
    <mergeCell ref="H375:J375"/>
    <mergeCell ref="BA378:BN378"/>
    <mergeCell ref="AN377:AP377"/>
    <mergeCell ref="AQ377:AT377"/>
    <mergeCell ref="AU377:AW377"/>
    <mergeCell ref="AY377:BA377"/>
    <mergeCell ref="B377:C377"/>
    <mergeCell ref="AJ377:AL377"/>
    <mergeCell ref="C258:D258"/>
    <mergeCell ref="H261:I262"/>
    <mergeCell ref="C261:D262"/>
    <mergeCell ref="T262:U262"/>
    <mergeCell ref="AB261:AG261"/>
    <mergeCell ref="Z261:AA262"/>
    <mergeCell ref="R262:S262"/>
    <mergeCell ref="P262:Q262"/>
    <mergeCell ref="AF262:AG262"/>
    <mergeCell ref="AD262:AE262"/>
    <mergeCell ref="B261:B262"/>
    <mergeCell ref="J262:K262"/>
    <mergeCell ref="N262:O262"/>
    <mergeCell ref="L262:M262"/>
    <mergeCell ref="J261:O261"/>
    <mergeCell ref="BF261:BK261"/>
    <mergeCell ref="AZ261:BE261"/>
    <mergeCell ref="AT261:AY261"/>
    <mergeCell ref="AN261:AS261"/>
    <mergeCell ref="AH261:AM261"/>
    <mergeCell ref="P261:U261"/>
    <mergeCell ref="AP262:AQ262"/>
    <mergeCell ref="AN262:AO262"/>
    <mergeCell ref="AL262:AM262"/>
    <mergeCell ref="AJ262:AK262"/>
    <mergeCell ref="AH262:AI262"/>
    <mergeCell ref="AB262:AC262"/>
    <mergeCell ref="X261:Y262"/>
    <mergeCell ref="V261:W262"/>
    <mergeCell ref="F263:F264"/>
    <mergeCell ref="P263:Q264"/>
    <mergeCell ref="N263:O264"/>
    <mergeCell ref="L263:M264"/>
    <mergeCell ref="J263:K264"/>
    <mergeCell ref="E263:E264"/>
    <mergeCell ref="C263:D263"/>
    <mergeCell ref="B263:B264"/>
    <mergeCell ref="BJ262:BK262"/>
    <mergeCell ref="BH262:BI262"/>
    <mergeCell ref="BF262:BG262"/>
    <mergeCell ref="BD262:BE262"/>
    <mergeCell ref="BB262:BC262"/>
    <mergeCell ref="AZ262:BA262"/>
    <mergeCell ref="R263:S264"/>
    <mergeCell ref="H263:I264"/>
    <mergeCell ref="V263:W264"/>
    <mergeCell ref="T263:U264"/>
    <mergeCell ref="AP263:AQ264"/>
    <mergeCell ref="AN263:AO264"/>
    <mergeCell ref="F265:F266"/>
    <mergeCell ref="L372:M372"/>
    <mergeCell ref="J372:K372"/>
    <mergeCell ref="D372:E372"/>
    <mergeCell ref="B372:C372"/>
    <mergeCell ref="BL370:BN371"/>
    <mergeCell ref="BJ370:BK371"/>
    <mergeCell ref="BH370:BI371"/>
    <mergeCell ref="BF370:BG371"/>
    <mergeCell ref="BD370:BE371"/>
    <mergeCell ref="X372:Y372"/>
    <mergeCell ref="V372:W372"/>
    <mergeCell ref="T372:U372"/>
    <mergeCell ref="R372:S372"/>
    <mergeCell ref="P372:Q372"/>
    <mergeCell ref="N372:O372"/>
    <mergeCell ref="AJ372:AK372"/>
    <mergeCell ref="AH372:AI372"/>
    <mergeCell ref="AF372:AG372"/>
    <mergeCell ref="AD372:AE372"/>
    <mergeCell ref="AB372:AC372"/>
    <mergeCell ref="Z372:AA372"/>
    <mergeCell ref="BJ372:BK372"/>
    <mergeCell ref="BH372:BI372"/>
    <mergeCell ref="BF372:BG372"/>
    <mergeCell ref="BD372:BE372"/>
    <mergeCell ref="BB372:BC372"/>
    <mergeCell ref="O375:R375"/>
    <mergeCell ref="AZ372:BA372"/>
    <mergeCell ref="AX372:AY372"/>
    <mergeCell ref="AV372:AW372"/>
    <mergeCell ref="AT372:AU372"/>
    <mergeCell ref="D375:E375"/>
    <mergeCell ref="B375:C375"/>
    <mergeCell ref="N373:O373"/>
    <mergeCell ref="L373:M373"/>
    <mergeCell ref="J373:K373"/>
    <mergeCell ref="D373:E373"/>
    <mergeCell ref="W375:Y375"/>
    <mergeCell ref="S375:U375"/>
    <mergeCell ref="J364:K365"/>
    <mergeCell ref="H364:I365"/>
    <mergeCell ref="F364:F365"/>
    <mergeCell ref="AH364:AI365"/>
    <mergeCell ref="AF364:AG365"/>
    <mergeCell ref="AD364:AE365"/>
    <mergeCell ref="AB364:AC365"/>
    <mergeCell ref="E364:E365"/>
    <mergeCell ref="C364:D364"/>
    <mergeCell ref="B364:B365"/>
    <mergeCell ref="G364:G365"/>
    <mergeCell ref="V364:W365"/>
    <mergeCell ref="T364:U365"/>
    <mergeCell ref="R364:S365"/>
    <mergeCell ref="P364:Q365"/>
    <mergeCell ref="N364:O365"/>
    <mergeCell ref="L364:M365"/>
    <mergeCell ref="AX364:AY365"/>
    <mergeCell ref="AV364:AW365"/>
    <mergeCell ref="Z364:AA365"/>
    <mergeCell ref="X364:Y365"/>
    <mergeCell ref="AT364:AU365"/>
    <mergeCell ref="AR364:AS365"/>
    <mergeCell ref="AP364:AQ365"/>
    <mergeCell ref="AN364:AO365"/>
    <mergeCell ref="AL364:AM365"/>
    <mergeCell ref="AJ364:AK365"/>
    <mergeCell ref="D370:E371"/>
    <mergeCell ref="B370:C371"/>
    <mergeCell ref="C365:D365"/>
    <mergeCell ref="BL364:BN365"/>
    <mergeCell ref="BJ364:BK365"/>
    <mergeCell ref="BH364:BI365"/>
    <mergeCell ref="BF364:BG365"/>
    <mergeCell ref="BD364:BE365"/>
    <mergeCell ref="BB364:BC365"/>
    <mergeCell ref="AZ364:BA365"/>
    <mergeCell ref="R370:S371"/>
    <mergeCell ref="P370:Q371"/>
    <mergeCell ref="N370:O371"/>
    <mergeCell ref="L370:M371"/>
    <mergeCell ref="J370:K371"/>
    <mergeCell ref="H370:I371"/>
    <mergeCell ref="AD370:AE371"/>
    <mergeCell ref="AB370:AC371"/>
    <mergeCell ref="Z370:AA371"/>
    <mergeCell ref="X370:Y371"/>
    <mergeCell ref="V370:W371"/>
    <mergeCell ref="T370:U371"/>
    <mergeCell ref="AP370:AQ371"/>
    <mergeCell ref="AN370:AO371"/>
    <mergeCell ref="AL370:AM371"/>
    <mergeCell ref="AJ370:AK371"/>
    <mergeCell ref="AH370:AI371"/>
    <mergeCell ref="AF370:AG371"/>
    <mergeCell ref="BB370:BC371"/>
    <mergeCell ref="AZ370:BA371"/>
    <mergeCell ref="AX370:AY371"/>
    <mergeCell ref="AV370:AW371"/>
    <mergeCell ref="AT370:AU371"/>
    <mergeCell ref="AR370:AS371"/>
    <mergeCell ref="B368:B369"/>
    <mergeCell ref="C368:D368"/>
    <mergeCell ref="E368:E369"/>
    <mergeCell ref="J362:K363"/>
    <mergeCell ref="H362:I363"/>
    <mergeCell ref="F362:F363"/>
    <mergeCell ref="E362:E363"/>
    <mergeCell ref="C362:D362"/>
    <mergeCell ref="B362:B363"/>
    <mergeCell ref="G362:G363"/>
    <mergeCell ref="C363:D363"/>
    <mergeCell ref="V362:W363"/>
    <mergeCell ref="T362:U363"/>
    <mergeCell ref="R362:S363"/>
    <mergeCell ref="P362:Q363"/>
    <mergeCell ref="N362:O363"/>
    <mergeCell ref="L362:M363"/>
    <mergeCell ref="AH362:AI363"/>
    <mergeCell ref="AF362:AG363"/>
    <mergeCell ref="AD362:AE363"/>
    <mergeCell ref="AB362:AC363"/>
    <mergeCell ref="Z362:AA363"/>
    <mergeCell ref="X362:Y363"/>
    <mergeCell ref="AT362:AU363"/>
    <mergeCell ref="AR362:AS363"/>
    <mergeCell ref="AP362:AQ363"/>
    <mergeCell ref="AN362:AO363"/>
    <mergeCell ref="AL362:AM363"/>
    <mergeCell ref="AJ362:AK363"/>
    <mergeCell ref="BL362:BN363"/>
    <mergeCell ref="BJ362:BK363"/>
    <mergeCell ref="BH362:BI363"/>
    <mergeCell ref="BF362:BG363"/>
    <mergeCell ref="BD362:BE363"/>
    <mergeCell ref="BB362:BC363"/>
    <mergeCell ref="AZ362:BA363"/>
    <mergeCell ref="AX362:AY363"/>
    <mergeCell ref="AV362:AW363"/>
    <mergeCell ref="J360:K361"/>
    <mergeCell ref="H360:I361"/>
    <mergeCell ref="F360:F361"/>
    <mergeCell ref="AH360:AI361"/>
    <mergeCell ref="AF360:AG361"/>
    <mergeCell ref="AD360:AE361"/>
    <mergeCell ref="AB360:AC361"/>
    <mergeCell ref="E360:E361"/>
    <mergeCell ref="C360:D360"/>
    <mergeCell ref="B360:B361"/>
    <mergeCell ref="G360:G361"/>
    <mergeCell ref="V360:W361"/>
    <mergeCell ref="T360:U361"/>
    <mergeCell ref="R360:S361"/>
    <mergeCell ref="P360:Q361"/>
    <mergeCell ref="N360:O361"/>
    <mergeCell ref="L360:M361"/>
    <mergeCell ref="Z360:AA361"/>
    <mergeCell ref="X360:Y361"/>
    <mergeCell ref="AT360:AU361"/>
    <mergeCell ref="AR360:AS361"/>
    <mergeCell ref="AP360:AQ361"/>
    <mergeCell ref="AN360:AO361"/>
    <mergeCell ref="AL360:AM361"/>
    <mergeCell ref="AJ360:AK361"/>
    <mergeCell ref="C361:D361"/>
    <mergeCell ref="BL360:BN361"/>
    <mergeCell ref="BJ360:BK361"/>
    <mergeCell ref="BH360:BI361"/>
    <mergeCell ref="BF360:BG361"/>
    <mergeCell ref="BD360:BE361"/>
    <mergeCell ref="BB360:BC361"/>
    <mergeCell ref="AZ360:BA361"/>
    <mergeCell ref="AX360:AY361"/>
    <mergeCell ref="AV360:AW361"/>
    <mergeCell ref="J358:K359"/>
    <mergeCell ref="H358:I359"/>
    <mergeCell ref="F358:F359"/>
    <mergeCell ref="E358:E359"/>
    <mergeCell ref="C358:D358"/>
    <mergeCell ref="B358:B359"/>
    <mergeCell ref="G358:G359"/>
    <mergeCell ref="C359:D359"/>
    <mergeCell ref="V358:W359"/>
    <mergeCell ref="T358:U359"/>
    <mergeCell ref="R358:S359"/>
    <mergeCell ref="P358:Q359"/>
    <mergeCell ref="N358:O359"/>
    <mergeCell ref="L358:M359"/>
    <mergeCell ref="AH358:AI359"/>
    <mergeCell ref="AF358:AG359"/>
    <mergeCell ref="AD358:AE359"/>
    <mergeCell ref="AB358:AC359"/>
    <mergeCell ref="Z358:AA359"/>
    <mergeCell ref="X358:Y359"/>
    <mergeCell ref="AT358:AU359"/>
    <mergeCell ref="AR358:AS359"/>
    <mergeCell ref="AP358:AQ359"/>
    <mergeCell ref="AN358:AO359"/>
    <mergeCell ref="AL358:AM359"/>
    <mergeCell ref="AJ358:AK359"/>
    <mergeCell ref="BL358:BN359"/>
    <mergeCell ref="BJ358:BK359"/>
    <mergeCell ref="BH358:BI359"/>
    <mergeCell ref="BF358:BG359"/>
    <mergeCell ref="BD358:BE359"/>
    <mergeCell ref="BB358:BC359"/>
    <mergeCell ref="AZ358:BA359"/>
    <mergeCell ref="AX358:AY359"/>
    <mergeCell ref="AV358:AW359"/>
    <mergeCell ref="J356:K357"/>
    <mergeCell ref="H356:I357"/>
    <mergeCell ref="F356:F357"/>
    <mergeCell ref="AH356:AI357"/>
    <mergeCell ref="AF356:AG357"/>
    <mergeCell ref="AD356:AE357"/>
    <mergeCell ref="AB356:AC357"/>
    <mergeCell ref="E356:E357"/>
    <mergeCell ref="C356:D356"/>
    <mergeCell ref="B356:B357"/>
    <mergeCell ref="G356:G357"/>
    <mergeCell ref="V356:W357"/>
    <mergeCell ref="T356:U357"/>
    <mergeCell ref="R356:S357"/>
    <mergeCell ref="P356:Q357"/>
    <mergeCell ref="N356:O357"/>
    <mergeCell ref="L356:M357"/>
    <mergeCell ref="Z356:AA357"/>
    <mergeCell ref="X356:Y357"/>
    <mergeCell ref="AT356:AU357"/>
    <mergeCell ref="AR356:AS357"/>
    <mergeCell ref="AP356:AQ357"/>
    <mergeCell ref="AN356:AO357"/>
    <mergeCell ref="AL356:AM357"/>
    <mergeCell ref="AJ356:AK357"/>
    <mergeCell ref="C357:D357"/>
    <mergeCell ref="BL356:BN357"/>
    <mergeCell ref="BJ356:BK357"/>
    <mergeCell ref="BH356:BI357"/>
    <mergeCell ref="BF356:BG357"/>
    <mergeCell ref="BD356:BE357"/>
    <mergeCell ref="BB356:BC357"/>
    <mergeCell ref="AZ356:BA357"/>
    <mergeCell ref="AX356:AY357"/>
    <mergeCell ref="AV356:AW357"/>
    <mergeCell ref="J354:K355"/>
    <mergeCell ref="H354:I355"/>
    <mergeCell ref="F354:F355"/>
    <mergeCell ref="E354:E355"/>
    <mergeCell ref="C354:D354"/>
    <mergeCell ref="B354:B355"/>
    <mergeCell ref="G354:G355"/>
    <mergeCell ref="C355:D355"/>
    <mergeCell ref="V354:W355"/>
    <mergeCell ref="T354:U355"/>
    <mergeCell ref="R354:S355"/>
    <mergeCell ref="P354:Q355"/>
    <mergeCell ref="N354:O355"/>
    <mergeCell ref="L354:M355"/>
    <mergeCell ref="AH354:AI355"/>
    <mergeCell ref="AF354:AG355"/>
    <mergeCell ref="AD354:AE355"/>
    <mergeCell ref="AB354:AC355"/>
    <mergeCell ref="Z354:AA355"/>
    <mergeCell ref="X354:Y355"/>
    <mergeCell ref="AT354:AU355"/>
    <mergeCell ref="AR354:AS355"/>
    <mergeCell ref="AP354:AQ355"/>
    <mergeCell ref="AN354:AO355"/>
    <mergeCell ref="AL354:AM355"/>
    <mergeCell ref="AJ354:AK355"/>
    <mergeCell ref="BL354:BN355"/>
    <mergeCell ref="BJ354:BK355"/>
    <mergeCell ref="BH354:BI355"/>
    <mergeCell ref="BF354:BG355"/>
    <mergeCell ref="BD354:BE355"/>
    <mergeCell ref="BB354:BC355"/>
    <mergeCell ref="AZ354:BA355"/>
    <mergeCell ref="AX354:AY355"/>
    <mergeCell ref="AV354:AW355"/>
    <mergeCell ref="J352:K353"/>
    <mergeCell ref="H352:I353"/>
    <mergeCell ref="F352:F353"/>
    <mergeCell ref="AH352:AI353"/>
    <mergeCell ref="AF352:AG353"/>
    <mergeCell ref="AD352:AE353"/>
    <mergeCell ref="AB352:AC353"/>
    <mergeCell ref="E352:E353"/>
    <mergeCell ref="C352:D352"/>
    <mergeCell ref="B352:B353"/>
    <mergeCell ref="G352:G353"/>
    <mergeCell ref="V352:W353"/>
    <mergeCell ref="T352:U353"/>
    <mergeCell ref="R352:S353"/>
    <mergeCell ref="P352:Q353"/>
    <mergeCell ref="N352:O353"/>
    <mergeCell ref="L352:M353"/>
    <mergeCell ref="Z352:AA353"/>
    <mergeCell ref="X352:Y353"/>
    <mergeCell ref="AT352:AU353"/>
    <mergeCell ref="AR352:AS353"/>
    <mergeCell ref="AP352:AQ353"/>
    <mergeCell ref="AN352:AO353"/>
    <mergeCell ref="AL352:AM353"/>
    <mergeCell ref="AJ352:AK353"/>
    <mergeCell ref="C353:D353"/>
    <mergeCell ref="BL352:BN353"/>
    <mergeCell ref="BJ352:BK353"/>
    <mergeCell ref="BH352:BI353"/>
    <mergeCell ref="BF352:BG353"/>
    <mergeCell ref="BD352:BE353"/>
    <mergeCell ref="BB352:BC353"/>
    <mergeCell ref="AZ352:BA353"/>
    <mergeCell ref="AX352:AY353"/>
    <mergeCell ref="AV352:AW353"/>
    <mergeCell ref="J350:K351"/>
    <mergeCell ref="H350:I351"/>
    <mergeCell ref="F350:F351"/>
    <mergeCell ref="E350:E351"/>
    <mergeCell ref="C350:D350"/>
    <mergeCell ref="B350:B351"/>
    <mergeCell ref="G350:G351"/>
    <mergeCell ref="C351:D351"/>
    <mergeCell ref="V350:W351"/>
    <mergeCell ref="T350:U351"/>
    <mergeCell ref="R350:S351"/>
    <mergeCell ref="P350:Q351"/>
    <mergeCell ref="N350:O351"/>
    <mergeCell ref="L350:M351"/>
    <mergeCell ref="AH350:AI351"/>
    <mergeCell ref="AF350:AG351"/>
    <mergeCell ref="AD350:AE351"/>
    <mergeCell ref="AB350:AC351"/>
    <mergeCell ref="Z350:AA351"/>
    <mergeCell ref="X350:Y351"/>
    <mergeCell ref="AT350:AU351"/>
    <mergeCell ref="AR350:AS351"/>
    <mergeCell ref="AP350:AQ351"/>
    <mergeCell ref="AN350:AO351"/>
    <mergeCell ref="AL350:AM351"/>
    <mergeCell ref="AJ350:AK351"/>
    <mergeCell ref="BL350:BN351"/>
    <mergeCell ref="BJ350:BK351"/>
    <mergeCell ref="BH350:BI351"/>
    <mergeCell ref="BF350:BG351"/>
    <mergeCell ref="BD350:BE351"/>
    <mergeCell ref="BB350:BC351"/>
    <mergeCell ref="AZ350:BA351"/>
    <mergeCell ref="AX350:AY351"/>
    <mergeCell ref="AV350:AW351"/>
    <mergeCell ref="J348:K349"/>
    <mergeCell ref="H348:I349"/>
    <mergeCell ref="F348:F349"/>
    <mergeCell ref="AH348:AI349"/>
    <mergeCell ref="AF348:AG349"/>
    <mergeCell ref="AD348:AE349"/>
    <mergeCell ref="AB348:AC349"/>
    <mergeCell ref="E348:E349"/>
    <mergeCell ref="C348:D348"/>
    <mergeCell ref="B348:B349"/>
    <mergeCell ref="G348:G349"/>
    <mergeCell ref="V348:W349"/>
    <mergeCell ref="T348:U349"/>
    <mergeCell ref="R348:S349"/>
    <mergeCell ref="P348:Q349"/>
    <mergeCell ref="N348:O349"/>
    <mergeCell ref="L348:M349"/>
    <mergeCell ref="Z348:AA349"/>
    <mergeCell ref="X348:Y349"/>
    <mergeCell ref="AT348:AU349"/>
    <mergeCell ref="AR348:AS349"/>
    <mergeCell ref="AP348:AQ349"/>
    <mergeCell ref="AN348:AO349"/>
    <mergeCell ref="AL348:AM349"/>
    <mergeCell ref="AJ348:AK349"/>
    <mergeCell ref="C349:D349"/>
    <mergeCell ref="BL348:BN349"/>
    <mergeCell ref="BJ348:BK349"/>
    <mergeCell ref="BH348:BI349"/>
    <mergeCell ref="BF348:BG349"/>
    <mergeCell ref="BD348:BE349"/>
    <mergeCell ref="BB348:BC349"/>
    <mergeCell ref="AZ348:BA349"/>
    <mergeCell ref="AX348:AY349"/>
    <mergeCell ref="AV348:AW349"/>
    <mergeCell ref="J346:K347"/>
    <mergeCell ref="H346:I347"/>
    <mergeCell ref="F346:F347"/>
    <mergeCell ref="E346:E347"/>
    <mergeCell ref="C346:D346"/>
    <mergeCell ref="B346:B347"/>
    <mergeCell ref="G346:G347"/>
    <mergeCell ref="C347:D347"/>
    <mergeCell ref="V346:W347"/>
    <mergeCell ref="T346:U347"/>
    <mergeCell ref="R346:S347"/>
    <mergeCell ref="P346:Q347"/>
    <mergeCell ref="N346:O347"/>
    <mergeCell ref="L346:M347"/>
    <mergeCell ref="AH346:AI347"/>
    <mergeCell ref="AF346:AG347"/>
    <mergeCell ref="AD346:AE347"/>
    <mergeCell ref="AB346:AC347"/>
    <mergeCell ref="Z346:AA347"/>
    <mergeCell ref="X346:Y347"/>
    <mergeCell ref="AT346:AU347"/>
    <mergeCell ref="AR346:AS347"/>
    <mergeCell ref="AP346:AQ347"/>
    <mergeCell ref="AN346:AO347"/>
    <mergeCell ref="AL346:AM347"/>
    <mergeCell ref="AJ346:AK347"/>
    <mergeCell ref="BL346:BN347"/>
    <mergeCell ref="BJ346:BK347"/>
    <mergeCell ref="BH346:BI347"/>
    <mergeCell ref="BF346:BG347"/>
    <mergeCell ref="BD346:BE347"/>
    <mergeCell ref="BB346:BC347"/>
    <mergeCell ref="AZ346:BA347"/>
    <mergeCell ref="AX346:AY347"/>
    <mergeCell ref="AV346:AW347"/>
    <mergeCell ref="J344:K345"/>
    <mergeCell ref="H344:I345"/>
    <mergeCell ref="F344:F345"/>
    <mergeCell ref="AH344:AI345"/>
    <mergeCell ref="AF344:AG345"/>
    <mergeCell ref="AD344:AE345"/>
    <mergeCell ref="AB344:AC345"/>
    <mergeCell ref="E344:E345"/>
    <mergeCell ref="C344:D344"/>
    <mergeCell ref="B344:B345"/>
    <mergeCell ref="G344:G345"/>
    <mergeCell ref="V344:W345"/>
    <mergeCell ref="T344:U345"/>
    <mergeCell ref="R344:S345"/>
    <mergeCell ref="P344:Q345"/>
    <mergeCell ref="N344:O345"/>
    <mergeCell ref="L344:M345"/>
    <mergeCell ref="Z344:AA345"/>
    <mergeCell ref="X344:Y345"/>
    <mergeCell ref="AT344:AU345"/>
    <mergeCell ref="AR344:AS345"/>
    <mergeCell ref="AP344:AQ345"/>
    <mergeCell ref="AN344:AO345"/>
    <mergeCell ref="AL344:AM345"/>
    <mergeCell ref="AJ344:AK345"/>
    <mergeCell ref="C345:D345"/>
    <mergeCell ref="BL344:BN345"/>
    <mergeCell ref="BJ344:BK345"/>
    <mergeCell ref="BH344:BI345"/>
    <mergeCell ref="BF344:BG345"/>
    <mergeCell ref="BD344:BE345"/>
    <mergeCell ref="BB344:BC345"/>
    <mergeCell ref="AZ344:BA345"/>
    <mergeCell ref="AX344:AY345"/>
    <mergeCell ref="AV344:AW345"/>
    <mergeCell ref="J342:K343"/>
    <mergeCell ref="H342:I343"/>
    <mergeCell ref="F342:F343"/>
    <mergeCell ref="E342:E343"/>
    <mergeCell ref="C342:D342"/>
    <mergeCell ref="B342:B343"/>
    <mergeCell ref="G342:G343"/>
    <mergeCell ref="C343:D343"/>
    <mergeCell ref="V342:W343"/>
    <mergeCell ref="T342:U343"/>
    <mergeCell ref="R342:S343"/>
    <mergeCell ref="P342:Q343"/>
    <mergeCell ref="N342:O343"/>
    <mergeCell ref="L342:M343"/>
    <mergeCell ref="AH342:AI343"/>
    <mergeCell ref="AF342:AG343"/>
    <mergeCell ref="AD342:AE343"/>
    <mergeCell ref="AB342:AC343"/>
    <mergeCell ref="Z342:AA343"/>
    <mergeCell ref="X342:Y343"/>
    <mergeCell ref="AT342:AU343"/>
    <mergeCell ref="AR342:AS343"/>
    <mergeCell ref="AP342:AQ343"/>
    <mergeCell ref="AN342:AO343"/>
    <mergeCell ref="AL342:AM343"/>
    <mergeCell ref="AJ342:AK343"/>
    <mergeCell ref="BL342:BN343"/>
    <mergeCell ref="BJ342:BK343"/>
    <mergeCell ref="BH342:BI343"/>
    <mergeCell ref="BF342:BG343"/>
    <mergeCell ref="BD342:BE343"/>
    <mergeCell ref="BB342:BC343"/>
    <mergeCell ref="AZ342:BA343"/>
    <mergeCell ref="AX342:AY343"/>
    <mergeCell ref="AV342:AW343"/>
    <mergeCell ref="J340:K341"/>
    <mergeCell ref="H340:I341"/>
    <mergeCell ref="F340:F341"/>
    <mergeCell ref="AH340:AI341"/>
    <mergeCell ref="AF340:AG341"/>
    <mergeCell ref="AD340:AE341"/>
    <mergeCell ref="AB340:AC341"/>
    <mergeCell ref="E340:E341"/>
    <mergeCell ref="C340:D340"/>
    <mergeCell ref="B340:B341"/>
    <mergeCell ref="G340:G341"/>
    <mergeCell ref="V340:W341"/>
    <mergeCell ref="T340:U341"/>
    <mergeCell ref="R340:S341"/>
    <mergeCell ref="P340:Q341"/>
    <mergeCell ref="N340:O341"/>
    <mergeCell ref="L340:M341"/>
    <mergeCell ref="Z340:AA341"/>
    <mergeCell ref="X340:Y341"/>
    <mergeCell ref="AT340:AU341"/>
    <mergeCell ref="AR340:AS341"/>
    <mergeCell ref="AP340:AQ341"/>
    <mergeCell ref="AN340:AO341"/>
    <mergeCell ref="AL340:AM341"/>
    <mergeCell ref="AJ340:AK341"/>
    <mergeCell ref="C341:D341"/>
    <mergeCell ref="BL340:BN341"/>
    <mergeCell ref="BJ340:BK341"/>
    <mergeCell ref="BH340:BI341"/>
    <mergeCell ref="BF340:BG341"/>
    <mergeCell ref="BD340:BE341"/>
    <mergeCell ref="BB340:BC341"/>
    <mergeCell ref="AZ340:BA341"/>
    <mergeCell ref="AX340:AY341"/>
    <mergeCell ref="AV340:AW341"/>
    <mergeCell ref="J338:K339"/>
    <mergeCell ref="H338:I339"/>
    <mergeCell ref="F338:F339"/>
    <mergeCell ref="E338:E339"/>
    <mergeCell ref="C338:D338"/>
    <mergeCell ref="B338:B339"/>
    <mergeCell ref="G338:G339"/>
    <mergeCell ref="C339:D339"/>
    <mergeCell ref="V338:W339"/>
    <mergeCell ref="T338:U339"/>
    <mergeCell ref="R338:S339"/>
    <mergeCell ref="P338:Q339"/>
    <mergeCell ref="N338:O339"/>
    <mergeCell ref="L338:M339"/>
    <mergeCell ref="AH338:AI339"/>
    <mergeCell ref="AF338:AG339"/>
    <mergeCell ref="AD338:AE339"/>
    <mergeCell ref="AB338:AC339"/>
    <mergeCell ref="Z338:AA339"/>
    <mergeCell ref="X338:Y339"/>
    <mergeCell ref="AT338:AU339"/>
    <mergeCell ref="AR338:AS339"/>
    <mergeCell ref="AP338:AQ339"/>
    <mergeCell ref="AN338:AO339"/>
    <mergeCell ref="AL338:AM339"/>
    <mergeCell ref="AJ338:AK339"/>
    <mergeCell ref="BL338:BN339"/>
    <mergeCell ref="BJ338:BK339"/>
    <mergeCell ref="BH338:BI339"/>
    <mergeCell ref="BF338:BG339"/>
    <mergeCell ref="BD338:BE339"/>
    <mergeCell ref="BB338:BC339"/>
    <mergeCell ref="AZ338:BA339"/>
    <mergeCell ref="AX338:AY339"/>
    <mergeCell ref="AV338:AW339"/>
    <mergeCell ref="H336:I337"/>
    <mergeCell ref="F336:F337"/>
    <mergeCell ref="AH336:AI337"/>
    <mergeCell ref="AF336:AG337"/>
    <mergeCell ref="AD336:AE337"/>
    <mergeCell ref="AB336:AC337"/>
    <mergeCell ref="E336:E337"/>
    <mergeCell ref="C336:D336"/>
    <mergeCell ref="B336:B337"/>
    <mergeCell ref="G336:G337"/>
    <mergeCell ref="V336:W337"/>
    <mergeCell ref="T336:U337"/>
    <mergeCell ref="R336:S337"/>
    <mergeCell ref="P336:Q337"/>
    <mergeCell ref="N336:O337"/>
    <mergeCell ref="L336:M337"/>
    <mergeCell ref="Z336:AA337"/>
    <mergeCell ref="X336:Y337"/>
    <mergeCell ref="AT336:AU337"/>
    <mergeCell ref="AR336:AS337"/>
    <mergeCell ref="AP336:AQ337"/>
    <mergeCell ref="AN336:AO337"/>
    <mergeCell ref="AL336:AM337"/>
    <mergeCell ref="AJ336:AK337"/>
    <mergeCell ref="C337:D337"/>
    <mergeCell ref="BL336:BN337"/>
    <mergeCell ref="BJ336:BK337"/>
    <mergeCell ref="BH336:BI337"/>
    <mergeCell ref="BF336:BG337"/>
    <mergeCell ref="BD336:BE337"/>
    <mergeCell ref="BB336:BC337"/>
    <mergeCell ref="AZ336:BA337"/>
    <mergeCell ref="AX336:AY337"/>
    <mergeCell ref="AV336:AW337"/>
    <mergeCell ref="F334:F335"/>
    <mergeCell ref="E334:E335"/>
    <mergeCell ref="C334:D334"/>
    <mergeCell ref="B334:B335"/>
    <mergeCell ref="G334:G335"/>
    <mergeCell ref="C335:D335"/>
    <mergeCell ref="V334:W335"/>
    <mergeCell ref="T334:U335"/>
    <mergeCell ref="R334:S335"/>
    <mergeCell ref="P334:Q335"/>
    <mergeCell ref="N334:O335"/>
    <mergeCell ref="L334:M335"/>
    <mergeCell ref="AH334:AI335"/>
    <mergeCell ref="AF334:AG335"/>
    <mergeCell ref="AD334:AE335"/>
    <mergeCell ref="AB334:AC335"/>
    <mergeCell ref="Z334:AA335"/>
    <mergeCell ref="X334:Y335"/>
    <mergeCell ref="AT334:AU335"/>
    <mergeCell ref="AR334:AS335"/>
    <mergeCell ref="AP334:AQ335"/>
    <mergeCell ref="AN334:AO335"/>
    <mergeCell ref="AL334:AM335"/>
    <mergeCell ref="AJ334:AK335"/>
    <mergeCell ref="BL334:BN335"/>
    <mergeCell ref="BJ334:BK335"/>
    <mergeCell ref="BH334:BI335"/>
    <mergeCell ref="BF334:BG335"/>
    <mergeCell ref="BD334:BE335"/>
    <mergeCell ref="BB334:BC335"/>
    <mergeCell ref="AZ334:BA335"/>
    <mergeCell ref="AX334:AY335"/>
    <mergeCell ref="AV334:AW335"/>
    <mergeCell ref="F332:F333"/>
    <mergeCell ref="AH332:AI333"/>
    <mergeCell ref="AF332:AG333"/>
    <mergeCell ref="AD332:AE333"/>
    <mergeCell ref="AB332:AC333"/>
    <mergeCell ref="E332:E333"/>
    <mergeCell ref="C332:D332"/>
    <mergeCell ref="B332:B333"/>
    <mergeCell ref="G332:G333"/>
    <mergeCell ref="V332:W333"/>
    <mergeCell ref="T332:U333"/>
    <mergeCell ref="R332:S333"/>
    <mergeCell ref="P332:Q333"/>
    <mergeCell ref="N332:O333"/>
    <mergeCell ref="L332:M333"/>
    <mergeCell ref="Z332:AA333"/>
    <mergeCell ref="X332:Y333"/>
    <mergeCell ref="AT332:AU333"/>
    <mergeCell ref="AR332:AS333"/>
    <mergeCell ref="AP332:AQ333"/>
    <mergeCell ref="AN332:AO333"/>
    <mergeCell ref="AL332:AM333"/>
    <mergeCell ref="AJ332:AK333"/>
    <mergeCell ref="C333:D333"/>
    <mergeCell ref="BL332:BN333"/>
    <mergeCell ref="BJ332:BK333"/>
    <mergeCell ref="BH332:BI333"/>
    <mergeCell ref="BF332:BG333"/>
    <mergeCell ref="BD332:BE333"/>
    <mergeCell ref="BB332:BC333"/>
    <mergeCell ref="AZ332:BA333"/>
    <mergeCell ref="AX332:AY333"/>
    <mergeCell ref="AV332:AW333"/>
    <mergeCell ref="J330:K331"/>
    <mergeCell ref="H330:I331"/>
    <mergeCell ref="F330:F331"/>
    <mergeCell ref="E330:E331"/>
    <mergeCell ref="C330:D330"/>
    <mergeCell ref="AH330:AI331"/>
    <mergeCell ref="AF330:AG331"/>
    <mergeCell ref="AD330:AE331"/>
    <mergeCell ref="AB330:AC331"/>
    <mergeCell ref="B330:B331"/>
    <mergeCell ref="G330:G331"/>
    <mergeCell ref="V330:W331"/>
    <mergeCell ref="T330:U331"/>
    <mergeCell ref="R330:S331"/>
    <mergeCell ref="P330:Q331"/>
    <mergeCell ref="N330:O331"/>
    <mergeCell ref="L330:M331"/>
    <mergeCell ref="C331:D331"/>
    <mergeCell ref="Z330:AA331"/>
    <mergeCell ref="X330:Y331"/>
    <mergeCell ref="AT330:AU331"/>
    <mergeCell ref="AR330:AS331"/>
    <mergeCell ref="AP330:AQ331"/>
    <mergeCell ref="AN330:AO331"/>
    <mergeCell ref="AL330:AM331"/>
    <mergeCell ref="AJ330:AK331"/>
    <mergeCell ref="BH330:BI331"/>
    <mergeCell ref="BF330:BG331"/>
    <mergeCell ref="BD330:BE331"/>
    <mergeCell ref="BB330:BC331"/>
    <mergeCell ref="AZ330:BA331"/>
    <mergeCell ref="AX330:AY331"/>
    <mergeCell ref="AV330:AW331"/>
    <mergeCell ref="AJ326:AK327"/>
    <mergeCell ref="C327:D327"/>
    <mergeCell ref="BL326:BN327"/>
    <mergeCell ref="BJ326:BK327"/>
    <mergeCell ref="BH326:BI327"/>
    <mergeCell ref="BF326:BG327"/>
    <mergeCell ref="BD326:BE327"/>
    <mergeCell ref="BB326:BC327"/>
    <mergeCell ref="AZ326:BA327"/>
    <mergeCell ref="AX326:AY327"/>
    <mergeCell ref="AV326:AW327"/>
    <mergeCell ref="F328:F329"/>
    <mergeCell ref="E328:E329"/>
    <mergeCell ref="C328:D328"/>
    <mergeCell ref="B328:B329"/>
    <mergeCell ref="G328:G329"/>
    <mergeCell ref="C329:D329"/>
    <mergeCell ref="V328:W329"/>
    <mergeCell ref="T328:U329"/>
    <mergeCell ref="R328:S329"/>
    <mergeCell ref="P328:Q329"/>
    <mergeCell ref="N328:O329"/>
    <mergeCell ref="L328:M329"/>
    <mergeCell ref="AH328:AI329"/>
    <mergeCell ref="AF328:AG329"/>
    <mergeCell ref="AD328:AE329"/>
    <mergeCell ref="AB328:AC329"/>
    <mergeCell ref="Z328:AA329"/>
    <mergeCell ref="X328:Y329"/>
    <mergeCell ref="AT328:AU329"/>
    <mergeCell ref="AR328:AS329"/>
    <mergeCell ref="AP328:AQ329"/>
    <mergeCell ref="AN328:AO329"/>
    <mergeCell ref="AL328:AM329"/>
    <mergeCell ref="AJ328:AK329"/>
    <mergeCell ref="BH328:BI329"/>
    <mergeCell ref="BF328:BG329"/>
    <mergeCell ref="BD328:BE329"/>
    <mergeCell ref="BB328:BC329"/>
    <mergeCell ref="AZ328:BA329"/>
    <mergeCell ref="AX328:AY329"/>
    <mergeCell ref="AV328:AW329"/>
    <mergeCell ref="N326:O327"/>
    <mergeCell ref="L326:M327"/>
    <mergeCell ref="J326:K327"/>
    <mergeCell ref="V326:W327"/>
    <mergeCell ref="T326:U327"/>
    <mergeCell ref="C326:D326"/>
    <mergeCell ref="B326:B327"/>
    <mergeCell ref="AH326:AI327"/>
    <mergeCell ref="AF326:AG327"/>
    <mergeCell ref="AD326:AE327"/>
    <mergeCell ref="AB326:AC327"/>
    <mergeCell ref="Z326:AA327"/>
    <mergeCell ref="X326:Y327"/>
    <mergeCell ref="AT326:AU327"/>
    <mergeCell ref="AR326:AS327"/>
    <mergeCell ref="AP326:AQ327"/>
    <mergeCell ref="AN326:AO327"/>
    <mergeCell ref="AL326:AM327"/>
    <mergeCell ref="BA441:BN441"/>
    <mergeCell ref="BD321:BM321"/>
    <mergeCell ref="Z375:AI375"/>
    <mergeCell ref="B440:C440"/>
    <mergeCell ref="W438:Y438"/>
    <mergeCell ref="S438:U438"/>
    <mergeCell ref="O440:R440"/>
    <mergeCell ref="L440:N440"/>
    <mergeCell ref="E321:AC321"/>
    <mergeCell ref="C321:D321"/>
    <mergeCell ref="H324:I325"/>
    <mergeCell ref="C324:D325"/>
    <mergeCell ref="T325:U325"/>
    <mergeCell ref="AX325:AY325"/>
    <mergeCell ref="AV325:AW325"/>
    <mergeCell ref="G324:G325"/>
    <mergeCell ref="AT325:AU325"/>
    <mergeCell ref="AR325:AS325"/>
    <mergeCell ref="B324:B325"/>
    <mergeCell ref="J325:K325"/>
    <mergeCell ref="N325:O325"/>
    <mergeCell ref="L325:M325"/>
    <mergeCell ref="J324:O324"/>
    <mergeCell ref="BF324:BK324"/>
    <mergeCell ref="AZ324:BE324"/>
    <mergeCell ref="AT324:AY324"/>
    <mergeCell ref="AN324:AS324"/>
    <mergeCell ref="AH324:AM324"/>
    <mergeCell ref="R325:S325"/>
    <mergeCell ref="P325:Q325"/>
    <mergeCell ref="AF325:AG325"/>
    <mergeCell ref="AD325:AE325"/>
    <mergeCell ref="AB325:AC325"/>
    <mergeCell ref="X324:Y325"/>
    <mergeCell ref="V324:W325"/>
    <mergeCell ref="P324:U324"/>
    <mergeCell ref="E326:E327"/>
    <mergeCell ref="AB324:AG324"/>
    <mergeCell ref="Z324:AA325"/>
    <mergeCell ref="AP325:AQ325"/>
    <mergeCell ref="AN325:AO325"/>
    <mergeCell ref="AL325:AM325"/>
    <mergeCell ref="AJ325:AK325"/>
    <mergeCell ref="AH325:AI325"/>
    <mergeCell ref="J433:K434"/>
    <mergeCell ref="H433:I434"/>
    <mergeCell ref="D433:E434"/>
    <mergeCell ref="B433:C434"/>
    <mergeCell ref="C428:D428"/>
    <mergeCell ref="BL427:BN428"/>
    <mergeCell ref="BJ427:BK428"/>
    <mergeCell ref="BH427:BI428"/>
    <mergeCell ref="BF427:BG428"/>
    <mergeCell ref="BD427:BE428"/>
    <mergeCell ref="V433:W434"/>
    <mergeCell ref="T433:U434"/>
    <mergeCell ref="R433:S434"/>
    <mergeCell ref="P433:Q434"/>
    <mergeCell ref="N433:O434"/>
    <mergeCell ref="L433:M434"/>
    <mergeCell ref="AH433:AI434"/>
    <mergeCell ref="AF433:AG434"/>
    <mergeCell ref="F326:F327"/>
    <mergeCell ref="P326:Q327"/>
    <mergeCell ref="V435:W435"/>
    <mergeCell ref="T435:U435"/>
    <mergeCell ref="R435:S435"/>
    <mergeCell ref="AN435:AO435"/>
    <mergeCell ref="AL435:AM435"/>
    <mergeCell ref="AJ435:AK435"/>
    <mergeCell ref="AH435:AI435"/>
    <mergeCell ref="AF435:AG435"/>
    <mergeCell ref="AD435:AE435"/>
    <mergeCell ref="AZ435:BA435"/>
    <mergeCell ref="AX435:AY435"/>
    <mergeCell ref="AV435:AW435"/>
    <mergeCell ref="AT435:AU435"/>
    <mergeCell ref="AR435:AS435"/>
    <mergeCell ref="AP435:AQ435"/>
    <mergeCell ref="B427:B428"/>
    <mergeCell ref="C426:D426"/>
    <mergeCell ref="BL425:BN426"/>
    <mergeCell ref="BJ425:BK426"/>
    <mergeCell ref="BH425:BI426"/>
    <mergeCell ref="BF425:BG426"/>
    <mergeCell ref="BD425:BE426"/>
    <mergeCell ref="R427:S428"/>
    <mergeCell ref="P427:Q428"/>
    <mergeCell ref="N427:O428"/>
    <mergeCell ref="L427:M428"/>
    <mergeCell ref="J427:K428"/>
    <mergeCell ref="H427:I428"/>
    <mergeCell ref="AD427:AE428"/>
    <mergeCell ref="AB427:AC428"/>
    <mergeCell ref="Z427:AA428"/>
    <mergeCell ref="X427:Y428"/>
    <mergeCell ref="V427:W428"/>
    <mergeCell ref="T427:U428"/>
    <mergeCell ref="AP427:AQ428"/>
    <mergeCell ref="AN427:AO428"/>
    <mergeCell ref="AL427:AM428"/>
    <mergeCell ref="AJ427:AK428"/>
    <mergeCell ref="AH427:AI428"/>
    <mergeCell ref="AF427:AG428"/>
    <mergeCell ref="BB427:BC428"/>
    <mergeCell ref="AZ427:BA428"/>
    <mergeCell ref="AX427:AY428"/>
    <mergeCell ref="AV427:AW428"/>
    <mergeCell ref="AT427:AU428"/>
    <mergeCell ref="AR427:AS428"/>
    <mergeCell ref="F425:F426"/>
    <mergeCell ref="E425:E426"/>
    <mergeCell ref="C425:D425"/>
    <mergeCell ref="B425:B426"/>
    <mergeCell ref="G427:G428"/>
    <mergeCell ref="BJ429:BK430"/>
    <mergeCell ref="BL429:BN430"/>
    <mergeCell ref="B429:B430"/>
    <mergeCell ref="C429:D429"/>
    <mergeCell ref="E429:E430"/>
    <mergeCell ref="F429:F430"/>
    <mergeCell ref="G429:G430"/>
    <mergeCell ref="H429:I430"/>
    <mergeCell ref="J429:K430"/>
    <mergeCell ref="L429:M430"/>
    <mergeCell ref="N429:O430"/>
    <mergeCell ref="P429:Q430"/>
    <mergeCell ref="R429:S430"/>
    <mergeCell ref="BF423:BG424"/>
    <mergeCell ref="BD423:BE424"/>
    <mergeCell ref="R425:S426"/>
    <mergeCell ref="P425:Q426"/>
    <mergeCell ref="N425:O426"/>
    <mergeCell ref="L425:M426"/>
    <mergeCell ref="J425:K426"/>
    <mergeCell ref="H425:I426"/>
    <mergeCell ref="AD425:AE426"/>
    <mergeCell ref="AB425:AC426"/>
    <mergeCell ref="Z425:AA426"/>
    <mergeCell ref="X425:Y426"/>
    <mergeCell ref="V425:W426"/>
    <mergeCell ref="T425:U426"/>
    <mergeCell ref="AP425:AQ426"/>
    <mergeCell ref="AN425:AO426"/>
    <mergeCell ref="AL425:AM426"/>
    <mergeCell ref="AJ425:AK426"/>
    <mergeCell ref="AH425:AI426"/>
    <mergeCell ref="AF425:AG426"/>
    <mergeCell ref="BB425:BC426"/>
    <mergeCell ref="AZ425:BA426"/>
    <mergeCell ref="AX425:AY426"/>
    <mergeCell ref="AV425:AW426"/>
    <mergeCell ref="AT425:AU426"/>
    <mergeCell ref="AR425:AS426"/>
    <mergeCell ref="F423:F424"/>
    <mergeCell ref="E423:E424"/>
    <mergeCell ref="C423:D423"/>
    <mergeCell ref="G425:G426"/>
    <mergeCell ref="C427:D427"/>
    <mergeCell ref="F427:F428"/>
    <mergeCell ref="E427:E428"/>
    <mergeCell ref="N421:O422"/>
    <mergeCell ref="L421:M422"/>
    <mergeCell ref="J421:K422"/>
    <mergeCell ref="H421:I422"/>
    <mergeCell ref="AD421:AE422"/>
    <mergeCell ref="AB421:AC422"/>
    <mergeCell ref="Z421:AA422"/>
    <mergeCell ref="X421:Y422"/>
    <mergeCell ref="V421:W422"/>
    <mergeCell ref="T421:U422"/>
    <mergeCell ref="AP421:AQ422"/>
    <mergeCell ref="AN421:AO422"/>
    <mergeCell ref="AL421:AM422"/>
    <mergeCell ref="AJ421:AK422"/>
    <mergeCell ref="AH421:AI422"/>
    <mergeCell ref="AF421:AG422"/>
    <mergeCell ref="BB421:BC422"/>
    <mergeCell ref="AZ421:BA422"/>
    <mergeCell ref="AX421:AY422"/>
    <mergeCell ref="AV421:AW422"/>
    <mergeCell ref="AT421:AU422"/>
    <mergeCell ref="AR421:AS422"/>
    <mergeCell ref="F419:F420"/>
    <mergeCell ref="E419:E420"/>
    <mergeCell ref="C419:D419"/>
    <mergeCell ref="G421:G422"/>
    <mergeCell ref="B423:B424"/>
    <mergeCell ref="C422:D422"/>
    <mergeCell ref="BL421:BN422"/>
    <mergeCell ref="BJ421:BK422"/>
    <mergeCell ref="BH421:BI422"/>
    <mergeCell ref="BF421:BG422"/>
    <mergeCell ref="BD421:BE422"/>
    <mergeCell ref="R423:S424"/>
    <mergeCell ref="P423:Q424"/>
    <mergeCell ref="N423:O424"/>
    <mergeCell ref="L423:M424"/>
    <mergeCell ref="J423:K424"/>
    <mergeCell ref="H423:I424"/>
    <mergeCell ref="AD423:AE424"/>
    <mergeCell ref="AB423:AC424"/>
    <mergeCell ref="Z423:AA424"/>
    <mergeCell ref="X423:Y424"/>
    <mergeCell ref="V423:W424"/>
    <mergeCell ref="T423:U424"/>
    <mergeCell ref="AP423:AQ424"/>
    <mergeCell ref="AN423:AO424"/>
    <mergeCell ref="AL423:AM424"/>
    <mergeCell ref="AJ423:AK424"/>
    <mergeCell ref="AH423:AI424"/>
    <mergeCell ref="AF423:AG424"/>
    <mergeCell ref="BB423:BC424"/>
    <mergeCell ref="AZ423:BA424"/>
    <mergeCell ref="AX423:AY424"/>
    <mergeCell ref="AV423:AW424"/>
    <mergeCell ref="AT423:AU424"/>
    <mergeCell ref="AR423:AS424"/>
    <mergeCell ref="F421:F422"/>
    <mergeCell ref="E421:E422"/>
    <mergeCell ref="C421:D421"/>
    <mergeCell ref="B421:B422"/>
    <mergeCell ref="G423:G424"/>
    <mergeCell ref="C424:D424"/>
    <mergeCell ref="BL423:BN424"/>
    <mergeCell ref="B419:B420"/>
    <mergeCell ref="C418:D418"/>
    <mergeCell ref="BL417:BN418"/>
    <mergeCell ref="BJ417:BK418"/>
    <mergeCell ref="BH417:BI418"/>
    <mergeCell ref="BF417:BG418"/>
    <mergeCell ref="BD417:BE418"/>
    <mergeCell ref="R419:S420"/>
    <mergeCell ref="P419:Q420"/>
    <mergeCell ref="N419:O420"/>
    <mergeCell ref="L419:M420"/>
    <mergeCell ref="J419:K420"/>
    <mergeCell ref="H419:I420"/>
    <mergeCell ref="AD419:AE420"/>
    <mergeCell ref="AB419:AC420"/>
    <mergeCell ref="Z419:AA420"/>
    <mergeCell ref="X419:Y420"/>
    <mergeCell ref="V419:W420"/>
    <mergeCell ref="T419:U420"/>
    <mergeCell ref="AP419:AQ420"/>
    <mergeCell ref="AN419:AO420"/>
    <mergeCell ref="AL419:AM420"/>
    <mergeCell ref="AJ419:AK420"/>
    <mergeCell ref="AH419:AI420"/>
    <mergeCell ref="AF419:AG420"/>
    <mergeCell ref="BB419:BC420"/>
    <mergeCell ref="AZ419:BA420"/>
    <mergeCell ref="AX419:AY420"/>
    <mergeCell ref="AV419:AW420"/>
    <mergeCell ref="AT419:AU420"/>
    <mergeCell ref="AR419:AS420"/>
    <mergeCell ref="F417:F418"/>
    <mergeCell ref="E417:E418"/>
    <mergeCell ref="C417:D417"/>
    <mergeCell ref="B417:B418"/>
    <mergeCell ref="G419:G420"/>
    <mergeCell ref="C420:D420"/>
    <mergeCell ref="BL419:BN420"/>
    <mergeCell ref="BJ419:BK420"/>
    <mergeCell ref="BH419:BI420"/>
    <mergeCell ref="BF419:BG420"/>
    <mergeCell ref="BD419:BE420"/>
    <mergeCell ref="E413:E414"/>
    <mergeCell ref="C413:D413"/>
    <mergeCell ref="B413:B414"/>
    <mergeCell ref="G415:G416"/>
    <mergeCell ref="C416:D416"/>
    <mergeCell ref="BL415:BN416"/>
    <mergeCell ref="BJ415:BK416"/>
    <mergeCell ref="BH415:BI416"/>
    <mergeCell ref="BF415:BG416"/>
    <mergeCell ref="BD415:BE416"/>
    <mergeCell ref="R417:S418"/>
    <mergeCell ref="P417:Q418"/>
    <mergeCell ref="N417:O418"/>
    <mergeCell ref="L417:M418"/>
    <mergeCell ref="J417:K418"/>
    <mergeCell ref="H417:I418"/>
    <mergeCell ref="AD417:AE418"/>
    <mergeCell ref="AB417:AC418"/>
    <mergeCell ref="Z417:AA418"/>
    <mergeCell ref="X417:Y418"/>
    <mergeCell ref="V417:W418"/>
    <mergeCell ref="T417:U418"/>
    <mergeCell ref="AP417:AQ418"/>
    <mergeCell ref="AN417:AO418"/>
    <mergeCell ref="AL417:AM418"/>
    <mergeCell ref="AJ417:AK418"/>
    <mergeCell ref="AH417:AI418"/>
    <mergeCell ref="AF417:AG418"/>
    <mergeCell ref="BB417:BC418"/>
    <mergeCell ref="AZ417:BA418"/>
    <mergeCell ref="AX417:AY418"/>
    <mergeCell ref="AV417:AW418"/>
    <mergeCell ref="AT417:AU418"/>
    <mergeCell ref="AR417:AS418"/>
    <mergeCell ref="F415:F416"/>
    <mergeCell ref="E415:E416"/>
    <mergeCell ref="C415:D415"/>
    <mergeCell ref="G417:G418"/>
    <mergeCell ref="C412:D412"/>
    <mergeCell ref="BL411:BN412"/>
    <mergeCell ref="BJ411:BK412"/>
    <mergeCell ref="BH411:BI412"/>
    <mergeCell ref="BF411:BG412"/>
    <mergeCell ref="BD411:BE412"/>
    <mergeCell ref="N413:O414"/>
    <mergeCell ref="L413:M414"/>
    <mergeCell ref="J413:K414"/>
    <mergeCell ref="H413:I414"/>
    <mergeCell ref="AD413:AE414"/>
    <mergeCell ref="AB413:AC414"/>
    <mergeCell ref="Z413:AA414"/>
    <mergeCell ref="X413:Y414"/>
    <mergeCell ref="V413:W414"/>
    <mergeCell ref="T413:U414"/>
    <mergeCell ref="AP413:AQ414"/>
    <mergeCell ref="AN413:AO414"/>
    <mergeCell ref="AL413:AM414"/>
    <mergeCell ref="AJ413:AK414"/>
    <mergeCell ref="AH413:AI414"/>
    <mergeCell ref="AF413:AG414"/>
    <mergeCell ref="BB413:BC414"/>
    <mergeCell ref="AZ413:BA414"/>
    <mergeCell ref="AX413:AY414"/>
    <mergeCell ref="AV413:AW414"/>
    <mergeCell ref="AT413:AU414"/>
    <mergeCell ref="AR413:AS414"/>
    <mergeCell ref="F411:F412"/>
    <mergeCell ref="E411:E412"/>
    <mergeCell ref="C411:D411"/>
    <mergeCell ref="G413:G414"/>
    <mergeCell ref="B415:B416"/>
    <mergeCell ref="C414:D414"/>
    <mergeCell ref="BL413:BN414"/>
    <mergeCell ref="BJ413:BK414"/>
    <mergeCell ref="BH413:BI414"/>
    <mergeCell ref="BF413:BG414"/>
    <mergeCell ref="BD413:BE414"/>
    <mergeCell ref="R415:S416"/>
    <mergeCell ref="P415:Q416"/>
    <mergeCell ref="N415:O416"/>
    <mergeCell ref="L415:M416"/>
    <mergeCell ref="J415:K416"/>
    <mergeCell ref="H415:I416"/>
    <mergeCell ref="AD415:AE416"/>
    <mergeCell ref="AB415:AC416"/>
    <mergeCell ref="Z415:AA416"/>
    <mergeCell ref="X415:Y416"/>
    <mergeCell ref="V415:W416"/>
    <mergeCell ref="T415:U416"/>
    <mergeCell ref="AP415:AQ416"/>
    <mergeCell ref="AN415:AO416"/>
    <mergeCell ref="AL415:AM416"/>
    <mergeCell ref="AJ415:AK416"/>
    <mergeCell ref="AH415:AI416"/>
    <mergeCell ref="AF415:AG416"/>
    <mergeCell ref="BB415:BC416"/>
    <mergeCell ref="AZ415:BA416"/>
    <mergeCell ref="AX415:AY416"/>
    <mergeCell ref="AV415:AW416"/>
    <mergeCell ref="AT415:AU416"/>
    <mergeCell ref="AR415:AS416"/>
    <mergeCell ref="F413:F414"/>
    <mergeCell ref="BL407:BN408"/>
    <mergeCell ref="BJ407:BK408"/>
    <mergeCell ref="BH407:BI408"/>
    <mergeCell ref="BF407:BG408"/>
    <mergeCell ref="BD407:BE408"/>
    <mergeCell ref="H409:I410"/>
    <mergeCell ref="AD409:AE410"/>
    <mergeCell ref="AB409:AC410"/>
    <mergeCell ref="Z409:AA410"/>
    <mergeCell ref="X409:Y410"/>
    <mergeCell ref="V409:W410"/>
    <mergeCell ref="T409:U410"/>
    <mergeCell ref="AP409:AQ410"/>
    <mergeCell ref="AN409:AO410"/>
    <mergeCell ref="AL409:AM410"/>
    <mergeCell ref="AJ409:AK410"/>
    <mergeCell ref="AH409:AI410"/>
    <mergeCell ref="AF409:AG410"/>
    <mergeCell ref="BB409:BC410"/>
    <mergeCell ref="AZ409:BA410"/>
    <mergeCell ref="AX409:AY410"/>
    <mergeCell ref="AV409:AW410"/>
    <mergeCell ref="AT409:AU410"/>
    <mergeCell ref="AR409:AS410"/>
    <mergeCell ref="F407:F408"/>
    <mergeCell ref="E407:E408"/>
    <mergeCell ref="C407:D407"/>
    <mergeCell ref="G409:G410"/>
    <mergeCell ref="B411:B412"/>
    <mergeCell ref="C410:D410"/>
    <mergeCell ref="BL409:BN410"/>
    <mergeCell ref="BJ409:BK410"/>
    <mergeCell ref="BH409:BI410"/>
    <mergeCell ref="BF409:BG410"/>
    <mergeCell ref="BD409:BE410"/>
    <mergeCell ref="R411:S412"/>
    <mergeCell ref="P411:Q412"/>
    <mergeCell ref="N411:O412"/>
    <mergeCell ref="L411:M412"/>
    <mergeCell ref="J411:K412"/>
    <mergeCell ref="H411:I412"/>
    <mergeCell ref="AD411:AE412"/>
    <mergeCell ref="AB411:AC412"/>
    <mergeCell ref="Z411:AA412"/>
    <mergeCell ref="X411:Y412"/>
    <mergeCell ref="V411:W412"/>
    <mergeCell ref="T411:U412"/>
    <mergeCell ref="AP411:AQ412"/>
    <mergeCell ref="AN411:AO412"/>
    <mergeCell ref="AL411:AM412"/>
    <mergeCell ref="AJ411:AK412"/>
    <mergeCell ref="AH411:AI412"/>
    <mergeCell ref="AF411:AG412"/>
    <mergeCell ref="BB411:BC412"/>
    <mergeCell ref="AZ411:BA412"/>
    <mergeCell ref="AX411:AY412"/>
    <mergeCell ref="AV411:AW412"/>
    <mergeCell ref="AT411:AU412"/>
    <mergeCell ref="AR411:AS412"/>
    <mergeCell ref="F409:F410"/>
    <mergeCell ref="E409:E410"/>
    <mergeCell ref="C409:D409"/>
    <mergeCell ref="B409:B410"/>
    <mergeCell ref="G411:G412"/>
    <mergeCell ref="BD403:BE404"/>
    <mergeCell ref="N405:O406"/>
    <mergeCell ref="L405:M406"/>
    <mergeCell ref="J405:K406"/>
    <mergeCell ref="H405:I406"/>
    <mergeCell ref="AD405:AE406"/>
    <mergeCell ref="AB405:AC406"/>
    <mergeCell ref="Z405:AA406"/>
    <mergeCell ref="X405:Y406"/>
    <mergeCell ref="V405:W406"/>
    <mergeCell ref="T405:U406"/>
    <mergeCell ref="AP405:AQ406"/>
    <mergeCell ref="AN405:AO406"/>
    <mergeCell ref="AL405:AM406"/>
    <mergeCell ref="AJ405:AK406"/>
    <mergeCell ref="AH405:AI406"/>
    <mergeCell ref="AF405:AG406"/>
    <mergeCell ref="BB405:BC406"/>
    <mergeCell ref="AZ405:BA406"/>
    <mergeCell ref="AX405:AY406"/>
    <mergeCell ref="AV405:AW406"/>
    <mergeCell ref="AT405:AU406"/>
    <mergeCell ref="AR405:AS406"/>
    <mergeCell ref="F403:F404"/>
    <mergeCell ref="E403:E404"/>
    <mergeCell ref="C403:D403"/>
    <mergeCell ref="G405:G406"/>
    <mergeCell ref="B407:B408"/>
    <mergeCell ref="C406:D406"/>
    <mergeCell ref="BL405:BN406"/>
    <mergeCell ref="BJ405:BK406"/>
    <mergeCell ref="BH405:BI406"/>
    <mergeCell ref="BF405:BG406"/>
    <mergeCell ref="BD405:BE406"/>
    <mergeCell ref="R407:S408"/>
    <mergeCell ref="P407:Q408"/>
    <mergeCell ref="N407:O408"/>
    <mergeCell ref="L407:M408"/>
    <mergeCell ref="J407:K408"/>
    <mergeCell ref="H407:I408"/>
    <mergeCell ref="AD407:AE408"/>
    <mergeCell ref="AB407:AC408"/>
    <mergeCell ref="Z407:AA408"/>
    <mergeCell ref="X407:Y408"/>
    <mergeCell ref="V407:W408"/>
    <mergeCell ref="T407:U408"/>
    <mergeCell ref="AP407:AQ408"/>
    <mergeCell ref="AN407:AO408"/>
    <mergeCell ref="AL407:AM408"/>
    <mergeCell ref="AJ407:AK408"/>
    <mergeCell ref="AH407:AI408"/>
    <mergeCell ref="AF407:AG408"/>
    <mergeCell ref="BB407:BC408"/>
    <mergeCell ref="AZ407:BA408"/>
    <mergeCell ref="AX407:AY408"/>
    <mergeCell ref="AV407:AW408"/>
    <mergeCell ref="AT407:AU408"/>
    <mergeCell ref="AR407:AS408"/>
    <mergeCell ref="F405:F406"/>
    <mergeCell ref="E405:E406"/>
    <mergeCell ref="C405:D405"/>
    <mergeCell ref="B405:B406"/>
    <mergeCell ref="G407:G408"/>
    <mergeCell ref="C408:D408"/>
    <mergeCell ref="P401:Q402"/>
    <mergeCell ref="N401:O402"/>
    <mergeCell ref="L401:M402"/>
    <mergeCell ref="J401:K402"/>
    <mergeCell ref="H401:I402"/>
    <mergeCell ref="AD401:AE402"/>
    <mergeCell ref="AB401:AC402"/>
    <mergeCell ref="Z401:AA402"/>
    <mergeCell ref="X401:Y402"/>
    <mergeCell ref="V401:W402"/>
    <mergeCell ref="T401:U402"/>
    <mergeCell ref="AP401:AQ402"/>
    <mergeCell ref="AN401:AO402"/>
    <mergeCell ref="AL401:AM402"/>
    <mergeCell ref="AJ401:AK402"/>
    <mergeCell ref="AH401:AI402"/>
    <mergeCell ref="AF401:AG402"/>
    <mergeCell ref="BB401:BC402"/>
    <mergeCell ref="AZ401:BA402"/>
    <mergeCell ref="AX401:AY402"/>
    <mergeCell ref="AV401:AW402"/>
    <mergeCell ref="AT401:AU402"/>
    <mergeCell ref="AR401:AS402"/>
    <mergeCell ref="F399:F400"/>
    <mergeCell ref="E399:E400"/>
    <mergeCell ref="C399:D399"/>
    <mergeCell ref="B403:B404"/>
    <mergeCell ref="C402:D402"/>
    <mergeCell ref="BL401:BN402"/>
    <mergeCell ref="BJ401:BK402"/>
    <mergeCell ref="BH401:BI402"/>
    <mergeCell ref="BF401:BG402"/>
    <mergeCell ref="BD401:BE402"/>
    <mergeCell ref="R403:S404"/>
    <mergeCell ref="P403:Q404"/>
    <mergeCell ref="N403:O404"/>
    <mergeCell ref="L403:M404"/>
    <mergeCell ref="J403:K404"/>
    <mergeCell ref="H403:I404"/>
    <mergeCell ref="AD403:AE404"/>
    <mergeCell ref="AB403:AC404"/>
    <mergeCell ref="Z403:AA404"/>
    <mergeCell ref="X403:Y404"/>
    <mergeCell ref="V403:W404"/>
    <mergeCell ref="T403:U404"/>
    <mergeCell ref="AP403:AQ404"/>
    <mergeCell ref="AN403:AO404"/>
    <mergeCell ref="AL403:AM404"/>
    <mergeCell ref="AJ403:AK404"/>
    <mergeCell ref="AH403:AI404"/>
    <mergeCell ref="AF403:AG404"/>
    <mergeCell ref="BB403:BC404"/>
    <mergeCell ref="AZ403:BA404"/>
    <mergeCell ref="AX403:AY404"/>
    <mergeCell ref="AV403:AW404"/>
    <mergeCell ref="AT403:AU404"/>
    <mergeCell ref="AR403:AS404"/>
    <mergeCell ref="F401:F402"/>
    <mergeCell ref="C401:D401"/>
    <mergeCell ref="B401:B402"/>
    <mergeCell ref="C404:D404"/>
    <mergeCell ref="BL403:BN404"/>
    <mergeCell ref="BJ403:BK404"/>
    <mergeCell ref="BH403:BI404"/>
    <mergeCell ref="B399:B400"/>
    <mergeCell ref="C398:D398"/>
    <mergeCell ref="BL397:BN398"/>
    <mergeCell ref="BJ397:BK398"/>
    <mergeCell ref="BH397:BI398"/>
    <mergeCell ref="BF397:BG398"/>
    <mergeCell ref="BD397:BE398"/>
    <mergeCell ref="R399:S400"/>
    <mergeCell ref="P399:Q400"/>
    <mergeCell ref="N399:O400"/>
    <mergeCell ref="L399:M400"/>
    <mergeCell ref="J399:K400"/>
    <mergeCell ref="H399:I400"/>
    <mergeCell ref="AD399:AE400"/>
    <mergeCell ref="AB399:AC400"/>
    <mergeCell ref="Z399:AA400"/>
    <mergeCell ref="X399:Y400"/>
    <mergeCell ref="V399:W400"/>
    <mergeCell ref="T399:U400"/>
    <mergeCell ref="AP399:AQ400"/>
    <mergeCell ref="AN399:AO400"/>
    <mergeCell ref="AL399:AM400"/>
    <mergeCell ref="AJ399:AK400"/>
    <mergeCell ref="AH399:AI400"/>
    <mergeCell ref="AF399:AG400"/>
    <mergeCell ref="BB399:BC400"/>
    <mergeCell ref="AZ399:BA400"/>
    <mergeCell ref="AX399:AY400"/>
    <mergeCell ref="AV399:AW400"/>
    <mergeCell ref="AT399:AU400"/>
    <mergeCell ref="AR399:AS400"/>
    <mergeCell ref="AT395:AU396"/>
    <mergeCell ref="AR395:AS396"/>
    <mergeCell ref="F397:F398"/>
    <mergeCell ref="E397:E398"/>
    <mergeCell ref="C397:D397"/>
    <mergeCell ref="B397:B398"/>
    <mergeCell ref="C396:D396"/>
    <mergeCell ref="BL395:BN396"/>
    <mergeCell ref="BJ395:BK396"/>
    <mergeCell ref="BH395:BI396"/>
    <mergeCell ref="BF395:BG396"/>
    <mergeCell ref="BD395:BE396"/>
    <mergeCell ref="R397:S398"/>
    <mergeCell ref="P397:Q398"/>
    <mergeCell ref="N397:O398"/>
    <mergeCell ref="L397:M398"/>
    <mergeCell ref="J397:K398"/>
    <mergeCell ref="H397:I398"/>
    <mergeCell ref="AD397:AE398"/>
    <mergeCell ref="AB397:AC398"/>
    <mergeCell ref="Z397:AA398"/>
    <mergeCell ref="X397:Y398"/>
    <mergeCell ref="V397:W398"/>
    <mergeCell ref="T397:U398"/>
    <mergeCell ref="AP397:AQ398"/>
    <mergeCell ref="AN397:AO398"/>
    <mergeCell ref="AL397:AM398"/>
    <mergeCell ref="AJ397:AK398"/>
    <mergeCell ref="AH397:AI398"/>
    <mergeCell ref="AF397:AG398"/>
    <mergeCell ref="BB397:BC398"/>
    <mergeCell ref="AZ397:BA398"/>
    <mergeCell ref="C400:D400"/>
    <mergeCell ref="C393:D393"/>
    <mergeCell ref="B393:B394"/>
    <mergeCell ref="C392:D392"/>
    <mergeCell ref="BL391:BN392"/>
    <mergeCell ref="BJ391:BK392"/>
    <mergeCell ref="BH391:BI392"/>
    <mergeCell ref="BF391:BG392"/>
    <mergeCell ref="BD391:BE392"/>
    <mergeCell ref="R393:S394"/>
    <mergeCell ref="P393:Q394"/>
    <mergeCell ref="N393:O394"/>
    <mergeCell ref="L393:M394"/>
    <mergeCell ref="J393:K394"/>
    <mergeCell ref="H393:I394"/>
    <mergeCell ref="AD393:AE394"/>
    <mergeCell ref="AB393:AC394"/>
    <mergeCell ref="Z393:AA394"/>
    <mergeCell ref="X393:Y394"/>
    <mergeCell ref="V393:W394"/>
    <mergeCell ref="T393:U394"/>
    <mergeCell ref="AP393:AQ394"/>
    <mergeCell ref="AN393:AO394"/>
    <mergeCell ref="AL393:AM394"/>
    <mergeCell ref="AJ393:AK394"/>
    <mergeCell ref="AH393:AI394"/>
    <mergeCell ref="AF393:AG394"/>
    <mergeCell ref="BB393:BC394"/>
    <mergeCell ref="AZ393:BA394"/>
    <mergeCell ref="AX393:AY394"/>
    <mergeCell ref="AV393:AW394"/>
    <mergeCell ref="AT393:AU394"/>
    <mergeCell ref="AR393:AS394"/>
    <mergeCell ref="F395:F396"/>
    <mergeCell ref="E395:E396"/>
    <mergeCell ref="C395:D395"/>
    <mergeCell ref="B395:B396"/>
    <mergeCell ref="C394:D394"/>
    <mergeCell ref="BL393:BN394"/>
    <mergeCell ref="BJ393:BK394"/>
    <mergeCell ref="BH393:BI394"/>
    <mergeCell ref="BF393:BG394"/>
    <mergeCell ref="BD393:BE394"/>
    <mergeCell ref="R395:S396"/>
    <mergeCell ref="P395:Q396"/>
    <mergeCell ref="N395:O396"/>
    <mergeCell ref="L395:M396"/>
    <mergeCell ref="J395:K396"/>
    <mergeCell ref="H395:I396"/>
    <mergeCell ref="AD395:AE396"/>
    <mergeCell ref="AB395:AC396"/>
    <mergeCell ref="Z395:AA396"/>
    <mergeCell ref="X395:Y396"/>
    <mergeCell ref="V395:W396"/>
    <mergeCell ref="T395:U396"/>
    <mergeCell ref="AP395:AQ396"/>
    <mergeCell ref="AN395:AO396"/>
    <mergeCell ref="AL395:AM396"/>
    <mergeCell ref="AJ395:AK396"/>
    <mergeCell ref="AH395:AI396"/>
    <mergeCell ref="BB395:BC396"/>
    <mergeCell ref="F393:F394"/>
    <mergeCell ref="E393:E394"/>
    <mergeCell ref="AZ389:BA390"/>
    <mergeCell ref="AX389:AY390"/>
    <mergeCell ref="AV389:AW390"/>
    <mergeCell ref="AT389:AU390"/>
    <mergeCell ref="AR389:AS390"/>
    <mergeCell ref="F391:F392"/>
    <mergeCell ref="E391:E392"/>
    <mergeCell ref="C391:D391"/>
    <mergeCell ref="B391:B392"/>
    <mergeCell ref="C390:D390"/>
    <mergeCell ref="BL389:BN390"/>
    <mergeCell ref="BJ389:BK390"/>
    <mergeCell ref="BH389:BI390"/>
    <mergeCell ref="BF389:BG390"/>
    <mergeCell ref="BD389:BE390"/>
    <mergeCell ref="R391:S392"/>
    <mergeCell ref="P391:Q392"/>
    <mergeCell ref="N391:O392"/>
    <mergeCell ref="L391:M392"/>
    <mergeCell ref="J391:K392"/>
    <mergeCell ref="H391:I392"/>
    <mergeCell ref="AD391:AE392"/>
    <mergeCell ref="AB391:AC392"/>
    <mergeCell ref="Z391:AA392"/>
    <mergeCell ref="X391:Y392"/>
    <mergeCell ref="V391:W392"/>
    <mergeCell ref="T391:U392"/>
    <mergeCell ref="AP391:AQ392"/>
    <mergeCell ref="AN391:AO392"/>
    <mergeCell ref="AL391:AM392"/>
    <mergeCell ref="AJ391:AK392"/>
    <mergeCell ref="AH391:AI392"/>
    <mergeCell ref="AF391:AG392"/>
    <mergeCell ref="BB391:BC392"/>
    <mergeCell ref="AZ391:BA392"/>
    <mergeCell ref="AX391:AY392"/>
    <mergeCell ref="AV391:AW392"/>
    <mergeCell ref="AT391:AU392"/>
    <mergeCell ref="AR391:AS392"/>
    <mergeCell ref="G391:G392"/>
    <mergeCell ref="C384:D384"/>
    <mergeCell ref="H387:I388"/>
    <mergeCell ref="C387:D388"/>
    <mergeCell ref="B387:B388"/>
    <mergeCell ref="J388:K388"/>
    <mergeCell ref="N388:O388"/>
    <mergeCell ref="L388:M388"/>
    <mergeCell ref="J387:O387"/>
    <mergeCell ref="R388:S388"/>
    <mergeCell ref="AT387:AY387"/>
    <mergeCell ref="AN387:AS387"/>
    <mergeCell ref="AH387:AM387"/>
    <mergeCell ref="T388:U388"/>
    <mergeCell ref="AX388:AY388"/>
    <mergeCell ref="AV388:AW388"/>
    <mergeCell ref="AT388:AU388"/>
    <mergeCell ref="AR388:AS388"/>
    <mergeCell ref="AP388:AQ388"/>
    <mergeCell ref="AN388:AO388"/>
    <mergeCell ref="P388:Q388"/>
    <mergeCell ref="AF388:AG388"/>
    <mergeCell ref="AD388:AE388"/>
    <mergeCell ref="AB388:AC388"/>
    <mergeCell ref="X387:Y388"/>
    <mergeCell ref="V387:W388"/>
    <mergeCell ref="P387:U387"/>
    <mergeCell ref="AB387:AG387"/>
    <mergeCell ref="Z387:AA388"/>
    <mergeCell ref="AL388:AM388"/>
    <mergeCell ref="AJ388:AK388"/>
    <mergeCell ref="AH388:AI388"/>
    <mergeCell ref="F389:F390"/>
    <mergeCell ref="P389:Q390"/>
    <mergeCell ref="N389:O390"/>
    <mergeCell ref="L389:M390"/>
    <mergeCell ref="J389:K390"/>
    <mergeCell ref="H389:I390"/>
    <mergeCell ref="AD389:AE390"/>
    <mergeCell ref="E389:E390"/>
    <mergeCell ref="C389:D389"/>
    <mergeCell ref="B389:B390"/>
    <mergeCell ref="G387:G388"/>
    <mergeCell ref="G389:G390"/>
    <mergeCell ref="AX496:AY497"/>
    <mergeCell ref="R498:S498"/>
    <mergeCell ref="P498:Q498"/>
    <mergeCell ref="N498:O498"/>
    <mergeCell ref="L498:M498"/>
    <mergeCell ref="J498:K498"/>
    <mergeCell ref="H498:I498"/>
    <mergeCell ref="AD498:AE498"/>
    <mergeCell ref="AB498:AC498"/>
    <mergeCell ref="Z498:AA498"/>
    <mergeCell ref="X498:Y498"/>
    <mergeCell ref="V498:W498"/>
    <mergeCell ref="T498:U498"/>
    <mergeCell ref="AP498:AQ498"/>
    <mergeCell ref="AN498:AO498"/>
    <mergeCell ref="AL498:AM498"/>
    <mergeCell ref="AJ498:AK498"/>
    <mergeCell ref="AH498:AI498"/>
    <mergeCell ref="AF498:AG498"/>
    <mergeCell ref="BJ498:BK498"/>
    <mergeCell ref="BH498:BI498"/>
    <mergeCell ref="BF498:BG498"/>
    <mergeCell ref="BD498:BE498"/>
    <mergeCell ref="BB498:BC498"/>
    <mergeCell ref="AZ498:BA498"/>
    <mergeCell ref="BD488:BE489"/>
    <mergeCell ref="BB488:BC489"/>
    <mergeCell ref="AZ488:BA489"/>
    <mergeCell ref="AX488:AY489"/>
    <mergeCell ref="AV488:AW489"/>
    <mergeCell ref="H494:I495"/>
    <mergeCell ref="J494:K495"/>
    <mergeCell ref="L494:M495"/>
    <mergeCell ref="N494:O495"/>
    <mergeCell ref="P494:Q495"/>
    <mergeCell ref="R494:S495"/>
    <mergeCell ref="T494:U495"/>
    <mergeCell ref="V494:W495"/>
    <mergeCell ref="X494:Y495"/>
    <mergeCell ref="Z494:AA495"/>
    <mergeCell ref="AB494:AC495"/>
    <mergeCell ref="AD494:AE495"/>
    <mergeCell ref="AF494:AG495"/>
    <mergeCell ref="AH494:AI495"/>
    <mergeCell ref="AJ494:AK495"/>
    <mergeCell ref="AL494:AM495"/>
    <mergeCell ref="AN494:AO495"/>
    <mergeCell ref="AP494:AQ495"/>
    <mergeCell ref="AR494:AS495"/>
    <mergeCell ref="AT494:AU495"/>
    <mergeCell ref="AV494:AW495"/>
    <mergeCell ref="AX494:AY495"/>
    <mergeCell ref="AZ494:BA495"/>
    <mergeCell ref="AH490:AI491"/>
    <mergeCell ref="H490:I491"/>
    <mergeCell ref="AX498:AY498"/>
    <mergeCell ref="AV498:AW498"/>
    <mergeCell ref="AT498:AU498"/>
    <mergeCell ref="AR498:AS498"/>
    <mergeCell ref="F490:F491"/>
    <mergeCell ref="G490:G491"/>
    <mergeCell ref="AB490:AC491"/>
    <mergeCell ref="Z490:AA491"/>
    <mergeCell ref="X490:Y491"/>
    <mergeCell ref="V490:W491"/>
    <mergeCell ref="T490:U491"/>
    <mergeCell ref="R490:S491"/>
    <mergeCell ref="AF490:AG491"/>
    <mergeCell ref="AD490:AE491"/>
    <mergeCell ref="AZ490:BA491"/>
    <mergeCell ref="AX490:AY491"/>
    <mergeCell ref="AV490:AW491"/>
    <mergeCell ref="AT490:AU491"/>
    <mergeCell ref="AR490:AS491"/>
    <mergeCell ref="AP490:AQ491"/>
    <mergeCell ref="BL490:BN491"/>
    <mergeCell ref="BJ490:BK491"/>
    <mergeCell ref="BH490:BI491"/>
    <mergeCell ref="BF490:BG491"/>
    <mergeCell ref="BD490:BE491"/>
    <mergeCell ref="BB490:BC491"/>
    <mergeCell ref="L496:M497"/>
    <mergeCell ref="J496:K497"/>
    <mergeCell ref="H496:I497"/>
    <mergeCell ref="D496:E497"/>
    <mergeCell ref="B496:C497"/>
    <mergeCell ref="C491:D491"/>
    <mergeCell ref="E490:E491"/>
    <mergeCell ref="C490:D490"/>
    <mergeCell ref="B490:B491"/>
    <mergeCell ref="J490:K491"/>
    <mergeCell ref="X496:Y497"/>
    <mergeCell ref="V496:W497"/>
    <mergeCell ref="T496:U497"/>
    <mergeCell ref="R496:S497"/>
    <mergeCell ref="P496:Q497"/>
    <mergeCell ref="N496:O497"/>
    <mergeCell ref="AJ496:AK497"/>
    <mergeCell ref="AH496:AI497"/>
    <mergeCell ref="AF496:AG497"/>
    <mergeCell ref="AD496:AE497"/>
    <mergeCell ref="AB496:AC497"/>
    <mergeCell ref="Z496:AA497"/>
    <mergeCell ref="AV496:AW497"/>
    <mergeCell ref="AT496:AU497"/>
    <mergeCell ref="AR496:AS497"/>
    <mergeCell ref="AP496:AQ497"/>
    <mergeCell ref="AN496:AO497"/>
    <mergeCell ref="AL496:AM497"/>
    <mergeCell ref="B492:B493"/>
    <mergeCell ref="C492:D492"/>
    <mergeCell ref="E492:E493"/>
    <mergeCell ref="F492:F493"/>
    <mergeCell ref="G492:G493"/>
    <mergeCell ref="H492:I493"/>
    <mergeCell ref="B494:B495"/>
    <mergeCell ref="C494:D494"/>
    <mergeCell ref="E494:E495"/>
    <mergeCell ref="F494:F495"/>
    <mergeCell ref="G494:G495"/>
    <mergeCell ref="BF496:BG497"/>
    <mergeCell ref="BB496:BC497"/>
    <mergeCell ref="AZ496:BA497"/>
    <mergeCell ref="B488:B489"/>
    <mergeCell ref="C487:D487"/>
    <mergeCell ref="BL486:BN487"/>
    <mergeCell ref="BJ486:BK487"/>
    <mergeCell ref="BH486:BI487"/>
    <mergeCell ref="BF486:BG487"/>
    <mergeCell ref="BD486:BE487"/>
    <mergeCell ref="BB486:BC487"/>
    <mergeCell ref="AZ486:BA487"/>
    <mergeCell ref="AX486:AY487"/>
    <mergeCell ref="J488:K489"/>
    <mergeCell ref="H488:I489"/>
    <mergeCell ref="F488:F489"/>
    <mergeCell ref="E488:E489"/>
    <mergeCell ref="C488:D488"/>
    <mergeCell ref="G488:G489"/>
    <mergeCell ref="C489:D489"/>
    <mergeCell ref="V488:W489"/>
    <mergeCell ref="T488:U489"/>
    <mergeCell ref="R488:S489"/>
    <mergeCell ref="P488:Q489"/>
    <mergeCell ref="N488:O489"/>
    <mergeCell ref="L488:M489"/>
    <mergeCell ref="AH488:AI489"/>
    <mergeCell ref="AF488:AG489"/>
    <mergeCell ref="AD488:AE489"/>
    <mergeCell ref="AB488:AC489"/>
    <mergeCell ref="Z488:AA489"/>
    <mergeCell ref="X488:Y489"/>
    <mergeCell ref="AT488:AU489"/>
    <mergeCell ref="AR488:AS489"/>
    <mergeCell ref="AP488:AQ489"/>
    <mergeCell ref="AN488:AO489"/>
    <mergeCell ref="AL488:AM489"/>
    <mergeCell ref="AJ488:AK489"/>
    <mergeCell ref="BL488:BN489"/>
    <mergeCell ref="BJ488:BK489"/>
    <mergeCell ref="BH488:BI489"/>
    <mergeCell ref="BF488:BG489"/>
    <mergeCell ref="B486:B487"/>
    <mergeCell ref="AN484:AO485"/>
    <mergeCell ref="AL484:AM485"/>
    <mergeCell ref="B482:B483"/>
    <mergeCell ref="C485:D485"/>
    <mergeCell ref="BJ484:BK485"/>
    <mergeCell ref="BH484:BI485"/>
    <mergeCell ref="BF484:BG485"/>
    <mergeCell ref="BD484:BE485"/>
    <mergeCell ref="BB484:BC485"/>
    <mergeCell ref="AZ484:BA485"/>
    <mergeCell ref="AX484:AY485"/>
    <mergeCell ref="L486:M487"/>
    <mergeCell ref="J486:K487"/>
    <mergeCell ref="H486:I487"/>
    <mergeCell ref="F486:F487"/>
    <mergeCell ref="E486:E487"/>
    <mergeCell ref="C486:D486"/>
    <mergeCell ref="G486:G487"/>
    <mergeCell ref="X486:Y487"/>
    <mergeCell ref="V486:W487"/>
    <mergeCell ref="T486:U487"/>
    <mergeCell ref="R486:S487"/>
    <mergeCell ref="P486:Q487"/>
    <mergeCell ref="N486:O487"/>
    <mergeCell ref="AJ486:AK487"/>
    <mergeCell ref="AH486:AI487"/>
    <mergeCell ref="AF486:AG487"/>
    <mergeCell ref="AD486:AE487"/>
    <mergeCell ref="AB486:AC487"/>
    <mergeCell ref="Z486:AA487"/>
    <mergeCell ref="AV486:AW487"/>
    <mergeCell ref="AT486:AU487"/>
    <mergeCell ref="AR486:AS487"/>
    <mergeCell ref="AP486:AQ487"/>
    <mergeCell ref="AN486:AO487"/>
    <mergeCell ref="AL486:AM487"/>
    <mergeCell ref="BJ480:BK481"/>
    <mergeCell ref="BH480:BI481"/>
    <mergeCell ref="BF480:BG481"/>
    <mergeCell ref="BD480:BE481"/>
    <mergeCell ref="BB480:BC481"/>
    <mergeCell ref="AZ480:BA481"/>
    <mergeCell ref="AX480:AY481"/>
    <mergeCell ref="L482:M483"/>
    <mergeCell ref="J482:K483"/>
    <mergeCell ref="H482:I483"/>
    <mergeCell ref="F482:F483"/>
    <mergeCell ref="E482:E483"/>
    <mergeCell ref="C482:D482"/>
    <mergeCell ref="G482:G483"/>
    <mergeCell ref="X482:Y483"/>
    <mergeCell ref="V482:W483"/>
    <mergeCell ref="T482:U483"/>
    <mergeCell ref="R482:S483"/>
    <mergeCell ref="P482:Q483"/>
    <mergeCell ref="N482:O483"/>
    <mergeCell ref="AJ482:AK483"/>
    <mergeCell ref="AH482:AI483"/>
    <mergeCell ref="AF482:AG483"/>
    <mergeCell ref="AD482:AE483"/>
    <mergeCell ref="AB482:AC483"/>
    <mergeCell ref="Z482:AA483"/>
    <mergeCell ref="AV482:AW483"/>
    <mergeCell ref="AT482:AU483"/>
    <mergeCell ref="AR482:AS483"/>
    <mergeCell ref="AP482:AQ483"/>
    <mergeCell ref="AN482:AO483"/>
    <mergeCell ref="AL482:AM483"/>
    <mergeCell ref="B484:B485"/>
    <mergeCell ref="C483:D483"/>
    <mergeCell ref="BJ482:BK483"/>
    <mergeCell ref="BH482:BI483"/>
    <mergeCell ref="BF482:BG483"/>
    <mergeCell ref="BD482:BE483"/>
    <mergeCell ref="BB482:BC483"/>
    <mergeCell ref="AZ482:BA483"/>
    <mergeCell ref="AX482:AY483"/>
    <mergeCell ref="L484:M485"/>
    <mergeCell ref="J484:K485"/>
    <mergeCell ref="H484:I485"/>
    <mergeCell ref="F484:F485"/>
    <mergeCell ref="E484:E485"/>
    <mergeCell ref="C484:D484"/>
    <mergeCell ref="G484:G485"/>
    <mergeCell ref="X484:Y485"/>
    <mergeCell ref="V484:W485"/>
    <mergeCell ref="T484:U485"/>
    <mergeCell ref="R484:S485"/>
    <mergeCell ref="P484:Q485"/>
    <mergeCell ref="N484:O485"/>
    <mergeCell ref="AJ484:AK485"/>
    <mergeCell ref="AH484:AI485"/>
    <mergeCell ref="AF484:AG485"/>
    <mergeCell ref="AD484:AE485"/>
    <mergeCell ref="AB484:AC485"/>
    <mergeCell ref="Z484:AA485"/>
    <mergeCell ref="AV484:AW485"/>
    <mergeCell ref="AT484:AU485"/>
    <mergeCell ref="AR484:AS485"/>
    <mergeCell ref="AP484:AQ485"/>
    <mergeCell ref="AX476:AY477"/>
    <mergeCell ref="L478:M479"/>
    <mergeCell ref="J478:K479"/>
    <mergeCell ref="H478:I479"/>
    <mergeCell ref="F478:F479"/>
    <mergeCell ref="E478:E479"/>
    <mergeCell ref="C478:D478"/>
    <mergeCell ref="G478:G479"/>
    <mergeCell ref="X478:Y479"/>
    <mergeCell ref="V478:W479"/>
    <mergeCell ref="T478:U479"/>
    <mergeCell ref="R478:S479"/>
    <mergeCell ref="P478:Q479"/>
    <mergeCell ref="N478:O479"/>
    <mergeCell ref="AJ478:AK479"/>
    <mergeCell ref="AH478:AI479"/>
    <mergeCell ref="AF478:AG479"/>
    <mergeCell ref="AD478:AE479"/>
    <mergeCell ref="AB478:AC479"/>
    <mergeCell ref="Z478:AA479"/>
    <mergeCell ref="AV478:AW479"/>
    <mergeCell ref="AT478:AU479"/>
    <mergeCell ref="AR478:AS479"/>
    <mergeCell ref="AP478:AQ479"/>
    <mergeCell ref="AN478:AO479"/>
    <mergeCell ref="AL478:AM479"/>
    <mergeCell ref="B480:B481"/>
    <mergeCell ref="C479:D479"/>
    <mergeCell ref="BL478:BN479"/>
    <mergeCell ref="BJ478:BK479"/>
    <mergeCell ref="BH478:BI479"/>
    <mergeCell ref="BF478:BG479"/>
    <mergeCell ref="BD478:BE479"/>
    <mergeCell ref="BB478:BC479"/>
    <mergeCell ref="AZ478:BA479"/>
    <mergeCell ref="AX478:AY479"/>
    <mergeCell ref="L480:M481"/>
    <mergeCell ref="J480:K481"/>
    <mergeCell ref="H480:I481"/>
    <mergeCell ref="F480:F481"/>
    <mergeCell ref="E480:E481"/>
    <mergeCell ref="C480:D480"/>
    <mergeCell ref="G480:G481"/>
    <mergeCell ref="X480:Y481"/>
    <mergeCell ref="V480:W481"/>
    <mergeCell ref="T480:U481"/>
    <mergeCell ref="R480:S481"/>
    <mergeCell ref="P480:Q481"/>
    <mergeCell ref="N480:O481"/>
    <mergeCell ref="AJ480:AK481"/>
    <mergeCell ref="AH480:AI481"/>
    <mergeCell ref="AF480:AG481"/>
    <mergeCell ref="AD480:AE481"/>
    <mergeCell ref="AB480:AC481"/>
    <mergeCell ref="Z480:AA481"/>
    <mergeCell ref="AV480:AW481"/>
    <mergeCell ref="AT480:AU481"/>
    <mergeCell ref="AR480:AS481"/>
    <mergeCell ref="AP480:AQ481"/>
    <mergeCell ref="AN480:AO481"/>
    <mergeCell ref="AL480:AM481"/>
    <mergeCell ref="B478:B479"/>
    <mergeCell ref="C481:D481"/>
    <mergeCell ref="BL480:BN481"/>
    <mergeCell ref="F474:F475"/>
    <mergeCell ref="E474:E475"/>
    <mergeCell ref="C474:D474"/>
    <mergeCell ref="G474:G475"/>
    <mergeCell ref="X474:Y475"/>
    <mergeCell ref="V474:W475"/>
    <mergeCell ref="T474:U475"/>
    <mergeCell ref="R474:S475"/>
    <mergeCell ref="P474:Q475"/>
    <mergeCell ref="N474:O475"/>
    <mergeCell ref="AJ474:AK475"/>
    <mergeCell ref="AH474:AI475"/>
    <mergeCell ref="AF474:AG475"/>
    <mergeCell ref="AD474:AE475"/>
    <mergeCell ref="AB474:AC475"/>
    <mergeCell ref="Z474:AA475"/>
    <mergeCell ref="AV474:AW475"/>
    <mergeCell ref="AT474:AU475"/>
    <mergeCell ref="AR474:AS475"/>
    <mergeCell ref="AP474:AQ475"/>
    <mergeCell ref="AN474:AO475"/>
    <mergeCell ref="AL474:AM475"/>
    <mergeCell ref="B476:B477"/>
    <mergeCell ref="C475:D475"/>
    <mergeCell ref="BJ474:BK475"/>
    <mergeCell ref="BH474:BI475"/>
    <mergeCell ref="BF474:BG475"/>
    <mergeCell ref="BD474:BE475"/>
    <mergeCell ref="BB474:BC475"/>
    <mergeCell ref="AZ474:BA475"/>
    <mergeCell ref="AX474:AY475"/>
    <mergeCell ref="L476:M477"/>
    <mergeCell ref="J476:K477"/>
    <mergeCell ref="H476:I477"/>
    <mergeCell ref="F476:F477"/>
    <mergeCell ref="E476:E477"/>
    <mergeCell ref="C476:D476"/>
    <mergeCell ref="G476:G477"/>
    <mergeCell ref="X476:Y477"/>
    <mergeCell ref="V476:W477"/>
    <mergeCell ref="T476:U477"/>
    <mergeCell ref="R476:S477"/>
    <mergeCell ref="P476:Q477"/>
    <mergeCell ref="N476:O477"/>
    <mergeCell ref="AJ476:AK477"/>
    <mergeCell ref="AH476:AI477"/>
    <mergeCell ref="AF476:AG477"/>
    <mergeCell ref="AD476:AE477"/>
    <mergeCell ref="AB476:AC477"/>
    <mergeCell ref="Z476:AA477"/>
    <mergeCell ref="AV476:AW477"/>
    <mergeCell ref="AT476:AU477"/>
    <mergeCell ref="AR476:AS477"/>
    <mergeCell ref="AP476:AQ477"/>
    <mergeCell ref="AN476:AO477"/>
    <mergeCell ref="AL476:AM477"/>
    <mergeCell ref="B474:B475"/>
    <mergeCell ref="C477:D477"/>
    <mergeCell ref="BJ476:BK477"/>
    <mergeCell ref="BH476:BI477"/>
    <mergeCell ref="BF476:BG477"/>
    <mergeCell ref="BD476:BE477"/>
    <mergeCell ref="BB476:BC477"/>
    <mergeCell ref="AZ476:BA477"/>
    <mergeCell ref="F470:F471"/>
    <mergeCell ref="E470:E471"/>
    <mergeCell ref="C470:D470"/>
    <mergeCell ref="G470:G471"/>
    <mergeCell ref="X470:Y471"/>
    <mergeCell ref="V470:W471"/>
    <mergeCell ref="T470:U471"/>
    <mergeCell ref="R470:S471"/>
    <mergeCell ref="P470:Q471"/>
    <mergeCell ref="N470:O471"/>
    <mergeCell ref="AJ470:AK471"/>
    <mergeCell ref="AH470:AI471"/>
    <mergeCell ref="AF470:AG471"/>
    <mergeCell ref="AD470:AE471"/>
    <mergeCell ref="AB470:AC471"/>
    <mergeCell ref="Z470:AA471"/>
    <mergeCell ref="AV470:AW471"/>
    <mergeCell ref="AT470:AU471"/>
    <mergeCell ref="AR470:AS471"/>
    <mergeCell ref="AP470:AQ471"/>
    <mergeCell ref="AN470:AO471"/>
    <mergeCell ref="AL470:AM471"/>
    <mergeCell ref="B472:B473"/>
    <mergeCell ref="C471:D471"/>
    <mergeCell ref="BJ470:BK471"/>
    <mergeCell ref="BH470:BI471"/>
    <mergeCell ref="BF470:BG471"/>
    <mergeCell ref="BD470:BE471"/>
    <mergeCell ref="BB470:BC471"/>
    <mergeCell ref="AZ470:BA471"/>
    <mergeCell ref="AX470:AY471"/>
    <mergeCell ref="L472:M473"/>
    <mergeCell ref="J472:K473"/>
    <mergeCell ref="H472:I473"/>
    <mergeCell ref="F472:F473"/>
    <mergeCell ref="E472:E473"/>
    <mergeCell ref="C472:D472"/>
    <mergeCell ref="G472:G473"/>
    <mergeCell ref="X472:Y473"/>
    <mergeCell ref="V472:W473"/>
    <mergeCell ref="T472:U473"/>
    <mergeCell ref="R472:S473"/>
    <mergeCell ref="P472:Q473"/>
    <mergeCell ref="N472:O473"/>
    <mergeCell ref="AJ472:AK473"/>
    <mergeCell ref="AH472:AI473"/>
    <mergeCell ref="AF472:AG473"/>
    <mergeCell ref="AD472:AE473"/>
    <mergeCell ref="AB472:AC473"/>
    <mergeCell ref="Z472:AA473"/>
    <mergeCell ref="AV472:AW473"/>
    <mergeCell ref="AT472:AU473"/>
    <mergeCell ref="AR472:AS473"/>
    <mergeCell ref="AP472:AQ473"/>
    <mergeCell ref="AN472:AO473"/>
    <mergeCell ref="AL472:AM473"/>
    <mergeCell ref="B470:B471"/>
    <mergeCell ref="C473:D473"/>
    <mergeCell ref="BJ472:BK473"/>
    <mergeCell ref="BH472:BI473"/>
    <mergeCell ref="BF472:BG473"/>
    <mergeCell ref="BD472:BE473"/>
    <mergeCell ref="BB472:BC473"/>
    <mergeCell ref="AZ472:BA473"/>
    <mergeCell ref="B468:B469"/>
    <mergeCell ref="C467:D467"/>
    <mergeCell ref="BL466:BN467"/>
    <mergeCell ref="BJ466:BK467"/>
    <mergeCell ref="BH466:BI467"/>
    <mergeCell ref="BF466:BG467"/>
    <mergeCell ref="BD466:BE467"/>
    <mergeCell ref="BB466:BC467"/>
    <mergeCell ref="AZ466:BA467"/>
    <mergeCell ref="AX466:AY467"/>
    <mergeCell ref="L468:M469"/>
    <mergeCell ref="J468:K469"/>
    <mergeCell ref="H468:I469"/>
    <mergeCell ref="F468:F469"/>
    <mergeCell ref="E468:E469"/>
    <mergeCell ref="C468:D468"/>
    <mergeCell ref="G468:G469"/>
    <mergeCell ref="X468:Y469"/>
    <mergeCell ref="V468:W469"/>
    <mergeCell ref="T468:U469"/>
    <mergeCell ref="R468:S469"/>
    <mergeCell ref="P468:Q469"/>
    <mergeCell ref="N468:O469"/>
    <mergeCell ref="AJ468:AK469"/>
    <mergeCell ref="AH468:AI469"/>
    <mergeCell ref="AF468:AG469"/>
    <mergeCell ref="AD468:AE469"/>
    <mergeCell ref="AB468:AC469"/>
    <mergeCell ref="Z468:AA469"/>
    <mergeCell ref="AV468:AW469"/>
    <mergeCell ref="AT468:AU469"/>
    <mergeCell ref="AR468:AS469"/>
    <mergeCell ref="AP468:AQ469"/>
    <mergeCell ref="AN468:AO469"/>
    <mergeCell ref="AL468:AM469"/>
    <mergeCell ref="B466:B467"/>
    <mergeCell ref="C469:D469"/>
    <mergeCell ref="BL468:BN469"/>
    <mergeCell ref="BJ468:BK469"/>
    <mergeCell ref="BH468:BI469"/>
    <mergeCell ref="BF468:BG469"/>
    <mergeCell ref="BD468:BE469"/>
    <mergeCell ref="BB468:BC469"/>
    <mergeCell ref="AZ468:BA469"/>
    <mergeCell ref="AX468:AY469"/>
    <mergeCell ref="B462:B463"/>
    <mergeCell ref="C465:D465"/>
    <mergeCell ref="BL464:BN465"/>
    <mergeCell ref="BJ464:BK465"/>
    <mergeCell ref="BH464:BI465"/>
    <mergeCell ref="BF464:BG465"/>
    <mergeCell ref="BD464:BE465"/>
    <mergeCell ref="BB464:BC465"/>
    <mergeCell ref="AZ464:BA465"/>
    <mergeCell ref="AX464:AY465"/>
    <mergeCell ref="L466:M467"/>
    <mergeCell ref="J466:K467"/>
    <mergeCell ref="H466:I467"/>
    <mergeCell ref="F466:F467"/>
    <mergeCell ref="E466:E467"/>
    <mergeCell ref="C466:D466"/>
    <mergeCell ref="G466:G467"/>
    <mergeCell ref="X466:Y467"/>
    <mergeCell ref="V466:W467"/>
    <mergeCell ref="T466:U467"/>
    <mergeCell ref="R466:S467"/>
    <mergeCell ref="P466:Q467"/>
    <mergeCell ref="N466:O467"/>
    <mergeCell ref="AJ466:AK467"/>
    <mergeCell ref="AH466:AI467"/>
    <mergeCell ref="AF466:AG467"/>
    <mergeCell ref="AD466:AE467"/>
    <mergeCell ref="AB466:AC467"/>
    <mergeCell ref="Z466:AA467"/>
    <mergeCell ref="AV466:AW467"/>
    <mergeCell ref="AT466:AU467"/>
    <mergeCell ref="AR466:AS467"/>
    <mergeCell ref="AP466:AQ467"/>
    <mergeCell ref="AN466:AO467"/>
    <mergeCell ref="AL466:AM467"/>
    <mergeCell ref="AP464:AQ465"/>
    <mergeCell ref="AN464:AO465"/>
    <mergeCell ref="AL464:AM465"/>
    <mergeCell ref="BL460:BN461"/>
    <mergeCell ref="BJ460:BK461"/>
    <mergeCell ref="BH460:BI461"/>
    <mergeCell ref="BF460:BG461"/>
    <mergeCell ref="BD460:BE461"/>
    <mergeCell ref="BB460:BC461"/>
    <mergeCell ref="AZ460:BA461"/>
    <mergeCell ref="AX460:AY461"/>
    <mergeCell ref="L462:M463"/>
    <mergeCell ref="J462:K463"/>
    <mergeCell ref="H462:I463"/>
    <mergeCell ref="F462:F463"/>
    <mergeCell ref="E462:E463"/>
    <mergeCell ref="C462:D462"/>
    <mergeCell ref="X462:Y463"/>
    <mergeCell ref="V462:W463"/>
    <mergeCell ref="T462:U463"/>
    <mergeCell ref="R462:S463"/>
    <mergeCell ref="P462:Q463"/>
    <mergeCell ref="N462:O463"/>
    <mergeCell ref="AJ462:AK463"/>
    <mergeCell ref="AH462:AI463"/>
    <mergeCell ref="AF462:AG463"/>
    <mergeCell ref="AD462:AE463"/>
    <mergeCell ref="AB462:AC463"/>
    <mergeCell ref="Z462:AA463"/>
    <mergeCell ref="AV462:AW463"/>
    <mergeCell ref="AT462:AU463"/>
    <mergeCell ref="AR462:AS463"/>
    <mergeCell ref="AP462:AQ463"/>
    <mergeCell ref="AN462:AO463"/>
    <mergeCell ref="AL462:AM463"/>
    <mergeCell ref="B464:B465"/>
    <mergeCell ref="C463:D463"/>
    <mergeCell ref="BL462:BN463"/>
    <mergeCell ref="BJ462:BK463"/>
    <mergeCell ref="BH462:BI463"/>
    <mergeCell ref="BF462:BG463"/>
    <mergeCell ref="BD462:BE463"/>
    <mergeCell ref="BB462:BC463"/>
    <mergeCell ref="AZ462:BA463"/>
    <mergeCell ref="AX462:AY463"/>
    <mergeCell ref="L464:M465"/>
    <mergeCell ref="J464:K465"/>
    <mergeCell ref="H464:I465"/>
    <mergeCell ref="F464:F465"/>
    <mergeCell ref="E464:E465"/>
    <mergeCell ref="C464:D464"/>
    <mergeCell ref="G464:G465"/>
    <mergeCell ref="X464:Y465"/>
    <mergeCell ref="V464:W465"/>
    <mergeCell ref="T464:U465"/>
    <mergeCell ref="R464:S465"/>
    <mergeCell ref="P464:Q465"/>
    <mergeCell ref="N464:O465"/>
    <mergeCell ref="AJ464:AK465"/>
    <mergeCell ref="AH464:AI465"/>
    <mergeCell ref="AF464:AG465"/>
    <mergeCell ref="AD464:AE465"/>
    <mergeCell ref="AB464:AC465"/>
    <mergeCell ref="Z464:AA465"/>
    <mergeCell ref="AV464:AW465"/>
    <mergeCell ref="AT464:AU465"/>
    <mergeCell ref="AR464:AS465"/>
    <mergeCell ref="F458:F459"/>
    <mergeCell ref="E458:E459"/>
    <mergeCell ref="C458:D458"/>
    <mergeCell ref="X458:Y459"/>
    <mergeCell ref="V458:W459"/>
    <mergeCell ref="T458:U459"/>
    <mergeCell ref="R458:S459"/>
    <mergeCell ref="P458:Q459"/>
    <mergeCell ref="N458:O459"/>
    <mergeCell ref="AJ458:AK459"/>
    <mergeCell ref="AH458:AI459"/>
    <mergeCell ref="AF458:AG459"/>
    <mergeCell ref="AD458:AE459"/>
    <mergeCell ref="AB458:AC459"/>
    <mergeCell ref="Z458:AA459"/>
    <mergeCell ref="AV458:AW459"/>
    <mergeCell ref="AT458:AU459"/>
    <mergeCell ref="AR458:AS459"/>
    <mergeCell ref="AP458:AQ459"/>
    <mergeCell ref="AN458:AO459"/>
    <mergeCell ref="AL458:AM459"/>
    <mergeCell ref="B460:B461"/>
    <mergeCell ref="C459:D459"/>
    <mergeCell ref="BJ458:BK459"/>
    <mergeCell ref="BH458:BI459"/>
    <mergeCell ref="BF458:BG459"/>
    <mergeCell ref="BD458:BE459"/>
    <mergeCell ref="BB458:BC459"/>
    <mergeCell ref="AZ458:BA459"/>
    <mergeCell ref="AX458:AY459"/>
    <mergeCell ref="L460:M461"/>
    <mergeCell ref="J460:K461"/>
    <mergeCell ref="H460:I461"/>
    <mergeCell ref="F460:F461"/>
    <mergeCell ref="E460:E461"/>
    <mergeCell ref="C460:D460"/>
    <mergeCell ref="X460:Y461"/>
    <mergeCell ref="V460:W461"/>
    <mergeCell ref="T460:U461"/>
    <mergeCell ref="R460:S461"/>
    <mergeCell ref="P460:Q461"/>
    <mergeCell ref="N460:O461"/>
    <mergeCell ref="AJ460:AK461"/>
    <mergeCell ref="AH460:AI461"/>
    <mergeCell ref="AF460:AG461"/>
    <mergeCell ref="AD460:AE461"/>
    <mergeCell ref="AB460:AC461"/>
    <mergeCell ref="Z460:AA461"/>
    <mergeCell ref="AV460:AW461"/>
    <mergeCell ref="AT460:AU461"/>
    <mergeCell ref="AR460:AS461"/>
    <mergeCell ref="AP460:AQ461"/>
    <mergeCell ref="AN460:AO461"/>
    <mergeCell ref="AL460:AM461"/>
    <mergeCell ref="B458:B459"/>
    <mergeCell ref="C461:D461"/>
    <mergeCell ref="L458:M459"/>
    <mergeCell ref="J458:K459"/>
    <mergeCell ref="H458:I459"/>
    <mergeCell ref="F450:F451"/>
    <mergeCell ref="B450:B451"/>
    <mergeCell ref="J451:K451"/>
    <mergeCell ref="N451:O451"/>
    <mergeCell ref="L451:M451"/>
    <mergeCell ref="J450:O450"/>
    <mergeCell ref="B456:B457"/>
    <mergeCell ref="C455:D455"/>
    <mergeCell ref="BL454:BN455"/>
    <mergeCell ref="BJ454:BK455"/>
    <mergeCell ref="BH454:BI455"/>
    <mergeCell ref="BF454:BG455"/>
    <mergeCell ref="BD454:BE455"/>
    <mergeCell ref="BB454:BC455"/>
    <mergeCell ref="AZ454:BA455"/>
    <mergeCell ref="AX454:AY455"/>
    <mergeCell ref="L456:M457"/>
    <mergeCell ref="J456:K457"/>
    <mergeCell ref="H456:I457"/>
    <mergeCell ref="F456:F457"/>
    <mergeCell ref="E456:E457"/>
    <mergeCell ref="C456:D456"/>
    <mergeCell ref="X456:Y457"/>
    <mergeCell ref="V456:W457"/>
    <mergeCell ref="T456:U457"/>
    <mergeCell ref="R456:S457"/>
    <mergeCell ref="P456:Q457"/>
    <mergeCell ref="N456:O457"/>
    <mergeCell ref="AJ456:AK457"/>
    <mergeCell ref="AH456:AI457"/>
    <mergeCell ref="AF456:AG457"/>
    <mergeCell ref="AD456:AE457"/>
    <mergeCell ref="AB456:AC457"/>
    <mergeCell ref="Z456:AA457"/>
    <mergeCell ref="AV456:AW457"/>
    <mergeCell ref="AT456:AU457"/>
    <mergeCell ref="AR456:AS457"/>
    <mergeCell ref="AP456:AQ457"/>
    <mergeCell ref="AN456:AO457"/>
    <mergeCell ref="AL456:AM457"/>
    <mergeCell ref="C457:D457"/>
    <mergeCell ref="BL456:BN457"/>
    <mergeCell ref="BJ456:BK457"/>
    <mergeCell ref="BH456:BI457"/>
    <mergeCell ref="BF456:BG457"/>
    <mergeCell ref="BD456:BE457"/>
    <mergeCell ref="BB456:BC457"/>
    <mergeCell ref="AZ456:BA457"/>
    <mergeCell ref="AX456:AY457"/>
    <mergeCell ref="G450:G451"/>
    <mergeCell ref="BF450:BK450"/>
    <mergeCell ref="AZ450:BE450"/>
    <mergeCell ref="AT450:AY450"/>
    <mergeCell ref="AN450:AS450"/>
    <mergeCell ref="AH450:AM450"/>
    <mergeCell ref="T451:U451"/>
    <mergeCell ref="AX451:AY451"/>
    <mergeCell ref="V452:W453"/>
    <mergeCell ref="T452:U453"/>
    <mergeCell ref="AV452:AW453"/>
    <mergeCell ref="AT452:AU453"/>
    <mergeCell ref="AR452:AS453"/>
    <mergeCell ref="AP452:AQ453"/>
    <mergeCell ref="AN452:AO453"/>
    <mergeCell ref="B454:B455"/>
    <mergeCell ref="C453:D453"/>
    <mergeCell ref="BJ452:BK453"/>
    <mergeCell ref="BH452:BI453"/>
    <mergeCell ref="BF452:BG453"/>
    <mergeCell ref="BD452:BE453"/>
    <mergeCell ref="BB452:BC453"/>
    <mergeCell ref="AZ452:BA453"/>
    <mergeCell ref="AX452:AY453"/>
    <mergeCell ref="L454:M455"/>
    <mergeCell ref="J454:K455"/>
    <mergeCell ref="H454:I455"/>
    <mergeCell ref="F454:F455"/>
    <mergeCell ref="E454:E455"/>
    <mergeCell ref="C454:D454"/>
    <mergeCell ref="X454:Y455"/>
    <mergeCell ref="V454:W455"/>
    <mergeCell ref="T454:U455"/>
    <mergeCell ref="R454:S455"/>
    <mergeCell ref="P454:Q455"/>
    <mergeCell ref="N454:O455"/>
    <mergeCell ref="AJ454:AK455"/>
    <mergeCell ref="AH454:AI455"/>
    <mergeCell ref="AF454:AG455"/>
    <mergeCell ref="AD454:AE455"/>
    <mergeCell ref="AB454:AC455"/>
    <mergeCell ref="Z454:AA455"/>
    <mergeCell ref="AV454:AW455"/>
    <mergeCell ref="AT454:AU455"/>
    <mergeCell ref="AR454:AS455"/>
    <mergeCell ref="AP454:AQ455"/>
    <mergeCell ref="AN454:AO455"/>
    <mergeCell ref="AL454:AM455"/>
    <mergeCell ref="AL452:AM453"/>
    <mergeCell ref="B564:C564"/>
    <mergeCell ref="N562:O562"/>
    <mergeCell ref="L562:M562"/>
    <mergeCell ref="J562:K562"/>
    <mergeCell ref="D562:E562"/>
    <mergeCell ref="BJ561:BK561"/>
    <mergeCell ref="BH561:BI561"/>
    <mergeCell ref="BF561:BG561"/>
    <mergeCell ref="BD561:BE561"/>
    <mergeCell ref="BB561:BC561"/>
    <mergeCell ref="H566:J566"/>
    <mergeCell ref="D566:E566"/>
    <mergeCell ref="W566:Y566"/>
    <mergeCell ref="S566:U566"/>
    <mergeCell ref="L564:N564"/>
    <mergeCell ref="H564:J564"/>
    <mergeCell ref="D564:E564"/>
    <mergeCell ref="O564:R564"/>
    <mergeCell ref="B566:C566"/>
    <mergeCell ref="W564:Y564"/>
    <mergeCell ref="S564:U564"/>
    <mergeCell ref="O566:R566"/>
    <mergeCell ref="L566:N566"/>
    <mergeCell ref="T553:U554"/>
    <mergeCell ref="R553:S554"/>
    <mergeCell ref="P553:Q554"/>
    <mergeCell ref="N553:O554"/>
    <mergeCell ref="AJ553:AK554"/>
    <mergeCell ref="AH553:AI554"/>
    <mergeCell ref="AF553:AG554"/>
    <mergeCell ref="AD553:AE554"/>
    <mergeCell ref="AB553:AC554"/>
    <mergeCell ref="Z553:AA554"/>
    <mergeCell ref="AV553:AW554"/>
    <mergeCell ref="AT553:AU554"/>
    <mergeCell ref="AR553:AS554"/>
    <mergeCell ref="AP553:AQ554"/>
    <mergeCell ref="AN553:AO554"/>
    <mergeCell ref="AL553:AM554"/>
    <mergeCell ref="B559:C560"/>
    <mergeCell ref="C554:D554"/>
    <mergeCell ref="E555:E556"/>
    <mergeCell ref="F555:F556"/>
    <mergeCell ref="AD562:AE562"/>
    <mergeCell ref="AF562:AG562"/>
    <mergeCell ref="AH562:AI562"/>
    <mergeCell ref="AJ562:AK562"/>
    <mergeCell ref="AL562:AM562"/>
    <mergeCell ref="P562:Q562"/>
    <mergeCell ref="R562:S562"/>
    <mergeCell ref="T562:U562"/>
    <mergeCell ref="V562:W562"/>
    <mergeCell ref="X562:Y562"/>
    <mergeCell ref="Z562:AA562"/>
    <mergeCell ref="BL553:BN554"/>
    <mergeCell ref="BJ553:BK554"/>
    <mergeCell ref="BH553:BI554"/>
    <mergeCell ref="BF553:BG554"/>
    <mergeCell ref="BD553:BE554"/>
    <mergeCell ref="BB553:BC554"/>
    <mergeCell ref="AZ553:BA554"/>
    <mergeCell ref="AX553:AY554"/>
    <mergeCell ref="P559:Q560"/>
    <mergeCell ref="N559:O560"/>
    <mergeCell ref="L559:M560"/>
    <mergeCell ref="J559:K560"/>
    <mergeCell ref="H559:I560"/>
    <mergeCell ref="D559:E560"/>
    <mergeCell ref="AB559:AC560"/>
    <mergeCell ref="Z559:AA560"/>
    <mergeCell ref="X559:Y560"/>
    <mergeCell ref="V559:W560"/>
    <mergeCell ref="T559:U560"/>
    <mergeCell ref="R559:S560"/>
    <mergeCell ref="AN559:AO560"/>
    <mergeCell ref="AL559:AM560"/>
    <mergeCell ref="AJ559:AK560"/>
    <mergeCell ref="AH559:AI560"/>
    <mergeCell ref="AF559:AG560"/>
    <mergeCell ref="AD559:AE560"/>
    <mergeCell ref="AZ559:BA560"/>
    <mergeCell ref="AX559:AY560"/>
    <mergeCell ref="AV559:AW560"/>
    <mergeCell ref="AT559:AU560"/>
    <mergeCell ref="AR559:AS560"/>
    <mergeCell ref="AP559:AQ560"/>
    <mergeCell ref="BL559:BN560"/>
    <mergeCell ref="BJ559:BK560"/>
    <mergeCell ref="BH559:BI560"/>
    <mergeCell ref="BF559:BG560"/>
    <mergeCell ref="BD559:BE560"/>
    <mergeCell ref="BB559:BC560"/>
    <mergeCell ref="AB557:AC558"/>
    <mergeCell ref="AD557:AE558"/>
    <mergeCell ref="AF557:AG558"/>
    <mergeCell ref="AH557:AI558"/>
    <mergeCell ref="AJ557:AK558"/>
    <mergeCell ref="AL557:AM558"/>
    <mergeCell ref="AN557:AO558"/>
    <mergeCell ref="AP557:AQ558"/>
    <mergeCell ref="BL555:BN556"/>
    <mergeCell ref="B547:B548"/>
    <mergeCell ref="P551:Q552"/>
    <mergeCell ref="N551:O552"/>
    <mergeCell ref="L551:M552"/>
    <mergeCell ref="AN551:AO552"/>
    <mergeCell ref="AL551:AM552"/>
    <mergeCell ref="AJ551:AK552"/>
    <mergeCell ref="AH551:AI552"/>
    <mergeCell ref="J551:K552"/>
    <mergeCell ref="H551:I552"/>
    <mergeCell ref="F551:F552"/>
    <mergeCell ref="G551:G552"/>
    <mergeCell ref="AB551:AC552"/>
    <mergeCell ref="Z551:AA552"/>
    <mergeCell ref="X551:Y552"/>
    <mergeCell ref="V551:W552"/>
    <mergeCell ref="T551:U552"/>
    <mergeCell ref="R551:S552"/>
    <mergeCell ref="BB551:BC552"/>
    <mergeCell ref="AF551:AG552"/>
    <mergeCell ref="AD551:AE552"/>
    <mergeCell ref="AZ551:BA552"/>
    <mergeCell ref="AX551:AY552"/>
    <mergeCell ref="AV551:AW552"/>
    <mergeCell ref="AT551:AU552"/>
    <mergeCell ref="AR551:AS552"/>
    <mergeCell ref="AP551:AQ552"/>
    <mergeCell ref="B553:B554"/>
    <mergeCell ref="C552:D552"/>
    <mergeCell ref="E551:E552"/>
    <mergeCell ref="C551:D551"/>
    <mergeCell ref="B551:B552"/>
    <mergeCell ref="L547:M548"/>
    <mergeCell ref="J547:K548"/>
    <mergeCell ref="H547:I548"/>
    <mergeCell ref="F547:F548"/>
    <mergeCell ref="E547:E548"/>
    <mergeCell ref="C547:D547"/>
    <mergeCell ref="G547:G548"/>
    <mergeCell ref="X547:Y548"/>
    <mergeCell ref="V547:W548"/>
    <mergeCell ref="T547:U548"/>
    <mergeCell ref="R547:S548"/>
    <mergeCell ref="P547:Q548"/>
    <mergeCell ref="N547:O548"/>
    <mergeCell ref="AJ547:AK548"/>
    <mergeCell ref="AH547:AI548"/>
    <mergeCell ref="AF547:AG548"/>
    <mergeCell ref="AD547:AE548"/>
    <mergeCell ref="AB547:AC548"/>
    <mergeCell ref="Z547:AA548"/>
    <mergeCell ref="AV547:AW548"/>
    <mergeCell ref="AT547:AU548"/>
    <mergeCell ref="AR547:AS548"/>
    <mergeCell ref="AP547:AQ548"/>
    <mergeCell ref="AN547:AO548"/>
    <mergeCell ref="AL547:AM548"/>
    <mergeCell ref="B549:B550"/>
    <mergeCell ref="C548:D548"/>
    <mergeCell ref="E553:E554"/>
    <mergeCell ref="C553:D553"/>
    <mergeCell ref="G553:G554"/>
    <mergeCell ref="X553:Y554"/>
    <mergeCell ref="V553:W554"/>
    <mergeCell ref="BJ545:BK546"/>
    <mergeCell ref="BH545:BI546"/>
    <mergeCell ref="BF545:BG546"/>
    <mergeCell ref="BD545:BE546"/>
    <mergeCell ref="BB545:BC546"/>
    <mergeCell ref="AZ545:BA546"/>
    <mergeCell ref="AX545:AY546"/>
    <mergeCell ref="BJ547:BK548"/>
    <mergeCell ref="BH547:BI548"/>
    <mergeCell ref="BF547:BG548"/>
    <mergeCell ref="BD547:BE548"/>
    <mergeCell ref="BB547:BC548"/>
    <mergeCell ref="AZ547:BA548"/>
    <mergeCell ref="AX547:AY548"/>
    <mergeCell ref="J549:K550"/>
    <mergeCell ref="H549:I550"/>
    <mergeCell ref="F549:F550"/>
    <mergeCell ref="E549:E550"/>
    <mergeCell ref="C549:D549"/>
    <mergeCell ref="G549:G550"/>
    <mergeCell ref="C550:D550"/>
    <mergeCell ref="V549:W550"/>
    <mergeCell ref="T549:U550"/>
    <mergeCell ref="R549:S550"/>
    <mergeCell ref="P549:Q550"/>
    <mergeCell ref="N549:O550"/>
    <mergeCell ref="L549:M550"/>
    <mergeCell ref="AH549:AI550"/>
    <mergeCell ref="AF549:AG550"/>
    <mergeCell ref="AD549:AE550"/>
    <mergeCell ref="AB549:AC550"/>
    <mergeCell ref="Z549:AA550"/>
    <mergeCell ref="X549:Y550"/>
    <mergeCell ref="AT549:AU550"/>
    <mergeCell ref="AR549:AS550"/>
    <mergeCell ref="AP549:AQ550"/>
    <mergeCell ref="AN549:AO550"/>
    <mergeCell ref="AL549:AM550"/>
    <mergeCell ref="AJ549:AK550"/>
    <mergeCell ref="BJ549:BK550"/>
    <mergeCell ref="BH549:BI550"/>
    <mergeCell ref="BF549:BG550"/>
    <mergeCell ref="BD549:BE550"/>
    <mergeCell ref="BB549:BC550"/>
    <mergeCell ref="AZ549:BA550"/>
    <mergeCell ref="AX549:AY550"/>
    <mergeCell ref="AV549:AW550"/>
    <mergeCell ref="BB541:BC542"/>
    <mergeCell ref="AZ541:BA542"/>
    <mergeCell ref="AX541:AY542"/>
    <mergeCell ref="L543:M544"/>
    <mergeCell ref="J543:K544"/>
    <mergeCell ref="H543:I544"/>
    <mergeCell ref="F543:F544"/>
    <mergeCell ref="E543:E544"/>
    <mergeCell ref="C543:D543"/>
    <mergeCell ref="G543:G544"/>
    <mergeCell ref="X543:Y544"/>
    <mergeCell ref="V543:W544"/>
    <mergeCell ref="T543:U544"/>
    <mergeCell ref="R543:S544"/>
    <mergeCell ref="P543:Q544"/>
    <mergeCell ref="N543:O544"/>
    <mergeCell ref="AJ543:AK544"/>
    <mergeCell ref="AH543:AI544"/>
    <mergeCell ref="AF543:AG544"/>
    <mergeCell ref="AD543:AE544"/>
    <mergeCell ref="AB543:AC544"/>
    <mergeCell ref="Z543:AA544"/>
    <mergeCell ref="AV543:AW544"/>
    <mergeCell ref="AT543:AU544"/>
    <mergeCell ref="AR543:AS544"/>
    <mergeCell ref="AP543:AQ544"/>
    <mergeCell ref="AN543:AO544"/>
    <mergeCell ref="AL543:AM544"/>
    <mergeCell ref="B545:B546"/>
    <mergeCell ref="C544:D544"/>
    <mergeCell ref="BJ543:BK544"/>
    <mergeCell ref="BH543:BI544"/>
    <mergeCell ref="BF543:BG544"/>
    <mergeCell ref="BD543:BE544"/>
    <mergeCell ref="BB543:BC544"/>
    <mergeCell ref="AZ543:BA544"/>
    <mergeCell ref="AX543:AY544"/>
    <mergeCell ref="L545:M546"/>
    <mergeCell ref="J545:K546"/>
    <mergeCell ref="H545:I546"/>
    <mergeCell ref="F545:F546"/>
    <mergeCell ref="E545:E546"/>
    <mergeCell ref="C545:D545"/>
    <mergeCell ref="G545:G546"/>
    <mergeCell ref="X545:Y546"/>
    <mergeCell ref="V545:W546"/>
    <mergeCell ref="T545:U546"/>
    <mergeCell ref="R545:S546"/>
    <mergeCell ref="P545:Q546"/>
    <mergeCell ref="N545:O546"/>
    <mergeCell ref="AJ545:AK546"/>
    <mergeCell ref="AH545:AI546"/>
    <mergeCell ref="AF545:AG546"/>
    <mergeCell ref="AD545:AE546"/>
    <mergeCell ref="AB545:AC546"/>
    <mergeCell ref="Z545:AA546"/>
    <mergeCell ref="AV545:AW546"/>
    <mergeCell ref="AT545:AU546"/>
    <mergeCell ref="AR545:AS546"/>
    <mergeCell ref="AP545:AQ546"/>
    <mergeCell ref="AN545:AO546"/>
    <mergeCell ref="AL545:AM546"/>
    <mergeCell ref="B543:B544"/>
    <mergeCell ref="C546:D546"/>
    <mergeCell ref="F539:F540"/>
    <mergeCell ref="E539:E540"/>
    <mergeCell ref="C539:D539"/>
    <mergeCell ref="G539:G540"/>
    <mergeCell ref="X539:Y540"/>
    <mergeCell ref="V539:W540"/>
    <mergeCell ref="T539:U540"/>
    <mergeCell ref="R539:S540"/>
    <mergeCell ref="P539:Q540"/>
    <mergeCell ref="N539:O540"/>
    <mergeCell ref="AJ539:AK540"/>
    <mergeCell ref="AH539:AI540"/>
    <mergeCell ref="AF539:AG540"/>
    <mergeCell ref="AD539:AE540"/>
    <mergeCell ref="AB539:AC540"/>
    <mergeCell ref="Z539:AA540"/>
    <mergeCell ref="AV539:AW540"/>
    <mergeCell ref="AT539:AU540"/>
    <mergeCell ref="AR539:AS540"/>
    <mergeCell ref="AP539:AQ540"/>
    <mergeCell ref="AN539:AO540"/>
    <mergeCell ref="AL539:AM540"/>
    <mergeCell ref="B541:B542"/>
    <mergeCell ref="C540:D540"/>
    <mergeCell ref="BL539:BN540"/>
    <mergeCell ref="BJ539:BK540"/>
    <mergeCell ref="BH539:BI540"/>
    <mergeCell ref="BF539:BG540"/>
    <mergeCell ref="BD539:BE540"/>
    <mergeCell ref="BB539:BC540"/>
    <mergeCell ref="AZ539:BA540"/>
    <mergeCell ref="AX539:AY540"/>
    <mergeCell ref="L541:M542"/>
    <mergeCell ref="J541:K542"/>
    <mergeCell ref="H541:I542"/>
    <mergeCell ref="F541:F542"/>
    <mergeCell ref="E541:E542"/>
    <mergeCell ref="C541:D541"/>
    <mergeCell ref="G541:G542"/>
    <mergeCell ref="X541:Y542"/>
    <mergeCell ref="V541:W542"/>
    <mergeCell ref="T541:U542"/>
    <mergeCell ref="R541:S542"/>
    <mergeCell ref="P541:Q542"/>
    <mergeCell ref="N541:O542"/>
    <mergeCell ref="AJ541:AK542"/>
    <mergeCell ref="AH541:AI542"/>
    <mergeCell ref="AF541:AG542"/>
    <mergeCell ref="AD541:AE542"/>
    <mergeCell ref="AB541:AC542"/>
    <mergeCell ref="Z541:AA542"/>
    <mergeCell ref="AV541:AW542"/>
    <mergeCell ref="AT541:AU542"/>
    <mergeCell ref="AR541:AS542"/>
    <mergeCell ref="AP541:AQ542"/>
    <mergeCell ref="AN541:AO542"/>
    <mergeCell ref="AL541:AM542"/>
    <mergeCell ref="B539:B540"/>
    <mergeCell ref="C542:D542"/>
    <mergeCell ref="BL541:BN542"/>
    <mergeCell ref="BJ541:BK542"/>
    <mergeCell ref="BH541:BI542"/>
    <mergeCell ref="BF541:BG542"/>
    <mergeCell ref="BD541:BE542"/>
    <mergeCell ref="B537:B538"/>
    <mergeCell ref="C536:D536"/>
    <mergeCell ref="BJ535:BK536"/>
    <mergeCell ref="BH535:BI536"/>
    <mergeCell ref="BF535:BG536"/>
    <mergeCell ref="BD535:BE536"/>
    <mergeCell ref="BB535:BC536"/>
    <mergeCell ref="AZ535:BA536"/>
    <mergeCell ref="AX535:AY536"/>
    <mergeCell ref="L537:M538"/>
    <mergeCell ref="J537:K538"/>
    <mergeCell ref="H537:I538"/>
    <mergeCell ref="F537:F538"/>
    <mergeCell ref="E537:E538"/>
    <mergeCell ref="C537:D537"/>
    <mergeCell ref="G537:G538"/>
    <mergeCell ref="X537:Y538"/>
    <mergeCell ref="V537:W538"/>
    <mergeCell ref="T537:U538"/>
    <mergeCell ref="R537:S538"/>
    <mergeCell ref="P537:Q538"/>
    <mergeCell ref="N537:O538"/>
    <mergeCell ref="AJ537:AK538"/>
    <mergeCell ref="AH537:AI538"/>
    <mergeCell ref="AF537:AG538"/>
    <mergeCell ref="AD537:AE538"/>
    <mergeCell ref="AB537:AC538"/>
    <mergeCell ref="Z537:AA538"/>
    <mergeCell ref="AV537:AW538"/>
    <mergeCell ref="AT537:AU538"/>
    <mergeCell ref="AR537:AS538"/>
    <mergeCell ref="AP537:AQ538"/>
    <mergeCell ref="AN537:AO538"/>
    <mergeCell ref="AL537:AM538"/>
    <mergeCell ref="B535:B536"/>
    <mergeCell ref="C538:D538"/>
    <mergeCell ref="BJ537:BK538"/>
    <mergeCell ref="BH537:BI538"/>
    <mergeCell ref="BF537:BG538"/>
    <mergeCell ref="BD537:BE538"/>
    <mergeCell ref="BB537:BC538"/>
    <mergeCell ref="AZ537:BA538"/>
    <mergeCell ref="AX537:AY538"/>
    <mergeCell ref="B531:B532"/>
    <mergeCell ref="C534:D534"/>
    <mergeCell ref="BL533:BN534"/>
    <mergeCell ref="BJ533:BK534"/>
    <mergeCell ref="BH533:BI534"/>
    <mergeCell ref="BF533:BG534"/>
    <mergeCell ref="BD533:BE534"/>
    <mergeCell ref="BB533:BC534"/>
    <mergeCell ref="AZ533:BA534"/>
    <mergeCell ref="AX533:AY534"/>
    <mergeCell ref="L535:M536"/>
    <mergeCell ref="J535:K536"/>
    <mergeCell ref="H535:I536"/>
    <mergeCell ref="F535:F536"/>
    <mergeCell ref="E535:E536"/>
    <mergeCell ref="C535:D535"/>
    <mergeCell ref="G535:G536"/>
    <mergeCell ref="X535:Y536"/>
    <mergeCell ref="V535:W536"/>
    <mergeCell ref="T535:U536"/>
    <mergeCell ref="R535:S536"/>
    <mergeCell ref="P535:Q536"/>
    <mergeCell ref="N535:O536"/>
    <mergeCell ref="AJ535:AK536"/>
    <mergeCell ref="AH535:AI536"/>
    <mergeCell ref="AF535:AG536"/>
    <mergeCell ref="AD535:AE536"/>
    <mergeCell ref="AB535:AC536"/>
    <mergeCell ref="Z535:AA536"/>
    <mergeCell ref="AV535:AW536"/>
    <mergeCell ref="AT535:AU536"/>
    <mergeCell ref="AR535:AS536"/>
    <mergeCell ref="AP535:AQ536"/>
    <mergeCell ref="AN535:AO536"/>
    <mergeCell ref="AL535:AM536"/>
    <mergeCell ref="BJ529:BK530"/>
    <mergeCell ref="BH529:BI530"/>
    <mergeCell ref="BF529:BG530"/>
    <mergeCell ref="BD529:BE530"/>
    <mergeCell ref="BB529:BC530"/>
    <mergeCell ref="AZ529:BA530"/>
    <mergeCell ref="AX529:AY530"/>
    <mergeCell ref="L531:M532"/>
    <mergeCell ref="J531:K532"/>
    <mergeCell ref="H531:I532"/>
    <mergeCell ref="F531:F532"/>
    <mergeCell ref="E531:E532"/>
    <mergeCell ref="C531:D531"/>
    <mergeCell ref="G531:G532"/>
    <mergeCell ref="X531:Y532"/>
    <mergeCell ref="V531:W532"/>
    <mergeCell ref="T531:U532"/>
    <mergeCell ref="R531:S532"/>
    <mergeCell ref="P531:Q532"/>
    <mergeCell ref="N531:O532"/>
    <mergeCell ref="AJ531:AK532"/>
    <mergeCell ref="AH531:AI532"/>
    <mergeCell ref="AF531:AG532"/>
    <mergeCell ref="AD531:AE532"/>
    <mergeCell ref="AB531:AC532"/>
    <mergeCell ref="Z531:AA532"/>
    <mergeCell ref="AV531:AW532"/>
    <mergeCell ref="AT531:AU532"/>
    <mergeCell ref="AR531:AS532"/>
    <mergeCell ref="AP531:AQ532"/>
    <mergeCell ref="AN531:AO532"/>
    <mergeCell ref="AL531:AM532"/>
    <mergeCell ref="B533:B534"/>
    <mergeCell ref="C532:D532"/>
    <mergeCell ref="BJ531:BK532"/>
    <mergeCell ref="BH531:BI532"/>
    <mergeCell ref="BF531:BG532"/>
    <mergeCell ref="BD531:BE532"/>
    <mergeCell ref="BB531:BC532"/>
    <mergeCell ref="AZ531:BA532"/>
    <mergeCell ref="AX531:AY532"/>
    <mergeCell ref="L533:M534"/>
    <mergeCell ref="J533:K534"/>
    <mergeCell ref="H533:I534"/>
    <mergeCell ref="F533:F534"/>
    <mergeCell ref="E533:E534"/>
    <mergeCell ref="C533:D533"/>
    <mergeCell ref="G533:G534"/>
    <mergeCell ref="X533:Y534"/>
    <mergeCell ref="V533:W534"/>
    <mergeCell ref="T533:U534"/>
    <mergeCell ref="R533:S534"/>
    <mergeCell ref="P533:Q534"/>
    <mergeCell ref="N533:O534"/>
    <mergeCell ref="AJ533:AK534"/>
    <mergeCell ref="AH533:AI534"/>
    <mergeCell ref="AF533:AG534"/>
    <mergeCell ref="AD533:AE534"/>
    <mergeCell ref="AB533:AC534"/>
    <mergeCell ref="Z533:AA534"/>
    <mergeCell ref="AV533:AW534"/>
    <mergeCell ref="AT533:AU534"/>
    <mergeCell ref="AR533:AS534"/>
    <mergeCell ref="AP533:AQ534"/>
    <mergeCell ref="BB525:BC526"/>
    <mergeCell ref="AZ525:BA526"/>
    <mergeCell ref="AX525:AY526"/>
    <mergeCell ref="L527:M528"/>
    <mergeCell ref="J527:K528"/>
    <mergeCell ref="H527:I528"/>
    <mergeCell ref="F527:F528"/>
    <mergeCell ref="E527:E528"/>
    <mergeCell ref="C527:D527"/>
    <mergeCell ref="G527:G528"/>
    <mergeCell ref="X527:Y528"/>
    <mergeCell ref="V527:W528"/>
    <mergeCell ref="T527:U528"/>
    <mergeCell ref="R527:S528"/>
    <mergeCell ref="P527:Q528"/>
    <mergeCell ref="N527:O528"/>
    <mergeCell ref="AJ527:AK528"/>
    <mergeCell ref="AH527:AI528"/>
    <mergeCell ref="AF527:AG528"/>
    <mergeCell ref="AD527:AE528"/>
    <mergeCell ref="AB527:AC528"/>
    <mergeCell ref="Z527:AA528"/>
    <mergeCell ref="AV527:AW528"/>
    <mergeCell ref="AT527:AU528"/>
    <mergeCell ref="AR527:AS528"/>
    <mergeCell ref="AP527:AQ528"/>
    <mergeCell ref="AN527:AO528"/>
    <mergeCell ref="AL527:AM528"/>
    <mergeCell ref="B529:B530"/>
    <mergeCell ref="C528:D528"/>
    <mergeCell ref="BJ527:BK528"/>
    <mergeCell ref="BH527:BI528"/>
    <mergeCell ref="BF527:BG528"/>
    <mergeCell ref="BD527:BE528"/>
    <mergeCell ref="BB527:BC528"/>
    <mergeCell ref="AZ527:BA528"/>
    <mergeCell ref="AX527:AY528"/>
    <mergeCell ref="L529:M530"/>
    <mergeCell ref="J529:K530"/>
    <mergeCell ref="H529:I530"/>
    <mergeCell ref="F529:F530"/>
    <mergeCell ref="E529:E530"/>
    <mergeCell ref="C529:D529"/>
    <mergeCell ref="G529:G530"/>
    <mergeCell ref="X529:Y530"/>
    <mergeCell ref="V529:W530"/>
    <mergeCell ref="T529:U530"/>
    <mergeCell ref="R529:S530"/>
    <mergeCell ref="P529:Q530"/>
    <mergeCell ref="N529:O530"/>
    <mergeCell ref="AJ529:AK530"/>
    <mergeCell ref="AH529:AI530"/>
    <mergeCell ref="AF529:AG530"/>
    <mergeCell ref="AD529:AE530"/>
    <mergeCell ref="AB529:AC530"/>
    <mergeCell ref="Z529:AA530"/>
    <mergeCell ref="AV529:AW530"/>
    <mergeCell ref="AT529:AU530"/>
    <mergeCell ref="AR529:AS530"/>
    <mergeCell ref="AP529:AQ530"/>
    <mergeCell ref="AN529:AO530"/>
    <mergeCell ref="AL529:AM530"/>
    <mergeCell ref="B527:B528"/>
    <mergeCell ref="C530:D530"/>
    <mergeCell ref="F523:F524"/>
    <mergeCell ref="E523:E524"/>
    <mergeCell ref="C523:D523"/>
    <mergeCell ref="G523:G524"/>
    <mergeCell ref="X523:Y524"/>
    <mergeCell ref="V523:W524"/>
    <mergeCell ref="T523:U524"/>
    <mergeCell ref="R523:S524"/>
    <mergeCell ref="P523:Q524"/>
    <mergeCell ref="N523:O524"/>
    <mergeCell ref="AJ523:AK524"/>
    <mergeCell ref="AH523:AI524"/>
    <mergeCell ref="AF523:AG524"/>
    <mergeCell ref="AD523:AE524"/>
    <mergeCell ref="AB523:AC524"/>
    <mergeCell ref="Z523:AA524"/>
    <mergeCell ref="AV523:AW524"/>
    <mergeCell ref="AT523:AU524"/>
    <mergeCell ref="AR523:AS524"/>
    <mergeCell ref="AP523:AQ524"/>
    <mergeCell ref="AN523:AO524"/>
    <mergeCell ref="AL523:AM524"/>
    <mergeCell ref="B525:B526"/>
    <mergeCell ref="C524:D524"/>
    <mergeCell ref="BL523:BN524"/>
    <mergeCell ref="BJ523:BK524"/>
    <mergeCell ref="BH523:BI524"/>
    <mergeCell ref="BF523:BG524"/>
    <mergeCell ref="BD523:BE524"/>
    <mergeCell ref="BB523:BC524"/>
    <mergeCell ref="AZ523:BA524"/>
    <mergeCell ref="AX523:AY524"/>
    <mergeCell ref="L525:M526"/>
    <mergeCell ref="J525:K526"/>
    <mergeCell ref="H525:I526"/>
    <mergeCell ref="F525:F526"/>
    <mergeCell ref="E525:E526"/>
    <mergeCell ref="C525:D525"/>
    <mergeCell ref="G525:G526"/>
    <mergeCell ref="X525:Y526"/>
    <mergeCell ref="V525:W526"/>
    <mergeCell ref="T525:U526"/>
    <mergeCell ref="R525:S526"/>
    <mergeCell ref="P525:Q526"/>
    <mergeCell ref="N525:O526"/>
    <mergeCell ref="AJ525:AK526"/>
    <mergeCell ref="AH525:AI526"/>
    <mergeCell ref="AF525:AG526"/>
    <mergeCell ref="AD525:AE526"/>
    <mergeCell ref="AB525:AC526"/>
    <mergeCell ref="Z525:AA526"/>
    <mergeCell ref="AV525:AW526"/>
    <mergeCell ref="AT525:AU526"/>
    <mergeCell ref="AR525:AS526"/>
    <mergeCell ref="AP525:AQ526"/>
    <mergeCell ref="AN525:AO526"/>
    <mergeCell ref="AL525:AM526"/>
    <mergeCell ref="B523:B524"/>
    <mergeCell ref="C526:D526"/>
    <mergeCell ref="BL525:BN526"/>
    <mergeCell ref="BJ525:BK526"/>
    <mergeCell ref="BH525:BI526"/>
    <mergeCell ref="BF525:BG526"/>
    <mergeCell ref="BD525:BE526"/>
    <mergeCell ref="B521:B522"/>
    <mergeCell ref="C520:D520"/>
    <mergeCell ref="BL519:BN520"/>
    <mergeCell ref="BJ519:BK520"/>
    <mergeCell ref="BH519:BI520"/>
    <mergeCell ref="BF519:BG520"/>
    <mergeCell ref="BD519:BE520"/>
    <mergeCell ref="BB519:BC520"/>
    <mergeCell ref="AZ519:BA520"/>
    <mergeCell ref="AX519:AY520"/>
    <mergeCell ref="L521:M522"/>
    <mergeCell ref="J521:K522"/>
    <mergeCell ref="H521:I522"/>
    <mergeCell ref="F521:F522"/>
    <mergeCell ref="E521:E522"/>
    <mergeCell ref="C521:D521"/>
    <mergeCell ref="G521:G522"/>
    <mergeCell ref="X521:Y522"/>
    <mergeCell ref="V521:W522"/>
    <mergeCell ref="T521:U522"/>
    <mergeCell ref="R521:S522"/>
    <mergeCell ref="P521:Q522"/>
    <mergeCell ref="N521:O522"/>
    <mergeCell ref="AJ521:AK522"/>
    <mergeCell ref="AH521:AI522"/>
    <mergeCell ref="AF521:AG522"/>
    <mergeCell ref="AD521:AE522"/>
    <mergeCell ref="AB521:AC522"/>
    <mergeCell ref="Z521:AA522"/>
    <mergeCell ref="AV521:AW522"/>
    <mergeCell ref="AT521:AU522"/>
    <mergeCell ref="AR521:AS522"/>
    <mergeCell ref="AP521:AQ522"/>
    <mergeCell ref="AN521:AO522"/>
    <mergeCell ref="AL521:AM522"/>
    <mergeCell ref="C522:D522"/>
    <mergeCell ref="BL521:BN522"/>
    <mergeCell ref="BJ521:BK522"/>
    <mergeCell ref="BH521:BI522"/>
    <mergeCell ref="BF521:BG522"/>
    <mergeCell ref="BD521:BE522"/>
    <mergeCell ref="BB521:BC522"/>
    <mergeCell ref="AZ521:BA522"/>
    <mergeCell ref="AX521:AY522"/>
    <mergeCell ref="B519:B520"/>
    <mergeCell ref="C518:D518"/>
    <mergeCell ref="BL517:BN518"/>
    <mergeCell ref="BJ517:BK518"/>
    <mergeCell ref="BH517:BI518"/>
    <mergeCell ref="BF517:BG518"/>
    <mergeCell ref="BD517:BE518"/>
    <mergeCell ref="BB517:BC518"/>
    <mergeCell ref="AZ517:BA518"/>
    <mergeCell ref="AX517:AY518"/>
    <mergeCell ref="L519:M520"/>
    <mergeCell ref="J519:K520"/>
    <mergeCell ref="H519:I520"/>
    <mergeCell ref="F519:F520"/>
    <mergeCell ref="E519:E520"/>
    <mergeCell ref="C519:D519"/>
    <mergeCell ref="G519:G520"/>
    <mergeCell ref="X519:Y520"/>
    <mergeCell ref="V519:W520"/>
    <mergeCell ref="T519:U520"/>
    <mergeCell ref="R519:S520"/>
    <mergeCell ref="P519:Q520"/>
    <mergeCell ref="N519:O520"/>
    <mergeCell ref="AJ519:AK520"/>
    <mergeCell ref="AH519:AI520"/>
    <mergeCell ref="AF519:AG520"/>
    <mergeCell ref="AD519:AE520"/>
    <mergeCell ref="AB519:AC520"/>
    <mergeCell ref="Z519:AA520"/>
    <mergeCell ref="AV519:AW520"/>
    <mergeCell ref="AT519:AU520"/>
    <mergeCell ref="AR519:AS520"/>
    <mergeCell ref="AP519:AQ520"/>
    <mergeCell ref="AN519:AO520"/>
    <mergeCell ref="AL519:AM520"/>
    <mergeCell ref="F515:F516"/>
    <mergeCell ref="P515:Q516"/>
    <mergeCell ref="N515:O516"/>
    <mergeCell ref="L515:M516"/>
    <mergeCell ref="J515:K516"/>
    <mergeCell ref="H515:I516"/>
    <mergeCell ref="AD515:AE516"/>
    <mergeCell ref="AV515:AW516"/>
    <mergeCell ref="AT515:AU516"/>
    <mergeCell ref="AR515:AS516"/>
    <mergeCell ref="X515:Y516"/>
    <mergeCell ref="V515:W516"/>
    <mergeCell ref="T515:U516"/>
    <mergeCell ref="AP515:AQ516"/>
    <mergeCell ref="AN515:AO516"/>
    <mergeCell ref="AL515:AM516"/>
    <mergeCell ref="AJ515:AK516"/>
    <mergeCell ref="AB515:AC516"/>
    <mergeCell ref="Z515:AA516"/>
    <mergeCell ref="AZ515:BA516"/>
    <mergeCell ref="AX515:AY516"/>
    <mergeCell ref="F513:F514"/>
    <mergeCell ref="AF517:AG518"/>
    <mergeCell ref="AD517:AE518"/>
    <mergeCell ref="AB517:AC518"/>
    <mergeCell ref="Z517:AA518"/>
    <mergeCell ref="AV517:AW518"/>
    <mergeCell ref="AT517:AU518"/>
    <mergeCell ref="AR517:AS518"/>
    <mergeCell ref="AP517:AQ518"/>
    <mergeCell ref="AN517:AO518"/>
    <mergeCell ref="AL517:AM518"/>
    <mergeCell ref="AZ513:BE513"/>
    <mergeCell ref="T514:U514"/>
    <mergeCell ref="AX514:AY514"/>
    <mergeCell ref="AV514:AW514"/>
    <mergeCell ref="AT514:AU514"/>
    <mergeCell ref="AR514:AS514"/>
    <mergeCell ref="AP514:AQ514"/>
    <mergeCell ref="X513:Y514"/>
    <mergeCell ref="V513:W514"/>
    <mergeCell ref="AB513:AG513"/>
    <mergeCell ref="Z513:AA514"/>
    <mergeCell ref="AL514:AM514"/>
    <mergeCell ref="AJ514:AK514"/>
    <mergeCell ref="AN514:AO514"/>
    <mergeCell ref="AF514:AG514"/>
    <mergeCell ref="AD514:AE514"/>
    <mergeCell ref="AB514:AC514"/>
    <mergeCell ref="AH515:AI516"/>
    <mergeCell ref="AF515:AG516"/>
    <mergeCell ref="O627:R627"/>
    <mergeCell ref="AZ624:BA624"/>
    <mergeCell ref="AX624:AY624"/>
    <mergeCell ref="AV624:AW624"/>
    <mergeCell ref="AT624:AU624"/>
    <mergeCell ref="AR624:AS624"/>
    <mergeCell ref="D627:E627"/>
    <mergeCell ref="B627:C627"/>
    <mergeCell ref="N625:O625"/>
    <mergeCell ref="L625:M625"/>
    <mergeCell ref="J625:K625"/>
    <mergeCell ref="D625:E625"/>
    <mergeCell ref="W627:Y627"/>
    <mergeCell ref="S627:U627"/>
    <mergeCell ref="O629:R629"/>
    <mergeCell ref="L629:N629"/>
    <mergeCell ref="H629:J629"/>
    <mergeCell ref="D629:E629"/>
    <mergeCell ref="W629:Y629"/>
    <mergeCell ref="S629:U629"/>
    <mergeCell ref="L627:N627"/>
    <mergeCell ref="H627:J627"/>
    <mergeCell ref="BA630:BN630"/>
    <mergeCell ref="AU629:AW629"/>
    <mergeCell ref="AY629:BA629"/>
    <mergeCell ref="BB629:BE629"/>
    <mergeCell ref="BF629:BH629"/>
    <mergeCell ref="B629:C629"/>
    <mergeCell ref="AJ629:AL629"/>
    <mergeCell ref="AN629:AP629"/>
    <mergeCell ref="AQ629:AT629"/>
    <mergeCell ref="J514:K514"/>
    <mergeCell ref="N514:O514"/>
    <mergeCell ref="L514:M514"/>
    <mergeCell ref="E515:E516"/>
    <mergeCell ref="C515:D515"/>
    <mergeCell ref="B515:B516"/>
    <mergeCell ref="BJ514:BK514"/>
    <mergeCell ref="BH514:BI514"/>
    <mergeCell ref="BF514:BG514"/>
    <mergeCell ref="BD514:BE514"/>
    <mergeCell ref="BB514:BC514"/>
    <mergeCell ref="B517:B518"/>
    <mergeCell ref="C516:D516"/>
    <mergeCell ref="BL515:BN516"/>
    <mergeCell ref="BJ515:BK516"/>
    <mergeCell ref="BH515:BI516"/>
    <mergeCell ref="BF515:BG516"/>
    <mergeCell ref="BD515:BE516"/>
    <mergeCell ref="BB515:BC516"/>
    <mergeCell ref="L517:M518"/>
    <mergeCell ref="J517:K518"/>
    <mergeCell ref="H517:I518"/>
    <mergeCell ref="F517:F518"/>
    <mergeCell ref="E517:E518"/>
    <mergeCell ref="C517:D517"/>
    <mergeCell ref="X517:Y518"/>
    <mergeCell ref="V517:W518"/>
    <mergeCell ref="T517:U518"/>
    <mergeCell ref="R517:S518"/>
    <mergeCell ref="P517:Q518"/>
    <mergeCell ref="N517:O518"/>
    <mergeCell ref="AJ517:AK518"/>
    <mergeCell ref="AH517:AI518"/>
    <mergeCell ref="L622:M623"/>
    <mergeCell ref="J622:K623"/>
    <mergeCell ref="H622:I623"/>
    <mergeCell ref="D622:E623"/>
    <mergeCell ref="B622:C623"/>
    <mergeCell ref="C617:D617"/>
    <mergeCell ref="H616:I617"/>
    <mergeCell ref="X622:Y623"/>
    <mergeCell ref="V622:W623"/>
    <mergeCell ref="T622:U623"/>
    <mergeCell ref="R622:S623"/>
    <mergeCell ref="P622:Q623"/>
    <mergeCell ref="N622:O623"/>
    <mergeCell ref="AJ622:AK623"/>
    <mergeCell ref="AH622:AI623"/>
    <mergeCell ref="AF622:AG623"/>
    <mergeCell ref="AD622:AE623"/>
    <mergeCell ref="AB622:AC623"/>
    <mergeCell ref="Z622:AA623"/>
    <mergeCell ref="AV622:AW623"/>
    <mergeCell ref="AT622:AU623"/>
    <mergeCell ref="AR622:AS623"/>
    <mergeCell ref="AP622:AQ623"/>
    <mergeCell ref="AN622:AO623"/>
    <mergeCell ref="AL622:AM623"/>
    <mergeCell ref="D624:E624"/>
    <mergeCell ref="B624:C624"/>
    <mergeCell ref="BL622:BN623"/>
    <mergeCell ref="BJ622:BK623"/>
    <mergeCell ref="BH622:BI623"/>
    <mergeCell ref="BF622:BG623"/>
    <mergeCell ref="BD622:BE623"/>
    <mergeCell ref="BB622:BC623"/>
    <mergeCell ref="AZ622:BA623"/>
    <mergeCell ref="AX622:AY623"/>
    <mergeCell ref="R624:S624"/>
    <mergeCell ref="P624:Q624"/>
    <mergeCell ref="N624:O624"/>
    <mergeCell ref="L624:M624"/>
    <mergeCell ref="J624:K624"/>
    <mergeCell ref="H624:I624"/>
    <mergeCell ref="AD624:AE624"/>
    <mergeCell ref="AB624:AC624"/>
    <mergeCell ref="Z624:AA624"/>
    <mergeCell ref="X624:Y624"/>
    <mergeCell ref="V624:W624"/>
    <mergeCell ref="T624:U624"/>
    <mergeCell ref="AP624:AQ624"/>
    <mergeCell ref="AN624:AO624"/>
    <mergeCell ref="AL624:AM624"/>
    <mergeCell ref="AJ624:AK624"/>
    <mergeCell ref="AH624:AI624"/>
    <mergeCell ref="AF624:AG624"/>
    <mergeCell ref="BH624:BI624"/>
    <mergeCell ref="BF624:BG624"/>
    <mergeCell ref="BD624:BE624"/>
    <mergeCell ref="BB624:BC624"/>
    <mergeCell ref="B620:B621"/>
    <mergeCell ref="C620:D620"/>
    <mergeCell ref="AZ620:BA621"/>
    <mergeCell ref="BB620:BC621"/>
    <mergeCell ref="BD620:BE621"/>
    <mergeCell ref="BF620:BG621"/>
    <mergeCell ref="BH620:BI621"/>
    <mergeCell ref="E614:E615"/>
    <mergeCell ref="C614:D614"/>
    <mergeCell ref="B614:B615"/>
    <mergeCell ref="C613:D613"/>
    <mergeCell ref="BL612:BN613"/>
    <mergeCell ref="BJ612:BK613"/>
    <mergeCell ref="BH612:BI613"/>
    <mergeCell ref="BF612:BG613"/>
    <mergeCell ref="BD612:BE613"/>
    <mergeCell ref="R614:S615"/>
    <mergeCell ref="L614:M615"/>
    <mergeCell ref="J614:K615"/>
    <mergeCell ref="H614:I615"/>
    <mergeCell ref="AD614:AE615"/>
    <mergeCell ref="AB614:AC615"/>
    <mergeCell ref="Z614:AA615"/>
    <mergeCell ref="X614:Y615"/>
    <mergeCell ref="V614:W615"/>
    <mergeCell ref="AL614:AM615"/>
    <mergeCell ref="AJ614:AK615"/>
    <mergeCell ref="AH614:AI615"/>
    <mergeCell ref="AF614:AG615"/>
    <mergeCell ref="P614:Q615"/>
    <mergeCell ref="N614:O615"/>
    <mergeCell ref="R616:S617"/>
    <mergeCell ref="BB614:BC615"/>
    <mergeCell ref="AZ614:BA615"/>
    <mergeCell ref="AX614:AY615"/>
    <mergeCell ref="AV614:AW615"/>
    <mergeCell ref="AT614:AU615"/>
    <mergeCell ref="AR614:AS615"/>
    <mergeCell ref="T614:U615"/>
    <mergeCell ref="AP614:AQ615"/>
    <mergeCell ref="AN614:AO615"/>
    <mergeCell ref="V616:W617"/>
    <mergeCell ref="E616:E617"/>
    <mergeCell ref="C616:D616"/>
    <mergeCell ref="B616:B617"/>
    <mergeCell ref="C615:D615"/>
    <mergeCell ref="BL614:BN615"/>
    <mergeCell ref="BJ614:BK615"/>
    <mergeCell ref="BH614:BI615"/>
    <mergeCell ref="BF614:BG615"/>
    <mergeCell ref="BD614:BE615"/>
    <mergeCell ref="AH616:AI617"/>
    <mergeCell ref="AF616:AG617"/>
    <mergeCell ref="P616:Q617"/>
    <mergeCell ref="N616:O617"/>
    <mergeCell ref="L616:M617"/>
    <mergeCell ref="J616:K617"/>
    <mergeCell ref="AD616:AE617"/>
    <mergeCell ref="AB616:AC617"/>
    <mergeCell ref="Z616:AA617"/>
    <mergeCell ref="X616:Y617"/>
    <mergeCell ref="AZ616:BA617"/>
    <mergeCell ref="AX616:AY617"/>
    <mergeCell ref="AV616:AW617"/>
    <mergeCell ref="AT616:AU617"/>
    <mergeCell ref="AR616:AS617"/>
    <mergeCell ref="T616:U617"/>
    <mergeCell ref="AP616:AQ617"/>
    <mergeCell ref="AN616:AO617"/>
    <mergeCell ref="AL616:AM617"/>
    <mergeCell ref="AJ616:AK617"/>
    <mergeCell ref="AX612:AY613"/>
    <mergeCell ref="AV612:AW613"/>
    <mergeCell ref="AT612:AU613"/>
    <mergeCell ref="AR612:AS613"/>
    <mergeCell ref="F610:F611"/>
    <mergeCell ref="E610:E611"/>
    <mergeCell ref="C610:D610"/>
    <mergeCell ref="B610:B611"/>
    <mergeCell ref="BF608:BG609"/>
    <mergeCell ref="BD608:BE609"/>
    <mergeCell ref="R610:S611"/>
    <mergeCell ref="P610:Q611"/>
    <mergeCell ref="N610:O611"/>
    <mergeCell ref="L610:M611"/>
    <mergeCell ref="J610:K611"/>
    <mergeCell ref="H610:I611"/>
    <mergeCell ref="AD610:AE611"/>
    <mergeCell ref="AB610:AC611"/>
    <mergeCell ref="Z610:AA611"/>
    <mergeCell ref="X610:Y611"/>
    <mergeCell ref="V610:W611"/>
    <mergeCell ref="T610:U611"/>
    <mergeCell ref="AP610:AQ611"/>
    <mergeCell ref="AN610:AO611"/>
    <mergeCell ref="AL610:AM611"/>
    <mergeCell ref="AJ610:AK611"/>
    <mergeCell ref="AH610:AI611"/>
    <mergeCell ref="AF610:AG611"/>
    <mergeCell ref="BB610:BC611"/>
    <mergeCell ref="AZ610:BA611"/>
    <mergeCell ref="AX610:AY611"/>
    <mergeCell ref="AV610:AW611"/>
    <mergeCell ref="AT610:AU611"/>
    <mergeCell ref="AR610:AS611"/>
    <mergeCell ref="F608:F609"/>
    <mergeCell ref="E608:E609"/>
    <mergeCell ref="C608:D608"/>
    <mergeCell ref="F612:F613"/>
    <mergeCell ref="E612:E613"/>
    <mergeCell ref="C612:D612"/>
    <mergeCell ref="B612:B613"/>
    <mergeCell ref="C611:D611"/>
    <mergeCell ref="R606:S607"/>
    <mergeCell ref="P606:Q607"/>
    <mergeCell ref="N606:O607"/>
    <mergeCell ref="L606:M607"/>
    <mergeCell ref="J606:K607"/>
    <mergeCell ref="H606:I607"/>
    <mergeCell ref="AD606:AE607"/>
    <mergeCell ref="AB606:AC607"/>
    <mergeCell ref="Z606:AA607"/>
    <mergeCell ref="X606:Y607"/>
    <mergeCell ref="V606:W607"/>
    <mergeCell ref="T606:U607"/>
    <mergeCell ref="AP606:AQ607"/>
    <mergeCell ref="AN606:AO607"/>
    <mergeCell ref="AL606:AM607"/>
    <mergeCell ref="AJ606:AK607"/>
    <mergeCell ref="AH606:AI607"/>
    <mergeCell ref="AF606:AG607"/>
    <mergeCell ref="BB606:BC607"/>
    <mergeCell ref="AZ606:BA607"/>
    <mergeCell ref="AX606:AY607"/>
    <mergeCell ref="AV606:AW607"/>
    <mergeCell ref="AT606:AU607"/>
    <mergeCell ref="AR606:AS607"/>
    <mergeCell ref="F604:F605"/>
    <mergeCell ref="E604:E605"/>
    <mergeCell ref="C604:D604"/>
    <mergeCell ref="B608:B609"/>
    <mergeCell ref="C607:D607"/>
    <mergeCell ref="BL606:BN607"/>
    <mergeCell ref="BJ606:BK607"/>
    <mergeCell ref="BH606:BI607"/>
    <mergeCell ref="BF606:BG607"/>
    <mergeCell ref="BD606:BE607"/>
    <mergeCell ref="R608:S609"/>
    <mergeCell ref="P608:Q609"/>
    <mergeCell ref="N608:O609"/>
    <mergeCell ref="L608:M609"/>
    <mergeCell ref="J608:K609"/>
    <mergeCell ref="H608:I609"/>
    <mergeCell ref="AD608:AE609"/>
    <mergeCell ref="AB608:AC609"/>
    <mergeCell ref="Z608:AA609"/>
    <mergeCell ref="X608:Y609"/>
    <mergeCell ref="V608:W609"/>
    <mergeCell ref="T608:U609"/>
    <mergeCell ref="AP608:AQ609"/>
    <mergeCell ref="AN608:AO609"/>
    <mergeCell ref="AL608:AM609"/>
    <mergeCell ref="AJ608:AK609"/>
    <mergeCell ref="AH608:AI609"/>
    <mergeCell ref="AF608:AG609"/>
    <mergeCell ref="BB608:BC609"/>
    <mergeCell ref="AZ608:BA609"/>
    <mergeCell ref="AX608:AY609"/>
    <mergeCell ref="AV608:AW609"/>
    <mergeCell ref="AT608:AU609"/>
    <mergeCell ref="AR608:AS609"/>
    <mergeCell ref="F606:F607"/>
    <mergeCell ref="E606:E607"/>
    <mergeCell ref="C606:D606"/>
    <mergeCell ref="B606:B607"/>
    <mergeCell ref="C609:D609"/>
    <mergeCell ref="BL608:BN609"/>
    <mergeCell ref="R602:S603"/>
    <mergeCell ref="P602:Q603"/>
    <mergeCell ref="N602:O603"/>
    <mergeCell ref="L602:M603"/>
    <mergeCell ref="J602:K603"/>
    <mergeCell ref="H602:I603"/>
    <mergeCell ref="AD602:AE603"/>
    <mergeCell ref="AB602:AC603"/>
    <mergeCell ref="Z602:AA603"/>
    <mergeCell ref="X602:Y603"/>
    <mergeCell ref="V602:W603"/>
    <mergeCell ref="T602:U603"/>
    <mergeCell ref="AP602:AQ603"/>
    <mergeCell ref="AN602:AO603"/>
    <mergeCell ref="AL602:AM603"/>
    <mergeCell ref="AJ602:AK603"/>
    <mergeCell ref="AH602:AI603"/>
    <mergeCell ref="AF602:AG603"/>
    <mergeCell ref="BB602:BC603"/>
    <mergeCell ref="AZ602:BA603"/>
    <mergeCell ref="AX602:AY603"/>
    <mergeCell ref="AV602:AW603"/>
    <mergeCell ref="AT602:AU603"/>
    <mergeCell ref="AR602:AS603"/>
    <mergeCell ref="F600:F601"/>
    <mergeCell ref="E600:E601"/>
    <mergeCell ref="C600:D600"/>
    <mergeCell ref="B604:B605"/>
    <mergeCell ref="C603:D603"/>
    <mergeCell ref="BL602:BN603"/>
    <mergeCell ref="BJ602:BK603"/>
    <mergeCell ref="BH602:BI603"/>
    <mergeCell ref="BF602:BG603"/>
    <mergeCell ref="BD602:BE603"/>
    <mergeCell ref="R604:S605"/>
    <mergeCell ref="P604:Q605"/>
    <mergeCell ref="N604:O605"/>
    <mergeCell ref="L604:M605"/>
    <mergeCell ref="J604:K605"/>
    <mergeCell ref="H604:I605"/>
    <mergeCell ref="AD604:AE605"/>
    <mergeCell ref="AB604:AC605"/>
    <mergeCell ref="Z604:AA605"/>
    <mergeCell ref="X604:Y605"/>
    <mergeCell ref="V604:W605"/>
    <mergeCell ref="T604:U605"/>
    <mergeCell ref="AP604:AQ605"/>
    <mergeCell ref="AN604:AO605"/>
    <mergeCell ref="AL604:AM605"/>
    <mergeCell ref="AJ604:AK605"/>
    <mergeCell ref="AH604:AI605"/>
    <mergeCell ref="AF604:AG605"/>
    <mergeCell ref="BB604:BC605"/>
    <mergeCell ref="AZ604:BA605"/>
    <mergeCell ref="AX604:AY605"/>
    <mergeCell ref="AV604:AW605"/>
    <mergeCell ref="AT604:AU605"/>
    <mergeCell ref="AR604:AS605"/>
    <mergeCell ref="F602:F603"/>
    <mergeCell ref="E602:E603"/>
    <mergeCell ref="C602:D602"/>
    <mergeCell ref="B602:B603"/>
    <mergeCell ref="C605:D605"/>
    <mergeCell ref="BL604:BN605"/>
    <mergeCell ref="R598:S599"/>
    <mergeCell ref="P598:Q599"/>
    <mergeCell ref="N598:O599"/>
    <mergeCell ref="L598:M599"/>
    <mergeCell ref="J598:K599"/>
    <mergeCell ref="H598:I599"/>
    <mergeCell ref="AD598:AE599"/>
    <mergeCell ref="AB598:AC599"/>
    <mergeCell ref="Z598:AA599"/>
    <mergeCell ref="X598:Y599"/>
    <mergeCell ref="V598:W599"/>
    <mergeCell ref="T598:U599"/>
    <mergeCell ref="AP598:AQ599"/>
    <mergeCell ref="AN598:AO599"/>
    <mergeCell ref="AL598:AM599"/>
    <mergeCell ref="AJ598:AK599"/>
    <mergeCell ref="AH598:AI599"/>
    <mergeCell ref="AF598:AG599"/>
    <mergeCell ref="BB598:BC599"/>
    <mergeCell ref="AZ598:BA599"/>
    <mergeCell ref="AX598:AY599"/>
    <mergeCell ref="AV598:AW599"/>
    <mergeCell ref="AT598:AU599"/>
    <mergeCell ref="AR598:AS599"/>
    <mergeCell ref="F596:F597"/>
    <mergeCell ref="E596:E597"/>
    <mergeCell ref="C596:D596"/>
    <mergeCell ref="B600:B601"/>
    <mergeCell ref="C599:D599"/>
    <mergeCell ref="BL598:BN599"/>
    <mergeCell ref="BJ598:BK599"/>
    <mergeCell ref="BH598:BI599"/>
    <mergeCell ref="BF598:BG599"/>
    <mergeCell ref="BD598:BE599"/>
    <mergeCell ref="R600:S601"/>
    <mergeCell ref="P600:Q601"/>
    <mergeCell ref="N600:O601"/>
    <mergeCell ref="L600:M601"/>
    <mergeCell ref="J600:K601"/>
    <mergeCell ref="H600:I601"/>
    <mergeCell ref="AD600:AE601"/>
    <mergeCell ref="AB600:AC601"/>
    <mergeCell ref="Z600:AA601"/>
    <mergeCell ref="X600:Y601"/>
    <mergeCell ref="V600:W601"/>
    <mergeCell ref="T600:U601"/>
    <mergeCell ref="AP600:AQ601"/>
    <mergeCell ref="AN600:AO601"/>
    <mergeCell ref="AL600:AM601"/>
    <mergeCell ref="AJ600:AK601"/>
    <mergeCell ref="AH600:AI601"/>
    <mergeCell ref="AF600:AG601"/>
    <mergeCell ref="BB600:BC601"/>
    <mergeCell ref="AZ600:BA601"/>
    <mergeCell ref="AX600:AY601"/>
    <mergeCell ref="AV600:AW601"/>
    <mergeCell ref="AT600:AU601"/>
    <mergeCell ref="AR600:AS601"/>
    <mergeCell ref="F598:F599"/>
    <mergeCell ref="E598:E599"/>
    <mergeCell ref="C598:D598"/>
    <mergeCell ref="B598:B599"/>
    <mergeCell ref="C601:D601"/>
    <mergeCell ref="BL600:BN601"/>
    <mergeCell ref="R594:S595"/>
    <mergeCell ref="P594:Q595"/>
    <mergeCell ref="N594:O595"/>
    <mergeCell ref="L594:M595"/>
    <mergeCell ref="J594:K595"/>
    <mergeCell ref="H594:I595"/>
    <mergeCell ref="AD594:AE595"/>
    <mergeCell ref="AB594:AC595"/>
    <mergeCell ref="Z594:AA595"/>
    <mergeCell ref="X594:Y595"/>
    <mergeCell ref="V594:W595"/>
    <mergeCell ref="T594:U595"/>
    <mergeCell ref="AP594:AQ595"/>
    <mergeCell ref="AN594:AO595"/>
    <mergeCell ref="AL594:AM595"/>
    <mergeCell ref="AJ594:AK595"/>
    <mergeCell ref="AH594:AI595"/>
    <mergeCell ref="AF594:AG595"/>
    <mergeCell ref="BB594:BC595"/>
    <mergeCell ref="AZ594:BA595"/>
    <mergeCell ref="AX594:AY595"/>
    <mergeCell ref="AV594:AW595"/>
    <mergeCell ref="AT594:AU595"/>
    <mergeCell ref="AR594:AS595"/>
    <mergeCell ref="F592:F593"/>
    <mergeCell ref="E592:E593"/>
    <mergeCell ref="C592:D592"/>
    <mergeCell ref="B596:B597"/>
    <mergeCell ref="C595:D595"/>
    <mergeCell ref="BL594:BN595"/>
    <mergeCell ref="BJ594:BK595"/>
    <mergeCell ref="BH594:BI595"/>
    <mergeCell ref="BF594:BG595"/>
    <mergeCell ref="BD594:BE595"/>
    <mergeCell ref="R596:S597"/>
    <mergeCell ref="P596:Q597"/>
    <mergeCell ref="N596:O597"/>
    <mergeCell ref="L596:M597"/>
    <mergeCell ref="J596:K597"/>
    <mergeCell ref="H596:I597"/>
    <mergeCell ref="AD596:AE597"/>
    <mergeCell ref="AB596:AC597"/>
    <mergeCell ref="Z596:AA597"/>
    <mergeCell ref="X596:Y597"/>
    <mergeCell ref="V596:W597"/>
    <mergeCell ref="T596:U597"/>
    <mergeCell ref="AP596:AQ597"/>
    <mergeCell ref="AN596:AO597"/>
    <mergeCell ref="AL596:AM597"/>
    <mergeCell ref="AJ596:AK597"/>
    <mergeCell ref="AH596:AI597"/>
    <mergeCell ref="AF596:AG597"/>
    <mergeCell ref="BB596:BC597"/>
    <mergeCell ref="AZ596:BA597"/>
    <mergeCell ref="AX596:AY597"/>
    <mergeCell ref="AV596:AW597"/>
    <mergeCell ref="AT596:AU597"/>
    <mergeCell ref="AR596:AS597"/>
    <mergeCell ref="F594:F595"/>
    <mergeCell ref="E594:E595"/>
    <mergeCell ref="C594:D594"/>
    <mergeCell ref="B594:B595"/>
    <mergeCell ref="C597:D597"/>
    <mergeCell ref="BL596:BN597"/>
    <mergeCell ref="R590:S591"/>
    <mergeCell ref="P590:Q591"/>
    <mergeCell ref="N590:O591"/>
    <mergeCell ref="L590:M591"/>
    <mergeCell ref="J590:K591"/>
    <mergeCell ref="H590:I591"/>
    <mergeCell ref="AD590:AE591"/>
    <mergeCell ref="AB590:AC591"/>
    <mergeCell ref="Z590:AA591"/>
    <mergeCell ref="X590:Y591"/>
    <mergeCell ref="V590:W591"/>
    <mergeCell ref="T590:U591"/>
    <mergeCell ref="AP590:AQ591"/>
    <mergeCell ref="AN590:AO591"/>
    <mergeCell ref="AL590:AM591"/>
    <mergeCell ref="AJ590:AK591"/>
    <mergeCell ref="AH590:AI591"/>
    <mergeCell ref="AF590:AG591"/>
    <mergeCell ref="BB590:BC591"/>
    <mergeCell ref="AZ590:BA591"/>
    <mergeCell ref="AX590:AY591"/>
    <mergeCell ref="AV590:AW591"/>
    <mergeCell ref="AT590:AU591"/>
    <mergeCell ref="AR590:AS591"/>
    <mergeCell ref="F588:F589"/>
    <mergeCell ref="E588:E589"/>
    <mergeCell ref="C588:D588"/>
    <mergeCell ref="B592:B593"/>
    <mergeCell ref="C591:D591"/>
    <mergeCell ref="BL590:BN591"/>
    <mergeCell ref="BJ590:BK591"/>
    <mergeCell ref="BH590:BI591"/>
    <mergeCell ref="BF590:BG591"/>
    <mergeCell ref="BD590:BE591"/>
    <mergeCell ref="R592:S593"/>
    <mergeCell ref="P592:Q593"/>
    <mergeCell ref="N592:O593"/>
    <mergeCell ref="L592:M593"/>
    <mergeCell ref="J592:K593"/>
    <mergeCell ref="H592:I593"/>
    <mergeCell ref="AD592:AE593"/>
    <mergeCell ref="AB592:AC593"/>
    <mergeCell ref="Z592:AA593"/>
    <mergeCell ref="X592:Y593"/>
    <mergeCell ref="V592:W593"/>
    <mergeCell ref="T592:U593"/>
    <mergeCell ref="AP592:AQ593"/>
    <mergeCell ref="AN592:AO593"/>
    <mergeCell ref="AL592:AM593"/>
    <mergeCell ref="AJ592:AK593"/>
    <mergeCell ref="AH592:AI593"/>
    <mergeCell ref="AF592:AG593"/>
    <mergeCell ref="BB592:BC593"/>
    <mergeCell ref="AZ592:BA593"/>
    <mergeCell ref="AX592:AY593"/>
    <mergeCell ref="AV592:AW593"/>
    <mergeCell ref="AT592:AU593"/>
    <mergeCell ref="AR592:AS593"/>
    <mergeCell ref="F590:F591"/>
    <mergeCell ref="E590:E591"/>
    <mergeCell ref="C590:D590"/>
    <mergeCell ref="B590:B591"/>
    <mergeCell ref="C593:D593"/>
    <mergeCell ref="BL592:BN593"/>
    <mergeCell ref="AV586:AW587"/>
    <mergeCell ref="AT586:AU587"/>
    <mergeCell ref="AR586:AS587"/>
    <mergeCell ref="F584:F585"/>
    <mergeCell ref="E584:E585"/>
    <mergeCell ref="C584:D584"/>
    <mergeCell ref="B588:B589"/>
    <mergeCell ref="C587:D587"/>
    <mergeCell ref="BL586:BN587"/>
    <mergeCell ref="BJ586:BK587"/>
    <mergeCell ref="BH586:BI587"/>
    <mergeCell ref="BF586:BG587"/>
    <mergeCell ref="BD586:BE587"/>
    <mergeCell ref="R588:S589"/>
    <mergeCell ref="P588:Q589"/>
    <mergeCell ref="N588:O589"/>
    <mergeCell ref="L588:M589"/>
    <mergeCell ref="J588:K589"/>
    <mergeCell ref="H588:I589"/>
    <mergeCell ref="AD588:AE589"/>
    <mergeCell ref="AB588:AC589"/>
    <mergeCell ref="Z588:AA589"/>
    <mergeCell ref="X588:Y589"/>
    <mergeCell ref="V588:W589"/>
    <mergeCell ref="T588:U589"/>
    <mergeCell ref="AP588:AQ589"/>
    <mergeCell ref="AN588:AO589"/>
    <mergeCell ref="AL588:AM589"/>
    <mergeCell ref="AJ588:AK589"/>
    <mergeCell ref="AH588:AI589"/>
    <mergeCell ref="AF588:AG589"/>
    <mergeCell ref="BB588:BC589"/>
    <mergeCell ref="AZ588:BA589"/>
    <mergeCell ref="AX588:AY589"/>
    <mergeCell ref="AV588:AW589"/>
    <mergeCell ref="AT588:AU589"/>
    <mergeCell ref="AR588:AS589"/>
    <mergeCell ref="F586:F587"/>
    <mergeCell ref="E586:E587"/>
    <mergeCell ref="C586:D586"/>
    <mergeCell ref="B586:B587"/>
    <mergeCell ref="C589:D589"/>
    <mergeCell ref="BL588:BN589"/>
    <mergeCell ref="BH582:BI583"/>
    <mergeCell ref="BF582:BG583"/>
    <mergeCell ref="BD582:BE583"/>
    <mergeCell ref="R584:S585"/>
    <mergeCell ref="P584:Q585"/>
    <mergeCell ref="N584:O585"/>
    <mergeCell ref="L584:M585"/>
    <mergeCell ref="J584:K585"/>
    <mergeCell ref="H584:I585"/>
    <mergeCell ref="AD584:AE585"/>
    <mergeCell ref="AB584:AC585"/>
    <mergeCell ref="Z584:AA585"/>
    <mergeCell ref="X584:Y585"/>
    <mergeCell ref="V584:W585"/>
    <mergeCell ref="T584:U585"/>
    <mergeCell ref="AP584:AQ585"/>
    <mergeCell ref="AN584:AO585"/>
    <mergeCell ref="AL584:AM585"/>
    <mergeCell ref="AJ584:AK585"/>
    <mergeCell ref="AH584:AI585"/>
    <mergeCell ref="AF584:AG585"/>
    <mergeCell ref="BB584:BC585"/>
    <mergeCell ref="AZ584:BA585"/>
    <mergeCell ref="AX584:AY585"/>
    <mergeCell ref="AV584:AW585"/>
    <mergeCell ref="AT584:AU585"/>
    <mergeCell ref="AR584:AS585"/>
    <mergeCell ref="F582:F583"/>
    <mergeCell ref="E582:E583"/>
    <mergeCell ref="C582:D582"/>
    <mergeCell ref="B582:B583"/>
    <mergeCell ref="C585:D585"/>
    <mergeCell ref="BL584:BN585"/>
    <mergeCell ref="BJ584:BK585"/>
    <mergeCell ref="BH584:BI585"/>
    <mergeCell ref="BF584:BG585"/>
    <mergeCell ref="BD584:BE585"/>
    <mergeCell ref="BJ577:BK577"/>
    <mergeCell ref="BH577:BI577"/>
    <mergeCell ref="BF577:BG577"/>
    <mergeCell ref="BD577:BE577"/>
    <mergeCell ref="BB577:BC577"/>
    <mergeCell ref="AZ577:BA577"/>
    <mergeCell ref="R578:S579"/>
    <mergeCell ref="H578:I579"/>
    <mergeCell ref="AD578:AE579"/>
    <mergeCell ref="AB578:AC579"/>
    <mergeCell ref="Z578:AA579"/>
    <mergeCell ref="X578:Y579"/>
    <mergeCell ref="V578:W579"/>
    <mergeCell ref="T578:U579"/>
    <mergeCell ref="AP578:AQ579"/>
    <mergeCell ref="AN578:AO579"/>
    <mergeCell ref="AL578:AM579"/>
    <mergeCell ref="AJ578:AK579"/>
    <mergeCell ref="C581:D581"/>
    <mergeCell ref="BL580:BN581"/>
    <mergeCell ref="BJ580:BK581"/>
    <mergeCell ref="BH580:BI581"/>
    <mergeCell ref="BF580:BG581"/>
    <mergeCell ref="BD580:BE581"/>
    <mergeCell ref="R582:S583"/>
    <mergeCell ref="P582:Q583"/>
    <mergeCell ref="N582:O583"/>
    <mergeCell ref="L582:M583"/>
    <mergeCell ref="J582:K583"/>
    <mergeCell ref="H582:I583"/>
    <mergeCell ref="AD582:AE583"/>
    <mergeCell ref="AB582:AC583"/>
    <mergeCell ref="Z582:AA583"/>
    <mergeCell ref="X582:Y583"/>
    <mergeCell ref="V582:W583"/>
    <mergeCell ref="T582:U583"/>
    <mergeCell ref="AP582:AQ583"/>
    <mergeCell ref="AN582:AO583"/>
    <mergeCell ref="AL582:AM583"/>
    <mergeCell ref="AJ582:AK583"/>
    <mergeCell ref="AH582:AI583"/>
    <mergeCell ref="AF582:AG583"/>
    <mergeCell ref="BB582:BC583"/>
    <mergeCell ref="AZ582:BA583"/>
    <mergeCell ref="AX582:AY583"/>
    <mergeCell ref="AV582:AW583"/>
    <mergeCell ref="AT582:AU583"/>
    <mergeCell ref="AR582:AS583"/>
    <mergeCell ref="F580:F581"/>
    <mergeCell ref="E580:E581"/>
    <mergeCell ref="C580:D580"/>
    <mergeCell ref="R580:S581"/>
    <mergeCell ref="P580:Q581"/>
    <mergeCell ref="N580:O581"/>
    <mergeCell ref="L580:M581"/>
    <mergeCell ref="J580:K581"/>
    <mergeCell ref="H580:I581"/>
    <mergeCell ref="AD580:AE581"/>
    <mergeCell ref="AB580:AC581"/>
    <mergeCell ref="Z580:AA581"/>
    <mergeCell ref="X580:Y581"/>
    <mergeCell ref="C583:D583"/>
    <mergeCell ref="BL582:BN583"/>
    <mergeCell ref="BJ582:BK583"/>
    <mergeCell ref="J578:K579"/>
    <mergeCell ref="AT578:AU579"/>
    <mergeCell ref="AR578:AS579"/>
    <mergeCell ref="B690:C690"/>
    <mergeCell ref="N688:O688"/>
    <mergeCell ref="L688:M688"/>
    <mergeCell ref="J688:K688"/>
    <mergeCell ref="D688:E688"/>
    <mergeCell ref="G576:G577"/>
    <mergeCell ref="P679:Q680"/>
    <mergeCell ref="N679:O680"/>
    <mergeCell ref="L679:M680"/>
    <mergeCell ref="J679:K680"/>
    <mergeCell ref="H679:I680"/>
    <mergeCell ref="AD679:AE680"/>
    <mergeCell ref="AB679:AC680"/>
    <mergeCell ref="Z679:AA680"/>
    <mergeCell ref="X679:Y680"/>
    <mergeCell ref="V679:W680"/>
    <mergeCell ref="T679:U680"/>
    <mergeCell ref="AP679:AQ680"/>
    <mergeCell ref="AN679:AO680"/>
    <mergeCell ref="AL679:AM680"/>
    <mergeCell ref="AJ679:AK680"/>
    <mergeCell ref="AH679:AI680"/>
    <mergeCell ref="AF679:AG680"/>
    <mergeCell ref="BB679:BC680"/>
    <mergeCell ref="AZ679:BA680"/>
    <mergeCell ref="AX679:AY680"/>
    <mergeCell ref="AV679:AW680"/>
    <mergeCell ref="AT679:AU680"/>
    <mergeCell ref="AR679:AS680"/>
    <mergeCell ref="F677:F678"/>
    <mergeCell ref="E677:E678"/>
    <mergeCell ref="C677:D677"/>
    <mergeCell ref="B677:B678"/>
    <mergeCell ref="R677:S678"/>
    <mergeCell ref="P677:Q678"/>
    <mergeCell ref="N677:O678"/>
    <mergeCell ref="E578:E579"/>
    <mergeCell ref="C578:D578"/>
    <mergeCell ref="B578:B579"/>
    <mergeCell ref="B584:B585"/>
    <mergeCell ref="R586:S587"/>
    <mergeCell ref="P586:Q587"/>
    <mergeCell ref="N586:O587"/>
    <mergeCell ref="L586:M587"/>
    <mergeCell ref="J586:K587"/>
    <mergeCell ref="H586:I587"/>
    <mergeCell ref="AD586:AE587"/>
    <mergeCell ref="AB586:AC587"/>
    <mergeCell ref="Z586:AA587"/>
    <mergeCell ref="X586:Y587"/>
    <mergeCell ref="V586:W587"/>
    <mergeCell ref="T586:U587"/>
    <mergeCell ref="AP586:AQ587"/>
    <mergeCell ref="AN586:AO587"/>
    <mergeCell ref="AL586:AM587"/>
    <mergeCell ref="AJ586:AK587"/>
    <mergeCell ref="AH586:AI587"/>
    <mergeCell ref="AF586:AG587"/>
    <mergeCell ref="BB586:BC587"/>
    <mergeCell ref="AZ586:BA587"/>
    <mergeCell ref="AX586:AY587"/>
    <mergeCell ref="BA693:BN693"/>
    <mergeCell ref="BJ629:BL629"/>
    <mergeCell ref="BF690:BH690"/>
    <mergeCell ref="B692:C692"/>
    <mergeCell ref="W690:Y690"/>
    <mergeCell ref="S690:U690"/>
    <mergeCell ref="O692:R692"/>
    <mergeCell ref="L692:N692"/>
    <mergeCell ref="BD573:BM573"/>
    <mergeCell ref="BA573:BC573"/>
    <mergeCell ref="E573:AC573"/>
    <mergeCell ref="C573:D573"/>
    <mergeCell ref="B687:C687"/>
    <mergeCell ref="BD685:BE686"/>
    <mergeCell ref="BB685:BC686"/>
    <mergeCell ref="AZ685:BA686"/>
    <mergeCell ref="AX685:AY686"/>
    <mergeCell ref="AV685:AW686"/>
    <mergeCell ref="P687:Q687"/>
    <mergeCell ref="N687:O687"/>
    <mergeCell ref="L687:M687"/>
    <mergeCell ref="J687:K687"/>
    <mergeCell ref="H687:I687"/>
    <mergeCell ref="D687:E687"/>
    <mergeCell ref="AB687:AC687"/>
    <mergeCell ref="Z687:AA687"/>
    <mergeCell ref="X687:Y687"/>
    <mergeCell ref="V687:W687"/>
    <mergeCell ref="T687:U687"/>
    <mergeCell ref="R687:S687"/>
    <mergeCell ref="AN687:AO687"/>
    <mergeCell ref="AL687:AM687"/>
    <mergeCell ref="AJ687:AK687"/>
    <mergeCell ref="AH687:AI687"/>
    <mergeCell ref="AF687:AG687"/>
    <mergeCell ref="AD687:AE687"/>
    <mergeCell ref="B580:B581"/>
    <mergeCell ref="C579:D579"/>
    <mergeCell ref="BL578:BN579"/>
    <mergeCell ref="BJ578:BK579"/>
    <mergeCell ref="BH578:BI579"/>
    <mergeCell ref="BF578:BG579"/>
    <mergeCell ref="H576:I577"/>
    <mergeCell ref="C576:D577"/>
    <mergeCell ref="B576:B577"/>
    <mergeCell ref="J577:K577"/>
    <mergeCell ref="N577:O577"/>
    <mergeCell ref="L577:M577"/>
    <mergeCell ref="J576:O576"/>
    <mergeCell ref="BF576:BK576"/>
    <mergeCell ref="AZ576:BE576"/>
    <mergeCell ref="AT576:AY576"/>
    <mergeCell ref="AN576:AS576"/>
    <mergeCell ref="AH576:AM576"/>
    <mergeCell ref="T577:U577"/>
    <mergeCell ref="AX577:AY577"/>
    <mergeCell ref="AV577:AW577"/>
    <mergeCell ref="AT577:AU577"/>
    <mergeCell ref="AR577:AS577"/>
    <mergeCell ref="R577:S577"/>
    <mergeCell ref="P577:Q577"/>
    <mergeCell ref="AF577:AG577"/>
    <mergeCell ref="V580:W581"/>
    <mergeCell ref="T580:U581"/>
    <mergeCell ref="BJ679:BK680"/>
    <mergeCell ref="BH679:BI680"/>
    <mergeCell ref="BF679:BG680"/>
    <mergeCell ref="BD679:BE680"/>
    <mergeCell ref="V685:W686"/>
    <mergeCell ref="T685:U686"/>
    <mergeCell ref="R685:S686"/>
    <mergeCell ref="P685:Q686"/>
    <mergeCell ref="N685:O686"/>
    <mergeCell ref="L685:M686"/>
    <mergeCell ref="AH685:AI686"/>
    <mergeCell ref="AF685:AG686"/>
    <mergeCell ref="AD685:AE686"/>
    <mergeCell ref="AB685:AC686"/>
    <mergeCell ref="Z685:AA686"/>
    <mergeCell ref="X685:Y686"/>
    <mergeCell ref="AT685:AU686"/>
    <mergeCell ref="AR685:AS686"/>
    <mergeCell ref="AP685:AQ686"/>
    <mergeCell ref="AN685:AO686"/>
    <mergeCell ref="AL685:AM686"/>
    <mergeCell ref="AJ685:AK686"/>
    <mergeCell ref="BL685:BN686"/>
    <mergeCell ref="BJ685:BK686"/>
    <mergeCell ref="BH685:BI686"/>
    <mergeCell ref="BF685:BG686"/>
    <mergeCell ref="AH578:AI579"/>
    <mergeCell ref="AF578:AG579"/>
    <mergeCell ref="BB578:BC579"/>
    <mergeCell ref="AZ578:BA579"/>
    <mergeCell ref="AX578:AY579"/>
    <mergeCell ref="AV578:AW579"/>
    <mergeCell ref="B679:B680"/>
    <mergeCell ref="C678:D678"/>
    <mergeCell ref="BL677:BN678"/>
    <mergeCell ref="BJ677:BK678"/>
    <mergeCell ref="BH677:BI678"/>
    <mergeCell ref="BF677:BG678"/>
    <mergeCell ref="BD677:BE678"/>
    <mergeCell ref="R679:S680"/>
    <mergeCell ref="L677:M678"/>
    <mergeCell ref="J677:K678"/>
    <mergeCell ref="H677:I678"/>
    <mergeCell ref="AD677:AE678"/>
    <mergeCell ref="AB677:AC678"/>
    <mergeCell ref="Z677:AA678"/>
    <mergeCell ref="X677:Y678"/>
    <mergeCell ref="V677:W678"/>
    <mergeCell ref="T677:U678"/>
    <mergeCell ref="AP677:AQ678"/>
    <mergeCell ref="AN677:AO678"/>
    <mergeCell ref="AL677:AM678"/>
    <mergeCell ref="AJ677:AK678"/>
    <mergeCell ref="AP580:AQ581"/>
    <mergeCell ref="AN580:AO581"/>
    <mergeCell ref="AL580:AM581"/>
    <mergeCell ref="AJ580:AK581"/>
    <mergeCell ref="AH580:AI581"/>
    <mergeCell ref="AF580:AG581"/>
    <mergeCell ref="BB580:BC581"/>
    <mergeCell ref="AZ580:BA581"/>
    <mergeCell ref="AX580:AY581"/>
    <mergeCell ref="AV580:AW581"/>
    <mergeCell ref="AT580:AU581"/>
    <mergeCell ref="AH677:AI678"/>
    <mergeCell ref="AF677:AG678"/>
    <mergeCell ref="BB677:BC678"/>
    <mergeCell ref="AZ677:BA678"/>
    <mergeCell ref="AX677:AY678"/>
    <mergeCell ref="AV677:AW678"/>
    <mergeCell ref="AT677:AU678"/>
    <mergeCell ref="AR677:AS678"/>
    <mergeCell ref="F675:F676"/>
    <mergeCell ref="E675:E676"/>
    <mergeCell ref="C675:D675"/>
    <mergeCell ref="AZ687:BA687"/>
    <mergeCell ref="AX687:AY687"/>
    <mergeCell ref="AV687:AW687"/>
    <mergeCell ref="AT687:AU687"/>
    <mergeCell ref="AR687:AS687"/>
    <mergeCell ref="AP687:AQ687"/>
    <mergeCell ref="F679:F680"/>
    <mergeCell ref="E679:E680"/>
    <mergeCell ref="C679:D679"/>
    <mergeCell ref="AR683:AS684"/>
    <mergeCell ref="AT683:AU684"/>
    <mergeCell ref="AV683:AW684"/>
    <mergeCell ref="AX683:AY684"/>
    <mergeCell ref="AZ683:BA684"/>
    <mergeCell ref="BB683:BC684"/>
    <mergeCell ref="BL673:BN674"/>
    <mergeCell ref="BJ673:BK674"/>
    <mergeCell ref="BH673:BI674"/>
    <mergeCell ref="BF673:BG674"/>
    <mergeCell ref="BD673:BE674"/>
    <mergeCell ref="R675:S676"/>
    <mergeCell ref="P675:Q676"/>
    <mergeCell ref="N675:O676"/>
    <mergeCell ref="L675:M676"/>
    <mergeCell ref="J675:K676"/>
    <mergeCell ref="H675:I676"/>
    <mergeCell ref="AD675:AE676"/>
    <mergeCell ref="AB675:AC676"/>
    <mergeCell ref="Z675:AA676"/>
    <mergeCell ref="X675:Y676"/>
    <mergeCell ref="V675:W676"/>
    <mergeCell ref="T675:U676"/>
    <mergeCell ref="AP675:AQ676"/>
    <mergeCell ref="AN675:AO676"/>
    <mergeCell ref="AL675:AM676"/>
    <mergeCell ref="AJ675:AK676"/>
    <mergeCell ref="AH675:AI676"/>
    <mergeCell ref="AF675:AG676"/>
    <mergeCell ref="BB675:BC676"/>
    <mergeCell ref="AZ675:BA676"/>
    <mergeCell ref="AX675:AY676"/>
    <mergeCell ref="AV675:AW676"/>
    <mergeCell ref="AT675:AU676"/>
    <mergeCell ref="AR675:AS676"/>
    <mergeCell ref="F673:F674"/>
    <mergeCell ref="E673:E674"/>
    <mergeCell ref="C673:D673"/>
    <mergeCell ref="J685:K686"/>
    <mergeCell ref="H685:I686"/>
    <mergeCell ref="D685:E686"/>
    <mergeCell ref="B685:C686"/>
    <mergeCell ref="C680:D680"/>
    <mergeCell ref="BL679:BN680"/>
    <mergeCell ref="B673:B674"/>
    <mergeCell ref="C676:D676"/>
    <mergeCell ref="BL675:BN676"/>
    <mergeCell ref="BJ675:BK676"/>
    <mergeCell ref="BH675:BI676"/>
    <mergeCell ref="BF675:BG676"/>
    <mergeCell ref="BD675:BE676"/>
    <mergeCell ref="BJ671:BK672"/>
    <mergeCell ref="BH671:BI672"/>
    <mergeCell ref="BF671:BG672"/>
    <mergeCell ref="BD671:BE672"/>
    <mergeCell ref="R673:S674"/>
    <mergeCell ref="P673:Q674"/>
    <mergeCell ref="N673:O674"/>
    <mergeCell ref="L673:M674"/>
    <mergeCell ref="J673:K674"/>
    <mergeCell ref="H673:I674"/>
    <mergeCell ref="AD673:AE674"/>
    <mergeCell ref="AB673:AC674"/>
    <mergeCell ref="Z673:AA674"/>
    <mergeCell ref="X673:Y674"/>
    <mergeCell ref="V673:W674"/>
    <mergeCell ref="T673:U674"/>
    <mergeCell ref="AP673:AQ674"/>
    <mergeCell ref="AN673:AO674"/>
    <mergeCell ref="AL673:AM674"/>
    <mergeCell ref="AJ673:AK674"/>
    <mergeCell ref="AH673:AI674"/>
    <mergeCell ref="AF673:AG674"/>
    <mergeCell ref="BB673:BC674"/>
    <mergeCell ref="AZ673:BA674"/>
    <mergeCell ref="AX673:AY674"/>
    <mergeCell ref="AV673:AW674"/>
    <mergeCell ref="AT673:AU674"/>
    <mergeCell ref="AR673:AS674"/>
    <mergeCell ref="F671:F672"/>
    <mergeCell ref="E671:E672"/>
    <mergeCell ref="C671:D671"/>
    <mergeCell ref="B675:B676"/>
    <mergeCell ref="C674:D674"/>
    <mergeCell ref="R669:S670"/>
    <mergeCell ref="P669:Q670"/>
    <mergeCell ref="N669:O670"/>
    <mergeCell ref="L669:M670"/>
    <mergeCell ref="J669:K670"/>
    <mergeCell ref="H669:I670"/>
    <mergeCell ref="AD669:AE670"/>
    <mergeCell ref="AB669:AC670"/>
    <mergeCell ref="Z669:AA670"/>
    <mergeCell ref="X669:Y670"/>
    <mergeCell ref="V669:W670"/>
    <mergeCell ref="T669:U670"/>
    <mergeCell ref="AP669:AQ670"/>
    <mergeCell ref="AN669:AO670"/>
    <mergeCell ref="AL669:AM670"/>
    <mergeCell ref="AJ669:AK670"/>
    <mergeCell ref="AH669:AI670"/>
    <mergeCell ref="AF669:AG670"/>
    <mergeCell ref="BB669:BC670"/>
    <mergeCell ref="AZ669:BA670"/>
    <mergeCell ref="AX669:AY670"/>
    <mergeCell ref="AV669:AW670"/>
    <mergeCell ref="AT669:AU670"/>
    <mergeCell ref="AR669:AS670"/>
    <mergeCell ref="F667:F668"/>
    <mergeCell ref="E667:E668"/>
    <mergeCell ref="C667:D667"/>
    <mergeCell ref="B671:B672"/>
    <mergeCell ref="C670:D670"/>
    <mergeCell ref="BL669:BN670"/>
    <mergeCell ref="BJ669:BK670"/>
    <mergeCell ref="BH669:BI670"/>
    <mergeCell ref="BF669:BG670"/>
    <mergeCell ref="BD669:BE670"/>
    <mergeCell ref="R671:S672"/>
    <mergeCell ref="P671:Q672"/>
    <mergeCell ref="N671:O672"/>
    <mergeCell ref="L671:M672"/>
    <mergeCell ref="J671:K672"/>
    <mergeCell ref="H671:I672"/>
    <mergeCell ref="AD671:AE672"/>
    <mergeCell ref="AB671:AC672"/>
    <mergeCell ref="Z671:AA672"/>
    <mergeCell ref="X671:Y672"/>
    <mergeCell ref="V671:W672"/>
    <mergeCell ref="T671:U672"/>
    <mergeCell ref="AP671:AQ672"/>
    <mergeCell ref="AN671:AO672"/>
    <mergeCell ref="AL671:AM672"/>
    <mergeCell ref="AJ671:AK672"/>
    <mergeCell ref="AH671:AI672"/>
    <mergeCell ref="AF671:AG672"/>
    <mergeCell ref="BB671:BC672"/>
    <mergeCell ref="AZ671:BA672"/>
    <mergeCell ref="AX671:AY672"/>
    <mergeCell ref="AV671:AW672"/>
    <mergeCell ref="AT671:AU672"/>
    <mergeCell ref="AR671:AS672"/>
    <mergeCell ref="F669:F670"/>
    <mergeCell ref="E669:E670"/>
    <mergeCell ref="C669:D669"/>
    <mergeCell ref="B669:B670"/>
    <mergeCell ref="C672:D672"/>
    <mergeCell ref="BL671:BN672"/>
    <mergeCell ref="BL665:BN666"/>
    <mergeCell ref="BJ665:BK666"/>
    <mergeCell ref="BH665:BI666"/>
    <mergeCell ref="BF665:BG666"/>
    <mergeCell ref="BD665:BE666"/>
    <mergeCell ref="R667:S668"/>
    <mergeCell ref="P667:Q668"/>
    <mergeCell ref="N667:O668"/>
    <mergeCell ref="L667:M668"/>
    <mergeCell ref="J667:K668"/>
    <mergeCell ref="H667:I668"/>
    <mergeCell ref="AD667:AE668"/>
    <mergeCell ref="AB667:AC668"/>
    <mergeCell ref="Z667:AA668"/>
    <mergeCell ref="X667:Y668"/>
    <mergeCell ref="V667:W668"/>
    <mergeCell ref="T667:U668"/>
    <mergeCell ref="AP667:AQ668"/>
    <mergeCell ref="AN667:AO668"/>
    <mergeCell ref="AL667:AM668"/>
    <mergeCell ref="AJ667:AK668"/>
    <mergeCell ref="AH667:AI668"/>
    <mergeCell ref="AF667:AG668"/>
    <mergeCell ref="BB667:BC668"/>
    <mergeCell ref="AZ667:BA668"/>
    <mergeCell ref="AX667:AY668"/>
    <mergeCell ref="AV667:AW668"/>
    <mergeCell ref="AT667:AU668"/>
    <mergeCell ref="AR667:AS668"/>
    <mergeCell ref="F665:F666"/>
    <mergeCell ref="E665:E666"/>
    <mergeCell ref="C665:D665"/>
    <mergeCell ref="B665:B666"/>
    <mergeCell ref="C668:D668"/>
    <mergeCell ref="BL667:BN668"/>
    <mergeCell ref="BJ667:BK668"/>
    <mergeCell ref="BH667:BI668"/>
    <mergeCell ref="BF667:BG668"/>
    <mergeCell ref="BD667:BE668"/>
    <mergeCell ref="BJ663:BK664"/>
    <mergeCell ref="BH663:BI664"/>
    <mergeCell ref="BF663:BG664"/>
    <mergeCell ref="BD663:BE664"/>
    <mergeCell ref="R665:S666"/>
    <mergeCell ref="P665:Q666"/>
    <mergeCell ref="N665:O666"/>
    <mergeCell ref="L665:M666"/>
    <mergeCell ref="J665:K666"/>
    <mergeCell ref="H665:I666"/>
    <mergeCell ref="AD665:AE666"/>
    <mergeCell ref="AB665:AC666"/>
    <mergeCell ref="Z665:AA666"/>
    <mergeCell ref="X665:Y666"/>
    <mergeCell ref="V665:W666"/>
    <mergeCell ref="T665:U666"/>
    <mergeCell ref="AP665:AQ666"/>
    <mergeCell ref="AN665:AO666"/>
    <mergeCell ref="AL665:AM666"/>
    <mergeCell ref="AJ665:AK666"/>
    <mergeCell ref="AH665:AI666"/>
    <mergeCell ref="AF665:AG666"/>
    <mergeCell ref="BB665:BC666"/>
    <mergeCell ref="AZ665:BA666"/>
    <mergeCell ref="AX665:AY666"/>
    <mergeCell ref="AV665:AW666"/>
    <mergeCell ref="AT665:AU666"/>
    <mergeCell ref="AR665:AS666"/>
    <mergeCell ref="F663:F664"/>
    <mergeCell ref="E663:E664"/>
    <mergeCell ref="C663:D663"/>
    <mergeCell ref="B667:B668"/>
    <mergeCell ref="C666:D666"/>
    <mergeCell ref="R661:S662"/>
    <mergeCell ref="P661:Q662"/>
    <mergeCell ref="N661:O662"/>
    <mergeCell ref="L661:M662"/>
    <mergeCell ref="J661:K662"/>
    <mergeCell ref="H661:I662"/>
    <mergeCell ref="AD661:AE662"/>
    <mergeCell ref="AB661:AC662"/>
    <mergeCell ref="Z661:AA662"/>
    <mergeCell ref="X661:Y662"/>
    <mergeCell ref="V661:W662"/>
    <mergeCell ref="T661:U662"/>
    <mergeCell ref="AP661:AQ662"/>
    <mergeCell ref="AN661:AO662"/>
    <mergeCell ref="AL661:AM662"/>
    <mergeCell ref="AJ661:AK662"/>
    <mergeCell ref="AH661:AI662"/>
    <mergeCell ref="AF661:AG662"/>
    <mergeCell ref="BB661:BC662"/>
    <mergeCell ref="AZ661:BA662"/>
    <mergeCell ref="AX661:AY662"/>
    <mergeCell ref="AV661:AW662"/>
    <mergeCell ref="AT661:AU662"/>
    <mergeCell ref="AR661:AS662"/>
    <mergeCell ref="F659:F660"/>
    <mergeCell ref="E659:E660"/>
    <mergeCell ref="C659:D659"/>
    <mergeCell ref="B663:B664"/>
    <mergeCell ref="C662:D662"/>
    <mergeCell ref="BL661:BN662"/>
    <mergeCell ref="BJ661:BK662"/>
    <mergeCell ref="BH661:BI662"/>
    <mergeCell ref="BF661:BG662"/>
    <mergeCell ref="BD661:BE662"/>
    <mergeCell ref="R663:S664"/>
    <mergeCell ref="P663:Q664"/>
    <mergeCell ref="N663:O664"/>
    <mergeCell ref="L663:M664"/>
    <mergeCell ref="J663:K664"/>
    <mergeCell ref="H663:I664"/>
    <mergeCell ref="AD663:AE664"/>
    <mergeCell ref="AB663:AC664"/>
    <mergeCell ref="Z663:AA664"/>
    <mergeCell ref="X663:Y664"/>
    <mergeCell ref="V663:W664"/>
    <mergeCell ref="T663:U664"/>
    <mergeCell ref="AP663:AQ664"/>
    <mergeCell ref="AN663:AO664"/>
    <mergeCell ref="AL663:AM664"/>
    <mergeCell ref="AJ663:AK664"/>
    <mergeCell ref="AH663:AI664"/>
    <mergeCell ref="AF663:AG664"/>
    <mergeCell ref="BB663:BC664"/>
    <mergeCell ref="AZ663:BA664"/>
    <mergeCell ref="AX663:AY664"/>
    <mergeCell ref="AV663:AW664"/>
    <mergeCell ref="AT663:AU664"/>
    <mergeCell ref="AR663:AS664"/>
    <mergeCell ref="F661:F662"/>
    <mergeCell ref="E661:E662"/>
    <mergeCell ref="C661:D661"/>
    <mergeCell ref="B661:B662"/>
    <mergeCell ref="C664:D664"/>
    <mergeCell ref="BL663:BN664"/>
    <mergeCell ref="BL657:BN658"/>
    <mergeCell ref="BJ657:BK658"/>
    <mergeCell ref="BH657:BI658"/>
    <mergeCell ref="BF657:BG658"/>
    <mergeCell ref="BD657:BE658"/>
    <mergeCell ref="R659:S660"/>
    <mergeCell ref="P659:Q660"/>
    <mergeCell ref="N659:O660"/>
    <mergeCell ref="L659:M660"/>
    <mergeCell ref="J659:K660"/>
    <mergeCell ref="H659:I660"/>
    <mergeCell ref="AD659:AE660"/>
    <mergeCell ref="AB659:AC660"/>
    <mergeCell ref="Z659:AA660"/>
    <mergeCell ref="X659:Y660"/>
    <mergeCell ref="V659:W660"/>
    <mergeCell ref="T659:U660"/>
    <mergeCell ref="AP659:AQ660"/>
    <mergeCell ref="AN659:AO660"/>
    <mergeCell ref="AL659:AM660"/>
    <mergeCell ref="AJ659:AK660"/>
    <mergeCell ref="AH659:AI660"/>
    <mergeCell ref="AF659:AG660"/>
    <mergeCell ref="BB659:BC660"/>
    <mergeCell ref="AZ659:BA660"/>
    <mergeCell ref="AX659:AY660"/>
    <mergeCell ref="AV659:AW660"/>
    <mergeCell ref="AT659:AU660"/>
    <mergeCell ref="AR659:AS660"/>
    <mergeCell ref="F657:F658"/>
    <mergeCell ref="E657:E658"/>
    <mergeCell ref="C657:D657"/>
    <mergeCell ref="B657:B658"/>
    <mergeCell ref="C660:D660"/>
    <mergeCell ref="BL659:BN660"/>
    <mergeCell ref="BJ659:BK660"/>
    <mergeCell ref="BH659:BI660"/>
    <mergeCell ref="BF659:BG660"/>
    <mergeCell ref="BD659:BE660"/>
    <mergeCell ref="BJ655:BK656"/>
    <mergeCell ref="BH655:BI656"/>
    <mergeCell ref="BF655:BG656"/>
    <mergeCell ref="BD655:BE656"/>
    <mergeCell ref="R657:S658"/>
    <mergeCell ref="P657:Q658"/>
    <mergeCell ref="N657:O658"/>
    <mergeCell ref="L657:M658"/>
    <mergeCell ref="J657:K658"/>
    <mergeCell ref="H657:I658"/>
    <mergeCell ref="AD657:AE658"/>
    <mergeCell ref="AB657:AC658"/>
    <mergeCell ref="Z657:AA658"/>
    <mergeCell ref="X657:Y658"/>
    <mergeCell ref="V657:W658"/>
    <mergeCell ref="T657:U658"/>
    <mergeCell ref="AP657:AQ658"/>
    <mergeCell ref="AN657:AO658"/>
    <mergeCell ref="AL657:AM658"/>
    <mergeCell ref="AJ657:AK658"/>
    <mergeCell ref="AH657:AI658"/>
    <mergeCell ref="AF657:AG658"/>
    <mergeCell ref="BB657:BC658"/>
    <mergeCell ref="AZ657:BA658"/>
    <mergeCell ref="AX657:AY658"/>
    <mergeCell ref="AV657:AW658"/>
    <mergeCell ref="AT657:AU658"/>
    <mergeCell ref="AR657:AS658"/>
    <mergeCell ref="F655:F656"/>
    <mergeCell ref="E655:E656"/>
    <mergeCell ref="C655:D655"/>
    <mergeCell ref="B659:B660"/>
    <mergeCell ref="C658:D658"/>
    <mergeCell ref="R653:S654"/>
    <mergeCell ref="P653:Q654"/>
    <mergeCell ref="N653:O654"/>
    <mergeCell ref="L653:M654"/>
    <mergeCell ref="J653:K654"/>
    <mergeCell ref="H653:I654"/>
    <mergeCell ref="AD653:AE654"/>
    <mergeCell ref="AB653:AC654"/>
    <mergeCell ref="Z653:AA654"/>
    <mergeCell ref="X653:Y654"/>
    <mergeCell ref="V653:W654"/>
    <mergeCell ref="T653:U654"/>
    <mergeCell ref="AP653:AQ654"/>
    <mergeCell ref="AN653:AO654"/>
    <mergeCell ref="AL653:AM654"/>
    <mergeCell ref="AJ653:AK654"/>
    <mergeCell ref="AH653:AI654"/>
    <mergeCell ref="AF653:AG654"/>
    <mergeCell ref="BB653:BC654"/>
    <mergeCell ref="AZ653:BA654"/>
    <mergeCell ref="AX653:AY654"/>
    <mergeCell ref="AV653:AW654"/>
    <mergeCell ref="AT653:AU654"/>
    <mergeCell ref="AR653:AS654"/>
    <mergeCell ref="E651:E652"/>
    <mergeCell ref="C651:D651"/>
    <mergeCell ref="B651:B652"/>
    <mergeCell ref="B655:B656"/>
    <mergeCell ref="C654:D654"/>
    <mergeCell ref="BL653:BN654"/>
    <mergeCell ref="BJ653:BK654"/>
    <mergeCell ref="BH653:BI654"/>
    <mergeCell ref="BF653:BG654"/>
    <mergeCell ref="BD653:BE654"/>
    <mergeCell ref="R655:S656"/>
    <mergeCell ref="P655:Q656"/>
    <mergeCell ref="N655:O656"/>
    <mergeCell ref="L655:M656"/>
    <mergeCell ref="J655:K656"/>
    <mergeCell ref="H655:I656"/>
    <mergeCell ref="AD655:AE656"/>
    <mergeCell ref="AB655:AC656"/>
    <mergeCell ref="Z655:AA656"/>
    <mergeCell ref="X655:Y656"/>
    <mergeCell ref="V655:W656"/>
    <mergeCell ref="T655:U656"/>
    <mergeCell ref="AP655:AQ656"/>
    <mergeCell ref="AN655:AO656"/>
    <mergeCell ref="AL655:AM656"/>
    <mergeCell ref="AJ655:AK656"/>
    <mergeCell ref="AH655:AI656"/>
    <mergeCell ref="AF655:AG656"/>
    <mergeCell ref="BB655:BC656"/>
    <mergeCell ref="AZ655:BA656"/>
    <mergeCell ref="AX655:AY656"/>
    <mergeCell ref="AV655:AW656"/>
    <mergeCell ref="AT655:AU656"/>
    <mergeCell ref="AR655:AS656"/>
    <mergeCell ref="F653:F654"/>
    <mergeCell ref="E653:E654"/>
    <mergeCell ref="C653:D653"/>
    <mergeCell ref="B653:B654"/>
    <mergeCell ref="C656:D656"/>
    <mergeCell ref="BL655:BN656"/>
    <mergeCell ref="R651:S652"/>
    <mergeCell ref="P651:Q652"/>
    <mergeCell ref="N651:O652"/>
    <mergeCell ref="L651:M652"/>
    <mergeCell ref="J651:K652"/>
    <mergeCell ref="H651:I652"/>
    <mergeCell ref="AD651:AE652"/>
    <mergeCell ref="AB651:AC652"/>
    <mergeCell ref="Z651:AA652"/>
    <mergeCell ref="X651:Y652"/>
    <mergeCell ref="V651:W652"/>
    <mergeCell ref="T651:U652"/>
    <mergeCell ref="AP651:AQ652"/>
    <mergeCell ref="AN651:AO652"/>
    <mergeCell ref="AL651:AM652"/>
    <mergeCell ref="AJ651:AK652"/>
    <mergeCell ref="AH651:AI652"/>
    <mergeCell ref="AF651:AG652"/>
    <mergeCell ref="BB651:BC652"/>
    <mergeCell ref="AZ651:BA652"/>
    <mergeCell ref="AX651:AY652"/>
    <mergeCell ref="AV651:AW652"/>
    <mergeCell ref="AT651:AU652"/>
    <mergeCell ref="AR651:AS652"/>
    <mergeCell ref="E649:E650"/>
    <mergeCell ref="C649:D649"/>
    <mergeCell ref="B649:B650"/>
    <mergeCell ref="C652:D652"/>
    <mergeCell ref="BL651:BN652"/>
    <mergeCell ref="BJ651:BK652"/>
    <mergeCell ref="BH651:BI652"/>
    <mergeCell ref="BF651:BG652"/>
    <mergeCell ref="BD651:BE652"/>
    <mergeCell ref="R649:S650"/>
    <mergeCell ref="P649:Q650"/>
    <mergeCell ref="N649:O650"/>
    <mergeCell ref="L649:M650"/>
    <mergeCell ref="J649:K650"/>
    <mergeCell ref="H649:I650"/>
    <mergeCell ref="AD649:AE650"/>
    <mergeCell ref="AB649:AC650"/>
    <mergeCell ref="Z649:AA650"/>
    <mergeCell ref="X649:Y650"/>
    <mergeCell ref="V649:W650"/>
    <mergeCell ref="T649:U650"/>
    <mergeCell ref="AP649:AQ650"/>
    <mergeCell ref="AN649:AO650"/>
    <mergeCell ref="AL649:AM650"/>
    <mergeCell ref="AJ649:AK650"/>
    <mergeCell ref="AH649:AI650"/>
    <mergeCell ref="AF649:AG650"/>
    <mergeCell ref="BB649:BC650"/>
    <mergeCell ref="AZ649:BA650"/>
    <mergeCell ref="AX649:AY650"/>
    <mergeCell ref="AV649:AW650"/>
    <mergeCell ref="AT649:AU650"/>
    <mergeCell ref="AR649:AS650"/>
    <mergeCell ref="E647:E648"/>
    <mergeCell ref="C647:D647"/>
    <mergeCell ref="B647:B648"/>
    <mergeCell ref="C650:D650"/>
    <mergeCell ref="BL649:BN650"/>
    <mergeCell ref="BJ649:BK650"/>
    <mergeCell ref="BH649:BI650"/>
    <mergeCell ref="BF649:BG650"/>
    <mergeCell ref="BD649:BE650"/>
    <mergeCell ref="BF645:BG646"/>
    <mergeCell ref="BD645:BE646"/>
    <mergeCell ref="R647:S648"/>
    <mergeCell ref="P647:Q648"/>
    <mergeCell ref="N647:O648"/>
    <mergeCell ref="L647:M648"/>
    <mergeCell ref="J647:K648"/>
    <mergeCell ref="H647:I648"/>
    <mergeCell ref="AD647:AE648"/>
    <mergeCell ref="AB647:AC648"/>
    <mergeCell ref="Z647:AA648"/>
    <mergeCell ref="X647:Y648"/>
    <mergeCell ref="V647:W648"/>
    <mergeCell ref="T647:U648"/>
    <mergeCell ref="AP647:AQ648"/>
    <mergeCell ref="AN647:AO648"/>
    <mergeCell ref="AL647:AM648"/>
    <mergeCell ref="AJ647:AK648"/>
    <mergeCell ref="AH647:AI648"/>
    <mergeCell ref="AF647:AG648"/>
    <mergeCell ref="BB647:BC648"/>
    <mergeCell ref="AZ647:BA648"/>
    <mergeCell ref="AX647:AY648"/>
    <mergeCell ref="AV647:AW648"/>
    <mergeCell ref="AT647:AU648"/>
    <mergeCell ref="AR647:AS648"/>
    <mergeCell ref="E645:E646"/>
    <mergeCell ref="C645:D645"/>
    <mergeCell ref="B645:B646"/>
    <mergeCell ref="C648:D648"/>
    <mergeCell ref="BL647:BN648"/>
    <mergeCell ref="BJ647:BK648"/>
    <mergeCell ref="BH647:BI648"/>
    <mergeCell ref="BF647:BG648"/>
    <mergeCell ref="BD647:BE648"/>
    <mergeCell ref="Z645:AA646"/>
    <mergeCell ref="X645:Y646"/>
    <mergeCell ref="V645:W646"/>
    <mergeCell ref="T645:U646"/>
    <mergeCell ref="AP645:AQ646"/>
    <mergeCell ref="AN645:AO646"/>
    <mergeCell ref="AL645:AM646"/>
    <mergeCell ref="AJ645:AK646"/>
    <mergeCell ref="AH645:AI646"/>
    <mergeCell ref="AF645:AG646"/>
    <mergeCell ref="BB645:BC646"/>
    <mergeCell ref="AZ645:BA646"/>
    <mergeCell ref="AX645:AY646"/>
    <mergeCell ref="AV645:AW646"/>
    <mergeCell ref="AT645:AU646"/>
    <mergeCell ref="AR645:AS646"/>
    <mergeCell ref="V641:W642"/>
    <mergeCell ref="T641:U642"/>
    <mergeCell ref="AP641:AQ642"/>
    <mergeCell ref="AN641:AO642"/>
    <mergeCell ref="AL641:AM642"/>
    <mergeCell ref="AJ641:AK642"/>
    <mergeCell ref="AH641:AI642"/>
    <mergeCell ref="AF641:AG642"/>
    <mergeCell ref="BB641:BC642"/>
    <mergeCell ref="AZ641:BA642"/>
    <mergeCell ref="AX641:AY642"/>
    <mergeCell ref="AV641:AW642"/>
    <mergeCell ref="AT641:AU642"/>
    <mergeCell ref="AR641:AS642"/>
    <mergeCell ref="E643:E644"/>
    <mergeCell ref="C643:D643"/>
    <mergeCell ref="F641:F642"/>
    <mergeCell ref="F643:F644"/>
    <mergeCell ref="C646:D646"/>
    <mergeCell ref="L753:N753"/>
    <mergeCell ref="H753:J753"/>
    <mergeCell ref="D753:E753"/>
    <mergeCell ref="O753:R753"/>
    <mergeCell ref="B753:C753"/>
    <mergeCell ref="BJ748:BK749"/>
    <mergeCell ref="BH748:BI749"/>
    <mergeCell ref="BF748:BG749"/>
    <mergeCell ref="BD748:BE749"/>
    <mergeCell ref="BB748:BC749"/>
    <mergeCell ref="V750:W750"/>
    <mergeCell ref="T750:U750"/>
    <mergeCell ref="R750:S750"/>
    <mergeCell ref="P750:Q750"/>
    <mergeCell ref="N750:O750"/>
    <mergeCell ref="L750:M750"/>
    <mergeCell ref="AH750:AI750"/>
    <mergeCell ref="AF750:AG750"/>
    <mergeCell ref="AD750:AE750"/>
    <mergeCell ref="AB750:AC750"/>
    <mergeCell ref="Z750:AA750"/>
    <mergeCell ref="X750:Y750"/>
    <mergeCell ref="AT750:AU750"/>
    <mergeCell ref="AR750:AS750"/>
    <mergeCell ref="AP750:AQ750"/>
    <mergeCell ref="AN750:AO750"/>
    <mergeCell ref="AL750:AM750"/>
    <mergeCell ref="AJ750:AK750"/>
    <mergeCell ref="N751:O751"/>
    <mergeCell ref="L751:M751"/>
    <mergeCell ref="J751:K751"/>
    <mergeCell ref="D751:E751"/>
    <mergeCell ref="BJ750:BK750"/>
    <mergeCell ref="BF753:BH753"/>
    <mergeCell ref="W753:Y753"/>
    <mergeCell ref="S753:U753"/>
    <mergeCell ref="BH740:BI741"/>
    <mergeCell ref="BF740:BG741"/>
    <mergeCell ref="J742:K743"/>
    <mergeCell ref="H742:I743"/>
    <mergeCell ref="F742:F743"/>
    <mergeCell ref="E742:E743"/>
    <mergeCell ref="C742:D742"/>
    <mergeCell ref="G742:G743"/>
    <mergeCell ref="X742:Y743"/>
    <mergeCell ref="E636:AC636"/>
    <mergeCell ref="C636:D636"/>
    <mergeCell ref="W755:Y755"/>
    <mergeCell ref="C639:D640"/>
    <mergeCell ref="B639:B640"/>
    <mergeCell ref="J640:K640"/>
    <mergeCell ref="N640:O640"/>
    <mergeCell ref="L640:M640"/>
    <mergeCell ref="J639:O639"/>
    <mergeCell ref="AZ639:BE639"/>
    <mergeCell ref="AT639:AY639"/>
    <mergeCell ref="AN639:AS639"/>
    <mergeCell ref="AH639:AM639"/>
    <mergeCell ref="T640:U640"/>
    <mergeCell ref="AX640:AY640"/>
    <mergeCell ref="AV640:AW640"/>
    <mergeCell ref="AT640:AU640"/>
    <mergeCell ref="AR640:AS640"/>
    <mergeCell ref="AP640:AQ640"/>
    <mergeCell ref="R640:S640"/>
    <mergeCell ref="P640:Q640"/>
    <mergeCell ref="AF640:AG640"/>
    <mergeCell ref="AD640:AE640"/>
    <mergeCell ref="AB640:AC640"/>
    <mergeCell ref="X639:Y640"/>
    <mergeCell ref="V639:W640"/>
    <mergeCell ref="P639:U639"/>
    <mergeCell ref="AB639:AG639"/>
    <mergeCell ref="Z639:AA640"/>
    <mergeCell ref="AN640:AO640"/>
    <mergeCell ref="AL640:AM640"/>
    <mergeCell ref="AJ640:AK640"/>
    <mergeCell ref="AH640:AI640"/>
    <mergeCell ref="P641:Q642"/>
    <mergeCell ref="N641:O642"/>
    <mergeCell ref="R641:S642"/>
    <mergeCell ref="AD641:AE642"/>
    <mergeCell ref="AB641:AC642"/>
    <mergeCell ref="Z641:AA642"/>
    <mergeCell ref="L641:M642"/>
    <mergeCell ref="J641:K642"/>
    <mergeCell ref="H641:I642"/>
    <mergeCell ref="E641:E642"/>
    <mergeCell ref="C641:D641"/>
    <mergeCell ref="B641:B642"/>
    <mergeCell ref="BD640:BE640"/>
    <mergeCell ref="BB640:BC640"/>
    <mergeCell ref="AZ640:BA640"/>
    <mergeCell ref="X641:Y642"/>
    <mergeCell ref="J750:K750"/>
    <mergeCell ref="H750:I750"/>
    <mergeCell ref="D750:E750"/>
    <mergeCell ref="B750:C750"/>
    <mergeCell ref="B643:B644"/>
    <mergeCell ref="C642:D642"/>
    <mergeCell ref="BD641:BE642"/>
    <mergeCell ref="R643:S644"/>
    <mergeCell ref="P643:Q644"/>
    <mergeCell ref="N643:O644"/>
    <mergeCell ref="BD740:BE741"/>
    <mergeCell ref="BB740:BC741"/>
    <mergeCell ref="AZ740:BA741"/>
    <mergeCell ref="AX740:AY741"/>
    <mergeCell ref="L742:M743"/>
    <mergeCell ref="AL748:AM749"/>
    <mergeCell ref="AJ748:AK749"/>
    <mergeCell ref="AH748:AI749"/>
    <mergeCell ref="AF748:AG749"/>
    <mergeCell ref="AD748:AE749"/>
    <mergeCell ref="AZ748:BA749"/>
    <mergeCell ref="AX748:AY749"/>
    <mergeCell ref="AV748:AW749"/>
    <mergeCell ref="AT748:AU749"/>
    <mergeCell ref="AR748:AS749"/>
    <mergeCell ref="AP748:AQ749"/>
    <mergeCell ref="B742:B743"/>
    <mergeCell ref="BL748:BN749"/>
    <mergeCell ref="B746:B747"/>
    <mergeCell ref="C746:D746"/>
    <mergeCell ref="E746:E747"/>
    <mergeCell ref="F746:F747"/>
    <mergeCell ref="G746:G747"/>
    <mergeCell ref="H746:I747"/>
    <mergeCell ref="J746:K747"/>
    <mergeCell ref="L746:M747"/>
    <mergeCell ref="N746:O747"/>
    <mergeCell ref="P746:Q747"/>
    <mergeCell ref="R746:S747"/>
    <mergeCell ref="T746:U747"/>
    <mergeCell ref="V746:W747"/>
    <mergeCell ref="X746:Y747"/>
    <mergeCell ref="Z746:AA747"/>
    <mergeCell ref="AB746:AC747"/>
    <mergeCell ref="AD746:AE747"/>
    <mergeCell ref="AF746:AG747"/>
    <mergeCell ref="AH746:AI747"/>
    <mergeCell ref="AJ746:AK747"/>
    <mergeCell ref="AL746:AM747"/>
    <mergeCell ref="AN746:AO747"/>
    <mergeCell ref="AP746:AQ747"/>
    <mergeCell ref="AR746:AS747"/>
    <mergeCell ref="AT746:AU747"/>
    <mergeCell ref="AV746:AW747"/>
    <mergeCell ref="AX746:AY747"/>
    <mergeCell ref="AZ746:BA747"/>
    <mergeCell ref="BB746:BC747"/>
    <mergeCell ref="BD746:BE747"/>
    <mergeCell ref="N742:O743"/>
    <mergeCell ref="AJ742:AK743"/>
    <mergeCell ref="AH742:AI743"/>
    <mergeCell ref="AF742:AG743"/>
    <mergeCell ref="AD742:AE743"/>
    <mergeCell ref="AB742:AC743"/>
    <mergeCell ref="Z742:AA743"/>
    <mergeCell ref="AV742:AW743"/>
    <mergeCell ref="AZ744:BA745"/>
    <mergeCell ref="BB744:BC745"/>
    <mergeCell ref="BD744:BE745"/>
    <mergeCell ref="BF744:BG745"/>
    <mergeCell ref="BH744:BI745"/>
    <mergeCell ref="BJ744:BK745"/>
    <mergeCell ref="BL744:BN745"/>
    <mergeCell ref="C745:D745"/>
    <mergeCell ref="AP742:AQ743"/>
    <mergeCell ref="AN742:AO743"/>
    <mergeCell ref="AL742:AM743"/>
    <mergeCell ref="AX744:AY745"/>
    <mergeCell ref="BH750:BI750"/>
    <mergeCell ref="BF750:BG750"/>
    <mergeCell ref="BD750:BE750"/>
    <mergeCell ref="BB750:BC750"/>
    <mergeCell ref="AZ750:BA750"/>
    <mergeCell ref="B748:C749"/>
    <mergeCell ref="C743:D743"/>
    <mergeCell ref="BF746:BG747"/>
    <mergeCell ref="BH746:BI747"/>
    <mergeCell ref="L738:M739"/>
    <mergeCell ref="J738:K739"/>
    <mergeCell ref="H738:I739"/>
    <mergeCell ref="F738:F739"/>
    <mergeCell ref="E738:E739"/>
    <mergeCell ref="C738:D738"/>
    <mergeCell ref="G738:G739"/>
    <mergeCell ref="X738:Y739"/>
    <mergeCell ref="V738:W739"/>
    <mergeCell ref="T738:U739"/>
    <mergeCell ref="R738:S739"/>
    <mergeCell ref="P738:Q739"/>
    <mergeCell ref="N738:O739"/>
    <mergeCell ref="AJ738:AK739"/>
    <mergeCell ref="AH738:AI739"/>
    <mergeCell ref="AF738:AG739"/>
    <mergeCell ref="AD738:AE739"/>
    <mergeCell ref="AB738:AC739"/>
    <mergeCell ref="Z738:AA739"/>
    <mergeCell ref="AV738:AW739"/>
    <mergeCell ref="AT738:AU739"/>
    <mergeCell ref="AR738:AS739"/>
    <mergeCell ref="AP738:AQ739"/>
    <mergeCell ref="AN738:AO739"/>
    <mergeCell ref="AL738:AM739"/>
    <mergeCell ref="B740:B741"/>
    <mergeCell ref="C739:D739"/>
    <mergeCell ref="B738:B739"/>
    <mergeCell ref="B744:B745"/>
    <mergeCell ref="C744:D744"/>
    <mergeCell ref="E744:E745"/>
    <mergeCell ref="F744:F745"/>
    <mergeCell ref="G744:G745"/>
    <mergeCell ref="H744:I745"/>
    <mergeCell ref="J744:K745"/>
    <mergeCell ref="L744:M745"/>
    <mergeCell ref="N744:O745"/>
    <mergeCell ref="P744:Q745"/>
    <mergeCell ref="R744:S745"/>
    <mergeCell ref="T744:U745"/>
    <mergeCell ref="V744:W745"/>
    <mergeCell ref="X744:Y745"/>
    <mergeCell ref="P748:Q749"/>
    <mergeCell ref="N748:O749"/>
    <mergeCell ref="L748:M749"/>
    <mergeCell ref="J748:K749"/>
    <mergeCell ref="H748:I749"/>
    <mergeCell ref="D748:E749"/>
    <mergeCell ref="AB748:AC749"/>
    <mergeCell ref="Z748:AA749"/>
    <mergeCell ref="X748:Y749"/>
    <mergeCell ref="V748:W749"/>
    <mergeCell ref="T748:U749"/>
    <mergeCell ref="R748:S749"/>
    <mergeCell ref="AN748:AO749"/>
    <mergeCell ref="BL738:BN739"/>
    <mergeCell ref="BJ738:BK739"/>
    <mergeCell ref="BH738:BI739"/>
    <mergeCell ref="BF738:BG739"/>
    <mergeCell ref="BD738:BE739"/>
    <mergeCell ref="BB738:BC739"/>
    <mergeCell ref="AZ738:BA739"/>
    <mergeCell ref="AX738:AY739"/>
    <mergeCell ref="L740:M741"/>
    <mergeCell ref="J740:K741"/>
    <mergeCell ref="H740:I741"/>
    <mergeCell ref="F740:F741"/>
    <mergeCell ref="E740:E741"/>
    <mergeCell ref="C740:D740"/>
    <mergeCell ref="G740:G741"/>
    <mergeCell ref="X740:Y741"/>
    <mergeCell ref="V740:W741"/>
    <mergeCell ref="T740:U741"/>
    <mergeCell ref="R740:S741"/>
    <mergeCell ref="P740:Q741"/>
    <mergeCell ref="N740:O741"/>
    <mergeCell ref="AJ740:AK741"/>
    <mergeCell ref="AH740:AI741"/>
    <mergeCell ref="AF740:AG741"/>
    <mergeCell ref="AD740:AE741"/>
    <mergeCell ref="AB740:AC741"/>
    <mergeCell ref="Z740:AA741"/>
    <mergeCell ref="AV740:AW741"/>
    <mergeCell ref="AT740:AU741"/>
    <mergeCell ref="AR740:AS741"/>
    <mergeCell ref="AP740:AQ741"/>
    <mergeCell ref="AN740:AO741"/>
    <mergeCell ref="AL740:AM741"/>
    <mergeCell ref="C741:D741"/>
    <mergeCell ref="BL740:BN741"/>
    <mergeCell ref="BJ740:BK741"/>
    <mergeCell ref="BL734:BN735"/>
    <mergeCell ref="BJ734:BK735"/>
    <mergeCell ref="BH734:BI735"/>
    <mergeCell ref="BF734:BG735"/>
    <mergeCell ref="BD734:BE735"/>
    <mergeCell ref="BB734:BC735"/>
    <mergeCell ref="AZ734:BA735"/>
    <mergeCell ref="AX734:AY735"/>
    <mergeCell ref="L736:M737"/>
    <mergeCell ref="J736:K737"/>
    <mergeCell ref="H736:I737"/>
    <mergeCell ref="F736:F737"/>
    <mergeCell ref="E736:E737"/>
    <mergeCell ref="C736:D736"/>
    <mergeCell ref="G736:G737"/>
    <mergeCell ref="X736:Y737"/>
    <mergeCell ref="V736:W737"/>
    <mergeCell ref="T736:U737"/>
    <mergeCell ref="R736:S737"/>
    <mergeCell ref="P736:Q737"/>
    <mergeCell ref="N736:O737"/>
    <mergeCell ref="AJ736:AK737"/>
    <mergeCell ref="AH736:AI737"/>
    <mergeCell ref="AF736:AG737"/>
    <mergeCell ref="AD736:AE737"/>
    <mergeCell ref="AB736:AC737"/>
    <mergeCell ref="Z736:AA737"/>
    <mergeCell ref="AV736:AW737"/>
    <mergeCell ref="AT736:AU737"/>
    <mergeCell ref="AR736:AS737"/>
    <mergeCell ref="AP736:AQ737"/>
    <mergeCell ref="AN736:AO737"/>
    <mergeCell ref="AL736:AM737"/>
    <mergeCell ref="C737:D737"/>
    <mergeCell ref="BL736:BN737"/>
    <mergeCell ref="BJ736:BK737"/>
    <mergeCell ref="BH736:BI737"/>
    <mergeCell ref="BF736:BG737"/>
    <mergeCell ref="BD736:BE737"/>
    <mergeCell ref="BB736:BC737"/>
    <mergeCell ref="AZ736:BA737"/>
    <mergeCell ref="AX736:AY737"/>
    <mergeCell ref="BF732:BG733"/>
    <mergeCell ref="BD732:BE733"/>
    <mergeCell ref="BB732:BC733"/>
    <mergeCell ref="AZ732:BA733"/>
    <mergeCell ref="AX732:AY733"/>
    <mergeCell ref="L734:M735"/>
    <mergeCell ref="J734:K735"/>
    <mergeCell ref="H734:I735"/>
    <mergeCell ref="F734:F735"/>
    <mergeCell ref="E734:E735"/>
    <mergeCell ref="C734:D734"/>
    <mergeCell ref="G734:G735"/>
    <mergeCell ref="X734:Y735"/>
    <mergeCell ref="V734:W735"/>
    <mergeCell ref="T734:U735"/>
    <mergeCell ref="R734:S735"/>
    <mergeCell ref="P734:Q735"/>
    <mergeCell ref="N734:O735"/>
    <mergeCell ref="AJ734:AK735"/>
    <mergeCell ref="AH734:AI735"/>
    <mergeCell ref="AF734:AG735"/>
    <mergeCell ref="AD734:AE735"/>
    <mergeCell ref="AB734:AC735"/>
    <mergeCell ref="Z734:AA735"/>
    <mergeCell ref="AV734:AW735"/>
    <mergeCell ref="AT734:AU735"/>
    <mergeCell ref="AR734:AS735"/>
    <mergeCell ref="AP734:AQ735"/>
    <mergeCell ref="AN734:AO735"/>
    <mergeCell ref="AL734:AM735"/>
    <mergeCell ref="B736:B737"/>
    <mergeCell ref="C735:D735"/>
    <mergeCell ref="B734:B735"/>
    <mergeCell ref="J730:K731"/>
    <mergeCell ref="H730:I731"/>
    <mergeCell ref="F730:F731"/>
    <mergeCell ref="E730:E731"/>
    <mergeCell ref="C730:D730"/>
    <mergeCell ref="G730:G731"/>
    <mergeCell ref="X730:Y731"/>
    <mergeCell ref="V730:W731"/>
    <mergeCell ref="T730:U731"/>
    <mergeCell ref="R730:S731"/>
    <mergeCell ref="P730:Q731"/>
    <mergeCell ref="N730:O731"/>
    <mergeCell ref="AJ730:AK731"/>
    <mergeCell ref="AH730:AI731"/>
    <mergeCell ref="AF730:AG731"/>
    <mergeCell ref="AD730:AE731"/>
    <mergeCell ref="AB730:AC731"/>
    <mergeCell ref="Z730:AA731"/>
    <mergeCell ref="AV730:AW731"/>
    <mergeCell ref="AT730:AU731"/>
    <mergeCell ref="AR730:AS731"/>
    <mergeCell ref="AP730:AQ731"/>
    <mergeCell ref="AN730:AO731"/>
    <mergeCell ref="AL730:AM731"/>
    <mergeCell ref="B732:B733"/>
    <mergeCell ref="C731:D731"/>
    <mergeCell ref="BL730:BN731"/>
    <mergeCell ref="BJ730:BK731"/>
    <mergeCell ref="BH730:BI731"/>
    <mergeCell ref="BF730:BG731"/>
    <mergeCell ref="BD730:BE731"/>
    <mergeCell ref="BB730:BC731"/>
    <mergeCell ref="AZ730:BA731"/>
    <mergeCell ref="AX730:AY731"/>
    <mergeCell ref="L732:M733"/>
    <mergeCell ref="J732:K733"/>
    <mergeCell ref="H732:I733"/>
    <mergeCell ref="F732:F733"/>
    <mergeCell ref="E732:E733"/>
    <mergeCell ref="C732:D732"/>
    <mergeCell ref="G732:G733"/>
    <mergeCell ref="X732:Y733"/>
    <mergeCell ref="V732:W733"/>
    <mergeCell ref="T732:U733"/>
    <mergeCell ref="R732:S733"/>
    <mergeCell ref="P732:Q733"/>
    <mergeCell ref="N732:O733"/>
    <mergeCell ref="AJ732:AK733"/>
    <mergeCell ref="AH732:AI733"/>
    <mergeCell ref="AF732:AG733"/>
    <mergeCell ref="AD732:AE733"/>
    <mergeCell ref="AB732:AC733"/>
    <mergeCell ref="Z732:AA733"/>
    <mergeCell ref="AV732:AW733"/>
    <mergeCell ref="AT732:AU733"/>
    <mergeCell ref="AR732:AS733"/>
    <mergeCell ref="AP732:AQ733"/>
    <mergeCell ref="AN732:AO733"/>
    <mergeCell ref="AL732:AM733"/>
    <mergeCell ref="B730:B731"/>
    <mergeCell ref="C733:D733"/>
    <mergeCell ref="BL732:BN733"/>
    <mergeCell ref="BJ732:BK733"/>
    <mergeCell ref="BH732:BI733"/>
    <mergeCell ref="C726:D726"/>
    <mergeCell ref="G726:G727"/>
    <mergeCell ref="X726:Y727"/>
    <mergeCell ref="V726:W727"/>
    <mergeCell ref="T726:U727"/>
    <mergeCell ref="R726:S727"/>
    <mergeCell ref="P726:Q727"/>
    <mergeCell ref="N726:O727"/>
    <mergeCell ref="AJ726:AK727"/>
    <mergeCell ref="AH726:AI727"/>
    <mergeCell ref="AF726:AG727"/>
    <mergeCell ref="AD726:AE727"/>
    <mergeCell ref="AB726:AC727"/>
    <mergeCell ref="Z726:AA727"/>
    <mergeCell ref="AV726:AW727"/>
    <mergeCell ref="AT726:AU727"/>
    <mergeCell ref="AR726:AS727"/>
    <mergeCell ref="AP726:AQ727"/>
    <mergeCell ref="AN726:AO727"/>
    <mergeCell ref="AL726:AM727"/>
    <mergeCell ref="B728:B729"/>
    <mergeCell ref="C727:D727"/>
    <mergeCell ref="B726:B727"/>
    <mergeCell ref="BL726:BN727"/>
    <mergeCell ref="BJ726:BK727"/>
    <mergeCell ref="BH726:BI727"/>
    <mergeCell ref="BF726:BG727"/>
    <mergeCell ref="BD726:BE727"/>
    <mergeCell ref="BB726:BC727"/>
    <mergeCell ref="AZ726:BA727"/>
    <mergeCell ref="AX726:AY727"/>
    <mergeCell ref="L728:M729"/>
    <mergeCell ref="J728:K729"/>
    <mergeCell ref="H728:I729"/>
    <mergeCell ref="F728:F729"/>
    <mergeCell ref="E728:E729"/>
    <mergeCell ref="C728:D728"/>
    <mergeCell ref="G728:G729"/>
    <mergeCell ref="X728:Y729"/>
    <mergeCell ref="V728:W729"/>
    <mergeCell ref="T728:U729"/>
    <mergeCell ref="R728:S729"/>
    <mergeCell ref="P728:Q729"/>
    <mergeCell ref="N728:O729"/>
    <mergeCell ref="AJ728:AK729"/>
    <mergeCell ref="AH728:AI729"/>
    <mergeCell ref="AF728:AG729"/>
    <mergeCell ref="AD728:AE729"/>
    <mergeCell ref="AB728:AC729"/>
    <mergeCell ref="Z728:AA729"/>
    <mergeCell ref="AV728:AW729"/>
    <mergeCell ref="AT728:AU729"/>
    <mergeCell ref="AR728:AS729"/>
    <mergeCell ref="AP728:AQ729"/>
    <mergeCell ref="AN728:AO729"/>
    <mergeCell ref="AL728:AM729"/>
    <mergeCell ref="C729:D729"/>
    <mergeCell ref="BL728:BN729"/>
    <mergeCell ref="BJ728:BK729"/>
    <mergeCell ref="BH728:BI729"/>
    <mergeCell ref="BF728:BG729"/>
    <mergeCell ref="BD728:BE729"/>
    <mergeCell ref="BB728:BC729"/>
    <mergeCell ref="AZ728:BA729"/>
    <mergeCell ref="C722:D722"/>
    <mergeCell ref="G722:G723"/>
    <mergeCell ref="X722:Y723"/>
    <mergeCell ref="V722:W723"/>
    <mergeCell ref="T722:U723"/>
    <mergeCell ref="R722:S723"/>
    <mergeCell ref="P722:Q723"/>
    <mergeCell ref="N722:O723"/>
    <mergeCell ref="AJ722:AK723"/>
    <mergeCell ref="AH722:AI723"/>
    <mergeCell ref="AF722:AG723"/>
    <mergeCell ref="AD722:AE723"/>
    <mergeCell ref="AB722:AC723"/>
    <mergeCell ref="Z722:AA723"/>
    <mergeCell ref="AV722:AW723"/>
    <mergeCell ref="AT722:AU723"/>
    <mergeCell ref="AR722:AS723"/>
    <mergeCell ref="AP722:AQ723"/>
    <mergeCell ref="AN722:AO723"/>
    <mergeCell ref="AL722:AM723"/>
    <mergeCell ref="B724:B725"/>
    <mergeCell ref="C723:D723"/>
    <mergeCell ref="BL722:BN723"/>
    <mergeCell ref="BJ722:BK723"/>
    <mergeCell ref="BH722:BI723"/>
    <mergeCell ref="BF722:BG723"/>
    <mergeCell ref="BD722:BE723"/>
    <mergeCell ref="BB722:BC723"/>
    <mergeCell ref="AZ722:BA723"/>
    <mergeCell ref="AX722:AY723"/>
    <mergeCell ref="L724:M725"/>
    <mergeCell ref="J724:K725"/>
    <mergeCell ref="H724:I725"/>
    <mergeCell ref="F724:F725"/>
    <mergeCell ref="E724:E725"/>
    <mergeCell ref="C724:D724"/>
    <mergeCell ref="G724:G725"/>
    <mergeCell ref="X724:Y725"/>
    <mergeCell ref="V724:W725"/>
    <mergeCell ref="T724:U725"/>
    <mergeCell ref="R724:S725"/>
    <mergeCell ref="P724:Q725"/>
    <mergeCell ref="N724:O725"/>
    <mergeCell ref="AJ724:AK725"/>
    <mergeCell ref="AH724:AI725"/>
    <mergeCell ref="AF724:AG725"/>
    <mergeCell ref="AD724:AE725"/>
    <mergeCell ref="AB724:AC725"/>
    <mergeCell ref="Z724:AA725"/>
    <mergeCell ref="AV724:AW725"/>
    <mergeCell ref="AT724:AU725"/>
    <mergeCell ref="AR724:AS725"/>
    <mergeCell ref="AP724:AQ725"/>
    <mergeCell ref="AN724:AO725"/>
    <mergeCell ref="AL724:AM725"/>
    <mergeCell ref="B722:B723"/>
    <mergeCell ref="C725:D725"/>
    <mergeCell ref="BL724:BN725"/>
    <mergeCell ref="BJ724:BK725"/>
    <mergeCell ref="BH724:BI725"/>
    <mergeCell ref="BF724:BG725"/>
    <mergeCell ref="BD724:BE725"/>
    <mergeCell ref="BB724:BC725"/>
    <mergeCell ref="AZ724:BA725"/>
    <mergeCell ref="C718:D718"/>
    <mergeCell ref="G718:G719"/>
    <mergeCell ref="X718:Y719"/>
    <mergeCell ref="V718:W719"/>
    <mergeCell ref="T718:U719"/>
    <mergeCell ref="R718:S719"/>
    <mergeCell ref="P718:Q719"/>
    <mergeCell ref="N718:O719"/>
    <mergeCell ref="AJ718:AK719"/>
    <mergeCell ref="AH718:AI719"/>
    <mergeCell ref="AF718:AG719"/>
    <mergeCell ref="AD718:AE719"/>
    <mergeCell ref="AB718:AC719"/>
    <mergeCell ref="Z718:AA719"/>
    <mergeCell ref="AV718:AW719"/>
    <mergeCell ref="AT718:AU719"/>
    <mergeCell ref="AR718:AS719"/>
    <mergeCell ref="AP718:AQ719"/>
    <mergeCell ref="AN718:AO719"/>
    <mergeCell ref="AL718:AM719"/>
    <mergeCell ref="B720:B721"/>
    <mergeCell ref="C719:D719"/>
    <mergeCell ref="B718:B719"/>
    <mergeCell ref="BL718:BN719"/>
    <mergeCell ref="BJ718:BK719"/>
    <mergeCell ref="BH718:BI719"/>
    <mergeCell ref="BF718:BG719"/>
    <mergeCell ref="BD718:BE719"/>
    <mergeCell ref="BB718:BC719"/>
    <mergeCell ref="AZ718:BA719"/>
    <mergeCell ref="AX718:AY719"/>
    <mergeCell ref="L720:M721"/>
    <mergeCell ref="J720:K721"/>
    <mergeCell ref="H720:I721"/>
    <mergeCell ref="F720:F721"/>
    <mergeCell ref="E720:E721"/>
    <mergeCell ref="C720:D720"/>
    <mergeCell ref="G720:G721"/>
    <mergeCell ref="X720:Y721"/>
    <mergeCell ref="V720:W721"/>
    <mergeCell ref="T720:U721"/>
    <mergeCell ref="R720:S721"/>
    <mergeCell ref="P720:Q721"/>
    <mergeCell ref="N720:O721"/>
    <mergeCell ref="AJ720:AK721"/>
    <mergeCell ref="AH720:AI721"/>
    <mergeCell ref="AF720:AG721"/>
    <mergeCell ref="AD720:AE721"/>
    <mergeCell ref="AB720:AC721"/>
    <mergeCell ref="Z720:AA721"/>
    <mergeCell ref="AV720:AW721"/>
    <mergeCell ref="AT720:AU721"/>
    <mergeCell ref="AR720:AS721"/>
    <mergeCell ref="AP720:AQ721"/>
    <mergeCell ref="AN720:AO721"/>
    <mergeCell ref="AL720:AM721"/>
    <mergeCell ref="C721:D721"/>
    <mergeCell ref="BL720:BN721"/>
    <mergeCell ref="BJ720:BK721"/>
    <mergeCell ref="BH720:BI721"/>
    <mergeCell ref="BF720:BG721"/>
    <mergeCell ref="BD720:BE721"/>
    <mergeCell ref="BB720:BC721"/>
    <mergeCell ref="AZ720:BA721"/>
    <mergeCell ref="C714:D714"/>
    <mergeCell ref="X714:Y715"/>
    <mergeCell ref="V714:W715"/>
    <mergeCell ref="T714:U715"/>
    <mergeCell ref="R714:S715"/>
    <mergeCell ref="P714:Q715"/>
    <mergeCell ref="N714:O715"/>
    <mergeCell ref="AJ714:AK715"/>
    <mergeCell ref="AH714:AI715"/>
    <mergeCell ref="AF714:AG715"/>
    <mergeCell ref="AD714:AE715"/>
    <mergeCell ref="AB714:AC715"/>
    <mergeCell ref="Z714:AA715"/>
    <mergeCell ref="AV714:AW715"/>
    <mergeCell ref="AT714:AU715"/>
    <mergeCell ref="AR714:AS715"/>
    <mergeCell ref="AP714:AQ715"/>
    <mergeCell ref="AN714:AO715"/>
    <mergeCell ref="AL714:AM715"/>
    <mergeCell ref="B716:B717"/>
    <mergeCell ref="C715:D715"/>
    <mergeCell ref="BL714:BN715"/>
    <mergeCell ref="BJ714:BK715"/>
    <mergeCell ref="BH714:BI715"/>
    <mergeCell ref="BF714:BG715"/>
    <mergeCell ref="BD714:BE715"/>
    <mergeCell ref="BB714:BC715"/>
    <mergeCell ref="AZ714:BA715"/>
    <mergeCell ref="AX714:AY715"/>
    <mergeCell ref="L716:M717"/>
    <mergeCell ref="J716:K717"/>
    <mergeCell ref="H716:I717"/>
    <mergeCell ref="F716:F717"/>
    <mergeCell ref="E716:E717"/>
    <mergeCell ref="C716:D716"/>
    <mergeCell ref="G716:G717"/>
    <mergeCell ref="X716:Y717"/>
    <mergeCell ref="V716:W717"/>
    <mergeCell ref="T716:U717"/>
    <mergeCell ref="R716:S717"/>
    <mergeCell ref="P716:Q717"/>
    <mergeCell ref="N716:O717"/>
    <mergeCell ref="AJ716:AK717"/>
    <mergeCell ref="AH716:AI717"/>
    <mergeCell ref="AF716:AG717"/>
    <mergeCell ref="AD716:AE717"/>
    <mergeCell ref="AB716:AC717"/>
    <mergeCell ref="Z716:AA717"/>
    <mergeCell ref="AV716:AW717"/>
    <mergeCell ref="AT716:AU717"/>
    <mergeCell ref="AR716:AS717"/>
    <mergeCell ref="AP716:AQ717"/>
    <mergeCell ref="AN716:AO717"/>
    <mergeCell ref="AL716:AM717"/>
    <mergeCell ref="B714:B715"/>
    <mergeCell ref="C717:D717"/>
    <mergeCell ref="BL716:BN717"/>
    <mergeCell ref="BJ716:BK717"/>
    <mergeCell ref="BH716:BI717"/>
    <mergeCell ref="BF716:BG717"/>
    <mergeCell ref="BD716:BE717"/>
    <mergeCell ref="BB716:BC717"/>
    <mergeCell ref="AZ716:BA717"/>
    <mergeCell ref="AX716:AY717"/>
    <mergeCell ref="C710:D710"/>
    <mergeCell ref="X710:Y711"/>
    <mergeCell ref="V710:W711"/>
    <mergeCell ref="T710:U711"/>
    <mergeCell ref="R710:S711"/>
    <mergeCell ref="P710:Q711"/>
    <mergeCell ref="N710:O711"/>
    <mergeCell ref="AJ710:AK711"/>
    <mergeCell ref="AH710:AI711"/>
    <mergeCell ref="AF710:AG711"/>
    <mergeCell ref="AD710:AE711"/>
    <mergeCell ref="AB710:AC711"/>
    <mergeCell ref="Z710:AA711"/>
    <mergeCell ref="AV710:AW711"/>
    <mergeCell ref="AT710:AU711"/>
    <mergeCell ref="AR710:AS711"/>
    <mergeCell ref="AP710:AQ711"/>
    <mergeCell ref="AN710:AO711"/>
    <mergeCell ref="AL710:AM711"/>
    <mergeCell ref="B712:B713"/>
    <mergeCell ref="C711:D711"/>
    <mergeCell ref="BL710:BN711"/>
    <mergeCell ref="BJ710:BK711"/>
    <mergeCell ref="BH710:BI711"/>
    <mergeCell ref="BF710:BG711"/>
    <mergeCell ref="BD710:BE711"/>
    <mergeCell ref="BB710:BC711"/>
    <mergeCell ref="AZ710:BA711"/>
    <mergeCell ref="AX710:AY711"/>
    <mergeCell ref="L712:M713"/>
    <mergeCell ref="J712:K713"/>
    <mergeCell ref="H712:I713"/>
    <mergeCell ref="F712:F713"/>
    <mergeCell ref="E712:E713"/>
    <mergeCell ref="C712:D712"/>
    <mergeCell ref="X712:Y713"/>
    <mergeCell ref="V712:W713"/>
    <mergeCell ref="T712:U713"/>
    <mergeCell ref="R712:S713"/>
    <mergeCell ref="P712:Q713"/>
    <mergeCell ref="N712:O713"/>
    <mergeCell ref="AJ712:AK713"/>
    <mergeCell ref="AH712:AI713"/>
    <mergeCell ref="AF712:AG713"/>
    <mergeCell ref="AD712:AE713"/>
    <mergeCell ref="AB712:AC713"/>
    <mergeCell ref="Z712:AA713"/>
    <mergeCell ref="AV712:AW713"/>
    <mergeCell ref="AT712:AU713"/>
    <mergeCell ref="AR712:AS713"/>
    <mergeCell ref="AP712:AQ713"/>
    <mergeCell ref="AN712:AO713"/>
    <mergeCell ref="AL712:AM713"/>
    <mergeCell ref="B710:B711"/>
    <mergeCell ref="C713:D713"/>
    <mergeCell ref="BL712:BN713"/>
    <mergeCell ref="BJ712:BK713"/>
    <mergeCell ref="BH712:BI713"/>
    <mergeCell ref="BF712:BG713"/>
    <mergeCell ref="BD712:BE713"/>
    <mergeCell ref="BB712:BC713"/>
    <mergeCell ref="AZ712:BA713"/>
    <mergeCell ref="L710:M711"/>
    <mergeCell ref="J710:K711"/>
    <mergeCell ref="B708:B709"/>
    <mergeCell ref="C707:D707"/>
    <mergeCell ref="BL706:BN707"/>
    <mergeCell ref="BJ706:BK707"/>
    <mergeCell ref="BH706:BI707"/>
    <mergeCell ref="BF706:BG707"/>
    <mergeCell ref="BD706:BE707"/>
    <mergeCell ref="BB706:BC707"/>
    <mergeCell ref="AZ706:BA707"/>
    <mergeCell ref="AX706:AY707"/>
    <mergeCell ref="L708:M709"/>
    <mergeCell ref="J708:K709"/>
    <mergeCell ref="H708:I709"/>
    <mergeCell ref="F708:F709"/>
    <mergeCell ref="E708:E709"/>
    <mergeCell ref="C708:D708"/>
    <mergeCell ref="X708:Y709"/>
    <mergeCell ref="V708:W709"/>
    <mergeCell ref="T708:U709"/>
    <mergeCell ref="R708:S709"/>
    <mergeCell ref="P708:Q709"/>
    <mergeCell ref="N708:O709"/>
    <mergeCell ref="AJ708:AK709"/>
    <mergeCell ref="AH708:AI709"/>
    <mergeCell ref="AF708:AG709"/>
    <mergeCell ref="AD708:AE709"/>
    <mergeCell ref="AB708:AC709"/>
    <mergeCell ref="Z708:AA709"/>
    <mergeCell ref="AV708:AW709"/>
    <mergeCell ref="AT708:AU709"/>
    <mergeCell ref="AR708:AS709"/>
    <mergeCell ref="AP708:AQ709"/>
    <mergeCell ref="AN708:AO709"/>
    <mergeCell ref="AL708:AM709"/>
    <mergeCell ref="C709:D709"/>
    <mergeCell ref="BL708:BN709"/>
    <mergeCell ref="BJ708:BK709"/>
    <mergeCell ref="BH708:BI709"/>
    <mergeCell ref="BF708:BG709"/>
    <mergeCell ref="BD708:BE709"/>
    <mergeCell ref="BB708:BC709"/>
    <mergeCell ref="AZ708:BA709"/>
    <mergeCell ref="AX708:AY709"/>
    <mergeCell ref="B706:B707"/>
    <mergeCell ref="G708:G709"/>
    <mergeCell ref="C705:D705"/>
    <mergeCell ref="BL704:BN705"/>
    <mergeCell ref="BJ704:BK705"/>
    <mergeCell ref="BH704:BI705"/>
    <mergeCell ref="BF704:BG705"/>
    <mergeCell ref="BD704:BE705"/>
    <mergeCell ref="BB704:BC705"/>
    <mergeCell ref="AZ704:BA705"/>
    <mergeCell ref="AX704:AY705"/>
    <mergeCell ref="L706:M707"/>
    <mergeCell ref="J706:K707"/>
    <mergeCell ref="H706:I707"/>
    <mergeCell ref="F706:F707"/>
    <mergeCell ref="E706:E707"/>
    <mergeCell ref="C706:D706"/>
    <mergeCell ref="X706:Y707"/>
    <mergeCell ref="V706:W707"/>
    <mergeCell ref="T706:U707"/>
    <mergeCell ref="R706:S707"/>
    <mergeCell ref="P706:Q707"/>
    <mergeCell ref="N706:O707"/>
    <mergeCell ref="AJ706:AK707"/>
    <mergeCell ref="AH706:AI707"/>
    <mergeCell ref="AF706:AG707"/>
    <mergeCell ref="AD706:AE707"/>
    <mergeCell ref="AB706:AC707"/>
    <mergeCell ref="Z706:AA707"/>
    <mergeCell ref="AV706:AW707"/>
    <mergeCell ref="AT706:AU707"/>
    <mergeCell ref="AR706:AS707"/>
    <mergeCell ref="AP706:AQ707"/>
    <mergeCell ref="AN706:AO707"/>
    <mergeCell ref="AL706:AM707"/>
    <mergeCell ref="G704:G705"/>
    <mergeCell ref="G706:G707"/>
    <mergeCell ref="AV704:AW705"/>
    <mergeCell ref="AT704:AU705"/>
    <mergeCell ref="AR704:AS705"/>
    <mergeCell ref="AP704:AQ705"/>
    <mergeCell ref="AN704:AO705"/>
    <mergeCell ref="AL704:AM705"/>
    <mergeCell ref="H704:I705"/>
    <mergeCell ref="AD704:AE705"/>
    <mergeCell ref="AB704:AC705"/>
    <mergeCell ref="Z704:AA705"/>
    <mergeCell ref="X704:Y705"/>
    <mergeCell ref="V704:W705"/>
    <mergeCell ref="T704:U705"/>
    <mergeCell ref="H755:J755"/>
    <mergeCell ref="D755:E755"/>
    <mergeCell ref="E699:AC699"/>
    <mergeCell ref="C699:D699"/>
    <mergeCell ref="BF312:BH312"/>
    <mergeCell ref="BJ312:BL312"/>
    <mergeCell ref="Z314:AI314"/>
    <mergeCell ref="AJ314:AL314"/>
    <mergeCell ref="AN314:AP314"/>
    <mergeCell ref="AQ314:AT314"/>
    <mergeCell ref="E634:AC634"/>
    <mergeCell ref="H639:I640"/>
    <mergeCell ref="H702:I703"/>
    <mergeCell ref="C702:D703"/>
    <mergeCell ref="B702:B703"/>
    <mergeCell ref="J703:K703"/>
    <mergeCell ref="N703:O703"/>
    <mergeCell ref="L703:M703"/>
    <mergeCell ref="J702:O702"/>
    <mergeCell ref="G702:G703"/>
    <mergeCell ref="BF702:BK702"/>
    <mergeCell ref="AZ702:BE702"/>
    <mergeCell ref="AT702:AY702"/>
    <mergeCell ref="AN702:AS702"/>
    <mergeCell ref="AH702:AM702"/>
    <mergeCell ref="T703:U703"/>
    <mergeCell ref="AX703:AY703"/>
    <mergeCell ref="AV703:AW703"/>
    <mergeCell ref="AT703:AU703"/>
    <mergeCell ref="AR703:AS703"/>
    <mergeCell ref="R703:S703"/>
    <mergeCell ref="P703:Q703"/>
    <mergeCell ref="AF703:AG703"/>
    <mergeCell ref="AD703:AE703"/>
    <mergeCell ref="AB703:AC703"/>
    <mergeCell ref="X702:Y703"/>
    <mergeCell ref="V702:W703"/>
    <mergeCell ref="P702:U702"/>
    <mergeCell ref="AB702:AG702"/>
    <mergeCell ref="Z702:AA703"/>
    <mergeCell ref="AP703:AQ703"/>
    <mergeCell ref="AN703:AO703"/>
    <mergeCell ref="AL703:AM703"/>
    <mergeCell ref="AJ703:AK703"/>
    <mergeCell ref="AH703:AI703"/>
    <mergeCell ref="F704:F705"/>
    <mergeCell ref="P704:Q705"/>
    <mergeCell ref="N704:O705"/>
    <mergeCell ref="L704:M705"/>
    <mergeCell ref="J704:K705"/>
    <mergeCell ref="AZ499:BA499"/>
    <mergeCell ref="BB499:BC499"/>
    <mergeCell ref="BD499:BE499"/>
    <mergeCell ref="BF499:BG499"/>
    <mergeCell ref="BH499:BI499"/>
    <mergeCell ref="BJ499:BK499"/>
    <mergeCell ref="AZ562:BA562"/>
    <mergeCell ref="BB562:BC562"/>
    <mergeCell ref="BD562:BE562"/>
    <mergeCell ref="BF562:BG562"/>
    <mergeCell ref="BH562:BI562"/>
    <mergeCell ref="BJ562:BK562"/>
    <mergeCell ref="BL561:BN561"/>
    <mergeCell ref="BF513:BK513"/>
    <mergeCell ref="B811:C812"/>
    <mergeCell ref="C806:D806"/>
    <mergeCell ref="BL805:BN806"/>
    <mergeCell ref="BJ805:BK806"/>
    <mergeCell ref="BH805:BI806"/>
    <mergeCell ref="BF805:BG806"/>
    <mergeCell ref="BD805:BE806"/>
    <mergeCell ref="BB805:BC806"/>
    <mergeCell ref="AZ805:BA806"/>
    <mergeCell ref="AX805:AY806"/>
    <mergeCell ref="P811:Q812"/>
    <mergeCell ref="N811:O812"/>
    <mergeCell ref="L811:M812"/>
    <mergeCell ref="J811:K812"/>
    <mergeCell ref="H811:I812"/>
    <mergeCell ref="D811:E812"/>
    <mergeCell ref="AB811:AC812"/>
    <mergeCell ref="Z811:AA812"/>
    <mergeCell ref="X811:Y812"/>
    <mergeCell ref="V811:W812"/>
    <mergeCell ref="T811:U812"/>
    <mergeCell ref="R811:S812"/>
    <mergeCell ref="AN811:AO812"/>
    <mergeCell ref="AL811:AM812"/>
    <mergeCell ref="AJ811:AK812"/>
    <mergeCell ref="AH811:AI812"/>
    <mergeCell ref="AF811:AG812"/>
    <mergeCell ref="AD811:AE812"/>
    <mergeCell ref="AZ811:BA812"/>
    <mergeCell ref="AX811:AY812"/>
    <mergeCell ref="AV811:AW812"/>
    <mergeCell ref="AT811:AU812"/>
    <mergeCell ref="AR811:AS812"/>
    <mergeCell ref="AP811:AQ812"/>
    <mergeCell ref="BL811:BN812"/>
    <mergeCell ref="BJ811:BK812"/>
    <mergeCell ref="BH811:BI812"/>
    <mergeCell ref="BF811:BG812"/>
    <mergeCell ref="BD811:BE812"/>
    <mergeCell ref="E805:E806"/>
    <mergeCell ref="C805:D805"/>
    <mergeCell ref="X805:Y806"/>
    <mergeCell ref="V805:W806"/>
    <mergeCell ref="T805:U806"/>
    <mergeCell ref="R805:S806"/>
    <mergeCell ref="P805:Q806"/>
    <mergeCell ref="N805:O806"/>
    <mergeCell ref="AJ805:AK806"/>
    <mergeCell ref="AH805:AI806"/>
    <mergeCell ref="AF805:AG806"/>
    <mergeCell ref="AD805:AE806"/>
    <mergeCell ref="AB805:AC806"/>
    <mergeCell ref="Z805:AA806"/>
    <mergeCell ref="AV805:AW806"/>
    <mergeCell ref="AT805:AU806"/>
    <mergeCell ref="AR805:AS806"/>
    <mergeCell ref="BB811:BC812"/>
    <mergeCell ref="B801:B802"/>
    <mergeCell ref="C800:D800"/>
    <mergeCell ref="BL799:BN800"/>
    <mergeCell ref="BJ799:BK800"/>
    <mergeCell ref="BH799:BI800"/>
    <mergeCell ref="BF799:BG800"/>
    <mergeCell ref="BD799:BE800"/>
    <mergeCell ref="BB799:BC800"/>
    <mergeCell ref="AZ799:BA800"/>
    <mergeCell ref="AX799:AY800"/>
    <mergeCell ref="L801:M802"/>
    <mergeCell ref="J801:K802"/>
    <mergeCell ref="H801:I802"/>
    <mergeCell ref="F801:F802"/>
    <mergeCell ref="E801:E802"/>
    <mergeCell ref="C801:D801"/>
    <mergeCell ref="X801:Y802"/>
    <mergeCell ref="V801:W802"/>
    <mergeCell ref="T801:U802"/>
    <mergeCell ref="R801:S802"/>
    <mergeCell ref="P801:Q802"/>
    <mergeCell ref="N801:O802"/>
    <mergeCell ref="AJ801:AK802"/>
    <mergeCell ref="AH801:AI802"/>
    <mergeCell ref="AF801:AG802"/>
    <mergeCell ref="AD801:AE802"/>
    <mergeCell ref="AB801:AC802"/>
    <mergeCell ref="Z801:AA802"/>
    <mergeCell ref="AV801:AW802"/>
    <mergeCell ref="AT801:AU802"/>
    <mergeCell ref="AR801:AS802"/>
    <mergeCell ref="AP801:AQ802"/>
    <mergeCell ref="AN801:AO802"/>
    <mergeCell ref="AL801:AM802"/>
    <mergeCell ref="B799:B800"/>
    <mergeCell ref="G801:G802"/>
    <mergeCell ref="C802:D802"/>
    <mergeCell ref="BL801:BN802"/>
    <mergeCell ref="BJ801:BK802"/>
    <mergeCell ref="BH801:BI802"/>
    <mergeCell ref="BF801:BG802"/>
    <mergeCell ref="BD801:BE802"/>
    <mergeCell ref="AL797:AM798"/>
    <mergeCell ref="B795:B796"/>
    <mergeCell ref="G797:G798"/>
    <mergeCell ref="C798:D798"/>
    <mergeCell ref="BL797:BN798"/>
    <mergeCell ref="BJ797:BK798"/>
    <mergeCell ref="BH797:BI798"/>
    <mergeCell ref="BF797:BG798"/>
    <mergeCell ref="BD797:BE798"/>
    <mergeCell ref="BB797:BC798"/>
    <mergeCell ref="AZ797:BA798"/>
    <mergeCell ref="AX797:AY798"/>
    <mergeCell ref="L799:M800"/>
    <mergeCell ref="J799:K800"/>
    <mergeCell ref="H799:I800"/>
    <mergeCell ref="F799:F800"/>
    <mergeCell ref="E799:E800"/>
    <mergeCell ref="C799:D799"/>
    <mergeCell ref="X799:Y800"/>
    <mergeCell ref="V799:W800"/>
    <mergeCell ref="T799:U800"/>
    <mergeCell ref="R799:S800"/>
    <mergeCell ref="P799:Q800"/>
    <mergeCell ref="N799:O800"/>
    <mergeCell ref="AJ799:AK800"/>
    <mergeCell ref="AH799:AI800"/>
    <mergeCell ref="AF799:AG800"/>
    <mergeCell ref="AD799:AE800"/>
    <mergeCell ref="AB799:AC800"/>
    <mergeCell ref="Z799:AA800"/>
    <mergeCell ref="AV799:AW800"/>
    <mergeCell ref="AT799:AU800"/>
    <mergeCell ref="AR799:AS800"/>
    <mergeCell ref="AP799:AQ800"/>
    <mergeCell ref="AN799:AO800"/>
    <mergeCell ref="AL799:AM800"/>
    <mergeCell ref="G799:G800"/>
    <mergeCell ref="BL793:BN794"/>
    <mergeCell ref="BJ793:BK794"/>
    <mergeCell ref="BH793:BI794"/>
    <mergeCell ref="BF793:BG794"/>
    <mergeCell ref="BD793:BE794"/>
    <mergeCell ref="BB793:BC794"/>
    <mergeCell ref="AZ793:BA794"/>
    <mergeCell ref="AX793:AY794"/>
    <mergeCell ref="L795:M796"/>
    <mergeCell ref="J795:K796"/>
    <mergeCell ref="H795:I796"/>
    <mergeCell ref="F795:F796"/>
    <mergeCell ref="E795:E796"/>
    <mergeCell ref="C795:D795"/>
    <mergeCell ref="X795:Y796"/>
    <mergeCell ref="V795:W796"/>
    <mergeCell ref="T795:U796"/>
    <mergeCell ref="R795:S796"/>
    <mergeCell ref="P795:Q796"/>
    <mergeCell ref="N795:O796"/>
    <mergeCell ref="AJ795:AK796"/>
    <mergeCell ref="AH795:AI796"/>
    <mergeCell ref="AF795:AG796"/>
    <mergeCell ref="AD795:AE796"/>
    <mergeCell ref="AB795:AC796"/>
    <mergeCell ref="Z795:AA796"/>
    <mergeCell ref="AV795:AW796"/>
    <mergeCell ref="AT795:AU796"/>
    <mergeCell ref="AR795:AS796"/>
    <mergeCell ref="AP795:AQ796"/>
    <mergeCell ref="AN795:AO796"/>
    <mergeCell ref="AL795:AM796"/>
    <mergeCell ref="B797:B798"/>
    <mergeCell ref="C796:D796"/>
    <mergeCell ref="BL795:BN796"/>
    <mergeCell ref="BJ795:BK796"/>
    <mergeCell ref="BH795:BI796"/>
    <mergeCell ref="BF795:BG796"/>
    <mergeCell ref="BD795:BE796"/>
    <mergeCell ref="BB795:BC796"/>
    <mergeCell ref="AZ795:BA796"/>
    <mergeCell ref="AX795:AY796"/>
    <mergeCell ref="L797:M798"/>
    <mergeCell ref="J797:K798"/>
    <mergeCell ref="H797:I798"/>
    <mergeCell ref="F797:F798"/>
    <mergeCell ref="E797:E798"/>
    <mergeCell ref="C797:D797"/>
    <mergeCell ref="X797:Y798"/>
    <mergeCell ref="V797:W798"/>
    <mergeCell ref="T797:U798"/>
    <mergeCell ref="R797:S798"/>
    <mergeCell ref="P797:Q798"/>
    <mergeCell ref="N797:O798"/>
    <mergeCell ref="AJ797:AK798"/>
    <mergeCell ref="AH797:AI798"/>
    <mergeCell ref="AF797:AG798"/>
    <mergeCell ref="AD797:AE798"/>
    <mergeCell ref="AB797:AC798"/>
    <mergeCell ref="Z797:AA798"/>
    <mergeCell ref="AV797:AW798"/>
    <mergeCell ref="AT797:AU798"/>
    <mergeCell ref="AR797:AS798"/>
    <mergeCell ref="AP797:AQ798"/>
    <mergeCell ref="BD789:BE790"/>
    <mergeCell ref="BB789:BC790"/>
    <mergeCell ref="AZ789:BA790"/>
    <mergeCell ref="AX789:AY790"/>
    <mergeCell ref="L791:M792"/>
    <mergeCell ref="J791:K792"/>
    <mergeCell ref="H791:I792"/>
    <mergeCell ref="F791:F792"/>
    <mergeCell ref="E791:E792"/>
    <mergeCell ref="C791:D791"/>
    <mergeCell ref="X791:Y792"/>
    <mergeCell ref="V791:W792"/>
    <mergeCell ref="T791:U792"/>
    <mergeCell ref="R791:S792"/>
    <mergeCell ref="P791:Q792"/>
    <mergeCell ref="N791:O792"/>
    <mergeCell ref="AJ791:AK792"/>
    <mergeCell ref="AH791:AI792"/>
    <mergeCell ref="AF791:AG792"/>
    <mergeCell ref="AD791:AE792"/>
    <mergeCell ref="AB791:AC792"/>
    <mergeCell ref="Z791:AA792"/>
    <mergeCell ref="AV791:AW792"/>
    <mergeCell ref="AT791:AU792"/>
    <mergeCell ref="AR791:AS792"/>
    <mergeCell ref="AP791:AQ792"/>
    <mergeCell ref="AN791:AO792"/>
    <mergeCell ref="AL791:AM792"/>
    <mergeCell ref="B793:B794"/>
    <mergeCell ref="C792:D792"/>
    <mergeCell ref="BL791:BN792"/>
    <mergeCell ref="BJ791:BK792"/>
    <mergeCell ref="BH791:BI792"/>
    <mergeCell ref="BF791:BG792"/>
    <mergeCell ref="BD791:BE792"/>
    <mergeCell ref="BB791:BC792"/>
    <mergeCell ref="AZ791:BA792"/>
    <mergeCell ref="AX791:AY792"/>
    <mergeCell ref="L793:M794"/>
    <mergeCell ref="J793:K794"/>
    <mergeCell ref="H793:I794"/>
    <mergeCell ref="F793:F794"/>
    <mergeCell ref="E793:E794"/>
    <mergeCell ref="C793:D793"/>
    <mergeCell ref="X793:Y794"/>
    <mergeCell ref="V793:W794"/>
    <mergeCell ref="T793:U794"/>
    <mergeCell ref="R793:S794"/>
    <mergeCell ref="P793:Q794"/>
    <mergeCell ref="N793:O794"/>
    <mergeCell ref="AJ793:AK794"/>
    <mergeCell ref="AH793:AI794"/>
    <mergeCell ref="AF793:AG794"/>
    <mergeCell ref="AD793:AE794"/>
    <mergeCell ref="AB793:AC794"/>
    <mergeCell ref="Z793:AA794"/>
    <mergeCell ref="AV793:AW794"/>
    <mergeCell ref="AT793:AU794"/>
    <mergeCell ref="AR793:AS794"/>
    <mergeCell ref="AP793:AQ794"/>
    <mergeCell ref="AN793:AO794"/>
    <mergeCell ref="AL793:AM794"/>
    <mergeCell ref="B791:B792"/>
    <mergeCell ref="C794:D794"/>
    <mergeCell ref="L787:M788"/>
    <mergeCell ref="J787:K788"/>
    <mergeCell ref="H787:I788"/>
    <mergeCell ref="F787:F788"/>
    <mergeCell ref="E787:E788"/>
    <mergeCell ref="C787:D787"/>
    <mergeCell ref="X787:Y788"/>
    <mergeCell ref="V787:W788"/>
    <mergeCell ref="T787:U788"/>
    <mergeCell ref="R787:S788"/>
    <mergeCell ref="P787:Q788"/>
    <mergeCell ref="N787:O788"/>
    <mergeCell ref="AJ787:AK788"/>
    <mergeCell ref="AH787:AI788"/>
    <mergeCell ref="AF787:AG788"/>
    <mergeCell ref="AD787:AE788"/>
    <mergeCell ref="AB787:AC788"/>
    <mergeCell ref="Z787:AA788"/>
    <mergeCell ref="AV787:AW788"/>
    <mergeCell ref="AT787:AU788"/>
    <mergeCell ref="AR787:AS788"/>
    <mergeCell ref="AP787:AQ788"/>
    <mergeCell ref="AN787:AO788"/>
    <mergeCell ref="AL787:AM788"/>
    <mergeCell ref="B789:B790"/>
    <mergeCell ref="C788:D788"/>
    <mergeCell ref="BL787:BN788"/>
    <mergeCell ref="BJ787:BK788"/>
    <mergeCell ref="BH787:BI788"/>
    <mergeCell ref="BF787:BG788"/>
    <mergeCell ref="BD787:BE788"/>
    <mergeCell ref="BB787:BC788"/>
    <mergeCell ref="AZ787:BA788"/>
    <mergeCell ref="AX787:AY788"/>
    <mergeCell ref="L789:M790"/>
    <mergeCell ref="J789:K790"/>
    <mergeCell ref="H789:I790"/>
    <mergeCell ref="F789:F790"/>
    <mergeCell ref="E789:E790"/>
    <mergeCell ref="C789:D789"/>
    <mergeCell ref="X789:Y790"/>
    <mergeCell ref="V789:W790"/>
    <mergeCell ref="T789:U790"/>
    <mergeCell ref="R789:S790"/>
    <mergeCell ref="P789:Q790"/>
    <mergeCell ref="N789:O790"/>
    <mergeCell ref="AJ789:AK790"/>
    <mergeCell ref="AH789:AI790"/>
    <mergeCell ref="AF789:AG790"/>
    <mergeCell ref="AD789:AE790"/>
    <mergeCell ref="AB789:AC790"/>
    <mergeCell ref="Z789:AA790"/>
    <mergeCell ref="AV789:AW790"/>
    <mergeCell ref="AT789:AU790"/>
    <mergeCell ref="AR789:AS790"/>
    <mergeCell ref="AP789:AQ790"/>
    <mergeCell ref="AN789:AO790"/>
    <mergeCell ref="AL789:AM790"/>
    <mergeCell ref="B787:B788"/>
    <mergeCell ref="C790:D790"/>
    <mergeCell ref="BL789:BN790"/>
    <mergeCell ref="BJ789:BK790"/>
    <mergeCell ref="BH789:BI790"/>
    <mergeCell ref="BF789:BG790"/>
    <mergeCell ref="BL783:BN784"/>
    <mergeCell ref="BJ783:BK784"/>
    <mergeCell ref="BH783:BI784"/>
    <mergeCell ref="BF783:BG784"/>
    <mergeCell ref="BD783:BE784"/>
    <mergeCell ref="BB783:BC784"/>
    <mergeCell ref="AZ783:BA784"/>
    <mergeCell ref="AX783:AY784"/>
    <mergeCell ref="L785:M786"/>
    <mergeCell ref="J785:K786"/>
    <mergeCell ref="H785:I786"/>
    <mergeCell ref="F785:F786"/>
    <mergeCell ref="E785:E786"/>
    <mergeCell ref="C785:D785"/>
    <mergeCell ref="X785:Y786"/>
    <mergeCell ref="V785:W786"/>
    <mergeCell ref="T785:U786"/>
    <mergeCell ref="R785:S786"/>
    <mergeCell ref="P785:Q786"/>
    <mergeCell ref="N785:O786"/>
    <mergeCell ref="AJ785:AK786"/>
    <mergeCell ref="AH785:AI786"/>
    <mergeCell ref="AF785:AG786"/>
    <mergeCell ref="AD785:AE786"/>
    <mergeCell ref="AB785:AC786"/>
    <mergeCell ref="Z785:AA786"/>
    <mergeCell ref="AV785:AW786"/>
    <mergeCell ref="AT785:AU786"/>
    <mergeCell ref="AR785:AS786"/>
    <mergeCell ref="AP785:AQ786"/>
    <mergeCell ref="AN785:AO786"/>
    <mergeCell ref="AL785:AM786"/>
    <mergeCell ref="B783:B784"/>
    <mergeCell ref="C786:D786"/>
    <mergeCell ref="BL785:BN786"/>
    <mergeCell ref="BJ785:BK786"/>
    <mergeCell ref="BH785:BI786"/>
    <mergeCell ref="BF785:BG786"/>
    <mergeCell ref="BD785:BE786"/>
    <mergeCell ref="BB785:BC786"/>
    <mergeCell ref="AZ785:BA786"/>
    <mergeCell ref="AX785:AY786"/>
    <mergeCell ref="BH781:BI782"/>
    <mergeCell ref="BF781:BG782"/>
    <mergeCell ref="BD781:BE782"/>
    <mergeCell ref="BB781:BC782"/>
    <mergeCell ref="AZ781:BA782"/>
    <mergeCell ref="AX781:AY782"/>
    <mergeCell ref="L783:M784"/>
    <mergeCell ref="J783:K784"/>
    <mergeCell ref="H783:I784"/>
    <mergeCell ref="F783:F784"/>
    <mergeCell ref="E783:E784"/>
    <mergeCell ref="C783:D783"/>
    <mergeCell ref="G783:G784"/>
    <mergeCell ref="X783:Y784"/>
    <mergeCell ref="V783:W784"/>
    <mergeCell ref="T783:U784"/>
    <mergeCell ref="R783:S784"/>
    <mergeCell ref="P783:Q784"/>
    <mergeCell ref="N783:O784"/>
    <mergeCell ref="AJ783:AK784"/>
    <mergeCell ref="AH783:AI784"/>
    <mergeCell ref="AF783:AG784"/>
    <mergeCell ref="AD783:AE784"/>
    <mergeCell ref="AB783:AC784"/>
    <mergeCell ref="Z783:AA784"/>
    <mergeCell ref="AV783:AW784"/>
    <mergeCell ref="AT783:AU784"/>
    <mergeCell ref="AR783:AS784"/>
    <mergeCell ref="AP783:AQ784"/>
    <mergeCell ref="AN783:AO784"/>
    <mergeCell ref="AL783:AM784"/>
    <mergeCell ref="B785:B786"/>
    <mergeCell ref="C784:D784"/>
    <mergeCell ref="L779:M780"/>
    <mergeCell ref="J779:K780"/>
    <mergeCell ref="H779:I780"/>
    <mergeCell ref="F779:F780"/>
    <mergeCell ref="E779:E780"/>
    <mergeCell ref="C779:D779"/>
    <mergeCell ref="G779:G780"/>
    <mergeCell ref="X779:Y780"/>
    <mergeCell ref="V779:W780"/>
    <mergeCell ref="T779:U780"/>
    <mergeCell ref="R779:S780"/>
    <mergeCell ref="P779:Q780"/>
    <mergeCell ref="N779:O780"/>
    <mergeCell ref="AJ779:AK780"/>
    <mergeCell ref="AH779:AI780"/>
    <mergeCell ref="AF779:AG780"/>
    <mergeCell ref="AD779:AE780"/>
    <mergeCell ref="AB779:AC780"/>
    <mergeCell ref="Z779:AA780"/>
    <mergeCell ref="AV779:AW780"/>
    <mergeCell ref="AT779:AU780"/>
    <mergeCell ref="AR779:AS780"/>
    <mergeCell ref="AP779:AQ780"/>
    <mergeCell ref="AN779:AO780"/>
    <mergeCell ref="AL779:AM780"/>
    <mergeCell ref="B781:B782"/>
    <mergeCell ref="C780:D780"/>
    <mergeCell ref="BL779:BN780"/>
    <mergeCell ref="BJ779:BK780"/>
    <mergeCell ref="BH779:BI780"/>
    <mergeCell ref="BF779:BG780"/>
    <mergeCell ref="BD779:BE780"/>
    <mergeCell ref="BB779:BC780"/>
    <mergeCell ref="AZ779:BA780"/>
    <mergeCell ref="AX779:AY780"/>
    <mergeCell ref="L781:M782"/>
    <mergeCell ref="J781:K782"/>
    <mergeCell ref="H781:I782"/>
    <mergeCell ref="F781:F782"/>
    <mergeCell ref="E781:E782"/>
    <mergeCell ref="C781:D781"/>
    <mergeCell ref="G781:G782"/>
    <mergeCell ref="X781:Y782"/>
    <mergeCell ref="V781:W782"/>
    <mergeCell ref="T781:U782"/>
    <mergeCell ref="R781:S782"/>
    <mergeCell ref="P781:Q782"/>
    <mergeCell ref="N781:O782"/>
    <mergeCell ref="AJ781:AK782"/>
    <mergeCell ref="AH781:AI782"/>
    <mergeCell ref="AF781:AG782"/>
    <mergeCell ref="AD781:AE782"/>
    <mergeCell ref="AB781:AC782"/>
    <mergeCell ref="Z781:AA782"/>
    <mergeCell ref="AV781:AW782"/>
    <mergeCell ref="AT781:AU782"/>
    <mergeCell ref="AR781:AS782"/>
    <mergeCell ref="AP781:AQ782"/>
    <mergeCell ref="AN781:AO782"/>
    <mergeCell ref="AL781:AM782"/>
    <mergeCell ref="B779:B780"/>
    <mergeCell ref="C782:D782"/>
    <mergeCell ref="BL781:BN782"/>
    <mergeCell ref="BJ781:BK782"/>
    <mergeCell ref="B777:B778"/>
    <mergeCell ref="C776:D776"/>
    <mergeCell ref="BL775:BN776"/>
    <mergeCell ref="BJ775:BK776"/>
    <mergeCell ref="BH775:BI776"/>
    <mergeCell ref="BF775:BG776"/>
    <mergeCell ref="BD775:BE776"/>
    <mergeCell ref="BB775:BC776"/>
    <mergeCell ref="AZ775:BA776"/>
    <mergeCell ref="AX775:AY776"/>
    <mergeCell ref="L777:M778"/>
    <mergeCell ref="J777:K778"/>
    <mergeCell ref="H777:I778"/>
    <mergeCell ref="F777:F778"/>
    <mergeCell ref="E777:E778"/>
    <mergeCell ref="C777:D777"/>
    <mergeCell ref="G777:G778"/>
    <mergeCell ref="X777:Y778"/>
    <mergeCell ref="V777:W778"/>
    <mergeCell ref="T777:U778"/>
    <mergeCell ref="R777:S778"/>
    <mergeCell ref="P777:Q778"/>
    <mergeCell ref="N777:O778"/>
    <mergeCell ref="AJ777:AK778"/>
    <mergeCell ref="AH777:AI778"/>
    <mergeCell ref="AF777:AG778"/>
    <mergeCell ref="AD777:AE778"/>
    <mergeCell ref="AB777:AC778"/>
    <mergeCell ref="Z777:AA778"/>
    <mergeCell ref="AV777:AW778"/>
    <mergeCell ref="AT777:AU778"/>
    <mergeCell ref="AR777:AS778"/>
    <mergeCell ref="AP777:AQ778"/>
    <mergeCell ref="AN777:AO778"/>
    <mergeCell ref="AL777:AM778"/>
    <mergeCell ref="B775:B776"/>
    <mergeCell ref="C778:D778"/>
    <mergeCell ref="BL777:BN778"/>
    <mergeCell ref="BJ777:BK778"/>
    <mergeCell ref="BH777:BI778"/>
    <mergeCell ref="BF777:BG778"/>
    <mergeCell ref="BD777:BE778"/>
    <mergeCell ref="BB777:BC778"/>
    <mergeCell ref="AZ777:BA778"/>
    <mergeCell ref="AX777:AY778"/>
    <mergeCell ref="BL771:BN772"/>
    <mergeCell ref="BJ771:BK772"/>
    <mergeCell ref="BH771:BI772"/>
    <mergeCell ref="BF771:BG772"/>
    <mergeCell ref="BD771:BE772"/>
    <mergeCell ref="BB771:BC772"/>
    <mergeCell ref="AZ771:BA772"/>
    <mergeCell ref="AX771:AY772"/>
    <mergeCell ref="C774:D774"/>
    <mergeCell ref="BL773:BN774"/>
    <mergeCell ref="BJ773:BK774"/>
    <mergeCell ref="BH773:BI774"/>
    <mergeCell ref="BF773:BG774"/>
    <mergeCell ref="BD773:BE774"/>
    <mergeCell ref="BB773:BC774"/>
    <mergeCell ref="AZ773:BA774"/>
    <mergeCell ref="AX773:AY774"/>
    <mergeCell ref="L775:M776"/>
    <mergeCell ref="J775:K776"/>
    <mergeCell ref="H775:I776"/>
    <mergeCell ref="F775:F776"/>
    <mergeCell ref="E775:E776"/>
    <mergeCell ref="C775:D775"/>
    <mergeCell ref="G775:G776"/>
    <mergeCell ref="X775:Y776"/>
    <mergeCell ref="V775:W776"/>
    <mergeCell ref="T775:U776"/>
    <mergeCell ref="R775:S776"/>
    <mergeCell ref="P775:Q776"/>
    <mergeCell ref="N775:O776"/>
    <mergeCell ref="AJ775:AK776"/>
    <mergeCell ref="AH775:AI776"/>
    <mergeCell ref="AF775:AG776"/>
    <mergeCell ref="AD775:AE776"/>
    <mergeCell ref="AB775:AC776"/>
    <mergeCell ref="Z775:AA776"/>
    <mergeCell ref="AV775:AW776"/>
    <mergeCell ref="AT775:AU776"/>
    <mergeCell ref="AR775:AS776"/>
    <mergeCell ref="AP775:AQ776"/>
    <mergeCell ref="AN775:AO776"/>
    <mergeCell ref="AL775:AM776"/>
    <mergeCell ref="J773:K774"/>
    <mergeCell ref="H773:I774"/>
    <mergeCell ref="F773:F774"/>
    <mergeCell ref="E773:E774"/>
    <mergeCell ref="C773:D773"/>
    <mergeCell ref="G773:G774"/>
    <mergeCell ref="X773:Y774"/>
    <mergeCell ref="V773:W774"/>
    <mergeCell ref="T773:U774"/>
    <mergeCell ref="R773:S774"/>
    <mergeCell ref="P773:Q774"/>
    <mergeCell ref="N773:O774"/>
    <mergeCell ref="AJ773:AK774"/>
    <mergeCell ref="AH773:AI774"/>
    <mergeCell ref="AF773:AG774"/>
    <mergeCell ref="AD773:AE774"/>
    <mergeCell ref="AB773:AC774"/>
    <mergeCell ref="Z773:AA774"/>
    <mergeCell ref="AV773:AW774"/>
    <mergeCell ref="AT773:AU774"/>
    <mergeCell ref="AR773:AS774"/>
    <mergeCell ref="AP773:AQ774"/>
    <mergeCell ref="BL767:BN768"/>
    <mergeCell ref="BJ767:BK768"/>
    <mergeCell ref="BH767:BI768"/>
    <mergeCell ref="BF767:BG768"/>
    <mergeCell ref="BD767:BE768"/>
    <mergeCell ref="BB767:BC768"/>
    <mergeCell ref="AZ767:BA768"/>
    <mergeCell ref="AX767:AY768"/>
    <mergeCell ref="L769:M770"/>
    <mergeCell ref="J769:K770"/>
    <mergeCell ref="H769:I770"/>
    <mergeCell ref="F769:F770"/>
    <mergeCell ref="E769:E770"/>
    <mergeCell ref="C769:D769"/>
    <mergeCell ref="G769:G770"/>
    <mergeCell ref="X769:Y770"/>
    <mergeCell ref="V769:W770"/>
    <mergeCell ref="T769:U770"/>
    <mergeCell ref="R769:S770"/>
    <mergeCell ref="P769:Q770"/>
    <mergeCell ref="N769:O770"/>
    <mergeCell ref="AJ769:AK770"/>
    <mergeCell ref="AH769:AI770"/>
    <mergeCell ref="AF769:AG770"/>
    <mergeCell ref="AD769:AE770"/>
    <mergeCell ref="AB769:AC770"/>
    <mergeCell ref="Z769:AA770"/>
    <mergeCell ref="AV769:AW770"/>
    <mergeCell ref="AT769:AU770"/>
    <mergeCell ref="AR769:AS770"/>
    <mergeCell ref="AP769:AQ770"/>
    <mergeCell ref="AN769:AO770"/>
    <mergeCell ref="AL769:AM770"/>
    <mergeCell ref="C770:D770"/>
    <mergeCell ref="BL769:BN770"/>
    <mergeCell ref="BJ769:BK770"/>
    <mergeCell ref="BH769:BI770"/>
    <mergeCell ref="BF769:BG770"/>
    <mergeCell ref="BD769:BE770"/>
    <mergeCell ref="BB769:BC770"/>
    <mergeCell ref="AZ769:BA770"/>
    <mergeCell ref="AX769:AY770"/>
    <mergeCell ref="B767:B768"/>
    <mergeCell ref="R767:S768"/>
    <mergeCell ref="F767:F768"/>
    <mergeCell ref="P767:Q768"/>
    <mergeCell ref="N767:O768"/>
    <mergeCell ref="AJ767:AK768"/>
    <mergeCell ref="AH767:AI768"/>
    <mergeCell ref="AF767:AG768"/>
    <mergeCell ref="AD767:AE768"/>
    <mergeCell ref="AB767:AC768"/>
    <mergeCell ref="Z767:AA768"/>
    <mergeCell ref="AV767:AW768"/>
    <mergeCell ref="AT767:AU768"/>
    <mergeCell ref="AR767:AS768"/>
    <mergeCell ref="AP767:AQ768"/>
    <mergeCell ref="AN767:AO768"/>
    <mergeCell ref="AL767:AM768"/>
    <mergeCell ref="B769:B770"/>
    <mergeCell ref="C768:D768"/>
    <mergeCell ref="L771:M772"/>
    <mergeCell ref="J771:K772"/>
    <mergeCell ref="H771:I772"/>
    <mergeCell ref="F771:F772"/>
    <mergeCell ref="E771:E772"/>
    <mergeCell ref="C771:D771"/>
    <mergeCell ref="G771:G772"/>
    <mergeCell ref="X771:Y772"/>
    <mergeCell ref="V771:W772"/>
    <mergeCell ref="T771:U772"/>
    <mergeCell ref="R771:S772"/>
    <mergeCell ref="P771:Q772"/>
    <mergeCell ref="N771:O772"/>
    <mergeCell ref="AJ771:AK772"/>
    <mergeCell ref="AH771:AI772"/>
    <mergeCell ref="AF771:AG772"/>
    <mergeCell ref="AD771:AE772"/>
    <mergeCell ref="AB771:AC772"/>
    <mergeCell ref="Z771:AA772"/>
    <mergeCell ref="AV771:AW772"/>
    <mergeCell ref="AT771:AU772"/>
    <mergeCell ref="AR771:AS772"/>
    <mergeCell ref="AP771:AQ772"/>
    <mergeCell ref="AN771:AO772"/>
    <mergeCell ref="AL771:AM772"/>
    <mergeCell ref="C772:D772"/>
    <mergeCell ref="J877:K877"/>
    <mergeCell ref="D877:E877"/>
    <mergeCell ref="BJ876:BK876"/>
    <mergeCell ref="BH876:BI876"/>
    <mergeCell ref="BF876:BG876"/>
    <mergeCell ref="BD876:BE876"/>
    <mergeCell ref="BB876:BC876"/>
    <mergeCell ref="AZ876:BA876"/>
    <mergeCell ref="AX876:AY876"/>
    <mergeCell ref="D874:E875"/>
    <mergeCell ref="B874:C875"/>
    <mergeCell ref="BL877:BN877"/>
    <mergeCell ref="AN877:AO877"/>
    <mergeCell ref="B816:C816"/>
    <mergeCell ref="H818:J818"/>
    <mergeCell ref="D818:E818"/>
    <mergeCell ref="S881:U881"/>
    <mergeCell ref="L879:N879"/>
    <mergeCell ref="H879:J879"/>
    <mergeCell ref="D879:E879"/>
    <mergeCell ref="O879:R879"/>
    <mergeCell ref="B879:C879"/>
    <mergeCell ref="N877:O877"/>
    <mergeCell ref="J765:O765"/>
    <mergeCell ref="F765:F766"/>
    <mergeCell ref="G765:G766"/>
    <mergeCell ref="BF816:BH816"/>
    <mergeCell ref="B881:C881"/>
    <mergeCell ref="W879:Y879"/>
    <mergeCell ref="S879:U879"/>
    <mergeCell ref="O881:R881"/>
    <mergeCell ref="L881:N881"/>
    <mergeCell ref="W881:Y881"/>
    <mergeCell ref="AZ765:BE765"/>
    <mergeCell ref="AT765:AY765"/>
    <mergeCell ref="AN765:AS765"/>
    <mergeCell ref="AH765:AM765"/>
    <mergeCell ref="T766:U766"/>
    <mergeCell ref="AX766:AY766"/>
    <mergeCell ref="AV766:AW766"/>
    <mergeCell ref="AT766:AU766"/>
    <mergeCell ref="AR766:AS766"/>
    <mergeCell ref="AP766:AQ766"/>
    <mergeCell ref="AF766:AG766"/>
    <mergeCell ref="AD766:AE766"/>
    <mergeCell ref="AB766:AC766"/>
    <mergeCell ref="X765:Y766"/>
    <mergeCell ref="V765:W766"/>
    <mergeCell ref="P765:U765"/>
    <mergeCell ref="AB765:AG765"/>
    <mergeCell ref="Z765:AA766"/>
    <mergeCell ref="L767:M768"/>
    <mergeCell ref="J767:K768"/>
    <mergeCell ref="H767:I768"/>
    <mergeCell ref="G767:G768"/>
    <mergeCell ref="R766:S766"/>
    <mergeCell ref="P766:Q766"/>
    <mergeCell ref="J766:K766"/>
    <mergeCell ref="N766:O766"/>
    <mergeCell ref="L766:M766"/>
    <mergeCell ref="B771:B772"/>
    <mergeCell ref="B773:B774"/>
    <mergeCell ref="L773:M774"/>
    <mergeCell ref="R874:S875"/>
    <mergeCell ref="P874:Q875"/>
    <mergeCell ref="N874:O875"/>
    <mergeCell ref="L874:M875"/>
    <mergeCell ref="J874:K875"/>
    <mergeCell ref="H874:I875"/>
    <mergeCell ref="AD874:AE875"/>
    <mergeCell ref="AB874:AC875"/>
    <mergeCell ref="Z874:AA875"/>
    <mergeCell ref="X874:Y875"/>
    <mergeCell ref="V874:W875"/>
    <mergeCell ref="T874:U875"/>
    <mergeCell ref="AP874:AQ875"/>
    <mergeCell ref="AN874:AO875"/>
    <mergeCell ref="AL874:AM875"/>
    <mergeCell ref="AJ874:AK875"/>
    <mergeCell ref="AH874:AI875"/>
    <mergeCell ref="AF874:AG875"/>
    <mergeCell ref="BB874:BC875"/>
    <mergeCell ref="AZ874:BA875"/>
    <mergeCell ref="AX874:AY875"/>
    <mergeCell ref="AV874:AW875"/>
    <mergeCell ref="AT874:AU875"/>
    <mergeCell ref="AR874:AS875"/>
    <mergeCell ref="C868:D868"/>
    <mergeCell ref="G868:G869"/>
    <mergeCell ref="J876:K876"/>
    <mergeCell ref="H876:I876"/>
    <mergeCell ref="D876:E876"/>
    <mergeCell ref="B876:C876"/>
    <mergeCell ref="BL874:BN875"/>
    <mergeCell ref="BJ874:BK875"/>
    <mergeCell ref="BH874:BI875"/>
    <mergeCell ref="BF874:BG875"/>
    <mergeCell ref="BD874:BE875"/>
    <mergeCell ref="X876:Y876"/>
    <mergeCell ref="V876:W876"/>
    <mergeCell ref="T876:U876"/>
    <mergeCell ref="R876:S876"/>
    <mergeCell ref="P876:Q876"/>
    <mergeCell ref="N876:O876"/>
    <mergeCell ref="AJ876:AK876"/>
    <mergeCell ref="AH876:AI876"/>
    <mergeCell ref="AF876:AG876"/>
    <mergeCell ref="AD876:AE876"/>
    <mergeCell ref="AB876:AC876"/>
    <mergeCell ref="Z876:AA876"/>
    <mergeCell ref="AV876:AW876"/>
    <mergeCell ref="AT876:AU876"/>
    <mergeCell ref="AR876:AS876"/>
    <mergeCell ref="AP876:AQ876"/>
    <mergeCell ref="AN876:AO876"/>
    <mergeCell ref="AL876:AM876"/>
    <mergeCell ref="B870:B871"/>
    <mergeCell ref="C870:D870"/>
    <mergeCell ref="E870:E871"/>
    <mergeCell ref="F870:F871"/>
    <mergeCell ref="G870:G871"/>
    <mergeCell ref="H870:I871"/>
    <mergeCell ref="J870:K871"/>
    <mergeCell ref="L870:M871"/>
    <mergeCell ref="N870:O871"/>
    <mergeCell ref="P870:Q871"/>
    <mergeCell ref="R870:S871"/>
    <mergeCell ref="T870:U871"/>
    <mergeCell ref="C867:D867"/>
    <mergeCell ref="BL866:BN867"/>
    <mergeCell ref="BJ866:BK867"/>
    <mergeCell ref="BH866:BI867"/>
    <mergeCell ref="BF866:BG867"/>
    <mergeCell ref="BD866:BE867"/>
    <mergeCell ref="BB866:BC867"/>
    <mergeCell ref="N868:O869"/>
    <mergeCell ref="L868:M869"/>
    <mergeCell ref="J868:K869"/>
    <mergeCell ref="H868:I869"/>
    <mergeCell ref="F868:F869"/>
    <mergeCell ref="E868:E869"/>
    <mergeCell ref="Z868:AA869"/>
    <mergeCell ref="X868:Y869"/>
    <mergeCell ref="V868:W869"/>
    <mergeCell ref="T868:U869"/>
    <mergeCell ref="R868:S869"/>
    <mergeCell ref="P868:Q869"/>
    <mergeCell ref="AL868:AM869"/>
    <mergeCell ref="AJ868:AK869"/>
    <mergeCell ref="AH868:AI869"/>
    <mergeCell ref="AF868:AG869"/>
    <mergeCell ref="AD868:AE869"/>
    <mergeCell ref="AB868:AC869"/>
    <mergeCell ref="AX868:AY869"/>
    <mergeCell ref="AV868:AW869"/>
    <mergeCell ref="AT868:AU869"/>
    <mergeCell ref="AR868:AS869"/>
    <mergeCell ref="AP868:AQ869"/>
    <mergeCell ref="AN868:AO869"/>
    <mergeCell ref="C864:D864"/>
    <mergeCell ref="G864:G865"/>
    <mergeCell ref="AR866:AS867"/>
    <mergeCell ref="AP866:AQ867"/>
    <mergeCell ref="B864:B865"/>
    <mergeCell ref="C869:D869"/>
    <mergeCell ref="BL868:BN869"/>
    <mergeCell ref="BJ868:BK869"/>
    <mergeCell ref="BH868:BI869"/>
    <mergeCell ref="BF868:BG869"/>
    <mergeCell ref="BD868:BE869"/>
    <mergeCell ref="BB868:BC869"/>
    <mergeCell ref="AZ868:BA869"/>
    <mergeCell ref="C863:D863"/>
    <mergeCell ref="E862:E863"/>
    <mergeCell ref="C862:D862"/>
    <mergeCell ref="B862:B863"/>
    <mergeCell ref="R864:S865"/>
    <mergeCell ref="P864:Q865"/>
    <mergeCell ref="N864:O865"/>
    <mergeCell ref="L864:M865"/>
    <mergeCell ref="J864:K865"/>
    <mergeCell ref="H864:I865"/>
    <mergeCell ref="AD864:AE865"/>
    <mergeCell ref="AB864:AC865"/>
    <mergeCell ref="Z864:AA865"/>
    <mergeCell ref="X864:Y865"/>
    <mergeCell ref="V864:W865"/>
    <mergeCell ref="T864:U865"/>
    <mergeCell ref="AP864:AQ865"/>
    <mergeCell ref="AN864:AO865"/>
    <mergeCell ref="AL864:AM865"/>
    <mergeCell ref="AJ864:AK865"/>
    <mergeCell ref="AH864:AI865"/>
    <mergeCell ref="AF864:AG865"/>
    <mergeCell ref="BB864:BC865"/>
    <mergeCell ref="AZ864:BA865"/>
    <mergeCell ref="AX864:AY865"/>
    <mergeCell ref="AV864:AW865"/>
    <mergeCell ref="AT864:AU865"/>
    <mergeCell ref="AR864:AS865"/>
    <mergeCell ref="E866:E867"/>
    <mergeCell ref="C866:D866"/>
    <mergeCell ref="G866:G867"/>
    <mergeCell ref="B866:B867"/>
    <mergeCell ref="C865:D865"/>
    <mergeCell ref="P866:Q867"/>
    <mergeCell ref="N866:O867"/>
    <mergeCell ref="L866:M867"/>
    <mergeCell ref="J866:K867"/>
    <mergeCell ref="H866:I867"/>
    <mergeCell ref="F866:F867"/>
    <mergeCell ref="AB866:AC867"/>
    <mergeCell ref="Z866:AA867"/>
    <mergeCell ref="X866:Y867"/>
    <mergeCell ref="V866:W867"/>
    <mergeCell ref="T866:U867"/>
    <mergeCell ref="R866:S867"/>
    <mergeCell ref="AN866:AO867"/>
    <mergeCell ref="AL866:AM867"/>
    <mergeCell ref="AJ866:AK867"/>
    <mergeCell ref="AH866:AI867"/>
    <mergeCell ref="AF866:AG867"/>
    <mergeCell ref="AD866:AE867"/>
    <mergeCell ref="AZ866:BA867"/>
    <mergeCell ref="AX866:AY867"/>
    <mergeCell ref="AV866:AW867"/>
    <mergeCell ref="AT866:AU867"/>
    <mergeCell ref="P862:Q863"/>
    <mergeCell ref="N862:O863"/>
    <mergeCell ref="L862:M863"/>
    <mergeCell ref="J862:K863"/>
    <mergeCell ref="H862:I863"/>
    <mergeCell ref="F862:F863"/>
    <mergeCell ref="G862:G863"/>
    <mergeCell ref="AB862:AC863"/>
    <mergeCell ref="Z862:AA863"/>
    <mergeCell ref="X862:Y863"/>
    <mergeCell ref="V862:W863"/>
    <mergeCell ref="T862:U863"/>
    <mergeCell ref="R862:S863"/>
    <mergeCell ref="AN862:AO863"/>
    <mergeCell ref="AL862:AM863"/>
    <mergeCell ref="AJ862:AK863"/>
    <mergeCell ref="AH862:AI863"/>
    <mergeCell ref="AF862:AG863"/>
    <mergeCell ref="AD862:AE863"/>
    <mergeCell ref="AZ862:BA863"/>
    <mergeCell ref="AX862:AY863"/>
    <mergeCell ref="AV862:AW863"/>
    <mergeCell ref="AT862:AU863"/>
    <mergeCell ref="AR862:AS863"/>
    <mergeCell ref="AP862:AQ863"/>
    <mergeCell ref="BL862:BN863"/>
    <mergeCell ref="BJ862:BK863"/>
    <mergeCell ref="BH862:BI863"/>
    <mergeCell ref="BF862:BG863"/>
    <mergeCell ref="BD862:BE863"/>
    <mergeCell ref="BB862:BC863"/>
    <mergeCell ref="F864:F865"/>
    <mergeCell ref="E864:E865"/>
    <mergeCell ref="BL864:BN865"/>
    <mergeCell ref="BJ864:BK865"/>
    <mergeCell ref="BH864:BI865"/>
    <mergeCell ref="BF864:BG865"/>
    <mergeCell ref="BD864:BE865"/>
    <mergeCell ref="AF858:AG859"/>
    <mergeCell ref="AD858:AE859"/>
    <mergeCell ref="AB858:AC859"/>
    <mergeCell ref="Z858:AA859"/>
    <mergeCell ref="AV858:AW859"/>
    <mergeCell ref="AT858:AU859"/>
    <mergeCell ref="AR858:AS859"/>
    <mergeCell ref="AP858:AQ859"/>
    <mergeCell ref="AN858:AO859"/>
    <mergeCell ref="AL858:AM859"/>
    <mergeCell ref="B860:B861"/>
    <mergeCell ref="C859:D859"/>
    <mergeCell ref="BL858:BN859"/>
    <mergeCell ref="BJ858:BK859"/>
    <mergeCell ref="BH858:BI859"/>
    <mergeCell ref="BF858:BG859"/>
    <mergeCell ref="BD858:BE859"/>
    <mergeCell ref="BB858:BC859"/>
    <mergeCell ref="AZ858:BA859"/>
    <mergeCell ref="AX858:AY859"/>
    <mergeCell ref="J860:K861"/>
    <mergeCell ref="H860:I861"/>
    <mergeCell ref="F860:F861"/>
    <mergeCell ref="E860:E861"/>
    <mergeCell ref="C860:D860"/>
    <mergeCell ref="G860:G861"/>
    <mergeCell ref="V860:W861"/>
    <mergeCell ref="T860:U861"/>
    <mergeCell ref="R860:S861"/>
    <mergeCell ref="P860:Q861"/>
    <mergeCell ref="N860:O861"/>
    <mergeCell ref="L860:M861"/>
    <mergeCell ref="AH860:AI861"/>
    <mergeCell ref="AF860:AG861"/>
    <mergeCell ref="AD860:AE861"/>
    <mergeCell ref="AB860:AC861"/>
    <mergeCell ref="Z860:AA861"/>
    <mergeCell ref="X860:Y861"/>
    <mergeCell ref="AT860:AU861"/>
    <mergeCell ref="AR860:AS861"/>
    <mergeCell ref="AP860:AQ861"/>
    <mergeCell ref="AN860:AO861"/>
    <mergeCell ref="AL860:AM861"/>
    <mergeCell ref="B858:B859"/>
    <mergeCell ref="B856:B857"/>
    <mergeCell ref="BB854:BC855"/>
    <mergeCell ref="AZ854:BA855"/>
    <mergeCell ref="AX854:AY855"/>
    <mergeCell ref="L856:M857"/>
    <mergeCell ref="J856:K857"/>
    <mergeCell ref="H856:I857"/>
    <mergeCell ref="F856:F857"/>
    <mergeCell ref="E856:E857"/>
    <mergeCell ref="C856:D856"/>
    <mergeCell ref="G856:G857"/>
    <mergeCell ref="X856:Y857"/>
    <mergeCell ref="V856:W857"/>
    <mergeCell ref="T856:U857"/>
    <mergeCell ref="R856:S857"/>
    <mergeCell ref="P856:Q857"/>
    <mergeCell ref="N856:O857"/>
    <mergeCell ref="AJ856:AK857"/>
    <mergeCell ref="AH856:AI857"/>
    <mergeCell ref="AF856:AG857"/>
    <mergeCell ref="AD856:AE857"/>
    <mergeCell ref="AB856:AC857"/>
    <mergeCell ref="Z856:AA857"/>
    <mergeCell ref="AV856:AW857"/>
    <mergeCell ref="AT856:AU857"/>
    <mergeCell ref="AR856:AS857"/>
    <mergeCell ref="AP856:AQ857"/>
    <mergeCell ref="AN856:AO857"/>
    <mergeCell ref="AL856:AM857"/>
    <mergeCell ref="AJ860:AK861"/>
    <mergeCell ref="C861:D861"/>
    <mergeCell ref="BL860:BN861"/>
    <mergeCell ref="BJ860:BK861"/>
    <mergeCell ref="BH860:BI861"/>
    <mergeCell ref="BF860:BG861"/>
    <mergeCell ref="BD860:BE861"/>
    <mergeCell ref="BB860:BC861"/>
    <mergeCell ref="AZ860:BA861"/>
    <mergeCell ref="AX860:AY861"/>
    <mergeCell ref="AV860:AW861"/>
    <mergeCell ref="C857:D857"/>
    <mergeCell ref="BL856:BN857"/>
    <mergeCell ref="BJ856:BK857"/>
    <mergeCell ref="BH856:BI857"/>
    <mergeCell ref="BF856:BG857"/>
    <mergeCell ref="BD856:BE857"/>
    <mergeCell ref="BB856:BC857"/>
    <mergeCell ref="AZ856:BA857"/>
    <mergeCell ref="AX856:AY857"/>
    <mergeCell ref="L858:M859"/>
    <mergeCell ref="J858:K859"/>
    <mergeCell ref="H858:I859"/>
    <mergeCell ref="F858:F859"/>
    <mergeCell ref="E858:E859"/>
    <mergeCell ref="C858:D858"/>
    <mergeCell ref="G858:G859"/>
    <mergeCell ref="X858:Y859"/>
    <mergeCell ref="V858:W859"/>
    <mergeCell ref="T858:U859"/>
    <mergeCell ref="R858:S859"/>
    <mergeCell ref="P858:Q859"/>
    <mergeCell ref="N858:O859"/>
    <mergeCell ref="AJ858:AK859"/>
    <mergeCell ref="AH858:AI859"/>
    <mergeCell ref="L852:M853"/>
    <mergeCell ref="J852:K853"/>
    <mergeCell ref="H852:I853"/>
    <mergeCell ref="F852:F853"/>
    <mergeCell ref="E852:E853"/>
    <mergeCell ref="C852:D852"/>
    <mergeCell ref="G852:G853"/>
    <mergeCell ref="X852:Y853"/>
    <mergeCell ref="V852:W853"/>
    <mergeCell ref="T852:U853"/>
    <mergeCell ref="R852:S853"/>
    <mergeCell ref="P852:Q853"/>
    <mergeCell ref="N852:O853"/>
    <mergeCell ref="AJ852:AK853"/>
    <mergeCell ref="AH852:AI853"/>
    <mergeCell ref="AF852:AG853"/>
    <mergeCell ref="AD852:AE853"/>
    <mergeCell ref="AB852:AC853"/>
    <mergeCell ref="Z852:AA853"/>
    <mergeCell ref="AV852:AW853"/>
    <mergeCell ref="AT852:AU853"/>
    <mergeCell ref="AR852:AS853"/>
    <mergeCell ref="AP852:AQ853"/>
    <mergeCell ref="AN852:AO853"/>
    <mergeCell ref="AL852:AM853"/>
    <mergeCell ref="B854:B855"/>
    <mergeCell ref="C853:D853"/>
    <mergeCell ref="BL852:BN853"/>
    <mergeCell ref="BJ852:BK853"/>
    <mergeCell ref="BH852:BI853"/>
    <mergeCell ref="BF852:BG853"/>
    <mergeCell ref="BD852:BE853"/>
    <mergeCell ref="BB852:BC853"/>
    <mergeCell ref="AZ852:BA853"/>
    <mergeCell ref="AX852:AY853"/>
    <mergeCell ref="L854:M855"/>
    <mergeCell ref="J854:K855"/>
    <mergeCell ref="H854:I855"/>
    <mergeCell ref="F854:F855"/>
    <mergeCell ref="E854:E855"/>
    <mergeCell ref="C854:D854"/>
    <mergeCell ref="G854:G855"/>
    <mergeCell ref="X854:Y855"/>
    <mergeCell ref="V854:W855"/>
    <mergeCell ref="T854:U855"/>
    <mergeCell ref="R854:S855"/>
    <mergeCell ref="P854:Q855"/>
    <mergeCell ref="N854:O855"/>
    <mergeCell ref="AJ854:AK855"/>
    <mergeCell ref="AH854:AI855"/>
    <mergeCell ref="AF854:AG855"/>
    <mergeCell ref="AD854:AE855"/>
    <mergeCell ref="AB854:AC855"/>
    <mergeCell ref="Z854:AA855"/>
    <mergeCell ref="AV854:AW855"/>
    <mergeCell ref="AT854:AU855"/>
    <mergeCell ref="AR854:AS855"/>
    <mergeCell ref="AP854:AQ855"/>
    <mergeCell ref="AN854:AO855"/>
    <mergeCell ref="AL854:AM855"/>
    <mergeCell ref="B852:B853"/>
    <mergeCell ref="C855:D855"/>
    <mergeCell ref="BL854:BN855"/>
    <mergeCell ref="BJ854:BK855"/>
    <mergeCell ref="B850:B851"/>
    <mergeCell ref="C849:D849"/>
    <mergeCell ref="BL848:BN849"/>
    <mergeCell ref="BJ848:BK849"/>
    <mergeCell ref="BH848:BI849"/>
    <mergeCell ref="BF848:BG849"/>
    <mergeCell ref="BD848:BE849"/>
    <mergeCell ref="BB848:BC849"/>
    <mergeCell ref="AZ848:BA849"/>
    <mergeCell ref="AX848:AY849"/>
    <mergeCell ref="L850:M851"/>
    <mergeCell ref="J850:K851"/>
    <mergeCell ref="H850:I851"/>
    <mergeCell ref="F850:F851"/>
    <mergeCell ref="E850:E851"/>
    <mergeCell ref="C850:D850"/>
    <mergeCell ref="G850:G851"/>
    <mergeCell ref="X850:Y851"/>
    <mergeCell ref="V850:W851"/>
    <mergeCell ref="T850:U851"/>
    <mergeCell ref="R850:S851"/>
    <mergeCell ref="P850:Q851"/>
    <mergeCell ref="N850:O851"/>
    <mergeCell ref="AJ850:AK851"/>
    <mergeCell ref="AH850:AI851"/>
    <mergeCell ref="AF850:AG851"/>
    <mergeCell ref="AD850:AE851"/>
    <mergeCell ref="AB850:AC851"/>
    <mergeCell ref="Z850:AA851"/>
    <mergeCell ref="AV850:AW851"/>
    <mergeCell ref="AT850:AU851"/>
    <mergeCell ref="AR850:AS851"/>
    <mergeCell ref="AP850:AQ851"/>
    <mergeCell ref="AN850:AO851"/>
    <mergeCell ref="AL850:AM851"/>
    <mergeCell ref="B848:B849"/>
    <mergeCell ref="C851:D851"/>
    <mergeCell ref="BL850:BN851"/>
    <mergeCell ref="BJ850:BK851"/>
    <mergeCell ref="BH850:BI851"/>
    <mergeCell ref="BF850:BG851"/>
    <mergeCell ref="BD850:BE851"/>
    <mergeCell ref="BB850:BC851"/>
    <mergeCell ref="AZ850:BA851"/>
    <mergeCell ref="AX850:AY851"/>
    <mergeCell ref="AP846:AQ847"/>
    <mergeCell ref="AN846:AO847"/>
    <mergeCell ref="AL846:AM847"/>
    <mergeCell ref="B844:B845"/>
    <mergeCell ref="C847:D847"/>
    <mergeCell ref="BL846:BN847"/>
    <mergeCell ref="BJ846:BK847"/>
    <mergeCell ref="BH846:BI847"/>
    <mergeCell ref="BF846:BG847"/>
    <mergeCell ref="BD846:BE847"/>
    <mergeCell ref="BB846:BC847"/>
    <mergeCell ref="AZ846:BA847"/>
    <mergeCell ref="AX846:AY847"/>
    <mergeCell ref="L848:M849"/>
    <mergeCell ref="J848:K849"/>
    <mergeCell ref="H848:I849"/>
    <mergeCell ref="F848:F849"/>
    <mergeCell ref="E848:E849"/>
    <mergeCell ref="C848:D848"/>
    <mergeCell ref="G848:G849"/>
    <mergeCell ref="X848:Y849"/>
    <mergeCell ref="V848:W849"/>
    <mergeCell ref="T848:U849"/>
    <mergeCell ref="R848:S849"/>
    <mergeCell ref="P848:Q849"/>
    <mergeCell ref="N848:O849"/>
    <mergeCell ref="AJ848:AK849"/>
    <mergeCell ref="AH848:AI849"/>
    <mergeCell ref="AF848:AG849"/>
    <mergeCell ref="AD848:AE849"/>
    <mergeCell ref="AB848:AC849"/>
    <mergeCell ref="Z848:AA849"/>
    <mergeCell ref="AV848:AW849"/>
    <mergeCell ref="AT848:AU849"/>
    <mergeCell ref="AR848:AS849"/>
    <mergeCell ref="AP848:AQ849"/>
    <mergeCell ref="AN848:AO849"/>
    <mergeCell ref="AL848:AM849"/>
    <mergeCell ref="B840:B841"/>
    <mergeCell ref="C843:D843"/>
    <mergeCell ref="BL842:BN843"/>
    <mergeCell ref="BJ842:BK843"/>
    <mergeCell ref="BB842:BC843"/>
    <mergeCell ref="AZ842:BA843"/>
    <mergeCell ref="AX842:AY843"/>
    <mergeCell ref="L844:M845"/>
    <mergeCell ref="J844:K845"/>
    <mergeCell ref="H844:I845"/>
    <mergeCell ref="F844:F845"/>
    <mergeCell ref="E844:E845"/>
    <mergeCell ref="C844:D844"/>
    <mergeCell ref="G844:G845"/>
    <mergeCell ref="X844:Y845"/>
    <mergeCell ref="V844:W845"/>
    <mergeCell ref="T844:U845"/>
    <mergeCell ref="R844:S845"/>
    <mergeCell ref="P844:Q845"/>
    <mergeCell ref="N844:O845"/>
    <mergeCell ref="AJ844:AK845"/>
    <mergeCell ref="AH844:AI845"/>
    <mergeCell ref="AF844:AG845"/>
    <mergeCell ref="AD844:AE845"/>
    <mergeCell ref="AB844:AC845"/>
    <mergeCell ref="Z844:AA845"/>
    <mergeCell ref="AV844:AW845"/>
    <mergeCell ref="AT844:AU845"/>
    <mergeCell ref="AR844:AS845"/>
    <mergeCell ref="AP844:AQ845"/>
    <mergeCell ref="AN844:AO845"/>
    <mergeCell ref="AL844:AM845"/>
    <mergeCell ref="B846:B847"/>
    <mergeCell ref="C845:D845"/>
    <mergeCell ref="BL844:BN845"/>
    <mergeCell ref="BJ844:BK845"/>
    <mergeCell ref="BH844:BI845"/>
    <mergeCell ref="BF844:BG845"/>
    <mergeCell ref="BD844:BE845"/>
    <mergeCell ref="BB844:BC845"/>
    <mergeCell ref="AZ844:BA845"/>
    <mergeCell ref="AX844:AY845"/>
    <mergeCell ref="L846:M847"/>
    <mergeCell ref="J846:K847"/>
    <mergeCell ref="H846:I847"/>
    <mergeCell ref="F846:F847"/>
    <mergeCell ref="E846:E847"/>
    <mergeCell ref="C846:D846"/>
    <mergeCell ref="G846:G847"/>
    <mergeCell ref="X846:Y847"/>
    <mergeCell ref="V846:W847"/>
    <mergeCell ref="T846:U847"/>
    <mergeCell ref="R846:S847"/>
    <mergeCell ref="P846:Q847"/>
    <mergeCell ref="N846:O847"/>
    <mergeCell ref="AJ846:AK847"/>
    <mergeCell ref="AH846:AI847"/>
    <mergeCell ref="AF846:AG847"/>
    <mergeCell ref="AD846:AE847"/>
    <mergeCell ref="AB846:AC847"/>
    <mergeCell ref="Z846:AA847"/>
    <mergeCell ref="AV846:AW847"/>
    <mergeCell ref="AT846:AU847"/>
    <mergeCell ref="AR846:AS847"/>
    <mergeCell ref="BD838:BE839"/>
    <mergeCell ref="BB838:BC839"/>
    <mergeCell ref="AZ838:BA839"/>
    <mergeCell ref="AX838:AY839"/>
    <mergeCell ref="L840:M841"/>
    <mergeCell ref="J840:K841"/>
    <mergeCell ref="H840:I841"/>
    <mergeCell ref="F840:F841"/>
    <mergeCell ref="E840:E841"/>
    <mergeCell ref="C840:D840"/>
    <mergeCell ref="G840:G841"/>
    <mergeCell ref="X840:Y841"/>
    <mergeCell ref="V840:W841"/>
    <mergeCell ref="T840:U841"/>
    <mergeCell ref="R840:S841"/>
    <mergeCell ref="P840:Q841"/>
    <mergeCell ref="N840:O841"/>
    <mergeCell ref="AJ840:AK841"/>
    <mergeCell ref="AH840:AI841"/>
    <mergeCell ref="AF840:AG841"/>
    <mergeCell ref="AD840:AE841"/>
    <mergeCell ref="AB840:AC841"/>
    <mergeCell ref="Z840:AA841"/>
    <mergeCell ref="AV840:AW841"/>
    <mergeCell ref="AT840:AU841"/>
    <mergeCell ref="AR840:AS841"/>
    <mergeCell ref="AP840:AQ841"/>
    <mergeCell ref="AN840:AO841"/>
    <mergeCell ref="AL840:AM841"/>
    <mergeCell ref="B842:B843"/>
    <mergeCell ref="C841:D841"/>
    <mergeCell ref="BL840:BN841"/>
    <mergeCell ref="BJ840:BK841"/>
    <mergeCell ref="BH840:BI841"/>
    <mergeCell ref="BF840:BG841"/>
    <mergeCell ref="BD840:BE841"/>
    <mergeCell ref="BB840:BC841"/>
    <mergeCell ref="AZ840:BA841"/>
    <mergeCell ref="AX840:AY841"/>
    <mergeCell ref="L842:M843"/>
    <mergeCell ref="J842:K843"/>
    <mergeCell ref="H842:I843"/>
    <mergeCell ref="F842:F843"/>
    <mergeCell ref="E842:E843"/>
    <mergeCell ref="C842:D842"/>
    <mergeCell ref="G842:G843"/>
    <mergeCell ref="X842:Y843"/>
    <mergeCell ref="V842:W843"/>
    <mergeCell ref="T842:U843"/>
    <mergeCell ref="R842:S843"/>
    <mergeCell ref="P842:Q843"/>
    <mergeCell ref="N842:O843"/>
    <mergeCell ref="AJ842:AK843"/>
    <mergeCell ref="AH842:AI843"/>
    <mergeCell ref="AF842:AG843"/>
    <mergeCell ref="AD842:AE843"/>
    <mergeCell ref="AB842:AC843"/>
    <mergeCell ref="Z842:AA843"/>
    <mergeCell ref="AV842:AW843"/>
    <mergeCell ref="AT842:AU843"/>
    <mergeCell ref="AR842:AS843"/>
    <mergeCell ref="AP842:AQ843"/>
    <mergeCell ref="AN842:AO843"/>
    <mergeCell ref="AL842:AM843"/>
    <mergeCell ref="L836:M837"/>
    <mergeCell ref="J836:K837"/>
    <mergeCell ref="H836:I837"/>
    <mergeCell ref="F836:F837"/>
    <mergeCell ref="E836:E837"/>
    <mergeCell ref="C836:D836"/>
    <mergeCell ref="G836:G837"/>
    <mergeCell ref="X836:Y837"/>
    <mergeCell ref="V836:W837"/>
    <mergeCell ref="T836:U837"/>
    <mergeCell ref="R836:S837"/>
    <mergeCell ref="P836:Q837"/>
    <mergeCell ref="N836:O837"/>
    <mergeCell ref="AJ836:AK837"/>
    <mergeCell ref="AH836:AI837"/>
    <mergeCell ref="AF836:AG837"/>
    <mergeCell ref="AD836:AE837"/>
    <mergeCell ref="AB836:AC837"/>
    <mergeCell ref="Z836:AA837"/>
    <mergeCell ref="AV836:AW837"/>
    <mergeCell ref="AT836:AU837"/>
    <mergeCell ref="AR836:AS837"/>
    <mergeCell ref="AP836:AQ837"/>
    <mergeCell ref="AN836:AO837"/>
    <mergeCell ref="AL836:AM837"/>
    <mergeCell ref="B838:B839"/>
    <mergeCell ref="C837:D837"/>
    <mergeCell ref="BL836:BN837"/>
    <mergeCell ref="BJ836:BK837"/>
    <mergeCell ref="BH836:BI837"/>
    <mergeCell ref="BF836:BG837"/>
    <mergeCell ref="BD836:BE837"/>
    <mergeCell ref="BB836:BC837"/>
    <mergeCell ref="AZ836:BA837"/>
    <mergeCell ref="AX836:AY837"/>
    <mergeCell ref="L838:M839"/>
    <mergeCell ref="J838:K839"/>
    <mergeCell ref="H838:I839"/>
    <mergeCell ref="F838:F839"/>
    <mergeCell ref="E838:E839"/>
    <mergeCell ref="C838:D838"/>
    <mergeCell ref="G838:G839"/>
    <mergeCell ref="X838:Y839"/>
    <mergeCell ref="V838:W839"/>
    <mergeCell ref="T838:U839"/>
    <mergeCell ref="R838:S839"/>
    <mergeCell ref="P838:Q839"/>
    <mergeCell ref="N838:O839"/>
    <mergeCell ref="AJ838:AK839"/>
    <mergeCell ref="AH838:AI839"/>
    <mergeCell ref="AF838:AG839"/>
    <mergeCell ref="AD838:AE839"/>
    <mergeCell ref="AB838:AC839"/>
    <mergeCell ref="Z838:AA839"/>
    <mergeCell ref="AV838:AW839"/>
    <mergeCell ref="AT838:AU839"/>
    <mergeCell ref="AR838:AS839"/>
    <mergeCell ref="AP838:AQ839"/>
    <mergeCell ref="AN838:AO839"/>
    <mergeCell ref="AL838:AM839"/>
    <mergeCell ref="B836:B837"/>
    <mergeCell ref="C839:D839"/>
    <mergeCell ref="BL838:BN839"/>
    <mergeCell ref="BJ838:BK839"/>
    <mergeCell ref="AV832:AW833"/>
    <mergeCell ref="AT832:AU833"/>
    <mergeCell ref="AR832:AS833"/>
    <mergeCell ref="AP832:AQ833"/>
    <mergeCell ref="AN832:AO833"/>
    <mergeCell ref="AL832:AM833"/>
    <mergeCell ref="G828:G829"/>
    <mergeCell ref="B834:B835"/>
    <mergeCell ref="C833:D833"/>
    <mergeCell ref="BL832:BN833"/>
    <mergeCell ref="BJ832:BK833"/>
    <mergeCell ref="BH832:BI833"/>
    <mergeCell ref="BF832:BG833"/>
    <mergeCell ref="BD832:BE833"/>
    <mergeCell ref="BB832:BC833"/>
    <mergeCell ref="AZ832:BA833"/>
    <mergeCell ref="AX832:AY833"/>
    <mergeCell ref="L834:M835"/>
    <mergeCell ref="J834:K835"/>
    <mergeCell ref="H834:I835"/>
    <mergeCell ref="F834:F835"/>
    <mergeCell ref="E834:E835"/>
    <mergeCell ref="C834:D834"/>
    <mergeCell ref="G834:G835"/>
    <mergeCell ref="X834:Y835"/>
    <mergeCell ref="V834:W835"/>
    <mergeCell ref="T834:U835"/>
    <mergeCell ref="R834:S835"/>
    <mergeCell ref="P834:Q835"/>
    <mergeCell ref="N834:O835"/>
    <mergeCell ref="AJ834:AK835"/>
    <mergeCell ref="AH834:AI835"/>
    <mergeCell ref="AF834:AG835"/>
    <mergeCell ref="AD834:AE835"/>
    <mergeCell ref="AB834:AC835"/>
    <mergeCell ref="Z834:AA835"/>
    <mergeCell ref="AV834:AW835"/>
    <mergeCell ref="AT834:AU835"/>
    <mergeCell ref="AR834:AS835"/>
    <mergeCell ref="AP834:AQ835"/>
    <mergeCell ref="AN834:AO835"/>
    <mergeCell ref="AL834:AM835"/>
    <mergeCell ref="C835:D835"/>
    <mergeCell ref="BL834:BN835"/>
    <mergeCell ref="BJ834:BK835"/>
    <mergeCell ref="BH834:BI835"/>
    <mergeCell ref="BF834:BG835"/>
    <mergeCell ref="BD834:BE835"/>
    <mergeCell ref="BB834:BC835"/>
    <mergeCell ref="AZ834:BA835"/>
    <mergeCell ref="AX834:AY835"/>
    <mergeCell ref="D944:E944"/>
    <mergeCell ref="W944:Y944"/>
    <mergeCell ref="S944:U944"/>
    <mergeCell ref="L942:N942"/>
    <mergeCell ref="H942:J942"/>
    <mergeCell ref="D942:E942"/>
    <mergeCell ref="O942:R942"/>
    <mergeCell ref="Z881:AI881"/>
    <mergeCell ref="AJ881:AL881"/>
    <mergeCell ref="B944:C944"/>
    <mergeCell ref="W942:Y942"/>
    <mergeCell ref="S942:U942"/>
    <mergeCell ref="O944:R944"/>
    <mergeCell ref="L944:N944"/>
    <mergeCell ref="H881:J881"/>
    <mergeCell ref="D881:E881"/>
    <mergeCell ref="H944:J944"/>
    <mergeCell ref="C825:D825"/>
    <mergeCell ref="AH825:AM825"/>
    <mergeCell ref="AN825:AZ825"/>
    <mergeCell ref="H828:I829"/>
    <mergeCell ref="C828:D829"/>
    <mergeCell ref="B828:B829"/>
    <mergeCell ref="J829:K829"/>
    <mergeCell ref="N829:O829"/>
    <mergeCell ref="L829:M829"/>
    <mergeCell ref="J828:O828"/>
    <mergeCell ref="F828:F829"/>
    <mergeCell ref="BF828:BK828"/>
    <mergeCell ref="AZ828:BE828"/>
    <mergeCell ref="AT828:AY828"/>
    <mergeCell ref="AN828:AS828"/>
    <mergeCell ref="AH828:AM828"/>
    <mergeCell ref="T829:U829"/>
    <mergeCell ref="AX829:AY829"/>
    <mergeCell ref="AV829:AW829"/>
    <mergeCell ref="AT829:AU829"/>
    <mergeCell ref="AD829:AE829"/>
    <mergeCell ref="AB829:AC829"/>
    <mergeCell ref="X828:Y829"/>
    <mergeCell ref="V828:W829"/>
    <mergeCell ref="P828:U828"/>
    <mergeCell ref="AB828:AG828"/>
    <mergeCell ref="E830:E831"/>
    <mergeCell ref="G830:G831"/>
    <mergeCell ref="Z828:AA829"/>
    <mergeCell ref="AP829:AQ829"/>
    <mergeCell ref="AN829:AO829"/>
    <mergeCell ref="AL829:AM829"/>
    <mergeCell ref="AJ829:AK829"/>
    <mergeCell ref="AH829:AI829"/>
    <mergeCell ref="R829:S829"/>
    <mergeCell ref="P829:Q829"/>
    <mergeCell ref="AZ829:BA829"/>
    <mergeCell ref="R830:S831"/>
    <mergeCell ref="H830:I831"/>
    <mergeCell ref="F830:F831"/>
    <mergeCell ref="P830:Q831"/>
    <mergeCell ref="N830:O831"/>
    <mergeCell ref="L830:M831"/>
    <mergeCell ref="J830:K831"/>
    <mergeCell ref="AR829:AS829"/>
    <mergeCell ref="AF829:AG829"/>
    <mergeCell ref="X830:Y831"/>
    <mergeCell ref="B942:C942"/>
    <mergeCell ref="N940:O940"/>
    <mergeCell ref="L940:M940"/>
    <mergeCell ref="J940:K940"/>
    <mergeCell ref="D940:E940"/>
    <mergeCell ref="BJ939:BK939"/>
    <mergeCell ref="BH939:BI939"/>
    <mergeCell ref="BF939:BG939"/>
    <mergeCell ref="BD939:BE939"/>
    <mergeCell ref="BB939:BC939"/>
    <mergeCell ref="D937:E938"/>
    <mergeCell ref="B937:C938"/>
    <mergeCell ref="AZ940:BA940"/>
    <mergeCell ref="BB940:BC940"/>
    <mergeCell ref="BD940:BE940"/>
    <mergeCell ref="BF940:BG940"/>
    <mergeCell ref="BH940:BI940"/>
    <mergeCell ref="BJ940:BK940"/>
    <mergeCell ref="AN940:AO940"/>
    <mergeCell ref="AP940:AQ940"/>
    <mergeCell ref="AR940:AS940"/>
    <mergeCell ref="AT940:AU940"/>
    <mergeCell ref="AV940:AW940"/>
    <mergeCell ref="AX940:AY940"/>
    <mergeCell ref="AB940:AC940"/>
    <mergeCell ref="AD940:AE940"/>
    <mergeCell ref="AF940:AG940"/>
    <mergeCell ref="AH940:AI940"/>
    <mergeCell ref="AJ940:AK940"/>
    <mergeCell ref="AL940:AM940"/>
    <mergeCell ref="P940:Q940"/>
    <mergeCell ref="R940:S940"/>
    <mergeCell ref="T940:U940"/>
    <mergeCell ref="V940:W940"/>
    <mergeCell ref="X940:Y940"/>
    <mergeCell ref="Z940:AA940"/>
    <mergeCell ref="R937:S938"/>
    <mergeCell ref="P937:Q938"/>
    <mergeCell ref="N937:O938"/>
    <mergeCell ref="L937:M938"/>
    <mergeCell ref="J937:K938"/>
    <mergeCell ref="H937:I938"/>
    <mergeCell ref="AD937:AE938"/>
    <mergeCell ref="AB937:AC938"/>
    <mergeCell ref="Z937:AA938"/>
    <mergeCell ref="X937:Y938"/>
    <mergeCell ref="V937:W938"/>
    <mergeCell ref="T937:U938"/>
    <mergeCell ref="AP937:AQ938"/>
    <mergeCell ref="AN937:AO938"/>
    <mergeCell ref="AL937:AM938"/>
    <mergeCell ref="AJ937:AK938"/>
    <mergeCell ref="AH937:AI938"/>
    <mergeCell ref="AF937:AG938"/>
    <mergeCell ref="BB937:BC938"/>
    <mergeCell ref="AZ937:BA938"/>
    <mergeCell ref="AX937:AY938"/>
    <mergeCell ref="AV937:AW938"/>
    <mergeCell ref="AT937:AU938"/>
    <mergeCell ref="AR937:AS938"/>
    <mergeCell ref="C927:D927"/>
    <mergeCell ref="G927:G928"/>
    <mergeCell ref="AR929:AS930"/>
    <mergeCell ref="AP929:AQ930"/>
    <mergeCell ref="C931:D931"/>
    <mergeCell ref="G931:G932"/>
    <mergeCell ref="L939:M939"/>
    <mergeCell ref="J939:K939"/>
    <mergeCell ref="H939:I939"/>
    <mergeCell ref="D939:E939"/>
    <mergeCell ref="B939:C939"/>
    <mergeCell ref="BL937:BN938"/>
    <mergeCell ref="BJ937:BK938"/>
    <mergeCell ref="BH937:BI938"/>
    <mergeCell ref="BF937:BG938"/>
    <mergeCell ref="BD937:BE938"/>
    <mergeCell ref="X939:Y939"/>
    <mergeCell ref="V939:W939"/>
    <mergeCell ref="T939:U939"/>
    <mergeCell ref="R939:S939"/>
    <mergeCell ref="P939:Q939"/>
    <mergeCell ref="N939:O939"/>
    <mergeCell ref="AJ939:AK939"/>
    <mergeCell ref="AH939:AI939"/>
    <mergeCell ref="AF939:AG939"/>
    <mergeCell ref="AD939:AE939"/>
    <mergeCell ref="AB939:AC939"/>
    <mergeCell ref="Z939:AA939"/>
    <mergeCell ref="AV939:AW939"/>
    <mergeCell ref="AT939:AU939"/>
    <mergeCell ref="AR939:AS939"/>
    <mergeCell ref="AP939:AQ939"/>
    <mergeCell ref="AN939:AO939"/>
    <mergeCell ref="AL939:AM939"/>
    <mergeCell ref="B933:B934"/>
    <mergeCell ref="C933:D933"/>
    <mergeCell ref="E933:E934"/>
    <mergeCell ref="F933:F934"/>
    <mergeCell ref="G933:G934"/>
    <mergeCell ref="H933:I934"/>
    <mergeCell ref="J933:K934"/>
    <mergeCell ref="L933:M934"/>
    <mergeCell ref="N933:O934"/>
    <mergeCell ref="P933:Q934"/>
    <mergeCell ref="B931:B932"/>
    <mergeCell ref="R933:S934"/>
    <mergeCell ref="T933:U934"/>
    <mergeCell ref="V933:W934"/>
    <mergeCell ref="X933:Y934"/>
    <mergeCell ref="Z933:AA934"/>
    <mergeCell ref="AB933:AC934"/>
    <mergeCell ref="AD933:AE934"/>
    <mergeCell ref="AF933:AG934"/>
    <mergeCell ref="AH933:AI934"/>
    <mergeCell ref="AJ933:AK934"/>
    <mergeCell ref="AL933:AM934"/>
    <mergeCell ref="AN933:AO934"/>
    <mergeCell ref="AP933:AQ934"/>
    <mergeCell ref="AR933:AS934"/>
    <mergeCell ref="AT933:AU934"/>
    <mergeCell ref="AV933:AW934"/>
    <mergeCell ref="AX933:AY934"/>
    <mergeCell ref="AZ933:BA934"/>
    <mergeCell ref="BB933:BC934"/>
    <mergeCell ref="AH929:AI930"/>
    <mergeCell ref="AF929:AG930"/>
    <mergeCell ref="AD929:AE930"/>
    <mergeCell ref="AZ929:BA930"/>
    <mergeCell ref="AX929:AY930"/>
    <mergeCell ref="AV929:AW930"/>
    <mergeCell ref="AT929:AU930"/>
    <mergeCell ref="C930:D930"/>
    <mergeCell ref="BL929:BN930"/>
    <mergeCell ref="BJ929:BK930"/>
    <mergeCell ref="BH929:BI930"/>
    <mergeCell ref="BF929:BG930"/>
    <mergeCell ref="BD929:BE930"/>
    <mergeCell ref="BB929:BC930"/>
    <mergeCell ref="N931:O932"/>
    <mergeCell ref="L931:M932"/>
    <mergeCell ref="J931:K932"/>
    <mergeCell ref="H931:I932"/>
    <mergeCell ref="F931:F932"/>
    <mergeCell ref="E931:E932"/>
    <mergeCell ref="Z931:AA932"/>
    <mergeCell ref="X931:Y932"/>
    <mergeCell ref="V931:W932"/>
    <mergeCell ref="T931:U932"/>
    <mergeCell ref="R931:S932"/>
    <mergeCell ref="P931:Q932"/>
    <mergeCell ref="AL931:AM932"/>
    <mergeCell ref="AJ931:AK932"/>
    <mergeCell ref="AH931:AI932"/>
    <mergeCell ref="AF931:AG932"/>
    <mergeCell ref="AD931:AE932"/>
    <mergeCell ref="AB931:AC932"/>
    <mergeCell ref="AX931:AY932"/>
    <mergeCell ref="AV931:AW932"/>
    <mergeCell ref="AT931:AU932"/>
    <mergeCell ref="AR931:AS932"/>
    <mergeCell ref="AP931:AQ932"/>
    <mergeCell ref="AN931:AO932"/>
    <mergeCell ref="F927:F928"/>
    <mergeCell ref="E927:E928"/>
    <mergeCell ref="BL927:BN928"/>
    <mergeCell ref="BJ927:BK928"/>
    <mergeCell ref="BH927:BI928"/>
    <mergeCell ref="BF927:BG928"/>
    <mergeCell ref="BD927:BE928"/>
    <mergeCell ref="B927:B928"/>
    <mergeCell ref="C932:D932"/>
    <mergeCell ref="BL931:BN932"/>
    <mergeCell ref="BJ931:BK932"/>
    <mergeCell ref="BH931:BI932"/>
    <mergeCell ref="BF931:BG932"/>
    <mergeCell ref="BD931:BE932"/>
    <mergeCell ref="BB931:BC932"/>
    <mergeCell ref="AZ931:BA932"/>
    <mergeCell ref="C926:D926"/>
    <mergeCell ref="E925:E926"/>
    <mergeCell ref="C925:D925"/>
    <mergeCell ref="B925:B926"/>
    <mergeCell ref="R927:S928"/>
    <mergeCell ref="P927:Q928"/>
    <mergeCell ref="N927:O928"/>
    <mergeCell ref="L927:M928"/>
    <mergeCell ref="J927:K928"/>
    <mergeCell ref="H927:I928"/>
    <mergeCell ref="AD927:AE928"/>
    <mergeCell ref="AB927:AC928"/>
    <mergeCell ref="Z927:AA928"/>
    <mergeCell ref="X927:Y928"/>
    <mergeCell ref="V927:W928"/>
    <mergeCell ref="T927:U928"/>
    <mergeCell ref="AP927:AQ928"/>
    <mergeCell ref="AN927:AO928"/>
    <mergeCell ref="AL927:AM928"/>
    <mergeCell ref="AJ927:AK928"/>
    <mergeCell ref="AH927:AI928"/>
    <mergeCell ref="AF927:AG928"/>
    <mergeCell ref="BB927:BC928"/>
    <mergeCell ref="AZ927:BA928"/>
    <mergeCell ref="AX927:AY928"/>
    <mergeCell ref="AV927:AW928"/>
    <mergeCell ref="AT927:AU928"/>
    <mergeCell ref="AR927:AS928"/>
    <mergeCell ref="E929:E930"/>
    <mergeCell ref="C929:D929"/>
    <mergeCell ref="G929:G930"/>
    <mergeCell ref="B929:B930"/>
    <mergeCell ref="C928:D928"/>
    <mergeCell ref="P929:Q930"/>
    <mergeCell ref="N929:O930"/>
    <mergeCell ref="L929:M930"/>
    <mergeCell ref="J929:K930"/>
    <mergeCell ref="H929:I930"/>
    <mergeCell ref="F929:F930"/>
    <mergeCell ref="AB929:AC930"/>
    <mergeCell ref="Z929:AA930"/>
    <mergeCell ref="X929:Y930"/>
    <mergeCell ref="V929:W930"/>
    <mergeCell ref="T929:U930"/>
    <mergeCell ref="R929:S930"/>
    <mergeCell ref="AN929:AO930"/>
    <mergeCell ref="AL929:AM930"/>
    <mergeCell ref="AJ929:AK930"/>
    <mergeCell ref="BL923:BN924"/>
    <mergeCell ref="BJ923:BK924"/>
    <mergeCell ref="BH923:BI924"/>
    <mergeCell ref="BF923:BG924"/>
    <mergeCell ref="BD923:BE924"/>
    <mergeCell ref="BB923:BC924"/>
    <mergeCell ref="AZ923:BA924"/>
    <mergeCell ref="AX923:AY924"/>
    <mergeCell ref="AV923:AW924"/>
    <mergeCell ref="B921:B922"/>
    <mergeCell ref="P925:Q926"/>
    <mergeCell ref="N925:O926"/>
    <mergeCell ref="L925:M926"/>
    <mergeCell ref="AN925:AO926"/>
    <mergeCell ref="AL925:AM926"/>
    <mergeCell ref="AJ925:AK926"/>
    <mergeCell ref="AH925:AI926"/>
    <mergeCell ref="J925:K926"/>
    <mergeCell ref="H925:I926"/>
    <mergeCell ref="F925:F926"/>
    <mergeCell ref="G925:G926"/>
    <mergeCell ref="AB925:AC926"/>
    <mergeCell ref="Z925:AA926"/>
    <mergeCell ref="X925:Y926"/>
    <mergeCell ref="V925:W926"/>
    <mergeCell ref="T925:U926"/>
    <mergeCell ref="R925:S926"/>
    <mergeCell ref="AF925:AG926"/>
    <mergeCell ref="AD925:AE926"/>
    <mergeCell ref="AZ925:BA926"/>
    <mergeCell ref="AX925:AY926"/>
    <mergeCell ref="AV925:AW926"/>
    <mergeCell ref="AT925:AU926"/>
    <mergeCell ref="AR925:AS926"/>
    <mergeCell ref="AP925:AQ926"/>
    <mergeCell ref="BL925:BN926"/>
    <mergeCell ref="BJ925:BK926"/>
    <mergeCell ref="BH925:BI926"/>
    <mergeCell ref="BF925:BG926"/>
    <mergeCell ref="BD925:BE926"/>
    <mergeCell ref="BB925:BC926"/>
    <mergeCell ref="BL919:BN920"/>
    <mergeCell ref="BJ919:BK920"/>
    <mergeCell ref="BH919:BI920"/>
    <mergeCell ref="BF919:BG920"/>
    <mergeCell ref="BD919:BE920"/>
    <mergeCell ref="BB919:BC920"/>
    <mergeCell ref="AZ919:BA920"/>
    <mergeCell ref="AX919:AY920"/>
    <mergeCell ref="L921:M922"/>
    <mergeCell ref="J921:K922"/>
    <mergeCell ref="H921:I922"/>
    <mergeCell ref="F921:F922"/>
    <mergeCell ref="E921:E922"/>
    <mergeCell ref="C921:D921"/>
    <mergeCell ref="G921:G922"/>
    <mergeCell ref="X921:Y922"/>
    <mergeCell ref="V921:W922"/>
    <mergeCell ref="T921:U922"/>
    <mergeCell ref="R921:S922"/>
    <mergeCell ref="P921:Q922"/>
    <mergeCell ref="N921:O922"/>
    <mergeCell ref="AJ921:AK922"/>
    <mergeCell ref="AH921:AI922"/>
    <mergeCell ref="AF921:AG922"/>
    <mergeCell ref="AD921:AE922"/>
    <mergeCell ref="AB921:AC922"/>
    <mergeCell ref="Z921:AA922"/>
    <mergeCell ref="AV921:AW922"/>
    <mergeCell ref="AT921:AU922"/>
    <mergeCell ref="AR921:AS922"/>
    <mergeCell ref="AP921:AQ922"/>
    <mergeCell ref="AN921:AO922"/>
    <mergeCell ref="AL921:AM922"/>
    <mergeCell ref="C922:D922"/>
    <mergeCell ref="BL921:BN922"/>
    <mergeCell ref="BJ921:BK922"/>
    <mergeCell ref="BH921:BI922"/>
    <mergeCell ref="BF921:BG922"/>
    <mergeCell ref="BD921:BE922"/>
    <mergeCell ref="BB921:BC922"/>
    <mergeCell ref="AZ921:BA922"/>
    <mergeCell ref="AX921:AY922"/>
    <mergeCell ref="B919:B920"/>
    <mergeCell ref="BH917:BI918"/>
    <mergeCell ref="BF917:BG918"/>
    <mergeCell ref="BD917:BE918"/>
    <mergeCell ref="BB917:BC918"/>
    <mergeCell ref="AZ917:BA918"/>
    <mergeCell ref="AX917:AY918"/>
    <mergeCell ref="L919:M920"/>
    <mergeCell ref="J919:K920"/>
    <mergeCell ref="H919:I920"/>
    <mergeCell ref="F919:F920"/>
    <mergeCell ref="E919:E920"/>
    <mergeCell ref="C919:D919"/>
    <mergeCell ref="G919:G920"/>
    <mergeCell ref="X919:Y920"/>
    <mergeCell ref="V919:W920"/>
    <mergeCell ref="T919:U920"/>
    <mergeCell ref="R919:S920"/>
    <mergeCell ref="P919:Q920"/>
    <mergeCell ref="N919:O920"/>
    <mergeCell ref="AJ919:AK920"/>
    <mergeCell ref="AH919:AI920"/>
    <mergeCell ref="AF919:AG920"/>
    <mergeCell ref="AD919:AE920"/>
    <mergeCell ref="AB919:AC920"/>
    <mergeCell ref="Z919:AA920"/>
    <mergeCell ref="AV919:AW920"/>
    <mergeCell ref="AT919:AU920"/>
    <mergeCell ref="AR919:AS920"/>
    <mergeCell ref="AP919:AQ920"/>
    <mergeCell ref="AN919:AO920"/>
    <mergeCell ref="AL919:AM920"/>
    <mergeCell ref="AL923:AM924"/>
    <mergeCell ref="AJ923:AK924"/>
    <mergeCell ref="C920:D920"/>
    <mergeCell ref="B923:B924"/>
    <mergeCell ref="J923:K924"/>
    <mergeCell ref="H923:I924"/>
    <mergeCell ref="F923:F924"/>
    <mergeCell ref="E923:E924"/>
    <mergeCell ref="C923:D923"/>
    <mergeCell ref="G923:G924"/>
    <mergeCell ref="C924:D924"/>
    <mergeCell ref="V923:W924"/>
    <mergeCell ref="T923:U924"/>
    <mergeCell ref="R923:S924"/>
    <mergeCell ref="P923:Q924"/>
    <mergeCell ref="N923:O924"/>
    <mergeCell ref="L923:M924"/>
    <mergeCell ref="AH923:AI924"/>
    <mergeCell ref="AF923:AG924"/>
    <mergeCell ref="AD923:AE924"/>
    <mergeCell ref="AB923:AC924"/>
    <mergeCell ref="Z923:AA924"/>
    <mergeCell ref="X923:Y924"/>
    <mergeCell ref="AT923:AU924"/>
    <mergeCell ref="AR923:AS924"/>
    <mergeCell ref="AP923:AQ924"/>
    <mergeCell ref="AN923:AO924"/>
    <mergeCell ref="L915:M916"/>
    <mergeCell ref="J915:K916"/>
    <mergeCell ref="H915:I916"/>
    <mergeCell ref="F915:F916"/>
    <mergeCell ref="E915:E916"/>
    <mergeCell ref="C915:D915"/>
    <mergeCell ref="G915:G916"/>
    <mergeCell ref="X915:Y916"/>
    <mergeCell ref="V915:W916"/>
    <mergeCell ref="T915:U916"/>
    <mergeCell ref="R915:S916"/>
    <mergeCell ref="P915:Q916"/>
    <mergeCell ref="N915:O916"/>
    <mergeCell ref="AJ915:AK916"/>
    <mergeCell ref="AH915:AI916"/>
    <mergeCell ref="AF915:AG916"/>
    <mergeCell ref="AD915:AE916"/>
    <mergeCell ref="AB915:AC916"/>
    <mergeCell ref="Z915:AA916"/>
    <mergeCell ref="AV915:AW916"/>
    <mergeCell ref="AT915:AU916"/>
    <mergeCell ref="AR915:AS916"/>
    <mergeCell ref="AP915:AQ916"/>
    <mergeCell ref="AN915:AO916"/>
    <mergeCell ref="AL915:AM916"/>
    <mergeCell ref="B917:B918"/>
    <mergeCell ref="C916:D916"/>
    <mergeCell ref="BL915:BN916"/>
    <mergeCell ref="BJ915:BK916"/>
    <mergeCell ref="BH915:BI916"/>
    <mergeCell ref="BF915:BG916"/>
    <mergeCell ref="BD915:BE916"/>
    <mergeCell ref="BB915:BC916"/>
    <mergeCell ref="AZ915:BA916"/>
    <mergeCell ref="AX915:AY916"/>
    <mergeCell ref="L917:M918"/>
    <mergeCell ref="J917:K918"/>
    <mergeCell ref="H917:I918"/>
    <mergeCell ref="F917:F918"/>
    <mergeCell ref="E917:E918"/>
    <mergeCell ref="C917:D917"/>
    <mergeCell ref="G917:G918"/>
    <mergeCell ref="X917:Y918"/>
    <mergeCell ref="V917:W918"/>
    <mergeCell ref="T917:U918"/>
    <mergeCell ref="R917:S918"/>
    <mergeCell ref="P917:Q918"/>
    <mergeCell ref="N917:O918"/>
    <mergeCell ref="AJ917:AK918"/>
    <mergeCell ref="AH917:AI918"/>
    <mergeCell ref="AF917:AG918"/>
    <mergeCell ref="AD917:AE918"/>
    <mergeCell ref="AB917:AC918"/>
    <mergeCell ref="Z917:AA918"/>
    <mergeCell ref="AV917:AW918"/>
    <mergeCell ref="AT917:AU918"/>
    <mergeCell ref="AR917:AS918"/>
    <mergeCell ref="AP917:AQ918"/>
    <mergeCell ref="AN917:AO918"/>
    <mergeCell ref="AL917:AM918"/>
    <mergeCell ref="B915:B916"/>
    <mergeCell ref="C918:D918"/>
    <mergeCell ref="BL917:BN918"/>
    <mergeCell ref="BJ917:BK918"/>
    <mergeCell ref="BL911:BN912"/>
    <mergeCell ref="BJ911:BK912"/>
    <mergeCell ref="BH911:BI912"/>
    <mergeCell ref="BF911:BG912"/>
    <mergeCell ref="BD911:BE912"/>
    <mergeCell ref="BB911:BC912"/>
    <mergeCell ref="AZ911:BA912"/>
    <mergeCell ref="AX911:AY912"/>
    <mergeCell ref="L913:M914"/>
    <mergeCell ref="J913:K914"/>
    <mergeCell ref="H913:I914"/>
    <mergeCell ref="F913:F914"/>
    <mergeCell ref="E913:E914"/>
    <mergeCell ref="C913:D913"/>
    <mergeCell ref="G913:G914"/>
    <mergeCell ref="X913:Y914"/>
    <mergeCell ref="V913:W914"/>
    <mergeCell ref="T913:U914"/>
    <mergeCell ref="R913:S914"/>
    <mergeCell ref="P913:Q914"/>
    <mergeCell ref="N913:O914"/>
    <mergeCell ref="AJ913:AK914"/>
    <mergeCell ref="AH913:AI914"/>
    <mergeCell ref="AF913:AG914"/>
    <mergeCell ref="AD913:AE914"/>
    <mergeCell ref="AB913:AC914"/>
    <mergeCell ref="Z913:AA914"/>
    <mergeCell ref="AV913:AW914"/>
    <mergeCell ref="AT913:AU914"/>
    <mergeCell ref="AR913:AS914"/>
    <mergeCell ref="AP913:AQ914"/>
    <mergeCell ref="AN913:AO914"/>
    <mergeCell ref="AL913:AM914"/>
    <mergeCell ref="C914:D914"/>
    <mergeCell ref="BL913:BN914"/>
    <mergeCell ref="BJ913:BK914"/>
    <mergeCell ref="BH913:BI914"/>
    <mergeCell ref="BF913:BG914"/>
    <mergeCell ref="BD913:BE914"/>
    <mergeCell ref="BB913:BC914"/>
    <mergeCell ref="AZ913:BA914"/>
    <mergeCell ref="AX913:AY914"/>
    <mergeCell ref="BH909:BI910"/>
    <mergeCell ref="BF909:BG910"/>
    <mergeCell ref="BD909:BE910"/>
    <mergeCell ref="BB909:BC910"/>
    <mergeCell ref="AZ909:BA910"/>
    <mergeCell ref="AX909:AY910"/>
    <mergeCell ref="L911:M912"/>
    <mergeCell ref="J911:K912"/>
    <mergeCell ref="H911:I912"/>
    <mergeCell ref="F911:F912"/>
    <mergeCell ref="E911:E912"/>
    <mergeCell ref="C911:D911"/>
    <mergeCell ref="G911:G912"/>
    <mergeCell ref="X911:Y912"/>
    <mergeCell ref="V911:W912"/>
    <mergeCell ref="T911:U912"/>
    <mergeCell ref="R911:S912"/>
    <mergeCell ref="P911:Q912"/>
    <mergeCell ref="N911:O912"/>
    <mergeCell ref="AJ911:AK912"/>
    <mergeCell ref="AH911:AI912"/>
    <mergeCell ref="AF911:AG912"/>
    <mergeCell ref="AD911:AE912"/>
    <mergeCell ref="AB911:AC912"/>
    <mergeCell ref="Z911:AA912"/>
    <mergeCell ref="AV911:AW912"/>
    <mergeCell ref="AT911:AU912"/>
    <mergeCell ref="AR911:AS912"/>
    <mergeCell ref="AP911:AQ912"/>
    <mergeCell ref="AN911:AO912"/>
    <mergeCell ref="AL911:AM912"/>
    <mergeCell ref="B913:B914"/>
    <mergeCell ref="C912:D912"/>
    <mergeCell ref="B911:B912"/>
    <mergeCell ref="L907:M908"/>
    <mergeCell ref="J907:K908"/>
    <mergeCell ref="H907:I908"/>
    <mergeCell ref="F907:F908"/>
    <mergeCell ref="E907:E908"/>
    <mergeCell ref="C907:D907"/>
    <mergeCell ref="G907:G908"/>
    <mergeCell ref="X907:Y908"/>
    <mergeCell ref="V907:W908"/>
    <mergeCell ref="T907:U908"/>
    <mergeCell ref="R907:S908"/>
    <mergeCell ref="P907:Q908"/>
    <mergeCell ref="N907:O908"/>
    <mergeCell ref="AJ907:AK908"/>
    <mergeCell ref="AH907:AI908"/>
    <mergeCell ref="AF907:AG908"/>
    <mergeCell ref="AD907:AE908"/>
    <mergeCell ref="AB907:AC908"/>
    <mergeCell ref="Z907:AA908"/>
    <mergeCell ref="AV907:AW908"/>
    <mergeCell ref="AT907:AU908"/>
    <mergeCell ref="AR907:AS908"/>
    <mergeCell ref="AP907:AQ908"/>
    <mergeCell ref="AN907:AO908"/>
    <mergeCell ref="AL907:AM908"/>
    <mergeCell ref="B909:B910"/>
    <mergeCell ref="C908:D908"/>
    <mergeCell ref="BL907:BN908"/>
    <mergeCell ref="BJ907:BK908"/>
    <mergeCell ref="BH907:BI908"/>
    <mergeCell ref="BF907:BG908"/>
    <mergeCell ref="BD907:BE908"/>
    <mergeCell ref="BB907:BC908"/>
    <mergeCell ref="AZ907:BA908"/>
    <mergeCell ref="AX907:AY908"/>
    <mergeCell ref="L909:M910"/>
    <mergeCell ref="J909:K910"/>
    <mergeCell ref="H909:I910"/>
    <mergeCell ref="F909:F910"/>
    <mergeCell ref="E909:E910"/>
    <mergeCell ref="C909:D909"/>
    <mergeCell ref="G909:G910"/>
    <mergeCell ref="X909:Y910"/>
    <mergeCell ref="V909:W910"/>
    <mergeCell ref="T909:U910"/>
    <mergeCell ref="R909:S910"/>
    <mergeCell ref="P909:Q910"/>
    <mergeCell ref="N909:O910"/>
    <mergeCell ref="AJ909:AK910"/>
    <mergeCell ref="AH909:AI910"/>
    <mergeCell ref="AF909:AG910"/>
    <mergeCell ref="AD909:AE910"/>
    <mergeCell ref="AB909:AC910"/>
    <mergeCell ref="Z909:AA910"/>
    <mergeCell ref="AV909:AW910"/>
    <mergeCell ref="AT909:AU910"/>
    <mergeCell ref="AR909:AS910"/>
    <mergeCell ref="AP909:AQ910"/>
    <mergeCell ref="AN909:AO910"/>
    <mergeCell ref="AL909:AM910"/>
    <mergeCell ref="B907:B908"/>
    <mergeCell ref="C910:D910"/>
    <mergeCell ref="BL909:BN910"/>
    <mergeCell ref="BJ909:BK910"/>
    <mergeCell ref="BL903:BN904"/>
    <mergeCell ref="BJ903:BK904"/>
    <mergeCell ref="BH903:BI904"/>
    <mergeCell ref="BF903:BG904"/>
    <mergeCell ref="BD903:BE904"/>
    <mergeCell ref="BB903:BC904"/>
    <mergeCell ref="AZ903:BA904"/>
    <mergeCell ref="AX903:AY904"/>
    <mergeCell ref="L905:M906"/>
    <mergeCell ref="J905:K906"/>
    <mergeCell ref="H905:I906"/>
    <mergeCell ref="F905:F906"/>
    <mergeCell ref="E905:E906"/>
    <mergeCell ref="C905:D905"/>
    <mergeCell ref="G905:G906"/>
    <mergeCell ref="X905:Y906"/>
    <mergeCell ref="V905:W906"/>
    <mergeCell ref="T905:U906"/>
    <mergeCell ref="R905:S906"/>
    <mergeCell ref="P905:Q906"/>
    <mergeCell ref="N905:O906"/>
    <mergeCell ref="AJ905:AK906"/>
    <mergeCell ref="AH905:AI906"/>
    <mergeCell ref="AF905:AG906"/>
    <mergeCell ref="AD905:AE906"/>
    <mergeCell ref="AB905:AC906"/>
    <mergeCell ref="Z905:AA906"/>
    <mergeCell ref="AV905:AW906"/>
    <mergeCell ref="AT905:AU906"/>
    <mergeCell ref="AR905:AS906"/>
    <mergeCell ref="AP905:AQ906"/>
    <mergeCell ref="AN905:AO906"/>
    <mergeCell ref="AL905:AM906"/>
    <mergeCell ref="C906:D906"/>
    <mergeCell ref="BL905:BN906"/>
    <mergeCell ref="BJ905:BK906"/>
    <mergeCell ref="BH905:BI906"/>
    <mergeCell ref="BF905:BG906"/>
    <mergeCell ref="BD905:BE906"/>
    <mergeCell ref="BB905:BC906"/>
    <mergeCell ref="AZ905:BA906"/>
    <mergeCell ref="AX905:AY906"/>
    <mergeCell ref="BH901:BI902"/>
    <mergeCell ref="BF901:BG902"/>
    <mergeCell ref="BD901:BE902"/>
    <mergeCell ref="BB901:BC902"/>
    <mergeCell ref="AZ901:BA902"/>
    <mergeCell ref="AX901:AY902"/>
    <mergeCell ref="L903:M904"/>
    <mergeCell ref="J903:K904"/>
    <mergeCell ref="H903:I904"/>
    <mergeCell ref="F903:F904"/>
    <mergeCell ref="E903:E904"/>
    <mergeCell ref="C903:D903"/>
    <mergeCell ref="G903:G904"/>
    <mergeCell ref="X903:Y904"/>
    <mergeCell ref="V903:W904"/>
    <mergeCell ref="T903:U904"/>
    <mergeCell ref="R903:S904"/>
    <mergeCell ref="P903:Q904"/>
    <mergeCell ref="N903:O904"/>
    <mergeCell ref="AJ903:AK904"/>
    <mergeCell ref="AH903:AI904"/>
    <mergeCell ref="AF903:AG904"/>
    <mergeCell ref="AD903:AE904"/>
    <mergeCell ref="AB903:AC904"/>
    <mergeCell ref="Z903:AA904"/>
    <mergeCell ref="AV903:AW904"/>
    <mergeCell ref="AT903:AU904"/>
    <mergeCell ref="AR903:AS904"/>
    <mergeCell ref="AP903:AQ904"/>
    <mergeCell ref="AN903:AO904"/>
    <mergeCell ref="AL903:AM904"/>
    <mergeCell ref="B905:B906"/>
    <mergeCell ref="C904:D904"/>
    <mergeCell ref="B903:B904"/>
    <mergeCell ref="L899:M900"/>
    <mergeCell ref="J899:K900"/>
    <mergeCell ref="H899:I900"/>
    <mergeCell ref="F899:F900"/>
    <mergeCell ref="E899:E900"/>
    <mergeCell ref="C899:D899"/>
    <mergeCell ref="G899:G900"/>
    <mergeCell ref="X899:Y900"/>
    <mergeCell ref="V899:W900"/>
    <mergeCell ref="T899:U900"/>
    <mergeCell ref="R899:S900"/>
    <mergeCell ref="P899:Q900"/>
    <mergeCell ref="N899:O900"/>
    <mergeCell ref="AJ899:AK900"/>
    <mergeCell ref="AH899:AI900"/>
    <mergeCell ref="AF899:AG900"/>
    <mergeCell ref="AD899:AE900"/>
    <mergeCell ref="AB899:AC900"/>
    <mergeCell ref="Z899:AA900"/>
    <mergeCell ref="AV899:AW900"/>
    <mergeCell ref="AT899:AU900"/>
    <mergeCell ref="AR899:AS900"/>
    <mergeCell ref="AP899:AQ900"/>
    <mergeCell ref="AN899:AO900"/>
    <mergeCell ref="AL899:AM900"/>
    <mergeCell ref="B901:B902"/>
    <mergeCell ref="C900:D900"/>
    <mergeCell ref="BL899:BN900"/>
    <mergeCell ref="BJ899:BK900"/>
    <mergeCell ref="BH899:BI900"/>
    <mergeCell ref="BF899:BG900"/>
    <mergeCell ref="BD899:BE900"/>
    <mergeCell ref="BB899:BC900"/>
    <mergeCell ref="AZ899:BA900"/>
    <mergeCell ref="AX899:AY900"/>
    <mergeCell ref="L901:M902"/>
    <mergeCell ref="J901:K902"/>
    <mergeCell ref="H901:I902"/>
    <mergeCell ref="F901:F902"/>
    <mergeCell ref="E901:E902"/>
    <mergeCell ref="C901:D901"/>
    <mergeCell ref="G901:G902"/>
    <mergeCell ref="X901:Y902"/>
    <mergeCell ref="V901:W902"/>
    <mergeCell ref="T901:U902"/>
    <mergeCell ref="R901:S902"/>
    <mergeCell ref="P901:Q902"/>
    <mergeCell ref="N901:O902"/>
    <mergeCell ref="AJ901:AK902"/>
    <mergeCell ref="AH901:AI902"/>
    <mergeCell ref="AF901:AG902"/>
    <mergeCell ref="AD901:AE902"/>
    <mergeCell ref="AB901:AC902"/>
    <mergeCell ref="Z901:AA902"/>
    <mergeCell ref="AV901:AW902"/>
    <mergeCell ref="AT901:AU902"/>
    <mergeCell ref="AR901:AS902"/>
    <mergeCell ref="AP901:AQ902"/>
    <mergeCell ref="AN901:AO902"/>
    <mergeCell ref="AL901:AM902"/>
    <mergeCell ref="B899:B900"/>
    <mergeCell ref="C902:D902"/>
    <mergeCell ref="BL901:BN902"/>
    <mergeCell ref="BJ901:BK902"/>
    <mergeCell ref="B897:B898"/>
    <mergeCell ref="C896:D896"/>
    <mergeCell ref="BL895:BN896"/>
    <mergeCell ref="BJ895:BK896"/>
    <mergeCell ref="BH895:BI896"/>
    <mergeCell ref="BF895:BG896"/>
    <mergeCell ref="BD895:BE896"/>
    <mergeCell ref="BB895:BC896"/>
    <mergeCell ref="AZ895:BA896"/>
    <mergeCell ref="AX895:AY896"/>
    <mergeCell ref="L897:M898"/>
    <mergeCell ref="J897:K898"/>
    <mergeCell ref="H897:I898"/>
    <mergeCell ref="F897:F898"/>
    <mergeCell ref="E897:E898"/>
    <mergeCell ref="C897:D897"/>
    <mergeCell ref="G897:G898"/>
    <mergeCell ref="X897:Y898"/>
    <mergeCell ref="V897:W898"/>
    <mergeCell ref="T897:U898"/>
    <mergeCell ref="R897:S898"/>
    <mergeCell ref="P897:Q898"/>
    <mergeCell ref="N897:O898"/>
    <mergeCell ref="AJ897:AK898"/>
    <mergeCell ref="AH897:AI898"/>
    <mergeCell ref="AF897:AG898"/>
    <mergeCell ref="AD897:AE898"/>
    <mergeCell ref="AB897:AC898"/>
    <mergeCell ref="Z897:AA898"/>
    <mergeCell ref="AV897:AW898"/>
    <mergeCell ref="AT897:AU898"/>
    <mergeCell ref="AR897:AS898"/>
    <mergeCell ref="AP897:AQ898"/>
    <mergeCell ref="AN897:AO898"/>
    <mergeCell ref="AL897:AM898"/>
    <mergeCell ref="C898:D898"/>
    <mergeCell ref="BL897:BN898"/>
    <mergeCell ref="BJ897:BK898"/>
    <mergeCell ref="BH897:BI898"/>
    <mergeCell ref="BF897:BG898"/>
    <mergeCell ref="BD897:BE898"/>
    <mergeCell ref="BB897:BC898"/>
    <mergeCell ref="AZ897:BA898"/>
    <mergeCell ref="AX897:AY898"/>
    <mergeCell ref="BF892:BG892"/>
    <mergeCell ref="BD892:BE892"/>
    <mergeCell ref="BB892:BC892"/>
    <mergeCell ref="AZ892:BA892"/>
    <mergeCell ref="R893:S894"/>
    <mergeCell ref="AJ893:AK894"/>
    <mergeCell ref="AH893:AI894"/>
    <mergeCell ref="AF893:AG894"/>
    <mergeCell ref="H893:I894"/>
    <mergeCell ref="AD893:AE894"/>
    <mergeCell ref="AB893:AC894"/>
    <mergeCell ref="Z893:AA894"/>
    <mergeCell ref="X893:Y894"/>
    <mergeCell ref="V893:W894"/>
    <mergeCell ref="T893:U894"/>
    <mergeCell ref="AV893:AW894"/>
    <mergeCell ref="AT893:AU894"/>
    <mergeCell ref="AR893:AS894"/>
    <mergeCell ref="AP893:AQ894"/>
    <mergeCell ref="AN893:AO894"/>
    <mergeCell ref="AL893:AM894"/>
    <mergeCell ref="B895:B896"/>
    <mergeCell ref="C894:D894"/>
    <mergeCell ref="BL893:BN894"/>
    <mergeCell ref="BJ893:BK894"/>
    <mergeCell ref="BH893:BI894"/>
    <mergeCell ref="BF893:BG894"/>
    <mergeCell ref="BD893:BE894"/>
    <mergeCell ref="BB893:BC894"/>
    <mergeCell ref="AZ893:BA894"/>
    <mergeCell ref="AX893:AY894"/>
    <mergeCell ref="L895:M896"/>
    <mergeCell ref="J895:K896"/>
    <mergeCell ref="H895:I896"/>
    <mergeCell ref="F895:F896"/>
    <mergeCell ref="E895:E896"/>
    <mergeCell ref="C895:D895"/>
    <mergeCell ref="G895:G896"/>
    <mergeCell ref="X895:Y896"/>
    <mergeCell ref="V895:W896"/>
    <mergeCell ref="T895:U896"/>
    <mergeCell ref="R895:S896"/>
    <mergeCell ref="P895:Q896"/>
    <mergeCell ref="N895:O896"/>
    <mergeCell ref="AJ895:AK896"/>
    <mergeCell ref="AH895:AI896"/>
    <mergeCell ref="AF895:AG896"/>
    <mergeCell ref="AD895:AE896"/>
    <mergeCell ref="AB895:AC896"/>
    <mergeCell ref="Z895:AA896"/>
    <mergeCell ref="AV895:AW896"/>
    <mergeCell ref="AT895:AU896"/>
    <mergeCell ref="AR895:AS896"/>
    <mergeCell ref="AP895:AQ896"/>
    <mergeCell ref="AN895:AO896"/>
    <mergeCell ref="AL895:AM896"/>
    <mergeCell ref="BD888:BM888"/>
    <mergeCell ref="BF942:BH942"/>
    <mergeCell ref="W1007:Y1007"/>
    <mergeCell ref="S1007:U1007"/>
    <mergeCell ref="O1007:R1007"/>
    <mergeCell ref="BF891:BK891"/>
    <mergeCell ref="AZ891:BE891"/>
    <mergeCell ref="AT891:AY891"/>
    <mergeCell ref="AN891:AS891"/>
    <mergeCell ref="N1003:O1003"/>
    <mergeCell ref="H1007:J1007"/>
    <mergeCell ref="E888:AC888"/>
    <mergeCell ref="C888:D888"/>
    <mergeCell ref="H891:I892"/>
    <mergeCell ref="C891:D892"/>
    <mergeCell ref="B891:B892"/>
    <mergeCell ref="J892:K892"/>
    <mergeCell ref="N892:O892"/>
    <mergeCell ref="L892:M892"/>
    <mergeCell ref="J891:O891"/>
    <mergeCell ref="AX892:AY892"/>
    <mergeCell ref="AV892:AW892"/>
    <mergeCell ref="AT892:AU892"/>
    <mergeCell ref="AR892:AS892"/>
    <mergeCell ref="R892:S892"/>
    <mergeCell ref="AP892:AQ892"/>
    <mergeCell ref="AN892:AO892"/>
    <mergeCell ref="AL892:AM892"/>
    <mergeCell ref="AJ892:AK892"/>
    <mergeCell ref="X891:Y892"/>
    <mergeCell ref="V891:W892"/>
    <mergeCell ref="P891:U891"/>
    <mergeCell ref="AB891:AG891"/>
    <mergeCell ref="Z891:AA892"/>
    <mergeCell ref="T892:U892"/>
    <mergeCell ref="AH892:AI892"/>
    <mergeCell ref="AF892:AG892"/>
    <mergeCell ref="AD892:AE892"/>
    <mergeCell ref="AB892:AC892"/>
    <mergeCell ref="AH891:AM891"/>
    <mergeCell ref="F893:F894"/>
    <mergeCell ref="P893:Q894"/>
    <mergeCell ref="N893:O894"/>
    <mergeCell ref="L893:M894"/>
    <mergeCell ref="J893:K894"/>
    <mergeCell ref="P892:Q892"/>
    <mergeCell ref="G891:G892"/>
    <mergeCell ref="G893:G894"/>
    <mergeCell ref="F891:F892"/>
    <mergeCell ref="E893:E894"/>
    <mergeCell ref="C893:D893"/>
    <mergeCell ref="B893:B894"/>
    <mergeCell ref="BJ892:BK892"/>
    <mergeCell ref="BH892:BI892"/>
    <mergeCell ref="BB1000:BC1001"/>
    <mergeCell ref="B994:B995"/>
    <mergeCell ref="N1002:O1002"/>
    <mergeCell ref="L1002:M1002"/>
    <mergeCell ref="J1002:K1002"/>
    <mergeCell ref="H1002:I1002"/>
    <mergeCell ref="D1002:E1002"/>
    <mergeCell ref="B1002:C1002"/>
    <mergeCell ref="Z1002:AA1002"/>
    <mergeCell ref="X1002:Y1002"/>
    <mergeCell ref="L1003:M1003"/>
    <mergeCell ref="J1003:K1003"/>
    <mergeCell ref="D1003:E1003"/>
    <mergeCell ref="BL1002:BN1002"/>
    <mergeCell ref="BJ1002:BK1002"/>
    <mergeCell ref="BH1002:BI1002"/>
    <mergeCell ref="BF1002:BG1002"/>
    <mergeCell ref="BD1002:BE1002"/>
    <mergeCell ref="BB1002:BC1002"/>
    <mergeCell ref="AZ1002:BA1002"/>
    <mergeCell ref="AZ1003:BA1003"/>
    <mergeCell ref="BB1003:BC1003"/>
    <mergeCell ref="BD1003:BE1003"/>
    <mergeCell ref="BF1003:BG1003"/>
    <mergeCell ref="BH1003:BI1003"/>
    <mergeCell ref="BJ1003:BK1003"/>
    <mergeCell ref="AN1003:AO1003"/>
    <mergeCell ref="AP1003:AQ1003"/>
    <mergeCell ref="AR1003:AS1003"/>
    <mergeCell ref="AT1003:AU1003"/>
    <mergeCell ref="AV1003:AW1003"/>
    <mergeCell ref="AX1003:AY1003"/>
    <mergeCell ref="AB1003:AC1003"/>
    <mergeCell ref="AD1003:AE1003"/>
    <mergeCell ref="AF1003:AG1003"/>
    <mergeCell ref="AH1003:AI1003"/>
    <mergeCell ref="AJ1003:AK1003"/>
    <mergeCell ref="AL1003:AM1003"/>
    <mergeCell ref="P1003:Q1003"/>
    <mergeCell ref="R1003:S1003"/>
    <mergeCell ref="T1003:U1003"/>
    <mergeCell ref="V1003:W1003"/>
    <mergeCell ref="X1003:Y1003"/>
    <mergeCell ref="Z1003:AA1003"/>
    <mergeCell ref="AD1002:AE1002"/>
    <mergeCell ref="AB1002:AC1002"/>
    <mergeCell ref="AX1002:AY1002"/>
    <mergeCell ref="AV1002:AW1002"/>
    <mergeCell ref="AT1002:AU1002"/>
    <mergeCell ref="B996:B997"/>
    <mergeCell ref="C996:D996"/>
    <mergeCell ref="E996:E997"/>
    <mergeCell ref="F996:F997"/>
    <mergeCell ref="L994:M995"/>
    <mergeCell ref="J994:K995"/>
    <mergeCell ref="H994:I995"/>
    <mergeCell ref="F994:F995"/>
    <mergeCell ref="E994:E995"/>
    <mergeCell ref="C994:D994"/>
    <mergeCell ref="G994:G995"/>
    <mergeCell ref="X994:Y995"/>
    <mergeCell ref="V994:W995"/>
    <mergeCell ref="T994:U995"/>
    <mergeCell ref="R994:S995"/>
    <mergeCell ref="P994:Q995"/>
    <mergeCell ref="N994:O995"/>
    <mergeCell ref="AJ994:AK995"/>
    <mergeCell ref="AH994:AI995"/>
    <mergeCell ref="AF994:AG995"/>
    <mergeCell ref="AD994:AE995"/>
    <mergeCell ref="AB994:AC995"/>
    <mergeCell ref="Z994:AA995"/>
    <mergeCell ref="AV994:AW995"/>
    <mergeCell ref="AT994:AU995"/>
    <mergeCell ref="AR994:AS995"/>
    <mergeCell ref="AP994:AQ995"/>
    <mergeCell ref="AN994:AO995"/>
    <mergeCell ref="AL994:AM995"/>
    <mergeCell ref="B1000:C1001"/>
    <mergeCell ref="C995:D995"/>
    <mergeCell ref="BL994:BN995"/>
    <mergeCell ref="BJ994:BK995"/>
    <mergeCell ref="BH994:BI995"/>
    <mergeCell ref="BF994:BG995"/>
    <mergeCell ref="BD994:BE995"/>
    <mergeCell ref="BB994:BC995"/>
    <mergeCell ref="AZ994:BA995"/>
    <mergeCell ref="AX994:AY995"/>
    <mergeCell ref="P1000:Q1001"/>
    <mergeCell ref="N1000:O1001"/>
    <mergeCell ref="L1000:M1001"/>
    <mergeCell ref="J1000:K1001"/>
    <mergeCell ref="H1000:I1001"/>
    <mergeCell ref="D1000:E1001"/>
    <mergeCell ref="AB1000:AC1001"/>
    <mergeCell ref="Z1000:AA1001"/>
    <mergeCell ref="X1000:Y1001"/>
    <mergeCell ref="V1000:W1001"/>
    <mergeCell ref="T1000:U1001"/>
    <mergeCell ref="R1000:S1001"/>
    <mergeCell ref="AN1000:AO1001"/>
    <mergeCell ref="AL1000:AM1001"/>
    <mergeCell ref="AJ1000:AK1001"/>
    <mergeCell ref="AH1000:AI1001"/>
    <mergeCell ref="AF1000:AG1001"/>
    <mergeCell ref="AD1000:AE1001"/>
    <mergeCell ref="AZ1000:BA1001"/>
    <mergeCell ref="AX1000:AY1001"/>
    <mergeCell ref="AV1000:AW1001"/>
    <mergeCell ref="AT1000:AU1001"/>
    <mergeCell ref="AR1000:AS1001"/>
    <mergeCell ref="AP1000:AQ1001"/>
    <mergeCell ref="BL1000:BN1001"/>
    <mergeCell ref="BJ1000:BK1001"/>
    <mergeCell ref="BH1000:BI1001"/>
    <mergeCell ref="BF1000:BG1001"/>
    <mergeCell ref="BD1000:BE1001"/>
    <mergeCell ref="BJ990:BK991"/>
    <mergeCell ref="BH990:BI991"/>
    <mergeCell ref="BF990:BG991"/>
    <mergeCell ref="BD990:BE991"/>
    <mergeCell ref="BB990:BC991"/>
    <mergeCell ref="AZ990:BA991"/>
    <mergeCell ref="AX990:AY991"/>
    <mergeCell ref="L992:M993"/>
    <mergeCell ref="J992:K993"/>
    <mergeCell ref="H992:I993"/>
    <mergeCell ref="F992:F993"/>
    <mergeCell ref="E992:E993"/>
    <mergeCell ref="C992:D992"/>
    <mergeCell ref="G992:G993"/>
    <mergeCell ref="X992:Y993"/>
    <mergeCell ref="V992:W993"/>
    <mergeCell ref="T992:U993"/>
    <mergeCell ref="R992:S993"/>
    <mergeCell ref="P992:Q993"/>
    <mergeCell ref="N992:O993"/>
    <mergeCell ref="AJ992:AK993"/>
    <mergeCell ref="AH992:AI993"/>
    <mergeCell ref="AF992:AG993"/>
    <mergeCell ref="AD992:AE993"/>
    <mergeCell ref="AB992:AC993"/>
    <mergeCell ref="Z992:AA993"/>
    <mergeCell ref="AV992:AW993"/>
    <mergeCell ref="AT992:AU993"/>
    <mergeCell ref="AR992:AS993"/>
    <mergeCell ref="AP992:AQ993"/>
    <mergeCell ref="AN992:AO993"/>
    <mergeCell ref="AL992:AM993"/>
    <mergeCell ref="G996:G997"/>
    <mergeCell ref="H996:I997"/>
    <mergeCell ref="J996:K997"/>
    <mergeCell ref="L996:M997"/>
    <mergeCell ref="N996:O997"/>
    <mergeCell ref="P996:Q997"/>
    <mergeCell ref="R996:S997"/>
    <mergeCell ref="T996:U997"/>
    <mergeCell ref="V996:W997"/>
    <mergeCell ref="X996:Y997"/>
    <mergeCell ref="Z996:AA997"/>
    <mergeCell ref="AB996:AC997"/>
    <mergeCell ref="AD996:AE997"/>
    <mergeCell ref="AF996:AG997"/>
    <mergeCell ref="AH996:AI997"/>
    <mergeCell ref="AJ996:AK997"/>
    <mergeCell ref="AL996:AM997"/>
    <mergeCell ref="AN996:AO997"/>
    <mergeCell ref="AP996:AQ997"/>
    <mergeCell ref="AR996:AS997"/>
    <mergeCell ref="AT996:AU997"/>
    <mergeCell ref="AV996:AW997"/>
    <mergeCell ref="AX996:AY997"/>
    <mergeCell ref="AZ996:BA997"/>
    <mergeCell ref="BB996:BC997"/>
    <mergeCell ref="BD996:BE997"/>
    <mergeCell ref="BF996:BG997"/>
    <mergeCell ref="BH996:BI997"/>
    <mergeCell ref="B990:B991"/>
    <mergeCell ref="C993:D993"/>
    <mergeCell ref="BJ992:BK993"/>
    <mergeCell ref="BH992:BI993"/>
    <mergeCell ref="BF992:BG993"/>
    <mergeCell ref="BD992:BE993"/>
    <mergeCell ref="BB992:BC993"/>
    <mergeCell ref="AZ992:BA993"/>
    <mergeCell ref="AX992:AY993"/>
    <mergeCell ref="BH988:BI989"/>
    <mergeCell ref="BF988:BG989"/>
    <mergeCell ref="BD988:BE989"/>
    <mergeCell ref="BB988:BC989"/>
    <mergeCell ref="AZ988:BA989"/>
    <mergeCell ref="AX988:AY989"/>
    <mergeCell ref="L990:M991"/>
    <mergeCell ref="J990:K991"/>
    <mergeCell ref="H990:I991"/>
    <mergeCell ref="F990:F991"/>
    <mergeCell ref="E990:E991"/>
    <mergeCell ref="C990:D990"/>
    <mergeCell ref="G990:G991"/>
    <mergeCell ref="X990:Y991"/>
    <mergeCell ref="V990:W991"/>
    <mergeCell ref="T990:U991"/>
    <mergeCell ref="R990:S991"/>
    <mergeCell ref="P990:Q991"/>
    <mergeCell ref="N990:O991"/>
    <mergeCell ref="AJ990:AK991"/>
    <mergeCell ref="AH990:AI991"/>
    <mergeCell ref="AF990:AG991"/>
    <mergeCell ref="AD990:AE991"/>
    <mergeCell ref="AB990:AC991"/>
    <mergeCell ref="Z990:AA991"/>
    <mergeCell ref="AV990:AW991"/>
    <mergeCell ref="AT990:AU991"/>
    <mergeCell ref="AR990:AS991"/>
    <mergeCell ref="AP990:AQ991"/>
    <mergeCell ref="AN990:AO991"/>
    <mergeCell ref="AL990:AM991"/>
    <mergeCell ref="B992:B993"/>
    <mergeCell ref="C991:D991"/>
    <mergeCell ref="L986:M987"/>
    <mergeCell ref="J986:K987"/>
    <mergeCell ref="H986:I987"/>
    <mergeCell ref="F986:F987"/>
    <mergeCell ref="E986:E987"/>
    <mergeCell ref="C986:D986"/>
    <mergeCell ref="G986:G987"/>
    <mergeCell ref="X986:Y987"/>
    <mergeCell ref="V986:W987"/>
    <mergeCell ref="T986:U987"/>
    <mergeCell ref="R986:S987"/>
    <mergeCell ref="P986:Q987"/>
    <mergeCell ref="N986:O987"/>
    <mergeCell ref="AJ986:AK987"/>
    <mergeCell ref="AH986:AI987"/>
    <mergeCell ref="AF986:AG987"/>
    <mergeCell ref="AD986:AE987"/>
    <mergeCell ref="AB986:AC987"/>
    <mergeCell ref="Z986:AA987"/>
    <mergeCell ref="AV986:AW987"/>
    <mergeCell ref="AT986:AU987"/>
    <mergeCell ref="AR986:AS987"/>
    <mergeCell ref="AP986:AQ987"/>
    <mergeCell ref="AN986:AO987"/>
    <mergeCell ref="AL986:AM987"/>
    <mergeCell ref="B988:B989"/>
    <mergeCell ref="C987:D987"/>
    <mergeCell ref="BL986:BN987"/>
    <mergeCell ref="BJ986:BK987"/>
    <mergeCell ref="BH986:BI987"/>
    <mergeCell ref="BF986:BG987"/>
    <mergeCell ref="BD986:BE987"/>
    <mergeCell ref="BB986:BC987"/>
    <mergeCell ref="AZ986:BA987"/>
    <mergeCell ref="AX986:AY987"/>
    <mergeCell ref="L988:M989"/>
    <mergeCell ref="J988:K989"/>
    <mergeCell ref="H988:I989"/>
    <mergeCell ref="F988:F989"/>
    <mergeCell ref="E988:E989"/>
    <mergeCell ref="C988:D988"/>
    <mergeCell ref="G988:G989"/>
    <mergeCell ref="X988:Y989"/>
    <mergeCell ref="V988:W989"/>
    <mergeCell ref="T988:U989"/>
    <mergeCell ref="R988:S989"/>
    <mergeCell ref="P988:Q989"/>
    <mergeCell ref="N988:O989"/>
    <mergeCell ref="AJ988:AK989"/>
    <mergeCell ref="AH988:AI989"/>
    <mergeCell ref="AF988:AG989"/>
    <mergeCell ref="AD988:AE989"/>
    <mergeCell ref="AB988:AC989"/>
    <mergeCell ref="Z988:AA989"/>
    <mergeCell ref="AV988:AW989"/>
    <mergeCell ref="AT988:AU989"/>
    <mergeCell ref="AR988:AS989"/>
    <mergeCell ref="AP988:AQ989"/>
    <mergeCell ref="AN988:AO989"/>
    <mergeCell ref="AL988:AM989"/>
    <mergeCell ref="B986:B987"/>
    <mergeCell ref="C989:D989"/>
    <mergeCell ref="BL988:BN989"/>
    <mergeCell ref="BJ988:BK989"/>
    <mergeCell ref="BJ982:BK983"/>
    <mergeCell ref="BH982:BI983"/>
    <mergeCell ref="BF982:BG983"/>
    <mergeCell ref="BD982:BE983"/>
    <mergeCell ref="BB982:BC983"/>
    <mergeCell ref="AZ982:BA983"/>
    <mergeCell ref="AX982:AY983"/>
    <mergeCell ref="L984:M985"/>
    <mergeCell ref="J984:K985"/>
    <mergeCell ref="H984:I985"/>
    <mergeCell ref="F984:F985"/>
    <mergeCell ref="E984:E985"/>
    <mergeCell ref="C984:D984"/>
    <mergeCell ref="G984:G985"/>
    <mergeCell ref="X984:Y985"/>
    <mergeCell ref="V984:W985"/>
    <mergeCell ref="T984:U985"/>
    <mergeCell ref="R984:S985"/>
    <mergeCell ref="P984:Q985"/>
    <mergeCell ref="N984:O985"/>
    <mergeCell ref="AJ984:AK985"/>
    <mergeCell ref="AH984:AI985"/>
    <mergeCell ref="AF984:AG985"/>
    <mergeCell ref="AD984:AE985"/>
    <mergeCell ref="AB984:AC985"/>
    <mergeCell ref="Z984:AA985"/>
    <mergeCell ref="AV984:AW985"/>
    <mergeCell ref="AT984:AU985"/>
    <mergeCell ref="AR984:AS985"/>
    <mergeCell ref="AP984:AQ985"/>
    <mergeCell ref="AN984:AO985"/>
    <mergeCell ref="AL984:AM985"/>
    <mergeCell ref="B982:B983"/>
    <mergeCell ref="C985:D985"/>
    <mergeCell ref="BJ984:BK985"/>
    <mergeCell ref="BH984:BI985"/>
    <mergeCell ref="BF984:BG985"/>
    <mergeCell ref="BD984:BE985"/>
    <mergeCell ref="BB984:BC985"/>
    <mergeCell ref="AZ984:BA985"/>
    <mergeCell ref="AX984:AY985"/>
    <mergeCell ref="BH980:BI981"/>
    <mergeCell ref="BF980:BG981"/>
    <mergeCell ref="BD980:BE981"/>
    <mergeCell ref="BB980:BC981"/>
    <mergeCell ref="AZ980:BA981"/>
    <mergeCell ref="AX980:AY981"/>
    <mergeCell ref="L982:M983"/>
    <mergeCell ref="J982:K983"/>
    <mergeCell ref="H982:I983"/>
    <mergeCell ref="F982:F983"/>
    <mergeCell ref="E982:E983"/>
    <mergeCell ref="C982:D982"/>
    <mergeCell ref="G982:G983"/>
    <mergeCell ref="X982:Y983"/>
    <mergeCell ref="V982:W983"/>
    <mergeCell ref="T982:U983"/>
    <mergeCell ref="R982:S983"/>
    <mergeCell ref="P982:Q983"/>
    <mergeCell ref="N982:O983"/>
    <mergeCell ref="AJ982:AK983"/>
    <mergeCell ref="AH982:AI983"/>
    <mergeCell ref="AF982:AG983"/>
    <mergeCell ref="AD982:AE983"/>
    <mergeCell ref="AB982:AC983"/>
    <mergeCell ref="Z982:AA983"/>
    <mergeCell ref="AV982:AW983"/>
    <mergeCell ref="AT982:AU983"/>
    <mergeCell ref="AR982:AS983"/>
    <mergeCell ref="AP982:AQ983"/>
    <mergeCell ref="AN982:AO983"/>
    <mergeCell ref="AL982:AM983"/>
    <mergeCell ref="B984:B985"/>
    <mergeCell ref="C983:D983"/>
    <mergeCell ref="L978:M979"/>
    <mergeCell ref="J978:K979"/>
    <mergeCell ref="H978:I979"/>
    <mergeCell ref="F978:F979"/>
    <mergeCell ref="E978:E979"/>
    <mergeCell ref="C978:D978"/>
    <mergeCell ref="G978:G979"/>
    <mergeCell ref="X978:Y979"/>
    <mergeCell ref="V978:W979"/>
    <mergeCell ref="T978:U979"/>
    <mergeCell ref="R978:S979"/>
    <mergeCell ref="P978:Q979"/>
    <mergeCell ref="N978:O979"/>
    <mergeCell ref="AJ978:AK979"/>
    <mergeCell ref="AH978:AI979"/>
    <mergeCell ref="AF978:AG979"/>
    <mergeCell ref="AD978:AE979"/>
    <mergeCell ref="AB978:AC979"/>
    <mergeCell ref="Z978:AA979"/>
    <mergeCell ref="AV978:AW979"/>
    <mergeCell ref="AT978:AU979"/>
    <mergeCell ref="AR978:AS979"/>
    <mergeCell ref="AP978:AQ979"/>
    <mergeCell ref="AN978:AO979"/>
    <mergeCell ref="AL978:AM979"/>
    <mergeCell ref="B980:B981"/>
    <mergeCell ref="C979:D979"/>
    <mergeCell ref="BL978:BN979"/>
    <mergeCell ref="BJ978:BK979"/>
    <mergeCell ref="BH978:BI979"/>
    <mergeCell ref="BF978:BG979"/>
    <mergeCell ref="BD978:BE979"/>
    <mergeCell ref="BB978:BC979"/>
    <mergeCell ref="AZ978:BA979"/>
    <mergeCell ref="AX978:AY979"/>
    <mergeCell ref="L980:M981"/>
    <mergeCell ref="J980:K981"/>
    <mergeCell ref="H980:I981"/>
    <mergeCell ref="F980:F981"/>
    <mergeCell ref="E980:E981"/>
    <mergeCell ref="C980:D980"/>
    <mergeCell ref="G980:G981"/>
    <mergeCell ref="X980:Y981"/>
    <mergeCell ref="V980:W981"/>
    <mergeCell ref="T980:U981"/>
    <mergeCell ref="R980:S981"/>
    <mergeCell ref="P980:Q981"/>
    <mergeCell ref="N980:O981"/>
    <mergeCell ref="AJ980:AK981"/>
    <mergeCell ref="AH980:AI981"/>
    <mergeCell ref="AF980:AG981"/>
    <mergeCell ref="AD980:AE981"/>
    <mergeCell ref="AB980:AC981"/>
    <mergeCell ref="Z980:AA981"/>
    <mergeCell ref="AV980:AW981"/>
    <mergeCell ref="AT980:AU981"/>
    <mergeCell ref="AR980:AS981"/>
    <mergeCell ref="AP980:AQ981"/>
    <mergeCell ref="AN980:AO981"/>
    <mergeCell ref="AL980:AM981"/>
    <mergeCell ref="B978:B979"/>
    <mergeCell ref="C981:D981"/>
    <mergeCell ref="BL980:BN981"/>
    <mergeCell ref="BJ980:BK981"/>
    <mergeCell ref="B976:B977"/>
    <mergeCell ref="C975:D975"/>
    <mergeCell ref="BL974:BN975"/>
    <mergeCell ref="BJ974:BK975"/>
    <mergeCell ref="BH974:BI975"/>
    <mergeCell ref="BF974:BG975"/>
    <mergeCell ref="BD974:BE975"/>
    <mergeCell ref="BB974:BC975"/>
    <mergeCell ref="AZ974:BA975"/>
    <mergeCell ref="AX974:AY975"/>
    <mergeCell ref="L976:M977"/>
    <mergeCell ref="J976:K977"/>
    <mergeCell ref="H976:I977"/>
    <mergeCell ref="F976:F977"/>
    <mergeCell ref="E976:E977"/>
    <mergeCell ref="C976:D976"/>
    <mergeCell ref="G976:G977"/>
    <mergeCell ref="X976:Y977"/>
    <mergeCell ref="V976:W977"/>
    <mergeCell ref="T976:U977"/>
    <mergeCell ref="R976:S977"/>
    <mergeCell ref="P976:Q977"/>
    <mergeCell ref="N976:O977"/>
    <mergeCell ref="AJ976:AK977"/>
    <mergeCell ref="AH976:AI977"/>
    <mergeCell ref="AF976:AG977"/>
    <mergeCell ref="AD976:AE977"/>
    <mergeCell ref="AB976:AC977"/>
    <mergeCell ref="Z976:AA977"/>
    <mergeCell ref="AV976:AW977"/>
    <mergeCell ref="AT976:AU977"/>
    <mergeCell ref="AR976:AS977"/>
    <mergeCell ref="AP976:AQ977"/>
    <mergeCell ref="AN976:AO977"/>
    <mergeCell ref="AL976:AM977"/>
    <mergeCell ref="B974:B975"/>
    <mergeCell ref="C977:D977"/>
    <mergeCell ref="BL976:BN977"/>
    <mergeCell ref="BJ976:BK977"/>
    <mergeCell ref="BH976:BI977"/>
    <mergeCell ref="BF976:BG977"/>
    <mergeCell ref="BD976:BE977"/>
    <mergeCell ref="BB976:BC977"/>
    <mergeCell ref="AZ976:BA977"/>
    <mergeCell ref="AX976:AY977"/>
    <mergeCell ref="C973:D973"/>
    <mergeCell ref="BL972:BN973"/>
    <mergeCell ref="BJ972:BK973"/>
    <mergeCell ref="BH972:BI973"/>
    <mergeCell ref="BF972:BG973"/>
    <mergeCell ref="BD972:BE973"/>
    <mergeCell ref="BB972:BC973"/>
    <mergeCell ref="AZ972:BA973"/>
    <mergeCell ref="AX972:AY973"/>
    <mergeCell ref="L974:M975"/>
    <mergeCell ref="J974:K975"/>
    <mergeCell ref="H974:I975"/>
    <mergeCell ref="F974:F975"/>
    <mergeCell ref="E974:E975"/>
    <mergeCell ref="C974:D974"/>
    <mergeCell ref="G974:G975"/>
    <mergeCell ref="X974:Y975"/>
    <mergeCell ref="V974:W975"/>
    <mergeCell ref="T974:U975"/>
    <mergeCell ref="R974:S975"/>
    <mergeCell ref="P974:Q975"/>
    <mergeCell ref="N974:O975"/>
    <mergeCell ref="AJ974:AK975"/>
    <mergeCell ref="AH974:AI975"/>
    <mergeCell ref="AF974:AG975"/>
    <mergeCell ref="AD974:AE975"/>
    <mergeCell ref="AB974:AC975"/>
    <mergeCell ref="Z974:AA975"/>
    <mergeCell ref="AV974:AW975"/>
    <mergeCell ref="AT974:AU975"/>
    <mergeCell ref="AR974:AS975"/>
    <mergeCell ref="AP974:AQ975"/>
    <mergeCell ref="AN974:AO975"/>
    <mergeCell ref="AL974:AM975"/>
    <mergeCell ref="AL972:AM973"/>
    <mergeCell ref="E970:E971"/>
    <mergeCell ref="C970:D970"/>
    <mergeCell ref="B970:B971"/>
    <mergeCell ref="C969:D969"/>
    <mergeCell ref="BL968:BN969"/>
    <mergeCell ref="BJ968:BK969"/>
    <mergeCell ref="BH968:BI969"/>
    <mergeCell ref="BF968:BG969"/>
    <mergeCell ref="BD968:BE969"/>
    <mergeCell ref="R970:S971"/>
    <mergeCell ref="P970:Q971"/>
    <mergeCell ref="N970:O971"/>
    <mergeCell ref="L970:M971"/>
    <mergeCell ref="J970:K971"/>
    <mergeCell ref="H970:I971"/>
    <mergeCell ref="AD970:AE971"/>
    <mergeCell ref="AB970:AC971"/>
    <mergeCell ref="Z970:AA971"/>
    <mergeCell ref="X970:Y971"/>
    <mergeCell ref="V970:W971"/>
    <mergeCell ref="AV970:AW971"/>
    <mergeCell ref="AT970:AU971"/>
    <mergeCell ref="AR970:AS971"/>
    <mergeCell ref="T970:U971"/>
    <mergeCell ref="AP970:AQ971"/>
    <mergeCell ref="AN970:AO971"/>
    <mergeCell ref="AL970:AM971"/>
    <mergeCell ref="AJ970:AK971"/>
    <mergeCell ref="AH970:AI971"/>
    <mergeCell ref="AF970:AG971"/>
    <mergeCell ref="B972:B973"/>
    <mergeCell ref="C971:D971"/>
    <mergeCell ref="BL970:BN971"/>
    <mergeCell ref="BJ970:BK971"/>
    <mergeCell ref="BH970:BI971"/>
    <mergeCell ref="BF970:BG971"/>
    <mergeCell ref="BD970:BE971"/>
    <mergeCell ref="BB970:BC971"/>
    <mergeCell ref="AZ970:BA971"/>
    <mergeCell ref="AX970:AY971"/>
    <mergeCell ref="L972:M973"/>
    <mergeCell ref="J972:K973"/>
    <mergeCell ref="H972:I973"/>
    <mergeCell ref="F972:F973"/>
    <mergeCell ref="E972:E973"/>
    <mergeCell ref="C972:D972"/>
    <mergeCell ref="G972:G973"/>
    <mergeCell ref="X972:Y973"/>
    <mergeCell ref="V972:W973"/>
    <mergeCell ref="T972:U973"/>
    <mergeCell ref="R972:S973"/>
    <mergeCell ref="P972:Q973"/>
    <mergeCell ref="N972:O973"/>
    <mergeCell ref="AJ972:AK973"/>
    <mergeCell ref="AH972:AI973"/>
    <mergeCell ref="AF972:AG973"/>
    <mergeCell ref="AD972:AE973"/>
    <mergeCell ref="AB972:AC973"/>
    <mergeCell ref="Z972:AA973"/>
    <mergeCell ref="AV972:AW973"/>
    <mergeCell ref="AT972:AU973"/>
    <mergeCell ref="AR972:AS973"/>
    <mergeCell ref="AP972:AQ973"/>
    <mergeCell ref="AN972:AO973"/>
    <mergeCell ref="R966:S967"/>
    <mergeCell ref="P966:Q967"/>
    <mergeCell ref="N966:O967"/>
    <mergeCell ref="L966:M967"/>
    <mergeCell ref="J966:K967"/>
    <mergeCell ref="H966:I967"/>
    <mergeCell ref="AD966:AE967"/>
    <mergeCell ref="AB966:AC967"/>
    <mergeCell ref="Z966:AA967"/>
    <mergeCell ref="X966:Y967"/>
    <mergeCell ref="V966:W967"/>
    <mergeCell ref="T966:U967"/>
    <mergeCell ref="AP966:AQ967"/>
    <mergeCell ref="AN966:AO967"/>
    <mergeCell ref="AL966:AM967"/>
    <mergeCell ref="AJ966:AK967"/>
    <mergeCell ref="AH966:AI967"/>
    <mergeCell ref="AF966:AG967"/>
    <mergeCell ref="BB966:BC967"/>
    <mergeCell ref="AZ966:BA967"/>
    <mergeCell ref="AX966:AY967"/>
    <mergeCell ref="AV966:AW967"/>
    <mergeCell ref="AT966:AU967"/>
    <mergeCell ref="AR966:AS967"/>
    <mergeCell ref="E964:E965"/>
    <mergeCell ref="C964:D964"/>
    <mergeCell ref="B964:B965"/>
    <mergeCell ref="G966:G967"/>
    <mergeCell ref="E968:E969"/>
    <mergeCell ref="C968:D968"/>
    <mergeCell ref="B968:B969"/>
    <mergeCell ref="C967:D967"/>
    <mergeCell ref="BL966:BN967"/>
    <mergeCell ref="BJ966:BK967"/>
    <mergeCell ref="BH966:BI967"/>
    <mergeCell ref="BF966:BG967"/>
    <mergeCell ref="BD966:BE967"/>
    <mergeCell ref="R968:S969"/>
    <mergeCell ref="P968:Q969"/>
    <mergeCell ref="N968:O969"/>
    <mergeCell ref="L968:M969"/>
    <mergeCell ref="J968:K969"/>
    <mergeCell ref="H968:I969"/>
    <mergeCell ref="AD968:AE969"/>
    <mergeCell ref="AB968:AC969"/>
    <mergeCell ref="Z968:AA969"/>
    <mergeCell ref="X968:Y969"/>
    <mergeCell ref="V968:W969"/>
    <mergeCell ref="T968:U969"/>
    <mergeCell ref="AP968:AQ969"/>
    <mergeCell ref="AN968:AO969"/>
    <mergeCell ref="AL968:AM969"/>
    <mergeCell ref="AJ968:AK969"/>
    <mergeCell ref="AH968:AI969"/>
    <mergeCell ref="AF968:AG969"/>
    <mergeCell ref="BB968:BC969"/>
    <mergeCell ref="AZ968:BA969"/>
    <mergeCell ref="AX968:AY969"/>
    <mergeCell ref="AV968:AW969"/>
    <mergeCell ref="AT968:AU969"/>
    <mergeCell ref="AR968:AS969"/>
    <mergeCell ref="E966:E967"/>
    <mergeCell ref="C966:D966"/>
    <mergeCell ref="B966:B967"/>
    <mergeCell ref="R964:S965"/>
    <mergeCell ref="P964:Q965"/>
    <mergeCell ref="N964:O965"/>
    <mergeCell ref="L964:M965"/>
    <mergeCell ref="J964:K965"/>
    <mergeCell ref="H964:I965"/>
    <mergeCell ref="AD964:AE965"/>
    <mergeCell ref="AB964:AC965"/>
    <mergeCell ref="Z964:AA965"/>
    <mergeCell ref="X964:Y965"/>
    <mergeCell ref="V964:W965"/>
    <mergeCell ref="T964:U965"/>
    <mergeCell ref="AP964:AQ965"/>
    <mergeCell ref="AN964:AO965"/>
    <mergeCell ref="AL964:AM965"/>
    <mergeCell ref="AJ964:AK965"/>
    <mergeCell ref="AH964:AI965"/>
    <mergeCell ref="AF964:AG965"/>
    <mergeCell ref="BB964:BC965"/>
    <mergeCell ref="AZ964:BA965"/>
    <mergeCell ref="AX964:AY965"/>
    <mergeCell ref="AV964:AW965"/>
    <mergeCell ref="AT964:AU965"/>
    <mergeCell ref="AR964:AS965"/>
    <mergeCell ref="E962:E963"/>
    <mergeCell ref="C962:D962"/>
    <mergeCell ref="B962:B963"/>
    <mergeCell ref="G964:G965"/>
    <mergeCell ref="F964:F965"/>
    <mergeCell ref="C965:D965"/>
    <mergeCell ref="BL964:BN965"/>
    <mergeCell ref="BJ964:BK965"/>
    <mergeCell ref="BH964:BI965"/>
    <mergeCell ref="BF964:BG965"/>
    <mergeCell ref="BD964:BE965"/>
    <mergeCell ref="R962:S963"/>
    <mergeCell ref="P962:Q963"/>
    <mergeCell ref="N962:O963"/>
    <mergeCell ref="L962:M963"/>
    <mergeCell ref="J962:K963"/>
    <mergeCell ref="H962:I963"/>
    <mergeCell ref="AD962:AE963"/>
    <mergeCell ref="AB962:AC963"/>
    <mergeCell ref="Z962:AA963"/>
    <mergeCell ref="X962:Y963"/>
    <mergeCell ref="V962:W963"/>
    <mergeCell ref="T962:U963"/>
    <mergeCell ref="AP962:AQ963"/>
    <mergeCell ref="AN962:AO963"/>
    <mergeCell ref="AL962:AM963"/>
    <mergeCell ref="AJ962:AK963"/>
    <mergeCell ref="AH962:AI963"/>
    <mergeCell ref="AF962:AG963"/>
    <mergeCell ref="BB962:BC963"/>
    <mergeCell ref="AZ962:BA963"/>
    <mergeCell ref="AX962:AY963"/>
    <mergeCell ref="AV962:AW963"/>
    <mergeCell ref="AT962:AU963"/>
    <mergeCell ref="AR962:AS963"/>
    <mergeCell ref="B960:B961"/>
    <mergeCell ref="G962:G963"/>
    <mergeCell ref="F962:F963"/>
    <mergeCell ref="C963:D963"/>
    <mergeCell ref="BL962:BN963"/>
    <mergeCell ref="BJ962:BK963"/>
    <mergeCell ref="BH962:BI963"/>
    <mergeCell ref="BF962:BG963"/>
    <mergeCell ref="BD962:BE963"/>
    <mergeCell ref="C959:D959"/>
    <mergeCell ref="BL958:BN959"/>
    <mergeCell ref="BJ958:BK959"/>
    <mergeCell ref="BH958:BI959"/>
    <mergeCell ref="BF958:BG959"/>
    <mergeCell ref="BD958:BE959"/>
    <mergeCell ref="R960:S961"/>
    <mergeCell ref="P960:Q961"/>
    <mergeCell ref="N960:O961"/>
    <mergeCell ref="L960:M961"/>
    <mergeCell ref="J960:K961"/>
    <mergeCell ref="H960:I961"/>
    <mergeCell ref="AD960:AE961"/>
    <mergeCell ref="AB960:AC961"/>
    <mergeCell ref="Z960:AA961"/>
    <mergeCell ref="X960:Y961"/>
    <mergeCell ref="V960:W961"/>
    <mergeCell ref="T960:U961"/>
    <mergeCell ref="AP960:AQ961"/>
    <mergeCell ref="AN960:AO961"/>
    <mergeCell ref="AL960:AM961"/>
    <mergeCell ref="AJ960:AK961"/>
    <mergeCell ref="AH960:AI961"/>
    <mergeCell ref="AF960:AG961"/>
    <mergeCell ref="BB960:BC961"/>
    <mergeCell ref="AZ960:BA961"/>
    <mergeCell ref="AX960:AY961"/>
    <mergeCell ref="AV960:AW961"/>
    <mergeCell ref="AT960:AU961"/>
    <mergeCell ref="AR960:AS961"/>
    <mergeCell ref="B958:B959"/>
    <mergeCell ref="AP956:AQ957"/>
    <mergeCell ref="AN956:AO957"/>
    <mergeCell ref="AL956:AM957"/>
    <mergeCell ref="AJ956:AK957"/>
    <mergeCell ref="AH956:AI957"/>
    <mergeCell ref="AF956:AG957"/>
    <mergeCell ref="BB956:BC957"/>
    <mergeCell ref="AZ956:BA957"/>
    <mergeCell ref="AX956:AY957"/>
    <mergeCell ref="AV956:AW957"/>
    <mergeCell ref="AT956:AU957"/>
    <mergeCell ref="AR956:AS957"/>
    <mergeCell ref="E958:E959"/>
    <mergeCell ref="C958:D958"/>
    <mergeCell ref="G958:G959"/>
    <mergeCell ref="G960:G961"/>
    <mergeCell ref="G956:G957"/>
    <mergeCell ref="F958:F959"/>
    <mergeCell ref="F960:F961"/>
    <mergeCell ref="C961:D961"/>
    <mergeCell ref="BL960:BN961"/>
    <mergeCell ref="BJ960:BK961"/>
    <mergeCell ref="BH960:BI961"/>
    <mergeCell ref="BF960:BG961"/>
    <mergeCell ref="BD960:BE961"/>
    <mergeCell ref="C957:D957"/>
    <mergeCell ref="BL956:BN957"/>
    <mergeCell ref="BJ956:BK957"/>
    <mergeCell ref="BH956:BI957"/>
    <mergeCell ref="BF956:BG957"/>
    <mergeCell ref="BD956:BE957"/>
    <mergeCell ref="R958:S959"/>
    <mergeCell ref="P958:Q959"/>
    <mergeCell ref="N958:O959"/>
    <mergeCell ref="L958:M959"/>
    <mergeCell ref="J958:K959"/>
    <mergeCell ref="H958:I959"/>
    <mergeCell ref="AD958:AE959"/>
    <mergeCell ref="AB958:AC959"/>
    <mergeCell ref="Z958:AA959"/>
    <mergeCell ref="X958:Y959"/>
    <mergeCell ref="V958:W959"/>
    <mergeCell ref="T958:U959"/>
    <mergeCell ref="AP958:AQ959"/>
    <mergeCell ref="AN958:AO959"/>
    <mergeCell ref="AL958:AM959"/>
    <mergeCell ref="AJ958:AK959"/>
    <mergeCell ref="AH958:AI959"/>
    <mergeCell ref="AF958:AG959"/>
    <mergeCell ref="BB958:BC959"/>
    <mergeCell ref="AZ958:BA959"/>
    <mergeCell ref="AX958:AY959"/>
    <mergeCell ref="N956:O957"/>
    <mergeCell ref="L956:M957"/>
    <mergeCell ref="J956:K957"/>
    <mergeCell ref="H956:I957"/>
    <mergeCell ref="AV958:AW959"/>
    <mergeCell ref="AT958:AU959"/>
    <mergeCell ref="AR958:AS959"/>
    <mergeCell ref="E960:E961"/>
    <mergeCell ref="C960:D960"/>
    <mergeCell ref="E956:E957"/>
    <mergeCell ref="C956:D956"/>
    <mergeCell ref="Z1065:AA1065"/>
    <mergeCell ref="X1065:Y1065"/>
    <mergeCell ref="V1065:W1065"/>
    <mergeCell ref="T1065:U1065"/>
    <mergeCell ref="AP1065:AQ1065"/>
    <mergeCell ref="AN1065:AO1065"/>
    <mergeCell ref="AL1065:AM1065"/>
    <mergeCell ref="AJ1065:AK1065"/>
    <mergeCell ref="AH1065:AI1065"/>
    <mergeCell ref="AF1065:AG1065"/>
    <mergeCell ref="B1068:C1068"/>
    <mergeCell ref="N1066:O1066"/>
    <mergeCell ref="L1066:M1066"/>
    <mergeCell ref="J1066:K1066"/>
    <mergeCell ref="D1066:E1066"/>
    <mergeCell ref="BD951:BM951"/>
    <mergeCell ref="AU1007:AW1007"/>
    <mergeCell ref="W1070:Y1070"/>
    <mergeCell ref="S1070:U1070"/>
    <mergeCell ref="Z1070:AI1070"/>
    <mergeCell ref="AJ1070:AL1070"/>
    <mergeCell ref="AN1070:AP1070"/>
    <mergeCell ref="AZ1065:BA1065"/>
    <mergeCell ref="AX1065:AY1065"/>
    <mergeCell ref="AV1065:AW1065"/>
    <mergeCell ref="E951:AC951"/>
    <mergeCell ref="C951:D951"/>
    <mergeCell ref="H954:I955"/>
    <mergeCell ref="C954:D955"/>
    <mergeCell ref="B954:B955"/>
    <mergeCell ref="J955:K955"/>
    <mergeCell ref="N955:O955"/>
    <mergeCell ref="L955:M955"/>
    <mergeCell ref="J954:O954"/>
    <mergeCell ref="G954:G955"/>
    <mergeCell ref="AZ954:BE954"/>
    <mergeCell ref="AT954:AY954"/>
    <mergeCell ref="AN954:AS954"/>
    <mergeCell ref="AH954:AM954"/>
    <mergeCell ref="T955:U955"/>
    <mergeCell ref="AX955:AY955"/>
    <mergeCell ref="AV955:AW955"/>
    <mergeCell ref="AT955:AU955"/>
    <mergeCell ref="AR955:AS955"/>
    <mergeCell ref="AP955:AQ955"/>
    <mergeCell ref="R955:S955"/>
    <mergeCell ref="P955:Q955"/>
    <mergeCell ref="AF955:AG955"/>
    <mergeCell ref="AD955:AE955"/>
    <mergeCell ref="AB955:AC955"/>
    <mergeCell ref="X954:Y955"/>
    <mergeCell ref="V954:W955"/>
    <mergeCell ref="P954:U954"/>
    <mergeCell ref="AB954:AG954"/>
    <mergeCell ref="Z954:AA955"/>
    <mergeCell ref="AN955:AO955"/>
    <mergeCell ref="AL955:AM955"/>
    <mergeCell ref="AJ955:AK955"/>
    <mergeCell ref="AH955:AI955"/>
    <mergeCell ref="F956:F957"/>
    <mergeCell ref="P956:Q957"/>
    <mergeCell ref="AZ955:BA955"/>
    <mergeCell ref="R956:S957"/>
    <mergeCell ref="AD956:AE957"/>
    <mergeCell ref="BJ955:BK955"/>
    <mergeCell ref="BJ1055:BK1056"/>
    <mergeCell ref="BH1055:BI1056"/>
    <mergeCell ref="BF1055:BG1056"/>
    <mergeCell ref="BD1055:BE1056"/>
    <mergeCell ref="D1065:E1065"/>
    <mergeCell ref="B1065:C1065"/>
    <mergeCell ref="BJ1063:BK1064"/>
    <mergeCell ref="BH1063:BI1064"/>
    <mergeCell ref="BF1063:BG1064"/>
    <mergeCell ref="BD1063:BE1064"/>
    <mergeCell ref="BH1065:BI1065"/>
    <mergeCell ref="BF1065:BG1065"/>
    <mergeCell ref="BD1065:BE1065"/>
    <mergeCell ref="BB1065:BC1065"/>
    <mergeCell ref="B1057:B1058"/>
    <mergeCell ref="V1057:W1058"/>
    <mergeCell ref="T1057:U1058"/>
    <mergeCell ref="R1057:S1058"/>
    <mergeCell ref="P1057:Q1058"/>
    <mergeCell ref="N1057:O1058"/>
    <mergeCell ref="L1057:M1058"/>
    <mergeCell ref="C1058:D1058"/>
    <mergeCell ref="J1057:K1058"/>
    <mergeCell ref="E1057:E1058"/>
    <mergeCell ref="H1057:I1058"/>
    <mergeCell ref="F1057:F1058"/>
    <mergeCell ref="AH1057:AI1058"/>
    <mergeCell ref="AF1057:AG1058"/>
    <mergeCell ref="C1057:D1057"/>
    <mergeCell ref="AD1057:AE1058"/>
    <mergeCell ref="AB1057:AC1058"/>
    <mergeCell ref="X1057:Y1058"/>
    <mergeCell ref="Z1057:AA1058"/>
    <mergeCell ref="AZ1057:BA1058"/>
    <mergeCell ref="AX1057:AY1058"/>
    <mergeCell ref="AV1057:AW1058"/>
    <mergeCell ref="AT1057:AU1058"/>
    <mergeCell ref="AR1057:AS1058"/>
    <mergeCell ref="AP1057:AQ1058"/>
    <mergeCell ref="AN1057:AO1058"/>
    <mergeCell ref="AL1057:AM1058"/>
    <mergeCell ref="AJ1057:AK1058"/>
    <mergeCell ref="AB1063:AC1064"/>
    <mergeCell ref="BH1057:BI1058"/>
    <mergeCell ref="BF1057:BG1058"/>
    <mergeCell ref="BD1057:BE1058"/>
    <mergeCell ref="BB1057:BC1058"/>
    <mergeCell ref="AR1063:AS1064"/>
    <mergeCell ref="R1063:S1064"/>
    <mergeCell ref="P1063:Q1064"/>
    <mergeCell ref="N1063:O1064"/>
    <mergeCell ref="L1063:M1064"/>
    <mergeCell ref="J1063:K1064"/>
    <mergeCell ref="AL1063:AM1064"/>
    <mergeCell ref="AJ1063:AK1064"/>
    <mergeCell ref="AH1063:AI1064"/>
    <mergeCell ref="AF1063:AG1064"/>
    <mergeCell ref="AD1063:AE1064"/>
    <mergeCell ref="AT1063:AU1064"/>
    <mergeCell ref="AP1063:AQ1064"/>
    <mergeCell ref="H1065:I1065"/>
    <mergeCell ref="AD1065:AE1065"/>
    <mergeCell ref="AB1065:AC1065"/>
    <mergeCell ref="H1063:I1064"/>
    <mergeCell ref="D1063:E1064"/>
    <mergeCell ref="B1063:C1064"/>
    <mergeCell ref="B1059:B1060"/>
    <mergeCell ref="C1059:D1059"/>
    <mergeCell ref="E1059:E1060"/>
    <mergeCell ref="F1059:F1060"/>
    <mergeCell ref="J1061:K1062"/>
    <mergeCell ref="L1061:M1062"/>
    <mergeCell ref="BB1063:BC1064"/>
    <mergeCell ref="AZ1063:BA1064"/>
    <mergeCell ref="AX1063:AY1064"/>
    <mergeCell ref="AV1063:AW1064"/>
    <mergeCell ref="AX1051:AY1052"/>
    <mergeCell ref="AV1051:AW1052"/>
    <mergeCell ref="AT1051:AU1052"/>
    <mergeCell ref="C1053:D1053"/>
    <mergeCell ref="B1053:B1054"/>
    <mergeCell ref="V1053:W1054"/>
    <mergeCell ref="T1053:U1054"/>
    <mergeCell ref="R1053:S1054"/>
    <mergeCell ref="P1053:Q1054"/>
    <mergeCell ref="N1053:O1054"/>
    <mergeCell ref="L1053:M1054"/>
    <mergeCell ref="C1054:D1054"/>
    <mergeCell ref="J1053:K1054"/>
    <mergeCell ref="AL1053:AM1054"/>
    <mergeCell ref="AJ1053:AK1054"/>
    <mergeCell ref="E1053:E1054"/>
    <mergeCell ref="H1053:I1054"/>
    <mergeCell ref="F1053:F1054"/>
    <mergeCell ref="AH1053:AI1054"/>
    <mergeCell ref="AF1053:AG1054"/>
    <mergeCell ref="AD1053:AE1054"/>
    <mergeCell ref="AB1053:AC1054"/>
    <mergeCell ref="X1053:Y1054"/>
    <mergeCell ref="AX1053:AY1054"/>
    <mergeCell ref="AV1053:AW1054"/>
    <mergeCell ref="AT1053:AU1054"/>
    <mergeCell ref="AR1053:AS1054"/>
    <mergeCell ref="AP1053:AQ1054"/>
    <mergeCell ref="AN1053:AO1054"/>
    <mergeCell ref="AD1055:AE1056"/>
    <mergeCell ref="AB1055:AC1056"/>
    <mergeCell ref="X1055:Y1056"/>
    <mergeCell ref="B1061:B1062"/>
    <mergeCell ref="C1061:D1061"/>
    <mergeCell ref="E1061:E1062"/>
    <mergeCell ref="F1061:F1062"/>
    <mergeCell ref="G1061:G1062"/>
    <mergeCell ref="H1061:I1062"/>
    <mergeCell ref="N1061:O1062"/>
    <mergeCell ref="P1061:Q1062"/>
    <mergeCell ref="R1061:S1062"/>
    <mergeCell ref="T1061:U1062"/>
    <mergeCell ref="V1061:W1062"/>
    <mergeCell ref="X1061:Y1062"/>
    <mergeCell ref="Z1061:AA1062"/>
    <mergeCell ref="AB1061:AC1062"/>
    <mergeCell ref="AD1061:AE1062"/>
    <mergeCell ref="AF1061:AG1062"/>
    <mergeCell ref="AH1061:AI1062"/>
    <mergeCell ref="AJ1061:AK1062"/>
    <mergeCell ref="BB1053:BC1054"/>
    <mergeCell ref="Z1053:AA1054"/>
    <mergeCell ref="AZ1053:BA1054"/>
    <mergeCell ref="C1055:D1055"/>
    <mergeCell ref="B1055:B1056"/>
    <mergeCell ref="V1055:W1056"/>
    <mergeCell ref="T1055:U1056"/>
    <mergeCell ref="R1055:S1056"/>
    <mergeCell ref="P1055:Q1056"/>
    <mergeCell ref="N1055:O1056"/>
    <mergeCell ref="L1055:M1056"/>
    <mergeCell ref="C1056:D1056"/>
    <mergeCell ref="J1055:K1056"/>
    <mergeCell ref="AR1055:AS1056"/>
    <mergeCell ref="AP1055:AQ1056"/>
    <mergeCell ref="AN1055:AO1056"/>
    <mergeCell ref="AL1055:AM1056"/>
    <mergeCell ref="AJ1055:AK1056"/>
    <mergeCell ref="E1055:E1056"/>
    <mergeCell ref="H1055:I1056"/>
    <mergeCell ref="F1055:F1056"/>
    <mergeCell ref="AH1055:AI1056"/>
    <mergeCell ref="AF1055:AG1056"/>
    <mergeCell ref="BB1055:BC1056"/>
    <mergeCell ref="Z1055:AA1056"/>
    <mergeCell ref="AZ1055:BA1056"/>
    <mergeCell ref="AX1055:AY1056"/>
    <mergeCell ref="AV1055:AW1056"/>
    <mergeCell ref="AT1055:AU1056"/>
    <mergeCell ref="AT1047:AU1048"/>
    <mergeCell ref="C1049:D1049"/>
    <mergeCell ref="B1049:B1050"/>
    <mergeCell ref="V1049:W1050"/>
    <mergeCell ref="T1049:U1050"/>
    <mergeCell ref="R1049:S1050"/>
    <mergeCell ref="P1049:Q1050"/>
    <mergeCell ref="N1049:O1050"/>
    <mergeCell ref="L1049:M1050"/>
    <mergeCell ref="C1050:D1050"/>
    <mergeCell ref="J1049:K1050"/>
    <mergeCell ref="AL1049:AM1050"/>
    <mergeCell ref="AJ1049:AK1050"/>
    <mergeCell ref="E1049:E1050"/>
    <mergeCell ref="H1049:I1050"/>
    <mergeCell ref="F1049:F1050"/>
    <mergeCell ref="AH1049:AI1050"/>
    <mergeCell ref="AF1049:AG1050"/>
    <mergeCell ref="AD1049:AE1050"/>
    <mergeCell ref="AB1049:AC1050"/>
    <mergeCell ref="X1049:Y1050"/>
    <mergeCell ref="AX1049:AY1050"/>
    <mergeCell ref="AV1049:AW1050"/>
    <mergeCell ref="AT1049:AU1050"/>
    <mergeCell ref="AR1049:AS1050"/>
    <mergeCell ref="AP1049:AQ1050"/>
    <mergeCell ref="AN1049:AO1050"/>
    <mergeCell ref="AD1051:AE1052"/>
    <mergeCell ref="AB1051:AC1052"/>
    <mergeCell ref="X1051:Y1052"/>
    <mergeCell ref="BH1049:BI1050"/>
    <mergeCell ref="BF1049:BG1050"/>
    <mergeCell ref="BD1049:BE1050"/>
    <mergeCell ref="BB1049:BC1050"/>
    <mergeCell ref="Z1049:AA1050"/>
    <mergeCell ref="AZ1049:BA1050"/>
    <mergeCell ref="C1051:D1051"/>
    <mergeCell ref="B1051:B1052"/>
    <mergeCell ref="V1051:W1052"/>
    <mergeCell ref="T1051:U1052"/>
    <mergeCell ref="R1051:S1052"/>
    <mergeCell ref="P1051:Q1052"/>
    <mergeCell ref="N1051:O1052"/>
    <mergeCell ref="L1051:M1052"/>
    <mergeCell ref="C1052:D1052"/>
    <mergeCell ref="J1051:K1052"/>
    <mergeCell ref="AR1051:AS1052"/>
    <mergeCell ref="AP1051:AQ1052"/>
    <mergeCell ref="AN1051:AO1052"/>
    <mergeCell ref="AL1051:AM1052"/>
    <mergeCell ref="AJ1051:AK1052"/>
    <mergeCell ref="E1051:E1052"/>
    <mergeCell ref="H1051:I1052"/>
    <mergeCell ref="F1051:F1052"/>
    <mergeCell ref="AH1051:AI1052"/>
    <mergeCell ref="AF1051:AG1052"/>
    <mergeCell ref="BJ1051:BK1052"/>
    <mergeCell ref="BH1051:BI1052"/>
    <mergeCell ref="BF1051:BG1052"/>
    <mergeCell ref="BD1051:BE1052"/>
    <mergeCell ref="BB1051:BC1052"/>
    <mergeCell ref="Z1051:AA1052"/>
    <mergeCell ref="AZ1051:BA1052"/>
    <mergeCell ref="H1045:I1046"/>
    <mergeCell ref="F1045:F1046"/>
    <mergeCell ref="AH1045:AI1046"/>
    <mergeCell ref="AF1045:AG1046"/>
    <mergeCell ref="AD1045:AE1046"/>
    <mergeCell ref="AB1045:AC1046"/>
    <mergeCell ref="E1045:E1046"/>
    <mergeCell ref="C1045:D1045"/>
    <mergeCell ref="B1045:B1046"/>
    <mergeCell ref="V1045:W1046"/>
    <mergeCell ref="T1045:U1046"/>
    <mergeCell ref="R1045:S1046"/>
    <mergeCell ref="P1045:Q1046"/>
    <mergeCell ref="N1045:O1046"/>
    <mergeCell ref="L1045:M1046"/>
    <mergeCell ref="C1046:D1046"/>
    <mergeCell ref="AX1045:AY1046"/>
    <mergeCell ref="AV1045:AW1046"/>
    <mergeCell ref="X1045:Y1046"/>
    <mergeCell ref="AT1045:AU1046"/>
    <mergeCell ref="AR1045:AS1046"/>
    <mergeCell ref="AP1045:AQ1046"/>
    <mergeCell ref="AN1045:AO1046"/>
    <mergeCell ref="AL1045:AM1046"/>
    <mergeCell ref="AJ1045:AK1046"/>
    <mergeCell ref="AD1047:AE1048"/>
    <mergeCell ref="AB1047:AC1048"/>
    <mergeCell ref="X1047:Y1048"/>
    <mergeCell ref="BJ1045:BK1046"/>
    <mergeCell ref="BH1045:BI1046"/>
    <mergeCell ref="BF1045:BG1046"/>
    <mergeCell ref="BD1045:BE1046"/>
    <mergeCell ref="BB1045:BC1046"/>
    <mergeCell ref="Z1045:AA1046"/>
    <mergeCell ref="AZ1045:BA1046"/>
    <mergeCell ref="C1047:D1047"/>
    <mergeCell ref="B1047:B1048"/>
    <mergeCell ref="V1047:W1048"/>
    <mergeCell ref="T1047:U1048"/>
    <mergeCell ref="R1047:S1048"/>
    <mergeCell ref="P1047:Q1048"/>
    <mergeCell ref="N1047:O1048"/>
    <mergeCell ref="L1047:M1048"/>
    <mergeCell ref="C1048:D1048"/>
    <mergeCell ref="J1047:K1048"/>
    <mergeCell ref="AR1047:AS1048"/>
    <mergeCell ref="AP1047:AQ1048"/>
    <mergeCell ref="AN1047:AO1048"/>
    <mergeCell ref="AL1047:AM1048"/>
    <mergeCell ref="AJ1047:AK1048"/>
    <mergeCell ref="E1047:E1048"/>
    <mergeCell ref="H1047:I1048"/>
    <mergeCell ref="F1047:F1048"/>
    <mergeCell ref="AH1047:AI1048"/>
    <mergeCell ref="AF1047:AG1048"/>
    <mergeCell ref="BJ1047:BK1048"/>
    <mergeCell ref="BH1047:BI1048"/>
    <mergeCell ref="BF1047:BG1048"/>
    <mergeCell ref="BD1047:BE1048"/>
    <mergeCell ref="BB1047:BC1048"/>
    <mergeCell ref="Z1047:AA1048"/>
    <mergeCell ref="AZ1047:BA1048"/>
    <mergeCell ref="AX1047:AY1048"/>
    <mergeCell ref="AV1047:AW1048"/>
    <mergeCell ref="J1043:K1044"/>
    <mergeCell ref="H1043:I1044"/>
    <mergeCell ref="F1043:F1044"/>
    <mergeCell ref="AH1043:AI1044"/>
    <mergeCell ref="AF1043:AG1044"/>
    <mergeCell ref="AD1043:AE1044"/>
    <mergeCell ref="AB1043:AC1044"/>
    <mergeCell ref="E1043:E1044"/>
    <mergeCell ref="C1043:D1043"/>
    <mergeCell ref="B1043:B1044"/>
    <mergeCell ref="V1043:W1044"/>
    <mergeCell ref="T1043:U1044"/>
    <mergeCell ref="R1043:S1044"/>
    <mergeCell ref="P1043:Q1044"/>
    <mergeCell ref="N1043:O1044"/>
    <mergeCell ref="L1043:M1044"/>
    <mergeCell ref="C1044:D1044"/>
    <mergeCell ref="Z1043:AA1044"/>
    <mergeCell ref="X1043:Y1044"/>
    <mergeCell ref="AT1043:AU1044"/>
    <mergeCell ref="AR1043:AS1044"/>
    <mergeCell ref="AP1043:AQ1044"/>
    <mergeCell ref="AN1043:AO1044"/>
    <mergeCell ref="AL1043:AM1044"/>
    <mergeCell ref="AJ1043:AK1044"/>
    <mergeCell ref="BJ1043:BK1044"/>
    <mergeCell ref="BH1043:BI1044"/>
    <mergeCell ref="BF1043:BG1044"/>
    <mergeCell ref="BD1043:BE1044"/>
    <mergeCell ref="BB1043:BC1044"/>
    <mergeCell ref="AZ1043:BA1044"/>
    <mergeCell ref="AX1043:AY1044"/>
    <mergeCell ref="AV1043:AW1044"/>
    <mergeCell ref="J1041:K1042"/>
    <mergeCell ref="H1041:I1042"/>
    <mergeCell ref="F1041:F1042"/>
    <mergeCell ref="AH1041:AI1042"/>
    <mergeCell ref="AF1041:AG1042"/>
    <mergeCell ref="AD1041:AE1042"/>
    <mergeCell ref="AB1041:AC1042"/>
    <mergeCell ref="E1041:E1042"/>
    <mergeCell ref="C1041:D1041"/>
    <mergeCell ref="B1041:B1042"/>
    <mergeCell ref="V1041:W1042"/>
    <mergeCell ref="T1041:U1042"/>
    <mergeCell ref="R1041:S1042"/>
    <mergeCell ref="P1041:Q1042"/>
    <mergeCell ref="N1041:O1042"/>
    <mergeCell ref="L1041:M1042"/>
    <mergeCell ref="C1042:D1042"/>
    <mergeCell ref="Z1041:AA1042"/>
    <mergeCell ref="X1041:Y1042"/>
    <mergeCell ref="AT1041:AU1042"/>
    <mergeCell ref="AR1041:AS1042"/>
    <mergeCell ref="AP1041:AQ1042"/>
    <mergeCell ref="AN1041:AO1042"/>
    <mergeCell ref="AL1041:AM1042"/>
    <mergeCell ref="AJ1041:AK1042"/>
    <mergeCell ref="BL1041:BN1042"/>
    <mergeCell ref="BJ1041:BK1042"/>
    <mergeCell ref="BH1041:BI1042"/>
    <mergeCell ref="BF1041:BG1042"/>
    <mergeCell ref="BD1041:BE1042"/>
    <mergeCell ref="BB1041:BC1042"/>
    <mergeCell ref="AZ1041:BA1042"/>
    <mergeCell ref="AX1041:AY1042"/>
    <mergeCell ref="AV1041:AW1042"/>
    <mergeCell ref="J1039:K1040"/>
    <mergeCell ref="H1039:I1040"/>
    <mergeCell ref="F1039:F1040"/>
    <mergeCell ref="AH1039:AI1040"/>
    <mergeCell ref="AF1039:AG1040"/>
    <mergeCell ref="AD1039:AE1040"/>
    <mergeCell ref="AB1039:AC1040"/>
    <mergeCell ref="E1039:E1040"/>
    <mergeCell ref="C1039:D1039"/>
    <mergeCell ref="B1039:B1040"/>
    <mergeCell ref="V1039:W1040"/>
    <mergeCell ref="T1039:U1040"/>
    <mergeCell ref="R1039:S1040"/>
    <mergeCell ref="P1039:Q1040"/>
    <mergeCell ref="N1039:O1040"/>
    <mergeCell ref="L1039:M1040"/>
    <mergeCell ref="C1040:D1040"/>
    <mergeCell ref="Z1039:AA1040"/>
    <mergeCell ref="X1039:Y1040"/>
    <mergeCell ref="AT1039:AU1040"/>
    <mergeCell ref="AR1039:AS1040"/>
    <mergeCell ref="AP1039:AQ1040"/>
    <mergeCell ref="AN1039:AO1040"/>
    <mergeCell ref="AL1039:AM1040"/>
    <mergeCell ref="AJ1039:AK1040"/>
    <mergeCell ref="BL1039:BN1040"/>
    <mergeCell ref="BJ1039:BK1040"/>
    <mergeCell ref="BH1039:BI1040"/>
    <mergeCell ref="BF1039:BG1040"/>
    <mergeCell ref="BD1039:BE1040"/>
    <mergeCell ref="BB1039:BC1040"/>
    <mergeCell ref="AZ1039:BA1040"/>
    <mergeCell ref="AX1039:AY1040"/>
    <mergeCell ref="AV1039:AW1040"/>
    <mergeCell ref="J1037:K1038"/>
    <mergeCell ref="H1037:I1038"/>
    <mergeCell ref="F1037:F1038"/>
    <mergeCell ref="AH1037:AI1038"/>
    <mergeCell ref="AF1037:AG1038"/>
    <mergeCell ref="AD1037:AE1038"/>
    <mergeCell ref="AB1037:AC1038"/>
    <mergeCell ref="E1037:E1038"/>
    <mergeCell ref="C1037:D1037"/>
    <mergeCell ref="B1037:B1038"/>
    <mergeCell ref="V1037:W1038"/>
    <mergeCell ref="T1037:U1038"/>
    <mergeCell ref="R1037:S1038"/>
    <mergeCell ref="P1037:Q1038"/>
    <mergeCell ref="N1037:O1038"/>
    <mergeCell ref="L1037:M1038"/>
    <mergeCell ref="C1038:D1038"/>
    <mergeCell ref="Z1037:AA1038"/>
    <mergeCell ref="X1037:Y1038"/>
    <mergeCell ref="AT1037:AU1038"/>
    <mergeCell ref="AR1037:AS1038"/>
    <mergeCell ref="AP1037:AQ1038"/>
    <mergeCell ref="AN1037:AO1038"/>
    <mergeCell ref="AL1037:AM1038"/>
    <mergeCell ref="AJ1037:AK1038"/>
    <mergeCell ref="BL1037:BN1038"/>
    <mergeCell ref="BJ1037:BK1038"/>
    <mergeCell ref="BH1037:BI1038"/>
    <mergeCell ref="BF1037:BG1038"/>
    <mergeCell ref="BD1037:BE1038"/>
    <mergeCell ref="BB1037:BC1038"/>
    <mergeCell ref="AZ1037:BA1038"/>
    <mergeCell ref="AX1037:AY1038"/>
    <mergeCell ref="AV1037:AW1038"/>
    <mergeCell ref="J1035:K1036"/>
    <mergeCell ref="H1035:I1036"/>
    <mergeCell ref="F1035:F1036"/>
    <mergeCell ref="AH1035:AI1036"/>
    <mergeCell ref="AF1035:AG1036"/>
    <mergeCell ref="AD1035:AE1036"/>
    <mergeCell ref="AB1035:AC1036"/>
    <mergeCell ref="E1035:E1036"/>
    <mergeCell ref="C1035:D1035"/>
    <mergeCell ref="B1035:B1036"/>
    <mergeCell ref="V1035:W1036"/>
    <mergeCell ref="T1035:U1036"/>
    <mergeCell ref="R1035:S1036"/>
    <mergeCell ref="P1035:Q1036"/>
    <mergeCell ref="N1035:O1036"/>
    <mergeCell ref="L1035:M1036"/>
    <mergeCell ref="C1036:D1036"/>
    <mergeCell ref="Z1035:AA1036"/>
    <mergeCell ref="X1035:Y1036"/>
    <mergeCell ref="AT1035:AU1036"/>
    <mergeCell ref="AR1035:AS1036"/>
    <mergeCell ref="AP1035:AQ1036"/>
    <mergeCell ref="AN1035:AO1036"/>
    <mergeCell ref="AL1035:AM1036"/>
    <mergeCell ref="AJ1035:AK1036"/>
    <mergeCell ref="BL1035:BN1036"/>
    <mergeCell ref="BJ1035:BK1036"/>
    <mergeCell ref="BH1035:BI1036"/>
    <mergeCell ref="BF1035:BG1036"/>
    <mergeCell ref="BD1035:BE1036"/>
    <mergeCell ref="BB1035:BC1036"/>
    <mergeCell ref="AZ1035:BA1036"/>
    <mergeCell ref="AX1035:AY1036"/>
    <mergeCell ref="AV1035:AW1036"/>
    <mergeCell ref="J1033:K1034"/>
    <mergeCell ref="H1033:I1034"/>
    <mergeCell ref="F1033:F1034"/>
    <mergeCell ref="AH1033:AI1034"/>
    <mergeCell ref="AF1033:AG1034"/>
    <mergeCell ref="AD1033:AE1034"/>
    <mergeCell ref="AB1033:AC1034"/>
    <mergeCell ref="E1033:E1034"/>
    <mergeCell ref="C1033:D1033"/>
    <mergeCell ref="B1033:B1034"/>
    <mergeCell ref="V1033:W1034"/>
    <mergeCell ref="T1033:U1034"/>
    <mergeCell ref="R1033:S1034"/>
    <mergeCell ref="P1033:Q1034"/>
    <mergeCell ref="N1033:O1034"/>
    <mergeCell ref="L1033:M1034"/>
    <mergeCell ref="C1034:D1034"/>
    <mergeCell ref="Z1033:AA1034"/>
    <mergeCell ref="X1033:Y1034"/>
    <mergeCell ref="AT1033:AU1034"/>
    <mergeCell ref="AR1033:AS1034"/>
    <mergeCell ref="AP1033:AQ1034"/>
    <mergeCell ref="AN1033:AO1034"/>
    <mergeCell ref="AL1033:AM1034"/>
    <mergeCell ref="AJ1033:AK1034"/>
    <mergeCell ref="BL1033:BN1034"/>
    <mergeCell ref="BJ1033:BK1034"/>
    <mergeCell ref="BH1033:BI1034"/>
    <mergeCell ref="BF1033:BG1034"/>
    <mergeCell ref="BD1033:BE1034"/>
    <mergeCell ref="BB1033:BC1034"/>
    <mergeCell ref="AZ1033:BA1034"/>
    <mergeCell ref="AX1033:AY1034"/>
    <mergeCell ref="AV1033:AW1034"/>
    <mergeCell ref="J1031:K1032"/>
    <mergeCell ref="H1031:I1032"/>
    <mergeCell ref="F1031:F1032"/>
    <mergeCell ref="AH1031:AI1032"/>
    <mergeCell ref="AF1031:AG1032"/>
    <mergeCell ref="AD1031:AE1032"/>
    <mergeCell ref="AB1031:AC1032"/>
    <mergeCell ref="E1031:E1032"/>
    <mergeCell ref="C1031:D1031"/>
    <mergeCell ref="B1031:B1032"/>
    <mergeCell ref="V1031:W1032"/>
    <mergeCell ref="T1031:U1032"/>
    <mergeCell ref="R1031:S1032"/>
    <mergeCell ref="P1031:Q1032"/>
    <mergeCell ref="N1031:O1032"/>
    <mergeCell ref="L1031:M1032"/>
    <mergeCell ref="C1032:D1032"/>
    <mergeCell ref="Z1031:AA1032"/>
    <mergeCell ref="X1031:Y1032"/>
    <mergeCell ref="AT1031:AU1032"/>
    <mergeCell ref="AR1031:AS1032"/>
    <mergeCell ref="AP1031:AQ1032"/>
    <mergeCell ref="AN1031:AO1032"/>
    <mergeCell ref="AL1031:AM1032"/>
    <mergeCell ref="AJ1031:AK1032"/>
    <mergeCell ref="BL1031:BN1032"/>
    <mergeCell ref="BJ1031:BK1032"/>
    <mergeCell ref="BH1031:BI1032"/>
    <mergeCell ref="BF1031:BG1032"/>
    <mergeCell ref="BD1031:BE1032"/>
    <mergeCell ref="BB1031:BC1032"/>
    <mergeCell ref="AZ1031:BA1032"/>
    <mergeCell ref="AX1031:AY1032"/>
    <mergeCell ref="AV1031:AW1032"/>
    <mergeCell ref="J1029:K1030"/>
    <mergeCell ref="H1029:I1030"/>
    <mergeCell ref="F1029:F1030"/>
    <mergeCell ref="AH1029:AI1030"/>
    <mergeCell ref="AF1029:AG1030"/>
    <mergeCell ref="AD1029:AE1030"/>
    <mergeCell ref="AB1029:AC1030"/>
    <mergeCell ref="E1029:E1030"/>
    <mergeCell ref="C1029:D1029"/>
    <mergeCell ref="B1029:B1030"/>
    <mergeCell ref="V1029:W1030"/>
    <mergeCell ref="T1029:U1030"/>
    <mergeCell ref="R1029:S1030"/>
    <mergeCell ref="P1029:Q1030"/>
    <mergeCell ref="N1029:O1030"/>
    <mergeCell ref="L1029:M1030"/>
    <mergeCell ref="C1030:D1030"/>
    <mergeCell ref="Z1029:AA1030"/>
    <mergeCell ref="X1029:Y1030"/>
    <mergeCell ref="AT1029:AU1030"/>
    <mergeCell ref="AR1029:AS1030"/>
    <mergeCell ref="AP1029:AQ1030"/>
    <mergeCell ref="AN1029:AO1030"/>
    <mergeCell ref="AL1029:AM1030"/>
    <mergeCell ref="AJ1029:AK1030"/>
    <mergeCell ref="BL1029:BN1030"/>
    <mergeCell ref="BJ1029:BK1030"/>
    <mergeCell ref="BH1029:BI1030"/>
    <mergeCell ref="BF1029:BG1030"/>
    <mergeCell ref="BD1029:BE1030"/>
    <mergeCell ref="BB1029:BC1030"/>
    <mergeCell ref="AZ1029:BA1030"/>
    <mergeCell ref="AX1029:AY1030"/>
    <mergeCell ref="AV1029:AW1030"/>
    <mergeCell ref="J1027:K1028"/>
    <mergeCell ref="H1027:I1028"/>
    <mergeCell ref="F1027:F1028"/>
    <mergeCell ref="AH1027:AI1028"/>
    <mergeCell ref="AF1027:AG1028"/>
    <mergeCell ref="AD1027:AE1028"/>
    <mergeCell ref="AB1027:AC1028"/>
    <mergeCell ref="E1027:E1028"/>
    <mergeCell ref="C1027:D1027"/>
    <mergeCell ref="B1027:B1028"/>
    <mergeCell ref="V1027:W1028"/>
    <mergeCell ref="T1027:U1028"/>
    <mergeCell ref="R1027:S1028"/>
    <mergeCell ref="P1027:Q1028"/>
    <mergeCell ref="N1027:O1028"/>
    <mergeCell ref="L1027:M1028"/>
    <mergeCell ref="C1028:D1028"/>
    <mergeCell ref="Z1027:AA1028"/>
    <mergeCell ref="X1027:Y1028"/>
    <mergeCell ref="AT1027:AU1028"/>
    <mergeCell ref="AR1027:AS1028"/>
    <mergeCell ref="AP1027:AQ1028"/>
    <mergeCell ref="AN1027:AO1028"/>
    <mergeCell ref="AL1027:AM1028"/>
    <mergeCell ref="AJ1027:AK1028"/>
    <mergeCell ref="BL1027:BN1028"/>
    <mergeCell ref="BJ1027:BK1028"/>
    <mergeCell ref="BH1027:BI1028"/>
    <mergeCell ref="BF1027:BG1028"/>
    <mergeCell ref="BD1027:BE1028"/>
    <mergeCell ref="BB1027:BC1028"/>
    <mergeCell ref="AZ1027:BA1028"/>
    <mergeCell ref="AX1027:AY1028"/>
    <mergeCell ref="AV1027:AW1028"/>
    <mergeCell ref="J1025:K1026"/>
    <mergeCell ref="H1025:I1026"/>
    <mergeCell ref="F1025:F1026"/>
    <mergeCell ref="AH1025:AI1026"/>
    <mergeCell ref="AF1025:AG1026"/>
    <mergeCell ref="AD1025:AE1026"/>
    <mergeCell ref="AB1025:AC1026"/>
    <mergeCell ref="E1025:E1026"/>
    <mergeCell ref="C1025:D1025"/>
    <mergeCell ref="B1025:B1026"/>
    <mergeCell ref="V1025:W1026"/>
    <mergeCell ref="T1025:U1026"/>
    <mergeCell ref="R1025:S1026"/>
    <mergeCell ref="P1025:Q1026"/>
    <mergeCell ref="N1025:O1026"/>
    <mergeCell ref="L1025:M1026"/>
    <mergeCell ref="C1026:D1026"/>
    <mergeCell ref="Z1025:AA1026"/>
    <mergeCell ref="X1025:Y1026"/>
    <mergeCell ref="AT1025:AU1026"/>
    <mergeCell ref="AR1025:AS1026"/>
    <mergeCell ref="AP1025:AQ1026"/>
    <mergeCell ref="AN1025:AO1026"/>
    <mergeCell ref="AL1025:AM1026"/>
    <mergeCell ref="AJ1025:AK1026"/>
    <mergeCell ref="BL1025:BN1026"/>
    <mergeCell ref="BJ1025:BK1026"/>
    <mergeCell ref="BH1025:BI1026"/>
    <mergeCell ref="BF1025:BG1026"/>
    <mergeCell ref="BD1025:BE1026"/>
    <mergeCell ref="BB1025:BC1026"/>
    <mergeCell ref="AZ1025:BA1026"/>
    <mergeCell ref="AX1025:AY1026"/>
    <mergeCell ref="AV1025:AW1026"/>
    <mergeCell ref="J1023:K1024"/>
    <mergeCell ref="H1023:I1024"/>
    <mergeCell ref="F1023:F1024"/>
    <mergeCell ref="AH1023:AI1024"/>
    <mergeCell ref="AF1023:AG1024"/>
    <mergeCell ref="AD1023:AE1024"/>
    <mergeCell ref="AB1023:AC1024"/>
    <mergeCell ref="E1023:E1024"/>
    <mergeCell ref="C1023:D1023"/>
    <mergeCell ref="B1023:B1024"/>
    <mergeCell ref="V1023:W1024"/>
    <mergeCell ref="T1023:U1024"/>
    <mergeCell ref="R1023:S1024"/>
    <mergeCell ref="P1023:Q1024"/>
    <mergeCell ref="N1023:O1024"/>
    <mergeCell ref="L1023:M1024"/>
    <mergeCell ref="C1024:D1024"/>
    <mergeCell ref="Z1023:AA1024"/>
    <mergeCell ref="X1023:Y1024"/>
    <mergeCell ref="AT1023:AU1024"/>
    <mergeCell ref="AR1023:AS1024"/>
    <mergeCell ref="AP1023:AQ1024"/>
    <mergeCell ref="AN1023:AO1024"/>
    <mergeCell ref="AL1023:AM1024"/>
    <mergeCell ref="AJ1023:AK1024"/>
    <mergeCell ref="BL1023:BN1024"/>
    <mergeCell ref="BJ1023:BK1024"/>
    <mergeCell ref="BH1023:BI1024"/>
    <mergeCell ref="BF1023:BG1024"/>
    <mergeCell ref="BD1023:BE1024"/>
    <mergeCell ref="BB1023:BC1024"/>
    <mergeCell ref="AZ1023:BA1024"/>
    <mergeCell ref="AX1023:AY1024"/>
    <mergeCell ref="AV1023:AW1024"/>
    <mergeCell ref="BJ1019:BK1020"/>
    <mergeCell ref="BH1019:BI1020"/>
    <mergeCell ref="BF1019:BG1020"/>
    <mergeCell ref="BD1019:BE1020"/>
    <mergeCell ref="BB1019:BC1020"/>
    <mergeCell ref="AZ1019:BA1020"/>
    <mergeCell ref="AX1019:AY1020"/>
    <mergeCell ref="AV1019:AW1020"/>
    <mergeCell ref="J1021:K1022"/>
    <mergeCell ref="H1021:I1022"/>
    <mergeCell ref="F1021:F1022"/>
    <mergeCell ref="AH1021:AI1022"/>
    <mergeCell ref="AF1021:AG1022"/>
    <mergeCell ref="AD1021:AE1022"/>
    <mergeCell ref="AB1021:AC1022"/>
    <mergeCell ref="Z1021:AA1022"/>
    <mergeCell ref="E1021:E1022"/>
    <mergeCell ref="C1021:D1021"/>
    <mergeCell ref="B1021:B1022"/>
    <mergeCell ref="V1021:W1022"/>
    <mergeCell ref="T1021:U1022"/>
    <mergeCell ref="R1021:S1022"/>
    <mergeCell ref="P1021:Q1022"/>
    <mergeCell ref="N1021:O1022"/>
    <mergeCell ref="L1021:M1022"/>
    <mergeCell ref="C1022:D1022"/>
    <mergeCell ref="X1021:Y1022"/>
    <mergeCell ref="AT1021:AU1022"/>
    <mergeCell ref="AR1021:AS1022"/>
    <mergeCell ref="AP1021:AQ1022"/>
    <mergeCell ref="AN1021:AO1022"/>
    <mergeCell ref="AL1021:AM1022"/>
    <mergeCell ref="AJ1021:AK1022"/>
    <mergeCell ref="BJ1021:BK1022"/>
    <mergeCell ref="BH1021:BI1022"/>
    <mergeCell ref="BF1021:BG1022"/>
    <mergeCell ref="BD1021:BE1022"/>
    <mergeCell ref="BB1021:BC1022"/>
    <mergeCell ref="AZ1021:BA1022"/>
    <mergeCell ref="AX1021:AY1022"/>
    <mergeCell ref="AV1021:AW1022"/>
    <mergeCell ref="C1019:D1019"/>
    <mergeCell ref="L1019:M1020"/>
    <mergeCell ref="G1019:G1020"/>
    <mergeCell ref="Z1019:AA1020"/>
    <mergeCell ref="X1019:Y1020"/>
    <mergeCell ref="AT1019:AU1020"/>
    <mergeCell ref="AR1019:AS1020"/>
    <mergeCell ref="AP1019:AQ1020"/>
    <mergeCell ref="AN1019:AO1020"/>
    <mergeCell ref="AL1019:AM1020"/>
    <mergeCell ref="AJ1019:AK1020"/>
    <mergeCell ref="BA1134:BN1134"/>
    <mergeCell ref="AQ1070:AT1070"/>
    <mergeCell ref="AU1070:AW1070"/>
    <mergeCell ref="W1133:Y1133"/>
    <mergeCell ref="S1133:U1133"/>
    <mergeCell ref="O1133:R1133"/>
    <mergeCell ref="O1070:R1070"/>
    <mergeCell ref="AH1077:AM1077"/>
    <mergeCell ref="AN1077:AZ1077"/>
    <mergeCell ref="AX1128:AY1128"/>
    <mergeCell ref="H1133:J1133"/>
    <mergeCell ref="BD1014:BM1014"/>
    <mergeCell ref="BA1014:BC1014"/>
    <mergeCell ref="E1014:AC1014"/>
    <mergeCell ref="C1014:D1014"/>
    <mergeCell ref="C1017:D1018"/>
    <mergeCell ref="B1017:B1018"/>
    <mergeCell ref="J1018:K1018"/>
    <mergeCell ref="N1018:O1018"/>
    <mergeCell ref="L1018:M1018"/>
    <mergeCell ref="J1017:O1017"/>
    <mergeCell ref="V1017:W1018"/>
    <mergeCell ref="P1017:U1017"/>
    <mergeCell ref="AB1017:AG1017"/>
    <mergeCell ref="H1017:I1018"/>
    <mergeCell ref="T1018:U1018"/>
    <mergeCell ref="R1018:S1018"/>
    <mergeCell ref="P1018:Q1018"/>
    <mergeCell ref="AF1018:AG1018"/>
    <mergeCell ref="AB1018:AC1018"/>
    <mergeCell ref="X1017:Y1018"/>
    <mergeCell ref="Z1017:AA1018"/>
    <mergeCell ref="AV1018:AW1018"/>
    <mergeCell ref="AT1018:AU1018"/>
    <mergeCell ref="AR1018:AS1018"/>
    <mergeCell ref="AP1018:AQ1018"/>
    <mergeCell ref="AN1018:AO1018"/>
    <mergeCell ref="AD1018:AE1018"/>
    <mergeCell ref="AL1018:AM1018"/>
    <mergeCell ref="AJ1018:AK1018"/>
    <mergeCell ref="AH1018:AI1018"/>
    <mergeCell ref="BJ1018:BK1018"/>
    <mergeCell ref="BH1018:BI1018"/>
    <mergeCell ref="AH1019:AI1020"/>
    <mergeCell ref="AF1019:AG1020"/>
    <mergeCell ref="AD1019:AE1020"/>
    <mergeCell ref="AB1019:AC1020"/>
    <mergeCell ref="B1019:B1020"/>
    <mergeCell ref="C1020:D1020"/>
    <mergeCell ref="V1019:W1020"/>
    <mergeCell ref="T1019:U1020"/>
    <mergeCell ref="R1019:S1020"/>
    <mergeCell ref="P1019:Q1020"/>
    <mergeCell ref="N1019:O1020"/>
    <mergeCell ref="BL1126:BN1127"/>
    <mergeCell ref="BJ1126:BK1127"/>
    <mergeCell ref="BH1126:BI1127"/>
    <mergeCell ref="BF1126:BG1127"/>
    <mergeCell ref="BD1126:BE1127"/>
    <mergeCell ref="BB1126:BC1127"/>
    <mergeCell ref="V1128:W1128"/>
    <mergeCell ref="T1128:U1128"/>
    <mergeCell ref="R1128:S1128"/>
    <mergeCell ref="P1128:Q1128"/>
    <mergeCell ref="AT1128:AU1128"/>
    <mergeCell ref="AR1128:AS1128"/>
    <mergeCell ref="AP1128:AQ1128"/>
    <mergeCell ref="AN1128:AO1128"/>
    <mergeCell ref="AL1128:AM1128"/>
    <mergeCell ref="AJ1128:AK1128"/>
    <mergeCell ref="N1129:O1129"/>
    <mergeCell ref="L1129:M1129"/>
    <mergeCell ref="J1129:K1129"/>
    <mergeCell ref="D1129:E1129"/>
    <mergeCell ref="BJ1128:BK1128"/>
    <mergeCell ref="BH1128:BI1128"/>
    <mergeCell ref="BF1128:BG1128"/>
    <mergeCell ref="BD1128:BE1128"/>
    <mergeCell ref="BB1128:BC1128"/>
    <mergeCell ref="AZ1128:BA1128"/>
    <mergeCell ref="BL1128:BN1128"/>
    <mergeCell ref="AX1129:AY1129"/>
    <mergeCell ref="B1118:B1119"/>
    <mergeCell ref="C1121:D1121"/>
    <mergeCell ref="BH1120:BI1121"/>
    <mergeCell ref="BF1120:BG1121"/>
    <mergeCell ref="BD1120:BE1121"/>
    <mergeCell ref="BB1120:BC1121"/>
    <mergeCell ref="AZ1120:BA1121"/>
    <mergeCell ref="AX1120:AY1121"/>
    <mergeCell ref="P1126:Q1127"/>
    <mergeCell ref="N1126:O1127"/>
    <mergeCell ref="L1126:M1127"/>
    <mergeCell ref="J1126:K1127"/>
    <mergeCell ref="H1126:I1127"/>
    <mergeCell ref="D1126:E1127"/>
    <mergeCell ref="AB1126:AC1127"/>
    <mergeCell ref="Z1126:AA1127"/>
    <mergeCell ref="X1126:Y1127"/>
    <mergeCell ref="V1126:W1127"/>
    <mergeCell ref="T1126:U1127"/>
    <mergeCell ref="R1126:S1127"/>
    <mergeCell ref="AN1126:AO1127"/>
    <mergeCell ref="AL1126:AM1127"/>
    <mergeCell ref="AJ1126:AK1127"/>
    <mergeCell ref="AH1126:AI1127"/>
    <mergeCell ref="AF1126:AG1127"/>
    <mergeCell ref="AD1126:AE1127"/>
    <mergeCell ref="AZ1126:BA1127"/>
    <mergeCell ref="AX1126:AY1127"/>
    <mergeCell ref="AV1126:AW1127"/>
    <mergeCell ref="AT1126:AU1127"/>
    <mergeCell ref="AR1126:AS1127"/>
    <mergeCell ref="AP1126:AQ1127"/>
    <mergeCell ref="J1128:K1128"/>
    <mergeCell ref="H1128:I1128"/>
    <mergeCell ref="D1128:E1128"/>
    <mergeCell ref="B1128:C1128"/>
    <mergeCell ref="B1126:C1127"/>
    <mergeCell ref="B1122:B1123"/>
    <mergeCell ref="C1122:D1122"/>
    <mergeCell ref="E1122:E1123"/>
    <mergeCell ref="F1122:F1123"/>
    <mergeCell ref="G1122:G1123"/>
    <mergeCell ref="H1122:I1123"/>
    <mergeCell ref="J1122:K1123"/>
    <mergeCell ref="L1122:M1123"/>
    <mergeCell ref="N1122:O1123"/>
    <mergeCell ref="P1122:Q1123"/>
    <mergeCell ref="R1122:S1123"/>
    <mergeCell ref="T1122:U1123"/>
    <mergeCell ref="V1122:W1123"/>
    <mergeCell ref="X1122:Y1123"/>
    <mergeCell ref="Z1122:AA1123"/>
    <mergeCell ref="AB1122:AC1123"/>
    <mergeCell ref="AD1122:AE1123"/>
    <mergeCell ref="AF1122:AG1123"/>
    <mergeCell ref="AH1122:AI1123"/>
    <mergeCell ref="AJ1122:AK1123"/>
    <mergeCell ref="AL1122:AM1123"/>
    <mergeCell ref="AN1122:AO1123"/>
    <mergeCell ref="AP1122:AQ1123"/>
    <mergeCell ref="AR1122:AS1123"/>
    <mergeCell ref="AT1122:AU1123"/>
    <mergeCell ref="AV1122:AW1123"/>
    <mergeCell ref="AX1122:AY1123"/>
    <mergeCell ref="BH1116:BI1117"/>
    <mergeCell ref="BF1116:BG1117"/>
    <mergeCell ref="BD1116:BE1117"/>
    <mergeCell ref="BB1116:BC1117"/>
    <mergeCell ref="AZ1116:BA1117"/>
    <mergeCell ref="AX1116:AY1117"/>
    <mergeCell ref="L1118:M1119"/>
    <mergeCell ref="J1118:K1119"/>
    <mergeCell ref="H1118:I1119"/>
    <mergeCell ref="F1118:F1119"/>
    <mergeCell ref="E1118:E1119"/>
    <mergeCell ref="C1118:D1118"/>
    <mergeCell ref="G1118:G1119"/>
    <mergeCell ref="X1118:Y1119"/>
    <mergeCell ref="V1118:W1119"/>
    <mergeCell ref="T1118:U1119"/>
    <mergeCell ref="R1118:S1119"/>
    <mergeCell ref="P1118:Q1119"/>
    <mergeCell ref="N1118:O1119"/>
    <mergeCell ref="AJ1118:AK1119"/>
    <mergeCell ref="AH1118:AI1119"/>
    <mergeCell ref="AF1118:AG1119"/>
    <mergeCell ref="AD1118:AE1119"/>
    <mergeCell ref="AB1118:AC1119"/>
    <mergeCell ref="Z1118:AA1119"/>
    <mergeCell ref="AV1118:AW1119"/>
    <mergeCell ref="AT1118:AU1119"/>
    <mergeCell ref="AR1118:AS1119"/>
    <mergeCell ref="AP1118:AQ1119"/>
    <mergeCell ref="AN1118:AO1119"/>
    <mergeCell ref="AL1118:AM1119"/>
    <mergeCell ref="B1120:B1121"/>
    <mergeCell ref="C1119:D1119"/>
    <mergeCell ref="BH1118:BI1119"/>
    <mergeCell ref="BF1118:BG1119"/>
    <mergeCell ref="BD1118:BE1119"/>
    <mergeCell ref="BB1118:BC1119"/>
    <mergeCell ref="G1112:G1113"/>
    <mergeCell ref="X1112:Y1113"/>
    <mergeCell ref="V1112:W1113"/>
    <mergeCell ref="AZ1118:BA1119"/>
    <mergeCell ref="AX1118:AY1119"/>
    <mergeCell ref="L1120:M1121"/>
    <mergeCell ref="J1120:K1121"/>
    <mergeCell ref="H1120:I1121"/>
    <mergeCell ref="F1120:F1121"/>
    <mergeCell ref="E1120:E1121"/>
    <mergeCell ref="C1120:D1120"/>
    <mergeCell ref="G1120:G1121"/>
    <mergeCell ref="X1120:Y1121"/>
    <mergeCell ref="V1120:W1121"/>
    <mergeCell ref="T1120:U1121"/>
    <mergeCell ref="R1120:S1121"/>
    <mergeCell ref="P1120:Q1121"/>
    <mergeCell ref="N1120:O1121"/>
    <mergeCell ref="AJ1120:AK1121"/>
    <mergeCell ref="AH1120:AI1121"/>
    <mergeCell ref="AF1120:AG1121"/>
    <mergeCell ref="AD1120:AE1121"/>
    <mergeCell ref="AB1120:AC1121"/>
    <mergeCell ref="Z1120:AA1121"/>
    <mergeCell ref="AV1120:AW1121"/>
    <mergeCell ref="AT1120:AU1121"/>
    <mergeCell ref="AR1120:AS1121"/>
    <mergeCell ref="AP1120:AQ1121"/>
    <mergeCell ref="AN1120:AO1121"/>
    <mergeCell ref="AL1120:AM1121"/>
    <mergeCell ref="L1114:M1115"/>
    <mergeCell ref="J1114:K1115"/>
    <mergeCell ref="H1114:I1115"/>
    <mergeCell ref="F1114:F1115"/>
    <mergeCell ref="E1114:E1115"/>
    <mergeCell ref="C1114:D1114"/>
    <mergeCell ref="G1114:G1115"/>
    <mergeCell ref="X1114:Y1115"/>
    <mergeCell ref="V1114:W1115"/>
    <mergeCell ref="T1114:U1115"/>
    <mergeCell ref="R1114:S1115"/>
    <mergeCell ref="P1114:Q1115"/>
    <mergeCell ref="N1114:O1115"/>
    <mergeCell ref="AJ1114:AK1115"/>
    <mergeCell ref="AH1114:AI1115"/>
    <mergeCell ref="AF1114:AG1115"/>
    <mergeCell ref="AD1114:AE1115"/>
    <mergeCell ref="AB1114:AC1115"/>
    <mergeCell ref="Z1114:AA1115"/>
    <mergeCell ref="AV1114:AW1115"/>
    <mergeCell ref="AT1114:AU1115"/>
    <mergeCell ref="AR1114:AS1115"/>
    <mergeCell ref="AP1114:AQ1115"/>
    <mergeCell ref="AN1114:AO1115"/>
    <mergeCell ref="AL1114:AM1115"/>
    <mergeCell ref="T1112:U1113"/>
    <mergeCell ref="R1112:S1113"/>
    <mergeCell ref="P1112:Q1113"/>
    <mergeCell ref="BH1110:BI1111"/>
    <mergeCell ref="BF1110:BG1111"/>
    <mergeCell ref="BD1110:BE1111"/>
    <mergeCell ref="BB1110:BC1111"/>
    <mergeCell ref="AZ1110:BA1111"/>
    <mergeCell ref="AX1110:AY1111"/>
    <mergeCell ref="AV1112:AW1113"/>
    <mergeCell ref="AT1112:AU1113"/>
    <mergeCell ref="AR1112:AS1113"/>
    <mergeCell ref="AP1112:AQ1113"/>
    <mergeCell ref="AN1112:AO1113"/>
    <mergeCell ref="AL1112:AM1113"/>
    <mergeCell ref="B1110:B1111"/>
    <mergeCell ref="C1113:D1113"/>
    <mergeCell ref="B1112:B1113"/>
    <mergeCell ref="B1116:B1117"/>
    <mergeCell ref="C1115:D1115"/>
    <mergeCell ref="BL1114:BN1115"/>
    <mergeCell ref="BJ1114:BK1115"/>
    <mergeCell ref="BH1114:BI1115"/>
    <mergeCell ref="BF1114:BG1115"/>
    <mergeCell ref="BD1114:BE1115"/>
    <mergeCell ref="BB1114:BC1115"/>
    <mergeCell ref="AZ1114:BA1115"/>
    <mergeCell ref="AX1114:AY1115"/>
    <mergeCell ref="L1116:M1117"/>
    <mergeCell ref="J1116:K1117"/>
    <mergeCell ref="H1116:I1117"/>
    <mergeCell ref="F1116:F1117"/>
    <mergeCell ref="E1116:E1117"/>
    <mergeCell ref="C1116:D1116"/>
    <mergeCell ref="G1116:G1117"/>
    <mergeCell ref="X1116:Y1117"/>
    <mergeCell ref="V1116:W1117"/>
    <mergeCell ref="T1116:U1117"/>
    <mergeCell ref="R1116:S1117"/>
    <mergeCell ref="P1116:Q1117"/>
    <mergeCell ref="N1116:O1117"/>
    <mergeCell ref="AJ1116:AK1117"/>
    <mergeCell ref="AH1116:AI1117"/>
    <mergeCell ref="AF1116:AG1117"/>
    <mergeCell ref="AD1116:AE1117"/>
    <mergeCell ref="AB1116:AC1117"/>
    <mergeCell ref="Z1116:AA1117"/>
    <mergeCell ref="AV1116:AW1117"/>
    <mergeCell ref="AT1116:AU1117"/>
    <mergeCell ref="AR1116:AS1117"/>
    <mergeCell ref="AP1116:AQ1117"/>
    <mergeCell ref="AN1116:AO1117"/>
    <mergeCell ref="AL1116:AM1117"/>
    <mergeCell ref="B1114:B1115"/>
    <mergeCell ref="C1117:D1117"/>
    <mergeCell ref="BL1116:BN1117"/>
    <mergeCell ref="BJ1116:BK1117"/>
    <mergeCell ref="BJ1112:BK1113"/>
    <mergeCell ref="BH1112:BI1113"/>
    <mergeCell ref="BF1112:BG1113"/>
    <mergeCell ref="BD1112:BE1113"/>
    <mergeCell ref="BB1112:BC1113"/>
    <mergeCell ref="AZ1112:BA1113"/>
    <mergeCell ref="AX1112:AY1113"/>
    <mergeCell ref="L1112:M1113"/>
    <mergeCell ref="J1112:K1113"/>
    <mergeCell ref="H1112:I1113"/>
    <mergeCell ref="N1112:O1113"/>
    <mergeCell ref="AJ1112:AK1113"/>
    <mergeCell ref="AH1112:AI1113"/>
    <mergeCell ref="AF1112:AG1113"/>
    <mergeCell ref="AD1112:AE1113"/>
    <mergeCell ref="AB1112:AC1113"/>
    <mergeCell ref="Z1112:AA1113"/>
    <mergeCell ref="L1106:M1107"/>
    <mergeCell ref="J1106:K1107"/>
    <mergeCell ref="H1106:I1107"/>
    <mergeCell ref="F1106:F1107"/>
    <mergeCell ref="E1106:E1107"/>
    <mergeCell ref="C1106:D1106"/>
    <mergeCell ref="G1106:G1107"/>
    <mergeCell ref="X1106:Y1107"/>
    <mergeCell ref="V1106:W1107"/>
    <mergeCell ref="T1106:U1107"/>
    <mergeCell ref="R1106:S1107"/>
    <mergeCell ref="P1106:Q1107"/>
    <mergeCell ref="N1106:O1107"/>
    <mergeCell ref="AJ1106:AK1107"/>
    <mergeCell ref="AH1106:AI1107"/>
    <mergeCell ref="AF1106:AG1107"/>
    <mergeCell ref="AD1106:AE1107"/>
    <mergeCell ref="AB1106:AC1107"/>
    <mergeCell ref="Z1106:AA1107"/>
    <mergeCell ref="AV1106:AW1107"/>
    <mergeCell ref="AT1106:AU1107"/>
    <mergeCell ref="AR1106:AS1107"/>
    <mergeCell ref="AP1106:AQ1107"/>
    <mergeCell ref="AN1106:AO1107"/>
    <mergeCell ref="AL1106:AM1107"/>
    <mergeCell ref="L1110:M1111"/>
    <mergeCell ref="J1110:K1111"/>
    <mergeCell ref="H1110:I1111"/>
    <mergeCell ref="F1110:F1111"/>
    <mergeCell ref="E1110:E1111"/>
    <mergeCell ref="C1110:D1110"/>
    <mergeCell ref="G1110:G1111"/>
    <mergeCell ref="X1110:Y1111"/>
    <mergeCell ref="V1110:W1111"/>
    <mergeCell ref="T1110:U1111"/>
    <mergeCell ref="R1110:S1111"/>
    <mergeCell ref="P1110:Q1111"/>
    <mergeCell ref="N1110:O1111"/>
    <mergeCell ref="AJ1110:AK1111"/>
    <mergeCell ref="AH1110:AI1111"/>
    <mergeCell ref="AF1110:AG1111"/>
    <mergeCell ref="AD1110:AE1111"/>
    <mergeCell ref="AB1110:AC1111"/>
    <mergeCell ref="Z1110:AA1111"/>
    <mergeCell ref="AV1110:AW1111"/>
    <mergeCell ref="AT1110:AU1111"/>
    <mergeCell ref="AR1110:AS1111"/>
    <mergeCell ref="AP1110:AQ1111"/>
    <mergeCell ref="AN1110:AO1111"/>
    <mergeCell ref="AL1110:AM1111"/>
    <mergeCell ref="C1111:D1111"/>
    <mergeCell ref="F1112:F1113"/>
    <mergeCell ref="E1112:E1113"/>
    <mergeCell ref="C1112:D1112"/>
    <mergeCell ref="AZ1104:BA1105"/>
    <mergeCell ref="AX1104:AY1105"/>
    <mergeCell ref="B1108:B1109"/>
    <mergeCell ref="C1107:D1107"/>
    <mergeCell ref="BL1106:BN1107"/>
    <mergeCell ref="BJ1106:BK1107"/>
    <mergeCell ref="BH1106:BI1107"/>
    <mergeCell ref="BF1106:BG1107"/>
    <mergeCell ref="BD1106:BE1107"/>
    <mergeCell ref="BB1106:BC1107"/>
    <mergeCell ref="AZ1106:BA1107"/>
    <mergeCell ref="AX1106:AY1107"/>
    <mergeCell ref="L1108:M1109"/>
    <mergeCell ref="J1108:K1109"/>
    <mergeCell ref="H1108:I1109"/>
    <mergeCell ref="F1108:F1109"/>
    <mergeCell ref="E1108:E1109"/>
    <mergeCell ref="C1108:D1108"/>
    <mergeCell ref="G1108:G1109"/>
    <mergeCell ref="X1108:Y1109"/>
    <mergeCell ref="V1108:W1109"/>
    <mergeCell ref="T1108:U1109"/>
    <mergeCell ref="R1108:S1109"/>
    <mergeCell ref="P1108:Q1109"/>
    <mergeCell ref="N1108:O1109"/>
    <mergeCell ref="AJ1108:AK1109"/>
    <mergeCell ref="AH1108:AI1109"/>
    <mergeCell ref="AF1108:AG1109"/>
    <mergeCell ref="AD1108:AE1109"/>
    <mergeCell ref="AB1108:AC1109"/>
    <mergeCell ref="Z1108:AA1109"/>
    <mergeCell ref="AV1108:AW1109"/>
    <mergeCell ref="AT1108:AU1109"/>
    <mergeCell ref="AR1108:AS1109"/>
    <mergeCell ref="AP1108:AQ1109"/>
    <mergeCell ref="AN1108:AO1109"/>
    <mergeCell ref="AL1108:AM1109"/>
    <mergeCell ref="B1106:B1107"/>
    <mergeCell ref="C1109:D1109"/>
    <mergeCell ref="BL1108:BN1109"/>
    <mergeCell ref="BJ1108:BK1109"/>
    <mergeCell ref="BH1108:BI1109"/>
    <mergeCell ref="BF1108:BG1109"/>
    <mergeCell ref="BD1108:BE1109"/>
    <mergeCell ref="BB1108:BC1109"/>
    <mergeCell ref="AZ1108:BA1109"/>
    <mergeCell ref="AX1108:AY1109"/>
    <mergeCell ref="L1102:M1103"/>
    <mergeCell ref="J1102:K1103"/>
    <mergeCell ref="H1102:I1103"/>
    <mergeCell ref="F1102:F1103"/>
    <mergeCell ref="E1102:E1103"/>
    <mergeCell ref="C1102:D1102"/>
    <mergeCell ref="G1102:G1103"/>
    <mergeCell ref="X1102:Y1103"/>
    <mergeCell ref="V1102:W1103"/>
    <mergeCell ref="T1102:U1103"/>
    <mergeCell ref="R1102:S1103"/>
    <mergeCell ref="P1102:Q1103"/>
    <mergeCell ref="N1102:O1103"/>
    <mergeCell ref="AJ1102:AK1103"/>
    <mergeCell ref="AH1102:AI1103"/>
    <mergeCell ref="AF1102:AG1103"/>
    <mergeCell ref="AD1102:AE1103"/>
    <mergeCell ref="AB1102:AC1103"/>
    <mergeCell ref="Z1102:AA1103"/>
    <mergeCell ref="AV1102:AW1103"/>
    <mergeCell ref="AT1102:AU1103"/>
    <mergeCell ref="AR1102:AS1103"/>
    <mergeCell ref="AP1102:AQ1103"/>
    <mergeCell ref="AN1102:AO1103"/>
    <mergeCell ref="AL1102:AM1103"/>
    <mergeCell ref="B1104:B1105"/>
    <mergeCell ref="C1103:D1103"/>
    <mergeCell ref="BH1102:BI1103"/>
    <mergeCell ref="BF1102:BG1103"/>
    <mergeCell ref="BD1102:BE1103"/>
    <mergeCell ref="BB1102:BC1103"/>
    <mergeCell ref="AZ1102:BA1103"/>
    <mergeCell ref="AX1102:AY1103"/>
    <mergeCell ref="L1104:M1105"/>
    <mergeCell ref="J1104:K1105"/>
    <mergeCell ref="H1104:I1105"/>
    <mergeCell ref="F1104:F1105"/>
    <mergeCell ref="E1104:E1105"/>
    <mergeCell ref="C1104:D1104"/>
    <mergeCell ref="G1104:G1105"/>
    <mergeCell ref="X1104:Y1105"/>
    <mergeCell ref="V1104:W1105"/>
    <mergeCell ref="T1104:U1105"/>
    <mergeCell ref="R1104:S1105"/>
    <mergeCell ref="P1104:Q1105"/>
    <mergeCell ref="N1104:O1105"/>
    <mergeCell ref="AJ1104:AK1105"/>
    <mergeCell ref="AH1104:AI1105"/>
    <mergeCell ref="AF1104:AG1105"/>
    <mergeCell ref="AD1104:AE1105"/>
    <mergeCell ref="AB1104:AC1105"/>
    <mergeCell ref="Z1104:AA1105"/>
    <mergeCell ref="AV1104:AW1105"/>
    <mergeCell ref="AT1104:AU1105"/>
    <mergeCell ref="AR1104:AS1105"/>
    <mergeCell ref="AP1104:AQ1105"/>
    <mergeCell ref="AN1104:AO1105"/>
    <mergeCell ref="AL1104:AM1105"/>
    <mergeCell ref="B1102:B1103"/>
    <mergeCell ref="C1105:D1105"/>
    <mergeCell ref="BH1104:BI1105"/>
    <mergeCell ref="BF1104:BG1105"/>
    <mergeCell ref="BD1104:BE1105"/>
    <mergeCell ref="BB1104:BC1105"/>
    <mergeCell ref="B1100:B1101"/>
    <mergeCell ref="C1099:D1099"/>
    <mergeCell ref="BL1098:BN1099"/>
    <mergeCell ref="BJ1098:BK1099"/>
    <mergeCell ref="BH1098:BI1099"/>
    <mergeCell ref="BF1098:BG1099"/>
    <mergeCell ref="BD1098:BE1099"/>
    <mergeCell ref="BB1098:BC1099"/>
    <mergeCell ref="AZ1098:BA1099"/>
    <mergeCell ref="AX1098:AY1099"/>
    <mergeCell ref="L1100:M1101"/>
    <mergeCell ref="J1100:K1101"/>
    <mergeCell ref="H1100:I1101"/>
    <mergeCell ref="F1100:F1101"/>
    <mergeCell ref="E1100:E1101"/>
    <mergeCell ref="C1100:D1100"/>
    <mergeCell ref="G1100:G1101"/>
    <mergeCell ref="X1100:Y1101"/>
    <mergeCell ref="V1100:W1101"/>
    <mergeCell ref="T1100:U1101"/>
    <mergeCell ref="R1100:S1101"/>
    <mergeCell ref="P1100:Q1101"/>
    <mergeCell ref="N1100:O1101"/>
    <mergeCell ref="AJ1100:AK1101"/>
    <mergeCell ref="AH1100:AI1101"/>
    <mergeCell ref="AF1100:AG1101"/>
    <mergeCell ref="AD1100:AE1101"/>
    <mergeCell ref="AB1100:AC1101"/>
    <mergeCell ref="Z1100:AA1101"/>
    <mergeCell ref="AV1100:AW1101"/>
    <mergeCell ref="AT1100:AU1101"/>
    <mergeCell ref="AR1100:AS1101"/>
    <mergeCell ref="AP1100:AQ1101"/>
    <mergeCell ref="AN1100:AO1101"/>
    <mergeCell ref="AL1100:AM1101"/>
    <mergeCell ref="B1098:B1099"/>
    <mergeCell ref="C1101:D1101"/>
    <mergeCell ref="BL1100:BN1101"/>
    <mergeCell ref="BJ1100:BK1101"/>
    <mergeCell ref="BH1100:BI1101"/>
    <mergeCell ref="BF1100:BG1101"/>
    <mergeCell ref="BD1100:BE1101"/>
    <mergeCell ref="BB1100:BC1101"/>
    <mergeCell ref="AZ1100:BA1101"/>
    <mergeCell ref="AX1100:AY1101"/>
    <mergeCell ref="B1094:B1095"/>
    <mergeCell ref="C1097:D1097"/>
    <mergeCell ref="BH1096:BI1097"/>
    <mergeCell ref="BF1096:BG1097"/>
    <mergeCell ref="BD1096:BE1097"/>
    <mergeCell ref="BB1096:BC1097"/>
    <mergeCell ref="AZ1096:BA1097"/>
    <mergeCell ref="AX1096:AY1097"/>
    <mergeCell ref="L1098:M1099"/>
    <mergeCell ref="J1098:K1099"/>
    <mergeCell ref="H1098:I1099"/>
    <mergeCell ref="F1098:F1099"/>
    <mergeCell ref="E1098:E1099"/>
    <mergeCell ref="C1098:D1098"/>
    <mergeCell ref="G1098:G1099"/>
    <mergeCell ref="X1098:Y1099"/>
    <mergeCell ref="V1098:W1099"/>
    <mergeCell ref="T1098:U1099"/>
    <mergeCell ref="R1098:S1099"/>
    <mergeCell ref="P1098:Q1099"/>
    <mergeCell ref="N1098:O1099"/>
    <mergeCell ref="AJ1098:AK1099"/>
    <mergeCell ref="AH1098:AI1099"/>
    <mergeCell ref="AF1098:AG1099"/>
    <mergeCell ref="AD1098:AE1099"/>
    <mergeCell ref="AB1098:AC1099"/>
    <mergeCell ref="Z1098:AA1099"/>
    <mergeCell ref="AV1098:AW1099"/>
    <mergeCell ref="AT1098:AU1099"/>
    <mergeCell ref="AR1098:AS1099"/>
    <mergeCell ref="AP1098:AQ1099"/>
    <mergeCell ref="AN1098:AO1099"/>
    <mergeCell ref="AL1098:AM1099"/>
    <mergeCell ref="BH1092:BI1093"/>
    <mergeCell ref="BF1092:BG1093"/>
    <mergeCell ref="BD1092:BE1093"/>
    <mergeCell ref="BB1092:BC1093"/>
    <mergeCell ref="AZ1092:BA1093"/>
    <mergeCell ref="AX1092:AY1093"/>
    <mergeCell ref="L1094:M1095"/>
    <mergeCell ref="J1094:K1095"/>
    <mergeCell ref="H1094:I1095"/>
    <mergeCell ref="F1094:F1095"/>
    <mergeCell ref="E1094:E1095"/>
    <mergeCell ref="C1094:D1094"/>
    <mergeCell ref="G1094:G1095"/>
    <mergeCell ref="X1094:Y1095"/>
    <mergeCell ref="V1094:W1095"/>
    <mergeCell ref="T1094:U1095"/>
    <mergeCell ref="R1094:S1095"/>
    <mergeCell ref="P1094:Q1095"/>
    <mergeCell ref="N1094:O1095"/>
    <mergeCell ref="AJ1094:AK1095"/>
    <mergeCell ref="AH1094:AI1095"/>
    <mergeCell ref="AF1094:AG1095"/>
    <mergeCell ref="AD1094:AE1095"/>
    <mergeCell ref="AB1094:AC1095"/>
    <mergeCell ref="Z1094:AA1095"/>
    <mergeCell ref="AV1094:AW1095"/>
    <mergeCell ref="AT1094:AU1095"/>
    <mergeCell ref="AR1094:AS1095"/>
    <mergeCell ref="AP1094:AQ1095"/>
    <mergeCell ref="AN1094:AO1095"/>
    <mergeCell ref="AL1094:AM1095"/>
    <mergeCell ref="B1096:B1097"/>
    <mergeCell ref="C1095:D1095"/>
    <mergeCell ref="BH1094:BI1095"/>
    <mergeCell ref="BF1094:BG1095"/>
    <mergeCell ref="BD1094:BE1095"/>
    <mergeCell ref="BB1094:BC1095"/>
    <mergeCell ref="AZ1094:BA1095"/>
    <mergeCell ref="AX1094:AY1095"/>
    <mergeCell ref="L1096:M1097"/>
    <mergeCell ref="J1096:K1097"/>
    <mergeCell ref="H1096:I1097"/>
    <mergeCell ref="F1096:F1097"/>
    <mergeCell ref="E1096:E1097"/>
    <mergeCell ref="C1096:D1096"/>
    <mergeCell ref="G1096:G1097"/>
    <mergeCell ref="X1096:Y1097"/>
    <mergeCell ref="V1096:W1097"/>
    <mergeCell ref="T1096:U1097"/>
    <mergeCell ref="R1096:S1097"/>
    <mergeCell ref="P1096:Q1097"/>
    <mergeCell ref="N1096:O1097"/>
    <mergeCell ref="AJ1096:AK1097"/>
    <mergeCell ref="AH1096:AI1097"/>
    <mergeCell ref="AF1096:AG1097"/>
    <mergeCell ref="AD1096:AE1097"/>
    <mergeCell ref="AB1096:AC1097"/>
    <mergeCell ref="Z1096:AA1097"/>
    <mergeCell ref="AV1096:AW1097"/>
    <mergeCell ref="AT1096:AU1097"/>
    <mergeCell ref="AR1096:AS1097"/>
    <mergeCell ref="AP1096:AQ1097"/>
    <mergeCell ref="AN1096:AO1097"/>
    <mergeCell ref="AL1096:AM1097"/>
    <mergeCell ref="L1090:M1091"/>
    <mergeCell ref="J1090:K1091"/>
    <mergeCell ref="H1090:I1091"/>
    <mergeCell ref="F1090:F1091"/>
    <mergeCell ref="E1090:E1091"/>
    <mergeCell ref="C1090:D1090"/>
    <mergeCell ref="X1090:Y1091"/>
    <mergeCell ref="V1090:W1091"/>
    <mergeCell ref="T1090:U1091"/>
    <mergeCell ref="R1090:S1091"/>
    <mergeCell ref="P1090:Q1091"/>
    <mergeCell ref="N1090:O1091"/>
    <mergeCell ref="AJ1090:AK1091"/>
    <mergeCell ref="AH1090:AI1091"/>
    <mergeCell ref="AF1090:AG1091"/>
    <mergeCell ref="AD1090:AE1091"/>
    <mergeCell ref="AB1090:AC1091"/>
    <mergeCell ref="Z1090:AA1091"/>
    <mergeCell ref="AV1090:AW1091"/>
    <mergeCell ref="AT1090:AU1091"/>
    <mergeCell ref="AR1090:AS1091"/>
    <mergeCell ref="AP1090:AQ1091"/>
    <mergeCell ref="AN1090:AO1091"/>
    <mergeCell ref="AL1090:AM1091"/>
    <mergeCell ref="G1090:G1091"/>
    <mergeCell ref="B1092:B1093"/>
    <mergeCell ref="C1091:D1091"/>
    <mergeCell ref="BL1090:BN1091"/>
    <mergeCell ref="BJ1090:BK1091"/>
    <mergeCell ref="BH1090:BI1091"/>
    <mergeCell ref="BF1090:BG1091"/>
    <mergeCell ref="BD1090:BE1091"/>
    <mergeCell ref="BB1090:BC1091"/>
    <mergeCell ref="AZ1090:BA1091"/>
    <mergeCell ref="AX1090:AY1091"/>
    <mergeCell ref="L1092:M1093"/>
    <mergeCell ref="J1092:K1093"/>
    <mergeCell ref="H1092:I1093"/>
    <mergeCell ref="F1092:F1093"/>
    <mergeCell ref="E1092:E1093"/>
    <mergeCell ref="C1092:D1092"/>
    <mergeCell ref="X1092:Y1093"/>
    <mergeCell ref="V1092:W1093"/>
    <mergeCell ref="T1092:U1093"/>
    <mergeCell ref="R1092:S1093"/>
    <mergeCell ref="P1092:Q1093"/>
    <mergeCell ref="N1092:O1093"/>
    <mergeCell ref="AJ1092:AK1093"/>
    <mergeCell ref="AH1092:AI1093"/>
    <mergeCell ref="AF1092:AG1093"/>
    <mergeCell ref="AD1092:AE1093"/>
    <mergeCell ref="AB1092:AC1093"/>
    <mergeCell ref="Z1092:AA1093"/>
    <mergeCell ref="AV1092:AW1093"/>
    <mergeCell ref="AT1092:AU1093"/>
    <mergeCell ref="AR1092:AS1093"/>
    <mergeCell ref="AP1092:AQ1093"/>
    <mergeCell ref="AN1092:AO1093"/>
    <mergeCell ref="AL1092:AM1093"/>
    <mergeCell ref="B1090:B1091"/>
    <mergeCell ref="G1092:G1093"/>
    <mergeCell ref="C1093:D1093"/>
    <mergeCell ref="BL1092:BN1093"/>
    <mergeCell ref="BJ1092:BK1093"/>
    <mergeCell ref="B1088:B1089"/>
    <mergeCell ref="C1087:D1087"/>
    <mergeCell ref="BL1086:BN1087"/>
    <mergeCell ref="BJ1086:BK1087"/>
    <mergeCell ref="BH1086:BI1087"/>
    <mergeCell ref="BF1086:BG1087"/>
    <mergeCell ref="BD1086:BE1087"/>
    <mergeCell ref="BB1086:BC1087"/>
    <mergeCell ref="AZ1086:BA1087"/>
    <mergeCell ref="AX1086:AY1087"/>
    <mergeCell ref="L1088:M1089"/>
    <mergeCell ref="J1088:K1089"/>
    <mergeCell ref="H1088:I1089"/>
    <mergeCell ref="F1088:F1089"/>
    <mergeCell ref="E1088:E1089"/>
    <mergeCell ref="C1088:D1088"/>
    <mergeCell ref="X1088:Y1089"/>
    <mergeCell ref="V1088:W1089"/>
    <mergeCell ref="T1088:U1089"/>
    <mergeCell ref="R1088:S1089"/>
    <mergeCell ref="P1088:Q1089"/>
    <mergeCell ref="N1088:O1089"/>
    <mergeCell ref="AJ1088:AK1089"/>
    <mergeCell ref="AH1088:AI1089"/>
    <mergeCell ref="AF1088:AG1089"/>
    <mergeCell ref="AD1088:AE1089"/>
    <mergeCell ref="AB1088:AC1089"/>
    <mergeCell ref="Z1088:AA1089"/>
    <mergeCell ref="AV1088:AW1089"/>
    <mergeCell ref="AT1088:AU1089"/>
    <mergeCell ref="AR1088:AS1089"/>
    <mergeCell ref="AP1088:AQ1089"/>
    <mergeCell ref="AN1088:AO1089"/>
    <mergeCell ref="AL1088:AM1089"/>
    <mergeCell ref="G1086:G1087"/>
    <mergeCell ref="G1088:G1089"/>
    <mergeCell ref="C1089:D1089"/>
    <mergeCell ref="BL1088:BN1089"/>
    <mergeCell ref="BJ1088:BK1089"/>
    <mergeCell ref="BH1088:BI1089"/>
    <mergeCell ref="BF1088:BG1089"/>
    <mergeCell ref="BD1088:BE1089"/>
    <mergeCell ref="BB1088:BC1089"/>
    <mergeCell ref="AZ1088:BA1089"/>
    <mergeCell ref="AX1088:AY1089"/>
    <mergeCell ref="AN1084:AO1085"/>
    <mergeCell ref="AL1084:AM1085"/>
    <mergeCell ref="B1086:B1087"/>
    <mergeCell ref="C1085:D1085"/>
    <mergeCell ref="BL1084:BN1085"/>
    <mergeCell ref="BJ1084:BK1085"/>
    <mergeCell ref="BH1084:BI1085"/>
    <mergeCell ref="BF1084:BG1085"/>
    <mergeCell ref="BD1084:BE1085"/>
    <mergeCell ref="BB1084:BC1085"/>
    <mergeCell ref="AZ1084:BA1085"/>
    <mergeCell ref="AX1084:AY1085"/>
    <mergeCell ref="L1086:M1087"/>
    <mergeCell ref="J1086:K1087"/>
    <mergeCell ref="H1086:I1087"/>
    <mergeCell ref="F1086:F1087"/>
    <mergeCell ref="E1086:E1087"/>
    <mergeCell ref="C1086:D1086"/>
    <mergeCell ref="X1086:Y1087"/>
    <mergeCell ref="V1086:W1087"/>
    <mergeCell ref="T1086:U1087"/>
    <mergeCell ref="R1086:S1087"/>
    <mergeCell ref="P1086:Q1087"/>
    <mergeCell ref="N1086:O1087"/>
    <mergeCell ref="AJ1086:AK1087"/>
    <mergeCell ref="AH1086:AI1087"/>
    <mergeCell ref="AF1086:AG1087"/>
    <mergeCell ref="AD1086:AE1087"/>
    <mergeCell ref="AB1086:AC1087"/>
    <mergeCell ref="Z1086:AA1087"/>
    <mergeCell ref="AV1086:AW1087"/>
    <mergeCell ref="AT1086:AU1087"/>
    <mergeCell ref="AR1086:AS1087"/>
    <mergeCell ref="AP1086:AQ1087"/>
    <mergeCell ref="AN1086:AO1087"/>
    <mergeCell ref="AL1086:AM1087"/>
    <mergeCell ref="B1084:B1085"/>
    <mergeCell ref="E1084:E1085"/>
    <mergeCell ref="C1084:D1084"/>
    <mergeCell ref="P1084:Q1085"/>
    <mergeCell ref="G1084:G1085"/>
    <mergeCell ref="AZ1080:BE1080"/>
    <mergeCell ref="AT1080:AY1080"/>
    <mergeCell ref="AN1080:AS1080"/>
    <mergeCell ref="N1192:O1192"/>
    <mergeCell ref="AH1080:AM1080"/>
    <mergeCell ref="AV1191:AW1191"/>
    <mergeCell ref="H1196:J1196"/>
    <mergeCell ref="E1077:AC1077"/>
    <mergeCell ref="C1077:D1077"/>
    <mergeCell ref="H1080:I1081"/>
    <mergeCell ref="C1080:D1081"/>
    <mergeCell ref="B1080:B1081"/>
    <mergeCell ref="J1081:K1081"/>
    <mergeCell ref="N1081:O1081"/>
    <mergeCell ref="L1081:M1081"/>
    <mergeCell ref="J1080:O1080"/>
    <mergeCell ref="AH1081:AI1081"/>
    <mergeCell ref="AT1081:AU1081"/>
    <mergeCell ref="AR1081:AS1081"/>
    <mergeCell ref="AP1081:AQ1081"/>
    <mergeCell ref="AN1081:AO1081"/>
    <mergeCell ref="AL1081:AM1081"/>
    <mergeCell ref="AJ1081:AK1081"/>
    <mergeCell ref="AF1081:AG1081"/>
    <mergeCell ref="AD1081:AE1081"/>
    <mergeCell ref="AB1081:AC1081"/>
    <mergeCell ref="X1080:Y1081"/>
    <mergeCell ref="V1080:W1081"/>
    <mergeCell ref="P1080:U1080"/>
    <mergeCell ref="AB1080:AG1080"/>
    <mergeCell ref="B1082:B1083"/>
    <mergeCell ref="BJ1081:BK1081"/>
    <mergeCell ref="BH1081:BI1081"/>
    <mergeCell ref="BF1081:BG1081"/>
    <mergeCell ref="BD1081:BE1081"/>
    <mergeCell ref="BB1081:BC1081"/>
    <mergeCell ref="AZ1081:BA1081"/>
    <mergeCell ref="Z1080:AA1081"/>
    <mergeCell ref="AX1081:AY1081"/>
    <mergeCell ref="AV1081:AW1081"/>
    <mergeCell ref="L1084:M1085"/>
    <mergeCell ref="J1084:K1085"/>
    <mergeCell ref="H1084:I1085"/>
    <mergeCell ref="F1084:F1085"/>
    <mergeCell ref="X1084:Y1085"/>
    <mergeCell ref="V1084:W1085"/>
    <mergeCell ref="T1084:U1085"/>
    <mergeCell ref="R1084:S1085"/>
    <mergeCell ref="N1084:O1085"/>
    <mergeCell ref="AJ1084:AK1085"/>
    <mergeCell ref="AH1084:AI1085"/>
    <mergeCell ref="B1189:C1190"/>
    <mergeCell ref="Z1189:AA1190"/>
    <mergeCell ref="X1189:Y1190"/>
    <mergeCell ref="V1189:W1190"/>
    <mergeCell ref="AF1084:AG1085"/>
    <mergeCell ref="AD1084:AE1085"/>
    <mergeCell ref="AB1084:AC1085"/>
    <mergeCell ref="Z1084:AA1085"/>
    <mergeCell ref="AV1084:AW1085"/>
    <mergeCell ref="AT1084:AU1085"/>
    <mergeCell ref="AR1084:AS1085"/>
    <mergeCell ref="AP1084:AQ1085"/>
    <mergeCell ref="H1191:I1191"/>
    <mergeCell ref="D1191:E1191"/>
    <mergeCell ref="B1191:C1191"/>
    <mergeCell ref="BL1189:BN1190"/>
    <mergeCell ref="BJ1189:BK1190"/>
    <mergeCell ref="BH1189:BI1190"/>
    <mergeCell ref="BF1189:BG1190"/>
    <mergeCell ref="BD1189:BE1190"/>
    <mergeCell ref="BB1189:BC1190"/>
    <mergeCell ref="AZ1189:BA1190"/>
    <mergeCell ref="T1191:U1191"/>
    <mergeCell ref="R1191:S1191"/>
    <mergeCell ref="P1191:Q1191"/>
    <mergeCell ref="N1191:O1191"/>
    <mergeCell ref="L1191:M1191"/>
    <mergeCell ref="J1191:K1191"/>
    <mergeCell ref="AF1191:AG1191"/>
    <mergeCell ref="AD1191:AE1191"/>
    <mergeCell ref="AB1191:AC1191"/>
    <mergeCell ref="Z1191:AA1191"/>
    <mergeCell ref="X1191:Y1191"/>
    <mergeCell ref="V1191:W1191"/>
    <mergeCell ref="AX1191:AY1191"/>
    <mergeCell ref="BL1191:BN1191"/>
    <mergeCell ref="BJ1191:BK1191"/>
    <mergeCell ref="BH1191:BI1191"/>
    <mergeCell ref="BF1191:BG1191"/>
    <mergeCell ref="BD1191:BE1191"/>
    <mergeCell ref="BB1191:BC1191"/>
    <mergeCell ref="AZ1191:BA1191"/>
    <mergeCell ref="N1189:O1190"/>
    <mergeCell ref="L1189:M1190"/>
    <mergeCell ref="J1189:K1190"/>
    <mergeCell ref="H1189:I1190"/>
    <mergeCell ref="D1189:E1190"/>
    <mergeCell ref="AX1189:AY1190"/>
    <mergeCell ref="C1182:D1182"/>
    <mergeCell ref="E1181:E1182"/>
    <mergeCell ref="C1181:D1181"/>
    <mergeCell ref="B1181:B1182"/>
    <mergeCell ref="BL1181:BN1182"/>
    <mergeCell ref="BJ1181:BK1182"/>
    <mergeCell ref="BH1181:BI1182"/>
    <mergeCell ref="BF1181:BG1182"/>
    <mergeCell ref="BD1181:BE1182"/>
    <mergeCell ref="BB1181:BC1182"/>
    <mergeCell ref="J1183:K1184"/>
    <mergeCell ref="H1183:I1184"/>
    <mergeCell ref="E1183:E1184"/>
    <mergeCell ref="C1183:D1183"/>
    <mergeCell ref="G1183:G1184"/>
    <mergeCell ref="B1183:B1184"/>
    <mergeCell ref="V1183:W1184"/>
    <mergeCell ref="T1183:U1184"/>
    <mergeCell ref="R1183:S1184"/>
    <mergeCell ref="P1183:Q1184"/>
    <mergeCell ref="N1183:O1184"/>
    <mergeCell ref="L1183:M1184"/>
    <mergeCell ref="AH1183:AI1184"/>
    <mergeCell ref="AF1183:AG1184"/>
    <mergeCell ref="AD1183:AE1184"/>
    <mergeCell ref="AB1183:AC1184"/>
    <mergeCell ref="Z1183:AA1184"/>
    <mergeCell ref="X1183:Y1184"/>
    <mergeCell ref="AT1183:AU1184"/>
    <mergeCell ref="AR1183:AS1184"/>
    <mergeCell ref="AP1183:AQ1184"/>
    <mergeCell ref="AN1183:AO1184"/>
    <mergeCell ref="AL1183:AM1184"/>
    <mergeCell ref="AJ1183:AK1184"/>
    <mergeCell ref="C1184:D1184"/>
    <mergeCell ref="BL1183:BN1184"/>
    <mergeCell ref="BJ1183:BK1184"/>
    <mergeCell ref="BH1183:BI1184"/>
    <mergeCell ref="BF1183:BG1184"/>
    <mergeCell ref="BD1183:BE1184"/>
    <mergeCell ref="BB1183:BC1184"/>
    <mergeCell ref="AZ1183:BA1184"/>
    <mergeCell ref="AX1183:AY1184"/>
    <mergeCell ref="AV1183:AW1184"/>
    <mergeCell ref="F1183:F1184"/>
    <mergeCell ref="F1181:F1182"/>
    <mergeCell ref="G1181:G1182"/>
    <mergeCell ref="AB1181:AC1182"/>
    <mergeCell ref="Z1181:AA1182"/>
    <mergeCell ref="X1181:Y1182"/>
    <mergeCell ref="V1181:W1182"/>
    <mergeCell ref="T1181:U1182"/>
    <mergeCell ref="R1181:S1182"/>
    <mergeCell ref="AF1181:AG1182"/>
    <mergeCell ref="AD1181:AE1182"/>
    <mergeCell ref="C1178:D1178"/>
    <mergeCell ref="E1177:E1178"/>
    <mergeCell ref="C1177:D1177"/>
    <mergeCell ref="B1177:B1178"/>
    <mergeCell ref="BL1177:BN1178"/>
    <mergeCell ref="BJ1177:BK1178"/>
    <mergeCell ref="BH1177:BI1178"/>
    <mergeCell ref="BF1177:BG1178"/>
    <mergeCell ref="BD1177:BE1178"/>
    <mergeCell ref="BB1177:BC1178"/>
    <mergeCell ref="J1179:K1180"/>
    <mergeCell ref="H1179:I1180"/>
    <mergeCell ref="E1179:E1180"/>
    <mergeCell ref="C1179:D1179"/>
    <mergeCell ref="G1179:G1180"/>
    <mergeCell ref="B1179:B1180"/>
    <mergeCell ref="C1180:D1180"/>
    <mergeCell ref="V1179:W1180"/>
    <mergeCell ref="T1179:U1180"/>
    <mergeCell ref="R1179:S1180"/>
    <mergeCell ref="P1179:Q1180"/>
    <mergeCell ref="N1179:O1180"/>
    <mergeCell ref="L1179:M1180"/>
    <mergeCell ref="AH1179:AI1180"/>
    <mergeCell ref="AF1179:AG1180"/>
    <mergeCell ref="AD1179:AE1180"/>
    <mergeCell ref="AB1179:AC1180"/>
    <mergeCell ref="Z1179:AA1180"/>
    <mergeCell ref="X1179:Y1180"/>
    <mergeCell ref="AT1179:AU1180"/>
    <mergeCell ref="AR1179:AS1180"/>
    <mergeCell ref="AP1179:AQ1180"/>
    <mergeCell ref="AN1179:AO1180"/>
    <mergeCell ref="AL1179:AM1180"/>
    <mergeCell ref="AJ1179:AK1180"/>
    <mergeCell ref="BL1179:BN1180"/>
    <mergeCell ref="BJ1179:BK1180"/>
    <mergeCell ref="BH1179:BI1180"/>
    <mergeCell ref="BF1179:BG1180"/>
    <mergeCell ref="BD1179:BE1180"/>
    <mergeCell ref="BB1179:BC1180"/>
    <mergeCell ref="AZ1179:BA1180"/>
    <mergeCell ref="AX1179:AY1180"/>
    <mergeCell ref="AV1179:AW1180"/>
    <mergeCell ref="F1179:F1180"/>
    <mergeCell ref="P1177:Q1178"/>
    <mergeCell ref="N1177:O1178"/>
    <mergeCell ref="L1177:M1178"/>
    <mergeCell ref="AN1177:AO1178"/>
    <mergeCell ref="AL1177:AM1178"/>
    <mergeCell ref="AJ1177:AK1178"/>
    <mergeCell ref="AH1177:AI1178"/>
    <mergeCell ref="J1177:K1178"/>
    <mergeCell ref="H1177:I1178"/>
    <mergeCell ref="F1177:F1178"/>
    <mergeCell ref="G1177:G1178"/>
    <mergeCell ref="AB1177:AC1178"/>
    <mergeCell ref="Z1177:AA1178"/>
    <mergeCell ref="X1177:Y1178"/>
    <mergeCell ref="V1177:W1178"/>
    <mergeCell ref="T1177:U1178"/>
    <mergeCell ref="R1177:S1178"/>
    <mergeCell ref="AF1177:AG1178"/>
    <mergeCell ref="AD1177:AE1178"/>
    <mergeCell ref="C1173:D1173"/>
    <mergeCell ref="G1173:G1174"/>
    <mergeCell ref="X1173:Y1174"/>
    <mergeCell ref="V1173:W1174"/>
    <mergeCell ref="T1173:U1174"/>
    <mergeCell ref="R1173:S1174"/>
    <mergeCell ref="P1173:Q1174"/>
    <mergeCell ref="N1173:O1174"/>
    <mergeCell ref="AJ1173:AK1174"/>
    <mergeCell ref="AH1173:AI1174"/>
    <mergeCell ref="AF1173:AG1174"/>
    <mergeCell ref="AD1173:AE1174"/>
    <mergeCell ref="AB1173:AC1174"/>
    <mergeCell ref="Z1173:AA1174"/>
    <mergeCell ref="AV1173:AW1174"/>
    <mergeCell ref="AT1173:AU1174"/>
    <mergeCell ref="AR1173:AS1174"/>
    <mergeCell ref="AP1173:AQ1174"/>
    <mergeCell ref="AN1173:AO1174"/>
    <mergeCell ref="AL1173:AM1174"/>
    <mergeCell ref="B1175:B1176"/>
    <mergeCell ref="C1174:D1174"/>
    <mergeCell ref="B1173:B1174"/>
    <mergeCell ref="AX1173:AY1174"/>
    <mergeCell ref="J1175:K1176"/>
    <mergeCell ref="H1175:I1176"/>
    <mergeCell ref="F1175:F1176"/>
    <mergeCell ref="E1175:E1176"/>
    <mergeCell ref="C1175:D1175"/>
    <mergeCell ref="G1175:G1176"/>
    <mergeCell ref="C1176:D1176"/>
    <mergeCell ref="V1175:W1176"/>
    <mergeCell ref="T1175:U1176"/>
    <mergeCell ref="R1175:S1176"/>
    <mergeCell ref="P1175:Q1176"/>
    <mergeCell ref="N1175:O1176"/>
    <mergeCell ref="L1175:M1176"/>
    <mergeCell ref="AH1175:AI1176"/>
    <mergeCell ref="AF1175:AG1176"/>
    <mergeCell ref="AD1175:AE1176"/>
    <mergeCell ref="AB1175:AC1176"/>
    <mergeCell ref="Z1175:AA1176"/>
    <mergeCell ref="X1175:Y1176"/>
    <mergeCell ref="AT1175:AU1176"/>
    <mergeCell ref="AR1175:AS1176"/>
    <mergeCell ref="AP1175:AQ1176"/>
    <mergeCell ref="AN1175:AO1176"/>
    <mergeCell ref="AL1175:AM1176"/>
    <mergeCell ref="AJ1175:AK1176"/>
    <mergeCell ref="AV1175:AW1176"/>
    <mergeCell ref="C1169:D1169"/>
    <mergeCell ref="G1169:G1170"/>
    <mergeCell ref="X1169:Y1170"/>
    <mergeCell ref="V1169:W1170"/>
    <mergeCell ref="T1169:U1170"/>
    <mergeCell ref="R1169:S1170"/>
    <mergeCell ref="P1169:Q1170"/>
    <mergeCell ref="N1169:O1170"/>
    <mergeCell ref="AJ1169:AK1170"/>
    <mergeCell ref="AH1169:AI1170"/>
    <mergeCell ref="AF1169:AG1170"/>
    <mergeCell ref="AD1169:AE1170"/>
    <mergeCell ref="AB1169:AC1170"/>
    <mergeCell ref="Z1169:AA1170"/>
    <mergeCell ref="AV1169:AW1170"/>
    <mergeCell ref="AT1169:AU1170"/>
    <mergeCell ref="AR1169:AS1170"/>
    <mergeCell ref="AP1169:AQ1170"/>
    <mergeCell ref="AN1169:AO1170"/>
    <mergeCell ref="AL1169:AM1170"/>
    <mergeCell ref="B1171:B1172"/>
    <mergeCell ref="C1170:D1170"/>
    <mergeCell ref="BL1169:BN1170"/>
    <mergeCell ref="BJ1169:BK1170"/>
    <mergeCell ref="BH1169:BI1170"/>
    <mergeCell ref="BF1169:BG1170"/>
    <mergeCell ref="BD1169:BE1170"/>
    <mergeCell ref="BB1169:BC1170"/>
    <mergeCell ref="AZ1169:BA1170"/>
    <mergeCell ref="AX1169:AY1170"/>
    <mergeCell ref="L1171:M1172"/>
    <mergeCell ref="J1171:K1172"/>
    <mergeCell ref="H1171:I1172"/>
    <mergeCell ref="F1171:F1172"/>
    <mergeCell ref="E1171:E1172"/>
    <mergeCell ref="C1171:D1171"/>
    <mergeCell ref="G1171:G1172"/>
    <mergeCell ref="X1171:Y1172"/>
    <mergeCell ref="V1171:W1172"/>
    <mergeCell ref="T1171:U1172"/>
    <mergeCell ref="R1171:S1172"/>
    <mergeCell ref="P1171:Q1172"/>
    <mergeCell ref="N1171:O1172"/>
    <mergeCell ref="AJ1171:AK1172"/>
    <mergeCell ref="AH1171:AI1172"/>
    <mergeCell ref="AF1171:AG1172"/>
    <mergeCell ref="AD1171:AE1172"/>
    <mergeCell ref="AB1171:AC1172"/>
    <mergeCell ref="Z1171:AA1172"/>
    <mergeCell ref="AV1171:AW1172"/>
    <mergeCell ref="AT1171:AU1172"/>
    <mergeCell ref="AR1171:AS1172"/>
    <mergeCell ref="AP1171:AQ1172"/>
    <mergeCell ref="AN1171:AO1172"/>
    <mergeCell ref="AL1171:AM1172"/>
    <mergeCell ref="B1169:B1170"/>
    <mergeCell ref="C1172:D1172"/>
    <mergeCell ref="BL1171:BN1172"/>
    <mergeCell ref="BJ1171:BK1172"/>
    <mergeCell ref="BH1171:BI1172"/>
    <mergeCell ref="BF1171:BG1172"/>
    <mergeCell ref="BD1171:BE1172"/>
    <mergeCell ref="BB1171:BC1172"/>
    <mergeCell ref="AZ1171:BA1172"/>
    <mergeCell ref="C1165:D1165"/>
    <mergeCell ref="G1165:G1166"/>
    <mergeCell ref="X1165:Y1166"/>
    <mergeCell ref="V1165:W1166"/>
    <mergeCell ref="T1165:U1166"/>
    <mergeCell ref="R1165:S1166"/>
    <mergeCell ref="P1165:Q1166"/>
    <mergeCell ref="N1165:O1166"/>
    <mergeCell ref="AJ1165:AK1166"/>
    <mergeCell ref="AH1165:AI1166"/>
    <mergeCell ref="AF1165:AG1166"/>
    <mergeCell ref="AD1165:AE1166"/>
    <mergeCell ref="AB1165:AC1166"/>
    <mergeCell ref="Z1165:AA1166"/>
    <mergeCell ref="AV1165:AW1166"/>
    <mergeCell ref="AT1165:AU1166"/>
    <mergeCell ref="AR1165:AS1166"/>
    <mergeCell ref="AP1165:AQ1166"/>
    <mergeCell ref="AN1165:AO1166"/>
    <mergeCell ref="AL1165:AM1166"/>
    <mergeCell ref="B1167:B1168"/>
    <mergeCell ref="C1166:D1166"/>
    <mergeCell ref="BJ1165:BK1166"/>
    <mergeCell ref="BH1165:BI1166"/>
    <mergeCell ref="BF1165:BG1166"/>
    <mergeCell ref="BD1165:BE1166"/>
    <mergeCell ref="BB1165:BC1166"/>
    <mergeCell ref="AZ1165:BA1166"/>
    <mergeCell ref="AX1165:AY1166"/>
    <mergeCell ref="L1167:M1168"/>
    <mergeCell ref="J1167:K1168"/>
    <mergeCell ref="H1167:I1168"/>
    <mergeCell ref="F1167:F1168"/>
    <mergeCell ref="E1167:E1168"/>
    <mergeCell ref="C1167:D1167"/>
    <mergeCell ref="G1167:G1168"/>
    <mergeCell ref="X1167:Y1168"/>
    <mergeCell ref="V1167:W1168"/>
    <mergeCell ref="T1167:U1168"/>
    <mergeCell ref="R1167:S1168"/>
    <mergeCell ref="P1167:Q1168"/>
    <mergeCell ref="N1167:O1168"/>
    <mergeCell ref="AJ1167:AK1168"/>
    <mergeCell ref="AH1167:AI1168"/>
    <mergeCell ref="AF1167:AG1168"/>
    <mergeCell ref="AD1167:AE1168"/>
    <mergeCell ref="AB1167:AC1168"/>
    <mergeCell ref="Z1167:AA1168"/>
    <mergeCell ref="AV1167:AW1168"/>
    <mergeCell ref="AT1167:AU1168"/>
    <mergeCell ref="AR1167:AS1168"/>
    <mergeCell ref="AP1167:AQ1168"/>
    <mergeCell ref="AN1167:AO1168"/>
    <mergeCell ref="AL1167:AM1168"/>
    <mergeCell ref="B1165:B1166"/>
    <mergeCell ref="C1168:D1168"/>
    <mergeCell ref="BJ1167:BK1168"/>
    <mergeCell ref="BH1167:BI1168"/>
    <mergeCell ref="BF1167:BG1168"/>
    <mergeCell ref="BD1167:BE1168"/>
    <mergeCell ref="BB1167:BC1168"/>
    <mergeCell ref="AZ1167:BA1168"/>
    <mergeCell ref="AX1167:AY1168"/>
    <mergeCell ref="C1161:D1161"/>
    <mergeCell ref="G1161:G1162"/>
    <mergeCell ref="X1161:Y1162"/>
    <mergeCell ref="V1161:W1162"/>
    <mergeCell ref="T1161:U1162"/>
    <mergeCell ref="R1161:S1162"/>
    <mergeCell ref="P1161:Q1162"/>
    <mergeCell ref="N1161:O1162"/>
    <mergeCell ref="AJ1161:AK1162"/>
    <mergeCell ref="AH1161:AI1162"/>
    <mergeCell ref="AF1161:AG1162"/>
    <mergeCell ref="AD1161:AE1162"/>
    <mergeCell ref="AB1161:AC1162"/>
    <mergeCell ref="Z1161:AA1162"/>
    <mergeCell ref="AV1161:AW1162"/>
    <mergeCell ref="AT1161:AU1162"/>
    <mergeCell ref="AR1161:AS1162"/>
    <mergeCell ref="AP1161:AQ1162"/>
    <mergeCell ref="AN1161:AO1162"/>
    <mergeCell ref="AL1161:AM1162"/>
    <mergeCell ref="B1163:B1164"/>
    <mergeCell ref="C1162:D1162"/>
    <mergeCell ref="BL1161:BN1162"/>
    <mergeCell ref="BJ1161:BK1162"/>
    <mergeCell ref="BH1161:BI1162"/>
    <mergeCell ref="BF1161:BG1162"/>
    <mergeCell ref="BD1161:BE1162"/>
    <mergeCell ref="BB1161:BC1162"/>
    <mergeCell ref="AZ1161:BA1162"/>
    <mergeCell ref="AX1161:AY1162"/>
    <mergeCell ref="L1163:M1164"/>
    <mergeCell ref="J1163:K1164"/>
    <mergeCell ref="H1163:I1164"/>
    <mergeCell ref="F1163:F1164"/>
    <mergeCell ref="E1163:E1164"/>
    <mergeCell ref="C1163:D1163"/>
    <mergeCell ref="G1163:G1164"/>
    <mergeCell ref="X1163:Y1164"/>
    <mergeCell ref="V1163:W1164"/>
    <mergeCell ref="T1163:U1164"/>
    <mergeCell ref="R1163:S1164"/>
    <mergeCell ref="P1163:Q1164"/>
    <mergeCell ref="N1163:O1164"/>
    <mergeCell ref="AJ1163:AK1164"/>
    <mergeCell ref="AH1163:AI1164"/>
    <mergeCell ref="AF1163:AG1164"/>
    <mergeCell ref="AD1163:AE1164"/>
    <mergeCell ref="AB1163:AC1164"/>
    <mergeCell ref="Z1163:AA1164"/>
    <mergeCell ref="AV1163:AW1164"/>
    <mergeCell ref="AT1163:AU1164"/>
    <mergeCell ref="AR1163:AS1164"/>
    <mergeCell ref="AP1163:AQ1164"/>
    <mergeCell ref="AN1163:AO1164"/>
    <mergeCell ref="AL1163:AM1164"/>
    <mergeCell ref="B1161:B1162"/>
    <mergeCell ref="C1164:D1164"/>
    <mergeCell ref="BL1163:BN1164"/>
    <mergeCell ref="BJ1163:BK1164"/>
    <mergeCell ref="BH1163:BI1164"/>
    <mergeCell ref="BF1163:BG1164"/>
    <mergeCell ref="BD1163:BE1164"/>
    <mergeCell ref="BB1163:BC1164"/>
    <mergeCell ref="AZ1163:BA1164"/>
    <mergeCell ref="C1157:D1157"/>
    <mergeCell ref="G1157:G1158"/>
    <mergeCell ref="X1157:Y1158"/>
    <mergeCell ref="V1157:W1158"/>
    <mergeCell ref="T1157:U1158"/>
    <mergeCell ref="R1157:S1158"/>
    <mergeCell ref="P1157:Q1158"/>
    <mergeCell ref="N1157:O1158"/>
    <mergeCell ref="AJ1157:AK1158"/>
    <mergeCell ref="AH1157:AI1158"/>
    <mergeCell ref="AF1157:AG1158"/>
    <mergeCell ref="AD1157:AE1158"/>
    <mergeCell ref="AB1157:AC1158"/>
    <mergeCell ref="Z1157:AA1158"/>
    <mergeCell ref="AV1157:AW1158"/>
    <mergeCell ref="AT1157:AU1158"/>
    <mergeCell ref="AR1157:AS1158"/>
    <mergeCell ref="AP1157:AQ1158"/>
    <mergeCell ref="AN1157:AO1158"/>
    <mergeCell ref="AL1157:AM1158"/>
    <mergeCell ref="B1159:B1160"/>
    <mergeCell ref="C1158:D1158"/>
    <mergeCell ref="BJ1157:BK1158"/>
    <mergeCell ref="BH1157:BI1158"/>
    <mergeCell ref="BF1157:BG1158"/>
    <mergeCell ref="BD1157:BE1158"/>
    <mergeCell ref="BB1157:BC1158"/>
    <mergeCell ref="AZ1157:BA1158"/>
    <mergeCell ref="AX1157:AY1158"/>
    <mergeCell ref="L1159:M1160"/>
    <mergeCell ref="J1159:K1160"/>
    <mergeCell ref="H1159:I1160"/>
    <mergeCell ref="F1159:F1160"/>
    <mergeCell ref="E1159:E1160"/>
    <mergeCell ref="C1159:D1159"/>
    <mergeCell ref="G1159:G1160"/>
    <mergeCell ref="X1159:Y1160"/>
    <mergeCell ref="V1159:W1160"/>
    <mergeCell ref="T1159:U1160"/>
    <mergeCell ref="R1159:S1160"/>
    <mergeCell ref="P1159:Q1160"/>
    <mergeCell ref="N1159:O1160"/>
    <mergeCell ref="AJ1159:AK1160"/>
    <mergeCell ref="AH1159:AI1160"/>
    <mergeCell ref="AF1159:AG1160"/>
    <mergeCell ref="AD1159:AE1160"/>
    <mergeCell ref="AB1159:AC1160"/>
    <mergeCell ref="Z1159:AA1160"/>
    <mergeCell ref="AV1159:AW1160"/>
    <mergeCell ref="AT1159:AU1160"/>
    <mergeCell ref="AR1159:AS1160"/>
    <mergeCell ref="AP1159:AQ1160"/>
    <mergeCell ref="AN1159:AO1160"/>
    <mergeCell ref="AL1159:AM1160"/>
    <mergeCell ref="B1157:B1158"/>
    <mergeCell ref="C1160:D1160"/>
    <mergeCell ref="BJ1159:BK1160"/>
    <mergeCell ref="BH1159:BI1160"/>
    <mergeCell ref="BF1159:BG1160"/>
    <mergeCell ref="BD1159:BE1160"/>
    <mergeCell ref="BB1159:BC1160"/>
    <mergeCell ref="AZ1159:BA1160"/>
    <mergeCell ref="AX1159:AY1160"/>
    <mergeCell ref="C1153:D1153"/>
    <mergeCell ref="G1153:G1154"/>
    <mergeCell ref="X1153:Y1154"/>
    <mergeCell ref="V1153:W1154"/>
    <mergeCell ref="T1153:U1154"/>
    <mergeCell ref="R1153:S1154"/>
    <mergeCell ref="P1153:Q1154"/>
    <mergeCell ref="N1153:O1154"/>
    <mergeCell ref="AJ1153:AK1154"/>
    <mergeCell ref="AH1153:AI1154"/>
    <mergeCell ref="AF1153:AG1154"/>
    <mergeCell ref="AD1153:AE1154"/>
    <mergeCell ref="AB1153:AC1154"/>
    <mergeCell ref="Z1153:AA1154"/>
    <mergeCell ref="AV1153:AW1154"/>
    <mergeCell ref="AT1153:AU1154"/>
    <mergeCell ref="AR1153:AS1154"/>
    <mergeCell ref="AP1153:AQ1154"/>
    <mergeCell ref="AN1153:AO1154"/>
    <mergeCell ref="AL1153:AM1154"/>
    <mergeCell ref="B1155:B1156"/>
    <mergeCell ref="C1154:D1154"/>
    <mergeCell ref="BL1153:BN1154"/>
    <mergeCell ref="BJ1153:BK1154"/>
    <mergeCell ref="BH1153:BI1154"/>
    <mergeCell ref="BF1153:BG1154"/>
    <mergeCell ref="BD1153:BE1154"/>
    <mergeCell ref="BB1153:BC1154"/>
    <mergeCell ref="AZ1153:BA1154"/>
    <mergeCell ref="AX1153:AY1154"/>
    <mergeCell ref="L1155:M1156"/>
    <mergeCell ref="J1155:K1156"/>
    <mergeCell ref="H1155:I1156"/>
    <mergeCell ref="F1155:F1156"/>
    <mergeCell ref="E1155:E1156"/>
    <mergeCell ref="C1155:D1155"/>
    <mergeCell ref="G1155:G1156"/>
    <mergeCell ref="X1155:Y1156"/>
    <mergeCell ref="V1155:W1156"/>
    <mergeCell ref="T1155:U1156"/>
    <mergeCell ref="R1155:S1156"/>
    <mergeCell ref="P1155:Q1156"/>
    <mergeCell ref="N1155:O1156"/>
    <mergeCell ref="AJ1155:AK1156"/>
    <mergeCell ref="AH1155:AI1156"/>
    <mergeCell ref="AF1155:AG1156"/>
    <mergeCell ref="AD1155:AE1156"/>
    <mergeCell ref="AB1155:AC1156"/>
    <mergeCell ref="Z1155:AA1156"/>
    <mergeCell ref="AV1155:AW1156"/>
    <mergeCell ref="AT1155:AU1156"/>
    <mergeCell ref="AR1155:AS1156"/>
    <mergeCell ref="AP1155:AQ1156"/>
    <mergeCell ref="AN1155:AO1156"/>
    <mergeCell ref="AL1155:AM1156"/>
    <mergeCell ref="B1153:B1154"/>
    <mergeCell ref="C1156:D1156"/>
    <mergeCell ref="BL1155:BN1156"/>
    <mergeCell ref="BJ1155:BK1156"/>
    <mergeCell ref="BH1155:BI1156"/>
    <mergeCell ref="BF1155:BG1156"/>
    <mergeCell ref="BD1155:BE1156"/>
    <mergeCell ref="BB1155:BC1156"/>
    <mergeCell ref="AZ1155:BA1156"/>
    <mergeCell ref="AV1149:AW1150"/>
    <mergeCell ref="AT1149:AU1150"/>
    <mergeCell ref="AR1149:AS1150"/>
    <mergeCell ref="AP1149:AQ1150"/>
    <mergeCell ref="AN1149:AO1150"/>
    <mergeCell ref="AL1149:AM1150"/>
    <mergeCell ref="B1151:B1152"/>
    <mergeCell ref="C1150:D1150"/>
    <mergeCell ref="BL1149:BN1150"/>
    <mergeCell ref="BJ1149:BK1150"/>
    <mergeCell ref="BH1149:BI1150"/>
    <mergeCell ref="BF1149:BG1150"/>
    <mergeCell ref="BD1149:BE1150"/>
    <mergeCell ref="BB1149:BC1150"/>
    <mergeCell ref="AZ1149:BA1150"/>
    <mergeCell ref="AX1149:AY1150"/>
    <mergeCell ref="L1151:M1152"/>
    <mergeCell ref="J1151:K1152"/>
    <mergeCell ref="H1151:I1152"/>
    <mergeCell ref="F1151:F1152"/>
    <mergeCell ref="E1151:E1152"/>
    <mergeCell ref="C1151:D1151"/>
    <mergeCell ref="G1151:G1152"/>
    <mergeCell ref="X1151:Y1152"/>
    <mergeCell ref="V1151:W1152"/>
    <mergeCell ref="T1151:U1152"/>
    <mergeCell ref="R1151:S1152"/>
    <mergeCell ref="P1151:Q1152"/>
    <mergeCell ref="N1151:O1152"/>
    <mergeCell ref="AJ1151:AK1152"/>
    <mergeCell ref="AH1151:AI1152"/>
    <mergeCell ref="AF1151:AG1152"/>
    <mergeCell ref="AD1151:AE1152"/>
    <mergeCell ref="AB1151:AC1152"/>
    <mergeCell ref="Z1151:AA1152"/>
    <mergeCell ref="AV1151:AW1152"/>
    <mergeCell ref="AT1151:AU1152"/>
    <mergeCell ref="AR1151:AS1152"/>
    <mergeCell ref="AP1151:AQ1152"/>
    <mergeCell ref="AN1151:AO1152"/>
    <mergeCell ref="AL1151:AM1152"/>
    <mergeCell ref="B1149:B1150"/>
    <mergeCell ref="C1152:D1152"/>
    <mergeCell ref="BL1151:BN1152"/>
    <mergeCell ref="BJ1151:BK1152"/>
    <mergeCell ref="BH1151:BI1152"/>
    <mergeCell ref="BF1151:BG1152"/>
    <mergeCell ref="BD1151:BE1152"/>
    <mergeCell ref="BB1151:BC1152"/>
    <mergeCell ref="AZ1151:BA1152"/>
    <mergeCell ref="B1147:B1148"/>
    <mergeCell ref="C1146:D1146"/>
    <mergeCell ref="BL1145:BN1146"/>
    <mergeCell ref="BJ1145:BK1146"/>
    <mergeCell ref="BH1145:BI1146"/>
    <mergeCell ref="BF1145:BG1146"/>
    <mergeCell ref="BD1145:BE1146"/>
    <mergeCell ref="BB1145:BC1146"/>
    <mergeCell ref="AZ1145:BA1146"/>
    <mergeCell ref="AX1145:AY1146"/>
    <mergeCell ref="L1147:M1148"/>
    <mergeCell ref="J1147:K1148"/>
    <mergeCell ref="H1147:I1148"/>
    <mergeCell ref="F1147:F1148"/>
    <mergeCell ref="E1147:E1148"/>
    <mergeCell ref="C1147:D1147"/>
    <mergeCell ref="G1147:G1148"/>
    <mergeCell ref="X1147:Y1148"/>
    <mergeCell ref="V1147:W1148"/>
    <mergeCell ref="T1147:U1148"/>
    <mergeCell ref="R1147:S1148"/>
    <mergeCell ref="P1147:Q1148"/>
    <mergeCell ref="N1147:O1148"/>
    <mergeCell ref="AJ1147:AK1148"/>
    <mergeCell ref="AH1147:AI1148"/>
    <mergeCell ref="AF1147:AG1148"/>
    <mergeCell ref="AD1147:AE1148"/>
    <mergeCell ref="AB1147:AC1148"/>
    <mergeCell ref="Z1147:AA1148"/>
    <mergeCell ref="AV1147:AW1148"/>
    <mergeCell ref="AT1147:AU1148"/>
    <mergeCell ref="AR1147:AS1148"/>
    <mergeCell ref="AP1147:AQ1148"/>
    <mergeCell ref="AN1147:AO1148"/>
    <mergeCell ref="AL1147:AM1148"/>
    <mergeCell ref="C1148:D1148"/>
    <mergeCell ref="BL1147:BN1148"/>
    <mergeCell ref="BJ1147:BK1148"/>
    <mergeCell ref="BH1147:BI1148"/>
    <mergeCell ref="BF1147:BG1148"/>
    <mergeCell ref="BD1147:BE1148"/>
    <mergeCell ref="BB1147:BC1148"/>
    <mergeCell ref="AZ1147:BA1148"/>
    <mergeCell ref="AX1147:AY1148"/>
    <mergeCell ref="BA1140:BC1140"/>
    <mergeCell ref="AT1144:AU1144"/>
    <mergeCell ref="AR1144:AS1144"/>
    <mergeCell ref="AB1143:AG1143"/>
    <mergeCell ref="Z1143:AA1144"/>
    <mergeCell ref="X1143:Y1144"/>
    <mergeCell ref="V1143:W1144"/>
    <mergeCell ref="AH1144:AI1144"/>
    <mergeCell ref="J1143:O1143"/>
    <mergeCell ref="T1144:U1144"/>
    <mergeCell ref="AF1144:AG1144"/>
    <mergeCell ref="AD1144:AE1144"/>
    <mergeCell ref="AB1144:AC1144"/>
    <mergeCell ref="BF1143:BK1143"/>
    <mergeCell ref="AZ1143:BE1143"/>
    <mergeCell ref="AT1143:AY1143"/>
    <mergeCell ref="AN1143:AS1143"/>
    <mergeCell ref="AH1143:AM1143"/>
    <mergeCell ref="AP1144:AQ1144"/>
    <mergeCell ref="AN1144:AO1144"/>
    <mergeCell ref="R1145:S1146"/>
    <mergeCell ref="P1145:Q1146"/>
    <mergeCell ref="N1145:O1146"/>
    <mergeCell ref="L1145:M1146"/>
    <mergeCell ref="G1145:G1146"/>
    <mergeCell ref="AJ1145:AK1146"/>
    <mergeCell ref="F1145:F1146"/>
    <mergeCell ref="E1145:E1146"/>
    <mergeCell ref="L1144:M1144"/>
    <mergeCell ref="AN1145:AO1146"/>
    <mergeCell ref="AL1145:AM1146"/>
    <mergeCell ref="E1140:AC1140"/>
    <mergeCell ref="AH1140:AM1140"/>
    <mergeCell ref="D1194:E1194"/>
    <mergeCell ref="B1194:C1194"/>
    <mergeCell ref="L1196:N1196"/>
    <mergeCell ref="W1196:Y1196"/>
    <mergeCell ref="S1196:U1196"/>
    <mergeCell ref="O1196:R1196"/>
    <mergeCell ref="B1196:C1196"/>
    <mergeCell ref="W1194:Y1194"/>
    <mergeCell ref="S1194:U1194"/>
    <mergeCell ref="O1194:R1194"/>
    <mergeCell ref="F1149:F1150"/>
    <mergeCell ref="E1149:E1150"/>
    <mergeCell ref="AX1151:AY1152"/>
    <mergeCell ref="AH1228:AI1229"/>
    <mergeCell ref="L1153:M1154"/>
    <mergeCell ref="J1153:K1154"/>
    <mergeCell ref="H1153:I1154"/>
    <mergeCell ref="F1153:F1154"/>
    <mergeCell ref="E1153:E1154"/>
    <mergeCell ref="AX1155:AY1156"/>
    <mergeCell ref="L1157:M1158"/>
    <mergeCell ref="J1157:K1158"/>
    <mergeCell ref="H1157:I1158"/>
    <mergeCell ref="F1157:F1158"/>
    <mergeCell ref="E1157:E1158"/>
    <mergeCell ref="L1161:M1162"/>
    <mergeCell ref="J1161:K1162"/>
    <mergeCell ref="L1236:M1237"/>
    <mergeCell ref="J1236:K1237"/>
    <mergeCell ref="BL1175:BN1176"/>
    <mergeCell ref="W1257:Y1257"/>
    <mergeCell ref="AX1254:AY1254"/>
    <mergeCell ref="V1252:W1253"/>
    <mergeCell ref="T1252:U1253"/>
    <mergeCell ref="AN1252:AO1253"/>
    <mergeCell ref="AL1252:AM1253"/>
    <mergeCell ref="R1254:S1254"/>
    <mergeCell ref="AN1254:AO1254"/>
    <mergeCell ref="AB1252:AC1253"/>
    <mergeCell ref="H1161:I1162"/>
    <mergeCell ref="F1161:F1162"/>
    <mergeCell ref="E1161:E1162"/>
    <mergeCell ref="AX1163:AY1164"/>
    <mergeCell ref="L1165:M1166"/>
    <mergeCell ref="J1165:K1166"/>
    <mergeCell ref="H1165:I1166"/>
    <mergeCell ref="F1165:F1166"/>
    <mergeCell ref="E1165:E1166"/>
    <mergeCell ref="L1169:M1170"/>
    <mergeCell ref="J1169:K1170"/>
    <mergeCell ref="H1169:I1170"/>
    <mergeCell ref="F1169:F1170"/>
    <mergeCell ref="E1169:E1170"/>
    <mergeCell ref="AX1171:AY1172"/>
    <mergeCell ref="L1173:M1174"/>
    <mergeCell ref="J1173:K1174"/>
    <mergeCell ref="H1173:I1174"/>
    <mergeCell ref="F1173:F1174"/>
    <mergeCell ref="E1173:E1174"/>
    <mergeCell ref="P1181:Q1182"/>
    <mergeCell ref="N1181:O1182"/>
    <mergeCell ref="L1181:M1182"/>
    <mergeCell ref="D1196:E1196"/>
    <mergeCell ref="AL1224:AM1225"/>
    <mergeCell ref="AL1230:AM1231"/>
    <mergeCell ref="AD1232:AE1233"/>
    <mergeCell ref="AL1232:AM1233"/>
    <mergeCell ref="AF1232:AG1233"/>
    <mergeCell ref="X1232:Y1233"/>
    <mergeCell ref="Z1232:AA1233"/>
    <mergeCell ref="V1232:W1233"/>
    <mergeCell ref="H1236:I1237"/>
    <mergeCell ref="J1234:K1235"/>
    <mergeCell ref="H1234:I1235"/>
    <mergeCell ref="AL1234:AM1235"/>
    <mergeCell ref="AL1236:AM1237"/>
    <mergeCell ref="AF1236:AG1237"/>
    <mergeCell ref="AD1236:AE1237"/>
    <mergeCell ref="N1236:O1237"/>
    <mergeCell ref="V1236:W1237"/>
    <mergeCell ref="AJ1236:AK1237"/>
    <mergeCell ref="AH1236:AI1237"/>
    <mergeCell ref="X1214:Y1215"/>
    <mergeCell ref="V1214:W1215"/>
    <mergeCell ref="V1212:W1213"/>
    <mergeCell ref="E1228:E1229"/>
    <mergeCell ref="C1228:D1228"/>
    <mergeCell ref="E1224:E1225"/>
    <mergeCell ref="C1224:D1224"/>
    <mergeCell ref="E1220:E1221"/>
    <mergeCell ref="C1220:D1220"/>
    <mergeCell ref="E1214:E1215"/>
    <mergeCell ref="C1214:D1214"/>
    <mergeCell ref="E1208:E1209"/>
    <mergeCell ref="C1208:D1208"/>
    <mergeCell ref="F1208:F1209"/>
    <mergeCell ref="H1212:I1213"/>
    <mergeCell ref="C1211:D1211"/>
    <mergeCell ref="L1210:M1211"/>
    <mergeCell ref="J1210:K1211"/>
    <mergeCell ref="H1210:I1211"/>
    <mergeCell ref="Z1216:AA1217"/>
    <mergeCell ref="P1206:U1206"/>
    <mergeCell ref="AD1207:AE1207"/>
    <mergeCell ref="AB1207:AC1207"/>
    <mergeCell ref="T1207:U1207"/>
    <mergeCell ref="C1244:D1244"/>
    <mergeCell ref="J1240:K1241"/>
    <mergeCell ref="H1240:I1241"/>
    <mergeCell ref="E1240:E1241"/>
    <mergeCell ref="C1240:D1240"/>
    <mergeCell ref="E1236:E1237"/>
    <mergeCell ref="C1236:D1236"/>
    <mergeCell ref="E1232:E1233"/>
    <mergeCell ref="C1232:D1232"/>
    <mergeCell ref="D1259:E1259"/>
    <mergeCell ref="N1255:O1255"/>
    <mergeCell ref="L1255:M1255"/>
    <mergeCell ref="J1255:K1255"/>
    <mergeCell ref="D1255:E1255"/>
    <mergeCell ref="AV1254:AW1254"/>
    <mergeCell ref="AT1254:AU1254"/>
    <mergeCell ref="AH1254:AI1254"/>
    <mergeCell ref="AF1254:AG1254"/>
    <mergeCell ref="AD1254:AE1254"/>
    <mergeCell ref="BH1252:BI1253"/>
    <mergeCell ref="B1259:C1259"/>
    <mergeCell ref="O1257:R1257"/>
    <mergeCell ref="L1257:N1257"/>
    <mergeCell ref="H1257:J1257"/>
    <mergeCell ref="D1257:E1257"/>
    <mergeCell ref="B1257:C1257"/>
    <mergeCell ref="O1259:R1259"/>
    <mergeCell ref="L1259:N1259"/>
    <mergeCell ref="H1259:J1259"/>
    <mergeCell ref="AF1208:AG1209"/>
    <mergeCell ref="BF1207:BG1207"/>
    <mergeCell ref="BD1207:BE1207"/>
    <mergeCell ref="BB1207:BC1207"/>
    <mergeCell ref="BD1254:BE1254"/>
    <mergeCell ref="BB1254:BC1254"/>
    <mergeCell ref="BB1246:BC1247"/>
    <mergeCell ref="AP1208:AQ1209"/>
    <mergeCell ref="AN1208:AO1209"/>
    <mergeCell ref="AL1208:AM1209"/>
    <mergeCell ref="AH1208:AI1209"/>
    <mergeCell ref="AJ1208:AK1209"/>
    <mergeCell ref="AR1208:AS1209"/>
    <mergeCell ref="AZ1207:BA1207"/>
    <mergeCell ref="AX1207:AY1207"/>
    <mergeCell ref="AV1207:AW1207"/>
    <mergeCell ref="AT1207:AU1207"/>
    <mergeCell ref="AZ1208:BA1209"/>
    <mergeCell ref="AX1208:AY1209"/>
    <mergeCell ref="AV1208:AW1209"/>
    <mergeCell ref="AT1208:AU1209"/>
    <mergeCell ref="T1210:U1211"/>
    <mergeCell ref="R1210:S1211"/>
    <mergeCell ref="P1210:Q1211"/>
    <mergeCell ref="N1210:O1211"/>
    <mergeCell ref="AD1208:AE1209"/>
    <mergeCell ref="V1208:W1209"/>
    <mergeCell ref="AB1208:AC1209"/>
    <mergeCell ref="Z1208:AA1209"/>
    <mergeCell ref="T1208:U1209"/>
    <mergeCell ref="G1212:G1213"/>
    <mergeCell ref="B1254:C1254"/>
    <mergeCell ref="BF1252:BG1253"/>
    <mergeCell ref="BD1252:BE1253"/>
    <mergeCell ref="BB1252:BC1253"/>
    <mergeCell ref="AZ1252:BA1253"/>
    <mergeCell ref="AX1252:AY1253"/>
    <mergeCell ref="AV1252:AW1253"/>
    <mergeCell ref="AT1252:AU1253"/>
    <mergeCell ref="AR1252:AS1253"/>
    <mergeCell ref="AP1252:AQ1253"/>
    <mergeCell ref="X1254:Y1254"/>
    <mergeCell ref="J1254:K1254"/>
    <mergeCell ref="H1254:I1254"/>
    <mergeCell ref="D1254:E1254"/>
    <mergeCell ref="N1254:O1254"/>
    <mergeCell ref="L1254:M1254"/>
    <mergeCell ref="P1254:Q1254"/>
    <mergeCell ref="V1254:W1254"/>
    <mergeCell ref="T1254:U1254"/>
    <mergeCell ref="AP1254:AQ1254"/>
    <mergeCell ref="AL1254:AM1254"/>
    <mergeCell ref="AJ1254:AK1254"/>
    <mergeCell ref="AR1254:AS1254"/>
    <mergeCell ref="AB1254:AC1254"/>
    <mergeCell ref="Z1254:AA1254"/>
    <mergeCell ref="P1246:Q1247"/>
    <mergeCell ref="Z1252:AA1253"/>
    <mergeCell ref="F1246:F1247"/>
    <mergeCell ref="L1246:M1247"/>
    <mergeCell ref="J1246:K1247"/>
    <mergeCell ref="H1246:I1247"/>
    <mergeCell ref="AF1246:AG1247"/>
    <mergeCell ref="AD1246:AE1247"/>
    <mergeCell ref="V1246:W1247"/>
    <mergeCell ref="T1246:U1247"/>
    <mergeCell ref="R1246:S1247"/>
    <mergeCell ref="L1252:M1253"/>
    <mergeCell ref="AJ1252:AK1253"/>
    <mergeCell ref="AH1252:AI1253"/>
    <mergeCell ref="AF1252:AG1253"/>
    <mergeCell ref="AD1252:AE1253"/>
    <mergeCell ref="AB1246:AC1247"/>
    <mergeCell ref="Z1246:AA1247"/>
    <mergeCell ref="R1252:S1253"/>
    <mergeCell ref="B1250:B1251"/>
    <mergeCell ref="C1250:D1250"/>
    <mergeCell ref="E1250:E1251"/>
    <mergeCell ref="F1250:F1251"/>
    <mergeCell ref="G1250:G1251"/>
    <mergeCell ref="H1250:I1251"/>
    <mergeCell ref="J1250:K1251"/>
    <mergeCell ref="L1250:M1251"/>
    <mergeCell ref="N1250:O1251"/>
    <mergeCell ref="P1250:Q1251"/>
    <mergeCell ref="R1250:S1251"/>
    <mergeCell ref="B1248:B1249"/>
    <mergeCell ref="C1248:D1248"/>
    <mergeCell ref="E1248:E1249"/>
    <mergeCell ref="AR1248:AS1249"/>
    <mergeCell ref="AT1248:AU1249"/>
    <mergeCell ref="AV1248:AW1249"/>
    <mergeCell ref="AX1248:AY1249"/>
    <mergeCell ref="AZ1248:BA1249"/>
    <mergeCell ref="BB1248:BC1249"/>
    <mergeCell ref="C1251:D1251"/>
    <mergeCell ref="N1248:O1249"/>
    <mergeCell ref="Z1248:AA1249"/>
    <mergeCell ref="B1244:B1245"/>
    <mergeCell ref="BL1242:BN1243"/>
    <mergeCell ref="BJ1242:BK1243"/>
    <mergeCell ref="BH1242:BI1243"/>
    <mergeCell ref="BF1242:BG1243"/>
    <mergeCell ref="BD1242:BE1243"/>
    <mergeCell ref="BB1242:BC1243"/>
    <mergeCell ref="E1242:E1243"/>
    <mergeCell ref="C1242:D1242"/>
    <mergeCell ref="Z1244:AA1245"/>
    <mergeCell ref="L1244:M1245"/>
    <mergeCell ref="J1244:K1245"/>
    <mergeCell ref="H1244:I1245"/>
    <mergeCell ref="V1244:W1245"/>
    <mergeCell ref="E1244:E1245"/>
    <mergeCell ref="G1244:G1245"/>
    <mergeCell ref="F1244:F1245"/>
    <mergeCell ref="T1244:U1245"/>
    <mergeCell ref="R1244:S1245"/>
    <mergeCell ref="C1245:D1245"/>
    <mergeCell ref="BL1244:BN1245"/>
    <mergeCell ref="BJ1244:BK1245"/>
    <mergeCell ref="BH1244:BI1245"/>
    <mergeCell ref="BF1244:BG1245"/>
    <mergeCell ref="BD1244:BE1245"/>
    <mergeCell ref="BB1244:BC1245"/>
    <mergeCell ref="AJ1244:AK1245"/>
    <mergeCell ref="AD1244:AE1245"/>
    <mergeCell ref="AB1244:AC1245"/>
    <mergeCell ref="AR1246:AS1247"/>
    <mergeCell ref="AP1246:AQ1247"/>
    <mergeCell ref="AN1246:AO1247"/>
    <mergeCell ref="AL1246:AM1247"/>
    <mergeCell ref="AJ1246:AK1247"/>
    <mergeCell ref="X1246:Y1247"/>
    <mergeCell ref="AH1246:AI1247"/>
    <mergeCell ref="B1246:B1247"/>
    <mergeCell ref="BL1246:BN1247"/>
    <mergeCell ref="BJ1246:BK1247"/>
    <mergeCell ref="BH1246:BI1247"/>
    <mergeCell ref="BF1246:BG1247"/>
    <mergeCell ref="BD1246:BE1247"/>
    <mergeCell ref="AT1246:AU1247"/>
    <mergeCell ref="AZ1246:BA1247"/>
    <mergeCell ref="AX1246:AY1247"/>
    <mergeCell ref="AV1246:AW1247"/>
    <mergeCell ref="X1242:Y1243"/>
    <mergeCell ref="P1244:Q1245"/>
    <mergeCell ref="N1244:O1245"/>
    <mergeCell ref="F1242:F1243"/>
    <mergeCell ref="T1242:U1243"/>
    <mergeCell ref="R1242:S1243"/>
    <mergeCell ref="N1242:O1243"/>
    <mergeCell ref="X1244:Y1245"/>
    <mergeCell ref="AN1244:AO1245"/>
    <mergeCell ref="AL1244:AM1245"/>
    <mergeCell ref="AR1242:AS1243"/>
    <mergeCell ref="AP1242:AQ1243"/>
    <mergeCell ref="AN1242:AO1243"/>
    <mergeCell ref="AL1242:AM1243"/>
    <mergeCell ref="AR1244:AS1245"/>
    <mergeCell ref="AP1244:AQ1245"/>
    <mergeCell ref="AH1244:AI1245"/>
    <mergeCell ref="C1247:D1247"/>
    <mergeCell ref="B1240:B1241"/>
    <mergeCell ref="C1241:D1241"/>
    <mergeCell ref="F1240:F1241"/>
    <mergeCell ref="G1240:G1241"/>
    <mergeCell ref="L1240:M1241"/>
    <mergeCell ref="T1240:U1241"/>
    <mergeCell ref="R1240:S1241"/>
    <mergeCell ref="P1240:Q1241"/>
    <mergeCell ref="N1240:O1241"/>
    <mergeCell ref="V1240:W1241"/>
    <mergeCell ref="BL1240:BN1241"/>
    <mergeCell ref="BJ1240:BK1241"/>
    <mergeCell ref="BH1240:BI1241"/>
    <mergeCell ref="BF1240:BG1241"/>
    <mergeCell ref="BD1240:BE1241"/>
    <mergeCell ref="BB1240:BC1241"/>
    <mergeCell ref="AZ1240:BA1241"/>
    <mergeCell ref="AX1240:AY1241"/>
    <mergeCell ref="AV1240:AW1241"/>
    <mergeCell ref="L1242:M1243"/>
    <mergeCell ref="J1242:K1243"/>
    <mergeCell ref="H1242:I1243"/>
    <mergeCell ref="AZ1242:BA1243"/>
    <mergeCell ref="AX1242:AY1243"/>
    <mergeCell ref="AV1242:AW1243"/>
    <mergeCell ref="AH1240:AI1241"/>
    <mergeCell ref="B1242:B1243"/>
    <mergeCell ref="AJ1242:AK1243"/>
    <mergeCell ref="AH1242:AI1243"/>
    <mergeCell ref="AF1242:AG1243"/>
    <mergeCell ref="AD1242:AE1243"/>
    <mergeCell ref="AB1242:AC1243"/>
    <mergeCell ref="Z1242:AA1243"/>
    <mergeCell ref="C1243:D1243"/>
    <mergeCell ref="P1242:Q1243"/>
    <mergeCell ref="V1242:W1243"/>
    <mergeCell ref="AT1240:AU1241"/>
    <mergeCell ref="X1240:Y1241"/>
    <mergeCell ref="AJ1240:AK1241"/>
    <mergeCell ref="AF1240:AG1241"/>
    <mergeCell ref="AD1240:AE1241"/>
    <mergeCell ref="AB1240:AC1241"/>
    <mergeCell ref="Z1240:AA1241"/>
    <mergeCell ref="N1246:O1247"/>
    <mergeCell ref="E1246:E1247"/>
    <mergeCell ref="C1246:D1246"/>
    <mergeCell ref="B1236:B1237"/>
    <mergeCell ref="C1237:D1237"/>
    <mergeCell ref="F1236:F1237"/>
    <mergeCell ref="BL1234:BN1235"/>
    <mergeCell ref="BJ1234:BK1235"/>
    <mergeCell ref="BH1234:BI1235"/>
    <mergeCell ref="BF1234:BG1235"/>
    <mergeCell ref="BD1234:BE1235"/>
    <mergeCell ref="BL1236:BN1237"/>
    <mergeCell ref="BJ1236:BK1237"/>
    <mergeCell ref="BH1236:BI1237"/>
    <mergeCell ref="BF1236:BG1237"/>
    <mergeCell ref="BD1236:BE1237"/>
    <mergeCell ref="BB1236:BC1237"/>
    <mergeCell ref="AZ1236:BA1237"/>
    <mergeCell ref="AX1236:AY1237"/>
    <mergeCell ref="AV1236:AW1237"/>
    <mergeCell ref="L1238:M1239"/>
    <mergeCell ref="J1238:K1239"/>
    <mergeCell ref="H1238:I1239"/>
    <mergeCell ref="AZ1238:BA1239"/>
    <mergeCell ref="AX1238:AY1239"/>
    <mergeCell ref="AV1238:AW1239"/>
    <mergeCell ref="X1236:Y1237"/>
    <mergeCell ref="E1238:E1239"/>
    <mergeCell ref="C1238:D1238"/>
    <mergeCell ref="B1238:B1239"/>
    <mergeCell ref="AJ1238:AK1239"/>
    <mergeCell ref="AH1238:AI1239"/>
    <mergeCell ref="AF1238:AG1239"/>
    <mergeCell ref="AD1238:AE1239"/>
    <mergeCell ref="AB1238:AC1239"/>
    <mergeCell ref="Z1238:AA1239"/>
    <mergeCell ref="C1239:D1239"/>
    <mergeCell ref="BL1238:BN1239"/>
    <mergeCell ref="BJ1238:BK1239"/>
    <mergeCell ref="BH1238:BI1239"/>
    <mergeCell ref="BF1238:BG1239"/>
    <mergeCell ref="BD1238:BE1239"/>
    <mergeCell ref="BB1238:BC1239"/>
    <mergeCell ref="F1238:F1239"/>
    <mergeCell ref="T1238:U1239"/>
    <mergeCell ref="R1238:S1239"/>
    <mergeCell ref="P1238:Q1239"/>
    <mergeCell ref="N1238:O1239"/>
    <mergeCell ref="X1238:Y1239"/>
    <mergeCell ref="G1238:G1239"/>
    <mergeCell ref="V1238:W1239"/>
    <mergeCell ref="AR1238:AS1239"/>
    <mergeCell ref="AP1238:AQ1239"/>
    <mergeCell ref="AN1238:AO1239"/>
    <mergeCell ref="AL1238:AM1239"/>
    <mergeCell ref="AT1238:AU1239"/>
    <mergeCell ref="T1236:U1237"/>
    <mergeCell ref="R1236:S1237"/>
    <mergeCell ref="P1236:Q1237"/>
    <mergeCell ref="AB1236:AC1237"/>
    <mergeCell ref="V1234:W1235"/>
    <mergeCell ref="Z1236:AA1237"/>
    <mergeCell ref="F1234:F1235"/>
    <mergeCell ref="T1234:U1235"/>
    <mergeCell ref="R1234:S1235"/>
    <mergeCell ref="B1232:B1233"/>
    <mergeCell ref="C1233:D1233"/>
    <mergeCell ref="F1232:F1233"/>
    <mergeCell ref="T1232:U1233"/>
    <mergeCell ref="R1232:S1233"/>
    <mergeCell ref="P1232:Q1233"/>
    <mergeCell ref="AZ1234:BA1235"/>
    <mergeCell ref="AX1234:AY1235"/>
    <mergeCell ref="AV1234:AW1235"/>
    <mergeCell ref="H1232:I1233"/>
    <mergeCell ref="BL1232:BN1233"/>
    <mergeCell ref="BJ1232:BK1233"/>
    <mergeCell ref="BH1232:BI1233"/>
    <mergeCell ref="BF1232:BG1233"/>
    <mergeCell ref="BD1232:BE1233"/>
    <mergeCell ref="BB1232:BC1233"/>
    <mergeCell ref="C1235:D1235"/>
    <mergeCell ref="P1234:Q1235"/>
    <mergeCell ref="N1234:O1235"/>
    <mergeCell ref="AZ1232:BA1233"/>
    <mergeCell ref="AX1232:AY1233"/>
    <mergeCell ref="AV1232:AW1233"/>
    <mergeCell ref="L1234:M1235"/>
    <mergeCell ref="AT1232:AU1233"/>
    <mergeCell ref="AB1232:AC1233"/>
    <mergeCell ref="X1234:Y1235"/>
    <mergeCell ref="BB1234:BC1235"/>
    <mergeCell ref="E1234:E1235"/>
    <mergeCell ref="C1234:D1234"/>
    <mergeCell ref="B1234:B1235"/>
    <mergeCell ref="AJ1234:AK1235"/>
    <mergeCell ref="AH1234:AI1235"/>
    <mergeCell ref="AF1234:AG1235"/>
    <mergeCell ref="AD1234:AE1235"/>
    <mergeCell ref="AB1234:AC1235"/>
    <mergeCell ref="Z1234:AA1235"/>
    <mergeCell ref="B1228:B1229"/>
    <mergeCell ref="C1229:D1229"/>
    <mergeCell ref="BL1226:BN1227"/>
    <mergeCell ref="BJ1226:BK1227"/>
    <mergeCell ref="BH1226:BI1227"/>
    <mergeCell ref="BF1226:BG1227"/>
    <mergeCell ref="BD1226:BE1227"/>
    <mergeCell ref="BB1226:BC1227"/>
    <mergeCell ref="BL1228:BN1229"/>
    <mergeCell ref="BJ1228:BK1229"/>
    <mergeCell ref="BH1228:BI1229"/>
    <mergeCell ref="BF1228:BG1229"/>
    <mergeCell ref="BD1228:BE1229"/>
    <mergeCell ref="BB1228:BC1229"/>
    <mergeCell ref="AV1230:AW1231"/>
    <mergeCell ref="X1228:Y1229"/>
    <mergeCell ref="Z1228:AA1229"/>
    <mergeCell ref="L1228:M1229"/>
    <mergeCell ref="J1228:K1229"/>
    <mergeCell ref="H1228:I1229"/>
    <mergeCell ref="X1230:Y1231"/>
    <mergeCell ref="V1230:W1231"/>
    <mergeCell ref="V1228:W1229"/>
    <mergeCell ref="AR1228:AS1229"/>
    <mergeCell ref="AZ1228:BA1229"/>
    <mergeCell ref="AX1228:AY1229"/>
    <mergeCell ref="AV1228:AW1229"/>
    <mergeCell ref="L1230:M1231"/>
    <mergeCell ref="T1228:U1229"/>
    <mergeCell ref="R1228:S1229"/>
    <mergeCell ref="P1228:Q1229"/>
    <mergeCell ref="N1228:O1229"/>
    <mergeCell ref="AZ1230:BA1231"/>
    <mergeCell ref="AX1230:AY1231"/>
    <mergeCell ref="E1230:E1231"/>
    <mergeCell ref="C1230:D1230"/>
    <mergeCell ref="B1230:B1231"/>
    <mergeCell ref="AJ1230:AK1231"/>
    <mergeCell ref="AH1230:AI1231"/>
    <mergeCell ref="AF1230:AG1231"/>
    <mergeCell ref="AD1230:AE1231"/>
    <mergeCell ref="AB1230:AC1231"/>
    <mergeCell ref="Z1230:AA1231"/>
    <mergeCell ref="C1231:D1231"/>
    <mergeCell ref="BL1230:BN1231"/>
    <mergeCell ref="BJ1230:BK1231"/>
    <mergeCell ref="BH1230:BI1231"/>
    <mergeCell ref="BF1230:BG1231"/>
    <mergeCell ref="BD1230:BE1231"/>
    <mergeCell ref="BB1230:BC1231"/>
    <mergeCell ref="T1226:U1227"/>
    <mergeCell ref="R1226:S1227"/>
    <mergeCell ref="AT1228:AU1229"/>
    <mergeCell ref="AR1226:AS1227"/>
    <mergeCell ref="AP1226:AQ1227"/>
    <mergeCell ref="AN1226:AO1227"/>
    <mergeCell ref="AL1226:AM1227"/>
    <mergeCell ref="AT1226:AU1227"/>
    <mergeCell ref="AD1228:AE1229"/>
    <mergeCell ref="AB1228:AC1229"/>
    <mergeCell ref="AP1228:AQ1229"/>
    <mergeCell ref="AN1228:AO1229"/>
    <mergeCell ref="AF1228:AG1229"/>
    <mergeCell ref="H1230:I1231"/>
    <mergeCell ref="B1224:B1225"/>
    <mergeCell ref="C1225:D1225"/>
    <mergeCell ref="BL1222:BN1223"/>
    <mergeCell ref="BJ1222:BK1223"/>
    <mergeCell ref="BH1222:BI1223"/>
    <mergeCell ref="BF1222:BG1223"/>
    <mergeCell ref="BD1222:BE1223"/>
    <mergeCell ref="BB1222:BC1223"/>
    <mergeCell ref="BL1224:BN1225"/>
    <mergeCell ref="BJ1224:BK1225"/>
    <mergeCell ref="BH1224:BI1225"/>
    <mergeCell ref="BF1224:BG1225"/>
    <mergeCell ref="BD1224:BE1225"/>
    <mergeCell ref="BB1224:BC1225"/>
    <mergeCell ref="J1226:K1227"/>
    <mergeCell ref="H1226:I1227"/>
    <mergeCell ref="AZ1226:BA1227"/>
    <mergeCell ref="AX1226:AY1227"/>
    <mergeCell ref="AV1226:AW1227"/>
    <mergeCell ref="X1224:Y1225"/>
    <mergeCell ref="L1224:M1225"/>
    <mergeCell ref="J1224:K1225"/>
    <mergeCell ref="H1224:I1225"/>
    <mergeCell ref="P1226:Q1227"/>
    <mergeCell ref="N1226:O1227"/>
    <mergeCell ref="AZ1224:BA1225"/>
    <mergeCell ref="AX1224:AY1225"/>
    <mergeCell ref="AV1224:AW1225"/>
    <mergeCell ref="L1226:M1227"/>
    <mergeCell ref="E1226:E1227"/>
    <mergeCell ref="Z1224:AA1225"/>
    <mergeCell ref="V1226:W1227"/>
    <mergeCell ref="V1224:W1225"/>
    <mergeCell ref="AR1224:AS1225"/>
    <mergeCell ref="C1226:D1226"/>
    <mergeCell ref="B1226:B1227"/>
    <mergeCell ref="AJ1226:AK1227"/>
    <mergeCell ref="AH1226:AI1227"/>
    <mergeCell ref="AF1226:AG1227"/>
    <mergeCell ref="AD1226:AE1227"/>
    <mergeCell ref="AB1226:AC1227"/>
    <mergeCell ref="Z1226:AA1227"/>
    <mergeCell ref="C1227:D1227"/>
    <mergeCell ref="X1226:Y1227"/>
    <mergeCell ref="V1222:W1223"/>
    <mergeCell ref="F1224:F1225"/>
    <mergeCell ref="T1224:U1225"/>
    <mergeCell ref="R1224:S1225"/>
    <mergeCell ref="P1224:Q1225"/>
    <mergeCell ref="N1224:O1225"/>
    <mergeCell ref="T1222:U1223"/>
    <mergeCell ref="N1222:O1223"/>
    <mergeCell ref="AT1224:AU1225"/>
    <mergeCell ref="AR1222:AS1223"/>
    <mergeCell ref="AP1222:AQ1223"/>
    <mergeCell ref="AN1222:AO1223"/>
    <mergeCell ref="AL1222:AM1223"/>
    <mergeCell ref="AT1222:AU1223"/>
    <mergeCell ref="AD1224:AE1225"/>
    <mergeCell ref="AB1224:AC1225"/>
    <mergeCell ref="AP1224:AQ1225"/>
    <mergeCell ref="AN1224:AO1225"/>
    <mergeCell ref="B1220:B1221"/>
    <mergeCell ref="C1221:D1221"/>
    <mergeCell ref="C1219:D1219"/>
    <mergeCell ref="BL1218:BN1219"/>
    <mergeCell ref="BJ1218:BK1219"/>
    <mergeCell ref="BH1218:BI1219"/>
    <mergeCell ref="BF1218:BG1219"/>
    <mergeCell ref="BD1218:BE1219"/>
    <mergeCell ref="BL1220:BN1221"/>
    <mergeCell ref="BJ1220:BK1221"/>
    <mergeCell ref="BH1220:BI1221"/>
    <mergeCell ref="BF1220:BG1221"/>
    <mergeCell ref="BD1220:BE1221"/>
    <mergeCell ref="BB1220:BC1221"/>
    <mergeCell ref="J1222:K1223"/>
    <mergeCell ref="H1222:I1223"/>
    <mergeCell ref="AZ1222:BA1223"/>
    <mergeCell ref="AX1222:AY1223"/>
    <mergeCell ref="AV1222:AW1223"/>
    <mergeCell ref="X1220:Y1221"/>
    <mergeCell ref="L1220:M1221"/>
    <mergeCell ref="J1220:K1221"/>
    <mergeCell ref="H1220:I1221"/>
    <mergeCell ref="R1222:S1223"/>
    <mergeCell ref="P1222:Q1223"/>
    <mergeCell ref="AZ1220:BA1221"/>
    <mergeCell ref="AX1220:AY1221"/>
    <mergeCell ref="AV1220:AW1221"/>
    <mergeCell ref="L1222:M1223"/>
    <mergeCell ref="E1222:E1223"/>
    <mergeCell ref="AT1220:AU1221"/>
    <mergeCell ref="AD1220:AE1221"/>
    <mergeCell ref="AB1220:AC1221"/>
    <mergeCell ref="Z1220:AA1221"/>
    <mergeCell ref="C1222:D1222"/>
    <mergeCell ref="B1222:B1223"/>
    <mergeCell ref="AJ1222:AK1223"/>
    <mergeCell ref="AH1222:AI1223"/>
    <mergeCell ref="AF1222:AG1223"/>
    <mergeCell ref="AD1222:AE1223"/>
    <mergeCell ref="AB1222:AC1223"/>
    <mergeCell ref="Z1222:AA1223"/>
    <mergeCell ref="C1223:D1223"/>
    <mergeCell ref="X1222:Y1223"/>
    <mergeCell ref="F1222:F1223"/>
    <mergeCell ref="V1218:W1219"/>
    <mergeCell ref="F1220:F1221"/>
    <mergeCell ref="T1220:U1221"/>
    <mergeCell ref="R1220:S1221"/>
    <mergeCell ref="P1220:Q1221"/>
    <mergeCell ref="N1220:O1221"/>
    <mergeCell ref="F1218:F1219"/>
    <mergeCell ref="T1218:U1219"/>
    <mergeCell ref="N1218:O1219"/>
    <mergeCell ref="AR1218:AS1219"/>
    <mergeCell ref="AP1218:AQ1219"/>
    <mergeCell ref="AN1218:AO1219"/>
    <mergeCell ref="AL1218:AM1219"/>
    <mergeCell ref="AT1218:AU1219"/>
    <mergeCell ref="AR1220:AS1221"/>
    <mergeCell ref="AP1220:AQ1221"/>
    <mergeCell ref="AN1220:AO1221"/>
    <mergeCell ref="AF1220:AG1221"/>
    <mergeCell ref="B1214:B1215"/>
    <mergeCell ref="AJ1214:AK1215"/>
    <mergeCell ref="AH1214:AI1215"/>
    <mergeCell ref="AF1214:AG1215"/>
    <mergeCell ref="AD1214:AE1215"/>
    <mergeCell ref="AB1214:AC1215"/>
    <mergeCell ref="Z1214:AA1215"/>
    <mergeCell ref="C1215:D1215"/>
    <mergeCell ref="BJ1214:BK1215"/>
    <mergeCell ref="BH1214:BI1215"/>
    <mergeCell ref="BF1214:BG1215"/>
    <mergeCell ref="BD1214:BE1215"/>
    <mergeCell ref="BB1214:BC1215"/>
    <mergeCell ref="AZ1218:BA1219"/>
    <mergeCell ref="AZ1214:BA1215"/>
    <mergeCell ref="E1216:E1217"/>
    <mergeCell ref="C1216:D1216"/>
    <mergeCell ref="B1216:B1217"/>
    <mergeCell ref="C1217:D1217"/>
    <mergeCell ref="F1216:F1217"/>
    <mergeCell ref="AX1216:AY1217"/>
    <mergeCell ref="AV1216:AW1217"/>
    <mergeCell ref="AL1216:AM1217"/>
    <mergeCell ref="AJ1216:AK1217"/>
    <mergeCell ref="AH1216:AI1217"/>
    <mergeCell ref="AX1218:AY1219"/>
    <mergeCell ref="AV1218:AW1219"/>
    <mergeCell ref="BJ1216:BK1217"/>
    <mergeCell ref="BH1216:BI1217"/>
    <mergeCell ref="BF1216:BG1217"/>
    <mergeCell ref="BD1216:BE1217"/>
    <mergeCell ref="BB1216:BC1217"/>
    <mergeCell ref="AZ1216:BA1217"/>
    <mergeCell ref="BB1218:BC1219"/>
    <mergeCell ref="P1218:Q1219"/>
    <mergeCell ref="X1216:Y1217"/>
    <mergeCell ref="X1218:Y1219"/>
    <mergeCell ref="R1218:S1219"/>
    <mergeCell ref="J1218:K1219"/>
    <mergeCell ref="T1216:U1217"/>
    <mergeCell ref="R1216:S1217"/>
    <mergeCell ref="L1218:M1219"/>
    <mergeCell ref="E1218:E1219"/>
    <mergeCell ref="C1218:D1218"/>
    <mergeCell ref="B1218:B1219"/>
    <mergeCell ref="AJ1218:AK1219"/>
    <mergeCell ref="AH1218:AI1219"/>
    <mergeCell ref="AF1218:AG1219"/>
    <mergeCell ref="AD1218:AE1219"/>
    <mergeCell ref="AB1218:AC1219"/>
    <mergeCell ref="H1218:I1219"/>
    <mergeCell ref="Z1218:AA1219"/>
    <mergeCell ref="N1214:O1215"/>
    <mergeCell ref="L1216:M1217"/>
    <mergeCell ref="J1216:K1217"/>
    <mergeCell ref="H1216:I1217"/>
    <mergeCell ref="P1214:Q1215"/>
    <mergeCell ref="P1216:Q1217"/>
    <mergeCell ref="N1216:O1217"/>
    <mergeCell ref="L1214:M1215"/>
    <mergeCell ref="J1214:K1215"/>
    <mergeCell ref="H1214:I1215"/>
    <mergeCell ref="AX1214:AY1215"/>
    <mergeCell ref="AV1214:AW1215"/>
    <mergeCell ref="AZ1210:BA1211"/>
    <mergeCell ref="AX1210:AY1211"/>
    <mergeCell ref="AV1210:AW1211"/>
    <mergeCell ref="X1210:Y1211"/>
    <mergeCell ref="V1210:W1211"/>
    <mergeCell ref="AR1210:AS1211"/>
    <mergeCell ref="BB1210:BC1211"/>
    <mergeCell ref="E1210:E1211"/>
    <mergeCell ref="C1210:D1210"/>
    <mergeCell ref="B1210:B1211"/>
    <mergeCell ref="AJ1210:AK1211"/>
    <mergeCell ref="AH1210:AI1211"/>
    <mergeCell ref="AF1210:AG1211"/>
    <mergeCell ref="AD1210:AE1211"/>
    <mergeCell ref="AB1210:AC1211"/>
    <mergeCell ref="Z1210:AA1211"/>
    <mergeCell ref="E1212:E1213"/>
    <mergeCell ref="C1212:D1212"/>
    <mergeCell ref="B1212:B1213"/>
    <mergeCell ref="C1213:D1213"/>
    <mergeCell ref="F1212:F1213"/>
    <mergeCell ref="BL1210:BN1211"/>
    <mergeCell ref="BJ1210:BK1211"/>
    <mergeCell ref="BH1210:BI1211"/>
    <mergeCell ref="BF1210:BG1211"/>
    <mergeCell ref="BD1210:BE1211"/>
    <mergeCell ref="BJ1212:BK1213"/>
    <mergeCell ref="BH1212:BI1213"/>
    <mergeCell ref="BF1212:BG1213"/>
    <mergeCell ref="BD1212:BE1213"/>
    <mergeCell ref="BB1212:BC1213"/>
    <mergeCell ref="AZ1212:BA1213"/>
    <mergeCell ref="X1212:Y1213"/>
    <mergeCell ref="AT1212:AU1213"/>
    <mergeCell ref="AD1212:AE1213"/>
    <mergeCell ref="AB1212:AC1213"/>
    <mergeCell ref="Z1212:AA1213"/>
    <mergeCell ref="AX1212:AY1213"/>
    <mergeCell ref="AV1212:AW1213"/>
    <mergeCell ref="AJ1212:AK1213"/>
    <mergeCell ref="AH1212:AI1213"/>
    <mergeCell ref="AF1212:AG1213"/>
    <mergeCell ref="J1212:K1213"/>
    <mergeCell ref="T1212:U1213"/>
    <mergeCell ref="R1212:S1213"/>
    <mergeCell ref="P1212:Q1213"/>
    <mergeCell ref="N1212:O1213"/>
    <mergeCell ref="L1212:M1213"/>
    <mergeCell ref="AL1212:AM1213"/>
    <mergeCell ref="F1210:F1211"/>
    <mergeCell ref="AP1210:AQ1211"/>
    <mergeCell ref="AN1210:AO1211"/>
    <mergeCell ref="AL1210:AM1211"/>
    <mergeCell ref="AT1210:AU1211"/>
    <mergeCell ref="S1259:U1259"/>
    <mergeCell ref="BL1317:BN1317"/>
    <mergeCell ref="AQ1322:AT1322"/>
    <mergeCell ref="N1318:O1318"/>
    <mergeCell ref="H1322:J1322"/>
    <mergeCell ref="BD1203:BM1203"/>
    <mergeCell ref="BA1203:BC1203"/>
    <mergeCell ref="E1203:AC1203"/>
    <mergeCell ref="C1203:D1203"/>
    <mergeCell ref="AQ375:AT375"/>
    <mergeCell ref="BB375:BE375"/>
    <mergeCell ref="BF375:BH375"/>
    <mergeCell ref="BJ375:BL375"/>
    <mergeCell ref="Z377:AI377"/>
    <mergeCell ref="C1206:D1207"/>
    <mergeCell ref="B1206:B1207"/>
    <mergeCell ref="J1207:K1207"/>
    <mergeCell ref="R1207:S1207"/>
    <mergeCell ref="P1207:Q1207"/>
    <mergeCell ref="N1207:O1207"/>
    <mergeCell ref="F1206:F1207"/>
    <mergeCell ref="G1206:G1207"/>
    <mergeCell ref="L1207:M1207"/>
    <mergeCell ref="AT1206:AY1206"/>
    <mergeCell ref="AN1206:AS1206"/>
    <mergeCell ref="AH1206:AM1206"/>
    <mergeCell ref="BJ1207:BK1207"/>
    <mergeCell ref="BH1207:BI1207"/>
    <mergeCell ref="AR1207:AS1207"/>
    <mergeCell ref="AP1207:AQ1207"/>
    <mergeCell ref="AN1207:AO1207"/>
    <mergeCell ref="AL1207:AM1207"/>
    <mergeCell ref="AJ1207:AK1207"/>
    <mergeCell ref="AH1207:AI1207"/>
    <mergeCell ref="R1208:S1209"/>
    <mergeCell ref="P1208:Q1209"/>
    <mergeCell ref="B1208:B1209"/>
    <mergeCell ref="C1209:D1209"/>
    <mergeCell ref="L1208:M1209"/>
    <mergeCell ref="J1208:K1209"/>
    <mergeCell ref="H1208:I1209"/>
    <mergeCell ref="N1208:O1209"/>
    <mergeCell ref="X1208:Y1209"/>
    <mergeCell ref="AB1206:AG1206"/>
    <mergeCell ref="Z1206:AA1207"/>
    <mergeCell ref="X1206:Y1207"/>
    <mergeCell ref="AF1207:AG1207"/>
    <mergeCell ref="V1206:W1207"/>
    <mergeCell ref="B1317:C1317"/>
    <mergeCell ref="BL1315:BN1316"/>
    <mergeCell ref="BJ1315:BK1316"/>
    <mergeCell ref="BH1315:BI1316"/>
    <mergeCell ref="BF1315:BG1316"/>
    <mergeCell ref="BD1315:BE1316"/>
    <mergeCell ref="BB1315:BC1316"/>
    <mergeCell ref="V1317:W1317"/>
    <mergeCell ref="T1317:U1317"/>
    <mergeCell ref="R1317:S1317"/>
    <mergeCell ref="P1317:Q1317"/>
    <mergeCell ref="N1317:O1317"/>
    <mergeCell ref="L1317:M1317"/>
    <mergeCell ref="AH1317:AI1317"/>
    <mergeCell ref="AF1317:AG1317"/>
    <mergeCell ref="AD1317:AE1317"/>
    <mergeCell ref="Z1317:AA1317"/>
    <mergeCell ref="X1317:Y1317"/>
    <mergeCell ref="AT1317:AU1317"/>
    <mergeCell ref="AR1317:AS1317"/>
    <mergeCell ref="AP1317:AQ1317"/>
    <mergeCell ref="AN1317:AO1317"/>
    <mergeCell ref="AL1317:AM1317"/>
    <mergeCell ref="AJ1317:AK1317"/>
    <mergeCell ref="L1318:M1318"/>
    <mergeCell ref="J1318:K1318"/>
    <mergeCell ref="D1318:E1318"/>
    <mergeCell ref="BJ1317:BK1317"/>
    <mergeCell ref="BH1317:BI1317"/>
    <mergeCell ref="BF1317:BG1317"/>
    <mergeCell ref="BD1317:BE1317"/>
    <mergeCell ref="BB1317:BC1317"/>
    <mergeCell ref="AZ1317:BA1317"/>
    <mergeCell ref="AX1317:AY1317"/>
    <mergeCell ref="B1315:C1316"/>
    <mergeCell ref="AZ1318:BA1318"/>
    <mergeCell ref="BB1318:BC1318"/>
    <mergeCell ref="BD1318:BE1318"/>
    <mergeCell ref="BF1318:BG1318"/>
    <mergeCell ref="BH1318:BI1318"/>
    <mergeCell ref="BJ1318:BK1318"/>
    <mergeCell ref="P1315:Q1316"/>
    <mergeCell ref="N1315:O1316"/>
    <mergeCell ref="L1315:M1316"/>
    <mergeCell ref="J1315:K1316"/>
    <mergeCell ref="H1315:I1316"/>
    <mergeCell ref="D1315:E1316"/>
    <mergeCell ref="AB1315:AC1316"/>
    <mergeCell ref="Z1315:AA1316"/>
    <mergeCell ref="X1315:Y1316"/>
    <mergeCell ref="V1315:W1316"/>
    <mergeCell ref="T1315:U1316"/>
    <mergeCell ref="R1315:S1316"/>
    <mergeCell ref="AN1315:AO1316"/>
    <mergeCell ref="AL1315:AM1316"/>
    <mergeCell ref="AJ1315:AK1316"/>
    <mergeCell ref="AH1315:AI1316"/>
    <mergeCell ref="AF1315:AG1316"/>
    <mergeCell ref="AD1315:AE1316"/>
    <mergeCell ref="AZ1315:BA1316"/>
    <mergeCell ref="AX1315:AY1316"/>
    <mergeCell ref="AV1315:AW1316"/>
    <mergeCell ref="AT1315:AU1316"/>
    <mergeCell ref="J1317:K1317"/>
    <mergeCell ref="H1317:I1317"/>
    <mergeCell ref="D1317:E1317"/>
    <mergeCell ref="L1307:M1308"/>
    <mergeCell ref="J1307:K1308"/>
    <mergeCell ref="H1307:I1308"/>
    <mergeCell ref="F1307:F1308"/>
    <mergeCell ref="E1307:E1308"/>
    <mergeCell ref="C1307:D1307"/>
    <mergeCell ref="G1307:G1308"/>
    <mergeCell ref="X1307:Y1308"/>
    <mergeCell ref="V1307:W1308"/>
    <mergeCell ref="T1307:U1308"/>
    <mergeCell ref="R1307:S1308"/>
    <mergeCell ref="P1307:Q1308"/>
    <mergeCell ref="N1307:O1308"/>
    <mergeCell ref="AJ1307:AK1308"/>
    <mergeCell ref="AH1307:AI1308"/>
    <mergeCell ref="AF1307:AG1308"/>
    <mergeCell ref="AD1307:AE1308"/>
    <mergeCell ref="AB1307:AC1308"/>
    <mergeCell ref="Z1307:AA1308"/>
    <mergeCell ref="AV1307:AW1308"/>
    <mergeCell ref="AT1307:AU1308"/>
    <mergeCell ref="AR1307:AS1308"/>
    <mergeCell ref="AP1307:AQ1308"/>
    <mergeCell ref="AN1307:AO1308"/>
    <mergeCell ref="AL1307:AM1308"/>
    <mergeCell ref="B1309:B1310"/>
    <mergeCell ref="C1308:D1308"/>
    <mergeCell ref="BL1307:BN1308"/>
    <mergeCell ref="BJ1307:BK1308"/>
    <mergeCell ref="BH1307:BI1308"/>
    <mergeCell ref="BF1307:BG1308"/>
    <mergeCell ref="BD1307:BE1308"/>
    <mergeCell ref="BB1307:BC1308"/>
    <mergeCell ref="AZ1307:BA1308"/>
    <mergeCell ref="AX1307:AY1308"/>
    <mergeCell ref="L1309:M1310"/>
    <mergeCell ref="J1309:K1310"/>
    <mergeCell ref="H1309:I1310"/>
    <mergeCell ref="F1309:F1310"/>
    <mergeCell ref="E1309:E1310"/>
    <mergeCell ref="C1309:D1309"/>
    <mergeCell ref="G1309:G1310"/>
    <mergeCell ref="X1309:Y1310"/>
    <mergeCell ref="V1309:W1310"/>
    <mergeCell ref="T1309:U1310"/>
    <mergeCell ref="R1309:S1310"/>
    <mergeCell ref="P1309:Q1310"/>
    <mergeCell ref="N1309:O1310"/>
    <mergeCell ref="AJ1309:AK1310"/>
    <mergeCell ref="AH1309:AI1310"/>
    <mergeCell ref="AF1309:AG1310"/>
    <mergeCell ref="AD1309:AE1310"/>
    <mergeCell ref="AB1309:AC1310"/>
    <mergeCell ref="Z1309:AA1310"/>
    <mergeCell ref="AV1309:AW1310"/>
    <mergeCell ref="AT1309:AU1310"/>
    <mergeCell ref="AR1309:AS1310"/>
    <mergeCell ref="AP1309:AQ1310"/>
    <mergeCell ref="AN1309:AO1310"/>
    <mergeCell ref="AL1309:AM1310"/>
    <mergeCell ref="B1307:B1308"/>
    <mergeCell ref="L1305:M1306"/>
    <mergeCell ref="J1305:K1306"/>
    <mergeCell ref="H1305:I1306"/>
    <mergeCell ref="F1305:F1306"/>
    <mergeCell ref="E1305:E1306"/>
    <mergeCell ref="C1305:D1305"/>
    <mergeCell ref="G1305:G1306"/>
    <mergeCell ref="X1305:Y1306"/>
    <mergeCell ref="V1305:W1306"/>
    <mergeCell ref="T1305:U1306"/>
    <mergeCell ref="R1305:S1306"/>
    <mergeCell ref="P1305:Q1306"/>
    <mergeCell ref="N1305:O1306"/>
    <mergeCell ref="AJ1305:AK1306"/>
    <mergeCell ref="AH1305:AI1306"/>
    <mergeCell ref="AF1305:AG1306"/>
    <mergeCell ref="AD1305:AE1306"/>
    <mergeCell ref="AB1305:AC1306"/>
    <mergeCell ref="Z1305:AA1306"/>
    <mergeCell ref="AV1305:AW1306"/>
    <mergeCell ref="AT1305:AU1306"/>
    <mergeCell ref="AR1305:AS1306"/>
    <mergeCell ref="AP1305:AQ1306"/>
    <mergeCell ref="AN1305:AO1306"/>
    <mergeCell ref="AL1305:AM1306"/>
    <mergeCell ref="C1306:D1306"/>
    <mergeCell ref="BL1305:BN1306"/>
    <mergeCell ref="BJ1305:BK1306"/>
    <mergeCell ref="BH1305:BI1306"/>
    <mergeCell ref="BF1305:BG1306"/>
    <mergeCell ref="BD1305:BE1306"/>
    <mergeCell ref="BB1305:BC1306"/>
    <mergeCell ref="AZ1305:BA1306"/>
    <mergeCell ref="AX1305:AY1306"/>
    <mergeCell ref="B1299:B1300"/>
    <mergeCell ref="P1303:Q1304"/>
    <mergeCell ref="N1303:O1304"/>
    <mergeCell ref="L1303:M1304"/>
    <mergeCell ref="AN1303:AO1304"/>
    <mergeCell ref="AL1303:AM1304"/>
    <mergeCell ref="AJ1303:AK1304"/>
    <mergeCell ref="AH1303:AI1304"/>
    <mergeCell ref="J1303:K1304"/>
    <mergeCell ref="H1303:I1304"/>
    <mergeCell ref="F1303:F1304"/>
    <mergeCell ref="G1303:G1304"/>
    <mergeCell ref="AB1303:AC1304"/>
    <mergeCell ref="Z1303:AA1304"/>
    <mergeCell ref="X1303:Y1304"/>
    <mergeCell ref="V1303:W1304"/>
    <mergeCell ref="T1303:U1304"/>
    <mergeCell ref="R1303:S1304"/>
    <mergeCell ref="BB1303:BC1304"/>
    <mergeCell ref="AF1303:AG1304"/>
    <mergeCell ref="AD1303:AE1304"/>
    <mergeCell ref="AZ1303:BA1304"/>
    <mergeCell ref="AX1303:AY1304"/>
    <mergeCell ref="AV1303:AW1304"/>
    <mergeCell ref="AT1303:AU1304"/>
    <mergeCell ref="AR1303:AS1304"/>
    <mergeCell ref="AP1303:AQ1304"/>
    <mergeCell ref="B1305:B1306"/>
    <mergeCell ref="C1304:D1304"/>
    <mergeCell ref="E1303:E1304"/>
    <mergeCell ref="C1303:D1303"/>
    <mergeCell ref="B1303:B1304"/>
    <mergeCell ref="L1299:M1300"/>
    <mergeCell ref="J1299:K1300"/>
    <mergeCell ref="H1299:I1300"/>
    <mergeCell ref="F1299:F1300"/>
    <mergeCell ref="E1299:E1300"/>
    <mergeCell ref="C1299:D1299"/>
    <mergeCell ref="G1299:G1300"/>
    <mergeCell ref="X1299:Y1300"/>
    <mergeCell ref="V1299:W1300"/>
    <mergeCell ref="T1299:U1300"/>
    <mergeCell ref="R1299:S1300"/>
    <mergeCell ref="P1299:Q1300"/>
    <mergeCell ref="N1299:O1300"/>
    <mergeCell ref="AJ1299:AK1300"/>
    <mergeCell ref="AH1299:AI1300"/>
    <mergeCell ref="AF1299:AG1300"/>
    <mergeCell ref="AD1299:AE1300"/>
    <mergeCell ref="AB1299:AC1300"/>
    <mergeCell ref="Z1299:AA1300"/>
    <mergeCell ref="AV1299:AW1300"/>
    <mergeCell ref="AT1299:AU1300"/>
    <mergeCell ref="AR1299:AS1300"/>
    <mergeCell ref="AP1299:AQ1300"/>
    <mergeCell ref="AN1299:AO1300"/>
    <mergeCell ref="AL1299:AM1300"/>
    <mergeCell ref="B1301:B1302"/>
    <mergeCell ref="C1300:D1300"/>
    <mergeCell ref="BB1299:BC1300"/>
    <mergeCell ref="AZ1299:BA1300"/>
    <mergeCell ref="AX1299:AY1300"/>
    <mergeCell ref="J1301:K1302"/>
    <mergeCell ref="H1301:I1302"/>
    <mergeCell ref="F1301:F1302"/>
    <mergeCell ref="E1301:E1302"/>
    <mergeCell ref="C1301:D1301"/>
    <mergeCell ref="G1301:G1302"/>
    <mergeCell ref="C1302:D1302"/>
    <mergeCell ref="V1301:W1302"/>
    <mergeCell ref="T1301:U1302"/>
    <mergeCell ref="R1301:S1302"/>
    <mergeCell ref="P1301:Q1302"/>
    <mergeCell ref="N1301:O1302"/>
    <mergeCell ref="L1301:M1302"/>
    <mergeCell ref="AH1301:AI1302"/>
    <mergeCell ref="AF1301:AG1302"/>
    <mergeCell ref="AD1301:AE1302"/>
    <mergeCell ref="AB1301:AC1302"/>
    <mergeCell ref="Z1301:AA1302"/>
    <mergeCell ref="X1301:Y1302"/>
    <mergeCell ref="AT1301:AU1302"/>
    <mergeCell ref="AR1301:AS1302"/>
    <mergeCell ref="AP1301:AQ1302"/>
    <mergeCell ref="AN1301:AO1302"/>
    <mergeCell ref="AL1301:AM1302"/>
    <mergeCell ref="AJ1301:AK1302"/>
    <mergeCell ref="BL1301:BN1302"/>
    <mergeCell ref="BJ1301:BK1302"/>
    <mergeCell ref="BH1301:BI1302"/>
    <mergeCell ref="BF1301:BG1302"/>
    <mergeCell ref="BJ1295:BK1296"/>
    <mergeCell ref="BH1295:BI1296"/>
    <mergeCell ref="BF1295:BG1296"/>
    <mergeCell ref="BD1295:BE1296"/>
    <mergeCell ref="BB1295:BC1296"/>
    <mergeCell ref="AZ1295:BA1296"/>
    <mergeCell ref="AX1295:AY1296"/>
    <mergeCell ref="L1297:M1298"/>
    <mergeCell ref="J1297:K1298"/>
    <mergeCell ref="H1297:I1298"/>
    <mergeCell ref="F1297:F1298"/>
    <mergeCell ref="E1297:E1298"/>
    <mergeCell ref="C1297:D1297"/>
    <mergeCell ref="G1297:G1298"/>
    <mergeCell ref="X1297:Y1298"/>
    <mergeCell ref="V1297:W1298"/>
    <mergeCell ref="T1297:U1298"/>
    <mergeCell ref="R1297:S1298"/>
    <mergeCell ref="P1297:Q1298"/>
    <mergeCell ref="N1297:O1298"/>
    <mergeCell ref="AJ1297:AK1298"/>
    <mergeCell ref="AH1297:AI1298"/>
    <mergeCell ref="AF1297:AG1298"/>
    <mergeCell ref="AD1297:AE1298"/>
    <mergeCell ref="AB1297:AC1298"/>
    <mergeCell ref="Z1297:AA1298"/>
    <mergeCell ref="AV1297:AW1298"/>
    <mergeCell ref="AT1297:AU1298"/>
    <mergeCell ref="AR1297:AS1298"/>
    <mergeCell ref="AP1297:AQ1298"/>
    <mergeCell ref="AN1297:AO1298"/>
    <mergeCell ref="AL1297:AM1298"/>
    <mergeCell ref="BJ1299:BK1300"/>
    <mergeCell ref="BH1299:BI1300"/>
    <mergeCell ref="BF1299:BG1300"/>
    <mergeCell ref="BD1299:BE1300"/>
    <mergeCell ref="B1295:B1296"/>
    <mergeCell ref="C1298:D1298"/>
    <mergeCell ref="BJ1297:BK1298"/>
    <mergeCell ref="BH1297:BI1298"/>
    <mergeCell ref="BF1297:BG1298"/>
    <mergeCell ref="BD1297:BE1298"/>
    <mergeCell ref="BB1297:BC1298"/>
    <mergeCell ref="AZ1297:BA1298"/>
    <mergeCell ref="AX1297:AY1298"/>
    <mergeCell ref="BH1293:BI1294"/>
    <mergeCell ref="BF1293:BG1294"/>
    <mergeCell ref="BD1293:BE1294"/>
    <mergeCell ref="BB1293:BC1294"/>
    <mergeCell ref="AZ1293:BA1294"/>
    <mergeCell ref="AX1293:AY1294"/>
    <mergeCell ref="L1295:M1296"/>
    <mergeCell ref="J1295:K1296"/>
    <mergeCell ref="H1295:I1296"/>
    <mergeCell ref="F1295:F1296"/>
    <mergeCell ref="E1295:E1296"/>
    <mergeCell ref="C1295:D1295"/>
    <mergeCell ref="G1295:G1296"/>
    <mergeCell ref="X1295:Y1296"/>
    <mergeCell ref="V1295:W1296"/>
    <mergeCell ref="T1295:U1296"/>
    <mergeCell ref="R1295:S1296"/>
    <mergeCell ref="P1295:Q1296"/>
    <mergeCell ref="N1295:O1296"/>
    <mergeCell ref="AJ1295:AK1296"/>
    <mergeCell ref="AH1295:AI1296"/>
    <mergeCell ref="AF1295:AG1296"/>
    <mergeCell ref="AD1295:AE1296"/>
    <mergeCell ref="AB1295:AC1296"/>
    <mergeCell ref="Z1295:AA1296"/>
    <mergeCell ref="AV1295:AW1296"/>
    <mergeCell ref="AT1295:AU1296"/>
    <mergeCell ref="AR1295:AS1296"/>
    <mergeCell ref="AP1295:AQ1296"/>
    <mergeCell ref="AN1295:AO1296"/>
    <mergeCell ref="AL1295:AM1296"/>
    <mergeCell ref="B1297:B1298"/>
    <mergeCell ref="C1296:D1296"/>
    <mergeCell ref="B1293:B1294"/>
    <mergeCell ref="B1291:B1292"/>
    <mergeCell ref="C1294:D1294"/>
    <mergeCell ref="BL1293:BN1294"/>
    <mergeCell ref="BJ1293:BK1294"/>
    <mergeCell ref="C1290:D1290"/>
    <mergeCell ref="BJ1289:BK1290"/>
    <mergeCell ref="BH1289:BI1290"/>
    <mergeCell ref="BF1289:BG1290"/>
    <mergeCell ref="BD1289:BE1290"/>
    <mergeCell ref="BB1289:BC1290"/>
    <mergeCell ref="AZ1289:BA1290"/>
    <mergeCell ref="AX1289:AY1290"/>
    <mergeCell ref="L1291:M1292"/>
    <mergeCell ref="J1291:K1292"/>
    <mergeCell ref="H1291:I1292"/>
    <mergeCell ref="F1291:F1292"/>
    <mergeCell ref="E1291:E1292"/>
    <mergeCell ref="C1291:D1291"/>
    <mergeCell ref="G1291:G1292"/>
    <mergeCell ref="X1291:Y1292"/>
    <mergeCell ref="V1291:W1292"/>
    <mergeCell ref="T1291:U1292"/>
    <mergeCell ref="R1291:S1292"/>
    <mergeCell ref="P1291:Q1292"/>
    <mergeCell ref="N1291:O1292"/>
    <mergeCell ref="AJ1291:AK1292"/>
    <mergeCell ref="AH1291:AI1292"/>
    <mergeCell ref="AF1291:AG1292"/>
    <mergeCell ref="AD1291:AE1292"/>
    <mergeCell ref="AB1291:AC1292"/>
    <mergeCell ref="Z1291:AA1292"/>
    <mergeCell ref="AV1291:AW1292"/>
    <mergeCell ref="AT1291:AU1292"/>
    <mergeCell ref="AR1291:AS1292"/>
    <mergeCell ref="AP1291:AQ1292"/>
    <mergeCell ref="AN1291:AO1292"/>
    <mergeCell ref="AL1291:AM1292"/>
    <mergeCell ref="C1292:D1292"/>
    <mergeCell ref="BL1291:BN1292"/>
    <mergeCell ref="BJ1291:BK1292"/>
    <mergeCell ref="BH1291:BI1292"/>
    <mergeCell ref="BF1291:BG1292"/>
    <mergeCell ref="BD1291:BE1292"/>
    <mergeCell ref="BB1291:BC1292"/>
    <mergeCell ref="AZ1291:BA1292"/>
    <mergeCell ref="AX1291:AY1292"/>
    <mergeCell ref="L1293:M1294"/>
    <mergeCell ref="J1293:K1294"/>
    <mergeCell ref="H1293:I1294"/>
    <mergeCell ref="F1293:F1294"/>
    <mergeCell ref="E1293:E1294"/>
    <mergeCell ref="C1293:D1293"/>
    <mergeCell ref="G1293:G1294"/>
    <mergeCell ref="X1293:Y1294"/>
    <mergeCell ref="V1293:W1294"/>
    <mergeCell ref="T1293:U1294"/>
    <mergeCell ref="R1293:S1294"/>
    <mergeCell ref="P1293:Q1294"/>
    <mergeCell ref="N1293:O1294"/>
    <mergeCell ref="AJ1293:AK1294"/>
    <mergeCell ref="AH1293:AI1294"/>
    <mergeCell ref="AF1293:AG1294"/>
    <mergeCell ref="AD1293:AE1294"/>
    <mergeCell ref="AB1293:AC1294"/>
    <mergeCell ref="L1287:M1288"/>
    <mergeCell ref="J1287:K1288"/>
    <mergeCell ref="H1287:I1288"/>
    <mergeCell ref="F1287:F1288"/>
    <mergeCell ref="E1287:E1288"/>
    <mergeCell ref="C1287:D1287"/>
    <mergeCell ref="G1287:G1288"/>
    <mergeCell ref="X1287:Y1288"/>
    <mergeCell ref="V1287:W1288"/>
    <mergeCell ref="T1287:U1288"/>
    <mergeCell ref="R1287:S1288"/>
    <mergeCell ref="P1287:Q1288"/>
    <mergeCell ref="N1287:O1288"/>
    <mergeCell ref="AJ1287:AK1288"/>
    <mergeCell ref="AH1287:AI1288"/>
    <mergeCell ref="AF1287:AG1288"/>
    <mergeCell ref="AD1287:AE1288"/>
    <mergeCell ref="AB1287:AC1288"/>
    <mergeCell ref="Z1287:AA1288"/>
    <mergeCell ref="AV1287:AW1288"/>
    <mergeCell ref="AT1287:AU1288"/>
    <mergeCell ref="AR1287:AS1288"/>
    <mergeCell ref="AP1287:AQ1288"/>
    <mergeCell ref="AN1287:AO1288"/>
    <mergeCell ref="AL1287:AM1288"/>
    <mergeCell ref="B1289:B1290"/>
    <mergeCell ref="C1288:D1288"/>
    <mergeCell ref="BF1287:BG1288"/>
    <mergeCell ref="BD1287:BE1288"/>
    <mergeCell ref="BB1287:BC1288"/>
    <mergeCell ref="AZ1287:BA1288"/>
    <mergeCell ref="AX1287:AY1288"/>
    <mergeCell ref="L1289:M1290"/>
    <mergeCell ref="J1289:K1290"/>
    <mergeCell ref="H1289:I1290"/>
    <mergeCell ref="F1289:F1290"/>
    <mergeCell ref="E1289:E1290"/>
    <mergeCell ref="C1289:D1289"/>
    <mergeCell ref="G1289:G1290"/>
    <mergeCell ref="X1289:Y1290"/>
    <mergeCell ref="V1289:W1290"/>
    <mergeCell ref="T1289:U1290"/>
    <mergeCell ref="R1289:S1290"/>
    <mergeCell ref="P1289:Q1290"/>
    <mergeCell ref="N1289:O1290"/>
    <mergeCell ref="AJ1289:AK1290"/>
    <mergeCell ref="AH1289:AI1290"/>
    <mergeCell ref="AF1289:AG1290"/>
    <mergeCell ref="AD1289:AE1290"/>
    <mergeCell ref="AB1289:AC1290"/>
    <mergeCell ref="Z1289:AA1290"/>
    <mergeCell ref="AV1289:AW1290"/>
    <mergeCell ref="AT1289:AU1290"/>
    <mergeCell ref="AR1289:AS1290"/>
    <mergeCell ref="AP1289:AQ1290"/>
    <mergeCell ref="AN1289:AO1290"/>
    <mergeCell ref="AL1289:AM1290"/>
    <mergeCell ref="B1287:B1288"/>
    <mergeCell ref="B1285:B1286"/>
    <mergeCell ref="C1284:D1284"/>
    <mergeCell ref="BL1283:BN1284"/>
    <mergeCell ref="BJ1283:BK1284"/>
    <mergeCell ref="BH1283:BI1284"/>
    <mergeCell ref="BF1283:BG1284"/>
    <mergeCell ref="BD1283:BE1284"/>
    <mergeCell ref="BB1283:BC1284"/>
    <mergeCell ref="AZ1283:BA1284"/>
    <mergeCell ref="AX1283:AY1284"/>
    <mergeCell ref="L1285:M1286"/>
    <mergeCell ref="J1285:K1286"/>
    <mergeCell ref="H1285:I1286"/>
    <mergeCell ref="F1285:F1286"/>
    <mergeCell ref="E1285:E1286"/>
    <mergeCell ref="C1285:D1285"/>
    <mergeCell ref="G1285:G1286"/>
    <mergeCell ref="X1285:Y1286"/>
    <mergeCell ref="V1285:W1286"/>
    <mergeCell ref="T1285:U1286"/>
    <mergeCell ref="R1285:S1286"/>
    <mergeCell ref="P1285:Q1286"/>
    <mergeCell ref="N1285:O1286"/>
    <mergeCell ref="AJ1285:AK1286"/>
    <mergeCell ref="AH1285:AI1286"/>
    <mergeCell ref="AF1285:AG1286"/>
    <mergeCell ref="AD1285:AE1286"/>
    <mergeCell ref="AB1285:AC1286"/>
    <mergeCell ref="Z1285:AA1286"/>
    <mergeCell ref="AV1285:AW1286"/>
    <mergeCell ref="AT1285:AU1286"/>
    <mergeCell ref="AR1285:AS1286"/>
    <mergeCell ref="AP1285:AQ1286"/>
    <mergeCell ref="AN1285:AO1286"/>
    <mergeCell ref="AL1285:AM1286"/>
    <mergeCell ref="B1283:B1284"/>
    <mergeCell ref="C1286:D1286"/>
    <mergeCell ref="BL1285:BN1286"/>
    <mergeCell ref="BJ1285:BK1286"/>
    <mergeCell ref="B1279:B1280"/>
    <mergeCell ref="C1282:D1282"/>
    <mergeCell ref="BJ1281:BK1282"/>
    <mergeCell ref="BH1281:BI1282"/>
    <mergeCell ref="BF1281:BG1282"/>
    <mergeCell ref="BD1281:BE1282"/>
    <mergeCell ref="BB1281:BC1282"/>
    <mergeCell ref="AZ1281:BA1282"/>
    <mergeCell ref="AX1281:AY1282"/>
    <mergeCell ref="L1283:M1284"/>
    <mergeCell ref="J1283:K1284"/>
    <mergeCell ref="H1283:I1284"/>
    <mergeCell ref="F1283:F1284"/>
    <mergeCell ref="E1283:E1284"/>
    <mergeCell ref="C1283:D1283"/>
    <mergeCell ref="G1283:G1284"/>
    <mergeCell ref="X1283:Y1284"/>
    <mergeCell ref="V1283:W1284"/>
    <mergeCell ref="T1283:U1284"/>
    <mergeCell ref="R1283:S1284"/>
    <mergeCell ref="P1283:Q1284"/>
    <mergeCell ref="N1283:O1284"/>
    <mergeCell ref="AJ1283:AK1284"/>
    <mergeCell ref="AH1283:AI1284"/>
    <mergeCell ref="AF1283:AG1284"/>
    <mergeCell ref="AD1283:AE1284"/>
    <mergeCell ref="AB1283:AC1284"/>
    <mergeCell ref="Z1283:AA1284"/>
    <mergeCell ref="AV1283:AW1284"/>
    <mergeCell ref="AT1283:AU1284"/>
    <mergeCell ref="AR1283:AS1284"/>
    <mergeCell ref="AP1283:AQ1284"/>
    <mergeCell ref="AN1283:AO1284"/>
    <mergeCell ref="AL1283:AM1284"/>
    <mergeCell ref="L1279:M1280"/>
    <mergeCell ref="J1279:K1280"/>
    <mergeCell ref="H1279:I1280"/>
    <mergeCell ref="F1279:F1280"/>
    <mergeCell ref="E1279:E1280"/>
    <mergeCell ref="C1279:D1279"/>
    <mergeCell ref="G1279:G1280"/>
    <mergeCell ref="X1279:Y1280"/>
    <mergeCell ref="V1279:W1280"/>
    <mergeCell ref="T1279:U1280"/>
    <mergeCell ref="R1279:S1280"/>
    <mergeCell ref="P1279:Q1280"/>
    <mergeCell ref="N1279:O1280"/>
    <mergeCell ref="AJ1279:AK1280"/>
    <mergeCell ref="BJ1279:BK1280"/>
    <mergeCell ref="BH1279:BI1280"/>
    <mergeCell ref="BF1279:BG1280"/>
    <mergeCell ref="BD1279:BE1280"/>
    <mergeCell ref="BB1279:BC1280"/>
    <mergeCell ref="AZ1279:BA1280"/>
    <mergeCell ref="AX1279:AY1280"/>
    <mergeCell ref="AH1279:AI1280"/>
    <mergeCell ref="AF1279:AG1280"/>
    <mergeCell ref="AD1279:AE1280"/>
    <mergeCell ref="AB1279:AC1280"/>
    <mergeCell ref="Z1279:AA1280"/>
    <mergeCell ref="AV1279:AW1280"/>
    <mergeCell ref="AT1279:AU1280"/>
    <mergeCell ref="AR1279:AS1280"/>
    <mergeCell ref="AP1279:AQ1280"/>
    <mergeCell ref="B1281:B1282"/>
    <mergeCell ref="C1280:D1280"/>
    <mergeCell ref="L1275:M1276"/>
    <mergeCell ref="J1275:K1276"/>
    <mergeCell ref="H1275:I1276"/>
    <mergeCell ref="F1275:F1276"/>
    <mergeCell ref="E1275:E1276"/>
    <mergeCell ref="C1275:D1275"/>
    <mergeCell ref="G1275:G1276"/>
    <mergeCell ref="X1275:Y1276"/>
    <mergeCell ref="V1275:W1276"/>
    <mergeCell ref="T1275:U1276"/>
    <mergeCell ref="R1275:S1276"/>
    <mergeCell ref="P1275:Q1276"/>
    <mergeCell ref="N1275:O1276"/>
    <mergeCell ref="AJ1275:AK1276"/>
    <mergeCell ref="AH1275:AI1276"/>
    <mergeCell ref="AF1275:AG1276"/>
    <mergeCell ref="AD1275:AE1276"/>
    <mergeCell ref="AB1275:AC1276"/>
    <mergeCell ref="Z1275:AA1276"/>
    <mergeCell ref="AV1275:AW1276"/>
    <mergeCell ref="AT1275:AU1276"/>
    <mergeCell ref="AR1275:AS1276"/>
    <mergeCell ref="AP1275:AQ1276"/>
    <mergeCell ref="AN1275:AO1276"/>
    <mergeCell ref="AL1275:AM1276"/>
    <mergeCell ref="B1277:B1278"/>
    <mergeCell ref="C1276:D1276"/>
    <mergeCell ref="B1275:B1276"/>
    <mergeCell ref="L1281:M1282"/>
    <mergeCell ref="J1281:K1282"/>
    <mergeCell ref="H1281:I1282"/>
    <mergeCell ref="F1281:F1282"/>
    <mergeCell ref="E1281:E1282"/>
    <mergeCell ref="C1281:D1281"/>
    <mergeCell ref="G1281:G1282"/>
    <mergeCell ref="X1281:Y1282"/>
    <mergeCell ref="V1281:W1282"/>
    <mergeCell ref="T1281:U1282"/>
    <mergeCell ref="R1281:S1282"/>
    <mergeCell ref="P1281:Q1282"/>
    <mergeCell ref="N1281:O1282"/>
    <mergeCell ref="AJ1281:AK1282"/>
    <mergeCell ref="AH1281:AI1282"/>
    <mergeCell ref="AF1281:AG1282"/>
    <mergeCell ref="AD1281:AE1282"/>
    <mergeCell ref="AB1281:AC1282"/>
    <mergeCell ref="Z1281:AA1282"/>
    <mergeCell ref="AV1281:AW1282"/>
    <mergeCell ref="AT1281:AU1282"/>
    <mergeCell ref="AR1281:AS1282"/>
    <mergeCell ref="AP1281:AQ1282"/>
    <mergeCell ref="L1277:M1278"/>
    <mergeCell ref="J1277:K1278"/>
    <mergeCell ref="H1277:I1278"/>
    <mergeCell ref="F1277:F1278"/>
    <mergeCell ref="E1277:E1278"/>
    <mergeCell ref="C1277:D1277"/>
    <mergeCell ref="G1277:G1278"/>
    <mergeCell ref="X1277:Y1278"/>
    <mergeCell ref="V1277:W1278"/>
    <mergeCell ref="T1277:U1278"/>
    <mergeCell ref="R1277:S1278"/>
    <mergeCell ref="P1277:Q1278"/>
    <mergeCell ref="N1277:O1278"/>
    <mergeCell ref="AJ1277:AK1278"/>
    <mergeCell ref="AH1277:AI1278"/>
    <mergeCell ref="AF1277:AG1278"/>
    <mergeCell ref="AD1277:AE1278"/>
    <mergeCell ref="AB1277:AC1278"/>
    <mergeCell ref="Z1277:AA1278"/>
    <mergeCell ref="AV1277:AW1278"/>
    <mergeCell ref="AT1277:AU1278"/>
    <mergeCell ref="AR1277:AS1278"/>
    <mergeCell ref="AP1277:AQ1278"/>
    <mergeCell ref="AN1277:AO1278"/>
    <mergeCell ref="AL1277:AM1278"/>
    <mergeCell ref="C1278:D1278"/>
    <mergeCell ref="BJ1277:BK1278"/>
    <mergeCell ref="BF1277:BG1278"/>
    <mergeCell ref="BD1277:BE1278"/>
    <mergeCell ref="BB1277:BC1278"/>
    <mergeCell ref="AZ1277:BA1278"/>
    <mergeCell ref="AX1277:AY1278"/>
    <mergeCell ref="AD1271:AE1272"/>
    <mergeCell ref="AB1271:AC1272"/>
    <mergeCell ref="Z1271:AA1272"/>
    <mergeCell ref="H1271:I1272"/>
    <mergeCell ref="F1271:F1272"/>
    <mergeCell ref="E1271:E1272"/>
    <mergeCell ref="C1271:D1271"/>
    <mergeCell ref="X1271:Y1272"/>
    <mergeCell ref="V1271:W1272"/>
    <mergeCell ref="T1271:U1272"/>
    <mergeCell ref="R1271:S1272"/>
    <mergeCell ref="P1271:Q1272"/>
    <mergeCell ref="N1271:O1272"/>
    <mergeCell ref="AV1271:AW1272"/>
    <mergeCell ref="AT1271:AU1272"/>
    <mergeCell ref="AR1271:AS1272"/>
    <mergeCell ref="AP1271:AQ1272"/>
    <mergeCell ref="AN1271:AO1272"/>
    <mergeCell ref="AL1271:AM1272"/>
    <mergeCell ref="B1273:B1274"/>
    <mergeCell ref="C1272:D1272"/>
    <mergeCell ref="BL1271:BN1272"/>
    <mergeCell ref="BJ1271:BK1272"/>
    <mergeCell ref="BH1271:BI1272"/>
    <mergeCell ref="BF1271:BG1272"/>
    <mergeCell ref="BD1271:BE1272"/>
    <mergeCell ref="BB1271:BC1272"/>
    <mergeCell ref="AZ1271:BA1272"/>
    <mergeCell ref="AX1271:AY1272"/>
    <mergeCell ref="H1273:I1274"/>
    <mergeCell ref="F1273:F1274"/>
    <mergeCell ref="AJ1273:AK1274"/>
    <mergeCell ref="AH1273:AI1274"/>
    <mergeCell ref="AF1273:AG1274"/>
    <mergeCell ref="AD1273:AE1274"/>
    <mergeCell ref="AB1273:AC1274"/>
    <mergeCell ref="Z1273:AA1274"/>
    <mergeCell ref="E1273:E1274"/>
    <mergeCell ref="C1273:D1273"/>
    <mergeCell ref="X1273:Y1274"/>
    <mergeCell ref="V1273:W1274"/>
    <mergeCell ref="T1273:U1274"/>
    <mergeCell ref="R1273:S1274"/>
    <mergeCell ref="P1273:Q1274"/>
    <mergeCell ref="N1273:O1274"/>
    <mergeCell ref="L1273:M1274"/>
    <mergeCell ref="J1273:K1274"/>
    <mergeCell ref="AV1273:AW1274"/>
    <mergeCell ref="AT1273:AU1274"/>
    <mergeCell ref="AR1273:AS1274"/>
    <mergeCell ref="AP1273:AQ1274"/>
    <mergeCell ref="AN1273:AO1274"/>
    <mergeCell ref="AL1273:AM1274"/>
    <mergeCell ref="C1274:D1274"/>
    <mergeCell ref="BL1273:BN1274"/>
    <mergeCell ref="BJ1273:BK1274"/>
    <mergeCell ref="BH1273:BI1274"/>
    <mergeCell ref="BF1273:BG1274"/>
    <mergeCell ref="BD1273:BE1274"/>
    <mergeCell ref="BB1273:BC1274"/>
    <mergeCell ref="AZ1273:BA1274"/>
    <mergeCell ref="AX1273:AY1274"/>
    <mergeCell ref="H1385:J1385"/>
    <mergeCell ref="D1385:E1385"/>
    <mergeCell ref="B1385:C1385"/>
    <mergeCell ref="W1383:Y1383"/>
    <mergeCell ref="S1383:U1383"/>
    <mergeCell ref="O1383:R1383"/>
    <mergeCell ref="L1383:N1383"/>
    <mergeCell ref="H1383:J1383"/>
    <mergeCell ref="D1383:E1383"/>
    <mergeCell ref="B1383:C1383"/>
    <mergeCell ref="BA1386:BN1386"/>
    <mergeCell ref="BD1266:BM1266"/>
    <mergeCell ref="AU1322:AW1322"/>
    <mergeCell ref="W1385:Y1385"/>
    <mergeCell ref="S1385:U1385"/>
    <mergeCell ref="Z1385:AI1385"/>
    <mergeCell ref="AJ1385:AL1385"/>
    <mergeCell ref="AN1385:AP1385"/>
    <mergeCell ref="BA1266:BC1266"/>
    <mergeCell ref="E1266:AC1266"/>
    <mergeCell ref="C1269:D1270"/>
    <mergeCell ref="AH1270:AI1270"/>
    <mergeCell ref="AT1270:AU1270"/>
    <mergeCell ref="AR1270:AS1270"/>
    <mergeCell ref="F1269:F1270"/>
    <mergeCell ref="B1269:B1270"/>
    <mergeCell ref="J1270:K1270"/>
    <mergeCell ref="N1270:O1270"/>
    <mergeCell ref="L1270:M1270"/>
    <mergeCell ref="J1269:O1269"/>
    <mergeCell ref="BF1269:BK1269"/>
    <mergeCell ref="AZ1269:BE1269"/>
    <mergeCell ref="AT1269:AY1269"/>
    <mergeCell ref="AN1269:AS1269"/>
    <mergeCell ref="AH1269:AM1269"/>
    <mergeCell ref="AP1270:AQ1270"/>
    <mergeCell ref="AN1270:AO1270"/>
    <mergeCell ref="AL1270:AM1270"/>
    <mergeCell ref="AJ1270:AK1270"/>
    <mergeCell ref="T1270:U1270"/>
    <mergeCell ref="R1270:S1270"/>
    <mergeCell ref="P1270:Q1270"/>
    <mergeCell ref="AF1270:AG1270"/>
    <mergeCell ref="AD1270:AE1270"/>
    <mergeCell ref="AB1270:AC1270"/>
    <mergeCell ref="X1269:Y1270"/>
    <mergeCell ref="V1269:W1270"/>
    <mergeCell ref="P1269:U1269"/>
    <mergeCell ref="AB1269:AG1269"/>
    <mergeCell ref="B1271:B1272"/>
    <mergeCell ref="BJ1270:BK1270"/>
    <mergeCell ref="BH1270:BI1270"/>
    <mergeCell ref="BF1270:BG1270"/>
    <mergeCell ref="BD1270:BE1270"/>
    <mergeCell ref="BB1270:BC1270"/>
    <mergeCell ref="AZ1270:BA1270"/>
    <mergeCell ref="Z1269:AA1270"/>
    <mergeCell ref="AX1270:AY1270"/>
    <mergeCell ref="AV1270:AW1270"/>
    <mergeCell ref="L1271:M1272"/>
    <mergeCell ref="J1271:K1272"/>
    <mergeCell ref="AJ1271:AK1272"/>
    <mergeCell ref="AH1271:AI1272"/>
    <mergeCell ref="AF1271:AG1272"/>
    <mergeCell ref="D1380:E1380"/>
    <mergeCell ref="B1380:C1380"/>
    <mergeCell ref="BJ1378:BK1379"/>
    <mergeCell ref="BH1378:BI1379"/>
    <mergeCell ref="BF1378:BG1379"/>
    <mergeCell ref="BD1378:BE1379"/>
    <mergeCell ref="BB1378:BC1379"/>
    <mergeCell ref="AZ1378:BA1379"/>
    <mergeCell ref="AD1378:AE1379"/>
    <mergeCell ref="AB1378:AC1379"/>
    <mergeCell ref="R1380:S1380"/>
    <mergeCell ref="P1380:Q1380"/>
    <mergeCell ref="N1380:O1380"/>
    <mergeCell ref="L1380:M1380"/>
    <mergeCell ref="J1380:K1380"/>
    <mergeCell ref="H1380:I1380"/>
    <mergeCell ref="AD1380:AE1380"/>
    <mergeCell ref="AB1380:AC1380"/>
    <mergeCell ref="Z1380:AA1380"/>
    <mergeCell ref="X1380:Y1380"/>
    <mergeCell ref="V1380:W1380"/>
    <mergeCell ref="T1380:U1380"/>
    <mergeCell ref="AP1380:AQ1380"/>
    <mergeCell ref="AN1380:AO1380"/>
    <mergeCell ref="AL1380:AM1380"/>
    <mergeCell ref="AJ1380:AK1380"/>
    <mergeCell ref="AH1380:AI1380"/>
    <mergeCell ref="AF1380:AG1380"/>
    <mergeCell ref="N1381:O1381"/>
    <mergeCell ref="L1381:M1381"/>
    <mergeCell ref="J1381:K1381"/>
    <mergeCell ref="D1381:E1381"/>
    <mergeCell ref="BJ1380:BK1380"/>
    <mergeCell ref="BH1380:BI1380"/>
    <mergeCell ref="BF1380:BG1380"/>
    <mergeCell ref="BD1380:BE1380"/>
    <mergeCell ref="BB1380:BC1380"/>
    <mergeCell ref="AZ1380:BA1380"/>
    <mergeCell ref="BF1381:BG1381"/>
    <mergeCell ref="BH1381:BI1381"/>
    <mergeCell ref="BJ1381:BK1381"/>
    <mergeCell ref="AT1378:AU1379"/>
    <mergeCell ref="J1372:K1373"/>
    <mergeCell ref="H1372:I1373"/>
    <mergeCell ref="F1372:F1373"/>
    <mergeCell ref="AH1372:AI1373"/>
    <mergeCell ref="AF1372:AG1373"/>
    <mergeCell ref="AD1372:AE1373"/>
    <mergeCell ref="AB1372:AC1373"/>
    <mergeCell ref="B1372:B1373"/>
    <mergeCell ref="V1372:W1373"/>
    <mergeCell ref="T1372:U1373"/>
    <mergeCell ref="R1372:S1373"/>
    <mergeCell ref="P1372:Q1373"/>
    <mergeCell ref="N1372:O1373"/>
    <mergeCell ref="L1372:M1373"/>
    <mergeCell ref="C1373:D1373"/>
    <mergeCell ref="AP1372:AQ1373"/>
    <mergeCell ref="AN1372:AO1373"/>
    <mergeCell ref="AL1372:AM1373"/>
    <mergeCell ref="AJ1372:AK1373"/>
    <mergeCell ref="E1372:E1373"/>
    <mergeCell ref="C1372:D1372"/>
    <mergeCell ref="BL1372:BN1373"/>
    <mergeCell ref="BJ1372:BK1373"/>
    <mergeCell ref="BH1372:BI1373"/>
    <mergeCell ref="BF1372:BG1373"/>
    <mergeCell ref="BD1372:BE1373"/>
    <mergeCell ref="BB1372:BC1373"/>
    <mergeCell ref="L1378:M1379"/>
    <mergeCell ref="J1378:K1379"/>
    <mergeCell ref="AL1378:AM1379"/>
    <mergeCell ref="AJ1378:AK1379"/>
    <mergeCell ref="AH1378:AI1379"/>
    <mergeCell ref="AF1378:AG1379"/>
    <mergeCell ref="R1378:S1379"/>
    <mergeCell ref="P1378:Q1379"/>
    <mergeCell ref="AZ1372:BA1373"/>
    <mergeCell ref="AX1372:AY1373"/>
    <mergeCell ref="AV1372:AW1373"/>
    <mergeCell ref="N1378:O1379"/>
    <mergeCell ref="Z1372:AA1373"/>
    <mergeCell ref="X1372:Y1373"/>
    <mergeCell ref="AT1372:AU1373"/>
    <mergeCell ref="AR1372:AS1373"/>
    <mergeCell ref="AR1378:AS1379"/>
    <mergeCell ref="AP1378:AQ1379"/>
    <mergeCell ref="AN1378:AO1379"/>
    <mergeCell ref="H1378:I1379"/>
    <mergeCell ref="D1378:E1379"/>
    <mergeCell ref="B1378:C1379"/>
    <mergeCell ref="Z1378:AA1379"/>
    <mergeCell ref="X1378:Y1379"/>
    <mergeCell ref="V1378:W1379"/>
    <mergeCell ref="T1378:U1379"/>
    <mergeCell ref="G1372:G1373"/>
    <mergeCell ref="B1374:B1375"/>
    <mergeCell ref="C1374:D1374"/>
    <mergeCell ref="E1374:E1375"/>
    <mergeCell ref="F1374:F1375"/>
    <mergeCell ref="G1374:G1375"/>
    <mergeCell ref="H1374:I1375"/>
    <mergeCell ref="J1374:K1375"/>
    <mergeCell ref="L1374:M1375"/>
    <mergeCell ref="N1374:O1375"/>
    <mergeCell ref="P1374:Q1375"/>
    <mergeCell ref="J1370:K1371"/>
    <mergeCell ref="H1370:I1371"/>
    <mergeCell ref="F1370:F1371"/>
    <mergeCell ref="AH1370:AI1371"/>
    <mergeCell ref="AF1370:AG1371"/>
    <mergeCell ref="AD1370:AE1371"/>
    <mergeCell ref="AB1370:AC1371"/>
    <mergeCell ref="E1370:E1371"/>
    <mergeCell ref="C1370:D1370"/>
    <mergeCell ref="B1370:B1371"/>
    <mergeCell ref="V1370:W1371"/>
    <mergeCell ref="T1370:U1371"/>
    <mergeCell ref="R1370:S1371"/>
    <mergeCell ref="P1370:Q1371"/>
    <mergeCell ref="N1370:O1371"/>
    <mergeCell ref="L1370:M1371"/>
    <mergeCell ref="C1371:D1371"/>
    <mergeCell ref="Z1370:AA1371"/>
    <mergeCell ref="X1370:Y1371"/>
    <mergeCell ref="AT1370:AU1371"/>
    <mergeCell ref="AR1370:AS1371"/>
    <mergeCell ref="AP1370:AQ1371"/>
    <mergeCell ref="AN1370:AO1371"/>
    <mergeCell ref="AL1370:AM1371"/>
    <mergeCell ref="AJ1370:AK1371"/>
    <mergeCell ref="BL1370:BN1371"/>
    <mergeCell ref="BJ1370:BK1371"/>
    <mergeCell ref="BH1370:BI1371"/>
    <mergeCell ref="BF1370:BG1371"/>
    <mergeCell ref="BD1370:BE1371"/>
    <mergeCell ref="BB1370:BC1371"/>
    <mergeCell ref="AZ1370:BA1371"/>
    <mergeCell ref="AX1370:AY1371"/>
    <mergeCell ref="AV1370:AW1371"/>
    <mergeCell ref="G1370:G1371"/>
    <mergeCell ref="J1368:K1369"/>
    <mergeCell ref="H1368:I1369"/>
    <mergeCell ref="F1368:F1369"/>
    <mergeCell ref="AH1368:AI1369"/>
    <mergeCell ref="AF1368:AG1369"/>
    <mergeCell ref="AD1368:AE1369"/>
    <mergeCell ref="AB1368:AC1369"/>
    <mergeCell ref="E1368:E1369"/>
    <mergeCell ref="C1368:D1368"/>
    <mergeCell ref="B1368:B1369"/>
    <mergeCell ref="V1368:W1369"/>
    <mergeCell ref="T1368:U1369"/>
    <mergeCell ref="R1368:S1369"/>
    <mergeCell ref="P1368:Q1369"/>
    <mergeCell ref="N1368:O1369"/>
    <mergeCell ref="L1368:M1369"/>
    <mergeCell ref="C1369:D1369"/>
    <mergeCell ref="Z1368:AA1369"/>
    <mergeCell ref="X1368:Y1369"/>
    <mergeCell ref="AT1368:AU1369"/>
    <mergeCell ref="AR1368:AS1369"/>
    <mergeCell ref="AP1368:AQ1369"/>
    <mergeCell ref="AN1368:AO1369"/>
    <mergeCell ref="AL1368:AM1369"/>
    <mergeCell ref="AJ1368:AK1369"/>
    <mergeCell ref="BL1368:BN1369"/>
    <mergeCell ref="BJ1368:BK1369"/>
    <mergeCell ref="BH1368:BI1369"/>
    <mergeCell ref="BF1368:BG1369"/>
    <mergeCell ref="BD1368:BE1369"/>
    <mergeCell ref="BB1368:BC1369"/>
    <mergeCell ref="AZ1368:BA1369"/>
    <mergeCell ref="AX1368:AY1369"/>
    <mergeCell ref="AV1368:AW1369"/>
    <mergeCell ref="G1368:G1369"/>
    <mergeCell ref="J1366:K1367"/>
    <mergeCell ref="H1366:I1367"/>
    <mergeCell ref="F1366:F1367"/>
    <mergeCell ref="AH1366:AI1367"/>
    <mergeCell ref="AF1366:AG1367"/>
    <mergeCell ref="AD1366:AE1367"/>
    <mergeCell ref="AB1366:AC1367"/>
    <mergeCell ref="E1366:E1367"/>
    <mergeCell ref="C1366:D1366"/>
    <mergeCell ref="B1366:B1367"/>
    <mergeCell ref="V1366:W1367"/>
    <mergeCell ref="T1366:U1367"/>
    <mergeCell ref="R1366:S1367"/>
    <mergeCell ref="P1366:Q1367"/>
    <mergeCell ref="N1366:O1367"/>
    <mergeCell ref="L1366:M1367"/>
    <mergeCell ref="C1367:D1367"/>
    <mergeCell ref="Z1366:AA1367"/>
    <mergeCell ref="X1366:Y1367"/>
    <mergeCell ref="AT1366:AU1367"/>
    <mergeCell ref="AR1366:AS1367"/>
    <mergeCell ref="AP1366:AQ1367"/>
    <mergeCell ref="AN1366:AO1367"/>
    <mergeCell ref="AL1366:AM1367"/>
    <mergeCell ref="AJ1366:AK1367"/>
    <mergeCell ref="BL1366:BN1367"/>
    <mergeCell ref="BJ1366:BK1367"/>
    <mergeCell ref="BH1366:BI1367"/>
    <mergeCell ref="BF1366:BG1367"/>
    <mergeCell ref="BD1366:BE1367"/>
    <mergeCell ref="BB1366:BC1367"/>
    <mergeCell ref="AZ1366:BA1367"/>
    <mergeCell ref="AX1366:AY1367"/>
    <mergeCell ref="AV1366:AW1367"/>
    <mergeCell ref="G1366:G1367"/>
    <mergeCell ref="J1364:K1365"/>
    <mergeCell ref="H1364:I1365"/>
    <mergeCell ref="F1364:F1365"/>
    <mergeCell ref="AH1364:AI1365"/>
    <mergeCell ref="AF1364:AG1365"/>
    <mergeCell ref="AD1364:AE1365"/>
    <mergeCell ref="AB1364:AC1365"/>
    <mergeCell ref="E1364:E1365"/>
    <mergeCell ref="C1364:D1364"/>
    <mergeCell ref="B1364:B1365"/>
    <mergeCell ref="V1364:W1365"/>
    <mergeCell ref="T1364:U1365"/>
    <mergeCell ref="R1364:S1365"/>
    <mergeCell ref="P1364:Q1365"/>
    <mergeCell ref="N1364:O1365"/>
    <mergeCell ref="L1364:M1365"/>
    <mergeCell ref="C1365:D1365"/>
    <mergeCell ref="Z1364:AA1365"/>
    <mergeCell ref="X1364:Y1365"/>
    <mergeCell ref="AT1364:AU1365"/>
    <mergeCell ref="AR1364:AS1365"/>
    <mergeCell ref="AP1364:AQ1365"/>
    <mergeCell ref="AN1364:AO1365"/>
    <mergeCell ref="AL1364:AM1365"/>
    <mergeCell ref="AJ1364:AK1365"/>
    <mergeCell ref="BL1364:BN1365"/>
    <mergeCell ref="BJ1364:BK1365"/>
    <mergeCell ref="BH1364:BI1365"/>
    <mergeCell ref="BF1364:BG1365"/>
    <mergeCell ref="BD1364:BE1365"/>
    <mergeCell ref="BB1364:BC1365"/>
    <mergeCell ref="AZ1364:BA1365"/>
    <mergeCell ref="AX1364:AY1365"/>
    <mergeCell ref="AV1364:AW1365"/>
    <mergeCell ref="G1364:G1365"/>
    <mergeCell ref="J1362:K1363"/>
    <mergeCell ref="H1362:I1363"/>
    <mergeCell ref="F1362:F1363"/>
    <mergeCell ref="AH1362:AI1363"/>
    <mergeCell ref="AF1362:AG1363"/>
    <mergeCell ref="AD1362:AE1363"/>
    <mergeCell ref="AB1362:AC1363"/>
    <mergeCell ref="E1362:E1363"/>
    <mergeCell ref="C1362:D1362"/>
    <mergeCell ref="B1362:B1363"/>
    <mergeCell ref="V1362:W1363"/>
    <mergeCell ref="T1362:U1363"/>
    <mergeCell ref="R1362:S1363"/>
    <mergeCell ref="P1362:Q1363"/>
    <mergeCell ref="N1362:O1363"/>
    <mergeCell ref="L1362:M1363"/>
    <mergeCell ref="C1363:D1363"/>
    <mergeCell ref="Z1362:AA1363"/>
    <mergeCell ref="X1362:Y1363"/>
    <mergeCell ref="AT1362:AU1363"/>
    <mergeCell ref="AR1362:AS1363"/>
    <mergeCell ref="AP1362:AQ1363"/>
    <mergeCell ref="AN1362:AO1363"/>
    <mergeCell ref="AL1362:AM1363"/>
    <mergeCell ref="AJ1362:AK1363"/>
    <mergeCell ref="BL1362:BN1363"/>
    <mergeCell ref="BJ1362:BK1363"/>
    <mergeCell ref="BH1362:BI1363"/>
    <mergeCell ref="BF1362:BG1363"/>
    <mergeCell ref="BD1362:BE1363"/>
    <mergeCell ref="BB1362:BC1363"/>
    <mergeCell ref="AZ1362:BA1363"/>
    <mergeCell ref="AX1362:AY1363"/>
    <mergeCell ref="AV1362:AW1363"/>
    <mergeCell ref="J1360:K1361"/>
    <mergeCell ref="H1360:I1361"/>
    <mergeCell ref="F1360:F1361"/>
    <mergeCell ref="AH1360:AI1361"/>
    <mergeCell ref="AF1360:AG1361"/>
    <mergeCell ref="AD1360:AE1361"/>
    <mergeCell ref="AB1360:AC1361"/>
    <mergeCell ref="E1360:E1361"/>
    <mergeCell ref="C1360:D1360"/>
    <mergeCell ref="B1360:B1361"/>
    <mergeCell ref="V1360:W1361"/>
    <mergeCell ref="T1360:U1361"/>
    <mergeCell ref="R1360:S1361"/>
    <mergeCell ref="P1360:Q1361"/>
    <mergeCell ref="N1360:O1361"/>
    <mergeCell ref="L1360:M1361"/>
    <mergeCell ref="C1361:D1361"/>
    <mergeCell ref="Z1360:AA1361"/>
    <mergeCell ref="X1360:Y1361"/>
    <mergeCell ref="AT1360:AU1361"/>
    <mergeCell ref="AR1360:AS1361"/>
    <mergeCell ref="AP1360:AQ1361"/>
    <mergeCell ref="AN1360:AO1361"/>
    <mergeCell ref="AL1360:AM1361"/>
    <mergeCell ref="AJ1360:AK1361"/>
    <mergeCell ref="BL1360:BN1361"/>
    <mergeCell ref="BJ1360:BK1361"/>
    <mergeCell ref="BH1360:BI1361"/>
    <mergeCell ref="BF1360:BG1361"/>
    <mergeCell ref="BD1360:BE1361"/>
    <mergeCell ref="BB1360:BC1361"/>
    <mergeCell ref="AZ1360:BA1361"/>
    <mergeCell ref="AX1360:AY1361"/>
    <mergeCell ref="AV1360:AW1361"/>
    <mergeCell ref="J1358:K1359"/>
    <mergeCell ref="H1358:I1359"/>
    <mergeCell ref="F1358:F1359"/>
    <mergeCell ref="AH1358:AI1359"/>
    <mergeCell ref="AF1358:AG1359"/>
    <mergeCell ref="AD1358:AE1359"/>
    <mergeCell ref="AB1358:AC1359"/>
    <mergeCell ref="E1358:E1359"/>
    <mergeCell ref="C1358:D1358"/>
    <mergeCell ref="B1358:B1359"/>
    <mergeCell ref="V1358:W1359"/>
    <mergeCell ref="T1358:U1359"/>
    <mergeCell ref="R1358:S1359"/>
    <mergeCell ref="P1358:Q1359"/>
    <mergeCell ref="N1358:O1359"/>
    <mergeCell ref="L1358:M1359"/>
    <mergeCell ref="C1359:D1359"/>
    <mergeCell ref="Z1358:AA1359"/>
    <mergeCell ref="X1358:Y1359"/>
    <mergeCell ref="AT1358:AU1359"/>
    <mergeCell ref="AR1358:AS1359"/>
    <mergeCell ref="AP1358:AQ1359"/>
    <mergeCell ref="AN1358:AO1359"/>
    <mergeCell ref="AL1358:AM1359"/>
    <mergeCell ref="AJ1358:AK1359"/>
    <mergeCell ref="BL1358:BN1359"/>
    <mergeCell ref="BJ1358:BK1359"/>
    <mergeCell ref="BH1358:BI1359"/>
    <mergeCell ref="BF1358:BG1359"/>
    <mergeCell ref="BD1358:BE1359"/>
    <mergeCell ref="BB1358:BC1359"/>
    <mergeCell ref="AZ1358:BA1359"/>
    <mergeCell ref="AX1358:AY1359"/>
    <mergeCell ref="AV1358:AW1359"/>
    <mergeCell ref="J1356:K1357"/>
    <mergeCell ref="H1356:I1357"/>
    <mergeCell ref="F1356:F1357"/>
    <mergeCell ref="AH1356:AI1357"/>
    <mergeCell ref="AF1356:AG1357"/>
    <mergeCell ref="AD1356:AE1357"/>
    <mergeCell ref="AB1356:AC1357"/>
    <mergeCell ref="E1356:E1357"/>
    <mergeCell ref="C1356:D1356"/>
    <mergeCell ref="B1356:B1357"/>
    <mergeCell ref="V1356:W1357"/>
    <mergeCell ref="T1356:U1357"/>
    <mergeCell ref="R1356:S1357"/>
    <mergeCell ref="P1356:Q1357"/>
    <mergeCell ref="N1356:O1357"/>
    <mergeCell ref="L1356:M1357"/>
    <mergeCell ref="C1357:D1357"/>
    <mergeCell ref="Z1356:AA1357"/>
    <mergeCell ref="X1356:Y1357"/>
    <mergeCell ref="AT1356:AU1357"/>
    <mergeCell ref="AR1356:AS1357"/>
    <mergeCell ref="AP1356:AQ1357"/>
    <mergeCell ref="AN1356:AO1357"/>
    <mergeCell ref="AL1356:AM1357"/>
    <mergeCell ref="AJ1356:AK1357"/>
    <mergeCell ref="BL1356:BN1357"/>
    <mergeCell ref="BJ1356:BK1357"/>
    <mergeCell ref="BH1356:BI1357"/>
    <mergeCell ref="BF1356:BG1357"/>
    <mergeCell ref="BD1356:BE1357"/>
    <mergeCell ref="BB1356:BC1357"/>
    <mergeCell ref="AZ1356:BA1357"/>
    <mergeCell ref="AX1356:AY1357"/>
    <mergeCell ref="AV1356:AW1357"/>
    <mergeCell ref="J1354:K1355"/>
    <mergeCell ref="H1354:I1355"/>
    <mergeCell ref="F1354:F1355"/>
    <mergeCell ref="AH1354:AI1355"/>
    <mergeCell ref="AF1354:AG1355"/>
    <mergeCell ref="AD1354:AE1355"/>
    <mergeCell ref="AB1354:AC1355"/>
    <mergeCell ref="E1354:E1355"/>
    <mergeCell ref="C1354:D1354"/>
    <mergeCell ref="B1354:B1355"/>
    <mergeCell ref="V1354:W1355"/>
    <mergeCell ref="T1354:U1355"/>
    <mergeCell ref="R1354:S1355"/>
    <mergeCell ref="P1354:Q1355"/>
    <mergeCell ref="N1354:O1355"/>
    <mergeCell ref="L1354:M1355"/>
    <mergeCell ref="C1355:D1355"/>
    <mergeCell ref="Z1354:AA1355"/>
    <mergeCell ref="X1354:Y1355"/>
    <mergeCell ref="AT1354:AU1355"/>
    <mergeCell ref="AR1354:AS1355"/>
    <mergeCell ref="AP1354:AQ1355"/>
    <mergeCell ref="AN1354:AO1355"/>
    <mergeCell ref="AL1354:AM1355"/>
    <mergeCell ref="AJ1354:AK1355"/>
    <mergeCell ref="BL1354:BN1355"/>
    <mergeCell ref="BJ1354:BK1355"/>
    <mergeCell ref="BH1354:BI1355"/>
    <mergeCell ref="BF1354:BG1355"/>
    <mergeCell ref="BD1354:BE1355"/>
    <mergeCell ref="BB1354:BC1355"/>
    <mergeCell ref="AZ1354:BA1355"/>
    <mergeCell ref="AX1354:AY1355"/>
    <mergeCell ref="AV1354:AW1355"/>
    <mergeCell ref="J1352:K1353"/>
    <mergeCell ref="H1352:I1353"/>
    <mergeCell ref="F1352:F1353"/>
    <mergeCell ref="AH1352:AI1353"/>
    <mergeCell ref="AF1352:AG1353"/>
    <mergeCell ref="AD1352:AE1353"/>
    <mergeCell ref="AB1352:AC1353"/>
    <mergeCell ref="E1352:E1353"/>
    <mergeCell ref="C1352:D1352"/>
    <mergeCell ref="B1352:B1353"/>
    <mergeCell ref="V1352:W1353"/>
    <mergeCell ref="T1352:U1353"/>
    <mergeCell ref="R1352:S1353"/>
    <mergeCell ref="P1352:Q1353"/>
    <mergeCell ref="N1352:O1353"/>
    <mergeCell ref="L1352:M1353"/>
    <mergeCell ref="C1353:D1353"/>
    <mergeCell ref="Z1352:AA1353"/>
    <mergeCell ref="X1352:Y1353"/>
    <mergeCell ref="AT1352:AU1353"/>
    <mergeCell ref="AR1352:AS1353"/>
    <mergeCell ref="AP1352:AQ1353"/>
    <mergeCell ref="AN1352:AO1353"/>
    <mergeCell ref="AL1352:AM1353"/>
    <mergeCell ref="AJ1352:AK1353"/>
    <mergeCell ref="BL1352:BN1353"/>
    <mergeCell ref="BJ1352:BK1353"/>
    <mergeCell ref="BH1352:BI1353"/>
    <mergeCell ref="BF1352:BG1353"/>
    <mergeCell ref="BD1352:BE1353"/>
    <mergeCell ref="BB1352:BC1353"/>
    <mergeCell ref="AZ1352:BA1353"/>
    <mergeCell ref="AX1352:AY1353"/>
    <mergeCell ref="AV1352:AW1353"/>
    <mergeCell ref="J1350:K1351"/>
    <mergeCell ref="H1350:I1351"/>
    <mergeCell ref="F1350:F1351"/>
    <mergeCell ref="AH1350:AI1351"/>
    <mergeCell ref="AF1350:AG1351"/>
    <mergeCell ref="AD1350:AE1351"/>
    <mergeCell ref="AB1350:AC1351"/>
    <mergeCell ref="E1350:E1351"/>
    <mergeCell ref="C1350:D1350"/>
    <mergeCell ref="B1350:B1351"/>
    <mergeCell ref="V1350:W1351"/>
    <mergeCell ref="T1350:U1351"/>
    <mergeCell ref="R1350:S1351"/>
    <mergeCell ref="P1350:Q1351"/>
    <mergeCell ref="N1350:O1351"/>
    <mergeCell ref="L1350:M1351"/>
    <mergeCell ref="C1351:D1351"/>
    <mergeCell ref="Z1350:AA1351"/>
    <mergeCell ref="X1350:Y1351"/>
    <mergeCell ref="AT1350:AU1351"/>
    <mergeCell ref="AR1350:AS1351"/>
    <mergeCell ref="AP1350:AQ1351"/>
    <mergeCell ref="AN1350:AO1351"/>
    <mergeCell ref="AL1350:AM1351"/>
    <mergeCell ref="AJ1350:AK1351"/>
    <mergeCell ref="BL1350:BN1351"/>
    <mergeCell ref="BJ1350:BK1351"/>
    <mergeCell ref="BH1350:BI1351"/>
    <mergeCell ref="BF1350:BG1351"/>
    <mergeCell ref="BD1350:BE1351"/>
    <mergeCell ref="BB1350:BC1351"/>
    <mergeCell ref="AZ1350:BA1351"/>
    <mergeCell ref="AX1350:AY1351"/>
    <mergeCell ref="AV1350:AW1351"/>
    <mergeCell ref="J1348:K1349"/>
    <mergeCell ref="H1348:I1349"/>
    <mergeCell ref="F1348:F1349"/>
    <mergeCell ref="AH1348:AI1349"/>
    <mergeCell ref="AF1348:AG1349"/>
    <mergeCell ref="AD1348:AE1349"/>
    <mergeCell ref="AB1348:AC1349"/>
    <mergeCell ref="E1348:E1349"/>
    <mergeCell ref="C1348:D1348"/>
    <mergeCell ref="B1348:B1349"/>
    <mergeCell ref="V1348:W1349"/>
    <mergeCell ref="T1348:U1349"/>
    <mergeCell ref="R1348:S1349"/>
    <mergeCell ref="P1348:Q1349"/>
    <mergeCell ref="N1348:O1349"/>
    <mergeCell ref="L1348:M1349"/>
    <mergeCell ref="C1349:D1349"/>
    <mergeCell ref="Z1348:AA1349"/>
    <mergeCell ref="X1348:Y1349"/>
    <mergeCell ref="AT1348:AU1349"/>
    <mergeCell ref="AR1348:AS1349"/>
    <mergeCell ref="AP1348:AQ1349"/>
    <mergeCell ref="AN1348:AO1349"/>
    <mergeCell ref="AL1348:AM1349"/>
    <mergeCell ref="AJ1348:AK1349"/>
    <mergeCell ref="BL1348:BN1349"/>
    <mergeCell ref="BJ1348:BK1349"/>
    <mergeCell ref="BH1348:BI1349"/>
    <mergeCell ref="BF1348:BG1349"/>
    <mergeCell ref="BD1348:BE1349"/>
    <mergeCell ref="BB1348:BC1349"/>
    <mergeCell ref="AZ1348:BA1349"/>
    <mergeCell ref="AX1348:AY1349"/>
    <mergeCell ref="AV1348:AW1349"/>
    <mergeCell ref="J1346:K1347"/>
    <mergeCell ref="H1346:I1347"/>
    <mergeCell ref="F1346:F1347"/>
    <mergeCell ref="AH1346:AI1347"/>
    <mergeCell ref="AF1346:AG1347"/>
    <mergeCell ref="AD1346:AE1347"/>
    <mergeCell ref="AB1346:AC1347"/>
    <mergeCell ref="E1346:E1347"/>
    <mergeCell ref="C1346:D1346"/>
    <mergeCell ref="B1346:B1347"/>
    <mergeCell ref="V1346:W1347"/>
    <mergeCell ref="T1346:U1347"/>
    <mergeCell ref="R1346:S1347"/>
    <mergeCell ref="P1346:Q1347"/>
    <mergeCell ref="N1346:O1347"/>
    <mergeCell ref="L1346:M1347"/>
    <mergeCell ref="C1347:D1347"/>
    <mergeCell ref="Z1346:AA1347"/>
    <mergeCell ref="X1346:Y1347"/>
    <mergeCell ref="AT1346:AU1347"/>
    <mergeCell ref="AR1346:AS1347"/>
    <mergeCell ref="AP1346:AQ1347"/>
    <mergeCell ref="AN1346:AO1347"/>
    <mergeCell ref="AL1346:AM1347"/>
    <mergeCell ref="AJ1346:AK1347"/>
    <mergeCell ref="BL1346:BN1347"/>
    <mergeCell ref="BJ1346:BK1347"/>
    <mergeCell ref="BH1346:BI1347"/>
    <mergeCell ref="BF1346:BG1347"/>
    <mergeCell ref="BD1346:BE1347"/>
    <mergeCell ref="BB1346:BC1347"/>
    <mergeCell ref="AZ1346:BA1347"/>
    <mergeCell ref="AX1346:AY1347"/>
    <mergeCell ref="AV1346:AW1347"/>
    <mergeCell ref="J1344:K1345"/>
    <mergeCell ref="H1344:I1345"/>
    <mergeCell ref="F1344:F1345"/>
    <mergeCell ref="AH1344:AI1345"/>
    <mergeCell ref="AF1344:AG1345"/>
    <mergeCell ref="AD1344:AE1345"/>
    <mergeCell ref="AB1344:AC1345"/>
    <mergeCell ref="E1344:E1345"/>
    <mergeCell ref="C1344:D1344"/>
    <mergeCell ref="B1344:B1345"/>
    <mergeCell ref="V1344:W1345"/>
    <mergeCell ref="T1344:U1345"/>
    <mergeCell ref="R1344:S1345"/>
    <mergeCell ref="P1344:Q1345"/>
    <mergeCell ref="N1344:O1345"/>
    <mergeCell ref="L1344:M1345"/>
    <mergeCell ref="C1345:D1345"/>
    <mergeCell ref="Z1344:AA1345"/>
    <mergeCell ref="X1344:Y1345"/>
    <mergeCell ref="AT1344:AU1345"/>
    <mergeCell ref="AR1344:AS1345"/>
    <mergeCell ref="AP1344:AQ1345"/>
    <mergeCell ref="AN1344:AO1345"/>
    <mergeCell ref="AL1344:AM1345"/>
    <mergeCell ref="AJ1344:AK1345"/>
    <mergeCell ref="BL1344:BN1345"/>
    <mergeCell ref="BJ1344:BK1345"/>
    <mergeCell ref="BH1344:BI1345"/>
    <mergeCell ref="BF1344:BG1345"/>
    <mergeCell ref="BD1344:BE1345"/>
    <mergeCell ref="BB1344:BC1345"/>
    <mergeCell ref="AZ1344:BA1345"/>
    <mergeCell ref="AX1344:AY1345"/>
    <mergeCell ref="AV1344:AW1345"/>
    <mergeCell ref="J1342:K1343"/>
    <mergeCell ref="H1342:I1343"/>
    <mergeCell ref="F1342:F1343"/>
    <mergeCell ref="AH1342:AI1343"/>
    <mergeCell ref="AF1342:AG1343"/>
    <mergeCell ref="AD1342:AE1343"/>
    <mergeCell ref="AB1342:AC1343"/>
    <mergeCell ref="E1342:E1343"/>
    <mergeCell ref="C1342:D1342"/>
    <mergeCell ref="B1342:B1343"/>
    <mergeCell ref="V1342:W1343"/>
    <mergeCell ref="T1342:U1343"/>
    <mergeCell ref="R1342:S1343"/>
    <mergeCell ref="P1342:Q1343"/>
    <mergeCell ref="N1342:O1343"/>
    <mergeCell ref="L1342:M1343"/>
    <mergeCell ref="C1343:D1343"/>
    <mergeCell ref="Z1342:AA1343"/>
    <mergeCell ref="X1342:Y1343"/>
    <mergeCell ref="AT1342:AU1343"/>
    <mergeCell ref="AR1342:AS1343"/>
    <mergeCell ref="AP1342:AQ1343"/>
    <mergeCell ref="AN1342:AO1343"/>
    <mergeCell ref="AL1342:AM1343"/>
    <mergeCell ref="AJ1342:AK1343"/>
    <mergeCell ref="BL1342:BN1343"/>
    <mergeCell ref="BJ1342:BK1343"/>
    <mergeCell ref="BH1342:BI1343"/>
    <mergeCell ref="BF1342:BG1343"/>
    <mergeCell ref="BD1342:BE1343"/>
    <mergeCell ref="BB1342:BC1343"/>
    <mergeCell ref="AZ1342:BA1343"/>
    <mergeCell ref="AX1342:AY1343"/>
    <mergeCell ref="AV1342:AW1343"/>
    <mergeCell ref="J1340:K1341"/>
    <mergeCell ref="H1340:I1341"/>
    <mergeCell ref="F1340:F1341"/>
    <mergeCell ref="AH1340:AI1341"/>
    <mergeCell ref="AF1340:AG1341"/>
    <mergeCell ref="AD1340:AE1341"/>
    <mergeCell ref="AB1340:AC1341"/>
    <mergeCell ref="E1340:E1341"/>
    <mergeCell ref="C1340:D1340"/>
    <mergeCell ref="B1340:B1341"/>
    <mergeCell ref="V1340:W1341"/>
    <mergeCell ref="T1340:U1341"/>
    <mergeCell ref="R1340:S1341"/>
    <mergeCell ref="P1340:Q1341"/>
    <mergeCell ref="N1340:O1341"/>
    <mergeCell ref="L1340:M1341"/>
    <mergeCell ref="C1341:D1341"/>
    <mergeCell ref="Z1340:AA1341"/>
    <mergeCell ref="X1340:Y1341"/>
    <mergeCell ref="AT1340:AU1341"/>
    <mergeCell ref="AR1340:AS1341"/>
    <mergeCell ref="AP1340:AQ1341"/>
    <mergeCell ref="AN1340:AO1341"/>
    <mergeCell ref="AL1340:AM1341"/>
    <mergeCell ref="AJ1340:AK1341"/>
    <mergeCell ref="BL1340:BN1341"/>
    <mergeCell ref="BJ1340:BK1341"/>
    <mergeCell ref="BH1340:BI1341"/>
    <mergeCell ref="BF1340:BG1341"/>
    <mergeCell ref="BD1340:BE1341"/>
    <mergeCell ref="BB1340:BC1341"/>
    <mergeCell ref="AZ1340:BA1341"/>
    <mergeCell ref="AX1340:AY1341"/>
    <mergeCell ref="AV1340:AW1341"/>
    <mergeCell ref="B1336:B1337"/>
    <mergeCell ref="V1336:W1337"/>
    <mergeCell ref="T1336:U1337"/>
    <mergeCell ref="R1336:S1337"/>
    <mergeCell ref="P1336:Q1337"/>
    <mergeCell ref="N1336:O1337"/>
    <mergeCell ref="L1336:M1337"/>
    <mergeCell ref="C1337:D1337"/>
    <mergeCell ref="Z1336:AA1337"/>
    <mergeCell ref="X1336:Y1337"/>
    <mergeCell ref="AT1336:AU1337"/>
    <mergeCell ref="AR1336:AS1337"/>
    <mergeCell ref="AP1336:AQ1337"/>
    <mergeCell ref="AN1336:AO1337"/>
    <mergeCell ref="AL1336:AM1337"/>
    <mergeCell ref="AJ1336:AK1337"/>
    <mergeCell ref="BL1336:BN1337"/>
    <mergeCell ref="BJ1336:BK1337"/>
    <mergeCell ref="BH1336:BI1337"/>
    <mergeCell ref="BF1336:BG1337"/>
    <mergeCell ref="BD1336:BE1337"/>
    <mergeCell ref="BB1336:BC1337"/>
    <mergeCell ref="AZ1336:BA1337"/>
    <mergeCell ref="AX1336:AY1337"/>
    <mergeCell ref="AV1336:AW1337"/>
    <mergeCell ref="J1338:K1339"/>
    <mergeCell ref="H1338:I1339"/>
    <mergeCell ref="F1338:F1339"/>
    <mergeCell ref="AH1338:AI1339"/>
    <mergeCell ref="AF1338:AG1339"/>
    <mergeCell ref="AD1338:AE1339"/>
    <mergeCell ref="AB1338:AC1339"/>
    <mergeCell ref="E1338:E1339"/>
    <mergeCell ref="C1338:D1338"/>
    <mergeCell ref="B1338:B1339"/>
    <mergeCell ref="V1338:W1339"/>
    <mergeCell ref="T1338:U1339"/>
    <mergeCell ref="R1338:S1339"/>
    <mergeCell ref="P1338:Q1339"/>
    <mergeCell ref="N1338:O1339"/>
    <mergeCell ref="L1338:M1339"/>
    <mergeCell ref="C1339:D1339"/>
    <mergeCell ref="Z1338:AA1339"/>
    <mergeCell ref="X1338:Y1339"/>
    <mergeCell ref="AT1338:AU1339"/>
    <mergeCell ref="AR1338:AS1339"/>
    <mergeCell ref="AP1338:AQ1339"/>
    <mergeCell ref="AN1338:AO1339"/>
    <mergeCell ref="AL1338:AM1339"/>
    <mergeCell ref="AJ1338:AK1339"/>
    <mergeCell ref="BL1338:BN1339"/>
    <mergeCell ref="BJ1338:BK1339"/>
    <mergeCell ref="BH1338:BI1339"/>
    <mergeCell ref="BF1338:BG1339"/>
    <mergeCell ref="BD1338:BE1339"/>
    <mergeCell ref="BB1338:BC1339"/>
    <mergeCell ref="AZ1338:BA1339"/>
    <mergeCell ref="AX1338:AY1339"/>
    <mergeCell ref="AV1338:AW1339"/>
    <mergeCell ref="V1334:W1335"/>
    <mergeCell ref="T1334:U1335"/>
    <mergeCell ref="R1334:S1335"/>
    <mergeCell ref="P1334:Q1335"/>
    <mergeCell ref="N1334:O1335"/>
    <mergeCell ref="L1334:M1335"/>
    <mergeCell ref="C1335:D1335"/>
    <mergeCell ref="G1334:G1335"/>
    <mergeCell ref="X1334:Y1335"/>
    <mergeCell ref="AT1334:AU1335"/>
    <mergeCell ref="AR1334:AS1335"/>
    <mergeCell ref="AP1334:AQ1335"/>
    <mergeCell ref="AN1334:AO1335"/>
    <mergeCell ref="AL1334:AM1335"/>
    <mergeCell ref="AJ1334:AK1335"/>
    <mergeCell ref="BL1334:BN1335"/>
    <mergeCell ref="BJ1334:BK1335"/>
    <mergeCell ref="BH1334:BI1335"/>
    <mergeCell ref="BF1334:BG1335"/>
    <mergeCell ref="BD1334:BE1335"/>
    <mergeCell ref="BB1334:BC1335"/>
    <mergeCell ref="AZ1334:BA1335"/>
    <mergeCell ref="AX1334:AY1335"/>
    <mergeCell ref="AV1334:AW1335"/>
    <mergeCell ref="J1336:K1337"/>
    <mergeCell ref="H1336:I1337"/>
    <mergeCell ref="F1336:F1337"/>
    <mergeCell ref="AH1336:AI1337"/>
    <mergeCell ref="AF1336:AG1337"/>
    <mergeCell ref="AD1336:AE1337"/>
    <mergeCell ref="AB1336:AC1337"/>
    <mergeCell ref="E1336:E1337"/>
    <mergeCell ref="C1336:D1336"/>
    <mergeCell ref="N1444:O1444"/>
    <mergeCell ref="L1444:M1444"/>
    <mergeCell ref="J1444:K1444"/>
    <mergeCell ref="D1444:E1444"/>
    <mergeCell ref="BJ1443:BK1443"/>
    <mergeCell ref="BH1443:BI1443"/>
    <mergeCell ref="BF1443:BG1443"/>
    <mergeCell ref="BD1443:BE1443"/>
    <mergeCell ref="BB1443:BC1443"/>
    <mergeCell ref="AZ1443:BA1443"/>
    <mergeCell ref="D1448:E1448"/>
    <mergeCell ref="B1448:C1448"/>
    <mergeCell ref="W1446:Y1446"/>
    <mergeCell ref="S1446:U1446"/>
    <mergeCell ref="O1446:R1446"/>
    <mergeCell ref="L1446:N1446"/>
    <mergeCell ref="H1446:J1446"/>
    <mergeCell ref="D1446:E1446"/>
    <mergeCell ref="B1446:C1446"/>
    <mergeCell ref="H1448:J1448"/>
    <mergeCell ref="AQ1385:AT1385"/>
    <mergeCell ref="AU1385:AW1385"/>
    <mergeCell ref="W1448:Y1448"/>
    <mergeCell ref="S1448:U1448"/>
    <mergeCell ref="O1448:R1448"/>
    <mergeCell ref="L1448:N1448"/>
    <mergeCell ref="O1385:R1385"/>
    <mergeCell ref="L1385:N1385"/>
    <mergeCell ref="AE1390:AM1390"/>
    <mergeCell ref="AN1390:BM1390"/>
    <mergeCell ref="BD1329:BM1329"/>
    <mergeCell ref="BA1329:BC1329"/>
    <mergeCell ref="E1329:AC1329"/>
    <mergeCell ref="C1329:D1329"/>
    <mergeCell ref="AH1329:AM1329"/>
    <mergeCell ref="AN1329:AZ1329"/>
    <mergeCell ref="H1332:I1333"/>
    <mergeCell ref="C1332:D1333"/>
    <mergeCell ref="B1332:B1333"/>
    <mergeCell ref="J1333:K1333"/>
    <mergeCell ref="N1333:O1333"/>
    <mergeCell ref="L1333:M1333"/>
    <mergeCell ref="J1332:O1332"/>
    <mergeCell ref="G1332:G1333"/>
    <mergeCell ref="F1332:F1333"/>
    <mergeCell ref="BF1332:BK1332"/>
    <mergeCell ref="AZ1332:BE1332"/>
    <mergeCell ref="AT1332:AY1332"/>
    <mergeCell ref="AN1332:AS1332"/>
    <mergeCell ref="AH1332:AM1332"/>
    <mergeCell ref="BJ1333:BK1333"/>
    <mergeCell ref="BH1333:BI1333"/>
    <mergeCell ref="BF1333:BG1333"/>
    <mergeCell ref="BD1333:BE1333"/>
    <mergeCell ref="BB1333:BC1333"/>
    <mergeCell ref="T1333:U1333"/>
    <mergeCell ref="R1333:S1333"/>
    <mergeCell ref="P1333:Q1333"/>
    <mergeCell ref="AF1333:AG1333"/>
    <mergeCell ref="AD1333:AE1333"/>
    <mergeCell ref="AB1333:AC1333"/>
    <mergeCell ref="X1332:Y1333"/>
    <mergeCell ref="V1332:W1333"/>
    <mergeCell ref="P1332:U1332"/>
    <mergeCell ref="N1441:O1442"/>
    <mergeCell ref="L1441:M1442"/>
    <mergeCell ref="J1441:K1442"/>
    <mergeCell ref="AL1441:AM1442"/>
    <mergeCell ref="AJ1441:AK1442"/>
    <mergeCell ref="AH1441:AI1442"/>
    <mergeCell ref="AF1441:AG1442"/>
    <mergeCell ref="H1441:I1442"/>
    <mergeCell ref="D1441:E1442"/>
    <mergeCell ref="B1441:C1442"/>
    <mergeCell ref="Z1441:AA1442"/>
    <mergeCell ref="X1441:Y1442"/>
    <mergeCell ref="V1441:W1442"/>
    <mergeCell ref="T1441:U1442"/>
    <mergeCell ref="R1441:S1442"/>
    <mergeCell ref="P1441:Q1442"/>
    <mergeCell ref="AD1441:AE1442"/>
    <mergeCell ref="AB1441:AC1442"/>
    <mergeCell ref="AX1441:AY1442"/>
    <mergeCell ref="AV1441:AW1442"/>
    <mergeCell ref="AT1441:AU1442"/>
    <mergeCell ref="AR1441:AS1442"/>
    <mergeCell ref="AP1441:AQ1442"/>
    <mergeCell ref="AN1441:AO1442"/>
    <mergeCell ref="BJ1441:BK1442"/>
    <mergeCell ref="BH1441:BI1442"/>
    <mergeCell ref="BF1441:BG1442"/>
    <mergeCell ref="BD1441:BE1442"/>
    <mergeCell ref="BB1441:BC1442"/>
    <mergeCell ref="AZ1441:BA1442"/>
    <mergeCell ref="N1443:O1443"/>
    <mergeCell ref="L1443:M1443"/>
    <mergeCell ref="J1443:K1443"/>
    <mergeCell ref="H1443:I1443"/>
    <mergeCell ref="D1443:E1443"/>
    <mergeCell ref="B1443:C1443"/>
    <mergeCell ref="Z1443:AA1443"/>
    <mergeCell ref="X1443:Y1443"/>
    <mergeCell ref="V1443:W1443"/>
    <mergeCell ref="T1443:U1443"/>
    <mergeCell ref="R1443:S1443"/>
    <mergeCell ref="P1443:Q1443"/>
    <mergeCell ref="AL1443:AM1443"/>
    <mergeCell ref="AJ1443:AK1443"/>
    <mergeCell ref="AH1443:AI1443"/>
    <mergeCell ref="AF1443:AG1443"/>
    <mergeCell ref="AD1443:AE1443"/>
    <mergeCell ref="AB1443:AC1443"/>
    <mergeCell ref="AX1443:AY1443"/>
    <mergeCell ref="AV1443:AW1443"/>
    <mergeCell ref="AT1443:AU1443"/>
    <mergeCell ref="AR1443:AS1443"/>
    <mergeCell ref="AP1443:AQ1443"/>
    <mergeCell ref="AN1443:AO1443"/>
    <mergeCell ref="J1435:K1436"/>
    <mergeCell ref="H1435:I1436"/>
    <mergeCell ref="F1435:F1436"/>
    <mergeCell ref="AH1435:AI1436"/>
    <mergeCell ref="AF1435:AG1436"/>
    <mergeCell ref="AD1435:AE1436"/>
    <mergeCell ref="AB1435:AC1436"/>
    <mergeCell ref="E1435:E1436"/>
    <mergeCell ref="C1435:D1435"/>
    <mergeCell ref="B1435:B1436"/>
    <mergeCell ref="V1435:W1436"/>
    <mergeCell ref="T1435:U1436"/>
    <mergeCell ref="R1435:S1436"/>
    <mergeCell ref="P1435:Q1436"/>
    <mergeCell ref="N1435:O1436"/>
    <mergeCell ref="L1435:M1436"/>
    <mergeCell ref="C1436:D1436"/>
    <mergeCell ref="Z1435:AA1436"/>
    <mergeCell ref="X1435:Y1436"/>
    <mergeCell ref="AT1435:AU1436"/>
    <mergeCell ref="AR1435:AS1436"/>
    <mergeCell ref="AP1435:AQ1436"/>
    <mergeCell ref="AN1435:AO1436"/>
    <mergeCell ref="AL1435:AM1436"/>
    <mergeCell ref="AJ1435:AK1436"/>
    <mergeCell ref="BL1435:BN1436"/>
    <mergeCell ref="BJ1435:BK1436"/>
    <mergeCell ref="BH1435:BI1436"/>
    <mergeCell ref="BF1435:BG1436"/>
    <mergeCell ref="BD1435:BE1436"/>
    <mergeCell ref="BB1435:BC1436"/>
    <mergeCell ref="AZ1435:BA1436"/>
    <mergeCell ref="AX1435:AY1436"/>
    <mergeCell ref="AV1435:AW1436"/>
    <mergeCell ref="G1435:G1436"/>
    <mergeCell ref="J1433:K1434"/>
    <mergeCell ref="H1433:I1434"/>
    <mergeCell ref="F1433:F1434"/>
    <mergeCell ref="AH1433:AI1434"/>
    <mergeCell ref="AF1433:AG1434"/>
    <mergeCell ref="AD1433:AE1434"/>
    <mergeCell ref="AB1433:AC1434"/>
    <mergeCell ref="E1433:E1434"/>
    <mergeCell ref="C1433:D1433"/>
    <mergeCell ref="B1433:B1434"/>
    <mergeCell ref="V1433:W1434"/>
    <mergeCell ref="T1433:U1434"/>
    <mergeCell ref="R1433:S1434"/>
    <mergeCell ref="P1433:Q1434"/>
    <mergeCell ref="N1433:O1434"/>
    <mergeCell ref="L1433:M1434"/>
    <mergeCell ref="C1434:D1434"/>
    <mergeCell ref="Z1433:AA1434"/>
    <mergeCell ref="X1433:Y1434"/>
    <mergeCell ref="AT1433:AU1434"/>
    <mergeCell ref="AR1433:AS1434"/>
    <mergeCell ref="AP1433:AQ1434"/>
    <mergeCell ref="AN1433:AO1434"/>
    <mergeCell ref="AL1433:AM1434"/>
    <mergeCell ref="AJ1433:AK1434"/>
    <mergeCell ref="BL1433:BN1434"/>
    <mergeCell ref="BJ1433:BK1434"/>
    <mergeCell ref="BH1433:BI1434"/>
    <mergeCell ref="BF1433:BG1434"/>
    <mergeCell ref="BD1433:BE1434"/>
    <mergeCell ref="BB1433:BC1434"/>
    <mergeCell ref="AZ1433:BA1434"/>
    <mergeCell ref="AX1433:AY1434"/>
    <mergeCell ref="AV1433:AW1434"/>
    <mergeCell ref="G1433:G1434"/>
    <mergeCell ref="J1431:K1432"/>
    <mergeCell ref="H1431:I1432"/>
    <mergeCell ref="F1431:F1432"/>
    <mergeCell ref="AH1431:AI1432"/>
    <mergeCell ref="AF1431:AG1432"/>
    <mergeCell ref="AD1431:AE1432"/>
    <mergeCell ref="AB1431:AC1432"/>
    <mergeCell ref="E1431:E1432"/>
    <mergeCell ref="C1431:D1431"/>
    <mergeCell ref="B1431:B1432"/>
    <mergeCell ref="V1431:W1432"/>
    <mergeCell ref="T1431:U1432"/>
    <mergeCell ref="R1431:S1432"/>
    <mergeCell ref="P1431:Q1432"/>
    <mergeCell ref="N1431:O1432"/>
    <mergeCell ref="L1431:M1432"/>
    <mergeCell ref="C1432:D1432"/>
    <mergeCell ref="Z1431:AA1432"/>
    <mergeCell ref="X1431:Y1432"/>
    <mergeCell ref="AT1431:AU1432"/>
    <mergeCell ref="AR1431:AS1432"/>
    <mergeCell ref="AP1431:AQ1432"/>
    <mergeCell ref="AN1431:AO1432"/>
    <mergeCell ref="AL1431:AM1432"/>
    <mergeCell ref="AJ1431:AK1432"/>
    <mergeCell ref="BL1431:BN1432"/>
    <mergeCell ref="BJ1431:BK1432"/>
    <mergeCell ref="BH1431:BI1432"/>
    <mergeCell ref="BF1431:BG1432"/>
    <mergeCell ref="BD1431:BE1432"/>
    <mergeCell ref="BB1431:BC1432"/>
    <mergeCell ref="AZ1431:BA1432"/>
    <mergeCell ref="AX1431:AY1432"/>
    <mergeCell ref="AV1431:AW1432"/>
    <mergeCell ref="G1431:G1432"/>
    <mergeCell ref="J1429:K1430"/>
    <mergeCell ref="H1429:I1430"/>
    <mergeCell ref="F1429:F1430"/>
    <mergeCell ref="AH1429:AI1430"/>
    <mergeCell ref="AF1429:AG1430"/>
    <mergeCell ref="AD1429:AE1430"/>
    <mergeCell ref="AB1429:AC1430"/>
    <mergeCell ref="E1429:E1430"/>
    <mergeCell ref="C1429:D1429"/>
    <mergeCell ref="B1429:B1430"/>
    <mergeCell ref="V1429:W1430"/>
    <mergeCell ref="T1429:U1430"/>
    <mergeCell ref="R1429:S1430"/>
    <mergeCell ref="P1429:Q1430"/>
    <mergeCell ref="N1429:O1430"/>
    <mergeCell ref="L1429:M1430"/>
    <mergeCell ref="C1430:D1430"/>
    <mergeCell ref="Z1429:AA1430"/>
    <mergeCell ref="X1429:Y1430"/>
    <mergeCell ref="AT1429:AU1430"/>
    <mergeCell ref="AR1429:AS1430"/>
    <mergeCell ref="AP1429:AQ1430"/>
    <mergeCell ref="AN1429:AO1430"/>
    <mergeCell ref="AL1429:AM1430"/>
    <mergeCell ref="AJ1429:AK1430"/>
    <mergeCell ref="BL1429:BN1430"/>
    <mergeCell ref="BJ1429:BK1430"/>
    <mergeCell ref="BH1429:BI1430"/>
    <mergeCell ref="BF1429:BG1430"/>
    <mergeCell ref="BD1429:BE1430"/>
    <mergeCell ref="BB1429:BC1430"/>
    <mergeCell ref="AZ1429:BA1430"/>
    <mergeCell ref="AX1429:AY1430"/>
    <mergeCell ref="AV1429:AW1430"/>
    <mergeCell ref="G1429:G1430"/>
    <mergeCell ref="J1427:K1428"/>
    <mergeCell ref="H1427:I1428"/>
    <mergeCell ref="F1427:F1428"/>
    <mergeCell ref="AH1427:AI1428"/>
    <mergeCell ref="AF1427:AG1428"/>
    <mergeCell ref="AD1427:AE1428"/>
    <mergeCell ref="AB1427:AC1428"/>
    <mergeCell ref="E1427:E1428"/>
    <mergeCell ref="C1427:D1427"/>
    <mergeCell ref="B1427:B1428"/>
    <mergeCell ref="V1427:W1428"/>
    <mergeCell ref="T1427:U1428"/>
    <mergeCell ref="R1427:S1428"/>
    <mergeCell ref="P1427:Q1428"/>
    <mergeCell ref="N1427:O1428"/>
    <mergeCell ref="L1427:M1428"/>
    <mergeCell ref="C1428:D1428"/>
    <mergeCell ref="Z1427:AA1428"/>
    <mergeCell ref="X1427:Y1428"/>
    <mergeCell ref="AT1427:AU1428"/>
    <mergeCell ref="AR1427:AS1428"/>
    <mergeCell ref="AP1427:AQ1428"/>
    <mergeCell ref="AN1427:AO1428"/>
    <mergeCell ref="AL1427:AM1428"/>
    <mergeCell ref="AJ1427:AK1428"/>
    <mergeCell ref="BL1427:BN1428"/>
    <mergeCell ref="BJ1427:BK1428"/>
    <mergeCell ref="BH1427:BI1428"/>
    <mergeCell ref="BF1427:BG1428"/>
    <mergeCell ref="BD1427:BE1428"/>
    <mergeCell ref="BB1427:BC1428"/>
    <mergeCell ref="AZ1427:BA1428"/>
    <mergeCell ref="AX1427:AY1428"/>
    <mergeCell ref="AV1427:AW1428"/>
    <mergeCell ref="G1427:G1428"/>
    <mergeCell ref="J1425:K1426"/>
    <mergeCell ref="H1425:I1426"/>
    <mergeCell ref="F1425:F1426"/>
    <mergeCell ref="AH1425:AI1426"/>
    <mergeCell ref="AF1425:AG1426"/>
    <mergeCell ref="AD1425:AE1426"/>
    <mergeCell ref="AB1425:AC1426"/>
    <mergeCell ref="E1425:E1426"/>
    <mergeCell ref="C1425:D1425"/>
    <mergeCell ref="B1425:B1426"/>
    <mergeCell ref="V1425:W1426"/>
    <mergeCell ref="T1425:U1426"/>
    <mergeCell ref="R1425:S1426"/>
    <mergeCell ref="P1425:Q1426"/>
    <mergeCell ref="N1425:O1426"/>
    <mergeCell ref="L1425:M1426"/>
    <mergeCell ref="C1426:D1426"/>
    <mergeCell ref="Z1425:AA1426"/>
    <mergeCell ref="X1425:Y1426"/>
    <mergeCell ref="AT1425:AU1426"/>
    <mergeCell ref="AR1425:AS1426"/>
    <mergeCell ref="AP1425:AQ1426"/>
    <mergeCell ref="AN1425:AO1426"/>
    <mergeCell ref="AL1425:AM1426"/>
    <mergeCell ref="AJ1425:AK1426"/>
    <mergeCell ref="BL1425:BN1426"/>
    <mergeCell ref="BJ1425:BK1426"/>
    <mergeCell ref="BH1425:BI1426"/>
    <mergeCell ref="BF1425:BG1426"/>
    <mergeCell ref="BD1425:BE1426"/>
    <mergeCell ref="BB1425:BC1426"/>
    <mergeCell ref="AZ1425:BA1426"/>
    <mergeCell ref="AX1425:AY1426"/>
    <mergeCell ref="AV1425:AW1426"/>
    <mergeCell ref="G1425:G1426"/>
    <mergeCell ref="J1423:K1424"/>
    <mergeCell ref="H1423:I1424"/>
    <mergeCell ref="F1423:F1424"/>
    <mergeCell ref="AH1423:AI1424"/>
    <mergeCell ref="AF1423:AG1424"/>
    <mergeCell ref="AD1423:AE1424"/>
    <mergeCell ref="AB1423:AC1424"/>
    <mergeCell ref="E1423:E1424"/>
    <mergeCell ref="C1423:D1423"/>
    <mergeCell ref="B1423:B1424"/>
    <mergeCell ref="V1423:W1424"/>
    <mergeCell ref="T1423:U1424"/>
    <mergeCell ref="R1423:S1424"/>
    <mergeCell ref="P1423:Q1424"/>
    <mergeCell ref="N1423:O1424"/>
    <mergeCell ref="L1423:M1424"/>
    <mergeCell ref="C1424:D1424"/>
    <mergeCell ref="Z1423:AA1424"/>
    <mergeCell ref="X1423:Y1424"/>
    <mergeCell ref="AT1423:AU1424"/>
    <mergeCell ref="AR1423:AS1424"/>
    <mergeCell ref="AP1423:AQ1424"/>
    <mergeCell ref="AN1423:AO1424"/>
    <mergeCell ref="AL1423:AM1424"/>
    <mergeCell ref="AJ1423:AK1424"/>
    <mergeCell ref="BL1423:BN1424"/>
    <mergeCell ref="BJ1423:BK1424"/>
    <mergeCell ref="BH1423:BI1424"/>
    <mergeCell ref="BF1423:BG1424"/>
    <mergeCell ref="BD1423:BE1424"/>
    <mergeCell ref="BB1423:BC1424"/>
    <mergeCell ref="AZ1423:BA1424"/>
    <mergeCell ref="AX1423:AY1424"/>
    <mergeCell ref="AV1423:AW1424"/>
    <mergeCell ref="G1423:G1424"/>
    <mergeCell ref="J1421:K1422"/>
    <mergeCell ref="H1421:I1422"/>
    <mergeCell ref="F1421:F1422"/>
    <mergeCell ref="AH1421:AI1422"/>
    <mergeCell ref="AF1421:AG1422"/>
    <mergeCell ref="AD1421:AE1422"/>
    <mergeCell ref="AB1421:AC1422"/>
    <mergeCell ref="E1421:E1422"/>
    <mergeCell ref="C1421:D1421"/>
    <mergeCell ref="B1421:B1422"/>
    <mergeCell ref="V1421:W1422"/>
    <mergeCell ref="T1421:U1422"/>
    <mergeCell ref="R1421:S1422"/>
    <mergeCell ref="P1421:Q1422"/>
    <mergeCell ref="N1421:O1422"/>
    <mergeCell ref="L1421:M1422"/>
    <mergeCell ref="C1422:D1422"/>
    <mergeCell ref="Z1421:AA1422"/>
    <mergeCell ref="X1421:Y1422"/>
    <mergeCell ref="AT1421:AU1422"/>
    <mergeCell ref="AR1421:AS1422"/>
    <mergeCell ref="AP1421:AQ1422"/>
    <mergeCell ref="AN1421:AO1422"/>
    <mergeCell ref="AL1421:AM1422"/>
    <mergeCell ref="AJ1421:AK1422"/>
    <mergeCell ref="BL1421:BN1422"/>
    <mergeCell ref="BJ1421:BK1422"/>
    <mergeCell ref="BH1421:BI1422"/>
    <mergeCell ref="BF1421:BG1422"/>
    <mergeCell ref="BD1421:BE1422"/>
    <mergeCell ref="BB1421:BC1422"/>
    <mergeCell ref="AZ1421:BA1422"/>
    <mergeCell ref="AX1421:AY1422"/>
    <mergeCell ref="AV1421:AW1422"/>
    <mergeCell ref="G1421:G1422"/>
    <mergeCell ref="J1419:K1420"/>
    <mergeCell ref="H1419:I1420"/>
    <mergeCell ref="F1419:F1420"/>
    <mergeCell ref="AH1419:AI1420"/>
    <mergeCell ref="AF1419:AG1420"/>
    <mergeCell ref="AD1419:AE1420"/>
    <mergeCell ref="AB1419:AC1420"/>
    <mergeCell ref="E1419:E1420"/>
    <mergeCell ref="C1419:D1419"/>
    <mergeCell ref="B1419:B1420"/>
    <mergeCell ref="V1419:W1420"/>
    <mergeCell ref="T1419:U1420"/>
    <mergeCell ref="R1419:S1420"/>
    <mergeCell ref="P1419:Q1420"/>
    <mergeCell ref="N1419:O1420"/>
    <mergeCell ref="L1419:M1420"/>
    <mergeCell ref="C1420:D1420"/>
    <mergeCell ref="Z1419:AA1420"/>
    <mergeCell ref="X1419:Y1420"/>
    <mergeCell ref="AT1419:AU1420"/>
    <mergeCell ref="AR1419:AS1420"/>
    <mergeCell ref="AP1419:AQ1420"/>
    <mergeCell ref="AN1419:AO1420"/>
    <mergeCell ref="AL1419:AM1420"/>
    <mergeCell ref="AJ1419:AK1420"/>
    <mergeCell ref="BL1419:BN1420"/>
    <mergeCell ref="BJ1419:BK1420"/>
    <mergeCell ref="BH1419:BI1420"/>
    <mergeCell ref="BF1419:BG1420"/>
    <mergeCell ref="BD1419:BE1420"/>
    <mergeCell ref="BB1419:BC1420"/>
    <mergeCell ref="AZ1419:BA1420"/>
    <mergeCell ref="AX1419:AY1420"/>
    <mergeCell ref="AV1419:AW1420"/>
    <mergeCell ref="G1419:G1420"/>
    <mergeCell ref="J1417:K1418"/>
    <mergeCell ref="H1417:I1418"/>
    <mergeCell ref="F1417:F1418"/>
    <mergeCell ref="AH1417:AI1418"/>
    <mergeCell ref="AF1417:AG1418"/>
    <mergeCell ref="AD1417:AE1418"/>
    <mergeCell ref="AB1417:AC1418"/>
    <mergeCell ref="E1417:E1418"/>
    <mergeCell ref="C1417:D1417"/>
    <mergeCell ref="B1417:B1418"/>
    <mergeCell ref="V1417:W1418"/>
    <mergeCell ref="T1417:U1418"/>
    <mergeCell ref="R1417:S1418"/>
    <mergeCell ref="P1417:Q1418"/>
    <mergeCell ref="N1417:O1418"/>
    <mergeCell ref="L1417:M1418"/>
    <mergeCell ref="C1418:D1418"/>
    <mergeCell ref="Z1417:AA1418"/>
    <mergeCell ref="X1417:Y1418"/>
    <mergeCell ref="AT1417:AU1418"/>
    <mergeCell ref="AR1417:AS1418"/>
    <mergeCell ref="AP1417:AQ1418"/>
    <mergeCell ref="AN1417:AO1418"/>
    <mergeCell ref="AL1417:AM1418"/>
    <mergeCell ref="AJ1417:AK1418"/>
    <mergeCell ref="BL1417:BN1418"/>
    <mergeCell ref="BJ1417:BK1418"/>
    <mergeCell ref="BH1417:BI1418"/>
    <mergeCell ref="BF1417:BG1418"/>
    <mergeCell ref="BD1417:BE1418"/>
    <mergeCell ref="BB1417:BC1418"/>
    <mergeCell ref="AZ1417:BA1418"/>
    <mergeCell ref="AX1417:AY1418"/>
    <mergeCell ref="AV1417:AW1418"/>
    <mergeCell ref="G1417:G1418"/>
    <mergeCell ref="J1415:K1416"/>
    <mergeCell ref="H1415:I1416"/>
    <mergeCell ref="F1415:F1416"/>
    <mergeCell ref="AH1415:AI1416"/>
    <mergeCell ref="AF1415:AG1416"/>
    <mergeCell ref="AD1415:AE1416"/>
    <mergeCell ref="AB1415:AC1416"/>
    <mergeCell ref="E1415:E1416"/>
    <mergeCell ref="C1415:D1415"/>
    <mergeCell ref="B1415:B1416"/>
    <mergeCell ref="V1415:W1416"/>
    <mergeCell ref="T1415:U1416"/>
    <mergeCell ref="R1415:S1416"/>
    <mergeCell ref="P1415:Q1416"/>
    <mergeCell ref="N1415:O1416"/>
    <mergeCell ref="L1415:M1416"/>
    <mergeCell ref="C1416:D1416"/>
    <mergeCell ref="Z1415:AA1416"/>
    <mergeCell ref="X1415:Y1416"/>
    <mergeCell ref="AT1415:AU1416"/>
    <mergeCell ref="AR1415:AS1416"/>
    <mergeCell ref="AP1415:AQ1416"/>
    <mergeCell ref="AN1415:AO1416"/>
    <mergeCell ref="AL1415:AM1416"/>
    <mergeCell ref="AJ1415:AK1416"/>
    <mergeCell ref="BL1415:BN1416"/>
    <mergeCell ref="BJ1415:BK1416"/>
    <mergeCell ref="BH1415:BI1416"/>
    <mergeCell ref="BF1415:BG1416"/>
    <mergeCell ref="BD1415:BE1416"/>
    <mergeCell ref="BB1415:BC1416"/>
    <mergeCell ref="AZ1415:BA1416"/>
    <mergeCell ref="AX1415:AY1416"/>
    <mergeCell ref="AV1415:AW1416"/>
    <mergeCell ref="G1415:G1416"/>
    <mergeCell ref="J1413:K1414"/>
    <mergeCell ref="H1413:I1414"/>
    <mergeCell ref="F1413:F1414"/>
    <mergeCell ref="AH1413:AI1414"/>
    <mergeCell ref="AF1413:AG1414"/>
    <mergeCell ref="AD1413:AE1414"/>
    <mergeCell ref="AB1413:AC1414"/>
    <mergeCell ref="E1413:E1414"/>
    <mergeCell ref="C1413:D1413"/>
    <mergeCell ref="B1413:B1414"/>
    <mergeCell ref="V1413:W1414"/>
    <mergeCell ref="T1413:U1414"/>
    <mergeCell ref="R1413:S1414"/>
    <mergeCell ref="P1413:Q1414"/>
    <mergeCell ref="N1413:O1414"/>
    <mergeCell ref="L1413:M1414"/>
    <mergeCell ref="C1414:D1414"/>
    <mergeCell ref="Z1413:AA1414"/>
    <mergeCell ref="X1413:Y1414"/>
    <mergeCell ref="AT1413:AU1414"/>
    <mergeCell ref="AR1413:AS1414"/>
    <mergeCell ref="AP1413:AQ1414"/>
    <mergeCell ref="AN1413:AO1414"/>
    <mergeCell ref="AL1413:AM1414"/>
    <mergeCell ref="AJ1413:AK1414"/>
    <mergeCell ref="BL1413:BN1414"/>
    <mergeCell ref="BJ1413:BK1414"/>
    <mergeCell ref="BH1413:BI1414"/>
    <mergeCell ref="BF1413:BG1414"/>
    <mergeCell ref="BD1413:BE1414"/>
    <mergeCell ref="BB1413:BC1414"/>
    <mergeCell ref="AZ1413:BA1414"/>
    <mergeCell ref="AX1413:AY1414"/>
    <mergeCell ref="AV1413:AW1414"/>
    <mergeCell ref="G1413:G1414"/>
    <mergeCell ref="J1411:K1412"/>
    <mergeCell ref="H1411:I1412"/>
    <mergeCell ref="F1411:F1412"/>
    <mergeCell ref="AH1411:AI1412"/>
    <mergeCell ref="AF1411:AG1412"/>
    <mergeCell ref="AD1411:AE1412"/>
    <mergeCell ref="AB1411:AC1412"/>
    <mergeCell ref="E1411:E1412"/>
    <mergeCell ref="C1411:D1411"/>
    <mergeCell ref="B1411:B1412"/>
    <mergeCell ref="V1411:W1412"/>
    <mergeCell ref="T1411:U1412"/>
    <mergeCell ref="R1411:S1412"/>
    <mergeCell ref="P1411:Q1412"/>
    <mergeCell ref="N1411:O1412"/>
    <mergeCell ref="L1411:M1412"/>
    <mergeCell ref="C1412:D1412"/>
    <mergeCell ref="Z1411:AA1412"/>
    <mergeCell ref="X1411:Y1412"/>
    <mergeCell ref="AT1411:AU1412"/>
    <mergeCell ref="AR1411:AS1412"/>
    <mergeCell ref="AP1411:AQ1412"/>
    <mergeCell ref="AN1411:AO1412"/>
    <mergeCell ref="AL1411:AM1412"/>
    <mergeCell ref="AJ1411:AK1412"/>
    <mergeCell ref="BL1411:BN1412"/>
    <mergeCell ref="BJ1411:BK1412"/>
    <mergeCell ref="BH1411:BI1412"/>
    <mergeCell ref="BF1411:BG1412"/>
    <mergeCell ref="BD1411:BE1412"/>
    <mergeCell ref="BB1411:BC1412"/>
    <mergeCell ref="AZ1411:BA1412"/>
    <mergeCell ref="AX1411:AY1412"/>
    <mergeCell ref="AV1411:AW1412"/>
    <mergeCell ref="G1411:G1412"/>
    <mergeCell ref="J1409:K1410"/>
    <mergeCell ref="H1409:I1410"/>
    <mergeCell ref="F1409:F1410"/>
    <mergeCell ref="AH1409:AI1410"/>
    <mergeCell ref="AF1409:AG1410"/>
    <mergeCell ref="AD1409:AE1410"/>
    <mergeCell ref="AB1409:AC1410"/>
    <mergeCell ref="E1409:E1410"/>
    <mergeCell ref="C1409:D1409"/>
    <mergeCell ref="B1409:B1410"/>
    <mergeCell ref="V1409:W1410"/>
    <mergeCell ref="T1409:U1410"/>
    <mergeCell ref="R1409:S1410"/>
    <mergeCell ref="P1409:Q1410"/>
    <mergeCell ref="N1409:O1410"/>
    <mergeCell ref="L1409:M1410"/>
    <mergeCell ref="C1410:D1410"/>
    <mergeCell ref="Z1409:AA1410"/>
    <mergeCell ref="X1409:Y1410"/>
    <mergeCell ref="AT1409:AU1410"/>
    <mergeCell ref="AR1409:AS1410"/>
    <mergeCell ref="AP1409:AQ1410"/>
    <mergeCell ref="AN1409:AO1410"/>
    <mergeCell ref="AL1409:AM1410"/>
    <mergeCell ref="AJ1409:AK1410"/>
    <mergeCell ref="BL1409:BN1410"/>
    <mergeCell ref="BJ1409:BK1410"/>
    <mergeCell ref="BH1409:BI1410"/>
    <mergeCell ref="BF1409:BG1410"/>
    <mergeCell ref="BD1409:BE1410"/>
    <mergeCell ref="BB1409:BC1410"/>
    <mergeCell ref="AZ1409:BA1410"/>
    <mergeCell ref="AX1409:AY1410"/>
    <mergeCell ref="AV1409:AW1410"/>
    <mergeCell ref="G1409:G1410"/>
    <mergeCell ref="J1407:K1408"/>
    <mergeCell ref="H1407:I1408"/>
    <mergeCell ref="F1407:F1408"/>
    <mergeCell ref="AH1407:AI1408"/>
    <mergeCell ref="AF1407:AG1408"/>
    <mergeCell ref="AD1407:AE1408"/>
    <mergeCell ref="AB1407:AC1408"/>
    <mergeCell ref="E1407:E1408"/>
    <mergeCell ref="C1407:D1407"/>
    <mergeCell ref="B1407:B1408"/>
    <mergeCell ref="V1407:W1408"/>
    <mergeCell ref="T1407:U1408"/>
    <mergeCell ref="R1407:S1408"/>
    <mergeCell ref="P1407:Q1408"/>
    <mergeCell ref="N1407:O1408"/>
    <mergeCell ref="L1407:M1408"/>
    <mergeCell ref="C1408:D1408"/>
    <mergeCell ref="Z1407:AA1408"/>
    <mergeCell ref="X1407:Y1408"/>
    <mergeCell ref="AT1407:AU1408"/>
    <mergeCell ref="AR1407:AS1408"/>
    <mergeCell ref="AP1407:AQ1408"/>
    <mergeCell ref="AN1407:AO1408"/>
    <mergeCell ref="AL1407:AM1408"/>
    <mergeCell ref="AJ1407:AK1408"/>
    <mergeCell ref="BL1407:BN1408"/>
    <mergeCell ref="BJ1407:BK1408"/>
    <mergeCell ref="BH1407:BI1408"/>
    <mergeCell ref="BF1407:BG1408"/>
    <mergeCell ref="BD1407:BE1408"/>
    <mergeCell ref="BB1407:BC1408"/>
    <mergeCell ref="AZ1407:BA1408"/>
    <mergeCell ref="AX1407:AY1408"/>
    <mergeCell ref="AV1407:AW1408"/>
    <mergeCell ref="G1407:G1408"/>
    <mergeCell ref="J1405:K1406"/>
    <mergeCell ref="H1405:I1406"/>
    <mergeCell ref="F1405:F1406"/>
    <mergeCell ref="AH1405:AI1406"/>
    <mergeCell ref="AF1405:AG1406"/>
    <mergeCell ref="AD1405:AE1406"/>
    <mergeCell ref="AB1405:AC1406"/>
    <mergeCell ref="E1405:E1406"/>
    <mergeCell ref="C1405:D1405"/>
    <mergeCell ref="B1405:B1406"/>
    <mergeCell ref="V1405:W1406"/>
    <mergeCell ref="T1405:U1406"/>
    <mergeCell ref="R1405:S1406"/>
    <mergeCell ref="P1405:Q1406"/>
    <mergeCell ref="N1405:O1406"/>
    <mergeCell ref="L1405:M1406"/>
    <mergeCell ref="C1406:D1406"/>
    <mergeCell ref="Z1405:AA1406"/>
    <mergeCell ref="X1405:Y1406"/>
    <mergeCell ref="AT1405:AU1406"/>
    <mergeCell ref="AR1405:AS1406"/>
    <mergeCell ref="AP1405:AQ1406"/>
    <mergeCell ref="AN1405:AO1406"/>
    <mergeCell ref="AL1405:AM1406"/>
    <mergeCell ref="AJ1405:AK1406"/>
    <mergeCell ref="BL1405:BN1406"/>
    <mergeCell ref="BJ1405:BK1406"/>
    <mergeCell ref="BH1405:BI1406"/>
    <mergeCell ref="BF1405:BG1406"/>
    <mergeCell ref="BD1405:BE1406"/>
    <mergeCell ref="BB1405:BC1406"/>
    <mergeCell ref="AZ1405:BA1406"/>
    <mergeCell ref="AX1405:AY1406"/>
    <mergeCell ref="AV1405:AW1406"/>
    <mergeCell ref="G1405:G1406"/>
    <mergeCell ref="J1403:K1404"/>
    <mergeCell ref="H1403:I1404"/>
    <mergeCell ref="F1403:F1404"/>
    <mergeCell ref="AH1403:AI1404"/>
    <mergeCell ref="AF1403:AG1404"/>
    <mergeCell ref="AD1403:AE1404"/>
    <mergeCell ref="AB1403:AC1404"/>
    <mergeCell ref="E1403:E1404"/>
    <mergeCell ref="C1403:D1403"/>
    <mergeCell ref="B1403:B1404"/>
    <mergeCell ref="V1403:W1404"/>
    <mergeCell ref="T1403:U1404"/>
    <mergeCell ref="R1403:S1404"/>
    <mergeCell ref="P1403:Q1404"/>
    <mergeCell ref="N1403:O1404"/>
    <mergeCell ref="L1403:M1404"/>
    <mergeCell ref="C1404:D1404"/>
    <mergeCell ref="Z1403:AA1404"/>
    <mergeCell ref="X1403:Y1404"/>
    <mergeCell ref="AT1403:AU1404"/>
    <mergeCell ref="AR1403:AS1404"/>
    <mergeCell ref="AP1403:AQ1404"/>
    <mergeCell ref="AN1403:AO1404"/>
    <mergeCell ref="AL1403:AM1404"/>
    <mergeCell ref="AJ1403:AK1404"/>
    <mergeCell ref="BL1403:BN1404"/>
    <mergeCell ref="BJ1403:BK1404"/>
    <mergeCell ref="BH1403:BI1404"/>
    <mergeCell ref="BF1403:BG1404"/>
    <mergeCell ref="BD1403:BE1404"/>
    <mergeCell ref="BB1403:BC1404"/>
    <mergeCell ref="AZ1403:BA1404"/>
    <mergeCell ref="AX1403:AY1404"/>
    <mergeCell ref="AV1403:AW1404"/>
    <mergeCell ref="G1403:G1404"/>
    <mergeCell ref="J1401:K1402"/>
    <mergeCell ref="H1401:I1402"/>
    <mergeCell ref="F1401:F1402"/>
    <mergeCell ref="AH1401:AI1402"/>
    <mergeCell ref="AF1401:AG1402"/>
    <mergeCell ref="AD1401:AE1402"/>
    <mergeCell ref="AB1401:AC1402"/>
    <mergeCell ref="E1401:E1402"/>
    <mergeCell ref="C1401:D1401"/>
    <mergeCell ref="B1401:B1402"/>
    <mergeCell ref="V1401:W1402"/>
    <mergeCell ref="T1401:U1402"/>
    <mergeCell ref="R1401:S1402"/>
    <mergeCell ref="P1401:Q1402"/>
    <mergeCell ref="N1401:O1402"/>
    <mergeCell ref="L1401:M1402"/>
    <mergeCell ref="C1402:D1402"/>
    <mergeCell ref="Z1401:AA1402"/>
    <mergeCell ref="X1401:Y1402"/>
    <mergeCell ref="AT1401:AU1402"/>
    <mergeCell ref="AR1401:AS1402"/>
    <mergeCell ref="AP1401:AQ1402"/>
    <mergeCell ref="AN1401:AO1402"/>
    <mergeCell ref="AL1401:AM1402"/>
    <mergeCell ref="AJ1401:AK1402"/>
    <mergeCell ref="BL1401:BN1402"/>
    <mergeCell ref="BJ1401:BK1402"/>
    <mergeCell ref="BH1401:BI1402"/>
    <mergeCell ref="BF1401:BG1402"/>
    <mergeCell ref="BD1401:BE1402"/>
    <mergeCell ref="BB1401:BC1402"/>
    <mergeCell ref="AZ1401:BA1402"/>
    <mergeCell ref="AX1401:AY1402"/>
    <mergeCell ref="AV1401:AW1402"/>
    <mergeCell ref="G1401:G1402"/>
    <mergeCell ref="C1397:D1397"/>
    <mergeCell ref="AH1397:AI1398"/>
    <mergeCell ref="AF1397:AG1398"/>
    <mergeCell ref="AD1397:AE1398"/>
    <mergeCell ref="AB1397:AC1398"/>
    <mergeCell ref="B1397:B1398"/>
    <mergeCell ref="C1398:D1398"/>
    <mergeCell ref="V1397:W1398"/>
    <mergeCell ref="T1397:U1398"/>
    <mergeCell ref="R1397:S1398"/>
    <mergeCell ref="P1397:Q1398"/>
    <mergeCell ref="N1397:O1398"/>
    <mergeCell ref="L1397:M1398"/>
    <mergeCell ref="G1397:G1398"/>
    <mergeCell ref="X1397:Y1398"/>
    <mergeCell ref="AT1397:AU1398"/>
    <mergeCell ref="AR1397:AS1398"/>
    <mergeCell ref="AP1397:AQ1398"/>
    <mergeCell ref="AN1397:AO1398"/>
    <mergeCell ref="AL1397:AM1398"/>
    <mergeCell ref="AJ1397:AK1398"/>
    <mergeCell ref="BJ1397:BK1398"/>
    <mergeCell ref="BH1397:BI1398"/>
    <mergeCell ref="BF1397:BG1398"/>
    <mergeCell ref="BD1397:BE1398"/>
    <mergeCell ref="BB1397:BC1398"/>
    <mergeCell ref="Z1397:AA1398"/>
    <mergeCell ref="AZ1397:BA1398"/>
    <mergeCell ref="AX1397:AY1398"/>
    <mergeCell ref="AV1397:AW1398"/>
    <mergeCell ref="J1399:K1400"/>
    <mergeCell ref="H1399:I1400"/>
    <mergeCell ref="F1399:F1400"/>
    <mergeCell ref="AH1399:AI1400"/>
    <mergeCell ref="AF1399:AG1400"/>
    <mergeCell ref="AD1399:AE1400"/>
    <mergeCell ref="AB1399:AC1400"/>
    <mergeCell ref="Z1399:AA1400"/>
    <mergeCell ref="X1399:Y1400"/>
    <mergeCell ref="G1399:G1400"/>
    <mergeCell ref="E1399:E1400"/>
    <mergeCell ref="C1399:D1399"/>
    <mergeCell ref="B1399:B1400"/>
    <mergeCell ref="V1399:W1400"/>
    <mergeCell ref="T1399:U1400"/>
    <mergeCell ref="R1399:S1400"/>
    <mergeCell ref="P1399:Q1400"/>
    <mergeCell ref="N1399:O1400"/>
    <mergeCell ref="L1399:M1400"/>
    <mergeCell ref="C1400:D1400"/>
    <mergeCell ref="AT1399:AU1400"/>
    <mergeCell ref="AR1399:AS1400"/>
    <mergeCell ref="AP1399:AQ1400"/>
    <mergeCell ref="AN1399:AO1400"/>
    <mergeCell ref="AL1399:AM1400"/>
    <mergeCell ref="AJ1399:AK1400"/>
    <mergeCell ref="BJ1399:BK1400"/>
    <mergeCell ref="BH1399:BI1400"/>
    <mergeCell ref="BF1399:BG1400"/>
    <mergeCell ref="BD1399:BE1400"/>
    <mergeCell ref="BB1399:BC1400"/>
    <mergeCell ref="AZ1399:BA1400"/>
    <mergeCell ref="AX1399:AY1400"/>
    <mergeCell ref="AV1399:AW1400"/>
    <mergeCell ref="E1327:AC1327"/>
    <mergeCell ref="B1325:BN1325"/>
    <mergeCell ref="C1395:D1396"/>
    <mergeCell ref="B1395:B1396"/>
    <mergeCell ref="J1396:K1396"/>
    <mergeCell ref="N1396:O1396"/>
    <mergeCell ref="L1396:M1396"/>
    <mergeCell ref="J1395:O1395"/>
    <mergeCell ref="F1395:F1396"/>
    <mergeCell ref="BF1395:BK1395"/>
    <mergeCell ref="AZ1395:BE1395"/>
    <mergeCell ref="AT1395:AY1395"/>
    <mergeCell ref="AN1395:AS1395"/>
    <mergeCell ref="AH1395:AM1395"/>
    <mergeCell ref="H1395:I1396"/>
    <mergeCell ref="T1396:U1396"/>
    <mergeCell ref="R1396:S1396"/>
    <mergeCell ref="P1396:Q1396"/>
    <mergeCell ref="AF1396:AG1396"/>
    <mergeCell ref="AB1396:AC1396"/>
    <mergeCell ref="X1395:Y1396"/>
    <mergeCell ref="V1395:W1396"/>
    <mergeCell ref="P1395:U1395"/>
    <mergeCell ref="AB1395:AG1395"/>
    <mergeCell ref="Z1395:AA1396"/>
    <mergeCell ref="AV1396:AW1396"/>
    <mergeCell ref="AT1396:AU1396"/>
    <mergeCell ref="AR1396:AS1396"/>
    <mergeCell ref="AP1396:AQ1396"/>
    <mergeCell ref="AN1396:AO1396"/>
    <mergeCell ref="AD1396:AE1396"/>
    <mergeCell ref="AL1396:AM1396"/>
    <mergeCell ref="AJ1396:AK1396"/>
    <mergeCell ref="AH1396:AI1396"/>
    <mergeCell ref="BJ1396:BK1396"/>
    <mergeCell ref="BH1396:BI1396"/>
    <mergeCell ref="BF1396:BG1396"/>
    <mergeCell ref="BD1396:BE1396"/>
    <mergeCell ref="BB1396:BC1396"/>
    <mergeCell ref="AZ1396:BA1396"/>
    <mergeCell ref="AX1396:AY1396"/>
    <mergeCell ref="AB1332:AG1332"/>
    <mergeCell ref="Z1332:AA1333"/>
    <mergeCell ref="AX1333:AY1333"/>
    <mergeCell ref="AV1333:AW1333"/>
    <mergeCell ref="AT1333:AU1333"/>
    <mergeCell ref="AR1333:AS1333"/>
    <mergeCell ref="AP1333:AQ1333"/>
    <mergeCell ref="AN1333:AO1333"/>
    <mergeCell ref="AL1333:AM1333"/>
    <mergeCell ref="AJ1333:AK1333"/>
    <mergeCell ref="AH1333:AI1333"/>
    <mergeCell ref="AZ1333:BA1333"/>
    <mergeCell ref="J1334:K1335"/>
    <mergeCell ref="H1334:I1335"/>
    <mergeCell ref="F1334:F1335"/>
    <mergeCell ref="E1334:E1335"/>
    <mergeCell ref="AH1334:AI1335"/>
    <mergeCell ref="AF1334:AG1335"/>
    <mergeCell ref="AD1334:AE1335"/>
    <mergeCell ref="AB1334:AC1335"/>
    <mergeCell ref="Z1334:AA1335"/>
    <mergeCell ref="C1334:D1334"/>
    <mergeCell ref="B1334:B1335"/>
    <mergeCell ref="BB1509:BE1509"/>
    <mergeCell ref="BF1509:BH1509"/>
    <mergeCell ref="BJ1509:BL1509"/>
    <mergeCell ref="BJ1506:BK1506"/>
    <mergeCell ref="BJ1511:BL1511"/>
    <mergeCell ref="AE1453:AM1453"/>
    <mergeCell ref="AN1453:BM1453"/>
    <mergeCell ref="Z1448:AI1448"/>
    <mergeCell ref="N1504:O1505"/>
    <mergeCell ref="L1504:M1505"/>
    <mergeCell ref="J1504:K1505"/>
    <mergeCell ref="AL1504:AM1505"/>
    <mergeCell ref="AJ1504:AK1505"/>
    <mergeCell ref="AH1504:AI1505"/>
    <mergeCell ref="AF1504:AG1505"/>
    <mergeCell ref="AT1498:AU1499"/>
    <mergeCell ref="H1504:I1505"/>
    <mergeCell ref="D1504:E1505"/>
    <mergeCell ref="B1504:C1505"/>
    <mergeCell ref="Z1504:AA1505"/>
    <mergeCell ref="X1504:Y1505"/>
    <mergeCell ref="V1504:W1505"/>
    <mergeCell ref="T1504:U1505"/>
    <mergeCell ref="R1504:S1505"/>
    <mergeCell ref="P1504:Q1505"/>
    <mergeCell ref="AD1504:AE1505"/>
    <mergeCell ref="AB1504:AC1505"/>
    <mergeCell ref="AX1504:AY1505"/>
    <mergeCell ref="AV1504:AW1505"/>
    <mergeCell ref="AT1504:AU1505"/>
    <mergeCell ref="AR1504:AS1505"/>
    <mergeCell ref="BF1448:BH1448"/>
    <mergeCell ref="L1506:M1506"/>
    <mergeCell ref="J1506:K1506"/>
    <mergeCell ref="H1506:I1506"/>
    <mergeCell ref="D1506:E1506"/>
    <mergeCell ref="B1506:C1506"/>
    <mergeCell ref="BL1504:BN1505"/>
    <mergeCell ref="BJ1504:BK1505"/>
    <mergeCell ref="BH1504:BI1505"/>
    <mergeCell ref="BF1504:BG1505"/>
    <mergeCell ref="BD1504:BE1505"/>
    <mergeCell ref="X1506:Y1506"/>
    <mergeCell ref="V1506:W1506"/>
    <mergeCell ref="T1506:U1506"/>
    <mergeCell ref="R1506:S1506"/>
    <mergeCell ref="P1506:Q1506"/>
    <mergeCell ref="N1506:O1506"/>
    <mergeCell ref="BL1496:BN1497"/>
    <mergeCell ref="BJ1496:BK1497"/>
    <mergeCell ref="BH1496:BI1497"/>
    <mergeCell ref="BF1496:BG1497"/>
    <mergeCell ref="BD1496:BE1497"/>
    <mergeCell ref="H1498:I1499"/>
    <mergeCell ref="F1498:F1499"/>
    <mergeCell ref="E1498:E1499"/>
    <mergeCell ref="C1498:D1498"/>
    <mergeCell ref="G1498:G1499"/>
    <mergeCell ref="C1499:D1499"/>
    <mergeCell ref="T1498:U1499"/>
    <mergeCell ref="R1498:S1499"/>
    <mergeCell ref="P1498:Q1499"/>
    <mergeCell ref="N1498:O1499"/>
    <mergeCell ref="L1498:M1499"/>
    <mergeCell ref="BL1498:BN1499"/>
    <mergeCell ref="BJ1498:BK1499"/>
    <mergeCell ref="BH1498:BI1499"/>
    <mergeCell ref="BF1498:BG1499"/>
    <mergeCell ref="BD1498:BE1499"/>
    <mergeCell ref="BB1498:BC1499"/>
    <mergeCell ref="AX1498:AY1499"/>
    <mergeCell ref="AV1498:AW1499"/>
    <mergeCell ref="AN1506:AO1506"/>
    <mergeCell ref="B1500:B1501"/>
    <mergeCell ref="C1500:D1500"/>
    <mergeCell ref="E1500:E1501"/>
    <mergeCell ref="F1500:F1501"/>
    <mergeCell ref="G1500:G1501"/>
    <mergeCell ref="H1500:I1501"/>
    <mergeCell ref="J1500:K1501"/>
    <mergeCell ref="L1500:M1501"/>
    <mergeCell ref="N1500:O1501"/>
    <mergeCell ref="P1500:Q1501"/>
    <mergeCell ref="P1496:Q1497"/>
    <mergeCell ref="N1496:O1497"/>
    <mergeCell ref="L1496:M1497"/>
    <mergeCell ref="AN1496:AO1497"/>
    <mergeCell ref="AL1496:AM1497"/>
    <mergeCell ref="AJ1496:AK1497"/>
    <mergeCell ref="AH1496:AI1497"/>
    <mergeCell ref="J1496:K1497"/>
    <mergeCell ref="H1496:I1497"/>
    <mergeCell ref="F1496:F1497"/>
    <mergeCell ref="G1496:G1497"/>
    <mergeCell ref="AB1496:AC1497"/>
    <mergeCell ref="Z1496:AA1497"/>
    <mergeCell ref="X1496:Y1497"/>
    <mergeCell ref="V1496:W1497"/>
    <mergeCell ref="T1496:U1497"/>
    <mergeCell ref="R1496:S1497"/>
    <mergeCell ref="BB1496:BC1497"/>
    <mergeCell ref="AF1496:AG1497"/>
    <mergeCell ref="AD1496:AE1497"/>
    <mergeCell ref="AZ1496:BA1497"/>
    <mergeCell ref="AX1496:AY1497"/>
    <mergeCell ref="AV1496:AW1497"/>
    <mergeCell ref="AT1496:AU1497"/>
    <mergeCell ref="AR1496:AS1497"/>
    <mergeCell ref="AP1496:AQ1497"/>
    <mergeCell ref="B1498:B1499"/>
    <mergeCell ref="C1497:D1497"/>
    <mergeCell ref="E1496:E1497"/>
    <mergeCell ref="C1496:D1496"/>
    <mergeCell ref="B1496:B1497"/>
    <mergeCell ref="AP1504:AQ1505"/>
    <mergeCell ref="BD1500:BE1501"/>
    <mergeCell ref="BF1500:BG1501"/>
    <mergeCell ref="BH1500:BI1501"/>
    <mergeCell ref="BJ1500:BK1501"/>
    <mergeCell ref="BL1500:BN1501"/>
    <mergeCell ref="C1501:D1501"/>
    <mergeCell ref="B1502:B1503"/>
    <mergeCell ref="C1502:D1502"/>
    <mergeCell ref="E1502:E1503"/>
    <mergeCell ref="F1502:F1503"/>
    <mergeCell ref="G1502:G1503"/>
    <mergeCell ref="H1502:I1503"/>
    <mergeCell ref="J1502:K1503"/>
    <mergeCell ref="AN1504:AO1505"/>
    <mergeCell ref="R1500:S1501"/>
    <mergeCell ref="T1500:U1501"/>
    <mergeCell ref="V1500:W1501"/>
    <mergeCell ref="X1500:Y1501"/>
    <mergeCell ref="Z1500:AA1501"/>
    <mergeCell ref="AB1500:AC1501"/>
    <mergeCell ref="AD1500:AE1501"/>
    <mergeCell ref="AF1500:AG1501"/>
    <mergeCell ref="AH1500:AI1501"/>
    <mergeCell ref="AJ1500:AK1501"/>
    <mergeCell ref="AL1500:AM1501"/>
    <mergeCell ref="AN1500:AO1501"/>
    <mergeCell ref="AP1500:AQ1501"/>
    <mergeCell ref="AR1500:AS1501"/>
    <mergeCell ref="AT1500:AU1501"/>
    <mergeCell ref="AV1500:AW1501"/>
    <mergeCell ref="AX1500:AY1501"/>
    <mergeCell ref="AZ1500:BA1501"/>
    <mergeCell ref="BB1500:BC1501"/>
    <mergeCell ref="J1494:K1495"/>
    <mergeCell ref="H1494:I1495"/>
    <mergeCell ref="F1494:F1495"/>
    <mergeCell ref="E1494:E1495"/>
    <mergeCell ref="C1494:D1494"/>
    <mergeCell ref="G1494:G1495"/>
    <mergeCell ref="C1495:D1495"/>
    <mergeCell ref="V1494:W1495"/>
    <mergeCell ref="T1494:U1495"/>
    <mergeCell ref="R1494:S1495"/>
    <mergeCell ref="P1494:Q1495"/>
    <mergeCell ref="N1494:O1495"/>
    <mergeCell ref="L1494:M1495"/>
    <mergeCell ref="AH1494:AI1495"/>
    <mergeCell ref="AF1494:AG1495"/>
    <mergeCell ref="AD1494:AE1495"/>
    <mergeCell ref="AB1494:AC1495"/>
    <mergeCell ref="Z1494:AA1495"/>
    <mergeCell ref="X1494:Y1495"/>
    <mergeCell ref="AT1494:AU1495"/>
    <mergeCell ref="AR1494:AS1495"/>
    <mergeCell ref="AP1494:AQ1495"/>
    <mergeCell ref="AN1494:AO1495"/>
    <mergeCell ref="AL1494:AM1495"/>
    <mergeCell ref="AJ1494:AK1495"/>
    <mergeCell ref="J1498:K1499"/>
    <mergeCell ref="AF1498:AG1499"/>
    <mergeCell ref="AD1498:AE1499"/>
    <mergeCell ref="AB1498:AC1499"/>
    <mergeCell ref="Z1498:AA1499"/>
    <mergeCell ref="X1498:Y1499"/>
    <mergeCell ref="V1498:W1499"/>
    <mergeCell ref="AR1498:AS1499"/>
    <mergeCell ref="AP1498:AQ1499"/>
    <mergeCell ref="AN1498:AO1499"/>
    <mergeCell ref="AL1498:AM1499"/>
    <mergeCell ref="AJ1498:AK1499"/>
    <mergeCell ref="AH1498:AI1499"/>
    <mergeCell ref="L1502:M1503"/>
    <mergeCell ref="N1502:O1503"/>
    <mergeCell ref="P1502:Q1503"/>
    <mergeCell ref="R1502:S1503"/>
    <mergeCell ref="T1502:U1503"/>
    <mergeCell ref="V1502:W1503"/>
    <mergeCell ref="BL1490:BN1491"/>
    <mergeCell ref="BJ1490:BK1491"/>
    <mergeCell ref="BH1490:BI1491"/>
    <mergeCell ref="BF1490:BG1491"/>
    <mergeCell ref="BD1490:BE1491"/>
    <mergeCell ref="BB1490:BC1491"/>
    <mergeCell ref="AZ1490:BA1491"/>
    <mergeCell ref="AX1490:AY1491"/>
    <mergeCell ref="AV1490:AW1491"/>
    <mergeCell ref="BL1494:BN1495"/>
    <mergeCell ref="BJ1494:BK1495"/>
    <mergeCell ref="BH1494:BI1495"/>
    <mergeCell ref="BF1494:BG1495"/>
    <mergeCell ref="BD1494:BE1495"/>
    <mergeCell ref="BB1494:BC1495"/>
    <mergeCell ref="AZ1494:BA1495"/>
    <mergeCell ref="AX1494:AY1495"/>
    <mergeCell ref="AV1494:AW1495"/>
    <mergeCell ref="B1488:B1489"/>
    <mergeCell ref="N1492:O1493"/>
    <mergeCell ref="L1492:M1493"/>
    <mergeCell ref="AN1492:AO1493"/>
    <mergeCell ref="AL1492:AM1493"/>
    <mergeCell ref="AJ1492:AK1493"/>
    <mergeCell ref="AH1492:AI1493"/>
    <mergeCell ref="J1492:K1493"/>
    <mergeCell ref="H1492:I1493"/>
    <mergeCell ref="F1492:F1493"/>
    <mergeCell ref="G1492:G1493"/>
    <mergeCell ref="AB1492:AC1493"/>
    <mergeCell ref="Z1492:AA1493"/>
    <mergeCell ref="X1492:Y1493"/>
    <mergeCell ref="V1492:W1493"/>
    <mergeCell ref="T1492:U1493"/>
    <mergeCell ref="R1492:S1493"/>
    <mergeCell ref="BB1492:BC1493"/>
    <mergeCell ref="AF1492:AG1493"/>
    <mergeCell ref="AD1492:AE1493"/>
    <mergeCell ref="AZ1492:BA1493"/>
    <mergeCell ref="AX1492:AY1493"/>
    <mergeCell ref="AV1492:AW1493"/>
    <mergeCell ref="AT1492:AU1493"/>
    <mergeCell ref="AR1492:AS1493"/>
    <mergeCell ref="AP1492:AQ1493"/>
    <mergeCell ref="B1494:B1495"/>
    <mergeCell ref="C1493:D1493"/>
    <mergeCell ref="E1492:E1493"/>
    <mergeCell ref="C1492:D1492"/>
    <mergeCell ref="B1492:B1493"/>
    <mergeCell ref="L1488:M1489"/>
    <mergeCell ref="J1488:K1489"/>
    <mergeCell ref="H1488:I1489"/>
    <mergeCell ref="F1488:F1489"/>
    <mergeCell ref="E1488:E1489"/>
    <mergeCell ref="C1488:D1488"/>
    <mergeCell ref="G1488:G1489"/>
    <mergeCell ref="X1488:Y1489"/>
    <mergeCell ref="V1488:W1489"/>
    <mergeCell ref="T1488:U1489"/>
    <mergeCell ref="R1488:S1489"/>
    <mergeCell ref="P1488:Q1489"/>
    <mergeCell ref="N1488:O1489"/>
    <mergeCell ref="AJ1488:AK1489"/>
    <mergeCell ref="AH1488:AI1489"/>
    <mergeCell ref="N1486:O1487"/>
    <mergeCell ref="AJ1486:AK1487"/>
    <mergeCell ref="AH1486:AI1487"/>
    <mergeCell ref="AF1486:AG1487"/>
    <mergeCell ref="AD1486:AE1487"/>
    <mergeCell ref="AB1486:AC1487"/>
    <mergeCell ref="Z1486:AA1487"/>
    <mergeCell ref="AV1486:AW1487"/>
    <mergeCell ref="AT1486:AU1487"/>
    <mergeCell ref="AR1486:AS1487"/>
    <mergeCell ref="AP1486:AQ1487"/>
    <mergeCell ref="AN1486:AO1487"/>
    <mergeCell ref="Z1482:AA1483"/>
    <mergeCell ref="AV1482:AW1483"/>
    <mergeCell ref="AT1482:AU1483"/>
    <mergeCell ref="AR1482:AS1483"/>
    <mergeCell ref="AP1482:AQ1483"/>
    <mergeCell ref="AN1482:AO1483"/>
    <mergeCell ref="AL1482:AM1483"/>
    <mergeCell ref="AL1488:AM1489"/>
    <mergeCell ref="B1490:B1491"/>
    <mergeCell ref="C1489:D1489"/>
    <mergeCell ref="P1492:Q1493"/>
    <mergeCell ref="BB1488:BC1489"/>
    <mergeCell ref="AZ1488:BA1489"/>
    <mergeCell ref="AX1488:AY1489"/>
    <mergeCell ref="J1490:K1491"/>
    <mergeCell ref="H1490:I1491"/>
    <mergeCell ref="F1490:F1491"/>
    <mergeCell ref="E1490:E1491"/>
    <mergeCell ref="C1490:D1490"/>
    <mergeCell ref="G1490:G1491"/>
    <mergeCell ref="C1491:D1491"/>
    <mergeCell ref="V1490:W1491"/>
    <mergeCell ref="T1490:U1491"/>
    <mergeCell ref="R1490:S1491"/>
    <mergeCell ref="P1490:Q1491"/>
    <mergeCell ref="N1490:O1491"/>
    <mergeCell ref="L1490:M1491"/>
    <mergeCell ref="AH1490:AI1491"/>
    <mergeCell ref="AF1490:AG1491"/>
    <mergeCell ref="AD1490:AE1491"/>
    <mergeCell ref="AB1490:AC1491"/>
    <mergeCell ref="Z1490:AA1491"/>
    <mergeCell ref="X1490:Y1491"/>
    <mergeCell ref="AT1490:AU1491"/>
    <mergeCell ref="AR1490:AS1491"/>
    <mergeCell ref="AP1490:AQ1491"/>
    <mergeCell ref="AN1490:AO1491"/>
    <mergeCell ref="AL1490:AM1491"/>
    <mergeCell ref="AJ1490:AK1491"/>
    <mergeCell ref="AF1488:AG1489"/>
    <mergeCell ref="AD1488:AE1489"/>
    <mergeCell ref="AB1488:AC1489"/>
    <mergeCell ref="Z1488:AA1489"/>
    <mergeCell ref="AV1488:AW1489"/>
    <mergeCell ref="AT1488:AU1489"/>
    <mergeCell ref="AR1488:AS1489"/>
    <mergeCell ref="AP1488:AQ1489"/>
    <mergeCell ref="AN1488:AO1489"/>
    <mergeCell ref="B1480:B1481"/>
    <mergeCell ref="C1487:D1487"/>
    <mergeCell ref="BL1486:BN1487"/>
    <mergeCell ref="BJ1486:BK1487"/>
    <mergeCell ref="BH1486:BI1487"/>
    <mergeCell ref="BF1486:BG1487"/>
    <mergeCell ref="BD1486:BE1487"/>
    <mergeCell ref="BB1486:BC1487"/>
    <mergeCell ref="AZ1486:BA1487"/>
    <mergeCell ref="AX1486:AY1487"/>
    <mergeCell ref="BH1482:BI1483"/>
    <mergeCell ref="BF1482:BG1483"/>
    <mergeCell ref="BD1482:BE1483"/>
    <mergeCell ref="BB1482:BC1483"/>
    <mergeCell ref="AZ1482:BA1483"/>
    <mergeCell ref="AX1482:AY1483"/>
    <mergeCell ref="L1484:M1485"/>
    <mergeCell ref="J1484:K1485"/>
    <mergeCell ref="H1484:I1485"/>
    <mergeCell ref="F1484:F1485"/>
    <mergeCell ref="E1484:E1485"/>
    <mergeCell ref="C1484:D1484"/>
    <mergeCell ref="G1484:G1485"/>
    <mergeCell ref="X1484:Y1485"/>
    <mergeCell ref="V1484:W1485"/>
    <mergeCell ref="T1484:U1485"/>
    <mergeCell ref="R1484:S1485"/>
    <mergeCell ref="P1484:Q1485"/>
    <mergeCell ref="N1484:O1485"/>
    <mergeCell ref="AJ1484:AK1485"/>
    <mergeCell ref="AH1484:AI1485"/>
    <mergeCell ref="AF1484:AG1485"/>
    <mergeCell ref="AD1484:AE1485"/>
    <mergeCell ref="AB1484:AC1485"/>
    <mergeCell ref="Z1484:AA1485"/>
    <mergeCell ref="AV1484:AW1485"/>
    <mergeCell ref="AT1484:AU1485"/>
    <mergeCell ref="AR1484:AS1485"/>
    <mergeCell ref="AP1484:AQ1485"/>
    <mergeCell ref="AN1484:AO1485"/>
    <mergeCell ref="AL1484:AM1485"/>
    <mergeCell ref="C1483:D1483"/>
    <mergeCell ref="BL1482:BN1483"/>
    <mergeCell ref="BJ1482:BK1483"/>
    <mergeCell ref="BL1484:BN1485"/>
    <mergeCell ref="BJ1484:BK1485"/>
    <mergeCell ref="BH1484:BI1485"/>
    <mergeCell ref="BF1484:BG1485"/>
    <mergeCell ref="BD1484:BE1485"/>
    <mergeCell ref="BB1484:BC1485"/>
    <mergeCell ref="AZ1484:BA1485"/>
    <mergeCell ref="AX1484:AY1485"/>
    <mergeCell ref="L1486:M1487"/>
    <mergeCell ref="J1486:K1487"/>
    <mergeCell ref="H1486:I1487"/>
    <mergeCell ref="F1486:F1487"/>
    <mergeCell ref="E1486:E1487"/>
    <mergeCell ref="C1486:D1486"/>
    <mergeCell ref="G1486:G1487"/>
    <mergeCell ref="X1486:Y1487"/>
    <mergeCell ref="V1486:W1487"/>
    <mergeCell ref="T1486:U1487"/>
    <mergeCell ref="R1486:S1487"/>
    <mergeCell ref="P1486:Q1487"/>
    <mergeCell ref="BL1478:BN1479"/>
    <mergeCell ref="BJ1478:BK1479"/>
    <mergeCell ref="BH1478:BI1479"/>
    <mergeCell ref="BF1478:BG1479"/>
    <mergeCell ref="BD1478:BE1479"/>
    <mergeCell ref="BB1478:BC1479"/>
    <mergeCell ref="AZ1478:BA1479"/>
    <mergeCell ref="AX1478:AY1479"/>
    <mergeCell ref="B1486:B1487"/>
    <mergeCell ref="C1485:D1485"/>
    <mergeCell ref="B1484:B1485"/>
    <mergeCell ref="L1480:M1481"/>
    <mergeCell ref="J1480:K1481"/>
    <mergeCell ref="H1480:I1481"/>
    <mergeCell ref="F1480:F1481"/>
    <mergeCell ref="E1480:E1481"/>
    <mergeCell ref="C1480:D1480"/>
    <mergeCell ref="G1480:G1481"/>
    <mergeCell ref="X1480:Y1481"/>
    <mergeCell ref="V1480:W1481"/>
    <mergeCell ref="T1480:U1481"/>
    <mergeCell ref="R1480:S1481"/>
    <mergeCell ref="P1480:Q1481"/>
    <mergeCell ref="N1480:O1481"/>
    <mergeCell ref="AJ1480:AK1481"/>
    <mergeCell ref="AH1480:AI1481"/>
    <mergeCell ref="AF1480:AG1481"/>
    <mergeCell ref="AD1480:AE1481"/>
    <mergeCell ref="AB1480:AC1481"/>
    <mergeCell ref="Z1480:AA1481"/>
    <mergeCell ref="AV1480:AW1481"/>
    <mergeCell ref="AT1480:AU1481"/>
    <mergeCell ref="AR1480:AS1481"/>
    <mergeCell ref="AP1480:AQ1481"/>
    <mergeCell ref="AN1480:AO1481"/>
    <mergeCell ref="AL1480:AM1481"/>
    <mergeCell ref="B1482:B1483"/>
    <mergeCell ref="C1481:D1481"/>
    <mergeCell ref="BL1480:BN1481"/>
    <mergeCell ref="BJ1480:BK1481"/>
    <mergeCell ref="BH1480:BI1481"/>
    <mergeCell ref="BF1480:BG1481"/>
    <mergeCell ref="BD1480:BE1481"/>
    <mergeCell ref="BB1480:BC1481"/>
    <mergeCell ref="AZ1480:BA1481"/>
    <mergeCell ref="AX1480:AY1481"/>
    <mergeCell ref="L1482:M1483"/>
    <mergeCell ref="J1482:K1483"/>
    <mergeCell ref="H1482:I1483"/>
    <mergeCell ref="F1482:F1483"/>
    <mergeCell ref="E1482:E1483"/>
    <mergeCell ref="C1482:D1482"/>
    <mergeCell ref="G1482:G1483"/>
    <mergeCell ref="X1482:Y1483"/>
    <mergeCell ref="V1482:W1483"/>
    <mergeCell ref="T1482:U1483"/>
    <mergeCell ref="R1482:S1483"/>
    <mergeCell ref="P1482:Q1483"/>
    <mergeCell ref="N1482:O1483"/>
    <mergeCell ref="AJ1482:AK1483"/>
    <mergeCell ref="AH1482:AI1483"/>
    <mergeCell ref="AF1482:AG1483"/>
    <mergeCell ref="AD1482:AE1483"/>
    <mergeCell ref="AB1482:AC1483"/>
    <mergeCell ref="B1478:B1479"/>
    <mergeCell ref="C1477:D1477"/>
    <mergeCell ref="B1476:B1477"/>
    <mergeCell ref="L1472:M1473"/>
    <mergeCell ref="J1472:K1473"/>
    <mergeCell ref="H1472:I1473"/>
    <mergeCell ref="F1472:F1473"/>
    <mergeCell ref="E1472:E1473"/>
    <mergeCell ref="C1472:D1472"/>
    <mergeCell ref="G1472:G1473"/>
    <mergeCell ref="X1472:Y1473"/>
    <mergeCell ref="V1472:W1473"/>
    <mergeCell ref="T1472:U1473"/>
    <mergeCell ref="R1472:S1473"/>
    <mergeCell ref="P1472:Q1473"/>
    <mergeCell ref="N1472:O1473"/>
    <mergeCell ref="AJ1472:AK1473"/>
    <mergeCell ref="AH1472:AI1473"/>
    <mergeCell ref="AF1472:AG1473"/>
    <mergeCell ref="AD1472:AE1473"/>
    <mergeCell ref="AB1472:AC1473"/>
    <mergeCell ref="Z1472:AA1473"/>
    <mergeCell ref="AV1472:AW1473"/>
    <mergeCell ref="AT1472:AU1473"/>
    <mergeCell ref="AR1472:AS1473"/>
    <mergeCell ref="AP1472:AQ1473"/>
    <mergeCell ref="AN1472:AO1473"/>
    <mergeCell ref="AL1472:AM1473"/>
    <mergeCell ref="B1474:B1475"/>
    <mergeCell ref="C1473:D1473"/>
    <mergeCell ref="L1478:M1479"/>
    <mergeCell ref="J1478:K1479"/>
    <mergeCell ref="H1478:I1479"/>
    <mergeCell ref="F1478:F1479"/>
    <mergeCell ref="E1478:E1479"/>
    <mergeCell ref="C1478:D1478"/>
    <mergeCell ref="G1478:G1479"/>
    <mergeCell ref="X1478:Y1479"/>
    <mergeCell ref="V1478:W1479"/>
    <mergeCell ref="T1478:U1479"/>
    <mergeCell ref="R1478:S1479"/>
    <mergeCell ref="P1478:Q1479"/>
    <mergeCell ref="N1478:O1479"/>
    <mergeCell ref="AJ1478:AK1479"/>
    <mergeCell ref="AH1478:AI1479"/>
    <mergeCell ref="AF1478:AG1479"/>
    <mergeCell ref="AD1478:AE1479"/>
    <mergeCell ref="AB1478:AC1479"/>
    <mergeCell ref="Z1478:AA1479"/>
    <mergeCell ref="AV1478:AW1479"/>
    <mergeCell ref="AT1478:AU1479"/>
    <mergeCell ref="AR1478:AS1479"/>
    <mergeCell ref="AP1478:AQ1479"/>
    <mergeCell ref="AN1478:AO1479"/>
    <mergeCell ref="AL1478:AM1479"/>
    <mergeCell ref="C1479:D1479"/>
    <mergeCell ref="AH1474:AI1475"/>
    <mergeCell ref="AF1474:AG1475"/>
    <mergeCell ref="AD1474:AE1475"/>
    <mergeCell ref="AB1474:AC1475"/>
    <mergeCell ref="Z1474:AA1475"/>
    <mergeCell ref="AV1474:AW1475"/>
    <mergeCell ref="AT1474:AU1475"/>
    <mergeCell ref="AR1474:AS1475"/>
    <mergeCell ref="AP1474:AQ1475"/>
    <mergeCell ref="AN1474:AO1475"/>
    <mergeCell ref="AL1474:AM1475"/>
    <mergeCell ref="B1472:B1473"/>
    <mergeCell ref="C1475:D1475"/>
    <mergeCell ref="L1476:M1477"/>
    <mergeCell ref="J1476:K1477"/>
    <mergeCell ref="H1476:I1477"/>
    <mergeCell ref="F1476:F1477"/>
    <mergeCell ref="E1476:E1477"/>
    <mergeCell ref="C1476:D1476"/>
    <mergeCell ref="G1476:G1477"/>
    <mergeCell ref="X1476:Y1477"/>
    <mergeCell ref="V1476:W1477"/>
    <mergeCell ref="T1476:U1477"/>
    <mergeCell ref="R1476:S1477"/>
    <mergeCell ref="P1476:Q1477"/>
    <mergeCell ref="N1476:O1477"/>
    <mergeCell ref="AJ1476:AK1477"/>
    <mergeCell ref="AH1476:AI1477"/>
    <mergeCell ref="AF1476:AG1477"/>
    <mergeCell ref="AD1476:AE1477"/>
    <mergeCell ref="AB1476:AC1477"/>
    <mergeCell ref="Z1476:AA1477"/>
    <mergeCell ref="AV1476:AW1477"/>
    <mergeCell ref="AT1476:AU1477"/>
    <mergeCell ref="AR1476:AS1477"/>
    <mergeCell ref="AP1476:AQ1477"/>
    <mergeCell ref="AN1476:AO1477"/>
    <mergeCell ref="AL1476:AM1477"/>
    <mergeCell ref="BL1474:BN1475"/>
    <mergeCell ref="BJ1474:BK1475"/>
    <mergeCell ref="BL1468:BN1469"/>
    <mergeCell ref="BJ1468:BK1469"/>
    <mergeCell ref="BH1468:BI1469"/>
    <mergeCell ref="BF1468:BG1469"/>
    <mergeCell ref="BD1468:BE1469"/>
    <mergeCell ref="BB1468:BC1469"/>
    <mergeCell ref="AZ1468:BA1469"/>
    <mergeCell ref="AX1468:AY1469"/>
    <mergeCell ref="L1470:M1471"/>
    <mergeCell ref="J1470:K1471"/>
    <mergeCell ref="H1470:I1471"/>
    <mergeCell ref="F1470:F1471"/>
    <mergeCell ref="E1470:E1471"/>
    <mergeCell ref="C1470:D1470"/>
    <mergeCell ref="G1470:G1471"/>
    <mergeCell ref="X1470:Y1471"/>
    <mergeCell ref="V1470:W1471"/>
    <mergeCell ref="T1470:U1471"/>
    <mergeCell ref="R1470:S1471"/>
    <mergeCell ref="P1470:Q1471"/>
    <mergeCell ref="N1470:O1471"/>
    <mergeCell ref="AJ1470:AK1471"/>
    <mergeCell ref="AH1470:AI1471"/>
    <mergeCell ref="AF1470:AG1471"/>
    <mergeCell ref="AD1470:AE1471"/>
    <mergeCell ref="AB1470:AC1471"/>
    <mergeCell ref="Z1470:AA1471"/>
    <mergeCell ref="AV1470:AW1471"/>
    <mergeCell ref="AT1470:AU1471"/>
    <mergeCell ref="AR1470:AS1471"/>
    <mergeCell ref="AP1470:AQ1471"/>
    <mergeCell ref="AN1470:AO1471"/>
    <mergeCell ref="AL1470:AM1471"/>
    <mergeCell ref="C1471:D1471"/>
    <mergeCell ref="BL1470:BN1471"/>
    <mergeCell ref="BJ1470:BK1471"/>
    <mergeCell ref="BH1470:BI1471"/>
    <mergeCell ref="BF1470:BG1471"/>
    <mergeCell ref="BD1470:BE1471"/>
    <mergeCell ref="BB1470:BC1471"/>
    <mergeCell ref="AZ1470:BA1471"/>
    <mergeCell ref="AX1470:AY1471"/>
    <mergeCell ref="BH1472:BI1473"/>
    <mergeCell ref="BF1472:BG1473"/>
    <mergeCell ref="BD1472:BE1473"/>
    <mergeCell ref="BB1472:BC1473"/>
    <mergeCell ref="AZ1472:BA1473"/>
    <mergeCell ref="AX1472:AY1473"/>
    <mergeCell ref="L1474:M1475"/>
    <mergeCell ref="J1474:K1475"/>
    <mergeCell ref="H1474:I1475"/>
    <mergeCell ref="F1474:F1475"/>
    <mergeCell ref="E1474:E1475"/>
    <mergeCell ref="C1474:D1474"/>
    <mergeCell ref="G1474:G1475"/>
    <mergeCell ref="X1474:Y1475"/>
    <mergeCell ref="V1474:W1475"/>
    <mergeCell ref="T1474:U1475"/>
    <mergeCell ref="R1474:S1475"/>
    <mergeCell ref="P1474:Q1475"/>
    <mergeCell ref="N1474:O1475"/>
    <mergeCell ref="AJ1474:AK1475"/>
    <mergeCell ref="BH1466:BI1467"/>
    <mergeCell ref="BF1466:BG1467"/>
    <mergeCell ref="BD1466:BE1467"/>
    <mergeCell ref="BB1466:BC1467"/>
    <mergeCell ref="AZ1466:BA1467"/>
    <mergeCell ref="AX1466:AY1467"/>
    <mergeCell ref="L1468:M1469"/>
    <mergeCell ref="J1468:K1469"/>
    <mergeCell ref="H1468:I1469"/>
    <mergeCell ref="F1468:F1469"/>
    <mergeCell ref="E1468:E1469"/>
    <mergeCell ref="C1468:D1468"/>
    <mergeCell ref="G1468:G1469"/>
    <mergeCell ref="X1468:Y1469"/>
    <mergeCell ref="V1468:W1469"/>
    <mergeCell ref="T1468:U1469"/>
    <mergeCell ref="R1468:S1469"/>
    <mergeCell ref="P1468:Q1469"/>
    <mergeCell ref="N1468:O1469"/>
    <mergeCell ref="AJ1468:AK1469"/>
    <mergeCell ref="AH1468:AI1469"/>
    <mergeCell ref="AF1468:AG1469"/>
    <mergeCell ref="AD1468:AE1469"/>
    <mergeCell ref="AB1468:AC1469"/>
    <mergeCell ref="Z1468:AA1469"/>
    <mergeCell ref="AV1468:AW1469"/>
    <mergeCell ref="AT1468:AU1469"/>
    <mergeCell ref="AR1468:AS1469"/>
    <mergeCell ref="AP1468:AQ1469"/>
    <mergeCell ref="AN1468:AO1469"/>
    <mergeCell ref="AL1468:AM1469"/>
    <mergeCell ref="C1467:D1467"/>
    <mergeCell ref="BL1466:BN1467"/>
    <mergeCell ref="BJ1466:BK1467"/>
    <mergeCell ref="B1470:B1471"/>
    <mergeCell ref="C1469:D1469"/>
    <mergeCell ref="B1468:B1469"/>
    <mergeCell ref="L1464:M1465"/>
    <mergeCell ref="J1464:K1465"/>
    <mergeCell ref="H1464:I1465"/>
    <mergeCell ref="F1464:F1465"/>
    <mergeCell ref="E1464:E1465"/>
    <mergeCell ref="C1464:D1464"/>
    <mergeCell ref="G1464:G1465"/>
    <mergeCell ref="X1464:Y1465"/>
    <mergeCell ref="V1464:W1465"/>
    <mergeCell ref="T1464:U1465"/>
    <mergeCell ref="R1464:S1465"/>
    <mergeCell ref="P1464:Q1465"/>
    <mergeCell ref="N1464:O1465"/>
    <mergeCell ref="AJ1464:AK1465"/>
    <mergeCell ref="AH1464:AI1465"/>
    <mergeCell ref="AF1464:AG1465"/>
    <mergeCell ref="AD1464:AE1465"/>
    <mergeCell ref="AB1464:AC1465"/>
    <mergeCell ref="Z1464:AA1465"/>
    <mergeCell ref="AV1464:AW1465"/>
    <mergeCell ref="AT1464:AU1465"/>
    <mergeCell ref="AR1464:AS1465"/>
    <mergeCell ref="AP1464:AQ1465"/>
    <mergeCell ref="AN1464:AO1465"/>
    <mergeCell ref="AL1464:AM1465"/>
    <mergeCell ref="B1466:B1467"/>
    <mergeCell ref="C1465:D1465"/>
    <mergeCell ref="BL1464:BN1465"/>
    <mergeCell ref="BJ1464:BK1465"/>
    <mergeCell ref="BH1464:BI1465"/>
    <mergeCell ref="BF1464:BG1465"/>
    <mergeCell ref="BD1464:BE1465"/>
    <mergeCell ref="BB1464:BC1465"/>
    <mergeCell ref="AZ1464:BA1465"/>
    <mergeCell ref="AX1464:AY1465"/>
    <mergeCell ref="L1466:M1467"/>
    <mergeCell ref="J1466:K1467"/>
    <mergeCell ref="H1466:I1467"/>
    <mergeCell ref="F1466:F1467"/>
    <mergeCell ref="E1466:E1467"/>
    <mergeCell ref="C1466:D1466"/>
    <mergeCell ref="G1466:G1467"/>
    <mergeCell ref="X1466:Y1467"/>
    <mergeCell ref="V1466:W1467"/>
    <mergeCell ref="T1466:U1467"/>
    <mergeCell ref="R1466:S1467"/>
    <mergeCell ref="P1466:Q1467"/>
    <mergeCell ref="N1466:O1467"/>
    <mergeCell ref="AJ1466:AK1467"/>
    <mergeCell ref="AH1466:AI1467"/>
    <mergeCell ref="AF1466:AG1467"/>
    <mergeCell ref="AD1466:AE1467"/>
    <mergeCell ref="AB1466:AC1467"/>
    <mergeCell ref="Z1466:AA1467"/>
    <mergeCell ref="AV1466:AW1467"/>
    <mergeCell ref="AT1466:AU1467"/>
    <mergeCell ref="AR1466:AS1467"/>
    <mergeCell ref="AP1466:AQ1467"/>
    <mergeCell ref="AN1466:AO1467"/>
    <mergeCell ref="AL1466:AM1467"/>
    <mergeCell ref="B1464:B1465"/>
    <mergeCell ref="B1462:B1463"/>
    <mergeCell ref="C1461:D1461"/>
    <mergeCell ref="BL1460:BN1461"/>
    <mergeCell ref="BJ1460:BK1461"/>
    <mergeCell ref="BH1460:BI1461"/>
    <mergeCell ref="BF1460:BG1461"/>
    <mergeCell ref="BD1460:BE1461"/>
    <mergeCell ref="BB1460:BC1461"/>
    <mergeCell ref="AZ1460:BA1461"/>
    <mergeCell ref="AX1460:AY1461"/>
    <mergeCell ref="L1462:M1463"/>
    <mergeCell ref="J1462:K1463"/>
    <mergeCell ref="H1462:I1463"/>
    <mergeCell ref="F1462:F1463"/>
    <mergeCell ref="E1462:E1463"/>
    <mergeCell ref="C1462:D1462"/>
    <mergeCell ref="G1462:G1463"/>
    <mergeCell ref="X1462:Y1463"/>
    <mergeCell ref="V1462:W1463"/>
    <mergeCell ref="T1462:U1463"/>
    <mergeCell ref="R1462:S1463"/>
    <mergeCell ref="P1462:Q1463"/>
    <mergeCell ref="N1462:O1463"/>
    <mergeCell ref="AJ1462:AK1463"/>
    <mergeCell ref="AH1462:AI1463"/>
    <mergeCell ref="AF1462:AG1463"/>
    <mergeCell ref="AD1462:AE1463"/>
    <mergeCell ref="AB1462:AC1463"/>
    <mergeCell ref="Z1462:AA1463"/>
    <mergeCell ref="AV1462:AW1463"/>
    <mergeCell ref="AT1462:AU1463"/>
    <mergeCell ref="AR1462:AS1463"/>
    <mergeCell ref="AP1462:AQ1463"/>
    <mergeCell ref="AN1462:AO1463"/>
    <mergeCell ref="AL1462:AM1463"/>
    <mergeCell ref="C1463:D1463"/>
    <mergeCell ref="BL1462:BN1463"/>
    <mergeCell ref="BJ1462:BK1463"/>
    <mergeCell ref="BH1462:BI1463"/>
    <mergeCell ref="BF1462:BG1463"/>
    <mergeCell ref="BD1462:BE1463"/>
    <mergeCell ref="BB1462:BC1463"/>
    <mergeCell ref="AZ1462:BA1463"/>
    <mergeCell ref="AX1462:AY1463"/>
    <mergeCell ref="BH1459:BI1459"/>
    <mergeCell ref="BF1459:BG1459"/>
    <mergeCell ref="BD1459:BE1459"/>
    <mergeCell ref="BB1459:BC1459"/>
    <mergeCell ref="AZ1459:BA1459"/>
    <mergeCell ref="L1460:M1461"/>
    <mergeCell ref="J1460:K1461"/>
    <mergeCell ref="AJ1460:AK1461"/>
    <mergeCell ref="AH1460:AI1461"/>
    <mergeCell ref="AF1460:AG1461"/>
    <mergeCell ref="AD1460:AE1461"/>
    <mergeCell ref="AB1460:AC1461"/>
    <mergeCell ref="H1460:I1461"/>
    <mergeCell ref="F1460:F1461"/>
    <mergeCell ref="E1460:E1461"/>
    <mergeCell ref="C1460:D1460"/>
    <mergeCell ref="X1460:Y1461"/>
    <mergeCell ref="V1460:W1461"/>
    <mergeCell ref="T1460:U1461"/>
    <mergeCell ref="R1460:S1461"/>
    <mergeCell ref="P1460:Q1461"/>
    <mergeCell ref="N1460:O1461"/>
    <mergeCell ref="Z1460:AA1461"/>
    <mergeCell ref="AV1460:AW1461"/>
    <mergeCell ref="AT1460:AU1461"/>
    <mergeCell ref="AR1460:AS1461"/>
    <mergeCell ref="AP1460:AQ1461"/>
    <mergeCell ref="AN1460:AO1461"/>
    <mergeCell ref="AL1460:AM1461"/>
    <mergeCell ref="Z1458:AA1459"/>
    <mergeCell ref="AX1459:AY1459"/>
    <mergeCell ref="AV1459:AW1459"/>
    <mergeCell ref="R1459:S1459"/>
    <mergeCell ref="P1459:Q1459"/>
    <mergeCell ref="AF1459:AG1459"/>
    <mergeCell ref="AD1459:AE1459"/>
    <mergeCell ref="E1453:AC1453"/>
    <mergeCell ref="B1451:BN1451"/>
    <mergeCell ref="BA1575:BN1575"/>
    <mergeCell ref="AQ1511:AT1511"/>
    <mergeCell ref="AU1511:AW1511"/>
    <mergeCell ref="W1574:Y1574"/>
    <mergeCell ref="S1574:U1574"/>
    <mergeCell ref="O1574:R1574"/>
    <mergeCell ref="L1574:N1574"/>
    <mergeCell ref="H1574:J1574"/>
    <mergeCell ref="BD1455:BM1455"/>
    <mergeCell ref="BA1455:BC1455"/>
    <mergeCell ref="E1455:AC1455"/>
    <mergeCell ref="C1455:D1455"/>
    <mergeCell ref="AH1455:AM1455"/>
    <mergeCell ref="AN1455:AZ1455"/>
    <mergeCell ref="H1458:I1459"/>
    <mergeCell ref="C1458:D1459"/>
    <mergeCell ref="B1458:B1459"/>
    <mergeCell ref="J1459:K1459"/>
    <mergeCell ref="N1459:O1459"/>
    <mergeCell ref="L1459:M1459"/>
    <mergeCell ref="J1458:O1458"/>
    <mergeCell ref="G1458:G1459"/>
    <mergeCell ref="F1458:F1459"/>
    <mergeCell ref="BL1458:BN1459"/>
    <mergeCell ref="BF1458:BK1458"/>
    <mergeCell ref="AZ1458:BE1458"/>
    <mergeCell ref="AT1458:AY1458"/>
    <mergeCell ref="AN1458:AS1458"/>
    <mergeCell ref="AH1458:AM1458"/>
    <mergeCell ref="AH1459:AI1459"/>
    <mergeCell ref="AT1459:AU1459"/>
    <mergeCell ref="AR1459:AS1459"/>
    <mergeCell ref="AP1459:AQ1459"/>
    <mergeCell ref="T1459:U1459"/>
    <mergeCell ref="C1561:D1561"/>
    <mergeCell ref="G1561:G1562"/>
    <mergeCell ref="L1569:M1569"/>
    <mergeCell ref="J1569:K1569"/>
    <mergeCell ref="H1569:I1569"/>
    <mergeCell ref="D1569:E1569"/>
    <mergeCell ref="B1569:C1569"/>
    <mergeCell ref="BL1567:BN1568"/>
    <mergeCell ref="BJ1567:BK1568"/>
    <mergeCell ref="BH1567:BI1568"/>
    <mergeCell ref="BF1567:BG1568"/>
    <mergeCell ref="BD1567:BE1568"/>
    <mergeCell ref="X1569:Y1569"/>
    <mergeCell ref="V1569:W1569"/>
    <mergeCell ref="T1569:U1569"/>
    <mergeCell ref="R1569:S1569"/>
    <mergeCell ref="P1569:Q1569"/>
    <mergeCell ref="N1569:O1569"/>
    <mergeCell ref="AB1459:AC1459"/>
    <mergeCell ref="X1458:Y1459"/>
    <mergeCell ref="V1458:W1459"/>
    <mergeCell ref="P1458:U1458"/>
    <mergeCell ref="AB1458:AG1458"/>
    <mergeCell ref="AN1459:AO1459"/>
    <mergeCell ref="AL1459:AM1459"/>
    <mergeCell ref="AJ1459:AK1459"/>
    <mergeCell ref="B1460:B1461"/>
    <mergeCell ref="BJ1459:BK1459"/>
    <mergeCell ref="AF1570:AG1570"/>
    <mergeCell ref="D1574:E1574"/>
    <mergeCell ref="B1574:C1574"/>
    <mergeCell ref="W1572:Y1572"/>
    <mergeCell ref="S1572:U1572"/>
    <mergeCell ref="O1572:R1572"/>
    <mergeCell ref="L1572:N1572"/>
    <mergeCell ref="H1572:J1572"/>
    <mergeCell ref="D1572:E1572"/>
    <mergeCell ref="B1572:C1572"/>
    <mergeCell ref="R1567:S1568"/>
    <mergeCell ref="P1567:Q1568"/>
    <mergeCell ref="N1567:O1568"/>
    <mergeCell ref="L1567:M1568"/>
    <mergeCell ref="J1567:K1568"/>
    <mergeCell ref="H1567:I1568"/>
    <mergeCell ref="AD1567:AE1568"/>
    <mergeCell ref="AB1567:AC1568"/>
    <mergeCell ref="Z1567:AA1568"/>
    <mergeCell ref="X1567:Y1568"/>
    <mergeCell ref="V1567:W1568"/>
    <mergeCell ref="T1567:U1568"/>
    <mergeCell ref="AP1567:AQ1568"/>
    <mergeCell ref="AN1567:AO1568"/>
    <mergeCell ref="AL1567:AM1568"/>
    <mergeCell ref="AJ1567:AK1568"/>
    <mergeCell ref="AH1567:AI1568"/>
    <mergeCell ref="AF1567:AG1568"/>
    <mergeCell ref="AZ1567:BA1568"/>
    <mergeCell ref="AX1567:AY1568"/>
    <mergeCell ref="AV1567:AW1568"/>
    <mergeCell ref="AT1567:AU1568"/>
    <mergeCell ref="AR1567:AS1568"/>
    <mergeCell ref="AF1569:AG1569"/>
    <mergeCell ref="AD1569:AE1569"/>
    <mergeCell ref="AB1569:AC1569"/>
    <mergeCell ref="Z1569:AA1569"/>
    <mergeCell ref="AV1569:AW1569"/>
    <mergeCell ref="AT1569:AU1569"/>
    <mergeCell ref="AR1569:AS1569"/>
    <mergeCell ref="AP1569:AQ1569"/>
    <mergeCell ref="AN1569:AO1569"/>
    <mergeCell ref="AL1569:AM1569"/>
    <mergeCell ref="AZ1569:BA1569"/>
    <mergeCell ref="AX1569:AY1569"/>
    <mergeCell ref="N1570:O1570"/>
    <mergeCell ref="L1570:M1570"/>
    <mergeCell ref="J1570:K1570"/>
    <mergeCell ref="D1570:E1570"/>
    <mergeCell ref="D1567:E1568"/>
    <mergeCell ref="B1567:C1568"/>
    <mergeCell ref="T1570:U1570"/>
    <mergeCell ref="V1570:W1570"/>
    <mergeCell ref="X1570:Y1570"/>
    <mergeCell ref="Z1570:AA1570"/>
    <mergeCell ref="AB1570:AC1570"/>
    <mergeCell ref="AD1570:AE1570"/>
    <mergeCell ref="BH1559:BI1560"/>
    <mergeCell ref="BF1559:BG1560"/>
    <mergeCell ref="BD1559:BE1560"/>
    <mergeCell ref="BB1559:BC1560"/>
    <mergeCell ref="N1561:O1562"/>
    <mergeCell ref="L1561:M1562"/>
    <mergeCell ref="J1561:K1562"/>
    <mergeCell ref="H1561:I1562"/>
    <mergeCell ref="F1561:F1562"/>
    <mergeCell ref="E1561:E1562"/>
    <mergeCell ref="Z1561:AA1562"/>
    <mergeCell ref="X1561:Y1562"/>
    <mergeCell ref="V1561:W1562"/>
    <mergeCell ref="T1561:U1562"/>
    <mergeCell ref="R1561:S1562"/>
    <mergeCell ref="P1561:Q1562"/>
    <mergeCell ref="AL1561:AM1562"/>
    <mergeCell ref="AJ1561:AK1562"/>
    <mergeCell ref="AH1561:AI1562"/>
    <mergeCell ref="AF1561:AG1562"/>
    <mergeCell ref="AD1561:AE1562"/>
    <mergeCell ref="AB1561:AC1562"/>
    <mergeCell ref="AX1561:AY1562"/>
    <mergeCell ref="AV1561:AW1562"/>
    <mergeCell ref="AT1561:AU1562"/>
    <mergeCell ref="AR1561:AS1562"/>
    <mergeCell ref="AP1561:AQ1562"/>
    <mergeCell ref="AN1561:AO1562"/>
    <mergeCell ref="B1563:B1564"/>
    <mergeCell ref="C1563:D1563"/>
    <mergeCell ref="E1563:E1564"/>
    <mergeCell ref="F1563:F1564"/>
    <mergeCell ref="G1563:G1564"/>
    <mergeCell ref="H1563:I1564"/>
    <mergeCell ref="J1563:K1564"/>
    <mergeCell ref="L1563:M1564"/>
    <mergeCell ref="N1563:O1564"/>
    <mergeCell ref="P1563:Q1564"/>
    <mergeCell ref="R1563:S1564"/>
    <mergeCell ref="T1563:U1564"/>
    <mergeCell ref="V1563:W1564"/>
    <mergeCell ref="X1563:Y1564"/>
    <mergeCell ref="Z1563:AA1564"/>
    <mergeCell ref="AB1563:AC1564"/>
    <mergeCell ref="AD1563:AE1564"/>
    <mergeCell ref="AF1563:AG1564"/>
    <mergeCell ref="AH1563:AI1564"/>
    <mergeCell ref="AJ1563:AK1564"/>
    <mergeCell ref="AL1563:AM1564"/>
    <mergeCell ref="AN1563:AO1564"/>
    <mergeCell ref="AP1563:AQ1564"/>
    <mergeCell ref="AR1563:AS1564"/>
    <mergeCell ref="AT1563:AU1564"/>
    <mergeCell ref="AV1563:AW1564"/>
    <mergeCell ref="AX1563:AY1564"/>
    <mergeCell ref="AZ1563:BA1564"/>
    <mergeCell ref="B1557:B1558"/>
    <mergeCell ref="C1562:D1562"/>
    <mergeCell ref="BL1561:BN1562"/>
    <mergeCell ref="BJ1561:BK1562"/>
    <mergeCell ref="BH1561:BI1562"/>
    <mergeCell ref="BF1561:BG1562"/>
    <mergeCell ref="BD1561:BE1562"/>
    <mergeCell ref="BB1561:BC1562"/>
    <mergeCell ref="AZ1561:BA1562"/>
    <mergeCell ref="E1559:E1560"/>
    <mergeCell ref="C1559:D1559"/>
    <mergeCell ref="G1559:G1560"/>
    <mergeCell ref="B1559:B1560"/>
    <mergeCell ref="C1558:D1558"/>
    <mergeCell ref="P1559:Q1560"/>
    <mergeCell ref="N1559:O1560"/>
    <mergeCell ref="L1559:M1560"/>
    <mergeCell ref="J1559:K1560"/>
    <mergeCell ref="H1559:I1560"/>
    <mergeCell ref="F1559:F1560"/>
    <mergeCell ref="AB1559:AC1560"/>
    <mergeCell ref="Z1559:AA1560"/>
    <mergeCell ref="X1559:Y1560"/>
    <mergeCell ref="V1559:W1560"/>
    <mergeCell ref="T1559:U1560"/>
    <mergeCell ref="R1559:S1560"/>
    <mergeCell ref="AN1559:AO1560"/>
    <mergeCell ref="AL1559:AM1560"/>
    <mergeCell ref="AJ1559:AK1560"/>
    <mergeCell ref="AH1559:AI1560"/>
    <mergeCell ref="AF1559:AG1560"/>
    <mergeCell ref="AD1559:AE1560"/>
    <mergeCell ref="F1555:F1556"/>
    <mergeCell ref="G1555:G1556"/>
    <mergeCell ref="AB1555:AC1556"/>
    <mergeCell ref="Z1555:AA1556"/>
    <mergeCell ref="X1555:Y1556"/>
    <mergeCell ref="V1555:W1556"/>
    <mergeCell ref="T1555:U1556"/>
    <mergeCell ref="R1555:S1556"/>
    <mergeCell ref="AF1555:AG1556"/>
    <mergeCell ref="AD1555:AE1556"/>
    <mergeCell ref="AZ1555:BA1556"/>
    <mergeCell ref="AX1555:AY1556"/>
    <mergeCell ref="AV1555:AW1556"/>
    <mergeCell ref="AT1555:AU1556"/>
    <mergeCell ref="AR1555:AS1556"/>
    <mergeCell ref="AP1555:AQ1556"/>
    <mergeCell ref="BL1555:BN1556"/>
    <mergeCell ref="BJ1555:BK1556"/>
    <mergeCell ref="BH1555:BI1556"/>
    <mergeCell ref="BF1555:BG1556"/>
    <mergeCell ref="BD1555:BE1556"/>
    <mergeCell ref="BB1555:BC1556"/>
    <mergeCell ref="AZ1559:BA1560"/>
    <mergeCell ref="AX1559:AY1560"/>
    <mergeCell ref="AV1559:AW1560"/>
    <mergeCell ref="AT1559:AU1560"/>
    <mergeCell ref="AR1559:AS1560"/>
    <mergeCell ref="AP1559:AQ1560"/>
    <mergeCell ref="B1561:B1562"/>
    <mergeCell ref="C1560:D1560"/>
    <mergeCell ref="BL1559:BN1560"/>
    <mergeCell ref="BJ1559:BK1560"/>
    <mergeCell ref="BL1551:BN1552"/>
    <mergeCell ref="BJ1551:BK1552"/>
    <mergeCell ref="BH1551:BI1552"/>
    <mergeCell ref="BF1551:BG1552"/>
    <mergeCell ref="BD1551:BE1552"/>
    <mergeCell ref="BB1551:BC1552"/>
    <mergeCell ref="AZ1551:BA1552"/>
    <mergeCell ref="AX1551:AY1552"/>
    <mergeCell ref="F1557:F1558"/>
    <mergeCell ref="E1557:E1558"/>
    <mergeCell ref="C1557:D1557"/>
    <mergeCell ref="G1557:G1558"/>
    <mergeCell ref="BL1557:BN1558"/>
    <mergeCell ref="BJ1557:BK1558"/>
    <mergeCell ref="BH1557:BI1558"/>
    <mergeCell ref="BF1557:BG1558"/>
    <mergeCell ref="BD1557:BE1558"/>
    <mergeCell ref="B1553:B1554"/>
    <mergeCell ref="P1555:Q1556"/>
    <mergeCell ref="C1556:D1556"/>
    <mergeCell ref="E1555:E1556"/>
    <mergeCell ref="C1555:D1555"/>
    <mergeCell ref="B1555:B1556"/>
    <mergeCell ref="R1557:S1558"/>
    <mergeCell ref="P1557:Q1558"/>
    <mergeCell ref="N1557:O1558"/>
    <mergeCell ref="L1557:M1558"/>
    <mergeCell ref="J1557:K1558"/>
    <mergeCell ref="H1557:I1558"/>
    <mergeCell ref="AD1557:AE1558"/>
    <mergeCell ref="AB1557:AC1558"/>
    <mergeCell ref="Z1557:AA1558"/>
    <mergeCell ref="X1557:Y1558"/>
    <mergeCell ref="V1557:W1558"/>
    <mergeCell ref="T1557:U1558"/>
    <mergeCell ref="AP1557:AQ1558"/>
    <mergeCell ref="AN1557:AO1558"/>
    <mergeCell ref="AL1557:AM1558"/>
    <mergeCell ref="AJ1557:AK1558"/>
    <mergeCell ref="AH1557:AI1558"/>
    <mergeCell ref="AF1557:AG1558"/>
    <mergeCell ref="BB1557:BC1558"/>
    <mergeCell ref="AZ1557:BA1558"/>
    <mergeCell ref="AX1557:AY1558"/>
    <mergeCell ref="AV1557:AW1558"/>
    <mergeCell ref="AT1557:AU1558"/>
    <mergeCell ref="AR1557:AS1558"/>
    <mergeCell ref="J1553:K1554"/>
    <mergeCell ref="H1553:I1554"/>
    <mergeCell ref="F1553:F1554"/>
    <mergeCell ref="E1553:E1554"/>
    <mergeCell ref="C1553:D1553"/>
    <mergeCell ref="G1553:G1554"/>
    <mergeCell ref="C1554:D1554"/>
    <mergeCell ref="V1553:W1554"/>
    <mergeCell ref="T1553:U1554"/>
    <mergeCell ref="R1553:S1554"/>
    <mergeCell ref="P1553:Q1554"/>
    <mergeCell ref="N1553:O1554"/>
    <mergeCell ref="L1553:M1554"/>
    <mergeCell ref="AH1553:AI1554"/>
    <mergeCell ref="AF1553:AG1554"/>
    <mergeCell ref="AD1553:AE1554"/>
    <mergeCell ref="AB1553:AC1554"/>
    <mergeCell ref="Z1553:AA1554"/>
    <mergeCell ref="X1553:Y1554"/>
    <mergeCell ref="AT1553:AU1554"/>
    <mergeCell ref="AR1553:AS1554"/>
    <mergeCell ref="AP1553:AQ1554"/>
    <mergeCell ref="AN1553:AO1554"/>
    <mergeCell ref="AL1553:AM1554"/>
    <mergeCell ref="AJ1553:AK1554"/>
    <mergeCell ref="BB1553:BC1554"/>
    <mergeCell ref="N1555:O1556"/>
    <mergeCell ref="L1555:M1556"/>
    <mergeCell ref="AN1555:AO1556"/>
    <mergeCell ref="AL1555:AM1556"/>
    <mergeCell ref="AJ1555:AK1556"/>
    <mergeCell ref="AH1555:AI1556"/>
    <mergeCell ref="J1555:K1556"/>
    <mergeCell ref="H1555:I1556"/>
    <mergeCell ref="B1551:B1552"/>
    <mergeCell ref="C1550:D1550"/>
    <mergeCell ref="B1549:B1550"/>
    <mergeCell ref="L1545:M1546"/>
    <mergeCell ref="J1545:K1546"/>
    <mergeCell ref="H1545:I1546"/>
    <mergeCell ref="F1545:F1546"/>
    <mergeCell ref="E1545:E1546"/>
    <mergeCell ref="C1545:D1545"/>
    <mergeCell ref="G1545:G1546"/>
    <mergeCell ref="X1545:Y1546"/>
    <mergeCell ref="V1545:W1546"/>
    <mergeCell ref="T1545:U1546"/>
    <mergeCell ref="R1545:S1546"/>
    <mergeCell ref="P1545:Q1546"/>
    <mergeCell ref="N1545:O1546"/>
    <mergeCell ref="AJ1545:AK1546"/>
    <mergeCell ref="AH1545:AI1546"/>
    <mergeCell ref="AF1545:AG1546"/>
    <mergeCell ref="AD1545:AE1546"/>
    <mergeCell ref="AB1545:AC1546"/>
    <mergeCell ref="Z1545:AA1546"/>
    <mergeCell ref="AV1545:AW1546"/>
    <mergeCell ref="AT1545:AU1546"/>
    <mergeCell ref="AR1545:AS1546"/>
    <mergeCell ref="AP1545:AQ1546"/>
    <mergeCell ref="AN1545:AO1546"/>
    <mergeCell ref="AL1545:AM1546"/>
    <mergeCell ref="B1547:B1548"/>
    <mergeCell ref="C1546:D1546"/>
    <mergeCell ref="B1545:B1546"/>
    <mergeCell ref="L1551:M1552"/>
    <mergeCell ref="J1551:K1552"/>
    <mergeCell ref="H1551:I1552"/>
    <mergeCell ref="F1551:F1552"/>
    <mergeCell ref="E1551:E1552"/>
    <mergeCell ref="C1551:D1551"/>
    <mergeCell ref="G1551:G1552"/>
    <mergeCell ref="X1551:Y1552"/>
    <mergeCell ref="V1551:W1552"/>
    <mergeCell ref="T1551:U1552"/>
    <mergeCell ref="R1551:S1552"/>
    <mergeCell ref="P1551:Q1552"/>
    <mergeCell ref="N1551:O1552"/>
    <mergeCell ref="AJ1551:AK1552"/>
    <mergeCell ref="AH1551:AI1552"/>
    <mergeCell ref="AF1551:AG1552"/>
    <mergeCell ref="BB1545:BC1546"/>
    <mergeCell ref="AZ1545:BA1546"/>
    <mergeCell ref="AX1545:AY1546"/>
    <mergeCell ref="L1547:M1548"/>
    <mergeCell ref="J1547:K1548"/>
    <mergeCell ref="H1547:I1548"/>
    <mergeCell ref="F1547:F1548"/>
    <mergeCell ref="E1547:E1548"/>
    <mergeCell ref="C1547:D1547"/>
    <mergeCell ref="G1547:G1548"/>
    <mergeCell ref="X1547:Y1548"/>
    <mergeCell ref="V1547:W1548"/>
    <mergeCell ref="T1547:U1548"/>
    <mergeCell ref="R1547:S1548"/>
    <mergeCell ref="P1547:Q1548"/>
    <mergeCell ref="N1547:O1548"/>
    <mergeCell ref="AD1551:AE1552"/>
    <mergeCell ref="AB1551:AC1552"/>
    <mergeCell ref="Z1551:AA1552"/>
    <mergeCell ref="AV1551:AW1552"/>
    <mergeCell ref="AT1551:AU1552"/>
    <mergeCell ref="AR1551:AS1552"/>
    <mergeCell ref="AP1551:AQ1552"/>
    <mergeCell ref="AN1551:AO1552"/>
    <mergeCell ref="AL1551:AM1552"/>
    <mergeCell ref="C1552:D1552"/>
    <mergeCell ref="AJ1547:AK1548"/>
    <mergeCell ref="AH1547:AI1548"/>
    <mergeCell ref="AF1547:AG1548"/>
    <mergeCell ref="AD1547:AE1548"/>
    <mergeCell ref="AB1547:AC1548"/>
    <mergeCell ref="Z1547:AA1548"/>
    <mergeCell ref="AV1547:AW1548"/>
    <mergeCell ref="L1549:M1550"/>
    <mergeCell ref="J1549:K1550"/>
    <mergeCell ref="H1549:I1550"/>
    <mergeCell ref="F1549:F1550"/>
    <mergeCell ref="E1549:E1550"/>
    <mergeCell ref="C1549:D1549"/>
    <mergeCell ref="G1549:G1550"/>
    <mergeCell ref="X1549:Y1550"/>
    <mergeCell ref="V1549:W1550"/>
    <mergeCell ref="T1549:U1550"/>
    <mergeCell ref="R1549:S1550"/>
    <mergeCell ref="P1549:Q1550"/>
    <mergeCell ref="N1549:O1550"/>
    <mergeCell ref="AJ1549:AK1550"/>
    <mergeCell ref="AH1549:AI1550"/>
    <mergeCell ref="AF1549:AG1550"/>
    <mergeCell ref="AD1549:AE1550"/>
    <mergeCell ref="AB1549:AC1550"/>
    <mergeCell ref="Z1549:AA1550"/>
    <mergeCell ref="AV1549:AW1550"/>
    <mergeCell ref="AT1549:AU1550"/>
    <mergeCell ref="AR1549:AS1550"/>
    <mergeCell ref="AP1549:AQ1550"/>
    <mergeCell ref="AN1549:AO1550"/>
    <mergeCell ref="AL1549:AM1550"/>
    <mergeCell ref="BB1549:BC1550"/>
    <mergeCell ref="AZ1549:BA1550"/>
    <mergeCell ref="AX1549:AY1550"/>
    <mergeCell ref="BB1547:BC1548"/>
    <mergeCell ref="AZ1547:BA1548"/>
    <mergeCell ref="AX1547:AY1548"/>
    <mergeCell ref="E1541:E1542"/>
    <mergeCell ref="C1541:D1541"/>
    <mergeCell ref="G1541:G1542"/>
    <mergeCell ref="X1541:Y1542"/>
    <mergeCell ref="V1541:W1542"/>
    <mergeCell ref="T1541:U1542"/>
    <mergeCell ref="R1541:S1542"/>
    <mergeCell ref="P1541:Q1542"/>
    <mergeCell ref="N1541:O1542"/>
    <mergeCell ref="AJ1541:AK1542"/>
    <mergeCell ref="AH1541:AI1542"/>
    <mergeCell ref="AF1541:AG1542"/>
    <mergeCell ref="AD1541:AE1542"/>
    <mergeCell ref="AB1541:AC1542"/>
    <mergeCell ref="Z1541:AA1542"/>
    <mergeCell ref="AV1541:AW1542"/>
    <mergeCell ref="AT1541:AU1542"/>
    <mergeCell ref="AR1541:AS1542"/>
    <mergeCell ref="AP1541:AQ1542"/>
    <mergeCell ref="AN1541:AO1542"/>
    <mergeCell ref="AL1541:AM1542"/>
    <mergeCell ref="AL1539:AM1540"/>
    <mergeCell ref="AT1547:AU1548"/>
    <mergeCell ref="AR1547:AS1548"/>
    <mergeCell ref="AP1547:AQ1548"/>
    <mergeCell ref="AN1547:AO1548"/>
    <mergeCell ref="AL1547:AM1548"/>
    <mergeCell ref="C1548:D1548"/>
    <mergeCell ref="BL1547:BN1548"/>
    <mergeCell ref="BJ1547:BK1548"/>
    <mergeCell ref="BL1541:BN1542"/>
    <mergeCell ref="BJ1541:BK1542"/>
    <mergeCell ref="BH1541:BI1542"/>
    <mergeCell ref="BF1541:BG1542"/>
    <mergeCell ref="BD1541:BE1542"/>
    <mergeCell ref="BB1541:BC1542"/>
    <mergeCell ref="AZ1541:BA1542"/>
    <mergeCell ref="AX1541:AY1542"/>
    <mergeCell ref="L1543:M1544"/>
    <mergeCell ref="J1543:K1544"/>
    <mergeCell ref="H1543:I1544"/>
    <mergeCell ref="F1543:F1544"/>
    <mergeCell ref="E1543:E1544"/>
    <mergeCell ref="C1543:D1543"/>
    <mergeCell ref="G1543:G1544"/>
    <mergeCell ref="X1543:Y1544"/>
    <mergeCell ref="V1543:W1544"/>
    <mergeCell ref="T1543:U1544"/>
    <mergeCell ref="R1543:S1544"/>
    <mergeCell ref="P1543:Q1544"/>
    <mergeCell ref="N1543:O1544"/>
    <mergeCell ref="AJ1543:AK1544"/>
    <mergeCell ref="AH1543:AI1544"/>
    <mergeCell ref="AF1543:AG1544"/>
    <mergeCell ref="AD1543:AE1544"/>
    <mergeCell ref="AB1543:AC1544"/>
    <mergeCell ref="Z1543:AA1544"/>
    <mergeCell ref="AV1543:AW1544"/>
    <mergeCell ref="AT1543:AU1544"/>
    <mergeCell ref="AR1543:AS1544"/>
    <mergeCell ref="BJ1545:BK1546"/>
    <mergeCell ref="BH1545:BI1546"/>
    <mergeCell ref="BF1545:BG1546"/>
    <mergeCell ref="BD1545:BE1546"/>
    <mergeCell ref="B1543:B1544"/>
    <mergeCell ref="C1542:D1542"/>
    <mergeCell ref="B1541:B1542"/>
    <mergeCell ref="L1537:M1538"/>
    <mergeCell ref="J1537:K1538"/>
    <mergeCell ref="H1537:I1538"/>
    <mergeCell ref="F1537:F1538"/>
    <mergeCell ref="E1537:E1538"/>
    <mergeCell ref="C1537:D1537"/>
    <mergeCell ref="G1537:G1538"/>
    <mergeCell ref="X1537:Y1538"/>
    <mergeCell ref="V1537:W1538"/>
    <mergeCell ref="T1537:U1538"/>
    <mergeCell ref="R1537:S1538"/>
    <mergeCell ref="P1537:Q1538"/>
    <mergeCell ref="N1537:O1538"/>
    <mergeCell ref="AJ1537:AK1538"/>
    <mergeCell ref="AH1537:AI1538"/>
    <mergeCell ref="AF1537:AG1538"/>
    <mergeCell ref="AD1537:AE1538"/>
    <mergeCell ref="AB1537:AC1538"/>
    <mergeCell ref="Z1537:AA1538"/>
    <mergeCell ref="AV1537:AW1538"/>
    <mergeCell ref="AT1537:AU1538"/>
    <mergeCell ref="AR1537:AS1538"/>
    <mergeCell ref="AP1537:AQ1538"/>
    <mergeCell ref="AN1537:AO1538"/>
    <mergeCell ref="AL1537:AM1538"/>
    <mergeCell ref="B1539:B1540"/>
    <mergeCell ref="C1538:D1538"/>
    <mergeCell ref="BL1537:BN1538"/>
    <mergeCell ref="BJ1537:BK1538"/>
    <mergeCell ref="BH1537:BI1538"/>
    <mergeCell ref="BF1537:BG1538"/>
    <mergeCell ref="BD1537:BE1538"/>
    <mergeCell ref="BB1537:BC1538"/>
    <mergeCell ref="AZ1537:BA1538"/>
    <mergeCell ref="AX1537:AY1538"/>
    <mergeCell ref="L1539:M1540"/>
    <mergeCell ref="AP1543:AQ1544"/>
    <mergeCell ref="AN1543:AO1544"/>
    <mergeCell ref="AL1543:AM1544"/>
    <mergeCell ref="C1544:D1544"/>
    <mergeCell ref="BL1543:BN1544"/>
    <mergeCell ref="BJ1543:BK1544"/>
    <mergeCell ref="BH1543:BI1544"/>
    <mergeCell ref="BF1543:BG1544"/>
    <mergeCell ref="BD1543:BE1544"/>
    <mergeCell ref="BB1543:BC1544"/>
    <mergeCell ref="AZ1543:BA1544"/>
    <mergeCell ref="AX1543:AY1544"/>
    <mergeCell ref="B1537:B1538"/>
    <mergeCell ref="BL1539:BN1540"/>
    <mergeCell ref="BJ1539:BK1540"/>
    <mergeCell ref="BH1539:BI1540"/>
    <mergeCell ref="BF1539:BG1540"/>
    <mergeCell ref="BD1539:BE1540"/>
    <mergeCell ref="BB1539:BC1540"/>
    <mergeCell ref="AZ1539:BA1540"/>
    <mergeCell ref="AX1539:AY1540"/>
    <mergeCell ref="L1541:M1542"/>
    <mergeCell ref="J1541:K1542"/>
    <mergeCell ref="H1541:I1542"/>
    <mergeCell ref="F1541:F1542"/>
    <mergeCell ref="BF1531:BG1532"/>
    <mergeCell ref="BD1531:BE1532"/>
    <mergeCell ref="BB1531:BC1532"/>
    <mergeCell ref="AZ1531:BA1532"/>
    <mergeCell ref="AX1531:AY1532"/>
    <mergeCell ref="L1533:M1534"/>
    <mergeCell ref="J1533:K1534"/>
    <mergeCell ref="H1533:I1534"/>
    <mergeCell ref="F1533:F1534"/>
    <mergeCell ref="E1533:E1534"/>
    <mergeCell ref="C1533:D1533"/>
    <mergeCell ref="G1533:G1534"/>
    <mergeCell ref="X1533:Y1534"/>
    <mergeCell ref="V1533:W1534"/>
    <mergeCell ref="T1533:U1534"/>
    <mergeCell ref="R1533:S1534"/>
    <mergeCell ref="P1533:Q1534"/>
    <mergeCell ref="N1533:O1534"/>
    <mergeCell ref="AJ1533:AK1534"/>
    <mergeCell ref="AH1533:AI1534"/>
    <mergeCell ref="AF1533:AG1534"/>
    <mergeCell ref="AD1533:AE1534"/>
    <mergeCell ref="AB1533:AC1534"/>
    <mergeCell ref="Z1533:AA1534"/>
    <mergeCell ref="AV1533:AW1534"/>
    <mergeCell ref="AT1533:AU1534"/>
    <mergeCell ref="AR1533:AS1534"/>
    <mergeCell ref="AP1533:AQ1534"/>
    <mergeCell ref="AN1533:AO1534"/>
    <mergeCell ref="AL1533:AM1534"/>
    <mergeCell ref="C1540:D1540"/>
    <mergeCell ref="AJ1539:AK1540"/>
    <mergeCell ref="AH1539:AI1540"/>
    <mergeCell ref="AF1539:AG1540"/>
    <mergeCell ref="AD1539:AE1540"/>
    <mergeCell ref="AB1539:AC1540"/>
    <mergeCell ref="Z1539:AA1540"/>
    <mergeCell ref="AV1539:AW1540"/>
    <mergeCell ref="AT1539:AU1540"/>
    <mergeCell ref="AR1539:AS1540"/>
    <mergeCell ref="AP1539:AQ1540"/>
    <mergeCell ref="AN1539:AO1540"/>
    <mergeCell ref="AP1535:AQ1536"/>
    <mergeCell ref="AN1535:AO1536"/>
    <mergeCell ref="AL1535:AM1536"/>
    <mergeCell ref="C1536:D1536"/>
    <mergeCell ref="BF1535:BG1536"/>
    <mergeCell ref="BD1535:BE1536"/>
    <mergeCell ref="BB1535:BC1536"/>
    <mergeCell ref="AZ1535:BA1536"/>
    <mergeCell ref="AX1535:AY1536"/>
    <mergeCell ref="B1535:B1536"/>
    <mergeCell ref="C1534:D1534"/>
    <mergeCell ref="BL1533:BN1534"/>
    <mergeCell ref="BJ1533:BK1534"/>
    <mergeCell ref="BH1533:BI1534"/>
    <mergeCell ref="BF1533:BG1534"/>
    <mergeCell ref="BD1533:BE1534"/>
    <mergeCell ref="BB1533:BC1534"/>
    <mergeCell ref="AZ1533:BA1534"/>
    <mergeCell ref="AX1533:AY1534"/>
    <mergeCell ref="L1535:M1536"/>
    <mergeCell ref="J1535:K1536"/>
    <mergeCell ref="H1535:I1536"/>
    <mergeCell ref="F1535:F1536"/>
    <mergeCell ref="E1535:E1536"/>
    <mergeCell ref="C1535:D1535"/>
    <mergeCell ref="G1535:G1536"/>
    <mergeCell ref="X1535:Y1536"/>
    <mergeCell ref="V1535:W1536"/>
    <mergeCell ref="T1535:U1536"/>
    <mergeCell ref="R1535:S1536"/>
    <mergeCell ref="P1535:Q1536"/>
    <mergeCell ref="N1535:O1536"/>
    <mergeCell ref="AJ1535:AK1536"/>
    <mergeCell ref="AH1535:AI1536"/>
    <mergeCell ref="AF1535:AG1536"/>
    <mergeCell ref="AD1535:AE1536"/>
    <mergeCell ref="AB1535:AC1536"/>
    <mergeCell ref="Z1535:AA1536"/>
    <mergeCell ref="AV1535:AW1536"/>
    <mergeCell ref="AT1535:AU1536"/>
    <mergeCell ref="AR1535:AS1536"/>
    <mergeCell ref="J1539:K1540"/>
    <mergeCell ref="H1539:I1540"/>
    <mergeCell ref="F1539:F1540"/>
    <mergeCell ref="E1539:E1540"/>
    <mergeCell ref="C1539:D1539"/>
    <mergeCell ref="G1539:G1540"/>
    <mergeCell ref="X1539:Y1540"/>
    <mergeCell ref="V1539:W1540"/>
    <mergeCell ref="T1539:U1540"/>
    <mergeCell ref="R1539:S1540"/>
    <mergeCell ref="P1539:Q1540"/>
    <mergeCell ref="N1539:O1540"/>
    <mergeCell ref="B1533:B1534"/>
    <mergeCell ref="BL1535:BN1536"/>
    <mergeCell ref="BJ1535:BK1536"/>
    <mergeCell ref="BH1535:BI1536"/>
    <mergeCell ref="L1529:M1530"/>
    <mergeCell ref="J1529:K1530"/>
    <mergeCell ref="H1529:I1530"/>
    <mergeCell ref="F1529:F1530"/>
    <mergeCell ref="E1529:E1530"/>
    <mergeCell ref="C1529:D1529"/>
    <mergeCell ref="X1529:Y1530"/>
    <mergeCell ref="V1529:W1530"/>
    <mergeCell ref="T1529:U1530"/>
    <mergeCell ref="R1529:S1530"/>
    <mergeCell ref="P1529:Q1530"/>
    <mergeCell ref="N1529:O1530"/>
    <mergeCell ref="AJ1529:AK1530"/>
    <mergeCell ref="AH1529:AI1530"/>
    <mergeCell ref="AF1529:AG1530"/>
    <mergeCell ref="AD1529:AE1530"/>
    <mergeCell ref="AB1529:AC1530"/>
    <mergeCell ref="Z1529:AA1530"/>
    <mergeCell ref="AV1529:AW1530"/>
    <mergeCell ref="AT1529:AU1530"/>
    <mergeCell ref="AR1529:AS1530"/>
    <mergeCell ref="AP1529:AQ1530"/>
    <mergeCell ref="AN1529:AO1530"/>
    <mergeCell ref="AL1529:AM1530"/>
    <mergeCell ref="B1531:B1532"/>
    <mergeCell ref="C1530:D1530"/>
    <mergeCell ref="BL1529:BN1530"/>
    <mergeCell ref="BJ1529:BK1530"/>
    <mergeCell ref="BH1529:BI1530"/>
    <mergeCell ref="BF1529:BG1530"/>
    <mergeCell ref="BD1529:BE1530"/>
    <mergeCell ref="BB1529:BC1530"/>
    <mergeCell ref="AZ1529:BA1530"/>
    <mergeCell ref="AX1529:AY1530"/>
    <mergeCell ref="L1531:M1532"/>
    <mergeCell ref="J1531:K1532"/>
    <mergeCell ref="H1531:I1532"/>
    <mergeCell ref="F1531:F1532"/>
    <mergeCell ref="E1531:E1532"/>
    <mergeCell ref="C1531:D1531"/>
    <mergeCell ref="G1531:G1532"/>
    <mergeCell ref="X1531:Y1532"/>
    <mergeCell ref="V1531:W1532"/>
    <mergeCell ref="T1531:U1532"/>
    <mergeCell ref="R1531:S1532"/>
    <mergeCell ref="P1531:Q1532"/>
    <mergeCell ref="N1531:O1532"/>
    <mergeCell ref="AJ1531:AK1532"/>
    <mergeCell ref="AH1531:AI1532"/>
    <mergeCell ref="AF1531:AG1532"/>
    <mergeCell ref="AD1531:AE1532"/>
    <mergeCell ref="AB1531:AC1532"/>
    <mergeCell ref="Z1531:AA1532"/>
    <mergeCell ref="AV1531:AW1532"/>
    <mergeCell ref="AT1531:AU1532"/>
    <mergeCell ref="AR1531:AS1532"/>
    <mergeCell ref="AP1531:AQ1532"/>
    <mergeCell ref="AN1531:AO1532"/>
    <mergeCell ref="AL1531:AM1532"/>
    <mergeCell ref="B1529:B1530"/>
    <mergeCell ref="C1532:D1532"/>
    <mergeCell ref="BL1531:BN1532"/>
    <mergeCell ref="BJ1531:BK1532"/>
    <mergeCell ref="BH1531:BI1532"/>
    <mergeCell ref="C1527:D1527"/>
    <mergeCell ref="X1527:Y1528"/>
    <mergeCell ref="V1527:W1528"/>
    <mergeCell ref="T1527:U1528"/>
    <mergeCell ref="R1527:S1528"/>
    <mergeCell ref="P1527:Q1528"/>
    <mergeCell ref="N1527:O1528"/>
    <mergeCell ref="AJ1527:AK1528"/>
    <mergeCell ref="AH1527:AI1528"/>
    <mergeCell ref="AF1527:AG1528"/>
    <mergeCell ref="AD1527:AE1528"/>
    <mergeCell ref="AB1527:AC1528"/>
    <mergeCell ref="Z1527:AA1528"/>
    <mergeCell ref="AV1527:AW1528"/>
    <mergeCell ref="AT1527:AU1528"/>
    <mergeCell ref="AR1527:AS1528"/>
    <mergeCell ref="AP1527:AQ1528"/>
    <mergeCell ref="AN1527:AO1528"/>
    <mergeCell ref="AL1527:AM1528"/>
    <mergeCell ref="AD1525:AE1526"/>
    <mergeCell ref="AB1525:AC1526"/>
    <mergeCell ref="Z1525:AA1526"/>
    <mergeCell ref="AV1525:AW1526"/>
    <mergeCell ref="AT1525:AU1526"/>
    <mergeCell ref="AR1525:AS1526"/>
    <mergeCell ref="AP1525:AQ1526"/>
    <mergeCell ref="AN1525:AO1526"/>
    <mergeCell ref="AL1525:AM1526"/>
    <mergeCell ref="C1528:D1528"/>
    <mergeCell ref="BL1527:BN1528"/>
    <mergeCell ref="BJ1527:BK1528"/>
    <mergeCell ref="BH1527:BI1528"/>
    <mergeCell ref="BF1527:BG1528"/>
    <mergeCell ref="BD1527:BE1528"/>
    <mergeCell ref="BB1527:BC1528"/>
    <mergeCell ref="AZ1527:BA1528"/>
    <mergeCell ref="AX1527:AY1528"/>
    <mergeCell ref="C1518:D1518"/>
    <mergeCell ref="H1521:I1522"/>
    <mergeCell ref="C1521:D1522"/>
    <mergeCell ref="AH1521:AM1521"/>
    <mergeCell ref="T1522:U1522"/>
    <mergeCell ref="AN1522:AO1522"/>
    <mergeCell ref="B1521:B1522"/>
    <mergeCell ref="J1522:K1522"/>
    <mergeCell ref="N1522:O1522"/>
    <mergeCell ref="L1522:M1522"/>
    <mergeCell ref="J1521:O1521"/>
    <mergeCell ref="R1522:S1522"/>
    <mergeCell ref="P1522:Q1522"/>
    <mergeCell ref="AF1522:AG1522"/>
    <mergeCell ref="AD1522:AE1522"/>
    <mergeCell ref="Z1523:AA1524"/>
    <mergeCell ref="C1523:D1523"/>
    <mergeCell ref="L1523:M1524"/>
    <mergeCell ref="J1523:K1524"/>
    <mergeCell ref="H1523:I1524"/>
    <mergeCell ref="AX1522:AY1522"/>
    <mergeCell ref="AV1522:AW1522"/>
    <mergeCell ref="AT1522:AU1522"/>
    <mergeCell ref="AR1522:AS1522"/>
    <mergeCell ref="AP1522:AQ1522"/>
    <mergeCell ref="AD1523:AE1524"/>
    <mergeCell ref="B1523:B1524"/>
    <mergeCell ref="R1523:S1524"/>
    <mergeCell ref="P1523:Q1524"/>
    <mergeCell ref="N1523:O1524"/>
    <mergeCell ref="X1523:Y1524"/>
    <mergeCell ref="E1523:E1524"/>
    <mergeCell ref="V1523:W1524"/>
    <mergeCell ref="T1523:U1524"/>
    <mergeCell ref="AB1523:AC1524"/>
    <mergeCell ref="AP1523:AQ1524"/>
    <mergeCell ref="AN1523:AO1524"/>
    <mergeCell ref="AL1523:AM1524"/>
    <mergeCell ref="AJ1523:AK1524"/>
    <mergeCell ref="AH1523:AI1524"/>
    <mergeCell ref="AX1523:AY1524"/>
    <mergeCell ref="AV1523:AW1524"/>
    <mergeCell ref="AT1523:AU1524"/>
    <mergeCell ref="AR1523:AS1524"/>
    <mergeCell ref="C1524:D1524"/>
    <mergeCell ref="AF1523:AG1524"/>
    <mergeCell ref="AB1522:AC1522"/>
    <mergeCell ref="BL1521:BN1522"/>
    <mergeCell ref="BF1521:BK1521"/>
    <mergeCell ref="AZ1521:BE1521"/>
    <mergeCell ref="AT1521:AY1521"/>
    <mergeCell ref="AN1521:AS1521"/>
    <mergeCell ref="BJ1522:BK1522"/>
    <mergeCell ref="BH1522:BI1522"/>
    <mergeCell ref="BF1522:BG1522"/>
    <mergeCell ref="BD1522:BE1522"/>
    <mergeCell ref="BB1522:BC1522"/>
    <mergeCell ref="AZ1522:BA1522"/>
    <mergeCell ref="B1525:B1526"/>
    <mergeCell ref="BL1523:BN1524"/>
    <mergeCell ref="BJ1523:BK1524"/>
    <mergeCell ref="BH1523:BI1524"/>
    <mergeCell ref="BF1523:BG1524"/>
    <mergeCell ref="BD1523:BE1524"/>
    <mergeCell ref="BB1523:BC1524"/>
    <mergeCell ref="AZ1523:BA1524"/>
    <mergeCell ref="L1525:M1526"/>
    <mergeCell ref="J1525:K1526"/>
    <mergeCell ref="H1525:I1526"/>
    <mergeCell ref="F1525:F1526"/>
    <mergeCell ref="E1525:E1526"/>
    <mergeCell ref="C1525:D1525"/>
    <mergeCell ref="X1525:Y1526"/>
    <mergeCell ref="V1525:W1526"/>
    <mergeCell ref="T1525:U1526"/>
    <mergeCell ref="R1525:S1526"/>
    <mergeCell ref="P1525:Q1526"/>
    <mergeCell ref="N1525:O1526"/>
    <mergeCell ref="AJ1525:AK1526"/>
    <mergeCell ref="AH1525:AI1526"/>
    <mergeCell ref="AF1525:AG1526"/>
    <mergeCell ref="BF1525:BG1526"/>
    <mergeCell ref="BD1525:BE1526"/>
    <mergeCell ref="BB1525:BC1526"/>
    <mergeCell ref="AZ1525:BA1526"/>
    <mergeCell ref="AX1525:AY1526"/>
    <mergeCell ref="AJ1522:AK1522"/>
    <mergeCell ref="AH1522:AI1522"/>
    <mergeCell ref="B1527:B1528"/>
    <mergeCell ref="C1526:D1526"/>
    <mergeCell ref="BL1525:BN1526"/>
    <mergeCell ref="BJ1525:BK1526"/>
    <mergeCell ref="BH1525:BI1526"/>
    <mergeCell ref="BH1624:BI1625"/>
    <mergeCell ref="BF1624:BG1625"/>
    <mergeCell ref="BD1624:BE1625"/>
    <mergeCell ref="BB1624:BC1625"/>
    <mergeCell ref="AZ1624:BA1625"/>
    <mergeCell ref="R1630:S1631"/>
    <mergeCell ref="P1630:Q1631"/>
    <mergeCell ref="N1630:O1631"/>
    <mergeCell ref="L1630:M1631"/>
    <mergeCell ref="J1630:K1631"/>
    <mergeCell ref="H1630:I1631"/>
    <mergeCell ref="AD1630:AE1631"/>
    <mergeCell ref="AB1630:AC1631"/>
    <mergeCell ref="Z1630:AA1631"/>
    <mergeCell ref="X1630:Y1631"/>
    <mergeCell ref="V1630:W1631"/>
    <mergeCell ref="T1630:U1631"/>
    <mergeCell ref="AP1630:AQ1631"/>
    <mergeCell ref="AN1630:AO1631"/>
    <mergeCell ref="AL1630:AM1631"/>
    <mergeCell ref="AJ1630:AK1631"/>
    <mergeCell ref="AH1630:AI1631"/>
    <mergeCell ref="AF1630:AG1631"/>
    <mergeCell ref="AV1622:AW1623"/>
    <mergeCell ref="AT1622:AU1623"/>
    <mergeCell ref="AR1622:AS1623"/>
    <mergeCell ref="AP1622:AQ1623"/>
    <mergeCell ref="C1624:D1624"/>
    <mergeCell ref="G1624:G1625"/>
    <mergeCell ref="B1624:B1625"/>
    <mergeCell ref="C1623:D1623"/>
    <mergeCell ref="N1624:O1625"/>
    <mergeCell ref="L1624:M1625"/>
    <mergeCell ref="J1624:K1625"/>
    <mergeCell ref="H1624:I1625"/>
    <mergeCell ref="F1624:F1625"/>
    <mergeCell ref="E1624:E1625"/>
    <mergeCell ref="Z1624:AA1625"/>
    <mergeCell ref="X1624:Y1625"/>
    <mergeCell ref="V1624:W1625"/>
    <mergeCell ref="T1624:U1625"/>
    <mergeCell ref="R1624:S1625"/>
    <mergeCell ref="P1624:Q1625"/>
    <mergeCell ref="AL1624:AM1625"/>
    <mergeCell ref="AJ1624:AK1625"/>
    <mergeCell ref="AH1624:AI1625"/>
    <mergeCell ref="AF1624:AG1625"/>
    <mergeCell ref="AD1624:AE1625"/>
    <mergeCell ref="AB1624:AC1625"/>
    <mergeCell ref="AX1624:AY1625"/>
    <mergeCell ref="AV1624:AW1625"/>
    <mergeCell ref="AT1624:AU1625"/>
    <mergeCell ref="AR1624:AS1625"/>
    <mergeCell ref="AP1624:AQ1625"/>
    <mergeCell ref="L1527:M1528"/>
    <mergeCell ref="J1527:K1528"/>
    <mergeCell ref="H1527:I1528"/>
    <mergeCell ref="F1527:F1528"/>
    <mergeCell ref="E1527:E1528"/>
    <mergeCell ref="D1630:E1631"/>
    <mergeCell ref="B1630:C1631"/>
    <mergeCell ref="L1626:M1627"/>
    <mergeCell ref="N1626:O1627"/>
    <mergeCell ref="P1626:Q1627"/>
    <mergeCell ref="R1626:S1627"/>
    <mergeCell ref="T1626:U1627"/>
    <mergeCell ref="V1626:W1627"/>
    <mergeCell ref="X1626:Y1627"/>
    <mergeCell ref="Z1626:AA1627"/>
    <mergeCell ref="AB1626:AC1627"/>
    <mergeCell ref="AD1626:AE1627"/>
    <mergeCell ref="AF1626:AG1627"/>
    <mergeCell ref="AH1626:AI1627"/>
    <mergeCell ref="AJ1626:AK1627"/>
    <mergeCell ref="AL1626:AM1627"/>
    <mergeCell ref="AN1626:AO1627"/>
    <mergeCell ref="AP1626:AQ1627"/>
    <mergeCell ref="AR1626:AS1627"/>
    <mergeCell ref="AT1626:AU1627"/>
    <mergeCell ref="AV1626:AW1627"/>
    <mergeCell ref="AX1626:AY1627"/>
    <mergeCell ref="AZ1626:BA1627"/>
    <mergeCell ref="C1625:D1625"/>
    <mergeCell ref="BL1624:BN1625"/>
    <mergeCell ref="BJ1624:BK1625"/>
    <mergeCell ref="BB1626:BC1627"/>
    <mergeCell ref="BD1626:BE1627"/>
    <mergeCell ref="BF1626:BG1627"/>
    <mergeCell ref="BH1626:BI1627"/>
    <mergeCell ref="BJ1626:BK1627"/>
    <mergeCell ref="BL1626:BN1627"/>
    <mergeCell ref="B1616:B1617"/>
    <mergeCell ref="J1620:K1621"/>
    <mergeCell ref="H1620:I1621"/>
    <mergeCell ref="F1620:F1621"/>
    <mergeCell ref="G1620:G1621"/>
    <mergeCell ref="AB1620:AC1621"/>
    <mergeCell ref="Z1620:AA1621"/>
    <mergeCell ref="X1620:Y1621"/>
    <mergeCell ref="V1620:W1621"/>
    <mergeCell ref="T1620:U1621"/>
    <mergeCell ref="R1620:S1621"/>
    <mergeCell ref="AF1620:AG1621"/>
    <mergeCell ref="AD1620:AE1621"/>
    <mergeCell ref="AZ1620:BA1621"/>
    <mergeCell ref="AX1620:AY1621"/>
    <mergeCell ref="AV1620:AW1621"/>
    <mergeCell ref="AT1620:AU1621"/>
    <mergeCell ref="AR1620:AS1621"/>
    <mergeCell ref="AP1620:AQ1621"/>
    <mergeCell ref="BL1620:BN1621"/>
    <mergeCell ref="BJ1620:BK1621"/>
    <mergeCell ref="BH1620:BI1621"/>
    <mergeCell ref="BF1620:BG1621"/>
    <mergeCell ref="BD1620:BE1621"/>
    <mergeCell ref="BB1620:BC1621"/>
    <mergeCell ref="C1621:D1621"/>
    <mergeCell ref="E1620:E1621"/>
    <mergeCell ref="C1620:D1620"/>
    <mergeCell ref="B1620:B1621"/>
    <mergeCell ref="B1618:B1619"/>
    <mergeCell ref="BL1616:BN1617"/>
    <mergeCell ref="BJ1616:BK1617"/>
    <mergeCell ref="D1632:E1632"/>
    <mergeCell ref="B1632:C1632"/>
    <mergeCell ref="BL1630:BN1631"/>
    <mergeCell ref="BJ1630:BK1631"/>
    <mergeCell ref="BH1630:BI1631"/>
    <mergeCell ref="BF1630:BG1631"/>
    <mergeCell ref="BD1630:BE1631"/>
    <mergeCell ref="BB1630:BC1631"/>
    <mergeCell ref="AZ1630:BA1631"/>
    <mergeCell ref="AR1630:AS1631"/>
    <mergeCell ref="R1632:S1632"/>
    <mergeCell ref="P1632:Q1632"/>
    <mergeCell ref="N1632:O1632"/>
    <mergeCell ref="L1632:M1632"/>
    <mergeCell ref="J1632:K1632"/>
    <mergeCell ref="H1632:I1632"/>
    <mergeCell ref="AD1632:AE1632"/>
    <mergeCell ref="AB1632:AC1632"/>
    <mergeCell ref="Z1632:AA1632"/>
    <mergeCell ref="X1632:Y1632"/>
    <mergeCell ref="V1632:W1632"/>
    <mergeCell ref="T1632:U1632"/>
    <mergeCell ref="AZ1632:BA1632"/>
    <mergeCell ref="AX1632:AY1632"/>
    <mergeCell ref="AV1632:AW1632"/>
    <mergeCell ref="AT1632:AU1632"/>
    <mergeCell ref="AR1632:AS1632"/>
    <mergeCell ref="AF1632:AG1632"/>
    <mergeCell ref="AH1632:AI1632"/>
    <mergeCell ref="B1626:B1627"/>
    <mergeCell ref="C1626:D1626"/>
    <mergeCell ref="E1626:E1627"/>
    <mergeCell ref="C1619:D1619"/>
    <mergeCell ref="V1618:W1619"/>
    <mergeCell ref="T1618:U1619"/>
    <mergeCell ref="R1618:S1619"/>
    <mergeCell ref="P1618:Q1619"/>
    <mergeCell ref="N1618:O1619"/>
    <mergeCell ref="L1618:M1619"/>
    <mergeCell ref="AH1618:AI1619"/>
    <mergeCell ref="AF1618:AG1619"/>
    <mergeCell ref="AD1618:AE1619"/>
    <mergeCell ref="AB1618:AC1619"/>
    <mergeCell ref="Z1618:AA1619"/>
    <mergeCell ref="AL1618:AM1619"/>
    <mergeCell ref="AJ1618:AK1619"/>
    <mergeCell ref="P1620:Q1621"/>
    <mergeCell ref="AN1624:AO1625"/>
    <mergeCell ref="E1622:E1623"/>
    <mergeCell ref="C1622:D1622"/>
    <mergeCell ref="G1622:G1623"/>
    <mergeCell ref="BL1622:BN1623"/>
    <mergeCell ref="BJ1622:BK1623"/>
    <mergeCell ref="BH1622:BI1623"/>
    <mergeCell ref="BF1622:BG1623"/>
    <mergeCell ref="BD1622:BE1623"/>
    <mergeCell ref="BB1622:BC1623"/>
    <mergeCell ref="B1622:B1623"/>
    <mergeCell ref="P1622:Q1623"/>
    <mergeCell ref="N1622:O1623"/>
    <mergeCell ref="L1622:M1623"/>
    <mergeCell ref="J1622:K1623"/>
    <mergeCell ref="H1622:I1623"/>
    <mergeCell ref="F1622:F1623"/>
    <mergeCell ref="AB1622:AC1623"/>
    <mergeCell ref="Z1622:AA1623"/>
    <mergeCell ref="X1622:Y1623"/>
    <mergeCell ref="V1622:W1623"/>
    <mergeCell ref="N1620:O1621"/>
    <mergeCell ref="L1620:M1621"/>
    <mergeCell ref="AN1620:AO1621"/>
    <mergeCell ref="AL1620:AM1621"/>
    <mergeCell ref="AJ1620:AK1621"/>
    <mergeCell ref="AH1620:AI1621"/>
    <mergeCell ref="BD1618:BE1619"/>
    <mergeCell ref="BB1618:BC1619"/>
    <mergeCell ref="AZ1618:BA1619"/>
    <mergeCell ref="AX1618:AY1619"/>
    <mergeCell ref="AV1618:AW1619"/>
    <mergeCell ref="AH1614:AI1615"/>
    <mergeCell ref="AF1614:AG1615"/>
    <mergeCell ref="AD1614:AE1615"/>
    <mergeCell ref="AB1614:AC1615"/>
    <mergeCell ref="Z1614:AA1615"/>
    <mergeCell ref="AV1614:AW1615"/>
    <mergeCell ref="AT1614:AU1615"/>
    <mergeCell ref="AR1614:AS1615"/>
    <mergeCell ref="AP1614:AQ1615"/>
    <mergeCell ref="AN1614:AO1615"/>
    <mergeCell ref="AL1614:AM1615"/>
    <mergeCell ref="C1615:D1615"/>
    <mergeCell ref="BL1614:BN1615"/>
    <mergeCell ref="BJ1614:BK1615"/>
    <mergeCell ref="BH1614:BI1615"/>
    <mergeCell ref="BF1614:BG1615"/>
    <mergeCell ref="BD1614:BE1615"/>
    <mergeCell ref="BB1614:BC1615"/>
    <mergeCell ref="AZ1614:BA1615"/>
    <mergeCell ref="AX1614:AY1615"/>
    <mergeCell ref="T1622:U1623"/>
    <mergeCell ref="R1622:S1623"/>
    <mergeCell ref="AN1622:AO1623"/>
    <mergeCell ref="AL1622:AM1623"/>
    <mergeCell ref="AJ1622:AK1623"/>
    <mergeCell ref="AH1622:AI1623"/>
    <mergeCell ref="AF1622:AG1623"/>
    <mergeCell ref="AD1622:AE1623"/>
    <mergeCell ref="AZ1622:BA1623"/>
    <mergeCell ref="AX1622:AY1623"/>
    <mergeCell ref="L1616:M1617"/>
    <mergeCell ref="J1616:K1617"/>
    <mergeCell ref="H1616:I1617"/>
    <mergeCell ref="F1616:F1617"/>
    <mergeCell ref="E1616:E1617"/>
    <mergeCell ref="C1616:D1616"/>
    <mergeCell ref="G1616:G1617"/>
    <mergeCell ref="X1616:Y1617"/>
    <mergeCell ref="V1616:W1617"/>
    <mergeCell ref="T1616:U1617"/>
    <mergeCell ref="R1616:S1617"/>
    <mergeCell ref="P1616:Q1617"/>
    <mergeCell ref="N1616:O1617"/>
    <mergeCell ref="AJ1616:AK1617"/>
    <mergeCell ref="AH1616:AI1617"/>
    <mergeCell ref="AF1616:AG1617"/>
    <mergeCell ref="AD1616:AE1617"/>
    <mergeCell ref="AB1616:AC1617"/>
    <mergeCell ref="Z1616:AA1617"/>
    <mergeCell ref="AT1616:AU1617"/>
    <mergeCell ref="AR1616:AS1617"/>
    <mergeCell ref="AP1616:AQ1617"/>
    <mergeCell ref="AN1616:AO1617"/>
    <mergeCell ref="AL1616:AM1617"/>
    <mergeCell ref="C1617:D1617"/>
    <mergeCell ref="AZ1616:BA1617"/>
    <mergeCell ref="AX1616:AY1617"/>
    <mergeCell ref="J1618:K1619"/>
    <mergeCell ref="H1618:I1619"/>
    <mergeCell ref="F1618:F1619"/>
    <mergeCell ref="E1618:E1619"/>
    <mergeCell ref="C1618:D1618"/>
    <mergeCell ref="G1618:G1619"/>
    <mergeCell ref="BH1616:BI1617"/>
    <mergeCell ref="BF1616:BG1617"/>
    <mergeCell ref="BD1616:BE1617"/>
    <mergeCell ref="BB1616:BC1617"/>
    <mergeCell ref="BL1618:BN1619"/>
    <mergeCell ref="BJ1618:BK1619"/>
    <mergeCell ref="BH1618:BI1619"/>
    <mergeCell ref="BF1618:BG1619"/>
    <mergeCell ref="BH1610:BI1611"/>
    <mergeCell ref="BF1610:BG1611"/>
    <mergeCell ref="BD1610:BE1611"/>
    <mergeCell ref="BB1610:BC1611"/>
    <mergeCell ref="AZ1610:BA1611"/>
    <mergeCell ref="AX1610:AY1611"/>
    <mergeCell ref="L1612:M1613"/>
    <mergeCell ref="J1612:K1613"/>
    <mergeCell ref="H1612:I1613"/>
    <mergeCell ref="F1612:F1613"/>
    <mergeCell ref="E1612:E1613"/>
    <mergeCell ref="C1612:D1612"/>
    <mergeCell ref="G1612:G1613"/>
    <mergeCell ref="X1612:Y1613"/>
    <mergeCell ref="V1612:W1613"/>
    <mergeCell ref="T1612:U1613"/>
    <mergeCell ref="R1612:S1613"/>
    <mergeCell ref="P1612:Q1613"/>
    <mergeCell ref="N1612:O1613"/>
    <mergeCell ref="AJ1612:AK1613"/>
    <mergeCell ref="AH1612:AI1613"/>
    <mergeCell ref="AF1612:AG1613"/>
    <mergeCell ref="AD1612:AE1613"/>
    <mergeCell ref="AB1612:AC1613"/>
    <mergeCell ref="Z1612:AA1613"/>
    <mergeCell ref="AV1612:AW1613"/>
    <mergeCell ref="AT1612:AU1613"/>
    <mergeCell ref="AR1612:AS1613"/>
    <mergeCell ref="AP1612:AQ1613"/>
    <mergeCell ref="AN1612:AO1613"/>
    <mergeCell ref="AL1612:AM1613"/>
    <mergeCell ref="C1611:D1611"/>
    <mergeCell ref="BL1610:BN1611"/>
    <mergeCell ref="BJ1610:BK1611"/>
    <mergeCell ref="BL1612:BN1613"/>
    <mergeCell ref="BJ1612:BK1613"/>
    <mergeCell ref="BH1612:BI1613"/>
    <mergeCell ref="BF1612:BG1613"/>
    <mergeCell ref="BD1612:BE1613"/>
    <mergeCell ref="BB1612:BC1613"/>
    <mergeCell ref="AZ1612:BA1613"/>
    <mergeCell ref="AX1612:AY1613"/>
    <mergeCell ref="L1614:M1615"/>
    <mergeCell ref="J1614:K1615"/>
    <mergeCell ref="H1614:I1615"/>
    <mergeCell ref="F1614:F1615"/>
    <mergeCell ref="E1614:E1615"/>
    <mergeCell ref="C1614:D1614"/>
    <mergeCell ref="G1614:G1615"/>
    <mergeCell ref="X1614:Y1615"/>
    <mergeCell ref="V1614:W1615"/>
    <mergeCell ref="T1614:U1615"/>
    <mergeCell ref="R1614:S1615"/>
    <mergeCell ref="P1614:Q1615"/>
    <mergeCell ref="N1614:O1615"/>
    <mergeCell ref="AJ1614:AK1615"/>
    <mergeCell ref="B1614:B1615"/>
    <mergeCell ref="C1613:D1613"/>
    <mergeCell ref="B1612:B1613"/>
    <mergeCell ref="L1608:M1609"/>
    <mergeCell ref="J1608:K1609"/>
    <mergeCell ref="H1608:I1609"/>
    <mergeCell ref="F1608:F1609"/>
    <mergeCell ref="E1608:E1609"/>
    <mergeCell ref="C1608:D1608"/>
    <mergeCell ref="G1608:G1609"/>
    <mergeCell ref="X1608:Y1609"/>
    <mergeCell ref="V1608:W1609"/>
    <mergeCell ref="T1608:U1609"/>
    <mergeCell ref="R1608:S1609"/>
    <mergeCell ref="P1608:Q1609"/>
    <mergeCell ref="N1608:O1609"/>
    <mergeCell ref="AJ1608:AK1609"/>
    <mergeCell ref="AH1608:AI1609"/>
    <mergeCell ref="AF1608:AG1609"/>
    <mergeCell ref="AD1608:AE1609"/>
    <mergeCell ref="AB1608:AC1609"/>
    <mergeCell ref="Z1608:AA1609"/>
    <mergeCell ref="B1610:B1611"/>
    <mergeCell ref="C1609:D1609"/>
    <mergeCell ref="BL1608:BN1609"/>
    <mergeCell ref="BJ1608:BK1609"/>
    <mergeCell ref="BH1608:BI1609"/>
    <mergeCell ref="BF1608:BG1609"/>
    <mergeCell ref="BD1608:BE1609"/>
    <mergeCell ref="BB1608:BC1609"/>
    <mergeCell ref="AZ1608:BA1609"/>
    <mergeCell ref="AX1608:AY1609"/>
    <mergeCell ref="L1610:M1611"/>
    <mergeCell ref="J1610:K1611"/>
    <mergeCell ref="H1610:I1611"/>
    <mergeCell ref="F1610:F1611"/>
    <mergeCell ref="E1610:E1611"/>
    <mergeCell ref="C1610:D1610"/>
    <mergeCell ref="G1610:G1611"/>
    <mergeCell ref="X1610:Y1611"/>
    <mergeCell ref="V1610:W1611"/>
    <mergeCell ref="T1610:U1611"/>
    <mergeCell ref="R1610:S1611"/>
    <mergeCell ref="P1610:Q1611"/>
    <mergeCell ref="N1610:O1611"/>
    <mergeCell ref="AJ1610:AK1611"/>
    <mergeCell ref="AH1610:AI1611"/>
    <mergeCell ref="AF1610:AG1611"/>
    <mergeCell ref="AD1610:AE1611"/>
    <mergeCell ref="AB1610:AC1611"/>
    <mergeCell ref="Z1610:AA1611"/>
    <mergeCell ref="AV1610:AW1611"/>
    <mergeCell ref="AT1610:AU1611"/>
    <mergeCell ref="AR1610:AS1611"/>
    <mergeCell ref="AP1610:AQ1611"/>
    <mergeCell ref="AN1610:AO1611"/>
    <mergeCell ref="AL1610:AM1611"/>
    <mergeCell ref="B1608:B1609"/>
    <mergeCell ref="B1606:B1607"/>
    <mergeCell ref="C1605:D1605"/>
    <mergeCell ref="BL1604:BN1605"/>
    <mergeCell ref="BJ1604:BK1605"/>
    <mergeCell ref="BH1604:BI1605"/>
    <mergeCell ref="BF1604:BG1605"/>
    <mergeCell ref="BD1604:BE1605"/>
    <mergeCell ref="BB1604:BC1605"/>
    <mergeCell ref="AZ1604:BA1605"/>
    <mergeCell ref="AX1604:AY1605"/>
    <mergeCell ref="L1606:M1607"/>
    <mergeCell ref="J1606:K1607"/>
    <mergeCell ref="H1606:I1607"/>
    <mergeCell ref="F1606:F1607"/>
    <mergeCell ref="E1606:E1607"/>
    <mergeCell ref="C1606:D1606"/>
    <mergeCell ref="G1606:G1607"/>
    <mergeCell ref="X1606:Y1607"/>
    <mergeCell ref="V1606:W1607"/>
    <mergeCell ref="T1606:U1607"/>
    <mergeCell ref="R1606:S1607"/>
    <mergeCell ref="P1606:Q1607"/>
    <mergeCell ref="N1606:O1607"/>
    <mergeCell ref="AJ1606:AK1607"/>
    <mergeCell ref="AH1606:AI1607"/>
    <mergeCell ref="AF1606:AG1607"/>
    <mergeCell ref="AD1606:AE1607"/>
    <mergeCell ref="AB1606:AC1607"/>
    <mergeCell ref="Z1606:AA1607"/>
    <mergeCell ref="AV1606:AW1607"/>
    <mergeCell ref="AT1606:AU1607"/>
    <mergeCell ref="AR1606:AS1607"/>
    <mergeCell ref="AP1606:AQ1607"/>
    <mergeCell ref="AN1606:AO1607"/>
    <mergeCell ref="AL1606:AM1607"/>
    <mergeCell ref="C1607:D1607"/>
    <mergeCell ref="BL1606:BN1607"/>
    <mergeCell ref="BJ1606:BK1607"/>
    <mergeCell ref="BH1606:BI1607"/>
    <mergeCell ref="BF1606:BG1607"/>
    <mergeCell ref="BD1606:BE1607"/>
    <mergeCell ref="BB1606:BC1607"/>
    <mergeCell ref="AZ1606:BA1607"/>
    <mergeCell ref="AX1606:AY1607"/>
    <mergeCell ref="B1598:B1599"/>
    <mergeCell ref="BB1602:BC1603"/>
    <mergeCell ref="AZ1602:BA1603"/>
    <mergeCell ref="AX1602:AY1603"/>
    <mergeCell ref="L1604:M1605"/>
    <mergeCell ref="J1604:K1605"/>
    <mergeCell ref="H1604:I1605"/>
    <mergeCell ref="F1604:F1605"/>
    <mergeCell ref="E1604:E1605"/>
    <mergeCell ref="C1604:D1604"/>
    <mergeCell ref="G1604:G1605"/>
    <mergeCell ref="X1604:Y1605"/>
    <mergeCell ref="V1604:W1605"/>
    <mergeCell ref="T1604:U1605"/>
    <mergeCell ref="R1604:S1605"/>
    <mergeCell ref="P1604:Q1605"/>
    <mergeCell ref="N1604:O1605"/>
    <mergeCell ref="AJ1604:AK1605"/>
    <mergeCell ref="AH1604:AI1605"/>
    <mergeCell ref="AF1604:AG1605"/>
    <mergeCell ref="AD1604:AE1605"/>
    <mergeCell ref="AB1604:AC1605"/>
    <mergeCell ref="Z1604:AA1605"/>
    <mergeCell ref="AV1604:AW1605"/>
    <mergeCell ref="AT1604:AU1605"/>
    <mergeCell ref="AR1604:AS1605"/>
    <mergeCell ref="AP1604:AQ1605"/>
    <mergeCell ref="AN1604:AO1605"/>
    <mergeCell ref="AL1604:AM1605"/>
    <mergeCell ref="L1598:M1599"/>
    <mergeCell ref="J1598:K1599"/>
    <mergeCell ref="H1598:I1599"/>
    <mergeCell ref="F1598:F1599"/>
    <mergeCell ref="E1598:E1599"/>
    <mergeCell ref="C1598:D1598"/>
    <mergeCell ref="G1598:G1599"/>
    <mergeCell ref="X1598:Y1599"/>
    <mergeCell ref="V1598:W1599"/>
    <mergeCell ref="T1598:U1599"/>
    <mergeCell ref="R1598:S1599"/>
    <mergeCell ref="P1598:Q1599"/>
    <mergeCell ref="N1598:O1599"/>
    <mergeCell ref="AJ1598:AK1599"/>
    <mergeCell ref="AH1598:AI1599"/>
    <mergeCell ref="AF1598:AG1599"/>
    <mergeCell ref="AD1598:AE1599"/>
    <mergeCell ref="AB1598:AC1599"/>
    <mergeCell ref="Z1598:AA1599"/>
    <mergeCell ref="AV1598:AW1599"/>
    <mergeCell ref="AT1598:AU1599"/>
    <mergeCell ref="AR1598:AS1599"/>
    <mergeCell ref="AP1598:AQ1599"/>
    <mergeCell ref="AN1598:AO1599"/>
    <mergeCell ref="AL1598:AM1599"/>
    <mergeCell ref="B1600:B1601"/>
    <mergeCell ref="C1599:D1599"/>
    <mergeCell ref="BL1598:BN1599"/>
    <mergeCell ref="BJ1598:BK1599"/>
    <mergeCell ref="BH1598:BI1599"/>
    <mergeCell ref="BF1598:BG1599"/>
    <mergeCell ref="BD1598:BE1599"/>
    <mergeCell ref="BB1598:BC1599"/>
    <mergeCell ref="AZ1598:BA1599"/>
    <mergeCell ref="AX1598:AY1599"/>
    <mergeCell ref="L1600:M1601"/>
    <mergeCell ref="J1600:K1601"/>
    <mergeCell ref="H1600:I1601"/>
    <mergeCell ref="F1600:F1601"/>
    <mergeCell ref="E1600:E1601"/>
    <mergeCell ref="C1600:D1600"/>
    <mergeCell ref="G1600:G1601"/>
    <mergeCell ref="X1600:Y1601"/>
    <mergeCell ref="V1600:W1601"/>
    <mergeCell ref="T1600:U1601"/>
    <mergeCell ref="R1600:S1601"/>
    <mergeCell ref="P1600:Q1601"/>
    <mergeCell ref="N1600:O1601"/>
    <mergeCell ref="AJ1600:AK1601"/>
    <mergeCell ref="AH1600:AI1601"/>
    <mergeCell ref="AF1600:AG1601"/>
    <mergeCell ref="AD1600:AE1601"/>
    <mergeCell ref="AB1600:AC1601"/>
    <mergeCell ref="Z1600:AA1601"/>
    <mergeCell ref="AV1600:AW1601"/>
    <mergeCell ref="AT1600:AU1601"/>
    <mergeCell ref="AR1600:AS1601"/>
    <mergeCell ref="AP1600:AQ1601"/>
    <mergeCell ref="AN1600:AO1601"/>
    <mergeCell ref="AL1600:AM1601"/>
    <mergeCell ref="C1601:D1601"/>
    <mergeCell ref="BL1600:BN1601"/>
    <mergeCell ref="BJ1600:BK1601"/>
    <mergeCell ref="BH1600:BI1601"/>
    <mergeCell ref="BF1600:BG1601"/>
    <mergeCell ref="BD1600:BE1601"/>
    <mergeCell ref="BB1600:BC1601"/>
    <mergeCell ref="AZ1600:BA1601"/>
    <mergeCell ref="AX1600:AY1601"/>
    <mergeCell ref="C1594:D1594"/>
    <mergeCell ref="X1594:Y1595"/>
    <mergeCell ref="V1594:W1595"/>
    <mergeCell ref="T1594:U1595"/>
    <mergeCell ref="R1594:S1595"/>
    <mergeCell ref="P1594:Q1595"/>
    <mergeCell ref="N1594:O1595"/>
    <mergeCell ref="AJ1594:AK1595"/>
    <mergeCell ref="AH1594:AI1595"/>
    <mergeCell ref="AF1594:AG1595"/>
    <mergeCell ref="AD1594:AE1595"/>
    <mergeCell ref="AB1594:AC1595"/>
    <mergeCell ref="Z1594:AA1595"/>
    <mergeCell ref="AV1594:AW1595"/>
    <mergeCell ref="AT1594:AU1595"/>
    <mergeCell ref="AR1594:AS1595"/>
    <mergeCell ref="AP1594:AQ1595"/>
    <mergeCell ref="AN1594:AO1595"/>
    <mergeCell ref="AL1594:AM1595"/>
    <mergeCell ref="B1596:B1597"/>
    <mergeCell ref="C1595:D1595"/>
    <mergeCell ref="BL1594:BN1595"/>
    <mergeCell ref="BJ1594:BK1595"/>
    <mergeCell ref="BH1594:BI1595"/>
    <mergeCell ref="BF1594:BG1595"/>
    <mergeCell ref="BD1594:BE1595"/>
    <mergeCell ref="BB1594:BC1595"/>
    <mergeCell ref="AZ1594:BA1595"/>
    <mergeCell ref="AX1594:AY1595"/>
    <mergeCell ref="L1596:M1597"/>
    <mergeCell ref="J1596:K1597"/>
    <mergeCell ref="H1596:I1597"/>
    <mergeCell ref="F1596:F1597"/>
    <mergeCell ref="E1596:E1597"/>
    <mergeCell ref="C1596:D1596"/>
    <mergeCell ref="X1596:Y1597"/>
    <mergeCell ref="V1596:W1597"/>
    <mergeCell ref="T1596:U1597"/>
    <mergeCell ref="R1596:S1597"/>
    <mergeCell ref="P1596:Q1597"/>
    <mergeCell ref="N1596:O1597"/>
    <mergeCell ref="AJ1596:AK1597"/>
    <mergeCell ref="AH1596:AI1597"/>
    <mergeCell ref="AF1596:AG1597"/>
    <mergeCell ref="AD1596:AE1597"/>
    <mergeCell ref="AB1596:AC1597"/>
    <mergeCell ref="Z1596:AA1597"/>
    <mergeCell ref="AV1596:AW1597"/>
    <mergeCell ref="AT1596:AU1597"/>
    <mergeCell ref="AR1596:AS1597"/>
    <mergeCell ref="AP1596:AQ1597"/>
    <mergeCell ref="AN1596:AO1597"/>
    <mergeCell ref="AL1596:AM1597"/>
    <mergeCell ref="B1594:B1595"/>
    <mergeCell ref="C1597:D1597"/>
    <mergeCell ref="BL1596:BN1597"/>
    <mergeCell ref="BJ1596:BK1597"/>
    <mergeCell ref="BH1596:BI1597"/>
    <mergeCell ref="BF1596:BG1597"/>
    <mergeCell ref="BD1596:BE1597"/>
    <mergeCell ref="BB1596:BC1597"/>
    <mergeCell ref="AZ1596:BA1597"/>
    <mergeCell ref="AX1596:AY1597"/>
    <mergeCell ref="C1590:D1590"/>
    <mergeCell ref="X1590:Y1591"/>
    <mergeCell ref="V1590:W1591"/>
    <mergeCell ref="T1590:U1591"/>
    <mergeCell ref="R1590:S1591"/>
    <mergeCell ref="P1590:Q1591"/>
    <mergeCell ref="N1590:O1591"/>
    <mergeCell ref="AJ1590:AK1591"/>
    <mergeCell ref="AH1590:AI1591"/>
    <mergeCell ref="AF1590:AG1591"/>
    <mergeCell ref="AD1590:AE1591"/>
    <mergeCell ref="AB1590:AC1591"/>
    <mergeCell ref="Z1590:AA1591"/>
    <mergeCell ref="AV1590:AW1591"/>
    <mergeCell ref="AT1590:AU1591"/>
    <mergeCell ref="AR1590:AS1591"/>
    <mergeCell ref="AP1590:AQ1591"/>
    <mergeCell ref="AN1590:AO1591"/>
    <mergeCell ref="AL1590:AM1591"/>
    <mergeCell ref="B1592:B1593"/>
    <mergeCell ref="C1591:D1591"/>
    <mergeCell ref="BL1590:BN1591"/>
    <mergeCell ref="BJ1590:BK1591"/>
    <mergeCell ref="BH1590:BI1591"/>
    <mergeCell ref="BF1590:BG1591"/>
    <mergeCell ref="BD1590:BE1591"/>
    <mergeCell ref="BB1590:BC1591"/>
    <mergeCell ref="AZ1590:BA1591"/>
    <mergeCell ref="AX1590:AY1591"/>
    <mergeCell ref="L1592:M1593"/>
    <mergeCell ref="J1592:K1593"/>
    <mergeCell ref="H1592:I1593"/>
    <mergeCell ref="F1592:F1593"/>
    <mergeCell ref="E1592:E1593"/>
    <mergeCell ref="C1592:D1592"/>
    <mergeCell ref="X1592:Y1593"/>
    <mergeCell ref="V1592:W1593"/>
    <mergeCell ref="T1592:U1593"/>
    <mergeCell ref="R1592:S1593"/>
    <mergeCell ref="P1592:Q1593"/>
    <mergeCell ref="N1592:O1593"/>
    <mergeCell ref="AJ1592:AK1593"/>
    <mergeCell ref="AH1592:AI1593"/>
    <mergeCell ref="AF1592:AG1593"/>
    <mergeCell ref="AD1592:AE1593"/>
    <mergeCell ref="AB1592:AC1593"/>
    <mergeCell ref="Z1592:AA1593"/>
    <mergeCell ref="AV1592:AW1593"/>
    <mergeCell ref="AT1592:AU1593"/>
    <mergeCell ref="AR1592:AS1593"/>
    <mergeCell ref="AP1592:AQ1593"/>
    <mergeCell ref="AN1592:AO1593"/>
    <mergeCell ref="AL1592:AM1593"/>
    <mergeCell ref="B1590:B1591"/>
    <mergeCell ref="C1593:D1593"/>
    <mergeCell ref="BL1592:BN1593"/>
    <mergeCell ref="BJ1592:BK1593"/>
    <mergeCell ref="BH1592:BI1593"/>
    <mergeCell ref="BF1592:BG1593"/>
    <mergeCell ref="BB1592:BC1593"/>
    <mergeCell ref="AZ1592:BA1593"/>
    <mergeCell ref="AX1592:AY1593"/>
    <mergeCell ref="C1586:D1586"/>
    <mergeCell ref="B1586:B1587"/>
    <mergeCell ref="BJ1585:BK1585"/>
    <mergeCell ref="BH1585:BI1585"/>
    <mergeCell ref="BF1585:BG1585"/>
    <mergeCell ref="BD1585:BE1585"/>
    <mergeCell ref="BB1585:BC1585"/>
    <mergeCell ref="AJ1586:AK1587"/>
    <mergeCell ref="AH1586:AI1587"/>
    <mergeCell ref="AF1586:AG1587"/>
    <mergeCell ref="AD1586:AE1587"/>
    <mergeCell ref="AB1586:AC1587"/>
    <mergeCell ref="Z1586:AA1587"/>
    <mergeCell ref="AV1586:AW1587"/>
    <mergeCell ref="AT1586:AU1587"/>
    <mergeCell ref="AR1586:AS1587"/>
    <mergeCell ref="AP1586:AQ1587"/>
    <mergeCell ref="AN1586:AO1587"/>
    <mergeCell ref="AL1586:AM1587"/>
    <mergeCell ref="B1588:B1589"/>
    <mergeCell ref="C1587:D1587"/>
    <mergeCell ref="BJ1586:BK1587"/>
    <mergeCell ref="BH1586:BI1587"/>
    <mergeCell ref="BF1586:BG1587"/>
    <mergeCell ref="BD1586:BE1587"/>
    <mergeCell ref="BB1586:BC1587"/>
    <mergeCell ref="AZ1586:BA1587"/>
    <mergeCell ref="AX1586:AY1587"/>
    <mergeCell ref="L1588:M1589"/>
    <mergeCell ref="J1588:K1589"/>
    <mergeCell ref="H1588:I1589"/>
    <mergeCell ref="F1588:F1589"/>
    <mergeCell ref="E1588:E1589"/>
    <mergeCell ref="C1588:D1588"/>
    <mergeCell ref="X1588:Y1589"/>
    <mergeCell ref="V1588:W1589"/>
    <mergeCell ref="T1588:U1589"/>
    <mergeCell ref="R1588:S1589"/>
    <mergeCell ref="P1588:Q1589"/>
    <mergeCell ref="N1588:O1589"/>
    <mergeCell ref="AJ1588:AK1589"/>
    <mergeCell ref="AH1588:AI1589"/>
    <mergeCell ref="AF1588:AG1589"/>
    <mergeCell ref="AD1588:AE1589"/>
    <mergeCell ref="AB1588:AC1589"/>
    <mergeCell ref="Z1588:AA1589"/>
    <mergeCell ref="AV1588:AW1589"/>
    <mergeCell ref="AT1588:AU1589"/>
    <mergeCell ref="AR1588:AS1589"/>
    <mergeCell ref="AP1588:AQ1589"/>
    <mergeCell ref="AN1588:AO1589"/>
    <mergeCell ref="AL1588:AM1589"/>
    <mergeCell ref="C1589:D1589"/>
    <mergeCell ref="BJ1588:BK1589"/>
    <mergeCell ref="BH1588:BI1589"/>
    <mergeCell ref="BF1588:BG1589"/>
    <mergeCell ref="BD1588:BE1589"/>
    <mergeCell ref="BB1588:BC1589"/>
    <mergeCell ref="AZ1588:BA1589"/>
    <mergeCell ref="AX1588:AY1589"/>
    <mergeCell ref="W1700:Y1700"/>
    <mergeCell ref="S1700:U1700"/>
    <mergeCell ref="O1700:R1700"/>
    <mergeCell ref="O1637:R1637"/>
    <mergeCell ref="AL1695:AM1695"/>
    <mergeCell ref="AJ1695:AK1695"/>
    <mergeCell ref="AH1695:AI1695"/>
    <mergeCell ref="AF1695:AG1695"/>
    <mergeCell ref="BD1581:BM1581"/>
    <mergeCell ref="BA1581:BC1581"/>
    <mergeCell ref="E1581:AC1581"/>
    <mergeCell ref="C1581:D1581"/>
    <mergeCell ref="AH1581:AM1581"/>
    <mergeCell ref="AN1581:AZ1581"/>
    <mergeCell ref="H1584:I1585"/>
    <mergeCell ref="C1584:D1585"/>
    <mergeCell ref="J1585:K1585"/>
    <mergeCell ref="J1584:O1584"/>
    <mergeCell ref="G1584:G1585"/>
    <mergeCell ref="BF1584:BK1584"/>
    <mergeCell ref="AZ1584:BE1584"/>
    <mergeCell ref="AT1584:AY1584"/>
    <mergeCell ref="AN1584:AS1584"/>
    <mergeCell ref="AH1584:AM1584"/>
    <mergeCell ref="T1585:U1585"/>
    <mergeCell ref="AX1585:AY1585"/>
    <mergeCell ref="AR1585:AS1585"/>
    <mergeCell ref="R1585:S1585"/>
    <mergeCell ref="P1585:Q1585"/>
    <mergeCell ref="AF1585:AG1585"/>
    <mergeCell ref="AD1585:AE1585"/>
    <mergeCell ref="AB1585:AC1585"/>
    <mergeCell ref="X1584:Y1585"/>
    <mergeCell ref="V1584:W1585"/>
    <mergeCell ref="E1586:E1587"/>
    <mergeCell ref="P1584:U1584"/>
    <mergeCell ref="AB1584:AG1584"/>
    <mergeCell ref="Z1584:AA1585"/>
    <mergeCell ref="AP1585:AQ1585"/>
    <mergeCell ref="AN1585:AO1585"/>
    <mergeCell ref="AL1585:AM1585"/>
    <mergeCell ref="AJ1585:AK1585"/>
    <mergeCell ref="AH1585:AI1585"/>
    <mergeCell ref="L1585:M1585"/>
    <mergeCell ref="N1693:O1694"/>
    <mergeCell ref="L1693:M1694"/>
    <mergeCell ref="J1693:K1694"/>
    <mergeCell ref="R1586:S1587"/>
    <mergeCell ref="H1586:I1587"/>
    <mergeCell ref="F1586:F1587"/>
    <mergeCell ref="P1586:Q1587"/>
    <mergeCell ref="N1586:O1587"/>
    <mergeCell ref="L1586:M1587"/>
    <mergeCell ref="J1586:K1587"/>
    <mergeCell ref="AV1585:AW1585"/>
    <mergeCell ref="G1685:G1686"/>
    <mergeCell ref="D1693:E1694"/>
    <mergeCell ref="B1693:C1694"/>
    <mergeCell ref="Z1693:AA1694"/>
    <mergeCell ref="X1693:Y1694"/>
    <mergeCell ref="V1693:W1694"/>
    <mergeCell ref="T1693:U1694"/>
    <mergeCell ref="V1586:W1587"/>
    <mergeCell ref="T1586:U1587"/>
    <mergeCell ref="AP1693:AQ1694"/>
    <mergeCell ref="AN1693:AO1694"/>
    <mergeCell ref="H1693:I1694"/>
    <mergeCell ref="D1695:E1695"/>
    <mergeCell ref="B1695:C1695"/>
    <mergeCell ref="BH1693:BI1694"/>
    <mergeCell ref="BF1693:BG1694"/>
    <mergeCell ref="BD1693:BE1694"/>
    <mergeCell ref="BB1693:BC1694"/>
    <mergeCell ref="AZ1693:BA1694"/>
    <mergeCell ref="AD1693:AE1694"/>
    <mergeCell ref="AB1693:AC1694"/>
    <mergeCell ref="AX1693:AY1694"/>
    <mergeCell ref="R1695:S1695"/>
    <mergeCell ref="P1695:Q1695"/>
    <mergeCell ref="N1695:O1695"/>
    <mergeCell ref="L1695:M1695"/>
    <mergeCell ref="J1695:K1695"/>
    <mergeCell ref="H1695:I1695"/>
    <mergeCell ref="AD1695:AE1695"/>
    <mergeCell ref="AB1695:AC1695"/>
    <mergeCell ref="Z1695:AA1695"/>
    <mergeCell ref="X1695:Y1695"/>
    <mergeCell ref="V1695:W1695"/>
    <mergeCell ref="T1695:U1695"/>
    <mergeCell ref="AX1695:AY1695"/>
    <mergeCell ref="AV1695:AW1695"/>
    <mergeCell ref="AT1695:AU1695"/>
    <mergeCell ref="AR1695:AS1695"/>
    <mergeCell ref="AP1695:AQ1695"/>
    <mergeCell ref="AN1695:AO1695"/>
    <mergeCell ref="BH1695:BI1695"/>
    <mergeCell ref="BF1695:BG1695"/>
    <mergeCell ref="BD1695:BE1695"/>
    <mergeCell ref="BB1695:BC1695"/>
    <mergeCell ref="AZ1695:BA1695"/>
    <mergeCell ref="AF1685:AG1686"/>
    <mergeCell ref="AD1685:AE1686"/>
    <mergeCell ref="AB1685:AC1686"/>
    <mergeCell ref="E1685:E1686"/>
    <mergeCell ref="C1685:D1685"/>
    <mergeCell ref="B1685:B1686"/>
    <mergeCell ref="V1685:W1686"/>
    <mergeCell ref="T1685:U1686"/>
    <mergeCell ref="R1685:S1686"/>
    <mergeCell ref="P1685:Q1686"/>
    <mergeCell ref="N1685:O1686"/>
    <mergeCell ref="L1685:M1686"/>
    <mergeCell ref="C1686:D1686"/>
    <mergeCell ref="Z1685:AA1686"/>
    <mergeCell ref="X1685:Y1686"/>
    <mergeCell ref="AT1685:AU1686"/>
    <mergeCell ref="AR1685:AS1686"/>
    <mergeCell ref="AP1685:AQ1686"/>
    <mergeCell ref="AN1685:AO1686"/>
    <mergeCell ref="AL1685:AM1686"/>
    <mergeCell ref="AJ1685:AK1686"/>
    <mergeCell ref="BL1685:BN1686"/>
    <mergeCell ref="BJ1685:BK1686"/>
    <mergeCell ref="BH1685:BI1686"/>
    <mergeCell ref="BF1685:BG1686"/>
    <mergeCell ref="BD1685:BE1686"/>
    <mergeCell ref="BB1685:BC1686"/>
    <mergeCell ref="AZ1685:BA1686"/>
    <mergeCell ref="AX1685:AY1686"/>
    <mergeCell ref="H1687:I1688"/>
    <mergeCell ref="F1687:F1688"/>
    <mergeCell ref="AH1687:AI1688"/>
    <mergeCell ref="AF1687:AG1688"/>
    <mergeCell ref="AD1687:AE1688"/>
    <mergeCell ref="AB1687:AC1688"/>
    <mergeCell ref="E1687:E1688"/>
    <mergeCell ref="C1687:D1687"/>
    <mergeCell ref="B1687:B1688"/>
    <mergeCell ref="V1687:W1688"/>
    <mergeCell ref="T1687:U1688"/>
    <mergeCell ref="R1687:S1688"/>
    <mergeCell ref="P1687:Q1688"/>
    <mergeCell ref="N1687:O1688"/>
    <mergeCell ref="L1687:M1688"/>
    <mergeCell ref="C1688:D1688"/>
    <mergeCell ref="Z1687:AA1688"/>
    <mergeCell ref="X1687:Y1688"/>
    <mergeCell ref="AT1687:AU1688"/>
    <mergeCell ref="AR1687:AS1688"/>
    <mergeCell ref="AP1687:AQ1688"/>
    <mergeCell ref="AN1687:AO1688"/>
    <mergeCell ref="AL1687:AM1688"/>
    <mergeCell ref="AJ1687:AK1688"/>
    <mergeCell ref="BL1687:BN1688"/>
    <mergeCell ref="BJ1687:BK1688"/>
    <mergeCell ref="BH1687:BI1688"/>
    <mergeCell ref="BF1687:BG1688"/>
    <mergeCell ref="BD1687:BE1688"/>
    <mergeCell ref="BB1687:BC1688"/>
    <mergeCell ref="AZ1687:BA1688"/>
    <mergeCell ref="AX1687:AY1688"/>
    <mergeCell ref="AV1687:AW1688"/>
    <mergeCell ref="G1687:G1688"/>
    <mergeCell ref="J1687:K1688"/>
    <mergeCell ref="C1681:D1681"/>
    <mergeCell ref="B1681:B1682"/>
    <mergeCell ref="V1681:W1682"/>
    <mergeCell ref="T1681:U1682"/>
    <mergeCell ref="R1681:S1682"/>
    <mergeCell ref="P1681:Q1682"/>
    <mergeCell ref="N1681:O1682"/>
    <mergeCell ref="L1681:M1682"/>
    <mergeCell ref="C1682:D1682"/>
    <mergeCell ref="Z1681:AA1682"/>
    <mergeCell ref="X1681:Y1682"/>
    <mergeCell ref="AT1681:AU1682"/>
    <mergeCell ref="AR1681:AS1682"/>
    <mergeCell ref="AP1681:AQ1682"/>
    <mergeCell ref="AN1681:AO1682"/>
    <mergeCell ref="AL1681:AM1682"/>
    <mergeCell ref="AJ1681:AK1682"/>
    <mergeCell ref="BL1681:BN1682"/>
    <mergeCell ref="BJ1681:BK1682"/>
    <mergeCell ref="BH1681:BI1682"/>
    <mergeCell ref="BF1681:BG1682"/>
    <mergeCell ref="BD1681:BE1682"/>
    <mergeCell ref="BB1681:BC1682"/>
    <mergeCell ref="AZ1681:BA1682"/>
    <mergeCell ref="AX1681:AY1682"/>
    <mergeCell ref="AV1681:AW1682"/>
    <mergeCell ref="E1683:E1684"/>
    <mergeCell ref="C1683:D1683"/>
    <mergeCell ref="B1683:B1684"/>
    <mergeCell ref="V1683:W1684"/>
    <mergeCell ref="T1683:U1684"/>
    <mergeCell ref="R1683:S1684"/>
    <mergeCell ref="P1683:Q1684"/>
    <mergeCell ref="N1683:O1684"/>
    <mergeCell ref="L1683:M1684"/>
    <mergeCell ref="C1684:D1684"/>
    <mergeCell ref="Z1683:AA1684"/>
    <mergeCell ref="X1683:Y1684"/>
    <mergeCell ref="AT1683:AU1684"/>
    <mergeCell ref="AR1683:AS1684"/>
    <mergeCell ref="AP1683:AQ1684"/>
    <mergeCell ref="AN1683:AO1684"/>
    <mergeCell ref="AL1683:AM1684"/>
    <mergeCell ref="AJ1683:AK1684"/>
    <mergeCell ref="BL1683:BN1684"/>
    <mergeCell ref="BJ1683:BK1684"/>
    <mergeCell ref="BH1683:BI1684"/>
    <mergeCell ref="BF1683:BG1684"/>
    <mergeCell ref="BD1683:BE1684"/>
    <mergeCell ref="BB1683:BC1684"/>
    <mergeCell ref="AZ1683:BA1684"/>
    <mergeCell ref="AX1683:AY1684"/>
    <mergeCell ref="AV1683:AW1684"/>
    <mergeCell ref="C1677:D1677"/>
    <mergeCell ref="B1677:B1678"/>
    <mergeCell ref="V1677:W1678"/>
    <mergeCell ref="T1677:U1678"/>
    <mergeCell ref="R1677:S1678"/>
    <mergeCell ref="P1677:Q1678"/>
    <mergeCell ref="N1677:O1678"/>
    <mergeCell ref="L1677:M1678"/>
    <mergeCell ref="C1678:D1678"/>
    <mergeCell ref="Z1677:AA1678"/>
    <mergeCell ref="X1677:Y1678"/>
    <mergeCell ref="AT1677:AU1678"/>
    <mergeCell ref="AR1677:AS1678"/>
    <mergeCell ref="AP1677:AQ1678"/>
    <mergeCell ref="AN1677:AO1678"/>
    <mergeCell ref="AL1677:AM1678"/>
    <mergeCell ref="AJ1677:AK1678"/>
    <mergeCell ref="BL1677:BN1678"/>
    <mergeCell ref="BJ1677:BK1678"/>
    <mergeCell ref="BH1677:BI1678"/>
    <mergeCell ref="BF1677:BG1678"/>
    <mergeCell ref="BD1677:BE1678"/>
    <mergeCell ref="BB1677:BC1678"/>
    <mergeCell ref="AZ1677:BA1678"/>
    <mergeCell ref="AX1677:AY1678"/>
    <mergeCell ref="AV1677:AW1678"/>
    <mergeCell ref="J1679:K1680"/>
    <mergeCell ref="H1679:I1680"/>
    <mergeCell ref="F1679:F1680"/>
    <mergeCell ref="AH1679:AI1680"/>
    <mergeCell ref="AF1679:AG1680"/>
    <mergeCell ref="AD1679:AE1680"/>
    <mergeCell ref="AB1679:AC1680"/>
    <mergeCell ref="E1679:E1680"/>
    <mergeCell ref="C1679:D1679"/>
    <mergeCell ref="B1679:B1680"/>
    <mergeCell ref="V1679:W1680"/>
    <mergeCell ref="T1679:U1680"/>
    <mergeCell ref="R1679:S1680"/>
    <mergeCell ref="P1679:Q1680"/>
    <mergeCell ref="N1679:O1680"/>
    <mergeCell ref="L1679:M1680"/>
    <mergeCell ref="C1680:D1680"/>
    <mergeCell ref="Z1679:AA1680"/>
    <mergeCell ref="X1679:Y1680"/>
    <mergeCell ref="AT1679:AU1680"/>
    <mergeCell ref="AR1679:AS1680"/>
    <mergeCell ref="AP1679:AQ1680"/>
    <mergeCell ref="AN1679:AO1680"/>
    <mergeCell ref="AL1679:AM1680"/>
    <mergeCell ref="AJ1679:AK1680"/>
    <mergeCell ref="BL1679:BN1680"/>
    <mergeCell ref="BJ1679:BK1680"/>
    <mergeCell ref="BH1679:BI1680"/>
    <mergeCell ref="BF1679:BG1680"/>
    <mergeCell ref="BD1679:BE1680"/>
    <mergeCell ref="BB1679:BC1680"/>
    <mergeCell ref="AZ1679:BA1680"/>
    <mergeCell ref="AX1679:AY1680"/>
    <mergeCell ref="AV1679:AW1680"/>
    <mergeCell ref="C1673:D1673"/>
    <mergeCell ref="B1673:B1674"/>
    <mergeCell ref="V1673:W1674"/>
    <mergeCell ref="T1673:U1674"/>
    <mergeCell ref="R1673:S1674"/>
    <mergeCell ref="P1673:Q1674"/>
    <mergeCell ref="N1673:O1674"/>
    <mergeCell ref="L1673:M1674"/>
    <mergeCell ref="C1674:D1674"/>
    <mergeCell ref="Z1673:AA1674"/>
    <mergeCell ref="X1673:Y1674"/>
    <mergeCell ref="AT1673:AU1674"/>
    <mergeCell ref="AR1673:AS1674"/>
    <mergeCell ref="AP1673:AQ1674"/>
    <mergeCell ref="AN1673:AO1674"/>
    <mergeCell ref="AL1673:AM1674"/>
    <mergeCell ref="AJ1673:AK1674"/>
    <mergeCell ref="BL1673:BN1674"/>
    <mergeCell ref="BJ1673:BK1674"/>
    <mergeCell ref="BH1673:BI1674"/>
    <mergeCell ref="BF1673:BG1674"/>
    <mergeCell ref="BD1673:BE1674"/>
    <mergeCell ref="BB1673:BC1674"/>
    <mergeCell ref="AZ1673:BA1674"/>
    <mergeCell ref="AX1673:AY1674"/>
    <mergeCell ref="F1675:F1676"/>
    <mergeCell ref="AH1675:AI1676"/>
    <mergeCell ref="AF1675:AG1676"/>
    <mergeCell ref="AD1675:AE1676"/>
    <mergeCell ref="AB1675:AC1676"/>
    <mergeCell ref="E1675:E1676"/>
    <mergeCell ref="C1675:D1675"/>
    <mergeCell ref="B1675:B1676"/>
    <mergeCell ref="V1675:W1676"/>
    <mergeCell ref="T1675:U1676"/>
    <mergeCell ref="R1675:S1676"/>
    <mergeCell ref="P1675:Q1676"/>
    <mergeCell ref="N1675:O1676"/>
    <mergeCell ref="L1675:M1676"/>
    <mergeCell ref="C1676:D1676"/>
    <mergeCell ref="Z1675:AA1676"/>
    <mergeCell ref="X1675:Y1676"/>
    <mergeCell ref="AT1675:AU1676"/>
    <mergeCell ref="AR1675:AS1676"/>
    <mergeCell ref="AP1675:AQ1676"/>
    <mergeCell ref="AN1675:AO1676"/>
    <mergeCell ref="AL1675:AM1676"/>
    <mergeCell ref="AJ1675:AK1676"/>
    <mergeCell ref="BL1675:BN1676"/>
    <mergeCell ref="BJ1675:BK1676"/>
    <mergeCell ref="BH1675:BI1676"/>
    <mergeCell ref="BF1675:BG1676"/>
    <mergeCell ref="BD1675:BE1676"/>
    <mergeCell ref="BB1675:BC1676"/>
    <mergeCell ref="AZ1675:BA1676"/>
    <mergeCell ref="AX1675:AY1676"/>
    <mergeCell ref="AV1675:AW1676"/>
    <mergeCell ref="C1666:D1666"/>
    <mergeCell ref="Z1665:AA1666"/>
    <mergeCell ref="X1665:Y1666"/>
    <mergeCell ref="AT1665:AU1666"/>
    <mergeCell ref="AR1665:AS1666"/>
    <mergeCell ref="AP1665:AQ1666"/>
    <mergeCell ref="AN1665:AO1666"/>
    <mergeCell ref="AL1665:AM1666"/>
    <mergeCell ref="AJ1665:AK1666"/>
    <mergeCell ref="BL1665:BN1666"/>
    <mergeCell ref="BJ1665:BK1666"/>
    <mergeCell ref="BH1665:BI1666"/>
    <mergeCell ref="BF1665:BG1666"/>
    <mergeCell ref="BD1665:BE1666"/>
    <mergeCell ref="BB1665:BC1666"/>
    <mergeCell ref="AZ1665:BA1666"/>
    <mergeCell ref="AX1665:AY1666"/>
    <mergeCell ref="AV1665:AW1666"/>
    <mergeCell ref="G1665:G1666"/>
    <mergeCell ref="B1671:B1672"/>
    <mergeCell ref="V1671:W1672"/>
    <mergeCell ref="T1671:U1672"/>
    <mergeCell ref="R1671:S1672"/>
    <mergeCell ref="P1671:Q1672"/>
    <mergeCell ref="N1671:O1672"/>
    <mergeCell ref="L1671:M1672"/>
    <mergeCell ref="C1672:D1672"/>
    <mergeCell ref="Z1671:AA1672"/>
    <mergeCell ref="X1671:Y1672"/>
    <mergeCell ref="AT1671:AU1672"/>
    <mergeCell ref="AR1671:AS1672"/>
    <mergeCell ref="AP1671:AQ1672"/>
    <mergeCell ref="AN1671:AO1672"/>
    <mergeCell ref="AL1671:AM1672"/>
    <mergeCell ref="AJ1671:AK1672"/>
    <mergeCell ref="BL1671:BN1672"/>
    <mergeCell ref="BJ1671:BK1672"/>
    <mergeCell ref="BH1671:BI1672"/>
    <mergeCell ref="BF1671:BG1672"/>
    <mergeCell ref="BD1671:BE1672"/>
    <mergeCell ref="BB1671:BC1672"/>
    <mergeCell ref="AZ1671:BA1672"/>
    <mergeCell ref="AX1671:AY1672"/>
    <mergeCell ref="AV1671:AW1672"/>
    <mergeCell ref="AB1665:AC1666"/>
    <mergeCell ref="E1665:E1666"/>
    <mergeCell ref="C1665:D1665"/>
    <mergeCell ref="B1665:B1666"/>
    <mergeCell ref="V1665:W1666"/>
    <mergeCell ref="T1665:U1666"/>
    <mergeCell ref="R1665:S1666"/>
    <mergeCell ref="P1665:Q1666"/>
    <mergeCell ref="N1665:O1666"/>
    <mergeCell ref="L1665:M1666"/>
    <mergeCell ref="J1665:K1666"/>
    <mergeCell ref="H1665:I1666"/>
    <mergeCell ref="F1665:F1666"/>
    <mergeCell ref="AH1665:AI1666"/>
    <mergeCell ref="AF1665:AG1666"/>
    <mergeCell ref="AD1665:AE1666"/>
    <mergeCell ref="BL1661:BN1662"/>
    <mergeCell ref="BJ1661:BK1662"/>
    <mergeCell ref="BH1661:BI1662"/>
    <mergeCell ref="BF1661:BG1662"/>
    <mergeCell ref="BD1661:BE1662"/>
    <mergeCell ref="BB1661:BC1662"/>
    <mergeCell ref="AZ1661:BA1662"/>
    <mergeCell ref="AX1661:AY1662"/>
    <mergeCell ref="AV1661:AW1662"/>
    <mergeCell ref="G1661:G1662"/>
    <mergeCell ref="J1663:K1664"/>
    <mergeCell ref="H1663:I1664"/>
    <mergeCell ref="F1663:F1664"/>
    <mergeCell ref="AH1663:AI1664"/>
    <mergeCell ref="AF1663:AG1664"/>
    <mergeCell ref="AD1663:AE1664"/>
    <mergeCell ref="AB1663:AC1664"/>
    <mergeCell ref="E1663:E1664"/>
    <mergeCell ref="C1663:D1663"/>
    <mergeCell ref="B1663:B1664"/>
    <mergeCell ref="V1663:W1664"/>
    <mergeCell ref="T1663:U1664"/>
    <mergeCell ref="R1663:S1664"/>
    <mergeCell ref="P1663:Q1664"/>
    <mergeCell ref="N1663:O1664"/>
    <mergeCell ref="L1663:M1664"/>
    <mergeCell ref="C1664:D1664"/>
    <mergeCell ref="Z1663:AA1664"/>
    <mergeCell ref="X1663:Y1664"/>
    <mergeCell ref="AT1663:AU1664"/>
    <mergeCell ref="AR1663:AS1664"/>
    <mergeCell ref="AP1663:AQ1664"/>
    <mergeCell ref="AN1663:AO1664"/>
    <mergeCell ref="AL1663:AM1664"/>
    <mergeCell ref="AJ1663:AK1664"/>
    <mergeCell ref="BL1663:BN1664"/>
    <mergeCell ref="BJ1663:BK1664"/>
    <mergeCell ref="BH1663:BI1664"/>
    <mergeCell ref="BF1663:BG1664"/>
    <mergeCell ref="BD1663:BE1664"/>
    <mergeCell ref="BB1663:BC1664"/>
    <mergeCell ref="AZ1663:BA1664"/>
    <mergeCell ref="AX1663:AY1664"/>
    <mergeCell ref="AV1663:AW1664"/>
    <mergeCell ref="G1663:G1664"/>
    <mergeCell ref="C1661:D1661"/>
    <mergeCell ref="B1661:B1662"/>
    <mergeCell ref="V1661:W1662"/>
    <mergeCell ref="T1661:U1662"/>
    <mergeCell ref="R1661:S1662"/>
    <mergeCell ref="P1661:Q1662"/>
    <mergeCell ref="N1661:O1662"/>
    <mergeCell ref="L1661:M1662"/>
    <mergeCell ref="C1662:D1662"/>
    <mergeCell ref="Z1661:AA1662"/>
    <mergeCell ref="X1661:Y1662"/>
    <mergeCell ref="E1661:E1662"/>
    <mergeCell ref="BF1657:BG1658"/>
    <mergeCell ref="BD1657:BE1658"/>
    <mergeCell ref="BB1657:BC1658"/>
    <mergeCell ref="AZ1657:BA1658"/>
    <mergeCell ref="AX1657:AY1658"/>
    <mergeCell ref="AV1657:AW1658"/>
    <mergeCell ref="G1657:G1658"/>
    <mergeCell ref="J1659:K1660"/>
    <mergeCell ref="H1659:I1660"/>
    <mergeCell ref="F1659:F1660"/>
    <mergeCell ref="AH1659:AI1660"/>
    <mergeCell ref="AF1659:AG1660"/>
    <mergeCell ref="AD1659:AE1660"/>
    <mergeCell ref="AB1659:AC1660"/>
    <mergeCell ref="E1659:E1660"/>
    <mergeCell ref="C1659:D1659"/>
    <mergeCell ref="B1659:B1660"/>
    <mergeCell ref="V1659:W1660"/>
    <mergeCell ref="T1659:U1660"/>
    <mergeCell ref="R1659:S1660"/>
    <mergeCell ref="P1659:Q1660"/>
    <mergeCell ref="N1659:O1660"/>
    <mergeCell ref="L1659:M1660"/>
    <mergeCell ref="C1660:D1660"/>
    <mergeCell ref="Z1659:AA1660"/>
    <mergeCell ref="X1659:Y1660"/>
    <mergeCell ref="AT1659:AU1660"/>
    <mergeCell ref="AR1659:AS1660"/>
    <mergeCell ref="AP1659:AQ1660"/>
    <mergeCell ref="AN1659:AO1660"/>
    <mergeCell ref="AL1659:AM1660"/>
    <mergeCell ref="AJ1659:AK1660"/>
    <mergeCell ref="BL1659:BN1660"/>
    <mergeCell ref="BJ1659:BK1660"/>
    <mergeCell ref="BH1659:BI1660"/>
    <mergeCell ref="BF1659:BG1660"/>
    <mergeCell ref="BD1659:BE1660"/>
    <mergeCell ref="BB1659:BC1660"/>
    <mergeCell ref="AZ1659:BA1660"/>
    <mergeCell ref="AX1659:AY1660"/>
    <mergeCell ref="AV1659:AW1660"/>
    <mergeCell ref="G1659:G1660"/>
    <mergeCell ref="J1657:K1658"/>
    <mergeCell ref="H1657:I1658"/>
    <mergeCell ref="F1657:F1658"/>
    <mergeCell ref="AH1657:AI1658"/>
    <mergeCell ref="C1657:D1657"/>
    <mergeCell ref="B1657:B1658"/>
    <mergeCell ref="V1657:W1658"/>
    <mergeCell ref="T1657:U1658"/>
    <mergeCell ref="R1657:S1658"/>
    <mergeCell ref="P1657:Q1658"/>
    <mergeCell ref="N1657:O1658"/>
    <mergeCell ref="L1657:M1658"/>
    <mergeCell ref="C1658:D1658"/>
    <mergeCell ref="Z1657:AA1658"/>
    <mergeCell ref="X1657:Y1658"/>
    <mergeCell ref="AX1653:AY1654"/>
    <mergeCell ref="AV1653:AW1654"/>
    <mergeCell ref="G1653:G1654"/>
    <mergeCell ref="J1655:K1656"/>
    <mergeCell ref="H1655:I1656"/>
    <mergeCell ref="F1655:F1656"/>
    <mergeCell ref="AH1655:AI1656"/>
    <mergeCell ref="AF1655:AG1656"/>
    <mergeCell ref="AD1655:AE1656"/>
    <mergeCell ref="AB1655:AC1656"/>
    <mergeCell ref="Z1655:AA1656"/>
    <mergeCell ref="E1655:E1656"/>
    <mergeCell ref="C1655:D1655"/>
    <mergeCell ref="B1655:B1656"/>
    <mergeCell ref="V1655:W1656"/>
    <mergeCell ref="T1655:U1656"/>
    <mergeCell ref="R1655:S1656"/>
    <mergeCell ref="P1655:Q1656"/>
    <mergeCell ref="N1655:O1656"/>
    <mergeCell ref="L1655:M1656"/>
    <mergeCell ref="C1656:D1656"/>
    <mergeCell ref="X1655:Y1656"/>
    <mergeCell ref="AT1655:AU1656"/>
    <mergeCell ref="AR1655:AS1656"/>
    <mergeCell ref="AP1655:AQ1656"/>
    <mergeCell ref="AN1655:AO1656"/>
    <mergeCell ref="AL1655:AM1656"/>
    <mergeCell ref="AJ1655:AK1656"/>
    <mergeCell ref="BJ1655:BK1656"/>
    <mergeCell ref="BH1655:BI1656"/>
    <mergeCell ref="BF1655:BG1656"/>
    <mergeCell ref="BD1655:BE1656"/>
    <mergeCell ref="BB1655:BC1656"/>
    <mergeCell ref="AZ1655:BA1656"/>
    <mergeCell ref="AX1655:AY1656"/>
    <mergeCell ref="AV1655:AW1656"/>
    <mergeCell ref="G1655:G1656"/>
    <mergeCell ref="H1653:I1654"/>
    <mergeCell ref="F1653:F1654"/>
    <mergeCell ref="AH1653:AI1654"/>
    <mergeCell ref="AF1653:AG1654"/>
    <mergeCell ref="AD1653:AE1654"/>
    <mergeCell ref="AB1653:AC1654"/>
    <mergeCell ref="Z1653:AA1654"/>
    <mergeCell ref="E1653:E1654"/>
    <mergeCell ref="C1653:D1653"/>
    <mergeCell ref="B1653:B1654"/>
    <mergeCell ref="V1653:W1654"/>
    <mergeCell ref="T1653:U1654"/>
    <mergeCell ref="R1653:S1654"/>
    <mergeCell ref="P1653:Q1654"/>
    <mergeCell ref="N1653:O1654"/>
    <mergeCell ref="L1653:M1654"/>
    <mergeCell ref="C1654:D1654"/>
    <mergeCell ref="X1653:Y1654"/>
    <mergeCell ref="AX1649:AY1650"/>
    <mergeCell ref="AV1649:AW1650"/>
    <mergeCell ref="J1651:K1652"/>
    <mergeCell ref="H1651:I1652"/>
    <mergeCell ref="F1651:F1652"/>
    <mergeCell ref="AH1651:AI1652"/>
    <mergeCell ref="AF1651:AG1652"/>
    <mergeCell ref="AD1651:AE1652"/>
    <mergeCell ref="AB1651:AC1652"/>
    <mergeCell ref="X1651:Y1652"/>
    <mergeCell ref="C1651:D1651"/>
    <mergeCell ref="B1651:B1652"/>
    <mergeCell ref="V1651:W1652"/>
    <mergeCell ref="T1651:U1652"/>
    <mergeCell ref="R1651:S1652"/>
    <mergeCell ref="P1651:Q1652"/>
    <mergeCell ref="N1651:O1652"/>
    <mergeCell ref="L1651:M1652"/>
    <mergeCell ref="C1652:D1652"/>
    <mergeCell ref="AT1651:AU1652"/>
    <mergeCell ref="AR1651:AS1652"/>
    <mergeCell ref="AP1651:AQ1652"/>
    <mergeCell ref="AN1651:AO1652"/>
    <mergeCell ref="AL1651:AM1652"/>
    <mergeCell ref="AJ1651:AK1652"/>
    <mergeCell ref="BJ1651:BK1652"/>
    <mergeCell ref="BH1651:BI1652"/>
    <mergeCell ref="BF1651:BG1652"/>
    <mergeCell ref="BD1651:BE1652"/>
    <mergeCell ref="BB1651:BC1652"/>
    <mergeCell ref="AZ1651:BA1652"/>
    <mergeCell ref="AX1651:AY1652"/>
    <mergeCell ref="AV1651:AW1652"/>
    <mergeCell ref="G1649:G1650"/>
    <mergeCell ref="G1651:G1652"/>
    <mergeCell ref="C1649:D1649"/>
    <mergeCell ref="AH1649:AI1650"/>
    <mergeCell ref="AF1649:AG1650"/>
    <mergeCell ref="AD1649:AE1650"/>
    <mergeCell ref="AB1649:AC1650"/>
    <mergeCell ref="B1649:B1650"/>
    <mergeCell ref="C1650:D1650"/>
    <mergeCell ref="V1649:W1650"/>
    <mergeCell ref="T1649:U1650"/>
    <mergeCell ref="R1649:S1650"/>
    <mergeCell ref="P1649:Q1650"/>
    <mergeCell ref="N1649:O1650"/>
    <mergeCell ref="L1649:M1650"/>
    <mergeCell ref="J1649:K1650"/>
    <mergeCell ref="H1649:I1650"/>
    <mergeCell ref="D1761:E1761"/>
    <mergeCell ref="AB1647:AG1647"/>
    <mergeCell ref="Z1647:AA1648"/>
    <mergeCell ref="N1759:O1759"/>
    <mergeCell ref="C1644:D1644"/>
    <mergeCell ref="C1647:D1648"/>
    <mergeCell ref="H1647:I1648"/>
    <mergeCell ref="T1648:U1648"/>
    <mergeCell ref="R1648:S1648"/>
    <mergeCell ref="P1648:Q1648"/>
    <mergeCell ref="AB1648:AC1648"/>
    <mergeCell ref="X1647:Y1648"/>
    <mergeCell ref="G1647:G1648"/>
    <mergeCell ref="BF1647:BK1647"/>
    <mergeCell ref="AZ1647:BE1647"/>
    <mergeCell ref="AT1647:AY1647"/>
    <mergeCell ref="AN1647:AS1647"/>
    <mergeCell ref="AH1647:AM1647"/>
    <mergeCell ref="AV1648:AW1648"/>
    <mergeCell ref="AT1648:AU1648"/>
    <mergeCell ref="AR1648:AS1648"/>
    <mergeCell ref="AP1648:AQ1648"/>
    <mergeCell ref="AN1648:AO1648"/>
    <mergeCell ref="AD1648:AE1648"/>
    <mergeCell ref="AH1648:AI1648"/>
    <mergeCell ref="AF1648:AG1648"/>
    <mergeCell ref="AJ1648:AK1648"/>
    <mergeCell ref="BJ1648:BK1648"/>
    <mergeCell ref="BH1648:BI1648"/>
    <mergeCell ref="BF1648:BG1648"/>
    <mergeCell ref="BD1648:BE1648"/>
    <mergeCell ref="BB1648:BC1648"/>
    <mergeCell ref="AZ1648:BA1648"/>
    <mergeCell ref="AX1648:AY1648"/>
    <mergeCell ref="AL1648:AM1648"/>
    <mergeCell ref="F1649:F1650"/>
    <mergeCell ref="F1750:F1751"/>
    <mergeCell ref="AH1750:AI1751"/>
    <mergeCell ref="AF1750:AG1751"/>
    <mergeCell ref="AD1750:AE1751"/>
    <mergeCell ref="AB1750:AC1751"/>
    <mergeCell ref="E1750:E1751"/>
    <mergeCell ref="C1750:D1750"/>
    <mergeCell ref="V1750:W1751"/>
    <mergeCell ref="T1750:U1751"/>
    <mergeCell ref="R1750:S1751"/>
    <mergeCell ref="P1750:Q1751"/>
    <mergeCell ref="N1750:O1751"/>
    <mergeCell ref="L1750:M1751"/>
    <mergeCell ref="C1751:D1751"/>
    <mergeCell ref="X1750:Y1751"/>
    <mergeCell ref="AT1750:AU1751"/>
    <mergeCell ref="AR1750:AS1751"/>
    <mergeCell ref="AP1750:AQ1751"/>
    <mergeCell ref="AN1750:AO1751"/>
    <mergeCell ref="AL1750:AM1751"/>
    <mergeCell ref="AJ1750:AK1751"/>
    <mergeCell ref="BJ1750:BK1751"/>
    <mergeCell ref="BH1750:BI1751"/>
    <mergeCell ref="L1756:M1757"/>
    <mergeCell ref="J1756:K1757"/>
    <mergeCell ref="AL1756:AM1757"/>
    <mergeCell ref="AJ1756:AK1757"/>
    <mergeCell ref="J1653:K1654"/>
    <mergeCell ref="BD1750:BE1751"/>
    <mergeCell ref="BB1750:BC1751"/>
    <mergeCell ref="Z1750:AA1751"/>
    <mergeCell ref="AZ1750:BA1751"/>
    <mergeCell ref="AX1750:AY1751"/>
    <mergeCell ref="AV1750:AW1751"/>
    <mergeCell ref="AH1756:AI1757"/>
    <mergeCell ref="AF1756:AG1757"/>
    <mergeCell ref="AD1756:AE1757"/>
    <mergeCell ref="AB1756:AC1757"/>
    <mergeCell ref="H1756:I1757"/>
    <mergeCell ref="D1756:E1757"/>
    <mergeCell ref="B1756:C1757"/>
    <mergeCell ref="Z1756:AA1757"/>
    <mergeCell ref="X1756:Y1757"/>
    <mergeCell ref="V1756:W1757"/>
    <mergeCell ref="T1756:U1757"/>
    <mergeCell ref="R1756:S1757"/>
    <mergeCell ref="P1756:Q1757"/>
    <mergeCell ref="N1756:O1757"/>
    <mergeCell ref="AX1756:AY1757"/>
    <mergeCell ref="AV1756:AW1757"/>
    <mergeCell ref="AT1756:AU1757"/>
    <mergeCell ref="AR1756:AS1757"/>
    <mergeCell ref="AP1756:AQ1757"/>
    <mergeCell ref="AN1756:AO1757"/>
    <mergeCell ref="H1754:I1755"/>
    <mergeCell ref="J1754:K1755"/>
    <mergeCell ref="L1754:M1755"/>
    <mergeCell ref="N1754:O1755"/>
    <mergeCell ref="P1754:Q1755"/>
    <mergeCell ref="R1754:S1755"/>
    <mergeCell ref="T1754:U1755"/>
    <mergeCell ref="V1754:W1755"/>
    <mergeCell ref="X1754:Y1755"/>
    <mergeCell ref="Z1754:AA1755"/>
    <mergeCell ref="AB1754:AC1755"/>
    <mergeCell ref="AD1754:AE1755"/>
    <mergeCell ref="AF1754:AG1755"/>
    <mergeCell ref="B1750:B1751"/>
    <mergeCell ref="E1746:E1747"/>
    <mergeCell ref="C1746:D1746"/>
    <mergeCell ref="B1746:B1747"/>
    <mergeCell ref="V1746:W1747"/>
    <mergeCell ref="T1746:U1747"/>
    <mergeCell ref="R1746:S1747"/>
    <mergeCell ref="P1746:Q1747"/>
    <mergeCell ref="N1746:O1747"/>
    <mergeCell ref="L1746:M1747"/>
    <mergeCell ref="C1747:D1747"/>
    <mergeCell ref="Z1746:AA1747"/>
    <mergeCell ref="X1746:Y1747"/>
    <mergeCell ref="AT1746:AU1747"/>
    <mergeCell ref="AR1746:AS1747"/>
    <mergeCell ref="AP1746:AQ1747"/>
    <mergeCell ref="AN1746:AO1747"/>
    <mergeCell ref="AL1746:AM1747"/>
    <mergeCell ref="AJ1746:AK1747"/>
    <mergeCell ref="BL1746:BN1747"/>
    <mergeCell ref="BJ1746:BK1747"/>
    <mergeCell ref="BH1746:BI1747"/>
    <mergeCell ref="BF1746:BG1747"/>
    <mergeCell ref="BD1746:BE1747"/>
    <mergeCell ref="BB1746:BC1747"/>
    <mergeCell ref="AZ1746:BA1747"/>
    <mergeCell ref="AX1746:AY1747"/>
    <mergeCell ref="AV1746:AW1747"/>
    <mergeCell ref="J1748:K1749"/>
    <mergeCell ref="H1748:I1749"/>
    <mergeCell ref="F1748:F1749"/>
    <mergeCell ref="AH1748:AI1749"/>
    <mergeCell ref="AF1748:AG1749"/>
    <mergeCell ref="AD1748:AE1749"/>
    <mergeCell ref="AB1748:AC1749"/>
    <mergeCell ref="E1748:E1749"/>
    <mergeCell ref="C1748:D1748"/>
    <mergeCell ref="B1748:B1749"/>
    <mergeCell ref="V1748:W1749"/>
    <mergeCell ref="T1748:U1749"/>
    <mergeCell ref="R1748:S1749"/>
    <mergeCell ref="P1748:Q1749"/>
    <mergeCell ref="N1748:O1749"/>
    <mergeCell ref="L1748:M1749"/>
    <mergeCell ref="C1749:D1749"/>
    <mergeCell ref="Z1748:AA1749"/>
    <mergeCell ref="X1748:Y1749"/>
    <mergeCell ref="AT1748:AU1749"/>
    <mergeCell ref="AR1748:AS1749"/>
    <mergeCell ref="AP1748:AQ1749"/>
    <mergeCell ref="AN1748:AO1749"/>
    <mergeCell ref="AL1748:AM1749"/>
    <mergeCell ref="AJ1748:AK1749"/>
    <mergeCell ref="BL1748:BN1749"/>
    <mergeCell ref="BJ1748:BK1749"/>
    <mergeCell ref="BH1748:BI1749"/>
    <mergeCell ref="BF1748:BG1749"/>
    <mergeCell ref="BD1748:BE1749"/>
    <mergeCell ref="BB1748:BC1749"/>
    <mergeCell ref="AZ1748:BA1749"/>
    <mergeCell ref="F1746:F1747"/>
    <mergeCell ref="AH1746:AI1747"/>
    <mergeCell ref="AF1746:AG1747"/>
    <mergeCell ref="AD1746:AE1747"/>
    <mergeCell ref="F1742:F1743"/>
    <mergeCell ref="AH1742:AI1743"/>
    <mergeCell ref="AF1742:AG1743"/>
    <mergeCell ref="AD1742:AE1743"/>
    <mergeCell ref="AB1742:AC1743"/>
    <mergeCell ref="E1742:E1743"/>
    <mergeCell ref="C1742:D1742"/>
    <mergeCell ref="B1742:B1743"/>
    <mergeCell ref="V1742:W1743"/>
    <mergeCell ref="T1742:U1743"/>
    <mergeCell ref="R1742:S1743"/>
    <mergeCell ref="P1742:Q1743"/>
    <mergeCell ref="N1742:O1743"/>
    <mergeCell ref="L1742:M1743"/>
    <mergeCell ref="C1743:D1743"/>
    <mergeCell ref="Z1742:AA1743"/>
    <mergeCell ref="X1742:Y1743"/>
    <mergeCell ref="AT1742:AU1743"/>
    <mergeCell ref="AR1742:AS1743"/>
    <mergeCell ref="AP1742:AQ1743"/>
    <mergeCell ref="AN1742:AO1743"/>
    <mergeCell ref="AL1742:AM1743"/>
    <mergeCell ref="AJ1742:AK1743"/>
    <mergeCell ref="BL1742:BN1743"/>
    <mergeCell ref="BJ1742:BK1743"/>
    <mergeCell ref="BH1742:BI1743"/>
    <mergeCell ref="BF1742:BG1743"/>
    <mergeCell ref="BD1742:BE1743"/>
    <mergeCell ref="BB1742:BC1743"/>
    <mergeCell ref="AZ1742:BA1743"/>
    <mergeCell ref="AX1742:AY1743"/>
    <mergeCell ref="AV1742:AW1743"/>
    <mergeCell ref="J1744:K1745"/>
    <mergeCell ref="H1744:I1745"/>
    <mergeCell ref="F1744:F1745"/>
    <mergeCell ref="AH1744:AI1745"/>
    <mergeCell ref="AF1744:AG1745"/>
    <mergeCell ref="AD1744:AE1745"/>
    <mergeCell ref="AB1744:AC1745"/>
    <mergeCell ref="E1744:E1745"/>
    <mergeCell ref="C1744:D1744"/>
    <mergeCell ref="B1744:B1745"/>
    <mergeCell ref="V1744:W1745"/>
    <mergeCell ref="T1744:U1745"/>
    <mergeCell ref="R1744:S1745"/>
    <mergeCell ref="P1744:Q1745"/>
    <mergeCell ref="N1744:O1745"/>
    <mergeCell ref="L1744:M1745"/>
    <mergeCell ref="C1745:D1745"/>
    <mergeCell ref="Z1744:AA1745"/>
    <mergeCell ref="X1744:Y1745"/>
    <mergeCell ref="AT1744:AU1745"/>
    <mergeCell ref="AR1744:AS1745"/>
    <mergeCell ref="AP1744:AQ1745"/>
    <mergeCell ref="AN1744:AO1745"/>
    <mergeCell ref="AL1744:AM1745"/>
    <mergeCell ref="AJ1744:AK1745"/>
    <mergeCell ref="BL1744:BN1745"/>
    <mergeCell ref="BJ1744:BK1745"/>
    <mergeCell ref="BH1744:BI1745"/>
    <mergeCell ref="BF1744:BG1745"/>
    <mergeCell ref="BD1744:BE1745"/>
    <mergeCell ref="BB1744:BC1745"/>
    <mergeCell ref="AZ1744:BA1745"/>
    <mergeCell ref="F1740:F1741"/>
    <mergeCell ref="AH1740:AI1741"/>
    <mergeCell ref="AF1740:AG1741"/>
    <mergeCell ref="AD1740:AE1741"/>
    <mergeCell ref="AB1740:AC1741"/>
    <mergeCell ref="E1740:E1741"/>
    <mergeCell ref="C1740:D1740"/>
    <mergeCell ref="B1740:B1741"/>
    <mergeCell ref="V1740:W1741"/>
    <mergeCell ref="T1740:U1741"/>
    <mergeCell ref="R1740:S1741"/>
    <mergeCell ref="P1740:Q1741"/>
    <mergeCell ref="N1740:O1741"/>
    <mergeCell ref="L1740:M1741"/>
    <mergeCell ref="C1741:D1741"/>
    <mergeCell ref="Z1740:AA1741"/>
    <mergeCell ref="X1740:Y1741"/>
    <mergeCell ref="AT1740:AU1741"/>
    <mergeCell ref="AR1740:AS1741"/>
    <mergeCell ref="AP1740:AQ1741"/>
    <mergeCell ref="AN1740:AO1741"/>
    <mergeCell ref="AL1740:AM1741"/>
    <mergeCell ref="AJ1740:AK1741"/>
    <mergeCell ref="BL1740:BN1741"/>
    <mergeCell ref="BJ1740:BK1741"/>
    <mergeCell ref="BH1740:BI1741"/>
    <mergeCell ref="BF1740:BG1741"/>
    <mergeCell ref="BD1740:BE1741"/>
    <mergeCell ref="BB1740:BC1741"/>
    <mergeCell ref="AZ1740:BA1741"/>
    <mergeCell ref="AX1740:AY1741"/>
    <mergeCell ref="AV1740:AW1741"/>
    <mergeCell ref="G1740:G1741"/>
    <mergeCell ref="F1738:F1739"/>
    <mergeCell ref="AH1738:AI1739"/>
    <mergeCell ref="AF1738:AG1739"/>
    <mergeCell ref="AD1738:AE1739"/>
    <mergeCell ref="AB1738:AC1739"/>
    <mergeCell ref="E1738:E1739"/>
    <mergeCell ref="C1738:D1738"/>
    <mergeCell ref="B1738:B1739"/>
    <mergeCell ref="V1738:W1739"/>
    <mergeCell ref="T1738:U1739"/>
    <mergeCell ref="R1738:S1739"/>
    <mergeCell ref="P1738:Q1739"/>
    <mergeCell ref="N1738:O1739"/>
    <mergeCell ref="L1738:M1739"/>
    <mergeCell ref="C1739:D1739"/>
    <mergeCell ref="Z1738:AA1739"/>
    <mergeCell ref="X1738:Y1739"/>
    <mergeCell ref="AT1738:AU1739"/>
    <mergeCell ref="AR1738:AS1739"/>
    <mergeCell ref="AP1738:AQ1739"/>
    <mergeCell ref="AN1738:AO1739"/>
    <mergeCell ref="AL1738:AM1739"/>
    <mergeCell ref="AJ1738:AK1739"/>
    <mergeCell ref="BL1738:BN1739"/>
    <mergeCell ref="BJ1738:BK1739"/>
    <mergeCell ref="BH1738:BI1739"/>
    <mergeCell ref="BF1738:BG1739"/>
    <mergeCell ref="BD1738:BE1739"/>
    <mergeCell ref="BB1738:BC1739"/>
    <mergeCell ref="AZ1738:BA1739"/>
    <mergeCell ref="AX1738:AY1739"/>
    <mergeCell ref="AV1738:AW1739"/>
    <mergeCell ref="G1738:G1739"/>
    <mergeCell ref="F1736:F1737"/>
    <mergeCell ref="AH1736:AI1737"/>
    <mergeCell ref="AF1736:AG1737"/>
    <mergeCell ref="AD1736:AE1737"/>
    <mergeCell ref="AB1736:AC1737"/>
    <mergeCell ref="E1736:E1737"/>
    <mergeCell ref="C1736:D1736"/>
    <mergeCell ref="B1736:B1737"/>
    <mergeCell ref="V1736:W1737"/>
    <mergeCell ref="T1736:U1737"/>
    <mergeCell ref="R1736:S1737"/>
    <mergeCell ref="P1736:Q1737"/>
    <mergeCell ref="N1736:O1737"/>
    <mergeCell ref="L1736:M1737"/>
    <mergeCell ref="C1737:D1737"/>
    <mergeCell ref="Z1736:AA1737"/>
    <mergeCell ref="X1736:Y1737"/>
    <mergeCell ref="AT1736:AU1737"/>
    <mergeCell ref="AR1736:AS1737"/>
    <mergeCell ref="AP1736:AQ1737"/>
    <mergeCell ref="AN1736:AO1737"/>
    <mergeCell ref="AL1736:AM1737"/>
    <mergeCell ref="AJ1736:AK1737"/>
    <mergeCell ref="BL1736:BN1737"/>
    <mergeCell ref="BJ1736:BK1737"/>
    <mergeCell ref="BH1736:BI1737"/>
    <mergeCell ref="BF1736:BG1737"/>
    <mergeCell ref="BD1736:BE1737"/>
    <mergeCell ref="BB1736:BC1737"/>
    <mergeCell ref="AZ1736:BA1737"/>
    <mergeCell ref="AX1736:AY1737"/>
    <mergeCell ref="AV1736:AW1737"/>
    <mergeCell ref="G1736:G1737"/>
    <mergeCell ref="F1734:F1735"/>
    <mergeCell ref="AH1734:AI1735"/>
    <mergeCell ref="AF1734:AG1735"/>
    <mergeCell ref="AD1734:AE1735"/>
    <mergeCell ref="AB1734:AC1735"/>
    <mergeCell ref="E1734:E1735"/>
    <mergeCell ref="C1734:D1734"/>
    <mergeCell ref="B1734:B1735"/>
    <mergeCell ref="V1734:W1735"/>
    <mergeCell ref="T1734:U1735"/>
    <mergeCell ref="R1734:S1735"/>
    <mergeCell ref="P1734:Q1735"/>
    <mergeCell ref="N1734:O1735"/>
    <mergeCell ref="L1734:M1735"/>
    <mergeCell ref="C1735:D1735"/>
    <mergeCell ref="Z1734:AA1735"/>
    <mergeCell ref="X1734:Y1735"/>
    <mergeCell ref="AT1734:AU1735"/>
    <mergeCell ref="AR1734:AS1735"/>
    <mergeCell ref="AP1734:AQ1735"/>
    <mergeCell ref="AN1734:AO1735"/>
    <mergeCell ref="AL1734:AM1735"/>
    <mergeCell ref="AJ1734:AK1735"/>
    <mergeCell ref="BL1734:BN1735"/>
    <mergeCell ref="BJ1734:BK1735"/>
    <mergeCell ref="BH1734:BI1735"/>
    <mergeCell ref="BF1734:BG1735"/>
    <mergeCell ref="BD1734:BE1735"/>
    <mergeCell ref="BB1734:BC1735"/>
    <mergeCell ref="AZ1734:BA1735"/>
    <mergeCell ref="AX1734:AY1735"/>
    <mergeCell ref="AV1734:AW1735"/>
    <mergeCell ref="G1734:G1735"/>
    <mergeCell ref="F1732:F1733"/>
    <mergeCell ref="AH1732:AI1733"/>
    <mergeCell ref="AF1732:AG1733"/>
    <mergeCell ref="AD1732:AE1733"/>
    <mergeCell ref="AB1732:AC1733"/>
    <mergeCell ref="E1732:E1733"/>
    <mergeCell ref="C1732:D1732"/>
    <mergeCell ref="B1732:B1733"/>
    <mergeCell ref="V1732:W1733"/>
    <mergeCell ref="T1732:U1733"/>
    <mergeCell ref="R1732:S1733"/>
    <mergeCell ref="P1732:Q1733"/>
    <mergeCell ref="N1732:O1733"/>
    <mergeCell ref="L1732:M1733"/>
    <mergeCell ref="C1733:D1733"/>
    <mergeCell ref="Z1732:AA1733"/>
    <mergeCell ref="X1732:Y1733"/>
    <mergeCell ref="AT1732:AU1733"/>
    <mergeCell ref="AR1732:AS1733"/>
    <mergeCell ref="AP1732:AQ1733"/>
    <mergeCell ref="AN1732:AO1733"/>
    <mergeCell ref="AL1732:AM1733"/>
    <mergeCell ref="AJ1732:AK1733"/>
    <mergeCell ref="BL1732:BN1733"/>
    <mergeCell ref="BJ1732:BK1733"/>
    <mergeCell ref="BH1732:BI1733"/>
    <mergeCell ref="BF1732:BG1733"/>
    <mergeCell ref="BD1732:BE1733"/>
    <mergeCell ref="BB1732:BC1733"/>
    <mergeCell ref="AZ1732:BA1733"/>
    <mergeCell ref="AX1732:AY1733"/>
    <mergeCell ref="AV1732:AW1733"/>
    <mergeCell ref="G1732:G1733"/>
    <mergeCell ref="F1730:F1731"/>
    <mergeCell ref="AH1730:AI1731"/>
    <mergeCell ref="AF1730:AG1731"/>
    <mergeCell ref="AD1730:AE1731"/>
    <mergeCell ref="AB1730:AC1731"/>
    <mergeCell ref="E1730:E1731"/>
    <mergeCell ref="C1730:D1730"/>
    <mergeCell ref="B1730:B1731"/>
    <mergeCell ref="V1730:W1731"/>
    <mergeCell ref="T1730:U1731"/>
    <mergeCell ref="R1730:S1731"/>
    <mergeCell ref="P1730:Q1731"/>
    <mergeCell ref="N1730:O1731"/>
    <mergeCell ref="L1730:M1731"/>
    <mergeCell ref="C1731:D1731"/>
    <mergeCell ref="Z1730:AA1731"/>
    <mergeCell ref="X1730:Y1731"/>
    <mergeCell ref="AT1730:AU1731"/>
    <mergeCell ref="AR1730:AS1731"/>
    <mergeCell ref="AP1730:AQ1731"/>
    <mergeCell ref="AN1730:AO1731"/>
    <mergeCell ref="AL1730:AM1731"/>
    <mergeCell ref="AJ1730:AK1731"/>
    <mergeCell ref="BL1730:BN1731"/>
    <mergeCell ref="BJ1730:BK1731"/>
    <mergeCell ref="BH1730:BI1731"/>
    <mergeCell ref="BF1730:BG1731"/>
    <mergeCell ref="BD1730:BE1731"/>
    <mergeCell ref="BB1730:BC1731"/>
    <mergeCell ref="AZ1730:BA1731"/>
    <mergeCell ref="AX1730:AY1731"/>
    <mergeCell ref="AV1730:AW1731"/>
    <mergeCell ref="G1730:G1731"/>
    <mergeCell ref="F1728:F1729"/>
    <mergeCell ref="AH1728:AI1729"/>
    <mergeCell ref="AF1728:AG1729"/>
    <mergeCell ref="AD1728:AE1729"/>
    <mergeCell ref="AB1728:AC1729"/>
    <mergeCell ref="E1728:E1729"/>
    <mergeCell ref="C1728:D1728"/>
    <mergeCell ref="B1728:B1729"/>
    <mergeCell ref="V1728:W1729"/>
    <mergeCell ref="T1728:U1729"/>
    <mergeCell ref="R1728:S1729"/>
    <mergeCell ref="P1728:Q1729"/>
    <mergeCell ref="N1728:O1729"/>
    <mergeCell ref="L1728:M1729"/>
    <mergeCell ref="C1729:D1729"/>
    <mergeCell ref="Z1728:AA1729"/>
    <mergeCell ref="X1728:Y1729"/>
    <mergeCell ref="AT1728:AU1729"/>
    <mergeCell ref="AR1728:AS1729"/>
    <mergeCell ref="AP1728:AQ1729"/>
    <mergeCell ref="AN1728:AO1729"/>
    <mergeCell ref="AL1728:AM1729"/>
    <mergeCell ref="AJ1728:AK1729"/>
    <mergeCell ref="BL1728:BN1729"/>
    <mergeCell ref="BJ1728:BK1729"/>
    <mergeCell ref="BH1728:BI1729"/>
    <mergeCell ref="BF1728:BG1729"/>
    <mergeCell ref="BD1728:BE1729"/>
    <mergeCell ref="BB1728:BC1729"/>
    <mergeCell ref="AZ1728:BA1729"/>
    <mergeCell ref="AX1728:AY1729"/>
    <mergeCell ref="AV1728:AW1729"/>
    <mergeCell ref="G1728:G1729"/>
    <mergeCell ref="F1726:F1727"/>
    <mergeCell ref="AH1726:AI1727"/>
    <mergeCell ref="AF1726:AG1727"/>
    <mergeCell ref="AD1726:AE1727"/>
    <mergeCell ref="AB1726:AC1727"/>
    <mergeCell ref="E1726:E1727"/>
    <mergeCell ref="C1726:D1726"/>
    <mergeCell ref="B1726:B1727"/>
    <mergeCell ref="V1726:W1727"/>
    <mergeCell ref="T1726:U1727"/>
    <mergeCell ref="R1726:S1727"/>
    <mergeCell ref="P1726:Q1727"/>
    <mergeCell ref="N1726:O1727"/>
    <mergeCell ref="L1726:M1727"/>
    <mergeCell ref="C1727:D1727"/>
    <mergeCell ref="Z1726:AA1727"/>
    <mergeCell ref="X1726:Y1727"/>
    <mergeCell ref="AT1726:AU1727"/>
    <mergeCell ref="AR1726:AS1727"/>
    <mergeCell ref="AP1726:AQ1727"/>
    <mergeCell ref="AN1726:AO1727"/>
    <mergeCell ref="AL1726:AM1727"/>
    <mergeCell ref="AJ1726:AK1727"/>
    <mergeCell ref="BL1726:BN1727"/>
    <mergeCell ref="BJ1726:BK1727"/>
    <mergeCell ref="BH1726:BI1727"/>
    <mergeCell ref="BF1726:BG1727"/>
    <mergeCell ref="BD1726:BE1727"/>
    <mergeCell ref="BB1726:BC1727"/>
    <mergeCell ref="AZ1726:BA1727"/>
    <mergeCell ref="AX1726:AY1727"/>
    <mergeCell ref="AV1726:AW1727"/>
    <mergeCell ref="G1726:G1727"/>
    <mergeCell ref="F1724:F1725"/>
    <mergeCell ref="AH1724:AI1725"/>
    <mergeCell ref="AF1724:AG1725"/>
    <mergeCell ref="AD1724:AE1725"/>
    <mergeCell ref="AB1724:AC1725"/>
    <mergeCell ref="E1724:E1725"/>
    <mergeCell ref="C1724:D1724"/>
    <mergeCell ref="B1724:B1725"/>
    <mergeCell ref="V1724:W1725"/>
    <mergeCell ref="T1724:U1725"/>
    <mergeCell ref="R1724:S1725"/>
    <mergeCell ref="P1724:Q1725"/>
    <mergeCell ref="N1724:O1725"/>
    <mergeCell ref="L1724:M1725"/>
    <mergeCell ref="C1725:D1725"/>
    <mergeCell ref="Z1724:AA1725"/>
    <mergeCell ref="X1724:Y1725"/>
    <mergeCell ref="AT1724:AU1725"/>
    <mergeCell ref="AR1724:AS1725"/>
    <mergeCell ref="AP1724:AQ1725"/>
    <mergeCell ref="AN1724:AO1725"/>
    <mergeCell ref="AL1724:AM1725"/>
    <mergeCell ref="AJ1724:AK1725"/>
    <mergeCell ref="BL1724:BN1725"/>
    <mergeCell ref="BJ1724:BK1725"/>
    <mergeCell ref="BH1724:BI1725"/>
    <mergeCell ref="BF1724:BG1725"/>
    <mergeCell ref="BD1724:BE1725"/>
    <mergeCell ref="BB1724:BC1725"/>
    <mergeCell ref="AZ1724:BA1725"/>
    <mergeCell ref="AX1724:AY1725"/>
    <mergeCell ref="AV1724:AW1725"/>
    <mergeCell ref="G1724:G1725"/>
    <mergeCell ref="F1722:F1723"/>
    <mergeCell ref="AH1722:AI1723"/>
    <mergeCell ref="AF1722:AG1723"/>
    <mergeCell ref="AD1722:AE1723"/>
    <mergeCell ref="AB1722:AC1723"/>
    <mergeCell ref="E1722:E1723"/>
    <mergeCell ref="C1722:D1722"/>
    <mergeCell ref="B1722:B1723"/>
    <mergeCell ref="V1722:W1723"/>
    <mergeCell ref="T1722:U1723"/>
    <mergeCell ref="R1722:S1723"/>
    <mergeCell ref="P1722:Q1723"/>
    <mergeCell ref="N1722:O1723"/>
    <mergeCell ref="L1722:M1723"/>
    <mergeCell ref="C1723:D1723"/>
    <mergeCell ref="Z1722:AA1723"/>
    <mergeCell ref="X1722:Y1723"/>
    <mergeCell ref="AT1722:AU1723"/>
    <mergeCell ref="AR1722:AS1723"/>
    <mergeCell ref="AP1722:AQ1723"/>
    <mergeCell ref="AN1722:AO1723"/>
    <mergeCell ref="AL1722:AM1723"/>
    <mergeCell ref="AJ1722:AK1723"/>
    <mergeCell ref="BL1722:BN1723"/>
    <mergeCell ref="BJ1722:BK1723"/>
    <mergeCell ref="BH1722:BI1723"/>
    <mergeCell ref="BF1722:BG1723"/>
    <mergeCell ref="BD1722:BE1723"/>
    <mergeCell ref="BB1722:BC1723"/>
    <mergeCell ref="AZ1722:BA1723"/>
    <mergeCell ref="AX1722:AY1723"/>
    <mergeCell ref="AV1722:AW1723"/>
    <mergeCell ref="G1722:G1723"/>
    <mergeCell ref="BF1718:BG1719"/>
    <mergeCell ref="BD1718:BE1719"/>
    <mergeCell ref="BB1718:BC1719"/>
    <mergeCell ref="AZ1718:BA1719"/>
    <mergeCell ref="AX1718:AY1719"/>
    <mergeCell ref="AV1718:AW1719"/>
    <mergeCell ref="G1718:G1719"/>
    <mergeCell ref="J1720:K1721"/>
    <mergeCell ref="H1720:I1721"/>
    <mergeCell ref="F1720:F1721"/>
    <mergeCell ref="AH1720:AI1721"/>
    <mergeCell ref="AF1720:AG1721"/>
    <mergeCell ref="AD1720:AE1721"/>
    <mergeCell ref="AB1720:AC1721"/>
    <mergeCell ref="E1720:E1721"/>
    <mergeCell ref="C1720:D1720"/>
    <mergeCell ref="B1720:B1721"/>
    <mergeCell ref="V1720:W1721"/>
    <mergeCell ref="T1720:U1721"/>
    <mergeCell ref="R1720:S1721"/>
    <mergeCell ref="P1720:Q1721"/>
    <mergeCell ref="N1720:O1721"/>
    <mergeCell ref="L1720:M1721"/>
    <mergeCell ref="C1721:D1721"/>
    <mergeCell ref="Z1720:AA1721"/>
    <mergeCell ref="X1720:Y1721"/>
    <mergeCell ref="AT1720:AU1721"/>
    <mergeCell ref="AR1720:AS1721"/>
    <mergeCell ref="AP1720:AQ1721"/>
    <mergeCell ref="AN1720:AO1721"/>
    <mergeCell ref="AL1720:AM1721"/>
    <mergeCell ref="AJ1720:AK1721"/>
    <mergeCell ref="BL1720:BN1721"/>
    <mergeCell ref="BJ1720:BK1721"/>
    <mergeCell ref="BH1720:BI1721"/>
    <mergeCell ref="BF1720:BG1721"/>
    <mergeCell ref="BD1720:BE1721"/>
    <mergeCell ref="BB1720:BC1721"/>
    <mergeCell ref="AZ1720:BA1721"/>
    <mergeCell ref="AX1720:AY1721"/>
    <mergeCell ref="AV1720:AW1721"/>
    <mergeCell ref="G1720:G1721"/>
    <mergeCell ref="AF1718:AG1719"/>
    <mergeCell ref="AD1718:AE1719"/>
    <mergeCell ref="AB1718:AC1719"/>
    <mergeCell ref="AH1718:AI1719"/>
    <mergeCell ref="BF1711:BG1711"/>
    <mergeCell ref="BD1711:BE1711"/>
    <mergeCell ref="BB1711:BC1711"/>
    <mergeCell ref="AZ1711:BA1711"/>
    <mergeCell ref="Z1710:AA1711"/>
    <mergeCell ref="AX1711:AY1711"/>
    <mergeCell ref="AV1711:AW1711"/>
    <mergeCell ref="AZ1759:BA1759"/>
    <mergeCell ref="BB1759:BC1759"/>
    <mergeCell ref="BD1759:BE1759"/>
    <mergeCell ref="BF1759:BG1759"/>
    <mergeCell ref="BH1759:BI1759"/>
    <mergeCell ref="BJ1759:BK1759"/>
    <mergeCell ref="AH1759:AI1759"/>
    <mergeCell ref="AJ1759:AK1759"/>
    <mergeCell ref="AL1759:AM1759"/>
    <mergeCell ref="AT1759:AU1759"/>
    <mergeCell ref="AV1759:AW1759"/>
    <mergeCell ref="P1759:Q1759"/>
    <mergeCell ref="R1759:S1759"/>
    <mergeCell ref="T1759:U1759"/>
    <mergeCell ref="V1759:W1759"/>
    <mergeCell ref="X1759:Y1759"/>
    <mergeCell ref="Z1759:AA1759"/>
    <mergeCell ref="AB1759:AC1759"/>
    <mergeCell ref="AD1759:AE1759"/>
    <mergeCell ref="AF1759:AG1759"/>
    <mergeCell ref="AV1714:AW1715"/>
    <mergeCell ref="J1716:K1717"/>
    <mergeCell ref="H1716:I1717"/>
    <mergeCell ref="AT1716:AU1717"/>
    <mergeCell ref="AR1716:AS1717"/>
    <mergeCell ref="AP1716:AQ1717"/>
    <mergeCell ref="AN1716:AO1717"/>
    <mergeCell ref="AH1716:AI1717"/>
    <mergeCell ref="AF1716:AG1717"/>
    <mergeCell ref="AD1716:AE1717"/>
    <mergeCell ref="AB1716:AC1717"/>
    <mergeCell ref="Z1716:AA1717"/>
    <mergeCell ref="X1716:Y1717"/>
    <mergeCell ref="J1718:K1719"/>
    <mergeCell ref="H1718:I1719"/>
    <mergeCell ref="J1750:K1751"/>
    <mergeCell ref="H1750:I1751"/>
    <mergeCell ref="J1758:K1758"/>
    <mergeCell ref="H1758:I1758"/>
    <mergeCell ref="AH1754:AI1755"/>
    <mergeCell ref="AJ1754:AK1755"/>
    <mergeCell ref="AL1754:AM1755"/>
    <mergeCell ref="AN1754:AO1755"/>
    <mergeCell ref="AP1754:AQ1755"/>
    <mergeCell ref="AZ1754:BA1755"/>
    <mergeCell ref="BB1754:BC1755"/>
    <mergeCell ref="BD1754:BE1755"/>
    <mergeCell ref="BF1754:BG1755"/>
    <mergeCell ref="BH1754:BI1755"/>
    <mergeCell ref="BJ1754:BK1755"/>
    <mergeCell ref="BJ1756:BK1757"/>
    <mergeCell ref="BH1756:BI1757"/>
    <mergeCell ref="BF1756:BG1757"/>
    <mergeCell ref="BD1756:BE1757"/>
    <mergeCell ref="BB1756:BC1757"/>
    <mergeCell ref="AB1746:AC1747"/>
    <mergeCell ref="BF1750:BG1751"/>
    <mergeCell ref="B1716:B1717"/>
    <mergeCell ref="V1716:W1717"/>
    <mergeCell ref="T1716:U1717"/>
    <mergeCell ref="R1716:S1717"/>
    <mergeCell ref="P1716:Q1717"/>
    <mergeCell ref="N1716:O1717"/>
    <mergeCell ref="L1716:M1717"/>
    <mergeCell ref="C1717:D1717"/>
    <mergeCell ref="F1716:F1717"/>
    <mergeCell ref="AL1716:AM1717"/>
    <mergeCell ref="AJ1716:AK1717"/>
    <mergeCell ref="BL1716:BN1717"/>
    <mergeCell ref="BJ1716:BK1717"/>
    <mergeCell ref="BH1716:BI1717"/>
    <mergeCell ref="BF1716:BG1717"/>
    <mergeCell ref="BD1716:BE1717"/>
    <mergeCell ref="BB1716:BC1717"/>
    <mergeCell ref="AZ1716:BA1717"/>
    <mergeCell ref="AX1716:AY1717"/>
    <mergeCell ref="AV1716:AW1717"/>
    <mergeCell ref="AH1714:AI1715"/>
    <mergeCell ref="AF1714:AG1715"/>
    <mergeCell ref="AD1714:AE1715"/>
    <mergeCell ref="AB1714:AC1715"/>
    <mergeCell ref="Z1714:AA1715"/>
    <mergeCell ref="X1714:Y1715"/>
    <mergeCell ref="AJ1712:AK1713"/>
    <mergeCell ref="AH1712:AI1713"/>
    <mergeCell ref="AF1712:AG1713"/>
    <mergeCell ref="AD1712:AE1713"/>
    <mergeCell ref="AB1712:AC1713"/>
    <mergeCell ref="X1712:Y1713"/>
    <mergeCell ref="V1712:W1713"/>
    <mergeCell ref="T1712:U1713"/>
    <mergeCell ref="R1712:S1713"/>
    <mergeCell ref="P1712:Q1713"/>
    <mergeCell ref="AT1712:AU1713"/>
    <mergeCell ref="AR1712:AS1713"/>
    <mergeCell ref="AP1712:AQ1713"/>
    <mergeCell ref="AN1712:AO1713"/>
    <mergeCell ref="AL1712:AM1713"/>
    <mergeCell ref="Z1712:AA1713"/>
    <mergeCell ref="AR1714:AS1715"/>
    <mergeCell ref="AP1714:AQ1715"/>
    <mergeCell ref="AN1714:AO1715"/>
    <mergeCell ref="AL1714:AM1715"/>
    <mergeCell ref="AJ1714:AK1715"/>
    <mergeCell ref="L1712:M1713"/>
    <mergeCell ref="J1712:K1713"/>
    <mergeCell ref="N1712:O1713"/>
    <mergeCell ref="C1713:D1713"/>
    <mergeCell ref="H1712:I1713"/>
    <mergeCell ref="F1712:F1713"/>
    <mergeCell ref="E1712:E1713"/>
    <mergeCell ref="B1712:B1713"/>
    <mergeCell ref="E1716:E1717"/>
    <mergeCell ref="G1716:G1717"/>
    <mergeCell ref="C1716:D1716"/>
    <mergeCell ref="AZ1712:BA1713"/>
    <mergeCell ref="AX1712:AY1713"/>
    <mergeCell ref="AT1714:AU1715"/>
    <mergeCell ref="H1726:I1727"/>
    <mergeCell ref="J1728:K1729"/>
    <mergeCell ref="H1728:I1729"/>
    <mergeCell ref="J1730:K1731"/>
    <mergeCell ref="H1730:I1731"/>
    <mergeCell ref="J1732:K1733"/>
    <mergeCell ref="H1732:I1733"/>
    <mergeCell ref="J1734:K1735"/>
    <mergeCell ref="H1734:I1735"/>
    <mergeCell ref="J1736:K1737"/>
    <mergeCell ref="H1736:I1737"/>
    <mergeCell ref="J1738:K1739"/>
    <mergeCell ref="H1738:I1739"/>
    <mergeCell ref="J1740:K1741"/>
    <mergeCell ref="H1740:I1741"/>
    <mergeCell ref="J1742:K1743"/>
    <mergeCell ref="H1742:I1743"/>
    <mergeCell ref="AX1744:AY1745"/>
    <mergeCell ref="AV1744:AW1745"/>
    <mergeCell ref="J1746:K1747"/>
    <mergeCell ref="H1746:I1747"/>
    <mergeCell ref="AX1748:AY1749"/>
    <mergeCell ref="AV1748:AW1749"/>
    <mergeCell ref="BB1809:BC1810"/>
    <mergeCell ref="AZ1809:BA1810"/>
    <mergeCell ref="AN1805:AO1806"/>
    <mergeCell ref="L1805:M1806"/>
    <mergeCell ref="J1805:K1806"/>
    <mergeCell ref="H1805:I1806"/>
    <mergeCell ref="L1793:M1794"/>
    <mergeCell ref="J1793:K1794"/>
    <mergeCell ref="H1793:I1794"/>
    <mergeCell ref="AX1783:AY1784"/>
    <mergeCell ref="AV1783:AW1784"/>
    <mergeCell ref="AT1783:AU1784"/>
    <mergeCell ref="AR1783:AS1784"/>
    <mergeCell ref="T1783:U1784"/>
    <mergeCell ref="AP1783:AQ1784"/>
    <mergeCell ref="AN1783:AO1784"/>
    <mergeCell ref="AL1783:AM1784"/>
    <mergeCell ref="AJ1783:AK1784"/>
    <mergeCell ref="AH1783:AI1784"/>
    <mergeCell ref="AZ1756:BA1757"/>
    <mergeCell ref="V1758:W1758"/>
    <mergeCell ref="AL1803:AM1804"/>
    <mergeCell ref="AJ1803:AK1804"/>
    <mergeCell ref="AH1803:AI1804"/>
    <mergeCell ref="W1761:Y1761"/>
    <mergeCell ref="S1761:U1761"/>
    <mergeCell ref="O1761:R1761"/>
    <mergeCell ref="L1761:N1761"/>
    <mergeCell ref="H1761:J1761"/>
    <mergeCell ref="Z1761:AI1761"/>
    <mergeCell ref="AN1761:AP1761"/>
    <mergeCell ref="AQ1761:AT1761"/>
    <mergeCell ref="AJ1763:AL1763"/>
    <mergeCell ref="AJ1761:AL1761"/>
    <mergeCell ref="E1770:AC1770"/>
    <mergeCell ref="F1718:F1719"/>
    <mergeCell ref="Z1718:AA1719"/>
    <mergeCell ref="X1718:Y1719"/>
    <mergeCell ref="B1821:C1821"/>
    <mergeCell ref="BL1819:BN1820"/>
    <mergeCell ref="BJ1819:BK1820"/>
    <mergeCell ref="BH1819:BI1820"/>
    <mergeCell ref="BF1819:BG1820"/>
    <mergeCell ref="BD1819:BE1820"/>
    <mergeCell ref="X1821:Y1821"/>
    <mergeCell ref="V1821:W1821"/>
    <mergeCell ref="T1821:U1821"/>
    <mergeCell ref="R1821:S1821"/>
    <mergeCell ref="P1821:Q1821"/>
    <mergeCell ref="N1821:O1821"/>
    <mergeCell ref="AJ1821:AK1821"/>
    <mergeCell ref="AH1821:AI1821"/>
    <mergeCell ref="AF1821:AG1821"/>
    <mergeCell ref="AD1821:AE1821"/>
    <mergeCell ref="AB1821:AC1821"/>
    <mergeCell ref="Z1821:AA1821"/>
    <mergeCell ref="AV1821:AW1821"/>
    <mergeCell ref="AT1821:AU1821"/>
    <mergeCell ref="AR1821:AS1821"/>
    <mergeCell ref="AP1821:AQ1821"/>
    <mergeCell ref="AN1821:AO1821"/>
    <mergeCell ref="AL1821:AM1821"/>
    <mergeCell ref="B1817:B1818"/>
    <mergeCell ref="C1817:D1817"/>
    <mergeCell ref="E1817:E1818"/>
    <mergeCell ref="F1817:F1818"/>
    <mergeCell ref="G1817:G1818"/>
    <mergeCell ref="H1817:I1818"/>
    <mergeCell ref="J1817:K1818"/>
    <mergeCell ref="L1817:M1818"/>
    <mergeCell ref="N1817:O1818"/>
    <mergeCell ref="BD1821:BE1821"/>
    <mergeCell ref="BB1821:BC1821"/>
    <mergeCell ref="D1819:E1820"/>
    <mergeCell ref="B1819:C1820"/>
    <mergeCell ref="P1817:Q1818"/>
    <mergeCell ref="R1819:S1820"/>
    <mergeCell ref="P1819:Q1820"/>
    <mergeCell ref="V1819:W1820"/>
    <mergeCell ref="T1819:U1820"/>
    <mergeCell ref="C1811:D1811"/>
    <mergeCell ref="B1811:B1812"/>
    <mergeCell ref="C1814:D1814"/>
    <mergeCell ref="BL1813:BN1814"/>
    <mergeCell ref="BL1817:BN1818"/>
    <mergeCell ref="R1817:S1818"/>
    <mergeCell ref="T1817:U1818"/>
    <mergeCell ref="V1817:W1818"/>
    <mergeCell ref="AL1811:AM1812"/>
    <mergeCell ref="AJ1811:AK1812"/>
    <mergeCell ref="AH1811:AI1812"/>
    <mergeCell ref="AF1811:AG1812"/>
    <mergeCell ref="AD1811:AE1812"/>
    <mergeCell ref="AB1811:AC1812"/>
    <mergeCell ref="AX1811:AY1812"/>
    <mergeCell ref="AV1811:AW1812"/>
    <mergeCell ref="AT1811:AU1812"/>
    <mergeCell ref="AR1811:AS1812"/>
    <mergeCell ref="AP1811:AQ1812"/>
    <mergeCell ref="AN1811:AO1812"/>
    <mergeCell ref="AT1791:AU1792"/>
    <mergeCell ref="AR1791:AS1792"/>
    <mergeCell ref="W1763:Y1763"/>
    <mergeCell ref="S1763:U1763"/>
    <mergeCell ref="O1763:R1763"/>
    <mergeCell ref="AH1770:AM1770"/>
    <mergeCell ref="AN1770:AZ1770"/>
    <mergeCell ref="Z1763:AI1763"/>
    <mergeCell ref="AP1718:AQ1719"/>
    <mergeCell ref="AN1718:AO1719"/>
    <mergeCell ref="AL1718:AM1719"/>
    <mergeCell ref="AJ1718:AK1719"/>
    <mergeCell ref="J1722:K1723"/>
    <mergeCell ref="H1722:I1723"/>
    <mergeCell ref="J1724:K1725"/>
    <mergeCell ref="H1724:I1725"/>
    <mergeCell ref="J1726:K1727"/>
    <mergeCell ref="B1809:B1810"/>
    <mergeCell ref="C1813:D1813"/>
    <mergeCell ref="L1799:M1800"/>
    <mergeCell ref="J1799:K1800"/>
    <mergeCell ref="H1799:I1800"/>
    <mergeCell ref="N1809:O1810"/>
    <mergeCell ref="L1809:M1810"/>
    <mergeCell ref="J1809:K1810"/>
    <mergeCell ref="H1809:I1810"/>
    <mergeCell ref="AN1759:AO1759"/>
    <mergeCell ref="AP1759:AQ1759"/>
    <mergeCell ref="AR1759:AS1759"/>
    <mergeCell ref="E1718:E1719"/>
    <mergeCell ref="C1718:D1718"/>
    <mergeCell ref="B1718:B1719"/>
    <mergeCell ref="V1718:W1719"/>
    <mergeCell ref="T1718:U1719"/>
    <mergeCell ref="R1718:S1719"/>
    <mergeCell ref="P1718:Q1719"/>
    <mergeCell ref="N1718:O1719"/>
    <mergeCell ref="L1718:M1719"/>
    <mergeCell ref="C1719:D1719"/>
    <mergeCell ref="AT1718:AU1719"/>
    <mergeCell ref="AR1718:AS1719"/>
    <mergeCell ref="BL1718:BN1719"/>
    <mergeCell ref="BJ1718:BK1719"/>
    <mergeCell ref="BH1718:BI1719"/>
    <mergeCell ref="J1811:K1812"/>
    <mergeCell ref="BD1813:BE1814"/>
    <mergeCell ref="BB1813:BC1814"/>
    <mergeCell ref="AZ1813:BA1814"/>
    <mergeCell ref="R1805:S1806"/>
    <mergeCell ref="P1805:Q1806"/>
    <mergeCell ref="AL1805:AM1806"/>
    <mergeCell ref="AJ1805:AK1806"/>
    <mergeCell ref="AH1805:AI1806"/>
    <mergeCell ref="AF1805:AG1806"/>
    <mergeCell ref="AD1805:AE1806"/>
    <mergeCell ref="AB1805:AC1806"/>
    <mergeCell ref="AX1805:AY1806"/>
    <mergeCell ref="AV1805:AW1806"/>
    <mergeCell ref="AT1805:AU1806"/>
    <mergeCell ref="AR1805:AS1806"/>
    <mergeCell ref="AP1805:AQ1806"/>
    <mergeCell ref="BJ1807:BK1808"/>
    <mergeCell ref="BH1807:BI1808"/>
    <mergeCell ref="BF1807:BG1808"/>
    <mergeCell ref="BD1807:BE1808"/>
    <mergeCell ref="BB1807:BC1808"/>
    <mergeCell ref="AZ1807:BA1808"/>
    <mergeCell ref="AD1817:AE1818"/>
    <mergeCell ref="AF1817:AG1818"/>
    <mergeCell ref="AH1817:AI1818"/>
    <mergeCell ref="AJ1817:AK1818"/>
    <mergeCell ref="AL1817:AM1818"/>
    <mergeCell ref="AN1817:AO1818"/>
    <mergeCell ref="AP1817:AQ1818"/>
    <mergeCell ref="B1813:B1814"/>
    <mergeCell ref="C1812:D1812"/>
    <mergeCell ref="BL1811:BN1812"/>
    <mergeCell ref="BJ1811:BK1812"/>
    <mergeCell ref="BH1811:BI1812"/>
    <mergeCell ref="BF1811:BG1812"/>
    <mergeCell ref="BD1811:BE1812"/>
    <mergeCell ref="BB1811:BC1812"/>
    <mergeCell ref="AZ1811:BA1812"/>
    <mergeCell ref="N1813:O1814"/>
    <mergeCell ref="L1813:M1814"/>
    <mergeCell ref="J1813:K1814"/>
    <mergeCell ref="H1813:I1814"/>
    <mergeCell ref="F1813:F1814"/>
    <mergeCell ref="E1813:E1814"/>
    <mergeCell ref="G1813:G1814"/>
    <mergeCell ref="Z1813:AA1814"/>
    <mergeCell ref="X1813:Y1814"/>
    <mergeCell ref="V1813:W1814"/>
    <mergeCell ref="T1813:U1814"/>
    <mergeCell ref="R1813:S1814"/>
    <mergeCell ref="P1813:Q1814"/>
    <mergeCell ref="AL1813:AM1814"/>
    <mergeCell ref="AJ1813:AK1814"/>
    <mergeCell ref="AH1813:AI1814"/>
    <mergeCell ref="AF1813:AG1814"/>
    <mergeCell ref="AD1813:AE1814"/>
    <mergeCell ref="AB1813:AC1814"/>
    <mergeCell ref="AX1813:AY1814"/>
    <mergeCell ref="AV1813:AW1814"/>
    <mergeCell ref="AT1813:AU1814"/>
    <mergeCell ref="AR1813:AS1814"/>
    <mergeCell ref="AP1813:AQ1814"/>
    <mergeCell ref="AN1813:AO1814"/>
    <mergeCell ref="AF1803:AG1804"/>
    <mergeCell ref="AD1803:AE1804"/>
    <mergeCell ref="C1808:D1808"/>
    <mergeCell ref="B1805:B1806"/>
    <mergeCell ref="C1804:D1804"/>
    <mergeCell ref="BJ1803:BK1804"/>
    <mergeCell ref="BH1803:BI1804"/>
    <mergeCell ref="BF1803:BG1804"/>
    <mergeCell ref="BD1803:BE1804"/>
    <mergeCell ref="BB1803:BC1804"/>
    <mergeCell ref="AZ1803:BA1804"/>
    <mergeCell ref="N1805:O1806"/>
    <mergeCell ref="AP1819:AQ1820"/>
    <mergeCell ref="AN1819:AO1820"/>
    <mergeCell ref="AL1819:AM1820"/>
    <mergeCell ref="AJ1819:AK1820"/>
    <mergeCell ref="AH1819:AI1820"/>
    <mergeCell ref="AF1819:AG1820"/>
    <mergeCell ref="H1811:I1812"/>
    <mergeCell ref="V1809:W1810"/>
    <mergeCell ref="T1809:U1810"/>
    <mergeCell ref="R1809:S1810"/>
    <mergeCell ref="P1809:Q1810"/>
    <mergeCell ref="AL1809:AM1810"/>
    <mergeCell ref="AJ1809:AK1810"/>
    <mergeCell ref="AH1809:AI1810"/>
    <mergeCell ref="AF1809:AG1810"/>
    <mergeCell ref="AD1809:AE1810"/>
    <mergeCell ref="AB1809:AC1810"/>
    <mergeCell ref="AX1809:AY1810"/>
    <mergeCell ref="AV1809:AW1810"/>
    <mergeCell ref="AT1809:AU1810"/>
    <mergeCell ref="AR1809:AS1810"/>
    <mergeCell ref="AP1809:AQ1810"/>
    <mergeCell ref="AN1809:AO1810"/>
    <mergeCell ref="C1807:D1807"/>
    <mergeCell ref="F1811:F1812"/>
    <mergeCell ref="E1811:E1812"/>
    <mergeCell ref="G1811:G1812"/>
    <mergeCell ref="Z1811:AA1812"/>
    <mergeCell ref="X1811:Y1812"/>
    <mergeCell ref="V1811:W1812"/>
    <mergeCell ref="T1811:U1812"/>
    <mergeCell ref="R1811:S1812"/>
    <mergeCell ref="P1811:Q1812"/>
    <mergeCell ref="C1809:D1809"/>
    <mergeCell ref="C1810:D1810"/>
    <mergeCell ref="F1809:F1810"/>
    <mergeCell ref="E1809:E1810"/>
    <mergeCell ref="B1807:B1808"/>
    <mergeCell ref="G1809:G1810"/>
    <mergeCell ref="Z1809:AA1810"/>
    <mergeCell ref="X1809:Y1810"/>
    <mergeCell ref="B1815:B1816"/>
    <mergeCell ref="C1815:D1815"/>
    <mergeCell ref="E1815:E1816"/>
    <mergeCell ref="F1815:F1816"/>
    <mergeCell ref="G1815:G1816"/>
    <mergeCell ref="H1815:I1816"/>
    <mergeCell ref="BJ1813:BK1814"/>
    <mergeCell ref="BH1813:BI1814"/>
    <mergeCell ref="BF1813:BG1814"/>
    <mergeCell ref="N1811:O1812"/>
    <mergeCell ref="L1811:M1812"/>
    <mergeCell ref="AD1799:AE1800"/>
    <mergeCell ref="AB1799:AC1800"/>
    <mergeCell ref="AX1799:AY1800"/>
    <mergeCell ref="AV1799:AW1800"/>
    <mergeCell ref="AT1799:AU1800"/>
    <mergeCell ref="AR1799:AS1800"/>
    <mergeCell ref="AP1799:AQ1800"/>
    <mergeCell ref="AN1799:AO1800"/>
    <mergeCell ref="C1803:D1803"/>
    <mergeCell ref="B1803:B1804"/>
    <mergeCell ref="C1806:D1806"/>
    <mergeCell ref="N1803:O1804"/>
    <mergeCell ref="L1803:M1804"/>
    <mergeCell ref="J1803:K1804"/>
    <mergeCell ref="H1803:I1804"/>
    <mergeCell ref="F1803:F1804"/>
    <mergeCell ref="E1803:E1804"/>
    <mergeCell ref="G1803:G1804"/>
    <mergeCell ref="Z1803:AA1804"/>
    <mergeCell ref="X1803:Y1804"/>
    <mergeCell ref="V1803:W1804"/>
    <mergeCell ref="T1803:U1804"/>
    <mergeCell ref="R1803:S1804"/>
    <mergeCell ref="P1803:Q1804"/>
    <mergeCell ref="BL1805:BN1806"/>
    <mergeCell ref="BJ1805:BK1806"/>
    <mergeCell ref="BH1805:BI1806"/>
    <mergeCell ref="BF1805:BG1806"/>
    <mergeCell ref="BD1805:BE1806"/>
    <mergeCell ref="BB1805:BC1806"/>
    <mergeCell ref="AZ1805:BA1806"/>
    <mergeCell ref="N1807:O1808"/>
    <mergeCell ref="L1807:M1808"/>
    <mergeCell ref="J1807:K1808"/>
    <mergeCell ref="H1807:I1808"/>
    <mergeCell ref="F1807:F1808"/>
    <mergeCell ref="E1807:E1808"/>
    <mergeCell ref="G1807:G1808"/>
    <mergeCell ref="Z1807:AA1808"/>
    <mergeCell ref="X1807:Y1808"/>
    <mergeCell ref="V1807:W1808"/>
    <mergeCell ref="T1807:U1808"/>
    <mergeCell ref="R1807:S1808"/>
    <mergeCell ref="P1807:Q1808"/>
    <mergeCell ref="AL1807:AM1808"/>
    <mergeCell ref="AJ1807:AK1808"/>
    <mergeCell ref="AH1807:AI1808"/>
    <mergeCell ref="AF1807:AG1808"/>
    <mergeCell ref="AD1807:AE1808"/>
    <mergeCell ref="AB1807:AC1808"/>
    <mergeCell ref="AX1807:AY1808"/>
    <mergeCell ref="AV1807:AW1808"/>
    <mergeCell ref="AT1807:AU1808"/>
    <mergeCell ref="AR1807:AS1808"/>
    <mergeCell ref="AP1807:AQ1808"/>
    <mergeCell ref="AN1807:AO1808"/>
    <mergeCell ref="C1805:D1805"/>
    <mergeCell ref="F1805:F1806"/>
    <mergeCell ref="E1805:E1806"/>
    <mergeCell ref="G1805:G1806"/>
    <mergeCell ref="Z1805:AA1806"/>
    <mergeCell ref="X1805:Y1806"/>
    <mergeCell ref="V1805:W1806"/>
    <mergeCell ref="T1805:U1806"/>
    <mergeCell ref="C1798:D1798"/>
    <mergeCell ref="BL1797:BN1798"/>
    <mergeCell ref="BJ1797:BK1798"/>
    <mergeCell ref="BH1797:BI1798"/>
    <mergeCell ref="BF1797:BG1798"/>
    <mergeCell ref="BD1797:BE1798"/>
    <mergeCell ref="BB1797:BC1798"/>
    <mergeCell ref="AZ1797:BA1798"/>
    <mergeCell ref="C1797:D1797"/>
    <mergeCell ref="B1801:B1802"/>
    <mergeCell ref="C1800:D1800"/>
    <mergeCell ref="BL1799:BN1800"/>
    <mergeCell ref="BJ1799:BK1800"/>
    <mergeCell ref="BH1799:BI1800"/>
    <mergeCell ref="BF1799:BG1800"/>
    <mergeCell ref="BD1799:BE1800"/>
    <mergeCell ref="BB1799:BC1800"/>
    <mergeCell ref="AZ1799:BA1800"/>
    <mergeCell ref="N1801:O1802"/>
    <mergeCell ref="L1801:M1802"/>
    <mergeCell ref="J1801:K1802"/>
    <mergeCell ref="H1801:I1802"/>
    <mergeCell ref="F1801:F1802"/>
    <mergeCell ref="E1801:E1802"/>
    <mergeCell ref="G1801:G1802"/>
    <mergeCell ref="Z1801:AA1802"/>
    <mergeCell ref="X1801:Y1802"/>
    <mergeCell ref="V1801:W1802"/>
    <mergeCell ref="T1801:U1802"/>
    <mergeCell ref="R1801:S1802"/>
    <mergeCell ref="P1801:Q1802"/>
    <mergeCell ref="AL1801:AM1802"/>
    <mergeCell ref="AJ1801:AK1802"/>
    <mergeCell ref="AH1801:AI1802"/>
    <mergeCell ref="AF1801:AG1802"/>
    <mergeCell ref="AD1801:AE1802"/>
    <mergeCell ref="AB1801:AC1802"/>
    <mergeCell ref="AX1801:AY1802"/>
    <mergeCell ref="AV1801:AW1802"/>
    <mergeCell ref="AT1801:AU1802"/>
    <mergeCell ref="AR1801:AS1802"/>
    <mergeCell ref="AP1801:AQ1802"/>
    <mergeCell ref="AN1801:AO1802"/>
    <mergeCell ref="C1799:D1799"/>
    <mergeCell ref="B1799:B1800"/>
    <mergeCell ref="C1802:D1802"/>
    <mergeCell ref="BL1801:BN1802"/>
    <mergeCell ref="B1797:B1798"/>
    <mergeCell ref="C1801:D1801"/>
    <mergeCell ref="BJ1801:BK1802"/>
    <mergeCell ref="BH1801:BI1802"/>
    <mergeCell ref="F1799:F1800"/>
    <mergeCell ref="E1799:E1800"/>
    <mergeCell ref="G1799:G1800"/>
    <mergeCell ref="Z1799:AA1800"/>
    <mergeCell ref="X1799:Y1800"/>
    <mergeCell ref="V1799:W1800"/>
    <mergeCell ref="T1799:U1800"/>
    <mergeCell ref="R1799:S1800"/>
    <mergeCell ref="P1799:Q1800"/>
    <mergeCell ref="AL1799:AM1800"/>
    <mergeCell ref="AJ1799:AK1800"/>
    <mergeCell ref="AH1799:AI1800"/>
    <mergeCell ref="AF1799:AG1800"/>
    <mergeCell ref="BL1791:BN1792"/>
    <mergeCell ref="BJ1791:BK1792"/>
    <mergeCell ref="BH1791:BI1792"/>
    <mergeCell ref="BF1791:BG1792"/>
    <mergeCell ref="BD1791:BE1792"/>
    <mergeCell ref="BB1791:BC1792"/>
    <mergeCell ref="AZ1791:BA1792"/>
    <mergeCell ref="N1793:O1794"/>
    <mergeCell ref="BL1795:BN1796"/>
    <mergeCell ref="BJ1795:BK1796"/>
    <mergeCell ref="BH1795:BI1796"/>
    <mergeCell ref="BF1795:BG1796"/>
    <mergeCell ref="BD1795:BE1796"/>
    <mergeCell ref="BB1795:BC1796"/>
    <mergeCell ref="AZ1795:BA1796"/>
    <mergeCell ref="N1797:O1798"/>
    <mergeCell ref="L1797:M1798"/>
    <mergeCell ref="J1797:K1798"/>
    <mergeCell ref="H1797:I1798"/>
    <mergeCell ref="F1797:F1798"/>
    <mergeCell ref="E1797:E1798"/>
    <mergeCell ref="G1797:G1798"/>
    <mergeCell ref="Z1797:AA1798"/>
    <mergeCell ref="X1797:Y1798"/>
    <mergeCell ref="V1797:W1798"/>
    <mergeCell ref="T1797:U1798"/>
    <mergeCell ref="R1797:S1798"/>
    <mergeCell ref="P1797:Q1798"/>
    <mergeCell ref="AL1797:AM1798"/>
    <mergeCell ref="AJ1797:AK1798"/>
    <mergeCell ref="AH1797:AI1798"/>
    <mergeCell ref="AF1797:AG1798"/>
    <mergeCell ref="AD1797:AE1798"/>
    <mergeCell ref="AB1797:AC1798"/>
    <mergeCell ref="AX1797:AY1798"/>
    <mergeCell ref="AV1797:AW1798"/>
    <mergeCell ref="AT1797:AU1798"/>
    <mergeCell ref="AR1797:AS1798"/>
    <mergeCell ref="AP1797:AQ1798"/>
    <mergeCell ref="AN1797:AO1798"/>
    <mergeCell ref="BL1793:BN1794"/>
    <mergeCell ref="BJ1793:BK1794"/>
    <mergeCell ref="BH1793:BI1794"/>
    <mergeCell ref="BF1793:BG1794"/>
    <mergeCell ref="BD1793:BE1794"/>
    <mergeCell ref="BB1793:BC1794"/>
    <mergeCell ref="AZ1793:BA1794"/>
    <mergeCell ref="N1795:O1796"/>
    <mergeCell ref="L1795:M1796"/>
    <mergeCell ref="J1795:K1796"/>
    <mergeCell ref="H1795:I1796"/>
    <mergeCell ref="F1795:F1796"/>
    <mergeCell ref="E1795:E1796"/>
    <mergeCell ref="G1795:G1796"/>
    <mergeCell ref="Z1795:AA1796"/>
    <mergeCell ref="X1795:Y1796"/>
    <mergeCell ref="V1795:W1796"/>
    <mergeCell ref="T1795:U1796"/>
    <mergeCell ref="R1795:S1796"/>
    <mergeCell ref="P1795:Q1796"/>
    <mergeCell ref="AL1795:AM1796"/>
    <mergeCell ref="AJ1795:AK1796"/>
    <mergeCell ref="AH1795:AI1796"/>
    <mergeCell ref="AF1795:AG1796"/>
    <mergeCell ref="B1789:B1790"/>
    <mergeCell ref="C1788:D1788"/>
    <mergeCell ref="B1787:B1788"/>
    <mergeCell ref="B1785:B1786"/>
    <mergeCell ref="B1793:B1794"/>
    <mergeCell ref="C1792:D1792"/>
    <mergeCell ref="B1791:B1792"/>
    <mergeCell ref="C1794:D1794"/>
    <mergeCell ref="N1791:O1792"/>
    <mergeCell ref="L1791:M1792"/>
    <mergeCell ref="J1791:K1792"/>
    <mergeCell ref="H1791:I1792"/>
    <mergeCell ref="F1791:F1792"/>
    <mergeCell ref="E1791:E1792"/>
    <mergeCell ref="G1791:G1792"/>
    <mergeCell ref="Z1791:AA1792"/>
    <mergeCell ref="X1791:Y1792"/>
    <mergeCell ref="V1791:W1792"/>
    <mergeCell ref="T1791:U1792"/>
    <mergeCell ref="R1791:S1792"/>
    <mergeCell ref="P1791:Q1792"/>
    <mergeCell ref="AL1791:AM1792"/>
    <mergeCell ref="AJ1791:AK1792"/>
    <mergeCell ref="AH1791:AI1792"/>
    <mergeCell ref="AF1791:AG1792"/>
    <mergeCell ref="AD1791:AE1792"/>
    <mergeCell ref="AB1791:AC1792"/>
    <mergeCell ref="AX1791:AY1792"/>
    <mergeCell ref="AD1795:AE1796"/>
    <mergeCell ref="AB1795:AC1796"/>
    <mergeCell ref="AX1795:AY1796"/>
    <mergeCell ref="AV1795:AW1796"/>
    <mergeCell ref="AT1795:AU1796"/>
    <mergeCell ref="AR1795:AS1796"/>
    <mergeCell ref="AP1795:AQ1796"/>
    <mergeCell ref="AN1795:AO1796"/>
    <mergeCell ref="C1793:D1793"/>
    <mergeCell ref="C1796:D1796"/>
    <mergeCell ref="C1795:D1795"/>
    <mergeCell ref="F1793:F1794"/>
    <mergeCell ref="E1793:E1794"/>
    <mergeCell ref="G1793:G1794"/>
    <mergeCell ref="Z1793:AA1794"/>
    <mergeCell ref="X1793:Y1794"/>
    <mergeCell ref="V1793:W1794"/>
    <mergeCell ref="T1793:U1794"/>
    <mergeCell ref="R1793:S1794"/>
    <mergeCell ref="P1793:Q1794"/>
    <mergeCell ref="AL1793:AM1794"/>
    <mergeCell ref="AJ1793:AK1794"/>
    <mergeCell ref="AH1793:AI1794"/>
    <mergeCell ref="AF1793:AG1794"/>
    <mergeCell ref="AD1793:AE1794"/>
    <mergeCell ref="AB1793:AC1794"/>
    <mergeCell ref="AX1793:AY1794"/>
    <mergeCell ref="AV1793:AW1794"/>
    <mergeCell ref="AT1793:AU1794"/>
    <mergeCell ref="AR1793:AS1794"/>
    <mergeCell ref="AP1793:AQ1794"/>
    <mergeCell ref="AN1793:AO1794"/>
    <mergeCell ref="C1791:D1791"/>
    <mergeCell ref="AP1791:AQ1792"/>
    <mergeCell ref="AN1791:AO1792"/>
    <mergeCell ref="AV1791:AW1792"/>
    <mergeCell ref="BL1787:BN1788"/>
    <mergeCell ref="BJ1787:BK1788"/>
    <mergeCell ref="BH1787:BI1788"/>
    <mergeCell ref="BF1787:BG1788"/>
    <mergeCell ref="BD1787:BE1788"/>
    <mergeCell ref="BB1787:BC1788"/>
    <mergeCell ref="AZ1787:BA1788"/>
    <mergeCell ref="N1789:O1790"/>
    <mergeCell ref="L1789:M1790"/>
    <mergeCell ref="J1789:K1790"/>
    <mergeCell ref="H1789:I1790"/>
    <mergeCell ref="F1789:F1790"/>
    <mergeCell ref="E1789:E1790"/>
    <mergeCell ref="G1789:G1790"/>
    <mergeCell ref="Z1789:AA1790"/>
    <mergeCell ref="X1789:Y1790"/>
    <mergeCell ref="V1789:W1790"/>
    <mergeCell ref="T1789:U1790"/>
    <mergeCell ref="R1789:S1790"/>
    <mergeCell ref="P1789:Q1790"/>
    <mergeCell ref="AL1789:AM1790"/>
    <mergeCell ref="AJ1789:AK1790"/>
    <mergeCell ref="AH1789:AI1790"/>
    <mergeCell ref="AF1789:AG1790"/>
    <mergeCell ref="AD1789:AE1790"/>
    <mergeCell ref="AB1789:AC1790"/>
    <mergeCell ref="AX1789:AY1790"/>
    <mergeCell ref="AV1789:AW1790"/>
    <mergeCell ref="AT1789:AU1790"/>
    <mergeCell ref="AR1789:AS1790"/>
    <mergeCell ref="AP1789:AQ1790"/>
    <mergeCell ref="AN1789:AO1790"/>
    <mergeCell ref="C1787:D1787"/>
    <mergeCell ref="C1790:D1790"/>
    <mergeCell ref="BL1789:BN1790"/>
    <mergeCell ref="BJ1789:BK1790"/>
    <mergeCell ref="BH1789:BI1790"/>
    <mergeCell ref="BF1789:BG1790"/>
    <mergeCell ref="C1789:D1789"/>
    <mergeCell ref="H1787:I1788"/>
    <mergeCell ref="AF1787:AG1788"/>
    <mergeCell ref="AD1787:AE1788"/>
    <mergeCell ref="AB1787:AC1788"/>
    <mergeCell ref="AX1787:AY1788"/>
    <mergeCell ref="AV1787:AW1788"/>
    <mergeCell ref="AT1787:AU1788"/>
    <mergeCell ref="AR1787:AS1788"/>
    <mergeCell ref="AP1787:AQ1788"/>
    <mergeCell ref="AN1787:AO1788"/>
    <mergeCell ref="BD1789:BE1790"/>
    <mergeCell ref="BB1789:BC1790"/>
    <mergeCell ref="AZ1789:BA1790"/>
    <mergeCell ref="C1784:D1784"/>
    <mergeCell ref="BL1783:BN1784"/>
    <mergeCell ref="BJ1783:BK1784"/>
    <mergeCell ref="BH1783:BI1784"/>
    <mergeCell ref="BF1783:BG1784"/>
    <mergeCell ref="BD1783:BE1784"/>
    <mergeCell ref="BB1783:BC1784"/>
    <mergeCell ref="AZ1783:BA1784"/>
    <mergeCell ref="N1785:O1786"/>
    <mergeCell ref="L1785:M1786"/>
    <mergeCell ref="J1785:K1786"/>
    <mergeCell ref="H1785:I1786"/>
    <mergeCell ref="F1785:F1786"/>
    <mergeCell ref="E1785:E1786"/>
    <mergeCell ref="Z1785:AA1786"/>
    <mergeCell ref="X1785:Y1786"/>
    <mergeCell ref="V1785:W1786"/>
    <mergeCell ref="T1785:U1786"/>
    <mergeCell ref="R1785:S1786"/>
    <mergeCell ref="P1785:Q1786"/>
    <mergeCell ref="AL1785:AM1786"/>
    <mergeCell ref="AJ1785:AK1786"/>
    <mergeCell ref="AH1785:AI1786"/>
    <mergeCell ref="AF1785:AG1786"/>
    <mergeCell ref="AD1785:AE1786"/>
    <mergeCell ref="AB1785:AC1786"/>
    <mergeCell ref="AX1785:AY1786"/>
    <mergeCell ref="AV1785:AW1786"/>
    <mergeCell ref="AT1785:AU1786"/>
    <mergeCell ref="AR1785:AS1786"/>
    <mergeCell ref="AP1785:AQ1786"/>
    <mergeCell ref="AN1785:AO1786"/>
    <mergeCell ref="C1786:D1786"/>
    <mergeCell ref="BL1785:BN1786"/>
    <mergeCell ref="BJ1785:BK1786"/>
    <mergeCell ref="BH1785:BI1786"/>
    <mergeCell ref="BF1785:BG1786"/>
    <mergeCell ref="BD1785:BE1786"/>
    <mergeCell ref="BB1785:BC1786"/>
    <mergeCell ref="AZ1785:BA1786"/>
    <mergeCell ref="R1783:S1784"/>
    <mergeCell ref="V1783:W1784"/>
    <mergeCell ref="E1783:E1784"/>
    <mergeCell ref="C1785:D1785"/>
    <mergeCell ref="BL1779:BN1780"/>
    <mergeCell ref="BJ1779:BK1780"/>
    <mergeCell ref="BH1779:BI1780"/>
    <mergeCell ref="BF1779:BG1780"/>
    <mergeCell ref="BD1779:BE1780"/>
    <mergeCell ref="R1781:S1782"/>
    <mergeCell ref="L1781:M1782"/>
    <mergeCell ref="J1781:K1782"/>
    <mergeCell ref="H1781:I1782"/>
    <mergeCell ref="AD1781:AE1782"/>
    <mergeCell ref="AB1781:AC1782"/>
    <mergeCell ref="Z1781:AA1782"/>
    <mergeCell ref="X1781:Y1782"/>
    <mergeCell ref="V1781:W1782"/>
    <mergeCell ref="AL1781:AM1782"/>
    <mergeCell ref="AJ1781:AK1782"/>
    <mergeCell ref="AH1781:AI1782"/>
    <mergeCell ref="AF1781:AG1782"/>
    <mergeCell ref="P1781:Q1782"/>
    <mergeCell ref="N1781:O1782"/>
    <mergeCell ref="BB1781:BC1782"/>
    <mergeCell ref="AZ1781:BA1782"/>
    <mergeCell ref="AX1781:AY1782"/>
    <mergeCell ref="AV1781:AW1782"/>
    <mergeCell ref="AT1781:AU1782"/>
    <mergeCell ref="AR1781:AS1782"/>
    <mergeCell ref="T1781:U1782"/>
    <mergeCell ref="AP1781:AQ1782"/>
    <mergeCell ref="AN1781:AO1782"/>
    <mergeCell ref="C1782:D1782"/>
    <mergeCell ref="BL1781:BN1782"/>
    <mergeCell ref="BJ1781:BK1782"/>
    <mergeCell ref="BH1781:BI1782"/>
    <mergeCell ref="BF1781:BG1782"/>
    <mergeCell ref="BD1781:BE1782"/>
    <mergeCell ref="B1775:B1776"/>
    <mergeCell ref="AF1774:AG1774"/>
    <mergeCell ref="AL1774:AM1774"/>
    <mergeCell ref="C1773:D1774"/>
    <mergeCell ref="T1774:U1774"/>
    <mergeCell ref="R1774:S1774"/>
    <mergeCell ref="P1774:Q1774"/>
    <mergeCell ref="C1778:D1778"/>
    <mergeCell ref="BJ1777:BK1778"/>
    <mergeCell ref="BH1777:BI1778"/>
    <mergeCell ref="BF1777:BG1778"/>
    <mergeCell ref="BD1777:BE1778"/>
    <mergeCell ref="R1779:S1780"/>
    <mergeCell ref="P1779:Q1780"/>
    <mergeCell ref="N1779:O1780"/>
    <mergeCell ref="L1779:M1780"/>
    <mergeCell ref="J1779:K1780"/>
    <mergeCell ref="H1779:I1780"/>
    <mergeCell ref="AD1779:AE1780"/>
    <mergeCell ref="AB1779:AC1780"/>
    <mergeCell ref="Z1779:AA1780"/>
    <mergeCell ref="X1779:Y1780"/>
    <mergeCell ref="V1779:W1780"/>
    <mergeCell ref="T1779:U1780"/>
    <mergeCell ref="AP1779:AQ1780"/>
    <mergeCell ref="AN1779:AO1780"/>
    <mergeCell ref="AL1779:AM1780"/>
    <mergeCell ref="AJ1779:AK1780"/>
    <mergeCell ref="AH1779:AI1780"/>
    <mergeCell ref="AF1779:AG1780"/>
    <mergeCell ref="BB1779:BC1780"/>
    <mergeCell ref="AZ1779:BA1780"/>
    <mergeCell ref="AX1779:AY1780"/>
    <mergeCell ref="AV1779:AW1780"/>
    <mergeCell ref="AT1779:AU1780"/>
    <mergeCell ref="AR1779:AS1780"/>
    <mergeCell ref="R1775:S1776"/>
    <mergeCell ref="P1775:Q1776"/>
    <mergeCell ref="N1775:O1776"/>
    <mergeCell ref="AB1775:AC1776"/>
    <mergeCell ref="Z1775:AA1776"/>
    <mergeCell ref="X1775:Y1776"/>
    <mergeCell ref="V1775:W1776"/>
    <mergeCell ref="T1775:U1776"/>
    <mergeCell ref="AP1775:AQ1776"/>
    <mergeCell ref="AN1775:AO1776"/>
    <mergeCell ref="AL1775:AM1776"/>
    <mergeCell ref="AJ1775:AK1776"/>
    <mergeCell ref="AH1775:AI1776"/>
    <mergeCell ref="AF1775:AG1776"/>
    <mergeCell ref="BB1775:BC1776"/>
    <mergeCell ref="AZ1775:BA1776"/>
    <mergeCell ref="AX1775:AY1776"/>
    <mergeCell ref="AV1775:AW1776"/>
    <mergeCell ref="AT1775:AU1776"/>
    <mergeCell ref="AR1775:AS1776"/>
    <mergeCell ref="E1777:E1778"/>
    <mergeCell ref="C1777:D1777"/>
    <mergeCell ref="E1779:E1780"/>
    <mergeCell ref="C1779:D1779"/>
    <mergeCell ref="C1780:D1780"/>
    <mergeCell ref="B1779:B1780"/>
    <mergeCell ref="C1776:D1776"/>
    <mergeCell ref="F1775:F1776"/>
    <mergeCell ref="BL1775:BN1776"/>
    <mergeCell ref="BJ1775:BK1776"/>
    <mergeCell ref="BH1775:BI1776"/>
    <mergeCell ref="BF1775:BG1776"/>
    <mergeCell ref="BD1775:BE1776"/>
    <mergeCell ref="R1777:S1778"/>
    <mergeCell ref="P1777:Q1778"/>
    <mergeCell ref="N1777:O1778"/>
    <mergeCell ref="L1777:M1778"/>
    <mergeCell ref="J1777:K1778"/>
    <mergeCell ref="H1777:I1778"/>
    <mergeCell ref="AD1777:AE1778"/>
    <mergeCell ref="AB1777:AC1778"/>
    <mergeCell ref="Z1777:AA1778"/>
    <mergeCell ref="X1777:Y1778"/>
    <mergeCell ref="V1777:W1778"/>
    <mergeCell ref="T1777:U1778"/>
    <mergeCell ref="AP1777:AQ1778"/>
    <mergeCell ref="AN1777:AO1778"/>
    <mergeCell ref="AL1777:AM1778"/>
    <mergeCell ref="AJ1777:AK1778"/>
    <mergeCell ref="AH1777:AI1778"/>
    <mergeCell ref="AF1777:AG1778"/>
    <mergeCell ref="BB1777:BC1778"/>
    <mergeCell ref="AZ1777:BA1778"/>
    <mergeCell ref="AX1777:AY1778"/>
    <mergeCell ref="AV1777:AW1778"/>
    <mergeCell ref="AT1777:AU1778"/>
    <mergeCell ref="AR1777:AS1778"/>
    <mergeCell ref="AJ1774:AK1774"/>
    <mergeCell ref="AH1774:AI1774"/>
    <mergeCell ref="V1773:W1774"/>
    <mergeCell ref="P1773:U1773"/>
    <mergeCell ref="AB1773:AG1773"/>
    <mergeCell ref="Z1773:AA1774"/>
    <mergeCell ref="AX1774:AY1774"/>
    <mergeCell ref="AV1774:AW1774"/>
    <mergeCell ref="AT1774:AU1774"/>
    <mergeCell ref="AR1774:AS1774"/>
    <mergeCell ref="AP1774:AQ1774"/>
    <mergeCell ref="AN1774:AO1774"/>
    <mergeCell ref="E1775:E1776"/>
    <mergeCell ref="C1775:D1775"/>
    <mergeCell ref="L1775:M1776"/>
    <mergeCell ref="J1775:K1776"/>
    <mergeCell ref="H1775:I1776"/>
    <mergeCell ref="AD1775:AE1776"/>
    <mergeCell ref="B1882:C1883"/>
    <mergeCell ref="C1877:D1877"/>
    <mergeCell ref="E1876:E1877"/>
    <mergeCell ref="C1876:D1876"/>
    <mergeCell ref="B1876:B1877"/>
    <mergeCell ref="J1876:K1877"/>
    <mergeCell ref="X1882:Y1883"/>
    <mergeCell ref="V1882:W1883"/>
    <mergeCell ref="T1882:U1883"/>
    <mergeCell ref="R1882:S1883"/>
    <mergeCell ref="P1882:Q1883"/>
    <mergeCell ref="N1882:O1883"/>
    <mergeCell ref="AJ1882:AK1883"/>
    <mergeCell ref="AH1882:AI1883"/>
    <mergeCell ref="AF1882:AG1883"/>
    <mergeCell ref="AD1882:AE1883"/>
    <mergeCell ref="AB1882:AC1883"/>
    <mergeCell ref="Z1882:AA1883"/>
    <mergeCell ref="AV1882:AW1883"/>
    <mergeCell ref="AT1882:AU1883"/>
    <mergeCell ref="AR1882:AS1883"/>
    <mergeCell ref="AP1882:AQ1883"/>
    <mergeCell ref="AN1882:AO1883"/>
    <mergeCell ref="AL1882:AM1883"/>
    <mergeCell ref="P1876:Q1877"/>
    <mergeCell ref="N1876:O1877"/>
    <mergeCell ref="L1876:M1877"/>
    <mergeCell ref="AN1876:AO1877"/>
    <mergeCell ref="AL1876:AM1877"/>
    <mergeCell ref="AJ1876:AK1877"/>
    <mergeCell ref="AH1876:AI1877"/>
    <mergeCell ref="H1876:I1877"/>
    <mergeCell ref="B1777:B1778"/>
    <mergeCell ref="E1781:E1782"/>
    <mergeCell ref="C1781:D1781"/>
    <mergeCell ref="B1781:B1782"/>
    <mergeCell ref="AF1783:AG1784"/>
    <mergeCell ref="P1783:Q1784"/>
    <mergeCell ref="N1783:O1784"/>
    <mergeCell ref="L1783:M1784"/>
    <mergeCell ref="J1783:K1784"/>
    <mergeCell ref="H1783:I1784"/>
    <mergeCell ref="AD1783:AE1784"/>
    <mergeCell ref="AB1783:AC1784"/>
    <mergeCell ref="Z1783:AA1784"/>
    <mergeCell ref="X1783:Y1784"/>
    <mergeCell ref="F1787:F1788"/>
    <mergeCell ref="E1787:E1788"/>
    <mergeCell ref="G1787:G1788"/>
    <mergeCell ref="Z1787:AA1788"/>
    <mergeCell ref="X1787:Y1788"/>
    <mergeCell ref="V1787:W1788"/>
    <mergeCell ref="T1787:U1788"/>
    <mergeCell ref="R1787:S1788"/>
    <mergeCell ref="P1787:Q1788"/>
    <mergeCell ref="AL1787:AM1788"/>
    <mergeCell ref="AJ1787:AK1788"/>
    <mergeCell ref="AH1787:AI1788"/>
    <mergeCell ref="B1795:B1796"/>
    <mergeCell ref="B1783:B1784"/>
    <mergeCell ref="N1787:O1788"/>
    <mergeCell ref="L1787:M1788"/>
    <mergeCell ref="J1787:K1788"/>
    <mergeCell ref="D1884:E1884"/>
    <mergeCell ref="B1884:C1884"/>
    <mergeCell ref="BL1882:BN1883"/>
    <mergeCell ref="BJ1882:BK1883"/>
    <mergeCell ref="BH1882:BI1883"/>
    <mergeCell ref="BF1882:BG1883"/>
    <mergeCell ref="BD1882:BE1883"/>
    <mergeCell ref="BB1882:BC1883"/>
    <mergeCell ref="AZ1882:BA1883"/>
    <mergeCell ref="AX1882:AY1883"/>
    <mergeCell ref="R1884:S1884"/>
    <mergeCell ref="P1884:Q1884"/>
    <mergeCell ref="N1884:O1884"/>
    <mergeCell ref="L1884:M1884"/>
    <mergeCell ref="J1884:K1884"/>
    <mergeCell ref="H1884:I1884"/>
    <mergeCell ref="AD1884:AE1884"/>
    <mergeCell ref="AB1884:AC1884"/>
    <mergeCell ref="Z1884:AA1884"/>
    <mergeCell ref="X1884:Y1884"/>
    <mergeCell ref="V1884:W1884"/>
    <mergeCell ref="T1884:U1884"/>
    <mergeCell ref="AR1884:AS1884"/>
    <mergeCell ref="AP1884:AQ1884"/>
    <mergeCell ref="AN1884:AO1884"/>
    <mergeCell ref="AL1884:AM1884"/>
    <mergeCell ref="AJ1884:AK1884"/>
    <mergeCell ref="AH1884:AI1884"/>
    <mergeCell ref="BF1884:BG1884"/>
    <mergeCell ref="BD1884:BE1884"/>
    <mergeCell ref="BB1884:BC1884"/>
    <mergeCell ref="AZ1884:BA1884"/>
    <mergeCell ref="AX1884:AY1884"/>
    <mergeCell ref="AV1884:AW1884"/>
    <mergeCell ref="AF1884:AG1884"/>
    <mergeCell ref="L1882:M1883"/>
    <mergeCell ref="J1882:K1883"/>
    <mergeCell ref="H1882:I1883"/>
    <mergeCell ref="B1874:B1875"/>
    <mergeCell ref="C1873:D1873"/>
    <mergeCell ref="BL1872:BN1873"/>
    <mergeCell ref="BJ1872:BK1873"/>
    <mergeCell ref="BH1872:BI1873"/>
    <mergeCell ref="BF1872:BG1873"/>
    <mergeCell ref="BD1872:BE1873"/>
    <mergeCell ref="BB1872:BC1873"/>
    <mergeCell ref="AZ1872:BA1873"/>
    <mergeCell ref="AX1872:AY1873"/>
    <mergeCell ref="J1874:K1875"/>
    <mergeCell ref="H1874:I1875"/>
    <mergeCell ref="F1874:F1875"/>
    <mergeCell ref="E1874:E1875"/>
    <mergeCell ref="C1874:D1874"/>
    <mergeCell ref="G1874:G1875"/>
    <mergeCell ref="C1875:D1875"/>
    <mergeCell ref="V1874:W1875"/>
    <mergeCell ref="T1874:U1875"/>
    <mergeCell ref="R1874:S1875"/>
    <mergeCell ref="P1874:Q1875"/>
    <mergeCell ref="D1882:E1883"/>
    <mergeCell ref="B1872:B1873"/>
    <mergeCell ref="BD1874:BE1875"/>
    <mergeCell ref="BB1874:BC1875"/>
    <mergeCell ref="AZ1874:BA1875"/>
    <mergeCell ref="AX1874:AY1875"/>
    <mergeCell ref="AV1874:AW1875"/>
    <mergeCell ref="C1871:D1871"/>
    <mergeCell ref="C1880:D1880"/>
    <mergeCell ref="BL1870:BN1871"/>
    <mergeCell ref="BJ1870:BK1871"/>
    <mergeCell ref="BH1870:BI1871"/>
    <mergeCell ref="BF1870:BG1871"/>
    <mergeCell ref="BD1870:BE1871"/>
    <mergeCell ref="BB1870:BC1871"/>
    <mergeCell ref="AZ1870:BA1871"/>
    <mergeCell ref="AX1870:AY1871"/>
    <mergeCell ref="L1872:M1873"/>
    <mergeCell ref="J1872:K1873"/>
    <mergeCell ref="H1872:I1873"/>
    <mergeCell ref="F1872:F1873"/>
    <mergeCell ref="E1872:E1873"/>
    <mergeCell ref="C1872:D1872"/>
    <mergeCell ref="G1872:G1873"/>
    <mergeCell ref="X1872:Y1873"/>
    <mergeCell ref="V1872:W1873"/>
    <mergeCell ref="T1872:U1873"/>
    <mergeCell ref="R1872:S1873"/>
    <mergeCell ref="P1872:Q1873"/>
    <mergeCell ref="N1872:O1873"/>
    <mergeCell ref="AJ1872:AK1873"/>
    <mergeCell ref="AH1872:AI1873"/>
    <mergeCell ref="AF1872:AG1873"/>
    <mergeCell ref="AD1872:AE1873"/>
    <mergeCell ref="AB1872:AC1873"/>
    <mergeCell ref="Z1872:AA1873"/>
    <mergeCell ref="AV1872:AW1873"/>
    <mergeCell ref="AT1872:AU1873"/>
    <mergeCell ref="AR1872:AS1873"/>
    <mergeCell ref="AP1872:AQ1873"/>
    <mergeCell ref="AN1872:AO1873"/>
    <mergeCell ref="AL1872:AM1873"/>
    <mergeCell ref="P1880:Q1881"/>
    <mergeCell ref="R1880:S1881"/>
    <mergeCell ref="T1880:U1881"/>
    <mergeCell ref="V1880:W1881"/>
    <mergeCell ref="X1880:Y1881"/>
    <mergeCell ref="Z1880:AA1881"/>
    <mergeCell ref="AB1880:AC1881"/>
    <mergeCell ref="AD1880:AE1881"/>
    <mergeCell ref="AF1880:AG1881"/>
    <mergeCell ref="AH1880:AI1881"/>
    <mergeCell ref="AJ1880:AK1881"/>
    <mergeCell ref="AL1880:AM1881"/>
    <mergeCell ref="AN1880:AO1881"/>
    <mergeCell ref="AP1880:AQ1881"/>
    <mergeCell ref="AR1880:AS1881"/>
    <mergeCell ref="AT1880:AU1881"/>
    <mergeCell ref="AV1880:AW1881"/>
    <mergeCell ref="AX1880:AY1881"/>
    <mergeCell ref="AZ1880:BA1881"/>
    <mergeCell ref="BB1880:BC1881"/>
    <mergeCell ref="BD1880:BE1881"/>
    <mergeCell ref="BF1880:BG1881"/>
    <mergeCell ref="BH1880:BI1881"/>
    <mergeCell ref="B1866:B1867"/>
    <mergeCell ref="C1869:D1869"/>
    <mergeCell ref="BL1868:BN1869"/>
    <mergeCell ref="BJ1868:BK1869"/>
    <mergeCell ref="B1870:B1871"/>
    <mergeCell ref="BH1868:BI1869"/>
    <mergeCell ref="BF1868:BG1869"/>
    <mergeCell ref="BD1868:BE1869"/>
    <mergeCell ref="BB1868:BC1869"/>
    <mergeCell ref="AZ1868:BA1869"/>
    <mergeCell ref="AX1868:AY1869"/>
    <mergeCell ref="L1870:M1871"/>
    <mergeCell ref="J1870:K1871"/>
    <mergeCell ref="H1870:I1871"/>
    <mergeCell ref="F1870:F1871"/>
    <mergeCell ref="E1870:E1871"/>
    <mergeCell ref="C1870:D1870"/>
    <mergeCell ref="G1870:G1871"/>
    <mergeCell ref="X1870:Y1871"/>
    <mergeCell ref="V1870:W1871"/>
    <mergeCell ref="T1870:U1871"/>
    <mergeCell ref="R1870:S1871"/>
    <mergeCell ref="P1870:Q1871"/>
    <mergeCell ref="N1870:O1871"/>
    <mergeCell ref="AJ1870:AK1871"/>
    <mergeCell ref="AH1870:AI1871"/>
    <mergeCell ref="AF1870:AG1871"/>
    <mergeCell ref="AD1870:AE1871"/>
    <mergeCell ref="AB1870:AC1871"/>
    <mergeCell ref="Z1870:AA1871"/>
    <mergeCell ref="AV1870:AW1871"/>
    <mergeCell ref="AT1870:AU1871"/>
    <mergeCell ref="AR1870:AS1871"/>
    <mergeCell ref="AP1870:AQ1871"/>
    <mergeCell ref="AN1870:AO1871"/>
    <mergeCell ref="AL1870:AM1871"/>
    <mergeCell ref="F1866:F1867"/>
    <mergeCell ref="E1866:E1867"/>
    <mergeCell ref="C1866:D1866"/>
    <mergeCell ref="G1866:G1867"/>
    <mergeCell ref="X1866:Y1867"/>
    <mergeCell ref="V1866:W1867"/>
    <mergeCell ref="T1866:U1867"/>
    <mergeCell ref="R1866:S1867"/>
    <mergeCell ref="P1866:Q1867"/>
    <mergeCell ref="N1866:O1867"/>
    <mergeCell ref="AJ1866:AK1867"/>
    <mergeCell ref="AH1866:AI1867"/>
    <mergeCell ref="AF1866:AG1867"/>
    <mergeCell ref="AD1866:AE1867"/>
    <mergeCell ref="AB1866:AC1867"/>
    <mergeCell ref="Z1866:AA1867"/>
    <mergeCell ref="AV1866:AW1867"/>
    <mergeCell ref="AT1866:AU1867"/>
    <mergeCell ref="AR1866:AS1867"/>
    <mergeCell ref="AP1866:AQ1867"/>
    <mergeCell ref="AN1866:AO1867"/>
    <mergeCell ref="AL1866:AM1867"/>
    <mergeCell ref="B1868:B1869"/>
    <mergeCell ref="C1867:D1867"/>
    <mergeCell ref="BL1866:BN1867"/>
    <mergeCell ref="BJ1866:BK1867"/>
    <mergeCell ref="BH1866:BI1867"/>
    <mergeCell ref="L1862:M1863"/>
    <mergeCell ref="J1862:K1863"/>
    <mergeCell ref="H1862:I1863"/>
    <mergeCell ref="F1862:F1863"/>
    <mergeCell ref="E1862:E1863"/>
    <mergeCell ref="C1862:D1862"/>
    <mergeCell ref="G1862:G1863"/>
    <mergeCell ref="X1862:Y1863"/>
    <mergeCell ref="V1862:W1863"/>
    <mergeCell ref="T1862:U1863"/>
    <mergeCell ref="R1862:S1863"/>
    <mergeCell ref="P1862:Q1863"/>
    <mergeCell ref="N1862:O1863"/>
    <mergeCell ref="AJ1862:AK1863"/>
    <mergeCell ref="AH1862:AI1863"/>
    <mergeCell ref="AF1862:AG1863"/>
    <mergeCell ref="AD1862:AE1863"/>
    <mergeCell ref="AB1862:AC1863"/>
    <mergeCell ref="Z1862:AA1863"/>
    <mergeCell ref="AV1862:AW1863"/>
    <mergeCell ref="AT1862:AU1863"/>
    <mergeCell ref="AR1862:AS1863"/>
    <mergeCell ref="AP1862:AQ1863"/>
    <mergeCell ref="AN1862:AO1863"/>
    <mergeCell ref="AL1862:AM1863"/>
    <mergeCell ref="G1860:G1861"/>
    <mergeCell ref="X1860:Y1861"/>
    <mergeCell ref="V1860:W1861"/>
    <mergeCell ref="T1860:U1861"/>
    <mergeCell ref="R1860:S1861"/>
    <mergeCell ref="P1860:Q1861"/>
    <mergeCell ref="N1860:O1861"/>
    <mergeCell ref="AJ1860:AK1861"/>
    <mergeCell ref="AH1860:AI1861"/>
    <mergeCell ref="AF1860:AG1861"/>
    <mergeCell ref="AD1860:AE1861"/>
    <mergeCell ref="C1861:D1861"/>
    <mergeCell ref="B1864:B1865"/>
    <mergeCell ref="C1863:D1863"/>
    <mergeCell ref="B1862:B1863"/>
    <mergeCell ref="AX1862:AY1863"/>
    <mergeCell ref="L1864:M1865"/>
    <mergeCell ref="J1864:K1865"/>
    <mergeCell ref="H1864:I1865"/>
    <mergeCell ref="F1864:F1865"/>
    <mergeCell ref="E1864:E1865"/>
    <mergeCell ref="C1864:D1864"/>
    <mergeCell ref="G1864:G1865"/>
    <mergeCell ref="X1864:Y1865"/>
    <mergeCell ref="V1864:W1865"/>
    <mergeCell ref="T1864:U1865"/>
    <mergeCell ref="R1864:S1865"/>
    <mergeCell ref="P1864:Q1865"/>
    <mergeCell ref="N1864:O1865"/>
    <mergeCell ref="AJ1864:AK1865"/>
    <mergeCell ref="AH1864:AI1865"/>
    <mergeCell ref="AF1864:AG1865"/>
    <mergeCell ref="AD1864:AE1865"/>
    <mergeCell ref="AB1864:AC1865"/>
    <mergeCell ref="Z1864:AA1865"/>
    <mergeCell ref="AV1864:AW1865"/>
    <mergeCell ref="AT1864:AU1865"/>
    <mergeCell ref="AR1864:AS1865"/>
    <mergeCell ref="AP1864:AQ1865"/>
    <mergeCell ref="AN1864:AO1865"/>
    <mergeCell ref="AL1864:AM1865"/>
    <mergeCell ref="C1865:D1865"/>
    <mergeCell ref="L1858:M1859"/>
    <mergeCell ref="J1858:K1859"/>
    <mergeCell ref="H1858:I1859"/>
    <mergeCell ref="F1858:F1859"/>
    <mergeCell ref="E1858:E1859"/>
    <mergeCell ref="C1858:D1858"/>
    <mergeCell ref="G1858:G1859"/>
    <mergeCell ref="X1858:Y1859"/>
    <mergeCell ref="V1858:W1859"/>
    <mergeCell ref="T1858:U1859"/>
    <mergeCell ref="R1858:S1859"/>
    <mergeCell ref="P1858:Q1859"/>
    <mergeCell ref="N1858:O1859"/>
    <mergeCell ref="AJ1858:AK1859"/>
    <mergeCell ref="AH1858:AI1859"/>
    <mergeCell ref="AF1858:AG1859"/>
    <mergeCell ref="AD1858:AE1859"/>
    <mergeCell ref="AB1858:AC1859"/>
    <mergeCell ref="Z1858:AA1859"/>
    <mergeCell ref="AV1858:AW1859"/>
    <mergeCell ref="AT1858:AU1859"/>
    <mergeCell ref="AR1858:AS1859"/>
    <mergeCell ref="AP1858:AQ1859"/>
    <mergeCell ref="AN1858:AO1859"/>
    <mergeCell ref="AL1858:AM1859"/>
    <mergeCell ref="B1860:B1861"/>
    <mergeCell ref="C1859:D1859"/>
    <mergeCell ref="AX1858:AY1859"/>
    <mergeCell ref="L1860:M1861"/>
    <mergeCell ref="J1860:K1861"/>
    <mergeCell ref="H1860:I1861"/>
    <mergeCell ref="F1860:F1861"/>
    <mergeCell ref="E1860:E1861"/>
    <mergeCell ref="B1858:B1859"/>
    <mergeCell ref="BL1860:BN1861"/>
    <mergeCell ref="BJ1860:BK1861"/>
    <mergeCell ref="B1856:B1857"/>
    <mergeCell ref="C1855:D1855"/>
    <mergeCell ref="B1854:B1855"/>
    <mergeCell ref="BL1854:BN1855"/>
    <mergeCell ref="BJ1854:BK1855"/>
    <mergeCell ref="BH1854:BI1855"/>
    <mergeCell ref="BF1854:BG1855"/>
    <mergeCell ref="BD1854:BE1855"/>
    <mergeCell ref="BB1854:BC1855"/>
    <mergeCell ref="AZ1854:BA1855"/>
    <mergeCell ref="AX1854:AY1855"/>
    <mergeCell ref="L1856:M1857"/>
    <mergeCell ref="J1856:K1857"/>
    <mergeCell ref="H1856:I1857"/>
    <mergeCell ref="F1856:F1857"/>
    <mergeCell ref="E1856:E1857"/>
    <mergeCell ref="C1856:D1856"/>
    <mergeCell ref="G1856:G1857"/>
    <mergeCell ref="X1856:Y1857"/>
    <mergeCell ref="V1856:W1857"/>
    <mergeCell ref="T1856:U1857"/>
    <mergeCell ref="R1856:S1857"/>
    <mergeCell ref="P1856:Q1857"/>
    <mergeCell ref="N1856:O1857"/>
    <mergeCell ref="AJ1856:AK1857"/>
    <mergeCell ref="AH1856:AI1857"/>
    <mergeCell ref="AF1856:AG1857"/>
    <mergeCell ref="AD1856:AE1857"/>
    <mergeCell ref="AB1856:AC1857"/>
    <mergeCell ref="Z1856:AA1857"/>
    <mergeCell ref="AV1856:AW1857"/>
    <mergeCell ref="AT1856:AU1857"/>
    <mergeCell ref="AR1856:AS1857"/>
    <mergeCell ref="AP1856:AQ1857"/>
    <mergeCell ref="AN1856:AO1857"/>
    <mergeCell ref="AL1856:AM1857"/>
    <mergeCell ref="C1857:D1857"/>
    <mergeCell ref="BL1856:BN1857"/>
    <mergeCell ref="BJ1856:BK1857"/>
    <mergeCell ref="BH1856:BI1857"/>
    <mergeCell ref="BF1856:BG1857"/>
    <mergeCell ref="BD1856:BE1857"/>
    <mergeCell ref="BB1856:BC1857"/>
    <mergeCell ref="AZ1856:BA1857"/>
    <mergeCell ref="AX1856:AY1857"/>
    <mergeCell ref="AB1860:AC1861"/>
    <mergeCell ref="BB1860:BC1861"/>
    <mergeCell ref="AZ1860:BA1861"/>
    <mergeCell ref="AX1860:AY1861"/>
    <mergeCell ref="BH1852:BI1853"/>
    <mergeCell ref="BF1852:BG1853"/>
    <mergeCell ref="BD1852:BE1853"/>
    <mergeCell ref="BB1852:BC1853"/>
    <mergeCell ref="AZ1852:BA1853"/>
    <mergeCell ref="AX1852:AY1853"/>
    <mergeCell ref="L1854:M1855"/>
    <mergeCell ref="J1854:K1855"/>
    <mergeCell ref="H1854:I1855"/>
    <mergeCell ref="F1854:F1855"/>
    <mergeCell ref="E1854:E1855"/>
    <mergeCell ref="C1854:D1854"/>
    <mergeCell ref="G1854:G1855"/>
    <mergeCell ref="X1854:Y1855"/>
    <mergeCell ref="V1854:W1855"/>
    <mergeCell ref="T1854:U1855"/>
    <mergeCell ref="R1854:S1855"/>
    <mergeCell ref="P1854:Q1855"/>
    <mergeCell ref="N1854:O1855"/>
    <mergeCell ref="AJ1854:AK1855"/>
    <mergeCell ref="AH1854:AI1855"/>
    <mergeCell ref="AF1854:AG1855"/>
    <mergeCell ref="AD1854:AE1855"/>
    <mergeCell ref="AB1854:AC1855"/>
    <mergeCell ref="Z1854:AA1855"/>
    <mergeCell ref="AV1854:AW1855"/>
    <mergeCell ref="AT1854:AU1855"/>
    <mergeCell ref="AR1854:AS1855"/>
    <mergeCell ref="AP1854:AQ1855"/>
    <mergeCell ref="AN1854:AO1855"/>
    <mergeCell ref="AL1854:AM1855"/>
    <mergeCell ref="Z1860:AA1861"/>
    <mergeCell ref="AV1860:AW1861"/>
    <mergeCell ref="AT1860:AU1861"/>
    <mergeCell ref="AR1860:AS1861"/>
    <mergeCell ref="AP1860:AQ1861"/>
    <mergeCell ref="AN1860:AO1861"/>
    <mergeCell ref="AL1860:AM1861"/>
    <mergeCell ref="C1860:D1860"/>
    <mergeCell ref="L1850:M1851"/>
    <mergeCell ref="J1850:K1851"/>
    <mergeCell ref="H1850:I1851"/>
    <mergeCell ref="F1850:F1851"/>
    <mergeCell ref="E1850:E1851"/>
    <mergeCell ref="C1850:D1850"/>
    <mergeCell ref="G1850:G1851"/>
    <mergeCell ref="X1850:Y1851"/>
    <mergeCell ref="V1850:W1851"/>
    <mergeCell ref="T1850:U1851"/>
    <mergeCell ref="R1850:S1851"/>
    <mergeCell ref="P1850:Q1851"/>
    <mergeCell ref="N1850:O1851"/>
    <mergeCell ref="AJ1850:AK1851"/>
    <mergeCell ref="AH1850:AI1851"/>
    <mergeCell ref="AF1850:AG1851"/>
    <mergeCell ref="AD1850:AE1851"/>
    <mergeCell ref="AB1850:AC1851"/>
    <mergeCell ref="Z1850:AA1851"/>
    <mergeCell ref="AV1850:AW1851"/>
    <mergeCell ref="AT1850:AU1851"/>
    <mergeCell ref="AR1850:AS1851"/>
    <mergeCell ref="AP1850:AQ1851"/>
    <mergeCell ref="AN1850:AO1851"/>
    <mergeCell ref="AL1850:AM1851"/>
    <mergeCell ref="B1852:B1853"/>
    <mergeCell ref="C1851:D1851"/>
    <mergeCell ref="BL1850:BN1851"/>
    <mergeCell ref="BJ1850:BK1851"/>
    <mergeCell ref="BH1850:BI1851"/>
    <mergeCell ref="BF1850:BG1851"/>
    <mergeCell ref="BD1850:BE1851"/>
    <mergeCell ref="BB1850:BC1851"/>
    <mergeCell ref="AZ1850:BA1851"/>
    <mergeCell ref="AX1850:AY1851"/>
    <mergeCell ref="L1852:M1853"/>
    <mergeCell ref="J1852:K1853"/>
    <mergeCell ref="H1852:I1853"/>
    <mergeCell ref="F1852:F1853"/>
    <mergeCell ref="E1852:E1853"/>
    <mergeCell ref="C1852:D1852"/>
    <mergeCell ref="G1852:G1853"/>
    <mergeCell ref="X1852:Y1853"/>
    <mergeCell ref="V1852:W1853"/>
    <mergeCell ref="T1852:U1853"/>
    <mergeCell ref="R1852:S1853"/>
    <mergeCell ref="P1852:Q1853"/>
    <mergeCell ref="N1852:O1853"/>
    <mergeCell ref="AJ1852:AK1853"/>
    <mergeCell ref="AH1852:AI1853"/>
    <mergeCell ref="AF1852:AG1853"/>
    <mergeCell ref="AD1852:AE1853"/>
    <mergeCell ref="AB1852:AC1853"/>
    <mergeCell ref="Z1852:AA1853"/>
    <mergeCell ref="AV1852:AW1853"/>
    <mergeCell ref="AT1852:AU1853"/>
    <mergeCell ref="AR1852:AS1853"/>
    <mergeCell ref="AP1852:AQ1853"/>
    <mergeCell ref="AN1852:AO1853"/>
    <mergeCell ref="AL1852:AM1853"/>
    <mergeCell ref="B1850:B1851"/>
    <mergeCell ref="C1853:D1853"/>
    <mergeCell ref="BL1852:BN1853"/>
    <mergeCell ref="BJ1852:BK1853"/>
    <mergeCell ref="C1846:D1846"/>
    <mergeCell ref="G1846:G1847"/>
    <mergeCell ref="X1846:Y1847"/>
    <mergeCell ref="V1846:W1847"/>
    <mergeCell ref="T1846:U1847"/>
    <mergeCell ref="R1846:S1847"/>
    <mergeCell ref="P1846:Q1847"/>
    <mergeCell ref="N1846:O1847"/>
    <mergeCell ref="AJ1846:AK1847"/>
    <mergeCell ref="AH1846:AI1847"/>
    <mergeCell ref="AF1846:AG1847"/>
    <mergeCell ref="AD1846:AE1847"/>
    <mergeCell ref="AB1846:AC1847"/>
    <mergeCell ref="Z1846:AA1847"/>
    <mergeCell ref="AV1846:AW1847"/>
    <mergeCell ref="AT1846:AU1847"/>
    <mergeCell ref="AR1846:AS1847"/>
    <mergeCell ref="AP1846:AQ1847"/>
    <mergeCell ref="AN1846:AO1847"/>
    <mergeCell ref="AL1846:AM1847"/>
    <mergeCell ref="B1848:B1849"/>
    <mergeCell ref="C1847:D1847"/>
    <mergeCell ref="BL1846:BN1847"/>
    <mergeCell ref="BJ1846:BK1847"/>
    <mergeCell ref="BH1846:BI1847"/>
    <mergeCell ref="BF1846:BG1847"/>
    <mergeCell ref="BD1846:BE1847"/>
    <mergeCell ref="BB1846:BC1847"/>
    <mergeCell ref="AZ1846:BA1847"/>
    <mergeCell ref="AX1846:AY1847"/>
    <mergeCell ref="L1848:M1849"/>
    <mergeCell ref="J1848:K1849"/>
    <mergeCell ref="H1848:I1849"/>
    <mergeCell ref="F1848:F1849"/>
    <mergeCell ref="E1848:E1849"/>
    <mergeCell ref="C1848:D1848"/>
    <mergeCell ref="G1848:G1849"/>
    <mergeCell ref="X1848:Y1849"/>
    <mergeCell ref="V1848:W1849"/>
    <mergeCell ref="T1848:U1849"/>
    <mergeCell ref="R1848:S1849"/>
    <mergeCell ref="P1848:Q1849"/>
    <mergeCell ref="N1848:O1849"/>
    <mergeCell ref="AJ1848:AK1849"/>
    <mergeCell ref="AH1848:AI1849"/>
    <mergeCell ref="AF1848:AG1849"/>
    <mergeCell ref="AD1848:AE1849"/>
    <mergeCell ref="AB1848:AC1849"/>
    <mergeCell ref="Z1848:AA1849"/>
    <mergeCell ref="AV1848:AW1849"/>
    <mergeCell ref="AT1848:AU1849"/>
    <mergeCell ref="AR1848:AS1849"/>
    <mergeCell ref="AP1848:AQ1849"/>
    <mergeCell ref="AN1848:AO1849"/>
    <mergeCell ref="AL1848:AM1849"/>
    <mergeCell ref="B1846:B1847"/>
    <mergeCell ref="C1849:D1849"/>
    <mergeCell ref="BL1848:BN1849"/>
    <mergeCell ref="BJ1848:BK1849"/>
    <mergeCell ref="BF1848:BG1849"/>
    <mergeCell ref="BD1848:BE1849"/>
    <mergeCell ref="BB1848:BC1849"/>
    <mergeCell ref="AZ1848:BA1849"/>
    <mergeCell ref="AX1848:AY1849"/>
    <mergeCell ref="H1842:I1843"/>
    <mergeCell ref="F1842:F1843"/>
    <mergeCell ref="E1842:E1843"/>
    <mergeCell ref="C1842:D1842"/>
    <mergeCell ref="G1842:G1843"/>
    <mergeCell ref="X1842:Y1843"/>
    <mergeCell ref="V1842:W1843"/>
    <mergeCell ref="T1842:U1843"/>
    <mergeCell ref="R1842:S1843"/>
    <mergeCell ref="P1842:Q1843"/>
    <mergeCell ref="N1842:O1843"/>
    <mergeCell ref="AJ1842:AK1843"/>
    <mergeCell ref="AH1842:AI1843"/>
    <mergeCell ref="AF1842:AG1843"/>
    <mergeCell ref="AD1842:AE1843"/>
    <mergeCell ref="AB1842:AC1843"/>
    <mergeCell ref="Z1842:AA1843"/>
    <mergeCell ref="AV1842:AW1843"/>
    <mergeCell ref="AT1842:AU1843"/>
    <mergeCell ref="AR1842:AS1843"/>
    <mergeCell ref="AP1842:AQ1843"/>
    <mergeCell ref="AN1842:AO1843"/>
    <mergeCell ref="AL1842:AM1843"/>
    <mergeCell ref="B1844:B1845"/>
    <mergeCell ref="C1843:D1843"/>
    <mergeCell ref="BL1842:BN1843"/>
    <mergeCell ref="BJ1842:BK1843"/>
    <mergeCell ref="BH1842:BI1843"/>
    <mergeCell ref="BF1842:BG1843"/>
    <mergeCell ref="BD1842:BE1843"/>
    <mergeCell ref="BB1842:BC1843"/>
    <mergeCell ref="AZ1842:BA1843"/>
    <mergeCell ref="AX1842:AY1843"/>
    <mergeCell ref="L1844:M1845"/>
    <mergeCell ref="J1844:K1845"/>
    <mergeCell ref="H1844:I1845"/>
    <mergeCell ref="F1844:F1845"/>
    <mergeCell ref="E1844:E1845"/>
    <mergeCell ref="C1844:D1844"/>
    <mergeCell ref="G1844:G1845"/>
    <mergeCell ref="X1844:Y1845"/>
    <mergeCell ref="V1844:W1845"/>
    <mergeCell ref="T1844:U1845"/>
    <mergeCell ref="R1844:S1845"/>
    <mergeCell ref="P1844:Q1845"/>
    <mergeCell ref="N1844:O1845"/>
    <mergeCell ref="AJ1844:AK1845"/>
    <mergeCell ref="AH1844:AI1845"/>
    <mergeCell ref="AF1844:AG1845"/>
    <mergeCell ref="AD1844:AE1845"/>
    <mergeCell ref="AB1844:AC1845"/>
    <mergeCell ref="Z1844:AA1845"/>
    <mergeCell ref="AV1844:AW1845"/>
    <mergeCell ref="AT1844:AU1845"/>
    <mergeCell ref="AR1844:AS1845"/>
    <mergeCell ref="AP1844:AQ1845"/>
    <mergeCell ref="AN1844:AO1845"/>
    <mergeCell ref="AL1844:AM1845"/>
    <mergeCell ref="B1842:B1843"/>
    <mergeCell ref="C1845:D1845"/>
    <mergeCell ref="BL1844:BN1845"/>
    <mergeCell ref="BJ1844:BK1845"/>
    <mergeCell ref="AB1836:AG1836"/>
    <mergeCell ref="J1836:O1836"/>
    <mergeCell ref="BL1836:BN1837"/>
    <mergeCell ref="BO212:BO213"/>
    <mergeCell ref="BP212:BP213"/>
    <mergeCell ref="BA447:BC447"/>
    <mergeCell ref="E447:AC447"/>
    <mergeCell ref="C447:D447"/>
    <mergeCell ref="H450:I451"/>
    <mergeCell ref="C450:D451"/>
    <mergeCell ref="B1840:B1841"/>
    <mergeCell ref="C1839:D1839"/>
    <mergeCell ref="BL1838:BN1839"/>
    <mergeCell ref="BJ1838:BK1839"/>
    <mergeCell ref="BH1838:BI1839"/>
    <mergeCell ref="BF1838:BG1839"/>
    <mergeCell ref="BD1838:BE1839"/>
    <mergeCell ref="BB1838:BC1839"/>
    <mergeCell ref="AZ1838:BA1839"/>
    <mergeCell ref="AX1838:AY1839"/>
    <mergeCell ref="L1840:M1841"/>
    <mergeCell ref="J1840:K1841"/>
    <mergeCell ref="H1840:I1841"/>
    <mergeCell ref="F1840:F1841"/>
    <mergeCell ref="E1840:E1841"/>
    <mergeCell ref="C1840:D1840"/>
    <mergeCell ref="G1840:G1841"/>
    <mergeCell ref="X1840:Y1841"/>
    <mergeCell ref="V1840:W1841"/>
    <mergeCell ref="T1840:U1841"/>
    <mergeCell ref="R1840:S1841"/>
    <mergeCell ref="P1840:Q1841"/>
    <mergeCell ref="N1840:O1841"/>
    <mergeCell ref="AJ1840:AK1841"/>
    <mergeCell ref="AH1840:AI1841"/>
    <mergeCell ref="AF1840:AG1841"/>
    <mergeCell ref="AD1840:AE1841"/>
    <mergeCell ref="AB1840:AC1841"/>
    <mergeCell ref="Z1840:AA1841"/>
    <mergeCell ref="AV1840:AW1841"/>
    <mergeCell ref="AT1840:AU1841"/>
    <mergeCell ref="AR1840:AS1841"/>
    <mergeCell ref="AP1840:AQ1841"/>
    <mergeCell ref="AN1840:AO1841"/>
    <mergeCell ref="AL1840:AM1841"/>
    <mergeCell ref="F1838:F1839"/>
    <mergeCell ref="E1838:E1839"/>
    <mergeCell ref="C1838:D1838"/>
    <mergeCell ref="B1838:B1839"/>
    <mergeCell ref="R1838:S1839"/>
    <mergeCell ref="P1838:Q1839"/>
    <mergeCell ref="N1838:O1839"/>
    <mergeCell ref="L1838:M1839"/>
    <mergeCell ref="T1838:U1839"/>
    <mergeCell ref="C1841:D1841"/>
    <mergeCell ref="BL1840:BN1841"/>
    <mergeCell ref="BJ1840:BK1841"/>
    <mergeCell ref="V1838:W1839"/>
    <mergeCell ref="AV1838:AW1839"/>
    <mergeCell ref="AT1838:AU1839"/>
    <mergeCell ref="AR1838:AS1839"/>
    <mergeCell ref="BP1687:BP1688"/>
    <mergeCell ref="BN1578:BP1579"/>
    <mergeCell ref="C1783:D1783"/>
    <mergeCell ref="BO143:BO144"/>
    <mergeCell ref="BP151:BP152"/>
    <mergeCell ref="BO153:BO154"/>
    <mergeCell ref="AZ198:BE198"/>
    <mergeCell ref="BF135:BK135"/>
    <mergeCell ref="AZ135:BE135"/>
    <mergeCell ref="BP153:BP154"/>
    <mergeCell ref="BO155:BO156"/>
    <mergeCell ref="BP155:BP156"/>
    <mergeCell ref="BO157:BO158"/>
    <mergeCell ref="BL324:BN325"/>
    <mergeCell ref="BA384:BC384"/>
    <mergeCell ref="BF387:BK387"/>
    <mergeCell ref="AZ387:BE387"/>
    <mergeCell ref="BA321:BC321"/>
    <mergeCell ref="BL328:BN329"/>
    <mergeCell ref="BJ328:BK329"/>
    <mergeCell ref="BO275:BO276"/>
    <mergeCell ref="BP275:BP276"/>
    <mergeCell ref="BO277:BO278"/>
    <mergeCell ref="BL261:BN262"/>
    <mergeCell ref="BL246:BN246"/>
    <mergeCell ref="BA258:BC258"/>
    <mergeCell ref="BL247:BN247"/>
    <mergeCell ref="BB263:BC264"/>
    <mergeCell ref="AZ263:BA264"/>
    <mergeCell ref="BB265:BC266"/>
    <mergeCell ref="AT247:AU247"/>
    <mergeCell ref="AV247:AW247"/>
    <mergeCell ref="AX247:AY247"/>
    <mergeCell ref="BL198:BN199"/>
    <mergeCell ref="BL183:BN183"/>
    <mergeCell ref="BA189:BN189"/>
    <mergeCell ref="AT198:AY198"/>
    <mergeCell ref="AZ199:BA199"/>
    <mergeCell ref="AT202:AU203"/>
    <mergeCell ref="BL202:BN203"/>
    <mergeCell ref="BL330:BN331"/>
    <mergeCell ref="BJ330:BK331"/>
    <mergeCell ref="AZ265:BA266"/>
    <mergeCell ref="AX265:AY266"/>
    <mergeCell ref="AV265:AW266"/>
    <mergeCell ref="AT265:AU266"/>
    <mergeCell ref="BF273:BG274"/>
    <mergeCell ref="BD273:BE274"/>
    <mergeCell ref="BB273:BC274"/>
    <mergeCell ref="AZ273:BA274"/>
    <mergeCell ref="AX273:AY274"/>
    <mergeCell ref="BH277:BI278"/>
    <mergeCell ref="BF277:BG278"/>
    <mergeCell ref="BD277:BE278"/>
    <mergeCell ref="BB277:BC278"/>
    <mergeCell ref="AZ277:BA278"/>
    <mergeCell ref="AX277:AY278"/>
    <mergeCell ref="BH281:BI282"/>
    <mergeCell ref="BF281:BG282"/>
    <mergeCell ref="BD281:BE282"/>
    <mergeCell ref="BB281:BC282"/>
    <mergeCell ref="AZ281:BA282"/>
    <mergeCell ref="AX281:AY282"/>
    <mergeCell ref="BH285:BI286"/>
    <mergeCell ref="BF285:BG286"/>
    <mergeCell ref="BD285:BE286"/>
    <mergeCell ref="BB285:BC286"/>
    <mergeCell ref="BN129:BP130"/>
    <mergeCell ref="BL135:BN136"/>
    <mergeCell ref="BA195:BC195"/>
    <mergeCell ref="BF198:BK198"/>
    <mergeCell ref="AX1837:AY1837"/>
    <mergeCell ref="AV1837:AW1837"/>
    <mergeCell ref="AT1837:AU1837"/>
    <mergeCell ref="AR1837:AS1837"/>
    <mergeCell ref="B1836:B1837"/>
    <mergeCell ref="BD1833:BM1833"/>
    <mergeCell ref="BA1833:BC1833"/>
    <mergeCell ref="G1836:G1837"/>
    <mergeCell ref="F1836:F1837"/>
    <mergeCell ref="E1833:AC1833"/>
    <mergeCell ref="L1837:M1837"/>
    <mergeCell ref="Z1836:AA1837"/>
    <mergeCell ref="X1836:Y1837"/>
    <mergeCell ref="V1836:W1837"/>
    <mergeCell ref="P1836:U1836"/>
    <mergeCell ref="BF1836:BK1836"/>
    <mergeCell ref="AZ1836:BE1836"/>
    <mergeCell ref="AT1836:AY1836"/>
    <mergeCell ref="AN1836:AS1836"/>
    <mergeCell ref="AH1836:AM1836"/>
    <mergeCell ref="J1837:K1837"/>
    <mergeCell ref="AL1837:AM1837"/>
    <mergeCell ref="AJ1837:AK1837"/>
    <mergeCell ref="AH1837:AI1837"/>
    <mergeCell ref="AF1837:AG1837"/>
    <mergeCell ref="AD1837:AE1837"/>
    <mergeCell ref="AB1837:AC1837"/>
    <mergeCell ref="R1837:S1837"/>
    <mergeCell ref="P1837:Q1837"/>
    <mergeCell ref="N1837:O1837"/>
    <mergeCell ref="AH1773:AM1773"/>
    <mergeCell ref="AD1774:AE1774"/>
    <mergeCell ref="AB1774:AC1774"/>
    <mergeCell ref="X1773:Y1774"/>
    <mergeCell ref="H1773:I1774"/>
    <mergeCell ref="BA510:BC510"/>
    <mergeCell ref="AJ440:AL440"/>
    <mergeCell ref="AN440:AP440"/>
    <mergeCell ref="AQ440:AT440"/>
    <mergeCell ref="AU440:AW440"/>
    <mergeCell ref="AY440:BA440"/>
    <mergeCell ref="BB440:BE440"/>
    <mergeCell ref="BL387:BN388"/>
    <mergeCell ref="BL372:BN372"/>
    <mergeCell ref="BN318:BP319"/>
    <mergeCell ref="BJ1837:BK1837"/>
    <mergeCell ref="BH1837:BI1837"/>
    <mergeCell ref="BF1837:BG1837"/>
    <mergeCell ref="BD1837:BE1837"/>
    <mergeCell ref="BB1837:BC1837"/>
    <mergeCell ref="AZ1837:BA1837"/>
    <mergeCell ref="AP1837:AQ1837"/>
    <mergeCell ref="AN1837:AO1837"/>
    <mergeCell ref="T1837:U1837"/>
    <mergeCell ref="BO220:BO221"/>
    <mergeCell ref="BP220:BP221"/>
    <mergeCell ref="BO222:BO223"/>
    <mergeCell ref="BP222:BP223"/>
    <mergeCell ref="BO159:BO160"/>
    <mergeCell ref="BP159:BP160"/>
    <mergeCell ref="BN3:BP4"/>
    <mergeCell ref="BO214:BO215"/>
    <mergeCell ref="BP214:BP215"/>
    <mergeCell ref="BO216:BO217"/>
    <mergeCell ref="BP216:BP217"/>
    <mergeCell ref="BO206:BO207"/>
    <mergeCell ref="BP206:BP207"/>
    <mergeCell ref="BO208:BO209"/>
    <mergeCell ref="BP208:BP209"/>
    <mergeCell ref="BO210:BO211"/>
    <mergeCell ref="BP210:BP211"/>
    <mergeCell ref="BO181:BO182"/>
    <mergeCell ref="BP181:BP182"/>
    <mergeCell ref="BO202:BO203"/>
    <mergeCell ref="BP202:BP203"/>
    <mergeCell ref="BO204:BO205"/>
    <mergeCell ref="BP204:BP205"/>
    <mergeCell ref="BO171:BO172"/>
    <mergeCell ref="BP171:BP172"/>
    <mergeCell ref="BO173:BO174"/>
    <mergeCell ref="BP173:BP174"/>
    <mergeCell ref="BO175:BO176"/>
    <mergeCell ref="BP175:BP176"/>
    <mergeCell ref="BO165:BO166"/>
    <mergeCell ref="BP165:BP166"/>
    <mergeCell ref="BO167:BO168"/>
    <mergeCell ref="BP167:BP168"/>
    <mergeCell ref="BO169:BO170"/>
    <mergeCell ref="BP169:BP170"/>
    <mergeCell ref="BO285:BO286"/>
    <mergeCell ref="BP285:BP286"/>
    <mergeCell ref="BO287:BO288"/>
    <mergeCell ref="BN66:BP67"/>
    <mergeCell ref="BA63:BN63"/>
    <mergeCell ref="B65:BN65"/>
    <mergeCell ref="B62:C62"/>
    <mergeCell ref="D62:E62"/>
    <mergeCell ref="H62:J62"/>
    <mergeCell ref="L62:N62"/>
    <mergeCell ref="O62:R62"/>
    <mergeCell ref="S62:U62"/>
    <mergeCell ref="AQ251:AT251"/>
    <mergeCell ref="AU251:AW251"/>
    <mergeCell ref="AY251:BA251"/>
    <mergeCell ref="BB251:BE251"/>
    <mergeCell ref="BF251:BH251"/>
    <mergeCell ref="BJ251:BL251"/>
    <mergeCell ref="E265:E266"/>
    <mergeCell ref="N265:O266"/>
    <mergeCell ref="L265:M266"/>
    <mergeCell ref="J265:K266"/>
    <mergeCell ref="H265:I266"/>
    <mergeCell ref="C265:D265"/>
    <mergeCell ref="B265:B266"/>
    <mergeCell ref="C264:D264"/>
    <mergeCell ref="BL263:BN264"/>
    <mergeCell ref="BJ263:BK264"/>
    <mergeCell ref="BH263:BI264"/>
    <mergeCell ref="BF263:BG264"/>
    <mergeCell ref="BD263:BE264"/>
    <mergeCell ref="R265:S266"/>
    <mergeCell ref="P265:Q266"/>
    <mergeCell ref="AD265:AE266"/>
    <mergeCell ref="AB265:AC266"/>
    <mergeCell ref="BO161:BO162"/>
    <mergeCell ref="BP161:BP162"/>
    <mergeCell ref="BO163:BO164"/>
    <mergeCell ref="BP163:BP164"/>
    <mergeCell ref="BB377:BE377"/>
    <mergeCell ref="BF377:BH377"/>
    <mergeCell ref="BJ377:BL377"/>
    <mergeCell ref="BF438:BH438"/>
    <mergeCell ref="BJ438:BL438"/>
    <mergeCell ref="Z440:AI440"/>
    <mergeCell ref="AU314:AW314"/>
    <mergeCell ref="AY314:BA314"/>
    <mergeCell ref="BB314:BE314"/>
    <mergeCell ref="BF314:BH314"/>
    <mergeCell ref="BJ314:BL314"/>
    <mergeCell ref="AN375:AP375"/>
    <mergeCell ref="AZ395:BA396"/>
    <mergeCell ref="AX395:AY396"/>
    <mergeCell ref="AV395:AW396"/>
    <mergeCell ref="BJ388:BK388"/>
    <mergeCell ref="BH388:BI388"/>
    <mergeCell ref="BF388:BG388"/>
    <mergeCell ref="BD388:BE388"/>
    <mergeCell ref="BB388:BC388"/>
    <mergeCell ref="AZ388:BA388"/>
    <mergeCell ref="R389:S390"/>
    <mergeCell ref="AB389:AC390"/>
    <mergeCell ref="Z389:AA390"/>
    <mergeCell ref="X389:Y390"/>
    <mergeCell ref="V389:W390"/>
    <mergeCell ref="BO224:BO225"/>
    <mergeCell ref="BP224:BP225"/>
    <mergeCell ref="BO226:BO227"/>
    <mergeCell ref="BP226:BP227"/>
    <mergeCell ref="BO228:BO229"/>
    <mergeCell ref="BP228:BP229"/>
    <mergeCell ref="BP289:BP290"/>
    <mergeCell ref="BP277:BP278"/>
    <mergeCell ref="BO279:BO280"/>
    <mergeCell ref="BP279:BP280"/>
    <mergeCell ref="BO281:BO282"/>
    <mergeCell ref="BP281:BP282"/>
    <mergeCell ref="BO283:BO284"/>
    <mergeCell ref="BP283:BP284"/>
    <mergeCell ref="BO265:BO266"/>
    <mergeCell ref="BP265:BP266"/>
    <mergeCell ref="BO261:BO262"/>
    <mergeCell ref="BP261:BP262"/>
    <mergeCell ref="BO263:BO264"/>
    <mergeCell ref="BP263:BP264"/>
    <mergeCell ref="BO236:BO237"/>
    <mergeCell ref="BP236:BP237"/>
    <mergeCell ref="BO238:BO239"/>
    <mergeCell ref="BP238:BP239"/>
    <mergeCell ref="BL399:BN400"/>
    <mergeCell ref="BJ399:BK400"/>
    <mergeCell ref="BH399:BI400"/>
    <mergeCell ref="BF399:BG400"/>
    <mergeCell ref="BD399:BE400"/>
    <mergeCell ref="R401:S402"/>
    <mergeCell ref="BF403:BG404"/>
    <mergeCell ref="BB389:BC390"/>
    <mergeCell ref="BO230:BO231"/>
    <mergeCell ref="BP230:BP231"/>
    <mergeCell ref="BP143:BP144"/>
    <mergeCell ref="BO145:BO146"/>
    <mergeCell ref="BP145:BP146"/>
    <mergeCell ref="BO147:BO148"/>
    <mergeCell ref="BL1584:BN1585"/>
    <mergeCell ref="BO9:BO10"/>
    <mergeCell ref="BP9:BP10"/>
    <mergeCell ref="BO11:BO12"/>
    <mergeCell ref="BP11:BP12"/>
    <mergeCell ref="BP147:BP148"/>
    <mergeCell ref="BO149:BO150"/>
    <mergeCell ref="BP149:BP150"/>
    <mergeCell ref="BO151:BO152"/>
    <mergeCell ref="BJ503:BL503"/>
    <mergeCell ref="BO1214:BO1215"/>
    <mergeCell ref="BP1214:BP1215"/>
    <mergeCell ref="BO1216:BO1217"/>
    <mergeCell ref="BP1216:BP1217"/>
    <mergeCell ref="BL1206:BN1207"/>
    <mergeCell ref="BL1212:BN1213"/>
    <mergeCell ref="BL1216:BN1217"/>
    <mergeCell ref="BL1214:BN1215"/>
    <mergeCell ref="BO1206:BO1207"/>
    <mergeCell ref="BP1206:BP1207"/>
    <mergeCell ref="BF954:BK954"/>
    <mergeCell ref="BJ881:BL881"/>
    <mergeCell ref="BJ942:BL942"/>
    <mergeCell ref="BN1200:BP1201"/>
    <mergeCell ref="BO1210:BO1211"/>
    <mergeCell ref="BP1210:BP1211"/>
    <mergeCell ref="BO901:BO902"/>
    <mergeCell ref="BP901:BP902"/>
    <mergeCell ref="BO899:BO900"/>
    <mergeCell ref="BJ755:BL755"/>
    <mergeCell ref="BN948:BP949"/>
    <mergeCell ref="BL954:BN955"/>
    <mergeCell ref="BL939:BN939"/>
    <mergeCell ref="BN885:BP886"/>
    <mergeCell ref="BL891:BN892"/>
    <mergeCell ref="BL876:BN876"/>
    <mergeCell ref="BO769:BO770"/>
    <mergeCell ref="BP769:BP770"/>
    <mergeCell ref="BO765:BO766"/>
    <mergeCell ref="BF639:BK639"/>
    <mergeCell ref="BL813:BN813"/>
    <mergeCell ref="BN759:BP760"/>
    <mergeCell ref="BL765:BN766"/>
    <mergeCell ref="BL750:BN750"/>
    <mergeCell ref="BN696:BP697"/>
    <mergeCell ref="BL702:BN703"/>
    <mergeCell ref="BF765:BK765"/>
    <mergeCell ref="BO218:BO219"/>
    <mergeCell ref="BP218:BP219"/>
    <mergeCell ref="BO291:BO292"/>
    <mergeCell ref="BP291:BP292"/>
    <mergeCell ref="BO293:BO294"/>
    <mergeCell ref="BP293:BP294"/>
    <mergeCell ref="BO295:BO296"/>
    <mergeCell ref="BP295:BP296"/>
    <mergeCell ref="BP287:BP288"/>
    <mergeCell ref="BO289:BO290"/>
    <mergeCell ref="BO244:BO245"/>
    <mergeCell ref="BP244:BP245"/>
    <mergeCell ref="BP157:BP158"/>
    <mergeCell ref="BO232:BO233"/>
    <mergeCell ref="BP232:BP233"/>
    <mergeCell ref="BO234:BO235"/>
    <mergeCell ref="BP234:BP235"/>
    <mergeCell ref="BO269:BO270"/>
    <mergeCell ref="BP269:BP270"/>
    <mergeCell ref="BO415:BO416"/>
    <mergeCell ref="BP415:BP416"/>
    <mergeCell ref="BO405:BO406"/>
    <mergeCell ref="BP405:BP406"/>
    <mergeCell ref="BO407:BO408"/>
    <mergeCell ref="BP407:BP408"/>
    <mergeCell ref="BO409:BO410"/>
    <mergeCell ref="BP409:BP410"/>
    <mergeCell ref="BO399:BO400"/>
    <mergeCell ref="BP399:BP400"/>
    <mergeCell ref="BO401:BO402"/>
    <mergeCell ref="BP401:BP402"/>
    <mergeCell ref="BO403:BO404"/>
    <mergeCell ref="BP403:BP404"/>
    <mergeCell ref="BO393:BO394"/>
    <mergeCell ref="BP393:BP394"/>
    <mergeCell ref="BO395:BO396"/>
    <mergeCell ref="BP395:BP396"/>
    <mergeCell ref="BO397:BO398"/>
    <mergeCell ref="BP397:BP398"/>
    <mergeCell ref="BO387:BO388"/>
    <mergeCell ref="BP387:BP388"/>
    <mergeCell ref="BO389:BO390"/>
    <mergeCell ref="BP389:BP390"/>
    <mergeCell ref="BO362:BO363"/>
    <mergeCell ref="BP362:BP363"/>
    <mergeCell ref="BO364:BO365"/>
    <mergeCell ref="BP364:BP365"/>
    <mergeCell ref="BO370:BO371"/>
    <mergeCell ref="BP370:BP371"/>
    <mergeCell ref="BO356:BO357"/>
    <mergeCell ref="BP356:BP357"/>
    <mergeCell ref="BO358:BO359"/>
    <mergeCell ref="BP358:BP359"/>
    <mergeCell ref="BO360:BO361"/>
    <mergeCell ref="BP360:BP361"/>
    <mergeCell ref="BP350:BP351"/>
    <mergeCell ref="BO352:BO353"/>
    <mergeCell ref="BP352:BP353"/>
    <mergeCell ref="BO354:BO355"/>
    <mergeCell ref="BP354:BP355"/>
    <mergeCell ref="BO344:BO345"/>
    <mergeCell ref="BP344:BP345"/>
    <mergeCell ref="BO346:BO347"/>
    <mergeCell ref="BP346:BP347"/>
    <mergeCell ref="BO348:BO349"/>
    <mergeCell ref="BP348:BP349"/>
    <mergeCell ref="BO334:BO335"/>
    <mergeCell ref="BP334:BP335"/>
    <mergeCell ref="BO330:BO331"/>
    <mergeCell ref="BP330:BP331"/>
    <mergeCell ref="BO332:BO333"/>
    <mergeCell ref="BP332:BP333"/>
    <mergeCell ref="BO307:BO308"/>
    <mergeCell ref="BP307:BP308"/>
    <mergeCell ref="BO328:BO329"/>
    <mergeCell ref="BP328:BP329"/>
    <mergeCell ref="BO324:BO325"/>
    <mergeCell ref="BO486:BO487"/>
    <mergeCell ref="BP486:BP487"/>
    <mergeCell ref="BO488:BO489"/>
    <mergeCell ref="BP488:BP489"/>
    <mergeCell ref="BO490:BO491"/>
    <mergeCell ref="BP490:BP491"/>
    <mergeCell ref="BO480:BO481"/>
    <mergeCell ref="BP480:BP481"/>
    <mergeCell ref="BO482:BO483"/>
    <mergeCell ref="BP482:BP483"/>
    <mergeCell ref="BO484:BO485"/>
    <mergeCell ref="BP484:BP485"/>
    <mergeCell ref="BO474:BO475"/>
    <mergeCell ref="BP474:BP475"/>
    <mergeCell ref="BO476:BO477"/>
    <mergeCell ref="BP476:BP477"/>
    <mergeCell ref="BO478:BO479"/>
    <mergeCell ref="BP478:BP479"/>
    <mergeCell ref="BO468:BO469"/>
    <mergeCell ref="BP468:BP469"/>
    <mergeCell ref="BO470:BO471"/>
    <mergeCell ref="BP470:BP471"/>
    <mergeCell ref="BO472:BO473"/>
    <mergeCell ref="BP472:BP473"/>
    <mergeCell ref="BO433:BO434"/>
    <mergeCell ref="BP433:BP434"/>
    <mergeCell ref="BO454:BO455"/>
    <mergeCell ref="BP454:BP455"/>
    <mergeCell ref="BO456:BO457"/>
    <mergeCell ref="BP456:BP457"/>
    <mergeCell ref="BO452:BO453"/>
    <mergeCell ref="BP452:BP453"/>
    <mergeCell ref="BO450:BO451"/>
    <mergeCell ref="BP450:BP451"/>
    <mergeCell ref="BN444:BP445"/>
    <mergeCell ref="BL450:BN451"/>
    <mergeCell ref="BL435:BN435"/>
    <mergeCell ref="BL452:BN453"/>
    <mergeCell ref="BL474:BN475"/>
    <mergeCell ref="BL476:BN477"/>
    <mergeCell ref="BL482:BN483"/>
    <mergeCell ref="BL484:BN485"/>
    <mergeCell ref="BL458:BN459"/>
    <mergeCell ref="BL470:BN471"/>
    <mergeCell ref="BL472:BN473"/>
    <mergeCell ref="B443:BN443"/>
    <mergeCell ref="BD447:BM447"/>
    <mergeCell ref="C452:D452"/>
    <mergeCell ref="B452:B453"/>
    <mergeCell ref="BJ451:BK451"/>
    <mergeCell ref="BH451:BI451"/>
    <mergeCell ref="BF451:BG451"/>
    <mergeCell ref="BD451:BE451"/>
    <mergeCell ref="BB451:BC451"/>
    <mergeCell ref="AZ451:BA451"/>
    <mergeCell ref="R452:S453"/>
    <mergeCell ref="AJ452:AK453"/>
    <mergeCell ref="AH452:AI453"/>
    <mergeCell ref="AF452:AG453"/>
    <mergeCell ref="H452:I453"/>
    <mergeCell ref="AD452:AE453"/>
    <mergeCell ref="AB452:AC453"/>
    <mergeCell ref="Z452:AA453"/>
    <mergeCell ref="X452:Y453"/>
    <mergeCell ref="BO547:BO548"/>
    <mergeCell ref="BP547:BP548"/>
    <mergeCell ref="BO549:BO550"/>
    <mergeCell ref="BP549:BP550"/>
    <mergeCell ref="BO551:BO552"/>
    <mergeCell ref="BP551:BP552"/>
    <mergeCell ref="BO541:BO542"/>
    <mergeCell ref="BP541:BP542"/>
    <mergeCell ref="BO543:BO544"/>
    <mergeCell ref="BP543:BP544"/>
    <mergeCell ref="BO545:BO546"/>
    <mergeCell ref="BP545:BP546"/>
    <mergeCell ref="BO535:BO536"/>
    <mergeCell ref="BP535:BP536"/>
    <mergeCell ref="BO537:BO538"/>
    <mergeCell ref="BP537:BP538"/>
    <mergeCell ref="BO539:BO540"/>
    <mergeCell ref="BP539:BP540"/>
    <mergeCell ref="BO525:BO526"/>
    <mergeCell ref="BP525:BP526"/>
    <mergeCell ref="BO521:BO522"/>
    <mergeCell ref="BP521:BP522"/>
    <mergeCell ref="BO523:BO524"/>
    <mergeCell ref="BP523:BP524"/>
    <mergeCell ref="BO496:BO497"/>
    <mergeCell ref="BP496:BP497"/>
    <mergeCell ref="BO517:BO518"/>
    <mergeCell ref="BP517:BP518"/>
    <mergeCell ref="BO519:BO520"/>
    <mergeCell ref="BP519:BP520"/>
    <mergeCell ref="BO513:BO514"/>
    <mergeCell ref="BP513:BP514"/>
    <mergeCell ref="BN507:BP508"/>
    <mergeCell ref="BL513:BN514"/>
    <mergeCell ref="BL498:BN498"/>
    <mergeCell ref="BO527:BO528"/>
    <mergeCell ref="BP527:BP528"/>
    <mergeCell ref="BO529:BO530"/>
    <mergeCell ref="BP529:BP530"/>
    <mergeCell ref="BO531:BO532"/>
    <mergeCell ref="BP531:BP532"/>
    <mergeCell ref="BO533:BO534"/>
    <mergeCell ref="BP533:BP534"/>
    <mergeCell ref="BL527:BN528"/>
    <mergeCell ref="BL529:BN530"/>
    <mergeCell ref="BL535:BN536"/>
    <mergeCell ref="BL537:BN538"/>
    <mergeCell ref="BL543:BN544"/>
    <mergeCell ref="BL545:BN546"/>
    <mergeCell ref="BL551:BN552"/>
    <mergeCell ref="BL547:BN548"/>
    <mergeCell ref="BL499:BN499"/>
    <mergeCell ref="BL531:BN532"/>
    <mergeCell ref="BL549:BN550"/>
    <mergeCell ref="BL496:BN497"/>
    <mergeCell ref="BO604:BO605"/>
    <mergeCell ref="BP604:BP605"/>
    <mergeCell ref="BO606:BO607"/>
    <mergeCell ref="BP606:BP607"/>
    <mergeCell ref="BO608:BO609"/>
    <mergeCell ref="BP608:BP609"/>
    <mergeCell ref="BO598:BO599"/>
    <mergeCell ref="BP598:BP599"/>
    <mergeCell ref="BO600:BO601"/>
    <mergeCell ref="BP600:BP601"/>
    <mergeCell ref="BO602:BO603"/>
    <mergeCell ref="BP602:BP603"/>
    <mergeCell ref="BO592:BO593"/>
    <mergeCell ref="BP592:BP593"/>
    <mergeCell ref="BO594:BO595"/>
    <mergeCell ref="BP594:BP595"/>
    <mergeCell ref="BO596:BO597"/>
    <mergeCell ref="BP596:BP597"/>
    <mergeCell ref="BO586:BO587"/>
    <mergeCell ref="BP586:BP587"/>
    <mergeCell ref="BO588:BO589"/>
    <mergeCell ref="BP588:BP589"/>
    <mergeCell ref="BO590:BO591"/>
    <mergeCell ref="BP590:BP591"/>
    <mergeCell ref="BO553:BO554"/>
    <mergeCell ref="BP553:BP554"/>
    <mergeCell ref="BO559:BO560"/>
    <mergeCell ref="BP559:BP560"/>
    <mergeCell ref="BO580:BO581"/>
    <mergeCell ref="BP580:BP581"/>
    <mergeCell ref="BO576:BO577"/>
    <mergeCell ref="BP576:BP577"/>
    <mergeCell ref="BO578:BO579"/>
    <mergeCell ref="BP578:BP579"/>
    <mergeCell ref="BN570:BP571"/>
    <mergeCell ref="BL576:BN577"/>
    <mergeCell ref="BO582:BO583"/>
    <mergeCell ref="BP582:BP583"/>
    <mergeCell ref="BO584:BO585"/>
    <mergeCell ref="BP584:BP585"/>
    <mergeCell ref="BA567:BN567"/>
    <mergeCell ref="BD578:BE579"/>
    <mergeCell ref="BJ588:BK589"/>
    <mergeCell ref="BH588:BI589"/>
    <mergeCell ref="BF588:BG589"/>
    <mergeCell ref="BD588:BE589"/>
    <mergeCell ref="BJ592:BK593"/>
    <mergeCell ref="BH592:BI593"/>
    <mergeCell ref="BF592:BG593"/>
    <mergeCell ref="BD592:BE593"/>
    <mergeCell ref="BJ596:BK597"/>
    <mergeCell ref="BH596:BI597"/>
    <mergeCell ref="BF596:BG597"/>
    <mergeCell ref="BD596:BE597"/>
    <mergeCell ref="BJ600:BK601"/>
    <mergeCell ref="BH600:BI601"/>
    <mergeCell ref="BF600:BG601"/>
    <mergeCell ref="BD600:BE601"/>
    <mergeCell ref="BJ604:BK605"/>
    <mergeCell ref="BH604:BI605"/>
    <mergeCell ref="BF604:BG605"/>
    <mergeCell ref="BD604:BE605"/>
    <mergeCell ref="BJ608:BK609"/>
    <mergeCell ref="BH608:BI609"/>
    <mergeCell ref="BO669:BO670"/>
    <mergeCell ref="BP669:BP670"/>
    <mergeCell ref="BO671:BO672"/>
    <mergeCell ref="BP671:BP672"/>
    <mergeCell ref="BO673:BO674"/>
    <mergeCell ref="BP673:BP674"/>
    <mergeCell ref="BO663:BO664"/>
    <mergeCell ref="BP663:BP664"/>
    <mergeCell ref="BO665:BO666"/>
    <mergeCell ref="BP665:BP666"/>
    <mergeCell ref="BO667:BO668"/>
    <mergeCell ref="BP667:BP668"/>
    <mergeCell ref="BO657:BO658"/>
    <mergeCell ref="BP657:BP658"/>
    <mergeCell ref="BO659:BO660"/>
    <mergeCell ref="BP659:BP660"/>
    <mergeCell ref="BO661:BO662"/>
    <mergeCell ref="BP661:BP662"/>
    <mergeCell ref="BO651:BO652"/>
    <mergeCell ref="BP651:BP652"/>
    <mergeCell ref="BO653:BO654"/>
    <mergeCell ref="BP653:BP654"/>
    <mergeCell ref="BO655:BO656"/>
    <mergeCell ref="BP655:BP656"/>
    <mergeCell ref="BO616:BO617"/>
    <mergeCell ref="BP616:BP617"/>
    <mergeCell ref="BO622:BO623"/>
    <mergeCell ref="BP622:BP623"/>
    <mergeCell ref="BO649:BO650"/>
    <mergeCell ref="BP649:BP650"/>
    <mergeCell ref="BP647:BP648"/>
    <mergeCell ref="BO610:BO611"/>
    <mergeCell ref="BP610:BP611"/>
    <mergeCell ref="BO612:BO613"/>
    <mergeCell ref="BP612:BP613"/>
    <mergeCell ref="BO614:BO615"/>
    <mergeCell ref="BP614:BP615"/>
    <mergeCell ref="BN633:BP634"/>
    <mergeCell ref="BL639:BN640"/>
    <mergeCell ref="BL624:BN624"/>
    <mergeCell ref="BL616:BN617"/>
    <mergeCell ref="BO641:BO642"/>
    <mergeCell ref="BP641:BP642"/>
    <mergeCell ref="BO643:BO644"/>
    <mergeCell ref="BP643:BP644"/>
    <mergeCell ref="BO645:BO646"/>
    <mergeCell ref="BP645:BP646"/>
    <mergeCell ref="BO647:BO648"/>
    <mergeCell ref="BD636:BM636"/>
    <mergeCell ref="BJ640:BK640"/>
    <mergeCell ref="BH640:BI640"/>
    <mergeCell ref="BF640:BG640"/>
    <mergeCell ref="BL641:BN642"/>
    <mergeCell ref="BJ641:BK642"/>
    <mergeCell ref="BH641:BI642"/>
    <mergeCell ref="BF641:BG642"/>
    <mergeCell ref="BL643:BN644"/>
    <mergeCell ref="BJ643:BK644"/>
    <mergeCell ref="BH643:BI644"/>
    <mergeCell ref="BF643:BG644"/>
    <mergeCell ref="BD643:BE644"/>
    <mergeCell ref="BL645:BN646"/>
    <mergeCell ref="BJ645:BK646"/>
    <mergeCell ref="BH645:BI646"/>
    <mergeCell ref="BP736:BP737"/>
    <mergeCell ref="BO726:BO727"/>
    <mergeCell ref="BP726:BP727"/>
    <mergeCell ref="BO728:BO729"/>
    <mergeCell ref="BP728:BP729"/>
    <mergeCell ref="BO730:BO731"/>
    <mergeCell ref="BP730:BP731"/>
    <mergeCell ref="BP718:BP719"/>
    <mergeCell ref="BO720:BO721"/>
    <mergeCell ref="BP720:BP721"/>
    <mergeCell ref="BO722:BO723"/>
    <mergeCell ref="BP722:BP723"/>
    <mergeCell ref="BO724:BO725"/>
    <mergeCell ref="BP724:BP725"/>
    <mergeCell ref="BO685:BO686"/>
    <mergeCell ref="BP685:BP686"/>
    <mergeCell ref="BO710:BO711"/>
    <mergeCell ref="BP710:BP711"/>
    <mergeCell ref="BO704:BO705"/>
    <mergeCell ref="BP704:BP705"/>
    <mergeCell ref="BO706:BO707"/>
    <mergeCell ref="BP706:BP707"/>
    <mergeCell ref="BO708:BO709"/>
    <mergeCell ref="BP708:BP709"/>
    <mergeCell ref="BO675:BO676"/>
    <mergeCell ref="BP675:BP676"/>
    <mergeCell ref="BO677:BO678"/>
    <mergeCell ref="BP677:BP678"/>
    <mergeCell ref="BO679:BO680"/>
    <mergeCell ref="BP679:BP680"/>
    <mergeCell ref="BO702:BO703"/>
    <mergeCell ref="BP702:BP703"/>
    <mergeCell ref="BO712:BO713"/>
    <mergeCell ref="BP712:BP713"/>
    <mergeCell ref="BO714:BO715"/>
    <mergeCell ref="BP714:BP715"/>
    <mergeCell ref="BO716:BO717"/>
    <mergeCell ref="BP716:BP717"/>
    <mergeCell ref="BO718:BO719"/>
    <mergeCell ref="BO791:BO792"/>
    <mergeCell ref="BP791:BP792"/>
    <mergeCell ref="BO793:BO794"/>
    <mergeCell ref="BP793:BP794"/>
    <mergeCell ref="BO795:BO796"/>
    <mergeCell ref="BP795:BP796"/>
    <mergeCell ref="BO785:BO786"/>
    <mergeCell ref="BP785:BP786"/>
    <mergeCell ref="BO787:BO788"/>
    <mergeCell ref="BP787:BP788"/>
    <mergeCell ref="BO789:BO790"/>
    <mergeCell ref="BP789:BP790"/>
    <mergeCell ref="BO779:BO780"/>
    <mergeCell ref="BP779:BP780"/>
    <mergeCell ref="BO781:BO782"/>
    <mergeCell ref="BP781:BP782"/>
    <mergeCell ref="BO783:BO784"/>
    <mergeCell ref="BP783:BP784"/>
    <mergeCell ref="BO773:BO774"/>
    <mergeCell ref="BP773:BP774"/>
    <mergeCell ref="BO775:BO776"/>
    <mergeCell ref="BP775:BP776"/>
    <mergeCell ref="BO777:BO778"/>
    <mergeCell ref="BP777:BP778"/>
    <mergeCell ref="BO748:BO749"/>
    <mergeCell ref="BP748:BP749"/>
    <mergeCell ref="BP765:BP766"/>
    <mergeCell ref="BO767:BO768"/>
    <mergeCell ref="BP767:BP768"/>
    <mergeCell ref="BO771:BO772"/>
    <mergeCell ref="BP771:BP772"/>
    <mergeCell ref="BO738:BO739"/>
    <mergeCell ref="BP738:BP739"/>
    <mergeCell ref="BO740:BO741"/>
    <mergeCell ref="BP740:BP741"/>
    <mergeCell ref="BO742:BO743"/>
    <mergeCell ref="BP742:BP743"/>
    <mergeCell ref="BO744:BO745"/>
    <mergeCell ref="BP744:BP745"/>
    <mergeCell ref="BO852:BO853"/>
    <mergeCell ref="BP852:BP853"/>
    <mergeCell ref="BO854:BO855"/>
    <mergeCell ref="BP854:BP855"/>
    <mergeCell ref="BO856:BO857"/>
    <mergeCell ref="BP856:BP857"/>
    <mergeCell ref="BP848:BP849"/>
    <mergeCell ref="BD825:BM825"/>
    <mergeCell ref="BO834:BO835"/>
    <mergeCell ref="BP834:BP835"/>
    <mergeCell ref="BO836:BO837"/>
    <mergeCell ref="BO832:BO833"/>
    <mergeCell ref="BP832:BP833"/>
    <mergeCell ref="BO828:BO829"/>
    <mergeCell ref="BP828:BP829"/>
    <mergeCell ref="BO830:BO831"/>
    <mergeCell ref="BP830:BP831"/>
    <mergeCell ref="BO803:BO804"/>
    <mergeCell ref="BP803:BP804"/>
    <mergeCell ref="BO805:BO806"/>
    <mergeCell ref="BP805:BP806"/>
    <mergeCell ref="BO811:BO812"/>
    <mergeCell ref="BP811:BP812"/>
    <mergeCell ref="BO797:BO798"/>
    <mergeCell ref="BP797:BP798"/>
    <mergeCell ref="BO799:BO800"/>
    <mergeCell ref="BP799:BP800"/>
    <mergeCell ref="BO801:BO802"/>
    <mergeCell ref="BP801:BP802"/>
    <mergeCell ref="BP836:BP837"/>
    <mergeCell ref="BO838:BO839"/>
    <mergeCell ref="BP838:BP839"/>
    <mergeCell ref="BO840:BO841"/>
    <mergeCell ref="BP840:BP841"/>
    <mergeCell ref="BO842:BO843"/>
    <mergeCell ref="BP842:BP843"/>
    <mergeCell ref="BO844:BO845"/>
    <mergeCell ref="BP844:BP845"/>
    <mergeCell ref="BO850:BO851"/>
    <mergeCell ref="BP850:BP851"/>
    <mergeCell ref="BL814:BN814"/>
    <mergeCell ref="BN822:BP823"/>
    <mergeCell ref="BO846:BO847"/>
    <mergeCell ref="BP846:BP847"/>
    <mergeCell ref="BO848:BO849"/>
    <mergeCell ref="BJ829:BK829"/>
    <mergeCell ref="BH829:BI829"/>
    <mergeCell ref="BF829:BG829"/>
    <mergeCell ref="BD829:BE829"/>
    <mergeCell ref="BL830:BN831"/>
    <mergeCell ref="BJ830:BK831"/>
    <mergeCell ref="BH830:BI831"/>
    <mergeCell ref="BF830:BG831"/>
    <mergeCell ref="BD830:BE831"/>
    <mergeCell ref="BH842:BI843"/>
    <mergeCell ref="BF842:BG843"/>
    <mergeCell ref="BD842:BE843"/>
    <mergeCell ref="BH854:BI855"/>
    <mergeCell ref="BF854:BG855"/>
    <mergeCell ref="BD854:BE855"/>
    <mergeCell ref="BO809:BO810"/>
    <mergeCell ref="BP809:BP810"/>
    <mergeCell ref="BH838:BI839"/>
    <mergeCell ref="BF838:BG839"/>
    <mergeCell ref="BP899:BP900"/>
    <mergeCell ref="BO911:BO912"/>
    <mergeCell ref="BP911:BP912"/>
    <mergeCell ref="BO913:BO914"/>
    <mergeCell ref="BP913:BP914"/>
    <mergeCell ref="BO915:BO916"/>
    <mergeCell ref="BP915:BP916"/>
    <mergeCell ref="BO874:BO875"/>
    <mergeCell ref="BP874:BP875"/>
    <mergeCell ref="BO895:BO896"/>
    <mergeCell ref="BP895:BP896"/>
    <mergeCell ref="BO891:BO892"/>
    <mergeCell ref="BP891:BP892"/>
    <mergeCell ref="BO893:BO894"/>
    <mergeCell ref="BP893:BP894"/>
    <mergeCell ref="BO864:BO865"/>
    <mergeCell ref="BP864:BP865"/>
    <mergeCell ref="BO866:BO867"/>
    <mergeCell ref="BP866:BP867"/>
    <mergeCell ref="BO868:BO869"/>
    <mergeCell ref="BP868:BP869"/>
    <mergeCell ref="BO897:BO898"/>
    <mergeCell ref="BP897:BP898"/>
    <mergeCell ref="BO903:BO904"/>
    <mergeCell ref="BP903:BP904"/>
    <mergeCell ref="BO905:BO906"/>
    <mergeCell ref="BP905:BP906"/>
    <mergeCell ref="BO907:BO908"/>
    <mergeCell ref="BP907:BP908"/>
    <mergeCell ref="BO909:BO910"/>
    <mergeCell ref="BP909:BP910"/>
    <mergeCell ref="BO858:BO859"/>
    <mergeCell ref="BP858:BP859"/>
    <mergeCell ref="BO860:BO861"/>
    <mergeCell ref="BP860:BP861"/>
    <mergeCell ref="BO862:BO863"/>
    <mergeCell ref="BP862:BP863"/>
    <mergeCell ref="BO870:BO871"/>
    <mergeCell ref="BP870:BP871"/>
    <mergeCell ref="BO872:BO873"/>
    <mergeCell ref="BP872:BP873"/>
    <mergeCell ref="BO1000:BO1001"/>
    <mergeCell ref="BP1000:BP1001"/>
    <mergeCell ref="BO1021:BO1022"/>
    <mergeCell ref="BP1021:BP1022"/>
    <mergeCell ref="BO1023:BO1024"/>
    <mergeCell ref="BP1023:BP1024"/>
    <mergeCell ref="BN1011:BP1012"/>
    <mergeCell ref="BO1019:BO1020"/>
    <mergeCell ref="BP1019:BP1020"/>
    <mergeCell ref="BL1019:BN1020"/>
    <mergeCell ref="BO990:BO991"/>
    <mergeCell ref="BP990:BP991"/>
    <mergeCell ref="BO992:BO993"/>
    <mergeCell ref="BP992:BP993"/>
    <mergeCell ref="BO994:BO995"/>
    <mergeCell ref="BP994:BP995"/>
    <mergeCell ref="BO984:BO985"/>
    <mergeCell ref="BP984:BP985"/>
    <mergeCell ref="BO986:BO987"/>
    <mergeCell ref="BP986:BP987"/>
    <mergeCell ref="BO988:BO989"/>
    <mergeCell ref="BP988:BP989"/>
    <mergeCell ref="BO978:BO979"/>
    <mergeCell ref="BP978:BP979"/>
    <mergeCell ref="BO980:BO981"/>
    <mergeCell ref="BP980:BP981"/>
    <mergeCell ref="BO982:BO983"/>
    <mergeCell ref="BP982:BP983"/>
    <mergeCell ref="BO1017:BO1018"/>
    <mergeCell ref="BP1017:BP1018"/>
    <mergeCell ref="BO1025:BO1026"/>
    <mergeCell ref="BP1025:BP1026"/>
    <mergeCell ref="BO1027:BO1028"/>
    <mergeCell ref="BP1027:BP1028"/>
    <mergeCell ref="BL1003:BN1003"/>
    <mergeCell ref="BL1021:BN1022"/>
    <mergeCell ref="BL982:BN983"/>
    <mergeCell ref="BL984:BN985"/>
    <mergeCell ref="BL990:BN991"/>
    <mergeCell ref="BL992:BN993"/>
    <mergeCell ref="BO998:BO999"/>
    <mergeCell ref="BP998:BP999"/>
    <mergeCell ref="BL1017:BN1018"/>
    <mergeCell ref="BO996:BO997"/>
    <mergeCell ref="BP996:BP997"/>
    <mergeCell ref="BP1057:BP1058"/>
    <mergeCell ref="BO1063:BO1064"/>
    <mergeCell ref="BP1063:BP1064"/>
    <mergeCell ref="B1073:BN1073"/>
    <mergeCell ref="BA1077:BC1077"/>
    <mergeCell ref="BL1080:BN1081"/>
    <mergeCell ref="AY1070:BA1070"/>
    <mergeCell ref="BB1070:BE1070"/>
    <mergeCell ref="BJ1066:BK1066"/>
    <mergeCell ref="P1066:Q1066"/>
    <mergeCell ref="BO1051:BO1052"/>
    <mergeCell ref="BP1051:BP1052"/>
    <mergeCell ref="BO1053:BO1054"/>
    <mergeCell ref="BP1053:BP1054"/>
    <mergeCell ref="BL1065:BN1065"/>
    <mergeCell ref="BO1080:BO1081"/>
    <mergeCell ref="BP1080:BP1081"/>
    <mergeCell ref="BO1055:BO1056"/>
    <mergeCell ref="BP1055:BP1056"/>
    <mergeCell ref="BO1057:BO1058"/>
    <mergeCell ref="BO1045:BO1046"/>
    <mergeCell ref="BP1045:BP1046"/>
    <mergeCell ref="BO1047:BO1048"/>
    <mergeCell ref="BP1047:BP1048"/>
    <mergeCell ref="BO1049:BO1050"/>
    <mergeCell ref="BP1049:BP1050"/>
    <mergeCell ref="L1082:M1083"/>
    <mergeCell ref="J1082:K1083"/>
    <mergeCell ref="AJ1082:AK1083"/>
    <mergeCell ref="AH1082:AI1083"/>
    <mergeCell ref="AF1082:AG1083"/>
    <mergeCell ref="AD1082:AE1083"/>
    <mergeCell ref="AB1082:AC1083"/>
    <mergeCell ref="Z1082:AA1083"/>
    <mergeCell ref="H1082:I1083"/>
    <mergeCell ref="F1082:F1083"/>
    <mergeCell ref="E1082:E1083"/>
    <mergeCell ref="C1082:D1082"/>
    <mergeCell ref="X1082:Y1083"/>
    <mergeCell ref="V1082:W1083"/>
    <mergeCell ref="T1082:U1083"/>
    <mergeCell ref="R1082:S1083"/>
    <mergeCell ref="P1082:Q1083"/>
    <mergeCell ref="N1082:O1083"/>
    <mergeCell ref="AT1082:AU1083"/>
    <mergeCell ref="AR1082:AS1083"/>
    <mergeCell ref="AP1082:AQ1083"/>
    <mergeCell ref="AN1082:AO1083"/>
    <mergeCell ref="AL1082:AM1083"/>
    <mergeCell ref="C1083:D1083"/>
    <mergeCell ref="BL1082:BN1083"/>
    <mergeCell ref="BJ1082:BK1083"/>
    <mergeCell ref="G1082:G1083"/>
    <mergeCell ref="G1049:G1050"/>
    <mergeCell ref="G1051:G1052"/>
    <mergeCell ref="G1053:G1054"/>
    <mergeCell ref="G1055:G1056"/>
    <mergeCell ref="G1057:G1058"/>
    <mergeCell ref="G1080:G1081"/>
    <mergeCell ref="BD1082:BE1083"/>
    <mergeCell ref="BB1082:BC1083"/>
    <mergeCell ref="AZ1082:BA1083"/>
    <mergeCell ref="AX1082:AY1083"/>
    <mergeCell ref="J1045:K1046"/>
    <mergeCell ref="BP1100:BP1101"/>
    <mergeCell ref="BO1102:BO1103"/>
    <mergeCell ref="BP1102:BP1103"/>
    <mergeCell ref="BO1104:BO1105"/>
    <mergeCell ref="BP1104:BP1105"/>
    <mergeCell ref="BO1092:BO1093"/>
    <mergeCell ref="BP1092:BP1093"/>
    <mergeCell ref="BO1094:BO1095"/>
    <mergeCell ref="BP1094:BP1095"/>
    <mergeCell ref="BP1096:BP1097"/>
    <mergeCell ref="BO1098:BO1099"/>
    <mergeCell ref="BP1098:BP1099"/>
    <mergeCell ref="BO1096:BO1097"/>
    <mergeCell ref="BO1086:BO1087"/>
    <mergeCell ref="BP1086:BP1087"/>
    <mergeCell ref="BO1169:BO1170"/>
    <mergeCell ref="BP1169:BP1170"/>
    <mergeCell ref="BO1171:BO1172"/>
    <mergeCell ref="BP1171:BP1172"/>
    <mergeCell ref="BO1173:BO1174"/>
    <mergeCell ref="BP1173:BP1174"/>
    <mergeCell ref="BO1163:BO1164"/>
    <mergeCell ref="BP1163:BP1164"/>
    <mergeCell ref="BO1165:BO1166"/>
    <mergeCell ref="BP1165:BP1166"/>
    <mergeCell ref="BO1167:BO1168"/>
    <mergeCell ref="BP1167:BP1168"/>
    <mergeCell ref="BO1157:BO1158"/>
    <mergeCell ref="BP1157:BP1158"/>
    <mergeCell ref="BO1159:BO1160"/>
    <mergeCell ref="BP1159:BP1160"/>
    <mergeCell ref="BO1161:BO1162"/>
    <mergeCell ref="BP1161:BP1162"/>
    <mergeCell ref="BO1151:BO1152"/>
    <mergeCell ref="BP1151:BP1152"/>
    <mergeCell ref="BO1153:BO1154"/>
    <mergeCell ref="BP1153:BP1154"/>
    <mergeCell ref="BO1155:BO1156"/>
    <mergeCell ref="BP1155:BP1156"/>
    <mergeCell ref="BO1147:BO1148"/>
    <mergeCell ref="BP1147:BP1148"/>
    <mergeCell ref="BO1149:BO1150"/>
    <mergeCell ref="BP1149:BP1150"/>
    <mergeCell ref="BN1137:BP1138"/>
    <mergeCell ref="BO1143:BO1144"/>
    <mergeCell ref="BP1143:BP1144"/>
    <mergeCell ref="BO1145:BO1146"/>
    <mergeCell ref="BL1143:BN1144"/>
    <mergeCell ref="BP1145:BP1146"/>
    <mergeCell ref="BL1157:BN1158"/>
    <mergeCell ref="BL1159:BN1160"/>
    <mergeCell ref="BL1165:BN1166"/>
    <mergeCell ref="BL1167:BN1168"/>
    <mergeCell ref="BL1173:BN1174"/>
    <mergeCell ref="BL1094:BN1095"/>
    <mergeCell ref="BL1096:BN1097"/>
    <mergeCell ref="BL1102:BN1103"/>
    <mergeCell ref="BL1104:BN1105"/>
    <mergeCell ref="BL1110:BN1111"/>
    <mergeCell ref="BL1112:BN1113"/>
    <mergeCell ref="BL1118:BN1119"/>
    <mergeCell ref="BL1120:BN1121"/>
    <mergeCell ref="BL1124:BN1125"/>
    <mergeCell ref="BO1124:BO1125"/>
    <mergeCell ref="BO1234:BO1235"/>
    <mergeCell ref="BP1234:BP1235"/>
    <mergeCell ref="BO1238:BO1239"/>
    <mergeCell ref="BP1238:BP1239"/>
    <mergeCell ref="BO1236:BO1237"/>
    <mergeCell ref="BP1236:BP1237"/>
    <mergeCell ref="BO1226:BO1227"/>
    <mergeCell ref="BP1226:BP1227"/>
    <mergeCell ref="BO1228:BO1229"/>
    <mergeCell ref="BP1228:BP1229"/>
    <mergeCell ref="BO1232:BO1233"/>
    <mergeCell ref="BP1232:BP1233"/>
    <mergeCell ref="BO1230:BO1231"/>
    <mergeCell ref="BP1230:BP1231"/>
    <mergeCell ref="BO1218:BO1219"/>
    <mergeCell ref="BP1218:BP1219"/>
    <mergeCell ref="BO1220:BO1221"/>
    <mergeCell ref="BP1220:BP1221"/>
    <mergeCell ref="BO1222:BO1223"/>
    <mergeCell ref="BP1222:BP1223"/>
    <mergeCell ref="BO1224:BO1225"/>
    <mergeCell ref="BP1224:BP1225"/>
    <mergeCell ref="BP1181:BP1182"/>
    <mergeCell ref="BO1183:BO1184"/>
    <mergeCell ref="BP1183:BP1184"/>
    <mergeCell ref="BO1189:BO1190"/>
    <mergeCell ref="BP1189:BP1190"/>
    <mergeCell ref="BO1212:BO1213"/>
    <mergeCell ref="BP1212:BP1213"/>
    <mergeCell ref="BO1181:BO1182"/>
    <mergeCell ref="BO1208:BO1209"/>
    <mergeCell ref="BP1208:BP1209"/>
    <mergeCell ref="BO1175:BO1176"/>
    <mergeCell ref="BP1175:BP1176"/>
    <mergeCell ref="BO1177:BO1178"/>
    <mergeCell ref="BP1177:BP1178"/>
    <mergeCell ref="BO1179:BO1180"/>
    <mergeCell ref="BP1179:BP1180"/>
    <mergeCell ref="BO1185:BO1186"/>
    <mergeCell ref="BP1185:BP1186"/>
    <mergeCell ref="BO1297:BO1298"/>
    <mergeCell ref="BP1297:BP1298"/>
    <mergeCell ref="BO1299:BO1300"/>
    <mergeCell ref="BP1299:BP1300"/>
    <mergeCell ref="BO1301:BO1302"/>
    <mergeCell ref="BP1301:BP1302"/>
    <mergeCell ref="BO1291:BO1292"/>
    <mergeCell ref="BP1291:BP1292"/>
    <mergeCell ref="BO1293:BO1294"/>
    <mergeCell ref="BP1293:BP1294"/>
    <mergeCell ref="BO1295:BO1296"/>
    <mergeCell ref="BP1295:BP1296"/>
    <mergeCell ref="BO1285:BO1286"/>
    <mergeCell ref="BP1285:BP1286"/>
    <mergeCell ref="BO1287:BO1288"/>
    <mergeCell ref="BP1287:BP1288"/>
    <mergeCell ref="BO1289:BO1290"/>
    <mergeCell ref="BP1289:BP1290"/>
    <mergeCell ref="BO1275:BO1276"/>
    <mergeCell ref="BP1275:BP1276"/>
    <mergeCell ref="BN1263:BP1264"/>
    <mergeCell ref="BO1269:BO1270"/>
    <mergeCell ref="BP1269:BP1270"/>
    <mergeCell ref="BO1271:BO1272"/>
    <mergeCell ref="BP1271:BP1272"/>
    <mergeCell ref="BO1246:BO1247"/>
    <mergeCell ref="BP1246:BP1247"/>
    <mergeCell ref="BO1273:BO1274"/>
    <mergeCell ref="BP1273:BP1274"/>
    <mergeCell ref="BO1252:BO1253"/>
    <mergeCell ref="BP1252:BP1253"/>
    <mergeCell ref="BO1240:BO1241"/>
    <mergeCell ref="BP1240:BP1241"/>
    <mergeCell ref="BO1244:BO1245"/>
    <mergeCell ref="BP1244:BP1245"/>
    <mergeCell ref="BO1242:BO1243"/>
    <mergeCell ref="BP1242:BP1243"/>
    <mergeCell ref="BL1255:BN1255"/>
    <mergeCell ref="BL1279:BN1280"/>
    <mergeCell ref="BL1281:BN1282"/>
    <mergeCell ref="BL1287:BN1288"/>
    <mergeCell ref="BL1289:BN1290"/>
    <mergeCell ref="BL1295:BN1296"/>
    <mergeCell ref="BL1297:BN1298"/>
    <mergeCell ref="BL1299:BN1300"/>
    <mergeCell ref="BP1250:BP1251"/>
    <mergeCell ref="BL1275:BN1276"/>
    <mergeCell ref="BL1277:BN1278"/>
    <mergeCell ref="BO1277:BO1278"/>
    <mergeCell ref="BP1277:BP1278"/>
    <mergeCell ref="BO1279:BO1280"/>
    <mergeCell ref="BP1279:BP1280"/>
    <mergeCell ref="BO1281:BO1282"/>
    <mergeCell ref="BP1281:BP1282"/>
    <mergeCell ref="BO1283:BO1284"/>
    <mergeCell ref="BP1283:BP1284"/>
    <mergeCell ref="BO1350:BO1351"/>
    <mergeCell ref="BP1350:BP1351"/>
    <mergeCell ref="BO1352:BO1353"/>
    <mergeCell ref="BP1352:BP1353"/>
    <mergeCell ref="BO1354:BO1355"/>
    <mergeCell ref="BP1354:BP1355"/>
    <mergeCell ref="BO1344:BO1345"/>
    <mergeCell ref="BP1344:BP1345"/>
    <mergeCell ref="BO1346:BO1347"/>
    <mergeCell ref="BP1346:BP1347"/>
    <mergeCell ref="BO1348:BO1349"/>
    <mergeCell ref="BP1348:BP1349"/>
    <mergeCell ref="BO1338:BO1339"/>
    <mergeCell ref="BP1338:BP1339"/>
    <mergeCell ref="BO1340:BO1341"/>
    <mergeCell ref="BP1340:BP1341"/>
    <mergeCell ref="BO1342:BO1343"/>
    <mergeCell ref="BP1342:BP1343"/>
    <mergeCell ref="BO1309:BO1310"/>
    <mergeCell ref="BP1309:BP1310"/>
    <mergeCell ref="BO1315:BO1316"/>
    <mergeCell ref="BP1315:BP1316"/>
    <mergeCell ref="BO1336:BO1337"/>
    <mergeCell ref="BP1336:BP1337"/>
    <mergeCell ref="BN1326:BP1327"/>
    <mergeCell ref="BO1334:BO1335"/>
    <mergeCell ref="BP1334:BP1335"/>
    <mergeCell ref="BL1332:BN1333"/>
    <mergeCell ref="BO1303:BO1304"/>
    <mergeCell ref="BP1303:BP1304"/>
    <mergeCell ref="BO1305:BO1306"/>
    <mergeCell ref="BP1305:BP1306"/>
    <mergeCell ref="BO1307:BO1308"/>
    <mergeCell ref="BP1307:BP1308"/>
    <mergeCell ref="BL1318:BN1318"/>
    <mergeCell ref="BL1303:BN1304"/>
    <mergeCell ref="BO1313:BO1314"/>
    <mergeCell ref="BP1313:BP1314"/>
    <mergeCell ref="BL1309:BN1310"/>
    <mergeCell ref="BO1311:BO1312"/>
    <mergeCell ref="BP1311:BP1312"/>
    <mergeCell ref="BO1332:BO1333"/>
    <mergeCell ref="BP1332:BP1333"/>
    <mergeCell ref="BO1407:BO1408"/>
    <mergeCell ref="BP1407:BP1408"/>
    <mergeCell ref="BO1409:BO1410"/>
    <mergeCell ref="BP1409:BP1410"/>
    <mergeCell ref="BO1411:BO1412"/>
    <mergeCell ref="BP1411:BP1412"/>
    <mergeCell ref="BO1378:BO1379"/>
    <mergeCell ref="BP1378:BP1379"/>
    <mergeCell ref="BO1399:BO1400"/>
    <mergeCell ref="BP1399:BP1400"/>
    <mergeCell ref="BO1401:BO1402"/>
    <mergeCell ref="BP1401:BP1402"/>
    <mergeCell ref="BN1389:BP1390"/>
    <mergeCell ref="BL1380:BN1380"/>
    <mergeCell ref="BL1378:BN1379"/>
    <mergeCell ref="BL1397:BN1398"/>
    <mergeCell ref="BO1368:BO1369"/>
    <mergeCell ref="BP1368:BP1369"/>
    <mergeCell ref="BO1370:BO1371"/>
    <mergeCell ref="BP1370:BP1371"/>
    <mergeCell ref="BO1372:BO1373"/>
    <mergeCell ref="BP1372:BP1373"/>
    <mergeCell ref="BO1362:BO1363"/>
    <mergeCell ref="BP1362:BP1363"/>
    <mergeCell ref="BO1364:BO1365"/>
    <mergeCell ref="BP1364:BP1365"/>
    <mergeCell ref="BO1366:BO1367"/>
    <mergeCell ref="BP1366:BP1367"/>
    <mergeCell ref="BO1356:BO1357"/>
    <mergeCell ref="BP1356:BP1357"/>
    <mergeCell ref="BO1358:BO1359"/>
    <mergeCell ref="BP1358:BP1359"/>
    <mergeCell ref="BO1360:BO1361"/>
    <mergeCell ref="BP1360:BP1361"/>
    <mergeCell ref="BL1399:BN1400"/>
    <mergeCell ref="BL1374:BN1375"/>
    <mergeCell ref="BO1374:BO1375"/>
    <mergeCell ref="BP1374:BP1375"/>
    <mergeCell ref="BL1376:BN1377"/>
    <mergeCell ref="BO1376:BO1377"/>
    <mergeCell ref="BP1376:BP1377"/>
    <mergeCell ref="BO1395:BO1396"/>
    <mergeCell ref="BP1395:BP1396"/>
    <mergeCell ref="BO1397:BO1398"/>
    <mergeCell ref="BO1403:BO1404"/>
    <mergeCell ref="BP1403:BP1404"/>
    <mergeCell ref="BO1405:BO1406"/>
    <mergeCell ref="BP1405:BP1406"/>
    <mergeCell ref="BO1441:BO1442"/>
    <mergeCell ref="BP1441:BP1442"/>
    <mergeCell ref="BO1462:BO1463"/>
    <mergeCell ref="BP1462:BP1463"/>
    <mergeCell ref="BP1472:BP1473"/>
    <mergeCell ref="BO1474:BO1475"/>
    <mergeCell ref="BP1474:BP1475"/>
    <mergeCell ref="BP1464:BP1465"/>
    <mergeCell ref="BO1466:BO1467"/>
    <mergeCell ref="BP1466:BP1467"/>
    <mergeCell ref="BO1431:BO1432"/>
    <mergeCell ref="BP1431:BP1432"/>
    <mergeCell ref="BO1433:BO1434"/>
    <mergeCell ref="BP1433:BP1434"/>
    <mergeCell ref="BO1435:BO1436"/>
    <mergeCell ref="BP1435:BP1436"/>
    <mergeCell ref="BO1458:BO1459"/>
    <mergeCell ref="BO1425:BO1426"/>
    <mergeCell ref="BP1425:BP1426"/>
    <mergeCell ref="BO1427:BO1428"/>
    <mergeCell ref="BP1427:BP1428"/>
    <mergeCell ref="BO1429:BO1430"/>
    <mergeCell ref="BP1429:BP1430"/>
    <mergeCell ref="BO1419:BO1420"/>
    <mergeCell ref="BP1419:BP1420"/>
    <mergeCell ref="BO1421:BO1422"/>
    <mergeCell ref="BP1421:BP1422"/>
    <mergeCell ref="BO1423:BO1424"/>
    <mergeCell ref="BP1423:BP1424"/>
    <mergeCell ref="BO1413:BO1414"/>
    <mergeCell ref="BP1413:BP1414"/>
    <mergeCell ref="BO1415:BO1416"/>
    <mergeCell ref="BP1415:BP1416"/>
    <mergeCell ref="BO1417:BO1418"/>
    <mergeCell ref="BP1417:BP1418"/>
    <mergeCell ref="BO1470:BO1471"/>
    <mergeCell ref="BP1470:BP1471"/>
    <mergeCell ref="BO1472:BO1473"/>
    <mergeCell ref="BO1437:BO1438"/>
    <mergeCell ref="BP1437:BP1438"/>
    <mergeCell ref="BO1439:BO1440"/>
    <mergeCell ref="BP1439:BP1440"/>
    <mergeCell ref="BP1458:BP1459"/>
    <mergeCell ref="BO1468:BO1469"/>
    <mergeCell ref="BP1468:BP1469"/>
    <mergeCell ref="BP1541:BP1542"/>
    <mergeCell ref="BO1543:BO1544"/>
    <mergeCell ref="BP1543:BP1544"/>
    <mergeCell ref="BO1545:BO1546"/>
    <mergeCell ref="BP1545:BP1546"/>
    <mergeCell ref="BO1547:BO1548"/>
    <mergeCell ref="BP1547:BP1548"/>
    <mergeCell ref="BO1541:BO1542"/>
    <mergeCell ref="BO1531:BO1532"/>
    <mergeCell ref="BP1531:BP1532"/>
    <mergeCell ref="BO1527:BO1528"/>
    <mergeCell ref="BP1527:BP1528"/>
    <mergeCell ref="BO1529:BO1530"/>
    <mergeCell ref="BP1529:BP1530"/>
    <mergeCell ref="BO1504:BO1505"/>
    <mergeCell ref="BP1504:BP1505"/>
    <mergeCell ref="BO1525:BO1526"/>
    <mergeCell ref="BP1525:BP1526"/>
    <mergeCell ref="BO1521:BO1522"/>
    <mergeCell ref="BP1521:BP1522"/>
    <mergeCell ref="BO1523:BO1524"/>
    <mergeCell ref="BP1523:BP1524"/>
    <mergeCell ref="BO1494:BO1495"/>
    <mergeCell ref="BP1494:BP1495"/>
    <mergeCell ref="BO1496:BO1497"/>
    <mergeCell ref="BP1496:BP1497"/>
    <mergeCell ref="BO1498:BO1499"/>
    <mergeCell ref="BP1498:BP1499"/>
    <mergeCell ref="BO1480:BO1481"/>
    <mergeCell ref="BO1488:BO1489"/>
    <mergeCell ref="BP1488:BP1489"/>
    <mergeCell ref="BO1490:BO1491"/>
    <mergeCell ref="BP1490:BP1491"/>
    <mergeCell ref="BO1492:BO1493"/>
    <mergeCell ref="BP1492:BP1493"/>
    <mergeCell ref="BO1482:BO1483"/>
    <mergeCell ref="BP1482:BP1483"/>
    <mergeCell ref="BO1484:BO1485"/>
    <mergeCell ref="BP1484:BP1485"/>
    <mergeCell ref="BO1486:BO1487"/>
    <mergeCell ref="BP1486:BP1487"/>
    <mergeCell ref="BO1500:BO1501"/>
    <mergeCell ref="BP1500:BP1501"/>
    <mergeCell ref="BO1596:BO1597"/>
    <mergeCell ref="BP1596:BP1597"/>
    <mergeCell ref="BO1598:BO1599"/>
    <mergeCell ref="BP1598:BP1599"/>
    <mergeCell ref="BO1600:BO1601"/>
    <mergeCell ref="BP1600:BP1601"/>
    <mergeCell ref="BO1590:BO1591"/>
    <mergeCell ref="BP1590:BP1591"/>
    <mergeCell ref="BO1592:BO1593"/>
    <mergeCell ref="BP1592:BP1593"/>
    <mergeCell ref="BO1594:BO1595"/>
    <mergeCell ref="BP1594:BP1595"/>
    <mergeCell ref="BO1561:BO1562"/>
    <mergeCell ref="BP1561:BP1562"/>
    <mergeCell ref="BO1567:BO1568"/>
    <mergeCell ref="BP1567:BP1568"/>
    <mergeCell ref="BO1588:BO1589"/>
    <mergeCell ref="BP1588:BP1589"/>
    <mergeCell ref="BP1586:BP1587"/>
    <mergeCell ref="BP1584:BP1585"/>
    <mergeCell ref="BO1586:BO1587"/>
    <mergeCell ref="BO1555:BO1556"/>
    <mergeCell ref="BP1555:BP1556"/>
    <mergeCell ref="BO1557:BO1558"/>
    <mergeCell ref="BP1557:BP1558"/>
    <mergeCell ref="BO1559:BO1560"/>
    <mergeCell ref="BP1559:BP1560"/>
    <mergeCell ref="BO1549:BO1550"/>
    <mergeCell ref="BP1549:BP1550"/>
    <mergeCell ref="BO1551:BO1552"/>
    <mergeCell ref="BP1551:BP1552"/>
    <mergeCell ref="BO1553:BO1554"/>
    <mergeCell ref="BP1553:BP1554"/>
    <mergeCell ref="BO1584:BO1585"/>
    <mergeCell ref="BO1563:BO1564"/>
    <mergeCell ref="BP1563:BP1564"/>
    <mergeCell ref="BO1565:BO1566"/>
    <mergeCell ref="BP1565:BP1566"/>
    <mergeCell ref="BO1630:BO1631"/>
    <mergeCell ref="BP1630:BP1631"/>
    <mergeCell ref="BO1647:BO1648"/>
    <mergeCell ref="BP1647:BP1648"/>
    <mergeCell ref="B1640:BN1640"/>
    <mergeCell ref="F1647:F1648"/>
    <mergeCell ref="B1647:B1648"/>
    <mergeCell ref="J1648:K1648"/>
    <mergeCell ref="N1648:O1648"/>
    <mergeCell ref="BO1620:BO1621"/>
    <mergeCell ref="BP1620:BP1621"/>
    <mergeCell ref="BO1622:BO1623"/>
    <mergeCell ref="BP1622:BP1623"/>
    <mergeCell ref="BO1624:BO1625"/>
    <mergeCell ref="BP1624:BP1625"/>
    <mergeCell ref="BO1614:BO1615"/>
    <mergeCell ref="BP1614:BP1615"/>
    <mergeCell ref="BO1616:BO1617"/>
    <mergeCell ref="BP1616:BP1617"/>
    <mergeCell ref="BO1618:BO1619"/>
    <mergeCell ref="BP1618:BP1619"/>
    <mergeCell ref="BO1608:BO1609"/>
    <mergeCell ref="BP1608:BP1609"/>
    <mergeCell ref="BO1610:BO1611"/>
    <mergeCell ref="BP1610:BP1611"/>
    <mergeCell ref="BO1612:BO1613"/>
    <mergeCell ref="BP1612:BP1613"/>
    <mergeCell ref="BO1602:BO1603"/>
    <mergeCell ref="BP1602:BP1603"/>
    <mergeCell ref="BO1604:BO1605"/>
    <mergeCell ref="BP1604:BP1605"/>
    <mergeCell ref="BO1606:BO1607"/>
    <mergeCell ref="BP1606:BP1607"/>
    <mergeCell ref="B1602:B1603"/>
    <mergeCell ref="L1602:M1603"/>
    <mergeCell ref="J1602:K1603"/>
    <mergeCell ref="H1602:I1603"/>
    <mergeCell ref="F1602:F1603"/>
    <mergeCell ref="E1602:E1603"/>
    <mergeCell ref="C1602:D1602"/>
    <mergeCell ref="G1602:G1603"/>
    <mergeCell ref="X1602:Y1603"/>
    <mergeCell ref="V1602:W1603"/>
    <mergeCell ref="T1602:U1603"/>
    <mergeCell ref="R1602:S1603"/>
    <mergeCell ref="P1602:Q1603"/>
    <mergeCell ref="N1602:O1603"/>
    <mergeCell ref="AJ1602:AK1603"/>
    <mergeCell ref="AH1602:AI1603"/>
    <mergeCell ref="AF1602:AG1603"/>
    <mergeCell ref="AD1602:AE1603"/>
    <mergeCell ref="AB1602:AC1603"/>
    <mergeCell ref="Z1602:AA1603"/>
    <mergeCell ref="AV1602:AW1603"/>
    <mergeCell ref="AT1602:AU1603"/>
    <mergeCell ref="AR1602:AS1603"/>
    <mergeCell ref="AP1602:AQ1603"/>
    <mergeCell ref="AN1602:AO1603"/>
    <mergeCell ref="AL1602:AM1603"/>
    <mergeCell ref="B1604:B1605"/>
    <mergeCell ref="C1603:D1603"/>
    <mergeCell ref="BL1602:BN1603"/>
    <mergeCell ref="BJ1602:BK1603"/>
    <mergeCell ref="BH1602:BI1603"/>
    <mergeCell ref="BO1681:BO1682"/>
    <mergeCell ref="BP1681:BP1682"/>
    <mergeCell ref="BO1683:BO1684"/>
    <mergeCell ref="BP1683:BP1684"/>
    <mergeCell ref="BO1685:BO1686"/>
    <mergeCell ref="BP1685:BP1686"/>
    <mergeCell ref="BO1675:BO1676"/>
    <mergeCell ref="BP1675:BP1676"/>
    <mergeCell ref="BO1677:BO1678"/>
    <mergeCell ref="BP1677:BP1678"/>
    <mergeCell ref="BO1679:BO1680"/>
    <mergeCell ref="BP1679:BP1680"/>
    <mergeCell ref="BO1651:BO1652"/>
    <mergeCell ref="BP1651:BP1652"/>
    <mergeCell ref="BO1671:BO1672"/>
    <mergeCell ref="BP1671:BP1672"/>
    <mergeCell ref="BO1665:BO1666"/>
    <mergeCell ref="BO1673:BO1674"/>
    <mergeCell ref="BP1673:BP1674"/>
    <mergeCell ref="BP1665:BP1666"/>
    <mergeCell ref="BO1667:BO1668"/>
    <mergeCell ref="BP1667:BP1668"/>
    <mergeCell ref="BO1669:BO1670"/>
    <mergeCell ref="BP1669:BP1670"/>
    <mergeCell ref="BO1653:BO1654"/>
    <mergeCell ref="BP1653:BP1654"/>
    <mergeCell ref="BN1641:BP1642"/>
    <mergeCell ref="BL1647:BN1648"/>
    <mergeCell ref="BO1649:BO1650"/>
    <mergeCell ref="BL1649:BN1650"/>
    <mergeCell ref="BL1651:BN1652"/>
    <mergeCell ref="BL1653:BN1654"/>
    <mergeCell ref="BA1644:BC1644"/>
    <mergeCell ref="BL1667:BN1668"/>
    <mergeCell ref="BJ1667:BK1668"/>
    <mergeCell ref="BH1667:BI1668"/>
    <mergeCell ref="BF1667:BG1668"/>
    <mergeCell ref="BD1667:BE1668"/>
    <mergeCell ref="BB1667:BC1668"/>
    <mergeCell ref="AZ1667:BA1668"/>
    <mergeCell ref="BL1669:BN1670"/>
    <mergeCell ref="BJ1669:BK1670"/>
    <mergeCell ref="BH1669:BI1670"/>
    <mergeCell ref="BF1669:BG1670"/>
    <mergeCell ref="BD1669:BE1670"/>
    <mergeCell ref="BB1669:BC1670"/>
    <mergeCell ref="AZ1669:BA1670"/>
    <mergeCell ref="BD1644:BM1644"/>
    <mergeCell ref="BL1655:BN1656"/>
    <mergeCell ref="BJ1649:BK1650"/>
    <mergeCell ref="BH1649:BI1650"/>
    <mergeCell ref="BF1649:BG1650"/>
    <mergeCell ref="BD1649:BE1650"/>
    <mergeCell ref="BB1649:BC1650"/>
    <mergeCell ref="AZ1649:BA1650"/>
    <mergeCell ref="BJ1653:BK1654"/>
    <mergeCell ref="BH1653:BI1654"/>
    <mergeCell ref="BF1653:BG1654"/>
    <mergeCell ref="BD1653:BE1654"/>
    <mergeCell ref="BB1653:BC1654"/>
    <mergeCell ref="AZ1653:BA1654"/>
    <mergeCell ref="BL1657:BN1658"/>
    <mergeCell ref="BJ1657:BK1658"/>
    <mergeCell ref="BH1657:BI1658"/>
    <mergeCell ref="BO1746:BO1747"/>
    <mergeCell ref="BP1746:BP1747"/>
    <mergeCell ref="BO1748:BO1749"/>
    <mergeCell ref="BP1748:BP1749"/>
    <mergeCell ref="BO1750:BO1751"/>
    <mergeCell ref="BP1750:BP1751"/>
    <mergeCell ref="BO1740:BO1741"/>
    <mergeCell ref="BP1740:BP1741"/>
    <mergeCell ref="BO1742:BO1743"/>
    <mergeCell ref="BP1742:BP1743"/>
    <mergeCell ref="BO1744:BO1745"/>
    <mergeCell ref="BP1744:BP1745"/>
    <mergeCell ref="BO1736:BO1737"/>
    <mergeCell ref="BP1736:BP1737"/>
    <mergeCell ref="BO1730:BO1731"/>
    <mergeCell ref="BP1730:BP1731"/>
    <mergeCell ref="BO1732:BO1733"/>
    <mergeCell ref="BO1738:BO1739"/>
    <mergeCell ref="BP1738:BP1739"/>
    <mergeCell ref="BO1726:BO1727"/>
    <mergeCell ref="BP1726:BP1727"/>
    <mergeCell ref="BP1720:BP1721"/>
    <mergeCell ref="BO1728:BO1729"/>
    <mergeCell ref="BP1728:BP1729"/>
    <mergeCell ref="BO1734:BO1735"/>
    <mergeCell ref="BP1734:BP1735"/>
    <mergeCell ref="BO1693:BO1694"/>
    <mergeCell ref="BP1693:BP1694"/>
    <mergeCell ref="BO1714:BO1715"/>
    <mergeCell ref="BP1714:BP1715"/>
    <mergeCell ref="BO1716:BO1717"/>
    <mergeCell ref="BP1716:BP1717"/>
    <mergeCell ref="BO1712:BO1713"/>
    <mergeCell ref="BP1712:BP1713"/>
    <mergeCell ref="BP1718:BP1719"/>
    <mergeCell ref="BO1720:BO1721"/>
    <mergeCell ref="BP1732:BP1733"/>
    <mergeCell ref="BO1718:BO1719"/>
    <mergeCell ref="BN1704:BP1705"/>
    <mergeCell ref="BO1805:BO1806"/>
    <mergeCell ref="BP1805:BP1806"/>
    <mergeCell ref="BO1807:BO1808"/>
    <mergeCell ref="BP1807:BP1808"/>
    <mergeCell ref="BO1809:BO1810"/>
    <mergeCell ref="BP1809:BP1810"/>
    <mergeCell ref="BO1799:BO1800"/>
    <mergeCell ref="BP1799:BP1800"/>
    <mergeCell ref="BO1801:BO1802"/>
    <mergeCell ref="BP1801:BP1802"/>
    <mergeCell ref="BO1803:BO1804"/>
    <mergeCell ref="BP1803:BP1804"/>
    <mergeCell ref="BO1793:BO1794"/>
    <mergeCell ref="BP1793:BP1794"/>
    <mergeCell ref="BO1795:BO1796"/>
    <mergeCell ref="BP1795:BP1796"/>
    <mergeCell ref="BO1797:BO1798"/>
    <mergeCell ref="BP1797:BP1798"/>
    <mergeCell ref="BO1787:BO1788"/>
    <mergeCell ref="BP1787:BP1788"/>
    <mergeCell ref="BO1789:BO1790"/>
    <mergeCell ref="BP1789:BP1790"/>
    <mergeCell ref="BO1791:BO1792"/>
    <mergeCell ref="BP1791:BP1792"/>
    <mergeCell ref="BO1781:BO1782"/>
    <mergeCell ref="BP1781:BP1782"/>
    <mergeCell ref="BO1783:BO1784"/>
    <mergeCell ref="BP1783:BP1784"/>
    <mergeCell ref="BO1785:BO1786"/>
    <mergeCell ref="BP1785:BP1786"/>
    <mergeCell ref="BO1756:BO1757"/>
    <mergeCell ref="BP1756:BP1757"/>
    <mergeCell ref="BO1777:BO1778"/>
    <mergeCell ref="BP1777:BP1778"/>
    <mergeCell ref="BO1779:BO1780"/>
    <mergeCell ref="BP1779:BP1780"/>
    <mergeCell ref="BP1773:BP1774"/>
    <mergeCell ref="BO1775:BO1776"/>
    <mergeCell ref="BP1775:BP1776"/>
    <mergeCell ref="BN1767:BP1768"/>
    <mergeCell ref="BO1773:BO1774"/>
    <mergeCell ref="BL1756:BN1757"/>
    <mergeCell ref="BL1759:BN1759"/>
    <mergeCell ref="BL1777:BN1778"/>
    <mergeCell ref="BL1803:BN1804"/>
    <mergeCell ref="BL1773:BN1774"/>
    <mergeCell ref="BL1807:BN1808"/>
    <mergeCell ref="BL1809:BN1810"/>
    <mergeCell ref="AN1768:BM1768"/>
    <mergeCell ref="BA1764:BN1764"/>
    <mergeCell ref="BF1773:BK1773"/>
    <mergeCell ref="AZ1773:BE1773"/>
    <mergeCell ref="AT1773:AY1773"/>
    <mergeCell ref="AN1773:AS1773"/>
    <mergeCell ref="BJ1774:BK1774"/>
    <mergeCell ref="BH1774:BI1774"/>
    <mergeCell ref="BF1774:BG1774"/>
    <mergeCell ref="BD1774:BE1774"/>
    <mergeCell ref="BB1774:BC1774"/>
    <mergeCell ref="AZ1774:BA1774"/>
    <mergeCell ref="BJ1809:BK1810"/>
    <mergeCell ref="BH1809:BI1810"/>
    <mergeCell ref="BF1809:BG1810"/>
    <mergeCell ref="BD1809:BE1810"/>
    <mergeCell ref="BO1872:BO1873"/>
    <mergeCell ref="BP1872:BP1873"/>
    <mergeCell ref="BO1874:BO1875"/>
    <mergeCell ref="BP1874:BP1875"/>
    <mergeCell ref="BO1876:BO1877"/>
    <mergeCell ref="BP1876:BP1877"/>
    <mergeCell ref="BO1866:BO1867"/>
    <mergeCell ref="BP1866:BP1867"/>
    <mergeCell ref="BO1868:BO1869"/>
    <mergeCell ref="BP1868:BP1869"/>
    <mergeCell ref="BO1870:BO1871"/>
    <mergeCell ref="BP1870:BP1871"/>
    <mergeCell ref="BO1860:BO1861"/>
    <mergeCell ref="BP1860:BP1861"/>
    <mergeCell ref="BO1862:BO1863"/>
    <mergeCell ref="BP1862:BP1863"/>
    <mergeCell ref="BO1864:BO1865"/>
    <mergeCell ref="BP1864:BP1865"/>
    <mergeCell ref="BO1854:BO1855"/>
    <mergeCell ref="BP1854:BP1855"/>
    <mergeCell ref="BO1856:BO1857"/>
    <mergeCell ref="BP1856:BP1857"/>
    <mergeCell ref="BO1858:BO1859"/>
    <mergeCell ref="BP1858:BP1859"/>
    <mergeCell ref="BO1844:BO1845"/>
    <mergeCell ref="BP1844:BP1845"/>
    <mergeCell ref="BO1838:BO1839"/>
    <mergeCell ref="BP1838:BP1839"/>
    <mergeCell ref="BO1840:BO1841"/>
    <mergeCell ref="BP1840:BP1841"/>
    <mergeCell ref="BO1842:BO1843"/>
    <mergeCell ref="BP1842:BP1843"/>
    <mergeCell ref="BO1811:BO1812"/>
    <mergeCell ref="BP1811:BP1812"/>
    <mergeCell ref="BO1813:BO1814"/>
    <mergeCell ref="BP1813:BP1814"/>
    <mergeCell ref="BO1819:BO1820"/>
    <mergeCell ref="BP1819:BP1820"/>
    <mergeCell ref="BP1817:BP1818"/>
    <mergeCell ref="BP1850:BP1851"/>
    <mergeCell ref="BO1852:BO1853"/>
    <mergeCell ref="BO1815:BO1816"/>
    <mergeCell ref="BP1815:BP1816"/>
    <mergeCell ref="BO1817:BO1818"/>
    <mergeCell ref="BO1933:BO1934"/>
    <mergeCell ref="BP1933:BP1934"/>
    <mergeCell ref="BO1935:BO1936"/>
    <mergeCell ref="BP1935:BP1936"/>
    <mergeCell ref="BO1937:BO1938"/>
    <mergeCell ref="BP1937:BP1938"/>
    <mergeCell ref="BO1927:BO1928"/>
    <mergeCell ref="BP1927:BP1928"/>
    <mergeCell ref="BO1929:BO1930"/>
    <mergeCell ref="BP1929:BP1930"/>
    <mergeCell ref="BO1931:BO1932"/>
    <mergeCell ref="BP1931:BP1932"/>
    <mergeCell ref="BO1921:BO1922"/>
    <mergeCell ref="BP1921:BP1922"/>
    <mergeCell ref="BO1923:BO1924"/>
    <mergeCell ref="BP1923:BP1924"/>
    <mergeCell ref="BO1925:BO1926"/>
    <mergeCell ref="BP1925:BP1926"/>
    <mergeCell ref="BO1915:BO1916"/>
    <mergeCell ref="BP1915:BP1916"/>
    <mergeCell ref="BO1917:BO1918"/>
    <mergeCell ref="BP1917:BP1918"/>
    <mergeCell ref="BO1919:BO1920"/>
    <mergeCell ref="BP1919:BP1920"/>
    <mergeCell ref="BO1882:BO1883"/>
    <mergeCell ref="BP1882:BP1883"/>
    <mergeCell ref="BO1907:BO1908"/>
    <mergeCell ref="BP1907:BP1908"/>
    <mergeCell ref="BO1899:BO1900"/>
    <mergeCell ref="BP1899:BP1900"/>
    <mergeCell ref="BO1903:BO1904"/>
    <mergeCell ref="BP1903:BP1904"/>
    <mergeCell ref="BO1905:BO1906"/>
    <mergeCell ref="BP1905:BP1906"/>
    <mergeCell ref="BP1913:BP1914"/>
    <mergeCell ref="BO1901:BO1902"/>
    <mergeCell ref="BP1901:BP1902"/>
    <mergeCell ref="BO1909:BO1910"/>
    <mergeCell ref="BP1909:BP1910"/>
    <mergeCell ref="BO1911:BO1912"/>
    <mergeCell ref="BP1911:BP1912"/>
    <mergeCell ref="BO1913:BO1914"/>
    <mergeCell ref="BN1893:BP1894"/>
    <mergeCell ref="BL1903:BN1904"/>
    <mergeCell ref="BL1909:BN1910"/>
    <mergeCell ref="BO1982:BO1983"/>
    <mergeCell ref="BP1982:BP1983"/>
    <mergeCell ref="BO1984:BO1985"/>
    <mergeCell ref="BP1984:BP1985"/>
    <mergeCell ref="BO1986:BO1987"/>
    <mergeCell ref="BP1986:BP1987"/>
    <mergeCell ref="BO1976:BO1977"/>
    <mergeCell ref="BP1976:BP1977"/>
    <mergeCell ref="BO1978:BO1979"/>
    <mergeCell ref="BP1978:BP1979"/>
    <mergeCell ref="BO1980:BO1981"/>
    <mergeCell ref="BP1980:BP1981"/>
    <mergeCell ref="BO1970:BO1971"/>
    <mergeCell ref="BP1970:BP1971"/>
    <mergeCell ref="BO1972:BO1973"/>
    <mergeCell ref="BP1972:BP1973"/>
    <mergeCell ref="BO1974:BO1975"/>
    <mergeCell ref="BP1974:BP1975"/>
    <mergeCell ref="BO1968:BO1969"/>
    <mergeCell ref="BP1968:BP1969"/>
    <mergeCell ref="BO1962:BO1963"/>
    <mergeCell ref="BP1962:BP1963"/>
    <mergeCell ref="BO1964:BO1965"/>
    <mergeCell ref="BP1964:BP1965"/>
    <mergeCell ref="BO1939:BO1940"/>
    <mergeCell ref="BP1939:BP1940"/>
    <mergeCell ref="BO1945:BO1946"/>
    <mergeCell ref="BP1945:BP1946"/>
    <mergeCell ref="BO1966:BO1967"/>
    <mergeCell ref="BP1966:BP1967"/>
    <mergeCell ref="BN1956:BP1957"/>
    <mergeCell ref="BL1945:BN1946"/>
    <mergeCell ref="BA1953:BN1953"/>
    <mergeCell ref="B1955:BN1955"/>
    <mergeCell ref="B1939:B1940"/>
    <mergeCell ref="C1939:D1939"/>
    <mergeCell ref="E1939:E1940"/>
    <mergeCell ref="F1939:F1940"/>
    <mergeCell ref="H1939:I1940"/>
    <mergeCell ref="J1939:K1940"/>
    <mergeCell ref="L1939:M1940"/>
    <mergeCell ref="N1939:O1940"/>
    <mergeCell ref="P1939:Q1940"/>
    <mergeCell ref="R1939:S1940"/>
    <mergeCell ref="T1939:U1940"/>
    <mergeCell ref="V1939:W1940"/>
    <mergeCell ref="X1939:Y1940"/>
    <mergeCell ref="Z1939:AA1940"/>
    <mergeCell ref="AB1939:AC1940"/>
    <mergeCell ref="AD1939:AE1940"/>
    <mergeCell ref="AF1939:AG1940"/>
    <mergeCell ref="AH1939:AI1940"/>
    <mergeCell ref="AJ1939:AK1940"/>
    <mergeCell ref="AL1939:AM1940"/>
    <mergeCell ref="AN1939:AO1940"/>
    <mergeCell ref="AP1939:AQ1940"/>
    <mergeCell ref="AR1939:AS1940"/>
    <mergeCell ref="AT1939:AU1940"/>
    <mergeCell ref="AV1939:AW1940"/>
    <mergeCell ref="AX1939:AY1940"/>
    <mergeCell ref="AZ1939:BA1940"/>
    <mergeCell ref="BB1939:BC1940"/>
    <mergeCell ref="BD1939:BE1940"/>
    <mergeCell ref="BF1939:BG1940"/>
    <mergeCell ref="BO2049:BO2050"/>
    <mergeCell ref="BP2049:BP2050"/>
    <mergeCell ref="BO2051:BO2052"/>
    <mergeCell ref="BP2051:BP2052"/>
    <mergeCell ref="BO2053:BO2054"/>
    <mergeCell ref="BP2053:BP2054"/>
    <mergeCell ref="BO2043:BO2044"/>
    <mergeCell ref="BP2043:BP2044"/>
    <mergeCell ref="BO2045:BO2046"/>
    <mergeCell ref="BP2045:BP2046"/>
    <mergeCell ref="BO2047:BO2048"/>
    <mergeCell ref="BP2047:BP2048"/>
    <mergeCell ref="BO2029:BO2030"/>
    <mergeCell ref="BP2029:BP2030"/>
    <mergeCell ref="BO2025:BO2026"/>
    <mergeCell ref="BP2025:BP2026"/>
    <mergeCell ref="BO2027:BO2028"/>
    <mergeCell ref="BP2027:BP2028"/>
    <mergeCell ref="BO2000:BO2001"/>
    <mergeCell ref="BP2000:BP2001"/>
    <mergeCell ref="BO2002:BO2003"/>
    <mergeCell ref="BP2002:BP2003"/>
    <mergeCell ref="BO2008:BO2009"/>
    <mergeCell ref="BP2008:BP2009"/>
    <mergeCell ref="BO1994:BO1995"/>
    <mergeCell ref="BP1994:BP1995"/>
    <mergeCell ref="BO1996:BO1997"/>
    <mergeCell ref="BP1996:BP1997"/>
    <mergeCell ref="BO1998:BO1999"/>
    <mergeCell ref="BP1998:BP1999"/>
    <mergeCell ref="BO1988:BO1989"/>
    <mergeCell ref="BP1988:BP1989"/>
    <mergeCell ref="BO1990:BO1991"/>
    <mergeCell ref="BP1990:BP1991"/>
    <mergeCell ref="BO1992:BO1993"/>
    <mergeCell ref="BP1992:BP1993"/>
    <mergeCell ref="BN2019:BP2020"/>
    <mergeCell ref="BL2027:BN2028"/>
    <mergeCell ref="BL2029:BN2030"/>
    <mergeCell ref="BP2041:BP2042"/>
    <mergeCell ref="BO2031:BO2032"/>
    <mergeCell ref="BP2031:BP2032"/>
    <mergeCell ref="BO2033:BO2034"/>
    <mergeCell ref="BP2033:BP2034"/>
    <mergeCell ref="BL2006:BN2007"/>
    <mergeCell ref="BO2006:BO2007"/>
    <mergeCell ref="BP2006:BP2007"/>
    <mergeCell ref="BL1990:BN1991"/>
    <mergeCell ref="AN2020:BM2020"/>
    <mergeCell ref="AY2013:BA2013"/>
    <mergeCell ref="BO2108:BO2109"/>
    <mergeCell ref="BP2108:BP2109"/>
    <mergeCell ref="BO2110:BO2111"/>
    <mergeCell ref="BP2110:BP2111"/>
    <mergeCell ref="BO2112:BO2113"/>
    <mergeCell ref="BP2112:BP2113"/>
    <mergeCell ref="BO2098:BO2099"/>
    <mergeCell ref="BP2098:BP2099"/>
    <mergeCell ref="BO2090:BO2091"/>
    <mergeCell ref="BP2090:BP2091"/>
    <mergeCell ref="BO2096:BO2097"/>
    <mergeCell ref="BP2096:BP2097"/>
    <mergeCell ref="BO2071:BO2072"/>
    <mergeCell ref="BP2071:BP2072"/>
    <mergeCell ref="BO2092:BO2093"/>
    <mergeCell ref="BP2092:BP2093"/>
    <mergeCell ref="BO2088:BO2089"/>
    <mergeCell ref="BP2088:BP2089"/>
    <mergeCell ref="BN2082:BP2083"/>
    <mergeCell ref="BL2071:BN2072"/>
    <mergeCell ref="BA2079:BN2079"/>
    <mergeCell ref="B2081:BN2081"/>
    <mergeCell ref="BO2061:BO2062"/>
    <mergeCell ref="BP2061:BP2062"/>
    <mergeCell ref="BO2063:BO2064"/>
    <mergeCell ref="BP2063:BP2064"/>
    <mergeCell ref="BO2065:BO2066"/>
    <mergeCell ref="BP2065:BP2066"/>
    <mergeCell ref="BO2055:BO2056"/>
    <mergeCell ref="BP2055:BP2056"/>
    <mergeCell ref="BO2057:BO2058"/>
    <mergeCell ref="BP2057:BP2058"/>
    <mergeCell ref="BO2059:BO2060"/>
    <mergeCell ref="BP2059:BP2060"/>
    <mergeCell ref="B2055:B2056"/>
    <mergeCell ref="C2055:D2055"/>
    <mergeCell ref="E2055:E2056"/>
    <mergeCell ref="F2055:F2056"/>
    <mergeCell ref="H2055:I2056"/>
    <mergeCell ref="J2055:K2056"/>
    <mergeCell ref="AL2055:AM2056"/>
    <mergeCell ref="AN2055:AO2056"/>
    <mergeCell ref="L2055:M2056"/>
    <mergeCell ref="N2055:O2056"/>
    <mergeCell ref="P2055:Q2056"/>
    <mergeCell ref="R2055:S2056"/>
    <mergeCell ref="T2055:U2056"/>
    <mergeCell ref="V2055:W2056"/>
    <mergeCell ref="BF2055:BG2056"/>
    <mergeCell ref="BH2055:BI2056"/>
    <mergeCell ref="BJ2055:BK2056"/>
    <mergeCell ref="BL2055:BN2056"/>
    <mergeCell ref="X2055:Y2056"/>
    <mergeCell ref="Z2055:AA2056"/>
    <mergeCell ref="AB2055:AC2056"/>
    <mergeCell ref="AD2055:AE2056"/>
    <mergeCell ref="AF2055:AG2056"/>
    <mergeCell ref="BB2055:BC2056"/>
    <mergeCell ref="C2056:D2056"/>
    <mergeCell ref="AT2055:AU2056"/>
    <mergeCell ref="AV2055:AW2056"/>
    <mergeCell ref="AX2055:AY2056"/>
    <mergeCell ref="AZ2055:BA2056"/>
    <mergeCell ref="BD2055:BE2056"/>
    <mergeCell ref="BO2163:BO2164"/>
    <mergeCell ref="BP2163:BP2164"/>
    <mergeCell ref="BO2165:BO2166"/>
    <mergeCell ref="BP2165:BP2166"/>
    <mergeCell ref="BO2167:BO2168"/>
    <mergeCell ref="BP2167:BP2168"/>
    <mergeCell ref="BO2157:BO2158"/>
    <mergeCell ref="BP2157:BP2158"/>
    <mergeCell ref="BO2159:BO2160"/>
    <mergeCell ref="BP2159:BP2160"/>
    <mergeCell ref="BO2161:BO2162"/>
    <mergeCell ref="BP2161:BP2162"/>
    <mergeCell ref="BO2155:BO2156"/>
    <mergeCell ref="BP2155:BP2156"/>
    <mergeCell ref="BO2151:BO2152"/>
    <mergeCell ref="BP2151:BP2152"/>
    <mergeCell ref="BO2153:BO2154"/>
    <mergeCell ref="BP2153:BP2154"/>
    <mergeCell ref="BO2126:BO2127"/>
    <mergeCell ref="BP2126:BP2127"/>
    <mergeCell ref="BO2128:BO2129"/>
    <mergeCell ref="BP2128:BP2129"/>
    <mergeCell ref="BO2134:BO2135"/>
    <mergeCell ref="BP2134:BP2135"/>
    <mergeCell ref="BO2120:BO2121"/>
    <mergeCell ref="BP2120:BP2121"/>
    <mergeCell ref="BO2122:BO2123"/>
    <mergeCell ref="BP2122:BP2123"/>
    <mergeCell ref="BO2124:BO2125"/>
    <mergeCell ref="BP2124:BP2125"/>
    <mergeCell ref="BO2114:BO2115"/>
    <mergeCell ref="BP2114:BP2115"/>
    <mergeCell ref="BO2116:BO2117"/>
    <mergeCell ref="BP2116:BP2117"/>
    <mergeCell ref="BO2118:BO2119"/>
    <mergeCell ref="BP2118:BP2119"/>
    <mergeCell ref="BP2130:BP2131"/>
    <mergeCell ref="BO2197:BO2198"/>
    <mergeCell ref="BP2197:BP2198"/>
    <mergeCell ref="BO2218:BO2219"/>
    <mergeCell ref="BP2218:BP2219"/>
    <mergeCell ref="BO2220:BO2221"/>
    <mergeCell ref="BP2220:BP2221"/>
    <mergeCell ref="BO2216:BO2217"/>
    <mergeCell ref="BP2216:BP2217"/>
    <mergeCell ref="BO2214:BO2215"/>
    <mergeCell ref="BP2214:BP2215"/>
    <mergeCell ref="BO2187:BO2188"/>
    <mergeCell ref="BP2187:BP2188"/>
    <mergeCell ref="BO2189:BO2190"/>
    <mergeCell ref="BP2189:BP2190"/>
    <mergeCell ref="BO2191:BO2192"/>
    <mergeCell ref="BP2191:BP2192"/>
    <mergeCell ref="BO2181:BO2182"/>
    <mergeCell ref="BP2181:BP2182"/>
    <mergeCell ref="BO2183:BO2184"/>
    <mergeCell ref="BP2183:BP2184"/>
    <mergeCell ref="BO2185:BO2186"/>
    <mergeCell ref="BP2185:BP2186"/>
    <mergeCell ref="BO2175:BO2176"/>
    <mergeCell ref="BP2175:BP2176"/>
    <mergeCell ref="BO2177:BO2178"/>
    <mergeCell ref="BP2177:BP2178"/>
    <mergeCell ref="BO2179:BO2180"/>
    <mergeCell ref="BP2179:BP2180"/>
    <mergeCell ref="BO2169:BO2170"/>
    <mergeCell ref="BP2169:BP2170"/>
    <mergeCell ref="BO2171:BO2172"/>
    <mergeCell ref="BP2171:BP2172"/>
    <mergeCell ref="BO2173:BO2174"/>
    <mergeCell ref="BP2173:BP2174"/>
    <mergeCell ref="BO2193:BO2194"/>
    <mergeCell ref="BP2193:BP2194"/>
    <mergeCell ref="BO2260:BO2261"/>
    <mergeCell ref="BP2260:BP2261"/>
    <mergeCell ref="BO2281:BO2282"/>
    <mergeCell ref="BP2281:BP2282"/>
    <mergeCell ref="BO2283:BO2284"/>
    <mergeCell ref="BP2283:BP2284"/>
    <mergeCell ref="BO2277:BO2278"/>
    <mergeCell ref="BP2277:BP2278"/>
    <mergeCell ref="BN2271:BP2272"/>
    <mergeCell ref="BL2260:BN2261"/>
    <mergeCell ref="BO2250:BO2251"/>
    <mergeCell ref="BP2250:BP2251"/>
    <mergeCell ref="BO2252:BO2253"/>
    <mergeCell ref="BP2252:BP2253"/>
    <mergeCell ref="BO2254:BO2255"/>
    <mergeCell ref="BP2254:BP2255"/>
    <mergeCell ref="BO2244:BO2245"/>
    <mergeCell ref="BP2244:BP2245"/>
    <mergeCell ref="BO2246:BO2247"/>
    <mergeCell ref="BP2246:BP2247"/>
    <mergeCell ref="BO2248:BO2249"/>
    <mergeCell ref="BP2248:BP2249"/>
    <mergeCell ref="BO2238:BO2239"/>
    <mergeCell ref="BP2238:BP2239"/>
    <mergeCell ref="BO2240:BO2241"/>
    <mergeCell ref="BP2240:BP2241"/>
    <mergeCell ref="BO2242:BO2243"/>
    <mergeCell ref="BP2242:BP2243"/>
    <mergeCell ref="BO2232:BO2233"/>
    <mergeCell ref="BP2232:BP2233"/>
    <mergeCell ref="BO2234:BO2235"/>
    <mergeCell ref="BP2234:BP2235"/>
    <mergeCell ref="BO2236:BO2237"/>
    <mergeCell ref="BP2236:BP2237"/>
    <mergeCell ref="BL2262:BN2262"/>
    <mergeCell ref="BL2281:BN2282"/>
    <mergeCell ref="AN2272:BM2272"/>
    <mergeCell ref="AN2265:AP2265"/>
    <mergeCell ref="AQ2265:AT2265"/>
    <mergeCell ref="BB2265:BE2265"/>
    <mergeCell ref="BF2265:BH2265"/>
    <mergeCell ref="BJ2265:BL2265"/>
    <mergeCell ref="BJ2267:BL2267"/>
    <mergeCell ref="AN2267:AP2267"/>
    <mergeCell ref="BB2267:BE2267"/>
    <mergeCell ref="BF2267:BH2267"/>
    <mergeCell ref="BL2256:BN2257"/>
    <mergeCell ref="BO2256:BO2257"/>
    <mergeCell ref="BP2256:BP2257"/>
    <mergeCell ref="BL2258:BN2259"/>
    <mergeCell ref="BO2258:BO2259"/>
    <mergeCell ref="BP2258:BP2259"/>
    <mergeCell ref="AP2263:AQ2263"/>
    <mergeCell ref="AR2263:AS2263"/>
    <mergeCell ref="AT2263:AU2263"/>
    <mergeCell ref="AV2263:AW2263"/>
    <mergeCell ref="AX2263:AY2263"/>
    <mergeCell ref="BO2317:BO2318"/>
    <mergeCell ref="BP2317:BP2318"/>
    <mergeCell ref="BO2323:BO2324"/>
    <mergeCell ref="BP2323:BP2324"/>
    <mergeCell ref="BO2344:BO2345"/>
    <mergeCell ref="BP2344:BP2345"/>
    <mergeCell ref="BN2334:BP2335"/>
    <mergeCell ref="BL2323:BN2324"/>
    <mergeCell ref="BA2331:BN2331"/>
    <mergeCell ref="B2333:BN2333"/>
    <mergeCell ref="BO2311:BO2312"/>
    <mergeCell ref="BP2311:BP2312"/>
    <mergeCell ref="BO2313:BO2314"/>
    <mergeCell ref="BP2313:BP2314"/>
    <mergeCell ref="BO2315:BO2316"/>
    <mergeCell ref="BP2315:BP2316"/>
    <mergeCell ref="BO2305:BO2306"/>
    <mergeCell ref="BP2305:BP2306"/>
    <mergeCell ref="BO2307:BO2308"/>
    <mergeCell ref="BP2307:BP2308"/>
    <mergeCell ref="BO2309:BO2310"/>
    <mergeCell ref="BP2309:BP2310"/>
    <mergeCell ref="BO2299:BO2300"/>
    <mergeCell ref="BP2299:BP2300"/>
    <mergeCell ref="BO2301:BO2302"/>
    <mergeCell ref="BP2301:BP2302"/>
    <mergeCell ref="BO2303:BO2304"/>
    <mergeCell ref="BP2303:BP2304"/>
    <mergeCell ref="BO2289:BO2290"/>
    <mergeCell ref="BP2289:BP2290"/>
    <mergeCell ref="BO2285:BO2286"/>
    <mergeCell ref="BP2285:BP2286"/>
    <mergeCell ref="BO2287:BO2288"/>
    <mergeCell ref="BP2287:BP2288"/>
    <mergeCell ref="B2285:B2286"/>
    <mergeCell ref="C2285:D2285"/>
    <mergeCell ref="E2285:E2286"/>
    <mergeCell ref="F2285:F2286"/>
    <mergeCell ref="H2285:I2286"/>
    <mergeCell ref="J2285:K2286"/>
    <mergeCell ref="L2285:M2286"/>
    <mergeCell ref="N2285:O2286"/>
    <mergeCell ref="P2285:Q2286"/>
    <mergeCell ref="R2285:S2286"/>
    <mergeCell ref="T2285:U2286"/>
    <mergeCell ref="V2285:W2286"/>
    <mergeCell ref="X2285:Y2286"/>
    <mergeCell ref="Z2285:AA2286"/>
    <mergeCell ref="AB2285:AC2286"/>
    <mergeCell ref="AD2285:AE2286"/>
    <mergeCell ref="AF2285:AG2286"/>
    <mergeCell ref="AH2285:AI2286"/>
    <mergeCell ref="AJ2285:AK2286"/>
    <mergeCell ref="AL2285:AM2286"/>
    <mergeCell ref="AN2285:AO2286"/>
    <mergeCell ref="AP2285:AQ2286"/>
    <mergeCell ref="AR2285:AS2286"/>
    <mergeCell ref="AT2285:AU2286"/>
    <mergeCell ref="AV2285:AW2286"/>
    <mergeCell ref="AX2285:AY2286"/>
    <mergeCell ref="AZ2285:BA2286"/>
    <mergeCell ref="BB2285:BC2286"/>
    <mergeCell ref="BD2285:BE2286"/>
    <mergeCell ref="BF2285:BG2286"/>
    <mergeCell ref="BO2372:BO2373"/>
    <mergeCell ref="BP2372:BP2373"/>
    <mergeCell ref="BO2374:BO2375"/>
    <mergeCell ref="BP2374:BP2375"/>
    <mergeCell ref="BO2376:BO2377"/>
    <mergeCell ref="BP2376:BP2377"/>
    <mergeCell ref="BO2366:BO2367"/>
    <mergeCell ref="BP2366:BP2367"/>
    <mergeCell ref="BO2368:BO2369"/>
    <mergeCell ref="BP2368:BP2369"/>
    <mergeCell ref="BO2370:BO2371"/>
    <mergeCell ref="BP2370:BP2371"/>
    <mergeCell ref="BO2360:BO2361"/>
    <mergeCell ref="BP2360:BP2361"/>
    <mergeCell ref="BO2362:BO2363"/>
    <mergeCell ref="BP2362:BP2363"/>
    <mergeCell ref="BO2364:BO2365"/>
    <mergeCell ref="BP2364:BP2365"/>
    <mergeCell ref="BO2354:BO2355"/>
    <mergeCell ref="BP2354:BP2355"/>
    <mergeCell ref="BO2356:BO2357"/>
    <mergeCell ref="BP2356:BP2357"/>
    <mergeCell ref="BO2358:BO2359"/>
    <mergeCell ref="BP2358:BP2359"/>
    <mergeCell ref="BO2348:BO2349"/>
    <mergeCell ref="BP2348:BP2349"/>
    <mergeCell ref="BO2350:BO2351"/>
    <mergeCell ref="BP2350:BP2351"/>
    <mergeCell ref="BO2352:BO2353"/>
    <mergeCell ref="BP2352:BP2353"/>
    <mergeCell ref="BO2346:BO2347"/>
    <mergeCell ref="BP2346:BP2347"/>
    <mergeCell ref="BO2340:BO2341"/>
    <mergeCell ref="BP2340:BP2341"/>
    <mergeCell ref="BO2342:BO2343"/>
    <mergeCell ref="BP2342:BP2343"/>
    <mergeCell ref="BO2425:BO2426"/>
    <mergeCell ref="BP2425:BP2426"/>
    <mergeCell ref="BO2427:BO2428"/>
    <mergeCell ref="BP2427:BP2428"/>
    <mergeCell ref="BO2429:BO2430"/>
    <mergeCell ref="BP2429:BP2430"/>
    <mergeCell ref="BO2419:BO2420"/>
    <mergeCell ref="BP2419:BP2420"/>
    <mergeCell ref="BO2421:BO2422"/>
    <mergeCell ref="BP2421:BP2422"/>
    <mergeCell ref="BO2423:BO2424"/>
    <mergeCell ref="BP2423:BP2424"/>
    <mergeCell ref="BO2413:BO2414"/>
    <mergeCell ref="BP2413:BP2414"/>
    <mergeCell ref="BO2415:BO2416"/>
    <mergeCell ref="BP2415:BP2416"/>
    <mergeCell ref="BO2417:BO2418"/>
    <mergeCell ref="BP2417:BP2418"/>
    <mergeCell ref="BO2378:BO2379"/>
    <mergeCell ref="BP2378:BP2379"/>
    <mergeCell ref="BO2380:BO2381"/>
    <mergeCell ref="BP2380:BP2381"/>
    <mergeCell ref="BO2386:BO2387"/>
    <mergeCell ref="BP2386:BP2387"/>
    <mergeCell ref="BL2407:BN2408"/>
    <mergeCell ref="AN2398:BM2398"/>
    <mergeCell ref="AN2393:AP2393"/>
    <mergeCell ref="AQ2393:AT2393"/>
    <mergeCell ref="BB2393:BE2393"/>
    <mergeCell ref="BF2393:BH2393"/>
    <mergeCell ref="BJ2393:BL2393"/>
    <mergeCell ref="BA2394:BN2394"/>
    <mergeCell ref="BH2404:BI2404"/>
    <mergeCell ref="BJ2404:BK2404"/>
    <mergeCell ref="BP2405:BP2406"/>
    <mergeCell ref="BL2382:BN2383"/>
    <mergeCell ref="BO2382:BO2383"/>
    <mergeCell ref="BP2382:BP2383"/>
    <mergeCell ref="BL2384:BN2385"/>
    <mergeCell ref="BO2384:BO2385"/>
    <mergeCell ref="BP2384:BP2385"/>
    <mergeCell ref="AV2389:AW2389"/>
    <mergeCell ref="AX2389:AY2389"/>
    <mergeCell ref="AU2391:AW2391"/>
    <mergeCell ref="AY2391:BA2391"/>
    <mergeCell ref="BP2492:BP2493"/>
    <mergeCell ref="BO2494:BO2495"/>
    <mergeCell ref="BP2494:BP2495"/>
    <mergeCell ref="BO2484:BO2485"/>
    <mergeCell ref="BP2484:BP2485"/>
    <mergeCell ref="BO2486:BO2487"/>
    <mergeCell ref="BP2486:BP2487"/>
    <mergeCell ref="BO2488:BO2489"/>
    <mergeCell ref="BP2488:BP2489"/>
    <mergeCell ref="BO2478:BO2479"/>
    <mergeCell ref="BP2478:BP2479"/>
    <mergeCell ref="BO2480:BO2481"/>
    <mergeCell ref="BP2480:BP2481"/>
    <mergeCell ref="BO2482:BO2483"/>
    <mergeCell ref="BP2482:BP2483"/>
    <mergeCell ref="BO2472:BO2473"/>
    <mergeCell ref="BP2472:BP2473"/>
    <mergeCell ref="BO2474:BO2475"/>
    <mergeCell ref="BP2474:BP2475"/>
    <mergeCell ref="BO2476:BO2477"/>
    <mergeCell ref="BP2476:BP2477"/>
    <mergeCell ref="BL2449:BN2450"/>
    <mergeCell ref="BO2437:BO2438"/>
    <mergeCell ref="BP2437:BP2438"/>
    <mergeCell ref="BO2439:BO2440"/>
    <mergeCell ref="BP2439:BP2440"/>
    <mergeCell ref="BO2441:BO2442"/>
    <mergeCell ref="BP2441:BP2442"/>
    <mergeCell ref="BO2431:BO2432"/>
    <mergeCell ref="BP2431:BP2432"/>
    <mergeCell ref="BO2433:BO2434"/>
    <mergeCell ref="BP2433:BP2434"/>
    <mergeCell ref="BO2435:BO2436"/>
    <mergeCell ref="BP2435:BP2436"/>
    <mergeCell ref="BL2445:BN2446"/>
    <mergeCell ref="BO2445:BO2446"/>
    <mergeCell ref="BP2445:BP2446"/>
    <mergeCell ref="BL2447:BN2448"/>
    <mergeCell ref="BO2447:BO2448"/>
    <mergeCell ref="BP2447:BP2448"/>
    <mergeCell ref="BO2443:BO2444"/>
    <mergeCell ref="BP2443:BP2444"/>
    <mergeCell ref="BO2449:BO2450"/>
    <mergeCell ref="BP2449:BP2450"/>
    <mergeCell ref="BL2451:BN2451"/>
    <mergeCell ref="AZ751:BA751"/>
    <mergeCell ref="BB751:BC751"/>
    <mergeCell ref="BD751:BE751"/>
    <mergeCell ref="BF751:BG751"/>
    <mergeCell ref="BH751:BI751"/>
    <mergeCell ref="BJ751:BK751"/>
    <mergeCell ref="BL751:BN751"/>
    <mergeCell ref="AZ688:BA688"/>
    <mergeCell ref="BB688:BC688"/>
    <mergeCell ref="BD688:BE688"/>
    <mergeCell ref="BF688:BG688"/>
    <mergeCell ref="BH688:BI688"/>
    <mergeCell ref="BJ688:BK688"/>
    <mergeCell ref="BL562:BN562"/>
    <mergeCell ref="AZ625:BA625"/>
    <mergeCell ref="BB625:BC625"/>
    <mergeCell ref="BD625:BE625"/>
    <mergeCell ref="BF625:BG625"/>
    <mergeCell ref="BH625:BI625"/>
    <mergeCell ref="BJ625:BK625"/>
    <mergeCell ref="BL625:BN625"/>
    <mergeCell ref="AZ121:BA121"/>
    <mergeCell ref="BB121:BC121"/>
    <mergeCell ref="BD121:BE121"/>
    <mergeCell ref="BF121:BG121"/>
    <mergeCell ref="BH121:BI121"/>
    <mergeCell ref="BJ121:BK121"/>
    <mergeCell ref="BL121:BN121"/>
    <mergeCell ref="AZ184:BA184"/>
    <mergeCell ref="BB184:BC184"/>
    <mergeCell ref="BD184:BE184"/>
    <mergeCell ref="BF184:BG184"/>
    <mergeCell ref="BH184:BI184"/>
    <mergeCell ref="BJ184:BK184"/>
    <mergeCell ref="BL184:BN184"/>
    <mergeCell ref="BL310:BN310"/>
    <mergeCell ref="BL309:BN309"/>
    <mergeCell ref="BN255:BP256"/>
    <mergeCell ref="AZ247:BA247"/>
    <mergeCell ref="BB247:BC247"/>
    <mergeCell ref="BD247:BE247"/>
    <mergeCell ref="BF247:BG247"/>
    <mergeCell ref="BH247:BI247"/>
    <mergeCell ref="BJ247:BK247"/>
    <mergeCell ref="AZ310:BA310"/>
    <mergeCell ref="BB310:BC310"/>
    <mergeCell ref="BD310:BE310"/>
    <mergeCell ref="BF310:BG310"/>
    <mergeCell ref="BH310:BI310"/>
    <mergeCell ref="BJ310:BK310"/>
    <mergeCell ref="AZ373:BA373"/>
    <mergeCell ref="BB373:BC373"/>
    <mergeCell ref="BD373:BE373"/>
    <mergeCell ref="BF373:BG373"/>
    <mergeCell ref="BH373:BI373"/>
    <mergeCell ref="BJ373:BK373"/>
    <mergeCell ref="BL373:BN373"/>
    <mergeCell ref="AZ436:BA436"/>
    <mergeCell ref="BB436:BC436"/>
    <mergeCell ref="BO732:BO733"/>
    <mergeCell ref="BP732:BP733"/>
    <mergeCell ref="BO734:BO735"/>
    <mergeCell ref="BP734:BP735"/>
    <mergeCell ref="BO736:BO737"/>
    <mergeCell ref="BD436:BE436"/>
    <mergeCell ref="BF436:BG436"/>
    <mergeCell ref="BH436:BI436"/>
    <mergeCell ref="BJ436:BK436"/>
    <mergeCell ref="BL436:BN436"/>
    <mergeCell ref="BO423:BO424"/>
    <mergeCell ref="BA888:BC888"/>
    <mergeCell ref="BJ816:BL816"/>
    <mergeCell ref="BB818:BE818"/>
    <mergeCell ref="AZ877:BA877"/>
    <mergeCell ref="BB877:BC877"/>
    <mergeCell ref="BD877:BE877"/>
    <mergeCell ref="BF877:BG877"/>
    <mergeCell ref="BH877:BI877"/>
    <mergeCell ref="BJ877:BK877"/>
    <mergeCell ref="BL828:BN829"/>
    <mergeCell ref="AZ814:BA814"/>
    <mergeCell ref="BB814:BC814"/>
    <mergeCell ref="BD814:BE814"/>
    <mergeCell ref="BF814:BG814"/>
    <mergeCell ref="BH814:BI814"/>
    <mergeCell ref="BJ814:BK814"/>
    <mergeCell ref="BO972:BO973"/>
    <mergeCell ref="BP972:BP973"/>
    <mergeCell ref="BO974:BO975"/>
    <mergeCell ref="BP974:BP975"/>
    <mergeCell ref="BO976:BO977"/>
    <mergeCell ref="BP976:BP977"/>
    <mergeCell ref="BO966:BO967"/>
    <mergeCell ref="BP966:BP967"/>
    <mergeCell ref="BO968:BO969"/>
    <mergeCell ref="BP968:BP969"/>
    <mergeCell ref="BO970:BO971"/>
    <mergeCell ref="BP970:BP971"/>
    <mergeCell ref="BO960:BO961"/>
    <mergeCell ref="BP960:BP961"/>
    <mergeCell ref="BO962:BO963"/>
    <mergeCell ref="BP962:BP963"/>
    <mergeCell ref="BO964:BO965"/>
    <mergeCell ref="BP964:BP965"/>
    <mergeCell ref="BO958:BO959"/>
    <mergeCell ref="BP958:BP959"/>
    <mergeCell ref="BO954:BO955"/>
    <mergeCell ref="BP954:BP955"/>
    <mergeCell ref="BO956:BO957"/>
    <mergeCell ref="BP956:BP957"/>
    <mergeCell ref="BO929:BO930"/>
    <mergeCell ref="BP929:BP930"/>
    <mergeCell ref="BO931:BO932"/>
    <mergeCell ref="BP931:BP932"/>
    <mergeCell ref="BO937:BO938"/>
    <mergeCell ref="BL940:BN940"/>
    <mergeCell ref="BA951:BC951"/>
    <mergeCell ref="BH955:BI955"/>
    <mergeCell ref="BF955:BG955"/>
    <mergeCell ref="BD955:BE955"/>
    <mergeCell ref="BB955:BC955"/>
    <mergeCell ref="BP937:BP938"/>
    <mergeCell ref="BO923:BO924"/>
    <mergeCell ref="BP923:BP924"/>
    <mergeCell ref="BO925:BO926"/>
    <mergeCell ref="BP925:BP926"/>
    <mergeCell ref="BO927:BO928"/>
    <mergeCell ref="BP927:BP928"/>
    <mergeCell ref="BO917:BO918"/>
    <mergeCell ref="BP917:BP918"/>
    <mergeCell ref="BO919:BO920"/>
    <mergeCell ref="BP919:BP920"/>
    <mergeCell ref="BO921:BO922"/>
    <mergeCell ref="BP921:BP922"/>
    <mergeCell ref="AZ1255:BA1255"/>
    <mergeCell ref="BB1255:BC1255"/>
    <mergeCell ref="BD1255:BE1255"/>
    <mergeCell ref="BF1255:BG1255"/>
    <mergeCell ref="BH1255:BI1255"/>
    <mergeCell ref="BJ1255:BK1255"/>
    <mergeCell ref="BL1269:BN1270"/>
    <mergeCell ref="BF1259:BH1259"/>
    <mergeCell ref="BL1129:BN1129"/>
    <mergeCell ref="AZ1192:BA1192"/>
    <mergeCell ref="BB1192:BC1192"/>
    <mergeCell ref="BD1192:BE1192"/>
    <mergeCell ref="BF1192:BG1192"/>
    <mergeCell ref="BH1192:BI1192"/>
    <mergeCell ref="BJ1192:BK1192"/>
    <mergeCell ref="BL1192:BN1192"/>
    <mergeCell ref="AZ1129:BA1129"/>
    <mergeCell ref="BB1129:BC1129"/>
    <mergeCell ref="BD1129:BE1129"/>
    <mergeCell ref="BF1129:BG1129"/>
    <mergeCell ref="BH1129:BI1129"/>
    <mergeCell ref="BJ1129:BK1129"/>
    <mergeCell ref="B1136:BN1136"/>
    <mergeCell ref="C1143:D1144"/>
    <mergeCell ref="B1143:B1144"/>
    <mergeCell ref="C1140:D1140"/>
    <mergeCell ref="B1145:B1146"/>
    <mergeCell ref="C1145:D1145"/>
    <mergeCell ref="J1144:K1144"/>
    <mergeCell ref="AH1145:AI1146"/>
    <mergeCell ref="AF1145:AG1146"/>
    <mergeCell ref="J1145:K1146"/>
    <mergeCell ref="H1145:I1146"/>
    <mergeCell ref="AL1144:AM1144"/>
    <mergeCell ref="AJ1144:AK1144"/>
    <mergeCell ref="BJ1144:BK1144"/>
    <mergeCell ref="BH1144:BI1144"/>
    <mergeCell ref="BF1144:BG1144"/>
    <mergeCell ref="BD1144:BE1144"/>
    <mergeCell ref="BB1144:BC1144"/>
    <mergeCell ref="AZ1144:BA1144"/>
    <mergeCell ref="AX1144:AY1144"/>
    <mergeCell ref="AV1144:AW1144"/>
    <mergeCell ref="AD1145:AE1146"/>
    <mergeCell ref="AB1145:AC1146"/>
    <mergeCell ref="Z1145:AA1146"/>
    <mergeCell ref="X1145:Y1146"/>
    <mergeCell ref="V1145:W1146"/>
    <mergeCell ref="T1145:U1146"/>
    <mergeCell ref="AV1145:AW1146"/>
    <mergeCell ref="AT1145:AU1146"/>
    <mergeCell ref="AR1145:AS1146"/>
    <mergeCell ref="AP1145:AQ1146"/>
    <mergeCell ref="AJ1255:AK1255"/>
    <mergeCell ref="AL1255:AM1255"/>
    <mergeCell ref="AN1255:AO1255"/>
    <mergeCell ref="AT1192:AU1192"/>
    <mergeCell ref="AD1216:AE1217"/>
    <mergeCell ref="BA1770:BC1770"/>
    <mergeCell ref="BB1763:BE1763"/>
    <mergeCell ref="BL1633:BN1633"/>
    <mergeCell ref="AZ1696:BA1696"/>
    <mergeCell ref="BB1696:BC1696"/>
    <mergeCell ref="BD1696:BE1696"/>
    <mergeCell ref="BF1696:BG1696"/>
    <mergeCell ref="BH1696:BI1696"/>
    <mergeCell ref="BJ1696:BK1696"/>
    <mergeCell ref="BL1696:BN1696"/>
    <mergeCell ref="AZ1633:BA1633"/>
    <mergeCell ref="BB1633:BC1633"/>
    <mergeCell ref="BD1633:BE1633"/>
    <mergeCell ref="BF1633:BG1633"/>
    <mergeCell ref="BH1633:BI1633"/>
    <mergeCell ref="BJ1633:BK1633"/>
    <mergeCell ref="BL1507:BN1507"/>
    <mergeCell ref="AZ1570:BA1570"/>
    <mergeCell ref="BB1570:BC1570"/>
    <mergeCell ref="BD1570:BE1570"/>
    <mergeCell ref="BF1570:BG1570"/>
    <mergeCell ref="BH1570:BI1570"/>
    <mergeCell ref="BJ1570:BK1570"/>
    <mergeCell ref="BL1570:BN1570"/>
    <mergeCell ref="AZ1507:BA1507"/>
    <mergeCell ref="BB1507:BC1507"/>
    <mergeCell ref="BD1507:BE1507"/>
    <mergeCell ref="BF1507:BG1507"/>
    <mergeCell ref="BH1507:BI1507"/>
    <mergeCell ref="BJ1507:BK1507"/>
    <mergeCell ref="BA1518:BC1518"/>
    <mergeCell ref="AY1511:BA1511"/>
    <mergeCell ref="BL1712:BN1713"/>
    <mergeCell ref="BJ1712:BK1713"/>
    <mergeCell ref="BH1712:BI1713"/>
    <mergeCell ref="BF1712:BG1713"/>
    <mergeCell ref="BD1712:BE1713"/>
    <mergeCell ref="BL1714:BN1715"/>
    <mergeCell ref="BJ1714:BK1715"/>
    <mergeCell ref="BH1714:BI1715"/>
    <mergeCell ref="BF1714:BG1715"/>
    <mergeCell ref="BD1714:BE1715"/>
    <mergeCell ref="BB1714:BC1715"/>
    <mergeCell ref="AZ1714:BA1715"/>
    <mergeCell ref="AX1714:AY1715"/>
    <mergeCell ref="BJ1695:BK1695"/>
    <mergeCell ref="AZ1585:BA1585"/>
    <mergeCell ref="BL1586:BN1587"/>
    <mergeCell ref="BF1602:BG1603"/>
    <mergeCell ref="BD1602:BE1603"/>
    <mergeCell ref="AX1759:AY1759"/>
    <mergeCell ref="AX1696:AY1696"/>
    <mergeCell ref="AX1507:AY1507"/>
    <mergeCell ref="BF1710:BK1710"/>
    <mergeCell ref="AZ1710:BE1710"/>
    <mergeCell ref="AT1710:AY1710"/>
    <mergeCell ref="AV1673:AW1674"/>
    <mergeCell ref="AV1685:AW1686"/>
    <mergeCell ref="AV1712:AW1713"/>
    <mergeCell ref="BB1712:BC1713"/>
    <mergeCell ref="AU1763:AW1763"/>
    <mergeCell ref="AY1763:BA1763"/>
    <mergeCell ref="BJ1711:BK1711"/>
    <mergeCell ref="BH1711:BI1711"/>
    <mergeCell ref="BA1638:BN1638"/>
    <mergeCell ref="BL1695:BN1695"/>
    <mergeCell ref="BL1693:BN1694"/>
    <mergeCell ref="AT1585:AU1585"/>
    <mergeCell ref="BL1588:BN1589"/>
    <mergeCell ref="BD1592:BE1593"/>
    <mergeCell ref="AZ2137:BA2137"/>
    <mergeCell ref="BB2137:BC2137"/>
    <mergeCell ref="BD2137:BE2137"/>
    <mergeCell ref="BF2137:BG2137"/>
    <mergeCell ref="BH2137:BI2137"/>
    <mergeCell ref="BJ2137:BK2137"/>
    <mergeCell ref="BL2011:BN2011"/>
    <mergeCell ref="AZ2074:BA2074"/>
    <mergeCell ref="BB2074:BC2074"/>
    <mergeCell ref="BD2074:BE2074"/>
    <mergeCell ref="BF2074:BG2074"/>
    <mergeCell ref="BH2074:BI2074"/>
    <mergeCell ref="BJ2074:BK2074"/>
    <mergeCell ref="BL2074:BN2074"/>
    <mergeCell ref="AZ2011:BA2011"/>
    <mergeCell ref="BB2011:BC2011"/>
    <mergeCell ref="BD2011:BE2011"/>
    <mergeCell ref="BF2011:BG2011"/>
    <mergeCell ref="BH2011:BI2011"/>
    <mergeCell ref="BJ2011:BK2011"/>
    <mergeCell ref="BA2016:BN2016"/>
    <mergeCell ref="B2018:BN2018"/>
    <mergeCell ref="BL1885:BN1885"/>
    <mergeCell ref="AZ1948:BA1948"/>
    <mergeCell ref="BB1948:BC1948"/>
    <mergeCell ref="BD1948:BE1948"/>
    <mergeCell ref="BF1948:BG1948"/>
    <mergeCell ref="BH1948:BI1948"/>
    <mergeCell ref="BJ1948:BK1948"/>
    <mergeCell ref="BL1948:BN1948"/>
    <mergeCell ref="AZ1885:BA1885"/>
    <mergeCell ref="BB1885:BC1885"/>
    <mergeCell ref="BD1885:BE1885"/>
    <mergeCell ref="BF1885:BG1885"/>
    <mergeCell ref="BH1885:BI1885"/>
    <mergeCell ref="BJ1885:BK1885"/>
    <mergeCell ref="L1887:N1887"/>
    <mergeCell ref="H1887:J1887"/>
    <mergeCell ref="D1887:E1887"/>
    <mergeCell ref="B1887:C1887"/>
    <mergeCell ref="N1885:O1885"/>
    <mergeCell ref="L1885:M1885"/>
    <mergeCell ref="J1885:K1885"/>
    <mergeCell ref="D1885:E1885"/>
    <mergeCell ref="W1889:Y1889"/>
    <mergeCell ref="S1889:U1889"/>
    <mergeCell ref="O1889:R1889"/>
    <mergeCell ref="O1887:R1887"/>
    <mergeCell ref="P1885:Q1885"/>
    <mergeCell ref="B1901:B1902"/>
    <mergeCell ref="C1901:D1901"/>
    <mergeCell ref="E1901:E1902"/>
    <mergeCell ref="BJ1900:BK1900"/>
    <mergeCell ref="AH1896:AM1896"/>
    <mergeCell ref="AN1896:AZ1896"/>
    <mergeCell ref="BL1905:BN1906"/>
    <mergeCell ref="X1905:Y1906"/>
    <mergeCell ref="Z1905:AA1906"/>
    <mergeCell ref="P184:Q184"/>
    <mergeCell ref="R184:S184"/>
    <mergeCell ref="T184:U184"/>
    <mergeCell ref="V184:W184"/>
    <mergeCell ref="X184:Y184"/>
    <mergeCell ref="Z184:AA184"/>
    <mergeCell ref="Z121:AA121"/>
    <mergeCell ref="AB121:AC121"/>
    <mergeCell ref="AJ121:AK121"/>
    <mergeCell ref="AL121:AM121"/>
    <mergeCell ref="AN121:AO121"/>
    <mergeCell ref="AP121:AQ121"/>
    <mergeCell ref="BD2515:BE2515"/>
    <mergeCell ref="BF2515:BG2515"/>
    <mergeCell ref="BH2515:BI2515"/>
    <mergeCell ref="BJ2515:BK2515"/>
    <mergeCell ref="BL2389:BN2389"/>
    <mergeCell ref="AZ2452:BA2452"/>
    <mergeCell ref="BB2452:BC2452"/>
    <mergeCell ref="BD2452:BE2452"/>
    <mergeCell ref="BF2452:BG2452"/>
    <mergeCell ref="BH2452:BI2452"/>
    <mergeCell ref="BL2452:BN2452"/>
    <mergeCell ref="AZ2389:BA2389"/>
    <mergeCell ref="BB2389:BC2389"/>
    <mergeCell ref="BD2389:BE2389"/>
    <mergeCell ref="BF2389:BG2389"/>
    <mergeCell ref="BH2389:BI2389"/>
    <mergeCell ref="BJ2389:BK2389"/>
    <mergeCell ref="B2396:BN2396"/>
    <mergeCell ref="W2393:Y2393"/>
    <mergeCell ref="AH2389:AI2389"/>
    <mergeCell ref="BL2263:BN2263"/>
    <mergeCell ref="AZ2326:BA2326"/>
    <mergeCell ref="BB2326:BC2326"/>
    <mergeCell ref="BD2326:BE2326"/>
    <mergeCell ref="BF2326:BG2326"/>
    <mergeCell ref="BH2326:BI2326"/>
    <mergeCell ref="BJ2326:BK2326"/>
    <mergeCell ref="BL2326:BN2326"/>
    <mergeCell ref="AZ2263:BA2263"/>
    <mergeCell ref="BB2263:BC2263"/>
    <mergeCell ref="BD2263:BE2263"/>
    <mergeCell ref="BF2263:BG2263"/>
    <mergeCell ref="BH2263:BI2263"/>
    <mergeCell ref="BJ2263:BK2263"/>
    <mergeCell ref="BA2268:BN2268"/>
    <mergeCell ref="B2270:BN2270"/>
    <mergeCell ref="AJ1838:AK1839"/>
    <mergeCell ref="AH1838:AI1839"/>
    <mergeCell ref="AF1838:AG1839"/>
    <mergeCell ref="BH1844:BI1845"/>
    <mergeCell ref="BF1844:BG1845"/>
    <mergeCell ref="BD1844:BE1845"/>
    <mergeCell ref="BB1844:BC1845"/>
    <mergeCell ref="AZ1844:BA1845"/>
    <mergeCell ref="AX1844:AY1845"/>
    <mergeCell ref="BH1848:BI1849"/>
    <mergeCell ref="BJ2200:BK2200"/>
    <mergeCell ref="BL2200:BN2200"/>
    <mergeCell ref="BL2137:BN2137"/>
    <mergeCell ref="AZ2200:BA2200"/>
    <mergeCell ref="BB2200:BC2200"/>
    <mergeCell ref="BD2200:BE2200"/>
    <mergeCell ref="BF2200:BG2200"/>
    <mergeCell ref="BH2200:BI2200"/>
    <mergeCell ref="E445:AC445"/>
    <mergeCell ref="AB451:AC451"/>
    <mergeCell ref="X450:Y451"/>
    <mergeCell ref="V450:W451"/>
    <mergeCell ref="P450:U450"/>
    <mergeCell ref="AB450:AG450"/>
    <mergeCell ref="Z450:AA451"/>
    <mergeCell ref="AP451:AQ451"/>
    <mergeCell ref="AN451:AO451"/>
    <mergeCell ref="AL451:AM451"/>
    <mergeCell ref="AJ451:AK451"/>
    <mergeCell ref="AH451:AI451"/>
    <mergeCell ref="F452:F453"/>
    <mergeCell ref="P452:Q453"/>
    <mergeCell ref="N452:O453"/>
    <mergeCell ref="L452:M453"/>
    <mergeCell ref="J452:K453"/>
    <mergeCell ref="E452:E453"/>
    <mergeCell ref="P490:Q491"/>
    <mergeCell ref="N490:O491"/>
    <mergeCell ref="L490:M491"/>
    <mergeCell ref="AN490:AO491"/>
    <mergeCell ref="AL490:AM491"/>
    <mergeCell ref="AJ490:AK491"/>
    <mergeCell ref="AX751:AY751"/>
    <mergeCell ref="P814:Q814"/>
    <mergeCell ref="R814:S814"/>
    <mergeCell ref="T814:U814"/>
    <mergeCell ref="V814:W814"/>
    <mergeCell ref="X814:Y814"/>
    <mergeCell ref="Z814:AA814"/>
    <mergeCell ref="AB814:AC814"/>
    <mergeCell ref="AD814:AE814"/>
    <mergeCell ref="AF814:AG814"/>
    <mergeCell ref="AL751:AM751"/>
    <mergeCell ref="AN751:AO751"/>
    <mergeCell ref="AN766:AO766"/>
    <mergeCell ref="AL766:AM766"/>
    <mergeCell ref="AJ766:AK766"/>
    <mergeCell ref="AH766:AI766"/>
    <mergeCell ref="AR751:AS751"/>
    <mergeCell ref="AT751:AU751"/>
    <mergeCell ref="AV751:AW751"/>
    <mergeCell ref="Z751:AA751"/>
    <mergeCell ref="AB751:AC751"/>
    <mergeCell ref="AD751:AE751"/>
    <mergeCell ref="AF751:AG751"/>
    <mergeCell ref="AH751:AI751"/>
    <mergeCell ref="AJ751:AK751"/>
    <mergeCell ref="P751:Q751"/>
    <mergeCell ref="R751:S751"/>
    <mergeCell ref="T751:U751"/>
    <mergeCell ref="V751:W751"/>
    <mergeCell ref="X751:Y751"/>
    <mergeCell ref="F1901:F1902"/>
    <mergeCell ref="H1901:I1902"/>
    <mergeCell ref="J1901:K1902"/>
    <mergeCell ref="L1901:M1902"/>
    <mergeCell ref="AR499:AS499"/>
    <mergeCell ref="AT499:AU499"/>
    <mergeCell ref="AV499:AW499"/>
    <mergeCell ref="AX499:AY499"/>
    <mergeCell ref="AD210:AE211"/>
    <mergeCell ref="AB210:AC211"/>
    <mergeCell ref="AH218:AI219"/>
    <mergeCell ref="AF218:AG219"/>
    <mergeCell ref="AD218:AE219"/>
    <mergeCell ref="AB218:AC219"/>
    <mergeCell ref="AH226:AI227"/>
    <mergeCell ref="AF226:AG227"/>
    <mergeCell ref="AD226:AE227"/>
    <mergeCell ref="AB226:AC227"/>
    <mergeCell ref="X234:Y235"/>
    <mergeCell ref="AT234:AU235"/>
    <mergeCell ref="Z265:AA266"/>
    <mergeCell ref="X265:Y266"/>
    <mergeCell ref="V265:W266"/>
    <mergeCell ref="T265:U266"/>
    <mergeCell ref="AP265:AQ266"/>
    <mergeCell ref="AN265:AO266"/>
    <mergeCell ref="AL265:AM266"/>
    <mergeCell ref="AJ265:AK266"/>
    <mergeCell ref="AH265:AI266"/>
    <mergeCell ref="AF265:AG266"/>
    <mergeCell ref="AX262:AY262"/>
    <mergeCell ref="AV262:AW262"/>
    <mergeCell ref="AT262:AU262"/>
    <mergeCell ref="D2263:E2263"/>
    <mergeCell ref="J2263:K2263"/>
    <mergeCell ref="L2263:M2263"/>
    <mergeCell ref="N2263:O2263"/>
    <mergeCell ref="C1902:D1902"/>
    <mergeCell ref="N1901:O1902"/>
    <mergeCell ref="P1901:Q1902"/>
    <mergeCell ref="R1901:S1902"/>
    <mergeCell ref="T1901:U1902"/>
    <mergeCell ref="V1901:W1902"/>
    <mergeCell ref="AR234:AS235"/>
    <mergeCell ref="AP234:AQ235"/>
    <mergeCell ref="AV1082:AW1083"/>
    <mergeCell ref="AV451:AW451"/>
    <mergeCell ref="AT451:AU451"/>
    <mergeCell ref="AR451:AS451"/>
    <mergeCell ref="R451:S451"/>
    <mergeCell ref="P451:Q451"/>
    <mergeCell ref="AF451:AG451"/>
    <mergeCell ref="AD451:AE451"/>
    <mergeCell ref="AN1838:AO1839"/>
    <mergeCell ref="AL1838:AM1839"/>
    <mergeCell ref="G1773:G1774"/>
    <mergeCell ref="J1774:K1774"/>
    <mergeCell ref="N1774:O1774"/>
    <mergeCell ref="L1774:M1774"/>
    <mergeCell ref="J1773:O1773"/>
    <mergeCell ref="L1846:M1847"/>
    <mergeCell ref="J1846:K1847"/>
    <mergeCell ref="H1846:I1847"/>
    <mergeCell ref="F1846:F1847"/>
    <mergeCell ref="E1846:E1847"/>
    <mergeCell ref="P421:Q422"/>
    <mergeCell ref="O377:R377"/>
    <mergeCell ref="E384:AC384"/>
    <mergeCell ref="G393:G394"/>
    <mergeCell ref="G395:G396"/>
    <mergeCell ref="AV397:AW398"/>
    <mergeCell ref="AT397:AU398"/>
    <mergeCell ref="AN199:AO199"/>
    <mergeCell ref="AL199:AM199"/>
    <mergeCell ref="AJ199:AK199"/>
    <mergeCell ref="AH199:AI199"/>
    <mergeCell ref="R199:S199"/>
    <mergeCell ref="V200:W201"/>
    <mergeCell ref="T200:U201"/>
    <mergeCell ref="AD200:AE201"/>
    <mergeCell ref="AJ200:AK201"/>
    <mergeCell ref="AX208:AY209"/>
    <mergeCell ref="AV208:AW209"/>
    <mergeCell ref="AL218:AM219"/>
    <mergeCell ref="AJ218:AK219"/>
    <mergeCell ref="AN234:AO235"/>
    <mergeCell ref="AN436:AO436"/>
    <mergeCell ref="AP436:AQ436"/>
    <mergeCell ref="AR436:AS436"/>
    <mergeCell ref="AT436:AU436"/>
    <mergeCell ref="AV436:AW436"/>
    <mergeCell ref="AX436:AY436"/>
    <mergeCell ref="AB436:AC436"/>
    <mergeCell ref="AD436:AE436"/>
    <mergeCell ref="AF436:AG436"/>
    <mergeCell ref="AH436:AI436"/>
    <mergeCell ref="AJ436:AK436"/>
    <mergeCell ref="AL436:AM436"/>
    <mergeCell ref="P436:Q436"/>
    <mergeCell ref="R436:S436"/>
    <mergeCell ref="T436:U436"/>
    <mergeCell ref="V436:W436"/>
    <mergeCell ref="X436:Y436"/>
    <mergeCell ref="Z436:AA436"/>
    <mergeCell ref="AN373:AO373"/>
    <mergeCell ref="AP373:AQ373"/>
    <mergeCell ref="AR373:AS373"/>
    <mergeCell ref="AT373:AU373"/>
    <mergeCell ref="AV373:AW373"/>
    <mergeCell ref="AX373:AY373"/>
    <mergeCell ref="AB373:AC373"/>
    <mergeCell ref="AD373:AE373"/>
    <mergeCell ref="AF373:AG373"/>
    <mergeCell ref="AH373:AI373"/>
    <mergeCell ref="AJ373:AK373"/>
    <mergeCell ref="AL373:AM373"/>
    <mergeCell ref="P373:Q373"/>
    <mergeCell ref="R373:S373"/>
    <mergeCell ref="T373:U373"/>
    <mergeCell ref="V373:W373"/>
    <mergeCell ref="X373:Y373"/>
    <mergeCell ref="Z373:AA373"/>
    <mergeCell ref="T389:U390"/>
    <mergeCell ref="AP389:AQ390"/>
    <mergeCell ref="AN389:AO390"/>
    <mergeCell ref="AL389:AM390"/>
    <mergeCell ref="AJ389:AK390"/>
    <mergeCell ref="AH389:AI390"/>
    <mergeCell ref="AF389:AG390"/>
    <mergeCell ref="AF395:AG396"/>
    <mergeCell ref="AX397:AY398"/>
    <mergeCell ref="R405:S406"/>
    <mergeCell ref="P405:Q406"/>
    <mergeCell ref="R413:S414"/>
    <mergeCell ref="P413:Q414"/>
    <mergeCell ref="R421:S422"/>
    <mergeCell ref="AF499:AG499"/>
    <mergeCell ref="AH499:AI499"/>
    <mergeCell ref="AJ499:AK499"/>
    <mergeCell ref="AL499:AM499"/>
    <mergeCell ref="AN499:AO499"/>
    <mergeCell ref="AP499:AQ499"/>
    <mergeCell ref="T499:U499"/>
    <mergeCell ref="V499:W499"/>
    <mergeCell ref="J513:O513"/>
    <mergeCell ref="R514:S514"/>
    <mergeCell ref="P514:Q514"/>
    <mergeCell ref="P513:U513"/>
    <mergeCell ref="G513:G514"/>
    <mergeCell ref="AT513:AY513"/>
    <mergeCell ref="AN513:AS513"/>
    <mergeCell ref="AH513:AM513"/>
    <mergeCell ref="L523:M524"/>
    <mergeCell ref="J523:K524"/>
    <mergeCell ref="H523:I524"/>
    <mergeCell ref="AN533:AO534"/>
    <mergeCell ref="AL533:AM534"/>
    <mergeCell ref="L539:M540"/>
    <mergeCell ref="J539:K540"/>
    <mergeCell ref="H539:I540"/>
    <mergeCell ref="R561:S561"/>
    <mergeCell ref="P561:Q561"/>
    <mergeCell ref="AL561:AM561"/>
    <mergeCell ref="AJ561:AK561"/>
    <mergeCell ref="AH561:AI561"/>
    <mergeCell ref="AF561:AG561"/>
    <mergeCell ref="AD561:AE561"/>
    <mergeCell ref="AB561:AC561"/>
    <mergeCell ref="AJ501:AL501"/>
    <mergeCell ref="AU501:AW501"/>
    <mergeCell ref="AY501:BA501"/>
    <mergeCell ref="AZ514:BA514"/>
    <mergeCell ref="R515:S516"/>
    <mergeCell ref="AH514:AI514"/>
    <mergeCell ref="L470:M471"/>
    <mergeCell ref="J470:K471"/>
    <mergeCell ref="H470:I471"/>
    <mergeCell ref="AX472:AY473"/>
    <mergeCell ref="L474:M475"/>
    <mergeCell ref="J474:K475"/>
    <mergeCell ref="H474:I475"/>
    <mergeCell ref="G462:G463"/>
    <mergeCell ref="AN562:AO562"/>
    <mergeCell ref="AP562:AQ562"/>
    <mergeCell ref="AR562:AS562"/>
    <mergeCell ref="AT562:AU562"/>
    <mergeCell ref="AV562:AW562"/>
    <mergeCell ref="AX562:AY562"/>
    <mergeCell ref="AB562:AC562"/>
    <mergeCell ref="AR397:AS398"/>
    <mergeCell ref="E401:E402"/>
    <mergeCell ref="R409:S410"/>
    <mergeCell ref="P409:Q410"/>
    <mergeCell ref="N409:O410"/>
    <mergeCell ref="L409:M410"/>
    <mergeCell ref="J409:K410"/>
    <mergeCell ref="AP751:AQ751"/>
    <mergeCell ref="AN688:AO688"/>
    <mergeCell ref="AP688:AQ688"/>
    <mergeCell ref="AR688:AS688"/>
    <mergeCell ref="AT688:AU688"/>
    <mergeCell ref="AV688:AW688"/>
    <mergeCell ref="AX688:AY688"/>
    <mergeCell ref="AB688:AC688"/>
    <mergeCell ref="AD688:AE688"/>
    <mergeCell ref="AF688:AG688"/>
    <mergeCell ref="AH688:AI688"/>
    <mergeCell ref="AJ688:AK688"/>
    <mergeCell ref="AL688:AM688"/>
    <mergeCell ref="P688:Q688"/>
    <mergeCell ref="R688:S688"/>
    <mergeCell ref="T688:U688"/>
    <mergeCell ref="V688:W688"/>
    <mergeCell ref="X688:Y688"/>
    <mergeCell ref="Z688:AA688"/>
    <mergeCell ref="G397:G398"/>
    <mergeCell ref="G399:G400"/>
    <mergeCell ref="G401:G402"/>
    <mergeCell ref="G403:G404"/>
    <mergeCell ref="F710:F711"/>
    <mergeCell ref="E710:E711"/>
    <mergeCell ref="L714:M715"/>
    <mergeCell ref="J714:K715"/>
    <mergeCell ref="H714:I715"/>
    <mergeCell ref="F714:F715"/>
    <mergeCell ref="E714:E715"/>
    <mergeCell ref="L718:M719"/>
    <mergeCell ref="J718:K719"/>
    <mergeCell ref="H718:I719"/>
    <mergeCell ref="F718:F719"/>
    <mergeCell ref="E718:E719"/>
    <mergeCell ref="AX720:AY721"/>
    <mergeCell ref="L722:M723"/>
    <mergeCell ref="J722:K723"/>
    <mergeCell ref="H722:I723"/>
    <mergeCell ref="F722:F723"/>
    <mergeCell ref="E722:E723"/>
    <mergeCell ref="AX724:AY725"/>
    <mergeCell ref="G639:G640"/>
    <mergeCell ref="G641:G642"/>
    <mergeCell ref="G643:G644"/>
    <mergeCell ref="X499:Y499"/>
    <mergeCell ref="Z499:AA499"/>
    <mergeCell ref="AB499:AC499"/>
    <mergeCell ref="AD499:AE499"/>
    <mergeCell ref="L726:M727"/>
    <mergeCell ref="J726:K727"/>
    <mergeCell ref="H726:I727"/>
    <mergeCell ref="F726:F727"/>
    <mergeCell ref="E726:E727"/>
    <mergeCell ref="AX728:AY729"/>
    <mergeCell ref="L730:M731"/>
    <mergeCell ref="V1216:W1217"/>
    <mergeCell ref="AR1216:AS1217"/>
    <mergeCell ref="AP1216:AQ1217"/>
    <mergeCell ref="AN1216:AO1217"/>
    <mergeCell ref="AF1216:AG1217"/>
    <mergeCell ref="AB1216:AC1217"/>
    <mergeCell ref="AL1220:AM1221"/>
    <mergeCell ref="V1220:W1221"/>
    <mergeCell ref="E382:AC382"/>
    <mergeCell ref="B380:BN380"/>
    <mergeCell ref="BD384:BM384"/>
    <mergeCell ref="F387:F388"/>
    <mergeCell ref="BN381:BP382"/>
    <mergeCell ref="BO391:BO392"/>
    <mergeCell ref="BP391:BP392"/>
    <mergeCell ref="BP423:BP424"/>
    <mergeCell ref="BO425:BO426"/>
    <mergeCell ref="BP425:BP426"/>
    <mergeCell ref="BO427:BO428"/>
    <mergeCell ref="BP427:BP428"/>
    <mergeCell ref="BO417:BO418"/>
    <mergeCell ref="BP417:BP418"/>
    <mergeCell ref="BO419:BO420"/>
    <mergeCell ref="BP419:BP420"/>
    <mergeCell ref="BO421:BO422"/>
    <mergeCell ref="BP421:BP422"/>
    <mergeCell ref="BO411:BO412"/>
    <mergeCell ref="BP411:BP412"/>
    <mergeCell ref="BO413:BO414"/>
    <mergeCell ref="BP413:BP414"/>
    <mergeCell ref="G602:G603"/>
    <mergeCell ref="G604:G605"/>
    <mergeCell ref="AN773:AO774"/>
    <mergeCell ref="AL773:AM774"/>
    <mergeCell ref="R704:S705"/>
    <mergeCell ref="AJ704:AK705"/>
    <mergeCell ref="AH704:AI705"/>
    <mergeCell ref="AF704:AG705"/>
    <mergeCell ref="S755:U755"/>
    <mergeCell ref="AX712:AY713"/>
    <mergeCell ref="V742:W743"/>
    <mergeCell ref="T742:U743"/>
    <mergeCell ref="R742:S743"/>
    <mergeCell ref="P742:Q743"/>
    <mergeCell ref="Z744:AA745"/>
    <mergeCell ref="AB744:AC745"/>
    <mergeCell ref="AD744:AE745"/>
    <mergeCell ref="AF744:AG745"/>
    <mergeCell ref="AH744:AI745"/>
    <mergeCell ref="AJ744:AK745"/>
    <mergeCell ref="G710:G711"/>
    <mergeCell ref="G712:G713"/>
    <mergeCell ref="G714:G715"/>
    <mergeCell ref="G669:G670"/>
    <mergeCell ref="G671:G672"/>
    <mergeCell ref="G673:G674"/>
    <mergeCell ref="G675:G676"/>
    <mergeCell ref="G677:G678"/>
    <mergeCell ref="G679:G680"/>
    <mergeCell ref="AL744:AM745"/>
    <mergeCell ref="AN744:AO745"/>
    <mergeCell ref="AP744:AQ745"/>
    <mergeCell ref="AR744:AS745"/>
    <mergeCell ref="AT744:AU745"/>
    <mergeCell ref="AV744:AW745"/>
    <mergeCell ref="L1192:M1192"/>
    <mergeCell ref="J1192:K1192"/>
    <mergeCell ref="L1149:M1150"/>
    <mergeCell ref="J1149:K1150"/>
    <mergeCell ref="H1149:I1150"/>
    <mergeCell ref="E1138:AC1138"/>
    <mergeCell ref="T1189:U1190"/>
    <mergeCell ref="R1189:S1190"/>
    <mergeCell ref="P1189:Q1190"/>
    <mergeCell ref="AL1189:AM1190"/>
    <mergeCell ref="AJ1189:AK1190"/>
    <mergeCell ref="AH1189:AI1190"/>
    <mergeCell ref="AF1189:AG1190"/>
    <mergeCell ref="AD1189:AE1190"/>
    <mergeCell ref="AB1189:AC1190"/>
    <mergeCell ref="AV1189:AW1190"/>
    <mergeCell ref="AT1189:AU1190"/>
    <mergeCell ref="AR1189:AS1190"/>
    <mergeCell ref="AP1189:AQ1190"/>
    <mergeCell ref="AN1189:AO1190"/>
    <mergeCell ref="E1019:E1020"/>
    <mergeCell ref="AP877:AQ877"/>
    <mergeCell ref="AR877:AS877"/>
    <mergeCell ref="AV1192:AW1192"/>
    <mergeCell ref="D1192:E1192"/>
    <mergeCell ref="G1143:G1144"/>
    <mergeCell ref="F1143:F1144"/>
    <mergeCell ref="P1143:U1143"/>
    <mergeCell ref="AN1181:AO1182"/>
    <mergeCell ref="AL1181:AM1182"/>
    <mergeCell ref="AJ1181:AK1182"/>
    <mergeCell ref="AH1181:AI1182"/>
    <mergeCell ref="J1181:K1182"/>
    <mergeCell ref="H1181:I1182"/>
    <mergeCell ref="N1144:O1144"/>
    <mergeCell ref="R1144:S1144"/>
    <mergeCell ref="H1143:I1144"/>
    <mergeCell ref="C1149:D1149"/>
    <mergeCell ref="G1149:G1150"/>
    <mergeCell ref="X1149:Y1150"/>
    <mergeCell ref="V1149:W1150"/>
    <mergeCell ref="T1149:U1150"/>
    <mergeCell ref="R1149:S1150"/>
    <mergeCell ref="P1149:Q1150"/>
    <mergeCell ref="N1149:O1150"/>
    <mergeCell ref="AJ1149:AK1150"/>
    <mergeCell ref="AH1149:AI1150"/>
    <mergeCell ref="AF1149:AG1150"/>
    <mergeCell ref="AD1149:AE1150"/>
    <mergeCell ref="AF1669:AG1670"/>
    <mergeCell ref="AD1669:AE1670"/>
    <mergeCell ref="AB1669:AC1670"/>
    <mergeCell ref="Z1669:AA1670"/>
    <mergeCell ref="X1669:Y1670"/>
    <mergeCell ref="AT1669:AU1670"/>
    <mergeCell ref="AR1669:AS1670"/>
    <mergeCell ref="P1192:Q1192"/>
    <mergeCell ref="R1192:S1192"/>
    <mergeCell ref="T1192:U1192"/>
    <mergeCell ref="V1192:W1192"/>
    <mergeCell ref="X1192:Y1192"/>
    <mergeCell ref="Z1192:AA1192"/>
    <mergeCell ref="AB1192:AC1192"/>
    <mergeCell ref="AD1192:AE1192"/>
    <mergeCell ref="AF1192:AG1192"/>
    <mergeCell ref="AL1129:AM1129"/>
    <mergeCell ref="AN1129:AO1129"/>
    <mergeCell ref="AP1129:AQ1129"/>
    <mergeCell ref="AR1129:AS1129"/>
    <mergeCell ref="AT1129:AU1129"/>
    <mergeCell ref="AV1129:AW1129"/>
    <mergeCell ref="Z1129:AA1129"/>
    <mergeCell ref="AB1129:AC1129"/>
    <mergeCell ref="AD1129:AE1129"/>
    <mergeCell ref="AF1129:AG1129"/>
    <mergeCell ref="AH1129:AI1129"/>
    <mergeCell ref="AJ1129:AK1129"/>
    <mergeCell ref="P1129:Q1129"/>
    <mergeCell ref="R1129:S1129"/>
    <mergeCell ref="T1129:U1129"/>
    <mergeCell ref="V1129:W1129"/>
    <mergeCell ref="X1129:Y1129"/>
    <mergeCell ref="P1255:Q1255"/>
    <mergeCell ref="R1255:S1255"/>
    <mergeCell ref="T1255:U1255"/>
    <mergeCell ref="V1255:W1255"/>
    <mergeCell ref="X1255:Y1255"/>
    <mergeCell ref="AT1649:AU1650"/>
    <mergeCell ref="AR1649:AS1650"/>
    <mergeCell ref="AP1649:AQ1650"/>
    <mergeCell ref="AN1649:AO1650"/>
    <mergeCell ref="AL1649:AM1650"/>
    <mergeCell ref="AJ1649:AK1650"/>
    <mergeCell ref="AT1653:AU1654"/>
    <mergeCell ref="AR1653:AS1654"/>
    <mergeCell ref="AP1653:AQ1654"/>
    <mergeCell ref="AN1653:AO1654"/>
    <mergeCell ref="AL1653:AM1654"/>
    <mergeCell ref="AJ1653:AK1654"/>
    <mergeCell ref="AT1657:AU1658"/>
    <mergeCell ref="AR1657:AS1658"/>
    <mergeCell ref="AP1657:AQ1658"/>
    <mergeCell ref="AN1657:AO1658"/>
    <mergeCell ref="AL1657:AM1658"/>
    <mergeCell ref="AJ1657:AK1658"/>
    <mergeCell ref="AT1661:AU1662"/>
    <mergeCell ref="AR1661:AS1662"/>
    <mergeCell ref="AP1661:AQ1662"/>
    <mergeCell ref="AD1661:AE1662"/>
    <mergeCell ref="AB1661:AC1662"/>
    <mergeCell ref="AN1661:AO1662"/>
    <mergeCell ref="AL1661:AM1662"/>
    <mergeCell ref="AJ1661:AK1662"/>
    <mergeCell ref="AR1214:AS1215"/>
    <mergeCell ref="AP1214:AQ1215"/>
    <mergeCell ref="AN1214:AO1215"/>
    <mergeCell ref="AL1214:AM1215"/>
    <mergeCell ref="AT1214:AU1215"/>
    <mergeCell ref="T1214:U1215"/>
    <mergeCell ref="R1214:S1215"/>
    <mergeCell ref="AX1192:AY1192"/>
    <mergeCell ref="P1144:Q1144"/>
    <mergeCell ref="AR1187:AS1188"/>
    <mergeCell ref="AT1187:AU1188"/>
    <mergeCell ref="AV1187:AW1188"/>
    <mergeCell ref="AX1187:AY1188"/>
    <mergeCell ref="X1696:Y1696"/>
    <mergeCell ref="AN1667:AO1668"/>
    <mergeCell ref="AL1667:AM1668"/>
    <mergeCell ref="AJ1667:AK1668"/>
    <mergeCell ref="AX1667:AY1668"/>
    <mergeCell ref="AV1667:AW1668"/>
    <mergeCell ref="AH1671:AI1672"/>
    <mergeCell ref="AF1671:AG1672"/>
    <mergeCell ref="AD1671:AE1672"/>
    <mergeCell ref="AB1671:AC1672"/>
    <mergeCell ref="AH1683:AI1684"/>
    <mergeCell ref="AF1683:AG1684"/>
    <mergeCell ref="AD1683:AE1684"/>
    <mergeCell ref="AB1683:AC1684"/>
    <mergeCell ref="AL1693:AM1694"/>
    <mergeCell ref="AJ1693:AK1694"/>
    <mergeCell ref="AH1693:AI1694"/>
    <mergeCell ref="AF1693:AG1694"/>
    <mergeCell ref="AB1691:AC1692"/>
    <mergeCell ref="AD1691:AE1692"/>
    <mergeCell ref="AF1691:AG1692"/>
    <mergeCell ref="AH1691:AI1692"/>
    <mergeCell ref="AJ1691:AK1692"/>
    <mergeCell ref="AL1691:AM1692"/>
    <mergeCell ref="AN1691:AO1692"/>
    <mergeCell ref="AP1691:AQ1692"/>
    <mergeCell ref="AR1691:AS1692"/>
    <mergeCell ref="AT1691:AU1692"/>
    <mergeCell ref="Z1255:AA1255"/>
    <mergeCell ref="AB1255:AC1255"/>
    <mergeCell ref="AH1192:AI1192"/>
    <mergeCell ref="AJ1192:AK1192"/>
    <mergeCell ref="AL1192:AM1192"/>
    <mergeCell ref="AN1192:AO1192"/>
    <mergeCell ref="AP1192:AQ1192"/>
    <mergeCell ref="AR1192:AS1192"/>
    <mergeCell ref="AJ1232:AK1233"/>
    <mergeCell ref="AH1232:AI1233"/>
    <mergeCell ref="X1252:Y1253"/>
    <mergeCell ref="AV1507:AW1507"/>
    <mergeCell ref="Z1507:AA1507"/>
    <mergeCell ref="AB1507:AC1507"/>
    <mergeCell ref="AD1507:AE1507"/>
    <mergeCell ref="AF1507:AG1507"/>
    <mergeCell ref="AH1507:AI1507"/>
    <mergeCell ref="AJ1507:AK1507"/>
    <mergeCell ref="AR1507:AS1507"/>
    <mergeCell ref="P1507:Q1507"/>
    <mergeCell ref="AF1255:AG1255"/>
    <mergeCell ref="AH1255:AI1255"/>
    <mergeCell ref="AH1669:AI1670"/>
    <mergeCell ref="R1507:S1507"/>
    <mergeCell ref="T1507:U1507"/>
    <mergeCell ref="V1507:W1507"/>
    <mergeCell ref="X1507:Y1507"/>
    <mergeCell ref="Z1649:AA1650"/>
    <mergeCell ref="AH1667:AI1668"/>
    <mergeCell ref="AF1667:AG1668"/>
    <mergeCell ref="AD1667:AE1668"/>
    <mergeCell ref="AB1667:AC1668"/>
    <mergeCell ref="V1667:W1668"/>
    <mergeCell ref="T1667:U1668"/>
    <mergeCell ref="R1667:S1668"/>
    <mergeCell ref="P1667:Q1668"/>
    <mergeCell ref="Z1667:AA1668"/>
    <mergeCell ref="X1667:Y1668"/>
    <mergeCell ref="AT1667:AU1668"/>
    <mergeCell ref="AR1667:AS1668"/>
    <mergeCell ref="AP1667:AQ1668"/>
    <mergeCell ref="E1642:AC1642"/>
    <mergeCell ref="X1649:Y1650"/>
    <mergeCell ref="E1651:E1652"/>
    <mergeCell ref="Z1651:AA1652"/>
    <mergeCell ref="L1648:M1648"/>
    <mergeCell ref="J1647:O1647"/>
    <mergeCell ref="E1644:AC1644"/>
    <mergeCell ref="G1586:G1587"/>
    <mergeCell ref="G1588:G1589"/>
    <mergeCell ref="G1590:G1591"/>
    <mergeCell ref="G1592:G1593"/>
    <mergeCell ref="G1594:G1595"/>
    <mergeCell ref="G1596:G1597"/>
    <mergeCell ref="G1523:G1524"/>
    <mergeCell ref="G1525:G1526"/>
    <mergeCell ref="G1527:G1528"/>
    <mergeCell ref="AF1657:AG1658"/>
    <mergeCell ref="AD1657:AE1658"/>
    <mergeCell ref="AB1657:AC1658"/>
    <mergeCell ref="E1657:E1658"/>
    <mergeCell ref="J1661:K1662"/>
    <mergeCell ref="H1661:I1662"/>
    <mergeCell ref="F1661:F1662"/>
    <mergeCell ref="AH1661:AI1662"/>
    <mergeCell ref="AF1661:AG1662"/>
    <mergeCell ref="V1647:W1648"/>
    <mergeCell ref="P1647:U1647"/>
    <mergeCell ref="E1649:E1650"/>
    <mergeCell ref="AQ1637:AT1637"/>
    <mergeCell ref="AU1637:AW1637"/>
    <mergeCell ref="L1590:M1591"/>
    <mergeCell ref="J1590:K1591"/>
    <mergeCell ref="H1590:I1591"/>
    <mergeCell ref="F1590:F1591"/>
    <mergeCell ref="E1590:E1591"/>
    <mergeCell ref="L1594:M1595"/>
    <mergeCell ref="J1594:K1595"/>
    <mergeCell ref="H1594:I1595"/>
    <mergeCell ref="F1594:F1595"/>
    <mergeCell ref="E1594:E1595"/>
    <mergeCell ref="AV1608:AW1609"/>
    <mergeCell ref="AT1608:AU1609"/>
    <mergeCell ref="AR1608:AS1609"/>
    <mergeCell ref="AP1608:AQ1609"/>
    <mergeCell ref="AN1608:AO1609"/>
    <mergeCell ref="AL1608:AM1609"/>
    <mergeCell ref="AF2136:AG2136"/>
    <mergeCell ref="AX2128:AY2129"/>
    <mergeCell ref="AR2159:AS2160"/>
    <mergeCell ref="AX2011:AY2011"/>
    <mergeCell ref="P2074:Q2074"/>
    <mergeCell ref="R2074:S2074"/>
    <mergeCell ref="T2074:U2074"/>
    <mergeCell ref="V2074:W2074"/>
    <mergeCell ref="X2074:Y2074"/>
    <mergeCell ref="Z2074:AA2074"/>
    <mergeCell ref="AB2074:AC2074"/>
    <mergeCell ref="AH2011:AI2011"/>
    <mergeCell ref="AJ2011:AK2011"/>
    <mergeCell ref="AL2011:AM2011"/>
    <mergeCell ref="AN2011:AO2011"/>
    <mergeCell ref="AP2011:AQ2011"/>
    <mergeCell ref="AR2011:AS2011"/>
    <mergeCell ref="AX1948:AY1948"/>
    <mergeCell ref="P2011:Q2011"/>
    <mergeCell ref="R2011:S2011"/>
    <mergeCell ref="T2011:U2011"/>
    <mergeCell ref="V2011:W2011"/>
    <mergeCell ref="X2011:Y2011"/>
    <mergeCell ref="Z2011:AA2011"/>
    <mergeCell ref="AB2011:AC2011"/>
    <mergeCell ref="AD2011:AE2011"/>
    <mergeCell ref="AF2011:AG2011"/>
    <mergeCell ref="AL1948:AM1948"/>
    <mergeCell ref="AN1948:AO1948"/>
    <mergeCell ref="AP1948:AQ1948"/>
    <mergeCell ref="AR1948:AS1948"/>
    <mergeCell ref="AT1948:AU1948"/>
    <mergeCell ref="AV1948:AW1948"/>
    <mergeCell ref="Z1948:AA1948"/>
    <mergeCell ref="AB1948:AC1948"/>
    <mergeCell ref="AD1948:AE1948"/>
    <mergeCell ref="AF1948:AG1948"/>
    <mergeCell ref="AH1948:AI1948"/>
    <mergeCell ref="AJ1948:AK1948"/>
    <mergeCell ref="P1948:Q1948"/>
    <mergeCell ref="R1948:S1948"/>
    <mergeCell ref="T1948:U1948"/>
    <mergeCell ref="V1948:W1948"/>
    <mergeCell ref="X1948:Y1948"/>
    <mergeCell ref="O1952:R1952"/>
    <mergeCell ref="S1952:U1952"/>
    <mergeCell ref="W1950:Y1950"/>
    <mergeCell ref="W2013:Y2013"/>
    <mergeCell ref="X2025:Y2026"/>
    <mergeCell ref="AR1966:AS1967"/>
    <mergeCell ref="AT1966:AU1967"/>
    <mergeCell ref="AV1966:AW1967"/>
    <mergeCell ref="AX1966:AY1967"/>
    <mergeCell ref="AR1982:AS1983"/>
    <mergeCell ref="AJ1952:AL1952"/>
    <mergeCell ref="AL2065:AM2066"/>
    <mergeCell ref="AN2065:AO2066"/>
    <mergeCell ref="AP2065:AQ2066"/>
    <mergeCell ref="AR2065:AS2066"/>
    <mergeCell ref="AT2065:AU2066"/>
    <mergeCell ref="AV2065:AW2066"/>
    <mergeCell ref="AX2065:AY2066"/>
    <mergeCell ref="AB2124:AC2125"/>
    <mergeCell ref="AD2124:AE2125"/>
    <mergeCell ref="AZ2319:BA2320"/>
    <mergeCell ref="AR1970:AS1971"/>
    <mergeCell ref="AT1970:AU1971"/>
    <mergeCell ref="AV1970:AW1971"/>
    <mergeCell ref="AX1970:AY1971"/>
    <mergeCell ref="AR1978:AS1979"/>
    <mergeCell ref="AT1978:AU1979"/>
    <mergeCell ref="AV1978:AW1979"/>
    <mergeCell ref="AX1978:AY1979"/>
    <mergeCell ref="AX2137:AY2137"/>
    <mergeCell ref="P2200:Q2200"/>
    <mergeCell ref="R2200:S2200"/>
    <mergeCell ref="T2200:U2200"/>
    <mergeCell ref="V2200:W2200"/>
    <mergeCell ref="X2200:Y2200"/>
    <mergeCell ref="Z2200:AA2200"/>
    <mergeCell ref="AB2200:AC2200"/>
    <mergeCell ref="AD2200:AE2200"/>
    <mergeCell ref="AF2200:AG2200"/>
    <mergeCell ref="AL2137:AM2137"/>
    <mergeCell ref="AN2137:AO2137"/>
    <mergeCell ref="AP2137:AQ2137"/>
    <mergeCell ref="AR2137:AS2137"/>
    <mergeCell ref="AT2137:AU2137"/>
    <mergeCell ref="AV2137:AW2137"/>
    <mergeCell ref="Z2137:AA2137"/>
    <mergeCell ref="AB2137:AC2137"/>
    <mergeCell ref="AD2137:AE2137"/>
    <mergeCell ref="AF2137:AG2137"/>
    <mergeCell ref="AH2137:AI2137"/>
    <mergeCell ref="AJ2137:AK2137"/>
    <mergeCell ref="AP2074:AQ2074"/>
    <mergeCell ref="AR2074:AS2074"/>
    <mergeCell ref="AT2074:AU2074"/>
    <mergeCell ref="AV2074:AW2074"/>
    <mergeCell ref="AX2074:AY2074"/>
    <mergeCell ref="P2137:Q2137"/>
    <mergeCell ref="R2137:S2137"/>
    <mergeCell ref="T2137:U2137"/>
    <mergeCell ref="V2137:W2137"/>
    <mergeCell ref="X2137:Y2137"/>
    <mergeCell ref="AD2074:AE2074"/>
    <mergeCell ref="AF2074:AG2074"/>
    <mergeCell ref="AH2074:AI2074"/>
    <mergeCell ref="AJ2074:AK2074"/>
    <mergeCell ref="AL2074:AM2074"/>
    <mergeCell ref="AN2074:AO2074"/>
    <mergeCell ref="X2088:Y2089"/>
    <mergeCell ref="Z2088:AA2089"/>
    <mergeCell ref="AB2088:AG2088"/>
    <mergeCell ref="AH2088:AM2088"/>
    <mergeCell ref="AR2096:AS2097"/>
    <mergeCell ref="AT2096:AU2097"/>
    <mergeCell ref="AT2200:AU2200"/>
    <mergeCell ref="AV2200:AW2200"/>
    <mergeCell ref="AV2096:AW2097"/>
    <mergeCell ref="AX2096:AY2097"/>
    <mergeCell ref="AR2112:AS2113"/>
    <mergeCell ref="AT2112:AU2113"/>
    <mergeCell ref="AV2112:AW2113"/>
    <mergeCell ref="AX2112:AY2113"/>
    <mergeCell ref="AF2134:AG2135"/>
    <mergeCell ref="AH2134:AI2135"/>
    <mergeCell ref="AD2136:AE2136"/>
    <mergeCell ref="AX2200:AY2200"/>
    <mergeCell ref="P2263:Q2263"/>
    <mergeCell ref="R2263:S2263"/>
    <mergeCell ref="T2263:U2263"/>
    <mergeCell ref="V2263:W2263"/>
    <mergeCell ref="X2263:Y2263"/>
    <mergeCell ref="Z2263:AA2263"/>
    <mergeCell ref="AB2263:AC2263"/>
    <mergeCell ref="AH2200:AI2200"/>
    <mergeCell ref="AJ2200:AK2200"/>
    <mergeCell ref="AL2200:AM2200"/>
    <mergeCell ref="AN2200:AO2200"/>
    <mergeCell ref="AP2200:AQ2200"/>
    <mergeCell ref="AR2200:AS2200"/>
    <mergeCell ref="O2204:R2204"/>
    <mergeCell ref="S2204:U2204"/>
    <mergeCell ref="AJ2204:AL2204"/>
    <mergeCell ref="AN2204:AP2204"/>
    <mergeCell ref="N2215:O2215"/>
    <mergeCell ref="P2215:Q2215"/>
    <mergeCell ref="AN2214:AS2214"/>
    <mergeCell ref="AT2214:AY2214"/>
    <mergeCell ref="AX2215:AY2215"/>
    <mergeCell ref="AR2218:AS2219"/>
    <mergeCell ref="AT2218:AU2219"/>
    <mergeCell ref="AV2218:AW2219"/>
    <mergeCell ref="AX2218:AY2219"/>
    <mergeCell ref="W2267:Y2267"/>
    <mergeCell ref="AR2289:AS2290"/>
    <mergeCell ref="AT2289:AU2290"/>
    <mergeCell ref="AV2289:AW2290"/>
    <mergeCell ref="AL2218:AM2219"/>
    <mergeCell ref="AN2218:AO2219"/>
    <mergeCell ref="AP2218:AQ2219"/>
    <mergeCell ref="AX2289:AY2290"/>
    <mergeCell ref="E2209:AC2209"/>
    <mergeCell ref="AH2211:AM2211"/>
    <mergeCell ref="AN2211:AZ2211"/>
    <mergeCell ref="Z2202:AI2202"/>
    <mergeCell ref="AN2202:AP2202"/>
    <mergeCell ref="AQ2202:AT2202"/>
    <mergeCell ref="AZ2218:BA2219"/>
    <mergeCell ref="G2218:G2219"/>
    <mergeCell ref="L2218:M2219"/>
    <mergeCell ref="N2218:O2219"/>
    <mergeCell ref="P2218:Q2219"/>
    <mergeCell ref="R2218:S2219"/>
    <mergeCell ref="T2218:U2219"/>
    <mergeCell ref="V2218:W2219"/>
    <mergeCell ref="X2218:Y2219"/>
    <mergeCell ref="Z2218:AA2219"/>
    <mergeCell ref="AB2218:AC2219"/>
    <mergeCell ref="AD2218:AE2219"/>
    <mergeCell ref="AF2218:AG2219"/>
    <mergeCell ref="AH2218:AI2219"/>
    <mergeCell ref="AJ2218:AK2219"/>
    <mergeCell ref="AZ2289:BA2290"/>
    <mergeCell ref="AJ2389:AK2389"/>
    <mergeCell ref="AL2389:AM2389"/>
    <mergeCell ref="AN2389:AO2389"/>
    <mergeCell ref="AP2389:AQ2389"/>
    <mergeCell ref="AR2389:AS2389"/>
    <mergeCell ref="AT2389:AU2389"/>
    <mergeCell ref="AH2403:AM2403"/>
    <mergeCell ref="Z2393:AI2393"/>
    <mergeCell ref="AJ2393:AL2393"/>
    <mergeCell ref="AE2398:AM2398"/>
    <mergeCell ref="P2389:Q2389"/>
    <mergeCell ref="R2389:S2389"/>
    <mergeCell ref="T2389:U2389"/>
    <mergeCell ref="V2389:W2389"/>
    <mergeCell ref="X2389:Y2389"/>
    <mergeCell ref="Z2389:AA2389"/>
    <mergeCell ref="AB2389:AC2389"/>
    <mergeCell ref="AD2389:AE2389"/>
    <mergeCell ref="AF2389:AG2389"/>
    <mergeCell ref="D2389:E2389"/>
    <mergeCell ref="J2389:K2389"/>
    <mergeCell ref="L2389:M2389"/>
    <mergeCell ref="N2389:O2389"/>
    <mergeCell ref="W2391:Y2391"/>
    <mergeCell ref="D2452:E2452"/>
    <mergeCell ref="J2452:K2452"/>
    <mergeCell ref="L2452:M2452"/>
    <mergeCell ref="N2452:O2452"/>
    <mergeCell ref="V2326:W2326"/>
    <mergeCell ref="X2326:Y2326"/>
    <mergeCell ref="AD2263:AE2263"/>
    <mergeCell ref="AF2263:AG2263"/>
    <mergeCell ref="AH2263:AI2263"/>
    <mergeCell ref="AJ2263:AK2263"/>
    <mergeCell ref="AL2263:AM2263"/>
    <mergeCell ref="AN2263:AO2263"/>
    <mergeCell ref="AE2272:AM2272"/>
    <mergeCell ref="Z2265:AI2265"/>
    <mergeCell ref="AJ2267:AL2267"/>
    <mergeCell ref="AN2317:AO2318"/>
    <mergeCell ref="AP2317:AQ2318"/>
    <mergeCell ref="AR2317:AS2318"/>
    <mergeCell ref="AT2317:AU2318"/>
    <mergeCell ref="N2341:O2341"/>
    <mergeCell ref="P2341:Q2341"/>
    <mergeCell ref="E2335:AC2335"/>
    <mergeCell ref="AN2340:AS2340"/>
    <mergeCell ref="AT2340:AY2340"/>
    <mergeCell ref="G2340:G2341"/>
    <mergeCell ref="F2340:F2341"/>
    <mergeCell ref="AX2341:AY2341"/>
    <mergeCell ref="AB2341:AC2341"/>
    <mergeCell ref="AD2341:AE2341"/>
    <mergeCell ref="AX2342:AY2343"/>
    <mergeCell ref="AR2319:AS2320"/>
    <mergeCell ref="AT2319:AU2320"/>
    <mergeCell ref="AV2319:AW2320"/>
    <mergeCell ref="AX2319:AY2320"/>
    <mergeCell ref="B2533:B2534"/>
    <mergeCell ref="C2533:D2533"/>
    <mergeCell ref="E2533:E2534"/>
    <mergeCell ref="F2533:F2534"/>
    <mergeCell ref="H2533:I2534"/>
    <mergeCell ref="J2533:K2534"/>
    <mergeCell ref="G2533:G2534"/>
    <mergeCell ref="BN2586:BP2587"/>
    <mergeCell ref="D2515:E2515"/>
    <mergeCell ref="AX2452:AY2452"/>
    <mergeCell ref="P2515:Q2515"/>
    <mergeCell ref="R2515:S2515"/>
    <mergeCell ref="T2515:U2515"/>
    <mergeCell ref="V2515:W2515"/>
    <mergeCell ref="X2515:Y2515"/>
    <mergeCell ref="Z2515:AA2515"/>
    <mergeCell ref="AB2515:AC2515"/>
    <mergeCell ref="AD2515:AE2515"/>
    <mergeCell ref="AF2515:AG2515"/>
    <mergeCell ref="AF2452:AG2452"/>
    <mergeCell ref="AH2452:AI2452"/>
    <mergeCell ref="AJ2452:AK2452"/>
    <mergeCell ref="AL2452:AM2452"/>
    <mergeCell ref="AN2452:AO2452"/>
    <mergeCell ref="AV2452:AW2452"/>
    <mergeCell ref="AP2452:AQ2452"/>
    <mergeCell ref="AR2452:AS2452"/>
    <mergeCell ref="AT2452:AU2452"/>
    <mergeCell ref="S2456:U2456"/>
    <mergeCell ref="W2454:Y2454"/>
    <mergeCell ref="Z2456:AI2456"/>
    <mergeCell ref="C2463:D2463"/>
    <mergeCell ref="AV2515:AW2515"/>
    <mergeCell ref="G2496:G2497"/>
    <mergeCell ref="BO2470:BO2471"/>
    <mergeCell ref="BP2470:BP2471"/>
    <mergeCell ref="BO2468:BO2469"/>
    <mergeCell ref="BP2468:BP2469"/>
    <mergeCell ref="BN2460:BP2461"/>
    <mergeCell ref="BO2512:BO2513"/>
    <mergeCell ref="BP2512:BP2513"/>
    <mergeCell ref="BO2500:BO2501"/>
    <mergeCell ref="BP2500:BP2501"/>
    <mergeCell ref="BO2502:BO2503"/>
    <mergeCell ref="BP2502:BP2503"/>
    <mergeCell ref="BO2504:BO2505"/>
    <mergeCell ref="BP2504:BP2505"/>
    <mergeCell ref="BO2496:BO2497"/>
    <mergeCell ref="BP2496:BP2497"/>
    <mergeCell ref="BO2498:BO2499"/>
    <mergeCell ref="BP2498:BP2499"/>
    <mergeCell ref="BO2506:BO2507"/>
    <mergeCell ref="BP2506:BP2507"/>
    <mergeCell ref="BO2490:BO2491"/>
    <mergeCell ref="P2452:Q2452"/>
    <mergeCell ref="R2452:S2452"/>
    <mergeCell ref="T2452:U2452"/>
    <mergeCell ref="V2452:W2452"/>
    <mergeCell ref="X2452:Y2452"/>
    <mergeCell ref="Z2452:AA2452"/>
    <mergeCell ref="AB2452:AC2452"/>
    <mergeCell ref="AD2452:AE2452"/>
    <mergeCell ref="BP2490:BP2491"/>
    <mergeCell ref="BO2492:BO2493"/>
    <mergeCell ref="B135:B136"/>
    <mergeCell ref="J136:K136"/>
    <mergeCell ref="N136:O136"/>
    <mergeCell ref="G261:G262"/>
    <mergeCell ref="G263:G264"/>
    <mergeCell ref="G265:G266"/>
    <mergeCell ref="E256:AC256"/>
    <mergeCell ref="B254:BN254"/>
    <mergeCell ref="BD258:BM258"/>
    <mergeCell ref="AR262:AS262"/>
    <mergeCell ref="G11:G12"/>
    <mergeCell ref="G13:G14"/>
    <mergeCell ref="G15:G16"/>
    <mergeCell ref="G17:G18"/>
    <mergeCell ref="G19:G20"/>
    <mergeCell ref="G76:G77"/>
    <mergeCell ref="AB3145:AC3145"/>
    <mergeCell ref="AH3082:AI3082"/>
    <mergeCell ref="AX3145:AY3145"/>
    <mergeCell ref="AR3145:AS3145"/>
    <mergeCell ref="AT3145:AU3145"/>
    <mergeCell ref="AV3145:AW3145"/>
    <mergeCell ref="AT3082:AU3082"/>
    <mergeCell ref="AV3082:AW3082"/>
    <mergeCell ref="AN3082:AO3082"/>
    <mergeCell ref="AP3082:AQ3082"/>
    <mergeCell ref="P3145:Q3145"/>
    <mergeCell ref="R3145:S3145"/>
    <mergeCell ref="T3145:U3145"/>
    <mergeCell ref="V3145:W3145"/>
    <mergeCell ref="X3145:Y3145"/>
    <mergeCell ref="Z3145:AA3145"/>
    <mergeCell ref="AD3019:AE3019"/>
    <mergeCell ref="AF3019:AG3019"/>
    <mergeCell ref="AL3019:AM3019"/>
    <mergeCell ref="AN3019:AO3019"/>
    <mergeCell ref="AP3019:AQ3019"/>
    <mergeCell ref="AJ3082:AK3082"/>
    <mergeCell ref="AP3081:AQ3081"/>
    <mergeCell ref="P3082:Q3082"/>
    <mergeCell ref="R3082:S3082"/>
    <mergeCell ref="T3082:U3082"/>
    <mergeCell ref="V3082:W3082"/>
    <mergeCell ref="X3082:Y3082"/>
    <mergeCell ref="S3021:U3021"/>
    <mergeCell ref="W3021:Y3021"/>
    <mergeCell ref="X3033:Y3034"/>
    <mergeCell ref="B3026:BN3026"/>
    <mergeCell ref="BN3027:BP3028"/>
    <mergeCell ref="T3019:U3019"/>
    <mergeCell ref="V3019:W3019"/>
    <mergeCell ref="X3019:Y3019"/>
    <mergeCell ref="Z3019:AA3019"/>
    <mergeCell ref="AB3019:AC3019"/>
    <mergeCell ref="AV2893:AW2893"/>
    <mergeCell ref="AL2893:AM2893"/>
    <mergeCell ref="AN2893:AO2893"/>
    <mergeCell ref="AP2893:AQ2893"/>
    <mergeCell ref="AR2893:AS2893"/>
    <mergeCell ref="AX2893:AY2893"/>
    <mergeCell ref="P2956:Q2956"/>
    <mergeCell ref="R2956:S2956"/>
    <mergeCell ref="T2956:U2956"/>
    <mergeCell ref="V2956:W2956"/>
    <mergeCell ref="BP324:BP325"/>
    <mergeCell ref="BO297:BO298"/>
    <mergeCell ref="BP297:BP298"/>
    <mergeCell ref="BO299:BO300"/>
    <mergeCell ref="BP299:BP300"/>
    <mergeCell ref="BO301:BO302"/>
    <mergeCell ref="BP301:BP302"/>
    <mergeCell ref="AL263:AM264"/>
    <mergeCell ref="AJ263:AK264"/>
    <mergeCell ref="AH263:AI264"/>
    <mergeCell ref="AF263:AG264"/>
    <mergeCell ref="AX263:AY264"/>
    <mergeCell ref="AV263:AW264"/>
    <mergeCell ref="AT263:AU264"/>
    <mergeCell ref="AR263:AS264"/>
    <mergeCell ref="AL269:AM270"/>
    <mergeCell ref="AR265:AS266"/>
    <mergeCell ref="AN269:AO270"/>
    <mergeCell ref="AX285:AY286"/>
    <mergeCell ref="AN297:AO298"/>
    <mergeCell ref="AL297:AM298"/>
    <mergeCell ref="AL299:AM300"/>
    <mergeCell ref="BL307:BN308"/>
    <mergeCell ref="BJ307:BK308"/>
    <mergeCell ref="BH307:BI308"/>
    <mergeCell ref="BF307:BG308"/>
    <mergeCell ref="BD307:BE308"/>
    <mergeCell ref="BB307:BC308"/>
    <mergeCell ref="BB299:BC300"/>
    <mergeCell ref="AZ299:BA300"/>
    <mergeCell ref="AX299:AY300"/>
    <mergeCell ref="AN321:AZ321"/>
    <mergeCell ref="Z312:AI312"/>
    <mergeCell ref="AN312:AP312"/>
    <mergeCell ref="AQ312:AT312"/>
    <mergeCell ref="BB312:BE312"/>
    <mergeCell ref="E319:AC319"/>
    <mergeCell ref="B317:BN317"/>
    <mergeCell ref="BJ325:BK325"/>
    <mergeCell ref="BH325:BI325"/>
    <mergeCell ref="BF325:BG325"/>
    <mergeCell ref="BD325:BE325"/>
    <mergeCell ref="BB325:BC325"/>
    <mergeCell ref="AZ325:BA325"/>
    <mergeCell ref="F267:F268"/>
    <mergeCell ref="P267:Q268"/>
    <mergeCell ref="N267:O268"/>
    <mergeCell ref="L267:M268"/>
    <mergeCell ref="J267:K268"/>
    <mergeCell ref="E267:E268"/>
    <mergeCell ref="C267:D267"/>
    <mergeCell ref="B267:B268"/>
    <mergeCell ref="C266:D266"/>
    <mergeCell ref="BL265:BN266"/>
    <mergeCell ref="BJ265:BK266"/>
    <mergeCell ref="BH265:BI266"/>
    <mergeCell ref="BF265:BG266"/>
    <mergeCell ref="BD265:BE266"/>
    <mergeCell ref="R267:S268"/>
    <mergeCell ref="AJ267:AK268"/>
    <mergeCell ref="AH267:AI268"/>
    <mergeCell ref="AF267:AG268"/>
    <mergeCell ref="H267:I268"/>
    <mergeCell ref="AD267:AE268"/>
    <mergeCell ref="BA636:BC636"/>
    <mergeCell ref="BL687:BN687"/>
    <mergeCell ref="E704:E705"/>
    <mergeCell ref="C704:D704"/>
    <mergeCell ref="B704:B705"/>
    <mergeCell ref="BJ703:BK703"/>
    <mergeCell ref="BH703:BI703"/>
    <mergeCell ref="BF703:BG703"/>
    <mergeCell ref="BD703:BE703"/>
    <mergeCell ref="BB703:BC703"/>
    <mergeCell ref="AZ703:BA703"/>
    <mergeCell ref="BJ690:BL690"/>
    <mergeCell ref="L643:M644"/>
    <mergeCell ref="J643:K644"/>
    <mergeCell ref="H643:I644"/>
    <mergeCell ref="AD643:AE644"/>
    <mergeCell ref="AB643:AC644"/>
    <mergeCell ref="G271:G272"/>
    <mergeCell ref="AD263:AE264"/>
    <mergeCell ref="AB263:AC264"/>
    <mergeCell ref="Z263:AA264"/>
    <mergeCell ref="X263:Y264"/>
    <mergeCell ref="AR310:AS310"/>
    <mergeCell ref="AT310:AU310"/>
    <mergeCell ref="AV310:AW310"/>
    <mergeCell ref="AX310:AY310"/>
    <mergeCell ref="AF310:AG310"/>
    <mergeCell ref="AH310:AI310"/>
    <mergeCell ref="AJ310:AK310"/>
    <mergeCell ref="AL310:AM310"/>
    <mergeCell ref="AN310:AO310"/>
    <mergeCell ref="AP310:AQ310"/>
    <mergeCell ref="BO350:BO351"/>
    <mergeCell ref="G326:G327"/>
    <mergeCell ref="R326:S327"/>
    <mergeCell ref="H326:I327"/>
    <mergeCell ref="J328:K329"/>
    <mergeCell ref="H328:I329"/>
    <mergeCell ref="J332:K333"/>
    <mergeCell ref="H332:I333"/>
    <mergeCell ref="J334:K335"/>
    <mergeCell ref="H334:I335"/>
    <mergeCell ref="J336:K337"/>
    <mergeCell ref="C513:D514"/>
    <mergeCell ref="B513:B514"/>
    <mergeCell ref="G452:G453"/>
    <mergeCell ref="G454:G455"/>
    <mergeCell ref="G456:G457"/>
    <mergeCell ref="G458:G459"/>
    <mergeCell ref="G460:G461"/>
    <mergeCell ref="G657:G658"/>
    <mergeCell ref="G659:G660"/>
    <mergeCell ref="G661:G662"/>
    <mergeCell ref="G663:G664"/>
    <mergeCell ref="G665:G666"/>
    <mergeCell ref="G667:G668"/>
    <mergeCell ref="G645:G646"/>
    <mergeCell ref="G647:G648"/>
    <mergeCell ref="G649:G650"/>
    <mergeCell ref="G651:G652"/>
    <mergeCell ref="G653:G654"/>
    <mergeCell ref="G655:G656"/>
    <mergeCell ref="G614:G615"/>
    <mergeCell ref="G616:G617"/>
    <mergeCell ref="G606:G607"/>
    <mergeCell ref="G608:G609"/>
    <mergeCell ref="G610:G611"/>
    <mergeCell ref="G612:G613"/>
    <mergeCell ref="G590:G591"/>
    <mergeCell ref="G592:G593"/>
    <mergeCell ref="G594:G595"/>
    <mergeCell ref="G596:G597"/>
    <mergeCell ref="G598:G599"/>
    <mergeCell ref="G600:G601"/>
    <mergeCell ref="G578:G579"/>
    <mergeCell ref="G580:G581"/>
    <mergeCell ref="G582:G583"/>
    <mergeCell ref="G584:G585"/>
    <mergeCell ref="G586:G587"/>
    <mergeCell ref="G588:G589"/>
    <mergeCell ref="G515:G516"/>
    <mergeCell ref="G517:G518"/>
    <mergeCell ref="E508:AC508"/>
    <mergeCell ref="B506:BN506"/>
    <mergeCell ref="BD510:BM510"/>
    <mergeCell ref="E510:AC510"/>
    <mergeCell ref="C510:D510"/>
    <mergeCell ref="H513:I514"/>
    <mergeCell ref="F614:F615"/>
    <mergeCell ref="F616:F617"/>
    <mergeCell ref="B632:BN632"/>
    <mergeCell ref="AN625:AO625"/>
    <mergeCell ref="AP625:AQ625"/>
    <mergeCell ref="AR625:AS625"/>
    <mergeCell ref="AT625:AU625"/>
    <mergeCell ref="AV625:AW625"/>
    <mergeCell ref="AX625:AY625"/>
    <mergeCell ref="AB625:AC625"/>
    <mergeCell ref="AD625:AE625"/>
    <mergeCell ref="AF625:AG625"/>
    <mergeCell ref="AH625:AI625"/>
    <mergeCell ref="AJ625:AK625"/>
    <mergeCell ref="AL625:AM625"/>
    <mergeCell ref="P625:Q625"/>
    <mergeCell ref="R625:S625"/>
    <mergeCell ref="T625:U625"/>
    <mergeCell ref="V625:W625"/>
    <mergeCell ref="X625:Y625"/>
    <mergeCell ref="Z625:AA625"/>
    <mergeCell ref="AD577:AE577"/>
    <mergeCell ref="AB577:AC577"/>
    <mergeCell ref="X576:Y577"/>
    <mergeCell ref="V576:W577"/>
    <mergeCell ref="P576:U576"/>
    <mergeCell ref="E571:AC571"/>
    <mergeCell ref="B569:BN569"/>
    <mergeCell ref="AR580:AS581"/>
    <mergeCell ref="AB576:AG576"/>
    <mergeCell ref="Z576:AA577"/>
    <mergeCell ref="AP577:AQ577"/>
    <mergeCell ref="AN577:AO577"/>
    <mergeCell ref="AL577:AM577"/>
    <mergeCell ref="AJ577:AK577"/>
    <mergeCell ref="AH577:AI577"/>
    <mergeCell ref="F578:F579"/>
    <mergeCell ref="P578:Q579"/>
    <mergeCell ref="N578:O579"/>
    <mergeCell ref="L578:M579"/>
    <mergeCell ref="Z643:AA644"/>
    <mergeCell ref="X643:Y644"/>
    <mergeCell ref="V643:W644"/>
    <mergeCell ref="T643:U644"/>
    <mergeCell ref="AP643:AQ644"/>
    <mergeCell ref="AN643:AO644"/>
    <mergeCell ref="AL643:AM644"/>
    <mergeCell ref="AJ643:AK644"/>
    <mergeCell ref="AH643:AI644"/>
    <mergeCell ref="AF643:AG644"/>
    <mergeCell ref="BB643:BC644"/>
    <mergeCell ref="AZ643:BA644"/>
    <mergeCell ref="AX643:AY644"/>
    <mergeCell ref="AV643:AW644"/>
    <mergeCell ref="AT643:AU644"/>
    <mergeCell ref="AR643:AS644"/>
    <mergeCell ref="C644:D644"/>
    <mergeCell ref="R645:S646"/>
    <mergeCell ref="P645:Q646"/>
    <mergeCell ref="N645:O646"/>
    <mergeCell ref="L645:M646"/>
    <mergeCell ref="J645:K646"/>
    <mergeCell ref="H645:I646"/>
    <mergeCell ref="AD645:AE646"/>
    <mergeCell ref="AB645:AC646"/>
    <mergeCell ref="E823:AC823"/>
    <mergeCell ref="B821:BN821"/>
    <mergeCell ref="BA825:BC825"/>
    <mergeCell ref="E825:AC825"/>
    <mergeCell ref="G785:G786"/>
    <mergeCell ref="G787:G788"/>
    <mergeCell ref="G789:G790"/>
    <mergeCell ref="G791:G792"/>
    <mergeCell ref="G793:G794"/>
    <mergeCell ref="G795:G796"/>
    <mergeCell ref="AT814:AU814"/>
    <mergeCell ref="AV814:AW814"/>
    <mergeCell ref="E760:AC760"/>
    <mergeCell ref="B758:BN758"/>
    <mergeCell ref="H765:I766"/>
    <mergeCell ref="C765:D766"/>
    <mergeCell ref="BD762:BM762"/>
    <mergeCell ref="E762:AC762"/>
    <mergeCell ref="C762:D762"/>
    <mergeCell ref="B765:B766"/>
    <mergeCell ref="F702:F703"/>
    <mergeCell ref="F645:F646"/>
    <mergeCell ref="F647:F648"/>
    <mergeCell ref="B695:BN695"/>
    <mergeCell ref="BD699:BM699"/>
    <mergeCell ref="BA699:BC699"/>
    <mergeCell ref="H710:I711"/>
    <mergeCell ref="BL688:BN688"/>
    <mergeCell ref="BJ766:BK766"/>
    <mergeCell ref="BH766:BI766"/>
    <mergeCell ref="BF766:BG766"/>
    <mergeCell ref="BD766:BE766"/>
    <mergeCell ref="BB766:BC766"/>
    <mergeCell ref="AZ766:BA766"/>
    <mergeCell ref="X767:Y768"/>
    <mergeCell ref="V767:W768"/>
    <mergeCell ref="T767:U768"/>
    <mergeCell ref="E767:E768"/>
    <mergeCell ref="C767:D767"/>
    <mergeCell ref="AT877:AU877"/>
    <mergeCell ref="AV877:AW877"/>
    <mergeCell ref="AX877:AY877"/>
    <mergeCell ref="AB877:AC877"/>
    <mergeCell ref="AD877:AE877"/>
    <mergeCell ref="AF877:AG877"/>
    <mergeCell ref="AH877:AI877"/>
    <mergeCell ref="AJ877:AK877"/>
    <mergeCell ref="AX814:AY814"/>
    <mergeCell ref="AL877:AM877"/>
    <mergeCell ref="P877:Q877"/>
    <mergeCell ref="R877:S877"/>
    <mergeCell ref="T877:U877"/>
    <mergeCell ref="V877:W877"/>
    <mergeCell ref="X877:Y877"/>
    <mergeCell ref="Z877:AA877"/>
    <mergeCell ref="AH814:AI814"/>
    <mergeCell ref="AJ814:AK814"/>
    <mergeCell ref="AL814:AM814"/>
    <mergeCell ref="AN814:AO814"/>
    <mergeCell ref="AP814:AQ814"/>
    <mergeCell ref="AR814:AS814"/>
    <mergeCell ref="BA762:BC762"/>
    <mergeCell ref="V830:W831"/>
    <mergeCell ref="T830:U831"/>
    <mergeCell ref="C830:D830"/>
    <mergeCell ref="B830:B831"/>
    <mergeCell ref="BB829:BC829"/>
    <mergeCell ref="AJ830:AK831"/>
    <mergeCell ref="AH830:AI831"/>
    <mergeCell ref="AF830:AG831"/>
    <mergeCell ref="AD830:AE831"/>
    <mergeCell ref="AB830:AC831"/>
    <mergeCell ref="Z830:AA831"/>
    <mergeCell ref="AV830:AW831"/>
    <mergeCell ref="AT830:AU831"/>
    <mergeCell ref="AR830:AS831"/>
    <mergeCell ref="AP830:AQ831"/>
    <mergeCell ref="AN830:AO831"/>
    <mergeCell ref="AL830:AM831"/>
    <mergeCell ref="B832:B833"/>
    <mergeCell ref="C831:D831"/>
    <mergeCell ref="BB830:BC831"/>
    <mergeCell ref="AZ830:BA831"/>
    <mergeCell ref="AX830:AY831"/>
    <mergeCell ref="L832:M833"/>
    <mergeCell ref="J832:K833"/>
    <mergeCell ref="H832:I833"/>
    <mergeCell ref="F832:F833"/>
    <mergeCell ref="E832:E833"/>
    <mergeCell ref="C832:D832"/>
    <mergeCell ref="G832:G833"/>
    <mergeCell ref="X832:Y833"/>
    <mergeCell ref="V832:W833"/>
    <mergeCell ref="T832:U833"/>
    <mergeCell ref="R832:S833"/>
    <mergeCell ref="P832:Q833"/>
    <mergeCell ref="N832:O833"/>
    <mergeCell ref="AJ832:AK833"/>
    <mergeCell ref="AH832:AI833"/>
    <mergeCell ref="AF832:AG833"/>
    <mergeCell ref="AD832:AE833"/>
    <mergeCell ref="AB832:AC833"/>
    <mergeCell ref="Z832:AA833"/>
    <mergeCell ref="B956:B957"/>
    <mergeCell ref="AB956:AC957"/>
    <mergeCell ref="Z956:AA957"/>
    <mergeCell ref="X956:Y957"/>
    <mergeCell ref="V956:W957"/>
    <mergeCell ref="T956:U957"/>
    <mergeCell ref="X1318:Y1318"/>
    <mergeCell ref="AD1255:AE1255"/>
    <mergeCell ref="E1075:AC1075"/>
    <mergeCell ref="T1081:U1081"/>
    <mergeCell ref="R1081:S1081"/>
    <mergeCell ref="P1081:Q1081"/>
    <mergeCell ref="G1037:G1038"/>
    <mergeCell ref="G1039:G1040"/>
    <mergeCell ref="G1041:G1042"/>
    <mergeCell ref="G1043:G1044"/>
    <mergeCell ref="G1045:G1046"/>
    <mergeCell ref="G1047:G1048"/>
    <mergeCell ref="G1025:G1026"/>
    <mergeCell ref="G1027:G1028"/>
    <mergeCell ref="G1029:G1030"/>
    <mergeCell ref="G1031:G1032"/>
    <mergeCell ref="G1033:G1034"/>
    <mergeCell ref="G1035:G1036"/>
    <mergeCell ref="G1021:G1022"/>
    <mergeCell ref="G1023:G1024"/>
    <mergeCell ref="E1012:AC1012"/>
    <mergeCell ref="B1010:BN1010"/>
    <mergeCell ref="BF1017:BK1017"/>
    <mergeCell ref="AZ1017:BE1017"/>
    <mergeCell ref="AT1017:AY1017"/>
    <mergeCell ref="AN1017:AS1017"/>
    <mergeCell ref="F1017:F1018"/>
    <mergeCell ref="AH1017:AM1017"/>
    <mergeCell ref="G1017:G1018"/>
    <mergeCell ref="AP1066:AQ1066"/>
    <mergeCell ref="AR1066:AS1066"/>
    <mergeCell ref="AT1066:AU1066"/>
    <mergeCell ref="AV1066:AW1066"/>
    <mergeCell ref="AX1066:AY1066"/>
    <mergeCell ref="AD1066:AE1066"/>
    <mergeCell ref="AF1066:AG1066"/>
    <mergeCell ref="AH1066:AI1066"/>
    <mergeCell ref="AJ1066:AK1066"/>
    <mergeCell ref="AL1066:AM1066"/>
    <mergeCell ref="AN1066:AO1066"/>
    <mergeCell ref="R1066:S1066"/>
    <mergeCell ref="T1066:U1066"/>
    <mergeCell ref="V1066:W1066"/>
    <mergeCell ref="X1066:Y1066"/>
    <mergeCell ref="Z1066:AA1066"/>
    <mergeCell ref="AB1066:AC1066"/>
    <mergeCell ref="BL1066:BN1066"/>
    <mergeCell ref="AZ1066:BA1066"/>
    <mergeCell ref="BB1066:BC1066"/>
    <mergeCell ref="BD1066:BE1066"/>
    <mergeCell ref="BF1066:BG1066"/>
    <mergeCell ref="BH1066:BI1066"/>
    <mergeCell ref="BF1070:BH1070"/>
    <mergeCell ref="BD1077:BM1077"/>
    <mergeCell ref="BJ1070:BL1070"/>
    <mergeCell ref="AN1075:BM1075"/>
    <mergeCell ref="BF1018:BG1018"/>
    <mergeCell ref="BD1018:BE1018"/>
    <mergeCell ref="BB1018:BC1018"/>
    <mergeCell ref="AZ1018:BA1018"/>
    <mergeCell ref="AX1018:AY1018"/>
    <mergeCell ref="J1019:K1020"/>
    <mergeCell ref="H1019:I1020"/>
    <mergeCell ref="F1019:F1020"/>
    <mergeCell ref="F1397:F1398"/>
    <mergeCell ref="E1397:E1398"/>
    <mergeCell ref="BH1082:BI1083"/>
    <mergeCell ref="BF1082:BG1083"/>
    <mergeCell ref="G1340:G1341"/>
    <mergeCell ref="G1342:G1343"/>
    <mergeCell ref="G1344:G1345"/>
    <mergeCell ref="G1346:G1347"/>
    <mergeCell ref="G1348:G1349"/>
    <mergeCell ref="G1350:G1351"/>
    <mergeCell ref="G1246:G1247"/>
    <mergeCell ref="G1269:G1270"/>
    <mergeCell ref="G1271:G1272"/>
    <mergeCell ref="G1273:G1274"/>
    <mergeCell ref="G1336:G1337"/>
    <mergeCell ref="G1338:G1339"/>
    <mergeCell ref="E1264:AC1264"/>
    <mergeCell ref="B1262:BN1262"/>
    <mergeCell ref="C1266:D1266"/>
    <mergeCell ref="H1269:I1270"/>
    <mergeCell ref="G1228:G1229"/>
    <mergeCell ref="G1230:G1231"/>
    <mergeCell ref="G1232:G1233"/>
    <mergeCell ref="G1234:G1235"/>
    <mergeCell ref="G1236:G1237"/>
    <mergeCell ref="G1242:G1243"/>
    <mergeCell ref="G1216:G1217"/>
    <mergeCell ref="G1218:G1219"/>
    <mergeCell ref="G1220:G1221"/>
    <mergeCell ref="G1222:G1223"/>
    <mergeCell ref="G1224:G1225"/>
    <mergeCell ref="G1226:G1227"/>
    <mergeCell ref="G1208:G1209"/>
    <mergeCell ref="G1210:G1211"/>
    <mergeCell ref="G1214:G1215"/>
    <mergeCell ref="E1201:AC1201"/>
    <mergeCell ref="B1199:BN1199"/>
    <mergeCell ref="BF1206:BK1206"/>
    <mergeCell ref="AZ1206:BE1206"/>
    <mergeCell ref="F1214:F1215"/>
    <mergeCell ref="J1206:O1206"/>
    <mergeCell ref="H1206:I1207"/>
    <mergeCell ref="AX1318:AY1318"/>
    <mergeCell ref="AL1318:AM1318"/>
    <mergeCell ref="AN1318:AO1318"/>
    <mergeCell ref="AP1318:AQ1318"/>
    <mergeCell ref="AR1318:AS1318"/>
    <mergeCell ref="AT1318:AU1318"/>
    <mergeCell ref="AV1318:AW1318"/>
    <mergeCell ref="Z1318:AA1318"/>
    <mergeCell ref="AB1318:AC1318"/>
    <mergeCell ref="AD1318:AE1318"/>
    <mergeCell ref="AF1318:AG1318"/>
    <mergeCell ref="AH1318:AI1318"/>
    <mergeCell ref="AJ1318:AK1318"/>
    <mergeCell ref="AP1255:AQ1255"/>
    <mergeCell ref="AR1255:AS1255"/>
    <mergeCell ref="AT1255:AU1255"/>
    <mergeCell ref="AX1255:AY1255"/>
    <mergeCell ref="P1318:Q1318"/>
    <mergeCell ref="R1318:S1318"/>
    <mergeCell ref="T1318:U1318"/>
    <mergeCell ref="V1318:W1318"/>
    <mergeCell ref="P1696:Q1696"/>
    <mergeCell ref="R1696:S1696"/>
    <mergeCell ref="G1395:G1396"/>
    <mergeCell ref="E1390:AC1390"/>
    <mergeCell ref="B1388:BN1388"/>
    <mergeCell ref="BD1392:BM1392"/>
    <mergeCell ref="BA1392:BC1392"/>
    <mergeCell ref="G1352:G1353"/>
    <mergeCell ref="G1354:G1355"/>
    <mergeCell ref="G1356:G1357"/>
    <mergeCell ref="G1358:G1359"/>
    <mergeCell ref="G1360:G1361"/>
    <mergeCell ref="G1362:G1363"/>
    <mergeCell ref="AT1381:AU1381"/>
    <mergeCell ref="AV1381:AW1381"/>
    <mergeCell ref="AX1381:AY1381"/>
    <mergeCell ref="AH1381:AI1381"/>
    <mergeCell ref="AJ1381:AK1381"/>
    <mergeCell ref="AL1381:AM1381"/>
    <mergeCell ref="AN1381:AO1381"/>
    <mergeCell ref="AP1381:AQ1381"/>
    <mergeCell ref="AR1381:AS1381"/>
    <mergeCell ref="P1381:Q1381"/>
    <mergeCell ref="R1381:S1381"/>
    <mergeCell ref="T1381:U1381"/>
    <mergeCell ref="V1381:W1381"/>
    <mergeCell ref="X1381:Y1381"/>
    <mergeCell ref="Z1381:AA1381"/>
    <mergeCell ref="AB1381:AC1381"/>
    <mergeCell ref="AD1381:AE1381"/>
    <mergeCell ref="AF1381:AG1381"/>
    <mergeCell ref="BL1381:BN1381"/>
    <mergeCell ref="AZ1444:BA1444"/>
    <mergeCell ref="BB1444:BC1444"/>
    <mergeCell ref="BD1444:BE1444"/>
    <mergeCell ref="BF1444:BG1444"/>
    <mergeCell ref="BH1444:BI1444"/>
    <mergeCell ref="BJ1444:BK1444"/>
    <mergeCell ref="BL1444:BN1444"/>
    <mergeCell ref="AZ1381:BA1381"/>
    <mergeCell ref="BB1381:BC1381"/>
    <mergeCell ref="BD1381:BE1381"/>
    <mergeCell ref="AP1444:AQ1444"/>
    <mergeCell ref="AR1444:AS1444"/>
    <mergeCell ref="AT1444:AU1444"/>
    <mergeCell ref="AV1444:AW1444"/>
    <mergeCell ref="AX1444:AY1444"/>
    <mergeCell ref="AD1444:AE1444"/>
    <mergeCell ref="AF1444:AG1444"/>
    <mergeCell ref="AH1444:AI1444"/>
    <mergeCell ref="AJ1444:AK1444"/>
    <mergeCell ref="AL1444:AM1444"/>
    <mergeCell ref="AN1444:AO1444"/>
    <mergeCell ref="P1444:Q1444"/>
    <mergeCell ref="R1444:S1444"/>
    <mergeCell ref="T1444:U1444"/>
    <mergeCell ref="V1444:W1444"/>
    <mergeCell ref="X1444:Y1444"/>
    <mergeCell ref="Z1444:AA1444"/>
    <mergeCell ref="AB1444:AC1444"/>
    <mergeCell ref="E1392:AC1392"/>
    <mergeCell ref="C1392:D1392"/>
    <mergeCell ref="J1397:K1398"/>
    <mergeCell ref="H1397:I1398"/>
    <mergeCell ref="E1671:E1672"/>
    <mergeCell ref="C1671:D1671"/>
    <mergeCell ref="AV1633:AW1633"/>
    <mergeCell ref="AX1633:AY1633"/>
    <mergeCell ref="AD1633:AE1633"/>
    <mergeCell ref="AF1633:AG1633"/>
    <mergeCell ref="AH1633:AI1633"/>
    <mergeCell ref="AJ1633:AK1633"/>
    <mergeCell ref="AL1633:AM1633"/>
    <mergeCell ref="AN1633:AO1633"/>
    <mergeCell ref="AT1570:AU1570"/>
    <mergeCell ref="AV1570:AW1570"/>
    <mergeCell ref="AX1570:AY1570"/>
    <mergeCell ref="P1633:Q1633"/>
    <mergeCell ref="R1633:S1633"/>
    <mergeCell ref="T1633:U1633"/>
    <mergeCell ref="V1633:W1633"/>
    <mergeCell ref="X1633:Y1633"/>
    <mergeCell ref="Z1633:AA1633"/>
    <mergeCell ref="AB1633:AC1633"/>
    <mergeCell ref="AH1570:AI1570"/>
    <mergeCell ref="AJ1570:AK1570"/>
    <mergeCell ref="AL1570:AM1570"/>
    <mergeCell ref="AN1570:AO1570"/>
    <mergeCell ref="AP1570:AQ1570"/>
    <mergeCell ref="AR1570:AS1570"/>
    <mergeCell ref="P1570:Q1570"/>
    <mergeCell ref="R1570:S1570"/>
    <mergeCell ref="G1529:G1530"/>
    <mergeCell ref="E1516:AC1516"/>
    <mergeCell ref="X1521:Y1522"/>
    <mergeCell ref="V1521:W1522"/>
    <mergeCell ref="P1521:U1521"/>
    <mergeCell ref="Z1521:AA1522"/>
    <mergeCell ref="F1523:F1524"/>
    <mergeCell ref="B1514:BN1514"/>
    <mergeCell ref="BD1518:BM1518"/>
    <mergeCell ref="E1518:AC1518"/>
    <mergeCell ref="AP1633:AQ1633"/>
    <mergeCell ref="AR1633:AS1633"/>
    <mergeCell ref="AT1633:AU1633"/>
    <mergeCell ref="AP1669:AQ1670"/>
    <mergeCell ref="AN1669:AO1670"/>
    <mergeCell ref="AL1669:AM1670"/>
    <mergeCell ref="AJ1669:AK1670"/>
    <mergeCell ref="AX1669:AY1670"/>
    <mergeCell ref="AV1669:AW1670"/>
    <mergeCell ref="X1586:Y1587"/>
    <mergeCell ref="X1618:Y1619"/>
    <mergeCell ref="AT1618:AU1619"/>
    <mergeCell ref="AR1618:AS1619"/>
    <mergeCell ref="AP1618:AQ1619"/>
    <mergeCell ref="AN1618:AO1619"/>
    <mergeCell ref="AL1507:AM1507"/>
    <mergeCell ref="AN1507:AO1507"/>
    <mergeCell ref="AP1507:AQ1507"/>
    <mergeCell ref="AB1521:AG1521"/>
    <mergeCell ref="AL1522:AM1522"/>
    <mergeCell ref="AT1507:AU1507"/>
    <mergeCell ref="AL1696:AM1696"/>
    <mergeCell ref="AN1696:AO1696"/>
    <mergeCell ref="AP1696:AQ1696"/>
    <mergeCell ref="AR1696:AS1696"/>
    <mergeCell ref="G1710:G1711"/>
    <mergeCell ref="E1705:AC1705"/>
    <mergeCell ref="H1710:I1711"/>
    <mergeCell ref="T1711:U1711"/>
    <mergeCell ref="R1711:S1711"/>
    <mergeCell ref="G1667:G1668"/>
    <mergeCell ref="G1669:G1670"/>
    <mergeCell ref="G1671:G1672"/>
    <mergeCell ref="G1673:G1674"/>
    <mergeCell ref="G1675:G1676"/>
    <mergeCell ref="G1677:G1678"/>
    <mergeCell ref="AN1710:AS1710"/>
    <mergeCell ref="AH1710:AM1710"/>
    <mergeCell ref="AH1711:AI1711"/>
    <mergeCell ref="AT1711:AU1711"/>
    <mergeCell ref="AR1711:AS1711"/>
    <mergeCell ref="AP1711:AQ1711"/>
    <mergeCell ref="AN1711:AO1711"/>
    <mergeCell ref="P1711:Q1711"/>
    <mergeCell ref="AF1711:AG1711"/>
    <mergeCell ref="AD1711:AE1711"/>
    <mergeCell ref="AB1711:AC1711"/>
    <mergeCell ref="X1710:Y1711"/>
    <mergeCell ref="V1710:W1711"/>
    <mergeCell ref="AT1696:AU1696"/>
    <mergeCell ref="AV1696:AW1696"/>
    <mergeCell ref="Z1696:AA1696"/>
    <mergeCell ref="AB1696:AC1696"/>
    <mergeCell ref="AD1696:AE1696"/>
    <mergeCell ref="AF1696:AG1696"/>
    <mergeCell ref="AH1696:AI1696"/>
    <mergeCell ref="AJ1696:AK1696"/>
    <mergeCell ref="AV1691:AW1692"/>
    <mergeCell ref="AB1710:AG1710"/>
    <mergeCell ref="AU1700:AW1700"/>
    <mergeCell ref="J1673:K1674"/>
    <mergeCell ref="H1673:I1674"/>
    <mergeCell ref="F1673:F1674"/>
    <mergeCell ref="AH1673:AI1674"/>
    <mergeCell ref="AF1673:AG1674"/>
    <mergeCell ref="AD1673:AE1674"/>
    <mergeCell ref="AB1673:AC1674"/>
    <mergeCell ref="E1673:E1674"/>
    <mergeCell ref="AH1677:AI1678"/>
    <mergeCell ref="AF1677:AG1678"/>
    <mergeCell ref="AD1677:AE1678"/>
    <mergeCell ref="AB1677:AC1678"/>
    <mergeCell ref="E1677:E1678"/>
    <mergeCell ref="J1681:K1682"/>
    <mergeCell ref="H1681:I1682"/>
    <mergeCell ref="F1681:F1682"/>
    <mergeCell ref="AH1681:AI1682"/>
    <mergeCell ref="AF1681:AG1682"/>
    <mergeCell ref="AD1681:AE1682"/>
    <mergeCell ref="AB1681:AC1682"/>
    <mergeCell ref="E1681:E1682"/>
    <mergeCell ref="J1685:K1686"/>
    <mergeCell ref="H1685:I1686"/>
    <mergeCell ref="F1685:F1686"/>
    <mergeCell ref="AH1685:AI1686"/>
    <mergeCell ref="AT2011:AU2011"/>
    <mergeCell ref="AV2011:AW2011"/>
    <mergeCell ref="C1712:D1712"/>
    <mergeCell ref="J1714:K1715"/>
    <mergeCell ref="H1714:I1715"/>
    <mergeCell ref="F1714:F1715"/>
    <mergeCell ref="E1714:E1715"/>
    <mergeCell ref="C1714:D1714"/>
    <mergeCell ref="B1714:B1715"/>
    <mergeCell ref="V1714:W1715"/>
    <mergeCell ref="T1714:U1715"/>
    <mergeCell ref="R1714:S1715"/>
    <mergeCell ref="P1714:Q1715"/>
    <mergeCell ref="N1714:O1715"/>
    <mergeCell ref="L1714:M1715"/>
    <mergeCell ref="C1715:D1715"/>
    <mergeCell ref="C1710:D1711"/>
    <mergeCell ref="B1710:B1711"/>
    <mergeCell ref="J1711:K1711"/>
    <mergeCell ref="N1711:O1711"/>
    <mergeCell ref="L1711:M1711"/>
    <mergeCell ref="J1710:O1710"/>
    <mergeCell ref="J1667:K1668"/>
    <mergeCell ref="H1667:I1668"/>
    <mergeCell ref="F1667:F1668"/>
    <mergeCell ref="E1667:E1668"/>
    <mergeCell ref="C1667:D1667"/>
    <mergeCell ref="B1667:B1668"/>
    <mergeCell ref="N1667:O1668"/>
    <mergeCell ref="L1667:M1668"/>
    <mergeCell ref="C1668:D1668"/>
    <mergeCell ref="J1671:K1672"/>
    <mergeCell ref="H1671:I1672"/>
    <mergeCell ref="F1671:F1672"/>
    <mergeCell ref="J1677:K1678"/>
    <mergeCell ref="H1677:I1678"/>
    <mergeCell ref="F1677:F1678"/>
    <mergeCell ref="J1683:K1684"/>
    <mergeCell ref="H1683:I1684"/>
    <mergeCell ref="F1683:F1684"/>
    <mergeCell ref="N1696:O1696"/>
    <mergeCell ref="L1696:M1696"/>
    <mergeCell ref="J1696:K1696"/>
    <mergeCell ref="D1696:E1696"/>
    <mergeCell ref="H1700:J1700"/>
    <mergeCell ref="B1691:B1692"/>
    <mergeCell ref="J1675:K1676"/>
    <mergeCell ref="H1675:I1676"/>
    <mergeCell ref="T1696:U1696"/>
    <mergeCell ref="V1696:W1696"/>
    <mergeCell ref="P1710:U1710"/>
    <mergeCell ref="J1669:K1670"/>
    <mergeCell ref="H1669:I1670"/>
    <mergeCell ref="F1669:F1670"/>
    <mergeCell ref="E1669:E1670"/>
    <mergeCell ref="C1669:D1669"/>
    <mergeCell ref="B1669:B1670"/>
    <mergeCell ref="V1669:W1670"/>
    <mergeCell ref="T1669:U1670"/>
    <mergeCell ref="R1669:S1670"/>
    <mergeCell ref="P1669:Q1670"/>
    <mergeCell ref="N1669:O1670"/>
    <mergeCell ref="L1669:M1670"/>
    <mergeCell ref="C1670:D1670"/>
    <mergeCell ref="G1962:G1963"/>
    <mergeCell ref="G1964:G1965"/>
    <mergeCell ref="G1917:G1918"/>
    <mergeCell ref="G1919:G1920"/>
    <mergeCell ref="G1921:G1922"/>
    <mergeCell ref="G1925:G1926"/>
    <mergeCell ref="G1927:G1928"/>
    <mergeCell ref="G1929:G1930"/>
    <mergeCell ref="G1899:G1900"/>
    <mergeCell ref="G1901:G1902"/>
    <mergeCell ref="G1903:G1904"/>
    <mergeCell ref="G1905:G1906"/>
    <mergeCell ref="G1909:G1910"/>
    <mergeCell ref="G1913:G1914"/>
    <mergeCell ref="G1777:G1778"/>
    <mergeCell ref="G1779:G1780"/>
    <mergeCell ref="G1781:G1782"/>
    <mergeCell ref="G1783:G1784"/>
    <mergeCell ref="G1785:G1786"/>
    <mergeCell ref="G1838:G1839"/>
    <mergeCell ref="E1831:AC1831"/>
    <mergeCell ref="B1829:BN1829"/>
    <mergeCell ref="H1836:I1837"/>
    <mergeCell ref="C1836:D1837"/>
    <mergeCell ref="AP1885:AQ1885"/>
    <mergeCell ref="AR1885:AS1885"/>
    <mergeCell ref="AT1885:AU1885"/>
    <mergeCell ref="AV1885:AW1885"/>
    <mergeCell ref="AX1885:AY1885"/>
    <mergeCell ref="AD1885:AE1885"/>
    <mergeCell ref="AF1885:AG1885"/>
    <mergeCell ref="AH1885:AI1885"/>
    <mergeCell ref="AJ1885:AK1885"/>
    <mergeCell ref="AL1885:AM1885"/>
    <mergeCell ref="AN1885:AO1885"/>
    <mergeCell ref="R1885:S1885"/>
    <mergeCell ref="T1885:U1885"/>
    <mergeCell ref="V1885:W1885"/>
    <mergeCell ref="X1885:Y1885"/>
    <mergeCell ref="Z1885:AA1885"/>
    <mergeCell ref="AB1885:AC1885"/>
    <mergeCell ref="AN1822:AO1822"/>
    <mergeCell ref="AP1822:AQ1822"/>
    <mergeCell ref="AR1822:AS1822"/>
    <mergeCell ref="AT1822:AU1822"/>
    <mergeCell ref="AV1822:AW1822"/>
    <mergeCell ref="AX1822:AY1822"/>
    <mergeCell ref="AB1822:AC1822"/>
    <mergeCell ref="BH1840:BI1841"/>
    <mergeCell ref="BF1840:BG1841"/>
    <mergeCell ref="BD1840:BE1841"/>
    <mergeCell ref="BB1840:BC1841"/>
    <mergeCell ref="AZ1840:BA1841"/>
    <mergeCell ref="AX1840:AY1841"/>
    <mergeCell ref="J1838:K1839"/>
    <mergeCell ref="H1838:I1839"/>
    <mergeCell ref="AD1838:AE1839"/>
    <mergeCell ref="AB1838:AC1839"/>
    <mergeCell ref="Z1838:AA1839"/>
    <mergeCell ref="X1838:Y1839"/>
    <mergeCell ref="AP1838:AQ1839"/>
    <mergeCell ref="L1842:M1843"/>
    <mergeCell ref="J1842:K1843"/>
    <mergeCell ref="C1833:D1833"/>
    <mergeCell ref="F135:F136"/>
    <mergeCell ref="F198:F199"/>
    <mergeCell ref="F261:F262"/>
    <mergeCell ref="F324:F325"/>
    <mergeCell ref="E258:AC258"/>
    <mergeCell ref="G291:G292"/>
    <mergeCell ref="G293:G294"/>
    <mergeCell ref="G295:G296"/>
    <mergeCell ref="F649:F650"/>
    <mergeCell ref="F651:F652"/>
    <mergeCell ref="E697:AC697"/>
    <mergeCell ref="F966:F967"/>
    <mergeCell ref="F968:F969"/>
    <mergeCell ref="F970:F971"/>
    <mergeCell ref="G970:G971"/>
    <mergeCell ref="G968:G969"/>
    <mergeCell ref="E886:AC886"/>
    <mergeCell ref="B884:BN884"/>
    <mergeCell ref="F954:F955"/>
    <mergeCell ref="F1228:F1229"/>
    <mergeCell ref="F1226:F1227"/>
    <mergeCell ref="F1521:F1522"/>
    <mergeCell ref="F1584:F1585"/>
    <mergeCell ref="E1579:AC1579"/>
    <mergeCell ref="B1577:BN1577"/>
    <mergeCell ref="B1584:B1585"/>
    <mergeCell ref="N1585:O1585"/>
    <mergeCell ref="G1460:G1461"/>
    <mergeCell ref="G1521:G1522"/>
    <mergeCell ref="F1080:F1081"/>
    <mergeCell ref="G1984:G1985"/>
    <mergeCell ref="G1968:G1969"/>
    <mergeCell ref="G1972:G1973"/>
    <mergeCell ref="G1974:G1975"/>
    <mergeCell ref="G1976:G1977"/>
    <mergeCell ref="G1978:G1979"/>
    <mergeCell ref="G1980:G1981"/>
    <mergeCell ref="G1742:G1743"/>
    <mergeCell ref="G1744:G1745"/>
    <mergeCell ref="G1746:G1747"/>
    <mergeCell ref="G1748:G1749"/>
    <mergeCell ref="G1750:G1751"/>
    <mergeCell ref="G1775:G1776"/>
    <mergeCell ref="E1768:AC1768"/>
    <mergeCell ref="B1766:BN1766"/>
    <mergeCell ref="F1773:F1774"/>
    <mergeCell ref="B1773:B1774"/>
    <mergeCell ref="AD1822:AE1822"/>
    <mergeCell ref="AF1822:AG1822"/>
    <mergeCell ref="G1712:G1713"/>
    <mergeCell ref="G1714:G1715"/>
    <mergeCell ref="B1703:BN1703"/>
    <mergeCell ref="E1707:AC1707"/>
    <mergeCell ref="C1707:D1707"/>
    <mergeCell ref="AY1700:BA1700"/>
    <mergeCell ref="F1710:F1711"/>
    <mergeCell ref="BA1707:BC1707"/>
    <mergeCell ref="AL1711:AM1711"/>
    <mergeCell ref="AJ1711:AK1711"/>
    <mergeCell ref="G1679:G1680"/>
    <mergeCell ref="G1681:G1682"/>
    <mergeCell ref="G1683:G1684"/>
    <mergeCell ref="F576:F577"/>
    <mergeCell ref="F639:F640"/>
    <mergeCell ref="F1777:F1778"/>
    <mergeCell ref="F1779:F1780"/>
    <mergeCell ref="F1781:F1782"/>
    <mergeCell ref="F1783:F1784"/>
    <mergeCell ref="F1899:F1900"/>
    <mergeCell ref="F1962:F1963"/>
    <mergeCell ref="G2484:G2485"/>
    <mergeCell ref="G2488:G2489"/>
    <mergeCell ref="G2490:G2491"/>
    <mergeCell ref="G2350:G2351"/>
    <mergeCell ref="G2352:G2353"/>
    <mergeCell ref="G2299:G2300"/>
    <mergeCell ref="G2301:G2302"/>
    <mergeCell ref="G2303:G2304"/>
    <mergeCell ref="G2305:G2306"/>
    <mergeCell ref="G2307:G2308"/>
    <mergeCell ref="G2309:G2310"/>
    <mergeCell ref="G2283:G2284"/>
    <mergeCell ref="G2285:G2286"/>
    <mergeCell ref="G2287:G2288"/>
    <mergeCell ref="G2291:G2292"/>
    <mergeCell ref="G2295:G2296"/>
    <mergeCell ref="G2297:G2298"/>
    <mergeCell ref="G2244:G2245"/>
    <mergeCell ref="G2246:G2247"/>
    <mergeCell ref="G2248:G2249"/>
    <mergeCell ref="G2250:G2251"/>
    <mergeCell ref="G2252:G2253"/>
    <mergeCell ref="G2254:G2255"/>
    <mergeCell ref="G2232:G2233"/>
    <mergeCell ref="G2234:G2235"/>
    <mergeCell ref="G2236:G2237"/>
    <mergeCell ref="G2238:G2239"/>
    <mergeCell ref="G2240:G2241"/>
    <mergeCell ref="G2242:G2243"/>
    <mergeCell ref="G2220:G2221"/>
    <mergeCell ref="G2222:G2223"/>
    <mergeCell ref="G2224:G2225"/>
    <mergeCell ref="G2226:G2227"/>
    <mergeCell ref="G1939:G1940"/>
    <mergeCell ref="G2228:G2229"/>
    <mergeCell ref="G2230:G2231"/>
    <mergeCell ref="G1986:G1987"/>
    <mergeCell ref="G1988:G1989"/>
    <mergeCell ref="G1990:G1991"/>
    <mergeCell ref="G1992:G1993"/>
    <mergeCell ref="G1994:G1995"/>
    <mergeCell ref="G2185:G2186"/>
    <mergeCell ref="G2187:G2188"/>
    <mergeCell ref="G2189:G2190"/>
    <mergeCell ref="G2191:G2192"/>
    <mergeCell ref="G2214:G2215"/>
    <mergeCell ref="G2216:G2217"/>
    <mergeCell ref="G2173:G2174"/>
    <mergeCell ref="G2175:G2176"/>
    <mergeCell ref="G2177:G2178"/>
    <mergeCell ref="G2179:G2180"/>
    <mergeCell ref="G2181:G2182"/>
    <mergeCell ref="G2183:G2184"/>
    <mergeCell ref="G2161:G2162"/>
    <mergeCell ref="G2163:G2164"/>
    <mergeCell ref="G2165:G2166"/>
    <mergeCell ref="G2167:G2168"/>
    <mergeCell ref="G2169:G2170"/>
    <mergeCell ref="G2128:G2129"/>
    <mergeCell ref="G2151:G2152"/>
    <mergeCell ref="G2153:G2154"/>
    <mergeCell ref="G2155:G2156"/>
    <mergeCell ref="G2157:G2158"/>
    <mergeCell ref="G2114:G2115"/>
    <mergeCell ref="G2116:G2117"/>
    <mergeCell ref="G2118:G2119"/>
    <mergeCell ref="G2120:G2121"/>
    <mergeCell ref="G2122:G2123"/>
    <mergeCell ref="G2124:G2125"/>
    <mergeCell ref="G2098:G2099"/>
    <mergeCell ref="G2102:G2103"/>
    <mergeCell ref="G2104:G2105"/>
    <mergeCell ref="G2106:G2107"/>
    <mergeCell ref="G2108:G2109"/>
    <mergeCell ref="G2110:G2111"/>
    <mergeCell ref="G2063:G2064"/>
    <mergeCell ref="R4735:S4735"/>
    <mergeCell ref="T4735:U4735"/>
    <mergeCell ref="AB4735:AC4735"/>
    <mergeCell ref="AD4735:AE4735"/>
    <mergeCell ref="AF4735:AG4735"/>
    <mergeCell ref="AH4735:AI4735"/>
    <mergeCell ref="AJ4735:AK4735"/>
    <mergeCell ref="AL4735:AM4735"/>
    <mergeCell ref="AN4735:AO4735"/>
    <mergeCell ref="AP4735:AQ4735"/>
    <mergeCell ref="AR4735:AS4735"/>
    <mergeCell ref="AT4735:AU4735"/>
    <mergeCell ref="AV4735:AW4735"/>
    <mergeCell ref="AX4735:AY4735"/>
    <mergeCell ref="AZ4735:BA4735"/>
    <mergeCell ref="W2519:Y2519"/>
    <mergeCell ref="H2519:J2519"/>
    <mergeCell ref="L2519:N2519"/>
    <mergeCell ref="O2519:R2519"/>
    <mergeCell ref="S2519:U2519"/>
    <mergeCell ref="BA2520:BN2520"/>
    <mergeCell ref="BD2526:BM2526"/>
    <mergeCell ref="AH2526:AM2526"/>
    <mergeCell ref="AN2526:AZ2526"/>
    <mergeCell ref="H2529:I2530"/>
    <mergeCell ref="J2529:O2529"/>
    <mergeCell ref="P2529:U2529"/>
    <mergeCell ref="V2529:W2530"/>
    <mergeCell ref="G2529:G2530"/>
    <mergeCell ref="X2529:Y2530"/>
    <mergeCell ref="Z2529:AA2530"/>
    <mergeCell ref="AB2529:AG2529"/>
    <mergeCell ref="AH2529:AM2529"/>
    <mergeCell ref="AN2529:AS2529"/>
    <mergeCell ref="AT2529:AY2529"/>
    <mergeCell ref="AF2530:AG2530"/>
    <mergeCell ref="AH2530:AI2530"/>
    <mergeCell ref="AJ2530:AK2530"/>
    <mergeCell ref="BF2517:BH2517"/>
    <mergeCell ref="B2585:BN2585"/>
    <mergeCell ref="J2515:K2515"/>
    <mergeCell ref="L2515:M2515"/>
    <mergeCell ref="N2515:O2515"/>
    <mergeCell ref="W2517:Y2517"/>
    <mergeCell ref="B2517:C2517"/>
    <mergeCell ref="D2517:E2517"/>
    <mergeCell ref="BB4735:BC4735"/>
    <mergeCell ref="BD4735:BE4735"/>
    <mergeCell ref="BF4735:BG4735"/>
    <mergeCell ref="BH4735:BI4735"/>
    <mergeCell ref="BJ4735:BK4735"/>
    <mergeCell ref="G2403:G2404"/>
    <mergeCell ref="G2405:G2406"/>
    <mergeCell ref="G2409:G2410"/>
    <mergeCell ref="G2411:G2412"/>
    <mergeCell ref="G2366:G2367"/>
    <mergeCell ref="G2368:G2369"/>
    <mergeCell ref="G2370:G2371"/>
    <mergeCell ref="G2372:G2373"/>
    <mergeCell ref="G2374:G2375"/>
    <mergeCell ref="G2376:G2377"/>
    <mergeCell ref="G2354:G2355"/>
    <mergeCell ref="G2356:G2357"/>
    <mergeCell ref="G2358:G2359"/>
    <mergeCell ref="G2360:G2361"/>
    <mergeCell ref="G2362:G2363"/>
    <mergeCell ref="G2480:G2481"/>
    <mergeCell ref="B2522:BN2522"/>
    <mergeCell ref="E2524:AC2524"/>
    <mergeCell ref="AB2641:AC2641"/>
    <mergeCell ref="AD2641:AE2641"/>
    <mergeCell ref="AF2641:AG2641"/>
    <mergeCell ref="AN2641:AO2641"/>
    <mergeCell ref="AH2641:AI2641"/>
    <mergeCell ref="C2526:D2526"/>
    <mergeCell ref="E2526:AC2526"/>
    <mergeCell ref="BA2526:BC2526"/>
    <mergeCell ref="AZ2515:BA2515"/>
    <mergeCell ref="BB2515:BC2515"/>
    <mergeCell ref="AX2515:AY2515"/>
    <mergeCell ref="P2578:Q2578"/>
    <mergeCell ref="R2578:S2578"/>
    <mergeCell ref="T2578:U2578"/>
    <mergeCell ref="V2578:W2578"/>
    <mergeCell ref="X2578:Y2578"/>
    <mergeCell ref="Z2578:AA2578"/>
    <mergeCell ref="AB2578:AC2578"/>
    <mergeCell ref="AH2515:AI2515"/>
    <mergeCell ref="AJ2515:AK2515"/>
    <mergeCell ref="BN2523:BP2524"/>
    <mergeCell ref="AL2515:AM2515"/>
    <mergeCell ref="AN2515:AO2515"/>
    <mergeCell ref="AP2515:AQ2515"/>
    <mergeCell ref="AR2515:AS2515"/>
    <mergeCell ref="AT2515:AU2515"/>
    <mergeCell ref="BL2515:BN2515"/>
    <mergeCell ref="B2519:C2519"/>
    <mergeCell ref="D2519:E2519"/>
    <mergeCell ref="B2529:B2530"/>
    <mergeCell ref="C2529:D2530"/>
    <mergeCell ref="F2529:F2530"/>
    <mergeCell ref="F2592:F2593"/>
    <mergeCell ref="H2517:J2517"/>
    <mergeCell ref="L2517:N2517"/>
    <mergeCell ref="O2517:R2517"/>
    <mergeCell ref="S2517:U2517"/>
    <mergeCell ref="AL2530:AM2530"/>
    <mergeCell ref="AN2530:AO2530"/>
    <mergeCell ref="AP2530:AQ2530"/>
    <mergeCell ref="BD2530:BE2530"/>
    <mergeCell ref="F4736:F4737"/>
    <mergeCell ref="G4736:G4737"/>
    <mergeCell ref="H4736:I4737"/>
    <mergeCell ref="J4736:K4737"/>
    <mergeCell ref="L4736:M4737"/>
    <mergeCell ref="N4736:O4737"/>
    <mergeCell ref="P4736:Q4737"/>
    <mergeCell ref="R4736:S4737"/>
    <mergeCell ref="T4736:U4737"/>
    <mergeCell ref="V4736:W4737"/>
    <mergeCell ref="X4736:Y4737"/>
    <mergeCell ref="Z4736:AA4737"/>
    <mergeCell ref="AB4736:AC4737"/>
    <mergeCell ref="AD4736:AE4737"/>
    <mergeCell ref="AF4736:AG4737"/>
    <mergeCell ref="AH4736:AI4737"/>
    <mergeCell ref="AJ4736:AK4737"/>
    <mergeCell ref="AL4736:AM4737"/>
    <mergeCell ref="AN4736:AO4737"/>
    <mergeCell ref="AP4736:AQ4737"/>
    <mergeCell ref="AR4736:AS4737"/>
    <mergeCell ref="AT4736:AU4737"/>
    <mergeCell ref="AV4736:AW4737"/>
    <mergeCell ref="AX4736:AY4737"/>
    <mergeCell ref="AZ4736:BA4737"/>
    <mergeCell ref="BB4736:BC4737"/>
    <mergeCell ref="BD4736:BE4737"/>
    <mergeCell ref="BF4736:BG4737"/>
    <mergeCell ref="BH4736:BI4737"/>
    <mergeCell ref="BJ4736:BK4737"/>
    <mergeCell ref="B4727:BN4727"/>
    <mergeCell ref="BN4728:BP4729"/>
    <mergeCell ref="E4729:AC4729"/>
    <mergeCell ref="AE4729:AM4729"/>
    <mergeCell ref="AN4729:BM4729"/>
    <mergeCell ref="C4731:D4731"/>
    <mergeCell ref="E4731:AC4731"/>
    <mergeCell ref="AH4731:AM4731"/>
    <mergeCell ref="AN4731:AZ4731"/>
    <mergeCell ref="BA4731:BC4731"/>
    <mergeCell ref="BD4731:BM4731"/>
    <mergeCell ref="B4734:B4735"/>
    <mergeCell ref="C4734:D4735"/>
    <mergeCell ref="F4734:F4735"/>
    <mergeCell ref="G4734:G4735"/>
    <mergeCell ref="H4734:I4735"/>
    <mergeCell ref="J4734:O4734"/>
    <mergeCell ref="P4734:U4734"/>
    <mergeCell ref="V4734:W4735"/>
    <mergeCell ref="X4734:Y4735"/>
    <mergeCell ref="Z4734:AA4735"/>
    <mergeCell ref="AB4734:AG4734"/>
    <mergeCell ref="AH4734:AM4734"/>
    <mergeCell ref="AN4734:AS4734"/>
    <mergeCell ref="AT4734:AY4734"/>
    <mergeCell ref="AZ4734:BE4734"/>
    <mergeCell ref="BF4734:BK4734"/>
    <mergeCell ref="BL4734:BN4735"/>
    <mergeCell ref="BO4734:BO4735"/>
    <mergeCell ref="BP4734:BP4735"/>
    <mergeCell ref="J4735:K4735"/>
    <mergeCell ref="L4735:M4735"/>
    <mergeCell ref="N4735:O4735"/>
    <mergeCell ref="P4735:Q4735"/>
    <mergeCell ref="X4740:Y4741"/>
    <mergeCell ref="Z4740:AA4741"/>
    <mergeCell ref="AB4740:AC4741"/>
    <mergeCell ref="AD4740:AE4741"/>
    <mergeCell ref="AF4740:AG4741"/>
    <mergeCell ref="AH4740:AI4741"/>
    <mergeCell ref="AJ4740:AK4741"/>
    <mergeCell ref="AL4740:AM4741"/>
    <mergeCell ref="AN4740:AO4741"/>
    <mergeCell ref="AP4740:AQ4741"/>
    <mergeCell ref="AR4740:AS4741"/>
    <mergeCell ref="AT4740:AU4741"/>
    <mergeCell ref="AV4740:AW4741"/>
    <mergeCell ref="AX4740:AY4741"/>
    <mergeCell ref="AZ4740:BA4741"/>
    <mergeCell ref="BB4740:BC4741"/>
    <mergeCell ref="BD4740:BE4741"/>
    <mergeCell ref="BF4740:BG4741"/>
    <mergeCell ref="BH4740:BI4741"/>
    <mergeCell ref="BJ4740:BK4741"/>
    <mergeCell ref="BL4736:BN4737"/>
    <mergeCell ref="BO4736:BO4737"/>
    <mergeCell ref="BP4736:BP4737"/>
    <mergeCell ref="C4737:D4737"/>
    <mergeCell ref="B4738:B4739"/>
    <mergeCell ref="C4738:D4738"/>
    <mergeCell ref="E4738:E4739"/>
    <mergeCell ref="F4738:F4739"/>
    <mergeCell ref="G4738:G4739"/>
    <mergeCell ref="H4738:I4739"/>
    <mergeCell ref="J4738:K4739"/>
    <mergeCell ref="L4738:M4739"/>
    <mergeCell ref="N4738:O4739"/>
    <mergeCell ref="P4738:Q4739"/>
    <mergeCell ref="R4738:S4739"/>
    <mergeCell ref="T4738:U4739"/>
    <mergeCell ref="V4738:W4739"/>
    <mergeCell ref="X4738:Y4739"/>
    <mergeCell ref="Z4738:AA4739"/>
    <mergeCell ref="AB4738:AC4739"/>
    <mergeCell ref="AD4738:AE4739"/>
    <mergeCell ref="AF4738:AG4739"/>
    <mergeCell ref="AH4738:AI4739"/>
    <mergeCell ref="AJ4738:AK4739"/>
    <mergeCell ref="AL4738:AM4739"/>
    <mergeCell ref="AN4738:AO4739"/>
    <mergeCell ref="AP4738:AQ4739"/>
    <mergeCell ref="AR4738:AS4739"/>
    <mergeCell ref="AT4738:AU4739"/>
    <mergeCell ref="AV4738:AW4739"/>
    <mergeCell ref="AX4738:AY4739"/>
    <mergeCell ref="AZ4738:BA4739"/>
    <mergeCell ref="BB4738:BC4739"/>
    <mergeCell ref="BD4738:BE4739"/>
    <mergeCell ref="BF4738:BG4739"/>
    <mergeCell ref="BH4738:BI4739"/>
    <mergeCell ref="BJ4738:BK4739"/>
    <mergeCell ref="BL4738:BN4739"/>
    <mergeCell ref="BO4738:BO4739"/>
    <mergeCell ref="BP4738:BP4739"/>
    <mergeCell ref="C4739:D4739"/>
    <mergeCell ref="B4736:B4737"/>
    <mergeCell ref="C4736:D4736"/>
    <mergeCell ref="E4736:E4737"/>
    <mergeCell ref="AR4744:AS4745"/>
    <mergeCell ref="AT4744:AU4745"/>
    <mergeCell ref="AV4744:AW4745"/>
    <mergeCell ref="AX4744:AY4745"/>
    <mergeCell ref="AZ4744:BA4745"/>
    <mergeCell ref="BB4744:BC4745"/>
    <mergeCell ref="BD4744:BE4745"/>
    <mergeCell ref="BF4744:BG4745"/>
    <mergeCell ref="BH4744:BI4745"/>
    <mergeCell ref="BJ4744:BK4745"/>
    <mergeCell ref="BL4740:BN4741"/>
    <mergeCell ref="BO4740:BO4741"/>
    <mergeCell ref="BP4740:BP4741"/>
    <mergeCell ref="C4741:D4741"/>
    <mergeCell ref="B4742:B4743"/>
    <mergeCell ref="C4742:D4742"/>
    <mergeCell ref="E4742:E4743"/>
    <mergeCell ref="F4742:F4743"/>
    <mergeCell ref="G4742:G4743"/>
    <mergeCell ref="H4742:I4743"/>
    <mergeCell ref="J4742:K4743"/>
    <mergeCell ref="L4742:M4743"/>
    <mergeCell ref="N4742:O4743"/>
    <mergeCell ref="P4742:Q4743"/>
    <mergeCell ref="R4742:S4743"/>
    <mergeCell ref="T4742:U4743"/>
    <mergeCell ref="V4742:W4743"/>
    <mergeCell ref="X4742:Y4743"/>
    <mergeCell ref="Z4742:AA4743"/>
    <mergeCell ref="AB4742:AC4743"/>
    <mergeCell ref="AD4742:AE4743"/>
    <mergeCell ref="AF4742:AG4743"/>
    <mergeCell ref="AH4742:AI4743"/>
    <mergeCell ref="AJ4742:AK4743"/>
    <mergeCell ref="AL4742:AM4743"/>
    <mergeCell ref="AN4742:AO4743"/>
    <mergeCell ref="AP4742:AQ4743"/>
    <mergeCell ref="AR4742:AS4743"/>
    <mergeCell ref="AT4742:AU4743"/>
    <mergeCell ref="AV4742:AW4743"/>
    <mergeCell ref="AX4742:AY4743"/>
    <mergeCell ref="AZ4742:BA4743"/>
    <mergeCell ref="BB4742:BC4743"/>
    <mergeCell ref="BD4742:BE4743"/>
    <mergeCell ref="BF4742:BG4743"/>
    <mergeCell ref="BH4742:BI4743"/>
    <mergeCell ref="BJ4742:BK4743"/>
    <mergeCell ref="BL4742:BN4743"/>
    <mergeCell ref="BO4742:BO4743"/>
    <mergeCell ref="BP4742:BP4743"/>
    <mergeCell ref="C4743:D4743"/>
    <mergeCell ref="B4740:B4741"/>
    <mergeCell ref="C4740:D4740"/>
    <mergeCell ref="E4740:E4741"/>
    <mergeCell ref="F4740:F4741"/>
    <mergeCell ref="G4740:G4741"/>
    <mergeCell ref="H4740:I4741"/>
    <mergeCell ref="J4740:K4741"/>
    <mergeCell ref="L4740:M4741"/>
    <mergeCell ref="N4740:O4741"/>
    <mergeCell ref="P4740:Q4741"/>
    <mergeCell ref="R4740:S4741"/>
    <mergeCell ref="T4740:U4741"/>
    <mergeCell ref="V4740:W4741"/>
    <mergeCell ref="BL4744:BN4745"/>
    <mergeCell ref="BO4744:BO4745"/>
    <mergeCell ref="BP4744:BP4745"/>
    <mergeCell ref="C4745:D4745"/>
    <mergeCell ref="B4746:B4747"/>
    <mergeCell ref="C4746:D4746"/>
    <mergeCell ref="E4746:E4747"/>
    <mergeCell ref="F4746:F4747"/>
    <mergeCell ref="G4746:G4747"/>
    <mergeCell ref="H4746:I4747"/>
    <mergeCell ref="J4746:K4747"/>
    <mergeCell ref="L4746:M4747"/>
    <mergeCell ref="N4746:O4747"/>
    <mergeCell ref="P4746:Q4747"/>
    <mergeCell ref="R4746:S4747"/>
    <mergeCell ref="T4746:U4747"/>
    <mergeCell ref="V4746:W4747"/>
    <mergeCell ref="X4746:Y4747"/>
    <mergeCell ref="Z4746:AA4747"/>
    <mergeCell ref="AB4746:AC4747"/>
    <mergeCell ref="AD4746:AE4747"/>
    <mergeCell ref="AF4746:AG4747"/>
    <mergeCell ref="AH4746:AI4747"/>
    <mergeCell ref="AJ4746:AK4747"/>
    <mergeCell ref="AL4746:AM4747"/>
    <mergeCell ref="AN4746:AO4747"/>
    <mergeCell ref="AP4746:AQ4747"/>
    <mergeCell ref="AR4746:AS4747"/>
    <mergeCell ref="AT4746:AU4747"/>
    <mergeCell ref="AV4746:AW4747"/>
    <mergeCell ref="AX4746:AY4747"/>
    <mergeCell ref="AZ4746:BA4747"/>
    <mergeCell ref="BB4746:BC4747"/>
    <mergeCell ref="BD4746:BE4747"/>
    <mergeCell ref="BF4746:BG4747"/>
    <mergeCell ref="BH4746:BI4747"/>
    <mergeCell ref="BJ4746:BK4747"/>
    <mergeCell ref="BL4746:BN4747"/>
    <mergeCell ref="BO4746:BO4747"/>
    <mergeCell ref="BP4746:BP4747"/>
    <mergeCell ref="C4747:D4747"/>
    <mergeCell ref="B4744:B4745"/>
    <mergeCell ref="C4744:D4744"/>
    <mergeCell ref="E4744:E4745"/>
    <mergeCell ref="F4744:F4745"/>
    <mergeCell ref="G4744:G4745"/>
    <mergeCell ref="H4744:I4745"/>
    <mergeCell ref="J4744:K4745"/>
    <mergeCell ref="L4744:M4745"/>
    <mergeCell ref="N4744:O4745"/>
    <mergeCell ref="P4744:Q4745"/>
    <mergeCell ref="R4744:S4745"/>
    <mergeCell ref="T4744:U4745"/>
    <mergeCell ref="V4744:W4745"/>
    <mergeCell ref="X4744:Y4745"/>
    <mergeCell ref="Z4744:AA4745"/>
    <mergeCell ref="AB4744:AC4745"/>
    <mergeCell ref="AD4744:AE4745"/>
    <mergeCell ref="AF4744:AG4745"/>
    <mergeCell ref="AH4744:AI4745"/>
    <mergeCell ref="AJ4744:AK4745"/>
    <mergeCell ref="AL4744:AM4745"/>
    <mergeCell ref="AN4744:AO4745"/>
    <mergeCell ref="AP4744:AQ4745"/>
    <mergeCell ref="C4749:D4749"/>
    <mergeCell ref="B4750:B4751"/>
    <mergeCell ref="C4750:D4750"/>
    <mergeCell ref="E4750:E4751"/>
    <mergeCell ref="F4750:F4751"/>
    <mergeCell ref="G4750:G4751"/>
    <mergeCell ref="H4750:I4751"/>
    <mergeCell ref="J4750:K4751"/>
    <mergeCell ref="L4750:M4751"/>
    <mergeCell ref="N4750:O4751"/>
    <mergeCell ref="P4750:Q4751"/>
    <mergeCell ref="R4750:S4751"/>
    <mergeCell ref="T4750:U4751"/>
    <mergeCell ref="V4750:W4751"/>
    <mergeCell ref="X4750:Y4751"/>
    <mergeCell ref="Z4750:AA4751"/>
    <mergeCell ref="AB4750:AC4751"/>
    <mergeCell ref="AD4750:AE4751"/>
    <mergeCell ref="AF4750:AG4751"/>
    <mergeCell ref="AH4750:AI4751"/>
    <mergeCell ref="AJ4750:AK4751"/>
    <mergeCell ref="AL4750:AM4751"/>
    <mergeCell ref="AN4750:AO4751"/>
    <mergeCell ref="AP4750:AQ4751"/>
    <mergeCell ref="AR4750:AS4751"/>
    <mergeCell ref="AT4750:AU4751"/>
    <mergeCell ref="AV4750:AW4751"/>
    <mergeCell ref="AX4750:AY4751"/>
    <mergeCell ref="AZ4750:BA4751"/>
    <mergeCell ref="BB4750:BC4751"/>
    <mergeCell ref="BD4750:BE4751"/>
    <mergeCell ref="BF4750:BG4751"/>
    <mergeCell ref="BH4750:BI4751"/>
    <mergeCell ref="C4751:D4751"/>
    <mergeCell ref="B4748:B4749"/>
    <mergeCell ref="C4748:D4748"/>
    <mergeCell ref="E4748:E4749"/>
    <mergeCell ref="F4748:F4749"/>
    <mergeCell ref="G4748:G4749"/>
    <mergeCell ref="H4748:I4749"/>
    <mergeCell ref="J4748:K4749"/>
    <mergeCell ref="L4748:M4749"/>
    <mergeCell ref="N4748:O4749"/>
    <mergeCell ref="P4748:Q4749"/>
    <mergeCell ref="R4748:S4749"/>
    <mergeCell ref="T4748:U4749"/>
    <mergeCell ref="V4748:W4749"/>
    <mergeCell ref="X4748:Y4749"/>
    <mergeCell ref="Z4748:AA4749"/>
    <mergeCell ref="AB4748:AC4749"/>
    <mergeCell ref="AD4748:AE4749"/>
    <mergeCell ref="AF4748:AG4749"/>
    <mergeCell ref="AH4748:AI4749"/>
    <mergeCell ref="AJ4748:AK4749"/>
    <mergeCell ref="AL4748:AM4749"/>
    <mergeCell ref="AN4748:AO4749"/>
    <mergeCell ref="AP4748:AQ4749"/>
    <mergeCell ref="AR4748:AS4749"/>
    <mergeCell ref="AT4748:AU4749"/>
    <mergeCell ref="AV4748:AW4749"/>
    <mergeCell ref="AX4748:AY4749"/>
    <mergeCell ref="AZ4748:BA4749"/>
    <mergeCell ref="BB4748:BC4749"/>
    <mergeCell ref="BD4748:BE4749"/>
    <mergeCell ref="F4752:F4753"/>
    <mergeCell ref="G4752:G4753"/>
    <mergeCell ref="H4752:I4753"/>
    <mergeCell ref="J4752:K4753"/>
    <mergeCell ref="L4752:M4753"/>
    <mergeCell ref="N4752:O4753"/>
    <mergeCell ref="P4752:Q4753"/>
    <mergeCell ref="R4752:S4753"/>
    <mergeCell ref="T4752:U4753"/>
    <mergeCell ref="V4752:W4753"/>
    <mergeCell ref="X4752:Y4753"/>
    <mergeCell ref="Z4752:AA4753"/>
    <mergeCell ref="AB4752:AC4753"/>
    <mergeCell ref="AD4752:AE4753"/>
    <mergeCell ref="AF4752:AG4753"/>
    <mergeCell ref="AH4752:AI4753"/>
    <mergeCell ref="AJ4752:AK4753"/>
    <mergeCell ref="AL4752:AM4753"/>
    <mergeCell ref="AN4752:AO4753"/>
    <mergeCell ref="AP4752:AQ4753"/>
    <mergeCell ref="AR4752:AS4753"/>
    <mergeCell ref="AT4752:AU4753"/>
    <mergeCell ref="AV4752:AW4753"/>
    <mergeCell ref="AX4752:AY4753"/>
    <mergeCell ref="AZ4752:BA4753"/>
    <mergeCell ref="BB4752:BC4753"/>
    <mergeCell ref="BD4752:BE4753"/>
    <mergeCell ref="BF4752:BG4753"/>
    <mergeCell ref="BH4752:BI4753"/>
    <mergeCell ref="BJ4752:BK4753"/>
    <mergeCell ref="BL4748:BN4749"/>
    <mergeCell ref="BO4748:BO4749"/>
    <mergeCell ref="BP4748:BP4749"/>
    <mergeCell ref="BJ4750:BK4751"/>
    <mergeCell ref="BL4750:BN4751"/>
    <mergeCell ref="BO4750:BO4751"/>
    <mergeCell ref="BP4750:BP4751"/>
    <mergeCell ref="BF4748:BG4749"/>
    <mergeCell ref="BH4748:BI4749"/>
    <mergeCell ref="BJ4748:BK4749"/>
    <mergeCell ref="X4756:Y4757"/>
    <mergeCell ref="Z4756:AA4757"/>
    <mergeCell ref="AB4756:AC4757"/>
    <mergeCell ref="AD4756:AE4757"/>
    <mergeCell ref="AF4756:AG4757"/>
    <mergeCell ref="AH4756:AI4757"/>
    <mergeCell ref="AJ4756:AK4757"/>
    <mergeCell ref="AL4756:AM4757"/>
    <mergeCell ref="AN4756:AO4757"/>
    <mergeCell ref="AP4756:AQ4757"/>
    <mergeCell ref="AR4756:AS4757"/>
    <mergeCell ref="AT4756:AU4757"/>
    <mergeCell ref="AV4756:AW4757"/>
    <mergeCell ref="AX4756:AY4757"/>
    <mergeCell ref="AZ4756:BA4757"/>
    <mergeCell ref="BB4756:BC4757"/>
    <mergeCell ref="BD4756:BE4757"/>
    <mergeCell ref="BF4756:BG4757"/>
    <mergeCell ref="BH4756:BI4757"/>
    <mergeCell ref="BJ4756:BK4757"/>
    <mergeCell ref="BL4752:BN4753"/>
    <mergeCell ref="BO4752:BO4753"/>
    <mergeCell ref="BP4752:BP4753"/>
    <mergeCell ref="C4753:D4753"/>
    <mergeCell ref="B4754:B4755"/>
    <mergeCell ref="C4754:D4754"/>
    <mergeCell ref="E4754:E4755"/>
    <mergeCell ref="F4754:F4755"/>
    <mergeCell ref="G4754:G4755"/>
    <mergeCell ref="H4754:I4755"/>
    <mergeCell ref="J4754:K4755"/>
    <mergeCell ref="L4754:M4755"/>
    <mergeCell ref="N4754:O4755"/>
    <mergeCell ref="P4754:Q4755"/>
    <mergeCell ref="R4754:S4755"/>
    <mergeCell ref="T4754:U4755"/>
    <mergeCell ref="V4754:W4755"/>
    <mergeCell ref="X4754:Y4755"/>
    <mergeCell ref="Z4754:AA4755"/>
    <mergeCell ref="AB4754:AC4755"/>
    <mergeCell ref="AD4754:AE4755"/>
    <mergeCell ref="AF4754:AG4755"/>
    <mergeCell ref="AH4754:AI4755"/>
    <mergeCell ref="AJ4754:AK4755"/>
    <mergeCell ref="AL4754:AM4755"/>
    <mergeCell ref="AN4754:AO4755"/>
    <mergeCell ref="AP4754:AQ4755"/>
    <mergeCell ref="AR4754:AS4755"/>
    <mergeCell ref="AT4754:AU4755"/>
    <mergeCell ref="AV4754:AW4755"/>
    <mergeCell ref="AX4754:AY4755"/>
    <mergeCell ref="AZ4754:BA4755"/>
    <mergeCell ref="BB4754:BC4755"/>
    <mergeCell ref="BD4754:BE4755"/>
    <mergeCell ref="BF4754:BG4755"/>
    <mergeCell ref="BH4754:BI4755"/>
    <mergeCell ref="BJ4754:BK4755"/>
    <mergeCell ref="BL4754:BN4755"/>
    <mergeCell ref="BO4754:BO4755"/>
    <mergeCell ref="BP4754:BP4755"/>
    <mergeCell ref="C4755:D4755"/>
    <mergeCell ref="B4752:B4753"/>
    <mergeCell ref="C4752:D4752"/>
    <mergeCell ref="E4752:E4753"/>
    <mergeCell ref="AR4760:AS4761"/>
    <mergeCell ref="AT4760:AU4761"/>
    <mergeCell ref="AV4760:AW4761"/>
    <mergeCell ref="AX4760:AY4761"/>
    <mergeCell ref="AZ4760:BA4761"/>
    <mergeCell ref="BB4760:BC4761"/>
    <mergeCell ref="BD4760:BE4761"/>
    <mergeCell ref="BF4760:BG4761"/>
    <mergeCell ref="BH4760:BI4761"/>
    <mergeCell ref="BJ4760:BK4761"/>
    <mergeCell ref="BL4756:BN4757"/>
    <mergeCell ref="BO4756:BO4757"/>
    <mergeCell ref="BP4756:BP4757"/>
    <mergeCell ref="C4757:D4757"/>
    <mergeCell ref="B4758:B4759"/>
    <mergeCell ref="C4758:D4758"/>
    <mergeCell ref="E4758:E4759"/>
    <mergeCell ref="F4758:F4759"/>
    <mergeCell ref="G4758:G4759"/>
    <mergeCell ref="H4758:I4759"/>
    <mergeCell ref="J4758:K4759"/>
    <mergeCell ref="L4758:M4759"/>
    <mergeCell ref="N4758:O4759"/>
    <mergeCell ref="P4758:Q4759"/>
    <mergeCell ref="R4758:S4759"/>
    <mergeCell ref="T4758:U4759"/>
    <mergeCell ref="V4758:W4759"/>
    <mergeCell ref="X4758:Y4759"/>
    <mergeCell ref="Z4758:AA4759"/>
    <mergeCell ref="AB4758:AC4759"/>
    <mergeCell ref="AD4758:AE4759"/>
    <mergeCell ref="AF4758:AG4759"/>
    <mergeCell ref="AH4758:AI4759"/>
    <mergeCell ref="AJ4758:AK4759"/>
    <mergeCell ref="AL4758:AM4759"/>
    <mergeCell ref="AN4758:AO4759"/>
    <mergeCell ref="AP4758:AQ4759"/>
    <mergeCell ref="AR4758:AS4759"/>
    <mergeCell ref="AT4758:AU4759"/>
    <mergeCell ref="AV4758:AW4759"/>
    <mergeCell ref="AX4758:AY4759"/>
    <mergeCell ref="AZ4758:BA4759"/>
    <mergeCell ref="BB4758:BC4759"/>
    <mergeCell ref="BD4758:BE4759"/>
    <mergeCell ref="BF4758:BG4759"/>
    <mergeCell ref="BH4758:BI4759"/>
    <mergeCell ref="BJ4758:BK4759"/>
    <mergeCell ref="BL4758:BN4759"/>
    <mergeCell ref="BO4758:BO4759"/>
    <mergeCell ref="BP4758:BP4759"/>
    <mergeCell ref="C4759:D4759"/>
    <mergeCell ref="B4756:B4757"/>
    <mergeCell ref="C4756:D4756"/>
    <mergeCell ref="E4756:E4757"/>
    <mergeCell ref="F4756:F4757"/>
    <mergeCell ref="G4756:G4757"/>
    <mergeCell ref="H4756:I4757"/>
    <mergeCell ref="J4756:K4757"/>
    <mergeCell ref="L4756:M4757"/>
    <mergeCell ref="N4756:O4757"/>
    <mergeCell ref="P4756:Q4757"/>
    <mergeCell ref="R4756:S4757"/>
    <mergeCell ref="T4756:U4757"/>
    <mergeCell ref="V4756:W4757"/>
    <mergeCell ref="BL4760:BN4761"/>
    <mergeCell ref="BO4760:BO4761"/>
    <mergeCell ref="BP4760:BP4761"/>
    <mergeCell ref="C4761:D4761"/>
    <mergeCell ref="B4762:B4763"/>
    <mergeCell ref="C4762:D4762"/>
    <mergeCell ref="E4762:E4763"/>
    <mergeCell ref="F4762:F4763"/>
    <mergeCell ref="G4762:G4763"/>
    <mergeCell ref="H4762:I4763"/>
    <mergeCell ref="J4762:K4763"/>
    <mergeCell ref="L4762:M4763"/>
    <mergeCell ref="N4762:O4763"/>
    <mergeCell ref="P4762:Q4763"/>
    <mergeCell ref="R4762:S4763"/>
    <mergeCell ref="T4762:U4763"/>
    <mergeCell ref="V4762:W4763"/>
    <mergeCell ref="X4762:Y4763"/>
    <mergeCell ref="Z4762:AA4763"/>
    <mergeCell ref="AB4762:AC4763"/>
    <mergeCell ref="AD4762:AE4763"/>
    <mergeCell ref="AF4762:AG4763"/>
    <mergeCell ref="AH4762:AI4763"/>
    <mergeCell ref="AJ4762:AK4763"/>
    <mergeCell ref="AL4762:AM4763"/>
    <mergeCell ref="AN4762:AO4763"/>
    <mergeCell ref="AP4762:AQ4763"/>
    <mergeCell ref="AR4762:AS4763"/>
    <mergeCell ref="AT4762:AU4763"/>
    <mergeCell ref="AV4762:AW4763"/>
    <mergeCell ref="AX4762:AY4763"/>
    <mergeCell ref="AZ4762:BA4763"/>
    <mergeCell ref="BB4762:BC4763"/>
    <mergeCell ref="BD4762:BE4763"/>
    <mergeCell ref="BF4762:BG4763"/>
    <mergeCell ref="BH4762:BI4763"/>
    <mergeCell ref="BJ4762:BK4763"/>
    <mergeCell ref="BL4762:BN4763"/>
    <mergeCell ref="BO4762:BO4763"/>
    <mergeCell ref="BP4762:BP4763"/>
    <mergeCell ref="C4763:D4763"/>
    <mergeCell ref="B4760:B4761"/>
    <mergeCell ref="C4760:D4760"/>
    <mergeCell ref="E4760:E4761"/>
    <mergeCell ref="F4760:F4761"/>
    <mergeCell ref="G4760:G4761"/>
    <mergeCell ref="H4760:I4761"/>
    <mergeCell ref="J4760:K4761"/>
    <mergeCell ref="L4760:M4761"/>
    <mergeCell ref="N4760:O4761"/>
    <mergeCell ref="P4760:Q4761"/>
    <mergeCell ref="R4760:S4761"/>
    <mergeCell ref="T4760:U4761"/>
    <mergeCell ref="V4760:W4761"/>
    <mergeCell ref="X4760:Y4761"/>
    <mergeCell ref="Z4760:AA4761"/>
    <mergeCell ref="AB4760:AC4761"/>
    <mergeCell ref="AD4760:AE4761"/>
    <mergeCell ref="AF4760:AG4761"/>
    <mergeCell ref="AH4760:AI4761"/>
    <mergeCell ref="AJ4760:AK4761"/>
    <mergeCell ref="AL4760:AM4761"/>
    <mergeCell ref="AN4760:AO4761"/>
    <mergeCell ref="AP4760:AQ4761"/>
    <mergeCell ref="C4765:D4765"/>
    <mergeCell ref="B4766:B4767"/>
    <mergeCell ref="C4766:D4766"/>
    <mergeCell ref="E4766:E4767"/>
    <mergeCell ref="F4766:F4767"/>
    <mergeCell ref="G4766:G4767"/>
    <mergeCell ref="H4766:I4767"/>
    <mergeCell ref="J4766:K4767"/>
    <mergeCell ref="L4766:M4767"/>
    <mergeCell ref="N4766:O4767"/>
    <mergeCell ref="P4766:Q4767"/>
    <mergeCell ref="R4766:S4767"/>
    <mergeCell ref="T4766:U4767"/>
    <mergeCell ref="V4766:W4767"/>
    <mergeCell ref="X4766:Y4767"/>
    <mergeCell ref="Z4766:AA4767"/>
    <mergeCell ref="AB4766:AC4767"/>
    <mergeCell ref="AD4766:AE4767"/>
    <mergeCell ref="AF4766:AG4767"/>
    <mergeCell ref="AH4766:AI4767"/>
    <mergeCell ref="AJ4766:AK4767"/>
    <mergeCell ref="AL4766:AM4767"/>
    <mergeCell ref="AN4766:AO4767"/>
    <mergeCell ref="AP4766:AQ4767"/>
    <mergeCell ref="AR4766:AS4767"/>
    <mergeCell ref="AT4766:AU4767"/>
    <mergeCell ref="AV4766:AW4767"/>
    <mergeCell ref="AX4766:AY4767"/>
    <mergeCell ref="AZ4766:BA4767"/>
    <mergeCell ref="BB4766:BC4767"/>
    <mergeCell ref="BD4766:BE4767"/>
    <mergeCell ref="BF4766:BG4767"/>
    <mergeCell ref="BH4766:BI4767"/>
    <mergeCell ref="C4767:D4767"/>
    <mergeCell ref="B4764:B4765"/>
    <mergeCell ref="C4764:D4764"/>
    <mergeCell ref="E4764:E4765"/>
    <mergeCell ref="F4764:F4765"/>
    <mergeCell ref="G4764:G4765"/>
    <mergeCell ref="H4764:I4765"/>
    <mergeCell ref="J4764:K4765"/>
    <mergeCell ref="L4764:M4765"/>
    <mergeCell ref="N4764:O4765"/>
    <mergeCell ref="P4764:Q4765"/>
    <mergeCell ref="R4764:S4765"/>
    <mergeCell ref="T4764:U4765"/>
    <mergeCell ref="V4764:W4765"/>
    <mergeCell ref="X4764:Y4765"/>
    <mergeCell ref="Z4764:AA4765"/>
    <mergeCell ref="AB4764:AC4765"/>
    <mergeCell ref="AD4764:AE4765"/>
    <mergeCell ref="AF4764:AG4765"/>
    <mergeCell ref="AH4764:AI4765"/>
    <mergeCell ref="AJ4764:AK4765"/>
    <mergeCell ref="AL4764:AM4765"/>
    <mergeCell ref="AN4764:AO4765"/>
    <mergeCell ref="AP4764:AQ4765"/>
    <mergeCell ref="AR4764:AS4765"/>
    <mergeCell ref="AT4764:AU4765"/>
    <mergeCell ref="AV4764:AW4765"/>
    <mergeCell ref="AX4764:AY4765"/>
    <mergeCell ref="AZ4764:BA4765"/>
    <mergeCell ref="BB4764:BC4765"/>
    <mergeCell ref="BD4764:BE4765"/>
    <mergeCell ref="F4768:F4769"/>
    <mergeCell ref="G4768:G4769"/>
    <mergeCell ref="H4768:I4769"/>
    <mergeCell ref="J4768:K4769"/>
    <mergeCell ref="L4768:M4769"/>
    <mergeCell ref="N4768:O4769"/>
    <mergeCell ref="P4768:Q4769"/>
    <mergeCell ref="R4768:S4769"/>
    <mergeCell ref="T4768:U4769"/>
    <mergeCell ref="V4768:W4769"/>
    <mergeCell ref="X4768:Y4769"/>
    <mergeCell ref="Z4768:AA4769"/>
    <mergeCell ref="AB4768:AC4769"/>
    <mergeCell ref="AD4768:AE4769"/>
    <mergeCell ref="AF4768:AG4769"/>
    <mergeCell ref="AH4768:AI4769"/>
    <mergeCell ref="AJ4768:AK4769"/>
    <mergeCell ref="AL4768:AM4769"/>
    <mergeCell ref="AN4768:AO4769"/>
    <mergeCell ref="AP4768:AQ4769"/>
    <mergeCell ref="AR4768:AS4769"/>
    <mergeCell ref="AT4768:AU4769"/>
    <mergeCell ref="AV4768:AW4769"/>
    <mergeCell ref="AX4768:AY4769"/>
    <mergeCell ref="AZ4768:BA4769"/>
    <mergeCell ref="BB4768:BC4769"/>
    <mergeCell ref="BD4768:BE4769"/>
    <mergeCell ref="BF4768:BG4769"/>
    <mergeCell ref="BH4768:BI4769"/>
    <mergeCell ref="BJ4768:BK4769"/>
    <mergeCell ref="BL4764:BN4765"/>
    <mergeCell ref="BO4764:BO4765"/>
    <mergeCell ref="BP4764:BP4765"/>
    <mergeCell ref="BJ4766:BK4767"/>
    <mergeCell ref="BL4766:BN4767"/>
    <mergeCell ref="BO4766:BO4767"/>
    <mergeCell ref="BP4766:BP4767"/>
    <mergeCell ref="BF4764:BG4765"/>
    <mergeCell ref="BH4764:BI4765"/>
    <mergeCell ref="BJ4764:BK4765"/>
    <mergeCell ref="X4772:Y4773"/>
    <mergeCell ref="Z4772:AA4773"/>
    <mergeCell ref="AB4772:AC4773"/>
    <mergeCell ref="AD4772:AE4773"/>
    <mergeCell ref="AF4772:AG4773"/>
    <mergeCell ref="AH4772:AI4773"/>
    <mergeCell ref="AJ4772:AK4773"/>
    <mergeCell ref="AL4772:AM4773"/>
    <mergeCell ref="AN4772:AO4773"/>
    <mergeCell ref="AP4772:AQ4773"/>
    <mergeCell ref="AR4772:AS4773"/>
    <mergeCell ref="AT4772:AU4773"/>
    <mergeCell ref="AV4772:AW4773"/>
    <mergeCell ref="AX4772:AY4773"/>
    <mergeCell ref="AZ4772:BA4773"/>
    <mergeCell ref="BB4772:BC4773"/>
    <mergeCell ref="BD4772:BE4773"/>
    <mergeCell ref="BF4772:BG4773"/>
    <mergeCell ref="BH4772:BI4773"/>
    <mergeCell ref="BJ4772:BK4773"/>
    <mergeCell ref="BL4768:BN4769"/>
    <mergeCell ref="BO4768:BO4769"/>
    <mergeCell ref="BP4768:BP4769"/>
    <mergeCell ref="C4769:D4769"/>
    <mergeCell ref="B4770:B4771"/>
    <mergeCell ref="C4770:D4770"/>
    <mergeCell ref="E4770:E4771"/>
    <mergeCell ref="F4770:F4771"/>
    <mergeCell ref="G4770:G4771"/>
    <mergeCell ref="H4770:I4771"/>
    <mergeCell ref="J4770:K4771"/>
    <mergeCell ref="L4770:M4771"/>
    <mergeCell ref="N4770:O4771"/>
    <mergeCell ref="P4770:Q4771"/>
    <mergeCell ref="R4770:S4771"/>
    <mergeCell ref="T4770:U4771"/>
    <mergeCell ref="V4770:W4771"/>
    <mergeCell ref="X4770:Y4771"/>
    <mergeCell ref="Z4770:AA4771"/>
    <mergeCell ref="AB4770:AC4771"/>
    <mergeCell ref="AD4770:AE4771"/>
    <mergeCell ref="AF4770:AG4771"/>
    <mergeCell ref="AH4770:AI4771"/>
    <mergeCell ref="AJ4770:AK4771"/>
    <mergeCell ref="AL4770:AM4771"/>
    <mergeCell ref="AN4770:AO4771"/>
    <mergeCell ref="AP4770:AQ4771"/>
    <mergeCell ref="AR4770:AS4771"/>
    <mergeCell ref="AT4770:AU4771"/>
    <mergeCell ref="AV4770:AW4771"/>
    <mergeCell ref="AX4770:AY4771"/>
    <mergeCell ref="AZ4770:BA4771"/>
    <mergeCell ref="BB4770:BC4771"/>
    <mergeCell ref="BD4770:BE4771"/>
    <mergeCell ref="BF4770:BG4771"/>
    <mergeCell ref="BH4770:BI4771"/>
    <mergeCell ref="BJ4770:BK4771"/>
    <mergeCell ref="BL4770:BN4771"/>
    <mergeCell ref="BO4770:BO4771"/>
    <mergeCell ref="BP4770:BP4771"/>
    <mergeCell ref="C4771:D4771"/>
    <mergeCell ref="B4768:B4769"/>
    <mergeCell ref="C4768:D4768"/>
    <mergeCell ref="E4768:E4769"/>
    <mergeCell ref="AR4776:AS4777"/>
    <mergeCell ref="AT4776:AU4777"/>
    <mergeCell ref="AV4776:AW4777"/>
    <mergeCell ref="AX4776:AY4777"/>
    <mergeCell ref="AZ4776:BA4777"/>
    <mergeCell ref="BB4776:BC4777"/>
    <mergeCell ref="BD4776:BE4777"/>
    <mergeCell ref="BF4776:BG4777"/>
    <mergeCell ref="BH4776:BI4777"/>
    <mergeCell ref="BJ4776:BK4777"/>
    <mergeCell ref="BL4772:BN4773"/>
    <mergeCell ref="BO4772:BO4773"/>
    <mergeCell ref="BP4772:BP4773"/>
    <mergeCell ref="C4773:D4773"/>
    <mergeCell ref="B4774:B4775"/>
    <mergeCell ref="C4774:D4774"/>
    <mergeCell ref="E4774:E4775"/>
    <mergeCell ref="F4774:F4775"/>
    <mergeCell ref="G4774:G4775"/>
    <mergeCell ref="H4774:I4775"/>
    <mergeCell ref="J4774:K4775"/>
    <mergeCell ref="L4774:M4775"/>
    <mergeCell ref="N4774:O4775"/>
    <mergeCell ref="P4774:Q4775"/>
    <mergeCell ref="R4774:S4775"/>
    <mergeCell ref="T4774:U4775"/>
    <mergeCell ref="V4774:W4775"/>
    <mergeCell ref="X4774:Y4775"/>
    <mergeCell ref="Z4774:AA4775"/>
    <mergeCell ref="AB4774:AC4775"/>
    <mergeCell ref="AD4774:AE4775"/>
    <mergeCell ref="AF4774:AG4775"/>
    <mergeCell ref="AH4774:AI4775"/>
    <mergeCell ref="AJ4774:AK4775"/>
    <mergeCell ref="AL4774:AM4775"/>
    <mergeCell ref="AN4774:AO4775"/>
    <mergeCell ref="AP4774:AQ4775"/>
    <mergeCell ref="AR4774:AS4775"/>
    <mergeCell ref="AT4774:AU4775"/>
    <mergeCell ref="AV4774:AW4775"/>
    <mergeCell ref="AX4774:AY4775"/>
    <mergeCell ref="AZ4774:BA4775"/>
    <mergeCell ref="BB4774:BC4775"/>
    <mergeCell ref="BD4774:BE4775"/>
    <mergeCell ref="BF4774:BG4775"/>
    <mergeCell ref="BH4774:BI4775"/>
    <mergeCell ref="BJ4774:BK4775"/>
    <mergeCell ref="BL4774:BN4775"/>
    <mergeCell ref="BO4774:BO4775"/>
    <mergeCell ref="BP4774:BP4775"/>
    <mergeCell ref="C4775:D4775"/>
    <mergeCell ref="B4772:B4773"/>
    <mergeCell ref="C4772:D4772"/>
    <mergeCell ref="E4772:E4773"/>
    <mergeCell ref="F4772:F4773"/>
    <mergeCell ref="G4772:G4773"/>
    <mergeCell ref="H4772:I4773"/>
    <mergeCell ref="J4772:K4773"/>
    <mergeCell ref="L4772:M4773"/>
    <mergeCell ref="N4772:O4773"/>
    <mergeCell ref="P4772:Q4773"/>
    <mergeCell ref="R4772:S4773"/>
    <mergeCell ref="T4772:U4773"/>
    <mergeCell ref="V4772:W4773"/>
    <mergeCell ref="BL4776:BN4777"/>
    <mergeCell ref="BO4776:BO4777"/>
    <mergeCell ref="BP4776:BP4777"/>
    <mergeCell ref="C4777:D4777"/>
    <mergeCell ref="B4778:B4779"/>
    <mergeCell ref="C4778:D4778"/>
    <mergeCell ref="E4778:E4779"/>
    <mergeCell ref="F4778:F4779"/>
    <mergeCell ref="G4778:G4779"/>
    <mergeCell ref="H4778:I4779"/>
    <mergeCell ref="J4778:K4779"/>
    <mergeCell ref="L4778:M4779"/>
    <mergeCell ref="N4778:O4779"/>
    <mergeCell ref="P4778:Q4779"/>
    <mergeCell ref="R4778:S4779"/>
    <mergeCell ref="T4778:U4779"/>
    <mergeCell ref="V4778:W4779"/>
    <mergeCell ref="X4778:Y4779"/>
    <mergeCell ref="Z4778:AA4779"/>
    <mergeCell ref="AB4778:AC4779"/>
    <mergeCell ref="AD4778:AE4779"/>
    <mergeCell ref="AF4778:AG4779"/>
    <mergeCell ref="AH4778:AI4779"/>
    <mergeCell ref="AJ4778:AK4779"/>
    <mergeCell ref="AL4778:AM4779"/>
    <mergeCell ref="AN4778:AO4779"/>
    <mergeCell ref="AP4778:AQ4779"/>
    <mergeCell ref="AR4778:AS4779"/>
    <mergeCell ref="AT4778:AU4779"/>
    <mergeCell ref="AV4778:AW4779"/>
    <mergeCell ref="AX4778:AY4779"/>
    <mergeCell ref="AZ4778:BA4779"/>
    <mergeCell ref="BB4778:BC4779"/>
    <mergeCell ref="BD4778:BE4779"/>
    <mergeCell ref="BF4778:BG4779"/>
    <mergeCell ref="BH4778:BI4779"/>
    <mergeCell ref="BJ4778:BK4779"/>
    <mergeCell ref="BL4778:BN4779"/>
    <mergeCell ref="BO4778:BO4779"/>
    <mergeCell ref="BP4778:BP4779"/>
    <mergeCell ref="C4779:D4779"/>
    <mergeCell ref="B4776:B4777"/>
    <mergeCell ref="C4776:D4776"/>
    <mergeCell ref="E4776:E4777"/>
    <mergeCell ref="F4776:F4777"/>
    <mergeCell ref="G4776:G4777"/>
    <mergeCell ref="H4776:I4777"/>
    <mergeCell ref="J4776:K4777"/>
    <mergeCell ref="L4776:M4777"/>
    <mergeCell ref="N4776:O4777"/>
    <mergeCell ref="P4776:Q4777"/>
    <mergeCell ref="R4776:S4777"/>
    <mergeCell ref="T4776:U4777"/>
    <mergeCell ref="V4776:W4777"/>
    <mergeCell ref="X4776:Y4777"/>
    <mergeCell ref="Z4776:AA4777"/>
    <mergeCell ref="AB4776:AC4777"/>
    <mergeCell ref="AD4776:AE4777"/>
    <mergeCell ref="AF4776:AG4777"/>
    <mergeCell ref="AH4776:AI4777"/>
    <mergeCell ref="AJ4776:AK4777"/>
    <mergeCell ref="AL4776:AM4777"/>
    <mergeCell ref="AN4776:AO4777"/>
    <mergeCell ref="AP4776:AQ4777"/>
    <mergeCell ref="B4780:C4781"/>
    <mergeCell ref="D4780:E4781"/>
    <mergeCell ref="H4780:I4781"/>
    <mergeCell ref="J4780:K4781"/>
    <mergeCell ref="L4780:M4781"/>
    <mergeCell ref="N4780:O4781"/>
    <mergeCell ref="P4780:Q4781"/>
    <mergeCell ref="R4780:S4781"/>
    <mergeCell ref="T4780:U4781"/>
    <mergeCell ref="V4780:W4781"/>
    <mergeCell ref="X4780:Y4781"/>
    <mergeCell ref="Z4780:AA4781"/>
    <mergeCell ref="AB4780:AC4781"/>
    <mergeCell ref="AD4780:AE4781"/>
    <mergeCell ref="AF4780:AG4781"/>
    <mergeCell ref="AH4780:AI4781"/>
    <mergeCell ref="AJ4780:AK4781"/>
    <mergeCell ref="AL4780:AM4781"/>
    <mergeCell ref="AN4780:AO4781"/>
    <mergeCell ref="AP4780:AQ4781"/>
    <mergeCell ref="AR4780:AS4781"/>
    <mergeCell ref="AT4780:AU4781"/>
    <mergeCell ref="AV4780:AW4781"/>
    <mergeCell ref="AX4780:AY4781"/>
    <mergeCell ref="AZ4780:BA4781"/>
    <mergeCell ref="BB4780:BC4781"/>
    <mergeCell ref="BD4780:BE4781"/>
    <mergeCell ref="BF4780:BG4781"/>
    <mergeCell ref="BH4780:BI4781"/>
    <mergeCell ref="BJ4780:BK4781"/>
    <mergeCell ref="BL4780:BN4781"/>
    <mergeCell ref="BO4780:BO4781"/>
    <mergeCell ref="BP4780:BP4781"/>
    <mergeCell ref="B4782:C4782"/>
    <mergeCell ref="D4782:E4782"/>
    <mergeCell ref="H4782:I4782"/>
    <mergeCell ref="J4782:K4782"/>
    <mergeCell ref="L4782:M4782"/>
    <mergeCell ref="N4782:O4782"/>
    <mergeCell ref="P4782:Q4782"/>
    <mergeCell ref="R4782:S4782"/>
    <mergeCell ref="T4782:U4782"/>
    <mergeCell ref="V4782:W4782"/>
    <mergeCell ref="X4782:Y4782"/>
    <mergeCell ref="Z4782:AA4782"/>
    <mergeCell ref="AB4782:AC4782"/>
    <mergeCell ref="AD4782:AE4782"/>
    <mergeCell ref="AF4782:AG4782"/>
    <mergeCell ref="AH4782:AI4782"/>
    <mergeCell ref="AJ4782:AK4782"/>
    <mergeCell ref="AL4782:AM4782"/>
    <mergeCell ref="AN4782:AO4782"/>
    <mergeCell ref="AP4782:AQ4782"/>
    <mergeCell ref="AR4782:AS4782"/>
    <mergeCell ref="AT4782:AU4782"/>
    <mergeCell ref="AV4782:AW4782"/>
    <mergeCell ref="AX4782:AY4782"/>
    <mergeCell ref="AZ4782:BA4782"/>
    <mergeCell ref="BB4782:BC4782"/>
    <mergeCell ref="BD4782:BE4782"/>
    <mergeCell ref="BF4782:BG4782"/>
    <mergeCell ref="BH4782:BI4782"/>
    <mergeCell ref="BJ4782:BK4782"/>
    <mergeCell ref="BL4782:BN4782"/>
    <mergeCell ref="D4783:E4783"/>
    <mergeCell ref="J4783:K4783"/>
    <mergeCell ref="L4783:M4783"/>
    <mergeCell ref="N4783:O4783"/>
    <mergeCell ref="P4783:Q4783"/>
    <mergeCell ref="R4783:S4783"/>
    <mergeCell ref="T4783:U4783"/>
    <mergeCell ref="V4783:W4783"/>
    <mergeCell ref="X4783:Y4783"/>
    <mergeCell ref="Z4783:AA4783"/>
    <mergeCell ref="AB4783:AC4783"/>
    <mergeCell ref="AD4783:AE4783"/>
    <mergeCell ref="AF4783:AG4783"/>
    <mergeCell ref="AH4783:AI4783"/>
    <mergeCell ref="AJ4783:AK4783"/>
    <mergeCell ref="AL4783:AM4783"/>
    <mergeCell ref="AN4783:AO4783"/>
    <mergeCell ref="AP4783:AQ4783"/>
    <mergeCell ref="AR4783:AS4783"/>
    <mergeCell ref="AT4783:AU4783"/>
    <mergeCell ref="AV4783:AW4783"/>
    <mergeCell ref="AX4783:AY4783"/>
    <mergeCell ref="AZ4783:BA4783"/>
    <mergeCell ref="BB4783:BC4783"/>
    <mergeCell ref="BD4783:BE4783"/>
    <mergeCell ref="BF4783:BG4783"/>
    <mergeCell ref="BH4783:BI4783"/>
    <mergeCell ref="BJ4783:BK4783"/>
    <mergeCell ref="BL4783:BN4783"/>
    <mergeCell ref="R4798:S4798"/>
    <mergeCell ref="T4798:U4798"/>
    <mergeCell ref="AB4798:AC4798"/>
    <mergeCell ref="AD4798:AE4798"/>
    <mergeCell ref="AF4798:AG4798"/>
    <mergeCell ref="AH4798:AI4798"/>
    <mergeCell ref="AJ4798:AK4798"/>
    <mergeCell ref="AL4798:AM4798"/>
    <mergeCell ref="AN4798:AO4798"/>
    <mergeCell ref="AP4798:AQ4798"/>
    <mergeCell ref="AR4798:AS4798"/>
    <mergeCell ref="AT4798:AU4798"/>
    <mergeCell ref="AV4798:AW4798"/>
    <mergeCell ref="AX4798:AY4798"/>
    <mergeCell ref="AZ4798:BA4798"/>
    <mergeCell ref="BB4798:BC4798"/>
    <mergeCell ref="BD4798:BE4798"/>
    <mergeCell ref="BF4798:BG4798"/>
    <mergeCell ref="BH4798:BI4798"/>
    <mergeCell ref="BJ4798:BK4798"/>
    <mergeCell ref="B4785:C4785"/>
    <mergeCell ref="D4785:E4785"/>
    <mergeCell ref="H4785:J4785"/>
    <mergeCell ref="L4785:N4785"/>
    <mergeCell ref="O4785:R4785"/>
    <mergeCell ref="S4785:U4785"/>
    <mergeCell ref="W4785:Y4785"/>
    <mergeCell ref="Z4785:AI4785"/>
    <mergeCell ref="AJ4785:AL4785"/>
    <mergeCell ref="AN4785:AP4785"/>
    <mergeCell ref="AQ4785:AT4785"/>
    <mergeCell ref="AU4785:AW4785"/>
    <mergeCell ref="AY4785:BA4785"/>
    <mergeCell ref="BB4785:BE4785"/>
    <mergeCell ref="BF4785:BH4785"/>
    <mergeCell ref="BJ4785:BL4785"/>
    <mergeCell ref="B4787:C4787"/>
    <mergeCell ref="D4787:E4787"/>
    <mergeCell ref="H4787:J4787"/>
    <mergeCell ref="L4787:N4787"/>
    <mergeCell ref="O4787:R4787"/>
    <mergeCell ref="S4787:U4787"/>
    <mergeCell ref="W4787:Y4787"/>
    <mergeCell ref="Z4787:AI4787"/>
    <mergeCell ref="AJ4787:AL4787"/>
    <mergeCell ref="AN4787:AP4787"/>
    <mergeCell ref="AQ4787:AT4787"/>
    <mergeCell ref="AU4787:AW4787"/>
    <mergeCell ref="AY4787:BA4787"/>
    <mergeCell ref="BB4787:BE4787"/>
    <mergeCell ref="BF4787:BH4787"/>
    <mergeCell ref="BJ4787:BL4787"/>
    <mergeCell ref="BA4788:BN4788"/>
    <mergeCell ref="F4799:F4800"/>
    <mergeCell ref="G4799:G4800"/>
    <mergeCell ref="H4799:I4800"/>
    <mergeCell ref="J4799:K4800"/>
    <mergeCell ref="L4799:M4800"/>
    <mergeCell ref="N4799:O4800"/>
    <mergeCell ref="P4799:Q4800"/>
    <mergeCell ref="R4799:S4800"/>
    <mergeCell ref="T4799:U4800"/>
    <mergeCell ref="V4799:W4800"/>
    <mergeCell ref="X4799:Y4800"/>
    <mergeCell ref="Z4799:AA4800"/>
    <mergeCell ref="AB4799:AC4800"/>
    <mergeCell ref="AD4799:AE4800"/>
    <mergeCell ref="AF4799:AG4800"/>
    <mergeCell ref="AH4799:AI4800"/>
    <mergeCell ref="AJ4799:AK4800"/>
    <mergeCell ref="AL4799:AM4800"/>
    <mergeCell ref="AN4799:AO4800"/>
    <mergeCell ref="AP4799:AQ4800"/>
    <mergeCell ref="AR4799:AS4800"/>
    <mergeCell ref="AT4799:AU4800"/>
    <mergeCell ref="AV4799:AW4800"/>
    <mergeCell ref="AX4799:AY4800"/>
    <mergeCell ref="AZ4799:BA4800"/>
    <mergeCell ref="BB4799:BC4800"/>
    <mergeCell ref="BD4799:BE4800"/>
    <mergeCell ref="BF4799:BG4800"/>
    <mergeCell ref="BH4799:BI4800"/>
    <mergeCell ref="BJ4799:BK4800"/>
    <mergeCell ref="B4790:BN4790"/>
    <mergeCell ref="BN4791:BP4792"/>
    <mergeCell ref="E4792:AC4792"/>
    <mergeCell ref="AE4792:AM4792"/>
    <mergeCell ref="AN4792:BM4792"/>
    <mergeCell ref="C4794:D4794"/>
    <mergeCell ref="E4794:AC4794"/>
    <mergeCell ref="AH4794:AM4794"/>
    <mergeCell ref="AN4794:AZ4794"/>
    <mergeCell ref="BA4794:BC4794"/>
    <mergeCell ref="BD4794:BM4794"/>
    <mergeCell ref="B4797:B4798"/>
    <mergeCell ref="C4797:D4798"/>
    <mergeCell ref="F4797:F4798"/>
    <mergeCell ref="G4797:G4798"/>
    <mergeCell ref="H4797:I4798"/>
    <mergeCell ref="J4797:O4797"/>
    <mergeCell ref="P4797:U4797"/>
    <mergeCell ref="V4797:W4798"/>
    <mergeCell ref="X4797:Y4798"/>
    <mergeCell ref="Z4797:AA4798"/>
    <mergeCell ref="AB4797:AG4797"/>
    <mergeCell ref="AH4797:AM4797"/>
    <mergeCell ref="AN4797:AS4797"/>
    <mergeCell ref="AT4797:AY4797"/>
    <mergeCell ref="AZ4797:BE4797"/>
    <mergeCell ref="BF4797:BK4797"/>
    <mergeCell ref="BL4797:BN4798"/>
    <mergeCell ref="BO4797:BO4798"/>
    <mergeCell ref="BP4797:BP4798"/>
    <mergeCell ref="J4798:K4798"/>
    <mergeCell ref="L4798:M4798"/>
    <mergeCell ref="N4798:O4798"/>
    <mergeCell ref="P4798:Q4798"/>
    <mergeCell ref="X4803:Y4804"/>
    <mergeCell ref="Z4803:AA4804"/>
    <mergeCell ref="AB4803:AC4804"/>
    <mergeCell ref="AD4803:AE4804"/>
    <mergeCell ref="AF4803:AG4804"/>
    <mergeCell ref="AH4803:AI4804"/>
    <mergeCell ref="AJ4803:AK4804"/>
    <mergeCell ref="AL4803:AM4804"/>
    <mergeCell ref="AN4803:AO4804"/>
    <mergeCell ref="AP4803:AQ4804"/>
    <mergeCell ref="AR4803:AS4804"/>
    <mergeCell ref="AT4803:AU4804"/>
    <mergeCell ref="AV4803:AW4804"/>
    <mergeCell ref="AX4803:AY4804"/>
    <mergeCell ref="AZ4803:BA4804"/>
    <mergeCell ref="BB4803:BC4804"/>
    <mergeCell ref="BD4803:BE4804"/>
    <mergeCell ref="BF4803:BG4804"/>
    <mergeCell ref="BH4803:BI4804"/>
    <mergeCell ref="BJ4803:BK4804"/>
    <mergeCell ref="BL4799:BN4800"/>
    <mergeCell ref="BO4799:BO4800"/>
    <mergeCell ref="BP4799:BP4800"/>
    <mergeCell ref="C4800:D4800"/>
    <mergeCell ref="B4801:B4802"/>
    <mergeCell ref="C4801:D4801"/>
    <mergeCell ref="E4801:E4802"/>
    <mergeCell ref="F4801:F4802"/>
    <mergeCell ref="G4801:G4802"/>
    <mergeCell ref="H4801:I4802"/>
    <mergeCell ref="J4801:K4802"/>
    <mergeCell ref="L4801:M4802"/>
    <mergeCell ref="N4801:O4802"/>
    <mergeCell ref="P4801:Q4802"/>
    <mergeCell ref="R4801:S4802"/>
    <mergeCell ref="T4801:U4802"/>
    <mergeCell ref="V4801:W4802"/>
    <mergeCell ref="X4801:Y4802"/>
    <mergeCell ref="Z4801:AA4802"/>
    <mergeCell ref="AB4801:AC4802"/>
    <mergeCell ref="AD4801:AE4802"/>
    <mergeCell ref="AF4801:AG4802"/>
    <mergeCell ref="AH4801:AI4802"/>
    <mergeCell ref="AJ4801:AK4802"/>
    <mergeCell ref="AL4801:AM4802"/>
    <mergeCell ref="AN4801:AO4802"/>
    <mergeCell ref="AP4801:AQ4802"/>
    <mergeCell ref="AR4801:AS4802"/>
    <mergeCell ref="AT4801:AU4802"/>
    <mergeCell ref="AV4801:AW4802"/>
    <mergeCell ref="AX4801:AY4802"/>
    <mergeCell ref="AZ4801:BA4802"/>
    <mergeCell ref="BB4801:BC4802"/>
    <mergeCell ref="BD4801:BE4802"/>
    <mergeCell ref="BF4801:BG4802"/>
    <mergeCell ref="BH4801:BI4802"/>
    <mergeCell ref="BJ4801:BK4802"/>
    <mergeCell ref="BL4801:BN4802"/>
    <mergeCell ref="BO4801:BO4802"/>
    <mergeCell ref="BP4801:BP4802"/>
    <mergeCell ref="C4802:D4802"/>
    <mergeCell ref="B4799:B4800"/>
    <mergeCell ref="C4799:D4799"/>
    <mergeCell ref="E4799:E4800"/>
    <mergeCell ref="AR4807:AS4808"/>
    <mergeCell ref="AT4807:AU4808"/>
    <mergeCell ref="AV4807:AW4808"/>
    <mergeCell ref="AX4807:AY4808"/>
    <mergeCell ref="AZ4807:BA4808"/>
    <mergeCell ref="BB4807:BC4808"/>
    <mergeCell ref="BD4807:BE4808"/>
    <mergeCell ref="BF4807:BG4808"/>
    <mergeCell ref="BH4807:BI4808"/>
    <mergeCell ref="BJ4807:BK4808"/>
    <mergeCell ref="BL4803:BN4804"/>
    <mergeCell ref="BO4803:BO4804"/>
    <mergeCell ref="BP4803:BP4804"/>
    <mergeCell ref="C4804:D4804"/>
    <mergeCell ref="B4805:B4806"/>
    <mergeCell ref="C4805:D4805"/>
    <mergeCell ref="E4805:E4806"/>
    <mergeCell ref="F4805:F4806"/>
    <mergeCell ref="G4805:G4806"/>
    <mergeCell ref="H4805:I4806"/>
    <mergeCell ref="J4805:K4806"/>
    <mergeCell ref="L4805:M4806"/>
    <mergeCell ref="N4805:O4806"/>
    <mergeCell ref="P4805:Q4806"/>
    <mergeCell ref="R4805:S4806"/>
    <mergeCell ref="T4805:U4806"/>
    <mergeCell ref="V4805:W4806"/>
    <mergeCell ref="X4805:Y4806"/>
    <mergeCell ref="Z4805:AA4806"/>
    <mergeCell ref="AB4805:AC4806"/>
    <mergeCell ref="AD4805:AE4806"/>
    <mergeCell ref="AF4805:AG4806"/>
    <mergeCell ref="AH4805:AI4806"/>
    <mergeCell ref="AJ4805:AK4806"/>
    <mergeCell ref="AL4805:AM4806"/>
    <mergeCell ref="AN4805:AO4806"/>
    <mergeCell ref="AP4805:AQ4806"/>
    <mergeCell ref="AR4805:AS4806"/>
    <mergeCell ref="AT4805:AU4806"/>
    <mergeCell ref="AV4805:AW4806"/>
    <mergeCell ref="AX4805:AY4806"/>
    <mergeCell ref="AZ4805:BA4806"/>
    <mergeCell ref="BB4805:BC4806"/>
    <mergeCell ref="BD4805:BE4806"/>
    <mergeCell ref="BF4805:BG4806"/>
    <mergeCell ref="BH4805:BI4806"/>
    <mergeCell ref="BJ4805:BK4806"/>
    <mergeCell ref="BL4805:BN4806"/>
    <mergeCell ref="BO4805:BO4806"/>
    <mergeCell ref="BP4805:BP4806"/>
    <mergeCell ref="C4806:D4806"/>
    <mergeCell ref="B4803:B4804"/>
    <mergeCell ref="C4803:D4803"/>
    <mergeCell ref="E4803:E4804"/>
    <mergeCell ref="F4803:F4804"/>
    <mergeCell ref="G4803:G4804"/>
    <mergeCell ref="H4803:I4804"/>
    <mergeCell ref="J4803:K4804"/>
    <mergeCell ref="L4803:M4804"/>
    <mergeCell ref="N4803:O4804"/>
    <mergeCell ref="P4803:Q4804"/>
    <mergeCell ref="R4803:S4804"/>
    <mergeCell ref="T4803:U4804"/>
    <mergeCell ref="V4803:W4804"/>
    <mergeCell ref="BL4807:BN4808"/>
    <mergeCell ref="BO4807:BO4808"/>
    <mergeCell ref="BP4807:BP4808"/>
    <mergeCell ref="C4808:D4808"/>
    <mergeCell ref="B4809:B4810"/>
    <mergeCell ref="C4809:D4809"/>
    <mergeCell ref="E4809:E4810"/>
    <mergeCell ref="F4809:F4810"/>
    <mergeCell ref="G4809:G4810"/>
    <mergeCell ref="H4809:I4810"/>
    <mergeCell ref="J4809:K4810"/>
    <mergeCell ref="L4809:M4810"/>
    <mergeCell ref="N4809:O4810"/>
    <mergeCell ref="P4809:Q4810"/>
    <mergeCell ref="R4809:S4810"/>
    <mergeCell ref="T4809:U4810"/>
    <mergeCell ref="V4809:W4810"/>
    <mergeCell ref="X4809:Y4810"/>
    <mergeCell ref="Z4809:AA4810"/>
    <mergeCell ref="AB4809:AC4810"/>
    <mergeCell ref="AD4809:AE4810"/>
    <mergeCell ref="AF4809:AG4810"/>
    <mergeCell ref="AH4809:AI4810"/>
    <mergeCell ref="AJ4809:AK4810"/>
    <mergeCell ref="AL4809:AM4810"/>
    <mergeCell ref="AN4809:AO4810"/>
    <mergeCell ref="AP4809:AQ4810"/>
    <mergeCell ref="AR4809:AS4810"/>
    <mergeCell ref="AT4809:AU4810"/>
    <mergeCell ref="AV4809:AW4810"/>
    <mergeCell ref="AX4809:AY4810"/>
    <mergeCell ref="AZ4809:BA4810"/>
    <mergeCell ref="BB4809:BC4810"/>
    <mergeCell ref="BD4809:BE4810"/>
    <mergeCell ref="BF4809:BG4810"/>
    <mergeCell ref="BH4809:BI4810"/>
    <mergeCell ref="BJ4809:BK4810"/>
    <mergeCell ref="BL4809:BN4810"/>
    <mergeCell ref="BO4809:BO4810"/>
    <mergeCell ref="BP4809:BP4810"/>
    <mergeCell ref="C4810:D4810"/>
    <mergeCell ref="B4807:B4808"/>
    <mergeCell ref="C4807:D4807"/>
    <mergeCell ref="E4807:E4808"/>
    <mergeCell ref="F4807:F4808"/>
    <mergeCell ref="G4807:G4808"/>
    <mergeCell ref="H4807:I4808"/>
    <mergeCell ref="J4807:K4808"/>
    <mergeCell ref="L4807:M4808"/>
    <mergeCell ref="N4807:O4808"/>
    <mergeCell ref="P4807:Q4808"/>
    <mergeCell ref="R4807:S4808"/>
    <mergeCell ref="T4807:U4808"/>
    <mergeCell ref="V4807:W4808"/>
    <mergeCell ref="X4807:Y4808"/>
    <mergeCell ref="Z4807:AA4808"/>
    <mergeCell ref="AB4807:AC4808"/>
    <mergeCell ref="AD4807:AE4808"/>
    <mergeCell ref="AF4807:AG4808"/>
    <mergeCell ref="AH4807:AI4808"/>
    <mergeCell ref="AJ4807:AK4808"/>
    <mergeCell ref="AL4807:AM4808"/>
    <mergeCell ref="AN4807:AO4808"/>
    <mergeCell ref="AP4807:AQ4808"/>
    <mergeCell ref="C4812:D4812"/>
    <mergeCell ref="B4813:B4814"/>
    <mergeCell ref="C4813:D4813"/>
    <mergeCell ref="E4813:E4814"/>
    <mergeCell ref="F4813:F4814"/>
    <mergeCell ref="G4813:G4814"/>
    <mergeCell ref="H4813:I4814"/>
    <mergeCell ref="J4813:K4814"/>
    <mergeCell ref="L4813:M4814"/>
    <mergeCell ref="N4813:O4814"/>
    <mergeCell ref="P4813:Q4814"/>
    <mergeCell ref="R4813:S4814"/>
    <mergeCell ref="T4813:U4814"/>
    <mergeCell ref="V4813:W4814"/>
    <mergeCell ref="X4813:Y4814"/>
    <mergeCell ref="Z4813:AA4814"/>
    <mergeCell ref="AB4813:AC4814"/>
    <mergeCell ref="AD4813:AE4814"/>
    <mergeCell ref="AF4813:AG4814"/>
    <mergeCell ref="AH4813:AI4814"/>
    <mergeCell ref="AJ4813:AK4814"/>
    <mergeCell ref="AL4813:AM4814"/>
    <mergeCell ref="AN4813:AO4814"/>
    <mergeCell ref="AP4813:AQ4814"/>
    <mergeCell ref="AR4813:AS4814"/>
    <mergeCell ref="AT4813:AU4814"/>
    <mergeCell ref="AV4813:AW4814"/>
    <mergeCell ref="AX4813:AY4814"/>
    <mergeCell ref="AZ4813:BA4814"/>
    <mergeCell ref="BB4813:BC4814"/>
    <mergeCell ref="BD4813:BE4814"/>
    <mergeCell ref="BF4813:BG4814"/>
    <mergeCell ref="BH4813:BI4814"/>
    <mergeCell ref="C4814:D4814"/>
    <mergeCell ref="B4811:B4812"/>
    <mergeCell ref="C4811:D4811"/>
    <mergeCell ref="E4811:E4812"/>
    <mergeCell ref="F4811:F4812"/>
    <mergeCell ref="G4811:G4812"/>
    <mergeCell ref="H4811:I4812"/>
    <mergeCell ref="J4811:K4812"/>
    <mergeCell ref="L4811:M4812"/>
    <mergeCell ref="N4811:O4812"/>
    <mergeCell ref="P4811:Q4812"/>
    <mergeCell ref="R4811:S4812"/>
    <mergeCell ref="T4811:U4812"/>
    <mergeCell ref="V4811:W4812"/>
    <mergeCell ref="X4811:Y4812"/>
    <mergeCell ref="Z4811:AA4812"/>
    <mergeCell ref="AB4811:AC4812"/>
    <mergeCell ref="AD4811:AE4812"/>
    <mergeCell ref="AF4811:AG4812"/>
    <mergeCell ref="AH4811:AI4812"/>
    <mergeCell ref="AJ4811:AK4812"/>
    <mergeCell ref="AL4811:AM4812"/>
    <mergeCell ref="AN4811:AO4812"/>
    <mergeCell ref="AP4811:AQ4812"/>
    <mergeCell ref="AR4811:AS4812"/>
    <mergeCell ref="AT4811:AU4812"/>
    <mergeCell ref="AV4811:AW4812"/>
    <mergeCell ref="AX4811:AY4812"/>
    <mergeCell ref="AZ4811:BA4812"/>
    <mergeCell ref="BB4811:BC4812"/>
    <mergeCell ref="BD4811:BE4812"/>
    <mergeCell ref="F4815:F4816"/>
    <mergeCell ref="G4815:G4816"/>
    <mergeCell ref="H4815:I4816"/>
    <mergeCell ref="J4815:K4816"/>
    <mergeCell ref="L4815:M4816"/>
    <mergeCell ref="N4815:O4816"/>
    <mergeCell ref="P4815:Q4816"/>
    <mergeCell ref="R4815:S4816"/>
    <mergeCell ref="T4815:U4816"/>
    <mergeCell ref="V4815:W4816"/>
    <mergeCell ref="X4815:Y4816"/>
    <mergeCell ref="Z4815:AA4816"/>
    <mergeCell ref="AB4815:AC4816"/>
    <mergeCell ref="AD4815:AE4816"/>
    <mergeCell ref="AF4815:AG4816"/>
    <mergeCell ref="AH4815:AI4816"/>
    <mergeCell ref="AJ4815:AK4816"/>
    <mergeCell ref="AL4815:AM4816"/>
    <mergeCell ref="AN4815:AO4816"/>
    <mergeCell ref="AP4815:AQ4816"/>
    <mergeCell ref="AR4815:AS4816"/>
    <mergeCell ref="AT4815:AU4816"/>
    <mergeCell ref="AV4815:AW4816"/>
    <mergeCell ref="AX4815:AY4816"/>
    <mergeCell ref="AZ4815:BA4816"/>
    <mergeCell ref="BB4815:BC4816"/>
    <mergeCell ref="BD4815:BE4816"/>
    <mergeCell ref="BF4815:BG4816"/>
    <mergeCell ref="BH4815:BI4816"/>
    <mergeCell ref="BJ4815:BK4816"/>
    <mergeCell ref="BL4811:BN4812"/>
    <mergeCell ref="BO4811:BO4812"/>
    <mergeCell ref="BP4811:BP4812"/>
    <mergeCell ref="BJ4813:BK4814"/>
    <mergeCell ref="BL4813:BN4814"/>
    <mergeCell ref="BO4813:BO4814"/>
    <mergeCell ref="BP4813:BP4814"/>
    <mergeCell ref="BF4811:BG4812"/>
    <mergeCell ref="BH4811:BI4812"/>
    <mergeCell ref="BJ4811:BK4812"/>
    <mergeCell ref="X4819:Y4820"/>
    <mergeCell ref="Z4819:AA4820"/>
    <mergeCell ref="AB4819:AC4820"/>
    <mergeCell ref="AD4819:AE4820"/>
    <mergeCell ref="AF4819:AG4820"/>
    <mergeCell ref="AH4819:AI4820"/>
    <mergeCell ref="AJ4819:AK4820"/>
    <mergeCell ref="AL4819:AM4820"/>
    <mergeCell ref="AN4819:AO4820"/>
    <mergeCell ref="AP4819:AQ4820"/>
    <mergeCell ref="AR4819:AS4820"/>
    <mergeCell ref="AT4819:AU4820"/>
    <mergeCell ref="AV4819:AW4820"/>
    <mergeCell ref="AX4819:AY4820"/>
    <mergeCell ref="AZ4819:BA4820"/>
    <mergeCell ref="BB4819:BC4820"/>
    <mergeCell ref="BD4819:BE4820"/>
    <mergeCell ref="BF4819:BG4820"/>
    <mergeCell ref="BH4819:BI4820"/>
    <mergeCell ref="BJ4819:BK4820"/>
    <mergeCell ref="BL4815:BN4816"/>
    <mergeCell ref="BO4815:BO4816"/>
    <mergeCell ref="BP4815:BP4816"/>
    <mergeCell ref="C4816:D4816"/>
    <mergeCell ref="B4817:B4818"/>
    <mergeCell ref="C4817:D4817"/>
    <mergeCell ref="E4817:E4818"/>
    <mergeCell ref="F4817:F4818"/>
    <mergeCell ref="G4817:G4818"/>
    <mergeCell ref="H4817:I4818"/>
    <mergeCell ref="J4817:K4818"/>
    <mergeCell ref="L4817:M4818"/>
    <mergeCell ref="N4817:O4818"/>
    <mergeCell ref="P4817:Q4818"/>
    <mergeCell ref="R4817:S4818"/>
    <mergeCell ref="T4817:U4818"/>
    <mergeCell ref="V4817:W4818"/>
    <mergeCell ref="X4817:Y4818"/>
    <mergeCell ref="Z4817:AA4818"/>
    <mergeCell ref="AB4817:AC4818"/>
    <mergeCell ref="AD4817:AE4818"/>
    <mergeCell ref="AF4817:AG4818"/>
    <mergeCell ref="AH4817:AI4818"/>
    <mergeCell ref="AJ4817:AK4818"/>
    <mergeCell ref="AL4817:AM4818"/>
    <mergeCell ref="AN4817:AO4818"/>
    <mergeCell ref="AP4817:AQ4818"/>
    <mergeCell ref="AR4817:AS4818"/>
    <mergeCell ref="AT4817:AU4818"/>
    <mergeCell ref="AV4817:AW4818"/>
    <mergeCell ref="AX4817:AY4818"/>
    <mergeCell ref="AZ4817:BA4818"/>
    <mergeCell ref="BB4817:BC4818"/>
    <mergeCell ref="BD4817:BE4818"/>
    <mergeCell ref="BF4817:BG4818"/>
    <mergeCell ref="BH4817:BI4818"/>
    <mergeCell ref="BJ4817:BK4818"/>
    <mergeCell ref="BL4817:BN4818"/>
    <mergeCell ref="BO4817:BO4818"/>
    <mergeCell ref="BP4817:BP4818"/>
    <mergeCell ref="C4818:D4818"/>
    <mergeCell ref="B4815:B4816"/>
    <mergeCell ref="C4815:D4815"/>
    <mergeCell ref="E4815:E4816"/>
    <mergeCell ref="AR4823:AS4824"/>
    <mergeCell ref="AT4823:AU4824"/>
    <mergeCell ref="AV4823:AW4824"/>
    <mergeCell ref="AX4823:AY4824"/>
    <mergeCell ref="AZ4823:BA4824"/>
    <mergeCell ref="BB4823:BC4824"/>
    <mergeCell ref="BD4823:BE4824"/>
    <mergeCell ref="BF4823:BG4824"/>
    <mergeCell ref="BH4823:BI4824"/>
    <mergeCell ref="BJ4823:BK4824"/>
    <mergeCell ref="BL4819:BN4820"/>
    <mergeCell ref="BO4819:BO4820"/>
    <mergeCell ref="BP4819:BP4820"/>
    <mergeCell ref="C4820:D4820"/>
    <mergeCell ref="B4821:B4822"/>
    <mergeCell ref="C4821:D4821"/>
    <mergeCell ref="E4821:E4822"/>
    <mergeCell ref="F4821:F4822"/>
    <mergeCell ref="G4821:G4822"/>
    <mergeCell ref="H4821:I4822"/>
    <mergeCell ref="J4821:K4822"/>
    <mergeCell ref="L4821:M4822"/>
    <mergeCell ref="N4821:O4822"/>
    <mergeCell ref="P4821:Q4822"/>
    <mergeCell ref="R4821:S4822"/>
    <mergeCell ref="T4821:U4822"/>
    <mergeCell ref="V4821:W4822"/>
    <mergeCell ref="X4821:Y4822"/>
    <mergeCell ref="Z4821:AA4822"/>
    <mergeCell ref="AB4821:AC4822"/>
    <mergeCell ref="AD4821:AE4822"/>
    <mergeCell ref="AF4821:AG4822"/>
    <mergeCell ref="AH4821:AI4822"/>
    <mergeCell ref="AJ4821:AK4822"/>
    <mergeCell ref="AL4821:AM4822"/>
    <mergeCell ref="AN4821:AO4822"/>
    <mergeCell ref="AP4821:AQ4822"/>
    <mergeCell ref="AR4821:AS4822"/>
    <mergeCell ref="AT4821:AU4822"/>
    <mergeCell ref="AV4821:AW4822"/>
    <mergeCell ref="AX4821:AY4822"/>
    <mergeCell ref="AZ4821:BA4822"/>
    <mergeCell ref="BB4821:BC4822"/>
    <mergeCell ref="BD4821:BE4822"/>
    <mergeCell ref="BF4821:BG4822"/>
    <mergeCell ref="BH4821:BI4822"/>
    <mergeCell ref="BJ4821:BK4822"/>
    <mergeCell ref="BL4821:BN4822"/>
    <mergeCell ref="BO4821:BO4822"/>
    <mergeCell ref="BP4821:BP4822"/>
    <mergeCell ref="C4822:D4822"/>
    <mergeCell ref="B4819:B4820"/>
    <mergeCell ref="C4819:D4819"/>
    <mergeCell ref="E4819:E4820"/>
    <mergeCell ref="F4819:F4820"/>
    <mergeCell ref="G4819:G4820"/>
    <mergeCell ref="H4819:I4820"/>
    <mergeCell ref="J4819:K4820"/>
    <mergeCell ref="L4819:M4820"/>
    <mergeCell ref="N4819:O4820"/>
    <mergeCell ref="P4819:Q4820"/>
    <mergeCell ref="R4819:S4820"/>
    <mergeCell ref="T4819:U4820"/>
    <mergeCell ref="V4819:W4820"/>
    <mergeCell ref="BL4823:BN4824"/>
    <mergeCell ref="BO4823:BO4824"/>
    <mergeCell ref="BP4823:BP4824"/>
    <mergeCell ref="C4824:D4824"/>
    <mergeCell ref="B4825:B4826"/>
    <mergeCell ref="C4825:D4825"/>
    <mergeCell ref="E4825:E4826"/>
    <mergeCell ref="F4825:F4826"/>
    <mergeCell ref="G4825:G4826"/>
    <mergeCell ref="H4825:I4826"/>
    <mergeCell ref="J4825:K4826"/>
    <mergeCell ref="L4825:M4826"/>
    <mergeCell ref="N4825:O4826"/>
    <mergeCell ref="P4825:Q4826"/>
    <mergeCell ref="R4825:S4826"/>
    <mergeCell ref="T4825:U4826"/>
    <mergeCell ref="V4825:W4826"/>
    <mergeCell ref="X4825:Y4826"/>
    <mergeCell ref="Z4825:AA4826"/>
    <mergeCell ref="AB4825:AC4826"/>
    <mergeCell ref="AD4825:AE4826"/>
    <mergeCell ref="AF4825:AG4826"/>
    <mergeCell ref="AH4825:AI4826"/>
    <mergeCell ref="AJ4825:AK4826"/>
    <mergeCell ref="AL4825:AM4826"/>
    <mergeCell ref="AN4825:AO4826"/>
    <mergeCell ref="AP4825:AQ4826"/>
    <mergeCell ref="AR4825:AS4826"/>
    <mergeCell ref="AT4825:AU4826"/>
    <mergeCell ref="AV4825:AW4826"/>
    <mergeCell ref="AX4825:AY4826"/>
    <mergeCell ref="AZ4825:BA4826"/>
    <mergeCell ref="BB4825:BC4826"/>
    <mergeCell ref="BD4825:BE4826"/>
    <mergeCell ref="BF4825:BG4826"/>
    <mergeCell ref="BH4825:BI4826"/>
    <mergeCell ref="BJ4825:BK4826"/>
    <mergeCell ref="BL4825:BN4826"/>
    <mergeCell ref="BO4825:BO4826"/>
    <mergeCell ref="BP4825:BP4826"/>
    <mergeCell ref="C4826:D4826"/>
    <mergeCell ref="B4823:B4824"/>
    <mergeCell ref="C4823:D4823"/>
    <mergeCell ref="E4823:E4824"/>
    <mergeCell ref="F4823:F4824"/>
    <mergeCell ref="G4823:G4824"/>
    <mergeCell ref="H4823:I4824"/>
    <mergeCell ref="J4823:K4824"/>
    <mergeCell ref="L4823:M4824"/>
    <mergeCell ref="N4823:O4824"/>
    <mergeCell ref="P4823:Q4824"/>
    <mergeCell ref="R4823:S4824"/>
    <mergeCell ref="T4823:U4824"/>
    <mergeCell ref="V4823:W4824"/>
    <mergeCell ref="X4823:Y4824"/>
    <mergeCell ref="Z4823:AA4824"/>
    <mergeCell ref="AB4823:AC4824"/>
    <mergeCell ref="AD4823:AE4824"/>
    <mergeCell ref="AF4823:AG4824"/>
    <mergeCell ref="AH4823:AI4824"/>
    <mergeCell ref="AJ4823:AK4824"/>
    <mergeCell ref="AL4823:AM4824"/>
    <mergeCell ref="AN4823:AO4824"/>
    <mergeCell ref="AP4823:AQ4824"/>
    <mergeCell ref="C4828:D4828"/>
    <mergeCell ref="B4829:B4830"/>
    <mergeCell ref="C4829:D4829"/>
    <mergeCell ref="E4829:E4830"/>
    <mergeCell ref="F4829:F4830"/>
    <mergeCell ref="G4829:G4830"/>
    <mergeCell ref="H4829:I4830"/>
    <mergeCell ref="J4829:K4830"/>
    <mergeCell ref="L4829:M4830"/>
    <mergeCell ref="N4829:O4830"/>
    <mergeCell ref="P4829:Q4830"/>
    <mergeCell ref="R4829:S4830"/>
    <mergeCell ref="T4829:U4830"/>
    <mergeCell ref="V4829:W4830"/>
    <mergeCell ref="X4829:Y4830"/>
    <mergeCell ref="Z4829:AA4830"/>
    <mergeCell ref="AB4829:AC4830"/>
    <mergeCell ref="AD4829:AE4830"/>
    <mergeCell ref="AF4829:AG4830"/>
    <mergeCell ref="AH4829:AI4830"/>
    <mergeCell ref="AJ4829:AK4830"/>
    <mergeCell ref="AL4829:AM4830"/>
    <mergeCell ref="AN4829:AO4830"/>
    <mergeCell ref="AP4829:AQ4830"/>
    <mergeCell ref="AR4829:AS4830"/>
    <mergeCell ref="AT4829:AU4830"/>
    <mergeCell ref="AV4829:AW4830"/>
    <mergeCell ref="AX4829:AY4830"/>
    <mergeCell ref="AZ4829:BA4830"/>
    <mergeCell ref="BB4829:BC4830"/>
    <mergeCell ref="BD4829:BE4830"/>
    <mergeCell ref="BF4829:BG4830"/>
    <mergeCell ref="BH4829:BI4830"/>
    <mergeCell ref="C4830:D4830"/>
    <mergeCell ref="B4827:B4828"/>
    <mergeCell ref="C4827:D4827"/>
    <mergeCell ref="E4827:E4828"/>
    <mergeCell ref="F4827:F4828"/>
    <mergeCell ref="G4827:G4828"/>
    <mergeCell ref="H4827:I4828"/>
    <mergeCell ref="J4827:K4828"/>
    <mergeCell ref="L4827:M4828"/>
    <mergeCell ref="N4827:O4828"/>
    <mergeCell ref="P4827:Q4828"/>
    <mergeCell ref="R4827:S4828"/>
    <mergeCell ref="T4827:U4828"/>
    <mergeCell ref="V4827:W4828"/>
    <mergeCell ref="X4827:Y4828"/>
    <mergeCell ref="Z4827:AA4828"/>
    <mergeCell ref="AB4827:AC4828"/>
    <mergeCell ref="AD4827:AE4828"/>
    <mergeCell ref="AF4827:AG4828"/>
    <mergeCell ref="AH4827:AI4828"/>
    <mergeCell ref="AJ4827:AK4828"/>
    <mergeCell ref="AL4827:AM4828"/>
    <mergeCell ref="AN4827:AO4828"/>
    <mergeCell ref="AP4827:AQ4828"/>
    <mergeCell ref="AR4827:AS4828"/>
    <mergeCell ref="AT4827:AU4828"/>
    <mergeCell ref="AV4827:AW4828"/>
    <mergeCell ref="AX4827:AY4828"/>
    <mergeCell ref="AZ4827:BA4828"/>
    <mergeCell ref="BB4827:BC4828"/>
    <mergeCell ref="BD4827:BE4828"/>
    <mergeCell ref="F4831:F4832"/>
    <mergeCell ref="G4831:G4832"/>
    <mergeCell ref="H4831:I4832"/>
    <mergeCell ref="J4831:K4832"/>
    <mergeCell ref="L4831:M4832"/>
    <mergeCell ref="N4831:O4832"/>
    <mergeCell ref="P4831:Q4832"/>
    <mergeCell ref="R4831:S4832"/>
    <mergeCell ref="T4831:U4832"/>
    <mergeCell ref="V4831:W4832"/>
    <mergeCell ref="X4831:Y4832"/>
    <mergeCell ref="Z4831:AA4832"/>
    <mergeCell ref="AB4831:AC4832"/>
    <mergeCell ref="AD4831:AE4832"/>
    <mergeCell ref="AF4831:AG4832"/>
    <mergeCell ref="AH4831:AI4832"/>
    <mergeCell ref="AJ4831:AK4832"/>
    <mergeCell ref="AL4831:AM4832"/>
    <mergeCell ref="AN4831:AO4832"/>
    <mergeCell ref="AP4831:AQ4832"/>
    <mergeCell ref="AR4831:AS4832"/>
    <mergeCell ref="AT4831:AU4832"/>
    <mergeCell ref="AV4831:AW4832"/>
    <mergeCell ref="AX4831:AY4832"/>
    <mergeCell ref="AZ4831:BA4832"/>
    <mergeCell ref="BB4831:BC4832"/>
    <mergeCell ref="BD4831:BE4832"/>
    <mergeCell ref="BF4831:BG4832"/>
    <mergeCell ref="BH4831:BI4832"/>
    <mergeCell ref="BJ4831:BK4832"/>
    <mergeCell ref="BL4827:BN4828"/>
    <mergeCell ref="BO4827:BO4828"/>
    <mergeCell ref="BP4827:BP4828"/>
    <mergeCell ref="BJ4829:BK4830"/>
    <mergeCell ref="BL4829:BN4830"/>
    <mergeCell ref="BO4829:BO4830"/>
    <mergeCell ref="BP4829:BP4830"/>
    <mergeCell ref="BF4827:BG4828"/>
    <mergeCell ref="BH4827:BI4828"/>
    <mergeCell ref="BJ4827:BK4828"/>
    <mergeCell ref="X4835:Y4836"/>
    <mergeCell ref="Z4835:AA4836"/>
    <mergeCell ref="AB4835:AC4836"/>
    <mergeCell ref="AD4835:AE4836"/>
    <mergeCell ref="AF4835:AG4836"/>
    <mergeCell ref="AH4835:AI4836"/>
    <mergeCell ref="AJ4835:AK4836"/>
    <mergeCell ref="AL4835:AM4836"/>
    <mergeCell ref="AN4835:AO4836"/>
    <mergeCell ref="AP4835:AQ4836"/>
    <mergeCell ref="AR4835:AS4836"/>
    <mergeCell ref="AT4835:AU4836"/>
    <mergeCell ref="AV4835:AW4836"/>
    <mergeCell ref="AX4835:AY4836"/>
    <mergeCell ref="AZ4835:BA4836"/>
    <mergeCell ref="BB4835:BC4836"/>
    <mergeCell ref="BD4835:BE4836"/>
    <mergeCell ref="BF4835:BG4836"/>
    <mergeCell ref="BH4835:BI4836"/>
    <mergeCell ref="BJ4835:BK4836"/>
    <mergeCell ref="BL4831:BN4832"/>
    <mergeCell ref="BO4831:BO4832"/>
    <mergeCell ref="BP4831:BP4832"/>
    <mergeCell ref="C4832:D4832"/>
    <mergeCell ref="B4833:B4834"/>
    <mergeCell ref="C4833:D4833"/>
    <mergeCell ref="E4833:E4834"/>
    <mergeCell ref="F4833:F4834"/>
    <mergeCell ref="G4833:G4834"/>
    <mergeCell ref="H4833:I4834"/>
    <mergeCell ref="J4833:K4834"/>
    <mergeCell ref="L4833:M4834"/>
    <mergeCell ref="N4833:O4834"/>
    <mergeCell ref="P4833:Q4834"/>
    <mergeCell ref="R4833:S4834"/>
    <mergeCell ref="T4833:U4834"/>
    <mergeCell ref="V4833:W4834"/>
    <mergeCell ref="X4833:Y4834"/>
    <mergeCell ref="Z4833:AA4834"/>
    <mergeCell ref="AB4833:AC4834"/>
    <mergeCell ref="AD4833:AE4834"/>
    <mergeCell ref="AF4833:AG4834"/>
    <mergeCell ref="AH4833:AI4834"/>
    <mergeCell ref="AJ4833:AK4834"/>
    <mergeCell ref="AL4833:AM4834"/>
    <mergeCell ref="AN4833:AO4834"/>
    <mergeCell ref="AP4833:AQ4834"/>
    <mergeCell ref="AR4833:AS4834"/>
    <mergeCell ref="AT4833:AU4834"/>
    <mergeCell ref="AV4833:AW4834"/>
    <mergeCell ref="AX4833:AY4834"/>
    <mergeCell ref="AZ4833:BA4834"/>
    <mergeCell ref="BB4833:BC4834"/>
    <mergeCell ref="BD4833:BE4834"/>
    <mergeCell ref="BF4833:BG4834"/>
    <mergeCell ref="BH4833:BI4834"/>
    <mergeCell ref="BJ4833:BK4834"/>
    <mergeCell ref="BL4833:BN4834"/>
    <mergeCell ref="BO4833:BO4834"/>
    <mergeCell ref="BP4833:BP4834"/>
    <mergeCell ref="C4834:D4834"/>
    <mergeCell ref="B4831:B4832"/>
    <mergeCell ref="C4831:D4831"/>
    <mergeCell ref="E4831:E4832"/>
    <mergeCell ref="AR4839:AS4840"/>
    <mergeCell ref="AT4839:AU4840"/>
    <mergeCell ref="AV4839:AW4840"/>
    <mergeCell ref="AX4839:AY4840"/>
    <mergeCell ref="AZ4839:BA4840"/>
    <mergeCell ref="BB4839:BC4840"/>
    <mergeCell ref="BD4839:BE4840"/>
    <mergeCell ref="BF4839:BG4840"/>
    <mergeCell ref="BH4839:BI4840"/>
    <mergeCell ref="BJ4839:BK4840"/>
    <mergeCell ref="BL4835:BN4836"/>
    <mergeCell ref="BO4835:BO4836"/>
    <mergeCell ref="BP4835:BP4836"/>
    <mergeCell ref="C4836:D4836"/>
    <mergeCell ref="B4837:B4838"/>
    <mergeCell ref="C4837:D4837"/>
    <mergeCell ref="E4837:E4838"/>
    <mergeCell ref="F4837:F4838"/>
    <mergeCell ref="G4837:G4838"/>
    <mergeCell ref="H4837:I4838"/>
    <mergeCell ref="J4837:K4838"/>
    <mergeCell ref="L4837:M4838"/>
    <mergeCell ref="N4837:O4838"/>
    <mergeCell ref="P4837:Q4838"/>
    <mergeCell ref="R4837:S4838"/>
    <mergeCell ref="T4837:U4838"/>
    <mergeCell ref="V4837:W4838"/>
    <mergeCell ref="X4837:Y4838"/>
    <mergeCell ref="Z4837:AA4838"/>
    <mergeCell ref="AB4837:AC4838"/>
    <mergeCell ref="AD4837:AE4838"/>
    <mergeCell ref="AF4837:AG4838"/>
    <mergeCell ref="AH4837:AI4838"/>
    <mergeCell ref="AJ4837:AK4838"/>
    <mergeCell ref="AL4837:AM4838"/>
    <mergeCell ref="AN4837:AO4838"/>
    <mergeCell ref="AP4837:AQ4838"/>
    <mergeCell ref="AR4837:AS4838"/>
    <mergeCell ref="AT4837:AU4838"/>
    <mergeCell ref="AV4837:AW4838"/>
    <mergeCell ref="AX4837:AY4838"/>
    <mergeCell ref="AZ4837:BA4838"/>
    <mergeCell ref="BB4837:BC4838"/>
    <mergeCell ref="BD4837:BE4838"/>
    <mergeCell ref="BF4837:BG4838"/>
    <mergeCell ref="BH4837:BI4838"/>
    <mergeCell ref="BJ4837:BK4838"/>
    <mergeCell ref="BL4837:BN4838"/>
    <mergeCell ref="BO4837:BO4838"/>
    <mergeCell ref="BP4837:BP4838"/>
    <mergeCell ref="C4838:D4838"/>
    <mergeCell ref="B4835:B4836"/>
    <mergeCell ref="C4835:D4835"/>
    <mergeCell ref="E4835:E4836"/>
    <mergeCell ref="F4835:F4836"/>
    <mergeCell ref="G4835:G4836"/>
    <mergeCell ref="H4835:I4836"/>
    <mergeCell ref="J4835:K4836"/>
    <mergeCell ref="L4835:M4836"/>
    <mergeCell ref="N4835:O4836"/>
    <mergeCell ref="P4835:Q4836"/>
    <mergeCell ref="R4835:S4836"/>
    <mergeCell ref="T4835:U4836"/>
    <mergeCell ref="V4835:W4836"/>
    <mergeCell ref="BL4839:BN4840"/>
    <mergeCell ref="BO4839:BO4840"/>
    <mergeCell ref="BP4839:BP4840"/>
    <mergeCell ref="C4840:D4840"/>
    <mergeCell ref="B4841:B4842"/>
    <mergeCell ref="C4841:D4841"/>
    <mergeCell ref="E4841:E4842"/>
    <mergeCell ref="F4841:F4842"/>
    <mergeCell ref="G4841:G4842"/>
    <mergeCell ref="H4841:I4842"/>
    <mergeCell ref="J4841:K4842"/>
    <mergeCell ref="L4841:M4842"/>
    <mergeCell ref="N4841:O4842"/>
    <mergeCell ref="P4841:Q4842"/>
    <mergeCell ref="R4841:S4842"/>
    <mergeCell ref="T4841:U4842"/>
    <mergeCell ref="V4841:W4842"/>
    <mergeCell ref="X4841:Y4842"/>
    <mergeCell ref="Z4841:AA4842"/>
    <mergeCell ref="AB4841:AC4842"/>
    <mergeCell ref="AD4841:AE4842"/>
    <mergeCell ref="AF4841:AG4842"/>
    <mergeCell ref="AH4841:AI4842"/>
    <mergeCell ref="AJ4841:AK4842"/>
    <mergeCell ref="AL4841:AM4842"/>
    <mergeCell ref="AN4841:AO4842"/>
    <mergeCell ref="AP4841:AQ4842"/>
    <mergeCell ref="AR4841:AS4842"/>
    <mergeCell ref="AT4841:AU4842"/>
    <mergeCell ref="AV4841:AW4842"/>
    <mergeCell ref="AX4841:AY4842"/>
    <mergeCell ref="AZ4841:BA4842"/>
    <mergeCell ref="BB4841:BC4842"/>
    <mergeCell ref="BD4841:BE4842"/>
    <mergeCell ref="BF4841:BG4842"/>
    <mergeCell ref="BH4841:BI4842"/>
    <mergeCell ref="BJ4841:BK4842"/>
    <mergeCell ref="BL4841:BN4842"/>
    <mergeCell ref="BO4841:BO4842"/>
    <mergeCell ref="BP4841:BP4842"/>
    <mergeCell ref="C4842:D4842"/>
    <mergeCell ref="B4839:B4840"/>
    <mergeCell ref="C4839:D4839"/>
    <mergeCell ref="E4839:E4840"/>
    <mergeCell ref="F4839:F4840"/>
    <mergeCell ref="G4839:G4840"/>
    <mergeCell ref="H4839:I4840"/>
    <mergeCell ref="J4839:K4840"/>
    <mergeCell ref="L4839:M4840"/>
    <mergeCell ref="N4839:O4840"/>
    <mergeCell ref="P4839:Q4840"/>
    <mergeCell ref="R4839:S4840"/>
    <mergeCell ref="T4839:U4840"/>
    <mergeCell ref="V4839:W4840"/>
    <mergeCell ref="X4839:Y4840"/>
    <mergeCell ref="Z4839:AA4840"/>
    <mergeCell ref="AB4839:AC4840"/>
    <mergeCell ref="AD4839:AE4840"/>
    <mergeCell ref="AF4839:AG4840"/>
    <mergeCell ref="AH4839:AI4840"/>
    <mergeCell ref="AJ4839:AK4840"/>
    <mergeCell ref="AL4839:AM4840"/>
    <mergeCell ref="AN4839:AO4840"/>
    <mergeCell ref="AP4839:AQ4840"/>
    <mergeCell ref="B4843:C4844"/>
    <mergeCell ref="D4843:E4844"/>
    <mergeCell ref="H4843:I4844"/>
    <mergeCell ref="J4843:K4844"/>
    <mergeCell ref="L4843:M4844"/>
    <mergeCell ref="N4843:O4844"/>
    <mergeCell ref="P4843:Q4844"/>
    <mergeCell ref="R4843:S4844"/>
    <mergeCell ref="T4843:U4844"/>
    <mergeCell ref="V4843:W4844"/>
    <mergeCell ref="X4843:Y4844"/>
    <mergeCell ref="Z4843:AA4844"/>
    <mergeCell ref="AB4843:AC4844"/>
    <mergeCell ref="AD4843:AE4844"/>
    <mergeCell ref="AF4843:AG4844"/>
    <mergeCell ref="AH4843:AI4844"/>
    <mergeCell ref="AJ4843:AK4844"/>
    <mergeCell ref="AL4843:AM4844"/>
    <mergeCell ref="AN4843:AO4844"/>
    <mergeCell ref="AP4843:AQ4844"/>
    <mergeCell ref="AR4843:AS4844"/>
    <mergeCell ref="AT4843:AU4844"/>
    <mergeCell ref="AV4843:AW4844"/>
    <mergeCell ref="AX4843:AY4844"/>
    <mergeCell ref="AZ4843:BA4844"/>
    <mergeCell ref="BB4843:BC4844"/>
    <mergeCell ref="BD4843:BE4844"/>
    <mergeCell ref="BF4843:BG4844"/>
    <mergeCell ref="BH4843:BI4844"/>
    <mergeCell ref="BJ4843:BK4844"/>
    <mergeCell ref="BL4843:BN4844"/>
    <mergeCell ref="BO4843:BO4844"/>
    <mergeCell ref="BP4843:BP4844"/>
    <mergeCell ref="B4845:C4845"/>
    <mergeCell ref="D4845:E4845"/>
    <mergeCell ref="H4845:I4845"/>
    <mergeCell ref="J4845:K4845"/>
    <mergeCell ref="L4845:M4845"/>
    <mergeCell ref="N4845:O4845"/>
    <mergeCell ref="P4845:Q4845"/>
    <mergeCell ref="R4845:S4845"/>
    <mergeCell ref="T4845:U4845"/>
    <mergeCell ref="V4845:W4845"/>
    <mergeCell ref="X4845:Y4845"/>
    <mergeCell ref="Z4845:AA4845"/>
    <mergeCell ref="AB4845:AC4845"/>
    <mergeCell ref="AD4845:AE4845"/>
    <mergeCell ref="AF4845:AG4845"/>
    <mergeCell ref="AH4845:AI4845"/>
    <mergeCell ref="AJ4845:AK4845"/>
    <mergeCell ref="AL4845:AM4845"/>
    <mergeCell ref="AN4845:AO4845"/>
    <mergeCell ref="AP4845:AQ4845"/>
    <mergeCell ref="AR4845:AS4845"/>
    <mergeCell ref="AT4845:AU4845"/>
    <mergeCell ref="AV4845:AW4845"/>
    <mergeCell ref="AX4845:AY4845"/>
    <mergeCell ref="AZ4845:BA4845"/>
    <mergeCell ref="BB4845:BC4845"/>
    <mergeCell ref="BD4845:BE4845"/>
    <mergeCell ref="BF4845:BG4845"/>
    <mergeCell ref="BH4845:BI4845"/>
    <mergeCell ref="BJ4845:BK4845"/>
    <mergeCell ref="BL4845:BN4845"/>
    <mergeCell ref="D4846:E4846"/>
    <mergeCell ref="J4846:K4846"/>
    <mergeCell ref="L4846:M4846"/>
    <mergeCell ref="N4846:O4846"/>
    <mergeCell ref="P4846:Q4846"/>
    <mergeCell ref="R4846:S4846"/>
    <mergeCell ref="T4846:U4846"/>
    <mergeCell ref="V4846:W4846"/>
    <mergeCell ref="X4846:Y4846"/>
    <mergeCell ref="Z4846:AA4846"/>
    <mergeCell ref="AB4846:AC4846"/>
    <mergeCell ref="AD4846:AE4846"/>
    <mergeCell ref="AF4846:AG4846"/>
    <mergeCell ref="AH4846:AI4846"/>
    <mergeCell ref="AJ4846:AK4846"/>
    <mergeCell ref="AL4846:AM4846"/>
    <mergeCell ref="AN4846:AO4846"/>
    <mergeCell ref="AP4846:AQ4846"/>
    <mergeCell ref="AR4846:AS4846"/>
    <mergeCell ref="AT4846:AU4846"/>
    <mergeCell ref="AV4846:AW4846"/>
    <mergeCell ref="AX4846:AY4846"/>
    <mergeCell ref="AZ4846:BA4846"/>
    <mergeCell ref="BB4846:BC4846"/>
    <mergeCell ref="BD4846:BE4846"/>
    <mergeCell ref="BF4846:BG4846"/>
    <mergeCell ref="BH4846:BI4846"/>
    <mergeCell ref="BJ4846:BK4846"/>
    <mergeCell ref="BL4846:BN4846"/>
    <mergeCell ref="R4861:S4861"/>
    <mergeCell ref="T4861:U4861"/>
    <mergeCell ref="AB4861:AC4861"/>
    <mergeCell ref="AD4861:AE4861"/>
    <mergeCell ref="AF4861:AG4861"/>
    <mergeCell ref="AH4861:AI4861"/>
    <mergeCell ref="AJ4861:AK4861"/>
    <mergeCell ref="AL4861:AM4861"/>
    <mergeCell ref="AN4861:AO4861"/>
    <mergeCell ref="AP4861:AQ4861"/>
    <mergeCell ref="AR4861:AS4861"/>
    <mergeCell ref="AT4861:AU4861"/>
    <mergeCell ref="AV4861:AW4861"/>
    <mergeCell ref="AX4861:AY4861"/>
    <mergeCell ref="AZ4861:BA4861"/>
    <mergeCell ref="BB4861:BC4861"/>
    <mergeCell ref="BD4861:BE4861"/>
    <mergeCell ref="BF4861:BG4861"/>
    <mergeCell ref="BH4861:BI4861"/>
    <mergeCell ref="BJ4861:BK4861"/>
    <mergeCell ref="B4848:C4848"/>
    <mergeCell ref="D4848:E4848"/>
    <mergeCell ref="H4848:J4848"/>
    <mergeCell ref="L4848:N4848"/>
    <mergeCell ref="O4848:R4848"/>
    <mergeCell ref="S4848:U4848"/>
    <mergeCell ref="W4848:Y4848"/>
    <mergeCell ref="Z4848:AI4848"/>
    <mergeCell ref="AJ4848:AL4848"/>
    <mergeCell ref="AN4848:AP4848"/>
    <mergeCell ref="AQ4848:AT4848"/>
    <mergeCell ref="AU4848:AW4848"/>
    <mergeCell ref="AY4848:BA4848"/>
    <mergeCell ref="BB4848:BE4848"/>
    <mergeCell ref="BF4848:BH4848"/>
    <mergeCell ref="BJ4848:BL4848"/>
    <mergeCell ref="B4850:C4850"/>
    <mergeCell ref="D4850:E4850"/>
    <mergeCell ref="H4850:J4850"/>
    <mergeCell ref="L4850:N4850"/>
    <mergeCell ref="O4850:R4850"/>
    <mergeCell ref="S4850:U4850"/>
    <mergeCell ref="W4850:Y4850"/>
    <mergeCell ref="Z4850:AI4850"/>
    <mergeCell ref="AJ4850:AL4850"/>
    <mergeCell ref="AN4850:AP4850"/>
    <mergeCell ref="AQ4850:AT4850"/>
    <mergeCell ref="AU4850:AW4850"/>
    <mergeCell ref="AY4850:BA4850"/>
    <mergeCell ref="BB4850:BE4850"/>
    <mergeCell ref="BF4850:BH4850"/>
    <mergeCell ref="BJ4850:BL4850"/>
    <mergeCell ref="BA4851:BN4851"/>
    <mergeCell ref="F4862:F4863"/>
    <mergeCell ref="G4862:G4863"/>
    <mergeCell ref="H4862:I4863"/>
    <mergeCell ref="J4862:K4863"/>
    <mergeCell ref="L4862:M4863"/>
    <mergeCell ref="N4862:O4863"/>
    <mergeCell ref="P4862:Q4863"/>
    <mergeCell ref="R4862:S4863"/>
    <mergeCell ref="T4862:U4863"/>
    <mergeCell ref="V4862:W4863"/>
    <mergeCell ref="X4862:Y4863"/>
    <mergeCell ref="Z4862:AA4863"/>
    <mergeCell ref="AB4862:AC4863"/>
    <mergeCell ref="AD4862:AE4863"/>
    <mergeCell ref="AF4862:AG4863"/>
    <mergeCell ref="AH4862:AI4863"/>
    <mergeCell ref="AJ4862:AK4863"/>
    <mergeCell ref="AL4862:AM4863"/>
    <mergeCell ref="AN4862:AO4863"/>
    <mergeCell ref="AP4862:AQ4863"/>
    <mergeCell ref="AR4862:AS4863"/>
    <mergeCell ref="AT4862:AU4863"/>
    <mergeCell ref="AV4862:AW4863"/>
    <mergeCell ref="AX4862:AY4863"/>
    <mergeCell ref="AZ4862:BA4863"/>
    <mergeCell ref="BB4862:BC4863"/>
    <mergeCell ref="BD4862:BE4863"/>
    <mergeCell ref="BF4862:BG4863"/>
    <mergeCell ref="BH4862:BI4863"/>
    <mergeCell ref="BJ4862:BK4863"/>
    <mergeCell ref="B4853:BN4853"/>
    <mergeCell ref="BN4854:BP4855"/>
    <mergeCell ref="E4855:AC4855"/>
    <mergeCell ref="AE4855:AM4855"/>
    <mergeCell ref="AN4855:BM4855"/>
    <mergeCell ref="C4857:D4857"/>
    <mergeCell ref="E4857:AC4857"/>
    <mergeCell ref="AH4857:AM4857"/>
    <mergeCell ref="AN4857:AZ4857"/>
    <mergeCell ref="BA4857:BC4857"/>
    <mergeCell ref="BD4857:BM4857"/>
    <mergeCell ref="B4860:B4861"/>
    <mergeCell ref="C4860:D4861"/>
    <mergeCell ref="F4860:F4861"/>
    <mergeCell ref="G4860:G4861"/>
    <mergeCell ref="H4860:I4861"/>
    <mergeCell ref="J4860:O4860"/>
    <mergeCell ref="P4860:U4860"/>
    <mergeCell ref="V4860:W4861"/>
    <mergeCell ref="X4860:Y4861"/>
    <mergeCell ref="Z4860:AA4861"/>
    <mergeCell ref="AB4860:AG4860"/>
    <mergeCell ref="AH4860:AM4860"/>
    <mergeCell ref="AN4860:AS4860"/>
    <mergeCell ref="AT4860:AY4860"/>
    <mergeCell ref="AZ4860:BE4860"/>
    <mergeCell ref="BF4860:BK4860"/>
    <mergeCell ref="BL4860:BN4861"/>
    <mergeCell ref="BO4860:BO4861"/>
    <mergeCell ref="BP4860:BP4861"/>
    <mergeCell ref="J4861:K4861"/>
    <mergeCell ref="L4861:M4861"/>
    <mergeCell ref="N4861:O4861"/>
    <mergeCell ref="P4861:Q4861"/>
    <mergeCell ref="X4866:Y4867"/>
    <mergeCell ref="Z4866:AA4867"/>
    <mergeCell ref="AB4866:AC4867"/>
    <mergeCell ref="AD4866:AE4867"/>
    <mergeCell ref="AF4866:AG4867"/>
    <mergeCell ref="AH4866:AI4867"/>
    <mergeCell ref="AJ4866:AK4867"/>
    <mergeCell ref="AL4866:AM4867"/>
    <mergeCell ref="AN4866:AO4867"/>
    <mergeCell ref="AP4866:AQ4867"/>
    <mergeCell ref="AR4866:AS4867"/>
    <mergeCell ref="AT4866:AU4867"/>
    <mergeCell ref="AV4866:AW4867"/>
    <mergeCell ref="AX4866:AY4867"/>
    <mergeCell ref="AZ4866:BA4867"/>
    <mergeCell ref="BB4866:BC4867"/>
    <mergeCell ref="BD4866:BE4867"/>
    <mergeCell ref="BF4866:BG4867"/>
    <mergeCell ref="BH4866:BI4867"/>
    <mergeCell ref="BJ4866:BK4867"/>
    <mergeCell ref="BL4862:BN4863"/>
    <mergeCell ref="BO4862:BO4863"/>
    <mergeCell ref="BP4862:BP4863"/>
    <mergeCell ref="C4863:D4863"/>
    <mergeCell ref="B4864:B4865"/>
    <mergeCell ref="C4864:D4864"/>
    <mergeCell ref="E4864:E4865"/>
    <mergeCell ref="F4864:F4865"/>
    <mergeCell ref="G4864:G4865"/>
    <mergeCell ref="H4864:I4865"/>
    <mergeCell ref="J4864:K4865"/>
    <mergeCell ref="L4864:M4865"/>
    <mergeCell ref="N4864:O4865"/>
    <mergeCell ref="P4864:Q4865"/>
    <mergeCell ref="R4864:S4865"/>
    <mergeCell ref="T4864:U4865"/>
    <mergeCell ref="V4864:W4865"/>
    <mergeCell ref="X4864:Y4865"/>
    <mergeCell ref="Z4864:AA4865"/>
    <mergeCell ref="AB4864:AC4865"/>
    <mergeCell ref="AD4864:AE4865"/>
    <mergeCell ref="AF4864:AG4865"/>
    <mergeCell ref="AH4864:AI4865"/>
    <mergeCell ref="AJ4864:AK4865"/>
    <mergeCell ref="AL4864:AM4865"/>
    <mergeCell ref="AN4864:AO4865"/>
    <mergeCell ref="AP4864:AQ4865"/>
    <mergeCell ref="AR4864:AS4865"/>
    <mergeCell ref="AT4864:AU4865"/>
    <mergeCell ref="AV4864:AW4865"/>
    <mergeCell ref="AX4864:AY4865"/>
    <mergeCell ref="AZ4864:BA4865"/>
    <mergeCell ref="BB4864:BC4865"/>
    <mergeCell ref="BD4864:BE4865"/>
    <mergeCell ref="BF4864:BG4865"/>
    <mergeCell ref="BH4864:BI4865"/>
    <mergeCell ref="BJ4864:BK4865"/>
    <mergeCell ref="BL4864:BN4865"/>
    <mergeCell ref="BO4864:BO4865"/>
    <mergeCell ref="BP4864:BP4865"/>
    <mergeCell ref="C4865:D4865"/>
    <mergeCell ref="B4862:B4863"/>
    <mergeCell ref="C4862:D4862"/>
    <mergeCell ref="E4862:E4863"/>
    <mergeCell ref="AR4870:AS4871"/>
    <mergeCell ref="AT4870:AU4871"/>
    <mergeCell ref="AV4870:AW4871"/>
    <mergeCell ref="AX4870:AY4871"/>
    <mergeCell ref="AZ4870:BA4871"/>
    <mergeCell ref="BB4870:BC4871"/>
    <mergeCell ref="BD4870:BE4871"/>
    <mergeCell ref="BF4870:BG4871"/>
    <mergeCell ref="BH4870:BI4871"/>
    <mergeCell ref="BJ4870:BK4871"/>
    <mergeCell ref="BL4866:BN4867"/>
    <mergeCell ref="BO4866:BO4867"/>
    <mergeCell ref="BP4866:BP4867"/>
    <mergeCell ref="C4867:D4867"/>
    <mergeCell ref="B4868:B4869"/>
    <mergeCell ref="C4868:D4868"/>
    <mergeCell ref="E4868:E4869"/>
    <mergeCell ref="F4868:F4869"/>
    <mergeCell ref="G4868:G4869"/>
    <mergeCell ref="H4868:I4869"/>
    <mergeCell ref="J4868:K4869"/>
    <mergeCell ref="L4868:M4869"/>
    <mergeCell ref="N4868:O4869"/>
    <mergeCell ref="P4868:Q4869"/>
    <mergeCell ref="R4868:S4869"/>
    <mergeCell ref="T4868:U4869"/>
    <mergeCell ref="V4868:W4869"/>
    <mergeCell ref="X4868:Y4869"/>
    <mergeCell ref="Z4868:AA4869"/>
    <mergeCell ref="AB4868:AC4869"/>
    <mergeCell ref="AD4868:AE4869"/>
    <mergeCell ref="AF4868:AG4869"/>
    <mergeCell ref="AH4868:AI4869"/>
    <mergeCell ref="AJ4868:AK4869"/>
    <mergeCell ref="AL4868:AM4869"/>
    <mergeCell ref="AN4868:AO4869"/>
    <mergeCell ref="AP4868:AQ4869"/>
    <mergeCell ref="AR4868:AS4869"/>
    <mergeCell ref="AT4868:AU4869"/>
    <mergeCell ref="AV4868:AW4869"/>
    <mergeCell ref="AX4868:AY4869"/>
    <mergeCell ref="AZ4868:BA4869"/>
    <mergeCell ref="BB4868:BC4869"/>
    <mergeCell ref="BD4868:BE4869"/>
    <mergeCell ref="BF4868:BG4869"/>
    <mergeCell ref="BH4868:BI4869"/>
    <mergeCell ref="BJ4868:BK4869"/>
    <mergeCell ref="BL4868:BN4869"/>
    <mergeCell ref="BO4868:BO4869"/>
    <mergeCell ref="BP4868:BP4869"/>
    <mergeCell ref="C4869:D4869"/>
    <mergeCell ref="B4866:B4867"/>
    <mergeCell ref="C4866:D4866"/>
    <mergeCell ref="E4866:E4867"/>
    <mergeCell ref="F4866:F4867"/>
    <mergeCell ref="G4866:G4867"/>
    <mergeCell ref="H4866:I4867"/>
    <mergeCell ref="J4866:K4867"/>
    <mergeCell ref="L4866:M4867"/>
    <mergeCell ref="N4866:O4867"/>
    <mergeCell ref="P4866:Q4867"/>
    <mergeCell ref="R4866:S4867"/>
    <mergeCell ref="T4866:U4867"/>
    <mergeCell ref="V4866:W4867"/>
    <mergeCell ref="BL4870:BN4871"/>
    <mergeCell ref="BO4870:BO4871"/>
    <mergeCell ref="BP4870:BP4871"/>
    <mergeCell ref="C4871:D4871"/>
    <mergeCell ref="B4872:B4873"/>
    <mergeCell ref="C4872:D4872"/>
    <mergeCell ref="E4872:E4873"/>
    <mergeCell ref="F4872:F4873"/>
    <mergeCell ref="G4872:G4873"/>
    <mergeCell ref="H4872:I4873"/>
    <mergeCell ref="J4872:K4873"/>
    <mergeCell ref="L4872:M4873"/>
    <mergeCell ref="N4872:O4873"/>
    <mergeCell ref="P4872:Q4873"/>
    <mergeCell ref="R4872:S4873"/>
    <mergeCell ref="T4872:U4873"/>
    <mergeCell ref="V4872:W4873"/>
    <mergeCell ref="X4872:Y4873"/>
    <mergeCell ref="Z4872:AA4873"/>
    <mergeCell ref="AB4872:AC4873"/>
    <mergeCell ref="AD4872:AE4873"/>
    <mergeCell ref="AF4872:AG4873"/>
    <mergeCell ref="AH4872:AI4873"/>
    <mergeCell ref="AJ4872:AK4873"/>
    <mergeCell ref="AL4872:AM4873"/>
    <mergeCell ref="AN4872:AO4873"/>
    <mergeCell ref="AP4872:AQ4873"/>
    <mergeCell ref="AR4872:AS4873"/>
    <mergeCell ref="AT4872:AU4873"/>
    <mergeCell ref="AV4872:AW4873"/>
    <mergeCell ref="AX4872:AY4873"/>
    <mergeCell ref="AZ4872:BA4873"/>
    <mergeCell ref="BB4872:BC4873"/>
    <mergeCell ref="BD4872:BE4873"/>
    <mergeCell ref="BF4872:BG4873"/>
    <mergeCell ref="BH4872:BI4873"/>
    <mergeCell ref="BJ4872:BK4873"/>
    <mergeCell ref="BL4872:BN4873"/>
    <mergeCell ref="BO4872:BO4873"/>
    <mergeCell ref="BP4872:BP4873"/>
    <mergeCell ref="C4873:D4873"/>
    <mergeCell ref="B4870:B4871"/>
    <mergeCell ref="C4870:D4870"/>
    <mergeCell ref="E4870:E4871"/>
    <mergeCell ref="F4870:F4871"/>
    <mergeCell ref="G4870:G4871"/>
    <mergeCell ref="H4870:I4871"/>
    <mergeCell ref="J4870:K4871"/>
    <mergeCell ref="L4870:M4871"/>
    <mergeCell ref="N4870:O4871"/>
    <mergeCell ref="P4870:Q4871"/>
    <mergeCell ref="R4870:S4871"/>
    <mergeCell ref="T4870:U4871"/>
    <mergeCell ref="V4870:W4871"/>
    <mergeCell ref="X4870:Y4871"/>
    <mergeCell ref="Z4870:AA4871"/>
    <mergeCell ref="AB4870:AC4871"/>
    <mergeCell ref="AD4870:AE4871"/>
    <mergeCell ref="AF4870:AG4871"/>
    <mergeCell ref="AH4870:AI4871"/>
    <mergeCell ref="AJ4870:AK4871"/>
    <mergeCell ref="AL4870:AM4871"/>
    <mergeCell ref="AN4870:AO4871"/>
    <mergeCell ref="AP4870:AQ4871"/>
    <mergeCell ref="C4875:D4875"/>
    <mergeCell ref="B4876:B4877"/>
    <mergeCell ref="C4876:D4876"/>
    <mergeCell ref="E4876:E4877"/>
    <mergeCell ref="F4876:F4877"/>
    <mergeCell ref="G4876:G4877"/>
    <mergeCell ref="H4876:I4877"/>
    <mergeCell ref="J4876:K4877"/>
    <mergeCell ref="L4876:M4877"/>
    <mergeCell ref="N4876:O4877"/>
    <mergeCell ref="P4876:Q4877"/>
    <mergeCell ref="R4876:S4877"/>
    <mergeCell ref="T4876:U4877"/>
    <mergeCell ref="V4876:W4877"/>
    <mergeCell ref="X4876:Y4877"/>
    <mergeCell ref="Z4876:AA4877"/>
    <mergeCell ref="AB4876:AC4877"/>
    <mergeCell ref="AD4876:AE4877"/>
    <mergeCell ref="AF4876:AG4877"/>
    <mergeCell ref="AH4876:AI4877"/>
    <mergeCell ref="AJ4876:AK4877"/>
    <mergeCell ref="AL4876:AM4877"/>
    <mergeCell ref="AN4876:AO4877"/>
    <mergeCell ref="AP4876:AQ4877"/>
    <mergeCell ref="AR4876:AS4877"/>
    <mergeCell ref="AT4876:AU4877"/>
    <mergeCell ref="AV4876:AW4877"/>
    <mergeCell ref="AX4876:AY4877"/>
    <mergeCell ref="AZ4876:BA4877"/>
    <mergeCell ref="BB4876:BC4877"/>
    <mergeCell ref="BD4876:BE4877"/>
    <mergeCell ref="BF4876:BG4877"/>
    <mergeCell ref="BH4876:BI4877"/>
    <mergeCell ref="C4877:D4877"/>
    <mergeCell ref="B4874:B4875"/>
    <mergeCell ref="C4874:D4874"/>
    <mergeCell ref="E4874:E4875"/>
    <mergeCell ref="F4874:F4875"/>
    <mergeCell ref="G4874:G4875"/>
    <mergeCell ref="H4874:I4875"/>
    <mergeCell ref="J4874:K4875"/>
    <mergeCell ref="L4874:M4875"/>
    <mergeCell ref="N4874:O4875"/>
    <mergeCell ref="P4874:Q4875"/>
    <mergeCell ref="R4874:S4875"/>
    <mergeCell ref="T4874:U4875"/>
    <mergeCell ref="V4874:W4875"/>
    <mergeCell ref="X4874:Y4875"/>
    <mergeCell ref="Z4874:AA4875"/>
    <mergeCell ref="AB4874:AC4875"/>
    <mergeCell ref="AD4874:AE4875"/>
    <mergeCell ref="AF4874:AG4875"/>
    <mergeCell ref="AH4874:AI4875"/>
    <mergeCell ref="AJ4874:AK4875"/>
    <mergeCell ref="AL4874:AM4875"/>
    <mergeCell ref="AN4874:AO4875"/>
    <mergeCell ref="AP4874:AQ4875"/>
    <mergeCell ref="AR4874:AS4875"/>
    <mergeCell ref="AT4874:AU4875"/>
    <mergeCell ref="AV4874:AW4875"/>
    <mergeCell ref="AX4874:AY4875"/>
    <mergeCell ref="AZ4874:BA4875"/>
    <mergeCell ref="BB4874:BC4875"/>
    <mergeCell ref="BD4874:BE4875"/>
    <mergeCell ref="F4878:F4879"/>
    <mergeCell ref="G4878:G4879"/>
    <mergeCell ref="H4878:I4879"/>
    <mergeCell ref="J4878:K4879"/>
    <mergeCell ref="L4878:M4879"/>
    <mergeCell ref="N4878:O4879"/>
    <mergeCell ref="P4878:Q4879"/>
    <mergeCell ref="R4878:S4879"/>
    <mergeCell ref="T4878:U4879"/>
    <mergeCell ref="V4878:W4879"/>
    <mergeCell ref="X4878:Y4879"/>
    <mergeCell ref="Z4878:AA4879"/>
    <mergeCell ref="AB4878:AC4879"/>
    <mergeCell ref="AD4878:AE4879"/>
    <mergeCell ref="AF4878:AG4879"/>
    <mergeCell ref="AH4878:AI4879"/>
    <mergeCell ref="AJ4878:AK4879"/>
    <mergeCell ref="AL4878:AM4879"/>
    <mergeCell ref="AN4878:AO4879"/>
    <mergeCell ref="AP4878:AQ4879"/>
    <mergeCell ref="AR4878:AS4879"/>
    <mergeCell ref="AT4878:AU4879"/>
    <mergeCell ref="AV4878:AW4879"/>
    <mergeCell ref="AX4878:AY4879"/>
    <mergeCell ref="AZ4878:BA4879"/>
    <mergeCell ref="BB4878:BC4879"/>
    <mergeCell ref="BD4878:BE4879"/>
    <mergeCell ref="BF4878:BG4879"/>
    <mergeCell ref="BH4878:BI4879"/>
    <mergeCell ref="BJ4878:BK4879"/>
    <mergeCell ref="BL4874:BN4875"/>
    <mergeCell ref="BO4874:BO4875"/>
    <mergeCell ref="BP4874:BP4875"/>
    <mergeCell ref="BJ4876:BK4877"/>
    <mergeCell ref="BL4876:BN4877"/>
    <mergeCell ref="BO4876:BO4877"/>
    <mergeCell ref="BP4876:BP4877"/>
    <mergeCell ref="BF4874:BG4875"/>
    <mergeCell ref="BH4874:BI4875"/>
    <mergeCell ref="BJ4874:BK4875"/>
    <mergeCell ref="X4882:Y4883"/>
    <mergeCell ref="Z4882:AA4883"/>
    <mergeCell ref="AB4882:AC4883"/>
    <mergeCell ref="AD4882:AE4883"/>
    <mergeCell ref="AF4882:AG4883"/>
    <mergeCell ref="AH4882:AI4883"/>
    <mergeCell ref="AJ4882:AK4883"/>
    <mergeCell ref="AL4882:AM4883"/>
    <mergeCell ref="AN4882:AO4883"/>
    <mergeCell ref="AP4882:AQ4883"/>
    <mergeCell ref="AR4882:AS4883"/>
    <mergeCell ref="AT4882:AU4883"/>
    <mergeCell ref="AV4882:AW4883"/>
    <mergeCell ref="AX4882:AY4883"/>
    <mergeCell ref="AZ4882:BA4883"/>
    <mergeCell ref="BB4882:BC4883"/>
    <mergeCell ref="BD4882:BE4883"/>
    <mergeCell ref="BF4882:BG4883"/>
    <mergeCell ref="BH4882:BI4883"/>
    <mergeCell ref="BJ4882:BK4883"/>
    <mergeCell ref="BL4878:BN4879"/>
    <mergeCell ref="BO4878:BO4879"/>
    <mergeCell ref="BP4878:BP4879"/>
    <mergeCell ref="C4879:D4879"/>
    <mergeCell ref="B4880:B4881"/>
    <mergeCell ref="C4880:D4880"/>
    <mergeCell ref="E4880:E4881"/>
    <mergeCell ref="F4880:F4881"/>
    <mergeCell ref="G4880:G4881"/>
    <mergeCell ref="H4880:I4881"/>
    <mergeCell ref="J4880:K4881"/>
    <mergeCell ref="L4880:M4881"/>
    <mergeCell ref="N4880:O4881"/>
    <mergeCell ref="P4880:Q4881"/>
    <mergeCell ref="R4880:S4881"/>
    <mergeCell ref="T4880:U4881"/>
    <mergeCell ref="V4880:W4881"/>
    <mergeCell ref="X4880:Y4881"/>
    <mergeCell ref="Z4880:AA4881"/>
    <mergeCell ref="AB4880:AC4881"/>
    <mergeCell ref="AD4880:AE4881"/>
    <mergeCell ref="AF4880:AG4881"/>
    <mergeCell ref="AH4880:AI4881"/>
    <mergeCell ref="AJ4880:AK4881"/>
    <mergeCell ref="AL4880:AM4881"/>
    <mergeCell ref="AN4880:AO4881"/>
    <mergeCell ref="AP4880:AQ4881"/>
    <mergeCell ref="AR4880:AS4881"/>
    <mergeCell ref="AT4880:AU4881"/>
    <mergeCell ref="AV4880:AW4881"/>
    <mergeCell ref="AX4880:AY4881"/>
    <mergeCell ref="AZ4880:BA4881"/>
    <mergeCell ref="BB4880:BC4881"/>
    <mergeCell ref="BD4880:BE4881"/>
    <mergeCell ref="BF4880:BG4881"/>
    <mergeCell ref="BH4880:BI4881"/>
    <mergeCell ref="BJ4880:BK4881"/>
    <mergeCell ref="BL4880:BN4881"/>
    <mergeCell ref="BO4880:BO4881"/>
    <mergeCell ref="BP4880:BP4881"/>
    <mergeCell ref="C4881:D4881"/>
    <mergeCell ref="B4878:B4879"/>
    <mergeCell ref="C4878:D4878"/>
    <mergeCell ref="E4878:E4879"/>
    <mergeCell ref="AR4886:AS4887"/>
    <mergeCell ref="AT4886:AU4887"/>
    <mergeCell ref="AV4886:AW4887"/>
    <mergeCell ref="AX4886:AY4887"/>
    <mergeCell ref="AZ4886:BA4887"/>
    <mergeCell ref="BB4886:BC4887"/>
    <mergeCell ref="BD4886:BE4887"/>
    <mergeCell ref="BF4886:BG4887"/>
    <mergeCell ref="BH4886:BI4887"/>
    <mergeCell ref="BJ4886:BK4887"/>
    <mergeCell ref="BL4882:BN4883"/>
    <mergeCell ref="BO4882:BO4883"/>
    <mergeCell ref="BP4882:BP4883"/>
    <mergeCell ref="C4883:D4883"/>
    <mergeCell ref="B4884:B4885"/>
    <mergeCell ref="C4884:D4884"/>
    <mergeCell ref="E4884:E4885"/>
    <mergeCell ref="F4884:F4885"/>
    <mergeCell ref="G4884:G4885"/>
    <mergeCell ref="H4884:I4885"/>
    <mergeCell ref="J4884:K4885"/>
    <mergeCell ref="L4884:M4885"/>
    <mergeCell ref="N4884:O4885"/>
    <mergeCell ref="P4884:Q4885"/>
    <mergeCell ref="R4884:S4885"/>
    <mergeCell ref="T4884:U4885"/>
    <mergeCell ref="V4884:W4885"/>
    <mergeCell ref="X4884:Y4885"/>
    <mergeCell ref="Z4884:AA4885"/>
    <mergeCell ref="AB4884:AC4885"/>
    <mergeCell ref="AD4884:AE4885"/>
    <mergeCell ref="AF4884:AG4885"/>
    <mergeCell ref="AH4884:AI4885"/>
    <mergeCell ref="AJ4884:AK4885"/>
    <mergeCell ref="AL4884:AM4885"/>
    <mergeCell ref="AN4884:AO4885"/>
    <mergeCell ref="AP4884:AQ4885"/>
    <mergeCell ref="AR4884:AS4885"/>
    <mergeCell ref="AT4884:AU4885"/>
    <mergeCell ref="AV4884:AW4885"/>
    <mergeCell ref="AX4884:AY4885"/>
    <mergeCell ref="AZ4884:BA4885"/>
    <mergeCell ref="BB4884:BC4885"/>
    <mergeCell ref="BD4884:BE4885"/>
    <mergeCell ref="BF4884:BG4885"/>
    <mergeCell ref="BH4884:BI4885"/>
    <mergeCell ref="BJ4884:BK4885"/>
    <mergeCell ref="BL4884:BN4885"/>
    <mergeCell ref="BO4884:BO4885"/>
    <mergeCell ref="BP4884:BP4885"/>
    <mergeCell ref="C4885:D4885"/>
    <mergeCell ref="B4882:B4883"/>
    <mergeCell ref="C4882:D4882"/>
    <mergeCell ref="E4882:E4883"/>
    <mergeCell ref="F4882:F4883"/>
    <mergeCell ref="G4882:G4883"/>
    <mergeCell ref="H4882:I4883"/>
    <mergeCell ref="J4882:K4883"/>
    <mergeCell ref="L4882:M4883"/>
    <mergeCell ref="N4882:O4883"/>
    <mergeCell ref="P4882:Q4883"/>
    <mergeCell ref="R4882:S4883"/>
    <mergeCell ref="T4882:U4883"/>
    <mergeCell ref="V4882:W4883"/>
    <mergeCell ref="BL4886:BN4887"/>
    <mergeCell ref="BO4886:BO4887"/>
    <mergeCell ref="BP4886:BP4887"/>
    <mergeCell ref="C4887:D4887"/>
    <mergeCell ref="B4888:B4889"/>
    <mergeCell ref="C4888:D4888"/>
    <mergeCell ref="E4888:E4889"/>
    <mergeCell ref="F4888:F4889"/>
    <mergeCell ref="G4888:G4889"/>
    <mergeCell ref="H4888:I4889"/>
    <mergeCell ref="J4888:K4889"/>
    <mergeCell ref="L4888:M4889"/>
    <mergeCell ref="N4888:O4889"/>
    <mergeCell ref="P4888:Q4889"/>
    <mergeCell ref="R4888:S4889"/>
    <mergeCell ref="T4888:U4889"/>
    <mergeCell ref="V4888:W4889"/>
    <mergeCell ref="X4888:Y4889"/>
    <mergeCell ref="Z4888:AA4889"/>
    <mergeCell ref="AB4888:AC4889"/>
    <mergeCell ref="AD4888:AE4889"/>
    <mergeCell ref="AF4888:AG4889"/>
    <mergeCell ref="AH4888:AI4889"/>
    <mergeCell ref="AJ4888:AK4889"/>
    <mergeCell ref="AL4888:AM4889"/>
    <mergeCell ref="AN4888:AO4889"/>
    <mergeCell ref="AP4888:AQ4889"/>
    <mergeCell ref="AR4888:AS4889"/>
    <mergeCell ref="AT4888:AU4889"/>
    <mergeCell ref="AV4888:AW4889"/>
    <mergeCell ref="AX4888:AY4889"/>
    <mergeCell ref="AZ4888:BA4889"/>
    <mergeCell ref="BB4888:BC4889"/>
    <mergeCell ref="BD4888:BE4889"/>
    <mergeCell ref="BF4888:BG4889"/>
    <mergeCell ref="BH4888:BI4889"/>
    <mergeCell ref="BJ4888:BK4889"/>
    <mergeCell ref="BL4888:BN4889"/>
    <mergeCell ref="BO4888:BO4889"/>
    <mergeCell ref="BP4888:BP4889"/>
    <mergeCell ref="C4889:D4889"/>
    <mergeCell ref="B4886:B4887"/>
    <mergeCell ref="C4886:D4886"/>
    <mergeCell ref="E4886:E4887"/>
    <mergeCell ref="F4886:F4887"/>
    <mergeCell ref="G4886:G4887"/>
    <mergeCell ref="H4886:I4887"/>
    <mergeCell ref="J4886:K4887"/>
    <mergeCell ref="L4886:M4887"/>
    <mergeCell ref="N4886:O4887"/>
    <mergeCell ref="P4886:Q4887"/>
    <mergeCell ref="R4886:S4887"/>
    <mergeCell ref="T4886:U4887"/>
    <mergeCell ref="V4886:W4887"/>
    <mergeCell ref="X4886:Y4887"/>
    <mergeCell ref="Z4886:AA4887"/>
    <mergeCell ref="AB4886:AC4887"/>
    <mergeCell ref="AD4886:AE4887"/>
    <mergeCell ref="AF4886:AG4887"/>
    <mergeCell ref="AH4886:AI4887"/>
    <mergeCell ref="AJ4886:AK4887"/>
    <mergeCell ref="AL4886:AM4887"/>
    <mergeCell ref="AN4886:AO4887"/>
    <mergeCell ref="AP4886:AQ4887"/>
    <mergeCell ref="C4891:D4891"/>
    <mergeCell ref="B4892:B4893"/>
    <mergeCell ref="C4892:D4892"/>
    <mergeCell ref="E4892:E4893"/>
    <mergeCell ref="F4892:F4893"/>
    <mergeCell ref="G4892:G4893"/>
    <mergeCell ref="H4892:I4893"/>
    <mergeCell ref="J4892:K4893"/>
    <mergeCell ref="L4892:M4893"/>
    <mergeCell ref="N4892:O4893"/>
    <mergeCell ref="P4892:Q4893"/>
    <mergeCell ref="R4892:S4893"/>
    <mergeCell ref="T4892:U4893"/>
    <mergeCell ref="V4892:W4893"/>
    <mergeCell ref="X4892:Y4893"/>
    <mergeCell ref="Z4892:AA4893"/>
    <mergeCell ref="AB4892:AC4893"/>
    <mergeCell ref="AD4892:AE4893"/>
    <mergeCell ref="AF4892:AG4893"/>
    <mergeCell ref="AH4892:AI4893"/>
    <mergeCell ref="AJ4892:AK4893"/>
    <mergeCell ref="AL4892:AM4893"/>
    <mergeCell ref="AN4892:AO4893"/>
    <mergeCell ref="AP4892:AQ4893"/>
    <mergeCell ref="AR4892:AS4893"/>
    <mergeCell ref="AT4892:AU4893"/>
    <mergeCell ref="AV4892:AW4893"/>
    <mergeCell ref="AX4892:AY4893"/>
    <mergeCell ref="AZ4892:BA4893"/>
    <mergeCell ref="BB4892:BC4893"/>
    <mergeCell ref="BD4892:BE4893"/>
    <mergeCell ref="BF4892:BG4893"/>
    <mergeCell ref="BH4892:BI4893"/>
    <mergeCell ref="C4893:D4893"/>
    <mergeCell ref="B4890:B4891"/>
    <mergeCell ref="C4890:D4890"/>
    <mergeCell ref="E4890:E4891"/>
    <mergeCell ref="F4890:F4891"/>
    <mergeCell ref="G4890:G4891"/>
    <mergeCell ref="H4890:I4891"/>
    <mergeCell ref="J4890:K4891"/>
    <mergeCell ref="L4890:M4891"/>
    <mergeCell ref="N4890:O4891"/>
    <mergeCell ref="P4890:Q4891"/>
    <mergeCell ref="R4890:S4891"/>
    <mergeCell ref="T4890:U4891"/>
    <mergeCell ref="V4890:W4891"/>
    <mergeCell ref="X4890:Y4891"/>
    <mergeCell ref="Z4890:AA4891"/>
    <mergeCell ref="AB4890:AC4891"/>
    <mergeCell ref="AD4890:AE4891"/>
    <mergeCell ref="AF4890:AG4891"/>
    <mergeCell ref="AH4890:AI4891"/>
    <mergeCell ref="AJ4890:AK4891"/>
    <mergeCell ref="AL4890:AM4891"/>
    <mergeCell ref="AN4890:AO4891"/>
    <mergeCell ref="AP4890:AQ4891"/>
    <mergeCell ref="AR4890:AS4891"/>
    <mergeCell ref="AT4890:AU4891"/>
    <mergeCell ref="AV4890:AW4891"/>
    <mergeCell ref="AX4890:AY4891"/>
    <mergeCell ref="AZ4890:BA4891"/>
    <mergeCell ref="BB4890:BC4891"/>
    <mergeCell ref="BD4890:BE4891"/>
    <mergeCell ref="F4894:F4895"/>
    <mergeCell ref="G4894:G4895"/>
    <mergeCell ref="H4894:I4895"/>
    <mergeCell ref="J4894:K4895"/>
    <mergeCell ref="L4894:M4895"/>
    <mergeCell ref="N4894:O4895"/>
    <mergeCell ref="P4894:Q4895"/>
    <mergeCell ref="R4894:S4895"/>
    <mergeCell ref="T4894:U4895"/>
    <mergeCell ref="V4894:W4895"/>
    <mergeCell ref="X4894:Y4895"/>
    <mergeCell ref="Z4894:AA4895"/>
    <mergeCell ref="AB4894:AC4895"/>
    <mergeCell ref="AD4894:AE4895"/>
    <mergeCell ref="AF4894:AG4895"/>
    <mergeCell ref="AH4894:AI4895"/>
    <mergeCell ref="AJ4894:AK4895"/>
    <mergeCell ref="AL4894:AM4895"/>
    <mergeCell ref="AN4894:AO4895"/>
    <mergeCell ref="AP4894:AQ4895"/>
    <mergeCell ref="AR4894:AS4895"/>
    <mergeCell ref="AT4894:AU4895"/>
    <mergeCell ref="AV4894:AW4895"/>
    <mergeCell ref="AX4894:AY4895"/>
    <mergeCell ref="AZ4894:BA4895"/>
    <mergeCell ref="BB4894:BC4895"/>
    <mergeCell ref="BD4894:BE4895"/>
    <mergeCell ref="BF4894:BG4895"/>
    <mergeCell ref="BH4894:BI4895"/>
    <mergeCell ref="BJ4894:BK4895"/>
    <mergeCell ref="BL4890:BN4891"/>
    <mergeCell ref="BO4890:BO4891"/>
    <mergeCell ref="BP4890:BP4891"/>
    <mergeCell ref="BJ4892:BK4893"/>
    <mergeCell ref="BL4892:BN4893"/>
    <mergeCell ref="BO4892:BO4893"/>
    <mergeCell ref="BP4892:BP4893"/>
    <mergeCell ref="BF4890:BG4891"/>
    <mergeCell ref="BH4890:BI4891"/>
    <mergeCell ref="BJ4890:BK4891"/>
    <mergeCell ref="X4898:Y4899"/>
    <mergeCell ref="Z4898:AA4899"/>
    <mergeCell ref="AB4898:AC4899"/>
    <mergeCell ref="AD4898:AE4899"/>
    <mergeCell ref="AF4898:AG4899"/>
    <mergeCell ref="AH4898:AI4899"/>
    <mergeCell ref="AJ4898:AK4899"/>
    <mergeCell ref="AL4898:AM4899"/>
    <mergeCell ref="AN4898:AO4899"/>
    <mergeCell ref="AP4898:AQ4899"/>
    <mergeCell ref="AR4898:AS4899"/>
    <mergeCell ref="AT4898:AU4899"/>
    <mergeCell ref="AV4898:AW4899"/>
    <mergeCell ref="AX4898:AY4899"/>
    <mergeCell ref="AZ4898:BA4899"/>
    <mergeCell ref="BB4898:BC4899"/>
    <mergeCell ref="BD4898:BE4899"/>
    <mergeCell ref="BF4898:BG4899"/>
    <mergeCell ref="BH4898:BI4899"/>
    <mergeCell ref="BJ4898:BK4899"/>
    <mergeCell ref="BL4894:BN4895"/>
    <mergeCell ref="BO4894:BO4895"/>
    <mergeCell ref="BP4894:BP4895"/>
    <mergeCell ref="C4895:D4895"/>
    <mergeCell ref="B4896:B4897"/>
    <mergeCell ref="C4896:D4896"/>
    <mergeCell ref="E4896:E4897"/>
    <mergeCell ref="F4896:F4897"/>
    <mergeCell ref="G4896:G4897"/>
    <mergeCell ref="H4896:I4897"/>
    <mergeCell ref="J4896:K4897"/>
    <mergeCell ref="L4896:M4897"/>
    <mergeCell ref="N4896:O4897"/>
    <mergeCell ref="P4896:Q4897"/>
    <mergeCell ref="R4896:S4897"/>
    <mergeCell ref="T4896:U4897"/>
    <mergeCell ref="V4896:W4897"/>
    <mergeCell ref="X4896:Y4897"/>
    <mergeCell ref="Z4896:AA4897"/>
    <mergeCell ref="AB4896:AC4897"/>
    <mergeCell ref="AD4896:AE4897"/>
    <mergeCell ref="AF4896:AG4897"/>
    <mergeCell ref="AH4896:AI4897"/>
    <mergeCell ref="AJ4896:AK4897"/>
    <mergeCell ref="AL4896:AM4897"/>
    <mergeCell ref="AN4896:AO4897"/>
    <mergeCell ref="AP4896:AQ4897"/>
    <mergeCell ref="AR4896:AS4897"/>
    <mergeCell ref="AT4896:AU4897"/>
    <mergeCell ref="AV4896:AW4897"/>
    <mergeCell ref="AX4896:AY4897"/>
    <mergeCell ref="AZ4896:BA4897"/>
    <mergeCell ref="BB4896:BC4897"/>
    <mergeCell ref="BD4896:BE4897"/>
    <mergeCell ref="BF4896:BG4897"/>
    <mergeCell ref="BH4896:BI4897"/>
    <mergeCell ref="BJ4896:BK4897"/>
    <mergeCell ref="BL4896:BN4897"/>
    <mergeCell ref="BO4896:BO4897"/>
    <mergeCell ref="BP4896:BP4897"/>
    <mergeCell ref="C4897:D4897"/>
    <mergeCell ref="B4894:B4895"/>
    <mergeCell ref="C4894:D4894"/>
    <mergeCell ref="E4894:E4895"/>
    <mergeCell ref="AR4902:AS4903"/>
    <mergeCell ref="AT4902:AU4903"/>
    <mergeCell ref="AV4902:AW4903"/>
    <mergeCell ref="AX4902:AY4903"/>
    <mergeCell ref="AZ4902:BA4903"/>
    <mergeCell ref="BB4902:BC4903"/>
    <mergeCell ref="BD4902:BE4903"/>
    <mergeCell ref="BF4902:BG4903"/>
    <mergeCell ref="BH4902:BI4903"/>
    <mergeCell ref="BJ4902:BK4903"/>
    <mergeCell ref="BL4898:BN4899"/>
    <mergeCell ref="BO4898:BO4899"/>
    <mergeCell ref="BP4898:BP4899"/>
    <mergeCell ref="C4899:D4899"/>
    <mergeCell ref="B4900:B4901"/>
    <mergeCell ref="C4900:D4900"/>
    <mergeCell ref="E4900:E4901"/>
    <mergeCell ref="F4900:F4901"/>
    <mergeCell ref="G4900:G4901"/>
    <mergeCell ref="H4900:I4901"/>
    <mergeCell ref="J4900:K4901"/>
    <mergeCell ref="L4900:M4901"/>
    <mergeCell ref="N4900:O4901"/>
    <mergeCell ref="P4900:Q4901"/>
    <mergeCell ref="R4900:S4901"/>
    <mergeCell ref="T4900:U4901"/>
    <mergeCell ref="V4900:W4901"/>
    <mergeCell ref="X4900:Y4901"/>
    <mergeCell ref="Z4900:AA4901"/>
    <mergeCell ref="AB4900:AC4901"/>
    <mergeCell ref="AD4900:AE4901"/>
    <mergeCell ref="AF4900:AG4901"/>
    <mergeCell ref="AH4900:AI4901"/>
    <mergeCell ref="AJ4900:AK4901"/>
    <mergeCell ref="AL4900:AM4901"/>
    <mergeCell ref="AN4900:AO4901"/>
    <mergeCell ref="AP4900:AQ4901"/>
    <mergeCell ref="AR4900:AS4901"/>
    <mergeCell ref="AT4900:AU4901"/>
    <mergeCell ref="AV4900:AW4901"/>
    <mergeCell ref="AX4900:AY4901"/>
    <mergeCell ref="AZ4900:BA4901"/>
    <mergeCell ref="BB4900:BC4901"/>
    <mergeCell ref="BD4900:BE4901"/>
    <mergeCell ref="BF4900:BG4901"/>
    <mergeCell ref="BH4900:BI4901"/>
    <mergeCell ref="BJ4900:BK4901"/>
    <mergeCell ref="BL4900:BN4901"/>
    <mergeCell ref="BO4900:BO4901"/>
    <mergeCell ref="BP4900:BP4901"/>
    <mergeCell ref="C4901:D4901"/>
    <mergeCell ref="B4898:B4899"/>
    <mergeCell ref="C4898:D4898"/>
    <mergeCell ref="E4898:E4899"/>
    <mergeCell ref="F4898:F4899"/>
    <mergeCell ref="G4898:G4899"/>
    <mergeCell ref="H4898:I4899"/>
    <mergeCell ref="J4898:K4899"/>
    <mergeCell ref="L4898:M4899"/>
    <mergeCell ref="N4898:O4899"/>
    <mergeCell ref="P4898:Q4899"/>
    <mergeCell ref="R4898:S4899"/>
    <mergeCell ref="T4898:U4899"/>
    <mergeCell ref="V4898:W4899"/>
    <mergeCell ref="BL4902:BN4903"/>
    <mergeCell ref="BO4902:BO4903"/>
    <mergeCell ref="BP4902:BP4903"/>
    <mergeCell ref="C4903:D4903"/>
    <mergeCell ref="B4904:B4905"/>
    <mergeCell ref="C4904:D4904"/>
    <mergeCell ref="E4904:E4905"/>
    <mergeCell ref="F4904:F4905"/>
    <mergeCell ref="G4904:G4905"/>
    <mergeCell ref="H4904:I4905"/>
    <mergeCell ref="J4904:K4905"/>
    <mergeCell ref="L4904:M4905"/>
    <mergeCell ref="N4904:O4905"/>
    <mergeCell ref="P4904:Q4905"/>
    <mergeCell ref="R4904:S4905"/>
    <mergeCell ref="T4904:U4905"/>
    <mergeCell ref="V4904:W4905"/>
    <mergeCell ref="X4904:Y4905"/>
    <mergeCell ref="Z4904:AA4905"/>
    <mergeCell ref="AB4904:AC4905"/>
    <mergeCell ref="AD4904:AE4905"/>
    <mergeCell ref="AF4904:AG4905"/>
    <mergeCell ref="AH4904:AI4905"/>
    <mergeCell ref="AJ4904:AK4905"/>
    <mergeCell ref="AL4904:AM4905"/>
    <mergeCell ref="AN4904:AO4905"/>
    <mergeCell ref="AP4904:AQ4905"/>
    <mergeCell ref="AR4904:AS4905"/>
    <mergeCell ref="AT4904:AU4905"/>
    <mergeCell ref="AV4904:AW4905"/>
    <mergeCell ref="AX4904:AY4905"/>
    <mergeCell ref="AZ4904:BA4905"/>
    <mergeCell ref="BB4904:BC4905"/>
    <mergeCell ref="BD4904:BE4905"/>
    <mergeCell ref="BF4904:BG4905"/>
    <mergeCell ref="BH4904:BI4905"/>
    <mergeCell ref="BJ4904:BK4905"/>
    <mergeCell ref="BL4904:BN4905"/>
    <mergeCell ref="BO4904:BO4905"/>
    <mergeCell ref="BP4904:BP4905"/>
    <mergeCell ref="C4905:D4905"/>
    <mergeCell ref="B4902:B4903"/>
    <mergeCell ref="C4902:D4902"/>
    <mergeCell ref="E4902:E4903"/>
    <mergeCell ref="F4902:F4903"/>
    <mergeCell ref="G4902:G4903"/>
    <mergeCell ref="H4902:I4903"/>
    <mergeCell ref="J4902:K4903"/>
    <mergeCell ref="L4902:M4903"/>
    <mergeCell ref="N4902:O4903"/>
    <mergeCell ref="P4902:Q4903"/>
    <mergeCell ref="R4902:S4903"/>
    <mergeCell ref="T4902:U4903"/>
    <mergeCell ref="V4902:W4903"/>
    <mergeCell ref="X4902:Y4903"/>
    <mergeCell ref="Z4902:AA4903"/>
    <mergeCell ref="AB4902:AC4903"/>
    <mergeCell ref="AD4902:AE4903"/>
    <mergeCell ref="AF4902:AG4903"/>
    <mergeCell ref="AH4902:AI4903"/>
    <mergeCell ref="AJ4902:AK4903"/>
    <mergeCell ref="AL4902:AM4903"/>
    <mergeCell ref="AN4902:AO4903"/>
    <mergeCell ref="AP4902:AQ4903"/>
    <mergeCell ref="B4906:C4907"/>
    <mergeCell ref="D4906:E4907"/>
    <mergeCell ref="H4906:I4907"/>
    <mergeCell ref="J4906:K4907"/>
    <mergeCell ref="L4906:M4907"/>
    <mergeCell ref="N4906:O4907"/>
    <mergeCell ref="P4906:Q4907"/>
    <mergeCell ref="R4906:S4907"/>
    <mergeCell ref="T4906:U4907"/>
    <mergeCell ref="V4906:W4907"/>
    <mergeCell ref="X4906:Y4907"/>
    <mergeCell ref="Z4906:AA4907"/>
    <mergeCell ref="AB4906:AC4907"/>
    <mergeCell ref="AD4906:AE4907"/>
    <mergeCell ref="AF4906:AG4907"/>
    <mergeCell ref="AH4906:AI4907"/>
    <mergeCell ref="AJ4906:AK4907"/>
    <mergeCell ref="AL4906:AM4907"/>
    <mergeCell ref="AN4906:AO4907"/>
    <mergeCell ref="AP4906:AQ4907"/>
    <mergeCell ref="AR4906:AS4907"/>
    <mergeCell ref="AT4906:AU4907"/>
    <mergeCell ref="AV4906:AW4907"/>
    <mergeCell ref="AX4906:AY4907"/>
    <mergeCell ref="AZ4906:BA4907"/>
    <mergeCell ref="BB4906:BC4907"/>
    <mergeCell ref="BD4906:BE4907"/>
    <mergeCell ref="BF4906:BG4907"/>
    <mergeCell ref="BH4906:BI4907"/>
    <mergeCell ref="BJ4906:BK4907"/>
    <mergeCell ref="BL4906:BN4907"/>
    <mergeCell ref="BO4906:BO4907"/>
    <mergeCell ref="BP4906:BP4907"/>
    <mergeCell ref="B4908:C4908"/>
    <mergeCell ref="D4908:E4908"/>
    <mergeCell ref="H4908:I4908"/>
    <mergeCell ref="J4908:K4908"/>
    <mergeCell ref="L4908:M4908"/>
    <mergeCell ref="N4908:O4908"/>
    <mergeCell ref="P4908:Q4908"/>
    <mergeCell ref="R4908:S4908"/>
    <mergeCell ref="T4908:U4908"/>
    <mergeCell ref="V4908:W4908"/>
    <mergeCell ref="X4908:Y4908"/>
    <mergeCell ref="Z4908:AA4908"/>
    <mergeCell ref="AB4908:AC4908"/>
    <mergeCell ref="AD4908:AE4908"/>
    <mergeCell ref="AF4908:AG4908"/>
    <mergeCell ref="AH4908:AI4908"/>
    <mergeCell ref="AJ4908:AK4908"/>
    <mergeCell ref="AL4908:AM4908"/>
    <mergeCell ref="AN4908:AO4908"/>
    <mergeCell ref="AP4908:AQ4908"/>
    <mergeCell ref="AR4908:AS4908"/>
    <mergeCell ref="AT4908:AU4908"/>
    <mergeCell ref="AV4908:AW4908"/>
    <mergeCell ref="AX4908:AY4908"/>
    <mergeCell ref="AZ4908:BA4908"/>
    <mergeCell ref="BB4908:BC4908"/>
    <mergeCell ref="BD4908:BE4908"/>
    <mergeCell ref="BF4908:BG4908"/>
    <mergeCell ref="BH4908:BI4908"/>
    <mergeCell ref="BJ4908:BK4908"/>
    <mergeCell ref="BL4908:BN4908"/>
    <mergeCell ref="D4909:E4909"/>
    <mergeCell ref="J4909:K4909"/>
    <mergeCell ref="L4909:M4909"/>
    <mergeCell ref="N4909:O4909"/>
    <mergeCell ref="P4909:Q4909"/>
    <mergeCell ref="R4909:S4909"/>
    <mergeCell ref="T4909:U4909"/>
    <mergeCell ref="V4909:W4909"/>
    <mergeCell ref="X4909:Y4909"/>
    <mergeCell ref="Z4909:AA4909"/>
    <mergeCell ref="AB4909:AC4909"/>
    <mergeCell ref="AD4909:AE4909"/>
    <mergeCell ref="AF4909:AG4909"/>
    <mergeCell ref="AH4909:AI4909"/>
    <mergeCell ref="AJ4909:AK4909"/>
    <mergeCell ref="AL4909:AM4909"/>
    <mergeCell ref="AN4909:AO4909"/>
    <mergeCell ref="AP4909:AQ4909"/>
    <mergeCell ref="AR4909:AS4909"/>
    <mergeCell ref="AT4909:AU4909"/>
    <mergeCell ref="AV4909:AW4909"/>
    <mergeCell ref="AX4909:AY4909"/>
    <mergeCell ref="AZ4909:BA4909"/>
    <mergeCell ref="BB4909:BC4909"/>
    <mergeCell ref="BD4909:BE4909"/>
    <mergeCell ref="BF4909:BG4909"/>
    <mergeCell ref="BH4909:BI4909"/>
    <mergeCell ref="BJ4909:BK4909"/>
    <mergeCell ref="BL4909:BN4909"/>
    <mergeCell ref="R4924:S4924"/>
    <mergeCell ref="T4924:U4924"/>
    <mergeCell ref="AB4924:AC4924"/>
    <mergeCell ref="AD4924:AE4924"/>
    <mergeCell ref="AF4924:AG4924"/>
    <mergeCell ref="AH4924:AI4924"/>
    <mergeCell ref="AJ4924:AK4924"/>
    <mergeCell ref="AL4924:AM4924"/>
    <mergeCell ref="AN4924:AO4924"/>
    <mergeCell ref="AP4924:AQ4924"/>
    <mergeCell ref="AR4924:AS4924"/>
    <mergeCell ref="AT4924:AU4924"/>
    <mergeCell ref="AV4924:AW4924"/>
    <mergeCell ref="AX4924:AY4924"/>
    <mergeCell ref="AZ4924:BA4924"/>
    <mergeCell ref="BB4924:BC4924"/>
    <mergeCell ref="BD4924:BE4924"/>
    <mergeCell ref="BF4924:BG4924"/>
    <mergeCell ref="BH4924:BI4924"/>
    <mergeCell ref="BJ4924:BK4924"/>
    <mergeCell ref="B4911:C4911"/>
    <mergeCell ref="D4911:E4911"/>
    <mergeCell ref="H4911:J4911"/>
    <mergeCell ref="L4911:N4911"/>
    <mergeCell ref="O4911:R4911"/>
    <mergeCell ref="S4911:U4911"/>
    <mergeCell ref="W4911:Y4911"/>
    <mergeCell ref="Z4911:AI4911"/>
    <mergeCell ref="AJ4911:AL4911"/>
    <mergeCell ref="AN4911:AP4911"/>
    <mergeCell ref="AQ4911:AT4911"/>
    <mergeCell ref="AU4911:AW4911"/>
    <mergeCell ref="AY4911:BA4911"/>
    <mergeCell ref="BB4911:BE4911"/>
    <mergeCell ref="BF4911:BH4911"/>
    <mergeCell ref="BJ4911:BL4911"/>
    <mergeCell ref="B4913:C4913"/>
    <mergeCell ref="D4913:E4913"/>
    <mergeCell ref="H4913:J4913"/>
    <mergeCell ref="L4913:N4913"/>
    <mergeCell ref="O4913:R4913"/>
    <mergeCell ref="S4913:U4913"/>
    <mergeCell ref="W4913:Y4913"/>
    <mergeCell ref="Z4913:AI4913"/>
    <mergeCell ref="AJ4913:AL4913"/>
    <mergeCell ref="AN4913:AP4913"/>
    <mergeCell ref="AQ4913:AT4913"/>
    <mergeCell ref="AU4913:AW4913"/>
    <mergeCell ref="AY4913:BA4913"/>
    <mergeCell ref="BB4913:BE4913"/>
    <mergeCell ref="BF4913:BH4913"/>
    <mergeCell ref="BJ4913:BL4913"/>
    <mergeCell ref="BA4914:BN4914"/>
    <mergeCell ref="F4925:F4926"/>
    <mergeCell ref="G4925:G4926"/>
    <mergeCell ref="H4925:I4926"/>
    <mergeCell ref="J4925:K4926"/>
    <mergeCell ref="L4925:M4926"/>
    <mergeCell ref="N4925:O4926"/>
    <mergeCell ref="P4925:Q4926"/>
    <mergeCell ref="R4925:S4926"/>
    <mergeCell ref="T4925:U4926"/>
    <mergeCell ref="V4925:W4926"/>
    <mergeCell ref="X4925:Y4926"/>
    <mergeCell ref="Z4925:AA4926"/>
    <mergeCell ref="AB4925:AC4926"/>
    <mergeCell ref="AD4925:AE4926"/>
    <mergeCell ref="AF4925:AG4926"/>
    <mergeCell ref="AH4925:AI4926"/>
    <mergeCell ref="AJ4925:AK4926"/>
    <mergeCell ref="AL4925:AM4926"/>
    <mergeCell ref="AN4925:AO4926"/>
    <mergeCell ref="AP4925:AQ4926"/>
    <mergeCell ref="AR4925:AS4926"/>
    <mergeCell ref="AT4925:AU4926"/>
    <mergeCell ref="AV4925:AW4926"/>
    <mergeCell ref="AX4925:AY4926"/>
    <mergeCell ref="AZ4925:BA4926"/>
    <mergeCell ref="BB4925:BC4926"/>
    <mergeCell ref="BD4925:BE4926"/>
    <mergeCell ref="BF4925:BG4926"/>
    <mergeCell ref="BH4925:BI4926"/>
    <mergeCell ref="BJ4925:BK4926"/>
    <mergeCell ref="B4916:BN4916"/>
    <mergeCell ref="BN4917:BP4918"/>
    <mergeCell ref="E4918:AC4918"/>
    <mergeCell ref="AE4918:AM4918"/>
    <mergeCell ref="AN4918:BM4918"/>
    <mergeCell ref="C4920:D4920"/>
    <mergeCell ref="E4920:AC4920"/>
    <mergeCell ref="AH4920:AM4920"/>
    <mergeCell ref="AN4920:AZ4920"/>
    <mergeCell ref="BA4920:BC4920"/>
    <mergeCell ref="BD4920:BM4920"/>
    <mergeCell ref="B4923:B4924"/>
    <mergeCell ref="C4923:D4924"/>
    <mergeCell ref="F4923:F4924"/>
    <mergeCell ref="G4923:G4924"/>
    <mergeCell ref="H4923:I4924"/>
    <mergeCell ref="J4923:O4923"/>
    <mergeCell ref="P4923:U4923"/>
    <mergeCell ref="V4923:W4924"/>
    <mergeCell ref="X4923:Y4924"/>
    <mergeCell ref="Z4923:AA4924"/>
    <mergeCell ref="AB4923:AG4923"/>
    <mergeCell ref="AH4923:AM4923"/>
    <mergeCell ref="AN4923:AS4923"/>
    <mergeCell ref="AT4923:AY4923"/>
    <mergeCell ref="AZ4923:BE4923"/>
    <mergeCell ref="BF4923:BK4923"/>
    <mergeCell ref="BL4923:BN4924"/>
    <mergeCell ref="BO4923:BO4924"/>
    <mergeCell ref="BP4923:BP4924"/>
    <mergeCell ref="J4924:K4924"/>
    <mergeCell ref="L4924:M4924"/>
    <mergeCell ref="N4924:O4924"/>
    <mergeCell ref="P4924:Q4924"/>
    <mergeCell ref="X4929:Y4930"/>
    <mergeCell ref="Z4929:AA4930"/>
    <mergeCell ref="AB4929:AC4930"/>
    <mergeCell ref="AD4929:AE4930"/>
    <mergeCell ref="AF4929:AG4930"/>
    <mergeCell ref="AH4929:AI4930"/>
    <mergeCell ref="AJ4929:AK4930"/>
    <mergeCell ref="AL4929:AM4930"/>
    <mergeCell ref="AN4929:AO4930"/>
    <mergeCell ref="AP4929:AQ4930"/>
    <mergeCell ref="AR4929:AS4930"/>
    <mergeCell ref="AT4929:AU4930"/>
    <mergeCell ref="AV4929:AW4930"/>
    <mergeCell ref="AX4929:AY4930"/>
    <mergeCell ref="AZ4929:BA4930"/>
    <mergeCell ref="BB4929:BC4930"/>
    <mergeCell ref="BD4929:BE4930"/>
    <mergeCell ref="BF4929:BG4930"/>
    <mergeCell ref="BH4929:BI4930"/>
    <mergeCell ref="BJ4929:BK4930"/>
    <mergeCell ref="BL4925:BN4926"/>
    <mergeCell ref="BO4925:BO4926"/>
    <mergeCell ref="BP4925:BP4926"/>
    <mergeCell ref="C4926:D4926"/>
    <mergeCell ref="B4927:B4928"/>
    <mergeCell ref="C4927:D4927"/>
    <mergeCell ref="E4927:E4928"/>
    <mergeCell ref="F4927:F4928"/>
    <mergeCell ref="G4927:G4928"/>
    <mergeCell ref="H4927:I4928"/>
    <mergeCell ref="J4927:K4928"/>
    <mergeCell ref="L4927:M4928"/>
    <mergeCell ref="N4927:O4928"/>
    <mergeCell ref="P4927:Q4928"/>
    <mergeCell ref="R4927:S4928"/>
    <mergeCell ref="T4927:U4928"/>
    <mergeCell ref="V4927:W4928"/>
    <mergeCell ref="X4927:Y4928"/>
    <mergeCell ref="Z4927:AA4928"/>
    <mergeCell ref="AB4927:AC4928"/>
    <mergeCell ref="AD4927:AE4928"/>
    <mergeCell ref="AF4927:AG4928"/>
    <mergeCell ref="AH4927:AI4928"/>
    <mergeCell ref="AJ4927:AK4928"/>
    <mergeCell ref="AL4927:AM4928"/>
    <mergeCell ref="AN4927:AO4928"/>
    <mergeCell ref="AP4927:AQ4928"/>
    <mergeCell ref="AR4927:AS4928"/>
    <mergeCell ref="AT4927:AU4928"/>
    <mergeCell ref="AV4927:AW4928"/>
    <mergeCell ref="AX4927:AY4928"/>
    <mergeCell ref="AZ4927:BA4928"/>
    <mergeCell ref="BB4927:BC4928"/>
    <mergeCell ref="BD4927:BE4928"/>
    <mergeCell ref="BF4927:BG4928"/>
    <mergeCell ref="BH4927:BI4928"/>
    <mergeCell ref="BJ4927:BK4928"/>
    <mergeCell ref="BL4927:BN4928"/>
    <mergeCell ref="BO4927:BO4928"/>
    <mergeCell ref="BP4927:BP4928"/>
    <mergeCell ref="C4928:D4928"/>
    <mergeCell ref="B4925:B4926"/>
    <mergeCell ref="C4925:D4925"/>
    <mergeCell ref="E4925:E4926"/>
    <mergeCell ref="AR4933:AS4934"/>
    <mergeCell ref="AT4933:AU4934"/>
    <mergeCell ref="AV4933:AW4934"/>
    <mergeCell ref="AX4933:AY4934"/>
    <mergeCell ref="AZ4933:BA4934"/>
    <mergeCell ref="BB4933:BC4934"/>
    <mergeCell ref="BD4933:BE4934"/>
    <mergeCell ref="BF4933:BG4934"/>
    <mergeCell ref="BH4933:BI4934"/>
    <mergeCell ref="BJ4933:BK4934"/>
    <mergeCell ref="BL4929:BN4930"/>
    <mergeCell ref="BO4929:BO4930"/>
    <mergeCell ref="BP4929:BP4930"/>
    <mergeCell ref="C4930:D4930"/>
    <mergeCell ref="B4931:B4932"/>
    <mergeCell ref="C4931:D4931"/>
    <mergeCell ref="E4931:E4932"/>
    <mergeCell ref="F4931:F4932"/>
    <mergeCell ref="G4931:G4932"/>
    <mergeCell ref="H4931:I4932"/>
    <mergeCell ref="J4931:K4932"/>
    <mergeCell ref="L4931:M4932"/>
    <mergeCell ref="N4931:O4932"/>
    <mergeCell ref="P4931:Q4932"/>
    <mergeCell ref="R4931:S4932"/>
    <mergeCell ref="T4931:U4932"/>
    <mergeCell ref="V4931:W4932"/>
    <mergeCell ref="X4931:Y4932"/>
    <mergeCell ref="Z4931:AA4932"/>
    <mergeCell ref="AB4931:AC4932"/>
    <mergeCell ref="AD4931:AE4932"/>
    <mergeCell ref="AF4931:AG4932"/>
    <mergeCell ref="AH4931:AI4932"/>
    <mergeCell ref="AJ4931:AK4932"/>
    <mergeCell ref="AL4931:AM4932"/>
    <mergeCell ref="AN4931:AO4932"/>
    <mergeCell ref="AP4931:AQ4932"/>
    <mergeCell ref="AR4931:AS4932"/>
    <mergeCell ref="AT4931:AU4932"/>
    <mergeCell ref="AV4931:AW4932"/>
    <mergeCell ref="AX4931:AY4932"/>
    <mergeCell ref="AZ4931:BA4932"/>
    <mergeCell ref="BB4931:BC4932"/>
    <mergeCell ref="BD4931:BE4932"/>
    <mergeCell ref="BF4931:BG4932"/>
    <mergeCell ref="BH4931:BI4932"/>
    <mergeCell ref="BJ4931:BK4932"/>
    <mergeCell ref="BL4931:BN4932"/>
    <mergeCell ref="BO4931:BO4932"/>
    <mergeCell ref="BP4931:BP4932"/>
    <mergeCell ref="C4932:D4932"/>
    <mergeCell ref="B4929:B4930"/>
    <mergeCell ref="C4929:D4929"/>
    <mergeCell ref="E4929:E4930"/>
    <mergeCell ref="F4929:F4930"/>
    <mergeCell ref="G4929:G4930"/>
    <mergeCell ref="H4929:I4930"/>
    <mergeCell ref="J4929:K4930"/>
    <mergeCell ref="L4929:M4930"/>
    <mergeCell ref="N4929:O4930"/>
    <mergeCell ref="P4929:Q4930"/>
    <mergeCell ref="R4929:S4930"/>
    <mergeCell ref="T4929:U4930"/>
    <mergeCell ref="V4929:W4930"/>
    <mergeCell ref="BL4933:BN4934"/>
    <mergeCell ref="BO4933:BO4934"/>
    <mergeCell ref="BP4933:BP4934"/>
    <mergeCell ref="C4934:D4934"/>
    <mergeCell ref="B4935:B4936"/>
    <mergeCell ref="C4935:D4935"/>
    <mergeCell ref="E4935:E4936"/>
    <mergeCell ref="F4935:F4936"/>
    <mergeCell ref="G4935:G4936"/>
    <mergeCell ref="H4935:I4936"/>
    <mergeCell ref="J4935:K4936"/>
    <mergeCell ref="L4935:M4936"/>
    <mergeCell ref="N4935:O4936"/>
    <mergeCell ref="P4935:Q4936"/>
    <mergeCell ref="R4935:S4936"/>
    <mergeCell ref="T4935:U4936"/>
    <mergeCell ref="V4935:W4936"/>
    <mergeCell ref="X4935:Y4936"/>
    <mergeCell ref="Z4935:AA4936"/>
    <mergeCell ref="AB4935:AC4936"/>
    <mergeCell ref="AD4935:AE4936"/>
    <mergeCell ref="AF4935:AG4936"/>
    <mergeCell ref="AH4935:AI4936"/>
    <mergeCell ref="AJ4935:AK4936"/>
    <mergeCell ref="AL4935:AM4936"/>
    <mergeCell ref="AN4935:AO4936"/>
    <mergeCell ref="AP4935:AQ4936"/>
    <mergeCell ref="AR4935:AS4936"/>
    <mergeCell ref="AT4935:AU4936"/>
    <mergeCell ref="AV4935:AW4936"/>
    <mergeCell ref="AX4935:AY4936"/>
    <mergeCell ref="AZ4935:BA4936"/>
    <mergeCell ref="BB4935:BC4936"/>
    <mergeCell ref="BD4935:BE4936"/>
    <mergeCell ref="BF4935:BG4936"/>
    <mergeCell ref="BH4935:BI4936"/>
    <mergeCell ref="BJ4935:BK4936"/>
    <mergeCell ref="BL4935:BN4936"/>
    <mergeCell ref="BO4935:BO4936"/>
    <mergeCell ref="BP4935:BP4936"/>
    <mergeCell ref="C4936:D4936"/>
    <mergeCell ref="B4933:B4934"/>
    <mergeCell ref="C4933:D4933"/>
    <mergeCell ref="E4933:E4934"/>
    <mergeCell ref="F4933:F4934"/>
    <mergeCell ref="G4933:G4934"/>
    <mergeCell ref="H4933:I4934"/>
    <mergeCell ref="J4933:K4934"/>
    <mergeCell ref="L4933:M4934"/>
    <mergeCell ref="N4933:O4934"/>
    <mergeCell ref="P4933:Q4934"/>
    <mergeCell ref="R4933:S4934"/>
    <mergeCell ref="T4933:U4934"/>
    <mergeCell ref="V4933:W4934"/>
    <mergeCell ref="X4933:Y4934"/>
    <mergeCell ref="Z4933:AA4934"/>
    <mergeCell ref="AB4933:AC4934"/>
    <mergeCell ref="AD4933:AE4934"/>
    <mergeCell ref="AF4933:AG4934"/>
    <mergeCell ref="AH4933:AI4934"/>
    <mergeCell ref="AJ4933:AK4934"/>
    <mergeCell ref="AL4933:AM4934"/>
    <mergeCell ref="AN4933:AO4934"/>
    <mergeCell ref="AP4933:AQ4934"/>
    <mergeCell ref="C4938:D4938"/>
    <mergeCell ref="B4939:B4940"/>
    <mergeCell ref="C4939:D4939"/>
    <mergeCell ref="E4939:E4940"/>
    <mergeCell ref="F4939:F4940"/>
    <mergeCell ref="G4939:G4940"/>
    <mergeCell ref="H4939:I4940"/>
    <mergeCell ref="J4939:K4940"/>
    <mergeCell ref="L4939:M4940"/>
    <mergeCell ref="N4939:O4940"/>
    <mergeCell ref="P4939:Q4940"/>
    <mergeCell ref="R4939:S4940"/>
    <mergeCell ref="T4939:U4940"/>
    <mergeCell ref="V4939:W4940"/>
    <mergeCell ref="X4939:Y4940"/>
    <mergeCell ref="Z4939:AA4940"/>
    <mergeCell ref="AB4939:AC4940"/>
    <mergeCell ref="AD4939:AE4940"/>
    <mergeCell ref="AF4939:AG4940"/>
    <mergeCell ref="AH4939:AI4940"/>
    <mergeCell ref="AJ4939:AK4940"/>
    <mergeCell ref="AL4939:AM4940"/>
    <mergeCell ref="AN4939:AO4940"/>
    <mergeCell ref="AP4939:AQ4940"/>
    <mergeCell ref="AR4939:AS4940"/>
    <mergeCell ref="AT4939:AU4940"/>
    <mergeCell ref="AV4939:AW4940"/>
    <mergeCell ref="AX4939:AY4940"/>
    <mergeCell ref="AZ4939:BA4940"/>
    <mergeCell ref="BB4939:BC4940"/>
    <mergeCell ref="BD4939:BE4940"/>
    <mergeCell ref="BF4939:BG4940"/>
    <mergeCell ref="BH4939:BI4940"/>
    <mergeCell ref="C4940:D4940"/>
    <mergeCell ref="B4937:B4938"/>
    <mergeCell ref="C4937:D4937"/>
    <mergeCell ref="E4937:E4938"/>
    <mergeCell ref="F4937:F4938"/>
    <mergeCell ref="G4937:G4938"/>
    <mergeCell ref="H4937:I4938"/>
    <mergeCell ref="J4937:K4938"/>
    <mergeCell ref="L4937:M4938"/>
    <mergeCell ref="N4937:O4938"/>
    <mergeCell ref="P4937:Q4938"/>
    <mergeCell ref="R4937:S4938"/>
    <mergeCell ref="T4937:U4938"/>
    <mergeCell ref="V4937:W4938"/>
    <mergeCell ref="X4937:Y4938"/>
    <mergeCell ref="Z4937:AA4938"/>
    <mergeCell ref="AB4937:AC4938"/>
    <mergeCell ref="AD4937:AE4938"/>
    <mergeCell ref="AF4937:AG4938"/>
    <mergeCell ref="AH4937:AI4938"/>
    <mergeCell ref="AJ4937:AK4938"/>
    <mergeCell ref="AL4937:AM4938"/>
    <mergeCell ref="AN4937:AO4938"/>
    <mergeCell ref="AP4937:AQ4938"/>
    <mergeCell ref="AR4937:AS4938"/>
    <mergeCell ref="AT4937:AU4938"/>
    <mergeCell ref="AV4937:AW4938"/>
    <mergeCell ref="AX4937:AY4938"/>
    <mergeCell ref="AZ4937:BA4938"/>
    <mergeCell ref="BB4937:BC4938"/>
    <mergeCell ref="BD4937:BE4938"/>
    <mergeCell ref="F4941:F4942"/>
    <mergeCell ref="G4941:G4942"/>
    <mergeCell ref="H4941:I4942"/>
    <mergeCell ref="J4941:K4942"/>
    <mergeCell ref="L4941:M4942"/>
    <mergeCell ref="N4941:O4942"/>
    <mergeCell ref="P4941:Q4942"/>
    <mergeCell ref="R4941:S4942"/>
    <mergeCell ref="T4941:U4942"/>
    <mergeCell ref="V4941:W4942"/>
    <mergeCell ref="X4941:Y4942"/>
    <mergeCell ref="Z4941:AA4942"/>
    <mergeCell ref="AB4941:AC4942"/>
    <mergeCell ref="AD4941:AE4942"/>
    <mergeCell ref="AF4941:AG4942"/>
    <mergeCell ref="AH4941:AI4942"/>
    <mergeCell ref="AJ4941:AK4942"/>
    <mergeCell ref="AL4941:AM4942"/>
    <mergeCell ref="AN4941:AO4942"/>
    <mergeCell ref="AP4941:AQ4942"/>
    <mergeCell ref="AR4941:AS4942"/>
    <mergeCell ref="AT4941:AU4942"/>
    <mergeCell ref="AV4941:AW4942"/>
    <mergeCell ref="AX4941:AY4942"/>
    <mergeCell ref="AZ4941:BA4942"/>
    <mergeCell ref="BB4941:BC4942"/>
    <mergeCell ref="BD4941:BE4942"/>
    <mergeCell ref="BF4941:BG4942"/>
    <mergeCell ref="BH4941:BI4942"/>
    <mergeCell ref="BJ4941:BK4942"/>
    <mergeCell ref="BL4937:BN4938"/>
    <mergeCell ref="BO4937:BO4938"/>
    <mergeCell ref="BP4937:BP4938"/>
    <mergeCell ref="BJ4939:BK4940"/>
    <mergeCell ref="BL4939:BN4940"/>
    <mergeCell ref="BO4939:BO4940"/>
    <mergeCell ref="BP4939:BP4940"/>
    <mergeCell ref="BF4937:BG4938"/>
    <mergeCell ref="BH4937:BI4938"/>
    <mergeCell ref="BJ4937:BK4938"/>
    <mergeCell ref="X4945:Y4946"/>
    <mergeCell ref="Z4945:AA4946"/>
    <mergeCell ref="AB4945:AC4946"/>
    <mergeCell ref="AD4945:AE4946"/>
    <mergeCell ref="AF4945:AG4946"/>
    <mergeCell ref="AH4945:AI4946"/>
    <mergeCell ref="AJ4945:AK4946"/>
    <mergeCell ref="AL4945:AM4946"/>
    <mergeCell ref="AN4945:AO4946"/>
    <mergeCell ref="AP4945:AQ4946"/>
    <mergeCell ref="AR4945:AS4946"/>
    <mergeCell ref="AT4945:AU4946"/>
    <mergeCell ref="AV4945:AW4946"/>
    <mergeCell ref="AX4945:AY4946"/>
    <mergeCell ref="AZ4945:BA4946"/>
    <mergeCell ref="BB4945:BC4946"/>
    <mergeCell ref="BD4945:BE4946"/>
    <mergeCell ref="BF4945:BG4946"/>
    <mergeCell ref="BH4945:BI4946"/>
    <mergeCell ref="BJ4945:BK4946"/>
    <mergeCell ref="BL4941:BN4942"/>
    <mergeCell ref="BO4941:BO4942"/>
    <mergeCell ref="BP4941:BP4942"/>
    <mergeCell ref="C4942:D4942"/>
    <mergeCell ref="B4943:B4944"/>
    <mergeCell ref="C4943:D4943"/>
    <mergeCell ref="E4943:E4944"/>
    <mergeCell ref="F4943:F4944"/>
    <mergeCell ref="G4943:G4944"/>
    <mergeCell ref="H4943:I4944"/>
    <mergeCell ref="J4943:K4944"/>
    <mergeCell ref="L4943:M4944"/>
    <mergeCell ref="N4943:O4944"/>
    <mergeCell ref="P4943:Q4944"/>
    <mergeCell ref="R4943:S4944"/>
    <mergeCell ref="T4943:U4944"/>
    <mergeCell ref="V4943:W4944"/>
    <mergeCell ref="X4943:Y4944"/>
    <mergeCell ref="Z4943:AA4944"/>
    <mergeCell ref="AB4943:AC4944"/>
    <mergeCell ref="AD4943:AE4944"/>
    <mergeCell ref="AF4943:AG4944"/>
    <mergeCell ref="AH4943:AI4944"/>
    <mergeCell ref="AJ4943:AK4944"/>
    <mergeCell ref="AL4943:AM4944"/>
    <mergeCell ref="AN4943:AO4944"/>
    <mergeCell ref="AP4943:AQ4944"/>
    <mergeCell ref="AR4943:AS4944"/>
    <mergeCell ref="AT4943:AU4944"/>
    <mergeCell ref="AV4943:AW4944"/>
    <mergeCell ref="AX4943:AY4944"/>
    <mergeCell ref="AZ4943:BA4944"/>
    <mergeCell ref="BB4943:BC4944"/>
    <mergeCell ref="BD4943:BE4944"/>
    <mergeCell ref="BF4943:BG4944"/>
    <mergeCell ref="BH4943:BI4944"/>
    <mergeCell ref="BJ4943:BK4944"/>
    <mergeCell ref="BL4943:BN4944"/>
    <mergeCell ref="BO4943:BO4944"/>
    <mergeCell ref="BP4943:BP4944"/>
    <mergeCell ref="C4944:D4944"/>
    <mergeCell ref="B4941:B4942"/>
    <mergeCell ref="C4941:D4941"/>
    <mergeCell ref="E4941:E4942"/>
    <mergeCell ref="AR4949:AS4950"/>
    <mergeCell ref="AT4949:AU4950"/>
    <mergeCell ref="AV4949:AW4950"/>
    <mergeCell ref="AX4949:AY4950"/>
    <mergeCell ref="AZ4949:BA4950"/>
    <mergeCell ref="BB4949:BC4950"/>
    <mergeCell ref="BD4949:BE4950"/>
    <mergeCell ref="BF4949:BG4950"/>
    <mergeCell ref="BH4949:BI4950"/>
    <mergeCell ref="BJ4949:BK4950"/>
    <mergeCell ref="BL4945:BN4946"/>
    <mergeCell ref="BO4945:BO4946"/>
    <mergeCell ref="BP4945:BP4946"/>
    <mergeCell ref="C4946:D4946"/>
    <mergeCell ref="B4947:B4948"/>
    <mergeCell ref="C4947:D4947"/>
    <mergeCell ref="E4947:E4948"/>
    <mergeCell ref="F4947:F4948"/>
    <mergeCell ref="G4947:G4948"/>
    <mergeCell ref="H4947:I4948"/>
    <mergeCell ref="J4947:K4948"/>
    <mergeCell ref="L4947:M4948"/>
    <mergeCell ref="N4947:O4948"/>
    <mergeCell ref="P4947:Q4948"/>
    <mergeCell ref="R4947:S4948"/>
    <mergeCell ref="T4947:U4948"/>
    <mergeCell ref="V4947:W4948"/>
    <mergeCell ref="X4947:Y4948"/>
    <mergeCell ref="Z4947:AA4948"/>
    <mergeCell ref="AB4947:AC4948"/>
    <mergeCell ref="AD4947:AE4948"/>
    <mergeCell ref="AF4947:AG4948"/>
    <mergeCell ref="AH4947:AI4948"/>
    <mergeCell ref="AJ4947:AK4948"/>
    <mergeCell ref="AL4947:AM4948"/>
    <mergeCell ref="AN4947:AO4948"/>
    <mergeCell ref="AP4947:AQ4948"/>
    <mergeCell ref="AR4947:AS4948"/>
    <mergeCell ref="AT4947:AU4948"/>
    <mergeCell ref="AV4947:AW4948"/>
    <mergeCell ref="AX4947:AY4948"/>
    <mergeCell ref="AZ4947:BA4948"/>
    <mergeCell ref="BB4947:BC4948"/>
    <mergeCell ref="BD4947:BE4948"/>
    <mergeCell ref="BF4947:BG4948"/>
    <mergeCell ref="BH4947:BI4948"/>
    <mergeCell ref="BJ4947:BK4948"/>
    <mergeCell ref="BL4947:BN4948"/>
    <mergeCell ref="BO4947:BO4948"/>
    <mergeCell ref="BP4947:BP4948"/>
    <mergeCell ref="C4948:D4948"/>
    <mergeCell ref="B4945:B4946"/>
    <mergeCell ref="C4945:D4945"/>
    <mergeCell ref="E4945:E4946"/>
    <mergeCell ref="F4945:F4946"/>
    <mergeCell ref="G4945:G4946"/>
    <mergeCell ref="H4945:I4946"/>
    <mergeCell ref="J4945:K4946"/>
    <mergeCell ref="L4945:M4946"/>
    <mergeCell ref="N4945:O4946"/>
    <mergeCell ref="P4945:Q4946"/>
    <mergeCell ref="R4945:S4946"/>
    <mergeCell ref="T4945:U4946"/>
    <mergeCell ref="V4945:W4946"/>
    <mergeCell ref="BL4949:BN4950"/>
    <mergeCell ref="BO4949:BO4950"/>
    <mergeCell ref="BP4949:BP4950"/>
    <mergeCell ref="C4950:D4950"/>
    <mergeCell ref="B4951:B4952"/>
    <mergeCell ref="C4951:D4951"/>
    <mergeCell ref="E4951:E4952"/>
    <mergeCell ref="F4951:F4952"/>
    <mergeCell ref="G4951:G4952"/>
    <mergeCell ref="H4951:I4952"/>
    <mergeCell ref="J4951:K4952"/>
    <mergeCell ref="L4951:M4952"/>
    <mergeCell ref="N4951:O4952"/>
    <mergeCell ref="P4951:Q4952"/>
    <mergeCell ref="R4951:S4952"/>
    <mergeCell ref="T4951:U4952"/>
    <mergeCell ref="V4951:W4952"/>
    <mergeCell ref="X4951:Y4952"/>
    <mergeCell ref="Z4951:AA4952"/>
    <mergeCell ref="AB4951:AC4952"/>
    <mergeCell ref="AD4951:AE4952"/>
    <mergeCell ref="AF4951:AG4952"/>
    <mergeCell ref="AH4951:AI4952"/>
    <mergeCell ref="AJ4951:AK4952"/>
    <mergeCell ref="AL4951:AM4952"/>
    <mergeCell ref="AN4951:AO4952"/>
    <mergeCell ref="AP4951:AQ4952"/>
    <mergeCell ref="AR4951:AS4952"/>
    <mergeCell ref="AT4951:AU4952"/>
    <mergeCell ref="AV4951:AW4952"/>
    <mergeCell ref="AX4951:AY4952"/>
    <mergeCell ref="AZ4951:BA4952"/>
    <mergeCell ref="BB4951:BC4952"/>
    <mergeCell ref="BD4951:BE4952"/>
    <mergeCell ref="BF4951:BG4952"/>
    <mergeCell ref="BH4951:BI4952"/>
    <mergeCell ref="BJ4951:BK4952"/>
    <mergeCell ref="BL4951:BN4952"/>
    <mergeCell ref="BO4951:BO4952"/>
    <mergeCell ref="BP4951:BP4952"/>
    <mergeCell ref="C4952:D4952"/>
    <mergeCell ref="B4949:B4950"/>
    <mergeCell ref="C4949:D4949"/>
    <mergeCell ref="E4949:E4950"/>
    <mergeCell ref="F4949:F4950"/>
    <mergeCell ref="G4949:G4950"/>
    <mergeCell ref="H4949:I4950"/>
    <mergeCell ref="J4949:K4950"/>
    <mergeCell ref="L4949:M4950"/>
    <mergeCell ref="N4949:O4950"/>
    <mergeCell ref="P4949:Q4950"/>
    <mergeCell ref="R4949:S4950"/>
    <mergeCell ref="T4949:U4950"/>
    <mergeCell ref="V4949:W4950"/>
    <mergeCell ref="X4949:Y4950"/>
    <mergeCell ref="Z4949:AA4950"/>
    <mergeCell ref="AB4949:AC4950"/>
    <mergeCell ref="AD4949:AE4950"/>
    <mergeCell ref="AF4949:AG4950"/>
    <mergeCell ref="AH4949:AI4950"/>
    <mergeCell ref="AJ4949:AK4950"/>
    <mergeCell ref="AL4949:AM4950"/>
    <mergeCell ref="AN4949:AO4950"/>
    <mergeCell ref="AP4949:AQ4950"/>
    <mergeCell ref="C4954:D4954"/>
    <mergeCell ref="B4955:B4956"/>
    <mergeCell ref="C4955:D4955"/>
    <mergeCell ref="E4955:E4956"/>
    <mergeCell ref="F4955:F4956"/>
    <mergeCell ref="G4955:G4956"/>
    <mergeCell ref="H4955:I4956"/>
    <mergeCell ref="J4955:K4956"/>
    <mergeCell ref="L4955:M4956"/>
    <mergeCell ref="N4955:O4956"/>
    <mergeCell ref="P4955:Q4956"/>
    <mergeCell ref="R4955:S4956"/>
    <mergeCell ref="T4955:U4956"/>
    <mergeCell ref="V4955:W4956"/>
    <mergeCell ref="X4955:Y4956"/>
    <mergeCell ref="Z4955:AA4956"/>
    <mergeCell ref="AB4955:AC4956"/>
    <mergeCell ref="AD4955:AE4956"/>
    <mergeCell ref="AF4955:AG4956"/>
    <mergeCell ref="AH4955:AI4956"/>
    <mergeCell ref="AJ4955:AK4956"/>
    <mergeCell ref="AL4955:AM4956"/>
    <mergeCell ref="AN4955:AO4956"/>
    <mergeCell ref="AP4955:AQ4956"/>
    <mergeCell ref="AR4955:AS4956"/>
    <mergeCell ref="AT4955:AU4956"/>
    <mergeCell ref="AV4955:AW4956"/>
    <mergeCell ref="AX4955:AY4956"/>
    <mergeCell ref="AZ4955:BA4956"/>
    <mergeCell ref="BB4955:BC4956"/>
    <mergeCell ref="BD4955:BE4956"/>
    <mergeCell ref="BF4955:BG4956"/>
    <mergeCell ref="BH4955:BI4956"/>
    <mergeCell ref="C4956:D4956"/>
    <mergeCell ref="B4953:B4954"/>
    <mergeCell ref="C4953:D4953"/>
    <mergeCell ref="E4953:E4954"/>
    <mergeCell ref="F4953:F4954"/>
    <mergeCell ref="G4953:G4954"/>
    <mergeCell ref="H4953:I4954"/>
    <mergeCell ref="J4953:K4954"/>
    <mergeCell ref="L4953:M4954"/>
    <mergeCell ref="N4953:O4954"/>
    <mergeCell ref="P4953:Q4954"/>
    <mergeCell ref="R4953:S4954"/>
    <mergeCell ref="T4953:U4954"/>
    <mergeCell ref="V4953:W4954"/>
    <mergeCell ref="X4953:Y4954"/>
    <mergeCell ref="Z4953:AA4954"/>
    <mergeCell ref="AB4953:AC4954"/>
    <mergeCell ref="AD4953:AE4954"/>
    <mergeCell ref="AF4953:AG4954"/>
    <mergeCell ref="AH4953:AI4954"/>
    <mergeCell ref="AJ4953:AK4954"/>
    <mergeCell ref="AL4953:AM4954"/>
    <mergeCell ref="AN4953:AO4954"/>
    <mergeCell ref="AP4953:AQ4954"/>
    <mergeCell ref="AR4953:AS4954"/>
    <mergeCell ref="AT4953:AU4954"/>
    <mergeCell ref="AV4953:AW4954"/>
    <mergeCell ref="AX4953:AY4954"/>
    <mergeCell ref="AZ4953:BA4954"/>
    <mergeCell ref="BB4953:BC4954"/>
    <mergeCell ref="BD4953:BE4954"/>
    <mergeCell ref="F4957:F4958"/>
    <mergeCell ref="G4957:G4958"/>
    <mergeCell ref="H4957:I4958"/>
    <mergeCell ref="J4957:K4958"/>
    <mergeCell ref="L4957:M4958"/>
    <mergeCell ref="N4957:O4958"/>
    <mergeCell ref="P4957:Q4958"/>
    <mergeCell ref="R4957:S4958"/>
    <mergeCell ref="T4957:U4958"/>
    <mergeCell ref="V4957:W4958"/>
    <mergeCell ref="X4957:Y4958"/>
    <mergeCell ref="Z4957:AA4958"/>
    <mergeCell ref="AB4957:AC4958"/>
    <mergeCell ref="AD4957:AE4958"/>
    <mergeCell ref="AF4957:AG4958"/>
    <mergeCell ref="AH4957:AI4958"/>
    <mergeCell ref="AJ4957:AK4958"/>
    <mergeCell ref="AL4957:AM4958"/>
    <mergeCell ref="AN4957:AO4958"/>
    <mergeCell ref="AP4957:AQ4958"/>
    <mergeCell ref="AR4957:AS4958"/>
    <mergeCell ref="AT4957:AU4958"/>
    <mergeCell ref="AV4957:AW4958"/>
    <mergeCell ref="AX4957:AY4958"/>
    <mergeCell ref="AZ4957:BA4958"/>
    <mergeCell ref="BB4957:BC4958"/>
    <mergeCell ref="BD4957:BE4958"/>
    <mergeCell ref="BF4957:BG4958"/>
    <mergeCell ref="BH4957:BI4958"/>
    <mergeCell ref="BJ4957:BK4958"/>
    <mergeCell ref="BL4953:BN4954"/>
    <mergeCell ref="BO4953:BO4954"/>
    <mergeCell ref="BP4953:BP4954"/>
    <mergeCell ref="BJ4955:BK4956"/>
    <mergeCell ref="BL4955:BN4956"/>
    <mergeCell ref="BO4955:BO4956"/>
    <mergeCell ref="BP4955:BP4956"/>
    <mergeCell ref="BF4953:BG4954"/>
    <mergeCell ref="BH4953:BI4954"/>
    <mergeCell ref="BJ4953:BK4954"/>
    <mergeCell ref="X4961:Y4962"/>
    <mergeCell ref="Z4961:AA4962"/>
    <mergeCell ref="AB4961:AC4962"/>
    <mergeCell ref="AD4961:AE4962"/>
    <mergeCell ref="AF4961:AG4962"/>
    <mergeCell ref="AH4961:AI4962"/>
    <mergeCell ref="AJ4961:AK4962"/>
    <mergeCell ref="AL4961:AM4962"/>
    <mergeCell ref="AN4961:AO4962"/>
    <mergeCell ref="AP4961:AQ4962"/>
    <mergeCell ref="AR4961:AS4962"/>
    <mergeCell ref="AT4961:AU4962"/>
    <mergeCell ref="AV4961:AW4962"/>
    <mergeCell ref="AX4961:AY4962"/>
    <mergeCell ref="AZ4961:BA4962"/>
    <mergeCell ref="BB4961:BC4962"/>
    <mergeCell ref="BD4961:BE4962"/>
    <mergeCell ref="BF4961:BG4962"/>
    <mergeCell ref="BH4961:BI4962"/>
    <mergeCell ref="BJ4961:BK4962"/>
    <mergeCell ref="BL4957:BN4958"/>
    <mergeCell ref="BO4957:BO4958"/>
    <mergeCell ref="BP4957:BP4958"/>
    <mergeCell ref="C4958:D4958"/>
    <mergeCell ref="B4959:B4960"/>
    <mergeCell ref="C4959:D4959"/>
    <mergeCell ref="E4959:E4960"/>
    <mergeCell ref="F4959:F4960"/>
    <mergeCell ref="G4959:G4960"/>
    <mergeCell ref="H4959:I4960"/>
    <mergeCell ref="J4959:K4960"/>
    <mergeCell ref="L4959:M4960"/>
    <mergeCell ref="N4959:O4960"/>
    <mergeCell ref="P4959:Q4960"/>
    <mergeCell ref="R4959:S4960"/>
    <mergeCell ref="T4959:U4960"/>
    <mergeCell ref="V4959:W4960"/>
    <mergeCell ref="X4959:Y4960"/>
    <mergeCell ref="Z4959:AA4960"/>
    <mergeCell ref="AB4959:AC4960"/>
    <mergeCell ref="AD4959:AE4960"/>
    <mergeCell ref="AF4959:AG4960"/>
    <mergeCell ref="AH4959:AI4960"/>
    <mergeCell ref="AJ4959:AK4960"/>
    <mergeCell ref="AL4959:AM4960"/>
    <mergeCell ref="AN4959:AO4960"/>
    <mergeCell ref="AP4959:AQ4960"/>
    <mergeCell ref="AR4959:AS4960"/>
    <mergeCell ref="AT4959:AU4960"/>
    <mergeCell ref="AV4959:AW4960"/>
    <mergeCell ref="AX4959:AY4960"/>
    <mergeCell ref="AZ4959:BA4960"/>
    <mergeCell ref="BB4959:BC4960"/>
    <mergeCell ref="BD4959:BE4960"/>
    <mergeCell ref="BF4959:BG4960"/>
    <mergeCell ref="BH4959:BI4960"/>
    <mergeCell ref="BJ4959:BK4960"/>
    <mergeCell ref="BL4959:BN4960"/>
    <mergeCell ref="BO4959:BO4960"/>
    <mergeCell ref="BP4959:BP4960"/>
    <mergeCell ref="C4960:D4960"/>
    <mergeCell ref="B4957:B4958"/>
    <mergeCell ref="C4957:D4957"/>
    <mergeCell ref="E4957:E4958"/>
    <mergeCell ref="AR4965:AS4966"/>
    <mergeCell ref="AT4965:AU4966"/>
    <mergeCell ref="AV4965:AW4966"/>
    <mergeCell ref="AX4965:AY4966"/>
    <mergeCell ref="AZ4965:BA4966"/>
    <mergeCell ref="BB4965:BC4966"/>
    <mergeCell ref="BD4965:BE4966"/>
    <mergeCell ref="BF4965:BG4966"/>
    <mergeCell ref="BH4965:BI4966"/>
    <mergeCell ref="BJ4965:BK4966"/>
    <mergeCell ref="BL4961:BN4962"/>
    <mergeCell ref="BO4961:BO4962"/>
    <mergeCell ref="BP4961:BP4962"/>
    <mergeCell ref="C4962:D4962"/>
    <mergeCell ref="B4963:B4964"/>
    <mergeCell ref="C4963:D4963"/>
    <mergeCell ref="E4963:E4964"/>
    <mergeCell ref="F4963:F4964"/>
    <mergeCell ref="G4963:G4964"/>
    <mergeCell ref="H4963:I4964"/>
    <mergeCell ref="J4963:K4964"/>
    <mergeCell ref="L4963:M4964"/>
    <mergeCell ref="N4963:O4964"/>
    <mergeCell ref="P4963:Q4964"/>
    <mergeCell ref="R4963:S4964"/>
    <mergeCell ref="T4963:U4964"/>
    <mergeCell ref="V4963:W4964"/>
    <mergeCell ref="X4963:Y4964"/>
    <mergeCell ref="Z4963:AA4964"/>
    <mergeCell ref="AB4963:AC4964"/>
    <mergeCell ref="AD4963:AE4964"/>
    <mergeCell ref="AF4963:AG4964"/>
    <mergeCell ref="AH4963:AI4964"/>
    <mergeCell ref="AJ4963:AK4964"/>
    <mergeCell ref="AL4963:AM4964"/>
    <mergeCell ref="AN4963:AO4964"/>
    <mergeCell ref="AP4963:AQ4964"/>
    <mergeCell ref="AR4963:AS4964"/>
    <mergeCell ref="AT4963:AU4964"/>
    <mergeCell ref="AV4963:AW4964"/>
    <mergeCell ref="AX4963:AY4964"/>
    <mergeCell ref="AZ4963:BA4964"/>
    <mergeCell ref="BB4963:BC4964"/>
    <mergeCell ref="BD4963:BE4964"/>
    <mergeCell ref="BF4963:BG4964"/>
    <mergeCell ref="BH4963:BI4964"/>
    <mergeCell ref="BJ4963:BK4964"/>
    <mergeCell ref="BL4963:BN4964"/>
    <mergeCell ref="BO4963:BO4964"/>
    <mergeCell ref="BP4963:BP4964"/>
    <mergeCell ref="C4964:D4964"/>
    <mergeCell ref="B4961:B4962"/>
    <mergeCell ref="C4961:D4961"/>
    <mergeCell ref="E4961:E4962"/>
    <mergeCell ref="F4961:F4962"/>
    <mergeCell ref="G4961:G4962"/>
    <mergeCell ref="H4961:I4962"/>
    <mergeCell ref="J4961:K4962"/>
    <mergeCell ref="L4961:M4962"/>
    <mergeCell ref="N4961:O4962"/>
    <mergeCell ref="P4961:Q4962"/>
    <mergeCell ref="R4961:S4962"/>
    <mergeCell ref="T4961:U4962"/>
    <mergeCell ref="V4961:W4962"/>
    <mergeCell ref="BL4965:BN4966"/>
    <mergeCell ref="BO4965:BO4966"/>
    <mergeCell ref="BP4965:BP4966"/>
    <mergeCell ref="C4966:D4966"/>
    <mergeCell ref="B4967:B4968"/>
    <mergeCell ref="C4967:D4967"/>
    <mergeCell ref="E4967:E4968"/>
    <mergeCell ref="F4967:F4968"/>
    <mergeCell ref="G4967:G4968"/>
    <mergeCell ref="H4967:I4968"/>
    <mergeCell ref="J4967:K4968"/>
    <mergeCell ref="L4967:M4968"/>
    <mergeCell ref="N4967:O4968"/>
    <mergeCell ref="P4967:Q4968"/>
    <mergeCell ref="R4967:S4968"/>
    <mergeCell ref="T4967:U4968"/>
    <mergeCell ref="V4967:W4968"/>
    <mergeCell ref="X4967:Y4968"/>
    <mergeCell ref="Z4967:AA4968"/>
    <mergeCell ref="AB4967:AC4968"/>
    <mergeCell ref="AD4967:AE4968"/>
    <mergeCell ref="AF4967:AG4968"/>
    <mergeCell ref="AH4967:AI4968"/>
    <mergeCell ref="AJ4967:AK4968"/>
    <mergeCell ref="AL4967:AM4968"/>
    <mergeCell ref="AN4967:AO4968"/>
    <mergeCell ref="AP4967:AQ4968"/>
    <mergeCell ref="AR4967:AS4968"/>
    <mergeCell ref="AT4967:AU4968"/>
    <mergeCell ref="AV4967:AW4968"/>
    <mergeCell ref="AX4967:AY4968"/>
    <mergeCell ref="AZ4967:BA4968"/>
    <mergeCell ref="BB4967:BC4968"/>
    <mergeCell ref="BD4967:BE4968"/>
    <mergeCell ref="BF4967:BG4968"/>
    <mergeCell ref="BH4967:BI4968"/>
    <mergeCell ref="BJ4967:BK4968"/>
    <mergeCell ref="BL4967:BN4968"/>
    <mergeCell ref="BO4967:BO4968"/>
    <mergeCell ref="BP4967:BP4968"/>
    <mergeCell ref="C4968:D4968"/>
    <mergeCell ref="B4965:B4966"/>
    <mergeCell ref="C4965:D4965"/>
    <mergeCell ref="E4965:E4966"/>
    <mergeCell ref="F4965:F4966"/>
    <mergeCell ref="G4965:G4966"/>
    <mergeCell ref="H4965:I4966"/>
    <mergeCell ref="J4965:K4966"/>
    <mergeCell ref="L4965:M4966"/>
    <mergeCell ref="N4965:O4966"/>
    <mergeCell ref="P4965:Q4966"/>
    <mergeCell ref="R4965:S4966"/>
    <mergeCell ref="T4965:U4966"/>
    <mergeCell ref="V4965:W4966"/>
    <mergeCell ref="X4965:Y4966"/>
    <mergeCell ref="Z4965:AA4966"/>
    <mergeCell ref="AB4965:AC4966"/>
    <mergeCell ref="AD4965:AE4966"/>
    <mergeCell ref="AF4965:AG4966"/>
    <mergeCell ref="AH4965:AI4966"/>
    <mergeCell ref="AJ4965:AK4966"/>
    <mergeCell ref="AL4965:AM4966"/>
    <mergeCell ref="AN4965:AO4966"/>
    <mergeCell ref="AP4965:AQ4966"/>
    <mergeCell ref="B4969:C4970"/>
    <mergeCell ref="D4969:E4970"/>
    <mergeCell ref="H4969:I4970"/>
    <mergeCell ref="J4969:K4970"/>
    <mergeCell ref="L4969:M4970"/>
    <mergeCell ref="N4969:O4970"/>
    <mergeCell ref="P4969:Q4970"/>
    <mergeCell ref="R4969:S4970"/>
    <mergeCell ref="T4969:U4970"/>
    <mergeCell ref="V4969:W4970"/>
    <mergeCell ref="X4969:Y4970"/>
    <mergeCell ref="Z4969:AA4970"/>
    <mergeCell ref="AB4969:AC4970"/>
    <mergeCell ref="AD4969:AE4970"/>
    <mergeCell ref="AF4969:AG4970"/>
    <mergeCell ref="AH4969:AI4970"/>
    <mergeCell ref="AJ4969:AK4970"/>
    <mergeCell ref="AL4969:AM4970"/>
    <mergeCell ref="AN4969:AO4970"/>
    <mergeCell ref="AP4969:AQ4970"/>
    <mergeCell ref="AR4969:AS4970"/>
    <mergeCell ref="AT4969:AU4970"/>
    <mergeCell ref="AV4969:AW4970"/>
    <mergeCell ref="AX4969:AY4970"/>
    <mergeCell ref="AZ4969:BA4970"/>
    <mergeCell ref="BB4969:BC4970"/>
    <mergeCell ref="BD4969:BE4970"/>
    <mergeCell ref="BF4969:BG4970"/>
    <mergeCell ref="BH4969:BI4970"/>
    <mergeCell ref="BJ4969:BK4970"/>
    <mergeCell ref="BL4969:BN4970"/>
    <mergeCell ref="BO4969:BO4970"/>
    <mergeCell ref="BP4969:BP4970"/>
    <mergeCell ref="B4971:C4971"/>
    <mergeCell ref="D4971:E4971"/>
    <mergeCell ref="H4971:I4971"/>
    <mergeCell ref="J4971:K4971"/>
    <mergeCell ref="L4971:M4971"/>
    <mergeCell ref="N4971:O4971"/>
    <mergeCell ref="P4971:Q4971"/>
    <mergeCell ref="R4971:S4971"/>
    <mergeCell ref="T4971:U4971"/>
    <mergeCell ref="V4971:W4971"/>
    <mergeCell ref="X4971:Y4971"/>
    <mergeCell ref="Z4971:AA4971"/>
    <mergeCell ref="AB4971:AC4971"/>
    <mergeCell ref="AD4971:AE4971"/>
    <mergeCell ref="AF4971:AG4971"/>
    <mergeCell ref="AH4971:AI4971"/>
    <mergeCell ref="AJ4971:AK4971"/>
    <mergeCell ref="AL4971:AM4971"/>
    <mergeCell ref="AN4971:AO4971"/>
    <mergeCell ref="AP4971:AQ4971"/>
    <mergeCell ref="AR4971:AS4971"/>
    <mergeCell ref="AT4971:AU4971"/>
    <mergeCell ref="AV4971:AW4971"/>
    <mergeCell ref="AX4971:AY4971"/>
    <mergeCell ref="AZ4971:BA4971"/>
    <mergeCell ref="BB4971:BC4971"/>
    <mergeCell ref="BD4971:BE4971"/>
    <mergeCell ref="BF4971:BG4971"/>
    <mergeCell ref="BH4971:BI4971"/>
    <mergeCell ref="BJ4971:BK4971"/>
    <mergeCell ref="BL4971:BN4971"/>
    <mergeCell ref="D4972:E4972"/>
    <mergeCell ref="J4972:K4972"/>
    <mergeCell ref="L4972:M4972"/>
    <mergeCell ref="N4972:O4972"/>
    <mergeCell ref="P4972:Q4972"/>
    <mergeCell ref="R4972:S4972"/>
    <mergeCell ref="T4972:U4972"/>
    <mergeCell ref="V4972:W4972"/>
    <mergeCell ref="X4972:Y4972"/>
    <mergeCell ref="Z4972:AA4972"/>
    <mergeCell ref="AB4972:AC4972"/>
    <mergeCell ref="AD4972:AE4972"/>
    <mergeCell ref="AF4972:AG4972"/>
    <mergeCell ref="AH4972:AI4972"/>
    <mergeCell ref="AJ4972:AK4972"/>
    <mergeCell ref="AL4972:AM4972"/>
    <mergeCell ref="AN4972:AO4972"/>
    <mergeCell ref="AP4972:AQ4972"/>
    <mergeCell ref="AR4972:AS4972"/>
    <mergeCell ref="AT4972:AU4972"/>
    <mergeCell ref="AV4972:AW4972"/>
    <mergeCell ref="AX4972:AY4972"/>
    <mergeCell ref="AZ4972:BA4972"/>
    <mergeCell ref="BB4972:BC4972"/>
    <mergeCell ref="BD4972:BE4972"/>
    <mergeCell ref="BF4972:BG4972"/>
    <mergeCell ref="BH4972:BI4972"/>
    <mergeCell ref="BJ4972:BK4972"/>
    <mergeCell ref="BL4972:BN4972"/>
    <mergeCell ref="R4987:S4987"/>
    <mergeCell ref="T4987:U4987"/>
    <mergeCell ref="AB4987:AC4987"/>
    <mergeCell ref="AD4987:AE4987"/>
    <mergeCell ref="AF4987:AG4987"/>
    <mergeCell ref="AH4987:AI4987"/>
    <mergeCell ref="AJ4987:AK4987"/>
    <mergeCell ref="AL4987:AM4987"/>
    <mergeCell ref="AN4987:AO4987"/>
    <mergeCell ref="AP4987:AQ4987"/>
    <mergeCell ref="AR4987:AS4987"/>
    <mergeCell ref="AT4987:AU4987"/>
    <mergeCell ref="AV4987:AW4987"/>
    <mergeCell ref="AX4987:AY4987"/>
    <mergeCell ref="AZ4987:BA4987"/>
    <mergeCell ref="BB4987:BC4987"/>
    <mergeCell ref="BD4987:BE4987"/>
    <mergeCell ref="BF4987:BG4987"/>
    <mergeCell ref="BH4987:BI4987"/>
    <mergeCell ref="BJ4987:BK4987"/>
    <mergeCell ref="B4974:C4974"/>
    <mergeCell ref="D4974:E4974"/>
    <mergeCell ref="H4974:J4974"/>
    <mergeCell ref="L4974:N4974"/>
    <mergeCell ref="O4974:R4974"/>
    <mergeCell ref="S4974:U4974"/>
    <mergeCell ref="W4974:Y4974"/>
    <mergeCell ref="Z4974:AI4974"/>
    <mergeCell ref="AJ4974:AL4974"/>
    <mergeCell ref="AN4974:AP4974"/>
    <mergeCell ref="AQ4974:AT4974"/>
    <mergeCell ref="AU4974:AW4974"/>
    <mergeCell ref="AY4974:BA4974"/>
    <mergeCell ref="BB4974:BE4974"/>
    <mergeCell ref="BF4974:BH4974"/>
    <mergeCell ref="BJ4974:BL4974"/>
    <mergeCell ref="B4976:C4976"/>
    <mergeCell ref="D4976:E4976"/>
    <mergeCell ref="H4976:J4976"/>
    <mergeCell ref="L4976:N4976"/>
    <mergeCell ref="O4976:R4976"/>
    <mergeCell ref="S4976:U4976"/>
    <mergeCell ref="W4976:Y4976"/>
    <mergeCell ref="Z4976:AI4976"/>
    <mergeCell ref="AJ4976:AL4976"/>
    <mergeCell ref="AN4976:AP4976"/>
    <mergeCell ref="AQ4976:AT4976"/>
    <mergeCell ref="AU4976:AW4976"/>
    <mergeCell ref="AY4976:BA4976"/>
    <mergeCell ref="BB4976:BE4976"/>
    <mergeCell ref="BF4976:BH4976"/>
    <mergeCell ref="BJ4976:BL4976"/>
    <mergeCell ref="BA4977:BN4977"/>
    <mergeCell ref="F4988:F4989"/>
    <mergeCell ref="G4988:G4989"/>
    <mergeCell ref="H4988:I4989"/>
    <mergeCell ref="J4988:K4989"/>
    <mergeCell ref="L4988:M4989"/>
    <mergeCell ref="N4988:O4989"/>
    <mergeCell ref="P4988:Q4989"/>
    <mergeCell ref="R4988:S4989"/>
    <mergeCell ref="T4988:U4989"/>
    <mergeCell ref="V4988:W4989"/>
    <mergeCell ref="X4988:Y4989"/>
    <mergeCell ref="Z4988:AA4989"/>
    <mergeCell ref="AB4988:AC4989"/>
    <mergeCell ref="AD4988:AE4989"/>
    <mergeCell ref="AF4988:AG4989"/>
    <mergeCell ref="AH4988:AI4989"/>
    <mergeCell ref="AJ4988:AK4989"/>
    <mergeCell ref="AL4988:AM4989"/>
    <mergeCell ref="AN4988:AO4989"/>
    <mergeCell ref="AP4988:AQ4989"/>
    <mergeCell ref="AR4988:AS4989"/>
    <mergeCell ref="AT4988:AU4989"/>
    <mergeCell ref="AV4988:AW4989"/>
    <mergeCell ref="AX4988:AY4989"/>
    <mergeCell ref="AZ4988:BA4989"/>
    <mergeCell ref="BB4988:BC4989"/>
    <mergeCell ref="BD4988:BE4989"/>
    <mergeCell ref="BF4988:BG4989"/>
    <mergeCell ref="BH4988:BI4989"/>
    <mergeCell ref="BJ4988:BK4989"/>
    <mergeCell ref="B4979:BN4979"/>
    <mergeCell ref="BN4980:BP4981"/>
    <mergeCell ref="E4981:AC4981"/>
    <mergeCell ref="AE4981:AM4981"/>
    <mergeCell ref="AN4981:BM4981"/>
    <mergeCell ref="C4983:D4983"/>
    <mergeCell ref="E4983:AC4983"/>
    <mergeCell ref="AH4983:AM4983"/>
    <mergeCell ref="AN4983:AZ4983"/>
    <mergeCell ref="BA4983:BC4983"/>
    <mergeCell ref="BD4983:BM4983"/>
    <mergeCell ref="B4986:B4987"/>
    <mergeCell ref="C4986:D4987"/>
    <mergeCell ref="F4986:F4987"/>
    <mergeCell ref="G4986:G4987"/>
    <mergeCell ref="H4986:I4987"/>
    <mergeCell ref="J4986:O4986"/>
    <mergeCell ref="P4986:U4986"/>
    <mergeCell ref="V4986:W4987"/>
    <mergeCell ref="X4986:Y4987"/>
    <mergeCell ref="Z4986:AA4987"/>
    <mergeCell ref="AB4986:AG4986"/>
    <mergeCell ref="AH4986:AM4986"/>
    <mergeCell ref="AN4986:AS4986"/>
    <mergeCell ref="AT4986:AY4986"/>
    <mergeCell ref="AZ4986:BE4986"/>
    <mergeCell ref="BF4986:BK4986"/>
    <mergeCell ref="BL4986:BN4987"/>
    <mergeCell ref="BO4986:BO4987"/>
    <mergeCell ref="BP4986:BP4987"/>
    <mergeCell ref="J4987:K4987"/>
    <mergeCell ref="L4987:M4987"/>
    <mergeCell ref="N4987:O4987"/>
    <mergeCell ref="P4987:Q4987"/>
    <mergeCell ref="X4992:Y4993"/>
    <mergeCell ref="Z4992:AA4993"/>
    <mergeCell ref="AB4992:AC4993"/>
    <mergeCell ref="AD4992:AE4993"/>
    <mergeCell ref="AF4992:AG4993"/>
    <mergeCell ref="AH4992:AI4993"/>
    <mergeCell ref="AJ4992:AK4993"/>
    <mergeCell ref="AL4992:AM4993"/>
    <mergeCell ref="AN4992:AO4993"/>
    <mergeCell ref="AP4992:AQ4993"/>
    <mergeCell ref="AR4992:AS4993"/>
    <mergeCell ref="AT4992:AU4993"/>
    <mergeCell ref="AV4992:AW4993"/>
    <mergeCell ref="AX4992:AY4993"/>
    <mergeCell ref="AZ4992:BA4993"/>
    <mergeCell ref="BB4992:BC4993"/>
    <mergeCell ref="BD4992:BE4993"/>
    <mergeCell ref="BF4992:BG4993"/>
    <mergeCell ref="BH4992:BI4993"/>
    <mergeCell ref="BJ4992:BK4993"/>
    <mergeCell ref="BL4988:BN4989"/>
    <mergeCell ref="BO4988:BO4989"/>
    <mergeCell ref="BP4988:BP4989"/>
    <mergeCell ref="C4989:D4989"/>
    <mergeCell ref="B4990:B4991"/>
    <mergeCell ref="C4990:D4990"/>
    <mergeCell ref="E4990:E4991"/>
    <mergeCell ref="F4990:F4991"/>
    <mergeCell ref="G4990:G4991"/>
    <mergeCell ref="H4990:I4991"/>
    <mergeCell ref="J4990:K4991"/>
    <mergeCell ref="L4990:M4991"/>
    <mergeCell ref="N4990:O4991"/>
    <mergeCell ref="P4990:Q4991"/>
    <mergeCell ref="R4990:S4991"/>
    <mergeCell ref="T4990:U4991"/>
    <mergeCell ref="V4990:W4991"/>
    <mergeCell ref="X4990:Y4991"/>
    <mergeCell ref="Z4990:AA4991"/>
    <mergeCell ref="AB4990:AC4991"/>
    <mergeCell ref="AD4990:AE4991"/>
    <mergeCell ref="AF4990:AG4991"/>
    <mergeCell ref="AH4990:AI4991"/>
    <mergeCell ref="AJ4990:AK4991"/>
    <mergeCell ref="AL4990:AM4991"/>
    <mergeCell ref="AN4990:AO4991"/>
    <mergeCell ref="AP4990:AQ4991"/>
    <mergeCell ref="AR4990:AS4991"/>
    <mergeCell ref="AT4990:AU4991"/>
    <mergeCell ref="AV4990:AW4991"/>
    <mergeCell ref="AX4990:AY4991"/>
    <mergeCell ref="AZ4990:BA4991"/>
    <mergeCell ref="BB4990:BC4991"/>
    <mergeCell ref="BD4990:BE4991"/>
    <mergeCell ref="BF4990:BG4991"/>
    <mergeCell ref="BH4990:BI4991"/>
    <mergeCell ref="BJ4990:BK4991"/>
    <mergeCell ref="BL4990:BN4991"/>
    <mergeCell ref="BO4990:BO4991"/>
    <mergeCell ref="BP4990:BP4991"/>
    <mergeCell ref="C4991:D4991"/>
    <mergeCell ref="B4988:B4989"/>
    <mergeCell ref="C4988:D4988"/>
    <mergeCell ref="E4988:E4989"/>
    <mergeCell ref="AR4996:AS4997"/>
    <mergeCell ref="AT4996:AU4997"/>
    <mergeCell ref="AV4996:AW4997"/>
    <mergeCell ref="AX4996:AY4997"/>
    <mergeCell ref="AZ4996:BA4997"/>
    <mergeCell ref="BB4996:BC4997"/>
    <mergeCell ref="BD4996:BE4997"/>
    <mergeCell ref="BF4996:BG4997"/>
    <mergeCell ref="BH4996:BI4997"/>
    <mergeCell ref="BJ4996:BK4997"/>
    <mergeCell ref="BL4992:BN4993"/>
    <mergeCell ref="BO4992:BO4993"/>
    <mergeCell ref="BP4992:BP4993"/>
    <mergeCell ref="C4993:D4993"/>
    <mergeCell ref="B4994:B4995"/>
    <mergeCell ref="C4994:D4994"/>
    <mergeCell ref="E4994:E4995"/>
    <mergeCell ref="F4994:F4995"/>
    <mergeCell ref="G4994:G4995"/>
    <mergeCell ref="H4994:I4995"/>
    <mergeCell ref="J4994:K4995"/>
    <mergeCell ref="L4994:M4995"/>
    <mergeCell ref="N4994:O4995"/>
    <mergeCell ref="P4994:Q4995"/>
    <mergeCell ref="R4994:S4995"/>
    <mergeCell ref="T4994:U4995"/>
    <mergeCell ref="V4994:W4995"/>
    <mergeCell ref="X4994:Y4995"/>
    <mergeCell ref="Z4994:AA4995"/>
    <mergeCell ref="AB4994:AC4995"/>
    <mergeCell ref="AD4994:AE4995"/>
    <mergeCell ref="AF4994:AG4995"/>
    <mergeCell ref="AH4994:AI4995"/>
    <mergeCell ref="AJ4994:AK4995"/>
    <mergeCell ref="AL4994:AM4995"/>
    <mergeCell ref="AN4994:AO4995"/>
    <mergeCell ref="AP4994:AQ4995"/>
    <mergeCell ref="AR4994:AS4995"/>
    <mergeCell ref="AT4994:AU4995"/>
    <mergeCell ref="AV4994:AW4995"/>
    <mergeCell ref="AX4994:AY4995"/>
    <mergeCell ref="AZ4994:BA4995"/>
    <mergeCell ref="BB4994:BC4995"/>
    <mergeCell ref="BD4994:BE4995"/>
    <mergeCell ref="BF4994:BG4995"/>
    <mergeCell ref="BH4994:BI4995"/>
    <mergeCell ref="BJ4994:BK4995"/>
    <mergeCell ref="BL4994:BN4995"/>
    <mergeCell ref="BO4994:BO4995"/>
    <mergeCell ref="BP4994:BP4995"/>
    <mergeCell ref="C4995:D4995"/>
    <mergeCell ref="B4992:B4993"/>
    <mergeCell ref="C4992:D4992"/>
    <mergeCell ref="E4992:E4993"/>
    <mergeCell ref="F4992:F4993"/>
    <mergeCell ref="G4992:G4993"/>
    <mergeCell ref="H4992:I4993"/>
    <mergeCell ref="J4992:K4993"/>
    <mergeCell ref="L4992:M4993"/>
    <mergeCell ref="N4992:O4993"/>
    <mergeCell ref="P4992:Q4993"/>
    <mergeCell ref="R4992:S4993"/>
    <mergeCell ref="T4992:U4993"/>
    <mergeCell ref="V4992:W4993"/>
    <mergeCell ref="BL4996:BN4997"/>
    <mergeCell ref="BO4996:BO4997"/>
    <mergeCell ref="BP4996:BP4997"/>
    <mergeCell ref="C4997:D4997"/>
    <mergeCell ref="B4998:B4999"/>
    <mergeCell ref="C4998:D4998"/>
    <mergeCell ref="E4998:E4999"/>
    <mergeCell ref="F4998:F4999"/>
    <mergeCell ref="G4998:G4999"/>
    <mergeCell ref="H4998:I4999"/>
    <mergeCell ref="J4998:K4999"/>
    <mergeCell ref="L4998:M4999"/>
    <mergeCell ref="N4998:O4999"/>
    <mergeCell ref="P4998:Q4999"/>
    <mergeCell ref="R4998:S4999"/>
    <mergeCell ref="T4998:U4999"/>
    <mergeCell ref="V4998:W4999"/>
    <mergeCell ref="X4998:Y4999"/>
    <mergeCell ref="Z4998:AA4999"/>
    <mergeCell ref="AB4998:AC4999"/>
    <mergeCell ref="AD4998:AE4999"/>
    <mergeCell ref="AF4998:AG4999"/>
    <mergeCell ref="AH4998:AI4999"/>
    <mergeCell ref="AJ4998:AK4999"/>
    <mergeCell ref="AL4998:AM4999"/>
    <mergeCell ref="AN4998:AO4999"/>
    <mergeCell ref="AP4998:AQ4999"/>
    <mergeCell ref="AR4998:AS4999"/>
    <mergeCell ref="AT4998:AU4999"/>
    <mergeCell ref="AV4998:AW4999"/>
    <mergeCell ref="AX4998:AY4999"/>
    <mergeCell ref="AZ4998:BA4999"/>
    <mergeCell ref="BB4998:BC4999"/>
    <mergeCell ref="BD4998:BE4999"/>
    <mergeCell ref="BF4998:BG4999"/>
    <mergeCell ref="BH4998:BI4999"/>
    <mergeCell ref="BJ4998:BK4999"/>
    <mergeCell ref="BL4998:BN4999"/>
    <mergeCell ref="BO4998:BO4999"/>
    <mergeCell ref="BP4998:BP4999"/>
    <mergeCell ref="C4999:D4999"/>
    <mergeCell ref="B4996:B4997"/>
    <mergeCell ref="C4996:D4996"/>
    <mergeCell ref="E4996:E4997"/>
    <mergeCell ref="F4996:F4997"/>
    <mergeCell ref="G4996:G4997"/>
    <mergeCell ref="H4996:I4997"/>
    <mergeCell ref="J4996:K4997"/>
    <mergeCell ref="L4996:M4997"/>
    <mergeCell ref="N4996:O4997"/>
    <mergeCell ref="P4996:Q4997"/>
    <mergeCell ref="R4996:S4997"/>
    <mergeCell ref="T4996:U4997"/>
    <mergeCell ref="V4996:W4997"/>
    <mergeCell ref="X4996:Y4997"/>
    <mergeCell ref="Z4996:AA4997"/>
    <mergeCell ref="AB4996:AC4997"/>
    <mergeCell ref="AD4996:AE4997"/>
    <mergeCell ref="AF4996:AG4997"/>
    <mergeCell ref="AH4996:AI4997"/>
    <mergeCell ref="AJ4996:AK4997"/>
    <mergeCell ref="AL4996:AM4997"/>
    <mergeCell ref="AN4996:AO4997"/>
    <mergeCell ref="AP4996:AQ4997"/>
    <mergeCell ref="C5001:D5001"/>
    <mergeCell ref="B5002:B5003"/>
    <mergeCell ref="C5002:D5002"/>
    <mergeCell ref="E5002:E5003"/>
    <mergeCell ref="F5002:F5003"/>
    <mergeCell ref="G5002:G5003"/>
    <mergeCell ref="H5002:I5003"/>
    <mergeCell ref="J5002:K5003"/>
    <mergeCell ref="L5002:M5003"/>
    <mergeCell ref="N5002:O5003"/>
    <mergeCell ref="P5002:Q5003"/>
    <mergeCell ref="R5002:S5003"/>
    <mergeCell ref="T5002:U5003"/>
    <mergeCell ref="V5002:W5003"/>
    <mergeCell ref="X5002:Y5003"/>
    <mergeCell ref="Z5002:AA5003"/>
    <mergeCell ref="AB5002:AC5003"/>
    <mergeCell ref="AD5002:AE5003"/>
    <mergeCell ref="AF5002:AG5003"/>
    <mergeCell ref="AH5002:AI5003"/>
    <mergeCell ref="AJ5002:AK5003"/>
    <mergeCell ref="AL5002:AM5003"/>
    <mergeCell ref="AN5002:AO5003"/>
    <mergeCell ref="AP5002:AQ5003"/>
    <mergeCell ref="AR5002:AS5003"/>
    <mergeCell ref="AT5002:AU5003"/>
    <mergeCell ref="AV5002:AW5003"/>
    <mergeCell ref="AX5002:AY5003"/>
    <mergeCell ref="AZ5002:BA5003"/>
    <mergeCell ref="BB5002:BC5003"/>
    <mergeCell ref="BD5002:BE5003"/>
    <mergeCell ref="BF5002:BG5003"/>
    <mergeCell ref="BH5002:BI5003"/>
    <mergeCell ref="C5003:D5003"/>
    <mergeCell ref="B5000:B5001"/>
    <mergeCell ref="C5000:D5000"/>
    <mergeCell ref="E5000:E5001"/>
    <mergeCell ref="F5000:F5001"/>
    <mergeCell ref="G5000:G5001"/>
    <mergeCell ref="H5000:I5001"/>
    <mergeCell ref="J5000:K5001"/>
    <mergeCell ref="L5000:M5001"/>
    <mergeCell ref="N5000:O5001"/>
    <mergeCell ref="P5000:Q5001"/>
    <mergeCell ref="R5000:S5001"/>
    <mergeCell ref="T5000:U5001"/>
    <mergeCell ref="V5000:W5001"/>
    <mergeCell ref="X5000:Y5001"/>
    <mergeCell ref="Z5000:AA5001"/>
    <mergeCell ref="AB5000:AC5001"/>
    <mergeCell ref="AD5000:AE5001"/>
    <mergeCell ref="AF5000:AG5001"/>
    <mergeCell ref="AH5000:AI5001"/>
    <mergeCell ref="AJ5000:AK5001"/>
    <mergeCell ref="AL5000:AM5001"/>
    <mergeCell ref="AN5000:AO5001"/>
    <mergeCell ref="AP5000:AQ5001"/>
    <mergeCell ref="AR5000:AS5001"/>
    <mergeCell ref="AT5000:AU5001"/>
    <mergeCell ref="AV5000:AW5001"/>
    <mergeCell ref="AX5000:AY5001"/>
    <mergeCell ref="AZ5000:BA5001"/>
    <mergeCell ref="BB5000:BC5001"/>
    <mergeCell ref="BD5000:BE5001"/>
    <mergeCell ref="F5004:F5005"/>
    <mergeCell ref="G5004:G5005"/>
    <mergeCell ref="H5004:I5005"/>
    <mergeCell ref="J5004:K5005"/>
    <mergeCell ref="L5004:M5005"/>
    <mergeCell ref="N5004:O5005"/>
    <mergeCell ref="P5004:Q5005"/>
    <mergeCell ref="R5004:S5005"/>
    <mergeCell ref="T5004:U5005"/>
    <mergeCell ref="V5004:W5005"/>
    <mergeCell ref="X5004:Y5005"/>
    <mergeCell ref="Z5004:AA5005"/>
    <mergeCell ref="AB5004:AC5005"/>
    <mergeCell ref="AD5004:AE5005"/>
    <mergeCell ref="AF5004:AG5005"/>
    <mergeCell ref="AH5004:AI5005"/>
    <mergeCell ref="AJ5004:AK5005"/>
    <mergeCell ref="AL5004:AM5005"/>
    <mergeCell ref="AN5004:AO5005"/>
    <mergeCell ref="AP5004:AQ5005"/>
    <mergeCell ref="AR5004:AS5005"/>
    <mergeCell ref="AT5004:AU5005"/>
    <mergeCell ref="AV5004:AW5005"/>
    <mergeCell ref="AX5004:AY5005"/>
    <mergeCell ref="AZ5004:BA5005"/>
    <mergeCell ref="BB5004:BC5005"/>
    <mergeCell ref="BD5004:BE5005"/>
    <mergeCell ref="BF5004:BG5005"/>
    <mergeCell ref="BH5004:BI5005"/>
    <mergeCell ref="BJ5004:BK5005"/>
    <mergeCell ref="BL5000:BN5001"/>
    <mergeCell ref="BO5000:BO5001"/>
    <mergeCell ref="BP5000:BP5001"/>
    <mergeCell ref="BJ5002:BK5003"/>
    <mergeCell ref="BL5002:BN5003"/>
    <mergeCell ref="BO5002:BO5003"/>
    <mergeCell ref="BP5002:BP5003"/>
    <mergeCell ref="BF5000:BG5001"/>
    <mergeCell ref="BH5000:BI5001"/>
    <mergeCell ref="BJ5000:BK5001"/>
    <mergeCell ref="X5008:Y5009"/>
    <mergeCell ref="Z5008:AA5009"/>
    <mergeCell ref="AB5008:AC5009"/>
    <mergeCell ref="AD5008:AE5009"/>
    <mergeCell ref="AF5008:AG5009"/>
    <mergeCell ref="AH5008:AI5009"/>
    <mergeCell ref="AJ5008:AK5009"/>
    <mergeCell ref="AL5008:AM5009"/>
    <mergeCell ref="AN5008:AO5009"/>
    <mergeCell ref="AP5008:AQ5009"/>
    <mergeCell ref="AR5008:AS5009"/>
    <mergeCell ref="AT5008:AU5009"/>
    <mergeCell ref="AV5008:AW5009"/>
    <mergeCell ref="AX5008:AY5009"/>
    <mergeCell ref="AZ5008:BA5009"/>
    <mergeCell ref="BB5008:BC5009"/>
    <mergeCell ref="BD5008:BE5009"/>
    <mergeCell ref="BF5008:BG5009"/>
    <mergeCell ref="BH5008:BI5009"/>
    <mergeCell ref="BJ5008:BK5009"/>
    <mergeCell ref="BL5004:BN5005"/>
    <mergeCell ref="BO5004:BO5005"/>
    <mergeCell ref="BP5004:BP5005"/>
    <mergeCell ref="C5005:D5005"/>
    <mergeCell ref="B5006:B5007"/>
    <mergeCell ref="C5006:D5006"/>
    <mergeCell ref="E5006:E5007"/>
    <mergeCell ref="F5006:F5007"/>
    <mergeCell ref="G5006:G5007"/>
    <mergeCell ref="H5006:I5007"/>
    <mergeCell ref="J5006:K5007"/>
    <mergeCell ref="L5006:M5007"/>
    <mergeCell ref="N5006:O5007"/>
    <mergeCell ref="P5006:Q5007"/>
    <mergeCell ref="R5006:S5007"/>
    <mergeCell ref="T5006:U5007"/>
    <mergeCell ref="V5006:W5007"/>
    <mergeCell ref="X5006:Y5007"/>
    <mergeCell ref="Z5006:AA5007"/>
    <mergeCell ref="AB5006:AC5007"/>
    <mergeCell ref="AD5006:AE5007"/>
    <mergeCell ref="AF5006:AG5007"/>
    <mergeCell ref="AH5006:AI5007"/>
    <mergeCell ref="AJ5006:AK5007"/>
    <mergeCell ref="AL5006:AM5007"/>
    <mergeCell ref="AN5006:AO5007"/>
    <mergeCell ref="AP5006:AQ5007"/>
    <mergeCell ref="AR5006:AS5007"/>
    <mergeCell ref="AT5006:AU5007"/>
    <mergeCell ref="AV5006:AW5007"/>
    <mergeCell ref="AX5006:AY5007"/>
    <mergeCell ref="AZ5006:BA5007"/>
    <mergeCell ref="BB5006:BC5007"/>
    <mergeCell ref="BD5006:BE5007"/>
    <mergeCell ref="BF5006:BG5007"/>
    <mergeCell ref="BH5006:BI5007"/>
    <mergeCell ref="BJ5006:BK5007"/>
    <mergeCell ref="BL5006:BN5007"/>
    <mergeCell ref="BO5006:BO5007"/>
    <mergeCell ref="BP5006:BP5007"/>
    <mergeCell ref="C5007:D5007"/>
    <mergeCell ref="B5004:B5005"/>
    <mergeCell ref="C5004:D5004"/>
    <mergeCell ref="E5004:E5005"/>
    <mergeCell ref="AR5012:AS5013"/>
    <mergeCell ref="AT5012:AU5013"/>
    <mergeCell ref="AV5012:AW5013"/>
    <mergeCell ref="AX5012:AY5013"/>
    <mergeCell ref="AZ5012:BA5013"/>
    <mergeCell ref="BB5012:BC5013"/>
    <mergeCell ref="BD5012:BE5013"/>
    <mergeCell ref="BF5012:BG5013"/>
    <mergeCell ref="BH5012:BI5013"/>
    <mergeCell ref="BJ5012:BK5013"/>
    <mergeCell ref="BL5008:BN5009"/>
    <mergeCell ref="BO5008:BO5009"/>
    <mergeCell ref="BP5008:BP5009"/>
    <mergeCell ref="C5009:D5009"/>
    <mergeCell ref="B5010:B5011"/>
    <mergeCell ref="C5010:D5010"/>
    <mergeCell ref="E5010:E5011"/>
    <mergeCell ref="F5010:F5011"/>
    <mergeCell ref="G5010:G5011"/>
    <mergeCell ref="H5010:I5011"/>
    <mergeCell ref="J5010:K5011"/>
    <mergeCell ref="L5010:M5011"/>
    <mergeCell ref="N5010:O5011"/>
    <mergeCell ref="P5010:Q5011"/>
    <mergeCell ref="R5010:S5011"/>
    <mergeCell ref="T5010:U5011"/>
    <mergeCell ref="V5010:W5011"/>
    <mergeCell ref="X5010:Y5011"/>
    <mergeCell ref="Z5010:AA5011"/>
    <mergeCell ref="AB5010:AC5011"/>
    <mergeCell ref="AD5010:AE5011"/>
    <mergeCell ref="AF5010:AG5011"/>
    <mergeCell ref="AH5010:AI5011"/>
    <mergeCell ref="AJ5010:AK5011"/>
    <mergeCell ref="AL5010:AM5011"/>
    <mergeCell ref="AN5010:AO5011"/>
    <mergeCell ref="AP5010:AQ5011"/>
    <mergeCell ref="AR5010:AS5011"/>
    <mergeCell ref="AT5010:AU5011"/>
    <mergeCell ref="AV5010:AW5011"/>
    <mergeCell ref="AX5010:AY5011"/>
    <mergeCell ref="AZ5010:BA5011"/>
    <mergeCell ref="BB5010:BC5011"/>
    <mergeCell ref="BD5010:BE5011"/>
    <mergeCell ref="BF5010:BG5011"/>
    <mergeCell ref="BH5010:BI5011"/>
    <mergeCell ref="BJ5010:BK5011"/>
    <mergeCell ref="BL5010:BN5011"/>
    <mergeCell ref="BO5010:BO5011"/>
    <mergeCell ref="BP5010:BP5011"/>
    <mergeCell ref="C5011:D5011"/>
    <mergeCell ref="B5008:B5009"/>
    <mergeCell ref="C5008:D5008"/>
    <mergeCell ref="E5008:E5009"/>
    <mergeCell ref="F5008:F5009"/>
    <mergeCell ref="G5008:G5009"/>
    <mergeCell ref="H5008:I5009"/>
    <mergeCell ref="J5008:K5009"/>
    <mergeCell ref="L5008:M5009"/>
    <mergeCell ref="N5008:O5009"/>
    <mergeCell ref="P5008:Q5009"/>
    <mergeCell ref="R5008:S5009"/>
    <mergeCell ref="T5008:U5009"/>
    <mergeCell ref="V5008:W5009"/>
    <mergeCell ref="BL5012:BN5013"/>
    <mergeCell ref="BO5012:BO5013"/>
    <mergeCell ref="BP5012:BP5013"/>
    <mergeCell ref="C5013:D5013"/>
    <mergeCell ref="B5014:B5015"/>
    <mergeCell ref="C5014:D5014"/>
    <mergeCell ref="E5014:E5015"/>
    <mergeCell ref="F5014:F5015"/>
    <mergeCell ref="G5014:G5015"/>
    <mergeCell ref="H5014:I5015"/>
    <mergeCell ref="J5014:K5015"/>
    <mergeCell ref="L5014:M5015"/>
    <mergeCell ref="N5014:O5015"/>
    <mergeCell ref="P5014:Q5015"/>
    <mergeCell ref="R5014:S5015"/>
    <mergeCell ref="T5014:U5015"/>
    <mergeCell ref="V5014:W5015"/>
    <mergeCell ref="X5014:Y5015"/>
    <mergeCell ref="Z5014:AA5015"/>
    <mergeCell ref="AB5014:AC5015"/>
    <mergeCell ref="AD5014:AE5015"/>
    <mergeCell ref="AF5014:AG5015"/>
    <mergeCell ref="AH5014:AI5015"/>
    <mergeCell ref="AJ5014:AK5015"/>
    <mergeCell ref="AL5014:AM5015"/>
    <mergeCell ref="AN5014:AO5015"/>
    <mergeCell ref="AP5014:AQ5015"/>
    <mergeCell ref="AR5014:AS5015"/>
    <mergeCell ref="AT5014:AU5015"/>
    <mergeCell ref="AV5014:AW5015"/>
    <mergeCell ref="AX5014:AY5015"/>
    <mergeCell ref="AZ5014:BA5015"/>
    <mergeCell ref="BB5014:BC5015"/>
    <mergeCell ref="BD5014:BE5015"/>
    <mergeCell ref="BF5014:BG5015"/>
    <mergeCell ref="BH5014:BI5015"/>
    <mergeCell ref="BJ5014:BK5015"/>
    <mergeCell ref="BL5014:BN5015"/>
    <mergeCell ref="BO5014:BO5015"/>
    <mergeCell ref="BP5014:BP5015"/>
    <mergeCell ref="C5015:D5015"/>
    <mergeCell ref="B5012:B5013"/>
    <mergeCell ref="C5012:D5012"/>
    <mergeCell ref="E5012:E5013"/>
    <mergeCell ref="F5012:F5013"/>
    <mergeCell ref="G5012:G5013"/>
    <mergeCell ref="H5012:I5013"/>
    <mergeCell ref="J5012:K5013"/>
    <mergeCell ref="L5012:M5013"/>
    <mergeCell ref="N5012:O5013"/>
    <mergeCell ref="P5012:Q5013"/>
    <mergeCell ref="R5012:S5013"/>
    <mergeCell ref="T5012:U5013"/>
    <mergeCell ref="V5012:W5013"/>
    <mergeCell ref="X5012:Y5013"/>
    <mergeCell ref="Z5012:AA5013"/>
    <mergeCell ref="AB5012:AC5013"/>
    <mergeCell ref="AD5012:AE5013"/>
    <mergeCell ref="AF5012:AG5013"/>
    <mergeCell ref="AH5012:AI5013"/>
    <mergeCell ref="AJ5012:AK5013"/>
    <mergeCell ref="AL5012:AM5013"/>
    <mergeCell ref="AN5012:AO5013"/>
    <mergeCell ref="AP5012:AQ5013"/>
    <mergeCell ref="C5017:D5017"/>
    <mergeCell ref="B5018:B5019"/>
    <mergeCell ref="C5018:D5018"/>
    <mergeCell ref="E5018:E5019"/>
    <mergeCell ref="F5018:F5019"/>
    <mergeCell ref="G5018:G5019"/>
    <mergeCell ref="H5018:I5019"/>
    <mergeCell ref="J5018:K5019"/>
    <mergeCell ref="L5018:M5019"/>
    <mergeCell ref="N5018:O5019"/>
    <mergeCell ref="P5018:Q5019"/>
    <mergeCell ref="R5018:S5019"/>
    <mergeCell ref="T5018:U5019"/>
    <mergeCell ref="V5018:W5019"/>
    <mergeCell ref="X5018:Y5019"/>
    <mergeCell ref="Z5018:AA5019"/>
    <mergeCell ref="AB5018:AC5019"/>
    <mergeCell ref="AD5018:AE5019"/>
    <mergeCell ref="AF5018:AG5019"/>
    <mergeCell ref="AH5018:AI5019"/>
    <mergeCell ref="AJ5018:AK5019"/>
    <mergeCell ref="AL5018:AM5019"/>
    <mergeCell ref="AN5018:AO5019"/>
    <mergeCell ref="AP5018:AQ5019"/>
    <mergeCell ref="AR5018:AS5019"/>
    <mergeCell ref="AT5018:AU5019"/>
    <mergeCell ref="AV5018:AW5019"/>
    <mergeCell ref="AX5018:AY5019"/>
    <mergeCell ref="AZ5018:BA5019"/>
    <mergeCell ref="BB5018:BC5019"/>
    <mergeCell ref="BD5018:BE5019"/>
    <mergeCell ref="BF5018:BG5019"/>
    <mergeCell ref="BH5018:BI5019"/>
    <mergeCell ref="C5019:D5019"/>
    <mergeCell ref="B5016:B5017"/>
    <mergeCell ref="C5016:D5016"/>
    <mergeCell ref="E5016:E5017"/>
    <mergeCell ref="F5016:F5017"/>
    <mergeCell ref="G5016:G5017"/>
    <mergeCell ref="H5016:I5017"/>
    <mergeCell ref="J5016:K5017"/>
    <mergeCell ref="L5016:M5017"/>
    <mergeCell ref="N5016:O5017"/>
    <mergeCell ref="P5016:Q5017"/>
    <mergeCell ref="R5016:S5017"/>
    <mergeCell ref="T5016:U5017"/>
    <mergeCell ref="V5016:W5017"/>
    <mergeCell ref="X5016:Y5017"/>
    <mergeCell ref="Z5016:AA5017"/>
    <mergeCell ref="AB5016:AC5017"/>
    <mergeCell ref="AD5016:AE5017"/>
    <mergeCell ref="AF5016:AG5017"/>
    <mergeCell ref="AH5016:AI5017"/>
    <mergeCell ref="AJ5016:AK5017"/>
    <mergeCell ref="AL5016:AM5017"/>
    <mergeCell ref="AN5016:AO5017"/>
    <mergeCell ref="AP5016:AQ5017"/>
    <mergeCell ref="AR5016:AS5017"/>
    <mergeCell ref="AT5016:AU5017"/>
    <mergeCell ref="AV5016:AW5017"/>
    <mergeCell ref="AX5016:AY5017"/>
    <mergeCell ref="AZ5016:BA5017"/>
    <mergeCell ref="BB5016:BC5017"/>
    <mergeCell ref="BD5016:BE5017"/>
    <mergeCell ref="F5020:F5021"/>
    <mergeCell ref="G5020:G5021"/>
    <mergeCell ref="H5020:I5021"/>
    <mergeCell ref="J5020:K5021"/>
    <mergeCell ref="L5020:M5021"/>
    <mergeCell ref="N5020:O5021"/>
    <mergeCell ref="P5020:Q5021"/>
    <mergeCell ref="R5020:S5021"/>
    <mergeCell ref="T5020:U5021"/>
    <mergeCell ref="V5020:W5021"/>
    <mergeCell ref="X5020:Y5021"/>
    <mergeCell ref="Z5020:AA5021"/>
    <mergeCell ref="AB5020:AC5021"/>
    <mergeCell ref="AD5020:AE5021"/>
    <mergeCell ref="AF5020:AG5021"/>
    <mergeCell ref="AH5020:AI5021"/>
    <mergeCell ref="AJ5020:AK5021"/>
    <mergeCell ref="AL5020:AM5021"/>
    <mergeCell ref="AN5020:AO5021"/>
    <mergeCell ref="AP5020:AQ5021"/>
    <mergeCell ref="AR5020:AS5021"/>
    <mergeCell ref="AT5020:AU5021"/>
    <mergeCell ref="AV5020:AW5021"/>
    <mergeCell ref="AX5020:AY5021"/>
    <mergeCell ref="AZ5020:BA5021"/>
    <mergeCell ref="BB5020:BC5021"/>
    <mergeCell ref="BD5020:BE5021"/>
    <mergeCell ref="BF5020:BG5021"/>
    <mergeCell ref="BH5020:BI5021"/>
    <mergeCell ref="BJ5020:BK5021"/>
    <mergeCell ref="BL5016:BN5017"/>
    <mergeCell ref="BO5016:BO5017"/>
    <mergeCell ref="BP5016:BP5017"/>
    <mergeCell ref="BJ5018:BK5019"/>
    <mergeCell ref="BL5018:BN5019"/>
    <mergeCell ref="BO5018:BO5019"/>
    <mergeCell ref="BP5018:BP5019"/>
    <mergeCell ref="BF5016:BG5017"/>
    <mergeCell ref="BH5016:BI5017"/>
    <mergeCell ref="BJ5016:BK5017"/>
    <mergeCell ref="X5024:Y5025"/>
    <mergeCell ref="Z5024:AA5025"/>
    <mergeCell ref="AB5024:AC5025"/>
    <mergeCell ref="AD5024:AE5025"/>
    <mergeCell ref="AF5024:AG5025"/>
    <mergeCell ref="AH5024:AI5025"/>
    <mergeCell ref="AJ5024:AK5025"/>
    <mergeCell ref="AL5024:AM5025"/>
    <mergeCell ref="AN5024:AO5025"/>
    <mergeCell ref="AP5024:AQ5025"/>
    <mergeCell ref="AR5024:AS5025"/>
    <mergeCell ref="AT5024:AU5025"/>
    <mergeCell ref="AV5024:AW5025"/>
    <mergeCell ref="AX5024:AY5025"/>
    <mergeCell ref="AZ5024:BA5025"/>
    <mergeCell ref="BB5024:BC5025"/>
    <mergeCell ref="BD5024:BE5025"/>
    <mergeCell ref="BF5024:BG5025"/>
    <mergeCell ref="BH5024:BI5025"/>
    <mergeCell ref="BJ5024:BK5025"/>
    <mergeCell ref="BL5020:BN5021"/>
    <mergeCell ref="BO5020:BO5021"/>
    <mergeCell ref="BP5020:BP5021"/>
    <mergeCell ref="C5021:D5021"/>
    <mergeCell ref="B5022:B5023"/>
    <mergeCell ref="C5022:D5022"/>
    <mergeCell ref="E5022:E5023"/>
    <mergeCell ref="F5022:F5023"/>
    <mergeCell ref="G5022:G5023"/>
    <mergeCell ref="H5022:I5023"/>
    <mergeCell ref="J5022:K5023"/>
    <mergeCell ref="L5022:M5023"/>
    <mergeCell ref="N5022:O5023"/>
    <mergeCell ref="P5022:Q5023"/>
    <mergeCell ref="R5022:S5023"/>
    <mergeCell ref="T5022:U5023"/>
    <mergeCell ref="V5022:W5023"/>
    <mergeCell ref="X5022:Y5023"/>
    <mergeCell ref="Z5022:AA5023"/>
    <mergeCell ref="AB5022:AC5023"/>
    <mergeCell ref="AD5022:AE5023"/>
    <mergeCell ref="AF5022:AG5023"/>
    <mergeCell ref="AH5022:AI5023"/>
    <mergeCell ref="AJ5022:AK5023"/>
    <mergeCell ref="AL5022:AM5023"/>
    <mergeCell ref="AN5022:AO5023"/>
    <mergeCell ref="AP5022:AQ5023"/>
    <mergeCell ref="AR5022:AS5023"/>
    <mergeCell ref="AT5022:AU5023"/>
    <mergeCell ref="AV5022:AW5023"/>
    <mergeCell ref="AX5022:AY5023"/>
    <mergeCell ref="AZ5022:BA5023"/>
    <mergeCell ref="BB5022:BC5023"/>
    <mergeCell ref="BD5022:BE5023"/>
    <mergeCell ref="BF5022:BG5023"/>
    <mergeCell ref="BH5022:BI5023"/>
    <mergeCell ref="BJ5022:BK5023"/>
    <mergeCell ref="BL5022:BN5023"/>
    <mergeCell ref="BO5022:BO5023"/>
    <mergeCell ref="BP5022:BP5023"/>
    <mergeCell ref="C5023:D5023"/>
    <mergeCell ref="B5020:B5021"/>
    <mergeCell ref="C5020:D5020"/>
    <mergeCell ref="E5020:E5021"/>
    <mergeCell ref="AR5028:AS5029"/>
    <mergeCell ref="AT5028:AU5029"/>
    <mergeCell ref="AV5028:AW5029"/>
    <mergeCell ref="AX5028:AY5029"/>
    <mergeCell ref="AZ5028:BA5029"/>
    <mergeCell ref="BB5028:BC5029"/>
    <mergeCell ref="BD5028:BE5029"/>
    <mergeCell ref="BF5028:BG5029"/>
    <mergeCell ref="BH5028:BI5029"/>
    <mergeCell ref="BJ5028:BK5029"/>
    <mergeCell ref="BL5024:BN5025"/>
    <mergeCell ref="BO5024:BO5025"/>
    <mergeCell ref="BP5024:BP5025"/>
    <mergeCell ref="C5025:D5025"/>
    <mergeCell ref="B5026:B5027"/>
    <mergeCell ref="C5026:D5026"/>
    <mergeCell ref="E5026:E5027"/>
    <mergeCell ref="F5026:F5027"/>
    <mergeCell ref="G5026:G5027"/>
    <mergeCell ref="H5026:I5027"/>
    <mergeCell ref="J5026:K5027"/>
    <mergeCell ref="L5026:M5027"/>
    <mergeCell ref="N5026:O5027"/>
    <mergeCell ref="P5026:Q5027"/>
    <mergeCell ref="R5026:S5027"/>
    <mergeCell ref="T5026:U5027"/>
    <mergeCell ref="V5026:W5027"/>
    <mergeCell ref="X5026:Y5027"/>
    <mergeCell ref="Z5026:AA5027"/>
    <mergeCell ref="AB5026:AC5027"/>
    <mergeCell ref="AD5026:AE5027"/>
    <mergeCell ref="AF5026:AG5027"/>
    <mergeCell ref="AH5026:AI5027"/>
    <mergeCell ref="AJ5026:AK5027"/>
    <mergeCell ref="AL5026:AM5027"/>
    <mergeCell ref="AN5026:AO5027"/>
    <mergeCell ref="AP5026:AQ5027"/>
    <mergeCell ref="AR5026:AS5027"/>
    <mergeCell ref="AT5026:AU5027"/>
    <mergeCell ref="AV5026:AW5027"/>
    <mergeCell ref="AX5026:AY5027"/>
    <mergeCell ref="AZ5026:BA5027"/>
    <mergeCell ref="BB5026:BC5027"/>
    <mergeCell ref="BD5026:BE5027"/>
    <mergeCell ref="BF5026:BG5027"/>
    <mergeCell ref="BH5026:BI5027"/>
    <mergeCell ref="BJ5026:BK5027"/>
    <mergeCell ref="BL5026:BN5027"/>
    <mergeCell ref="BO5026:BO5027"/>
    <mergeCell ref="BP5026:BP5027"/>
    <mergeCell ref="C5027:D5027"/>
    <mergeCell ref="B5024:B5025"/>
    <mergeCell ref="C5024:D5024"/>
    <mergeCell ref="E5024:E5025"/>
    <mergeCell ref="F5024:F5025"/>
    <mergeCell ref="G5024:G5025"/>
    <mergeCell ref="H5024:I5025"/>
    <mergeCell ref="J5024:K5025"/>
    <mergeCell ref="L5024:M5025"/>
    <mergeCell ref="N5024:O5025"/>
    <mergeCell ref="P5024:Q5025"/>
    <mergeCell ref="R5024:S5025"/>
    <mergeCell ref="T5024:U5025"/>
    <mergeCell ref="V5024:W5025"/>
    <mergeCell ref="BL5028:BN5029"/>
    <mergeCell ref="BO5028:BO5029"/>
    <mergeCell ref="BP5028:BP5029"/>
    <mergeCell ref="C5029:D5029"/>
    <mergeCell ref="B5030:B5031"/>
    <mergeCell ref="C5030:D5030"/>
    <mergeCell ref="E5030:E5031"/>
    <mergeCell ref="F5030:F5031"/>
    <mergeCell ref="G5030:G5031"/>
    <mergeCell ref="H5030:I5031"/>
    <mergeCell ref="J5030:K5031"/>
    <mergeCell ref="L5030:M5031"/>
    <mergeCell ref="N5030:O5031"/>
    <mergeCell ref="P5030:Q5031"/>
    <mergeCell ref="R5030:S5031"/>
    <mergeCell ref="T5030:U5031"/>
    <mergeCell ref="V5030:W5031"/>
    <mergeCell ref="X5030:Y5031"/>
    <mergeCell ref="Z5030:AA5031"/>
    <mergeCell ref="AB5030:AC5031"/>
    <mergeCell ref="AD5030:AE5031"/>
    <mergeCell ref="AF5030:AG5031"/>
    <mergeCell ref="AH5030:AI5031"/>
    <mergeCell ref="AJ5030:AK5031"/>
    <mergeCell ref="AL5030:AM5031"/>
    <mergeCell ref="AN5030:AO5031"/>
    <mergeCell ref="AP5030:AQ5031"/>
    <mergeCell ref="AR5030:AS5031"/>
    <mergeCell ref="AT5030:AU5031"/>
    <mergeCell ref="AV5030:AW5031"/>
    <mergeCell ref="AX5030:AY5031"/>
    <mergeCell ref="AZ5030:BA5031"/>
    <mergeCell ref="BB5030:BC5031"/>
    <mergeCell ref="BD5030:BE5031"/>
    <mergeCell ref="BF5030:BG5031"/>
    <mergeCell ref="BH5030:BI5031"/>
    <mergeCell ref="BJ5030:BK5031"/>
    <mergeCell ref="BL5030:BN5031"/>
    <mergeCell ref="BO5030:BO5031"/>
    <mergeCell ref="BP5030:BP5031"/>
    <mergeCell ref="C5031:D5031"/>
    <mergeCell ref="B5028:B5029"/>
    <mergeCell ref="C5028:D5028"/>
    <mergeCell ref="E5028:E5029"/>
    <mergeCell ref="F5028:F5029"/>
    <mergeCell ref="G5028:G5029"/>
    <mergeCell ref="H5028:I5029"/>
    <mergeCell ref="J5028:K5029"/>
    <mergeCell ref="L5028:M5029"/>
    <mergeCell ref="N5028:O5029"/>
    <mergeCell ref="P5028:Q5029"/>
    <mergeCell ref="R5028:S5029"/>
    <mergeCell ref="T5028:U5029"/>
    <mergeCell ref="V5028:W5029"/>
    <mergeCell ref="X5028:Y5029"/>
    <mergeCell ref="Z5028:AA5029"/>
    <mergeCell ref="AB5028:AC5029"/>
    <mergeCell ref="AD5028:AE5029"/>
    <mergeCell ref="AF5028:AG5029"/>
    <mergeCell ref="AH5028:AI5029"/>
    <mergeCell ref="AJ5028:AK5029"/>
    <mergeCell ref="AL5028:AM5029"/>
    <mergeCell ref="AN5028:AO5029"/>
    <mergeCell ref="AP5028:AQ5029"/>
    <mergeCell ref="B5032:C5033"/>
    <mergeCell ref="D5032:E5033"/>
    <mergeCell ref="H5032:I5033"/>
    <mergeCell ref="J5032:K5033"/>
    <mergeCell ref="L5032:M5033"/>
    <mergeCell ref="N5032:O5033"/>
    <mergeCell ref="P5032:Q5033"/>
    <mergeCell ref="R5032:S5033"/>
    <mergeCell ref="T5032:U5033"/>
    <mergeCell ref="V5032:W5033"/>
    <mergeCell ref="X5032:Y5033"/>
    <mergeCell ref="Z5032:AA5033"/>
    <mergeCell ref="AB5032:AC5033"/>
    <mergeCell ref="AD5032:AE5033"/>
    <mergeCell ref="AF5032:AG5033"/>
    <mergeCell ref="AH5032:AI5033"/>
    <mergeCell ref="AJ5032:AK5033"/>
    <mergeCell ref="AL5032:AM5033"/>
    <mergeCell ref="AN5032:AO5033"/>
    <mergeCell ref="AP5032:AQ5033"/>
    <mergeCell ref="AR5032:AS5033"/>
    <mergeCell ref="AT5032:AU5033"/>
    <mergeCell ref="AV5032:AW5033"/>
    <mergeCell ref="AX5032:AY5033"/>
    <mergeCell ref="AZ5032:BA5033"/>
    <mergeCell ref="BB5032:BC5033"/>
    <mergeCell ref="BD5032:BE5033"/>
    <mergeCell ref="BF5032:BG5033"/>
    <mergeCell ref="BH5032:BI5033"/>
    <mergeCell ref="BJ5032:BK5033"/>
    <mergeCell ref="BL5032:BN5033"/>
    <mergeCell ref="BO5032:BO5033"/>
    <mergeCell ref="BP5032:BP5033"/>
    <mergeCell ref="B5034:C5034"/>
    <mergeCell ref="D5034:E5034"/>
    <mergeCell ref="H5034:I5034"/>
    <mergeCell ref="J5034:K5034"/>
    <mergeCell ref="L5034:M5034"/>
    <mergeCell ref="N5034:O5034"/>
    <mergeCell ref="P5034:Q5034"/>
    <mergeCell ref="R5034:S5034"/>
    <mergeCell ref="T5034:U5034"/>
    <mergeCell ref="V5034:W5034"/>
    <mergeCell ref="X5034:Y5034"/>
    <mergeCell ref="Z5034:AA5034"/>
    <mergeCell ref="AB5034:AC5034"/>
    <mergeCell ref="AD5034:AE5034"/>
    <mergeCell ref="AF5034:AG5034"/>
    <mergeCell ref="AH5034:AI5034"/>
    <mergeCell ref="AJ5034:AK5034"/>
    <mergeCell ref="AL5034:AM5034"/>
    <mergeCell ref="AN5034:AO5034"/>
    <mergeCell ref="AP5034:AQ5034"/>
    <mergeCell ref="AR5034:AS5034"/>
    <mergeCell ref="AT5034:AU5034"/>
    <mergeCell ref="AV5034:AW5034"/>
    <mergeCell ref="AX5034:AY5034"/>
    <mergeCell ref="AZ5034:BA5034"/>
    <mergeCell ref="BB5034:BC5034"/>
    <mergeCell ref="BD5034:BE5034"/>
    <mergeCell ref="BF5034:BG5034"/>
    <mergeCell ref="BH5034:BI5034"/>
    <mergeCell ref="BJ5034:BK5034"/>
    <mergeCell ref="BL5034:BN5034"/>
    <mergeCell ref="D5035:E5035"/>
    <mergeCell ref="J5035:K5035"/>
    <mergeCell ref="L5035:M5035"/>
    <mergeCell ref="N5035:O5035"/>
    <mergeCell ref="P5035:Q5035"/>
    <mergeCell ref="R5035:S5035"/>
    <mergeCell ref="T5035:U5035"/>
    <mergeCell ref="V5035:W5035"/>
    <mergeCell ref="X5035:Y5035"/>
    <mergeCell ref="Z5035:AA5035"/>
    <mergeCell ref="AB5035:AC5035"/>
    <mergeCell ref="AD5035:AE5035"/>
    <mergeCell ref="AF5035:AG5035"/>
    <mergeCell ref="AH5035:AI5035"/>
    <mergeCell ref="AJ5035:AK5035"/>
    <mergeCell ref="AL5035:AM5035"/>
    <mergeCell ref="AN5035:AO5035"/>
    <mergeCell ref="AP5035:AQ5035"/>
    <mergeCell ref="AR5035:AS5035"/>
    <mergeCell ref="AT5035:AU5035"/>
    <mergeCell ref="AV5035:AW5035"/>
    <mergeCell ref="AX5035:AY5035"/>
    <mergeCell ref="AZ5035:BA5035"/>
    <mergeCell ref="BB5035:BC5035"/>
    <mergeCell ref="BD5035:BE5035"/>
    <mergeCell ref="BF5035:BG5035"/>
    <mergeCell ref="BH5035:BI5035"/>
    <mergeCell ref="BJ5035:BK5035"/>
    <mergeCell ref="BL5035:BN5035"/>
    <mergeCell ref="B5037:C5037"/>
    <mergeCell ref="D5037:E5037"/>
    <mergeCell ref="H5037:J5037"/>
    <mergeCell ref="L5037:N5037"/>
    <mergeCell ref="O5037:R5037"/>
    <mergeCell ref="S5037:U5037"/>
    <mergeCell ref="W5037:Y5037"/>
    <mergeCell ref="Z5037:AI5037"/>
    <mergeCell ref="AJ5037:AL5037"/>
    <mergeCell ref="AN5037:AP5037"/>
    <mergeCell ref="AQ5037:AT5037"/>
    <mergeCell ref="AU5037:AW5037"/>
    <mergeCell ref="AY5037:BA5037"/>
    <mergeCell ref="BB5037:BE5037"/>
    <mergeCell ref="BF5037:BH5037"/>
    <mergeCell ref="BJ5037:BL5037"/>
    <mergeCell ref="B5039:C5039"/>
    <mergeCell ref="D5039:E5039"/>
    <mergeCell ref="H5039:J5039"/>
    <mergeCell ref="L5039:N5039"/>
    <mergeCell ref="O5039:R5039"/>
    <mergeCell ref="S5039:U5039"/>
    <mergeCell ref="W5039:Y5039"/>
    <mergeCell ref="Z5039:AI5039"/>
    <mergeCell ref="AJ5039:AL5039"/>
    <mergeCell ref="AN5039:AP5039"/>
    <mergeCell ref="AQ5039:AT5039"/>
    <mergeCell ref="AU5039:AW5039"/>
    <mergeCell ref="AY5039:BA5039"/>
    <mergeCell ref="BB5039:BE5039"/>
    <mergeCell ref="BF5039:BH5039"/>
    <mergeCell ref="BJ5039:BL5039"/>
    <mergeCell ref="BA5040:BN5040"/>
  </mergeCells>
  <printOptions horizontalCentered="1" verticalCentered="1"/>
  <pageMargins left="0.25" right="0.23622047244094491" top="0.72" bottom="0.9" header="0.19685039370078741" footer="0.19685039370078741"/>
  <pageSetup scale="36" orientation="landscape" blackAndWhite="1" horizontalDpi="360" verticalDpi="360" r:id="rId1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O125"/>
  <sheetViews>
    <sheetView zoomScale="57" zoomScaleNormal="57" workbookViewId="0"/>
  </sheetViews>
  <sheetFormatPr defaultColWidth="3.42578125" defaultRowHeight="15.75" x14ac:dyDescent="0.25"/>
  <cols>
    <col min="1" max="1" width="3.140625" style="26" customWidth="1"/>
    <col min="2" max="2" width="11.85546875" style="32" customWidth="1"/>
    <col min="3" max="3" width="16" style="33" customWidth="1"/>
    <col min="4" max="4" width="25.42578125" style="26" customWidth="1"/>
    <col min="5" max="5" width="2.85546875" style="26" customWidth="1"/>
    <col min="6" max="6" width="5.42578125" style="26" customWidth="1"/>
    <col min="7" max="9" width="6.28515625" style="26" customWidth="1"/>
    <col min="10" max="10" width="12.140625" style="26" customWidth="1"/>
    <col min="11" max="20" width="6.28515625" style="26" customWidth="1"/>
    <col min="21" max="22" width="6.28515625" style="34" customWidth="1"/>
    <col min="23" max="24" width="11.7109375" style="34" customWidth="1"/>
    <col min="25" max="26" width="6.28515625" style="34" customWidth="1"/>
    <col min="27" max="30" width="5.7109375" style="26" hidden="1" customWidth="1"/>
    <col min="31" max="32" width="5.7109375" style="35" hidden="1" customWidth="1"/>
    <col min="33" max="65" width="6.28515625" style="26" customWidth="1"/>
    <col min="66" max="67" width="1.7109375" style="26" customWidth="1"/>
    <col min="68" max="68" width="3.42578125" style="26"/>
    <col min="69" max="69" width="4.85546875" style="26" bestFit="1" customWidth="1"/>
    <col min="70" max="16384" width="3.42578125" style="26"/>
  </cols>
  <sheetData>
    <row r="1" spans="1:67" ht="18" customHeight="1" x14ac:dyDescent="0.25">
      <c r="A1" s="104"/>
      <c r="B1" s="135"/>
      <c r="C1" s="136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4"/>
      <c r="O1" s="104"/>
      <c r="P1" s="104"/>
      <c r="Q1" s="104"/>
      <c r="R1" s="104"/>
      <c r="S1" s="104"/>
      <c r="T1" s="104"/>
      <c r="U1" s="137"/>
      <c r="V1" s="137"/>
      <c r="W1" s="137"/>
      <c r="X1" s="137"/>
      <c r="Y1" s="137"/>
      <c r="Z1" s="137"/>
      <c r="AA1" s="104"/>
      <c r="AB1" s="104"/>
      <c r="AC1" s="104"/>
      <c r="AD1" s="104"/>
      <c r="AE1" s="138"/>
      <c r="AF1" s="138"/>
      <c r="AG1" s="104"/>
      <c r="AH1" s="104"/>
      <c r="AI1" s="104"/>
      <c r="AJ1" s="104"/>
      <c r="AK1" s="104"/>
      <c r="AL1" s="104"/>
      <c r="AM1" s="104"/>
      <c r="AN1" s="104"/>
      <c r="AO1" s="104"/>
      <c r="AP1" s="104"/>
      <c r="AQ1" s="104"/>
      <c r="AR1" s="104"/>
      <c r="AS1" s="104"/>
      <c r="AT1" s="104"/>
      <c r="AU1" s="104"/>
      <c r="AV1" s="104"/>
      <c r="AW1" s="104"/>
      <c r="AX1" s="104"/>
      <c r="AY1" s="104"/>
      <c r="AZ1" s="104"/>
      <c r="BA1" s="104"/>
      <c r="BB1" s="104"/>
      <c r="BC1" s="104"/>
      <c r="BD1" s="104"/>
      <c r="BE1" s="104"/>
      <c r="BF1" s="104"/>
      <c r="BG1" s="104"/>
      <c r="BH1" s="104"/>
      <c r="BI1" s="104"/>
      <c r="BJ1" s="104"/>
      <c r="BK1" s="104"/>
      <c r="BL1" s="104"/>
      <c r="BM1" s="104"/>
      <c r="BN1" s="104"/>
      <c r="BO1" s="104"/>
    </row>
    <row r="2" spans="1:67" s="36" customFormat="1" ht="36" x14ac:dyDescent="0.55000000000000004">
      <c r="A2" s="129"/>
      <c r="B2" s="802" t="s">
        <v>89</v>
      </c>
      <c r="C2" s="802"/>
      <c r="D2" s="802"/>
      <c r="E2" s="802"/>
      <c r="F2" s="802"/>
      <c r="G2" s="802"/>
      <c r="H2" s="802"/>
      <c r="I2" s="802"/>
      <c r="J2" s="802"/>
      <c r="K2" s="802"/>
      <c r="L2" s="802"/>
      <c r="M2" s="802"/>
      <c r="N2" s="802"/>
      <c r="O2" s="802"/>
      <c r="P2" s="802"/>
      <c r="Q2" s="802"/>
      <c r="R2" s="802"/>
      <c r="S2" s="802"/>
      <c r="T2" s="802"/>
      <c r="U2" s="802"/>
      <c r="V2" s="802"/>
      <c r="W2" s="802"/>
      <c r="X2" s="802"/>
      <c r="Y2" s="802"/>
      <c r="Z2" s="802"/>
      <c r="AA2" s="802"/>
      <c r="AB2" s="802"/>
      <c r="AC2" s="802"/>
      <c r="AD2" s="802"/>
      <c r="AE2" s="802"/>
      <c r="AF2" s="802"/>
      <c r="AG2" s="802"/>
      <c r="AH2" s="802"/>
      <c r="AI2" s="802"/>
      <c r="AJ2" s="802"/>
      <c r="AK2" s="802"/>
      <c r="AL2" s="802"/>
      <c r="AM2" s="802"/>
      <c r="AN2" s="802"/>
      <c r="AO2" s="802"/>
      <c r="AP2" s="802"/>
      <c r="AQ2" s="802"/>
      <c r="AR2" s="802"/>
      <c r="AS2" s="802"/>
      <c r="AT2" s="802"/>
      <c r="AU2" s="802"/>
      <c r="AV2" s="802"/>
      <c r="AW2" s="802"/>
      <c r="AX2" s="802"/>
      <c r="AY2" s="802"/>
      <c r="AZ2" s="802"/>
      <c r="BA2" s="802"/>
      <c r="BB2" s="802"/>
      <c r="BC2" s="802"/>
      <c r="BD2" s="802"/>
      <c r="BE2" s="802"/>
      <c r="BF2" s="802"/>
      <c r="BG2" s="802"/>
      <c r="BH2" s="802"/>
      <c r="BI2" s="802"/>
      <c r="BJ2" s="802"/>
      <c r="BK2" s="802"/>
      <c r="BL2" s="802"/>
      <c r="BM2" s="802"/>
      <c r="BN2" s="129"/>
      <c r="BO2" s="129"/>
    </row>
    <row r="3" spans="1:67" s="27" customFormat="1" ht="36" x14ac:dyDescent="0.55000000000000004">
      <c r="A3" s="130"/>
      <c r="B3" s="802" t="s">
        <v>90</v>
      </c>
      <c r="C3" s="802"/>
      <c r="D3" s="802"/>
      <c r="E3" s="802"/>
      <c r="F3" s="802"/>
      <c r="G3" s="802"/>
      <c r="H3" s="802"/>
      <c r="I3" s="802"/>
      <c r="J3" s="802"/>
      <c r="K3" s="802"/>
      <c r="L3" s="802"/>
      <c r="M3" s="802"/>
      <c r="N3" s="802"/>
      <c r="O3" s="802"/>
      <c r="P3" s="802"/>
      <c r="Q3" s="802"/>
      <c r="R3" s="802"/>
      <c r="S3" s="802"/>
      <c r="T3" s="802"/>
      <c r="U3" s="802"/>
      <c r="V3" s="802"/>
      <c r="W3" s="802"/>
      <c r="X3" s="802"/>
      <c r="Y3" s="802"/>
      <c r="Z3" s="802"/>
      <c r="AA3" s="802"/>
      <c r="AB3" s="802"/>
      <c r="AC3" s="802"/>
      <c r="AD3" s="802"/>
      <c r="AE3" s="802"/>
      <c r="AF3" s="802"/>
      <c r="AG3" s="802"/>
      <c r="AH3" s="802"/>
      <c r="AI3" s="802"/>
      <c r="AJ3" s="802"/>
      <c r="AK3" s="802"/>
      <c r="AL3" s="802"/>
      <c r="AM3" s="802"/>
      <c r="AN3" s="802"/>
      <c r="AO3" s="802"/>
      <c r="AP3" s="802"/>
      <c r="AQ3" s="802"/>
      <c r="AR3" s="802"/>
      <c r="AS3" s="802"/>
      <c r="AT3" s="802"/>
      <c r="AU3" s="802"/>
      <c r="AV3" s="802"/>
      <c r="AW3" s="802"/>
      <c r="AX3" s="802"/>
      <c r="AY3" s="802"/>
      <c r="AZ3" s="802"/>
      <c r="BA3" s="802"/>
      <c r="BB3" s="802"/>
      <c r="BC3" s="802"/>
      <c r="BD3" s="802"/>
      <c r="BE3" s="802"/>
      <c r="BF3" s="802"/>
      <c r="BG3" s="802"/>
      <c r="BH3" s="802"/>
      <c r="BI3" s="802"/>
      <c r="BJ3" s="802"/>
      <c r="BK3" s="802"/>
      <c r="BL3" s="802"/>
      <c r="BM3" s="802"/>
      <c r="BN3" s="130"/>
      <c r="BO3" s="130"/>
    </row>
    <row r="4" spans="1:67" x14ac:dyDescent="0.25">
      <c r="A4" s="104"/>
      <c r="B4" s="803"/>
      <c r="C4" s="804"/>
      <c r="D4" s="805"/>
      <c r="E4" s="805"/>
      <c r="F4" s="805"/>
      <c r="G4" s="805"/>
      <c r="H4" s="805"/>
      <c r="I4" s="805"/>
      <c r="J4" s="805"/>
      <c r="K4" s="805"/>
      <c r="L4" s="805"/>
      <c r="M4" s="805"/>
      <c r="N4" s="805"/>
      <c r="O4" s="805"/>
      <c r="P4" s="805"/>
      <c r="Q4" s="805"/>
      <c r="R4" s="805"/>
      <c r="S4" s="805"/>
      <c r="T4" s="805"/>
      <c r="U4" s="806"/>
      <c r="V4" s="806"/>
      <c r="W4" s="806"/>
      <c r="X4" s="806"/>
      <c r="Y4" s="806"/>
      <c r="Z4" s="806"/>
      <c r="AA4" s="805"/>
      <c r="AB4" s="805"/>
      <c r="AC4" s="805"/>
      <c r="AD4" s="805"/>
      <c r="AE4" s="807"/>
      <c r="AF4" s="807"/>
      <c r="AG4" s="805"/>
      <c r="AH4" s="805"/>
      <c r="AI4" s="805"/>
      <c r="AJ4" s="805"/>
      <c r="AK4" s="805"/>
      <c r="AL4" s="805"/>
      <c r="AM4" s="805"/>
      <c r="AN4" s="805"/>
      <c r="AO4" s="805"/>
      <c r="AP4" s="805"/>
      <c r="AQ4" s="805"/>
      <c r="AR4" s="805"/>
      <c r="AS4" s="805"/>
      <c r="AT4" s="805"/>
      <c r="AU4" s="805"/>
      <c r="AV4" s="805"/>
      <c r="AW4" s="805"/>
      <c r="AX4" s="805"/>
      <c r="AY4" s="805"/>
      <c r="AZ4" s="805"/>
      <c r="BA4" s="805"/>
      <c r="BB4" s="805"/>
      <c r="BC4" s="805"/>
      <c r="BD4" s="805"/>
      <c r="BE4" s="805"/>
      <c r="BF4" s="805"/>
      <c r="BG4" s="805"/>
      <c r="BH4" s="805"/>
      <c r="BI4" s="805"/>
      <c r="BJ4" s="805"/>
      <c r="BK4" s="805"/>
      <c r="BL4" s="805"/>
      <c r="BM4" s="805"/>
      <c r="BN4" s="104"/>
      <c r="BO4" s="104"/>
    </row>
    <row r="5" spans="1:67" s="28" customFormat="1" ht="42.75" x14ac:dyDescent="0.8">
      <c r="A5" s="131"/>
      <c r="B5" s="803"/>
      <c r="C5" s="808" t="s">
        <v>10</v>
      </c>
      <c r="D5" s="808"/>
      <c r="E5" s="809"/>
      <c r="F5" s="809"/>
      <c r="G5" s="602">
        <f>ROSTER!D3</f>
        <v>0</v>
      </c>
      <c r="H5" s="602"/>
      <c r="I5" s="602"/>
      <c r="J5" s="602"/>
      <c r="K5" s="602"/>
      <c r="L5" s="602"/>
      <c r="M5" s="602"/>
      <c r="N5" s="602"/>
      <c r="O5" s="602"/>
      <c r="P5" s="602"/>
      <c r="Q5" s="602"/>
      <c r="R5" s="602"/>
      <c r="S5" s="602"/>
      <c r="T5" s="602"/>
      <c r="U5" s="602"/>
      <c r="V5" s="602"/>
      <c r="W5" s="602"/>
      <c r="X5" s="602"/>
      <c r="Y5" s="602"/>
      <c r="Z5" s="602"/>
      <c r="AA5" s="602"/>
      <c r="AB5" s="602"/>
      <c r="AC5" s="602"/>
      <c r="AD5" s="602"/>
      <c r="AE5" s="602"/>
      <c r="AF5" s="602"/>
      <c r="AG5" s="866" t="s">
        <v>27</v>
      </c>
      <c r="AH5" s="866"/>
      <c r="AI5" s="866"/>
      <c r="AJ5" s="866"/>
      <c r="AK5" s="866"/>
      <c r="AL5" s="866"/>
      <c r="AM5" s="866"/>
      <c r="AN5" s="605">
        <f>ROSTER!E5</f>
        <v>0</v>
      </c>
      <c r="AO5" s="605"/>
      <c r="AP5" s="605"/>
      <c r="AQ5" s="605"/>
      <c r="AR5" s="605"/>
      <c r="AS5" s="605"/>
      <c r="AT5" s="605"/>
      <c r="AU5" s="605"/>
      <c r="AV5" s="605"/>
      <c r="AW5" s="605"/>
      <c r="AX5" s="605"/>
      <c r="AY5" s="605"/>
      <c r="AZ5" s="605"/>
      <c r="BA5" s="605"/>
      <c r="BB5" s="605"/>
      <c r="BC5" s="605"/>
      <c r="BD5" s="605"/>
      <c r="BE5" s="605"/>
      <c r="BF5" s="605"/>
      <c r="BG5" s="605"/>
      <c r="BH5" s="605"/>
      <c r="BI5" s="867"/>
      <c r="BJ5" s="867"/>
      <c r="BK5" s="867"/>
      <c r="BL5" s="867"/>
      <c r="BM5" s="867"/>
      <c r="BN5" s="131"/>
      <c r="BO5" s="131"/>
    </row>
    <row r="6" spans="1:67" s="28" customFormat="1" ht="19.5" thickBot="1" x14ac:dyDescent="0.35">
      <c r="A6" s="131"/>
      <c r="B6" s="803"/>
      <c r="C6" s="810"/>
      <c r="D6" s="807"/>
      <c r="E6" s="807"/>
      <c r="F6" s="807"/>
      <c r="G6" s="807"/>
      <c r="H6" s="807"/>
      <c r="I6" s="807"/>
      <c r="J6" s="807"/>
      <c r="K6" s="807"/>
      <c r="L6" s="807"/>
      <c r="M6" s="807"/>
      <c r="N6" s="807"/>
      <c r="O6" s="807"/>
      <c r="P6" s="807"/>
      <c r="Q6" s="807"/>
      <c r="R6" s="807"/>
      <c r="S6" s="807"/>
      <c r="T6" s="807"/>
      <c r="U6" s="819"/>
      <c r="V6" s="819"/>
      <c r="W6" s="819"/>
      <c r="X6" s="819"/>
      <c r="Y6" s="819"/>
      <c r="Z6" s="819"/>
      <c r="AA6" s="807"/>
      <c r="AB6" s="807"/>
      <c r="AC6" s="807"/>
      <c r="AD6" s="807"/>
      <c r="AE6" s="807"/>
      <c r="AF6" s="807"/>
      <c r="AG6" s="820"/>
      <c r="AH6" s="821"/>
      <c r="AI6" s="821"/>
      <c r="AJ6" s="821"/>
      <c r="AK6" s="821"/>
      <c r="AL6" s="821"/>
      <c r="AM6" s="821"/>
      <c r="AN6" s="807"/>
      <c r="AO6" s="807"/>
      <c r="AP6" s="807"/>
      <c r="AQ6" s="807"/>
      <c r="AR6" s="807"/>
      <c r="AS6" s="807"/>
      <c r="AT6" s="807"/>
      <c r="AU6" s="807"/>
      <c r="AV6" s="807"/>
      <c r="AW6" s="807"/>
      <c r="AX6" s="807"/>
      <c r="AY6" s="807"/>
      <c r="AZ6" s="807"/>
      <c r="BA6" s="807"/>
      <c r="BB6" s="807"/>
      <c r="BC6" s="807"/>
      <c r="BD6" s="807"/>
      <c r="BE6" s="807"/>
      <c r="BF6" s="807"/>
      <c r="BG6" s="807"/>
      <c r="BH6" s="807"/>
      <c r="BI6" s="807"/>
      <c r="BJ6" s="807"/>
      <c r="BK6" s="807"/>
      <c r="BL6" s="807"/>
      <c r="BM6" s="807"/>
      <c r="BN6" s="131"/>
      <c r="BO6" s="131"/>
    </row>
    <row r="7" spans="1:67" s="29" customFormat="1" ht="53.25" customHeight="1" thickTop="1" x14ac:dyDescent="0.25">
      <c r="A7" s="132"/>
      <c r="B7" s="811" t="s">
        <v>0</v>
      </c>
      <c r="C7" s="812" t="s">
        <v>1</v>
      </c>
      <c r="D7" s="813"/>
      <c r="E7" s="814"/>
      <c r="F7" s="822" t="s">
        <v>28</v>
      </c>
      <c r="G7" s="823"/>
      <c r="H7" s="822" t="s">
        <v>95</v>
      </c>
      <c r="I7" s="823"/>
      <c r="J7" s="824" t="s">
        <v>36</v>
      </c>
      <c r="K7" s="825" t="s">
        <v>7</v>
      </c>
      <c r="L7" s="826"/>
      <c r="M7" s="826"/>
      <c r="N7" s="826"/>
      <c r="O7" s="826"/>
      <c r="P7" s="827"/>
      <c r="Q7" s="825" t="s">
        <v>2</v>
      </c>
      <c r="R7" s="826"/>
      <c r="S7" s="826"/>
      <c r="T7" s="826"/>
      <c r="U7" s="826"/>
      <c r="V7" s="827"/>
      <c r="W7" s="828" t="s">
        <v>30</v>
      </c>
      <c r="X7" s="829" t="s">
        <v>31</v>
      </c>
      <c r="Y7" s="830" t="s">
        <v>39</v>
      </c>
      <c r="Z7" s="831"/>
      <c r="AA7" s="832" t="s">
        <v>6</v>
      </c>
      <c r="AB7" s="833"/>
      <c r="AC7" s="833"/>
      <c r="AD7" s="833"/>
      <c r="AE7" s="833"/>
      <c r="AF7" s="834"/>
      <c r="AG7" s="825" t="s">
        <v>59</v>
      </c>
      <c r="AH7" s="826"/>
      <c r="AI7" s="826"/>
      <c r="AJ7" s="826"/>
      <c r="AK7" s="826"/>
      <c r="AL7" s="827"/>
      <c r="AM7" s="825" t="s">
        <v>60</v>
      </c>
      <c r="AN7" s="826"/>
      <c r="AO7" s="826"/>
      <c r="AP7" s="826"/>
      <c r="AQ7" s="826"/>
      <c r="AR7" s="827"/>
      <c r="AS7" s="825" t="s">
        <v>63</v>
      </c>
      <c r="AT7" s="826"/>
      <c r="AU7" s="826"/>
      <c r="AV7" s="826"/>
      <c r="AW7" s="826"/>
      <c r="AX7" s="827"/>
      <c r="AY7" s="825" t="s">
        <v>4</v>
      </c>
      <c r="AZ7" s="826"/>
      <c r="BA7" s="826"/>
      <c r="BB7" s="826"/>
      <c r="BC7" s="826"/>
      <c r="BD7" s="827"/>
      <c r="BE7" s="825" t="s">
        <v>62</v>
      </c>
      <c r="BF7" s="826"/>
      <c r="BG7" s="826"/>
      <c r="BH7" s="826"/>
      <c r="BI7" s="826"/>
      <c r="BJ7" s="835"/>
      <c r="BK7" s="836" t="s">
        <v>22</v>
      </c>
      <c r="BL7" s="837"/>
      <c r="BM7" s="838"/>
      <c r="BN7" s="132"/>
      <c r="BO7" s="132"/>
    </row>
    <row r="8" spans="1:67" s="30" customFormat="1" ht="63" customHeight="1" thickBot="1" x14ac:dyDescent="0.3">
      <c r="A8" s="133"/>
      <c r="B8" s="815"/>
      <c r="C8" s="816"/>
      <c r="D8" s="817"/>
      <c r="E8" s="818"/>
      <c r="F8" s="839"/>
      <c r="G8" s="840"/>
      <c r="H8" s="839"/>
      <c r="I8" s="840"/>
      <c r="J8" s="841"/>
      <c r="K8" s="842" t="s">
        <v>15</v>
      </c>
      <c r="L8" s="843"/>
      <c r="M8" s="844" t="s">
        <v>16</v>
      </c>
      <c r="N8" s="843"/>
      <c r="O8" s="844" t="s">
        <v>17</v>
      </c>
      <c r="P8" s="845" t="s">
        <v>8</v>
      </c>
      <c r="Q8" s="842" t="s">
        <v>103</v>
      </c>
      <c r="R8" s="843"/>
      <c r="S8" s="846" t="s">
        <v>105</v>
      </c>
      <c r="T8" s="847"/>
      <c r="U8" s="848" t="s">
        <v>21</v>
      </c>
      <c r="V8" s="849"/>
      <c r="W8" s="850"/>
      <c r="X8" s="851"/>
      <c r="Y8" s="852"/>
      <c r="Z8" s="853"/>
      <c r="AA8" s="854" t="s">
        <v>19</v>
      </c>
      <c r="AB8" s="855"/>
      <c r="AC8" s="856" t="s">
        <v>20</v>
      </c>
      <c r="AD8" s="857" t="s">
        <v>3</v>
      </c>
      <c r="AE8" s="858" t="s">
        <v>5</v>
      </c>
      <c r="AF8" s="859"/>
      <c r="AG8" s="842" t="s">
        <v>19</v>
      </c>
      <c r="AH8" s="843"/>
      <c r="AI8" s="844" t="s">
        <v>20</v>
      </c>
      <c r="AJ8" s="843" t="s">
        <v>3</v>
      </c>
      <c r="AK8" s="860" t="s">
        <v>5</v>
      </c>
      <c r="AL8" s="861"/>
      <c r="AM8" s="842" t="s">
        <v>19</v>
      </c>
      <c r="AN8" s="843"/>
      <c r="AO8" s="844" t="s">
        <v>20</v>
      </c>
      <c r="AP8" s="843" t="s">
        <v>3</v>
      </c>
      <c r="AQ8" s="860" t="s">
        <v>5</v>
      </c>
      <c r="AR8" s="861"/>
      <c r="AS8" s="842" t="s">
        <v>19</v>
      </c>
      <c r="AT8" s="843"/>
      <c r="AU8" s="844" t="s">
        <v>20</v>
      </c>
      <c r="AV8" s="843" t="s">
        <v>3</v>
      </c>
      <c r="AW8" s="860" t="s">
        <v>5</v>
      </c>
      <c r="AX8" s="861"/>
      <c r="AY8" s="842" t="s">
        <v>19</v>
      </c>
      <c r="AZ8" s="843"/>
      <c r="BA8" s="844" t="s">
        <v>20</v>
      </c>
      <c r="BB8" s="843" t="s">
        <v>3</v>
      </c>
      <c r="BC8" s="860" t="s">
        <v>5</v>
      </c>
      <c r="BD8" s="861"/>
      <c r="BE8" s="842" t="s">
        <v>19</v>
      </c>
      <c r="BF8" s="843"/>
      <c r="BG8" s="844" t="s">
        <v>20</v>
      </c>
      <c r="BH8" s="843" t="s">
        <v>3</v>
      </c>
      <c r="BI8" s="860" t="s">
        <v>5</v>
      </c>
      <c r="BJ8" s="862"/>
      <c r="BK8" s="863"/>
      <c r="BL8" s="864"/>
      <c r="BM8" s="865"/>
      <c r="BN8" s="133"/>
      <c r="BO8" s="133"/>
    </row>
    <row r="9" spans="1:67" s="31" customFormat="1" ht="24.95" customHeight="1" x14ac:dyDescent="0.35">
      <c r="A9" s="134"/>
      <c r="B9" s="584" t="str">
        <f>IF(ROSTER!B8="","",ROSTER!B8)</f>
        <v/>
      </c>
      <c r="C9" s="552" t="str">
        <f>IF(ROSTER!C$8="","",ROSTER!C$8)</f>
        <v/>
      </c>
      <c r="D9" s="553"/>
      <c r="E9" s="554"/>
      <c r="F9" s="547">
        <f>'GAME STATS'!F11+'GAME STATS'!F74+'GAME STATS'!F137+'GAME STATS'!F200+'GAME STATS'!F263+'GAME STATS'!F326+'GAME STATS'!F389+'GAME STATS'!F452+'GAME STATS'!F515+'GAME STATS'!F578+'GAME STATS'!F641+'GAME STATS'!F704+'GAME STATS'!F767+'GAME STATS'!F830+'GAME STATS'!F893+'GAME STATS'!F956+'GAME STATS'!F1019+'GAME STATS'!F1082+'GAME STATS'!F1145+'GAME STATS'!F1208+'GAME STATS'!F1271+'GAME STATS'!F1334+'GAME STATS'!F1397+'GAME STATS'!F1460+'GAME STATS'!F1523+'GAME STATS'!F1586+'GAME STATS'!F1649+'GAME STATS'!F1712+'GAME STATS'!F1775+'GAME STATS'!F1838+'GAME STATS'!F1901+'GAME STATS'!F1964+'GAME STATS'!F2027+'GAME STATS'!F2090+'GAME STATS'!F2153+'GAME STATS'!F2216+'GAME STATS'!F2279+'GAME STATS'!F2342+'GAME STATS'!F2405+'GAME STATS'!F2468+'GAME STATS'!F2531+'GAME STATS'!F2594+'GAME STATS'!F2657+'GAME STATS'!F2720+'GAME STATS'!F2783+'GAME STATS'!F2846+'GAME STATS'!F2909+'GAME STATS'!F2972+'GAME STATS'!F3035+'GAME STATS'!F3098+'GAME STATS'!F3161+'GAME STATS'!F3224+'GAME STATS'!F3287+'GAME STATS'!F3350+'GAME STATS'!F3413+'GAME STATS'!F3476+'GAME STATS'!F3539+'GAME STATS'!F3602+'GAME STATS'!F3665+'GAME STATS'!F3728+'GAME STATS'!F3791+'GAME STATS'!F3854+'GAME STATS'!F3917+'GAME STATS'!F3980+'GAME STATS'!F4043+'GAME STATS'!F4106+'GAME STATS'!F4169+'GAME STATS'!F4232+'GAME STATS'!F4295+'GAME STATS'!F4358+'GAME STATS'!F4421+'GAME STATS'!F4484+'GAME STATS'!F4547+'GAME STATS'!F4610+'GAME STATS'!F4673+'GAME STATS'!F4736+'GAME STATS'!F4799+'GAME STATS'!F4862+'GAME STATS'!F4925+'GAME STATS'!F4988</f>
        <v>0</v>
      </c>
      <c r="G9" s="549"/>
      <c r="H9" s="547">
        <f>'GAME STATS'!G11+'GAME STATS'!G74+'GAME STATS'!G137+'GAME STATS'!G200+'GAME STATS'!G263+'GAME STATS'!G326+'GAME STATS'!G389+'GAME STATS'!G452+'GAME STATS'!G515+'GAME STATS'!G578+'GAME STATS'!G641+'GAME STATS'!G704+'GAME STATS'!G767+'GAME STATS'!G830+'GAME STATS'!G893+'GAME STATS'!G956+'GAME STATS'!G1019+'GAME STATS'!G1082+'GAME STATS'!G1145+'GAME STATS'!G1208+'GAME STATS'!G1271+'GAME STATS'!G1334+'GAME STATS'!G1397+'GAME STATS'!G1460+'GAME STATS'!G1523+'GAME STATS'!G1586+'GAME STATS'!G1649+'GAME STATS'!G1712+'GAME STATS'!G1775+'GAME STATS'!G1838+'GAME STATS'!G1901+'GAME STATS'!G1964+'GAME STATS'!G2027+'GAME STATS'!G2090+'GAME STATS'!G2153+'GAME STATS'!G2216+'GAME STATS'!G2279+'GAME STATS'!G2342+'GAME STATS'!G2405+'GAME STATS'!G2468+'GAME STATS'!G2531+'GAME STATS'!G2594+'GAME STATS'!G2657+'GAME STATS'!G2720+'GAME STATS'!G2783+'GAME STATS'!G2846+'GAME STATS'!G2909+'GAME STATS'!G2972+'GAME STATS'!G3035+'GAME STATS'!G3098+'GAME STATS'!G3161+'GAME STATS'!G3224+'GAME STATS'!G3287+'GAME STATS'!G3350+'GAME STATS'!G3413+'GAME STATS'!G3476+'GAME STATS'!G3539+'GAME STATS'!G3602+'GAME STATS'!G3665+'GAME STATS'!G3728+'GAME STATS'!G3791+'GAME STATS'!G3854+'GAME STATS'!G3917+'GAME STATS'!G3980+'GAME STATS'!G4043+'GAME STATS'!G4106+'GAME STATS'!G4169+'GAME STATS'!G4232+'GAME STATS'!G4295+'GAME STATS'!G4358+'GAME STATS'!G4421+'GAME STATS'!G4484+'GAME STATS'!G4547+'GAME STATS'!G4610+'GAME STATS'!G4673+'GAME STATS'!G4736+'GAME STATS'!G4799+'GAME STATS'!G4862+'GAME STATS'!G4925+'GAME STATS'!G4988</f>
        <v>0</v>
      </c>
      <c r="I9" s="549"/>
      <c r="J9" s="603">
        <f>'GAME STATS'!H11+'GAME STATS'!H74+'GAME STATS'!H137+'GAME STATS'!H200+'GAME STATS'!H263+'GAME STATS'!H326+'GAME STATS'!H389+'GAME STATS'!H452+'GAME STATS'!H515+'GAME STATS'!H578+'GAME STATS'!H641+'GAME STATS'!H704+'GAME STATS'!H767+'GAME STATS'!H830+'GAME STATS'!H893+'GAME STATS'!H956+'GAME STATS'!H1019+'GAME STATS'!H1082+'GAME STATS'!H1145+'GAME STATS'!H1208+'GAME STATS'!H1271+'GAME STATS'!H1334+'GAME STATS'!H1397+'GAME STATS'!H1460+'GAME STATS'!H1523+'GAME STATS'!H1586+'GAME STATS'!H1649+'GAME STATS'!H1712+'GAME STATS'!H1775+'GAME STATS'!H1838+'GAME STATS'!H1901+'GAME STATS'!H1964+'GAME STATS'!H2027+'GAME STATS'!H2090+'GAME STATS'!H2153+'GAME STATS'!H2216+'GAME STATS'!H2279+'GAME STATS'!H2342+'GAME STATS'!H2405+'GAME STATS'!H2468+'GAME STATS'!H2531+'GAME STATS'!H2594+'GAME STATS'!H2657+'GAME STATS'!H2720+'GAME STATS'!H2783+'GAME STATS'!H2846+'GAME STATS'!H2909+'GAME STATS'!H2972+'GAME STATS'!H3035+'GAME STATS'!H3098+'GAME STATS'!H3161+'GAME STATS'!H3224+'GAME STATS'!H3287+'GAME STATS'!H3350+'GAME STATS'!H3413+'GAME STATS'!H3476+'GAME STATS'!H3539+'GAME STATS'!H3602+'GAME STATS'!H3665+'GAME STATS'!H3728+'GAME STATS'!H3791+'GAME STATS'!H3854+'GAME STATS'!H3917+'GAME STATS'!H3980+'GAME STATS'!H4043+'GAME STATS'!H4106+'GAME STATS'!H4169+'GAME STATS'!H4232+'GAME STATS'!H4295+'GAME STATS'!H4358+'GAME STATS'!H4421+'GAME STATS'!H4484+'GAME STATS'!H4547+'GAME STATS'!H4610+'GAME STATS'!H4673+'GAME STATS'!H4736+'GAME STATS'!H4799+'GAME STATS'!H4862+'GAME STATS'!H4925+'GAME STATS'!H4988</f>
        <v>0</v>
      </c>
      <c r="K9" s="547">
        <f>'GAME STATS'!J11+'GAME STATS'!J74+'GAME STATS'!J137+'GAME STATS'!J200+'GAME STATS'!J263+'GAME STATS'!J326+'GAME STATS'!J389+'GAME STATS'!J452+'GAME STATS'!J515+'GAME STATS'!J578+'GAME STATS'!J641+'GAME STATS'!J704+'GAME STATS'!J767+'GAME STATS'!J830+'GAME STATS'!J893+'GAME STATS'!J956+'GAME STATS'!J1019+'GAME STATS'!J1082+'GAME STATS'!J1145+'GAME STATS'!J1208+'GAME STATS'!J1271+'GAME STATS'!J1334+'GAME STATS'!J1397+'GAME STATS'!J1460+'GAME STATS'!J1523+'GAME STATS'!J1586+'GAME STATS'!J1649+'GAME STATS'!J1712+'GAME STATS'!J1775+'GAME STATS'!J1838+'GAME STATS'!J1901+'GAME STATS'!J1964+'GAME STATS'!J2027+'GAME STATS'!J2090+'GAME STATS'!J2153+'GAME STATS'!J2216+'GAME STATS'!J2279+'GAME STATS'!J2342+'GAME STATS'!J2405+'GAME STATS'!J2468+'GAME STATS'!J2531+'GAME STATS'!J2594+'GAME STATS'!J2657+'GAME STATS'!J2720+'GAME STATS'!J2783+'GAME STATS'!J2846+'GAME STATS'!J2909+'GAME STATS'!J2972+'GAME STATS'!J3035+'GAME STATS'!J3098+'GAME STATS'!J3161+'GAME STATS'!J3224+'GAME STATS'!J3287+'GAME STATS'!J3350+'GAME STATS'!J3413+'GAME STATS'!J3476+'GAME STATS'!J3539+'GAME STATS'!J3602+'GAME STATS'!J3665+'GAME STATS'!J3728+'GAME STATS'!J3791+'GAME STATS'!J3854+'GAME STATS'!J3917+'GAME STATS'!J3980+'GAME STATS'!J4043+'GAME STATS'!J4106+'GAME STATS'!J4169+'GAME STATS'!J4232+'GAME STATS'!J4295+'GAME STATS'!J4358+'GAME STATS'!J4421+'GAME STATS'!J4484+'GAME STATS'!J4547+'GAME STATS'!J4610+'GAME STATS'!J4673+'GAME STATS'!J4736+'GAME STATS'!J4799+'GAME STATS'!J4862+'GAME STATS'!J4925+'GAME STATS'!J4988</f>
        <v>0</v>
      </c>
      <c r="L9" s="549"/>
      <c r="M9" s="547">
        <f>'GAME STATS'!L11+'GAME STATS'!L74+'GAME STATS'!L137+'GAME STATS'!L200+'GAME STATS'!L263+'GAME STATS'!L326+'GAME STATS'!L389+'GAME STATS'!L452+'GAME STATS'!L515+'GAME STATS'!L578+'GAME STATS'!L641+'GAME STATS'!L704+'GAME STATS'!L767+'GAME STATS'!L830+'GAME STATS'!L893+'GAME STATS'!L956+'GAME STATS'!L1019+'GAME STATS'!L1082+'GAME STATS'!L1145+'GAME STATS'!L1208+'GAME STATS'!L1271+'GAME STATS'!L1334+'GAME STATS'!L1397+'GAME STATS'!L1460+'GAME STATS'!L1523+'GAME STATS'!L1586+'GAME STATS'!L1649+'GAME STATS'!L1712+'GAME STATS'!L1775+'GAME STATS'!L1838+'GAME STATS'!L1901+'GAME STATS'!L1964+'GAME STATS'!L2027+'GAME STATS'!L2090+'GAME STATS'!L2153+'GAME STATS'!L2216+'GAME STATS'!L2279+'GAME STATS'!L2342+'GAME STATS'!L2405+'GAME STATS'!L2468+'GAME STATS'!L2531+'GAME STATS'!L2594+'GAME STATS'!L2657+'GAME STATS'!L2720+'GAME STATS'!L2783+'GAME STATS'!L2846+'GAME STATS'!L2909+'GAME STATS'!L2972+'GAME STATS'!L3035+'GAME STATS'!L3098+'GAME STATS'!L3161+'GAME STATS'!L3224+'GAME STATS'!L3287+'GAME STATS'!L3350+'GAME STATS'!L3413+'GAME STATS'!L3476+'GAME STATS'!L3539+'GAME STATS'!L3602+'GAME STATS'!L3665+'GAME STATS'!L3728+'GAME STATS'!L3791+'GAME STATS'!L3854+'GAME STATS'!L3917+'GAME STATS'!L3980+'GAME STATS'!L4043+'GAME STATS'!L4106+'GAME STATS'!L4169+'GAME STATS'!L4232+'GAME STATS'!L4295+'GAME STATS'!L4358+'GAME STATS'!L4421+'GAME STATS'!L4484+'GAME STATS'!L4547+'GAME STATS'!L4610+'GAME STATS'!L4673+'GAME STATS'!L4736+'GAME STATS'!L4799+'GAME STATS'!L4862+'GAME STATS'!L4925+'GAME STATS'!L4988</f>
        <v>0</v>
      </c>
      <c r="N9" s="549"/>
      <c r="O9" s="582">
        <f>K9+M9</f>
        <v>0</v>
      </c>
      <c r="P9" s="583"/>
      <c r="Q9" s="547">
        <f>'GAME STATS'!P11+'GAME STATS'!P74+'GAME STATS'!P137+'GAME STATS'!P200+'GAME STATS'!P263+'GAME STATS'!P326+'GAME STATS'!P389+'GAME STATS'!P452+'GAME STATS'!P515+'GAME STATS'!P578+'GAME STATS'!P641+'GAME STATS'!P704+'GAME STATS'!P767+'GAME STATS'!P830+'GAME STATS'!P893+'GAME STATS'!P956+'GAME STATS'!P1019+'GAME STATS'!P1082+'GAME STATS'!P1145+'GAME STATS'!P1208+'GAME STATS'!P1271+'GAME STATS'!P1334+'GAME STATS'!P1397+'GAME STATS'!P1460+'GAME STATS'!P1523+'GAME STATS'!P1586+'GAME STATS'!P1649+'GAME STATS'!P1712+'GAME STATS'!P1775+'GAME STATS'!P1838+'GAME STATS'!P1901+'GAME STATS'!P1964+'GAME STATS'!P2027+'GAME STATS'!P2090+'GAME STATS'!P2153+'GAME STATS'!P2216+'GAME STATS'!P2279+'GAME STATS'!P2342+'GAME STATS'!P2405+'GAME STATS'!P2468+'GAME STATS'!P2531+'GAME STATS'!P2594+'GAME STATS'!P2657+'GAME STATS'!P2720+'GAME STATS'!P2783+'GAME STATS'!P2846+'GAME STATS'!P2909+'GAME STATS'!P2972+'GAME STATS'!P3035+'GAME STATS'!P3098+'GAME STATS'!P3161+'GAME STATS'!P3224+'GAME STATS'!P3287+'GAME STATS'!P3350+'GAME STATS'!P3413+'GAME STATS'!P3476+'GAME STATS'!P3539+'GAME STATS'!P3602+'GAME STATS'!P3665+'GAME STATS'!P3728+'GAME STATS'!P3791+'GAME STATS'!P3854+'GAME STATS'!P3917+'GAME STATS'!P3980+'GAME STATS'!P4043+'GAME STATS'!P4106+'GAME STATS'!P4169+'GAME STATS'!P4232+'GAME STATS'!P4295+'GAME STATS'!P4358+'GAME STATS'!P4421+'GAME STATS'!P4484+'GAME STATS'!P4547+'GAME STATS'!P4610+'GAME STATS'!P4673+'GAME STATS'!P4736+'GAME STATS'!P4799+'GAME STATS'!P4862+'GAME STATS'!P4925+'GAME STATS'!P4988</f>
        <v>0</v>
      </c>
      <c r="R9" s="549"/>
      <c r="S9" s="547">
        <f>'GAME STATS'!R11+'GAME STATS'!R74+'GAME STATS'!R137+'GAME STATS'!R200+'GAME STATS'!R263+'GAME STATS'!R326+'GAME STATS'!R389+'GAME STATS'!R452+'GAME STATS'!R515+'GAME STATS'!R578+'GAME STATS'!R641+'GAME STATS'!R704+'GAME STATS'!R767+'GAME STATS'!R830+'GAME STATS'!R893+'GAME STATS'!R956+'GAME STATS'!R1019+'GAME STATS'!R1082+'GAME STATS'!R1145+'GAME STATS'!R1208+'GAME STATS'!R1271+'GAME STATS'!R1334+'GAME STATS'!R1397+'GAME STATS'!R1460+'GAME STATS'!R1523+'GAME STATS'!R1586+'GAME STATS'!R1649+'GAME STATS'!R1712+'GAME STATS'!R1775+'GAME STATS'!R1838+'GAME STATS'!R1901+'GAME STATS'!R1964+'GAME STATS'!R2027+'GAME STATS'!R2090+'GAME STATS'!R2153+'GAME STATS'!R2216+'GAME STATS'!R2279+'GAME STATS'!R2342+'GAME STATS'!R2405+'GAME STATS'!R2468+'GAME STATS'!R2531+'GAME STATS'!R2594+'GAME STATS'!R2657+'GAME STATS'!R2720+'GAME STATS'!R2783+'GAME STATS'!R2846+'GAME STATS'!R2909+'GAME STATS'!R2972+'GAME STATS'!R3035+'GAME STATS'!R3098+'GAME STATS'!R3161+'GAME STATS'!R3224+'GAME STATS'!R3287+'GAME STATS'!R3350+'GAME STATS'!R3413+'GAME STATS'!R3476+'GAME STATS'!R3539+'GAME STATS'!R3602+'GAME STATS'!R3665+'GAME STATS'!R3728+'GAME STATS'!R3791+'GAME STATS'!R3854+'GAME STATS'!R3917+'GAME STATS'!R3980+'GAME STATS'!R4043+'GAME STATS'!R4106+'GAME STATS'!R4169+'GAME STATS'!R4232+'GAME STATS'!R4295+'GAME STATS'!R4358+'GAME STATS'!R4421+'GAME STATS'!R4484+'GAME STATS'!R4547+'GAME STATS'!R4610+'GAME STATS'!R4673+'GAME STATS'!R4736+'GAME STATS'!R4799+'GAME STATS'!R4862+'GAME STATS'!R4925+'GAME STATS'!R4988</f>
        <v>0</v>
      </c>
      <c r="T9" s="549"/>
      <c r="U9" s="547">
        <f>'GAME STATS'!T11+'GAME STATS'!T74+'GAME STATS'!T137+'GAME STATS'!T200+'GAME STATS'!T263+'GAME STATS'!T326+'GAME STATS'!T389+'GAME STATS'!T452+'GAME STATS'!T515+'GAME STATS'!T578+'GAME STATS'!T641+'GAME STATS'!T704+'GAME STATS'!T767+'GAME STATS'!T830+'GAME STATS'!T893+'GAME STATS'!T956+'GAME STATS'!T1019+'GAME STATS'!T1082+'GAME STATS'!T1145+'GAME STATS'!T1208+'GAME STATS'!T1271+'GAME STATS'!T1334+'GAME STATS'!T1397+'GAME STATS'!T1460+'GAME STATS'!T1523+'GAME STATS'!T1586+'GAME STATS'!T1649+'GAME STATS'!T1712+'GAME STATS'!T1775+'GAME STATS'!T1838+'GAME STATS'!T1901+'GAME STATS'!T1964+'GAME STATS'!T2027+'GAME STATS'!T2090+'GAME STATS'!T2153+'GAME STATS'!T2216+'GAME STATS'!T2279+'GAME STATS'!T2342+'GAME STATS'!T2405+'GAME STATS'!T2468+'GAME STATS'!T2531+'GAME STATS'!T2594+'GAME STATS'!T2657+'GAME STATS'!T2720+'GAME STATS'!T2783+'GAME STATS'!T2846+'GAME STATS'!T2909+'GAME STATS'!T2972+'GAME STATS'!T3035+'GAME STATS'!T3098+'GAME STATS'!T3161+'GAME STATS'!T3224+'GAME STATS'!T3287+'GAME STATS'!T3350+'GAME STATS'!T3413+'GAME STATS'!T3476+'GAME STATS'!T3539+'GAME STATS'!T3602+'GAME STATS'!T3665+'GAME STATS'!T3728+'GAME STATS'!T3791+'GAME STATS'!T3854+'GAME STATS'!T3917+'GAME STATS'!T3980+'GAME STATS'!T4043+'GAME STATS'!T4106+'GAME STATS'!T4169+'GAME STATS'!T4232+'GAME STATS'!T4295+'GAME STATS'!T4358+'GAME STATS'!T4421+'GAME STATS'!T4484+'GAME STATS'!T4547+'GAME STATS'!T4610+'GAME STATS'!T4673+'GAME STATS'!T4736+'GAME STATS'!T4799+'GAME STATS'!T4862+'GAME STATS'!T4925+'GAME STATS'!T4988</f>
        <v>0</v>
      </c>
      <c r="V9" s="548"/>
      <c r="W9" s="603">
        <f>'GAME STATS'!V11+'GAME STATS'!V74+'GAME STATS'!V137+'GAME STATS'!V200+'GAME STATS'!V263+'GAME STATS'!V326+'GAME STATS'!V389+'GAME STATS'!V452+'GAME STATS'!V515+'GAME STATS'!V578+'GAME STATS'!V641+'GAME STATS'!V704+'GAME STATS'!V767+'GAME STATS'!V830+'GAME STATS'!V893+'GAME STATS'!V956+'GAME STATS'!V1019+'GAME STATS'!V1082+'GAME STATS'!V1145+'GAME STATS'!V1208+'GAME STATS'!V1271+'GAME STATS'!V1334+'GAME STATS'!V1397+'GAME STATS'!V1460+'GAME STATS'!V1523+'GAME STATS'!V1586+'GAME STATS'!V1649+'GAME STATS'!V1712+'GAME STATS'!V1775+'GAME STATS'!V1838+'GAME STATS'!V1901+'GAME STATS'!V1964+'GAME STATS'!V2027+'GAME STATS'!V2090+'GAME STATS'!V2153+'GAME STATS'!V2216+'GAME STATS'!V2279+'GAME STATS'!V2342+'GAME STATS'!V2405+'GAME STATS'!V2468+'GAME STATS'!V2531+'GAME STATS'!V2594+'GAME STATS'!V2657+'GAME STATS'!V2720+'GAME STATS'!V2783+'GAME STATS'!V2846+'GAME STATS'!V2909+'GAME STATS'!V2972+'GAME STATS'!V3035+'GAME STATS'!V3098+'GAME STATS'!V3161+'GAME STATS'!V3224+'GAME STATS'!V3287+'GAME STATS'!V3350+'GAME STATS'!V3413+'GAME STATS'!V3476+'GAME STATS'!V3539+'GAME STATS'!V3602+'GAME STATS'!V3665+'GAME STATS'!V3728+'GAME STATS'!V3791+'GAME STATS'!V3854+'GAME STATS'!V3917+'GAME STATS'!V3980+'GAME STATS'!V4043+'GAME STATS'!V4106+'GAME STATS'!V4169+'GAME STATS'!V4232+'GAME STATS'!V4295+'GAME STATS'!V4358+'GAME STATS'!V4421+'GAME STATS'!V4484+'GAME STATS'!V4547+'GAME STATS'!V4610+'GAME STATS'!V4673+'GAME STATS'!V4736+'GAME STATS'!V4799+'GAME STATS'!V4862+'GAME STATS'!V4925+'GAME STATS'!V4988</f>
        <v>0</v>
      </c>
      <c r="X9" s="603">
        <f>'GAME STATS'!X11+'GAME STATS'!X74+'GAME STATS'!X137+'GAME STATS'!X200+'GAME STATS'!X263+'GAME STATS'!X326+'GAME STATS'!X389+'GAME STATS'!X452+'GAME STATS'!X515+'GAME STATS'!X578+'GAME STATS'!X641+'GAME STATS'!X704+'GAME STATS'!X767+'GAME STATS'!X830+'GAME STATS'!X893+'GAME STATS'!X956+'GAME STATS'!X1019+'GAME STATS'!X1082+'GAME STATS'!X1145+'GAME STATS'!X1208+'GAME STATS'!X1271+'GAME STATS'!X1334+'GAME STATS'!X1397+'GAME STATS'!X1460+'GAME STATS'!X1523+'GAME STATS'!X1586+'GAME STATS'!X1649+'GAME STATS'!X1712+'GAME STATS'!X1775+'GAME STATS'!X1838+'GAME STATS'!X1901+'GAME STATS'!X1964+'GAME STATS'!X2027+'GAME STATS'!X2090+'GAME STATS'!X2153+'GAME STATS'!X2216+'GAME STATS'!X2279+'GAME STATS'!X2342+'GAME STATS'!X2405+'GAME STATS'!X2468+'GAME STATS'!X2531+'GAME STATS'!X2594+'GAME STATS'!X2657+'GAME STATS'!X2720+'GAME STATS'!X2783+'GAME STATS'!X2846+'GAME STATS'!X2909+'GAME STATS'!X2972+'GAME STATS'!X3035+'GAME STATS'!X3098+'GAME STATS'!X3161+'GAME STATS'!X3224+'GAME STATS'!X3287+'GAME STATS'!X3350+'GAME STATS'!X3413+'GAME STATS'!X3476+'GAME STATS'!X3539+'GAME STATS'!X3602+'GAME STATS'!X3665+'GAME STATS'!X3728+'GAME STATS'!X3791+'GAME STATS'!X3854+'GAME STATS'!X3917+'GAME STATS'!X3980+'GAME STATS'!X4043+'GAME STATS'!X4106+'GAME STATS'!X4169+'GAME STATS'!X4232+'GAME STATS'!X4295+'GAME STATS'!X4358+'GAME STATS'!X4421+'GAME STATS'!X4484+'GAME STATS'!X4547+'GAME STATS'!X4610+'GAME STATS'!X4673+'GAME STATS'!X4736+'GAME STATS'!X4799+'GAME STATS'!X4862+'GAME STATS'!X4925+'GAME STATS'!X4988</f>
        <v>0</v>
      </c>
      <c r="Y9" s="547">
        <f>'GAME STATS'!Z11+'GAME STATS'!Z74+'GAME STATS'!Z137+'GAME STATS'!Z200+'GAME STATS'!Z263+'GAME STATS'!Z326+'GAME STATS'!Z389+'GAME STATS'!Z452+'GAME STATS'!Z515+'GAME STATS'!Z578+'GAME STATS'!Z641+'GAME STATS'!Z704+'GAME STATS'!Z767+'GAME STATS'!Z830+'GAME STATS'!Z893+'GAME STATS'!Z956+'GAME STATS'!Z1019+'GAME STATS'!Z1082+'GAME STATS'!Z1145+'GAME STATS'!Z1208+'GAME STATS'!Z1271+'GAME STATS'!Z1334+'GAME STATS'!Z1397+'GAME STATS'!Z1460+'GAME STATS'!Z1523+'GAME STATS'!Z1586+'GAME STATS'!Z1649+'GAME STATS'!Z1712+'GAME STATS'!Z1775+'GAME STATS'!Z1838+'GAME STATS'!Z1901+'GAME STATS'!Z1964+'GAME STATS'!Z2027+'GAME STATS'!Z2090+'GAME STATS'!Z2153+'GAME STATS'!Z2216+'GAME STATS'!Z2279+'GAME STATS'!Z2342+'GAME STATS'!Z2405+'GAME STATS'!Z2468+'GAME STATS'!Z2531+'GAME STATS'!Z2594+'GAME STATS'!Z2657+'GAME STATS'!Z2720+'GAME STATS'!Z2783+'GAME STATS'!Z2846+'GAME STATS'!Z2909+'GAME STATS'!Z2972+'GAME STATS'!Z3035+'GAME STATS'!Z3098+'GAME STATS'!Z3161+'GAME STATS'!Z3224+'GAME STATS'!Z3287+'GAME STATS'!Z3350+'GAME STATS'!Z3413+'GAME STATS'!Z3476+'GAME STATS'!Z3539+'GAME STATS'!Z3602+'GAME STATS'!Z3665+'GAME STATS'!Z3728+'GAME STATS'!Z3791+'GAME STATS'!Z3854+'GAME STATS'!Z3917+'GAME STATS'!Z3980+'GAME STATS'!Z4043+'GAME STATS'!Z4106+'GAME STATS'!Z4169+'GAME STATS'!Z4232+'GAME STATS'!Z4295+'GAME STATS'!Z4358+'GAME STATS'!Z4421+'GAME STATS'!Z4484+'GAME STATS'!Z4547+'GAME STATS'!Z4610+'GAME STATS'!Z4673+'GAME STATS'!Z4736+'GAME STATS'!Z4799+'GAME STATS'!Z4862+'GAME STATS'!Z4925+'GAME STATS'!Z4988</f>
        <v>0</v>
      </c>
      <c r="Z9" s="549"/>
      <c r="AA9" s="547">
        <f>'GAME STATS'!AB11+'GAME STATS'!AB74+'GAME STATS'!AB137+'GAME STATS'!AB200+'GAME STATS'!AB263+'GAME STATS'!AB326+'GAME STATS'!AB389+'GAME STATS'!AB452+'GAME STATS'!AB515+'GAME STATS'!AB578+'GAME STATS'!AB641+'GAME STATS'!AB704+'GAME STATS'!AB767+'GAME STATS'!AB830+'GAME STATS'!AB893+'GAME STATS'!AB956+'GAME STATS'!AB1019+'GAME STATS'!AB1082+'GAME STATS'!AB1145+'GAME STATS'!AB1208+'GAME STATS'!AB1271+'GAME STATS'!AB1334+'GAME STATS'!AB1397+'GAME STATS'!AB1460+'GAME STATS'!AB1523+'GAME STATS'!AB1586+'GAME STATS'!AB1649+'GAME STATS'!AB1712+'GAME STATS'!AB1775+'GAME STATS'!AB1838+'GAME STATS'!AB1901+'GAME STATS'!AB1964+'GAME STATS'!AB2027+'GAME STATS'!AB2090+'GAME STATS'!AB2153+'GAME STATS'!AB2216+'GAME STATS'!AB2279+'GAME STATS'!AB2342+'GAME STATS'!AB2405+'GAME STATS'!AB2468+'GAME STATS'!AB2531+'GAME STATS'!AB2594+'GAME STATS'!AB2657+'GAME STATS'!AB2720+'GAME STATS'!AB2783+'GAME STATS'!AB2846+'GAME STATS'!AB2909+'GAME STATS'!AB2972+'GAME STATS'!AB3035+'GAME STATS'!AB3098+'GAME STATS'!AB3161+'GAME STATS'!AB3224+'GAME STATS'!AB3287+'GAME STATS'!AB3350+'GAME STATS'!AB3413+'GAME STATS'!AB3476+'GAME STATS'!AB3539+'GAME STATS'!AB3602+'GAME STATS'!AB3665+'GAME STATS'!AB3728+'GAME STATS'!AB3791+'GAME STATS'!AB3854+'GAME STATS'!AB3917+'GAME STATS'!AB3980+'GAME STATS'!AB4043+'GAME STATS'!AB4106+'GAME STATS'!AB4169+'GAME STATS'!AB4232+'GAME STATS'!AB4295+'GAME STATS'!AB4358+'GAME STATS'!AB4421+'GAME STATS'!AB4484+'GAME STATS'!AB4547+'GAME STATS'!AB4610+'GAME STATS'!AB4673+'GAME STATS'!AB4736+'GAME STATS'!AB4799+'GAME STATS'!AB4862+'GAME STATS'!AB4925+'GAME STATS'!AB4988</f>
        <v>0</v>
      </c>
      <c r="AB9" s="549"/>
      <c r="AC9" s="547">
        <f>'GAME STATS'!AD11+'GAME STATS'!AD74+'GAME STATS'!AD137+'GAME STATS'!AD200+'GAME STATS'!AD263+'GAME STATS'!AD326+'GAME STATS'!AD389+'GAME STATS'!AD452+'GAME STATS'!AD515+'GAME STATS'!AD578+'GAME STATS'!AD641+'GAME STATS'!AD704+'GAME STATS'!AD767+'GAME STATS'!AD830+'GAME STATS'!AD893+'GAME STATS'!AD956+'GAME STATS'!AD1019+'GAME STATS'!AD1082+'GAME STATS'!AD1145+'GAME STATS'!AD1208+'GAME STATS'!AD1271+'GAME STATS'!AD1334+'GAME STATS'!AD1397+'GAME STATS'!AD1460+'GAME STATS'!AD1523+'GAME STATS'!AD1586+'GAME STATS'!AD1649+'GAME STATS'!AD1712+'GAME STATS'!AD1775+'GAME STATS'!AD1838+'GAME STATS'!AD1901+'GAME STATS'!AD1964+'GAME STATS'!AD2027+'GAME STATS'!AD2090+'GAME STATS'!AD2153+'GAME STATS'!AD2216+'GAME STATS'!AD2279+'GAME STATS'!AD2342+'GAME STATS'!AD2405+'GAME STATS'!AD2468+'GAME STATS'!AD2531+'GAME STATS'!AD2594+'GAME STATS'!AD2657+'GAME STATS'!AD2720+'GAME STATS'!AD2783+'GAME STATS'!AD2846+'GAME STATS'!AD2909+'GAME STATS'!AD2972+'GAME STATS'!AD3035+'GAME STATS'!AD3098+'GAME STATS'!AD3161+'GAME STATS'!AD3224+'GAME STATS'!AD3287+'GAME STATS'!AD3350+'GAME STATS'!AD3413+'GAME STATS'!AD3476+'GAME STATS'!AD3539+'GAME STATS'!AD3602+'GAME STATS'!AD3665+'GAME STATS'!AD3728+'GAME STATS'!AD3791+'GAME STATS'!AD3854+'GAME STATS'!AD3917+'GAME STATS'!AD3980+'GAME STATS'!AD4043+'GAME STATS'!AD4106+'GAME STATS'!AD4169+'GAME STATS'!AD4232+'GAME STATS'!AD4295+'GAME STATS'!AD4358+'GAME STATS'!AD4421+'GAME STATS'!AD4484+'GAME STATS'!AD4547+'GAME STATS'!AD4610+'GAME STATS'!AD4673+'GAME STATS'!AD4736+'GAME STATS'!AD4799+'GAME STATS'!AD4862+'GAME STATS'!AD4925+'GAME STATS'!AD4988</f>
        <v>0</v>
      </c>
      <c r="AD9" s="549"/>
      <c r="AE9" s="547">
        <f>'GAME STATS'!AF11+'GAME STATS'!AF74+'GAME STATS'!AF137+'GAME STATS'!AF200+'GAME STATS'!AF263+'GAME STATS'!AF326+'GAME STATS'!AF389+'GAME STATS'!AF452+'GAME STATS'!AF515+'GAME STATS'!AF578+'GAME STATS'!AF641+'GAME STATS'!AF704+'GAME STATS'!AF767+'GAME STATS'!AF830+'GAME STATS'!AF893+'GAME STATS'!AF956+'GAME STATS'!AF1019+'GAME STATS'!AF1082+'GAME STATS'!AF1145+'GAME STATS'!AF1208+'GAME STATS'!AF1271+'GAME STATS'!AF1334+'GAME STATS'!AF1397+'GAME STATS'!AF1460+'GAME STATS'!AF1523+'GAME STATS'!AF1586+'GAME STATS'!AF1649+'GAME STATS'!AF1712+'GAME STATS'!AF1775+'GAME STATS'!AF1838+'GAME STATS'!AF1901+'GAME STATS'!AF1964+'GAME STATS'!AF2027+'GAME STATS'!AF2090+'GAME STATS'!AF2153+'GAME STATS'!AF2216+'GAME STATS'!AF2279+'GAME STATS'!AF2342+'GAME STATS'!AF2405+'GAME STATS'!AF2468+'GAME STATS'!AF2531+'GAME STATS'!AF2594+'GAME STATS'!AF2657+'GAME STATS'!AF2720+'GAME STATS'!AF2783+'GAME STATS'!AF2846+'GAME STATS'!AF2909+'GAME STATS'!AF2972+'GAME STATS'!AF3035+'GAME STATS'!AF3098+'GAME STATS'!AF3161+'GAME STATS'!AF3224+'GAME STATS'!AF3287+'GAME STATS'!AF3350+'GAME STATS'!AF3413+'GAME STATS'!AF3476+'GAME STATS'!AF3539+'GAME STATS'!AF3602+'GAME STATS'!AF3665+'GAME STATS'!AF3728+'GAME STATS'!AF3791+'GAME STATS'!AF3854+'GAME STATS'!AF3917+'GAME STATS'!AF3980+'GAME STATS'!AF4043+'GAME STATS'!AF4106+'GAME STATS'!AF4169+'GAME STATS'!AF4232+'GAME STATS'!AF4295+'GAME STATS'!AF4358+'GAME STATS'!AF4421+'GAME STATS'!AF4484+'GAME STATS'!AF4547+'GAME STATS'!AF4610+'GAME STATS'!AF4673+'GAME STATS'!AF4736+'GAME STATS'!AF4799+'GAME STATS'!AF4862+'GAME STATS'!AF4925+'GAME STATS'!AF4988</f>
        <v>0</v>
      </c>
      <c r="AF9" s="549"/>
      <c r="AG9" s="547">
        <f>'GAME STATS'!AH11+'GAME STATS'!AH74+'GAME STATS'!AH137+'GAME STATS'!AH200+'GAME STATS'!AH263+'GAME STATS'!AH326+'GAME STATS'!AH389+'GAME STATS'!AH452+'GAME STATS'!AH515+'GAME STATS'!AH578+'GAME STATS'!AH641+'GAME STATS'!AH704+'GAME STATS'!AH767+'GAME STATS'!AH830+'GAME STATS'!AH893+'GAME STATS'!AH956+'GAME STATS'!AH1019+'GAME STATS'!AH1082+'GAME STATS'!AH1145+'GAME STATS'!AH1208+'GAME STATS'!AH1271+'GAME STATS'!AH1334+'GAME STATS'!AH1397+'GAME STATS'!AH1460+'GAME STATS'!AH1523+'GAME STATS'!AH1586+'GAME STATS'!AH1649+'GAME STATS'!AH1712+'GAME STATS'!AH1775+'GAME STATS'!AH1838+'GAME STATS'!AH1901+'GAME STATS'!AH1964+'GAME STATS'!AH2027+'GAME STATS'!AH2090+'GAME STATS'!AH2153+'GAME STATS'!AH2216+'GAME STATS'!AH2279+'GAME STATS'!AH2342+'GAME STATS'!AH2405+'GAME STATS'!AH2468+'GAME STATS'!AH2531+'GAME STATS'!AH2594+'GAME STATS'!AH2657+'GAME STATS'!AH2720+'GAME STATS'!AH2783+'GAME STATS'!AH2846+'GAME STATS'!AH2909+'GAME STATS'!AH2972+'GAME STATS'!AH3035+'GAME STATS'!AH3098+'GAME STATS'!AH3161+'GAME STATS'!AH3224+'GAME STATS'!AH3287+'GAME STATS'!AH3350+'GAME STATS'!AH3413+'GAME STATS'!AH3476+'GAME STATS'!AH3539+'GAME STATS'!AH3602+'GAME STATS'!AH3665+'GAME STATS'!AH3728+'GAME STATS'!AH3791+'GAME STATS'!AH3854+'GAME STATS'!AH3917+'GAME STATS'!AH3980+'GAME STATS'!AH4043+'GAME STATS'!AH4106+'GAME STATS'!AH4169+'GAME STATS'!AH4232+'GAME STATS'!AH4295+'GAME STATS'!AH4358+'GAME STATS'!AH4421+'GAME STATS'!AH4484+'GAME STATS'!AH4547+'GAME STATS'!AH4610+'GAME STATS'!AH4673+'GAME STATS'!AH4736+'GAME STATS'!AH4799+'GAME STATS'!AH4862+'GAME STATS'!AH4925+'GAME STATS'!AH4988</f>
        <v>0</v>
      </c>
      <c r="AH9" s="549"/>
      <c r="AI9" s="547">
        <f>'GAME STATS'!AJ11+'GAME STATS'!AJ74+'GAME STATS'!AJ137+'GAME STATS'!AJ200+'GAME STATS'!AJ263+'GAME STATS'!AJ326+'GAME STATS'!AJ389+'GAME STATS'!AJ452+'GAME STATS'!AJ515+'GAME STATS'!AJ578+'GAME STATS'!AJ641+'GAME STATS'!AJ704+'GAME STATS'!AJ767+'GAME STATS'!AJ830+'GAME STATS'!AJ893+'GAME STATS'!AJ956+'GAME STATS'!AJ1019+'GAME STATS'!AJ1082+'GAME STATS'!AJ1145+'GAME STATS'!AJ1208+'GAME STATS'!AJ1271+'GAME STATS'!AJ1334+'GAME STATS'!AJ1397+'GAME STATS'!AJ1460+'GAME STATS'!AJ1523+'GAME STATS'!AJ1586+'GAME STATS'!AJ1649+'GAME STATS'!AJ1712+'GAME STATS'!AJ1775+'GAME STATS'!AJ1838+'GAME STATS'!AJ1901+'GAME STATS'!AJ1964+'GAME STATS'!AJ2027+'GAME STATS'!AJ2090+'GAME STATS'!AJ2153+'GAME STATS'!AJ2216+'GAME STATS'!AJ2279+'GAME STATS'!AJ2342+'GAME STATS'!AJ2405+'GAME STATS'!AJ2468+'GAME STATS'!AJ2531+'GAME STATS'!AJ2594+'GAME STATS'!AJ2657+'GAME STATS'!AJ2720+'GAME STATS'!AJ2783+'GAME STATS'!AJ2846+'GAME STATS'!AJ2909+'GAME STATS'!AJ2972+'GAME STATS'!AJ3035+'GAME STATS'!AJ3098+'GAME STATS'!AJ3161+'GAME STATS'!AJ3224+'GAME STATS'!AJ3287+'GAME STATS'!AJ3350+'GAME STATS'!AJ3413+'GAME STATS'!AJ3476+'GAME STATS'!AJ3539+'GAME STATS'!AJ3602+'GAME STATS'!AJ3665+'GAME STATS'!AJ3728+'GAME STATS'!AJ3791+'GAME STATS'!AJ3854+'GAME STATS'!AJ3917+'GAME STATS'!AJ3980+'GAME STATS'!AJ4043+'GAME STATS'!AJ4106+'GAME STATS'!AJ4169+'GAME STATS'!AJ4232+'GAME STATS'!AJ4295+'GAME STATS'!AJ4358+'GAME STATS'!AJ4421+'GAME STATS'!AJ4484+'GAME STATS'!AJ4547+'GAME STATS'!AJ4610+'GAME STATS'!AJ4673+'GAME STATS'!AJ4736+'GAME STATS'!AJ4799+'GAME STATS'!AJ4862+'GAME STATS'!AJ4925+'GAME STATS'!AJ4988</f>
        <v>0</v>
      </c>
      <c r="AJ9" s="549"/>
      <c r="AK9" s="582">
        <f>IF(AG9=0,0,(AI9/AG9)*100)</f>
        <v>0</v>
      </c>
      <c r="AL9" s="583"/>
      <c r="AM9" s="547">
        <f>'GAME STATS'!AN11+'GAME STATS'!AN74+'GAME STATS'!AN137+'GAME STATS'!AN200+'GAME STATS'!AN263+'GAME STATS'!AN326+'GAME STATS'!AN389+'GAME STATS'!AN452+'GAME STATS'!AN515+'GAME STATS'!AN578+'GAME STATS'!AN641+'GAME STATS'!AN704+'GAME STATS'!AN767+'GAME STATS'!AN830+'GAME STATS'!AN893+'GAME STATS'!AN956+'GAME STATS'!AN1019+'GAME STATS'!AN1082+'GAME STATS'!AN1145+'GAME STATS'!AN1208+'GAME STATS'!AN1271+'GAME STATS'!AN1334+'GAME STATS'!AN1397+'GAME STATS'!AN1460+'GAME STATS'!AN1523+'GAME STATS'!AN1586+'GAME STATS'!AN1649+'GAME STATS'!AN1712+'GAME STATS'!AN1775+'GAME STATS'!AN1838+'GAME STATS'!AN1901+'GAME STATS'!AN1964+'GAME STATS'!AN2027+'GAME STATS'!AN2090+'GAME STATS'!AN2153+'GAME STATS'!AN2216+'GAME STATS'!AN2279+'GAME STATS'!AN2342+'GAME STATS'!AN2405+'GAME STATS'!AN2468+'GAME STATS'!AN2531+'GAME STATS'!AN2594+'GAME STATS'!AN2657+'GAME STATS'!AN2720+'GAME STATS'!AN2783+'GAME STATS'!AN2846+'GAME STATS'!AN2909+'GAME STATS'!AN2972+'GAME STATS'!AN3035+'GAME STATS'!AN3098+'GAME STATS'!AN3161+'GAME STATS'!AN3224+'GAME STATS'!AN3287+'GAME STATS'!AN3350+'GAME STATS'!AN3413+'GAME STATS'!AN3476+'GAME STATS'!AN3539+'GAME STATS'!AN3602+'GAME STATS'!AN3665+'GAME STATS'!AN3728+'GAME STATS'!AN3791+'GAME STATS'!AN3854+'GAME STATS'!AN3917+'GAME STATS'!AN3980+'GAME STATS'!AN4043+'GAME STATS'!AN4106+'GAME STATS'!AN4169+'GAME STATS'!AN4232+'GAME STATS'!AN4295+'GAME STATS'!AN4358+'GAME STATS'!AN4421+'GAME STATS'!AN4484+'GAME STATS'!AN4547+'GAME STATS'!AN4610+'GAME STATS'!AN4673+'GAME STATS'!AN4736+'GAME STATS'!AN4799+'GAME STATS'!AN4862+'GAME STATS'!AN4925+'GAME STATS'!AN4988</f>
        <v>0</v>
      </c>
      <c r="AN9" s="549"/>
      <c r="AO9" s="547">
        <f>'GAME STATS'!AP11+'GAME STATS'!AP74+'GAME STATS'!AP137+'GAME STATS'!AP200+'GAME STATS'!AP263+'GAME STATS'!AP326+'GAME STATS'!AP389+'GAME STATS'!AP452+'GAME STATS'!AP515+'GAME STATS'!AP578+'GAME STATS'!AP641+'GAME STATS'!AP704+'GAME STATS'!AP767+'GAME STATS'!AP830+'GAME STATS'!AP893+'GAME STATS'!AP956+'GAME STATS'!AP1019+'GAME STATS'!AP1082+'GAME STATS'!AP1145+'GAME STATS'!AP1208+'GAME STATS'!AP1271+'GAME STATS'!AP1334+'GAME STATS'!AP1397+'GAME STATS'!AP1460+'GAME STATS'!AP1523+'GAME STATS'!AP1586+'GAME STATS'!AP1649+'GAME STATS'!AP1712+'GAME STATS'!AP1775+'GAME STATS'!AP1838+'GAME STATS'!AP1901+'GAME STATS'!AP1964+'GAME STATS'!AP2027+'GAME STATS'!AP2090+'GAME STATS'!AP2153+'GAME STATS'!AP2216+'GAME STATS'!AP2279+'GAME STATS'!AP2342+'GAME STATS'!AP2405+'GAME STATS'!AP2468+'GAME STATS'!AP2531+'GAME STATS'!AP2594+'GAME STATS'!AP2657+'GAME STATS'!AP2720+'GAME STATS'!AP2783+'GAME STATS'!AP2846+'GAME STATS'!AP2909+'GAME STATS'!AP2972+'GAME STATS'!AP3035+'GAME STATS'!AP3098+'GAME STATS'!AP3161+'GAME STATS'!AP3224+'GAME STATS'!AP3287+'GAME STATS'!AP3350+'GAME STATS'!AP3413+'GAME STATS'!AP3476+'GAME STATS'!AP3539+'GAME STATS'!AP3602+'GAME STATS'!AP3665+'GAME STATS'!AP3728+'GAME STATS'!AP3791+'GAME STATS'!AP3854+'GAME STATS'!AP3917+'GAME STATS'!AP3980+'GAME STATS'!AP4043+'GAME STATS'!AP4106+'GAME STATS'!AP4169+'GAME STATS'!AP4232+'GAME STATS'!AP4295+'GAME STATS'!AP4358+'GAME STATS'!AP4421+'GAME STATS'!AP4484+'GAME STATS'!AP4547+'GAME STATS'!AP4610+'GAME STATS'!AP4673+'GAME STATS'!AP4736+'GAME STATS'!AP4799+'GAME STATS'!AP4862+'GAME STATS'!AP4925+'GAME STATS'!AP4988</f>
        <v>0</v>
      </c>
      <c r="AP9" s="549"/>
      <c r="AQ9" s="582">
        <f>IF(AM9=0,0,(AO9/AM9)*100)</f>
        <v>0</v>
      </c>
      <c r="AR9" s="583"/>
      <c r="AS9" s="547">
        <f>AA9+AG9+AM9</f>
        <v>0</v>
      </c>
      <c r="AT9" s="549"/>
      <c r="AU9" s="597">
        <f>AC9+AI9+AO9</f>
        <v>0</v>
      </c>
      <c r="AV9" s="549"/>
      <c r="AW9" s="582">
        <f>IF(AS9=0,0,(AU9/AS9)*100)</f>
        <v>0</v>
      </c>
      <c r="AX9" s="583"/>
      <c r="AY9" s="547">
        <f>'GAME STATS'!AZ11+'GAME STATS'!AZ74+'GAME STATS'!AZ137+'GAME STATS'!AZ200+'GAME STATS'!AZ263+'GAME STATS'!AZ326+'GAME STATS'!AZ389+'GAME STATS'!AZ452+'GAME STATS'!AZ515+'GAME STATS'!AZ578+'GAME STATS'!AZ641+'GAME STATS'!AZ704+'GAME STATS'!AZ767+'GAME STATS'!AZ830+'GAME STATS'!AZ893+'GAME STATS'!AZ956+'GAME STATS'!AZ1019+'GAME STATS'!AZ1082+'GAME STATS'!AZ1145+'GAME STATS'!AZ1208+'GAME STATS'!AZ1271+'GAME STATS'!AZ1334+'GAME STATS'!AZ1397+'GAME STATS'!AZ1460+'GAME STATS'!AZ1523+'GAME STATS'!AZ1586+'GAME STATS'!AZ1649+'GAME STATS'!AZ1712+'GAME STATS'!AZ1775+'GAME STATS'!AZ1838+'GAME STATS'!AZ1901+'GAME STATS'!AZ1964+'GAME STATS'!AZ2027+'GAME STATS'!AZ2090+'GAME STATS'!AZ2153+'GAME STATS'!AZ2216+'GAME STATS'!AZ2279+'GAME STATS'!AZ2342+'GAME STATS'!AZ2405+'GAME STATS'!AZ2468+'GAME STATS'!AZ2531+'GAME STATS'!AZ2594+'GAME STATS'!AZ2657+'GAME STATS'!AZ2720+'GAME STATS'!AZ2783+'GAME STATS'!AZ2846+'GAME STATS'!AZ2909+'GAME STATS'!AZ2972+'GAME STATS'!AZ3035+'GAME STATS'!AZ3098+'GAME STATS'!AZ3161+'GAME STATS'!AZ3224+'GAME STATS'!AZ3287+'GAME STATS'!AZ3350+'GAME STATS'!AZ3413+'GAME STATS'!AZ3476+'GAME STATS'!AZ3539+'GAME STATS'!AZ3602+'GAME STATS'!AZ3665+'GAME STATS'!AZ3728+'GAME STATS'!AZ3791+'GAME STATS'!AZ3854+'GAME STATS'!AZ3917+'GAME STATS'!AZ3980+'GAME STATS'!AZ4043+'GAME STATS'!AZ4106+'GAME STATS'!AZ4169+'GAME STATS'!AZ4232+'GAME STATS'!AZ4295+'GAME STATS'!AZ4358+'GAME STATS'!AZ4421+'GAME STATS'!AZ4484+'GAME STATS'!AZ4547+'GAME STATS'!AZ4610+'GAME STATS'!AZ4673+'GAME STATS'!AZ4736+'GAME STATS'!AZ4799+'GAME STATS'!AZ4862+'GAME STATS'!AZ4925+'GAME STATS'!AZ4988</f>
        <v>0</v>
      </c>
      <c r="AZ9" s="549"/>
      <c r="BA9" s="547">
        <f>'GAME STATS'!BB11+'GAME STATS'!BB74+'GAME STATS'!BB137+'GAME STATS'!BB200+'GAME STATS'!BB263+'GAME STATS'!BB326+'GAME STATS'!BB389+'GAME STATS'!BB452+'GAME STATS'!BB515+'GAME STATS'!BB578+'GAME STATS'!BB641+'GAME STATS'!BB704+'GAME STATS'!BB767+'GAME STATS'!BB830+'GAME STATS'!BB893+'GAME STATS'!BB956+'GAME STATS'!BB1019+'GAME STATS'!BB1082+'GAME STATS'!BB1145+'GAME STATS'!BB1208+'GAME STATS'!BB1271+'GAME STATS'!BB1334+'GAME STATS'!BB1397+'GAME STATS'!BB1460+'GAME STATS'!BB1523+'GAME STATS'!BB1586+'GAME STATS'!BB1649+'GAME STATS'!BB1712+'GAME STATS'!BB1775+'GAME STATS'!BB1838+'GAME STATS'!BB1901+'GAME STATS'!BB1964+'GAME STATS'!BB2027+'GAME STATS'!BB2090+'GAME STATS'!BB2153+'GAME STATS'!BB2216+'GAME STATS'!BB2279+'GAME STATS'!BB2342+'GAME STATS'!BB2405+'GAME STATS'!BB2468+'GAME STATS'!BB2531+'GAME STATS'!BB2594+'GAME STATS'!BB2657+'GAME STATS'!BB2720+'GAME STATS'!BB2783+'GAME STATS'!BB2846+'GAME STATS'!BB2909+'GAME STATS'!BB2972+'GAME STATS'!BB3035+'GAME STATS'!BB3098+'GAME STATS'!BB3161+'GAME STATS'!BB3224+'GAME STATS'!BB3287+'GAME STATS'!BB3350+'GAME STATS'!BB3413+'GAME STATS'!BB3476+'GAME STATS'!BB3539+'GAME STATS'!BB3602+'GAME STATS'!BB3665+'GAME STATS'!BB3728+'GAME STATS'!BB3791+'GAME STATS'!BB3854+'GAME STATS'!BB3917+'GAME STATS'!BB3980+'GAME STATS'!BB4043+'GAME STATS'!BB4106+'GAME STATS'!BB4169+'GAME STATS'!BB4232+'GAME STATS'!BB4295+'GAME STATS'!BB4358+'GAME STATS'!BB4421+'GAME STATS'!BB4484+'GAME STATS'!BB4547+'GAME STATS'!BB4610+'GAME STATS'!BB4673+'GAME STATS'!BB4736+'GAME STATS'!BB4799+'GAME STATS'!BB4862+'GAME STATS'!BB4925+'GAME STATS'!BB4988</f>
        <v>0</v>
      </c>
      <c r="BB9" s="549"/>
      <c r="BC9" s="582">
        <f>IF(AY9=0,0,(BA9/AY9)*100)</f>
        <v>0</v>
      </c>
      <c r="BD9" s="583"/>
      <c r="BE9" s="547">
        <f>AA9+AG9+AM9+AY9</f>
        <v>0</v>
      </c>
      <c r="BF9" s="549"/>
      <c r="BG9" s="597">
        <f>AC9+AI9+AO9+BA9</f>
        <v>0</v>
      </c>
      <c r="BH9" s="549"/>
      <c r="BI9" s="582">
        <f>IF(BE9=0,0,(BG9/BE9)*100)</f>
        <v>0</v>
      </c>
      <c r="BJ9" s="585"/>
      <c r="BK9" s="594">
        <f>(AC9*2)+(AI9*2)+(AO9*3)+BA9</f>
        <v>0</v>
      </c>
      <c r="BL9" s="595"/>
      <c r="BM9" s="596"/>
      <c r="BN9" s="134"/>
      <c r="BO9" s="134"/>
    </row>
    <row r="10" spans="1:67" s="31" customFormat="1" ht="24.95" customHeight="1" x14ac:dyDescent="0.35">
      <c r="A10" s="134"/>
      <c r="B10" s="571"/>
      <c r="C10" s="541" t="str">
        <f>IF(ROSTER!D$8="","",ROSTER!D$8)</f>
        <v/>
      </c>
      <c r="D10" s="542"/>
      <c r="E10" s="543"/>
      <c r="F10" s="550"/>
      <c r="G10" s="551"/>
      <c r="H10" s="550"/>
      <c r="I10" s="551"/>
      <c r="J10" s="604"/>
      <c r="K10" s="550"/>
      <c r="L10" s="551"/>
      <c r="M10" s="550"/>
      <c r="N10" s="551"/>
      <c r="O10" s="599" t="s">
        <v>14</v>
      </c>
      <c r="P10" s="600"/>
      <c r="Q10" s="550"/>
      <c r="R10" s="551"/>
      <c r="S10" s="550"/>
      <c r="T10" s="551"/>
      <c r="U10" s="550"/>
      <c r="V10" s="606"/>
      <c r="W10" s="604"/>
      <c r="X10" s="604"/>
      <c r="Y10" s="550"/>
      <c r="Z10" s="551"/>
      <c r="AA10" s="550"/>
      <c r="AB10" s="551"/>
      <c r="AC10" s="550"/>
      <c r="AD10" s="551"/>
      <c r="AE10" s="550"/>
      <c r="AF10" s="551"/>
      <c r="AG10" s="550"/>
      <c r="AH10" s="551"/>
      <c r="AI10" s="550"/>
      <c r="AJ10" s="551"/>
      <c r="AK10" s="599"/>
      <c r="AL10" s="600"/>
      <c r="AM10" s="550"/>
      <c r="AN10" s="551"/>
      <c r="AO10" s="550"/>
      <c r="AP10" s="551"/>
      <c r="AQ10" s="599"/>
      <c r="AR10" s="600"/>
      <c r="AS10" s="550"/>
      <c r="AT10" s="551"/>
      <c r="AU10" s="598"/>
      <c r="AV10" s="551"/>
      <c r="AW10" s="599"/>
      <c r="AX10" s="600"/>
      <c r="AY10" s="550"/>
      <c r="AZ10" s="551"/>
      <c r="BA10" s="550"/>
      <c r="BB10" s="551"/>
      <c r="BC10" s="599"/>
      <c r="BD10" s="600"/>
      <c r="BE10" s="550"/>
      <c r="BF10" s="551"/>
      <c r="BG10" s="598"/>
      <c r="BH10" s="551"/>
      <c r="BI10" s="599"/>
      <c r="BJ10" s="601"/>
      <c r="BK10" s="589"/>
      <c r="BL10" s="590"/>
      <c r="BM10" s="591"/>
      <c r="BN10" s="134"/>
      <c r="BO10" s="134"/>
    </row>
    <row r="11" spans="1:67" ht="24.95" customHeight="1" x14ac:dyDescent="0.25">
      <c r="A11" s="104"/>
      <c r="B11" s="570" t="str">
        <f>IF(ROSTER!B10="","",ROSTER!B10)</f>
        <v/>
      </c>
      <c r="C11" s="544" t="str">
        <f>IF(ROSTER!C$10="","",ROSTER!C$10)</f>
        <v/>
      </c>
      <c r="D11" s="545"/>
      <c r="E11" s="546"/>
      <c r="F11" s="524">
        <f>'GAME STATS'!F13+'GAME STATS'!F76+'GAME STATS'!F139+'GAME STATS'!F202+'GAME STATS'!F265+'GAME STATS'!F328+'GAME STATS'!F391+'GAME STATS'!F454+'GAME STATS'!F517+'GAME STATS'!F580+'GAME STATS'!F643+'GAME STATS'!F706+'GAME STATS'!F769+'GAME STATS'!F832+'GAME STATS'!F895+'GAME STATS'!F958+'GAME STATS'!F1021+'GAME STATS'!F1084+'GAME STATS'!F1147+'GAME STATS'!F1210+'GAME STATS'!F1273+'GAME STATS'!F1336+'GAME STATS'!F1399+'GAME STATS'!F1462+'GAME STATS'!F1525+'GAME STATS'!F1588+'GAME STATS'!F1651+'GAME STATS'!F1714+'GAME STATS'!F1777+'GAME STATS'!F1840+'GAME STATS'!F1903+'GAME STATS'!F1966+'GAME STATS'!F2029+'GAME STATS'!F2092+'GAME STATS'!F2155+'GAME STATS'!F2218+'GAME STATS'!F2281+'GAME STATS'!F2344+'GAME STATS'!F2407+'GAME STATS'!F2470+'GAME STATS'!F2533+'GAME STATS'!F2596+'GAME STATS'!F2659+'GAME STATS'!F2722+'GAME STATS'!F2785+'GAME STATS'!F2848+'GAME STATS'!F2911+'GAME STATS'!F2974+'GAME STATS'!F3037+'GAME STATS'!F3100+'GAME STATS'!F3163+'GAME STATS'!F3226+'GAME STATS'!F3289+'GAME STATS'!F3352+'GAME STATS'!F3415+'GAME STATS'!F3478+'GAME STATS'!F3541+'GAME STATS'!F3604+'GAME STATS'!F3667+'GAME STATS'!F3730+'GAME STATS'!F3793+'GAME STATS'!F3856+'GAME STATS'!F3919+'GAME STATS'!F3982+'GAME STATS'!F4045+'GAME STATS'!F4108+'GAME STATS'!F4171+'GAME STATS'!F4234+'GAME STATS'!F4297+'GAME STATS'!F4360+'GAME STATS'!F4423+'GAME STATS'!F4486+'GAME STATS'!F4549+'GAME STATS'!F4612+'GAME STATS'!F4675+'GAME STATS'!F4738+'GAME STATS'!F4801+'GAME STATS'!F4864+'GAME STATS'!F4927+'GAME STATS'!F4990</f>
        <v>0</v>
      </c>
      <c r="G11" s="525"/>
      <c r="H11" s="524">
        <f>'GAME STATS'!G13+'GAME STATS'!G76+'GAME STATS'!G139+'GAME STATS'!G202+'GAME STATS'!G265+'GAME STATS'!G328+'GAME STATS'!G391+'GAME STATS'!G454+'GAME STATS'!G517+'GAME STATS'!G580+'GAME STATS'!G643+'GAME STATS'!G706+'GAME STATS'!G769+'GAME STATS'!G832+'GAME STATS'!G895+'GAME STATS'!G958+'GAME STATS'!G1021+'GAME STATS'!G1084+'GAME STATS'!G1147+'GAME STATS'!G1210+'GAME STATS'!G1273+'GAME STATS'!G1336+'GAME STATS'!G1399+'GAME STATS'!G1462+'GAME STATS'!G1525+'GAME STATS'!G1588+'GAME STATS'!G1651+'GAME STATS'!G1714+'GAME STATS'!G1777+'GAME STATS'!G1840+'GAME STATS'!G1903+'GAME STATS'!G1966+'GAME STATS'!G2029+'GAME STATS'!G2092+'GAME STATS'!G2155+'GAME STATS'!G2218+'GAME STATS'!G2281+'GAME STATS'!G2344+'GAME STATS'!G2407+'GAME STATS'!G2470+'GAME STATS'!G2533+'GAME STATS'!G2596+'GAME STATS'!G2659+'GAME STATS'!G2722+'GAME STATS'!G2785+'GAME STATS'!G2848+'GAME STATS'!G2911+'GAME STATS'!G2974+'GAME STATS'!G3037+'GAME STATS'!G3100+'GAME STATS'!G3163+'GAME STATS'!G3226+'GAME STATS'!G3289+'GAME STATS'!G3352+'GAME STATS'!G3415+'GAME STATS'!G3478+'GAME STATS'!G3541+'GAME STATS'!G3604+'GAME STATS'!G3667+'GAME STATS'!G3730+'GAME STATS'!G3793+'GAME STATS'!G3856+'GAME STATS'!G3919+'GAME STATS'!G3982+'GAME STATS'!G4045+'GAME STATS'!G4108+'GAME STATS'!G4171+'GAME STATS'!G4234+'GAME STATS'!G4297+'GAME STATS'!G4360+'GAME STATS'!G4423+'GAME STATS'!G4486+'GAME STATS'!G4549+'GAME STATS'!G4612+'GAME STATS'!G4675+'GAME STATS'!G4738+'GAME STATS'!G4801+'GAME STATS'!G4864+'GAME STATS'!G4927+'GAME STATS'!G4990</f>
        <v>0</v>
      </c>
      <c r="I11" s="525"/>
      <c r="J11" s="526">
        <f>'GAME STATS'!H13+'GAME STATS'!H76+'GAME STATS'!H139+'GAME STATS'!H202+'GAME STATS'!H265+'GAME STATS'!H328+'GAME STATS'!H391+'GAME STATS'!H454+'GAME STATS'!H517+'GAME STATS'!H580+'GAME STATS'!H643+'GAME STATS'!H706+'GAME STATS'!H769+'GAME STATS'!H832+'GAME STATS'!H895+'GAME STATS'!H958+'GAME STATS'!H1021+'GAME STATS'!H1084+'GAME STATS'!H1147+'GAME STATS'!H1210+'GAME STATS'!H1273+'GAME STATS'!H1336+'GAME STATS'!H1399+'GAME STATS'!H1462+'GAME STATS'!H1525+'GAME STATS'!H1588+'GAME STATS'!H1651+'GAME STATS'!H1714+'GAME STATS'!H1777+'GAME STATS'!H1840+'GAME STATS'!H1903+'GAME STATS'!H1966+'GAME STATS'!H2029+'GAME STATS'!H2092+'GAME STATS'!H2155+'GAME STATS'!H2218+'GAME STATS'!H2281+'GAME STATS'!H2344+'GAME STATS'!H2407+'GAME STATS'!H2470+'GAME STATS'!H2533+'GAME STATS'!H2596+'GAME STATS'!H2659+'GAME STATS'!H2722+'GAME STATS'!H2785+'GAME STATS'!H2848+'GAME STATS'!H2911+'GAME STATS'!H2974+'GAME STATS'!H3037+'GAME STATS'!H3100+'GAME STATS'!H3163+'GAME STATS'!H3226+'GAME STATS'!H3289+'GAME STATS'!H3352+'GAME STATS'!H3415+'GAME STATS'!H3478+'GAME STATS'!H3541+'GAME STATS'!H3604+'GAME STATS'!H3667+'GAME STATS'!H3730+'GAME STATS'!H3793+'GAME STATS'!H3856+'GAME STATS'!H3919+'GAME STATS'!H3982+'GAME STATS'!H4045+'GAME STATS'!H4108+'GAME STATS'!H4171+'GAME STATS'!H4234+'GAME STATS'!H4297+'GAME STATS'!H4360+'GAME STATS'!H4423+'GAME STATS'!H4486+'GAME STATS'!H4549+'GAME STATS'!H4612+'GAME STATS'!H4675+'GAME STATS'!H4738+'GAME STATS'!H4801+'GAME STATS'!H4864+'GAME STATS'!H4927+'GAME STATS'!H4990</f>
        <v>0</v>
      </c>
      <c r="K11" s="524">
        <f>'GAME STATS'!J13+'GAME STATS'!J76+'GAME STATS'!J139+'GAME STATS'!J202+'GAME STATS'!J265+'GAME STATS'!J328+'GAME STATS'!J391+'GAME STATS'!J454+'GAME STATS'!J517+'GAME STATS'!J580+'GAME STATS'!J643+'GAME STATS'!J706+'GAME STATS'!J769+'GAME STATS'!J832+'GAME STATS'!J895+'GAME STATS'!J958+'GAME STATS'!J1021+'GAME STATS'!J1084+'GAME STATS'!J1147+'GAME STATS'!J1210+'GAME STATS'!J1273+'GAME STATS'!J1336+'GAME STATS'!J1399+'GAME STATS'!J1462+'GAME STATS'!J1525+'GAME STATS'!J1588+'GAME STATS'!J1651+'GAME STATS'!J1714+'GAME STATS'!J1777+'GAME STATS'!J1840+'GAME STATS'!J1903+'GAME STATS'!J1966+'GAME STATS'!J2029+'GAME STATS'!J2092+'GAME STATS'!J2155+'GAME STATS'!J2218+'GAME STATS'!J2281+'GAME STATS'!J2344+'GAME STATS'!J2407+'GAME STATS'!J2470+'GAME STATS'!J2533+'GAME STATS'!J2596+'GAME STATS'!J2659+'GAME STATS'!J2722+'GAME STATS'!J2785+'GAME STATS'!J2848+'GAME STATS'!J2911+'GAME STATS'!J2974+'GAME STATS'!J3037+'GAME STATS'!J3100+'GAME STATS'!J3163+'GAME STATS'!J3226+'GAME STATS'!J3289+'GAME STATS'!J3352+'GAME STATS'!J3415+'GAME STATS'!J3478+'GAME STATS'!J3541+'GAME STATS'!J3604+'GAME STATS'!J3667+'GAME STATS'!J3730+'GAME STATS'!J3793+'GAME STATS'!J3856+'GAME STATS'!J3919+'GAME STATS'!J3982+'GAME STATS'!J4045+'GAME STATS'!J4108+'GAME STATS'!J4171+'GAME STATS'!J4234+'GAME STATS'!J4297+'GAME STATS'!J4360+'GAME STATS'!J4423+'GAME STATS'!J4486+'GAME STATS'!J4549+'GAME STATS'!J4612+'GAME STATS'!J4675+'GAME STATS'!J4738+'GAME STATS'!J4801+'GAME STATS'!J4864+'GAME STATS'!J4927+'GAME STATS'!J4990</f>
        <v>0</v>
      </c>
      <c r="L11" s="525"/>
      <c r="M11" s="524">
        <f>'GAME STATS'!L13+'GAME STATS'!L76+'GAME STATS'!L139+'GAME STATS'!L202+'GAME STATS'!L265+'GAME STATS'!L328+'GAME STATS'!L391+'GAME STATS'!L454+'GAME STATS'!L517+'GAME STATS'!L580+'GAME STATS'!L643+'GAME STATS'!L706+'GAME STATS'!L769+'GAME STATS'!L832+'GAME STATS'!L895+'GAME STATS'!L958+'GAME STATS'!L1021+'GAME STATS'!L1084+'GAME STATS'!L1147+'GAME STATS'!L1210+'GAME STATS'!L1273+'GAME STATS'!L1336+'GAME STATS'!L1399+'GAME STATS'!L1462+'GAME STATS'!L1525+'GAME STATS'!L1588+'GAME STATS'!L1651+'GAME STATS'!L1714+'GAME STATS'!L1777+'GAME STATS'!L1840+'GAME STATS'!L1903+'GAME STATS'!L1966+'GAME STATS'!L2029+'GAME STATS'!L2092+'GAME STATS'!L2155+'GAME STATS'!L2218+'GAME STATS'!L2281+'GAME STATS'!L2344+'GAME STATS'!L2407+'GAME STATS'!L2470+'GAME STATS'!L2533+'GAME STATS'!L2596+'GAME STATS'!L2659+'GAME STATS'!L2722+'GAME STATS'!L2785+'GAME STATS'!L2848+'GAME STATS'!L2911+'GAME STATS'!L2974+'GAME STATS'!L3037+'GAME STATS'!L3100+'GAME STATS'!L3163+'GAME STATS'!L3226+'GAME STATS'!L3289+'GAME STATS'!L3352+'GAME STATS'!L3415+'GAME STATS'!L3478+'GAME STATS'!L3541+'GAME STATS'!L3604+'GAME STATS'!L3667+'GAME STATS'!L3730+'GAME STATS'!L3793+'GAME STATS'!L3856+'GAME STATS'!L3919+'GAME STATS'!L3982+'GAME STATS'!L4045+'GAME STATS'!L4108+'GAME STATS'!L4171+'GAME STATS'!L4234+'GAME STATS'!L4297+'GAME STATS'!L4360+'GAME STATS'!L4423+'GAME STATS'!L4486+'GAME STATS'!L4549+'GAME STATS'!L4612+'GAME STATS'!L4675+'GAME STATS'!L4738+'GAME STATS'!L4801+'GAME STATS'!L4864+'GAME STATS'!L4927+'GAME STATS'!L4990</f>
        <v>0</v>
      </c>
      <c r="N11" s="525"/>
      <c r="O11" s="572">
        <f>K11+M11</f>
        <v>0</v>
      </c>
      <c r="P11" s="573"/>
      <c r="Q11" s="524">
        <f>'GAME STATS'!P13+'GAME STATS'!P76+'GAME STATS'!P139+'GAME STATS'!P202+'GAME STATS'!P265+'GAME STATS'!P328+'GAME STATS'!P391+'GAME STATS'!P454+'GAME STATS'!P517+'GAME STATS'!P580+'GAME STATS'!P643+'GAME STATS'!P706+'GAME STATS'!P769+'GAME STATS'!P832+'GAME STATS'!P895+'GAME STATS'!P958+'GAME STATS'!P1021+'GAME STATS'!P1084+'GAME STATS'!P1147+'GAME STATS'!P1210+'GAME STATS'!P1273+'GAME STATS'!P1336+'GAME STATS'!P1399+'GAME STATS'!P1462+'GAME STATS'!P1525+'GAME STATS'!P1588+'GAME STATS'!P1651+'GAME STATS'!P1714+'GAME STATS'!P1777+'GAME STATS'!P1840+'GAME STATS'!P1903+'GAME STATS'!P1966+'GAME STATS'!P2029+'GAME STATS'!P2092+'GAME STATS'!P2155+'GAME STATS'!P2218+'GAME STATS'!P2281+'GAME STATS'!P2344+'GAME STATS'!P2407+'GAME STATS'!P2470+'GAME STATS'!P2533+'GAME STATS'!P2596+'GAME STATS'!P2659+'GAME STATS'!P2722+'GAME STATS'!P2785+'GAME STATS'!P2848+'GAME STATS'!P2911+'GAME STATS'!P2974+'GAME STATS'!P3037+'GAME STATS'!P3100+'GAME STATS'!P3163+'GAME STATS'!P3226+'GAME STATS'!P3289+'GAME STATS'!P3352+'GAME STATS'!P3415+'GAME STATS'!P3478+'GAME STATS'!P3541+'GAME STATS'!P3604+'GAME STATS'!P3667+'GAME STATS'!P3730+'GAME STATS'!P3793+'GAME STATS'!P3856+'GAME STATS'!P3919+'GAME STATS'!P3982+'GAME STATS'!P4045+'GAME STATS'!P4108+'GAME STATS'!P4171+'GAME STATS'!P4234+'GAME STATS'!P4297+'GAME STATS'!P4360+'GAME STATS'!P4423+'GAME STATS'!P4486+'GAME STATS'!P4549+'GAME STATS'!P4612+'GAME STATS'!P4675+'GAME STATS'!P4738+'GAME STATS'!P4801+'GAME STATS'!P4864+'GAME STATS'!P4927+'GAME STATS'!P4990</f>
        <v>0</v>
      </c>
      <c r="R11" s="525"/>
      <c r="S11" s="524">
        <f>'GAME STATS'!R13+'GAME STATS'!R76+'GAME STATS'!R139+'GAME STATS'!R202+'GAME STATS'!R265+'GAME STATS'!R328+'GAME STATS'!R391+'GAME STATS'!R454+'GAME STATS'!R517+'GAME STATS'!R580+'GAME STATS'!R643+'GAME STATS'!R706+'GAME STATS'!R769+'GAME STATS'!R832+'GAME STATS'!R895+'GAME STATS'!R958+'GAME STATS'!R1021+'GAME STATS'!R1084+'GAME STATS'!R1147+'GAME STATS'!R1210+'GAME STATS'!R1273+'GAME STATS'!R1336+'GAME STATS'!R1399+'GAME STATS'!R1462+'GAME STATS'!R1525+'GAME STATS'!R1588+'GAME STATS'!R1651+'GAME STATS'!R1714+'GAME STATS'!R1777+'GAME STATS'!R1840+'GAME STATS'!R1903+'GAME STATS'!R1966+'GAME STATS'!R2029+'GAME STATS'!R2092+'GAME STATS'!R2155+'GAME STATS'!R2218+'GAME STATS'!R2281+'GAME STATS'!R2344+'GAME STATS'!R2407+'GAME STATS'!R2470+'GAME STATS'!R2533+'GAME STATS'!R2596+'GAME STATS'!R2659+'GAME STATS'!R2722+'GAME STATS'!R2785+'GAME STATS'!R2848+'GAME STATS'!R2911+'GAME STATS'!R2974+'GAME STATS'!R3037+'GAME STATS'!R3100+'GAME STATS'!R3163+'GAME STATS'!R3226+'GAME STATS'!R3289+'GAME STATS'!R3352+'GAME STATS'!R3415+'GAME STATS'!R3478+'GAME STATS'!R3541+'GAME STATS'!R3604+'GAME STATS'!R3667+'GAME STATS'!R3730+'GAME STATS'!R3793+'GAME STATS'!R3856+'GAME STATS'!R3919+'GAME STATS'!R3982+'GAME STATS'!R4045+'GAME STATS'!R4108+'GAME STATS'!R4171+'GAME STATS'!R4234+'GAME STATS'!R4297+'GAME STATS'!R4360+'GAME STATS'!R4423+'GAME STATS'!R4486+'GAME STATS'!R4549+'GAME STATS'!R4612+'GAME STATS'!R4675+'GAME STATS'!R4738+'GAME STATS'!R4801+'GAME STATS'!R4864+'GAME STATS'!R4927+'GAME STATS'!R4990</f>
        <v>0</v>
      </c>
      <c r="T11" s="525"/>
      <c r="U11" s="524">
        <f>'GAME STATS'!T13+'GAME STATS'!T76+'GAME STATS'!T139+'GAME STATS'!T202+'GAME STATS'!T265+'GAME STATS'!T328+'GAME STATS'!T391+'GAME STATS'!T454+'GAME STATS'!T517+'GAME STATS'!T580+'GAME STATS'!T643+'GAME STATS'!T706+'GAME STATS'!T769+'GAME STATS'!T832+'GAME STATS'!T895+'GAME STATS'!T958+'GAME STATS'!T1021+'GAME STATS'!T1084+'GAME STATS'!T1147+'GAME STATS'!T1210+'GAME STATS'!T1273+'GAME STATS'!T1336+'GAME STATS'!T1399+'GAME STATS'!T1462+'GAME STATS'!T1525+'GAME STATS'!T1588+'GAME STATS'!T1651+'GAME STATS'!T1714+'GAME STATS'!T1777+'GAME STATS'!T1840+'GAME STATS'!T1903+'GAME STATS'!T1966+'GAME STATS'!T2029+'GAME STATS'!T2092+'GAME STATS'!T2155+'GAME STATS'!T2218+'GAME STATS'!T2281+'GAME STATS'!T2344+'GAME STATS'!T2407+'GAME STATS'!T2470+'GAME STATS'!T2533+'GAME STATS'!T2596+'GAME STATS'!T2659+'GAME STATS'!T2722+'GAME STATS'!T2785+'GAME STATS'!T2848+'GAME STATS'!T2911+'GAME STATS'!T2974+'GAME STATS'!T3037+'GAME STATS'!T3100+'GAME STATS'!T3163+'GAME STATS'!T3226+'GAME STATS'!T3289+'GAME STATS'!T3352+'GAME STATS'!T3415+'GAME STATS'!T3478+'GAME STATS'!T3541+'GAME STATS'!T3604+'GAME STATS'!T3667+'GAME STATS'!T3730+'GAME STATS'!T3793+'GAME STATS'!T3856+'GAME STATS'!T3919+'GAME STATS'!T3982+'GAME STATS'!T4045+'GAME STATS'!T4108+'GAME STATS'!T4171+'GAME STATS'!T4234+'GAME STATS'!T4297+'GAME STATS'!T4360+'GAME STATS'!T4423+'GAME STATS'!T4486+'GAME STATS'!T4549+'GAME STATS'!T4612+'GAME STATS'!T4675+'GAME STATS'!T4738+'GAME STATS'!T4801+'GAME STATS'!T4864+'GAME STATS'!T4927+'GAME STATS'!T4990</f>
        <v>0</v>
      </c>
      <c r="V11" s="592"/>
      <c r="W11" s="526">
        <f>'GAME STATS'!V13+'GAME STATS'!V76+'GAME STATS'!V139+'GAME STATS'!V202+'GAME STATS'!V265+'GAME STATS'!V328+'GAME STATS'!V391+'GAME STATS'!V454+'GAME STATS'!V517+'GAME STATS'!V580+'GAME STATS'!V643+'GAME STATS'!V706+'GAME STATS'!V769+'GAME STATS'!V832+'GAME STATS'!V895+'GAME STATS'!V958+'GAME STATS'!V1021+'GAME STATS'!V1084+'GAME STATS'!V1147+'GAME STATS'!V1210+'GAME STATS'!V1273+'GAME STATS'!V1336+'GAME STATS'!V1399+'GAME STATS'!V1462+'GAME STATS'!V1525+'GAME STATS'!V1588+'GAME STATS'!V1651+'GAME STATS'!V1714+'GAME STATS'!V1777+'GAME STATS'!V1840+'GAME STATS'!V1903+'GAME STATS'!V1966+'GAME STATS'!V2029+'GAME STATS'!V2092+'GAME STATS'!V2155+'GAME STATS'!V2218+'GAME STATS'!V2281+'GAME STATS'!V2344+'GAME STATS'!V2407+'GAME STATS'!V2470+'GAME STATS'!V2533+'GAME STATS'!V2596+'GAME STATS'!V2659+'GAME STATS'!V2722+'GAME STATS'!V2785+'GAME STATS'!V2848+'GAME STATS'!V2911+'GAME STATS'!V2974+'GAME STATS'!V3037+'GAME STATS'!V3100+'GAME STATS'!V3163+'GAME STATS'!V3226+'GAME STATS'!V3289+'GAME STATS'!V3352+'GAME STATS'!V3415+'GAME STATS'!V3478+'GAME STATS'!V3541+'GAME STATS'!V3604+'GAME STATS'!V3667+'GAME STATS'!V3730+'GAME STATS'!V3793+'GAME STATS'!V3856+'GAME STATS'!V3919+'GAME STATS'!V3982+'GAME STATS'!V4045+'GAME STATS'!V4108+'GAME STATS'!V4171+'GAME STATS'!V4234+'GAME STATS'!V4297+'GAME STATS'!V4360+'GAME STATS'!V4423+'GAME STATS'!V4486+'GAME STATS'!V4549+'GAME STATS'!V4612+'GAME STATS'!V4675+'GAME STATS'!V4738+'GAME STATS'!V4801+'GAME STATS'!V4864+'GAME STATS'!V4927+'GAME STATS'!V4990</f>
        <v>0</v>
      </c>
      <c r="X11" s="526">
        <f>'GAME STATS'!X13+'GAME STATS'!X76+'GAME STATS'!X139+'GAME STATS'!X202+'GAME STATS'!X265+'GAME STATS'!X328+'GAME STATS'!X391+'GAME STATS'!X454+'GAME STATS'!X517+'GAME STATS'!X580+'GAME STATS'!X643+'GAME STATS'!X706+'GAME STATS'!X769+'GAME STATS'!X832+'GAME STATS'!X895+'GAME STATS'!X958+'GAME STATS'!X1021+'GAME STATS'!X1084+'GAME STATS'!X1147+'GAME STATS'!X1210+'GAME STATS'!X1273+'GAME STATS'!X1336+'GAME STATS'!X1399+'GAME STATS'!X1462+'GAME STATS'!X1525+'GAME STATS'!X1588+'GAME STATS'!X1651+'GAME STATS'!X1714+'GAME STATS'!X1777+'GAME STATS'!X1840+'GAME STATS'!X1903+'GAME STATS'!X1966+'GAME STATS'!X2029+'GAME STATS'!X2092+'GAME STATS'!X2155+'GAME STATS'!X2218+'GAME STATS'!X2281+'GAME STATS'!X2344+'GAME STATS'!X2407+'GAME STATS'!X2470+'GAME STATS'!X2533+'GAME STATS'!X2596+'GAME STATS'!X2659+'GAME STATS'!X2722+'GAME STATS'!X2785+'GAME STATS'!X2848+'GAME STATS'!X2911+'GAME STATS'!X2974+'GAME STATS'!X3037+'GAME STATS'!X3100+'GAME STATS'!X3163+'GAME STATS'!X3226+'GAME STATS'!X3289+'GAME STATS'!X3352+'GAME STATS'!X3415+'GAME STATS'!X3478+'GAME STATS'!X3541+'GAME STATS'!X3604+'GAME STATS'!X3667+'GAME STATS'!X3730+'GAME STATS'!X3793+'GAME STATS'!X3856+'GAME STATS'!X3919+'GAME STATS'!X3982+'GAME STATS'!X4045+'GAME STATS'!X4108+'GAME STATS'!X4171+'GAME STATS'!X4234+'GAME STATS'!X4297+'GAME STATS'!X4360+'GAME STATS'!X4423+'GAME STATS'!X4486+'GAME STATS'!X4549+'GAME STATS'!X4612+'GAME STATS'!X4675+'GAME STATS'!X4738+'GAME STATS'!X4801+'GAME STATS'!X4864+'GAME STATS'!X4927+'GAME STATS'!X4990</f>
        <v>0</v>
      </c>
      <c r="Y11" s="524">
        <f>'GAME STATS'!Z13+'GAME STATS'!Z76+'GAME STATS'!Z139+'GAME STATS'!Z202+'GAME STATS'!Z265+'GAME STATS'!Z328+'GAME STATS'!Z391+'GAME STATS'!Z454+'GAME STATS'!Z517+'GAME STATS'!Z580+'GAME STATS'!Z643+'GAME STATS'!Z706+'GAME STATS'!Z769+'GAME STATS'!Z832+'GAME STATS'!Z895+'GAME STATS'!Z958+'GAME STATS'!Z1021+'GAME STATS'!Z1084+'GAME STATS'!Z1147+'GAME STATS'!Z1210+'GAME STATS'!Z1273+'GAME STATS'!Z1336+'GAME STATS'!Z1399+'GAME STATS'!Z1462+'GAME STATS'!Z1525+'GAME STATS'!Z1588+'GAME STATS'!Z1651+'GAME STATS'!Z1714+'GAME STATS'!Z1777+'GAME STATS'!Z1840+'GAME STATS'!Z1903+'GAME STATS'!Z1966+'GAME STATS'!Z2029+'GAME STATS'!Z2092+'GAME STATS'!Z2155+'GAME STATS'!Z2218+'GAME STATS'!Z2281+'GAME STATS'!Z2344+'GAME STATS'!Z2407+'GAME STATS'!Z2470+'GAME STATS'!Z2533+'GAME STATS'!Z2596+'GAME STATS'!Z2659+'GAME STATS'!Z2722+'GAME STATS'!Z2785+'GAME STATS'!Z2848+'GAME STATS'!Z2911+'GAME STATS'!Z2974+'GAME STATS'!Z3037+'GAME STATS'!Z3100+'GAME STATS'!Z3163+'GAME STATS'!Z3226+'GAME STATS'!Z3289+'GAME STATS'!Z3352+'GAME STATS'!Z3415+'GAME STATS'!Z3478+'GAME STATS'!Z3541+'GAME STATS'!Z3604+'GAME STATS'!Z3667+'GAME STATS'!Z3730+'GAME STATS'!Z3793+'GAME STATS'!Z3856+'GAME STATS'!Z3919+'GAME STATS'!Z3982+'GAME STATS'!Z4045+'GAME STATS'!Z4108+'GAME STATS'!Z4171+'GAME STATS'!Z4234+'GAME STATS'!Z4297+'GAME STATS'!Z4360+'GAME STATS'!Z4423+'GAME STATS'!Z4486+'GAME STATS'!Z4549+'GAME STATS'!Z4612+'GAME STATS'!Z4675+'GAME STATS'!Z4738+'GAME STATS'!Z4801+'GAME STATS'!Z4864+'GAME STATS'!Z4927+'GAME STATS'!Z4990</f>
        <v>0</v>
      </c>
      <c r="Z11" s="525"/>
      <c r="AA11" s="524">
        <f>'GAME STATS'!AB13+'GAME STATS'!AB76+'GAME STATS'!AB139+'GAME STATS'!AB202+'GAME STATS'!AB265+'GAME STATS'!AB328+'GAME STATS'!AB391+'GAME STATS'!AB454+'GAME STATS'!AB517+'GAME STATS'!AB580+'GAME STATS'!AB643+'GAME STATS'!AB706+'GAME STATS'!AB769+'GAME STATS'!AB832+'GAME STATS'!AB895+'GAME STATS'!AB958+'GAME STATS'!AB1021+'GAME STATS'!AB1084+'GAME STATS'!AB1147+'GAME STATS'!AB1210+'GAME STATS'!AB1273+'GAME STATS'!AB1336+'GAME STATS'!AB1399+'GAME STATS'!AB1462+'GAME STATS'!AB1525+'GAME STATS'!AB1588+'GAME STATS'!AB1651+'GAME STATS'!AB1714+'GAME STATS'!AB1777+'GAME STATS'!AB1840+'GAME STATS'!AB1903+'GAME STATS'!AB1966+'GAME STATS'!AB2029+'GAME STATS'!AB2092+'GAME STATS'!AB2155+'GAME STATS'!AB2218+'GAME STATS'!AB2281+'GAME STATS'!AB2344+'GAME STATS'!AB2407+'GAME STATS'!AB2470+'GAME STATS'!AB2533+'GAME STATS'!AB2596+'GAME STATS'!AB2659+'GAME STATS'!AB2722+'GAME STATS'!AB2785+'GAME STATS'!AB2848+'GAME STATS'!AB2911+'GAME STATS'!AB2974+'GAME STATS'!AB3037+'GAME STATS'!AB3100+'GAME STATS'!AB3163+'GAME STATS'!AB3226+'GAME STATS'!AB3289+'GAME STATS'!AB3352+'GAME STATS'!AB3415+'GAME STATS'!AB3478+'GAME STATS'!AB3541+'GAME STATS'!AB3604+'GAME STATS'!AB3667+'GAME STATS'!AB3730+'GAME STATS'!AB3793+'GAME STATS'!AB3856+'GAME STATS'!AB3919+'GAME STATS'!AB3982+'GAME STATS'!AB4045+'GAME STATS'!AB4108+'GAME STATS'!AB4171+'GAME STATS'!AB4234+'GAME STATS'!AB4297+'GAME STATS'!AB4360+'GAME STATS'!AB4423+'GAME STATS'!AB4486+'GAME STATS'!AB4549+'GAME STATS'!AB4612+'GAME STATS'!AB4675+'GAME STATS'!AB4738+'GAME STATS'!AB4801+'GAME STATS'!AB4864+'GAME STATS'!AB4927+'GAME STATS'!AB4990</f>
        <v>0</v>
      </c>
      <c r="AB11" s="525"/>
      <c r="AC11" s="524">
        <f>'GAME STATS'!AD13+'GAME STATS'!AD76+'GAME STATS'!AD139+'GAME STATS'!AD202+'GAME STATS'!AD265+'GAME STATS'!AD328+'GAME STATS'!AD391+'GAME STATS'!AD454+'GAME STATS'!AD517+'GAME STATS'!AD580+'GAME STATS'!AD643+'GAME STATS'!AD706+'GAME STATS'!AD769+'GAME STATS'!AD832+'GAME STATS'!AD895+'GAME STATS'!AD958+'GAME STATS'!AD1021+'GAME STATS'!AD1084+'GAME STATS'!AD1147+'GAME STATS'!AD1210+'GAME STATS'!AD1273+'GAME STATS'!AD1336+'GAME STATS'!AD1399+'GAME STATS'!AD1462+'GAME STATS'!AD1525+'GAME STATS'!AD1588+'GAME STATS'!AD1651+'GAME STATS'!AD1714+'GAME STATS'!AD1777+'GAME STATS'!AD1840+'GAME STATS'!AD1903+'GAME STATS'!AD1966+'GAME STATS'!AD2029+'GAME STATS'!AD2092+'GAME STATS'!AD2155+'GAME STATS'!AD2218+'GAME STATS'!AD2281+'GAME STATS'!AD2344+'GAME STATS'!AD2407+'GAME STATS'!AD2470+'GAME STATS'!AD2533+'GAME STATS'!AD2596+'GAME STATS'!AD2659+'GAME STATS'!AD2722+'GAME STATS'!AD2785+'GAME STATS'!AD2848+'GAME STATS'!AD2911+'GAME STATS'!AD2974+'GAME STATS'!AD3037+'GAME STATS'!AD3100+'GAME STATS'!AD3163+'GAME STATS'!AD3226+'GAME STATS'!AD3289+'GAME STATS'!AD3352+'GAME STATS'!AD3415+'GAME STATS'!AD3478+'GAME STATS'!AD3541+'GAME STATS'!AD3604+'GAME STATS'!AD3667+'GAME STATS'!AD3730+'GAME STATS'!AD3793+'GAME STATS'!AD3856+'GAME STATS'!AD3919+'GAME STATS'!AD3982+'GAME STATS'!AD4045+'GAME STATS'!AD4108+'GAME STATS'!AD4171+'GAME STATS'!AD4234+'GAME STATS'!AD4297+'GAME STATS'!AD4360+'GAME STATS'!AD4423+'GAME STATS'!AD4486+'GAME STATS'!AD4549+'GAME STATS'!AD4612+'GAME STATS'!AD4675+'GAME STATS'!AD4738+'GAME STATS'!AD4801+'GAME STATS'!AD4864+'GAME STATS'!AD4927+'GAME STATS'!AD4990</f>
        <v>0</v>
      </c>
      <c r="AD11" s="525"/>
      <c r="AE11" s="524">
        <f>'GAME STATS'!AF13+'GAME STATS'!AF76+'GAME STATS'!AF139+'GAME STATS'!AF202+'GAME STATS'!AF265+'GAME STATS'!AF328+'GAME STATS'!AF391+'GAME STATS'!AF454+'GAME STATS'!AF517+'GAME STATS'!AF580+'GAME STATS'!AF643+'GAME STATS'!AF706+'GAME STATS'!AF769+'GAME STATS'!AF832+'GAME STATS'!AF895+'GAME STATS'!AF958+'GAME STATS'!AF1021+'GAME STATS'!AF1084+'GAME STATS'!AF1147+'GAME STATS'!AF1210+'GAME STATS'!AF1273+'GAME STATS'!AF1336+'GAME STATS'!AF1399+'GAME STATS'!AF1462+'GAME STATS'!AF1525+'GAME STATS'!AF1588+'GAME STATS'!AF1651+'GAME STATS'!AF1714+'GAME STATS'!AF1777+'GAME STATS'!AF1840+'GAME STATS'!AF1903+'GAME STATS'!AF1966+'GAME STATS'!AF2029+'GAME STATS'!AF2092+'GAME STATS'!AF2155+'GAME STATS'!AF2218+'GAME STATS'!AF2281+'GAME STATS'!AF2344+'GAME STATS'!AF2407+'GAME STATS'!AF2470+'GAME STATS'!AF2533+'GAME STATS'!AF2596+'GAME STATS'!AF2659+'GAME STATS'!AF2722+'GAME STATS'!AF2785+'GAME STATS'!AF2848+'GAME STATS'!AF2911+'GAME STATS'!AF2974+'GAME STATS'!AF3037+'GAME STATS'!AF3100+'GAME STATS'!AF3163+'GAME STATS'!AF3226+'GAME STATS'!AF3289+'GAME STATS'!AF3352+'GAME STATS'!AF3415+'GAME STATS'!AF3478+'GAME STATS'!AF3541+'GAME STATS'!AF3604+'GAME STATS'!AF3667+'GAME STATS'!AF3730+'GAME STATS'!AF3793+'GAME STATS'!AF3856+'GAME STATS'!AF3919+'GAME STATS'!AF3982+'GAME STATS'!AF4045+'GAME STATS'!AF4108+'GAME STATS'!AF4171+'GAME STATS'!AF4234+'GAME STATS'!AF4297+'GAME STATS'!AF4360+'GAME STATS'!AF4423+'GAME STATS'!AF4486+'GAME STATS'!AF4549+'GAME STATS'!AF4612+'GAME STATS'!AF4675+'GAME STATS'!AF4738+'GAME STATS'!AF4801+'GAME STATS'!AF4864+'GAME STATS'!AF4927+'GAME STATS'!AF4990</f>
        <v>0</v>
      </c>
      <c r="AF11" s="525"/>
      <c r="AG11" s="524">
        <f>'GAME STATS'!AH13+'GAME STATS'!AH76+'GAME STATS'!AH139+'GAME STATS'!AH202+'GAME STATS'!AH265+'GAME STATS'!AH328+'GAME STATS'!AH391+'GAME STATS'!AH454+'GAME STATS'!AH517+'GAME STATS'!AH580+'GAME STATS'!AH643+'GAME STATS'!AH706+'GAME STATS'!AH769+'GAME STATS'!AH832+'GAME STATS'!AH895+'GAME STATS'!AH958+'GAME STATS'!AH1021+'GAME STATS'!AH1084+'GAME STATS'!AH1147+'GAME STATS'!AH1210+'GAME STATS'!AH1273+'GAME STATS'!AH1336+'GAME STATS'!AH1399+'GAME STATS'!AH1462+'GAME STATS'!AH1525+'GAME STATS'!AH1588+'GAME STATS'!AH1651+'GAME STATS'!AH1714+'GAME STATS'!AH1777+'GAME STATS'!AH1840+'GAME STATS'!AH1903+'GAME STATS'!AH1966+'GAME STATS'!AH2029+'GAME STATS'!AH2092+'GAME STATS'!AH2155+'GAME STATS'!AH2218+'GAME STATS'!AH2281+'GAME STATS'!AH2344+'GAME STATS'!AH2407+'GAME STATS'!AH2470+'GAME STATS'!AH2533+'GAME STATS'!AH2596+'GAME STATS'!AH2659+'GAME STATS'!AH2722+'GAME STATS'!AH2785+'GAME STATS'!AH2848+'GAME STATS'!AH2911+'GAME STATS'!AH2974+'GAME STATS'!AH3037+'GAME STATS'!AH3100+'GAME STATS'!AH3163+'GAME STATS'!AH3226+'GAME STATS'!AH3289+'GAME STATS'!AH3352+'GAME STATS'!AH3415+'GAME STATS'!AH3478+'GAME STATS'!AH3541+'GAME STATS'!AH3604+'GAME STATS'!AH3667+'GAME STATS'!AH3730+'GAME STATS'!AH3793+'GAME STATS'!AH3856+'GAME STATS'!AH3919+'GAME STATS'!AH3982+'GAME STATS'!AH4045+'GAME STATS'!AH4108+'GAME STATS'!AH4171+'GAME STATS'!AH4234+'GAME STATS'!AH4297+'GAME STATS'!AH4360+'GAME STATS'!AH4423+'GAME STATS'!AH4486+'GAME STATS'!AH4549+'GAME STATS'!AH4612+'GAME STATS'!AH4675+'GAME STATS'!AH4738+'GAME STATS'!AH4801+'GAME STATS'!AH4864+'GAME STATS'!AH4927+'GAME STATS'!AH4990</f>
        <v>0</v>
      </c>
      <c r="AH11" s="525"/>
      <c r="AI11" s="524">
        <f>'GAME STATS'!AJ13+'GAME STATS'!AJ76+'GAME STATS'!AJ139+'GAME STATS'!AJ202+'GAME STATS'!AJ265+'GAME STATS'!AJ328+'GAME STATS'!AJ391+'GAME STATS'!AJ454+'GAME STATS'!AJ517+'GAME STATS'!AJ580+'GAME STATS'!AJ643+'GAME STATS'!AJ706+'GAME STATS'!AJ769+'GAME STATS'!AJ832+'GAME STATS'!AJ895+'GAME STATS'!AJ958+'GAME STATS'!AJ1021+'GAME STATS'!AJ1084+'GAME STATS'!AJ1147+'GAME STATS'!AJ1210+'GAME STATS'!AJ1273+'GAME STATS'!AJ1336+'GAME STATS'!AJ1399+'GAME STATS'!AJ1462+'GAME STATS'!AJ1525+'GAME STATS'!AJ1588+'GAME STATS'!AJ1651+'GAME STATS'!AJ1714+'GAME STATS'!AJ1777+'GAME STATS'!AJ1840+'GAME STATS'!AJ1903+'GAME STATS'!AJ1966+'GAME STATS'!AJ2029+'GAME STATS'!AJ2092+'GAME STATS'!AJ2155+'GAME STATS'!AJ2218+'GAME STATS'!AJ2281+'GAME STATS'!AJ2344+'GAME STATS'!AJ2407+'GAME STATS'!AJ2470+'GAME STATS'!AJ2533+'GAME STATS'!AJ2596+'GAME STATS'!AJ2659+'GAME STATS'!AJ2722+'GAME STATS'!AJ2785+'GAME STATS'!AJ2848+'GAME STATS'!AJ2911+'GAME STATS'!AJ2974+'GAME STATS'!AJ3037+'GAME STATS'!AJ3100+'GAME STATS'!AJ3163+'GAME STATS'!AJ3226+'GAME STATS'!AJ3289+'GAME STATS'!AJ3352+'GAME STATS'!AJ3415+'GAME STATS'!AJ3478+'GAME STATS'!AJ3541+'GAME STATS'!AJ3604+'GAME STATS'!AJ3667+'GAME STATS'!AJ3730+'GAME STATS'!AJ3793+'GAME STATS'!AJ3856+'GAME STATS'!AJ3919+'GAME STATS'!AJ3982+'GAME STATS'!AJ4045+'GAME STATS'!AJ4108+'GAME STATS'!AJ4171+'GAME STATS'!AJ4234+'GAME STATS'!AJ4297+'GAME STATS'!AJ4360+'GAME STATS'!AJ4423+'GAME STATS'!AJ4486+'GAME STATS'!AJ4549+'GAME STATS'!AJ4612+'GAME STATS'!AJ4675+'GAME STATS'!AJ4738+'GAME STATS'!AJ4801+'GAME STATS'!AJ4864+'GAME STATS'!AJ4927+'GAME STATS'!AJ4990</f>
        <v>0</v>
      </c>
      <c r="AJ11" s="525"/>
      <c r="AK11" s="572">
        <f>IF(AG11=0,0,(AI11/AG11)*100)</f>
        <v>0</v>
      </c>
      <c r="AL11" s="573"/>
      <c r="AM11" s="524">
        <f>'GAME STATS'!AN13+'GAME STATS'!AN76+'GAME STATS'!AN139+'GAME STATS'!AN202+'GAME STATS'!AN265+'GAME STATS'!AN328+'GAME STATS'!AN391+'GAME STATS'!AN454+'GAME STATS'!AN517+'GAME STATS'!AN580+'GAME STATS'!AN643+'GAME STATS'!AN706+'GAME STATS'!AN769+'GAME STATS'!AN832+'GAME STATS'!AN895+'GAME STATS'!AN958+'GAME STATS'!AN1021+'GAME STATS'!AN1084+'GAME STATS'!AN1147+'GAME STATS'!AN1210+'GAME STATS'!AN1273+'GAME STATS'!AN1336+'GAME STATS'!AN1399+'GAME STATS'!AN1462+'GAME STATS'!AN1525+'GAME STATS'!AN1588+'GAME STATS'!AN1651+'GAME STATS'!AN1714+'GAME STATS'!AN1777+'GAME STATS'!AN1840+'GAME STATS'!AN1903+'GAME STATS'!AN1966+'GAME STATS'!AN2029+'GAME STATS'!AN2092+'GAME STATS'!AN2155+'GAME STATS'!AN2218+'GAME STATS'!AN2281+'GAME STATS'!AN2344+'GAME STATS'!AN2407+'GAME STATS'!AN2470+'GAME STATS'!AN2533+'GAME STATS'!AN2596+'GAME STATS'!AN2659+'GAME STATS'!AN2722+'GAME STATS'!AN2785+'GAME STATS'!AN2848+'GAME STATS'!AN2911+'GAME STATS'!AN2974+'GAME STATS'!AN3037+'GAME STATS'!AN3100+'GAME STATS'!AN3163+'GAME STATS'!AN3226+'GAME STATS'!AN3289+'GAME STATS'!AN3352+'GAME STATS'!AN3415+'GAME STATS'!AN3478+'GAME STATS'!AN3541+'GAME STATS'!AN3604+'GAME STATS'!AN3667+'GAME STATS'!AN3730+'GAME STATS'!AN3793+'GAME STATS'!AN3856+'GAME STATS'!AN3919+'GAME STATS'!AN3982+'GAME STATS'!AN4045+'GAME STATS'!AN4108+'GAME STATS'!AN4171+'GAME STATS'!AN4234+'GAME STATS'!AN4297+'GAME STATS'!AN4360+'GAME STATS'!AN4423+'GAME STATS'!AN4486+'GAME STATS'!AN4549+'GAME STATS'!AN4612+'GAME STATS'!AN4675+'GAME STATS'!AN4738+'GAME STATS'!AN4801+'GAME STATS'!AN4864+'GAME STATS'!AN4927+'GAME STATS'!AN4990</f>
        <v>0</v>
      </c>
      <c r="AN11" s="525"/>
      <c r="AO11" s="524">
        <f>'GAME STATS'!AP13+'GAME STATS'!AP76+'GAME STATS'!AP139+'GAME STATS'!AP202+'GAME STATS'!AP265+'GAME STATS'!AP328+'GAME STATS'!AP391+'GAME STATS'!AP454+'GAME STATS'!AP517+'GAME STATS'!AP580+'GAME STATS'!AP643+'GAME STATS'!AP706+'GAME STATS'!AP769+'GAME STATS'!AP832+'GAME STATS'!AP895+'GAME STATS'!AP958+'GAME STATS'!AP1021+'GAME STATS'!AP1084+'GAME STATS'!AP1147+'GAME STATS'!AP1210+'GAME STATS'!AP1273+'GAME STATS'!AP1336+'GAME STATS'!AP1399+'GAME STATS'!AP1462+'GAME STATS'!AP1525+'GAME STATS'!AP1588+'GAME STATS'!AP1651+'GAME STATS'!AP1714+'GAME STATS'!AP1777+'GAME STATS'!AP1840+'GAME STATS'!AP1903+'GAME STATS'!AP1966+'GAME STATS'!AP2029+'GAME STATS'!AP2092+'GAME STATS'!AP2155+'GAME STATS'!AP2218+'GAME STATS'!AP2281+'GAME STATS'!AP2344+'GAME STATS'!AP2407+'GAME STATS'!AP2470+'GAME STATS'!AP2533+'GAME STATS'!AP2596+'GAME STATS'!AP2659+'GAME STATS'!AP2722+'GAME STATS'!AP2785+'GAME STATS'!AP2848+'GAME STATS'!AP2911+'GAME STATS'!AP2974+'GAME STATS'!AP3037+'GAME STATS'!AP3100+'GAME STATS'!AP3163+'GAME STATS'!AP3226+'GAME STATS'!AP3289+'GAME STATS'!AP3352+'GAME STATS'!AP3415+'GAME STATS'!AP3478+'GAME STATS'!AP3541+'GAME STATS'!AP3604+'GAME STATS'!AP3667+'GAME STATS'!AP3730+'GAME STATS'!AP3793+'GAME STATS'!AP3856+'GAME STATS'!AP3919+'GAME STATS'!AP3982+'GAME STATS'!AP4045+'GAME STATS'!AP4108+'GAME STATS'!AP4171+'GAME STATS'!AP4234+'GAME STATS'!AP4297+'GAME STATS'!AP4360+'GAME STATS'!AP4423+'GAME STATS'!AP4486+'GAME STATS'!AP4549+'GAME STATS'!AP4612+'GAME STATS'!AP4675+'GAME STATS'!AP4738+'GAME STATS'!AP4801+'GAME STATS'!AP4864+'GAME STATS'!AP4927+'GAME STATS'!AP4990</f>
        <v>0</v>
      </c>
      <c r="AP11" s="525"/>
      <c r="AQ11" s="572">
        <f>IF(AM11=0,0,(AO11/AM11)*100)</f>
        <v>0</v>
      </c>
      <c r="AR11" s="573"/>
      <c r="AS11" s="524">
        <f>AA11+AG11+AM11</f>
        <v>0</v>
      </c>
      <c r="AT11" s="525"/>
      <c r="AU11" s="569">
        <f>AC11+AI11+AO11</f>
        <v>0</v>
      </c>
      <c r="AV11" s="525"/>
      <c r="AW11" s="572">
        <f>IF(AS11=0,0,(AU11/AS11)*100)</f>
        <v>0</v>
      </c>
      <c r="AX11" s="573"/>
      <c r="AY11" s="524">
        <f>'GAME STATS'!AZ13+'GAME STATS'!AZ76+'GAME STATS'!AZ139+'GAME STATS'!AZ202+'GAME STATS'!AZ265+'GAME STATS'!AZ328+'GAME STATS'!AZ391+'GAME STATS'!AZ454+'GAME STATS'!AZ517+'GAME STATS'!AZ580+'GAME STATS'!AZ643+'GAME STATS'!AZ706+'GAME STATS'!AZ769+'GAME STATS'!AZ832+'GAME STATS'!AZ895+'GAME STATS'!AZ958+'GAME STATS'!AZ1021+'GAME STATS'!AZ1084+'GAME STATS'!AZ1147+'GAME STATS'!AZ1210+'GAME STATS'!AZ1273+'GAME STATS'!AZ1336+'GAME STATS'!AZ1399+'GAME STATS'!AZ1462+'GAME STATS'!AZ1525+'GAME STATS'!AZ1588+'GAME STATS'!AZ1651+'GAME STATS'!AZ1714+'GAME STATS'!AZ1777+'GAME STATS'!AZ1840+'GAME STATS'!AZ1903+'GAME STATS'!AZ1966+'GAME STATS'!AZ2029+'GAME STATS'!AZ2092+'GAME STATS'!AZ2155+'GAME STATS'!AZ2218+'GAME STATS'!AZ2281+'GAME STATS'!AZ2344+'GAME STATS'!AZ2407+'GAME STATS'!AZ2470+'GAME STATS'!AZ2533+'GAME STATS'!AZ2596+'GAME STATS'!AZ2659+'GAME STATS'!AZ2722+'GAME STATS'!AZ2785+'GAME STATS'!AZ2848+'GAME STATS'!AZ2911+'GAME STATS'!AZ2974+'GAME STATS'!AZ3037+'GAME STATS'!AZ3100+'GAME STATS'!AZ3163+'GAME STATS'!AZ3226+'GAME STATS'!AZ3289+'GAME STATS'!AZ3352+'GAME STATS'!AZ3415+'GAME STATS'!AZ3478+'GAME STATS'!AZ3541+'GAME STATS'!AZ3604+'GAME STATS'!AZ3667+'GAME STATS'!AZ3730+'GAME STATS'!AZ3793+'GAME STATS'!AZ3856+'GAME STATS'!AZ3919+'GAME STATS'!AZ3982+'GAME STATS'!AZ4045+'GAME STATS'!AZ4108+'GAME STATS'!AZ4171+'GAME STATS'!AZ4234+'GAME STATS'!AZ4297+'GAME STATS'!AZ4360+'GAME STATS'!AZ4423+'GAME STATS'!AZ4486+'GAME STATS'!AZ4549+'GAME STATS'!AZ4612+'GAME STATS'!AZ4675+'GAME STATS'!AZ4738+'GAME STATS'!AZ4801+'GAME STATS'!AZ4864+'GAME STATS'!AZ4927+'GAME STATS'!AZ4990</f>
        <v>0</v>
      </c>
      <c r="AZ11" s="525"/>
      <c r="BA11" s="524">
        <f>'GAME STATS'!BB13+'GAME STATS'!BB76+'GAME STATS'!BB139+'GAME STATS'!BB202+'GAME STATS'!BB265+'GAME STATS'!BB328+'GAME STATS'!BB391+'GAME STATS'!BB454+'GAME STATS'!BB517+'GAME STATS'!BB580+'GAME STATS'!BB643+'GAME STATS'!BB706+'GAME STATS'!BB769+'GAME STATS'!BB832+'GAME STATS'!BB895+'GAME STATS'!BB958+'GAME STATS'!BB1021+'GAME STATS'!BB1084+'GAME STATS'!BB1147+'GAME STATS'!BB1210+'GAME STATS'!BB1273+'GAME STATS'!BB1336+'GAME STATS'!BB1399+'GAME STATS'!BB1462+'GAME STATS'!BB1525+'GAME STATS'!BB1588+'GAME STATS'!BB1651+'GAME STATS'!BB1714+'GAME STATS'!BB1777+'GAME STATS'!BB1840+'GAME STATS'!BB1903+'GAME STATS'!BB1966+'GAME STATS'!BB2029+'GAME STATS'!BB2092+'GAME STATS'!BB2155+'GAME STATS'!BB2218+'GAME STATS'!BB2281+'GAME STATS'!BB2344+'GAME STATS'!BB2407+'GAME STATS'!BB2470+'GAME STATS'!BB2533+'GAME STATS'!BB2596+'GAME STATS'!BB2659+'GAME STATS'!BB2722+'GAME STATS'!BB2785+'GAME STATS'!BB2848+'GAME STATS'!BB2911+'GAME STATS'!BB2974+'GAME STATS'!BB3037+'GAME STATS'!BB3100+'GAME STATS'!BB3163+'GAME STATS'!BB3226+'GAME STATS'!BB3289+'GAME STATS'!BB3352+'GAME STATS'!BB3415+'GAME STATS'!BB3478+'GAME STATS'!BB3541+'GAME STATS'!BB3604+'GAME STATS'!BB3667+'GAME STATS'!BB3730+'GAME STATS'!BB3793+'GAME STATS'!BB3856+'GAME STATS'!BB3919+'GAME STATS'!BB3982+'GAME STATS'!BB4045+'GAME STATS'!BB4108+'GAME STATS'!BB4171+'GAME STATS'!BB4234+'GAME STATS'!BB4297+'GAME STATS'!BB4360+'GAME STATS'!BB4423+'GAME STATS'!BB4486+'GAME STATS'!BB4549+'GAME STATS'!BB4612+'GAME STATS'!BB4675+'GAME STATS'!BB4738+'GAME STATS'!BB4801+'GAME STATS'!BB4864+'GAME STATS'!BB4927+'GAME STATS'!BB4990</f>
        <v>0</v>
      </c>
      <c r="BB11" s="525"/>
      <c r="BC11" s="572">
        <f>IF(AY11=0,0,(BA11/AY11)*100)</f>
        <v>0</v>
      </c>
      <c r="BD11" s="573"/>
      <c r="BE11" s="524">
        <f>AA11+AG11+AM11+AY11</f>
        <v>0</v>
      </c>
      <c r="BF11" s="525"/>
      <c r="BG11" s="569">
        <f>AC11+AI11+AO11+BA11</f>
        <v>0</v>
      </c>
      <c r="BH11" s="525"/>
      <c r="BI11" s="572">
        <f>IF(BE11=0,0,(BG11/BE11)*100)</f>
        <v>0</v>
      </c>
      <c r="BJ11" s="593"/>
      <c r="BK11" s="586">
        <f>(AC11*2)+(AI11*2)+(AO11*3)+BA11</f>
        <v>0</v>
      </c>
      <c r="BL11" s="587"/>
      <c r="BM11" s="588"/>
      <c r="BN11" s="104"/>
      <c r="BO11" s="104"/>
    </row>
    <row r="12" spans="1:67" ht="24.95" customHeight="1" x14ac:dyDescent="0.25">
      <c r="A12" s="104"/>
      <c r="B12" s="571"/>
      <c r="C12" s="541" t="str">
        <f>IF(ROSTER!D$10="","",ROSTER!D$10)</f>
        <v/>
      </c>
      <c r="D12" s="542"/>
      <c r="E12" s="543"/>
      <c r="F12" s="524"/>
      <c r="G12" s="525"/>
      <c r="H12" s="524"/>
      <c r="I12" s="525"/>
      <c r="J12" s="526"/>
      <c r="K12" s="524"/>
      <c r="L12" s="525"/>
      <c r="M12" s="524"/>
      <c r="N12" s="525"/>
      <c r="O12" s="572" t="s">
        <v>14</v>
      </c>
      <c r="P12" s="573"/>
      <c r="Q12" s="524"/>
      <c r="R12" s="525"/>
      <c r="S12" s="524"/>
      <c r="T12" s="525"/>
      <c r="U12" s="524"/>
      <c r="V12" s="592"/>
      <c r="W12" s="526"/>
      <c r="X12" s="526"/>
      <c r="Y12" s="524"/>
      <c r="Z12" s="525"/>
      <c r="AA12" s="524"/>
      <c r="AB12" s="525"/>
      <c r="AC12" s="524"/>
      <c r="AD12" s="525"/>
      <c r="AE12" s="524"/>
      <c r="AF12" s="525"/>
      <c r="AG12" s="524"/>
      <c r="AH12" s="525"/>
      <c r="AI12" s="524"/>
      <c r="AJ12" s="525"/>
      <c r="AK12" s="572"/>
      <c r="AL12" s="573"/>
      <c r="AM12" s="524"/>
      <c r="AN12" s="525"/>
      <c r="AO12" s="524"/>
      <c r="AP12" s="525"/>
      <c r="AQ12" s="572"/>
      <c r="AR12" s="573"/>
      <c r="AS12" s="524"/>
      <c r="AT12" s="525"/>
      <c r="AU12" s="569"/>
      <c r="AV12" s="525"/>
      <c r="AW12" s="572"/>
      <c r="AX12" s="573"/>
      <c r="AY12" s="524"/>
      <c r="AZ12" s="525"/>
      <c r="BA12" s="524"/>
      <c r="BB12" s="525"/>
      <c r="BC12" s="572"/>
      <c r="BD12" s="573"/>
      <c r="BE12" s="524"/>
      <c r="BF12" s="525"/>
      <c r="BG12" s="569"/>
      <c r="BH12" s="525"/>
      <c r="BI12" s="572"/>
      <c r="BJ12" s="593"/>
      <c r="BK12" s="589"/>
      <c r="BL12" s="590"/>
      <c r="BM12" s="591"/>
      <c r="BN12" s="104"/>
      <c r="BO12" s="104"/>
    </row>
    <row r="13" spans="1:67" ht="24.95" customHeight="1" x14ac:dyDescent="0.25">
      <c r="A13" s="104"/>
      <c r="B13" s="570" t="str">
        <f>IF(ROSTER!B12="","",ROSTER!B12)</f>
        <v/>
      </c>
      <c r="C13" s="544" t="str">
        <f>IF(ROSTER!C$12="","",ROSTER!C$12)</f>
        <v/>
      </c>
      <c r="D13" s="545"/>
      <c r="E13" s="546"/>
      <c r="F13" s="524">
        <f>'GAME STATS'!F15+'GAME STATS'!F78+'GAME STATS'!F141+'GAME STATS'!F204+'GAME STATS'!F267+'GAME STATS'!F330+'GAME STATS'!F393+'GAME STATS'!F456+'GAME STATS'!F519+'GAME STATS'!F582+'GAME STATS'!F645+'GAME STATS'!F708+'GAME STATS'!F771+'GAME STATS'!F834+'GAME STATS'!F897+'GAME STATS'!F960+'GAME STATS'!F1023+'GAME STATS'!F1086+'GAME STATS'!F1149+'GAME STATS'!F1212+'GAME STATS'!F1275+'GAME STATS'!F1338+'GAME STATS'!F1401+'GAME STATS'!F1464+'GAME STATS'!F1527+'GAME STATS'!F1590+'GAME STATS'!F1653+'GAME STATS'!F1716+'GAME STATS'!F1779+'GAME STATS'!F1842+'GAME STATS'!F1905+'GAME STATS'!F1968+'GAME STATS'!F2031+'GAME STATS'!F2094+'GAME STATS'!F2157+'GAME STATS'!F2220+'GAME STATS'!F2283+'GAME STATS'!F2346+'GAME STATS'!F2409+'GAME STATS'!F2472+'GAME STATS'!F2535+'GAME STATS'!F2598+'GAME STATS'!F2661+'GAME STATS'!F2724+'GAME STATS'!F2787+'GAME STATS'!F2850+'GAME STATS'!F2913+'GAME STATS'!F2976+'GAME STATS'!F3039+'GAME STATS'!F3102+'GAME STATS'!F3165+'GAME STATS'!F3228+'GAME STATS'!F3291+'GAME STATS'!F3354+'GAME STATS'!F3417+'GAME STATS'!F3480+'GAME STATS'!F3543+'GAME STATS'!F3606+'GAME STATS'!F3669+'GAME STATS'!F3732+'GAME STATS'!F3795+'GAME STATS'!F3858+'GAME STATS'!F3921+'GAME STATS'!F3984+'GAME STATS'!F4047+'GAME STATS'!F4110+'GAME STATS'!F4173+'GAME STATS'!F4236+'GAME STATS'!F4299+'GAME STATS'!F4362+'GAME STATS'!F4425+'GAME STATS'!F4488+'GAME STATS'!F4551+'GAME STATS'!F4614+'GAME STATS'!F4677+'GAME STATS'!F4740+'GAME STATS'!F4803+'GAME STATS'!F4866+'GAME STATS'!F4929+'GAME STATS'!F4992</f>
        <v>0</v>
      </c>
      <c r="G13" s="525"/>
      <c r="H13" s="524">
        <f>'GAME STATS'!G15+'GAME STATS'!G78+'GAME STATS'!G141+'GAME STATS'!G204+'GAME STATS'!G267+'GAME STATS'!G330+'GAME STATS'!G393+'GAME STATS'!G456+'GAME STATS'!G519+'GAME STATS'!G582+'GAME STATS'!G645+'GAME STATS'!G708+'GAME STATS'!G771+'GAME STATS'!G834+'GAME STATS'!G897+'GAME STATS'!G960+'GAME STATS'!G1023+'GAME STATS'!G1086+'GAME STATS'!G1149+'GAME STATS'!G1212+'GAME STATS'!G1275+'GAME STATS'!G1338+'GAME STATS'!G1401+'GAME STATS'!G1464+'GAME STATS'!G1527+'GAME STATS'!G1590+'GAME STATS'!G1653+'GAME STATS'!G1716+'GAME STATS'!G1779+'GAME STATS'!G1842+'GAME STATS'!G1905+'GAME STATS'!G1968+'GAME STATS'!G2031+'GAME STATS'!G2094+'GAME STATS'!G2157+'GAME STATS'!G2220+'GAME STATS'!G2283+'GAME STATS'!G2346+'GAME STATS'!G2409+'GAME STATS'!G2472+'GAME STATS'!G2535+'GAME STATS'!G2598+'GAME STATS'!G2661+'GAME STATS'!G2724+'GAME STATS'!G2787+'GAME STATS'!G2850+'GAME STATS'!G2913+'GAME STATS'!G2976+'GAME STATS'!G3039+'GAME STATS'!G3102+'GAME STATS'!G3165+'GAME STATS'!G3228+'GAME STATS'!G3291+'GAME STATS'!G3354+'GAME STATS'!G3417+'GAME STATS'!G3480+'GAME STATS'!G3543+'GAME STATS'!G3606+'GAME STATS'!G3669+'GAME STATS'!G3732+'GAME STATS'!G3795+'GAME STATS'!G3858+'GAME STATS'!G3921+'GAME STATS'!G3984+'GAME STATS'!G4047+'GAME STATS'!G4110+'GAME STATS'!G4173+'GAME STATS'!G4236+'GAME STATS'!G4299+'GAME STATS'!G4362+'GAME STATS'!G4425+'GAME STATS'!G4488+'GAME STATS'!G4551+'GAME STATS'!G4614+'GAME STATS'!G4677+'GAME STATS'!G4740+'GAME STATS'!G4803+'GAME STATS'!G4866+'GAME STATS'!G4929+'GAME STATS'!G4992</f>
        <v>0</v>
      </c>
      <c r="I13" s="525"/>
      <c r="J13" s="526">
        <f>'GAME STATS'!H15+'GAME STATS'!H78+'GAME STATS'!H141+'GAME STATS'!H204+'GAME STATS'!H267+'GAME STATS'!H330+'GAME STATS'!H393+'GAME STATS'!H456+'GAME STATS'!H519+'GAME STATS'!H582+'GAME STATS'!H645+'GAME STATS'!H708+'GAME STATS'!H771+'GAME STATS'!H834+'GAME STATS'!H897+'GAME STATS'!H960+'GAME STATS'!H1023+'GAME STATS'!H1086+'GAME STATS'!H1149+'GAME STATS'!H1212+'GAME STATS'!H1275+'GAME STATS'!H1338+'GAME STATS'!H1401+'GAME STATS'!H1464+'GAME STATS'!H1527+'GAME STATS'!H1590+'GAME STATS'!H1653+'GAME STATS'!H1716+'GAME STATS'!H1779+'GAME STATS'!H1842+'GAME STATS'!H1905+'GAME STATS'!H1968+'GAME STATS'!H2031+'GAME STATS'!H2094+'GAME STATS'!H2157+'GAME STATS'!H2220+'GAME STATS'!H2283+'GAME STATS'!H2346+'GAME STATS'!H2409+'GAME STATS'!H2472+'GAME STATS'!H2535+'GAME STATS'!H2598+'GAME STATS'!H2661+'GAME STATS'!H2724+'GAME STATS'!H2787+'GAME STATS'!H2850+'GAME STATS'!H2913+'GAME STATS'!H2976+'GAME STATS'!H3039+'GAME STATS'!H3102+'GAME STATS'!H3165+'GAME STATS'!H3228+'GAME STATS'!H3291+'GAME STATS'!H3354+'GAME STATS'!H3417+'GAME STATS'!H3480+'GAME STATS'!H3543+'GAME STATS'!H3606+'GAME STATS'!H3669+'GAME STATS'!H3732+'GAME STATS'!H3795+'GAME STATS'!H3858+'GAME STATS'!H3921+'GAME STATS'!H3984+'GAME STATS'!H4047+'GAME STATS'!H4110+'GAME STATS'!H4173+'GAME STATS'!H4236+'GAME STATS'!H4299+'GAME STATS'!H4362+'GAME STATS'!H4425+'GAME STATS'!H4488+'GAME STATS'!H4551+'GAME STATS'!H4614+'GAME STATS'!H4677+'GAME STATS'!H4740+'GAME STATS'!H4803+'GAME STATS'!H4866+'GAME STATS'!H4929+'GAME STATS'!H4992</f>
        <v>0</v>
      </c>
      <c r="K13" s="524">
        <f>'GAME STATS'!J15+'GAME STATS'!J78+'GAME STATS'!J141+'GAME STATS'!J204+'GAME STATS'!J267+'GAME STATS'!J330+'GAME STATS'!J393+'GAME STATS'!J456+'GAME STATS'!J519+'GAME STATS'!J582+'GAME STATS'!J645+'GAME STATS'!J708+'GAME STATS'!J771+'GAME STATS'!J834+'GAME STATS'!J897+'GAME STATS'!J960+'GAME STATS'!J1023+'GAME STATS'!J1086+'GAME STATS'!J1149+'GAME STATS'!J1212+'GAME STATS'!J1275+'GAME STATS'!J1338+'GAME STATS'!J1401+'GAME STATS'!J1464+'GAME STATS'!J1527+'GAME STATS'!J1590+'GAME STATS'!J1653+'GAME STATS'!J1716+'GAME STATS'!J1779+'GAME STATS'!J1842+'GAME STATS'!J1905+'GAME STATS'!J1968+'GAME STATS'!J2031+'GAME STATS'!J2094+'GAME STATS'!J2157+'GAME STATS'!J2220+'GAME STATS'!J2283+'GAME STATS'!J2346+'GAME STATS'!J2409+'GAME STATS'!J2472+'GAME STATS'!J2535+'GAME STATS'!J2598+'GAME STATS'!J2661+'GAME STATS'!J2724+'GAME STATS'!J2787+'GAME STATS'!J2850+'GAME STATS'!J2913+'GAME STATS'!J2976+'GAME STATS'!J3039+'GAME STATS'!J3102+'GAME STATS'!J3165+'GAME STATS'!J3228+'GAME STATS'!J3291+'GAME STATS'!J3354+'GAME STATS'!J3417+'GAME STATS'!J3480+'GAME STATS'!J3543+'GAME STATS'!J3606+'GAME STATS'!J3669+'GAME STATS'!J3732+'GAME STATS'!J3795+'GAME STATS'!J3858+'GAME STATS'!J3921+'GAME STATS'!J3984+'GAME STATS'!J4047+'GAME STATS'!J4110+'GAME STATS'!J4173+'GAME STATS'!J4236+'GAME STATS'!J4299+'GAME STATS'!J4362+'GAME STATS'!J4425+'GAME STATS'!J4488+'GAME STATS'!J4551+'GAME STATS'!J4614+'GAME STATS'!J4677+'GAME STATS'!J4740+'GAME STATS'!J4803+'GAME STATS'!J4866+'GAME STATS'!J4929+'GAME STATS'!J4992</f>
        <v>0</v>
      </c>
      <c r="L13" s="525"/>
      <c r="M13" s="524">
        <f>'GAME STATS'!L15+'GAME STATS'!L78+'GAME STATS'!L141+'GAME STATS'!L204+'GAME STATS'!L267+'GAME STATS'!L330+'GAME STATS'!L393+'GAME STATS'!L456+'GAME STATS'!L519+'GAME STATS'!L582+'GAME STATS'!L645+'GAME STATS'!L708+'GAME STATS'!L771+'GAME STATS'!L834+'GAME STATS'!L897+'GAME STATS'!L960+'GAME STATS'!L1023+'GAME STATS'!L1086+'GAME STATS'!L1149+'GAME STATS'!L1212+'GAME STATS'!L1275+'GAME STATS'!L1338+'GAME STATS'!L1401+'GAME STATS'!L1464+'GAME STATS'!L1527+'GAME STATS'!L1590+'GAME STATS'!L1653+'GAME STATS'!L1716+'GAME STATS'!L1779+'GAME STATS'!L1842+'GAME STATS'!L1905+'GAME STATS'!L1968+'GAME STATS'!L2031+'GAME STATS'!L2094+'GAME STATS'!L2157+'GAME STATS'!L2220+'GAME STATS'!L2283+'GAME STATS'!L2346+'GAME STATS'!L2409+'GAME STATS'!L2472+'GAME STATS'!L2535+'GAME STATS'!L2598+'GAME STATS'!L2661+'GAME STATS'!L2724+'GAME STATS'!L2787+'GAME STATS'!L2850+'GAME STATS'!L2913+'GAME STATS'!L2976+'GAME STATS'!L3039+'GAME STATS'!L3102+'GAME STATS'!L3165+'GAME STATS'!L3228+'GAME STATS'!L3291+'GAME STATS'!L3354+'GAME STATS'!L3417+'GAME STATS'!L3480+'GAME STATS'!L3543+'GAME STATS'!L3606+'GAME STATS'!L3669+'GAME STATS'!L3732+'GAME STATS'!L3795+'GAME STATS'!L3858+'GAME STATS'!L3921+'GAME STATS'!L3984+'GAME STATS'!L4047+'GAME STATS'!L4110+'GAME STATS'!L4173+'GAME STATS'!L4236+'GAME STATS'!L4299+'GAME STATS'!L4362+'GAME STATS'!L4425+'GAME STATS'!L4488+'GAME STATS'!L4551+'GAME STATS'!L4614+'GAME STATS'!L4677+'GAME STATS'!L4740+'GAME STATS'!L4803+'GAME STATS'!L4866+'GAME STATS'!L4929+'GAME STATS'!L4992</f>
        <v>0</v>
      </c>
      <c r="N13" s="525"/>
      <c r="O13" s="572">
        <f>K13+M13</f>
        <v>0</v>
      </c>
      <c r="P13" s="573"/>
      <c r="Q13" s="524">
        <f>'GAME STATS'!P15+'GAME STATS'!P78+'GAME STATS'!P141+'GAME STATS'!P204+'GAME STATS'!P267+'GAME STATS'!P330+'GAME STATS'!P393+'GAME STATS'!P456+'GAME STATS'!P519+'GAME STATS'!P582+'GAME STATS'!P645+'GAME STATS'!P708+'GAME STATS'!P771+'GAME STATS'!P834+'GAME STATS'!P897+'GAME STATS'!P960+'GAME STATS'!P1023+'GAME STATS'!P1086+'GAME STATS'!P1149+'GAME STATS'!P1212+'GAME STATS'!P1275+'GAME STATS'!P1338+'GAME STATS'!P1401+'GAME STATS'!P1464+'GAME STATS'!P1527+'GAME STATS'!P1590+'GAME STATS'!P1653+'GAME STATS'!P1716+'GAME STATS'!P1779+'GAME STATS'!P1842+'GAME STATS'!P1905+'GAME STATS'!P1968+'GAME STATS'!P2031+'GAME STATS'!P2094+'GAME STATS'!P2157+'GAME STATS'!P2220+'GAME STATS'!P2283+'GAME STATS'!P2346+'GAME STATS'!P2409+'GAME STATS'!P2472+'GAME STATS'!P2535+'GAME STATS'!P2598+'GAME STATS'!P2661+'GAME STATS'!P2724+'GAME STATS'!P2787+'GAME STATS'!P2850+'GAME STATS'!P2913+'GAME STATS'!P2976+'GAME STATS'!P3039+'GAME STATS'!P3102+'GAME STATS'!P3165+'GAME STATS'!P3228+'GAME STATS'!P3291+'GAME STATS'!P3354+'GAME STATS'!P3417+'GAME STATS'!P3480+'GAME STATS'!P3543+'GAME STATS'!P3606+'GAME STATS'!P3669+'GAME STATS'!P3732+'GAME STATS'!P3795+'GAME STATS'!P3858+'GAME STATS'!P3921+'GAME STATS'!P3984+'GAME STATS'!P4047+'GAME STATS'!P4110+'GAME STATS'!P4173+'GAME STATS'!P4236+'GAME STATS'!P4299+'GAME STATS'!P4362+'GAME STATS'!P4425+'GAME STATS'!P4488+'GAME STATS'!P4551+'GAME STATS'!P4614+'GAME STATS'!P4677+'GAME STATS'!P4740+'GAME STATS'!P4803+'GAME STATS'!P4866+'GAME STATS'!P4929+'GAME STATS'!P4992</f>
        <v>0</v>
      </c>
      <c r="R13" s="525"/>
      <c r="S13" s="524">
        <f>'GAME STATS'!R15+'GAME STATS'!R78+'GAME STATS'!R141+'GAME STATS'!R204+'GAME STATS'!R267+'GAME STATS'!R330+'GAME STATS'!R393+'GAME STATS'!R456+'GAME STATS'!R519+'GAME STATS'!R582+'GAME STATS'!R645+'GAME STATS'!R708+'GAME STATS'!R771+'GAME STATS'!R834+'GAME STATS'!R897+'GAME STATS'!R960+'GAME STATS'!R1023+'GAME STATS'!R1086+'GAME STATS'!R1149+'GAME STATS'!R1212+'GAME STATS'!R1275+'GAME STATS'!R1338+'GAME STATS'!R1401+'GAME STATS'!R1464+'GAME STATS'!R1527+'GAME STATS'!R1590+'GAME STATS'!R1653+'GAME STATS'!R1716+'GAME STATS'!R1779+'GAME STATS'!R1842+'GAME STATS'!R1905+'GAME STATS'!R1968+'GAME STATS'!R2031+'GAME STATS'!R2094+'GAME STATS'!R2157+'GAME STATS'!R2220+'GAME STATS'!R2283+'GAME STATS'!R2346+'GAME STATS'!R2409+'GAME STATS'!R2472+'GAME STATS'!R2535+'GAME STATS'!R2598+'GAME STATS'!R2661+'GAME STATS'!R2724+'GAME STATS'!R2787+'GAME STATS'!R2850+'GAME STATS'!R2913+'GAME STATS'!R2976+'GAME STATS'!R3039+'GAME STATS'!R3102+'GAME STATS'!R3165+'GAME STATS'!R3228+'GAME STATS'!R3291+'GAME STATS'!R3354+'GAME STATS'!R3417+'GAME STATS'!R3480+'GAME STATS'!R3543+'GAME STATS'!R3606+'GAME STATS'!R3669+'GAME STATS'!R3732+'GAME STATS'!R3795+'GAME STATS'!R3858+'GAME STATS'!R3921+'GAME STATS'!R3984+'GAME STATS'!R4047+'GAME STATS'!R4110+'GAME STATS'!R4173+'GAME STATS'!R4236+'GAME STATS'!R4299+'GAME STATS'!R4362+'GAME STATS'!R4425+'GAME STATS'!R4488+'GAME STATS'!R4551+'GAME STATS'!R4614+'GAME STATS'!R4677+'GAME STATS'!R4740+'GAME STATS'!R4803+'GAME STATS'!R4866+'GAME STATS'!R4929+'GAME STATS'!R4992</f>
        <v>0</v>
      </c>
      <c r="T13" s="525"/>
      <c r="U13" s="524">
        <f>'GAME STATS'!T15+'GAME STATS'!T78+'GAME STATS'!T141+'GAME STATS'!T204+'GAME STATS'!T267+'GAME STATS'!T330+'GAME STATS'!T393+'GAME STATS'!T456+'GAME STATS'!T519+'GAME STATS'!T582+'GAME STATS'!T645+'GAME STATS'!T708+'GAME STATS'!T771+'GAME STATS'!T834+'GAME STATS'!T897+'GAME STATS'!T960+'GAME STATS'!T1023+'GAME STATS'!T1086+'GAME STATS'!T1149+'GAME STATS'!T1212+'GAME STATS'!T1275+'GAME STATS'!T1338+'GAME STATS'!T1401+'GAME STATS'!T1464+'GAME STATS'!T1527+'GAME STATS'!T1590+'GAME STATS'!T1653+'GAME STATS'!T1716+'GAME STATS'!T1779+'GAME STATS'!T1842+'GAME STATS'!T1905+'GAME STATS'!T1968+'GAME STATS'!T2031+'GAME STATS'!T2094+'GAME STATS'!T2157+'GAME STATS'!T2220+'GAME STATS'!T2283+'GAME STATS'!T2346+'GAME STATS'!T2409+'GAME STATS'!T2472+'GAME STATS'!T2535+'GAME STATS'!T2598+'GAME STATS'!T2661+'GAME STATS'!T2724+'GAME STATS'!T2787+'GAME STATS'!T2850+'GAME STATS'!T2913+'GAME STATS'!T2976+'GAME STATS'!T3039+'GAME STATS'!T3102+'GAME STATS'!T3165+'GAME STATS'!T3228+'GAME STATS'!T3291+'GAME STATS'!T3354+'GAME STATS'!T3417+'GAME STATS'!T3480+'GAME STATS'!T3543+'GAME STATS'!T3606+'GAME STATS'!T3669+'GAME STATS'!T3732+'GAME STATS'!T3795+'GAME STATS'!T3858+'GAME STATS'!T3921+'GAME STATS'!T3984+'GAME STATS'!T4047+'GAME STATS'!T4110+'GAME STATS'!T4173+'GAME STATS'!T4236+'GAME STATS'!T4299+'GAME STATS'!T4362+'GAME STATS'!T4425+'GAME STATS'!T4488+'GAME STATS'!T4551+'GAME STATS'!T4614+'GAME STATS'!T4677+'GAME STATS'!T4740+'GAME STATS'!T4803+'GAME STATS'!T4866+'GAME STATS'!T4929+'GAME STATS'!T4992</f>
        <v>0</v>
      </c>
      <c r="V13" s="592"/>
      <c r="W13" s="526">
        <f>'GAME STATS'!V15+'GAME STATS'!V78+'GAME STATS'!V141+'GAME STATS'!V204+'GAME STATS'!V267+'GAME STATS'!V330+'GAME STATS'!V393+'GAME STATS'!V456+'GAME STATS'!V519+'GAME STATS'!V582+'GAME STATS'!V645+'GAME STATS'!V708+'GAME STATS'!V771+'GAME STATS'!V834+'GAME STATS'!V897+'GAME STATS'!V960+'GAME STATS'!V1023+'GAME STATS'!V1086+'GAME STATS'!V1149+'GAME STATS'!V1212+'GAME STATS'!V1275+'GAME STATS'!V1338+'GAME STATS'!V1401+'GAME STATS'!V1464+'GAME STATS'!V1527+'GAME STATS'!V1590+'GAME STATS'!V1653+'GAME STATS'!V1716+'GAME STATS'!V1779+'GAME STATS'!V1842+'GAME STATS'!V1905+'GAME STATS'!V1968+'GAME STATS'!V2031+'GAME STATS'!V2094+'GAME STATS'!V2157+'GAME STATS'!V2220+'GAME STATS'!V2283+'GAME STATS'!V2346+'GAME STATS'!V2409+'GAME STATS'!V2472+'GAME STATS'!V2535+'GAME STATS'!V2598+'GAME STATS'!V2661+'GAME STATS'!V2724+'GAME STATS'!V2787+'GAME STATS'!V2850+'GAME STATS'!V2913+'GAME STATS'!V2976+'GAME STATS'!V3039+'GAME STATS'!V3102+'GAME STATS'!V3165+'GAME STATS'!V3228+'GAME STATS'!V3291+'GAME STATS'!V3354+'GAME STATS'!V3417+'GAME STATS'!V3480+'GAME STATS'!V3543+'GAME STATS'!V3606+'GAME STATS'!V3669+'GAME STATS'!V3732+'GAME STATS'!V3795+'GAME STATS'!V3858+'GAME STATS'!V3921+'GAME STATS'!V3984+'GAME STATS'!V4047+'GAME STATS'!V4110+'GAME STATS'!V4173+'GAME STATS'!V4236+'GAME STATS'!V4299+'GAME STATS'!V4362+'GAME STATS'!V4425+'GAME STATS'!V4488+'GAME STATS'!V4551+'GAME STATS'!V4614+'GAME STATS'!V4677+'GAME STATS'!V4740+'GAME STATS'!V4803+'GAME STATS'!V4866+'GAME STATS'!V4929+'GAME STATS'!V4992</f>
        <v>0</v>
      </c>
      <c r="X13" s="526">
        <f>'GAME STATS'!X15+'GAME STATS'!X78+'GAME STATS'!X141+'GAME STATS'!X204+'GAME STATS'!X267+'GAME STATS'!X330+'GAME STATS'!X393+'GAME STATS'!X456+'GAME STATS'!X519+'GAME STATS'!X582+'GAME STATS'!X645+'GAME STATS'!X708+'GAME STATS'!X771+'GAME STATS'!X834+'GAME STATS'!X897+'GAME STATS'!X960+'GAME STATS'!X1023+'GAME STATS'!X1086+'GAME STATS'!X1149+'GAME STATS'!X1212+'GAME STATS'!X1275+'GAME STATS'!X1338+'GAME STATS'!X1401+'GAME STATS'!X1464+'GAME STATS'!X1527+'GAME STATS'!X1590+'GAME STATS'!X1653+'GAME STATS'!X1716+'GAME STATS'!X1779+'GAME STATS'!X1842+'GAME STATS'!X1905+'GAME STATS'!X1968+'GAME STATS'!X2031+'GAME STATS'!X2094+'GAME STATS'!X2157+'GAME STATS'!X2220+'GAME STATS'!X2283+'GAME STATS'!X2346+'GAME STATS'!X2409+'GAME STATS'!X2472+'GAME STATS'!X2535+'GAME STATS'!X2598+'GAME STATS'!X2661+'GAME STATS'!X2724+'GAME STATS'!X2787+'GAME STATS'!X2850+'GAME STATS'!X2913+'GAME STATS'!X2976+'GAME STATS'!X3039+'GAME STATS'!X3102+'GAME STATS'!X3165+'GAME STATS'!X3228+'GAME STATS'!X3291+'GAME STATS'!X3354+'GAME STATS'!X3417+'GAME STATS'!X3480+'GAME STATS'!X3543+'GAME STATS'!X3606+'GAME STATS'!X3669+'GAME STATS'!X3732+'GAME STATS'!X3795+'GAME STATS'!X3858+'GAME STATS'!X3921+'GAME STATS'!X3984+'GAME STATS'!X4047+'GAME STATS'!X4110+'GAME STATS'!X4173+'GAME STATS'!X4236+'GAME STATS'!X4299+'GAME STATS'!X4362+'GAME STATS'!X4425+'GAME STATS'!X4488+'GAME STATS'!X4551+'GAME STATS'!X4614+'GAME STATS'!X4677+'GAME STATS'!X4740+'GAME STATS'!X4803+'GAME STATS'!X4866+'GAME STATS'!X4929+'GAME STATS'!X4992</f>
        <v>0</v>
      </c>
      <c r="Y13" s="524">
        <f>'GAME STATS'!Z15+'GAME STATS'!Z78+'GAME STATS'!Z141+'GAME STATS'!Z204+'GAME STATS'!Z267+'GAME STATS'!Z330+'GAME STATS'!Z393+'GAME STATS'!Z456+'GAME STATS'!Z519+'GAME STATS'!Z582+'GAME STATS'!Z645+'GAME STATS'!Z708+'GAME STATS'!Z771+'GAME STATS'!Z834+'GAME STATS'!Z897+'GAME STATS'!Z960+'GAME STATS'!Z1023+'GAME STATS'!Z1086+'GAME STATS'!Z1149+'GAME STATS'!Z1212+'GAME STATS'!Z1275+'GAME STATS'!Z1338+'GAME STATS'!Z1401+'GAME STATS'!Z1464+'GAME STATS'!Z1527+'GAME STATS'!Z1590+'GAME STATS'!Z1653+'GAME STATS'!Z1716+'GAME STATS'!Z1779+'GAME STATS'!Z1842+'GAME STATS'!Z1905+'GAME STATS'!Z1968+'GAME STATS'!Z2031+'GAME STATS'!Z2094+'GAME STATS'!Z2157+'GAME STATS'!Z2220+'GAME STATS'!Z2283+'GAME STATS'!Z2346+'GAME STATS'!Z2409+'GAME STATS'!Z2472+'GAME STATS'!Z2535+'GAME STATS'!Z2598+'GAME STATS'!Z2661+'GAME STATS'!Z2724+'GAME STATS'!Z2787+'GAME STATS'!Z2850+'GAME STATS'!Z2913+'GAME STATS'!Z2976+'GAME STATS'!Z3039+'GAME STATS'!Z3102+'GAME STATS'!Z3165+'GAME STATS'!Z3228+'GAME STATS'!Z3291+'GAME STATS'!Z3354+'GAME STATS'!Z3417+'GAME STATS'!Z3480+'GAME STATS'!Z3543+'GAME STATS'!Z3606+'GAME STATS'!Z3669+'GAME STATS'!Z3732+'GAME STATS'!Z3795+'GAME STATS'!Z3858+'GAME STATS'!Z3921+'GAME STATS'!Z3984+'GAME STATS'!Z4047+'GAME STATS'!Z4110+'GAME STATS'!Z4173+'GAME STATS'!Z4236+'GAME STATS'!Z4299+'GAME STATS'!Z4362+'GAME STATS'!Z4425+'GAME STATS'!Z4488+'GAME STATS'!Z4551+'GAME STATS'!Z4614+'GAME STATS'!Z4677+'GAME STATS'!Z4740+'GAME STATS'!Z4803+'GAME STATS'!Z4866+'GAME STATS'!Z4929+'GAME STATS'!Z4992</f>
        <v>0</v>
      </c>
      <c r="Z13" s="525"/>
      <c r="AA13" s="524">
        <f>'GAME STATS'!AB15+'GAME STATS'!AB78+'GAME STATS'!AB141+'GAME STATS'!AB204+'GAME STATS'!AB267+'GAME STATS'!AB330+'GAME STATS'!AB393+'GAME STATS'!AB456+'GAME STATS'!AB519+'GAME STATS'!AB582+'GAME STATS'!AB645+'GAME STATS'!AB708+'GAME STATS'!AB771+'GAME STATS'!AB834+'GAME STATS'!AB897+'GAME STATS'!AB960+'GAME STATS'!AB1023+'GAME STATS'!AB1086+'GAME STATS'!AB1149+'GAME STATS'!AB1212+'GAME STATS'!AB1275+'GAME STATS'!AB1338+'GAME STATS'!AB1401+'GAME STATS'!AB1464+'GAME STATS'!AB1527+'GAME STATS'!AB1590+'GAME STATS'!AB1653+'GAME STATS'!AB1716+'GAME STATS'!AB1779+'GAME STATS'!AB1842+'GAME STATS'!AB1905+'GAME STATS'!AB1968+'GAME STATS'!AB2031+'GAME STATS'!AB2094+'GAME STATS'!AB2157+'GAME STATS'!AB2220+'GAME STATS'!AB2283+'GAME STATS'!AB2346+'GAME STATS'!AB2409+'GAME STATS'!AB2472+'GAME STATS'!AB2535+'GAME STATS'!AB2598+'GAME STATS'!AB2661+'GAME STATS'!AB2724+'GAME STATS'!AB2787+'GAME STATS'!AB2850+'GAME STATS'!AB2913+'GAME STATS'!AB2976+'GAME STATS'!AB3039+'GAME STATS'!AB3102+'GAME STATS'!AB3165+'GAME STATS'!AB3228+'GAME STATS'!AB3291+'GAME STATS'!AB3354+'GAME STATS'!AB3417+'GAME STATS'!AB3480+'GAME STATS'!AB3543+'GAME STATS'!AB3606+'GAME STATS'!AB3669+'GAME STATS'!AB3732+'GAME STATS'!AB3795+'GAME STATS'!AB3858+'GAME STATS'!AB3921+'GAME STATS'!AB3984+'GAME STATS'!AB4047+'GAME STATS'!AB4110+'GAME STATS'!AB4173+'GAME STATS'!AB4236+'GAME STATS'!AB4299+'GAME STATS'!AB4362+'GAME STATS'!AB4425+'GAME STATS'!AB4488+'GAME STATS'!AB4551+'GAME STATS'!AB4614+'GAME STATS'!AB4677+'GAME STATS'!AB4740+'GAME STATS'!AB4803+'GAME STATS'!AB4866+'GAME STATS'!AB4929+'GAME STATS'!AB4992</f>
        <v>0</v>
      </c>
      <c r="AB13" s="525"/>
      <c r="AC13" s="524">
        <f>'GAME STATS'!AD15+'GAME STATS'!AD78+'GAME STATS'!AD141+'GAME STATS'!AD204+'GAME STATS'!AD267+'GAME STATS'!AD330+'GAME STATS'!AD393+'GAME STATS'!AD456+'GAME STATS'!AD519+'GAME STATS'!AD582+'GAME STATS'!AD645+'GAME STATS'!AD708+'GAME STATS'!AD771+'GAME STATS'!AD834+'GAME STATS'!AD897+'GAME STATS'!AD960+'GAME STATS'!AD1023+'GAME STATS'!AD1086+'GAME STATS'!AD1149+'GAME STATS'!AD1212+'GAME STATS'!AD1275+'GAME STATS'!AD1338+'GAME STATS'!AD1401+'GAME STATS'!AD1464+'GAME STATS'!AD1527+'GAME STATS'!AD1590+'GAME STATS'!AD1653+'GAME STATS'!AD1716+'GAME STATS'!AD1779+'GAME STATS'!AD1842+'GAME STATS'!AD1905+'GAME STATS'!AD1968+'GAME STATS'!AD2031+'GAME STATS'!AD2094+'GAME STATS'!AD2157+'GAME STATS'!AD2220+'GAME STATS'!AD2283+'GAME STATS'!AD2346+'GAME STATS'!AD2409+'GAME STATS'!AD2472+'GAME STATS'!AD2535+'GAME STATS'!AD2598+'GAME STATS'!AD2661+'GAME STATS'!AD2724+'GAME STATS'!AD2787+'GAME STATS'!AD2850+'GAME STATS'!AD2913+'GAME STATS'!AD2976+'GAME STATS'!AD3039+'GAME STATS'!AD3102+'GAME STATS'!AD3165+'GAME STATS'!AD3228+'GAME STATS'!AD3291+'GAME STATS'!AD3354+'GAME STATS'!AD3417+'GAME STATS'!AD3480+'GAME STATS'!AD3543+'GAME STATS'!AD3606+'GAME STATS'!AD3669+'GAME STATS'!AD3732+'GAME STATS'!AD3795+'GAME STATS'!AD3858+'GAME STATS'!AD3921+'GAME STATS'!AD3984+'GAME STATS'!AD4047+'GAME STATS'!AD4110+'GAME STATS'!AD4173+'GAME STATS'!AD4236+'GAME STATS'!AD4299+'GAME STATS'!AD4362+'GAME STATS'!AD4425+'GAME STATS'!AD4488+'GAME STATS'!AD4551+'GAME STATS'!AD4614+'GAME STATS'!AD4677+'GAME STATS'!AD4740+'GAME STATS'!AD4803+'GAME STATS'!AD4866+'GAME STATS'!AD4929+'GAME STATS'!AD4992</f>
        <v>0</v>
      </c>
      <c r="AD13" s="525"/>
      <c r="AE13" s="524">
        <f>'GAME STATS'!AF15+'GAME STATS'!AF78+'GAME STATS'!AF141+'GAME STATS'!AF204+'GAME STATS'!AF267+'GAME STATS'!AF330+'GAME STATS'!AF393+'GAME STATS'!AF456+'GAME STATS'!AF519+'GAME STATS'!AF582+'GAME STATS'!AF645+'GAME STATS'!AF708+'GAME STATS'!AF771+'GAME STATS'!AF834+'GAME STATS'!AF897+'GAME STATS'!AF960+'GAME STATS'!AF1023+'GAME STATS'!AF1086+'GAME STATS'!AF1149+'GAME STATS'!AF1212+'GAME STATS'!AF1275+'GAME STATS'!AF1338+'GAME STATS'!AF1401+'GAME STATS'!AF1464+'GAME STATS'!AF1527+'GAME STATS'!AF1590+'GAME STATS'!AF1653+'GAME STATS'!AF1716+'GAME STATS'!AF1779+'GAME STATS'!AF1842+'GAME STATS'!AF1905+'GAME STATS'!AF1968+'GAME STATS'!AF2031+'GAME STATS'!AF2094+'GAME STATS'!AF2157+'GAME STATS'!AF2220+'GAME STATS'!AF2283+'GAME STATS'!AF2346+'GAME STATS'!AF2409+'GAME STATS'!AF2472+'GAME STATS'!AF2535+'GAME STATS'!AF2598+'GAME STATS'!AF2661+'GAME STATS'!AF2724+'GAME STATS'!AF2787+'GAME STATS'!AF2850+'GAME STATS'!AF2913+'GAME STATS'!AF2976+'GAME STATS'!AF3039+'GAME STATS'!AF3102+'GAME STATS'!AF3165+'GAME STATS'!AF3228+'GAME STATS'!AF3291+'GAME STATS'!AF3354+'GAME STATS'!AF3417+'GAME STATS'!AF3480+'GAME STATS'!AF3543+'GAME STATS'!AF3606+'GAME STATS'!AF3669+'GAME STATS'!AF3732+'GAME STATS'!AF3795+'GAME STATS'!AF3858+'GAME STATS'!AF3921+'GAME STATS'!AF3984+'GAME STATS'!AF4047+'GAME STATS'!AF4110+'GAME STATS'!AF4173+'GAME STATS'!AF4236+'GAME STATS'!AF4299+'GAME STATS'!AF4362+'GAME STATS'!AF4425+'GAME STATS'!AF4488+'GAME STATS'!AF4551+'GAME STATS'!AF4614+'GAME STATS'!AF4677+'GAME STATS'!AF4740+'GAME STATS'!AF4803+'GAME STATS'!AF4866+'GAME STATS'!AF4929+'GAME STATS'!AF4992</f>
        <v>0</v>
      </c>
      <c r="AF13" s="525"/>
      <c r="AG13" s="524">
        <f>'GAME STATS'!AH15+'GAME STATS'!AH78+'GAME STATS'!AH141+'GAME STATS'!AH204+'GAME STATS'!AH267+'GAME STATS'!AH330+'GAME STATS'!AH393+'GAME STATS'!AH456+'GAME STATS'!AH519+'GAME STATS'!AH582+'GAME STATS'!AH645+'GAME STATS'!AH708+'GAME STATS'!AH771+'GAME STATS'!AH834+'GAME STATS'!AH897+'GAME STATS'!AH960+'GAME STATS'!AH1023+'GAME STATS'!AH1086+'GAME STATS'!AH1149+'GAME STATS'!AH1212+'GAME STATS'!AH1275+'GAME STATS'!AH1338+'GAME STATS'!AH1401+'GAME STATS'!AH1464+'GAME STATS'!AH1527+'GAME STATS'!AH1590+'GAME STATS'!AH1653+'GAME STATS'!AH1716+'GAME STATS'!AH1779+'GAME STATS'!AH1842+'GAME STATS'!AH1905+'GAME STATS'!AH1968+'GAME STATS'!AH2031+'GAME STATS'!AH2094+'GAME STATS'!AH2157+'GAME STATS'!AH2220+'GAME STATS'!AH2283+'GAME STATS'!AH2346+'GAME STATS'!AH2409+'GAME STATS'!AH2472+'GAME STATS'!AH2535+'GAME STATS'!AH2598+'GAME STATS'!AH2661+'GAME STATS'!AH2724+'GAME STATS'!AH2787+'GAME STATS'!AH2850+'GAME STATS'!AH2913+'GAME STATS'!AH2976+'GAME STATS'!AH3039+'GAME STATS'!AH3102+'GAME STATS'!AH3165+'GAME STATS'!AH3228+'GAME STATS'!AH3291+'GAME STATS'!AH3354+'GAME STATS'!AH3417+'GAME STATS'!AH3480+'GAME STATS'!AH3543+'GAME STATS'!AH3606+'GAME STATS'!AH3669+'GAME STATS'!AH3732+'GAME STATS'!AH3795+'GAME STATS'!AH3858+'GAME STATS'!AH3921+'GAME STATS'!AH3984+'GAME STATS'!AH4047+'GAME STATS'!AH4110+'GAME STATS'!AH4173+'GAME STATS'!AH4236+'GAME STATS'!AH4299+'GAME STATS'!AH4362+'GAME STATS'!AH4425+'GAME STATS'!AH4488+'GAME STATS'!AH4551+'GAME STATS'!AH4614+'GAME STATS'!AH4677+'GAME STATS'!AH4740+'GAME STATS'!AH4803+'GAME STATS'!AH4866+'GAME STATS'!AH4929+'GAME STATS'!AH4992</f>
        <v>0</v>
      </c>
      <c r="AH13" s="525"/>
      <c r="AI13" s="524">
        <f>'GAME STATS'!AJ15+'GAME STATS'!AJ78+'GAME STATS'!AJ141+'GAME STATS'!AJ204+'GAME STATS'!AJ267+'GAME STATS'!AJ330+'GAME STATS'!AJ393+'GAME STATS'!AJ456+'GAME STATS'!AJ519+'GAME STATS'!AJ582+'GAME STATS'!AJ645+'GAME STATS'!AJ708+'GAME STATS'!AJ771+'GAME STATS'!AJ834+'GAME STATS'!AJ897+'GAME STATS'!AJ960+'GAME STATS'!AJ1023+'GAME STATS'!AJ1086+'GAME STATS'!AJ1149+'GAME STATS'!AJ1212+'GAME STATS'!AJ1275+'GAME STATS'!AJ1338+'GAME STATS'!AJ1401+'GAME STATS'!AJ1464+'GAME STATS'!AJ1527+'GAME STATS'!AJ1590+'GAME STATS'!AJ1653+'GAME STATS'!AJ1716+'GAME STATS'!AJ1779+'GAME STATS'!AJ1842+'GAME STATS'!AJ1905+'GAME STATS'!AJ1968+'GAME STATS'!AJ2031+'GAME STATS'!AJ2094+'GAME STATS'!AJ2157+'GAME STATS'!AJ2220+'GAME STATS'!AJ2283+'GAME STATS'!AJ2346+'GAME STATS'!AJ2409+'GAME STATS'!AJ2472+'GAME STATS'!AJ2535+'GAME STATS'!AJ2598+'GAME STATS'!AJ2661+'GAME STATS'!AJ2724+'GAME STATS'!AJ2787+'GAME STATS'!AJ2850+'GAME STATS'!AJ2913+'GAME STATS'!AJ2976+'GAME STATS'!AJ3039+'GAME STATS'!AJ3102+'GAME STATS'!AJ3165+'GAME STATS'!AJ3228+'GAME STATS'!AJ3291+'GAME STATS'!AJ3354+'GAME STATS'!AJ3417+'GAME STATS'!AJ3480+'GAME STATS'!AJ3543+'GAME STATS'!AJ3606+'GAME STATS'!AJ3669+'GAME STATS'!AJ3732+'GAME STATS'!AJ3795+'GAME STATS'!AJ3858+'GAME STATS'!AJ3921+'GAME STATS'!AJ3984+'GAME STATS'!AJ4047+'GAME STATS'!AJ4110+'GAME STATS'!AJ4173+'GAME STATS'!AJ4236+'GAME STATS'!AJ4299+'GAME STATS'!AJ4362+'GAME STATS'!AJ4425+'GAME STATS'!AJ4488+'GAME STATS'!AJ4551+'GAME STATS'!AJ4614+'GAME STATS'!AJ4677+'GAME STATS'!AJ4740+'GAME STATS'!AJ4803+'GAME STATS'!AJ4866+'GAME STATS'!AJ4929+'GAME STATS'!AJ4992</f>
        <v>0</v>
      </c>
      <c r="AJ13" s="525"/>
      <c r="AK13" s="572">
        <f>IF(AG13=0,0,(AI13/AG13)*100)</f>
        <v>0</v>
      </c>
      <c r="AL13" s="573"/>
      <c r="AM13" s="524">
        <f>'GAME STATS'!AN15+'GAME STATS'!AN78+'GAME STATS'!AN141+'GAME STATS'!AN204+'GAME STATS'!AN267+'GAME STATS'!AN330+'GAME STATS'!AN393+'GAME STATS'!AN456+'GAME STATS'!AN519+'GAME STATS'!AN582+'GAME STATS'!AN645+'GAME STATS'!AN708+'GAME STATS'!AN771+'GAME STATS'!AN834+'GAME STATS'!AN897+'GAME STATS'!AN960+'GAME STATS'!AN1023+'GAME STATS'!AN1086+'GAME STATS'!AN1149+'GAME STATS'!AN1212+'GAME STATS'!AN1275+'GAME STATS'!AN1338+'GAME STATS'!AN1401+'GAME STATS'!AN1464+'GAME STATS'!AN1527+'GAME STATS'!AN1590+'GAME STATS'!AN1653+'GAME STATS'!AN1716+'GAME STATS'!AN1779+'GAME STATS'!AN1842+'GAME STATS'!AN1905+'GAME STATS'!AN1968+'GAME STATS'!AN2031+'GAME STATS'!AN2094+'GAME STATS'!AN2157+'GAME STATS'!AN2220+'GAME STATS'!AN2283+'GAME STATS'!AN2346+'GAME STATS'!AN2409+'GAME STATS'!AN2472+'GAME STATS'!AN2535+'GAME STATS'!AN2598+'GAME STATS'!AN2661+'GAME STATS'!AN2724+'GAME STATS'!AN2787+'GAME STATS'!AN2850+'GAME STATS'!AN2913+'GAME STATS'!AN2976+'GAME STATS'!AN3039+'GAME STATS'!AN3102+'GAME STATS'!AN3165+'GAME STATS'!AN3228+'GAME STATS'!AN3291+'GAME STATS'!AN3354+'GAME STATS'!AN3417+'GAME STATS'!AN3480+'GAME STATS'!AN3543+'GAME STATS'!AN3606+'GAME STATS'!AN3669+'GAME STATS'!AN3732+'GAME STATS'!AN3795+'GAME STATS'!AN3858+'GAME STATS'!AN3921+'GAME STATS'!AN3984+'GAME STATS'!AN4047+'GAME STATS'!AN4110+'GAME STATS'!AN4173+'GAME STATS'!AN4236+'GAME STATS'!AN4299+'GAME STATS'!AN4362+'GAME STATS'!AN4425+'GAME STATS'!AN4488+'GAME STATS'!AN4551+'GAME STATS'!AN4614+'GAME STATS'!AN4677+'GAME STATS'!AN4740+'GAME STATS'!AN4803+'GAME STATS'!AN4866+'GAME STATS'!AN4929+'GAME STATS'!AN4992</f>
        <v>0</v>
      </c>
      <c r="AN13" s="525"/>
      <c r="AO13" s="524">
        <f>'GAME STATS'!AP15+'GAME STATS'!AP78+'GAME STATS'!AP141+'GAME STATS'!AP204+'GAME STATS'!AP267+'GAME STATS'!AP330+'GAME STATS'!AP393+'GAME STATS'!AP456+'GAME STATS'!AP519+'GAME STATS'!AP582+'GAME STATS'!AP645+'GAME STATS'!AP708+'GAME STATS'!AP771+'GAME STATS'!AP834+'GAME STATS'!AP897+'GAME STATS'!AP960+'GAME STATS'!AP1023+'GAME STATS'!AP1086+'GAME STATS'!AP1149+'GAME STATS'!AP1212+'GAME STATS'!AP1275+'GAME STATS'!AP1338+'GAME STATS'!AP1401+'GAME STATS'!AP1464+'GAME STATS'!AP1527+'GAME STATS'!AP1590+'GAME STATS'!AP1653+'GAME STATS'!AP1716+'GAME STATS'!AP1779+'GAME STATS'!AP1842+'GAME STATS'!AP1905+'GAME STATS'!AP1968+'GAME STATS'!AP2031+'GAME STATS'!AP2094+'GAME STATS'!AP2157+'GAME STATS'!AP2220+'GAME STATS'!AP2283+'GAME STATS'!AP2346+'GAME STATS'!AP2409+'GAME STATS'!AP2472+'GAME STATS'!AP2535+'GAME STATS'!AP2598+'GAME STATS'!AP2661+'GAME STATS'!AP2724+'GAME STATS'!AP2787+'GAME STATS'!AP2850+'GAME STATS'!AP2913+'GAME STATS'!AP2976+'GAME STATS'!AP3039+'GAME STATS'!AP3102+'GAME STATS'!AP3165+'GAME STATS'!AP3228+'GAME STATS'!AP3291+'GAME STATS'!AP3354+'GAME STATS'!AP3417+'GAME STATS'!AP3480+'GAME STATS'!AP3543+'GAME STATS'!AP3606+'GAME STATS'!AP3669+'GAME STATS'!AP3732+'GAME STATS'!AP3795+'GAME STATS'!AP3858+'GAME STATS'!AP3921+'GAME STATS'!AP3984+'GAME STATS'!AP4047+'GAME STATS'!AP4110+'GAME STATS'!AP4173+'GAME STATS'!AP4236+'GAME STATS'!AP4299+'GAME STATS'!AP4362+'GAME STATS'!AP4425+'GAME STATS'!AP4488+'GAME STATS'!AP4551+'GAME STATS'!AP4614+'GAME STATS'!AP4677+'GAME STATS'!AP4740+'GAME STATS'!AP4803+'GAME STATS'!AP4866+'GAME STATS'!AP4929+'GAME STATS'!AP4992</f>
        <v>0</v>
      </c>
      <c r="AP13" s="525"/>
      <c r="AQ13" s="572">
        <f>IF(AM13=0,0,(AO13/AM13)*100)</f>
        <v>0</v>
      </c>
      <c r="AR13" s="573"/>
      <c r="AS13" s="524">
        <f>AA13+AG13+AM13</f>
        <v>0</v>
      </c>
      <c r="AT13" s="525"/>
      <c r="AU13" s="569">
        <f>AC13+AI13+AO13</f>
        <v>0</v>
      </c>
      <c r="AV13" s="525"/>
      <c r="AW13" s="572">
        <f>IF(AS13=0,0,(AU13/AS13)*100)</f>
        <v>0</v>
      </c>
      <c r="AX13" s="573"/>
      <c r="AY13" s="524">
        <f>'GAME STATS'!AZ15+'GAME STATS'!AZ78+'GAME STATS'!AZ141+'GAME STATS'!AZ204+'GAME STATS'!AZ267+'GAME STATS'!AZ330+'GAME STATS'!AZ393+'GAME STATS'!AZ456+'GAME STATS'!AZ519+'GAME STATS'!AZ582+'GAME STATS'!AZ645+'GAME STATS'!AZ708+'GAME STATS'!AZ771+'GAME STATS'!AZ834+'GAME STATS'!AZ897+'GAME STATS'!AZ960+'GAME STATS'!AZ1023+'GAME STATS'!AZ1086+'GAME STATS'!AZ1149+'GAME STATS'!AZ1212+'GAME STATS'!AZ1275+'GAME STATS'!AZ1338+'GAME STATS'!AZ1401+'GAME STATS'!AZ1464+'GAME STATS'!AZ1527+'GAME STATS'!AZ1590+'GAME STATS'!AZ1653+'GAME STATS'!AZ1716+'GAME STATS'!AZ1779+'GAME STATS'!AZ1842+'GAME STATS'!AZ1905+'GAME STATS'!AZ1968+'GAME STATS'!AZ2031+'GAME STATS'!AZ2094+'GAME STATS'!AZ2157+'GAME STATS'!AZ2220+'GAME STATS'!AZ2283+'GAME STATS'!AZ2346+'GAME STATS'!AZ2409+'GAME STATS'!AZ2472+'GAME STATS'!AZ2535+'GAME STATS'!AZ2598+'GAME STATS'!AZ2661+'GAME STATS'!AZ2724+'GAME STATS'!AZ2787+'GAME STATS'!AZ2850+'GAME STATS'!AZ2913+'GAME STATS'!AZ2976+'GAME STATS'!AZ3039+'GAME STATS'!AZ3102+'GAME STATS'!AZ3165+'GAME STATS'!AZ3228+'GAME STATS'!AZ3291+'GAME STATS'!AZ3354+'GAME STATS'!AZ3417+'GAME STATS'!AZ3480+'GAME STATS'!AZ3543+'GAME STATS'!AZ3606+'GAME STATS'!AZ3669+'GAME STATS'!AZ3732+'GAME STATS'!AZ3795+'GAME STATS'!AZ3858+'GAME STATS'!AZ3921+'GAME STATS'!AZ3984+'GAME STATS'!AZ4047+'GAME STATS'!AZ4110+'GAME STATS'!AZ4173+'GAME STATS'!AZ4236+'GAME STATS'!AZ4299+'GAME STATS'!AZ4362+'GAME STATS'!AZ4425+'GAME STATS'!AZ4488+'GAME STATS'!AZ4551+'GAME STATS'!AZ4614+'GAME STATS'!AZ4677+'GAME STATS'!AZ4740+'GAME STATS'!AZ4803+'GAME STATS'!AZ4866+'GAME STATS'!AZ4929+'GAME STATS'!AZ4992</f>
        <v>0</v>
      </c>
      <c r="AZ13" s="525"/>
      <c r="BA13" s="524">
        <f>'GAME STATS'!BB15+'GAME STATS'!BB78+'GAME STATS'!BB141+'GAME STATS'!BB204+'GAME STATS'!BB267+'GAME STATS'!BB330+'GAME STATS'!BB393+'GAME STATS'!BB456+'GAME STATS'!BB519+'GAME STATS'!BB582+'GAME STATS'!BB645+'GAME STATS'!BB708+'GAME STATS'!BB771+'GAME STATS'!BB834+'GAME STATS'!BB897+'GAME STATS'!BB960+'GAME STATS'!BB1023+'GAME STATS'!BB1086+'GAME STATS'!BB1149+'GAME STATS'!BB1212+'GAME STATS'!BB1275+'GAME STATS'!BB1338+'GAME STATS'!BB1401+'GAME STATS'!BB1464+'GAME STATS'!BB1527+'GAME STATS'!BB1590+'GAME STATS'!BB1653+'GAME STATS'!BB1716+'GAME STATS'!BB1779+'GAME STATS'!BB1842+'GAME STATS'!BB1905+'GAME STATS'!BB1968+'GAME STATS'!BB2031+'GAME STATS'!BB2094+'GAME STATS'!BB2157+'GAME STATS'!BB2220+'GAME STATS'!BB2283+'GAME STATS'!BB2346+'GAME STATS'!BB2409+'GAME STATS'!BB2472+'GAME STATS'!BB2535+'GAME STATS'!BB2598+'GAME STATS'!BB2661+'GAME STATS'!BB2724+'GAME STATS'!BB2787+'GAME STATS'!BB2850+'GAME STATS'!BB2913+'GAME STATS'!BB2976+'GAME STATS'!BB3039+'GAME STATS'!BB3102+'GAME STATS'!BB3165+'GAME STATS'!BB3228+'GAME STATS'!BB3291+'GAME STATS'!BB3354+'GAME STATS'!BB3417+'GAME STATS'!BB3480+'GAME STATS'!BB3543+'GAME STATS'!BB3606+'GAME STATS'!BB3669+'GAME STATS'!BB3732+'GAME STATS'!BB3795+'GAME STATS'!BB3858+'GAME STATS'!BB3921+'GAME STATS'!BB3984+'GAME STATS'!BB4047+'GAME STATS'!BB4110+'GAME STATS'!BB4173+'GAME STATS'!BB4236+'GAME STATS'!BB4299+'GAME STATS'!BB4362+'GAME STATS'!BB4425+'GAME STATS'!BB4488+'GAME STATS'!BB4551+'GAME STATS'!BB4614+'GAME STATS'!BB4677+'GAME STATS'!BB4740+'GAME STATS'!BB4803+'GAME STATS'!BB4866+'GAME STATS'!BB4929+'GAME STATS'!BB4992</f>
        <v>0</v>
      </c>
      <c r="BB13" s="525"/>
      <c r="BC13" s="572">
        <f>IF(AY13=0,0,(BA13/AY13)*100)</f>
        <v>0</v>
      </c>
      <c r="BD13" s="573"/>
      <c r="BE13" s="524">
        <f>AA13+AG13+AM13+AY13</f>
        <v>0</v>
      </c>
      <c r="BF13" s="525"/>
      <c r="BG13" s="569">
        <f>AC13+AI13+AO13+BA13</f>
        <v>0</v>
      </c>
      <c r="BH13" s="525"/>
      <c r="BI13" s="572">
        <f>IF(BE13=0,0,(BG13/BE13)*100)</f>
        <v>0</v>
      </c>
      <c r="BJ13" s="593"/>
      <c r="BK13" s="586">
        <f>(AC13*2)+(AI13*2)+(AO13*3)+BA13</f>
        <v>0</v>
      </c>
      <c r="BL13" s="587"/>
      <c r="BM13" s="588"/>
      <c r="BN13" s="104"/>
      <c r="BO13" s="104"/>
    </row>
    <row r="14" spans="1:67" ht="24.95" customHeight="1" x14ac:dyDescent="0.25">
      <c r="A14" s="104"/>
      <c r="B14" s="571"/>
      <c r="C14" s="541" t="str">
        <f>IF(ROSTER!D$12="","",ROSTER!D$12)</f>
        <v/>
      </c>
      <c r="D14" s="542"/>
      <c r="E14" s="543"/>
      <c r="F14" s="524"/>
      <c r="G14" s="525"/>
      <c r="H14" s="524"/>
      <c r="I14" s="525"/>
      <c r="J14" s="526"/>
      <c r="K14" s="524"/>
      <c r="L14" s="525"/>
      <c r="M14" s="524"/>
      <c r="N14" s="525"/>
      <c r="O14" s="572" t="s">
        <v>14</v>
      </c>
      <c r="P14" s="573"/>
      <c r="Q14" s="524"/>
      <c r="R14" s="525"/>
      <c r="S14" s="524"/>
      <c r="T14" s="525"/>
      <c r="U14" s="524"/>
      <c r="V14" s="592"/>
      <c r="W14" s="526"/>
      <c r="X14" s="526"/>
      <c r="Y14" s="524"/>
      <c r="Z14" s="525"/>
      <c r="AA14" s="524"/>
      <c r="AB14" s="525"/>
      <c r="AC14" s="524"/>
      <c r="AD14" s="525"/>
      <c r="AE14" s="524"/>
      <c r="AF14" s="525"/>
      <c r="AG14" s="524"/>
      <c r="AH14" s="525"/>
      <c r="AI14" s="524"/>
      <c r="AJ14" s="525"/>
      <c r="AK14" s="572"/>
      <c r="AL14" s="573"/>
      <c r="AM14" s="524"/>
      <c r="AN14" s="525"/>
      <c r="AO14" s="524"/>
      <c r="AP14" s="525"/>
      <c r="AQ14" s="572"/>
      <c r="AR14" s="573"/>
      <c r="AS14" s="524"/>
      <c r="AT14" s="525"/>
      <c r="AU14" s="569"/>
      <c r="AV14" s="525"/>
      <c r="AW14" s="572"/>
      <c r="AX14" s="573"/>
      <c r="AY14" s="524"/>
      <c r="AZ14" s="525"/>
      <c r="BA14" s="524"/>
      <c r="BB14" s="525"/>
      <c r="BC14" s="572"/>
      <c r="BD14" s="573"/>
      <c r="BE14" s="524"/>
      <c r="BF14" s="525"/>
      <c r="BG14" s="569"/>
      <c r="BH14" s="525"/>
      <c r="BI14" s="572"/>
      <c r="BJ14" s="593"/>
      <c r="BK14" s="589"/>
      <c r="BL14" s="590"/>
      <c r="BM14" s="591"/>
      <c r="BN14" s="104"/>
      <c r="BO14" s="104"/>
    </row>
    <row r="15" spans="1:67" ht="24.95" customHeight="1" x14ac:dyDescent="0.25">
      <c r="A15" s="104"/>
      <c r="B15" s="570" t="str">
        <f>IF(ROSTER!B14="","",ROSTER!B14)</f>
        <v/>
      </c>
      <c r="C15" s="544" t="str">
        <f>IF(ROSTER!C$14="","",ROSTER!C$14)</f>
        <v/>
      </c>
      <c r="D15" s="545"/>
      <c r="E15" s="546"/>
      <c r="F15" s="524">
        <f>'GAME STATS'!F17+'GAME STATS'!F80+'GAME STATS'!F143+'GAME STATS'!F206+'GAME STATS'!F269+'GAME STATS'!F332+'GAME STATS'!F395+'GAME STATS'!F458+'GAME STATS'!F521+'GAME STATS'!F584+'GAME STATS'!F647+'GAME STATS'!F710+'GAME STATS'!F773+'GAME STATS'!F836+'GAME STATS'!F899+'GAME STATS'!F962+'GAME STATS'!F1025+'GAME STATS'!F1088+'GAME STATS'!F1151+'GAME STATS'!F1214+'GAME STATS'!F1277+'GAME STATS'!F1340+'GAME STATS'!F1403+'GAME STATS'!F1466+'GAME STATS'!F1529+'GAME STATS'!F1592+'GAME STATS'!F1655+'GAME STATS'!F1718+'GAME STATS'!F1781+'GAME STATS'!F1844+'GAME STATS'!F1907+'GAME STATS'!F1970+'GAME STATS'!F2033+'GAME STATS'!F2096+'GAME STATS'!F2159+'GAME STATS'!F2222+'GAME STATS'!F2285+'GAME STATS'!F2348+'GAME STATS'!F2411+'GAME STATS'!F2474+'GAME STATS'!F2537+'GAME STATS'!F2600+'GAME STATS'!F2663+'GAME STATS'!F2726+'GAME STATS'!F2789+'GAME STATS'!F2852+'GAME STATS'!F2915+'GAME STATS'!F2978+'GAME STATS'!F3041+'GAME STATS'!F3104+'GAME STATS'!F3167+'GAME STATS'!F3230+'GAME STATS'!F3293+'GAME STATS'!F3356+'GAME STATS'!F3419+'GAME STATS'!F3482+'GAME STATS'!F3545+'GAME STATS'!F3608+'GAME STATS'!F3671+'GAME STATS'!F3734+'GAME STATS'!F3797+'GAME STATS'!F3860+'GAME STATS'!F3923+'GAME STATS'!F3986+'GAME STATS'!F4049+'GAME STATS'!F4112+'GAME STATS'!F4175+'GAME STATS'!F4238+'GAME STATS'!F4301+'GAME STATS'!F4364+'GAME STATS'!F4427+'GAME STATS'!F4490+'GAME STATS'!F4553+'GAME STATS'!F4616+'GAME STATS'!F4679+'GAME STATS'!F4742+'GAME STATS'!F4805+'GAME STATS'!F4868+'GAME STATS'!F4931+'GAME STATS'!F4994</f>
        <v>0</v>
      </c>
      <c r="G15" s="525"/>
      <c r="H15" s="524">
        <f>'GAME STATS'!G17+'GAME STATS'!G80+'GAME STATS'!G143+'GAME STATS'!G206+'GAME STATS'!G269+'GAME STATS'!G332+'GAME STATS'!G395+'GAME STATS'!G458+'GAME STATS'!G521+'GAME STATS'!G584+'GAME STATS'!G647+'GAME STATS'!G710+'GAME STATS'!G773+'GAME STATS'!G836+'GAME STATS'!G899+'GAME STATS'!G962+'GAME STATS'!G1025+'GAME STATS'!G1088+'GAME STATS'!G1151+'GAME STATS'!G1214+'GAME STATS'!G1277+'GAME STATS'!G1340+'GAME STATS'!G1403+'GAME STATS'!G1466+'GAME STATS'!G1529+'GAME STATS'!G1592+'GAME STATS'!G1655+'GAME STATS'!G1718+'GAME STATS'!G1781+'GAME STATS'!G1844+'GAME STATS'!G1907+'GAME STATS'!G1970+'GAME STATS'!G2033+'GAME STATS'!G2096+'GAME STATS'!G2159+'GAME STATS'!G2222+'GAME STATS'!G2285+'GAME STATS'!G2348+'GAME STATS'!G2411+'GAME STATS'!G2474+'GAME STATS'!G2537+'GAME STATS'!G2600+'GAME STATS'!G2663+'GAME STATS'!G2726+'GAME STATS'!G2789+'GAME STATS'!G2852+'GAME STATS'!G2915+'GAME STATS'!G2978+'GAME STATS'!G3041+'GAME STATS'!G3104+'GAME STATS'!G3167+'GAME STATS'!G3230+'GAME STATS'!G3293+'GAME STATS'!G3356+'GAME STATS'!G3419+'GAME STATS'!G3482+'GAME STATS'!G3545+'GAME STATS'!G3608+'GAME STATS'!G3671+'GAME STATS'!G3734+'GAME STATS'!G3797+'GAME STATS'!G3860+'GAME STATS'!G3923+'GAME STATS'!G3986+'GAME STATS'!G4049+'GAME STATS'!G4112+'GAME STATS'!G4175+'GAME STATS'!G4238+'GAME STATS'!G4301+'GAME STATS'!G4364+'GAME STATS'!G4427+'GAME STATS'!G4490+'GAME STATS'!G4553+'GAME STATS'!G4616+'GAME STATS'!G4679+'GAME STATS'!G4742+'GAME STATS'!G4805+'GAME STATS'!G4868+'GAME STATS'!G4931+'GAME STATS'!G4994</f>
        <v>0</v>
      </c>
      <c r="I15" s="525"/>
      <c r="J15" s="526">
        <f>'GAME STATS'!H17+'GAME STATS'!H80+'GAME STATS'!H143+'GAME STATS'!H206+'GAME STATS'!H269+'GAME STATS'!H332+'GAME STATS'!H395+'GAME STATS'!H458+'GAME STATS'!H521+'GAME STATS'!H584+'GAME STATS'!H647+'GAME STATS'!H710+'GAME STATS'!H773+'GAME STATS'!H836+'GAME STATS'!H899+'GAME STATS'!H962+'GAME STATS'!H1025+'GAME STATS'!H1088+'GAME STATS'!H1151+'GAME STATS'!H1214+'GAME STATS'!H1277+'GAME STATS'!H1340+'GAME STATS'!H1403+'GAME STATS'!H1466+'GAME STATS'!H1529+'GAME STATS'!H1592+'GAME STATS'!H1655+'GAME STATS'!H1718+'GAME STATS'!H1781+'GAME STATS'!H1844+'GAME STATS'!H1907+'GAME STATS'!H1970+'GAME STATS'!H2033+'GAME STATS'!H2096+'GAME STATS'!H2159+'GAME STATS'!H2222+'GAME STATS'!H2285+'GAME STATS'!H2348+'GAME STATS'!H2411+'GAME STATS'!H2474+'GAME STATS'!H2537+'GAME STATS'!H2600+'GAME STATS'!H2663+'GAME STATS'!H2726+'GAME STATS'!H2789+'GAME STATS'!H2852+'GAME STATS'!H2915+'GAME STATS'!H2978+'GAME STATS'!H3041+'GAME STATS'!H3104+'GAME STATS'!H3167+'GAME STATS'!H3230+'GAME STATS'!H3293+'GAME STATS'!H3356+'GAME STATS'!H3419+'GAME STATS'!H3482+'GAME STATS'!H3545+'GAME STATS'!H3608+'GAME STATS'!H3671+'GAME STATS'!H3734+'GAME STATS'!H3797+'GAME STATS'!H3860+'GAME STATS'!H3923+'GAME STATS'!H3986+'GAME STATS'!H4049+'GAME STATS'!H4112+'GAME STATS'!H4175+'GAME STATS'!H4238+'GAME STATS'!H4301+'GAME STATS'!H4364+'GAME STATS'!H4427+'GAME STATS'!H4490+'GAME STATS'!H4553+'GAME STATS'!H4616+'GAME STATS'!H4679+'GAME STATS'!H4742+'GAME STATS'!H4805+'GAME STATS'!H4868+'GAME STATS'!H4931+'GAME STATS'!H4994</f>
        <v>0</v>
      </c>
      <c r="K15" s="524">
        <f>'GAME STATS'!J17+'GAME STATS'!J80+'GAME STATS'!J143+'GAME STATS'!J206+'GAME STATS'!J269+'GAME STATS'!J332+'GAME STATS'!J395+'GAME STATS'!J458+'GAME STATS'!J521+'GAME STATS'!J584+'GAME STATS'!J647+'GAME STATS'!J710+'GAME STATS'!J773+'GAME STATS'!J836+'GAME STATS'!J899+'GAME STATS'!J962+'GAME STATS'!J1025+'GAME STATS'!J1088+'GAME STATS'!J1151+'GAME STATS'!J1214+'GAME STATS'!J1277+'GAME STATS'!J1340+'GAME STATS'!J1403+'GAME STATS'!J1466+'GAME STATS'!J1529+'GAME STATS'!J1592+'GAME STATS'!J1655+'GAME STATS'!J1718+'GAME STATS'!J1781+'GAME STATS'!J1844+'GAME STATS'!J1907+'GAME STATS'!J1970+'GAME STATS'!J2033+'GAME STATS'!J2096+'GAME STATS'!J2159+'GAME STATS'!J2222+'GAME STATS'!J2285+'GAME STATS'!J2348+'GAME STATS'!J2411+'GAME STATS'!J2474+'GAME STATS'!J2537+'GAME STATS'!J2600+'GAME STATS'!J2663+'GAME STATS'!J2726+'GAME STATS'!J2789+'GAME STATS'!J2852+'GAME STATS'!J2915+'GAME STATS'!J2978+'GAME STATS'!J3041+'GAME STATS'!J3104+'GAME STATS'!J3167+'GAME STATS'!J3230+'GAME STATS'!J3293+'GAME STATS'!J3356+'GAME STATS'!J3419+'GAME STATS'!J3482+'GAME STATS'!J3545+'GAME STATS'!J3608+'GAME STATS'!J3671+'GAME STATS'!J3734+'GAME STATS'!J3797+'GAME STATS'!J3860+'GAME STATS'!J3923+'GAME STATS'!J3986+'GAME STATS'!J4049+'GAME STATS'!J4112+'GAME STATS'!J4175+'GAME STATS'!J4238+'GAME STATS'!J4301+'GAME STATS'!J4364+'GAME STATS'!J4427+'GAME STATS'!J4490+'GAME STATS'!J4553+'GAME STATS'!J4616+'GAME STATS'!J4679+'GAME STATS'!J4742+'GAME STATS'!J4805+'GAME STATS'!J4868+'GAME STATS'!J4931+'GAME STATS'!J4994</f>
        <v>0</v>
      </c>
      <c r="L15" s="525"/>
      <c r="M15" s="524">
        <f>'GAME STATS'!L17+'GAME STATS'!L80+'GAME STATS'!L143+'GAME STATS'!L206+'GAME STATS'!L269+'GAME STATS'!L332+'GAME STATS'!L395+'GAME STATS'!L458+'GAME STATS'!L521+'GAME STATS'!L584+'GAME STATS'!L647+'GAME STATS'!L710+'GAME STATS'!L773+'GAME STATS'!L836+'GAME STATS'!L899+'GAME STATS'!L962+'GAME STATS'!L1025+'GAME STATS'!L1088+'GAME STATS'!L1151+'GAME STATS'!L1214+'GAME STATS'!L1277+'GAME STATS'!L1340+'GAME STATS'!L1403+'GAME STATS'!L1466+'GAME STATS'!L1529+'GAME STATS'!L1592+'GAME STATS'!L1655+'GAME STATS'!L1718+'GAME STATS'!L1781+'GAME STATS'!L1844+'GAME STATS'!L1907+'GAME STATS'!L1970+'GAME STATS'!L2033+'GAME STATS'!L2096+'GAME STATS'!L2159+'GAME STATS'!L2222+'GAME STATS'!L2285+'GAME STATS'!L2348+'GAME STATS'!L2411+'GAME STATS'!L2474+'GAME STATS'!L2537+'GAME STATS'!L2600+'GAME STATS'!L2663+'GAME STATS'!L2726+'GAME STATS'!L2789+'GAME STATS'!L2852+'GAME STATS'!L2915+'GAME STATS'!L2978+'GAME STATS'!L3041+'GAME STATS'!L3104+'GAME STATS'!L3167+'GAME STATS'!L3230+'GAME STATS'!L3293+'GAME STATS'!L3356+'GAME STATS'!L3419+'GAME STATS'!L3482+'GAME STATS'!L3545+'GAME STATS'!L3608+'GAME STATS'!L3671+'GAME STATS'!L3734+'GAME STATS'!L3797+'GAME STATS'!L3860+'GAME STATS'!L3923+'GAME STATS'!L3986+'GAME STATS'!L4049+'GAME STATS'!L4112+'GAME STATS'!L4175+'GAME STATS'!L4238+'GAME STATS'!L4301+'GAME STATS'!L4364+'GAME STATS'!L4427+'GAME STATS'!L4490+'GAME STATS'!L4553+'GAME STATS'!L4616+'GAME STATS'!L4679+'GAME STATS'!L4742+'GAME STATS'!L4805+'GAME STATS'!L4868+'GAME STATS'!L4931+'GAME STATS'!L4994</f>
        <v>0</v>
      </c>
      <c r="N15" s="525"/>
      <c r="O15" s="572">
        <f>K15+M15</f>
        <v>0</v>
      </c>
      <c r="P15" s="573"/>
      <c r="Q15" s="524">
        <f>'GAME STATS'!P17+'GAME STATS'!P80+'GAME STATS'!P143+'GAME STATS'!P206+'GAME STATS'!P269+'GAME STATS'!P332+'GAME STATS'!P395+'GAME STATS'!P458+'GAME STATS'!P521+'GAME STATS'!P584+'GAME STATS'!P647+'GAME STATS'!P710+'GAME STATS'!P773+'GAME STATS'!P836+'GAME STATS'!P899+'GAME STATS'!P962+'GAME STATS'!P1025+'GAME STATS'!P1088+'GAME STATS'!P1151+'GAME STATS'!P1214+'GAME STATS'!P1277+'GAME STATS'!P1340+'GAME STATS'!P1403+'GAME STATS'!P1466+'GAME STATS'!P1529+'GAME STATS'!P1592+'GAME STATS'!P1655+'GAME STATS'!P1718+'GAME STATS'!P1781+'GAME STATS'!P1844+'GAME STATS'!P1907+'GAME STATS'!P1970+'GAME STATS'!P2033+'GAME STATS'!P2096+'GAME STATS'!P2159+'GAME STATS'!P2222+'GAME STATS'!P2285+'GAME STATS'!P2348+'GAME STATS'!P2411+'GAME STATS'!P2474+'GAME STATS'!P2537+'GAME STATS'!P2600+'GAME STATS'!P2663+'GAME STATS'!P2726+'GAME STATS'!P2789+'GAME STATS'!P2852+'GAME STATS'!P2915+'GAME STATS'!P2978+'GAME STATS'!P3041+'GAME STATS'!P3104+'GAME STATS'!P3167+'GAME STATS'!P3230+'GAME STATS'!P3293+'GAME STATS'!P3356+'GAME STATS'!P3419+'GAME STATS'!P3482+'GAME STATS'!P3545+'GAME STATS'!P3608+'GAME STATS'!P3671+'GAME STATS'!P3734+'GAME STATS'!P3797+'GAME STATS'!P3860+'GAME STATS'!P3923+'GAME STATS'!P3986+'GAME STATS'!P4049+'GAME STATS'!P4112+'GAME STATS'!P4175+'GAME STATS'!P4238+'GAME STATS'!P4301+'GAME STATS'!P4364+'GAME STATS'!P4427+'GAME STATS'!P4490+'GAME STATS'!P4553+'GAME STATS'!P4616+'GAME STATS'!P4679+'GAME STATS'!P4742+'GAME STATS'!P4805+'GAME STATS'!P4868+'GAME STATS'!P4931+'GAME STATS'!P4994</f>
        <v>0</v>
      </c>
      <c r="R15" s="525"/>
      <c r="S15" s="524">
        <f>'GAME STATS'!R17+'GAME STATS'!R80+'GAME STATS'!R143+'GAME STATS'!R206+'GAME STATS'!R269+'GAME STATS'!R332+'GAME STATS'!R395+'GAME STATS'!R458+'GAME STATS'!R521+'GAME STATS'!R584+'GAME STATS'!R647+'GAME STATS'!R710+'GAME STATS'!R773+'GAME STATS'!R836+'GAME STATS'!R899+'GAME STATS'!R962+'GAME STATS'!R1025+'GAME STATS'!R1088+'GAME STATS'!R1151+'GAME STATS'!R1214+'GAME STATS'!R1277+'GAME STATS'!R1340+'GAME STATS'!R1403+'GAME STATS'!R1466+'GAME STATS'!R1529+'GAME STATS'!R1592+'GAME STATS'!R1655+'GAME STATS'!R1718+'GAME STATS'!R1781+'GAME STATS'!R1844+'GAME STATS'!R1907+'GAME STATS'!R1970+'GAME STATS'!R2033+'GAME STATS'!R2096+'GAME STATS'!R2159+'GAME STATS'!R2222+'GAME STATS'!R2285+'GAME STATS'!R2348+'GAME STATS'!R2411+'GAME STATS'!R2474+'GAME STATS'!R2537+'GAME STATS'!R2600+'GAME STATS'!R2663+'GAME STATS'!R2726+'GAME STATS'!R2789+'GAME STATS'!R2852+'GAME STATS'!R2915+'GAME STATS'!R2978+'GAME STATS'!R3041+'GAME STATS'!R3104+'GAME STATS'!R3167+'GAME STATS'!R3230+'GAME STATS'!R3293+'GAME STATS'!R3356+'GAME STATS'!R3419+'GAME STATS'!R3482+'GAME STATS'!R3545+'GAME STATS'!R3608+'GAME STATS'!R3671+'GAME STATS'!R3734+'GAME STATS'!R3797+'GAME STATS'!R3860+'GAME STATS'!R3923+'GAME STATS'!R3986+'GAME STATS'!R4049+'GAME STATS'!R4112+'GAME STATS'!R4175+'GAME STATS'!R4238+'GAME STATS'!R4301+'GAME STATS'!R4364+'GAME STATS'!R4427+'GAME STATS'!R4490+'GAME STATS'!R4553+'GAME STATS'!R4616+'GAME STATS'!R4679+'GAME STATS'!R4742+'GAME STATS'!R4805+'GAME STATS'!R4868+'GAME STATS'!R4931+'GAME STATS'!R4994</f>
        <v>0</v>
      </c>
      <c r="T15" s="525"/>
      <c r="U15" s="524">
        <f>'GAME STATS'!T17+'GAME STATS'!T80+'GAME STATS'!T143+'GAME STATS'!T206+'GAME STATS'!T269+'GAME STATS'!T332+'GAME STATS'!T395+'GAME STATS'!T458+'GAME STATS'!T521+'GAME STATS'!T584+'GAME STATS'!T647+'GAME STATS'!T710+'GAME STATS'!T773+'GAME STATS'!T836+'GAME STATS'!T899+'GAME STATS'!T962+'GAME STATS'!T1025+'GAME STATS'!T1088+'GAME STATS'!T1151+'GAME STATS'!T1214+'GAME STATS'!T1277+'GAME STATS'!T1340+'GAME STATS'!T1403+'GAME STATS'!T1466+'GAME STATS'!T1529+'GAME STATS'!T1592+'GAME STATS'!T1655+'GAME STATS'!T1718+'GAME STATS'!T1781+'GAME STATS'!T1844+'GAME STATS'!T1907+'GAME STATS'!T1970+'GAME STATS'!T2033+'GAME STATS'!T2096+'GAME STATS'!T2159+'GAME STATS'!T2222+'GAME STATS'!T2285+'GAME STATS'!T2348+'GAME STATS'!T2411+'GAME STATS'!T2474+'GAME STATS'!T2537+'GAME STATS'!T2600+'GAME STATS'!T2663+'GAME STATS'!T2726+'GAME STATS'!T2789+'GAME STATS'!T2852+'GAME STATS'!T2915+'GAME STATS'!T2978+'GAME STATS'!T3041+'GAME STATS'!T3104+'GAME STATS'!T3167+'GAME STATS'!T3230+'GAME STATS'!T3293+'GAME STATS'!T3356+'GAME STATS'!T3419+'GAME STATS'!T3482+'GAME STATS'!T3545+'GAME STATS'!T3608+'GAME STATS'!T3671+'GAME STATS'!T3734+'GAME STATS'!T3797+'GAME STATS'!T3860+'GAME STATS'!T3923+'GAME STATS'!T3986+'GAME STATS'!T4049+'GAME STATS'!T4112+'GAME STATS'!T4175+'GAME STATS'!T4238+'GAME STATS'!T4301+'GAME STATS'!T4364+'GAME STATS'!T4427+'GAME STATS'!T4490+'GAME STATS'!T4553+'GAME STATS'!T4616+'GAME STATS'!T4679+'GAME STATS'!T4742+'GAME STATS'!T4805+'GAME STATS'!T4868+'GAME STATS'!T4931+'GAME STATS'!T4994</f>
        <v>0</v>
      </c>
      <c r="V15" s="592"/>
      <c r="W15" s="526">
        <f>'GAME STATS'!V17+'GAME STATS'!V80+'GAME STATS'!V143+'GAME STATS'!V206+'GAME STATS'!V269+'GAME STATS'!V332+'GAME STATS'!V395+'GAME STATS'!V458+'GAME STATS'!V521+'GAME STATS'!V584+'GAME STATS'!V647+'GAME STATS'!V710+'GAME STATS'!V773+'GAME STATS'!V836+'GAME STATS'!V899+'GAME STATS'!V962+'GAME STATS'!V1025+'GAME STATS'!V1088+'GAME STATS'!V1151+'GAME STATS'!V1214+'GAME STATS'!V1277+'GAME STATS'!V1340+'GAME STATS'!V1403+'GAME STATS'!V1466+'GAME STATS'!V1529+'GAME STATS'!V1592+'GAME STATS'!V1655+'GAME STATS'!V1718+'GAME STATS'!V1781+'GAME STATS'!V1844+'GAME STATS'!V1907+'GAME STATS'!V1970+'GAME STATS'!V2033+'GAME STATS'!V2096+'GAME STATS'!V2159+'GAME STATS'!V2222+'GAME STATS'!V2285+'GAME STATS'!V2348+'GAME STATS'!V2411+'GAME STATS'!V2474+'GAME STATS'!V2537+'GAME STATS'!V2600+'GAME STATS'!V2663+'GAME STATS'!V2726+'GAME STATS'!V2789+'GAME STATS'!V2852+'GAME STATS'!V2915+'GAME STATS'!V2978+'GAME STATS'!V3041+'GAME STATS'!V3104+'GAME STATS'!V3167+'GAME STATS'!V3230+'GAME STATS'!V3293+'GAME STATS'!V3356+'GAME STATS'!V3419+'GAME STATS'!V3482+'GAME STATS'!V3545+'GAME STATS'!V3608+'GAME STATS'!V3671+'GAME STATS'!V3734+'GAME STATS'!V3797+'GAME STATS'!V3860+'GAME STATS'!V3923+'GAME STATS'!V3986+'GAME STATS'!V4049+'GAME STATS'!V4112+'GAME STATS'!V4175+'GAME STATS'!V4238+'GAME STATS'!V4301+'GAME STATS'!V4364+'GAME STATS'!V4427+'GAME STATS'!V4490+'GAME STATS'!V4553+'GAME STATS'!V4616+'GAME STATS'!V4679+'GAME STATS'!V4742+'GAME STATS'!V4805+'GAME STATS'!V4868+'GAME STATS'!V4931+'GAME STATS'!V4994</f>
        <v>0</v>
      </c>
      <c r="X15" s="526">
        <f>'GAME STATS'!X17+'GAME STATS'!X80+'GAME STATS'!X143+'GAME STATS'!X206+'GAME STATS'!X269+'GAME STATS'!X332+'GAME STATS'!X395+'GAME STATS'!X458+'GAME STATS'!X521+'GAME STATS'!X584+'GAME STATS'!X647+'GAME STATS'!X710+'GAME STATS'!X773+'GAME STATS'!X836+'GAME STATS'!X899+'GAME STATS'!X962+'GAME STATS'!X1025+'GAME STATS'!X1088+'GAME STATS'!X1151+'GAME STATS'!X1214+'GAME STATS'!X1277+'GAME STATS'!X1340+'GAME STATS'!X1403+'GAME STATS'!X1466+'GAME STATS'!X1529+'GAME STATS'!X1592+'GAME STATS'!X1655+'GAME STATS'!X1718+'GAME STATS'!X1781+'GAME STATS'!X1844+'GAME STATS'!X1907+'GAME STATS'!X1970+'GAME STATS'!X2033+'GAME STATS'!X2096+'GAME STATS'!X2159+'GAME STATS'!X2222+'GAME STATS'!X2285+'GAME STATS'!X2348+'GAME STATS'!X2411+'GAME STATS'!X2474+'GAME STATS'!X2537+'GAME STATS'!X2600+'GAME STATS'!X2663+'GAME STATS'!X2726+'GAME STATS'!X2789+'GAME STATS'!X2852+'GAME STATS'!X2915+'GAME STATS'!X2978+'GAME STATS'!X3041+'GAME STATS'!X3104+'GAME STATS'!X3167+'GAME STATS'!X3230+'GAME STATS'!X3293+'GAME STATS'!X3356+'GAME STATS'!X3419+'GAME STATS'!X3482+'GAME STATS'!X3545+'GAME STATS'!X3608+'GAME STATS'!X3671+'GAME STATS'!X3734+'GAME STATS'!X3797+'GAME STATS'!X3860+'GAME STATS'!X3923+'GAME STATS'!X3986+'GAME STATS'!X4049+'GAME STATS'!X4112+'GAME STATS'!X4175+'GAME STATS'!X4238+'GAME STATS'!X4301+'GAME STATS'!X4364+'GAME STATS'!X4427+'GAME STATS'!X4490+'GAME STATS'!X4553+'GAME STATS'!X4616+'GAME STATS'!X4679+'GAME STATS'!X4742+'GAME STATS'!X4805+'GAME STATS'!X4868+'GAME STATS'!X4931+'GAME STATS'!X4994</f>
        <v>0</v>
      </c>
      <c r="Y15" s="524">
        <f>'GAME STATS'!Z17+'GAME STATS'!Z80+'GAME STATS'!Z143+'GAME STATS'!Z206+'GAME STATS'!Z269+'GAME STATS'!Z332+'GAME STATS'!Z395+'GAME STATS'!Z458+'GAME STATS'!Z521+'GAME STATS'!Z584+'GAME STATS'!Z647+'GAME STATS'!Z710+'GAME STATS'!Z773+'GAME STATS'!Z836+'GAME STATS'!Z899+'GAME STATS'!Z962+'GAME STATS'!Z1025+'GAME STATS'!Z1088+'GAME STATS'!Z1151+'GAME STATS'!Z1214+'GAME STATS'!Z1277+'GAME STATS'!Z1340+'GAME STATS'!Z1403+'GAME STATS'!Z1466+'GAME STATS'!Z1529+'GAME STATS'!Z1592+'GAME STATS'!Z1655+'GAME STATS'!Z1718+'GAME STATS'!Z1781+'GAME STATS'!Z1844+'GAME STATS'!Z1907+'GAME STATS'!Z1970+'GAME STATS'!Z2033+'GAME STATS'!Z2096+'GAME STATS'!Z2159+'GAME STATS'!Z2222+'GAME STATS'!Z2285+'GAME STATS'!Z2348+'GAME STATS'!Z2411+'GAME STATS'!Z2474+'GAME STATS'!Z2537+'GAME STATS'!Z2600+'GAME STATS'!Z2663+'GAME STATS'!Z2726+'GAME STATS'!Z2789+'GAME STATS'!Z2852+'GAME STATS'!Z2915+'GAME STATS'!Z2978+'GAME STATS'!Z3041+'GAME STATS'!Z3104+'GAME STATS'!Z3167+'GAME STATS'!Z3230+'GAME STATS'!Z3293+'GAME STATS'!Z3356+'GAME STATS'!Z3419+'GAME STATS'!Z3482+'GAME STATS'!Z3545+'GAME STATS'!Z3608+'GAME STATS'!Z3671+'GAME STATS'!Z3734+'GAME STATS'!Z3797+'GAME STATS'!Z3860+'GAME STATS'!Z3923+'GAME STATS'!Z3986+'GAME STATS'!Z4049+'GAME STATS'!Z4112+'GAME STATS'!Z4175+'GAME STATS'!Z4238+'GAME STATS'!Z4301+'GAME STATS'!Z4364+'GAME STATS'!Z4427+'GAME STATS'!Z4490+'GAME STATS'!Z4553+'GAME STATS'!Z4616+'GAME STATS'!Z4679+'GAME STATS'!Z4742+'GAME STATS'!Z4805+'GAME STATS'!Z4868+'GAME STATS'!Z4931+'GAME STATS'!Z4994</f>
        <v>0</v>
      </c>
      <c r="Z15" s="525"/>
      <c r="AA15" s="524">
        <f>'GAME STATS'!AB17+'GAME STATS'!AB80+'GAME STATS'!AB143+'GAME STATS'!AB206+'GAME STATS'!AB269+'GAME STATS'!AB332+'GAME STATS'!AB395+'GAME STATS'!AB458+'GAME STATS'!AB521+'GAME STATS'!AB584+'GAME STATS'!AB647+'GAME STATS'!AB710+'GAME STATS'!AB773+'GAME STATS'!AB836+'GAME STATS'!AB899+'GAME STATS'!AB962+'GAME STATS'!AB1025+'GAME STATS'!AB1088+'GAME STATS'!AB1151+'GAME STATS'!AB1214+'GAME STATS'!AB1277+'GAME STATS'!AB1340+'GAME STATS'!AB1403+'GAME STATS'!AB1466+'GAME STATS'!AB1529+'GAME STATS'!AB1592+'GAME STATS'!AB1655+'GAME STATS'!AB1718+'GAME STATS'!AB1781+'GAME STATS'!AB1844+'GAME STATS'!AB1907+'GAME STATS'!AB1970+'GAME STATS'!AB2033+'GAME STATS'!AB2096+'GAME STATS'!AB2159+'GAME STATS'!AB2222+'GAME STATS'!AB2285+'GAME STATS'!AB2348+'GAME STATS'!AB2411+'GAME STATS'!AB2474+'GAME STATS'!AB2537+'GAME STATS'!AB2600+'GAME STATS'!AB2663+'GAME STATS'!AB2726+'GAME STATS'!AB2789+'GAME STATS'!AB2852+'GAME STATS'!AB2915+'GAME STATS'!AB2978+'GAME STATS'!AB3041+'GAME STATS'!AB3104+'GAME STATS'!AB3167+'GAME STATS'!AB3230+'GAME STATS'!AB3293+'GAME STATS'!AB3356+'GAME STATS'!AB3419+'GAME STATS'!AB3482+'GAME STATS'!AB3545+'GAME STATS'!AB3608+'GAME STATS'!AB3671+'GAME STATS'!AB3734+'GAME STATS'!AB3797+'GAME STATS'!AB3860+'GAME STATS'!AB3923+'GAME STATS'!AB3986+'GAME STATS'!AB4049+'GAME STATS'!AB4112+'GAME STATS'!AB4175+'GAME STATS'!AB4238+'GAME STATS'!AB4301+'GAME STATS'!AB4364+'GAME STATS'!AB4427+'GAME STATS'!AB4490+'GAME STATS'!AB4553+'GAME STATS'!AB4616+'GAME STATS'!AB4679+'GAME STATS'!AB4742+'GAME STATS'!AB4805+'GAME STATS'!AB4868+'GAME STATS'!AB4931+'GAME STATS'!AB4994</f>
        <v>0</v>
      </c>
      <c r="AB15" s="525"/>
      <c r="AC15" s="524">
        <f>'GAME STATS'!AD17+'GAME STATS'!AD80+'GAME STATS'!AD143+'GAME STATS'!AD206+'GAME STATS'!AD269+'GAME STATS'!AD332+'GAME STATS'!AD395+'GAME STATS'!AD458+'GAME STATS'!AD521+'GAME STATS'!AD584+'GAME STATS'!AD647+'GAME STATS'!AD710+'GAME STATS'!AD773+'GAME STATS'!AD836+'GAME STATS'!AD899+'GAME STATS'!AD962+'GAME STATS'!AD1025+'GAME STATS'!AD1088+'GAME STATS'!AD1151+'GAME STATS'!AD1214+'GAME STATS'!AD1277+'GAME STATS'!AD1340+'GAME STATS'!AD1403+'GAME STATS'!AD1466+'GAME STATS'!AD1529+'GAME STATS'!AD1592+'GAME STATS'!AD1655+'GAME STATS'!AD1718+'GAME STATS'!AD1781+'GAME STATS'!AD1844+'GAME STATS'!AD1907+'GAME STATS'!AD1970+'GAME STATS'!AD2033+'GAME STATS'!AD2096+'GAME STATS'!AD2159+'GAME STATS'!AD2222+'GAME STATS'!AD2285+'GAME STATS'!AD2348+'GAME STATS'!AD2411+'GAME STATS'!AD2474+'GAME STATS'!AD2537+'GAME STATS'!AD2600+'GAME STATS'!AD2663+'GAME STATS'!AD2726+'GAME STATS'!AD2789+'GAME STATS'!AD2852+'GAME STATS'!AD2915+'GAME STATS'!AD2978+'GAME STATS'!AD3041+'GAME STATS'!AD3104+'GAME STATS'!AD3167+'GAME STATS'!AD3230+'GAME STATS'!AD3293+'GAME STATS'!AD3356+'GAME STATS'!AD3419+'GAME STATS'!AD3482+'GAME STATS'!AD3545+'GAME STATS'!AD3608+'GAME STATS'!AD3671+'GAME STATS'!AD3734+'GAME STATS'!AD3797+'GAME STATS'!AD3860+'GAME STATS'!AD3923+'GAME STATS'!AD3986+'GAME STATS'!AD4049+'GAME STATS'!AD4112+'GAME STATS'!AD4175+'GAME STATS'!AD4238+'GAME STATS'!AD4301+'GAME STATS'!AD4364+'GAME STATS'!AD4427+'GAME STATS'!AD4490+'GAME STATS'!AD4553+'GAME STATS'!AD4616+'GAME STATS'!AD4679+'GAME STATS'!AD4742+'GAME STATS'!AD4805+'GAME STATS'!AD4868+'GAME STATS'!AD4931+'GAME STATS'!AD4994</f>
        <v>0</v>
      </c>
      <c r="AD15" s="525"/>
      <c r="AE15" s="524">
        <f>'GAME STATS'!AF17+'GAME STATS'!AF80+'GAME STATS'!AF143+'GAME STATS'!AF206+'GAME STATS'!AF269+'GAME STATS'!AF332+'GAME STATS'!AF395+'GAME STATS'!AF458+'GAME STATS'!AF521+'GAME STATS'!AF584+'GAME STATS'!AF647+'GAME STATS'!AF710+'GAME STATS'!AF773+'GAME STATS'!AF836+'GAME STATS'!AF899+'GAME STATS'!AF962+'GAME STATS'!AF1025+'GAME STATS'!AF1088+'GAME STATS'!AF1151+'GAME STATS'!AF1214+'GAME STATS'!AF1277+'GAME STATS'!AF1340+'GAME STATS'!AF1403+'GAME STATS'!AF1466+'GAME STATS'!AF1529+'GAME STATS'!AF1592+'GAME STATS'!AF1655+'GAME STATS'!AF1718+'GAME STATS'!AF1781+'GAME STATS'!AF1844+'GAME STATS'!AF1907+'GAME STATS'!AF1970+'GAME STATS'!AF2033+'GAME STATS'!AF2096+'GAME STATS'!AF2159+'GAME STATS'!AF2222+'GAME STATS'!AF2285+'GAME STATS'!AF2348+'GAME STATS'!AF2411+'GAME STATS'!AF2474+'GAME STATS'!AF2537+'GAME STATS'!AF2600+'GAME STATS'!AF2663+'GAME STATS'!AF2726+'GAME STATS'!AF2789+'GAME STATS'!AF2852+'GAME STATS'!AF2915+'GAME STATS'!AF2978+'GAME STATS'!AF3041+'GAME STATS'!AF3104+'GAME STATS'!AF3167+'GAME STATS'!AF3230+'GAME STATS'!AF3293+'GAME STATS'!AF3356+'GAME STATS'!AF3419+'GAME STATS'!AF3482+'GAME STATS'!AF3545+'GAME STATS'!AF3608+'GAME STATS'!AF3671+'GAME STATS'!AF3734+'GAME STATS'!AF3797+'GAME STATS'!AF3860+'GAME STATS'!AF3923+'GAME STATS'!AF3986+'GAME STATS'!AF4049+'GAME STATS'!AF4112+'GAME STATS'!AF4175+'GAME STATS'!AF4238+'GAME STATS'!AF4301+'GAME STATS'!AF4364+'GAME STATS'!AF4427+'GAME STATS'!AF4490+'GAME STATS'!AF4553+'GAME STATS'!AF4616+'GAME STATS'!AF4679+'GAME STATS'!AF4742+'GAME STATS'!AF4805+'GAME STATS'!AF4868+'GAME STATS'!AF4931+'GAME STATS'!AF4994</f>
        <v>0</v>
      </c>
      <c r="AF15" s="525"/>
      <c r="AG15" s="524">
        <f>'GAME STATS'!AH17+'GAME STATS'!AH80+'GAME STATS'!AH143+'GAME STATS'!AH206+'GAME STATS'!AH269+'GAME STATS'!AH332+'GAME STATS'!AH395+'GAME STATS'!AH458+'GAME STATS'!AH521+'GAME STATS'!AH584+'GAME STATS'!AH647+'GAME STATS'!AH710+'GAME STATS'!AH773+'GAME STATS'!AH836+'GAME STATS'!AH899+'GAME STATS'!AH962+'GAME STATS'!AH1025+'GAME STATS'!AH1088+'GAME STATS'!AH1151+'GAME STATS'!AH1214+'GAME STATS'!AH1277+'GAME STATS'!AH1340+'GAME STATS'!AH1403+'GAME STATS'!AH1466+'GAME STATS'!AH1529+'GAME STATS'!AH1592+'GAME STATS'!AH1655+'GAME STATS'!AH1718+'GAME STATS'!AH1781+'GAME STATS'!AH1844+'GAME STATS'!AH1907+'GAME STATS'!AH1970+'GAME STATS'!AH2033+'GAME STATS'!AH2096+'GAME STATS'!AH2159+'GAME STATS'!AH2222+'GAME STATS'!AH2285+'GAME STATS'!AH2348+'GAME STATS'!AH2411+'GAME STATS'!AH2474+'GAME STATS'!AH2537+'GAME STATS'!AH2600+'GAME STATS'!AH2663+'GAME STATS'!AH2726+'GAME STATS'!AH2789+'GAME STATS'!AH2852+'GAME STATS'!AH2915+'GAME STATS'!AH2978+'GAME STATS'!AH3041+'GAME STATS'!AH3104+'GAME STATS'!AH3167+'GAME STATS'!AH3230+'GAME STATS'!AH3293+'GAME STATS'!AH3356+'GAME STATS'!AH3419+'GAME STATS'!AH3482+'GAME STATS'!AH3545+'GAME STATS'!AH3608+'GAME STATS'!AH3671+'GAME STATS'!AH3734+'GAME STATS'!AH3797+'GAME STATS'!AH3860+'GAME STATS'!AH3923+'GAME STATS'!AH3986+'GAME STATS'!AH4049+'GAME STATS'!AH4112+'GAME STATS'!AH4175+'GAME STATS'!AH4238+'GAME STATS'!AH4301+'GAME STATS'!AH4364+'GAME STATS'!AH4427+'GAME STATS'!AH4490+'GAME STATS'!AH4553+'GAME STATS'!AH4616+'GAME STATS'!AH4679+'GAME STATS'!AH4742+'GAME STATS'!AH4805+'GAME STATS'!AH4868+'GAME STATS'!AH4931+'GAME STATS'!AH4994</f>
        <v>0</v>
      </c>
      <c r="AH15" s="525"/>
      <c r="AI15" s="524">
        <f>'GAME STATS'!AJ17+'GAME STATS'!AJ80+'GAME STATS'!AJ143+'GAME STATS'!AJ206+'GAME STATS'!AJ269+'GAME STATS'!AJ332+'GAME STATS'!AJ395+'GAME STATS'!AJ458+'GAME STATS'!AJ521+'GAME STATS'!AJ584+'GAME STATS'!AJ647+'GAME STATS'!AJ710+'GAME STATS'!AJ773+'GAME STATS'!AJ836+'GAME STATS'!AJ899+'GAME STATS'!AJ962+'GAME STATS'!AJ1025+'GAME STATS'!AJ1088+'GAME STATS'!AJ1151+'GAME STATS'!AJ1214+'GAME STATS'!AJ1277+'GAME STATS'!AJ1340+'GAME STATS'!AJ1403+'GAME STATS'!AJ1466+'GAME STATS'!AJ1529+'GAME STATS'!AJ1592+'GAME STATS'!AJ1655+'GAME STATS'!AJ1718+'GAME STATS'!AJ1781+'GAME STATS'!AJ1844+'GAME STATS'!AJ1907+'GAME STATS'!AJ1970+'GAME STATS'!AJ2033+'GAME STATS'!AJ2096+'GAME STATS'!AJ2159+'GAME STATS'!AJ2222+'GAME STATS'!AJ2285+'GAME STATS'!AJ2348+'GAME STATS'!AJ2411+'GAME STATS'!AJ2474+'GAME STATS'!AJ2537+'GAME STATS'!AJ2600+'GAME STATS'!AJ2663+'GAME STATS'!AJ2726+'GAME STATS'!AJ2789+'GAME STATS'!AJ2852+'GAME STATS'!AJ2915+'GAME STATS'!AJ2978+'GAME STATS'!AJ3041+'GAME STATS'!AJ3104+'GAME STATS'!AJ3167+'GAME STATS'!AJ3230+'GAME STATS'!AJ3293+'GAME STATS'!AJ3356+'GAME STATS'!AJ3419+'GAME STATS'!AJ3482+'GAME STATS'!AJ3545+'GAME STATS'!AJ3608+'GAME STATS'!AJ3671+'GAME STATS'!AJ3734+'GAME STATS'!AJ3797+'GAME STATS'!AJ3860+'GAME STATS'!AJ3923+'GAME STATS'!AJ3986+'GAME STATS'!AJ4049+'GAME STATS'!AJ4112+'GAME STATS'!AJ4175+'GAME STATS'!AJ4238+'GAME STATS'!AJ4301+'GAME STATS'!AJ4364+'GAME STATS'!AJ4427+'GAME STATS'!AJ4490+'GAME STATS'!AJ4553+'GAME STATS'!AJ4616+'GAME STATS'!AJ4679+'GAME STATS'!AJ4742+'GAME STATS'!AJ4805+'GAME STATS'!AJ4868+'GAME STATS'!AJ4931+'GAME STATS'!AJ4994</f>
        <v>0</v>
      </c>
      <c r="AJ15" s="525"/>
      <c r="AK15" s="572">
        <f>IF(AG15=0,0,(AI15/AG15)*100)</f>
        <v>0</v>
      </c>
      <c r="AL15" s="573"/>
      <c r="AM15" s="524">
        <f>'GAME STATS'!AN17+'GAME STATS'!AN80+'GAME STATS'!AN143+'GAME STATS'!AN206+'GAME STATS'!AN269+'GAME STATS'!AN332+'GAME STATS'!AN395+'GAME STATS'!AN458+'GAME STATS'!AN521+'GAME STATS'!AN584+'GAME STATS'!AN647+'GAME STATS'!AN710+'GAME STATS'!AN773+'GAME STATS'!AN836+'GAME STATS'!AN899+'GAME STATS'!AN962+'GAME STATS'!AN1025+'GAME STATS'!AN1088+'GAME STATS'!AN1151+'GAME STATS'!AN1214+'GAME STATS'!AN1277+'GAME STATS'!AN1340+'GAME STATS'!AN1403+'GAME STATS'!AN1466+'GAME STATS'!AN1529+'GAME STATS'!AN1592+'GAME STATS'!AN1655+'GAME STATS'!AN1718+'GAME STATS'!AN1781+'GAME STATS'!AN1844+'GAME STATS'!AN1907+'GAME STATS'!AN1970+'GAME STATS'!AN2033+'GAME STATS'!AN2096+'GAME STATS'!AN2159+'GAME STATS'!AN2222+'GAME STATS'!AN2285+'GAME STATS'!AN2348+'GAME STATS'!AN2411+'GAME STATS'!AN2474+'GAME STATS'!AN2537+'GAME STATS'!AN2600+'GAME STATS'!AN2663+'GAME STATS'!AN2726+'GAME STATS'!AN2789+'GAME STATS'!AN2852+'GAME STATS'!AN2915+'GAME STATS'!AN2978+'GAME STATS'!AN3041+'GAME STATS'!AN3104+'GAME STATS'!AN3167+'GAME STATS'!AN3230+'GAME STATS'!AN3293+'GAME STATS'!AN3356+'GAME STATS'!AN3419+'GAME STATS'!AN3482+'GAME STATS'!AN3545+'GAME STATS'!AN3608+'GAME STATS'!AN3671+'GAME STATS'!AN3734+'GAME STATS'!AN3797+'GAME STATS'!AN3860+'GAME STATS'!AN3923+'GAME STATS'!AN3986+'GAME STATS'!AN4049+'GAME STATS'!AN4112+'GAME STATS'!AN4175+'GAME STATS'!AN4238+'GAME STATS'!AN4301+'GAME STATS'!AN4364+'GAME STATS'!AN4427+'GAME STATS'!AN4490+'GAME STATS'!AN4553+'GAME STATS'!AN4616+'GAME STATS'!AN4679+'GAME STATS'!AN4742+'GAME STATS'!AN4805+'GAME STATS'!AN4868+'GAME STATS'!AN4931+'GAME STATS'!AN4994</f>
        <v>0</v>
      </c>
      <c r="AN15" s="525"/>
      <c r="AO15" s="524">
        <f>'GAME STATS'!AP17+'GAME STATS'!AP80+'GAME STATS'!AP143+'GAME STATS'!AP206+'GAME STATS'!AP269+'GAME STATS'!AP332+'GAME STATS'!AP395+'GAME STATS'!AP458+'GAME STATS'!AP521+'GAME STATS'!AP584+'GAME STATS'!AP647+'GAME STATS'!AP710+'GAME STATS'!AP773+'GAME STATS'!AP836+'GAME STATS'!AP899+'GAME STATS'!AP962+'GAME STATS'!AP1025+'GAME STATS'!AP1088+'GAME STATS'!AP1151+'GAME STATS'!AP1214+'GAME STATS'!AP1277+'GAME STATS'!AP1340+'GAME STATS'!AP1403+'GAME STATS'!AP1466+'GAME STATS'!AP1529+'GAME STATS'!AP1592+'GAME STATS'!AP1655+'GAME STATS'!AP1718+'GAME STATS'!AP1781+'GAME STATS'!AP1844+'GAME STATS'!AP1907+'GAME STATS'!AP1970+'GAME STATS'!AP2033+'GAME STATS'!AP2096+'GAME STATS'!AP2159+'GAME STATS'!AP2222+'GAME STATS'!AP2285+'GAME STATS'!AP2348+'GAME STATS'!AP2411+'GAME STATS'!AP2474+'GAME STATS'!AP2537+'GAME STATS'!AP2600+'GAME STATS'!AP2663+'GAME STATS'!AP2726+'GAME STATS'!AP2789+'GAME STATS'!AP2852+'GAME STATS'!AP2915+'GAME STATS'!AP2978+'GAME STATS'!AP3041+'GAME STATS'!AP3104+'GAME STATS'!AP3167+'GAME STATS'!AP3230+'GAME STATS'!AP3293+'GAME STATS'!AP3356+'GAME STATS'!AP3419+'GAME STATS'!AP3482+'GAME STATS'!AP3545+'GAME STATS'!AP3608+'GAME STATS'!AP3671+'GAME STATS'!AP3734+'GAME STATS'!AP3797+'GAME STATS'!AP3860+'GAME STATS'!AP3923+'GAME STATS'!AP3986+'GAME STATS'!AP4049+'GAME STATS'!AP4112+'GAME STATS'!AP4175+'GAME STATS'!AP4238+'GAME STATS'!AP4301+'GAME STATS'!AP4364+'GAME STATS'!AP4427+'GAME STATS'!AP4490+'GAME STATS'!AP4553+'GAME STATS'!AP4616+'GAME STATS'!AP4679+'GAME STATS'!AP4742+'GAME STATS'!AP4805+'GAME STATS'!AP4868+'GAME STATS'!AP4931+'GAME STATS'!AP4994</f>
        <v>0</v>
      </c>
      <c r="AP15" s="525"/>
      <c r="AQ15" s="572">
        <f>IF(AM15=0,0,(AO15/AM15)*100)</f>
        <v>0</v>
      </c>
      <c r="AR15" s="573"/>
      <c r="AS15" s="524">
        <f>AA15+AG15+AM15</f>
        <v>0</v>
      </c>
      <c r="AT15" s="525"/>
      <c r="AU15" s="569">
        <f>AC15+AI15+AO15</f>
        <v>0</v>
      </c>
      <c r="AV15" s="525"/>
      <c r="AW15" s="572">
        <f>IF(AS15=0,0,(AU15/AS15)*100)</f>
        <v>0</v>
      </c>
      <c r="AX15" s="573"/>
      <c r="AY15" s="524">
        <f>'GAME STATS'!AZ17+'GAME STATS'!AZ80+'GAME STATS'!AZ143+'GAME STATS'!AZ206+'GAME STATS'!AZ269+'GAME STATS'!AZ332+'GAME STATS'!AZ395+'GAME STATS'!AZ458+'GAME STATS'!AZ521+'GAME STATS'!AZ584+'GAME STATS'!AZ647+'GAME STATS'!AZ710+'GAME STATS'!AZ773+'GAME STATS'!AZ836+'GAME STATS'!AZ899+'GAME STATS'!AZ962+'GAME STATS'!AZ1025+'GAME STATS'!AZ1088+'GAME STATS'!AZ1151+'GAME STATS'!AZ1214+'GAME STATS'!AZ1277+'GAME STATS'!AZ1340+'GAME STATS'!AZ1403+'GAME STATS'!AZ1466+'GAME STATS'!AZ1529+'GAME STATS'!AZ1592+'GAME STATS'!AZ1655+'GAME STATS'!AZ1718+'GAME STATS'!AZ1781+'GAME STATS'!AZ1844+'GAME STATS'!AZ1907+'GAME STATS'!AZ1970+'GAME STATS'!AZ2033+'GAME STATS'!AZ2096+'GAME STATS'!AZ2159+'GAME STATS'!AZ2222+'GAME STATS'!AZ2285+'GAME STATS'!AZ2348+'GAME STATS'!AZ2411+'GAME STATS'!AZ2474+'GAME STATS'!AZ2537+'GAME STATS'!AZ2600+'GAME STATS'!AZ2663+'GAME STATS'!AZ2726+'GAME STATS'!AZ2789+'GAME STATS'!AZ2852+'GAME STATS'!AZ2915+'GAME STATS'!AZ2978+'GAME STATS'!AZ3041+'GAME STATS'!AZ3104+'GAME STATS'!AZ3167+'GAME STATS'!AZ3230+'GAME STATS'!AZ3293+'GAME STATS'!AZ3356+'GAME STATS'!AZ3419+'GAME STATS'!AZ3482+'GAME STATS'!AZ3545+'GAME STATS'!AZ3608+'GAME STATS'!AZ3671+'GAME STATS'!AZ3734+'GAME STATS'!AZ3797+'GAME STATS'!AZ3860+'GAME STATS'!AZ3923+'GAME STATS'!AZ3986+'GAME STATS'!AZ4049+'GAME STATS'!AZ4112+'GAME STATS'!AZ4175+'GAME STATS'!AZ4238+'GAME STATS'!AZ4301+'GAME STATS'!AZ4364+'GAME STATS'!AZ4427+'GAME STATS'!AZ4490+'GAME STATS'!AZ4553+'GAME STATS'!AZ4616+'GAME STATS'!AZ4679+'GAME STATS'!AZ4742+'GAME STATS'!AZ4805+'GAME STATS'!AZ4868+'GAME STATS'!AZ4931+'GAME STATS'!AZ4994</f>
        <v>0</v>
      </c>
      <c r="AZ15" s="525"/>
      <c r="BA15" s="524">
        <f>'GAME STATS'!BB17+'GAME STATS'!BB80+'GAME STATS'!BB143+'GAME STATS'!BB206+'GAME STATS'!BB269+'GAME STATS'!BB332+'GAME STATS'!BB395+'GAME STATS'!BB458+'GAME STATS'!BB521+'GAME STATS'!BB584+'GAME STATS'!BB647+'GAME STATS'!BB710+'GAME STATS'!BB773+'GAME STATS'!BB836+'GAME STATS'!BB899+'GAME STATS'!BB962+'GAME STATS'!BB1025+'GAME STATS'!BB1088+'GAME STATS'!BB1151+'GAME STATS'!BB1214+'GAME STATS'!BB1277+'GAME STATS'!BB1340+'GAME STATS'!BB1403+'GAME STATS'!BB1466+'GAME STATS'!BB1529+'GAME STATS'!BB1592+'GAME STATS'!BB1655+'GAME STATS'!BB1718+'GAME STATS'!BB1781+'GAME STATS'!BB1844+'GAME STATS'!BB1907+'GAME STATS'!BB1970+'GAME STATS'!BB2033+'GAME STATS'!BB2096+'GAME STATS'!BB2159+'GAME STATS'!BB2222+'GAME STATS'!BB2285+'GAME STATS'!BB2348+'GAME STATS'!BB2411+'GAME STATS'!BB2474+'GAME STATS'!BB2537+'GAME STATS'!BB2600+'GAME STATS'!BB2663+'GAME STATS'!BB2726+'GAME STATS'!BB2789+'GAME STATS'!BB2852+'GAME STATS'!BB2915+'GAME STATS'!BB2978+'GAME STATS'!BB3041+'GAME STATS'!BB3104+'GAME STATS'!BB3167+'GAME STATS'!BB3230+'GAME STATS'!BB3293+'GAME STATS'!BB3356+'GAME STATS'!BB3419+'GAME STATS'!BB3482+'GAME STATS'!BB3545+'GAME STATS'!BB3608+'GAME STATS'!BB3671+'GAME STATS'!BB3734+'GAME STATS'!BB3797+'GAME STATS'!BB3860+'GAME STATS'!BB3923+'GAME STATS'!BB3986+'GAME STATS'!BB4049+'GAME STATS'!BB4112+'GAME STATS'!BB4175+'GAME STATS'!BB4238+'GAME STATS'!BB4301+'GAME STATS'!BB4364+'GAME STATS'!BB4427+'GAME STATS'!BB4490+'GAME STATS'!BB4553+'GAME STATS'!BB4616+'GAME STATS'!BB4679+'GAME STATS'!BB4742+'GAME STATS'!BB4805+'GAME STATS'!BB4868+'GAME STATS'!BB4931+'GAME STATS'!BB4994</f>
        <v>0</v>
      </c>
      <c r="BB15" s="525"/>
      <c r="BC15" s="572">
        <f>IF(AY15=0,0,(BA15/AY15)*100)</f>
        <v>0</v>
      </c>
      <c r="BD15" s="573"/>
      <c r="BE15" s="524">
        <f>AA15+AG15+AM15+AY15</f>
        <v>0</v>
      </c>
      <c r="BF15" s="525"/>
      <c r="BG15" s="569">
        <f>AC15+AI15+AO15+BA15</f>
        <v>0</v>
      </c>
      <c r="BH15" s="525"/>
      <c r="BI15" s="572">
        <f>IF(BE15=0,0,(BG15/BE15)*100)</f>
        <v>0</v>
      </c>
      <c r="BJ15" s="593"/>
      <c r="BK15" s="586">
        <f>(AC15*2)+(AI15*2)+(AO15*3)+BA15</f>
        <v>0</v>
      </c>
      <c r="BL15" s="587"/>
      <c r="BM15" s="588"/>
      <c r="BN15" s="104"/>
      <c r="BO15" s="104"/>
    </row>
    <row r="16" spans="1:67" ht="24.95" customHeight="1" x14ac:dyDescent="0.25">
      <c r="A16" s="104"/>
      <c r="B16" s="571"/>
      <c r="C16" s="541" t="str">
        <f>IF(ROSTER!D$14="","",ROSTER!D$14)</f>
        <v/>
      </c>
      <c r="D16" s="542"/>
      <c r="E16" s="543"/>
      <c r="F16" s="524"/>
      <c r="G16" s="525"/>
      <c r="H16" s="524"/>
      <c r="I16" s="525"/>
      <c r="J16" s="526"/>
      <c r="K16" s="524"/>
      <c r="L16" s="525"/>
      <c r="M16" s="524"/>
      <c r="N16" s="525"/>
      <c r="O16" s="572" t="s">
        <v>14</v>
      </c>
      <c r="P16" s="573"/>
      <c r="Q16" s="524"/>
      <c r="R16" s="525"/>
      <c r="S16" s="524"/>
      <c r="T16" s="525"/>
      <c r="U16" s="524"/>
      <c r="V16" s="592"/>
      <c r="W16" s="526"/>
      <c r="X16" s="526"/>
      <c r="Y16" s="524"/>
      <c r="Z16" s="525"/>
      <c r="AA16" s="524"/>
      <c r="AB16" s="525"/>
      <c r="AC16" s="524"/>
      <c r="AD16" s="525"/>
      <c r="AE16" s="524"/>
      <c r="AF16" s="525"/>
      <c r="AG16" s="524"/>
      <c r="AH16" s="525"/>
      <c r="AI16" s="524"/>
      <c r="AJ16" s="525"/>
      <c r="AK16" s="572"/>
      <c r="AL16" s="573"/>
      <c r="AM16" s="524"/>
      <c r="AN16" s="525"/>
      <c r="AO16" s="524"/>
      <c r="AP16" s="525"/>
      <c r="AQ16" s="572"/>
      <c r="AR16" s="573"/>
      <c r="AS16" s="524"/>
      <c r="AT16" s="525"/>
      <c r="AU16" s="569"/>
      <c r="AV16" s="525"/>
      <c r="AW16" s="572"/>
      <c r="AX16" s="573"/>
      <c r="AY16" s="524"/>
      <c r="AZ16" s="525"/>
      <c r="BA16" s="524"/>
      <c r="BB16" s="525"/>
      <c r="BC16" s="572"/>
      <c r="BD16" s="573"/>
      <c r="BE16" s="524"/>
      <c r="BF16" s="525"/>
      <c r="BG16" s="569"/>
      <c r="BH16" s="525"/>
      <c r="BI16" s="572"/>
      <c r="BJ16" s="593"/>
      <c r="BK16" s="589"/>
      <c r="BL16" s="590"/>
      <c r="BM16" s="591"/>
      <c r="BN16" s="104"/>
      <c r="BO16" s="104"/>
    </row>
    <row r="17" spans="1:67" ht="24.95" customHeight="1" x14ac:dyDescent="0.25">
      <c r="A17" s="104"/>
      <c r="B17" s="570" t="str">
        <f>IF(ROSTER!B16="","",ROSTER!B16)</f>
        <v/>
      </c>
      <c r="C17" s="544" t="str">
        <f>IF(ROSTER!C$16="","",ROSTER!C$16)</f>
        <v/>
      </c>
      <c r="D17" s="545"/>
      <c r="E17" s="546"/>
      <c r="F17" s="524">
        <f>'GAME STATS'!F19+'GAME STATS'!F82+'GAME STATS'!F145+'GAME STATS'!F208+'GAME STATS'!F271+'GAME STATS'!F334+'GAME STATS'!F397+'GAME STATS'!F460+'GAME STATS'!F523+'GAME STATS'!F586+'GAME STATS'!F649+'GAME STATS'!F712+'GAME STATS'!F775+'GAME STATS'!F838+'GAME STATS'!F901+'GAME STATS'!F964+'GAME STATS'!F1027+'GAME STATS'!F1090+'GAME STATS'!F1153+'GAME STATS'!F1216+'GAME STATS'!F1279+'GAME STATS'!F1342+'GAME STATS'!F1405+'GAME STATS'!F1468+'GAME STATS'!F1531+'GAME STATS'!F1594+'GAME STATS'!F1657+'GAME STATS'!F1720+'GAME STATS'!F1783+'GAME STATS'!F1846+'GAME STATS'!F1909+'GAME STATS'!F1972+'GAME STATS'!F2035+'GAME STATS'!F2098+'GAME STATS'!F2161+'GAME STATS'!F2224+'GAME STATS'!F2287+'GAME STATS'!F2350+'GAME STATS'!F2413+'GAME STATS'!F2476+'GAME STATS'!F2539+'GAME STATS'!F2602+'GAME STATS'!F2665+'GAME STATS'!F2728+'GAME STATS'!F2791+'GAME STATS'!F2854+'GAME STATS'!F2917+'GAME STATS'!F2980+'GAME STATS'!F3043+'GAME STATS'!F3106+'GAME STATS'!F3169+'GAME STATS'!F3232+'GAME STATS'!F3295+'GAME STATS'!F3358+'GAME STATS'!F3421+'GAME STATS'!F3484+'GAME STATS'!F3547+'GAME STATS'!F3610+'GAME STATS'!F3673+'GAME STATS'!F3736+'GAME STATS'!F3799+'GAME STATS'!F3862+'GAME STATS'!F3925+'GAME STATS'!F3988+'GAME STATS'!F4051+'GAME STATS'!F4114+'GAME STATS'!F4177+'GAME STATS'!F4240+'GAME STATS'!F4303+'GAME STATS'!F4366+'GAME STATS'!F4429+'GAME STATS'!F4492+'GAME STATS'!F4555+'GAME STATS'!F4618+'GAME STATS'!F4681+'GAME STATS'!F4744+'GAME STATS'!F4807+'GAME STATS'!F4870+'GAME STATS'!F4933+'GAME STATS'!F4996</f>
        <v>0</v>
      </c>
      <c r="G17" s="525"/>
      <c r="H17" s="524">
        <f>'GAME STATS'!G19+'GAME STATS'!G82+'GAME STATS'!G145+'GAME STATS'!G208+'GAME STATS'!G271+'GAME STATS'!G334+'GAME STATS'!G397+'GAME STATS'!G460+'GAME STATS'!G523+'GAME STATS'!G586+'GAME STATS'!G649+'GAME STATS'!G712+'GAME STATS'!G775+'GAME STATS'!G838+'GAME STATS'!G901+'GAME STATS'!G964+'GAME STATS'!G1027+'GAME STATS'!G1090+'GAME STATS'!G1153+'GAME STATS'!G1216+'GAME STATS'!G1279+'GAME STATS'!G1342+'GAME STATS'!G1405+'GAME STATS'!G1468+'GAME STATS'!G1531+'GAME STATS'!G1594+'GAME STATS'!G1657+'GAME STATS'!G1720+'GAME STATS'!G1783+'GAME STATS'!G1846+'GAME STATS'!G1909+'GAME STATS'!G1972+'GAME STATS'!G2035+'GAME STATS'!G2098+'GAME STATS'!G2161+'GAME STATS'!G2224+'GAME STATS'!G2287+'GAME STATS'!G2350+'GAME STATS'!G2413+'GAME STATS'!G2476+'GAME STATS'!G2539+'GAME STATS'!G2602+'GAME STATS'!G2665+'GAME STATS'!G2728+'GAME STATS'!G2791+'GAME STATS'!G2854+'GAME STATS'!G2917+'GAME STATS'!G2980+'GAME STATS'!G3043+'GAME STATS'!G3106+'GAME STATS'!G3169+'GAME STATS'!G3232+'GAME STATS'!G3295+'GAME STATS'!G3358+'GAME STATS'!G3421+'GAME STATS'!G3484+'GAME STATS'!G3547+'GAME STATS'!G3610+'GAME STATS'!G3673+'GAME STATS'!G3736+'GAME STATS'!G3799+'GAME STATS'!G3862+'GAME STATS'!G3925+'GAME STATS'!G3988+'GAME STATS'!G4051+'GAME STATS'!G4114+'GAME STATS'!G4177+'GAME STATS'!G4240+'GAME STATS'!G4303+'GAME STATS'!G4366+'GAME STATS'!G4429+'GAME STATS'!G4492+'GAME STATS'!G4555+'GAME STATS'!G4618+'GAME STATS'!G4681+'GAME STATS'!G4744+'GAME STATS'!G4807+'GAME STATS'!G4870+'GAME STATS'!G4933+'GAME STATS'!G4996</f>
        <v>0</v>
      </c>
      <c r="I17" s="525"/>
      <c r="J17" s="526">
        <f>'GAME STATS'!H19+'GAME STATS'!H82+'GAME STATS'!H145+'GAME STATS'!H208+'GAME STATS'!H271+'GAME STATS'!H334+'GAME STATS'!H397+'GAME STATS'!H460+'GAME STATS'!H523+'GAME STATS'!H586+'GAME STATS'!H649+'GAME STATS'!H712+'GAME STATS'!H775+'GAME STATS'!H838+'GAME STATS'!H901+'GAME STATS'!H964+'GAME STATS'!H1027+'GAME STATS'!H1090+'GAME STATS'!H1153+'GAME STATS'!H1216+'GAME STATS'!H1279+'GAME STATS'!H1342+'GAME STATS'!H1405+'GAME STATS'!H1468+'GAME STATS'!H1531+'GAME STATS'!H1594+'GAME STATS'!H1657+'GAME STATS'!H1720+'GAME STATS'!H1783+'GAME STATS'!H1846+'GAME STATS'!H1909+'GAME STATS'!H1972+'GAME STATS'!H2035+'GAME STATS'!H2098+'GAME STATS'!H2161+'GAME STATS'!H2224+'GAME STATS'!H2287+'GAME STATS'!H2350+'GAME STATS'!H2413+'GAME STATS'!H2476+'GAME STATS'!H2539+'GAME STATS'!H2602+'GAME STATS'!H2665+'GAME STATS'!H2728+'GAME STATS'!H2791+'GAME STATS'!H2854+'GAME STATS'!H2917+'GAME STATS'!H2980+'GAME STATS'!H3043+'GAME STATS'!H3106+'GAME STATS'!H3169+'GAME STATS'!H3232+'GAME STATS'!H3295+'GAME STATS'!H3358+'GAME STATS'!H3421+'GAME STATS'!H3484+'GAME STATS'!H3547+'GAME STATS'!H3610+'GAME STATS'!H3673+'GAME STATS'!H3736+'GAME STATS'!H3799+'GAME STATS'!H3862+'GAME STATS'!H3925+'GAME STATS'!H3988+'GAME STATS'!H4051+'GAME STATS'!H4114+'GAME STATS'!H4177+'GAME STATS'!H4240+'GAME STATS'!H4303+'GAME STATS'!H4366+'GAME STATS'!H4429+'GAME STATS'!H4492+'GAME STATS'!H4555+'GAME STATS'!H4618+'GAME STATS'!H4681+'GAME STATS'!H4744+'GAME STATS'!H4807+'GAME STATS'!H4870+'GAME STATS'!H4933+'GAME STATS'!H4996</f>
        <v>0</v>
      </c>
      <c r="K17" s="524">
        <f>'GAME STATS'!J19+'GAME STATS'!J82+'GAME STATS'!J145+'GAME STATS'!J208+'GAME STATS'!J271+'GAME STATS'!J334+'GAME STATS'!J397+'GAME STATS'!J460+'GAME STATS'!J523+'GAME STATS'!J586+'GAME STATS'!J649+'GAME STATS'!J712+'GAME STATS'!J775+'GAME STATS'!J838+'GAME STATS'!J901+'GAME STATS'!J964+'GAME STATS'!J1027+'GAME STATS'!J1090+'GAME STATS'!J1153+'GAME STATS'!J1216+'GAME STATS'!J1279+'GAME STATS'!J1342+'GAME STATS'!J1405+'GAME STATS'!J1468+'GAME STATS'!J1531+'GAME STATS'!J1594+'GAME STATS'!J1657+'GAME STATS'!J1720+'GAME STATS'!J1783+'GAME STATS'!J1846+'GAME STATS'!J1909+'GAME STATS'!J1972+'GAME STATS'!J2035+'GAME STATS'!J2098+'GAME STATS'!J2161+'GAME STATS'!J2224+'GAME STATS'!J2287+'GAME STATS'!J2350+'GAME STATS'!J2413+'GAME STATS'!J2476+'GAME STATS'!J2539+'GAME STATS'!J2602+'GAME STATS'!J2665+'GAME STATS'!J2728+'GAME STATS'!J2791+'GAME STATS'!J2854+'GAME STATS'!J2917+'GAME STATS'!J2980+'GAME STATS'!J3043+'GAME STATS'!J3106+'GAME STATS'!J3169+'GAME STATS'!J3232+'GAME STATS'!J3295+'GAME STATS'!J3358+'GAME STATS'!J3421+'GAME STATS'!J3484+'GAME STATS'!J3547+'GAME STATS'!J3610+'GAME STATS'!J3673+'GAME STATS'!J3736+'GAME STATS'!J3799+'GAME STATS'!J3862+'GAME STATS'!J3925+'GAME STATS'!J3988+'GAME STATS'!J4051+'GAME STATS'!J4114+'GAME STATS'!J4177+'GAME STATS'!J4240+'GAME STATS'!J4303+'GAME STATS'!J4366+'GAME STATS'!J4429+'GAME STATS'!J4492+'GAME STATS'!J4555+'GAME STATS'!J4618+'GAME STATS'!J4681+'GAME STATS'!J4744+'GAME STATS'!J4807+'GAME STATS'!J4870+'GAME STATS'!J4933+'GAME STATS'!J4996</f>
        <v>0</v>
      </c>
      <c r="L17" s="525"/>
      <c r="M17" s="524">
        <f>'GAME STATS'!L19+'GAME STATS'!L82+'GAME STATS'!L145+'GAME STATS'!L208+'GAME STATS'!L271+'GAME STATS'!L334+'GAME STATS'!L397+'GAME STATS'!L460+'GAME STATS'!L523+'GAME STATS'!L586+'GAME STATS'!L649+'GAME STATS'!L712+'GAME STATS'!L775+'GAME STATS'!L838+'GAME STATS'!L901+'GAME STATS'!L964+'GAME STATS'!L1027+'GAME STATS'!L1090+'GAME STATS'!L1153+'GAME STATS'!L1216+'GAME STATS'!L1279+'GAME STATS'!L1342+'GAME STATS'!L1405+'GAME STATS'!L1468+'GAME STATS'!L1531+'GAME STATS'!L1594+'GAME STATS'!L1657+'GAME STATS'!L1720+'GAME STATS'!L1783+'GAME STATS'!L1846+'GAME STATS'!L1909+'GAME STATS'!L1972+'GAME STATS'!L2035+'GAME STATS'!L2098+'GAME STATS'!L2161+'GAME STATS'!L2224+'GAME STATS'!L2287+'GAME STATS'!L2350+'GAME STATS'!L2413+'GAME STATS'!L2476+'GAME STATS'!L2539+'GAME STATS'!L2602+'GAME STATS'!L2665+'GAME STATS'!L2728+'GAME STATS'!L2791+'GAME STATS'!L2854+'GAME STATS'!L2917+'GAME STATS'!L2980+'GAME STATS'!L3043+'GAME STATS'!L3106+'GAME STATS'!L3169+'GAME STATS'!L3232+'GAME STATS'!L3295+'GAME STATS'!L3358+'GAME STATS'!L3421+'GAME STATS'!L3484+'GAME STATS'!L3547+'GAME STATS'!L3610+'GAME STATS'!L3673+'GAME STATS'!L3736+'GAME STATS'!L3799+'GAME STATS'!L3862+'GAME STATS'!L3925+'GAME STATS'!L3988+'GAME STATS'!L4051+'GAME STATS'!L4114+'GAME STATS'!L4177+'GAME STATS'!L4240+'GAME STATS'!L4303+'GAME STATS'!L4366+'GAME STATS'!L4429+'GAME STATS'!L4492+'GAME STATS'!L4555+'GAME STATS'!L4618+'GAME STATS'!L4681+'GAME STATS'!L4744+'GAME STATS'!L4807+'GAME STATS'!L4870+'GAME STATS'!L4933+'GAME STATS'!L4996</f>
        <v>0</v>
      </c>
      <c r="N17" s="525"/>
      <c r="O17" s="572">
        <f>K17+M17</f>
        <v>0</v>
      </c>
      <c r="P17" s="573"/>
      <c r="Q17" s="524">
        <f>'GAME STATS'!P19+'GAME STATS'!P82+'GAME STATS'!P145+'GAME STATS'!P208+'GAME STATS'!P271+'GAME STATS'!P334+'GAME STATS'!P397+'GAME STATS'!P460+'GAME STATS'!P523+'GAME STATS'!P586+'GAME STATS'!P649+'GAME STATS'!P712+'GAME STATS'!P775+'GAME STATS'!P838+'GAME STATS'!P901+'GAME STATS'!P964+'GAME STATS'!P1027+'GAME STATS'!P1090+'GAME STATS'!P1153+'GAME STATS'!P1216+'GAME STATS'!P1279+'GAME STATS'!P1342+'GAME STATS'!P1405+'GAME STATS'!P1468+'GAME STATS'!P1531+'GAME STATS'!P1594+'GAME STATS'!P1657+'GAME STATS'!P1720+'GAME STATS'!P1783+'GAME STATS'!P1846+'GAME STATS'!P1909+'GAME STATS'!P1972+'GAME STATS'!P2035+'GAME STATS'!P2098+'GAME STATS'!P2161+'GAME STATS'!P2224+'GAME STATS'!P2287+'GAME STATS'!P2350+'GAME STATS'!P2413+'GAME STATS'!P2476+'GAME STATS'!P2539+'GAME STATS'!P2602+'GAME STATS'!P2665+'GAME STATS'!P2728+'GAME STATS'!P2791+'GAME STATS'!P2854+'GAME STATS'!P2917+'GAME STATS'!P2980+'GAME STATS'!P3043+'GAME STATS'!P3106+'GAME STATS'!P3169+'GAME STATS'!P3232+'GAME STATS'!P3295+'GAME STATS'!P3358+'GAME STATS'!P3421+'GAME STATS'!P3484+'GAME STATS'!P3547+'GAME STATS'!P3610+'GAME STATS'!P3673+'GAME STATS'!P3736+'GAME STATS'!P3799+'GAME STATS'!P3862+'GAME STATS'!P3925+'GAME STATS'!P3988+'GAME STATS'!P4051+'GAME STATS'!P4114+'GAME STATS'!P4177+'GAME STATS'!P4240+'GAME STATS'!P4303+'GAME STATS'!P4366+'GAME STATS'!P4429+'GAME STATS'!P4492+'GAME STATS'!P4555+'GAME STATS'!P4618+'GAME STATS'!P4681+'GAME STATS'!P4744+'GAME STATS'!P4807+'GAME STATS'!P4870+'GAME STATS'!P4933+'GAME STATS'!P4996</f>
        <v>0</v>
      </c>
      <c r="R17" s="525"/>
      <c r="S17" s="524">
        <f>'GAME STATS'!R19+'GAME STATS'!R82+'GAME STATS'!R145+'GAME STATS'!R208+'GAME STATS'!R271+'GAME STATS'!R334+'GAME STATS'!R397+'GAME STATS'!R460+'GAME STATS'!R523+'GAME STATS'!R586+'GAME STATS'!R649+'GAME STATS'!R712+'GAME STATS'!R775+'GAME STATS'!R838+'GAME STATS'!R901+'GAME STATS'!R964+'GAME STATS'!R1027+'GAME STATS'!R1090+'GAME STATS'!R1153+'GAME STATS'!R1216+'GAME STATS'!R1279+'GAME STATS'!R1342+'GAME STATS'!R1405+'GAME STATS'!R1468+'GAME STATS'!R1531+'GAME STATS'!R1594+'GAME STATS'!R1657+'GAME STATS'!R1720+'GAME STATS'!R1783+'GAME STATS'!R1846+'GAME STATS'!R1909+'GAME STATS'!R1972+'GAME STATS'!R2035+'GAME STATS'!R2098+'GAME STATS'!R2161+'GAME STATS'!R2224+'GAME STATS'!R2287+'GAME STATS'!R2350+'GAME STATS'!R2413+'GAME STATS'!R2476+'GAME STATS'!R2539+'GAME STATS'!R2602+'GAME STATS'!R2665+'GAME STATS'!R2728+'GAME STATS'!R2791+'GAME STATS'!R2854+'GAME STATS'!R2917+'GAME STATS'!R2980+'GAME STATS'!R3043+'GAME STATS'!R3106+'GAME STATS'!R3169+'GAME STATS'!R3232+'GAME STATS'!R3295+'GAME STATS'!R3358+'GAME STATS'!R3421+'GAME STATS'!R3484+'GAME STATS'!R3547+'GAME STATS'!R3610+'GAME STATS'!R3673+'GAME STATS'!R3736+'GAME STATS'!R3799+'GAME STATS'!R3862+'GAME STATS'!R3925+'GAME STATS'!R3988+'GAME STATS'!R4051+'GAME STATS'!R4114+'GAME STATS'!R4177+'GAME STATS'!R4240+'GAME STATS'!R4303+'GAME STATS'!R4366+'GAME STATS'!R4429+'GAME STATS'!R4492+'GAME STATS'!R4555+'GAME STATS'!R4618+'GAME STATS'!R4681+'GAME STATS'!R4744+'GAME STATS'!R4807+'GAME STATS'!R4870+'GAME STATS'!R4933+'GAME STATS'!R4996</f>
        <v>0</v>
      </c>
      <c r="T17" s="525"/>
      <c r="U17" s="524">
        <f>'GAME STATS'!T19+'GAME STATS'!T82+'GAME STATS'!T145+'GAME STATS'!T208+'GAME STATS'!T271+'GAME STATS'!T334+'GAME STATS'!T397+'GAME STATS'!T460+'GAME STATS'!T523+'GAME STATS'!T586+'GAME STATS'!T649+'GAME STATS'!T712+'GAME STATS'!T775+'GAME STATS'!T838+'GAME STATS'!T901+'GAME STATS'!T964+'GAME STATS'!T1027+'GAME STATS'!T1090+'GAME STATS'!T1153+'GAME STATS'!T1216+'GAME STATS'!T1279+'GAME STATS'!T1342+'GAME STATS'!T1405+'GAME STATS'!T1468+'GAME STATS'!T1531+'GAME STATS'!T1594+'GAME STATS'!T1657+'GAME STATS'!T1720+'GAME STATS'!T1783+'GAME STATS'!T1846+'GAME STATS'!T1909+'GAME STATS'!T1972+'GAME STATS'!T2035+'GAME STATS'!T2098+'GAME STATS'!T2161+'GAME STATS'!T2224+'GAME STATS'!T2287+'GAME STATS'!T2350+'GAME STATS'!T2413+'GAME STATS'!T2476+'GAME STATS'!T2539+'GAME STATS'!T2602+'GAME STATS'!T2665+'GAME STATS'!T2728+'GAME STATS'!T2791+'GAME STATS'!T2854+'GAME STATS'!T2917+'GAME STATS'!T2980+'GAME STATS'!T3043+'GAME STATS'!T3106+'GAME STATS'!T3169+'GAME STATS'!T3232+'GAME STATS'!T3295+'GAME STATS'!T3358+'GAME STATS'!T3421+'GAME STATS'!T3484+'GAME STATS'!T3547+'GAME STATS'!T3610+'GAME STATS'!T3673+'GAME STATS'!T3736+'GAME STATS'!T3799+'GAME STATS'!T3862+'GAME STATS'!T3925+'GAME STATS'!T3988+'GAME STATS'!T4051+'GAME STATS'!T4114+'GAME STATS'!T4177+'GAME STATS'!T4240+'GAME STATS'!T4303+'GAME STATS'!T4366+'GAME STATS'!T4429+'GAME STATS'!T4492+'GAME STATS'!T4555+'GAME STATS'!T4618+'GAME STATS'!T4681+'GAME STATS'!T4744+'GAME STATS'!T4807+'GAME STATS'!T4870+'GAME STATS'!T4933+'GAME STATS'!T4996</f>
        <v>0</v>
      </c>
      <c r="V17" s="592"/>
      <c r="W17" s="526">
        <f>'GAME STATS'!V19+'GAME STATS'!V82+'GAME STATS'!V145+'GAME STATS'!V208+'GAME STATS'!V271+'GAME STATS'!V334+'GAME STATS'!V397+'GAME STATS'!V460+'GAME STATS'!V523+'GAME STATS'!V586+'GAME STATS'!V649+'GAME STATS'!V712+'GAME STATS'!V775+'GAME STATS'!V838+'GAME STATS'!V901+'GAME STATS'!V964+'GAME STATS'!V1027+'GAME STATS'!V1090+'GAME STATS'!V1153+'GAME STATS'!V1216+'GAME STATS'!V1279+'GAME STATS'!V1342+'GAME STATS'!V1405+'GAME STATS'!V1468+'GAME STATS'!V1531+'GAME STATS'!V1594+'GAME STATS'!V1657+'GAME STATS'!V1720+'GAME STATS'!V1783+'GAME STATS'!V1846+'GAME STATS'!V1909+'GAME STATS'!V1972+'GAME STATS'!V2035+'GAME STATS'!V2098+'GAME STATS'!V2161+'GAME STATS'!V2224+'GAME STATS'!V2287+'GAME STATS'!V2350+'GAME STATS'!V2413+'GAME STATS'!V2476+'GAME STATS'!V2539+'GAME STATS'!V2602+'GAME STATS'!V2665+'GAME STATS'!V2728+'GAME STATS'!V2791+'GAME STATS'!V2854+'GAME STATS'!V2917+'GAME STATS'!V2980+'GAME STATS'!V3043+'GAME STATS'!V3106+'GAME STATS'!V3169+'GAME STATS'!V3232+'GAME STATS'!V3295+'GAME STATS'!V3358+'GAME STATS'!V3421+'GAME STATS'!V3484+'GAME STATS'!V3547+'GAME STATS'!V3610+'GAME STATS'!V3673+'GAME STATS'!V3736+'GAME STATS'!V3799+'GAME STATS'!V3862+'GAME STATS'!V3925+'GAME STATS'!V3988+'GAME STATS'!V4051+'GAME STATS'!V4114+'GAME STATS'!V4177+'GAME STATS'!V4240+'GAME STATS'!V4303+'GAME STATS'!V4366+'GAME STATS'!V4429+'GAME STATS'!V4492+'GAME STATS'!V4555+'GAME STATS'!V4618+'GAME STATS'!V4681+'GAME STATS'!V4744+'GAME STATS'!V4807+'GAME STATS'!V4870+'GAME STATS'!V4933+'GAME STATS'!V4996</f>
        <v>0</v>
      </c>
      <c r="X17" s="526">
        <f>'GAME STATS'!X19+'GAME STATS'!X82+'GAME STATS'!X145+'GAME STATS'!X208+'GAME STATS'!X271+'GAME STATS'!X334+'GAME STATS'!X397+'GAME STATS'!X460+'GAME STATS'!X523+'GAME STATS'!X586+'GAME STATS'!X649+'GAME STATS'!X712+'GAME STATS'!X775+'GAME STATS'!X838+'GAME STATS'!X901+'GAME STATS'!X964+'GAME STATS'!X1027+'GAME STATS'!X1090+'GAME STATS'!X1153+'GAME STATS'!X1216+'GAME STATS'!X1279+'GAME STATS'!X1342+'GAME STATS'!X1405+'GAME STATS'!X1468+'GAME STATS'!X1531+'GAME STATS'!X1594+'GAME STATS'!X1657+'GAME STATS'!X1720+'GAME STATS'!X1783+'GAME STATS'!X1846+'GAME STATS'!X1909+'GAME STATS'!X1972+'GAME STATS'!X2035+'GAME STATS'!X2098+'GAME STATS'!X2161+'GAME STATS'!X2224+'GAME STATS'!X2287+'GAME STATS'!X2350+'GAME STATS'!X2413+'GAME STATS'!X2476+'GAME STATS'!X2539+'GAME STATS'!X2602+'GAME STATS'!X2665+'GAME STATS'!X2728+'GAME STATS'!X2791+'GAME STATS'!X2854+'GAME STATS'!X2917+'GAME STATS'!X2980+'GAME STATS'!X3043+'GAME STATS'!X3106+'GAME STATS'!X3169+'GAME STATS'!X3232+'GAME STATS'!X3295+'GAME STATS'!X3358+'GAME STATS'!X3421+'GAME STATS'!X3484+'GAME STATS'!X3547+'GAME STATS'!X3610+'GAME STATS'!X3673+'GAME STATS'!X3736+'GAME STATS'!X3799+'GAME STATS'!X3862+'GAME STATS'!X3925+'GAME STATS'!X3988+'GAME STATS'!X4051+'GAME STATS'!X4114+'GAME STATS'!X4177+'GAME STATS'!X4240+'GAME STATS'!X4303+'GAME STATS'!X4366+'GAME STATS'!X4429+'GAME STATS'!X4492+'GAME STATS'!X4555+'GAME STATS'!X4618+'GAME STATS'!X4681+'GAME STATS'!X4744+'GAME STATS'!X4807+'GAME STATS'!X4870+'GAME STATS'!X4933+'GAME STATS'!X4996</f>
        <v>0</v>
      </c>
      <c r="Y17" s="524">
        <f>'GAME STATS'!Z19+'GAME STATS'!Z82+'GAME STATS'!Z145+'GAME STATS'!Z208+'GAME STATS'!Z271+'GAME STATS'!Z334+'GAME STATS'!Z397+'GAME STATS'!Z460+'GAME STATS'!Z523+'GAME STATS'!Z586+'GAME STATS'!Z649+'GAME STATS'!Z712+'GAME STATS'!Z775+'GAME STATS'!Z838+'GAME STATS'!Z901+'GAME STATS'!Z964+'GAME STATS'!Z1027+'GAME STATS'!Z1090+'GAME STATS'!Z1153+'GAME STATS'!Z1216+'GAME STATS'!Z1279+'GAME STATS'!Z1342+'GAME STATS'!Z1405+'GAME STATS'!Z1468+'GAME STATS'!Z1531+'GAME STATS'!Z1594+'GAME STATS'!Z1657+'GAME STATS'!Z1720+'GAME STATS'!Z1783+'GAME STATS'!Z1846+'GAME STATS'!Z1909+'GAME STATS'!Z1972+'GAME STATS'!Z2035+'GAME STATS'!Z2098+'GAME STATS'!Z2161+'GAME STATS'!Z2224+'GAME STATS'!Z2287+'GAME STATS'!Z2350+'GAME STATS'!Z2413+'GAME STATS'!Z2476+'GAME STATS'!Z2539+'GAME STATS'!Z2602+'GAME STATS'!Z2665+'GAME STATS'!Z2728+'GAME STATS'!Z2791+'GAME STATS'!Z2854+'GAME STATS'!Z2917+'GAME STATS'!Z2980+'GAME STATS'!Z3043+'GAME STATS'!Z3106+'GAME STATS'!Z3169+'GAME STATS'!Z3232+'GAME STATS'!Z3295+'GAME STATS'!Z3358+'GAME STATS'!Z3421+'GAME STATS'!Z3484+'GAME STATS'!Z3547+'GAME STATS'!Z3610+'GAME STATS'!Z3673+'GAME STATS'!Z3736+'GAME STATS'!Z3799+'GAME STATS'!Z3862+'GAME STATS'!Z3925+'GAME STATS'!Z3988+'GAME STATS'!Z4051+'GAME STATS'!Z4114+'GAME STATS'!Z4177+'GAME STATS'!Z4240+'GAME STATS'!Z4303+'GAME STATS'!Z4366+'GAME STATS'!Z4429+'GAME STATS'!Z4492+'GAME STATS'!Z4555+'GAME STATS'!Z4618+'GAME STATS'!Z4681+'GAME STATS'!Z4744+'GAME STATS'!Z4807+'GAME STATS'!Z4870+'GAME STATS'!Z4933+'GAME STATS'!Z4996</f>
        <v>0</v>
      </c>
      <c r="Z17" s="525"/>
      <c r="AA17" s="524">
        <f>'GAME STATS'!AB19+'GAME STATS'!AB82+'GAME STATS'!AB145+'GAME STATS'!AB208+'GAME STATS'!AB271+'GAME STATS'!AB334+'GAME STATS'!AB397+'GAME STATS'!AB460+'GAME STATS'!AB523+'GAME STATS'!AB586+'GAME STATS'!AB649+'GAME STATS'!AB712+'GAME STATS'!AB775+'GAME STATS'!AB838+'GAME STATS'!AB901+'GAME STATS'!AB964+'GAME STATS'!AB1027+'GAME STATS'!AB1090+'GAME STATS'!AB1153+'GAME STATS'!AB1216+'GAME STATS'!AB1279+'GAME STATS'!AB1342+'GAME STATS'!AB1405+'GAME STATS'!AB1468+'GAME STATS'!AB1531+'GAME STATS'!AB1594+'GAME STATS'!AB1657+'GAME STATS'!AB1720+'GAME STATS'!AB1783+'GAME STATS'!AB1846+'GAME STATS'!AB1909+'GAME STATS'!AB1972+'GAME STATS'!AB2035+'GAME STATS'!AB2098+'GAME STATS'!AB2161+'GAME STATS'!AB2224+'GAME STATS'!AB2287+'GAME STATS'!AB2350+'GAME STATS'!AB2413+'GAME STATS'!AB2476+'GAME STATS'!AB2539+'GAME STATS'!AB2602+'GAME STATS'!AB2665+'GAME STATS'!AB2728+'GAME STATS'!AB2791+'GAME STATS'!AB2854+'GAME STATS'!AB2917+'GAME STATS'!AB2980+'GAME STATS'!AB3043+'GAME STATS'!AB3106+'GAME STATS'!AB3169+'GAME STATS'!AB3232+'GAME STATS'!AB3295+'GAME STATS'!AB3358+'GAME STATS'!AB3421+'GAME STATS'!AB3484+'GAME STATS'!AB3547+'GAME STATS'!AB3610+'GAME STATS'!AB3673+'GAME STATS'!AB3736+'GAME STATS'!AB3799+'GAME STATS'!AB3862+'GAME STATS'!AB3925+'GAME STATS'!AB3988+'GAME STATS'!AB4051+'GAME STATS'!AB4114+'GAME STATS'!AB4177+'GAME STATS'!AB4240+'GAME STATS'!AB4303+'GAME STATS'!AB4366+'GAME STATS'!AB4429+'GAME STATS'!AB4492+'GAME STATS'!AB4555+'GAME STATS'!AB4618+'GAME STATS'!AB4681+'GAME STATS'!AB4744+'GAME STATS'!AB4807+'GAME STATS'!AB4870+'GAME STATS'!AB4933+'GAME STATS'!AB4996</f>
        <v>0</v>
      </c>
      <c r="AB17" s="525"/>
      <c r="AC17" s="524">
        <f>'GAME STATS'!AD19+'GAME STATS'!AD82+'GAME STATS'!AD145+'GAME STATS'!AD208+'GAME STATS'!AD271+'GAME STATS'!AD334+'GAME STATS'!AD397+'GAME STATS'!AD460+'GAME STATS'!AD523+'GAME STATS'!AD586+'GAME STATS'!AD649+'GAME STATS'!AD712+'GAME STATS'!AD775+'GAME STATS'!AD838+'GAME STATS'!AD901+'GAME STATS'!AD964+'GAME STATS'!AD1027+'GAME STATS'!AD1090+'GAME STATS'!AD1153+'GAME STATS'!AD1216+'GAME STATS'!AD1279+'GAME STATS'!AD1342+'GAME STATS'!AD1405+'GAME STATS'!AD1468+'GAME STATS'!AD1531+'GAME STATS'!AD1594+'GAME STATS'!AD1657+'GAME STATS'!AD1720+'GAME STATS'!AD1783+'GAME STATS'!AD1846+'GAME STATS'!AD1909+'GAME STATS'!AD1972+'GAME STATS'!AD2035+'GAME STATS'!AD2098+'GAME STATS'!AD2161+'GAME STATS'!AD2224+'GAME STATS'!AD2287+'GAME STATS'!AD2350+'GAME STATS'!AD2413+'GAME STATS'!AD2476+'GAME STATS'!AD2539+'GAME STATS'!AD2602+'GAME STATS'!AD2665+'GAME STATS'!AD2728+'GAME STATS'!AD2791+'GAME STATS'!AD2854+'GAME STATS'!AD2917+'GAME STATS'!AD2980+'GAME STATS'!AD3043+'GAME STATS'!AD3106+'GAME STATS'!AD3169+'GAME STATS'!AD3232+'GAME STATS'!AD3295+'GAME STATS'!AD3358+'GAME STATS'!AD3421+'GAME STATS'!AD3484+'GAME STATS'!AD3547+'GAME STATS'!AD3610+'GAME STATS'!AD3673+'GAME STATS'!AD3736+'GAME STATS'!AD3799+'GAME STATS'!AD3862+'GAME STATS'!AD3925+'GAME STATS'!AD3988+'GAME STATS'!AD4051+'GAME STATS'!AD4114+'GAME STATS'!AD4177+'GAME STATS'!AD4240+'GAME STATS'!AD4303+'GAME STATS'!AD4366+'GAME STATS'!AD4429+'GAME STATS'!AD4492+'GAME STATS'!AD4555+'GAME STATS'!AD4618+'GAME STATS'!AD4681+'GAME STATS'!AD4744+'GAME STATS'!AD4807+'GAME STATS'!AD4870+'GAME STATS'!AD4933+'GAME STATS'!AD4996</f>
        <v>0</v>
      </c>
      <c r="AD17" s="525"/>
      <c r="AE17" s="524">
        <f>'GAME STATS'!AF19+'GAME STATS'!AF82+'GAME STATS'!AF145+'GAME STATS'!AF208+'GAME STATS'!AF271+'GAME STATS'!AF334+'GAME STATS'!AF397+'GAME STATS'!AF460+'GAME STATS'!AF523+'GAME STATS'!AF586+'GAME STATS'!AF649+'GAME STATS'!AF712+'GAME STATS'!AF775+'GAME STATS'!AF838+'GAME STATS'!AF901+'GAME STATS'!AF964+'GAME STATS'!AF1027+'GAME STATS'!AF1090+'GAME STATS'!AF1153+'GAME STATS'!AF1216+'GAME STATS'!AF1279+'GAME STATS'!AF1342+'GAME STATS'!AF1405+'GAME STATS'!AF1468+'GAME STATS'!AF1531+'GAME STATS'!AF1594+'GAME STATS'!AF1657+'GAME STATS'!AF1720+'GAME STATS'!AF1783+'GAME STATS'!AF1846+'GAME STATS'!AF1909+'GAME STATS'!AF1972+'GAME STATS'!AF2035+'GAME STATS'!AF2098+'GAME STATS'!AF2161+'GAME STATS'!AF2224+'GAME STATS'!AF2287+'GAME STATS'!AF2350+'GAME STATS'!AF2413+'GAME STATS'!AF2476+'GAME STATS'!AF2539+'GAME STATS'!AF2602+'GAME STATS'!AF2665+'GAME STATS'!AF2728+'GAME STATS'!AF2791+'GAME STATS'!AF2854+'GAME STATS'!AF2917+'GAME STATS'!AF2980+'GAME STATS'!AF3043+'GAME STATS'!AF3106+'GAME STATS'!AF3169+'GAME STATS'!AF3232+'GAME STATS'!AF3295+'GAME STATS'!AF3358+'GAME STATS'!AF3421+'GAME STATS'!AF3484+'GAME STATS'!AF3547+'GAME STATS'!AF3610+'GAME STATS'!AF3673+'GAME STATS'!AF3736+'GAME STATS'!AF3799+'GAME STATS'!AF3862+'GAME STATS'!AF3925+'GAME STATS'!AF3988+'GAME STATS'!AF4051+'GAME STATS'!AF4114+'GAME STATS'!AF4177+'GAME STATS'!AF4240+'GAME STATS'!AF4303+'GAME STATS'!AF4366+'GAME STATS'!AF4429+'GAME STATS'!AF4492+'GAME STATS'!AF4555+'GAME STATS'!AF4618+'GAME STATS'!AF4681+'GAME STATS'!AF4744+'GAME STATS'!AF4807+'GAME STATS'!AF4870+'GAME STATS'!AF4933+'GAME STATS'!AF4996</f>
        <v>0</v>
      </c>
      <c r="AF17" s="525"/>
      <c r="AG17" s="524">
        <f>'GAME STATS'!AH19+'GAME STATS'!AH82+'GAME STATS'!AH145+'GAME STATS'!AH208+'GAME STATS'!AH271+'GAME STATS'!AH334+'GAME STATS'!AH397+'GAME STATS'!AH460+'GAME STATS'!AH523+'GAME STATS'!AH586+'GAME STATS'!AH649+'GAME STATS'!AH712+'GAME STATS'!AH775+'GAME STATS'!AH838+'GAME STATS'!AH901+'GAME STATS'!AH964+'GAME STATS'!AH1027+'GAME STATS'!AH1090+'GAME STATS'!AH1153+'GAME STATS'!AH1216+'GAME STATS'!AH1279+'GAME STATS'!AH1342+'GAME STATS'!AH1405+'GAME STATS'!AH1468+'GAME STATS'!AH1531+'GAME STATS'!AH1594+'GAME STATS'!AH1657+'GAME STATS'!AH1720+'GAME STATS'!AH1783+'GAME STATS'!AH1846+'GAME STATS'!AH1909+'GAME STATS'!AH1972+'GAME STATS'!AH2035+'GAME STATS'!AH2098+'GAME STATS'!AH2161+'GAME STATS'!AH2224+'GAME STATS'!AH2287+'GAME STATS'!AH2350+'GAME STATS'!AH2413+'GAME STATS'!AH2476+'GAME STATS'!AH2539+'GAME STATS'!AH2602+'GAME STATS'!AH2665+'GAME STATS'!AH2728+'GAME STATS'!AH2791+'GAME STATS'!AH2854+'GAME STATS'!AH2917+'GAME STATS'!AH2980+'GAME STATS'!AH3043+'GAME STATS'!AH3106+'GAME STATS'!AH3169+'GAME STATS'!AH3232+'GAME STATS'!AH3295+'GAME STATS'!AH3358+'GAME STATS'!AH3421+'GAME STATS'!AH3484+'GAME STATS'!AH3547+'GAME STATS'!AH3610+'GAME STATS'!AH3673+'GAME STATS'!AH3736+'GAME STATS'!AH3799+'GAME STATS'!AH3862+'GAME STATS'!AH3925+'GAME STATS'!AH3988+'GAME STATS'!AH4051+'GAME STATS'!AH4114+'GAME STATS'!AH4177+'GAME STATS'!AH4240+'GAME STATS'!AH4303+'GAME STATS'!AH4366+'GAME STATS'!AH4429+'GAME STATS'!AH4492+'GAME STATS'!AH4555+'GAME STATS'!AH4618+'GAME STATS'!AH4681+'GAME STATS'!AH4744+'GAME STATS'!AH4807+'GAME STATS'!AH4870+'GAME STATS'!AH4933+'GAME STATS'!AH4996</f>
        <v>0</v>
      </c>
      <c r="AH17" s="525"/>
      <c r="AI17" s="524">
        <f>'GAME STATS'!AJ19+'GAME STATS'!AJ82+'GAME STATS'!AJ145+'GAME STATS'!AJ208+'GAME STATS'!AJ271+'GAME STATS'!AJ334+'GAME STATS'!AJ397+'GAME STATS'!AJ460+'GAME STATS'!AJ523+'GAME STATS'!AJ586+'GAME STATS'!AJ649+'GAME STATS'!AJ712+'GAME STATS'!AJ775+'GAME STATS'!AJ838+'GAME STATS'!AJ901+'GAME STATS'!AJ964+'GAME STATS'!AJ1027+'GAME STATS'!AJ1090+'GAME STATS'!AJ1153+'GAME STATS'!AJ1216+'GAME STATS'!AJ1279+'GAME STATS'!AJ1342+'GAME STATS'!AJ1405+'GAME STATS'!AJ1468+'GAME STATS'!AJ1531+'GAME STATS'!AJ1594+'GAME STATS'!AJ1657+'GAME STATS'!AJ1720+'GAME STATS'!AJ1783+'GAME STATS'!AJ1846+'GAME STATS'!AJ1909+'GAME STATS'!AJ1972+'GAME STATS'!AJ2035+'GAME STATS'!AJ2098+'GAME STATS'!AJ2161+'GAME STATS'!AJ2224+'GAME STATS'!AJ2287+'GAME STATS'!AJ2350+'GAME STATS'!AJ2413+'GAME STATS'!AJ2476+'GAME STATS'!AJ2539+'GAME STATS'!AJ2602+'GAME STATS'!AJ2665+'GAME STATS'!AJ2728+'GAME STATS'!AJ2791+'GAME STATS'!AJ2854+'GAME STATS'!AJ2917+'GAME STATS'!AJ2980+'GAME STATS'!AJ3043+'GAME STATS'!AJ3106+'GAME STATS'!AJ3169+'GAME STATS'!AJ3232+'GAME STATS'!AJ3295+'GAME STATS'!AJ3358+'GAME STATS'!AJ3421+'GAME STATS'!AJ3484+'GAME STATS'!AJ3547+'GAME STATS'!AJ3610+'GAME STATS'!AJ3673+'GAME STATS'!AJ3736+'GAME STATS'!AJ3799+'GAME STATS'!AJ3862+'GAME STATS'!AJ3925+'GAME STATS'!AJ3988+'GAME STATS'!AJ4051+'GAME STATS'!AJ4114+'GAME STATS'!AJ4177+'GAME STATS'!AJ4240+'GAME STATS'!AJ4303+'GAME STATS'!AJ4366+'GAME STATS'!AJ4429+'GAME STATS'!AJ4492+'GAME STATS'!AJ4555+'GAME STATS'!AJ4618+'GAME STATS'!AJ4681+'GAME STATS'!AJ4744+'GAME STATS'!AJ4807+'GAME STATS'!AJ4870+'GAME STATS'!AJ4933+'GAME STATS'!AJ4996</f>
        <v>0</v>
      </c>
      <c r="AJ17" s="525"/>
      <c r="AK17" s="572">
        <f>IF(AG17=0,0,(AI17/AG17)*100)</f>
        <v>0</v>
      </c>
      <c r="AL17" s="573"/>
      <c r="AM17" s="524">
        <f>'GAME STATS'!AN19+'GAME STATS'!AN82+'GAME STATS'!AN145+'GAME STATS'!AN208+'GAME STATS'!AN271+'GAME STATS'!AN334+'GAME STATS'!AN397+'GAME STATS'!AN460+'GAME STATS'!AN523+'GAME STATS'!AN586+'GAME STATS'!AN649+'GAME STATS'!AN712+'GAME STATS'!AN775+'GAME STATS'!AN838+'GAME STATS'!AN901+'GAME STATS'!AN964+'GAME STATS'!AN1027+'GAME STATS'!AN1090+'GAME STATS'!AN1153+'GAME STATS'!AN1216+'GAME STATS'!AN1279+'GAME STATS'!AN1342+'GAME STATS'!AN1405+'GAME STATS'!AN1468+'GAME STATS'!AN1531+'GAME STATS'!AN1594+'GAME STATS'!AN1657+'GAME STATS'!AN1720+'GAME STATS'!AN1783+'GAME STATS'!AN1846+'GAME STATS'!AN1909+'GAME STATS'!AN1972+'GAME STATS'!AN2035+'GAME STATS'!AN2098+'GAME STATS'!AN2161+'GAME STATS'!AN2224+'GAME STATS'!AN2287+'GAME STATS'!AN2350+'GAME STATS'!AN2413+'GAME STATS'!AN2476+'GAME STATS'!AN2539+'GAME STATS'!AN2602+'GAME STATS'!AN2665+'GAME STATS'!AN2728+'GAME STATS'!AN2791+'GAME STATS'!AN2854+'GAME STATS'!AN2917+'GAME STATS'!AN2980+'GAME STATS'!AN3043+'GAME STATS'!AN3106+'GAME STATS'!AN3169+'GAME STATS'!AN3232+'GAME STATS'!AN3295+'GAME STATS'!AN3358+'GAME STATS'!AN3421+'GAME STATS'!AN3484+'GAME STATS'!AN3547+'GAME STATS'!AN3610+'GAME STATS'!AN3673+'GAME STATS'!AN3736+'GAME STATS'!AN3799+'GAME STATS'!AN3862+'GAME STATS'!AN3925+'GAME STATS'!AN3988+'GAME STATS'!AN4051+'GAME STATS'!AN4114+'GAME STATS'!AN4177+'GAME STATS'!AN4240+'GAME STATS'!AN4303+'GAME STATS'!AN4366+'GAME STATS'!AN4429+'GAME STATS'!AN4492+'GAME STATS'!AN4555+'GAME STATS'!AN4618+'GAME STATS'!AN4681+'GAME STATS'!AN4744+'GAME STATS'!AN4807+'GAME STATS'!AN4870+'GAME STATS'!AN4933+'GAME STATS'!AN4996</f>
        <v>0</v>
      </c>
      <c r="AN17" s="525"/>
      <c r="AO17" s="524">
        <f>'GAME STATS'!AP19+'GAME STATS'!AP82+'GAME STATS'!AP145+'GAME STATS'!AP208+'GAME STATS'!AP271+'GAME STATS'!AP334+'GAME STATS'!AP397+'GAME STATS'!AP460+'GAME STATS'!AP523+'GAME STATS'!AP586+'GAME STATS'!AP649+'GAME STATS'!AP712+'GAME STATS'!AP775+'GAME STATS'!AP838+'GAME STATS'!AP901+'GAME STATS'!AP964+'GAME STATS'!AP1027+'GAME STATS'!AP1090+'GAME STATS'!AP1153+'GAME STATS'!AP1216+'GAME STATS'!AP1279+'GAME STATS'!AP1342+'GAME STATS'!AP1405+'GAME STATS'!AP1468+'GAME STATS'!AP1531+'GAME STATS'!AP1594+'GAME STATS'!AP1657+'GAME STATS'!AP1720+'GAME STATS'!AP1783+'GAME STATS'!AP1846+'GAME STATS'!AP1909+'GAME STATS'!AP1972+'GAME STATS'!AP2035+'GAME STATS'!AP2098+'GAME STATS'!AP2161+'GAME STATS'!AP2224+'GAME STATS'!AP2287+'GAME STATS'!AP2350+'GAME STATS'!AP2413+'GAME STATS'!AP2476+'GAME STATS'!AP2539+'GAME STATS'!AP2602+'GAME STATS'!AP2665+'GAME STATS'!AP2728+'GAME STATS'!AP2791+'GAME STATS'!AP2854+'GAME STATS'!AP2917+'GAME STATS'!AP2980+'GAME STATS'!AP3043+'GAME STATS'!AP3106+'GAME STATS'!AP3169+'GAME STATS'!AP3232+'GAME STATS'!AP3295+'GAME STATS'!AP3358+'GAME STATS'!AP3421+'GAME STATS'!AP3484+'GAME STATS'!AP3547+'GAME STATS'!AP3610+'GAME STATS'!AP3673+'GAME STATS'!AP3736+'GAME STATS'!AP3799+'GAME STATS'!AP3862+'GAME STATS'!AP3925+'GAME STATS'!AP3988+'GAME STATS'!AP4051+'GAME STATS'!AP4114+'GAME STATS'!AP4177+'GAME STATS'!AP4240+'GAME STATS'!AP4303+'GAME STATS'!AP4366+'GAME STATS'!AP4429+'GAME STATS'!AP4492+'GAME STATS'!AP4555+'GAME STATS'!AP4618+'GAME STATS'!AP4681+'GAME STATS'!AP4744+'GAME STATS'!AP4807+'GAME STATS'!AP4870+'GAME STATS'!AP4933+'GAME STATS'!AP4996</f>
        <v>0</v>
      </c>
      <c r="AP17" s="525"/>
      <c r="AQ17" s="572">
        <f>IF(AM17=0,0,(AO17/AM17)*100)</f>
        <v>0</v>
      </c>
      <c r="AR17" s="573"/>
      <c r="AS17" s="524">
        <f>AA17+AG17+AM17</f>
        <v>0</v>
      </c>
      <c r="AT17" s="525"/>
      <c r="AU17" s="569">
        <f>AC17+AI17+AO17</f>
        <v>0</v>
      </c>
      <c r="AV17" s="525"/>
      <c r="AW17" s="572">
        <f>IF(AS17=0,0,(AU17/AS17)*100)</f>
        <v>0</v>
      </c>
      <c r="AX17" s="573"/>
      <c r="AY17" s="524">
        <f>'GAME STATS'!AZ19+'GAME STATS'!AZ82+'GAME STATS'!AZ145+'GAME STATS'!AZ208+'GAME STATS'!AZ271+'GAME STATS'!AZ334+'GAME STATS'!AZ397+'GAME STATS'!AZ460+'GAME STATS'!AZ523+'GAME STATS'!AZ586+'GAME STATS'!AZ649+'GAME STATS'!AZ712+'GAME STATS'!AZ775+'GAME STATS'!AZ838+'GAME STATS'!AZ901+'GAME STATS'!AZ964+'GAME STATS'!AZ1027+'GAME STATS'!AZ1090+'GAME STATS'!AZ1153+'GAME STATS'!AZ1216+'GAME STATS'!AZ1279+'GAME STATS'!AZ1342+'GAME STATS'!AZ1405+'GAME STATS'!AZ1468+'GAME STATS'!AZ1531+'GAME STATS'!AZ1594+'GAME STATS'!AZ1657+'GAME STATS'!AZ1720+'GAME STATS'!AZ1783+'GAME STATS'!AZ1846+'GAME STATS'!AZ1909+'GAME STATS'!AZ1972+'GAME STATS'!AZ2035+'GAME STATS'!AZ2098+'GAME STATS'!AZ2161+'GAME STATS'!AZ2224+'GAME STATS'!AZ2287+'GAME STATS'!AZ2350+'GAME STATS'!AZ2413+'GAME STATS'!AZ2476+'GAME STATS'!AZ2539+'GAME STATS'!AZ2602+'GAME STATS'!AZ2665+'GAME STATS'!AZ2728+'GAME STATS'!AZ2791+'GAME STATS'!AZ2854+'GAME STATS'!AZ2917+'GAME STATS'!AZ2980+'GAME STATS'!AZ3043+'GAME STATS'!AZ3106+'GAME STATS'!AZ3169+'GAME STATS'!AZ3232+'GAME STATS'!AZ3295+'GAME STATS'!AZ3358+'GAME STATS'!AZ3421+'GAME STATS'!AZ3484+'GAME STATS'!AZ3547+'GAME STATS'!AZ3610+'GAME STATS'!AZ3673+'GAME STATS'!AZ3736+'GAME STATS'!AZ3799+'GAME STATS'!AZ3862+'GAME STATS'!AZ3925+'GAME STATS'!AZ3988+'GAME STATS'!AZ4051+'GAME STATS'!AZ4114+'GAME STATS'!AZ4177+'GAME STATS'!AZ4240+'GAME STATS'!AZ4303+'GAME STATS'!AZ4366+'GAME STATS'!AZ4429+'GAME STATS'!AZ4492+'GAME STATS'!AZ4555+'GAME STATS'!AZ4618+'GAME STATS'!AZ4681+'GAME STATS'!AZ4744+'GAME STATS'!AZ4807+'GAME STATS'!AZ4870+'GAME STATS'!AZ4933+'GAME STATS'!AZ4996</f>
        <v>0</v>
      </c>
      <c r="AZ17" s="525"/>
      <c r="BA17" s="524">
        <f>'GAME STATS'!BB19+'GAME STATS'!BB82+'GAME STATS'!BB145+'GAME STATS'!BB208+'GAME STATS'!BB271+'GAME STATS'!BB334+'GAME STATS'!BB397+'GAME STATS'!BB460+'GAME STATS'!BB523+'GAME STATS'!BB586+'GAME STATS'!BB649+'GAME STATS'!BB712+'GAME STATS'!BB775+'GAME STATS'!BB838+'GAME STATS'!BB901+'GAME STATS'!BB964+'GAME STATS'!BB1027+'GAME STATS'!BB1090+'GAME STATS'!BB1153+'GAME STATS'!BB1216+'GAME STATS'!BB1279+'GAME STATS'!BB1342+'GAME STATS'!BB1405+'GAME STATS'!BB1468+'GAME STATS'!BB1531+'GAME STATS'!BB1594+'GAME STATS'!BB1657+'GAME STATS'!BB1720+'GAME STATS'!BB1783+'GAME STATS'!BB1846+'GAME STATS'!BB1909+'GAME STATS'!BB1972+'GAME STATS'!BB2035+'GAME STATS'!BB2098+'GAME STATS'!BB2161+'GAME STATS'!BB2224+'GAME STATS'!BB2287+'GAME STATS'!BB2350+'GAME STATS'!BB2413+'GAME STATS'!BB2476+'GAME STATS'!BB2539+'GAME STATS'!BB2602+'GAME STATS'!BB2665+'GAME STATS'!BB2728+'GAME STATS'!BB2791+'GAME STATS'!BB2854+'GAME STATS'!BB2917+'GAME STATS'!BB2980+'GAME STATS'!BB3043+'GAME STATS'!BB3106+'GAME STATS'!BB3169+'GAME STATS'!BB3232+'GAME STATS'!BB3295+'GAME STATS'!BB3358+'GAME STATS'!BB3421+'GAME STATS'!BB3484+'GAME STATS'!BB3547+'GAME STATS'!BB3610+'GAME STATS'!BB3673+'GAME STATS'!BB3736+'GAME STATS'!BB3799+'GAME STATS'!BB3862+'GAME STATS'!BB3925+'GAME STATS'!BB3988+'GAME STATS'!BB4051+'GAME STATS'!BB4114+'GAME STATS'!BB4177+'GAME STATS'!BB4240+'GAME STATS'!BB4303+'GAME STATS'!BB4366+'GAME STATS'!BB4429+'GAME STATS'!BB4492+'GAME STATS'!BB4555+'GAME STATS'!BB4618+'GAME STATS'!BB4681+'GAME STATS'!BB4744+'GAME STATS'!BB4807+'GAME STATS'!BB4870+'GAME STATS'!BB4933+'GAME STATS'!BB4996</f>
        <v>0</v>
      </c>
      <c r="BB17" s="525"/>
      <c r="BC17" s="572">
        <f>IF(AY17=0,0,(BA17/AY17)*100)</f>
        <v>0</v>
      </c>
      <c r="BD17" s="573"/>
      <c r="BE17" s="524">
        <f>AA17+AG17+AM17+AY17</f>
        <v>0</v>
      </c>
      <c r="BF17" s="525"/>
      <c r="BG17" s="569">
        <f>AC17+AI17+AO17+BA17</f>
        <v>0</v>
      </c>
      <c r="BH17" s="525"/>
      <c r="BI17" s="572">
        <f>IF(BE17=0,0,(BG17/BE17)*100)</f>
        <v>0</v>
      </c>
      <c r="BJ17" s="593"/>
      <c r="BK17" s="586">
        <f>(AC17*2)+(AI17*2)+(AO17*3)+BA17</f>
        <v>0</v>
      </c>
      <c r="BL17" s="587"/>
      <c r="BM17" s="588"/>
      <c r="BN17" s="104"/>
      <c r="BO17" s="104"/>
    </row>
    <row r="18" spans="1:67" ht="24.95" customHeight="1" x14ac:dyDescent="0.25">
      <c r="A18" s="104"/>
      <c r="B18" s="571"/>
      <c r="C18" s="541" t="str">
        <f>IF(ROSTER!D$16="","",ROSTER!D$16)</f>
        <v/>
      </c>
      <c r="D18" s="542"/>
      <c r="E18" s="543"/>
      <c r="F18" s="524"/>
      <c r="G18" s="525"/>
      <c r="H18" s="524"/>
      <c r="I18" s="525"/>
      <c r="J18" s="526"/>
      <c r="K18" s="524"/>
      <c r="L18" s="525"/>
      <c r="M18" s="524"/>
      <c r="N18" s="525"/>
      <c r="O18" s="572" t="s">
        <v>14</v>
      </c>
      <c r="P18" s="573"/>
      <c r="Q18" s="524"/>
      <c r="R18" s="525"/>
      <c r="S18" s="524"/>
      <c r="T18" s="525"/>
      <c r="U18" s="524"/>
      <c r="V18" s="592"/>
      <c r="W18" s="526"/>
      <c r="X18" s="526"/>
      <c r="Y18" s="524"/>
      <c r="Z18" s="525"/>
      <c r="AA18" s="524"/>
      <c r="AB18" s="525"/>
      <c r="AC18" s="524"/>
      <c r="AD18" s="525"/>
      <c r="AE18" s="524"/>
      <c r="AF18" s="525"/>
      <c r="AG18" s="524"/>
      <c r="AH18" s="525"/>
      <c r="AI18" s="524"/>
      <c r="AJ18" s="525"/>
      <c r="AK18" s="572"/>
      <c r="AL18" s="573"/>
      <c r="AM18" s="524"/>
      <c r="AN18" s="525"/>
      <c r="AO18" s="524"/>
      <c r="AP18" s="525"/>
      <c r="AQ18" s="572"/>
      <c r="AR18" s="573"/>
      <c r="AS18" s="524"/>
      <c r="AT18" s="525"/>
      <c r="AU18" s="569"/>
      <c r="AV18" s="525"/>
      <c r="AW18" s="572"/>
      <c r="AX18" s="573"/>
      <c r="AY18" s="524"/>
      <c r="AZ18" s="525"/>
      <c r="BA18" s="524"/>
      <c r="BB18" s="525"/>
      <c r="BC18" s="572"/>
      <c r="BD18" s="573"/>
      <c r="BE18" s="524"/>
      <c r="BF18" s="525"/>
      <c r="BG18" s="569"/>
      <c r="BH18" s="525"/>
      <c r="BI18" s="572"/>
      <c r="BJ18" s="593"/>
      <c r="BK18" s="589"/>
      <c r="BL18" s="590"/>
      <c r="BM18" s="591"/>
      <c r="BN18" s="104"/>
      <c r="BO18" s="104"/>
    </row>
    <row r="19" spans="1:67" ht="24.95" customHeight="1" x14ac:dyDescent="0.25">
      <c r="A19" s="104"/>
      <c r="B19" s="570" t="str">
        <f>IF(ROSTER!B18="","",ROSTER!B18)</f>
        <v/>
      </c>
      <c r="C19" s="544" t="str">
        <f>IF(ROSTER!C$18="","",ROSTER!C$18)</f>
        <v/>
      </c>
      <c r="D19" s="545"/>
      <c r="E19" s="546"/>
      <c r="F19" s="524">
        <f>'GAME STATS'!F21+'GAME STATS'!F84+'GAME STATS'!F147+'GAME STATS'!F210+'GAME STATS'!F273+'GAME STATS'!F336+'GAME STATS'!F399+'GAME STATS'!F462+'GAME STATS'!F525+'GAME STATS'!F588+'GAME STATS'!F651+'GAME STATS'!F714+'GAME STATS'!F777+'GAME STATS'!F840+'GAME STATS'!F903+'GAME STATS'!F966+'GAME STATS'!F1029+'GAME STATS'!F1092+'GAME STATS'!F1155+'GAME STATS'!F1218+'GAME STATS'!F1281+'GAME STATS'!F1344+'GAME STATS'!F1407+'GAME STATS'!F1470+'GAME STATS'!F1533+'GAME STATS'!F1596+'GAME STATS'!F1659+'GAME STATS'!F1722+'GAME STATS'!F1785+'GAME STATS'!F1848+'GAME STATS'!F1911+'GAME STATS'!F1974+'GAME STATS'!F2037+'GAME STATS'!F2100+'GAME STATS'!F2163+'GAME STATS'!F2226+'GAME STATS'!F2289+'GAME STATS'!F2352+'GAME STATS'!F2415+'GAME STATS'!F2478+'GAME STATS'!F2541+'GAME STATS'!F2604+'GAME STATS'!F2667+'GAME STATS'!F2730+'GAME STATS'!F2793+'GAME STATS'!F2856+'GAME STATS'!F2919+'GAME STATS'!F2982+'GAME STATS'!F3045+'GAME STATS'!F3108+'GAME STATS'!F3171+'GAME STATS'!F3234+'GAME STATS'!F3297+'GAME STATS'!F3360+'GAME STATS'!F3423+'GAME STATS'!F3486+'GAME STATS'!F3549+'GAME STATS'!F3612+'GAME STATS'!F3675+'GAME STATS'!F3738+'GAME STATS'!F3801+'GAME STATS'!F3864+'GAME STATS'!F3927+'GAME STATS'!F3990+'GAME STATS'!F4053+'GAME STATS'!F4116+'GAME STATS'!F4179+'GAME STATS'!F4242+'GAME STATS'!F4305+'GAME STATS'!F4368+'GAME STATS'!F4431+'GAME STATS'!F4494+'GAME STATS'!F4557+'GAME STATS'!F4620+'GAME STATS'!F4683+'GAME STATS'!F4746+'GAME STATS'!F4809+'GAME STATS'!F4872+'GAME STATS'!F4935+'GAME STATS'!F4998</f>
        <v>0</v>
      </c>
      <c r="G19" s="525"/>
      <c r="H19" s="524">
        <f>'GAME STATS'!G21+'GAME STATS'!G84+'GAME STATS'!G147+'GAME STATS'!G210+'GAME STATS'!G273+'GAME STATS'!G336+'GAME STATS'!G399+'GAME STATS'!G462+'GAME STATS'!G525+'GAME STATS'!G588+'GAME STATS'!G651+'GAME STATS'!G714+'GAME STATS'!G777+'GAME STATS'!G840+'GAME STATS'!G903+'GAME STATS'!G966+'GAME STATS'!G1029+'GAME STATS'!G1092+'GAME STATS'!G1155+'GAME STATS'!G1218+'GAME STATS'!G1281+'GAME STATS'!G1344+'GAME STATS'!G1407+'GAME STATS'!G1470+'GAME STATS'!G1533+'GAME STATS'!G1596+'GAME STATS'!G1659+'GAME STATS'!G1722+'GAME STATS'!G1785+'GAME STATS'!G1848+'GAME STATS'!G1911+'GAME STATS'!G1974+'GAME STATS'!G2037+'GAME STATS'!G2100+'GAME STATS'!G2163+'GAME STATS'!G2226+'GAME STATS'!G2289+'GAME STATS'!G2352+'GAME STATS'!G2415+'GAME STATS'!G2478+'GAME STATS'!G2541+'GAME STATS'!G2604+'GAME STATS'!G2667+'GAME STATS'!G2730+'GAME STATS'!G2793+'GAME STATS'!G2856+'GAME STATS'!G2919+'GAME STATS'!G2982+'GAME STATS'!G3045+'GAME STATS'!G3108+'GAME STATS'!G3171+'GAME STATS'!G3234+'GAME STATS'!G3297+'GAME STATS'!G3360+'GAME STATS'!G3423+'GAME STATS'!G3486+'GAME STATS'!G3549+'GAME STATS'!G3612+'GAME STATS'!G3675+'GAME STATS'!G3738+'GAME STATS'!G3801+'GAME STATS'!G3864+'GAME STATS'!G3927+'GAME STATS'!G3990+'GAME STATS'!G4053+'GAME STATS'!G4116+'GAME STATS'!G4179+'GAME STATS'!G4242+'GAME STATS'!G4305+'GAME STATS'!G4368+'GAME STATS'!G4431+'GAME STATS'!G4494+'GAME STATS'!G4557+'GAME STATS'!G4620+'GAME STATS'!G4683+'GAME STATS'!G4746+'GAME STATS'!G4809+'GAME STATS'!G4872+'GAME STATS'!G4935+'GAME STATS'!G4998</f>
        <v>0</v>
      </c>
      <c r="I19" s="525"/>
      <c r="J19" s="526">
        <f>'GAME STATS'!H21+'GAME STATS'!H84+'GAME STATS'!H147+'GAME STATS'!H210+'GAME STATS'!H273+'GAME STATS'!H336+'GAME STATS'!H399+'GAME STATS'!H462+'GAME STATS'!H525+'GAME STATS'!H588+'GAME STATS'!H651+'GAME STATS'!H714+'GAME STATS'!H777+'GAME STATS'!H840+'GAME STATS'!H903+'GAME STATS'!H966+'GAME STATS'!H1029+'GAME STATS'!H1092+'GAME STATS'!H1155+'GAME STATS'!H1218+'GAME STATS'!H1281+'GAME STATS'!H1344+'GAME STATS'!H1407+'GAME STATS'!H1470+'GAME STATS'!H1533+'GAME STATS'!H1596+'GAME STATS'!H1659+'GAME STATS'!H1722+'GAME STATS'!H1785+'GAME STATS'!H1848+'GAME STATS'!H1911+'GAME STATS'!H1974+'GAME STATS'!H2037+'GAME STATS'!H2100+'GAME STATS'!H2163+'GAME STATS'!H2226+'GAME STATS'!H2289+'GAME STATS'!H2352+'GAME STATS'!H2415+'GAME STATS'!H2478+'GAME STATS'!H2541+'GAME STATS'!H2604+'GAME STATS'!H2667+'GAME STATS'!H2730+'GAME STATS'!H2793+'GAME STATS'!H2856+'GAME STATS'!H2919+'GAME STATS'!H2982+'GAME STATS'!H3045+'GAME STATS'!H3108+'GAME STATS'!H3171+'GAME STATS'!H3234+'GAME STATS'!H3297+'GAME STATS'!H3360+'GAME STATS'!H3423+'GAME STATS'!H3486+'GAME STATS'!H3549+'GAME STATS'!H3612+'GAME STATS'!H3675+'GAME STATS'!H3738+'GAME STATS'!H3801+'GAME STATS'!H3864+'GAME STATS'!H3927+'GAME STATS'!H3990+'GAME STATS'!H4053+'GAME STATS'!H4116+'GAME STATS'!H4179+'GAME STATS'!H4242+'GAME STATS'!H4305+'GAME STATS'!H4368+'GAME STATS'!H4431+'GAME STATS'!H4494+'GAME STATS'!H4557+'GAME STATS'!H4620+'GAME STATS'!H4683+'GAME STATS'!H4746+'GAME STATS'!H4809+'GAME STATS'!H4872+'GAME STATS'!H4935+'GAME STATS'!H4998</f>
        <v>0</v>
      </c>
      <c r="K19" s="524">
        <f>'GAME STATS'!J21+'GAME STATS'!J84+'GAME STATS'!J147+'GAME STATS'!J210+'GAME STATS'!J273+'GAME STATS'!J336+'GAME STATS'!J399+'GAME STATS'!J462+'GAME STATS'!J525+'GAME STATS'!J588+'GAME STATS'!J651+'GAME STATS'!J714+'GAME STATS'!J777+'GAME STATS'!J840+'GAME STATS'!J903+'GAME STATS'!J966+'GAME STATS'!J1029+'GAME STATS'!J1092+'GAME STATS'!J1155+'GAME STATS'!J1218+'GAME STATS'!J1281+'GAME STATS'!J1344+'GAME STATS'!J1407+'GAME STATS'!J1470+'GAME STATS'!J1533+'GAME STATS'!J1596+'GAME STATS'!J1659+'GAME STATS'!J1722+'GAME STATS'!J1785+'GAME STATS'!J1848+'GAME STATS'!J1911+'GAME STATS'!J1974+'GAME STATS'!J2037+'GAME STATS'!J2100+'GAME STATS'!J2163+'GAME STATS'!J2226+'GAME STATS'!J2289+'GAME STATS'!J2352+'GAME STATS'!J2415+'GAME STATS'!J2478+'GAME STATS'!J2541+'GAME STATS'!J2604+'GAME STATS'!J2667+'GAME STATS'!J2730+'GAME STATS'!J2793+'GAME STATS'!J2856+'GAME STATS'!J2919+'GAME STATS'!J2982+'GAME STATS'!J3045+'GAME STATS'!J3108+'GAME STATS'!J3171+'GAME STATS'!J3234+'GAME STATS'!J3297+'GAME STATS'!J3360+'GAME STATS'!J3423+'GAME STATS'!J3486+'GAME STATS'!J3549+'GAME STATS'!J3612+'GAME STATS'!J3675+'GAME STATS'!J3738+'GAME STATS'!J3801+'GAME STATS'!J3864+'GAME STATS'!J3927+'GAME STATS'!J3990+'GAME STATS'!J4053+'GAME STATS'!J4116+'GAME STATS'!J4179+'GAME STATS'!J4242+'GAME STATS'!J4305+'GAME STATS'!J4368+'GAME STATS'!J4431+'GAME STATS'!J4494+'GAME STATS'!J4557+'GAME STATS'!J4620+'GAME STATS'!J4683+'GAME STATS'!J4746+'GAME STATS'!J4809+'GAME STATS'!J4872+'GAME STATS'!J4935+'GAME STATS'!J4998</f>
        <v>0</v>
      </c>
      <c r="L19" s="525"/>
      <c r="M19" s="524">
        <f>'GAME STATS'!L21+'GAME STATS'!L84+'GAME STATS'!L147+'GAME STATS'!L210+'GAME STATS'!L273+'GAME STATS'!L336+'GAME STATS'!L399+'GAME STATS'!L462+'GAME STATS'!L525+'GAME STATS'!L588+'GAME STATS'!L651+'GAME STATS'!L714+'GAME STATS'!L777+'GAME STATS'!L840+'GAME STATS'!L903+'GAME STATS'!L966+'GAME STATS'!L1029+'GAME STATS'!L1092+'GAME STATS'!L1155+'GAME STATS'!L1218+'GAME STATS'!L1281+'GAME STATS'!L1344+'GAME STATS'!L1407+'GAME STATS'!L1470+'GAME STATS'!L1533+'GAME STATS'!L1596+'GAME STATS'!L1659+'GAME STATS'!L1722+'GAME STATS'!L1785+'GAME STATS'!L1848+'GAME STATS'!L1911+'GAME STATS'!L1974+'GAME STATS'!L2037+'GAME STATS'!L2100+'GAME STATS'!L2163+'GAME STATS'!L2226+'GAME STATS'!L2289+'GAME STATS'!L2352+'GAME STATS'!L2415+'GAME STATS'!L2478+'GAME STATS'!L2541+'GAME STATS'!L2604+'GAME STATS'!L2667+'GAME STATS'!L2730+'GAME STATS'!L2793+'GAME STATS'!L2856+'GAME STATS'!L2919+'GAME STATS'!L2982+'GAME STATS'!L3045+'GAME STATS'!L3108+'GAME STATS'!L3171+'GAME STATS'!L3234+'GAME STATS'!L3297+'GAME STATS'!L3360+'GAME STATS'!L3423+'GAME STATS'!L3486+'GAME STATS'!L3549+'GAME STATS'!L3612+'GAME STATS'!L3675+'GAME STATS'!L3738+'GAME STATS'!L3801+'GAME STATS'!L3864+'GAME STATS'!L3927+'GAME STATS'!L3990+'GAME STATS'!L4053+'GAME STATS'!L4116+'GAME STATS'!L4179+'GAME STATS'!L4242+'GAME STATS'!L4305+'GAME STATS'!L4368+'GAME STATS'!L4431+'GAME STATS'!L4494+'GAME STATS'!L4557+'GAME STATS'!L4620+'GAME STATS'!L4683+'GAME STATS'!L4746+'GAME STATS'!L4809+'GAME STATS'!L4872+'GAME STATS'!L4935+'GAME STATS'!L4998</f>
        <v>0</v>
      </c>
      <c r="N19" s="525"/>
      <c r="O19" s="572">
        <f>K19+M19</f>
        <v>0</v>
      </c>
      <c r="P19" s="573"/>
      <c r="Q19" s="524">
        <f>'GAME STATS'!P21+'GAME STATS'!P84+'GAME STATS'!P147+'GAME STATS'!P210+'GAME STATS'!P273+'GAME STATS'!P336+'GAME STATS'!P399+'GAME STATS'!P462+'GAME STATS'!P525+'GAME STATS'!P588+'GAME STATS'!P651+'GAME STATS'!P714+'GAME STATS'!P777+'GAME STATS'!P840+'GAME STATS'!P903+'GAME STATS'!P966+'GAME STATS'!P1029+'GAME STATS'!P1092+'GAME STATS'!P1155+'GAME STATS'!P1218+'GAME STATS'!P1281+'GAME STATS'!P1344+'GAME STATS'!P1407+'GAME STATS'!P1470+'GAME STATS'!P1533+'GAME STATS'!P1596+'GAME STATS'!P1659+'GAME STATS'!P1722+'GAME STATS'!P1785+'GAME STATS'!P1848+'GAME STATS'!P1911+'GAME STATS'!P1974+'GAME STATS'!P2037+'GAME STATS'!P2100+'GAME STATS'!P2163+'GAME STATS'!P2226+'GAME STATS'!P2289+'GAME STATS'!P2352+'GAME STATS'!P2415+'GAME STATS'!P2478+'GAME STATS'!P2541+'GAME STATS'!P2604+'GAME STATS'!P2667+'GAME STATS'!P2730+'GAME STATS'!P2793+'GAME STATS'!P2856+'GAME STATS'!P2919+'GAME STATS'!P2982+'GAME STATS'!P3045+'GAME STATS'!P3108+'GAME STATS'!P3171+'GAME STATS'!P3234+'GAME STATS'!P3297+'GAME STATS'!P3360+'GAME STATS'!P3423+'GAME STATS'!P3486+'GAME STATS'!P3549+'GAME STATS'!P3612+'GAME STATS'!P3675+'GAME STATS'!P3738+'GAME STATS'!P3801+'GAME STATS'!P3864+'GAME STATS'!P3927+'GAME STATS'!P3990+'GAME STATS'!P4053+'GAME STATS'!P4116+'GAME STATS'!P4179+'GAME STATS'!P4242+'GAME STATS'!P4305+'GAME STATS'!P4368+'GAME STATS'!P4431+'GAME STATS'!P4494+'GAME STATS'!P4557+'GAME STATS'!P4620+'GAME STATS'!P4683+'GAME STATS'!P4746+'GAME STATS'!P4809+'GAME STATS'!P4872+'GAME STATS'!P4935+'GAME STATS'!P4998</f>
        <v>0</v>
      </c>
      <c r="R19" s="525"/>
      <c r="S19" s="524">
        <f>'GAME STATS'!R21+'GAME STATS'!R84+'GAME STATS'!R147+'GAME STATS'!R210+'GAME STATS'!R273+'GAME STATS'!R336+'GAME STATS'!R399+'GAME STATS'!R462+'GAME STATS'!R525+'GAME STATS'!R588+'GAME STATS'!R651+'GAME STATS'!R714+'GAME STATS'!R777+'GAME STATS'!R840+'GAME STATS'!R903+'GAME STATS'!R966+'GAME STATS'!R1029+'GAME STATS'!R1092+'GAME STATS'!R1155+'GAME STATS'!R1218+'GAME STATS'!R1281+'GAME STATS'!R1344+'GAME STATS'!R1407+'GAME STATS'!R1470+'GAME STATS'!R1533+'GAME STATS'!R1596+'GAME STATS'!R1659+'GAME STATS'!R1722+'GAME STATS'!R1785+'GAME STATS'!R1848+'GAME STATS'!R1911+'GAME STATS'!R1974+'GAME STATS'!R2037+'GAME STATS'!R2100+'GAME STATS'!R2163+'GAME STATS'!R2226+'GAME STATS'!R2289+'GAME STATS'!R2352+'GAME STATS'!R2415+'GAME STATS'!R2478+'GAME STATS'!R2541+'GAME STATS'!R2604+'GAME STATS'!R2667+'GAME STATS'!R2730+'GAME STATS'!R2793+'GAME STATS'!R2856+'GAME STATS'!R2919+'GAME STATS'!R2982+'GAME STATS'!R3045+'GAME STATS'!R3108+'GAME STATS'!R3171+'GAME STATS'!R3234+'GAME STATS'!R3297+'GAME STATS'!R3360+'GAME STATS'!R3423+'GAME STATS'!R3486+'GAME STATS'!R3549+'GAME STATS'!R3612+'GAME STATS'!R3675+'GAME STATS'!R3738+'GAME STATS'!R3801+'GAME STATS'!R3864+'GAME STATS'!R3927+'GAME STATS'!R3990+'GAME STATS'!R4053+'GAME STATS'!R4116+'GAME STATS'!R4179+'GAME STATS'!R4242+'GAME STATS'!R4305+'GAME STATS'!R4368+'GAME STATS'!R4431+'GAME STATS'!R4494+'GAME STATS'!R4557+'GAME STATS'!R4620+'GAME STATS'!R4683+'GAME STATS'!R4746+'GAME STATS'!R4809+'GAME STATS'!R4872+'GAME STATS'!R4935+'GAME STATS'!R4998</f>
        <v>0</v>
      </c>
      <c r="T19" s="525"/>
      <c r="U19" s="524">
        <f>'GAME STATS'!T21+'GAME STATS'!T84+'GAME STATS'!T147+'GAME STATS'!T210+'GAME STATS'!T273+'GAME STATS'!T336+'GAME STATS'!T399+'GAME STATS'!T462+'GAME STATS'!T525+'GAME STATS'!T588+'GAME STATS'!T651+'GAME STATS'!T714+'GAME STATS'!T777+'GAME STATS'!T840+'GAME STATS'!T903+'GAME STATS'!T966+'GAME STATS'!T1029+'GAME STATS'!T1092+'GAME STATS'!T1155+'GAME STATS'!T1218+'GAME STATS'!T1281+'GAME STATS'!T1344+'GAME STATS'!T1407+'GAME STATS'!T1470+'GAME STATS'!T1533+'GAME STATS'!T1596+'GAME STATS'!T1659+'GAME STATS'!T1722+'GAME STATS'!T1785+'GAME STATS'!T1848+'GAME STATS'!T1911+'GAME STATS'!T1974+'GAME STATS'!T2037+'GAME STATS'!T2100+'GAME STATS'!T2163+'GAME STATS'!T2226+'GAME STATS'!T2289+'GAME STATS'!T2352+'GAME STATS'!T2415+'GAME STATS'!T2478+'GAME STATS'!T2541+'GAME STATS'!T2604+'GAME STATS'!T2667+'GAME STATS'!T2730+'GAME STATS'!T2793+'GAME STATS'!T2856+'GAME STATS'!T2919+'GAME STATS'!T2982+'GAME STATS'!T3045+'GAME STATS'!T3108+'GAME STATS'!T3171+'GAME STATS'!T3234+'GAME STATS'!T3297+'GAME STATS'!T3360+'GAME STATS'!T3423+'GAME STATS'!T3486+'GAME STATS'!T3549+'GAME STATS'!T3612+'GAME STATS'!T3675+'GAME STATS'!T3738+'GAME STATS'!T3801+'GAME STATS'!T3864+'GAME STATS'!T3927+'GAME STATS'!T3990+'GAME STATS'!T4053+'GAME STATS'!T4116+'GAME STATS'!T4179+'GAME STATS'!T4242+'GAME STATS'!T4305+'GAME STATS'!T4368+'GAME STATS'!T4431+'GAME STATS'!T4494+'GAME STATS'!T4557+'GAME STATS'!T4620+'GAME STATS'!T4683+'GAME STATS'!T4746+'GAME STATS'!T4809+'GAME STATS'!T4872+'GAME STATS'!T4935+'GAME STATS'!T4998</f>
        <v>0</v>
      </c>
      <c r="V19" s="592"/>
      <c r="W19" s="526">
        <f>'GAME STATS'!V21+'GAME STATS'!V84+'GAME STATS'!V147+'GAME STATS'!V210+'GAME STATS'!V273+'GAME STATS'!V336+'GAME STATS'!V399+'GAME STATS'!V462+'GAME STATS'!V525+'GAME STATS'!V588+'GAME STATS'!V651+'GAME STATS'!V714+'GAME STATS'!V777+'GAME STATS'!V840+'GAME STATS'!V903+'GAME STATS'!V966+'GAME STATS'!V1029+'GAME STATS'!V1092+'GAME STATS'!V1155+'GAME STATS'!V1218+'GAME STATS'!V1281+'GAME STATS'!V1344+'GAME STATS'!V1407+'GAME STATS'!V1470+'GAME STATS'!V1533+'GAME STATS'!V1596+'GAME STATS'!V1659+'GAME STATS'!V1722+'GAME STATS'!V1785+'GAME STATS'!V1848+'GAME STATS'!V1911+'GAME STATS'!V1974+'GAME STATS'!V2037+'GAME STATS'!V2100+'GAME STATS'!V2163+'GAME STATS'!V2226+'GAME STATS'!V2289+'GAME STATS'!V2352+'GAME STATS'!V2415+'GAME STATS'!V2478+'GAME STATS'!V2541+'GAME STATS'!V2604+'GAME STATS'!V2667+'GAME STATS'!V2730+'GAME STATS'!V2793+'GAME STATS'!V2856+'GAME STATS'!V2919+'GAME STATS'!V2982+'GAME STATS'!V3045+'GAME STATS'!V3108+'GAME STATS'!V3171+'GAME STATS'!V3234+'GAME STATS'!V3297+'GAME STATS'!V3360+'GAME STATS'!V3423+'GAME STATS'!V3486+'GAME STATS'!V3549+'GAME STATS'!V3612+'GAME STATS'!V3675+'GAME STATS'!V3738+'GAME STATS'!V3801+'GAME STATS'!V3864+'GAME STATS'!V3927+'GAME STATS'!V3990+'GAME STATS'!V4053+'GAME STATS'!V4116+'GAME STATS'!V4179+'GAME STATS'!V4242+'GAME STATS'!V4305+'GAME STATS'!V4368+'GAME STATS'!V4431+'GAME STATS'!V4494+'GAME STATS'!V4557+'GAME STATS'!V4620+'GAME STATS'!V4683+'GAME STATS'!V4746+'GAME STATS'!V4809+'GAME STATS'!V4872+'GAME STATS'!V4935+'GAME STATS'!V4998</f>
        <v>0</v>
      </c>
      <c r="X19" s="526">
        <f>'GAME STATS'!X21+'GAME STATS'!X84+'GAME STATS'!X147+'GAME STATS'!X210+'GAME STATS'!X273+'GAME STATS'!X336+'GAME STATS'!X399+'GAME STATS'!X462+'GAME STATS'!X525+'GAME STATS'!X588+'GAME STATS'!X651+'GAME STATS'!X714+'GAME STATS'!X777+'GAME STATS'!X840+'GAME STATS'!X903+'GAME STATS'!X966+'GAME STATS'!X1029+'GAME STATS'!X1092+'GAME STATS'!X1155+'GAME STATS'!X1218+'GAME STATS'!X1281+'GAME STATS'!X1344+'GAME STATS'!X1407+'GAME STATS'!X1470+'GAME STATS'!X1533+'GAME STATS'!X1596+'GAME STATS'!X1659+'GAME STATS'!X1722+'GAME STATS'!X1785+'GAME STATS'!X1848+'GAME STATS'!X1911+'GAME STATS'!X1974+'GAME STATS'!X2037+'GAME STATS'!X2100+'GAME STATS'!X2163+'GAME STATS'!X2226+'GAME STATS'!X2289+'GAME STATS'!X2352+'GAME STATS'!X2415+'GAME STATS'!X2478+'GAME STATS'!X2541+'GAME STATS'!X2604+'GAME STATS'!X2667+'GAME STATS'!X2730+'GAME STATS'!X2793+'GAME STATS'!X2856+'GAME STATS'!X2919+'GAME STATS'!X2982+'GAME STATS'!X3045+'GAME STATS'!X3108+'GAME STATS'!X3171+'GAME STATS'!X3234+'GAME STATS'!X3297+'GAME STATS'!X3360+'GAME STATS'!X3423+'GAME STATS'!X3486+'GAME STATS'!X3549+'GAME STATS'!X3612+'GAME STATS'!X3675+'GAME STATS'!X3738+'GAME STATS'!X3801+'GAME STATS'!X3864+'GAME STATS'!X3927+'GAME STATS'!X3990+'GAME STATS'!X4053+'GAME STATS'!X4116+'GAME STATS'!X4179+'GAME STATS'!X4242+'GAME STATS'!X4305+'GAME STATS'!X4368+'GAME STATS'!X4431+'GAME STATS'!X4494+'GAME STATS'!X4557+'GAME STATS'!X4620+'GAME STATS'!X4683+'GAME STATS'!X4746+'GAME STATS'!X4809+'GAME STATS'!X4872+'GAME STATS'!X4935+'GAME STATS'!X4998</f>
        <v>0</v>
      </c>
      <c r="Y19" s="524">
        <f>'GAME STATS'!Z21+'GAME STATS'!Z84+'GAME STATS'!Z147+'GAME STATS'!Z210+'GAME STATS'!Z273+'GAME STATS'!Z336+'GAME STATS'!Z399+'GAME STATS'!Z462+'GAME STATS'!Z525+'GAME STATS'!Z588+'GAME STATS'!Z651+'GAME STATS'!Z714+'GAME STATS'!Z777+'GAME STATS'!Z840+'GAME STATS'!Z903+'GAME STATS'!Z966+'GAME STATS'!Z1029+'GAME STATS'!Z1092+'GAME STATS'!Z1155+'GAME STATS'!Z1218+'GAME STATS'!Z1281+'GAME STATS'!Z1344+'GAME STATS'!Z1407+'GAME STATS'!Z1470+'GAME STATS'!Z1533+'GAME STATS'!Z1596+'GAME STATS'!Z1659+'GAME STATS'!Z1722+'GAME STATS'!Z1785+'GAME STATS'!Z1848+'GAME STATS'!Z1911+'GAME STATS'!Z1974+'GAME STATS'!Z2037+'GAME STATS'!Z2100+'GAME STATS'!Z2163+'GAME STATS'!Z2226+'GAME STATS'!Z2289+'GAME STATS'!Z2352+'GAME STATS'!Z2415+'GAME STATS'!Z2478+'GAME STATS'!Z2541+'GAME STATS'!Z2604+'GAME STATS'!Z2667+'GAME STATS'!Z2730+'GAME STATS'!Z2793+'GAME STATS'!Z2856+'GAME STATS'!Z2919+'GAME STATS'!Z2982+'GAME STATS'!Z3045+'GAME STATS'!Z3108+'GAME STATS'!Z3171+'GAME STATS'!Z3234+'GAME STATS'!Z3297+'GAME STATS'!Z3360+'GAME STATS'!Z3423+'GAME STATS'!Z3486+'GAME STATS'!Z3549+'GAME STATS'!Z3612+'GAME STATS'!Z3675+'GAME STATS'!Z3738+'GAME STATS'!Z3801+'GAME STATS'!Z3864+'GAME STATS'!Z3927+'GAME STATS'!Z3990+'GAME STATS'!Z4053+'GAME STATS'!Z4116+'GAME STATS'!Z4179+'GAME STATS'!Z4242+'GAME STATS'!Z4305+'GAME STATS'!Z4368+'GAME STATS'!Z4431+'GAME STATS'!Z4494+'GAME STATS'!Z4557+'GAME STATS'!Z4620+'GAME STATS'!Z4683+'GAME STATS'!Z4746+'GAME STATS'!Z4809+'GAME STATS'!Z4872+'GAME STATS'!Z4935+'GAME STATS'!Z4998</f>
        <v>0</v>
      </c>
      <c r="Z19" s="525"/>
      <c r="AA19" s="524">
        <f>'GAME STATS'!AB21+'GAME STATS'!AB84+'GAME STATS'!AB147+'GAME STATS'!AB210+'GAME STATS'!AB273+'GAME STATS'!AB336+'GAME STATS'!AB399+'GAME STATS'!AB462+'GAME STATS'!AB525+'GAME STATS'!AB588+'GAME STATS'!AB651+'GAME STATS'!AB714+'GAME STATS'!AB777+'GAME STATS'!AB840+'GAME STATS'!AB903+'GAME STATS'!AB966+'GAME STATS'!AB1029+'GAME STATS'!AB1092+'GAME STATS'!AB1155+'GAME STATS'!AB1218+'GAME STATS'!AB1281+'GAME STATS'!AB1344+'GAME STATS'!AB1407+'GAME STATS'!AB1470+'GAME STATS'!AB1533+'GAME STATS'!AB1596+'GAME STATS'!AB1659+'GAME STATS'!AB1722+'GAME STATS'!AB1785+'GAME STATS'!AB1848+'GAME STATS'!AB1911+'GAME STATS'!AB1974+'GAME STATS'!AB2037+'GAME STATS'!AB2100+'GAME STATS'!AB2163+'GAME STATS'!AB2226+'GAME STATS'!AB2289+'GAME STATS'!AB2352+'GAME STATS'!AB2415+'GAME STATS'!AB2478+'GAME STATS'!AB2541+'GAME STATS'!AB2604+'GAME STATS'!AB2667+'GAME STATS'!AB2730+'GAME STATS'!AB2793+'GAME STATS'!AB2856+'GAME STATS'!AB2919+'GAME STATS'!AB2982+'GAME STATS'!AB3045+'GAME STATS'!AB3108+'GAME STATS'!AB3171+'GAME STATS'!AB3234+'GAME STATS'!AB3297+'GAME STATS'!AB3360+'GAME STATS'!AB3423+'GAME STATS'!AB3486+'GAME STATS'!AB3549+'GAME STATS'!AB3612+'GAME STATS'!AB3675+'GAME STATS'!AB3738+'GAME STATS'!AB3801+'GAME STATS'!AB3864+'GAME STATS'!AB3927+'GAME STATS'!AB3990+'GAME STATS'!AB4053+'GAME STATS'!AB4116+'GAME STATS'!AB4179+'GAME STATS'!AB4242+'GAME STATS'!AB4305+'GAME STATS'!AB4368+'GAME STATS'!AB4431+'GAME STATS'!AB4494+'GAME STATS'!AB4557+'GAME STATS'!AB4620+'GAME STATS'!AB4683+'GAME STATS'!AB4746+'GAME STATS'!AB4809+'GAME STATS'!AB4872+'GAME STATS'!AB4935+'GAME STATS'!AB4998</f>
        <v>0</v>
      </c>
      <c r="AB19" s="525"/>
      <c r="AC19" s="524">
        <f>'GAME STATS'!AD21+'GAME STATS'!AD84+'GAME STATS'!AD147+'GAME STATS'!AD210+'GAME STATS'!AD273+'GAME STATS'!AD336+'GAME STATS'!AD399+'GAME STATS'!AD462+'GAME STATS'!AD525+'GAME STATS'!AD588+'GAME STATS'!AD651+'GAME STATS'!AD714+'GAME STATS'!AD777+'GAME STATS'!AD840+'GAME STATS'!AD903+'GAME STATS'!AD966+'GAME STATS'!AD1029+'GAME STATS'!AD1092+'GAME STATS'!AD1155+'GAME STATS'!AD1218+'GAME STATS'!AD1281+'GAME STATS'!AD1344+'GAME STATS'!AD1407+'GAME STATS'!AD1470+'GAME STATS'!AD1533+'GAME STATS'!AD1596+'GAME STATS'!AD1659+'GAME STATS'!AD1722+'GAME STATS'!AD1785+'GAME STATS'!AD1848+'GAME STATS'!AD1911+'GAME STATS'!AD1974+'GAME STATS'!AD2037+'GAME STATS'!AD2100+'GAME STATS'!AD2163+'GAME STATS'!AD2226+'GAME STATS'!AD2289+'GAME STATS'!AD2352+'GAME STATS'!AD2415+'GAME STATS'!AD2478+'GAME STATS'!AD2541+'GAME STATS'!AD2604+'GAME STATS'!AD2667+'GAME STATS'!AD2730+'GAME STATS'!AD2793+'GAME STATS'!AD2856+'GAME STATS'!AD2919+'GAME STATS'!AD2982+'GAME STATS'!AD3045+'GAME STATS'!AD3108+'GAME STATS'!AD3171+'GAME STATS'!AD3234+'GAME STATS'!AD3297+'GAME STATS'!AD3360+'GAME STATS'!AD3423+'GAME STATS'!AD3486+'GAME STATS'!AD3549+'GAME STATS'!AD3612+'GAME STATS'!AD3675+'GAME STATS'!AD3738+'GAME STATS'!AD3801+'GAME STATS'!AD3864+'GAME STATS'!AD3927+'GAME STATS'!AD3990+'GAME STATS'!AD4053+'GAME STATS'!AD4116+'GAME STATS'!AD4179+'GAME STATS'!AD4242+'GAME STATS'!AD4305+'GAME STATS'!AD4368+'GAME STATS'!AD4431+'GAME STATS'!AD4494+'GAME STATS'!AD4557+'GAME STATS'!AD4620+'GAME STATS'!AD4683+'GAME STATS'!AD4746+'GAME STATS'!AD4809+'GAME STATS'!AD4872+'GAME STATS'!AD4935+'GAME STATS'!AD4998</f>
        <v>0</v>
      </c>
      <c r="AD19" s="525"/>
      <c r="AE19" s="524">
        <f>'GAME STATS'!AF21+'GAME STATS'!AF84+'GAME STATS'!AF147+'GAME STATS'!AF210+'GAME STATS'!AF273+'GAME STATS'!AF336+'GAME STATS'!AF399+'GAME STATS'!AF462+'GAME STATS'!AF525+'GAME STATS'!AF588+'GAME STATS'!AF651+'GAME STATS'!AF714+'GAME STATS'!AF777+'GAME STATS'!AF840+'GAME STATS'!AF903+'GAME STATS'!AF966+'GAME STATS'!AF1029+'GAME STATS'!AF1092+'GAME STATS'!AF1155+'GAME STATS'!AF1218+'GAME STATS'!AF1281+'GAME STATS'!AF1344+'GAME STATS'!AF1407+'GAME STATS'!AF1470+'GAME STATS'!AF1533+'GAME STATS'!AF1596+'GAME STATS'!AF1659+'GAME STATS'!AF1722+'GAME STATS'!AF1785+'GAME STATS'!AF1848+'GAME STATS'!AF1911+'GAME STATS'!AF1974+'GAME STATS'!AF2037+'GAME STATS'!AF2100+'GAME STATS'!AF2163+'GAME STATS'!AF2226+'GAME STATS'!AF2289+'GAME STATS'!AF2352+'GAME STATS'!AF2415+'GAME STATS'!AF2478+'GAME STATS'!AF2541+'GAME STATS'!AF2604+'GAME STATS'!AF2667+'GAME STATS'!AF2730+'GAME STATS'!AF2793+'GAME STATS'!AF2856+'GAME STATS'!AF2919+'GAME STATS'!AF2982+'GAME STATS'!AF3045+'GAME STATS'!AF3108+'GAME STATS'!AF3171+'GAME STATS'!AF3234+'GAME STATS'!AF3297+'GAME STATS'!AF3360+'GAME STATS'!AF3423+'GAME STATS'!AF3486+'GAME STATS'!AF3549+'GAME STATS'!AF3612+'GAME STATS'!AF3675+'GAME STATS'!AF3738+'GAME STATS'!AF3801+'GAME STATS'!AF3864+'GAME STATS'!AF3927+'GAME STATS'!AF3990+'GAME STATS'!AF4053+'GAME STATS'!AF4116+'GAME STATS'!AF4179+'GAME STATS'!AF4242+'GAME STATS'!AF4305+'GAME STATS'!AF4368+'GAME STATS'!AF4431+'GAME STATS'!AF4494+'GAME STATS'!AF4557+'GAME STATS'!AF4620+'GAME STATS'!AF4683+'GAME STATS'!AF4746+'GAME STATS'!AF4809+'GAME STATS'!AF4872+'GAME STATS'!AF4935+'GAME STATS'!AF4998</f>
        <v>0</v>
      </c>
      <c r="AF19" s="525"/>
      <c r="AG19" s="524">
        <f>'GAME STATS'!AH21+'GAME STATS'!AH84+'GAME STATS'!AH147+'GAME STATS'!AH210+'GAME STATS'!AH273+'GAME STATS'!AH336+'GAME STATS'!AH399+'GAME STATS'!AH462+'GAME STATS'!AH525+'GAME STATS'!AH588+'GAME STATS'!AH651+'GAME STATS'!AH714+'GAME STATS'!AH777+'GAME STATS'!AH840+'GAME STATS'!AH903+'GAME STATS'!AH966+'GAME STATS'!AH1029+'GAME STATS'!AH1092+'GAME STATS'!AH1155+'GAME STATS'!AH1218+'GAME STATS'!AH1281+'GAME STATS'!AH1344+'GAME STATS'!AH1407+'GAME STATS'!AH1470+'GAME STATS'!AH1533+'GAME STATS'!AH1596+'GAME STATS'!AH1659+'GAME STATS'!AH1722+'GAME STATS'!AH1785+'GAME STATS'!AH1848+'GAME STATS'!AH1911+'GAME STATS'!AH1974+'GAME STATS'!AH2037+'GAME STATS'!AH2100+'GAME STATS'!AH2163+'GAME STATS'!AH2226+'GAME STATS'!AH2289+'GAME STATS'!AH2352+'GAME STATS'!AH2415+'GAME STATS'!AH2478+'GAME STATS'!AH2541+'GAME STATS'!AH2604+'GAME STATS'!AH2667+'GAME STATS'!AH2730+'GAME STATS'!AH2793+'GAME STATS'!AH2856+'GAME STATS'!AH2919+'GAME STATS'!AH2982+'GAME STATS'!AH3045+'GAME STATS'!AH3108+'GAME STATS'!AH3171+'GAME STATS'!AH3234+'GAME STATS'!AH3297+'GAME STATS'!AH3360+'GAME STATS'!AH3423+'GAME STATS'!AH3486+'GAME STATS'!AH3549+'GAME STATS'!AH3612+'GAME STATS'!AH3675+'GAME STATS'!AH3738+'GAME STATS'!AH3801+'GAME STATS'!AH3864+'GAME STATS'!AH3927+'GAME STATS'!AH3990+'GAME STATS'!AH4053+'GAME STATS'!AH4116+'GAME STATS'!AH4179+'GAME STATS'!AH4242+'GAME STATS'!AH4305+'GAME STATS'!AH4368+'GAME STATS'!AH4431+'GAME STATS'!AH4494+'GAME STATS'!AH4557+'GAME STATS'!AH4620+'GAME STATS'!AH4683+'GAME STATS'!AH4746+'GAME STATS'!AH4809+'GAME STATS'!AH4872+'GAME STATS'!AH4935+'GAME STATS'!AH4998</f>
        <v>0</v>
      </c>
      <c r="AH19" s="525"/>
      <c r="AI19" s="524">
        <f>'GAME STATS'!AJ21+'GAME STATS'!AJ84+'GAME STATS'!AJ147+'GAME STATS'!AJ210+'GAME STATS'!AJ273+'GAME STATS'!AJ336+'GAME STATS'!AJ399+'GAME STATS'!AJ462+'GAME STATS'!AJ525+'GAME STATS'!AJ588+'GAME STATS'!AJ651+'GAME STATS'!AJ714+'GAME STATS'!AJ777+'GAME STATS'!AJ840+'GAME STATS'!AJ903+'GAME STATS'!AJ966+'GAME STATS'!AJ1029+'GAME STATS'!AJ1092+'GAME STATS'!AJ1155+'GAME STATS'!AJ1218+'GAME STATS'!AJ1281+'GAME STATS'!AJ1344+'GAME STATS'!AJ1407+'GAME STATS'!AJ1470+'GAME STATS'!AJ1533+'GAME STATS'!AJ1596+'GAME STATS'!AJ1659+'GAME STATS'!AJ1722+'GAME STATS'!AJ1785+'GAME STATS'!AJ1848+'GAME STATS'!AJ1911+'GAME STATS'!AJ1974+'GAME STATS'!AJ2037+'GAME STATS'!AJ2100+'GAME STATS'!AJ2163+'GAME STATS'!AJ2226+'GAME STATS'!AJ2289+'GAME STATS'!AJ2352+'GAME STATS'!AJ2415+'GAME STATS'!AJ2478+'GAME STATS'!AJ2541+'GAME STATS'!AJ2604+'GAME STATS'!AJ2667+'GAME STATS'!AJ2730+'GAME STATS'!AJ2793+'GAME STATS'!AJ2856+'GAME STATS'!AJ2919+'GAME STATS'!AJ2982+'GAME STATS'!AJ3045+'GAME STATS'!AJ3108+'GAME STATS'!AJ3171+'GAME STATS'!AJ3234+'GAME STATS'!AJ3297+'GAME STATS'!AJ3360+'GAME STATS'!AJ3423+'GAME STATS'!AJ3486+'GAME STATS'!AJ3549+'GAME STATS'!AJ3612+'GAME STATS'!AJ3675+'GAME STATS'!AJ3738+'GAME STATS'!AJ3801+'GAME STATS'!AJ3864+'GAME STATS'!AJ3927+'GAME STATS'!AJ3990+'GAME STATS'!AJ4053+'GAME STATS'!AJ4116+'GAME STATS'!AJ4179+'GAME STATS'!AJ4242+'GAME STATS'!AJ4305+'GAME STATS'!AJ4368+'GAME STATS'!AJ4431+'GAME STATS'!AJ4494+'GAME STATS'!AJ4557+'GAME STATS'!AJ4620+'GAME STATS'!AJ4683+'GAME STATS'!AJ4746+'GAME STATS'!AJ4809+'GAME STATS'!AJ4872+'GAME STATS'!AJ4935+'GAME STATS'!AJ4998</f>
        <v>0</v>
      </c>
      <c r="AJ19" s="525"/>
      <c r="AK19" s="572">
        <f>IF(AG19=0,0,(AI19/AG19)*100)</f>
        <v>0</v>
      </c>
      <c r="AL19" s="573"/>
      <c r="AM19" s="524">
        <f>'GAME STATS'!AN21+'GAME STATS'!AN84+'GAME STATS'!AN147+'GAME STATS'!AN210+'GAME STATS'!AN273+'GAME STATS'!AN336+'GAME STATS'!AN399+'GAME STATS'!AN462+'GAME STATS'!AN525+'GAME STATS'!AN588+'GAME STATS'!AN651+'GAME STATS'!AN714+'GAME STATS'!AN777+'GAME STATS'!AN840+'GAME STATS'!AN903+'GAME STATS'!AN966+'GAME STATS'!AN1029+'GAME STATS'!AN1092+'GAME STATS'!AN1155+'GAME STATS'!AN1218+'GAME STATS'!AN1281+'GAME STATS'!AN1344+'GAME STATS'!AN1407+'GAME STATS'!AN1470+'GAME STATS'!AN1533+'GAME STATS'!AN1596+'GAME STATS'!AN1659+'GAME STATS'!AN1722+'GAME STATS'!AN1785+'GAME STATS'!AN1848+'GAME STATS'!AN1911+'GAME STATS'!AN1974+'GAME STATS'!AN2037+'GAME STATS'!AN2100+'GAME STATS'!AN2163+'GAME STATS'!AN2226+'GAME STATS'!AN2289+'GAME STATS'!AN2352+'GAME STATS'!AN2415+'GAME STATS'!AN2478+'GAME STATS'!AN2541+'GAME STATS'!AN2604+'GAME STATS'!AN2667+'GAME STATS'!AN2730+'GAME STATS'!AN2793+'GAME STATS'!AN2856+'GAME STATS'!AN2919+'GAME STATS'!AN2982+'GAME STATS'!AN3045+'GAME STATS'!AN3108+'GAME STATS'!AN3171+'GAME STATS'!AN3234+'GAME STATS'!AN3297+'GAME STATS'!AN3360+'GAME STATS'!AN3423+'GAME STATS'!AN3486+'GAME STATS'!AN3549+'GAME STATS'!AN3612+'GAME STATS'!AN3675+'GAME STATS'!AN3738+'GAME STATS'!AN3801+'GAME STATS'!AN3864+'GAME STATS'!AN3927+'GAME STATS'!AN3990+'GAME STATS'!AN4053+'GAME STATS'!AN4116+'GAME STATS'!AN4179+'GAME STATS'!AN4242+'GAME STATS'!AN4305+'GAME STATS'!AN4368+'GAME STATS'!AN4431+'GAME STATS'!AN4494+'GAME STATS'!AN4557+'GAME STATS'!AN4620+'GAME STATS'!AN4683+'GAME STATS'!AN4746+'GAME STATS'!AN4809+'GAME STATS'!AN4872+'GAME STATS'!AN4935+'GAME STATS'!AN4998</f>
        <v>0</v>
      </c>
      <c r="AN19" s="525"/>
      <c r="AO19" s="524">
        <f>'GAME STATS'!AP21+'GAME STATS'!AP84+'GAME STATS'!AP147+'GAME STATS'!AP210+'GAME STATS'!AP273+'GAME STATS'!AP336+'GAME STATS'!AP399+'GAME STATS'!AP462+'GAME STATS'!AP525+'GAME STATS'!AP588+'GAME STATS'!AP651+'GAME STATS'!AP714+'GAME STATS'!AP777+'GAME STATS'!AP840+'GAME STATS'!AP903+'GAME STATS'!AP966+'GAME STATS'!AP1029+'GAME STATS'!AP1092+'GAME STATS'!AP1155+'GAME STATS'!AP1218+'GAME STATS'!AP1281+'GAME STATS'!AP1344+'GAME STATS'!AP1407+'GAME STATS'!AP1470+'GAME STATS'!AP1533+'GAME STATS'!AP1596+'GAME STATS'!AP1659+'GAME STATS'!AP1722+'GAME STATS'!AP1785+'GAME STATS'!AP1848+'GAME STATS'!AP1911+'GAME STATS'!AP1974+'GAME STATS'!AP2037+'GAME STATS'!AP2100+'GAME STATS'!AP2163+'GAME STATS'!AP2226+'GAME STATS'!AP2289+'GAME STATS'!AP2352+'GAME STATS'!AP2415+'GAME STATS'!AP2478+'GAME STATS'!AP2541+'GAME STATS'!AP2604+'GAME STATS'!AP2667+'GAME STATS'!AP2730+'GAME STATS'!AP2793+'GAME STATS'!AP2856+'GAME STATS'!AP2919+'GAME STATS'!AP2982+'GAME STATS'!AP3045+'GAME STATS'!AP3108+'GAME STATS'!AP3171+'GAME STATS'!AP3234+'GAME STATS'!AP3297+'GAME STATS'!AP3360+'GAME STATS'!AP3423+'GAME STATS'!AP3486+'GAME STATS'!AP3549+'GAME STATS'!AP3612+'GAME STATS'!AP3675+'GAME STATS'!AP3738+'GAME STATS'!AP3801+'GAME STATS'!AP3864+'GAME STATS'!AP3927+'GAME STATS'!AP3990+'GAME STATS'!AP4053+'GAME STATS'!AP4116+'GAME STATS'!AP4179+'GAME STATS'!AP4242+'GAME STATS'!AP4305+'GAME STATS'!AP4368+'GAME STATS'!AP4431+'GAME STATS'!AP4494+'GAME STATS'!AP4557+'GAME STATS'!AP4620+'GAME STATS'!AP4683+'GAME STATS'!AP4746+'GAME STATS'!AP4809+'GAME STATS'!AP4872+'GAME STATS'!AP4935+'GAME STATS'!AP4998</f>
        <v>0</v>
      </c>
      <c r="AP19" s="525"/>
      <c r="AQ19" s="572">
        <f>IF(AM19=0,0,(AO19/AM19)*100)</f>
        <v>0</v>
      </c>
      <c r="AR19" s="573"/>
      <c r="AS19" s="524">
        <f>AA19+AG19+AM19</f>
        <v>0</v>
      </c>
      <c r="AT19" s="525"/>
      <c r="AU19" s="569">
        <f>AC19+AI19+AO19</f>
        <v>0</v>
      </c>
      <c r="AV19" s="525"/>
      <c r="AW19" s="572">
        <f>IF(AS19=0,0,(AU19/AS19)*100)</f>
        <v>0</v>
      </c>
      <c r="AX19" s="573"/>
      <c r="AY19" s="524">
        <f>'GAME STATS'!AZ21+'GAME STATS'!AZ84+'GAME STATS'!AZ147+'GAME STATS'!AZ210+'GAME STATS'!AZ273+'GAME STATS'!AZ336+'GAME STATS'!AZ399+'GAME STATS'!AZ462+'GAME STATS'!AZ525+'GAME STATS'!AZ588+'GAME STATS'!AZ651+'GAME STATS'!AZ714+'GAME STATS'!AZ777+'GAME STATS'!AZ840+'GAME STATS'!AZ903+'GAME STATS'!AZ966+'GAME STATS'!AZ1029+'GAME STATS'!AZ1092+'GAME STATS'!AZ1155+'GAME STATS'!AZ1218+'GAME STATS'!AZ1281+'GAME STATS'!AZ1344+'GAME STATS'!AZ1407+'GAME STATS'!AZ1470+'GAME STATS'!AZ1533+'GAME STATS'!AZ1596+'GAME STATS'!AZ1659+'GAME STATS'!AZ1722+'GAME STATS'!AZ1785+'GAME STATS'!AZ1848+'GAME STATS'!AZ1911+'GAME STATS'!AZ1974+'GAME STATS'!AZ2037+'GAME STATS'!AZ2100+'GAME STATS'!AZ2163+'GAME STATS'!AZ2226+'GAME STATS'!AZ2289+'GAME STATS'!AZ2352+'GAME STATS'!AZ2415+'GAME STATS'!AZ2478+'GAME STATS'!AZ2541+'GAME STATS'!AZ2604+'GAME STATS'!AZ2667+'GAME STATS'!AZ2730+'GAME STATS'!AZ2793+'GAME STATS'!AZ2856+'GAME STATS'!AZ2919+'GAME STATS'!AZ2982+'GAME STATS'!AZ3045+'GAME STATS'!AZ3108+'GAME STATS'!AZ3171+'GAME STATS'!AZ3234+'GAME STATS'!AZ3297+'GAME STATS'!AZ3360+'GAME STATS'!AZ3423+'GAME STATS'!AZ3486+'GAME STATS'!AZ3549+'GAME STATS'!AZ3612+'GAME STATS'!AZ3675+'GAME STATS'!AZ3738+'GAME STATS'!AZ3801+'GAME STATS'!AZ3864+'GAME STATS'!AZ3927+'GAME STATS'!AZ3990+'GAME STATS'!AZ4053+'GAME STATS'!AZ4116+'GAME STATS'!AZ4179+'GAME STATS'!AZ4242+'GAME STATS'!AZ4305+'GAME STATS'!AZ4368+'GAME STATS'!AZ4431+'GAME STATS'!AZ4494+'GAME STATS'!AZ4557+'GAME STATS'!AZ4620+'GAME STATS'!AZ4683+'GAME STATS'!AZ4746+'GAME STATS'!AZ4809+'GAME STATS'!AZ4872+'GAME STATS'!AZ4935+'GAME STATS'!AZ4998</f>
        <v>0</v>
      </c>
      <c r="AZ19" s="525"/>
      <c r="BA19" s="524">
        <f>'GAME STATS'!BB21+'GAME STATS'!BB84+'GAME STATS'!BB147+'GAME STATS'!BB210+'GAME STATS'!BB273+'GAME STATS'!BB336+'GAME STATS'!BB399+'GAME STATS'!BB462+'GAME STATS'!BB525+'GAME STATS'!BB588+'GAME STATS'!BB651+'GAME STATS'!BB714+'GAME STATS'!BB777+'GAME STATS'!BB840+'GAME STATS'!BB903+'GAME STATS'!BB966+'GAME STATS'!BB1029+'GAME STATS'!BB1092+'GAME STATS'!BB1155+'GAME STATS'!BB1218+'GAME STATS'!BB1281+'GAME STATS'!BB1344+'GAME STATS'!BB1407+'GAME STATS'!BB1470+'GAME STATS'!BB1533+'GAME STATS'!BB1596+'GAME STATS'!BB1659+'GAME STATS'!BB1722+'GAME STATS'!BB1785+'GAME STATS'!BB1848+'GAME STATS'!BB1911+'GAME STATS'!BB1974+'GAME STATS'!BB2037+'GAME STATS'!BB2100+'GAME STATS'!BB2163+'GAME STATS'!BB2226+'GAME STATS'!BB2289+'GAME STATS'!BB2352+'GAME STATS'!BB2415+'GAME STATS'!BB2478+'GAME STATS'!BB2541+'GAME STATS'!BB2604+'GAME STATS'!BB2667+'GAME STATS'!BB2730+'GAME STATS'!BB2793+'GAME STATS'!BB2856+'GAME STATS'!BB2919+'GAME STATS'!BB2982+'GAME STATS'!BB3045+'GAME STATS'!BB3108+'GAME STATS'!BB3171+'GAME STATS'!BB3234+'GAME STATS'!BB3297+'GAME STATS'!BB3360+'GAME STATS'!BB3423+'GAME STATS'!BB3486+'GAME STATS'!BB3549+'GAME STATS'!BB3612+'GAME STATS'!BB3675+'GAME STATS'!BB3738+'GAME STATS'!BB3801+'GAME STATS'!BB3864+'GAME STATS'!BB3927+'GAME STATS'!BB3990+'GAME STATS'!BB4053+'GAME STATS'!BB4116+'GAME STATS'!BB4179+'GAME STATS'!BB4242+'GAME STATS'!BB4305+'GAME STATS'!BB4368+'GAME STATS'!BB4431+'GAME STATS'!BB4494+'GAME STATS'!BB4557+'GAME STATS'!BB4620+'GAME STATS'!BB4683+'GAME STATS'!BB4746+'GAME STATS'!BB4809+'GAME STATS'!BB4872+'GAME STATS'!BB4935+'GAME STATS'!BB4998</f>
        <v>0</v>
      </c>
      <c r="BB19" s="525"/>
      <c r="BC19" s="572">
        <f>IF(AY19=0,0,(BA19/AY19)*100)</f>
        <v>0</v>
      </c>
      <c r="BD19" s="573"/>
      <c r="BE19" s="524">
        <f>AA19+AG19+AM19+AY19</f>
        <v>0</v>
      </c>
      <c r="BF19" s="525"/>
      <c r="BG19" s="569">
        <f>AC19+AI19+AO19+BA19</f>
        <v>0</v>
      </c>
      <c r="BH19" s="525"/>
      <c r="BI19" s="572">
        <f>IF(BE19=0,0,(BG19/BE19)*100)</f>
        <v>0</v>
      </c>
      <c r="BJ19" s="593"/>
      <c r="BK19" s="586">
        <f>(AC19*2)+(AI19*2)+(AO19*3)+BA19</f>
        <v>0</v>
      </c>
      <c r="BL19" s="587"/>
      <c r="BM19" s="588"/>
      <c r="BN19" s="104"/>
      <c r="BO19" s="104"/>
    </row>
    <row r="20" spans="1:67" ht="24.95" customHeight="1" x14ac:dyDescent="0.25">
      <c r="A20" s="104"/>
      <c r="B20" s="571"/>
      <c r="C20" s="541" t="str">
        <f>IF(ROSTER!D$18="","",ROSTER!D$18)</f>
        <v/>
      </c>
      <c r="D20" s="542"/>
      <c r="E20" s="543"/>
      <c r="F20" s="524"/>
      <c r="G20" s="525"/>
      <c r="H20" s="524"/>
      <c r="I20" s="525"/>
      <c r="J20" s="526"/>
      <c r="K20" s="524"/>
      <c r="L20" s="525"/>
      <c r="M20" s="524"/>
      <c r="N20" s="525"/>
      <c r="O20" s="572" t="s">
        <v>14</v>
      </c>
      <c r="P20" s="573"/>
      <c r="Q20" s="524"/>
      <c r="R20" s="525"/>
      <c r="S20" s="524"/>
      <c r="T20" s="525"/>
      <c r="U20" s="524"/>
      <c r="V20" s="592"/>
      <c r="W20" s="526"/>
      <c r="X20" s="526"/>
      <c r="Y20" s="524"/>
      <c r="Z20" s="525"/>
      <c r="AA20" s="524"/>
      <c r="AB20" s="525"/>
      <c r="AC20" s="524"/>
      <c r="AD20" s="525"/>
      <c r="AE20" s="524"/>
      <c r="AF20" s="525"/>
      <c r="AG20" s="524"/>
      <c r="AH20" s="525"/>
      <c r="AI20" s="524"/>
      <c r="AJ20" s="525"/>
      <c r="AK20" s="572"/>
      <c r="AL20" s="573"/>
      <c r="AM20" s="524"/>
      <c r="AN20" s="525"/>
      <c r="AO20" s="524"/>
      <c r="AP20" s="525"/>
      <c r="AQ20" s="572"/>
      <c r="AR20" s="573"/>
      <c r="AS20" s="524"/>
      <c r="AT20" s="525"/>
      <c r="AU20" s="569"/>
      <c r="AV20" s="525"/>
      <c r="AW20" s="572"/>
      <c r="AX20" s="573"/>
      <c r="AY20" s="524"/>
      <c r="AZ20" s="525"/>
      <c r="BA20" s="524"/>
      <c r="BB20" s="525"/>
      <c r="BC20" s="572"/>
      <c r="BD20" s="573"/>
      <c r="BE20" s="524"/>
      <c r="BF20" s="525"/>
      <c r="BG20" s="569"/>
      <c r="BH20" s="525"/>
      <c r="BI20" s="572"/>
      <c r="BJ20" s="593"/>
      <c r="BK20" s="589"/>
      <c r="BL20" s="590"/>
      <c r="BM20" s="591"/>
      <c r="BN20" s="104"/>
      <c r="BO20" s="104"/>
    </row>
    <row r="21" spans="1:67" ht="24.95" customHeight="1" x14ac:dyDescent="0.25">
      <c r="A21" s="104"/>
      <c r="B21" s="570" t="str">
        <f>IF(ROSTER!B20="","",ROSTER!B20)</f>
        <v/>
      </c>
      <c r="C21" s="544" t="str">
        <f>IF(ROSTER!C$20="","",ROSTER!C$20)</f>
        <v/>
      </c>
      <c r="D21" s="545"/>
      <c r="E21" s="546"/>
      <c r="F21" s="524">
        <f>'GAME STATS'!F23+'GAME STATS'!F86+'GAME STATS'!F149+'GAME STATS'!F212+'GAME STATS'!F275+'GAME STATS'!F338+'GAME STATS'!F401+'GAME STATS'!F464+'GAME STATS'!F527+'GAME STATS'!F590+'GAME STATS'!F653+'GAME STATS'!F716+'GAME STATS'!F779+'GAME STATS'!F842+'GAME STATS'!F905+'GAME STATS'!F968+'GAME STATS'!F1031+'GAME STATS'!F1094+'GAME STATS'!F1157+'GAME STATS'!F1220+'GAME STATS'!F1283+'GAME STATS'!F1346+'GAME STATS'!F1409+'GAME STATS'!F1472+'GAME STATS'!F1535+'GAME STATS'!F1598+'GAME STATS'!F1661+'GAME STATS'!F1724+'GAME STATS'!F1787+'GAME STATS'!F1850+'GAME STATS'!F1913+'GAME STATS'!F1976+'GAME STATS'!F2039+'GAME STATS'!F2102+'GAME STATS'!F2165+'GAME STATS'!F2228+'GAME STATS'!F2291+'GAME STATS'!F2354+'GAME STATS'!F2417+'GAME STATS'!F2480+'GAME STATS'!F2543+'GAME STATS'!F2606+'GAME STATS'!F2669+'GAME STATS'!F2732+'GAME STATS'!F2795+'GAME STATS'!F2858+'GAME STATS'!F2921+'GAME STATS'!F2984+'GAME STATS'!F3047+'GAME STATS'!F3110+'GAME STATS'!F3173+'GAME STATS'!F3236+'GAME STATS'!F3299+'GAME STATS'!F3362+'GAME STATS'!F3425+'GAME STATS'!F3488+'GAME STATS'!F3551+'GAME STATS'!F3614+'GAME STATS'!F3677+'GAME STATS'!F3740+'GAME STATS'!F3803+'GAME STATS'!F3866+'GAME STATS'!F3929+'GAME STATS'!F3992+'GAME STATS'!F4055+'GAME STATS'!F4118+'GAME STATS'!F4181+'GAME STATS'!F4244+'GAME STATS'!F4307+'GAME STATS'!F4370+'GAME STATS'!F4433+'GAME STATS'!F4496+'GAME STATS'!F4559+'GAME STATS'!F4622+'GAME STATS'!F4685+'GAME STATS'!F4748+'GAME STATS'!F4811+'GAME STATS'!F4874+'GAME STATS'!F4937+'GAME STATS'!F5000</f>
        <v>0</v>
      </c>
      <c r="G21" s="525"/>
      <c r="H21" s="524">
        <f>'GAME STATS'!G23+'GAME STATS'!G86+'GAME STATS'!G149+'GAME STATS'!G212+'GAME STATS'!G275+'GAME STATS'!G338+'GAME STATS'!G401+'GAME STATS'!G464+'GAME STATS'!G527+'GAME STATS'!G590+'GAME STATS'!G653+'GAME STATS'!G716+'GAME STATS'!G779+'GAME STATS'!G842+'GAME STATS'!G905+'GAME STATS'!G968+'GAME STATS'!G1031+'GAME STATS'!G1094+'GAME STATS'!G1157+'GAME STATS'!G1220+'GAME STATS'!G1283+'GAME STATS'!G1346+'GAME STATS'!G1409+'GAME STATS'!G1472+'GAME STATS'!G1535+'GAME STATS'!G1598+'GAME STATS'!G1661+'GAME STATS'!G1724+'GAME STATS'!G1787+'GAME STATS'!G1850+'GAME STATS'!G1913+'GAME STATS'!G1976+'GAME STATS'!G2039+'GAME STATS'!G2102+'GAME STATS'!G2165+'GAME STATS'!G2228+'GAME STATS'!G2291+'GAME STATS'!G2354+'GAME STATS'!G2417+'GAME STATS'!G2480+'GAME STATS'!G2543+'GAME STATS'!G2606+'GAME STATS'!G2669+'GAME STATS'!G2732+'GAME STATS'!G2795+'GAME STATS'!G2858+'GAME STATS'!G2921+'GAME STATS'!G2984+'GAME STATS'!G3047+'GAME STATS'!G3110+'GAME STATS'!G3173+'GAME STATS'!G3236+'GAME STATS'!G3299+'GAME STATS'!G3362+'GAME STATS'!G3425+'GAME STATS'!G3488+'GAME STATS'!G3551+'GAME STATS'!G3614+'GAME STATS'!G3677+'GAME STATS'!G3740+'GAME STATS'!G3803+'GAME STATS'!G3866+'GAME STATS'!G3929+'GAME STATS'!G3992+'GAME STATS'!G4055+'GAME STATS'!G4118+'GAME STATS'!G4181+'GAME STATS'!G4244+'GAME STATS'!G4307+'GAME STATS'!G4370+'GAME STATS'!G4433+'GAME STATS'!G4496+'GAME STATS'!G4559+'GAME STATS'!G4622+'GAME STATS'!G4685+'GAME STATS'!G4748+'GAME STATS'!G4811+'GAME STATS'!G4874+'GAME STATS'!G4937+'GAME STATS'!G5000</f>
        <v>0</v>
      </c>
      <c r="I21" s="525"/>
      <c r="J21" s="526">
        <f>'GAME STATS'!H23+'GAME STATS'!H86+'GAME STATS'!H149+'GAME STATS'!H212+'GAME STATS'!H275+'GAME STATS'!H338+'GAME STATS'!H401+'GAME STATS'!H464+'GAME STATS'!H527+'GAME STATS'!H590+'GAME STATS'!H653+'GAME STATS'!H716+'GAME STATS'!H779+'GAME STATS'!H842+'GAME STATS'!H905+'GAME STATS'!H968+'GAME STATS'!H1031+'GAME STATS'!H1094+'GAME STATS'!H1157+'GAME STATS'!H1220+'GAME STATS'!H1283+'GAME STATS'!H1346+'GAME STATS'!H1409+'GAME STATS'!H1472+'GAME STATS'!H1535+'GAME STATS'!H1598+'GAME STATS'!H1661+'GAME STATS'!H1724+'GAME STATS'!H1787+'GAME STATS'!H1850+'GAME STATS'!H1913+'GAME STATS'!H1976+'GAME STATS'!H2039+'GAME STATS'!H2102+'GAME STATS'!H2165+'GAME STATS'!H2228+'GAME STATS'!H2291+'GAME STATS'!H2354+'GAME STATS'!H2417+'GAME STATS'!H2480+'GAME STATS'!H2543+'GAME STATS'!H2606+'GAME STATS'!H2669+'GAME STATS'!H2732+'GAME STATS'!H2795+'GAME STATS'!H2858+'GAME STATS'!H2921+'GAME STATS'!H2984+'GAME STATS'!H3047+'GAME STATS'!H3110+'GAME STATS'!H3173+'GAME STATS'!H3236+'GAME STATS'!H3299+'GAME STATS'!H3362+'GAME STATS'!H3425+'GAME STATS'!H3488+'GAME STATS'!H3551+'GAME STATS'!H3614+'GAME STATS'!H3677+'GAME STATS'!H3740+'GAME STATS'!H3803+'GAME STATS'!H3866+'GAME STATS'!H3929+'GAME STATS'!H3992+'GAME STATS'!H4055+'GAME STATS'!H4118+'GAME STATS'!H4181+'GAME STATS'!H4244+'GAME STATS'!H4307+'GAME STATS'!H4370+'GAME STATS'!H4433+'GAME STATS'!H4496+'GAME STATS'!H4559+'GAME STATS'!H4622+'GAME STATS'!H4685+'GAME STATS'!H4748+'GAME STATS'!H4811+'GAME STATS'!H4874+'GAME STATS'!H4937+'GAME STATS'!H5000</f>
        <v>0</v>
      </c>
      <c r="K21" s="524">
        <f>'GAME STATS'!J23+'GAME STATS'!J86+'GAME STATS'!J149+'GAME STATS'!J212+'GAME STATS'!J275+'GAME STATS'!J338+'GAME STATS'!J401+'GAME STATS'!J464+'GAME STATS'!J527+'GAME STATS'!J590+'GAME STATS'!J653+'GAME STATS'!J716+'GAME STATS'!J779+'GAME STATS'!J842+'GAME STATS'!J905+'GAME STATS'!J968+'GAME STATS'!J1031+'GAME STATS'!J1094+'GAME STATS'!J1157+'GAME STATS'!J1220+'GAME STATS'!J1283+'GAME STATS'!J1346+'GAME STATS'!J1409+'GAME STATS'!J1472+'GAME STATS'!J1535+'GAME STATS'!J1598+'GAME STATS'!J1661+'GAME STATS'!J1724+'GAME STATS'!J1787+'GAME STATS'!J1850+'GAME STATS'!J1913+'GAME STATS'!J1976+'GAME STATS'!J2039+'GAME STATS'!J2102+'GAME STATS'!J2165+'GAME STATS'!J2228+'GAME STATS'!J2291+'GAME STATS'!J2354+'GAME STATS'!J2417+'GAME STATS'!J2480+'GAME STATS'!J2543+'GAME STATS'!J2606+'GAME STATS'!J2669+'GAME STATS'!J2732+'GAME STATS'!J2795+'GAME STATS'!J2858+'GAME STATS'!J2921+'GAME STATS'!J2984+'GAME STATS'!J3047+'GAME STATS'!J3110+'GAME STATS'!J3173+'GAME STATS'!J3236+'GAME STATS'!J3299+'GAME STATS'!J3362+'GAME STATS'!J3425+'GAME STATS'!J3488+'GAME STATS'!J3551+'GAME STATS'!J3614+'GAME STATS'!J3677+'GAME STATS'!J3740+'GAME STATS'!J3803+'GAME STATS'!J3866+'GAME STATS'!J3929+'GAME STATS'!J3992+'GAME STATS'!J4055+'GAME STATS'!J4118+'GAME STATS'!J4181+'GAME STATS'!J4244+'GAME STATS'!J4307+'GAME STATS'!J4370+'GAME STATS'!J4433+'GAME STATS'!J4496+'GAME STATS'!J4559+'GAME STATS'!J4622+'GAME STATS'!J4685+'GAME STATS'!J4748+'GAME STATS'!J4811+'GAME STATS'!J4874+'GAME STATS'!J4937+'GAME STATS'!J5000</f>
        <v>0</v>
      </c>
      <c r="L21" s="525"/>
      <c r="M21" s="524">
        <f>'GAME STATS'!L23+'GAME STATS'!L86+'GAME STATS'!L149+'GAME STATS'!L212+'GAME STATS'!L275+'GAME STATS'!L338+'GAME STATS'!L401+'GAME STATS'!L464+'GAME STATS'!L527+'GAME STATS'!L590+'GAME STATS'!L653+'GAME STATS'!L716+'GAME STATS'!L779+'GAME STATS'!L842+'GAME STATS'!L905+'GAME STATS'!L968+'GAME STATS'!L1031+'GAME STATS'!L1094+'GAME STATS'!L1157+'GAME STATS'!L1220+'GAME STATS'!L1283+'GAME STATS'!L1346+'GAME STATS'!L1409+'GAME STATS'!L1472+'GAME STATS'!L1535+'GAME STATS'!L1598+'GAME STATS'!L1661+'GAME STATS'!L1724+'GAME STATS'!L1787+'GAME STATS'!L1850+'GAME STATS'!L1913+'GAME STATS'!L1976+'GAME STATS'!L2039+'GAME STATS'!L2102+'GAME STATS'!L2165+'GAME STATS'!L2228+'GAME STATS'!L2291+'GAME STATS'!L2354+'GAME STATS'!L2417+'GAME STATS'!L2480+'GAME STATS'!L2543+'GAME STATS'!L2606+'GAME STATS'!L2669+'GAME STATS'!L2732+'GAME STATS'!L2795+'GAME STATS'!L2858+'GAME STATS'!L2921+'GAME STATS'!L2984+'GAME STATS'!L3047+'GAME STATS'!L3110+'GAME STATS'!L3173+'GAME STATS'!L3236+'GAME STATS'!L3299+'GAME STATS'!L3362+'GAME STATS'!L3425+'GAME STATS'!L3488+'GAME STATS'!L3551+'GAME STATS'!L3614+'GAME STATS'!L3677+'GAME STATS'!L3740+'GAME STATS'!L3803+'GAME STATS'!L3866+'GAME STATS'!L3929+'GAME STATS'!L3992+'GAME STATS'!L4055+'GAME STATS'!L4118+'GAME STATS'!L4181+'GAME STATS'!L4244+'GAME STATS'!L4307+'GAME STATS'!L4370+'GAME STATS'!L4433+'GAME STATS'!L4496+'GAME STATS'!L4559+'GAME STATS'!L4622+'GAME STATS'!L4685+'GAME STATS'!L4748+'GAME STATS'!L4811+'GAME STATS'!L4874+'GAME STATS'!L4937+'GAME STATS'!L5000</f>
        <v>0</v>
      </c>
      <c r="N21" s="525"/>
      <c r="O21" s="572">
        <f>K21+M21</f>
        <v>0</v>
      </c>
      <c r="P21" s="573"/>
      <c r="Q21" s="524">
        <f>'GAME STATS'!P23+'GAME STATS'!P86+'GAME STATS'!P149+'GAME STATS'!P212+'GAME STATS'!P275+'GAME STATS'!P338+'GAME STATS'!P401+'GAME STATS'!P464+'GAME STATS'!P527+'GAME STATS'!P590+'GAME STATS'!P653+'GAME STATS'!P716+'GAME STATS'!P779+'GAME STATS'!P842+'GAME STATS'!P905+'GAME STATS'!P968+'GAME STATS'!P1031+'GAME STATS'!P1094+'GAME STATS'!P1157+'GAME STATS'!P1220+'GAME STATS'!P1283+'GAME STATS'!P1346+'GAME STATS'!P1409+'GAME STATS'!P1472+'GAME STATS'!P1535+'GAME STATS'!P1598+'GAME STATS'!P1661+'GAME STATS'!P1724+'GAME STATS'!P1787+'GAME STATS'!P1850+'GAME STATS'!P1913+'GAME STATS'!P1976+'GAME STATS'!P2039+'GAME STATS'!P2102+'GAME STATS'!P2165+'GAME STATS'!P2228+'GAME STATS'!P2291+'GAME STATS'!P2354+'GAME STATS'!P2417+'GAME STATS'!P2480+'GAME STATS'!P2543+'GAME STATS'!P2606+'GAME STATS'!P2669+'GAME STATS'!P2732+'GAME STATS'!P2795+'GAME STATS'!P2858+'GAME STATS'!P2921+'GAME STATS'!P2984+'GAME STATS'!P3047+'GAME STATS'!P3110+'GAME STATS'!P3173+'GAME STATS'!P3236+'GAME STATS'!P3299+'GAME STATS'!P3362+'GAME STATS'!P3425+'GAME STATS'!P3488+'GAME STATS'!P3551+'GAME STATS'!P3614+'GAME STATS'!P3677+'GAME STATS'!P3740+'GAME STATS'!P3803+'GAME STATS'!P3866+'GAME STATS'!P3929+'GAME STATS'!P3992+'GAME STATS'!P4055+'GAME STATS'!P4118+'GAME STATS'!P4181+'GAME STATS'!P4244+'GAME STATS'!P4307+'GAME STATS'!P4370+'GAME STATS'!P4433+'GAME STATS'!P4496+'GAME STATS'!P4559+'GAME STATS'!P4622+'GAME STATS'!P4685+'GAME STATS'!P4748+'GAME STATS'!P4811+'GAME STATS'!P4874+'GAME STATS'!P4937+'GAME STATS'!P5000</f>
        <v>0</v>
      </c>
      <c r="R21" s="525"/>
      <c r="S21" s="524">
        <f>'GAME STATS'!R23+'GAME STATS'!R86+'GAME STATS'!R149+'GAME STATS'!R212+'GAME STATS'!R275+'GAME STATS'!R338+'GAME STATS'!R401+'GAME STATS'!R464+'GAME STATS'!R527+'GAME STATS'!R590+'GAME STATS'!R653+'GAME STATS'!R716+'GAME STATS'!R779+'GAME STATS'!R842+'GAME STATS'!R905+'GAME STATS'!R968+'GAME STATS'!R1031+'GAME STATS'!R1094+'GAME STATS'!R1157+'GAME STATS'!R1220+'GAME STATS'!R1283+'GAME STATS'!R1346+'GAME STATS'!R1409+'GAME STATS'!R1472+'GAME STATS'!R1535+'GAME STATS'!R1598+'GAME STATS'!R1661+'GAME STATS'!R1724+'GAME STATS'!R1787+'GAME STATS'!R1850+'GAME STATS'!R1913+'GAME STATS'!R1976+'GAME STATS'!R2039+'GAME STATS'!R2102+'GAME STATS'!R2165+'GAME STATS'!R2228+'GAME STATS'!R2291+'GAME STATS'!R2354+'GAME STATS'!R2417+'GAME STATS'!R2480+'GAME STATS'!R2543+'GAME STATS'!R2606+'GAME STATS'!R2669+'GAME STATS'!R2732+'GAME STATS'!R2795+'GAME STATS'!R2858+'GAME STATS'!R2921+'GAME STATS'!R2984+'GAME STATS'!R3047+'GAME STATS'!R3110+'GAME STATS'!R3173+'GAME STATS'!R3236+'GAME STATS'!R3299+'GAME STATS'!R3362+'GAME STATS'!R3425+'GAME STATS'!R3488+'GAME STATS'!R3551+'GAME STATS'!R3614+'GAME STATS'!R3677+'GAME STATS'!R3740+'GAME STATS'!R3803+'GAME STATS'!R3866+'GAME STATS'!R3929+'GAME STATS'!R3992+'GAME STATS'!R4055+'GAME STATS'!R4118+'GAME STATS'!R4181+'GAME STATS'!R4244+'GAME STATS'!R4307+'GAME STATS'!R4370+'GAME STATS'!R4433+'GAME STATS'!R4496+'GAME STATS'!R4559+'GAME STATS'!R4622+'GAME STATS'!R4685+'GAME STATS'!R4748+'GAME STATS'!R4811+'GAME STATS'!R4874+'GAME STATS'!R4937+'GAME STATS'!R5000</f>
        <v>0</v>
      </c>
      <c r="T21" s="525"/>
      <c r="U21" s="524">
        <f>'GAME STATS'!T23+'GAME STATS'!T86+'GAME STATS'!T149+'GAME STATS'!T212+'GAME STATS'!T275+'GAME STATS'!T338+'GAME STATS'!T401+'GAME STATS'!T464+'GAME STATS'!T527+'GAME STATS'!T590+'GAME STATS'!T653+'GAME STATS'!T716+'GAME STATS'!T779+'GAME STATS'!T842+'GAME STATS'!T905+'GAME STATS'!T968+'GAME STATS'!T1031+'GAME STATS'!T1094+'GAME STATS'!T1157+'GAME STATS'!T1220+'GAME STATS'!T1283+'GAME STATS'!T1346+'GAME STATS'!T1409+'GAME STATS'!T1472+'GAME STATS'!T1535+'GAME STATS'!T1598+'GAME STATS'!T1661+'GAME STATS'!T1724+'GAME STATS'!T1787+'GAME STATS'!T1850+'GAME STATS'!T1913+'GAME STATS'!T1976+'GAME STATS'!T2039+'GAME STATS'!T2102+'GAME STATS'!T2165+'GAME STATS'!T2228+'GAME STATS'!T2291+'GAME STATS'!T2354+'GAME STATS'!T2417+'GAME STATS'!T2480+'GAME STATS'!T2543+'GAME STATS'!T2606+'GAME STATS'!T2669+'GAME STATS'!T2732+'GAME STATS'!T2795+'GAME STATS'!T2858+'GAME STATS'!T2921+'GAME STATS'!T2984+'GAME STATS'!T3047+'GAME STATS'!T3110+'GAME STATS'!T3173+'GAME STATS'!T3236+'GAME STATS'!T3299+'GAME STATS'!T3362+'GAME STATS'!T3425+'GAME STATS'!T3488+'GAME STATS'!T3551+'GAME STATS'!T3614+'GAME STATS'!T3677+'GAME STATS'!T3740+'GAME STATS'!T3803+'GAME STATS'!T3866+'GAME STATS'!T3929+'GAME STATS'!T3992+'GAME STATS'!T4055+'GAME STATS'!T4118+'GAME STATS'!T4181+'GAME STATS'!T4244+'GAME STATS'!T4307+'GAME STATS'!T4370+'GAME STATS'!T4433+'GAME STATS'!T4496+'GAME STATS'!T4559+'GAME STATS'!T4622+'GAME STATS'!T4685+'GAME STATS'!T4748+'GAME STATS'!T4811+'GAME STATS'!T4874+'GAME STATS'!T4937+'GAME STATS'!T5000</f>
        <v>0</v>
      </c>
      <c r="V21" s="592"/>
      <c r="W21" s="526">
        <f>'GAME STATS'!V23+'GAME STATS'!V86+'GAME STATS'!V149+'GAME STATS'!V212+'GAME STATS'!V275+'GAME STATS'!V338+'GAME STATS'!V401+'GAME STATS'!V464+'GAME STATS'!V527+'GAME STATS'!V590+'GAME STATS'!V653+'GAME STATS'!V716+'GAME STATS'!V779+'GAME STATS'!V842+'GAME STATS'!V905+'GAME STATS'!V968+'GAME STATS'!V1031+'GAME STATS'!V1094+'GAME STATS'!V1157+'GAME STATS'!V1220+'GAME STATS'!V1283+'GAME STATS'!V1346+'GAME STATS'!V1409+'GAME STATS'!V1472+'GAME STATS'!V1535+'GAME STATS'!V1598+'GAME STATS'!V1661+'GAME STATS'!V1724+'GAME STATS'!V1787+'GAME STATS'!V1850+'GAME STATS'!V1913+'GAME STATS'!V1976+'GAME STATS'!V2039+'GAME STATS'!V2102+'GAME STATS'!V2165+'GAME STATS'!V2228+'GAME STATS'!V2291+'GAME STATS'!V2354+'GAME STATS'!V2417+'GAME STATS'!V2480+'GAME STATS'!V2543+'GAME STATS'!V2606+'GAME STATS'!V2669+'GAME STATS'!V2732+'GAME STATS'!V2795+'GAME STATS'!V2858+'GAME STATS'!V2921+'GAME STATS'!V2984+'GAME STATS'!V3047+'GAME STATS'!V3110+'GAME STATS'!V3173+'GAME STATS'!V3236+'GAME STATS'!V3299+'GAME STATS'!V3362+'GAME STATS'!V3425+'GAME STATS'!V3488+'GAME STATS'!V3551+'GAME STATS'!V3614+'GAME STATS'!V3677+'GAME STATS'!V3740+'GAME STATS'!V3803+'GAME STATS'!V3866+'GAME STATS'!V3929+'GAME STATS'!V3992+'GAME STATS'!V4055+'GAME STATS'!V4118+'GAME STATS'!V4181+'GAME STATS'!V4244+'GAME STATS'!V4307+'GAME STATS'!V4370+'GAME STATS'!V4433+'GAME STATS'!V4496+'GAME STATS'!V4559+'GAME STATS'!V4622+'GAME STATS'!V4685+'GAME STATS'!V4748+'GAME STATS'!V4811+'GAME STATS'!V4874+'GAME STATS'!V4937+'GAME STATS'!V5000</f>
        <v>0</v>
      </c>
      <c r="X21" s="526">
        <f>'GAME STATS'!X23+'GAME STATS'!X86+'GAME STATS'!X149+'GAME STATS'!X212+'GAME STATS'!X275+'GAME STATS'!X338+'GAME STATS'!X401+'GAME STATS'!X464+'GAME STATS'!X527+'GAME STATS'!X590+'GAME STATS'!X653+'GAME STATS'!X716+'GAME STATS'!X779+'GAME STATS'!X842+'GAME STATS'!X905+'GAME STATS'!X968+'GAME STATS'!X1031+'GAME STATS'!X1094+'GAME STATS'!X1157+'GAME STATS'!X1220+'GAME STATS'!X1283+'GAME STATS'!X1346+'GAME STATS'!X1409+'GAME STATS'!X1472+'GAME STATS'!X1535+'GAME STATS'!X1598+'GAME STATS'!X1661+'GAME STATS'!X1724+'GAME STATS'!X1787+'GAME STATS'!X1850+'GAME STATS'!X1913+'GAME STATS'!X1976+'GAME STATS'!X2039+'GAME STATS'!X2102+'GAME STATS'!X2165+'GAME STATS'!X2228+'GAME STATS'!X2291+'GAME STATS'!X2354+'GAME STATS'!X2417+'GAME STATS'!X2480+'GAME STATS'!X2543+'GAME STATS'!X2606+'GAME STATS'!X2669+'GAME STATS'!X2732+'GAME STATS'!X2795+'GAME STATS'!X2858+'GAME STATS'!X2921+'GAME STATS'!X2984+'GAME STATS'!X3047+'GAME STATS'!X3110+'GAME STATS'!X3173+'GAME STATS'!X3236+'GAME STATS'!X3299+'GAME STATS'!X3362+'GAME STATS'!X3425+'GAME STATS'!X3488+'GAME STATS'!X3551+'GAME STATS'!X3614+'GAME STATS'!X3677+'GAME STATS'!X3740+'GAME STATS'!X3803+'GAME STATS'!X3866+'GAME STATS'!X3929+'GAME STATS'!X3992+'GAME STATS'!X4055+'GAME STATS'!X4118+'GAME STATS'!X4181+'GAME STATS'!X4244+'GAME STATS'!X4307+'GAME STATS'!X4370+'GAME STATS'!X4433+'GAME STATS'!X4496+'GAME STATS'!X4559+'GAME STATS'!X4622+'GAME STATS'!X4685+'GAME STATS'!X4748+'GAME STATS'!X4811+'GAME STATS'!X4874+'GAME STATS'!X4937+'GAME STATS'!X5000</f>
        <v>0</v>
      </c>
      <c r="Y21" s="524">
        <f>'GAME STATS'!Z23+'GAME STATS'!Z86+'GAME STATS'!Z149+'GAME STATS'!Z212+'GAME STATS'!Z275+'GAME STATS'!Z338+'GAME STATS'!Z401+'GAME STATS'!Z464+'GAME STATS'!Z527+'GAME STATS'!Z590+'GAME STATS'!Z653+'GAME STATS'!Z716+'GAME STATS'!Z779+'GAME STATS'!Z842+'GAME STATS'!Z905+'GAME STATS'!Z968+'GAME STATS'!Z1031+'GAME STATS'!Z1094+'GAME STATS'!Z1157+'GAME STATS'!Z1220+'GAME STATS'!Z1283+'GAME STATS'!Z1346+'GAME STATS'!Z1409+'GAME STATS'!Z1472+'GAME STATS'!Z1535+'GAME STATS'!Z1598+'GAME STATS'!Z1661+'GAME STATS'!Z1724+'GAME STATS'!Z1787+'GAME STATS'!Z1850+'GAME STATS'!Z1913+'GAME STATS'!Z1976+'GAME STATS'!Z2039+'GAME STATS'!Z2102+'GAME STATS'!Z2165+'GAME STATS'!Z2228+'GAME STATS'!Z2291+'GAME STATS'!Z2354+'GAME STATS'!Z2417+'GAME STATS'!Z2480+'GAME STATS'!Z2543+'GAME STATS'!Z2606+'GAME STATS'!Z2669+'GAME STATS'!Z2732+'GAME STATS'!Z2795+'GAME STATS'!Z2858+'GAME STATS'!Z2921+'GAME STATS'!Z2984+'GAME STATS'!Z3047+'GAME STATS'!Z3110+'GAME STATS'!Z3173+'GAME STATS'!Z3236+'GAME STATS'!Z3299+'GAME STATS'!Z3362+'GAME STATS'!Z3425+'GAME STATS'!Z3488+'GAME STATS'!Z3551+'GAME STATS'!Z3614+'GAME STATS'!Z3677+'GAME STATS'!Z3740+'GAME STATS'!Z3803+'GAME STATS'!Z3866+'GAME STATS'!Z3929+'GAME STATS'!Z3992+'GAME STATS'!Z4055+'GAME STATS'!Z4118+'GAME STATS'!Z4181+'GAME STATS'!Z4244+'GAME STATS'!Z4307+'GAME STATS'!Z4370+'GAME STATS'!Z4433+'GAME STATS'!Z4496+'GAME STATS'!Z4559+'GAME STATS'!Z4622+'GAME STATS'!Z4685+'GAME STATS'!Z4748+'GAME STATS'!Z4811+'GAME STATS'!Z4874+'GAME STATS'!Z4937+'GAME STATS'!Z5000</f>
        <v>0</v>
      </c>
      <c r="Z21" s="525"/>
      <c r="AA21" s="524">
        <f>'GAME STATS'!AB23+'GAME STATS'!AB86+'GAME STATS'!AB149+'GAME STATS'!AB212+'GAME STATS'!AB275+'GAME STATS'!AB338+'GAME STATS'!AB401+'GAME STATS'!AB464+'GAME STATS'!AB527+'GAME STATS'!AB590+'GAME STATS'!AB653+'GAME STATS'!AB716+'GAME STATS'!AB779+'GAME STATS'!AB842+'GAME STATS'!AB905+'GAME STATS'!AB968+'GAME STATS'!AB1031+'GAME STATS'!AB1094+'GAME STATS'!AB1157+'GAME STATS'!AB1220+'GAME STATS'!AB1283+'GAME STATS'!AB1346+'GAME STATS'!AB1409+'GAME STATS'!AB1472+'GAME STATS'!AB1535+'GAME STATS'!AB1598+'GAME STATS'!AB1661+'GAME STATS'!AB1724+'GAME STATS'!AB1787+'GAME STATS'!AB1850+'GAME STATS'!AB1913+'GAME STATS'!AB1976+'GAME STATS'!AB2039+'GAME STATS'!AB2102+'GAME STATS'!AB2165+'GAME STATS'!AB2228+'GAME STATS'!AB2291+'GAME STATS'!AB2354+'GAME STATS'!AB2417+'GAME STATS'!AB2480+'GAME STATS'!AB2543+'GAME STATS'!AB2606+'GAME STATS'!AB2669+'GAME STATS'!AB2732+'GAME STATS'!AB2795+'GAME STATS'!AB2858+'GAME STATS'!AB2921+'GAME STATS'!AB2984+'GAME STATS'!AB3047+'GAME STATS'!AB3110+'GAME STATS'!AB3173+'GAME STATS'!AB3236+'GAME STATS'!AB3299+'GAME STATS'!AB3362+'GAME STATS'!AB3425+'GAME STATS'!AB3488+'GAME STATS'!AB3551+'GAME STATS'!AB3614+'GAME STATS'!AB3677+'GAME STATS'!AB3740+'GAME STATS'!AB3803+'GAME STATS'!AB3866+'GAME STATS'!AB3929+'GAME STATS'!AB3992+'GAME STATS'!AB4055+'GAME STATS'!AB4118+'GAME STATS'!AB4181+'GAME STATS'!AB4244+'GAME STATS'!AB4307+'GAME STATS'!AB4370+'GAME STATS'!AB4433+'GAME STATS'!AB4496+'GAME STATS'!AB4559+'GAME STATS'!AB4622+'GAME STATS'!AB4685+'GAME STATS'!AB4748+'GAME STATS'!AB4811+'GAME STATS'!AB4874+'GAME STATS'!AB4937+'GAME STATS'!AB5000</f>
        <v>0</v>
      </c>
      <c r="AB21" s="525"/>
      <c r="AC21" s="524">
        <f>'GAME STATS'!AD23+'GAME STATS'!AD86+'GAME STATS'!AD149+'GAME STATS'!AD212+'GAME STATS'!AD275+'GAME STATS'!AD338+'GAME STATS'!AD401+'GAME STATS'!AD464+'GAME STATS'!AD527+'GAME STATS'!AD590+'GAME STATS'!AD653+'GAME STATS'!AD716+'GAME STATS'!AD779+'GAME STATS'!AD842+'GAME STATS'!AD905+'GAME STATS'!AD968+'GAME STATS'!AD1031+'GAME STATS'!AD1094+'GAME STATS'!AD1157+'GAME STATS'!AD1220+'GAME STATS'!AD1283+'GAME STATS'!AD1346+'GAME STATS'!AD1409+'GAME STATS'!AD1472+'GAME STATS'!AD1535+'GAME STATS'!AD1598+'GAME STATS'!AD1661+'GAME STATS'!AD1724+'GAME STATS'!AD1787+'GAME STATS'!AD1850+'GAME STATS'!AD1913+'GAME STATS'!AD1976+'GAME STATS'!AD2039+'GAME STATS'!AD2102+'GAME STATS'!AD2165+'GAME STATS'!AD2228+'GAME STATS'!AD2291+'GAME STATS'!AD2354+'GAME STATS'!AD2417+'GAME STATS'!AD2480+'GAME STATS'!AD2543+'GAME STATS'!AD2606+'GAME STATS'!AD2669+'GAME STATS'!AD2732+'GAME STATS'!AD2795+'GAME STATS'!AD2858+'GAME STATS'!AD2921+'GAME STATS'!AD2984+'GAME STATS'!AD3047+'GAME STATS'!AD3110+'GAME STATS'!AD3173+'GAME STATS'!AD3236+'GAME STATS'!AD3299+'GAME STATS'!AD3362+'GAME STATS'!AD3425+'GAME STATS'!AD3488+'GAME STATS'!AD3551+'GAME STATS'!AD3614+'GAME STATS'!AD3677+'GAME STATS'!AD3740+'GAME STATS'!AD3803+'GAME STATS'!AD3866+'GAME STATS'!AD3929+'GAME STATS'!AD3992+'GAME STATS'!AD4055+'GAME STATS'!AD4118+'GAME STATS'!AD4181+'GAME STATS'!AD4244+'GAME STATS'!AD4307+'GAME STATS'!AD4370+'GAME STATS'!AD4433+'GAME STATS'!AD4496+'GAME STATS'!AD4559+'GAME STATS'!AD4622+'GAME STATS'!AD4685+'GAME STATS'!AD4748+'GAME STATS'!AD4811+'GAME STATS'!AD4874+'GAME STATS'!AD4937+'GAME STATS'!AD5000</f>
        <v>0</v>
      </c>
      <c r="AD21" s="525"/>
      <c r="AE21" s="524">
        <f>'GAME STATS'!AF23+'GAME STATS'!AF86+'GAME STATS'!AF149+'GAME STATS'!AF212+'GAME STATS'!AF275+'GAME STATS'!AF338+'GAME STATS'!AF401+'GAME STATS'!AF464+'GAME STATS'!AF527+'GAME STATS'!AF590+'GAME STATS'!AF653+'GAME STATS'!AF716+'GAME STATS'!AF779+'GAME STATS'!AF842+'GAME STATS'!AF905+'GAME STATS'!AF968+'GAME STATS'!AF1031+'GAME STATS'!AF1094+'GAME STATS'!AF1157+'GAME STATS'!AF1220+'GAME STATS'!AF1283+'GAME STATS'!AF1346+'GAME STATS'!AF1409+'GAME STATS'!AF1472+'GAME STATS'!AF1535+'GAME STATS'!AF1598+'GAME STATS'!AF1661+'GAME STATS'!AF1724+'GAME STATS'!AF1787+'GAME STATS'!AF1850+'GAME STATS'!AF1913+'GAME STATS'!AF1976+'GAME STATS'!AF2039+'GAME STATS'!AF2102+'GAME STATS'!AF2165+'GAME STATS'!AF2228+'GAME STATS'!AF2291+'GAME STATS'!AF2354+'GAME STATS'!AF2417+'GAME STATS'!AF2480+'GAME STATS'!AF2543+'GAME STATS'!AF2606+'GAME STATS'!AF2669+'GAME STATS'!AF2732+'GAME STATS'!AF2795+'GAME STATS'!AF2858+'GAME STATS'!AF2921+'GAME STATS'!AF2984+'GAME STATS'!AF3047+'GAME STATS'!AF3110+'GAME STATS'!AF3173+'GAME STATS'!AF3236+'GAME STATS'!AF3299+'GAME STATS'!AF3362+'GAME STATS'!AF3425+'GAME STATS'!AF3488+'GAME STATS'!AF3551+'GAME STATS'!AF3614+'GAME STATS'!AF3677+'GAME STATS'!AF3740+'GAME STATS'!AF3803+'GAME STATS'!AF3866+'GAME STATS'!AF3929+'GAME STATS'!AF3992+'GAME STATS'!AF4055+'GAME STATS'!AF4118+'GAME STATS'!AF4181+'GAME STATS'!AF4244+'GAME STATS'!AF4307+'GAME STATS'!AF4370+'GAME STATS'!AF4433+'GAME STATS'!AF4496+'GAME STATS'!AF4559+'GAME STATS'!AF4622+'GAME STATS'!AF4685+'GAME STATS'!AF4748+'GAME STATS'!AF4811+'GAME STATS'!AF4874+'GAME STATS'!AF4937+'GAME STATS'!AF5000</f>
        <v>0</v>
      </c>
      <c r="AF21" s="525"/>
      <c r="AG21" s="524">
        <f>'GAME STATS'!AH23+'GAME STATS'!AH86+'GAME STATS'!AH149+'GAME STATS'!AH212+'GAME STATS'!AH275+'GAME STATS'!AH338+'GAME STATS'!AH401+'GAME STATS'!AH464+'GAME STATS'!AH527+'GAME STATS'!AH590+'GAME STATS'!AH653+'GAME STATS'!AH716+'GAME STATS'!AH779+'GAME STATS'!AH842+'GAME STATS'!AH905+'GAME STATS'!AH968+'GAME STATS'!AH1031+'GAME STATS'!AH1094+'GAME STATS'!AH1157+'GAME STATS'!AH1220+'GAME STATS'!AH1283+'GAME STATS'!AH1346+'GAME STATS'!AH1409+'GAME STATS'!AH1472+'GAME STATS'!AH1535+'GAME STATS'!AH1598+'GAME STATS'!AH1661+'GAME STATS'!AH1724+'GAME STATS'!AH1787+'GAME STATS'!AH1850+'GAME STATS'!AH1913+'GAME STATS'!AH1976+'GAME STATS'!AH2039+'GAME STATS'!AH2102+'GAME STATS'!AH2165+'GAME STATS'!AH2228+'GAME STATS'!AH2291+'GAME STATS'!AH2354+'GAME STATS'!AH2417+'GAME STATS'!AH2480+'GAME STATS'!AH2543+'GAME STATS'!AH2606+'GAME STATS'!AH2669+'GAME STATS'!AH2732+'GAME STATS'!AH2795+'GAME STATS'!AH2858+'GAME STATS'!AH2921+'GAME STATS'!AH2984+'GAME STATS'!AH3047+'GAME STATS'!AH3110+'GAME STATS'!AH3173+'GAME STATS'!AH3236+'GAME STATS'!AH3299+'GAME STATS'!AH3362+'GAME STATS'!AH3425+'GAME STATS'!AH3488+'GAME STATS'!AH3551+'GAME STATS'!AH3614+'GAME STATS'!AH3677+'GAME STATS'!AH3740+'GAME STATS'!AH3803+'GAME STATS'!AH3866+'GAME STATS'!AH3929+'GAME STATS'!AH3992+'GAME STATS'!AH4055+'GAME STATS'!AH4118+'GAME STATS'!AH4181+'GAME STATS'!AH4244+'GAME STATS'!AH4307+'GAME STATS'!AH4370+'GAME STATS'!AH4433+'GAME STATS'!AH4496+'GAME STATS'!AH4559+'GAME STATS'!AH4622+'GAME STATS'!AH4685+'GAME STATS'!AH4748+'GAME STATS'!AH4811+'GAME STATS'!AH4874+'GAME STATS'!AH4937+'GAME STATS'!AH5000</f>
        <v>0</v>
      </c>
      <c r="AH21" s="525"/>
      <c r="AI21" s="524">
        <f>'GAME STATS'!AJ23+'GAME STATS'!AJ86+'GAME STATS'!AJ149+'GAME STATS'!AJ212+'GAME STATS'!AJ275+'GAME STATS'!AJ338+'GAME STATS'!AJ401+'GAME STATS'!AJ464+'GAME STATS'!AJ527+'GAME STATS'!AJ590+'GAME STATS'!AJ653+'GAME STATS'!AJ716+'GAME STATS'!AJ779+'GAME STATS'!AJ842+'GAME STATS'!AJ905+'GAME STATS'!AJ968+'GAME STATS'!AJ1031+'GAME STATS'!AJ1094+'GAME STATS'!AJ1157+'GAME STATS'!AJ1220+'GAME STATS'!AJ1283+'GAME STATS'!AJ1346+'GAME STATS'!AJ1409+'GAME STATS'!AJ1472+'GAME STATS'!AJ1535+'GAME STATS'!AJ1598+'GAME STATS'!AJ1661+'GAME STATS'!AJ1724+'GAME STATS'!AJ1787+'GAME STATS'!AJ1850+'GAME STATS'!AJ1913+'GAME STATS'!AJ1976+'GAME STATS'!AJ2039+'GAME STATS'!AJ2102+'GAME STATS'!AJ2165+'GAME STATS'!AJ2228+'GAME STATS'!AJ2291+'GAME STATS'!AJ2354+'GAME STATS'!AJ2417+'GAME STATS'!AJ2480+'GAME STATS'!AJ2543+'GAME STATS'!AJ2606+'GAME STATS'!AJ2669+'GAME STATS'!AJ2732+'GAME STATS'!AJ2795+'GAME STATS'!AJ2858+'GAME STATS'!AJ2921+'GAME STATS'!AJ2984+'GAME STATS'!AJ3047+'GAME STATS'!AJ3110+'GAME STATS'!AJ3173+'GAME STATS'!AJ3236+'GAME STATS'!AJ3299+'GAME STATS'!AJ3362+'GAME STATS'!AJ3425+'GAME STATS'!AJ3488+'GAME STATS'!AJ3551+'GAME STATS'!AJ3614+'GAME STATS'!AJ3677+'GAME STATS'!AJ3740+'GAME STATS'!AJ3803+'GAME STATS'!AJ3866+'GAME STATS'!AJ3929+'GAME STATS'!AJ3992+'GAME STATS'!AJ4055+'GAME STATS'!AJ4118+'GAME STATS'!AJ4181+'GAME STATS'!AJ4244+'GAME STATS'!AJ4307+'GAME STATS'!AJ4370+'GAME STATS'!AJ4433+'GAME STATS'!AJ4496+'GAME STATS'!AJ4559+'GAME STATS'!AJ4622+'GAME STATS'!AJ4685+'GAME STATS'!AJ4748+'GAME STATS'!AJ4811+'GAME STATS'!AJ4874+'GAME STATS'!AJ4937+'GAME STATS'!AJ5000</f>
        <v>0</v>
      </c>
      <c r="AJ21" s="525"/>
      <c r="AK21" s="572">
        <f>IF(AG21=0,0,(AI21/AG21)*100)</f>
        <v>0</v>
      </c>
      <c r="AL21" s="573"/>
      <c r="AM21" s="524">
        <f>'GAME STATS'!AN23+'GAME STATS'!AN86+'GAME STATS'!AN149+'GAME STATS'!AN212+'GAME STATS'!AN275+'GAME STATS'!AN338+'GAME STATS'!AN401+'GAME STATS'!AN464+'GAME STATS'!AN527+'GAME STATS'!AN590+'GAME STATS'!AN653+'GAME STATS'!AN716+'GAME STATS'!AN779+'GAME STATS'!AN842+'GAME STATS'!AN905+'GAME STATS'!AN968+'GAME STATS'!AN1031+'GAME STATS'!AN1094+'GAME STATS'!AN1157+'GAME STATS'!AN1220+'GAME STATS'!AN1283+'GAME STATS'!AN1346+'GAME STATS'!AN1409+'GAME STATS'!AN1472+'GAME STATS'!AN1535+'GAME STATS'!AN1598+'GAME STATS'!AN1661+'GAME STATS'!AN1724+'GAME STATS'!AN1787+'GAME STATS'!AN1850+'GAME STATS'!AN1913+'GAME STATS'!AN1976+'GAME STATS'!AN2039+'GAME STATS'!AN2102+'GAME STATS'!AN2165+'GAME STATS'!AN2228+'GAME STATS'!AN2291+'GAME STATS'!AN2354+'GAME STATS'!AN2417+'GAME STATS'!AN2480+'GAME STATS'!AN2543+'GAME STATS'!AN2606+'GAME STATS'!AN2669+'GAME STATS'!AN2732+'GAME STATS'!AN2795+'GAME STATS'!AN2858+'GAME STATS'!AN2921+'GAME STATS'!AN2984+'GAME STATS'!AN3047+'GAME STATS'!AN3110+'GAME STATS'!AN3173+'GAME STATS'!AN3236+'GAME STATS'!AN3299+'GAME STATS'!AN3362+'GAME STATS'!AN3425+'GAME STATS'!AN3488+'GAME STATS'!AN3551+'GAME STATS'!AN3614+'GAME STATS'!AN3677+'GAME STATS'!AN3740+'GAME STATS'!AN3803+'GAME STATS'!AN3866+'GAME STATS'!AN3929+'GAME STATS'!AN3992+'GAME STATS'!AN4055+'GAME STATS'!AN4118+'GAME STATS'!AN4181+'GAME STATS'!AN4244+'GAME STATS'!AN4307+'GAME STATS'!AN4370+'GAME STATS'!AN4433+'GAME STATS'!AN4496+'GAME STATS'!AN4559+'GAME STATS'!AN4622+'GAME STATS'!AN4685+'GAME STATS'!AN4748+'GAME STATS'!AN4811+'GAME STATS'!AN4874+'GAME STATS'!AN4937+'GAME STATS'!AN5000</f>
        <v>0</v>
      </c>
      <c r="AN21" s="525"/>
      <c r="AO21" s="524">
        <f>'GAME STATS'!AP23+'GAME STATS'!AP86+'GAME STATS'!AP149+'GAME STATS'!AP212+'GAME STATS'!AP275+'GAME STATS'!AP338+'GAME STATS'!AP401+'GAME STATS'!AP464+'GAME STATS'!AP527+'GAME STATS'!AP590+'GAME STATS'!AP653+'GAME STATS'!AP716+'GAME STATS'!AP779+'GAME STATS'!AP842+'GAME STATS'!AP905+'GAME STATS'!AP968+'GAME STATS'!AP1031+'GAME STATS'!AP1094+'GAME STATS'!AP1157+'GAME STATS'!AP1220+'GAME STATS'!AP1283+'GAME STATS'!AP1346+'GAME STATS'!AP1409+'GAME STATS'!AP1472+'GAME STATS'!AP1535+'GAME STATS'!AP1598+'GAME STATS'!AP1661+'GAME STATS'!AP1724+'GAME STATS'!AP1787+'GAME STATS'!AP1850+'GAME STATS'!AP1913+'GAME STATS'!AP1976+'GAME STATS'!AP2039+'GAME STATS'!AP2102+'GAME STATS'!AP2165+'GAME STATS'!AP2228+'GAME STATS'!AP2291+'GAME STATS'!AP2354+'GAME STATS'!AP2417+'GAME STATS'!AP2480+'GAME STATS'!AP2543+'GAME STATS'!AP2606+'GAME STATS'!AP2669+'GAME STATS'!AP2732+'GAME STATS'!AP2795+'GAME STATS'!AP2858+'GAME STATS'!AP2921+'GAME STATS'!AP2984+'GAME STATS'!AP3047+'GAME STATS'!AP3110+'GAME STATS'!AP3173+'GAME STATS'!AP3236+'GAME STATS'!AP3299+'GAME STATS'!AP3362+'GAME STATS'!AP3425+'GAME STATS'!AP3488+'GAME STATS'!AP3551+'GAME STATS'!AP3614+'GAME STATS'!AP3677+'GAME STATS'!AP3740+'GAME STATS'!AP3803+'GAME STATS'!AP3866+'GAME STATS'!AP3929+'GAME STATS'!AP3992+'GAME STATS'!AP4055+'GAME STATS'!AP4118+'GAME STATS'!AP4181+'GAME STATS'!AP4244+'GAME STATS'!AP4307+'GAME STATS'!AP4370+'GAME STATS'!AP4433+'GAME STATS'!AP4496+'GAME STATS'!AP4559+'GAME STATS'!AP4622+'GAME STATS'!AP4685+'GAME STATS'!AP4748+'GAME STATS'!AP4811+'GAME STATS'!AP4874+'GAME STATS'!AP4937+'GAME STATS'!AP5000</f>
        <v>0</v>
      </c>
      <c r="AP21" s="525"/>
      <c r="AQ21" s="572">
        <f>IF(AM21=0,0,(AO21/AM21)*100)</f>
        <v>0</v>
      </c>
      <c r="AR21" s="573"/>
      <c r="AS21" s="524">
        <f>AA21+AG21+AM21</f>
        <v>0</v>
      </c>
      <c r="AT21" s="525"/>
      <c r="AU21" s="569">
        <f>AC21+AI21+AO21</f>
        <v>0</v>
      </c>
      <c r="AV21" s="525"/>
      <c r="AW21" s="572">
        <f>IF(AS21=0,0,(AU21/AS21)*100)</f>
        <v>0</v>
      </c>
      <c r="AX21" s="573"/>
      <c r="AY21" s="524">
        <f>'GAME STATS'!AZ23+'GAME STATS'!AZ86+'GAME STATS'!AZ149+'GAME STATS'!AZ212+'GAME STATS'!AZ275+'GAME STATS'!AZ338+'GAME STATS'!AZ401+'GAME STATS'!AZ464+'GAME STATS'!AZ527+'GAME STATS'!AZ590+'GAME STATS'!AZ653+'GAME STATS'!AZ716+'GAME STATS'!AZ779+'GAME STATS'!AZ842+'GAME STATS'!AZ905+'GAME STATS'!AZ968+'GAME STATS'!AZ1031+'GAME STATS'!AZ1094+'GAME STATS'!AZ1157+'GAME STATS'!AZ1220+'GAME STATS'!AZ1283+'GAME STATS'!AZ1346+'GAME STATS'!AZ1409+'GAME STATS'!AZ1472+'GAME STATS'!AZ1535+'GAME STATS'!AZ1598+'GAME STATS'!AZ1661+'GAME STATS'!AZ1724+'GAME STATS'!AZ1787+'GAME STATS'!AZ1850+'GAME STATS'!AZ1913+'GAME STATS'!AZ1976+'GAME STATS'!AZ2039+'GAME STATS'!AZ2102+'GAME STATS'!AZ2165+'GAME STATS'!AZ2228+'GAME STATS'!AZ2291+'GAME STATS'!AZ2354+'GAME STATS'!AZ2417+'GAME STATS'!AZ2480+'GAME STATS'!AZ2543+'GAME STATS'!AZ2606+'GAME STATS'!AZ2669+'GAME STATS'!AZ2732+'GAME STATS'!AZ2795+'GAME STATS'!AZ2858+'GAME STATS'!AZ2921+'GAME STATS'!AZ2984+'GAME STATS'!AZ3047+'GAME STATS'!AZ3110+'GAME STATS'!AZ3173+'GAME STATS'!AZ3236+'GAME STATS'!AZ3299+'GAME STATS'!AZ3362+'GAME STATS'!AZ3425+'GAME STATS'!AZ3488+'GAME STATS'!AZ3551+'GAME STATS'!AZ3614+'GAME STATS'!AZ3677+'GAME STATS'!AZ3740+'GAME STATS'!AZ3803+'GAME STATS'!AZ3866+'GAME STATS'!AZ3929+'GAME STATS'!AZ3992+'GAME STATS'!AZ4055+'GAME STATS'!AZ4118+'GAME STATS'!AZ4181+'GAME STATS'!AZ4244+'GAME STATS'!AZ4307+'GAME STATS'!AZ4370+'GAME STATS'!AZ4433+'GAME STATS'!AZ4496+'GAME STATS'!AZ4559+'GAME STATS'!AZ4622+'GAME STATS'!AZ4685+'GAME STATS'!AZ4748+'GAME STATS'!AZ4811+'GAME STATS'!AZ4874+'GAME STATS'!AZ4937+'GAME STATS'!AZ5000</f>
        <v>0</v>
      </c>
      <c r="AZ21" s="525"/>
      <c r="BA21" s="524">
        <f>'GAME STATS'!BB23+'GAME STATS'!BB86+'GAME STATS'!BB149+'GAME STATS'!BB212+'GAME STATS'!BB275+'GAME STATS'!BB338+'GAME STATS'!BB401+'GAME STATS'!BB464+'GAME STATS'!BB527+'GAME STATS'!BB590+'GAME STATS'!BB653+'GAME STATS'!BB716+'GAME STATS'!BB779+'GAME STATS'!BB842+'GAME STATS'!BB905+'GAME STATS'!BB968+'GAME STATS'!BB1031+'GAME STATS'!BB1094+'GAME STATS'!BB1157+'GAME STATS'!BB1220+'GAME STATS'!BB1283+'GAME STATS'!BB1346+'GAME STATS'!BB1409+'GAME STATS'!BB1472+'GAME STATS'!BB1535+'GAME STATS'!BB1598+'GAME STATS'!BB1661+'GAME STATS'!BB1724+'GAME STATS'!BB1787+'GAME STATS'!BB1850+'GAME STATS'!BB1913+'GAME STATS'!BB1976+'GAME STATS'!BB2039+'GAME STATS'!BB2102+'GAME STATS'!BB2165+'GAME STATS'!BB2228+'GAME STATS'!BB2291+'GAME STATS'!BB2354+'GAME STATS'!BB2417+'GAME STATS'!BB2480+'GAME STATS'!BB2543+'GAME STATS'!BB2606+'GAME STATS'!BB2669+'GAME STATS'!BB2732+'GAME STATS'!BB2795+'GAME STATS'!BB2858+'GAME STATS'!BB2921+'GAME STATS'!BB2984+'GAME STATS'!BB3047+'GAME STATS'!BB3110+'GAME STATS'!BB3173+'GAME STATS'!BB3236+'GAME STATS'!BB3299+'GAME STATS'!BB3362+'GAME STATS'!BB3425+'GAME STATS'!BB3488+'GAME STATS'!BB3551+'GAME STATS'!BB3614+'GAME STATS'!BB3677+'GAME STATS'!BB3740+'GAME STATS'!BB3803+'GAME STATS'!BB3866+'GAME STATS'!BB3929+'GAME STATS'!BB3992+'GAME STATS'!BB4055+'GAME STATS'!BB4118+'GAME STATS'!BB4181+'GAME STATS'!BB4244+'GAME STATS'!BB4307+'GAME STATS'!BB4370+'GAME STATS'!BB4433+'GAME STATS'!BB4496+'GAME STATS'!BB4559+'GAME STATS'!BB4622+'GAME STATS'!BB4685+'GAME STATS'!BB4748+'GAME STATS'!BB4811+'GAME STATS'!BB4874+'GAME STATS'!BB4937+'GAME STATS'!BB5000</f>
        <v>0</v>
      </c>
      <c r="BB21" s="525"/>
      <c r="BC21" s="572">
        <f>IF(AY21=0,0,(BA21/AY21)*100)</f>
        <v>0</v>
      </c>
      <c r="BD21" s="573"/>
      <c r="BE21" s="524">
        <f>AA21+AG21+AM21+AY21</f>
        <v>0</v>
      </c>
      <c r="BF21" s="525"/>
      <c r="BG21" s="569">
        <f>AC21+AI21+AO21+BA21</f>
        <v>0</v>
      </c>
      <c r="BH21" s="525"/>
      <c r="BI21" s="572">
        <f>IF(BE21=0,0,(BG21/BE21)*100)</f>
        <v>0</v>
      </c>
      <c r="BJ21" s="593"/>
      <c r="BK21" s="586">
        <f>(AC21*2)+(AI21*2)+(AO21*3)+BA21</f>
        <v>0</v>
      </c>
      <c r="BL21" s="587"/>
      <c r="BM21" s="588"/>
      <c r="BN21" s="104"/>
      <c r="BO21" s="104"/>
    </row>
    <row r="22" spans="1:67" ht="24.95" customHeight="1" x14ac:dyDescent="0.25">
      <c r="A22" s="104"/>
      <c r="B22" s="571"/>
      <c r="C22" s="541" t="str">
        <f>IF(ROSTER!D$20="","",ROSTER!D$20)</f>
        <v/>
      </c>
      <c r="D22" s="542"/>
      <c r="E22" s="543"/>
      <c r="F22" s="524"/>
      <c r="G22" s="525"/>
      <c r="H22" s="524"/>
      <c r="I22" s="525"/>
      <c r="J22" s="526"/>
      <c r="K22" s="524"/>
      <c r="L22" s="525"/>
      <c r="M22" s="524"/>
      <c r="N22" s="525"/>
      <c r="O22" s="572" t="s">
        <v>14</v>
      </c>
      <c r="P22" s="573"/>
      <c r="Q22" s="524"/>
      <c r="R22" s="525"/>
      <c r="S22" s="524"/>
      <c r="T22" s="525"/>
      <c r="U22" s="524"/>
      <c r="V22" s="592"/>
      <c r="W22" s="526"/>
      <c r="X22" s="526"/>
      <c r="Y22" s="524"/>
      <c r="Z22" s="525"/>
      <c r="AA22" s="524"/>
      <c r="AB22" s="525"/>
      <c r="AC22" s="524"/>
      <c r="AD22" s="525"/>
      <c r="AE22" s="524"/>
      <c r="AF22" s="525"/>
      <c r="AG22" s="524"/>
      <c r="AH22" s="525"/>
      <c r="AI22" s="524"/>
      <c r="AJ22" s="525"/>
      <c r="AK22" s="572"/>
      <c r="AL22" s="573"/>
      <c r="AM22" s="524"/>
      <c r="AN22" s="525"/>
      <c r="AO22" s="524"/>
      <c r="AP22" s="525"/>
      <c r="AQ22" s="572"/>
      <c r="AR22" s="573"/>
      <c r="AS22" s="524"/>
      <c r="AT22" s="525"/>
      <c r="AU22" s="569"/>
      <c r="AV22" s="525"/>
      <c r="AW22" s="572"/>
      <c r="AX22" s="573"/>
      <c r="AY22" s="524"/>
      <c r="AZ22" s="525"/>
      <c r="BA22" s="524"/>
      <c r="BB22" s="525"/>
      <c r="BC22" s="572"/>
      <c r="BD22" s="573"/>
      <c r="BE22" s="524"/>
      <c r="BF22" s="525"/>
      <c r="BG22" s="569"/>
      <c r="BH22" s="525"/>
      <c r="BI22" s="572"/>
      <c r="BJ22" s="593"/>
      <c r="BK22" s="589"/>
      <c r="BL22" s="590"/>
      <c r="BM22" s="591"/>
      <c r="BN22" s="104"/>
      <c r="BO22" s="104"/>
    </row>
    <row r="23" spans="1:67" ht="24.95" customHeight="1" x14ac:dyDescent="0.25">
      <c r="A23" s="104"/>
      <c r="B23" s="570" t="str">
        <f>IF(ROSTER!B22="","",ROSTER!B22)</f>
        <v/>
      </c>
      <c r="C23" s="544" t="str">
        <f>IF(ROSTER!C$22="","",ROSTER!C$22)</f>
        <v/>
      </c>
      <c r="D23" s="545"/>
      <c r="E23" s="546"/>
      <c r="F23" s="524">
        <f>'GAME STATS'!F25+'GAME STATS'!F88+'GAME STATS'!F151+'GAME STATS'!F214+'GAME STATS'!F277+'GAME STATS'!F340+'GAME STATS'!F403+'GAME STATS'!F466+'GAME STATS'!F529+'GAME STATS'!F592+'GAME STATS'!F655+'GAME STATS'!F718+'GAME STATS'!F781+'GAME STATS'!F844+'GAME STATS'!F907+'GAME STATS'!F970+'GAME STATS'!F1033+'GAME STATS'!F1096+'GAME STATS'!F1159+'GAME STATS'!F1222+'GAME STATS'!F1285+'GAME STATS'!F1348+'GAME STATS'!F1411+'GAME STATS'!F1474+'GAME STATS'!F1537+'GAME STATS'!F1600+'GAME STATS'!F1663+'GAME STATS'!F1726+'GAME STATS'!F1789+'GAME STATS'!F1852+'GAME STATS'!F1915+'GAME STATS'!F1978+'GAME STATS'!F2041+'GAME STATS'!F2104+'GAME STATS'!F2167+'GAME STATS'!F2230+'GAME STATS'!F2293+'GAME STATS'!F2356+'GAME STATS'!F2419+'GAME STATS'!F2482+'GAME STATS'!F2545+'GAME STATS'!F2608+'GAME STATS'!F2671+'GAME STATS'!F2734+'GAME STATS'!F2797+'GAME STATS'!F2860+'GAME STATS'!F2923+'GAME STATS'!F2986+'GAME STATS'!F3049+'GAME STATS'!F3112+'GAME STATS'!F3175+'GAME STATS'!F3238+'GAME STATS'!F3301+'GAME STATS'!F3364+'GAME STATS'!F3427+'GAME STATS'!F3490+'GAME STATS'!F3553+'GAME STATS'!F3616+'GAME STATS'!F3679+'GAME STATS'!F3742+'GAME STATS'!F3805+'GAME STATS'!F3868+'GAME STATS'!F3931+'GAME STATS'!F3994+'GAME STATS'!F4057+'GAME STATS'!F4120+'GAME STATS'!F4183+'GAME STATS'!F4246+'GAME STATS'!F4309+'GAME STATS'!F4372+'GAME STATS'!F4435+'GAME STATS'!F4498+'GAME STATS'!F4561+'GAME STATS'!F4624+'GAME STATS'!F4687+'GAME STATS'!F4750+'GAME STATS'!F4813+'GAME STATS'!F4876+'GAME STATS'!F4939+'GAME STATS'!F5002</f>
        <v>0</v>
      </c>
      <c r="G23" s="525"/>
      <c r="H23" s="524">
        <f>'GAME STATS'!G25+'GAME STATS'!G88+'GAME STATS'!G151+'GAME STATS'!G214+'GAME STATS'!G277+'GAME STATS'!G340+'GAME STATS'!G403+'GAME STATS'!G466+'GAME STATS'!G529+'GAME STATS'!G592+'GAME STATS'!G655+'GAME STATS'!G718+'GAME STATS'!G781+'GAME STATS'!G844+'GAME STATS'!G907+'GAME STATS'!G970+'GAME STATS'!G1033+'GAME STATS'!G1096+'GAME STATS'!G1159+'GAME STATS'!G1222+'GAME STATS'!G1285+'GAME STATS'!G1348+'GAME STATS'!G1411+'GAME STATS'!G1474+'GAME STATS'!G1537+'GAME STATS'!G1600+'GAME STATS'!G1663+'GAME STATS'!G1726+'GAME STATS'!G1789+'GAME STATS'!G1852+'GAME STATS'!G1915+'GAME STATS'!G1978+'GAME STATS'!G2041+'GAME STATS'!G2104+'GAME STATS'!G2167+'GAME STATS'!G2230+'GAME STATS'!G2293+'GAME STATS'!G2356+'GAME STATS'!G2419+'GAME STATS'!G2482+'GAME STATS'!G2545+'GAME STATS'!G2608+'GAME STATS'!G2671+'GAME STATS'!G2734+'GAME STATS'!G2797+'GAME STATS'!G2860+'GAME STATS'!G2923+'GAME STATS'!G2986+'GAME STATS'!G3049+'GAME STATS'!G3112+'GAME STATS'!G3175+'GAME STATS'!G3238+'GAME STATS'!G3301+'GAME STATS'!G3364+'GAME STATS'!G3427+'GAME STATS'!G3490+'GAME STATS'!G3553+'GAME STATS'!G3616+'GAME STATS'!G3679+'GAME STATS'!G3742+'GAME STATS'!G3805+'GAME STATS'!G3868+'GAME STATS'!G3931+'GAME STATS'!G3994+'GAME STATS'!G4057+'GAME STATS'!G4120+'GAME STATS'!G4183+'GAME STATS'!G4246+'GAME STATS'!G4309+'GAME STATS'!G4372+'GAME STATS'!G4435+'GAME STATS'!G4498+'GAME STATS'!G4561+'GAME STATS'!G4624+'GAME STATS'!G4687+'GAME STATS'!G4750+'GAME STATS'!G4813+'GAME STATS'!G4876+'GAME STATS'!G4939+'GAME STATS'!G5002</f>
        <v>0</v>
      </c>
      <c r="I23" s="525"/>
      <c r="J23" s="526">
        <f>'GAME STATS'!H25+'GAME STATS'!H88+'GAME STATS'!H151+'GAME STATS'!H214+'GAME STATS'!H277+'GAME STATS'!H340+'GAME STATS'!H403+'GAME STATS'!H466+'GAME STATS'!H529+'GAME STATS'!H592+'GAME STATS'!H655+'GAME STATS'!H718+'GAME STATS'!H781+'GAME STATS'!H844+'GAME STATS'!H907+'GAME STATS'!H970+'GAME STATS'!H1033+'GAME STATS'!H1096+'GAME STATS'!H1159+'GAME STATS'!H1222+'GAME STATS'!H1285+'GAME STATS'!H1348+'GAME STATS'!H1411+'GAME STATS'!H1474+'GAME STATS'!H1537+'GAME STATS'!H1600+'GAME STATS'!H1663+'GAME STATS'!H1726+'GAME STATS'!H1789+'GAME STATS'!H1852+'GAME STATS'!H1915+'GAME STATS'!H1978+'GAME STATS'!H2041+'GAME STATS'!H2104+'GAME STATS'!H2167+'GAME STATS'!H2230+'GAME STATS'!H2293+'GAME STATS'!H2356+'GAME STATS'!H2419+'GAME STATS'!H2482+'GAME STATS'!H2545+'GAME STATS'!H2608+'GAME STATS'!H2671+'GAME STATS'!H2734+'GAME STATS'!H2797+'GAME STATS'!H2860+'GAME STATS'!H2923+'GAME STATS'!H2986+'GAME STATS'!H3049+'GAME STATS'!H3112+'GAME STATS'!H3175+'GAME STATS'!H3238+'GAME STATS'!H3301+'GAME STATS'!H3364+'GAME STATS'!H3427+'GAME STATS'!H3490+'GAME STATS'!H3553+'GAME STATS'!H3616+'GAME STATS'!H3679+'GAME STATS'!H3742+'GAME STATS'!H3805+'GAME STATS'!H3868+'GAME STATS'!H3931+'GAME STATS'!H3994+'GAME STATS'!H4057+'GAME STATS'!H4120+'GAME STATS'!H4183+'GAME STATS'!H4246+'GAME STATS'!H4309+'GAME STATS'!H4372+'GAME STATS'!H4435+'GAME STATS'!H4498+'GAME STATS'!H4561+'GAME STATS'!H4624+'GAME STATS'!H4687+'GAME STATS'!H4750+'GAME STATS'!H4813+'GAME STATS'!H4876+'GAME STATS'!H4939+'GAME STATS'!H5002</f>
        <v>0</v>
      </c>
      <c r="K23" s="524">
        <f>'GAME STATS'!J25+'GAME STATS'!J88+'GAME STATS'!J151+'GAME STATS'!J214+'GAME STATS'!J277+'GAME STATS'!J340+'GAME STATS'!J403+'GAME STATS'!J466+'GAME STATS'!J529+'GAME STATS'!J592+'GAME STATS'!J655+'GAME STATS'!J718+'GAME STATS'!J781+'GAME STATS'!J844+'GAME STATS'!J907+'GAME STATS'!J970+'GAME STATS'!J1033+'GAME STATS'!J1096+'GAME STATS'!J1159+'GAME STATS'!J1222+'GAME STATS'!J1285+'GAME STATS'!J1348+'GAME STATS'!J1411+'GAME STATS'!J1474+'GAME STATS'!J1537+'GAME STATS'!J1600+'GAME STATS'!J1663+'GAME STATS'!J1726+'GAME STATS'!J1789+'GAME STATS'!J1852+'GAME STATS'!J1915+'GAME STATS'!J1978+'GAME STATS'!J2041+'GAME STATS'!J2104+'GAME STATS'!J2167+'GAME STATS'!J2230+'GAME STATS'!J2293+'GAME STATS'!J2356+'GAME STATS'!J2419+'GAME STATS'!J2482+'GAME STATS'!J2545+'GAME STATS'!J2608+'GAME STATS'!J2671+'GAME STATS'!J2734+'GAME STATS'!J2797+'GAME STATS'!J2860+'GAME STATS'!J2923+'GAME STATS'!J2986+'GAME STATS'!J3049+'GAME STATS'!J3112+'GAME STATS'!J3175+'GAME STATS'!J3238+'GAME STATS'!J3301+'GAME STATS'!J3364+'GAME STATS'!J3427+'GAME STATS'!J3490+'GAME STATS'!J3553+'GAME STATS'!J3616+'GAME STATS'!J3679+'GAME STATS'!J3742+'GAME STATS'!J3805+'GAME STATS'!J3868+'GAME STATS'!J3931+'GAME STATS'!J3994+'GAME STATS'!J4057+'GAME STATS'!J4120+'GAME STATS'!J4183+'GAME STATS'!J4246+'GAME STATS'!J4309+'GAME STATS'!J4372+'GAME STATS'!J4435+'GAME STATS'!J4498+'GAME STATS'!J4561+'GAME STATS'!J4624+'GAME STATS'!J4687+'GAME STATS'!J4750+'GAME STATS'!J4813+'GAME STATS'!J4876+'GAME STATS'!J4939+'GAME STATS'!J5002</f>
        <v>0</v>
      </c>
      <c r="L23" s="525"/>
      <c r="M23" s="524">
        <f>'GAME STATS'!L25+'GAME STATS'!L88+'GAME STATS'!L151+'GAME STATS'!L214+'GAME STATS'!L277+'GAME STATS'!L340+'GAME STATS'!L403+'GAME STATS'!L466+'GAME STATS'!L529+'GAME STATS'!L592+'GAME STATS'!L655+'GAME STATS'!L718+'GAME STATS'!L781+'GAME STATS'!L844+'GAME STATS'!L907+'GAME STATS'!L970+'GAME STATS'!L1033+'GAME STATS'!L1096+'GAME STATS'!L1159+'GAME STATS'!L1222+'GAME STATS'!L1285+'GAME STATS'!L1348+'GAME STATS'!L1411+'GAME STATS'!L1474+'GAME STATS'!L1537+'GAME STATS'!L1600+'GAME STATS'!L1663+'GAME STATS'!L1726+'GAME STATS'!L1789+'GAME STATS'!L1852+'GAME STATS'!L1915+'GAME STATS'!L1978+'GAME STATS'!L2041+'GAME STATS'!L2104+'GAME STATS'!L2167+'GAME STATS'!L2230+'GAME STATS'!L2293+'GAME STATS'!L2356+'GAME STATS'!L2419+'GAME STATS'!L2482+'GAME STATS'!L2545+'GAME STATS'!L2608+'GAME STATS'!L2671+'GAME STATS'!L2734+'GAME STATS'!L2797+'GAME STATS'!L2860+'GAME STATS'!L2923+'GAME STATS'!L2986+'GAME STATS'!L3049+'GAME STATS'!L3112+'GAME STATS'!L3175+'GAME STATS'!L3238+'GAME STATS'!L3301+'GAME STATS'!L3364+'GAME STATS'!L3427+'GAME STATS'!L3490+'GAME STATS'!L3553+'GAME STATS'!L3616+'GAME STATS'!L3679+'GAME STATS'!L3742+'GAME STATS'!L3805+'GAME STATS'!L3868+'GAME STATS'!L3931+'GAME STATS'!L3994+'GAME STATS'!L4057+'GAME STATS'!L4120+'GAME STATS'!L4183+'GAME STATS'!L4246+'GAME STATS'!L4309+'GAME STATS'!L4372+'GAME STATS'!L4435+'GAME STATS'!L4498+'GAME STATS'!L4561+'GAME STATS'!L4624+'GAME STATS'!L4687+'GAME STATS'!L4750+'GAME STATS'!L4813+'GAME STATS'!L4876+'GAME STATS'!L4939+'GAME STATS'!L5002</f>
        <v>0</v>
      </c>
      <c r="N23" s="525"/>
      <c r="O23" s="572">
        <f>K23+M23</f>
        <v>0</v>
      </c>
      <c r="P23" s="573"/>
      <c r="Q23" s="524">
        <f>'GAME STATS'!P25+'GAME STATS'!P88+'GAME STATS'!P151+'GAME STATS'!P214+'GAME STATS'!P277+'GAME STATS'!P340+'GAME STATS'!P403+'GAME STATS'!P466+'GAME STATS'!P529+'GAME STATS'!P592+'GAME STATS'!P655+'GAME STATS'!P718+'GAME STATS'!P781+'GAME STATS'!P844+'GAME STATS'!P907+'GAME STATS'!P970+'GAME STATS'!P1033+'GAME STATS'!P1096+'GAME STATS'!P1159+'GAME STATS'!P1222+'GAME STATS'!P1285+'GAME STATS'!P1348+'GAME STATS'!P1411+'GAME STATS'!P1474+'GAME STATS'!P1537+'GAME STATS'!P1600+'GAME STATS'!P1663+'GAME STATS'!P1726+'GAME STATS'!P1789+'GAME STATS'!P1852+'GAME STATS'!P1915+'GAME STATS'!P1978+'GAME STATS'!P2041+'GAME STATS'!P2104+'GAME STATS'!P2167+'GAME STATS'!P2230+'GAME STATS'!P2293+'GAME STATS'!P2356+'GAME STATS'!P2419+'GAME STATS'!P2482+'GAME STATS'!P2545+'GAME STATS'!P2608+'GAME STATS'!P2671+'GAME STATS'!P2734+'GAME STATS'!P2797+'GAME STATS'!P2860+'GAME STATS'!P2923+'GAME STATS'!P2986+'GAME STATS'!P3049+'GAME STATS'!P3112+'GAME STATS'!P3175+'GAME STATS'!P3238+'GAME STATS'!P3301+'GAME STATS'!P3364+'GAME STATS'!P3427+'GAME STATS'!P3490+'GAME STATS'!P3553+'GAME STATS'!P3616+'GAME STATS'!P3679+'GAME STATS'!P3742+'GAME STATS'!P3805+'GAME STATS'!P3868+'GAME STATS'!P3931+'GAME STATS'!P3994+'GAME STATS'!P4057+'GAME STATS'!P4120+'GAME STATS'!P4183+'GAME STATS'!P4246+'GAME STATS'!P4309+'GAME STATS'!P4372+'GAME STATS'!P4435+'GAME STATS'!P4498+'GAME STATS'!P4561+'GAME STATS'!P4624+'GAME STATS'!P4687+'GAME STATS'!P4750+'GAME STATS'!P4813+'GAME STATS'!P4876+'GAME STATS'!P4939+'GAME STATS'!P5002</f>
        <v>0</v>
      </c>
      <c r="R23" s="525"/>
      <c r="S23" s="524">
        <f>'GAME STATS'!R25+'GAME STATS'!R88+'GAME STATS'!R151+'GAME STATS'!R214+'GAME STATS'!R277+'GAME STATS'!R340+'GAME STATS'!R403+'GAME STATS'!R466+'GAME STATS'!R529+'GAME STATS'!R592+'GAME STATS'!R655+'GAME STATS'!R718+'GAME STATS'!R781+'GAME STATS'!R844+'GAME STATS'!R907+'GAME STATS'!R970+'GAME STATS'!R1033+'GAME STATS'!R1096+'GAME STATS'!R1159+'GAME STATS'!R1222+'GAME STATS'!R1285+'GAME STATS'!R1348+'GAME STATS'!R1411+'GAME STATS'!R1474+'GAME STATS'!R1537+'GAME STATS'!R1600+'GAME STATS'!R1663+'GAME STATS'!R1726+'GAME STATS'!R1789+'GAME STATS'!R1852+'GAME STATS'!R1915+'GAME STATS'!R1978+'GAME STATS'!R2041+'GAME STATS'!R2104+'GAME STATS'!R2167+'GAME STATS'!R2230+'GAME STATS'!R2293+'GAME STATS'!R2356+'GAME STATS'!R2419+'GAME STATS'!R2482+'GAME STATS'!R2545+'GAME STATS'!R2608+'GAME STATS'!R2671+'GAME STATS'!R2734+'GAME STATS'!R2797+'GAME STATS'!R2860+'GAME STATS'!R2923+'GAME STATS'!R2986+'GAME STATS'!R3049+'GAME STATS'!R3112+'GAME STATS'!R3175+'GAME STATS'!R3238+'GAME STATS'!R3301+'GAME STATS'!R3364+'GAME STATS'!R3427+'GAME STATS'!R3490+'GAME STATS'!R3553+'GAME STATS'!R3616+'GAME STATS'!R3679+'GAME STATS'!R3742+'GAME STATS'!R3805+'GAME STATS'!R3868+'GAME STATS'!R3931+'GAME STATS'!R3994+'GAME STATS'!R4057+'GAME STATS'!R4120+'GAME STATS'!R4183+'GAME STATS'!R4246+'GAME STATS'!R4309+'GAME STATS'!R4372+'GAME STATS'!R4435+'GAME STATS'!R4498+'GAME STATS'!R4561+'GAME STATS'!R4624+'GAME STATS'!R4687+'GAME STATS'!R4750+'GAME STATS'!R4813+'GAME STATS'!R4876+'GAME STATS'!R4939+'GAME STATS'!R5002</f>
        <v>0</v>
      </c>
      <c r="T23" s="525"/>
      <c r="U23" s="524">
        <f>'GAME STATS'!T25+'GAME STATS'!T88+'GAME STATS'!T151+'GAME STATS'!T214+'GAME STATS'!T277+'GAME STATS'!T340+'GAME STATS'!T403+'GAME STATS'!T466+'GAME STATS'!T529+'GAME STATS'!T592+'GAME STATS'!T655+'GAME STATS'!T718+'GAME STATS'!T781+'GAME STATS'!T844+'GAME STATS'!T907+'GAME STATS'!T970+'GAME STATS'!T1033+'GAME STATS'!T1096+'GAME STATS'!T1159+'GAME STATS'!T1222+'GAME STATS'!T1285+'GAME STATS'!T1348+'GAME STATS'!T1411+'GAME STATS'!T1474+'GAME STATS'!T1537+'GAME STATS'!T1600+'GAME STATS'!T1663+'GAME STATS'!T1726+'GAME STATS'!T1789+'GAME STATS'!T1852+'GAME STATS'!T1915+'GAME STATS'!T1978+'GAME STATS'!T2041+'GAME STATS'!T2104+'GAME STATS'!T2167+'GAME STATS'!T2230+'GAME STATS'!T2293+'GAME STATS'!T2356+'GAME STATS'!T2419+'GAME STATS'!T2482+'GAME STATS'!T2545+'GAME STATS'!T2608+'GAME STATS'!T2671+'GAME STATS'!T2734+'GAME STATS'!T2797+'GAME STATS'!T2860+'GAME STATS'!T2923+'GAME STATS'!T2986+'GAME STATS'!T3049+'GAME STATS'!T3112+'GAME STATS'!T3175+'GAME STATS'!T3238+'GAME STATS'!T3301+'GAME STATS'!T3364+'GAME STATS'!T3427+'GAME STATS'!T3490+'GAME STATS'!T3553+'GAME STATS'!T3616+'GAME STATS'!T3679+'GAME STATS'!T3742+'GAME STATS'!T3805+'GAME STATS'!T3868+'GAME STATS'!T3931+'GAME STATS'!T3994+'GAME STATS'!T4057+'GAME STATS'!T4120+'GAME STATS'!T4183+'GAME STATS'!T4246+'GAME STATS'!T4309+'GAME STATS'!T4372+'GAME STATS'!T4435+'GAME STATS'!T4498+'GAME STATS'!T4561+'GAME STATS'!T4624+'GAME STATS'!T4687+'GAME STATS'!T4750+'GAME STATS'!T4813+'GAME STATS'!T4876+'GAME STATS'!T4939+'GAME STATS'!T5002</f>
        <v>0</v>
      </c>
      <c r="V23" s="592"/>
      <c r="W23" s="526">
        <f>'GAME STATS'!V25+'GAME STATS'!V88+'GAME STATS'!V151+'GAME STATS'!V214+'GAME STATS'!V277+'GAME STATS'!V340+'GAME STATS'!V403+'GAME STATS'!V466+'GAME STATS'!V529+'GAME STATS'!V592+'GAME STATS'!V655+'GAME STATS'!V718+'GAME STATS'!V781+'GAME STATS'!V844+'GAME STATS'!V907+'GAME STATS'!V970+'GAME STATS'!V1033+'GAME STATS'!V1096+'GAME STATS'!V1159+'GAME STATS'!V1222+'GAME STATS'!V1285+'GAME STATS'!V1348+'GAME STATS'!V1411+'GAME STATS'!V1474+'GAME STATS'!V1537+'GAME STATS'!V1600+'GAME STATS'!V1663+'GAME STATS'!V1726+'GAME STATS'!V1789+'GAME STATS'!V1852+'GAME STATS'!V1915+'GAME STATS'!V1978+'GAME STATS'!V2041+'GAME STATS'!V2104+'GAME STATS'!V2167+'GAME STATS'!V2230+'GAME STATS'!V2293+'GAME STATS'!V2356+'GAME STATS'!V2419+'GAME STATS'!V2482+'GAME STATS'!V2545+'GAME STATS'!V2608+'GAME STATS'!V2671+'GAME STATS'!V2734+'GAME STATS'!V2797+'GAME STATS'!V2860+'GAME STATS'!V2923+'GAME STATS'!V2986+'GAME STATS'!V3049+'GAME STATS'!V3112+'GAME STATS'!V3175+'GAME STATS'!V3238+'GAME STATS'!V3301+'GAME STATS'!V3364+'GAME STATS'!V3427+'GAME STATS'!V3490+'GAME STATS'!V3553+'GAME STATS'!V3616+'GAME STATS'!V3679+'GAME STATS'!V3742+'GAME STATS'!V3805+'GAME STATS'!V3868+'GAME STATS'!V3931+'GAME STATS'!V3994+'GAME STATS'!V4057+'GAME STATS'!V4120+'GAME STATS'!V4183+'GAME STATS'!V4246+'GAME STATS'!V4309+'GAME STATS'!V4372+'GAME STATS'!V4435+'GAME STATS'!V4498+'GAME STATS'!V4561+'GAME STATS'!V4624+'GAME STATS'!V4687+'GAME STATS'!V4750+'GAME STATS'!V4813+'GAME STATS'!V4876+'GAME STATS'!V4939+'GAME STATS'!V5002</f>
        <v>0</v>
      </c>
      <c r="X23" s="526">
        <f>'GAME STATS'!X25+'GAME STATS'!X88+'GAME STATS'!X151+'GAME STATS'!X214+'GAME STATS'!X277+'GAME STATS'!X340+'GAME STATS'!X403+'GAME STATS'!X466+'GAME STATS'!X529+'GAME STATS'!X592+'GAME STATS'!X655+'GAME STATS'!X718+'GAME STATS'!X781+'GAME STATS'!X844+'GAME STATS'!X907+'GAME STATS'!X970+'GAME STATS'!X1033+'GAME STATS'!X1096+'GAME STATS'!X1159+'GAME STATS'!X1222+'GAME STATS'!X1285+'GAME STATS'!X1348+'GAME STATS'!X1411+'GAME STATS'!X1474+'GAME STATS'!X1537+'GAME STATS'!X1600+'GAME STATS'!X1663+'GAME STATS'!X1726+'GAME STATS'!X1789+'GAME STATS'!X1852+'GAME STATS'!X1915+'GAME STATS'!X1978+'GAME STATS'!X2041+'GAME STATS'!X2104+'GAME STATS'!X2167+'GAME STATS'!X2230+'GAME STATS'!X2293+'GAME STATS'!X2356+'GAME STATS'!X2419+'GAME STATS'!X2482+'GAME STATS'!X2545+'GAME STATS'!X2608+'GAME STATS'!X2671+'GAME STATS'!X2734+'GAME STATS'!X2797+'GAME STATS'!X2860+'GAME STATS'!X2923+'GAME STATS'!X2986+'GAME STATS'!X3049+'GAME STATS'!X3112+'GAME STATS'!X3175+'GAME STATS'!X3238+'GAME STATS'!X3301+'GAME STATS'!X3364+'GAME STATS'!X3427+'GAME STATS'!X3490+'GAME STATS'!X3553+'GAME STATS'!X3616+'GAME STATS'!X3679+'GAME STATS'!X3742+'GAME STATS'!X3805+'GAME STATS'!X3868+'GAME STATS'!X3931+'GAME STATS'!X3994+'GAME STATS'!X4057+'GAME STATS'!X4120+'GAME STATS'!X4183+'GAME STATS'!X4246+'GAME STATS'!X4309+'GAME STATS'!X4372+'GAME STATS'!X4435+'GAME STATS'!X4498+'GAME STATS'!X4561+'GAME STATS'!X4624+'GAME STATS'!X4687+'GAME STATS'!X4750+'GAME STATS'!X4813+'GAME STATS'!X4876+'GAME STATS'!X4939+'GAME STATS'!X5002</f>
        <v>0</v>
      </c>
      <c r="Y23" s="524">
        <f>'GAME STATS'!Z25+'GAME STATS'!Z88+'GAME STATS'!Z151+'GAME STATS'!Z214+'GAME STATS'!Z277+'GAME STATS'!Z340+'GAME STATS'!Z403+'GAME STATS'!Z466+'GAME STATS'!Z529+'GAME STATS'!Z592+'GAME STATS'!Z655+'GAME STATS'!Z718+'GAME STATS'!Z781+'GAME STATS'!Z844+'GAME STATS'!Z907+'GAME STATS'!Z970+'GAME STATS'!Z1033+'GAME STATS'!Z1096+'GAME STATS'!Z1159+'GAME STATS'!Z1222+'GAME STATS'!Z1285+'GAME STATS'!Z1348+'GAME STATS'!Z1411+'GAME STATS'!Z1474+'GAME STATS'!Z1537+'GAME STATS'!Z1600+'GAME STATS'!Z1663+'GAME STATS'!Z1726+'GAME STATS'!Z1789+'GAME STATS'!Z1852+'GAME STATS'!Z1915+'GAME STATS'!Z1978+'GAME STATS'!Z2041+'GAME STATS'!Z2104+'GAME STATS'!Z2167+'GAME STATS'!Z2230+'GAME STATS'!Z2293+'GAME STATS'!Z2356+'GAME STATS'!Z2419+'GAME STATS'!Z2482+'GAME STATS'!Z2545+'GAME STATS'!Z2608+'GAME STATS'!Z2671+'GAME STATS'!Z2734+'GAME STATS'!Z2797+'GAME STATS'!Z2860+'GAME STATS'!Z2923+'GAME STATS'!Z2986+'GAME STATS'!Z3049+'GAME STATS'!Z3112+'GAME STATS'!Z3175+'GAME STATS'!Z3238+'GAME STATS'!Z3301+'GAME STATS'!Z3364+'GAME STATS'!Z3427+'GAME STATS'!Z3490+'GAME STATS'!Z3553+'GAME STATS'!Z3616+'GAME STATS'!Z3679+'GAME STATS'!Z3742+'GAME STATS'!Z3805+'GAME STATS'!Z3868+'GAME STATS'!Z3931+'GAME STATS'!Z3994+'GAME STATS'!Z4057+'GAME STATS'!Z4120+'GAME STATS'!Z4183+'GAME STATS'!Z4246+'GAME STATS'!Z4309+'GAME STATS'!Z4372+'GAME STATS'!Z4435+'GAME STATS'!Z4498+'GAME STATS'!Z4561+'GAME STATS'!Z4624+'GAME STATS'!Z4687+'GAME STATS'!Z4750+'GAME STATS'!Z4813+'GAME STATS'!Z4876+'GAME STATS'!Z4939+'GAME STATS'!Z5002</f>
        <v>0</v>
      </c>
      <c r="Z23" s="525"/>
      <c r="AA23" s="524">
        <f>'GAME STATS'!AB25+'GAME STATS'!AB88+'GAME STATS'!AB151+'GAME STATS'!AB214+'GAME STATS'!AB277+'GAME STATS'!AB340+'GAME STATS'!AB403+'GAME STATS'!AB466+'GAME STATS'!AB529+'GAME STATS'!AB592+'GAME STATS'!AB655+'GAME STATS'!AB718+'GAME STATS'!AB781+'GAME STATS'!AB844+'GAME STATS'!AB907+'GAME STATS'!AB970+'GAME STATS'!AB1033+'GAME STATS'!AB1096+'GAME STATS'!AB1159+'GAME STATS'!AB1222+'GAME STATS'!AB1285+'GAME STATS'!AB1348+'GAME STATS'!AB1411+'GAME STATS'!AB1474+'GAME STATS'!AB1537+'GAME STATS'!AB1600+'GAME STATS'!AB1663+'GAME STATS'!AB1726+'GAME STATS'!AB1789+'GAME STATS'!AB1852+'GAME STATS'!AB1915+'GAME STATS'!AB1978+'GAME STATS'!AB2041+'GAME STATS'!AB2104+'GAME STATS'!AB2167+'GAME STATS'!AB2230+'GAME STATS'!AB2293+'GAME STATS'!AB2356+'GAME STATS'!AB2419+'GAME STATS'!AB2482+'GAME STATS'!AB2545+'GAME STATS'!AB2608+'GAME STATS'!AB2671+'GAME STATS'!AB2734+'GAME STATS'!AB2797+'GAME STATS'!AB2860+'GAME STATS'!AB2923+'GAME STATS'!AB2986+'GAME STATS'!AB3049+'GAME STATS'!AB3112+'GAME STATS'!AB3175+'GAME STATS'!AB3238+'GAME STATS'!AB3301+'GAME STATS'!AB3364+'GAME STATS'!AB3427+'GAME STATS'!AB3490+'GAME STATS'!AB3553+'GAME STATS'!AB3616+'GAME STATS'!AB3679+'GAME STATS'!AB3742+'GAME STATS'!AB3805+'GAME STATS'!AB3868+'GAME STATS'!AB3931+'GAME STATS'!AB3994+'GAME STATS'!AB4057+'GAME STATS'!AB4120+'GAME STATS'!AB4183+'GAME STATS'!AB4246+'GAME STATS'!AB4309+'GAME STATS'!AB4372+'GAME STATS'!AB4435+'GAME STATS'!AB4498+'GAME STATS'!AB4561+'GAME STATS'!AB4624+'GAME STATS'!AB4687+'GAME STATS'!AB4750+'GAME STATS'!AB4813+'GAME STATS'!AB4876+'GAME STATS'!AB4939+'GAME STATS'!AB5002</f>
        <v>0</v>
      </c>
      <c r="AB23" s="525"/>
      <c r="AC23" s="524">
        <f>'GAME STATS'!AD25+'GAME STATS'!AD88+'GAME STATS'!AD151+'GAME STATS'!AD214+'GAME STATS'!AD277+'GAME STATS'!AD340+'GAME STATS'!AD403+'GAME STATS'!AD466+'GAME STATS'!AD529+'GAME STATS'!AD592+'GAME STATS'!AD655+'GAME STATS'!AD718+'GAME STATS'!AD781+'GAME STATS'!AD844+'GAME STATS'!AD907+'GAME STATS'!AD970+'GAME STATS'!AD1033+'GAME STATS'!AD1096+'GAME STATS'!AD1159+'GAME STATS'!AD1222+'GAME STATS'!AD1285+'GAME STATS'!AD1348+'GAME STATS'!AD1411+'GAME STATS'!AD1474+'GAME STATS'!AD1537+'GAME STATS'!AD1600+'GAME STATS'!AD1663+'GAME STATS'!AD1726+'GAME STATS'!AD1789+'GAME STATS'!AD1852+'GAME STATS'!AD1915+'GAME STATS'!AD1978+'GAME STATS'!AD2041+'GAME STATS'!AD2104+'GAME STATS'!AD2167+'GAME STATS'!AD2230+'GAME STATS'!AD2293+'GAME STATS'!AD2356+'GAME STATS'!AD2419+'GAME STATS'!AD2482+'GAME STATS'!AD2545+'GAME STATS'!AD2608+'GAME STATS'!AD2671+'GAME STATS'!AD2734+'GAME STATS'!AD2797+'GAME STATS'!AD2860+'GAME STATS'!AD2923+'GAME STATS'!AD2986+'GAME STATS'!AD3049+'GAME STATS'!AD3112+'GAME STATS'!AD3175+'GAME STATS'!AD3238+'GAME STATS'!AD3301+'GAME STATS'!AD3364+'GAME STATS'!AD3427+'GAME STATS'!AD3490+'GAME STATS'!AD3553+'GAME STATS'!AD3616+'GAME STATS'!AD3679+'GAME STATS'!AD3742+'GAME STATS'!AD3805+'GAME STATS'!AD3868+'GAME STATS'!AD3931+'GAME STATS'!AD3994+'GAME STATS'!AD4057+'GAME STATS'!AD4120+'GAME STATS'!AD4183+'GAME STATS'!AD4246+'GAME STATS'!AD4309+'GAME STATS'!AD4372+'GAME STATS'!AD4435+'GAME STATS'!AD4498+'GAME STATS'!AD4561+'GAME STATS'!AD4624+'GAME STATS'!AD4687+'GAME STATS'!AD4750+'GAME STATS'!AD4813+'GAME STATS'!AD4876+'GAME STATS'!AD4939+'GAME STATS'!AD5002</f>
        <v>0</v>
      </c>
      <c r="AD23" s="525"/>
      <c r="AE23" s="524">
        <f>'GAME STATS'!AF25+'GAME STATS'!AF88+'GAME STATS'!AF151+'GAME STATS'!AF214+'GAME STATS'!AF277+'GAME STATS'!AF340+'GAME STATS'!AF403+'GAME STATS'!AF466+'GAME STATS'!AF529+'GAME STATS'!AF592+'GAME STATS'!AF655+'GAME STATS'!AF718+'GAME STATS'!AF781+'GAME STATS'!AF844+'GAME STATS'!AF907+'GAME STATS'!AF970+'GAME STATS'!AF1033+'GAME STATS'!AF1096+'GAME STATS'!AF1159+'GAME STATS'!AF1222+'GAME STATS'!AF1285+'GAME STATS'!AF1348+'GAME STATS'!AF1411+'GAME STATS'!AF1474+'GAME STATS'!AF1537+'GAME STATS'!AF1600+'GAME STATS'!AF1663+'GAME STATS'!AF1726+'GAME STATS'!AF1789+'GAME STATS'!AF1852+'GAME STATS'!AF1915+'GAME STATS'!AF1978+'GAME STATS'!AF2041+'GAME STATS'!AF2104+'GAME STATS'!AF2167+'GAME STATS'!AF2230+'GAME STATS'!AF2293+'GAME STATS'!AF2356+'GAME STATS'!AF2419+'GAME STATS'!AF2482+'GAME STATS'!AF2545+'GAME STATS'!AF2608+'GAME STATS'!AF2671+'GAME STATS'!AF2734+'GAME STATS'!AF2797+'GAME STATS'!AF2860+'GAME STATS'!AF2923+'GAME STATS'!AF2986+'GAME STATS'!AF3049+'GAME STATS'!AF3112+'GAME STATS'!AF3175+'GAME STATS'!AF3238+'GAME STATS'!AF3301+'GAME STATS'!AF3364+'GAME STATS'!AF3427+'GAME STATS'!AF3490+'GAME STATS'!AF3553+'GAME STATS'!AF3616+'GAME STATS'!AF3679+'GAME STATS'!AF3742+'GAME STATS'!AF3805+'GAME STATS'!AF3868+'GAME STATS'!AF3931+'GAME STATS'!AF3994+'GAME STATS'!AF4057+'GAME STATS'!AF4120+'GAME STATS'!AF4183+'GAME STATS'!AF4246+'GAME STATS'!AF4309+'GAME STATS'!AF4372+'GAME STATS'!AF4435+'GAME STATS'!AF4498+'GAME STATS'!AF4561+'GAME STATS'!AF4624+'GAME STATS'!AF4687+'GAME STATS'!AF4750+'GAME STATS'!AF4813+'GAME STATS'!AF4876+'GAME STATS'!AF4939+'GAME STATS'!AF5002</f>
        <v>0</v>
      </c>
      <c r="AF23" s="525"/>
      <c r="AG23" s="524">
        <f>'GAME STATS'!AH25+'GAME STATS'!AH88+'GAME STATS'!AH151+'GAME STATS'!AH214+'GAME STATS'!AH277+'GAME STATS'!AH340+'GAME STATS'!AH403+'GAME STATS'!AH466+'GAME STATS'!AH529+'GAME STATS'!AH592+'GAME STATS'!AH655+'GAME STATS'!AH718+'GAME STATS'!AH781+'GAME STATS'!AH844+'GAME STATS'!AH907+'GAME STATS'!AH970+'GAME STATS'!AH1033+'GAME STATS'!AH1096+'GAME STATS'!AH1159+'GAME STATS'!AH1222+'GAME STATS'!AH1285+'GAME STATS'!AH1348+'GAME STATS'!AH1411+'GAME STATS'!AH1474+'GAME STATS'!AH1537+'GAME STATS'!AH1600+'GAME STATS'!AH1663+'GAME STATS'!AH1726+'GAME STATS'!AH1789+'GAME STATS'!AH1852+'GAME STATS'!AH1915+'GAME STATS'!AH1978+'GAME STATS'!AH2041+'GAME STATS'!AH2104+'GAME STATS'!AH2167+'GAME STATS'!AH2230+'GAME STATS'!AH2293+'GAME STATS'!AH2356+'GAME STATS'!AH2419+'GAME STATS'!AH2482+'GAME STATS'!AH2545+'GAME STATS'!AH2608+'GAME STATS'!AH2671+'GAME STATS'!AH2734+'GAME STATS'!AH2797+'GAME STATS'!AH2860+'GAME STATS'!AH2923+'GAME STATS'!AH2986+'GAME STATS'!AH3049+'GAME STATS'!AH3112+'GAME STATS'!AH3175+'GAME STATS'!AH3238+'GAME STATS'!AH3301+'GAME STATS'!AH3364+'GAME STATS'!AH3427+'GAME STATS'!AH3490+'GAME STATS'!AH3553+'GAME STATS'!AH3616+'GAME STATS'!AH3679+'GAME STATS'!AH3742+'GAME STATS'!AH3805+'GAME STATS'!AH3868+'GAME STATS'!AH3931+'GAME STATS'!AH3994+'GAME STATS'!AH4057+'GAME STATS'!AH4120+'GAME STATS'!AH4183+'GAME STATS'!AH4246+'GAME STATS'!AH4309+'GAME STATS'!AH4372+'GAME STATS'!AH4435+'GAME STATS'!AH4498+'GAME STATS'!AH4561+'GAME STATS'!AH4624+'GAME STATS'!AH4687+'GAME STATS'!AH4750+'GAME STATS'!AH4813+'GAME STATS'!AH4876+'GAME STATS'!AH4939+'GAME STATS'!AH5002</f>
        <v>0</v>
      </c>
      <c r="AH23" s="525"/>
      <c r="AI23" s="524">
        <f>'GAME STATS'!AJ25+'GAME STATS'!AJ88+'GAME STATS'!AJ151+'GAME STATS'!AJ214+'GAME STATS'!AJ277+'GAME STATS'!AJ340+'GAME STATS'!AJ403+'GAME STATS'!AJ466+'GAME STATS'!AJ529+'GAME STATS'!AJ592+'GAME STATS'!AJ655+'GAME STATS'!AJ718+'GAME STATS'!AJ781+'GAME STATS'!AJ844+'GAME STATS'!AJ907+'GAME STATS'!AJ970+'GAME STATS'!AJ1033+'GAME STATS'!AJ1096+'GAME STATS'!AJ1159+'GAME STATS'!AJ1222+'GAME STATS'!AJ1285+'GAME STATS'!AJ1348+'GAME STATS'!AJ1411+'GAME STATS'!AJ1474+'GAME STATS'!AJ1537+'GAME STATS'!AJ1600+'GAME STATS'!AJ1663+'GAME STATS'!AJ1726+'GAME STATS'!AJ1789+'GAME STATS'!AJ1852+'GAME STATS'!AJ1915+'GAME STATS'!AJ1978+'GAME STATS'!AJ2041+'GAME STATS'!AJ2104+'GAME STATS'!AJ2167+'GAME STATS'!AJ2230+'GAME STATS'!AJ2293+'GAME STATS'!AJ2356+'GAME STATS'!AJ2419+'GAME STATS'!AJ2482+'GAME STATS'!AJ2545+'GAME STATS'!AJ2608+'GAME STATS'!AJ2671+'GAME STATS'!AJ2734+'GAME STATS'!AJ2797+'GAME STATS'!AJ2860+'GAME STATS'!AJ2923+'GAME STATS'!AJ2986+'GAME STATS'!AJ3049+'GAME STATS'!AJ3112+'GAME STATS'!AJ3175+'GAME STATS'!AJ3238+'GAME STATS'!AJ3301+'GAME STATS'!AJ3364+'GAME STATS'!AJ3427+'GAME STATS'!AJ3490+'GAME STATS'!AJ3553+'GAME STATS'!AJ3616+'GAME STATS'!AJ3679+'GAME STATS'!AJ3742+'GAME STATS'!AJ3805+'GAME STATS'!AJ3868+'GAME STATS'!AJ3931+'GAME STATS'!AJ3994+'GAME STATS'!AJ4057+'GAME STATS'!AJ4120+'GAME STATS'!AJ4183+'GAME STATS'!AJ4246+'GAME STATS'!AJ4309+'GAME STATS'!AJ4372+'GAME STATS'!AJ4435+'GAME STATS'!AJ4498+'GAME STATS'!AJ4561+'GAME STATS'!AJ4624+'GAME STATS'!AJ4687+'GAME STATS'!AJ4750+'GAME STATS'!AJ4813+'GAME STATS'!AJ4876+'GAME STATS'!AJ4939+'GAME STATS'!AJ5002</f>
        <v>0</v>
      </c>
      <c r="AJ23" s="525"/>
      <c r="AK23" s="572">
        <f>IF(AG23=0,0,(AI23/AG23)*100)</f>
        <v>0</v>
      </c>
      <c r="AL23" s="573"/>
      <c r="AM23" s="524">
        <f>'GAME STATS'!AN25+'GAME STATS'!AN88+'GAME STATS'!AN151+'GAME STATS'!AN214+'GAME STATS'!AN277+'GAME STATS'!AN340+'GAME STATS'!AN403+'GAME STATS'!AN466+'GAME STATS'!AN529+'GAME STATS'!AN592+'GAME STATS'!AN655+'GAME STATS'!AN718+'GAME STATS'!AN781+'GAME STATS'!AN844+'GAME STATS'!AN907+'GAME STATS'!AN970+'GAME STATS'!AN1033+'GAME STATS'!AN1096+'GAME STATS'!AN1159+'GAME STATS'!AN1222+'GAME STATS'!AN1285+'GAME STATS'!AN1348+'GAME STATS'!AN1411+'GAME STATS'!AN1474+'GAME STATS'!AN1537+'GAME STATS'!AN1600+'GAME STATS'!AN1663+'GAME STATS'!AN1726+'GAME STATS'!AN1789+'GAME STATS'!AN1852+'GAME STATS'!AN1915+'GAME STATS'!AN1978+'GAME STATS'!AN2041+'GAME STATS'!AN2104+'GAME STATS'!AN2167+'GAME STATS'!AN2230+'GAME STATS'!AN2293+'GAME STATS'!AN2356+'GAME STATS'!AN2419+'GAME STATS'!AN2482+'GAME STATS'!AN2545+'GAME STATS'!AN2608+'GAME STATS'!AN2671+'GAME STATS'!AN2734+'GAME STATS'!AN2797+'GAME STATS'!AN2860+'GAME STATS'!AN2923+'GAME STATS'!AN2986+'GAME STATS'!AN3049+'GAME STATS'!AN3112+'GAME STATS'!AN3175+'GAME STATS'!AN3238+'GAME STATS'!AN3301+'GAME STATS'!AN3364+'GAME STATS'!AN3427+'GAME STATS'!AN3490+'GAME STATS'!AN3553+'GAME STATS'!AN3616+'GAME STATS'!AN3679+'GAME STATS'!AN3742+'GAME STATS'!AN3805+'GAME STATS'!AN3868+'GAME STATS'!AN3931+'GAME STATS'!AN3994+'GAME STATS'!AN4057+'GAME STATS'!AN4120+'GAME STATS'!AN4183+'GAME STATS'!AN4246+'GAME STATS'!AN4309+'GAME STATS'!AN4372+'GAME STATS'!AN4435+'GAME STATS'!AN4498+'GAME STATS'!AN4561+'GAME STATS'!AN4624+'GAME STATS'!AN4687+'GAME STATS'!AN4750+'GAME STATS'!AN4813+'GAME STATS'!AN4876+'GAME STATS'!AN4939+'GAME STATS'!AN5002</f>
        <v>0</v>
      </c>
      <c r="AN23" s="525"/>
      <c r="AO23" s="524">
        <f>'GAME STATS'!AP25+'GAME STATS'!AP88+'GAME STATS'!AP151+'GAME STATS'!AP214+'GAME STATS'!AP277+'GAME STATS'!AP340+'GAME STATS'!AP403+'GAME STATS'!AP466+'GAME STATS'!AP529+'GAME STATS'!AP592+'GAME STATS'!AP655+'GAME STATS'!AP718+'GAME STATS'!AP781+'GAME STATS'!AP844+'GAME STATS'!AP907+'GAME STATS'!AP970+'GAME STATS'!AP1033+'GAME STATS'!AP1096+'GAME STATS'!AP1159+'GAME STATS'!AP1222+'GAME STATS'!AP1285+'GAME STATS'!AP1348+'GAME STATS'!AP1411+'GAME STATS'!AP1474+'GAME STATS'!AP1537+'GAME STATS'!AP1600+'GAME STATS'!AP1663+'GAME STATS'!AP1726+'GAME STATS'!AP1789+'GAME STATS'!AP1852+'GAME STATS'!AP1915+'GAME STATS'!AP1978+'GAME STATS'!AP2041+'GAME STATS'!AP2104+'GAME STATS'!AP2167+'GAME STATS'!AP2230+'GAME STATS'!AP2293+'GAME STATS'!AP2356+'GAME STATS'!AP2419+'GAME STATS'!AP2482+'GAME STATS'!AP2545+'GAME STATS'!AP2608+'GAME STATS'!AP2671+'GAME STATS'!AP2734+'GAME STATS'!AP2797+'GAME STATS'!AP2860+'GAME STATS'!AP2923+'GAME STATS'!AP2986+'GAME STATS'!AP3049+'GAME STATS'!AP3112+'GAME STATS'!AP3175+'GAME STATS'!AP3238+'GAME STATS'!AP3301+'GAME STATS'!AP3364+'GAME STATS'!AP3427+'GAME STATS'!AP3490+'GAME STATS'!AP3553+'GAME STATS'!AP3616+'GAME STATS'!AP3679+'GAME STATS'!AP3742+'GAME STATS'!AP3805+'GAME STATS'!AP3868+'GAME STATS'!AP3931+'GAME STATS'!AP3994+'GAME STATS'!AP4057+'GAME STATS'!AP4120+'GAME STATS'!AP4183+'GAME STATS'!AP4246+'GAME STATS'!AP4309+'GAME STATS'!AP4372+'GAME STATS'!AP4435+'GAME STATS'!AP4498+'GAME STATS'!AP4561+'GAME STATS'!AP4624+'GAME STATS'!AP4687+'GAME STATS'!AP4750+'GAME STATS'!AP4813+'GAME STATS'!AP4876+'GAME STATS'!AP4939+'GAME STATS'!AP5002</f>
        <v>0</v>
      </c>
      <c r="AP23" s="525"/>
      <c r="AQ23" s="572">
        <f>IF(AM23=0,0,(AO23/AM23)*100)</f>
        <v>0</v>
      </c>
      <c r="AR23" s="573"/>
      <c r="AS23" s="524">
        <f>AA23+AG23+AM23</f>
        <v>0</v>
      </c>
      <c r="AT23" s="525"/>
      <c r="AU23" s="569">
        <f>AC23+AI23+AO23</f>
        <v>0</v>
      </c>
      <c r="AV23" s="525"/>
      <c r="AW23" s="572">
        <f>IF(AS23=0,0,(AU23/AS23)*100)</f>
        <v>0</v>
      </c>
      <c r="AX23" s="573"/>
      <c r="AY23" s="524">
        <f>'GAME STATS'!AZ25+'GAME STATS'!AZ88+'GAME STATS'!AZ151+'GAME STATS'!AZ214+'GAME STATS'!AZ277+'GAME STATS'!AZ340+'GAME STATS'!AZ403+'GAME STATS'!AZ466+'GAME STATS'!AZ529+'GAME STATS'!AZ592+'GAME STATS'!AZ655+'GAME STATS'!AZ718+'GAME STATS'!AZ781+'GAME STATS'!AZ844+'GAME STATS'!AZ907+'GAME STATS'!AZ970+'GAME STATS'!AZ1033+'GAME STATS'!AZ1096+'GAME STATS'!AZ1159+'GAME STATS'!AZ1222+'GAME STATS'!AZ1285+'GAME STATS'!AZ1348+'GAME STATS'!AZ1411+'GAME STATS'!AZ1474+'GAME STATS'!AZ1537+'GAME STATS'!AZ1600+'GAME STATS'!AZ1663+'GAME STATS'!AZ1726+'GAME STATS'!AZ1789+'GAME STATS'!AZ1852+'GAME STATS'!AZ1915+'GAME STATS'!AZ1978+'GAME STATS'!AZ2041+'GAME STATS'!AZ2104+'GAME STATS'!AZ2167+'GAME STATS'!AZ2230+'GAME STATS'!AZ2293+'GAME STATS'!AZ2356+'GAME STATS'!AZ2419+'GAME STATS'!AZ2482+'GAME STATS'!AZ2545+'GAME STATS'!AZ2608+'GAME STATS'!AZ2671+'GAME STATS'!AZ2734+'GAME STATS'!AZ2797+'GAME STATS'!AZ2860+'GAME STATS'!AZ2923+'GAME STATS'!AZ2986+'GAME STATS'!AZ3049+'GAME STATS'!AZ3112+'GAME STATS'!AZ3175+'GAME STATS'!AZ3238+'GAME STATS'!AZ3301+'GAME STATS'!AZ3364+'GAME STATS'!AZ3427+'GAME STATS'!AZ3490+'GAME STATS'!AZ3553+'GAME STATS'!AZ3616+'GAME STATS'!AZ3679+'GAME STATS'!AZ3742+'GAME STATS'!AZ3805+'GAME STATS'!AZ3868+'GAME STATS'!AZ3931+'GAME STATS'!AZ3994+'GAME STATS'!AZ4057+'GAME STATS'!AZ4120+'GAME STATS'!AZ4183+'GAME STATS'!AZ4246+'GAME STATS'!AZ4309+'GAME STATS'!AZ4372+'GAME STATS'!AZ4435+'GAME STATS'!AZ4498+'GAME STATS'!AZ4561+'GAME STATS'!AZ4624+'GAME STATS'!AZ4687+'GAME STATS'!AZ4750+'GAME STATS'!AZ4813+'GAME STATS'!AZ4876+'GAME STATS'!AZ4939+'GAME STATS'!AZ5002</f>
        <v>0</v>
      </c>
      <c r="AZ23" s="525"/>
      <c r="BA23" s="524">
        <f>'GAME STATS'!BB25+'GAME STATS'!BB88+'GAME STATS'!BB151+'GAME STATS'!BB214+'GAME STATS'!BB277+'GAME STATS'!BB340+'GAME STATS'!BB403+'GAME STATS'!BB466+'GAME STATS'!BB529+'GAME STATS'!BB592+'GAME STATS'!BB655+'GAME STATS'!BB718+'GAME STATS'!BB781+'GAME STATS'!BB844+'GAME STATS'!BB907+'GAME STATS'!BB970+'GAME STATS'!BB1033+'GAME STATS'!BB1096+'GAME STATS'!BB1159+'GAME STATS'!BB1222+'GAME STATS'!BB1285+'GAME STATS'!BB1348+'GAME STATS'!BB1411+'GAME STATS'!BB1474+'GAME STATS'!BB1537+'GAME STATS'!BB1600+'GAME STATS'!BB1663+'GAME STATS'!BB1726+'GAME STATS'!BB1789+'GAME STATS'!BB1852+'GAME STATS'!BB1915+'GAME STATS'!BB1978+'GAME STATS'!BB2041+'GAME STATS'!BB2104+'GAME STATS'!BB2167+'GAME STATS'!BB2230+'GAME STATS'!BB2293+'GAME STATS'!BB2356+'GAME STATS'!BB2419+'GAME STATS'!BB2482+'GAME STATS'!BB2545+'GAME STATS'!BB2608+'GAME STATS'!BB2671+'GAME STATS'!BB2734+'GAME STATS'!BB2797+'GAME STATS'!BB2860+'GAME STATS'!BB2923+'GAME STATS'!BB2986+'GAME STATS'!BB3049+'GAME STATS'!BB3112+'GAME STATS'!BB3175+'GAME STATS'!BB3238+'GAME STATS'!BB3301+'GAME STATS'!BB3364+'GAME STATS'!BB3427+'GAME STATS'!BB3490+'GAME STATS'!BB3553+'GAME STATS'!BB3616+'GAME STATS'!BB3679+'GAME STATS'!BB3742+'GAME STATS'!BB3805+'GAME STATS'!BB3868+'GAME STATS'!BB3931+'GAME STATS'!BB3994+'GAME STATS'!BB4057+'GAME STATS'!BB4120+'GAME STATS'!BB4183+'GAME STATS'!BB4246+'GAME STATS'!BB4309+'GAME STATS'!BB4372+'GAME STATS'!BB4435+'GAME STATS'!BB4498+'GAME STATS'!BB4561+'GAME STATS'!BB4624+'GAME STATS'!BB4687+'GAME STATS'!BB4750+'GAME STATS'!BB4813+'GAME STATS'!BB4876+'GAME STATS'!BB4939+'GAME STATS'!BB5002</f>
        <v>0</v>
      </c>
      <c r="BB23" s="525"/>
      <c r="BC23" s="572">
        <f>IF(AY23=0,0,(BA23/AY23)*100)</f>
        <v>0</v>
      </c>
      <c r="BD23" s="573"/>
      <c r="BE23" s="524">
        <f>AA23+AG23+AM23+AY23</f>
        <v>0</v>
      </c>
      <c r="BF23" s="525"/>
      <c r="BG23" s="569">
        <f>AC23+AI23+AO23+BA23</f>
        <v>0</v>
      </c>
      <c r="BH23" s="525"/>
      <c r="BI23" s="572">
        <f>IF(BE23=0,0,(BG23/BE23)*100)</f>
        <v>0</v>
      </c>
      <c r="BJ23" s="593"/>
      <c r="BK23" s="586">
        <f>(AC23*2)+(AI23*2)+(AO23*3)+BA23</f>
        <v>0</v>
      </c>
      <c r="BL23" s="587"/>
      <c r="BM23" s="588"/>
      <c r="BN23" s="104"/>
      <c r="BO23" s="104"/>
    </row>
    <row r="24" spans="1:67" ht="24.95" customHeight="1" x14ac:dyDescent="0.25">
      <c r="A24" s="104"/>
      <c r="B24" s="571"/>
      <c r="C24" s="541" t="str">
        <f>IF(ROSTER!D$22="","",ROSTER!D$22)</f>
        <v/>
      </c>
      <c r="D24" s="542"/>
      <c r="E24" s="543"/>
      <c r="F24" s="524"/>
      <c r="G24" s="525"/>
      <c r="H24" s="524"/>
      <c r="I24" s="525"/>
      <c r="J24" s="526"/>
      <c r="K24" s="524"/>
      <c r="L24" s="525"/>
      <c r="M24" s="524"/>
      <c r="N24" s="525"/>
      <c r="O24" s="572" t="s">
        <v>14</v>
      </c>
      <c r="P24" s="573"/>
      <c r="Q24" s="524"/>
      <c r="R24" s="525"/>
      <c r="S24" s="524"/>
      <c r="T24" s="525"/>
      <c r="U24" s="524"/>
      <c r="V24" s="592"/>
      <c r="W24" s="526"/>
      <c r="X24" s="526"/>
      <c r="Y24" s="524"/>
      <c r="Z24" s="525"/>
      <c r="AA24" s="524"/>
      <c r="AB24" s="525"/>
      <c r="AC24" s="524"/>
      <c r="AD24" s="525"/>
      <c r="AE24" s="524"/>
      <c r="AF24" s="525"/>
      <c r="AG24" s="524"/>
      <c r="AH24" s="525"/>
      <c r="AI24" s="524"/>
      <c r="AJ24" s="525"/>
      <c r="AK24" s="572"/>
      <c r="AL24" s="573"/>
      <c r="AM24" s="524"/>
      <c r="AN24" s="525"/>
      <c r="AO24" s="524"/>
      <c r="AP24" s="525"/>
      <c r="AQ24" s="572"/>
      <c r="AR24" s="573"/>
      <c r="AS24" s="524"/>
      <c r="AT24" s="525"/>
      <c r="AU24" s="569"/>
      <c r="AV24" s="525"/>
      <c r="AW24" s="572"/>
      <c r="AX24" s="573"/>
      <c r="AY24" s="524"/>
      <c r="AZ24" s="525"/>
      <c r="BA24" s="524"/>
      <c r="BB24" s="525"/>
      <c r="BC24" s="572"/>
      <c r="BD24" s="573"/>
      <c r="BE24" s="524"/>
      <c r="BF24" s="525"/>
      <c r="BG24" s="569"/>
      <c r="BH24" s="525"/>
      <c r="BI24" s="572"/>
      <c r="BJ24" s="593"/>
      <c r="BK24" s="589"/>
      <c r="BL24" s="590"/>
      <c r="BM24" s="591"/>
      <c r="BN24" s="104"/>
      <c r="BO24" s="104"/>
    </row>
    <row r="25" spans="1:67" ht="24.95" customHeight="1" x14ac:dyDescent="0.25">
      <c r="A25" s="104"/>
      <c r="B25" s="570" t="str">
        <f>IF(ROSTER!B24="","",ROSTER!B24)</f>
        <v/>
      </c>
      <c r="C25" s="544" t="str">
        <f>IF(ROSTER!C$24="","",ROSTER!C$24)</f>
        <v/>
      </c>
      <c r="D25" s="545"/>
      <c r="E25" s="546"/>
      <c r="F25" s="524">
        <f>'GAME STATS'!F27+'GAME STATS'!F90+'GAME STATS'!F153+'GAME STATS'!F216+'GAME STATS'!F279+'GAME STATS'!F342+'GAME STATS'!F405+'GAME STATS'!F468+'GAME STATS'!F531+'GAME STATS'!F594+'GAME STATS'!F657+'GAME STATS'!F720+'GAME STATS'!F783+'GAME STATS'!F846+'GAME STATS'!F909+'GAME STATS'!F972+'GAME STATS'!F1035+'GAME STATS'!F1098+'GAME STATS'!F1161+'GAME STATS'!F1224+'GAME STATS'!F1287+'GAME STATS'!F1350+'GAME STATS'!F1413+'GAME STATS'!F1476+'GAME STATS'!F1539+'GAME STATS'!F1602+'GAME STATS'!F1665+'GAME STATS'!F1728+'GAME STATS'!F1791+'GAME STATS'!F1854+'GAME STATS'!F1917+'GAME STATS'!F1980+'GAME STATS'!F2043+'GAME STATS'!F2106+'GAME STATS'!F2169+'GAME STATS'!F2232+'GAME STATS'!F2295+'GAME STATS'!F2358+'GAME STATS'!F2421+'GAME STATS'!F2484+'GAME STATS'!F2547+'GAME STATS'!F2610+'GAME STATS'!F2673+'GAME STATS'!F2736+'GAME STATS'!F2799+'GAME STATS'!F2862+'GAME STATS'!F2925+'GAME STATS'!F2988+'GAME STATS'!F3051+'GAME STATS'!F3114+'GAME STATS'!F3177+'GAME STATS'!F3240+'GAME STATS'!F3303+'GAME STATS'!F3366+'GAME STATS'!F3429+'GAME STATS'!F3492+'GAME STATS'!F3555+'GAME STATS'!F3618+'GAME STATS'!F3681+'GAME STATS'!F3744+'GAME STATS'!F3807+'GAME STATS'!F3870+'GAME STATS'!F3933+'GAME STATS'!F3996+'GAME STATS'!F4059+'GAME STATS'!F4122+'GAME STATS'!F4185+'GAME STATS'!F4248+'GAME STATS'!F4311+'GAME STATS'!F4374+'GAME STATS'!F4437+'GAME STATS'!F4500+'GAME STATS'!F4563+'GAME STATS'!F4626+'GAME STATS'!F4689+'GAME STATS'!F4752+'GAME STATS'!F4815+'GAME STATS'!F4878+'GAME STATS'!F4941+'GAME STATS'!F5004</f>
        <v>0</v>
      </c>
      <c r="G25" s="525"/>
      <c r="H25" s="524">
        <f>'GAME STATS'!G27+'GAME STATS'!G90+'GAME STATS'!G153+'GAME STATS'!G216+'GAME STATS'!G279+'GAME STATS'!G342+'GAME STATS'!G405+'GAME STATS'!G468+'GAME STATS'!G531+'GAME STATS'!G594+'GAME STATS'!G657+'GAME STATS'!G720+'GAME STATS'!G783+'GAME STATS'!G846+'GAME STATS'!G909+'GAME STATS'!G972+'GAME STATS'!G1035+'GAME STATS'!G1098+'GAME STATS'!G1161+'GAME STATS'!G1224+'GAME STATS'!G1287+'GAME STATS'!G1350+'GAME STATS'!G1413+'GAME STATS'!G1476+'GAME STATS'!G1539+'GAME STATS'!G1602+'GAME STATS'!G1665+'GAME STATS'!G1728+'GAME STATS'!G1791+'GAME STATS'!G1854+'GAME STATS'!G1917+'GAME STATS'!G1980+'GAME STATS'!G2043+'GAME STATS'!G2106+'GAME STATS'!G2169+'GAME STATS'!G2232+'GAME STATS'!G2295+'GAME STATS'!G2358+'GAME STATS'!G2421+'GAME STATS'!G2484+'GAME STATS'!G2547+'GAME STATS'!G2610+'GAME STATS'!G2673+'GAME STATS'!G2736+'GAME STATS'!G2799+'GAME STATS'!G2862+'GAME STATS'!G2925+'GAME STATS'!G2988+'GAME STATS'!G3051+'GAME STATS'!G3114+'GAME STATS'!G3177+'GAME STATS'!G3240+'GAME STATS'!G3303+'GAME STATS'!G3366+'GAME STATS'!G3429+'GAME STATS'!G3492+'GAME STATS'!G3555+'GAME STATS'!G3618+'GAME STATS'!G3681+'GAME STATS'!G3744+'GAME STATS'!G3807+'GAME STATS'!G3870+'GAME STATS'!G3933+'GAME STATS'!G3996+'GAME STATS'!G4059+'GAME STATS'!G4122+'GAME STATS'!G4185+'GAME STATS'!G4248+'GAME STATS'!G4311+'GAME STATS'!G4374+'GAME STATS'!G4437+'GAME STATS'!G4500+'GAME STATS'!G4563+'GAME STATS'!G4626+'GAME STATS'!G4689+'GAME STATS'!G4752+'GAME STATS'!G4815+'GAME STATS'!G4878+'GAME STATS'!G4941+'GAME STATS'!G5004</f>
        <v>0</v>
      </c>
      <c r="I25" s="525"/>
      <c r="J25" s="526">
        <f>'GAME STATS'!H27+'GAME STATS'!H90+'GAME STATS'!H153+'GAME STATS'!H216+'GAME STATS'!H279+'GAME STATS'!H342+'GAME STATS'!H405+'GAME STATS'!H468+'GAME STATS'!H531+'GAME STATS'!H594+'GAME STATS'!H657+'GAME STATS'!H720+'GAME STATS'!H783+'GAME STATS'!H846+'GAME STATS'!H909+'GAME STATS'!H972+'GAME STATS'!H1035+'GAME STATS'!H1098+'GAME STATS'!H1161+'GAME STATS'!H1224+'GAME STATS'!H1287+'GAME STATS'!H1350+'GAME STATS'!H1413+'GAME STATS'!H1476+'GAME STATS'!H1539+'GAME STATS'!H1602+'GAME STATS'!H1665+'GAME STATS'!H1728+'GAME STATS'!H1791+'GAME STATS'!H1854+'GAME STATS'!H1917+'GAME STATS'!H1980+'GAME STATS'!H2043+'GAME STATS'!H2106+'GAME STATS'!H2169+'GAME STATS'!H2232+'GAME STATS'!H2295+'GAME STATS'!H2358+'GAME STATS'!H2421+'GAME STATS'!H2484+'GAME STATS'!H2547+'GAME STATS'!H2610+'GAME STATS'!H2673+'GAME STATS'!H2736+'GAME STATS'!H2799+'GAME STATS'!H2862+'GAME STATS'!H2925+'GAME STATS'!H2988+'GAME STATS'!H3051+'GAME STATS'!H3114+'GAME STATS'!H3177+'GAME STATS'!H3240+'GAME STATS'!H3303+'GAME STATS'!H3366+'GAME STATS'!H3429+'GAME STATS'!H3492+'GAME STATS'!H3555+'GAME STATS'!H3618+'GAME STATS'!H3681+'GAME STATS'!H3744+'GAME STATS'!H3807+'GAME STATS'!H3870+'GAME STATS'!H3933+'GAME STATS'!H3996+'GAME STATS'!H4059+'GAME STATS'!H4122+'GAME STATS'!H4185+'GAME STATS'!H4248+'GAME STATS'!H4311+'GAME STATS'!H4374+'GAME STATS'!H4437+'GAME STATS'!H4500+'GAME STATS'!H4563+'GAME STATS'!H4626+'GAME STATS'!H4689+'GAME STATS'!H4752+'GAME STATS'!H4815+'GAME STATS'!H4878+'GAME STATS'!H4941+'GAME STATS'!H5004</f>
        <v>0</v>
      </c>
      <c r="K25" s="524">
        <f>'GAME STATS'!J27+'GAME STATS'!J90+'GAME STATS'!J153+'GAME STATS'!J216+'GAME STATS'!J279+'GAME STATS'!J342+'GAME STATS'!J405+'GAME STATS'!J468+'GAME STATS'!J531+'GAME STATS'!J594+'GAME STATS'!J657+'GAME STATS'!J720+'GAME STATS'!J783+'GAME STATS'!J846+'GAME STATS'!J909+'GAME STATS'!J972+'GAME STATS'!J1035+'GAME STATS'!J1098+'GAME STATS'!J1161+'GAME STATS'!J1224+'GAME STATS'!J1287+'GAME STATS'!J1350+'GAME STATS'!J1413+'GAME STATS'!J1476+'GAME STATS'!J1539+'GAME STATS'!J1602+'GAME STATS'!J1665+'GAME STATS'!J1728+'GAME STATS'!J1791+'GAME STATS'!J1854+'GAME STATS'!J1917+'GAME STATS'!J1980+'GAME STATS'!J2043+'GAME STATS'!J2106+'GAME STATS'!J2169+'GAME STATS'!J2232+'GAME STATS'!J2295+'GAME STATS'!J2358+'GAME STATS'!J2421+'GAME STATS'!J2484+'GAME STATS'!J2547+'GAME STATS'!J2610+'GAME STATS'!J2673+'GAME STATS'!J2736+'GAME STATS'!J2799+'GAME STATS'!J2862+'GAME STATS'!J2925+'GAME STATS'!J2988+'GAME STATS'!J3051+'GAME STATS'!J3114+'GAME STATS'!J3177+'GAME STATS'!J3240+'GAME STATS'!J3303+'GAME STATS'!J3366+'GAME STATS'!J3429+'GAME STATS'!J3492+'GAME STATS'!J3555+'GAME STATS'!J3618+'GAME STATS'!J3681+'GAME STATS'!J3744+'GAME STATS'!J3807+'GAME STATS'!J3870+'GAME STATS'!J3933+'GAME STATS'!J3996+'GAME STATS'!J4059+'GAME STATS'!J4122+'GAME STATS'!J4185+'GAME STATS'!J4248+'GAME STATS'!J4311+'GAME STATS'!J4374+'GAME STATS'!J4437+'GAME STATS'!J4500+'GAME STATS'!J4563+'GAME STATS'!J4626+'GAME STATS'!J4689+'GAME STATS'!J4752+'GAME STATS'!J4815+'GAME STATS'!J4878+'GAME STATS'!J4941+'GAME STATS'!J5004</f>
        <v>0</v>
      </c>
      <c r="L25" s="525"/>
      <c r="M25" s="524">
        <f>'GAME STATS'!L27+'GAME STATS'!L90+'GAME STATS'!L153+'GAME STATS'!L216+'GAME STATS'!L279+'GAME STATS'!L342+'GAME STATS'!L405+'GAME STATS'!L468+'GAME STATS'!L531+'GAME STATS'!L594+'GAME STATS'!L657+'GAME STATS'!L720+'GAME STATS'!L783+'GAME STATS'!L846+'GAME STATS'!L909+'GAME STATS'!L972+'GAME STATS'!L1035+'GAME STATS'!L1098+'GAME STATS'!L1161+'GAME STATS'!L1224+'GAME STATS'!L1287+'GAME STATS'!L1350+'GAME STATS'!L1413+'GAME STATS'!L1476+'GAME STATS'!L1539+'GAME STATS'!L1602+'GAME STATS'!L1665+'GAME STATS'!L1728+'GAME STATS'!L1791+'GAME STATS'!L1854+'GAME STATS'!L1917+'GAME STATS'!L1980+'GAME STATS'!L2043+'GAME STATS'!L2106+'GAME STATS'!L2169+'GAME STATS'!L2232+'GAME STATS'!L2295+'GAME STATS'!L2358+'GAME STATS'!L2421+'GAME STATS'!L2484+'GAME STATS'!L2547+'GAME STATS'!L2610+'GAME STATS'!L2673+'GAME STATS'!L2736+'GAME STATS'!L2799+'GAME STATS'!L2862+'GAME STATS'!L2925+'GAME STATS'!L2988+'GAME STATS'!L3051+'GAME STATS'!L3114+'GAME STATS'!L3177+'GAME STATS'!L3240+'GAME STATS'!L3303+'GAME STATS'!L3366+'GAME STATS'!L3429+'GAME STATS'!L3492+'GAME STATS'!L3555+'GAME STATS'!L3618+'GAME STATS'!L3681+'GAME STATS'!L3744+'GAME STATS'!L3807+'GAME STATS'!L3870+'GAME STATS'!L3933+'GAME STATS'!L3996+'GAME STATS'!L4059+'GAME STATS'!L4122+'GAME STATS'!L4185+'GAME STATS'!L4248+'GAME STATS'!L4311+'GAME STATS'!L4374+'GAME STATS'!L4437+'GAME STATS'!L4500+'GAME STATS'!L4563+'GAME STATS'!L4626+'GAME STATS'!L4689+'GAME STATS'!L4752+'GAME STATS'!L4815+'GAME STATS'!L4878+'GAME STATS'!L4941+'GAME STATS'!L5004</f>
        <v>0</v>
      </c>
      <c r="N25" s="525"/>
      <c r="O25" s="572">
        <f>K25+M25</f>
        <v>0</v>
      </c>
      <c r="P25" s="573"/>
      <c r="Q25" s="524">
        <f>'GAME STATS'!P27+'GAME STATS'!P90+'GAME STATS'!P153+'GAME STATS'!P216+'GAME STATS'!P279+'GAME STATS'!P342+'GAME STATS'!P405+'GAME STATS'!P468+'GAME STATS'!P531+'GAME STATS'!P594+'GAME STATS'!P657+'GAME STATS'!P720+'GAME STATS'!P783+'GAME STATS'!P846+'GAME STATS'!P909+'GAME STATS'!P972+'GAME STATS'!P1035+'GAME STATS'!P1098+'GAME STATS'!P1161+'GAME STATS'!P1224+'GAME STATS'!P1287+'GAME STATS'!P1350+'GAME STATS'!P1413+'GAME STATS'!P1476+'GAME STATS'!P1539+'GAME STATS'!P1602+'GAME STATS'!P1665+'GAME STATS'!P1728+'GAME STATS'!P1791+'GAME STATS'!P1854+'GAME STATS'!P1917+'GAME STATS'!P1980+'GAME STATS'!P2043+'GAME STATS'!P2106+'GAME STATS'!P2169+'GAME STATS'!P2232+'GAME STATS'!P2295+'GAME STATS'!P2358+'GAME STATS'!P2421+'GAME STATS'!P2484+'GAME STATS'!P2547+'GAME STATS'!P2610+'GAME STATS'!P2673+'GAME STATS'!P2736+'GAME STATS'!P2799+'GAME STATS'!P2862+'GAME STATS'!P2925+'GAME STATS'!P2988+'GAME STATS'!P3051+'GAME STATS'!P3114+'GAME STATS'!P3177+'GAME STATS'!P3240+'GAME STATS'!P3303+'GAME STATS'!P3366+'GAME STATS'!P3429+'GAME STATS'!P3492+'GAME STATS'!P3555+'GAME STATS'!P3618+'GAME STATS'!P3681+'GAME STATS'!P3744+'GAME STATS'!P3807+'GAME STATS'!P3870+'GAME STATS'!P3933+'GAME STATS'!P3996+'GAME STATS'!P4059+'GAME STATS'!P4122+'GAME STATS'!P4185+'GAME STATS'!P4248+'GAME STATS'!P4311+'GAME STATS'!P4374+'GAME STATS'!P4437+'GAME STATS'!P4500+'GAME STATS'!P4563+'GAME STATS'!P4626+'GAME STATS'!P4689+'GAME STATS'!P4752+'GAME STATS'!P4815+'GAME STATS'!P4878+'GAME STATS'!P4941+'GAME STATS'!P5004</f>
        <v>0</v>
      </c>
      <c r="R25" s="525"/>
      <c r="S25" s="524">
        <f>'GAME STATS'!R27+'GAME STATS'!R90+'GAME STATS'!R153+'GAME STATS'!R216+'GAME STATS'!R279+'GAME STATS'!R342+'GAME STATS'!R405+'GAME STATS'!R468+'GAME STATS'!R531+'GAME STATS'!R594+'GAME STATS'!R657+'GAME STATS'!R720+'GAME STATS'!R783+'GAME STATS'!R846+'GAME STATS'!R909+'GAME STATS'!R972+'GAME STATS'!R1035+'GAME STATS'!R1098+'GAME STATS'!R1161+'GAME STATS'!R1224+'GAME STATS'!R1287+'GAME STATS'!R1350+'GAME STATS'!R1413+'GAME STATS'!R1476+'GAME STATS'!R1539+'GAME STATS'!R1602+'GAME STATS'!R1665+'GAME STATS'!R1728+'GAME STATS'!R1791+'GAME STATS'!R1854+'GAME STATS'!R1917+'GAME STATS'!R1980+'GAME STATS'!R2043+'GAME STATS'!R2106+'GAME STATS'!R2169+'GAME STATS'!R2232+'GAME STATS'!R2295+'GAME STATS'!R2358+'GAME STATS'!R2421+'GAME STATS'!R2484+'GAME STATS'!R2547+'GAME STATS'!R2610+'GAME STATS'!R2673+'GAME STATS'!R2736+'GAME STATS'!R2799+'GAME STATS'!R2862+'GAME STATS'!R2925+'GAME STATS'!R2988+'GAME STATS'!R3051+'GAME STATS'!R3114+'GAME STATS'!R3177+'GAME STATS'!R3240+'GAME STATS'!R3303+'GAME STATS'!R3366+'GAME STATS'!R3429+'GAME STATS'!R3492+'GAME STATS'!R3555+'GAME STATS'!R3618+'GAME STATS'!R3681+'GAME STATS'!R3744+'GAME STATS'!R3807+'GAME STATS'!R3870+'GAME STATS'!R3933+'GAME STATS'!R3996+'GAME STATS'!R4059+'GAME STATS'!R4122+'GAME STATS'!R4185+'GAME STATS'!R4248+'GAME STATS'!R4311+'GAME STATS'!R4374+'GAME STATS'!R4437+'GAME STATS'!R4500+'GAME STATS'!R4563+'GAME STATS'!R4626+'GAME STATS'!R4689+'GAME STATS'!R4752+'GAME STATS'!R4815+'GAME STATS'!R4878+'GAME STATS'!R4941+'GAME STATS'!R5004</f>
        <v>0</v>
      </c>
      <c r="T25" s="525"/>
      <c r="U25" s="524">
        <f>'GAME STATS'!T27+'GAME STATS'!T90+'GAME STATS'!T153+'GAME STATS'!T216+'GAME STATS'!T279+'GAME STATS'!T342+'GAME STATS'!T405+'GAME STATS'!T468+'GAME STATS'!T531+'GAME STATS'!T594+'GAME STATS'!T657+'GAME STATS'!T720+'GAME STATS'!T783+'GAME STATS'!T846+'GAME STATS'!T909+'GAME STATS'!T972+'GAME STATS'!T1035+'GAME STATS'!T1098+'GAME STATS'!T1161+'GAME STATS'!T1224+'GAME STATS'!T1287+'GAME STATS'!T1350+'GAME STATS'!T1413+'GAME STATS'!T1476+'GAME STATS'!T1539+'GAME STATS'!T1602+'GAME STATS'!T1665+'GAME STATS'!T1728+'GAME STATS'!T1791+'GAME STATS'!T1854+'GAME STATS'!T1917+'GAME STATS'!T1980+'GAME STATS'!T2043+'GAME STATS'!T2106+'GAME STATS'!T2169+'GAME STATS'!T2232+'GAME STATS'!T2295+'GAME STATS'!T2358+'GAME STATS'!T2421+'GAME STATS'!T2484+'GAME STATS'!T2547+'GAME STATS'!T2610+'GAME STATS'!T2673+'GAME STATS'!T2736+'GAME STATS'!T2799+'GAME STATS'!T2862+'GAME STATS'!T2925+'GAME STATS'!T2988+'GAME STATS'!T3051+'GAME STATS'!T3114+'GAME STATS'!T3177+'GAME STATS'!T3240+'GAME STATS'!T3303+'GAME STATS'!T3366+'GAME STATS'!T3429+'GAME STATS'!T3492+'GAME STATS'!T3555+'GAME STATS'!T3618+'GAME STATS'!T3681+'GAME STATS'!T3744+'GAME STATS'!T3807+'GAME STATS'!T3870+'GAME STATS'!T3933+'GAME STATS'!T3996+'GAME STATS'!T4059+'GAME STATS'!T4122+'GAME STATS'!T4185+'GAME STATS'!T4248+'GAME STATS'!T4311+'GAME STATS'!T4374+'GAME STATS'!T4437+'GAME STATS'!T4500+'GAME STATS'!T4563+'GAME STATS'!T4626+'GAME STATS'!T4689+'GAME STATS'!T4752+'GAME STATS'!T4815+'GAME STATS'!T4878+'GAME STATS'!T4941+'GAME STATS'!T5004</f>
        <v>0</v>
      </c>
      <c r="V25" s="592"/>
      <c r="W25" s="526">
        <f>'GAME STATS'!V27+'GAME STATS'!V90+'GAME STATS'!V153+'GAME STATS'!V216+'GAME STATS'!V279+'GAME STATS'!V342+'GAME STATS'!V405+'GAME STATS'!V468+'GAME STATS'!V531+'GAME STATS'!V594+'GAME STATS'!V657+'GAME STATS'!V720+'GAME STATS'!V783+'GAME STATS'!V846+'GAME STATS'!V909+'GAME STATS'!V972+'GAME STATS'!V1035+'GAME STATS'!V1098+'GAME STATS'!V1161+'GAME STATS'!V1224+'GAME STATS'!V1287+'GAME STATS'!V1350+'GAME STATS'!V1413+'GAME STATS'!V1476+'GAME STATS'!V1539+'GAME STATS'!V1602+'GAME STATS'!V1665+'GAME STATS'!V1728+'GAME STATS'!V1791+'GAME STATS'!V1854+'GAME STATS'!V1917+'GAME STATS'!V1980+'GAME STATS'!V2043+'GAME STATS'!V2106+'GAME STATS'!V2169+'GAME STATS'!V2232+'GAME STATS'!V2295+'GAME STATS'!V2358+'GAME STATS'!V2421+'GAME STATS'!V2484+'GAME STATS'!V2547+'GAME STATS'!V2610+'GAME STATS'!V2673+'GAME STATS'!V2736+'GAME STATS'!V2799+'GAME STATS'!V2862+'GAME STATS'!V2925+'GAME STATS'!V2988+'GAME STATS'!V3051+'GAME STATS'!V3114+'GAME STATS'!V3177+'GAME STATS'!V3240+'GAME STATS'!V3303+'GAME STATS'!V3366+'GAME STATS'!V3429+'GAME STATS'!V3492+'GAME STATS'!V3555+'GAME STATS'!V3618+'GAME STATS'!V3681+'GAME STATS'!V3744+'GAME STATS'!V3807+'GAME STATS'!V3870+'GAME STATS'!V3933+'GAME STATS'!V3996+'GAME STATS'!V4059+'GAME STATS'!V4122+'GAME STATS'!V4185+'GAME STATS'!V4248+'GAME STATS'!V4311+'GAME STATS'!V4374+'GAME STATS'!V4437+'GAME STATS'!V4500+'GAME STATS'!V4563+'GAME STATS'!V4626+'GAME STATS'!V4689+'GAME STATS'!V4752+'GAME STATS'!V4815+'GAME STATS'!V4878+'GAME STATS'!V4941+'GAME STATS'!V5004</f>
        <v>0</v>
      </c>
      <c r="X25" s="526">
        <f>'GAME STATS'!X27+'GAME STATS'!X90+'GAME STATS'!X153+'GAME STATS'!X216+'GAME STATS'!X279+'GAME STATS'!X342+'GAME STATS'!X405+'GAME STATS'!X468+'GAME STATS'!X531+'GAME STATS'!X594+'GAME STATS'!X657+'GAME STATS'!X720+'GAME STATS'!X783+'GAME STATS'!X846+'GAME STATS'!X909+'GAME STATS'!X972+'GAME STATS'!X1035+'GAME STATS'!X1098+'GAME STATS'!X1161+'GAME STATS'!X1224+'GAME STATS'!X1287+'GAME STATS'!X1350+'GAME STATS'!X1413+'GAME STATS'!X1476+'GAME STATS'!X1539+'GAME STATS'!X1602+'GAME STATS'!X1665+'GAME STATS'!X1728+'GAME STATS'!X1791+'GAME STATS'!X1854+'GAME STATS'!X1917+'GAME STATS'!X1980+'GAME STATS'!X2043+'GAME STATS'!X2106+'GAME STATS'!X2169+'GAME STATS'!X2232+'GAME STATS'!X2295+'GAME STATS'!X2358+'GAME STATS'!X2421+'GAME STATS'!X2484+'GAME STATS'!X2547+'GAME STATS'!X2610+'GAME STATS'!X2673+'GAME STATS'!X2736+'GAME STATS'!X2799+'GAME STATS'!X2862+'GAME STATS'!X2925+'GAME STATS'!X2988+'GAME STATS'!X3051+'GAME STATS'!X3114+'GAME STATS'!X3177+'GAME STATS'!X3240+'GAME STATS'!X3303+'GAME STATS'!X3366+'GAME STATS'!X3429+'GAME STATS'!X3492+'GAME STATS'!X3555+'GAME STATS'!X3618+'GAME STATS'!X3681+'GAME STATS'!X3744+'GAME STATS'!X3807+'GAME STATS'!X3870+'GAME STATS'!X3933+'GAME STATS'!X3996+'GAME STATS'!X4059+'GAME STATS'!X4122+'GAME STATS'!X4185+'GAME STATS'!X4248+'GAME STATS'!X4311+'GAME STATS'!X4374+'GAME STATS'!X4437+'GAME STATS'!X4500+'GAME STATS'!X4563+'GAME STATS'!X4626+'GAME STATS'!X4689+'GAME STATS'!X4752+'GAME STATS'!X4815+'GAME STATS'!X4878+'GAME STATS'!X4941+'GAME STATS'!X5004</f>
        <v>0</v>
      </c>
      <c r="Y25" s="524">
        <f>'GAME STATS'!Z27+'GAME STATS'!Z90+'GAME STATS'!Z153+'GAME STATS'!Z216+'GAME STATS'!Z279+'GAME STATS'!Z342+'GAME STATS'!Z405+'GAME STATS'!Z468+'GAME STATS'!Z531+'GAME STATS'!Z594+'GAME STATS'!Z657+'GAME STATS'!Z720+'GAME STATS'!Z783+'GAME STATS'!Z846+'GAME STATS'!Z909+'GAME STATS'!Z972+'GAME STATS'!Z1035+'GAME STATS'!Z1098+'GAME STATS'!Z1161+'GAME STATS'!Z1224+'GAME STATS'!Z1287+'GAME STATS'!Z1350+'GAME STATS'!Z1413+'GAME STATS'!Z1476+'GAME STATS'!Z1539+'GAME STATS'!Z1602+'GAME STATS'!Z1665+'GAME STATS'!Z1728+'GAME STATS'!Z1791+'GAME STATS'!Z1854+'GAME STATS'!Z1917+'GAME STATS'!Z1980+'GAME STATS'!Z2043+'GAME STATS'!Z2106+'GAME STATS'!Z2169+'GAME STATS'!Z2232+'GAME STATS'!Z2295+'GAME STATS'!Z2358+'GAME STATS'!Z2421+'GAME STATS'!Z2484+'GAME STATS'!Z2547+'GAME STATS'!Z2610+'GAME STATS'!Z2673+'GAME STATS'!Z2736+'GAME STATS'!Z2799+'GAME STATS'!Z2862+'GAME STATS'!Z2925+'GAME STATS'!Z2988+'GAME STATS'!Z3051+'GAME STATS'!Z3114+'GAME STATS'!Z3177+'GAME STATS'!Z3240+'GAME STATS'!Z3303+'GAME STATS'!Z3366+'GAME STATS'!Z3429+'GAME STATS'!Z3492+'GAME STATS'!Z3555+'GAME STATS'!Z3618+'GAME STATS'!Z3681+'GAME STATS'!Z3744+'GAME STATS'!Z3807+'GAME STATS'!Z3870+'GAME STATS'!Z3933+'GAME STATS'!Z3996+'GAME STATS'!Z4059+'GAME STATS'!Z4122+'GAME STATS'!Z4185+'GAME STATS'!Z4248+'GAME STATS'!Z4311+'GAME STATS'!Z4374+'GAME STATS'!Z4437+'GAME STATS'!Z4500+'GAME STATS'!Z4563+'GAME STATS'!Z4626+'GAME STATS'!Z4689+'GAME STATS'!Z4752+'GAME STATS'!Z4815+'GAME STATS'!Z4878+'GAME STATS'!Z4941+'GAME STATS'!Z5004</f>
        <v>0</v>
      </c>
      <c r="Z25" s="525"/>
      <c r="AA25" s="524">
        <f>'GAME STATS'!AB27+'GAME STATS'!AB90+'GAME STATS'!AB153+'GAME STATS'!AB216+'GAME STATS'!AB279+'GAME STATS'!AB342+'GAME STATS'!AB405+'GAME STATS'!AB468+'GAME STATS'!AB531+'GAME STATS'!AB594+'GAME STATS'!AB657+'GAME STATS'!AB720+'GAME STATS'!AB783+'GAME STATS'!AB846+'GAME STATS'!AB909+'GAME STATS'!AB972+'GAME STATS'!AB1035+'GAME STATS'!AB1098+'GAME STATS'!AB1161+'GAME STATS'!AB1224+'GAME STATS'!AB1287+'GAME STATS'!AB1350+'GAME STATS'!AB1413+'GAME STATS'!AB1476+'GAME STATS'!AB1539+'GAME STATS'!AB1602+'GAME STATS'!AB1665+'GAME STATS'!AB1728+'GAME STATS'!AB1791+'GAME STATS'!AB1854+'GAME STATS'!AB1917+'GAME STATS'!AB1980+'GAME STATS'!AB2043+'GAME STATS'!AB2106+'GAME STATS'!AB2169+'GAME STATS'!AB2232+'GAME STATS'!AB2295+'GAME STATS'!AB2358+'GAME STATS'!AB2421+'GAME STATS'!AB2484+'GAME STATS'!AB2547+'GAME STATS'!AB2610+'GAME STATS'!AB2673+'GAME STATS'!AB2736+'GAME STATS'!AB2799+'GAME STATS'!AB2862+'GAME STATS'!AB2925+'GAME STATS'!AB2988+'GAME STATS'!AB3051+'GAME STATS'!AB3114+'GAME STATS'!AB3177+'GAME STATS'!AB3240+'GAME STATS'!AB3303+'GAME STATS'!AB3366+'GAME STATS'!AB3429+'GAME STATS'!AB3492+'GAME STATS'!AB3555+'GAME STATS'!AB3618+'GAME STATS'!AB3681+'GAME STATS'!AB3744+'GAME STATS'!AB3807+'GAME STATS'!AB3870+'GAME STATS'!AB3933+'GAME STATS'!AB3996+'GAME STATS'!AB4059+'GAME STATS'!AB4122+'GAME STATS'!AB4185+'GAME STATS'!AB4248+'GAME STATS'!AB4311+'GAME STATS'!AB4374+'GAME STATS'!AB4437+'GAME STATS'!AB4500+'GAME STATS'!AB4563+'GAME STATS'!AB4626+'GAME STATS'!AB4689+'GAME STATS'!AB4752+'GAME STATS'!AB4815+'GAME STATS'!AB4878+'GAME STATS'!AB4941+'GAME STATS'!AB5004</f>
        <v>0</v>
      </c>
      <c r="AB25" s="525"/>
      <c r="AC25" s="524">
        <f>'GAME STATS'!AD27+'GAME STATS'!AD90+'GAME STATS'!AD153+'GAME STATS'!AD216+'GAME STATS'!AD279+'GAME STATS'!AD342+'GAME STATS'!AD405+'GAME STATS'!AD468+'GAME STATS'!AD531+'GAME STATS'!AD594+'GAME STATS'!AD657+'GAME STATS'!AD720+'GAME STATS'!AD783+'GAME STATS'!AD846+'GAME STATS'!AD909+'GAME STATS'!AD972+'GAME STATS'!AD1035+'GAME STATS'!AD1098+'GAME STATS'!AD1161+'GAME STATS'!AD1224+'GAME STATS'!AD1287+'GAME STATS'!AD1350+'GAME STATS'!AD1413+'GAME STATS'!AD1476+'GAME STATS'!AD1539+'GAME STATS'!AD1602+'GAME STATS'!AD1665+'GAME STATS'!AD1728+'GAME STATS'!AD1791+'GAME STATS'!AD1854+'GAME STATS'!AD1917+'GAME STATS'!AD1980+'GAME STATS'!AD2043+'GAME STATS'!AD2106+'GAME STATS'!AD2169+'GAME STATS'!AD2232+'GAME STATS'!AD2295+'GAME STATS'!AD2358+'GAME STATS'!AD2421+'GAME STATS'!AD2484+'GAME STATS'!AD2547+'GAME STATS'!AD2610+'GAME STATS'!AD2673+'GAME STATS'!AD2736+'GAME STATS'!AD2799+'GAME STATS'!AD2862+'GAME STATS'!AD2925+'GAME STATS'!AD2988+'GAME STATS'!AD3051+'GAME STATS'!AD3114+'GAME STATS'!AD3177+'GAME STATS'!AD3240+'GAME STATS'!AD3303+'GAME STATS'!AD3366+'GAME STATS'!AD3429+'GAME STATS'!AD3492+'GAME STATS'!AD3555+'GAME STATS'!AD3618+'GAME STATS'!AD3681+'GAME STATS'!AD3744+'GAME STATS'!AD3807+'GAME STATS'!AD3870+'GAME STATS'!AD3933+'GAME STATS'!AD3996+'GAME STATS'!AD4059+'GAME STATS'!AD4122+'GAME STATS'!AD4185+'GAME STATS'!AD4248+'GAME STATS'!AD4311+'GAME STATS'!AD4374+'GAME STATS'!AD4437+'GAME STATS'!AD4500+'GAME STATS'!AD4563+'GAME STATS'!AD4626+'GAME STATS'!AD4689+'GAME STATS'!AD4752+'GAME STATS'!AD4815+'GAME STATS'!AD4878+'GAME STATS'!AD4941+'GAME STATS'!AD5004</f>
        <v>0</v>
      </c>
      <c r="AD25" s="525"/>
      <c r="AE25" s="524">
        <f>'GAME STATS'!AF27+'GAME STATS'!AF90+'GAME STATS'!AF153+'GAME STATS'!AF216+'GAME STATS'!AF279+'GAME STATS'!AF342+'GAME STATS'!AF405+'GAME STATS'!AF468+'GAME STATS'!AF531+'GAME STATS'!AF594+'GAME STATS'!AF657+'GAME STATS'!AF720+'GAME STATS'!AF783+'GAME STATS'!AF846+'GAME STATS'!AF909+'GAME STATS'!AF972+'GAME STATS'!AF1035+'GAME STATS'!AF1098+'GAME STATS'!AF1161+'GAME STATS'!AF1224+'GAME STATS'!AF1287+'GAME STATS'!AF1350+'GAME STATS'!AF1413+'GAME STATS'!AF1476+'GAME STATS'!AF1539+'GAME STATS'!AF1602+'GAME STATS'!AF1665+'GAME STATS'!AF1728+'GAME STATS'!AF1791+'GAME STATS'!AF1854+'GAME STATS'!AF1917+'GAME STATS'!AF1980+'GAME STATS'!AF2043+'GAME STATS'!AF2106+'GAME STATS'!AF2169+'GAME STATS'!AF2232+'GAME STATS'!AF2295+'GAME STATS'!AF2358+'GAME STATS'!AF2421+'GAME STATS'!AF2484+'GAME STATS'!AF2547+'GAME STATS'!AF2610+'GAME STATS'!AF2673+'GAME STATS'!AF2736+'GAME STATS'!AF2799+'GAME STATS'!AF2862+'GAME STATS'!AF2925+'GAME STATS'!AF2988+'GAME STATS'!AF3051+'GAME STATS'!AF3114+'GAME STATS'!AF3177+'GAME STATS'!AF3240+'GAME STATS'!AF3303+'GAME STATS'!AF3366+'GAME STATS'!AF3429+'GAME STATS'!AF3492+'GAME STATS'!AF3555+'GAME STATS'!AF3618+'GAME STATS'!AF3681+'GAME STATS'!AF3744+'GAME STATS'!AF3807+'GAME STATS'!AF3870+'GAME STATS'!AF3933+'GAME STATS'!AF3996+'GAME STATS'!AF4059+'GAME STATS'!AF4122+'GAME STATS'!AF4185+'GAME STATS'!AF4248+'GAME STATS'!AF4311+'GAME STATS'!AF4374+'GAME STATS'!AF4437+'GAME STATS'!AF4500+'GAME STATS'!AF4563+'GAME STATS'!AF4626+'GAME STATS'!AF4689+'GAME STATS'!AF4752+'GAME STATS'!AF4815+'GAME STATS'!AF4878+'GAME STATS'!AF4941+'GAME STATS'!AF5004</f>
        <v>0</v>
      </c>
      <c r="AF25" s="525"/>
      <c r="AG25" s="524">
        <f>'GAME STATS'!AH27+'GAME STATS'!AH90+'GAME STATS'!AH153+'GAME STATS'!AH216+'GAME STATS'!AH279+'GAME STATS'!AH342+'GAME STATS'!AH405+'GAME STATS'!AH468+'GAME STATS'!AH531+'GAME STATS'!AH594+'GAME STATS'!AH657+'GAME STATS'!AH720+'GAME STATS'!AH783+'GAME STATS'!AH846+'GAME STATS'!AH909+'GAME STATS'!AH972+'GAME STATS'!AH1035+'GAME STATS'!AH1098+'GAME STATS'!AH1161+'GAME STATS'!AH1224+'GAME STATS'!AH1287+'GAME STATS'!AH1350+'GAME STATS'!AH1413+'GAME STATS'!AH1476+'GAME STATS'!AH1539+'GAME STATS'!AH1602+'GAME STATS'!AH1665+'GAME STATS'!AH1728+'GAME STATS'!AH1791+'GAME STATS'!AH1854+'GAME STATS'!AH1917+'GAME STATS'!AH1980+'GAME STATS'!AH2043+'GAME STATS'!AH2106+'GAME STATS'!AH2169+'GAME STATS'!AH2232+'GAME STATS'!AH2295+'GAME STATS'!AH2358+'GAME STATS'!AH2421+'GAME STATS'!AH2484+'GAME STATS'!AH2547+'GAME STATS'!AH2610+'GAME STATS'!AH2673+'GAME STATS'!AH2736+'GAME STATS'!AH2799+'GAME STATS'!AH2862+'GAME STATS'!AH2925+'GAME STATS'!AH2988+'GAME STATS'!AH3051+'GAME STATS'!AH3114+'GAME STATS'!AH3177+'GAME STATS'!AH3240+'GAME STATS'!AH3303+'GAME STATS'!AH3366+'GAME STATS'!AH3429+'GAME STATS'!AH3492+'GAME STATS'!AH3555+'GAME STATS'!AH3618+'GAME STATS'!AH3681+'GAME STATS'!AH3744+'GAME STATS'!AH3807+'GAME STATS'!AH3870+'GAME STATS'!AH3933+'GAME STATS'!AH3996+'GAME STATS'!AH4059+'GAME STATS'!AH4122+'GAME STATS'!AH4185+'GAME STATS'!AH4248+'GAME STATS'!AH4311+'GAME STATS'!AH4374+'GAME STATS'!AH4437+'GAME STATS'!AH4500+'GAME STATS'!AH4563+'GAME STATS'!AH4626+'GAME STATS'!AH4689+'GAME STATS'!AH4752+'GAME STATS'!AH4815+'GAME STATS'!AH4878+'GAME STATS'!AH4941+'GAME STATS'!AH5004</f>
        <v>0</v>
      </c>
      <c r="AH25" s="525"/>
      <c r="AI25" s="524">
        <f>'GAME STATS'!AJ27+'GAME STATS'!AJ90+'GAME STATS'!AJ153+'GAME STATS'!AJ216+'GAME STATS'!AJ279+'GAME STATS'!AJ342+'GAME STATS'!AJ405+'GAME STATS'!AJ468+'GAME STATS'!AJ531+'GAME STATS'!AJ594+'GAME STATS'!AJ657+'GAME STATS'!AJ720+'GAME STATS'!AJ783+'GAME STATS'!AJ846+'GAME STATS'!AJ909+'GAME STATS'!AJ972+'GAME STATS'!AJ1035+'GAME STATS'!AJ1098+'GAME STATS'!AJ1161+'GAME STATS'!AJ1224+'GAME STATS'!AJ1287+'GAME STATS'!AJ1350+'GAME STATS'!AJ1413+'GAME STATS'!AJ1476+'GAME STATS'!AJ1539+'GAME STATS'!AJ1602+'GAME STATS'!AJ1665+'GAME STATS'!AJ1728+'GAME STATS'!AJ1791+'GAME STATS'!AJ1854+'GAME STATS'!AJ1917+'GAME STATS'!AJ1980+'GAME STATS'!AJ2043+'GAME STATS'!AJ2106+'GAME STATS'!AJ2169+'GAME STATS'!AJ2232+'GAME STATS'!AJ2295+'GAME STATS'!AJ2358+'GAME STATS'!AJ2421+'GAME STATS'!AJ2484+'GAME STATS'!AJ2547+'GAME STATS'!AJ2610+'GAME STATS'!AJ2673+'GAME STATS'!AJ2736+'GAME STATS'!AJ2799+'GAME STATS'!AJ2862+'GAME STATS'!AJ2925+'GAME STATS'!AJ2988+'GAME STATS'!AJ3051+'GAME STATS'!AJ3114+'GAME STATS'!AJ3177+'GAME STATS'!AJ3240+'GAME STATS'!AJ3303+'GAME STATS'!AJ3366+'GAME STATS'!AJ3429+'GAME STATS'!AJ3492+'GAME STATS'!AJ3555+'GAME STATS'!AJ3618+'GAME STATS'!AJ3681+'GAME STATS'!AJ3744+'GAME STATS'!AJ3807+'GAME STATS'!AJ3870+'GAME STATS'!AJ3933+'GAME STATS'!AJ3996+'GAME STATS'!AJ4059+'GAME STATS'!AJ4122+'GAME STATS'!AJ4185+'GAME STATS'!AJ4248+'GAME STATS'!AJ4311+'GAME STATS'!AJ4374+'GAME STATS'!AJ4437+'GAME STATS'!AJ4500+'GAME STATS'!AJ4563+'GAME STATS'!AJ4626+'GAME STATS'!AJ4689+'GAME STATS'!AJ4752+'GAME STATS'!AJ4815+'GAME STATS'!AJ4878+'GAME STATS'!AJ4941+'GAME STATS'!AJ5004</f>
        <v>0</v>
      </c>
      <c r="AJ25" s="525"/>
      <c r="AK25" s="572">
        <f>IF(AG25=0,0,(AI25/AG25)*100)</f>
        <v>0</v>
      </c>
      <c r="AL25" s="573"/>
      <c r="AM25" s="524">
        <f>'GAME STATS'!AN27+'GAME STATS'!AN90+'GAME STATS'!AN153+'GAME STATS'!AN216+'GAME STATS'!AN279+'GAME STATS'!AN342+'GAME STATS'!AN405+'GAME STATS'!AN468+'GAME STATS'!AN531+'GAME STATS'!AN594+'GAME STATS'!AN657+'GAME STATS'!AN720+'GAME STATS'!AN783+'GAME STATS'!AN846+'GAME STATS'!AN909+'GAME STATS'!AN972+'GAME STATS'!AN1035+'GAME STATS'!AN1098+'GAME STATS'!AN1161+'GAME STATS'!AN1224+'GAME STATS'!AN1287+'GAME STATS'!AN1350+'GAME STATS'!AN1413+'GAME STATS'!AN1476+'GAME STATS'!AN1539+'GAME STATS'!AN1602+'GAME STATS'!AN1665+'GAME STATS'!AN1728+'GAME STATS'!AN1791+'GAME STATS'!AN1854+'GAME STATS'!AN1917+'GAME STATS'!AN1980+'GAME STATS'!AN2043+'GAME STATS'!AN2106+'GAME STATS'!AN2169+'GAME STATS'!AN2232+'GAME STATS'!AN2295+'GAME STATS'!AN2358+'GAME STATS'!AN2421+'GAME STATS'!AN2484+'GAME STATS'!AN2547+'GAME STATS'!AN2610+'GAME STATS'!AN2673+'GAME STATS'!AN2736+'GAME STATS'!AN2799+'GAME STATS'!AN2862+'GAME STATS'!AN2925+'GAME STATS'!AN2988+'GAME STATS'!AN3051+'GAME STATS'!AN3114+'GAME STATS'!AN3177+'GAME STATS'!AN3240+'GAME STATS'!AN3303+'GAME STATS'!AN3366+'GAME STATS'!AN3429+'GAME STATS'!AN3492+'GAME STATS'!AN3555+'GAME STATS'!AN3618+'GAME STATS'!AN3681+'GAME STATS'!AN3744+'GAME STATS'!AN3807+'GAME STATS'!AN3870+'GAME STATS'!AN3933+'GAME STATS'!AN3996+'GAME STATS'!AN4059+'GAME STATS'!AN4122+'GAME STATS'!AN4185+'GAME STATS'!AN4248+'GAME STATS'!AN4311+'GAME STATS'!AN4374+'GAME STATS'!AN4437+'GAME STATS'!AN4500+'GAME STATS'!AN4563+'GAME STATS'!AN4626+'GAME STATS'!AN4689+'GAME STATS'!AN4752+'GAME STATS'!AN4815+'GAME STATS'!AN4878+'GAME STATS'!AN4941+'GAME STATS'!AN5004</f>
        <v>0</v>
      </c>
      <c r="AN25" s="525"/>
      <c r="AO25" s="524">
        <f>'GAME STATS'!AP27+'GAME STATS'!AP90+'GAME STATS'!AP153+'GAME STATS'!AP216+'GAME STATS'!AP279+'GAME STATS'!AP342+'GAME STATS'!AP405+'GAME STATS'!AP468+'GAME STATS'!AP531+'GAME STATS'!AP594+'GAME STATS'!AP657+'GAME STATS'!AP720+'GAME STATS'!AP783+'GAME STATS'!AP846+'GAME STATS'!AP909+'GAME STATS'!AP972+'GAME STATS'!AP1035+'GAME STATS'!AP1098+'GAME STATS'!AP1161+'GAME STATS'!AP1224+'GAME STATS'!AP1287+'GAME STATS'!AP1350+'GAME STATS'!AP1413+'GAME STATS'!AP1476+'GAME STATS'!AP1539+'GAME STATS'!AP1602+'GAME STATS'!AP1665+'GAME STATS'!AP1728+'GAME STATS'!AP1791+'GAME STATS'!AP1854+'GAME STATS'!AP1917+'GAME STATS'!AP1980+'GAME STATS'!AP2043+'GAME STATS'!AP2106+'GAME STATS'!AP2169+'GAME STATS'!AP2232+'GAME STATS'!AP2295+'GAME STATS'!AP2358+'GAME STATS'!AP2421+'GAME STATS'!AP2484+'GAME STATS'!AP2547+'GAME STATS'!AP2610+'GAME STATS'!AP2673+'GAME STATS'!AP2736+'GAME STATS'!AP2799+'GAME STATS'!AP2862+'GAME STATS'!AP2925+'GAME STATS'!AP2988+'GAME STATS'!AP3051+'GAME STATS'!AP3114+'GAME STATS'!AP3177+'GAME STATS'!AP3240+'GAME STATS'!AP3303+'GAME STATS'!AP3366+'GAME STATS'!AP3429+'GAME STATS'!AP3492+'GAME STATS'!AP3555+'GAME STATS'!AP3618+'GAME STATS'!AP3681+'GAME STATS'!AP3744+'GAME STATS'!AP3807+'GAME STATS'!AP3870+'GAME STATS'!AP3933+'GAME STATS'!AP3996+'GAME STATS'!AP4059+'GAME STATS'!AP4122+'GAME STATS'!AP4185+'GAME STATS'!AP4248+'GAME STATS'!AP4311+'GAME STATS'!AP4374+'GAME STATS'!AP4437+'GAME STATS'!AP4500+'GAME STATS'!AP4563+'GAME STATS'!AP4626+'GAME STATS'!AP4689+'GAME STATS'!AP4752+'GAME STATS'!AP4815+'GAME STATS'!AP4878+'GAME STATS'!AP4941+'GAME STATS'!AP5004</f>
        <v>0</v>
      </c>
      <c r="AP25" s="525"/>
      <c r="AQ25" s="572">
        <f>IF(AM25=0,0,(AO25/AM25)*100)</f>
        <v>0</v>
      </c>
      <c r="AR25" s="573"/>
      <c r="AS25" s="524">
        <f>AA25+AG25+AM25</f>
        <v>0</v>
      </c>
      <c r="AT25" s="525"/>
      <c r="AU25" s="569">
        <f>AC25+AI25+AO25</f>
        <v>0</v>
      </c>
      <c r="AV25" s="525"/>
      <c r="AW25" s="572">
        <f>IF(AS25=0,0,(AU25/AS25)*100)</f>
        <v>0</v>
      </c>
      <c r="AX25" s="573"/>
      <c r="AY25" s="524">
        <f>'GAME STATS'!AZ27+'GAME STATS'!AZ90+'GAME STATS'!AZ153+'GAME STATS'!AZ216+'GAME STATS'!AZ279+'GAME STATS'!AZ342+'GAME STATS'!AZ405+'GAME STATS'!AZ468+'GAME STATS'!AZ531+'GAME STATS'!AZ594+'GAME STATS'!AZ657+'GAME STATS'!AZ720+'GAME STATS'!AZ783+'GAME STATS'!AZ846+'GAME STATS'!AZ909+'GAME STATS'!AZ972+'GAME STATS'!AZ1035+'GAME STATS'!AZ1098+'GAME STATS'!AZ1161+'GAME STATS'!AZ1224+'GAME STATS'!AZ1287+'GAME STATS'!AZ1350+'GAME STATS'!AZ1413+'GAME STATS'!AZ1476+'GAME STATS'!AZ1539+'GAME STATS'!AZ1602+'GAME STATS'!AZ1665+'GAME STATS'!AZ1728+'GAME STATS'!AZ1791+'GAME STATS'!AZ1854+'GAME STATS'!AZ1917+'GAME STATS'!AZ1980+'GAME STATS'!AZ2043+'GAME STATS'!AZ2106+'GAME STATS'!AZ2169+'GAME STATS'!AZ2232+'GAME STATS'!AZ2295+'GAME STATS'!AZ2358+'GAME STATS'!AZ2421+'GAME STATS'!AZ2484+'GAME STATS'!AZ2547+'GAME STATS'!AZ2610+'GAME STATS'!AZ2673+'GAME STATS'!AZ2736+'GAME STATS'!AZ2799+'GAME STATS'!AZ2862+'GAME STATS'!AZ2925+'GAME STATS'!AZ2988+'GAME STATS'!AZ3051+'GAME STATS'!AZ3114+'GAME STATS'!AZ3177+'GAME STATS'!AZ3240+'GAME STATS'!AZ3303+'GAME STATS'!AZ3366+'GAME STATS'!AZ3429+'GAME STATS'!AZ3492+'GAME STATS'!AZ3555+'GAME STATS'!AZ3618+'GAME STATS'!AZ3681+'GAME STATS'!AZ3744+'GAME STATS'!AZ3807+'GAME STATS'!AZ3870+'GAME STATS'!AZ3933+'GAME STATS'!AZ3996+'GAME STATS'!AZ4059+'GAME STATS'!AZ4122+'GAME STATS'!AZ4185+'GAME STATS'!AZ4248+'GAME STATS'!AZ4311+'GAME STATS'!AZ4374+'GAME STATS'!AZ4437+'GAME STATS'!AZ4500+'GAME STATS'!AZ4563+'GAME STATS'!AZ4626+'GAME STATS'!AZ4689+'GAME STATS'!AZ4752+'GAME STATS'!AZ4815+'GAME STATS'!AZ4878+'GAME STATS'!AZ4941+'GAME STATS'!AZ5004</f>
        <v>0</v>
      </c>
      <c r="AZ25" s="525"/>
      <c r="BA25" s="524">
        <f>'GAME STATS'!BB27+'GAME STATS'!BB90+'GAME STATS'!BB153+'GAME STATS'!BB216+'GAME STATS'!BB279+'GAME STATS'!BB342+'GAME STATS'!BB405+'GAME STATS'!BB468+'GAME STATS'!BB531+'GAME STATS'!BB594+'GAME STATS'!BB657+'GAME STATS'!BB720+'GAME STATS'!BB783+'GAME STATS'!BB846+'GAME STATS'!BB909+'GAME STATS'!BB972+'GAME STATS'!BB1035+'GAME STATS'!BB1098+'GAME STATS'!BB1161+'GAME STATS'!BB1224+'GAME STATS'!BB1287+'GAME STATS'!BB1350+'GAME STATS'!BB1413+'GAME STATS'!BB1476+'GAME STATS'!BB1539+'GAME STATS'!BB1602+'GAME STATS'!BB1665+'GAME STATS'!BB1728+'GAME STATS'!BB1791+'GAME STATS'!BB1854+'GAME STATS'!BB1917+'GAME STATS'!BB1980+'GAME STATS'!BB2043+'GAME STATS'!BB2106+'GAME STATS'!BB2169+'GAME STATS'!BB2232+'GAME STATS'!BB2295+'GAME STATS'!BB2358+'GAME STATS'!BB2421+'GAME STATS'!BB2484+'GAME STATS'!BB2547+'GAME STATS'!BB2610+'GAME STATS'!BB2673+'GAME STATS'!BB2736+'GAME STATS'!BB2799+'GAME STATS'!BB2862+'GAME STATS'!BB2925+'GAME STATS'!BB2988+'GAME STATS'!BB3051+'GAME STATS'!BB3114+'GAME STATS'!BB3177+'GAME STATS'!BB3240+'GAME STATS'!BB3303+'GAME STATS'!BB3366+'GAME STATS'!BB3429+'GAME STATS'!BB3492+'GAME STATS'!BB3555+'GAME STATS'!BB3618+'GAME STATS'!BB3681+'GAME STATS'!BB3744+'GAME STATS'!BB3807+'GAME STATS'!BB3870+'GAME STATS'!BB3933+'GAME STATS'!BB3996+'GAME STATS'!BB4059+'GAME STATS'!BB4122+'GAME STATS'!BB4185+'GAME STATS'!BB4248+'GAME STATS'!BB4311+'GAME STATS'!BB4374+'GAME STATS'!BB4437+'GAME STATS'!BB4500+'GAME STATS'!BB4563+'GAME STATS'!BB4626+'GAME STATS'!BB4689+'GAME STATS'!BB4752+'GAME STATS'!BB4815+'GAME STATS'!BB4878+'GAME STATS'!BB4941+'GAME STATS'!BB5004</f>
        <v>0</v>
      </c>
      <c r="BB25" s="525"/>
      <c r="BC25" s="572">
        <f>IF(AY25=0,0,(BA25/AY25)*100)</f>
        <v>0</v>
      </c>
      <c r="BD25" s="573"/>
      <c r="BE25" s="524">
        <f>AA25+AG25+AM25+AY25</f>
        <v>0</v>
      </c>
      <c r="BF25" s="525"/>
      <c r="BG25" s="569">
        <f>AC25+AI25+AO25+BA25</f>
        <v>0</v>
      </c>
      <c r="BH25" s="525"/>
      <c r="BI25" s="572">
        <f>IF(BE25=0,0,(BG25/BE25)*100)</f>
        <v>0</v>
      </c>
      <c r="BJ25" s="593"/>
      <c r="BK25" s="586">
        <f>(AC25*2)+(AI25*2)+(AO25*3)+BA25</f>
        <v>0</v>
      </c>
      <c r="BL25" s="587"/>
      <c r="BM25" s="588"/>
      <c r="BN25" s="104"/>
      <c r="BO25" s="104"/>
    </row>
    <row r="26" spans="1:67" ht="24.95" customHeight="1" x14ac:dyDescent="0.25">
      <c r="A26" s="104"/>
      <c r="B26" s="571"/>
      <c r="C26" s="541" t="str">
        <f>IF(ROSTER!D$24="","",ROSTER!D$24)</f>
        <v/>
      </c>
      <c r="D26" s="542"/>
      <c r="E26" s="543"/>
      <c r="F26" s="524"/>
      <c r="G26" s="525"/>
      <c r="H26" s="524"/>
      <c r="I26" s="525"/>
      <c r="J26" s="526"/>
      <c r="K26" s="524"/>
      <c r="L26" s="525"/>
      <c r="M26" s="524"/>
      <c r="N26" s="525"/>
      <c r="O26" s="572" t="s">
        <v>14</v>
      </c>
      <c r="P26" s="573"/>
      <c r="Q26" s="524"/>
      <c r="R26" s="525"/>
      <c r="S26" s="524"/>
      <c r="T26" s="525"/>
      <c r="U26" s="524"/>
      <c r="V26" s="592"/>
      <c r="W26" s="526"/>
      <c r="X26" s="526"/>
      <c r="Y26" s="524"/>
      <c r="Z26" s="525"/>
      <c r="AA26" s="524"/>
      <c r="AB26" s="525"/>
      <c r="AC26" s="524"/>
      <c r="AD26" s="525"/>
      <c r="AE26" s="524"/>
      <c r="AF26" s="525"/>
      <c r="AG26" s="524"/>
      <c r="AH26" s="525"/>
      <c r="AI26" s="524"/>
      <c r="AJ26" s="525"/>
      <c r="AK26" s="572"/>
      <c r="AL26" s="573"/>
      <c r="AM26" s="524"/>
      <c r="AN26" s="525"/>
      <c r="AO26" s="524"/>
      <c r="AP26" s="525"/>
      <c r="AQ26" s="572"/>
      <c r="AR26" s="573"/>
      <c r="AS26" s="524"/>
      <c r="AT26" s="525"/>
      <c r="AU26" s="569"/>
      <c r="AV26" s="525"/>
      <c r="AW26" s="572"/>
      <c r="AX26" s="573"/>
      <c r="AY26" s="524"/>
      <c r="AZ26" s="525"/>
      <c r="BA26" s="524"/>
      <c r="BB26" s="525"/>
      <c r="BC26" s="572"/>
      <c r="BD26" s="573"/>
      <c r="BE26" s="524"/>
      <c r="BF26" s="525"/>
      <c r="BG26" s="569"/>
      <c r="BH26" s="525"/>
      <c r="BI26" s="572"/>
      <c r="BJ26" s="593"/>
      <c r="BK26" s="589"/>
      <c r="BL26" s="590"/>
      <c r="BM26" s="591"/>
      <c r="BN26" s="104"/>
      <c r="BO26" s="104"/>
    </row>
    <row r="27" spans="1:67" ht="24.95" customHeight="1" x14ac:dyDescent="0.25">
      <c r="A27" s="104"/>
      <c r="B27" s="570" t="str">
        <f>IF(ROSTER!B26="","",ROSTER!B26)</f>
        <v/>
      </c>
      <c r="C27" s="544" t="str">
        <f>IF(ROSTER!C$26="","",ROSTER!C$26)</f>
        <v/>
      </c>
      <c r="D27" s="545"/>
      <c r="E27" s="546"/>
      <c r="F27" s="524">
        <f>'GAME STATS'!F29+'GAME STATS'!F92+'GAME STATS'!F155+'GAME STATS'!F218+'GAME STATS'!F281+'GAME STATS'!F344+'GAME STATS'!F407+'GAME STATS'!F470+'GAME STATS'!F533+'GAME STATS'!F596+'GAME STATS'!F659+'GAME STATS'!F722+'GAME STATS'!F785+'GAME STATS'!F848+'GAME STATS'!F911+'GAME STATS'!F974+'GAME STATS'!F1037+'GAME STATS'!F1100+'GAME STATS'!F1163+'GAME STATS'!F1226+'GAME STATS'!F1289+'GAME STATS'!F1352+'GAME STATS'!F1415+'GAME STATS'!F1478+'GAME STATS'!F1541+'GAME STATS'!F1604+'GAME STATS'!F1667+'GAME STATS'!F1730+'GAME STATS'!F1793+'GAME STATS'!F1856+'GAME STATS'!F1919+'GAME STATS'!F1982+'GAME STATS'!F2045+'GAME STATS'!F2108+'GAME STATS'!F2171+'GAME STATS'!F2234+'GAME STATS'!F2297+'GAME STATS'!F2360+'GAME STATS'!F2423+'GAME STATS'!F2486+'GAME STATS'!F2549+'GAME STATS'!F2612+'GAME STATS'!F2675+'GAME STATS'!F2738+'GAME STATS'!F2801+'GAME STATS'!F2864+'GAME STATS'!F2927+'GAME STATS'!F2990+'GAME STATS'!F3053+'GAME STATS'!F3116+'GAME STATS'!F3179+'GAME STATS'!F3242+'GAME STATS'!F3305+'GAME STATS'!F3368+'GAME STATS'!F3431+'GAME STATS'!F3494+'GAME STATS'!F3557+'GAME STATS'!F3620+'GAME STATS'!F3683+'GAME STATS'!F3746+'GAME STATS'!F3809+'GAME STATS'!F3872+'GAME STATS'!F3935+'GAME STATS'!F3998+'GAME STATS'!F4061+'GAME STATS'!F4124+'GAME STATS'!F4187+'GAME STATS'!F4250+'GAME STATS'!F4313+'GAME STATS'!F4376+'GAME STATS'!F4439+'GAME STATS'!F4502+'GAME STATS'!F4565+'GAME STATS'!F4628+'GAME STATS'!F4691+'GAME STATS'!F4754+'GAME STATS'!F4817+'GAME STATS'!F4880+'GAME STATS'!F4943+'GAME STATS'!F5006</f>
        <v>0</v>
      </c>
      <c r="G27" s="525"/>
      <c r="H27" s="524">
        <f>'GAME STATS'!G29+'GAME STATS'!G92+'GAME STATS'!G155+'GAME STATS'!G218+'GAME STATS'!G281+'GAME STATS'!G344+'GAME STATS'!G407+'GAME STATS'!G470+'GAME STATS'!G533+'GAME STATS'!G596+'GAME STATS'!G659+'GAME STATS'!G722+'GAME STATS'!G785+'GAME STATS'!G848+'GAME STATS'!G911+'GAME STATS'!G974+'GAME STATS'!G1037+'GAME STATS'!G1100+'GAME STATS'!G1163+'GAME STATS'!G1226+'GAME STATS'!G1289+'GAME STATS'!G1352+'GAME STATS'!G1415+'GAME STATS'!G1478+'GAME STATS'!G1541+'GAME STATS'!G1604+'GAME STATS'!G1667+'GAME STATS'!G1730+'GAME STATS'!G1793+'GAME STATS'!G1856+'GAME STATS'!G1919+'GAME STATS'!G1982+'GAME STATS'!G2045+'GAME STATS'!G2108+'GAME STATS'!G2171+'GAME STATS'!G2234+'GAME STATS'!G2297+'GAME STATS'!G2360+'GAME STATS'!G2423+'GAME STATS'!G2486+'GAME STATS'!G2549+'GAME STATS'!G2612+'GAME STATS'!G2675+'GAME STATS'!G2738+'GAME STATS'!G2801+'GAME STATS'!G2864+'GAME STATS'!G2927+'GAME STATS'!G2990+'GAME STATS'!G3053+'GAME STATS'!G3116+'GAME STATS'!G3179+'GAME STATS'!G3242+'GAME STATS'!G3305+'GAME STATS'!G3368+'GAME STATS'!G3431+'GAME STATS'!G3494+'GAME STATS'!G3557+'GAME STATS'!G3620+'GAME STATS'!G3683+'GAME STATS'!G3746+'GAME STATS'!G3809+'GAME STATS'!G3872+'GAME STATS'!G3935+'GAME STATS'!G3998+'GAME STATS'!G4061+'GAME STATS'!G4124+'GAME STATS'!G4187+'GAME STATS'!G4250+'GAME STATS'!G4313+'GAME STATS'!G4376+'GAME STATS'!G4439+'GAME STATS'!G4502+'GAME STATS'!G4565+'GAME STATS'!G4628+'GAME STATS'!G4691+'GAME STATS'!G4754+'GAME STATS'!G4817+'GAME STATS'!G4880+'GAME STATS'!G4943+'GAME STATS'!G5006</f>
        <v>0</v>
      </c>
      <c r="I27" s="525"/>
      <c r="J27" s="526">
        <f>'GAME STATS'!H29+'GAME STATS'!H92+'GAME STATS'!H155+'GAME STATS'!H218+'GAME STATS'!H281+'GAME STATS'!H344+'GAME STATS'!H407+'GAME STATS'!H470+'GAME STATS'!H533+'GAME STATS'!H596+'GAME STATS'!H659+'GAME STATS'!H722+'GAME STATS'!H785+'GAME STATS'!H848+'GAME STATS'!H911+'GAME STATS'!H974+'GAME STATS'!H1037+'GAME STATS'!H1100+'GAME STATS'!H1163+'GAME STATS'!H1226+'GAME STATS'!H1289+'GAME STATS'!H1352+'GAME STATS'!H1415+'GAME STATS'!H1478+'GAME STATS'!H1541+'GAME STATS'!H1604+'GAME STATS'!H1667+'GAME STATS'!H1730+'GAME STATS'!H1793+'GAME STATS'!H1856+'GAME STATS'!H1919+'GAME STATS'!H1982+'GAME STATS'!H2045+'GAME STATS'!H2108+'GAME STATS'!H2171+'GAME STATS'!H2234+'GAME STATS'!H2297+'GAME STATS'!H2360+'GAME STATS'!H2423+'GAME STATS'!H2486+'GAME STATS'!H2549+'GAME STATS'!H2612+'GAME STATS'!H2675+'GAME STATS'!H2738+'GAME STATS'!H2801+'GAME STATS'!H2864+'GAME STATS'!H2927+'GAME STATS'!H2990+'GAME STATS'!H3053+'GAME STATS'!H3116+'GAME STATS'!H3179+'GAME STATS'!H3242+'GAME STATS'!H3305+'GAME STATS'!H3368+'GAME STATS'!H3431+'GAME STATS'!H3494+'GAME STATS'!H3557+'GAME STATS'!H3620+'GAME STATS'!H3683+'GAME STATS'!H3746+'GAME STATS'!H3809+'GAME STATS'!H3872+'GAME STATS'!H3935+'GAME STATS'!H3998+'GAME STATS'!H4061+'GAME STATS'!H4124+'GAME STATS'!H4187+'GAME STATS'!H4250+'GAME STATS'!H4313+'GAME STATS'!H4376+'GAME STATS'!H4439+'GAME STATS'!H4502+'GAME STATS'!H4565+'GAME STATS'!H4628+'GAME STATS'!H4691+'GAME STATS'!H4754+'GAME STATS'!H4817+'GAME STATS'!H4880+'GAME STATS'!H4943+'GAME STATS'!H5006</f>
        <v>0</v>
      </c>
      <c r="K27" s="524">
        <f>'GAME STATS'!J29+'GAME STATS'!J92+'GAME STATS'!J155+'GAME STATS'!J218+'GAME STATS'!J281+'GAME STATS'!J344+'GAME STATS'!J407+'GAME STATS'!J470+'GAME STATS'!J533+'GAME STATS'!J596+'GAME STATS'!J659+'GAME STATS'!J722+'GAME STATS'!J785+'GAME STATS'!J848+'GAME STATS'!J911+'GAME STATS'!J974+'GAME STATS'!J1037+'GAME STATS'!J1100+'GAME STATS'!J1163+'GAME STATS'!J1226+'GAME STATS'!J1289+'GAME STATS'!J1352+'GAME STATS'!J1415+'GAME STATS'!J1478+'GAME STATS'!J1541+'GAME STATS'!J1604+'GAME STATS'!J1667+'GAME STATS'!J1730+'GAME STATS'!J1793+'GAME STATS'!J1856+'GAME STATS'!J1919+'GAME STATS'!J1982+'GAME STATS'!J2045+'GAME STATS'!J2108+'GAME STATS'!J2171+'GAME STATS'!J2234+'GAME STATS'!J2297+'GAME STATS'!J2360+'GAME STATS'!J2423+'GAME STATS'!J2486+'GAME STATS'!J2549+'GAME STATS'!J2612+'GAME STATS'!J2675+'GAME STATS'!J2738+'GAME STATS'!J2801+'GAME STATS'!J2864+'GAME STATS'!J2927+'GAME STATS'!J2990+'GAME STATS'!J3053+'GAME STATS'!J3116+'GAME STATS'!J3179+'GAME STATS'!J3242+'GAME STATS'!J3305+'GAME STATS'!J3368+'GAME STATS'!J3431+'GAME STATS'!J3494+'GAME STATS'!J3557+'GAME STATS'!J3620+'GAME STATS'!J3683+'GAME STATS'!J3746+'GAME STATS'!J3809+'GAME STATS'!J3872+'GAME STATS'!J3935+'GAME STATS'!J3998+'GAME STATS'!J4061+'GAME STATS'!J4124+'GAME STATS'!J4187+'GAME STATS'!J4250+'GAME STATS'!J4313+'GAME STATS'!J4376+'GAME STATS'!J4439+'GAME STATS'!J4502+'GAME STATS'!J4565+'GAME STATS'!J4628+'GAME STATS'!J4691+'GAME STATS'!J4754+'GAME STATS'!J4817+'GAME STATS'!J4880+'GAME STATS'!J4943+'GAME STATS'!J5006</f>
        <v>0</v>
      </c>
      <c r="L27" s="525"/>
      <c r="M27" s="524">
        <f>'GAME STATS'!L29+'GAME STATS'!L92+'GAME STATS'!L155+'GAME STATS'!L218+'GAME STATS'!L281+'GAME STATS'!L344+'GAME STATS'!L407+'GAME STATS'!L470+'GAME STATS'!L533+'GAME STATS'!L596+'GAME STATS'!L659+'GAME STATS'!L722+'GAME STATS'!L785+'GAME STATS'!L848+'GAME STATS'!L911+'GAME STATS'!L974+'GAME STATS'!L1037+'GAME STATS'!L1100+'GAME STATS'!L1163+'GAME STATS'!L1226+'GAME STATS'!L1289+'GAME STATS'!L1352+'GAME STATS'!L1415+'GAME STATS'!L1478+'GAME STATS'!L1541+'GAME STATS'!L1604+'GAME STATS'!L1667+'GAME STATS'!L1730+'GAME STATS'!L1793+'GAME STATS'!L1856+'GAME STATS'!L1919+'GAME STATS'!L1982+'GAME STATS'!L2045+'GAME STATS'!L2108+'GAME STATS'!L2171+'GAME STATS'!L2234+'GAME STATS'!L2297+'GAME STATS'!L2360+'GAME STATS'!L2423+'GAME STATS'!L2486+'GAME STATS'!L2549+'GAME STATS'!L2612+'GAME STATS'!L2675+'GAME STATS'!L2738+'GAME STATS'!L2801+'GAME STATS'!L2864+'GAME STATS'!L2927+'GAME STATS'!L2990+'GAME STATS'!L3053+'GAME STATS'!L3116+'GAME STATS'!L3179+'GAME STATS'!L3242+'GAME STATS'!L3305+'GAME STATS'!L3368+'GAME STATS'!L3431+'GAME STATS'!L3494+'GAME STATS'!L3557+'GAME STATS'!L3620+'GAME STATS'!L3683+'GAME STATS'!L3746+'GAME STATS'!L3809+'GAME STATS'!L3872+'GAME STATS'!L3935+'GAME STATS'!L3998+'GAME STATS'!L4061+'GAME STATS'!L4124+'GAME STATS'!L4187+'GAME STATS'!L4250+'GAME STATS'!L4313+'GAME STATS'!L4376+'GAME STATS'!L4439+'GAME STATS'!L4502+'GAME STATS'!L4565+'GAME STATS'!L4628+'GAME STATS'!L4691+'GAME STATS'!L4754+'GAME STATS'!L4817+'GAME STATS'!L4880+'GAME STATS'!L4943+'GAME STATS'!L5006</f>
        <v>0</v>
      </c>
      <c r="N27" s="525"/>
      <c r="O27" s="572">
        <f>K27+M27</f>
        <v>0</v>
      </c>
      <c r="P27" s="573"/>
      <c r="Q27" s="524">
        <f>'GAME STATS'!P29+'GAME STATS'!P92+'GAME STATS'!P155+'GAME STATS'!P218+'GAME STATS'!P281+'GAME STATS'!P344+'GAME STATS'!P407+'GAME STATS'!P470+'GAME STATS'!P533+'GAME STATS'!P596+'GAME STATS'!P659+'GAME STATS'!P722+'GAME STATS'!P785+'GAME STATS'!P848+'GAME STATS'!P911+'GAME STATS'!P974+'GAME STATS'!P1037+'GAME STATS'!P1100+'GAME STATS'!P1163+'GAME STATS'!P1226+'GAME STATS'!P1289+'GAME STATS'!P1352+'GAME STATS'!P1415+'GAME STATS'!P1478+'GAME STATS'!P1541+'GAME STATS'!P1604+'GAME STATS'!P1667+'GAME STATS'!P1730+'GAME STATS'!P1793+'GAME STATS'!P1856+'GAME STATS'!P1919+'GAME STATS'!P1982+'GAME STATS'!P2045+'GAME STATS'!P2108+'GAME STATS'!P2171+'GAME STATS'!P2234+'GAME STATS'!P2297+'GAME STATS'!P2360+'GAME STATS'!P2423+'GAME STATS'!P2486+'GAME STATS'!P2549+'GAME STATS'!P2612+'GAME STATS'!P2675+'GAME STATS'!P2738+'GAME STATS'!P2801+'GAME STATS'!P2864+'GAME STATS'!P2927+'GAME STATS'!P2990+'GAME STATS'!P3053+'GAME STATS'!P3116+'GAME STATS'!P3179+'GAME STATS'!P3242+'GAME STATS'!P3305+'GAME STATS'!P3368+'GAME STATS'!P3431+'GAME STATS'!P3494+'GAME STATS'!P3557+'GAME STATS'!P3620+'GAME STATS'!P3683+'GAME STATS'!P3746+'GAME STATS'!P3809+'GAME STATS'!P3872+'GAME STATS'!P3935+'GAME STATS'!P3998+'GAME STATS'!P4061+'GAME STATS'!P4124+'GAME STATS'!P4187+'GAME STATS'!P4250+'GAME STATS'!P4313+'GAME STATS'!P4376+'GAME STATS'!P4439+'GAME STATS'!P4502+'GAME STATS'!P4565+'GAME STATS'!P4628+'GAME STATS'!P4691+'GAME STATS'!P4754+'GAME STATS'!P4817+'GAME STATS'!P4880+'GAME STATS'!P4943+'GAME STATS'!P5006</f>
        <v>0</v>
      </c>
      <c r="R27" s="525"/>
      <c r="S27" s="524">
        <f>'GAME STATS'!R29+'GAME STATS'!R92+'GAME STATS'!R155+'GAME STATS'!R218+'GAME STATS'!R281+'GAME STATS'!R344+'GAME STATS'!R407+'GAME STATS'!R470+'GAME STATS'!R533+'GAME STATS'!R596+'GAME STATS'!R659+'GAME STATS'!R722+'GAME STATS'!R785+'GAME STATS'!R848+'GAME STATS'!R911+'GAME STATS'!R974+'GAME STATS'!R1037+'GAME STATS'!R1100+'GAME STATS'!R1163+'GAME STATS'!R1226+'GAME STATS'!R1289+'GAME STATS'!R1352+'GAME STATS'!R1415+'GAME STATS'!R1478+'GAME STATS'!R1541+'GAME STATS'!R1604+'GAME STATS'!R1667+'GAME STATS'!R1730+'GAME STATS'!R1793+'GAME STATS'!R1856+'GAME STATS'!R1919+'GAME STATS'!R1982+'GAME STATS'!R2045+'GAME STATS'!R2108+'GAME STATS'!R2171+'GAME STATS'!R2234+'GAME STATS'!R2297+'GAME STATS'!R2360+'GAME STATS'!R2423+'GAME STATS'!R2486+'GAME STATS'!R2549+'GAME STATS'!R2612+'GAME STATS'!R2675+'GAME STATS'!R2738+'GAME STATS'!R2801+'GAME STATS'!R2864+'GAME STATS'!R2927+'GAME STATS'!R2990+'GAME STATS'!R3053+'GAME STATS'!R3116+'GAME STATS'!R3179+'GAME STATS'!R3242+'GAME STATS'!R3305+'GAME STATS'!R3368+'GAME STATS'!R3431+'GAME STATS'!R3494+'GAME STATS'!R3557+'GAME STATS'!R3620+'GAME STATS'!R3683+'GAME STATS'!R3746+'GAME STATS'!R3809+'GAME STATS'!R3872+'GAME STATS'!R3935+'GAME STATS'!R3998+'GAME STATS'!R4061+'GAME STATS'!R4124+'GAME STATS'!R4187+'GAME STATS'!R4250+'GAME STATS'!R4313+'GAME STATS'!R4376+'GAME STATS'!R4439+'GAME STATS'!R4502+'GAME STATS'!R4565+'GAME STATS'!R4628+'GAME STATS'!R4691+'GAME STATS'!R4754+'GAME STATS'!R4817+'GAME STATS'!R4880+'GAME STATS'!R4943+'GAME STATS'!R5006</f>
        <v>0</v>
      </c>
      <c r="T27" s="525"/>
      <c r="U27" s="524">
        <f>'GAME STATS'!T29+'GAME STATS'!T92+'GAME STATS'!T155+'GAME STATS'!T218+'GAME STATS'!T281+'GAME STATS'!T344+'GAME STATS'!T407+'GAME STATS'!T470+'GAME STATS'!T533+'GAME STATS'!T596+'GAME STATS'!T659+'GAME STATS'!T722+'GAME STATS'!T785+'GAME STATS'!T848+'GAME STATS'!T911+'GAME STATS'!T974+'GAME STATS'!T1037+'GAME STATS'!T1100+'GAME STATS'!T1163+'GAME STATS'!T1226+'GAME STATS'!T1289+'GAME STATS'!T1352+'GAME STATS'!T1415+'GAME STATS'!T1478+'GAME STATS'!T1541+'GAME STATS'!T1604+'GAME STATS'!T1667+'GAME STATS'!T1730+'GAME STATS'!T1793+'GAME STATS'!T1856+'GAME STATS'!T1919+'GAME STATS'!T1982+'GAME STATS'!T2045+'GAME STATS'!T2108+'GAME STATS'!T2171+'GAME STATS'!T2234+'GAME STATS'!T2297+'GAME STATS'!T2360+'GAME STATS'!T2423+'GAME STATS'!T2486+'GAME STATS'!T2549+'GAME STATS'!T2612+'GAME STATS'!T2675+'GAME STATS'!T2738+'GAME STATS'!T2801+'GAME STATS'!T2864+'GAME STATS'!T2927+'GAME STATS'!T2990+'GAME STATS'!T3053+'GAME STATS'!T3116+'GAME STATS'!T3179+'GAME STATS'!T3242+'GAME STATS'!T3305+'GAME STATS'!T3368+'GAME STATS'!T3431+'GAME STATS'!T3494+'GAME STATS'!T3557+'GAME STATS'!T3620+'GAME STATS'!T3683+'GAME STATS'!T3746+'GAME STATS'!T3809+'GAME STATS'!T3872+'GAME STATS'!T3935+'GAME STATS'!T3998+'GAME STATS'!T4061+'GAME STATS'!T4124+'GAME STATS'!T4187+'GAME STATS'!T4250+'GAME STATS'!T4313+'GAME STATS'!T4376+'GAME STATS'!T4439+'GAME STATS'!T4502+'GAME STATS'!T4565+'GAME STATS'!T4628+'GAME STATS'!T4691+'GAME STATS'!T4754+'GAME STATS'!T4817+'GAME STATS'!T4880+'GAME STATS'!T4943+'GAME STATS'!T5006</f>
        <v>0</v>
      </c>
      <c r="V27" s="592"/>
      <c r="W27" s="526">
        <f>'GAME STATS'!V29+'GAME STATS'!V92+'GAME STATS'!V155+'GAME STATS'!V218+'GAME STATS'!V281+'GAME STATS'!V344+'GAME STATS'!V407+'GAME STATS'!V470+'GAME STATS'!V533+'GAME STATS'!V596+'GAME STATS'!V659+'GAME STATS'!V722+'GAME STATS'!V785+'GAME STATS'!V848+'GAME STATS'!V911+'GAME STATS'!V974+'GAME STATS'!V1037+'GAME STATS'!V1100+'GAME STATS'!V1163+'GAME STATS'!V1226+'GAME STATS'!V1289+'GAME STATS'!V1352+'GAME STATS'!V1415+'GAME STATS'!V1478+'GAME STATS'!V1541+'GAME STATS'!V1604+'GAME STATS'!V1667+'GAME STATS'!V1730+'GAME STATS'!V1793+'GAME STATS'!V1856+'GAME STATS'!V1919+'GAME STATS'!V1982+'GAME STATS'!V2045+'GAME STATS'!V2108+'GAME STATS'!V2171+'GAME STATS'!V2234+'GAME STATS'!V2297+'GAME STATS'!V2360+'GAME STATS'!V2423+'GAME STATS'!V2486+'GAME STATS'!V2549+'GAME STATS'!V2612+'GAME STATS'!V2675+'GAME STATS'!V2738+'GAME STATS'!V2801+'GAME STATS'!V2864+'GAME STATS'!V2927+'GAME STATS'!V2990+'GAME STATS'!V3053+'GAME STATS'!V3116+'GAME STATS'!V3179+'GAME STATS'!V3242+'GAME STATS'!V3305+'GAME STATS'!V3368+'GAME STATS'!V3431+'GAME STATS'!V3494+'GAME STATS'!V3557+'GAME STATS'!V3620+'GAME STATS'!V3683+'GAME STATS'!V3746+'GAME STATS'!V3809+'GAME STATS'!V3872+'GAME STATS'!V3935+'GAME STATS'!V3998+'GAME STATS'!V4061+'GAME STATS'!V4124+'GAME STATS'!V4187+'GAME STATS'!V4250+'GAME STATS'!V4313+'GAME STATS'!V4376+'GAME STATS'!V4439+'GAME STATS'!V4502+'GAME STATS'!V4565+'GAME STATS'!V4628+'GAME STATS'!V4691+'GAME STATS'!V4754+'GAME STATS'!V4817+'GAME STATS'!V4880+'GAME STATS'!V4943+'GAME STATS'!V5006</f>
        <v>0</v>
      </c>
      <c r="X27" s="526">
        <f>'GAME STATS'!X29+'GAME STATS'!X92+'GAME STATS'!X155+'GAME STATS'!X218+'GAME STATS'!X281+'GAME STATS'!X344+'GAME STATS'!X407+'GAME STATS'!X470+'GAME STATS'!X533+'GAME STATS'!X596+'GAME STATS'!X659+'GAME STATS'!X722+'GAME STATS'!X785+'GAME STATS'!X848+'GAME STATS'!X911+'GAME STATS'!X974+'GAME STATS'!X1037+'GAME STATS'!X1100+'GAME STATS'!X1163+'GAME STATS'!X1226+'GAME STATS'!X1289+'GAME STATS'!X1352+'GAME STATS'!X1415+'GAME STATS'!X1478+'GAME STATS'!X1541+'GAME STATS'!X1604+'GAME STATS'!X1667+'GAME STATS'!X1730+'GAME STATS'!X1793+'GAME STATS'!X1856+'GAME STATS'!X1919+'GAME STATS'!X1982+'GAME STATS'!X2045+'GAME STATS'!X2108+'GAME STATS'!X2171+'GAME STATS'!X2234+'GAME STATS'!X2297+'GAME STATS'!X2360+'GAME STATS'!X2423+'GAME STATS'!X2486+'GAME STATS'!X2549+'GAME STATS'!X2612+'GAME STATS'!X2675+'GAME STATS'!X2738+'GAME STATS'!X2801+'GAME STATS'!X2864+'GAME STATS'!X2927+'GAME STATS'!X2990+'GAME STATS'!X3053+'GAME STATS'!X3116+'GAME STATS'!X3179+'GAME STATS'!X3242+'GAME STATS'!X3305+'GAME STATS'!X3368+'GAME STATS'!X3431+'GAME STATS'!X3494+'GAME STATS'!X3557+'GAME STATS'!X3620+'GAME STATS'!X3683+'GAME STATS'!X3746+'GAME STATS'!X3809+'GAME STATS'!X3872+'GAME STATS'!X3935+'GAME STATS'!X3998+'GAME STATS'!X4061+'GAME STATS'!X4124+'GAME STATS'!X4187+'GAME STATS'!X4250+'GAME STATS'!X4313+'GAME STATS'!X4376+'GAME STATS'!X4439+'GAME STATS'!X4502+'GAME STATS'!X4565+'GAME STATS'!X4628+'GAME STATS'!X4691+'GAME STATS'!X4754+'GAME STATS'!X4817+'GAME STATS'!X4880+'GAME STATS'!X4943+'GAME STATS'!X5006</f>
        <v>0</v>
      </c>
      <c r="Y27" s="524">
        <f>'GAME STATS'!Z29+'GAME STATS'!Z92+'GAME STATS'!Z155+'GAME STATS'!Z218+'GAME STATS'!Z281+'GAME STATS'!Z344+'GAME STATS'!Z407+'GAME STATS'!Z470+'GAME STATS'!Z533+'GAME STATS'!Z596+'GAME STATS'!Z659+'GAME STATS'!Z722+'GAME STATS'!Z785+'GAME STATS'!Z848+'GAME STATS'!Z911+'GAME STATS'!Z974+'GAME STATS'!Z1037+'GAME STATS'!Z1100+'GAME STATS'!Z1163+'GAME STATS'!Z1226+'GAME STATS'!Z1289+'GAME STATS'!Z1352+'GAME STATS'!Z1415+'GAME STATS'!Z1478+'GAME STATS'!Z1541+'GAME STATS'!Z1604+'GAME STATS'!Z1667+'GAME STATS'!Z1730+'GAME STATS'!Z1793+'GAME STATS'!Z1856+'GAME STATS'!Z1919+'GAME STATS'!Z1982+'GAME STATS'!Z2045+'GAME STATS'!Z2108+'GAME STATS'!Z2171+'GAME STATS'!Z2234+'GAME STATS'!Z2297+'GAME STATS'!Z2360+'GAME STATS'!Z2423+'GAME STATS'!Z2486+'GAME STATS'!Z2549+'GAME STATS'!Z2612+'GAME STATS'!Z2675+'GAME STATS'!Z2738+'GAME STATS'!Z2801+'GAME STATS'!Z2864+'GAME STATS'!Z2927+'GAME STATS'!Z2990+'GAME STATS'!Z3053+'GAME STATS'!Z3116+'GAME STATS'!Z3179+'GAME STATS'!Z3242+'GAME STATS'!Z3305+'GAME STATS'!Z3368+'GAME STATS'!Z3431+'GAME STATS'!Z3494+'GAME STATS'!Z3557+'GAME STATS'!Z3620+'GAME STATS'!Z3683+'GAME STATS'!Z3746+'GAME STATS'!Z3809+'GAME STATS'!Z3872+'GAME STATS'!Z3935+'GAME STATS'!Z3998+'GAME STATS'!Z4061+'GAME STATS'!Z4124+'GAME STATS'!Z4187+'GAME STATS'!Z4250+'GAME STATS'!Z4313+'GAME STATS'!Z4376+'GAME STATS'!Z4439+'GAME STATS'!Z4502+'GAME STATS'!Z4565+'GAME STATS'!Z4628+'GAME STATS'!Z4691+'GAME STATS'!Z4754+'GAME STATS'!Z4817+'GAME STATS'!Z4880+'GAME STATS'!Z4943+'GAME STATS'!Z5006</f>
        <v>0</v>
      </c>
      <c r="Z27" s="525"/>
      <c r="AA27" s="524">
        <f>'GAME STATS'!AB29+'GAME STATS'!AB92+'GAME STATS'!AB155+'GAME STATS'!AB218+'GAME STATS'!AB281+'GAME STATS'!AB344+'GAME STATS'!AB407+'GAME STATS'!AB470+'GAME STATS'!AB533+'GAME STATS'!AB596+'GAME STATS'!AB659+'GAME STATS'!AB722+'GAME STATS'!AB785+'GAME STATS'!AB848+'GAME STATS'!AB911+'GAME STATS'!AB974+'GAME STATS'!AB1037+'GAME STATS'!AB1100+'GAME STATS'!AB1163+'GAME STATS'!AB1226+'GAME STATS'!AB1289+'GAME STATS'!AB1352+'GAME STATS'!AB1415+'GAME STATS'!AB1478+'GAME STATS'!AB1541+'GAME STATS'!AB1604+'GAME STATS'!AB1667+'GAME STATS'!AB1730+'GAME STATS'!AB1793+'GAME STATS'!AB1856+'GAME STATS'!AB1919+'GAME STATS'!AB1982+'GAME STATS'!AB2045+'GAME STATS'!AB2108+'GAME STATS'!AB2171+'GAME STATS'!AB2234+'GAME STATS'!AB2297+'GAME STATS'!AB2360+'GAME STATS'!AB2423+'GAME STATS'!AB2486+'GAME STATS'!AB2549+'GAME STATS'!AB2612+'GAME STATS'!AB2675+'GAME STATS'!AB2738+'GAME STATS'!AB2801+'GAME STATS'!AB2864+'GAME STATS'!AB2927+'GAME STATS'!AB2990+'GAME STATS'!AB3053+'GAME STATS'!AB3116+'GAME STATS'!AB3179+'GAME STATS'!AB3242+'GAME STATS'!AB3305+'GAME STATS'!AB3368+'GAME STATS'!AB3431+'GAME STATS'!AB3494+'GAME STATS'!AB3557+'GAME STATS'!AB3620+'GAME STATS'!AB3683+'GAME STATS'!AB3746+'GAME STATS'!AB3809+'GAME STATS'!AB3872+'GAME STATS'!AB3935+'GAME STATS'!AB3998+'GAME STATS'!AB4061+'GAME STATS'!AB4124+'GAME STATS'!AB4187+'GAME STATS'!AB4250+'GAME STATS'!AB4313+'GAME STATS'!AB4376+'GAME STATS'!AB4439+'GAME STATS'!AB4502+'GAME STATS'!AB4565+'GAME STATS'!AB4628+'GAME STATS'!AB4691+'GAME STATS'!AB4754+'GAME STATS'!AB4817+'GAME STATS'!AB4880+'GAME STATS'!AB4943+'GAME STATS'!AB5006</f>
        <v>0</v>
      </c>
      <c r="AB27" s="525"/>
      <c r="AC27" s="524">
        <f>'GAME STATS'!AD29+'GAME STATS'!AD92+'GAME STATS'!AD155+'GAME STATS'!AD218+'GAME STATS'!AD281+'GAME STATS'!AD344+'GAME STATS'!AD407+'GAME STATS'!AD470+'GAME STATS'!AD533+'GAME STATS'!AD596+'GAME STATS'!AD659+'GAME STATS'!AD722+'GAME STATS'!AD785+'GAME STATS'!AD848+'GAME STATS'!AD911+'GAME STATS'!AD974+'GAME STATS'!AD1037+'GAME STATS'!AD1100+'GAME STATS'!AD1163+'GAME STATS'!AD1226+'GAME STATS'!AD1289+'GAME STATS'!AD1352+'GAME STATS'!AD1415+'GAME STATS'!AD1478+'GAME STATS'!AD1541+'GAME STATS'!AD1604+'GAME STATS'!AD1667+'GAME STATS'!AD1730+'GAME STATS'!AD1793+'GAME STATS'!AD1856+'GAME STATS'!AD1919+'GAME STATS'!AD1982+'GAME STATS'!AD2045+'GAME STATS'!AD2108+'GAME STATS'!AD2171+'GAME STATS'!AD2234+'GAME STATS'!AD2297+'GAME STATS'!AD2360+'GAME STATS'!AD2423+'GAME STATS'!AD2486+'GAME STATS'!AD2549+'GAME STATS'!AD2612+'GAME STATS'!AD2675+'GAME STATS'!AD2738+'GAME STATS'!AD2801+'GAME STATS'!AD2864+'GAME STATS'!AD2927+'GAME STATS'!AD2990+'GAME STATS'!AD3053+'GAME STATS'!AD3116+'GAME STATS'!AD3179+'GAME STATS'!AD3242+'GAME STATS'!AD3305+'GAME STATS'!AD3368+'GAME STATS'!AD3431+'GAME STATS'!AD3494+'GAME STATS'!AD3557+'GAME STATS'!AD3620+'GAME STATS'!AD3683+'GAME STATS'!AD3746+'GAME STATS'!AD3809+'GAME STATS'!AD3872+'GAME STATS'!AD3935+'GAME STATS'!AD3998+'GAME STATS'!AD4061+'GAME STATS'!AD4124+'GAME STATS'!AD4187+'GAME STATS'!AD4250+'GAME STATS'!AD4313+'GAME STATS'!AD4376+'GAME STATS'!AD4439+'GAME STATS'!AD4502+'GAME STATS'!AD4565+'GAME STATS'!AD4628+'GAME STATS'!AD4691+'GAME STATS'!AD4754+'GAME STATS'!AD4817+'GAME STATS'!AD4880+'GAME STATS'!AD4943+'GAME STATS'!AD5006</f>
        <v>0</v>
      </c>
      <c r="AD27" s="525"/>
      <c r="AE27" s="524">
        <f>'GAME STATS'!AF29+'GAME STATS'!AF92+'GAME STATS'!AF155+'GAME STATS'!AF218+'GAME STATS'!AF281+'GAME STATS'!AF344+'GAME STATS'!AF407+'GAME STATS'!AF470+'GAME STATS'!AF533+'GAME STATS'!AF596+'GAME STATS'!AF659+'GAME STATS'!AF722+'GAME STATS'!AF785+'GAME STATS'!AF848+'GAME STATS'!AF911+'GAME STATS'!AF974+'GAME STATS'!AF1037+'GAME STATS'!AF1100+'GAME STATS'!AF1163+'GAME STATS'!AF1226+'GAME STATS'!AF1289+'GAME STATS'!AF1352+'GAME STATS'!AF1415+'GAME STATS'!AF1478+'GAME STATS'!AF1541+'GAME STATS'!AF1604+'GAME STATS'!AF1667+'GAME STATS'!AF1730+'GAME STATS'!AF1793+'GAME STATS'!AF1856+'GAME STATS'!AF1919+'GAME STATS'!AF1982+'GAME STATS'!AF2045+'GAME STATS'!AF2108+'GAME STATS'!AF2171+'GAME STATS'!AF2234+'GAME STATS'!AF2297+'GAME STATS'!AF2360+'GAME STATS'!AF2423+'GAME STATS'!AF2486+'GAME STATS'!AF2549+'GAME STATS'!AF2612+'GAME STATS'!AF2675+'GAME STATS'!AF2738+'GAME STATS'!AF2801+'GAME STATS'!AF2864+'GAME STATS'!AF2927+'GAME STATS'!AF2990+'GAME STATS'!AF3053+'GAME STATS'!AF3116+'GAME STATS'!AF3179+'GAME STATS'!AF3242+'GAME STATS'!AF3305+'GAME STATS'!AF3368+'GAME STATS'!AF3431+'GAME STATS'!AF3494+'GAME STATS'!AF3557+'GAME STATS'!AF3620+'GAME STATS'!AF3683+'GAME STATS'!AF3746+'GAME STATS'!AF3809+'GAME STATS'!AF3872+'GAME STATS'!AF3935+'GAME STATS'!AF3998+'GAME STATS'!AF4061+'GAME STATS'!AF4124+'GAME STATS'!AF4187+'GAME STATS'!AF4250+'GAME STATS'!AF4313+'GAME STATS'!AF4376+'GAME STATS'!AF4439+'GAME STATS'!AF4502+'GAME STATS'!AF4565+'GAME STATS'!AF4628+'GAME STATS'!AF4691+'GAME STATS'!AF4754+'GAME STATS'!AF4817+'GAME STATS'!AF4880+'GAME STATS'!AF4943+'GAME STATS'!AF5006</f>
        <v>0</v>
      </c>
      <c r="AF27" s="525"/>
      <c r="AG27" s="524">
        <f>'GAME STATS'!AH29+'GAME STATS'!AH92+'GAME STATS'!AH155+'GAME STATS'!AH218+'GAME STATS'!AH281+'GAME STATS'!AH344+'GAME STATS'!AH407+'GAME STATS'!AH470+'GAME STATS'!AH533+'GAME STATS'!AH596+'GAME STATS'!AH659+'GAME STATS'!AH722+'GAME STATS'!AH785+'GAME STATS'!AH848+'GAME STATS'!AH911+'GAME STATS'!AH974+'GAME STATS'!AH1037+'GAME STATS'!AH1100+'GAME STATS'!AH1163+'GAME STATS'!AH1226+'GAME STATS'!AH1289+'GAME STATS'!AH1352+'GAME STATS'!AH1415+'GAME STATS'!AH1478+'GAME STATS'!AH1541+'GAME STATS'!AH1604+'GAME STATS'!AH1667+'GAME STATS'!AH1730+'GAME STATS'!AH1793+'GAME STATS'!AH1856+'GAME STATS'!AH1919+'GAME STATS'!AH1982+'GAME STATS'!AH2045+'GAME STATS'!AH2108+'GAME STATS'!AH2171+'GAME STATS'!AH2234+'GAME STATS'!AH2297+'GAME STATS'!AH2360+'GAME STATS'!AH2423+'GAME STATS'!AH2486+'GAME STATS'!AH2549+'GAME STATS'!AH2612+'GAME STATS'!AH2675+'GAME STATS'!AH2738+'GAME STATS'!AH2801+'GAME STATS'!AH2864+'GAME STATS'!AH2927+'GAME STATS'!AH2990+'GAME STATS'!AH3053+'GAME STATS'!AH3116+'GAME STATS'!AH3179+'GAME STATS'!AH3242+'GAME STATS'!AH3305+'GAME STATS'!AH3368+'GAME STATS'!AH3431+'GAME STATS'!AH3494+'GAME STATS'!AH3557+'GAME STATS'!AH3620+'GAME STATS'!AH3683+'GAME STATS'!AH3746+'GAME STATS'!AH3809+'GAME STATS'!AH3872+'GAME STATS'!AH3935+'GAME STATS'!AH3998+'GAME STATS'!AH4061+'GAME STATS'!AH4124+'GAME STATS'!AH4187+'GAME STATS'!AH4250+'GAME STATS'!AH4313+'GAME STATS'!AH4376+'GAME STATS'!AH4439+'GAME STATS'!AH4502+'GAME STATS'!AH4565+'GAME STATS'!AH4628+'GAME STATS'!AH4691+'GAME STATS'!AH4754+'GAME STATS'!AH4817+'GAME STATS'!AH4880+'GAME STATS'!AH4943+'GAME STATS'!AH5006</f>
        <v>0</v>
      </c>
      <c r="AH27" s="525"/>
      <c r="AI27" s="524">
        <f>'GAME STATS'!AJ29+'GAME STATS'!AJ92+'GAME STATS'!AJ155+'GAME STATS'!AJ218+'GAME STATS'!AJ281+'GAME STATS'!AJ344+'GAME STATS'!AJ407+'GAME STATS'!AJ470+'GAME STATS'!AJ533+'GAME STATS'!AJ596+'GAME STATS'!AJ659+'GAME STATS'!AJ722+'GAME STATS'!AJ785+'GAME STATS'!AJ848+'GAME STATS'!AJ911+'GAME STATS'!AJ974+'GAME STATS'!AJ1037+'GAME STATS'!AJ1100+'GAME STATS'!AJ1163+'GAME STATS'!AJ1226+'GAME STATS'!AJ1289+'GAME STATS'!AJ1352+'GAME STATS'!AJ1415+'GAME STATS'!AJ1478+'GAME STATS'!AJ1541+'GAME STATS'!AJ1604+'GAME STATS'!AJ1667+'GAME STATS'!AJ1730+'GAME STATS'!AJ1793+'GAME STATS'!AJ1856+'GAME STATS'!AJ1919+'GAME STATS'!AJ1982+'GAME STATS'!AJ2045+'GAME STATS'!AJ2108+'GAME STATS'!AJ2171+'GAME STATS'!AJ2234+'GAME STATS'!AJ2297+'GAME STATS'!AJ2360+'GAME STATS'!AJ2423+'GAME STATS'!AJ2486+'GAME STATS'!AJ2549+'GAME STATS'!AJ2612+'GAME STATS'!AJ2675+'GAME STATS'!AJ2738+'GAME STATS'!AJ2801+'GAME STATS'!AJ2864+'GAME STATS'!AJ2927+'GAME STATS'!AJ2990+'GAME STATS'!AJ3053+'GAME STATS'!AJ3116+'GAME STATS'!AJ3179+'GAME STATS'!AJ3242+'GAME STATS'!AJ3305+'GAME STATS'!AJ3368+'GAME STATS'!AJ3431+'GAME STATS'!AJ3494+'GAME STATS'!AJ3557+'GAME STATS'!AJ3620+'GAME STATS'!AJ3683+'GAME STATS'!AJ3746+'GAME STATS'!AJ3809+'GAME STATS'!AJ3872+'GAME STATS'!AJ3935+'GAME STATS'!AJ3998+'GAME STATS'!AJ4061+'GAME STATS'!AJ4124+'GAME STATS'!AJ4187+'GAME STATS'!AJ4250+'GAME STATS'!AJ4313+'GAME STATS'!AJ4376+'GAME STATS'!AJ4439+'GAME STATS'!AJ4502+'GAME STATS'!AJ4565+'GAME STATS'!AJ4628+'GAME STATS'!AJ4691+'GAME STATS'!AJ4754+'GAME STATS'!AJ4817+'GAME STATS'!AJ4880+'GAME STATS'!AJ4943+'GAME STATS'!AJ5006</f>
        <v>0</v>
      </c>
      <c r="AJ27" s="525"/>
      <c r="AK27" s="572">
        <f>IF(AG27=0,0,(AI27/AG27)*100)</f>
        <v>0</v>
      </c>
      <c r="AL27" s="573"/>
      <c r="AM27" s="524">
        <f>'GAME STATS'!AN29+'GAME STATS'!AN92+'GAME STATS'!AN155+'GAME STATS'!AN218+'GAME STATS'!AN281+'GAME STATS'!AN344+'GAME STATS'!AN407+'GAME STATS'!AN470+'GAME STATS'!AN533+'GAME STATS'!AN596+'GAME STATS'!AN659+'GAME STATS'!AN722+'GAME STATS'!AN785+'GAME STATS'!AN848+'GAME STATS'!AN911+'GAME STATS'!AN974+'GAME STATS'!AN1037+'GAME STATS'!AN1100+'GAME STATS'!AN1163+'GAME STATS'!AN1226+'GAME STATS'!AN1289+'GAME STATS'!AN1352+'GAME STATS'!AN1415+'GAME STATS'!AN1478+'GAME STATS'!AN1541+'GAME STATS'!AN1604+'GAME STATS'!AN1667+'GAME STATS'!AN1730+'GAME STATS'!AN1793+'GAME STATS'!AN1856+'GAME STATS'!AN1919+'GAME STATS'!AN1982+'GAME STATS'!AN2045+'GAME STATS'!AN2108+'GAME STATS'!AN2171+'GAME STATS'!AN2234+'GAME STATS'!AN2297+'GAME STATS'!AN2360+'GAME STATS'!AN2423+'GAME STATS'!AN2486+'GAME STATS'!AN2549+'GAME STATS'!AN2612+'GAME STATS'!AN2675+'GAME STATS'!AN2738+'GAME STATS'!AN2801+'GAME STATS'!AN2864+'GAME STATS'!AN2927+'GAME STATS'!AN2990+'GAME STATS'!AN3053+'GAME STATS'!AN3116+'GAME STATS'!AN3179+'GAME STATS'!AN3242+'GAME STATS'!AN3305+'GAME STATS'!AN3368+'GAME STATS'!AN3431+'GAME STATS'!AN3494+'GAME STATS'!AN3557+'GAME STATS'!AN3620+'GAME STATS'!AN3683+'GAME STATS'!AN3746+'GAME STATS'!AN3809+'GAME STATS'!AN3872+'GAME STATS'!AN3935+'GAME STATS'!AN3998+'GAME STATS'!AN4061+'GAME STATS'!AN4124+'GAME STATS'!AN4187+'GAME STATS'!AN4250+'GAME STATS'!AN4313+'GAME STATS'!AN4376+'GAME STATS'!AN4439+'GAME STATS'!AN4502+'GAME STATS'!AN4565+'GAME STATS'!AN4628+'GAME STATS'!AN4691+'GAME STATS'!AN4754+'GAME STATS'!AN4817+'GAME STATS'!AN4880+'GAME STATS'!AN4943+'GAME STATS'!AN5006</f>
        <v>0</v>
      </c>
      <c r="AN27" s="525"/>
      <c r="AO27" s="524">
        <f>'GAME STATS'!AP29+'GAME STATS'!AP92+'GAME STATS'!AP155+'GAME STATS'!AP218+'GAME STATS'!AP281+'GAME STATS'!AP344+'GAME STATS'!AP407+'GAME STATS'!AP470+'GAME STATS'!AP533+'GAME STATS'!AP596+'GAME STATS'!AP659+'GAME STATS'!AP722+'GAME STATS'!AP785+'GAME STATS'!AP848+'GAME STATS'!AP911+'GAME STATS'!AP974+'GAME STATS'!AP1037+'GAME STATS'!AP1100+'GAME STATS'!AP1163+'GAME STATS'!AP1226+'GAME STATS'!AP1289+'GAME STATS'!AP1352+'GAME STATS'!AP1415+'GAME STATS'!AP1478+'GAME STATS'!AP1541+'GAME STATS'!AP1604+'GAME STATS'!AP1667+'GAME STATS'!AP1730+'GAME STATS'!AP1793+'GAME STATS'!AP1856+'GAME STATS'!AP1919+'GAME STATS'!AP1982+'GAME STATS'!AP2045+'GAME STATS'!AP2108+'GAME STATS'!AP2171+'GAME STATS'!AP2234+'GAME STATS'!AP2297+'GAME STATS'!AP2360+'GAME STATS'!AP2423+'GAME STATS'!AP2486+'GAME STATS'!AP2549+'GAME STATS'!AP2612+'GAME STATS'!AP2675+'GAME STATS'!AP2738+'GAME STATS'!AP2801+'GAME STATS'!AP2864+'GAME STATS'!AP2927+'GAME STATS'!AP2990+'GAME STATS'!AP3053+'GAME STATS'!AP3116+'GAME STATS'!AP3179+'GAME STATS'!AP3242+'GAME STATS'!AP3305+'GAME STATS'!AP3368+'GAME STATS'!AP3431+'GAME STATS'!AP3494+'GAME STATS'!AP3557+'GAME STATS'!AP3620+'GAME STATS'!AP3683+'GAME STATS'!AP3746+'GAME STATS'!AP3809+'GAME STATS'!AP3872+'GAME STATS'!AP3935+'GAME STATS'!AP3998+'GAME STATS'!AP4061+'GAME STATS'!AP4124+'GAME STATS'!AP4187+'GAME STATS'!AP4250+'GAME STATS'!AP4313+'GAME STATS'!AP4376+'GAME STATS'!AP4439+'GAME STATS'!AP4502+'GAME STATS'!AP4565+'GAME STATS'!AP4628+'GAME STATS'!AP4691+'GAME STATS'!AP4754+'GAME STATS'!AP4817+'GAME STATS'!AP4880+'GAME STATS'!AP4943+'GAME STATS'!AP5006</f>
        <v>0</v>
      </c>
      <c r="AP27" s="525"/>
      <c r="AQ27" s="572">
        <f>IF(AM27=0,0,(AO27/AM27)*100)</f>
        <v>0</v>
      </c>
      <c r="AR27" s="573"/>
      <c r="AS27" s="524">
        <f>AA27+AG27+AM27</f>
        <v>0</v>
      </c>
      <c r="AT27" s="525"/>
      <c r="AU27" s="569">
        <f>AC27+AI27+AO27</f>
        <v>0</v>
      </c>
      <c r="AV27" s="525"/>
      <c r="AW27" s="572">
        <f>IF(AS27=0,0,(AU27/AS27)*100)</f>
        <v>0</v>
      </c>
      <c r="AX27" s="573"/>
      <c r="AY27" s="524">
        <f>'GAME STATS'!AZ29+'GAME STATS'!AZ92+'GAME STATS'!AZ155+'GAME STATS'!AZ218+'GAME STATS'!AZ281+'GAME STATS'!AZ344+'GAME STATS'!AZ407+'GAME STATS'!AZ470+'GAME STATS'!AZ533+'GAME STATS'!AZ596+'GAME STATS'!AZ659+'GAME STATS'!AZ722+'GAME STATS'!AZ785+'GAME STATS'!AZ848+'GAME STATS'!AZ911+'GAME STATS'!AZ974+'GAME STATS'!AZ1037+'GAME STATS'!AZ1100+'GAME STATS'!AZ1163+'GAME STATS'!AZ1226+'GAME STATS'!AZ1289+'GAME STATS'!AZ1352+'GAME STATS'!AZ1415+'GAME STATS'!AZ1478+'GAME STATS'!AZ1541+'GAME STATS'!AZ1604+'GAME STATS'!AZ1667+'GAME STATS'!AZ1730+'GAME STATS'!AZ1793+'GAME STATS'!AZ1856+'GAME STATS'!AZ1919+'GAME STATS'!AZ1982+'GAME STATS'!AZ2045+'GAME STATS'!AZ2108+'GAME STATS'!AZ2171+'GAME STATS'!AZ2234+'GAME STATS'!AZ2297+'GAME STATS'!AZ2360+'GAME STATS'!AZ2423+'GAME STATS'!AZ2486+'GAME STATS'!AZ2549+'GAME STATS'!AZ2612+'GAME STATS'!AZ2675+'GAME STATS'!AZ2738+'GAME STATS'!AZ2801+'GAME STATS'!AZ2864+'GAME STATS'!AZ2927+'GAME STATS'!AZ2990+'GAME STATS'!AZ3053+'GAME STATS'!AZ3116+'GAME STATS'!AZ3179+'GAME STATS'!AZ3242+'GAME STATS'!AZ3305+'GAME STATS'!AZ3368+'GAME STATS'!AZ3431+'GAME STATS'!AZ3494+'GAME STATS'!AZ3557+'GAME STATS'!AZ3620+'GAME STATS'!AZ3683+'GAME STATS'!AZ3746+'GAME STATS'!AZ3809+'GAME STATS'!AZ3872+'GAME STATS'!AZ3935+'GAME STATS'!AZ3998+'GAME STATS'!AZ4061+'GAME STATS'!AZ4124+'GAME STATS'!AZ4187+'GAME STATS'!AZ4250+'GAME STATS'!AZ4313+'GAME STATS'!AZ4376+'GAME STATS'!AZ4439+'GAME STATS'!AZ4502+'GAME STATS'!AZ4565+'GAME STATS'!AZ4628+'GAME STATS'!AZ4691+'GAME STATS'!AZ4754+'GAME STATS'!AZ4817+'GAME STATS'!AZ4880+'GAME STATS'!AZ4943+'GAME STATS'!AZ5006</f>
        <v>0</v>
      </c>
      <c r="AZ27" s="525"/>
      <c r="BA27" s="524">
        <f>'GAME STATS'!BB29+'GAME STATS'!BB92+'GAME STATS'!BB155+'GAME STATS'!BB218+'GAME STATS'!BB281+'GAME STATS'!BB344+'GAME STATS'!BB407+'GAME STATS'!BB470+'GAME STATS'!BB533+'GAME STATS'!BB596+'GAME STATS'!BB659+'GAME STATS'!BB722+'GAME STATS'!BB785+'GAME STATS'!BB848+'GAME STATS'!BB911+'GAME STATS'!BB974+'GAME STATS'!BB1037+'GAME STATS'!BB1100+'GAME STATS'!BB1163+'GAME STATS'!BB1226+'GAME STATS'!BB1289+'GAME STATS'!BB1352+'GAME STATS'!BB1415+'GAME STATS'!BB1478+'GAME STATS'!BB1541+'GAME STATS'!BB1604+'GAME STATS'!BB1667+'GAME STATS'!BB1730+'GAME STATS'!BB1793+'GAME STATS'!BB1856+'GAME STATS'!BB1919+'GAME STATS'!BB1982+'GAME STATS'!BB2045+'GAME STATS'!BB2108+'GAME STATS'!BB2171+'GAME STATS'!BB2234+'GAME STATS'!BB2297+'GAME STATS'!BB2360+'GAME STATS'!BB2423+'GAME STATS'!BB2486+'GAME STATS'!BB2549+'GAME STATS'!BB2612+'GAME STATS'!BB2675+'GAME STATS'!BB2738+'GAME STATS'!BB2801+'GAME STATS'!BB2864+'GAME STATS'!BB2927+'GAME STATS'!BB2990+'GAME STATS'!BB3053+'GAME STATS'!BB3116+'GAME STATS'!BB3179+'GAME STATS'!BB3242+'GAME STATS'!BB3305+'GAME STATS'!BB3368+'GAME STATS'!BB3431+'GAME STATS'!BB3494+'GAME STATS'!BB3557+'GAME STATS'!BB3620+'GAME STATS'!BB3683+'GAME STATS'!BB3746+'GAME STATS'!BB3809+'GAME STATS'!BB3872+'GAME STATS'!BB3935+'GAME STATS'!BB3998+'GAME STATS'!BB4061+'GAME STATS'!BB4124+'GAME STATS'!BB4187+'GAME STATS'!BB4250+'GAME STATS'!BB4313+'GAME STATS'!BB4376+'GAME STATS'!BB4439+'GAME STATS'!BB4502+'GAME STATS'!BB4565+'GAME STATS'!BB4628+'GAME STATS'!BB4691+'GAME STATS'!BB4754+'GAME STATS'!BB4817+'GAME STATS'!BB4880+'GAME STATS'!BB4943+'GAME STATS'!BB5006</f>
        <v>0</v>
      </c>
      <c r="BB27" s="525"/>
      <c r="BC27" s="572">
        <f>IF(AY27=0,0,(BA27/AY27)*100)</f>
        <v>0</v>
      </c>
      <c r="BD27" s="573"/>
      <c r="BE27" s="524">
        <f>AA27+AG27+AM27+AY27</f>
        <v>0</v>
      </c>
      <c r="BF27" s="525"/>
      <c r="BG27" s="569">
        <f>AC27+AI27+AO27+BA27</f>
        <v>0</v>
      </c>
      <c r="BH27" s="525"/>
      <c r="BI27" s="572">
        <f>IF(BE27=0,0,(BG27/BE27)*100)</f>
        <v>0</v>
      </c>
      <c r="BJ27" s="593"/>
      <c r="BK27" s="586">
        <f>(AC27*2)+(AI27*2)+(AO27*3)+BA27</f>
        <v>0</v>
      </c>
      <c r="BL27" s="587"/>
      <c r="BM27" s="588"/>
      <c r="BN27" s="104"/>
      <c r="BO27" s="104"/>
    </row>
    <row r="28" spans="1:67" ht="24.95" customHeight="1" x14ac:dyDescent="0.25">
      <c r="A28" s="104"/>
      <c r="B28" s="571"/>
      <c r="C28" s="541" t="str">
        <f>IF(ROSTER!D$26="","",ROSTER!D$26)</f>
        <v/>
      </c>
      <c r="D28" s="542"/>
      <c r="E28" s="543"/>
      <c r="F28" s="524"/>
      <c r="G28" s="525"/>
      <c r="H28" s="524"/>
      <c r="I28" s="525"/>
      <c r="J28" s="526"/>
      <c r="K28" s="524"/>
      <c r="L28" s="525"/>
      <c r="M28" s="524"/>
      <c r="N28" s="525"/>
      <c r="O28" s="572" t="s">
        <v>14</v>
      </c>
      <c r="P28" s="573"/>
      <c r="Q28" s="524"/>
      <c r="R28" s="525"/>
      <c r="S28" s="524"/>
      <c r="T28" s="525"/>
      <c r="U28" s="524"/>
      <c r="V28" s="592"/>
      <c r="W28" s="526"/>
      <c r="X28" s="526"/>
      <c r="Y28" s="524"/>
      <c r="Z28" s="525"/>
      <c r="AA28" s="524"/>
      <c r="AB28" s="525"/>
      <c r="AC28" s="524"/>
      <c r="AD28" s="525"/>
      <c r="AE28" s="524"/>
      <c r="AF28" s="525"/>
      <c r="AG28" s="524"/>
      <c r="AH28" s="525"/>
      <c r="AI28" s="524"/>
      <c r="AJ28" s="525"/>
      <c r="AK28" s="572"/>
      <c r="AL28" s="573"/>
      <c r="AM28" s="524"/>
      <c r="AN28" s="525"/>
      <c r="AO28" s="524"/>
      <c r="AP28" s="525"/>
      <c r="AQ28" s="572"/>
      <c r="AR28" s="573"/>
      <c r="AS28" s="524"/>
      <c r="AT28" s="525"/>
      <c r="AU28" s="569"/>
      <c r="AV28" s="525"/>
      <c r="AW28" s="572"/>
      <c r="AX28" s="573"/>
      <c r="AY28" s="524"/>
      <c r="AZ28" s="525"/>
      <c r="BA28" s="524"/>
      <c r="BB28" s="525"/>
      <c r="BC28" s="572"/>
      <c r="BD28" s="573"/>
      <c r="BE28" s="524"/>
      <c r="BF28" s="525"/>
      <c r="BG28" s="569"/>
      <c r="BH28" s="525"/>
      <c r="BI28" s="572"/>
      <c r="BJ28" s="593"/>
      <c r="BK28" s="589"/>
      <c r="BL28" s="590"/>
      <c r="BM28" s="591"/>
      <c r="BN28" s="104"/>
      <c r="BO28" s="104"/>
    </row>
    <row r="29" spans="1:67" ht="24.95" customHeight="1" x14ac:dyDescent="0.25">
      <c r="A29" s="104"/>
      <c r="B29" s="570" t="str">
        <f>IF(ROSTER!B28="","",ROSTER!B28)</f>
        <v/>
      </c>
      <c r="C29" s="544" t="str">
        <f>IF(ROSTER!C$28="","",ROSTER!C$28)</f>
        <v/>
      </c>
      <c r="D29" s="545"/>
      <c r="E29" s="546"/>
      <c r="F29" s="524">
        <f>'GAME STATS'!F31+'GAME STATS'!F94+'GAME STATS'!F157+'GAME STATS'!F220+'GAME STATS'!F283+'GAME STATS'!F346+'GAME STATS'!F409+'GAME STATS'!F472+'GAME STATS'!F535+'GAME STATS'!F598+'GAME STATS'!F661+'GAME STATS'!F724+'GAME STATS'!F787+'GAME STATS'!F850+'GAME STATS'!F913+'GAME STATS'!F976+'GAME STATS'!F1039+'GAME STATS'!F1102+'GAME STATS'!F1165+'GAME STATS'!F1228+'GAME STATS'!F1291+'GAME STATS'!F1354+'GAME STATS'!F1417+'GAME STATS'!F1480+'GAME STATS'!F1543+'GAME STATS'!F1606+'GAME STATS'!F1669+'GAME STATS'!F1732+'GAME STATS'!F1795+'GAME STATS'!F1858+'GAME STATS'!F1921+'GAME STATS'!F1984+'GAME STATS'!F2047+'GAME STATS'!F2110+'GAME STATS'!F2173+'GAME STATS'!F2236+'GAME STATS'!F2299+'GAME STATS'!F2362+'GAME STATS'!F2425+'GAME STATS'!F2488+'GAME STATS'!F2551+'GAME STATS'!F2614+'GAME STATS'!F2677+'GAME STATS'!F2740+'GAME STATS'!F2803+'GAME STATS'!F2866+'GAME STATS'!F2929+'GAME STATS'!F2992+'GAME STATS'!F3055+'GAME STATS'!F3118+'GAME STATS'!F3181+'GAME STATS'!F3244+'GAME STATS'!F3307+'GAME STATS'!F3370+'GAME STATS'!F3433+'GAME STATS'!F3496+'GAME STATS'!F3559+'GAME STATS'!F3622+'GAME STATS'!F3685+'GAME STATS'!F3748+'GAME STATS'!F3811+'GAME STATS'!F3874+'GAME STATS'!F3937+'GAME STATS'!F4000+'GAME STATS'!F4063+'GAME STATS'!F4126+'GAME STATS'!F4189+'GAME STATS'!F4252+'GAME STATS'!F4315+'GAME STATS'!F4378+'GAME STATS'!F4441+'GAME STATS'!F4504+'GAME STATS'!F4567+'GAME STATS'!F4630+'GAME STATS'!F4693+'GAME STATS'!F4756+'GAME STATS'!F4819+'GAME STATS'!F4882+'GAME STATS'!F4945+'GAME STATS'!F5008</f>
        <v>0</v>
      </c>
      <c r="G29" s="525"/>
      <c r="H29" s="524">
        <f>'GAME STATS'!G31+'GAME STATS'!G94+'GAME STATS'!G157+'GAME STATS'!G220+'GAME STATS'!G283+'GAME STATS'!G346+'GAME STATS'!G409+'GAME STATS'!G472+'GAME STATS'!G535+'GAME STATS'!G598+'GAME STATS'!G661+'GAME STATS'!G724+'GAME STATS'!G787+'GAME STATS'!G850+'GAME STATS'!G913+'GAME STATS'!G976+'GAME STATS'!G1039+'GAME STATS'!G1102+'GAME STATS'!G1165+'GAME STATS'!G1228+'GAME STATS'!G1291+'GAME STATS'!G1354+'GAME STATS'!G1417+'GAME STATS'!G1480+'GAME STATS'!G1543+'GAME STATS'!G1606+'GAME STATS'!G1669+'GAME STATS'!G1732+'GAME STATS'!G1795+'GAME STATS'!G1858+'GAME STATS'!G1921+'GAME STATS'!G1984+'GAME STATS'!G2047+'GAME STATS'!G2110+'GAME STATS'!G2173+'GAME STATS'!G2236+'GAME STATS'!G2299+'GAME STATS'!G2362+'GAME STATS'!G2425+'GAME STATS'!G2488+'GAME STATS'!G2551+'GAME STATS'!G2614+'GAME STATS'!G2677+'GAME STATS'!G2740+'GAME STATS'!G2803+'GAME STATS'!G2866+'GAME STATS'!G2929+'GAME STATS'!G2992+'GAME STATS'!G3055+'GAME STATS'!G3118+'GAME STATS'!G3181+'GAME STATS'!G3244+'GAME STATS'!G3307+'GAME STATS'!G3370+'GAME STATS'!G3433+'GAME STATS'!G3496+'GAME STATS'!G3559+'GAME STATS'!G3622+'GAME STATS'!G3685+'GAME STATS'!G3748+'GAME STATS'!G3811+'GAME STATS'!G3874+'GAME STATS'!G3937+'GAME STATS'!G4000+'GAME STATS'!G4063+'GAME STATS'!G4126+'GAME STATS'!G4189+'GAME STATS'!G4252+'GAME STATS'!G4315+'GAME STATS'!G4378+'GAME STATS'!G4441+'GAME STATS'!G4504+'GAME STATS'!G4567+'GAME STATS'!G4630+'GAME STATS'!G4693+'GAME STATS'!G4756+'GAME STATS'!G4819+'GAME STATS'!G4882+'GAME STATS'!G4945+'GAME STATS'!G5008</f>
        <v>0</v>
      </c>
      <c r="I29" s="525"/>
      <c r="J29" s="526">
        <f>'GAME STATS'!H31+'GAME STATS'!H94+'GAME STATS'!H157+'GAME STATS'!H220+'GAME STATS'!H283+'GAME STATS'!H346+'GAME STATS'!H409+'GAME STATS'!H472+'GAME STATS'!H535+'GAME STATS'!H598+'GAME STATS'!H661+'GAME STATS'!H724+'GAME STATS'!H787+'GAME STATS'!H850+'GAME STATS'!H913+'GAME STATS'!H976+'GAME STATS'!H1039+'GAME STATS'!H1102+'GAME STATS'!H1165+'GAME STATS'!H1228+'GAME STATS'!H1291+'GAME STATS'!H1354+'GAME STATS'!H1417+'GAME STATS'!H1480+'GAME STATS'!H1543+'GAME STATS'!H1606+'GAME STATS'!H1669+'GAME STATS'!H1732+'GAME STATS'!H1795+'GAME STATS'!H1858+'GAME STATS'!H1921+'GAME STATS'!H1984+'GAME STATS'!H2047+'GAME STATS'!H2110+'GAME STATS'!H2173+'GAME STATS'!H2236+'GAME STATS'!H2299+'GAME STATS'!H2362+'GAME STATS'!H2425+'GAME STATS'!H2488+'GAME STATS'!H2551+'GAME STATS'!H2614+'GAME STATS'!H2677+'GAME STATS'!H2740+'GAME STATS'!H2803+'GAME STATS'!H2866+'GAME STATS'!H2929+'GAME STATS'!H2992+'GAME STATS'!H3055+'GAME STATS'!H3118+'GAME STATS'!H3181+'GAME STATS'!H3244+'GAME STATS'!H3307+'GAME STATS'!H3370+'GAME STATS'!H3433+'GAME STATS'!H3496+'GAME STATS'!H3559+'GAME STATS'!H3622+'GAME STATS'!H3685+'GAME STATS'!H3748+'GAME STATS'!H3811+'GAME STATS'!H3874+'GAME STATS'!H3937+'GAME STATS'!H4000+'GAME STATS'!H4063+'GAME STATS'!H4126+'GAME STATS'!H4189+'GAME STATS'!H4252+'GAME STATS'!H4315+'GAME STATS'!H4378+'GAME STATS'!H4441+'GAME STATS'!H4504+'GAME STATS'!H4567+'GAME STATS'!H4630+'GAME STATS'!H4693+'GAME STATS'!H4756+'GAME STATS'!H4819+'GAME STATS'!H4882+'GAME STATS'!H4945+'GAME STATS'!H5008</f>
        <v>0</v>
      </c>
      <c r="K29" s="524">
        <f>'GAME STATS'!J31+'GAME STATS'!J94+'GAME STATS'!J157+'GAME STATS'!J220+'GAME STATS'!J283+'GAME STATS'!J346+'GAME STATS'!J409+'GAME STATS'!J472+'GAME STATS'!J535+'GAME STATS'!J598+'GAME STATS'!J661+'GAME STATS'!J724+'GAME STATS'!J787+'GAME STATS'!J850+'GAME STATS'!J913+'GAME STATS'!J976+'GAME STATS'!J1039+'GAME STATS'!J1102+'GAME STATS'!J1165+'GAME STATS'!J1228+'GAME STATS'!J1291+'GAME STATS'!J1354+'GAME STATS'!J1417+'GAME STATS'!J1480+'GAME STATS'!J1543+'GAME STATS'!J1606+'GAME STATS'!J1669+'GAME STATS'!J1732+'GAME STATS'!J1795+'GAME STATS'!J1858+'GAME STATS'!J1921+'GAME STATS'!J1984+'GAME STATS'!J2047+'GAME STATS'!J2110+'GAME STATS'!J2173+'GAME STATS'!J2236+'GAME STATS'!J2299+'GAME STATS'!J2362+'GAME STATS'!J2425+'GAME STATS'!J2488+'GAME STATS'!J2551+'GAME STATS'!J2614+'GAME STATS'!J2677+'GAME STATS'!J2740+'GAME STATS'!J2803+'GAME STATS'!J2866+'GAME STATS'!J2929+'GAME STATS'!J2992+'GAME STATS'!J3055+'GAME STATS'!J3118+'GAME STATS'!J3181+'GAME STATS'!J3244+'GAME STATS'!J3307+'GAME STATS'!J3370+'GAME STATS'!J3433+'GAME STATS'!J3496+'GAME STATS'!J3559+'GAME STATS'!J3622+'GAME STATS'!J3685+'GAME STATS'!J3748+'GAME STATS'!J3811+'GAME STATS'!J3874+'GAME STATS'!J3937+'GAME STATS'!J4000+'GAME STATS'!J4063+'GAME STATS'!J4126+'GAME STATS'!J4189+'GAME STATS'!J4252+'GAME STATS'!J4315+'GAME STATS'!J4378+'GAME STATS'!J4441+'GAME STATS'!J4504+'GAME STATS'!J4567+'GAME STATS'!J4630+'GAME STATS'!J4693+'GAME STATS'!J4756+'GAME STATS'!J4819+'GAME STATS'!J4882+'GAME STATS'!J4945+'GAME STATS'!J5008</f>
        <v>0</v>
      </c>
      <c r="L29" s="525"/>
      <c r="M29" s="524">
        <f>'GAME STATS'!L31+'GAME STATS'!L94+'GAME STATS'!L157+'GAME STATS'!L220+'GAME STATS'!L283+'GAME STATS'!L346+'GAME STATS'!L409+'GAME STATS'!L472+'GAME STATS'!L535+'GAME STATS'!L598+'GAME STATS'!L661+'GAME STATS'!L724+'GAME STATS'!L787+'GAME STATS'!L850+'GAME STATS'!L913+'GAME STATS'!L976+'GAME STATS'!L1039+'GAME STATS'!L1102+'GAME STATS'!L1165+'GAME STATS'!L1228+'GAME STATS'!L1291+'GAME STATS'!L1354+'GAME STATS'!L1417+'GAME STATS'!L1480+'GAME STATS'!L1543+'GAME STATS'!L1606+'GAME STATS'!L1669+'GAME STATS'!L1732+'GAME STATS'!L1795+'GAME STATS'!L1858+'GAME STATS'!L1921+'GAME STATS'!L1984+'GAME STATS'!L2047+'GAME STATS'!L2110+'GAME STATS'!L2173+'GAME STATS'!L2236+'GAME STATS'!L2299+'GAME STATS'!L2362+'GAME STATS'!L2425+'GAME STATS'!L2488+'GAME STATS'!L2551+'GAME STATS'!L2614+'GAME STATS'!L2677+'GAME STATS'!L2740+'GAME STATS'!L2803+'GAME STATS'!L2866+'GAME STATS'!L2929+'GAME STATS'!L2992+'GAME STATS'!L3055+'GAME STATS'!L3118+'GAME STATS'!L3181+'GAME STATS'!L3244+'GAME STATS'!L3307+'GAME STATS'!L3370+'GAME STATS'!L3433+'GAME STATS'!L3496+'GAME STATS'!L3559+'GAME STATS'!L3622+'GAME STATS'!L3685+'GAME STATS'!L3748+'GAME STATS'!L3811+'GAME STATS'!L3874+'GAME STATS'!L3937+'GAME STATS'!L4000+'GAME STATS'!L4063+'GAME STATS'!L4126+'GAME STATS'!L4189+'GAME STATS'!L4252+'GAME STATS'!L4315+'GAME STATS'!L4378+'GAME STATS'!L4441+'GAME STATS'!L4504+'GAME STATS'!L4567+'GAME STATS'!L4630+'GAME STATS'!L4693+'GAME STATS'!L4756+'GAME STATS'!L4819+'GAME STATS'!L4882+'GAME STATS'!L4945+'GAME STATS'!L5008</f>
        <v>0</v>
      </c>
      <c r="N29" s="525"/>
      <c r="O29" s="572">
        <f>K29+M29</f>
        <v>0</v>
      </c>
      <c r="P29" s="573"/>
      <c r="Q29" s="524">
        <f>'GAME STATS'!P31+'GAME STATS'!P94+'GAME STATS'!P157+'GAME STATS'!P220+'GAME STATS'!P283+'GAME STATS'!P346+'GAME STATS'!P409+'GAME STATS'!P472+'GAME STATS'!P535+'GAME STATS'!P598+'GAME STATS'!P661+'GAME STATS'!P724+'GAME STATS'!P787+'GAME STATS'!P850+'GAME STATS'!P913+'GAME STATS'!P976+'GAME STATS'!P1039+'GAME STATS'!P1102+'GAME STATS'!P1165+'GAME STATS'!P1228+'GAME STATS'!P1291+'GAME STATS'!P1354+'GAME STATS'!P1417+'GAME STATS'!P1480+'GAME STATS'!P1543+'GAME STATS'!P1606+'GAME STATS'!P1669+'GAME STATS'!P1732+'GAME STATS'!P1795+'GAME STATS'!P1858+'GAME STATS'!P1921+'GAME STATS'!P1984+'GAME STATS'!P2047+'GAME STATS'!P2110+'GAME STATS'!P2173+'GAME STATS'!P2236+'GAME STATS'!P2299+'GAME STATS'!P2362+'GAME STATS'!P2425+'GAME STATS'!P2488+'GAME STATS'!P2551+'GAME STATS'!P2614+'GAME STATS'!P2677+'GAME STATS'!P2740+'GAME STATS'!P2803+'GAME STATS'!P2866+'GAME STATS'!P2929+'GAME STATS'!P2992+'GAME STATS'!P3055+'GAME STATS'!P3118+'GAME STATS'!P3181+'GAME STATS'!P3244+'GAME STATS'!P3307+'GAME STATS'!P3370+'GAME STATS'!P3433+'GAME STATS'!P3496+'GAME STATS'!P3559+'GAME STATS'!P3622+'GAME STATS'!P3685+'GAME STATS'!P3748+'GAME STATS'!P3811+'GAME STATS'!P3874+'GAME STATS'!P3937+'GAME STATS'!P4000+'GAME STATS'!P4063+'GAME STATS'!P4126+'GAME STATS'!P4189+'GAME STATS'!P4252+'GAME STATS'!P4315+'GAME STATS'!P4378+'GAME STATS'!P4441+'GAME STATS'!P4504+'GAME STATS'!P4567+'GAME STATS'!P4630+'GAME STATS'!P4693+'GAME STATS'!P4756+'GAME STATS'!P4819+'GAME STATS'!P4882+'GAME STATS'!P4945+'GAME STATS'!P5008</f>
        <v>0</v>
      </c>
      <c r="R29" s="525"/>
      <c r="S29" s="524">
        <f>'GAME STATS'!R31+'GAME STATS'!R94+'GAME STATS'!R157+'GAME STATS'!R220+'GAME STATS'!R283+'GAME STATS'!R346+'GAME STATS'!R409+'GAME STATS'!R472+'GAME STATS'!R535+'GAME STATS'!R598+'GAME STATS'!R661+'GAME STATS'!R724+'GAME STATS'!R787+'GAME STATS'!R850+'GAME STATS'!R913+'GAME STATS'!R976+'GAME STATS'!R1039+'GAME STATS'!R1102+'GAME STATS'!R1165+'GAME STATS'!R1228+'GAME STATS'!R1291+'GAME STATS'!R1354+'GAME STATS'!R1417+'GAME STATS'!R1480+'GAME STATS'!R1543+'GAME STATS'!R1606+'GAME STATS'!R1669+'GAME STATS'!R1732+'GAME STATS'!R1795+'GAME STATS'!R1858+'GAME STATS'!R1921+'GAME STATS'!R1984+'GAME STATS'!R2047+'GAME STATS'!R2110+'GAME STATS'!R2173+'GAME STATS'!R2236+'GAME STATS'!R2299+'GAME STATS'!R2362+'GAME STATS'!R2425+'GAME STATS'!R2488+'GAME STATS'!R2551+'GAME STATS'!R2614+'GAME STATS'!R2677+'GAME STATS'!R2740+'GAME STATS'!R2803+'GAME STATS'!R2866+'GAME STATS'!R2929+'GAME STATS'!R2992+'GAME STATS'!R3055+'GAME STATS'!R3118+'GAME STATS'!R3181+'GAME STATS'!R3244+'GAME STATS'!R3307+'GAME STATS'!R3370+'GAME STATS'!R3433+'GAME STATS'!R3496+'GAME STATS'!R3559+'GAME STATS'!R3622+'GAME STATS'!R3685+'GAME STATS'!R3748+'GAME STATS'!R3811+'GAME STATS'!R3874+'GAME STATS'!R3937+'GAME STATS'!R4000+'GAME STATS'!R4063+'GAME STATS'!R4126+'GAME STATS'!R4189+'GAME STATS'!R4252+'GAME STATS'!R4315+'GAME STATS'!R4378+'GAME STATS'!R4441+'GAME STATS'!R4504+'GAME STATS'!R4567+'GAME STATS'!R4630+'GAME STATS'!R4693+'GAME STATS'!R4756+'GAME STATS'!R4819+'GAME STATS'!R4882+'GAME STATS'!R4945+'GAME STATS'!R5008</f>
        <v>0</v>
      </c>
      <c r="T29" s="525"/>
      <c r="U29" s="524">
        <f>'GAME STATS'!T31+'GAME STATS'!T94+'GAME STATS'!T157+'GAME STATS'!T220+'GAME STATS'!T283+'GAME STATS'!T346+'GAME STATS'!T409+'GAME STATS'!T472+'GAME STATS'!T535+'GAME STATS'!T598+'GAME STATS'!T661+'GAME STATS'!T724+'GAME STATS'!T787+'GAME STATS'!T850+'GAME STATS'!T913+'GAME STATS'!T976+'GAME STATS'!T1039+'GAME STATS'!T1102+'GAME STATS'!T1165+'GAME STATS'!T1228+'GAME STATS'!T1291+'GAME STATS'!T1354+'GAME STATS'!T1417+'GAME STATS'!T1480+'GAME STATS'!T1543+'GAME STATS'!T1606+'GAME STATS'!T1669+'GAME STATS'!T1732+'GAME STATS'!T1795+'GAME STATS'!T1858+'GAME STATS'!T1921+'GAME STATS'!T1984+'GAME STATS'!T2047+'GAME STATS'!T2110+'GAME STATS'!T2173+'GAME STATS'!T2236+'GAME STATS'!T2299+'GAME STATS'!T2362+'GAME STATS'!T2425+'GAME STATS'!T2488+'GAME STATS'!T2551+'GAME STATS'!T2614+'GAME STATS'!T2677+'GAME STATS'!T2740+'GAME STATS'!T2803+'GAME STATS'!T2866+'GAME STATS'!T2929+'GAME STATS'!T2992+'GAME STATS'!T3055+'GAME STATS'!T3118+'GAME STATS'!T3181+'GAME STATS'!T3244+'GAME STATS'!T3307+'GAME STATS'!T3370+'GAME STATS'!T3433+'GAME STATS'!T3496+'GAME STATS'!T3559+'GAME STATS'!T3622+'GAME STATS'!T3685+'GAME STATS'!T3748+'GAME STATS'!T3811+'GAME STATS'!T3874+'GAME STATS'!T3937+'GAME STATS'!T4000+'GAME STATS'!T4063+'GAME STATS'!T4126+'GAME STATS'!T4189+'GAME STATS'!T4252+'GAME STATS'!T4315+'GAME STATS'!T4378+'GAME STATS'!T4441+'GAME STATS'!T4504+'GAME STATS'!T4567+'GAME STATS'!T4630+'GAME STATS'!T4693+'GAME STATS'!T4756+'GAME STATS'!T4819+'GAME STATS'!T4882+'GAME STATS'!T4945+'GAME STATS'!T5008</f>
        <v>0</v>
      </c>
      <c r="V29" s="592"/>
      <c r="W29" s="526">
        <f>'GAME STATS'!V31+'GAME STATS'!V94+'GAME STATS'!V157+'GAME STATS'!V220+'GAME STATS'!V283+'GAME STATS'!V346+'GAME STATS'!V409+'GAME STATS'!V472+'GAME STATS'!V535+'GAME STATS'!V598+'GAME STATS'!V661+'GAME STATS'!V724+'GAME STATS'!V787+'GAME STATS'!V850+'GAME STATS'!V913+'GAME STATS'!V976+'GAME STATS'!V1039+'GAME STATS'!V1102+'GAME STATS'!V1165+'GAME STATS'!V1228+'GAME STATS'!V1291+'GAME STATS'!V1354+'GAME STATS'!V1417+'GAME STATS'!V1480+'GAME STATS'!V1543+'GAME STATS'!V1606+'GAME STATS'!V1669+'GAME STATS'!V1732+'GAME STATS'!V1795+'GAME STATS'!V1858+'GAME STATS'!V1921+'GAME STATS'!V1984+'GAME STATS'!V2047+'GAME STATS'!V2110+'GAME STATS'!V2173+'GAME STATS'!V2236+'GAME STATS'!V2299+'GAME STATS'!V2362+'GAME STATS'!V2425+'GAME STATS'!V2488+'GAME STATS'!V2551+'GAME STATS'!V2614+'GAME STATS'!V2677+'GAME STATS'!V2740+'GAME STATS'!V2803+'GAME STATS'!V2866+'GAME STATS'!V2929+'GAME STATS'!V2992+'GAME STATS'!V3055+'GAME STATS'!V3118+'GAME STATS'!V3181+'GAME STATS'!V3244+'GAME STATS'!V3307+'GAME STATS'!V3370+'GAME STATS'!V3433+'GAME STATS'!V3496+'GAME STATS'!V3559+'GAME STATS'!V3622+'GAME STATS'!V3685+'GAME STATS'!V3748+'GAME STATS'!V3811+'GAME STATS'!V3874+'GAME STATS'!V3937+'GAME STATS'!V4000+'GAME STATS'!V4063+'GAME STATS'!V4126+'GAME STATS'!V4189+'GAME STATS'!V4252+'GAME STATS'!V4315+'GAME STATS'!V4378+'GAME STATS'!V4441+'GAME STATS'!V4504+'GAME STATS'!V4567+'GAME STATS'!V4630+'GAME STATS'!V4693+'GAME STATS'!V4756+'GAME STATS'!V4819+'GAME STATS'!V4882+'GAME STATS'!V4945+'GAME STATS'!V5008</f>
        <v>0</v>
      </c>
      <c r="X29" s="526">
        <f>'GAME STATS'!X31+'GAME STATS'!X94+'GAME STATS'!X157+'GAME STATS'!X220+'GAME STATS'!X283+'GAME STATS'!X346+'GAME STATS'!X409+'GAME STATS'!X472+'GAME STATS'!X535+'GAME STATS'!X598+'GAME STATS'!X661+'GAME STATS'!X724+'GAME STATS'!X787+'GAME STATS'!X850+'GAME STATS'!X913+'GAME STATS'!X976+'GAME STATS'!X1039+'GAME STATS'!X1102+'GAME STATS'!X1165+'GAME STATS'!X1228+'GAME STATS'!X1291+'GAME STATS'!X1354+'GAME STATS'!X1417+'GAME STATS'!X1480+'GAME STATS'!X1543+'GAME STATS'!X1606+'GAME STATS'!X1669+'GAME STATS'!X1732+'GAME STATS'!X1795+'GAME STATS'!X1858+'GAME STATS'!X1921+'GAME STATS'!X1984+'GAME STATS'!X2047+'GAME STATS'!X2110+'GAME STATS'!X2173+'GAME STATS'!X2236+'GAME STATS'!X2299+'GAME STATS'!X2362+'GAME STATS'!X2425+'GAME STATS'!X2488+'GAME STATS'!X2551+'GAME STATS'!X2614+'GAME STATS'!X2677+'GAME STATS'!X2740+'GAME STATS'!X2803+'GAME STATS'!X2866+'GAME STATS'!X2929+'GAME STATS'!X2992+'GAME STATS'!X3055+'GAME STATS'!X3118+'GAME STATS'!X3181+'GAME STATS'!X3244+'GAME STATS'!X3307+'GAME STATS'!X3370+'GAME STATS'!X3433+'GAME STATS'!X3496+'GAME STATS'!X3559+'GAME STATS'!X3622+'GAME STATS'!X3685+'GAME STATS'!X3748+'GAME STATS'!X3811+'GAME STATS'!X3874+'GAME STATS'!X3937+'GAME STATS'!X4000+'GAME STATS'!X4063+'GAME STATS'!X4126+'GAME STATS'!X4189+'GAME STATS'!X4252+'GAME STATS'!X4315+'GAME STATS'!X4378+'GAME STATS'!X4441+'GAME STATS'!X4504+'GAME STATS'!X4567+'GAME STATS'!X4630+'GAME STATS'!X4693+'GAME STATS'!X4756+'GAME STATS'!X4819+'GAME STATS'!X4882+'GAME STATS'!X4945+'GAME STATS'!X5008</f>
        <v>0</v>
      </c>
      <c r="Y29" s="524">
        <f>'GAME STATS'!Z31+'GAME STATS'!Z94+'GAME STATS'!Z157+'GAME STATS'!Z220+'GAME STATS'!Z283+'GAME STATS'!Z346+'GAME STATS'!Z409+'GAME STATS'!Z472+'GAME STATS'!Z535+'GAME STATS'!Z598+'GAME STATS'!Z661+'GAME STATS'!Z724+'GAME STATS'!Z787+'GAME STATS'!Z850+'GAME STATS'!Z913+'GAME STATS'!Z976+'GAME STATS'!Z1039+'GAME STATS'!Z1102+'GAME STATS'!Z1165+'GAME STATS'!Z1228+'GAME STATS'!Z1291+'GAME STATS'!Z1354+'GAME STATS'!Z1417+'GAME STATS'!Z1480+'GAME STATS'!Z1543+'GAME STATS'!Z1606+'GAME STATS'!Z1669+'GAME STATS'!Z1732+'GAME STATS'!Z1795+'GAME STATS'!Z1858+'GAME STATS'!Z1921+'GAME STATS'!Z1984+'GAME STATS'!Z2047+'GAME STATS'!Z2110+'GAME STATS'!Z2173+'GAME STATS'!Z2236+'GAME STATS'!Z2299+'GAME STATS'!Z2362+'GAME STATS'!Z2425+'GAME STATS'!Z2488+'GAME STATS'!Z2551+'GAME STATS'!Z2614+'GAME STATS'!Z2677+'GAME STATS'!Z2740+'GAME STATS'!Z2803+'GAME STATS'!Z2866+'GAME STATS'!Z2929+'GAME STATS'!Z2992+'GAME STATS'!Z3055+'GAME STATS'!Z3118+'GAME STATS'!Z3181+'GAME STATS'!Z3244+'GAME STATS'!Z3307+'GAME STATS'!Z3370+'GAME STATS'!Z3433+'GAME STATS'!Z3496+'GAME STATS'!Z3559+'GAME STATS'!Z3622+'GAME STATS'!Z3685+'GAME STATS'!Z3748+'GAME STATS'!Z3811+'GAME STATS'!Z3874+'GAME STATS'!Z3937+'GAME STATS'!Z4000+'GAME STATS'!Z4063+'GAME STATS'!Z4126+'GAME STATS'!Z4189+'GAME STATS'!Z4252+'GAME STATS'!Z4315+'GAME STATS'!Z4378+'GAME STATS'!Z4441+'GAME STATS'!Z4504+'GAME STATS'!Z4567+'GAME STATS'!Z4630+'GAME STATS'!Z4693+'GAME STATS'!Z4756+'GAME STATS'!Z4819+'GAME STATS'!Z4882+'GAME STATS'!Z4945+'GAME STATS'!Z5008</f>
        <v>0</v>
      </c>
      <c r="Z29" s="525"/>
      <c r="AA29" s="524">
        <f>'GAME STATS'!AB31+'GAME STATS'!AB94+'GAME STATS'!AB157+'GAME STATS'!AB220+'GAME STATS'!AB283+'GAME STATS'!AB346+'GAME STATS'!AB409+'GAME STATS'!AB472+'GAME STATS'!AB535+'GAME STATS'!AB598+'GAME STATS'!AB661+'GAME STATS'!AB724+'GAME STATS'!AB787+'GAME STATS'!AB850+'GAME STATS'!AB913+'GAME STATS'!AB976+'GAME STATS'!AB1039+'GAME STATS'!AB1102+'GAME STATS'!AB1165+'GAME STATS'!AB1228+'GAME STATS'!AB1291+'GAME STATS'!AB1354+'GAME STATS'!AB1417+'GAME STATS'!AB1480+'GAME STATS'!AB1543+'GAME STATS'!AB1606+'GAME STATS'!AB1669+'GAME STATS'!AB1732+'GAME STATS'!AB1795+'GAME STATS'!AB1858+'GAME STATS'!AB1921+'GAME STATS'!AB1984+'GAME STATS'!AB2047+'GAME STATS'!AB2110+'GAME STATS'!AB2173+'GAME STATS'!AB2236+'GAME STATS'!AB2299+'GAME STATS'!AB2362+'GAME STATS'!AB2425+'GAME STATS'!AB2488+'GAME STATS'!AB2551+'GAME STATS'!AB2614+'GAME STATS'!AB2677+'GAME STATS'!AB2740+'GAME STATS'!AB2803+'GAME STATS'!AB2866+'GAME STATS'!AB2929+'GAME STATS'!AB2992+'GAME STATS'!AB3055+'GAME STATS'!AB3118+'GAME STATS'!AB3181+'GAME STATS'!AB3244+'GAME STATS'!AB3307+'GAME STATS'!AB3370+'GAME STATS'!AB3433+'GAME STATS'!AB3496+'GAME STATS'!AB3559+'GAME STATS'!AB3622+'GAME STATS'!AB3685+'GAME STATS'!AB3748+'GAME STATS'!AB3811+'GAME STATS'!AB3874+'GAME STATS'!AB3937+'GAME STATS'!AB4000+'GAME STATS'!AB4063+'GAME STATS'!AB4126+'GAME STATS'!AB4189+'GAME STATS'!AB4252+'GAME STATS'!AB4315+'GAME STATS'!AB4378+'GAME STATS'!AB4441+'GAME STATS'!AB4504+'GAME STATS'!AB4567+'GAME STATS'!AB4630+'GAME STATS'!AB4693+'GAME STATS'!AB4756+'GAME STATS'!AB4819+'GAME STATS'!AB4882+'GAME STATS'!AB4945+'GAME STATS'!AB5008</f>
        <v>0</v>
      </c>
      <c r="AB29" s="525"/>
      <c r="AC29" s="524">
        <f>'GAME STATS'!AD31+'GAME STATS'!AD94+'GAME STATS'!AD157+'GAME STATS'!AD220+'GAME STATS'!AD283+'GAME STATS'!AD346+'GAME STATS'!AD409+'GAME STATS'!AD472+'GAME STATS'!AD535+'GAME STATS'!AD598+'GAME STATS'!AD661+'GAME STATS'!AD724+'GAME STATS'!AD787+'GAME STATS'!AD850+'GAME STATS'!AD913+'GAME STATS'!AD976+'GAME STATS'!AD1039+'GAME STATS'!AD1102+'GAME STATS'!AD1165+'GAME STATS'!AD1228+'GAME STATS'!AD1291+'GAME STATS'!AD1354+'GAME STATS'!AD1417+'GAME STATS'!AD1480+'GAME STATS'!AD1543+'GAME STATS'!AD1606+'GAME STATS'!AD1669+'GAME STATS'!AD1732+'GAME STATS'!AD1795+'GAME STATS'!AD1858+'GAME STATS'!AD1921+'GAME STATS'!AD1984+'GAME STATS'!AD2047+'GAME STATS'!AD2110+'GAME STATS'!AD2173+'GAME STATS'!AD2236+'GAME STATS'!AD2299+'GAME STATS'!AD2362+'GAME STATS'!AD2425+'GAME STATS'!AD2488+'GAME STATS'!AD2551+'GAME STATS'!AD2614+'GAME STATS'!AD2677+'GAME STATS'!AD2740+'GAME STATS'!AD2803+'GAME STATS'!AD2866+'GAME STATS'!AD2929+'GAME STATS'!AD2992+'GAME STATS'!AD3055+'GAME STATS'!AD3118+'GAME STATS'!AD3181+'GAME STATS'!AD3244+'GAME STATS'!AD3307+'GAME STATS'!AD3370+'GAME STATS'!AD3433+'GAME STATS'!AD3496+'GAME STATS'!AD3559+'GAME STATS'!AD3622+'GAME STATS'!AD3685+'GAME STATS'!AD3748+'GAME STATS'!AD3811+'GAME STATS'!AD3874+'GAME STATS'!AD3937+'GAME STATS'!AD4000+'GAME STATS'!AD4063+'GAME STATS'!AD4126+'GAME STATS'!AD4189+'GAME STATS'!AD4252+'GAME STATS'!AD4315+'GAME STATS'!AD4378+'GAME STATS'!AD4441+'GAME STATS'!AD4504+'GAME STATS'!AD4567+'GAME STATS'!AD4630+'GAME STATS'!AD4693+'GAME STATS'!AD4756+'GAME STATS'!AD4819+'GAME STATS'!AD4882+'GAME STATS'!AD4945+'GAME STATS'!AD5008</f>
        <v>0</v>
      </c>
      <c r="AD29" s="525"/>
      <c r="AE29" s="524">
        <f>'GAME STATS'!AF31+'GAME STATS'!AF94+'GAME STATS'!AF157+'GAME STATS'!AF220+'GAME STATS'!AF283+'GAME STATS'!AF346+'GAME STATS'!AF409+'GAME STATS'!AF472+'GAME STATS'!AF535+'GAME STATS'!AF598+'GAME STATS'!AF661+'GAME STATS'!AF724+'GAME STATS'!AF787+'GAME STATS'!AF850+'GAME STATS'!AF913+'GAME STATS'!AF976+'GAME STATS'!AF1039+'GAME STATS'!AF1102+'GAME STATS'!AF1165+'GAME STATS'!AF1228+'GAME STATS'!AF1291+'GAME STATS'!AF1354+'GAME STATS'!AF1417+'GAME STATS'!AF1480+'GAME STATS'!AF1543+'GAME STATS'!AF1606+'GAME STATS'!AF1669+'GAME STATS'!AF1732+'GAME STATS'!AF1795+'GAME STATS'!AF1858+'GAME STATS'!AF1921+'GAME STATS'!AF1984+'GAME STATS'!AF2047+'GAME STATS'!AF2110+'GAME STATS'!AF2173+'GAME STATS'!AF2236+'GAME STATS'!AF2299+'GAME STATS'!AF2362+'GAME STATS'!AF2425+'GAME STATS'!AF2488+'GAME STATS'!AF2551+'GAME STATS'!AF2614+'GAME STATS'!AF2677+'GAME STATS'!AF2740+'GAME STATS'!AF2803+'GAME STATS'!AF2866+'GAME STATS'!AF2929+'GAME STATS'!AF2992+'GAME STATS'!AF3055+'GAME STATS'!AF3118+'GAME STATS'!AF3181+'GAME STATS'!AF3244+'GAME STATS'!AF3307+'GAME STATS'!AF3370+'GAME STATS'!AF3433+'GAME STATS'!AF3496+'GAME STATS'!AF3559+'GAME STATS'!AF3622+'GAME STATS'!AF3685+'GAME STATS'!AF3748+'GAME STATS'!AF3811+'GAME STATS'!AF3874+'GAME STATS'!AF3937+'GAME STATS'!AF4000+'GAME STATS'!AF4063+'GAME STATS'!AF4126+'GAME STATS'!AF4189+'GAME STATS'!AF4252+'GAME STATS'!AF4315+'GAME STATS'!AF4378+'GAME STATS'!AF4441+'GAME STATS'!AF4504+'GAME STATS'!AF4567+'GAME STATS'!AF4630+'GAME STATS'!AF4693+'GAME STATS'!AF4756+'GAME STATS'!AF4819+'GAME STATS'!AF4882+'GAME STATS'!AF4945+'GAME STATS'!AF5008</f>
        <v>0</v>
      </c>
      <c r="AF29" s="525"/>
      <c r="AG29" s="524">
        <f>'GAME STATS'!AH31+'GAME STATS'!AH94+'GAME STATS'!AH157+'GAME STATS'!AH220+'GAME STATS'!AH283+'GAME STATS'!AH346+'GAME STATS'!AH409+'GAME STATS'!AH472+'GAME STATS'!AH535+'GAME STATS'!AH598+'GAME STATS'!AH661+'GAME STATS'!AH724+'GAME STATS'!AH787+'GAME STATS'!AH850+'GAME STATS'!AH913+'GAME STATS'!AH976+'GAME STATS'!AH1039+'GAME STATS'!AH1102+'GAME STATS'!AH1165+'GAME STATS'!AH1228+'GAME STATS'!AH1291+'GAME STATS'!AH1354+'GAME STATS'!AH1417+'GAME STATS'!AH1480+'GAME STATS'!AH1543+'GAME STATS'!AH1606+'GAME STATS'!AH1669+'GAME STATS'!AH1732+'GAME STATS'!AH1795+'GAME STATS'!AH1858+'GAME STATS'!AH1921+'GAME STATS'!AH1984+'GAME STATS'!AH2047+'GAME STATS'!AH2110+'GAME STATS'!AH2173+'GAME STATS'!AH2236+'GAME STATS'!AH2299+'GAME STATS'!AH2362+'GAME STATS'!AH2425+'GAME STATS'!AH2488+'GAME STATS'!AH2551+'GAME STATS'!AH2614+'GAME STATS'!AH2677+'GAME STATS'!AH2740+'GAME STATS'!AH2803+'GAME STATS'!AH2866+'GAME STATS'!AH2929+'GAME STATS'!AH2992+'GAME STATS'!AH3055+'GAME STATS'!AH3118+'GAME STATS'!AH3181+'GAME STATS'!AH3244+'GAME STATS'!AH3307+'GAME STATS'!AH3370+'GAME STATS'!AH3433+'GAME STATS'!AH3496+'GAME STATS'!AH3559+'GAME STATS'!AH3622+'GAME STATS'!AH3685+'GAME STATS'!AH3748+'GAME STATS'!AH3811+'GAME STATS'!AH3874+'GAME STATS'!AH3937+'GAME STATS'!AH4000+'GAME STATS'!AH4063+'GAME STATS'!AH4126+'GAME STATS'!AH4189+'GAME STATS'!AH4252+'GAME STATS'!AH4315+'GAME STATS'!AH4378+'GAME STATS'!AH4441+'GAME STATS'!AH4504+'GAME STATS'!AH4567+'GAME STATS'!AH4630+'GAME STATS'!AH4693+'GAME STATS'!AH4756+'GAME STATS'!AH4819+'GAME STATS'!AH4882+'GAME STATS'!AH4945+'GAME STATS'!AH5008</f>
        <v>0</v>
      </c>
      <c r="AH29" s="525"/>
      <c r="AI29" s="524">
        <f>'GAME STATS'!AJ31+'GAME STATS'!AJ94+'GAME STATS'!AJ157+'GAME STATS'!AJ220+'GAME STATS'!AJ283+'GAME STATS'!AJ346+'GAME STATS'!AJ409+'GAME STATS'!AJ472+'GAME STATS'!AJ535+'GAME STATS'!AJ598+'GAME STATS'!AJ661+'GAME STATS'!AJ724+'GAME STATS'!AJ787+'GAME STATS'!AJ850+'GAME STATS'!AJ913+'GAME STATS'!AJ976+'GAME STATS'!AJ1039+'GAME STATS'!AJ1102+'GAME STATS'!AJ1165+'GAME STATS'!AJ1228+'GAME STATS'!AJ1291+'GAME STATS'!AJ1354+'GAME STATS'!AJ1417+'GAME STATS'!AJ1480+'GAME STATS'!AJ1543+'GAME STATS'!AJ1606+'GAME STATS'!AJ1669+'GAME STATS'!AJ1732+'GAME STATS'!AJ1795+'GAME STATS'!AJ1858+'GAME STATS'!AJ1921+'GAME STATS'!AJ1984+'GAME STATS'!AJ2047+'GAME STATS'!AJ2110+'GAME STATS'!AJ2173+'GAME STATS'!AJ2236+'GAME STATS'!AJ2299+'GAME STATS'!AJ2362+'GAME STATS'!AJ2425+'GAME STATS'!AJ2488+'GAME STATS'!AJ2551+'GAME STATS'!AJ2614+'GAME STATS'!AJ2677+'GAME STATS'!AJ2740+'GAME STATS'!AJ2803+'GAME STATS'!AJ2866+'GAME STATS'!AJ2929+'GAME STATS'!AJ2992+'GAME STATS'!AJ3055+'GAME STATS'!AJ3118+'GAME STATS'!AJ3181+'GAME STATS'!AJ3244+'GAME STATS'!AJ3307+'GAME STATS'!AJ3370+'GAME STATS'!AJ3433+'GAME STATS'!AJ3496+'GAME STATS'!AJ3559+'GAME STATS'!AJ3622+'GAME STATS'!AJ3685+'GAME STATS'!AJ3748+'GAME STATS'!AJ3811+'GAME STATS'!AJ3874+'GAME STATS'!AJ3937+'GAME STATS'!AJ4000+'GAME STATS'!AJ4063+'GAME STATS'!AJ4126+'GAME STATS'!AJ4189+'GAME STATS'!AJ4252+'GAME STATS'!AJ4315+'GAME STATS'!AJ4378+'GAME STATS'!AJ4441+'GAME STATS'!AJ4504+'GAME STATS'!AJ4567+'GAME STATS'!AJ4630+'GAME STATS'!AJ4693+'GAME STATS'!AJ4756+'GAME STATS'!AJ4819+'GAME STATS'!AJ4882+'GAME STATS'!AJ4945+'GAME STATS'!AJ5008</f>
        <v>0</v>
      </c>
      <c r="AJ29" s="525"/>
      <c r="AK29" s="572">
        <f>IF(AG29=0,0,(AI29/AG29)*100)</f>
        <v>0</v>
      </c>
      <c r="AL29" s="573"/>
      <c r="AM29" s="524">
        <f>'GAME STATS'!AN31+'GAME STATS'!AN94+'GAME STATS'!AN157+'GAME STATS'!AN220+'GAME STATS'!AN283+'GAME STATS'!AN346+'GAME STATS'!AN409+'GAME STATS'!AN472+'GAME STATS'!AN535+'GAME STATS'!AN598+'GAME STATS'!AN661+'GAME STATS'!AN724+'GAME STATS'!AN787+'GAME STATS'!AN850+'GAME STATS'!AN913+'GAME STATS'!AN976+'GAME STATS'!AN1039+'GAME STATS'!AN1102+'GAME STATS'!AN1165+'GAME STATS'!AN1228+'GAME STATS'!AN1291+'GAME STATS'!AN1354+'GAME STATS'!AN1417+'GAME STATS'!AN1480+'GAME STATS'!AN1543+'GAME STATS'!AN1606+'GAME STATS'!AN1669+'GAME STATS'!AN1732+'GAME STATS'!AN1795+'GAME STATS'!AN1858+'GAME STATS'!AN1921+'GAME STATS'!AN1984+'GAME STATS'!AN2047+'GAME STATS'!AN2110+'GAME STATS'!AN2173+'GAME STATS'!AN2236+'GAME STATS'!AN2299+'GAME STATS'!AN2362+'GAME STATS'!AN2425+'GAME STATS'!AN2488+'GAME STATS'!AN2551+'GAME STATS'!AN2614+'GAME STATS'!AN2677+'GAME STATS'!AN2740+'GAME STATS'!AN2803+'GAME STATS'!AN2866+'GAME STATS'!AN2929+'GAME STATS'!AN2992+'GAME STATS'!AN3055+'GAME STATS'!AN3118+'GAME STATS'!AN3181+'GAME STATS'!AN3244+'GAME STATS'!AN3307+'GAME STATS'!AN3370+'GAME STATS'!AN3433+'GAME STATS'!AN3496+'GAME STATS'!AN3559+'GAME STATS'!AN3622+'GAME STATS'!AN3685+'GAME STATS'!AN3748+'GAME STATS'!AN3811+'GAME STATS'!AN3874+'GAME STATS'!AN3937+'GAME STATS'!AN4000+'GAME STATS'!AN4063+'GAME STATS'!AN4126+'GAME STATS'!AN4189+'GAME STATS'!AN4252+'GAME STATS'!AN4315+'GAME STATS'!AN4378+'GAME STATS'!AN4441+'GAME STATS'!AN4504+'GAME STATS'!AN4567+'GAME STATS'!AN4630+'GAME STATS'!AN4693+'GAME STATS'!AN4756+'GAME STATS'!AN4819+'GAME STATS'!AN4882+'GAME STATS'!AN4945+'GAME STATS'!AN5008</f>
        <v>0</v>
      </c>
      <c r="AN29" s="525"/>
      <c r="AO29" s="524">
        <f>'GAME STATS'!AP31+'GAME STATS'!AP94+'GAME STATS'!AP157+'GAME STATS'!AP220+'GAME STATS'!AP283+'GAME STATS'!AP346+'GAME STATS'!AP409+'GAME STATS'!AP472+'GAME STATS'!AP535+'GAME STATS'!AP598+'GAME STATS'!AP661+'GAME STATS'!AP724+'GAME STATS'!AP787+'GAME STATS'!AP850+'GAME STATS'!AP913+'GAME STATS'!AP976+'GAME STATS'!AP1039+'GAME STATS'!AP1102+'GAME STATS'!AP1165+'GAME STATS'!AP1228+'GAME STATS'!AP1291+'GAME STATS'!AP1354+'GAME STATS'!AP1417+'GAME STATS'!AP1480+'GAME STATS'!AP1543+'GAME STATS'!AP1606+'GAME STATS'!AP1669+'GAME STATS'!AP1732+'GAME STATS'!AP1795+'GAME STATS'!AP1858+'GAME STATS'!AP1921+'GAME STATS'!AP1984+'GAME STATS'!AP2047+'GAME STATS'!AP2110+'GAME STATS'!AP2173+'GAME STATS'!AP2236+'GAME STATS'!AP2299+'GAME STATS'!AP2362+'GAME STATS'!AP2425+'GAME STATS'!AP2488+'GAME STATS'!AP2551+'GAME STATS'!AP2614+'GAME STATS'!AP2677+'GAME STATS'!AP2740+'GAME STATS'!AP2803+'GAME STATS'!AP2866+'GAME STATS'!AP2929+'GAME STATS'!AP2992+'GAME STATS'!AP3055+'GAME STATS'!AP3118+'GAME STATS'!AP3181+'GAME STATS'!AP3244+'GAME STATS'!AP3307+'GAME STATS'!AP3370+'GAME STATS'!AP3433+'GAME STATS'!AP3496+'GAME STATS'!AP3559+'GAME STATS'!AP3622+'GAME STATS'!AP3685+'GAME STATS'!AP3748+'GAME STATS'!AP3811+'GAME STATS'!AP3874+'GAME STATS'!AP3937+'GAME STATS'!AP4000+'GAME STATS'!AP4063+'GAME STATS'!AP4126+'GAME STATS'!AP4189+'GAME STATS'!AP4252+'GAME STATS'!AP4315+'GAME STATS'!AP4378+'GAME STATS'!AP4441+'GAME STATS'!AP4504+'GAME STATS'!AP4567+'GAME STATS'!AP4630+'GAME STATS'!AP4693+'GAME STATS'!AP4756+'GAME STATS'!AP4819+'GAME STATS'!AP4882+'GAME STATS'!AP4945+'GAME STATS'!AP5008</f>
        <v>0</v>
      </c>
      <c r="AP29" s="525"/>
      <c r="AQ29" s="572">
        <f>IF(AM29=0,0,(AO29/AM29)*100)</f>
        <v>0</v>
      </c>
      <c r="AR29" s="573"/>
      <c r="AS29" s="524">
        <f>AA29+AG29+AM29</f>
        <v>0</v>
      </c>
      <c r="AT29" s="525"/>
      <c r="AU29" s="569">
        <f>AC29+AI29+AO29</f>
        <v>0</v>
      </c>
      <c r="AV29" s="525"/>
      <c r="AW29" s="572">
        <f>IF(AS29=0,0,(AU29/AS29)*100)</f>
        <v>0</v>
      </c>
      <c r="AX29" s="573"/>
      <c r="AY29" s="524">
        <f>'GAME STATS'!AZ31+'GAME STATS'!AZ94+'GAME STATS'!AZ157+'GAME STATS'!AZ220+'GAME STATS'!AZ283+'GAME STATS'!AZ346+'GAME STATS'!AZ409+'GAME STATS'!AZ472+'GAME STATS'!AZ535+'GAME STATS'!AZ598+'GAME STATS'!AZ661+'GAME STATS'!AZ724+'GAME STATS'!AZ787+'GAME STATS'!AZ850+'GAME STATS'!AZ913+'GAME STATS'!AZ976+'GAME STATS'!AZ1039+'GAME STATS'!AZ1102+'GAME STATS'!AZ1165+'GAME STATS'!AZ1228+'GAME STATS'!AZ1291+'GAME STATS'!AZ1354+'GAME STATS'!AZ1417+'GAME STATS'!AZ1480+'GAME STATS'!AZ1543+'GAME STATS'!AZ1606+'GAME STATS'!AZ1669+'GAME STATS'!AZ1732+'GAME STATS'!AZ1795+'GAME STATS'!AZ1858+'GAME STATS'!AZ1921+'GAME STATS'!AZ1984+'GAME STATS'!AZ2047+'GAME STATS'!AZ2110+'GAME STATS'!AZ2173+'GAME STATS'!AZ2236+'GAME STATS'!AZ2299+'GAME STATS'!AZ2362+'GAME STATS'!AZ2425+'GAME STATS'!AZ2488+'GAME STATS'!AZ2551+'GAME STATS'!AZ2614+'GAME STATS'!AZ2677+'GAME STATS'!AZ2740+'GAME STATS'!AZ2803+'GAME STATS'!AZ2866+'GAME STATS'!AZ2929+'GAME STATS'!AZ2992+'GAME STATS'!AZ3055+'GAME STATS'!AZ3118+'GAME STATS'!AZ3181+'GAME STATS'!AZ3244+'GAME STATS'!AZ3307+'GAME STATS'!AZ3370+'GAME STATS'!AZ3433+'GAME STATS'!AZ3496+'GAME STATS'!AZ3559+'GAME STATS'!AZ3622+'GAME STATS'!AZ3685+'GAME STATS'!AZ3748+'GAME STATS'!AZ3811+'GAME STATS'!AZ3874+'GAME STATS'!AZ3937+'GAME STATS'!AZ4000+'GAME STATS'!AZ4063+'GAME STATS'!AZ4126+'GAME STATS'!AZ4189+'GAME STATS'!AZ4252+'GAME STATS'!AZ4315+'GAME STATS'!AZ4378+'GAME STATS'!AZ4441+'GAME STATS'!AZ4504+'GAME STATS'!AZ4567+'GAME STATS'!AZ4630+'GAME STATS'!AZ4693+'GAME STATS'!AZ4756+'GAME STATS'!AZ4819+'GAME STATS'!AZ4882+'GAME STATS'!AZ4945+'GAME STATS'!AZ5008</f>
        <v>0</v>
      </c>
      <c r="AZ29" s="525"/>
      <c r="BA29" s="524">
        <f>'GAME STATS'!BB31+'GAME STATS'!BB94+'GAME STATS'!BB157+'GAME STATS'!BB220+'GAME STATS'!BB283+'GAME STATS'!BB346+'GAME STATS'!BB409+'GAME STATS'!BB472+'GAME STATS'!BB535+'GAME STATS'!BB598+'GAME STATS'!BB661+'GAME STATS'!BB724+'GAME STATS'!BB787+'GAME STATS'!BB850+'GAME STATS'!BB913+'GAME STATS'!BB976+'GAME STATS'!BB1039+'GAME STATS'!BB1102+'GAME STATS'!BB1165+'GAME STATS'!BB1228+'GAME STATS'!BB1291+'GAME STATS'!BB1354+'GAME STATS'!BB1417+'GAME STATS'!BB1480+'GAME STATS'!BB1543+'GAME STATS'!BB1606+'GAME STATS'!BB1669+'GAME STATS'!BB1732+'GAME STATS'!BB1795+'GAME STATS'!BB1858+'GAME STATS'!BB1921+'GAME STATS'!BB1984+'GAME STATS'!BB2047+'GAME STATS'!BB2110+'GAME STATS'!BB2173+'GAME STATS'!BB2236+'GAME STATS'!BB2299+'GAME STATS'!BB2362+'GAME STATS'!BB2425+'GAME STATS'!BB2488+'GAME STATS'!BB2551+'GAME STATS'!BB2614+'GAME STATS'!BB2677+'GAME STATS'!BB2740+'GAME STATS'!BB2803+'GAME STATS'!BB2866+'GAME STATS'!BB2929+'GAME STATS'!BB2992+'GAME STATS'!BB3055+'GAME STATS'!BB3118+'GAME STATS'!BB3181+'GAME STATS'!BB3244+'GAME STATS'!BB3307+'GAME STATS'!BB3370+'GAME STATS'!BB3433+'GAME STATS'!BB3496+'GAME STATS'!BB3559+'GAME STATS'!BB3622+'GAME STATS'!BB3685+'GAME STATS'!BB3748+'GAME STATS'!BB3811+'GAME STATS'!BB3874+'GAME STATS'!BB3937+'GAME STATS'!BB4000+'GAME STATS'!BB4063+'GAME STATS'!BB4126+'GAME STATS'!BB4189+'GAME STATS'!BB4252+'GAME STATS'!BB4315+'GAME STATS'!BB4378+'GAME STATS'!BB4441+'GAME STATS'!BB4504+'GAME STATS'!BB4567+'GAME STATS'!BB4630+'GAME STATS'!BB4693+'GAME STATS'!BB4756+'GAME STATS'!BB4819+'GAME STATS'!BB4882+'GAME STATS'!BB4945+'GAME STATS'!BB5008</f>
        <v>0</v>
      </c>
      <c r="BB29" s="525"/>
      <c r="BC29" s="572">
        <f>IF(AY29=0,0,(BA29/AY29)*100)</f>
        <v>0</v>
      </c>
      <c r="BD29" s="573"/>
      <c r="BE29" s="524">
        <f>AA29+AG29+AM29+AY29</f>
        <v>0</v>
      </c>
      <c r="BF29" s="525"/>
      <c r="BG29" s="569">
        <f>AC29+AI29+AO29+BA29</f>
        <v>0</v>
      </c>
      <c r="BH29" s="525"/>
      <c r="BI29" s="572">
        <f>IF(BE29=0,0,(BG29/BE29)*100)</f>
        <v>0</v>
      </c>
      <c r="BJ29" s="593"/>
      <c r="BK29" s="586">
        <f>(AC29*2)+(AI29*2)+(AO29*3)+BA29</f>
        <v>0</v>
      </c>
      <c r="BL29" s="587"/>
      <c r="BM29" s="588"/>
      <c r="BN29" s="104"/>
      <c r="BO29" s="104"/>
    </row>
    <row r="30" spans="1:67" ht="24.95" customHeight="1" x14ac:dyDescent="0.25">
      <c r="A30" s="104"/>
      <c r="B30" s="571"/>
      <c r="C30" s="541" t="str">
        <f>IF(ROSTER!D$28="","",ROSTER!D$28)</f>
        <v/>
      </c>
      <c r="D30" s="542"/>
      <c r="E30" s="543"/>
      <c r="F30" s="524"/>
      <c r="G30" s="525"/>
      <c r="H30" s="524"/>
      <c r="I30" s="525"/>
      <c r="J30" s="526"/>
      <c r="K30" s="524"/>
      <c r="L30" s="525"/>
      <c r="M30" s="524"/>
      <c r="N30" s="525"/>
      <c r="O30" s="572" t="s">
        <v>14</v>
      </c>
      <c r="P30" s="573"/>
      <c r="Q30" s="524"/>
      <c r="R30" s="525"/>
      <c r="S30" s="524"/>
      <c r="T30" s="525"/>
      <c r="U30" s="524"/>
      <c r="V30" s="592"/>
      <c r="W30" s="526"/>
      <c r="X30" s="526"/>
      <c r="Y30" s="524"/>
      <c r="Z30" s="525"/>
      <c r="AA30" s="524"/>
      <c r="AB30" s="525"/>
      <c r="AC30" s="524"/>
      <c r="AD30" s="525"/>
      <c r="AE30" s="524"/>
      <c r="AF30" s="525"/>
      <c r="AG30" s="524"/>
      <c r="AH30" s="525"/>
      <c r="AI30" s="524"/>
      <c r="AJ30" s="525"/>
      <c r="AK30" s="572"/>
      <c r="AL30" s="573"/>
      <c r="AM30" s="524"/>
      <c r="AN30" s="525"/>
      <c r="AO30" s="524"/>
      <c r="AP30" s="525"/>
      <c r="AQ30" s="572"/>
      <c r="AR30" s="573"/>
      <c r="AS30" s="524"/>
      <c r="AT30" s="525"/>
      <c r="AU30" s="569"/>
      <c r="AV30" s="525"/>
      <c r="AW30" s="572"/>
      <c r="AX30" s="573"/>
      <c r="AY30" s="524"/>
      <c r="AZ30" s="525"/>
      <c r="BA30" s="524"/>
      <c r="BB30" s="525"/>
      <c r="BC30" s="572"/>
      <c r="BD30" s="573"/>
      <c r="BE30" s="524"/>
      <c r="BF30" s="525"/>
      <c r="BG30" s="569"/>
      <c r="BH30" s="525"/>
      <c r="BI30" s="572"/>
      <c r="BJ30" s="593"/>
      <c r="BK30" s="589"/>
      <c r="BL30" s="590"/>
      <c r="BM30" s="591"/>
      <c r="BN30" s="104"/>
      <c r="BO30" s="104"/>
    </row>
    <row r="31" spans="1:67" ht="24.95" customHeight="1" x14ac:dyDescent="0.25">
      <c r="A31" s="104"/>
      <c r="B31" s="570" t="str">
        <f>IF(ROSTER!B30="","",ROSTER!B30)</f>
        <v/>
      </c>
      <c r="C31" s="544" t="str">
        <f>IF(ROSTER!C$30="","",ROSTER!C$30)</f>
        <v/>
      </c>
      <c r="D31" s="545"/>
      <c r="E31" s="546"/>
      <c r="F31" s="524">
        <f>'GAME STATS'!F33+'GAME STATS'!F96+'GAME STATS'!F159+'GAME STATS'!F222+'GAME STATS'!F285+'GAME STATS'!F348+'GAME STATS'!F411+'GAME STATS'!F474+'GAME STATS'!F537+'GAME STATS'!F600+'GAME STATS'!F663+'GAME STATS'!F726+'GAME STATS'!F789+'GAME STATS'!F852+'GAME STATS'!F915+'GAME STATS'!F978+'GAME STATS'!F1041+'GAME STATS'!F1104+'GAME STATS'!F1167+'GAME STATS'!F1230+'GAME STATS'!F1293+'GAME STATS'!F1356+'GAME STATS'!F1419+'GAME STATS'!F1482+'GAME STATS'!F1545+'GAME STATS'!F1608+'GAME STATS'!F1671+'GAME STATS'!F1734+'GAME STATS'!F1797+'GAME STATS'!F1860+'GAME STATS'!F1923+'GAME STATS'!F1986+'GAME STATS'!F2049+'GAME STATS'!F2112+'GAME STATS'!F2175+'GAME STATS'!F2238+'GAME STATS'!F2301+'GAME STATS'!F2364+'GAME STATS'!F2427+'GAME STATS'!F2490+'GAME STATS'!F2553+'GAME STATS'!F2616+'GAME STATS'!F2679+'GAME STATS'!F2742+'GAME STATS'!F2805+'GAME STATS'!F2868+'GAME STATS'!F2931+'GAME STATS'!F2994+'GAME STATS'!F3057+'GAME STATS'!F3120+'GAME STATS'!F3183+'GAME STATS'!F3246+'GAME STATS'!F3309+'GAME STATS'!F3372+'GAME STATS'!F3435+'GAME STATS'!F3498+'GAME STATS'!F3561+'GAME STATS'!F3624+'GAME STATS'!F3687+'GAME STATS'!F3750+'GAME STATS'!F3813+'GAME STATS'!F3876+'GAME STATS'!F3939+'GAME STATS'!F4002+'GAME STATS'!F4065+'GAME STATS'!F4128+'GAME STATS'!F4191+'GAME STATS'!F4254+'GAME STATS'!F4317+'GAME STATS'!F4380+'GAME STATS'!F4443+'GAME STATS'!F4506+'GAME STATS'!F4569+'GAME STATS'!F4632+'GAME STATS'!F4695+'GAME STATS'!F4758+'GAME STATS'!F4821+'GAME STATS'!F4884+'GAME STATS'!F4947+'GAME STATS'!F5010</f>
        <v>0</v>
      </c>
      <c r="G31" s="525"/>
      <c r="H31" s="524">
        <f>'GAME STATS'!G33+'GAME STATS'!G96+'GAME STATS'!G159+'GAME STATS'!G222+'GAME STATS'!G285+'GAME STATS'!G348+'GAME STATS'!G411+'GAME STATS'!G474+'GAME STATS'!G537+'GAME STATS'!G600+'GAME STATS'!G663+'GAME STATS'!G726+'GAME STATS'!G789+'GAME STATS'!G852+'GAME STATS'!G915+'GAME STATS'!G978+'GAME STATS'!G1041+'GAME STATS'!G1104+'GAME STATS'!G1167+'GAME STATS'!G1230+'GAME STATS'!G1293+'GAME STATS'!G1356+'GAME STATS'!G1419+'GAME STATS'!G1482+'GAME STATS'!G1545+'GAME STATS'!G1608+'GAME STATS'!G1671+'GAME STATS'!G1734+'GAME STATS'!G1797+'GAME STATS'!G1860+'GAME STATS'!G1923+'GAME STATS'!G1986+'GAME STATS'!G2049+'GAME STATS'!G2112+'GAME STATS'!G2175+'GAME STATS'!G2238+'GAME STATS'!G2301+'GAME STATS'!G2364+'GAME STATS'!G2427+'GAME STATS'!G2490+'GAME STATS'!G2553+'GAME STATS'!G2616+'GAME STATS'!G2679+'GAME STATS'!G2742+'GAME STATS'!G2805+'GAME STATS'!G2868+'GAME STATS'!G2931+'GAME STATS'!G2994+'GAME STATS'!G3057+'GAME STATS'!G3120+'GAME STATS'!G3183+'GAME STATS'!G3246+'GAME STATS'!G3309+'GAME STATS'!G3372+'GAME STATS'!G3435+'GAME STATS'!G3498+'GAME STATS'!G3561+'GAME STATS'!G3624+'GAME STATS'!G3687+'GAME STATS'!G3750+'GAME STATS'!G3813+'GAME STATS'!G3876+'GAME STATS'!G3939+'GAME STATS'!G4002+'GAME STATS'!G4065+'GAME STATS'!G4128+'GAME STATS'!G4191+'GAME STATS'!G4254+'GAME STATS'!G4317+'GAME STATS'!G4380+'GAME STATS'!G4443+'GAME STATS'!G4506+'GAME STATS'!G4569+'GAME STATS'!G4632+'GAME STATS'!G4695+'GAME STATS'!G4758+'GAME STATS'!G4821+'GAME STATS'!G4884+'GAME STATS'!G4947+'GAME STATS'!G5010</f>
        <v>0</v>
      </c>
      <c r="I31" s="525"/>
      <c r="J31" s="526">
        <f>'GAME STATS'!H33+'GAME STATS'!H96+'GAME STATS'!H159+'GAME STATS'!H222+'GAME STATS'!H285+'GAME STATS'!H348+'GAME STATS'!H411+'GAME STATS'!H474+'GAME STATS'!H537+'GAME STATS'!H600+'GAME STATS'!H663+'GAME STATS'!H726+'GAME STATS'!H789+'GAME STATS'!H852+'GAME STATS'!H915+'GAME STATS'!H978+'GAME STATS'!H1041+'GAME STATS'!H1104+'GAME STATS'!H1167+'GAME STATS'!H1230+'GAME STATS'!H1293+'GAME STATS'!H1356+'GAME STATS'!H1419+'GAME STATS'!H1482+'GAME STATS'!H1545+'GAME STATS'!H1608+'GAME STATS'!H1671+'GAME STATS'!H1734+'GAME STATS'!H1797+'GAME STATS'!H1860+'GAME STATS'!H1923+'GAME STATS'!H1986+'GAME STATS'!H2049+'GAME STATS'!H2112+'GAME STATS'!H2175+'GAME STATS'!H2238+'GAME STATS'!H2301+'GAME STATS'!H2364+'GAME STATS'!H2427+'GAME STATS'!H2490+'GAME STATS'!H2553+'GAME STATS'!H2616+'GAME STATS'!H2679+'GAME STATS'!H2742+'GAME STATS'!H2805+'GAME STATS'!H2868+'GAME STATS'!H2931+'GAME STATS'!H2994+'GAME STATS'!H3057+'GAME STATS'!H3120+'GAME STATS'!H3183+'GAME STATS'!H3246+'GAME STATS'!H3309+'GAME STATS'!H3372+'GAME STATS'!H3435+'GAME STATS'!H3498+'GAME STATS'!H3561+'GAME STATS'!H3624+'GAME STATS'!H3687+'GAME STATS'!H3750+'GAME STATS'!H3813+'GAME STATS'!H3876+'GAME STATS'!H3939+'GAME STATS'!H4002+'GAME STATS'!H4065+'GAME STATS'!H4128+'GAME STATS'!H4191+'GAME STATS'!H4254+'GAME STATS'!H4317+'GAME STATS'!H4380+'GAME STATS'!H4443+'GAME STATS'!H4506+'GAME STATS'!H4569+'GAME STATS'!H4632+'GAME STATS'!H4695+'GAME STATS'!H4758+'GAME STATS'!H4821+'GAME STATS'!H4884+'GAME STATS'!H4947+'GAME STATS'!H5010</f>
        <v>0</v>
      </c>
      <c r="K31" s="524">
        <f>'GAME STATS'!J33+'GAME STATS'!J96+'GAME STATS'!J159+'GAME STATS'!J222+'GAME STATS'!J285+'GAME STATS'!J348+'GAME STATS'!J411+'GAME STATS'!J474+'GAME STATS'!J537+'GAME STATS'!J600+'GAME STATS'!J663+'GAME STATS'!J726+'GAME STATS'!J789+'GAME STATS'!J852+'GAME STATS'!J915+'GAME STATS'!J978+'GAME STATS'!J1041+'GAME STATS'!J1104+'GAME STATS'!J1167+'GAME STATS'!J1230+'GAME STATS'!J1293+'GAME STATS'!J1356+'GAME STATS'!J1419+'GAME STATS'!J1482+'GAME STATS'!J1545+'GAME STATS'!J1608+'GAME STATS'!J1671+'GAME STATS'!J1734+'GAME STATS'!J1797+'GAME STATS'!J1860+'GAME STATS'!J1923+'GAME STATS'!J1986+'GAME STATS'!J2049+'GAME STATS'!J2112+'GAME STATS'!J2175+'GAME STATS'!J2238+'GAME STATS'!J2301+'GAME STATS'!J2364+'GAME STATS'!J2427+'GAME STATS'!J2490+'GAME STATS'!J2553+'GAME STATS'!J2616+'GAME STATS'!J2679+'GAME STATS'!J2742+'GAME STATS'!J2805+'GAME STATS'!J2868+'GAME STATS'!J2931+'GAME STATS'!J2994+'GAME STATS'!J3057+'GAME STATS'!J3120+'GAME STATS'!J3183+'GAME STATS'!J3246+'GAME STATS'!J3309+'GAME STATS'!J3372+'GAME STATS'!J3435+'GAME STATS'!J3498+'GAME STATS'!J3561+'GAME STATS'!J3624+'GAME STATS'!J3687+'GAME STATS'!J3750+'GAME STATS'!J3813+'GAME STATS'!J3876+'GAME STATS'!J3939+'GAME STATS'!J4002+'GAME STATS'!J4065+'GAME STATS'!J4128+'GAME STATS'!J4191+'GAME STATS'!J4254+'GAME STATS'!J4317+'GAME STATS'!J4380+'GAME STATS'!J4443+'GAME STATS'!J4506+'GAME STATS'!J4569+'GAME STATS'!J4632+'GAME STATS'!J4695+'GAME STATS'!J4758+'GAME STATS'!J4821+'GAME STATS'!J4884+'GAME STATS'!J4947+'GAME STATS'!J5010</f>
        <v>0</v>
      </c>
      <c r="L31" s="525"/>
      <c r="M31" s="524">
        <f>'GAME STATS'!L33+'GAME STATS'!L96+'GAME STATS'!L159+'GAME STATS'!L222+'GAME STATS'!L285+'GAME STATS'!L348+'GAME STATS'!L411+'GAME STATS'!L474+'GAME STATS'!L537+'GAME STATS'!L600+'GAME STATS'!L663+'GAME STATS'!L726+'GAME STATS'!L789+'GAME STATS'!L852+'GAME STATS'!L915+'GAME STATS'!L978+'GAME STATS'!L1041+'GAME STATS'!L1104+'GAME STATS'!L1167+'GAME STATS'!L1230+'GAME STATS'!L1293+'GAME STATS'!L1356+'GAME STATS'!L1419+'GAME STATS'!L1482+'GAME STATS'!L1545+'GAME STATS'!L1608+'GAME STATS'!L1671+'GAME STATS'!L1734+'GAME STATS'!L1797+'GAME STATS'!L1860+'GAME STATS'!L1923+'GAME STATS'!L1986+'GAME STATS'!L2049+'GAME STATS'!L2112+'GAME STATS'!L2175+'GAME STATS'!L2238+'GAME STATS'!L2301+'GAME STATS'!L2364+'GAME STATS'!L2427+'GAME STATS'!L2490+'GAME STATS'!L2553+'GAME STATS'!L2616+'GAME STATS'!L2679+'GAME STATS'!L2742+'GAME STATS'!L2805+'GAME STATS'!L2868+'GAME STATS'!L2931+'GAME STATS'!L2994+'GAME STATS'!L3057+'GAME STATS'!L3120+'GAME STATS'!L3183+'GAME STATS'!L3246+'GAME STATS'!L3309+'GAME STATS'!L3372+'GAME STATS'!L3435+'GAME STATS'!L3498+'GAME STATS'!L3561+'GAME STATS'!L3624+'GAME STATS'!L3687+'GAME STATS'!L3750+'GAME STATS'!L3813+'GAME STATS'!L3876+'GAME STATS'!L3939+'GAME STATS'!L4002+'GAME STATS'!L4065+'GAME STATS'!L4128+'GAME STATS'!L4191+'GAME STATS'!L4254+'GAME STATS'!L4317+'GAME STATS'!L4380+'GAME STATS'!L4443+'GAME STATS'!L4506+'GAME STATS'!L4569+'GAME STATS'!L4632+'GAME STATS'!L4695+'GAME STATS'!L4758+'GAME STATS'!L4821+'GAME STATS'!L4884+'GAME STATS'!L4947+'GAME STATS'!L5010</f>
        <v>0</v>
      </c>
      <c r="N31" s="525"/>
      <c r="O31" s="572">
        <f>K31+M31</f>
        <v>0</v>
      </c>
      <c r="P31" s="573"/>
      <c r="Q31" s="524">
        <f>'GAME STATS'!P33+'GAME STATS'!P96+'GAME STATS'!P159+'GAME STATS'!P222+'GAME STATS'!P285+'GAME STATS'!P348+'GAME STATS'!P411+'GAME STATS'!P474+'GAME STATS'!P537+'GAME STATS'!P600+'GAME STATS'!P663+'GAME STATS'!P726+'GAME STATS'!P789+'GAME STATS'!P852+'GAME STATS'!P915+'GAME STATS'!P978+'GAME STATS'!P1041+'GAME STATS'!P1104+'GAME STATS'!P1167+'GAME STATS'!P1230+'GAME STATS'!P1293+'GAME STATS'!P1356+'GAME STATS'!P1419+'GAME STATS'!P1482+'GAME STATS'!P1545+'GAME STATS'!P1608+'GAME STATS'!P1671+'GAME STATS'!P1734+'GAME STATS'!P1797+'GAME STATS'!P1860+'GAME STATS'!P1923+'GAME STATS'!P1986+'GAME STATS'!P2049+'GAME STATS'!P2112+'GAME STATS'!P2175+'GAME STATS'!P2238+'GAME STATS'!P2301+'GAME STATS'!P2364+'GAME STATS'!P2427+'GAME STATS'!P2490+'GAME STATS'!P2553+'GAME STATS'!P2616+'GAME STATS'!P2679+'GAME STATS'!P2742+'GAME STATS'!P2805+'GAME STATS'!P2868+'GAME STATS'!P2931+'GAME STATS'!P2994+'GAME STATS'!P3057+'GAME STATS'!P3120+'GAME STATS'!P3183+'GAME STATS'!P3246+'GAME STATS'!P3309+'GAME STATS'!P3372+'GAME STATS'!P3435+'GAME STATS'!P3498+'GAME STATS'!P3561+'GAME STATS'!P3624+'GAME STATS'!P3687+'GAME STATS'!P3750+'GAME STATS'!P3813+'GAME STATS'!P3876+'GAME STATS'!P3939+'GAME STATS'!P4002+'GAME STATS'!P4065+'GAME STATS'!P4128+'GAME STATS'!P4191+'GAME STATS'!P4254+'GAME STATS'!P4317+'GAME STATS'!P4380+'GAME STATS'!P4443+'GAME STATS'!P4506+'GAME STATS'!P4569+'GAME STATS'!P4632+'GAME STATS'!P4695+'GAME STATS'!P4758+'GAME STATS'!P4821+'GAME STATS'!P4884+'GAME STATS'!P4947+'GAME STATS'!P5010</f>
        <v>0</v>
      </c>
      <c r="R31" s="525"/>
      <c r="S31" s="524">
        <f>'GAME STATS'!R33+'GAME STATS'!R96+'GAME STATS'!R159+'GAME STATS'!R222+'GAME STATS'!R285+'GAME STATS'!R348+'GAME STATS'!R411+'GAME STATS'!R474+'GAME STATS'!R537+'GAME STATS'!R600+'GAME STATS'!R663+'GAME STATS'!R726+'GAME STATS'!R789+'GAME STATS'!R852+'GAME STATS'!R915+'GAME STATS'!R978+'GAME STATS'!R1041+'GAME STATS'!R1104+'GAME STATS'!R1167+'GAME STATS'!R1230+'GAME STATS'!R1293+'GAME STATS'!R1356+'GAME STATS'!R1419+'GAME STATS'!R1482+'GAME STATS'!R1545+'GAME STATS'!R1608+'GAME STATS'!R1671+'GAME STATS'!R1734+'GAME STATS'!R1797+'GAME STATS'!R1860+'GAME STATS'!R1923+'GAME STATS'!R1986+'GAME STATS'!R2049+'GAME STATS'!R2112+'GAME STATS'!R2175+'GAME STATS'!R2238+'GAME STATS'!R2301+'GAME STATS'!R2364+'GAME STATS'!R2427+'GAME STATS'!R2490+'GAME STATS'!R2553+'GAME STATS'!R2616+'GAME STATS'!R2679+'GAME STATS'!R2742+'GAME STATS'!R2805+'GAME STATS'!R2868+'GAME STATS'!R2931+'GAME STATS'!R2994+'GAME STATS'!R3057+'GAME STATS'!R3120+'GAME STATS'!R3183+'GAME STATS'!R3246+'GAME STATS'!R3309+'GAME STATS'!R3372+'GAME STATS'!R3435+'GAME STATS'!R3498+'GAME STATS'!R3561+'GAME STATS'!R3624+'GAME STATS'!R3687+'GAME STATS'!R3750+'GAME STATS'!R3813+'GAME STATS'!R3876+'GAME STATS'!R3939+'GAME STATS'!R4002+'GAME STATS'!R4065+'GAME STATS'!R4128+'GAME STATS'!R4191+'GAME STATS'!R4254+'GAME STATS'!R4317+'GAME STATS'!R4380+'GAME STATS'!R4443+'GAME STATS'!R4506+'GAME STATS'!R4569+'GAME STATS'!R4632+'GAME STATS'!R4695+'GAME STATS'!R4758+'GAME STATS'!R4821+'GAME STATS'!R4884+'GAME STATS'!R4947+'GAME STATS'!R5010</f>
        <v>0</v>
      </c>
      <c r="T31" s="525"/>
      <c r="U31" s="524">
        <f>'GAME STATS'!T33+'GAME STATS'!T96+'GAME STATS'!T159+'GAME STATS'!T222+'GAME STATS'!T285+'GAME STATS'!T348+'GAME STATS'!T411+'GAME STATS'!T474+'GAME STATS'!T537+'GAME STATS'!T600+'GAME STATS'!T663+'GAME STATS'!T726+'GAME STATS'!T789+'GAME STATS'!T852+'GAME STATS'!T915+'GAME STATS'!T978+'GAME STATS'!T1041+'GAME STATS'!T1104+'GAME STATS'!T1167+'GAME STATS'!T1230+'GAME STATS'!T1293+'GAME STATS'!T1356+'GAME STATS'!T1419+'GAME STATS'!T1482+'GAME STATS'!T1545+'GAME STATS'!T1608+'GAME STATS'!T1671+'GAME STATS'!T1734+'GAME STATS'!T1797+'GAME STATS'!T1860+'GAME STATS'!T1923+'GAME STATS'!T1986+'GAME STATS'!T2049+'GAME STATS'!T2112+'GAME STATS'!T2175+'GAME STATS'!T2238+'GAME STATS'!T2301+'GAME STATS'!T2364+'GAME STATS'!T2427+'GAME STATS'!T2490+'GAME STATS'!T2553+'GAME STATS'!T2616+'GAME STATS'!T2679+'GAME STATS'!T2742+'GAME STATS'!T2805+'GAME STATS'!T2868+'GAME STATS'!T2931+'GAME STATS'!T2994+'GAME STATS'!T3057+'GAME STATS'!T3120+'GAME STATS'!T3183+'GAME STATS'!T3246+'GAME STATS'!T3309+'GAME STATS'!T3372+'GAME STATS'!T3435+'GAME STATS'!T3498+'GAME STATS'!T3561+'GAME STATS'!T3624+'GAME STATS'!T3687+'GAME STATS'!T3750+'GAME STATS'!T3813+'GAME STATS'!T3876+'GAME STATS'!T3939+'GAME STATS'!T4002+'GAME STATS'!T4065+'GAME STATS'!T4128+'GAME STATS'!T4191+'GAME STATS'!T4254+'GAME STATS'!T4317+'GAME STATS'!T4380+'GAME STATS'!T4443+'GAME STATS'!T4506+'GAME STATS'!T4569+'GAME STATS'!T4632+'GAME STATS'!T4695+'GAME STATS'!T4758+'GAME STATS'!T4821+'GAME STATS'!T4884+'GAME STATS'!T4947+'GAME STATS'!T5010</f>
        <v>0</v>
      </c>
      <c r="V31" s="592"/>
      <c r="W31" s="526">
        <f>'GAME STATS'!V33+'GAME STATS'!V96+'GAME STATS'!V159+'GAME STATS'!V222+'GAME STATS'!V285+'GAME STATS'!V348+'GAME STATS'!V411+'GAME STATS'!V474+'GAME STATS'!V537+'GAME STATS'!V600+'GAME STATS'!V663+'GAME STATS'!V726+'GAME STATS'!V789+'GAME STATS'!V852+'GAME STATS'!V915+'GAME STATS'!V978+'GAME STATS'!V1041+'GAME STATS'!V1104+'GAME STATS'!V1167+'GAME STATS'!V1230+'GAME STATS'!V1293+'GAME STATS'!V1356+'GAME STATS'!V1419+'GAME STATS'!V1482+'GAME STATS'!V1545+'GAME STATS'!V1608+'GAME STATS'!V1671+'GAME STATS'!V1734+'GAME STATS'!V1797+'GAME STATS'!V1860+'GAME STATS'!V1923+'GAME STATS'!V1986+'GAME STATS'!V2049+'GAME STATS'!V2112+'GAME STATS'!V2175+'GAME STATS'!V2238+'GAME STATS'!V2301+'GAME STATS'!V2364+'GAME STATS'!V2427+'GAME STATS'!V2490+'GAME STATS'!V2553+'GAME STATS'!V2616+'GAME STATS'!V2679+'GAME STATS'!V2742+'GAME STATS'!V2805+'GAME STATS'!V2868+'GAME STATS'!V2931+'GAME STATS'!V2994+'GAME STATS'!V3057+'GAME STATS'!V3120+'GAME STATS'!V3183+'GAME STATS'!V3246+'GAME STATS'!V3309+'GAME STATS'!V3372+'GAME STATS'!V3435+'GAME STATS'!V3498+'GAME STATS'!V3561+'GAME STATS'!V3624+'GAME STATS'!V3687+'GAME STATS'!V3750+'GAME STATS'!V3813+'GAME STATS'!V3876+'GAME STATS'!V3939+'GAME STATS'!V4002+'GAME STATS'!V4065+'GAME STATS'!V4128+'GAME STATS'!V4191+'GAME STATS'!V4254+'GAME STATS'!V4317+'GAME STATS'!V4380+'GAME STATS'!V4443+'GAME STATS'!V4506+'GAME STATS'!V4569+'GAME STATS'!V4632+'GAME STATS'!V4695+'GAME STATS'!V4758+'GAME STATS'!V4821+'GAME STATS'!V4884+'GAME STATS'!V4947+'GAME STATS'!V5010</f>
        <v>0</v>
      </c>
      <c r="X31" s="526">
        <f>'GAME STATS'!X33+'GAME STATS'!X96+'GAME STATS'!X159+'GAME STATS'!X222+'GAME STATS'!X285+'GAME STATS'!X348+'GAME STATS'!X411+'GAME STATS'!X474+'GAME STATS'!X537+'GAME STATS'!X600+'GAME STATS'!X663+'GAME STATS'!X726+'GAME STATS'!X789+'GAME STATS'!X852+'GAME STATS'!X915+'GAME STATS'!X978+'GAME STATS'!X1041+'GAME STATS'!X1104+'GAME STATS'!X1167+'GAME STATS'!X1230+'GAME STATS'!X1293+'GAME STATS'!X1356+'GAME STATS'!X1419+'GAME STATS'!X1482+'GAME STATS'!X1545+'GAME STATS'!X1608+'GAME STATS'!X1671+'GAME STATS'!X1734+'GAME STATS'!X1797+'GAME STATS'!X1860+'GAME STATS'!X1923+'GAME STATS'!X1986+'GAME STATS'!X2049+'GAME STATS'!X2112+'GAME STATS'!X2175+'GAME STATS'!X2238+'GAME STATS'!X2301+'GAME STATS'!X2364+'GAME STATS'!X2427+'GAME STATS'!X2490+'GAME STATS'!X2553+'GAME STATS'!X2616+'GAME STATS'!X2679+'GAME STATS'!X2742+'GAME STATS'!X2805+'GAME STATS'!X2868+'GAME STATS'!X2931+'GAME STATS'!X2994+'GAME STATS'!X3057+'GAME STATS'!X3120+'GAME STATS'!X3183+'GAME STATS'!X3246+'GAME STATS'!X3309+'GAME STATS'!X3372+'GAME STATS'!X3435+'GAME STATS'!X3498+'GAME STATS'!X3561+'GAME STATS'!X3624+'GAME STATS'!X3687+'GAME STATS'!X3750+'GAME STATS'!X3813+'GAME STATS'!X3876+'GAME STATS'!X3939+'GAME STATS'!X4002+'GAME STATS'!X4065+'GAME STATS'!X4128+'GAME STATS'!X4191+'GAME STATS'!X4254+'GAME STATS'!X4317+'GAME STATS'!X4380+'GAME STATS'!X4443+'GAME STATS'!X4506+'GAME STATS'!X4569+'GAME STATS'!X4632+'GAME STATS'!X4695+'GAME STATS'!X4758+'GAME STATS'!X4821+'GAME STATS'!X4884+'GAME STATS'!X4947+'GAME STATS'!X5010</f>
        <v>0</v>
      </c>
      <c r="Y31" s="524">
        <f>'GAME STATS'!Z33+'GAME STATS'!Z96+'GAME STATS'!Z159+'GAME STATS'!Z222+'GAME STATS'!Z285+'GAME STATS'!Z348+'GAME STATS'!Z411+'GAME STATS'!Z474+'GAME STATS'!Z537+'GAME STATS'!Z600+'GAME STATS'!Z663+'GAME STATS'!Z726+'GAME STATS'!Z789+'GAME STATS'!Z852+'GAME STATS'!Z915+'GAME STATS'!Z978+'GAME STATS'!Z1041+'GAME STATS'!Z1104+'GAME STATS'!Z1167+'GAME STATS'!Z1230+'GAME STATS'!Z1293+'GAME STATS'!Z1356+'GAME STATS'!Z1419+'GAME STATS'!Z1482+'GAME STATS'!Z1545+'GAME STATS'!Z1608+'GAME STATS'!Z1671+'GAME STATS'!Z1734+'GAME STATS'!Z1797+'GAME STATS'!Z1860+'GAME STATS'!Z1923+'GAME STATS'!Z1986+'GAME STATS'!Z2049+'GAME STATS'!Z2112+'GAME STATS'!Z2175+'GAME STATS'!Z2238+'GAME STATS'!Z2301+'GAME STATS'!Z2364+'GAME STATS'!Z2427+'GAME STATS'!Z2490+'GAME STATS'!Z2553+'GAME STATS'!Z2616+'GAME STATS'!Z2679+'GAME STATS'!Z2742+'GAME STATS'!Z2805+'GAME STATS'!Z2868+'GAME STATS'!Z2931+'GAME STATS'!Z2994+'GAME STATS'!Z3057+'GAME STATS'!Z3120+'GAME STATS'!Z3183+'GAME STATS'!Z3246+'GAME STATS'!Z3309+'GAME STATS'!Z3372+'GAME STATS'!Z3435+'GAME STATS'!Z3498+'GAME STATS'!Z3561+'GAME STATS'!Z3624+'GAME STATS'!Z3687+'GAME STATS'!Z3750+'GAME STATS'!Z3813+'GAME STATS'!Z3876+'GAME STATS'!Z3939+'GAME STATS'!Z4002+'GAME STATS'!Z4065+'GAME STATS'!Z4128+'GAME STATS'!Z4191+'GAME STATS'!Z4254+'GAME STATS'!Z4317+'GAME STATS'!Z4380+'GAME STATS'!Z4443+'GAME STATS'!Z4506+'GAME STATS'!Z4569+'GAME STATS'!Z4632+'GAME STATS'!Z4695+'GAME STATS'!Z4758+'GAME STATS'!Z4821+'GAME STATS'!Z4884+'GAME STATS'!Z4947+'GAME STATS'!Z5010</f>
        <v>0</v>
      </c>
      <c r="Z31" s="525"/>
      <c r="AA31" s="524">
        <f>'GAME STATS'!AB33+'GAME STATS'!AB96+'GAME STATS'!AB159+'GAME STATS'!AB222+'GAME STATS'!AB285+'GAME STATS'!AB348+'GAME STATS'!AB411+'GAME STATS'!AB474+'GAME STATS'!AB537+'GAME STATS'!AB600+'GAME STATS'!AB663+'GAME STATS'!AB726+'GAME STATS'!AB789+'GAME STATS'!AB852+'GAME STATS'!AB915+'GAME STATS'!AB978+'GAME STATS'!AB1041+'GAME STATS'!AB1104+'GAME STATS'!AB1167+'GAME STATS'!AB1230+'GAME STATS'!AB1293+'GAME STATS'!AB1356+'GAME STATS'!AB1419+'GAME STATS'!AB1482+'GAME STATS'!AB1545+'GAME STATS'!AB1608+'GAME STATS'!AB1671+'GAME STATS'!AB1734+'GAME STATS'!AB1797+'GAME STATS'!AB1860+'GAME STATS'!AB1923+'GAME STATS'!AB1986+'GAME STATS'!AB2049+'GAME STATS'!AB2112+'GAME STATS'!AB2175+'GAME STATS'!AB2238+'GAME STATS'!AB2301+'GAME STATS'!AB2364+'GAME STATS'!AB2427+'GAME STATS'!AB2490+'GAME STATS'!AB2553+'GAME STATS'!AB2616+'GAME STATS'!AB2679+'GAME STATS'!AB2742+'GAME STATS'!AB2805+'GAME STATS'!AB2868+'GAME STATS'!AB2931+'GAME STATS'!AB2994+'GAME STATS'!AB3057+'GAME STATS'!AB3120+'GAME STATS'!AB3183+'GAME STATS'!AB3246+'GAME STATS'!AB3309+'GAME STATS'!AB3372+'GAME STATS'!AB3435+'GAME STATS'!AB3498+'GAME STATS'!AB3561+'GAME STATS'!AB3624+'GAME STATS'!AB3687+'GAME STATS'!AB3750+'GAME STATS'!AB3813+'GAME STATS'!AB3876+'GAME STATS'!AB3939+'GAME STATS'!AB4002+'GAME STATS'!AB4065+'GAME STATS'!AB4128+'GAME STATS'!AB4191+'GAME STATS'!AB4254+'GAME STATS'!AB4317+'GAME STATS'!AB4380+'GAME STATS'!AB4443+'GAME STATS'!AB4506+'GAME STATS'!AB4569+'GAME STATS'!AB4632+'GAME STATS'!AB4695+'GAME STATS'!AB4758+'GAME STATS'!AB4821+'GAME STATS'!AB4884+'GAME STATS'!AB4947+'GAME STATS'!AB5010</f>
        <v>0</v>
      </c>
      <c r="AB31" s="525"/>
      <c r="AC31" s="524">
        <f>'GAME STATS'!AD33+'GAME STATS'!AD96+'GAME STATS'!AD159+'GAME STATS'!AD222+'GAME STATS'!AD285+'GAME STATS'!AD348+'GAME STATS'!AD411+'GAME STATS'!AD474+'GAME STATS'!AD537+'GAME STATS'!AD600+'GAME STATS'!AD663+'GAME STATS'!AD726+'GAME STATS'!AD789+'GAME STATS'!AD852+'GAME STATS'!AD915+'GAME STATS'!AD978+'GAME STATS'!AD1041+'GAME STATS'!AD1104+'GAME STATS'!AD1167+'GAME STATS'!AD1230+'GAME STATS'!AD1293+'GAME STATS'!AD1356+'GAME STATS'!AD1419+'GAME STATS'!AD1482+'GAME STATS'!AD1545+'GAME STATS'!AD1608+'GAME STATS'!AD1671+'GAME STATS'!AD1734+'GAME STATS'!AD1797+'GAME STATS'!AD1860+'GAME STATS'!AD1923+'GAME STATS'!AD1986+'GAME STATS'!AD2049+'GAME STATS'!AD2112+'GAME STATS'!AD2175+'GAME STATS'!AD2238+'GAME STATS'!AD2301+'GAME STATS'!AD2364+'GAME STATS'!AD2427+'GAME STATS'!AD2490+'GAME STATS'!AD2553+'GAME STATS'!AD2616+'GAME STATS'!AD2679+'GAME STATS'!AD2742+'GAME STATS'!AD2805+'GAME STATS'!AD2868+'GAME STATS'!AD2931+'GAME STATS'!AD2994+'GAME STATS'!AD3057+'GAME STATS'!AD3120+'GAME STATS'!AD3183+'GAME STATS'!AD3246+'GAME STATS'!AD3309+'GAME STATS'!AD3372+'GAME STATS'!AD3435+'GAME STATS'!AD3498+'GAME STATS'!AD3561+'GAME STATS'!AD3624+'GAME STATS'!AD3687+'GAME STATS'!AD3750+'GAME STATS'!AD3813+'GAME STATS'!AD3876+'GAME STATS'!AD3939+'GAME STATS'!AD4002+'GAME STATS'!AD4065+'GAME STATS'!AD4128+'GAME STATS'!AD4191+'GAME STATS'!AD4254+'GAME STATS'!AD4317+'GAME STATS'!AD4380+'GAME STATS'!AD4443+'GAME STATS'!AD4506+'GAME STATS'!AD4569+'GAME STATS'!AD4632+'GAME STATS'!AD4695+'GAME STATS'!AD4758+'GAME STATS'!AD4821+'GAME STATS'!AD4884+'GAME STATS'!AD4947+'GAME STATS'!AD5010</f>
        <v>0</v>
      </c>
      <c r="AD31" s="525"/>
      <c r="AE31" s="524">
        <f>'GAME STATS'!AF33+'GAME STATS'!AF96+'GAME STATS'!AF159+'GAME STATS'!AF222+'GAME STATS'!AF285+'GAME STATS'!AF348+'GAME STATS'!AF411+'GAME STATS'!AF474+'GAME STATS'!AF537+'GAME STATS'!AF600+'GAME STATS'!AF663+'GAME STATS'!AF726+'GAME STATS'!AF789+'GAME STATS'!AF852+'GAME STATS'!AF915+'GAME STATS'!AF978+'GAME STATS'!AF1041+'GAME STATS'!AF1104+'GAME STATS'!AF1167+'GAME STATS'!AF1230+'GAME STATS'!AF1293+'GAME STATS'!AF1356+'GAME STATS'!AF1419+'GAME STATS'!AF1482+'GAME STATS'!AF1545+'GAME STATS'!AF1608+'GAME STATS'!AF1671+'GAME STATS'!AF1734+'GAME STATS'!AF1797+'GAME STATS'!AF1860+'GAME STATS'!AF1923+'GAME STATS'!AF1986+'GAME STATS'!AF2049+'GAME STATS'!AF2112+'GAME STATS'!AF2175+'GAME STATS'!AF2238+'GAME STATS'!AF2301+'GAME STATS'!AF2364+'GAME STATS'!AF2427+'GAME STATS'!AF2490+'GAME STATS'!AF2553+'GAME STATS'!AF2616+'GAME STATS'!AF2679+'GAME STATS'!AF2742+'GAME STATS'!AF2805+'GAME STATS'!AF2868+'GAME STATS'!AF2931+'GAME STATS'!AF2994+'GAME STATS'!AF3057+'GAME STATS'!AF3120+'GAME STATS'!AF3183+'GAME STATS'!AF3246+'GAME STATS'!AF3309+'GAME STATS'!AF3372+'GAME STATS'!AF3435+'GAME STATS'!AF3498+'GAME STATS'!AF3561+'GAME STATS'!AF3624+'GAME STATS'!AF3687+'GAME STATS'!AF3750+'GAME STATS'!AF3813+'GAME STATS'!AF3876+'GAME STATS'!AF3939+'GAME STATS'!AF4002+'GAME STATS'!AF4065+'GAME STATS'!AF4128+'GAME STATS'!AF4191+'GAME STATS'!AF4254+'GAME STATS'!AF4317+'GAME STATS'!AF4380+'GAME STATS'!AF4443+'GAME STATS'!AF4506+'GAME STATS'!AF4569+'GAME STATS'!AF4632+'GAME STATS'!AF4695+'GAME STATS'!AF4758+'GAME STATS'!AF4821+'GAME STATS'!AF4884+'GAME STATS'!AF4947+'GAME STATS'!AF5010</f>
        <v>0</v>
      </c>
      <c r="AF31" s="525"/>
      <c r="AG31" s="524">
        <f>'GAME STATS'!AH33+'GAME STATS'!AH96+'GAME STATS'!AH159+'GAME STATS'!AH222+'GAME STATS'!AH285+'GAME STATS'!AH348+'GAME STATS'!AH411+'GAME STATS'!AH474+'GAME STATS'!AH537+'GAME STATS'!AH600+'GAME STATS'!AH663+'GAME STATS'!AH726+'GAME STATS'!AH789+'GAME STATS'!AH852+'GAME STATS'!AH915+'GAME STATS'!AH978+'GAME STATS'!AH1041+'GAME STATS'!AH1104+'GAME STATS'!AH1167+'GAME STATS'!AH1230+'GAME STATS'!AH1293+'GAME STATS'!AH1356+'GAME STATS'!AH1419+'GAME STATS'!AH1482+'GAME STATS'!AH1545+'GAME STATS'!AH1608+'GAME STATS'!AH1671+'GAME STATS'!AH1734+'GAME STATS'!AH1797+'GAME STATS'!AH1860+'GAME STATS'!AH1923+'GAME STATS'!AH1986+'GAME STATS'!AH2049+'GAME STATS'!AH2112+'GAME STATS'!AH2175+'GAME STATS'!AH2238+'GAME STATS'!AH2301+'GAME STATS'!AH2364+'GAME STATS'!AH2427+'GAME STATS'!AH2490+'GAME STATS'!AH2553+'GAME STATS'!AH2616+'GAME STATS'!AH2679+'GAME STATS'!AH2742+'GAME STATS'!AH2805+'GAME STATS'!AH2868+'GAME STATS'!AH2931+'GAME STATS'!AH2994+'GAME STATS'!AH3057+'GAME STATS'!AH3120+'GAME STATS'!AH3183+'GAME STATS'!AH3246+'GAME STATS'!AH3309+'GAME STATS'!AH3372+'GAME STATS'!AH3435+'GAME STATS'!AH3498+'GAME STATS'!AH3561+'GAME STATS'!AH3624+'GAME STATS'!AH3687+'GAME STATS'!AH3750+'GAME STATS'!AH3813+'GAME STATS'!AH3876+'GAME STATS'!AH3939+'GAME STATS'!AH4002+'GAME STATS'!AH4065+'GAME STATS'!AH4128+'GAME STATS'!AH4191+'GAME STATS'!AH4254+'GAME STATS'!AH4317+'GAME STATS'!AH4380+'GAME STATS'!AH4443+'GAME STATS'!AH4506+'GAME STATS'!AH4569+'GAME STATS'!AH4632+'GAME STATS'!AH4695+'GAME STATS'!AH4758+'GAME STATS'!AH4821+'GAME STATS'!AH4884+'GAME STATS'!AH4947+'GAME STATS'!AH5010</f>
        <v>0</v>
      </c>
      <c r="AH31" s="525"/>
      <c r="AI31" s="524">
        <f>'GAME STATS'!AJ33+'GAME STATS'!AJ96+'GAME STATS'!AJ159+'GAME STATS'!AJ222+'GAME STATS'!AJ285+'GAME STATS'!AJ348+'GAME STATS'!AJ411+'GAME STATS'!AJ474+'GAME STATS'!AJ537+'GAME STATS'!AJ600+'GAME STATS'!AJ663+'GAME STATS'!AJ726+'GAME STATS'!AJ789+'GAME STATS'!AJ852+'GAME STATS'!AJ915+'GAME STATS'!AJ978+'GAME STATS'!AJ1041+'GAME STATS'!AJ1104+'GAME STATS'!AJ1167+'GAME STATS'!AJ1230+'GAME STATS'!AJ1293+'GAME STATS'!AJ1356+'GAME STATS'!AJ1419+'GAME STATS'!AJ1482+'GAME STATS'!AJ1545+'GAME STATS'!AJ1608+'GAME STATS'!AJ1671+'GAME STATS'!AJ1734+'GAME STATS'!AJ1797+'GAME STATS'!AJ1860+'GAME STATS'!AJ1923+'GAME STATS'!AJ1986+'GAME STATS'!AJ2049+'GAME STATS'!AJ2112+'GAME STATS'!AJ2175+'GAME STATS'!AJ2238+'GAME STATS'!AJ2301+'GAME STATS'!AJ2364+'GAME STATS'!AJ2427+'GAME STATS'!AJ2490+'GAME STATS'!AJ2553+'GAME STATS'!AJ2616+'GAME STATS'!AJ2679+'GAME STATS'!AJ2742+'GAME STATS'!AJ2805+'GAME STATS'!AJ2868+'GAME STATS'!AJ2931+'GAME STATS'!AJ2994+'GAME STATS'!AJ3057+'GAME STATS'!AJ3120+'GAME STATS'!AJ3183+'GAME STATS'!AJ3246+'GAME STATS'!AJ3309+'GAME STATS'!AJ3372+'GAME STATS'!AJ3435+'GAME STATS'!AJ3498+'GAME STATS'!AJ3561+'GAME STATS'!AJ3624+'GAME STATS'!AJ3687+'GAME STATS'!AJ3750+'GAME STATS'!AJ3813+'GAME STATS'!AJ3876+'GAME STATS'!AJ3939+'GAME STATS'!AJ4002+'GAME STATS'!AJ4065+'GAME STATS'!AJ4128+'GAME STATS'!AJ4191+'GAME STATS'!AJ4254+'GAME STATS'!AJ4317+'GAME STATS'!AJ4380+'GAME STATS'!AJ4443+'GAME STATS'!AJ4506+'GAME STATS'!AJ4569+'GAME STATS'!AJ4632+'GAME STATS'!AJ4695+'GAME STATS'!AJ4758+'GAME STATS'!AJ4821+'GAME STATS'!AJ4884+'GAME STATS'!AJ4947+'GAME STATS'!AJ5010</f>
        <v>0</v>
      </c>
      <c r="AJ31" s="525"/>
      <c r="AK31" s="572">
        <f>IF(AG31=0,0,(AI31/AG31)*100)</f>
        <v>0</v>
      </c>
      <c r="AL31" s="573"/>
      <c r="AM31" s="524">
        <f>'GAME STATS'!AN33+'GAME STATS'!AN96+'GAME STATS'!AN159+'GAME STATS'!AN222+'GAME STATS'!AN285+'GAME STATS'!AN348+'GAME STATS'!AN411+'GAME STATS'!AN474+'GAME STATS'!AN537+'GAME STATS'!AN600+'GAME STATS'!AN663+'GAME STATS'!AN726+'GAME STATS'!AN789+'GAME STATS'!AN852+'GAME STATS'!AN915+'GAME STATS'!AN978+'GAME STATS'!AN1041+'GAME STATS'!AN1104+'GAME STATS'!AN1167+'GAME STATS'!AN1230+'GAME STATS'!AN1293+'GAME STATS'!AN1356+'GAME STATS'!AN1419+'GAME STATS'!AN1482+'GAME STATS'!AN1545+'GAME STATS'!AN1608+'GAME STATS'!AN1671+'GAME STATS'!AN1734+'GAME STATS'!AN1797+'GAME STATS'!AN1860+'GAME STATS'!AN1923+'GAME STATS'!AN1986+'GAME STATS'!AN2049+'GAME STATS'!AN2112+'GAME STATS'!AN2175+'GAME STATS'!AN2238+'GAME STATS'!AN2301+'GAME STATS'!AN2364+'GAME STATS'!AN2427+'GAME STATS'!AN2490+'GAME STATS'!AN2553+'GAME STATS'!AN2616+'GAME STATS'!AN2679+'GAME STATS'!AN2742+'GAME STATS'!AN2805+'GAME STATS'!AN2868+'GAME STATS'!AN2931+'GAME STATS'!AN2994+'GAME STATS'!AN3057+'GAME STATS'!AN3120+'GAME STATS'!AN3183+'GAME STATS'!AN3246+'GAME STATS'!AN3309+'GAME STATS'!AN3372+'GAME STATS'!AN3435+'GAME STATS'!AN3498+'GAME STATS'!AN3561+'GAME STATS'!AN3624+'GAME STATS'!AN3687+'GAME STATS'!AN3750+'GAME STATS'!AN3813+'GAME STATS'!AN3876+'GAME STATS'!AN3939+'GAME STATS'!AN4002+'GAME STATS'!AN4065+'GAME STATS'!AN4128+'GAME STATS'!AN4191+'GAME STATS'!AN4254+'GAME STATS'!AN4317+'GAME STATS'!AN4380+'GAME STATS'!AN4443+'GAME STATS'!AN4506+'GAME STATS'!AN4569+'GAME STATS'!AN4632+'GAME STATS'!AN4695+'GAME STATS'!AN4758+'GAME STATS'!AN4821+'GAME STATS'!AN4884+'GAME STATS'!AN4947+'GAME STATS'!AN5010</f>
        <v>0</v>
      </c>
      <c r="AN31" s="525"/>
      <c r="AO31" s="524">
        <f>'GAME STATS'!AP33+'GAME STATS'!AP96+'GAME STATS'!AP159+'GAME STATS'!AP222+'GAME STATS'!AP285+'GAME STATS'!AP348+'GAME STATS'!AP411+'GAME STATS'!AP474+'GAME STATS'!AP537+'GAME STATS'!AP600+'GAME STATS'!AP663+'GAME STATS'!AP726+'GAME STATS'!AP789+'GAME STATS'!AP852+'GAME STATS'!AP915+'GAME STATS'!AP978+'GAME STATS'!AP1041+'GAME STATS'!AP1104+'GAME STATS'!AP1167+'GAME STATS'!AP1230+'GAME STATS'!AP1293+'GAME STATS'!AP1356+'GAME STATS'!AP1419+'GAME STATS'!AP1482+'GAME STATS'!AP1545+'GAME STATS'!AP1608+'GAME STATS'!AP1671+'GAME STATS'!AP1734+'GAME STATS'!AP1797+'GAME STATS'!AP1860+'GAME STATS'!AP1923+'GAME STATS'!AP1986+'GAME STATS'!AP2049+'GAME STATS'!AP2112+'GAME STATS'!AP2175+'GAME STATS'!AP2238+'GAME STATS'!AP2301+'GAME STATS'!AP2364+'GAME STATS'!AP2427+'GAME STATS'!AP2490+'GAME STATS'!AP2553+'GAME STATS'!AP2616+'GAME STATS'!AP2679+'GAME STATS'!AP2742+'GAME STATS'!AP2805+'GAME STATS'!AP2868+'GAME STATS'!AP2931+'GAME STATS'!AP2994+'GAME STATS'!AP3057+'GAME STATS'!AP3120+'GAME STATS'!AP3183+'GAME STATS'!AP3246+'GAME STATS'!AP3309+'GAME STATS'!AP3372+'GAME STATS'!AP3435+'GAME STATS'!AP3498+'GAME STATS'!AP3561+'GAME STATS'!AP3624+'GAME STATS'!AP3687+'GAME STATS'!AP3750+'GAME STATS'!AP3813+'GAME STATS'!AP3876+'GAME STATS'!AP3939+'GAME STATS'!AP4002+'GAME STATS'!AP4065+'GAME STATS'!AP4128+'GAME STATS'!AP4191+'GAME STATS'!AP4254+'GAME STATS'!AP4317+'GAME STATS'!AP4380+'GAME STATS'!AP4443+'GAME STATS'!AP4506+'GAME STATS'!AP4569+'GAME STATS'!AP4632+'GAME STATS'!AP4695+'GAME STATS'!AP4758+'GAME STATS'!AP4821+'GAME STATS'!AP4884+'GAME STATS'!AP4947+'GAME STATS'!AP5010</f>
        <v>0</v>
      </c>
      <c r="AP31" s="525"/>
      <c r="AQ31" s="572">
        <f>IF(AM31=0,0,(AO31/AM31)*100)</f>
        <v>0</v>
      </c>
      <c r="AR31" s="573"/>
      <c r="AS31" s="524">
        <f>AA31+AG31+AM31</f>
        <v>0</v>
      </c>
      <c r="AT31" s="525"/>
      <c r="AU31" s="569">
        <f>AC31+AI31+AO31</f>
        <v>0</v>
      </c>
      <c r="AV31" s="525"/>
      <c r="AW31" s="572">
        <f>IF(AS31=0,0,(AU31/AS31)*100)</f>
        <v>0</v>
      </c>
      <c r="AX31" s="573"/>
      <c r="AY31" s="524">
        <f>'GAME STATS'!AZ33+'GAME STATS'!AZ96+'GAME STATS'!AZ159+'GAME STATS'!AZ222+'GAME STATS'!AZ285+'GAME STATS'!AZ348+'GAME STATS'!AZ411+'GAME STATS'!AZ474+'GAME STATS'!AZ537+'GAME STATS'!AZ600+'GAME STATS'!AZ663+'GAME STATS'!AZ726+'GAME STATS'!AZ789+'GAME STATS'!AZ852+'GAME STATS'!AZ915+'GAME STATS'!AZ978+'GAME STATS'!AZ1041+'GAME STATS'!AZ1104+'GAME STATS'!AZ1167+'GAME STATS'!AZ1230+'GAME STATS'!AZ1293+'GAME STATS'!AZ1356+'GAME STATS'!AZ1419+'GAME STATS'!AZ1482+'GAME STATS'!AZ1545+'GAME STATS'!AZ1608+'GAME STATS'!AZ1671+'GAME STATS'!AZ1734+'GAME STATS'!AZ1797+'GAME STATS'!AZ1860+'GAME STATS'!AZ1923+'GAME STATS'!AZ1986+'GAME STATS'!AZ2049+'GAME STATS'!AZ2112+'GAME STATS'!AZ2175+'GAME STATS'!AZ2238+'GAME STATS'!AZ2301+'GAME STATS'!AZ2364+'GAME STATS'!AZ2427+'GAME STATS'!AZ2490+'GAME STATS'!AZ2553+'GAME STATS'!AZ2616+'GAME STATS'!AZ2679+'GAME STATS'!AZ2742+'GAME STATS'!AZ2805+'GAME STATS'!AZ2868+'GAME STATS'!AZ2931+'GAME STATS'!AZ2994+'GAME STATS'!AZ3057+'GAME STATS'!AZ3120+'GAME STATS'!AZ3183+'GAME STATS'!AZ3246+'GAME STATS'!AZ3309+'GAME STATS'!AZ3372+'GAME STATS'!AZ3435+'GAME STATS'!AZ3498+'GAME STATS'!AZ3561+'GAME STATS'!AZ3624+'GAME STATS'!AZ3687+'GAME STATS'!AZ3750+'GAME STATS'!AZ3813+'GAME STATS'!AZ3876+'GAME STATS'!AZ3939+'GAME STATS'!AZ4002+'GAME STATS'!AZ4065+'GAME STATS'!AZ4128+'GAME STATS'!AZ4191+'GAME STATS'!AZ4254+'GAME STATS'!AZ4317+'GAME STATS'!AZ4380+'GAME STATS'!AZ4443+'GAME STATS'!AZ4506+'GAME STATS'!AZ4569+'GAME STATS'!AZ4632+'GAME STATS'!AZ4695+'GAME STATS'!AZ4758+'GAME STATS'!AZ4821+'GAME STATS'!AZ4884+'GAME STATS'!AZ4947+'GAME STATS'!AZ5010</f>
        <v>0</v>
      </c>
      <c r="AZ31" s="525"/>
      <c r="BA31" s="524">
        <f>'GAME STATS'!BB33+'GAME STATS'!BB96+'GAME STATS'!BB159+'GAME STATS'!BB222+'GAME STATS'!BB285+'GAME STATS'!BB348+'GAME STATS'!BB411+'GAME STATS'!BB474+'GAME STATS'!BB537+'GAME STATS'!BB600+'GAME STATS'!BB663+'GAME STATS'!BB726+'GAME STATS'!BB789+'GAME STATS'!BB852+'GAME STATS'!BB915+'GAME STATS'!BB978+'GAME STATS'!BB1041+'GAME STATS'!BB1104+'GAME STATS'!BB1167+'GAME STATS'!BB1230+'GAME STATS'!BB1293+'GAME STATS'!BB1356+'GAME STATS'!BB1419+'GAME STATS'!BB1482+'GAME STATS'!BB1545+'GAME STATS'!BB1608+'GAME STATS'!BB1671+'GAME STATS'!BB1734+'GAME STATS'!BB1797+'GAME STATS'!BB1860+'GAME STATS'!BB1923+'GAME STATS'!BB1986+'GAME STATS'!BB2049+'GAME STATS'!BB2112+'GAME STATS'!BB2175+'GAME STATS'!BB2238+'GAME STATS'!BB2301+'GAME STATS'!BB2364+'GAME STATS'!BB2427+'GAME STATS'!BB2490+'GAME STATS'!BB2553+'GAME STATS'!BB2616+'GAME STATS'!BB2679+'GAME STATS'!BB2742+'GAME STATS'!BB2805+'GAME STATS'!BB2868+'GAME STATS'!BB2931+'GAME STATS'!BB2994+'GAME STATS'!BB3057+'GAME STATS'!BB3120+'GAME STATS'!BB3183+'GAME STATS'!BB3246+'GAME STATS'!BB3309+'GAME STATS'!BB3372+'GAME STATS'!BB3435+'GAME STATS'!BB3498+'GAME STATS'!BB3561+'GAME STATS'!BB3624+'GAME STATS'!BB3687+'GAME STATS'!BB3750+'GAME STATS'!BB3813+'GAME STATS'!BB3876+'GAME STATS'!BB3939+'GAME STATS'!BB4002+'GAME STATS'!BB4065+'GAME STATS'!BB4128+'GAME STATS'!BB4191+'GAME STATS'!BB4254+'GAME STATS'!BB4317+'GAME STATS'!BB4380+'GAME STATS'!BB4443+'GAME STATS'!BB4506+'GAME STATS'!BB4569+'GAME STATS'!BB4632+'GAME STATS'!BB4695+'GAME STATS'!BB4758+'GAME STATS'!BB4821+'GAME STATS'!BB4884+'GAME STATS'!BB4947+'GAME STATS'!BB5010</f>
        <v>0</v>
      </c>
      <c r="BB31" s="525"/>
      <c r="BC31" s="572">
        <f>IF(AY31=0,0,(BA31/AY31)*100)</f>
        <v>0</v>
      </c>
      <c r="BD31" s="573"/>
      <c r="BE31" s="524">
        <f>AA31+AG31+AM31+AY31</f>
        <v>0</v>
      </c>
      <c r="BF31" s="525"/>
      <c r="BG31" s="569">
        <f>AC31+AI31+AO31+BA31</f>
        <v>0</v>
      </c>
      <c r="BH31" s="525"/>
      <c r="BI31" s="572">
        <f>IF(BE31=0,0,(BG31/BE31)*100)</f>
        <v>0</v>
      </c>
      <c r="BJ31" s="593"/>
      <c r="BK31" s="586">
        <f>(AC31*2)+(AI31*2)+(AO31*3)+BA31</f>
        <v>0</v>
      </c>
      <c r="BL31" s="587"/>
      <c r="BM31" s="588"/>
      <c r="BN31" s="104"/>
      <c r="BO31" s="104"/>
    </row>
    <row r="32" spans="1:67" ht="24.95" customHeight="1" x14ac:dyDescent="0.25">
      <c r="A32" s="104"/>
      <c r="B32" s="571"/>
      <c r="C32" s="541" t="str">
        <f>IF(ROSTER!D$30="","",ROSTER!D$30)</f>
        <v/>
      </c>
      <c r="D32" s="542"/>
      <c r="E32" s="543"/>
      <c r="F32" s="524"/>
      <c r="G32" s="525"/>
      <c r="H32" s="524"/>
      <c r="I32" s="525"/>
      <c r="J32" s="526"/>
      <c r="K32" s="524"/>
      <c r="L32" s="525"/>
      <c r="M32" s="524"/>
      <c r="N32" s="525"/>
      <c r="O32" s="572" t="s">
        <v>14</v>
      </c>
      <c r="P32" s="573"/>
      <c r="Q32" s="524"/>
      <c r="R32" s="525"/>
      <c r="S32" s="524"/>
      <c r="T32" s="525"/>
      <c r="U32" s="524"/>
      <c r="V32" s="592"/>
      <c r="W32" s="526"/>
      <c r="X32" s="526"/>
      <c r="Y32" s="524"/>
      <c r="Z32" s="525"/>
      <c r="AA32" s="524"/>
      <c r="AB32" s="525"/>
      <c r="AC32" s="524"/>
      <c r="AD32" s="525"/>
      <c r="AE32" s="524"/>
      <c r="AF32" s="525"/>
      <c r="AG32" s="524"/>
      <c r="AH32" s="525"/>
      <c r="AI32" s="524"/>
      <c r="AJ32" s="525"/>
      <c r="AK32" s="572"/>
      <c r="AL32" s="573"/>
      <c r="AM32" s="524"/>
      <c r="AN32" s="525"/>
      <c r="AO32" s="524"/>
      <c r="AP32" s="525"/>
      <c r="AQ32" s="572"/>
      <c r="AR32" s="573"/>
      <c r="AS32" s="524"/>
      <c r="AT32" s="525"/>
      <c r="AU32" s="569"/>
      <c r="AV32" s="525"/>
      <c r="AW32" s="572"/>
      <c r="AX32" s="573"/>
      <c r="AY32" s="524"/>
      <c r="AZ32" s="525"/>
      <c r="BA32" s="524"/>
      <c r="BB32" s="525"/>
      <c r="BC32" s="572"/>
      <c r="BD32" s="573"/>
      <c r="BE32" s="524"/>
      <c r="BF32" s="525"/>
      <c r="BG32" s="569"/>
      <c r="BH32" s="525"/>
      <c r="BI32" s="572"/>
      <c r="BJ32" s="593"/>
      <c r="BK32" s="589"/>
      <c r="BL32" s="590"/>
      <c r="BM32" s="591"/>
      <c r="BN32" s="104"/>
      <c r="BO32" s="104"/>
    </row>
    <row r="33" spans="1:67" ht="24.95" customHeight="1" x14ac:dyDescent="0.25">
      <c r="A33" s="104"/>
      <c r="B33" s="570" t="str">
        <f>IF(ROSTER!B32="","",ROSTER!B32)</f>
        <v/>
      </c>
      <c r="C33" s="544" t="str">
        <f>IF(ROSTER!C$32="","",ROSTER!C$32)</f>
        <v/>
      </c>
      <c r="D33" s="545"/>
      <c r="E33" s="546"/>
      <c r="F33" s="524">
        <f>'GAME STATS'!F35+'GAME STATS'!F98+'GAME STATS'!F161+'GAME STATS'!F224+'GAME STATS'!F287+'GAME STATS'!F350+'GAME STATS'!F413+'GAME STATS'!F476+'GAME STATS'!F539+'GAME STATS'!F602+'GAME STATS'!F665+'GAME STATS'!F728+'GAME STATS'!F791+'GAME STATS'!F854+'GAME STATS'!F917+'GAME STATS'!F980+'GAME STATS'!F1043+'GAME STATS'!F1106+'GAME STATS'!F1169+'GAME STATS'!F1232+'GAME STATS'!F1295+'GAME STATS'!F1358+'GAME STATS'!F1421+'GAME STATS'!F1484+'GAME STATS'!F1547+'GAME STATS'!F1610+'GAME STATS'!F1673+'GAME STATS'!F1736+'GAME STATS'!F1799+'GAME STATS'!F1862+'GAME STATS'!F1925+'GAME STATS'!F1988+'GAME STATS'!F2051+'GAME STATS'!F2114+'GAME STATS'!F2177+'GAME STATS'!F2240+'GAME STATS'!F2303+'GAME STATS'!F2366+'GAME STATS'!F2429+'GAME STATS'!F2492+'GAME STATS'!F2555+'GAME STATS'!F2618+'GAME STATS'!F2681+'GAME STATS'!F2744+'GAME STATS'!F2807+'GAME STATS'!F2870+'GAME STATS'!F2933+'GAME STATS'!F2996+'GAME STATS'!F3059+'GAME STATS'!F3122+'GAME STATS'!F3185+'GAME STATS'!F3248+'GAME STATS'!F3311+'GAME STATS'!F3374+'GAME STATS'!F3437+'GAME STATS'!F3500+'GAME STATS'!F3563+'GAME STATS'!F3626+'GAME STATS'!F3689+'GAME STATS'!F3752+'GAME STATS'!F3815+'GAME STATS'!F3878+'GAME STATS'!F3941+'GAME STATS'!F4004+'GAME STATS'!F4067+'GAME STATS'!F4130+'GAME STATS'!F4193+'GAME STATS'!F4256+'GAME STATS'!F4319+'GAME STATS'!F4382+'GAME STATS'!F4445+'GAME STATS'!F4508+'GAME STATS'!F4571+'GAME STATS'!F4634+'GAME STATS'!F4697+'GAME STATS'!F4760+'GAME STATS'!F4823+'GAME STATS'!F4886+'GAME STATS'!F4949+'GAME STATS'!F5012</f>
        <v>0</v>
      </c>
      <c r="G33" s="525"/>
      <c r="H33" s="524">
        <f>'GAME STATS'!G35+'GAME STATS'!G98+'GAME STATS'!G161+'GAME STATS'!G224+'GAME STATS'!G287+'GAME STATS'!G350+'GAME STATS'!G413+'GAME STATS'!G476+'GAME STATS'!G539+'GAME STATS'!G602+'GAME STATS'!G665+'GAME STATS'!G728+'GAME STATS'!G791+'GAME STATS'!G854+'GAME STATS'!G917+'GAME STATS'!G980+'GAME STATS'!G1043+'GAME STATS'!G1106+'GAME STATS'!G1169+'GAME STATS'!G1232+'GAME STATS'!G1295+'GAME STATS'!G1358+'GAME STATS'!G1421+'GAME STATS'!G1484+'GAME STATS'!G1547+'GAME STATS'!G1610+'GAME STATS'!G1673+'GAME STATS'!G1736+'GAME STATS'!G1799+'GAME STATS'!G1862+'GAME STATS'!G1925+'GAME STATS'!G1988+'GAME STATS'!G2051+'GAME STATS'!G2114+'GAME STATS'!G2177+'GAME STATS'!G2240+'GAME STATS'!G2303+'GAME STATS'!G2366+'GAME STATS'!G2429+'GAME STATS'!G2492+'GAME STATS'!G2555+'GAME STATS'!G2618+'GAME STATS'!G2681+'GAME STATS'!G2744+'GAME STATS'!G2807+'GAME STATS'!G2870+'GAME STATS'!G2933+'GAME STATS'!G2996+'GAME STATS'!G3059+'GAME STATS'!G3122+'GAME STATS'!G3185+'GAME STATS'!G3248+'GAME STATS'!G3311+'GAME STATS'!G3374+'GAME STATS'!G3437+'GAME STATS'!G3500+'GAME STATS'!G3563+'GAME STATS'!G3626+'GAME STATS'!G3689+'GAME STATS'!G3752+'GAME STATS'!G3815+'GAME STATS'!G3878+'GAME STATS'!G3941+'GAME STATS'!G4004+'GAME STATS'!G4067+'GAME STATS'!G4130+'GAME STATS'!G4193+'GAME STATS'!G4256+'GAME STATS'!G4319+'GAME STATS'!G4382+'GAME STATS'!G4445+'GAME STATS'!G4508+'GAME STATS'!G4571+'GAME STATS'!G4634+'GAME STATS'!G4697+'GAME STATS'!G4760+'GAME STATS'!G4823+'GAME STATS'!G4886+'GAME STATS'!G4949+'GAME STATS'!G5012</f>
        <v>0</v>
      </c>
      <c r="I33" s="525"/>
      <c r="J33" s="526">
        <f>'GAME STATS'!H35+'GAME STATS'!H98+'GAME STATS'!H161+'GAME STATS'!H224+'GAME STATS'!H287+'GAME STATS'!H350+'GAME STATS'!H413+'GAME STATS'!H476+'GAME STATS'!H539+'GAME STATS'!H602+'GAME STATS'!H665+'GAME STATS'!H728+'GAME STATS'!H791+'GAME STATS'!H854+'GAME STATS'!H917+'GAME STATS'!H980+'GAME STATS'!H1043+'GAME STATS'!H1106+'GAME STATS'!H1169+'GAME STATS'!H1232+'GAME STATS'!H1295+'GAME STATS'!H1358+'GAME STATS'!H1421+'GAME STATS'!H1484+'GAME STATS'!H1547+'GAME STATS'!H1610+'GAME STATS'!H1673+'GAME STATS'!H1736+'GAME STATS'!H1799+'GAME STATS'!H1862+'GAME STATS'!H1925+'GAME STATS'!H1988+'GAME STATS'!H2051+'GAME STATS'!H2114+'GAME STATS'!H2177+'GAME STATS'!H2240+'GAME STATS'!H2303+'GAME STATS'!H2366+'GAME STATS'!H2429+'GAME STATS'!H2492+'GAME STATS'!H2555+'GAME STATS'!H2618+'GAME STATS'!H2681+'GAME STATS'!H2744+'GAME STATS'!H2807+'GAME STATS'!H2870+'GAME STATS'!H2933+'GAME STATS'!H2996+'GAME STATS'!H3059+'GAME STATS'!H3122+'GAME STATS'!H3185+'GAME STATS'!H3248+'GAME STATS'!H3311+'GAME STATS'!H3374+'GAME STATS'!H3437+'GAME STATS'!H3500+'GAME STATS'!H3563+'GAME STATS'!H3626+'GAME STATS'!H3689+'GAME STATS'!H3752+'GAME STATS'!H3815+'GAME STATS'!H3878+'GAME STATS'!H3941+'GAME STATS'!H4004+'GAME STATS'!H4067+'GAME STATS'!H4130+'GAME STATS'!H4193+'GAME STATS'!H4256+'GAME STATS'!H4319+'GAME STATS'!H4382+'GAME STATS'!H4445+'GAME STATS'!H4508+'GAME STATS'!H4571+'GAME STATS'!H4634+'GAME STATS'!H4697+'GAME STATS'!H4760+'GAME STATS'!H4823+'GAME STATS'!H4886+'GAME STATS'!H4949+'GAME STATS'!H5012</f>
        <v>0</v>
      </c>
      <c r="K33" s="524">
        <f>'GAME STATS'!J35+'GAME STATS'!J98+'GAME STATS'!J161+'GAME STATS'!J224+'GAME STATS'!J287+'GAME STATS'!J350+'GAME STATS'!J413+'GAME STATS'!J476+'GAME STATS'!J539+'GAME STATS'!J602+'GAME STATS'!J665+'GAME STATS'!J728+'GAME STATS'!J791+'GAME STATS'!J854+'GAME STATS'!J917+'GAME STATS'!J980+'GAME STATS'!J1043+'GAME STATS'!J1106+'GAME STATS'!J1169+'GAME STATS'!J1232+'GAME STATS'!J1295+'GAME STATS'!J1358+'GAME STATS'!J1421+'GAME STATS'!J1484+'GAME STATS'!J1547+'GAME STATS'!J1610+'GAME STATS'!J1673+'GAME STATS'!J1736+'GAME STATS'!J1799+'GAME STATS'!J1862+'GAME STATS'!J1925+'GAME STATS'!J1988+'GAME STATS'!J2051+'GAME STATS'!J2114+'GAME STATS'!J2177+'GAME STATS'!J2240+'GAME STATS'!J2303+'GAME STATS'!J2366+'GAME STATS'!J2429+'GAME STATS'!J2492+'GAME STATS'!J2555+'GAME STATS'!J2618+'GAME STATS'!J2681+'GAME STATS'!J2744+'GAME STATS'!J2807+'GAME STATS'!J2870+'GAME STATS'!J2933+'GAME STATS'!J2996+'GAME STATS'!J3059+'GAME STATS'!J3122+'GAME STATS'!J3185+'GAME STATS'!J3248+'GAME STATS'!J3311+'GAME STATS'!J3374+'GAME STATS'!J3437+'GAME STATS'!J3500+'GAME STATS'!J3563+'GAME STATS'!J3626+'GAME STATS'!J3689+'GAME STATS'!J3752+'GAME STATS'!J3815+'GAME STATS'!J3878+'GAME STATS'!J3941+'GAME STATS'!J4004+'GAME STATS'!J4067+'GAME STATS'!J4130+'GAME STATS'!J4193+'GAME STATS'!J4256+'GAME STATS'!J4319+'GAME STATS'!J4382+'GAME STATS'!J4445+'GAME STATS'!J4508+'GAME STATS'!J4571+'GAME STATS'!J4634+'GAME STATS'!J4697+'GAME STATS'!J4760+'GAME STATS'!J4823+'GAME STATS'!J4886+'GAME STATS'!J4949+'GAME STATS'!J5012</f>
        <v>0</v>
      </c>
      <c r="L33" s="525"/>
      <c r="M33" s="524">
        <f>'GAME STATS'!L35+'GAME STATS'!L98+'GAME STATS'!L161+'GAME STATS'!L224+'GAME STATS'!L287+'GAME STATS'!L350+'GAME STATS'!L413+'GAME STATS'!L476+'GAME STATS'!L539+'GAME STATS'!L602+'GAME STATS'!L665+'GAME STATS'!L728+'GAME STATS'!L791+'GAME STATS'!L854+'GAME STATS'!L917+'GAME STATS'!L980+'GAME STATS'!L1043+'GAME STATS'!L1106+'GAME STATS'!L1169+'GAME STATS'!L1232+'GAME STATS'!L1295+'GAME STATS'!L1358+'GAME STATS'!L1421+'GAME STATS'!L1484+'GAME STATS'!L1547+'GAME STATS'!L1610+'GAME STATS'!L1673+'GAME STATS'!L1736+'GAME STATS'!L1799+'GAME STATS'!L1862+'GAME STATS'!L1925+'GAME STATS'!L1988+'GAME STATS'!L2051+'GAME STATS'!L2114+'GAME STATS'!L2177+'GAME STATS'!L2240+'GAME STATS'!L2303+'GAME STATS'!L2366+'GAME STATS'!L2429+'GAME STATS'!L2492+'GAME STATS'!L2555+'GAME STATS'!L2618+'GAME STATS'!L2681+'GAME STATS'!L2744+'GAME STATS'!L2807+'GAME STATS'!L2870+'GAME STATS'!L2933+'GAME STATS'!L2996+'GAME STATS'!L3059+'GAME STATS'!L3122+'GAME STATS'!L3185+'GAME STATS'!L3248+'GAME STATS'!L3311+'GAME STATS'!L3374+'GAME STATS'!L3437+'GAME STATS'!L3500+'GAME STATS'!L3563+'GAME STATS'!L3626+'GAME STATS'!L3689+'GAME STATS'!L3752+'GAME STATS'!L3815+'GAME STATS'!L3878+'GAME STATS'!L3941+'GAME STATS'!L4004+'GAME STATS'!L4067+'GAME STATS'!L4130+'GAME STATS'!L4193+'GAME STATS'!L4256+'GAME STATS'!L4319+'GAME STATS'!L4382+'GAME STATS'!L4445+'GAME STATS'!L4508+'GAME STATS'!L4571+'GAME STATS'!L4634+'GAME STATS'!L4697+'GAME STATS'!L4760+'GAME STATS'!L4823+'GAME STATS'!L4886+'GAME STATS'!L4949+'GAME STATS'!L5012</f>
        <v>0</v>
      </c>
      <c r="N33" s="525"/>
      <c r="O33" s="572">
        <f>K33+M33</f>
        <v>0</v>
      </c>
      <c r="P33" s="573"/>
      <c r="Q33" s="524">
        <f>'GAME STATS'!P35+'GAME STATS'!P98+'GAME STATS'!P161+'GAME STATS'!P224+'GAME STATS'!P287+'GAME STATS'!P350+'GAME STATS'!P413+'GAME STATS'!P476+'GAME STATS'!P539+'GAME STATS'!P602+'GAME STATS'!P665+'GAME STATS'!P728+'GAME STATS'!P791+'GAME STATS'!P854+'GAME STATS'!P917+'GAME STATS'!P980+'GAME STATS'!P1043+'GAME STATS'!P1106+'GAME STATS'!P1169+'GAME STATS'!P1232+'GAME STATS'!P1295+'GAME STATS'!P1358+'GAME STATS'!P1421+'GAME STATS'!P1484+'GAME STATS'!P1547+'GAME STATS'!P1610+'GAME STATS'!P1673+'GAME STATS'!P1736+'GAME STATS'!P1799+'GAME STATS'!P1862+'GAME STATS'!P1925+'GAME STATS'!P1988+'GAME STATS'!P2051+'GAME STATS'!P2114+'GAME STATS'!P2177+'GAME STATS'!P2240+'GAME STATS'!P2303+'GAME STATS'!P2366+'GAME STATS'!P2429+'GAME STATS'!P2492+'GAME STATS'!P2555+'GAME STATS'!P2618+'GAME STATS'!P2681+'GAME STATS'!P2744+'GAME STATS'!P2807+'GAME STATS'!P2870+'GAME STATS'!P2933+'GAME STATS'!P2996+'GAME STATS'!P3059+'GAME STATS'!P3122+'GAME STATS'!P3185+'GAME STATS'!P3248+'GAME STATS'!P3311+'GAME STATS'!P3374+'GAME STATS'!P3437+'GAME STATS'!P3500+'GAME STATS'!P3563+'GAME STATS'!P3626+'GAME STATS'!P3689+'GAME STATS'!P3752+'GAME STATS'!P3815+'GAME STATS'!P3878+'GAME STATS'!P3941+'GAME STATS'!P4004+'GAME STATS'!P4067+'GAME STATS'!P4130+'GAME STATS'!P4193+'GAME STATS'!P4256+'GAME STATS'!P4319+'GAME STATS'!P4382+'GAME STATS'!P4445+'GAME STATS'!P4508+'GAME STATS'!P4571+'GAME STATS'!P4634+'GAME STATS'!P4697+'GAME STATS'!P4760+'GAME STATS'!P4823+'GAME STATS'!P4886+'GAME STATS'!P4949+'GAME STATS'!P5012</f>
        <v>0</v>
      </c>
      <c r="R33" s="525"/>
      <c r="S33" s="524">
        <f>'GAME STATS'!R35+'GAME STATS'!R98+'GAME STATS'!R161+'GAME STATS'!R224+'GAME STATS'!R287+'GAME STATS'!R350+'GAME STATS'!R413+'GAME STATS'!R476+'GAME STATS'!R539+'GAME STATS'!R602+'GAME STATS'!R665+'GAME STATS'!R728+'GAME STATS'!R791+'GAME STATS'!R854+'GAME STATS'!R917+'GAME STATS'!R980+'GAME STATS'!R1043+'GAME STATS'!R1106+'GAME STATS'!R1169+'GAME STATS'!R1232+'GAME STATS'!R1295+'GAME STATS'!R1358+'GAME STATS'!R1421+'GAME STATS'!R1484+'GAME STATS'!R1547+'GAME STATS'!R1610+'GAME STATS'!R1673+'GAME STATS'!R1736+'GAME STATS'!R1799+'GAME STATS'!R1862+'GAME STATS'!R1925+'GAME STATS'!R1988+'GAME STATS'!R2051+'GAME STATS'!R2114+'GAME STATS'!R2177+'GAME STATS'!R2240+'GAME STATS'!R2303+'GAME STATS'!R2366+'GAME STATS'!R2429+'GAME STATS'!R2492+'GAME STATS'!R2555+'GAME STATS'!R2618+'GAME STATS'!R2681+'GAME STATS'!R2744+'GAME STATS'!R2807+'GAME STATS'!R2870+'GAME STATS'!R2933+'GAME STATS'!R2996+'GAME STATS'!R3059+'GAME STATS'!R3122+'GAME STATS'!R3185+'GAME STATS'!R3248+'GAME STATS'!R3311+'GAME STATS'!R3374+'GAME STATS'!R3437+'GAME STATS'!R3500+'GAME STATS'!R3563+'GAME STATS'!R3626+'GAME STATS'!R3689+'GAME STATS'!R3752+'GAME STATS'!R3815+'GAME STATS'!R3878+'GAME STATS'!R3941+'GAME STATS'!R4004+'GAME STATS'!R4067+'GAME STATS'!R4130+'GAME STATS'!R4193+'GAME STATS'!R4256+'GAME STATS'!R4319+'GAME STATS'!R4382+'GAME STATS'!R4445+'GAME STATS'!R4508+'GAME STATS'!R4571+'GAME STATS'!R4634+'GAME STATS'!R4697+'GAME STATS'!R4760+'GAME STATS'!R4823+'GAME STATS'!R4886+'GAME STATS'!R4949+'GAME STATS'!R5012</f>
        <v>0</v>
      </c>
      <c r="T33" s="525"/>
      <c r="U33" s="524">
        <f>'GAME STATS'!T35+'GAME STATS'!T98+'GAME STATS'!T161+'GAME STATS'!T224+'GAME STATS'!T287+'GAME STATS'!T350+'GAME STATS'!T413+'GAME STATS'!T476+'GAME STATS'!T539+'GAME STATS'!T602+'GAME STATS'!T665+'GAME STATS'!T728+'GAME STATS'!T791+'GAME STATS'!T854+'GAME STATS'!T917+'GAME STATS'!T980+'GAME STATS'!T1043+'GAME STATS'!T1106+'GAME STATS'!T1169+'GAME STATS'!T1232+'GAME STATS'!T1295+'GAME STATS'!T1358+'GAME STATS'!T1421+'GAME STATS'!T1484+'GAME STATS'!T1547+'GAME STATS'!T1610+'GAME STATS'!T1673+'GAME STATS'!T1736+'GAME STATS'!T1799+'GAME STATS'!T1862+'GAME STATS'!T1925+'GAME STATS'!T1988+'GAME STATS'!T2051+'GAME STATS'!T2114+'GAME STATS'!T2177+'GAME STATS'!T2240+'GAME STATS'!T2303+'GAME STATS'!T2366+'GAME STATS'!T2429+'GAME STATS'!T2492+'GAME STATS'!T2555+'GAME STATS'!T2618+'GAME STATS'!T2681+'GAME STATS'!T2744+'GAME STATS'!T2807+'GAME STATS'!T2870+'GAME STATS'!T2933+'GAME STATS'!T2996+'GAME STATS'!T3059+'GAME STATS'!T3122+'GAME STATS'!T3185+'GAME STATS'!T3248+'GAME STATS'!T3311+'GAME STATS'!T3374+'GAME STATS'!T3437+'GAME STATS'!T3500+'GAME STATS'!T3563+'GAME STATS'!T3626+'GAME STATS'!T3689+'GAME STATS'!T3752+'GAME STATS'!T3815+'GAME STATS'!T3878+'GAME STATS'!T3941+'GAME STATS'!T4004+'GAME STATS'!T4067+'GAME STATS'!T4130+'GAME STATS'!T4193+'GAME STATS'!T4256+'GAME STATS'!T4319+'GAME STATS'!T4382+'GAME STATS'!T4445+'GAME STATS'!T4508+'GAME STATS'!T4571+'GAME STATS'!T4634+'GAME STATS'!T4697+'GAME STATS'!T4760+'GAME STATS'!T4823+'GAME STATS'!T4886+'GAME STATS'!T4949+'GAME STATS'!T5012</f>
        <v>0</v>
      </c>
      <c r="V33" s="592"/>
      <c r="W33" s="526">
        <f>'GAME STATS'!V35+'GAME STATS'!V98+'GAME STATS'!V161+'GAME STATS'!V224+'GAME STATS'!V287+'GAME STATS'!V350+'GAME STATS'!V413+'GAME STATS'!V476+'GAME STATS'!V539+'GAME STATS'!V602+'GAME STATS'!V665+'GAME STATS'!V728+'GAME STATS'!V791+'GAME STATS'!V854+'GAME STATS'!V917+'GAME STATS'!V980+'GAME STATS'!V1043+'GAME STATS'!V1106+'GAME STATS'!V1169+'GAME STATS'!V1232+'GAME STATS'!V1295+'GAME STATS'!V1358+'GAME STATS'!V1421+'GAME STATS'!V1484+'GAME STATS'!V1547+'GAME STATS'!V1610+'GAME STATS'!V1673+'GAME STATS'!V1736+'GAME STATS'!V1799+'GAME STATS'!V1862+'GAME STATS'!V1925+'GAME STATS'!V1988+'GAME STATS'!V2051+'GAME STATS'!V2114+'GAME STATS'!V2177+'GAME STATS'!V2240+'GAME STATS'!V2303+'GAME STATS'!V2366+'GAME STATS'!V2429+'GAME STATS'!V2492+'GAME STATS'!V2555+'GAME STATS'!V2618+'GAME STATS'!V2681+'GAME STATS'!V2744+'GAME STATS'!V2807+'GAME STATS'!V2870+'GAME STATS'!V2933+'GAME STATS'!V2996+'GAME STATS'!V3059+'GAME STATS'!V3122+'GAME STATS'!V3185+'GAME STATS'!V3248+'GAME STATS'!V3311+'GAME STATS'!V3374+'GAME STATS'!V3437+'GAME STATS'!V3500+'GAME STATS'!V3563+'GAME STATS'!V3626+'GAME STATS'!V3689+'GAME STATS'!V3752+'GAME STATS'!V3815+'GAME STATS'!V3878+'GAME STATS'!V3941+'GAME STATS'!V4004+'GAME STATS'!V4067+'GAME STATS'!V4130+'GAME STATS'!V4193+'GAME STATS'!V4256+'GAME STATS'!V4319+'GAME STATS'!V4382+'GAME STATS'!V4445+'GAME STATS'!V4508+'GAME STATS'!V4571+'GAME STATS'!V4634+'GAME STATS'!V4697+'GAME STATS'!V4760+'GAME STATS'!V4823+'GAME STATS'!V4886+'GAME STATS'!V4949+'GAME STATS'!V5012</f>
        <v>0</v>
      </c>
      <c r="X33" s="526">
        <f>'GAME STATS'!X35+'GAME STATS'!X98+'GAME STATS'!X161+'GAME STATS'!X224+'GAME STATS'!X287+'GAME STATS'!X350+'GAME STATS'!X413+'GAME STATS'!X476+'GAME STATS'!X539+'GAME STATS'!X602+'GAME STATS'!X665+'GAME STATS'!X728+'GAME STATS'!X791+'GAME STATS'!X854+'GAME STATS'!X917+'GAME STATS'!X980+'GAME STATS'!X1043+'GAME STATS'!X1106+'GAME STATS'!X1169+'GAME STATS'!X1232+'GAME STATS'!X1295+'GAME STATS'!X1358+'GAME STATS'!X1421+'GAME STATS'!X1484+'GAME STATS'!X1547+'GAME STATS'!X1610+'GAME STATS'!X1673+'GAME STATS'!X1736+'GAME STATS'!X1799+'GAME STATS'!X1862+'GAME STATS'!X1925+'GAME STATS'!X1988+'GAME STATS'!X2051+'GAME STATS'!X2114+'GAME STATS'!X2177+'GAME STATS'!X2240+'GAME STATS'!X2303+'GAME STATS'!X2366+'GAME STATS'!X2429+'GAME STATS'!X2492+'GAME STATS'!X2555+'GAME STATS'!X2618+'GAME STATS'!X2681+'GAME STATS'!X2744+'GAME STATS'!X2807+'GAME STATS'!X2870+'GAME STATS'!X2933+'GAME STATS'!X2996+'GAME STATS'!X3059+'GAME STATS'!X3122+'GAME STATS'!X3185+'GAME STATS'!X3248+'GAME STATS'!X3311+'GAME STATS'!X3374+'GAME STATS'!X3437+'GAME STATS'!X3500+'GAME STATS'!X3563+'GAME STATS'!X3626+'GAME STATS'!X3689+'GAME STATS'!X3752+'GAME STATS'!X3815+'GAME STATS'!X3878+'GAME STATS'!X3941+'GAME STATS'!X4004+'GAME STATS'!X4067+'GAME STATS'!X4130+'GAME STATS'!X4193+'GAME STATS'!X4256+'GAME STATS'!X4319+'GAME STATS'!X4382+'GAME STATS'!X4445+'GAME STATS'!X4508+'GAME STATS'!X4571+'GAME STATS'!X4634+'GAME STATS'!X4697+'GAME STATS'!X4760+'GAME STATS'!X4823+'GAME STATS'!X4886+'GAME STATS'!X4949+'GAME STATS'!X5012</f>
        <v>0</v>
      </c>
      <c r="Y33" s="524">
        <f>'GAME STATS'!Z35+'GAME STATS'!Z98+'GAME STATS'!Z161+'GAME STATS'!Z224+'GAME STATS'!Z287+'GAME STATS'!Z350+'GAME STATS'!Z413+'GAME STATS'!Z476+'GAME STATS'!Z539+'GAME STATS'!Z602+'GAME STATS'!Z665+'GAME STATS'!Z728+'GAME STATS'!Z791+'GAME STATS'!Z854+'GAME STATS'!Z917+'GAME STATS'!Z980+'GAME STATS'!Z1043+'GAME STATS'!Z1106+'GAME STATS'!Z1169+'GAME STATS'!Z1232+'GAME STATS'!Z1295+'GAME STATS'!Z1358+'GAME STATS'!Z1421+'GAME STATS'!Z1484+'GAME STATS'!Z1547+'GAME STATS'!Z1610+'GAME STATS'!Z1673+'GAME STATS'!Z1736+'GAME STATS'!Z1799+'GAME STATS'!Z1862+'GAME STATS'!Z1925+'GAME STATS'!Z1988+'GAME STATS'!Z2051+'GAME STATS'!Z2114+'GAME STATS'!Z2177+'GAME STATS'!Z2240+'GAME STATS'!Z2303+'GAME STATS'!Z2366+'GAME STATS'!Z2429+'GAME STATS'!Z2492+'GAME STATS'!Z2555+'GAME STATS'!Z2618+'GAME STATS'!Z2681+'GAME STATS'!Z2744+'GAME STATS'!Z2807+'GAME STATS'!Z2870+'GAME STATS'!Z2933+'GAME STATS'!Z2996+'GAME STATS'!Z3059+'GAME STATS'!Z3122+'GAME STATS'!Z3185+'GAME STATS'!Z3248+'GAME STATS'!Z3311+'GAME STATS'!Z3374+'GAME STATS'!Z3437+'GAME STATS'!Z3500+'GAME STATS'!Z3563+'GAME STATS'!Z3626+'GAME STATS'!Z3689+'GAME STATS'!Z3752+'GAME STATS'!Z3815+'GAME STATS'!Z3878+'GAME STATS'!Z3941+'GAME STATS'!Z4004+'GAME STATS'!Z4067+'GAME STATS'!Z4130+'GAME STATS'!Z4193+'GAME STATS'!Z4256+'GAME STATS'!Z4319+'GAME STATS'!Z4382+'GAME STATS'!Z4445+'GAME STATS'!Z4508+'GAME STATS'!Z4571+'GAME STATS'!Z4634+'GAME STATS'!Z4697+'GAME STATS'!Z4760+'GAME STATS'!Z4823+'GAME STATS'!Z4886+'GAME STATS'!Z4949+'GAME STATS'!Z5012</f>
        <v>0</v>
      </c>
      <c r="Z33" s="525"/>
      <c r="AA33" s="524">
        <f>'GAME STATS'!AB35+'GAME STATS'!AB98+'GAME STATS'!AB161+'GAME STATS'!AB224+'GAME STATS'!AB287+'GAME STATS'!AB350+'GAME STATS'!AB413+'GAME STATS'!AB476+'GAME STATS'!AB539+'GAME STATS'!AB602+'GAME STATS'!AB665+'GAME STATS'!AB728+'GAME STATS'!AB791+'GAME STATS'!AB854+'GAME STATS'!AB917+'GAME STATS'!AB980+'GAME STATS'!AB1043+'GAME STATS'!AB1106+'GAME STATS'!AB1169+'GAME STATS'!AB1232+'GAME STATS'!AB1295+'GAME STATS'!AB1358+'GAME STATS'!AB1421+'GAME STATS'!AB1484+'GAME STATS'!AB1547+'GAME STATS'!AB1610+'GAME STATS'!AB1673+'GAME STATS'!AB1736+'GAME STATS'!AB1799+'GAME STATS'!AB1862+'GAME STATS'!AB1925+'GAME STATS'!AB1988+'GAME STATS'!AB2051+'GAME STATS'!AB2114+'GAME STATS'!AB2177+'GAME STATS'!AB2240+'GAME STATS'!AB2303+'GAME STATS'!AB2366+'GAME STATS'!AB2429+'GAME STATS'!AB2492+'GAME STATS'!AB2555+'GAME STATS'!AB2618+'GAME STATS'!AB2681+'GAME STATS'!AB2744+'GAME STATS'!AB2807+'GAME STATS'!AB2870+'GAME STATS'!AB2933+'GAME STATS'!AB2996+'GAME STATS'!AB3059+'GAME STATS'!AB3122+'GAME STATS'!AB3185+'GAME STATS'!AB3248+'GAME STATS'!AB3311+'GAME STATS'!AB3374+'GAME STATS'!AB3437+'GAME STATS'!AB3500+'GAME STATS'!AB3563+'GAME STATS'!AB3626+'GAME STATS'!AB3689+'GAME STATS'!AB3752+'GAME STATS'!AB3815+'GAME STATS'!AB3878+'GAME STATS'!AB3941+'GAME STATS'!AB4004+'GAME STATS'!AB4067+'GAME STATS'!AB4130+'GAME STATS'!AB4193+'GAME STATS'!AB4256+'GAME STATS'!AB4319+'GAME STATS'!AB4382+'GAME STATS'!AB4445+'GAME STATS'!AB4508+'GAME STATS'!AB4571+'GAME STATS'!AB4634+'GAME STATS'!AB4697+'GAME STATS'!AB4760+'GAME STATS'!AB4823+'GAME STATS'!AB4886+'GAME STATS'!AB4949+'GAME STATS'!AB5012</f>
        <v>0</v>
      </c>
      <c r="AB33" s="525"/>
      <c r="AC33" s="524">
        <f>'GAME STATS'!AD35+'GAME STATS'!AD98+'GAME STATS'!AD161+'GAME STATS'!AD224+'GAME STATS'!AD287+'GAME STATS'!AD350+'GAME STATS'!AD413+'GAME STATS'!AD476+'GAME STATS'!AD539+'GAME STATS'!AD602+'GAME STATS'!AD665+'GAME STATS'!AD728+'GAME STATS'!AD791+'GAME STATS'!AD854+'GAME STATS'!AD917+'GAME STATS'!AD980+'GAME STATS'!AD1043+'GAME STATS'!AD1106+'GAME STATS'!AD1169+'GAME STATS'!AD1232+'GAME STATS'!AD1295+'GAME STATS'!AD1358+'GAME STATS'!AD1421+'GAME STATS'!AD1484+'GAME STATS'!AD1547+'GAME STATS'!AD1610+'GAME STATS'!AD1673+'GAME STATS'!AD1736+'GAME STATS'!AD1799+'GAME STATS'!AD1862+'GAME STATS'!AD1925+'GAME STATS'!AD1988+'GAME STATS'!AD2051+'GAME STATS'!AD2114+'GAME STATS'!AD2177+'GAME STATS'!AD2240+'GAME STATS'!AD2303+'GAME STATS'!AD2366+'GAME STATS'!AD2429+'GAME STATS'!AD2492+'GAME STATS'!AD2555+'GAME STATS'!AD2618+'GAME STATS'!AD2681+'GAME STATS'!AD2744+'GAME STATS'!AD2807+'GAME STATS'!AD2870+'GAME STATS'!AD2933+'GAME STATS'!AD2996+'GAME STATS'!AD3059+'GAME STATS'!AD3122+'GAME STATS'!AD3185+'GAME STATS'!AD3248+'GAME STATS'!AD3311+'GAME STATS'!AD3374+'GAME STATS'!AD3437+'GAME STATS'!AD3500+'GAME STATS'!AD3563+'GAME STATS'!AD3626+'GAME STATS'!AD3689+'GAME STATS'!AD3752+'GAME STATS'!AD3815+'GAME STATS'!AD3878+'GAME STATS'!AD3941+'GAME STATS'!AD4004+'GAME STATS'!AD4067+'GAME STATS'!AD4130+'GAME STATS'!AD4193+'GAME STATS'!AD4256+'GAME STATS'!AD4319+'GAME STATS'!AD4382+'GAME STATS'!AD4445+'GAME STATS'!AD4508+'GAME STATS'!AD4571+'GAME STATS'!AD4634+'GAME STATS'!AD4697+'GAME STATS'!AD4760+'GAME STATS'!AD4823+'GAME STATS'!AD4886+'GAME STATS'!AD4949+'GAME STATS'!AD5012</f>
        <v>0</v>
      </c>
      <c r="AD33" s="525"/>
      <c r="AE33" s="524">
        <f>'GAME STATS'!AF35+'GAME STATS'!AF98+'GAME STATS'!AF161+'GAME STATS'!AF224+'GAME STATS'!AF287+'GAME STATS'!AF350+'GAME STATS'!AF413+'GAME STATS'!AF476+'GAME STATS'!AF539+'GAME STATS'!AF602+'GAME STATS'!AF665+'GAME STATS'!AF728+'GAME STATS'!AF791+'GAME STATS'!AF854+'GAME STATS'!AF917+'GAME STATS'!AF980+'GAME STATS'!AF1043+'GAME STATS'!AF1106+'GAME STATS'!AF1169+'GAME STATS'!AF1232+'GAME STATS'!AF1295+'GAME STATS'!AF1358+'GAME STATS'!AF1421+'GAME STATS'!AF1484+'GAME STATS'!AF1547+'GAME STATS'!AF1610+'GAME STATS'!AF1673+'GAME STATS'!AF1736+'GAME STATS'!AF1799+'GAME STATS'!AF1862+'GAME STATS'!AF1925+'GAME STATS'!AF1988+'GAME STATS'!AF2051+'GAME STATS'!AF2114+'GAME STATS'!AF2177+'GAME STATS'!AF2240+'GAME STATS'!AF2303+'GAME STATS'!AF2366+'GAME STATS'!AF2429+'GAME STATS'!AF2492+'GAME STATS'!AF2555+'GAME STATS'!AF2618+'GAME STATS'!AF2681+'GAME STATS'!AF2744+'GAME STATS'!AF2807+'GAME STATS'!AF2870+'GAME STATS'!AF2933+'GAME STATS'!AF2996+'GAME STATS'!AF3059+'GAME STATS'!AF3122+'GAME STATS'!AF3185+'GAME STATS'!AF3248+'GAME STATS'!AF3311+'GAME STATS'!AF3374+'GAME STATS'!AF3437+'GAME STATS'!AF3500+'GAME STATS'!AF3563+'GAME STATS'!AF3626+'GAME STATS'!AF3689+'GAME STATS'!AF3752+'GAME STATS'!AF3815+'GAME STATS'!AF3878+'GAME STATS'!AF3941+'GAME STATS'!AF4004+'GAME STATS'!AF4067+'GAME STATS'!AF4130+'GAME STATS'!AF4193+'GAME STATS'!AF4256+'GAME STATS'!AF4319+'GAME STATS'!AF4382+'GAME STATS'!AF4445+'GAME STATS'!AF4508+'GAME STATS'!AF4571+'GAME STATS'!AF4634+'GAME STATS'!AF4697+'GAME STATS'!AF4760+'GAME STATS'!AF4823+'GAME STATS'!AF4886+'GAME STATS'!AF4949+'GAME STATS'!AF5012</f>
        <v>0</v>
      </c>
      <c r="AF33" s="525"/>
      <c r="AG33" s="524">
        <f>'GAME STATS'!AH35+'GAME STATS'!AH98+'GAME STATS'!AH161+'GAME STATS'!AH224+'GAME STATS'!AH287+'GAME STATS'!AH350+'GAME STATS'!AH413+'GAME STATS'!AH476+'GAME STATS'!AH539+'GAME STATS'!AH602+'GAME STATS'!AH665+'GAME STATS'!AH728+'GAME STATS'!AH791+'GAME STATS'!AH854+'GAME STATS'!AH917+'GAME STATS'!AH980+'GAME STATS'!AH1043+'GAME STATS'!AH1106+'GAME STATS'!AH1169+'GAME STATS'!AH1232+'GAME STATS'!AH1295+'GAME STATS'!AH1358+'GAME STATS'!AH1421+'GAME STATS'!AH1484+'GAME STATS'!AH1547+'GAME STATS'!AH1610+'GAME STATS'!AH1673+'GAME STATS'!AH1736+'GAME STATS'!AH1799+'GAME STATS'!AH1862+'GAME STATS'!AH1925+'GAME STATS'!AH1988+'GAME STATS'!AH2051+'GAME STATS'!AH2114+'GAME STATS'!AH2177+'GAME STATS'!AH2240+'GAME STATS'!AH2303+'GAME STATS'!AH2366+'GAME STATS'!AH2429+'GAME STATS'!AH2492+'GAME STATS'!AH2555+'GAME STATS'!AH2618+'GAME STATS'!AH2681+'GAME STATS'!AH2744+'GAME STATS'!AH2807+'GAME STATS'!AH2870+'GAME STATS'!AH2933+'GAME STATS'!AH2996+'GAME STATS'!AH3059+'GAME STATS'!AH3122+'GAME STATS'!AH3185+'GAME STATS'!AH3248+'GAME STATS'!AH3311+'GAME STATS'!AH3374+'GAME STATS'!AH3437+'GAME STATS'!AH3500+'GAME STATS'!AH3563+'GAME STATS'!AH3626+'GAME STATS'!AH3689+'GAME STATS'!AH3752+'GAME STATS'!AH3815+'GAME STATS'!AH3878+'GAME STATS'!AH3941+'GAME STATS'!AH4004+'GAME STATS'!AH4067+'GAME STATS'!AH4130+'GAME STATS'!AH4193+'GAME STATS'!AH4256+'GAME STATS'!AH4319+'GAME STATS'!AH4382+'GAME STATS'!AH4445+'GAME STATS'!AH4508+'GAME STATS'!AH4571+'GAME STATS'!AH4634+'GAME STATS'!AH4697+'GAME STATS'!AH4760+'GAME STATS'!AH4823+'GAME STATS'!AH4886+'GAME STATS'!AH4949+'GAME STATS'!AH5012</f>
        <v>0</v>
      </c>
      <c r="AH33" s="525"/>
      <c r="AI33" s="524">
        <f>'GAME STATS'!AJ35+'GAME STATS'!AJ98+'GAME STATS'!AJ161+'GAME STATS'!AJ224+'GAME STATS'!AJ287+'GAME STATS'!AJ350+'GAME STATS'!AJ413+'GAME STATS'!AJ476+'GAME STATS'!AJ539+'GAME STATS'!AJ602+'GAME STATS'!AJ665+'GAME STATS'!AJ728+'GAME STATS'!AJ791+'GAME STATS'!AJ854+'GAME STATS'!AJ917+'GAME STATS'!AJ980+'GAME STATS'!AJ1043+'GAME STATS'!AJ1106+'GAME STATS'!AJ1169+'GAME STATS'!AJ1232+'GAME STATS'!AJ1295+'GAME STATS'!AJ1358+'GAME STATS'!AJ1421+'GAME STATS'!AJ1484+'GAME STATS'!AJ1547+'GAME STATS'!AJ1610+'GAME STATS'!AJ1673+'GAME STATS'!AJ1736+'GAME STATS'!AJ1799+'GAME STATS'!AJ1862+'GAME STATS'!AJ1925+'GAME STATS'!AJ1988+'GAME STATS'!AJ2051+'GAME STATS'!AJ2114+'GAME STATS'!AJ2177+'GAME STATS'!AJ2240+'GAME STATS'!AJ2303+'GAME STATS'!AJ2366+'GAME STATS'!AJ2429+'GAME STATS'!AJ2492+'GAME STATS'!AJ2555+'GAME STATS'!AJ2618+'GAME STATS'!AJ2681+'GAME STATS'!AJ2744+'GAME STATS'!AJ2807+'GAME STATS'!AJ2870+'GAME STATS'!AJ2933+'GAME STATS'!AJ2996+'GAME STATS'!AJ3059+'GAME STATS'!AJ3122+'GAME STATS'!AJ3185+'GAME STATS'!AJ3248+'GAME STATS'!AJ3311+'GAME STATS'!AJ3374+'GAME STATS'!AJ3437+'GAME STATS'!AJ3500+'GAME STATS'!AJ3563+'GAME STATS'!AJ3626+'GAME STATS'!AJ3689+'GAME STATS'!AJ3752+'GAME STATS'!AJ3815+'GAME STATS'!AJ3878+'GAME STATS'!AJ3941+'GAME STATS'!AJ4004+'GAME STATS'!AJ4067+'GAME STATS'!AJ4130+'GAME STATS'!AJ4193+'GAME STATS'!AJ4256+'GAME STATS'!AJ4319+'GAME STATS'!AJ4382+'GAME STATS'!AJ4445+'GAME STATS'!AJ4508+'GAME STATS'!AJ4571+'GAME STATS'!AJ4634+'GAME STATS'!AJ4697+'GAME STATS'!AJ4760+'GAME STATS'!AJ4823+'GAME STATS'!AJ4886+'GAME STATS'!AJ4949+'GAME STATS'!AJ5012</f>
        <v>0</v>
      </c>
      <c r="AJ33" s="525"/>
      <c r="AK33" s="572">
        <f>IF(AG33=0,0,(AI33/AG33)*100)</f>
        <v>0</v>
      </c>
      <c r="AL33" s="573"/>
      <c r="AM33" s="524">
        <f>'GAME STATS'!AN35+'GAME STATS'!AN98+'GAME STATS'!AN161+'GAME STATS'!AN224+'GAME STATS'!AN287+'GAME STATS'!AN350+'GAME STATS'!AN413+'GAME STATS'!AN476+'GAME STATS'!AN539+'GAME STATS'!AN602+'GAME STATS'!AN665+'GAME STATS'!AN728+'GAME STATS'!AN791+'GAME STATS'!AN854+'GAME STATS'!AN917+'GAME STATS'!AN980+'GAME STATS'!AN1043+'GAME STATS'!AN1106+'GAME STATS'!AN1169+'GAME STATS'!AN1232+'GAME STATS'!AN1295+'GAME STATS'!AN1358+'GAME STATS'!AN1421+'GAME STATS'!AN1484+'GAME STATS'!AN1547+'GAME STATS'!AN1610+'GAME STATS'!AN1673+'GAME STATS'!AN1736+'GAME STATS'!AN1799+'GAME STATS'!AN1862+'GAME STATS'!AN1925+'GAME STATS'!AN1988+'GAME STATS'!AN2051+'GAME STATS'!AN2114+'GAME STATS'!AN2177+'GAME STATS'!AN2240+'GAME STATS'!AN2303+'GAME STATS'!AN2366+'GAME STATS'!AN2429+'GAME STATS'!AN2492+'GAME STATS'!AN2555+'GAME STATS'!AN2618+'GAME STATS'!AN2681+'GAME STATS'!AN2744+'GAME STATS'!AN2807+'GAME STATS'!AN2870+'GAME STATS'!AN2933+'GAME STATS'!AN2996+'GAME STATS'!AN3059+'GAME STATS'!AN3122+'GAME STATS'!AN3185+'GAME STATS'!AN3248+'GAME STATS'!AN3311+'GAME STATS'!AN3374+'GAME STATS'!AN3437+'GAME STATS'!AN3500+'GAME STATS'!AN3563+'GAME STATS'!AN3626+'GAME STATS'!AN3689+'GAME STATS'!AN3752+'GAME STATS'!AN3815+'GAME STATS'!AN3878+'GAME STATS'!AN3941+'GAME STATS'!AN4004+'GAME STATS'!AN4067+'GAME STATS'!AN4130+'GAME STATS'!AN4193+'GAME STATS'!AN4256+'GAME STATS'!AN4319+'GAME STATS'!AN4382+'GAME STATS'!AN4445+'GAME STATS'!AN4508+'GAME STATS'!AN4571+'GAME STATS'!AN4634+'GAME STATS'!AN4697+'GAME STATS'!AN4760+'GAME STATS'!AN4823+'GAME STATS'!AN4886+'GAME STATS'!AN4949+'GAME STATS'!AN5012</f>
        <v>0</v>
      </c>
      <c r="AN33" s="525"/>
      <c r="AO33" s="524">
        <f>'GAME STATS'!AP35+'GAME STATS'!AP98+'GAME STATS'!AP161+'GAME STATS'!AP224+'GAME STATS'!AP287+'GAME STATS'!AP350+'GAME STATS'!AP413+'GAME STATS'!AP476+'GAME STATS'!AP539+'GAME STATS'!AP602+'GAME STATS'!AP665+'GAME STATS'!AP728+'GAME STATS'!AP791+'GAME STATS'!AP854+'GAME STATS'!AP917+'GAME STATS'!AP980+'GAME STATS'!AP1043+'GAME STATS'!AP1106+'GAME STATS'!AP1169+'GAME STATS'!AP1232+'GAME STATS'!AP1295+'GAME STATS'!AP1358+'GAME STATS'!AP1421+'GAME STATS'!AP1484+'GAME STATS'!AP1547+'GAME STATS'!AP1610+'GAME STATS'!AP1673+'GAME STATS'!AP1736+'GAME STATS'!AP1799+'GAME STATS'!AP1862+'GAME STATS'!AP1925+'GAME STATS'!AP1988+'GAME STATS'!AP2051+'GAME STATS'!AP2114+'GAME STATS'!AP2177+'GAME STATS'!AP2240+'GAME STATS'!AP2303+'GAME STATS'!AP2366+'GAME STATS'!AP2429+'GAME STATS'!AP2492+'GAME STATS'!AP2555+'GAME STATS'!AP2618+'GAME STATS'!AP2681+'GAME STATS'!AP2744+'GAME STATS'!AP2807+'GAME STATS'!AP2870+'GAME STATS'!AP2933+'GAME STATS'!AP2996+'GAME STATS'!AP3059+'GAME STATS'!AP3122+'GAME STATS'!AP3185+'GAME STATS'!AP3248+'GAME STATS'!AP3311+'GAME STATS'!AP3374+'GAME STATS'!AP3437+'GAME STATS'!AP3500+'GAME STATS'!AP3563+'GAME STATS'!AP3626+'GAME STATS'!AP3689+'GAME STATS'!AP3752+'GAME STATS'!AP3815+'GAME STATS'!AP3878+'GAME STATS'!AP3941+'GAME STATS'!AP4004+'GAME STATS'!AP4067+'GAME STATS'!AP4130+'GAME STATS'!AP4193+'GAME STATS'!AP4256+'GAME STATS'!AP4319+'GAME STATS'!AP4382+'GAME STATS'!AP4445+'GAME STATS'!AP4508+'GAME STATS'!AP4571+'GAME STATS'!AP4634+'GAME STATS'!AP4697+'GAME STATS'!AP4760+'GAME STATS'!AP4823+'GAME STATS'!AP4886+'GAME STATS'!AP4949+'GAME STATS'!AP5012</f>
        <v>0</v>
      </c>
      <c r="AP33" s="525"/>
      <c r="AQ33" s="572">
        <f>IF(AM33=0,0,(AO33/AM33)*100)</f>
        <v>0</v>
      </c>
      <c r="AR33" s="573"/>
      <c r="AS33" s="524">
        <f>AA33+AG33+AM33</f>
        <v>0</v>
      </c>
      <c r="AT33" s="525"/>
      <c r="AU33" s="569">
        <f>AC33+AI33+AO33</f>
        <v>0</v>
      </c>
      <c r="AV33" s="525"/>
      <c r="AW33" s="572">
        <f>IF(AS33=0,0,(AU33/AS33)*100)</f>
        <v>0</v>
      </c>
      <c r="AX33" s="573"/>
      <c r="AY33" s="524">
        <f>'GAME STATS'!AZ35+'GAME STATS'!AZ98+'GAME STATS'!AZ161+'GAME STATS'!AZ224+'GAME STATS'!AZ287+'GAME STATS'!AZ350+'GAME STATS'!AZ413+'GAME STATS'!AZ476+'GAME STATS'!AZ539+'GAME STATS'!AZ602+'GAME STATS'!AZ665+'GAME STATS'!AZ728+'GAME STATS'!AZ791+'GAME STATS'!AZ854+'GAME STATS'!AZ917+'GAME STATS'!AZ980+'GAME STATS'!AZ1043+'GAME STATS'!AZ1106+'GAME STATS'!AZ1169+'GAME STATS'!AZ1232+'GAME STATS'!AZ1295+'GAME STATS'!AZ1358+'GAME STATS'!AZ1421+'GAME STATS'!AZ1484+'GAME STATS'!AZ1547+'GAME STATS'!AZ1610+'GAME STATS'!AZ1673+'GAME STATS'!AZ1736+'GAME STATS'!AZ1799+'GAME STATS'!AZ1862+'GAME STATS'!AZ1925+'GAME STATS'!AZ1988+'GAME STATS'!AZ2051+'GAME STATS'!AZ2114+'GAME STATS'!AZ2177+'GAME STATS'!AZ2240+'GAME STATS'!AZ2303+'GAME STATS'!AZ2366+'GAME STATS'!AZ2429+'GAME STATS'!AZ2492+'GAME STATS'!AZ2555+'GAME STATS'!AZ2618+'GAME STATS'!AZ2681+'GAME STATS'!AZ2744+'GAME STATS'!AZ2807+'GAME STATS'!AZ2870+'GAME STATS'!AZ2933+'GAME STATS'!AZ2996+'GAME STATS'!AZ3059+'GAME STATS'!AZ3122+'GAME STATS'!AZ3185+'GAME STATS'!AZ3248+'GAME STATS'!AZ3311+'GAME STATS'!AZ3374+'GAME STATS'!AZ3437+'GAME STATS'!AZ3500+'GAME STATS'!AZ3563+'GAME STATS'!AZ3626+'GAME STATS'!AZ3689+'GAME STATS'!AZ3752+'GAME STATS'!AZ3815+'GAME STATS'!AZ3878+'GAME STATS'!AZ3941+'GAME STATS'!AZ4004+'GAME STATS'!AZ4067+'GAME STATS'!AZ4130+'GAME STATS'!AZ4193+'GAME STATS'!AZ4256+'GAME STATS'!AZ4319+'GAME STATS'!AZ4382+'GAME STATS'!AZ4445+'GAME STATS'!AZ4508+'GAME STATS'!AZ4571+'GAME STATS'!AZ4634+'GAME STATS'!AZ4697+'GAME STATS'!AZ4760+'GAME STATS'!AZ4823+'GAME STATS'!AZ4886+'GAME STATS'!AZ4949+'GAME STATS'!AZ5012</f>
        <v>0</v>
      </c>
      <c r="AZ33" s="525"/>
      <c r="BA33" s="524">
        <f>'GAME STATS'!BB35+'GAME STATS'!BB98+'GAME STATS'!BB161+'GAME STATS'!BB224+'GAME STATS'!BB287+'GAME STATS'!BB350+'GAME STATS'!BB413+'GAME STATS'!BB476+'GAME STATS'!BB539+'GAME STATS'!BB602+'GAME STATS'!BB665+'GAME STATS'!BB728+'GAME STATS'!BB791+'GAME STATS'!BB854+'GAME STATS'!BB917+'GAME STATS'!BB980+'GAME STATS'!BB1043+'GAME STATS'!BB1106+'GAME STATS'!BB1169+'GAME STATS'!BB1232+'GAME STATS'!BB1295+'GAME STATS'!BB1358+'GAME STATS'!BB1421+'GAME STATS'!BB1484+'GAME STATS'!BB1547+'GAME STATS'!BB1610+'GAME STATS'!BB1673+'GAME STATS'!BB1736+'GAME STATS'!BB1799+'GAME STATS'!BB1862+'GAME STATS'!BB1925+'GAME STATS'!BB1988+'GAME STATS'!BB2051+'GAME STATS'!BB2114+'GAME STATS'!BB2177+'GAME STATS'!BB2240+'GAME STATS'!BB2303+'GAME STATS'!BB2366+'GAME STATS'!BB2429+'GAME STATS'!BB2492+'GAME STATS'!BB2555+'GAME STATS'!BB2618+'GAME STATS'!BB2681+'GAME STATS'!BB2744+'GAME STATS'!BB2807+'GAME STATS'!BB2870+'GAME STATS'!BB2933+'GAME STATS'!BB2996+'GAME STATS'!BB3059+'GAME STATS'!BB3122+'GAME STATS'!BB3185+'GAME STATS'!BB3248+'GAME STATS'!BB3311+'GAME STATS'!BB3374+'GAME STATS'!BB3437+'GAME STATS'!BB3500+'GAME STATS'!BB3563+'GAME STATS'!BB3626+'GAME STATS'!BB3689+'GAME STATS'!BB3752+'GAME STATS'!BB3815+'GAME STATS'!BB3878+'GAME STATS'!BB3941+'GAME STATS'!BB4004+'GAME STATS'!BB4067+'GAME STATS'!BB4130+'GAME STATS'!BB4193+'GAME STATS'!BB4256+'GAME STATS'!BB4319+'GAME STATS'!BB4382+'GAME STATS'!BB4445+'GAME STATS'!BB4508+'GAME STATS'!BB4571+'GAME STATS'!BB4634+'GAME STATS'!BB4697+'GAME STATS'!BB4760+'GAME STATS'!BB4823+'GAME STATS'!BB4886+'GAME STATS'!BB4949+'GAME STATS'!BB5012</f>
        <v>0</v>
      </c>
      <c r="BB33" s="525"/>
      <c r="BC33" s="572">
        <f>IF(AY33=0,0,(BA33/AY33)*100)</f>
        <v>0</v>
      </c>
      <c r="BD33" s="573"/>
      <c r="BE33" s="524">
        <f>AA33+AG33+AM33+AY33</f>
        <v>0</v>
      </c>
      <c r="BF33" s="525"/>
      <c r="BG33" s="569">
        <f>AC33+AI33+AO33+BA33</f>
        <v>0</v>
      </c>
      <c r="BH33" s="525"/>
      <c r="BI33" s="572">
        <f>IF(BE33=0,0,(BG33/BE33)*100)</f>
        <v>0</v>
      </c>
      <c r="BJ33" s="593"/>
      <c r="BK33" s="586">
        <f>(AC33*2)+(AI33*2)+(AO33*3)+BA33</f>
        <v>0</v>
      </c>
      <c r="BL33" s="587"/>
      <c r="BM33" s="588"/>
      <c r="BN33" s="104"/>
      <c r="BO33" s="104"/>
    </row>
    <row r="34" spans="1:67" ht="24.95" customHeight="1" x14ac:dyDescent="0.25">
      <c r="A34" s="104"/>
      <c r="B34" s="571"/>
      <c r="C34" s="541" t="str">
        <f>IF(ROSTER!D$32="","",ROSTER!D$32)</f>
        <v/>
      </c>
      <c r="D34" s="542"/>
      <c r="E34" s="543"/>
      <c r="F34" s="524"/>
      <c r="G34" s="525"/>
      <c r="H34" s="524"/>
      <c r="I34" s="525"/>
      <c r="J34" s="526"/>
      <c r="K34" s="524"/>
      <c r="L34" s="525"/>
      <c r="M34" s="524"/>
      <c r="N34" s="525"/>
      <c r="O34" s="572" t="s">
        <v>14</v>
      </c>
      <c r="P34" s="573"/>
      <c r="Q34" s="524"/>
      <c r="R34" s="525"/>
      <c r="S34" s="524"/>
      <c r="T34" s="525"/>
      <c r="U34" s="524"/>
      <c r="V34" s="592"/>
      <c r="W34" s="526"/>
      <c r="X34" s="526"/>
      <c r="Y34" s="524"/>
      <c r="Z34" s="525"/>
      <c r="AA34" s="524"/>
      <c r="AB34" s="525"/>
      <c r="AC34" s="524"/>
      <c r="AD34" s="525"/>
      <c r="AE34" s="524"/>
      <c r="AF34" s="525"/>
      <c r="AG34" s="524"/>
      <c r="AH34" s="525"/>
      <c r="AI34" s="524"/>
      <c r="AJ34" s="525"/>
      <c r="AK34" s="572"/>
      <c r="AL34" s="573"/>
      <c r="AM34" s="524"/>
      <c r="AN34" s="525"/>
      <c r="AO34" s="524"/>
      <c r="AP34" s="525"/>
      <c r="AQ34" s="572"/>
      <c r="AR34" s="573"/>
      <c r="AS34" s="524"/>
      <c r="AT34" s="525"/>
      <c r="AU34" s="569"/>
      <c r="AV34" s="525"/>
      <c r="AW34" s="572"/>
      <c r="AX34" s="573"/>
      <c r="AY34" s="524"/>
      <c r="AZ34" s="525"/>
      <c r="BA34" s="524"/>
      <c r="BB34" s="525"/>
      <c r="BC34" s="572"/>
      <c r="BD34" s="573"/>
      <c r="BE34" s="524"/>
      <c r="BF34" s="525"/>
      <c r="BG34" s="569"/>
      <c r="BH34" s="525"/>
      <c r="BI34" s="572"/>
      <c r="BJ34" s="593"/>
      <c r="BK34" s="589"/>
      <c r="BL34" s="590"/>
      <c r="BM34" s="591"/>
      <c r="BN34" s="104"/>
      <c r="BO34" s="104"/>
    </row>
    <row r="35" spans="1:67" ht="24.95" customHeight="1" x14ac:dyDescent="0.25">
      <c r="A35" s="104"/>
      <c r="B35" s="570" t="str">
        <f>IF(ROSTER!B34="","",ROSTER!B34)</f>
        <v/>
      </c>
      <c r="C35" s="544" t="str">
        <f>IF(ROSTER!C$34="","",ROSTER!C$34)</f>
        <v/>
      </c>
      <c r="D35" s="545"/>
      <c r="E35" s="546"/>
      <c r="F35" s="524">
        <f>'GAME STATS'!F37+'GAME STATS'!F100+'GAME STATS'!F163+'GAME STATS'!F226+'GAME STATS'!F289+'GAME STATS'!F352+'GAME STATS'!F415+'GAME STATS'!F478+'GAME STATS'!F541+'GAME STATS'!F604+'GAME STATS'!F667+'GAME STATS'!F730+'GAME STATS'!F793+'GAME STATS'!F856+'GAME STATS'!F919+'GAME STATS'!F982+'GAME STATS'!F1045+'GAME STATS'!F1108+'GAME STATS'!F1171+'GAME STATS'!F1234+'GAME STATS'!F1297+'GAME STATS'!F1360+'GAME STATS'!F1423+'GAME STATS'!F1486+'GAME STATS'!F1549+'GAME STATS'!F1612+'GAME STATS'!F1675+'GAME STATS'!F1738+'GAME STATS'!F1801+'GAME STATS'!F1864+'GAME STATS'!F1927+'GAME STATS'!F1990+'GAME STATS'!F2053+'GAME STATS'!F2116+'GAME STATS'!F2179+'GAME STATS'!F2242+'GAME STATS'!F2305+'GAME STATS'!F2368+'GAME STATS'!F2431+'GAME STATS'!F2494+'GAME STATS'!F2557+'GAME STATS'!F2620+'GAME STATS'!F2683+'GAME STATS'!F2746+'GAME STATS'!F2809+'GAME STATS'!F2872+'GAME STATS'!F2935+'GAME STATS'!F2998+'GAME STATS'!F3061+'GAME STATS'!F3124+'GAME STATS'!F3187+'GAME STATS'!F3250+'GAME STATS'!F3313+'GAME STATS'!F3376+'GAME STATS'!F3439+'GAME STATS'!F3502+'GAME STATS'!F3565+'GAME STATS'!F3628+'GAME STATS'!F3691+'GAME STATS'!F3754+'GAME STATS'!F3817+'GAME STATS'!F3880+'GAME STATS'!F3943+'GAME STATS'!F4006+'GAME STATS'!F4069+'GAME STATS'!F4132+'GAME STATS'!F4195+'GAME STATS'!F4258+'GAME STATS'!F4321+'GAME STATS'!F4384+'GAME STATS'!F4447+'GAME STATS'!F4510+'GAME STATS'!F4573+'GAME STATS'!F4636+'GAME STATS'!F4699+'GAME STATS'!F4762+'GAME STATS'!F4825+'GAME STATS'!F4888+'GAME STATS'!F4951+'GAME STATS'!F5014</f>
        <v>0</v>
      </c>
      <c r="G35" s="525"/>
      <c r="H35" s="524">
        <f>'GAME STATS'!G37+'GAME STATS'!G100+'GAME STATS'!G163+'GAME STATS'!G226+'GAME STATS'!G289+'GAME STATS'!G352+'GAME STATS'!G415+'GAME STATS'!G478+'GAME STATS'!G541+'GAME STATS'!G604+'GAME STATS'!G667+'GAME STATS'!G730+'GAME STATS'!G793+'GAME STATS'!G856+'GAME STATS'!G919+'GAME STATS'!G982+'GAME STATS'!G1045+'GAME STATS'!G1108+'GAME STATS'!G1171+'GAME STATS'!G1234+'GAME STATS'!G1297+'GAME STATS'!G1360+'GAME STATS'!G1423+'GAME STATS'!G1486+'GAME STATS'!G1549+'GAME STATS'!G1612+'GAME STATS'!G1675+'GAME STATS'!G1738+'GAME STATS'!G1801+'GAME STATS'!G1864+'GAME STATS'!G1927+'GAME STATS'!G1990+'GAME STATS'!G2053+'GAME STATS'!G2116+'GAME STATS'!G2179+'GAME STATS'!G2242+'GAME STATS'!G2305+'GAME STATS'!G2368+'GAME STATS'!G2431+'GAME STATS'!G2494+'GAME STATS'!G2557+'GAME STATS'!G2620+'GAME STATS'!G2683+'GAME STATS'!G2746+'GAME STATS'!G2809+'GAME STATS'!G2872+'GAME STATS'!G2935+'GAME STATS'!G2998+'GAME STATS'!G3061+'GAME STATS'!G3124+'GAME STATS'!G3187+'GAME STATS'!G3250+'GAME STATS'!G3313+'GAME STATS'!G3376+'GAME STATS'!G3439+'GAME STATS'!G3502+'GAME STATS'!G3565+'GAME STATS'!G3628+'GAME STATS'!G3691+'GAME STATS'!G3754+'GAME STATS'!G3817+'GAME STATS'!G3880+'GAME STATS'!G3943+'GAME STATS'!G4006+'GAME STATS'!G4069+'GAME STATS'!G4132+'GAME STATS'!G4195+'GAME STATS'!G4258+'GAME STATS'!G4321+'GAME STATS'!G4384+'GAME STATS'!G4447+'GAME STATS'!G4510+'GAME STATS'!G4573+'GAME STATS'!G4636+'GAME STATS'!G4699+'GAME STATS'!G4762+'GAME STATS'!G4825+'GAME STATS'!G4888+'GAME STATS'!G4951+'GAME STATS'!G5014</f>
        <v>0</v>
      </c>
      <c r="I35" s="525"/>
      <c r="J35" s="526">
        <f>'GAME STATS'!H37+'GAME STATS'!H100+'GAME STATS'!H163+'GAME STATS'!H226+'GAME STATS'!H289+'GAME STATS'!H352+'GAME STATS'!H415+'GAME STATS'!H478+'GAME STATS'!H541+'GAME STATS'!H604+'GAME STATS'!H667+'GAME STATS'!H730+'GAME STATS'!H793+'GAME STATS'!H856+'GAME STATS'!H919+'GAME STATS'!H982+'GAME STATS'!H1045+'GAME STATS'!H1108+'GAME STATS'!H1171+'GAME STATS'!H1234+'GAME STATS'!H1297+'GAME STATS'!H1360+'GAME STATS'!H1423+'GAME STATS'!H1486+'GAME STATS'!H1549+'GAME STATS'!H1612+'GAME STATS'!H1675+'GAME STATS'!H1738+'GAME STATS'!H1801+'GAME STATS'!H1864+'GAME STATS'!H1927+'GAME STATS'!H1990+'GAME STATS'!H2053+'GAME STATS'!H2116+'GAME STATS'!H2179+'GAME STATS'!H2242+'GAME STATS'!H2305+'GAME STATS'!H2368+'GAME STATS'!H2431+'GAME STATS'!H2494+'GAME STATS'!H2557+'GAME STATS'!H2620+'GAME STATS'!H2683+'GAME STATS'!H2746+'GAME STATS'!H2809+'GAME STATS'!H2872+'GAME STATS'!H2935+'GAME STATS'!H2998+'GAME STATS'!H3061+'GAME STATS'!H3124+'GAME STATS'!H3187+'GAME STATS'!H3250+'GAME STATS'!H3313+'GAME STATS'!H3376+'GAME STATS'!H3439+'GAME STATS'!H3502+'GAME STATS'!H3565+'GAME STATS'!H3628+'GAME STATS'!H3691+'GAME STATS'!H3754+'GAME STATS'!H3817+'GAME STATS'!H3880+'GAME STATS'!H3943+'GAME STATS'!H4006+'GAME STATS'!H4069+'GAME STATS'!H4132+'GAME STATS'!H4195+'GAME STATS'!H4258+'GAME STATS'!H4321+'GAME STATS'!H4384+'GAME STATS'!H4447+'GAME STATS'!H4510+'GAME STATS'!H4573+'GAME STATS'!H4636+'GAME STATS'!H4699+'GAME STATS'!H4762+'GAME STATS'!H4825+'GAME STATS'!H4888+'GAME STATS'!H4951+'GAME STATS'!H5014</f>
        <v>0</v>
      </c>
      <c r="K35" s="524">
        <f>'GAME STATS'!J37+'GAME STATS'!J100+'GAME STATS'!J163+'GAME STATS'!J226+'GAME STATS'!J289+'GAME STATS'!J352+'GAME STATS'!J415+'GAME STATS'!J478+'GAME STATS'!J541+'GAME STATS'!J604+'GAME STATS'!J667+'GAME STATS'!J730+'GAME STATS'!J793+'GAME STATS'!J856+'GAME STATS'!J919+'GAME STATS'!J982+'GAME STATS'!J1045+'GAME STATS'!J1108+'GAME STATS'!J1171+'GAME STATS'!J1234+'GAME STATS'!J1297+'GAME STATS'!J1360+'GAME STATS'!J1423+'GAME STATS'!J1486+'GAME STATS'!J1549+'GAME STATS'!J1612+'GAME STATS'!J1675+'GAME STATS'!J1738+'GAME STATS'!J1801+'GAME STATS'!J1864+'GAME STATS'!J1927+'GAME STATS'!J1990+'GAME STATS'!J2053+'GAME STATS'!J2116+'GAME STATS'!J2179+'GAME STATS'!J2242+'GAME STATS'!J2305+'GAME STATS'!J2368+'GAME STATS'!J2431+'GAME STATS'!J2494+'GAME STATS'!J2557+'GAME STATS'!J2620+'GAME STATS'!J2683+'GAME STATS'!J2746+'GAME STATS'!J2809+'GAME STATS'!J2872+'GAME STATS'!J2935+'GAME STATS'!J2998+'GAME STATS'!J3061+'GAME STATS'!J3124+'GAME STATS'!J3187+'GAME STATS'!J3250+'GAME STATS'!J3313+'GAME STATS'!J3376+'GAME STATS'!J3439+'GAME STATS'!J3502+'GAME STATS'!J3565+'GAME STATS'!J3628+'GAME STATS'!J3691+'GAME STATS'!J3754+'GAME STATS'!J3817+'GAME STATS'!J3880+'GAME STATS'!J3943+'GAME STATS'!J4006+'GAME STATS'!J4069+'GAME STATS'!J4132+'GAME STATS'!J4195+'GAME STATS'!J4258+'GAME STATS'!J4321+'GAME STATS'!J4384+'GAME STATS'!J4447+'GAME STATS'!J4510+'GAME STATS'!J4573+'GAME STATS'!J4636+'GAME STATS'!J4699+'GAME STATS'!J4762+'GAME STATS'!J4825+'GAME STATS'!J4888+'GAME STATS'!J4951+'GAME STATS'!J5014</f>
        <v>0</v>
      </c>
      <c r="L35" s="525"/>
      <c r="M35" s="524">
        <f>'GAME STATS'!L37+'GAME STATS'!L100+'GAME STATS'!L163+'GAME STATS'!L226+'GAME STATS'!L289+'GAME STATS'!L352+'GAME STATS'!L415+'GAME STATS'!L478+'GAME STATS'!L541+'GAME STATS'!L604+'GAME STATS'!L667+'GAME STATS'!L730+'GAME STATS'!L793+'GAME STATS'!L856+'GAME STATS'!L919+'GAME STATS'!L982+'GAME STATS'!L1045+'GAME STATS'!L1108+'GAME STATS'!L1171+'GAME STATS'!L1234+'GAME STATS'!L1297+'GAME STATS'!L1360+'GAME STATS'!L1423+'GAME STATS'!L1486+'GAME STATS'!L1549+'GAME STATS'!L1612+'GAME STATS'!L1675+'GAME STATS'!L1738+'GAME STATS'!L1801+'GAME STATS'!L1864+'GAME STATS'!L1927+'GAME STATS'!L1990+'GAME STATS'!L2053+'GAME STATS'!L2116+'GAME STATS'!L2179+'GAME STATS'!L2242+'GAME STATS'!L2305+'GAME STATS'!L2368+'GAME STATS'!L2431+'GAME STATS'!L2494+'GAME STATS'!L2557+'GAME STATS'!L2620+'GAME STATS'!L2683+'GAME STATS'!L2746+'GAME STATS'!L2809+'GAME STATS'!L2872+'GAME STATS'!L2935+'GAME STATS'!L2998+'GAME STATS'!L3061+'GAME STATS'!L3124+'GAME STATS'!L3187+'GAME STATS'!L3250+'GAME STATS'!L3313+'GAME STATS'!L3376+'GAME STATS'!L3439+'GAME STATS'!L3502+'GAME STATS'!L3565+'GAME STATS'!L3628+'GAME STATS'!L3691+'GAME STATS'!L3754+'GAME STATS'!L3817+'GAME STATS'!L3880+'GAME STATS'!L3943+'GAME STATS'!L4006+'GAME STATS'!L4069+'GAME STATS'!L4132+'GAME STATS'!L4195+'GAME STATS'!L4258+'GAME STATS'!L4321+'GAME STATS'!L4384+'GAME STATS'!L4447+'GAME STATS'!L4510+'GAME STATS'!L4573+'GAME STATS'!L4636+'GAME STATS'!L4699+'GAME STATS'!L4762+'GAME STATS'!L4825+'GAME STATS'!L4888+'GAME STATS'!L4951+'GAME STATS'!L5014</f>
        <v>0</v>
      </c>
      <c r="N35" s="525"/>
      <c r="O35" s="572">
        <f>K35+M35</f>
        <v>0</v>
      </c>
      <c r="P35" s="573"/>
      <c r="Q35" s="524">
        <f>'GAME STATS'!P37+'GAME STATS'!P100+'GAME STATS'!P163+'GAME STATS'!P226+'GAME STATS'!P289+'GAME STATS'!P352+'GAME STATS'!P415+'GAME STATS'!P478+'GAME STATS'!P541+'GAME STATS'!P604+'GAME STATS'!P667+'GAME STATS'!P730+'GAME STATS'!P793+'GAME STATS'!P856+'GAME STATS'!P919+'GAME STATS'!P982+'GAME STATS'!P1045+'GAME STATS'!P1108+'GAME STATS'!P1171+'GAME STATS'!P1234+'GAME STATS'!P1297+'GAME STATS'!P1360+'GAME STATS'!P1423+'GAME STATS'!P1486+'GAME STATS'!P1549+'GAME STATS'!P1612+'GAME STATS'!P1675+'GAME STATS'!P1738+'GAME STATS'!P1801+'GAME STATS'!P1864+'GAME STATS'!P1927+'GAME STATS'!P1990+'GAME STATS'!P2053+'GAME STATS'!P2116+'GAME STATS'!P2179+'GAME STATS'!P2242+'GAME STATS'!P2305+'GAME STATS'!P2368+'GAME STATS'!P2431+'GAME STATS'!P2494+'GAME STATS'!P2557+'GAME STATS'!P2620+'GAME STATS'!P2683+'GAME STATS'!P2746+'GAME STATS'!P2809+'GAME STATS'!P2872+'GAME STATS'!P2935+'GAME STATS'!P2998+'GAME STATS'!P3061+'GAME STATS'!P3124+'GAME STATS'!P3187+'GAME STATS'!P3250+'GAME STATS'!P3313+'GAME STATS'!P3376+'GAME STATS'!P3439+'GAME STATS'!P3502+'GAME STATS'!P3565+'GAME STATS'!P3628+'GAME STATS'!P3691+'GAME STATS'!P3754+'GAME STATS'!P3817+'GAME STATS'!P3880+'GAME STATS'!P3943+'GAME STATS'!P4006+'GAME STATS'!P4069+'GAME STATS'!P4132+'GAME STATS'!P4195+'GAME STATS'!P4258+'GAME STATS'!P4321+'GAME STATS'!P4384+'GAME STATS'!P4447+'GAME STATS'!P4510+'GAME STATS'!P4573+'GAME STATS'!P4636+'GAME STATS'!P4699+'GAME STATS'!P4762+'GAME STATS'!P4825+'GAME STATS'!P4888+'GAME STATS'!P4951+'GAME STATS'!P5014</f>
        <v>0</v>
      </c>
      <c r="R35" s="525"/>
      <c r="S35" s="524">
        <f>'GAME STATS'!R37+'GAME STATS'!R100+'GAME STATS'!R163+'GAME STATS'!R226+'GAME STATS'!R289+'GAME STATS'!R352+'GAME STATS'!R415+'GAME STATS'!R478+'GAME STATS'!R541+'GAME STATS'!R604+'GAME STATS'!R667+'GAME STATS'!R730+'GAME STATS'!R793+'GAME STATS'!R856+'GAME STATS'!R919+'GAME STATS'!R982+'GAME STATS'!R1045+'GAME STATS'!R1108+'GAME STATS'!R1171+'GAME STATS'!R1234+'GAME STATS'!R1297+'GAME STATS'!R1360+'GAME STATS'!R1423+'GAME STATS'!R1486+'GAME STATS'!R1549+'GAME STATS'!R1612+'GAME STATS'!R1675+'GAME STATS'!R1738+'GAME STATS'!R1801+'GAME STATS'!R1864+'GAME STATS'!R1927+'GAME STATS'!R1990+'GAME STATS'!R2053+'GAME STATS'!R2116+'GAME STATS'!R2179+'GAME STATS'!R2242+'GAME STATS'!R2305+'GAME STATS'!R2368+'GAME STATS'!R2431+'GAME STATS'!R2494+'GAME STATS'!R2557+'GAME STATS'!R2620+'GAME STATS'!R2683+'GAME STATS'!R2746+'GAME STATS'!R2809+'GAME STATS'!R2872+'GAME STATS'!R2935+'GAME STATS'!R2998+'GAME STATS'!R3061+'GAME STATS'!R3124+'GAME STATS'!R3187+'GAME STATS'!R3250+'GAME STATS'!R3313+'GAME STATS'!R3376+'GAME STATS'!R3439+'GAME STATS'!R3502+'GAME STATS'!R3565+'GAME STATS'!R3628+'GAME STATS'!R3691+'GAME STATS'!R3754+'GAME STATS'!R3817+'GAME STATS'!R3880+'GAME STATS'!R3943+'GAME STATS'!R4006+'GAME STATS'!R4069+'GAME STATS'!R4132+'GAME STATS'!R4195+'GAME STATS'!R4258+'GAME STATS'!R4321+'GAME STATS'!R4384+'GAME STATS'!R4447+'GAME STATS'!R4510+'GAME STATS'!R4573+'GAME STATS'!R4636+'GAME STATS'!R4699+'GAME STATS'!R4762+'GAME STATS'!R4825+'GAME STATS'!R4888+'GAME STATS'!R4951+'GAME STATS'!R5014</f>
        <v>0</v>
      </c>
      <c r="T35" s="525"/>
      <c r="U35" s="524">
        <f>'GAME STATS'!T37+'GAME STATS'!T100+'GAME STATS'!T163+'GAME STATS'!T226+'GAME STATS'!T289+'GAME STATS'!T352+'GAME STATS'!T415+'GAME STATS'!T478+'GAME STATS'!T541+'GAME STATS'!T604+'GAME STATS'!T667+'GAME STATS'!T730+'GAME STATS'!T793+'GAME STATS'!T856+'GAME STATS'!T919+'GAME STATS'!T982+'GAME STATS'!T1045+'GAME STATS'!T1108+'GAME STATS'!T1171+'GAME STATS'!T1234+'GAME STATS'!T1297+'GAME STATS'!T1360+'GAME STATS'!T1423+'GAME STATS'!T1486+'GAME STATS'!T1549+'GAME STATS'!T1612+'GAME STATS'!T1675+'GAME STATS'!T1738+'GAME STATS'!T1801+'GAME STATS'!T1864+'GAME STATS'!T1927+'GAME STATS'!T1990+'GAME STATS'!T2053+'GAME STATS'!T2116+'GAME STATS'!T2179+'GAME STATS'!T2242+'GAME STATS'!T2305+'GAME STATS'!T2368+'GAME STATS'!T2431+'GAME STATS'!T2494+'GAME STATS'!T2557+'GAME STATS'!T2620+'GAME STATS'!T2683+'GAME STATS'!T2746+'GAME STATS'!T2809+'GAME STATS'!T2872+'GAME STATS'!T2935+'GAME STATS'!T2998+'GAME STATS'!T3061+'GAME STATS'!T3124+'GAME STATS'!T3187+'GAME STATS'!T3250+'GAME STATS'!T3313+'GAME STATS'!T3376+'GAME STATS'!T3439+'GAME STATS'!T3502+'GAME STATS'!T3565+'GAME STATS'!T3628+'GAME STATS'!T3691+'GAME STATS'!T3754+'GAME STATS'!T3817+'GAME STATS'!T3880+'GAME STATS'!T3943+'GAME STATS'!T4006+'GAME STATS'!T4069+'GAME STATS'!T4132+'GAME STATS'!T4195+'GAME STATS'!T4258+'GAME STATS'!T4321+'GAME STATS'!T4384+'GAME STATS'!T4447+'GAME STATS'!T4510+'GAME STATS'!T4573+'GAME STATS'!T4636+'GAME STATS'!T4699+'GAME STATS'!T4762+'GAME STATS'!T4825+'GAME STATS'!T4888+'GAME STATS'!T4951+'GAME STATS'!T5014</f>
        <v>0</v>
      </c>
      <c r="V35" s="592"/>
      <c r="W35" s="526">
        <f>'GAME STATS'!V37+'GAME STATS'!V100+'GAME STATS'!V163+'GAME STATS'!V226+'GAME STATS'!V289+'GAME STATS'!V352+'GAME STATS'!V415+'GAME STATS'!V478+'GAME STATS'!V541+'GAME STATS'!V604+'GAME STATS'!V667+'GAME STATS'!V730+'GAME STATS'!V793+'GAME STATS'!V856+'GAME STATS'!V919+'GAME STATS'!V982+'GAME STATS'!V1045+'GAME STATS'!V1108+'GAME STATS'!V1171+'GAME STATS'!V1234+'GAME STATS'!V1297+'GAME STATS'!V1360+'GAME STATS'!V1423+'GAME STATS'!V1486+'GAME STATS'!V1549+'GAME STATS'!V1612+'GAME STATS'!V1675+'GAME STATS'!V1738+'GAME STATS'!V1801+'GAME STATS'!V1864+'GAME STATS'!V1927+'GAME STATS'!V1990+'GAME STATS'!V2053+'GAME STATS'!V2116+'GAME STATS'!V2179+'GAME STATS'!V2242+'GAME STATS'!V2305+'GAME STATS'!V2368+'GAME STATS'!V2431+'GAME STATS'!V2494+'GAME STATS'!V2557+'GAME STATS'!V2620+'GAME STATS'!V2683+'GAME STATS'!V2746+'GAME STATS'!V2809+'GAME STATS'!V2872+'GAME STATS'!V2935+'GAME STATS'!V2998+'GAME STATS'!V3061+'GAME STATS'!V3124+'GAME STATS'!V3187+'GAME STATS'!V3250+'GAME STATS'!V3313+'GAME STATS'!V3376+'GAME STATS'!V3439+'GAME STATS'!V3502+'GAME STATS'!V3565+'GAME STATS'!V3628+'GAME STATS'!V3691+'GAME STATS'!V3754+'GAME STATS'!V3817+'GAME STATS'!V3880+'GAME STATS'!V3943+'GAME STATS'!V4006+'GAME STATS'!V4069+'GAME STATS'!V4132+'GAME STATS'!V4195+'GAME STATS'!V4258+'GAME STATS'!V4321+'GAME STATS'!V4384+'GAME STATS'!V4447+'GAME STATS'!V4510+'GAME STATS'!V4573+'GAME STATS'!V4636+'GAME STATS'!V4699+'GAME STATS'!V4762+'GAME STATS'!V4825+'GAME STATS'!V4888+'GAME STATS'!V4951+'GAME STATS'!V5014</f>
        <v>0</v>
      </c>
      <c r="X35" s="526">
        <f>'GAME STATS'!X37+'GAME STATS'!X100+'GAME STATS'!X163+'GAME STATS'!X226+'GAME STATS'!X289+'GAME STATS'!X352+'GAME STATS'!X415+'GAME STATS'!X478+'GAME STATS'!X541+'GAME STATS'!X604+'GAME STATS'!X667+'GAME STATS'!X730+'GAME STATS'!X793+'GAME STATS'!X856+'GAME STATS'!X919+'GAME STATS'!X982+'GAME STATS'!X1045+'GAME STATS'!X1108+'GAME STATS'!X1171+'GAME STATS'!X1234+'GAME STATS'!X1297+'GAME STATS'!X1360+'GAME STATS'!X1423+'GAME STATS'!X1486+'GAME STATS'!X1549+'GAME STATS'!X1612+'GAME STATS'!X1675+'GAME STATS'!X1738+'GAME STATS'!X1801+'GAME STATS'!X1864+'GAME STATS'!X1927+'GAME STATS'!X1990+'GAME STATS'!X2053+'GAME STATS'!X2116+'GAME STATS'!X2179+'GAME STATS'!X2242+'GAME STATS'!X2305+'GAME STATS'!X2368+'GAME STATS'!X2431+'GAME STATS'!X2494+'GAME STATS'!X2557+'GAME STATS'!X2620+'GAME STATS'!X2683+'GAME STATS'!X2746+'GAME STATS'!X2809+'GAME STATS'!X2872+'GAME STATS'!X2935+'GAME STATS'!X2998+'GAME STATS'!X3061+'GAME STATS'!X3124+'GAME STATS'!X3187+'GAME STATS'!X3250+'GAME STATS'!X3313+'GAME STATS'!X3376+'GAME STATS'!X3439+'GAME STATS'!X3502+'GAME STATS'!X3565+'GAME STATS'!X3628+'GAME STATS'!X3691+'GAME STATS'!X3754+'GAME STATS'!X3817+'GAME STATS'!X3880+'GAME STATS'!X3943+'GAME STATS'!X4006+'GAME STATS'!X4069+'GAME STATS'!X4132+'GAME STATS'!X4195+'GAME STATS'!X4258+'GAME STATS'!X4321+'GAME STATS'!X4384+'GAME STATS'!X4447+'GAME STATS'!X4510+'GAME STATS'!X4573+'GAME STATS'!X4636+'GAME STATS'!X4699+'GAME STATS'!X4762+'GAME STATS'!X4825+'GAME STATS'!X4888+'GAME STATS'!X4951+'GAME STATS'!X5014</f>
        <v>0</v>
      </c>
      <c r="Y35" s="524">
        <f>'GAME STATS'!Z37+'GAME STATS'!Z100+'GAME STATS'!Z163+'GAME STATS'!Z226+'GAME STATS'!Z289+'GAME STATS'!Z352+'GAME STATS'!Z415+'GAME STATS'!Z478+'GAME STATS'!Z541+'GAME STATS'!Z604+'GAME STATS'!Z667+'GAME STATS'!Z730+'GAME STATS'!Z793+'GAME STATS'!Z856+'GAME STATS'!Z919+'GAME STATS'!Z982+'GAME STATS'!Z1045+'GAME STATS'!Z1108+'GAME STATS'!Z1171+'GAME STATS'!Z1234+'GAME STATS'!Z1297+'GAME STATS'!Z1360+'GAME STATS'!Z1423+'GAME STATS'!Z1486+'GAME STATS'!Z1549+'GAME STATS'!Z1612+'GAME STATS'!Z1675+'GAME STATS'!Z1738+'GAME STATS'!Z1801+'GAME STATS'!Z1864+'GAME STATS'!Z1927+'GAME STATS'!Z1990+'GAME STATS'!Z2053+'GAME STATS'!Z2116+'GAME STATS'!Z2179+'GAME STATS'!Z2242+'GAME STATS'!Z2305+'GAME STATS'!Z2368+'GAME STATS'!Z2431+'GAME STATS'!Z2494+'GAME STATS'!Z2557+'GAME STATS'!Z2620+'GAME STATS'!Z2683+'GAME STATS'!Z2746+'GAME STATS'!Z2809+'GAME STATS'!Z2872+'GAME STATS'!Z2935+'GAME STATS'!Z2998+'GAME STATS'!Z3061+'GAME STATS'!Z3124+'GAME STATS'!Z3187+'GAME STATS'!Z3250+'GAME STATS'!Z3313+'GAME STATS'!Z3376+'GAME STATS'!Z3439+'GAME STATS'!Z3502+'GAME STATS'!Z3565+'GAME STATS'!Z3628+'GAME STATS'!Z3691+'GAME STATS'!Z3754+'GAME STATS'!Z3817+'GAME STATS'!Z3880+'GAME STATS'!Z3943+'GAME STATS'!Z4006+'GAME STATS'!Z4069+'GAME STATS'!Z4132+'GAME STATS'!Z4195+'GAME STATS'!Z4258+'GAME STATS'!Z4321+'GAME STATS'!Z4384+'GAME STATS'!Z4447+'GAME STATS'!Z4510+'GAME STATS'!Z4573+'GAME STATS'!Z4636+'GAME STATS'!Z4699+'GAME STATS'!Z4762+'GAME STATS'!Z4825+'GAME STATS'!Z4888+'GAME STATS'!Z4951+'GAME STATS'!Z5014</f>
        <v>0</v>
      </c>
      <c r="Z35" s="525"/>
      <c r="AA35" s="524">
        <f>'GAME STATS'!AB37+'GAME STATS'!AB100+'GAME STATS'!AB163+'GAME STATS'!AB226+'GAME STATS'!AB289+'GAME STATS'!AB352+'GAME STATS'!AB415+'GAME STATS'!AB478+'GAME STATS'!AB541+'GAME STATS'!AB604+'GAME STATS'!AB667+'GAME STATS'!AB730+'GAME STATS'!AB793+'GAME STATS'!AB856+'GAME STATS'!AB919+'GAME STATS'!AB982+'GAME STATS'!AB1045+'GAME STATS'!AB1108+'GAME STATS'!AB1171+'GAME STATS'!AB1234+'GAME STATS'!AB1297+'GAME STATS'!AB1360+'GAME STATS'!AB1423+'GAME STATS'!AB1486+'GAME STATS'!AB1549+'GAME STATS'!AB1612+'GAME STATS'!AB1675+'GAME STATS'!AB1738+'GAME STATS'!AB1801+'GAME STATS'!AB1864+'GAME STATS'!AB1927+'GAME STATS'!AB1990+'GAME STATS'!AB2053+'GAME STATS'!AB2116+'GAME STATS'!AB2179+'GAME STATS'!AB2242+'GAME STATS'!AB2305+'GAME STATS'!AB2368+'GAME STATS'!AB2431+'GAME STATS'!AB2494+'GAME STATS'!AB2557+'GAME STATS'!AB2620+'GAME STATS'!AB2683+'GAME STATS'!AB2746+'GAME STATS'!AB2809+'GAME STATS'!AB2872+'GAME STATS'!AB2935+'GAME STATS'!AB2998+'GAME STATS'!AB3061+'GAME STATS'!AB3124+'GAME STATS'!AB3187+'GAME STATS'!AB3250+'GAME STATS'!AB3313+'GAME STATS'!AB3376+'GAME STATS'!AB3439+'GAME STATS'!AB3502+'GAME STATS'!AB3565+'GAME STATS'!AB3628+'GAME STATS'!AB3691+'GAME STATS'!AB3754+'GAME STATS'!AB3817+'GAME STATS'!AB3880+'GAME STATS'!AB3943+'GAME STATS'!AB4006+'GAME STATS'!AB4069+'GAME STATS'!AB4132+'GAME STATS'!AB4195+'GAME STATS'!AB4258+'GAME STATS'!AB4321+'GAME STATS'!AB4384+'GAME STATS'!AB4447+'GAME STATS'!AB4510+'GAME STATS'!AB4573+'GAME STATS'!AB4636+'GAME STATS'!AB4699+'GAME STATS'!AB4762+'GAME STATS'!AB4825+'GAME STATS'!AB4888+'GAME STATS'!AB4951+'GAME STATS'!AB5014</f>
        <v>0</v>
      </c>
      <c r="AB35" s="525"/>
      <c r="AC35" s="524">
        <f>'GAME STATS'!AD37+'GAME STATS'!AD100+'GAME STATS'!AD163+'GAME STATS'!AD226+'GAME STATS'!AD289+'GAME STATS'!AD352+'GAME STATS'!AD415+'GAME STATS'!AD478+'GAME STATS'!AD541+'GAME STATS'!AD604+'GAME STATS'!AD667+'GAME STATS'!AD730+'GAME STATS'!AD793+'GAME STATS'!AD856+'GAME STATS'!AD919+'GAME STATS'!AD982+'GAME STATS'!AD1045+'GAME STATS'!AD1108+'GAME STATS'!AD1171+'GAME STATS'!AD1234+'GAME STATS'!AD1297+'GAME STATS'!AD1360+'GAME STATS'!AD1423+'GAME STATS'!AD1486+'GAME STATS'!AD1549+'GAME STATS'!AD1612+'GAME STATS'!AD1675+'GAME STATS'!AD1738+'GAME STATS'!AD1801+'GAME STATS'!AD1864+'GAME STATS'!AD1927+'GAME STATS'!AD1990+'GAME STATS'!AD2053+'GAME STATS'!AD2116+'GAME STATS'!AD2179+'GAME STATS'!AD2242+'GAME STATS'!AD2305+'GAME STATS'!AD2368+'GAME STATS'!AD2431+'GAME STATS'!AD2494+'GAME STATS'!AD2557+'GAME STATS'!AD2620+'GAME STATS'!AD2683+'GAME STATS'!AD2746+'GAME STATS'!AD2809+'GAME STATS'!AD2872+'GAME STATS'!AD2935+'GAME STATS'!AD2998+'GAME STATS'!AD3061+'GAME STATS'!AD3124+'GAME STATS'!AD3187+'GAME STATS'!AD3250+'GAME STATS'!AD3313+'GAME STATS'!AD3376+'GAME STATS'!AD3439+'GAME STATS'!AD3502+'GAME STATS'!AD3565+'GAME STATS'!AD3628+'GAME STATS'!AD3691+'GAME STATS'!AD3754+'GAME STATS'!AD3817+'GAME STATS'!AD3880+'GAME STATS'!AD3943+'GAME STATS'!AD4006+'GAME STATS'!AD4069+'GAME STATS'!AD4132+'GAME STATS'!AD4195+'GAME STATS'!AD4258+'GAME STATS'!AD4321+'GAME STATS'!AD4384+'GAME STATS'!AD4447+'GAME STATS'!AD4510+'GAME STATS'!AD4573+'GAME STATS'!AD4636+'GAME STATS'!AD4699+'GAME STATS'!AD4762+'GAME STATS'!AD4825+'GAME STATS'!AD4888+'GAME STATS'!AD4951+'GAME STATS'!AD5014</f>
        <v>0</v>
      </c>
      <c r="AD35" s="525"/>
      <c r="AE35" s="524">
        <f>'GAME STATS'!AF37+'GAME STATS'!AF100+'GAME STATS'!AF163+'GAME STATS'!AF226+'GAME STATS'!AF289+'GAME STATS'!AF352+'GAME STATS'!AF415+'GAME STATS'!AF478+'GAME STATS'!AF541+'GAME STATS'!AF604+'GAME STATS'!AF667+'GAME STATS'!AF730+'GAME STATS'!AF793+'GAME STATS'!AF856+'GAME STATS'!AF919+'GAME STATS'!AF982+'GAME STATS'!AF1045+'GAME STATS'!AF1108+'GAME STATS'!AF1171+'GAME STATS'!AF1234+'GAME STATS'!AF1297+'GAME STATS'!AF1360+'GAME STATS'!AF1423+'GAME STATS'!AF1486+'GAME STATS'!AF1549+'GAME STATS'!AF1612+'GAME STATS'!AF1675+'GAME STATS'!AF1738+'GAME STATS'!AF1801+'GAME STATS'!AF1864+'GAME STATS'!AF1927+'GAME STATS'!AF1990+'GAME STATS'!AF2053+'GAME STATS'!AF2116+'GAME STATS'!AF2179+'GAME STATS'!AF2242+'GAME STATS'!AF2305+'GAME STATS'!AF2368+'GAME STATS'!AF2431+'GAME STATS'!AF2494+'GAME STATS'!AF2557+'GAME STATS'!AF2620+'GAME STATS'!AF2683+'GAME STATS'!AF2746+'GAME STATS'!AF2809+'GAME STATS'!AF2872+'GAME STATS'!AF2935+'GAME STATS'!AF2998+'GAME STATS'!AF3061+'GAME STATS'!AF3124+'GAME STATS'!AF3187+'GAME STATS'!AF3250+'GAME STATS'!AF3313+'GAME STATS'!AF3376+'GAME STATS'!AF3439+'GAME STATS'!AF3502+'GAME STATS'!AF3565+'GAME STATS'!AF3628+'GAME STATS'!AF3691+'GAME STATS'!AF3754+'GAME STATS'!AF3817+'GAME STATS'!AF3880+'GAME STATS'!AF3943+'GAME STATS'!AF4006+'GAME STATS'!AF4069+'GAME STATS'!AF4132+'GAME STATS'!AF4195+'GAME STATS'!AF4258+'GAME STATS'!AF4321+'GAME STATS'!AF4384+'GAME STATS'!AF4447+'GAME STATS'!AF4510+'GAME STATS'!AF4573+'GAME STATS'!AF4636+'GAME STATS'!AF4699+'GAME STATS'!AF4762+'GAME STATS'!AF4825+'GAME STATS'!AF4888+'GAME STATS'!AF4951+'GAME STATS'!AF5014</f>
        <v>0</v>
      </c>
      <c r="AF35" s="525"/>
      <c r="AG35" s="524">
        <f>'GAME STATS'!AH37+'GAME STATS'!AH100+'GAME STATS'!AH163+'GAME STATS'!AH226+'GAME STATS'!AH289+'GAME STATS'!AH352+'GAME STATS'!AH415+'GAME STATS'!AH478+'GAME STATS'!AH541+'GAME STATS'!AH604+'GAME STATS'!AH667+'GAME STATS'!AH730+'GAME STATS'!AH793+'GAME STATS'!AH856+'GAME STATS'!AH919+'GAME STATS'!AH982+'GAME STATS'!AH1045+'GAME STATS'!AH1108+'GAME STATS'!AH1171+'GAME STATS'!AH1234+'GAME STATS'!AH1297+'GAME STATS'!AH1360+'GAME STATS'!AH1423+'GAME STATS'!AH1486+'GAME STATS'!AH1549+'GAME STATS'!AH1612+'GAME STATS'!AH1675+'GAME STATS'!AH1738+'GAME STATS'!AH1801+'GAME STATS'!AH1864+'GAME STATS'!AH1927+'GAME STATS'!AH1990+'GAME STATS'!AH2053+'GAME STATS'!AH2116+'GAME STATS'!AH2179+'GAME STATS'!AH2242+'GAME STATS'!AH2305+'GAME STATS'!AH2368+'GAME STATS'!AH2431+'GAME STATS'!AH2494+'GAME STATS'!AH2557+'GAME STATS'!AH2620+'GAME STATS'!AH2683+'GAME STATS'!AH2746+'GAME STATS'!AH2809+'GAME STATS'!AH2872+'GAME STATS'!AH2935+'GAME STATS'!AH2998+'GAME STATS'!AH3061+'GAME STATS'!AH3124+'GAME STATS'!AH3187+'GAME STATS'!AH3250+'GAME STATS'!AH3313+'GAME STATS'!AH3376+'GAME STATS'!AH3439+'GAME STATS'!AH3502+'GAME STATS'!AH3565+'GAME STATS'!AH3628+'GAME STATS'!AH3691+'GAME STATS'!AH3754+'GAME STATS'!AH3817+'GAME STATS'!AH3880+'GAME STATS'!AH3943+'GAME STATS'!AH4006+'GAME STATS'!AH4069+'GAME STATS'!AH4132+'GAME STATS'!AH4195+'GAME STATS'!AH4258+'GAME STATS'!AH4321+'GAME STATS'!AH4384+'GAME STATS'!AH4447+'GAME STATS'!AH4510+'GAME STATS'!AH4573+'GAME STATS'!AH4636+'GAME STATS'!AH4699+'GAME STATS'!AH4762+'GAME STATS'!AH4825+'GAME STATS'!AH4888+'GAME STATS'!AH4951+'GAME STATS'!AH5014</f>
        <v>0</v>
      </c>
      <c r="AH35" s="525"/>
      <c r="AI35" s="524">
        <f>'GAME STATS'!AJ37+'GAME STATS'!AJ100+'GAME STATS'!AJ163+'GAME STATS'!AJ226+'GAME STATS'!AJ289+'GAME STATS'!AJ352+'GAME STATS'!AJ415+'GAME STATS'!AJ478+'GAME STATS'!AJ541+'GAME STATS'!AJ604+'GAME STATS'!AJ667+'GAME STATS'!AJ730+'GAME STATS'!AJ793+'GAME STATS'!AJ856+'GAME STATS'!AJ919+'GAME STATS'!AJ982+'GAME STATS'!AJ1045+'GAME STATS'!AJ1108+'GAME STATS'!AJ1171+'GAME STATS'!AJ1234+'GAME STATS'!AJ1297+'GAME STATS'!AJ1360+'GAME STATS'!AJ1423+'GAME STATS'!AJ1486+'GAME STATS'!AJ1549+'GAME STATS'!AJ1612+'GAME STATS'!AJ1675+'GAME STATS'!AJ1738+'GAME STATS'!AJ1801+'GAME STATS'!AJ1864+'GAME STATS'!AJ1927+'GAME STATS'!AJ1990+'GAME STATS'!AJ2053+'GAME STATS'!AJ2116+'GAME STATS'!AJ2179+'GAME STATS'!AJ2242+'GAME STATS'!AJ2305+'GAME STATS'!AJ2368+'GAME STATS'!AJ2431+'GAME STATS'!AJ2494+'GAME STATS'!AJ2557+'GAME STATS'!AJ2620+'GAME STATS'!AJ2683+'GAME STATS'!AJ2746+'GAME STATS'!AJ2809+'GAME STATS'!AJ2872+'GAME STATS'!AJ2935+'GAME STATS'!AJ2998+'GAME STATS'!AJ3061+'GAME STATS'!AJ3124+'GAME STATS'!AJ3187+'GAME STATS'!AJ3250+'GAME STATS'!AJ3313+'GAME STATS'!AJ3376+'GAME STATS'!AJ3439+'GAME STATS'!AJ3502+'GAME STATS'!AJ3565+'GAME STATS'!AJ3628+'GAME STATS'!AJ3691+'GAME STATS'!AJ3754+'GAME STATS'!AJ3817+'GAME STATS'!AJ3880+'GAME STATS'!AJ3943+'GAME STATS'!AJ4006+'GAME STATS'!AJ4069+'GAME STATS'!AJ4132+'GAME STATS'!AJ4195+'GAME STATS'!AJ4258+'GAME STATS'!AJ4321+'GAME STATS'!AJ4384+'GAME STATS'!AJ4447+'GAME STATS'!AJ4510+'GAME STATS'!AJ4573+'GAME STATS'!AJ4636+'GAME STATS'!AJ4699+'GAME STATS'!AJ4762+'GAME STATS'!AJ4825+'GAME STATS'!AJ4888+'GAME STATS'!AJ4951+'GAME STATS'!AJ5014</f>
        <v>0</v>
      </c>
      <c r="AJ35" s="525"/>
      <c r="AK35" s="572">
        <f>IF(AG35=0,0,(AI35/AG35)*100)</f>
        <v>0</v>
      </c>
      <c r="AL35" s="573"/>
      <c r="AM35" s="524">
        <f>'GAME STATS'!AN37+'GAME STATS'!AN100+'GAME STATS'!AN163+'GAME STATS'!AN226+'GAME STATS'!AN289+'GAME STATS'!AN352+'GAME STATS'!AN415+'GAME STATS'!AN478+'GAME STATS'!AN541+'GAME STATS'!AN604+'GAME STATS'!AN667+'GAME STATS'!AN730+'GAME STATS'!AN793+'GAME STATS'!AN856+'GAME STATS'!AN919+'GAME STATS'!AN982+'GAME STATS'!AN1045+'GAME STATS'!AN1108+'GAME STATS'!AN1171+'GAME STATS'!AN1234+'GAME STATS'!AN1297+'GAME STATS'!AN1360+'GAME STATS'!AN1423+'GAME STATS'!AN1486+'GAME STATS'!AN1549+'GAME STATS'!AN1612+'GAME STATS'!AN1675+'GAME STATS'!AN1738+'GAME STATS'!AN1801+'GAME STATS'!AN1864+'GAME STATS'!AN1927+'GAME STATS'!AN1990+'GAME STATS'!AN2053+'GAME STATS'!AN2116+'GAME STATS'!AN2179+'GAME STATS'!AN2242+'GAME STATS'!AN2305+'GAME STATS'!AN2368+'GAME STATS'!AN2431+'GAME STATS'!AN2494+'GAME STATS'!AN2557+'GAME STATS'!AN2620+'GAME STATS'!AN2683+'GAME STATS'!AN2746+'GAME STATS'!AN2809+'GAME STATS'!AN2872+'GAME STATS'!AN2935+'GAME STATS'!AN2998+'GAME STATS'!AN3061+'GAME STATS'!AN3124+'GAME STATS'!AN3187+'GAME STATS'!AN3250+'GAME STATS'!AN3313+'GAME STATS'!AN3376+'GAME STATS'!AN3439+'GAME STATS'!AN3502+'GAME STATS'!AN3565+'GAME STATS'!AN3628+'GAME STATS'!AN3691+'GAME STATS'!AN3754+'GAME STATS'!AN3817+'GAME STATS'!AN3880+'GAME STATS'!AN3943+'GAME STATS'!AN4006+'GAME STATS'!AN4069+'GAME STATS'!AN4132+'GAME STATS'!AN4195+'GAME STATS'!AN4258+'GAME STATS'!AN4321+'GAME STATS'!AN4384+'GAME STATS'!AN4447+'GAME STATS'!AN4510+'GAME STATS'!AN4573+'GAME STATS'!AN4636+'GAME STATS'!AN4699+'GAME STATS'!AN4762+'GAME STATS'!AN4825+'GAME STATS'!AN4888+'GAME STATS'!AN4951+'GAME STATS'!AN5014</f>
        <v>0</v>
      </c>
      <c r="AN35" s="525"/>
      <c r="AO35" s="524">
        <f>'GAME STATS'!AP37+'GAME STATS'!AP100+'GAME STATS'!AP163+'GAME STATS'!AP226+'GAME STATS'!AP289+'GAME STATS'!AP352+'GAME STATS'!AP415+'GAME STATS'!AP478+'GAME STATS'!AP541+'GAME STATS'!AP604+'GAME STATS'!AP667+'GAME STATS'!AP730+'GAME STATS'!AP793+'GAME STATS'!AP856+'GAME STATS'!AP919+'GAME STATS'!AP982+'GAME STATS'!AP1045+'GAME STATS'!AP1108+'GAME STATS'!AP1171+'GAME STATS'!AP1234+'GAME STATS'!AP1297+'GAME STATS'!AP1360+'GAME STATS'!AP1423+'GAME STATS'!AP1486+'GAME STATS'!AP1549+'GAME STATS'!AP1612+'GAME STATS'!AP1675+'GAME STATS'!AP1738+'GAME STATS'!AP1801+'GAME STATS'!AP1864+'GAME STATS'!AP1927+'GAME STATS'!AP1990+'GAME STATS'!AP2053+'GAME STATS'!AP2116+'GAME STATS'!AP2179+'GAME STATS'!AP2242+'GAME STATS'!AP2305+'GAME STATS'!AP2368+'GAME STATS'!AP2431+'GAME STATS'!AP2494+'GAME STATS'!AP2557+'GAME STATS'!AP2620+'GAME STATS'!AP2683+'GAME STATS'!AP2746+'GAME STATS'!AP2809+'GAME STATS'!AP2872+'GAME STATS'!AP2935+'GAME STATS'!AP2998+'GAME STATS'!AP3061+'GAME STATS'!AP3124+'GAME STATS'!AP3187+'GAME STATS'!AP3250+'GAME STATS'!AP3313+'GAME STATS'!AP3376+'GAME STATS'!AP3439+'GAME STATS'!AP3502+'GAME STATS'!AP3565+'GAME STATS'!AP3628+'GAME STATS'!AP3691+'GAME STATS'!AP3754+'GAME STATS'!AP3817+'GAME STATS'!AP3880+'GAME STATS'!AP3943+'GAME STATS'!AP4006+'GAME STATS'!AP4069+'GAME STATS'!AP4132+'GAME STATS'!AP4195+'GAME STATS'!AP4258+'GAME STATS'!AP4321+'GAME STATS'!AP4384+'GAME STATS'!AP4447+'GAME STATS'!AP4510+'GAME STATS'!AP4573+'GAME STATS'!AP4636+'GAME STATS'!AP4699+'GAME STATS'!AP4762+'GAME STATS'!AP4825+'GAME STATS'!AP4888+'GAME STATS'!AP4951+'GAME STATS'!AP5014</f>
        <v>0</v>
      </c>
      <c r="AP35" s="525"/>
      <c r="AQ35" s="572">
        <f>IF(AM35=0,0,(AO35/AM35)*100)</f>
        <v>0</v>
      </c>
      <c r="AR35" s="573"/>
      <c r="AS35" s="524">
        <f>AA35+AG35+AM35</f>
        <v>0</v>
      </c>
      <c r="AT35" s="525"/>
      <c r="AU35" s="569">
        <f>AC35+AI35+AO35</f>
        <v>0</v>
      </c>
      <c r="AV35" s="525"/>
      <c r="AW35" s="572">
        <f>IF(AS35=0,0,(AU35/AS35)*100)</f>
        <v>0</v>
      </c>
      <c r="AX35" s="573"/>
      <c r="AY35" s="524">
        <f>'GAME STATS'!AZ37+'GAME STATS'!AZ100+'GAME STATS'!AZ163+'GAME STATS'!AZ226+'GAME STATS'!AZ289+'GAME STATS'!AZ352+'GAME STATS'!AZ415+'GAME STATS'!AZ478+'GAME STATS'!AZ541+'GAME STATS'!AZ604+'GAME STATS'!AZ667+'GAME STATS'!AZ730+'GAME STATS'!AZ793+'GAME STATS'!AZ856+'GAME STATS'!AZ919+'GAME STATS'!AZ982+'GAME STATS'!AZ1045+'GAME STATS'!AZ1108+'GAME STATS'!AZ1171+'GAME STATS'!AZ1234+'GAME STATS'!AZ1297+'GAME STATS'!AZ1360+'GAME STATS'!AZ1423+'GAME STATS'!AZ1486+'GAME STATS'!AZ1549+'GAME STATS'!AZ1612+'GAME STATS'!AZ1675+'GAME STATS'!AZ1738+'GAME STATS'!AZ1801+'GAME STATS'!AZ1864+'GAME STATS'!AZ1927+'GAME STATS'!AZ1990+'GAME STATS'!AZ2053+'GAME STATS'!AZ2116+'GAME STATS'!AZ2179+'GAME STATS'!AZ2242+'GAME STATS'!AZ2305+'GAME STATS'!AZ2368+'GAME STATS'!AZ2431+'GAME STATS'!AZ2494+'GAME STATS'!AZ2557+'GAME STATS'!AZ2620+'GAME STATS'!AZ2683+'GAME STATS'!AZ2746+'GAME STATS'!AZ2809+'GAME STATS'!AZ2872+'GAME STATS'!AZ2935+'GAME STATS'!AZ2998+'GAME STATS'!AZ3061+'GAME STATS'!AZ3124+'GAME STATS'!AZ3187+'GAME STATS'!AZ3250+'GAME STATS'!AZ3313+'GAME STATS'!AZ3376+'GAME STATS'!AZ3439+'GAME STATS'!AZ3502+'GAME STATS'!AZ3565+'GAME STATS'!AZ3628+'GAME STATS'!AZ3691+'GAME STATS'!AZ3754+'GAME STATS'!AZ3817+'GAME STATS'!AZ3880+'GAME STATS'!AZ3943+'GAME STATS'!AZ4006+'GAME STATS'!AZ4069+'GAME STATS'!AZ4132+'GAME STATS'!AZ4195+'GAME STATS'!AZ4258+'GAME STATS'!AZ4321+'GAME STATS'!AZ4384+'GAME STATS'!AZ4447+'GAME STATS'!AZ4510+'GAME STATS'!AZ4573+'GAME STATS'!AZ4636+'GAME STATS'!AZ4699+'GAME STATS'!AZ4762+'GAME STATS'!AZ4825+'GAME STATS'!AZ4888+'GAME STATS'!AZ4951+'GAME STATS'!AZ5014</f>
        <v>0</v>
      </c>
      <c r="AZ35" s="525"/>
      <c r="BA35" s="524">
        <f>'GAME STATS'!BB37+'GAME STATS'!BB100+'GAME STATS'!BB163+'GAME STATS'!BB226+'GAME STATS'!BB289+'GAME STATS'!BB352+'GAME STATS'!BB415+'GAME STATS'!BB478+'GAME STATS'!BB541+'GAME STATS'!BB604+'GAME STATS'!BB667+'GAME STATS'!BB730+'GAME STATS'!BB793+'GAME STATS'!BB856+'GAME STATS'!BB919+'GAME STATS'!BB982+'GAME STATS'!BB1045+'GAME STATS'!BB1108+'GAME STATS'!BB1171+'GAME STATS'!BB1234+'GAME STATS'!BB1297+'GAME STATS'!BB1360+'GAME STATS'!BB1423+'GAME STATS'!BB1486+'GAME STATS'!BB1549+'GAME STATS'!BB1612+'GAME STATS'!BB1675+'GAME STATS'!BB1738+'GAME STATS'!BB1801+'GAME STATS'!BB1864+'GAME STATS'!BB1927+'GAME STATS'!BB1990+'GAME STATS'!BB2053+'GAME STATS'!BB2116+'GAME STATS'!BB2179+'GAME STATS'!BB2242+'GAME STATS'!BB2305+'GAME STATS'!BB2368+'GAME STATS'!BB2431+'GAME STATS'!BB2494+'GAME STATS'!BB2557+'GAME STATS'!BB2620+'GAME STATS'!BB2683+'GAME STATS'!BB2746+'GAME STATS'!BB2809+'GAME STATS'!BB2872+'GAME STATS'!BB2935+'GAME STATS'!BB2998+'GAME STATS'!BB3061+'GAME STATS'!BB3124+'GAME STATS'!BB3187+'GAME STATS'!BB3250+'GAME STATS'!BB3313+'GAME STATS'!BB3376+'GAME STATS'!BB3439+'GAME STATS'!BB3502+'GAME STATS'!BB3565+'GAME STATS'!BB3628+'GAME STATS'!BB3691+'GAME STATS'!BB3754+'GAME STATS'!BB3817+'GAME STATS'!BB3880+'GAME STATS'!BB3943+'GAME STATS'!BB4006+'GAME STATS'!BB4069+'GAME STATS'!BB4132+'GAME STATS'!BB4195+'GAME STATS'!BB4258+'GAME STATS'!BB4321+'GAME STATS'!BB4384+'GAME STATS'!BB4447+'GAME STATS'!BB4510+'GAME STATS'!BB4573+'GAME STATS'!BB4636+'GAME STATS'!BB4699+'GAME STATS'!BB4762+'GAME STATS'!BB4825+'GAME STATS'!BB4888+'GAME STATS'!BB4951+'GAME STATS'!BB5014</f>
        <v>0</v>
      </c>
      <c r="BB35" s="525"/>
      <c r="BC35" s="572">
        <f>IF(AY35=0,0,(BA35/AY35)*100)</f>
        <v>0</v>
      </c>
      <c r="BD35" s="573"/>
      <c r="BE35" s="524">
        <f>AA35+AG35+AM35+AY35</f>
        <v>0</v>
      </c>
      <c r="BF35" s="525"/>
      <c r="BG35" s="569">
        <f>AC35+AI35+AO35+BA35</f>
        <v>0</v>
      </c>
      <c r="BH35" s="525"/>
      <c r="BI35" s="572">
        <f>IF(BE35=0,0,(BG35/BE35)*100)</f>
        <v>0</v>
      </c>
      <c r="BJ35" s="593"/>
      <c r="BK35" s="586">
        <f>(AC35*2)+(AI35*2)+(AO35*3)+BA35</f>
        <v>0</v>
      </c>
      <c r="BL35" s="587"/>
      <c r="BM35" s="588"/>
      <c r="BN35" s="104"/>
      <c r="BO35" s="104"/>
    </row>
    <row r="36" spans="1:67" ht="24.95" customHeight="1" x14ac:dyDescent="0.25">
      <c r="A36" s="104"/>
      <c r="B36" s="571"/>
      <c r="C36" s="541" t="str">
        <f>IF(ROSTER!D$34="","",ROSTER!D$34)</f>
        <v/>
      </c>
      <c r="D36" s="542"/>
      <c r="E36" s="543"/>
      <c r="F36" s="524"/>
      <c r="G36" s="525"/>
      <c r="H36" s="524"/>
      <c r="I36" s="525"/>
      <c r="J36" s="526"/>
      <c r="K36" s="524"/>
      <c r="L36" s="525"/>
      <c r="M36" s="524"/>
      <c r="N36" s="525"/>
      <c r="O36" s="572" t="s">
        <v>14</v>
      </c>
      <c r="P36" s="573"/>
      <c r="Q36" s="524"/>
      <c r="R36" s="525"/>
      <c r="S36" s="524"/>
      <c r="T36" s="525"/>
      <c r="U36" s="524"/>
      <c r="V36" s="592"/>
      <c r="W36" s="526"/>
      <c r="X36" s="526"/>
      <c r="Y36" s="524"/>
      <c r="Z36" s="525"/>
      <c r="AA36" s="524"/>
      <c r="AB36" s="525"/>
      <c r="AC36" s="524"/>
      <c r="AD36" s="525"/>
      <c r="AE36" s="524"/>
      <c r="AF36" s="525"/>
      <c r="AG36" s="524"/>
      <c r="AH36" s="525"/>
      <c r="AI36" s="524"/>
      <c r="AJ36" s="525"/>
      <c r="AK36" s="572"/>
      <c r="AL36" s="573"/>
      <c r="AM36" s="524"/>
      <c r="AN36" s="525"/>
      <c r="AO36" s="524"/>
      <c r="AP36" s="525"/>
      <c r="AQ36" s="572"/>
      <c r="AR36" s="573"/>
      <c r="AS36" s="524"/>
      <c r="AT36" s="525"/>
      <c r="AU36" s="569"/>
      <c r="AV36" s="525"/>
      <c r="AW36" s="572"/>
      <c r="AX36" s="573"/>
      <c r="AY36" s="524"/>
      <c r="AZ36" s="525"/>
      <c r="BA36" s="524"/>
      <c r="BB36" s="525"/>
      <c r="BC36" s="572"/>
      <c r="BD36" s="573"/>
      <c r="BE36" s="524"/>
      <c r="BF36" s="525"/>
      <c r="BG36" s="569"/>
      <c r="BH36" s="525"/>
      <c r="BI36" s="572"/>
      <c r="BJ36" s="593"/>
      <c r="BK36" s="589"/>
      <c r="BL36" s="590"/>
      <c r="BM36" s="591"/>
      <c r="BN36" s="104"/>
      <c r="BO36" s="104"/>
    </row>
    <row r="37" spans="1:67" ht="24.95" customHeight="1" x14ac:dyDescent="0.25">
      <c r="A37" s="104"/>
      <c r="B37" s="570" t="str">
        <f>IF(ROSTER!B36="","",ROSTER!B36)</f>
        <v/>
      </c>
      <c r="C37" s="544" t="str">
        <f>IF(ROSTER!C$36="","",ROSTER!C$36)</f>
        <v/>
      </c>
      <c r="D37" s="545"/>
      <c r="E37" s="546"/>
      <c r="F37" s="524">
        <f>'GAME STATS'!F39+'GAME STATS'!F102+'GAME STATS'!F165+'GAME STATS'!F228+'GAME STATS'!F291+'GAME STATS'!F354+'GAME STATS'!F417+'GAME STATS'!F480+'GAME STATS'!F543+'GAME STATS'!F606+'GAME STATS'!F669+'GAME STATS'!F732+'GAME STATS'!F795+'GAME STATS'!F858+'GAME STATS'!F921+'GAME STATS'!F984+'GAME STATS'!F1047+'GAME STATS'!F1110+'GAME STATS'!F1173+'GAME STATS'!F1236+'GAME STATS'!F1299+'GAME STATS'!F1362+'GAME STATS'!F1425+'GAME STATS'!F1488+'GAME STATS'!F1551+'GAME STATS'!F1614+'GAME STATS'!F1677+'GAME STATS'!F1740+'GAME STATS'!F1803+'GAME STATS'!F1866+'GAME STATS'!F1929+'GAME STATS'!F1992+'GAME STATS'!F2055+'GAME STATS'!F2118+'GAME STATS'!F2181+'GAME STATS'!F2244+'GAME STATS'!F2307+'GAME STATS'!F2370+'GAME STATS'!F2433+'GAME STATS'!F2496+'GAME STATS'!F2559+'GAME STATS'!F2622+'GAME STATS'!F2685+'GAME STATS'!F2748+'GAME STATS'!F2811+'GAME STATS'!F2874+'GAME STATS'!F2937+'GAME STATS'!F3000+'GAME STATS'!F3063+'GAME STATS'!F3126+'GAME STATS'!F3189+'GAME STATS'!F3252+'GAME STATS'!F3315+'GAME STATS'!F3378+'GAME STATS'!F3441+'GAME STATS'!F3504+'GAME STATS'!F3567+'GAME STATS'!F3630+'GAME STATS'!F3693+'GAME STATS'!F3756+'GAME STATS'!F3819+'GAME STATS'!F3882+'GAME STATS'!F3945+'GAME STATS'!F4008+'GAME STATS'!F4071+'GAME STATS'!F4134+'GAME STATS'!F4197+'GAME STATS'!F4260+'GAME STATS'!F4323+'GAME STATS'!F4386+'GAME STATS'!F4449+'GAME STATS'!F4512+'GAME STATS'!F4575+'GAME STATS'!F4638+'GAME STATS'!F4701+'GAME STATS'!F4764+'GAME STATS'!F4827+'GAME STATS'!F4890+'GAME STATS'!F4953+'GAME STATS'!F5016</f>
        <v>0</v>
      </c>
      <c r="G37" s="525"/>
      <c r="H37" s="524">
        <f>'GAME STATS'!G39+'GAME STATS'!G102+'GAME STATS'!G165+'GAME STATS'!G228+'GAME STATS'!G291+'GAME STATS'!G354+'GAME STATS'!G417+'GAME STATS'!G480+'GAME STATS'!G543+'GAME STATS'!G606+'GAME STATS'!G669+'GAME STATS'!G732+'GAME STATS'!G795+'GAME STATS'!G858+'GAME STATS'!G921+'GAME STATS'!G984+'GAME STATS'!G1047+'GAME STATS'!G1110+'GAME STATS'!G1173+'GAME STATS'!G1236+'GAME STATS'!G1299+'GAME STATS'!G1362+'GAME STATS'!G1425+'GAME STATS'!G1488+'GAME STATS'!G1551+'GAME STATS'!G1614+'GAME STATS'!G1677+'GAME STATS'!G1740+'GAME STATS'!G1803+'GAME STATS'!G1866+'GAME STATS'!G1929+'GAME STATS'!G1992+'GAME STATS'!G2055+'GAME STATS'!G2118+'GAME STATS'!G2181+'GAME STATS'!G2244+'GAME STATS'!G2307+'GAME STATS'!G2370+'GAME STATS'!G2433+'GAME STATS'!G2496+'GAME STATS'!G2559+'GAME STATS'!G2622+'GAME STATS'!G2685+'GAME STATS'!G2748+'GAME STATS'!G2811+'GAME STATS'!G2874+'GAME STATS'!G2937+'GAME STATS'!G3000+'GAME STATS'!G3063+'GAME STATS'!G3126+'GAME STATS'!G3189+'GAME STATS'!G3252+'GAME STATS'!G3315+'GAME STATS'!G3378+'GAME STATS'!G3441+'GAME STATS'!G3504+'GAME STATS'!G3567+'GAME STATS'!G3630+'GAME STATS'!G3693+'GAME STATS'!G3756+'GAME STATS'!G3819+'GAME STATS'!G3882+'GAME STATS'!G3945+'GAME STATS'!G4008+'GAME STATS'!G4071+'GAME STATS'!G4134+'GAME STATS'!G4197+'GAME STATS'!G4260+'GAME STATS'!G4323+'GAME STATS'!G4386+'GAME STATS'!G4449+'GAME STATS'!G4512+'GAME STATS'!G4575+'GAME STATS'!G4638+'GAME STATS'!G4701+'GAME STATS'!G4764+'GAME STATS'!G4827+'GAME STATS'!G4890+'GAME STATS'!G4953+'GAME STATS'!G5016</f>
        <v>0</v>
      </c>
      <c r="I37" s="525"/>
      <c r="J37" s="526">
        <f>'GAME STATS'!H39+'GAME STATS'!H102+'GAME STATS'!H165+'GAME STATS'!H228+'GAME STATS'!H291+'GAME STATS'!H354+'GAME STATS'!H417+'GAME STATS'!H480+'GAME STATS'!H543+'GAME STATS'!H606+'GAME STATS'!H669+'GAME STATS'!H732+'GAME STATS'!H795+'GAME STATS'!H858+'GAME STATS'!H921+'GAME STATS'!H984+'GAME STATS'!H1047+'GAME STATS'!H1110+'GAME STATS'!H1173+'GAME STATS'!H1236+'GAME STATS'!H1299+'GAME STATS'!H1362+'GAME STATS'!H1425+'GAME STATS'!H1488+'GAME STATS'!H1551+'GAME STATS'!H1614+'GAME STATS'!H1677+'GAME STATS'!H1740+'GAME STATS'!H1803+'GAME STATS'!H1866+'GAME STATS'!H1929+'GAME STATS'!H1992+'GAME STATS'!H2055+'GAME STATS'!H2118+'GAME STATS'!H2181+'GAME STATS'!H2244+'GAME STATS'!H2307+'GAME STATS'!H2370+'GAME STATS'!H2433+'GAME STATS'!H2496+'GAME STATS'!H2559+'GAME STATS'!H2622+'GAME STATS'!H2685+'GAME STATS'!H2748+'GAME STATS'!H2811+'GAME STATS'!H2874+'GAME STATS'!H2937+'GAME STATS'!H3000+'GAME STATS'!H3063+'GAME STATS'!H3126+'GAME STATS'!H3189+'GAME STATS'!H3252+'GAME STATS'!H3315+'GAME STATS'!H3378+'GAME STATS'!H3441+'GAME STATS'!H3504+'GAME STATS'!H3567+'GAME STATS'!H3630+'GAME STATS'!H3693+'GAME STATS'!H3756+'GAME STATS'!H3819+'GAME STATS'!H3882+'GAME STATS'!H3945+'GAME STATS'!H4008+'GAME STATS'!H4071+'GAME STATS'!H4134+'GAME STATS'!H4197+'GAME STATS'!H4260+'GAME STATS'!H4323+'GAME STATS'!H4386+'GAME STATS'!H4449+'GAME STATS'!H4512+'GAME STATS'!H4575+'GAME STATS'!H4638+'GAME STATS'!H4701+'GAME STATS'!H4764+'GAME STATS'!H4827+'GAME STATS'!H4890+'GAME STATS'!H4953+'GAME STATS'!H5016</f>
        <v>0</v>
      </c>
      <c r="K37" s="524">
        <f>'GAME STATS'!J39+'GAME STATS'!J102+'GAME STATS'!J165+'GAME STATS'!J228+'GAME STATS'!J291+'GAME STATS'!J354+'GAME STATS'!J417+'GAME STATS'!J480+'GAME STATS'!J543+'GAME STATS'!J606+'GAME STATS'!J669+'GAME STATS'!J732+'GAME STATS'!J795+'GAME STATS'!J858+'GAME STATS'!J921+'GAME STATS'!J984+'GAME STATS'!J1047+'GAME STATS'!J1110+'GAME STATS'!J1173+'GAME STATS'!J1236+'GAME STATS'!J1299+'GAME STATS'!J1362+'GAME STATS'!J1425+'GAME STATS'!J1488+'GAME STATS'!J1551+'GAME STATS'!J1614+'GAME STATS'!J1677+'GAME STATS'!J1740+'GAME STATS'!J1803+'GAME STATS'!J1866+'GAME STATS'!J1929+'GAME STATS'!J1992+'GAME STATS'!J2055+'GAME STATS'!J2118+'GAME STATS'!J2181+'GAME STATS'!J2244+'GAME STATS'!J2307+'GAME STATS'!J2370+'GAME STATS'!J2433+'GAME STATS'!J2496+'GAME STATS'!J2559+'GAME STATS'!J2622+'GAME STATS'!J2685+'GAME STATS'!J2748+'GAME STATS'!J2811+'GAME STATS'!J2874+'GAME STATS'!J2937+'GAME STATS'!J3000+'GAME STATS'!J3063+'GAME STATS'!J3126+'GAME STATS'!J3189+'GAME STATS'!J3252+'GAME STATS'!J3315+'GAME STATS'!J3378+'GAME STATS'!J3441+'GAME STATS'!J3504+'GAME STATS'!J3567+'GAME STATS'!J3630+'GAME STATS'!J3693+'GAME STATS'!J3756+'GAME STATS'!J3819+'GAME STATS'!J3882+'GAME STATS'!J3945+'GAME STATS'!J4008+'GAME STATS'!J4071+'GAME STATS'!J4134+'GAME STATS'!J4197+'GAME STATS'!J4260+'GAME STATS'!J4323+'GAME STATS'!J4386+'GAME STATS'!J4449+'GAME STATS'!J4512+'GAME STATS'!J4575+'GAME STATS'!J4638+'GAME STATS'!J4701+'GAME STATS'!J4764+'GAME STATS'!J4827+'GAME STATS'!J4890+'GAME STATS'!J4953+'GAME STATS'!J5016</f>
        <v>0</v>
      </c>
      <c r="L37" s="525"/>
      <c r="M37" s="524">
        <f>'GAME STATS'!L39+'GAME STATS'!L102+'GAME STATS'!L165+'GAME STATS'!L228+'GAME STATS'!L291+'GAME STATS'!L354+'GAME STATS'!L417+'GAME STATS'!L480+'GAME STATS'!L543+'GAME STATS'!L606+'GAME STATS'!L669+'GAME STATS'!L732+'GAME STATS'!L795+'GAME STATS'!L858+'GAME STATS'!L921+'GAME STATS'!L984+'GAME STATS'!L1047+'GAME STATS'!L1110+'GAME STATS'!L1173+'GAME STATS'!L1236+'GAME STATS'!L1299+'GAME STATS'!L1362+'GAME STATS'!L1425+'GAME STATS'!L1488+'GAME STATS'!L1551+'GAME STATS'!L1614+'GAME STATS'!L1677+'GAME STATS'!L1740+'GAME STATS'!L1803+'GAME STATS'!L1866+'GAME STATS'!L1929+'GAME STATS'!L1992+'GAME STATS'!L2055+'GAME STATS'!L2118+'GAME STATS'!L2181+'GAME STATS'!L2244+'GAME STATS'!L2307+'GAME STATS'!L2370+'GAME STATS'!L2433+'GAME STATS'!L2496+'GAME STATS'!L2559+'GAME STATS'!L2622+'GAME STATS'!L2685+'GAME STATS'!L2748+'GAME STATS'!L2811+'GAME STATS'!L2874+'GAME STATS'!L2937+'GAME STATS'!L3000+'GAME STATS'!L3063+'GAME STATS'!L3126+'GAME STATS'!L3189+'GAME STATS'!L3252+'GAME STATS'!L3315+'GAME STATS'!L3378+'GAME STATS'!L3441+'GAME STATS'!L3504+'GAME STATS'!L3567+'GAME STATS'!L3630+'GAME STATS'!L3693+'GAME STATS'!L3756+'GAME STATS'!L3819+'GAME STATS'!L3882+'GAME STATS'!L3945+'GAME STATS'!L4008+'GAME STATS'!L4071+'GAME STATS'!L4134+'GAME STATS'!L4197+'GAME STATS'!L4260+'GAME STATS'!L4323+'GAME STATS'!L4386+'GAME STATS'!L4449+'GAME STATS'!L4512+'GAME STATS'!L4575+'GAME STATS'!L4638+'GAME STATS'!L4701+'GAME STATS'!L4764+'GAME STATS'!L4827+'GAME STATS'!L4890+'GAME STATS'!L4953+'GAME STATS'!L5016</f>
        <v>0</v>
      </c>
      <c r="N37" s="525"/>
      <c r="O37" s="572">
        <f>K37+M37</f>
        <v>0</v>
      </c>
      <c r="P37" s="573"/>
      <c r="Q37" s="524">
        <f>'GAME STATS'!P39+'GAME STATS'!P102+'GAME STATS'!P165+'GAME STATS'!P228+'GAME STATS'!P291+'GAME STATS'!P354+'GAME STATS'!P417+'GAME STATS'!P480+'GAME STATS'!P543+'GAME STATS'!P606+'GAME STATS'!P669+'GAME STATS'!P732+'GAME STATS'!P795+'GAME STATS'!P858+'GAME STATS'!P921+'GAME STATS'!P984+'GAME STATS'!P1047+'GAME STATS'!P1110+'GAME STATS'!P1173+'GAME STATS'!P1236+'GAME STATS'!P1299+'GAME STATS'!P1362+'GAME STATS'!P1425+'GAME STATS'!P1488+'GAME STATS'!P1551+'GAME STATS'!P1614+'GAME STATS'!P1677+'GAME STATS'!P1740+'GAME STATS'!P1803+'GAME STATS'!P1866+'GAME STATS'!P1929+'GAME STATS'!P1992+'GAME STATS'!P2055+'GAME STATS'!P2118+'GAME STATS'!P2181+'GAME STATS'!P2244+'GAME STATS'!P2307+'GAME STATS'!P2370+'GAME STATS'!P2433+'GAME STATS'!P2496+'GAME STATS'!P2559+'GAME STATS'!P2622+'GAME STATS'!P2685+'GAME STATS'!P2748+'GAME STATS'!P2811+'GAME STATS'!P2874+'GAME STATS'!P2937+'GAME STATS'!P3000+'GAME STATS'!P3063+'GAME STATS'!P3126+'GAME STATS'!P3189+'GAME STATS'!P3252+'GAME STATS'!P3315+'GAME STATS'!P3378+'GAME STATS'!P3441+'GAME STATS'!P3504+'GAME STATS'!P3567+'GAME STATS'!P3630+'GAME STATS'!P3693+'GAME STATS'!P3756+'GAME STATS'!P3819+'GAME STATS'!P3882+'GAME STATS'!P3945+'GAME STATS'!P4008+'GAME STATS'!P4071+'GAME STATS'!P4134+'GAME STATS'!P4197+'GAME STATS'!P4260+'GAME STATS'!P4323+'GAME STATS'!P4386+'GAME STATS'!P4449+'GAME STATS'!P4512+'GAME STATS'!P4575+'GAME STATS'!P4638+'GAME STATS'!P4701+'GAME STATS'!P4764+'GAME STATS'!P4827+'GAME STATS'!P4890+'GAME STATS'!P4953+'GAME STATS'!P5016</f>
        <v>0</v>
      </c>
      <c r="R37" s="525"/>
      <c r="S37" s="524">
        <f>'GAME STATS'!R39+'GAME STATS'!R102+'GAME STATS'!R165+'GAME STATS'!R228+'GAME STATS'!R291+'GAME STATS'!R354+'GAME STATS'!R417+'GAME STATS'!R480+'GAME STATS'!R543+'GAME STATS'!R606+'GAME STATS'!R669+'GAME STATS'!R732+'GAME STATS'!R795+'GAME STATS'!R858+'GAME STATS'!R921+'GAME STATS'!R984+'GAME STATS'!R1047+'GAME STATS'!R1110+'GAME STATS'!R1173+'GAME STATS'!R1236+'GAME STATS'!R1299+'GAME STATS'!R1362+'GAME STATS'!R1425+'GAME STATS'!R1488+'GAME STATS'!R1551+'GAME STATS'!R1614+'GAME STATS'!R1677+'GAME STATS'!R1740+'GAME STATS'!R1803+'GAME STATS'!R1866+'GAME STATS'!R1929+'GAME STATS'!R1992+'GAME STATS'!R2055+'GAME STATS'!R2118+'GAME STATS'!R2181+'GAME STATS'!R2244+'GAME STATS'!R2307+'GAME STATS'!R2370+'GAME STATS'!R2433+'GAME STATS'!R2496+'GAME STATS'!R2559+'GAME STATS'!R2622+'GAME STATS'!R2685+'GAME STATS'!R2748+'GAME STATS'!R2811+'GAME STATS'!R2874+'GAME STATS'!R2937+'GAME STATS'!R3000+'GAME STATS'!R3063+'GAME STATS'!R3126+'GAME STATS'!R3189+'GAME STATS'!R3252+'GAME STATS'!R3315+'GAME STATS'!R3378+'GAME STATS'!R3441+'GAME STATS'!R3504+'GAME STATS'!R3567+'GAME STATS'!R3630+'GAME STATS'!R3693+'GAME STATS'!R3756+'GAME STATS'!R3819+'GAME STATS'!R3882+'GAME STATS'!R3945+'GAME STATS'!R4008+'GAME STATS'!R4071+'GAME STATS'!R4134+'GAME STATS'!R4197+'GAME STATS'!R4260+'GAME STATS'!R4323+'GAME STATS'!R4386+'GAME STATS'!R4449+'GAME STATS'!R4512+'GAME STATS'!R4575+'GAME STATS'!R4638+'GAME STATS'!R4701+'GAME STATS'!R4764+'GAME STATS'!R4827+'GAME STATS'!R4890+'GAME STATS'!R4953+'GAME STATS'!R5016</f>
        <v>0</v>
      </c>
      <c r="T37" s="525"/>
      <c r="U37" s="524">
        <f>'GAME STATS'!T39+'GAME STATS'!T102+'GAME STATS'!T165+'GAME STATS'!T228+'GAME STATS'!T291+'GAME STATS'!T354+'GAME STATS'!T417+'GAME STATS'!T480+'GAME STATS'!T543+'GAME STATS'!T606+'GAME STATS'!T669+'GAME STATS'!T732+'GAME STATS'!T795+'GAME STATS'!T858+'GAME STATS'!T921+'GAME STATS'!T984+'GAME STATS'!T1047+'GAME STATS'!T1110+'GAME STATS'!T1173+'GAME STATS'!T1236+'GAME STATS'!T1299+'GAME STATS'!T1362+'GAME STATS'!T1425+'GAME STATS'!T1488+'GAME STATS'!T1551+'GAME STATS'!T1614+'GAME STATS'!T1677+'GAME STATS'!T1740+'GAME STATS'!T1803+'GAME STATS'!T1866+'GAME STATS'!T1929+'GAME STATS'!T1992+'GAME STATS'!T2055+'GAME STATS'!T2118+'GAME STATS'!T2181+'GAME STATS'!T2244+'GAME STATS'!T2307+'GAME STATS'!T2370+'GAME STATS'!T2433+'GAME STATS'!T2496+'GAME STATS'!T2559+'GAME STATS'!T2622+'GAME STATS'!T2685+'GAME STATS'!T2748+'GAME STATS'!T2811+'GAME STATS'!T2874+'GAME STATS'!T2937+'GAME STATS'!T3000+'GAME STATS'!T3063+'GAME STATS'!T3126+'GAME STATS'!T3189+'GAME STATS'!T3252+'GAME STATS'!T3315+'GAME STATS'!T3378+'GAME STATS'!T3441+'GAME STATS'!T3504+'GAME STATS'!T3567+'GAME STATS'!T3630+'GAME STATS'!T3693+'GAME STATS'!T3756+'GAME STATS'!T3819+'GAME STATS'!T3882+'GAME STATS'!T3945+'GAME STATS'!T4008+'GAME STATS'!T4071+'GAME STATS'!T4134+'GAME STATS'!T4197+'GAME STATS'!T4260+'GAME STATS'!T4323+'GAME STATS'!T4386+'GAME STATS'!T4449+'GAME STATS'!T4512+'GAME STATS'!T4575+'GAME STATS'!T4638+'GAME STATS'!T4701+'GAME STATS'!T4764+'GAME STATS'!T4827+'GAME STATS'!T4890+'GAME STATS'!T4953+'GAME STATS'!T5016</f>
        <v>0</v>
      </c>
      <c r="V37" s="592"/>
      <c r="W37" s="526">
        <f>'GAME STATS'!V39+'GAME STATS'!V102+'GAME STATS'!V165+'GAME STATS'!V228+'GAME STATS'!V291+'GAME STATS'!V354+'GAME STATS'!V417+'GAME STATS'!V480+'GAME STATS'!V543+'GAME STATS'!V606+'GAME STATS'!V669+'GAME STATS'!V732+'GAME STATS'!V795+'GAME STATS'!V858+'GAME STATS'!V921+'GAME STATS'!V984+'GAME STATS'!V1047+'GAME STATS'!V1110+'GAME STATS'!V1173+'GAME STATS'!V1236+'GAME STATS'!V1299+'GAME STATS'!V1362+'GAME STATS'!V1425+'GAME STATS'!V1488+'GAME STATS'!V1551+'GAME STATS'!V1614+'GAME STATS'!V1677+'GAME STATS'!V1740+'GAME STATS'!V1803+'GAME STATS'!V1866+'GAME STATS'!V1929+'GAME STATS'!V1992+'GAME STATS'!V2055+'GAME STATS'!V2118+'GAME STATS'!V2181+'GAME STATS'!V2244+'GAME STATS'!V2307+'GAME STATS'!V2370+'GAME STATS'!V2433+'GAME STATS'!V2496+'GAME STATS'!V2559+'GAME STATS'!V2622+'GAME STATS'!V2685+'GAME STATS'!V2748+'GAME STATS'!V2811+'GAME STATS'!V2874+'GAME STATS'!V2937+'GAME STATS'!V3000+'GAME STATS'!V3063+'GAME STATS'!V3126+'GAME STATS'!V3189+'GAME STATS'!V3252+'GAME STATS'!V3315+'GAME STATS'!V3378+'GAME STATS'!V3441+'GAME STATS'!V3504+'GAME STATS'!V3567+'GAME STATS'!V3630+'GAME STATS'!V3693+'GAME STATS'!V3756+'GAME STATS'!V3819+'GAME STATS'!V3882+'GAME STATS'!V3945+'GAME STATS'!V4008+'GAME STATS'!V4071+'GAME STATS'!V4134+'GAME STATS'!V4197+'GAME STATS'!V4260+'GAME STATS'!V4323+'GAME STATS'!V4386+'GAME STATS'!V4449+'GAME STATS'!V4512+'GAME STATS'!V4575+'GAME STATS'!V4638+'GAME STATS'!V4701+'GAME STATS'!V4764+'GAME STATS'!V4827+'GAME STATS'!V4890+'GAME STATS'!V4953+'GAME STATS'!V5016</f>
        <v>0</v>
      </c>
      <c r="X37" s="526">
        <f>'GAME STATS'!X39+'GAME STATS'!X102+'GAME STATS'!X165+'GAME STATS'!X228+'GAME STATS'!X291+'GAME STATS'!X354+'GAME STATS'!X417+'GAME STATS'!X480+'GAME STATS'!X543+'GAME STATS'!X606+'GAME STATS'!X669+'GAME STATS'!X732+'GAME STATS'!X795+'GAME STATS'!X858+'GAME STATS'!X921+'GAME STATS'!X984+'GAME STATS'!X1047+'GAME STATS'!X1110+'GAME STATS'!X1173+'GAME STATS'!X1236+'GAME STATS'!X1299+'GAME STATS'!X1362+'GAME STATS'!X1425+'GAME STATS'!X1488+'GAME STATS'!X1551+'GAME STATS'!X1614+'GAME STATS'!X1677+'GAME STATS'!X1740+'GAME STATS'!X1803+'GAME STATS'!X1866+'GAME STATS'!X1929+'GAME STATS'!X1992+'GAME STATS'!X2055+'GAME STATS'!X2118+'GAME STATS'!X2181+'GAME STATS'!X2244+'GAME STATS'!X2307+'GAME STATS'!X2370+'GAME STATS'!X2433+'GAME STATS'!X2496+'GAME STATS'!X2559+'GAME STATS'!X2622+'GAME STATS'!X2685+'GAME STATS'!X2748+'GAME STATS'!X2811+'GAME STATS'!X2874+'GAME STATS'!X2937+'GAME STATS'!X3000+'GAME STATS'!X3063+'GAME STATS'!X3126+'GAME STATS'!X3189+'GAME STATS'!X3252+'GAME STATS'!X3315+'GAME STATS'!X3378+'GAME STATS'!X3441+'GAME STATS'!X3504+'GAME STATS'!X3567+'GAME STATS'!X3630+'GAME STATS'!X3693+'GAME STATS'!X3756+'GAME STATS'!X3819+'GAME STATS'!X3882+'GAME STATS'!X3945+'GAME STATS'!X4008+'GAME STATS'!X4071+'GAME STATS'!X4134+'GAME STATS'!X4197+'GAME STATS'!X4260+'GAME STATS'!X4323+'GAME STATS'!X4386+'GAME STATS'!X4449+'GAME STATS'!X4512+'GAME STATS'!X4575+'GAME STATS'!X4638+'GAME STATS'!X4701+'GAME STATS'!X4764+'GAME STATS'!X4827+'GAME STATS'!X4890+'GAME STATS'!X4953+'GAME STATS'!X5016</f>
        <v>0</v>
      </c>
      <c r="Y37" s="524">
        <f>'GAME STATS'!Z39+'GAME STATS'!Z102+'GAME STATS'!Z165+'GAME STATS'!Z228+'GAME STATS'!Z291+'GAME STATS'!Z354+'GAME STATS'!Z417+'GAME STATS'!Z480+'GAME STATS'!Z543+'GAME STATS'!Z606+'GAME STATS'!Z669+'GAME STATS'!Z732+'GAME STATS'!Z795+'GAME STATS'!Z858+'GAME STATS'!Z921+'GAME STATS'!Z984+'GAME STATS'!Z1047+'GAME STATS'!Z1110+'GAME STATS'!Z1173+'GAME STATS'!Z1236+'GAME STATS'!Z1299+'GAME STATS'!Z1362+'GAME STATS'!Z1425+'GAME STATS'!Z1488+'GAME STATS'!Z1551+'GAME STATS'!Z1614+'GAME STATS'!Z1677+'GAME STATS'!Z1740+'GAME STATS'!Z1803+'GAME STATS'!Z1866+'GAME STATS'!Z1929+'GAME STATS'!Z1992+'GAME STATS'!Z2055+'GAME STATS'!Z2118+'GAME STATS'!Z2181+'GAME STATS'!Z2244+'GAME STATS'!Z2307+'GAME STATS'!Z2370+'GAME STATS'!Z2433+'GAME STATS'!Z2496+'GAME STATS'!Z2559+'GAME STATS'!Z2622+'GAME STATS'!Z2685+'GAME STATS'!Z2748+'GAME STATS'!Z2811+'GAME STATS'!Z2874+'GAME STATS'!Z2937+'GAME STATS'!Z3000+'GAME STATS'!Z3063+'GAME STATS'!Z3126+'GAME STATS'!Z3189+'GAME STATS'!Z3252+'GAME STATS'!Z3315+'GAME STATS'!Z3378+'GAME STATS'!Z3441+'GAME STATS'!Z3504+'GAME STATS'!Z3567+'GAME STATS'!Z3630+'GAME STATS'!Z3693+'GAME STATS'!Z3756+'GAME STATS'!Z3819+'GAME STATS'!Z3882+'GAME STATS'!Z3945+'GAME STATS'!Z4008+'GAME STATS'!Z4071+'GAME STATS'!Z4134+'GAME STATS'!Z4197+'GAME STATS'!Z4260+'GAME STATS'!Z4323+'GAME STATS'!Z4386+'GAME STATS'!Z4449+'GAME STATS'!Z4512+'GAME STATS'!Z4575+'GAME STATS'!Z4638+'GAME STATS'!Z4701+'GAME STATS'!Z4764+'GAME STATS'!Z4827+'GAME STATS'!Z4890+'GAME STATS'!Z4953+'GAME STATS'!Z5016</f>
        <v>0</v>
      </c>
      <c r="Z37" s="525"/>
      <c r="AA37" s="524">
        <f>'GAME STATS'!AB39+'GAME STATS'!AB102+'GAME STATS'!AB165+'GAME STATS'!AB228+'GAME STATS'!AB291+'GAME STATS'!AB354+'GAME STATS'!AB417+'GAME STATS'!AB480+'GAME STATS'!AB543+'GAME STATS'!AB606+'GAME STATS'!AB669+'GAME STATS'!AB732+'GAME STATS'!AB795+'GAME STATS'!AB858+'GAME STATS'!AB921+'GAME STATS'!AB984+'GAME STATS'!AB1047+'GAME STATS'!AB1110+'GAME STATS'!AB1173+'GAME STATS'!AB1236+'GAME STATS'!AB1299+'GAME STATS'!AB1362+'GAME STATS'!AB1425+'GAME STATS'!AB1488+'GAME STATS'!AB1551+'GAME STATS'!AB1614+'GAME STATS'!AB1677+'GAME STATS'!AB1740+'GAME STATS'!AB1803+'GAME STATS'!AB1866+'GAME STATS'!AB1929+'GAME STATS'!AB1992+'GAME STATS'!AB2055+'GAME STATS'!AB2118+'GAME STATS'!AB2181+'GAME STATS'!AB2244+'GAME STATS'!AB2307+'GAME STATS'!AB2370+'GAME STATS'!AB2433+'GAME STATS'!AB2496+'GAME STATS'!AB2559+'GAME STATS'!AB2622+'GAME STATS'!AB2685+'GAME STATS'!AB2748+'GAME STATS'!AB2811+'GAME STATS'!AB2874+'GAME STATS'!AB2937+'GAME STATS'!AB3000+'GAME STATS'!AB3063+'GAME STATS'!AB3126+'GAME STATS'!AB3189+'GAME STATS'!AB3252+'GAME STATS'!AB3315+'GAME STATS'!AB3378+'GAME STATS'!AB3441+'GAME STATS'!AB3504+'GAME STATS'!AB3567+'GAME STATS'!AB3630+'GAME STATS'!AB3693+'GAME STATS'!AB3756+'GAME STATS'!AB3819+'GAME STATS'!AB3882+'GAME STATS'!AB3945+'GAME STATS'!AB4008+'GAME STATS'!AB4071+'GAME STATS'!AB4134+'GAME STATS'!AB4197+'GAME STATS'!AB4260+'GAME STATS'!AB4323+'GAME STATS'!AB4386+'GAME STATS'!AB4449+'GAME STATS'!AB4512+'GAME STATS'!AB4575+'GAME STATS'!AB4638+'GAME STATS'!AB4701+'GAME STATS'!AB4764+'GAME STATS'!AB4827+'GAME STATS'!AB4890+'GAME STATS'!AB4953+'GAME STATS'!AB5016</f>
        <v>0</v>
      </c>
      <c r="AB37" s="525"/>
      <c r="AC37" s="524">
        <f>'GAME STATS'!AD39+'GAME STATS'!AD102+'GAME STATS'!AD165+'GAME STATS'!AD228+'GAME STATS'!AD291+'GAME STATS'!AD354+'GAME STATS'!AD417+'GAME STATS'!AD480+'GAME STATS'!AD543+'GAME STATS'!AD606+'GAME STATS'!AD669+'GAME STATS'!AD732+'GAME STATS'!AD795+'GAME STATS'!AD858+'GAME STATS'!AD921+'GAME STATS'!AD984+'GAME STATS'!AD1047+'GAME STATS'!AD1110+'GAME STATS'!AD1173+'GAME STATS'!AD1236+'GAME STATS'!AD1299+'GAME STATS'!AD1362+'GAME STATS'!AD1425+'GAME STATS'!AD1488+'GAME STATS'!AD1551+'GAME STATS'!AD1614+'GAME STATS'!AD1677+'GAME STATS'!AD1740+'GAME STATS'!AD1803+'GAME STATS'!AD1866+'GAME STATS'!AD1929+'GAME STATS'!AD1992+'GAME STATS'!AD2055+'GAME STATS'!AD2118+'GAME STATS'!AD2181+'GAME STATS'!AD2244+'GAME STATS'!AD2307+'GAME STATS'!AD2370+'GAME STATS'!AD2433+'GAME STATS'!AD2496+'GAME STATS'!AD2559+'GAME STATS'!AD2622+'GAME STATS'!AD2685+'GAME STATS'!AD2748+'GAME STATS'!AD2811+'GAME STATS'!AD2874+'GAME STATS'!AD2937+'GAME STATS'!AD3000+'GAME STATS'!AD3063+'GAME STATS'!AD3126+'GAME STATS'!AD3189+'GAME STATS'!AD3252+'GAME STATS'!AD3315+'GAME STATS'!AD3378+'GAME STATS'!AD3441+'GAME STATS'!AD3504+'GAME STATS'!AD3567+'GAME STATS'!AD3630+'GAME STATS'!AD3693+'GAME STATS'!AD3756+'GAME STATS'!AD3819+'GAME STATS'!AD3882+'GAME STATS'!AD3945+'GAME STATS'!AD4008+'GAME STATS'!AD4071+'GAME STATS'!AD4134+'GAME STATS'!AD4197+'GAME STATS'!AD4260+'GAME STATS'!AD4323+'GAME STATS'!AD4386+'GAME STATS'!AD4449+'GAME STATS'!AD4512+'GAME STATS'!AD4575+'GAME STATS'!AD4638+'GAME STATS'!AD4701+'GAME STATS'!AD4764+'GAME STATS'!AD4827+'GAME STATS'!AD4890+'GAME STATS'!AD4953+'GAME STATS'!AD5016</f>
        <v>0</v>
      </c>
      <c r="AD37" s="525"/>
      <c r="AE37" s="524">
        <f>'GAME STATS'!AF39+'GAME STATS'!AF102+'GAME STATS'!AF165+'GAME STATS'!AF228+'GAME STATS'!AF291+'GAME STATS'!AF354+'GAME STATS'!AF417+'GAME STATS'!AF480+'GAME STATS'!AF543+'GAME STATS'!AF606+'GAME STATS'!AF669+'GAME STATS'!AF732+'GAME STATS'!AF795+'GAME STATS'!AF858+'GAME STATS'!AF921+'GAME STATS'!AF984+'GAME STATS'!AF1047+'GAME STATS'!AF1110+'GAME STATS'!AF1173+'GAME STATS'!AF1236+'GAME STATS'!AF1299+'GAME STATS'!AF1362+'GAME STATS'!AF1425+'GAME STATS'!AF1488+'GAME STATS'!AF1551+'GAME STATS'!AF1614+'GAME STATS'!AF1677+'GAME STATS'!AF1740+'GAME STATS'!AF1803+'GAME STATS'!AF1866+'GAME STATS'!AF1929+'GAME STATS'!AF1992+'GAME STATS'!AF2055+'GAME STATS'!AF2118+'GAME STATS'!AF2181+'GAME STATS'!AF2244+'GAME STATS'!AF2307+'GAME STATS'!AF2370+'GAME STATS'!AF2433+'GAME STATS'!AF2496+'GAME STATS'!AF2559+'GAME STATS'!AF2622+'GAME STATS'!AF2685+'GAME STATS'!AF2748+'GAME STATS'!AF2811+'GAME STATS'!AF2874+'GAME STATS'!AF2937+'GAME STATS'!AF3000+'GAME STATS'!AF3063+'GAME STATS'!AF3126+'GAME STATS'!AF3189+'GAME STATS'!AF3252+'GAME STATS'!AF3315+'GAME STATS'!AF3378+'GAME STATS'!AF3441+'GAME STATS'!AF3504+'GAME STATS'!AF3567+'GAME STATS'!AF3630+'GAME STATS'!AF3693+'GAME STATS'!AF3756+'GAME STATS'!AF3819+'GAME STATS'!AF3882+'GAME STATS'!AF3945+'GAME STATS'!AF4008+'GAME STATS'!AF4071+'GAME STATS'!AF4134+'GAME STATS'!AF4197+'GAME STATS'!AF4260+'GAME STATS'!AF4323+'GAME STATS'!AF4386+'GAME STATS'!AF4449+'GAME STATS'!AF4512+'GAME STATS'!AF4575+'GAME STATS'!AF4638+'GAME STATS'!AF4701+'GAME STATS'!AF4764+'GAME STATS'!AF4827+'GAME STATS'!AF4890+'GAME STATS'!AF4953+'GAME STATS'!AF5016</f>
        <v>0</v>
      </c>
      <c r="AF37" s="525"/>
      <c r="AG37" s="524">
        <f>'GAME STATS'!AH39+'GAME STATS'!AH102+'GAME STATS'!AH165+'GAME STATS'!AH228+'GAME STATS'!AH291+'GAME STATS'!AH354+'GAME STATS'!AH417+'GAME STATS'!AH480+'GAME STATS'!AH543+'GAME STATS'!AH606+'GAME STATS'!AH669+'GAME STATS'!AH732+'GAME STATS'!AH795+'GAME STATS'!AH858+'GAME STATS'!AH921+'GAME STATS'!AH984+'GAME STATS'!AH1047+'GAME STATS'!AH1110+'GAME STATS'!AH1173+'GAME STATS'!AH1236+'GAME STATS'!AH1299+'GAME STATS'!AH1362+'GAME STATS'!AH1425+'GAME STATS'!AH1488+'GAME STATS'!AH1551+'GAME STATS'!AH1614+'GAME STATS'!AH1677+'GAME STATS'!AH1740+'GAME STATS'!AH1803+'GAME STATS'!AH1866+'GAME STATS'!AH1929+'GAME STATS'!AH1992+'GAME STATS'!AH2055+'GAME STATS'!AH2118+'GAME STATS'!AH2181+'GAME STATS'!AH2244+'GAME STATS'!AH2307+'GAME STATS'!AH2370+'GAME STATS'!AH2433+'GAME STATS'!AH2496+'GAME STATS'!AH2559+'GAME STATS'!AH2622+'GAME STATS'!AH2685+'GAME STATS'!AH2748+'GAME STATS'!AH2811+'GAME STATS'!AH2874+'GAME STATS'!AH2937+'GAME STATS'!AH3000+'GAME STATS'!AH3063+'GAME STATS'!AH3126+'GAME STATS'!AH3189+'GAME STATS'!AH3252+'GAME STATS'!AH3315+'GAME STATS'!AH3378+'GAME STATS'!AH3441+'GAME STATS'!AH3504+'GAME STATS'!AH3567+'GAME STATS'!AH3630+'GAME STATS'!AH3693+'GAME STATS'!AH3756+'GAME STATS'!AH3819+'GAME STATS'!AH3882+'GAME STATS'!AH3945+'GAME STATS'!AH4008+'GAME STATS'!AH4071+'GAME STATS'!AH4134+'GAME STATS'!AH4197+'GAME STATS'!AH4260+'GAME STATS'!AH4323+'GAME STATS'!AH4386+'GAME STATS'!AH4449+'GAME STATS'!AH4512+'GAME STATS'!AH4575+'GAME STATS'!AH4638+'GAME STATS'!AH4701+'GAME STATS'!AH4764+'GAME STATS'!AH4827+'GAME STATS'!AH4890+'GAME STATS'!AH4953+'GAME STATS'!AH5016</f>
        <v>0</v>
      </c>
      <c r="AH37" s="525"/>
      <c r="AI37" s="524">
        <f>'GAME STATS'!AJ39+'GAME STATS'!AJ102+'GAME STATS'!AJ165+'GAME STATS'!AJ228+'GAME STATS'!AJ291+'GAME STATS'!AJ354+'GAME STATS'!AJ417+'GAME STATS'!AJ480+'GAME STATS'!AJ543+'GAME STATS'!AJ606+'GAME STATS'!AJ669+'GAME STATS'!AJ732+'GAME STATS'!AJ795+'GAME STATS'!AJ858+'GAME STATS'!AJ921+'GAME STATS'!AJ984+'GAME STATS'!AJ1047+'GAME STATS'!AJ1110+'GAME STATS'!AJ1173+'GAME STATS'!AJ1236+'GAME STATS'!AJ1299+'GAME STATS'!AJ1362+'GAME STATS'!AJ1425+'GAME STATS'!AJ1488+'GAME STATS'!AJ1551+'GAME STATS'!AJ1614+'GAME STATS'!AJ1677+'GAME STATS'!AJ1740+'GAME STATS'!AJ1803+'GAME STATS'!AJ1866+'GAME STATS'!AJ1929+'GAME STATS'!AJ1992+'GAME STATS'!AJ2055+'GAME STATS'!AJ2118+'GAME STATS'!AJ2181+'GAME STATS'!AJ2244+'GAME STATS'!AJ2307+'GAME STATS'!AJ2370+'GAME STATS'!AJ2433+'GAME STATS'!AJ2496+'GAME STATS'!AJ2559+'GAME STATS'!AJ2622+'GAME STATS'!AJ2685+'GAME STATS'!AJ2748+'GAME STATS'!AJ2811+'GAME STATS'!AJ2874+'GAME STATS'!AJ2937+'GAME STATS'!AJ3000+'GAME STATS'!AJ3063+'GAME STATS'!AJ3126+'GAME STATS'!AJ3189+'GAME STATS'!AJ3252+'GAME STATS'!AJ3315+'GAME STATS'!AJ3378+'GAME STATS'!AJ3441+'GAME STATS'!AJ3504+'GAME STATS'!AJ3567+'GAME STATS'!AJ3630+'GAME STATS'!AJ3693+'GAME STATS'!AJ3756+'GAME STATS'!AJ3819+'GAME STATS'!AJ3882+'GAME STATS'!AJ3945+'GAME STATS'!AJ4008+'GAME STATS'!AJ4071+'GAME STATS'!AJ4134+'GAME STATS'!AJ4197+'GAME STATS'!AJ4260+'GAME STATS'!AJ4323+'GAME STATS'!AJ4386+'GAME STATS'!AJ4449+'GAME STATS'!AJ4512+'GAME STATS'!AJ4575+'GAME STATS'!AJ4638+'GAME STATS'!AJ4701+'GAME STATS'!AJ4764+'GAME STATS'!AJ4827+'GAME STATS'!AJ4890+'GAME STATS'!AJ4953+'GAME STATS'!AJ5016</f>
        <v>0</v>
      </c>
      <c r="AJ37" s="525"/>
      <c r="AK37" s="572">
        <f>IF(AG37=0,0,(AI37/AG37)*100)</f>
        <v>0</v>
      </c>
      <c r="AL37" s="573"/>
      <c r="AM37" s="524">
        <f>'GAME STATS'!AN39+'GAME STATS'!AN102+'GAME STATS'!AN165+'GAME STATS'!AN228+'GAME STATS'!AN291+'GAME STATS'!AN354+'GAME STATS'!AN417+'GAME STATS'!AN480+'GAME STATS'!AN543+'GAME STATS'!AN606+'GAME STATS'!AN669+'GAME STATS'!AN732+'GAME STATS'!AN795+'GAME STATS'!AN858+'GAME STATS'!AN921+'GAME STATS'!AN984+'GAME STATS'!AN1047+'GAME STATS'!AN1110+'GAME STATS'!AN1173+'GAME STATS'!AN1236+'GAME STATS'!AN1299+'GAME STATS'!AN1362+'GAME STATS'!AN1425+'GAME STATS'!AN1488+'GAME STATS'!AN1551+'GAME STATS'!AN1614+'GAME STATS'!AN1677+'GAME STATS'!AN1740+'GAME STATS'!AN1803+'GAME STATS'!AN1866+'GAME STATS'!AN1929+'GAME STATS'!AN1992+'GAME STATS'!AN2055+'GAME STATS'!AN2118+'GAME STATS'!AN2181+'GAME STATS'!AN2244+'GAME STATS'!AN2307+'GAME STATS'!AN2370+'GAME STATS'!AN2433+'GAME STATS'!AN2496+'GAME STATS'!AN2559+'GAME STATS'!AN2622+'GAME STATS'!AN2685+'GAME STATS'!AN2748+'GAME STATS'!AN2811+'GAME STATS'!AN2874+'GAME STATS'!AN2937+'GAME STATS'!AN3000+'GAME STATS'!AN3063+'GAME STATS'!AN3126+'GAME STATS'!AN3189+'GAME STATS'!AN3252+'GAME STATS'!AN3315+'GAME STATS'!AN3378+'GAME STATS'!AN3441+'GAME STATS'!AN3504+'GAME STATS'!AN3567+'GAME STATS'!AN3630+'GAME STATS'!AN3693+'GAME STATS'!AN3756+'GAME STATS'!AN3819+'GAME STATS'!AN3882+'GAME STATS'!AN3945+'GAME STATS'!AN4008+'GAME STATS'!AN4071+'GAME STATS'!AN4134+'GAME STATS'!AN4197+'GAME STATS'!AN4260+'GAME STATS'!AN4323+'GAME STATS'!AN4386+'GAME STATS'!AN4449+'GAME STATS'!AN4512+'GAME STATS'!AN4575+'GAME STATS'!AN4638+'GAME STATS'!AN4701+'GAME STATS'!AN4764+'GAME STATS'!AN4827+'GAME STATS'!AN4890+'GAME STATS'!AN4953+'GAME STATS'!AN5016</f>
        <v>0</v>
      </c>
      <c r="AN37" s="525"/>
      <c r="AO37" s="524">
        <f>'GAME STATS'!AP39+'GAME STATS'!AP102+'GAME STATS'!AP165+'GAME STATS'!AP228+'GAME STATS'!AP291+'GAME STATS'!AP354+'GAME STATS'!AP417+'GAME STATS'!AP480+'GAME STATS'!AP543+'GAME STATS'!AP606+'GAME STATS'!AP669+'GAME STATS'!AP732+'GAME STATS'!AP795+'GAME STATS'!AP858+'GAME STATS'!AP921+'GAME STATS'!AP984+'GAME STATS'!AP1047+'GAME STATS'!AP1110+'GAME STATS'!AP1173+'GAME STATS'!AP1236+'GAME STATS'!AP1299+'GAME STATS'!AP1362+'GAME STATS'!AP1425+'GAME STATS'!AP1488+'GAME STATS'!AP1551+'GAME STATS'!AP1614+'GAME STATS'!AP1677+'GAME STATS'!AP1740+'GAME STATS'!AP1803+'GAME STATS'!AP1866+'GAME STATS'!AP1929+'GAME STATS'!AP1992+'GAME STATS'!AP2055+'GAME STATS'!AP2118+'GAME STATS'!AP2181+'GAME STATS'!AP2244+'GAME STATS'!AP2307+'GAME STATS'!AP2370+'GAME STATS'!AP2433+'GAME STATS'!AP2496+'GAME STATS'!AP2559+'GAME STATS'!AP2622+'GAME STATS'!AP2685+'GAME STATS'!AP2748+'GAME STATS'!AP2811+'GAME STATS'!AP2874+'GAME STATS'!AP2937+'GAME STATS'!AP3000+'GAME STATS'!AP3063+'GAME STATS'!AP3126+'GAME STATS'!AP3189+'GAME STATS'!AP3252+'GAME STATS'!AP3315+'GAME STATS'!AP3378+'GAME STATS'!AP3441+'GAME STATS'!AP3504+'GAME STATS'!AP3567+'GAME STATS'!AP3630+'GAME STATS'!AP3693+'GAME STATS'!AP3756+'GAME STATS'!AP3819+'GAME STATS'!AP3882+'GAME STATS'!AP3945+'GAME STATS'!AP4008+'GAME STATS'!AP4071+'GAME STATS'!AP4134+'GAME STATS'!AP4197+'GAME STATS'!AP4260+'GAME STATS'!AP4323+'GAME STATS'!AP4386+'GAME STATS'!AP4449+'GAME STATS'!AP4512+'GAME STATS'!AP4575+'GAME STATS'!AP4638+'GAME STATS'!AP4701+'GAME STATS'!AP4764+'GAME STATS'!AP4827+'GAME STATS'!AP4890+'GAME STATS'!AP4953+'GAME STATS'!AP5016</f>
        <v>0</v>
      </c>
      <c r="AP37" s="525"/>
      <c r="AQ37" s="572">
        <f>IF(AM37=0,0,(AO37/AM37)*100)</f>
        <v>0</v>
      </c>
      <c r="AR37" s="573"/>
      <c r="AS37" s="524">
        <f>AA37+AG37+AM37</f>
        <v>0</v>
      </c>
      <c r="AT37" s="525"/>
      <c r="AU37" s="569">
        <f>AC37+AI37+AO37</f>
        <v>0</v>
      </c>
      <c r="AV37" s="525"/>
      <c r="AW37" s="572">
        <f>IF(AS37=0,0,(AU37/AS37)*100)</f>
        <v>0</v>
      </c>
      <c r="AX37" s="573"/>
      <c r="AY37" s="524">
        <f>'GAME STATS'!AZ39+'GAME STATS'!AZ102+'GAME STATS'!AZ165+'GAME STATS'!AZ228+'GAME STATS'!AZ291+'GAME STATS'!AZ354+'GAME STATS'!AZ417+'GAME STATS'!AZ480+'GAME STATS'!AZ543+'GAME STATS'!AZ606+'GAME STATS'!AZ669+'GAME STATS'!AZ732+'GAME STATS'!AZ795+'GAME STATS'!AZ858+'GAME STATS'!AZ921+'GAME STATS'!AZ984+'GAME STATS'!AZ1047+'GAME STATS'!AZ1110+'GAME STATS'!AZ1173+'GAME STATS'!AZ1236+'GAME STATS'!AZ1299+'GAME STATS'!AZ1362+'GAME STATS'!AZ1425+'GAME STATS'!AZ1488+'GAME STATS'!AZ1551+'GAME STATS'!AZ1614+'GAME STATS'!AZ1677+'GAME STATS'!AZ1740+'GAME STATS'!AZ1803+'GAME STATS'!AZ1866+'GAME STATS'!AZ1929+'GAME STATS'!AZ1992+'GAME STATS'!AZ2055+'GAME STATS'!AZ2118+'GAME STATS'!AZ2181+'GAME STATS'!AZ2244+'GAME STATS'!AZ2307+'GAME STATS'!AZ2370+'GAME STATS'!AZ2433+'GAME STATS'!AZ2496+'GAME STATS'!AZ2559+'GAME STATS'!AZ2622+'GAME STATS'!AZ2685+'GAME STATS'!AZ2748+'GAME STATS'!AZ2811+'GAME STATS'!AZ2874+'GAME STATS'!AZ2937+'GAME STATS'!AZ3000+'GAME STATS'!AZ3063+'GAME STATS'!AZ3126+'GAME STATS'!AZ3189+'GAME STATS'!AZ3252+'GAME STATS'!AZ3315+'GAME STATS'!AZ3378+'GAME STATS'!AZ3441+'GAME STATS'!AZ3504+'GAME STATS'!AZ3567+'GAME STATS'!AZ3630+'GAME STATS'!AZ3693+'GAME STATS'!AZ3756+'GAME STATS'!AZ3819+'GAME STATS'!AZ3882+'GAME STATS'!AZ3945+'GAME STATS'!AZ4008+'GAME STATS'!AZ4071+'GAME STATS'!AZ4134+'GAME STATS'!AZ4197+'GAME STATS'!AZ4260+'GAME STATS'!AZ4323+'GAME STATS'!AZ4386+'GAME STATS'!AZ4449+'GAME STATS'!AZ4512+'GAME STATS'!AZ4575+'GAME STATS'!AZ4638+'GAME STATS'!AZ4701+'GAME STATS'!AZ4764+'GAME STATS'!AZ4827+'GAME STATS'!AZ4890+'GAME STATS'!AZ4953+'GAME STATS'!AZ5016</f>
        <v>0</v>
      </c>
      <c r="AZ37" s="525"/>
      <c r="BA37" s="524">
        <f>'GAME STATS'!BB39+'GAME STATS'!BB102+'GAME STATS'!BB165+'GAME STATS'!BB228+'GAME STATS'!BB291+'GAME STATS'!BB354+'GAME STATS'!BB417+'GAME STATS'!BB480+'GAME STATS'!BB543+'GAME STATS'!BB606+'GAME STATS'!BB669+'GAME STATS'!BB732+'GAME STATS'!BB795+'GAME STATS'!BB858+'GAME STATS'!BB921+'GAME STATS'!BB984+'GAME STATS'!BB1047+'GAME STATS'!BB1110+'GAME STATS'!BB1173+'GAME STATS'!BB1236+'GAME STATS'!BB1299+'GAME STATS'!BB1362+'GAME STATS'!BB1425+'GAME STATS'!BB1488+'GAME STATS'!BB1551+'GAME STATS'!BB1614+'GAME STATS'!BB1677+'GAME STATS'!BB1740+'GAME STATS'!BB1803+'GAME STATS'!BB1866+'GAME STATS'!BB1929+'GAME STATS'!BB1992+'GAME STATS'!BB2055+'GAME STATS'!BB2118+'GAME STATS'!BB2181+'GAME STATS'!BB2244+'GAME STATS'!BB2307+'GAME STATS'!BB2370+'GAME STATS'!BB2433+'GAME STATS'!BB2496+'GAME STATS'!BB2559+'GAME STATS'!BB2622+'GAME STATS'!BB2685+'GAME STATS'!BB2748+'GAME STATS'!BB2811+'GAME STATS'!BB2874+'GAME STATS'!BB2937+'GAME STATS'!BB3000+'GAME STATS'!BB3063+'GAME STATS'!BB3126+'GAME STATS'!BB3189+'GAME STATS'!BB3252+'GAME STATS'!BB3315+'GAME STATS'!BB3378+'GAME STATS'!BB3441+'GAME STATS'!BB3504+'GAME STATS'!BB3567+'GAME STATS'!BB3630+'GAME STATS'!BB3693+'GAME STATS'!BB3756+'GAME STATS'!BB3819+'GAME STATS'!BB3882+'GAME STATS'!BB3945+'GAME STATS'!BB4008+'GAME STATS'!BB4071+'GAME STATS'!BB4134+'GAME STATS'!BB4197+'GAME STATS'!BB4260+'GAME STATS'!BB4323+'GAME STATS'!BB4386+'GAME STATS'!BB4449+'GAME STATS'!BB4512+'GAME STATS'!BB4575+'GAME STATS'!BB4638+'GAME STATS'!BB4701+'GAME STATS'!BB4764+'GAME STATS'!BB4827+'GAME STATS'!BB4890+'GAME STATS'!BB4953+'GAME STATS'!BB5016</f>
        <v>0</v>
      </c>
      <c r="BB37" s="525"/>
      <c r="BC37" s="572">
        <f>IF(AY37=0,0,(BA37/AY37)*100)</f>
        <v>0</v>
      </c>
      <c r="BD37" s="573"/>
      <c r="BE37" s="524">
        <f>AA37+AG37+AM37+AY37</f>
        <v>0</v>
      </c>
      <c r="BF37" s="525"/>
      <c r="BG37" s="569">
        <f>AC37+AI37+AO37+BA37</f>
        <v>0</v>
      </c>
      <c r="BH37" s="525"/>
      <c r="BI37" s="572">
        <f>IF(BE37=0,0,(BG37/BE37)*100)</f>
        <v>0</v>
      </c>
      <c r="BJ37" s="593"/>
      <c r="BK37" s="586">
        <f>(AC37*2)+(AI37*2)+(AO37*3)+BA37</f>
        <v>0</v>
      </c>
      <c r="BL37" s="587"/>
      <c r="BM37" s="588"/>
      <c r="BN37" s="104"/>
      <c r="BO37" s="104"/>
    </row>
    <row r="38" spans="1:67" ht="24.95" customHeight="1" x14ac:dyDescent="0.25">
      <c r="A38" s="104"/>
      <c r="B38" s="571"/>
      <c r="C38" s="541" t="str">
        <f>IF(ROSTER!D$36="","",ROSTER!D$36)</f>
        <v/>
      </c>
      <c r="D38" s="542"/>
      <c r="E38" s="543"/>
      <c r="F38" s="524"/>
      <c r="G38" s="525"/>
      <c r="H38" s="524"/>
      <c r="I38" s="525"/>
      <c r="J38" s="526"/>
      <c r="K38" s="524"/>
      <c r="L38" s="525"/>
      <c r="M38" s="524"/>
      <c r="N38" s="525"/>
      <c r="O38" s="572" t="s">
        <v>14</v>
      </c>
      <c r="P38" s="573"/>
      <c r="Q38" s="524"/>
      <c r="R38" s="525"/>
      <c r="S38" s="524"/>
      <c r="T38" s="525"/>
      <c r="U38" s="524"/>
      <c r="V38" s="592"/>
      <c r="W38" s="526"/>
      <c r="X38" s="526"/>
      <c r="Y38" s="524"/>
      <c r="Z38" s="525"/>
      <c r="AA38" s="524"/>
      <c r="AB38" s="525"/>
      <c r="AC38" s="524"/>
      <c r="AD38" s="525"/>
      <c r="AE38" s="524"/>
      <c r="AF38" s="525"/>
      <c r="AG38" s="524"/>
      <c r="AH38" s="525"/>
      <c r="AI38" s="524"/>
      <c r="AJ38" s="525"/>
      <c r="AK38" s="572"/>
      <c r="AL38" s="573"/>
      <c r="AM38" s="524"/>
      <c r="AN38" s="525"/>
      <c r="AO38" s="524"/>
      <c r="AP38" s="525"/>
      <c r="AQ38" s="572"/>
      <c r="AR38" s="573"/>
      <c r="AS38" s="524"/>
      <c r="AT38" s="525"/>
      <c r="AU38" s="569"/>
      <c r="AV38" s="525"/>
      <c r="AW38" s="572"/>
      <c r="AX38" s="573"/>
      <c r="AY38" s="524"/>
      <c r="AZ38" s="525"/>
      <c r="BA38" s="524"/>
      <c r="BB38" s="525"/>
      <c r="BC38" s="572"/>
      <c r="BD38" s="573"/>
      <c r="BE38" s="524"/>
      <c r="BF38" s="525"/>
      <c r="BG38" s="569"/>
      <c r="BH38" s="525"/>
      <c r="BI38" s="572"/>
      <c r="BJ38" s="593"/>
      <c r="BK38" s="589"/>
      <c r="BL38" s="590"/>
      <c r="BM38" s="591"/>
      <c r="BN38" s="104"/>
      <c r="BO38" s="104"/>
    </row>
    <row r="39" spans="1:67" ht="24.95" customHeight="1" x14ac:dyDescent="0.25">
      <c r="A39" s="104"/>
      <c r="B39" s="570" t="str">
        <f>IF(ROSTER!B38="","",ROSTER!B38)</f>
        <v/>
      </c>
      <c r="C39" s="544" t="str">
        <f>IF(ROSTER!C$38="","",ROSTER!C$38)</f>
        <v/>
      </c>
      <c r="D39" s="545"/>
      <c r="E39" s="546"/>
      <c r="F39" s="524">
        <f>'GAME STATS'!F41+'GAME STATS'!F104+'GAME STATS'!F167+'GAME STATS'!F230+'GAME STATS'!F293+'GAME STATS'!F356+'GAME STATS'!F419+'GAME STATS'!F482+'GAME STATS'!F545+'GAME STATS'!F608+'GAME STATS'!F671+'GAME STATS'!F734+'GAME STATS'!F797+'GAME STATS'!F860+'GAME STATS'!F923+'GAME STATS'!F986+'GAME STATS'!F1049+'GAME STATS'!F1112+'GAME STATS'!F1175+'GAME STATS'!F1238+'GAME STATS'!F1301+'GAME STATS'!F1364+'GAME STATS'!F1427+'GAME STATS'!F1490+'GAME STATS'!F1553+'GAME STATS'!F1616+'GAME STATS'!F1679+'GAME STATS'!F1742+'GAME STATS'!F1805+'GAME STATS'!F1868+'GAME STATS'!F1931+'GAME STATS'!F1994+'GAME STATS'!F2057+'GAME STATS'!F2120+'GAME STATS'!F2183+'GAME STATS'!F2246+'GAME STATS'!F2309+'GAME STATS'!F2372+'GAME STATS'!F2435+'GAME STATS'!F2498+'GAME STATS'!F2561+'GAME STATS'!F2624+'GAME STATS'!F2687+'GAME STATS'!F2750+'GAME STATS'!F2813+'GAME STATS'!F2876+'GAME STATS'!F2939+'GAME STATS'!F3002+'GAME STATS'!F3065+'GAME STATS'!F3128+'GAME STATS'!F3191+'GAME STATS'!F3254+'GAME STATS'!F3317+'GAME STATS'!F3380+'GAME STATS'!F3443+'GAME STATS'!F3506+'GAME STATS'!F3569+'GAME STATS'!F3632+'GAME STATS'!F3695+'GAME STATS'!F3758+'GAME STATS'!F3821+'GAME STATS'!F3884+'GAME STATS'!F3947+'GAME STATS'!F4010+'GAME STATS'!F4073+'GAME STATS'!F4136+'GAME STATS'!F4199+'GAME STATS'!F4262+'GAME STATS'!F4325+'GAME STATS'!F4388+'GAME STATS'!F4451+'GAME STATS'!F4514+'GAME STATS'!F4577+'GAME STATS'!F4640+'GAME STATS'!F4703+'GAME STATS'!F4766+'GAME STATS'!F4829+'GAME STATS'!F4892+'GAME STATS'!F4955+'GAME STATS'!F5018</f>
        <v>0</v>
      </c>
      <c r="G39" s="525"/>
      <c r="H39" s="524">
        <f>'GAME STATS'!G41+'GAME STATS'!G104+'GAME STATS'!G167+'GAME STATS'!G230+'GAME STATS'!G293+'GAME STATS'!G356+'GAME STATS'!G419+'GAME STATS'!G482+'GAME STATS'!G545+'GAME STATS'!G608+'GAME STATS'!G671+'GAME STATS'!G734+'GAME STATS'!G797+'GAME STATS'!G860+'GAME STATS'!G923+'GAME STATS'!G986+'GAME STATS'!G1049+'GAME STATS'!G1112+'GAME STATS'!G1175+'GAME STATS'!G1238+'GAME STATS'!G1301+'GAME STATS'!G1364+'GAME STATS'!G1427+'GAME STATS'!G1490+'GAME STATS'!G1553+'GAME STATS'!G1616+'GAME STATS'!G1679+'GAME STATS'!G1742+'GAME STATS'!G1805+'GAME STATS'!G1868+'GAME STATS'!G1931+'GAME STATS'!G1994+'GAME STATS'!G2057+'GAME STATS'!G2120+'GAME STATS'!G2183+'GAME STATS'!G2246+'GAME STATS'!G2309+'GAME STATS'!G2372+'GAME STATS'!G2435+'GAME STATS'!G2498+'GAME STATS'!G2561+'GAME STATS'!G2624+'GAME STATS'!G2687+'GAME STATS'!G2750+'GAME STATS'!G2813+'GAME STATS'!G2876+'GAME STATS'!G2939+'GAME STATS'!G3002+'GAME STATS'!G3065+'GAME STATS'!G3128+'GAME STATS'!G3191+'GAME STATS'!G3254+'GAME STATS'!G3317+'GAME STATS'!G3380+'GAME STATS'!G3443+'GAME STATS'!G3506+'GAME STATS'!G3569+'GAME STATS'!G3632+'GAME STATS'!G3695+'GAME STATS'!G3758+'GAME STATS'!G3821+'GAME STATS'!G3884+'GAME STATS'!G3947+'GAME STATS'!G4010+'GAME STATS'!G4073+'GAME STATS'!G4136+'GAME STATS'!G4199+'GAME STATS'!G4262+'GAME STATS'!G4325+'GAME STATS'!G4388+'GAME STATS'!G4451+'GAME STATS'!G4514+'GAME STATS'!G4577+'GAME STATS'!G4640+'GAME STATS'!G4703+'GAME STATS'!G4766+'GAME STATS'!G4829+'GAME STATS'!G4892+'GAME STATS'!G4955+'GAME STATS'!G5018</f>
        <v>0</v>
      </c>
      <c r="I39" s="525"/>
      <c r="J39" s="526">
        <f>'GAME STATS'!H41+'GAME STATS'!H104+'GAME STATS'!H167+'GAME STATS'!H230+'GAME STATS'!H293+'GAME STATS'!H356+'GAME STATS'!H419+'GAME STATS'!H482+'GAME STATS'!H545+'GAME STATS'!H608+'GAME STATS'!H671+'GAME STATS'!H734+'GAME STATS'!H797+'GAME STATS'!H860+'GAME STATS'!H923+'GAME STATS'!H986+'GAME STATS'!H1049+'GAME STATS'!H1112+'GAME STATS'!H1175+'GAME STATS'!H1238+'GAME STATS'!H1301+'GAME STATS'!H1364+'GAME STATS'!H1427+'GAME STATS'!H1490+'GAME STATS'!H1553+'GAME STATS'!H1616+'GAME STATS'!H1679+'GAME STATS'!H1742+'GAME STATS'!H1805+'GAME STATS'!H1868+'GAME STATS'!H1931+'GAME STATS'!H1994+'GAME STATS'!H2057+'GAME STATS'!H2120+'GAME STATS'!H2183+'GAME STATS'!H2246+'GAME STATS'!H2309+'GAME STATS'!H2372+'GAME STATS'!H2435+'GAME STATS'!H2498+'GAME STATS'!H2561+'GAME STATS'!H2624+'GAME STATS'!H2687+'GAME STATS'!H2750+'GAME STATS'!H2813+'GAME STATS'!H2876+'GAME STATS'!H2939+'GAME STATS'!H3002+'GAME STATS'!H3065+'GAME STATS'!H3128+'GAME STATS'!H3191+'GAME STATS'!H3254+'GAME STATS'!H3317+'GAME STATS'!H3380+'GAME STATS'!H3443+'GAME STATS'!H3506+'GAME STATS'!H3569+'GAME STATS'!H3632+'GAME STATS'!H3695+'GAME STATS'!H3758+'GAME STATS'!H3821+'GAME STATS'!H3884+'GAME STATS'!H3947+'GAME STATS'!H4010+'GAME STATS'!H4073+'GAME STATS'!H4136+'GAME STATS'!H4199+'GAME STATS'!H4262+'GAME STATS'!H4325+'GAME STATS'!H4388+'GAME STATS'!H4451+'GAME STATS'!H4514+'GAME STATS'!H4577+'GAME STATS'!H4640+'GAME STATS'!H4703+'GAME STATS'!H4766+'GAME STATS'!H4829+'GAME STATS'!H4892+'GAME STATS'!H4955+'GAME STATS'!H5018</f>
        <v>0</v>
      </c>
      <c r="K39" s="524">
        <f>'GAME STATS'!J41+'GAME STATS'!J104+'GAME STATS'!J167+'GAME STATS'!J230+'GAME STATS'!J293+'GAME STATS'!J356+'GAME STATS'!J419+'GAME STATS'!J482+'GAME STATS'!J545+'GAME STATS'!J608+'GAME STATS'!J671+'GAME STATS'!J734+'GAME STATS'!J797+'GAME STATS'!J860+'GAME STATS'!J923+'GAME STATS'!J986+'GAME STATS'!J1049+'GAME STATS'!J1112+'GAME STATS'!J1175+'GAME STATS'!J1238+'GAME STATS'!J1301+'GAME STATS'!J1364+'GAME STATS'!J1427+'GAME STATS'!J1490+'GAME STATS'!J1553+'GAME STATS'!J1616+'GAME STATS'!J1679+'GAME STATS'!J1742+'GAME STATS'!J1805+'GAME STATS'!J1868+'GAME STATS'!J1931+'GAME STATS'!J1994+'GAME STATS'!J2057+'GAME STATS'!J2120+'GAME STATS'!J2183+'GAME STATS'!J2246+'GAME STATS'!J2309+'GAME STATS'!J2372+'GAME STATS'!J2435+'GAME STATS'!J2498+'GAME STATS'!J2561+'GAME STATS'!J2624+'GAME STATS'!J2687+'GAME STATS'!J2750+'GAME STATS'!J2813+'GAME STATS'!J2876+'GAME STATS'!J2939+'GAME STATS'!J3002+'GAME STATS'!J3065+'GAME STATS'!J3128+'GAME STATS'!J3191+'GAME STATS'!J3254+'GAME STATS'!J3317+'GAME STATS'!J3380+'GAME STATS'!J3443+'GAME STATS'!J3506+'GAME STATS'!J3569+'GAME STATS'!J3632+'GAME STATS'!J3695+'GAME STATS'!J3758+'GAME STATS'!J3821+'GAME STATS'!J3884+'GAME STATS'!J3947+'GAME STATS'!J4010+'GAME STATS'!J4073+'GAME STATS'!J4136+'GAME STATS'!J4199+'GAME STATS'!J4262+'GAME STATS'!J4325+'GAME STATS'!J4388+'GAME STATS'!J4451+'GAME STATS'!J4514+'GAME STATS'!J4577+'GAME STATS'!J4640+'GAME STATS'!J4703+'GAME STATS'!J4766+'GAME STATS'!J4829+'GAME STATS'!J4892+'GAME STATS'!J4955+'GAME STATS'!J5018</f>
        <v>0</v>
      </c>
      <c r="L39" s="525"/>
      <c r="M39" s="524">
        <f>'GAME STATS'!L41+'GAME STATS'!L104+'GAME STATS'!L167+'GAME STATS'!L230+'GAME STATS'!L293+'GAME STATS'!L356+'GAME STATS'!L419+'GAME STATS'!L482+'GAME STATS'!L545+'GAME STATS'!L608+'GAME STATS'!L671+'GAME STATS'!L734+'GAME STATS'!L797+'GAME STATS'!L860+'GAME STATS'!L923+'GAME STATS'!L986+'GAME STATS'!L1049+'GAME STATS'!L1112+'GAME STATS'!L1175+'GAME STATS'!L1238+'GAME STATS'!L1301+'GAME STATS'!L1364+'GAME STATS'!L1427+'GAME STATS'!L1490+'GAME STATS'!L1553+'GAME STATS'!L1616+'GAME STATS'!L1679+'GAME STATS'!L1742+'GAME STATS'!L1805+'GAME STATS'!L1868+'GAME STATS'!L1931+'GAME STATS'!L1994+'GAME STATS'!L2057+'GAME STATS'!L2120+'GAME STATS'!L2183+'GAME STATS'!L2246+'GAME STATS'!L2309+'GAME STATS'!L2372+'GAME STATS'!L2435+'GAME STATS'!L2498+'GAME STATS'!L2561+'GAME STATS'!L2624+'GAME STATS'!L2687+'GAME STATS'!L2750+'GAME STATS'!L2813+'GAME STATS'!L2876+'GAME STATS'!L2939+'GAME STATS'!L3002+'GAME STATS'!L3065+'GAME STATS'!L3128+'GAME STATS'!L3191+'GAME STATS'!L3254+'GAME STATS'!L3317+'GAME STATS'!L3380+'GAME STATS'!L3443+'GAME STATS'!L3506+'GAME STATS'!L3569+'GAME STATS'!L3632+'GAME STATS'!L3695+'GAME STATS'!L3758+'GAME STATS'!L3821+'GAME STATS'!L3884+'GAME STATS'!L3947+'GAME STATS'!L4010+'GAME STATS'!L4073+'GAME STATS'!L4136+'GAME STATS'!L4199+'GAME STATS'!L4262+'GAME STATS'!L4325+'GAME STATS'!L4388+'GAME STATS'!L4451+'GAME STATS'!L4514+'GAME STATS'!L4577+'GAME STATS'!L4640+'GAME STATS'!L4703+'GAME STATS'!L4766+'GAME STATS'!L4829+'GAME STATS'!L4892+'GAME STATS'!L4955+'GAME STATS'!L5018</f>
        <v>0</v>
      </c>
      <c r="N39" s="525"/>
      <c r="O39" s="572">
        <f>K39+M39</f>
        <v>0</v>
      </c>
      <c r="P39" s="573"/>
      <c r="Q39" s="524">
        <f>'GAME STATS'!P41+'GAME STATS'!P104+'GAME STATS'!P167+'GAME STATS'!P230+'GAME STATS'!P293+'GAME STATS'!P356+'GAME STATS'!P419+'GAME STATS'!P482+'GAME STATS'!P545+'GAME STATS'!P608+'GAME STATS'!P671+'GAME STATS'!P734+'GAME STATS'!P797+'GAME STATS'!P860+'GAME STATS'!P923+'GAME STATS'!P986+'GAME STATS'!P1049+'GAME STATS'!P1112+'GAME STATS'!P1175+'GAME STATS'!P1238+'GAME STATS'!P1301+'GAME STATS'!P1364+'GAME STATS'!P1427+'GAME STATS'!P1490+'GAME STATS'!P1553+'GAME STATS'!P1616+'GAME STATS'!P1679+'GAME STATS'!P1742+'GAME STATS'!P1805+'GAME STATS'!P1868+'GAME STATS'!P1931+'GAME STATS'!P1994+'GAME STATS'!P2057+'GAME STATS'!P2120+'GAME STATS'!P2183+'GAME STATS'!P2246+'GAME STATS'!P2309+'GAME STATS'!P2372+'GAME STATS'!P2435+'GAME STATS'!P2498+'GAME STATS'!P2561+'GAME STATS'!P2624+'GAME STATS'!P2687+'GAME STATS'!P2750+'GAME STATS'!P2813+'GAME STATS'!P2876+'GAME STATS'!P2939+'GAME STATS'!P3002+'GAME STATS'!P3065+'GAME STATS'!P3128+'GAME STATS'!P3191+'GAME STATS'!P3254+'GAME STATS'!P3317+'GAME STATS'!P3380+'GAME STATS'!P3443+'GAME STATS'!P3506+'GAME STATS'!P3569+'GAME STATS'!P3632+'GAME STATS'!P3695+'GAME STATS'!P3758+'GAME STATS'!P3821+'GAME STATS'!P3884+'GAME STATS'!P3947+'GAME STATS'!P4010+'GAME STATS'!P4073+'GAME STATS'!P4136+'GAME STATS'!P4199+'GAME STATS'!P4262+'GAME STATS'!P4325+'GAME STATS'!P4388+'GAME STATS'!P4451+'GAME STATS'!P4514+'GAME STATS'!P4577+'GAME STATS'!P4640+'GAME STATS'!P4703+'GAME STATS'!P4766+'GAME STATS'!P4829+'GAME STATS'!P4892+'GAME STATS'!P4955+'GAME STATS'!P5018</f>
        <v>0</v>
      </c>
      <c r="R39" s="525"/>
      <c r="S39" s="524">
        <f>'GAME STATS'!R41+'GAME STATS'!R104+'GAME STATS'!R167+'GAME STATS'!R230+'GAME STATS'!R293+'GAME STATS'!R356+'GAME STATS'!R419+'GAME STATS'!R482+'GAME STATS'!R545+'GAME STATS'!R608+'GAME STATS'!R671+'GAME STATS'!R734+'GAME STATS'!R797+'GAME STATS'!R860+'GAME STATS'!R923+'GAME STATS'!R986+'GAME STATS'!R1049+'GAME STATS'!R1112+'GAME STATS'!R1175+'GAME STATS'!R1238+'GAME STATS'!R1301+'GAME STATS'!R1364+'GAME STATS'!R1427+'GAME STATS'!R1490+'GAME STATS'!R1553+'GAME STATS'!R1616+'GAME STATS'!R1679+'GAME STATS'!R1742+'GAME STATS'!R1805+'GAME STATS'!R1868+'GAME STATS'!R1931+'GAME STATS'!R1994+'GAME STATS'!R2057+'GAME STATS'!R2120+'GAME STATS'!R2183+'GAME STATS'!R2246+'GAME STATS'!R2309+'GAME STATS'!R2372+'GAME STATS'!R2435+'GAME STATS'!R2498+'GAME STATS'!R2561+'GAME STATS'!R2624+'GAME STATS'!R2687+'GAME STATS'!R2750+'GAME STATS'!R2813+'GAME STATS'!R2876+'GAME STATS'!R2939+'GAME STATS'!R3002+'GAME STATS'!R3065+'GAME STATS'!R3128+'GAME STATS'!R3191+'GAME STATS'!R3254+'GAME STATS'!R3317+'GAME STATS'!R3380+'GAME STATS'!R3443+'GAME STATS'!R3506+'GAME STATS'!R3569+'GAME STATS'!R3632+'GAME STATS'!R3695+'GAME STATS'!R3758+'GAME STATS'!R3821+'GAME STATS'!R3884+'GAME STATS'!R3947+'GAME STATS'!R4010+'GAME STATS'!R4073+'GAME STATS'!R4136+'GAME STATS'!R4199+'GAME STATS'!R4262+'GAME STATS'!R4325+'GAME STATS'!R4388+'GAME STATS'!R4451+'GAME STATS'!R4514+'GAME STATS'!R4577+'GAME STATS'!R4640+'GAME STATS'!R4703+'GAME STATS'!R4766+'GAME STATS'!R4829+'GAME STATS'!R4892+'GAME STATS'!R4955+'GAME STATS'!R5018</f>
        <v>0</v>
      </c>
      <c r="T39" s="525"/>
      <c r="U39" s="524">
        <f>'GAME STATS'!T41+'GAME STATS'!T104+'GAME STATS'!T167+'GAME STATS'!T230+'GAME STATS'!T293+'GAME STATS'!T356+'GAME STATS'!T419+'GAME STATS'!T482+'GAME STATS'!T545+'GAME STATS'!T608+'GAME STATS'!T671+'GAME STATS'!T734+'GAME STATS'!T797+'GAME STATS'!T860+'GAME STATS'!T923+'GAME STATS'!T986+'GAME STATS'!T1049+'GAME STATS'!T1112+'GAME STATS'!T1175+'GAME STATS'!T1238+'GAME STATS'!T1301+'GAME STATS'!T1364+'GAME STATS'!T1427+'GAME STATS'!T1490+'GAME STATS'!T1553+'GAME STATS'!T1616+'GAME STATS'!T1679+'GAME STATS'!T1742+'GAME STATS'!T1805+'GAME STATS'!T1868+'GAME STATS'!T1931+'GAME STATS'!T1994+'GAME STATS'!T2057+'GAME STATS'!T2120+'GAME STATS'!T2183+'GAME STATS'!T2246+'GAME STATS'!T2309+'GAME STATS'!T2372+'GAME STATS'!T2435+'GAME STATS'!T2498+'GAME STATS'!T2561+'GAME STATS'!T2624+'GAME STATS'!T2687+'GAME STATS'!T2750+'GAME STATS'!T2813+'GAME STATS'!T2876+'GAME STATS'!T2939+'GAME STATS'!T3002+'GAME STATS'!T3065+'GAME STATS'!T3128+'GAME STATS'!T3191+'GAME STATS'!T3254+'GAME STATS'!T3317+'GAME STATS'!T3380+'GAME STATS'!T3443+'GAME STATS'!T3506+'GAME STATS'!T3569+'GAME STATS'!T3632+'GAME STATS'!T3695+'GAME STATS'!T3758+'GAME STATS'!T3821+'GAME STATS'!T3884+'GAME STATS'!T3947+'GAME STATS'!T4010+'GAME STATS'!T4073+'GAME STATS'!T4136+'GAME STATS'!T4199+'GAME STATS'!T4262+'GAME STATS'!T4325+'GAME STATS'!T4388+'GAME STATS'!T4451+'GAME STATS'!T4514+'GAME STATS'!T4577+'GAME STATS'!T4640+'GAME STATS'!T4703+'GAME STATS'!T4766+'GAME STATS'!T4829+'GAME STATS'!T4892+'GAME STATS'!T4955+'GAME STATS'!T5018</f>
        <v>0</v>
      </c>
      <c r="V39" s="592"/>
      <c r="W39" s="526">
        <f>'GAME STATS'!V41+'GAME STATS'!V104+'GAME STATS'!V167+'GAME STATS'!V230+'GAME STATS'!V293+'GAME STATS'!V356+'GAME STATS'!V419+'GAME STATS'!V482+'GAME STATS'!V545+'GAME STATS'!V608+'GAME STATS'!V671+'GAME STATS'!V734+'GAME STATS'!V797+'GAME STATS'!V860+'GAME STATS'!V923+'GAME STATS'!V986+'GAME STATS'!V1049+'GAME STATS'!V1112+'GAME STATS'!V1175+'GAME STATS'!V1238+'GAME STATS'!V1301+'GAME STATS'!V1364+'GAME STATS'!V1427+'GAME STATS'!V1490+'GAME STATS'!V1553+'GAME STATS'!V1616+'GAME STATS'!V1679+'GAME STATS'!V1742+'GAME STATS'!V1805+'GAME STATS'!V1868+'GAME STATS'!V1931+'GAME STATS'!V1994+'GAME STATS'!V2057+'GAME STATS'!V2120+'GAME STATS'!V2183+'GAME STATS'!V2246+'GAME STATS'!V2309+'GAME STATS'!V2372+'GAME STATS'!V2435+'GAME STATS'!V2498+'GAME STATS'!V2561+'GAME STATS'!V2624+'GAME STATS'!V2687+'GAME STATS'!V2750+'GAME STATS'!V2813+'GAME STATS'!V2876+'GAME STATS'!V2939+'GAME STATS'!V3002+'GAME STATS'!V3065+'GAME STATS'!V3128+'GAME STATS'!V3191+'GAME STATS'!V3254+'GAME STATS'!V3317+'GAME STATS'!V3380+'GAME STATS'!V3443+'GAME STATS'!V3506+'GAME STATS'!V3569+'GAME STATS'!V3632+'GAME STATS'!V3695+'GAME STATS'!V3758+'GAME STATS'!V3821+'GAME STATS'!V3884+'GAME STATS'!V3947+'GAME STATS'!V4010+'GAME STATS'!V4073+'GAME STATS'!V4136+'GAME STATS'!V4199+'GAME STATS'!V4262+'GAME STATS'!V4325+'GAME STATS'!V4388+'GAME STATS'!V4451+'GAME STATS'!V4514+'GAME STATS'!V4577+'GAME STATS'!V4640+'GAME STATS'!V4703+'GAME STATS'!V4766+'GAME STATS'!V4829+'GAME STATS'!V4892+'GAME STATS'!V4955+'GAME STATS'!V5018</f>
        <v>0</v>
      </c>
      <c r="X39" s="526">
        <f>'GAME STATS'!X41+'GAME STATS'!X104+'GAME STATS'!X167+'GAME STATS'!X230+'GAME STATS'!X293+'GAME STATS'!X356+'GAME STATS'!X419+'GAME STATS'!X482+'GAME STATS'!X545+'GAME STATS'!X608+'GAME STATS'!X671+'GAME STATS'!X734+'GAME STATS'!X797+'GAME STATS'!X860+'GAME STATS'!X923+'GAME STATS'!X986+'GAME STATS'!X1049+'GAME STATS'!X1112+'GAME STATS'!X1175+'GAME STATS'!X1238+'GAME STATS'!X1301+'GAME STATS'!X1364+'GAME STATS'!X1427+'GAME STATS'!X1490+'GAME STATS'!X1553+'GAME STATS'!X1616+'GAME STATS'!X1679+'GAME STATS'!X1742+'GAME STATS'!X1805+'GAME STATS'!X1868+'GAME STATS'!X1931+'GAME STATS'!X1994+'GAME STATS'!X2057+'GAME STATS'!X2120+'GAME STATS'!X2183+'GAME STATS'!X2246+'GAME STATS'!X2309+'GAME STATS'!X2372+'GAME STATS'!X2435+'GAME STATS'!X2498+'GAME STATS'!X2561+'GAME STATS'!X2624+'GAME STATS'!X2687+'GAME STATS'!X2750+'GAME STATS'!X2813+'GAME STATS'!X2876+'GAME STATS'!X2939+'GAME STATS'!X3002+'GAME STATS'!X3065+'GAME STATS'!X3128+'GAME STATS'!X3191+'GAME STATS'!X3254+'GAME STATS'!X3317+'GAME STATS'!X3380+'GAME STATS'!X3443+'GAME STATS'!X3506+'GAME STATS'!X3569+'GAME STATS'!X3632+'GAME STATS'!X3695+'GAME STATS'!X3758+'GAME STATS'!X3821+'GAME STATS'!X3884+'GAME STATS'!X3947+'GAME STATS'!X4010+'GAME STATS'!X4073+'GAME STATS'!X4136+'GAME STATS'!X4199+'GAME STATS'!X4262+'GAME STATS'!X4325+'GAME STATS'!X4388+'GAME STATS'!X4451+'GAME STATS'!X4514+'GAME STATS'!X4577+'GAME STATS'!X4640+'GAME STATS'!X4703+'GAME STATS'!X4766+'GAME STATS'!X4829+'GAME STATS'!X4892+'GAME STATS'!X4955+'GAME STATS'!X5018</f>
        <v>0</v>
      </c>
      <c r="Y39" s="524">
        <f>'GAME STATS'!Z41+'GAME STATS'!Z104+'GAME STATS'!Z167+'GAME STATS'!Z230+'GAME STATS'!Z293+'GAME STATS'!Z356+'GAME STATS'!Z419+'GAME STATS'!Z482+'GAME STATS'!Z545+'GAME STATS'!Z608+'GAME STATS'!Z671+'GAME STATS'!Z734+'GAME STATS'!Z797+'GAME STATS'!Z860+'GAME STATS'!Z923+'GAME STATS'!Z986+'GAME STATS'!Z1049+'GAME STATS'!Z1112+'GAME STATS'!Z1175+'GAME STATS'!Z1238+'GAME STATS'!Z1301+'GAME STATS'!Z1364+'GAME STATS'!Z1427+'GAME STATS'!Z1490+'GAME STATS'!Z1553+'GAME STATS'!Z1616+'GAME STATS'!Z1679+'GAME STATS'!Z1742+'GAME STATS'!Z1805+'GAME STATS'!Z1868+'GAME STATS'!Z1931+'GAME STATS'!Z1994+'GAME STATS'!Z2057+'GAME STATS'!Z2120+'GAME STATS'!Z2183+'GAME STATS'!Z2246+'GAME STATS'!Z2309+'GAME STATS'!Z2372+'GAME STATS'!Z2435+'GAME STATS'!Z2498+'GAME STATS'!Z2561+'GAME STATS'!Z2624+'GAME STATS'!Z2687+'GAME STATS'!Z2750+'GAME STATS'!Z2813+'GAME STATS'!Z2876+'GAME STATS'!Z2939+'GAME STATS'!Z3002+'GAME STATS'!Z3065+'GAME STATS'!Z3128+'GAME STATS'!Z3191+'GAME STATS'!Z3254+'GAME STATS'!Z3317+'GAME STATS'!Z3380+'GAME STATS'!Z3443+'GAME STATS'!Z3506+'GAME STATS'!Z3569+'GAME STATS'!Z3632+'GAME STATS'!Z3695+'GAME STATS'!Z3758+'GAME STATS'!Z3821+'GAME STATS'!Z3884+'GAME STATS'!Z3947+'GAME STATS'!Z4010+'GAME STATS'!Z4073+'GAME STATS'!Z4136+'GAME STATS'!Z4199+'GAME STATS'!Z4262+'GAME STATS'!Z4325+'GAME STATS'!Z4388+'GAME STATS'!Z4451+'GAME STATS'!Z4514+'GAME STATS'!Z4577+'GAME STATS'!Z4640+'GAME STATS'!Z4703+'GAME STATS'!Z4766+'GAME STATS'!Z4829+'GAME STATS'!Z4892+'GAME STATS'!Z4955+'GAME STATS'!Z5018</f>
        <v>0</v>
      </c>
      <c r="Z39" s="525"/>
      <c r="AA39" s="524">
        <f>'GAME STATS'!AB41+'GAME STATS'!AB104+'GAME STATS'!AB167+'GAME STATS'!AB230+'GAME STATS'!AB293+'GAME STATS'!AB356+'GAME STATS'!AB419+'GAME STATS'!AB482+'GAME STATS'!AB545+'GAME STATS'!AB608+'GAME STATS'!AB671+'GAME STATS'!AB734+'GAME STATS'!AB797+'GAME STATS'!AB860+'GAME STATS'!AB923+'GAME STATS'!AB986+'GAME STATS'!AB1049+'GAME STATS'!AB1112+'GAME STATS'!AB1175+'GAME STATS'!AB1238+'GAME STATS'!AB1301+'GAME STATS'!AB1364+'GAME STATS'!AB1427+'GAME STATS'!AB1490+'GAME STATS'!AB1553+'GAME STATS'!AB1616+'GAME STATS'!AB1679+'GAME STATS'!AB1742+'GAME STATS'!AB1805+'GAME STATS'!AB1868+'GAME STATS'!AB1931+'GAME STATS'!AB1994+'GAME STATS'!AB2057+'GAME STATS'!AB2120+'GAME STATS'!AB2183+'GAME STATS'!AB2246+'GAME STATS'!AB2309+'GAME STATS'!AB2372+'GAME STATS'!AB2435+'GAME STATS'!AB2498+'GAME STATS'!AB2561+'GAME STATS'!AB2624+'GAME STATS'!AB2687+'GAME STATS'!AB2750+'GAME STATS'!AB2813+'GAME STATS'!AB2876+'GAME STATS'!AB2939+'GAME STATS'!AB3002+'GAME STATS'!AB3065+'GAME STATS'!AB3128+'GAME STATS'!AB3191+'GAME STATS'!AB3254+'GAME STATS'!AB3317+'GAME STATS'!AB3380+'GAME STATS'!AB3443+'GAME STATS'!AB3506+'GAME STATS'!AB3569+'GAME STATS'!AB3632+'GAME STATS'!AB3695+'GAME STATS'!AB3758+'GAME STATS'!AB3821+'GAME STATS'!AB3884+'GAME STATS'!AB3947+'GAME STATS'!AB4010+'GAME STATS'!AB4073+'GAME STATS'!AB4136+'GAME STATS'!AB4199+'GAME STATS'!AB4262+'GAME STATS'!AB4325+'GAME STATS'!AB4388+'GAME STATS'!AB4451+'GAME STATS'!AB4514+'GAME STATS'!AB4577+'GAME STATS'!AB4640+'GAME STATS'!AB4703+'GAME STATS'!AB4766+'GAME STATS'!AB4829+'GAME STATS'!AB4892+'GAME STATS'!AB4955+'GAME STATS'!AB5018</f>
        <v>0</v>
      </c>
      <c r="AB39" s="525"/>
      <c r="AC39" s="524">
        <f>'GAME STATS'!AD41+'GAME STATS'!AD104+'GAME STATS'!AD167+'GAME STATS'!AD230+'GAME STATS'!AD293+'GAME STATS'!AD356+'GAME STATS'!AD419+'GAME STATS'!AD482+'GAME STATS'!AD545+'GAME STATS'!AD608+'GAME STATS'!AD671+'GAME STATS'!AD734+'GAME STATS'!AD797+'GAME STATS'!AD860+'GAME STATS'!AD923+'GAME STATS'!AD986+'GAME STATS'!AD1049+'GAME STATS'!AD1112+'GAME STATS'!AD1175+'GAME STATS'!AD1238+'GAME STATS'!AD1301+'GAME STATS'!AD1364+'GAME STATS'!AD1427+'GAME STATS'!AD1490+'GAME STATS'!AD1553+'GAME STATS'!AD1616+'GAME STATS'!AD1679+'GAME STATS'!AD1742+'GAME STATS'!AD1805+'GAME STATS'!AD1868+'GAME STATS'!AD1931+'GAME STATS'!AD1994+'GAME STATS'!AD2057+'GAME STATS'!AD2120+'GAME STATS'!AD2183+'GAME STATS'!AD2246+'GAME STATS'!AD2309+'GAME STATS'!AD2372+'GAME STATS'!AD2435+'GAME STATS'!AD2498+'GAME STATS'!AD2561+'GAME STATS'!AD2624+'GAME STATS'!AD2687+'GAME STATS'!AD2750+'GAME STATS'!AD2813+'GAME STATS'!AD2876+'GAME STATS'!AD2939+'GAME STATS'!AD3002+'GAME STATS'!AD3065+'GAME STATS'!AD3128+'GAME STATS'!AD3191+'GAME STATS'!AD3254+'GAME STATS'!AD3317+'GAME STATS'!AD3380+'GAME STATS'!AD3443+'GAME STATS'!AD3506+'GAME STATS'!AD3569+'GAME STATS'!AD3632+'GAME STATS'!AD3695+'GAME STATS'!AD3758+'GAME STATS'!AD3821+'GAME STATS'!AD3884+'GAME STATS'!AD3947+'GAME STATS'!AD4010+'GAME STATS'!AD4073+'GAME STATS'!AD4136+'GAME STATS'!AD4199+'GAME STATS'!AD4262+'GAME STATS'!AD4325+'GAME STATS'!AD4388+'GAME STATS'!AD4451+'GAME STATS'!AD4514+'GAME STATS'!AD4577+'GAME STATS'!AD4640+'GAME STATS'!AD4703+'GAME STATS'!AD4766+'GAME STATS'!AD4829+'GAME STATS'!AD4892+'GAME STATS'!AD4955+'GAME STATS'!AD5018</f>
        <v>0</v>
      </c>
      <c r="AD39" s="525"/>
      <c r="AE39" s="524">
        <f>'GAME STATS'!AF41+'GAME STATS'!AF104+'GAME STATS'!AF167+'GAME STATS'!AF230+'GAME STATS'!AF293+'GAME STATS'!AF356+'GAME STATS'!AF419+'GAME STATS'!AF482+'GAME STATS'!AF545+'GAME STATS'!AF608+'GAME STATS'!AF671+'GAME STATS'!AF734+'GAME STATS'!AF797+'GAME STATS'!AF860+'GAME STATS'!AF923+'GAME STATS'!AF986+'GAME STATS'!AF1049+'GAME STATS'!AF1112+'GAME STATS'!AF1175+'GAME STATS'!AF1238+'GAME STATS'!AF1301+'GAME STATS'!AF1364+'GAME STATS'!AF1427+'GAME STATS'!AF1490+'GAME STATS'!AF1553+'GAME STATS'!AF1616+'GAME STATS'!AF1679+'GAME STATS'!AF1742+'GAME STATS'!AF1805+'GAME STATS'!AF1868+'GAME STATS'!AF1931+'GAME STATS'!AF1994+'GAME STATS'!AF2057+'GAME STATS'!AF2120+'GAME STATS'!AF2183+'GAME STATS'!AF2246+'GAME STATS'!AF2309+'GAME STATS'!AF2372+'GAME STATS'!AF2435+'GAME STATS'!AF2498+'GAME STATS'!AF2561+'GAME STATS'!AF2624+'GAME STATS'!AF2687+'GAME STATS'!AF2750+'GAME STATS'!AF2813+'GAME STATS'!AF2876+'GAME STATS'!AF2939+'GAME STATS'!AF3002+'GAME STATS'!AF3065+'GAME STATS'!AF3128+'GAME STATS'!AF3191+'GAME STATS'!AF3254+'GAME STATS'!AF3317+'GAME STATS'!AF3380+'GAME STATS'!AF3443+'GAME STATS'!AF3506+'GAME STATS'!AF3569+'GAME STATS'!AF3632+'GAME STATS'!AF3695+'GAME STATS'!AF3758+'GAME STATS'!AF3821+'GAME STATS'!AF3884+'GAME STATS'!AF3947+'GAME STATS'!AF4010+'GAME STATS'!AF4073+'GAME STATS'!AF4136+'GAME STATS'!AF4199+'GAME STATS'!AF4262+'GAME STATS'!AF4325+'GAME STATS'!AF4388+'GAME STATS'!AF4451+'GAME STATS'!AF4514+'GAME STATS'!AF4577+'GAME STATS'!AF4640+'GAME STATS'!AF4703+'GAME STATS'!AF4766+'GAME STATS'!AF4829+'GAME STATS'!AF4892+'GAME STATS'!AF4955+'GAME STATS'!AF5018</f>
        <v>0</v>
      </c>
      <c r="AF39" s="525"/>
      <c r="AG39" s="524">
        <f>'GAME STATS'!AH41+'GAME STATS'!AH104+'GAME STATS'!AH167+'GAME STATS'!AH230+'GAME STATS'!AH293+'GAME STATS'!AH356+'GAME STATS'!AH419+'GAME STATS'!AH482+'GAME STATS'!AH545+'GAME STATS'!AH608+'GAME STATS'!AH671+'GAME STATS'!AH734+'GAME STATS'!AH797+'GAME STATS'!AH860+'GAME STATS'!AH923+'GAME STATS'!AH986+'GAME STATS'!AH1049+'GAME STATS'!AH1112+'GAME STATS'!AH1175+'GAME STATS'!AH1238+'GAME STATS'!AH1301+'GAME STATS'!AH1364+'GAME STATS'!AH1427+'GAME STATS'!AH1490+'GAME STATS'!AH1553+'GAME STATS'!AH1616+'GAME STATS'!AH1679+'GAME STATS'!AH1742+'GAME STATS'!AH1805+'GAME STATS'!AH1868+'GAME STATS'!AH1931+'GAME STATS'!AH1994+'GAME STATS'!AH2057+'GAME STATS'!AH2120+'GAME STATS'!AH2183+'GAME STATS'!AH2246+'GAME STATS'!AH2309+'GAME STATS'!AH2372+'GAME STATS'!AH2435+'GAME STATS'!AH2498+'GAME STATS'!AH2561+'GAME STATS'!AH2624+'GAME STATS'!AH2687+'GAME STATS'!AH2750+'GAME STATS'!AH2813+'GAME STATS'!AH2876+'GAME STATS'!AH2939+'GAME STATS'!AH3002+'GAME STATS'!AH3065+'GAME STATS'!AH3128+'GAME STATS'!AH3191+'GAME STATS'!AH3254+'GAME STATS'!AH3317+'GAME STATS'!AH3380+'GAME STATS'!AH3443+'GAME STATS'!AH3506+'GAME STATS'!AH3569+'GAME STATS'!AH3632+'GAME STATS'!AH3695+'GAME STATS'!AH3758+'GAME STATS'!AH3821+'GAME STATS'!AH3884+'GAME STATS'!AH3947+'GAME STATS'!AH4010+'GAME STATS'!AH4073+'GAME STATS'!AH4136+'GAME STATS'!AH4199+'GAME STATS'!AH4262+'GAME STATS'!AH4325+'GAME STATS'!AH4388+'GAME STATS'!AH4451+'GAME STATS'!AH4514+'GAME STATS'!AH4577+'GAME STATS'!AH4640+'GAME STATS'!AH4703+'GAME STATS'!AH4766+'GAME STATS'!AH4829+'GAME STATS'!AH4892+'GAME STATS'!AH4955+'GAME STATS'!AH5018</f>
        <v>0</v>
      </c>
      <c r="AH39" s="525"/>
      <c r="AI39" s="524">
        <f>'GAME STATS'!AJ41+'GAME STATS'!AJ104+'GAME STATS'!AJ167+'GAME STATS'!AJ230+'GAME STATS'!AJ293+'GAME STATS'!AJ356+'GAME STATS'!AJ419+'GAME STATS'!AJ482+'GAME STATS'!AJ545+'GAME STATS'!AJ608+'GAME STATS'!AJ671+'GAME STATS'!AJ734+'GAME STATS'!AJ797+'GAME STATS'!AJ860+'GAME STATS'!AJ923+'GAME STATS'!AJ986+'GAME STATS'!AJ1049+'GAME STATS'!AJ1112+'GAME STATS'!AJ1175+'GAME STATS'!AJ1238+'GAME STATS'!AJ1301+'GAME STATS'!AJ1364+'GAME STATS'!AJ1427+'GAME STATS'!AJ1490+'GAME STATS'!AJ1553+'GAME STATS'!AJ1616+'GAME STATS'!AJ1679+'GAME STATS'!AJ1742+'GAME STATS'!AJ1805+'GAME STATS'!AJ1868+'GAME STATS'!AJ1931+'GAME STATS'!AJ1994+'GAME STATS'!AJ2057+'GAME STATS'!AJ2120+'GAME STATS'!AJ2183+'GAME STATS'!AJ2246+'GAME STATS'!AJ2309+'GAME STATS'!AJ2372+'GAME STATS'!AJ2435+'GAME STATS'!AJ2498+'GAME STATS'!AJ2561+'GAME STATS'!AJ2624+'GAME STATS'!AJ2687+'GAME STATS'!AJ2750+'GAME STATS'!AJ2813+'GAME STATS'!AJ2876+'GAME STATS'!AJ2939+'GAME STATS'!AJ3002+'GAME STATS'!AJ3065+'GAME STATS'!AJ3128+'GAME STATS'!AJ3191+'GAME STATS'!AJ3254+'GAME STATS'!AJ3317+'GAME STATS'!AJ3380+'GAME STATS'!AJ3443+'GAME STATS'!AJ3506+'GAME STATS'!AJ3569+'GAME STATS'!AJ3632+'GAME STATS'!AJ3695+'GAME STATS'!AJ3758+'GAME STATS'!AJ3821+'GAME STATS'!AJ3884+'GAME STATS'!AJ3947+'GAME STATS'!AJ4010+'GAME STATS'!AJ4073+'GAME STATS'!AJ4136+'GAME STATS'!AJ4199+'GAME STATS'!AJ4262+'GAME STATS'!AJ4325+'GAME STATS'!AJ4388+'GAME STATS'!AJ4451+'GAME STATS'!AJ4514+'GAME STATS'!AJ4577+'GAME STATS'!AJ4640+'GAME STATS'!AJ4703+'GAME STATS'!AJ4766+'GAME STATS'!AJ4829+'GAME STATS'!AJ4892+'GAME STATS'!AJ4955+'GAME STATS'!AJ5018</f>
        <v>0</v>
      </c>
      <c r="AJ39" s="525"/>
      <c r="AK39" s="572">
        <f>IF(AG39=0,0,(AI39/AG39)*100)</f>
        <v>0</v>
      </c>
      <c r="AL39" s="573"/>
      <c r="AM39" s="524">
        <f>'GAME STATS'!AN41+'GAME STATS'!AN104+'GAME STATS'!AN167+'GAME STATS'!AN230+'GAME STATS'!AN293+'GAME STATS'!AN356+'GAME STATS'!AN419+'GAME STATS'!AN482+'GAME STATS'!AN545+'GAME STATS'!AN608+'GAME STATS'!AN671+'GAME STATS'!AN734+'GAME STATS'!AN797+'GAME STATS'!AN860+'GAME STATS'!AN923+'GAME STATS'!AN986+'GAME STATS'!AN1049+'GAME STATS'!AN1112+'GAME STATS'!AN1175+'GAME STATS'!AN1238+'GAME STATS'!AN1301+'GAME STATS'!AN1364+'GAME STATS'!AN1427+'GAME STATS'!AN1490+'GAME STATS'!AN1553+'GAME STATS'!AN1616+'GAME STATS'!AN1679+'GAME STATS'!AN1742+'GAME STATS'!AN1805+'GAME STATS'!AN1868+'GAME STATS'!AN1931+'GAME STATS'!AN1994+'GAME STATS'!AN2057+'GAME STATS'!AN2120+'GAME STATS'!AN2183+'GAME STATS'!AN2246+'GAME STATS'!AN2309+'GAME STATS'!AN2372+'GAME STATS'!AN2435+'GAME STATS'!AN2498+'GAME STATS'!AN2561+'GAME STATS'!AN2624+'GAME STATS'!AN2687+'GAME STATS'!AN2750+'GAME STATS'!AN2813+'GAME STATS'!AN2876+'GAME STATS'!AN2939+'GAME STATS'!AN3002+'GAME STATS'!AN3065+'GAME STATS'!AN3128+'GAME STATS'!AN3191+'GAME STATS'!AN3254+'GAME STATS'!AN3317+'GAME STATS'!AN3380+'GAME STATS'!AN3443+'GAME STATS'!AN3506+'GAME STATS'!AN3569+'GAME STATS'!AN3632+'GAME STATS'!AN3695+'GAME STATS'!AN3758+'GAME STATS'!AN3821+'GAME STATS'!AN3884+'GAME STATS'!AN3947+'GAME STATS'!AN4010+'GAME STATS'!AN4073+'GAME STATS'!AN4136+'GAME STATS'!AN4199+'GAME STATS'!AN4262+'GAME STATS'!AN4325+'GAME STATS'!AN4388+'GAME STATS'!AN4451+'GAME STATS'!AN4514+'GAME STATS'!AN4577+'GAME STATS'!AN4640+'GAME STATS'!AN4703+'GAME STATS'!AN4766+'GAME STATS'!AN4829+'GAME STATS'!AN4892+'GAME STATS'!AN4955+'GAME STATS'!AN5018</f>
        <v>0</v>
      </c>
      <c r="AN39" s="525"/>
      <c r="AO39" s="524">
        <f>'GAME STATS'!AP41+'GAME STATS'!AP104+'GAME STATS'!AP167+'GAME STATS'!AP230+'GAME STATS'!AP293+'GAME STATS'!AP356+'GAME STATS'!AP419+'GAME STATS'!AP482+'GAME STATS'!AP545+'GAME STATS'!AP608+'GAME STATS'!AP671+'GAME STATS'!AP734+'GAME STATS'!AP797+'GAME STATS'!AP860+'GAME STATS'!AP923+'GAME STATS'!AP986+'GAME STATS'!AP1049+'GAME STATS'!AP1112+'GAME STATS'!AP1175+'GAME STATS'!AP1238+'GAME STATS'!AP1301+'GAME STATS'!AP1364+'GAME STATS'!AP1427+'GAME STATS'!AP1490+'GAME STATS'!AP1553+'GAME STATS'!AP1616+'GAME STATS'!AP1679+'GAME STATS'!AP1742+'GAME STATS'!AP1805+'GAME STATS'!AP1868+'GAME STATS'!AP1931+'GAME STATS'!AP1994+'GAME STATS'!AP2057+'GAME STATS'!AP2120+'GAME STATS'!AP2183+'GAME STATS'!AP2246+'GAME STATS'!AP2309+'GAME STATS'!AP2372+'GAME STATS'!AP2435+'GAME STATS'!AP2498+'GAME STATS'!AP2561+'GAME STATS'!AP2624+'GAME STATS'!AP2687+'GAME STATS'!AP2750+'GAME STATS'!AP2813+'GAME STATS'!AP2876+'GAME STATS'!AP2939+'GAME STATS'!AP3002+'GAME STATS'!AP3065+'GAME STATS'!AP3128+'GAME STATS'!AP3191+'GAME STATS'!AP3254+'GAME STATS'!AP3317+'GAME STATS'!AP3380+'GAME STATS'!AP3443+'GAME STATS'!AP3506+'GAME STATS'!AP3569+'GAME STATS'!AP3632+'GAME STATS'!AP3695+'GAME STATS'!AP3758+'GAME STATS'!AP3821+'GAME STATS'!AP3884+'GAME STATS'!AP3947+'GAME STATS'!AP4010+'GAME STATS'!AP4073+'GAME STATS'!AP4136+'GAME STATS'!AP4199+'GAME STATS'!AP4262+'GAME STATS'!AP4325+'GAME STATS'!AP4388+'GAME STATS'!AP4451+'GAME STATS'!AP4514+'GAME STATS'!AP4577+'GAME STATS'!AP4640+'GAME STATS'!AP4703+'GAME STATS'!AP4766+'GAME STATS'!AP4829+'GAME STATS'!AP4892+'GAME STATS'!AP4955+'GAME STATS'!AP5018</f>
        <v>0</v>
      </c>
      <c r="AP39" s="525"/>
      <c r="AQ39" s="572">
        <f>IF(AM39=0,0,(AO39/AM39)*100)</f>
        <v>0</v>
      </c>
      <c r="AR39" s="573"/>
      <c r="AS39" s="524">
        <f>AA39+AG39+AM39</f>
        <v>0</v>
      </c>
      <c r="AT39" s="525"/>
      <c r="AU39" s="569">
        <f>AC39+AI39+AO39</f>
        <v>0</v>
      </c>
      <c r="AV39" s="525"/>
      <c r="AW39" s="572">
        <f>IF(AS39=0,0,(AU39/AS39)*100)</f>
        <v>0</v>
      </c>
      <c r="AX39" s="573"/>
      <c r="AY39" s="524">
        <f>'GAME STATS'!AZ41+'GAME STATS'!AZ104+'GAME STATS'!AZ167+'GAME STATS'!AZ230+'GAME STATS'!AZ293+'GAME STATS'!AZ356+'GAME STATS'!AZ419+'GAME STATS'!AZ482+'GAME STATS'!AZ545+'GAME STATS'!AZ608+'GAME STATS'!AZ671+'GAME STATS'!AZ734+'GAME STATS'!AZ797+'GAME STATS'!AZ860+'GAME STATS'!AZ923+'GAME STATS'!AZ986+'GAME STATS'!AZ1049+'GAME STATS'!AZ1112+'GAME STATS'!AZ1175+'GAME STATS'!AZ1238+'GAME STATS'!AZ1301+'GAME STATS'!AZ1364+'GAME STATS'!AZ1427+'GAME STATS'!AZ1490+'GAME STATS'!AZ1553+'GAME STATS'!AZ1616+'GAME STATS'!AZ1679+'GAME STATS'!AZ1742+'GAME STATS'!AZ1805+'GAME STATS'!AZ1868+'GAME STATS'!AZ1931+'GAME STATS'!AZ1994+'GAME STATS'!AZ2057+'GAME STATS'!AZ2120+'GAME STATS'!AZ2183+'GAME STATS'!AZ2246+'GAME STATS'!AZ2309+'GAME STATS'!AZ2372+'GAME STATS'!AZ2435+'GAME STATS'!AZ2498+'GAME STATS'!AZ2561+'GAME STATS'!AZ2624+'GAME STATS'!AZ2687+'GAME STATS'!AZ2750+'GAME STATS'!AZ2813+'GAME STATS'!AZ2876+'GAME STATS'!AZ2939+'GAME STATS'!AZ3002+'GAME STATS'!AZ3065+'GAME STATS'!AZ3128+'GAME STATS'!AZ3191+'GAME STATS'!AZ3254+'GAME STATS'!AZ3317+'GAME STATS'!AZ3380+'GAME STATS'!AZ3443+'GAME STATS'!AZ3506+'GAME STATS'!AZ3569+'GAME STATS'!AZ3632+'GAME STATS'!AZ3695+'GAME STATS'!AZ3758+'GAME STATS'!AZ3821+'GAME STATS'!AZ3884+'GAME STATS'!AZ3947+'GAME STATS'!AZ4010+'GAME STATS'!AZ4073+'GAME STATS'!AZ4136+'GAME STATS'!AZ4199+'GAME STATS'!AZ4262+'GAME STATS'!AZ4325+'GAME STATS'!AZ4388+'GAME STATS'!AZ4451+'GAME STATS'!AZ4514+'GAME STATS'!AZ4577+'GAME STATS'!AZ4640+'GAME STATS'!AZ4703+'GAME STATS'!AZ4766+'GAME STATS'!AZ4829+'GAME STATS'!AZ4892+'GAME STATS'!AZ4955+'GAME STATS'!AZ5018</f>
        <v>0</v>
      </c>
      <c r="AZ39" s="525"/>
      <c r="BA39" s="524">
        <f>'GAME STATS'!BB41+'GAME STATS'!BB104+'GAME STATS'!BB167+'GAME STATS'!BB230+'GAME STATS'!BB293+'GAME STATS'!BB356+'GAME STATS'!BB419+'GAME STATS'!BB482+'GAME STATS'!BB545+'GAME STATS'!BB608+'GAME STATS'!BB671+'GAME STATS'!BB734+'GAME STATS'!BB797+'GAME STATS'!BB860+'GAME STATS'!BB923+'GAME STATS'!BB986+'GAME STATS'!BB1049+'GAME STATS'!BB1112+'GAME STATS'!BB1175+'GAME STATS'!BB1238+'GAME STATS'!BB1301+'GAME STATS'!BB1364+'GAME STATS'!BB1427+'GAME STATS'!BB1490+'GAME STATS'!BB1553+'GAME STATS'!BB1616+'GAME STATS'!BB1679+'GAME STATS'!BB1742+'GAME STATS'!BB1805+'GAME STATS'!BB1868+'GAME STATS'!BB1931+'GAME STATS'!BB1994+'GAME STATS'!BB2057+'GAME STATS'!BB2120+'GAME STATS'!BB2183+'GAME STATS'!BB2246+'GAME STATS'!BB2309+'GAME STATS'!BB2372+'GAME STATS'!BB2435+'GAME STATS'!BB2498+'GAME STATS'!BB2561+'GAME STATS'!BB2624+'GAME STATS'!BB2687+'GAME STATS'!BB2750+'GAME STATS'!BB2813+'GAME STATS'!BB2876+'GAME STATS'!BB2939+'GAME STATS'!BB3002+'GAME STATS'!BB3065+'GAME STATS'!BB3128+'GAME STATS'!BB3191+'GAME STATS'!BB3254+'GAME STATS'!BB3317+'GAME STATS'!BB3380+'GAME STATS'!BB3443+'GAME STATS'!BB3506+'GAME STATS'!BB3569+'GAME STATS'!BB3632+'GAME STATS'!BB3695+'GAME STATS'!BB3758+'GAME STATS'!BB3821+'GAME STATS'!BB3884+'GAME STATS'!BB3947+'GAME STATS'!BB4010+'GAME STATS'!BB4073+'GAME STATS'!BB4136+'GAME STATS'!BB4199+'GAME STATS'!BB4262+'GAME STATS'!BB4325+'GAME STATS'!BB4388+'GAME STATS'!BB4451+'GAME STATS'!BB4514+'GAME STATS'!BB4577+'GAME STATS'!BB4640+'GAME STATS'!BB4703+'GAME STATS'!BB4766+'GAME STATS'!BB4829+'GAME STATS'!BB4892+'GAME STATS'!BB4955+'GAME STATS'!BB5018</f>
        <v>0</v>
      </c>
      <c r="BB39" s="525"/>
      <c r="BC39" s="572">
        <f>IF(AY39=0,0,(BA39/AY39)*100)</f>
        <v>0</v>
      </c>
      <c r="BD39" s="573"/>
      <c r="BE39" s="524">
        <f>AA39+AG39+AM39+AY39</f>
        <v>0</v>
      </c>
      <c r="BF39" s="525"/>
      <c r="BG39" s="569">
        <f>AC39+AI39+AO39+BA39</f>
        <v>0</v>
      </c>
      <c r="BH39" s="525"/>
      <c r="BI39" s="572">
        <f>IF(BE39=0,0,(BG39/BE39)*100)</f>
        <v>0</v>
      </c>
      <c r="BJ39" s="593"/>
      <c r="BK39" s="586">
        <f>(AC39*2)+(AI39*2)+(AO39*3)+BA39</f>
        <v>0</v>
      </c>
      <c r="BL39" s="587"/>
      <c r="BM39" s="588"/>
      <c r="BN39" s="104"/>
      <c r="BO39" s="104"/>
    </row>
    <row r="40" spans="1:67" ht="24.95" customHeight="1" x14ac:dyDescent="0.25">
      <c r="A40" s="104"/>
      <c r="B40" s="571"/>
      <c r="C40" s="541" t="str">
        <f>IF(ROSTER!D$38="","",ROSTER!D$38)</f>
        <v/>
      </c>
      <c r="D40" s="542"/>
      <c r="E40" s="543"/>
      <c r="F40" s="524"/>
      <c r="G40" s="525"/>
      <c r="H40" s="524"/>
      <c r="I40" s="525"/>
      <c r="J40" s="526"/>
      <c r="K40" s="524"/>
      <c r="L40" s="525"/>
      <c r="M40" s="524"/>
      <c r="N40" s="525"/>
      <c r="O40" s="572" t="s">
        <v>14</v>
      </c>
      <c r="P40" s="573"/>
      <c r="Q40" s="524"/>
      <c r="R40" s="525"/>
      <c r="S40" s="524"/>
      <c r="T40" s="525"/>
      <c r="U40" s="524"/>
      <c r="V40" s="592"/>
      <c r="W40" s="526"/>
      <c r="X40" s="526"/>
      <c r="Y40" s="524"/>
      <c r="Z40" s="525"/>
      <c r="AA40" s="524"/>
      <c r="AB40" s="525"/>
      <c r="AC40" s="524"/>
      <c r="AD40" s="525"/>
      <c r="AE40" s="524"/>
      <c r="AF40" s="525"/>
      <c r="AG40" s="524"/>
      <c r="AH40" s="525"/>
      <c r="AI40" s="524"/>
      <c r="AJ40" s="525"/>
      <c r="AK40" s="572"/>
      <c r="AL40" s="573"/>
      <c r="AM40" s="524"/>
      <c r="AN40" s="525"/>
      <c r="AO40" s="524"/>
      <c r="AP40" s="525"/>
      <c r="AQ40" s="572"/>
      <c r="AR40" s="573"/>
      <c r="AS40" s="524"/>
      <c r="AT40" s="525"/>
      <c r="AU40" s="569"/>
      <c r="AV40" s="525"/>
      <c r="AW40" s="572"/>
      <c r="AX40" s="573"/>
      <c r="AY40" s="524"/>
      <c r="AZ40" s="525"/>
      <c r="BA40" s="524"/>
      <c r="BB40" s="525"/>
      <c r="BC40" s="572"/>
      <c r="BD40" s="573"/>
      <c r="BE40" s="524"/>
      <c r="BF40" s="525"/>
      <c r="BG40" s="569"/>
      <c r="BH40" s="525"/>
      <c r="BI40" s="572"/>
      <c r="BJ40" s="593"/>
      <c r="BK40" s="589"/>
      <c r="BL40" s="590"/>
      <c r="BM40" s="591"/>
      <c r="BN40" s="104"/>
      <c r="BO40" s="104"/>
    </row>
    <row r="41" spans="1:67" ht="24.95" customHeight="1" x14ac:dyDescent="0.25">
      <c r="A41" s="104"/>
      <c r="B41" s="570" t="str">
        <f>IF(ROSTER!B40="","",ROSTER!B40)</f>
        <v/>
      </c>
      <c r="C41" s="544" t="str">
        <f>IF(ROSTER!C$40="","",ROSTER!C$40)</f>
        <v/>
      </c>
      <c r="D41" s="545"/>
      <c r="E41" s="546"/>
      <c r="F41" s="524">
        <f>'GAME STATS'!F43+'GAME STATS'!F106+'GAME STATS'!F169+'GAME STATS'!F232+'GAME STATS'!F295+'GAME STATS'!F358+'GAME STATS'!F421+'GAME STATS'!F484+'GAME STATS'!F547+'GAME STATS'!F610+'GAME STATS'!F673+'GAME STATS'!F736+'GAME STATS'!F799+'GAME STATS'!F862+'GAME STATS'!F925+'GAME STATS'!F988+'GAME STATS'!F1051+'GAME STATS'!F1114+'GAME STATS'!F1177+'GAME STATS'!F1240+'GAME STATS'!F1303+'GAME STATS'!F1366+'GAME STATS'!F1429+'GAME STATS'!F1492+'GAME STATS'!F1555+'GAME STATS'!F1618+'GAME STATS'!F1681+'GAME STATS'!F1744+'GAME STATS'!F1807+'GAME STATS'!F1870+'GAME STATS'!F1933+'GAME STATS'!F1996+'GAME STATS'!F2059+'GAME STATS'!F2122+'GAME STATS'!F2185+'GAME STATS'!F2248+'GAME STATS'!F2311+'GAME STATS'!F2374+'GAME STATS'!F2437+'GAME STATS'!F2500+'GAME STATS'!F2563+'GAME STATS'!F2626+'GAME STATS'!F2689+'GAME STATS'!F2752+'GAME STATS'!F2815+'GAME STATS'!F2878+'GAME STATS'!F2941+'GAME STATS'!F3004+'GAME STATS'!F3067+'GAME STATS'!F3130+'GAME STATS'!F3193+'GAME STATS'!F3256+'GAME STATS'!F3319+'GAME STATS'!F3382+'GAME STATS'!F3445+'GAME STATS'!F3508+'GAME STATS'!F3571+'GAME STATS'!F3634+'GAME STATS'!F3697+'GAME STATS'!F3760+'GAME STATS'!F3823+'GAME STATS'!F3886+'GAME STATS'!F3949+'GAME STATS'!F4012+'GAME STATS'!F4075+'GAME STATS'!F4138+'GAME STATS'!F4201+'GAME STATS'!F4264+'GAME STATS'!F4327+'GAME STATS'!F4390+'GAME STATS'!F4453+'GAME STATS'!F4516+'GAME STATS'!F4579+'GAME STATS'!F4642+'GAME STATS'!F4705+'GAME STATS'!F4768+'GAME STATS'!F4831+'GAME STATS'!F4894+'GAME STATS'!F4957+'GAME STATS'!F5020</f>
        <v>0</v>
      </c>
      <c r="G41" s="525"/>
      <c r="H41" s="524">
        <f>'GAME STATS'!G43+'GAME STATS'!G106+'GAME STATS'!G169+'GAME STATS'!G232+'GAME STATS'!G295+'GAME STATS'!G358+'GAME STATS'!G421+'GAME STATS'!G484+'GAME STATS'!G547+'GAME STATS'!G610+'GAME STATS'!G673+'GAME STATS'!G736+'GAME STATS'!G799+'GAME STATS'!G862+'GAME STATS'!G925+'GAME STATS'!G988+'GAME STATS'!G1051+'GAME STATS'!G1114+'GAME STATS'!G1177+'GAME STATS'!G1240+'GAME STATS'!G1303+'GAME STATS'!G1366+'GAME STATS'!G1429+'GAME STATS'!G1492+'GAME STATS'!G1555+'GAME STATS'!G1618+'GAME STATS'!G1681+'GAME STATS'!G1744+'GAME STATS'!G1807+'GAME STATS'!G1870+'GAME STATS'!G1933+'GAME STATS'!G1996+'GAME STATS'!G2059+'GAME STATS'!G2122+'GAME STATS'!G2185+'GAME STATS'!G2248+'GAME STATS'!G2311+'GAME STATS'!G2374+'GAME STATS'!G2437+'GAME STATS'!G2500+'GAME STATS'!G2563+'GAME STATS'!G2626+'GAME STATS'!G2689+'GAME STATS'!G2752+'GAME STATS'!G2815+'GAME STATS'!G2878+'GAME STATS'!G2941+'GAME STATS'!G3004+'GAME STATS'!G3067+'GAME STATS'!G3130+'GAME STATS'!G3193+'GAME STATS'!G3256+'GAME STATS'!G3319+'GAME STATS'!G3382+'GAME STATS'!G3445+'GAME STATS'!G3508+'GAME STATS'!G3571+'GAME STATS'!G3634+'GAME STATS'!G3697+'GAME STATS'!G3760+'GAME STATS'!G3823+'GAME STATS'!G3886+'GAME STATS'!G3949+'GAME STATS'!G4012+'GAME STATS'!G4075+'GAME STATS'!G4138+'GAME STATS'!G4201+'GAME STATS'!G4264+'GAME STATS'!G4327+'GAME STATS'!G4390+'GAME STATS'!G4453+'GAME STATS'!G4516+'GAME STATS'!G4579+'GAME STATS'!G4642+'GAME STATS'!G4705+'GAME STATS'!G4768+'GAME STATS'!G4831+'GAME STATS'!G4894+'GAME STATS'!G4957+'GAME STATS'!G5020</f>
        <v>0</v>
      </c>
      <c r="I41" s="525"/>
      <c r="J41" s="526">
        <f>'GAME STATS'!H43+'GAME STATS'!H106+'GAME STATS'!H169+'GAME STATS'!H232+'GAME STATS'!H295+'GAME STATS'!H358+'GAME STATS'!H421+'GAME STATS'!H484+'GAME STATS'!H547+'GAME STATS'!H610+'GAME STATS'!H673+'GAME STATS'!H736+'GAME STATS'!H799+'GAME STATS'!H862+'GAME STATS'!H925+'GAME STATS'!H988+'GAME STATS'!H1051+'GAME STATS'!H1114+'GAME STATS'!H1177+'GAME STATS'!H1240+'GAME STATS'!H1303+'GAME STATS'!H1366+'GAME STATS'!H1429+'GAME STATS'!H1492+'GAME STATS'!H1555+'GAME STATS'!H1618+'GAME STATS'!H1681+'GAME STATS'!H1744+'GAME STATS'!H1807+'GAME STATS'!H1870+'GAME STATS'!H1933+'GAME STATS'!H1996+'GAME STATS'!H2059+'GAME STATS'!H2122+'GAME STATS'!H2185+'GAME STATS'!H2248+'GAME STATS'!H2311+'GAME STATS'!H2374+'GAME STATS'!H2437+'GAME STATS'!H2500+'GAME STATS'!H2563+'GAME STATS'!H2626+'GAME STATS'!H2689+'GAME STATS'!H2752+'GAME STATS'!H2815+'GAME STATS'!H2878+'GAME STATS'!H2941+'GAME STATS'!H3004+'GAME STATS'!H3067+'GAME STATS'!H3130+'GAME STATS'!H3193+'GAME STATS'!H3256+'GAME STATS'!H3319+'GAME STATS'!H3382+'GAME STATS'!H3445+'GAME STATS'!H3508+'GAME STATS'!H3571+'GAME STATS'!H3634+'GAME STATS'!H3697+'GAME STATS'!H3760+'GAME STATS'!H3823+'GAME STATS'!H3886+'GAME STATS'!H3949+'GAME STATS'!H4012+'GAME STATS'!H4075+'GAME STATS'!H4138+'GAME STATS'!H4201+'GAME STATS'!H4264+'GAME STATS'!H4327+'GAME STATS'!H4390+'GAME STATS'!H4453+'GAME STATS'!H4516+'GAME STATS'!H4579+'GAME STATS'!H4642+'GAME STATS'!H4705+'GAME STATS'!H4768+'GAME STATS'!H4831+'GAME STATS'!H4894+'GAME STATS'!H4957+'GAME STATS'!H5020</f>
        <v>0</v>
      </c>
      <c r="K41" s="524">
        <f>'GAME STATS'!J43+'GAME STATS'!J106+'GAME STATS'!J169+'GAME STATS'!J232+'GAME STATS'!J295+'GAME STATS'!J358+'GAME STATS'!J421+'GAME STATS'!J484+'GAME STATS'!J547+'GAME STATS'!J610+'GAME STATS'!J673+'GAME STATS'!J736+'GAME STATS'!J799+'GAME STATS'!J862+'GAME STATS'!J925+'GAME STATS'!J988+'GAME STATS'!J1051+'GAME STATS'!J1114+'GAME STATS'!J1177+'GAME STATS'!J1240+'GAME STATS'!J1303+'GAME STATS'!J1366+'GAME STATS'!J1429+'GAME STATS'!J1492+'GAME STATS'!J1555+'GAME STATS'!J1618+'GAME STATS'!J1681+'GAME STATS'!J1744+'GAME STATS'!J1807+'GAME STATS'!J1870+'GAME STATS'!J1933+'GAME STATS'!J1996+'GAME STATS'!J2059+'GAME STATS'!J2122+'GAME STATS'!J2185+'GAME STATS'!J2248+'GAME STATS'!J2311+'GAME STATS'!J2374+'GAME STATS'!J2437+'GAME STATS'!J2500+'GAME STATS'!J2563+'GAME STATS'!J2626+'GAME STATS'!J2689+'GAME STATS'!J2752+'GAME STATS'!J2815+'GAME STATS'!J2878+'GAME STATS'!J2941+'GAME STATS'!J3004+'GAME STATS'!J3067+'GAME STATS'!J3130+'GAME STATS'!J3193+'GAME STATS'!J3256+'GAME STATS'!J3319+'GAME STATS'!J3382+'GAME STATS'!J3445+'GAME STATS'!J3508+'GAME STATS'!J3571+'GAME STATS'!J3634+'GAME STATS'!J3697+'GAME STATS'!J3760+'GAME STATS'!J3823+'GAME STATS'!J3886+'GAME STATS'!J3949+'GAME STATS'!J4012+'GAME STATS'!J4075+'GAME STATS'!J4138+'GAME STATS'!J4201+'GAME STATS'!J4264+'GAME STATS'!J4327+'GAME STATS'!J4390+'GAME STATS'!J4453+'GAME STATS'!J4516+'GAME STATS'!J4579+'GAME STATS'!J4642+'GAME STATS'!J4705+'GAME STATS'!J4768+'GAME STATS'!J4831+'GAME STATS'!J4894+'GAME STATS'!J4957+'GAME STATS'!J5020</f>
        <v>0</v>
      </c>
      <c r="L41" s="525"/>
      <c r="M41" s="524">
        <f>'GAME STATS'!L43+'GAME STATS'!L106+'GAME STATS'!L169+'GAME STATS'!L232+'GAME STATS'!L295+'GAME STATS'!L358+'GAME STATS'!L421+'GAME STATS'!L484+'GAME STATS'!L547+'GAME STATS'!L610+'GAME STATS'!L673+'GAME STATS'!L736+'GAME STATS'!L799+'GAME STATS'!L862+'GAME STATS'!L925+'GAME STATS'!L988+'GAME STATS'!L1051+'GAME STATS'!L1114+'GAME STATS'!L1177+'GAME STATS'!L1240+'GAME STATS'!L1303+'GAME STATS'!L1366+'GAME STATS'!L1429+'GAME STATS'!L1492+'GAME STATS'!L1555+'GAME STATS'!L1618+'GAME STATS'!L1681+'GAME STATS'!L1744+'GAME STATS'!L1807+'GAME STATS'!L1870+'GAME STATS'!L1933+'GAME STATS'!L1996+'GAME STATS'!L2059+'GAME STATS'!L2122+'GAME STATS'!L2185+'GAME STATS'!L2248+'GAME STATS'!L2311+'GAME STATS'!L2374+'GAME STATS'!L2437+'GAME STATS'!L2500+'GAME STATS'!L2563+'GAME STATS'!L2626+'GAME STATS'!L2689+'GAME STATS'!L2752+'GAME STATS'!L2815+'GAME STATS'!L2878+'GAME STATS'!L2941+'GAME STATS'!L3004+'GAME STATS'!L3067+'GAME STATS'!L3130+'GAME STATS'!L3193+'GAME STATS'!L3256+'GAME STATS'!L3319+'GAME STATS'!L3382+'GAME STATS'!L3445+'GAME STATS'!L3508+'GAME STATS'!L3571+'GAME STATS'!L3634+'GAME STATS'!L3697+'GAME STATS'!L3760+'GAME STATS'!L3823+'GAME STATS'!L3886+'GAME STATS'!L3949+'GAME STATS'!L4012+'GAME STATS'!L4075+'GAME STATS'!L4138+'GAME STATS'!L4201+'GAME STATS'!L4264+'GAME STATS'!L4327+'GAME STATS'!L4390+'GAME STATS'!L4453+'GAME STATS'!L4516+'GAME STATS'!L4579+'GAME STATS'!L4642+'GAME STATS'!L4705+'GAME STATS'!L4768+'GAME STATS'!L4831+'GAME STATS'!L4894+'GAME STATS'!L4957+'GAME STATS'!L5020</f>
        <v>0</v>
      </c>
      <c r="N41" s="525"/>
      <c r="O41" s="572">
        <f>K41+M41</f>
        <v>0</v>
      </c>
      <c r="P41" s="573"/>
      <c r="Q41" s="524">
        <f>'GAME STATS'!P43+'GAME STATS'!P106+'GAME STATS'!P169+'GAME STATS'!P232+'GAME STATS'!P295+'GAME STATS'!P358+'GAME STATS'!P421+'GAME STATS'!P484+'GAME STATS'!P547+'GAME STATS'!P610+'GAME STATS'!P673+'GAME STATS'!P736+'GAME STATS'!P799+'GAME STATS'!P862+'GAME STATS'!P925+'GAME STATS'!P988+'GAME STATS'!P1051+'GAME STATS'!P1114+'GAME STATS'!P1177+'GAME STATS'!P1240+'GAME STATS'!P1303+'GAME STATS'!P1366+'GAME STATS'!P1429+'GAME STATS'!P1492+'GAME STATS'!P1555+'GAME STATS'!P1618+'GAME STATS'!P1681+'GAME STATS'!P1744+'GAME STATS'!P1807+'GAME STATS'!P1870+'GAME STATS'!P1933+'GAME STATS'!P1996+'GAME STATS'!P2059+'GAME STATS'!P2122+'GAME STATS'!P2185+'GAME STATS'!P2248+'GAME STATS'!P2311+'GAME STATS'!P2374+'GAME STATS'!P2437+'GAME STATS'!P2500+'GAME STATS'!P2563+'GAME STATS'!P2626+'GAME STATS'!P2689+'GAME STATS'!P2752+'GAME STATS'!P2815+'GAME STATS'!P2878+'GAME STATS'!P2941+'GAME STATS'!P3004+'GAME STATS'!P3067+'GAME STATS'!P3130+'GAME STATS'!P3193+'GAME STATS'!P3256+'GAME STATS'!P3319+'GAME STATS'!P3382+'GAME STATS'!P3445+'GAME STATS'!P3508+'GAME STATS'!P3571+'GAME STATS'!P3634+'GAME STATS'!P3697+'GAME STATS'!P3760+'GAME STATS'!P3823+'GAME STATS'!P3886+'GAME STATS'!P3949+'GAME STATS'!P4012+'GAME STATS'!P4075+'GAME STATS'!P4138+'GAME STATS'!P4201+'GAME STATS'!P4264+'GAME STATS'!P4327+'GAME STATS'!P4390+'GAME STATS'!P4453+'GAME STATS'!P4516+'GAME STATS'!P4579+'GAME STATS'!P4642+'GAME STATS'!P4705+'GAME STATS'!P4768+'GAME STATS'!P4831+'GAME STATS'!P4894+'GAME STATS'!P4957+'GAME STATS'!P5020</f>
        <v>0</v>
      </c>
      <c r="R41" s="525"/>
      <c r="S41" s="524">
        <f>'GAME STATS'!R43+'GAME STATS'!R106+'GAME STATS'!R169+'GAME STATS'!R232+'GAME STATS'!R295+'GAME STATS'!R358+'GAME STATS'!R421+'GAME STATS'!R484+'GAME STATS'!R547+'GAME STATS'!R610+'GAME STATS'!R673+'GAME STATS'!R736+'GAME STATS'!R799+'GAME STATS'!R862+'GAME STATS'!R925+'GAME STATS'!R988+'GAME STATS'!R1051+'GAME STATS'!R1114+'GAME STATS'!R1177+'GAME STATS'!R1240+'GAME STATS'!R1303+'GAME STATS'!R1366+'GAME STATS'!R1429+'GAME STATS'!R1492+'GAME STATS'!R1555+'GAME STATS'!R1618+'GAME STATS'!R1681+'GAME STATS'!R1744+'GAME STATS'!R1807+'GAME STATS'!R1870+'GAME STATS'!R1933+'GAME STATS'!R1996+'GAME STATS'!R2059+'GAME STATS'!R2122+'GAME STATS'!R2185+'GAME STATS'!R2248+'GAME STATS'!R2311+'GAME STATS'!R2374+'GAME STATS'!R2437+'GAME STATS'!R2500+'GAME STATS'!R2563+'GAME STATS'!R2626+'GAME STATS'!R2689+'GAME STATS'!R2752+'GAME STATS'!R2815+'GAME STATS'!R2878+'GAME STATS'!R2941+'GAME STATS'!R3004+'GAME STATS'!R3067+'GAME STATS'!R3130+'GAME STATS'!R3193+'GAME STATS'!R3256+'GAME STATS'!R3319+'GAME STATS'!R3382+'GAME STATS'!R3445+'GAME STATS'!R3508+'GAME STATS'!R3571+'GAME STATS'!R3634+'GAME STATS'!R3697+'GAME STATS'!R3760+'GAME STATS'!R3823+'GAME STATS'!R3886+'GAME STATS'!R3949+'GAME STATS'!R4012+'GAME STATS'!R4075+'GAME STATS'!R4138+'GAME STATS'!R4201+'GAME STATS'!R4264+'GAME STATS'!R4327+'GAME STATS'!R4390+'GAME STATS'!R4453+'GAME STATS'!R4516+'GAME STATS'!R4579+'GAME STATS'!R4642+'GAME STATS'!R4705+'GAME STATS'!R4768+'GAME STATS'!R4831+'GAME STATS'!R4894+'GAME STATS'!R4957+'GAME STATS'!R5020</f>
        <v>0</v>
      </c>
      <c r="T41" s="525"/>
      <c r="U41" s="524">
        <f>'GAME STATS'!T43+'GAME STATS'!T106+'GAME STATS'!T169+'GAME STATS'!T232+'GAME STATS'!T295+'GAME STATS'!T358+'GAME STATS'!T421+'GAME STATS'!T484+'GAME STATS'!T547+'GAME STATS'!T610+'GAME STATS'!T673+'GAME STATS'!T736+'GAME STATS'!T799+'GAME STATS'!T862+'GAME STATS'!T925+'GAME STATS'!T988+'GAME STATS'!T1051+'GAME STATS'!T1114+'GAME STATS'!T1177+'GAME STATS'!T1240+'GAME STATS'!T1303+'GAME STATS'!T1366+'GAME STATS'!T1429+'GAME STATS'!T1492+'GAME STATS'!T1555+'GAME STATS'!T1618+'GAME STATS'!T1681+'GAME STATS'!T1744+'GAME STATS'!T1807+'GAME STATS'!T1870+'GAME STATS'!T1933+'GAME STATS'!T1996+'GAME STATS'!T2059+'GAME STATS'!T2122+'GAME STATS'!T2185+'GAME STATS'!T2248+'GAME STATS'!T2311+'GAME STATS'!T2374+'GAME STATS'!T2437+'GAME STATS'!T2500+'GAME STATS'!T2563+'GAME STATS'!T2626+'GAME STATS'!T2689+'GAME STATS'!T2752+'GAME STATS'!T2815+'GAME STATS'!T2878+'GAME STATS'!T2941+'GAME STATS'!T3004+'GAME STATS'!T3067+'GAME STATS'!T3130+'GAME STATS'!T3193+'GAME STATS'!T3256+'GAME STATS'!T3319+'GAME STATS'!T3382+'GAME STATS'!T3445+'GAME STATS'!T3508+'GAME STATS'!T3571+'GAME STATS'!T3634+'GAME STATS'!T3697+'GAME STATS'!T3760+'GAME STATS'!T3823+'GAME STATS'!T3886+'GAME STATS'!T3949+'GAME STATS'!T4012+'GAME STATS'!T4075+'GAME STATS'!T4138+'GAME STATS'!T4201+'GAME STATS'!T4264+'GAME STATS'!T4327+'GAME STATS'!T4390+'GAME STATS'!T4453+'GAME STATS'!T4516+'GAME STATS'!T4579+'GAME STATS'!T4642+'GAME STATS'!T4705+'GAME STATS'!T4768+'GAME STATS'!T4831+'GAME STATS'!T4894+'GAME STATS'!T4957+'GAME STATS'!T5020</f>
        <v>0</v>
      </c>
      <c r="V41" s="592"/>
      <c r="W41" s="526">
        <f>'GAME STATS'!V43+'GAME STATS'!V106+'GAME STATS'!V169+'GAME STATS'!V232+'GAME STATS'!V295+'GAME STATS'!V358+'GAME STATS'!V421+'GAME STATS'!V484+'GAME STATS'!V547+'GAME STATS'!V610+'GAME STATS'!V673+'GAME STATS'!V736+'GAME STATS'!V799+'GAME STATS'!V862+'GAME STATS'!V925+'GAME STATS'!V988+'GAME STATS'!V1051+'GAME STATS'!V1114+'GAME STATS'!V1177+'GAME STATS'!V1240+'GAME STATS'!V1303+'GAME STATS'!V1366+'GAME STATS'!V1429+'GAME STATS'!V1492+'GAME STATS'!V1555+'GAME STATS'!V1618+'GAME STATS'!V1681+'GAME STATS'!V1744+'GAME STATS'!V1807+'GAME STATS'!V1870+'GAME STATS'!V1933+'GAME STATS'!V1996+'GAME STATS'!V2059+'GAME STATS'!V2122+'GAME STATS'!V2185+'GAME STATS'!V2248+'GAME STATS'!V2311+'GAME STATS'!V2374+'GAME STATS'!V2437+'GAME STATS'!V2500+'GAME STATS'!V2563+'GAME STATS'!V2626+'GAME STATS'!V2689+'GAME STATS'!V2752+'GAME STATS'!V2815+'GAME STATS'!V2878+'GAME STATS'!V2941+'GAME STATS'!V3004+'GAME STATS'!V3067+'GAME STATS'!V3130+'GAME STATS'!V3193+'GAME STATS'!V3256+'GAME STATS'!V3319+'GAME STATS'!V3382+'GAME STATS'!V3445+'GAME STATS'!V3508+'GAME STATS'!V3571+'GAME STATS'!V3634+'GAME STATS'!V3697+'GAME STATS'!V3760+'GAME STATS'!V3823+'GAME STATS'!V3886+'GAME STATS'!V3949+'GAME STATS'!V4012+'GAME STATS'!V4075+'GAME STATS'!V4138+'GAME STATS'!V4201+'GAME STATS'!V4264+'GAME STATS'!V4327+'GAME STATS'!V4390+'GAME STATS'!V4453+'GAME STATS'!V4516+'GAME STATS'!V4579+'GAME STATS'!V4642+'GAME STATS'!V4705+'GAME STATS'!V4768+'GAME STATS'!V4831+'GAME STATS'!V4894+'GAME STATS'!V4957+'GAME STATS'!V5020</f>
        <v>0</v>
      </c>
      <c r="X41" s="526">
        <f>'GAME STATS'!X43+'GAME STATS'!X106+'GAME STATS'!X169+'GAME STATS'!X232+'GAME STATS'!X295+'GAME STATS'!X358+'GAME STATS'!X421+'GAME STATS'!X484+'GAME STATS'!X547+'GAME STATS'!X610+'GAME STATS'!X673+'GAME STATS'!X736+'GAME STATS'!X799+'GAME STATS'!X862+'GAME STATS'!X925+'GAME STATS'!X988+'GAME STATS'!X1051+'GAME STATS'!X1114+'GAME STATS'!X1177+'GAME STATS'!X1240+'GAME STATS'!X1303+'GAME STATS'!X1366+'GAME STATS'!X1429+'GAME STATS'!X1492+'GAME STATS'!X1555+'GAME STATS'!X1618+'GAME STATS'!X1681+'GAME STATS'!X1744+'GAME STATS'!X1807+'GAME STATS'!X1870+'GAME STATS'!X1933+'GAME STATS'!X1996+'GAME STATS'!X2059+'GAME STATS'!X2122+'GAME STATS'!X2185+'GAME STATS'!X2248+'GAME STATS'!X2311+'GAME STATS'!X2374+'GAME STATS'!X2437+'GAME STATS'!X2500+'GAME STATS'!X2563+'GAME STATS'!X2626+'GAME STATS'!X2689+'GAME STATS'!X2752+'GAME STATS'!X2815+'GAME STATS'!X2878+'GAME STATS'!X2941+'GAME STATS'!X3004+'GAME STATS'!X3067+'GAME STATS'!X3130+'GAME STATS'!X3193+'GAME STATS'!X3256+'GAME STATS'!X3319+'GAME STATS'!X3382+'GAME STATS'!X3445+'GAME STATS'!X3508+'GAME STATS'!X3571+'GAME STATS'!X3634+'GAME STATS'!X3697+'GAME STATS'!X3760+'GAME STATS'!X3823+'GAME STATS'!X3886+'GAME STATS'!X3949+'GAME STATS'!X4012+'GAME STATS'!X4075+'GAME STATS'!X4138+'GAME STATS'!X4201+'GAME STATS'!X4264+'GAME STATS'!X4327+'GAME STATS'!X4390+'GAME STATS'!X4453+'GAME STATS'!X4516+'GAME STATS'!X4579+'GAME STATS'!X4642+'GAME STATS'!X4705+'GAME STATS'!X4768+'GAME STATS'!X4831+'GAME STATS'!X4894+'GAME STATS'!X4957+'GAME STATS'!X5020</f>
        <v>0</v>
      </c>
      <c r="Y41" s="524">
        <f>'GAME STATS'!Z43+'GAME STATS'!Z106+'GAME STATS'!Z169+'GAME STATS'!Z232+'GAME STATS'!Z295+'GAME STATS'!Z358+'GAME STATS'!Z421+'GAME STATS'!Z484+'GAME STATS'!Z547+'GAME STATS'!Z610+'GAME STATS'!Z673+'GAME STATS'!Z736+'GAME STATS'!Z799+'GAME STATS'!Z862+'GAME STATS'!Z925+'GAME STATS'!Z988+'GAME STATS'!Z1051+'GAME STATS'!Z1114+'GAME STATS'!Z1177+'GAME STATS'!Z1240+'GAME STATS'!Z1303+'GAME STATS'!Z1366+'GAME STATS'!Z1429+'GAME STATS'!Z1492+'GAME STATS'!Z1555+'GAME STATS'!Z1618+'GAME STATS'!Z1681+'GAME STATS'!Z1744+'GAME STATS'!Z1807+'GAME STATS'!Z1870+'GAME STATS'!Z1933+'GAME STATS'!Z1996+'GAME STATS'!Z2059+'GAME STATS'!Z2122+'GAME STATS'!Z2185+'GAME STATS'!Z2248+'GAME STATS'!Z2311+'GAME STATS'!Z2374+'GAME STATS'!Z2437+'GAME STATS'!Z2500+'GAME STATS'!Z2563+'GAME STATS'!Z2626+'GAME STATS'!Z2689+'GAME STATS'!Z2752+'GAME STATS'!Z2815+'GAME STATS'!Z2878+'GAME STATS'!Z2941+'GAME STATS'!Z3004+'GAME STATS'!Z3067+'GAME STATS'!Z3130+'GAME STATS'!Z3193+'GAME STATS'!Z3256+'GAME STATS'!Z3319+'GAME STATS'!Z3382+'GAME STATS'!Z3445+'GAME STATS'!Z3508+'GAME STATS'!Z3571+'GAME STATS'!Z3634+'GAME STATS'!Z3697+'GAME STATS'!Z3760+'GAME STATS'!Z3823+'GAME STATS'!Z3886+'GAME STATS'!Z3949+'GAME STATS'!Z4012+'GAME STATS'!Z4075+'GAME STATS'!Z4138+'GAME STATS'!Z4201+'GAME STATS'!Z4264+'GAME STATS'!Z4327+'GAME STATS'!Z4390+'GAME STATS'!Z4453+'GAME STATS'!Z4516+'GAME STATS'!Z4579+'GAME STATS'!Z4642+'GAME STATS'!Z4705+'GAME STATS'!Z4768+'GAME STATS'!Z4831+'GAME STATS'!Z4894+'GAME STATS'!Z4957+'GAME STATS'!Z5020</f>
        <v>0</v>
      </c>
      <c r="Z41" s="525"/>
      <c r="AA41" s="524">
        <f>'GAME STATS'!AB43+'GAME STATS'!AB106+'GAME STATS'!AB169+'GAME STATS'!AB232+'GAME STATS'!AB295+'GAME STATS'!AB358+'GAME STATS'!AB421+'GAME STATS'!AB484+'GAME STATS'!AB547+'GAME STATS'!AB610+'GAME STATS'!AB673+'GAME STATS'!AB736+'GAME STATS'!AB799+'GAME STATS'!AB862+'GAME STATS'!AB925+'GAME STATS'!AB988+'GAME STATS'!AB1051+'GAME STATS'!AB1114+'GAME STATS'!AB1177+'GAME STATS'!AB1240+'GAME STATS'!AB1303+'GAME STATS'!AB1366+'GAME STATS'!AB1429+'GAME STATS'!AB1492+'GAME STATS'!AB1555+'GAME STATS'!AB1618+'GAME STATS'!AB1681+'GAME STATS'!AB1744+'GAME STATS'!AB1807+'GAME STATS'!AB1870+'GAME STATS'!AB1933+'GAME STATS'!AB1996+'GAME STATS'!AB2059+'GAME STATS'!AB2122+'GAME STATS'!AB2185+'GAME STATS'!AB2248+'GAME STATS'!AB2311+'GAME STATS'!AB2374+'GAME STATS'!AB2437+'GAME STATS'!AB2500+'GAME STATS'!AB2563+'GAME STATS'!AB2626+'GAME STATS'!AB2689+'GAME STATS'!AB2752+'GAME STATS'!AB2815+'GAME STATS'!AB2878+'GAME STATS'!AB2941+'GAME STATS'!AB3004+'GAME STATS'!AB3067+'GAME STATS'!AB3130+'GAME STATS'!AB3193+'GAME STATS'!AB3256+'GAME STATS'!AB3319+'GAME STATS'!AB3382+'GAME STATS'!AB3445+'GAME STATS'!AB3508+'GAME STATS'!AB3571+'GAME STATS'!AB3634+'GAME STATS'!AB3697+'GAME STATS'!AB3760+'GAME STATS'!AB3823+'GAME STATS'!AB3886+'GAME STATS'!AB3949+'GAME STATS'!AB4012+'GAME STATS'!AB4075+'GAME STATS'!AB4138+'GAME STATS'!AB4201+'GAME STATS'!AB4264+'GAME STATS'!AB4327+'GAME STATS'!AB4390+'GAME STATS'!AB4453+'GAME STATS'!AB4516+'GAME STATS'!AB4579+'GAME STATS'!AB4642+'GAME STATS'!AB4705+'GAME STATS'!AB4768+'GAME STATS'!AB4831+'GAME STATS'!AB4894+'GAME STATS'!AB4957+'GAME STATS'!AB5020</f>
        <v>0</v>
      </c>
      <c r="AB41" s="525"/>
      <c r="AC41" s="524">
        <f>'GAME STATS'!AD43+'GAME STATS'!AD106+'GAME STATS'!AD169+'GAME STATS'!AD232+'GAME STATS'!AD295+'GAME STATS'!AD358+'GAME STATS'!AD421+'GAME STATS'!AD484+'GAME STATS'!AD547+'GAME STATS'!AD610+'GAME STATS'!AD673+'GAME STATS'!AD736+'GAME STATS'!AD799+'GAME STATS'!AD862+'GAME STATS'!AD925+'GAME STATS'!AD988+'GAME STATS'!AD1051+'GAME STATS'!AD1114+'GAME STATS'!AD1177+'GAME STATS'!AD1240+'GAME STATS'!AD1303+'GAME STATS'!AD1366+'GAME STATS'!AD1429+'GAME STATS'!AD1492+'GAME STATS'!AD1555+'GAME STATS'!AD1618+'GAME STATS'!AD1681+'GAME STATS'!AD1744+'GAME STATS'!AD1807+'GAME STATS'!AD1870+'GAME STATS'!AD1933+'GAME STATS'!AD1996+'GAME STATS'!AD2059+'GAME STATS'!AD2122+'GAME STATS'!AD2185+'GAME STATS'!AD2248+'GAME STATS'!AD2311+'GAME STATS'!AD2374+'GAME STATS'!AD2437+'GAME STATS'!AD2500+'GAME STATS'!AD2563+'GAME STATS'!AD2626+'GAME STATS'!AD2689+'GAME STATS'!AD2752+'GAME STATS'!AD2815+'GAME STATS'!AD2878+'GAME STATS'!AD2941+'GAME STATS'!AD3004+'GAME STATS'!AD3067+'GAME STATS'!AD3130+'GAME STATS'!AD3193+'GAME STATS'!AD3256+'GAME STATS'!AD3319+'GAME STATS'!AD3382+'GAME STATS'!AD3445+'GAME STATS'!AD3508+'GAME STATS'!AD3571+'GAME STATS'!AD3634+'GAME STATS'!AD3697+'GAME STATS'!AD3760+'GAME STATS'!AD3823+'GAME STATS'!AD3886+'GAME STATS'!AD3949+'GAME STATS'!AD4012+'GAME STATS'!AD4075+'GAME STATS'!AD4138+'GAME STATS'!AD4201+'GAME STATS'!AD4264+'GAME STATS'!AD4327+'GAME STATS'!AD4390+'GAME STATS'!AD4453+'GAME STATS'!AD4516+'GAME STATS'!AD4579+'GAME STATS'!AD4642+'GAME STATS'!AD4705+'GAME STATS'!AD4768+'GAME STATS'!AD4831+'GAME STATS'!AD4894+'GAME STATS'!AD4957+'GAME STATS'!AD5020</f>
        <v>0</v>
      </c>
      <c r="AD41" s="525"/>
      <c r="AE41" s="524">
        <f>'GAME STATS'!AF43+'GAME STATS'!AF106+'GAME STATS'!AF169+'GAME STATS'!AF232+'GAME STATS'!AF295+'GAME STATS'!AF358+'GAME STATS'!AF421+'GAME STATS'!AF484+'GAME STATS'!AF547+'GAME STATS'!AF610+'GAME STATS'!AF673+'GAME STATS'!AF736+'GAME STATS'!AF799+'GAME STATS'!AF862+'GAME STATS'!AF925+'GAME STATS'!AF988+'GAME STATS'!AF1051+'GAME STATS'!AF1114+'GAME STATS'!AF1177+'GAME STATS'!AF1240+'GAME STATS'!AF1303+'GAME STATS'!AF1366+'GAME STATS'!AF1429+'GAME STATS'!AF1492+'GAME STATS'!AF1555+'GAME STATS'!AF1618+'GAME STATS'!AF1681+'GAME STATS'!AF1744+'GAME STATS'!AF1807+'GAME STATS'!AF1870+'GAME STATS'!AF1933+'GAME STATS'!AF1996+'GAME STATS'!AF2059+'GAME STATS'!AF2122+'GAME STATS'!AF2185+'GAME STATS'!AF2248+'GAME STATS'!AF2311+'GAME STATS'!AF2374+'GAME STATS'!AF2437+'GAME STATS'!AF2500+'GAME STATS'!AF2563+'GAME STATS'!AF2626+'GAME STATS'!AF2689+'GAME STATS'!AF2752+'GAME STATS'!AF2815+'GAME STATS'!AF2878+'GAME STATS'!AF2941+'GAME STATS'!AF3004+'GAME STATS'!AF3067+'GAME STATS'!AF3130+'GAME STATS'!AF3193+'GAME STATS'!AF3256+'GAME STATS'!AF3319+'GAME STATS'!AF3382+'GAME STATS'!AF3445+'GAME STATS'!AF3508+'GAME STATS'!AF3571+'GAME STATS'!AF3634+'GAME STATS'!AF3697+'GAME STATS'!AF3760+'GAME STATS'!AF3823+'GAME STATS'!AF3886+'GAME STATS'!AF3949+'GAME STATS'!AF4012+'GAME STATS'!AF4075+'GAME STATS'!AF4138+'GAME STATS'!AF4201+'GAME STATS'!AF4264+'GAME STATS'!AF4327+'GAME STATS'!AF4390+'GAME STATS'!AF4453+'GAME STATS'!AF4516+'GAME STATS'!AF4579+'GAME STATS'!AF4642+'GAME STATS'!AF4705+'GAME STATS'!AF4768+'GAME STATS'!AF4831+'GAME STATS'!AF4894+'GAME STATS'!AF4957+'GAME STATS'!AF5020</f>
        <v>0</v>
      </c>
      <c r="AF41" s="525"/>
      <c r="AG41" s="524">
        <f>'GAME STATS'!AH43+'GAME STATS'!AH106+'GAME STATS'!AH169+'GAME STATS'!AH232+'GAME STATS'!AH295+'GAME STATS'!AH358+'GAME STATS'!AH421+'GAME STATS'!AH484+'GAME STATS'!AH547+'GAME STATS'!AH610+'GAME STATS'!AH673+'GAME STATS'!AH736+'GAME STATS'!AH799+'GAME STATS'!AH862+'GAME STATS'!AH925+'GAME STATS'!AH988+'GAME STATS'!AH1051+'GAME STATS'!AH1114+'GAME STATS'!AH1177+'GAME STATS'!AH1240+'GAME STATS'!AH1303+'GAME STATS'!AH1366+'GAME STATS'!AH1429+'GAME STATS'!AH1492+'GAME STATS'!AH1555+'GAME STATS'!AH1618+'GAME STATS'!AH1681+'GAME STATS'!AH1744+'GAME STATS'!AH1807+'GAME STATS'!AH1870+'GAME STATS'!AH1933+'GAME STATS'!AH1996+'GAME STATS'!AH2059+'GAME STATS'!AH2122+'GAME STATS'!AH2185+'GAME STATS'!AH2248+'GAME STATS'!AH2311+'GAME STATS'!AH2374+'GAME STATS'!AH2437+'GAME STATS'!AH2500+'GAME STATS'!AH2563+'GAME STATS'!AH2626+'GAME STATS'!AH2689+'GAME STATS'!AH2752+'GAME STATS'!AH2815+'GAME STATS'!AH2878+'GAME STATS'!AH2941+'GAME STATS'!AH3004+'GAME STATS'!AH3067+'GAME STATS'!AH3130+'GAME STATS'!AH3193+'GAME STATS'!AH3256+'GAME STATS'!AH3319+'GAME STATS'!AH3382+'GAME STATS'!AH3445+'GAME STATS'!AH3508+'GAME STATS'!AH3571+'GAME STATS'!AH3634+'GAME STATS'!AH3697+'GAME STATS'!AH3760+'GAME STATS'!AH3823+'GAME STATS'!AH3886+'GAME STATS'!AH3949+'GAME STATS'!AH4012+'GAME STATS'!AH4075+'GAME STATS'!AH4138+'GAME STATS'!AH4201+'GAME STATS'!AH4264+'GAME STATS'!AH4327+'GAME STATS'!AH4390+'GAME STATS'!AH4453+'GAME STATS'!AH4516+'GAME STATS'!AH4579+'GAME STATS'!AH4642+'GAME STATS'!AH4705+'GAME STATS'!AH4768+'GAME STATS'!AH4831+'GAME STATS'!AH4894+'GAME STATS'!AH4957+'GAME STATS'!AH5020</f>
        <v>0</v>
      </c>
      <c r="AH41" s="525"/>
      <c r="AI41" s="524">
        <f>'GAME STATS'!AJ43+'GAME STATS'!AJ106+'GAME STATS'!AJ169+'GAME STATS'!AJ232+'GAME STATS'!AJ295+'GAME STATS'!AJ358+'GAME STATS'!AJ421+'GAME STATS'!AJ484+'GAME STATS'!AJ547+'GAME STATS'!AJ610+'GAME STATS'!AJ673+'GAME STATS'!AJ736+'GAME STATS'!AJ799+'GAME STATS'!AJ862+'GAME STATS'!AJ925+'GAME STATS'!AJ988+'GAME STATS'!AJ1051+'GAME STATS'!AJ1114+'GAME STATS'!AJ1177+'GAME STATS'!AJ1240+'GAME STATS'!AJ1303+'GAME STATS'!AJ1366+'GAME STATS'!AJ1429+'GAME STATS'!AJ1492+'GAME STATS'!AJ1555+'GAME STATS'!AJ1618+'GAME STATS'!AJ1681+'GAME STATS'!AJ1744+'GAME STATS'!AJ1807+'GAME STATS'!AJ1870+'GAME STATS'!AJ1933+'GAME STATS'!AJ1996+'GAME STATS'!AJ2059+'GAME STATS'!AJ2122+'GAME STATS'!AJ2185+'GAME STATS'!AJ2248+'GAME STATS'!AJ2311+'GAME STATS'!AJ2374+'GAME STATS'!AJ2437+'GAME STATS'!AJ2500+'GAME STATS'!AJ2563+'GAME STATS'!AJ2626+'GAME STATS'!AJ2689+'GAME STATS'!AJ2752+'GAME STATS'!AJ2815+'GAME STATS'!AJ2878+'GAME STATS'!AJ2941+'GAME STATS'!AJ3004+'GAME STATS'!AJ3067+'GAME STATS'!AJ3130+'GAME STATS'!AJ3193+'GAME STATS'!AJ3256+'GAME STATS'!AJ3319+'GAME STATS'!AJ3382+'GAME STATS'!AJ3445+'GAME STATS'!AJ3508+'GAME STATS'!AJ3571+'GAME STATS'!AJ3634+'GAME STATS'!AJ3697+'GAME STATS'!AJ3760+'GAME STATS'!AJ3823+'GAME STATS'!AJ3886+'GAME STATS'!AJ3949+'GAME STATS'!AJ4012+'GAME STATS'!AJ4075+'GAME STATS'!AJ4138+'GAME STATS'!AJ4201+'GAME STATS'!AJ4264+'GAME STATS'!AJ4327+'GAME STATS'!AJ4390+'GAME STATS'!AJ4453+'GAME STATS'!AJ4516+'GAME STATS'!AJ4579+'GAME STATS'!AJ4642+'GAME STATS'!AJ4705+'GAME STATS'!AJ4768+'GAME STATS'!AJ4831+'GAME STATS'!AJ4894+'GAME STATS'!AJ4957+'GAME STATS'!AJ5020</f>
        <v>0</v>
      </c>
      <c r="AJ41" s="525"/>
      <c r="AK41" s="572">
        <f>IF(AG41=0,0,(AI41/AG41)*100)</f>
        <v>0</v>
      </c>
      <c r="AL41" s="573"/>
      <c r="AM41" s="524">
        <f>'GAME STATS'!AN43+'GAME STATS'!AN106+'GAME STATS'!AN169+'GAME STATS'!AN232+'GAME STATS'!AN295+'GAME STATS'!AN358+'GAME STATS'!AN421+'GAME STATS'!AN484+'GAME STATS'!AN547+'GAME STATS'!AN610+'GAME STATS'!AN673+'GAME STATS'!AN736+'GAME STATS'!AN799+'GAME STATS'!AN862+'GAME STATS'!AN925+'GAME STATS'!AN988+'GAME STATS'!AN1051+'GAME STATS'!AN1114+'GAME STATS'!AN1177+'GAME STATS'!AN1240+'GAME STATS'!AN1303+'GAME STATS'!AN1366+'GAME STATS'!AN1429+'GAME STATS'!AN1492+'GAME STATS'!AN1555+'GAME STATS'!AN1618+'GAME STATS'!AN1681+'GAME STATS'!AN1744+'GAME STATS'!AN1807+'GAME STATS'!AN1870+'GAME STATS'!AN1933+'GAME STATS'!AN1996+'GAME STATS'!AN2059+'GAME STATS'!AN2122+'GAME STATS'!AN2185+'GAME STATS'!AN2248+'GAME STATS'!AN2311+'GAME STATS'!AN2374+'GAME STATS'!AN2437+'GAME STATS'!AN2500+'GAME STATS'!AN2563+'GAME STATS'!AN2626+'GAME STATS'!AN2689+'GAME STATS'!AN2752+'GAME STATS'!AN2815+'GAME STATS'!AN2878+'GAME STATS'!AN2941+'GAME STATS'!AN3004+'GAME STATS'!AN3067+'GAME STATS'!AN3130+'GAME STATS'!AN3193+'GAME STATS'!AN3256+'GAME STATS'!AN3319+'GAME STATS'!AN3382+'GAME STATS'!AN3445+'GAME STATS'!AN3508+'GAME STATS'!AN3571+'GAME STATS'!AN3634+'GAME STATS'!AN3697+'GAME STATS'!AN3760+'GAME STATS'!AN3823+'GAME STATS'!AN3886+'GAME STATS'!AN3949+'GAME STATS'!AN4012+'GAME STATS'!AN4075+'GAME STATS'!AN4138+'GAME STATS'!AN4201+'GAME STATS'!AN4264+'GAME STATS'!AN4327+'GAME STATS'!AN4390+'GAME STATS'!AN4453+'GAME STATS'!AN4516+'GAME STATS'!AN4579+'GAME STATS'!AN4642+'GAME STATS'!AN4705+'GAME STATS'!AN4768+'GAME STATS'!AN4831+'GAME STATS'!AN4894+'GAME STATS'!AN4957+'GAME STATS'!AN5020</f>
        <v>0</v>
      </c>
      <c r="AN41" s="525"/>
      <c r="AO41" s="524">
        <f>'GAME STATS'!AP43+'GAME STATS'!AP106+'GAME STATS'!AP169+'GAME STATS'!AP232+'GAME STATS'!AP295+'GAME STATS'!AP358+'GAME STATS'!AP421+'GAME STATS'!AP484+'GAME STATS'!AP547+'GAME STATS'!AP610+'GAME STATS'!AP673+'GAME STATS'!AP736+'GAME STATS'!AP799+'GAME STATS'!AP862+'GAME STATS'!AP925+'GAME STATS'!AP988+'GAME STATS'!AP1051+'GAME STATS'!AP1114+'GAME STATS'!AP1177+'GAME STATS'!AP1240+'GAME STATS'!AP1303+'GAME STATS'!AP1366+'GAME STATS'!AP1429+'GAME STATS'!AP1492+'GAME STATS'!AP1555+'GAME STATS'!AP1618+'GAME STATS'!AP1681+'GAME STATS'!AP1744+'GAME STATS'!AP1807+'GAME STATS'!AP1870+'GAME STATS'!AP1933+'GAME STATS'!AP1996+'GAME STATS'!AP2059+'GAME STATS'!AP2122+'GAME STATS'!AP2185+'GAME STATS'!AP2248+'GAME STATS'!AP2311+'GAME STATS'!AP2374+'GAME STATS'!AP2437+'GAME STATS'!AP2500+'GAME STATS'!AP2563+'GAME STATS'!AP2626+'GAME STATS'!AP2689+'GAME STATS'!AP2752+'GAME STATS'!AP2815+'GAME STATS'!AP2878+'GAME STATS'!AP2941+'GAME STATS'!AP3004+'GAME STATS'!AP3067+'GAME STATS'!AP3130+'GAME STATS'!AP3193+'GAME STATS'!AP3256+'GAME STATS'!AP3319+'GAME STATS'!AP3382+'GAME STATS'!AP3445+'GAME STATS'!AP3508+'GAME STATS'!AP3571+'GAME STATS'!AP3634+'GAME STATS'!AP3697+'GAME STATS'!AP3760+'GAME STATS'!AP3823+'GAME STATS'!AP3886+'GAME STATS'!AP3949+'GAME STATS'!AP4012+'GAME STATS'!AP4075+'GAME STATS'!AP4138+'GAME STATS'!AP4201+'GAME STATS'!AP4264+'GAME STATS'!AP4327+'GAME STATS'!AP4390+'GAME STATS'!AP4453+'GAME STATS'!AP4516+'GAME STATS'!AP4579+'GAME STATS'!AP4642+'GAME STATS'!AP4705+'GAME STATS'!AP4768+'GAME STATS'!AP4831+'GAME STATS'!AP4894+'GAME STATS'!AP4957+'GAME STATS'!AP5020</f>
        <v>0</v>
      </c>
      <c r="AP41" s="525"/>
      <c r="AQ41" s="572">
        <f>IF(AM41=0,0,(AO41/AM41)*100)</f>
        <v>0</v>
      </c>
      <c r="AR41" s="573"/>
      <c r="AS41" s="524">
        <f>AA41+AG41+AM41</f>
        <v>0</v>
      </c>
      <c r="AT41" s="525"/>
      <c r="AU41" s="569">
        <f>AC41+AI41+AO41</f>
        <v>0</v>
      </c>
      <c r="AV41" s="525"/>
      <c r="AW41" s="572">
        <f>IF(AS41=0,0,(AU41/AS41)*100)</f>
        <v>0</v>
      </c>
      <c r="AX41" s="573"/>
      <c r="AY41" s="524">
        <f>'GAME STATS'!AZ43+'GAME STATS'!AZ106+'GAME STATS'!AZ169+'GAME STATS'!AZ232+'GAME STATS'!AZ295+'GAME STATS'!AZ358+'GAME STATS'!AZ421+'GAME STATS'!AZ484+'GAME STATS'!AZ547+'GAME STATS'!AZ610+'GAME STATS'!AZ673+'GAME STATS'!AZ736+'GAME STATS'!AZ799+'GAME STATS'!AZ862+'GAME STATS'!AZ925+'GAME STATS'!AZ988+'GAME STATS'!AZ1051+'GAME STATS'!AZ1114+'GAME STATS'!AZ1177+'GAME STATS'!AZ1240+'GAME STATS'!AZ1303+'GAME STATS'!AZ1366+'GAME STATS'!AZ1429+'GAME STATS'!AZ1492+'GAME STATS'!AZ1555+'GAME STATS'!AZ1618+'GAME STATS'!AZ1681+'GAME STATS'!AZ1744+'GAME STATS'!AZ1807+'GAME STATS'!AZ1870+'GAME STATS'!AZ1933+'GAME STATS'!AZ1996+'GAME STATS'!AZ2059+'GAME STATS'!AZ2122+'GAME STATS'!AZ2185+'GAME STATS'!AZ2248+'GAME STATS'!AZ2311+'GAME STATS'!AZ2374+'GAME STATS'!AZ2437+'GAME STATS'!AZ2500+'GAME STATS'!AZ2563+'GAME STATS'!AZ2626+'GAME STATS'!AZ2689+'GAME STATS'!AZ2752+'GAME STATS'!AZ2815+'GAME STATS'!AZ2878+'GAME STATS'!AZ2941+'GAME STATS'!AZ3004+'GAME STATS'!AZ3067+'GAME STATS'!AZ3130+'GAME STATS'!AZ3193+'GAME STATS'!AZ3256+'GAME STATS'!AZ3319+'GAME STATS'!AZ3382+'GAME STATS'!AZ3445+'GAME STATS'!AZ3508+'GAME STATS'!AZ3571+'GAME STATS'!AZ3634+'GAME STATS'!AZ3697+'GAME STATS'!AZ3760+'GAME STATS'!AZ3823+'GAME STATS'!AZ3886+'GAME STATS'!AZ3949+'GAME STATS'!AZ4012+'GAME STATS'!AZ4075+'GAME STATS'!AZ4138+'GAME STATS'!AZ4201+'GAME STATS'!AZ4264+'GAME STATS'!AZ4327+'GAME STATS'!AZ4390+'GAME STATS'!AZ4453+'GAME STATS'!AZ4516+'GAME STATS'!AZ4579+'GAME STATS'!AZ4642+'GAME STATS'!AZ4705+'GAME STATS'!AZ4768+'GAME STATS'!AZ4831+'GAME STATS'!AZ4894+'GAME STATS'!AZ4957+'GAME STATS'!AZ5020</f>
        <v>0</v>
      </c>
      <c r="AZ41" s="525"/>
      <c r="BA41" s="524">
        <f>'GAME STATS'!BB43+'GAME STATS'!BB106+'GAME STATS'!BB169+'GAME STATS'!BB232+'GAME STATS'!BB295+'GAME STATS'!BB358+'GAME STATS'!BB421+'GAME STATS'!BB484+'GAME STATS'!BB547+'GAME STATS'!BB610+'GAME STATS'!BB673+'GAME STATS'!BB736+'GAME STATS'!BB799+'GAME STATS'!BB862+'GAME STATS'!BB925+'GAME STATS'!BB988+'GAME STATS'!BB1051+'GAME STATS'!BB1114+'GAME STATS'!BB1177+'GAME STATS'!BB1240+'GAME STATS'!BB1303+'GAME STATS'!BB1366+'GAME STATS'!BB1429+'GAME STATS'!BB1492+'GAME STATS'!BB1555+'GAME STATS'!BB1618+'GAME STATS'!BB1681+'GAME STATS'!BB1744+'GAME STATS'!BB1807+'GAME STATS'!BB1870+'GAME STATS'!BB1933+'GAME STATS'!BB1996+'GAME STATS'!BB2059+'GAME STATS'!BB2122+'GAME STATS'!BB2185+'GAME STATS'!BB2248+'GAME STATS'!BB2311+'GAME STATS'!BB2374+'GAME STATS'!BB2437+'GAME STATS'!BB2500+'GAME STATS'!BB2563+'GAME STATS'!BB2626+'GAME STATS'!BB2689+'GAME STATS'!BB2752+'GAME STATS'!BB2815+'GAME STATS'!BB2878+'GAME STATS'!BB2941+'GAME STATS'!BB3004+'GAME STATS'!BB3067+'GAME STATS'!BB3130+'GAME STATS'!BB3193+'GAME STATS'!BB3256+'GAME STATS'!BB3319+'GAME STATS'!BB3382+'GAME STATS'!BB3445+'GAME STATS'!BB3508+'GAME STATS'!BB3571+'GAME STATS'!BB3634+'GAME STATS'!BB3697+'GAME STATS'!BB3760+'GAME STATS'!BB3823+'GAME STATS'!BB3886+'GAME STATS'!BB3949+'GAME STATS'!BB4012+'GAME STATS'!BB4075+'GAME STATS'!BB4138+'GAME STATS'!BB4201+'GAME STATS'!BB4264+'GAME STATS'!BB4327+'GAME STATS'!BB4390+'GAME STATS'!BB4453+'GAME STATS'!BB4516+'GAME STATS'!BB4579+'GAME STATS'!BB4642+'GAME STATS'!BB4705+'GAME STATS'!BB4768+'GAME STATS'!BB4831+'GAME STATS'!BB4894+'GAME STATS'!BB4957+'GAME STATS'!BB5020</f>
        <v>0</v>
      </c>
      <c r="BB41" s="525"/>
      <c r="BC41" s="572">
        <f>IF(AY41=0,0,(BA41/AY41)*100)</f>
        <v>0</v>
      </c>
      <c r="BD41" s="573"/>
      <c r="BE41" s="524">
        <f>AA41+AG41+AM41+AY41</f>
        <v>0</v>
      </c>
      <c r="BF41" s="525"/>
      <c r="BG41" s="569">
        <f>AC41+AI41+AO41+BA41</f>
        <v>0</v>
      </c>
      <c r="BH41" s="525"/>
      <c r="BI41" s="572">
        <f>IF(BE41=0,0,(BG41/BE41)*100)</f>
        <v>0</v>
      </c>
      <c r="BJ41" s="593"/>
      <c r="BK41" s="586">
        <f>(AC41*2)+(AI41*2)+(AO41*3)+BA41</f>
        <v>0</v>
      </c>
      <c r="BL41" s="587"/>
      <c r="BM41" s="588"/>
      <c r="BN41" s="104"/>
      <c r="BO41" s="104"/>
    </row>
    <row r="42" spans="1:67" ht="24.95" customHeight="1" x14ac:dyDescent="0.25">
      <c r="A42" s="104"/>
      <c r="B42" s="571"/>
      <c r="C42" s="541" t="str">
        <f>IF(ROSTER!D$40="","",ROSTER!D$40)</f>
        <v/>
      </c>
      <c r="D42" s="542"/>
      <c r="E42" s="543"/>
      <c r="F42" s="524"/>
      <c r="G42" s="525"/>
      <c r="H42" s="524"/>
      <c r="I42" s="525"/>
      <c r="J42" s="526"/>
      <c r="K42" s="524"/>
      <c r="L42" s="525"/>
      <c r="M42" s="524"/>
      <c r="N42" s="525"/>
      <c r="O42" s="572" t="s">
        <v>14</v>
      </c>
      <c r="P42" s="573"/>
      <c r="Q42" s="524"/>
      <c r="R42" s="525"/>
      <c r="S42" s="524"/>
      <c r="T42" s="525"/>
      <c r="U42" s="524"/>
      <c r="V42" s="592"/>
      <c r="W42" s="526"/>
      <c r="X42" s="526"/>
      <c r="Y42" s="524"/>
      <c r="Z42" s="525"/>
      <c r="AA42" s="524"/>
      <c r="AB42" s="525"/>
      <c r="AC42" s="524"/>
      <c r="AD42" s="525"/>
      <c r="AE42" s="524"/>
      <c r="AF42" s="525"/>
      <c r="AG42" s="524"/>
      <c r="AH42" s="525"/>
      <c r="AI42" s="524"/>
      <c r="AJ42" s="525"/>
      <c r="AK42" s="572"/>
      <c r="AL42" s="573"/>
      <c r="AM42" s="524"/>
      <c r="AN42" s="525"/>
      <c r="AO42" s="524"/>
      <c r="AP42" s="525"/>
      <c r="AQ42" s="572"/>
      <c r="AR42" s="573"/>
      <c r="AS42" s="524"/>
      <c r="AT42" s="525"/>
      <c r="AU42" s="569"/>
      <c r="AV42" s="525"/>
      <c r="AW42" s="572"/>
      <c r="AX42" s="573"/>
      <c r="AY42" s="524"/>
      <c r="AZ42" s="525"/>
      <c r="BA42" s="524"/>
      <c r="BB42" s="525"/>
      <c r="BC42" s="572"/>
      <c r="BD42" s="573"/>
      <c r="BE42" s="524"/>
      <c r="BF42" s="525"/>
      <c r="BG42" s="569"/>
      <c r="BH42" s="525"/>
      <c r="BI42" s="572"/>
      <c r="BJ42" s="593"/>
      <c r="BK42" s="589"/>
      <c r="BL42" s="590"/>
      <c r="BM42" s="591"/>
      <c r="BN42" s="104"/>
      <c r="BO42" s="104"/>
    </row>
    <row r="43" spans="1:67" ht="24.95" customHeight="1" x14ac:dyDescent="0.25">
      <c r="A43" s="104"/>
      <c r="B43" s="570" t="str">
        <f>IF(ROSTER!B42="","",ROSTER!B42)</f>
        <v/>
      </c>
      <c r="C43" s="544" t="str">
        <f>IF(ROSTER!C$42="","",ROSTER!C$42)</f>
        <v/>
      </c>
      <c r="D43" s="545"/>
      <c r="E43" s="546"/>
      <c r="F43" s="524">
        <f>'GAME STATS'!F45+'GAME STATS'!F108+'GAME STATS'!F171+'GAME STATS'!F234+'GAME STATS'!F297+'GAME STATS'!F360+'GAME STATS'!F423+'GAME STATS'!F486+'GAME STATS'!F549+'GAME STATS'!F612+'GAME STATS'!F675+'GAME STATS'!F738+'GAME STATS'!F801+'GAME STATS'!F864+'GAME STATS'!F927+'GAME STATS'!F990+'GAME STATS'!F1053+'GAME STATS'!F1116+'GAME STATS'!F1179+'GAME STATS'!F1242+'GAME STATS'!F1305+'GAME STATS'!F1368+'GAME STATS'!F1431+'GAME STATS'!F1494+'GAME STATS'!F1557+'GAME STATS'!F1620+'GAME STATS'!F1683+'GAME STATS'!F1746+'GAME STATS'!F1809+'GAME STATS'!F1872+'GAME STATS'!F1935+'GAME STATS'!F1998+'GAME STATS'!F2061+'GAME STATS'!F2124+'GAME STATS'!F2187+'GAME STATS'!F2250+'GAME STATS'!F2313+'GAME STATS'!F2376+'GAME STATS'!F2439+'GAME STATS'!F2502+'GAME STATS'!F2565+'GAME STATS'!F2628+'GAME STATS'!F2691+'GAME STATS'!F2754+'GAME STATS'!F2817+'GAME STATS'!F2880+'GAME STATS'!F2943+'GAME STATS'!F3006+'GAME STATS'!F3069+'GAME STATS'!F3132+'GAME STATS'!F3195+'GAME STATS'!F3258+'GAME STATS'!F3321+'GAME STATS'!F3384+'GAME STATS'!F3447+'GAME STATS'!F3510+'GAME STATS'!F3573+'GAME STATS'!F3636+'GAME STATS'!F3699+'GAME STATS'!F3762+'GAME STATS'!F3825+'GAME STATS'!F3888+'GAME STATS'!F3951+'GAME STATS'!F4014+'GAME STATS'!F4077+'GAME STATS'!F4140+'GAME STATS'!F4203+'GAME STATS'!F4266+'GAME STATS'!F4329+'GAME STATS'!F4392+'GAME STATS'!F4455+'GAME STATS'!F4518+'GAME STATS'!F4581+'GAME STATS'!F4644+'GAME STATS'!F4707+'GAME STATS'!F4770+'GAME STATS'!F4833+'GAME STATS'!F4896+'GAME STATS'!F4959+'GAME STATS'!F5022</f>
        <v>0</v>
      </c>
      <c r="G43" s="525"/>
      <c r="H43" s="524">
        <f>'GAME STATS'!G45+'GAME STATS'!G108+'GAME STATS'!G171+'GAME STATS'!G234+'GAME STATS'!G297+'GAME STATS'!G360+'GAME STATS'!G423+'GAME STATS'!G486+'GAME STATS'!G549+'GAME STATS'!G612+'GAME STATS'!G675+'GAME STATS'!G738+'GAME STATS'!G801+'GAME STATS'!G864+'GAME STATS'!G927+'GAME STATS'!G990+'GAME STATS'!G1053+'GAME STATS'!G1116+'GAME STATS'!G1179+'GAME STATS'!G1242+'GAME STATS'!G1305+'GAME STATS'!G1368+'GAME STATS'!G1431+'GAME STATS'!G1494+'GAME STATS'!G1557+'GAME STATS'!G1620+'GAME STATS'!G1683+'GAME STATS'!G1746+'GAME STATS'!G1809+'GAME STATS'!G1872+'GAME STATS'!G1935+'GAME STATS'!G1998+'GAME STATS'!G2061+'GAME STATS'!G2124+'GAME STATS'!G2187+'GAME STATS'!G2250+'GAME STATS'!G2313+'GAME STATS'!G2376+'GAME STATS'!G2439+'GAME STATS'!G2502+'GAME STATS'!G2565+'GAME STATS'!G2628+'GAME STATS'!G2691+'GAME STATS'!G2754+'GAME STATS'!G2817+'GAME STATS'!G2880+'GAME STATS'!G2943+'GAME STATS'!G3006+'GAME STATS'!G3069+'GAME STATS'!G3132+'GAME STATS'!G3195+'GAME STATS'!G3258+'GAME STATS'!G3321+'GAME STATS'!G3384+'GAME STATS'!G3447+'GAME STATS'!G3510+'GAME STATS'!G3573+'GAME STATS'!G3636+'GAME STATS'!G3699+'GAME STATS'!G3762+'GAME STATS'!G3825+'GAME STATS'!G3888+'GAME STATS'!G3951+'GAME STATS'!G4014+'GAME STATS'!G4077+'GAME STATS'!G4140+'GAME STATS'!G4203+'GAME STATS'!G4266+'GAME STATS'!G4329+'GAME STATS'!G4392+'GAME STATS'!G4455+'GAME STATS'!G4518+'GAME STATS'!G4581+'GAME STATS'!G4644+'GAME STATS'!G4707+'GAME STATS'!G4770+'GAME STATS'!G4833+'GAME STATS'!G4896+'GAME STATS'!G4959+'GAME STATS'!G5022</f>
        <v>0</v>
      </c>
      <c r="I43" s="525"/>
      <c r="J43" s="526">
        <f>'GAME STATS'!H45+'GAME STATS'!H108+'GAME STATS'!H171+'GAME STATS'!H234+'GAME STATS'!H297+'GAME STATS'!H360+'GAME STATS'!H423+'GAME STATS'!H486+'GAME STATS'!H549+'GAME STATS'!H612+'GAME STATS'!H675+'GAME STATS'!H738+'GAME STATS'!H801+'GAME STATS'!H864+'GAME STATS'!H927+'GAME STATS'!H990+'GAME STATS'!H1053+'GAME STATS'!H1116+'GAME STATS'!H1179+'GAME STATS'!H1242+'GAME STATS'!H1305+'GAME STATS'!H1368+'GAME STATS'!H1431+'GAME STATS'!H1494+'GAME STATS'!H1557+'GAME STATS'!H1620+'GAME STATS'!H1683+'GAME STATS'!H1746+'GAME STATS'!H1809+'GAME STATS'!H1872+'GAME STATS'!H1935+'GAME STATS'!H1998+'GAME STATS'!H2061+'GAME STATS'!H2124+'GAME STATS'!H2187+'GAME STATS'!H2250+'GAME STATS'!H2313+'GAME STATS'!H2376+'GAME STATS'!H2439+'GAME STATS'!H2502+'GAME STATS'!H2565+'GAME STATS'!H2628+'GAME STATS'!H2691+'GAME STATS'!H2754+'GAME STATS'!H2817+'GAME STATS'!H2880+'GAME STATS'!H2943+'GAME STATS'!H3006+'GAME STATS'!H3069+'GAME STATS'!H3132+'GAME STATS'!H3195+'GAME STATS'!H3258+'GAME STATS'!H3321+'GAME STATS'!H3384+'GAME STATS'!H3447+'GAME STATS'!H3510+'GAME STATS'!H3573+'GAME STATS'!H3636+'GAME STATS'!H3699+'GAME STATS'!H3762+'GAME STATS'!H3825+'GAME STATS'!H3888+'GAME STATS'!H3951+'GAME STATS'!H4014+'GAME STATS'!H4077+'GAME STATS'!H4140+'GAME STATS'!H4203+'GAME STATS'!H4266+'GAME STATS'!H4329+'GAME STATS'!H4392+'GAME STATS'!H4455+'GAME STATS'!H4518+'GAME STATS'!H4581+'GAME STATS'!H4644+'GAME STATS'!H4707+'GAME STATS'!H4770+'GAME STATS'!H4833+'GAME STATS'!H4896+'GAME STATS'!H4959+'GAME STATS'!H5022</f>
        <v>0</v>
      </c>
      <c r="K43" s="524">
        <f>'GAME STATS'!J45+'GAME STATS'!J108+'GAME STATS'!J171+'GAME STATS'!J234+'GAME STATS'!J297+'GAME STATS'!J360+'GAME STATS'!J423+'GAME STATS'!J486+'GAME STATS'!J549+'GAME STATS'!J612+'GAME STATS'!J675+'GAME STATS'!J738+'GAME STATS'!J801+'GAME STATS'!J864+'GAME STATS'!J927+'GAME STATS'!J990+'GAME STATS'!J1053+'GAME STATS'!J1116+'GAME STATS'!J1179+'GAME STATS'!J1242+'GAME STATS'!J1305+'GAME STATS'!J1368+'GAME STATS'!J1431+'GAME STATS'!J1494+'GAME STATS'!J1557+'GAME STATS'!J1620+'GAME STATS'!J1683+'GAME STATS'!J1746+'GAME STATS'!J1809+'GAME STATS'!J1872+'GAME STATS'!J1935+'GAME STATS'!J1998+'GAME STATS'!J2061+'GAME STATS'!J2124+'GAME STATS'!J2187+'GAME STATS'!J2250+'GAME STATS'!J2313+'GAME STATS'!J2376+'GAME STATS'!J2439+'GAME STATS'!J2502+'GAME STATS'!J2565+'GAME STATS'!J2628+'GAME STATS'!J2691+'GAME STATS'!J2754+'GAME STATS'!J2817+'GAME STATS'!J2880+'GAME STATS'!J2943+'GAME STATS'!J3006+'GAME STATS'!J3069+'GAME STATS'!J3132+'GAME STATS'!J3195+'GAME STATS'!J3258+'GAME STATS'!J3321+'GAME STATS'!J3384+'GAME STATS'!J3447+'GAME STATS'!J3510+'GAME STATS'!J3573+'GAME STATS'!J3636+'GAME STATS'!J3699+'GAME STATS'!J3762+'GAME STATS'!J3825+'GAME STATS'!J3888+'GAME STATS'!J3951+'GAME STATS'!J4014+'GAME STATS'!J4077+'GAME STATS'!J4140+'GAME STATS'!J4203+'GAME STATS'!J4266+'GAME STATS'!J4329+'GAME STATS'!J4392+'GAME STATS'!J4455+'GAME STATS'!J4518+'GAME STATS'!J4581+'GAME STATS'!J4644+'GAME STATS'!J4707+'GAME STATS'!J4770+'GAME STATS'!J4833+'GAME STATS'!J4896+'GAME STATS'!J4959+'GAME STATS'!J5022</f>
        <v>0</v>
      </c>
      <c r="L43" s="525"/>
      <c r="M43" s="524">
        <f>'GAME STATS'!L45+'GAME STATS'!L108+'GAME STATS'!L171+'GAME STATS'!L234+'GAME STATS'!L297+'GAME STATS'!L360+'GAME STATS'!L423+'GAME STATS'!L486+'GAME STATS'!L549+'GAME STATS'!L612+'GAME STATS'!L675+'GAME STATS'!L738+'GAME STATS'!L801+'GAME STATS'!L864+'GAME STATS'!L927+'GAME STATS'!L990+'GAME STATS'!L1053+'GAME STATS'!L1116+'GAME STATS'!L1179+'GAME STATS'!L1242+'GAME STATS'!L1305+'GAME STATS'!L1368+'GAME STATS'!L1431+'GAME STATS'!L1494+'GAME STATS'!L1557+'GAME STATS'!L1620+'GAME STATS'!L1683+'GAME STATS'!L1746+'GAME STATS'!L1809+'GAME STATS'!L1872+'GAME STATS'!L1935+'GAME STATS'!L1998+'GAME STATS'!L2061+'GAME STATS'!L2124+'GAME STATS'!L2187+'GAME STATS'!L2250+'GAME STATS'!L2313+'GAME STATS'!L2376+'GAME STATS'!L2439+'GAME STATS'!L2502+'GAME STATS'!L2565+'GAME STATS'!L2628+'GAME STATS'!L2691+'GAME STATS'!L2754+'GAME STATS'!L2817+'GAME STATS'!L2880+'GAME STATS'!L2943+'GAME STATS'!L3006+'GAME STATS'!L3069+'GAME STATS'!L3132+'GAME STATS'!L3195+'GAME STATS'!L3258+'GAME STATS'!L3321+'GAME STATS'!L3384+'GAME STATS'!L3447+'GAME STATS'!L3510+'GAME STATS'!L3573+'GAME STATS'!L3636+'GAME STATS'!L3699+'GAME STATS'!L3762+'GAME STATS'!L3825+'GAME STATS'!L3888+'GAME STATS'!L3951+'GAME STATS'!L4014+'GAME STATS'!L4077+'GAME STATS'!L4140+'GAME STATS'!L4203+'GAME STATS'!L4266+'GAME STATS'!L4329+'GAME STATS'!L4392+'GAME STATS'!L4455+'GAME STATS'!L4518+'GAME STATS'!L4581+'GAME STATS'!L4644+'GAME STATS'!L4707+'GAME STATS'!L4770+'GAME STATS'!L4833+'GAME STATS'!L4896+'GAME STATS'!L4959+'GAME STATS'!L5022</f>
        <v>0</v>
      </c>
      <c r="N43" s="525"/>
      <c r="O43" s="572">
        <f>K43+M43</f>
        <v>0</v>
      </c>
      <c r="P43" s="573"/>
      <c r="Q43" s="524">
        <f>'GAME STATS'!P45+'GAME STATS'!P108+'GAME STATS'!P171+'GAME STATS'!P234+'GAME STATS'!P297+'GAME STATS'!P360+'GAME STATS'!P423+'GAME STATS'!P486+'GAME STATS'!P549+'GAME STATS'!P612+'GAME STATS'!P675+'GAME STATS'!P738+'GAME STATS'!P801+'GAME STATS'!P864+'GAME STATS'!P927+'GAME STATS'!P990+'GAME STATS'!P1053+'GAME STATS'!P1116+'GAME STATS'!P1179+'GAME STATS'!P1242+'GAME STATS'!P1305+'GAME STATS'!P1368+'GAME STATS'!P1431+'GAME STATS'!P1494+'GAME STATS'!P1557+'GAME STATS'!P1620+'GAME STATS'!P1683+'GAME STATS'!P1746+'GAME STATS'!P1809+'GAME STATS'!P1872+'GAME STATS'!P1935+'GAME STATS'!P1998+'GAME STATS'!P2061+'GAME STATS'!P2124+'GAME STATS'!P2187+'GAME STATS'!P2250+'GAME STATS'!P2313+'GAME STATS'!P2376+'GAME STATS'!P2439+'GAME STATS'!P2502+'GAME STATS'!P2565+'GAME STATS'!P2628+'GAME STATS'!P2691+'GAME STATS'!P2754+'GAME STATS'!P2817+'GAME STATS'!P2880+'GAME STATS'!P2943+'GAME STATS'!P3006+'GAME STATS'!P3069+'GAME STATS'!P3132+'GAME STATS'!P3195+'GAME STATS'!P3258+'GAME STATS'!P3321+'GAME STATS'!P3384+'GAME STATS'!P3447+'GAME STATS'!P3510+'GAME STATS'!P3573+'GAME STATS'!P3636+'GAME STATS'!P3699+'GAME STATS'!P3762+'GAME STATS'!P3825+'GAME STATS'!P3888+'GAME STATS'!P3951+'GAME STATS'!P4014+'GAME STATS'!P4077+'GAME STATS'!P4140+'GAME STATS'!P4203+'GAME STATS'!P4266+'GAME STATS'!P4329+'GAME STATS'!P4392+'GAME STATS'!P4455+'GAME STATS'!P4518+'GAME STATS'!P4581+'GAME STATS'!P4644+'GAME STATS'!P4707+'GAME STATS'!P4770+'GAME STATS'!P4833+'GAME STATS'!P4896+'GAME STATS'!P4959+'GAME STATS'!P5022</f>
        <v>0</v>
      </c>
      <c r="R43" s="525"/>
      <c r="S43" s="524">
        <f>'GAME STATS'!R45+'GAME STATS'!R108+'GAME STATS'!R171+'GAME STATS'!R234+'GAME STATS'!R297+'GAME STATS'!R360+'GAME STATS'!R423+'GAME STATS'!R486+'GAME STATS'!R549+'GAME STATS'!R612+'GAME STATS'!R675+'GAME STATS'!R738+'GAME STATS'!R801+'GAME STATS'!R864+'GAME STATS'!R927+'GAME STATS'!R990+'GAME STATS'!R1053+'GAME STATS'!R1116+'GAME STATS'!R1179+'GAME STATS'!R1242+'GAME STATS'!R1305+'GAME STATS'!R1368+'GAME STATS'!R1431+'GAME STATS'!R1494+'GAME STATS'!R1557+'GAME STATS'!R1620+'GAME STATS'!R1683+'GAME STATS'!R1746+'GAME STATS'!R1809+'GAME STATS'!R1872+'GAME STATS'!R1935+'GAME STATS'!R1998+'GAME STATS'!R2061+'GAME STATS'!R2124+'GAME STATS'!R2187+'GAME STATS'!R2250+'GAME STATS'!R2313+'GAME STATS'!R2376+'GAME STATS'!R2439+'GAME STATS'!R2502+'GAME STATS'!R2565+'GAME STATS'!R2628+'GAME STATS'!R2691+'GAME STATS'!R2754+'GAME STATS'!R2817+'GAME STATS'!R2880+'GAME STATS'!R2943+'GAME STATS'!R3006+'GAME STATS'!R3069+'GAME STATS'!R3132+'GAME STATS'!R3195+'GAME STATS'!R3258+'GAME STATS'!R3321+'GAME STATS'!R3384+'GAME STATS'!R3447+'GAME STATS'!R3510+'GAME STATS'!R3573+'GAME STATS'!R3636+'GAME STATS'!R3699+'GAME STATS'!R3762+'GAME STATS'!R3825+'GAME STATS'!R3888+'GAME STATS'!R3951+'GAME STATS'!R4014+'GAME STATS'!R4077+'GAME STATS'!R4140+'GAME STATS'!R4203+'GAME STATS'!R4266+'GAME STATS'!R4329+'GAME STATS'!R4392+'GAME STATS'!R4455+'GAME STATS'!R4518+'GAME STATS'!R4581+'GAME STATS'!R4644+'GAME STATS'!R4707+'GAME STATS'!R4770+'GAME STATS'!R4833+'GAME STATS'!R4896+'GAME STATS'!R4959+'GAME STATS'!R5022</f>
        <v>0</v>
      </c>
      <c r="T43" s="525"/>
      <c r="U43" s="524">
        <f>'GAME STATS'!T45+'GAME STATS'!T108+'GAME STATS'!T171+'GAME STATS'!T234+'GAME STATS'!T297+'GAME STATS'!T360+'GAME STATS'!T423+'GAME STATS'!T486+'GAME STATS'!T549+'GAME STATS'!T612+'GAME STATS'!T675+'GAME STATS'!T738+'GAME STATS'!T801+'GAME STATS'!T864+'GAME STATS'!T927+'GAME STATS'!T990+'GAME STATS'!T1053+'GAME STATS'!T1116+'GAME STATS'!T1179+'GAME STATS'!T1242+'GAME STATS'!T1305+'GAME STATS'!T1368+'GAME STATS'!T1431+'GAME STATS'!T1494+'GAME STATS'!T1557+'GAME STATS'!T1620+'GAME STATS'!T1683+'GAME STATS'!T1746+'GAME STATS'!T1809+'GAME STATS'!T1872+'GAME STATS'!T1935+'GAME STATS'!T1998+'GAME STATS'!T2061+'GAME STATS'!T2124+'GAME STATS'!T2187+'GAME STATS'!T2250+'GAME STATS'!T2313+'GAME STATS'!T2376+'GAME STATS'!T2439+'GAME STATS'!T2502+'GAME STATS'!T2565+'GAME STATS'!T2628+'GAME STATS'!T2691+'GAME STATS'!T2754+'GAME STATS'!T2817+'GAME STATS'!T2880+'GAME STATS'!T2943+'GAME STATS'!T3006+'GAME STATS'!T3069+'GAME STATS'!T3132+'GAME STATS'!T3195+'GAME STATS'!T3258+'GAME STATS'!T3321+'GAME STATS'!T3384+'GAME STATS'!T3447+'GAME STATS'!T3510+'GAME STATS'!T3573+'GAME STATS'!T3636+'GAME STATS'!T3699+'GAME STATS'!T3762+'GAME STATS'!T3825+'GAME STATS'!T3888+'GAME STATS'!T3951+'GAME STATS'!T4014+'GAME STATS'!T4077+'GAME STATS'!T4140+'GAME STATS'!T4203+'GAME STATS'!T4266+'GAME STATS'!T4329+'GAME STATS'!T4392+'GAME STATS'!T4455+'GAME STATS'!T4518+'GAME STATS'!T4581+'GAME STATS'!T4644+'GAME STATS'!T4707+'GAME STATS'!T4770+'GAME STATS'!T4833+'GAME STATS'!T4896+'GAME STATS'!T4959+'GAME STATS'!T5022</f>
        <v>0</v>
      </c>
      <c r="V43" s="592"/>
      <c r="W43" s="526">
        <f>'GAME STATS'!V45+'GAME STATS'!V108+'GAME STATS'!V171+'GAME STATS'!V234+'GAME STATS'!V297+'GAME STATS'!V360+'GAME STATS'!V423+'GAME STATS'!V486+'GAME STATS'!V549+'GAME STATS'!V612+'GAME STATS'!V675+'GAME STATS'!V738+'GAME STATS'!V801+'GAME STATS'!V864+'GAME STATS'!V927+'GAME STATS'!V990+'GAME STATS'!V1053+'GAME STATS'!V1116+'GAME STATS'!V1179+'GAME STATS'!V1242+'GAME STATS'!V1305+'GAME STATS'!V1368+'GAME STATS'!V1431+'GAME STATS'!V1494+'GAME STATS'!V1557+'GAME STATS'!V1620+'GAME STATS'!V1683+'GAME STATS'!V1746+'GAME STATS'!V1809+'GAME STATS'!V1872+'GAME STATS'!V1935+'GAME STATS'!V1998+'GAME STATS'!V2061+'GAME STATS'!V2124+'GAME STATS'!V2187+'GAME STATS'!V2250+'GAME STATS'!V2313+'GAME STATS'!V2376+'GAME STATS'!V2439+'GAME STATS'!V2502+'GAME STATS'!V2565+'GAME STATS'!V2628+'GAME STATS'!V2691+'GAME STATS'!V2754+'GAME STATS'!V2817+'GAME STATS'!V2880+'GAME STATS'!V2943+'GAME STATS'!V3006+'GAME STATS'!V3069+'GAME STATS'!V3132+'GAME STATS'!V3195+'GAME STATS'!V3258+'GAME STATS'!V3321+'GAME STATS'!V3384+'GAME STATS'!V3447+'GAME STATS'!V3510+'GAME STATS'!V3573+'GAME STATS'!V3636+'GAME STATS'!V3699+'GAME STATS'!V3762+'GAME STATS'!V3825+'GAME STATS'!V3888+'GAME STATS'!V3951+'GAME STATS'!V4014+'GAME STATS'!V4077+'GAME STATS'!V4140+'GAME STATS'!V4203+'GAME STATS'!V4266+'GAME STATS'!V4329+'GAME STATS'!V4392+'GAME STATS'!V4455+'GAME STATS'!V4518+'GAME STATS'!V4581+'GAME STATS'!V4644+'GAME STATS'!V4707+'GAME STATS'!V4770+'GAME STATS'!V4833+'GAME STATS'!V4896+'GAME STATS'!V4959+'GAME STATS'!V5022</f>
        <v>0</v>
      </c>
      <c r="X43" s="526">
        <f>'GAME STATS'!X45+'GAME STATS'!X108+'GAME STATS'!X171+'GAME STATS'!X234+'GAME STATS'!X297+'GAME STATS'!X360+'GAME STATS'!X423+'GAME STATS'!X486+'GAME STATS'!X549+'GAME STATS'!X612+'GAME STATS'!X675+'GAME STATS'!X738+'GAME STATS'!X801+'GAME STATS'!X864+'GAME STATS'!X927+'GAME STATS'!X990+'GAME STATS'!X1053+'GAME STATS'!X1116+'GAME STATS'!X1179+'GAME STATS'!X1242+'GAME STATS'!X1305+'GAME STATS'!X1368+'GAME STATS'!X1431+'GAME STATS'!X1494+'GAME STATS'!X1557+'GAME STATS'!X1620+'GAME STATS'!X1683+'GAME STATS'!X1746+'GAME STATS'!X1809+'GAME STATS'!X1872+'GAME STATS'!X1935+'GAME STATS'!X1998+'GAME STATS'!X2061+'GAME STATS'!X2124+'GAME STATS'!X2187+'GAME STATS'!X2250+'GAME STATS'!X2313+'GAME STATS'!X2376+'GAME STATS'!X2439+'GAME STATS'!X2502+'GAME STATS'!X2565+'GAME STATS'!X2628+'GAME STATS'!X2691+'GAME STATS'!X2754+'GAME STATS'!X2817+'GAME STATS'!X2880+'GAME STATS'!X2943+'GAME STATS'!X3006+'GAME STATS'!X3069+'GAME STATS'!X3132+'GAME STATS'!X3195+'GAME STATS'!X3258+'GAME STATS'!X3321+'GAME STATS'!X3384+'GAME STATS'!X3447+'GAME STATS'!X3510+'GAME STATS'!X3573+'GAME STATS'!X3636+'GAME STATS'!X3699+'GAME STATS'!X3762+'GAME STATS'!X3825+'GAME STATS'!X3888+'GAME STATS'!X3951+'GAME STATS'!X4014+'GAME STATS'!X4077+'GAME STATS'!X4140+'GAME STATS'!X4203+'GAME STATS'!X4266+'GAME STATS'!X4329+'GAME STATS'!X4392+'GAME STATS'!X4455+'GAME STATS'!X4518+'GAME STATS'!X4581+'GAME STATS'!X4644+'GAME STATS'!X4707+'GAME STATS'!X4770+'GAME STATS'!X4833+'GAME STATS'!X4896+'GAME STATS'!X4959+'GAME STATS'!X5022</f>
        <v>0</v>
      </c>
      <c r="Y43" s="524">
        <f>'GAME STATS'!Z45+'GAME STATS'!Z108+'GAME STATS'!Z171+'GAME STATS'!Z234+'GAME STATS'!Z297+'GAME STATS'!Z360+'GAME STATS'!Z423+'GAME STATS'!Z486+'GAME STATS'!Z549+'GAME STATS'!Z612+'GAME STATS'!Z675+'GAME STATS'!Z738+'GAME STATS'!Z801+'GAME STATS'!Z864+'GAME STATS'!Z927+'GAME STATS'!Z990+'GAME STATS'!Z1053+'GAME STATS'!Z1116+'GAME STATS'!Z1179+'GAME STATS'!Z1242+'GAME STATS'!Z1305+'GAME STATS'!Z1368+'GAME STATS'!Z1431+'GAME STATS'!Z1494+'GAME STATS'!Z1557+'GAME STATS'!Z1620+'GAME STATS'!Z1683+'GAME STATS'!Z1746+'GAME STATS'!Z1809+'GAME STATS'!Z1872+'GAME STATS'!Z1935+'GAME STATS'!Z1998+'GAME STATS'!Z2061+'GAME STATS'!Z2124+'GAME STATS'!Z2187+'GAME STATS'!Z2250+'GAME STATS'!Z2313+'GAME STATS'!Z2376+'GAME STATS'!Z2439+'GAME STATS'!Z2502+'GAME STATS'!Z2565+'GAME STATS'!Z2628+'GAME STATS'!Z2691+'GAME STATS'!Z2754+'GAME STATS'!Z2817+'GAME STATS'!Z2880+'GAME STATS'!Z2943+'GAME STATS'!Z3006+'GAME STATS'!Z3069+'GAME STATS'!Z3132+'GAME STATS'!Z3195+'GAME STATS'!Z3258+'GAME STATS'!Z3321+'GAME STATS'!Z3384+'GAME STATS'!Z3447+'GAME STATS'!Z3510+'GAME STATS'!Z3573+'GAME STATS'!Z3636+'GAME STATS'!Z3699+'GAME STATS'!Z3762+'GAME STATS'!Z3825+'GAME STATS'!Z3888+'GAME STATS'!Z3951+'GAME STATS'!Z4014+'GAME STATS'!Z4077+'GAME STATS'!Z4140+'GAME STATS'!Z4203+'GAME STATS'!Z4266+'GAME STATS'!Z4329+'GAME STATS'!Z4392+'GAME STATS'!Z4455+'GAME STATS'!Z4518+'GAME STATS'!Z4581+'GAME STATS'!Z4644+'GAME STATS'!Z4707+'GAME STATS'!Z4770+'GAME STATS'!Z4833+'GAME STATS'!Z4896+'GAME STATS'!Z4959+'GAME STATS'!Z5022</f>
        <v>0</v>
      </c>
      <c r="Z43" s="525"/>
      <c r="AA43" s="524">
        <f>'GAME STATS'!AB45+'GAME STATS'!AB108+'GAME STATS'!AB171+'GAME STATS'!AB234+'GAME STATS'!AB297+'GAME STATS'!AB360+'GAME STATS'!AB423+'GAME STATS'!AB486+'GAME STATS'!AB549+'GAME STATS'!AB612+'GAME STATS'!AB675+'GAME STATS'!AB738+'GAME STATS'!AB801+'GAME STATS'!AB864+'GAME STATS'!AB927+'GAME STATS'!AB990+'GAME STATS'!AB1053+'GAME STATS'!AB1116+'GAME STATS'!AB1179+'GAME STATS'!AB1242+'GAME STATS'!AB1305+'GAME STATS'!AB1368+'GAME STATS'!AB1431+'GAME STATS'!AB1494+'GAME STATS'!AB1557+'GAME STATS'!AB1620+'GAME STATS'!AB1683+'GAME STATS'!AB1746+'GAME STATS'!AB1809+'GAME STATS'!AB1872+'GAME STATS'!AB1935+'GAME STATS'!AB1998+'GAME STATS'!AB2061+'GAME STATS'!AB2124+'GAME STATS'!AB2187+'GAME STATS'!AB2250+'GAME STATS'!AB2313+'GAME STATS'!AB2376+'GAME STATS'!AB2439+'GAME STATS'!AB2502+'GAME STATS'!AB2565+'GAME STATS'!AB2628+'GAME STATS'!AB2691+'GAME STATS'!AB2754+'GAME STATS'!AB2817+'GAME STATS'!AB2880+'GAME STATS'!AB2943+'GAME STATS'!AB3006+'GAME STATS'!AB3069+'GAME STATS'!AB3132+'GAME STATS'!AB3195+'GAME STATS'!AB3258+'GAME STATS'!AB3321+'GAME STATS'!AB3384+'GAME STATS'!AB3447+'GAME STATS'!AB3510+'GAME STATS'!AB3573+'GAME STATS'!AB3636+'GAME STATS'!AB3699+'GAME STATS'!AB3762+'GAME STATS'!AB3825+'GAME STATS'!AB3888+'GAME STATS'!AB3951+'GAME STATS'!AB4014+'GAME STATS'!AB4077+'GAME STATS'!AB4140+'GAME STATS'!AB4203+'GAME STATS'!AB4266+'GAME STATS'!AB4329+'GAME STATS'!AB4392+'GAME STATS'!AB4455+'GAME STATS'!AB4518+'GAME STATS'!AB4581+'GAME STATS'!AB4644+'GAME STATS'!AB4707+'GAME STATS'!AB4770+'GAME STATS'!AB4833+'GAME STATS'!AB4896+'GAME STATS'!AB4959+'GAME STATS'!AB5022</f>
        <v>0</v>
      </c>
      <c r="AB43" s="525"/>
      <c r="AC43" s="524">
        <f>'GAME STATS'!AD45+'GAME STATS'!AD108+'GAME STATS'!AD171+'GAME STATS'!AD234+'GAME STATS'!AD297+'GAME STATS'!AD360+'GAME STATS'!AD423+'GAME STATS'!AD486+'GAME STATS'!AD549+'GAME STATS'!AD612+'GAME STATS'!AD675+'GAME STATS'!AD738+'GAME STATS'!AD801+'GAME STATS'!AD864+'GAME STATS'!AD927+'GAME STATS'!AD990+'GAME STATS'!AD1053+'GAME STATS'!AD1116+'GAME STATS'!AD1179+'GAME STATS'!AD1242+'GAME STATS'!AD1305+'GAME STATS'!AD1368+'GAME STATS'!AD1431+'GAME STATS'!AD1494+'GAME STATS'!AD1557+'GAME STATS'!AD1620+'GAME STATS'!AD1683+'GAME STATS'!AD1746+'GAME STATS'!AD1809+'GAME STATS'!AD1872+'GAME STATS'!AD1935+'GAME STATS'!AD1998+'GAME STATS'!AD2061+'GAME STATS'!AD2124+'GAME STATS'!AD2187+'GAME STATS'!AD2250+'GAME STATS'!AD2313+'GAME STATS'!AD2376+'GAME STATS'!AD2439+'GAME STATS'!AD2502+'GAME STATS'!AD2565+'GAME STATS'!AD2628+'GAME STATS'!AD2691+'GAME STATS'!AD2754+'GAME STATS'!AD2817+'GAME STATS'!AD2880+'GAME STATS'!AD2943+'GAME STATS'!AD3006+'GAME STATS'!AD3069+'GAME STATS'!AD3132+'GAME STATS'!AD3195+'GAME STATS'!AD3258+'GAME STATS'!AD3321+'GAME STATS'!AD3384+'GAME STATS'!AD3447+'GAME STATS'!AD3510+'GAME STATS'!AD3573+'GAME STATS'!AD3636+'GAME STATS'!AD3699+'GAME STATS'!AD3762+'GAME STATS'!AD3825+'GAME STATS'!AD3888+'GAME STATS'!AD3951+'GAME STATS'!AD4014+'GAME STATS'!AD4077+'GAME STATS'!AD4140+'GAME STATS'!AD4203+'GAME STATS'!AD4266+'GAME STATS'!AD4329+'GAME STATS'!AD4392+'GAME STATS'!AD4455+'GAME STATS'!AD4518+'GAME STATS'!AD4581+'GAME STATS'!AD4644+'GAME STATS'!AD4707+'GAME STATS'!AD4770+'GAME STATS'!AD4833+'GAME STATS'!AD4896+'GAME STATS'!AD4959+'GAME STATS'!AD5022</f>
        <v>0</v>
      </c>
      <c r="AD43" s="525"/>
      <c r="AE43" s="524">
        <f>'GAME STATS'!AF45+'GAME STATS'!AF108+'GAME STATS'!AF171+'GAME STATS'!AF234+'GAME STATS'!AF297+'GAME STATS'!AF360+'GAME STATS'!AF423+'GAME STATS'!AF486+'GAME STATS'!AF549+'GAME STATS'!AF612+'GAME STATS'!AF675+'GAME STATS'!AF738+'GAME STATS'!AF801+'GAME STATS'!AF864+'GAME STATS'!AF927+'GAME STATS'!AF990+'GAME STATS'!AF1053+'GAME STATS'!AF1116+'GAME STATS'!AF1179+'GAME STATS'!AF1242+'GAME STATS'!AF1305+'GAME STATS'!AF1368+'GAME STATS'!AF1431+'GAME STATS'!AF1494+'GAME STATS'!AF1557+'GAME STATS'!AF1620+'GAME STATS'!AF1683+'GAME STATS'!AF1746+'GAME STATS'!AF1809+'GAME STATS'!AF1872+'GAME STATS'!AF1935+'GAME STATS'!AF1998+'GAME STATS'!AF2061+'GAME STATS'!AF2124+'GAME STATS'!AF2187+'GAME STATS'!AF2250+'GAME STATS'!AF2313+'GAME STATS'!AF2376+'GAME STATS'!AF2439+'GAME STATS'!AF2502+'GAME STATS'!AF2565+'GAME STATS'!AF2628+'GAME STATS'!AF2691+'GAME STATS'!AF2754+'GAME STATS'!AF2817+'GAME STATS'!AF2880+'GAME STATS'!AF2943+'GAME STATS'!AF3006+'GAME STATS'!AF3069+'GAME STATS'!AF3132+'GAME STATS'!AF3195+'GAME STATS'!AF3258+'GAME STATS'!AF3321+'GAME STATS'!AF3384+'GAME STATS'!AF3447+'GAME STATS'!AF3510+'GAME STATS'!AF3573+'GAME STATS'!AF3636+'GAME STATS'!AF3699+'GAME STATS'!AF3762+'GAME STATS'!AF3825+'GAME STATS'!AF3888+'GAME STATS'!AF3951+'GAME STATS'!AF4014+'GAME STATS'!AF4077+'GAME STATS'!AF4140+'GAME STATS'!AF4203+'GAME STATS'!AF4266+'GAME STATS'!AF4329+'GAME STATS'!AF4392+'GAME STATS'!AF4455+'GAME STATS'!AF4518+'GAME STATS'!AF4581+'GAME STATS'!AF4644+'GAME STATS'!AF4707+'GAME STATS'!AF4770+'GAME STATS'!AF4833+'GAME STATS'!AF4896+'GAME STATS'!AF4959+'GAME STATS'!AF5022</f>
        <v>0</v>
      </c>
      <c r="AF43" s="525"/>
      <c r="AG43" s="524">
        <f>'GAME STATS'!AH45+'GAME STATS'!AH108+'GAME STATS'!AH171+'GAME STATS'!AH234+'GAME STATS'!AH297+'GAME STATS'!AH360+'GAME STATS'!AH423+'GAME STATS'!AH486+'GAME STATS'!AH549+'GAME STATS'!AH612+'GAME STATS'!AH675+'GAME STATS'!AH738+'GAME STATS'!AH801+'GAME STATS'!AH864+'GAME STATS'!AH927+'GAME STATS'!AH990+'GAME STATS'!AH1053+'GAME STATS'!AH1116+'GAME STATS'!AH1179+'GAME STATS'!AH1242+'GAME STATS'!AH1305+'GAME STATS'!AH1368+'GAME STATS'!AH1431+'GAME STATS'!AH1494+'GAME STATS'!AH1557+'GAME STATS'!AH1620+'GAME STATS'!AH1683+'GAME STATS'!AH1746+'GAME STATS'!AH1809+'GAME STATS'!AH1872+'GAME STATS'!AH1935+'GAME STATS'!AH1998+'GAME STATS'!AH2061+'GAME STATS'!AH2124+'GAME STATS'!AH2187+'GAME STATS'!AH2250+'GAME STATS'!AH2313+'GAME STATS'!AH2376+'GAME STATS'!AH2439+'GAME STATS'!AH2502+'GAME STATS'!AH2565+'GAME STATS'!AH2628+'GAME STATS'!AH2691+'GAME STATS'!AH2754+'GAME STATS'!AH2817+'GAME STATS'!AH2880+'GAME STATS'!AH2943+'GAME STATS'!AH3006+'GAME STATS'!AH3069+'GAME STATS'!AH3132+'GAME STATS'!AH3195+'GAME STATS'!AH3258+'GAME STATS'!AH3321+'GAME STATS'!AH3384+'GAME STATS'!AH3447+'GAME STATS'!AH3510+'GAME STATS'!AH3573+'GAME STATS'!AH3636+'GAME STATS'!AH3699+'GAME STATS'!AH3762+'GAME STATS'!AH3825+'GAME STATS'!AH3888+'GAME STATS'!AH3951+'GAME STATS'!AH4014+'GAME STATS'!AH4077+'GAME STATS'!AH4140+'GAME STATS'!AH4203+'GAME STATS'!AH4266+'GAME STATS'!AH4329+'GAME STATS'!AH4392+'GAME STATS'!AH4455+'GAME STATS'!AH4518+'GAME STATS'!AH4581+'GAME STATS'!AH4644+'GAME STATS'!AH4707+'GAME STATS'!AH4770+'GAME STATS'!AH4833+'GAME STATS'!AH4896+'GAME STATS'!AH4959+'GAME STATS'!AH5022</f>
        <v>0</v>
      </c>
      <c r="AH43" s="525"/>
      <c r="AI43" s="524">
        <f>'GAME STATS'!AJ45+'GAME STATS'!AJ108+'GAME STATS'!AJ171+'GAME STATS'!AJ234+'GAME STATS'!AJ297+'GAME STATS'!AJ360+'GAME STATS'!AJ423+'GAME STATS'!AJ486+'GAME STATS'!AJ549+'GAME STATS'!AJ612+'GAME STATS'!AJ675+'GAME STATS'!AJ738+'GAME STATS'!AJ801+'GAME STATS'!AJ864+'GAME STATS'!AJ927+'GAME STATS'!AJ990+'GAME STATS'!AJ1053+'GAME STATS'!AJ1116+'GAME STATS'!AJ1179+'GAME STATS'!AJ1242+'GAME STATS'!AJ1305+'GAME STATS'!AJ1368+'GAME STATS'!AJ1431+'GAME STATS'!AJ1494+'GAME STATS'!AJ1557+'GAME STATS'!AJ1620+'GAME STATS'!AJ1683+'GAME STATS'!AJ1746+'GAME STATS'!AJ1809+'GAME STATS'!AJ1872+'GAME STATS'!AJ1935+'GAME STATS'!AJ1998+'GAME STATS'!AJ2061+'GAME STATS'!AJ2124+'GAME STATS'!AJ2187+'GAME STATS'!AJ2250+'GAME STATS'!AJ2313+'GAME STATS'!AJ2376+'GAME STATS'!AJ2439+'GAME STATS'!AJ2502+'GAME STATS'!AJ2565+'GAME STATS'!AJ2628+'GAME STATS'!AJ2691+'GAME STATS'!AJ2754+'GAME STATS'!AJ2817+'GAME STATS'!AJ2880+'GAME STATS'!AJ2943+'GAME STATS'!AJ3006+'GAME STATS'!AJ3069+'GAME STATS'!AJ3132+'GAME STATS'!AJ3195+'GAME STATS'!AJ3258+'GAME STATS'!AJ3321+'GAME STATS'!AJ3384+'GAME STATS'!AJ3447+'GAME STATS'!AJ3510+'GAME STATS'!AJ3573+'GAME STATS'!AJ3636+'GAME STATS'!AJ3699+'GAME STATS'!AJ3762+'GAME STATS'!AJ3825+'GAME STATS'!AJ3888+'GAME STATS'!AJ3951+'GAME STATS'!AJ4014+'GAME STATS'!AJ4077+'GAME STATS'!AJ4140+'GAME STATS'!AJ4203+'GAME STATS'!AJ4266+'GAME STATS'!AJ4329+'GAME STATS'!AJ4392+'GAME STATS'!AJ4455+'GAME STATS'!AJ4518+'GAME STATS'!AJ4581+'GAME STATS'!AJ4644+'GAME STATS'!AJ4707+'GAME STATS'!AJ4770+'GAME STATS'!AJ4833+'GAME STATS'!AJ4896+'GAME STATS'!AJ4959+'GAME STATS'!AJ5022</f>
        <v>0</v>
      </c>
      <c r="AJ43" s="525"/>
      <c r="AK43" s="572">
        <f>IF(AG43=0,0,(AI43/AG43)*100)</f>
        <v>0</v>
      </c>
      <c r="AL43" s="573"/>
      <c r="AM43" s="524">
        <f>'GAME STATS'!AN45+'GAME STATS'!AN108+'GAME STATS'!AN171+'GAME STATS'!AN234+'GAME STATS'!AN297+'GAME STATS'!AN360+'GAME STATS'!AN423+'GAME STATS'!AN486+'GAME STATS'!AN549+'GAME STATS'!AN612+'GAME STATS'!AN675+'GAME STATS'!AN738+'GAME STATS'!AN801+'GAME STATS'!AN864+'GAME STATS'!AN927+'GAME STATS'!AN990+'GAME STATS'!AN1053+'GAME STATS'!AN1116+'GAME STATS'!AN1179+'GAME STATS'!AN1242+'GAME STATS'!AN1305+'GAME STATS'!AN1368+'GAME STATS'!AN1431+'GAME STATS'!AN1494+'GAME STATS'!AN1557+'GAME STATS'!AN1620+'GAME STATS'!AN1683+'GAME STATS'!AN1746+'GAME STATS'!AN1809+'GAME STATS'!AN1872+'GAME STATS'!AN1935+'GAME STATS'!AN1998+'GAME STATS'!AN2061+'GAME STATS'!AN2124+'GAME STATS'!AN2187+'GAME STATS'!AN2250+'GAME STATS'!AN2313+'GAME STATS'!AN2376+'GAME STATS'!AN2439+'GAME STATS'!AN2502+'GAME STATS'!AN2565+'GAME STATS'!AN2628+'GAME STATS'!AN2691+'GAME STATS'!AN2754+'GAME STATS'!AN2817+'GAME STATS'!AN2880+'GAME STATS'!AN2943+'GAME STATS'!AN3006+'GAME STATS'!AN3069+'GAME STATS'!AN3132+'GAME STATS'!AN3195+'GAME STATS'!AN3258+'GAME STATS'!AN3321+'GAME STATS'!AN3384+'GAME STATS'!AN3447+'GAME STATS'!AN3510+'GAME STATS'!AN3573+'GAME STATS'!AN3636+'GAME STATS'!AN3699+'GAME STATS'!AN3762+'GAME STATS'!AN3825+'GAME STATS'!AN3888+'GAME STATS'!AN3951+'GAME STATS'!AN4014+'GAME STATS'!AN4077+'GAME STATS'!AN4140+'GAME STATS'!AN4203+'GAME STATS'!AN4266+'GAME STATS'!AN4329+'GAME STATS'!AN4392+'GAME STATS'!AN4455+'GAME STATS'!AN4518+'GAME STATS'!AN4581+'GAME STATS'!AN4644+'GAME STATS'!AN4707+'GAME STATS'!AN4770+'GAME STATS'!AN4833+'GAME STATS'!AN4896+'GAME STATS'!AN4959+'GAME STATS'!AN5022</f>
        <v>0</v>
      </c>
      <c r="AN43" s="525"/>
      <c r="AO43" s="524">
        <f>'GAME STATS'!AP45+'GAME STATS'!AP108+'GAME STATS'!AP171+'GAME STATS'!AP234+'GAME STATS'!AP297+'GAME STATS'!AP360+'GAME STATS'!AP423+'GAME STATS'!AP486+'GAME STATS'!AP549+'GAME STATS'!AP612+'GAME STATS'!AP675+'GAME STATS'!AP738+'GAME STATS'!AP801+'GAME STATS'!AP864+'GAME STATS'!AP927+'GAME STATS'!AP990+'GAME STATS'!AP1053+'GAME STATS'!AP1116+'GAME STATS'!AP1179+'GAME STATS'!AP1242+'GAME STATS'!AP1305+'GAME STATS'!AP1368+'GAME STATS'!AP1431+'GAME STATS'!AP1494+'GAME STATS'!AP1557+'GAME STATS'!AP1620+'GAME STATS'!AP1683+'GAME STATS'!AP1746+'GAME STATS'!AP1809+'GAME STATS'!AP1872+'GAME STATS'!AP1935+'GAME STATS'!AP1998+'GAME STATS'!AP2061+'GAME STATS'!AP2124+'GAME STATS'!AP2187+'GAME STATS'!AP2250+'GAME STATS'!AP2313+'GAME STATS'!AP2376+'GAME STATS'!AP2439+'GAME STATS'!AP2502+'GAME STATS'!AP2565+'GAME STATS'!AP2628+'GAME STATS'!AP2691+'GAME STATS'!AP2754+'GAME STATS'!AP2817+'GAME STATS'!AP2880+'GAME STATS'!AP2943+'GAME STATS'!AP3006+'GAME STATS'!AP3069+'GAME STATS'!AP3132+'GAME STATS'!AP3195+'GAME STATS'!AP3258+'GAME STATS'!AP3321+'GAME STATS'!AP3384+'GAME STATS'!AP3447+'GAME STATS'!AP3510+'GAME STATS'!AP3573+'GAME STATS'!AP3636+'GAME STATS'!AP3699+'GAME STATS'!AP3762+'GAME STATS'!AP3825+'GAME STATS'!AP3888+'GAME STATS'!AP3951+'GAME STATS'!AP4014+'GAME STATS'!AP4077+'GAME STATS'!AP4140+'GAME STATS'!AP4203+'GAME STATS'!AP4266+'GAME STATS'!AP4329+'GAME STATS'!AP4392+'GAME STATS'!AP4455+'GAME STATS'!AP4518+'GAME STATS'!AP4581+'GAME STATS'!AP4644+'GAME STATS'!AP4707+'GAME STATS'!AP4770+'GAME STATS'!AP4833+'GAME STATS'!AP4896+'GAME STATS'!AP4959+'GAME STATS'!AP5022</f>
        <v>0</v>
      </c>
      <c r="AP43" s="525"/>
      <c r="AQ43" s="572">
        <f>IF(AM43=0,0,(AO43/AM43)*100)</f>
        <v>0</v>
      </c>
      <c r="AR43" s="573"/>
      <c r="AS43" s="524">
        <f>AA43+AG43+AM43</f>
        <v>0</v>
      </c>
      <c r="AT43" s="525"/>
      <c r="AU43" s="569">
        <f>AC43+AI43+AO43</f>
        <v>0</v>
      </c>
      <c r="AV43" s="525"/>
      <c r="AW43" s="572">
        <f>IF(AS43=0,0,(AU43/AS43)*100)</f>
        <v>0</v>
      </c>
      <c r="AX43" s="573"/>
      <c r="AY43" s="524">
        <f>'GAME STATS'!AZ45+'GAME STATS'!AZ108+'GAME STATS'!AZ171+'GAME STATS'!AZ234+'GAME STATS'!AZ297+'GAME STATS'!AZ360+'GAME STATS'!AZ423+'GAME STATS'!AZ486+'GAME STATS'!AZ549+'GAME STATS'!AZ612+'GAME STATS'!AZ675+'GAME STATS'!AZ738+'GAME STATS'!AZ801+'GAME STATS'!AZ864+'GAME STATS'!AZ927+'GAME STATS'!AZ990+'GAME STATS'!AZ1053+'GAME STATS'!AZ1116+'GAME STATS'!AZ1179+'GAME STATS'!AZ1242+'GAME STATS'!AZ1305+'GAME STATS'!AZ1368+'GAME STATS'!AZ1431+'GAME STATS'!AZ1494+'GAME STATS'!AZ1557+'GAME STATS'!AZ1620+'GAME STATS'!AZ1683+'GAME STATS'!AZ1746+'GAME STATS'!AZ1809+'GAME STATS'!AZ1872+'GAME STATS'!AZ1935+'GAME STATS'!AZ1998+'GAME STATS'!AZ2061+'GAME STATS'!AZ2124+'GAME STATS'!AZ2187+'GAME STATS'!AZ2250+'GAME STATS'!AZ2313+'GAME STATS'!AZ2376+'GAME STATS'!AZ2439+'GAME STATS'!AZ2502+'GAME STATS'!AZ2565+'GAME STATS'!AZ2628+'GAME STATS'!AZ2691+'GAME STATS'!AZ2754+'GAME STATS'!AZ2817+'GAME STATS'!AZ2880+'GAME STATS'!AZ2943+'GAME STATS'!AZ3006+'GAME STATS'!AZ3069+'GAME STATS'!AZ3132+'GAME STATS'!AZ3195+'GAME STATS'!AZ3258+'GAME STATS'!AZ3321+'GAME STATS'!AZ3384+'GAME STATS'!AZ3447+'GAME STATS'!AZ3510+'GAME STATS'!AZ3573+'GAME STATS'!AZ3636+'GAME STATS'!AZ3699+'GAME STATS'!AZ3762+'GAME STATS'!AZ3825+'GAME STATS'!AZ3888+'GAME STATS'!AZ3951+'GAME STATS'!AZ4014+'GAME STATS'!AZ4077+'GAME STATS'!AZ4140+'GAME STATS'!AZ4203+'GAME STATS'!AZ4266+'GAME STATS'!AZ4329+'GAME STATS'!AZ4392+'GAME STATS'!AZ4455+'GAME STATS'!AZ4518+'GAME STATS'!AZ4581+'GAME STATS'!AZ4644+'GAME STATS'!AZ4707+'GAME STATS'!AZ4770+'GAME STATS'!AZ4833+'GAME STATS'!AZ4896+'GAME STATS'!AZ4959+'GAME STATS'!AZ5022</f>
        <v>0</v>
      </c>
      <c r="AZ43" s="525"/>
      <c r="BA43" s="524">
        <f>'GAME STATS'!BB45+'GAME STATS'!BB108+'GAME STATS'!BB171+'GAME STATS'!BB234+'GAME STATS'!BB297+'GAME STATS'!BB360+'GAME STATS'!BB423+'GAME STATS'!BB486+'GAME STATS'!BB549+'GAME STATS'!BB612+'GAME STATS'!BB675+'GAME STATS'!BB738+'GAME STATS'!BB801+'GAME STATS'!BB864+'GAME STATS'!BB927+'GAME STATS'!BB990+'GAME STATS'!BB1053+'GAME STATS'!BB1116+'GAME STATS'!BB1179+'GAME STATS'!BB1242+'GAME STATS'!BB1305+'GAME STATS'!BB1368+'GAME STATS'!BB1431+'GAME STATS'!BB1494+'GAME STATS'!BB1557+'GAME STATS'!BB1620+'GAME STATS'!BB1683+'GAME STATS'!BB1746+'GAME STATS'!BB1809+'GAME STATS'!BB1872+'GAME STATS'!BB1935+'GAME STATS'!BB1998+'GAME STATS'!BB2061+'GAME STATS'!BB2124+'GAME STATS'!BB2187+'GAME STATS'!BB2250+'GAME STATS'!BB2313+'GAME STATS'!BB2376+'GAME STATS'!BB2439+'GAME STATS'!BB2502+'GAME STATS'!BB2565+'GAME STATS'!BB2628+'GAME STATS'!BB2691+'GAME STATS'!BB2754+'GAME STATS'!BB2817+'GAME STATS'!BB2880+'GAME STATS'!BB2943+'GAME STATS'!BB3006+'GAME STATS'!BB3069+'GAME STATS'!BB3132+'GAME STATS'!BB3195+'GAME STATS'!BB3258+'GAME STATS'!BB3321+'GAME STATS'!BB3384+'GAME STATS'!BB3447+'GAME STATS'!BB3510+'GAME STATS'!BB3573+'GAME STATS'!BB3636+'GAME STATS'!BB3699+'GAME STATS'!BB3762+'GAME STATS'!BB3825+'GAME STATS'!BB3888+'GAME STATS'!BB3951+'GAME STATS'!BB4014+'GAME STATS'!BB4077+'GAME STATS'!BB4140+'GAME STATS'!BB4203+'GAME STATS'!BB4266+'GAME STATS'!BB4329+'GAME STATS'!BB4392+'GAME STATS'!BB4455+'GAME STATS'!BB4518+'GAME STATS'!BB4581+'GAME STATS'!BB4644+'GAME STATS'!BB4707+'GAME STATS'!BB4770+'GAME STATS'!BB4833+'GAME STATS'!BB4896+'GAME STATS'!BB4959+'GAME STATS'!BB5022</f>
        <v>0</v>
      </c>
      <c r="BB43" s="525"/>
      <c r="BC43" s="572">
        <f>IF(AY43=0,0,(BA43/AY43)*100)</f>
        <v>0</v>
      </c>
      <c r="BD43" s="573"/>
      <c r="BE43" s="524">
        <f>AA43+AG43+AM43+AY43</f>
        <v>0</v>
      </c>
      <c r="BF43" s="525"/>
      <c r="BG43" s="569">
        <f>AC43+AI43+AO43+BA43</f>
        <v>0</v>
      </c>
      <c r="BH43" s="525"/>
      <c r="BI43" s="572">
        <f>IF(BE43=0,0,(BG43/BE43)*100)</f>
        <v>0</v>
      </c>
      <c r="BJ43" s="593"/>
      <c r="BK43" s="586">
        <f>(AC43*2)+(AI43*2)+(AO43*3)+BA43</f>
        <v>0</v>
      </c>
      <c r="BL43" s="587"/>
      <c r="BM43" s="588"/>
      <c r="BN43" s="104"/>
      <c r="BO43" s="104"/>
    </row>
    <row r="44" spans="1:67" ht="24.95" customHeight="1" thickBot="1" x14ac:dyDescent="0.3">
      <c r="A44" s="104"/>
      <c r="B44" s="571"/>
      <c r="C44" s="541" t="str">
        <f>IF(ROSTER!D$42="","",ROSTER!D$42)</f>
        <v/>
      </c>
      <c r="D44" s="542"/>
      <c r="E44" s="543"/>
      <c r="F44" s="524"/>
      <c r="G44" s="525"/>
      <c r="H44" s="524"/>
      <c r="I44" s="525"/>
      <c r="J44" s="526"/>
      <c r="K44" s="524"/>
      <c r="L44" s="525"/>
      <c r="M44" s="524"/>
      <c r="N44" s="525"/>
      <c r="O44" s="572" t="s">
        <v>14</v>
      </c>
      <c r="P44" s="573"/>
      <c r="Q44" s="524"/>
      <c r="R44" s="525"/>
      <c r="S44" s="524"/>
      <c r="T44" s="525"/>
      <c r="U44" s="524"/>
      <c r="V44" s="592"/>
      <c r="W44" s="526"/>
      <c r="X44" s="526"/>
      <c r="Y44" s="524"/>
      <c r="Z44" s="525"/>
      <c r="AA44" s="524"/>
      <c r="AB44" s="525"/>
      <c r="AC44" s="524"/>
      <c r="AD44" s="525"/>
      <c r="AE44" s="524"/>
      <c r="AF44" s="525"/>
      <c r="AG44" s="524"/>
      <c r="AH44" s="525"/>
      <c r="AI44" s="524"/>
      <c r="AJ44" s="525"/>
      <c r="AK44" s="572"/>
      <c r="AL44" s="573"/>
      <c r="AM44" s="524"/>
      <c r="AN44" s="525"/>
      <c r="AO44" s="524"/>
      <c r="AP44" s="525"/>
      <c r="AQ44" s="572"/>
      <c r="AR44" s="573"/>
      <c r="AS44" s="524"/>
      <c r="AT44" s="525"/>
      <c r="AU44" s="569"/>
      <c r="AV44" s="525"/>
      <c r="AW44" s="572"/>
      <c r="AX44" s="573"/>
      <c r="AY44" s="524"/>
      <c r="AZ44" s="525"/>
      <c r="BA44" s="524"/>
      <c r="BB44" s="525"/>
      <c r="BC44" s="572"/>
      <c r="BD44" s="573"/>
      <c r="BE44" s="524"/>
      <c r="BF44" s="525"/>
      <c r="BG44" s="569"/>
      <c r="BH44" s="525"/>
      <c r="BI44" s="572"/>
      <c r="BJ44" s="593"/>
      <c r="BK44" s="589"/>
      <c r="BL44" s="590"/>
      <c r="BM44" s="591"/>
      <c r="BN44" s="104"/>
      <c r="BO44" s="104"/>
    </row>
    <row r="45" spans="1:67" ht="24.95" hidden="1" customHeight="1" x14ac:dyDescent="0.25">
      <c r="A45" s="104"/>
      <c r="B45" s="570" t="str">
        <f>IF(ROSTER!B44="","",ROSTER!B44)</f>
        <v/>
      </c>
      <c r="C45" s="544" t="str">
        <f>IF(ROSTER!C$44="","",ROSTER!C$44)</f>
        <v/>
      </c>
      <c r="D45" s="545"/>
      <c r="E45" s="546"/>
      <c r="F45" s="524">
        <f>'GAME STATS'!F47+'GAME STATS'!F110+'GAME STATS'!F173+'GAME STATS'!F236+'GAME STATS'!F299+'GAME STATS'!F362+'GAME STATS'!F425+'GAME STATS'!F488+'GAME STATS'!F551+'GAME STATS'!F614+'GAME STATS'!F677+'GAME STATS'!F740+'GAME STATS'!F803+'GAME STATS'!F866+'GAME STATS'!F929+'GAME STATS'!F992+'GAME STATS'!F1055+'GAME STATS'!F1118+'GAME STATS'!F1181+'GAME STATS'!F1244+'GAME STATS'!F1307+'GAME STATS'!F1370+'GAME STATS'!F1433+'GAME STATS'!F1496+'GAME STATS'!F1559+'GAME STATS'!F1622+'GAME STATS'!F1685+'GAME STATS'!F1748+'GAME STATS'!F1811+'GAME STATS'!F1874+'GAME STATS'!F1937+'GAME STATS'!F2000+'GAME STATS'!F2063+'GAME STATS'!F2126+'GAME STATS'!F2189+'GAME STATS'!F2252+'GAME STATS'!F2315+'GAME STATS'!F2378+'GAME STATS'!F2441+'GAME STATS'!F2504+'GAME STATS'!F2567+'GAME STATS'!F2630+'GAME STATS'!F2693+'GAME STATS'!F2756+'GAME STATS'!F2819+'GAME STATS'!F2882+'GAME STATS'!F2945+'GAME STATS'!F3008+'GAME STATS'!F3071+'GAME STATS'!F3134+'GAME STATS'!F3197+'GAME STATS'!F3260+'GAME STATS'!F3323+'GAME STATS'!F3386+'GAME STATS'!F3449+'GAME STATS'!F3512+'GAME STATS'!F3575+'GAME STATS'!F3638+'GAME STATS'!F3701+'GAME STATS'!F3764+'GAME STATS'!F3827+'GAME STATS'!F3890+'GAME STATS'!F3953+'GAME STATS'!F4016+'GAME STATS'!F4079+'GAME STATS'!F4142+'GAME STATS'!F4205+'GAME STATS'!F4268+'GAME STATS'!F4331+'GAME STATS'!F4394+'GAME STATS'!F4457+'GAME STATS'!F4520+'GAME STATS'!F4583+'GAME STATS'!F4646+'GAME STATS'!F4709+'GAME STATS'!F4772+'GAME STATS'!F4835+'GAME STATS'!F4898+'GAME STATS'!F4961+'GAME STATS'!F5024</f>
        <v>0</v>
      </c>
      <c r="G45" s="525"/>
      <c r="H45" s="524">
        <f>'GAME STATS'!G47+'GAME STATS'!G110+'GAME STATS'!G173+'GAME STATS'!G236+'GAME STATS'!G299+'GAME STATS'!G362+'GAME STATS'!G425+'GAME STATS'!G488+'GAME STATS'!G551+'GAME STATS'!G614+'GAME STATS'!G677+'GAME STATS'!G740+'GAME STATS'!G803+'GAME STATS'!G866+'GAME STATS'!G929+'GAME STATS'!G992+'GAME STATS'!G1055+'GAME STATS'!G1118+'GAME STATS'!G1181+'GAME STATS'!G1244+'GAME STATS'!G1307+'GAME STATS'!G1370+'GAME STATS'!G1433+'GAME STATS'!G1496+'GAME STATS'!G1559+'GAME STATS'!G1622+'GAME STATS'!G1685+'GAME STATS'!G1748+'GAME STATS'!G1811+'GAME STATS'!G1874+'GAME STATS'!G1937+'GAME STATS'!G2000+'GAME STATS'!G2063+'GAME STATS'!G2126+'GAME STATS'!G2189+'GAME STATS'!G2252+'GAME STATS'!G2315+'GAME STATS'!G2378+'GAME STATS'!G2441+'GAME STATS'!G2504+'GAME STATS'!G2567+'GAME STATS'!G2630+'GAME STATS'!G2693+'GAME STATS'!G2756+'GAME STATS'!G2819+'GAME STATS'!G2882+'GAME STATS'!G2945+'GAME STATS'!G3008+'GAME STATS'!G3071+'GAME STATS'!G3134+'GAME STATS'!G3197+'GAME STATS'!G3260+'GAME STATS'!G3323+'GAME STATS'!G3386+'GAME STATS'!G3449+'GAME STATS'!G3512+'GAME STATS'!G3575+'GAME STATS'!G3638+'GAME STATS'!G3701+'GAME STATS'!G3764+'GAME STATS'!G3827+'GAME STATS'!G3890+'GAME STATS'!G3953+'GAME STATS'!G4016+'GAME STATS'!G4079+'GAME STATS'!G4142+'GAME STATS'!G4205+'GAME STATS'!G4268+'GAME STATS'!G4331+'GAME STATS'!G4394+'GAME STATS'!G4457+'GAME STATS'!G4520+'GAME STATS'!G4583+'GAME STATS'!G4646+'GAME STATS'!G4709+'GAME STATS'!G4772+'GAME STATS'!G4835+'GAME STATS'!G4898+'GAME STATS'!G4961+'GAME STATS'!G5024</f>
        <v>0</v>
      </c>
      <c r="I45" s="525"/>
      <c r="J45" s="526">
        <f>'GAME STATS'!H47+'GAME STATS'!H110+'GAME STATS'!H173+'GAME STATS'!H236+'GAME STATS'!H299+'GAME STATS'!H362+'GAME STATS'!H425+'GAME STATS'!H488+'GAME STATS'!H551+'GAME STATS'!H614+'GAME STATS'!H677+'GAME STATS'!H740+'GAME STATS'!H803+'GAME STATS'!H866+'GAME STATS'!H929+'GAME STATS'!H992+'GAME STATS'!H1055+'GAME STATS'!H1118+'GAME STATS'!H1181+'GAME STATS'!H1244+'GAME STATS'!H1307+'GAME STATS'!H1370+'GAME STATS'!H1433+'GAME STATS'!H1496+'GAME STATS'!H1559+'GAME STATS'!H1622+'GAME STATS'!H1685+'GAME STATS'!H1748+'GAME STATS'!H1811+'GAME STATS'!H1874+'GAME STATS'!H1937+'GAME STATS'!H2000+'GAME STATS'!H2063+'GAME STATS'!H2126+'GAME STATS'!H2189+'GAME STATS'!H2252+'GAME STATS'!H2315+'GAME STATS'!H2378+'GAME STATS'!H2441+'GAME STATS'!H2504+'GAME STATS'!H2567+'GAME STATS'!H2630+'GAME STATS'!H2693+'GAME STATS'!H2756+'GAME STATS'!H2819+'GAME STATS'!H2882+'GAME STATS'!H2945+'GAME STATS'!H3008+'GAME STATS'!H3071+'GAME STATS'!H3134+'GAME STATS'!H3197+'GAME STATS'!H3260+'GAME STATS'!H3323+'GAME STATS'!H3386+'GAME STATS'!H3449+'GAME STATS'!H3512+'GAME STATS'!H3575+'GAME STATS'!H3638+'GAME STATS'!H3701+'GAME STATS'!H3764+'GAME STATS'!H3827+'GAME STATS'!H3890+'GAME STATS'!H3953+'GAME STATS'!H4016+'GAME STATS'!H4079+'GAME STATS'!H4142+'GAME STATS'!H4205+'GAME STATS'!H4268+'GAME STATS'!H4331+'GAME STATS'!H4394+'GAME STATS'!H4457+'GAME STATS'!H4520+'GAME STATS'!H4583+'GAME STATS'!H4646+'GAME STATS'!H4709+'GAME STATS'!H4772+'GAME STATS'!H4835+'GAME STATS'!H4898+'GAME STATS'!H4961+'GAME STATS'!H5024</f>
        <v>0</v>
      </c>
      <c r="K45" s="524">
        <f>'GAME STATS'!J47+'GAME STATS'!J110+'GAME STATS'!J173+'GAME STATS'!J236+'GAME STATS'!J299+'GAME STATS'!J362+'GAME STATS'!J425+'GAME STATS'!J488+'GAME STATS'!J551+'GAME STATS'!J614+'GAME STATS'!J677+'GAME STATS'!J740+'GAME STATS'!J803+'GAME STATS'!J866+'GAME STATS'!J929+'GAME STATS'!J992+'GAME STATS'!J1055+'GAME STATS'!J1118+'GAME STATS'!J1181+'GAME STATS'!J1244+'GAME STATS'!J1307+'GAME STATS'!J1370+'GAME STATS'!J1433+'GAME STATS'!J1496+'GAME STATS'!J1559+'GAME STATS'!J1622+'GAME STATS'!J1685+'GAME STATS'!J1748+'GAME STATS'!J1811+'GAME STATS'!J1874+'GAME STATS'!J1937+'GAME STATS'!J2000+'GAME STATS'!J2063+'GAME STATS'!J2126+'GAME STATS'!J2189+'GAME STATS'!J2252+'GAME STATS'!J2315+'GAME STATS'!J2378+'GAME STATS'!J2441+'GAME STATS'!J2504+'GAME STATS'!J2567+'GAME STATS'!J2630+'GAME STATS'!J2693+'GAME STATS'!J2756+'GAME STATS'!J2819+'GAME STATS'!J2882+'GAME STATS'!J2945+'GAME STATS'!J3008+'GAME STATS'!J3071+'GAME STATS'!J3134+'GAME STATS'!J3197+'GAME STATS'!J3260+'GAME STATS'!J3323+'GAME STATS'!J3386+'GAME STATS'!J3449+'GAME STATS'!J3512+'GAME STATS'!J3575+'GAME STATS'!J3638+'GAME STATS'!J3701+'GAME STATS'!J3764+'GAME STATS'!J3827+'GAME STATS'!J3890+'GAME STATS'!J3953+'GAME STATS'!J4016+'GAME STATS'!J4079+'GAME STATS'!J4142+'GAME STATS'!J4205+'GAME STATS'!J4268+'GAME STATS'!J4331+'GAME STATS'!J4394+'GAME STATS'!J4457+'GAME STATS'!J4520+'GAME STATS'!J4583+'GAME STATS'!J4646+'GAME STATS'!J4709+'GAME STATS'!J4772+'GAME STATS'!J4835+'GAME STATS'!J4898+'GAME STATS'!J4961+'GAME STATS'!J5024</f>
        <v>0</v>
      </c>
      <c r="L45" s="525"/>
      <c r="M45" s="524">
        <f>'GAME STATS'!L47+'GAME STATS'!L110+'GAME STATS'!L173+'GAME STATS'!L236+'GAME STATS'!L299+'GAME STATS'!L362+'GAME STATS'!L425+'GAME STATS'!L488+'GAME STATS'!L551+'GAME STATS'!L614+'GAME STATS'!L677+'GAME STATS'!L740+'GAME STATS'!L803+'GAME STATS'!L866+'GAME STATS'!L929+'GAME STATS'!L992+'GAME STATS'!L1055+'GAME STATS'!L1118+'GAME STATS'!L1181+'GAME STATS'!L1244+'GAME STATS'!L1307+'GAME STATS'!L1370+'GAME STATS'!L1433+'GAME STATS'!L1496+'GAME STATS'!L1559+'GAME STATS'!L1622+'GAME STATS'!L1685+'GAME STATS'!L1748+'GAME STATS'!L1811+'GAME STATS'!L1874+'GAME STATS'!L1937+'GAME STATS'!L2000+'GAME STATS'!L2063+'GAME STATS'!L2126+'GAME STATS'!L2189+'GAME STATS'!L2252+'GAME STATS'!L2315+'GAME STATS'!L2378+'GAME STATS'!L2441+'GAME STATS'!L2504+'GAME STATS'!L2567+'GAME STATS'!L2630+'GAME STATS'!L2693+'GAME STATS'!L2756+'GAME STATS'!L2819+'GAME STATS'!L2882+'GAME STATS'!L2945+'GAME STATS'!L3008+'GAME STATS'!L3071+'GAME STATS'!L3134+'GAME STATS'!L3197+'GAME STATS'!L3260+'GAME STATS'!L3323+'GAME STATS'!L3386+'GAME STATS'!L3449+'GAME STATS'!L3512+'GAME STATS'!L3575+'GAME STATS'!L3638+'GAME STATS'!L3701+'GAME STATS'!L3764+'GAME STATS'!L3827+'GAME STATS'!L3890+'GAME STATS'!L3953+'GAME STATS'!L4016+'GAME STATS'!L4079+'GAME STATS'!L4142+'GAME STATS'!L4205+'GAME STATS'!L4268+'GAME STATS'!L4331+'GAME STATS'!L4394+'GAME STATS'!L4457+'GAME STATS'!L4520+'GAME STATS'!L4583+'GAME STATS'!L4646+'GAME STATS'!L4709+'GAME STATS'!L4772+'GAME STATS'!L4835+'GAME STATS'!L4898+'GAME STATS'!L4961+'GAME STATS'!L5024</f>
        <v>0</v>
      </c>
      <c r="N45" s="525"/>
      <c r="O45" s="572">
        <f>K45+M45</f>
        <v>0</v>
      </c>
      <c r="P45" s="573"/>
      <c r="Q45" s="524">
        <f>'GAME STATS'!P47+'GAME STATS'!P110+'GAME STATS'!P173+'GAME STATS'!P236+'GAME STATS'!P299+'GAME STATS'!P362+'GAME STATS'!P425+'GAME STATS'!P488+'GAME STATS'!P551+'GAME STATS'!P614+'GAME STATS'!P677+'GAME STATS'!P740+'GAME STATS'!P803+'GAME STATS'!P866+'GAME STATS'!P929+'GAME STATS'!P992+'GAME STATS'!P1055+'GAME STATS'!P1118+'GAME STATS'!P1181+'GAME STATS'!P1244+'GAME STATS'!P1307+'GAME STATS'!P1370+'GAME STATS'!P1433+'GAME STATS'!P1496+'GAME STATS'!P1559+'GAME STATS'!P1622+'GAME STATS'!P1685+'GAME STATS'!P1748+'GAME STATS'!P1811+'GAME STATS'!P1874+'GAME STATS'!P1937+'GAME STATS'!P2000+'GAME STATS'!P2063+'GAME STATS'!P2126+'GAME STATS'!P2189+'GAME STATS'!P2252+'GAME STATS'!P2315+'GAME STATS'!P2378+'GAME STATS'!P2441+'GAME STATS'!P2504+'GAME STATS'!P2567+'GAME STATS'!P2630+'GAME STATS'!P2693+'GAME STATS'!P2756+'GAME STATS'!P2819+'GAME STATS'!P2882+'GAME STATS'!P2945+'GAME STATS'!P3008+'GAME STATS'!P3071+'GAME STATS'!P3134+'GAME STATS'!P3197+'GAME STATS'!P3260+'GAME STATS'!P3323+'GAME STATS'!P3386+'GAME STATS'!P3449+'GAME STATS'!P3512+'GAME STATS'!P3575+'GAME STATS'!P3638+'GAME STATS'!P3701+'GAME STATS'!P3764+'GAME STATS'!P3827+'GAME STATS'!P3890+'GAME STATS'!P3953+'GAME STATS'!P4016+'GAME STATS'!P4079+'GAME STATS'!P4142+'GAME STATS'!P4205+'GAME STATS'!P4268+'GAME STATS'!P4331+'GAME STATS'!P4394+'GAME STATS'!P4457+'GAME STATS'!P4520+'GAME STATS'!P4583+'GAME STATS'!P4646+'GAME STATS'!P4709+'GAME STATS'!P4772+'GAME STATS'!P4835+'GAME STATS'!P4898+'GAME STATS'!P4961+'GAME STATS'!P5024</f>
        <v>0</v>
      </c>
      <c r="R45" s="525"/>
      <c r="S45" s="524">
        <f>'GAME STATS'!R47+'GAME STATS'!R110+'GAME STATS'!R173+'GAME STATS'!R236+'GAME STATS'!R299+'GAME STATS'!R362+'GAME STATS'!R425+'GAME STATS'!R488+'GAME STATS'!R551+'GAME STATS'!R614+'GAME STATS'!R677+'GAME STATS'!R740+'GAME STATS'!R803+'GAME STATS'!R866+'GAME STATS'!R929+'GAME STATS'!R992+'GAME STATS'!R1055+'GAME STATS'!R1118+'GAME STATS'!R1181+'GAME STATS'!R1244+'GAME STATS'!R1307+'GAME STATS'!R1370+'GAME STATS'!R1433+'GAME STATS'!R1496+'GAME STATS'!R1559+'GAME STATS'!R1622+'GAME STATS'!R1685+'GAME STATS'!R1748+'GAME STATS'!R1811+'GAME STATS'!R1874+'GAME STATS'!R1937+'GAME STATS'!R2000+'GAME STATS'!R2063+'GAME STATS'!R2126+'GAME STATS'!R2189+'GAME STATS'!R2252+'GAME STATS'!R2315+'GAME STATS'!R2378+'GAME STATS'!R2441+'GAME STATS'!R2504+'GAME STATS'!R2567+'GAME STATS'!R2630+'GAME STATS'!R2693+'GAME STATS'!R2756+'GAME STATS'!R2819+'GAME STATS'!R2882+'GAME STATS'!R2945+'GAME STATS'!R3008+'GAME STATS'!R3071+'GAME STATS'!R3134+'GAME STATS'!R3197+'GAME STATS'!R3260+'GAME STATS'!R3323+'GAME STATS'!R3386+'GAME STATS'!R3449+'GAME STATS'!R3512+'GAME STATS'!R3575+'GAME STATS'!R3638+'GAME STATS'!R3701+'GAME STATS'!R3764+'GAME STATS'!R3827+'GAME STATS'!R3890+'GAME STATS'!R3953+'GAME STATS'!R4016+'GAME STATS'!R4079+'GAME STATS'!R4142+'GAME STATS'!R4205+'GAME STATS'!R4268+'GAME STATS'!R4331+'GAME STATS'!R4394+'GAME STATS'!R4457+'GAME STATS'!R4520+'GAME STATS'!R4583+'GAME STATS'!R4646+'GAME STATS'!R4709+'GAME STATS'!R4772+'GAME STATS'!R4835+'GAME STATS'!R4898+'GAME STATS'!R4961+'GAME STATS'!R5024</f>
        <v>0</v>
      </c>
      <c r="T45" s="525"/>
      <c r="U45" s="524">
        <f>'GAME STATS'!T47+'GAME STATS'!T110+'GAME STATS'!T173+'GAME STATS'!T236+'GAME STATS'!T299+'GAME STATS'!T362+'GAME STATS'!T425+'GAME STATS'!T488+'GAME STATS'!T551+'GAME STATS'!T614+'GAME STATS'!T677+'GAME STATS'!T740+'GAME STATS'!T803+'GAME STATS'!T866+'GAME STATS'!T929+'GAME STATS'!T992+'GAME STATS'!T1055+'GAME STATS'!T1118+'GAME STATS'!T1181+'GAME STATS'!T1244+'GAME STATS'!T1307+'GAME STATS'!T1370+'GAME STATS'!T1433+'GAME STATS'!T1496+'GAME STATS'!T1559+'GAME STATS'!T1622+'GAME STATS'!T1685+'GAME STATS'!T1748+'GAME STATS'!T1811+'GAME STATS'!T1874+'GAME STATS'!T1937+'GAME STATS'!T2000+'GAME STATS'!T2063+'GAME STATS'!T2126+'GAME STATS'!T2189+'GAME STATS'!T2252+'GAME STATS'!T2315+'GAME STATS'!T2378+'GAME STATS'!T2441+'GAME STATS'!T2504+'GAME STATS'!T2567+'GAME STATS'!T2630+'GAME STATS'!T2693+'GAME STATS'!T2756+'GAME STATS'!T2819+'GAME STATS'!T2882+'GAME STATS'!T2945+'GAME STATS'!T3008+'GAME STATS'!T3071+'GAME STATS'!T3134+'GAME STATS'!T3197+'GAME STATS'!T3260+'GAME STATS'!T3323+'GAME STATS'!T3386+'GAME STATS'!T3449+'GAME STATS'!T3512+'GAME STATS'!T3575+'GAME STATS'!T3638+'GAME STATS'!T3701+'GAME STATS'!T3764+'GAME STATS'!T3827+'GAME STATS'!T3890+'GAME STATS'!T3953+'GAME STATS'!T4016+'GAME STATS'!T4079+'GAME STATS'!T4142+'GAME STATS'!T4205+'GAME STATS'!T4268+'GAME STATS'!T4331+'GAME STATS'!T4394+'GAME STATS'!T4457+'GAME STATS'!T4520+'GAME STATS'!T4583+'GAME STATS'!T4646+'GAME STATS'!T4709+'GAME STATS'!T4772+'GAME STATS'!T4835+'GAME STATS'!T4898+'GAME STATS'!T4961+'GAME STATS'!T5024</f>
        <v>0</v>
      </c>
      <c r="V45" s="592"/>
      <c r="W45" s="526">
        <f>'GAME STATS'!V47+'GAME STATS'!V110+'GAME STATS'!V173+'GAME STATS'!V236+'GAME STATS'!V299+'GAME STATS'!V362+'GAME STATS'!V425+'GAME STATS'!V488+'GAME STATS'!V551+'GAME STATS'!V614+'GAME STATS'!V677+'GAME STATS'!V740+'GAME STATS'!V803+'GAME STATS'!V866+'GAME STATS'!V929+'GAME STATS'!V992+'GAME STATS'!V1055+'GAME STATS'!V1118+'GAME STATS'!V1181+'GAME STATS'!V1244+'GAME STATS'!V1307+'GAME STATS'!V1370+'GAME STATS'!V1433+'GAME STATS'!V1496+'GAME STATS'!V1559+'GAME STATS'!V1622+'GAME STATS'!V1685+'GAME STATS'!V1748+'GAME STATS'!V1811+'GAME STATS'!V1874+'GAME STATS'!V1937+'GAME STATS'!V2000+'GAME STATS'!V2063+'GAME STATS'!V2126+'GAME STATS'!V2189+'GAME STATS'!V2252+'GAME STATS'!V2315+'GAME STATS'!V2378+'GAME STATS'!V2441+'GAME STATS'!V2504+'GAME STATS'!V2567+'GAME STATS'!V2630+'GAME STATS'!V2693+'GAME STATS'!V2756+'GAME STATS'!V2819+'GAME STATS'!V2882+'GAME STATS'!V2945+'GAME STATS'!V3008+'GAME STATS'!V3071+'GAME STATS'!V3134+'GAME STATS'!V3197+'GAME STATS'!V3260+'GAME STATS'!V3323+'GAME STATS'!V3386+'GAME STATS'!V3449+'GAME STATS'!V3512+'GAME STATS'!V3575+'GAME STATS'!V3638+'GAME STATS'!V3701+'GAME STATS'!V3764+'GAME STATS'!V3827+'GAME STATS'!V3890+'GAME STATS'!V3953+'GAME STATS'!V4016+'GAME STATS'!V4079+'GAME STATS'!V4142+'GAME STATS'!V4205+'GAME STATS'!V4268+'GAME STATS'!V4331+'GAME STATS'!V4394+'GAME STATS'!V4457+'GAME STATS'!V4520+'GAME STATS'!V4583+'GAME STATS'!V4646+'GAME STATS'!V4709+'GAME STATS'!V4772+'GAME STATS'!V4835+'GAME STATS'!V4898+'GAME STATS'!V4961+'GAME STATS'!V5024</f>
        <v>0</v>
      </c>
      <c r="X45" s="526">
        <f>'GAME STATS'!X47+'GAME STATS'!X110+'GAME STATS'!X173+'GAME STATS'!X236+'GAME STATS'!X299+'GAME STATS'!X362+'GAME STATS'!X425+'GAME STATS'!X488+'GAME STATS'!X551+'GAME STATS'!X614+'GAME STATS'!X677+'GAME STATS'!X740+'GAME STATS'!X803+'GAME STATS'!X866+'GAME STATS'!X929+'GAME STATS'!X992+'GAME STATS'!X1055+'GAME STATS'!X1118+'GAME STATS'!X1181+'GAME STATS'!X1244+'GAME STATS'!X1307+'GAME STATS'!X1370+'GAME STATS'!X1433+'GAME STATS'!X1496+'GAME STATS'!X1559+'GAME STATS'!X1622+'GAME STATS'!X1685+'GAME STATS'!X1748+'GAME STATS'!X1811+'GAME STATS'!X1874+'GAME STATS'!X1937+'GAME STATS'!X2000+'GAME STATS'!X2063+'GAME STATS'!X2126+'GAME STATS'!X2189+'GAME STATS'!X2252+'GAME STATS'!X2315+'GAME STATS'!X2378+'GAME STATS'!X2441+'GAME STATS'!X2504+'GAME STATS'!X2567+'GAME STATS'!X2630+'GAME STATS'!X2693+'GAME STATS'!X2756+'GAME STATS'!X2819+'GAME STATS'!X2882+'GAME STATS'!X2945+'GAME STATS'!X3008+'GAME STATS'!X3071+'GAME STATS'!X3134+'GAME STATS'!X3197+'GAME STATS'!X3260+'GAME STATS'!X3323+'GAME STATS'!X3386+'GAME STATS'!X3449+'GAME STATS'!X3512+'GAME STATS'!X3575+'GAME STATS'!X3638+'GAME STATS'!X3701+'GAME STATS'!X3764+'GAME STATS'!X3827+'GAME STATS'!X3890+'GAME STATS'!X3953+'GAME STATS'!X4016+'GAME STATS'!X4079+'GAME STATS'!X4142+'GAME STATS'!X4205+'GAME STATS'!X4268+'GAME STATS'!X4331+'GAME STATS'!X4394+'GAME STATS'!X4457+'GAME STATS'!X4520+'GAME STATS'!X4583+'GAME STATS'!X4646+'GAME STATS'!X4709+'GAME STATS'!X4772+'GAME STATS'!X4835+'GAME STATS'!X4898+'GAME STATS'!X4961+'GAME STATS'!X5024</f>
        <v>0</v>
      </c>
      <c r="Y45" s="524">
        <f>'GAME STATS'!Z47+'GAME STATS'!Z110+'GAME STATS'!Z173+'GAME STATS'!Z236+'GAME STATS'!Z299+'GAME STATS'!Z362+'GAME STATS'!Z425+'GAME STATS'!Z488+'GAME STATS'!Z551+'GAME STATS'!Z614+'GAME STATS'!Z677+'GAME STATS'!Z740+'GAME STATS'!Z803+'GAME STATS'!Z866+'GAME STATS'!Z929+'GAME STATS'!Z992+'GAME STATS'!Z1055+'GAME STATS'!Z1118+'GAME STATS'!Z1181+'GAME STATS'!Z1244+'GAME STATS'!Z1307+'GAME STATS'!Z1370+'GAME STATS'!Z1433+'GAME STATS'!Z1496+'GAME STATS'!Z1559+'GAME STATS'!Z1622+'GAME STATS'!Z1685+'GAME STATS'!Z1748+'GAME STATS'!Z1811+'GAME STATS'!Z1874+'GAME STATS'!Z1937+'GAME STATS'!Z2000+'GAME STATS'!Z2063+'GAME STATS'!Z2126+'GAME STATS'!Z2189+'GAME STATS'!Z2252+'GAME STATS'!Z2315+'GAME STATS'!Z2378+'GAME STATS'!Z2441+'GAME STATS'!Z2504+'GAME STATS'!Z2567+'GAME STATS'!Z2630+'GAME STATS'!Z2693+'GAME STATS'!Z2756+'GAME STATS'!Z2819+'GAME STATS'!Z2882+'GAME STATS'!Z2945+'GAME STATS'!Z3008+'GAME STATS'!Z3071+'GAME STATS'!Z3134+'GAME STATS'!Z3197+'GAME STATS'!Z3260+'GAME STATS'!Z3323+'GAME STATS'!Z3386+'GAME STATS'!Z3449+'GAME STATS'!Z3512+'GAME STATS'!Z3575+'GAME STATS'!Z3638+'GAME STATS'!Z3701+'GAME STATS'!Z3764+'GAME STATS'!Z3827+'GAME STATS'!Z3890+'GAME STATS'!Z3953+'GAME STATS'!Z4016+'GAME STATS'!Z4079+'GAME STATS'!Z4142+'GAME STATS'!Z4205+'GAME STATS'!Z4268+'GAME STATS'!Z4331+'GAME STATS'!Z4394+'GAME STATS'!Z4457+'GAME STATS'!Z4520+'GAME STATS'!Z4583+'GAME STATS'!Z4646+'GAME STATS'!Z4709+'GAME STATS'!Z4772+'GAME STATS'!Z4835+'GAME STATS'!Z4898+'GAME STATS'!Z4961+'GAME STATS'!Z5024</f>
        <v>0</v>
      </c>
      <c r="Z45" s="525"/>
      <c r="AA45" s="524">
        <f>'GAME STATS'!AB47+'GAME STATS'!AB110+'GAME STATS'!AB173+'GAME STATS'!AB236+'GAME STATS'!AB299+'GAME STATS'!AB362+'GAME STATS'!AB425+'GAME STATS'!AB488+'GAME STATS'!AB551+'GAME STATS'!AB614+'GAME STATS'!AB677+'GAME STATS'!AB740+'GAME STATS'!AB803+'GAME STATS'!AB866+'GAME STATS'!AB929+'GAME STATS'!AB992+'GAME STATS'!AB1055+'GAME STATS'!AB1118+'GAME STATS'!AB1181+'GAME STATS'!AB1244+'GAME STATS'!AB1307+'GAME STATS'!AB1370+'GAME STATS'!AB1433+'GAME STATS'!AB1496+'GAME STATS'!AB1559+'GAME STATS'!AB1622+'GAME STATS'!AB1685+'GAME STATS'!AB1748+'GAME STATS'!AB1811+'GAME STATS'!AB1874+'GAME STATS'!AB1937+'GAME STATS'!AB2000+'GAME STATS'!AB2063+'GAME STATS'!AB2126+'GAME STATS'!AB2189+'GAME STATS'!AB2252+'GAME STATS'!AB2315+'GAME STATS'!AB2378+'GAME STATS'!AB2441+'GAME STATS'!AB2504+'GAME STATS'!AB2567+'GAME STATS'!AB2630+'GAME STATS'!AB2693+'GAME STATS'!AB2756+'GAME STATS'!AB2819+'GAME STATS'!AB2882+'GAME STATS'!AB2945+'GAME STATS'!AB3008+'GAME STATS'!AB3071+'GAME STATS'!AB3134+'GAME STATS'!AB3197+'GAME STATS'!AB3260+'GAME STATS'!AB3323+'GAME STATS'!AB3386+'GAME STATS'!AB3449+'GAME STATS'!AB3512+'GAME STATS'!AB3575+'GAME STATS'!AB3638+'GAME STATS'!AB3701+'GAME STATS'!AB3764+'GAME STATS'!AB3827+'GAME STATS'!AB3890+'GAME STATS'!AB3953+'GAME STATS'!AB4016+'GAME STATS'!AB4079+'GAME STATS'!AB4142+'GAME STATS'!AB4205+'GAME STATS'!AB4268+'GAME STATS'!AB4331+'GAME STATS'!AB4394+'GAME STATS'!AB4457+'GAME STATS'!AB4520+'GAME STATS'!AB4583+'GAME STATS'!AB4646+'GAME STATS'!AB4709+'GAME STATS'!AB4772+'GAME STATS'!AB4835+'GAME STATS'!AB4898+'GAME STATS'!AB4961+'GAME STATS'!AB5024</f>
        <v>0</v>
      </c>
      <c r="AB45" s="525"/>
      <c r="AC45" s="524">
        <f>'GAME STATS'!AD47+'GAME STATS'!AD110+'GAME STATS'!AD173+'GAME STATS'!AD236+'GAME STATS'!AD299+'GAME STATS'!AD362+'GAME STATS'!AD425+'GAME STATS'!AD488+'GAME STATS'!AD551+'GAME STATS'!AD614+'GAME STATS'!AD677+'GAME STATS'!AD740+'GAME STATS'!AD803+'GAME STATS'!AD866+'GAME STATS'!AD929+'GAME STATS'!AD992+'GAME STATS'!AD1055+'GAME STATS'!AD1118+'GAME STATS'!AD1181+'GAME STATS'!AD1244+'GAME STATS'!AD1307+'GAME STATS'!AD1370+'GAME STATS'!AD1433+'GAME STATS'!AD1496+'GAME STATS'!AD1559+'GAME STATS'!AD1622+'GAME STATS'!AD1685+'GAME STATS'!AD1748+'GAME STATS'!AD1811+'GAME STATS'!AD1874+'GAME STATS'!AD1937+'GAME STATS'!AD2000+'GAME STATS'!AD2063+'GAME STATS'!AD2126+'GAME STATS'!AD2189+'GAME STATS'!AD2252+'GAME STATS'!AD2315+'GAME STATS'!AD2378+'GAME STATS'!AD2441+'GAME STATS'!AD2504+'GAME STATS'!AD2567+'GAME STATS'!AD2630+'GAME STATS'!AD2693+'GAME STATS'!AD2756+'GAME STATS'!AD2819+'GAME STATS'!AD2882+'GAME STATS'!AD2945+'GAME STATS'!AD3008+'GAME STATS'!AD3071+'GAME STATS'!AD3134+'GAME STATS'!AD3197+'GAME STATS'!AD3260+'GAME STATS'!AD3323+'GAME STATS'!AD3386+'GAME STATS'!AD3449+'GAME STATS'!AD3512+'GAME STATS'!AD3575+'GAME STATS'!AD3638+'GAME STATS'!AD3701+'GAME STATS'!AD3764+'GAME STATS'!AD3827+'GAME STATS'!AD3890+'GAME STATS'!AD3953+'GAME STATS'!AD4016+'GAME STATS'!AD4079+'GAME STATS'!AD4142+'GAME STATS'!AD4205+'GAME STATS'!AD4268+'GAME STATS'!AD4331+'GAME STATS'!AD4394+'GAME STATS'!AD4457+'GAME STATS'!AD4520+'GAME STATS'!AD4583+'GAME STATS'!AD4646+'GAME STATS'!AD4709+'GAME STATS'!AD4772+'GAME STATS'!AD4835+'GAME STATS'!AD4898+'GAME STATS'!AD4961+'GAME STATS'!AD5024</f>
        <v>0</v>
      </c>
      <c r="AD45" s="525"/>
      <c r="AE45" s="524">
        <f>'GAME STATS'!AF47+'GAME STATS'!AF110+'GAME STATS'!AF173+'GAME STATS'!AF236+'GAME STATS'!AF299+'GAME STATS'!AF362+'GAME STATS'!AF425+'GAME STATS'!AF488+'GAME STATS'!AF551+'GAME STATS'!AF614+'GAME STATS'!AF677+'GAME STATS'!AF740+'GAME STATS'!AF803+'GAME STATS'!AF866+'GAME STATS'!AF929+'GAME STATS'!AF992+'GAME STATS'!AF1055+'GAME STATS'!AF1118+'GAME STATS'!AF1181+'GAME STATS'!AF1244+'GAME STATS'!AF1307+'GAME STATS'!AF1370+'GAME STATS'!AF1433+'GAME STATS'!AF1496+'GAME STATS'!AF1559+'GAME STATS'!AF1622+'GAME STATS'!AF1685+'GAME STATS'!AF1748+'GAME STATS'!AF1811+'GAME STATS'!AF1874+'GAME STATS'!AF1937+'GAME STATS'!AF2000+'GAME STATS'!AF2063+'GAME STATS'!AF2126+'GAME STATS'!AF2189+'GAME STATS'!AF2252+'GAME STATS'!AF2315+'GAME STATS'!AF2378+'GAME STATS'!AF2441+'GAME STATS'!AF2504+'GAME STATS'!AF2567+'GAME STATS'!AF2630+'GAME STATS'!AF2693+'GAME STATS'!AF2756+'GAME STATS'!AF2819+'GAME STATS'!AF2882+'GAME STATS'!AF2945+'GAME STATS'!AF3008+'GAME STATS'!AF3071+'GAME STATS'!AF3134+'GAME STATS'!AF3197+'GAME STATS'!AF3260+'GAME STATS'!AF3323+'GAME STATS'!AF3386+'GAME STATS'!AF3449+'GAME STATS'!AF3512+'GAME STATS'!AF3575+'GAME STATS'!AF3638+'GAME STATS'!AF3701+'GAME STATS'!AF3764+'GAME STATS'!AF3827+'GAME STATS'!AF3890+'GAME STATS'!AF3953+'GAME STATS'!AF4016+'GAME STATS'!AF4079+'GAME STATS'!AF4142+'GAME STATS'!AF4205+'GAME STATS'!AF4268+'GAME STATS'!AF4331+'GAME STATS'!AF4394+'GAME STATS'!AF4457+'GAME STATS'!AF4520+'GAME STATS'!AF4583+'GAME STATS'!AF4646+'GAME STATS'!AF4709+'GAME STATS'!AF4772+'GAME STATS'!AF4835+'GAME STATS'!AF4898+'GAME STATS'!AF4961+'GAME STATS'!AF5024</f>
        <v>0</v>
      </c>
      <c r="AF45" s="525"/>
      <c r="AG45" s="524">
        <f>'GAME STATS'!AH47+'GAME STATS'!AH110+'GAME STATS'!AH173+'GAME STATS'!AH236+'GAME STATS'!AH299+'GAME STATS'!AH362+'GAME STATS'!AH425+'GAME STATS'!AH488+'GAME STATS'!AH551+'GAME STATS'!AH614+'GAME STATS'!AH677+'GAME STATS'!AH740+'GAME STATS'!AH803+'GAME STATS'!AH866+'GAME STATS'!AH929+'GAME STATS'!AH992+'GAME STATS'!AH1055+'GAME STATS'!AH1118+'GAME STATS'!AH1181+'GAME STATS'!AH1244+'GAME STATS'!AH1307+'GAME STATS'!AH1370+'GAME STATS'!AH1433+'GAME STATS'!AH1496+'GAME STATS'!AH1559+'GAME STATS'!AH1622+'GAME STATS'!AH1685+'GAME STATS'!AH1748+'GAME STATS'!AH1811+'GAME STATS'!AH1874+'GAME STATS'!AH1937+'GAME STATS'!AH2000+'GAME STATS'!AH2063+'GAME STATS'!AH2126+'GAME STATS'!AH2189+'GAME STATS'!AH2252+'GAME STATS'!AH2315+'GAME STATS'!AH2378+'GAME STATS'!AH2441+'GAME STATS'!AH2504+'GAME STATS'!AH2567+'GAME STATS'!AH2630+'GAME STATS'!AH2693+'GAME STATS'!AH2756+'GAME STATS'!AH2819+'GAME STATS'!AH2882+'GAME STATS'!AH2945+'GAME STATS'!AH3008+'GAME STATS'!AH3071+'GAME STATS'!AH3134+'GAME STATS'!AH3197+'GAME STATS'!AH3260+'GAME STATS'!AH3323+'GAME STATS'!AH3386+'GAME STATS'!AH3449+'GAME STATS'!AH3512+'GAME STATS'!AH3575+'GAME STATS'!AH3638+'GAME STATS'!AH3701+'GAME STATS'!AH3764+'GAME STATS'!AH3827+'GAME STATS'!AH3890+'GAME STATS'!AH3953+'GAME STATS'!AH4016+'GAME STATS'!AH4079+'GAME STATS'!AH4142+'GAME STATS'!AH4205+'GAME STATS'!AH4268+'GAME STATS'!AH4331+'GAME STATS'!AH4394+'GAME STATS'!AH4457+'GAME STATS'!AH4520+'GAME STATS'!AH4583+'GAME STATS'!AH4646+'GAME STATS'!AH4709+'GAME STATS'!AH4772+'GAME STATS'!AH4835+'GAME STATS'!AH4898+'GAME STATS'!AH4961+'GAME STATS'!AH5024</f>
        <v>0</v>
      </c>
      <c r="AH45" s="525"/>
      <c r="AI45" s="524">
        <f>'GAME STATS'!AJ47+'GAME STATS'!AJ110+'GAME STATS'!AJ173+'GAME STATS'!AJ236+'GAME STATS'!AJ299+'GAME STATS'!AJ362+'GAME STATS'!AJ425+'GAME STATS'!AJ488+'GAME STATS'!AJ551+'GAME STATS'!AJ614+'GAME STATS'!AJ677+'GAME STATS'!AJ740+'GAME STATS'!AJ803+'GAME STATS'!AJ866+'GAME STATS'!AJ929+'GAME STATS'!AJ992+'GAME STATS'!AJ1055+'GAME STATS'!AJ1118+'GAME STATS'!AJ1181+'GAME STATS'!AJ1244+'GAME STATS'!AJ1307+'GAME STATS'!AJ1370+'GAME STATS'!AJ1433+'GAME STATS'!AJ1496+'GAME STATS'!AJ1559+'GAME STATS'!AJ1622+'GAME STATS'!AJ1685+'GAME STATS'!AJ1748+'GAME STATS'!AJ1811+'GAME STATS'!AJ1874+'GAME STATS'!AJ1937+'GAME STATS'!AJ2000+'GAME STATS'!AJ2063+'GAME STATS'!AJ2126+'GAME STATS'!AJ2189+'GAME STATS'!AJ2252+'GAME STATS'!AJ2315+'GAME STATS'!AJ2378+'GAME STATS'!AJ2441+'GAME STATS'!AJ2504+'GAME STATS'!AJ2567+'GAME STATS'!AJ2630+'GAME STATS'!AJ2693+'GAME STATS'!AJ2756+'GAME STATS'!AJ2819+'GAME STATS'!AJ2882+'GAME STATS'!AJ2945+'GAME STATS'!AJ3008+'GAME STATS'!AJ3071+'GAME STATS'!AJ3134+'GAME STATS'!AJ3197+'GAME STATS'!AJ3260+'GAME STATS'!AJ3323+'GAME STATS'!AJ3386+'GAME STATS'!AJ3449+'GAME STATS'!AJ3512+'GAME STATS'!AJ3575+'GAME STATS'!AJ3638+'GAME STATS'!AJ3701+'GAME STATS'!AJ3764+'GAME STATS'!AJ3827+'GAME STATS'!AJ3890+'GAME STATS'!AJ3953+'GAME STATS'!AJ4016+'GAME STATS'!AJ4079+'GAME STATS'!AJ4142+'GAME STATS'!AJ4205+'GAME STATS'!AJ4268+'GAME STATS'!AJ4331+'GAME STATS'!AJ4394+'GAME STATS'!AJ4457+'GAME STATS'!AJ4520+'GAME STATS'!AJ4583+'GAME STATS'!AJ4646+'GAME STATS'!AJ4709+'GAME STATS'!AJ4772+'GAME STATS'!AJ4835+'GAME STATS'!AJ4898+'GAME STATS'!AJ4961+'GAME STATS'!AJ5024</f>
        <v>0</v>
      </c>
      <c r="AJ45" s="525"/>
      <c r="AK45" s="572">
        <f>IF(AG45=0,0,(AI45/AG45)*100)</f>
        <v>0</v>
      </c>
      <c r="AL45" s="573"/>
      <c r="AM45" s="524">
        <f>'GAME STATS'!AN47+'GAME STATS'!AN110+'GAME STATS'!AN173+'GAME STATS'!AN236+'GAME STATS'!AN299+'GAME STATS'!AN362+'GAME STATS'!AN425+'GAME STATS'!AN488+'GAME STATS'!AN551+'GAME STATS'!AN614+'GAME STATS'!AN677+'GAME STATS'!AN740+'GAME STATS'!AN803+'GAME STATS'!AN866+'GAME STATS'!AN929+'GAME STATS'!AN992+'GAME STATS'!AN1055+'GAME STATS'!AN1118+'GAME STATS'!AN1181+'GAME STATS'!AN1244+'GAME STATS'!AN1307+'GAME STATS'!AN1370+'GAME STATS'!AN1433+'GAME STATS'!AN1496+'GAME STATS'!AN1559+'GAME STATS'!AN1622+'GAME STATS'!AN1685+'GAME STATS'!AN1748+'GAME STATS'!AN1811+'GAME STATS'!AN1874+'GAME STATS'!AN1937+'GAME STATS'!AN2000+'GAME STATS'!AN2063+'GAME STATS'!AN2126+'GAME STATS'!AN2189+'GAME STATS'!AN2252+'GAME STATS'!AN2315+'GAME STATS'!AN2378+'GAME STATS'!AN2441+'GAME STATS'!AN2504+'GAME STATS'!AN2567+'GAME STATS'!AN2630+'GAME STATS'!AN2693+'GAME STATS'!AN2756+'GAME STATS'!AN2819+'GAME STATS'!AN2882+'GAME STATS'!AN2945+'GAME STATS'!AN3008+'GAME STATS'!AN3071+'GAME STATS'!AN3134+'GAME STATS'!AN3197+'GAME STATS'!AN3260+'GAME STATS'!AN3323+'GAME STATS'!AN3386+'GAME STATS'!AN3449+'GAME STATS'!AN3512+'GAME STATS'!AN3575+'GAME STATS'!AN3638+'GAME STATS'!AN3701+'GAME STATS'!AN3764+'GAME STATS'!AN3827+'GAME STATS'!AN3890+'GAME STATS'!AN3953+'GAME STATS'!AN4016+'GAME STATS'!AN4079+'GAME STATS'!AN4142+'GAME STATS'!AN4205+'GAME STATS'!AN4268+'GAME STATS'!AN4331+'GAME STATS'!AN4394+'GAME STATS'!AN4457+'GAME STATS'!AN4520+'GAME STATS'!AN4583+'GAME STATS'!AN4646+'GAME STATS'!AN4709+'GAME STATS'!AN4772+'GAME STATS'!AN4835+'GAME STATS'!AN4898+'GAME STATS'!AN4961+'GAME STATS'!AN5024</f>
        <v>0</v>
      </c>
      <c r="AN45" s="525"/>
      <c r="AO45" s="524">
        <f>'GAME STATS'!AP47+'GAME STATS'!AP110+'GAME STATS'!AP173+'GAME STATS'!AP236+'GAME STATS'!AP299+'GAME STATS'!AP362+'GAME STATS'!AP425+'GAME STATS'!AP488+'GAME STATS'!AP551+'GAME STATS'!AP614+'GAME STATS'!AP677+'GAME STATS'!AP740+'GAME STATS'!AP803+'GAME STATS'!AP866+'GAME STATS'!AP929+'GAME STATS'!AP992+'GAME STATS'!AP1055+'GAME STATS'!AP1118+'GAME STATS'!AP1181+'GAME STATS'!AP1244+'GAME STATS'!AP1307+'GAME STATS'!AP1370+'GAME STATS'!AP1433+'GAME STATS'!AP1496+'GAME STATS'!AP1559+'GAME STATS'!AP1622+'GAME STATS'!AP1685+'GAME STATS'!AP1748+'GAME STATS'!AP1811+'GAME STATS'!AP1874+'GAME STATS'!AP1937+'GAME STATS'!AP2000+'GAME STATS'!AP2063+'GAME STATS'!AP2126+'GAME STATS'!AP2189+'GAME STATS'!AP2252+'GAME STATS'!AP2315+'GAME STATS'!AP2378+'GAME STATS'!AP2441+'GAME STATS'!AP2504+'GAME STATS'!AP2567+'GAME STATS'!AP2630+'GAME STATS'!AP2693+'GAME STATS'!AP2756+'GAME STATS'!AP2819+'GAME STATS'!AP2882+'GAME STATS'!AP2945+'GAME STATS'!AP3008+'GAME STATS'!AP3071+'GAME STATS'!AP3134+'GAME STATS'!AP3197+'GAME STATS'!AP3260+'GAME STATS'!AP3323+'GAME STATS'!AP3386+'GAME STATS'!AP3449+'GAME STATS'!AP3512+'GAME STATS'!AP3575+'GAME STATS'!AP3638+'GAME STATS'!AP3701+'GAME STATS'!AP3764+'GAME STATS'!AP3827+'GAME STATS'!AP3890+'GAME STATS'!AP3953+'GAME STATS'!AP4016+'GAME STATS'!AP4079+'GAME STATS'!AP4142+'GAME STATS'!AP4205+'GAME STATS'!AP4268+'GAME STATS'!AP4331+'GAME STATS'!AP4394+'GAME STATS'!AP4457+'GAME STATS'!AP4520+'GAME STATS'!AP4583+'GAME STATS'!AP4646+'GAME STATS'!AP4709+'GAME STATS'!AP4772+'GAME STATS'!AP4835+'GAME STATS'!AP4898+'GAME STATS'!AP4961+'GAME STATS'!AP5024</f>
        <v>0</v>
      </c>
      <c r="AP45" s="525"/>
      <c r="AQ45" s="572">
        <f>IF(AM45=0,0,(AO45/AM45)*100)</f>
        <v>0</v>
      </c>
      <c r="AR45" s="573"/>
      <c r="AS45" s="524">
        <f>AA45+AG45+AM45</f>
        <v>0</v>
      </c>
      <c r="AT45" s="525"/>
      <c r="AU45" s="569">
        <f>AC45+AI45+AO45</f>
        <v>0</v>
      </c>
      <c r="AV45" s="525"/>
      <c r="AW45" s="572">
        <f>IF(AS45=0,0,(AU45/AS45)*100)</f>
        <v>0</v>
      </c>
      <c r="AX45" s="573"/>
      <c r="AY45" s="524">
        <f>'GAME STATS'!AZ47+'GAME STATS'!AZ110+'GAME STATS'!AZ173+'GAME STATS'!AZ236+'GAME STATS'!AZ299+'GAME STATS'!AZ362+'GAME STATS'!AZ425+'GAME STATS'!AZ488+'GAME STATS'!AZ551+'GAME STATS'!AZ614+'GAME STATS'!AZ677+'GAME STATS'!AZ740+'GAME STATS'!AZ803+'GAME STATS'!AZ866+'GAME STATS'!AZ929+'GAME STATS'!AZ992+'GAME STATS'!AZ1055+'GAME STATS'!AZ1118+'GAME STATS'!AZ1181+'GAME STATS'!AZ1244+'GAME STATS'!AZ1307+'GAME STATS'!AZ1370+'GAME STATS'!AZ1433+'GAME STATS'!AZ1496+'GAME STATS'!AZ1559+'GAME STATS'!AZ1622+'GAME STATS'!AZ1685+'GAME STATS'!AZ1748+'GAME STATS'!AZ1811+'GAME STATS'!AZ1874+'GAME STATS'!AZ1937+'GAME STATS'!AZ2000+'GAME STATS'!AZ2063+'GAME STATS'!AZ2126+'GAME STATS'!AZ2189+'GAME STATS'!AZ2252+'GAME STATS'!AZ2315+'GAME STATS'!AZ2378+'GAME STATS'!AZ2441+'GAME STATS'!AZ2504+'GAME STATS'!AZ2567+'GAME STATS'!AZ2630+'GAME STATS'!AZ2693+'GAME STATS'!AZ2756+'GAME STATS'!AZ2819+'GAME STATS'!AZ2882+'GAME STATS'!AZ2945+'GAME STATS'!AZ3008+'GAME STATS'!AZ3071+'GAME STATS'!AZ3134+'GAME STATS'!AZ3197+'GAME STATS'!AZ3260+'GAME STATS'!AZ3323+'GAME STATS'!AZ3386+'GAME STATS'!AZ3449+'GAME STATS'!AZ3512+'GAME STATS'!AZ3575+'GAME STATS'!AZ3638+'GAME STATS'!AZ3701+'GAME STATS'!AZ3764+'GAME STATS'!AZ3827+'GAME STATS'!AZ3890+'GAME STATS'!AZ3953+'GAME STATS'!AZ4016+'GAME STATS'!AZ4079+'GAME STATS'!AZ4142+'GAME STATS'!AZ4205+'GAME STATS'!AZ4268+'GAME STATS'!AZ4331+'GAME STATS'!AZ4394+'GAME STATS'!AZ4457+'GAME STATS'!AZ4520+'GAME STATS'!AZ4583+'GAME STATS'!AZ4646+'GAME STATS'!AZ4709+'GAME STATS'!AZ4772+'GAME STATS'!AZ4835+'GAME STATS'!AZ4898+'GAME STATS'!AZ4961+'GAME STATS'!AZ5024</f>
        <v>0</v>
      </c>
      <c r="AZ45" s="525"/>
      <c r="BA45" s="524">
        <f>'GAME STATS'!BB47+'GAME STATS'!BB110+'GAME STATS'!BB173+'GAME STATS'!BB236+'GAME STATS'!BB299+'GAME STATS'!BB362+'GAME STATS'!BB425+'GAME STATS'!BB488+'GAME STATS'!BB551+'GAME STATS'!BB614+'GAME STATS'!BB677+'GAME STATS'!BB740+'GAME STATS'!BB803+'GAME STATS'!BB866+'GAME STATS'!BB929+'GAME STATS'!BB992+'GAME STATS'!BB1055+'GAME STATS'!BB1118+'GAME STATS'!BB1181+'GAME STATS'!BB1244+'GAME STATS'!BB1307+'GAME STATS'!BB1370+'GAME STATS'!BB1433+'GAME STATS'!BB1496+'GAME STATS'!BB1559+'GAME STATS'!BB1622+'GAME STATS'!BB1685+'GAME STATS'!BB1748+'GAME STATS'!BB1811+'GAME STATS'!BB1874+'GAME STATS'!BB1937+'GAME STATS'!BB2000+'GAME STATS'!BB2063+'GAME STATS'!BB2126+'GAME STATS'!BB2189+'GAME STATS'!BB2252+'GAME STATS'!BB2315+'GAME STATS'!BB2378+'GAME STATS'!BB2441+'GAME STATS'!BB2504+'GAME STATS'!BB2567+'GAME STATS'!BB2630+'GAME STATS'!BB2693+'GAME STATS'!BB2756+'GAME STATS'!BB2819+'GAME STATS'!BB2882+'GAME STATS'!BB2945+'GAME STATS'!BB3008+'GAME STATS'!BB3071+'GAME STATS'!BB3134+'GAME STATS'!BB3197+'GAME STATS'!BB3260+'GAME STATS'!BB3323+'GAME STATS'!BB3386+'GAME STATS'!BB3449+'GAME STATS'!BB3512+'GAME STATS'!BB3575+'GAME STATS'!BB3638+'GAME STATS'!BB3701+'GAME STATS'!BB3764+'GAME STATS'!BB3827+'GAME STATS'!BB3890+'GAME STATS'!BB3953+'GAME STATS'!BB4016+'GAME STATS'!BB4079+'GAME STATS'!BB4142+'GAME STATS'!BB4205+'GAME STATS'!BB4268+'GAME STATS'!BB4331+'GAME STATS'!BB4394+'GAME STATS'!BB4457+'GAME STATS'!BB4520+'GAME STATS'!BB4583+'GAME STATS'!BB4646+'GAME STATS'!BB4709+'GAME STATS'!BB4772+'GAME STATS'!BB4835+'GAME STATS'!BB4898+'GAME STATS'!BB4961+'GAME STATS'!BB5024</f>
        <v>0</v>
      </c>
      <c r="BB45" s="525"/>
      <c r="BC45" s="572">
        <f>IF(AY45=0,0,(BA45/AY45)*100)</f>
        <v>0</v>
      </c>
      <c r="BD45" s="573"/>
      <c r="BE45" s="524">
        <f>AA45+AG45+AM45+AY45</f>
        <v>0</v>
      </c>
      <c r="BF45" s="525"/>
      <c r="BG45" s="569">
        <f>AC45+AI45+AO45+BA45</f>
        <v>0</v>
      </c>
      <c r="BH45" s="525"/>
      <c r="BI45" s="572">
        <f>IF(BE45=0,0,(BG45/BE45)*100)</f>
        <v>0</v>
      </c>
      <c r="BJ45" s="593"/>
      <c r="BK45" s="586">
        <f>(AC45*2)+(AI45*2)+(AO45*3)+BA45</f>
        <v>0</v>
      </c>
      <c r="BL45" s="587"/>
      <c r="BM45" s="588"/>
      <c r="BN45" s="104"/>
      <c r="BO45" s="104"/>
    </row>
    <row r="46" spans="1:67" ht="24.95" hidden="1" customHeight="1" x14ac:dyDescent="0.25">
      <c r="A46" s="104"/>
      <c r="B46" s="571"/>
      <c r="C46" s="541" t="str">
        <f>IF(ROSTER!D$44="","",ROSTER!D$44)</f>
        <v/>
      </c>
      <c r="D46" s="542"/>
      <c r="E46" s="543"/>
      <c r="F46" s="524"/>
      <c r="G46" s="525"/>
      <c r="H46" s="524"/>
      <c r="I46" s="525"/>
      <c r="J46" s="526"/>
      <c r="K46" s="524"/>
      <c r="L46" s="525"/>
      <c r="M46" s="524"/>
      <c r="N46" s="525"/>
      <c r="O46" s="572" t="s">
        <v>14</v>
      </c>
      <c r="P46" s="573"/>
      <c r="Q46" s="524"/>
      <c r="R46" s="525"/>
      <c r="S46" s="524"/>
      <c r="T46" s="525"/>
      <c r="U46" s="524"/>
      <c r="V46" s="592"/>
      <c r="W46" s="526"/>
      <c r="X46" s="526"/>
      <c r="Y46" s="524"/>
      <c r="Z46" s="525"/>
      <c r="AA46" s="524"/>
      <c r="AB46" s="525"/>
      <c r="AC46" s="524"/>
      <c r="AD46" s="525"/>
      <c r="AE46" s="524"/>
      <c r="AF46" s="525"/>
      <c r="AG46" s="524"/>
      <c r="AH46" s="525"/>
      <c r="AI46" s="524"/>
      <c r="AJ46" s="525"/>
      <c r="AK46" s="572"/>
      <c r="AL46" s="573"/>
      <c r="AM46" s="524"/>
      <c r="AN46" s="525"/>
      <c r="AO46" s="524"/>
      <c r="AP46" s="525"/>
      <c r="AQ46" s="572"/>
      <c r="AR46" s="573"/>
      <c r="AS46" s="524"/>
      <c r="AT46" s="525"/>
      <c r="AU46" s="569"/>
      <c r="AV46" s="525"/>
      <c r="AW46" s="572"/>
      <c r="AX46" s="573"/>
      <c r="AY46" s="524"/>
      <c r="AZ46" s="525"/>
      <c r="BA46" s="524"/>
      <c r="BB46" s="525"/>
      <c r="BC46" s="572"/>
      <c r="BD46" s="573"/>
      <c r="BE46" s="524"/>
      <c r="BF46" s="525"/>
      <c r="BG46" s="569"/>
      <c r="BH46" s="525"/>
      <c r="BI46" s="572"/>
      <c r="BJ46" s="593"/>
      <c r="BK46" s="589"/>
      <c r="BL46" s="590"/>
      <c r="BM46" s="591"/>
      <c r="BN46" s="104"/>
      <c r="BO46" s="104"/>
    </row>
    <row r="47" spans="1:67" ht="24.95" hidden="1" customHeight="1" x14ac:dyDescent="0.25">
      <c r="A47" s="104"/>
      <c r="B47" s="570" t="str">
        <f>IF(ROSTER!B46="","",ROSTER!B46)</f>
        <v/>
      </c>
      <c r="C47" s="544" t="str">
        <f>IF(ROSTER!C$46="","",ROSTER!C$46)</f>
        <v/>
      </c>
      <c r="D47" s="545"/>
      <c r="E47" s="546"/>
      <c r="F47" s="524">
        <f>'GAME STATS'!F49+'GAME STATS'!F112+'GAME STATS'!F175+'GAME STATS'!F238+'GAME STATS'!F301+'GAME STATS'!F364+'GAME STATS'!F427+'GAME STATS'!F490+'GAME STATS'!F553+'GAME STATS'!F616+'GAME STATS'!F679+'GAME STATS'!F742+'GAME STATS'!F805+'GAME STATS'!F868+'GAME STATS'!F931+'GAME STATS'!F994+'GAME STATS'!F1057+'GAME STATS'!F1120+'GAME STATS'!F1183+'GAME STATS'!F1246+'GAME STATS'!F1309+'GAME STATS'!F1372+'GAME STATS'!F1435+'GAME STATS'!F1498+'GAME STATS'!F1561+'GAME STATS'!F1624+'GAME STATS'!F1687+'GAME STATS'!F1750+'GAME STATS'!F1813+'GAME STATS'!F1876+'GAME STATS'!F1939+'GAME STATS'!F2002+'GAME STATS'!F2065+'GAME STATS'!F2128+'GAME STATS'!F2191+'GAME STATS'!F2254+'GAME STATS'!F2317+'GAME STATS'!F2380+'GAME STATS'!F2443+'GAME STATS'!F2506+'GAME STATS'!F2569+'GAME STATS'!F2632+'GAME STATS'!F2695+'GAME STATS'!F2758+'GAME STATS'!F2821+'GAME STATS'!F2884+'GAME STATS'!F2947+'GAME STATS'!F3010+'GAME STATS'!F3073+'GAME STATS'!F3136+'GAME STATS'!F3199+'GAME STATS'!F3262+'GAME STATS'!F3325+'GAME STATS'!F3388+'GAME STATS'!F3451+'GAME STATS'!F3514+'GAME STATS'!F3577+'GAME STATS'!F3640+'GAME STATS'!F3703+'GAME STATS'!F3766+'GAME STATS'!F3829+'GAME STATS'!F3892+'GAME STATS'!F3955+'GAME STATS'!F4018+'GAME STATS'!F4081+'GAME STATS'!F4144+'GAME STATS'!F4207+'GAME STATS'!F4270+'GAME STATS'!F4333+'GAME STATS'!F4396+'GAME STATS'!F4459+'GAME STATS'!F4522+'GAME STATS'!F4585+'GAME STATS'!F4648+'GAME STATS'!F4711+'GAME STATS'!F4774+'GAME STATS'!F4837+'GAME STATS'!F4900+'GAME STATS'!F4963+'GAME STATS'!F5026</f>
        <v>0</v>
      </c>
      <c r="G47" s="525"/>
      <c r="H47" s="524">
        <f>'GAME STATS'!G49+'GAME STATS'!G112+'GAME STATS'!G175+'GAME STATS'!G238+'GAME STATS'!G301+'GAME STATS'!G364+'GAME STATS'!G427+'GAME STATS'!G490+'GAME STATS'!G553+'GAME STATS'!G616+'GAME STATS'!G679+'GAME STATS'!G742+'GAME STATS'!G805+'GAME STATS'!G868+'GAME STATS'!G931+'GAME STATS'!G994+'GAME STATS'!G1057+'GAME STATS'!G1120+'GAME STATS'!G1183+'GAME STATS'!G1246+'GAME STATS'!G1309+'GAME STATS'!G1372+'GAME STATS'!G1435+'GAME STATS'!G1498+'GAME STATS'!G1561+'GAME STATS'!G1624+'GAME STATS'!G1687+'GAME STATS'!G1750+'GAME STATS'!G1813+'GAME STATS'!G1876+'GAME STATS'!G1939+'GAME STATS'!G2002+'GAME STATS'!G2065+'GAME STATS'!G2128+'GAME STATS'!G2191+'GAME STATS'!G2254+'GAME STATS'!G2317+'GAME STATS'!G2380+'GAME STATS'!G2443+'GAME STATS'!G2506+'GAME STATS'!G2569+'GAME STATS'!G2632+'GAME STATS'!G2695+'GAME STATS'!G2758+'GAME STATS'!G2821+'GAME STATS'!G2884+'GAME STATS'!G2947+'GAME STATS'!G3010+'GAME STATS'!G3073+'GAME STATS'!G3136+'GAME STATS'!G3199+'GAME STATS'!G3262+'GAME STATS'!G3325+'GAME STATS'!G3388+'GAME STATS'!G3451+'GAME STATS'!G3514+'GAME STATS'!G3577+'GAME STATS'!G3640+'GAME STATS'!G3703+'GAME STATS'!G3766+'GAME STATS'!G3829+'GAME STATS'!G3892+'GAME STATS'!G3955+'GAME STATS'!G4018+'GAME STATS'!G4081+'GAME STATS'!G4144+'GAME STATS'!G4207+'GAME STATS'!G4270+'GAME STATS'!G4333+'GAME STATS'!G4396+'GAME STATS'!G4459+'GAME STATS'!G4522+'GAME STATS'!G4585+'GAME STATS'!G4648+'GAME STATS'!G4711+'GAME STATS'!G4774+'GAME STATS'!G4837+'GAME STATS'!G4900+'GAME STATS'!G4963+'GAME STATS'!G5026</f>
        <v>0</v>
      </c>
      <c r="I47" s="525"/>
      <c r="J47" s="526">
        <f>'GAME STATS'!H49+'GAME STATS'!H112+'GAME STATS'!H175+'GAME STATS'!H238+'GAME STATS'!H301+'GAME STATS'!H364+'GAME STATS'!H427+'GAME STATS'!H490+'GAME STATS'!H553+'GAME STATS'!H616+'GAME STATS'!H679+'GAME STATS'!H742+'GAME STATS'!H805+'GAME STATS'!H868+'GAME STATS'!H931+'GAME STATS'!H994+'GAME STATS'!H1057+'GAME STATS'!H1120+'GAME STATS'!H1183+'GAME STATS'!H1246+'GAME STATS'!H1309+'GAME STATS'!H1372+'GAME STATS'!H1435+'GAME STATS'!H1498+'GAME STATS'!H1561+'GAME STATS'!H1624+'GAME STATS'!H1687+'GAME STATS'!H1750+'GAME STATS'!H1813+'GAME STATS'!H1876+'GAME STATS'!H1939+'GAME STATS'!H2002+'GAME STATS'!H2065+'GAME STATS'!H2128+'GAME STATS'!H2191+'GAME STATS'!H2254+'GAME STATS'!H2317+'GAME STATS'!H2380+'GAME STATS'!H2443+'GAME STATS'!H2506+'GAME STATS'!H2569+'GAME STATS'!H2632+'GAME STATS'!H2695+'GAME STATS'!H2758+'GAME STATS'!H2821+'GAME STATS'!H2884+'GAME STATS'!H2947+'GAME STATS'!H3010+'GAME STATS'!H3073+'GAME STATS'!H3136+'GAME STATS'!H3199+'GAME STATS'!H3262+'GAME STATS'!H3325+'GAME STATS'!H3388+'GAME STATS'!H3451+'GAME STATS'!H3514+'GAME STATS'!H3577+'GAME STATS'!H3640+'GAME STATS'!H3703+'GAME STATS'!H3766+'GAME STATS'!H3829+'GAME STATS'!H3892+'GAME STATS'!H3955+'GAME STATS'!H4018+'GAME STATS'!H4081+'GAME STATS'!H4144+'GAME STATS'!H4207+'GAME STATS'!H4270+'GAME STATS'!H4333+'GAME STATS'!H4396+'GAME STATS'!H4459+'GAME STATS'!H4522+'GAME STATS'!H4585+'GAME STATS'!H4648+'GAME STATS'!H4711+'GAME STATS'!H4774+'GAME STATS'!H4837+'GAME STATS'!H4900+'GAME STATS'!H4963+'GAME STATS'!H5026</f>
        <v>0</v>
      </c>
      <c r="K47" s="524">
        <f>'GAME STATS'!J49+'GAME STATS'!J112+'GAME STATS'!J175+'GAME STATS'!J238+'GAME STATS'!J301+'GAME STATS'!J364+'GAME STATS'!J427+'GAME STATS'!J490+'GAME STATS'!J553+'GAME STATS'!J616+'GAME STATS'!J679+'GAME STATS'!J742+'GAME STATS'!J805+'GAME STATS'!J868+'GAME STATS'!J931+'GAME STATS'!J994+'GAME STATS'!J1057+'GAME STATS'!J1120+'GAME STATS'!J1183+'GAME STATS'!J1246+'GAME STATS'!J1309+'GAME STATS'!J1372+'GAME STATS'!J1435+'GAME STATS'!J1498+'GAME STATS'!J1561+'GAME STATS'!J1624+'GAME STATS'!J1687+'GAME STATS'!J1750+'GAME STATS'!J1813+'GAME STATS'!J1876+'GAME STATS'!J1939+'GAME STATS'!J2002+'GAME STATS'!J2065+'GAME STATS'!J2128+'GAME STATS'!J2191+'GAME STATS'!J2254+'GAME STATS'!J2317+'GAME STATS'!J2380+'GAME STATS'!J2443+'GAME STATS'!J2506+'GAME STATS'!J2569+'GAME STATS'!J2632+'GAME STATS'!J2695+'GAME STATS'!J2758+'GAME STATS'!J2821+'GAME STATS'!J2884+'GAME STATS'!J2947+'GAME STATS'!J3010+'GAME STATS'!J3073+'GAME STATS'!J3136+'GAME STATS'!J3199+'GAME STATS'!J3262+'GAME STATS'!J3325+'GAME STATS'!J3388+'GAME STATS'!J3451+'GAME STATS'!J3514+'GAME STATS'!J3577+'GAME STATS'!J3640+'GAME STATS'!J3703+'GAME STATS'!J3766+'GAME STATS'!J3829+'GAME STATS'!J3892+'GAME STATS'!J3955+'GAME STATS'!J4018+'GAME STATS'!J4081+'GAME STATS'!J4144+'GAME STATS'!J4207+'GAME STATS'!J4270+'GAME STATS'!J4333+'GAME STATS'!J4396+'GAME STATS'!J4459+'GAME STATS'!J4522+'GAME STATS'!J4585+'GAME STATS'!J4648+'GAME STATS'!J4711+'GAME STATS'!J4774+'GAME STATS'!J4837+'GAME STATS'!J4900+'GAME STATS'!J4963+'GAME STATS'!J5026</f>
        <v>0</v>
      </c>
      <c r="L47" s="525"/>
      <c r="M47" s="524">
        <f>'GAME STATS'!L49+'GAME STATS'!L112+'GAME STATS'!L175+'GAME STATS'!L238+'GAME STATS'!L301+'GAME STATS'!L364+'GAME STATS'!L427+'GAME STATS'!L490+'GAME STATS'!L553+'GAME STATS'!L616+'GAME STATS'!L679+'GAME STATS'!L742+'GAME STATS'!L805+'GAME STATS'!L868+'GAME STATS'!L931+'GAME STATS'!L994+'GAME STATS'!L1057+'GAME STATS'!L1120+'GAME STATS'!L1183+'GAME STATS'!L1246+'GAME STATS'!L1309+'GAME STATS'!L1372+'GAME STATS'!L1435+'GAME STATS'!L1498+'GAME STATS'!L1561+'GAME STATS'!L1624+'GAME STATS'!L1687+'GAME STATS'!L1750+'GAME STATS'!L1813+'GAME STATS'!L1876+'GAME STATS'!L1939+'GAME STATS'!L2002+'GAME STATS'!L2065+'GAME STATS'!L2128+'GAME STATS'!L2191+'GAME STATS'!L2254+'GAME STATS'!L2317+'GAME STATS'!L2380+'GAME STATS'!L2443+'GAME STATS'!L2506+'GAME STATS'!L2569+'GAME STATS'!L2632+'GAME STATS'!L2695+'GAME STATS'!L2758+'GAME STATS'!L2821+'GAME STATS'!L2884+'GAME STATS'!L2947+'GAME STATS'!L3010+'GAME STATS'!L3073+'GAME STATS'!L3136+'GAME STATS'!L3199+'GAME STATS'!L3262+'GAME STATS'!L3325+'GAME STATS'!L3388+'GAME STATS'!L3451+'GAME STATS'!L3514+'GAME STATS'!L3577+'GAME STATS'!L3640+'GAME STATS'!L3703+'GAME STATS'!L3766+'GAME STATS'!L3829+'GAME STATS'!L3892+'GAME STATS'!L3955+'GAME STATS'!L4018+'GAME STATS'!L4081+'GAME STATS'!L4144+'GAME STATS'!L4207+'GAME STATS'!L4270+'GAME STATS'!L4333+'GAME STATS'!L4396+'GAME STATS'!L4459+'GAME STATS'!L4522+'GAME STATS'!L4585+'GAME STATS'!L4648+'GAME STATS'!L4711+'GAME STATS'!L4774+'GAME STATS'!L4837+'GAME STATS'!L4900+'GAME STATS'!L4963+'GAME STATS'!L5026</f>
        <v>0</v>
      </c>
      <c r="N47" s="525"/>
      <c r="O47" s="572">
        <f>K47+M47</f>
        <v>0</v>
      </c>
      <c r="P47" s="573"/>
      <c r="Q47" s="524">
        <f>'GAME STATS'!P49+'GAME STATS'!P112+'GAME STATS'!P175+'GAME STATS'!P238+'GAME STATS'!P301+'GAME STATS'!P364+'GAME STATS'!P427+'GAME STATS'!P490+'GAME STATS'!P553+'GAME STATS'!P616+'GAME STATS'!P679+'GAME STATS'!P742+'GAME STATS'!P805+'GAME STATS'!P868+'GAME STATS'!P931+'GAME STATS'!P994+'GAME STATS'!P1057+'GAME STATS'!P1120+'GAME STATS'!P1183+'GAME STATS'!P1246+'GAME STATS'!P1309+'GAME STATS'!P1372+'GAME STATS'!P1435+'GAME STATS'!P1498+'GAME STATS'!P1561+'GAME STATS'!P1624+'GAME STATS'!P1687+'GAME STATS'!P1750+'GAME STATS'!P1813+'GAME STATS'!P1876+'GAME STATS'!P1939+'GAME STATS'!P2002+'GAME STATS'!P2065+'GAME STATS'!P2128+'GAME STATS'!P2191+'GAME STATS'!P2254+'GAME STATS'!P2317+'GAME STATS'!P2380+'GAME STATS'!P2443+'GAME STATS'!P2506+'GAME STATS'!P2569+'GAME STATS'!P2632+'GAME STATS'!P2695+'GAME STATS'!P2758+'GAME STATS'!P2821+'GAME STATS'!P2884+'GAME STATS'!P2947+'GAME STATS'!P3010+'GAME STATS'!P3073+'GAME STATS'!P3136+'GAME STATS'!P3199+'GAME STATS'!P3262+'GAME STATS'!P3325+'GAME STATS'!P3388+'GAME STATS'!P3451+'GAME STATS'!P3514+'GAME STATS'!P3577+'GAME STATS'!P3640+'GAME STATS'!P3703+'GAME STATS'!P3766+'GAME STATS'!P3829+'GAME STATS'!P3892+'GAME STATS'!P3955+'GAME STATS'!P4018+'GAME STATS'!P4081+'GAME STATS'!P4144+'GAME STATS'!P4207+'GAME STATS'!P4270+'GAME STATS'!P4333+'GAME STATS'!P4396+'GAME STATS'!P4459+'GAME STATS'!P4522+'GAME STATS'!P4585+'GAME STATS'!P4648+'GAME STATS'!P4711+'GAME STATS'!P4774+'GAME STATS'!P4837+'GAME STATS'!P4900+'GAME STATS'!P4963+'GAME STATS'!P5026</f>
        <v>0</v>
      </c>
      <c r="R47" s="525"/>
      <c r="S47" s="524">
        <f>'GAME STATS'!R49+'GAME STATS'!R112+'GAME STATS'!R175+'GAME STATS'!R238+'GAME STATS'!R301+'GAME STATS'!R364+'GAME STATS'!R427+'GAME STATS'!R490+'GAME STATS'!R553+'GAME STATS'!R616+'GAME STATS'!R679+'GAME STATS'!R742+'GAME STATS'!R805+'GAME STATS'!R868+'GAME STATS'!R931+'GAME STATS'!R994+'GAME STATS'!R1057+'GAME STATS'!R1120+'GAME STATS'!R1183+'GAME STATS'!R1246+'GAME STATS'!R1309+'GAME STATS'!R1372+'GAME STATS'!R1435+'GAME STATS'!R1498+'GAME STATS'!R1561+'GAME STATS'!R1624+'GAME STATS'!R1687+'GAME STATS'!R1750+'GAME STATS'!R1813+'GAME STATS'!R1876+'GAME STATS'!R1939+'GAME STATS'!R2002+'GAME STATS'!R2065+'GAME STATS'!R2128+'GAME STATS'!R2191+'GAME STATS'!R2254+'GAME STATS'!R2317+'GAME STATS'!R2380+'GAME STATS'!R2443+'GAME STATS'!R2506+'GAME STATS'!R2569+'GAME STATS'!R2632+'GAME STATS'!R2695+'GAME STATS'!R2758+'GAME STATS'!R2821+'GAME STATS'!R2884+'GAME STATS'!R2947+'GAME STATS'!R3010+'GAME STATS'!R3073+'GAME STATS'!R3136+'GAME STATS'!R3199+'GAME STATS'!R3262+'GAME STATS'!R3325+'GAME STATS'!R3388+'GAME STATS'!R3451+'GAME STATS'!R3514+'GAME STATS'!R3577+'GAME STATS'!R3640+'GAME STATS'!R3703+'GAME STATS'!R3766+'GAME STATS'!R3829+'GAME STATS'!R3892+'GAME STATS'!R3955+'GAME STATS'!R4018+'GAME STATS'!R4081+'GAME STATS'!R4144+'GAME STATS'!R4207+'GAME STATS'!R4270+'GAME STATS'!R4333+'GAME STATS'!R4396+'GAME STATS'!R4459+'GAME STATS'!R4522+'GAME STATS'!R4585+'GAME STATS'!R4648+'GAME STATS'!R4711+'GAME STATS'!R4774+'GAME STATS'!R4837+'GAME STATS'!R4900+'GAME STATS'!R4963+'GAME STATS'!R5026</f>
        <v>0</v>
      </c>
      <c r="T47" s="525"/>
      <c r="U47" s="524">
        <f>'GAME STATS'!T49+'GAME STATS'!T112+'GAME STATS'!T175+'GAME STATS'!T238+'GAME STATS'!T301+'GAME STATS'!T364+'GAME STATS'!T427+'GAME STATS'!T490+'GAME STATS'!T553+'GAME STATS'!T616+'GAME STATS'!T679+'GAME STATS'!T742+'GAME STATS'!T805+'GAME STATS'!T868+'GAME STATS'!T931+'GAME STATS'!T994+'GAME STATS'!T1057+'GAME STATS'!T1120+'GAME STATS'!T1183+'GAME STATS'!T1246+'GAME STATS'!T1309+'GAME STATS'!T1372+'GAME STATS'!T1435+'GAME STATS'!T1498+'GAME STATS'!T1561+'GAME STATS'!T1624+'GAME STATS'!T1687+'GAME STATS'!T1750+'GAME STATS'!T1813+'GAME STATS'!T1876+'GAME STATS'!T1939+'GAME STATS'!T2002+'GAME STATS'!T2065+'GAME STATS'!T2128+'GAME STATS'!T2191+'GAME STATS'!T2254+'GAME STATS'!T2317+'GAME STATS'!T2380+'GAME STATS'!T2443+'GAME STATS'!T2506+'GAME STATS'!T2569+'GAME STATS'!T2632+'GAME STATS'!T2695+'GAME STATS'!T2758+'GAME STATS'!T2821+'GAME STATS'!T2884+'GAME STATS'!T2947+'GAME STATS'!T3010+'GAME STATS'!T3073+'GAME STATS'!T3136+'GAME STATS'!T3199+'GAME STATS'!T3262+'GAME STATS'!T3325+'GAME STATS'!T3388+'GAME STATS'!T3451+'GAME STATS'!T3514+'GAME STATS'!T3577+'GAME STATS'!T3640+'GAME STATS'!T3703+'GAME STATS'!T3766+'GAME STATS'!T3829+'GAME STATS'!T3892+'GAME STATS'!T3955+'GAME STATS'!T4018+'GAME STATS'!T4081+'GAME STATS'!T4144+'GAME STATS'!T4207+'GAME STATS'!T4270+'GAME STATS'!T4333+'GAME STATS'!T4396+'GAME STATS'!T4459+'GAME STATS'!T4522+'GAME STATS'!T4585+'GAME STATS'!T4648+'GAME STATS'!T4711+'GAME STATS'!T4774+'GAME STATS'!T4837+'GAME STATS'!T4900+'GAME STATS'!T4963+'GAME STATS'!T5026</f>
        <v>0</v>
      </c>
      <c r="V47" s="592"/>
      <c r="W47" s="526">
        <f>'GAME STATS'!V49+'GAME STATS'!V112+'GAME STATS'!V175+'GAME STATS'!V238+'GAME STATS'!V301+'GAME STATS'!V364+'GAME STATS'!V427+'GAME STATS'!V490+'GAME STATS'!V553+'GAME STATS'!V616+'GAME STATS'!V679+'GAME STATS'!V742+'GAME STATS'!V805+'GAME STATS'!V868+'GAME STATS'!V931+'GAME STATS'!V994+'GAME STATS'!V1057+'GAME STATS'!V1120+'GAME STATS'!V1183+'GAME STATS'!V1246+'GAME STATS'!V1309+'GAME STATS'!V1372+'GAME STATS'!V1435+'GAME STATS'!V1498+'GAME STATS'!V1561+'GAME STATS'!V1624+'GAME STATS'!V1687+'GAME STATS'!V1750+'GAME STATS'!V1813+'GAME STATS'!V1876+'GAME STATS'!V1939+'GAME STATS'!V2002+'GAME STATS'!V2065+'GAME STATS'!V2128+'GAME STATS'!V2191+'GAME STATS'!V2254+'GAME STATS'!V2317+'GAME STATS'!V2380+'GAME STATS'!V2443+'GAME STATS'!V2506+'GAME STATS'!V2569+'GAME STATS'!V2632+'GAME STATS'!V2695+'GAME STATS'!V2758+'GAME STATS'!V2821+'GAME STATS'!V2884+'GAME STATS'!V2947+'GAME STATS'!V3010+'GAME STATS'!V3073+'GAME STATS'!V3136+'GAME STATS'!V3199+'GAME STATS'!V3262+'GAME STATS'!V3325+'GAME STATS'!V3388+'GAME STATS'!V3451+'GAME STATS'!V3514+'GAME STATS'!V3577+'GAME STATS'!V3640+'GAME STATS'!V3703+'GAME STATS'!V3766+'GAME STATS'!V3829+'GAME STATS'!V3892+'GAME STATS'!V3955+'GAME STATS'!V4018+'GAME STATS'!V4081+'GAME STATS'!V4144+'GAME STATS'!V4207+'GAME STATS'!V4270+'GAME STATS'!V4333+'GAME STATS'!V4396+'GAME STATS'!V4459+'GAME STATS'!V4522+'GAME STATS'!V4585+'GAME STATS'!V4648+'GAME STATS'!V4711+'GAME STATS'!V4774+'GAME STATS'!V4837+'GAME STATS'!V4900+'GAME STATS'!V4963+'GAME STATS'!V5026</f>
        <v>0</v>
      </c>
      <c r="X47" s="526">
        <f>'GAME STATS'!X49+'GAME STATS'!X112+'GAME STATS'!X175+'GAME STATS'!X238+'GAME STATS'!X301+'GAME STATS'!X364+'GAME STATS'!X427+'GAME STATS'!X490+'GAME STATS'!X553+'GAME STATS'!X616+'GAME STATS'!X679+'GAME STATS'!X742+'GAME STATS'!X805+'GAME STATS'!X868+'GAME STATS'!X931+'GAME STATS'!X994+'GAME STATS'!X1057+'GAME STATS'!X1120+'GAME STATS'!X1183+'GAME STATS'!X1246+'GAME STATS'!X1309+'GAME STATS'!X1372+'GAME STATS'!X1435+'GAME STATS'!X1498+'GAME STATS'!X1561+'GAME STATS'!X1624+'GAME STATS'!X1687+'GAME STATS'!X1750+'GAME STATS'!X1813+'GAME STATS'!X1876+'GAME STATS'!X1939+'GAME STATS'!X2002+'GAME STATS'!X2065+'GAME STATS'!X2128+'GAME STATS'!X2191+'GAME STATS'!X2254+'GAME STATS'!X2317+'GAME STATS'!X2380+'GAME STATS'!X2443+'GAME STATS'!X2506+'GAME STATS'!X2569+'GAME STATS'!X2632+'GAME STATS'!X2695+'GAME STATS'!X2758+'GAME STATS'!X2821+'GAME STATS'!X2884+'GAME STATS'!X2947+'GAME STATS'!X3010+'GAME STATS'!X3073+'GAME STATS'!X3136+'GAME STATS'!X3199+'GAME STATS'!X3262+'GAME STATS'!X3325+'GAME STATS'!X3388+'GAME STATS'!X3451+'GAME STATS'!X3514+'GAME STATS'!X3577+'GAME STATS'!X3640+'GAME STATS'!X3703+'GAME STATS'!X3766+'GAME STATS'!X3829+'GAME STATS'!X3892+'GAME STATS'!X3955+'GAME STATS'!X4018+'GAME STATS'!X4081+'GAME STATS'!X4144+'GAME STATS'!X4207+'GAME STATS'!X4270+'GAME STATS'!X4333+'GAME STATS'!X4396+'GAME STATS'!X4459+'GAME STATS'!X4522+'GAME STATS'!X4585+'GAME STATS'!X4648+'GAME STATS'!X4711+'GAME STATS'!X4774+'GAME STATS'!X4837+'GAME STATS'!X4900+'GAME STATS'!X4963+'GAME STATS'!X5026</f>
        <v>0</v>
      </c>
      <c r="Y47" s="524">
        <f>'GAME STATS'!Z49+'GAME STATS'!Z112+'GAME STATS'!Z175+'GAME STATS'!Z238+'GAME STATS'!Z301+'GAME STATS'!Z364+'GAME STATS'!Z427+'GAME STATS'!Z490+'GAME STATS'!Z553+'GAME STATS'!Z616+'GAME STATS'!Z679+'GAME STATS'!Z742+'GAME STATS'!Z805+'GAME STATS'!Z868+'GAME STATS'!Z931+'GAME STATS'!Z994+'GAME STATS'!Z1057+'GAME STATS'!Z1120+'GAME STATS'!Z1183+'GAME STATS'!Z1246+'GAME STATS'!Z1309+'GAME STATS'!Z1372+'GAME STATS'!Z1435+'GAME STATS'!Z1498+'GAME STATS'!Z1561+'GAME STATS'!Z1624+'GAME STATS'!Z1687+'GAME STATS'!Z1750+'GAME STATS'!Z1813+'GAME STATS'!Z1876+'GAME STATS'!Z1939+'GAME STATS'!Z2002+'GAME STATS'!Z2065+'GAME STATS'!Z2128+'GAME STATS'!Z2191+'GAME STATS'!Z2254+'GAME STATS'!Z2317+'GAME STATS'!Z2380+'GAME STATS'!Z2443+'GAME STATS'!Z2506+'GAME STATS'!Z2569+'GAME STATS'!Z2632+'GAME STATS'!Z2695+'GAME STATS'!Z2758+'GAME STATS'!Z2821+'GAME STATS'!Z2884+'GAME STATS'!Z2947+'GAME STATS'!Z3010+'GAME STATS'!Z3073+'GAME STATS'!Z3136+'GAME STATS'!Z3199+'GAME STATS'!Z3262+'GAME STATS'!Z3325+'GAME STATS'!Z3388+'GAME STATS'!Z3451+'GAME STATS'!Z3514+'GAME STATS'!Z3577+'GAME STATS'!Z3640+'GAME STATS'!Z3703+'GAME STATS'!Z3766+'GAME STATS'!Z3829+'GAME STATS'!Z3892+'GAME STATS'!Z3955+'GAME STATS'!Z4018+'GAME STATS'!Z4081+'GAME STATS'!Z4144+'GAME STATS'!Z4207+'GAME STATS'!Z4270+'GAME STATS'!Z4333+'GAME STATS'!Z4396+'GAME STATS'!Z4459+'GAME STATS'!Z4522+'GAME STATS'!Z4585+'GAME STATS'!Z4648+'GAME STATS'!Z4711+'GAME STATS'!Z4774+'GAME STATS'!Z4837+'GAME STATS'!Z4900+'GAME STATS'!Z4963+'GAME STATS'!Z5026</f>
        <v>0</v>
      </c>
      <c r="Z47" s="525"/>
      <c r="AA47" s="524">
        <f>'GAME STATS'!AB49+'GAME STATS'!AB112+'GAME STATS'!AB175+'GAME STATS'!AB238+'GAME STATS'!AB301+'GAME STATS'!AB364+'GAME STATS'!AB427+'GAME STATS'!AB490+'GAME STATS'!AB553+'GAME STATS'!AB616+'GAME STATS'!AB679+'GAME STATS'!AB742+'GAME STATS'!AB805+'GAME STATS'!AB868+'GAME STATS'!AB931+'GAME STATS'!AB994+'GAME STATS'!AB1057+'GAME STATS'!AB1120+'GAME STATS'!AB1183+'GAME STATS'!AB1246+'GAME STATS'!AB1309+'GAME STATS'!AB1372+'GAME STATS'!AB1435+'GAME STATS'!AB1498+'GAME STATS'!AB1561+'GAME STATS'!AB1624+'GAME STATS'!AB1687+'GAME STATS'!AB1750+'GAME STATS'!AB1813+'GAME STATS'!AB1876+'GAME STATS'!AB1939+'GAME STATS'!AB2002+'GAME STATS'!AB2065+'GAME STATS'!AB2128+'GAME STATS'!AB2191+'GAME STATS'!AB2254+'GAME STATS'!AB2317+'GAME STATS'!AB2380+'GAME STATS'!AB2443+'GAME STATS'!AB2506+'GAME STATS'!AB2569+'GAME STATS'!AB2632+'GAME STATS'!AB2695+'GAME STATS'!AB2758+'GAME STATS'!AB2821+'GAME STATS'!AB2884+'GAME STATS'!AB2947+'GAME STATS'!AB3010+'GAME STATS'!AB3073+'GAME STATS'!AB3136+'GAME STATS'!AB3199+'GAME STATS'!AB3262+'GAME STATS'!AB3325+'GAME STATS'!AB3388+'GAME STATS'!AB3451+'GAME STATS'!AB3514+'GAME STATS'!AB3577+'GAME STATS'!AB3640+'GAME STATS'!AB3703+'GAME STATS'!AB3766+'GAME STATS'!AB3829+'GAME STATS'!AB3892+'GAME STATS'!AB3955+'GAME STATS'!AB4018+'GAME STATS'!AB4081+'GAME STATS'!AB4144+'GAME STATS'!AB4207+'GAME STATS'!AB4270+'GAME STATS'!AB4333+'GAME STATS'!AB4396+'GAME STATS'!AB4459+'GAME STATS'!AB4522+'GAME STATS'!AB4585+'GAME STATS'!AB4648+'GAME STATS'!AB4711+'GAME STATS'!AB4774+'GAME STATS'!AB4837+'GAME STATS'!AB4900+'GAME STATS'!AB4963+'GAME STATS'!AB5026</f>
        <v>0</v>
      </c>
      <c r="AB47" s="525"/>
      <c r="AC47" s="524">
        <f>'GAME STATS'!AD49+'GAME STATS'!AD112+'GAME STATS'!AD175+'GAME STATS'!AD238+'GAME STATS'!AD301+'GAME STATS'!AD364+'GAME STATS'!AD427+'GAME STATS'!AD490+'GAME STATS'!AD553+'GAME STATS'!AD616+'GAME STATS'!AD679+'GAME STATS'!AD742+'GAME STATS'!AD805+'GAME STATS'!AD868+'GAME STATS'!AD931+'GAME STATS'!AD994+'GAME STATS'!AD1057+'GAME STATS'!AD1120+'GAME STATS'!AD1183+'GAME STATS'!AD1246+'GAME STATS'!AD1309+'GAME STATS'!AD1372+'GAME STATS'!AD1435+'GAME STATS'!AD1498+'GAME STATS'!AD1561+'GAME STATS'!AD1624+'GAME STATS'!AD1687+'GAME STATS'!AD1750+'GAME STATS'!AD1813+'GAME STATS'!AD1876+'GAME STATS'!AD1939+'GAME STATS'!AD2002+'GAME STATS'!AD2065+'GAME STATS'!AD2128+'GAME STATS'!AD2191+'GAME STATS'!AD2254+'GAME STATS'!AD2317+'GAME STATS'!AD2380+'GAME STATS'!AD2443+'GAME STATS'!AD2506+'GAME STATS'!AD2569+'GAME STATS'!AD2632+'GAME STATS'!AD2695+'GAME STATS'!AD2758+'GAME STATS'!AD2821+'GAME STATS'!AD2884+'GAME STATS'!AD2947+'GAME STATS'!AD3010+'GAME STATS'!AD3073+'GAME STATS'!AD3136+'GAME STATS'!AD3199+'GAME STATS'!AD3262+'GAME STATS'!AD3325+'GAME STATS'!AD3388+'GAME STATS'!AD3451+'GAME STATS'!AD3514+'GAME STATS'!AD3577+'GAME STATS'!AD3640+'GAME STATS'!AD3703+'GAME STATS'!AD3766+'GAME STATS'!AD3829+'GAME STATS'!AD3892+'GAME STATS'!AD3955+'GAME STATS'!AD4018+'GAME STATS'!AD4081+'GAME STATS'!AD4144+'GAME STATS'!AD4207+'GAME STATS'!AD4270+'GAME STATS'!AD4333+'GAME STATS'!AD4396+'GAME STATS'!AD4459+'GAME STATS'!AD4522+'GAME STATS'!AD4585+'GAME STATS'!AD4648+'GAME STATS'!AD4711+'GAME STATS'!AD4774+'GAME STATS'!AD4837+'GAME STATS'!AD4900+'GAME STATS'!AD4963+'GAME STATS'!AD5026</f>
        <v>0</v>
      </c>
      <c r="AD47" s="525"/>
      <c r="AE47" s="524">
        <f>'GAME STATS'!AF49+'GAME STATS'!AF112+'GAME STATS'!AF175+'GAME STATS'!AF238+'GAME STATS'!AF301+'GAME STATS'!AF364+'GAME STATS'!AF427+'GAME STATS'!AF490+'GAME STATS'!AF553+'GAME STATS'!AF616+'GAME STATS'!AF679+'GAME STATS'!AF742+'GAME STATS'!AF805+'GAME STATS'!AF868+'GAME STATS'!AF931+'GAME STATS'!AF994+'GAME STATS'!AF1057+'GAME STATS'!AF1120+'GAME STATS'!AF1183+'GAME STATS'!AF1246+'GAME STATS'!AF1309+'GAME STATS'!AF1372+'GAME STATS'!AF1435+'GAME STATS'!AF1498+'GAME STATS'!AF1561+'GAME STATS'!AF1624+'GAME STATS'!AF1687+'GAME STATS'!AF1750+'GAME STATS'!AF1813+'GAME STATS'!AF1876+'GAME STATS'!AF1939+'GAME STATS'!AF2002+'GAME STATS'!AF2065+'GAME STATS'!AF2128+'GAME STATS'!AF2191+'GAME STATS'!AF2254+'GAME STATS'!AF2317+'GAME STATS'!AF2380+'GAME STATS'!AF2443+'GAME STATS'!AF2506+'GAME STATS'!AF2569+'GAME STATS'!AF2632+'GAME STATS'!AF2695+'GAME STATS'!AF2758+'GAME STATS'!AF2821+'GAME STATS'!AF2884+'GAME STATS'!AF2947+'GAME STATS'!AF3010+'GAME STATS'!AF3073+'GAME STATS'!AF3136+'GAME STATS'!AF3199+'GAME STATS'!AF3262+'GAME STATS'!AF3325+'GAME STATS'!AF3388+'GAME STATS'!AF3451+'GAME STATS'!AF3514+'GAME STATS'!AF3577+'GAME STATS'!AF3640+'GAME STATS'!AF3703+'GAME STATS'!AF3766+'GAME STATS'!AF3829+'GAME STATS'!AF3892+'GAME STATS'!AF3955+'GAME STATS'!AF4018+'GAME STATS'!AF4081+'GAME STATS'!AF4144+'GAME STATS'!AF4207+'GAME STATS'!AF4270+'GAME STATS'!AF4333+'GAME STATS'!AF4396+'GAME STATS'!AF4459+'GAME STATS'!AF4522+'GAME STATS'!AF4585+'GAME STATS'!AF4648+'GAME STATS'!AF4711+'GAME STATS'!AF4774+'GAME STATS'!AF4837+'GAME STATS'!AF4900+'GAME STATS'!AF4963+'GAME STATS'!AF5026</f>
        <v>0</v>
      </c>
      <c r="AF47" s="525"/>
      <c r="AG47" s="524">
        <f>'GAME STATS'!AH49+'GAME STATS'!AH112+'GAME STATS'!AH175+'GAME STATS'!AH238+'GAME STATS'!AH301+'GAME STATS'!AH364+'GAME STATS'!AH427+'GAME STATS'!AH490+'GAME STATS'!AH553+'GAME STATS'!AH616+'GAME STATS'!AH679+'GAME STATS'!AH742+'GAME STATS'!AH805+'GAME STATS'!AH868+'GAME STATS'!AH931+'GAME STATS'!AH994+'GAME STATS'!AH1057+'GAME STATS'!AH1120+'GAME STATS'!AH1183+'GAME STATS'!AH1246+'GAME STATS'!AH1309+'GAME STATS'!AH1372+'GAME STATS'!AH1435+'GAME STATS'!AH1498+'GAME STATS'!AH1561+'GAME STATS'!AH1624+'GAME STATS'!AH1687+'GAME STATS'!AH1750+'GAME STATS'!AH1813+'GAME STATS'!AH1876+'GAME STATS'!AH1939+'GAME STATS'!AH2002+'GAME STATS'!AH2065+'GAME STATS'!AH2128+'GAME STATS'!AH2191+'GAME STATS'!AH2254+'GAME STATS'!AH2317+'GAME STATS'!AH2380+'GAME STATS'!AH2443+'GAME STATS'!AH2506+'GAME STATS'!AH2569+'GAME STATS'!AH2632+'GAME STATS'!AH2695+'GAME STATS'!AH2758+'GAME STATS'!AH2821+'GAME STATS'!AH2884+'GAME STATS'!AH2947+'GAME STATS'!AH3010+'GAME STATS'!AH3073+'GAME STATS'!AH3136+'GAME STATS'!AH3199+'GAME STATS'!AH3262+'GAME STATS'!AH3325+'GAME STATS'!AH3388+'GAME STATS'!AH3451+'GAME STATS'!AH3514+'GAME STATS'!AH3577+'GAME STATS'!AH3640+'GAME STATS'!AH3703+'GAME STATS'!AH3766+'GAME STATS'!AH3829+'GAME STATS'!AH3892+'GAME STATS'!AH3955+'GAME STATS'!AH4018+'GAME STATS'!AH4081+'GAME STATS'!AH4144+'GAME STATS'!AH4207+'GAME STATS'!AH4270+'GAME STATS'!AH4333+'GAME STATS'!AH4396+'GAME STATS'!AH4459+'GAME STATS'!AH4522+'GAME STATS'!AH4585+'GAME STATS'!AH4648+'GAME STATS'!AH4711+'GAME STATS'!AH4774+'GAME STATS'!AH4837+'GAME STATS'!AH4900+'GAME STATS'!AH4963+'GAME STATS'!AH5026</f>
        <v>0</v>
      </c>
      <c r="AH47" s="525"/>
      <c r="AI47" s="524">
        <f>'GAME STATS'!AJ49+'GAME STATS'!AJ112+'GAME STATS'!AJ175+'GAME STATS'!AJ238+'GAME STATS'!AJ301+'GAME STATS'!AJ364+'GAME STATS'!AJ427+'GAME STATS'!AJ490+'GAME STATS'!AJ553+'GAME STATS'!AJ616+'GAME STATS'!AJ679+'GAME STATS'!AJ742+'GAME STATS'!AJ805+'GAME STATS'!AJ868+'GAME STATS'!AJ931+'GAME STATS'!AJ994+'GAME STATS'!AJ1057+'GAME STATS'!AJ1120+'GAME STATS'!AJ1183+'GAME STATS'!AJ1246+'GAME STATS'!AJ1309+'GAME STATS'!AJ1372+'GAME STATS'!AJ1435+'GAME STATS'!AJ1498+'GAME STATS'!AJ1561+'GAME STATS'!AJ1624+'GAME STATS'!AJ1687+'GAME STATS'!AJ1750+'GAME STATS'!AJ1813+'GAME STATS'!AJ1876+'GAME STATS'!AJ1939+'GAME STATS'!AJ2002+'GAME STATS'!AJ2065+'GAME STATS'!AJ2128+'GAME STATS'!AJ2191+'GAME STATS'!AJ2254+'GAME STATS'!AJ2317+'GAME STATS'!AJ2380+'GAME STATS'!AJ2443+'GAME STATS'!AJ2506+'GAME STATS'!AJ2569+'GAME STATS'!AJ2632+'GAME STATS'!AJ2695+'GAME STATS'!AJ2758+'GAME STATS'!AJ2821+'GAME STATS'!AJ2884+'GAME STATS'!AJ2947+'GAME STATS'!AJ3010+'GAME STATS'!AJ3073+'GAME STATS'!AJ3136+'GAME STATS'!AJ3199+'GAME STATS'!AJ3262+'GAME STATS'!AJ3325+'GAME STATS'!AJ3388+'GAME STATS'!AJ3451+'GAME STATS'!AJ3514+'GAME STATS'!AJ3577+'GAME STATS'!AJ3640+'GAME STATS'!AJ3703+'GAME STATS'!AJ3766+'GAME STATS'!AJ3829+'GAME STATS'!AJ3892+'GAME STATS'!AJ3955+'GAME STATS'!AJ4018+'GAME STATS'!AJ4081+'GAME STATS'!AJ4144+'GAME STATS'!AJ4207+'GAME STATS'!AJ4270+'GAME STATS'!AJ4333+'GAME STATS'!AJ4396+'GAME STATS'!AJ4459+'GAME STATS'!AJ4522+'GAME STATS'!AJ4585+'GAME STATS'!AJ4648+'GAME STATS'!AJ4711+'GAME STATS'!AJ4774+'GAME STATS'!AJ4837+'GAME STATS'!AJ4900+'GAME STATS'!AJ4963+'GAME STATS'!AJ5026</f>
        <v>0</v>
      </c>
      <c r="AJ47" s="525"/>
      <c r="AK47" s="572">
        <f>IF(AG47=0,0,(AI47/AG47)*100)</f>
        <v>0</v>
      </c>
      <c r="AL47" s="573"/>
      <c r="AM47" s="524">
        <f>'GAME STATS'!AN49+'GAME STATS'!AN112+'GAME STATS'!AN175+'GAME STATS'!AN238+'GAME STATS'!AN301+'GAME STATS'!AN364+'GAME STATS'!AN427+'GAME STATS'!AN490+'GAME STATS'!AN553+'GAME STATS'!AN616+'GAME STATS'!AN679+'GAME STATS'!AN742+'GAME STATS'!AN805+'GAME STATS'!AN868+'GAME STATS'!AN931+'GAME STATS'!AN994+'GAME STATS'!AN1057+'GAME STATS'!AN1120+'GAME STATS'!AN1183+'GAME STATS'!AN1246+'GAME STATS'!AN1309+'GAME STATS'!AN1372+'GAME STATS'!AN1435+'GAME STATS'!AN1498+'GAME STATS'!AN1561+'GAME STATS'!AN1624+'GAME STATS'!AN1687+'GAME STATS'!AN1750+'GAME STATS'!AN1813+'GAME STATS'!AN1876+'GAME STATS'!AN1939+'GAME STATS'!AN2002+'GAME STATS'!AN2065+'GAME STATS'!AN2128+'GAME STATS'!AN2191+'GAME STATS'!AN2254+'GAME STATS'!AN2317+'GAME STATS'!AN2380+'GAME STATS'!AN2443+'GAME STATS'!AN2506+'GAME STATS'!AN2569+'GAME STATS'!AN2632+'GAME STATS'!AN2695+'GAME STATS'!AN2758+'GAME STATS'!AN2821+'GAME STATS'!AN2884+'GAME STATS'!AN2947+'GAME STATS'!AN3010+'GAME STATS'!AN3073+'GAME STATS'!AN3136+'GAME STATS'!AN3199+'GAME STATS'!AN3262+'GAME STATS'!AN3325+'GAME STATS'!AN3388+'GAME STATS'!AN3451+'GAME STATS'!AN3514+'GAME STATS'!AN3577+'GAME STATS'!AN3640+'GAME STATS'!AN3703+'GAME STATS'!AN3766+'GAME STATS'!AN3829+'GAME STATS'!AN3892+'GAME STATS'!AN3955+'GAME STATS'!AN4018+'GAME STATS'!AN4081+'GAME STATS'!AN4144+'GAME STATS'!AN4207+'GAME STATS'!AN4270+'GAME STATS'!AN4333+'GAME STATS'!AN4396+'GAME STATS'!AN4459+'GAME STATS'!AN4522+'GAME STATS'!AN4585+'GAME STATS'!AN4648+'GAME STATS'!AN4711+'GAME STATS'!AN4774+'GAME STATS'!AN4837+'GAME STATS'!AN4900+'GAME STATS'!AN4963+'GAME STATS'!AN5026</f>
        <v>0</v>
      </c>
      <c r="AN47" s="525"/>
      <c r="AO47" s="524">
        <f>'GAME STATS'!AP49+'GAME STATS'!AP112+'GAME STATS'!AP175+'GAME STATS'!AP238+'GAME STATS'!AP301+'GAME STATS'!AP364+'GAME STATS'!AP427+'GAME STATS'!AP490+'GAME STATS'!AP553+'GAME STATS'!AP616+'GAME STATS'!AP679+'GAME STATS'!AP742+'GAME STATS'!AP805+'GAME STATS'!AP868+'GAME STATS'!AP931+'GAME STATS'!AP994+'GAME STATS'!AP1057+'GAME STATS'!AP1120+'GAME STATS'!AP1183+'GAME STATS'!AP1246+'GAME STATS'!AP1309+'GAME STATS'!AP1372+'GAME STATS'!AP1435+'GAME STATS'!AP1498+'GAME STATS'!AP1561+'GAME STATS'!AP1624+'GAME STATS'!AP1687+'GAME STATS'!AP1750+'GAME STATS'!AP1813+'GAME STATS'!AP1876+'GAME STATS'!AP1939+'GAME STATS'!AP2002+'GAME STATS'!AP2065+'GAME STATS'!AP2128+'GAME STATS'!AP2191+'GAME STATS'!AP2254+'GAME STATS'!AP2317+'GAME STATS'!AP2380+'GAME STATS'!AP2443+'GAME STATS'!AP2506+'GAME STATS'!AP2569+'GAME STATS'!AP2632+'GAME STATS'!AP2695+'GAME STATS'!AP2758+'GAME STATS'!AP2821+'GAME STATS'!AP2884+'GAME STATS'!AP2947+'GAME STATS'!AP3010+'GAME STATS'!AP3073+'GAME STATS'!AP3136+'GAME STATS'!AP3199+'GAME STATS'!AP3262+'GAME STATS'!AP3325+'GAME STATS'!AP3388+'GAME STATS'!AP3451+'GAME STATS'!AP3514+'GAME STATS'!AP3577+'GAME STATS'!AP3640+'GAME STATS'!AP3703+'GAME STATS'!AP3766+'GAME STATS'!AP3829+'GAME STATS'!AP3892+'GAME STATS'!AP3955+'GAME STATS'!AP4018+'GAME STATS'!AP4081+'GAME STATS'!AP4144+'GAME STATS'!AP4207+'GAME STATS'!AP4270+'GAME STATS'!AP4333+'GAME STATS'!AP4396+'GAME STATS'!AP4459+'GAME STATS'!AP4522+'GAME STATS'!AP4585+'GAME STATS'!AP4648+'GAME STATS'!AP4711+'GAME STATS'!AP4774+'GAME STATS'!AP4837+'GAME STATS'!AP4900+'GAME STATS'!AP4963+'GAME STATS'!AP5026</f>
        <v>0</v>
      </c>
      <c r="AP47" s="525"/>
      <c r="AQ47" s="572">
        <f>IF(AM47=0,0,(AO47/AM47)*100)</f>
        <v>0</v>
      </c>
      <c r="AR47" s="573"/>
      <c r="AS47" s="524">
        <f>AA47+AG47+AM47</f>
        <v>0</v>
      </c>
      <c r="AT47" s="525"/>
      <c r="AU47" s="569">
        <f>AC47+AI47+AO47</f>
        <v>0</v>
      </c>
      <c r="AV47" s="525"/>
      <c r="AW47" s="572">
        <f>IF(AS47=0,0,(AU47/AS47)*100)</f>
        <v>0</v>
      </c>
      <c r="AX47" s="573"/>
      <c r="AY47" s="524">
        <f>'GAME STATS'!AZ49+'GAME STATS'!AZ112+'GAME STATS'!AZ175+'GAME STATS'!AZ238+'GAME STATS'!AZ301+'GAME STATS'!AZ364+'GAME STATS'!AZ427+'GAME STATS'!AZ490+'GAME STATS'!AZ553+'GAME STATS'!AZ616+'GAME STATS'!AZ679+'GAME STATS'!AZ742+'GAME STATS'!AZ805+'GAME STATS'!AZ868+'GAME STATS'!AZ931+'GAME STATS'!AZ994+'GAME STATS'!AZ1057+'GAME STATS'!AZ1120+'GAME STATS'!AZ1183+'GAME STATS'!AZ1246+'GAME STATS'!AZ1309+'GAME STATS'!AZ1372+'GAME STATS'!AZ1435+'GAME STATS'!AZ1498+'GAME STATS'!AZ1561+'GAME STATS'!AZ1624+'GAME STATS'!AZ1687+'GAME STATS'!AZ1750+'GAME STATS'!AZ1813+'GAME STATS'!AZ1876+'GAME STATS'!AZ1939+'GAME STATS'!AZ2002+'GAME STATS'!AZ2065+'GAME STATS'!AZ2128+'GAME STATS'!AZ2191+'GAME STATS'!AZ2254+'GAME STATS'!AZ2317+'GAME STATS'!AZ2380+'GAME STATS'!AZ2443+'GAME STATS'!AZ2506+'GAME STATS'!AZ2569+'GAME STATS'!AZ2632+'GAME STATS'!AZ2695+'GAME STATS'!AZ2758+'GAME STATS'!AZ2821+'GAME STATS'!AZ2884+'GAME STATS'!AZ2947+'GAME STATS'!AZ3010+'GAME STATS'!AZ3073+'GAME STATS'!AZ3136+'GAME STATS'!AZ3199+'GAME STATS'!AZ3262+'GAME STATS'!AZ3325+'GAME STATS'!AZ3388+'GAME STATS'!AZ3451+'GAME STATS'!AZ3514+'GAME STATS'!AZ3577+'GAME STATS'!AZ3640+'GAME STATS'!AZ3703+'GAME STATS'!AZ3766+'GAME STATS'!AZ3829+'GAME STATS'!AZ3892+'GAME STATS'!AZ3955+'GAME STATS'!AZ4018+'GAME STATS'!AZ4081+'GAME STATS'!AZ4144+'GAME STATS'!AZ4207+'GAME STATS'!AZ4270+'GAME STATS'!AZ4333+'GAME STATS'!AZ4396+'GAME STATS'!AZ4459+'GAME STATS'!AZ4522+'GAME STATS'!AZ4585+'GAME STATS'!AZ4648+'GAME STATS'!AZ4711+'GAME STATS'!AZ4774+'GAME STATS'!AZ4837+'GAME STATS'!AZ4900+'GAME STATS'!AZ4963+'GAME STATS'!AZ5026</f>
        <v>0</v>
      </c>
      <c r="AZ47" s="525"/>
      <c r="BA47" s="524">
        <f>'GAME STATS'!BB49+'GAME STATS'!BB112+'GAME STATS'!BB175+'GAME STATS'!BB238+'GAME STATS'!BB301+'GAME STATS'!BB364+'GAME STATS'!BB427+'GAME STATS'!BB490+'GAME STATS'!BB553+'GAME STATS'!BB616+'GAME STATS'!BB679+'GAME STATS'!BB742+'GAME STATS'!BB805+'GAME STATS'!BB868+'GAME STATS'!BB931+'GAME STATS'!BB994+'GAME STATS'!BB1057+'GAME STATS'!BB1120+'GAME STATS'!BB1183+'GAME STATS'!BB1246+'GAME STATS'!BB1309+'GAME STATS'!BB1372+'GAME STATS'!BB1435+'GAME STATS'!BB1498+'GAME STATS'!BB1561+'GAME STATS'!BB1624+'GAME STATS'!BB1687+'GAME STATS'!BB1750+'GAME STATS'!BB1813+'GAME STATS'!BB1876+'GAME STATS'!BB1939+'GAME STATS'!BB2002+'GAME STATS'!BB2065+'GAME STATS'!BB2128+'GAME STATS'!BB2191+'GAME STATS'!BB2254+'GAME STATS'!BB2317+'GAME STATS'!BB2380+'GAME STATS'!BB2443+'GAME STATS'!BB2506+'GAME STATS'!BB2569+'GAME STATS'!BB2632+'GAME STATS'!BB2695+'GAME STATS'!BB2758+'GAME STATS'!BB2821+'GAME STATS'!BB2884+'GAME STATS'!BB2947+'GAME STATS'!BB3010+'GAME STATS'!BB3073+'GAME STATS'!BB3136+'GAME STATS'!BB3199+'GAME STATS'!BB3262+'GAME STATS'!BB3325+'GAME STATS'!BB3388+'GAME STATS'!BB3451+'GAME STATS'!BB3514+'GAME STATS'!BB3577+'GAME STATS'!BB3640+'GAME STATS'!BB3703+'GAME STATS'!BB3766+'GAME STATS'!BB3829+'GAME STATS'!BB3892+'GAME STATS'!BB3955+'GAME STATS'!BB4018+'GAME STATS'!BB4081+'GAME STATS'!BB4144+'GAME STATS'!BB4207+'GAME STATS'!BB4270+'GAME STATS'!BB4333+'GAME STATS'!BB4396+'GAME STATS'!BB4459+'GAME STATS'!BB4522+'GAME STATS'!BB4585+'GAME STATS'!BB4648+'GAME STATS'!BB4711+'GAME STATS'!BB4774+'GAME STATS'!BB4837+'GAME STATS'!BB4900+'GAME STATS'!BB4963+'GAME STATS'!BB5026</f>
        <v>0</v>
      </c>
      <c r="BB47" s="525"/>
      <c r="BC47" s="572">
        <f>IF(AY47=0,0,(BA47/AY47)*100)</f>
        <v>0</v>
      </c>
      <c r="BD47" s="573"/>
      <c r="BE47" s="524">
        <f>AA47+AG47+AM47+AY47</f>
        <v>0</v>
      </c>
      <c r="BF47" s="525"/>
      <c r="BG47" s="569">
        <f>AC47+AI47+AO47+BA47</f>
        <v>0</v>
      </c>
      <c r="BH47" s="525"/>
      <c r="BI47" s="572">
        <f>IF(BE47=0,0,(BG47/BE47)*100)</f>
        <v>0</v>
      </c>
      <c r="BJ47" s="593"/>
      <c r="BK47" s="586">
        <f>(AC47*2)+(AI47*2)+(AO47*3)+BA47</f>
        <v>0</v>
      </c>
      <c r="BL47" s="587"/>
      <c r="BM47" s="588"/>
      <c r="BN47" s="104"/>
      <c r="BO47" s="104"/>
    </row>
    <row r="48" spans="1:67" ht="24.95" hidden="1" customHeight="1" x14ac:dyDescent="0.25">
      <c r="A48" s="104"/>
      <c r="B48" s="571"/>
      <c r="C48" s="541" t="str">
        <f>IF(ROSTER!D$46="","",ROSTER!D$46)</f>
        <v/>
      </c>
      <c r="D48" s="542"/>
      <c r="E48" s="543"/>
      <c r="F48" s="524"/>
      <c r="G48" s="525"/>
      <c r="H48" s="524"/>
      <c r="I48" s="525"/>
      <c r="J48" s="526"/>
      <c r="K48" s="524"/>
      <c r="L48" s="525"/>
      <c r="M48" s="524"/>
      <c r="N48" s="525"/>
      <c r="O48" s="572" t="s">
        <v>14</v>
      </c>
      <c r="P48" s="573"/>
      <c r="Q48" s="524"/>
      <c r="R48" s="525"/>
      <c r="S48" s="524"/>
      <c r="T48" s="525"/>
      <c r="U48" s="524"/>
      <c r="V48" s="592"/>
      <c r="W48" s="526"/>
      <c r="X48" s="526"/>
      <c r="Y48" s="524"/>
      <c r="Z48" s="525"/>
      <c r="AA48" s="524"/>
      <c r="AB48" s="525"/>
      <c r="AC48" s="524"/>
      <c r="AD48" s="525"/>
      <c r="AE48" s="524"/>
      <c r="AF48" s="525"/>
      <c r="AG48" s="524"/>
      <c r="AH48" s="525"/>
      <c r="AI48" s="524"/>
      <c r="AJ48" s="525"/>
      <c r="AK48" s="572"/>
      <c r="AL48" s="573"/>
      <c r="AM48" s="524"/>
      <c r="AN48" s="525"/>
      <c r="AO48" s="524"/>
      <c r="AP48" s="525"/>
      <c r="AQ48" s="572"/>
      <c r="AR48" s="573"/>
      <c r="AS48" s="524"/>
      <c r="AT48" s="525"/>
      <c r="AU48" s="569"/>
      <c r="AV48" s="525"/>
      <c r="AW48" s="572"/>
      <c r="AX48" s="573"/>
      <c r="AY48" s="524"/>
      <c r="AZ48" s="525"/>
      <c r="BA48" s="524"/>
      <c r="BB48" s="525"/>
      <c r="BC48" s="572"/>
      <c r="BD48" s="573"/>
      <c r="BE48" s="524"/>
      <c r="BF48" s="525"/>
      <c r="BG48" s="569"/>
      <c r="BH48" s="525"/>
      <c r="BI48" s="572"/>
      <c r="BJ48" s="593"/>
      <c r="BK48" s="589"/>
      <c r="BL48" s="590"/>
      <c r="BM48" s="591"/>
      <c r="BN48" s="104"/>
      <c r="BO48" s="104"/>
    </row>
    <row r="49" spans="1:67" ht="24.95" hidden="1" customHeight="1" x14ac:dyDescent="0.25">
      <c r="A49" s="104"/>
      <c r="B49" s="570" t="str">
        <f>IF(ROSTER!B48="","",ROSTER!B48)</f>
        <v/>
      </c>
      <c r="C49" s="544" t="str">
        <f>IF(ROSTER!C$48="","",ROSTER!C$48)</f>
        <v/>
      </c>
      <c r="D49" s="545"/>
      <c r="E49" s="546"/>
      <c r="F49" s="524">
        <f>'GAME STATS'!F51+'GAME STATS'!F114+'GAME STATS'!F177+'GAME STATS'!F240+'GAME STATS'!F303+'GAME STATS'!F366+'GAME STATS'!F429+'GAME STATS'!F492+'GAME STATS'!F555+'GAME STATS'!F618+'GAME STATS'!F681+'GAME STATS'!F744+'GAME STATS'!F807+'GAME STATS'!F870+'GAME STATS'!F933+'GAME STATS'!F996+'GAME STATS'!F1059+'GAME STATS'!F1122+'GAME STATS'!F1185+'GAME STATS'!F1248+'GAME STATS'!F1311+'GAME STATS'!F1374+'GAME STATS'!F1437+'GAME STATS'!F1500+'GAME STATS'!F1563+'GAME STATS'!F1626+'GAME STATS'!F1689+'GAME STATS'!F1752+'GAME STATS'!F1815+'GAME STATS'!F1878+'GAME STATS'!F1941+'GAME STATS'!F2004+'GAME STATS'!F2067+'GAME STATS'!F2130+'GAME STATS'!F2193+'GAME STATS'!F2256+'GAME STATS'!F2319+'GAME STATS'!F2382+'GAME STATS'!F2445+'GAME STATS'!F2508+'GAME STATS'!F2571+'GAME STATS'!F2634+'GAME STATS'!F2697+'GAME STATS'!F2760+'GAME STATS'!F2823+'GAME STATS'!F2886+'GAME STATS'!F2949+'GAME STATS'!F3012+'GAME STATS'!F3075+'GAME STATS'!F3138+'GAME STATS'!F3201+'GAME STATS'!F3264+'GAME STATS'!F3327+'GAME STATS'!F3390+'GAME STATS'!F3453+'GAME STATS'!F3516+'GAME STATS'!F3579+'GAME STATS'!F3642+'GAME STATS'!F3705+'GAME STATS'!F3768+'GAME STATS'!F3831+'GAME STATS'!F3894+'GAME STATS'!F3957+'GAME STATS'!F4020+'GAME STATS'!F4083+'GAME STATS'!F4146+'GAME STATS'!F4209+'GAME STATS'!F4272+'GAME STATS'!F4335+'GAME STATS'!F4398+'GAME STATS'!F4461+'GAME STATS'!F4524+'GAME STATS'!F4587+'GAME STATS'!F4650+'GAME STATS'!F4713+'GAME STATS'!F4776+'GAME STATS'!F4839+'GAME STATS'!F4902+'GAME STATS'!F4965+'GAME STATS'!F5028</f>
        <v>0</v>
      </c>
      <c r="G49" s="525"/>
      <c r="H49" s="524">
        <f>'GAME STATS'!G51+'GAME STATS'!G114+'GAME STATS'!G177+'GAME STATS'!G240+'GAME STATS'!G303+'GAME STATS'!G366+'GAME STATS'!G429+'GAME STATS'!G492+'GAME STATS'!G555+'GAME STATS'!G618+'GAME STATS'!G681+'GAME STATS'!G744+'GAME STATS'!G807+'GAME STATS'!G870+'GAME STATS'!G933+'GAME STATS'!G996+'GAME STATS'!G1059+'GAME STATS'!G1122+'GAME STATS'!G1185+'GAME STATS'!G1248+'GAME STATS'!G1311+'GAME STATS'!G1374+'GAME STATS'!G1437+'GAME STATS'!G1500+'GAME STATS'!G1563+'GAME STATS'!G1626+'GAME STATS'!G1689+'GAME STATS'!G1752+'GAME STATS'!G1815+'GAME STATS'!G1878+'GAME STATS'!G1941+'GAME STATS'!G2004+'GAME STATS'!G2067+'GAME STATS'!G2130+'GAME STATS'!G2193+'GAME STATS'!G2256+'GAME STATS'!G2319+'GAME STATS'!G2382+'GAME STATS'!G2445+'GAME STATS'!G2508+'GAME STATS'!G2571+'GAME STATS'!G2634+'GAME STATS'!G2697+'GAME STATS'!G2760+'GAME STATS'!G2823+'GAME STATS'!G2886+'GAME STATS'!G2949+'GAME STATS'!G3012+'GAME STATS'!G3075+'GAME STATS'!G3138+'GAME STATS'!G3201+'GAME STATS'!G3264+'GAME STATS'!G3327+'GAME STATS'!G3390+'GAME STATS'!G3453+'GAME STATS'!G3516+'GAME STATS'!G3579+'GAME STATS'!G3642+'GAME STATS'!G3705+'GAME STATS'!G3768+'GAME STATS'!G3831+'GAME STATS'!G3894+'GAME STATS'!G3957+'GAME STATS'!G4020+'GAME STATS'!G4083+'GAME STATS'!G4146+'GAME STATS'!G4209+'GAME STATS'!G4272+'GAME STATS'!G4335+'GAME STATS'!G4398+'GAME STATS'!G4461+'GAME STATS'!G4524+'GAME STATS'!G4587+'GAME STATS'!G4650+'GAME STATS'!G4713+'GAME STATS'!G4776+'GAME STATS'!G4839+'GAME STATS'!G4902+'GAME STATS'!G4965+'GAME STATS'!G5028</f>
        <v>0</v>
      </c>
      <c r="I49" s="525"/>
      <c r="J49" s="526">
        <f>'GAME STATS'!H51+'GAME STATS'!H114+'GAME STATS'!H177+'GAME STATS'!H240+'GAME STATS'!H303+'GAME STATS'!H366+'GAME STATS'!H429+'GAME STATS'!H492+'GAME STATS'!H555+'GAME STATS'!H618+'GAME STATS'!H681+'GAME STATS'!H744+'GAME STATS'!H807+'GAME STATS'!H870+'GAME STATS'!H933+'GAME STATS'!H996+'GAME STATS'!H1059+'GAME STATS'!H1122+'GAME STATS'!H1185+'GAME STATS'!H1248+'GAME STATS'!H1311+'GAME STATS'!H1374+'GAME STATS'!H1437+'GAME STATS'!H1500+'GAME STATS'!H1563+'GAME STATS'!H1626+'GAME STATS'!H1689+'GAME STATS'!H1752+'GAME STATS'!H1815+'GAME STATS'!H1878+'GAME STATS'!H1941+'GAME STATS'!H2004+'GAME STATS'!H2067+'GAME STATS'!H2130+'GAME STATS'!H2193+'GAME STATS'!H2256+'GAME STATS'!H2319+'GAME STATS'!H2382+'GAME STATS'!H2445+'GAME STATS'!H2508+'GAME STATS'!H2571+'GAME STATS'!H2634+'GAME STATS'!H2697+'GAME STATS'!H2760+'GAME STATS'!H2823+'GAME STATS'!H2886+'GAME STATS'!H2949+'GAME STATS'!H3012+'GAME STATS'!H3075+'GAME STATS'!H3138+'GAME STATS'!H3201+'GAME STATS'!H3264+'GAME STATS'!H3327+'GAME STATS'!H3390+'GAME STATS'!H3453+'GAME STATS'!H3516+'GAME STATS'!H3579+'GAME STATS'!H3642+'GAME STATS'!H3705+'GAME STATS'!H3768+'GAME STATS'!H3831+'GAME STATS'!H3894+'GAME STATS'!H3957+'GAME STATS'!H4020+'GAME STATS'!H4083+'GAME STATS'!H4146+'GAME STATS'!H4209+'GAME STATS'!H4272+'GAME STATS'!H4335+'GAME STATS'!H4398+'GAME STATS'!H4461+'GAME STATS'!H4524+'GAME STATS'!H4587+'GAME STATS'!H4650+'GAME STATS'!H4713+'GAME STATS'!H4776+'GAME STATS'!H4839+'GAME STATS'!H4902+'GAME STATS'!H4965+'GAME STATS'!H5028</f>
        <v>0</v>
      </c>
      <c r="K49" s="524">
        <f>'GAME STATS'!J51+'GAME STATS'!J114+'GAME STATS'!J177+'GAME STATS'!J240+'GAME STATS'!J303+'GAME STATS'!J366+'GAME STATS'!J429+'GAME STATS'!J492+'GAME STATS'!J555+'GAME STATS'!J618+'GAME STATS'!J681+'GAME STATS'!J744+'GAME STATS'!J807+'GAME STATS'!J870+'GAME STATS'!J933+'GAME STATS'!J996+'GAME STATS'!J1059+'GAME STATS'!J1122+'GAME STATS'!J1185+'GAME STATS'!J1248+'GAME STATS'!J1311+'GAME STATS'!J1374+'GAME STATS'!J1437+'GAME STATS'!J1500+'GAME STATS'!J1563+'GAME STATS'!J1626+'GAME STATS'!J1689+'GAME STATS'!J1752+'GAME STATS'!J1815+'GAME STATS'!J1878+'GAME STATS'!J1941+'GAME STATS'!J2004+'GAME STATS'!J2067+'GAME STATS'!J2130+'GAME STATS'!J2193+'GAME STATS'!J2256+'GAME STATS'!J2319+'GAME STATS'!J2382+'GAME STATS'!J2445+'GAME STATS'!J2508+'GAME STATS'!J2571+'GAME STATS'!J2634+'GAME STATS'!J2697+'GAME STATS'!J2760+'GAME STATS'!J2823+'GAME STATS'!J2886+'GAME STATS'!J2949+'GAME STATS'!J3012+'GAME STATS'!J3075+'GAME STATS'!J3138+'GAME STATS'!J3201+'GAME STATS'!J3264+'GAME STATS'!J3327+'GAME STATS'!J3390+'GAME STATS'!J3453+'GAME STATS'!J3516+'GAME STATS'!J3579+'GAME STATS'!J3642+'GAME STATS'!J3705+'GAME STATS'!J3768+'GAME STATS'!J3831+'GAME STATS'!J3894+'GAME STATS'!J3957+'GAME STATS'!J4020+'GAME STATS'!J4083+'GAME STATS'!J4146+'GAME STATS'!J4209+'GAME STATS'!J4272+'GAME STATS'!J4335+'GAME STATS'!J4398+'GAME STATS'!J4461+'GAME STATS'!J4524+'GAME STATS'!J4587+'GAME STATS'!J4650+'GAME STATS'!J4713+'GAME STATS'!J4776+'GAME STATS'!J4839+'GAME STATS'!J4902+'GAME STATS'!J4965+'GAME STATS'!J5028</f>
        <v>0</v>
      </c>
      <c r="L49" s="525"/>
      <c r="M49" s="524">
        <f>'GAME STATS'!L51+'GAME STATS'!L114+'GAME STATS'!L177+'GAME STATS'!L240+'GAME STATS'!L303+'GAME STATS'!L366+'GAME STATS'!L429+'GAME STATS'!L492+'GAME STATS'!L555+'GAME STATS'!L618+'GAME STATS'!L681+'GAME STATS'!L744+'GAME STATS'!L807+'GAME STATS'!L870+'GAME STATS'!L933+'GAME STATS'!L996+'GAME STATS'!L1059+'GAME STATS'!L1122+'GAME STATS'!L1185+'GAME STATS'!L1248+'GAME STATS'!L1311+'GAME STATS'!L1374+'GAME STATS'!L1437+'GAME STATS'!L1500+'GAME STATS'!L1563+'GAME STATS'!L1626+'GAME STATS'!L1689+'GAME STATS'!L1752+'GAME STATS'!L1815+'GAME STATS'!L1878+'GAME STATS'!L1941+'GAME STATS'!L2004+'GAME STATS'!L2067+'GAME STATS'!L2130+'GAME STATS'!L2193+'GAME STATS'!L2256+'GAME STATS'!L2319+'GAME STATS'!L2382+'GAME STATS'!L2445+'GAME STATS'!L2508+'GAME STATS'!L2571+'GAME STATS'!L2634+'GAME STATS'!L2697+'GAME STATS'!L2760+'GAME STATS'!L2823+'GAME STATS'!L2886+'GAME STATS'!L2949+'GAME STATS'!L3012+'GAME STATS'!L3075+'GAME STATS'!L3138+'GAME STATS'!L3201+'GAME STATS'!L3264+'GAME STATS'!L3327+'GAME STATS'!L3390+'GAME STATS'!L3453+'GAME STATS'!L3516+'GAME STATS'!L3579+'GAME STATS'!L3642+'GAME STATS'!L3705+'GAME STATS'!L3768+'GAME STATS'!L3831+'GAME STATS'!L3894+'GAME STATS'!L3957+'GAME STATS'!L4020+'GAME STATS'!L4083+'GAME STATS'!L4146+'GAME STATS'!L4209+'GAME STATS'!L4272+'GAME STATS'!L4335+'GAME STATS'!L4398+'GAME STATS'!L4461+'GAME STATS'!L4524+'GAME STATS'!L4587+'GAME STATS'!L4650+'GAME STATS'!L4713+'GAME STATS'!L4776+'GAME STATS'!L4839+'GAME STATS'!L4902+'GAME STATS'!L4965+'GAME STATS'!L5028</f>
        <v>0</v>
      </c>
      <c r="N49" s="525"/>
      <c r="O49" s="572">
        <f t="shared" ref="O49" si="0">K49+M49</f>
        <v>0</v>
      </c>
      <c r="P49" s="573"/>
      <c r="Q49" s="524">
        <f>'GAME STATS'!P51+'GAME STATS'!P114+'GAME STATS'!P177+'GAME STATS'!P240+'GAME STATS'!P303+'GAME STATS'!P366+'GAME STATS'!P429+'GAME STATS'!P492+'GAME STATS'!P555+'GAME STATS'!P618+'GAME STATS'!P681+'GAME STATS'!P744+'GAME STATS'!P807+'GAME STATS'!P870+'GAME STATS'!P933+'GAME STATS'!P996+'GAME STATS'!P1059+'GAME STATS'!P1122+'GAME STATS'!P1185+'GAME STATS'!P1248+'GAME STATS'!P1311+'GAME STATS'!P1374+'GAME STATS'!P1437+'GAME STATS'!P1500+'GAME STATS'!P1563+'GAME STATS'!P1626+'GAME STATS'!P1689+'GAME STATS'!P1752+'GAME STATS'!P1815+'GAME STATS'!P1878+'GAME STATS'!P1941+'GAME STATS'!P2004+'GAME STATS'!P2067+'GAME STATS'!P2130+'GAME STATS'!P2193+'GAME STATS'!P2256+'GAME STATS'!P2319+'GAME STATS'!P2382+'GAME STATS'!P2445+'GAME STATS'!P2508+'GAME STATS'!P2571+'GAME STATS'!P2634+'GAME STATS'!P2697+'GAME STATS'!P2760+'GAME STATS'!P2823+'GAME STATS'!P2886+'GAME STATS'!P2949+'GAME STATS'!P3012+'GAME STATS'!P3075+'GAME STATS'!P3138+'GAME STATS'!P3201+'GAME STATS'!P3264+'GAME STATS'!P3327+'GAME STATS'!P3390+'GAME STATS'!P3453+'GAME STATS'!P3516+'GAME STATS'!P3579+'GAME STATS'!P3642+'GAME STATS'!P3705+'GAME STATS'!P3768+'GAME STATS'!P3831+'GAME STATS'!P3894+'GAME STATS'!P3957+'GAME STATS'!P4020+'GAME STATS'!P4083+'GAME STATS'!P4146+'GAME STATS'!P4209+'GAME STATS'!P4272+'GAME STATS'!P4335+'GAME STATS'!P4398+'GAME STATS'!P4461+'GAME STATS'!P4524+'GAME STATS'!P4587+'GAME STATS'!P4650+'GAME STATS'!P4713+'GAME STATS'!P4776+'GAME STATS'!P4839+'GAME STATS'!P4902+'GAME STATS'!P4965+'GAME STATS'!P5028</f>
        <v>0</v>
      </c>
      <c r="R49" s="525"/>
      <c r="S49" s="524">
        <f>'GAME STATS'!R51+'GAME STATS'!R114+'GAME STATS'!R177+'GAME STATS'!R240+'GAME STATS'!R303+'GAME STATS'!R366+'GAME STATS'!R429+'GAME STATS'!R492+'GAME STATS'!R555+'GAME STATS'!R618+'GAME STATS'!R681+'GAME STATS'!R744+'GAME STATS'!R807+'GAME STATS'!R870+'GAME STATS'!R933+'GAME STATS'!R996+'GAME STATS'!R1059+'GAME STATS'!R1122+'GAME STATS'!R1185+'GAME STATS'!R1248+'GAME STATS'!R1311+'GAME STATS'!R1374+'GAME STATS'!R1437+'GAME STATS'!R1500+'GAME STATS'!R1563+'GAME STATS'!R1626+'GAME STATS'!R1689+'GAME STATS'!R1752+'GAME STATS'!R1815+'GAME STATS'!R1878+'GAME STATS'!R1941+'GAME STATS'!R2004+'GAME STATS'!R2067+'GAME STATS'!R2130+'GAME STATS'!R2193+'GAME STATS'!R2256+'GAME STATS'!R2319+'GAME STATS'!R2382+'GAME STATS'!R2445+'GAME STATS'!R2508+'GAME STATS'!R2571+'GAME STATS'!R2634+'GAME STATS'!R2697+'GAME STATS'!R2760+'GAME STATS'!R2823+'GAME STATS'!R2886+'GAME STATS'!R2949+'GAME STATS'!R3012+'GAME STATS'!R3075+'GAME STATS'!R3138+'GAME STATS'!R3201+'GAME STATS'!R3264+'GAME STATS'!R3327+'GAME STATS'!R3390+'GAME STATS'!R3453+'GAME STATS'!R3516+'GAME STATS'!R3579+'GAME STATS'!R3642+'GAME STATS'!R3705+'GAME STATS'!R3768+'GAME STATS'!R3831+'GAME STATS'!R3894+'GAME STATS'!R3957+'GAME STATS'!R4020+'GAME STATS'!R4083+'GAME STATS'!R4146+'GAME STATS'!R4209+'GAME STATS'!R4272+'GAME STATS'!R4335+'GAME STATS'!R4398+'GAME STATS'!R4461+'GAME STATS'!R4524+'GAME STATS'!R4587+'GAME STATS'!R4650+'GAME STATS'!R4713+'GAME STATS'!R4776+'GAME STATS'!R4839+'GAME STATS'!R4902+'GAME STATS'!R4965+'GAME STATS'!R5028</f>
        <v>0</v>
      </c>
      <c r="T49" s="525"/>
      <c r="U49" s="524">
        <f>'GAME STATS'!T51+'GAME STATS'!T114+'GAME STATS'!T177+'GAME STATS'!T240+'GAME STATS'!T303+'GAME STATS'!T366+'GAME STATS'!T429+'GAME STATS'!T492+'GAME STATS'!T555+'GAME STATS'!T618+'GAME STATS'!T681+'GAME STATS'!T744+'GAME STATS'!T807+'GAME STATS'!T870+'GAME STATS'!T933+'GAME STATS'!T996+'GAME STATS'!T1059+'GAME STATS'!T1122+'GAME STATS'!T1185+'GAME STATS'!T1248+'GAME STATS'!T1311+'GAME STATS'!T1374+'GAME STATS'!T1437+'GAME STATS'!T1500+'GAME STATS'!T1563+'GAME STATS'!T1626+'GAME STATS'!T1689+'GAME STATS'!T1752+'GAME STATS'!T1815+'GAME STATS'!T1878+'GAME STATS'!T1941+'GAME STATS'!T2004+'GAME STATS'!T2067+'GAME STATS'!T2130+'GAME STATS'!T2193+'GAME STATS'!T2256+'GAME STATS'!T2319+'GAME STATS'!T2382+'GAME STATS'!T2445+'GAME STATS'!T2508+'GAME STATS'!T2571+'GAME STATS'!T2634+'GAME STATS'!T2697+'GAME STATS'!T2760+'GAME STATS'!T2823+'GAME STATS'!T2886+'GAME STATS'!T2949+'GAME STATS'!T3012+'GAME STATS'!T3075+'GAME STATS'!T3138+'GAME STATS'!T3201+'GAME STATS'!T3264+'GAME STATS'!T3327+'GAME STATS'!T3390+'GAME STATS'!T3453+'GAME STATS'!T3516+'GAME STATS'!T3579+'GAME STATS'!T3642+'GAME STATS'!T3705+'GAME STATS'!T3768+'GAME STATS'!T3831+'GAME STATS'!T3894+'GAME STATS'!T3957+'GAME STATS'!T4020+'GAME STATS'!T4083+'GAME STATS'!T4146+'GAME STATS'!T4209+'GAME STATS'!T4272+'GAME STATS'!T4335+'GAME STATS'!T4398+'GAME STATS'!T4461+'GAME STATS'!T4524+'GAME STATS'!T4587+'GAME STATS'!T4650+'GAME STATS'!T4713+'GAME STATS'!T4776+'GAME STATS'!T4839+'GAME STATS'!T4902+'GAME STATS'!T4965+'GAME STATS'!T5028</f>
        <v>0</v>
      </c>
      <c r="V49" s="592"/>
      <c r="W49" s="526">
        <f>'GAME STATS'!V51+'GAME STATS'!V114+'GAME STATS'!V177+'GAME STATS'!V240+'GAME STATS'!V303+'GAME STATS'!V366+'GAME STATS'!V429+'GAME STATS'!V492+'GAME STATS'!V555+'GAME STATS'!V618+'GAME STATS'!V681+'GAME STATS'!V744+'GAME STATS'!V807+'GAME STATS'!V870+'GAME STATS'!V933+'GAME STATS'!V996+'GAME STATS'!V1059+'GAME STATS'!V1122+'GAME STATS'!V1185+'GAME STATS'!V1248+'GAME STATS'!V1311+'GAME STATS'!V1374+'GAME STATS'!V1437+'GAME STATS'!V1500+'GAME STATS'!V1563+'GAME STATS'!V1626+'GAME STATS'!V1689+'GAME STATS'!V1752+'GAME STATS'!V1815+'GAME STATS'!V1878+'GAME STATS'!V1941+'GAME STATS'!V2004+'GAME STATS'!V2067+'GAME STATS'!V2130+'GAME STATS'!V2193+'GAME STATS'!V2256+'GAME STATS'!V2319+'GAME STATS'!V2382+'GAME STATS'!V2445+'GAME STATS'!V2508+'GAME STATS'!V2571+'GAME STATS'!V2634+'GAME STATS'!V2697+'GAME STATS'!V2760+'GAME STATS'!V2823+'GAME STATS'!V2886+'GAME STATS'!V2949+'GAME STATS'!V3012+'GAME STATS'!V3075+'GAME STATS'!V3138+'GAME STATS'!V3201+'GAME STATS'!V3264+'GAME STATS'!V3327+'GAME STATS'!V3390+'GAME STATS'!V3453+'GAME STATS'!V3516+'GAME STATS'!V3579+'GAME STATS'!V3642+'GAME STATS'!V3705+'GAME STATS'!V3768+'GAME STATS'!V3831+'GAME STATS'!V3894+'GAME STATS'!V3957+'GAME STATS'!V4020+'GAME STATS'!V4083+'GAME STATS'!V4146+'GAME STATS'!V4209+'GAME STATS'!V4272+'GAME STATS'!V4335+'GAME STATS'!V4398+'GAME STATS'!V4461+'GAME STATS'!V4524+'GAME STATS'!V4587+'GAME STATS'!V4650+'GAME STATS'!V4713+'GAME STATS'!V4776+'GAME STATS'!V4839+'GAME STATS'!V4902+'GAME STATS'!V4965+'GAME STATS'!V5028</f>
        <v>0</v>
      </c>
      <c r="X49" s="526">
        <f>'GAME STATS'!X51+'GAME STATS'!X114+'GAME STATS'!X177+'GAME STATS'!X240+'GAME STATS'!X303+'GAME STATS'!X366+'GAME STATS'!X429+'GAME STATS'!X492+'GAME STATS'!X555+'GAME STATS'!X618+'GAME STATS'!X681+'GAME STATS'!X744+'GAME STATS'!X807+'GAME STATS'!X870+'GAME STATS'!X933+'GAME STATS'!X996+'GAME STATS'!X1059+'GAME STATS'!X1122+'GAME STATS'!X1185+'GAME STATS'!X1248+'GAME STATS'!X1311+'GAME STATS'!X1374+'GAME STATS'!X1437+'GAME STATS'!X1500+'GAME STATS'!X1563+'GAME STATS'!X1626+'GAME STATS'!X1689+'GAME STATS'!X1752+'GAME STATS'!X1815+'GAME STATS'!X1878+'GAME STATS'!X1941+'GAME STATS'!X2004+'GAME STATS'!X2067+'GAME STATS'!X2130+'GAME STATS'!X2193+'GAME STATS'!X2256+'GAME STATS'!X2319+'GAME STATS'!X2382+'GAME STATS'!X2445+'GAME STATS'!X2508+'GAME STATS'!X2571+'GAME STATS'!X2634+'GAME STATS'!X2697+'GAME STATS'!X2760+'GAME STATS'!X2823+'GAME STATS'!X2886+'GAME STATS'!X2949+'GAME STATS'!X3012+'GAME STATS'!X3075+'GAME STATS'!X3138+'GAME STATS'!X3201+'GAME STATS'!X3264+'GAME STATS'!X3327+'GAME STATS'!X3390+'GAME STATS'!X3453+'GAME STATS'!X3516+'GAME STATS'!X3579+'GAME STATS'!X3642+'GAME STATS'!X3705+'GAME STATS'!X3768+'GAME STATS'!X3831+'GAME STATS'!X3894+'GAME STATS'!X3957+'GAME STATS'!X4020+'GAME STATS'!X4083+'GAME STATS'!X4146+'GAME STATS'!X4209+'GAME STATS'!X4272+'GAME STATS'!X4335+'GAME STATS'!X4398+'GAME STATS'!X4461+'GAME STATS'!X4524+'GAME STATS'!X4587+'GAME STATS'!X4650+'GAME STATS'!X4713+'GAME STATS'!X4776+'GAME STATS'!X4839+'GAME STATS'!X4902+'GAME STATS'!X4965+'GAME STATS'!X5028</f>
        <v>0</v>
      </c>
      <c r="Y49" s="524">
        <f>'GAME STATS'!Z51+'GAME STATS'!Z114+'GAME STATS'!Z177+'GAME STATS'!Z240+'GAME STATS'!Z303+'GAME STATS'!Z366+'GAME STATS'!Z429+'GAME STATS'!Z492+'GAME STATS'!Z555+'GAME STATS'!Z618+'GAME STATS'!Z681+'GAME STATS'!Z744+'GAME STATS'!Z807+'GAME STATS'!Z870+'GAME STATS'!Z933+'GAME STATS'!Z996+'GAME STATS'!Z1059+'GAME STATS'!Z1122+'GAME STATS'!Z1185+'GAME STATS'!Z1248+'GAME STATS'!Z1311+'GAME STATS'!Z1374+'GAME STATS'!Z1437+'GAME STATS'!Z1500+'GAME STATS'!Z1563+'GAME STATS'!Z1626+'GAME STATS'!Z1689+'GAME STATS'!Z1752+'GAME STATS'!Z1815+'GAME STATS'!Z1878+'GAME STATS'!Z1941+'GAME STATS'!Z2004+'GAME STATS'!Z2067+'GAME STATS'!Z2130+'GAME STATS'!Z2193+'GAME STATS'!Z2256+'GAME STATS'!Z2319+'GAME STATS'!Z2382+'GAME STATS'!Z2445+'GAME STATS'!Z2508+'GAME STATS'!Z2571+'GAME STATS'!Z2634+'GAME STATS'!Z2697+'GAME STATS'!Z2760+'GAME STATS'!Z2823+'GAME STATS'!Z2886+'GAME STATS'!Z2949+'GAME STATS'!Z3012+'GAME STATS'!Z3075+'GAME STATS'!Z3138+'GAME STATS'!Z3201+'GAME STATS'!Z3264+'GAME STATS'!Z3327+'GAME STATS'!Z3390+'GAME STATS'!Z3453+'GAME STATS'!Z3516+'GAME STATS'!Z3579+'GAME STATS'!Z3642+'GAME STATS'!Z3705+'GAME STATS'!Z3768+'GAME STATS'!Z3831+'GAME STATS'!Z3894+'GAME STATS'!Z3957+'GAME STATS'!Z4020+'GAME STATS'!Z4083+'GAME STATS'!Z4146+'GAME STATS'!Z4209+'GAME STATS'!Z4272+'GAME STATS'!Z4335+'GAME STATS'!Z4398+'GAME STATS'!Z4461+'GAME STATS'!Z4524+'GAME STATS'!Z4587+'GAME STATS'!Z4650+'GAME STATS'!Z4713+'GAME STATS'!Z4776+'GAME STATS'!Z4839+'GAME STATS'!Z4902+'GAME STATS'!Z4965+'GAME STATS'!Z5028</f>
        <v>0</v>
      </c>
      <c r="Z49" s="525"/>
      <c r="AA49" s="524">
        <f>'GAME STATS'!AB51+'GAME STATS'!AB114+'GAME STATS'!AB177+'GAME STATS'!AB240+'GAME STATS'!AB303+'GAME STATS'!AB366+'GAME STATS'!AB429+'GAME STATS'!AB492+'GAME STATS'!AB555+'GAME STATS'!AB618+'GAME STATS'!AB681+'GAME STATS'!AB744+'GAME STATS'!AB807+'GAME STATS'!AB870+'GAME STATS'!AB933+'GAME STATS'!AB996+'GAME STATS'!AB1059+'GAME STATS'!AB1122+'GAME STATS'!AB1185+'GAME STATS'!AB1248+'GAME STATS'!AB1311+'GAME STATS'!AB1374+'GAME STATS'!AB1437+'GAME STATS'!AB1500+'GAME STATS'!AB1563+'GAME STATS'!AB1626+'GAME STATS'!AB1689+'GAME STATS'!AB1752+'GAME STATS'!AB1815+'GAME STATS'!AB1878+'GAME STATS'!AB1941+'GAME STATS'!AB2004+'GAME STATS'!AB2067+'GAME STATS'!AB2130+'GAME STATS'!AB2193+'GAME STATS'!AB2256+'GAME STATS'!AB2319+'GAME STATS'!AB2382+'GAME STATS'!AB2445+'GAME STATS'!AB2508+'GAME STATS'!AB2571+'GAME STATS'!AB2634+'GAME STATS'!AB2697+'GAME STATS'!AB2760+'GAME STATS'!AB2823+'GAME STATS'!AB2886+'GAME STATS'!AB2949+'GAME STATS'!AB3012+'GAME STATS'!AB3075+'GAME STATS'!AB3138+'GAME STATS'!AB3201+'GAME STATS'!AB3264+'GAME STATS'!AB3327+'GAME STATS'!AB3390+'GAME STATS'!AB3453+'GAME STATS'!AB3516+'GAME STATS'!AB3579+'GAME STATS'!AB3642+'GAME STATS'!AB3705+'GAME STATS'!AB3768+'GAME STATS'!AB3831+'GAME STATS'!AB3894+'GAME STATS'!AB3957+'GAME STATS'!AB4020+'GAME STATS'!AB4083+'GAME STATS'!AB4146+'GAME STATS'!AB4209+'GAME STATS'!AB4272+'GAME STATS'!AB4335+'GAME STATS'!AB4398+'GAME STATS'!AB4461+'GAME STATS'!AB4524+'GAME STATS'!AB4587+'GAME STATS'!AB4650+'GAME STATS'!AB4713+'GAME STATS'!AB4776+'GAME STATS'!AB4839+'GAME STATS'!AB4902+'GAME STATS'!AB4965+'GAME STATS'!AB5028</f>
        <v>0</v>
      </c>
      <c r="AB49" s="525"/>
      <c r="AC49" s="524">
        <f>'GAME STATS'!AD51+'GAME STATS'!AD114+'GAME STATS'!AD177+'GAME STATS'!AD240+'GAME STATS'!AD303+'GAME STATS'!AD366+'GAME STATS'!AD429+'GAME STATS'!AD492+'GAME STATS'!AD555+'GAME STATS'!AD618+'GAME STATS'!AD681+'GAME STATS'!AD744+'GAME STATS'!AD807+'GAME STATS'!AD870+'GAME STATS'!AD933+'GAME STATS'!AD996+'GAME STATS'!AD1059+'GAME STATS'!AD1122+'GAME STATS'!AD1185+'GAME STATS'!AD1248+'GAME STATS'!AD1311+'GAME STATS'!AD1374+'GAME STATS'!AD1437+'GAME STATS'!AD1500+'GAME STATS'!AD1563+'GAME STATS'!AD1626+'GAME STATS'!AD1689+'GAME STATS'!AD1752+'GAME STATS'!AD1815+'GAME STATS'!AD1878+'GAME STATS'!AD1941+'GAME STATS'!AD2004+'GAME STATS'!AD2067+'GAME STATS'!AD2130+'GAME STATS'!AD2193+'GAME STATS'!AD2256+'GAME STATS'!AD2319+'GAME STATS'!AD2382+'GAME STATS'!AD2445+'GAME STATS'!AD2508+'GAME STATS'!AD2571+'GAME STATS'!AD2634+'GAME STATS'!AD2697+'GAME STATS'!AD2760+'GAME STATS'!AD2823+'GAME STATS'!AD2886+'GAME STATS'!AD2949+'GAME STATS'!AD3012+'GAME STATS'!AD3075+'GAME STATS'!AD3138+'GAME STATS'!AD3201+'GAME STATS'!AD3264+'GAME STATS'!AD3327+'GAME STATS'!AD3390+'GAME STATS'!AD3453+'GAME STATS'!AD3516+'GAME STATS'!AD3579+'GAME STATS'!AD3642+'GAME STATS'!AD3705+'GAME STATS'!AD3768+'GAME STATS'!AD3831+'GAME STATS'!AD3894+'GAME STATS'!AD3957+'GAME STATS'!AD4020+'GAME STATS'!AD4083+'GAME STATS'!AD4146+'GAME STATS'!AD4209+'GAME STATS'!AD4272+'GAME STATS'!AD4335+'GAME STATS'!AD4398+'GAME STATS'!AD4461+'GAME STATS'!AD4524+'GAME STATS'!AD4587+'GAME STATS'!AD4650+'GAME STATS'!AD4713+'GAME STATS'!AD4776+'GAME STATS'!AD4839+'GAME STATS'!AD4902+'GAME STATS'!AD4965+'GAME STATS'!AD5028</f>
        <v>0</v>
      </c>
      <c r="AD49" s="525"/>
      <c r="AE49" s="524">
        <f>'GAME STATS'!AF51+'GAME STATS'!AF114+'GAME STATS'!AF177+'GAME STATS'!AF240+'GAME STATS'!AF303+'GAME STATS'!AF366+'GAME STATS'!AF429+'GAME STATS'!AF492+'GAME STATS'!AF555+'GAME STATS'!AF618+'GAME STATS'!AF681+'GAME STATS'!AF744+'GAME STATS'!AF807+'GAME STATS'!AF870+'GAME STATS'!AF933+'GAME STATS'!AF996+'GAME STATS'!AF1059+'GAME STATS'!AF1122+'GAME STATS'!AF1185+'GAME STATS'!AF1248+'GAME STATS'!AF1311+'GAME STATS'!AF1374+'GAME STATS'!AF1437+'GAME STATS'!AF1500+'GAME STATS'!AF1563+'GAME STATS'!AF1626+'GAME STATS'!AF1689+'GAME STATS'!AF1752+'GAME STATS'!AF1815+'GAME STATS'!AF1878+'GAME STATS'!AF1941+'GAME STATS'!AF2004+'GAME STATS'!AF2067+'GAME STATS'!AF2130+'GAME STATS'!AF2193+'GAME STATS'!AF2256+'GAME STATS'!AF2319+'GAME STATS'!AF2382+'GAME STATS'!AF2445+'GAME STATS'!AF2508+'GAME STATS'!AF2571+'GAME STATS'!AF2634+'GAME STATS'!AF2697+'GAME STATS'!AF2760+'GAME STATS'!AF2823+'GAME STATS'!AF2886+'GAME STATS'!AF2949+'GAME STATS'!AF3012+'GAME STATS'!AF3075+'GAME STATS'!AF3138+'GAME STATS'!AF3201+'GAME STATS'!AF3264+'GAME STATS'!AF3327+'GAME STATS'!AF3390+'GAME STATS'!AF3453+'GAME STATS'!AF3516+'GAME STATS'!AF3579+'GAME STATS'!AF3642+'GAME STATS'!AF3705+'GAME STATS'!AF3768+'GAME STATS'!AF3831+'GAME STATS'!AF3894+'GAME STATS'!AF3957+'GAME STATS'!AF4020+'GAME STATS'!AF4083+'GAME STATS'!AF4146+'GAME STATS'!AF4209+'GAME STATS'!AF4272+'GAME STATS'!AF4335+'GAME STATS'!AF4398+'GAME STATS'!AF4461+'GAME STATS'!AF4524+'GAME STATS'!AF4587+'GAME STATS'!AF4650+'GAME STATS'!AF4713+'GAME STATS'!AF4776+'GAME STATS'!AF4839+'GAME STATS'!AF4902+'GAME STATS'!AF4965+'GAME STATS'!AF5028</f>
        <v>0</v>
      </c>
      <c r="AF49" s="525"/>
      <c r="AG49" s="524">
        <f>'GAME STATS'!AH51+'GAME STATS'!AH114+'GAME STATS'!AH177+'GAME STATS'!AH240+'GAME STATS'!AH303+'GAME STATS'!AH366+'GAME STATS'!AH429+'GAME STATS'!AH492+'GAME STATS'!AH555+'GAME STATS'!AH618+'GAME STATS'!AH681+'GAME STATS'!AH744+'GAME STATS'!AH807+'GAME STATS'!AH870+'GAME STATS'!AH933+'GAME STATS'!AH996+'GAME STATS'!AH1059+'GAME STATS'!AH1122+'GAME STATS'!AH1185+'GAME STATS'!AH1248+'GAME STATS'!AH1311+'GAME STATS'!AH1374+'GAME STATS'!AH1437+'GAME STATS'!AH1500+'GAME STATS'!AH1563+'GAME STATS'!AH1626+'GAME STATS'!AH1689+'GAME STATS'!AH1752+'GAME STATS'!AH1815+'GAME STATS'!AH1878+'GAME STATS'!AH1941+'GAME STATS'!AH2004+'GAME STATS'!AH2067+'GAME STATS'!AH2130+'GAME STATS'!AH2193+'GAME STATS'!AH2256+'GAME STATS'!AH2319+'GAME STATS'!AH2382+'GAME STATS'!AH2445+'GAME STATS'!AH2508+'GAME STATS'!AH2571+'GAME STATS'!AH2634+'GAME STATS'!AH2697+'GAME STATS'!AH2760+'GAME STATS'!AH2823+'GAME STATS'!AH2886+'GAME STATS'!AH2949+'GAME STATS'!AH3012+'GAME STATS'!AH3075+'GAME STATS'!AH3138+'GAME STATS'!AH3201+'GAME STATS'!AH3264+'GAME STATS'!AH3327+'GAME STATS'!AH3390+'GAME STATS'!AH3453+'GAME STATS'!AH3516+'GAME STATS'!AH3579+'GAME STATS'!AH3642+'GAME STATS'!AH3705+'GAME STATS'!AH3768+'GAME STATS'!AH3831+'GAME STATS'!AH3894+'GAME STATS'!AH3957+'GAME STATS'!AH4020+'GAME STATS'!AH4083+'GAME STATS'!AH4146+'GAME STATS'!AH4209+'GAME STATS'!AH4272+'GAME STATS'!AH4335+'GAME STATS'!AH4398+'GAME STATS'!AH4461+'GAME STATS'!AH4524+'GAME STATS'!AH4587+'GAME STATS'!AH4650+'GAME STATS'!AH4713+'GAME STATS'!AH4776+'GAME STATS'!AH4839+'GAME STATS'!AH4902+'GAME STATS'!AH4965+'GAME STATS'!AH5028</f>
        <v>0</v>
      </c>
      <c r="AH49" s="525"/>
      <c r="AI49" s="524">
        <f>'GAME STATS'!AJ51+'GAME STATS'!AJ114+'GAME STATS'!AJ177+'GAME STATS'!AJ240+'GAME STATS'!AJ303+'GAME STATS'!AJ366+'GAME STATS'!AJ429+'GAME STATS'!AJ492+'GAME STATS'!AJ555+'GAME STATS'!AJ618+'GAME STATS'!AJ681+'GAME STATS'!AJ744+'GAME STATS'!AJ807+'GAME STATS'!AJ870+'GAME STATS'!AJ933+'GAME STATS'!AJ996+'GAME STATS'!AJ1059+'GAME STATS'!AJ1122+'GAME STATS'!AJ1185+'GAME STATS'!AJ1248+'GAME STATS'!AJ1311+'GAME STATS'!AJ1374+'GAME STATS'!AJ1437+'GAME STATS'!AJ1500+'GAME STATS'!AJ1563+'GAME STATS'!AJ1626+'GAME STATS'!AJ1689+'GAME STATS'!AJ1752+'GAME STATS'!AJ1815+'GAME STATS'!AJ1878+'GAME STATS'!AJ1941+'GAME STATS'!AJ2004+'GAME STATS'!AJ2067+'GAME STATS'!AJ2130+'GAME STATS'!AJ2193+'GAME STATS'!AJ2256+'GAME STATS'!AJ2319+'GAME STATS'!AJ2382+'GAME STATS'!AJ2445+'GAME STATS'!AJ2508+'GAME STATS'!AJ2571+'GAME STATS'!AJ2634+'GAME STATS'!AJ2697+'GAME STATS'!AJ2760+'GAME STATS'!AJ2823+'GAME STATS'!AJ2886+'GAME STATS'!AJ2949+'GAME STATS'!AJ3012+'GAME STATS'!AJ3075+'GAME STATS'!AJ3138+'GAME STATS'!AJ3201+'GAME STATS'!AJ3264+'GAME STATS'!AJ3327+'GAME STATS'!AJ3390+'GAME STATS'!AJ3453+'GAME STATS'!AJ3516+'GAME STATS'!AJ3579+'GAME STATS'!AJ3642+'GAME STATS'!AJ3705+'GAME STATS'!AJ3768+'GAME STATS'!AJ3831+'GAME STATS'!AJ3894+'GAME STATS'!AJ3957+'GAME STATS'!AJ4020+'GAME STATS'!AJ4083+'GAME STATS'!AJ4146+'GAME STATS'!AJ4209+'GAME STATS'!AJ4272+'GAME STATS'!AJ4335+'GAME STATS'!AJ4398+'GAME STATS'!AJ4461+'GAME STATS'!AJ4524+'GAME STATS'!AJ4587+'GAME STATS'!AJ4650+'GAME STATS'!AJ4713+'GAME STATS'!AJ4776+'GAME STATS'!AJ4839+'GAME STATS'!AJ4902+'GAME STATS'!AJ4965+'GAME STATS'!AJ5028</f>
        <v>0</v>
      </c>
      <c r="AJ49" s="525"/>
      <c r="AK49" s="572">
        <f t="shared" ref="AK49" si="1">IF(AG49=0,0,(AI49/AG49)*100)</f>
        <v>0</v>
      </c>
      <c r="AL49" s="573"/>
      <c r="AM49" s="524">
        <f>'GAME STATS'!AN51+'GAME STATS'!AN114+'GAME STATS'!AN177+'GAME STATS'!AN240+'GAME STATS'!AN303+'GAME STATS'!AN366+'GAME STATS'!AN429+'GAME STATS'!AN492+'GAME STATS'!AN555+'GAME STATS'!AN618+'GAME STATS'!AN681+'GAME STATS'!AN744+'GAME STATS'!AN807+'GAME STATS'!AN870+'GAME STATS'!AN933+'GAME STATS'!AN996+'GAME STATS'!AN1059+'GAME STATS'!AN1122+'GAME STATS'!AN1185+'GAME STATS'!AN1248+'GAME STATS'!AN1311+'GAME STATS'!AN1374+'GAME STATS'!AN1437+'GAME STATS'!AN1500+'GAME STATS'!AN1563+'GAME STATS'!AN1626+'GAME STATS'!AN1689+'GAME STATS'!AN1752+'GAME STATS'!AN1815+'GAME STATS'!AN1878+'GAME STATS'!AN1941+'GAME STATS'!AN2004+'GAME STATS'!AN2067+'GAME STATS'!AN2130+'GAME STATS'!AN2193+'GAME STATS'!AN2256+'GAME STATS'!AN2319+'GAME STATS'!AN2382+'GAME STATS'!AN2445+'GAME STATS'!AN2508+'GAME STATS'!AN2571+'GAME STATS'!AN2634+'GAME STATS'!AN2697+'GAME STATS'!AN2760+'GAME STATS'!AN2823+'GAME STATS'!AN2886+'GAME STATS'!AN2949+'GAME STATS'!AN3012+'GAME STATS'!AN3075+'GAME STATS'!AN3138+'GAME STATS'!AN3201+'GAME STATS'!AN3264+'GAME STATS'!AN3327+'GAME STATS'!AN3390+'GAME STATS'!AN3453+'GAME STATS'!AN3516+'GAME STATS'!AN3579+'GAME STATS'!AN3642+'GAME STATS'!AN3705+'GAME STATS'!AN3768+'GAME STATS'!AN3831+'GAME STATS'!AN3894+'GAME STATS'!AN3957+'GAME STATS'!AN4020+'GAME STATS'!AN4083+'GAME STATS'!AN4146+'GAME STATS'!AN4209+'GAME STATS'!AN4272+'GAME STATS'!AN4335+'GAME STATS'!AN4398+'GAME STATS'!AN4461+'GAME STATS'!AN4524+'GAME STATS'!AN4587+'GAME STATS'!AN4650+'GAME STATS'!AN4713+'GAME STATS'!AN4776+'GAME STATS'!AN4839+'GAME STATS'!AN4902+'GAME STATS'!AN4965+'GAME STATS'!AN5028</f>
        <v>0</v>
      </c>
      <c r="AN49" s="525"/>
      <c r="AO49" s="524">
        <f>'GAME STATS'!AP51+'GAME STATS'!AP114+'GAME STATS'!AP177+'GAME STATS'!AP240+'GAME STATS'!AP303+'GAME STATS'!AP366+'GAME STATS'!AP429+'GAME STATS'!AP492+'GAME STATS'!AP555+'GAME STATS'!AP618+'GAME STATS'!AP681+'GAME STATS'!AP744+'GAME STATS'!AP807+'GAME STATS'!AP870+'GAME STATS'!AP933+'GAME STATS'!AP996+'GAME STATS'!AP1059+'GAME STATS'!AP1122+'GAME STATS'!AP1185+'GAME STATS'!AP1248+'GAME STATS'!AP1311+'GAME STATS'!AP1374+'GAME STATS'!AP1437+'GAME STATS'!AP1500+'GAME STATS'!AP1563+'GAME STATS'!AP1626+'GAME STATS'!AP1689+'GAME STATS'!AP1752+'GAME STATS'!AP1815+'GAME STATS'!AP1878+'GAME STATS'!AP1941+'GAME STATS'!AP2004+'GAME STATS'!AP2067+'GAME STATS'!AP2130+'GAME STATS'!AP2193+'GAME STATS'!AP2256+'GAME STATS'!AP2319+'GAME STATS'!AP2382+'GAME STATS'!AP2445+'GAME STATS'!AP2508+'GAME STATS'!AP2571+'GAME STATS'!AP2634+'GAME STATS'!AP2697+'GAME STATS'!AP2760+'GAME STATS'!AP2823+'GAME STATS'!AP2886+'GAME STATS'!AP2949+'GAME STATS'!AP3012+'GAME STATS'!AP3075+'GAME STATS'!AP3138+'GAME STATS'!AP3201+'GAME STATS'!AP3264+'GAME STATS'!AP3327+'GAME STATS'!AP3390+'GAME STATS'!AP3453+'GAME STATS'!AP3516+'GAME STATS'!AP3579+'GAME STATS'!AP3642+'GAME STATS'!AP3705+'GAME STATS'!AP3768+'GAME STATS'!AP3831+'GAME STATS'!AP3894+'GAME STATS'!AP3957+'GAME STATS'!AP4020+'GAME STATS'!AP4083+'GAME STATS'!AP4146+'GAME STATS'!AP4209+'GAME STATS'!AP4272+'GAME STATS'!AP4335+'GAME STATS'!AP4398+'GAME STATS'!AP4461+'GAME STATS'!AP4524+'GAME STATS'!AP4587+'GAME STATS'!AP4650+'GAME STATS'!AP4713+'GAME STATS'!AP4776+'GAME STATS'!AP4839+'GAME STATS'!AP4902+'GAME STATS'!AP4965+'GAME STATS'!AP5028</f>
        <v>0</v>
      </c>
      <c r="AP49" s="525"/>
      <c r="AQ49" s="572">
        <f t="shared" ref="AQ49" si="2">IF(AM49=0,0,(AO49/AM49)*100)</f>
        <v>0</v>
      </c>
      <c r="AR49" s="573"/>
      <c r="AS49" s="524">
        <f t="shared" ref="AS49" si="3">AA49+AG49+AM49</f>
        <v>0</v>
      </c>
      <c r="AT49" s="525"/>
      <c r="AU49" s="569">
        <f t="shared" ref="AU49" si="4">AC49+AI49+AO49</f>
        <v>0</v>
      </c>
      <c r="AV49" s="525"/>
      <c r="AW49" s="572">
        <f>IF(AS49=0,0,(AU49/AS49)*100)</f>
        <v>0</v>
      </c>
      <c r="AX49" s="573"/>
      <c r="AY49" s="524">
        <f>'GAME STATS'!AZ51+'GAME STATS'!AZ114+'GAME STATS'!AZ177+'GAME STATS'!AZ240+'GAME STATS'!AZ303+'GAME STATS'!AZ366+'GAME STATS'!AZ429+'GAME STATS'!AZ492+'GAME STATS'!AZ555+'GAME STATS'!AZ618+'GAME STATS'!AZ681+'GAME STATS'!AZ744+'GAME STATS'!AZ807+'GAME STATS'!AZ870+'GAME STATS'!AZ933+'GAME STATS'!AZ996+'GAME STATS'!AZ1059+'GAME STATS'!AZ1122+'GAME STATS'!AZ1185+'GAME STATS'!AZ1248+'GAME STATS'!AZ1311+'GAME STATS'!AZ1374+'GAME STATS'!AZ1437+'GAME STATS'!AZ1500+'GAME STATS'!AZ1563+'GAME STATS'!AZ1626+'GAME STATS'!AZ1689+'GAME STATS'!AZ1752+'GAME STATS'!AZ1815+'GAME STATS'!AZ1878+'GAME STATS'!AZ1941+'GAME STATS'!AZ2004+'GAME STATS'!AZ2067+'GAME STATS'!AZ2130+'GAME STATS'!AZ2193+'GAME STATS'!AZ2256+'GAME STATS'!AZ2319+'GAME STATS'!AZ2382+'GAME STATS'!AZ2445+'GAME STATS'!AZ2508+'GAME STATS'!AZ2571+'GAME STATS'!AZ2634+'GAME STATS'!AZ2697+'GAME STATS'!AZ2760+'GAME STATS'!AZ2823+'GAME STATS'!AZ2886+'GAME STATS'!AZ2949+'GAME STATS'!AZ3012+'GAME STATS'!AZ3075+'GAME STATS'!AZ3138+'GAME STATS'!AZ3201+'GAME STATS'!AZ3264+'GAME STATS'!AZ3327+'GAME STATS'!AZ3390+'GAME STATS'!AZ3453+'GAME STATS'!AZ3516+'GAME STATS'!AZ3579+'GAME STATS'!AZ3642+'GAME STATS'!AZ3705+'GAME STATS'!AZ3768+'GAME STATS'!AZ3831+'GAME STATS'!AZ3894+'GAME STATS'!AZ3957+'GAME STATS'!AZ4020+'GAME STATS'!AZ4083+'GAME STATS'!AZ4146+'GAME STATS'!AZ4209+'GAME STATS'!AZ4272+'GAME STATS'!AZ4335+'GAME STATS'!AZ4398+'GAME STATS'!AZ4461+'GAME STATS'!AZ4524+'GAME STATS'!AZ4587+'GAME STATS'!AZ4650+'GAME STATS'!AZ4713+'GAME STATS'!AZ4776+'GAME STATS'!AZ4839+'GAME STATS'!AZ4902+'GAME STATS'!AZ4965+'GAME STATS'!AZ5028</f>
        <v>0</v>
      </c>
      <c r="AZ49" s="525"/>
      <c r="BA49" s="524">
        <f>'GAME STATS'!BB51+'GAME STATS'!BB114+'GAME STATS'!BB177+'GAME STATS'!BB240+'GAME STATS'!BB303+'GAME STATS'!BB366+'GAME STATS'!BB429+'GAME STATS'!BB492+'GAME STATS'!BB555+'GAME STATS'!BB618+'GAME STATS'!BB681+'GAME STATS'!BB744+'GAME STATS'!BB807+'GAME STATS'!BB870+'GAME STATS'!BB933+'GAME STATS'!BB996+'GAME STATS'!BB1059+'GAME STATS'!BB1122+'GAME STATS'!BB1185+'GAME STATS'!BB1248+'GAME STATS'!BB1311+'GAME STATS'!BB1374+'GAME STATS'!BB1437+'GAME STATS'!BB1500+'GAME STATS'!BB1563+'GAME STATS'!BB1626+'GAME STATS'!BB1689+'GAME STATS'!BB1752+'GAME STATS'!BB1815+'GAME STATS'!BB1878+'GAME STATS'!BB1941+'GAME STATS'!BB2004+'GAME STATS'!BB2067+'GAME STATS'!BB2130+'GAME STATS'!BB2193+'GAME STATS'!BB2256+'GAME STATS'!BB2319+'GAME STATS'!BB2382+'GAME STATS'!BB2445+'GAME STATS'!BB2508+'GAME STATS'!BB2571+'GAME STATS'!BB2634+'GAME STATS'!BB2697+'GAME STATS'!BB2760+'GAME STATS'!BB2823+'GAME STATS'!BB2886+'GAME STATS'!BB2949+'GAME STATS'!BB3012+'GAME STATS'!BB3075+'GAME STATS'!BB3138+'GAME STATS'!BB3201+'GAME STATS'!BB3264+'GAME STATS'!BB3327+'GAME STATS'!BB3390+'GAME STATS'!BB3453+'GAME STATS'!BB3516+'GAME STATS'!BB3579+'GAME STATS'!BB3642+'GAME STATS'!BB3705+'GAME STATS'!BB3768+'GAME STATS'!BB3831+'GAME STATS'!BB3894+'GAME STATS'!BB3957+'GAME STATS'!BB4020+'GAME STATS'!BB4083+'GAME STATS'!BB4146+'GAME STATS'!BB4209+'GAME STATS'!BB4272+'GAME STATS'!BB4335+'GAME STATS'!BB4398+'GAME STATS'!BB4461+'GAME STATS'!BB4524+'GAME STATS'!BB4587+'GAME STATS'!BB4650+'GAME STATS'!BB4713+'GAME STATS'!BB4776+'GAME STATS'!BB4839+'GAME STATS'!BB4902+'GAME STATS'!BB4965+'GAME STATS'!BB5028</f>
        <v>0</v>
      </c>
      <c r="BB49" s="525"/>
      <c r="BC49" s="572">
        <f t="shared" ref="BC49" si="5">IF(AY49=0,0,(BA49/AY49)*100)</f>
        <v>0</v>
      </c>
      <c r="BD49" s="573"/>
      <c r="BE49" s="524">
        <f t="shared" ref="BE49" si="6">AA49+AG49+AM49+AY49</f>
        <v>0</v>
      </c>
      <c r="BF49" s="525"/>
      <c r="BG49" s="569">
        <f t="shared" ref="BG49" si="7">AC49+AI49+AO49+BA49</f>
        <v>0</v>
      </c>
      <c r="BH49" s="525"/>
      <c r="BI49" s="572">
        <f t="shared" ref="BI49" si="8">IF(BE49=0,0,(BG49/BE49)*100)</f>
        <v>0</v>
      </c>
      <c r="BJ49" s="593"/>
      <c r="BK49" s="586">
        <f t="shared" ref="BK49" si="9">(AC49*2)+(AI49*2)+(AO49*3)+BA49</f>
        <v>0</v>
      </c>
      <c r="BL49" s="587"/>
      <c r="BM49" s="588"/>
      <c r="BN49" s="104"/>
      <c r="BO49" s="104"/>
    </row>
    <row r="50" spans="1:67" ht="24.95" hidden="1" customHeight="1" x14ac:dyDescent="0.25">
      <c r="A50" s="104"/>
      <c r="B50" s="571"/>
      <c r="C50" s="541" t="str">
        <f>IF(ROSTER!D$48="","",ROSTER!D$48)</f>
        <v/>
      </c>
      <c r="D50" s="542"/>
      <c r="E50" s="543"/>
      <c r="F50" s="524"/>
      <c r="G50" s="525"/>
      <c r="H50" s="524"/>
      <c r="I50" s="525"/>
      <c r="J50" s="526"/>
      <c r="K50" s="524"/>
      <c r="L50" s="525"/>
      <c r="M50" s="524"/>
      <c r="N50" s="525"/>
      <c r="O50" s="572" t="s">
        <v>14</v>
      </c>
      <c r="P50" s="573"/>
      <c r="Q50" s="524"/>
      <c r="R50" s="525"/>
      <c r="S50" s="524"/>
      <c r="T50" s="525"/>
      <c r="U50" s="524"/>
      <c r="V50" s="592"/>
      <c r="W50" s="526"/>
      <c r="X50" s="526"/>
      <c r="Y50" s="524"/>
      <c r="Z50" s="525"/>
      <c r="AA50" s="524"/>
      <c r="AB50" s="525"/>
      <c r="AC50" s="524"/>
      <c r="AD50" s="525"/>
      <c r="AE50" s="524"/>
      <c r="AF50" s="525"/>
      <c r="AG50" s="524"/>
      <c r="AH50" s="525"/>
      <c r="AI50" s="524"/>
      <c r="AJ50" s="525"/>
      <c r="AK50" s="572"/>
      <c r="AL50" s="573"/>
      <c r="AM50" s="524"/>
      <c r="AN50" s="525"/>
      <c r="AO50" s="524"/>
      <c r="AP50" s="525"/>
      <c r="AQ50" s="572"/>
      <c r="AR50" s="573"/>
      <c r="AS50" s="524"/>
      <c r="AT50" s="525"/>
      <c r="AU50" s="569"/>
      <c r="AV50" s="525"/>
      <c r="AW50" s="572"/>
      <c r="AX50" s="573"/>
      <c r="AY50" s="524"/>
      <c r="AZ50" s="525"/>
      <c r="BA50" s="524"/>
      <c r="BB50" s="525"/>
      <c r="BC50" s="572"/>
      <c r="BD50" s="573"/>
      <c r="BE50" s="524"/>
      <c r="BF50" s="525"/>
      <c r="BG50" s="569"/>
      <c r="BH50" s="525"/>
      <c r="BI50" s="572"/>
      <c r="BJ50" s="593"/>
      <c r="BK50" s="589"/>
      <c r="BL50" s="590"/>
      <c r="BM50" s="591"/>
      <c r="BN50" s="104"/>
      <c r="BO50" s="104"/>
    </row>
    <row r="51" spans="1:67" ht="24.95" hidden="1" customHeight="1" x14ac:dyDescent="0.25">
      <c r="A51" s="104"/>
      <c r="B51" s="570" t="str">
        <f>IF(ROSTER!B50="","",ROSTER!B50)</f>
        <v/>
      </c>
      <c r="C51" s="544" t="str">
        <f>IF(ROSTER!C$50="","",ROSTER!C$50)</f>
        <v/>
      </c>
      <c r="D51" s="545"/>
      <c r="E51" s="546"/>
      <c r="F51" s="524">
        <f>'GAME STATS'!F53+'GAME STATS'!F116+'GAME STATS'!F179+'GAME STATS'!F242+'GAME STATS'!F305+'GAME STATS'!F368+'GAME STATS'!F431+'GAME STATS'!F494+'GAME STATS'!F557+'GAME STATS'!F620+'GAME STATS'!F683+'GAME STATS'!F746+'GAME STATS'!F809+'GAME STATS'!F872+'GAME STATS'!F935+'GAME STATS'!F998+'GAME STATS'!F1061+'GAME STATS'!F1124+'GAME STATS'!F1187+'GAME STATS'!F1250+'GAME STATS'!F1313+'GAME STATS'!F1376+'GAME STATS'!F1439+'GAME STATS'!F1502+'GAME STATS'!F1565+'GAME STATS'!F1628+'GAME STATS'!F1691+'GAME STATS'!F1754+'GAME STATS'!F1817+'GAME STATS'!F1880+'GAME STATS'!F1943+'GAME STATS'!F2006+'GAME STATS'!F2069+'GAME STATS'!F2132+'GAME STATS'!F2195+'GAME STATS'!F2258+'GAME STATS'!F2321+'GAME STATS'!F2384+'GAME STATS'!F2447+'GAME STATS'!F2510+'GAME STATS'!F2573+'GAME STATS'!F2636+'GAME STATS'!F2699+'GAME STATS'!F2762+'GAME STATS'!F2825+'GAME STATS'!F2888+'GAME STATS'!F2951+'GAME STATS'!F3014+'GAME STATS'!F3077+'GAME STATS'!F3140+'GAME STATS'!F3203+'GAME STATS'!F3266+'GAME STATS'!F3329+'GAME STATS'!F3392+'GAME STATS'!F3455+'GAME STATS'!F3518+'GAME STATS'!F3581+'GAME STATS'!F3644+'GAME STATS'!F3707+'GAME STATS'!F3770+'GAME STATS'!F3833+'GAME STATS'!F3896+'GAME STATS'!F3959+'GAME STATS'!F4022+'GAME STATS'!F4085+'GAME STATS'!F4148+'GAME STATS'!F4211+'GAME STATS'!F4274+'GAME STATS'!F4337+'GAME STATS'!F4400+'GAME STATS'!F4463+'GAME STATS'!F4526+'GAME STATS'!F4589+'GAME STATS'!F4652+'GAME STATS'!F4715+'GAME STATS'!F4778+'GAME STATS'!F4841+'GAME STATS'!F4904+'GAME STATS'!F4967+'GAME STATS'!F5030</f>
        <v>0</v>
      </c>
      <c r="G51" s="525"/>
      <c r="H51" s="524">
        <f>'GAME STATS'!G53+'GAME STATS'!G116+'GAME STATS'!G179+'GAME STATS'!G242+'GAME STATS'!G305+'GAME STATS'!G368+'GAME STATS'!G431+'GAME STATS'!G494+'GAME STATS'!G557+'GAME STATS'!G620+'GAME STATS'!G683+'GAME STATS'!G746+'GAME STATS'!G809+'GAME STATS'!G872+'GAME STATS'!G935+'GAME STATS'!G998+'GAME STATS'!G1061+'GAME STATS'!G1124+'GAME STATS'!G1187+'GAME STATS'!G1250+'GAME STATS'!G1313+'GAME STATS'!G1376+'GAME STATS'!G1439+'GAME STATS'!G1502+'GAME STATS'!G1565+'GAME STATS'!G1628+'GAME STATS'!G1691+'GAME STATS'!G1754+'GAME STATS'!G1817+'GAME STATS'!G1880+'GAME STATS'!G1943+'GAME STATS'!G2006+'GAME STATS'!G2069+'GAME STATS'!G2132+'GAME STATS'!G2195+'GAME STATS'!G2258+'GAME STATS'!G2321+'GAME STATS'!G2384+'GAME STATS'!G2447+'GAME STATS'!G2510+'GAME STATS'!G2573+'GAME STATS'!G2636+'GAME STATS'!G2699+'GAME STATS'!G2762+'GAME STATS'!G2825+'GAME STATS'!G2888+'GAME STATS'!G2951+'GAME STATS'!G3014+'GAME STATS'!G3077+'GAME STATS'!G3140+'GAME STATS'!G3203+'GAME STATS'!G3266+'GAME STATS'!G3329+'GAME STATS'!G3392+'GAME STATS'!G3455+'GAME STATS'!G3518+'GAME STATS'!G3581+'GAME STATS'!G3644+'GAME STATS'!G3707+'GAME STATS'!G3770+'GAME STATS'!G3833+'GAME STATS'!G3896+'GAME STATS'!G3959+'GAME STATS'!G4022+'GAME STATS'!G4085+'GAME STATS'!G4148+'GAME STATS'!G4211+'GAME STATS'!G4274+'GAME STATS'!G4337+'GAME STATS'!G4400+'GAME STATS'!G4463+'GAME STATS'!G4526+'GAME STATS'!G4589+'GAME STATS'!G4652+'GAME STATS'!G4715+'GAME STATS'!G4778+'GAME STATS'!G4841+'GAME STATS'!G4904+'GAME STATS'!G4967+'GAME STATS'!G5030</f>
        <v>0</v>
      </c>
      <c r="I51" s="525"/>
      <c r="J51" s="526">
        <f>'GAME STATS'!H53+'GAME STATS'!H116+'GAME STATS'!H179+'GAME STATS'!H242+'GAME STATS'!H305+'GAME STATS'!H368+'GAME STATS'!H431+'GAME STATS'!H494+'GAME STATS'!H557+'GAME STATS'!H620+'GAME STATS'!H683+'GAME STATS'!H746+'GAME STATS'!H809+'GAME STATS'!H872+'GAME STATS'!H935+'GAME STATS'!H998+'GAME STATS'!H1061+'GAME STATS'!H1124+'GAME STATS'!H1187+'GAME STATS'!H1250+'GAME STATS'!H1313+'GAME STATS'!H1376+'GAME STATS'!H1439+'GAME STATS'!H1502+'GAME STATS'!H1565+'GAME STATS'!H1628+'GAME STATS'!H1691+'GAME STATS'!H1754+'GAME STATS'!H1817+'GAME STATS'!H1880+'GAME STATS'!H1943+'GAME STATS'!H2006+'GAME STATS'!H2069+'GAME STATS'!H2132+'GAME STATS'!H2195+'GAME STATS'!H2258+'GAME STATS'!H2321+'GAME STATS'!H2384+'GAME STATS'!H2447+'GAME STATS'!H2510+'GAME STATS'!H2573+'GAME STATS'!H2636+'GAME STATS'!H2699+'GAME STATS'!H2762+'GAME STATS'!H2825+'GAME STATS'!H2888+'GAME STATS'!H2951+'GAME STATS'!H3014+'GAME STATS'!H3077+'GAME STATS'!H3140+'GAME STATS'!H3203+'GAME STATS'!H3266+'GAME STATS'!H3329+'GAME STATS'!H3392+'GAME STATS'!H3455+'GAME STATS'!H3518+'GAME STATS'!H3581+'GAME STATS'!H3644+'GAME STATS'!H3707+'GAME STATS'!H3770+'GAME STATS'!H3833+'GAME STATS'!H3896+'GAME STATS'!H3959+'GAME STATS'!H4022+'GAME STATS'!H4085+'GAME STATS'!H4148+'GAME STATS'!H4211+'GAME STATS'!H4274+'GAME STATS'!H4337+'GAME STATS'!H4400+'GAME STATS'!H4463+'GAME STATS'!H4526+'GAME STATS'!H4589+'GAME STATS'!H4652+'GAME STATS'!H4715+'GAME STATS'!H4778+'GAME STATS'!H4841+'GAME STATS'!H4904+'GAME STATS'!H4967+'GAME STATS'!H5030</f>
        <v>0</v>
      </c>
      <c r="K51" s="524">
        <f>'GAME STATS'!J53+'GAME STATS'!J116+'GAME STATS'!J179+'GAME STATS'!J242+'GAME STATS'!J305+'GAME STATS'!J368+'GAME STATS'!J431+'GAME STATS'!J494+'GAME STATS'!J557+'GAME STATS'!J620+'GAME STATS'!J683+'GAME STATS'!J746+'GAME STATS'!J809+'GAME STATS'!J872+'GAME STATS'!J935+'GAME STATS'!J998+'GAME STATS'!J1061+'GAME STATS'!J1124+'GAME STATS'!J1187+'GAME STATS'!J1250+'GAME STATS'!J1313+'GAME STATS'!J1376+'GAME STATS'!J1439+'GAME STATS'!J1502+'GAME STATS'!J1565+'GAME STATS'!J1628+'GAME STATS'!J1691+'GAME STATS'!J1754+'GAME STATS'!J1817+'GAME STATS'!J1880+'GAME STATS'!J1943+'GAME STATS'!J2006+'GAME STATS'!J2069+'GAME STATS'!J2132+'GAME STATS'!J2195+'GAME STATS'!J2258+'GAME STATS'!J2321+'GAME STATS'!J2384+'GAME STATS'!J2447+'GAME STATS'!J2510+'GAME STATS'!J2573+'GAME STATS'!J2636+'GAME STATS'!J2699+'GAME STATS'!J2762+'GAME STATS'!J2825+'GAME STATS'!J2888+'GAME STATS'!J2951+'GAME STATS'!J3014+'GAME STATS'!J3077+'GAME STATS'!J3140+'GAME STATS'!J3203+'GAME STATS'!J3266+'GAME STATS'!J3329+'GAME STATS'!J3392+'GAME STATS'!J3455+'GAME STATS'!J3518+'GAME STATS'!J3581+'GAME STATS'!J3644+'GAME STATS'!J3707+'GAME STATS'!J3770+'GAME STATS'!J3833+'GAME STATS'!J3896+'GAME STATS'!J3959+'GAME STATS'!J4022+'GAME STATS'!J4085+'GAME STATS'!J4148+'GAME STATS'!J4211+'GAME STATS'!J4274+'GAME STATS'!J4337+'GAME STATS'!J4400+'GAME STATS'!J4463+'GAME STATS'!J4526+'GAME STATS'!J4589+'GAME STATS'!J4652+'GAME STATS'!J4715+'GAME STATS'!J4778+'GAME STATS'!J4841+'GAME STATS'!J4904+'GAME STATS'!J4967+'GAME STATS'!J5030</f>
        <v>0</v>
      </c>
      <c r="L51" s="525"/>
      <c r="M51" s="524">
        <f>'GAME STATS'!L53+'GAME STATS'!L116+'GAME STATS'!L179+'GAME STATS'!L242+'GAME STATS'!L305+'GAME STATS'!L368+'GAME STATS'!L431+'GAME STATS'!L494+'GAME STATS'!L557+'GAME STATS'!L620+'GAME STATS'!L683+'GAME STATS'!L746+'GAME STATS'!L809+'GAME STATS'!L872+'GAME STATS'!L935+'GAME STATS'!L998+'GAME STATS'!L1061+'GAME STATS'!L1124+'GAME STATS'!L1187+'GAME STATS'!L1250+'GAME STATS'!L1313+'GAME STATS'!L1376+'GAME STATS'!L1439+'GAME STATS'!L1502+'GAME STATS'!L1565+'GAME STATS'!L1628+'GAME STATS'!L1691+'GAME STATS'!L1754+'GAME STATS'!L1817+'GAME STATS'!L1880+'GAME STATS'!L1943+'GAME STATS'!L2006+'GAME STATS'!L2069+'GAME STATS'!L2132+'GAME STATS'!L2195+'GAME STATS'!L2258+'GAME STATS'!L2321+'GAME STATS'!L2384+'GAME STATS'!L2447+'GAME STATS'!L2510+'GAME STATS'!L2573+'GAME STATS'!L2636+'GAME STATS'!L2699+'GAME STATS'!L2762+'GAME STATS'!L2825+'GAME STATS'!L2888+'GAME STATS'!L2951+'GAME STATS'!L3014+'GAME STATS'!L3077+'GAME STATS'!L3140+'GAME STATS'!L3203+'GAME STATS'!L3266+'GAME STATS'!L3329+'GAME STATS'!L3392+'GAME STATS'!L3455+'GAME STATS'!L3518+'GAME STATS'!L3581+'GAME STATS'!L3644+'GAME STATS'!L3707+'GAME STATS'!L3770+'GAME STATS'!L3833+'GAME STATS'!L3896+'GAME STATS'!L3959+'GAME STATS'!L4022+'GAME STATS'!L4085+'GAME STATS'!L4148+'GAME STATS'!L4211+'GAME STATS'!L4274+'GAME STATS'!L4337+'GAME STATS'!L4400+'GAME STATS'!L4463+'GAME STATS'!L4526+'GAME STATS'!L4589+'GAME STATS'!L4652+'GAME STATS'!L4715+'GAME STATS'!L4778+'GAME STATS'!L4841+'GAME STATS'!L4904+'GAME STATS'!L4967+'GAME STATS'!L5030</f>
        <v>0</v>
      </c>
      <c r="N51" s="525"/>
      <c r="O51" s="572">
        <f t="shared" ref="O51" si="10">K51+M51</f>
        <v>0</v>
      </c>
      <c r="P51" s="573"/>
      <c r="Q51" s="524">
        <f>'GAME STATS'!P53+'GAME STATS'!P116+'GAME STATS'!P179+'GAME STATS'!P242+'GAME STATS'!P305+'GAME STATS'!P368+'GAME STATS'!P431+'GAME STATS'!P494+'GAME STATS'!P557+'GAME STATS'!P620+'GAME STATS'!P683+'GAME STATS'!P746+'GAME STATS'!P809+'GAME STATS'!P872+'GAME STATS'!P935+'GAME STATS'!P998+'GAME STATS'!P1061+'GAME STATS'!P1124+'GAME STATS'!P1187+'GAME STATS'!P1250+'GAME STATS'!P1313+'GAME STATS'!P1376+'GAME STATS'!P1439+'GAME STATS'!P1502+'GAME STATS'!P1565+'GAME STATS'!P1628+'GAME STATS'!P1691+'GAME STATS'!P1754+'GAME STATS'!P1817+'GAME STATS'!P1880+'GAME STATS'!P1943+'GAME STATS'!P2006+'GAME STATS'!P2069+'GAME STATS'!P2132+'GAME STATS'!P2195+'GAME STATS'!P2258+'GAME STATS'!P2321+'GAME STATS'!P2384+'GAME STATS'!P2447+'GAME STATS'!P2510+'GAME STATS'!P2573+'GAME STATS'!P2636+'GAME STATS'!P2699+'GAME STATS'!P2762+'GAME STATS'!P2825+'GAME STATS'!P2888+'GAME STATS'!P2951+'GAME STATS'!P3014+'GAME STATS'!P3077+'GAME STATS'!P3140+'GAME STATS'!P3203+'GAME STATS'!P3266+'GAME STATS'!P3329+'GAME STATS'!P3392+'GAME STATS'!P3455+'GAME STATS'!P3518+'GAME STATS'!P3581+'GAME STATS'!P3644+'GAME STATS'!P3707+'GAME STATS'!P3770+'GAME STATS'!P3833+'GAME STATS'!P3896+'GAME STATS'!P3959+'GAME STATS'!P4022+'GAME STATS'!P4085+'GAME STATS'!P4148+'GAME STATS'!P4211+'GAME STATS'!P4274+'GAME STATS'!P4337+'GAME STATS'!P4400+'GAME STATS'!P4463+'GAME STATS'!P4526+'GAME STATS'!P4589+'GAME STATS'!P4652+'GAME STATS'!P4715+'GAME STATS'!P4778+'GAME STATS'!P4841+'GAME STATS'!P4904+'GAME STATS'!P4967+'GAME STATS'!P5030</f>
        <v>0</v>
      </c>
      <c r="R51" s="525"/>
      <c r="S51" s="524">
        <f>'GAME STATS'!R53+'GAME STATS'!R116+'GAME STATS'!R179+'GAME STATS'!R242+'GAME STATS'!R305+'GAME STATS'!R368+'GAME STATS'!R431+'GAME STATS'!R494+'GAME STATS'!R557+'GAME STATS'!R620+'GAME STATS'!R683+'GAME STATS'!R746+'GAME STATS'!R809+'GAME STATS'!R872+'GAME STATS'!R935+'GAME STATS'!R998+'GAME STATS'!R1061+'GAME STATS'!R1124+'GAME STATS'!R1187+'GAME STATS'!R1250+'GAME STATS'!R1313+'GAME STATS'!R1376+'GAME STATS'!R1439+'GAME STATS'!R1502+'GAME STATS'!R1565+'GAME STATS'!R1628+'GAME STATS'!R1691+'GAME STATS'!R1754+'GAME STATS'!R1817+'GAME STATS'!R1880+'GAME STATS'!R1943+'GAME STATS'!R2006+'GAME STATS'!R2069+'GAME STATS'!R2132+'GAME STATS'!R2195+'GAME STATS'!R2258+'GAME STATS'!R2321+'GAME STATS'!R2384+'GAME STATS'!R2447+'GAME STATS'!R2510+'GAME STATS'!R2573+'GAME STATS'!R2636+'GAME STATS'!R2699+'GAME STATS'!R2762+'GAME STATS'!R2825+'GAME STATS'!R2888+'GAME STATS'!R2951+'GAME STATS'!R3014+'GAME STATS'!R3077+'GAME STATS'!R3140+'GAME STATS'!R3203+'GAME STATS'!R3266+'GAME STATS'!R3329+'GAME STATS'!R3392+'GAME STATS'!R3455+'GAME STATS'!R3518+'GAME STATS'!R3581+'GAME STATS'!R3644+'GAME STATS'!R3707+'GAME STATS'!R3770+'GAME STATS'!R3833+'GAME STATS'!R3896+'GAME STATS'!R3959+'GAME STATS'!R4022+'GAME STATS'!R4085+'GAME STATS'!R4148+'GAME STATS'!R4211+'GAME STATS'!R4274+'GAME STATS'!R4337+'GAME STATS'!R4400+'GAME STATS'!R4463+'GAME STATS'!R4526+'GAME STATS'!R4589+'GAME STATS'!R4652+'GAME STATS'!R4715+'GAME STATS'!R4778+'GAME STATS'!R4841+'GAME STATS'!R4904+'GAME STATS'!R4967+'GAME STATS'!R5030</f>
        <v>0</v>
      </c>
      <c r="T51" s="525"/>
      <c r="U51" s="524">
        <f>'GAME STATS'!T53+'GAME STATS'!T116+'GAME STATS'!T179+'GAME STATS'!T242+'GAME STATS'!T305+'GAME STATS'!T368+'GAME STATS'!T431+'GAME STATS'!T494+'GAME STATS'!T557+'GAME STATS'!T620+'GAME STATS'!T683+'GAME STATS'!T746+'GAME STATS'!T809+'GAME STATS'!T872+'GAME STATS'!T935+'GAME STATS'!T998+'GAME STATS'!T1061+'GAME STATS'!T1124+'GAME STATS'!T1187+'GAME STATS'!T1250+'GAME STATS'!T1313+'GAME STATS'!T1376+'GAME STATS'!T1439+'GAME STATS'!T1502+'GAME STATS'!T1565+'GAME STATS'!T1628+'GAME STATS'!T1691+'GAME STATS'!T1754+'GAME STATS'!T1817+'GAME STATS'!T1880+'GAME STATS'!T1943+'GAME STATS'!T2006+'GAME STATS'!T2069+'GAME STATS'!T2132+'GAME STATS'!T2195+'GAME STATS'!T2258+'GAME STATS'!T2321+'GAME STATS'!T2384+'GAME STATS'!T2447+'GAME STATS'!T2510+'GAME STATS'!T2573+'GAME STATS'!T2636+'GAME STATS'!T2699+'GAME STATS'!T2762+'GAME STATS'!T2825+'GAME STATS'!T2888+'GAME STATS'!T2951+'GAME STATS'!T3014+'GAME STATS'!T3077+'GAME STATS'!T3140+'GAME STATS'!T3203+'GAME STATS'!T3266+'GAME STATS'!T3329+'GAME STATS'!T3392+'GAME STATS'!T3455+'GAME STATS'!T3518+'GAME STATS'!T3581+'GAME STATS'!T3644+'GAME STATS'!T3707+'GAME STATS'!T3770+'GAME STATS'!T3833+'GAME STATS'!T3896+'GAME STATS'!T3959+'GAME STATS'!T4022+'GAME STATS'!T4085+'GAME STATS'!T4148+'GAME STATS'!T4211+'GAME STATS'!T4274+'GAME STATS'!T4337+'GAME STATS'!T4400+'GAME STATS'!T4463+'GAME STATS'!T4526+'GAME STATS'!T4589+'GAME STATS'!T4652+'GAME STATS'!T4715+'GAME STATS'!T4778+'GAME STATS'!T4841+'GAME STATS'!T4904+'GAME STATS'!T4967+'GAME STATS'!T5030</f>
        <v>0</v>
      </c>
      <c r="V51" s="592"/>
      <c r="W51" s="526">
        <f>'GAME STATS'!V53+'GAME STATS'!V116+'GAME STATS'!V179+'GAME STATS'!V242+'GAME STATS'!V305+'GAME STATS'!V368+'GAME STATS'!V431+'GAME STATS'!V494+'GAME STATS'!V557+'GAME STATS'!V620+'GAME STATS'!V683+'GAME STATS'!V746+'GAME STATS'!V809+'GAME STATS'!V872+'GAME STATS'!V935+'GAME STATS'!V998+'GAME STATS'!V1061+'GAME STATS'!V1124+'GAME STATS'!V1187+'GAME STATS'!V1250+'GAME STATS'!V1313+'GAME STATS'!V1376+'GAME STATS'!V1439+'GAME STATS'!V1502+'GAME STATS'!V1565+'GAME STATS'!V1628+'GAME STATS'!V1691+'GAME STATS'!V1754+'GAME STATS'!V1817+'GAME STATS'!V1880+'GAME STATS'!V1943+'GAME STATS'!V2006+'GAME STATS'!V2069+'GAME STATS'!V2132+'GAME STATS'!V2195+'GAME STATS'!V2258+'GAME STATS'!V2321+'GAME STATS'!V2384+'GAME STATS'!V2447+'GAME STATS'!V2510+'GAME STATS'!V2573+'GAME STATS'!V2636+'GAME STATS'!V2699+'GAME STATS'!V2762+'GAME STATS'!V2825+'GAME STATS'!V2888+'GAME STATS'!V2951+'GAME STATS'!V3014+'GAME STATS'!V3077+'GAME STATS'!V3140+'GAME STATS'!V3203+'GAME STATS'!V3266+'GAME STATS'!V3329+'GAME STATS'!V3392+'GAME STATS'!V3455+'GAME STATS'!V3518+'GAME STATS'!V3581+'GAME STATS'!V3644+'GAME STATS'!V3707+'GAME STATS'!V3770+'GAME STATS'!V3833+'GAME STATS'!V3896+'GAME STATS'!V3959+'GAME STATS'!V4022+'GAME STATS'!V4085+'GAME STATS'!V4148+'GAME STATS'!V4211+'GAME STATS'!V4274+'GAME STATS'!V4337+'GAME STATS'!V4400+'GAME STATS'!V4463+'GAME STATS'!V4526+'GAME STATS'!V4589+'GAME STATS'!V4652+'GAME STATS'!V4715+'GAME STATS'!V4778+'GAME STATS'!V4841+'GAME STATS'!V4904+'GAME STATS'!V4967+'GAME STATS'!V5030</f>
        <v>0</v>
      </c>
      <c r="X51" s="526">
        <f>'GAME STATS'!X53+'GAME STATS'!X116+'GAME STATS'!X179+'GAME STATS'!X242+'GAME STATS'!X305+'GAME STATS'!X368+'GAME STATS'!X431+'GAME STATS'!X494+'GAME STATS'!X557+'GAME STATS'!X620+'GAME STATS'!X683+'GAME STATS'!X746+'GAME STATS'!X809+'GAME STATS'!X872+'GAME STATS'!X935+'GAME STATS'!X998+'GAME STATS'!X1061+'GAME STATS'!X1124+'GAME STATS'!X1187+'GAME STATS'!X1250+'GAME STATS'!X1313+'GAME STATS'!X1376+'GAME STATS'!X1439+'GAME STATS'!X1502+'GAME STATS'!X1565+'GAME STATS'!X1628+'GAME STATS'!X1691+'GAME STATS'!X1754+'GAME STATS'!X1817+'GAME STATS'!X1880+'GAME STATS'!X1943+'GAME STATS'!X2006+'GAME STATS'!X2069+'GAME STATS'!X2132+'GAME STATS'!X2195+'GAME STATS'!X2258+'GAME STATS'!X2321+'GAME STATS'!X2384+'GAME STATS'!X2447+'GAME STATS'!X2510+'GAME STATS'!X2573+'GAME STATS'!X2636+'GAME STATS'!X2699+'GAME STATS'!X2762+'GAME STATS'!X2825+'GAME STATS'!X2888+'GAME STATS'!X2951+'GAME STATS'!X3014+'GAME STATS'!X3077+'GAME STATS'!X3140+'GAME STATS'!X3203+'GAME STATS'!X3266+'GAME STATS'!X3329+'GAME STATS'!X3392+'GAME STATS'!X3455+'GAME STATS'!X3518+'GAME STATS'!X3581+'GAME STATS'!X3644+'GAME STATS'!X3707+'GAME STATS'!X3770+'GAME STATS'!X3833+'GAME STATS'!X3896+'GAME STATS'!X3959+'GAME STATS'!X4022+'GAME STATS'!X4085+'GAME STATS'!X4148+'GAME STATS'!X4211+'GAME STATS'!X4274+'GAME STATS'!X4337+'GAME STATS'!X4400+'GAME STATS'!X4463+'GAME STATS'!X4526+'GAME STATS'!X4589+'GAME STATS'!X4652+'GAME STATS'!X4715+'GAME STATS'!X4778+'GAME STATS'!X4841+'GAME STATS'!X4904+'GAME STATS'!X4967+'GAME STATS'!X5030</f>
        <v>0</v>
      </c>
      <c r="Y51" s="524">
        <f>'GAME STATS'!Z53+'GAME STATS'!Z116+'GAME STATS'!Z179+'GAME STATS'!Z242+'GAME STATS'!Z305+'GAME STATS'!Z368+'GAME STATS'!Z431+'GAME STATS'!Z494+'GAME STATS'!Z557+'GAME STATS'!Z620+'GAME STATS'!Z683+'GAME STATS'!Z746+'GAME STATS'!Z809+'GAME STATS'!Z872+'GAME STATS'!Z935+'GAME STATS'!Z998+'GAME STATS'!Z1061+'GAME STATS'!Z1124+'GAME STATS'!Z1187+'GAME STATS'!Z1250+'GAME STATS'!Z1313+'GAME STATS'!Z1376+'GAME STATS'!Z1439+'GAME STATS'!Z1502+'GAME STATS'!Z1565+'GAME STATS'!Z1628+'GAME STATS'!Z1691+'GAME STATS'!Z1754+'GAME STATS'!Z1817+'GAME STATS'!Z1880+'GAME STATS'!Z1943+'GAME STATS'!Z2006+'GAME STATS'!Z2069+'GAME STATS'!Z2132+'GAME STATS'!Z2195+'GAME STATS'!Z2258+'GAME STATS'!Z2321+'GAME STATS'!Z2384+'GAME STATS'!Z2447+'GAME STATS'!Z2510+'GAME STATS'!Z2573+'GAME STATS'!Z2636+'GAME STATS'!Z2699+'GAME STATS'!Z2762+'GAME STATS'!Z2825+'GAME STATS'!Z2888+'GAME STATS'!Z2951+'GAME STATS'!Z3014+'GAME STATS'!Z3077+'GAME STATS'!Z3140+'GAME STATS'!Z3203+'GAME STATS'!Z3266+'GAME STATS'!Z3329+'GAME STATS'!Z3392+'GAME STATS'!Z3455+'GAME STATS'!Z3518+'GAME STATS'!Z3581+'GAME STATS'!Z3644+'GAME STATS'!Z3707+'GAME STATS'!Z3770+'GAME STATS'!Z3833+'GAME STATS'!Z3896+'GAME STATS'!Z3959+'GAME STATS'!Z4022+'GAME STATS'!Z4085+'GAME STATS'!Z4148+'GAME STATS'!Z4211+'GAME STATS'!Z4274+'GAME STATS'!Z4337+'GAME STATS'!Z4400+'GAME STATS'!Z4463+'GAME STATS'!Z4526+'GAME STATS'!Z4589+'GAME STATS'!Z4652+'GAME STATS'!Z4715+'GAME STATS'!Z4778+'GAME STATS'!Z4841+'GAME STATS'!Z4904+'GAME STATS'!Z4967+'GAME STATS'!Z5030</f>
        <v>0</v>
      </c>
      <c r="Z51" s="525"/>
      <c r="AA51" s="524">
        <f>'GAME STATS'!AB53+'GAME STATS'!AB116+'GAME STATS'!AB179+'GAME STATS'!AB242+'GAME STATS'!AB305+'GAME STATS'!AB368+'GAME STATS'!AB431+'GAME STATS'!AB494+'GAME STATS'!AB557+'GAME STATS'!AB620+'GAME STATS'!AB683+'GAME STATS'!AB746+'GAME STATS'!AB809+'GAME STATS'!AB872+'GAME STATS'!AB935+'GAME STATS'!AB998+'GAME STATS'!AB1061+'GAME STATS'!AB1124+'GAME STATS'!AB1187+'GAME STATS'!AB1250+'GAME STATS'!AB1313+'GAME STATS'!AB1376+'GAME STATS'!AB1439+'GAME STATS'!AB1502+'GAME STATS'!AB1565+'GAME STATS'!AB1628+'GAME STATS'!AB1691+'GAME STATS'!AB1754+'GAME STATS'!AB1817+'GAME STATS'!AB1880+'GAME STATS'!AB1943+'GAME STATS'!AB2006+'GAME STATS'!AB2069+'GAME STATS'!AB2132+'GAME STATS'!AB2195+'GAME STATS'!AB2258+'GAME STATS'!AB2321+'GAME STATS'!AB2384+'GAME STATS'!AB2447+'GAME STATS'!AB2510+'GAME STATS'!AB2573+'GAME STATS'!AB2636+'GAME STATS'!AB2699+'GAME STATS'!AB2762+'GAME STATS'!AB2825+'GAME STATS'!AB2888+'GAME STATS'!AB2951+'GAME STATS'!AB3014+'GAME STATS'!AB3077+'GAME STATS'!AB3140+'GAME STATS'!AB3203+'GAME STATS'!AB3266+'GAME STATS'!AB3329+'GAME STATS'!AB3392+'GAME STATS'!AB3455+'GAME STATS'!AB3518+'GAME STATS'!AB3581+'GAME STATS'!AB3644+'GAME STATS'!AB3707+'GAME STATS'!AB3770+'GAME STATS'!AB3833+'GAME STATS'!AB3896+'GAME STATS'!AB3959+'GAME STATS'!AB4022+'GAME STATS'!AB4085+'GAME STATS'!AB4148+'GAME STATS'!AB4211+'GAME STATS'!AB4274+'GAME STATS'!AB4337+'GAME STATS'!AB4400+'GAME STATS'!AB4463+'GAME STATS'!AB4526+'GAME STATS'!AB4589+'GAME STATS'!AB4652+'GAME STATS'!AB4715+'GAME STATS'!AB4778+'GAME STATS'!AB4841+'GAME STATS'!AB4904+'GAME STATS'!AB4967+'GAME STATS'!AB5030</f>
        <v>0</v>
      </c>
      <c r="AB51" s="525"/>
      <c r="AC51" s="524">
        <f>'GAME STATS'!AD53+'GAME STATS'!AD116+'GAME STATS'!AD179+'GAME STATS'!AD242+'GAME STATS'!AD305+'GAME STATS'!AD368+'GAME STATS'!AD431+'GAME STATS'!AD494+'GAME STATS'!AD557+'GAME STATS'!AD620+'GAME STATS'!AD683+'GAME STATS'!AD746+'GAME STATS'!AD809+'GAME STATS'!AD872+'GAME STATS'!AD935+'GAME STATS'!AD998+'GAME STATS'!AD1061+'GAME STATS'!AD1124+'GAME STATS'!AD1187+'GAME STATS'!AD1250+'GAME STATS'!AD1313+'GAME STATS'!AD1376+'GAME STATS'!AD1439+'GAME STATS'!AD1502+'GAME STATS'!AD1565+'GAME STATS'!AD1628+'GAME STATS'!AD1691+'GAME STATS'!AD1754+'GAME STATS'!AD1817+'GAME STATS'!AD1880+'GAME STATS'!AD1943+'GAME STATS'!AD2006+'GAME STATS'!AD2069+'GAME STATS'!AD2132+'GAME STATS'!AD2195+'GAME STATS'!AD2258+'GAME STATS'!AD2321+'GAME STATS'!AD2384+'GAME STATS'!AD2447+'GAME STATS'!AD2510+'GAME STATS'!AD2573+'GAME STATS'!AD2636+'GAME STATS'!AD2699+'GAME STATS'!AD2762+'GAME STATS'!AD2825+'GAME STATS'!AD2888+'GAME STATS'!AD2951+'GAME STATS'!AD3014+'GAME STATS'!AD3077+'GAME STATS'!AD3140+'GAME STATS'!AD3203+'GAME STATS'!AD3266+'GAME STATS'!AD3329+'GAME STATS'!AD3392+'GAME STATS'!AD3455+'GAME STATS'!AD3518+'GAME STATS'!AD3581+'GAME STATS'!AD3644+'GAME STATS'!AD3707+'GAME STATS'!AD3770+'GAME STATS'!AD3833+'GAME STATS'!AD3896+'GAME STATS'!AD3959+'GAME STATS'!AD4022+'GAME STATS'!AD4085+'GAME STATS'!AD4148+'GAME STATS'!AD4211+'GAME STATS'!AD4274+'GAME STATS'!AD4337+'GAME STATS'!AD4400+'GAME STATS'!AD4463+'GAME STATS'!AD4526+'GAME STATS'!AD4589+'GAME STATS'!AD4652+'GAME STATS'!AD4715+'GAME STATS'!AD4778+'GAME STATS'!AD4841+'GAME STATS'!AD4904+'GAME STATS'!AD4967+'GAME STATS'!AD5030</f>
        <v>0</v>
      </c>
      <c r="AD51" s="525"/>
      <c r="AE51" s="524">
        <f>'GAME STATS'!AF53+'GAME STATS'!AF116+'GAME STATS'!AF179+'GAME STATS'!AF242+'GAME STATS'!AF305+'GAME STATS'!AF368+'GAME STATS'!AF431+'GAME STATS'!AF494+'GAME STATS'!AF557+'GAME STATS'!AF620+'GAME STATS'!AF683+'GAME STATS'!AF746+'GAME STATS'!AF809+'GAME STATS'!AF872+'GAME STATS'!AF935+'GAME STATS'!AF998+'GAME STATS'!AF1061+'GAME STATS'!AF1124+'GAME STATS'!AF1187+'GAME STATS'!AF1250+'GAME STATS'!AF1313+'GAME STATS'!AF1376+'GAME STATS'!AF1439+'GAME STATS'!AF1502+'GAME STATS'!AF1565+'GAME STATS'!AF1628+'GAME STATS'!AF1691+'GAME STATS'!AF1754+'GAME STATS'!AF1817+'GAME STATS'!AF1880+'GAME STATS'!AF1943+'GAME STATS'!AF2006+'GAME STATS'!AF2069+'GAME STATS'!AF2132+'GAME STATS'!AF2195+'GAME STATS'!AF2258+'GAME STATS'!AF2321+'GAME STATS'!AF2384+'GAME STATS'!AF2447+'GAME STATS'!AF2510+'GAME STATS'!AF2573+'GAME STATS'!AF2636+'GAME STATS'!AF2699+'GAME STATS'!AF2762+'GAME STATS'!AF2825+'GAME STATS'!AF2888+'GAME STATS'!AF2951+'GAME STATS'!AF3014+'GAME STATS'!AF3077+'GAME STATS'!AF3140+'GAME STATS'!AF3203+'GAME STATS'!AF3266+'GAME STATS'!AF3329+'GAME STATS'!AF3392+'GAME STATS'!AF3455+'GAME STATS'!AF3518+'GAME STATS'!AF3581+'GAME STATS'!AF3644+'GAME STATS'!AF3707+'GAME STATS'!AF3770+'GAME STATS'!AF3833+'GAME STATS'!AF3896+'GAME STATS'!AF3959+'GAME STATS'!AF4022+'GAME STATS'!AF4085+'GAME STATS'!AF4148+'GAME STATS'!AF4211+'GAME STATS'!AF4274+'GAME STATS'!AF4337+'GAME STATS'!AF4400+'GAME STATS'!AF4463+'GAME STATS'!AF4526+'GAME STATS'!AF4589+'GAME STATS'!AF4652+'GAME STATS'!AF4715+'GAME STATS'!AF4778+'GAME STATS'!AF4841+'GAME STATS'!AF4904+'GAME STATS'!AF4967+'GAME STATS'!AF5030</f>
        <v>0</v>
      </c>
      <c r="AF51" s="525"/>
      <c r="AG51" s="524">
        <f>'GAME STATS'!AH53+'GAME STATS'!AH116+'GAME STATS'!AH179+'GAME STATS'!AH242+'GAME STATS'!AH305+'GAME STATS'!AH368+'GAME STATS'!AH431+'GAME STATS'!AH494+'GAME STATS'!AH557+'GAME STATS'!AH620+'GAME STATS'!AH683+'GAME STATS'!AH746+'GAME STATS'!AH809+'GAME STATS'!AH872+'GAME STATS'!AH935+'GAME STATS'!AH998+'GAME STATS'!AH1061+'GAME STATS'!AH1124+'GAME STATS'!AH1187+'GAME STATS'!AH1250+'GAME STATS'!AH1313+'GAME STATS'!AH1376+'GAME STATS'!AH1439+'GAME STATS'!AH1502+'GAME STATS'!AH1565+'GAME STATS'!AH1628+'GAME STATS'!AH1691+'GAME STATS'!AH1754+'GAME STATS'!AH1817+'GAME STATS'!AH1880+'GAME STATS'!AH1943+'GAME STATS'!AH2006+'GAME STATS'!AH2069+'GAME STATS'!AH2132+'GAME STATS'!AH2195+'GAME STATS'!AH2258+'GAME STATS'!AH2321+'GAME STATS'!AH2384+'GAME STATS'!AH2447+'GAME STATS'!AH2510+'GAME STATS'!AH2573+'GAME STATS'!AH2636+'GAME STATS'!AH2699+'GAME STATS'!AH2762+'GAME STATS'!AH2825+'GAME STATS'!AH2888+'GAME STATS'!AH2951+'GAME STATS'!AH3014+'GAME STATS'!AH3077+'GAME STATS'!AH3140+'GAME STATS'!AH3203+'GAME STATS'!AH3266+'GAME STATS'!AH3329+'GAME STATS'!AH3392+'GAME STATS'!AH3455+'GAME STATS'!AH3518+'GAME STATS'!AH3581+'GAME STATS'!AH3644+'GAME STATS'!AH3707+'GAME STATS'!AH3770+'GAME STATS'!AH3833+'GAME STATS'!AH3896+'GAME STATS'!AH3959+'GAME STATS'!AH4022+'GAME STATS'!AH4085+'GAME STATS'!AH4148+'GAME STATS'!AH4211+'GAME STATS'!AH4274+'GAME STATS'!AH4337+'GAME STATS'!AH4400+'GAME STATS'!AH4463+'GAME STATS'!AH4526+'GAME STATS'!AH4589+'GAME STATS'!AH4652+'GAME STATS'!AH4715+'GAME STATS'!AH4778+'GAME STATS'!AH4841+'GAME STATS'!AH4904+'GAME STATS'!AH4967+'GAME STATS'!AH5030</f>
        <v>0</v>
      </c>
      <c r="AH51" s="525"/>
      <c r="AI51" s="524">
        <f>'GAME STATS'!AJ53+'GAME STATS'!AJ116+'GAME STATS'!AJ179+'GAME STATS'!AJ242+'GAME STATS'!AJ305+'GAME STATS'!AJ368+'GAME STATS'!AJ431+'GAME STATS'!AJ494+'GAME STATS'!AJ557+'GAME STATS'!AJ620+'GAME STATS'!AJ683+'GAME STATS'!AJ746+'GAME STATS'!AJ809+'GAME STATS'!AJ872+'GAME STATS'!AJ935+'GAME STATS'!AJ998+'GAME STATS'!AJ1061+'GAME STATS'!AJ1124+'GAME STATS'!AJ1187+'GAME STATS'!AJ1250+'GAME STATS'!AJ1313+'GAME STATS'!AJ1376+'GAME STATS'!AJ1439+'GAME STATS'!AJ1502+'GAME STATS'!AJ1565+'GAME STATS'!AJ1628+'GAME STATS'!AJ1691+'GAME STATS'!AJ1754+'GAME STATS'!AJ1817+'GAME STATS'!AJ1880+'GAME STATS'!AJ1943+'GAME STATS'!AJ2006+'GAME STATS'!AJ2069+'GAME STATS'!AJ2132+'GAME STATS'!AJ2195+'GAME STATS'!AJ2258+'GAME STATS'!AJ2321+'GAME STATS'!AJ2384+'GAME STATS'!AJ2447+'GAME STATS'!AJ2510+'GAME STATS'!AJ2573+'GAME STATS'!AJ2636+'GAME STATS'!AJ2699+'GAME STATS'!AJ2762+'GAME STATS'!AJ2825+'GAME STATS'!AJ2888+'GAME STATS'!AJ2951+'GAME STATS'!AJ3014+'GAME STATS'!AJ3077+'GAME STATS'!AJ3140+'GAME STATS'!AJ3203+'GAME STATS'!AJ3266+'GAME STATS'!AJ3329+'GAME STATS'!AJ3392+'GAME STATS'!AJ3455+'GAME STATS'!AJ3518+'GAME STATS'!AJ3581+'GAME STATS'!AJ3644+'GAME STATS'!AJ3707+'GAME STATS'!AJ3770+'GAME STATS'!AJ3833+'GAME STATS'!AJ3896+'GAME STATS'!AJ3959+'GAME STATS'!AJ4022+'GAME STATS'!AJ4085+'GAME STATS'!AJ4148+'GAME STATS'!AJ4211+'GAME STATS'!AJ4274+'GAME STATS'!AJ4337+'GAME STATS'!AJ4400+'GAME STATS'!AJ4463+'GAME STATS'!AJ4526+'GAME STATS'!AJ4589+'GAME STATS'!AJ4652+'GAME STATS'!AJ4715+'GAME STATS'!AJ4778+'GAME STATS'!AJ4841+'GAME STATS'!AJ4904+'GAME STATS'!AJ4967+'GAME STATS'!AJ5030</f>
        <v>0</v>
      </c>
      <c r="AJ51" s="525"/>
      <c r="AK51" s="572">
        <f t="shared" ref="AK51" si="11">IF(AG51=0,0,(AI51/AG51)*100)</f>
        <v>0</v>
      </c>
      <c r="AL51" s="573"/>
      <c r="AM51" s="524">
        <f>'GAME STATS'!AN53+'GAME STATS'!AN116+'GAME STATS'!AN179+'GAME STATS'!AN242+'GAME STATS'!AN305+'GAME STATS'!AN368+'GAME STATS'!AN431+'GAME STATS'!AN494+'GAME STATS'!AN557+'GAME STATS'!AN620+'GAME STATS'!AN683+'GAME STATS'!AN746+'GAME STATS'!AN809+'GAME STATS'!AN872+'GAME STATS'!AN935+'GAME STATS'!AN998+'GAME STATS'!AN1061+'GAME STATS'!AN1124+'GAME STATS'!AN1187+'GAME STATS'!AN1250+'GAME STATS'!AN1313+'GAME STATS'!AN1376+'GAME STATS'!AN1439+'GAME STATS'!AN1502+'GAME STATS'!AN1565+'GAME STATS'!AN1628+'GAME STATS'!AN1691+'GAME STATS'!AN1754+'GAME STATS'!AN1817+'GAME STATS'!AN1880+'GAME STATS'!AN1943+'GAME STATS'!AN2006+'GAME STATS'!AN2069+'GAME STATS'!AN2132+'GAME STATS'!AN2195+'GAME STATS'!AN2258+'GAME STATS'!AN2321+'GAME STATS'!AN2384+'GAME STATS'!AN2447+'GAME STATS'!AN2510+'GAME STATS'!AN2573+'GAME STATS'!AN2636+'GAME STATS'!AN2699+'GAME STATS'!AN2762+'GAME STATS'!AN2825+'GAME STATS'!AN2888+'GAME STATS'!AN2951+'GAME STATS'!AN3014+'GAME STATS'!AN3077+'GAME STATS'!AN3140+'GAME STATS'!AN3203+'GAME STATS'!AN3266+'GAME STATS'!AN3329+'GAME STATS'!AN3392+'GAME STATS'!AN3455+'GAME STATS'!AN3518+'GAME STATS'!AN3581+'GAME STATS'!AN3644+'GAME STATS'!AN3707+'GAME STATS'!AN3770+'GAME STATS'!AN3833+'GAME STATS'!AN3896+'GAME STATS'!AN3959+'GAME STATS'!AN4022+'GAME STATS'!AN4085+'GAME STATS'!AN4148+'GAME STATS'!AN4211+'GAME STATS'!AN4274+'GAME STATS'!AN4337+'GAME STATS'!AN4400+'GAME STATS'!AN4463+'GAME STATS'!AN4526+'GAME STATS'!AN4589+'GAME STATS'!AN4652+'GAME STATS'!AN4715+'GAME STATS'!AN4778+'GAME STATS'!AN4841+'GAME STATS'!AN4904+'GAME STATS'!AN4967+'GAME STATS'!AN5030</f>
        <v>0</v>
      </c>
      <c r="AN51" s="525"/>
      <c r="AO51" s="524">
        <f>'GAME STATS'!AP53+'GAME STATS'!AP116+'GAME STATS'!AP179+'GAME STATS'!AP242+'GAME STATS'!AP305+'GAME STATS'!AP368+'GAME STATS'!AP431+'GAME STATS'!AP494+'GAME STATS'!AP557+'GAME STATS'!AP620+'GAME STATS'!AP683+'GAME STATS'!AP746+'GAME STATS'!AP809+'GAME STATS'!AP872+'GAME STATS'!AP935+'GAME STATS'!AP998+'GAME STATS'!AP1061+'GAME STATS'!AP1124+'GAME STATS'!AP1187+'GAME STATS'!AP1250+'GAME STATS'!AP1313+'GAME STATS'!AP1376+'GAME STATS'!AP1439+'GAME STATS'!AP1502+'GAME STATS'!AP1565+'GAME STATS'!AP1628+'GAME STATS'!AP1691+'GAME STATS'!AP1754+'GAME STATS'!AP1817+'GAME STATS'!AP1880+'GAME STATS'!AP1943+'GAME STATS'!AP2006+'GAME STATS'!AP2069+'GAME STATS'!AP2132+'GAME STATS'!AP2195+'GAME STATS'!AP2258+'GAME STATS'!AP2321+'GAME STATS'!AP2384+'GAME STATS'!AP2447+'GAME STATS'!AP2510+'GAME STATS'!AP2573+'GAME STATS'!AP2636+'GAME STATS'!AP2699+'GAME STATS'!AP2762+'GAME STATS'!AP2825+'GAME STATS'!AP2888+'GAME STATS'!AP2951+'GAME STATS'!AP3014+'GAME STATS'!AP3077+'GAME STATS'!AP3140+'GAME STATS'!AP3203+'GAME STATS'!AP3266+'GAME STATS'!AP3329+'GAME STATS'!AP3392+'GAME STATS'!AP3455+'GAME STATS'!AP3518+'GAME STATS'!AP3581+'GAME STATS'!AP3644+'GAME STATS'!AP3707+'GAME STATS'!AP3770+'GAME STATS'!AP3833+'GAME STATS'!AP3896+'GAME STATS'!AP3959+'GAME STATS'!AP4022+'GAME STATS'!AP4085+'GAME STATS'!AP4148+'GAME STATS'!AP4211+'GAME STATS'!AP4274+'GAME STATS'!AP4337+'GAME STATS'!AP4400+'GAME STATS'!AP4463+'GAME STATS'!AP4526+'GAME STATS'!AP4589+'GAME STATS'!AP4652+'GAME STATS'!AP4715+'GAME STATS'!AP4778+'GAME STATS'!AP4841+'GAME STATS'!AP4904+'GAME STATS'!AP4967+'GAME STATS'!AP5030</f>
        <v>0</v>
      </c>
      <c r="AP51" s="525"/>
      <c r="AQ51" s="572">
        <f t="shared" ref="AQ51" si="12">IF(AM51=0,0,(AO51/AM51)*100)</f>
        <v>0</v>
      </c>
      <c r="AR51" s="573"/>
      <c r="AS51" s="524">
        <f t="shared" ref="AS51" si="13">AA51+AG51+AM51</f>
        <v>0</v>
      </c>
      <c r="AT51" s="525"/>
      <c r="AU51" s="569">
        <f t="shared" ref="AU51" si="14">AC51+AI51+AO51</f>
        <v>0</v>
      </c>
      <c r="AV51" s="525"/>
      <c r="AW51" s="572">
        <f>IF(AS51=0,0,(AU51/AS51)*100)</f>
        <v>0</v>
      </c>
      <c r="AX51" s="573"/>
      <c r="AY51" s="524">
        <f>'GAME STATS'!AZ53+'GAME STATS'!AZ116+'GAME STATS'!AZ179+'GAME STATS'!AZ242+'GAME STATS'!AZ305+'GAME STATS'!AZ368+'GAME STATS'!AZ431+'GAME STATS'!AZ494+'GAME STATS'!AZ557+'GAME STATS'!AZ620+'GAME STATS'!AZ683+'GAME STATS'!AZ746+'GAME STATS'!AZ809+'GAME STATS'!AZ872+'GAME STATS'!AZ935+'GAME STATS'!AZ998+'GAME STATS'!AZ1061+'GAME STATS'!AZ1124+'GAME STATS'!AZ1187+'GAME STATS'!AZ1250+'GAME STATS'!AZ1313+'GAME STATS'!AZ1376+'GAME STATS'!AZ1439+'GAME STATS'!AZ1502+'GAME STATS'!AZ1565+'GAME STATS'!AZ1628+'GAME STATS'!AZ1691+'GAME STATS'!AZ1754+'GAME STATS'!AZ1817+'GAME STATS'!AZ1880+'GAME STATS'!AZ1943+'GAME STATS'!AZ2006+'GAME STATS'!AZ2069+'GAME STATS'!AZ2132+'GAME STATS'!AZ2195+'GAME STATS'!AZ2258+'GAME STATS'!AZ2321+'GAME STATS'!AZ2384+'GAME STATS'!AZ2447+'GAME STATS'!AZ2510+'GAME STATS'!AZ2573+'GAME STATS'!AZ2636+'GAME STATS'!AZ2699+'GAME STATS'!AZ2762+'GAME STATS'!AZ2825+'GAME STATS'!AZ2888+'GAME STATS'!AZ2951+'GAME STATS'!AZ3014+'GAME STATS'!AZ3077+'GAME STATS'!AZ3140+'GAME STATS'!AZ3203+'GAME STATS'!AZ3266+'GAME STATS'!AZ3329+'GAME STATS'!AZ3392+'GAME STATS'!AZ3455+'GAME STATS'!AZ3518+'GAME STATS'!AZ3581+'GAME STATS'!AZ3644+'GAME STATS'!AZ3707+'GAME STATS'!AZ3770+'GAME STATS'!AZ3833+'GAME STATS'!AZ3896+'GAME STATS'!AZ3959+'GAME STATS'!AZ4022+'GAME STATS'!AZ4085+'GAME STATS'!AZ4148+'GAME STATS'!AZ4211+'GAME STATS'!AZ4274+'GAME STATS'!AZ4337+'GAME STATS'!AZ4400+'GAME STATS'!AZ4463+'GAME STATS'!AZ4526+'GAME STATS'!AZ4589+'GAME STATS'!AZ4652+'GAME STATS'!AZ4715+'GAME STATS'!AZ4778+'GAME STATS'!AZ4841+'GAME STATS'!AZ4904+'GAME STATS'!AZ4967+'GAME STATS'!AZ5030</f>
        <v>0</v>
      </c>
      <c r="AZ51" s="525"/>
      <c r="BA51" s="524">
        <f>'GAME STATS'!BB53+'GAME STATS'!BB116+'GAME STATS'!BB179+'GAME STATS'!BB242+'GAME STATS'!BB305+'GAME STATS'!BB368+'GAME STATS'!BB431+'GAME STATS'!BB494+'GAME STATS'!BB557+'GAME STATS'!BB620+'GAME STATS'!BB683+'GAME STATS'!BB746+'GAME STATS'!BB809+'GAME STATS'!BB872+'GAME STATS'!BB935+'GAME STATS'!BB998+'GAME STATS'!BB1061+'GAME STATS'!BB1124+'GAME STATS'!BB1187+'GAME STATS'!BB1250+'GAME STATS'!BB1313+'GAME STATS'!BB1376+'GAME STATS'!BB1439+'GAME STATS'!BB1502+'GAME STATS'!BB1565+'GAME STATS'!BB1628+'GAME STATS'!BB1691+'GAME STATS'!BB1754+'GAME STATS'!BB1817+'GAME STATS'!BB1880+'GAME STATS'!BB1943+'GAME STATS'!BB2006+'GAME STATS'!BB2069+'GAME STATS'!BB2132+'GAME STATS'!BB2195+'GAME STATS'!BB2258+'GAME STATS'!BB2321+'GAME STATS'!BB2384+'GAME STATS'!BB2447+'GAME STATS'!BB2510+'GAME STATS'!BB2573+'GAME STATS'!BB2636+'GAME STATS'!BB2699+'GAME STATS'!BB2762+'GAME STATS'!BB2825+'GAME STATS'!BB2888+'GAME STATS'!BB2951+'GAME STATS'!BB3014+'GAME STATS'!BB3077+'GAME STATS'!BB3140+'GAME STATS'!BB3203+'GAME STATS'!BB3266+'GAME STATS'!BB3329+'GAME STATS'!BB3392+'GAME STATS'!BB3455+'GAME STATS'!BB3518+'GAME STATS'!BB3581+'GAME STATS'!BB3644+'GAME STATS'!BB3707+'GAME STATS'!BB3770+'GAME STATS'!BB3833+'GAME STATS'!BB3896+'GAME STATS'!BB3959+'GAME STATS'!BB4022+'GAME STATS'!BB4085+'GAME STATS'!BB4148+'GAME STATS'!BB4211+'GAME STATS'!BB4274+'GAME STATS'!BB4337+'GAME STATS'!BB4400+'GAME STATS'!BB4463+'GAME STATS'!BB4526+'GAME STATS'!BB4589+'GAME STATS'!BB4652+'GAME STATS'!BB4715+'GAME STATS'!BB4778+'GAME STATS'!BB4841+'GAME STATS'!BB4904+'GAME STATS'!BB4967+'GAME STATS'!BB5030</f>
        <v>0</v>
      </c>
      <c r="BB51" s="525"/>
      <c r="BC51" s="572">
        <f t="shared" ref="BC51" si="15">IF(AY51=0,0,(BA51/AY51)*100)</f>
        <v>0</v>
      </c>
      <c r="BD51" s="573"/>
      <c r="BE51" s="524">
        <f t="shared" ref="BE51" si="16">AA51+AG51+AM51+AY51</f>
        <v>0</v>
      </c>
      <c r="BF51" s="525"/>
      <c r="BG51" s="569">
        <f t="shared" ref="BG51" si="17">AC51+AI51+AO51+BA51</f>
        <v>0</v>
      </c>
      <c r="BH51" s="525"/>
      <c r="BI51" s="599">
        <f t="shared" ref="BI51" si="18">IF(BE51=0,0,(BG51/BE51)*100)</f>
        <v>0</v>
      </c>
      <c r="BJ51" s="601"/>
      <c r="BK51" s="586">
        <f t="shared" ref="BK51" si="19">(AC51*2)+(AI51*2)+(AO51*3)+BA51</f>
        <v>0</v>
      </c>
      <c r="BL51" s="587"/>
      <c r="BM51" s="588"/>
      <c r="BN51" s="104"/>
      <c r="BO51" s="104"/>
    </row>
    <row r="52" spans="1:67" ht="24.95" hidden="1" customHeight="1" thickBot="1" x14ac:dyDescent="0.3">
      <c r="A52" s="104"/>
      <c r="B52" s="611"/>
      <c r="C52" s="624" t="str">
        <f>IF(ROSTER!D$50="","",ROSTER!D$50)</f>
        <v/>
      </c>
      <c r="D52" s="625"/>
      <c r="E52" s="626"/>
      <c r="F52" s="612"/>
      <c r="G52" s="613"/>
      <c r="H52" s="612"/>
      <c r="I52" s="613"/>
      <c r="J52" s="614"/>
      <c r="K52" s="612"/>
      <c r="L52" s="613"/>
      <c r="M52" s="612"/>
      <c r="N52" s="613"/>
      <c r="O52" s="615" t="s">
        <v>14</v>
      </c>
      <c r="P52" s="616"/>
      <c r="Q52" s="612"/>
      <c r="R52" s="613"/>
      <c r="S52" s="612"/>
      <c r="T52" s="613"/>
      <c r="U52" s="612"/>
      <c r="V52" s="617"/>
      <c r="W52" s="614"/>
      <c r="X52" s="614"/>
      <c r="Y52" s="612"/>
      <c r="Z52" s="613"/>
      <c r="AA52" s="612"/>
      <c r="AB52" s="613"/>
      <c r="AC52" s="612"/>
      <c r="AD52" s="613"/>
      <c r="AE52" s="612"/>
      <c r="AF52" s="613"/>
      <c r="AG52" s="612"/>
      <c r="AH52" s="613"/>
      <c r="AI52" s="612"/>
      <c r="AJ52" s="613"/>
      <c r="AK52" s="615"/>
      <c r="AL52" s="616"/>
      <c r="AM52" s="612"/>
      <c r="AN52" s="613"/>
      <c r="AO52" s="612"/>
      <c r="AP52" s="613"/>
      <c r="AQ52" s="615"/>
      <c r="AR52" s="616"/>
      <c r="AS52" s="612"/>
      <c r="AT52" s="613"/>
      <c r="AU52" s="618"/>
      <c r="AV52" s="613"/>
      <c r="AW52" s="615"/>
      <c r="AX52" s="616"/>
      <c r="AY52" s="612"/>
      <c r="AZ52" s="613"/>
      <c r="BA52" s="612"/>
      <c r="BB52" s="613"/>
      <c r="BC52" s="615"/>
      <c r="BD52" s="616"/>
      <c r="BE52" s="612"/>
      <c r="BF52" s="613"/>
      <c r="BG52" s="618"/>
      <c r="BH52" s="613"/>
      <c r="BI52" s="619"/>
      <c r="BJ52" s="620"/>
      <c r="BK52" s="621"/>
      <c r="BL52" s="622"/>
      <c r="BM52" s="623"/>
      <c r="BN52" s="104"/>
      <c r="BO52" s="104"/>
    </row>
    <row r="53" spans="1:67" s="239" customFormat="1" ht="21.75" customHeight="1" x14ac:dyDescent="0.5">
      <c r="A53" s="238"/>
      <c r="B53" s="579"/>
      <c r="C53" s="530"/>
      <c r="D53" s="530" t="s">
        <v>10</v>
      </c>
      <c r="E53" s="530"/>
      <c r="F53" s="530"/>
      <c r="G53" s="559"/>
      <c r="H53" s="535"/>
      <c r="I53" s="536"/>
      <c r="J53" s="576">
        <f>SUM(J9:J52)</f>
        <v>0</v>
      </c>
      <c r="K53" s="574">
        <f>SUM(K9:L52)</f>
        <v>0</v>
      </c>
      <c r="L53" s="567"/>
      <c r="M53" s="555">
        <f>SUM(M9:N52)</f>
        <v>0</v>
      </c>
      <c r="N53" s="567"/>
      <c r="O53" s="555">
        <f>K53+M53</f>
        <v>0</v>
      </c>
      <c r="P53" s="559"/>
      <c r="Q53" s="574">
        <f>SUM(Q9:R52)</f>
        <v>0</v>
      </c>
      <c r="R53" s="567"/>
      <c r="S53" s="555">
        <f>SUM(S9:T52)</f>
        <v>0</v>
      </c>
      <c r="T53" s="559"/>
      <c r="U53" s="574">
        <f>SUM(U9:V52)</f>
        <v>0</v>
      </c>
      <c r="V53" s="559"/>
      <c r="W53" s="576">
        <f>SUM(W9:W52)</f>
        <v>0</v>
      </c>
      <c r="X53" s="576">
        <f>SUM(X9:X52)</f>
        <v>0</v>
      </c>
      <c r="Y53" s="574">
        <f>SUM(Z9:Z52)</f>
        <v>0</v>
      </c>
      <c r="Z53" s="559"/>
      <c r="AA53" s="574">
        <f>SUM(AA9:AB48)</f>
        <v>0</v>
      </c>
      <c r="AB53" s="607"/>
      <c r="AC53" s="609">
        <f>SUM(AC9:AD48)</f>
        <v>0</v>
      </c>
      <c r="AD53" s="567"/>
      <c r="AE53" s="555">
        <f>IF(AA53=0,0,(AC53/AA53)*100)</f>
        <v>0</v>
      </c>
      <c r="AF53" s="559"/>
      <c r="AG53" s="574">
        <f>SUM(AG9:AH52)</f>
        <v>0</v>
      </c>
      <c r="AH53" s="567"/>
      <c r="AI53" s="555">
        <f>SUM(AI9:AJ52)</f>
        <v>0</v>
      </c>
      <c r="AJ53" s="567"/>
      <c r="AK53" s="555">
        <f>IF(AG53=0,0,(AI53/AG53)*100)</f>
        <v>0</v>
      </c>
      <c r="AL53" s="559"/>
      <c r="AM53" s="574">
        <f>SUM(AM9:AN52)</f>
        <v>0</v>
      </c>
      <c r="AN53" s="567"/>
      <c r="AO53" s="555">
        <f>SUM(AO9:AP52)</f>
        <v>0</v>
      </c>
      <c r="AP53" s="567"/>
      <c r="AQ53" s="555">
        <f>IF(AM53=0,0,(AO53/AM53)*100)</f>
        <v>0</v>
      </c>
      <c r="AR53" s="559"/>
      <c r="AS53" s="574">
        <f>SUM(AS9:AT52)</f>
        <v>0</v>
      </c>
      <c r="AT53" s="567"/>
      <c r="AU53" s="555">
        <f>SUM(AU9:AV52)</f>
        <v>0</v>
      </c>
      <c r="AV53" s="567"/>
      <c r="AW53" s="555">
        <f>IF(AS53=0,0,(AU53/AS53)*100)</f>
        <v>0</v>
      </c>
      <c r="AX53" s="559"/>
      <c r="AY53" s="574">
        <f>SUM(AY9:AZ52)</f>
        <v>0</v>
      </c>
      <c r="AZ53" s="567"/>
      <c r="BA53" s="555">
        <f>SUM(BA9:BB52)</f>
        <v>0</v>
      </c>
      <c r="BB53" s="567"/>
      <c r="BC53" s="555">
        <f>IF(AY53=0,0,(BA53/AY53)*100)</f>
        <v>0</v>
      </c>
      <c r="BD53" s="559"/>
      <c r="BE53" s="574">
        <f>SUM(BE9:BF52)</f>
        <v>0</v>
      </c>
      <c r="BF53" s="567"/>
      <c r="BG53" s="555">
        <f>SUM(BG9:BH52)</f>
        <v>0</v>
      </c>
      <c r="BH53" s="567"/>
      <c r="BI53" s="555">
        <f>IF(BE53=0,0,(BG53/BE53)*100)</f>
        <v>0</v>
      </c>
      <c r="BJ53" s="556"/>
      <c r="BK53" s="529">
        <f>SUM(BK9:BM52)</f>
        <v>0</v>
      </c>
      <c r="BL53" s="530"/>
      <c r="BM53" s="531"/>
      <c r="BN53" s="238"/>
      <c r="BO53" s="238"/>
    </row>
    <row r="54" spans="1:67" s="239" customFormat="1" ht="21.75" customHeight="1" thickBot="1" x14ac:dyDescent="0.55000000000000004">
      <c r="A54" s="238"/>
      <c r="B54" s="580"/>
      <c r="C54" s="533"/>
      <c r="D54" s="533"/>
      <c r="E54" s="533"/>
      <c r="F54" s="533"/>
      <c r="G54" s="560"/>
      <c r="H54" s="537"/>
      <c r="I54" s="538"/>
      <c r="J54" s="577"/>
      <c r="K54" s="575"/>
      <c r="L54" s="568"/>
      <c r="M54" s="557"/>
      <c r="N54" s="568"/>
      <c r="O54" s="557" t="s">
        <v>14</v>
      </c>
      <c r="P54" s="560"/>
      <c r="Q54" s="575"/>
      <c r="R54" s="568"/>
      <c r="S54" s="557"/>
      <c r="T54" s="560"/>
      <c r="U54" s="575"/>
      <c r="V54" s="560"/>
      <c r="W54" s="577"/>
      <c r="X54" s="577"/>
      <c r="Y54" s="575"/>
      <c r="Z54" s="560"/>
      <c r="AA54" s="575"/>
      <c r="AB54" s="608"/>
      <c r="AC54" s="610"/>
      <c r="AD54" s="568"/>
      <c r="AE54" s="557"/>
      <c r="AF54" s="560"/>
      <c r="AG54" s="575"/>
      <c r="AH54" s="568"/>
      <c r="AI54" s="557"/>
      <c r="AJ54" s="568"/>
      <c r="AK54" s="557"/>
      <c r="AL54" s="560"/>
      <c r="AM54" s="575"/>
      <c r="AN54" s="568"/>
      <c r="AO54" s="557"/>
      <c r="AP54" s="568"/>
      <c r="AQ54" s="557"/>
      <c r="AR54" s="560"/>
      <c r="AS54" s="575"/>
      <c r="AT54" s="568"/>
      <c r="AU54" s="557"/>
      <c r="AV54" s="568"/>
      <c r="AW54" s="557"/>
      <c r="AX54" s="560"/>
      <c r="AY54" s="575"/>
      <c r="AZ54" s="568"/>
      <c r="BA54" s="557"/>
      <c r="BB54" s="568"/>
      <c r="BC54" s="557"/>
      <c r="BD54" s="560"/>
      <c r="BE54" s="575"/>
      <c r="BF54" s="568"/>
      <c r="BG54" s="557"/>
      <c r="BH54" s="568"/>
      <c r="BI54" s="557"/>
      <c r="BJ54" s="558"/>
      <c r="BK54" s="532"/>
      <c r="BL54" s="533"/>
      <c r="BM54" s="534"/>
      <c r="BN54" s="238"/>
      <c r="BO54" s="238"/>
    </row>
    <row r="55" spans="1:67" s="242" customFormat="1" ht="42.75" customHeight="1" thickBot="1" x14ac:dyDescent="0.55000000000000004">
      <c r="A55" s="240"/>
      <c r="B55" s="564"/>
      <c r="C55" s="565"/>
      <c r="D55" s="565" t="s">
        <v>13</v>
      </c>
      <c r="E55" s="565"/>
      <c r="F55" s="565"/>
      <c r="G55" s="566"/>
      <c r="H55" s="539"/>
      <c r="I55" s="540"/>
      <c r="J55" s="241">
        <f>'GAME STATS'!H57+'GAME STATS'!H120+'GAME STATS'!H183+'GAME STATS'!H246+'GAME STATS'!H309+'GAME STATS'!H372+'GAME STATS'!H435+'GAME STATS'!H498+'GAME STATS'!H561+'GAME STATS'!H624+'GAME STATS'!H687+'GAME STATS'!H750+'GAME STATS'!H813+'GAME STATS'!H876+'GAME STATS'!H939+'GAME STATS'!H1002+'GAME STATS'!H1065+'GAME STATS'!H1128+'GAME STATS'!H1191+'GAME STATS'!H1254+'GAME STATS'!H1317+'GAME STATS'!H1380+'GAME STATS'!H1443+'GAME STATS'!H1506+'GAME STATS'!H1569+'GAME STATS'!H1632+'GAME STATS'!H1695+'GAME STATS'!H1758+'GAME STATS'!H1821+'GAME STATS'!H1884+'GAME STATS'!H1947+'GAME STATS'!H2010+'GAME STATS'!H2073+'GAME STATS'!H2136+'GAME STATS'!H2199+'GAME STATS'!H2262+'GAME STATS'!H2325+'GAME STATS'!H2388+'GAME STATS'!H2451+'GAME STATS'!H2514+'GAME STATS'!H2577+'GAME STATS'!H2640+'GAME STATS'!H2703+'GAME STATS'!H2766+'GAME STATS'!H2829+'GAME STATS'!H2892+'GAME STATS'!H2955+'GAME STATS'!H3018+'GAME STATS'!H3081+'GAME STATS'!H3144+'GAME STATS'!H3207+'GAME STATS'!H3270+'GAME STATS'!H3333+'GAME STATS'!H3396+'GAME STATS'!H3459+'GAME STATS'!H3522+'GAME STATS'!H3585+'GAME STATS'!H3648+'GAME STATS'!H3711+'GAME STATS'!H3774+'GAME STATS'!H3837+'GAME STATS'!H3900+'GAME STATS'!H3963+'GAME STATS'!H4026+'GAME STATS'!H4089+'GAME STATS'!H4152+'GAME STATS'!H4215+'GAME STATS'!H4278+'GAME STATS'!H4341+'GAME STATS'!H4404+'GAME STATS'!H4467+'GAME STATS'!H4530+'GAME STATS'!H4593+'GAME STATS'!H4656+'GAME STATS'!H4719+'GAME STATS'!H4782+'GAME STATS'!H4845+'GAME STATS'!H4908+'GAME STATS'!H4971+'GAME STATS'!H5034</f>
        <v>0</v>
      </c>
      <c r="K55" s="527">
        <f>'GAME STATS'!J57+'GAME STATS'!J120+'GAME STATS'!J183+'GAME STATS'!J246+'GAME STATS'!J309+'GAME STATS'!J372+'GAME STATS'!J435+'GAME STATS'!J498+'GAME STATS'!J561+'GAME STATS'!J624+'GAME STATS'!J687+'GAME STATS'!J750+'GAME STATS'!J813+'GAME STATS'!J876+'GAME STATS'!J939+'GAME STATS'!J1002+'GAME STATS'!J1065+'GAME STATS'!J1128+'GAME STATS'!J1191+'GAME STATS'!J1254+'GAME STATS'!J1317+'GAME STATS'!J1380+'GAME STATS'!J1443+'GAME STATS'!J1506+'GAME STATS'!J1569+'GAME STATS'!J1632+'GAME STATS'!J1695+'GAME STATS'!J1758+'GAME STATS'!J1821+'GAME STATS'!J1884+'GAME STATS'!J1947+'GAME STATS'!J2010+'GAME STATS'!J2073+'GAME STATS'!J2136+'GAME STATS'!J2199+'GAME STATS'!J2262+'GAME STATS'!J2325+'GAME STATS'!J2388+'GAME STATS'!J2451+'GAME STATS'!J2514+'GAME STATS'!J2577+'GAME STATS'!J2640+'GAME STATS'!J2703+'GAME STATS'!J2766+'GAME STATS'!J2829+'GAME STATS'!J2892+'GAME STATS'!J2955+'GAME STATS'!J3018+'GAME STATS'!J3081+'GAME STATS'!J3144+'GAME STATS'!J3207+'GAME STATS'!J3270+'GAME STATS'!J3333+'GAME STATS'!J3396+'GAME STATS'!J3459+'GAME STATS'!J3522+'GAME STATS'!J3585+'GAME STATS'!J3648+'GAME STATS'!J3711+'GAME STATS'!J3774+'GAME STATS'!J3837+'GAME STATS'!J3900+'GAME STATS'!J3963+'GAME STATS'!J4026+'GAME STATS'!J4089+'GAME STATS'!J4152+'GAME STATS'!J4215+'GAME STATS'!J4278+'GAME STATS'!J4341+'GAME STATS'!J4404+'GAME STATS'!J4467+'GAME STATS'!J4530+'GAME STATS'!J4593+'GAME STATS'!J4656+'GAME STATS'!J4719+'GAME STATS'!J4782+'GAME STATS'!J4845+'GAME STATS'!J4908+'GAME STATS'!J4971+'GAME STATS'!J5034</f>
        <v>0</v>
      </c>
      <c r="L55" s="528"/>
      <c r="M55" s="527">
        <f>'GAME STATS'!L57+'GAME STATS'!L120+'GAME STATS'!L183+'GAME STATS'!L246+'GAME STATS'!L309+'GAME STATS'!L372+'GAME STATS'!L435+'GAME STATS'!L498+'GAME STATS'!L561+'GAME STATS'!L624+'GAME STATS'!L687+'GAME STATS'!L750+'GAME STATS'!L813+'GAME STATS'!L876+'GAME STATS'!L939+'GAME STATS'!L1002+'GAME STATS'!L1065+'GAME STATS'!L1128+'GAME STATS'!L1191+'GAME STATS'!L1254+'GAME STATS'!L1317+'GAME STATS'!L1380+'GAME STATS'!L1443+'GAME STATS'!L1506+'GAME STATS'!L1569+'GAME STATS'!L1632+'GAME STATS'!L1695+'GAME STATS'!L1758+'GAME STATS'!L1821+'GAME STATS'!L1884+'GAME STATS'!L1947+'GAME STATS'!L2010+'GAME STATS'!L2073+'GAME STATS'!L2136+'GAME STATS'!L2199+'GAME STATS'!L2262+'GAME STATS'!L2325+'GAME STATS'!L2388+'GAME STATS'!L2451+'GAME STATS'!L2514+'GAME STATS'!L2577+'GAME STATS'!L2640+'GAME STATS'!L2703+'GAME STATS'!L2766+'GAME STATS'!L2829+'GAME STATS'!L2892+'GAME STATS'!L2955+'GAME STATS'!L3018+'GAME STATS'!L3081+'GAME STATS'!L3144+'GAME STATS'!L3207+'GAME STATS'!L3270+'GAME STATS'!L3333+'GAME STATS'!L3396+'GAME STATS'!L3459+'GAME STATS'!L3522+'GAME STATS'!L3585+'GAME STATS'!L3648+'GAME STATS'!L3711+'GAME STATS'!L3774+'GAME STATS'!L3837+'GAME STATS'!L3900+'GAME STATS'!L3963+'GAME STATS'!L4026+'GAME STATS'!L4089+'GAME STATS'!L4152+'GAME STATS'!L4215+'GAME STATS'!L4278+'GAME STATS'!L4341+'GAME STATS'!L4404+'GAME STATS'!L4467+'GAME STATS'!L4530+'GAME STATS'!L4593+'GAME STATS'!L4656+'GAME STATS'!L4719+'GAME STATS'!L4782+'GAME STATS'!L4845+'GAME STATS'!L4908+'GAME STATS'!L4971+'GAME STATS'!L5034</f>
        <v>0</v>
      </c>
      <c r="N55" s="528"/>
      <c r="O55" s="522">
        <f>K55+M55</f>
        <v>0</v>
      </c>
      <c r="P55" s="523"/>
      <c r="Q55" s="527">
        <f>'GAME STATS'!P57+'GAME STATS'!P120+'GAME STATS'!P183+'GAME STATS'!P246+'GAME STATS'!P309+'GAME STATS'!P372+'GAME STATS'!P435+'GAME STATS'!P498+'GAME STATS'!P561+'GAME STATS'!P624+'GAME STATS'!P687+'GAME STATS'!P750+'GAME STATS'!P813+'GAME STATS'!P876+'GAME STATS'!P939+'GAME STATS'!P1002+'GAME STATS'!P1065+'GAME STATS'!P1128+'GAME STATS'!P1191+'GAME STATS'!P1254+'GAME STATS'!P1317+'GAME STATS'!P1380+'GAME STATS'!P1443+'GAME STATS'!P1506+'GAME STATS'!P1569+'GAME STATS'!P1632+'GAME STATS'!P1695+'GAME STATS'!P1758+'GAME STATS'!P1821+'GAME STATS'!P1884+'GAME STATS'!P1947+'GAME STATS'!P2010+'GAME STATS'!P2073+'GAME STATS'!P2136+'GAME STATS'!P2199+'GAME STATS'!P2262+'GAME STATS'!P2325+'GAME STATS'!P2388+'GAME STATS'!P2451+'GAME STATS'!P2514+'GAME STATS'!P2577+'GAME STATS'!P2640+'GAME STATS'!P2703+'GAME STATS'!P2766+'GAME STATS'!P2829+'GAME STATS'!P2892+'GAME STATS'!P2955+'GAME STATS'!P3018+'GAME STATS'!P3081+'GAME STATS'!P3144+'GAME STATS'!P3207+'GAME STATS'!P3270+'GAME STATS'!P3333+'GAME STATS'!P3396+'GAME STATS'!P3459+'GAME STATS'!P3522+'GAME STATS'!P3585+'GAME STATS'!P3648+'GAME STATS'!P3711+'GAME STATS'!P3774+'GAME STATS'!P3837+'GAME STATS'!P3900+'GAME STATS'!P3963+'GAME STATS'!P4026+'GAME STATS'!P4089+'GAME STATS'!P4152+'GAME STATS'!P4215+'GAME STATS'!P4278+'GAME STATS'!P4341+'GAME STATS'!P4404+'GAME STATS'!P4467+'GAME STATS'!P4530+'GAME STATS'!P4593+'GAME STATS'!P4656+'GAME STATS'!P4719+'GAME STATS'!P4782+'GAME STATS'!P4845+'GAME STATS'!P4908+'GAME STATS'!P4971+'GAME STATS'!P5034</f>
        <v>0</v>
      </c>
      <c r="R55" s="528"/>
      <c r="S55" s="527">
        <f>'GAME STATS'!R57+'GAME STATS'!R120+'GAME STATS'!R183+'GAME STATS'!R246+'GAME STATS'!R309+'GAME STATS'!R372+'GAME STATS'!R435+'GAME STATS'!R498+'GAME STATS'!R561+'GAME STATS'!R624+'GAME STATS'!R687+'GAME STATS'!R750+'GAME STATS'!R813+'GAME STATS'!R876+'GAME STATS'!R939+'GAME STATS'!R1002+'GAME STATS'!R1065+'GAME STATS'!R1128+'GAME STATS'!R1191+'GAME STATS'!R1254+'GAME STATS'!R1317+'GAME STATS'!R1380+'GAME STATS'!R1443+'GAME STATS'!R1506+'GAME STATS'!R1569+'GAME STATS'!R1632+'GAME STATS'!R1695+'GAME STATS'!R1758+'GAME STATS'!R1821+'GAME STATS'!R1884+'GAME STATS'!R1947+'GAME STATS'!R2010+'GAME STATS'!R2073+'GAME STATS'!R2136+'GAME STATS'!R2199+'GAME STATS'!R2262+'GAME STATS'!R2325+'GAME STATS'!R2388+'GAME STATS'!R2451+'GAME STATS'!R2514+'GAME STATS'!R2577+'GAME STATS'!R2640+'GAME STATS'!R2703+'GAME STATS'!R2766+'GAME STATS'!R2829+'GAME STATS'!R2892+'GAME STATS'!R2955+'GAME STATS'!R3018+'GAME STATS'!R3081+'GAME STATS'!R3144+'GAME STATS'!R3207+'GAME STATS'!R3270+'GAME STATS'!R3333+'GAME STATS'!R3396+'GAME STATS'!R3459+'GAME STATS'!R3522+'GAME STATS'!R3585+'GAME STATS'!R3648+'GAME STATS'!R3711+'GAME STATS'!R3774+'GAME STATS'!R3837+'GAME STATS'!R3900+'GAME STATS'!R3963+'GAME STATS'!R4026+'GAME STATS'!R4089+'GAME STATS'!R4152+'GAME STATS'!R4215+'GAME STATS'!R4278+'GAME STATS'!R4341+'GAME STATS'!R4404+'GAME STATS'!R4467+'GAME STATS'!R4530+'GAME STATS'!R4593+'GAME STATS'!R4656+'GAME STATS'!R4719+'GAME STATS'!R4782+'GAME STATS'!R4845+'GAME STATS'!R4908+'GAME STATS'!R4971+'GAME STATS'!R5034</f>
        <v>0</v>
      </c>
      <c r="T55" s="528"/>
      <c r="U55" s="527">
        <f>'GAME STATS'!T57+'GAME STATS'!T120+'GAME STATS'!T183+'GAME STATS'!T246+'GAME STATS'!T309+'GAME STATS'!T372+'GAME STATS'!T435+'GAME STATS'!T498+'GAME STATS'!T561+'GAME STATS'!T624+'GAME STATS'!T687+'GAME STATS'!T750+'GAME STATS'!T813+'GAME STATS'!T876+'GAME STATS'!T939+'GAME STATS'!T1002+'GAME STATS'!T1065+'GAME STATS'!T1128+'GAME STATS'!T1191+'GAME STATS'!T1254+'GAME STATS'!T1317+'GAME STATS'!T1380+'GAME STATS'!T1443+'GAME STATS'!T1506+'GAME STATS'!T1569+'GAME STATS'!T1632+'GAME STATS'!T1695+'GAME STATS'!T1758+'GAME STATS'!T1821+'GAME STATS'!T1884+'GAME STATS'!T1947+'GAME STATS'!T2010+'GAME STATS'!T2073+'GAME STATS'!T2136+'GAME STATS'!T2199+'GAME STATS'!T2262+'GAME STATS'!T2325+'GAME STATS'!T2388+'GAME STATS'!T2451+'GAME STATS'!T2514+'GAME STATS'!T2577+'GAME STATS'!T2640+'GAME STATS'!T2703+'GAME STATS'!T2766+'GAME STATS'!T2829+'GAME STATS'!T2892+'GAME STATS'!T2955+'GAME STATS'!T3018+'GAME STATS'!T3081+'GAME STATS'!T3144+'GAME STATS'!T3207+'GAME STATS'!T3270+'GAME STATS'!T3333+'GAME STATS'!T3396+'GAME STATS'!T3459+'GAME STATS'!T3522+'GAME STATS'!T3585+'GAME STATS'!T3648+'GAME STATS'!T3711+'GAME STATS'!T3774+'GAME STATS'!T3837+'GAME STATS'!T3900+'GAME STATS'!T3963+'GAME STATS'!T4026+'GAME STATS'!T4089+'GAME STATS'!T4152+'GAME STATS'!T4215+'GAME STATS'!T4278+'GAME STATS'!T4341+'GAME STATS'!T4404+'GAME STATS'!T4467+'GAME STATS'!T4530+'GAME STATS'!T4593+'GAME STATS'!T4656+'GAME STATS'!T4719+'GAME STATS'!T4782+'GAME STATS'!T4845+'GAME STATS'!T4908+'GAME STATS'!T4971+'GAME STATS'!T5034</f>
        <v>0</v>
      </c>
      <c r="V55" s="528"/>
      <c r="W55" s="241">
        <f>'GAME STATS'!V57+'GAME STATS'!V120+'GAME STATS'!V183+'GAME STATS'!V246+'GAME STATS'!V309+'GAME STATS'!V372+'GAME STATS'!V435+'GAME STATS'!V498+'GAME STATS'!V561+'GAME STATS'!V624+'GAME STATS'!V687+'GAME STATS'!V750+'GAME STATS'!V813+'GAME STATS'!V876+'GAME STATS'!V939+'GAME STATS'!V1002+'GAME STATS'!V1065+'GAME STATS'!V1128+'GAME STATS'!V1191+'GAME STATS'!V1254+'GAME STATS'!V1317+'GAME STATS'!V1380+'GAME STATS'!V1443+'GAME STATS'!V1506+'GAME STATS'!V1569+'GAME STATS'!V1632+'GAME STATS'!V1695+'GAME STATS'!V1758+'GAME STATS'!V1821+'GAME STATS'!V1884+'GAME STATS'!V1947+'GAME STATS'!V2010+'GAME STATS'!V2073+'GAME STATS'!V2136+'GAME STATS'!V2199+'GAME STATS'!V2262+'GAME STATS'!V2325+'GAME STATS'!V2388+'GAME STATS'!V2451+'GAME STATS'!V2514+'GAME STATS'!V2577+'GAME STATS'!V2640+'GAME STATS'!V2703+'GAME STATS'!V2766+'GAME STATS'!V2829+'GAME STATS'!V2892+'GAME STATS'!V2955+'GAME STATS'!V3018+'GAME STATS'!V3081+'GAME STATS'!V3144+'GAME STATS'!V3207+'GAME STATS'!V3270+'GAME STATS'!V3333+'GAME STATS'!V3396+'GAME STATS'!V3459+'GAME STATS'!V3522+'GAME STATS'!V3585+'GAME STATS'!V3648+'GAME STATS'!V3711+'GAME STATS'!V3774+'GAME STATS'!V3837+'GAME STATS'!V3900+'GAME STATS'!V3963+'GAME STATS'!V4026+'GAME STATS'!V4089+'GAME STATS'!V4152+'GAME STATS'!V4215+'GAME STATS'!V4278+'GAME STATS'!V4341+'GAME STATS'!V4404+'GAME STATS'!V4467+'GAME STATS'!V4530+'GAME STATS'!V4593+'GAME STATS'!V4656+'GAME STATS'!V4719+'GAME STATS'!V4782+'GAME STATS'!V4845+'GAME STATS'!V4908+'GAME STATS'!V4971+'GAME STATS'!V5034</f>
        <v>0</v>
      </c>
      <c r="X55" s="241">
        <f>'GAME STATS'!X57+'GAME STATS'!X120+'GAME STATS'!X183+'GAME STATS'!X246+'GAME STATS'!X309+'GAME STATS'!X372+'GAME STATS'!X435+'GAME STATS'!X498+'GAME STATS'!X561+'GAME STATS'!X624+'GAME STATS'!X687+'GAME STATS'!X750+'GAME STATS'!X813+'GAME STATS'!X876+'GAME STATS'!X939+'GAME STATS'!X1002+'GAME STATS'!X1065+'GAME STATS'!X1128+'GAME STATS'!X1191+'GAME STATS'!X1254+'GAME STATS'!X1317+'GAME STATS'!X1380+'GAME STATS'!X1443+'GAME STATS'!X1506+'GAME STATS'!X1569+'GAME STATS'!X1632+'GAME STATS'!X1695+'GAME STATS'!X1758+'GAME STATS'!X1821+'GAME STATS'!X1884+'GAME STATS'!X1947+'GAME STATS'!X2010+'GAME STATS'!X2073+'GAME STATS'!X2136+'GAME STATS'!X2199+'GAME STATS'!X2262+'GAME STATS'!X2325+'GAME STATS'!X2388+'GAME STATS'!X2451+'GAME STATS'!X2514+'GAME STATS'!X2577+'GAME STATS'!X2640+'GAME STATS'!X2703+'GAME STATS'!X2766+'GAME STATS'!X2829+'GAME STATS'!X2892+'GAME STATS'!X2955+'GAME STATS'!X3018+'GAME STATS'!X3081+'GAME STATS'!X3144+'GAME STATS'!X3207+'GAME STATS'!X3270+'GAME STATS'!X3333+'GAME STATS'!X3396+'GAME STATS'!X3459+'GAME STATS'!X3522+'GAME STATS'!X3585+'GAME STATS'!X3648+'GAME STATS'!X3711+'GAME STATS'!X3774+'GAME STATS'!X3837+'GAME STATS'!X3900+'GAME STATS'!X3963+'GAME STATS'!X4026+'GAME STATS'!X4089+'GAME STATS'!X4152+'GAME STATS'!X4215+'GAME STATS'!X4278+'GAME STATS'!X4341+'GAME STATS'!X4404+'GAME STATS'!X4467+'GAME STATS'!X4530+'GAME STATS'!X4593+'GAME STATS'!X4656+'GAME STATS'!X4719+'GAME STATS'!X4782+'GAME STATS'!X4845+'GAME STATS'!X4908+'GAME STATS'!X4971+'GAME STATS'!X5034</f>
        <v>0</v>
      </c>
      <c r="Y55" s="527">
        <f>'GAME STATS'!Z57+'GAME STATS'!Z120+'GAME STATS'!Z183+'GAME STATS'!Z246+'GAME STATS'!Z309+'GAME STATS'!Z372+'GAME STATS'!Z435+'GAME STATS'!Z498+'GAME STATS'!Z561+'GAME STATS'!Z624+'GAME STATS'!Z687+'GAME STATS'!Z750+'GAME STATS'!Z813+'GAME STATS'!Z876+'GAME STATS'!Z939+'GAME STATS'!Z1002+'GAME STATS'!Z1065+'GAME STATS'!Z1128+'GAME STATS'!Z1191+'GAME STATS'!Z1254+'GAME STATS'!Z1317+'GAME STATS'!Z1380+'GAME STATS'!Z1443+'GAME STATS'!Z1506+'GAME STATS'!Z1569+'GAME STATS'!Z1632+'GAME STATS'!Z1695+'GAME STATS'!Z1758+'GAME STATS'!Z1821+'GAME STATS'!Z1884+'GAME STATS'!Z1947+'GAME STATS'!Z2010+'GAME STATS'!Z2073+'GAME STATS'!Z2136+'GAME STATS'!Z2199+'GAME STATS'!Z2262+'GAME STATS'!Z2325+'GAME STATS'!Z2388+'GAME STATS'!Z2451+'GAME STATS'!Z2514+'GAME STATS'!Z2577+'GAME STATS'!Z2640+'GAME STATS'!Z2703+'GAME STATS'!Z2766+'GAME STATS'!Z2829+'GAME STATS'!Z2892+'GAME STATS'!Z2955+'GAME STATS'!Z3018+'GAME STATS'!Z3081+'GAME STATS'!Z3144+'GAME STATS'!Z3207+'GAME STATS'!Z3270+'GAME STATS'!Z3333+'GAME STATS'!Z3396+'GAME STATS'!Z3459+'GAME STATS'!Z3522+'GAME STATS'!Z3585+'GAME STATS'!Z3648+'GAME STATS'!Z3711+'GAME STATS'!Z3774+'GAME STATS'!Z3837+'GAME STATS'!Z3900+'GAME STATS'!Z3963+'GAME STATS'!Z4026+'GAME STATS'!Z4089+'GAME STATS'!Z4152+'GAME STATS'!Z4215+'GAME STATS'!Z4278+'GAME STATS'!Z4341+'GAME STATS'!Z4404+'GAME STATS'!Z4467+'GAME STATS'!Z4530+'GAME STATS'!Z4593+'GAME STATS'!Z4656+'GAME STATS'!Z4719+'GAME STATS'!Z4782+'GAME STATS'!Z4845+'GAME STATS'!Z4908+'GAME STATS'!Z4971+'GAME STATS'!Z5034</f>
        <v>0</v>
      </c>
      <c r="Z55" s="528"/>
      <c r="AA55" s="527">
        <f>'GAME STATS'!AB57+'GAME STATS'!AB120+'GAME STATS'!AB183+'GAME STATS'!AB246+'GAME STATS'!AB309+'GAME STATS'!AB372+'GAME STATS'!AB435+'GAME STATS'!AB498+'GAME STATS'!AB561+'GAME STATS'!AB624+'GAME STATS'!AB687+'GAME STATS'!AB750+'GAME STATS'!AB813+'GAME STATS'!AB876+'GAME STATS'!AB939+'GAME STATS'!AB1002+'GAME STATS'!AB1065+'GAME STATS'!AB1128+'GAME STATS'!AB1191+'GAME STATS'!AB1254+'GAME STATS'!AB1317+'GAME STATS'!AB1380+'GAME STATS'!AB1443+'GAME STATS'!AB1506+'GAME STATS'!AB1569+'GAME STATS'!AB1632+'GAME STATS'!AB1695+'GAME STATS'!AB1758+'GAME STATS'!AB1821+'GAME STATS'!AB1884+'GAME STATS'!AB1947+'GAME STATS'!AB2010+'GAME STATS'!AB2073+'GAME STATS'!AB2136+'GAME STATS'!AB2199+'GAME STATS'!AB2262+'GAME STATS'!AB2325+'GAME STATS'!AB2388+'GAME STATS'!AB2451+'GAME STATS'!AB2514+'GAME STATS'!AB2577+'GAME STATS'!AB2640+'GAME STATS'!AB2703+'GAME STATS'!AB2766+'GAME STATS'!AB2829+'GAME STATS'!AB2892+'GAME STATS'!AB2955+'GAME STATS'!AB3018+'GAME STATS'!AB3081+'GAME STATS'!AB3144+'GAME STATS'!AB3207+'GAME STATS'!AB3270+'GAME STATS'!AB3333+'GAME STATS'!AB3396+'GAME STATS'!AB3459+'GAME STATS'!AB3522+'GAME STATS'!AB3585+'GAME STATS'!AB3648+'GAME STATS'!AB3711+'GAME STATS'!AB3774+'GAME STATS'!AB3837+'GAME STATS'!AB3900+'GAME STATS'!AB3963+'GAME STATS'!AB4026+'GAME STATS'!AB4089+'GAME STATS'!AB4152+'GAME STATS'!AB4215+'GAME STATS'!AB4278+'GAME STATS'!AB4341+'GAME STATS'!AB4404+'GAME STATS'!AB4467+'GAME STATS'!AB4530+'GAME STATS'!AB4593+'GAME STATS'!AB4656+'GAME STATS'!AB4719+'GAME STATS'!AB4782+'GAME STATS'!AB4845+'GAME STATS'!AB4908+'GAME STATS'!AB4971+'GAME STATS'!AB5034</f>
        <v>0</v>
      </c>
      <c r="AB55" s="528"/>
      <c r="AC55" s="527">
        <f>'GAME STATS'!AD57+'GAME STATS'!AD120+'GAME STATS'!AD183+'GAME STATS'!AD246+'GAME STATS'!AD309+'GAME STATS'!AD372+'GAME STATS'!AD435+'GAME STATS'!AD498+'GAME STATS'!AD561+'GAME STATS'!AD624+'GAME STATS'!AD687+'GAME STATS'!AD750+'GAME STATS'!AD813+'GAME STATS'!AD876+'GAME STATS'!AD939+'GAME STATS'!AD1002+'GAME STATS'!AD1065+'GAME STATS'!AD1128+'GAME STATS'!AD1191+'GAME STATS'!AD1254+'GAME STATS'!AD1317+'GAME STATS'!AD1380+'GAME STATS'!AD1443+'GAME STATS'!AD1506+'GAME STATS'!AD1569+'GAME STATS'!AD1632+'GAME STATS'!AD1695+'GAME STATS'!AD1758+'GAME STATS'!AD1821+'GAME STATS'!AD1884+'GAME STATS'!AD1947+'GAME STATS'!AD2010+'GAME STATS'!AD2073+'GAME STATS'!AD2136+'GAME STATS'!AD2199+'GAME STATS'!AD2262+'GAME STATS'!AD2325+'GAME STATS'!AD2388+'GAME STATS'!AD2451+'GAME STATS'!AD2514+'GAME STATS'!AD2577+'GAME STATS'!AD2640+'GAME STATS'!AD2703+'GAME STATS'!AD2766+'GAME STATS'!AD2829+'GAME STATS'!AD2892+'GAME STATS'!AD2955+'GAME STATS'!AD3018+'GAME STATS'!AD3081+'GAME STATS'!AD3144+'GAME STATS'!AD3207+'GAME STATS'!AD3270+'GAME STATS'!AD3333+'GAME STATS'!AD3396+'GAME STATS'!AD3459+'GAME STATS'!AD3522+'GAME STATS'!AD3585+'GAME STATS'!AD3648+'GAME STATS'!AD3711+'GAME STATS'!AD3774+'GAME STATS'!AD3837+'GAME STATS'!AD3900+'GAME STATS'!AD3963+'GAME STATS'!AD4026+'GAME STATS'!AD4089+'GAME STATS'!AD4152+'GAME STATS'!AD4215+'GAME STATS'!AD4278+'GAME STATS'!AD4341+'GAME STATS'!AD4404+'GAME STATS'!AD4467+'GAME STATS'!AD4530+'GAME STATS'!AD4593+'GAME STATS'!AD4656+'GAME STATS'!AD4719+'GAME STATS'!AD4782+'GAME STATS'!AD4845+'GAME STATS'!AD4908+'GAME STATS'!AD4971+'GAME STATS'!AD5034</f>
        <v>0</v>
      </c>
      <c r="AD55" s="528"/>
      <c r="AE55" s="527">
        <f>'GAME STATS'!AF57+'GAME STATS'!AF120+'GAME STATS'!AF183+'GAME STATS'!AF246+'GAME STATS'!AF309+'GAME STATS'!AF372+'GAME STATS'!AF435+'GAME STATS'!AF498+'GAME STATS'!AF561+'GAME STATS'!AF624+'GAME STATS'!AF687+'GAME STATS'!AF750+'GAME STATS'!AF813+'GAME STATS'!AF876+'GAME STATS'!AF939+'GAME STATS'!AF1002+'GAME STATS'!AF1065+'GAME STATS'!AF1128+'GAME STATS'!AF1191+'GAME STATS'!AF1254+'GAME STATS'!AF1317+'GAME STATS'!AF1380+'GAME STATS'!AF1443+'GAME STATS'!AF1506+'GAME STATS'!AF1569+'GAME STATS'!AF1632+'GAME STATS'!AF1695+'GAME STATS'!AF1758+'GAME STATS'!AF1821+'GAME STATS'!AF1884+'GAME STATS'!AF1947+'GAME STATS'!AF2010+'GAME STATS'!AF2073+'GAME STATS'!AF2136+'GAME STATS'!AF2199+'GAME STATS'!AF2262+'GAME STATS'!AF2325+'GAME STATS'!AF2388+'GAME STATS'!AF2451+'GAME STATS'!AF2514+'GAME STATS'!AF2577+'GAME STATS'!AF2640+'GAME STATS'!AF2703+'GAME STATS'!AF2766+'GAME STATS'!AF2829+'GAME STATS'!AF2892+'GAME STATS'!AF2955+'GAME STATS'!AF3018+'GAME STATS'!AF3081+'GAME STATS'!AF3144+'GAME STATS'!AF3207+'GAME STATS'!AF3270+'GAME STATS'!AF3333+'GAME STATS'!AF3396+'GAME STATS'!AF3459+'GAME STATS'!AF3522+'GAME STATS'!AF3585+'GAME STATS'!AF3648+'GAME STATS'!AF3711+'GAME STATS'!AF3774+'GAME STATS'!AF3837+'GAME STATS'!AF3900+'GAME STATS'!AF3963+'GAME STATS'!AF4026+'GAME STATS'!AF4089+'GAME STATS'!AF4152+'GAME STATS'!AF4215+'GAME STATS'!AF4278+'GAME STATS'!AF4341+'GAME STATS'!AF4404+'GAME STATS'!AF4467+'GAME STATS'!AF4530+'GAME STATS'!AF4593+'GAME STATS'!AF4656+'GAME STATS'!AF4719+'GAME STATS'!AF4782+'GAME STATS'!AF4845+'GAME STATS'!AF4908+'GAME STATS'!AF4971+'GAME STATS'!AF5034</f>
        <v>0</v>
      </c>
      <c r="AF55" s="528"/>
      <c r="AG55" s="527">
        <f>'GAME STATS'!AH57+'GAME STATS'!AH120+'GAME STATS'!AH183+'GAME STATS'!AH246+'GAME STATS'!AH309+'GAME STATS'!AH372+'GAME STATS'!AH435+'GAME STATS'!AH498+'GAME STATS'!AH561+'GAME STATS'!AH624+'GAME STATS'!AH687+'GAME STATS'!AH750+'GAME STATS'!AH813+'GAME STATS'!AH876+'GAME STATS'!AH939+'GAME STATS'!AH1002+'GAME STATS'!AH1065+'GAME STATS'!AH1128+'GAME STATS'!AH1191+'GAME STATS'!AH1254+'GAME STATS'!AH1317+'GAME STATS'!AH1380+'GAME STATS'!AH1443+'GAME STATS'!AH1506+'GAME STATS'!AH1569+'GAME STATS'!AH1632+'GAME STATS'!AH1695+'GAME STATS'!AH1758+'GAME STATS'!AH1821+'GAME STATS'!AH1884+'GAME STATS'!AH1947+'GAME STATS'!AH2010+'GAME STATS'!AH2073+'GAME STATS'!AH2136+'GAME STATS'!AH2199+'GAME STATS'!AH2262+'GAME STATS'!AH2325+'GAME STATS'!AH2388+'GAME STATS'!AH2451+'GAME STATS'!AH2514+'GAME STATS'!AH2577+'GAME STATS'!AH2640+'GAME STATS'!AH2703+'GAME STATS'!AH2766+'GAME STATS'!AH2829+'GAME STATS'!AH2892+'GAME STATS'!AH2955+'GAME STATS'!AH3018+'GAME STATS'!AH3081+'GAME STATS'!AH3144+'GAME STATS'!AH3207+'GAME STATS'!AH3270+'GAME STATS'!AH3333+'GAME STATS'!AH3396+'GAME STATS'!AH3459+'GAME STATS'!AH3522+'GAME STATS'!AH3585+'GAME STATS'!AH3648+'GAME STATS'!AH3711+'GAME STATS'!AH3774+'GAME STATS'!AH3837+'GAME STATS'!AH3900+'GAME STATS'!AH3963+'GAME STATS'!AH4026+'GAME STATS'!AH4089+'GAME STATS'!AH4152+'GAME STATS'!AH4215+'GAME STATS'!AH4278+'GAME STATS'!AH4341+'GAME STATS'!AH4404+'GAME STATS'!AH4467+'GAME STATS'!AH4530+'GAME STATS'!AH4593+'GAME STATS'!AH4656+'GAME STATS'!AH4719+'GAME STATS'!AH4782+'GAME STATS'!AH4845+'GAME STATS'!AH4908+'GAME STATS'!AH4971+'GAME STATS'!AH5034</f>
        <v>0</v>
      </c>
      <c r="AH55" s="528"/>
      <c r="AI55" s="527">
        <f>'GAME STATS'!AJ57+'GAME STATS'!AJ120+'GAME STATS'!AJ183+'GAME STATS'!AJ246+'GAME STATS'!AJ309+'GAME STATS'!AJ372+'GAME STATS'!AJ435+'GAME STATS'!AJ498+'GAME STATS'!AJ561+'GAME STATS'!AJ624+'GAME STATS'!AJ687+'GAME STATS'!AJ750+'GAME STATS'!AJ813+'GAME STATS'!AJ876+'GAME STATS'!AJ939+'GAME STATS'!AJ1002+'GAME STATS'!AJ1065+'GAME STATS'!AJ1128+'GAME STATS'!AJ1191+'GAME STATS'!AJ1254+'GAME STATS'!AJ1317+'GAME STATS'!AJ1380+'GAME STATS'!AJ1443+'GAME STATS'!AJ1506+'GAME STATS'!AJ1569+'GAME STATS'!AJ1632+'GAME STATS'!AJ1695+'GAME STATS'!AJ1758+'GAME STATS'!AJ1821+'GAME STATS'!AJ1884+'GAME STATS'!AJ1947+'GAME STATS'!AJ2010+'GAME STATS'!AJ2073+'GAME STATS'!AJ2136+'GAME STATS'!AJ2199+'GAME STATS'!AJ2262+'GAME STATS'!AJ2325+'GAME STATS'!AJ2388+'GAME STATS'!AJ2451+'GAME STATS'!AJ2514+'GAME STATS'!AJ2577+'GAME STATS'!AJ2640+'GAME STATS'!AJ2703+'GAME STATS'!AJ2766+'GAME STATS'!AJ2829+'GAME STATS'!AJ2892+'GAME STATS'!AJ2955+'GAME STATS'!AJ3018+'GAME STATS'!AJ3081+'GAME STATS'!AJ3144+'GAME STATS'!AJ3207+'GAME STATS'!AJ3270+'GAME STATS'!AJ3333+'GAME STATS'!AJ3396+'GAME STATS'!AJ3459+'GAME STATS'!AJ3522+'GAME STATS'!AJ3585+'GAME STATS'!AJ3648+'GAME STATS'!AJ3711+'GAME STATS'!AJ3774+'GAME STATS'!AJ3837+'GAME STATS'!AJ3900+'GAME STATS'!AJ3963+'GAME STATS'!AJ4026+'GAME STATS'!AJ4089+'GAME STATS'!AJ4152+'GAME STATS'!AJ4215+'GAME STATS'!AJ4278+'GAME STATS'!AJ4341+'GAME STATS'!AJ4404+'GAME STATS'!AJ4467+'GAME STATS'!AJ4530+'GAME STATS'!AJ4593+'GAME STATS'!AJ4656+'GAME STATS'!AJ4719+'GAME STATS'!AJ4782+'GAME STATS'!AJ4845+'GAME STATS'!AJ4908+'GAME STATS'!AJ4971+'GAME STATS'!AJ5034</f>
        <v>0</v>
      </c>
      <c r="AJ55" s="528"/>
      <c r="AK55" s="522">
        <f>IF(AG55=0,0,(AI55/AG55)*100)</f>
        <v>0</v>
      </c>
      <c r="AL55" s="523"/>
      <c r="AM55" s="527">
        <f>'GAME STATS'!AN57+'GAME STATS'!AN120+'GAME STATS'!AN183+'GAME STATS'!AN246+'GAME STATS'!AN309+'GAME STATS'!AN372+'GAME STATS'!AN435+'GAME STATS'!AN498+'GAME STATS'!AN561+'GAME STATS'!AN624+'GAME STATS'!AN687+'GAME STATS'!AN750+'GAME STATS'!AN813+'GAME STATS'!AN876+'GAME STATS'!AN939+'GAME STATS'!AN1002+'GAME STATS'!AN1065+'GAME STATS'!AN1128+'GAME STATS'!AN1191+'GAME STATS'!AN1254+'GAME STATS'!AN1317+'GAME STATS'!AN1380+'GAME STATS'!AN1443+'GAME STATS'!AN1506+'GAME STATS'!AN1569+'GAME STATS'!AN1632+'GAME STATS'!AN1695+'GAME STATS'!AN1758+'GAME STATS'!AN1821+'GAME STATS'!AN1884+'GAME STATS'!AN1947+'GAME STATS'!AN2010+'GAME STATS'!AN2073+'GAME STATS'!AN2136+'GAME STATS'!AN2199+'GAME STATS'!AN2262+'GAME STATS'!AN2325+'GAME STATS'!AN2388+'GAME STATS'!AN2451+'GAME STATS'!AN2514+'GAME STATS'!AN2577+'GAME STATS'!AN2640+'GAME STATS'!AN2703+'GAME STATS'!AN2766+'GAME STATS'!AN2829+'GAME STATS'!AN2892+'GAME STATS'!AN2955+'GAME STATS'!AN3018+'GAME STATS'!AN3081+'GAME STATS'!AN3144+'GAME STATS'!AN3207+'GAME STATS'!AN3270+'GAME STATS'!AN3333+'GAME STATS'!AN3396+'GAME STATS'!AN3459+'GAME STATS'!AN3522+'GAME STATS'!AN3585+'GAME STATS'!AN3648+'GAME STATS'!AN3711+'GAME STATS'!AN3774+'GAME STATS'!AN3837+'GAME STATS'!AN3900+'GAME STATS'!AN3963+'GAME STATS'!AN4026+'GAME STATS'!AN4089+'GAME STATS'!AN4152+'GAME STATS'!AN4215+'GAME STATS'!AN4278+'GAME STATS'!AN4341+'GAME STATS'!AN4404+'GAME STATS'!AN4467+'GAME STATS'!AN4530+'GAME STATS'!AN4593+'GAME STATS'!AN4656+'GAME STATS'!AN4719+'GAME STATS'!AN4782+'GAME STATS'!AN4845+'GAME STATS'!AN4908+'GAME STATS'!AN4971+'GAME STATS'!AN5034</f>
        <v>0</v>
      </c>
      <c r="AN55" s="528"/>
      <c r="AO55" s="527">
        <f>'GAME STATS'!AP57+'GAME STATS'!AP120+'GAME STATS'!AP183+'GAME STATS'!AP246+'GAME STATS'!AP309+'GAME STATS'!AP372+'GAME STATS'!AP435+'GAME STATS'!AP498+'GAME STATS'!AP561+'GAME STATS'!AP624+'GAME STATS'!AP687+'GAME STATS'!AP750+'GAME STATS'!AP813+'GAME STATS'!AP876+'GAME STATS'!AP939+'GAME STATS'!AP1002+'GAME STATS'!AP1065+'GAME STATS'!AP1128+'GAME STATS'!AP1191+'GAME STATS'!AP1254+'GAME STATS'!AP1317+'GAME STATS'!AP1380+'GAME STATS'!AP1443+'GAME STATS'!AP1506+'GAME STATS'!AP1569+'GAME STATS'!AP1632+'GAME STATS'!AP1695+'GAME STATS'!AP1758+'GAME STATS'!AP1821+'GAME STATS'!AP1884+'GAME STATS'!AP1947+'GAME STATS'!AP2010+'GAME STATS'!AP2073+'GAME STATS'!AP2136+'GAME STATS'!AP2199+'GAME STATS'!AP2262+'GAME STATS'!AP2325+'GAME STATS'!AP2388+'GAME STATS'!AP2451+'GAME STATS'!AP2514+'GAME STATS'!AP2577+'GAME STATS'!AP2640+'GAME STATS'!AP2703+'GAME STATS'!AP2766+'GAME STATS'!AP2829+'GAME STATS'!AP2892+'GAME STATS'!AP2955+'GAME STATS'!AP3018+'GAME STATS'!AP3081+'GAME STATS'!AP3144+'GAME STATS'!AP3207+'GAME STATS'!AP3270+'GAME STATS'!AP3333+'GAME STATS'!AP3396+'GAME STATS'!AP3459+'GAME STATS'!AP3522+'GAME STATS'!AP3585+'GAME STATS'!AP3648+'GAME STATS'!AP3711+'GAME STATS'!AP3774+'GAME STATS'!AP3837+'GAME STATS'!AP3900+'GAME STATS'!AP3963+'GAME STATS'!AP4026+'GAME STATS'!AP4089+'GAME STATS'!AP4152+'GAME STATS'!AP4215+'GAME STATS'!AP4278+'GAME STATS'!AP4341+'GAME STATS'!AP4404+'GAME STATS'!AP4467+'GAME STATS'!AP4530+'GAME STATS'!AP4593+'GAME STATS'!AP4656+'GAME STATS'!AP4719+'GAME STATS'!AP4782+'GAME STATS'!AP4845+'GAME STATS'!AP4908+'GAME STATS'!AP4971+'GAME STATS'!AP5034</f>
        <v>0</v>
      </c>
      <c r="AP55" s="528"/>
      <c r="AQ55" s="522">
        <f>IF(AM55=0,0,(AO55/AM55)*100)</f>
        <v>0</v>
      </c>
      <c r="AR55" s="523"/>
      <c r="AS55" s="527">
        <f>'GAME STATS'!AT57+'GAME STATS'!AT120+'GAME STATS'!AT183+'GAME STATS'!AT246+'GAME STATS'!AT309+'GAME STATS'!AT372+'GAME STATS'!AT435+'GAME STATS'!AT498+'GAME STATS'!AT561+'GAME STATS'!AT624+'GAME STATS'!AT687+'GAME STATS'!AT750+'GAME STATS'!AT813+'GAME STATS'!AT876+'GAME STATS'!AT939+'GAME STATS'!AT1002+'GAME STATS'!AT1065+'GAME STATS'!AT1128+'GAME STATS'!AT1191+'GAME STATS'!AT1254+'GAME STATS'!AT1317+'GAME STATS'!AT1380+'GAME STATS'!AT1443+'GAME STATS'!AT1506+'GAME STATS'!AT1569+'GAME STATS'!AT1632+'GAME STATS'!AT1695+'GAME STATS'!AT1758+'GAME STATS'!AT1821+'GAME STATS'!AT1884+'GAME STATS'!AT1947+'GAME STATS'!AT2010+'GAME STATS'!AT2073+'GAME STATS'!AT2136+'GAME STATS'!AT2199+'GAME STATS'!AT2262+'GAME STATS'!AT2325+'GAME STATS'!AT2388+'GAME STATS'!AT2451+'GAME STATS'!AT2514+'GAME STATS'!AT2577+'GAME STATS'!AT2640+'GAME STATS'!AT2703+'GAME STATS'!AT2766+'GAME STATS'!AT2829+'GAME STATS'!AT2892+'GAME STATS'!AT2955+'GAME STATS'!AT3018+'GAME STATS'!AT3081+'GAME STATS'!AT3144+'GAME STATS'!AT3207+'GAME STATS'!AT3270+'GAME STATS'!AT3333+'GAME STATS'!AT3396+'GAME STATS'!AT3459+'GAME STATS'!AT3522+'GAME STATS'!AT3585+'GAME STATS'!AT3648+'GAME STATS'!AT3711+'GAME STATS'!AT3774+'GAME STATS'!AT3837+'GAME STATS'!AT3900+'GAME STATS'!AT3963+'GAME STATS'!AT4026+'GAME STATS'!AT4089+'GAME STATS'!AT4152+'GAME STATS'!AT4215+'GAME STATS'!AT4278+'GAME STATS'!AT4341+'GAME STATS'!AT4404+'GAME STATS'!AT4467+'GAME STATS'!AT4530+'GAME STATS'!AT4593+'GAME STATS'!AT4656+'GAME STATS'!AT4719+'GAME STATS'!AT4782+'GAME STATS'!AT4845+'GAME STATS'!AT4908+'GAME STATS'!AT4971+'GAME STATS'!AT5034</f>
        <v>0</v>
      </c>
      <c r="AT55" s="528"/>
      <c r="AU55" s="527">
        <f>'GAME STATS'!AV57+'GAME STATS'!AV120+'GAME STATS'!AV183+'GAME STATS'!AV246+'GAME STATS'!AV309+'GAME STATS'!AV372+'GAME STATS'!AV435+'GAME STATS'!AV498+'GAME STATS'!AV561+'GAME STATS'!AV624+'GAME STATS'!AV687+'GAME STATS'!AV750+'GAME STATS'!AV813+'GAME STATS'!AV876+'GAME STATS'!AV939+'GAME STATS'!AV1002+'GAME STATS'!AV1065+'GAME STATS'!AV1128+'GAME STATS'!AV1191+'GAME STATS'!AV1254+'GAME STATS'!AV1317+'GAME STATS'!AV1380+'GAME STATS'!AV1443+'GAME STATS'!AV1506+'GAME STATS'!AV1569+'GAME STATS'!AV1632+'GAME STATS'!AV1695+'GAME STATS'!AV1758+'GAME STATS'!AV1821+'GAME STATS'!AV1884+'GAME STATS'!AV1947+'GAME STATS'!AV2010+'GAME STATS'!AV2073+'GAME STATS'!AV2136+'GAME STATS'!AV2199+'GAME STATS'!AV2262+'GAME STATS'!AV2325+'GAME STATS'!AV2388+'GAME STATS'!AV2451+'GAME STATS'!AV2514+'GAME STATS'!AV2577+'GAME STATS'!AV2640+'GAME STATS'!AV2703+'GAME STATS'!AV2766+'GAME STATS'!AV2829+'GAME STATS'!AV2892+'GAME STATS'!AV2955+'GAME STATS'!AV3018+'GAME STATS'!AV3081+'GAME STATS'!AV3144+'GAME STATS'!AV3207+'GAME STATS'!AV3270+'GAME STATS'!AV3333+'GAME STATS'!AV3396+'GAME STATS'!AV3459+'GAME STATS'!AV3522+'GAME STATS'!AV3585+'GAME STATS'!AV3648+'GAME STATS'!AV3711+'GAME STATS'!AV3774+'GAME STATS'!AV3837+'GAME STATS'!AV3900+'GAME STATS'!AV3963+'GAME STATS'!AV4026+'GAME STATS'!AV4089+'GAME STATS'!AV4152+'GAME STATS'!AV4215+'GAME STATS'!AV4278+'GAME STATS'!AV4341+'GAME STATS'!AV4404+'GAME STATS'!AV4467+'GAME STATS'!AV4530+'GAME STATS'!AV4593+'GAME STATS'!AV4656+'GAME STATS'!AV4719+'GAME STATS'!AV4782+'GAME STATS'!AV4845+'GAME STATS'!AV4908+'GAME STATS'!AV4971+'GAME STATS'!AV5034</f>
        <v>0</v>
      </c>
      <c r="AV55" s="528"/>
      <c r="AW55" s="522">
        <f>IF(AS55=0,0,(AU55/AS55)*100)</f>
        <v>0</v>
      </c>
      <c r="AX55" s="523"/>
      <c r="AY55" s="527">
        <f>'GAME STATS'!AZ57+'GAME STATS'!AZ120+'GAME STATS'!AZ183+'GAME STATS'!AZ246+'GAME STATS'!AZ309+'GAME STATS'!AZ372+'GAME STATS'!AZ435+'GAME STATS'!AZ498+'GAME STATS'!AZ561+'GAME STATS'!AZ624+'GAME STATS'!AZ687+'GAME STATS'!AZ750+'GAME STATS'!AZ813+'GAME STATS'!AZ876+'GAME STATS'!AZ939+'GAME STATS'!AZ1002+'GAME STATS'!AZ1065+'GAME STATS'!AZ1128+'GAME STATS'!AZ1191+'GAME STATS'!AZ1254+'GAME STATS'!AZ1317+'GAME STATS'!AZ1380+'GAME STATS'!AZ1443+'GAME STATS'!AZ1506+'GAME STATS'!AZ1569+'GAME STATS'!AZ1632+'GAME STATS'!AZ1695+'GAME STATS'!AZ1758+'GAME STATS'!AZ1821+'GAME STATS'!AZ1884+'GAME STATS'!AZ1947+'GAME STATS'!AZ2010+'GAME STATS'!AZ2073+'GAME STATS'!AZ2136+'GAME STATS'!AZ2199+'GAME STATS'!AZ2262+'GAME STATS'!AZ2325+'GAME STATS'!AZ2388+'GAME STATS'!AZ2451+'GAME STATS'!AZ2514+'GAME STATS'!AZ2577+'GAME STATS'!AZ2640+'GAME STATS'!AZ2703+'GAME STATS'!AZ2766+'GAME STATS'!AZ2829+'GAME STATS'!AZ2892+'GAME STATS'!AZ2955+'GAME STATS'!AZ3018+'GAME STATS'!AZ3081+'GAME STATS'!AZ3144+'GAME STATS'!AZ3207+'GAME STATS'!AZ3270+'GAME STATS'!AZ3333+'GAME STATS'!AZ3396+'GAME STATS'!AZ3459+'GAME STATS'!AZ3522+'GAME STATS'!AZ3585+'GAME STATS'!AZ3648+'GAME STATS'!AZ3711+'GAME STATS'!AZ3774+'GAME STATS'!AZ3837+'GAME STATS'!AZ3900+'GAME STATS'!AZ3963+'GAME STATS'!AZ4026+'GAME STATS'!AZ4089+'GAME STATS'!AZ4152+'GAME STATS'!AZ4215+'GAME STATS'!AZ4278+'GAME STATS'!AZ4341+'GAME STATS'!AZ4404+'GAME STATS'!AZ4467+'GAME STATS'!AZ4530+'GAME STATS'!AZ4593+'GAME STATS'!AZ4656+'GAME STATS'!AZ4719+'GAME STATS'!AZ4782+'GAME STATS'!AZ4845+'GAME STATS'!AZ4908+'GAME STATS'!AZ4971+'GAME STATS'!AZ5034</f>
        <v>0</v>
      </c>
      <c r="AZ55" s="528"/>
      <c r="BA55" s="527">
        <f>'GAME STATS'!BB57+'GAME STATS'!BB120+'GAME STATS'!BB183+'GAME STATS'!BB246+'GAME STATS'!BB309+'GAME STATS'!BB372+'GAME STATS'!BB435+'GAME STATS'!BB498+'GAME STATS'!BB561+'GAME STATS'!BB624+'GAME STATS'!BB687+'GAME STATS'!BB750+'GAME STATS'!BB813+'GAME STATS'!BB876+'GAME STATS'!BB939+'GAME STATS'!BB1002+'GAME STATS'!BB1065+'GAME STATS'!BB1128+'GAME STATS'!BB1191+'GAME STATS'!BB1254+'GAME STATS'!BB1317+'GAME STATS'!BB1380+'GAME STATS'!BB1443+'GAME STATS'!BB1506+'GAME STATS'!BB1569+'GAME STATS'!BB1632+'GAME STATS'!BB1695+'GAME STATS'!BB1758+'GAME STATS'!BB1821+'GAME STATS'!BB1884+'GAME STATS'!BB1947+'GAME STATS'!BB2010+'GAME STATS'!BB2073+'GAME STATS'!BB2136+'GAME STATS'!BB2199+'GAME STATS'!BB2262+'GAME STATS'!BB2325+'GAME STATS'!BB2388+'GAME STATS'!BB2451+'GAME STATS'!BB2514+'GAME STATS'!BB2577+'GAME STATS'!BB2640+'GAME STATS'!BB2703+'GAME STATS'!BB2766+'GAME STATS'!BB2829+'GAME STATS'!BB2892+'GAME STATS'!BB2955+'GAME STATS'!BB3018+'GAME STATS'!BB3081+'GAME STATS'!BB3144+'GAME STATS'!BB3207+'GAME STATS'!BB3270+'GAME STATS'!BB3333+'GAME STATS'!BB3396+'GAME STATS'!BB3459+'GAME STATS'!BB3522+'GAME STATS'!BB3585+'GAME STATS'!BB3648+'GAME STATS'!BB3711+'GAME STATS'!BB3774+'GAME STATS'!BB3837+'GAME STATS'!BB3900+'GAME STATS'!BB3963+'GAME STATS'!BB4026+'GAME STATS'!BB4089+'GAME STATS'!BB4152+'GAME STATS'!BB4215+'GAME STATS'!BB4278+'GAME STATS'!BB4341+'GAME STATS'!BB4404+'GAME STATS'!BB4467+'GAME STATS'!BB4530+'GAME STATS'!BB4593+'GAME STATS'!BB4656+'GAME STATS'!BB4719+'GAME STATS'!BB4782+'GAME STATS'!BB4845+'GAME STATS'!BB4908+'GAME STATS'!BB4971+'GAME STATS'!BB5034</f>
        <v>0</v>
      </c>
      <c r="BB55" s="528"/>
      <c r="BC55" s="522">
        <f>IF(AY55=0,0,(BA55/AY55)*100)</f>
        <v>0</v>
      </c>
      <c r="BD55" s="523"/>
      <c r="BE55" s="527">
        <f>'GAME STATS'!BF57+'GAME STATS'!BF120+'GAME STATS'!BF183+'GAME STATS'!BF246+'GAME STATS'!BF309+'GAME STATS'!BF372+'GAME STATS'!BF435+'GAME STATS'!BF498+'GAME STATS'!BF561+'GAME STATS'!BF624+'GAME STATS'!BF687+'GAME STATS'!BF750+'GAME STATS'!BF813+'GAME STATS'!BF876+'GAME STATS'!BF939+'GAME STATS'!BF1002+'GAME STATS'!BF1065+'GAME STATS'!BF1128+'GAME STATS'!BF1191+'GAME STATS'!BF1254+'GAME STATS'!BF1317+'GAME STATS'!BF1380+'GAME STATS'!BF1443+'GAME STATS'!BF1506+'GAME STATS'!BF1569+'GAME STATS'!BF1632+'GAME STATS'!BF1695+'GAME STATS'!BF1758+'GAME STATS'!BF1821+'GAME STATS'!BF1884+'GAME STATS'!BF1947+'GAME STATS'!BF2010+'GAME STATS'!BF2073+'GAME STATS'!BF2136+'GAME STATS'!BF2199+'GAME STATS'!BF2262+'GAME STATS'!BF2325+'GAME STATS'!BF2388+'GAME STATS'!BF2451+'GAME STATS'!BF2514+'GAME STATS'!BF2577+'GAME STATS'!BF2640+'GAME STATS'!BF2703+'GAME STATS'!BF2766+'GAME STATS'!BF2829+'GAME STATS'!BF2892+'GAME STATS'!BF2955+'GAME STATS'!BF3018+'GAME STATS'!BF3081+'GAME STATS'!BF3144+'GAME STATS'!BF3207+'GAME STATS'!BF3270+'GAME STATS'!BF3333+'GAME STATS'!BF3396+'GAME STATS'!BF3459+'GAME STATS'!BF3522+'GAME STATS'!BF3585+'GAME STATS'!BF3648+'GAME STATS'!BF3711+'GAME STATS'!BF3774+'GAME STATS'!BF3837+'GAME STATS'!BF3900+'GAME STATS'!BF3963+'GAME STATS'!BF4026+'GAME STATS'!BF4089+'GAME STATS'!BF4152+'GAME STATS'!BF4215+'GAME STATS'!BF4278+'GAME STATS'!BF4341+'GAME STATS'!BF4404+'GAME STATS'!BF4467+'GAME STATS'!BF4530+'GAME STATS'!BF4593+'GAME STATS'!BF4656+'GAME STATS'!BF4719+'GAME STATS'!BF4782+'GAME STATS'!BF4845+'GAME STATS'!BF4908+'GAME STATS'!BF4971+'GAME STATS'!BF5034</f>
        <v>0</v>
      </c>
      <c r="BF55" s="528"/>
      <c r="BG55" s="527">
        <f>'GAME STATS'!BH57+'GAME STATS'!BH120+'GAME STATS'!BH183+'GAME STATS'!BH246+'GAME STATS'!BH309+'GAME STATS'!BH372+'GAME STATS'!BH435+'GAME STATS'!BH498+'GAME STATS'!BH561+'GAME STATS'!BH624+'GAME STATS'!BH687+'GAME STATS'!BH750+'GAME STATS'!BH813+'GAME STATS'!BH876+'GAME STATS'!BH939+'GAME STATS'!BH1002+'GAME STATS'!BH1065+'GAME STATS'!BH1128+'GAME STATS'!BH1191+'GAME STATS'!BH1254+'GAME STATS'!BH1317+'GAME STATS'!BH1380+'GAME STATS'!BH1443+'GAME STATS'!BH1506+'GAME STATS'!BH1569+'GAME STATS'!BH1632+'GAME STATS'!BH1695+'GAME STATS'!BH1758+'GAME STATS'!BH1821+'GAME STATS'!BH1884+'GAME STATS'!BH1947+'GAME STATS'!BH2010+'GAME STATS'!BH2073+'GAME STATS'!BH2136+'GAME STATS'!BH2199+'GAME STATS'!BH2262+'GAME STATS'!BH2325+'GAME STATS'!BH2388+'GAME STATS'!BH2451+'GAME STATS'!BH2514+'GAME STATS'!BH2577+'GAME STATS'!BH2640+'GAME STATS'!BH2703+'GAME STATS'!BH2766+'GAME STATS'!BH2829+'GAME STATS'!BH2892+'GAME STATS'!BH2955+'GAME STATS'!BH3018+'GAME STATS'!BH3081+'GAME STATS'!BH3144+'GAME STATS'!BH3207+'GAME STATS'!BH3270+'GAME STATS'!BH3333+'GAME STATS'!BH3396+'GAME STATS'!BH3459+'GAME STATS'!BH3522+'GAME STATS'!BH3585+'GAME STATS'!BH3648+'GAME STATS'!BH3711+'GAME STATS'!BH3774+'GAME STATS'!BH3837+'GAME STATS'!BH3900+'GAME STATS'!BH3963+'GAME STATS'!BH4026+'GAME STATS'!BH4089+'GAME STATS'!BH4152+'GAME STATS'!BH4215+'GAME STATS'!BH4278+'GAME STATS'!BH4341+'GAME STATS'!BH4404+'GAME STATS'!BH4467+'GAME STATS'!BH4530+'GAME STATS'!BH4593+'GAME STATS'!BH4656+'GAME STATS'!BH4719+'GAME STATS'!BH4782+'GAME STATS'!BH4845+'GAME STATS'!BH4908+'GAME STATS'!BH4971+'GAME STATS'!BH5034</f>
        <v>0</v>
      </c>
      <c r="BH55" s="528"/>
      <c r="BI55" s="522">
        <f>IF(BE55=0,0,(BG55/BE55)*100)</f>
        <v>0</v>
      </c>
      <c r="BJ55" s="578"/>
      <c r="BK55" s="561">
        <f>'GAME STATS'!BL57+'GAME STATS'!BL120+'GAME STATS'!BL183+'GAME STATS'!BL246+'GAME STATS'!BL309+'GAME STATS'!BL372+'GAME STATS'!BL435+'GAME STATS'!BL498+'GAME STATS'!BL561+'GAME STATS'!BL624+'GAME STATS'!BL687+'GAME STATS'!BL750+'GAME STATS'!BL813+'GAME STATS'!BL876+'GAME STATS'!BL939+'GAME STATS'!BL1002+'GAME STATS'!BL1065+'GAME STATS'!BL1128+'GAME STATS'!BL1191+'GAME STATS'!BL1254+'GAME STATS'!BL1317+'GAME STATS'!BL1380+'GAME STATS'!BL1443+'GAME STATS'!BL1506+'GAME STATS'!BL1569+'GAME STATS'!BL1632+'GAME STATS'!BL1695+'GAME STATS'!BL1758+'GAME STATS'!BL1821+'GAME STATS'!BL1884+'GAME STATS'!BL1947+'GAME STATS'!BL2010+'GAME STATS'!BL2073+'GAME STATS'!BL2136+'GAME STATS'!BL2199+'GAME STATS'!BL2262+'GAME STATS'!BL2325+'GAME STATS'!BL2388+'GAME STATS'!BL2451+'GAME STATS'!BL2514+'GAME STATS'!BL2577+'GAME STATS'!BL2640+'GAME STATS'!BL2703+'GAME STATS'!BL2766+'GAME STATS'!BL2829+'GAME STATS'!BL2892+'GAME STATS'!BL2955+'GAME STATS'!BL3018+'GAME STATS'!BL3081+'GAME STATS'!BL3144+'GAME STATS'!BL3207+'GAME STATS'!BL3270+'GAME STATS'!BL3333+'GAME STATS'!BL3396+'GAME STATS'!BL3459+'GAME STATS'!BL3522+'GAME STATS'!BL3585+'GAME STATS'!BL3648+'GAME STATS'!BL3711+'GAME STATS'!BL3774+'GAME STATS'!BL3837+'GAME STATS'!BL3900+'GAME STATS'!BL3963+'GAME STATS'!BL4026+'GAME STATS'!BL4089+'GAME STATS'!BL4152+'GAME STATS'!BL4215+'GAME STATS'!BL4278+'GAME STATS'!BL4341+'GAME STATS'!BL4404+'GAME STATS'!BL4467+'GAME STATS'!BL4530+'GAME STATS'!BL4593+'GAME STATS'!BL4656+'GAME STATS'!BL4719+'GAME STATS'!BL4782+'GAME STATS'!BL4845+'GAME STATS'!BL4908+'GAME STATS'!BL4971+'GAME STATS'!BL5034</f>
        <v>0</v>
      </c>
      <c r="BL55" s="562"/>
      <c r="BM55" s="563"/>
      <c r="BN55" s="240"/>
      <c r="BO55" s="240"/>
    </row>
    <row r="56" spans="1:67" s="239" customFormat="1" ht="38.1" customHeight="1" thickBot="1" x14ac:dyDescent="0.55000000000000004">
      <c r="A56" s="238"/>
      <c r="B56" s="868"/>
      <c r="C56" s="869"/>
      <c r="D56" s="927" t="s">
        <v>139</v>
      </c>
      <c r="E56" s="927"/>
      <c r="F56" s="927"/>
      <c r="G56" s="927"/>
      <c r="H56" s="927"/>
      <c r="I56" s="927"/>
      <c r="J56" s="928"/>
      <c r="K56" s="519">
        <f>IF((K53+M55)=0,0,K53/(K53+M55)*100)</f>
        <v>0</v>
      </c>
      <c r="L56" s="520"/>
      <c r="M56" s="521">
        <f>IF((M53+K55)=0,0,M53/(M53+K55)*100)</f>
        <v>0</v>
      </c>
      <c r="N56" s="520"/>
      <c r="O56" s="521">
        <f>IF((O53+O55)=0,0,O53/(O53+O55)*100)</f>
        <v>0</v>
      </c>
      <c r="P56" s="581"/>
      <c r="Q56" s="887"/>
      <c r="R56" s="888"/>
      <c r="S56" s="888"/>
      <c r="T56" s="888"/>
      <c r="U56" s="874"/>
      <c r="V56" s="874"/>
      <c r="W56" s="889"/>
      <c r="X56" s="889"/>
      <c r="Y56" s="889"/>
      <c r="Z56" s="889"/>
      <c r="AA56" s="888"/>
      <c r="AB56" s="888"/>
      <c r="AC56" s="888"/>
      <c r="AD56" s="888"/>
      <c r="AE56" s="874"/>
      <c r="AF56" s="874"/>
      <c r="AG56" s="888"/>
      <c r="AH56" s="888"/>
      <c r="AI56" s="888"/>
      <c r="AJ56" s="888"/>
      <c r="AK56" s="874"/>
      <c r="AL56" s="874"/>
      <c r="AM56" s="888"/>
      <c r="AN56" s="888"/>
      <c r="AO56" s="888"/>
      <c r="AP56" s="888"/>
      <c r="AQ56" s="874"/>
      <c r="AR56" s="874"/>
      <c r="AS56" s="888"/>
      <c r="AT56" s="888"/>
      <c r="AU56" s="888"/>
      <c r="AV56" s="888"/>
      <c r="AW56" s="874"/>
      <c r="AX56" s="874"/>
      <c r="AY56" s="888"/>
      <c r="AZ56" s="888"/>
      <c r="BA56" s="888"/>
      <c r="BB56" s="888"/>
      <c r="BC56" s="874"/>
      <c r="BD56" s="874"/>
      <c r="BE56" s="888"/>
      <c r="BF56" s="888"/>
      <c r="BG56" s="888"/>
      <c r="BH56" s="888"/>
      <c r="BI56" s="874"/>
      <c r="BJ56" s="874"/>
      <c r="BK56" s="888"/>
      <c r="BL56" s="888"/>
      <c r="BM56" s="890"/>
      <c r="BN56" s="238"/>
      <c r="BO56" s="238"/>
    </row>
    <row r="57" spans="1:67" ht="23.85" customHeight="1" thickTop="1" thickBot="1" x14ac:dyDescent="0.4">
      <c r="A57" s="104"/>
      <c r="B57" s="870"/>
      <c r="C57" s="871"/>
      <c r="D57" s="875"/>
      <c r="E57" s="876"/>
      <c r="F57" s="891" t="s">
        <v>51</v>
      </c>
      <c r="G57" s="891"/>
      <c r="H57" s="891"/>
      <c r="I57" s="875"/>
      <c r="J57" s="891" t="s">
        <v>52</v>
      </c>
      <c r="K57" s="891"/>
      <c r="L57" s="875"/>
      <c r="M57" s="875"/>
      <c r="N57" s="875"/>
      <c r="O57" s="891" t="s">
        <v>51</v>
      </c>
      <c r="P57" s="891"/>
      <c r="Q57" s="891"/>
      <c r="R57" s="876"/>
      <c r="S57" s="891" t="s">
        <v>52</v>
      </c>
      <c r="T57" s="891"/>
      <c r="U57" s="891"/>
      <c r="V57" s="876"/>
      <c r="W57" s="892"/>
      <c r="X57" s="891" t="s">
        <v>51</v>
      </c>
      <c r="Y57" s="891"/>
      <c r="Z57" s="876"/>
      <c r="AA57" s="893"/>
      <c r="AB57" s="875"/>
      <c r="AC57" s="891" t="s">
        <v>52</v>
      </c>
      <c r="AD57" s="891"/>
      <c r="AE57" s="891"/>
      <c r="AF57" s="894"/>
      <c r="AG57" s="895" t="s">
        <v>52</v>
      </c>
      <c r="AH57" s="895"/>
      <c r="AI57" s="895"/>
      <c r="AJ57" s="896"/>
      <c r="AK57" s="896"/>
      <c r="AL57" s="896"/>
      <c r="AM57" s="895" t="s">
        <v>51</v>
      </c>
      <c r="AN57" s="895"/>
      <c r="AO57" s="895"/>
      <c r="AP57" s="876"/>
      <c r="AQ57" s="895" t="s">
        <v>52</v>
      </c>
      <c r="AR57" s="895"/>
      <c r="AS57" s="895"/>
      <c r="AT57" s="875"/>
      <c r="AU57" s="876"/>
      <c r="AV57" s="876"/>
      <c r="AW57" s="891" t="s">
        <v>51</v>
      </c>
      <c r="AX57" s="891"/>
      <c r="AY57" s="891"/>
      <c r="AZ57" s="876"/>
      <c r="BA57" s="891" t="s">
        <v>52</v>
      </c>
      <c r="BB57" s="891"/>
      <c r="BC57" s="891"/>
      <c r="BD57" s="875"/>
      <c r="BE57" s="875"/>
      <c r="BF57" s="896"/>
      <c r="BG57" s="896"/>
      <c r="BH57" s="896"/>
      <c r="BI57" s="875"/>
      <c r="BJ57" s="896"/>
      <c r="BK57" s="896"/>
      <c r="BL57" s="896"/>
      <c r="BM57" s="897"/>
      <c r="BN57" s="104"/>
      <c r="BO57" s="104"/>
    </row>
    <row r="58" spans="1:67" ht="55.5" customHeight="1" thickTop="1" thickBot="1" x14ac:dyDescent="0.4">
      <c r="A58" s="104"/>
      <c r="B58" s="872" t="s">
        <v>78</v>
      </c>
      <c r="C58" s="873"/>
      <c r="D58" s="877" t="s">
        <v>29</v>
      </c>
      <c r="E58" s="878"/>
      <c r="F58" s="516">
        <f>'GAME STATS'!H60+'GAME STATS'!H123+'GAME STATS'!H186+'GAME STATS'!H249+'GAME STATS'!H312+'GAME STATS'!H375+'GAME STATS'!H438+'GAME STATS'!H501+'GAME STATS'!H564+'GAME STATS'!H627+'GAME STATS'!H690+'GAME STATS'!H753+'GAME STATS'!H816+'GAME STATS'!H879+'GAME STATS'!H942+'GAME STATS'!H1005+'GAME STATS'!H1068+'GAME STATS'!H1131+'GAME STATS'!H1194+'GAME STATS'!H1257+'GAME STATS'!H1320+'GAME STATS'!H1383+'GAME STATS'!H1446+'GAME STATS'!H1509+'GAME STATS'!H1572+'GAME STATS'!H1635+'GAME STATS'!H1698+'GAME STATS'!H1761+'GAME STATS'!H1824+'GAME STATS'!H1887+'GAME STATS'!H1950+'GAME STATS'!H2013+'GAME STATS'!H2076+'GAME STATS'!H2139+'GAME STATS'!H2202+'GAME STATS'!H2265+'GAME STATS'!H2328+'GAME STATS'!H2391+'GAME STATS'!H2454+'GAME STATS'!H2517+'GAME STATS'!H2580+'GAME STATS'!H2643+'GAME STATS'!H2706+'GAME STATS'!H2769+'GAME STATS'!H2832+'GAME STATS'!H2895+'GAME STATS'!H2958+'GAME STATS'!H3021+'GAME STATS'!H3084+'GAME STATS'!H3147+'GAME STATS'!H3210+'GAME STATS'!H3273+'GAME STATS'!H3336+'GAME STATS'!H3399+'GAME STATS'!H3462+'GAME STATS'!H3525+'GAME STATS'!H3588+'GAME STATS'!H3651+'GAME STATS'!H3714+'GAME STATS'!H3777+'GAME STATS'!H3840+'GAME STATS'!H3903+'GAME STATS'!H3966+'GAME STATS'!H4029+'GAME STATS'!H4092+'GAME STATS'!H4155+'GAME STATS'!H4218+'GAME STATS'!H4281+'GAME STATS'!H4344+'GAME STATS'!H4407+'GAME STATS'!H4470+'GAME STATS'!H4533+'GAME STATS'!H4596+'GAME STATS'!H4659+'GAME STATS'!H4722+'GAME STATS'!H4785+'GAME STATS'!H4848+'GAME STATS'!H4911+'GAME STATS'!H4974+'GAME STATS'!H5037</f>
        <v>0</v>
      </c>
      <c r="G58" s="517"/>
      <c r="H58" s="518"/>
      <c r="I58" s="898"/>
      <c r="J58" s="516">
        <f>'GAME STATS'!L60+'GAME STATS'!L123+'GAME STATS'!L186+'GAME STATS'!L249+'GAME STATS'!L312+'GAME STATS'!L375+'GAME STATS'!L438+'GAME STATS'!L501+'GAME STATS'!L564+'GAME STATS'!L627+'GAME STATS'!L690+'GAME STATS'!L753+'GAME STATS'!L816+'GAME STATS'!L879+'GAME STATS'!L942+'GAME STATS'!L1005+'GAME STATS'!L1068+'GAME STATS'!L1131+'GAME STATS'!L1194+'GAME STATS'!L1257+'GAME STATS'!L1320+'GAME STATS'!L1383+'GAME STATS'!L1446+'GAME STATS'!L1509+'GAME STATS'!L1572+'GAME STATS'!L1635+'GAME STATS'!L1698+'GAME STATS'!L1761+'GAME STATS'!L1824+'GAME STATS'!L1887+'GAME STATS'!L1950+'GAME STATS'!L2013+'GAME STATS'!L2076+'GAME STATS'!L2139+'GAME STATS'!L2202+'GAME STATS'!L2265+'GAME STATS'!L2328+'GAME STATS'!L2391+'GAME STATS'!L2454+'GAME STATS'!L2517+'GAME STATS'!L2580+'GAME STATS'!L2643+'GAME STATS'!L2706+'GAME STATS'!L2769+'GAME STATS'!L2832+'GAME STATS'!L2895+'GAME STATS'!L2958+'GAME STATS'!L3021+'GAME STATS'!L3084+'GAME STATS'!L3147+'GAME STATS'!L3210+'GAME STATS'!L3273+'GAME STATS'!L3336+'GAME STATS'!L3399+'GAME STATS'!L3462+'GAME STATS'!L3525+'GAME STATS'!L3588+'GAME STATS'!L3651+'GAME STATS'!L3714+'GAME STATS'!L3777+'GAME STATS'!L3840+'GAME STATS'!L3903+'GAME STATS'!L3966+'GAME STATS'!L4029+'GAME STATS'!L4092+'GAME STATS'!L4155+'GAME STATS'!L4218+'GAME STATS'!L4281+'GAME STATS'!L4344+'GAME STATS'!L4407+'GAME STATS'!L4470+'GAME STATS'!L4533+'GAME STATS'!L4596+'GAME STATS'!L4659+'GAME STATS'!L4722+'GAME STATS'!L4785+'GAME STATS'!L4848+'GAME STATS'!L4911+'GAME STATS'!L4974+'GAME STATS'!L5037</f>
        <v>0</v>
      </c>
      <c r="K58" s="518"/>
      <c r="L58" s="910" t="s">
        <v>50</v>
      </c>
      <c r="M58" s="911"/>
      <c r="N58" s="912"/>
      <c r="O58" s="516">
        <f>'GAME STATS'!S60+'GAME STATS'!S123+'GAME STATS'!S186+'GAME STATS'!S249+'GAME STATS'!S312+'GAME STATS'!S375+'GAME STATS'!S438+'GAME STATS'!S501+'GAME STATS'!S564+'GAME STATS'!S627+'GAME STATS'!S690+'GAME STATS'!S753+'GAME STATS'!S816+'GAME STATS'!S879+'GAME STATS'!S942+'GAME STATS'!S1005+'GAME STATS'!S1068+'GAME STATS'!S1131+'GAME STATS'!S1194+'GAME STATS'!S1257+'GAME STATS'!S1320+'GAME STATS'!S1383+'GAME STATS'!S1446+'GAME STATS'!S1509+'GAME STATS'!S1572+'GAME STATS'!S1635+'GAME STATS'!S1698+'GAME STATS'!S1761+'GAME STATS'!S1824+'GAME STATS'!S1887+'GAME STATS'!S1950+'GAME STATS'!S2013+'GAME STATS'!S2076+'GAME STATS'!S2139+'GAME STATS'!S2202+'GAME STATS'!S2265+'GAME STATS'!S2328+'GAME STATS'!S2391+'GAME STATS'!S2454+'GAME STATS'!S2517+'GAME STATS'!S2580+'GAME STATS'!S2643+'GAME STATS'!S2706+'GAME STATS'!S2769+'GAME STATS'!S2832+'GAME STATS'!S2895+'GAME STATS'!S2958+'GAME STATS'!S3021+'GAME STATS'!S3084+'GAME STATS'!S3147+'GAME STATS'!S3210+'GAME STATS'!S3273+'GAME STATS'!S3336+'GAME STATS'!S3399+'GAME STATS'!S3462+'GAME STATS'!S3525+'GAME STATS'!S3588+'GAME STATS'!S3651+'GAME STATS'!S3714+'GAME STATS'!S3777+'GAME STATS'!S3840+'GAME STATS'!S3903+'GAME STATS'!S3966+'GAME STATS'!S4029+'GAME STATS'!S4092+'GAME STATS'!S4155+'GAME STATS'!S4218+'GAME STATS'!S4281+'GAME STATS'!S4344+'GAME STATS'!S4407+'GAME STATS'!S4470+'GAME STATS'!S4533+'GAME STATS'!S4596+'GAME STATS'!S4659+'GAME STATS'!S4722+'GAME STATS'!S4785+'GAME STATS'!S4848+'GAME STATS'!S4911+'GAME STATS'!S4974+'GAME STATS'!S5037</f>
        <v>0</v>
      </c>
      <c r="P58" s="517"/>
      <c r="Q58" s="518"/>
      <c r="R58" s="913"/>
      <c r="S58" s="516">
        <f>'GAME STATS'!W60+'GAME STATS'!W123+'GAME STATS'!W186+'GAME STATS'!W249+'GAME STATS'!W312+'GAME STATS'!W375+'GAME STATS'!W438+'GAME STATS'!W501+'GAME STATS'!W564+'GAME STATS'!W627+'GAME STATS'!W690+'GAME STATS'!W753+'GAME STATS'!W816+'GAME STATS'!W879+'GAME STATS'!W942+'GAME STATS'!W1005+'GAME STATS'!W1068+'GAME STATS'!W1131+'GAME STATS'!W1194+'GAME STATS'!W1257+'GAME STATS'!W1320+'GAME STATS'!W1383+'GAME STATS'!W1446+'GAME STATS'!W1509+'GAME STATS'!W1572+'GAME STATS'!W1635+'GAME STATS'!W1698+'GAME STATS'!W1761+'GAME STATS'!W1824+'GAME STATS'!W1887+'GAME STATS'!W1950+'GAME STATS'!W2013+'GAME STATS'!W2076+'GAME STATS'!W2139+'GAME STATS'!W2202+'GAME STATS'!W2265+'GAME STATS'!W2328+'GAME STATS'!W2391+'GAME STATS'!W2454+'GAME STATS'!W2517+'GAME STATS'!W2580+'GAME STATS'!W2643+'GAME STATS'!W2706+'GAME STATS'!W2769+'GAME STATS'!W2832+'GAME STATS'!W2895+'GAME STATS'!W2958+'GAME STATS'!W3021+'GAME STATS'!W3084+'GAME STATS'!W3147+'GAME STATS'!W3210+'GAME STATS'!W3273+'GAME STATS'!W3336+'GAME STATS'!W3399+'GAME STATS'!W3462+'GAME STATS'!W3525+'GAME STATS'!W3588+'GAME STATS'!W3651+'GAME STATS'!W3714+'GAME STATS'!W3777+'GAME STATS'!W3840+'GAME STATS'!W3903+'GAME STATS'!W3966+'GAME STATS'!W4029+'GAME STATS'!W4092+'GAME STATS'!W4155+'GAME STATS'!W4218+'GAME STATS'!W4281+'GAME STATS'!W4344+'GAME STATS'!W4407+'GAME STATS'!W4470+'GAME STATS'!W4533+'GAME STATS'!W4596+'GAME STATS'!W4659+'GAME STATS'!W4722+'GAME STATS'!W4785+'GAME STATS'!W4848+'GAME STATS'!W4911+'GAME STATS'!W4974+'GAME STATS'!W5037</f>
        <v>0</v>
      </c>
      <c r="T58" s="517"/>
      <c r="U58" s="518"/>
      <c r="V58" s="910" t="s">
        <v>49</v>
      </c>
      <c r="W58" s="912"/>
      <c r="X58" s="516">
        <f>'GAME STATS'!AJ60+'GAME STATS'!AJ123+'GAME STATS'!AJ186+'GAME STATS'!AJ249+'GAME STATS'!AJ312+'GAME STATS'!AJ375+'GAME STATS'!AJ438+'GAME STATS'!AJ501+'GAME STATS'!AJ564+'GAME STATS'!AJ627+'GAME STATS'!AJ690+'GAME STATS'!AJ753+'GAME STATS'!AJ816+'GAME STATS'!AJ879+'GAME STATS'!AJ942+'GAME STATS'!AJ1005+'GAME STATS'!AJ1068+'GAME STATS'!AJ1131+'GAME STATS'!AJ1194+'GAME STATS'!AJ1257+'GAME STATS'!AJ1320+'GAME STATS'!AJ1383+'GAME STATS'!AJ1446+'GAME STATS'!AJ1509+'GAME STATS'!AJ1572+'GAME STATS'!AJ1635+'GAME STATS'!AJ1698+'GAME STATS'!AJ1761+'GAME STATS'!AJ1824+'GAME STATS'!AJ1887+'GAME STATS'!AJ1950+'GAME STATS'!AJ2013+'GAME STATS'!AJ2076+'GAME STATS'!AJ2139+'GAME STATS'!AJ2202+'GAME STATS'!AJ2265+'GAME STATS'!AJ2328+'GAME STATS'!AJ2391+'GAME STATS'!AJ2454+'GAME STATS'!AJ2517+'GAME STATS'!AJ2580+'GAME STATS'!AJ2643+'GAME STATS'!AJ2706+'GAME STATS'!AJ2769+'GAME STATS'!AJ2832+'GAME STATS'!AJ2895+'GAME STATS'!AJ2958+'GAME STATS'!AJ3021+'GAME STATS'!AJ3084+'GAME STATS'!AJ3147+'GAME STATS'!AJ3210+'GAME STATS'!AJ3273+'GAME STATS'!AJ3336+'GAME STATS'!AJ3399+'GAME STATS'!AJ3462+'GAME STATS'!AJ3525+'GAME STATS'!AJ3588+'GAME STATS'!AJ3651+'GAME STATS'!AJ3714+'GAME STATS'!AJ3777+'GAME STATS'!AJ3840+'GAME STATS'!AJ3903+'GAME STATS'!AJ3966+'GAME STATS'!AJ4029+'GAME STATS'!AJ4092+'GAME STATS'!AJ4155+'GAME STATS'!AJ4218+'GAME STATS'!AJ4281+'GAME STATS'!AJ4344+'GAME STATS'!AJ4407+'GAME STATS'!AJ4470+'GAME STATS'!AJ4533+'GAME STATS'!AJ4596+'GAME STATS'!AJ4659+'GAME STATS'!AJ4722+'GAME STATS'!AJ4785+'GAME STATS'!AJ4848+'GAME STATS'!AJ4911+'GAME STATS'!AJ4974+'GAME STATS'!AJ5037</f>
        <v>0</v>
      </c>
      <c r="Y58" s="518"/>
      <c r="Z58" s="914"/>
      <c r="AA58" s="915"/>
      <c r="AB58" s="236"/>
      <c r="AC58" s="516">
        <f>'GAME STATS'!AJ60+'GAME STATS'!AH123+'GAME STATS'!AH186+'GAME STATS'!AH249+'GAME STATS'!AH312+'GAME STATS'!AH375+'GAME STATS'!AH438+'GAME STATS'!AH501+'GAME STATS'!AH564+'GAME STATS'!AH627+'GAME STATS'!AH690+'GAME STATS'!AH753+'GAME STATS'!AH816+'GAME STATS'!AH879+'GAME STATS'!AH942+'GAME STATS'!AH1005+'GAME STATS'!AH1068+'GAME STATS'!AH1131+'GAME STATS'!AH1194+'GAME STATS'!AH1257+'GAME STATS'!AH1320+'GAME STATS'!AH1383+'GAME STATS'!AH1446+'GAME STATS'!AH1509+'GAME STATS'!AH1572+'GAME STATS'!AH1635+'GAME STATS'!AH1698+'GAME STATS'!AH1761+'GAME STATS'!AH1824+'GAME STATS'!AH1887+'GAME STATS'!AH2013+'GAME STATS'!AH2076+'GAME STATS'!AH2139+'GAME STATS'!AH2202+'GAME STATS'!AH2265+'GAME STATS'!AH2328+'GAME STATS'!AH2391+'GAME STATS'!AH2454+'GAME STATS'!AH2517+'GAME STATS'!AH2580+'GAME STATS'!AH2643+'GAME STATS'!AH2706+'GAME STATS'!AH2769+'GAME STATS'!AH2832+'GAME STATS'!AH2895+'GAME STATS'!AH2958+'GAME STATS'!AH3021+'GAME STATS'!AH3084+'GAME STATS'!AH3147</f>
        <v>0</v>
      </c>
      <c r="AD58" s="517"/>
      <c r="AE58" s="518"/>
      <c r="AF58" s="237" t="s">
        <v>100</v>
      </c>
      <c r="AG58" s="516">
        <f>'GAME STATS'!AN60+'GAME STATS'!AN123+'GAME STATS'!AN186+'GAME STATS'!AN249+'GAME STATS'!AN312+'GAME STATS'!AN375+'GAME STATS'!AN438+'GAME STATS'!AN501+'GAME STATS'!AN564+'GAME STATS'!AN627+'GAME STATS'!AN690+'GAME STATS'!AN753+'GAME STATS'!AN816+'GAME STATS'!AN879+'GAME STATS'!AN942+'GAME STATS'!AN1005+'GAME STATS'!AN1068+'GAME STATS'!AN1131+'GAME STATS'!AN1194+'GAME STATS'!AN1257+'GAME STATS'!AN1320+'GAME STATS'!AN1383+'GAME STATS'!AN1446+'GAME STATS'!AN1509+'GAME STATS'!AN1572+'GAME STATS'!AN1635+'GAME STATS'!AN1698+'GAME STATS'!AN1761+'GAME STATS'!AN1824+'GAME STATS'!AN1887+'GAME STATS'!AN1950+'GAME STATS'!AN2013+'GAME STATS'!AN2076+'GAME STATS'!AN2139+'GAME STATS'!AN2202+'GAME STATS'!AN2265+'GAME STATS'!AN2328+'GAME STATS'!AN2391+'GAME STATS'!AN2454+'GAME STATS'!AN2517+'GAME STATS'!AN2580+'GAME STATS'!AN2643+'GAME STATS'!AN2706+'GAME STATS'!AN2769+'GAME STATS'!AN2832+'GAME STATS'!AN2895+'GAME STATS'!AN2958+'GAME STATS'!AN3021+'GAME STATS'!AN3084+'GAME STATS'!AN3147+'GAME STATS'!AN3210+'GAME STATS'!AN3273+'GAME STATS'!AN3336+'GAME STATS'!AN3399+'GAME STATS'!AN3462+'GAME STATS'!AN3525+'GAME STATS'!AN3588+'GAME STATS'!AN3651+'GAME STATS'!AN3714+'GAME STATS'!AN3777+'GAME STATS'!AN3840+'GAME STATS'!AN3903+'GAME STATS'!AN3966+'GAME STATS'!AN4029+'GAME STATS'!AN4092+'GAME STATS'!AN4155+'GAME STATS'!AN4218+'GAME STATS'!AN4281+'GAME STATS'!AN4344+'GAME STATS'!AN4407+'GAME STATS'!AN4470+'GAME STATS'!AN4533+'GAME STATS'!AN4596+'GAME STATS'!AN4659+'GAME STATS'!AN4722+'GAME STATS'!AN4785+'GAME STATS'!AN4848+'GAME STATS'!AN4911+'GAME STATS'!AN4974+'GAME STATS'!AN5037</f>
        <v>0</v>
      </c>
      <c r="AH58" s="517"/>
      <c r="AI58" s="518"/>
      <c r="AJ58" s="910" t="s">
        <v>101</v>
      </c>
      <c r="AK58" s="911"/>
      <c r="AL58" s="912"/>
      <c r="AM58" s="516">
        <f>'GAME STATS'!AU60+'GAME STATS'!AU123+'GAME STATS'!AU186+'GAME STATS'!AU249+'GAME STATS'!AU312+'GAME STATS'!AU375+'GAME STATS'!AU438+'GAME STATS'!AU501+'GAME STATS'!AU564+'GAME STATS'!AU627+'GAME STATS'!AU690+'GAME STATS'!AU753+'GAME STATS'!AU816+'GAME STATS'!AU879+'GAME STATS'!AU942+'GAME STATS'!AU1005+'GAME STATS'!AU1068+'GAME STATS'!AU1131+'GAME STATS'!AU1194+'GAME STATS'!AU1257+'GAME STATS'!AU1320+'GAME STATS'!AU1383+'GAME STATS'!AU1446+'GAME STATS'!AU1509+'GAME STATS'!AU1572+'GAME STATS'!AU1635+'GAME STATS'!AU1698+'GAME STATS'!AU1761+'GAME STATS'!AU1824+'GAME STATS'!AU1887+'GAME STATS'!AU1950+'GAME STATS'!AU2013+'GAME STATS'!AU2076+'GAME STATS'!AU2139+'GAME STATS'!AU2202+'GAME STATS'!AU2265+'GAME STATS'!AU2328+'GAME STATS'!AU2391+'GAME STATS'!AU2454+'GAME STATS'!AU2517+'GAME STATS'!AU2580+'GAME STATS'!AU2643+'GAME STATS'!AU2706+'GAME STATS'!AU2769+'GAME STATS'!AU2832+'GAME STATS'!AU2895+'GAME STATS'!AU2958+'GAME STATS'!AU3021+'GAME STATS'!AU3084+'GAME STATS'!AU3147+'GAME STATS'!AU3210+'GAME STATS'!AU3273+'GAME STATS'!AU3336+'GAME STATS'!AU3399+'GAME STATS'!AU3462+'GAME STATS'!AU3525+'GAME STATS'!AU3588+'GAME STATS'!AU3651+'GAME STATS'!AU3714+'GAME STATS'!AU3777+'GAME STATS'!AU3840+'GAME STATS'!AU3903+'GAME STATS'!AU3966+'GAME STATS'!AU4029+'GAME STATS'!AU4092+'GAME STATS'!AU4155+'GAME STATS'!AU4218+'GAME STATS'!AU4281+'GAME STATS'!AU4344+'GAME STATS'!AU4407+'GAME STATS'!AU4470+'GAME STATS'!AU4533+'GAME STATS'!AU4596+'GAME STATS'!AU4659+'GAME STATS'!AU4722+'GAME STATS'!AU4785+'GAME STATS'!AU4848+'GAME STATS'!AU4911+'GAME STATS'!AU4974+'GAME STATS'!AU5037</f>
        <v>0</v>
      </c>
      <c r="AN58" s="517"/>
      <c r="AO58" s="518"/>
      <c r="AP58" s="913"/>
      <c r="AQ58" s="516">
        <f>'GAME STATS'!AY60+'GAME STATS'!AY123+'GAME STATS'!AY186+'GAME STATS'!AY249+'GAME STATS'!AY312+'GAME STATS'!AY375+'GAME STATS'!AY438+'GAME STATS'!AY501+'GAME STATS'!AY564+'GAME STATS'!AY627+'GAME STATS'!AY690+'GAME STATS'!AY753+'GAME STATS'!AY816+'GAME STATS'!AY879+'GAME STATS'!AY942+'GAME STATS'!AY1005+'GAME STATS'!AY1068+'GAME STATS'!AY1131+'GAME STATS'!AY1194+'GAME STATS'!AY1257+'GAME STATS'!AY1320+'GAME STATS'!AY1383+'GAME STATS'!AY1446+'GAME STATS'!AY1509+'GAME STATS'!AY1572+'GAME STATS'!AY1635+'GAME STATS'!AY1698+'GAME STATS'!AY1761+'GAME STATS'!AY1824+'GAME STATS'!AY1887+'GAME STATS'!AY1950+'GAME STATS'!AY2013+'GAME STATS'!AY2076+'GAME STATS'!AY2139+'GAME STATS'!AY2202+'GAME STATS'!AY2265+'GAME STATS'!AY2328+'GAME STATS'!AY2391+'GAME STATS'!AY2454+'GAME STATS'!AY2517+'GAME STATS'!AY2580+'GAME STATS'!AY2643+'GAME STATS'!AY2706+'GAME STATS'!AY2769+'GAME STATS'!AY2832+'GAME STATS'!AY2895+'GAME STATS'!AY2958+'GAME STATS'!AY3021+'GAME STATS'!AY3084+'GAME STATS'!AY3147+'GAME STATS'!AY3210+'GAME STATS'!AY3273+'GAME STATS'!AY3336+'GAME STATS'!AY3399+'GAME STATS'!AY3462+'GAME STATS'!AY3525+'GAME STATS'!AY3588+'GAME STATS'!AY3651+'GAME STATS'!AY3714+'GAME STATS'!AY3777+'GAME STATS'!AY3840+'GAME STATS'!AY3903+'GAME STATS'!AY3966+'GAME STATS'!AY4029+'GAME STATS'!AY4092+'GAME STATS'!AY4155+'GAME STATS'!AY4218+'GAME STATS'!AY4281+'GAME STATS'!AY4344+'GAME STATS'!AY4407+'GAME STATS'!AY4470+'GAME STATS'!AY4533+'GAME STATS'!AY4596+'GAME STATS'!AY4659+'GAME STATS'!AY4722+'GAME STATS'!AY4785+'GAME STATS'!AY4848+'GAME STATS'!AY4911+'GAME STATS'!AY4974+'GAME STATS'!AY5037</f>
        <v>0</v>
      </c>
      <c r="AR58" s="517"/>
      <c r="AS58" s="518"/>
      <c r="AT58" s="872" t="s">
        <v>56</v>
      </c>
      <c r="AU58" s="873"/>
      <c r="AV58" s="916"/>
      <c r="AW58" s="516">
        <f>BF59</f>
        <v>0</v>
      </c>
      <c r="AX58" s="517"/>
      <c r="AY58" s="518"/>
      <c r="AZ58" s="913"/>
      <c r="BA58" s="516">
        <f>BJ59</f>
        <v>0</v>
      </c>
      <c r="BB58" s="517"/>
      <c r="BC58" s="518"/>
      <c r="BD58" s="877"/>
      <c r="BE58" s="877"/>
      <c r="BF58" s="918" t="s">
        <v>51</v>
      </c>
      <c r="BG58" s="918"/>
      <c r="BH58" s="918"/>
      <c r="BI58" s="898"/>
      <c r="BJ58" s="918" t="s">
        <v>52</v>
      </c>
      <c r="BK58" s="918"/>
      <c r="BL58" s="918"/>
      <c r="BM58" s="878"/>
      <c r="BN58" s="104"/>
      <c r="BO58" s="104"/>
    </row>
    <row r="59" spans="1:67" ht="23.85" customHeight="1" thickTop="1" x14ac:dyDescent="0.25">
      <c r="A59" s="104"/>
      <c r="B59" s="882"/>
      <c r="C59" s="877"/>
      <c r="D59" s="877"/>
      <c r="E59" s="877"/>
      <c r="F59" s="877"/>
      <c r="G59" s="898"/>
      <c r="H59" s="898"/>
      <c r="I59" s="898"/>
      <c r="J59" s="877"/>
      <c r="K59" s="877"/>
      <c r="L59" s="900"/>
      <c r="M59" s="900"/>
      <c r="N59" s="900"/>
      <c r="O59" s="900"/>
      <c r="P59" s="877"/>
      <c r="Q59" s="877"/>
      <c r="R59" s="877"/>
      <c r="S59" s="898"/>
      <c r="T59" s="877"/>
      <c r="U59" s="877"/>
      <c r="V59" s="877"/>
      <c r="W59" s="900"/>
      <c r="X59" s="900"/>
      <c r="Y59" s="900"/>
      <c r="Z59" s="877"/>
      <c r="AA59" s="877"/>
      <c r="AB59" s="898"/>
      <c r="AC59" s="877"/>
      <c r="AD59" s="877"/>
      <c r="AE59" s="877"/>
      <c r="AF59" s="900"/>
      <c r="AG59" s="900"/>
      <c r="AH59" s="900"/>
      <c r="AI59" s="900"/>
      <c r="AJ59" s="877"/>
      <c r="AK59" s="900"/>
      <c r="AL59" s="900"/>
      <c r="AM59" s="877"/>
      <c r="AN59" s="877"/>
      <c r="AO59" s="877"/>
      <c r="AP59" s="898"/>
      <c r="AQ59" s="877"/>
      <c r="AR59" s="877"/>
      <c r="AS59" s="877"/>
      <c r="AT59" s="877"/>
      <c r="AU59" s="877"/>
      <c r="AV59" s="877"/>
      <c r="AW59" s="877"/>
      <c r="AX59" s="877"/>
      <c r="AY59" s="877"/>
      <c r="AZ59" s="898"/>
      <c r="BA59" s="877"/>
      <c r="BB59" s="877"/>
      <c r="BC59" s="877"/>
      <c r="BD59" s="900"/>
      <c r="BE59" s="901"/>
      <c r="BF59" s="919">
        <f>BK53</f>
        <v>0</v>
      </c>
      <c r="BG59" s="920"/>
      <c r="BH59" s="921"/>
      <c r="BI59" s="899"/>
      <c r="BJ59" s="919">
        <f>BK55</f>
        <v>0</v>
      </c>
      <c r="BK59" s="920"/>
      <c r="BL59" s="921"/>
      <c r="BM59" s="878"/>
      <c r="BN59" s="104"/>
      <c r="BO59" s="104"/>
    </row>
    <row r="60" spans="1:67" ht="23.85" customHeight="1" thickBot="1" x14ac:dyDescent="0.55000000000000004">
      <c r="A60" s="104"/>
      <c r="B60" s="883"/>
      <c r="C60" s="884"/>
      <c r="D60" s="879"/>
      <c r="E60" s="880"/>
      <c r="F60" s="902" t="s">
        <v>51</v>
      </c>
      <c r="G60" s="902"/>
      <c r="H60" s="902"/>
      <c r="I60" s="879"/>
      <c r="J60" s="902" t="s">
        <v>52</v>
      </c>
      <c r="K60" s="902"/>
      <c r="L60" s="879"/>
      <c r="M60" s="879"/>
      <c r="N60" s="879"/>
      <c r="O60" s="902" t="s">
        <v>51</v>
      </c>
      <c r="P60" s="902"/>
      <c r="Q60" s="902"/>
      <c r="R60" s="880"/>
      <c r="S60" s="902" t="s">
        <v>52</v>
      </c>
      <c r="T60" s="902"/>
      <c r="U60" s="902"/>
      <c r="V60" s="880"/>
      <c r="W60" s="903"/>
      <c r="X60" s="902" t="s">
        <v>51</v>
      </c>
      <c r="Y60" s="902"/>
      <c r="Z60" s="880"/>
      <c r="AA60" s="893"/>
      <c r="AB60" s="879"/>
      <c r="AC60" s="902" t="s">
        <v>52</v>
      </c>
      <c r="AD60" s="902"/>
      <c r="AE60" s="902"/>
      <c r="AF60" s="904"/>
      <c r="AG60" s="905" t="s">
        <v>52</v>
      </c>
      <c r="AH60" s="905"/>
      <c r="AI60" s="905"/>
      <c r="AJ60" s="880"/>
      <c r="AK60" s="903"/>
      <c r="AL60" s="903"/>
      <c r="AM60" s="902" t="s">
        <v>51</v>
      </c>
      <c r="AN60" s="902"/>
      <c r="AO60" s="902"/>
      <c r="AP60" s="879"/>
      <c r="AQ60" s="902" t="s">
        <v>52</v>
      </c>
      <c r="AR60" s="902"/>
      <c r="AS60" s="902"/>
      <c r="AT60" s="879"/>
      <c r="AU60" s="879"/>
      <c r="AV60" s="879"/>
      <c r="AW60" s="902" t="s">
        <v>51</v>
      </c>
      <c r="AX60" s="902"/>
      <c r="AY60" s="902"/>
      <c r="AZ60" s="879"/>
      <c r="BA60" s="902" t="s">
        <v>52</v>
      </c>
      <c r="BB60" s="902"/>
      <c r="BC60" s="902"/>
      <c r="BD60" s="900"/>
      <c r="BE60" s="901"/>
      <c r="BF60" s="922"/>
      <c r="BG60" s="923"/>
      <c r="BH60" s="924"/>
      <c r="BI60" s="925"/>
      <c r="BJ60" s="922"/>
      <c r="BK60" s="923"/>
      <c r="BL60" s="924"/>
      <c r="BM60" s="878"/>
      <c r="BN60" s="104"/>
      <c r="BO60" s="104"/>
    </row>
    <row r="61" spans="1:67" ht="54.75" customHeight="1" thickTop="1" thickBot="1" x14ac:dyDescent="0.3">
      <c r="A61" s="104"/>
      <c r="B61" s="872" t="s">
        <v>79</v>
      </c>
      <c r="C61" s="873"/>
      <c r="D61" s="877" t="s">
        <v>29</v>
      </c>
      <c r="E61" s="878"/>
      <c r="F61" s="516">
        <f>'GAME STATS'!H62+'GAME STATS'!H125+'GAME STATS'!H188+'GAME STATS'!H251+'GAME STATS'!H314+'GAME STATS'!H377+'GAME STATS'!H440+'GAME STATS'!H503+'GAME STATS'!H566+'GAME STATS'!H629+'GAME STATS'!H692+'GAME STATS'!H755+'GAME STATS'!H818+'GAME STATS'!H881+'GAME STATS'!H944+'GAME STATS'!H1007+'GAME STATS'!H1070+'GAME STATS'!H1133+'GAME STATS'!H1196+'GAME STATS'!H1259+'GAME STATS'!H1322+'GAME STATS'!H1385+'GAME STATS'!H1448+'GAME STATS'!H1511+'GAME STATS'!H1574+'GAME STATS'!H1637+'GAME STATS'!H1700+'GAME STATS'!H1763+'GAME STATS'!H1826+'GAME STATS'!H1889+'GAME STATS'!H1952+'GAME STATS'!H2015+'GAME STATS'!H2078+'GAME STATS'!H2141+'GAME STATS'!H2204+'GAME STATS'!H2267+'GAME STATS'!H2330+'GAME STATS'!H2393+'GAME STATS'!H2456+'GAME STATS'!H2519+'GAME STATS'!H2582+'GAME STATS'!H2645+'GAME STATS'!H2708+'GAME STATS'!H2771+'GAME STATS'!H2834+'GAME STATS'!H2897+'GAME STATS'!H2960+'GAME STATS'!H3023+'GAME STATS'!H3086+'GAME STATS'!H3149</f>
        <v>0</v>
      </c>
      <c r="G61" s="517"/>
      <c r="H61" s="518"/>
      <c r="I61" s="899"/>
      <c r="J61" s="516">
        <f>'GAME STATS'!L62+'GAME STATS'!L125+'GAME STATS'!L188+'GAME STATS'!L251+'GAME STATS'!L314+'GAME STATS'!L377+'GAME STATS'!L440+'GAME STATS'!L503+'GAME STATS'!L566+'GAME STATS'!L629+'GAME STATS'!L692+'GAME STATS'!L755+'GAME STATS'!L818+'GAME STATS'!L881+'GAME STATS'!L944+'GAME STATS'!L1007+'GAME STATS'!L1070+'GAME STATS'!L1133+'GAME STATS'!L1196+'GAME STATS'!L1259+'GAME STATS'!L1322+'GAME STATS'!L1385+'GAME STATS'!L1448+'GAME STATS'!L1511+'GAME STATS'!L1574+'GAME STATS'!L1637+'GAME STATS'!L1700+'GAME STATS'!L1763+'GAME STATS'!L1826+'GAME STATS'!L1889+'GAME STATS'!L1952+'GAME STATS'!L2015+'GAME STATS'!L2078+'GAME STATS'!L2141+'GAME STATS'!L2204+'GAME STATS'!L2267+'GAME STATS'!L2330+'GAME STATS'!L2393+'GAME STATS'!L2456+'GAME STATS'!L2519+'GAME STATS'!L2582+'GAME STATS'!L2645+'GAME STATS'!L2708+'GAME STATS'!L2771+'GAME STATS'!L2834+'GAME STATS'!L2897+'GAME STATS'!L2960+'GAME STATS'!L3023+'GAME STATS'!L3086+'GAME STATS'!L3149</f>
        <v>0</v>
      </c>
      <c r="K61" s="518"/>
      <c r="L61" s="910" t="s">
        <v>50</v>
      </c>
      <c r="M61" s="911"/>
      <c r="N61" s="912"/>
      <c r="O61" s="516">
        <f>'GAME STATS'!S62+'GAME STATS'!S125+'GAME STATS'!S188+'GAME STATS'!S251+'GAME STATS'!S314+'GAME STATS'!S377+'GAME STATS'!S440+'GAME STATS'!S503+'GAME STATS'!S566+'GAME STATS'!S629+'GAME STATS'!S692+'GAME STATS'!S755+'GAME STATS'!S818+'GAME STATS'!S881+'GAME STATS'!S944+'GAME STATS'!S1007+'GAME STATS'!S1070+'GAME STATS'!S1133+'GAME STATS'!S1196+'GAME STATS'!S1259+'GAME STATS'!S1322+'GAME STATS'!S1385+'GAME STATS'!S1448+'GAME STATS'!S1511+'GAME STATS'!S1574+'GAME STATS'!S1637+'GAME STATS'!S1700+'GAME STATS'!S1763+'GAME STATS'!S1826+'GAME STATS'!S1889+'GAME STATS'!S1952+'GAME STATS'!S2015+'GAME STATS'!S2078+'GAME STATS'!S2141+'GAME STATS'!S2204+'GAME STATS'!S2267+'GAME STATS'!S2330+'GAME STATS'!S2393+'GAME STATS'!S2456+'GAME STATS'!S2519+'GAME STATS'!S2582+'GAME STATS'!S2645+'GAME STATS'!S2708+'GAME STATS'!S2771+'GAME STATS'!S2834+'GAME STATS'!S2897+'GAME STATS'!S2960+'GAME STATS'!S3023+'GAME STATS'!S3086+'GAME STATS'!S3149</f>
        <v>0</v>
      </c>
      <c r="P61" s="517"/>
      <c r="Q61" s="518"/>
      <c r="R61" s="913"/>
      <c r="S61" s="516">
        <f>'GAME STATS'!W62+'GAME STATS'!W125+'GAME STATS'!W188+'GAME STATS'!W251+'GAME STATS'!W314+'GAME STATS'!W377+'GAME STATS'!W440+'GAME STATS'!W503+'GAME STATS'!W566+'GAME STATS'!W629+'GAME STATS'!W692+'GAME STATS'!W755+'GAME STATS'!W818+'GAME STATS'!W881+'GAME STATS'!W944+'GAME STATS'!W1007+'GAME STATS'!W1070+'GAME STATS'!W1133+'GAME STATS'!W1196+'GAME STATS'!W1259+'GAME STATS'!W1322+'GAME STATS'!W1385+'GAME STATS'!W1448+'GAME STATS'!W1511+'GAME STATS'!W1574+'GAME STATS'!W1637+'GAME STATS'!W1700+'GAME STATS'!W1763+'GAME STATS'!W1826+'GAME STATS'!W1889+'GAME STATS'!W1952+'GAME STATS'!W2015+'GAME STATS'!W2078+'GAME STATS'!W2141+'GAME STATS'!W2204+'GAME STATS'!W2267+'GAME STATS'!W2330+'GAME STATS'!W2393+'GAME STATS'!W2456+'GAME STATS'!W2519+'GAME STATS'!W2582+'GAME STATS'!W2645+'GAME STATS'!W2708+'GAME STATS'!W2771+'GAME STATS'!W2834+'GAME STATS'!W2897+'GAME STATS'!W2960+'GAME STATS'!W3023+'GAME STATS'!W3086+'GAME STATS'!W3149</f>
        <v>0</v>
      </c>
      <c r="T61" s="517"/>
      <c r="U61" s="518"/>
      <c r="V61" s="910" t="s">
        <v>49</v>
      </c>
      <c r="W61" s="912"/>
      <c r="X61" s="516">
        <f>X58-O58</f>
        <v>0</v>
      </c>
      <c r="Y61" s="518"/>
      <c r="Z61" s="914"/>
      <c r="AA61" s="915"/>
      <c r="AB61" s="236"/>
      <c r="AC61" s="516">
        <f>'GAME STATS'!AJ62+'GAME STATS'!AH125+'GAME STATS'!AH188+'GAME STATS'!AH251+'GAME STATS'!AH314+'GAME STATS'!AH377+'GAME STATS'!AH440+'GAME STATS'!AH503+'GAME STATS'!AH566+'GAME STATS'!AH629+'GAME STATS'!AH692+'GAME STATS'!AH755+'GAME STATS'!AH818+'GAME STATS'!AH881+'GAME STATS'!AH944+'GAME STATS'!AH1007+'GAME STATS'!AH1070+'GAME STATS'!AH1133+'GAME STATS'!AH1196+'GAME STATS'!AH1259+'GAME STATS'!AH1322+'GAME STATS'!AH1385+'GAME STATS'!AH1448+'GAME STATS'!AH1511+'GAME STATS'!AH1574+'GAME STATS'!AH1637+'GAME STATS'!AH1700+'GAME STATS'!AH1763+'GAME STATS'!AH1826+'GAME STATS'!AH1889+'GAME STATS'!AH1952+'GAME STATS'!AH2015+'GAME STATS'!AH2078+'GAME STATS'!AH2141+'GAME STATS'!AH2204+'GAME STATS'!AH2267+'GAME STATS'!AH2330+'GAME STATS'!AH2393+'GAME STATS'!AH2456+'GAME STATS'!AH2519+'GAME STATS'!AH2582+'GAME STATS'!AH2645+'GAME STATS'!AH2708+'GAME STATS'!AH2771+'GAME STATS'!AH2834+'GAME STATS'!AH2897+'GAME STATS'!AH2960+'GAME STATS'!AH3023+'GAME STATS'!AH3086+'GAME STATS'!AH3149</f>
        <v>0</v>
      </c>
      <c r="AD61" s="517"/>
      <c r="AE61" s="518"/>
      <c r="AF61" s="243" t="s">
        <v>101</v>
      </c>
      <c r="AG61" s="516">
        <f>AG58-S58</f>
        <v>0</v>
      </c>
      <c r="AH61" s="517"/>
      <c r="AI61" s="518"/>
      <c r="AJ61" s="910" t="s">
        <v>101</v>
      </c>
      <c r="AK61" s="911"/>
      <c r="AL61" s="912"/>
      <c r="AM61" s="516">
        <f>AM58-X58</f>
        <v>0</v>
      </c>
      <c r="AN61" s="517"/>
      <c r="AO61" s="518"/>
      <c r="AP61" s="899"/>
      <c r="AQ61" s="516">
        <f>AQ58-AG58</f>
        <v>0</v>
      </c>
      <c r="AR61" s="517"/>
      <c r="AS61" s="518"/>
      <c r="AT61" s="872" t="s">
        <v>75</v>
      </c>
      <c r="AU61" s="873"/>
      <c r="AV61" s="916"/>
      <c r="AW61" s="516">
        <f>BF59-AM58</f>
        <v>0</v>
      </c>
      <c r="AX61" s="517"/>
      <c r="AY61" s="518"/>
      <c r="AZ61" s="917"/>
      <c r="BA61" s="516">
        <f>BJ59-AQ58</f>
        <v>0</v>
      </c>
      <c r="BB61" s="517"/>
      <c r="BC61" s="518"/>
      <c r="BD61" s="877"/>
      <c r="BE61" s="877"/>
      <c r="BF61" s="873" t="s">
        <v>107</v>
      </c>
      <c r="BG61" s="873"/>
      <c r="BH61" s="873"/>
      <c r="BI61" s="873"/>
      <c r="BJ61" s="873"/>
      <c r="BK61" s="873"/>
      <c r="BL61" s="873"/>
      <c r="BM61" s="878"/>
      <c r="BN61" s="104"/>
      <c r="BO61" s="104"/>
    </row>
    <row r="62" spans="1:67" ht="18.75" thickTop="1" thickBot="1" x14ac:dyDescent="0.4">
      <c r="A62" s="104"/>
      <c r="B62" s="885"/>
      <c r="C62" s="886"/>
      <c r="D62" s="881"/>
      <c r="E62" s="881"/>
      <c r="F62" s="881"/>
      <c r="G62" s="881"/>
      <c r="H62" s="881"/>
      <c r="I62" s="881"/>
      <c r="J62" s="881"/>
      <c r="K62" s="881"/>
      <c r="L62" s="881"/>
      <c r="M62" s="881"/>
      <c r="N62" s="881"/>
      <c r="O62" s="881"/>
      <c r="P62" s="881"/>
      <c r="Q62" s="881"/>
      <c r="R62" s="881"/>
      <c r="S62" s="881"/>
      <c r="T62" s="881"/>
      <c r="U62" s="906"/>
      <c r="V62" s="906"/>
      <c r="W62" s="906"/>
      <c r="X62" s="906"/>
      <c r="Y62" s="906"/>
      <c r="Z62" s="906"/>
      <c r="AA62" s="881"/>
      <c r="AB62" s="881"/>
      <c r="AC62" s="881"/>
      <c r="AD62" s="881"/>
      <c r="AE62" s="907"/>
      <c r="AF62" s="907"/>
      <c r="AG62" s="881"/>
      <c r="AH62" s="881"/>
      <c r="AI62" s="881"/>
      <c r="AJ62" s="881"/>
      <c r="AK62" s="881"/>
      <c r="AL62" s="881"/>
      <c r="AM62" s="881"/>
      <c r="AN62" s="881"/>
      <c r="AO62" s="881"/>
      <c r="AP62" s="881"/>
      <c r="AQ62" s="881"/>
      <c r="AR62" s="881"/>
      <c r="AS62" s="881"/>
      <c r="AT62" s="881"/>
      <c r="AU62" s="881"/>
      <c r="AV62" s="881"/>
      <c r="AW62" s="881"/>
      <c r="AX62" s="881"/>
      <c r="AY62" s="881"/>
      <c r="AZ62" s="881"/>
      <c r="BA62" s="908" t="s">
        <v>140</v>
      </c>
      <c r="BB62" s="908"/>
      <c r="BC62" s="908"/>
      <c r="BD62" s="908"/>
      <c r="BE62" s="908"/>
      <c r="BF62" s="908"/>
      <c r="BG62" s="908"/>
      <c r="BH62" s="908"/>
      <c r="BI62" s="908"/>
      <c r="BJ62" s="908"/>
      <c r="BK62" s="908"/>
      <c r="BL62" s="908"/>
      <c r="BM62" s="909"/>
      <c r="BN62" s="104"/>
      <c r="BO62" s="104"/>
    </row>
    <row r="63" spans="1:67" ht="18" customHeight="1" thickTop="1" x14ac:dyDescent="0.25">
      <c r="A63" s="104"/>
      <c r="B63" s="135"/>
      <c r="C63" s="136"/>
      <c r="D63" s="104"/>
      <c r="E63" s="104"/>
      <c r="F63" s="104"/>
      <c r="G63" s="104"/>
      <c r="H63" s="104"/>
      <c r="I63" s="104"/>
      <c r="J63" s="104"/>
      <c r="K63" s="104"/>
      <c r="L63" s="104"/>
      <c r="M63" s="104"/>
      <c r="N63" s="104"/>
      <c r="O63" s="104"/>
      <c r="P63" s="104"/>
      <c r="Q63" s="104"/>
      <c r="R63" s="104"/>
      <c r="S63" s="104"/>
      <c r="T63" s="104"/>
      <c r="U63" s="137"/>
      <c r="V63" s="137"/>
      <c r="W63" s="137"/>
      <c r="X63" s="137"/>
      <c r="Y63" s="137"/>
      <c r="Z63" s="137"/>
      <c r="AA63" s="104"/>
      <c r="AB63" s="104"/>
      <c r="AC63" s="104"/>
      <c r="AD63" s="104"/>
      <c r="AE63" s="138"/>
      <c r="AF63" s="138"/>
      <c r="AG63" s="104"/>
      <c r="AH63" s="104"/>
      <c r="AI63" s="104"/>
      <c r="AJ63" s="104"/>
      <c r="AK63" s="104"/>
      <c r="AL63" s="104"/>
      <c r="AM63" s="104"/>
      <c r="AN63" s="104"/>
      <c r="AO63" s="104"/>
      <c r="AP63" s="104"/>
      <c r="AQ63" s="104"/>
      <c r="AR63" s="104"/>
      <c r="AS63" s="104"/>
      <c r="AT63" s="104"/>
      <c r="AU63" s="104"/>
      <c r="AV63" s="104"/>
      <c r="AW63" s="104"/>
      <c r="AX63" s="104"/>
      <c r="AY63" s="104"/>
      <c r="AZ63" s="104"/>
      <c r="BA63" s="104"/>
      <c r="BB63" s="104"/>
      <c r="BC63" s="104"/>
      <c r="BD63" s="104"/>
      <c r="BE63" s="104"/>
      <c r="BF63" s="104"/>
      <c r="BG63" s="104"/>
      <c r="BH63" s="104"/>
      <c r="BI63" s="104"/>
      <c r="BJ63" s="104"/>
      <c r="BK63" s="104"/>
      <c r="BL63" s="104"/>
      <c r="BM63" s="104"/>
      <c r="BN63" s="104"/>
      <c r="BO63" s="104"/>
    </row>
    <row r="64" spans="1:67" s="36" customFormat="1" ht="36" x14ac:dyDescent="0.55000000000000004">
      <c r="A64" s="129"/>
      <c r="B64" s="802" t="s">
        <v>89</v>
      </c>
      <c r="C64" s="802"/>
      <c r="D64" s="802"/>
      <c r="E64" s="802"/>
      <c r="F64" s="802"/>
      <c r="G64" s="802"/>
      <c r="H64" s="802"/>
      <c r="I64" s="802"/>
      <c r="J64" s="802"/>
      <c r="K64" s="802"/>
      <c r="L64" s="802"/>
      <c r="M64" s="802"/>
      <c r="N64" s="802"/>
      <c r="O64" s="802"/>
      <c r="P64" s="802"/>
      <c r="Q64" s="802"/>
      <c r="R64" s="802"/>
      <c r="S64" s="802"/>
      <c r="T64" s="802"/>
      <c r="U64" s="802"/>
      <c r="V64" s="802"/>
      <c r="W64" s="802"/>
      <c r="X64" s="802"/>
      <c r="Y64" s="802"/>
      <c r="Z64" s="802"/>
      <c r="AA64" s="802"/>
      <c r="AB64" s="802"/>
      <c r="AC64" s="802"/>
      <c r="AD64" s="802"/>
      <c r="AE64" s="802"/>
      <c r="AF64" s="802"/>
      <c r="AG64" s="802"/>
      <c r="AH64" s="802"/>
      <c r="AI64" s="802"/>
      <c r="AJ64" s="802"/>
      <c r="AK64" s="802"/>
      <c r="AL64" s="802"/>
      <c r="AM64" s="802"/>
      <c r="AN64" s="802"/>
      <c r="AO64" s="802"/>
      <c r="AP64" s="802"/>
      <c r="AQ64" s="802"/>
      <c r="AR64" s="802"/>
      <c r="AS64" s="802"/>
      <c r="AT64" s="802"/>
      <c r="AU64" s="802"/>
      <c r="AV64" s="802"/>
      <c r="AW64" s="802"/>
      <c r="AX64" s="802"/>
      <c r="AY64" s="802"/>
      <c r="AZ64" s="802"/>
      <c r="BA64" s="802"/>
      <c r="BB64" s="802"/>
      <c r="BC64" s="802"/>
      <c r="BD64" s="802"/>
      <c r="BE64" s="802"/>
      <c r="BF64" s="802"/>
      <c r="BG64" s="802"/>
      <c r="BH64" s="802"/>
      <c r="BI64" s="802"/>
      <c r="BJ64" s="802"/>
      <c r="BK64" s="802"/>
      <c r="BL64" s="802"/>
      <c r="BM64" s="802"/>
      <c r="BN64" s="129"/>
      <c r="BO64" s="129"/>
    </row>
    <row r="65" spans="1:67" s="27" customFormat="1" ht="36" x14ac:dyDescent="0.55000000000000004">
      <c r="A65" s="130"/>
      <c r="B65" s="802" t="s">
        <v>88</v>
      </c>
      <c r="C65" s="802"/>
      <c r="D65" s="802"/>
      <c r="E65" s="802"/>
      <c r="F65" s="802"/>
      <c r="G65" s="802"/>
      <c r="H65" s="802"/>
      <c r="I65" s="802"/>
      <c r="J65" s="802"/>
      <c r="K65" s="802"/>
      <c r="L65" s="802"/>
      <c r="M65" s="802"/>
      <c r="N65" s="802"/>
      <c r="O65" s="802"/>
      <c r="P65" s="802"/>
      <c r="Q65" s="802"/>
      <c r="R65" s="802"/>
      <c r="S65" s="802"/>
      <c r="T65" s="802"/>
      <c r="U65" s="802"/>
      <c r="V65" s="802"/>
      <c r="W65" s="802"/>
      <c r="X65" s="802"/>
      <c r="Y65" s="802"/>
      <c r="Z65" s="802"/>
      <c r="AA65" s="802"/>
      <c r="AB65" s="802"/>
      <c r="AC65" s="802"/>
      <c r="AD65" s="802"/>
      <c r="AE65" s="802"/>
      <c r="AF65" s="802"/>
      <c r="AG65" s="802"/>
      <c r="AH65" s="802"/>
      <c r="AI65" s="802"/>
      <c r="AJ65" s="802"/>
      <c r="AK65" s="802"/>
      <c r="AL65" s="802"/>
      <c r="AM65" s="802"/>
      <c r="AN65" s="802"/>
      <c r="AO65" s="802"/>
      <c r="AP65" s="802"/>
      <c r="AQ65" s="802"/>
      <c r="AR65" s="802"/>
      <c r="AS65" s="802"/>
      <c r="AT65" s="802"/>
      <c r="AU65" s="802"/>
      <c r="AV65" s="802"/>
      <c r="AW65" s="802"/>
      <c r="AX65" s="802"/>
      <c r="AY65" s="802"/>
      <c r="AZ65" s="802"/>
      <c r="BA65" s="802"/>
      <c r="BB65" s="802"/>
      <c r="BC65" s="802"/>
      <c r="BD65" s="802"/>
      <c r="BE65" s="802"/>
      <c r="BF65" s="802"/>
      <c r="BG65" s="802"/>
      <c r="BH65" s="802"/>
      <c r="BI65" s="802"/>
      <c r="BJ65" s="802"/>
      <c r="BK65" s="802"/>
      <c r="BL65" s="802"/>
      <c r="BM65" s="802"/>
      <c r="BN65" s="130"/>
      <c r="BO65" s="130"/>
    </row>
    <row r="66" spans="1:67" x14ac:dyDescent="0.25">
      <c r="A66" s="104"/>
      <c r="B66" s="803"/>
      <c r="C66" s="804"/>
      <c r="D66" s="805"/>
      <c r="E66" s="805"/>
      <c r="F66" s="805"/>
      <c r="G66" s="805"/>
      <c r="H66" s="805"/>
      <c r="I66" s="805"/>
      <c r="J66" s="805"/>
      <c r="K66" s="805"/>
      <c r="L66" s="805"/>
      <c r="M66" s="805"/>
      <c r="N66" s="805"/>
      <c r="O66" s="805"/>
      <c r="P66" s="805"/>
      <c r="Q66" s="805"/>
      <c r="R66" s="805"/>
      <c r="S66" s="805"/>
      <c r="T66" s="805"/>
      <c r="U66" s="806"/>
      <c r="V66" s="806"/>
      <c r="W66" s="806"/>
      <c r="X66" s="806"/>
      <c r="Y66" s="806"/>
      <c r="Z66" s="806"/>
      <c r="AA66" s="805"/>
      <c r="AB66" s="805"/>
      <c r="AC66" s="805"/>
      <c r="AD66" s="805"/>
      <c r="AE66" s="807"/>
      <c r="AF66" s="807"/>
      <c r="AG66" s="805"/>
      <c r="AH66" s="805"/>
      <c r="AI66" s="805"/>
      <c r="AJ66" s="805"/>
      <c r="AK66" s="805"/>
      <c r="AL66" s="805"/>
      <c r="AM66" s="805"/>
      <c r="AN66" s="805"/>
      <c r="AO66" s="805"/>
      <c r="AP66" s="805"/>
      <c r="AQ66" s="805"/>
      <c r="AR66" s="805"/>
      <c r="AS66" s="805"/>
      <c r="AT66" s="805"/>
      <c r="AU66" s="805"/>
      <c r="AV66" s="805"/>
      <c r="AW66" s="805"/>
      <c r="AX66" s="805"/>
      <c r="AY66" s="805"/>
      <c r="AZ66" s="805"/>
      <c r="BA66" s="805"/>
      <c r="BB66" s="805"/>
      <c r="BC66" s="805"/>
      <c r="BD66" s="805"/>
      <c r="BE66" s="805"/>
      <c r="BF66" s="805"/>
      <c r="BG66" s="805"/>
      <c r="BH66" s="805"/>
      <c r="BI66" s="805"/>
      <c r="BJ66" s="805"/>
      <c r="BK66" s="805"/>
      <c r="BL66" s="805"/>
      <c r="BM66" s="805"/>
      <c r="BN66" s="104"/>
      <c r="BO66" s="104"/>
    </row>
    <row r="67" spans="1:67" s="28" customFormat="1" ht="42.75" x14ac:dyDescent="0.8">
      <c r="A67" s="131"/>
      <c r="B67" s="803"/>
      <c r="C67" s="808" t="s">
        <v>10</v>
      </c>
      <c r="D67" s="808"/>
      <c r="E67" s="809"/>
      <c r="F67" s="809"/>
      <c r="G67" s="602">
        <f>G5</f>
        <v>0</v>
      </c>
      <c r="H67" s="602"/>
      <c r="I67" s="602"/>
      <c r="J67" s="602"/>
      <c r="K67" s="602"/>
      <c r="L67" s="602"/>
      <c r="M67" s="602"/>
      <c r="N67" s="602"/>
      <c r="O67" s="602"/>
      <c r="P67" s="602"/>
      <c r="Q67" s="602"/>
      <c r="R67" s="602"/>
      <c r="S67" s="602"/>
      <c r="T67" s="602"/>
      <c r="U67" s="602"/>
      <c r="V67" s="602"/>
      <c r="W67" s="602"/>
      <c r="X67" s="602"/>
      <c r="Y67" s="602"/>
      <c r="Z67" s="602"/>
      <c r="AA67" s="602"/>
      <c r="AB67" s="602"/>
      <c r="AC67" s="602"/>
      <c r="AD67" s="602"/>
      <c r="AE67" s="602"/>
      <c r="AF67" s="602"/>
      <c r="AG67" s="866" t="s">
        <v>27</v>
      </c>
      <c r="AH67" s="866"/>
      <c r="AI67" s="866"/>
      <c r="AJ67" s="866"/>
      <c r="AK67" s="866"/>
      <c r="AL67" s="866"/>
      <c r="AM67" s="866"/>
      <c r="AN67" s="605">
        <f>AN5</f>
        <v>0</v>
      </c>
      <c r="AO67" s="605"/>
      <c r="AP67" s="605"/>
      <c r="AQ67" s="605"/>
      <c r="AR67" s="605"/>
      <c r="AS67" s="605"/>
      <c r="AT67" s="605"/>
      <c r="AU67" s="605"/>
      <c r="AV67" s="605"/>
      <c r="AW67" s="605"/>
      <c r="AX67" s="605"/>
      <c r="AY67" s="605"/>
      <c r="AZ67" s="605"/>
      <c r="BA67" s="605"/>
      <c r="BB67" s="605"/>
      <c r="BC67" s="605"/>
      <c r="BD67" s="605"/>
      <c r="BE67" s="605"/>
      <c r="BF67" s="605"/>
      <c r="BG67" s="605"/>
      <c r="BH67" s="605"/>
      <c r="BI67" s="867"/>
      <c r="BJ67" s="867"/>
      <c r="BK67" s="867"/>
      <c r="BL67" s="867"/>
      <c r="BM67" s="867"/>
      <c r="BN67" s="131"/>
      <c r="BO67" s="131"/>
    </row>
    <row r="68" spans="1:67" s="28" customFormat="1" ht="19.5" thickBot="1" x14ac:dyDescent="0.35">
      <c r="A68" s="131"/>
      <c r="B68" s="803"/>
      <c r="C68" s="810"/>
      <c r="D68" s="807"/>
      <c r="E68" s="807"/>
      <c r="F68" s="807"/>
      <c r="G68" s="807"/>
      <c r="H68" s="807"/>
      <c r="I68" s="807"/>
      <c r="J68" s="807"/>
      <c r="K68" s="807"/>
      <c r="L68" s="807"/>
      <c r="M68" s="807"/>
      <c r="N68" s="807"/>
      <c r="O68" s="807"/>
      <c r="P68" s="807"/>
      <c r="Q68" s="807"/>
      <c r="R68" s="807"/>
      <c r="S68" s="807"/>
      <c r="T68" s="807"/>
      <c r="U68" s="819"/>
      <c r="V68" s="819"/>
      <c r="W68" s="819"/>
      <c r="X68" s="819"/>
      <c r="Y68" s="819"/>
      <c r="Z68" s="819"/>
      <c r="AA68" s="807"/>
      <c r="AB68" s="807"/>
      <c r="AC68" s="807"/>
      <c r="AD68" s="807"/>
      <c r="AE68" s="807"/>
      <c r="AF68" s="807"/>
      <c r="AG68" s="820"/>
      <c r="AH68" s="821"/>
      <c r="AI68" s="821"/>
      <c r="AJ68" s="821"/>
      <c r="AK68" s="821"/>
      <c r="AL68" s="821"/>
      <c r="AM68" s="821"/>
      <c r="AN68" s="807"/>
      <c r="AO68" s="807"/>
      <c r="AP68" s="807"/>
      <c r="AQ68" s="807"/>
      <c r="AR68" s="807"/>
      <c r="AS68" s="807"/>
      <c r="AT68" s="807"/>
      <c r="AU68" s="807"/>
      <c r="AV68" s="807"/>
      <c r="AW68" s="807"/>
      <c r="AX68" s="807"/>
      <c r="AY68" s="807"/>
      <c r="AZ68" s="807"/>
      <c r="BA68" s="807"/>
      <c r="BB68" s="807"/>
      <c r="BC68" s="807"/>
      <c r="BD68" s="807"/>
      <c r="BE68" s="807"/>
      <c r="BF68" s="807"/>
      <c r="BG68" s="807"/>
      <c r="BH68" s="807"/>
      <c r="BI68" s="807"/>
      <c r="BJ68" s="807"/>
      <c r="BK68" s="807"/>
      <c r="BL68" s="807"/>
      <c r="BM68" s="807"/>
      <c r="BN68" s="131"/>
      <c r="BO68" s="131"/>
    </row>
    <row r="69" spans="1:67" s="29" customFormat="1" ht="53.25" customHeight="1" thickTop="1" x14ac:dyDescent="0.25">
      <c r="A69" s="132"/>
      <c r="B69" s="811" t="s">
        <v>0</v>
      </c>
      <c r="C69" s="812" t="s">
        <v>1</v>
      </c>
      <c r="D69" s="813"/>
      <c r="E69" s="814"/>
      <c r="F69" s="822" t="s">
        <v>28</v>
      </c>
      <c r="G69" s="823"/>
      <c r="H69" s="822" t="s">
        <v>115</v>
      </c>
      <c r="I69" s="823"/>
      <c r="J69" s="824" t="s">
        <v>36</v>
      </c>
      <c r="K69" s="825" t="s">
        <v>7</v>
      </c>
      <c r="L69" s="826"/>
      <c r="M69" s="826"/>
      <c r="N69" s="826"/>
      <c r="O69" s="826"/>
      <c r="P69" s="827"/>
      <c r="Q69" s="825" t="s">
        <v>2</v>
      </c>
      <c r="R69" s="826"/>
      <c r="S69" s="826"/>
      <c r="T69" s="826"/>
      <c r="U69" s="826"/>
      <c r="V69" s="827"/>
      <c r="W69" s="828" t="s">
        <v>30</v>
      </c>
      <c r="X69" s="829" t="s">
        <v>31</v>
      </c>
      <c r="Y69" s="830" t="s">
        <v>39</v>
      </c>
      <c r="Z69" s="831"/>
      <c r="AA69" s="832" t="s">
        <v>6</v>
      </c>
      <c r="AB69" s="833"/>
      <c r="AC69" s="833"/>
      <c r="AD69" s="833"/>
      <c r="AE69" s="833"/>
      <c r="AF69" s="834"/>
      <c r="AG69" s="825" t="s">
        <v>59</v>
      </c>
      <c r="AH69" s="826"/>
      <c r="AI69" s="826"/>
      <c r="AJ69" s="826"/>
      <c r="AK69" s="826"/>
      <c r="AL69" s="827"/>
      <c r="AM69" s="825" t="s">
        <v>60</v>
      </c>
      <c r="AN69" s="826"/>
      <c r="AO69" s="826"/>
      <c r="AP69" s="826"/>
      <c r="AQ69" s="826"/>
      <c r="AR69" s="827"/>
      <c r="AS69" s="825" t="s">
        <v>64</v>
      </c>
      <c r="AT69" s="826"/>
      <c r="AU69" s="826"/>
      <c r="AV69" s="826"/>
      <c r="AW69" s="826"/>
      <c r="AX69" s="827"/>
      <c r="AY69" s="825" t="s">
        <v>4</v>
      </c>
      <c r="AZ69" s="826"/>
      <c r="BA69" s="826"/>
      <c r="BB69" s="826"/>
      <c r="BC69" s="826"/>
      <c r="BD69" s="827"/>
      <c r="BE69" s="825" t="s">
        <v>108</v>
      </c>
      <c r="BF69" s="826"/>
      <c r="BG69" s="826"/>
      <c r="BH69" s="826"/>
      <c r="BI69" s="826"/>
      <c r="BJ69" s="835"/>
      <c r="BK69" s="836" t="s">
        <v>109</v>
      </c>
      <c r="BL69" s="837"/>
      <c r="BM69" s="838"/>
      <c r="BN69" s="132"/>
      <c r="BO69" s="132"/>
    </row>
    <row r="70" spans="1:67" s="30" customFormat="1" ht="63" customHeight="1" thickBot="1" x14ac:dyDescent="0.3">
      <c r="A70" s="133"/>
      <c r="B70" s="815"/>
      <c r="C70" s="816"/>
      <c r="D70" s="817"/>
      <c r="E70" s="818"/>
      <c r="F70" s="839"/>
      <c r="G70" s="840"/>
      <c r="H70" s="839" t="s">
        <v>5</v>
      </c>
      <c r="I70" s="840"/>
      <c r="J70" s="841"/>
      <c r="K70" s="842" t="s">
        <v>15</v>
      </c>
      <c r="L70" s="843"/>
      <c r="M70" s="844" t="s">
        <v>16</v>
      </c>
      <c r="N70" s="843"/>
      <c r="O70" s="844" t="s">
        <v>17</v>
      </c>
      <c r="P70" s="845" t="s">
        <v>8</v>
      </c>
      <c r="Q70" s="842" t="s">
        <v>103</v>
      </c>
      <c r="R70" s="843"/>
      <c r="S70" s="846" t="s">
        <v>105</v>
      </c>
      <c r="T70" s="847"/>
      <c r="U70" s="848" t="s">
        <v>21</v>
      </c>
      <c r="V70" s="849"/>
      <c r="W70" s="850"/>
      <c r="X70" s="851"/>
      <c r="Y70" s="852"/>
      <c r="Z70" s="853"/>
      <c r="AA70" s="854" t="s">
        <v>19</v>
      </c>
      <c r="AB70" s="855"/>
      <c r="AC70" s="856" t="s">
        <v>20</v>
      </c>
      <c r="AD70" s="857" t="s">
        <v>3</v>
      </c>
      <c r="AE70" s="858" t="s">
        <v>5</v>
      </c>
      <c r="AF70" s="859"/>
      <c r="AG70" s="842" t="s">
        <v>19</v>
      </c>
      <c r="AH70" s="843"/>
      <c r="AI70" s="844" t="s">
        <v>20</v>
      </c>
      <c r="AJ70" s="843" t="s">
        <v>3</v>
      </c>
      <c r="AK70" s="860" t="s">
        <v>5</v>
      </c>
      <c r="AL70" s="861"/>
      <c r="AM70" s="842" t="s">
        <v>19</v>
      </c>
      <c r="AN70" s="843"/>
      <c r="AO70" s="844" t="s">
        <v>20</v>
      </c>
      <c r="AP70" s="843" t="s">
        <v>3</v>
      </c>
      <c r="AQ70" s="860" t="s">
        <v>5</v>
      </c>
      <c r="AR70" s="861"/>
      <c r="AS70" s="842" t="s">
        <v>19</v>
      </c>
      <c r="AT70" s="843"/>
      <c r="AU70" s="844" t="s">
        <v>20</v>
      </c>
      <c r="AV70" s="843" t="s">
        <v>3</v>
      </c>
      <c r="AW70" s="860" t="s">
        <v>5</v>
      </c>
      <c r="AX70" s="861"/>
      <c r="AY70" s="842" t="s">
        <v>19</v>
      </c>
      <c r="AZ70" s="843"/>
      <c r="BA70" s="844" t="s">
        <v>20</v>
      </c>
      <c r="BB70" s="843" t="s">
        <v>3</v>
      </c>
      <c r="BC70" s="860" t="s">
        <v>5</v>
      </c>
      <c r="BD70" s="861"/>
      <c r="BE70" s="842" t="s">
        <v>19</v>
      </c>
      <c r="BF70" s="843"/>
      <c r="BG70" s="844" t="s">
        <v>20</v>
      </c>
      <c r="BH70" s="843" t="s">
        <v>3</v>
      </c>
      <c r="BI70" s="860" t="s">
        <v>5</v>
      </c>
      <c r="BJ70" s="862"/>
      <c r="BK70" s="863"/>
      <c r="BL70" s="864"/>
      <c r="BM70" s="865"/>
      <c r="BN70" s="133"/>
      <c r="BO70" s="133"/>
    </row>
    <row r="71" spans="1:67" s="31" customFormat="1" ht="24.95" customHeight="1" x14ac:dyDescent="0.35">
      <c r="A71" s="134"/>
      <c r="B71" s="584" t="str">
        <f>IF(ROSTER!B8="","",ROSTER!B8)</f>
        <v/>
      </c>
      <c r="C71" s="552" t="str">
        <f>IF(ROSTER!C$8="","",ROSTER!C$8)</f>
        <v/>
      </c>
      <c r="D71" s="553"/>
      <c r="E71" s="554"/>
      <c r="F71" s="547">
        <f>F9</f>
        <v>0</v>
      </c>
      <c r="G71" s="549"/>
      <c r="H71" s="547">
        <f>IF(F9=0,0,H9/F9%)</f>
        <v>0</v>
      </c>
      <c r="I71" s="549"/>
      <c r="J71" s="603">
        <f>IF(F9=0,0,J9/F9)</f>
        <v>0</v>
      </c>
      <c r="K71" s="547">
        <f>IF($F9=0,0,K9/$F9)</f>
        <v>0</v>
      </c>
      <c r="L71" s="549"/>
      <c r="M71" s="547">
        <f>IF(F9=0,0,M9/F9)</f>
        <v>0</v>
      </c>
      <c r="N71" s="549"/>
      <c r="O71" s="582">
        <f>M71+K71</f>
        <v>0</v>
      </c>
      <c r="P71" s="583"/>
      <c r="Q71" s="547">
        <f>IF($F9=0,0,Q9/$F9)</f>
        <v>0</v>
      </c>
      <c r="R71" s="549"/>
      <c r="S71" s="547">
        <f>IF($F9=0,0,S9/$F9)</f>
        <v>0</v>
      </c>
      <c r="T71" s="549"/>
      <c r="U71" s="547">
        <f>IF($F9=0,0,U9/$F9)</f>
        <v>0</v>
      </c>
      <c r="V71" s="548"/>
      <c r="W71" s="603">
        <f>IF(F9=0,0,W9/F9)</f>
        <v>0</v>
      </c>
      <c r="X71" s="603">
        <f>IF(F9=0,0,X9/F9)</f>
        <v>0</v>
      </c>
      <c r="Y71" s="547">
        <f>IF(F9=0,0,Y9/F9)</f>
        <v>0</v>
      </c>
      <c r="Z71" s="549"/>
      <c r="AA71" s="547">
        <f>IF($F9=0,0,AA9/$F9)</f>
        <v>0</v>
      </c>
      <c r="AB71" s="549"/>
      <c r="AC71" s="547">
        <f>IF($F9=0,0,AC9/$F9)</f>
        <v>0</v>
      </c>
      <c r="AD71" s="549"/>
      <c r="AE71" s="547">
        <f>IF(AA71=0,0,(AC71/AA71)*100)</f>
        <v>0</v>
      </c>
      <c r="AF71" s="549"/>
      <c r="AG71" s="547">
        <f>IF($F9=0,0,AG9/$F9)</f>
        <v>0</v>
      </c>
      <c r="AH71" s="549"/>
      <c r="AI71" s="547">
        <f>IF($F9=0,0,AI9/$F9)</f>
        <v>0</v>
      </c>
      <c r="AJ71" s="549"/>
      <c r="AK71" s="582">
        <f>IF(AG71=0,0,(AI71/AG71)*100)</f>
        <v>0</v>
      </c>
      <c r="AL71" s="583"/>
      <c r="AM71" s="547">
        <f>IF($F9=0,0,AM9/$F9)</f>
        <v>0</v>
      </c>
      <c r="AN71" s="549"/>
      <c r="AO71" s="547">
        <f>IF($F9=0,0,AO9/$F9)</f>
        <v>0</v>
      </c>
      <c r="AP71" s="549"/>
      <c r="AQ71" s="582">
        <f>IF(AM71=0,0,(AO71/AM71)*100)</f>
        <v>0</v>
      </c>
      <c r="AR71" s="583"/>
      <c r="AS71" s="547">
        <f>AA71+AG71+AM71</f>
        <v>0</v>
      </c>
      <c r="AT71" s="549"/>
      <c r="AU71" s="597">
        <f>AC71+AI71+AO71</f>
        <v>0</v>
      </c>
      <c r="AV71" s="549"/>
      <c r="AW71" s="582">
        <f>IF(AS71=0,0,(AU71/AS71)*100)</f>
        <v>0</v>
      </c>
      <c r="AX71" s="583"/>
      <c r="AY71" s="547">
        <f>IF($F9=0,0,AY9/$F9)</f>
        <v>0</v>
      </c>
      <c r="AZ71" s="549"/>
      <c r="BA71" s="547">
        <f>IF($F9=0,0,BA9/$F9)</f>
        <v>0</v>
      </c>
      <c r="BB71" s="549"/>
      <c r="BC71" s="582">
        <f>IF(AY71=0,0,(BA71/AY71)*100)</f>
        <v>0</v>
      </c>
      <c r="BD71" s="583"/>
      <c r="BE71" s="547">
        <f>AA71+AG71+AM71+AY71</f>
        <v>0</v>
      </c>
      <c r="BF71" s="549"/>
      <c r="BG71" s="597">
        <f>AC71+AI71+AO71+BA71</f>
        <v>0</v>
      </c>
      <c r="BH71" s="549"/>
      <c r="BI71" s="582">
        <f>IF(BE71=0,0,(BG71/BE71)*100)</f>
        <v>0</v>
      </c>
      <c r="BJ71" s="585"/>
      <c r="BK71" s="594">
        <f>(AC71*2)+(AI71*2)+(AO71*3)+BA71</f>
        <v>0</v>
      </c>
      <c r="BL71" s="595"/>
      <c r="BM71" s="596"/>
      <c r="BN71" s="134"/>
      <c r="BO71" s="134"/>
    </row>
    <row r="72" spans="1:67" s="31" customFormat="1" ht="24.95" customHeight="1" x14ac:dyDescent="0.35">
      <c r="A72" s="134"/>
      <c r="B72" s="571"/>
      <c r="C72" s="541" t="str">
        <f>IF(ROSTER!D$8="","",ROSTER!D$8)</f>
        <v/>
      </c>
      <c r="D72" s="542"/>
      <c r="E72" s="543"/>
      <c r="F72" s="550"/>
      <c r="G72" s="551"/>
      <c r="H72" s="550"/>
      <c r="I72" s="551"/>
      <c r="J72" s="604"/>
      <c r="K72" s="550"/>
      <c r="L72" s="551"/>
      <c r="M72" s="550"/>
      <c r="N72" s="551"/>
      <c r="O72" s="599" t="s">
        <v>14</v>
      </c>
      <c r="P72" s="600"/>
      <c r="Q72" s="550"/>
      <c r="R72" s="551"/>
      <c r="S72" s="550"/>
      <c r="T72" s="551"/>
      <c r="U72" s="550"/>
      <c r="V72" s="606"/>
      <c r="W72" s="604"/>
      <c r="X72" s="604"/>
      <c r="Y72" s="550"/>
      <c r="Z72" s="551"/>
      <c r="AA72" s="550"/>
      <c r="AB72" s="551"/>
      <c r="AC72" s="550"/>
      <c r="AD72" s="551"/>
      <c r="AE72" s="550"/>
      <c r="AF72" s="551"/>
      <c r="AG72" s="550"/>
      <c r="AH72" s="551"/>
      <c r="AI72" s="550"/>
      <c r="AJ72" s="551"/>
      <c r="AK72" s="599"/>
      <c r="AL72" s="600"/>
      <c r="AM72" s="550"/>
      <c r="AN72" s="551"/>
      <c r="AO72" s="550"/>
      <c r="AP72" s="551"/>
      <c r="AQ72" s="599"/>
      <c r="AR72" s="600"/>
      <c r="AS72" s="550"/>
      <c r="AT72" s="551"/>
      <c r="AU72" s="598"/>
      <c r="AV72" s="551"/>
      <c r="AW72" s="599"/>
      <c r="AX72" s="600"/>
      <c r="AY72" s="550"/>
      <c r="AZ72" s="551"/>
      <c r="BA72" s="550"/>
      <c r="BB72" s="551"/>
      <c r="BC72" s="599"/>
      <c r="BD72" s="600"/>
      <c r="BE72" s="550"/>
      <c r="BF72" s="551"/>
      <c r="BG72" s="598"/>
      <c r="BH72" s="551"/>
      <c r="BI72" s="599"/>
      <c r="BJ72" s="601"/>
      <c r="BK72" s="589"/>
      <c r="BL72" s="590"/>
      <c r="BM72" s="591"/>
      <c r="BN72" s="134"/>
      <c r="BO72" s="134"/>
    </row>
    <row r="73" spans="1:67" ht="24.95" customHeight="1" x14ac:dyDescent="0.25">
      <c r="A73" s="104"/>
      <c r="B73" s="570" t="str">
        <f>IF(ROSTER!B10="","",ROSTER!B10)</f>
        <v/>
      </c>
      <c r="C73" s="544" t="str">
        <f>IF(ROSTER!C$10="","",ROSTER!C$10)</f>
        <v/>
      </c>
      <c r="D73" s="545"/>
      <c r="E73" s="546"/>
      <c r="F73" s="524">
        <f>F11</f>
        <v>0</v>
      </c>
      <c r="G73" s="525"/>
      <c r="H73" s="524">
        <f>IF(F11=0,0,H11/F11%)</f>
        <v>0</v>
      </c>
      <c r="I73" s="525"/>
      <c r="J73" s="526">
        <f>IF(F11=0,0,J11/F11)</f>
        <v>0</v>
      </c>
      <c r="K73" s="524">
        <f>IF($F11=0,0,K11/$F11)</f>
        <v>0</v>
      </c>
      <c r="L73" s="525"/>
      <c r="M73" s="524">
        <f>IF($F11=0,0,M11/$F11)</f>
        <v>0</v>
      </c>
      <c r="N73" s="525"/>
      <c r="O73" s="572">
        <f>M73+K73</f>
        <v>0</v>
      </c>
      <c r="P73" s="573"/>
      <c r="Q73" s="524">
        <f>IF($F11=0,0,Q11/$F11)</f>
        <v>0</v>
      </c>
      <c r="R73" s="525"/>
      <c r="S73" s="524">
        <f>IF($F11=0,0,S11/$F11)</f>
        <v>0</v>
      </c>
      <c r="T73" s="525"/>
      <c r="U73" s="524">
        <f>IF($F11=0,0,U11/$F11)</f>
        <v>0</v>
      </c>
      <c r="V73" s="592"/>
      <c r="W73" s="526">
        <f>IF(F11=0,0,W11/F11)</f>
        <v>0</v>
      </c>
      <c r="X73" s="526">
        <f>IF(F11=0,0,X11/F11)</f>
        <v>0</v>
      </c>
      <c r="Y73" s="524">
        <f>IF(F11=0,0,Y11/F11)</f>
        <v>0</v>
      </c>
      <c r="Z73" s="525"/>
      <c r="AA73" s="524">
        <f>IF($F11=0,0,AA11/$F11)</f>
        <v>0</v>
      </c>
      <c r="AB73" s="525"/>
      <c r="AC73" s="524">
        <f>IF($F11=0,0,AC11/$F11)</f>
        <v>0</v>
      </c>
      <c r="AD73" s="525"/>
      <c r="AE73" s="524">
        <f>IF(AA73=0,0,(AC73/AA73)*100)</f>
        <v>0</v>
      </c>
      <c r="AF73" s="525"/>
      <c r="AG73" s="524">
        <f>IF($F11=0,0,AG11/$F11)</f>
        <v>0</v>
      </c>
      <c r="AH73" s="525"/>
      <c r="AI73" s="524">
        <f>IF($F11=0,0,AI11/$F11)</f>
        <v>0</v>
      </c>
      <c r="AJ73" s="525"/>
      <c r="AK73" s="572">
        <f>IF(AG73=0,0,(AI73/AG73)*100)</f>
        <v>0</v>
      </c>
      <c r="AL73" s="573"/>
      <c r="AM73" s="524">
        <f>IF($F11=0,0,AM11/$F11)</f>
        <v>0</v>
      </c>
      <c r="AN73" s="525"/>
      <c r="AO73" s="524">
        <f>IF($F11=0,0,AO11/$F11)</f>
        <v>0</v>
      </c>
      <c r="AP73" s="525"/>
      <c r="AQ73" s="572">
        <f>IF(AM73=0,0,(AO73/AM73)*100)</f>
        <v>0</v>
      </c>
      <c r="AR73" s="573"/>
      <c r="AS73" s="524">
        <f>AA73+AG73+AM73</f>
        <v>0</v>
      </c>
      <c r="AT73" s="525"/>
      <c r="AU73" s="569">
        <f>AC73+AI73+AO73</f>
        <v>0</v>
      </c>
      <c r="AV73" s="525"/>
      <c r="AW73" s="572">
        <f>IF(AS73=0,0,(AU73/AS73)*100)</f>
        <v>0</v>
      </c>
      <c r="AX73" s="573"/>
      <c r="AY73" s="524">
        <f>IF($F11=0,0,AY11/$F11)</f>
        <v>0</v>
      </c>
      <c r="AZ73" s="525"/>
      <c r="BA73" s="524">
        <f>IF($F11=0,0,BA11/$F11)</f>
        <v>0</v>
      </c>
      <c r="BB73" s="525"/>
      <c r="BC73" s="572">
        <f>IF(AY73=0,0,(BA73/AY73)*100)</f>
        <v>0</v>
      </c>
      <c r="BD73" s="573"/>
      <c r="BE73" s="524">
        <f>AA73+AG73+AM73+AY73</f>
        <v>0</v>
      </c>
      <c r="BF73" s="525"/>
      <c r="BG73" s="569">
        <f>AC73+AI73+AO73+BA73</f>
        <v>0</v>
      </c>
      <c r="BH73" s="525"/>
      <c r="BI73" s="572">
        <f>IF(BE73=0,0,(BG73/BE73)*100)</f>
        <v>0</v>
      </c>
      <c r="BJ73" s="593"/>
      <c r="BK73" s="586">
        <f>(AC73*2)+(AI73*2)+(AO73*3)+BA73</f>
        <v>0</v>
      </c>
      <c r="BL73" s="587"/>
      <c r="BM73" s="588"/>
      <c r="BN73" s="104"/>
      <c r="BO73" s="104"/>
    </row>
    <row r="74" spans="1:67" ht="24.95" customHeight="1" x14ac:dyDescent="0.25">
      <c r="A74" s="104"/>
      <c r="B74" s="571"/>
      <c r="C74" s="541" t="str">
        <f>IF(ROSTER!D$10="","",ROSTER!D$10)</f>
        <v/>
      </c>
      <c r="D74" s="542"/>
      <c r="E74" s="543"/>
      <c r="F74" s="524"/>
      <c r="G74" s="525"/>
      <c r="H74" s="524"/>
      <c r="I74" s="525"/>
      <c r="J74" s="526"/>
      <c r="K74" s="524"/>
      <c r="L74" s="525"/>
      <c r="M74" s="524"/>
      <c r="N74" s="525"/>
      <c r="O74" s="572" t="s">
        <v>14</v>
      </c>
      <c r="P74" s="573"/>
      <c r="Q74" s="524"/>
      <c r="R74" s="525"/>
      <c r="S74" s="524"/>
      <c r="T74" s="525"/>
      <c r="U74" s="524"/>
      <c r="V74" s="592"/>
      <c r="W74" s="526"/>
      <c r="X74" s="526"/>
      <c r="Y74" s="524"/>
      <c r="Z74" s="525"/>
      <c r="AA74" s="524"/>
      <c r="AB74" s="525"/>
      <c r="AC74" s="524"/>
      <c r="AD74" s="525"/>
      <c r="AE74" s="524"/>
      <c r="AF74" s="525"/>
      <c r="AG74" s="524"/>
      <c r="AH74" s="525"/>
      <c r="AI74" s="524"/>
      <c r="AJ74" s="525"/>
      <c r="AK74" s="572"/>
      <c r="AL74" s="573"/>
      <c r="AM74" s="524"/>
      <c r="AN74" s="525"/>
      <c r="AO74" s="524"/>
      <c r="AP74" s="525"/>
      <c r="AQ74" s="572"/>
      <c r="AR74" s="573"/>
      <c r="AS74" s="524"/>
      <c r="AT74" s="525"/>
      <c r="AU74" s="569"/>
      <c r="AV74" s="525"/>
      <c r="AW74" s="572"/>
      <c r="AX74" s="573"/>
      <c r="AY74" s="524"/>
      <c r="AZ74" s="525"/>
      <c r="BA74" s="524"/>
      <c r="BB74" s="525"/>
      <c r="BC74" s="572"/>
      <c r="BD74" s="573"/>
      <c r="BE74" s="524"/>
      <c r="BF74" s="525"/>
      <c r="BG74" s="569"/>
      <c r="BH74" s="525"/>
      <c r="BI74" s="572"/>
      <c r="BJ74" s="593"/>
      <c r="BK74" s="589"/>
      <c r="BL74" s="590"/>
      <c r="BM74" s="591"/>
      <c r="BN74" s="104"/>
      <c r="BO74" s="104"/>
    </row>
    <row r="75" spans="1:67" ht="24.95" customHeight="1" x14ac:dyDescent="0.25">
      <c r="A75" s="104"/>
      <c r="B75" s="570" t="str">
        <f>IF(ROSTER!B12="","",ROSTER!B12)</f>
        <v/>
      </c>
      <c r="C75" s="544" t="str">
        <f>IF(ROSTER!C$12="","",ROSTER!C$12)</f>
        <v/>
      </c>
      <c r="D75" s="545"/>
      <c r="E75" s="546"/>
      <c r="F75" s="524">
        <f>F13</f>
        <v>0</v>
      </c>
      <c r="G75" s="525"/>
      <c r="H75" s="524">
        <f>IF(F13=0,0,H13/F13%)</f>
        <v>0</v>
      </c>
      <c r="I75" s="525"/>
      <c r="J75" s="526">
        <f>IF(F13=0,0,J13/F13)</f>
        <v>0</v>
      </c>
      <c r="K75" s="524">
        <f>IF($F13=0,0,K13/$F13)</f>
        <v>0</v>
      </c>
      <c r="L75" s="525"/>
      <c r="M75" s="524">
        <f>IF($F13=0,0,M13/$F13)</f>
        <v>0</v>
      </c>
      <c r="N75" s="525"/>
      <c r="O75" s="572">
        <f>M75+K75</f>
        <v>0</v>
      </c>
      <c r="P75" s="573"/>
      <c r="Q75" s="524">
        <f>IF($F13=0,0,Q13/$F13)</f>
        <v>0</v>
      </c>
      <c r="R75" s="525"/>
      <c r="S75" s="524">
        <f>IF($F13=0,0,S13/$F13)</f>
        <v>0</v>
      </c>
      <c r="T75" s="525"/>
      <c r="U75" s="524">
        <f>IF($F13=0,0,U13/$F13)</f>
        <v>0</v>
      </c>
      <c r="V75" s="592"/>
      <c r="W75" s="526">
        <f>IF(F13=0,0,W13/F13)</f>
        <v>0</v>
      </c>
      <c r="X75" s="526">
        <f>IF(F13=0,0,X13/F13)</f>
        <v>0</v>
      </c>
      <c r="Y75" s="524">
        <f>IF(F13=0,0,Y13/F13)</f>
        <v>0</v>
      </c>
      <c r="Z75" s="525"/>
      <c r="AA75" s="524">
        <f>IF($F13=0,0,AA13/$F13)</f>
        <v>0</v>
      </c>
      <c r="AB75" s="525"/>
      <c r="AC75" s="524">
        <f>IF($F13=0,0,AC13/$F13)</f>
        <v>0</v>
      </c>
      <c r="AD75" s="525"/>
      <c r="AE75" s="524">
        <f>IF(AA75=0,0,(AC75/AA75)*100)</f>
        <v>0</v>
      </c>
      <c r="AF75" s="525"/>
      <c r="AG75" s="524">
        <f>IF($F13=0,0,AG13/$F13)</f>
        <v>0</v>
      </c>
      <c r="AH75" s="525"/>
      <c r="AI75" s="524">
        <f>IF($F13=0,0,AI13/$F13)</f>
        <v>0</v>
      </c>
      <c r="AJ75" s="525"/>
      <c r="AK75" s="572">
        <f>IF(AG75=0,0,(AI75/AG75)*100)</f>
        <v>0</v>
      </c>
      <c r="AL75" s="573"/>
      <c r="AM75" s="524">
        <f>IF($F13=0,0,AM13/$F13)</f>
        <v>0</v>
      </c>
      <c r="AN75" s="525"/>
      <c r="AO75" s="524">
        <f>IF($F13=0,0,AO13/$F13)</f>
        <v>0</v>
      </c>
      <c r="AP75" s="525"/>
      <c r="AQ75" s="572">
        <f>IF(AM75=0,0,(AO75/AM75)*100)</f>
        <v>0</v>
      </c>
      <c r="AR75" s="573"/>
      <c r="AS75" s="524">
        <f>AA75+AG75+AM75</f>
        <v>0</v>
      </c>
      <c r="AT75" s="525"/>
      <c r="AU75" s="569">
        <f>AC75+AI75+AO75</f>
        <v>0</v>
      </c>
      <c r="AV75" s="525"/>
      <c r="AW75" s="572">
        <f>IF(AS75=0,0,(AU75/AS75)*100)</f>
        <v>0</v>
      </c>
      <c r="AX75" s="573"/>
      <c r="AY75" s="524">
        <f>IF($F13=0,0,AY13/$F13)</f>
        <v>0</v>
      </c>
      <c r="AZ75" s="525"/>
      <c r="BA75" s="524">
        <f>IF($F13=0,0,BA13/$F13)</f>
        <v>0</v>
      </c>
      <c r="BB75" s="525"/>
      <c r="BC75" s="572">
        <f>IF(AY75=0,0,(BA75/AY75)*100)</f>
        <v>0</v>
      </c>
      <c r="BD75" s="573"/>
      <c r="BE75" s="524">
        <f>AA75+AG75+AM75+AY75</f>
        <v>0</v>
      </c>
      <c r="BF75" s="525"/>
      <c r="BG75" s="569">
        <f>AC75+AI75+AO75+BA75</f>
        <v>0</v>
      </c>
      <c r="BH75" s="525"/>
      <c r="BI75" s="572">
        <f>IF(BE75=0,0,(BG75/BE75)*100)</f>
        <v>0</v>
      </c>
      <c r="BJ75" s="593"/>
      <c r="BK75" s="586">
        <f>(AC75*2)+(AI75*2)+(AO75*3)+BA75</f>
        <v>0</v>
      </c>
      <c r="BL75" s="587"/>
      <c r="BM75" s="588"/>
      <c r="BN75" s="104"/>
      <c r="BO75" s="104"/>
    </row>
    <row r="76" spans="1:67" ht="24.95" customHeight="1" x14ac:dyDescent="0.25">
      <c r="A76" s="104"/>
      <c r="B76" s="571"/>
      <c r="C76" s="541" t="str">
        <f>IF(ROSTER!D$12="","",ROSTER!D$12)</f>
        <v/>
      </c>
      <c r="D76" s="542"/>
      <c r="E76" s="543"/>
      <c r="F76" s="524"/>
      <c r="G76" s="525"/>
      <c r="H76" s="524"/>
      <c r="I76" s="525"/>
      <c r="J76" s="526"/>
      <c r="K76" s="524"/>
      <c r="L76" s="525"/>
      <c r="M76" s="524"/>
      <c r="N76" s="525"/>
      <c r="O76" s="572" t="s">
        <v>14</v>
      </c>
      <c r="P76" s="573"/>
      <c r="Q76" s="524"/>
      <c r="R76" s="525"/>
      <c r="S76" s="524"/>
      <c r="T76" s="525"/>
      <c r="U76" s="524"/>
      <c r="V76" s="592"/>
      <c r="W76" s="526"/>
      <c r="X76" s="526"/>
      <c r="Y76" s="524"/>
      <c r="Z76" s="525"/>
      <c r="AA76" s="524"/>
      <c r="AB76" s="525"/>
      <c r="AC76" s="524"/>
      <c r="AD76" s="525"/>
      <c r="AE76" s="524"/>
      <c r="AF76" s="525"/>
      <c r="AG76" s="524"/>
      <c r="AH76" s="525"/>
      <c r="AI76" s="524"/>
      <c r="AJ76" s="525"/>
      <c r="AK76" s="572"/>
      <c r="AL76" s="573"/>
      <c r="AM76" s="524"/>
      <c r="AN76" s="525"/>
      <c r="AO76" s="524"/>
      <c r="AP76" s="525"/>
      <c r="AQ76" s="572"/>
      <c r="AR76" s="573"/>
      <c r="AS76" s="524"/>
      <c r="AT76" s="525"/>
      <c r="AU76" s="569"/>
      <c r="AV76" s="525"/>
      <c r="AW76" s="572"/>
      <c r="AX76" s="573"/>
      <c r="AY76" s="524"/>
      <c r="AZ76" s="525"/>
      <c r="BA76" s="524"/>
      <c r="BB76" s="525"/>
      <c r="BC76" s="572"/>
      <c r="BD76" s="573"/>
      <c r="BE76" s="524"/>
      <c r="BF76" s="525"/>
      <c r="BG76" s="569"/>
      <c r="BH76" s="525"/>
      <c r="BI76" s="572"/>
      <c r="BJ76" s="593"/>
      <c r="BK76" s="589"/>
      <c r="BL76" s="590"/>
      <c r="BM76" s="591"/>
      <c r="BN76" s="104"/>
      <c r="BO76" s="104"/>
    </row>
    <row r="77" spans="1:67" ht="24.95" customHeight="1" x14ac:dyDescent="0.25">
      <c r="A77" s="104"/>
      <c r="B77" s="570" t="str">
        <f>IF(ROSTER!B14="","",ROSTER!B14)</f>
        <v/>
      </c>
      <c r="C77" s="544" t="str">
        <f>IF(ROSTER!C$14="","",ROSTER!C$14)</f>
        <v/>
      </c>
      <c r="D77" s="545"/>
      <c r="E77" s="546"/>
      <c r="F77" s="524">
        <f>F15</f>
        <v>0</v>
      </c>
      <c r="G77" s="525"/>
      <c r="H77" s="524">
        <f>IF(F15=0,0,H15/F15%)</f>
        <v>0</v>
      </c>
      <c r="I77" s="525"/>
      <c r="J77" s="526">
        <f>IF(F15=0,0,J15/F15)</f>
        <v>0</v>
      </c>
      <c r="K77" s="524">
        <f>IF($F15=0,0,K15/$F15)</f>
        <v>0</v>
      </c>
      <c r="L77" s="525"/>
      <c r="M77" s="524">
        <f>IF($F15=0,0,M15/$F15)</f>
        <v>0</v>
      </c>
      <c r="N77" s="525"/>
      <c r="O77" s="572">
        <f>M77+K77</f>
        <v>0</v>
      </c>
      <c r="P77" s="573"/>
      <c r="Q77" s="524">
        <f>IF($F15=0,0,Q15/$F15)</f>
        <v>0</v>
      </c>
      <c r="R77" s="525"/>
      <c r="S77" s="524">
        <f>IF($F15=0,0,S15/$F15)</f>
        <v>0</v>
      </c>
      <c r="T77" s="525"/>
      <c r="U77" s="524">
        <f>IF($F15=0,0,U15/$F15)</f>
        <v>0</v>
      </c>
      <c r="V77" s="592"/>
      <c r="W77" s="526">
        <f>IF(F15=0,0,W15/F15)</f>
        <v>0</v>
      </c>
      <c r="X77" s="526">
        <f>IF(F15=0,0,X15/F15)</f>
        <v>0</v>
      </c>
      <c r="Y77" s="524">
        <f>IF(F15=0,0,Y15/F15)</f>
        <v>0</v>
      </c>
      <c r="Z77" s="525"/>
      <c r="AA77" s="524">
        <f>IF($F15=0,0,AA15/$F15)</f>
        <v>0</v>
      </c>
      <c r="AB77" s="525"/>
      <c r="AC77" s="524">
        <f>IF($F15=0,0,AC15/$F15)</f>
        <v>0</v>
      </c>
      <c r="AD77" s="525"/>
      <c r="AE77" s="524">
        <f>IF(AA77=0,0,(AC77/AA77)*100)</f>
        <v>0</v>
      </c>
      <c r="AF77" s="525"/>
      <c r="AG77" s="524">
        <f>IF($F15=0,0,AG15/$F15)</f>
        <v>0</v>
      </c>
      <c r="AH77" s="525"/>
      <c r="AI77" s="524">
        <f>IF($F15=0,0,AI15/$F15)</f>
        <v>0</v>
      </c>
      <c r="AJ77" s="525"/>
      <c r="AK77" s="572">
        <f>IF(AG77=0,0,(AI77/AG77)*100)</f>
        <v>0</v>
      </c>
      <c r="AL77" s="573"/>
      <c r="AM77" s="524">
        <f>IF($F15=0,0,AM15/$F15)</f>
        <v>0</v>
      </c>
      <c r="AN77" s="525"/>
      <c r="AO77" s="524">
        <f>IF($F15=0,0,AO15/$F15)</f>
        <v>0</v>
      </c>
      <c r="AP77" s="525"/>
      <c r="AQ77" s="572">
        <f>IF(AM77=0,0,(AO77/AM77)*100)</f>
        <v>0</v>
      </c>
      <c r="AR77" s="573"/>
      <c r="AS77" s="524">
        <f>AA77+AG77+AM77</f>
        <v>0</v>
      </c>
      <c r="AT77" s="525"/>
      <c r="AU77" s="569">
        <f>AC77+AI77+AO77</f>
        <v>0</v>
      </c>
      <c r="AV77" s="525"/>
      <c r="AW77" s="572">
        <f>IF(AS77=0,0,(AU77/AS77)*100)</f>
        <v>0</v>
      </c>
      <c r="AX77" s="573"/>
      <c r="AY77" s="524">
        <f>IF($F15=0,0,AY15/$F15)</f>
        <v>0</v>
      </c>
      <c r="AZ77" s="525"/>
      <c r="BA77" s="524">
        <f>IF($F15=0,0,BA15/$F15)</f>
        <v>0</v>
      </c>
      <c r="BB77" s="525"/>
      <c r="BC77" s="572">
        <f>IF(AY77=0,0,(BA77/AY77)*100)</f>
        <v>0</v>
      </c>
      <c r="BD77" s="573"/>
      <c r="BE77" s="524">
        <f>AA77+AG77+AM77+AY77</f>
        <v>0</v>
      </c>
      <c r="BF77" s="525"/>
      <c r="BG77" s="569">
        <f>AC77+AI77+AO77+BA77</f>
        <v>0</v>
      </c>
      <c r="BH77" s="525"/>
      <c r="BI77" s="572">
        <f>IF(BE77=0,0,(BG77/BE77)*100)</f>
        <v>0</v>
      </c>
      <c r="BJ77" s="593"/>
      <c r="BK77" s="586">
        <f>(AC77*2)+(AI77*2)+(AO77*3)+BA77</f>
        <v>0</v>
      </c>
      <c r="BL77" s="587"/>
      <c r="BM77" s="588"/>
      <c r="BN77" s="104"/>
      <c r="BO77" s="104"/>
    </row>
    <row r="78" spans="1:67" ht="24.95" customHeight="1" x14ac:dyDescent="0.25">
      <c r="A78" s="104"/>
      <c r="B78" s="571"/>
      <c r="C78" s="541" t="str">
        <f>IF(ROSTER!D$14="","",ROSTER!D$14)</f>
        <v/>
      </c>
      <c r="D78" s="542"/>
      <c r="E78" s="543"/>
      <c r="F78" s="524"/>
      <c r="G78" s="525"/>
      <c r="H78" s="524"/>
      <c r="I78" s="525"/>
      <c r="J78" s="526"/>
      <c r="K78" s="524"/>
      <c r="L78" s="525"/>
      <c r="M78" s="524"/>
      <c r="N78" s="525"/>
      <c r="O78" s="572" t="s">
        <v>14</v>
      </c>
      <c r="P78" s="573"/>
      <c r="Q78" s="524"/>
      <c r="R78" s="525"/>
      <c r="S78" s="524"/>
      <c r="T78" s="525"/>
      <c r="U78" s="524"/>
      <c r="V78" s="592"/>
      <c r="W78" s="526"/>
      <c r="X78" s="526"/>
      <c r="Y78" s="524"/>
      <c r="Z78" s="525"/>
      <c r="AA78" s="524"/>
      <c r="AB78" s="525"/>
      <c r="AC78" s="524"/>
      <c r="AD78" s="525"/>
      <c r="AE78" s="524"/>
      <c r="AF78" s="525"/>
      <c r="AG78" s="524"/>
      <c r="AH78" s="525"/>
      <c r="AI78" s="524"/>
      <c r="AJ78" s="525"/>
      <c r="AK78" s="572"/>
      <c r="AL78" s="573"/>
      <c r="AM78" s="524"/>
      <c r="AN78" s="525"/>
      <c r="AO78" s="524"/>
      <c r="AP78" s="525"/>
      <c r="AQ78" s="572"/>
      <c r="AR78" s="573"/>
      <c r="AS78" s="524"/>
      <c r="AT78" s="525"/>
      <c r="AU78" s="569"/>
      <c r="AV78" s="525"/>
      <c r="AW78" s="572"/>
      <c r="AX78" s="573"/>
      <c r="AY78" s="524"/>
      <c r="AZ78" s="525"/>
      <c r="BA78" s="524"/>
      <c r="BB78" s="525"/>
      <c r="BC78" s="572"/>
      <c r="BD78" s="573"/>
      <c r="BE78" s="524"/>
      <c r="BF78" s="525"/>
      <c r="BG78" s="569"/>
      <c r="BH78" s="525"/>
      <c r="BI78" s="572"/>
      <c r="BJ78" s="593"/>
      <c r="BK78" s="589"/>
      <c r="BL78" s="590"/>
      <c r="BM78" s="591"/>
      <c r="BN78" s="104"/>
      <c r="BO78" s="104"/>
    </row>
    <row r="79" spans="1:67" ht="24.95" customHeight="1" x14ac:dyDescent="0.25">
      <c r="A79" s="104"/>
      <c r="B79" s="570" t="str">
        <f>IF(ROSTER!B16="","",ROSTER!B16)</f>
        <v/>
      </c>
      <c r="C79" s="544" t="str">
        <f>IF(ROSTER!C$16="","",ROSTER!C$16)</f>
        <v/>
      </c>
      <c r="D79" s="545"/>
      <c r="E79" s="546"/>
      <c r="F79" s="524">
        <f>F17</f>
        <v>0</v>
      </c>
      <c r="G79" s="525"/>
      <c r="H79" s="524">
        <f>IF(F17=0,0,H17/F17%)</f>
        <v>0</v>
      </c>
      <c r="I79" s="525"/>
      <c r="J79" s="526">
        <f>IF(F17=0,0,J17/F17)</f>
        <v>0</v>
      </c>
      <c r="K79" s="524">
        <f>IF($F17=0,0,K17/$F17)</f>
        <v>0</v>
      </c>
      <c r="L79" s="525"/>
      <c r="M79" s="524">
        <f>IF($F17=0,0,M17/$F17)</f>
        <v>0</v>
      </c>
      <c r="N79" s="525"/>
      <c r="O79" s="572">
        <f>M79+K79</f>
        <v>0</v>
      </c>
      <c r="P79" s="573"/>
      <c r="Q79" s="524">
        <f>IF($F17=0,0,Q17/$F17)</f>
        <v>0</v>
      </c>
      <c r="R79" s="525"/>
      <c r="S79" s="524">
        <f>IF($F17=0,0,S17/$F17)</f>
        <v>0</v>
      </c>
      <c r="T79" s="525"/>
      <c r="U79" s="524">
        <f>IF($F17=0,0,U17/$F17)</f>
        <v>0</v>
      </c>
      <c r="V79" s="592"/>
      <c r="W79" s="526">
        <f>IF(F17=0,0,W17/F17)</f>
        <v>0</v>
      </c>
      <c r="X79" s="526">
        <f>IF(F17=0,0,X17/F17)</f>
        <v>0</v>
      </c>
      <c r="Y79" s="524">
        <f>IF(F17=0,0,Y17/F17)</f>
        <v>0</v>
      </c>
      <c r="Z79" s="525"/>
      <c r="AA79" s="524">
        <f>IF($F17=0,0,AA17/$F17)</f>
        <v>0</v>
      </c>
      <c r="AB79" s="525"/>
      <c r="AC79" s="524">
        <f>IF($F17=0,0,AC17/$F17)</f>
        <v>0</v>
      </c>
      <c r="AD79" s="525"/>
      <c r="AE79" s="524">
        <f>IF(AA79=0,0,(AC79/AA79)*100)</f>
        <v>0</v>
      </c>
      <c r="AF79" s="525"/>
      <c r="AG79" s="524">
        <f>IF($F17=0,0,AG17/$F17)</f>
        <v>0</v>
      </c>
      <c r="AH79" s="525"/>
      <c r="AI79" s="524">
        <f>IF($F17=0,0,AI17/$F17)</f>
        <v>0</v>
      </c>
      <c r="AJ79" s="525"/>
      <c r="AK79" s="572">
        <f>IF(AG79=0,0,(AI79/AG79)*100)</f>
        <v>0</v>
      </c>
      <c r="AL79" s="573"/>
      <c r="AM79" s="524">
        <f>IF($F17=0,0,AM17/$F17)</f>
        <v>0</v>
      </c>
      <c r="AN79" s="525"/>
      <c r="AO79" s="524">
        <f>IF($F17=0,0,AO17/$F17)</f>
        <v>0</v>
      </c>
      <c r="AP79" s="525"/>
      <c r="AQ79" s="572">
        <f>IF(AM79=0,0,(AO79/AM79)*100)</f>
        <v>0</v>
      </c>
      <c r="AR79" s="573"/>
      <c r="AS79" s="524">
        <f>AA79+AG79+AM79</f>
        <v>0</v>
      </c>
      <c r="AT79" s="525"/>
      <c r="AU79" s="569">
        <f>AC79+AI79+AO79</f>
        <v>0</v>
      </c>
      <c r="AV79" s="525"/>
      <c r="AW79" s="572">
        <f>IF(AS79=0,0,(AU79/AS79)*100)</f>
        <v>0</v>
      </c>
      <c r="AX79" s="573"/>
      <c r="AY79" s="524">
        <f>IF($F17=0,0,AY17/$F17)</f>
        <v>0</v>
      </c>
      <c r="AZ79" s="525"/>
      <c r="BA79" s="524">
        <f>IF($F17=0,0,BA17/$F17)</f>
        <v>0</v>
      </c>
      <c r="BB79" s="525"/>
      <c r="BC79" s="572">
        <f>IF(AY79=0,0,(BA79/AY79)*100)</f>
        <v>0</v>
      </c>
      <c r="BD79" s="573"/>
      <c r="BE79" s="524">
        <f>AA79+AG79+AM79+AY79</f>
        <v>0</v>
      </c>
      <c r="BF79" s="525"/>
      <c r="BG79" s="569">
        <f>AC79+AI79+AO79+BA79</f>
        <v>0</v>
      </c>
      <c r="BH79" s="525"/>
      <c r="BI79" s="572">
        <f>IF(BE79=0,0,(BG79/BE79)*100)</f>
        <v>0</v>
      </c>
      <c r="BJ79" s="593"/>
      <c r="BK79" s="586">
        <f>(AC79*2)+(AI79*2)+(AO79*3)+BA79</f>
        <v>0</v>
      </c>
      <c r="BL79" s="587"/>
      <c r="BM79" s="588"/>
      <c r="BN79" s="104"/>
      <c r="BO79" s="104"/>
    </row>
    <row r="80" spans="1:67" ht="24.95" customHeight="1" x14ac:dyDescent="0.25">
      <c r="A80" s="104"/>
      <c r="B80" s="571"/>
      <c r="C80" s="541" t="str">
        <f>IF(ROSTER!D$16="","",ROSTER!D$16)</f>
        <v/>
      </c>
      <c r="D80" s="542"/>
      <c r="E80" s="543"/>
      <c r="F80" s="524"/>
      <c r="G80" s="525"/>
      <c r="H80" s="524"/>
      <c r="I80" s="525"/>
      <c r="J80" s="526"/>
      <c r="K80" s="524"/>
      <c r="L80" s="525"/>
      <c r="M80" s="524"/>
      <c r="N80" s="525"/>
      <c r="O80" s="572" t="s">
        <v>14</v>
      </c>
      <c r="P80" s="573"/>
      <c r="Q80" s="524"/>
      <c r="R80" s="525"/>
      <c r="S80" s="524"/>
      <c r="T80" s="525"/>
      <c r="U80" s="524"/>
      <c r="V80" s="592"/>
      <c r="W80" s="526"/>
      <c r="X80" s="526"/>
      <c r="Y80" s="524"/>
      <c r="Z80" s="525"/>
      <c r="AA80" s="524"/>
      <c r="AB80" s="525"/>
      <c r="AC80" s="524"/>
      <c r="AD80" s="525"/>
      <c r="AE80" s="524"/>
      <c r="AF80" s="525"/>
      <c r="AG80" s="524"/>
      <c r="AH80" s="525"/>
      <c r="AI80" s="524"/>
      <c r="AJ80" s="525"/>
      <c r="AK80" s="572"/>
      <c r="AL80" s="573"/>
      <c r="AM80" s="524"/>
      <c r="AN80" s="525"/>
      <c r="AO80" s="524"/>
      <c r="AP80" s="525"/>
      <c r="AQ80" s="572"/>
      <c r="AR80" s="573"/>
      <c r="AS80" s="524"/>
      <c r="AT80" s="525"/>
      <c r="AU80" s="569"/>
      <c r="AV80" s="525"/>
      <c r="AW80" s="572"/>
      <c r="AX80" s="573"/>
      <c r="AY80" s="524"/>
      <c r="AZ80" s="525"/>
      <c r="BA80" s="524"/>
      <c r="BB80" s="525"/>
      <c r="BC80" s="572"/>
      <c r="BD80" s="573"/>
      <c r="BE80" s="524"/>
      <c r="BF80" s="525"/>
      <c r="BG80" s="569"/>
      <c r="BH80" s="525"/>
      <c r="BI80" s="572"/>
      <c r="BJ80" s="593"/>
      <c r="BK80" s="589"/>
      <c r="BL80" s="590"/>
      <c r="BM80" s="591"/>
      <c r="BN80" s="104"/>
      <c r="BO80" s="104"/>
    </row>
    <row r="81" spans="1:67" ht="24.95" customHeight="1" x14ac:dyDescent="0.25">
      <c r="A81" s="104"/>
      <c r="B81" s="570" t="str">
        <f>IF(ROSTER!B18="","",ROSTER!B18)</f>
        <v/>
      </c>
      <c r="C81" s="544" t="str">
        <f>IF(ROSTER!C$18="","",ROSTER!C$18)</f>
        <v/>
      </c>
      <c r="D81" s="545"/>
      <c r="E81" s="546"/>
      <c r="F81" s="524">
        <f>F19</f>
        <v>0</v>
      </c>
      <c r="G81" s="525"/>
      <c r="H81" s="524">
        <f>IF(F19=0,0,H19/F19%)</f>
        <v>0</v>
      </c>
      <c r="I81" s="525"/>
      <c r="J81" s="526">
        <f>IF(F19=0,0,J19/F19)</f>
        <v>0</v>
      </c>
      <c r="K81" s="524">
        <f>IF($F19=0,0,K19/$F19)</f>
        <v>0</v>
      </c>
      <c r="L81" s="525"/>
      <c r="M81" s="524">
        <f>IF($F19=0,0,M19/$F19)</f>
        <v>0</v>
      </c>
      <c r="N81" s="525"/>
      <c r="O81" s="572">
        <f>M81+K81</f>
        <v>0</v>
      </c>
      <c r="P81" s="573"/>
      <c r="Q81" s="524">
        <f>IF($F19=0,0,Q19/$F19)</f>
        <v>0</v>
      </c>
      <c r="R81" s="525"/>
      <c r="S81" s="524">
        <f>IF($F19=0,0,S19/$F19)</f>
        <v>0</v>
      </c>
      <c r="T81" s="525"/>
      <c r="U81" s="524">
        <f>IF($F19=0,0,U19/$F19)</f>
        <v>0</v>
      </c>
      <c r="V81" s="592"/>
      <c r="W81" s="526">
        <f>IF(F19=0,0,W19/F19)</f>
        <v>0</v>
      </c>
      <c r="X81" s="526">
        <f>IF(F19=0,0,X19/F19)</f>
        <v>0</v>
      </c>
      <c r="Y81" s="524">
        <f>IF(F19=0,0,Y19/F19)</f>
        <v>0</v>
      </c>
      <c r="Z81" s="525"/>
      <c r="AA81" s="524">
        <f>IF($F19=0,0,AA19/$F19)</f>
        <v>0</v>
      </c>
      <c r="AB81" s="525"/>
      <c r="AC81" s="524">
        <f>IF($F19=0,0,AC19/$F19)</f>
        <v>0</v>
      </c>
      <c r="AD81" s="525"/>
      <c r="AE81" s="524">
        <f>IF(AA81=0,0,(AC81/AA81)*100)</f>
        <v>0</v>
      </c>
      <c r="AF81" s="525"/>
      <c r="AG81" s="524">
        <f>IF($F19=0,0,AG19/$F19)</f>
        <v>0</v>
      </c>
      <c r="AH81" s="525"/>
      <c r="AI81" s="524">
        <f>IF($F19=0,0,AI19/$F19)</f>
        <v>0</v>
      </c>
      <c r="AJ81" s="525"/>
      <c r="AK81" s="572">
        <f>IF(AG81=0,0,(AI81/AG81)*100)</f>
        <v>0</v>
      </c>
      <c r="AL81" s="573"/>
      <c r="AM81" s="524">
        <f>IF($F19=0,0,AM19/$F19)</f>
        <v>0</v>
      </c>
      <c r="AN81" s="525"/>
      <c r="AO81" s="524">
        <f>IF($F19=0,0,AO19/$F19)</f>
        <v>0</v>
      </c>
      <c r="AP81" s="525"/>
      <c r="AQ81" s="572">
        <f>IF(AM81=0,0,(AO81/AM81)*100)</f>
        <v>0</v>
      </c>
      <c r="AR81" s="573"/>
      <c r="AS81" s="524">
        <f>AA81+AG81+AM81</f>
        <v>0</v>
      </c>
      <c r="AT81" s="525"/>
      <c r="AU81" s="569">
        <f>AC81+AI81+AO81</f>
        <v>0</v>
      </c>
      <c r="AV81" s="525"/>
      <c r="AW81" s="572">
        <f>IF(AS81=0,0,(AU81/AS81)*100)</f>
        <v>0</v>
      </c>
      <c r="AX81" s="573"/>
      <c r="AY81" s="524">
        <f>IF($F19=0,0,AY19/$F19)</f>
        <v>0</v>
      </c>
      <c r="AZ81" s="525"/>
      <c r="BA81" s="524">
        <f>IF($F19=0,0,BA19/$F19)</f>
        <v>0</v>
      </c>
      <c r="BB81" s="525"/>
      <c r="BC81" s="572">
        <f>IF(AY81=0,0,(BA81/AY81)*100)</f>
        <v>0</v>
      </c>
      <c r="BD81" s="573"/>
      <c r="BE81" s="524">
        <f>AA81+AG81+AM81+AY81</f>
        <v>0</v>
      </c>
      <c r="BF81" s="525"/>
      <c r="BG81" s="569">
        <f>AC81+AI81+AO81+BA81</f>
        <v>0</v>
      </c>
      <c r="BH81" s="525"/>
      <c r="BI81" s="572">
        <f>IF(BE81=0,0,(BG81/BE81)*100)</f>
        <v>0</v>
      </c>
      <c r="BJ81" s="593"/>
      <c r="BK81" s="586">
        <f>(AC81*2)+(AI81*2)+(AO81*3)+BA81</f>
        <v>0</v>
      </c>
      <c r="BL81" s="587"/>
      <c r="BM81" s="588"/>
      <c r="BN81" s="104"/>
      <c r="BO81" s="104"/>
    </row>
    <row r="82" spans="1:67" ht="24.95" customHeight="1" x14ac:dyDescent="0.25">
      <c r="A82" s="104"/>
      <c r="B82" s="571"/>
      <c r="C82" s="541" t="str">
        <f>IF(ROSTER!D$18="","",ROSTER!D$18)</f>
        <v/>
      </c>
      <c r="D82" s="542"/>
      <c r="E82" s="543"/>
      <c r="F82" s="524"/>
      <c r="G82" s="525"/>
      <c r="H82" s="524"/>
      <c r="I82" s="525"/>
      <c r="J82" s="526"/>
      <c r="K82" s="524"/>
      <c r="L82" s="525"/>
      <c r="M82" s="524"/>
      <c r="N82" s="525"/>
      <c r="O82" s="572" t="s">
        <v>14</v>
      </c>
      <c r="P82" s="573"/>
      <c r="Q82" s="524"/>
      <c r="R82" s="525"/>
      <c r="S82" s="524"/>
      <c r="T82" s="525"/>
      <c r="U82" s="524"/>
      <c r="V82" s="592"/>
      <c r="W82" s="526"/>
      <c r="X82" s="526"/>
      <c r="Y82" s="524"/>
      <c r="Z82" s="525"/>
      <c r="AA82" s="524"/>
      <c r="AB82" s="525"/>
      <c r="AC82" s="524"/>
      <c r="AD82" s="525"/>
      <c r="AE82" s="524"/>
      <c r="AF82" s="525"/>
      <c r="AG82" s="524"/>
      <c r="AH82" s="525"/>
      <c r="AI82" s="524"/>
      <c r="AJ82" s="525"/>
      <c r="AK82" s="572"/>
      <c r="AL82" s="573"/>
      <c r="AM82" s="524"/>
      <c r="AN82" s="525"/>
      <c r="AO82" s="524"/>
      <c r="AP82" s="525"/>
      <c r="AQ82" s="572"/>
      <c r="AR82" s="573"/>
      <c r="AS82" s="524"/>
      <c r="AT82" s="525"/>
      <c r="AU82" s="569"/>
      <c r="AV82" s="525"/>
      <c r="AW82" s="572"/>
      <c r="AX82" s="573"/>
      <c r="AY82" s="524"/>
      <c r="AZ82" s="525"/>
      <c r="BA82" s="524"/>
      <c r="BB82" s="525"/>
      <c r="BC82" s="572"/>
      <c r="BD82" s="573"/>
      <c r="BE82" s="524"/>
      <c r="BF82" s="525"/>
      <c r="BG82" s="569"/>
      <c r="BH82" s="525"/>
      <c r="BI82" s="572"/>
      <c r="BJ82" s="593"/>
      <c r="BK82" s="589"/>
      <c r="BL82" s="590"/>
      <c r="BM82" s="591"/>
      <c r="BN82" s="104"/>
      <c r="BO82" s="104"/>
    </row>
    <row r="83" spans="1:67" ht="24.95" customHeight="1" x14ac:dyDescent="0.25">
      <c r="A83" s="104"/>
      <c r="B83" s="570" t="str">
        <f>IF(ROSTER!B20="","",ROSTER!B20)</f>
        <v/>
      </c>
      <c r="C83" s="544" t="str">
        <f>IF(ROSTER!C$20="","",ROSTER!C$20)</f>
        <v/>
      </c>
      <c r="D83" s="545"/>
      <c r="E83" s="546"/>
      <c r="F83" s="524">
        <f>F21</f>
        <v>0</v>
      </c>
      <c r="G83" s="525"/>
      <c r="H83" s="524">
        <f>IF(F21=0,0,H21/F21%)</f>
        <v>0</v>
      </c>
      <c r="I83" s="525"/>
      <c r="J83" s="526">
        <f>IF(F21=0,0,J21/F21)</f>
        <v>0</v>
      </c>
      <c r="K83" s="524">
        <f>IF($F21=0,0,K21/$F21)</f>
        <v>0</v>
      </c>
      <c r="L83" s="525"/>
      <c r="M83" s="524">
        <f>IF($F21=0,0,M21/$F21)</f>
        <v>0</v>
      </c>
      <c r="N83" s="525"/>
      <c r="O83" s="572">
        <f>M83+K83</f>
        <v>0</v>
      </c>
      <c r="P83" s="573"/>
      <c r="Q83" s="524">
        <f>IF($F21=0,0,Q21/$F21)</f>
        <v>0</v>
      </c>
      <c r="R83" s="525"/>
      <c r="S83" s="524">
        <f>IF($F21=0,0,S21/$F21)</f>
        <v>0</v>
      </c>
      <c r="T83" s="525"/>
      <c r="U83" s="524">
        <f>IF($F21=0,0,U21/$F21)</f>
        <v>0</v>
      </c>
      <c r="V83" s="592"/>
      <c r="W83" s="526">
        <f>IF(F21=0,0,W21/F21)</f>
        <v>0</v>
      </c>
      <c r="X83" s="526">
        <f>IF(F21=0,0,X21/F21)</f>
        <v>0</v>
      </c>
      <c r="Y83" s="524">
        <f>IF(F21=0,0,Y21/F21)</f>
        <v>0</v>
      </c>
      <c r="Z83" s="525"/>
      <c r="AA83" s="524">
        <f>IF($F21=0,0,AA21/$F21)</f>
        <v>0</v>
      </c>
      <c r="AB83" s="525"/>
      <c r="AC83" s="524">
        <f>IF($F21=0,0,AC21/$F21)</f>
        <v>0</v>
      </c>
      <c r="AD83" s="525"/>
      <c r="AE83" s="524">
        <f>IF(AA83=0,0,(AC83/AA83)*100)</f>
        <v>0</v>
      </c>
      <c r="AF83" s="525"/>
      <c r="AG83" s="524">
        <f>IF($F21=0,0,AG21/$F21)</f>
        <v>0</v>
      </c>
      <c r="AH83" s="525"/>
      <c r="AI83" s="524">
        <f>IF($F21=0,0,AI21/$F21)</f>
        <v>0</v>
      </c>
      <c r="AJ83" s="525"/>
      <c r="AK83" s="572">
        <f>IF(AG83=0,0,(AI83/AG83)*100)</f>
        <v>0</v>
      </c>
      <c r="AL83" s="573"/>
      <c r="AM83" s="524">
        <f>IF($F21=0,0,AM21/$F21)</f>
        <v>0</v>
      </c>
      <c r="AN83" s="525"/>
      <c r="AO83" s="524">
        <f>IF($F21=0,0,AO21/$F21)</f>
        <v>0</v>
      </c>
      <c r="AP83" s="525"/>
      <c r="AQ83" s="572">
        <f>IF(AM83=0,0,(AO83/AM83)*100)</f>
        <v>0</v>
      </c>
      <c r="AR83" s="573"/>
      <c r="AS83" s="524">
        <f>AA83+AG83+AM83</f>
        <v>0</v>
      </c>
      <c r="AT83" s="525"/>
      <c r="AU83" s="569">
        <f>AC83+AI83+AO83</f>
        <v>0</v>
      </c>
      <c r="AV83" s="525"/>
      <c r="AW83" s="572">
        <f>IF(AS83=0,0,(AU83/AS83)*100)</f>
        <v>0</v>
      </c>
      <c r="AX83" s="573"/>
      <c r="AY83" s="524">
        <f>IF($F21=0,0,AY21/$F21)</f>
        <v>0</v>
      </c>
      <c r="AZ83" s="525"/>
      <c r="BA83" s="524">
        <f>IF($F21=0,0,BA21/$F21)</f>
        <v>0</v>
      </c>
      <c r="BB83" s="525"/>
      <c r="BC83" s="572">
        <f>IF(AY83=0,0,(BA83/AY83)*100)</f>
        <v>0</v>
      </c>
      <c r="BD83" s="573"/>
      <c r="BE83" s="524">
        <f>AA83+AG83+AM83+AY83</f>
        <v>0</v>
      </c>
      <c r="BF83" s="525"/>
      <c r="BG83" s="569">
        <f>AC83+AI83+AO83+BA83</f>
        <v>0</v>
      </c>
      <c r="BH83" s="525"/>
      <c r="BI83" s="572">
        <f>IF(BE83=0,0,(BG83/BE83)*100)</f>
        <v>0</v>
      </c>
      <c r="BJ83" s="593"/>
      <c r="BK83" s="586">
        <f>(AC83*2)+(AI83*2)+(AO83*3)+BA83</f>
        <v>0</v>
      </c>
      <c r="BL83" s="587"/>
      <c r="BM83" s="588"/>
      <c r="BN83" s="104"/>
      <c r="BO83" s="104"/>
    </row>
    <row r="84" spans="1:67" ht="24.95" customHeight="1" x14ac:dyDescent="0.25">
      <c r="A84" s="104"/>
      <c r="B84" s="571"/>
      <c r="C84" s="541" t="str">
        <f>IF(ROSTER!D$20="","",ROSTER!D$20)</f>
        <v/>
      </c>
      <c r="D84" s="542"/>
      <c r="E84" s="543"/>
      <c r="F84" s="524"/>
      <c r="G84" s="525"/>
      <c r="H84" s="524"/>
      <c r="I84" s="525"/>
      <c r="J84" s="526"/>
      <c r="K84" s="524"/>
      <c r="L84" s="525"/>
      <c r="M84" s="524"/>
      <c r="N84" s="525"/>
      <c r="O84" s="572" t="s">
        <v>14</v>
      </c>
      <c r="P84" s="573"/>
      <c r="Q84" s="524"/>
      <c r="R84" s="525"/>
      <c r="S84" s="524"/>
      <c r="T84" s="525"/>
      <c r="U84" s="524"/>
      <c r="V84" s="592"/>
      <c r="W84" s="526"/>
      <c r="X84" s="526"/>
      <c r="Y84" s="524"/>
      <c r="Z84" s="525"/>
      <c r="AA84" s="524"/>
      <c r="AB84" s="525"/>
      <c r="AC84" s="524"/>
      <c r="AD84" s="525"/>
      <c r="AE84" s="524"/>
      <c r="AF84" s="525"/>
      <c r="AG84" s="524"/>
      <c r="AH84" s="525"/>
      <c r="AI84" s="524"/>
      <c r="AJ84" s="525"/>
      <c r="AK84" s="572"/>
      <c r="AL84" s="573"/>
      <c r="AM84" s="524"/>
      <c r="AN84" s="525"/>
      <c r="AO84" s="524"/>
      <c r="AP84" s="525"/>
      <c r="AQ84" s="572"/>
      <c r="AR84" s="573"/>
      <c r="AS84" s="524"/>
      <c r="AT84" s="525"/>
      <c r="AU84" s="569"/>
      <c r="AV84" s="525"/>
      <c r="AW84" s="572"/>
      <c r="AX84" s="573"/>
      <c r="AY84" s="524"/>
      <c r="AZ84" s="525"/>
      <c r="BA84" s="524"/>
      <c r="BB84" s="525"/>
      <c r="BC84" s="572"/>
      <c r="BD84" s="573"/>
      <c r="BE84" s="524"/>
      <c r="BF84" s="525"/>
      <c r="BG84" s="569"/>
      <c r="BH84" s="525"/>
      <c r="BI84" s="572"/>
      <c r="BJ84" s="593"/>
      <c r="BK84" s="589"/>
      <c r="BL84" s="590"/>
      <c r="BM84" s="591"/>
      <c r="BN84" s="104"/>
      <c r="BO84" s="104"/>
    </row>
    <row r="85" spans="1:67" ht="24.95" customHeight="1" x14ac:dyDescent="0.25">
      <c r="A85" s="104"/>
      <c r="B85" s="570" t="str">
        <f>IF(ROSTER!B22="","",ROSTER!B22)</f>
        <v/>
      </c>
      <c r="C85" s="544" t="str">
        <f>IF(ROSTER!C$22="","",ROSTER!C$22)</f>
        <v/>
      </c>
      <c r="D85" s="545"/>
      <c r="E85" s="546"/>
      <c r="F85" s="524">
        <f>F23</f>
        <v>0</v>
      </c>
      <c r="G85" s="525"/>
      <c r="H85" s="524">
        <f>IF(F23=0,0,H23/F23%)</f>
        <v>0</v>
      </c>
      <c r="I85" s="525"/>
      <c r="J85" s="526">
        <f>IF(F23=0,0,J23/F23)</f>
        <v>0</v>
      </c>
      <c r="K85" s="524">
        <f>IF($F23=0,0,K23/$F23)</f>
        <v>0</v>
      </c>
      <c r="L85" s="525"/>
      <c r="M85" s="524">
        <f>IF($F23=0,0,M23/$F23)</f>
        <v>0</v>
      </c>
      <c r="N85" s="525"/>
      <c r="O85" s="572">
        <f>M85+K85</f>
        <v>0</v>
      </c>
      <c r="P85" s="573"/>
      <c r="Q85" s="524">
        <f>IF($F23=0,0,Q23/$F23)</f>
        <v>0</v>
      </c>
      <c r="R85" s="525"/>
      <c r="S85" s="524">
        <f>IF($F23=0,0,S23/$F23)</f>
        <v>0</v>
      </c>
      <c r="T85" s="525"/>
      <c r="U85" s="524">
        <f>IF($F23=0,0,U23/$F23)</f>
        <v>0</v>
      </c>
      <c r="V85" s="592"/>
      <c r="W85" s="526">
        <f>IF(F23=0,0,W23/F23)</f>
        <v>0</v>
      </c>
      <c r="X85" s="526">
        <f>IF(F23=0,0,X23/F23)</f>
        <v>0</v>
      </c>
      <c r="Y85" s="524">
        <f>IF(F23=0,0,Y23/F23)</f>
        <v>0</v>
      </c>
      <c r="Z85" s="525"/>
      <c r="AA85" s="524">
        <f>IF($F23=0,0,AA23/$F23)</f>
        <v>0</v>
      </c>
      <c r="AB85" s="525"/>
      <c r="AC85" s="524">
        <f>IF($F23=0,0,AC23/$F23)</f>
        <v>0</v>
      </c>
      <c r="AD85" s="525"/>
      <c r="AE85" s="524">
        <f>IF(AA85=0,0,(AC85/AA85)*100)</f>
        <v>0</v>
      </c>
      <c r="AF85" s="525"/>
      <c r="AG85" s="524">
        <f>IF($F23=0,0,AG23/$F23)</f>
        <v>0</v>
      </c>
      <c r="AH85" s="525"/>
      <c r="AI85" s="524">
        <f>IF($F23=0,0,AI23/$F23)</f>
        <v>0</v>
      </c>
      <c r="AJ85" s="525"/>
      <c r="AK85" s="572">
        <f>IF(AG85=0,0,(AI85/AG85)*100)</f>
        <v>0</v>
      </c>
      <c r="AL85" s="573"/>
      <c r="AM85" s="524">
        <f>IF($F23=0,0,AM23/$F23)</f>
        <v>0</v>
      </c>
      <c r="AN85" s="525"/>
      <c r="AO85" s="524">
        <f>IF($F23=0,0,AO23/$F23)</f>
        <v>0</v>
      </c>
      <c r="AP85" s="525"/>
      <c r="AQ85" s="572">
        <f>IF(AM85=0,0,(AO85/AM85)*100)</f>
        <v>0</v>
      </c>
      <c r="AR85" s="573"/>
      <c r="AS85" s="524">
        <f>AA85+AG85+AM85</f>
        <v>0</v>
      </c>
      <c r="AT85" s="525"/>
      <c r="AU85" s="569">
        <f>AC85+AI85+AO85</f>
        <v>0</v>
      </c>
      <c r="AV85" s="525"/>
      <c r="AW85" s="572">
        <f>IF(AS85=0,0,(AU85/AS85)*100)</f>
        <v>0</v>
      </c>
      <c r="AX85" s="573"/>
      <c r="AY85" s="524">
        <f>IF($F23=0,0,AY23/$F23)</f>
        <v>0</v>
      </c>
      <c r="AZ85" s="525"/>
      <c r="BA85" s="524">
        <f>IF($F23=0,0,BA23/$F23)</f>
        <v>0</v>
      </c>
      <c r="BB85" s="525"/>
      <c r="BC85" s="572">
        <f>IF(AY85=0,0,(BA85/AY85)*100)</f>
        <v>0</v>
      </c>
      <c r="BD85" s="573"/>
      <c r="BE85" s="524">
        <f>AA85+AG85+AM85+AY85</f>
        <v>0</v>
      </c>
      <c r="BF85" s="525"/>
      <c r="BG85" s="569">
        <f>AC85+AI85+AO85+BA85</f>
        <v>0</v>
      </c>
      <c r="BH85" s="525"/>
      <c r="BI85" s="572">
        <f>IF(BE85=0,0,(BG85/BE85)*100)</f>
        <v>0</v>
      </c>
      <c r="BJ85" s="593"/>
      <c r="BK85" s="586">
        <f>(AC85*2)+(AI85*2)+(AO85*3)+BA85</f>
        <v>0</v>
      </c>
      <c r="BL85" s="587"/>
      <c r="BM85" s="588"/>
      <c r="BN85" s="104"/>
      <c r="BO85" s="104"/>
    </row>
    <row r="86" spans="1:67" ht="24.95" customHeight="1" x14ac:dyDescent="0.25">
      <c r="A86" s="104"/>
      <c r="B86" s="571"/>
      <c r="C86" s="541" t="str">
        <f>IF(ROSTER!D$22="","",ROSTER!D$22)</f>
        <v/>
      </c>
      <c r="D86" s="542"/>
      <c r="E86" s="543"/>
      <c r="F86" s="524"/>
      <c r="G86" s="525"/>
      <c r="H86" s="524"/>
      <c r="I86" s="525"/>
      <c r="J86" s="526"/>
      <c r="K86" s="524"/>
      <c r="L86" s="525"/>
      <c r="M86" s="524"/>
      <c r="N86" s="525"/>
      <c r="O86" s="572" t="s">
        <v>14</v>
      </c>
      <c r="P86" s="573"/>
      <c r="Q86" s="524"/>
      <c r="R86" s="525"/>
      <c r="S86" s="524"/>
      <c r="T86" s="525"/>
      <c r="U86" s="524"/>
      <c r="V86" s="592"/>
      <c r="W86" s="526"/>
      <c r="X86" s="526"/>
      <c r="Y86" s="524"/>
      <c r="Z86" s="525"/>
      <c r="AA86" s="524"/>
      <c r="AB86" s="525"/>
      <c r="AC86" s="524"/>
      <c r="AD86" s="525"/>
      <c r="AE86" s="524"/>
      <c r="AF86" s="525"/>
      <c r="AG86" s="524"/>
      <c r="AH86" s="525"/>
      <c r="AI86" s="524"/>
      <c r="AJ86" s="525"/>
      <c r="AK86" s="572"/>
      <c r="AL86" s="573"/>
      <c r="AM86" s="524"/>
      <c r="AN86" s="525"/>
      <c r="AO86" s="524"/>
      <c r="AP86" s="525"/>
      <c r="AQ86" s="572"/>
      <c r="AR86" s="573"/>
      <c r="AS86" s="524"/>
      <c r="AT86" s="525"/>
      <c r="AU86" s="569"/>
      <c r="AV86" s="525"/>
      <c r="AW86" s="572"/>
      <c r="AX86" s="573"/>
      <c r="AY86" s="524"/>
      <c r="AZ86" s="525"/>
      <c r="BA86" s="524"/>
      <c r="BB86" s="525"/>
      <c r="BC86" s="572"/>
      <c r="BD86" s="573"/>
      <c r="BE86" s="524"/>
      <c r="BF86" s="525"/>
      <c r="BG86" s="569"/>
      <c r="BH86" s="525"/>
      <c r="BI86" s="572"/>
      <c r="BJ86" s="593"/>
      <c r="BK86" s="589"/>
      <c r="BL86" s="590"/>
      <c r="BM86" s="591"/>
      <c r="BN86" s="104"/>
      <c r="BO86" s="104"/>
    </row>
    <row r="87" spans="1:67" ht="24.95" customHeight="1" x14ac:dyDescent="0.25">
      <c r="A87" s="104"/>
      <c r="B87" s="570" t="str">
        <f>IF(ROSTER!B24="","",ROSTER!B24)</f>
        <v/>
      </c>
      <c r="C87" s="544" t="str">
        <f>IF(ROSTER!C$24="","",ROSTER!C$24)</f>
        <v/>
      </c>
      <c r="D87" s="545"/>
      <c r="E87" s="546"/>
      <c r="F87" s="524">
        <f>F25</f>
        <v>0</v>
      </c>
      <c r="G87" s="525"/>
      <c r="H87" s="524">
        <f>IF(F25=0,0,H25/F25%)</f>
        <v>0</v>
      </c>
      <c r="I87" s="525"/>
      <c r="J87" s="526">
        <f>IF(F25=0,0,J25/F25)</f>
        <v>0</v>
      </c>
      <c r="K87" s="524">
        <f>IF($F25=0,0,K25/$F25)</f>
        <v>0</v>
      </c>
      <c r="L87" s="525"/>
      <c r="M87" s="524">
        <f>IF($F25=0,0,M25/$F25)</f>
        <v>0</v>
      </c>
      <c r="N87" s="525"/>
      <c r="O87" s="572">
        <f>M87+K87</f>
        <v>0</v>
      </c>
      <c r="P87" s="573"/>
      <c r="Q87" s="524">
        <f>IF($F25=0,0,Q25/$F25)</f>
        <v>0</v>
      </c>
      <c r="R87" s="525"/>
      <c r="S87" s="524">
        <f>IF($F25=0,0,S25/$F25)</f>
        <v>0</v>
      </c>
      <c r="T87" s="525"/>
      <c r="U87" s="524">
        <f>IF($F25=0,0,U25/$F25)</f>
        <v>0</v>
      </c>
      <c r="V87" s="592"/>
      <c r="W87" s="526">
        <f>IF(F25=0,0,W25/F25)</f>
        <v>0</v>
      </c>
      <c r="X87" s="526">
        <f>IF(F25=0,0,X25/F25)</f>
        <v>0</v>
      </c>
      <c r="Y87" s="524">
        <f>IF(F25=0,0,Y25/F25)</f>
        <v>0</v>
      </c>
      <c r="Z87" s="525"/>
      <c r="AA87" s="524">
        <f>IF($F25=0,0,AA25/$F25)</f>
        <v>0</v>
      </c>
      <c r="AB87" s="525"/>
      <c r="AC87" s="524">
        <f>IF($F25=0,0,AC25/$F25)</f>
        <v>0</v>
      </c>
      <c r="AD87" s="525"/>
      <c r="AE87" s="524">
        <f>IF(AA87=0,0,(AC87/AA87)*100)</f>
        <v>0</v>
      </c>
      <c r="AF87" s="525"/>
      <c r="AG87" s="524">
        <f>IF($F25=0,0,AG25/$F25)</f>
        <v>0</v>
      </c>
      <c r="AH87" s="525"/>
      <c r="AI87" s="524">
        <f>IF($F25=0,0,AI25/$F25)</f>
        <v>0</v>
      </c>
      <c r="AJ87" s="525"/>
      <c r="AK87" s="572">
        <f>IF(AG87=0,0,(AI87/AG87)*100)</f>
        <v>0</v>
      </c>
      <c r="AL87" s="573"/>
      <c r="AM87" s="524">
        <f>IF($F25=0,0,AM25/$F25)</f>
        <v>0</v>
      </c>
      <c r="AN87" s="525"/>
      <c r="AO87" s="524">
        <f>IF($F25=0,0,AO25/$F25)</f>
        <v>0</v>
      </c>
      <c r="AP87" s="525"/>
      <c r="AQ87" s="572">
        <f>IF(AM87=0,0,(AO87/AM87)*100)</f>
        <v>0</v>
      </c>
      <c r="AR87" s="573"/>
      <c r="AS87" s="524">
        <f>AA87+AG87+AM87</f>
        <v>0</v>
      </c>
      <c r="AT87" s="525"/>
      <c r="AU87" s="569">
        <f>AC87+AI87+AO87</f>
        <v>0</v>
      </c>
      <c r="AV87" s="525"/>
      <c r="AW87" s="572">
        <f>IF(AS87=0,0,(AU87/AS87)*100)</f>
        <v>0</v>
      </c>
      <c r="AX87" s="573"/>
      <c r="AY87" s="524">
        <f>IF($F25=0,0,AY25/$F25)</f>
        <v>0</v>
      </c>
      <c r="AZ87" s="525"/>
      <c r="BA87" s="524">
        <f>IF($F25=0,0,BA25/$F25)</f>
        <v>0</v>
      </c>
      <c r="BB87" s="525"/>
      <c r="BC87" s="572">
        <f>IF(AY87=0,0,(BA87/AY87)*100)</f>
        <v>0</v>
      </c>
      <c r="BD87" s="573"/>
      <c r="BE87" s="524">
        <f>AA87+AG87+AM87+AY87</f>
        <v>0</v>
      </c>
      <c r="BF87" s="525"/>
      <c r="BG87" s="569">
        <f>AC87+AI87+AO87+BA87</f>
        <v>0</v>
      </c>
      <c r="BH87" s="525"/>
      <c r="BI87" s="572">
        <f>IF(BE87=0,0,(BG87/BE87)*100)</f>
        <v>0</v>
      </c>
      <c r="BJ87" s="593"/>
      <c r="BK87" s="586">
        <f>(AC87*2)+(AI87*2)+(AO87*3)+BA87</f>
        <v>0</v>
      </c>
      <c r="BL87" s="587"/>
      <c r="BM87" s="588"/>
      <c r="BN87" s="104"/>
      <c r="BO87" s="104"/>
    </row>
    <row r="88" spans="1:67" ht="24.95" customHeight="1" x14ac:dyDescent="0.25">
      <c r="A88" s="104"/>
      <c r="B88" s="571"/>
      <c r="C88" s="541" t="str">
        <f>IF(ROSTER!D$24="","",ROSTER!D$24)</f>
        <v/>
      </c>
      <c r="D88" s="542"/>
      <c r="E88" s="543"/>
      <c r="F88" s="524"/>
      <c r="G88" s="525"/>
      <c r="H88" s="524"/>
      <c r="I88" s="525"/>
      <c r="J88" s="526"/>
      <c r="K88" s="524"/>
      <c r="L88" s="525"/>
      <c r="M88" s="524"/>
      <c r="N88" s="525"/>
      <c r="O88" s="572" t="s">
        <v>14</v>
      </c>
      <c r="P88" s="573"/>
      <c r="Q88" s="524"/>
      <c r="R88" s="525"/>
      <c r="S88" s="524"/>
      <c r="T88" s="525"/>
      <c r="U88" s="524"/>
      <c r="V88" s="592"/>
      <c r="W88" s="526"/>
      <c r="X88" s="526"/>
      <c r="Y88" s="524"/>
      <c r="Z88" s="525"/>
      <c r="AA88" s="524"/>
      <c r="AB88" s="525"/>
      <c r="AC88" s="524"/>
      <c r="AD88" s="525"/>
      <c r="AE88" s="524"/>
      <c r="AF88" s="525"/>
      <c r="AG88" s="524"/>
      <c r="AH88" s="525"/>
      <c r="AI88" s="524"/>
      <c r="AJ88" s="525"/>
      <c r="AK88" s="572"/>
      <c r="AL88" s="573"/>
      <c r="AM88" s="524"/>
      <c r="AN88" s="525"/>
      <c r="AO88" s="524"/>
      <c r="AP88" s="525"/>
      <c r="AQ88" s="572"/>
      <c r="AR88" s="573"/>
      <c r="AS88" s="524"/>
      <c r="AT88" s="525"/>
      <c r="AU88" s="569"/>
      <c r="AV88" s="525"/>
      <c r="AW88" s="572"/>
      <c r="AX88" s="573"/>
      <c r="AY88" s="524"/>
      <c r="AZ88" s="525"/>
      <c r="BA88" s="524"/>
      <c r="BB88" s="525"/>
      <c r="BC88" s="572"/>
      <c r="BD88" s="573"/>
      <c r="BE88" s="524"/>
      <c r="BF88" s="525"/>
      <c r="BG88" s="569"/>
      <c r="BH88" s="525"/>
      <c r="BI88" s="572"/>
      <c r="BJ88" s="593"/>
      <c r="BK88" s="589"/>
      <c r="BL88" s="590"/>
      <c r="BM88" s="591"/>
      <c r="BN88" s="104"/>
      <c r="BO88" s="104"/>
    </row>
    <row r="89" spans="1:67" ht="24.95" customHeight="1" x14ac:dyDescent="0.25">
      <c r="A89" s="104"/>
      <c r="B89" s="570" t="str">
        <f>IF(ROSTER!B26="","",ROSTER!B26)</f>
        <v/>
      </c>
      <c r="C89" s="544" t="str">
        <f>IF(ROSTER!C$26="","",ROSTER!C$26)</f>
        <v/>
      </c>
      <c r="D89" s="545"/>
      <c r="E89" s="546"/>
      <c r="F89" s="524">
        <f>F27</f>
        <v>0</v>
      </c>
      <c r="G89" s="525"/>
      <c r="H89" s="524">
        <f>IF(F27=0,0,H27/F27%)</f>
        <v>0</v>
      </c>
      <c r="I89" s="525"/>
      <c r="J89" s="526">
        <f>IF(F27=0,0,J27/F27)</f>
        <v>0</v>
      </c>
      <c r="K89" s="524">
        <f>IF($F27=0,0,K27/$F27)</f>
        <v>0</v>
      </c>
      <c r="L89" s="525"/>
      <c r="M89" s="524">
        <f>IF($F27=0,0,M27/$F27)</f>
        <v>0</v>
      </c>
      <c r="N89" s="525"/>
      <c r="O89" s="572">
        <f>M89+K89</f>
        <v>0</v>
      </c>
      <c r="P89" s="573"/>
      <c r="Q89" s="524">
        <f>IF($F27=0,0,Q27/$F27)</f>
        <v>0</v>
      </c>
      <c r="R89" s="525"/>
      <c r="S89" s="524">
        <f>IF($F27=0,0,S27/$F27)</f>
        <v>0</v>
      </c>
      <c r="T89" s="525"/>
      <c r="U89" s="524">
        <f>IF($F27=0,0,U27/$F27)</f>
        <v>0</v>
      </c>
      <c r="V89" s="592"/>
      <c r="W89" s="526">
        <f>IF(F27=0,0,W27/F27)</f>
        <v>0</v>
      </c>
      <c r="X89" s="526">
        <f>IF(F27=0,0,X27/F27)</f>
        <v>0</v>
      </c>
      <c r="Y89" s="524">
        <f>IF(F27=0,0,Y27/F27)</f>
        <v>0</v>
      </c>
      <c r="Z89" s="525"/>
      <c r="AA89" s="524">
        <f>IF($F27=0,0,AA27/$F27)</f>
        <v>0</v>
      </c>
      <c r="AB89" s="525"/>
      <c r="AC89" s="524">
        <f>IF($F27=0,0,AC27/$F27)</f>
        <v>0</v>
      </c>
      <c r="AD89" s="525"/>
      <c r="AE89" s="524">
        <f>IF(AA89=0,0,(AC89/AA89)*100)</f>
        <v>0</v>
      </c>
      <c r="AF89" s="525"/>
      <c r="AG89" s="524">
        <f>IF($F27=0,0,AG27/$F27)</f>
        <v>0</v>
      </c>
      <c r="AH89" s="525"/>
      <c r="AI89" s="524">
        <f>IF($F27=0,0,AI27/$F27)</f>
        <v>0</v>
      </c>
      <c r="AJ89" s="525"/>
      <c r="AK89" s="572">
        <f>IF(AG89=0,0,(AI89/AG89)*100)</f>
        <v>0</v>
      </c>
      <c r="AL89" s="573"/>
      <c r="AM89" s="524">
        <f>IF($F27=0,0,AM27/$F27)</f>
        <v>0</v>
      </c>
      <c r="AN89" s="525"/>
      <c r="AO89" s="524">
        <f>IF($F27=0,0,AO27/$F27)</f>
        <v>0</v>
      </c>
      <c r="AP89" s="525"/>
      <c r="AQ89" s="572">
        <f>IF(AM89=0,0,(AO89/AM89)*100)</f>
        <v>0</v>
      </c>
      <c r="AR89" s="573"/>
      <c r="AS89" s="524">
        <f>AA89+AG89+AM89</f>
        <v>0</v>
      </c>
      <c r="AT89" s="525"/>
      <c r="AU89" s="569">
        <f>AC89+AI89+AO89</f>
        <v>0</v>
      </c>
      <c r="AV89" s="525"/>
      <c r="AW89" s="572">
        <f>IF(AS89=0,0,(AU89/AS89)*100)</f>
        <v>0</v>
      </c>
      <c r="AX89" s="573"/>
      <c r="AY89" s="524">
        <f>IF($F27=0,0,AY27/$F27)</f>
        <v>0</v>
      </c>
      <c r="AZ89" s="525"/>
      <c r="BA89" s="524">
        <f>IF($F27=0,0,BA27/$F27)</f>
        <v>0</v>
      </c>
      <c r="BB89" s="525"/>
      <c r="BC89" s="572">
        <f>IF(AY89=0,0,(BA89/AY89)*100)</f>
        <v>0</v>
      </c>
      <c r="BD89" s="573"/>
      <c r="BE89" s="524">
        <f>AA89+AG89+AM89+AY89</f>
        <v>0</v>
      </c>
      <c r="BF89" s="525"/>
      <c r="BG89" s="569">
        <f>AC89+AI89+AO89+BA89</f>
        <v>0</v>
      </c>
      <c r="BH89" s="525"/>
      <c r="BI89" s="572">
        <f>IF(BE89=0,0,(BG89/BE89)*100)</f>
        <v>0</v>
      </c>
      <c r="BJ89" s="593"/>
      <c r="BK89" s="586">
        <f>(AC89*2)+(AI89*2)+(AO89*3)+BA89</f>
        <v>0</v>
      </c>
      <c r="BL89" s="587"/>
      <c r="BM89" s="588"/>
      <c r="BN89" s="104"/>
      <c r="BO89" s="104"/>
    </row>
    <row r="90" spans="1:67" ht="24.95" customHeight="1" x14ac:dyDescent="0.25">
      <c r="A90" s="104"/>
      <c r="B90" s="571"/>
      <c r="C90" s="541" t="str">
        <f>IF(ROSTER!D$26="","",ROSTER!D$26)</f>
        <v/>
      </c>
      <c r="D90" s="542"/>
      <c r="E90" s="543"/>
      <c r="F90" s="524"/>
      <c r="G90" s="525"/>
      <c r="H90" s="524"/>
      <c r="I90" s="525"/>
      <c r="J90" s="526"/>
      <c r="K90" s="524"/>
      <c r="L90" s="525"/>
      <c r="M90" s="524"/>
      <c r="N90" s="525"/>
      <c r="O90" s="572" t="s">
        <v>14</v>
      </c>
      <c r="P90" s="573"/>
      <c r="Q90" s="524"/>
      <c r="R90" s="525"/>
      <c r="S90" s="524"/>
      <c r="T90" s="525"/>
      <c r="U90" s="524"/>
      <c r="V90" s="592"/>
      <c r="W90" s="526"/>
      <c r="X90" s="526"/>
      <c r="Y90" s="524"/>
      <c r="Z90" s="525"/>
      <c r="AA90" s="524"/>
      <c r="AB90" s="525"/>
      <c r="AC90" s="524"/>
      <c r="AD90" s="525"/>
      <c r="AE90" s="524"/>
      <c r="AF90" s="525"/>
      <c r="AG90" s="524"/>
      <c r="AH90" s="525"/>
      <c r="AI90" s="524"/>
      <c r="AJ90" s="525"/>
      <c r="AK90" s="572"/>
      <c r="AL90" s="573"/>
      <c r="AM90" s="524"/>
      <c r="AN90" s="525"/>
      <c r="AO90" s="524"/>
      <c r="AP90" s="525"/>
      <c r="AQ90" s="572"/>
      <c r="AR90" s="573"/>
      <c r="AS90" s="524"/>
      <c r="AT90" s="525"/>
      <c r="AU90" s="569"/>
      <c r="AV90" s="525"/>
      <c r="AW90" s="572"/>
      <c r="AX90" s="573"/>
      <c r="AY90" s="524"/>
      <c r="AZ90" s="525"/>
      <c r="BA90" s="524"/>
      <c r="BB90" s="525"/>
      <c r="BC90" s="572"/>
      <c r="BD90" s="573"/>
      <c r="BE90" s="524"/>
      <c r="BF90" s="525"/>
      <c r="BG90" s="569"/>
      <c r="BH90" s="525"/>
      <c r="BI90" s="572"/>
      <c r="BJ90" s="593"/>
      <c r="BK90" s="589"/>
      <c r="BL90" s="590"/>
      <c r="BM90" s="591"/>
      <c r="BN90" s="104"/>
      <c r="BO90" s="104"/>
    </row>
    <row r="91" spans="1:67" ht="24.95" customHeight="1" x14ac:dyDescent="0.25">
      <c r="A91" s="104"/>
      <c r="B91" s="570" t="str">
        <f>IF(ROSTER!B28="","",ROSTER!B28)</f>
        <v/>
      </c>
      <c r="C91" s="544" t="str">
        <f>IF(ROSTER!C$28="","",ROSTER!C$28)</f>
        <v/>
      </c>
      <c r="D91" s="545"/>
      <c r="E91" s="546"/>
      <c r="F91" s="524">
        <f>F29</f>
        <v>0</v>
      </c>
      <c r="G91" s="525"/>
      <c r="H91" s="524">
        <f>IF(F29=0,0,H29/F29%)</f>
        <v>0</v>
      </c>
      <c r="I91" s="525"/>
      <c r="J91" s="526">
        <f>IF(F29=0,0,J29/F29)</f>
        <v>0</v>
      </c>
      <c r="K91" s="524">
        <f>IF($F29=0,0,K29/$F29)</f>
        <v>0</v>
      </c>
      <c r="L91" s="525"/>
      <c r="M91" s="524">
        <f>IF($F29=0,0,M29/$F29)</f>
        <v>0</v>
      </c>
      <c r="N91" s="525"/>
      <c r="O91" s="572">
        <f>M91+K91</f>
        <v>0</v>
      </c>
      <c r="P91" s="573"/>
      <c r="Q91" s="524">
        <f>IF($F29=0,0,Q29/$F29)</f>
        <v>0</v>
      </c>
      <c r="R91" s="525"/>
      <c r="S91" s="524">
        <f>IF($F29=0,0,S29/$F29)</f>
        <v>0</v>
      </c>
      <c r="T91" s="525"/>
      <c r="U91" s="524">
        <f>IF($F29=0,0,U29/$F29)</f>
        <v>0</v>
      </c>
      <c r="V91" s="592"/>
      <c r="W91" s="526">
        <f>IF(F29=0,0,W29/F29)</f>
        <v>0</v>
      </c>
      <c r="X91" s="526">
        <f>IF(F29=0,0,X29/F29)</f>
        <v>0</v>
      </c>
      <c r="Y91" s="524">
        <f>IF(F29=0,0,Y29/F29)</f>
        <v>0</v>
      </c>
      <c r="Z91" s="525"/>
      <c r="AA91" s="524">
        <f>IF($F29=0,0,AA29/$F29)</f>
        <v>0</v>
      </c>
      <c r="AB91" s="525"/>
      <c r="AC91" s="524">
        <f>IF($F29=0,0,AC29/$F29)</f>
        <v>0</v>
      </c>
      <c r="AD91" s="525"/>
      <c r="AE91" s="524">
        <f>IF(AA91=0,0,(AC91/AA91)*100)</f>
        <v>0</v>
      </c>
      <c r="AF91" s="525"/>
      <c r="AG91" s="524">
        <f>IF($F29=0,0,AG29/$F29)</f>
        <v>0</v>
      </c>
      <c r="AH91" s="525"/>
      <c r="AI91" s="524">
        <f>IF($F29=0,0,AI29/$F29)</f>
        <v>0</v>
      </c>
      <c r="AJ91" s="525"/>
      <c r="AK91" s="572">
        <f>IF(AG91=0,0,(AI91/AG91)*100)</f>
        <v>0</v>
      </c>
      <c r="AL91" s="573"/>
      <c r="AM91" s="524">
        <f>IF($F29=0,0,AM29/$F29)</f>
        <v>0</v>
      </c>
      <c r="AN91" s="525"/>
      <c r="AO91" s="524">
        <f>IF($F29=0,0,AO29/$F29)</f>
        <v>0</v>
      </c>
      <c r="AP91" s="525"/>
      <c r="AQ91" s="572">
        <f>IF(AM91=0,0,(AO91/AM91)*100)</f>
        <v>0</v>
      </c>
      <c r="AR91" s="573"/>
      <c r="AS91" s="524">
        <f>AA91+AG91+AM91</f>
        <v>0</v>
      </c>
      <c r="AT91" s="525"/>
      <c r="AU91" s="569">
        <f>AC91+AI91+AO91</f>
        <v>0</v>
      </c>
      <c r="AV91" s="525"/>
      <c r="AW91" s="572">
        <f>IF(AS91=0,0,(AU91/AS91)*100)</f>
        <v>0</v>
      </c>
      <c r="AX91" s="573"/>
      <c r="AY91" s="524">
        <f>IF($F29=0,0,AY29/$F29)</f>
        <v>0</v>
      </c>
      <c r="AZ91" s="525"/>
      <c r="BA91" s="524">
        <f>IF($F29=0,0,BA29/$F29)</f>
        <v>0</v>
      </c>
      <c r="BB91" s="525"/>
      <c r="BC91" s="572">
        <f>IF(AY91=0,0,(BA91/AY91)*100)</f>
        <v>0</v>
      </c>
      <c r="BD91" s="573"/>
      <c r="BE91" s="524">
        <f>AA91+AG91+AM91+AY91</f>
        <v>0</v>
      </c>
      <c r="BF91" s="525"/>
      <c r="BG91" s="569">
        <f>AC91+AI91+AO91+BA91</f>
        <v>0</v>
      </c>
      <c r="BH91" s="525"/>
      <c r="BI91" s="572">
        <f>IF(BE91=0,0,(BG91/BE91)*100)</f>
        <v>0</v>
      </c>
      <c r="BJ91" s="593"/>
      <c r="BK91" s="586">
        <f>(AC91*2)+(AI91*2)+(AO91*3)+BA91</f>
        <v>0</v>
      </c>
      <c r="BL91" s="587"/>
      <c r="BM91" s="588"/>
      <c r="BN91" s="104"/>
      <c r="BO91" s="104"/>
    </row>
    <row r="92" spans="1:67" ht="24.95" customHeight="1" x14ac:dyDescent="0.25">
      <c r="A92" s="104"/>
      <c r="B92" s="571"/>
      <c r="C92" s="541" t="str">
        <f>IF(ROSTER!D$28="","",ROSTER!D$28)</f>
        <v/>
      </c>
      <c r="D92" s="542"/>
      <c r="E92" s="543"/>
      <c r="F92" s="524"/>
      <c r="G92" s="525"/>
      <c r="H92" s="524"/>
      <c r="I92" s="525"/>
      <c r="J92" s="526"/>
      <c r="K92" s="524"/>
      <c r="L92" s="525"/>
      <c r="M92" s="524"/>
      <c r="N92" s="525"/>
      <c r="O92" s="572" t="s">
        <v>14</v>
      </c>
      <c r="P92" s="573"/>
      <c r="Q92" s="524"/>
      <c r="R92" s="525"/>
      <c r="S92" s="524"/>
      <c r="T92" s="525"/>
      <c r="U92" s="524"/>
      <c r="V92" s="592"/>
      <c r="W92" s="526"/>
      <c r="X92" s="526"/>
      <c r="Y92" s="524"/>
      <c r="Z92" s="525"/>
      <c r="AA92" s="524"/>
      <c r="AB92" s="525"/>
      <c r="AC92" s="524"/>
      <c r="AD92" s="525"/>
      <c r="AE92" s="524"/>
      <c r="AF92" s="525"/>
      <c r="AG92" s="524"/>
      <c r="AH92" s="525"/>
      <c r="AI92" s="524"/>
      <c r="AJ92" s="525"/>
      <c r="AK92" s="572"/>
      <c r="AL92" s="573"/>
      <c r="AM92" s="524"/>
      <c r="AN92" s="525"/>
      <c r="AO92" s="524"/>
      <c r="AP92" s="525"/>
      <c r="AQ92" s="572"/>
      <c r="AR92" s="573"/>
      <c r="AS92" s="524"/>
      <c r="AT92" s="525"/>
      <c r="AU92" s="569"/>
      <c r="AV92" s="525"/>
      <c r="AW92" s="572"/>
      <c r="AX92" s="573"/>
      <c r="AY92" s="524"/>
      <c r="AZ92" s="525"/>
      <c r="BA92" s="524"/>
      <c r="BB92" s="525"/>
      <c r="BC92" s="572"/>
      <c r="BD92" s="573"/>
      <c r="BE92" s="524"/>
      <c r="BF92" s="525"/>
      <c r="BG92" s="569"/>
      <c r="BH92" s="525"/>
      <c r="BI92" s="572"/>
      <c r="BJ92" s="593"/>
      <c r="BK92" s="589"/>
      <c r="BL92" s="590"/>
      <c r="BM92" s="591"/>
      <c r="BN92" s="104"/>
      <c r="BO92" s="104"/>
    </row>
    <row r="93" spans="1:67" ht="24.95" customHeight="1" x14ac:dyDescent="0.25">
      <c r="A93" s="104"/>
      <c r="B93" s="570" t="str">
        <f>IF(ROSTER!B30="","",ROSTER!B30)</f>
        <v/>
      </c>
      <c r="C93" s="544" t="str">
        <f>IF(ROSTER!C$30="","",ROSTER!C$30)</f>
        <v/>
      </c>
      <c r="D93" s="545"/>
      <c r="E93" s="546"/>
      <c r="F93" s="524">
        <f>F31</f>
        <v>0</v>
      </c>
      <c r="G93" s="525"/>
      <c r="H93" s="524">
        <f>IF(F31=0,0,H31/F31%)</f>
        <v>0</v>
      </c>
      <c r="I93" s="525"/>
      <c r="J93" s="526">
        <f>IF(F31=0,0,J31/F31)</f>
        <v>0</v>
      </c>
      <c r="K93" s="524">
        <f>IF($F31=0,0,K31/$F31)</f>
        <v>0</v>
      </c>
      <c r="L93" s="525"/>
      <c r="M93" s="524">
        <f>IF($F31=0,0,M31/$F31)</f>
        <v>0</v>
      </c>
      <c r="N93" s="525"/>
      <c r="O93" s="572">
        <f>M93+K93</f>
        <v>0</v>
      </c>
      <c r="P93" s="573"/>
      <c r="Q93" s="524">
        <f>IF($F31=0,0,Q31/$F31)</f>
        <v>0</v>
      </c>
      <c r="R93" s="525"/>
      <c r="S93" s="524">
        <f>IF($F31=0,0,S31/$F31)</f>
        <v>0</v>
      </c>
      <c r="T93" s="525"/>
      <c r="U93" s="524">
        <f>IF($F31=0,0,U31/$F31)</f>
        <v>0</v>
      </c>
      <c r="V93" s="592"/>
      <c r="W93" s="526">
        <f>IF(F31=0,0,W31/F31)</f>
        <v>0</v>
      </c>
      <c r="X93" s="526">
        <f>IF(F31=0,0,X31/F31)</f>
        <v>0</v>
      </c>
      <c r="Y93" s="524">
        <f>IF(F31=0,0,Y31/F31)</f>
        <v>0</v>
      </c>
      <c r="Z93" s="525"/>
      <c r="AA93" s="524">
        <f>IF($F31=0,0,AA31/$F31)</f>
        <v>0</v>
      </c>
      <c r="AB93" s="525"/>
      <c r="AC93" s="524">
        <f>IF($F31=0,0,AC31/$F31)</f>
        <v>0</v>
      </c>
      <c r="AD93" s="525"/>
      <c r="AE93" s="524">
        <f>IF(AA93=0,0,(AC93/AA93)*100)</f>
        <v>0</v>
      </c>
      <c r="AF93" s="525"/>
      <c r="AG93" s="524">
        <f>IF($F31=0,0,AG31/$F31)</f>
        <v>0</v>
      </c>
      <c r="AH93" s="525"/>
      <c r="AI93" s="524">
        <f>IF($F31=0,0,AI31/$F31)</f>
        <v>0</v>
      </c>
      <c r="AJ93" s="525"/>
      <c r="AK93" s="572">
        <f>IF(AG93=0,0,(AI93/AG93)*100)</f>
        <v>0</v>
      </c>
      <c r="AL93" s="573"/>
      <c r="AM93" s="524">
        <f>IF($F31=0,0,AM31/$F31)</f>
        <v>0</v>
      </c>
      <c r="AN93" s="525"/>
      <c r="AO93" s="524">
        <f>IF($F31=0,0,AO31/$F31)</f>
        <v>0</v>
      </c>
      <c r="AP93" s="525"/>
      <c r="AQ93" s="572">
        <f>IF(AM93=0,0,(AO93/AM93)*100)</f>
        <v>0</v>
      </c>
      <c r="AR93" s="573"/>
      <c r="AS93" s="524">
        <f>AA93+AG93+AM93</f>
        <v>0</v>
      </c>
      <c r="AT93" s="525"/>
      <c r="AU93" s="569">
        <f>AC93+AI93+AO93</f>
        <v>0</v>
      </c>
      <c r="AV93" s="525"/>
      <c r="AW93" s="572">
        <f>IF(AS93=0,0,(AU93/AS93)*100)</f>
        <v>0</v>
      </c>
      <c r="AX93" s="573"/>
      <c r="AY93" s="524">
        <f>IF($F31=0,0,AY31/$F31)</f>
        <v>0</v>
      </c>
      <c r="AZ93" s="525"/>
      <c r="BA93" s="524">
        <f>IF($F31=0,0,BA31/$F31)</f>
        <v>0</v>
      </c>
      <c r="BB93" s="525"/>
      <c r="BC93" s="572">
        <f>IF(AY93=0,0,(BA93/AY93)*100)</f>
        <v>0</v>
      </c>
      <c r="BD93" s="573"/>
      <c r="BE93" s="524">
        <f>AA93+AG93+AM93+AY93</f>
        <v>0</v>
      </c>
      <c r="BF93" s="525"/>
      <c r="BG93" s="569">
        <f>AC93+AI93+AO93+BA93</f>
        <v>0</v>
      </c>
      <c r="BH93" s="525"/>
      <c r="BI93" s="572">
        <f>IF(BE93=0,0,(BG93/BE93)*100)</f>
        <v>0</v>
      </c>
      <c r="BJ93" s="593"/>
      <c r="BK93" s="586">
        <f>(AC93*2)+(AI93*2)+(AO93*3)+BA93</f>
        <v>0</v>
      </c>
      <c r="BL93" s="587"/>
      <c r="BM93" s="588"/>
      <c r="BN93" s="104"/>
      <c r="BO93" s="104"/>
    </row>
    <row r="94" spans="1:67" ht="24.95" customHeight="1" x14ac:dyDescent="0.25">
      <c r="A94" s="104"/>
      <c r="B94" s="571"/>
      <c r="C94" s="541" t="str">
        <f>IF(ROSTER!D$30="","",ROSTER!D$30)</f>
        <v/>
      </c>
      <c r="D94" s="542"/>
      <c r="E94" s="543"/>
      <c r="F94" s="524"/>
      <c r="G94" s="525"/>
      <c r="H94" s="524"/>
      <c r="I94" s="525"/>
      <c r="J94" s="526"/>
      <c r="K94" s="524"/>
      <c r="L94" s="525"/>
      <c r="M94" s="524"/>
      <c r="N94" s="525"/>
      <c r="O94" s="572" t="s">
        <v>14</v>
      </c>
      <c r="P94" s="573"/>
      <c r="Q94" s="524"/>
      <c r="R94" s="525"/>
      <c r="S94" s="524"/>
      <c r="T94" s="525"/>
      <c r="U94" s="524"/>
      <c r="V94" s="592"/>
      <c r="W94" s="526"/>
      <c r="X94" s="526"/>
      <c r="Y94" s="524"/>
      <c r="Z94" s="525"/>
      <c r="AA94" s="524"/>
      <c r="AB94" s="525"/>
      <c r="AC94" s="524"/>
      <c r="AD94" s="525"/>
      <c r="AE94" s="524"/>
      <c r="AF94" s="525"/>
      <c r="AG94" s="524"/>
      <c r="AH94" s="525"/>
      <c r="AI94" s="524"/>
      <c r="AJ94" s="525"/>
      <c r="AK94" s="572"/>
      <c r="AL94" s="573"/>
      <c r="AM94" s="524"/>
      <c r="AN94" s="525"/>
      <c r="AO94" s="524"/>
      <c r="AP94" s="525"/>
      <c r="AQ94" s="572"/>
      <c r="AR94" s="573"/>
      <c r="AS94" s="524"/>
      <c r="AT94" s="525"/>
      <c r="AU94" s="569"/>
      <c r="AV94" s="525"/>
      <c r="AW94" s="572"/>
      <c r="AX94" s="573"/>
      <c r="AY94" s="524"/>
      <c r="AZ94" s="525"/>
      <c r="BA94" s="524"/>
      <c r="BB94" s="525"/>
      <c r="BC94" s="572"/>
      <c r="BD94" s="573"/>
      <c r="BE94" s="524"/>
      <c r="BF94" s="525"/>
      <c r="BG94" s="569"/>
      <c r="BH94" s="525"/>
      <c r="BI94" s="572"/>
      <c r="BJ94" s="593"/>
      <c r="BK94" s="589"/>
      <c r="BL94" s="590"/>
      <c r="BM94" s="591"/>
      <c r="BN94" s="104"/>
      <c r="BO94" s="104"/>
    </row>
    <row r="95" spans="1:67" ht="24.95" customHeight="1" x14ac:dyDescent="0.25">
      <c r="A95" s="104"/>
      <c r="B95" s="570" t="str">
        <f>IF(ROSTER!B32="","",ROSTER!B32)</f>
        <v/>
      </c>
      <c r="C95" s="544" t="str">
        <f>IF(ROSTER!C$32="","",ROSTER!C$32)</f>
        <v/>
      </c>
      <c r="D95" s="545"/>
      <c r="E95" s="546"/>
      <c r="F95" s="524">
        <f>F33</f>
        <v>0</v>
      </c>
      <c r="G95" s="525"/>
      <c r="H95" s="524">
        <f>IF(F33=0,0,H33/F33%)</f>
        <v>0</v>
      </c>
      <c r="I95" s="525"/>
      <c r="J95" s="526">
        <f>IF(F33=0,0,J33/F33)</f>
        <v>0</v>
      </c>
      <c r="K95" s="524">
        <f>IF($F33=0,0,K33/$F33)</f>
        <v>0</v>
      </c>
      <c r="L95" s="525"/>
      <c r="M95" s="524">
        <f>IF($F33=0,0,M33/$F33)</f>
        <v>0</v>
      </c>
      <c r="N95" s="525"/>
      <c r="O95" s="572">
        <f>M95+K95</f>
        <v>0</v>
      </c>
      <c r="P95" s="573"/>
      <c r="Q95" s="524">
        <f>IF($F33=0,0,Q33/$F33)</f>
        <v>0</v>
      </c>
      <c r="R95" s="525"/>
      <c r="S95" s="524">
        <f>IF($F33=0,0,S33/$F33)</f>
        <v>0</v>
      </c>
      <c r="T95" s="525"/>
      <c r="U95" s="524">
        <f>IF($F33=0,0,U33/$F33)</f>
        <v>0</v>
      </c>
      <c r="V95" s="592"/>
      <c r="W95" s="526">
        <f>IF(F33=0,0,W33/F33)</f>
        <v>0</v>
      </c>
      <c r="X95" s="526">
        <f>IF(F33=0,0,X33/F33)</f>
        <v>0</v>
      </c>
      <c r="Y95" s="524">
        <f>IF(F33=0,0,Y33/F33)</f>
        <v>0</v>
      </c>
      <c r="Z95" s="525"/>
      <c r="AA95" s="524">
        <f>IF($F33=0,0,AA33/$F33)</f>
        <v>0</v>
      </c>
      <c r="AB95" s="525"/>
      <c r="AC95" s="524">
        <f>IF($F33=0,0,AC33/$F33)</f>
        <v>0</v>
      </c>
      <c r="AD95" s="525"/>
      <c r="AE95" s="524">
        <f>IF(AA95=0,0,(AC95/AA95)*100)</f>
        <v>0</v>
      </c>
      <c r="AF95" s="525"/>
      <c r="AG95" s="524">
        <f>IF($F33=0,0,AG33/$F33)</f>
        <v>0</v>
      </c>
      <c r="AH95" s="525"/>
      <c r="AI95" s="524">
        <f>IF($F33=0,0,AI33/$F33)</f>
        <v>0</v>
      </c>
      <c r="AJ95" s="525"/>
      <c r="AK95" s="572">
        <f>IF(AG95=0,0,(AI95/AG95)*100)</f>
        <v>0</v>
      </c>
      <c r="AL95" s="573"/>
      <c r="AM95" s="524">
        <f>IF($F33=0,0,AM33/$F33)</f>
        <v>0</v>
      </c>
      <c r="AN95" s="525"/>
      <c r="AO95" s="524">
        <f>IF($F33=0,0,AO33/$F33)</f>
        <v>0</v>
      </c>
      <c r="AP95" s="525"/>
      <c r="AQ95" s="572">
        <f>IF(AM95=0,0,(AO95/AM95)*100)</f>
        <v>0</v>
      </c>
      <c r="AR95" s="573"/>
      <c r="AS95" s="524">
        <f>AA95+AG95+AM95</f>
        <v>0</v>
      </c>
      <c r="AT95" s="525"/>
      <c r="AU95" s="569">
        <f>AC95+AI95+AO95</f>
        <v>0</v>
      </c>
      <c r="AV95" s="525"/>
      <c r="AW95" s="572">
        <f>IF(AS95=0,0,(AU95/AS95)*100)</f>
        <v>0</v>
      </c>
      <c r="AX95" s="573"/>
      <c r="AY95" s="524">
        <f>IF($F33=0,0,AY33/$F33)</f>
        <v>0</v>
      </c>
      <c r="AZ95" s="525"/>
      <c r="BA95" s="524">
        <f>IF($F33=0,0,BA33/$F33)</f>
        <v>0</v>
      </c>
      <c r="BB95" s="525"/>
      <c r="BC95" s="572">
        <f>IF(AY95=0,0,(BA95/AY95)*100)</f>
        <v>0</v>
      </c>
      <c r="BD95" s="573"/>
      <c r="BE95" s="524">
        <f>AA95+AG95+AM95+AY95</f>
        <v>0</v>
      </c>
      <c r="BF95" s="525"/>
      <c r="BG95" s="569">
        <f>AC95+AI95+AO95+BA95</f>
        <v>0</v>
      </c>
      <c r="BH95" s="525"/>
      <c r="BI95" s="572">
        <f>IF(BE95=0,0,(BG95/BE95)*100)</f>
        <v>0</v>
      </c>
      <c r="BJ95" s="593"/>
      <c r="BK95" s="586">
        <f>(AC95*2)+(AI95*2)+(AO95*3)+BA95</f>
        <v>0</v>
      </c>
      <c r="BL95" s="587"/>
      <c r="BM95" s="588"/>
      <c r="BN95" s="104"/>
      <c r="BO95" s="104"/>
    </row>
    <row r="96" spans="1:67" ht="24.95" customHeight="1" x14ac:dyDescent="0.25">
      <c r="A96" s="104"/>
      <c r="B96" s="571"/>
      <c r="C96" s="541" t="str">
        <f>IF(ROSTER!D$32="","",ROSTER!D$32)</f>
        <v/>
      </c>
      <c r="D96" s="542"/>
      <c r="E96" s="543"/>
      <c r="F96" s="524"/>
      <c r="G96" s="525"/>
      <c r="H96" s="524"/>
      <c r="I96" s="525"/>
      <c r="J96" s="526"/>
      <c r="K96" s="524"/>
      <c r="L96" s="525"/>
      <c r="M96" s="524"/>
      <c r="N96" s="525"/>
      <c r="O96" s="572" t="s">
        <v>14</v>
      </c>
      <c r="P96" s="573"/>
      <c r="Q96" s="524"/>
      <c r="R96" s="525"/>
      <c r="S96" s="524"/>
      <c r="T96" s="525"/>
      <c r="U96" s="524"/>
      <c r="V96" s="592"/>
      <c r="W96" s="526"/>
      <c r="X96" s="526"/>
      <c r="Y96" s="524"/>
      <c r="Z96" s="525"/>
      <c r="AA96" s="524"/>
      <c r="AB96" s="525"/>
      <c r="AC96" s="524"/>
      <c r="AD96" s="525"/>
      <c r="AE96" s="524"/>
      <c r="AF96" s="525"/>
      <c r="AG96" s="524"/>
      <c r="AH96" s="525"/>
      <c r="AI96" s="524"/>
      <c r="AJ96" s="525"/>
      <c r="AK96" s="572"/>
      <c r="AL96" s="573"/>
      <c r="AM96" s="524"/>
      <c r="AN96" s="525"/>
      <c r="AO96" s="524"/>
      <c r="AP96" s="525"/>
      <c r="AQ96" s="572"/>
      <c r="AR96" s="573"/>
      <c r="AS96" s="524"/>
      <c r="AT96" s="525"/>
      <c r="AU96" s="569"/>
      <c r="AV96" s="525"/>
      <c r="AW96" s="572"/>
      <c r="AX96" s="573"/>
      <c r="AY96" s="524"/>
      <c r="AZ96" s="525"/>
      <c r="BA96" s="524"/>
      <c r="BB96" s="525"/>
      <c r="BC96" s="572"/>
      <c r="BD96" s="573"/>
      <c r="BE96" s="524"/>
      <c r="BF96" s="525"/>
      <c r="BG96" s="569"/>
      <c r="BH96" s="525"/>
      <c r="BI96" s="572"/>
      <c r="BJ96" s="593"/>
      <c r="BK96" s="589"/>
      <c r="BL96" s="590"/>
      <c r="BM96" s="591"/>
      <c r="BN96" s="104"/>
      <c r="BO96" s="104"/>
    </row>
    <row r="97" spans="1:67" ht="24.95" customHeight="1" x14ac:dyDescent="0.25">
      <c r="A97" s="104"/>
      <c r="B97" s="570" t="str">
        <f>IF(ROSTER!B34="","",ROSTER!B34)</f>
        <v/>
      </c>
      <c r="C97" s="544" t="str">
        <f>IF(ROSTER!C$34="","",ROSTER!C$34)</f>
        <v/>
      </c>
      <c r="D97" s="545"/>
      <c r="E97" s="546"/>
      <c r="F97" s="524">
        <f>F35</f>
        <v>0</v>
      </c>
      <c r="G97" s="525"/>
      <c r="H97" s="524">
        <f>IF(F35=0,0,H35/F35%)</f>
        <v>0</v>
      </c>
      <c r="I97" s="525"/>
      <c r="J97" s="526">
        <f>IF(F35=0,0,J35/F35)</f>
        <v>0</v>
      </c>
      <c r="K97" s="524">
        <f>IF($F35=0,0,K35/$F35)</f>
        <v>0</v>
      </c>
      <c r="L97" s="525"/>
      <c r="M97" s="524">
        <f>IF($F35=0,0,M35/$F35)</f>
        <v>0</v>
      </c>
      <c r="N97" s="525"/>
      <c r="O97" s="572">
        <f>M97+K97</f>
        <v>0</v>
      </c>
      <c r="P97" s="573"/>
      <c r="Q97" s="524">
        <f>IF($F35=0,0,Q35/$F35)</f>
        <v>0</v>
      </c>
      <c r="R97" s="525"/>
      <c r="S97" s="524">
        <f>IF($F35=0,0,S35/$F35)</f>
        <v>0</v>
      </c>
      <c r="T97" s="525"/>
      <c r="U97" s="524">
        <f>IF($F35=0,0,U35/$F35)</f>
        <v>0</v>
      </c>
      <c r="V97" s="592"/>
      <c r="W97" s="526">
        <f>IF(F35=0,0,W35/F35)</f>
        <v>0</v>
      </c>
      <c r="X97" s="526">
        <f>IF(F35=0,0,X35/F35)</f>
        <v>0</v>
      </c>
      <c r="Y97" s="524">
        <f>IF(F35=0,0,Y35/F35)</f>
        <v>0</v>
      </c>
      <c r="Z97" s="525"/>
      <c r="AA97" s="524">
        <f>IF($F35=0,0,AA35/$F35)</f>
        <v>0</v>
      </c>
      <c r="AB97" s="525"/>
      <c r="AC97" s="524">
        <f>IF($F35=0,0,AC35/$F35)</f>
        <v>0</v>
      </c>
      <c r="AD97" s="525"/>
      <c r="AE97" s="524">
        <f>IF(AA97=0,0,(AC97/AA97)*100)</f>
        <v>0</v>
      </c>
      <c r="AF97" s="525"/>
      <c r="AG97" s="524">
        <f>IF($F35=0,0,AG35/$F35)</f>
        <v>0</v>
      </c>
      <c r="AH97" s="525"/>
      <c r="AI97" s="524">
        <f>IF($F35=0,0,AI35/$F35)</f>
        <v>0</v>
      </c>
      <c r="AJ97" s="525"/>
      <c r="AK97" s="572">
        <f>IF(AG97=0,0,(AI97/AG97)*100)</f>
        <v>0</v>
      </c>
      <c r="AL97" s="573"/>
      <c r="AM97" s="524">
        <f>IF($F35=0,0,AM35/$F35)</f>
        <v>0</v>
      </c>
      <c r="AN97" s="525"/>
      <c r="AO97" s="524">
        <f>IF($F35=0,0,AO35/$F35)</f>
        <v>0</v>
      </c>
      <c r="AP97" s="525"/>
      <c r="AQ97" s="572">
        <f>IF(AM97=0,0,(AO97/AM97)*100)</f>
        <v>0</v>
      </c>
      <c r="AR97" s="573"/>
      <c r="AS97" s="524">
        <f>AA97+AG97+AM97</f>
        <v>0</v>
      </c>
      <c r="AT97" s="525"/>
      <c r="AU97" s="569">
        <f>AC97+AI97+AO97</f>
        <v>0</v>
      </c>
      <c r="AV97" s="525"/>
      <c r="AW97" s="572">
        <f>IF(AS97=0,0,(AU97/AS97)*100)</f>
        <v>0</v>
      </c>
      <c r="AX97" s="573"/>
      <c r="AY97" s="524">
        <f>IF($F35=0,0,AY35/$F35)</f>
        <v>0</v>
      </c>
      <c r="AZ97" s="525"/>
      <c r="BA97" s="524">
        <f>IF($F35=0,0,BA35/$F35)</f>
        <v>0</v>
      </c>
      <c r="BB97" s="525"/>
      <c r="BC97" s="572">
        <f>IF(AY97=0,0,(BA97/AY97)*100)</f>
        <v>0</v>
      </c>
      <c r="BD97" s="573"/>
      <c r="BE97" s="524">
        <f>AA97+AG97+AM97+AY97</f>
        <v>0</v>
      </c>
      <c r="BF97" s="525"/>
      <c r="BG97" s="569">
        <f>AC97+AI97+AO97+BA97</f>
        <v>0</v>
      </c>
      <c r="BH97" s="525"/>
      <c r="BI97" s="572">
        <f>IF(BE97=0,0,(BG97/BE97)*100)</f>
        <v>0</v>
      </c>
      <c r="BJ97" s="593"/>
      <c r="BK97" s="586">
        <f>(AC97*2)+(AI97*2)+(AO97*3)+BA97</f>
        <v>0</v>
      </c>
      <c r="BL97" s="587"/>
      <c r="BM97" s="588"/>
      <c r="BN97" s="104"/>
      <c r="BO97" s="104"/>
    </row>
    <row r="98" spans="1:67" ht="24.95" customHeight="1" x14ac:dyDescent="0.25">
      <c r="A98" s="104"/>
      <c r="B98" s="571"/>
      <c r="C98" s="541" t="str">
        <f>IF(ROSTER!D$34="","",ROSTER!D$34)</f>
        <v/>
      </c>
      <c r="D98" s="542"/>
      <c r="E98" s="543"/>
      <c r="F98" s="524"/>
      <c r="G98" s="525"/>
      <c r="H98" s="524"/>
      <c r="I98" s="525"/>
      <c r="J98" s="526"/>
      <c r="K98" s="524"/>
      <c r="L98" s="525"/>
      <c r="M98" s="524"/>
      <c r="N98" s="525"/>
      <c r="O98" s="572" t="s">
        <v>14</v>
      </c>
      <c r="P98" s="573"/>
      <c r="Q98" s="524"/>
      <c r="R98" s="525"/>
      <c r="S98" s="524"/>
      <c r="T98" s="525"/>
      <c r="U98" s="524"/>
      <c r="V98" s="592"/>
      <c r="W98" s="526"/>
      <c r="X98" s="526"/>
      <c r="Y98" s="524"/>
      <c r="Z98" s="525"/>
      <c r="AA98" s="524"/>
      <c r="AB98" s="525"/>
      <c r="AC98" s="524"/>
      <c r="AD98" s="525"/>
      <c r="AE98" s="524"/>
      <c r="AF98" s="525"/>
      <c r="AG98" s="524"/>
      <c r="AH98" s="525"/>
      <c r="AI98" s="524"/>
      <c r="AJ98" s="525"/>
      <c r="AK98" s="572"/>
      <c r="AL98" s="573"/>
      <c r="AM98" s="524"/>
      <c r="AN98" s="525"/>
      <c r="AO98" s="524"/>
      <c r="AP98" s="525"/>
      <c r="AQ98" s="572"/>
      <c r="AR98" s="573"/>
      <c r="AS98" s="524"/>
      <c r="AT98" s="525"/>
      <c r="AU98" s="569"/>
      <c r="AV98" s="525"/>
      <c r="AW98" s="572"/>
      <c r="AX98" s="573"/>
      <c r="AY98" s="524"/>
      <c r="AZ98" s="525"/>
      <c r="BA98" s="524"/>
      <c r="BB98" s="525"/>
      <c r="BC98" s="572"/>
      <c r="BD98" s="573"/>
      <c r="BE98" s="524"/>
      <c r="BF98" s="525"/>
      <c r="BG98" s="569"/>
      <c r="BH98" s="525"/>
      <c r="BI98" s="572"/>
      <c r="BJ98" s="593"/>
      <c r="BK98" s="589"/>
      <c r="BL98" s="590"/>
      <c r="BM98" s="591"/>
      <c r="BN98" s="104"/>
      <c r="BO98" s="104"/>
    </row>
    <row r="99" spans="1:67" ht="24.95" customHeight="1" x14ac:dyDescent="0.25">
      <c r="A99" s="104"/>
      <c r="B99" s="570" t="str">
        <f>IF(ROSTER!B36="","",ROSTER!B36)</f>
        <v/>
      </c>
      <c r="C99" s="544" t="str">
        <f>IF(ROSTER!C$36="","",ROSTER!C$36)</f>
        <v/>
      </c>
      <c r="D99" s="545"/>
      <c r="E99" s="546"/>
      <c r="F99" s="524">
        <f>F37</f>
        <v>0</v>
      </c>
      <c r="G99" s="525"/>
      <c r="H99" s="524">
        <f>IF(F37=0,0,H37/F37%)</f>
        <v>0</v>
      </c>
      <c r="I99" s="525"/>
      <c r="J99" s="526">
        <f>IF(F37=0,0,J37/F37)</f>
        <v>0</v>
      </c>
      <c r="K99" s="524">
        <f>IF($F37=0,0,K37/$F37)</f>
        <v>0</v>
      </c>
      <c r="L99" s="525"/>
      <c r="M99" s="524">
        <f>IF($F37=0,0,M37/$F37)</f>
        <v>0</v>
      </c>
      <c r="N99" s="525"/>
      <c r="O99" s="572">
        <f>M99+K99</f>
        <v>0</v>
      </c>
      <c r="P99" s="573"/>
      <c r="Q99" s="524">
        <f>IF($F37=0,0,Q37/$F37)</f>
        <v>0</v>
      </c>
      <c r="R99" s="525"/>
      <c r="S99" s="524">
        <f>IF($F37=0,0,S37/$F37)</f>
        <v>0</v>
      </c>
      <c r="T99" s="525"/>
      <c r="U99" s="524">
        <f>IF($F37=0,0,U37/$F37)</f>
        <v>0</v>
      </c>
      <c r="V99" s="592"/>
      <c r="W99" s="526">
        <f>IF(F37=0,0,W37/F37)</f>
        <v>0</v>
      </c>
      <c r="X99" s="526">
        <f>IF(F37=0,0,X37/F37)</f>
        <v>0</v>
      </c>
      <c r="Y99" s="524">
        <f>IF(F37=0,0,Y37/F37)</f>
        <v>0</v>
      </c>
      <c r="Z99" s="525"/>
      <c r="AA99" s="524">
        <f>IF($F37=0,0,AA37/$F37)</f>
        <v>0</v>
      </c>
      <c r="AB99" s="525"/>
      <c r="AC99" s="524">
        <f>IF($F37=0,0,AC37/$F37)</f>
        <v>0</v>
      </c>
      <c r="AD99" s="525"/>
      <c r="AE99" s="524">
        <f>IF(AA99=0,0,(AC99/AA99)*100)</f>
        <v>0</v>
      </c>
      <c r="AF99" s="525"/>
      <c r="AG99" s="524">
        <f>IF($F37=0,0,AG37/$F37)</f>
        <v>0</v>
      </c>
      <c r="AH99" s="525"/>
      <c r="AI99" s="524">
        <f>IF($F37=0,0,AI37/$F37)</f>
        <v>0</v>
      </c>
      <c r="AJ99" s="525"/>
      <c r="AK99" s="572">
        <f>IF(AG99=0,0,(AI99/AG99)*100)</f>
        <v>0</v>
      </c>
      <c r="AL99" s="573"/>
      <c r="AM99" s="524">
        <f>IF($F37=0,0,AM37/$F37)</f>
        <v>0</v>
      </c>
      <c r="AN99" s="525"/>
      <c r="AO99" s="524">
        <f>IF($F37=0,0,AO37/$F37)</f>
        <v>0</v>
      </c>
      <c r="AP99" s="525"/>
      <c r="AQ99" s="572">
        <f>IF(AM99=0,0,(AO99/AM99)*100)</f>
        <v>0</v>
      </c>
      <c r="AR99" s="573"/>
      <c r="AS99" s="524">
        <f>AA99+AG99+AM99</f>
        <v>0</v>
      </c>
      <c r="AT99" s="525"/>
      <c r="AU99" s="569">
        <f>AC99+AI99+AO99</f>
        <v>0</v>
      </c>
      <c r="AV99" s="525"/>
      <c r="AW99" s="572">
        <f>IF(AS99=0,0,(AU99/AS99)*100)</f>
        <v>0</v>
      </c>
      <c r="AX99" s="573"/>
      <c r="AY99" s="524">
        <f>IF($F37=0,0,AY37/$F37)</f>
        <v>0</v>
      </c>
      <c r="AZ99" s="525"/>
      <c r="BA99" s="524">
        <f>IF($F37=0,0,BA37/$F37)</f>
        <v>0</v>
      </c>
      <c r="BB99" s="525"/>
      <c r="BC99" s="572">
        <f>IF(AY99=0,0,(BA99/AY99)*100)</f>
        <v>0</v>
      </c>
      <c r="BD99" s="573"/>
      <c r="BE99" s="524">
        <f>AA99+AG99+AM99+AY99</f>
        <v>0</v>
      </c>
      <c r="BF99" s="525"/>
      <c r="BG99" s="569">
        <f>AC99+AI99+AO99+BA99</f>
        <v>0</v>
      </c>
      <c r="BH99" s="525"/>
      <c r="BI99" s="572">
        <f>IF(BE99=0,0,(BG99/BE99)*100)</f>
        <v>0</v>
      </c>
      <c r="BJ99" s="593"/>
      <c r="BK99" s="586">
        <f>(AC99*2)+(AI99*2)+(AO99*3)+BA99</f>
        <v>0</v>
      </c>
      <c r="BL99" s="587"/>
      <c r="BM99" s="588"/>
      <c r="BN99" s="104"/>
      <c r="BO99" s="104"/>
    </row>
    <row r="100" spans="1:67" ht="24.95" customHeight="1" x14ac:dyDescent="0.25">
      <c r="A100" s="104"/>
      <c r="B100" s="571"/>
      <c r="C100" s="541" t="str">
        <f>IF(ROSTER!D$36="","",ROSTER!D$36)</f>
        <v/>
      </c>
      <c r="D100" s="542"/>
      <c r="E100" s="543"/>
      <c r="F100" s="524"/>
      <c r="G100" s="525"/>
      <c r="H100" s="524"/>
      <c r="I100" s="525"/>
      <c r="J100" s="526"/>
      <c r="K100" s="524"/>
      <c r="L100" s="525"/>
      <c r="M100" s="524"/>
      <c r="N100" s="525"/>
      <c r="O100" s="572" t="s">
        <v>14</v>
      </c>
      <c r="P100" s="573"/>
      <c r="Q100" s="524"/>
      <c r="R100" s="525"/>
      <c r="S100" s="524"/>
      <c r="T100" s="525"/>
      <c r="U100" s="524"/>
      <c r="V100" s="592"/>
      <c r="W100" s="526"/>
      <c r="X100" s="526"/>
      <c r="Y100" s="524"/>
      <c r="Z100" s="525"/>
      <c r="AA100" s="524"/>
      <c r="AB100" s="525"/>
      <c r="AC100" s="524"/>
      <c r="AD100" s="525"/>
      <c r="AE100" s="524"/>
      <c r="AF100" s="525"/>
      <c r="AG100" s="524"/>
      <c r="AH100" s="525"/>
      <c r="AI100" s="524"/>
      <c r="AJ100" s="525"/>
      <c r="AK100" s="572"/>
      <c r="AL100" s="573"/>
      <c r="AM100" s="524"/>
      <c r="AN100" s="525"/>
      <c r="AO100" s="524"/>
      <c r="AP100" s="525"/>
      <c r="AQ100" s="572"/>
      <c r="AR100" s="573"/>
      <c r="AS100" s="524"/>
      <c r="AT100" s="525"/>
      <c r="AU100" s="569"/>
      <c r="AV100" s="525"/>
      <c r="AW100" s="572"/>
      <c r="AX100" s="573"/>
      <c r="AY100" s="524"/>
      <c r="AZ100" s="525"/>
      <c r="BA100" s="524"/>
      <c r="BB100" s="525"/>
      <c r="BC100" s="572"/>
      <c r="BD100" s="573"/>
      <c r="BE100" s="524"/>
      <c r="BF100" s="525"/>
      <c r="BG100" s="569"/>
      <c r="BH100" s="525"/>
      <c r="BI100" s="572"/>
      <c r="BJ100" s="593"/>
      <c r="BK100" s="589"/>
      <c r="BL100" s="590"/>
      <c r="BM100" s="591"/>
      <c r="BN100" s="104"/>
      <c r="BO100" s="104"/>
    </row>
    <row r="101" spans="1:67" ht="24.95" customHeight="1" x14ac:dyDescent="0.25">
      <c r="A101" s="104"/>
      <c r="B101" s="570" t="str">
        <f>IF(ROSTER!B38="","",ROSTER!B38)</f>
        <v/>
      </c>
      <c r="C101" s="544" t="str">
        <f>IF(ROSTER!C$38="","",ROSTER!C$38)</f>
        <v/>
      </c>
      <c r="D101" s="545"/>
      <c r="E101" s="546"/>
      <c r="F101" s="524">
        <f>F39</f>
        <v>0</v>
      </c>
      <c r="G101" s="525"/>
      <c r="H101" s="524">
        <f>IF(F39=0,0,H39/F39%)</f>
        <v>0</v>
      </c>
      <c r="I101" s="525"/>
      <c r="J101" s="526">
        <f>IF(F39=0,0,J39/F39)</f>
        <v>0</v>
      </c>
      <c r="K101" s="524">
        <f>IF($F39=0,0,K39/$F39)</f>
        <v>0</v>
      </c>
      <c r="L101" s="525"/>
      <c r="M101" s="524">
        <f>IF($F39=0,0,M39/$F39)</f>
        <v>0</v>
      </c>
      <c r="N101" s="525"/>
      <c r="O101" s="572">
        <f>M101+K101</f>
        <v>0</v>
      </c>
      <c r="P101" s="573"/>
      <c r="Q101" s="524">
        <f>IF($F39=0,0,Q39/$F39)</f>
        <v>0</v>
      </c>
      <c r="R101" s="525"/>
      <c r="S101" s="524">
        <f>IF($F39=0,0,S39/$F39)</f>
        <v>0</v>
      </c>
      <c r="T101" s="525"/>
      <c r="U101" s="524">
        <f>IF($F39=0,0,U39/$F39)</f>
        <v>0</v>
      </c>
      <c r="V101" s="592"/>
      <c r="W101" s="526">
        <f>IF(F39=0,0,W39/F39)</f>
        <v>0</v>
      </c>
      <c r="X101" s="526">
        <f>IF(F39=0,0,X39/F39)</f>
        <v>0</v>
      </c>
      <c r="Y101" s="524">
        <f>IF(F39=0,0,Y39/F39)</f>
        <v>0</v>
      </c>
      <c r="Z101" s="525"/>
      <c r="AA101" s="524">
        <f>IF($F39=0,0,AA39/$F39)</f>
        <v>0</v>
      </c>
      <c r="AB101" s="525"/>
      <c r="AC101" s="524">
        <f>IF($F39=0,0,AC39/$F39)</f>
        <v>0</v>
      </c>
      <c r="AD101" s="525"/>
      <c r="AE101" s="524">
        <f>IF(AA101=0,0,(AC101/AA101)*100)</f>
        <v>0</v>
      </c>
      <c r="AF101" s="525"/>
      <c r="AG101" s="524">
        <f>IF($F39=0,0,AG39/$F39)</f>
        <v>0</v>
      </c>
      <c r="AH101" s="525"/>
      <c r="AI101" s="524">
        <f>IF($F39=0,0,AI39/$F39)</f>
        <v>0</v>
      </c>
      <c r="AJ101" s="525"/>
      <c r="AK101" s="572">
        <f>IF(AG101=0,0,(AI101/AG101)*100)</f>
        <v>0</v>
      </c>
      <c r="AL101" s="573"/>
      <c r="AM101" s="524">
        <f>IF($F39=0,0,AM39/$F39)</f>
        <v>0</v>
      </c>
      <c r="AN101" s="525"/>
      <c r="AO101" s="524">
        <f>IF($F39=0,0,AO39/$F39)</f>
        <v>0</v>
      </c>
      <c r="AP101" s="525"/>
      <c r="AQ101" s="572">
        <f>IF(AM101=0,0,(AO101/AM101)*100)</f>
        <v>0</v>
      </c>
      <c r="AR101" s="573"/>
      <c r="AS101" s="524">
        <f>AA101+AG101+AM101</f>
        <v>0</v>
      </c>
      <c r="AT101" s="525"/>
      <c r="AU101" s="569">
        <f>AC101+AI101+AO101</f>
        <v>0</v>
      </c>
      <c r="AV101" s="525"/>
      <c r="AW101" s="572">
        <f>IF(AS101=0,0,(AU101/AS101)*100)</f>
        <v>0</v>
      </c>
      <c r="AX101" s="573"/>
      <c r="AY101" s="524">
        <f>IF($F39=0,0,AY39/$F39)</f>
        <v>0</v>
      </c>
      <c r="AZ101" s="525"/>
      <c r="BA101" s="524">
        <f>IF($F39=0,0,BA39/$F39)</f>
        <v>0</v>
      </c>
      <c r="BB101" s="525"/>
      <c r="BC101" s="572">
        <f>IF(AY101=0,0,(BA101/AY101)*100)</f>
        <v>0</v>
      </c>
      <c r="BD101" s="573"/>
      <c r="BE101" s="524">
        <f>AA101+AG101+AM101+AY101</f>
        <v>0</v>
      </c>
      <c r="BF101" s="525"/>
      <c r="BG101" s="569">
        <f>AC101+AI101+AO101+BA101</f>
        <v>0</v>
      </c>
      <c r="BH101" s="525"/>
      <c r="BI101" s="572">
        <f>IF(BE101=0,0,(BG101/BE101)*100)</f>
        <v>0</v>
      </c>
      <c r="BJ101" s="593"/>
      <c r="BK101" s="586">
        <f>(AC101*2)+(AI101*2)+(AO101*3)+BA101</f>
        <v>0</v>
      </c>
      <c r="BL101" s="587"/>
      <c r="BM101" s="588"/>
      <c r="BN101" s="104"/>
      <c r="BO101" s="104"/>
    </row>
    <row r="102" spans="1:67" ht="24.95" customHeight="1" x14ac:dyDescent="0.25">
      <c r="A102" s="104"/>
      <c r="B102" s="571"/>
      <c r="C102" s="541" t="str">
        <f>IF(ROSTER!D$38="","",ROSTER!D$38)</f>
        <v/>
      </c>
      <c r="D102" s="542"/>
      <c r="E102" s="543"/>
      <c r="F102" s="524"/>
      <c r="G102" s="525"/>
      <c r="H102" s="524"/>
      <c r="I102" s="525"/>
      <c r="J102" s="526"/>
      <c r="K102" s="524"/>
      <c r="L102" s="525"/>
      <c r="M102" s="524"/>
      <c r="N102" s="525"/>
      <c r="O102" s="572" t="s">
        <v>14</v>
      </c>
      <c r="P102" s="573"/>
      <c r="Q102" s="524"/>
      <c r="R102" s="525"/>
      <c r="S102" s="524"/>
      <c r="T102" s="525"/>
      <c r="U102" s="524"/>
      <c r="V102" s="592"/>
      <c r="W102" s="526"/>
      <c r="X102" s="526"/>
      <c r="Y102" s="524"/>
      <c r="Z102" s="525"/>
      <c r="AA102" s="524"/>
      <c r="AB102" s="525"/>
      <c r="AC102" s="524"/>
      <c r="AD102" s="525"/>
      <c r="AE102" s="524"/>
      <c r="AF102" s="525"/>
      <c r="AG102" s="524"/>
      <c r="AH102" s="525"/>
      <c r="AI102" s="524"/>
      <c r="AJ102" s="525"/>
      <c r="AK102" s="572"/>
      <c r="AL102" s="573"/>
      <c r="AM102" s="524"/>
      <c r="AN102" s="525"/>
      <c r="AO102" s="524"/>
      <c r="AP102" s="525"/>
      <c r="AQ102" s="572"/>
      <c r="AR102" s="573"/>
      <c r="AS102" s="524"/>
      <c r="AT102" s="525"/>
      <c r="AU102" s="569"/>
      <c r="AV102" s="525"/>
      <c r="AW102" s="572"/>
      <c r="AX102" s="573"/>
      <c r="AY102" s="524"/>
      <c r="AZ102" s="525"/>
      <c r="BA102" s="524"/>
      <c r="BB102" s="525"/>
      <c r="BC102" s="572"/>
      <c r="BD102" s="573"/>
      <c r="BE102" s="524"/>
      <c r="BF102" s="525"/>
      <c r="BG102" s="569"/>
      <c r="BH102" s="525"/>
      <c r="BI102" s="572"/>
      <c r="BJ102" s="593"/>
      <c r="BK102" s="589"/>
      <c r="BL102" s="590"/>
      <c r="BM102" s="591"/>
      <c r="BN102" s="104"/>
      <c r="BO102" s="104"/>
    </row>
    <row r="103" spans="1:67" ht="24.95" customHeight="1" x14ac:dyDescent="0.25">
      <c r="A103" s="104"/>
      <c r="B103" s="570" t="str">
        <f>IF(ROSTER!B40="","",ROSTER!B40)</f>
        <v/>
      </c>
      <c r="C103" s="544" t="str">
        <f>IF(ROSTER!C$40="","",ROSTER!C$40)</f>
        <v/>
      </c>
      <c r="D103" s="545"/>
      <c r="E103" s="546"/>
      <c r="F103" s="524">
        <f>F41</f>
        <v>0</v>
      </c>
      <c r="G103" s="525"/>
      <c r="H103" s="524">
        <f>IF(F41=0,0,H41/F41%)</f>
        <v>0</v>
      </c>
      <c r="I103" s="525"/>
      <c r="J103" s="526">
        <f>IF(F41=0,0,J41/F41)</f>
        <v>0</v>
      </c>
      <c r="K103" s="524">
        <f>IF($F41=0,0,K41/$F41)</f>
        <v>0</v>
      </c>
      <c r="L103" s="525"/>
      <c r="M103" s="524">
        <f>IF($F41=0,0,M41/$F41)</f>
        <v>0</v>
      </c>
      <c r="N103" s="525"/>
      <c r="O103" s="572">
        <f>M103+K103</f>
        <v>0</v>
      </c>
      <c r="P103" s="573"/>
      <c r="Q103" s="524">
        <f>IF($F41=0,0,Q41/$F41)</f>
        <v>0</v>
      </c>
      <c r="R103" s="525"/>
      <c r="S103" s="524">
        <f>IF($F41=0,0,S41/$F41)</f>
        <v>0</v>
      </c>
      <c r="T103" s="525"/>
      <c r="U103" s="524">
        <f>IF($F41=0,0,U41/$F41)</f>
        <v>0</v>
      </c>
      <c r="V103" s="592"/>
      <c r="W103" s="526">
        <f>IF(F41=0,0,W41/F41)</f>
        <v>0</v>
      </c>
      <c r="X103" s="526">
        <f>IF(F41=0,0,X41/F41)</f>
        <v>0</v>
      </c>
      <c r="Y103" s="524">
        <f>IF(F41=0,0,Y41/F41)</f>
        <v>0</v>
      </c>
      <c r="Z103" s="525"/>
      <c r="AA103" s="524">
        <f>IF($F41=0,0,AA41/$F41)</f>
        <v>0</v>
      </c>
      <c r="AB103" s="525"/>
      <c r="AC103" s="524">
        <f>IF($F41=0,0,AC41/$F41)</f>
        <v>0</v>
      </c>
      <c r="AD103" s="525"/>
      <c r="AE103" s="524">
        <f>IF(AA103=0,0,(AC103/AA103)*100)</f>
        <v>0</v>
      </c>
      <c r="AF103" s="525"/>
      <c r="AG103" s="524">
        <f>IF($F41=0,0,AG41/$F41)</f>
        <v>0</v>
      </c>
      <c r="AH103" s="525"/>
      <c r="AI103" s="524">
        <f>IF($F41=0,0,AI41/$F41)</f>
        <v>0</v>
      </c>
      <c r="AJ103" s="525"/>
      <c r="AK103" s="572">
        <f>IF(AG103=0,0,(AI103/AG103)*100)</f>
        <v>0</v>
      </c>
      <c r="AL103" s="573"/>
      <c r="AM103" s="524">
        <f>IF($F41=0,0,AM41/$F41)</f>
        <v>0</v>
      </c>
      <c r="AN103" s="525"/>
      <c r="AO103" s="524">
        <f>IF($F41=0,0,AO41/$F41)</f>
        <v>0</v>
      </c>
      <c r="AP103" s="525"/>
      <c r="AQ103" s="572">
        <f>IF(AM103=0,0,(AO103/AM103)*100)</f>
        <v>0</v>
      </c>
      <c r="AR103" s="573"/>
      <c r="AS103" s="524">
        <f>AA103+AG103+AM103</f>
        <v>0</v>
      </c>
      <c r="AT103" s="525"/>
      <c r="AU103" s="569">
        <f>AC103+AI103+AO103</f>
        <v>0</v>
      </c>
      <c r="AV103" s="525"/>
      <c r="AW103" s="572">
        <f>IF(AS103=0,0,(AU103/AS103)*100)</f>
        <v>0</v>
      </c>
      <c r="AX103" s="573"/>
      <c r="AY103" s="524">
        <f>IF($F41=0,0,AY41/$F41)</f>
        <v>0</v>
      </c>
      <c r="AZ103" s="525"/>
      <c r="BA103" s="524">
        <f>IF($F41=0,0,BA41/$F41)</f>
        <v>0</v>
      </c>
      <c r="BB103" s="525"/>
      <c r="BC103" s="572">
        <f>IF(AY103=0,0,(BA103/AY103)*100)</f>
        <v>0</v>
      </c>
      <c r="BD103" s="573"/>
      <c r="BE103" s="524">
        <f>AA103+AG103+AM103+AY103</f>
        <v>0</v>
      </c>
      <c r="BF103" s="525"/>
      <c r="BG103" s="569">
        <f>AC103+AI103+AO103+BA103</f>
        <v>0</v>
      </c>
      <c r="BH103" s="525"/>
      <c r="BI103" s="572">
        <f>IF(BE103=0,0,(BG103/BE103)*100)</f>
        <v>0</v>
      </c>
      <c r="BJ103" s="593"/>
      <c r="BK103" s="586">
        <f>(AC103*2)+(AI103*2)+(AO103*3)+BA103</f>
        <v>0</v>
      </c>
      <c r="BL103" s="587"/>
      <c r="BM103" s="588"/>
      <c r="BN103" s="104"/>
      <c r="BO103" s="104"/>
    </row>
    <row r="104" spans="1:67" ht="24.95" customHeight="1" x14ac:dyDescent="0.25">
      <c r="A104" s="104"/>
      <c r="B104" s="571"/>
      <c r="C104" s="541" t="str">
        <f>IF(ROSTER!D$40="","",ROSTER!D$40)</f>
        <v/>
      </c>
      <c r="D104" s="542"/>
      <c r="E104" s="543"/>
      <c r="F104" s="524"/>
      <c r="G104" s="525"/>
      <c r="H104" s="524"/>
      <c r="I104" s="525"/>
      <c r="J104" s="526"/>
      <c r="K104" s="524"/>
      <c r="L104" s="525"/>
      <c r="M104" s="524"/>
      <c r="N104" s="525"/>
      <c r="O104" s="572" t="s">
        <v>14</v>
      </c>
      <c r="P104" s="573"/>
      <c r="Q104" s="524"/>
      <c r="R104" s="525"/>
      <c r="S104" s="524"/>
      <c r="T104" s="525"/>
      <c r="U104" s="524"/>
      <c r="V104" s="592"/>
      <c r="W104" s="526"/>
      <c r="X104" s="526"/>
      <c r="Y104" s="524"/>
      <c r="Z104" s="525"/>
      <c r="AA104" s="524"/>
      <c r="AB104" s="525"/>
      <c r="AC104" s="524"/>
      <c r="AD104" s="525"/>
      <c r="AE104" s="524"/>
      <c r="AF104" s="525"/>
      <c r="AG104" s="524"/>
      <c r="AH104" s="525"/>
      <c r="AI104" s="524"/>
      <c r="AJ104" s="525"/>
      <c r="AK104" s="572"/>
      <c r="AL104" s="573"/>
      <c r="AM104" s="524"/>
      <c r="AN104" s="525"/>
      <c r="AO104" s="524"/>
      <c r="AP104" s="525"/>
      <c r="AQ104" s="572"/>
      <c r="AR104" s="573"/>
      <c r="AS104" s="524"/>
      <c r="AT104" s="525"/>
      <c r="AU104" s="569"/>
      <c r="AV104" s="525"/>
      <c r="AW104" s="572"/>
      <c r="AX104" s="573"/>
      <c r="AY104" s="524"/>
      <c r="AZ104" s="525"/>
      <c r="BA104" s="524"/>
      <c r="BB104" s="525"/>
      <c r="BC104" s="572"/>
      <c r="BD104" s="573"/>
      <c r="BE104" s="524"/>
      <c r="BF104" s="525"/>
      <c r="BG104" s="569"/>
      <c r="BH104" s="525"/>
      <c r="BI104" s="572"/>
      <c r="BJ104" s="593"/>
      <c r="BK104" s="589"/>
      <c r="BL104" s="590"/>
      <c r="BM104" s="591"/>
      <c r="BN104" s="104"/>
      <c r="BO104" s="104"/>
    </row>
    <row r="105" spans="1:67" ht="24.95" customHeight="1" x14ac:dyDescent="0.25">
      <c r="A105" s="104"/>
      <c r="B105" s="570" t="str">
        <f>IF(ROSTER!B42="","",ROSTER!B42)</f>
        <v/>
      </c>
      <c r="C105" s="544" t="str">
        <f>IF(ROSTER!C$42="","",ROSTER!C$42)</f>
        <v/>
      </c>
      <c r="D105" s="545"/>
      <c r="E105" s="546"/>
      <c r="F105" s="524">
        <f>F43</f>
        <v>0</v>
      </c>
      <c r="G105" s="525"/>
      <c r="H105" s="524">
        <f>IF(F43=0,0,H43/F43%)</f>
        <v>0</v>
      </c>
      <c r="I105" s="525"/>
      <c r="J105" s="526">
        <f>IF(F43=0,0,J43/F43)</f>
        <v>0</v>
      </c>
      <c r="K105" s="524">
        <f>IF($F43=0,0,K43/$F43)</f>
        <v>0</v>
      </c>
      <c r="L105" s="525"/>
      <c r="M105" s="524">
        <f>IF($F43=0,0,M43/$F43)</f>
        <v>0</v>
      </c>
      <c r="N105" s="525"/>
      <c r="O105" s="572">
        <f>M105+K105</f>
        <v>0</v>
      </c>
      <c r="P105" s="573"/>
      <c r="Q105" s="524">
        <f>IF($F43=0,0,Q43/$F43)</f>
        <v>0</v>
      </c>
      <c r="R105" s="525"/>
      <c r="S105" s="524">
        <f>IF($F43=0,0,S43/$F43)</f>
        <v>0</v>
      </c>
      <c r="T105" s="525"/>
      <c r="U105" s="524">
        <f>IF($F43=0,0,U43/$F43)</f>
        <v>0</v>
      </c>
      <c r="V105" s="592"/>
      <c r="W105" s="526">
        <f>IF(F43=0,0,W43/F43)</f>
        <v>0</v>
      </c>
      <c r="X105" s="526">
        <f>IF(F43=0,0,X43/F43)</f>
        <v>0</v>
      </c>
      <c r="Y105" s="524">
        <f>IF(F43=0,0,Y43/F43)</f>
        <v>0</v>
      </c>
      <c r="Z105" s="525"/>
      <c r="AA105" s="524">
        <f>IF($F43=0,0,AA43/$F43)</f>
        <v>0</v>
      </c>
      <c r="AB105" s="525"/>
      <c r="AC105" s="524">
        <f>IF($F43=0,0,AC43/$F43)</f>
        <v>0</v>
      </c>
      <c r="AD105" s="525"/>
      <c r="AE105" s="524">
        <f>IF(AA105=0,0,(AC105/AA105)*100)</f>
        <v>0</v>
      </c>
      <c r="AF105" s="525"/>
      <c r="AG105" s="524">
        <f>IF($F43=0,0,AG43/$F43)</f>
        <v>0</v>
      </c>
      <c r="AH105" s="525"/>
      <c r="AI105" s="524">
        <f>IF($F43=0,0,AI43/$F43)</f>
        <v>0</v>
      </c>
      <c r="AJ105" s="525"/>
      <c r="AK105" s="572">
        <f>IF(AG105=0,0,(AI105/AG105)*100)</f>
        <v>0</v>
      </c>
      <c r="AL105" s="573"/>
      <c r="AM105" s="524">
        <f>IF($F43=0,0,AM43/$F43)</f>
        <v>0</v>
      </c>
      <c r="AN105" s="525"/>
      <c r="AO105" s="524">
        <f>IF($F43=0,0,AO43/$F43)</f>
        <v>0</v>
      </c>
      <c r="AP105" s="525"/>
      <c r="AQ105" s="572">
        <f>IF(AM105=0,0,(AO105/AM105)*100)</f>
        <v>0</v>
      </c>
      <c r="AR105" s="573"/>
      <c r="AS105" s="524">
        <f>AA105+AG105+AM105</f>
        <v>0</v>
      </c>
      <c r="AT105" s="525"/>
      <c r="AU105" s="569">
        <f>AC105+AI105+AO105</f>
        <v>0</v>
      </c>
      <c r="AV105" s="525"/>
      <c r="AW105" s="572">
        <f>IF(AS105=0,0,(AU105/AS105)*100)</f>
        <v>0</v>
      </c>
      <c r="AX105" s="573"/>
      <c r="AY105" s="524">
        <f>IF($F43=0,0,AY43/$F43)</f>
        <v>0</v>
      </c>
      <c r="AZ105" s="525"/>
      <c r="BA105" s="524">
        <f>IF($F43=0,0,BA43/$F43)</f>
        <v>0</v>
      </c>
      <c r="BB105" s="525"/>
      <c r="BC105" s="572">
        <f>IF(AY105=0,0,(BA105/AY105)*100)</f>
        <v>0</v>
      </c>
      <c r="BD105" s="573"/>
      <c r="BE105" s="524">
        <f>AA105+AG105+AM105+AY105</f>
        <v>0</v>
      </c>
      <c r="BF105" s="525"/>
      <c r="BG105" s="569">
        <f>AC105+AI105+AO105+BA105</f>
        <v>0</v>
      </c>
      <c r="BH105" s="525"/>
      <c r="BI105" s="572">
        <f>IF(BE105=0,0,(BG105/BE105)*100)</f>
        <v>0</v>
      </c>
      <c r="BJ105" s="593"/>
      <c r="BK105" s="586">
        <f>(AC105*2)+(AI105*2)+(AO105*3)+BA105</f>
        <v>0</v>
      </c>
      <c r="BL105" s="587"/>
      <c r="BM105" s="588"/>
      <c r="BN105" s="104"/>
      <c r="BO105" s="104"/>
    </row>
    <row r="106" spans="1:67" ht="24.95" customHeight="1" thickBot="1" x14ac:dyDescent="0.3">
      <c r="A106" s="104"/>
      <c r="B106" s="571"/>
      <c r="C106" s="541" t="str">
        <f>IF(ROSTER!D$42="","",ROSTER!D$42)</f>
        <v/>
      </c>
      <c r="D106" s="542"/>
      <c r="E106" s="543"/>
      <c r="F106" s="524"/>
      <c r="G106" s="525"/>
      <c r="H106" s="524"/>
      <c r="I106" s="525"/>
      <c r="J106" s="526"/>
      <c r="K106" s="524"/>
      <c r="L106" s="525"/>
      <c r="M106" s="524"/>
      <c r="N106" s="525"/>
      <c r="O106" s="572" t="s">
        <v>14</v>
      </c>
      <c r="P106" s="573"/>
      <c r="Q106" s="524"/>
      <c r="R106" s="525"/>
      <c r="S106" s="524"/>
      <c r="T106" s="525"/>
      <c r="U106" s="524"/>
      <c r="V106" s="592"/>
      <c r="W106" s="526"/>
      <c r="X106" s="526"/>
      <c r="Y106" s="524"/>
      <c r="Z106" s="525"/>
      <c r="AA106" s="524"/>
      <c r="AB106" s="525"/>
      <c r="AC106" s="524"/>
      <c r="AD106" s="525"/>
      <c r="AE106" s="524"/>
      <c r="AF106" s="525"/>
      <c r="AG106" s="524"/>
      <c r="AH106" s="525"/>
      <c r="AI106" s="524"/>
      <c r="AJ106" s="525"/>
      <c r="AK106" s="572"/>
      <c r="AL106" s="573"/>
      <c r="AM106" s="524"/>
      <c r="AN106" s="525"/>
      <c r="AO106" s="524"/>
      <c r="AP106" s="525"/>
      <c r="AQ106" s="572"/>
      <c r="AR106" s="573"/>
      <c r="AS106" s="524"/>
      <c r="AT106" s="525"/>
      <c r="AU106" s="569"/>
      <c r="AV106" s="525"/>
      <c r="AW106" s="572"/>
      <c r="AX106" s="573"/>
      <c r="AY106" s="524"/>
      <c r="AZ106" s="525"/>
      <c r="BA106" s="524"/>
      <c r="BB106" s="525"/>
      <c r="BC106" s="572"/>
      <c r="BD106" s="573"/>
      <c r="BE106" s="524"/>
      <c r="BF106" s="525"/>
      <c r="BG106" s="569"/>
      <c r="BH106" s="525"/>
      <c r="BI106" s="572"/>
      <c r="BJ106" s="593"/>
      <c r="BK106" s="589"/>
      <c r="BL106" s="590"/>
      <c r="BM106" s="591"/>
      <c r="BN106" s="104"/>
      <c r="BO106" s="104"/>
    </row>
    <row r="107" spans="1:67" ht="24.95" hidden="1" customHeight="1" x14ac:dyDescent="0.3">
      <c r="A107" s="104"/>
      <c r="B107" s="570" t="str">
        <f>IF(ROSTER!B44="","",ROSTER!B44)</f>
        <v/>
      </c>
      <c r="C107" s="544" t="str">
        <f>IF(ROSTER!C$44="","",ROSTER!C$44)</f>
        <v/>
      </c>
      <c r="D107" s="545"/>
      <c r="E107" s="546"/>
      <c r="F107" s="524">
        <f>F45</f>
        <v>0</v>
      </c>
      <c r="G107" s="525"/>
      <c r="H107" s="524">
        <f>IF(F45=0,0,H45/F45%)</f>
        <v>0</v>
      </c>
      <c r="I107" s="525"/>
      <c r="J107" s="526">
        <f>IF(F45=0,0,J45/F45)</f>
        <v>0</v>
      </c>
      <c r="K107" s="524">
        <f>IF($F45=0,0,K45/$F45)</f>
        <v>0</v>
      </c>
      <c r="L107" s="525"/>
      <c r="M107" s="524">
        <f>IF($F45=0,0,M45/$F45)</f>
        <v>0</v>
      </c>
      <c r="N107" s="525"/>
      <c r="O107" s="572">
        <f>M107+K107</f>
        <v>0</v>
      </c>
      <c r="P107" s="573"/>
      <c r="Q107" s="524">
        <f>IF($F45=0,0,Q45/$F45)</f>
        <v>0</v>
      </c>
      <c r="R107" s="525"/>
      <c r="S107" s="524">
        <f>IF($F45=0,0,S45/$F45)</f>
        <v>0</v>
      </c>
      <c r="T107" s="525"/>
      <c r="U107" s="524">
        <f>IF($F45=0,0,U45/$F45)</f>
        <v>0</v>
      </c>
      <c r="V107" s="592"/>
      <c r="W107" s="526">
        <f>IF(F45=0,0,W45/F45)</f>
        <v>0</v>
      </c>
      <c r="X107" s="526">
        <f>IF(F45=0,0,X45/F45)</f>
        <v>0</v>
      </c>
      <c r="Y107" s="524">
        <f>IF(F45=0,0,Y45/F45)</f>
        <v>0</v>
      </c>
      <c r="Z107" s="525"/>
      <c r="AA107" s="524">
        <f>IF($F45=0,0,AA45/$F45)</f>
        <v>0</v>
      </c>
      <c r="AB107" s="525"/>
      <c r="AC107" s="524">
        <f>IF($F45=0,0,AC45/$F45)</f>
        <v>0</v>
      </c>
      <c r="AD107" s="525"/>
      <c r="AE107" s="524">
        <f>IF(AA107=0,0,(AC107/AA107)*100)</f>
        <v>0</v>
      </c>
      <c r="AF107" s="525"/>
      <c r="AG107" s="524">
        <f>IF($F45=0,0,AG45/$F45)</f>
        <v>0</v>
      </c>
      <c r="AH107" s="525"/>
      <c r="AI107" s="524">
        <f>IF($F45=0,0,AI45/$F45)</f>
        <v>0</v>
      </c>
      <c r="AJ107" s="525"/>
      <c r="AK107" s="572">
        <f>IF(AG107=0,0,(AI107/AG107)*100)</f>
        <v>0</v>
      </c>
      <c r="AL107" s="573"/>
      <c r="AM107" s="524">
        <f>IF($F45=0,0,AM45/$F45)</f>
        <v>0</v>
      </c>
      <c r="AN107" s="525"/>
      <c r="AO107" s="524">
        <f>IF($F45=0,0,AO45/$F45)</f>
        <v>0</v>
      </c>
      <c r="AP107" s="525"/>
      <c r="AQ107" s="572">
        <f>IF(AM107=0,0,(AO107/AM107)*100)</f>
        <v>0</v>
      </c>
      <c r="AR107" s="573"/>
      <c r="AS107" s="524">
        <f>AA107+AG107+AM107</f>
        <v>0</v>
      </c>
      <c r="AT107" s="525"/>
      <c r="AU107" s="569">
        <f>AC107+AI107+AO107</f>
        <v>0</v>
      </c>
      <c r="AV107" s="525"/>
      <c r="AW107" s="572">
        <f>IF(AS107=0,0,(AU107/AS107)*100)</f>
        <v>0</v>
      </c>
      <c r="AX107" s="573"/>
      <c r="AY107" s="524">
        <f>IF($F45=0,0,AY45/$F45)</f>
        <v>0</v>
      </c>
      <c r="AZ107" s="525"/>
      <c r="BA107" s="524">
        <f>IF($F45=0,0,BA45/$F45)</f>
        <v>0</v>
      </c>
      <c r="BB107" s="525"/>
      <c r="BC107" s="572">
        <f>IF(AY107=0,0,(BA107/AY107)*100)</f>
        <v>0</v>
      </c>
      <c r="BD107" s="573"/>
      <c r="BE107" s="524">
        <f>AA107+AG107+AM107+AY107</f>
        <v>0</v>
      </c>
      <c r="BF107" s="525"/>
      <c r="BG107" s="569">
        <f>AC107+AI107+AO107+BA107</f>
        <v>0</v>
      </c>
      <c r="BH107" s="525"/>
      <c r="BI107" s="572">
        <f>IF(BE107=0,0,(BG107/BE107)*100)</f>
        <v>0</v>
      </c>
      <c r="BJ107" s="593"/>
      <c r="BK107" s="586">
        <f>(AC107*2)+(AI107*2)+(AO107*3)+BA107</f>
        <v>0</v>
      </c>
      <c r="BL107" s="587"/>
      <c r="BM107" s="588"/>
      <c r="BN107" s="104"/>
      <c r="BO107" s="104"/>
    </row>
    <row r="108" spans="1:67" ht="24.95" hidden="1" customHeight="1" x14ac:dyDescent="0.3">
      <c r="A108" s="104"/>
      <c r="B108" s="571"/>
      <c r="C108" s="541" t="str">
        <f>IF(ROSTER!D$44="","",ROSTER!D$44)</f>
        <v/>
      </c>
      <c r="D108" s="542"/>
      <c r="E108" s="543"/>
      <c r="F108" s="524"/>
      <c r="G108" s="525"/>
      <c r="H108" s="524"/>
      <c r="I108" s="525"/>
      <c r="J108" s="526"/>
      <c r="K108" s="524"/>
      <c r="L108" s="525"/>
      <c r="M108" s="524"/>
      <c r="N108" s="525"/>
      <c r="O108" s="572" t="s">
        <v>14</v>
      </c>
      <c r="P108" s="573"/>
      <c r="Q108" s="524"/>
      <c r="R108" s="525"/>
      <c r="S108" s="524"/>
      <c r="T108" s="525"/>
      <c r="U108" s="524"/>
      <c r="V108" s="592"/>
      <c r="W108" s="526"/>
      <c r="X108" s="526"/>
      <c r="Y108" s="524"/>
      <c r="Z108" s="525"/>
      <c r="AA108" s="524"/>
      <c r="AB108" s="525"/>
      <c r="AC108" s="524"/>
      <c r="AD108" s="525"/>
      <c r="AE108" s="524"/>
      <c r="AF108" s="525"/>
      <c r="AG108" s="524"/>
      <c r="AH108" s="525"/>
      <c r="AI108" s="524"/>
      <c r="AJ108" s="525"/>
      <c r="AK108" s="572"/>
      <c r="AL108" s="573"/>
      <c r="AM108" s="524"/>
      <c r="AN108" s="525"/>
      <c r="AO108" s="524"/>
      <c r="AP108" s="525"/>
      <c r="AQ108" s="572"/>
      <c r="AR108" s="573"/>
      <c r="AS108" s="524"/>
      <c r="AT108" s="525"/>
      <c r="AU108" s="569"/>
      <c r="AV108" s="525"/>
      <c r="AW108" s="572"/>
      <c r="AX108" s="573"/>
      <c r="AY108" s="524"/>
      <c r="AZ108" s="525"/>
      <c r="BA108" s="524"/>
      <c r="BB108" s="525"/>
      <c r="BC108" s="572"/>
      <c r="BD108" s="573"/>
      <c r="BE108" s="524"/>
      <c r="BF108" s="525"/>
      <c r="BG108" s="569"/>
      <c r="BH108" s="525"/>
      <c r="BI108" s="572"/>
      <c r="BJ108" s="593"/>
      <c r="BK108" s="589"/>
      <c r="BL108" s="590"/>
      <c r="BM108" s="591"/>
      <c r="BN108" s="104"/>
      <c r="BO108" s="104"/>
    </row>
    <row r="109" spans="1:67" ht="24.95" hidden="1" customHeight="1" x14ac:dyDescent="0.3">
      <c r="A109" s="104"/>
      <c r="B109" s="570" t="str">
        <f>IF(ROSTER!B46="","",ROSTER!B46)</f>
        <v/>
      </c>
      <c r="C109" s="544" t="str">
        <f>IF(ROSTER!C$46="","",ROSTER!C$46)</f>
        <v/>
      </c>
      <c r="D109" s="545"/>
      <c r="E109" s="546"/>
      <c r="F109" s="524">
        <f>F47</f>
        <v>0</v>
      </c>
      <c r="G109" s="525"/>
      <c r="H109" s="524">
        <f>IF(F47=0,0,H47/F47%)</f>
        <v>0</v>
      </c>
      <c r="I109" s="525"/>
      <c r="J109" s="526">
        <f>IF(F47=0,0,J47/F47)</f>
        <v>0</v>
      </c>
      <c r="K109" s="524">
        <f>IF($F47=0,0,K47/$F47)</f>
        <v>0</v>
      </c>
      <c r="L109" s="525"/>
      <c r="M109" s="524">
        <f>IF($F47=0,0,M47/$F47)</f>
        <v>0</v>
      </c>
      <c r="N109" s="525"/>
      <c r="O109" s="572">
        <f>M109+K109</f>
        <v>0</v>
      </c>
      <c r="P109" s="573"/>
      <c r="Q109" s="524">
        <f>IF($F47=0,0,Q47/$F47)</f>
        <v>0</v>
      </c>
      <c r="R109" s="525"/>
      <c r="S109" s="524">
        <f>IF($F47=0,0,S47/$F47)</f>
        <v>0</v>
      </c>
      <c r="T109" s="525"/>
      <c r="U109" s="524">
        <f>IF($F47=0,0,U47/$F47)</f>
        <v>0</v>
      </c>
      <c r="V109" s="592"/>
      <c r="W109" s="526">
        <f>IF(F47=0,0,W47/F47)</f>
        <v>0</v>
      </c>
      <c r="X109" s="526">
        <f>IF(F47=0,0,X47/F47)</f>
        <v>0</v>
      </c>
      <c r="Y109" s="524">
        <f>IF(F47=0,0,Y47/F47)</f>
        <v>0</v>
      </c>
      <c r="Z109" s="525"/>
      <c r="AA109" s="524">
        <f>IF($F47=0,0,AA47/$F47)</f>
        <v>0</v>
      </c>
      <c r="AB109" s="525"/>
      <c r="AC109" s="524">
        <f>IF($F47=0,0,AC47/$F47)</f>
        <v>0</v>
      </c>
      <c r="AD109" s="525"/>
      <c r="AE109" s="524">
        <f>IF(AA109=0,0,(AC109/AA109)*100)</f>
        <v>0</v>
      </c>
      <c r="AF109" s="525"/>
      <c r="AG109" s="524">
        <f>IF($F47=0,0,AG47/$F47)</f>
        <v>0</v>
      </c>
      <c r="AH109" s="525"/>
      <c r="AI109" s="524">
        <f>IF($F47=0,0,AI47/$F47)</f>
        <v>0</v>
      </c>
      <c r="AJ109" s="525"/>
      <c r="AK109" s="572">
        <f>IF(AG109=0,0,(AI109/AG109)*100)</f>
        <v>0</v>
      </c>
      <c r="AL109" s="573"/>
      <c r="AM109" s="524">
        <f>IF($F47=0,0,AM47/$F47)</f>
        <v>0</v>
      </c>
      <c r="AN109" s="525"/>
      <c r="AO109" s="524">
        <f>IF($F47=0,0,AO47/$F47)</f>
        <v>0</v>
      </c>
      <c r="AP109" s="525"/>
      <c r="AQ109" s="572">
        <f>IF(AM109=0,0,(AO109/AM109)*100)</f>
        <v>0</v>
      </c>
      <c r="AR109" s="573"/>
      <c r="AS109" s="524">
        <f>AA109+AG109+AM109</f>
        <v>0</v>
      </c>
      <c r="AT109" s="525"/>
      <c r="AU109" s="569">
        <f>AC109+AI109+AO109</f>
        <v>0</v>
      </c>
      <c r="AV109" s="525"/>
      <c r="AW109" s="572">
        <f>IF(AS109=0,0,(AU109/AS109)*100)</f>
        <v>0</v>
      </c>
      <c r="AX109" s="573"/>
      <c r="AY109" s="524">
        <f>IF($F47=0,0,AY47/$F47)</f>
        <v>0</v>
      </c>
      <c r="AZ109" s="525"/>
      <c r="BA109" s="524">
        <f>IF($F47=0,0,BA47/$F47)</f>
        <v>0</v>
      </c>
      <c r="BB109" s="525"/>
      <c r="BC109" s="572">
        <f>IF(AY109=0,0,(BA109/AY109)*100)</f>
        <v>0</v>
      </c>
      <c r="BD109" s="573"/>
      <c r="BE109" s="524">
        <f>AA109+AG109+AM109+AY109</f>
        <v>0</v>
      </c>
      <c r="BF109" s="525"/>
      <c r="BG109" s="569">
        <f>AC109+AI109+AO109+BA109</f>
        <v>0</v>
      </c>
      <c r="BH109" s="525"/>
      <c r="BI109" s="572">
        <f>IF(BE109=0,0,(BG109/BE109)*100)</f>
        <v>0</v>
      </c>
      <c r="BJ109" s="593"/>
      <c r="BK109" s="586">
        <f>(AC109*2)+(AI109*2)+(AO109*3)+BA109</f>
        <v>0</v>
      </c>
      <c r="BL109" s="587"/>
      <c r="BM109" s="588"/>
      <c r="BN109" s="104"/>
      <c r="BO109" s="104"/>
    </row>
    <row r="110" spans="1:67" ht="24.95" hidden="1" customHeight="1" x14ac:dyDescent="0.3">
      <c r="A110" s="104"/>
      <c r="B110" s="571"/>
      <c r="C110" s="541" t="str">
        <f>IF(ROSTER!D$46="","",ROSTER!D$46)</f>
        <v/>
      </c>
      <c r="D110" s="542"/>
      <c r="E110" s="543"/>
      <c r="F110" s="524"/>
      <c r="G110" s="525"/>
      <c r="H110" s="524"/>
      <c r="I110" s="525"/>
      <c r="J110" s="526"/>
      <c r="K110" s="524"/>
      <c r="L110" s="525"/>
      <c r="M110" s="524"/>
      <c r="N110" s="525"/>
      <c r="O110" s="572" t="s">
        <v>14</v>
      </c>
      <c r="P110" s="573"/>
      <c r="Q110" s="524"/>
      <c r="R110" s="525"/>
      <c r="S110" s="524"/>
      <c r="T110" s="525"/>
      <c r="U110" s="524"/>
      <c r="V110" s="592"/>
      <c r="W110" s="526"/>
      <c r="X110" s="526"/>
      <c r="Y110" s="524"/>
      <c r="Z110" s="525"/>
      <c r="AA110" s="524"/>
      <c r="AB110" s="525"/>
      <c r="AC110" s="524"/>
      <c r="AD110" s="525"/>
      <c r="AE110" s="524"/>
      <c r="AF110" s="525"/>
      <c r="AG110" s="524"/>
      <c r="AH110" s="525"/>
      <c r="AI110" s="524"/>
      <c r="AJ110" s="525"/>
      <c r="AK110" s="572"/>
      <c r="AL110" s="573"/>
      <c r="AM110" s="524"/>
      <c r="AN110" s="525"/>
      <c r="AO110" s="524"/>
      <c r="AP110" s="525"/>
      <c r="AQ110" s="572"/>
      <c r="AR110" s="573"/>
      <c r="AS110" s="524"/>
      <c r="AT110" s="525"/>
      <c r="AU110" s="569"/>
      <c r="AV110" s="525"/>
      <c r="AW110" s="572"/>
      <c r="AX110" s="573"/>
      <c r="AY110" s="524"/>
      <c r="AZ110" s="525"/>
      <c r="BA110" s="524"/>
      <c r="BB110" s="525"/>
      <c r="BC110" s="572"/>
      <c r="BD110" s="573"/>
      <c r="BE110" s="524"/>
      <c r="BF110" s="525"/>
      <c r="BG110" s="569"/>
      <c r="BH110" s="525"/>
      <c r="BI110" s="572"/>
      <c r="BJ110" s="593"/>
      <c r="BK110" s="589"/>
      <c r="BL110" s="590"/>
      <c r="BM110" s="591"/>
      <c r="BN110" s="104"/>
      <c r="BO110" s="104"/>
    </row>
    <row r="111" spans="1:67" ht="24.95" hidden="1" customHeight="1" x14ac:dyDescent="0.3">
      <c r="A111" s="104"/>
      <c r="B111" s="570" t="str">
        <f>IF(ROSTER!B48="","",ROSTER!B48)</f>
        <v/>
      </c>
      <c r="C111" s="544" t="str">
        <f>IF(ROSTER!C$48="","",ROSTER!C$48)</f>
        <v/>
      </c>
      <c r="D111" s="545"/>
      <c r="E111" s="546"/>
      <c r="F111" s="524">
        <f>F49</f>
        <v>0</v>
      </c>
      <c r="G111" s="525"/>
      <c r="H111" s="524">
        <f t="shared" ref="H111" si="20">IF(F49=0,0,H49/F49%)</f>
        <v>0</v>
      </c>
      <c r="I111" s="525"/>
      <c r="J111" s="526">
        <f t="shared" ref="J111" si="21">IF(F49=0,0,J49/F49)</f>
        <v>0</v>
      </c>
      <c r="K111" s="524">
        <f>IF($F49=0,0,K49/$F49)</f>
        <v>0</v>
      </c>
      <c r="L111" s="525"/>
      <c r="M111" s="524">
        <f>IF($F49=0,0,M49/$F49)</f>
        <v>0</v>
      </c>
      <c r="N111" s="525"/>
      <c r="O111" s="572">
        <f>M111+K111</f>
        <v>0</v>
      </c>
      <c r="P111" s="573"/>
      <c r="Q111" s="524">
        <f>IF($F49=0,0,Q49/$F49)</f>
        <v>0</v>
      </c>
      <c r="R111" s="525"/>
      <c r="S111" s="524">
        <f>IF($F49=0,0,S49/$F49)</f>
        <v>0</v>
      </c>
      <c r="T111" s="525"/>
      <c r="U111" s="524">
        <f>IF($F49=0,0,U49/$F49)</f>
        <v>0</v>
      </c>
      <c r="V111" s="592"/>
      <c r="W111" s="526">
        <f>IF(F49=0,0,W49/F49)</f>
        <v>0</v>
      </c>
      <c r="X111" s="526">
        <f>IF(F49=0,0,X49/F49)</f>
        <v>0</v>
      </c>
      <c r="Y111" s="524">
        <f>IF(F49=0,0,Y49/F49)</f>
        <v>0</v>
      </c>
      <c r="Z111" s="525"/>
      <c r="AA111" s="524"/>
      <c r="AB111" s="525"/>
      <c r="AC111" s="524"/>
      <c r="AD111" s="525"/>
      <c r="AE111" s="524"/>
      <c r="AF111" s="525"/>
      <c r="AG111" s="524">
        <f>IF($F49=0,0,AG49/$F49)</f>
        <v>0</v>
      </c>
      <c r="AH111" s="525"/>
      <c r="AI111" s="524">
        <f>IF($F49=0,0,AI49/$F49)</f>
        <v>0</v>
      </c>
      <c r="AJ111" s="525"/>
      <c r="AK111" s="572">
        <f>IF(AG111=0,0,(AI111/AG111)*100)</f>
        <v>0</v>
      </c>
      <c r="AL111" s="573"/>
      <c r="AM111" s="524">
        <f>IF($F49=0,0,AM49/$F49)</f>
        <v>0</v>
      </c>
      <c r="AN111" s="525"/>
      <c r="AO111" s="524">
        <f>IF($F49=0,0,AO49/$F49)</f>
        <v>0</v>
      </c>
      <c r="AP111" s="525"/>
      <c r="AQ111" s="572">
        <f>IF(AM111=0,0,(AO111/AM111)*100)</f>
        <v>0</v>
      </c>
      <c r="AR111" s="573"/>
      <c r="AS111" s="524">
        <f>AA111+AG111+AM111</f>
        <v>0</v>
      </c>
      <c r="AT111" s="525"/>
      <c r="AU111" s="569">
        <f>AC111+AI111+AO111</f>
        <v>0</v>
      </c>
      <c r="AV111" s="525"/>
      <c r="AW111" s="572">
        <f>IF(AS111=0,0,(AU111/AS111)*100)</f>
        <v>0</v>
      </c>
      <c r="AX111" s="573"/>
      <c r="AY111" s="524">
        <f t="shared" ref="AY111" si="22">IF($F49=0,0,AY49/$F49)</f>
        <v>0</v>
      </c>
      <c r="AZ111" s="525"/>
      <c r="BA111" s="524">
        <f t="shared" ref="BA111" si="23">IF($F49=0,0,BA49/$F49)</f>
        <v>0</v>
      </c>
      <c r="BB111" s="525"/>
      <c r="BC111" s="572">
        <f t="shared" ref="BC111" si="24">IF(AY111=0,0,(BA111/AY111)*100)</f>
        <v>0</v>
      </c>
      <c r="BD111" s="573"/>
      <c r="BE111" s="524">
        <f t="shared" ref="BE111" si="25">AA111+AG111+AM111+AY111</f>
        <v>0</v>
      </c>
      <c r="BF111" s="525"/>
      <c r="BG111" s="569">
        <f t="shared" ref="BG111" si="26">AC111+AI111+AO111+BA111</f>
        <v>0</v>
      </c>
      <c r="BH111" s="525"/>
      <c r="BI111" s="572">
        <f t="shared" ref="BI111" si="27">IF(BE111=0,0,(BG111/BE111)*100)</f>
        <v>0</v>
      </c>
      <c r="BJ111" s="593"/>
      <c r="BK111" s="586">
        <f t="shared" ref="BK111" si="28">(AC111*2)+(AI111*2)+(AO111*3)+BA111</f>
        <v>0</v>
      </c>
      <c r="BL111" s="587"/>
      <c r="BM111" s="588"/>
      <c r="BN111" s="104"/>
      <c r="BO111" s="104"/>
    </row>
    <row r="112" spans="1:67" ht="24.95" hidden="1" customHeight="1" x14ac:dyDescent="0.3">
      <c r="A112" s="104"/>
      <c r="B112" s="571"/>
      <c r="C112" s="541" t="str">
        <f>IF(ROSTER!D$48="","",ROSTER!D$48)</f>
        <v/>
      </c>
      <c r="D112" s="542"/>
      <c r="E112" s="543"/>
      <c r="F112" s="524"/>
      <c r="G112" s="525"/>
      <c r="H112" s="524"/>
      <c r="I112" s="525"/>
      <c r="J112" s="526"/>
      <c r="K112" s="524"/>
      <c r="L112" s="525"/>
      <c r="M112" s="524"/>
      <c r="N112" s="525"/>
      <c r="O112" s="572" t="s">
        <v>14</v>
      </c>
      <c r="P112" s="573"/>
      <c r="Q112" s="524"/>
      <c r="R112" s="525"/>
      <c r="S112" s="524"/>
      <c r="T112" s="525"/>
      <c r="U112" s="524"/>
      <c r="V112" s="592"/>
      <c r="W112" s="526"/>
      <c r="X112" s="526"/>
      <c r="Y112" s="524"/>
      <c r="Z112" s="525"/>
      <c r="AA112" s="524"/>
      <c r="AB112" s="525"/>
      <c r="AC112" s="524"/>
      <c r="AD112" s="525"/>
      <c r="AE112" s="524"/>
      <c r="AF112" s="525"/>
      <c r="AG112" s="524"/>
      <c r="AH112" s="525"/>
      <c r="AI112" s="524"/>
      <c r="AJ112" s="525"/>
      <c r="AK112" s="572"/>
      <c r="AL112" s="573"/>
      <c r="AM112" s="524"/>
      <c r="AN112" s="525"/>
      <c r="AO112" s="524"/>
      <c r="AP112" s="525"/>
      <c r="AQ112" s="572"/>
      <c r="AR112" s="573"/>
      <c r="AS112" s="524"/>
      <c r="AT112" s="525"/>
      <c r="AU112" s="569"/>
      <c r="AV112" s="525"/>
      <c r="AW112" s="572"/>
      <c r="AX112" s="573"/>
      <c r="AY112" s="524"/>
      <c r="AZ112" s="525"/>
      <c r="BA112" s="524"/>
      <c r="BB112" s="525"/>
      <c r="BC112" s="572"/>
      <c r="BD112" s="573"/>
      <c r="BE112" s="524"/>
      <c r="BF112" s="525"/>
      <c r="BG112" s="569"/>
      <c r="BH112" s="525"/>
      <c r="BI112" s="572"/>
      <c r="BJ112" s="593"/>
      <c r="BK112" s="589"/>
      <c r="BL112" s="590"/>
      <c r="BM112" s="591"/>
      <c r="BN112" s="104"/>
      <c r="BO112" s="104"/>
    </row>
    <row r="113" spans="1:67" ht="24.95" hidden="1" customHeight="1" x14ac:dyDescent="0.3">
      <c r="A113" s="104"/>
      <c r="B113" s="570" t="str">
        <f>IF(ROSTER!B50="","",ROSTER!B50)</f>
        <v/>
      </c>
      <c r="C113" s="544" t="str">
        <f>IF(ROSTER!C$50="","",ROSTER!C$50)</f>
        <v/>
      </c>
      <c r="D113" s="545"/>
      <c r="E113" s="546"/>
      <c r="F113" s="524">
        <f>F51</f>
        <v>0</v>
      </c>
      <c r="G113" s="525"/>
      <c r="H113" s="524">
        <f t="shared" ref="H113" si="29">IF(F51=0,0,H51/F51%)</f>
        <v>0</v>
      </c>
      <c r="I113" s="525"/>
      <c r="J113" s="526">
        <f t="shared" ref="J113" si="30">IF(F51=0,0,J51/F51)</f>
        <v>0</v>
      </c>
      <c r="K113" s="524">
        <f>IF($F51=0,0,K51/$F51)</f>
        <v>0</v>
      </c>
      <c r="L113" s="525"/>
      <c r="M113" s="524">
        <f>IF($F51=0,0,M51/$F51)</f>
        <v>0</v>
      </c>
      <c r="N113" s="525"/>
      <c r="O113" s="572">
        <f>M113+K113</f>
        <v>0</v>
      </c>
      <c r="P113" s="573"/>
      <c r="Q113" s="524">
        <f>IF($F51=0,0,Q51/$F51)</f>
        <v>0</v>
      </c>
      <c r="R113" s="525"/>
      <c r="S113" s="524">
        <f>IF($F51=0,0,S51/$F51)</f>
        <v>0</v>
      </c>
      <c r="T113" s="525"/>
      <c r="U113" s="524">
        <f>IF($F51=0,0,U51/$F51)</f>
        <v>0</v>
      </c>
      <c r="V113" s="592"/>
      <c r="W113" s="526">
        <f>IF(F51=0,0,W51/F51)</f>
        <v>0</v>
      </c>
      <c r="X113" s="526">
        <f>IF(F51=0,0,X51/F51)</f>
        <v>0</v>
      </c>
      <c r="Y113" s="524">
        <f>IF(F51=0,0,Y51/F51)</f>
        <v>0</v>
      </c>
      <c r="Z113" s="525"/>
      <c r="AA113" s="524"/>
      <c r="AB113" s="525"/>
      <c r="AC113" s="524"/>
      <c r="AD113" s="525"/>
      <c r="AE113" s="524"/>
      <c r="AF113" s="525"/>
      <c r="AG113" s="524">
        <f>IF($F51=0,0,AG51/$F51)</f>
        <v>0</v>
      </c>
      <c r="AH113" s="525"/>
      <c r="AI113" s="524">
        <f>IF($F51=0,0,AI51/$F51)</f>
        <v>0</v>
      </c>
      <c r="AJ113" s="525"/>
      <c r="AK113" s="572">
        <f>IF(AG113=0,0,(AI113/AG113)*100)</f>
        <v>0</v>
      </c>
      <c r="AL113" s="573"/>
      <c r="AM113" s="524">
        <f>IF($F51=0,0,AM51/$F51)</f>
        <v>0</v>
      </c>
      <c r="AN113" s="525"/>
      <c r="AO113" s="524">
        <f>IF($F51=0,0,AO51/$F51)</f>
        <v>0</v>
      </c>
      <c r="AP113" s="525"/>
      <c r="AQ113" s="572">
        <f>IF(AM113=0,0,(AO113/AM113)*100)</f>
        <v>0</v>
      </c>
      <c r="AR113" s="573"/>
      <c r="AS113" s="524">
        <f>AA113+AG113+AM113</f>
        <v>0</v>
      </c>
      <c r="AT113" s="525"/>
      <c r="AU113" s="569">
        <f>AC113+AI113+AO113</f>
        <v>0</v>
      </c>
      <c r="AV113" s="525"/>
      <c r="AW113" s="572">
        <f>IF(AS113=0,0,(AU113/AS113)*100)</f>
        <v>0</v>
      </c>
      <c r="AX113" s="573"/>
      <c r="AY113" s="524">
        <f t="shared" ref="AY113" si="31">IF($F51=0,0,AY51/$F51)</f>
        <v>0</v>
      </c>
      <c r="AZ113" s="525"/>
      <c r="BA113" s="524">
        <f t="shared" ref="BA113" si="32">IF($F51=0,0,BA51/$F51)</f>
        <v>0</v>
      </c>
      <c r="BB113" s="525"/>
      <c r="BC113" s="572">
        <f t="shared" ref="BC113" si="33">IF(AY113=0,0,(BA113/AY113)*100)</f>
        <v>0</v>
      </c>
      <c r="BD113" s="573"/>
      <c r="BE113" s="524">
        <f t="shared" ref="BE113" si="34">AA113+AG113+AM113+AY113</f>
        <v>0</v>
      </c>
      <c r="BF113" s="525"/>
      <c r="BG113" s="569">
        <f t="shared" ref="BG113" si="35">AC113+AI113+AO113+BA113</f>
        <v>0</v>
      </c>
      <c r="BH113" s="525"/>
      <c r="BI113" s="599">
        <f t="shared" ref="BI113" si="36">IF(BE113=0,0,(BG113/BE113)*100)</f>
        <v>0</v>
      </c>
      <c r="BJ113" s="601"/>
      <c r="BK113" s="586">
        <f t="shared" ref="BK113" si="37">(AC113*2)+(AI113*2)+(AO113*3)+BA113</f>
        <v>0</v>
      </c>
      <c r="BL113" s="587"/>
      <c r="BM113" s="588"/>
      <c r="BN113" s="104"/>
      <c r="BO113" s="104"/>
    </row>
    <row r="114" spans="1:67" ht="24.95" hidden="1" customHeight="1" thickBot="1" x14ac:dyDescent="0.3">
      <c r="A114" s="104"/>
      <c r="B114" s="611"/>
      <c r="C114" s="624" t="str">
        <f>IF(ROSTER!D$50="","",ROSTER!D$50)</f>
        <v/>
      </c>
      <c r="D114" s="625"/>
      <c r="E114" s="626"/>
      <c r="F114" s="612"/>
      <c r="G114" s="613"/>
      <c r="H114" s="612"/>
      <c r="I114" s="613"/>
      <c r="J114" s="614"/>
      <c r="K114" s="612"/>
      <c r="L114" s="613"/>
      <c r="M114" s="612"/>
      <c r="N114" s="613"/>
      <c r="O114" s="615" t="s">
        <v>14</v>
      </c>
      <c r="P114" s="616"/>
      <c r="Q114" s="612"/>
      <c r="R114" s="613"/>
      <c r="S114" s="612"/>
      <c r="T114" s="613"/>
      <c r="U114" s="612"/>
      <c r="V114" s="617"/>
      <c r="W114" s="614"/>
      <c r="X114" s="614"/>
      <c r="Y114" s="612"/>
      <c r="Z114" s="613"/>
      <c r="AA114" s="612"/>
      <c r="AB114" s="613"/>
      <c r="AC114" s="612"/>
      <c r="AD114" s="613"/>
      <c r="AE114" s="612"/>
      <c r="AF114" s="613"/>
      <c r="AG114" s="612"/>
      <c r="AH114" s="613"/>
      <c r="AI114" s="612"/>
      <c r="AJ114" s="613"/>
      <c r="AK114" s="615"/>
      <c r="AL114" s="616"/>
      <c r="AM114" s="612"/>
      <c r="AN114" s="613"/>
      <c r="AO114" s="612"/>
      <c r="AP114" s="613"/>
      <c r="AQ114" s="615"/>
      <c r="AR114" s="616"/>
      <c r="AS114" s="612"/>
      <c r="AT114" s="613"/>
      <c r="AU114" s="618"/>
      <c r="AV114" s="613"/>
      <c r="AW114" s="615"/>
      <c r="AX114" s="616"/>
      <c r="AY114" s="612"/>
      <c r="AZ114" s="613"/>
      <c r="BA114" s="612"/>
      <c r="BB114" s="613"/>
      <c r="BC114" s="615"/>
      <c r="BD114" s="616"/>
      <c r="BE114" s="612"/>
      <c r="BF114" s="613"/>
      <c r="BG114" s="618"/>
      <c r="BH114" s="613"/>
      <c r="BI114" s="619"/>
      <c r="BJ114" s="620"/>
      <c r="BK114" s="621"/>
      <c r="BL114" s="622"/>
      <c r="BM114" s="623"/>
      <c r="BN114" s="104"/>
      <c r="BO114" s="104"/>
    </row>
    <row r="115" spans="1:67" s="239" customFormat="1" ht="21.75" customHeight="1" x14ac:dyDescent="0.5">
      <c r="A115" s="238"/>
      <c r="B115" s="579"/>
      <c r="C115" s="530"/>
      <c r="D115" s="530" t="s">
        <v>10</v>
      </c>
      <c r="E115" s="530"/>
      <c r="F115" s="530"/>
      <c r="G115" s="559"/>
      <c r="H115" s="535"/>
      <c r="I115" s="536"/>
      <c r="J115" s="576">
        <f>IF('GAME STATS'!$BQ$5041=0,0,J53/'GAME STATS'!$BQ$5041)</f>
        <v>0</v>
      </c>
      <c r="K115" s="574">
        <f>IF('GAME STATS'!$BQ$5041=0,0,K53/'GAME STATS'!$BQ$5041)</f>
        <v>0</v>
      </c>
      <c r="L115" s="567"/>
      <c r="M115" s="555">
        <f>IF('GAME STATS'!$BQ$5041=0,0,M53/'GAME STATS'!$BQ$5041)</f>
        <v>0</v>
      </c>
      <c r="N115" s="567"/>
      <c r="O115" s="555">
        <f>M115+K115</f>
        <v>0</v>
      </c>
      <c r="P115" s="559"/>
      <c r="Q115" s="574">
        <f>IF('GAME STATS'!$BQ$5041=0,0,Q53/'GAME STATS'!$BQ$5041)</f>
        <v>0</v>
      </c>
      <c r="R115" s="567"/>
      <c r="S115" s="555">
        <f>IF('GAME STATS'!$BQ$5041=0,0,S53/'GAME STATS'!$BQ$5041)</f>
        <v>0</v>
      </c>
      <c r="T115" s="559"/>
      <c r="U115" s="574">
        <f>S115-Q115</f>
        <v>0</v>
      </c>
      <c r="V115" s="559"/>
      <c r="W115" s="576">
        <f>IF('GAME STATS'!$BQ$5041=0,0,W53/'GAME STATS'!$BQ$5041)</f>
        <v>0</v>
      </c>
      <c r="X115" s="576">
        <f>IF('GAME STATS'!$BQ$5041=0,0,X53/'GAME STATS'!$BQ$5041)</f>
        <v>0</v>
      </c>
      <c r="Y115" s="574">
        <f>IF('GAME STATS'!$BQ$5041=0,0,Y53/'GAME STATS'!$BQ$5041)</f>
        <v>0</v>
      </c>
      <c r="Z115" s="559"/>
      <c r="AA115" s="574">
        <f>IF('GAME STATS'!$BQ$5041=0,0,AA53/'GAME STATS'!$BQ$5041)</f>
        <v>0</v>
      </c>
      <c r="AB115" s="607"/>
      <c r="AC115" s="609">
        <f>IF('GAME STATS'!$BQ$5041=0,0,AC53/'GAME STATS'!$BQ$5041)</f>
        <v>0</v>
      </c>
      <c r="AD115" s="567"/>
      <c r="AE115" s="555">
        <f>IF(AA115=0,0,(AC115/AA115)*100)</f>
        <v>0</v>
      </c>
      <c r="AF115" s="559"/>
      <c r="AG115" s="574">
        <f>IF('GAME STATS'!$BQ$5041=0,0,AG53/'GAME STATS'!$BQ$5041)</f>
        <v>0</v>
      </c>
      <c r="AH115" s="567"/>
      <c r="AI115" s="555">
        <f>IF('GAME STATS'!$BQ$5041=0,0,AI53/'GAME STATS'!$BQ$5041)</f>
        <v>0</v>
      </c>
      <c r="AJ115" s="567"/>
      <c r="AK115" s="555">
        <f>IF(AG115=0,0,(AI115/AG115)*100)</f>
        <v>0</v>
      </c>
      <c r="AL115" s="559"/>
      <c r="AM115" s="574">
        <f>IF('GAME STATS'!$BQ$5041=0,0,AM53/'GAME STATS'!$BQ$5041)</f>
        <v>0</v>
      </c>
      <c r="AN115" s="567"/>
      <c r="AO115" s="555">
        <f>IF('GAME STATS'!$BQ$5041=0,0,AO53/'GAME STATS'!$BQ$5041)</f>
        <v>0</v>
      </c>
      <c r="AP115" s="567"/>
      <c r="AQ115" s="555">
        <f>IF(AM115=0,0,(AO115/AM115)*100)</f>
        <v>0</v>
      </c>
      <c r="AR115" s="559"/>
      <c r="AS115" s="574">
        <f>IF('GAME STATS'!$BQ$5041=0,0,AS53/'GAME STATS'!$BQ$5041)</f>
        <v>0</v>
      </c>
      <c r="AT115" s="567"/>
      <c r="AU115" s="555">
        <f>IF('GAME STATS'!$BQ$5041=0,0,AU53/'GAME STATS'!$BQ$5041)</f>
        <v>0</v>
      </c>
      <c r="AV115" s="567"/>
      <c r="AW115" s="555">
        <f>IF(AS115=0,0,(AU115/AS115)*100)</f>
        <v>0</v>
      </c>
      <c r="AX115" s="559"/>
      <c r="AY115" s="574">
        <f>IF('GAME STATS'!$BQ$5041=0,0,AY53/'GAME STATS'!$BQ$5041)</f>
        <v>0</v>
      </c>
      <c r="AZ115" s="567"/>
      <c r="BA115" s="555">
        <f>IF('GAME STATS'!$BQ$5041=0,0,BA53/'GAME STATS'!$BQ$5041)</f>
        <v>0</v>
      </c>
      <c r="BB115" s="567"/>
      <c r="BC115" s="555">
        <f>IF(AY115=0,0,(BA115/AY115)*100)</f>
        <v>0</v>
      </c>
      <c r="BD115" s="559"/>
      <c r="BE115" s="574">
        <f>IF('GAME STATS'!$BQ$5041=0,0,BE53/'GAME STATS'!$BQ$5041)</f>
        <v>0</v>
      </c>
      <c r="BF115" s="567"/>
      <c r="BG115" s="555">
        <f>IF('GAME STATS'!$BQ$5041=0,0,BG53/'GAME STATS'!$BQ$5041)</f>
        <v>0</v>
      </c>
      <c r="BH115" s="567"/>
      <c r="BI115" s="555">
        <f>IF(BE115=0,0,(BG115/BE115)*100)</f>
        <v>0</v>
      </c>
      <c r="BJ115" s="556"/>
      <c r="BK115" s="529">
        <f>IF('GAME STATS'!BQ5041=0,0,BK53/'GAME STATS'!BQ5041)</f>
        <v>0</v>
      </c>
      <c r="BL115" s="530"/>
      <c r="BM115" s="531"/>
      <c r="BN115" s="238"/>
      <c r="BO115" s="238"/>
    </row>
    <row r="116" spans="1:67" s="239" customFormat="1" ht="21.75" customHeight="1" thickBot="1" x14ac:dyDescent="0.55000000000000004">
      <c r="A116" s="238"/>
      <c r="B116" s="580"/>
      <c r="C116" s="533"/>
      <c r="D116" s="533"/>
      <c r="E116" s="533"/>
      <c r="F116" s="533"/>
      <c r="G116" s="560"/>
      <c r="H116" s="537"/>
      <c r="I116" s="538"/>
      <c r="J116" s="577"/>
      <c r="K116" s="575"/>
      <c r="L116" s="568"/>
      <c r="M116" s="557"/>
      <c r="N116" s="568"/>
      <c r="O116" s="557" t="s">
        <v>14</v>
      </c>
      <c r="P116" s="560"/>
      <c r="Q116" s="575"/>
      <c r="R116" s="568"/>
      <c r="S116" s="557"/>
      <c r="T116" s="560"/>
      <c r="U116" s="575" t="s">
        <v>14</v>
      </c>
      <c r="V116" s="560"/>
      <c r="W116" s="577"/>
      <c r="X116" s="577"/>
      <c r="Y116" s="575"/>
      <c r="Z116" s="560"/>
      <c r="AA116" s="575"/>
      <c r="AB116" s="608"/>
      <c r="AC116" s="610"/>
      <c r="AD116" s="568"/>
      <c r="AE116" s="557"/>
      <c r="AF116" s="560"/>
      <c r="AG116" s="575"/>
      <c r="AH116" s="568"/>
      <c r="AI116" s="557"/>
      <c r="AJ116" s="568"/>
      <c r="AK116" s="557"/>
      <c r="AL116" s="560"/>
      <c r="AM116" s="575"/>
      <c r="AN116" s="568"/>
      <c r="AO116" s="557"/>
      <c r="AP116" s="568"/>
      <c r="AQ116" s="557"/>
      <c r="AR116" s="560"/>
      <c r="AS116" s="575"/>
      <c r="AT116" s="568"/>
      <c r="AU116" s="557"/>
      <c r="AV116" s="568"/>
      <c r="AW116" s="557"/>
      <c r="AX116" s="560"/>
      <c r="AY116" s="575"/>
      <c r="AZ116" s="568"/>
      <c r="BA116" s="557"/>
      <c r="BB116" s="568"/>
      <c r="BC116" s="557"/>
      <c r="BD116" s="560"/>
      <c r="BE116" s="575"/>
      <c r="BF116" s="568"/>
      <c r="BG116" s="557"/>
      <c r="BH116" s="568"/>
      <c r="BI116" s="557"/>
      <c r="BJ116" s="558"/>
      <c r="BK116" s="532"/>
      <c r="BL116" s="533"/>
      <c r="BM116" s="534"/>
      <c r="BN116" s="238"/>
      <c r="BO116" s="238"/>
    </row>
    <row r="117" spans="1:67" s="242" customFormat="1" ht="42.75" customHeight="1" thickBot="1" x14ac:dyDescent="0.55000000000000004">
      <c r="A117" s="240"/>
      <c r="B117" s="564"/>
      <c r="C117" s="565"/>
      <c r="D117" s="565" t="s">
        <v>13</v>
      </c>
      <c r="E117" s="565"/>
      <c r="F117" s="565"/>
      <c r="G117" s="566"/>
      <c r="H117" s="539"/>
      <c r="I117" s="540"/>
      <c r="J117" s="241">
        <f>IF('GAME STATS'!$BQ$5041=0,0,J55/'GAME STATS'!$BQ$5041)</f>
        <v>0</v>
      </c>
      <c r="K117" s="527">
        <f>IF('GAME STATS'!$BQ$5041=0,0,K55/'GAME STATS'!$BQ$5041)</f>
        <v>0</v>
      </c>
      <c r="L117" s="528"/>
      <c r="M117" s="527">
        <f>IF('GAME STATS'!$BQ$5041=0,0,M55/'GAME STATS'!$BQ$5041)</f>
        <v>0</v>
      </c>
      <c r="N117" s="528"/>
      <c r="O117" s="522">
        <f>K117+M117</f>
        <v>0</v>
      </c>
      <c r="P117" s="523"/>
      <c r="Q117" s="527">
        <f>IF('GAME STATS'!$BQ$5041=0,0,Q55/'GAME STATS'!$BQ$5041)</f>
        <v>0</v>
      </c>
      <c r="R117" s="528"/>
      <c r="S117" s="527">
        <f>IF('GAME STATS'!$BQ$5041=0,0,S55/'GAME STATS'!$BQ$5041)</f>
        <v>0</v>
      </c>
      <c r="T117" s="528"/>
      <c r="U117" s="527">
        <f>IF('GAME STATS'!$BQ$5041=0,0,U55/'GAME STATS'!$BQ$5041)</f>
        <v>0</v>
      </c>
      <c r="V117" s="528"/>
      <c r="W117" s="241">
        <f>IF('GAME STATS'!$BQ$5041=0,0,W55/'GAME STATS'!$BQ$5041)</f>
        <v>0</v>
      </c>
      <c r="X117" s="241">
        <f>IF('GAME STATS'!$BQ$5041=0,0,X55/'GAME STATS'!$BQ$5041)</f>
        <v>0</v>
      </c>
      <c r="Y117" s="527">
        <f>IF('GAME STATS'!$BQ$5041=0,0,Y55/'GAME STATS'!$BQ$5041)</f>
        <v>0</v>
      </c>
      <c r="Z117" s="528"/>
      <c r="AA117" s="527">
        <f>IF('GAME STATS'!$BQ$5041=0,0,AA55/'GAME STATS'!$BQ$5041)</f>
        <v>0</v>
      </c>
      <c r="AB117" s="528"/>
      <c r="AC117" s="527">
        <f>IF('GAME STATS'!$BQ$5041=0,0,AC55/'GAME STATS'!$BQ$5041)</f>
        <v>0</v>
      </c>
      <c r="AD117" s="528"/>
      <c r="AE117" s="527">
        <f>IF(AA117=0,0,(AC117/AA117)*100)</f>
        <v>0</v>
      </c>
      <c r="AF117" s="528"/>
      <c r="AG117" s="527">
        <f>IF('GAME STATS'!$BQ$5041=0,0,AG55/'GAME STATS'!$BQ$5041)</f>
        <v>0</v>
      </c>
      <c r="AH117" s="528"/>
      <c r="AI117" s="527">
        <f>IF('GAME STATS'!$BQ$5041=0,0,AI55/'GAME STATS'!$BQ$5041)</f>
        <v>0</v>
      </c>
      <c r="AJ117" s="528"/>
      <c r="AK117" s="522">
        <f>IF(AG117=0,0,(AI117/AG117)*100)</f>
        <v>0</v>
      </c>
      <c r="AL117" s="523"/>
      <c r="AM117" s="527">
        <f>IF('GAME STATS'!$BQ$5041=0,0,AM55/'GAME STATS'!$BQ$5041)</f>
        <v>0</v>
      </c>
      <c r="AN117" s="528"/>
      <c r="AO117" s="527">
        <f>IF('GAME STATS'!$BQ$5041=0,0,AO55/'GAME STATS'!$BQ$5041)</f>
        <v>0</v>
      </c>
      <c r="AP117" s="528"/>
      <c r="AQ117" s="522">
        <f>IF(AM117=0,0,(AO117/AM117)*100)</f>
        <v>0</v>
      </c>
      <c r="AR117" s="523"/>
      <c r="AS117" s="527">
        <f>IF('GAME STATS'!$BQ$5041=0,0,AS55/'GAME STATS'!$BQ$5041)</f>
        <v>0</v>
      </c>
      <c r="AT117" s="528"/>
      <c r="AU117" s="527">
        <f>IF('GAME STATS'!$BQ$5041=0,0,AU55/'GAME STATS'!$BQ$5041)</f>
        <v>0</v>
      </c>
      <c r="AV117" s="528"/>
      <c r="AW117" s="522">
        <f>IF(AS117=0,0,(AU117/AS117)*100)</f>
        <v>0</v>
      </c>
      <c r="AX117" s="523"/>
      <c r="AY117" s="527">
        <f>IF('GAME STATS'!$BQ$5041=0,0,AY55/'GAME STATS'!$BQ$5041)</f>
        <v>0</v>
      </c>
      <c r="AZ117" s="528"/>
      <c r="BA117" s="527">
        <f>IF('GAME STATS'!$BQ$5041=0,0,BA55/'GAME STATS'!$BQ$5041)</f>
        <v>0</v>
      </c>
      <c r="BB117" s="528"/>
      <c r="BC117" s="522">
        <f>IF(AY117=0,0,(BA117/AY117)*100)</f>
        <v>0</v>
      </c>
      <c r="BD117" s="523"/>
      <c r="BE117" s="527">
        <f>IF('GAME STATS'!$BQ$5041=0,0,BE55/'GAME STATS'!$BQ$5041)</f>
        <v>0</v>
      </c>
      <c r="BF117" s="528"/>
      <c r="BG117" s="527">
        <f>IF('GAME STATS'!$BQ$5041=0,0,BG55/'GAME STATS'!$BQ$5041)</f>
        <v>0</v>
      </c>
      <c r="BH117" s="528"/>
      <c r="BI117" s="522">
        <f>IF(BE117=0,0,(BG117/BE117)*100)</f>
        <v>0</v>
      </c>
      <c r="BJ117" s="578"/>
      <c r="BK117" s="561">
        <f>IF('GAME STATS'!BQ5041=0,0,BK55/'GAME STATS'!BQ5041)</f>
        <v>0</v>
      </c>
      <c r="BL117" s="562"/>
      <c r="BM117" s="563"/>
      <c r="BN117" s="240"/>
      <c r="BO117" s="240"/>
    </row>
    <row r="118" spans="1:67" s="239" customFormat="1" ht="38.1" customHeight="1" thickBot="1" x14ac:dyDescent="0.55000000000000004">
      <c r="A118" s="238"/>
      <c r="B118" s="868"/>
      <c r="C118" s="869"/>
      <c r="D118" s="927" t="s">
        <v>139</v>
      </c>
      <c r="E118" s="927"/>
      <c r="F118" s="927"/>
      <c r="G118" s="927"/>
      <c r="H118" s="927"/>
      <c r="I118" s="927"/>
      <c r="J118" s="928"/>
      <c r="K118" s="519">
        <f>IF((K115+M117)=0,0,K115/(K115+M117)*100)</f>
        <v>0</v>
      </c>
      <c r="L118" s="520"/>
      <c r="M118" s="521">
        <f>IF((M115+K117)=0,0,M115/(M115+K117)*100)</f>
        <v>0</v>
      </c>
      <c r="N118" s="520"/>
      <c r="O118" s="521">
        <f>IF((O115+O117)=0,0,O115/(O115+O117)*100)</f>
        <v>0</v>
      </c>
      <c r="P118" s="581"/>
      <c r="Q118" s="887"/>
      <c r="R118" s="888"/>
      <c r="S118" s="888"/>
      <c r="T118" s="888"/>
      <c r="U118" s="874"/>
      <c r="V118" s="874"/>
      <c r="W118" s="889"/>
      <c r="X118" s="889"/>
      <c r="Y118" s="889"/>
      <c r="Z118" s="889"/>
      <c r="AA118" s="888"/>
      <c r="AB118" s="888"/>
      <c r="AC118" s="888"/>
      <c r="AD118" s="888"/>
      <c r="AE118" s="874"/>
      <c r="AF118" s="874"/>
      <c r="AG118" s="888"/>
      <c r="AH118" s="888"/>
      <c r="AI118" s="888"/>
      <c r="AJ118" s="888"/>
      <c r="AK118" s="874"/>
      <c r="AL118" s="874"/>
      <c r="AM118" s="888"/>
      <c r="AN118" s="888"/>
      <c r="AO118" s="888"/>
      <c r="AP118" s="888"/>
      <c r="AQ118" s="874"/>
      <c r="AR118" s="874"/>
      <c r="AS118" s="888"/>
      <c r="AT118" s="888"/>
      <c r="AU118" s="888"/>
      <c r="AV118" s="888"/>
      <c r="AW118" s="874"/>
      <c r="AX118" s="874"/>
      <c r="AY118" s="888"/>
      <c r="AZ118" s="888"/>
      <c r="BA118" s="888"/>
      <c r="BB118" s="888"/>
      <c r="BC118" s="874"/>
      <c r="BD118" s="874"/>
      <c r="BE118" s="888"/>
      <c r="BF118" s="888"/>
      <c r="BG118" s="888"/>
      <c r="BH118" s="888"/>
      <c r="BI118" s="874"/>
      <c r="BJ118" s="874"/>
      <c r="BK118" s="888"/>
      <c r="BL118" s="888"/>
      <c r="BM118" s="890"/>
      <c r="BN118" s="238"/>
      <c r="BO118" s="238"/>
    </row>
    <row r="119" spans="1:67" ht="23.85" customHeight="1" thickTop="1" thickBot="1" x14ac:dyDescent="0.4">
      <c r="A119" s="104"/>
      <c r="B119" s="870"/>
      <c r="C119" s="871"/>
      <c r="D119" s="875"/>
      <c r="E119" s="876"/>
      <c r="F119" s="891" t="s">
        <v>51</v>
      </c>
      <c r="G119" s="891"/>
      <c r="H119" s="891"/>
      <c r="I119" s="875"/>
      <c r="J119" s="891" t="s">
        <v>52</v>
      </c>
      <c r="K119" s="891"/>
      <c r="L119" s="875"/>
      <c r="M119" s="875"/>
      <c r="N119" s="875"/>
      <c r="O119" s="891" t="s">
        <v>51</v>
      </c>
      <c r="P119" s="891"/>
      <c r="Q119" s="891"/>
      <c r="R119" s="876"/>
      <c r="S119" s="891" t="s">
        <v>52</v>
      </c>
      <c r="T119" s="891"/>
      <c r="U119" s="891"/>
      <c r="V119" s="876"/>
      <c r="W119" s="892"/>
      <c r="X119" s="891" t="s">
        <v>51</v>
      </c>
      <c r="Y119" s="891"/>
      <c r="Z119" s="876"/>
      <c r="AA119" s="893"/>
      <c r="AB119" s="875"/>
      <c r="AC119" s="891" t="s">
        <v>52</v>
      </c>
      <c r="AD119" s="891"/>
      <c r="AE119" s="891"/>
      <c r="AF119" s="894"/>
      <c r="AG119" s="895" t="s">
        <v>52</v>
      </c>
      <c r="AH119" s="895"/>
      <c r="AI119" s="895"/>
      <c r="AJ119" s="896"/>
      <c r="AK119" s="896"/>
      <c r="AL119" s="896"/>
      <c r="AM119" s="895" t="s">
        <v>51</v>
      </c>
      <c r="AN119" s="895"/>
      <c r="AO119" s="895"/>
      <c r="AP119" s="876"/>
      <c r="AQ119" s="895" t="s">
        <v>52</v>
      </c>
      <c r="AR119" s="895"/>
      <c r="AS119" s="895"/>
      <c r="AT119" s="875"/>
      <c r="AU119" s="876"/>
      <c r="AV119" s="876"/>
      <c r="AW119" s="891" t="s">
        <v>51</v>
      </c>
      <c r="AX119" s="891"/>
      <c r="AY119" s="891"/>
      <c r="AZ119" s="876"/>
      <c r="BA119" s="891" t="s">
        <v>52</v>
      </c>
      <c r="BB119" s="891"/>
      <c r="BC119" s="891"/>
      <c r="BD119" s="875"/>
      <c r="BE119" s="875"/>
      <c r="BF119" s="896"/>
      <c r="BG119" s="896"/>
      <c r="BH119" s="896"/>
      <c r="BI119" s="875"/>
      <c r="BJ119" s="896"/>
      <c r="BK119" s="896"/>
      <c r="BL119" s="896"/>
      <c r="BM119" s="897"/>
      <c r="BN119" s="104"/>
      <c r="BO119" s="104"/>
    </row>
    <row r="120" spans="1:67" ht="55.5" customHeight="1" thickTop="1" thickBot="1" x14ac:dyDescent="0.4">
      <c r="A120" s="104"/>
      <c r="B120" s="872" t="s">
        <v>53</v>
      </c>
      <c r="C120" s="873"/>
      <c r="D120" s="877" t="s">
        <v>29</v>
      </c>
      <c r="E120" s="878"/>
      <c r="F120" s="516">
        <f>IF('GAME STATS'!$BQ$5041=0,0,F58/'GAME STATS'!$BQ$5041)</f>
        <v>0</v>
      </c>
      <c r="G120" s="517"/>
      <c r="H120" s="518"/>
      <c r="I120" s="898"/>
      <c r="J120" s="516">
        <f>IF('GAME STATS'!$BQ$5041=0,0,J58/'GAME STATS'!$BQ$5041)</f>
        <v>0</v>
      </c>
      <c r="K120" s="518"/>
      <c r="L120" s="910" t="s">
        <v>50</v>
      </c>
      <c r="M120" s="911"/>
      <c r="N120" s="912"/>
      <c r="O120" s="516">
        <f>IF('GAME STATS'!$BQ$5041=0,0,O58/'GAME STATS'!$BQ$5041)</f>
        <v>0</v>
      </c>
      <c r="P120" s="517"/>
      <c r="Q120" s="518"/>
      <c r="R120" s="913"/>
      <c r="S120" s="516">
        <f>IF('GAME STATS'!$BQ$5041=0,0,S58/'GAME STATS'!$BQ$5041)</f>
        <v>0</v>
      </c>
      <c r="T120" s="517"/>
      <c r="U120" s="518"/>
      <c r="V120" s="910" t="s">
        <v>49</v>
      </c>
      <c r="W120" s="912"/>
      <c r="X120" s="516">
        <f>IF('GAME STATS'!$BQ$5041=0,0,X58/'GAME STATS'!$BQ$5041)</f>
        <v>0</v>
      </c>
      <c r="Y120" s="518"/>
      <c r="Z120" s="914"/>
      <c r="AA120" s="915"/>
      <c r="AB120" s="236"/>
      <c r="AC120" s="516">
        <f>IF('GAME STATS'!$BQ$5041=0,0,AC58/'GAME STATS'!$BQ$5041)</f>
        <v>0</v>
      </c>
      <c r="AD120" s="517"/>
      <c r="AE120" s="518"/>
      <c r="AF120" s="237" t="s">
        <v>102</v>
      </c>
      <c r="AG120" s="516">
        <f>IF('GAME STATS'!$BQ$5041=0,0,AG58/'GAME STATS'!$BQ$5041)</f>
        <v>0</v>
      </c>
      <c r="AH120" s="517"/>
      <c r="AI120" s="518"/>
      <c r="AJ120" s="910" t="s">
        <v>101</v>
      </c>
      <c r="AK120" s="911"/>
      <c r="AL120" s="912"/>
      <c r="AM120" s="516">
        <f>IF('GAME STATS'!$BQ$5041=0,0,AM58/'GAME STATS'!$BQ$5041)</f>
        <v>0</v>
      </c>
      <c r="AN120" s="517"/>
      <c r="AO120" s="518"/>
      <c r="AP120" s="913"/>
      <c r="AQ120" s="516">
        <f>IF('GAME STATS'!$BQ$5041=0,0,AQ58/'GAME STATS'!$BQ$5041)</f>
        <v>0</v>
      </c>
      <c r="AR120" s="517"/>
      <c r="AS120" s="518"/>
      <c r="AT120" s="872" t="s">
        <v>56</v>
      </c>
      <c r="AU120" s="873"/>
      <c r="AV120" s="916"/>
      <c r="AW120" s="516">
        <f>IF('GAME STATS'!$BQ$5041=0,0,AW58/'GAME STATS'!$BQ$5041)</f>
        <v>0</v>
      </c>
      <c r="AX120" s="517"/>
      <c r="AY120" s="518"/>
      <c r="AZ120" s="913"/>
      <c r="BA120" s="516">
        <f>IF('GAME STATS'!$BQ$5041=0,0,BA58/'GAME STATS'!$BQ$5041)</f>
        <v>0</v>
      </c>
      <c r="BB120" s="517"/>
      <c r="BC120" s="518"/>
      <c r="BD120" s="877"/>
      <c r="BE120" s="877"/>
      <c r="BF120" s="918" t="s">
        <v>51</v>
      </c>
      <c r="BG120" s="918"/>
      <c r="BH120" s="918"/>
      <c r="BI120" s="898"/>
      <c r="BJ120" s="918" t="s">
        <v>52</v>
      </c>
      <c r="BK120" s="918"/>
      <c r="BL120" s="918"/>
      <c r="BM120" s="878"/>
      <c r="BN120" s="104"/>
      <c r="BO120" s="104"/>
    </row>
    <row r="121" spans="1:67" ht="23.85" customHeight="1" thickTop="1" x14ac:dyDescent="0.25">
      <c r="A121" s="104"/>
      <c r="B121" s="882"/>
      <c r="C121" s="877"/>
      <c r="D121" s="877"/>
      <c r="E121" s="877"/>
      <c r="F121" s="877"/>
      <c r="G121" s="898"/>
      <c r="H121" s="898"/>
      <c r="I121" s="898"/>
      <c r="J121" s="877"/>
      <c r="K121" s="877"/>
      <c r="L121" s="900"/>
      <c r="M121" s="900"/>
      <c r="N121" s="900"/>
      <c r="O121" s="900"/>
      <c r="P121" s="877"/>
      <c r="Q121" s="877"/>
      <c r="R121" s="877"/>
      <c r="S121" s="898"/>
      <c r="T121" s="877"/>
      <c r="U121" s="877"/>
      <c r="V121" s="877"/>
      <c r="W121" s="900"/>
      <c r="X121" s="900"/>
      <c r="Y121" s="900"/>
      <c r="Z121" s="877"/>
      <c r="AA121" s="877"/>
      <c r="AB121" s="898"/>
      <c r="AC121" s="877"/>
      <c r="AD121" s="877"/>
      <c r="AE121" s="877"/>
      <c r="AF121" s="900"/>
      <c r="AG121" s="900"/>
      <c r="AH121" s="900"/>
      <c r="AI121" s="900"/>
      <c r="AJ121" s="877"/>
      <c r="AK121" s="900"/>
      <c r="AL121" s="900"/>
      <c r="AM121" s="877"/>
      <c r="AN121" s="877"/>
      <c r="AO121" s="877"/>
      <c r="AP121" s="898"/>
      <c r="AQ121" s="877"/>
      <c r="AR121" s="877"/>
      <c r="AS121" s="877"/>
      <c r="AT121" s="877"/>
      <c r="AU121" s="877"/>
      <c r="AV121" s="877"/>
      <c r="AW121" s="877"/>
      <c r="AX121" s="877"/>
      <c r="AY121" s="877"/>
      <c r="AZ121" s="898"/>
      <c r="BA121" s="877"/>
      <c r="BB121" s="877"/>
      <c r="BC121" s="877"/>
      <c r="BD121" s="900"/>
      <c r="BE121" s="901"/>
      <c r="BF121" s="919">
        <f>BK115</f>
        <v>0</v>
      </c>
      <c r="BG121" s="920"/>
      <c r="BH121" s="921"/>
      <c r="BI121" s="899"/>
      <c r="BJ121" s="919">
        <f>BK117</f>
        <v>0</v>
      </c>
      <c r="BK121" s="920"/>
      <c r="BL121" s="921"/>
      <c r="BM121" s="878"/>
      <c r="BN121" s="104"/>
      <c r="BO121" s="104"/>
    </row>
    <row r="122" spans="1:67" ht="23.85" customHeight="1" thickBot="1" x14ac:dyDescent="0.55000000000000004">
      <c r="A122" s="104"/>
      <c r="B122" s="883"/>
      <c r="C122" s="884"/>
      <c r="D122" s="879"/>
      <c r="E122" s="880"/>
      <c r="F122" s="902" t="s">
        <v>51</v>
      </c>
      <c r="G122" s="902"/>
      <c r="H122" s="902"/>
      <c r="I122" s="879"/>
      <c r="J122" s="902" t="s">
        <v>52</v>
      </c>
      <c r="K122" s="902"/>
      <c r="L122" s="879"/>
      <c r="M122" s="879"/>
      <c r="N122" s="879"/>
      <c r="O122" s="902" t="s">
        <v>51</v>
      </c>
      <c r="P122" s="902"/>
      <c r="Q122" s="902"/>
      <c r="R122" s="880"/>
      <c r="S122" s="902" t="s">
        <v>52</v>
      </c>
      <c r="T122" s="902"/>
      <c r="U122" s="902"/>
      <c r="V122" s="880"/>
      <c r="W122" s="903"/>
      <c r="X122" s="902" t="s">
        <v>51</v>
      </c>
      <c r="Y122" s="902"/>
      <c r="Z122" s="880"/>
      <c r="AA122" s="893"/>
      <c r="AB122" s="879"/>
      <c r="AC122" s="902" t="s">
        <v>52</v>
      </c>
      <c r="AD122" s="902"/>
      <c r="AE122" s="902"/>
      <c r="AF122" s="904"/>
      <c r="AG122" s="905" t="s">
        <v>52</v>
      </c>
      <c r="AH122" s="905"/>
      <c r="AI122" s="905"/>
      <c r="AJ122" s="880"/>
      <c r="AK122" s="903"/>
      <c r="AL122" s="903"/>
      <c r="AM122" s="902" t="s">
        <v>51</v>
      </c>
      <c r="AN122" s="902"/>
      <c r="AO122" s="902"/>
      <c r="AP122" s="879"/>
      <c r="AQ122" s="902" t="s">
        <v>52</v>
      </c>
      <c r="AR122" s="902"/>
      <c r="AS122" s="902"/>
      <c r="AT122" s="879"/>
      <c r="AU122" s="879"/>
      <c r="AV122" s="879"/>
      <c r="AW122" s="902" t="s">
        <v>51</v>
      </c>
      <c r="AX122" s="902"/>
      <c r="AY122" s="902"/>
      <c r="AZ122" s="879"/>
      <c r="BA122" s="902" t="s">
        <v>52</v>
      </c>
      <c r="BB122" s="902"/>
      <c r="BC122" s="902"/>
      <c r="BD122" s="900"/>
      <c r="BE122" s="901"/>
      <c r="BF122" s="922"/>
      <c r="BG122" s="923"/>
      <c r="BH122" s="924"/>
      <c r="BI122" s="925"/>
      <c r="BJ122" s="922"/>
      <c r="BK122" s="923"/>
      <c r="BL122" s="924"/>
      <c r="BM122" s="878"/>
      <c r="BN122" s="104"/>
      <c r="BO122" s="104"/>
    </row>
    <row r="123" spans="1:67" ht="54.75" customHeight="1" thickTop="1" thickBot="1" x14ac:dyDescent="0.3">
      <c r="A123" s="104"/>
      <c r="B123" s="872" t="s">
        <v>54</v>
      </c>
      <c r="C123" s="873"/>
      <c r="D123" s="877" t="s">
        <v>29</v>
      </c>
      <c r="E123" s="878"/>
      <c r="F123" s="516">
        <f>IF('GAME STATS'!$BQ$5041=0,0,F61/'GAME STATS'!$BQ$5041)</f>
        <v>0</v>
      </c>
      <c r="G123" s="517"/>
      <c r="H123" s="518"/>
      <c r="I123" s="899"/>
      <c r="J123" s="516">
        <f>IF('GAME STATS'!$BQ$5041=0,0,J61/'GAME STATS'!$BQ$5041)</f>
        <v>0</v>
      </c>
      <c r="K123" s="518"/>
      <c r="L123" s="910" t="s">
        <v>50</v>
      </c>
      <c r="M123" s="911"/>
      <c r="N123" s="912"/>
      <c r="O123" s="516">
        <f>IF('GAME STATS'!$BQ$5041=0,0,O61/'GAME STATS'!$BQ$5041)</f>
        <v>0</v>
      </c>
      <c r="P123" s="517"/>
      <c r="Q123" s="518"/>
      <c r="R123" s="913"/>
      <c r="S123" s="516">
        <f>IF('GAME STATS'!$BQ$5041=0,0,S61/'GAME STATS'!$BQ$5041)</f>
        <v>0</v>
      </c>
      <c r="T123" s="517"/>
      <c r="U123" s="518"/>
      <c r="V123" s="910" t="s">
        <v>49</v>
      </c>
      <c r="W123" s="912"/>
      <c r="X123" s="516">
        <f>IF('GAME STATS'!$BQ$5041=0,0,X61/'GAME STATS'!$BQ$5041)</f>
        <v>0</v>
      </c>
      <c r="Y123" s="518"/>
      <c r="Z123" s="914"/>
      <c r="AA123" s="915"/>
      <c r="AB123" s="236"/>
      <c r="AC123" s="516">
        <f>IF('GAME STATS'!$BQ$5041=0,0,AC61/'GAME STATS'!$BQ$5041)</f>
        <v>0</v>
      </c>
      <c r="AD123" s="517"/>
      <c r="AE123" s="518"/>
      <c r="AF123" s="269" t="s">
        <v>102</v>
      </c>
      <c r="AG123" s="516">
        <f>IF('GAME STATS'!$BQ$5041=0,0,AG61/'GAME STATS'!$BQ$5041)</f>
        <v>0</v>
      </c>
      <c r="AH123" s="517"/>
      <c r="AI123" s="518"/>
      <c r="AJ123" s="910" t="s">
        <v>101</v>
      </c>
      <c r="AK123" s="911"/>
      <c r="AL123" s="912"/>
      <c r="AM123" s="516">
        <f>IF('GAME STATS'!$BQ$5041=0,0,AM61/'GAME STATS'!$BQ$5041)</f>
        <v>0</v>
      </c>
      <c r="AN123" s="517"/>
      <c r="AO123" s="518"/>
      <c r="AP123" s="899"/>
      <c r="AQ123" s="516">
        <f>IF('GAME STATS'!$BQ$5041=0,0,AQ61/'GAME STATS'!$BQ$5041)</f>
        <v>0</v>
      </c>
      <c r="AR123" s="517"/>
      <c r="AS123" s="518"/>
      <c r="AT123" s="872" t="s">
        <v>75</v>
      </c>
      <c r="AU123" s="873"/>
      <c r="AV123" s="916"/>
      <c r="AW123" s="516">
        <f>IF('GAME STATS'!$BR$5041=0,0,AW61/'GAME STATS'!$BR$5041)</f>
        <v>0</v>
      </c>
      <c r="AX123" s="517"/>
      <c r="AY123" s="518"/>
      <c r="AZ123" s="917"/>
      <c r="BA123" s="516">
        <f>IF('GAME STATS'!$BR$5041=0,0,BA61/'GAME STATS'!$BR$5041)</f>
        <v>0</v>
      </c>
      <c r="BB123" s="517"/>
      <c r="BC123" s="518"/>
      <c r="BD123" s="877"/>
      <c r="BE123" s="877"/>
      <c r="BF123" s="873" t="s">
        <v>106</v>
      </c>
      <c r="BG123" s="873"/>
      <c r="BH123" s="873"/>
      <c r="BI123" s="873"/>
      <c r="BJ123" s="873"/>
      <c r="BK123" s="873"/>
      <c r="BL123" s="873"/>
      <c r="BM123" s="878"/>
      <c r="BN123" s="104"/>
      <c r="BO123" s="104"/>
    </row>
    <row r="124" spans="1:67" ht="18.75" thickTop="1" thickBot="1" x14ac:dyDescent="0.4">
      <c r="A124" s="104"/>
      <c r="B124" s="885"/>
      <c r="C124" s="886"/>
      <c r="D124" s="881"/>
      <c r="E124" s="881"/>
      <c r="F124" s="881"/>
      <c r="G124" s="881"/>
      <c r="H124" s="881"/>
      <c r="I124" s="881"/>
      <c r="J124" s="881"/>
      <c r="K124" s="881"/>
      <c r="L124" s="881"/>
      <c r="M124" s="881"/>
      <c r="N124" s="881"/>
      <c r="O124" s="881"/>
      <c r="P124" s="881"/>
      <c r="Q124" s="881"/>
      <c r="R124" s="881"/>
      <c r="S124" s="881"/>
      <c r="T124" s="881"/>
      <c r="U124" s="906"/>
      <c r="V124" s="906"/>
      <c r="W124" s="906"/>
      <c r="X124" s="906"/>
      <c r="Y124" s="906"/>
      <c r="Z124" s="906"/>
      <c r="AA124" s="881"/>
      <c r="AB124" s="881"/>
      <c r="AC124" s="881"/>
      <c r="AD124" s="881"/>
      <c r="AE124" s="907"/>
      <c r="AF124" s="907"/>
      <c r="AG124" s="881"/>
      <c r="AH124" s="881"/>
      <c r="AI124" s="881"/>
      <c r="AJ124" s="881"/>
      <c r="AK124" s="881"/>
      <c r="AL124" s="881"/>
      <c r="AM124" s="881"/>
      <c r="AN124" s="881"/>
      <c r="AO124" s="881"/>
      <c r="AP124" s="881"/>
      <c r="AQ124" s="881"/>
      <c r="AR124" s="881"/>
      <c r="AS124" s="881"/>
      <c r="AT124" s="881"/>
      <c r="AU124" s="881"/>
      <c r="AV124" s="881"/>
      <c r="AW124" s="881"/>
      <c r="AX124" s="881"/>
      <c r="AY124" s="881"/>
      <c r="AZ124" s="881"/>
      <c r="BA124" s="908" t="s">
        <v>140</v>
      </c>
      <c r="BB124" s="908"/>
      <c r="BC124" s="908"/>
      <c r="BD124" s="908"/>
      <c r="BE124" s="908"/>
      <c r="BF124" s="908"/>
      <c r="BG124" s="908"/>
      <c r="BH124" s="908"/>
      <c r="BI124" s="908"/>
      <c r="BJ124" s="908"/>
      <c r="BK124" s="908"/>
      <c r="BL124" s="908"/>
      <c r="BM124" s="909"/>
      <c r="BN124" s="104"/>
      <c r="BO124" s="104"/>
    </row>
    <row r="125" spans="1:67" ht="18" customHeight="1" thickTop="1" x14ac:dyDescent="0.25">
      <c r="A125" s="104"/>
      <c r="B125" s="135"/>
      <c r="C125" s="136"/>
      <c r="D125" s="104"/>
      <c r="E125" s="104"/>
      <c r="F125" s="104"/>
      <c r="G125" s="104"/>
      <c r="H125" s="104"/>
      <c r="I125" s="104"/>
      <c r="J125" s="104"/>
      <c r="K125" s="104"/>
      <c r="L125" s="104"/>
      <c r="M125" s="104"/>
      <c r="N125" s="104"/>
      <c r="O125" s="104"/>
      <c r="P125" s="104"/>
      <c r="Q125" s="104"/>
      <c r="R125" s="104"/>
      <c r="S125" s="104"/>
      <c r="T125" s="104"/>
      <c r="U125" s="137"/>
      <c r="V125" s="137"/>
      <c r="W125" s="137"/>
      <c r="X125" s="137"/>
      <c r="Y125" s="137"/>
      <c r="Z125" s="137"/>
      <c r="AA125" s="104"/>
      <c r="AB125" s="104"/>
      <c r="AC125" s="104"/>
      <c r="AD125" s="104"/>
      <c r="AE125" s="138"/>
      <c r="AF125" s="138"/>
      <c r="AG125" s="104"/>
      <c r="AH125" s="104"/>
      <c r="AI125" s="104"/>
      <c r="AJ125" s="104"/>
      <c r="AK125" s="104"/>
      <c r="AL125" s="104"/>
      <c r="AM125" s="104"/>
      <c r="AN125" s="104"/>
      <c r="AO125" s="104"/>
      <c r="AP125" s="104"/>
      <c r="AQ125" s="104"/>
      <c r="AR125" s="104"/>
      <c r="AS125" s="104"/>
      <c r="AT125" s="104"/>
      <c r="AU125" s="104"/>
      <c r="AV125" s="104"/>
      <c r="AW125" s="104"/>
      <c r="AX125" s="104"/>
      <c r="AY125" s="104"/>
      <c r="AZ125" s="104"/>
      <c r="BA125" s="104"/>
      <c r="BB125" s="104"/>
      <c r="BC125" s="104"/>
      <c r="BD125" s="104"/>
      <c r="BE125" s="104"/>
      <c r="BF125" s="104"/>
      <c r="BG125" s="104"/>
      <c r="BH125" s="104"/>
      <c r="BI125" s="104"/>
      <c r="BJ125" s="104"/>
      <c r="BK125" s="104"/>
      <c r="BL125" s="104"/>
      <c r="BM125" s="104"/>
      <c r="BN125" s="104"/>
      <c r="BO125" s="104"/>
    </row>
  </sheetData>
  <sheetProtection algorithmName="SHA-512" hashValue="M3Nu4yF1E97enAglL5BMSsWGIOBI/pu7mC9X5P9l105o8rb4ShrF3FxjYVsDWe70m21K1KUK74Ky3PmnvkU4Bg==" saltValue="GDVrGD5Vo/RL2kE7rFmOGw==" spinCount="100000" sheet="1" objects="1" scenarios="1" selectLockedCells="1" selectUnlockedCells="1"/>
  <mergeCells count="1894">
    <mergeCell ref="D56:J56"/>
    <mergeCell ref="D118:J118"/>
    <mergeCell ref="BC113:BD114"/>
    <mergeCell ref="BE113:BF114"/>
    <mergeCell ref="BG113:BH114"/>
    <mergeCell ref="BI113:BJ114"/>
    <mergeCell ref="BK113:BM114"/>
    <mergeCell ref="BA111:BB112"/>
    <mergeCell ref="BC111:BD112"/>
    <mergeCell ref="BE111:BF112"/>
    <mergeCell ref="BG111:BH112"/>
    <mergeCell ref="BI111:BJ112"/>
    <mergeCell ref="BK111:BM112"/>
    <mergeCell ref="F113:G114"/>
    <mergeCell ref="H113:I114"/>
    <mergeCell ref="J113:J114"/>
    <mergeCell ref="K113:L114"/>
    <mergeCell ref="M113:N114"/>
    <mergeCell ref="O113:P114"/>
    <mergeCell ref="Q113:R114"/>
    <mergeCell ref="S113:T114"/>
    <mergeCell ref="U113:V114"/>
    <mergeCell ref="W113:W114"/>
    <mergeCell ref="X113:X114"/>
    <mergeCell ref="Y113:Z114"/>
    <mergeCell ref="AA113:AB114"/>
    <mergeCell ref="AC113:AD114"/>
    <mergeCell ref="AE113:AF114"/>
    <mergeCell ref="AG113:AH114"/>
    <mergeCell ref="AI113:AJ114"/>
    <mergeCell ref="AK113:AL114"/>
    <mergeCell ref="AM113:AN114"/>
    <mergeCell ref="AO113:AP114"/>
    <mergeCell ref="AQ113:AR114"/>
    <mergeCell ref="AS113:AT114"/>
    <mergeCell ref="AU113:AV114"/>
    <mergeCell ref="AW113:AX114"/>
    <mergeCell ref="AY113:AZ114"/>
    <mergeCell ref="BA113:BB114"/>
    <mergeCell ref="AY51:AZ52"/>
    <mergeCell ref="BA51:BB52"/>
    <mergeCell ref="BC51:BD52"/>
    <mergeCell ref="BE51:BF52"/>
    <mergeCell ref="BG51:BH52"/>
    <mergeCell ref="BI51:BJ52"/>
    <mergeCell ref="BK51:BM52"/>
    <mergeCell ref="C52:E52"/>
    <mergeCell ref="B111:B112"/>
    <mergeCell ref="B113:B114"/>
    <mergeCell ref="C111:E111"/>
    <mergeCell ref="C112:E112"/>
    <mergeCell ref="C113:E113"/>
    <mergeCell ref="C114:E114"/>
    <mergeCell ref="F111:G112"/>
    <mergeCell ref="H111:I112"/>
    <mergeCell ref="J111:J112"/>
    <mergeCell ref="K111:L112"/>
    <mergeCell ref="M111:N112"/>
    <mergeCell ref="O111:P112"/>
    <mergeCell ref="Q111:R112"/>
    <mergeCell ref="S111:T112"/>
    <mergeCell ref="U111:V112"/>
    <mergeCell ref="W111:W112"/>
    <mergeCell ref="X111:X112"/>
    <mergeCell ref="Y111:Z112"/>
    <mergeCell ref="AS87:AT88"/>
    <mergeCell ref="BG49:BH50"/>
    <mergeCell ref="BI49:BJ50"/>
    <mergeCell ref="BK49:BM50"/>
    <mergeCell ref="C50:E50"/>
    <mergeCell ref="B51:B52"/>
    <mergeCell ref="C51:E51"/>
    <mergeCell ref="F51:G52"/>
    <mergeCell ref="H51:I52"/>
    <mergeCell ref="J51:J52"/>
    <mergeCell ref="K51:L52"/>
    <mergeCell ref="M51:N52"/>
    <mergeCell ref="O51:P52"/>
    <mergeCell ref="Q51:R52"/>
    <mergeCell ref="S51:T52"/>
    <mergeCell ref="U51:V52"/>
    <mergeCell ref="W51:W52"/>
    <mergeCell ref="X51:X52"/>
    <mergeCell ref="Y51:Z52"/>
    <mergeCell ref="AA51:AB52"/>
    <mergeCell ref="AC51:AD52"/>
    <mergeCell ref="AE51:AF52"/>
    <mergeCell ref="AG51:AH52"/>
    <mergeCell ref="AI51:AJ52"/>
    <mergeCell ref="AK51:AL52"/>
    <mergeCell ref="AM51:AN52"/>
    <mergeCell ref="AO51:AP52"/>
    <mergeCell ref="AQ51:AR52"/>
    <mergeCell ref="AS51:AT52"/>
    <mergeCell ref="AU51:AV52"/>
    <mergeCell ref="AW51:AX52"/>
    <mergeCell ref="B49:B50"/>
    <mergeCell ref="C49:E49"/>
    <mergeCell ref="F49:G50"/>
    <mergeCell ref="H49:I50"/>
    <mergeCell ref="J49:J50"/>
    <mergeCell ref="K49:L50"/>
    <mergeCell ref="M49:N50"/>
    <mergeCell ref="O49:P50"/>
    <mergeCell ref="Q49:R50"/>
    <mergeCell ref="S49:T50"/>
    <mergeCell ref="U49:V50"/>
    <mergeCell ref="W49:W50"/>
    <mergeCell ref="X49:X50"/>
    <mergeCell ref="Y49:Z50"/>
    <mergeCell ref="AA49:AB50"/>
    <mergeCell ref="AC49:AD50"/>
    <mergeCell ref="AE49:AF50"/>
    <mergeCell ref="Y15:Z16"/>
    <mergeCell ref="Y17:Z18"/>
    <mergeCell ref="Y19:Z20"/>
    <mergeCell ref="Y21:Z22"/>
    <mergeCell ref="Y23:Z24"/>
    <mergeCell ref="Y31:Z32"/>
    <mergeCell ref="Y39:Z40"/>
    <mergeCell ref="Y41:Z42"/>
    <mergeCell ref="J35:J36"/>
    <mergeCell ref="J37:J38"/>
    <mergeCell ref="J43:J44"/>
    <mergeCell ref="M31:N32"/>
    <mergeCell ref="J25:J26"/>
    <mergeCell ref="J27:J28"/>
    <mergeCell ref="S37:T38"/>
    <mergeCell ref="U37:V38"/>
    <mergeCell ref="J47:J48"/>
    <mergeCell ref="C26:E26"/>
    <mergeCell ref="C25:E25"/>
    <mergeCell ref="C29:E29"/>
    <mergeCell ref="C37:E37"/>
    <mergeCell ref="C44:E44"/>
    <mergeCell ref="C46:E46"/>
    <mergeCell ref="C28:E28"/>
    <mergeCell ref="C35:E35"/>
    <mergeCell ref="Y53:Z54"/>
    <mergeCell ref="Y55:Z55"/>
    <mergeCell ref="Y69:Z70"/>
    <mergeCell ref="Y71:Z72"/>
    <mergeCell ref="G67:AF67"/>
    <mergeCell ref="U53:V54"/>
    <mergeCell ref="AA53:AB54"/>
    <mergeCell ref="AC53:AD54"/>
    <mergeCell ref="Y81:Z82"/>
    <mergeCell ref="Y25:Z26"/>
    <mergeCell ref="Y27:Z28"/>
    <mergeCell ref="Y29:Z30"/>
    <mergeCell ref="W53:W54"/>
    <mergeCell ref="AA25:AB26"/>
    <mergeCell ref="S70:T70"/>
    <mergeCell ref="J71:J72"/>
    <mergeCell ref="X71:X72"/>
    <mergeCell ref="AE75:AF76"/>
    <mergeCell ref="AA81:AB82"/>
    <mergeCell ref="AC81:AD82"/>
    <mergeCell ref="AE81:AF82"/>
    <mergeCell ref="U70:V70"/>
    <mergeCell ref="J60:K60"/>
    <mergeCell ref="J57:K57"/>
    <mergeCell ref="BG118:BH118"/>
    <mergeCell ref="BI118:BJ118"/>
    <mergeCell ref="AM118:AN118"/>
    <mergeCell ref="AO118:AP118"/>
    <mergeCell ref="AQ118:AR118"/>
    <mergeCell ref="AS118:AT118"/>
    <mergeCell ref="AU118:AV118"/>
    <mergeCell ref="AW118:AX118"/>
    <mergeCell ref="AS117:AT117"/>
    <mergeCell ref="AY118:AZ118"/>
    <mergeCell ref="BA118:BB118"/>
    <mergeCell ref="BC118:BD118"/>
    <mergeCell ref="AU117:AV117"/>
    <mergeCell ref="BC117:BD117"/>
    <mergeCell ref="BK118:BM118"/>
    <mergeCell ref="Q56:R56"/>
    <mergeCell ref="S56:T56"/>
    <mergeCell ref="U56:V56"/>
    <mergeCell ref="AA56:AB56"/>
    <mergeCell ref="AC56:AD56"/>
    <mergeCell ref="BG56:BH56"/>
    <mergeCell ref="BK56:BM56"/>
    <mergeCell ref="BI56:BJ56"/>
    <mergeCell ref="Y73:Z74"/>
    <mergeCell ref="AE56:AF56"/>
    <mergeCell ref="BA56:BB56"/>
    <mergeCell ref="AK56:AL56"/>
    <mergeCell ref="AM56:AN56"/>
    <mergeCell ref="Y83:Z84"/>
    <mergeCell ref="Y85:Z86"/>
    <mergeCell ref="Y87:Z88"/>
    <mergeCell ref="Y91:Z92"/>
    <mergeCell ref="AU87:AV88"/>
    <mergeCell ref="AW75:AX76"/>
    <mergeCell ref="AW87:AX88"/>
    <mergeCell ref="AJ57:AL57"/>
    <mergeCell ref="AO56:AP56"/>
    <mergeCell ref="AQ56:AR56"/>
    <mergeCell ref="AU56:AV56"/>
    <mergeCell ref="AW61:AY61"/>
    <mergeCell ref="AI56:AJ56"/>
    <mergeCell ref="U118:V118"/>
    <mergeCell ref="AA118:AB118"/>
    <mergeCell ref="AC118:AD118"/>
    <mergeCell ref="AE118:AF118"/>
    <mergeCell ref="AI55:AJ55"/>
    <mergeCell ref="Y47:Z48"/>
    <mergeCell ref="AO55:AP55"/>
    <mergeCell ref="AU55:AV55"/>
    <mergeCell ref="AI53:AJ54"/>
    <mergeCell ref="AW55:AX55"/>
    <mergeCell ref="Y93:Z94"/>
    <mergeCell ref="Y89:Z90"/>
    <mergeCell ref="Y101:Z102"/>
    <mergeCell ref="Y103:Z104"/>
    <mergeCell ref="Y105:Z106"/>
    <mergeCell ref="Y107:Z108"/>
    <mergeCell ref="Y109:Z110"/>
    <mergeCell ref="Y115:Z116"/>
    <mergeCell ref="AK71:AL72"/>
    <mergeCell ref="AI70:AJ70"/>
    <mergeCell ref="AG69:AL69"/>
    <mergeCell ref="W71:W72"/>
    <mergeCell ref="AY47:AZ48"/>
    <mergeCell ref="AY77:AZ78"/>
    <mergeCell ref="O23:P24"/>
    <mergeCell ref="X15:X16"/>
    <mergeCell ref="O8:P8"/>
    <mergeCell ref="Q8:R8"/>
    <mergeCell ref="J9:J10"/>
    <mergeCell ref="M15:N16"/>
    <mergeCell ref="K15:L16"/>
    <mergeCell ref="U13:V14"/>
    <mergeCell ref="J7:J8"/>
    <mergeCell ref="K31:L32"/>
    <mergeCell ref="J19:J20"/>
    <mergeCell ref="J21:J22"/>
    <mergeCell ref="S15:T16"/>
    <mergeCell ref="K47:L48"/>
    <mergeCell ref="U9:V10"/>
    <mergeCell ref="K25:L26"/>
    <mergeCell ref="M25:N26"/>
    <mergeCell ref="O25:P26"/>
    <mergeCell ref="S25:T26"/>
    <mergeCell ref="U25:V26"/>
    <mergeCell ref="K45:L46"/>
    <mergeCell ref="M45:N46"/>
    <mergeCell ref="O45:P46"/>
    <mergeCell ref="Q25:R26"/>
    <mergeCell ref="Q15:R16"/>
    <mergeCell ref="U15:V16"/>
    <mergeCell ref="W15:W16"/>
    <mergeCell ref="J23:J24"/>
    <mergeCell ref="M29:N30"/>
    <mergeCell ref="O29:P30"/>
    <mergeCell ref="Q29:R30"/>
    <mergeCell ref="AS39:AT40"/>
    <mergeCell ref="BA70:BB70"/>
    <mergeCell ref="BE70:BF70"/>
    <mergeCell ref="BE49:BF50"/>
    <mergeCell ref="BE15:BF16"/>
    <mergeCell ref="AY25:AZ26"/>
    <mergeCell ref="BA25:BB26"/>
    <mergeCell ref="BC25:BD26"/>
    <mergeCell ref="BE25:BF26"/>
    <mergeCell ref="BE73:BF74"/>
    <mergeCell ref="BA77:BB78"/>
    <mergeCell ref="AS69:AX69"/>
    <mergeCell ref="AS70:AT70"/>
    <mergeCell ref="AS56:AT56"/>
    <mergeCell ref="AW56:AX56"/>
    <mergeCell ref="AU70:AV70"/>
    <mergeCell ref="AW70:AX70"/>
    <mergeCell ref="AN67:BH67"/>
    <mergeCell ref="AY56:AZ56"/>
    <mergeCell ref="BC56:BD56"/>
    <mergeCell ref="BE56:BF56"/>
    <mergeCell ref="BC70:BD70"/>
    <mergeCell ref="AM71:AN72"/>
    <mergeCell ref="AS71:AT72"/>
    <mergeCell ref="AU71:AV72"/>
    <mergeCell ref="BA71:BB72"/>
    <mergeCell ref="AO71:AP72"/>
    <mergeCell ref="BG73:BH74"/>
    <mergeCell ref="BE75:BF76"/>
    <mergeCell ref="AM77:AN78"/>
    <mergeCell ref="AO77:AP78"/>
    <mergeCell ref="AQ77:AR78"/>
    <mergeCell ref="B2:BM2"/>
    <mergeCell ref="AG5:AM5"/>
    <mergeCell ref="B3:BM3"/>
    <mergeCell ref="B7:B8"/>
    <mergeCell ref="K7:P7"/>
    <mergeCell ref="AA8:AB8"/>
    <mergeCell ref="AY8:AZ8"/>
    <mergeCell ref="AA7:AF7"/>
    <mergeCell ref="AG7:AL7"/>
    <mergeCell ref="AN5:BH5"/>
    <mergeCell ref="BC8:BD8"/>
    <mergeCell ref="BE8:BF8"/>
    <mergeCell ref="BG8:BH8"/>
    <mergeCell ref="BI8:BJ8"/>
    <mergeCell ref="BK7:BM8"/>
    <mergeCell ref="BE7:BJ7"/>
    <mergeCell ref="S8:T8"/>
    <mergeCell ref="AY7:BD7"/>
    <mergeCell ref="AO8:AP8"/>
    <mergeCell ref="AQ8:AR8"/>
    <mergeCell ref="AS7:AX7"/>
    <mergeCell ref="AS8:AT8"/>
    <mergeCell ref="AU8:AV8"/>
    <mergeCell ref="AW8:AX8"/>
    <mergeCell ref="W7:W8"/>
    <mergeCell ref="BA8:BB8"/>
    <mergeCell ref="U8:V8"/>
    <mergeCell ref="AI8:AJ8"/>
    <mergeCell ref="AK8:AL8"/>
    <mergeCell ref="AM8:AN8"/>
    <mergeCell ref="AA9:AB10"/>
    <mergeCell ref="AC9:AD10"/>
    <mergeCell ref="B9:B10"/>
    <mergeCell ref="M9:N10"/>
    <mergeCell ref="O9:P10"/>
    <mergeCell ref="Q9:R10"/>
    <mergeCell ref="S9:T10"/>
    <mergeCell ref="K9:L10"/>
    <mergeCell ref="F9:G10"/>
    <mergeCell ref="AU9:AV10"/>
    <mergeCell ref="AW9:AX10"/>
    <mergeCell ref="G5:AF5"/>
    <mergeCell ref="AC8:AD8"/>
    <mergeCell ref="AE8:AF8"/>
    <mergeCell ref="AG8:AH8"/>
    <mergeCell ref="AM7:AR7"/>
    <mergeCell ref="K8:L8"/>
    <mergeCell ref="M8:N8"/>
    <mergeCell ref="Q7:V7"/>
    <mergeCell ref="AK9:AL10"/>
    <mergeCell ref="AM9:AN10"/>
    <mergeCell ref="AE9:AF10"/>
    <mergeCell ref="W9:W10"/>
    <mergeCell ref="X9:X10"/>
    <mergeCell ref="AS9:AT10"/>
    <mergeCell ref="AO9:AP10"/>
    <mergeCell ref="C5:D5"/>
    <mergeCell ref="F7:G8"/>
    <mergeCell ref="Y7:Z8"/>
    <mergeCell ref="Y9:Z10"/>
    <mergeCell ref="X7:X8"/>
    <mergeCell ref="H7:I8"/>
    <mergeCell ref="BK9:BM10"/>
    <mergeCell ref="BG9:BH10"/>
    <mergeCell ref="BC9:BD10"/>
    <mergeCell ref="BK11:BM12"/>
    <mergeCell ref="BI11:BJ12"/>
    <mergeCell ref="AQ13:AR14"/>
    <mergeCell ref="BE9:BF10"/>
    <mergeCell ref="AY13:AZ14"/>
    <mergeCell ref="BA13:BB14"/>
    <mergeCell ref="BC13:BD14"/>
    <mergeCell ref="F11:G12"/>
    <mergeCell ref="BG13:BH14"/>
    <mergeCell ref="BC11:BD12"/>
    <mergeCell ref="BE11:BF12"/>
    <mergeCell ref="BG11:BH12"/>
    <mergeCell ref="BI9:BJ10"/>
    <mergeCell ref="BE13:BF14"/>
    <mergeCell ref="AQ9:AR10"/>
    <mergeCell ref="AY9:AZ10"/>
    <mergeCell ref="BA9:BB10"/>
    <mergeCell ref="AO11:AP12"/>
    <mergeCell ref="AG9:AH10"/>
    <mergeCell ref="AI9:AJ10"/>
    <mergeCell ref="K11:L12"/>
    <mergeCell ref="M11:N12"/>
    <mergeCell ref="O11:P12"/>
    <mergeCell ref="U11:V12"/>
    <mergeCell ref="AA11:AB12"/>
    <mergeCell ref="Q11:R12"/>
    <mergeCell ref="AG11:AH12"/>
    <mergeCell ref="AI11:AJ12"/>
    <mergeCell ref="W11:W12"/>
    <mergeCell ref="AQ11:AR12"/>
    <mergeCell ref="AE13:AF14"/>
    <mergeCell ref="W13:W14"/>
    <mergeCell ref="X13:X14"/>
    <mergeCell ref="BI13:BJ14"/>
    <mergeCell ref="AG13:AH14"/>
    <mergeCell ref="AI13:AJ14"/>
    <mergeCell ref="AK13:AL14"/>
    <mergeCell ref="AM13:AN14"/>
    <mergeCell ref="AO13:AP14"/>
    <mergeCell ref="B11:B12"/>
    <mergeCell ref="X11:X12"/>
    <mergeCell ref="AK11:AL12"/>
    <mergeCell ref="AM11:AN12"/>
    <mergeCell ref="AC11:AD12"/>
    <mergeCell ref="AY11:AZ12"/>
    <mergeCell ref="BA11:BB12"/>
    <mergeCell ref="AE11:AF12"/>
    <mergeCell ref="AS11:AT12"/>
    <mergeCell ref="AU11:AV12"/>
    <mergeCell ref="AW11:AX12"/>
    <mergeCell ref="AS13:AT14"/>
    <mergeCell ref="AU13:AV14"/>
    <mergeCell ref="AW13:AX14"/>
    <mergeCell ref="S11:T12"/>
    <mergeCell ref="J11:J12"/>
    <mergeCell ref="J13:J14"/>
    <mergeCell ref="AC13:AD14"/>
    <mergeCell ref="Y11:Z12"/>
    <mergeCell ref="AY15:AZ16"/>
    <mergeCell ref="BA15:BB16"/>
    <mergeCell ref="AC15:AD16"/>
    <mergeCell ref="B13:B14"/>
    <mergeCell ref="K13:L14"/>
    <mergeCell ref="M13:N14"/>
    <mergeCell ref="O13:P14"/>
    <mergeCell ref="Q13:R14"/>
    <mergeCell ref="S13:T14"/>
    <mergeCell ref="F13:G14"/>
    <mergeCell ref="C15:E15"/>
    <mergeCell ref="J15:J16"/>
    <mergeCell ref="B17:B18"/>
    <mergeCell ref="K17:L18"/>
    <mergeCell ref="M17:N18"/>
    <mergeCell ref="O17:P18"/>
    <mergeCell ref="W17:W18"/>
    <mergeCell ref="X17:X18"/>
    <mergeCell ref="J17:J18"/>
    <mergeCell ref="H17:I18"/>
    <mergeCell ref="AW17:AX18"/>
    <mergeCell ref="AW15:AX16"/>
    <mergeCell ref="AQ17:AR18"/>
    <mergeCell ref="AY17:AZ18"/>
    <mergeCell ref="BA17:BB18"/>
    <mergeCell ref="BK13:BM14"/>
    <mergeCell ref="AI15:AJ16"/>
    <mergeCell ref="BK15:BM16"/>
    <mergeCell ref="AK15:AL16"/>
    <mergeCell ref="AM15:AN16"/>
    <mergeCell ref="BK17:BM18"/>
    <mergeCell ref="AQ15:AR16"/>
    <mergeCell ref="AO15:AP16"/>
    <mergeCell ref="BC15:BD16"/>
    <mergeCell ref="AE15:AF16"/>
    <mergeCell ref="AG15:AH16"/>
    <mergeCell ref="AO17:AP18"/>
    <mergeCell ref="AA15:AB16"/>
    <mergeCell ref="AS17:AT18"/>
    <mergeCell ref="AU17:AV18"/>
    <mergeCell ref="AM17:AN18"/>
    <mergeCell ref="B15:B16"/>
    <mergeCell ref="AG17:AH18"/>
    <mergeCell ref="Q17:R18"/>
    <mergeCell ref="S17:T18"/>
    <mergeCell ref="U17:V18"/>
    <mergeCell ref="AA17:AB18"/>
    <mergeCell ref="O15:P16"/>
    <mergeCell ref="C16:E16"/>
    <mergeCell ref="C17:E17"/>
    <mergeCell ref="C18:E18"/>
    <mergeCell ref="H13:I14"/>
    <mergeCell ref="H15:I16"/>
    <mergeCell ref="BG15:BH16"/>
    <mergeCell ref="BI15:BJ16"/>
    <mergeCell ref="AS15:AT16"/>
    <mergeCell ref="AU15:AV16"/>
    <mergeCell ref="C20:E20"/>
    <mergeCell ref="BC19:BD20"/>
    <mergeCell ref="AS19:AT20"/>
    <mergeCell ref="AU19:AV20"/>
    <mergeCell ref="H19:I20"/>
    <mergeCell ref="B19:B20"/>
    <mergeCell ref="K19:L20"/>
    <mergeCell ref="M19:N20"/>
    <mergeCell ref="O19:P20"/>
    <mergeCell ref="AY19:AZ20"/>
    <mergeCell ref="AG19:AH20"/>
    <mergeCell ref="AI19:AJ20"/>
    <mergeCell ref="W19:W20"/>
    <mergeCell ref="X19:X20"/>
    <mergeCell ref="BK19:BM20"/>
    <mergeCell ref="AK19:AL20"/>
    <mergeCell ref="AM19:AN20"/>
    <mergeCell ref="AO19:AP20"/>
    <mergeCell ref="AQ19:AR20"/>
    <mergeCell ref="BE19:BF20"/>
    <mergeCell ref="AW19:AX20"/>
    <mergeCell ref="Q19:R20"/>
    <mergeCell ref="S19:T20"/>
    <mergeCell ref="AE19:AF20"/>
    <mergeCell ref="BC17:BD18"/>
    <mergeCell ref="BE17:BF18"/>
    <mergeCell ref="BI17:BJ18"/>
    <mergeCell ref="BG17:BH18"/>
    <mergeCell ref="BI19:BJ20"/>
    <mergeCell ref="BA19:BB20"/>
    <mergeCell ref="U19:V20"/>
    <mergeCell ref="AA19:AB20"/>
    <mergeCell ref="AC19:AD20"/>
    <mergeCell ref="AC17:AD18"/>
    <mergeCell ref="AE17:AF18"/>
    <mergeCell ref="AI17:AJ18"/>
    <mergeCell ref="AK17:AL18"/>
    <mergeCell ref="Q23:R24"/>
    <mergeCell ref="BC21:BD22"/>
    <mergeCell ref="BE21:BF22"/>
    <mergeCell ref="AK21:AL22"/>
    <mergeCell ref="AM21:AN22"/>
    <mergeCell ref="AO21:AP22"/>
    <mergeCell ref="AQ21:AR22"/>
    <mergeCell ref="AY21:AZ22"/>
    <mergeCell ref="AS21:AT22"/>
    <mergeCell ref="AU21:AV22"/>
    <mergeCell ref="AW21:AX22"/>
    <mergeCell ref="BG19:BH20"/>
    <mergeCell ref="AU23:AV24"/>
    <mergeCell ref="AW23:AX24"/>
    <mergeCell ref="B21:B22"/>
    <mergeCell ref="K21:L22"/>
    <mergeCell ref="M21:N22"/>
    <mergeCell ref="O21:P22"/>
    <mergeCell ref="Q21:R22"/>
    <mergeCell ref="S21:T22"/>
    <mergeCell ref="C21:E21"/>
    <mergeCell ref="C22:E22"/>
    <mergeCell ref="U21:V22"/>
    <mergeCell ref="AA21:AB22"/>
    <mergeCell ref="AC21:AD22"/>
    <mergeCell ref="AE21:AF22"/>
    <mergeCell ref="AG21:AH22"/>
    <mergeCell ref="W21:W22"/>
    <mergeCell ref="X21:X22"/>
    <mergeCell ref="H21:I22"/>
    <mergeCell ref="AI21:AJ22"/>
    <mergeCell ref="F21:G22"/>
    <mergeCell ref="B23:B24"/>
    <mergeCell ref="K23:L24"/>
    <mergeCell ref="M23:N24"/>
    <mergeCell ref="F89:G90"/>
    <mergeCell ref="C47:E47"/>
    <mergeCell ref="C48:E48"/>
    <mergeCell ref="C79:E79"/>
    <mergeCell ref="C80:E80"/>
    <mergeCell ref="J29:J30"/>
    <mergeCell ref="J45:J46"/>
    <mergeCell ref="S23:T24"/>
    <mergeCell ref="AY23:AZ24"/>
    <mergeCell ref="BA23:BB24"/>
    <mergeCell ref="U23:V24"/>
    <mergeCell ref="AA23:AB24"/>
    <mergeCell ref="AC23:AD24"/>
    <mergeCell ref="AE23:AF24"/>
    <mergeCell ref="AG23:AH24"/>
    <mergeCell ref="AS23:AT24"/>
    <mergeCell ref="B25:B26"/>
    <mergeCell ref="H23:I24"/>
    <mergeCell ref="AU53:AV54"/>
    <mergeCell ref="AW53:AX54"/>
    <mergeCell ref="AW47:AX48"/>
    <mergeCell ref="AS45:AT46"/>
    <mergeCell ref="AU45:AV46"/>
    <mergeCell ref="AW45:AX46"/>
    <mergeCell ref="AS49:AT50"/>
    <mergeCell ref="AU49:AV50"/>
    <mergeCell ref="AW49:AX50"/>
    <mergeCell ref="AU39:AV40"/>
    <mergeCell ref="AW39:AX40"/>
    <mergeCell ref="AU29:AV30"/>
    <mergeCell ref="AW29:AX30"/>
    <mergeCell ref="AM25:AN26"/>
    <mergeCell ref="AO25:AP26"/>
    <mergeCell ref="AS25:AT26"/>
    <mergeCell ref="AU25:AV26"/>
    <mergeCell ref="AW25:AX26"/>
    <mergeCell ref="AW27:AX28"/>
    <mergeCell ref="AS27:AT28"/>
    <mergeCell ref="AU27:AV28"/>
    <mergeCell ref="AK25:AL26"/>
    <mergeCell ref="BK21:BM22"/>
    <mergeCell ref="AI23:AJ24"/>
    <mergeCell ref="BK23:BM24"/>
    <mergeCell ref="AK23:AL24"/>
    <mergeCell ref="AM23:AN24"/>
    <mergeCell ref="AO23:AP24"/>
    <mergeCell ref="AQ23:AR24"/>
    <mergeCell ref="BC23:BD24"/>
    <mergeCell ref="BG23:BH24"/>
    <mergeCell ref="BI23:BJ24"/>
    <mergeCell ref="BE23:BF24"/>
    <mergeCell ref="BA21:BB22"/>
    <mergeCell ref="BG21:BH22"/>
    <mergeCell ref="BI21:BJ22"/>
    <mergeCell ref="BG25:BH26"/>
    <mergeCell ref="BI25:BJ26"/>
    <mergeCell ref="BK25:BM26"/>
    <mergeCell ref="AQ29:AR30"/>
    <mergeCell ref="AY29:AZ30"/>
    <mergeCell ref="AS29:AT30"/>
    <mergeCell ref="B27:B28"/>
    <mergeCell ref="K27:L28"/>
    <mergeCell ref="M27:N28"/>
    <mergeCell ref="O27:P28"/>
    <mergeCell ref="BA27:BB28"/>
    <mergeCell ref="U27:V28"/>
    <mergeCell ref="AA27:AB28"/>
    <mergeCell ref="AC27:AD28"/>
    <mergeCell ref="BK27:BM28"/>
    <mergeCell ref="AK27:AL28"/>
    <mergeCell ref="AM27:AN28"/>
    <mergeCell ref="AO27:AP28"/>
    <mergeCell ref="AQ27:AR28"/>
    <mergeCell ref="AE27:AF28"/>
    <mergeCell ref="BC27:BD28"/>
    <mergeCell ref="BE27:BF28"/>
    <mergeCell ref="BG27:BH28"/>
    <mergeCell ref="BI27:BJ28"/>
    <mergeCell ref="Q27:R28"/>
    <mergeCell ref="S27:T28"/>
    <mergeCell ref="AY27:AZ28"/>
    <mergeCell ref="AG27:AH28"/>
    <mergeCell ref="AI27:AJ28"/>
    <mergeCell ref="W27:W28"/>
    <mergeCell ref="X27:X28"/>
    <mergeCell ref="F27:G28"/>
    <mergeCell ref="H25:I26"/>
    <mergeCell ref="H27:I28"/>
    <mergeCell ref="AQ25:AR26"/>
    <mergeCell ref="C36:E36"/>
    <mergeCell ref="B37:B38"/>
    <mergeCell ref="B39:B40"/>
    <mergeCell ref="B53:C54"/>
    <mergeCell ref="O31:P32"/>
    <mergeCell ref="Q31:R32"/>
    <mergeCell ref="S31:T32"/>
    <mergeCell ref="AY31:AZ32"/>
    <mergeCell ref="BA31:BB32"/>
    <mergeCell ref="U31:V32"/>
    <mergeCell ref="AA31:AB32"/>
    <mergeCell ref="AC31:AD32"/>
    <mergeCell ref="AE31:AF32"/>
    <mergeCell ref="AG31:AH32"/>
    <mergeCell ref="S29:T30"/>
    <mergeCell ref="AQ31:AR32"/>
    <mergeCell ref="AI29:AJ30"/>
    <mergeCell ref="AK29:AL30"/>
    <mergeCell ref="AM29:AN30"/>
    <mergeCell ref="AO29:AP30"/>
    <mergeCell ref="AS31:AT32"/>
    <mergeCell ref="AU31:AV32"/>
    <mergeCell ref="AW31:AX32"/>
    <mergeCell ref="X31:X32"/>
    <mergeCell ref="BA45:BB46"/>
    <mergeCell ref="AW33:AX34"/>
    <mergeCell ref="AS33:AT34"/>
    <mergeCell ref="AU33:AV34"/>
    <mergeCell ref="AS35:AT36"/>
    <mergeCell ref="AU35:AV36"/>
    <mergeCell ref="AW35:AX36"/>
    <mergeCell ref="AS53:AT54"/>
    <mergeCell ref="AG33:AH34"/>
    <mergeCell ref="AI33:AJ34"/>
    <mergeCell ref="AK33:AL34"/>
    <mergeCell ref="AM33:AN34"/>
    <mergeCell ref="AO33:AP34"/>
    <mergeCell ref="BK29:BM30"/>
    <mergeCell ref="AI31:AJ32"/>
    <mergeCell ref="BK31:BM32"/>
    <mergeCell ref="AK31:AL32"/>
    <mergeCell ref="AM31:AN32"/>
    <mergeCell ref="AO31:AP32"/>
    <mergeCell ref="BC31:BD32"/>
    <mergeCell ref="BE31:BF32"/>
    <mergeCell ref="BG31:BH32"/>
    <mergeCell ref="BI31:BJ32"/>
    <mergeCell ref="BE29:BF30"/>
    <mergeCell ref="BG29:BH30"/>
    <mergeCell ref="BI29:BJ30"/>
    <mergeCell ref="BA29:BB30"/>
    <mergeCell ref="BC29:BD30"/>
    <mergeCell ref="AQ33:AR34"/>
    <mergeCell ref="AY33:AZ34"/>
    <mergeCell ref="BA33:BB34"/>
    <mergeCell ref="BC33:BD34"/>
    <mergeCell ref="BE33:BF34"/>
    <mergeCell ref="BG33:BH34"/>
    <mergeCell ref="BI33:BJ34"/>
    <mergeCell ref="BK33:BM34"/>
    <mergeCell ref="AG29:AH30"/>
    <mergeCell ref="O33:P34"/>
    <mergeCell ref="J33:J34"/>
    <mergeCell ref="C34:E34"/>
    <mergeCell ref="H33:I34"/>
    <mergeCell ref="Q33:R34"/>
    <mergeCell ref="B29:B30"/>
    <mergeCell ref="K29:L30"/>
    <mergeCell ref="S33:T34"/>
    <mergeCell ref="U33:V34"/>
    <mergeCell ref="AA33:AB34"/>
    <mergeCell ref="AC33:AD34"/>
    <mergeCell ref="AE33:AF34"/>
    <mergeCell ref="W33:W34"/>
    <mergeCell ref="X33:X34"/>
    <mergeCell ref="Y33:Z34"/>
    <mergeCell ref="F29:G30"/>
    <mergeCell ref="H29:I30"/>
    <mergeCell ref="B31:B32"/>
    <mergeCell ref="J31:J32"/>
    <mergeCell ref="C30:E30"/>
    <mergeCell ref="C31:E31"/>
    <mergeCell ref="C32:E32"/>
    <mergeCell ref="AA29:AB30"/>
    <mergeCell ref="AC29:AD30"/>
    <mergeCell ref="AE29:AF30"/>
    <mergeCell ref="W29:W30"/>
    <mergeCell ref="X29:X30"/>
    <mergeCell ref="U29:V30"/>
    <mergeCell ref="B35:B36"/>
    <mergeCell ref="K35:L36"/>
    <mergeCell ref="M35:N36"/>
    <mergeCell ref="O35:P36"/>
    <mergeCell ref="C33:E33"/>
    <mergeCell ref="BA35:BB36"/>
    <mergeCell ref="U35:V36"/>
    <mergeCell ref="AC35:AD36"/>
    <mergeCell ref="AE35:AF36"/>
    <mergeCell ref="AG35:AH36"/>
    <mergeCell ref="AI35:AJ36"/>
    <mergeCell ref="W35:W36"/>
    <mergeCell ref="X35:X36"/>
    <mergeCell ref="Y35:Z36"/>
    <mergeCell ref="BK35:BM36"/>
    <mergeCell ref="AK35:AL36"/>
    <mergeCell ref="AM35:AN36"/>
    <mergeCell ref="AO35:AP36"/>
    <mergeCell ref="AQ35:AR36"/>
    <mergeCell ref="BC35:BD36"/>
    <mergeCell ref="BE35:BF36"/>
    <mergeCell ref="BG35:BH36"/>
    <mergeCell ref="BI35:BJ36"/>
    <mergeCell ref="AY35:AZ36"/>
    <mergeCell ref="AA35:AB36"/>
    <mergeCell ref="Q35:R36"/>
    <mergeCell ref="S35:T36"/>
    <mergeCell ref="H35:I36"/>
    <mergeCell ref="F35:G36"/>
    <mergeCell ref="B33:B34"/>
    <mergeCell ref="K33:L34"/>
    <mergeCell ref="M33:N34"/>
    <mergeCell ref="F37:G38"/>
    <mergeCell ref="AC37:AD38"/>
    <mergeCell ref="AE37:AF38"/>
    <mergeCell ref="AG37:AH38"/>
    <mergeCell ref="W37:W38"/>
    <mergeCell ref="X37:X38"/>
    <mergeCell ref="O37:P38"/>
    <mergeCell ref="Q37:R38"/>
    <mergeCell ref="Y37:Z38"/>
    <mergeCell ref="AI37:AJ38"/>
    <mergeCell ref="BK37:BM38"/>
    <mergeCell ref="AY37:AZ38"/>
    <mergeCell ref="AS37:AT38"/>
    <mergeCell ref="AU37:AV38"/>
    <mergeCell ref="AW37:AX38"/>
    <mergeCell ref="BA37:BB38"/>
    <mergeCell ref="BC37:BD38"/>
    <mergeCell ref="BE37:BF38"/>
    <mergeCell ref="BG37:BH38"/>
    <mergeCell ref="BI37:BJ38"/>
    <mergeCell ref="AQ37:AR38"/>
    <mergeCell ref="AI39:AJ40"/>
    <mergeCell ref="BK39:BM40"/>
    <mergeCell ref="AK39:AL40"/>
    <mergeCell ref="AM39:AN40"/>
    <mergeCell ref="AO39:AP40"/>
    <mergeCell ref="AQ39:AR40"/>
    <mergeCell ref="K39:L40"/>
    <mergeCell ref="M39:N40"/>
    <mergeCell ref="J39:J40"/>
    <mergeCell ref="C38:E38"/>
    <mergeCell ref="C39:E39"/>
    <mergeCell ref="C40:E40"/>
    <mergeCell ref="K37:L38"/>
    <mergeCell ref="M37:N38"/>
    <mergeCell ref="H37:I38"/>
    <mergeCell ref="H39:I40"/>
    <mergeCell ref="O39:P40"/>
    <mergeCell ref="Q39:R40"/>
    <mergeCell ref="S39:T40"/>
    <mergeCell ref="AY39:AZ40"/>
    <mergeCell ref="BA39:BB40"/>
    <mergeCell ref="U39:V40"/>
    <mergeCell ref="AA39:AB40"/>
    <mergeCell ref="AC39:AD40"/>
    <mergeCell ref="AE39:AF40"/>
    <mergeCell ref="AG39:AH40"/>
    <mergeCell ref="BC39:BD40"/>
    <mergeCell ref="BE39:BF40"/>
    <mergeCell ref="BG39:BH40"/>
    <mergeCell ref="BI39:BJ40"/>
    <mergeCell ref="AA37:AB38"/>
    <mergeCell ref="AO37:AP38"/>
    <mergeCell ref="BK41:BM42"/>
    <mergeCell ref="B43:B44"/>
    <mergeCell ref="K43:L44"/>
    <mergeCell ref="M43:N44"/>
    <mergeCell ref="O43:P44"/>
    <mergeCell ref="Q43:R44"/>
    <mergeCell ref="AG43:AH44"/>
    <mergeCell ref="Q41:R42"/>
    <mergeCell ref="S41:T42"/>
    <mergeCell ref="U41:V42"/>
    <mergeCell ref="Y43:Z44"/>
    <mergeCell ref="BK43:BM44"/>
    <mergeCell ref="AK43:AL44"/>
    <mergeCell ref="AM43:AN44"/>
    <mergeCell ref="AO43:AP44"/>
    <mergeCell ref="AQ43:AR44"/>
    <mergeCell ref="BC43:BD44"/>
    <mergeCell ref="AS43:AT44"/>
    <mergeCell ref="AU43:AV44"/>
    <mergeCell ref="BI43:BJ44"/>
    <mergeCell ref="S43:T44"/>
    <mergeCell ref="AY43:AZ44"/>
    <mergeCell ref="BA43:BB44"/>
    <mergeCell ref="AI43:AJ44"/>
    <mergeCell ref="W43:W44"/>
    <mergeCell ref="X43:X44"/>
    <mergeCell ref="U43:V44"/>
    <mergeCell ref="AA43:AB44"/>
    <mergeCell ref="AC43:AD44"/>
    <mergeCell ref="AE43:AF44"/>
    <mergeCell ref="B41:B42"/>
    <mergeCell ref="K41:L42"/>
    <mergeCell ref="AQ41:AR42"/>
    <mergeCell ref="AY41:AZ42"/>
    <mergeCell ref="BA41:BB42"/>
    <mergeCell ref="BC41:BD42"/>
    <mergeCell ref="BE41:BF42"/>
    <mergeCell ref="BG43:BH44"/>
    <mergeCell ref="BG41:BH42"/>
    <mergeCell ref="AS41:AT42"/>
    <mergeCell ref="AU41:AV42"/>
    <mergeCell ref="AW41:AX42"/>
    <mergeCell ref="BI41:BJ42"/>
    <mergeCell ref="AW43:AX44"/>
    <mergeCell ref="BE43:BF44"/>
    <mergeCell ref="M41:N42"/>
    <mergeCell ref="O41:P42"/>
    <mergeCell ref="J41:J42"/>
    <mergeCell ref="C42:E42"/>
    <mergeCell ref="C41:E41"/>
    <mergeCell ref="AC41:AD42"/>
    <mergeCell ref="AE41:AF42"/>
    <mergeCell ref="AG41:AH42"/>
    <mergeCell ref="W41:W42"/>
    <mergeCell ref="X41:X42"/>
    <mergeCell ref="AI41:AJ42"/>
    <mergeCell ref="AA41:AB42"/>
    <mergeCell ref="AK41:AL42"/>
    <mergeCell ref="AM41:AN42"/>
    <mergeCell ref="AO41:AP42"/>
    <mergeCell ref="AM53:AN54"/>
    <mergeCell ref="AO53:AP54"/>
    <mergeCell ref="BA53:BB54"/>
    <mergeCell ref="AS47:AT48"/>
    <mergeCell ref="AU47:AV48"/>
    <mergeCell ref="S45:T46"/>
    <mergeCell ref="U45:V46"/>
    <mergeCell ref="BK47:BM48"/>
    <mergeCell ref="C43:E43"/>
    <mergeCell ref="Q45:R46"/>
    <mergeCell ref="Y45:Z46"/>
    <mergeCell ref="AG45:AH46"/>
    <mergeCell ref="AI45:AJ46"/>
    <mergeCell ref="AK45:AL46"/>
    <mergeCell ref="AM45:AN46"/>
    <mergeCell ref="AO45:AP46"/>
    <mergeCell ref="AQ45:AR46"/>
    <mergeCell ref="AY45:AZ46"/>
    <mergeCell ref="BG45:BH46"/>
    <mergeCell ref="BI45:BJ46"/>
    <mergeCell ref="BC45:BD46"/>
    <mergeCell ref="BE45:BF46"/>
    <mergeCell ref="AG49:AH50"/>
    <mergeCell ref="AI49:AJ50"/>
    <mergeCell ref="AK49:AL50"/>
    <mergeCell ref="AM49:AN50"/>
    <mergeCell ref="AO49:AP50"/>
    <mergeCell ref="AQ49:AR50"/>
    <mergeCell ref="AY49:AZ50"/>
    <mergeCell ref="BA49:BB50"/>
    <mergeCell ref="BI53:BJ54"/>
    <mergeCell ref="BC49:BD50"/>
    <mergeCell ref="J53:J54"/>
    <mergeCell ref="S53:T54"/>
    <mergeCell ref="AY55:AZ55"/>
    <mergeCell ref="BA55:BB55"/>
    <mergeCell ref="BI55:BJ55"/>
    <mergeCell ref="AK55:AL55"/>
    <mergeCell ref="BC55:BD55"/>
    <mergeCell ref="AS55:AT55"/>
    <mergeCell ref="BG55:BH55"/>
    <mergeCell ref="BK45:BM46"/>
    <mergeCell ref="B47:B48"/>
    <mergeCell ref="M47:N48"/>
    <mergeCell ref="C45:E45"/>
    <mergeCell ref="O47:P48"/>
    <mergeCell ref="Q47:R48"/>
    <mergeCell ref="F45:G46"/>
    <mergeCell ref="AA45:AB46"/>
    <mergeCell ref="U47:V48"/>
    <mergeCell ref="BE53:BF54"/>
    <mergeCell ref="BC53:BD54"/>
    <mergeCell ref="AQ53:AR54"/>
    <mergeCell ref="AG53:AH54"/>
    <mergeCell ref="X47:X48"/>
    <mergeCell ref="D53:G54"/>
    <mergeCell ref="S47:T48"/>
    <mergeCell ref="AC47:AD48"/>
    <mergeCell ref="AE47:AF48"/>
    <mergeCell ref="AG47:AH48"/>
    <mergeCell ref="BI47:BJ48"/>
    <mergeCell ref="BA47:BB48"/>
    <mergeCell ref="AY53:AZ54"/>
    <mergeCell ref="AK53:AL54"/>
    <mergeCell ref="B69:B70"/>
    <mergeCell ref="K69:P69"/>
    <mergeCell ref="AA70:AB70"/>
    <mergeCell ref="AC70:AD70"/>
    <mergeCell ref="AC71:AD72"/>
    <mergeCell ref="AE71:AF72"/>
    <mergeCell ref="AG70:AH70"/>
    <mergeCell ref="Q69:V69"/>
    <mergeCell ref="AA69:AF69"/>
    <mergeCell ref="K70:L70"/>
    <mergeCell ref="M70:N70"/>
    <mergeCell ref="J69:J70"/>
    <mergeCell ref="W69:W70"/>
    <mergeCell ref="X69:X70"/>
    <mergeCell ref="AE70:AF70"/>
    <mergeCell ref="Y79:Z80"/>
    <mergeCell ref="S55:T55"/>
    <mergeCell ref="U55:V55"/>
    <mergeCell ref="AA55:AB55"/>
    <mergeCell ref="K56:L56"/>
    <mergeCell ref="M56:N56"/>
    <mergeCell ref="O56:P56"/>
    <mergeCell ref="Q55:R55"/>
    <mergeCell ref="AA71:AB72"/>
    <mergeCell ref="AA77:AB78"/>
    <mergeCell ref="Y75:Z76"/>
    <mergeCell ref="Y77:Z78"/>
    <mergeCell ref="X60:Y60"/>
    <mergeCell ref="H69:I70"/>
    <mergeCell ref="AG71:AH72"/>
    <mergeCell ref="O70:P70"/>
    <mergeCell ref="Q70:R70"/>
    <mergeCell ref="BI73:BJ74"/>
    <mergeCell ref="AS73:AT74"/>
    <mergeCell ref="AU73:AV74"/>
    <mergeCell ref="AW73:AX74"/>
    <mergeCell ref="B73:B74"/>
    <mergeCell ref="K73:L74"/>
    <mergeCell ref="M73:N74"/>
    <mergeCell ref="U73:V74"/>
    <mergeCell ref="AA73:AB74"/>
    <mergeCell ref="BK73:BM74"/>
    <mergeCell ref="B71:B72"/>
    <mergeCell ref="AM69:AR69"/>
    <mergeCell ref="AY69:BD69"/>
    <mergeCell ref="BE69:BJ69"/>
    <mergeCell ref="BK69:BM70"/>
    <mergeCell ref="AM70:AN70"/>
    <mergeCell ref="AO70:AP70"/>
    <mergeCell ref="AQ70:AR70"/>
    <mergeCell ref="AY70:AZ70"/>
    <mergeCell ref="BI70:BJ70"/>
    <mergeCell ref="K71:L72"/>
    <mergeCell ref="M71:N72"/>
    <mergeCell ref="O71:P72"/>
    <mergeCell ref="Q71:R72"/>
    <mergeCell ref="S71:T72"/>
    <mergeCell ref="U71:V72"/>
    <mergeCell ref="BE71:BF72"/>
    <mergeCell ref="BG71:BH72"/>
    <mergeCell ref="BI71:BJ72"/>
    <mergeCell ref="BG70:BH70"/>
    <mergeCell ref="AK70:AL70"/>
    <mergeCell ref="AO73:AP74"/>
    <mergeCell ref="AG73:AH74"/>
    <mergeCell ref="AI73:AJ74"/>
    <mergeCell ref="AK73:AL74"/>
    <mergeCell ref="AM73:AN74"/>
    <mergeCell ref="AC73:AD74"/>
    <mergeCell ref="C73:E73"/>
    <mergeCell ref="C74:E74"/>
    <mergeCell ref="AE73:AF74"/>
    <mergeCell ref="J73:J74"/>
    <mergeCell ref="X73:X74"/>
    <mergeCell ref="BC71:BD72"/>
    <mergeCell ref="AQ73:AR74"/>
    <mergeCell ref="AY73:AZ74"/>
    <mergeCell ref="BA73:BB74"/>
    <mergeCell ref="BC73:BD74"/>
    <mergeCell ref="AY71:AZ72"/>
    <mergeCell ref="AQ71:AR72"/>
    <mergeCell ref="AI71:AJ72"/>
    <mergeCell ref="O73:P74"/>
    <mergeCell ref="Q73:R74"/>
    <mergeCell ref="S73:T74"/>
    <mergeCell ref="W73:W74"/>
    <mergeCell ref="AW71:AX72"/>
    <mergeCell ref="O75:P76"/>
    <mergeCell ref="Q75:R76"/>
    <mergeCell ref="S75:T76"/>
    <mergeCell ref="C75:E75"/>
    <mergeCell ref="AE77:AF78"/>
    <mergeCell ref="AG77:AH78"/>
    <mergeCell ref="AW77:AX78"/>
    <mergeCell ref="B79:B80"/>
    <mergeCell ref="K79:L80"/>
    <mergeCell ref="M79:N80"/>
    <mergeCell ref="O79:P80"/>
    <mergeCell ref="Q79:R80"/>
    <mergeCell ref="C77:E77"/>
    <mergeCell ref="C78:E78"/>
    <mergeCell ref="J79:J80"/>
    <mergeCell ref="F79:G80"/>
    <mergeCell ref="H79:I80"/>
    <mergeCell ref="AG75:AH76"/>
    <mergeCell ref="AI75:AJ76"/>
    <mergeCell ref="AK75:AL76"/>
    <mergeCell ref="AM75:AN76"/>
    <mergeCell ref="AS75:AT76"/>
    <mergeCell ref="AU75:AV76"/>
    <mergeCell ref="AM79:AN80"/>
    <mergeCell ref="AO79:AP80"/>
    <mergeCell ref="AQ79:AR80"/>
    <mergeCell ref="W79:W80"/>
    <mergeCell ref="BI79:BJ80"/>
    <mergeCell ref="AO75:AP76"/>
    <mergeCell ref="AQ75:AR76"/>
    <mergeCell ref="AY75:AZ76"/>
    <mergeCell ref="BA75:BB76"/>
    <mergeCell ref="BC75:BD76"/>
    <mergeCell ref="BG75:BH76"/>
    <mergeCell ref="AU77:AV78"/>
    <mergeCell ref="BG77:BH78"/>
    <mergeCell ref="BG79:BH80"/>
    <mergeCell ref="BI75:BJ76"/>
    <mergeCell ref="B77:B78"/>
    <mergeCell ref="K77:L78"/>
    <mergeCell ref="M77:N78"/>
    <mergeCell ref="O77:P78"/>
    <mergeCell ref="Q77:R78"/>
    <mergeCell ref="C76:E76"/>
    <mergeCell ref="BI77:BJ78"/>
    <mergeCell ref="AC77:AD78"/>
    <mergeCell ref="AA75:AB76"/>
    <mergeCell ref="AI77:AJ78"/>
    <mergeCell ref="AK77:AL78"/>
    <mergeCell ref="W77:W78"/>
    <mergeCell ref="W75:W76"/>
    <mergeCell ref="U75:V76"/>
    <mergeCell ref="H77:I78"/>
    <mergeCell ref="AS77:AT78"/>
    <mergeCell ref="BC77:BD78"/>
    <mergeCell ref="BE77:BF78"/>
    <mergeCell ref="B75:B76"/>
    <mergeCell ref="K75:L76"/>
    <mergeCell ref="M75:N76"/>
    <mergeCell ref="AY79:AZ80"/>
    <mergeCell ref="BE79:BF80"/>
    <mergeCell ref="BA79:BB80"/>
    <mergeCell ref="BC79:BD80"/>
    <mergeCell ref="AS79:AT80"/>
    <mergeCell ref="AA79:AB80"/>
    <mergeCell ref="AC79:AD80"/>
    <mergeCell ref="AI81:AJ82"/>
    <mergeCell ref="AK81:AL82"/>
    <mergeCell ref="AM81:AN82"/>
    <mergeCell ref="AO81:AP82"/>
    <mergeCell ref="AE79:AF80"/>
    <mergeCell ref="AG79:AH80"/>
    <mergeCell ref="AI79:AJ80"/>
    <mergeCell ref="AK79:AL80"/>
    <mergeCell ref="AW81:AX82"/>
    <mergeCell ref="AS81:AT82"/>
    <mergeCell ref="AU81:AV82"/>
    <mergeCell ref="AU79:AV80"/>
    <mergeCell ref="AW79:AX80"/>
    <mergeCell ref="AQ81:AR82"/>
    <mergeCell ref="AY81:AZ82"/>
    <mergeCell ref="BA81:BB82"/>
    <mergeCell ref="BC81:BD82"/>
    <mergeCell ref="BE81:BF82"/>
    <mergeCell ref="BG81:BH82"/>
    <mergeCell ref="BI81:BJ82"/>
    <mergeCell ref="B83:B84"/>
    <mergeCell ref="K83:L84"/>
    <mergeCell ref="M83:N84"/>
    <mergeCell ref="B81:B82"/>
    <mergeCell ref="C81:E81"/>
    <mergeCell ref="C82:E82"/>
    <mergeCell ref="K81:L82"/>
    <mergeCell ref="O83:P84"/>
    <mergeCell ref="AA83:AB84"/>
    <mergeCell ref="AC83:AD84"/>
    <mergeCell ref="AE83:AF84"/>
    <mergeCell ref="AG83:AH84"/>
    <mergeCell ref="W83:W84"/>
    <mergeCell ref="X83:X84"/>
    <mergeCell ref="AI83:AJ84"/>
    <mergeCell ref="AK83:AL84"/>
    <mergeCell ref="AM83:AN84"/>
    <mergeCell ref="AO83:AP84"/>
    <mergeCell ref="AQ83:AR84"/>
    <mergeCell ref="AY83:AZ84"/>
    <mergeCell ref="BA83:BB84"/>
    <mergeCell ref="AG81:AH82"/>
    <mergeCell ref="AO87:AP88"/>
    <mergeCell ref="BI83:BJ84"/>
    <mergeCell ref="B85:B86"/>
    <mergeCell ref="K85:L86"/>
    <mergeCell ref="M85:N86"/>
    <mergeCell ref="C83:E83"/>
    <mergeCell ref="C84:E84"/>
    <mergeCell ref="AM85:AN86"/>
    <mergeCell ref="AO85:AP86"/>
    <mergeCell ref="AQ85:AR86"/>
    <mergeCell ref="U85:V86"/>
    <mergeCell ref="AA85:AB86"/>
    <mergeCell ref="AC85:AD86"/>
    <mergeCell ref="AE85:AF86"/>
    <mergeCell ref="AG85:AH86"/>
    <mergeCell ref="AK85:AL86"/>
    <mergeCell ref="BC85:BD86"/>
    <mergeCell ref="BE85:BF86"/>
    <mergeCell ref="BG85:BH86"/>
    <mergeCell ref="BI85:BJ86"/>
    <mergeCell ref="AS85:AT86"/>
    <mergeCell ref="AU85:AV86"/>
    <mergeCell ref="AW85:AX86"/>
    <mergeCell ref="AY85:AZ86"/>
    <mergeCell ref="BA85:BB86"/>
    <mergeCell ref="C85:E85"/>
    <mergeCell ref="BC83:BD84"/>
    <mergeCell ref="AS83:AT84"/>
    <mergeCell ref="AU83:AV84"/>
    <mergeCell ref="AW83:AX84"/>
    <mergeCell ref="BE83:BF84"/>
    <mergeCell ref="BG83:BH84"/>
    <mergeCell ref="AQ87:AR88"/>
    <mergeCell ref="AY87:AZ88"/>
    <mergeCell ref="BA87:BB88"/>
    <mergeCell ref="BC87:BD88"/>
    <mergeCell ref="BE87:BF88"/>
    <mergeCell ref="BG87:BH88"/>
    <mergeCell ref="BI87:BJ88"/>
    <mergeCell ref="B89:B90"/>
    <mergeCell ref="K89:L90"/>
    <mergeCell ref="M89:N90"/>
    <mergeCell ref="B87:B88"/>
    <mergeCell ref="U89:V90"/>
    <mergeCell ref="AA89:AB90"/>
    <mergeCell ref="AC89:AD90"/>
    <mergeCell ref="AE89:AF90"/>
    <mergeCell ref="AG89:AH90"/>
    <mergeCell ref="AI89:AJ90"/>
    <mergeCell ref="AK89:AL90"/>
    <mergeCell ref="AM89:AN90"/>
    <mergeCell ref="AO89:AP90"/>
    <mergeCell ref="AQ89:AR90"/>
    <mergeCell ref="AY89:AZ90"/>
    <mergeCell ref="BA89:BB90"/>
    <mergeCell ref="BC89:BD90"/>
    <mergeCell ref="BE89:BF90"/>
    <mergeCell ref="BG89:BH90"/>
    <mergeCell ref="AS89:AT90"/>
    <mergeCell ref="AU89:AV90"/>
    <mergeCell ref="AW89:AX90"/>
    <mergeCell ref="AM87:AN88"/>
    <mergeCell ref="M87:N88"/>
    <mergeCell ref="O87:P88"/>
    <mergeCell ref="BI89:BJ90"/>
    <mergeCell ref="B91:B92"/>
    <mergeCell ref="K91:L92"/>
    <mergeCell ref="M91:N92"/>
    <mergeCell ref="C92:E92"/>
    <mergeCell ref="S91:T92"/>
    <mergeCell ref="U91:V92"/>
    <mergeCell ref="AA91:AB92"/>
    <mergeCell ref="AC91:AD92"/>
    <mergeCell ref="AE91:AF92"/>
    <mergeCell ref="AG91:AH92"/>
    <mergeCell ref="AI91:AJ92"/>
    <mergeCell ref="AK91:AL92"/>
    <mergeCell ref="AM91:AN92"/>
    <mergeCell ref="AO91:AP92"/>
    <mergeCell ref="AQ91:AR92"/>
    <mergeCell ref="AY91:AZ92"/>
    <mergeCell ref="BA91:BB92"/>
    <mergeCell ref="BC91:BD92"/>
    <mergeCell ref="BE91:BF92"/>
    <mergeCell ref="BG91:BH92"/>
    <mergeCell ref="AS91:AT92"/>
    <mergeCell ref="AU91:AV92"/>
    <mergeCell ref="AW91:AX92"/>
    <mergeCell ref="BI91:BJ92"/>
    <mergeCell ref="J91:J92"/>
    <mergeCell ref="W91:W92"/>
    <mergeCell ref="X91:X92"/>
    <mergeCell ref="O91:P92"/>
    <mergeCell ref="Q91:R92"/>
    <mergeCell ref="BI93:BJ94"/>
    <mergeCell ref="B95:B96"/>
    <mergeCell ref="K95:L96"/>
    <mergeCell ref="M95:N96"/>
    <mergeCell ref="B93:B94"/>
    <mergeCell ref="C93:E93"/>
    <mergeCell ref="U95:V96"/>
    <mergeCell ref="J95:J96"/>
    <mergeCell ref="AA95:AB96"/>
    <mergeCell ref="AC95:AD96"/>
    <mergeCell ref="S95:T96"/>
    <mergeCell ref="AI95:AJ96"/>
    <mergeCell ref="AK95:AL96"/>
    <mergeCell ref="AM95:AN96"/>
    <mergeCell ref="AO95:AP96"/>
    <mergeCell ref="AQ95:AR96"/>
    <mergeCell ref="Y95:Z96"/>
    <mergeCell ref="AY95:AZ96"/>
    <mergeCell ref="BA95:BB96"/>
    <mergeCell ref="BC95:BD96"/>
    <mergeCell ref="BE95:BF96"/>
    <mergeCell ref="BG95:BH96"/>
    <mergeCell ref="AS95:AT96"/>
    <mergeCell ref="AU95:AV96"/>
    <mergeCell ref="AW95:AX96"/>
    <mergeCell ref="AA93:AB94"/>
    <mergeCell ref="AC93:AD94"/>
    <mergeCell ref="AE93:AF94"/>
    <mergeCell ref="AG93:AH94"/>
    <mergeCell ref="AI93:AJ94"/>
    <mergeCell ref="AK93:AL94"/>
    <mergeCell ref="AM93:AN94"/>
    <mergeCell ref="AQ93:AR94"/>
    <mergeCell ref="AY93:AZ94"/>
    <mergeCell ref="BA93:BB94"/>
    <mergeCell ref="BC93:BD94"/>
    <mergeCell ref="BE93:BF94"/>
    <mergeCell ref="C94:E94"/>
    <mergeCell ref="K93:L94"/>
    <mergeCell ref="M93:N94"/>
    <mergeCell ref="O93:P94"/>
    <mergeCell ref="Q93:R94"/>
    <mergeCell ref="O95:P96"/>
    <mergeCell ref="Q95:R96"/>
    <mergeCell ref="BG93:BH94"/>
    <mergeCell ref="AS93:AT94"/>
    <mergeCell ref="AU93:AV94"/>
    <mergeCell ref="AW93:AX94"/>
    <mergeCell ref="AE95:AF96"/>
    <mergeCell ref="AG95:AH96"/>
    <mergeCell ref="W95:W96"/>
    <mergeCell ref="X95:X96"/>
    <mergeCell ref="AO93:AP94"/>
    <mergeCell ref="S93:T94"/>
    <mergeCell ref="U93:V94"/>
    <mergeCell ref="J93:J94"/>
    <mergeCell ref="W93:W94"/>
    <mergeCell ref="X93:X94"/>
    <mergeCell ref="BI95:BJ96"/>
    <mergeCell ref="AO97:AP98"/>
    <mergeCell ref="AQ97:AR98"/>
    <mergeCell ref="AY97:AZ98"/>
    <mergeCell ref="BA97:BB98"/>
    <mergeCell ref="B97:B98"/>
    <mergeCell ref="K97:L98"/>
    <mergeCell ref="M97:N98"/>
    <mergeCell ref="C95:E95"/>
    <mergeCell ref="C96:E96"/>
    <mergeCell ref="AM97:AN98"/>
    <mergeCell ref="U97:V98"/>
    <mergeCell ref="AA97:AB98"/>
    <mergeCell ref="AC97:AD98"/>
    <mergeCell ref="AE97:AF98"/>
    <mergeCell ref="AG97:AH98"/>
    <mergeCell ref="AK97:AL98"/>
    <mergeCell ref="Y97:Z98"/>
    <mergeCell ref="BC97:BD98"/>
    <mergeCell ref="BE97:BF98"/>
    <mergeCell ref="BG97:BH98"/>
    <mergeCell ref="BI97:BJ98"/>
    <mergeCell ref="AS97:AT98"/>
    <mergeCell ref="AU97:AV98"/>
    <mergeCell ref="AW97:AX98"/>
    <mergeCell ref="J97:J98"/>
    <mergeCell ref="W97:W98"/>
    <mergeCell ref="X97:X98"/>
    <mergeCell ref="Q97:R98"/>
    <mergeCell ref="S97:T98"/>
    <mergeCell ref="O97:P98"/>
    <mergeCell ref="C98:E98"/>
    <mergeCell ref="BG99:BH100"/>
    <mergeCell ref="BI99:BJ100"/>
    <mergeCell ref="B101:B102"/>
    <mergeCell ref="K101:L102"/>
    <mergeCell ref="M101:N102"/>
    <mergeCell ref="B99:B100"/>
    <mergeCell ref="U101:V102"/>
    <mergeCell ref="AA101:AB102"/>
    <mergeCell ref="AC101:AD102"/>
    <mergeCell ref="BG101:BH102"/>
    <mergeCell ref="AS101:AT102"/>
    <mergeCell ref="AU101:AV102"/>
    <mergeCell ref="AW101:AX102"/>
    <mergeCell ref="AA99:AB100"/>
    <mergeCell ref="AC99:AD100"/>
    <mergeCell ref="AE99:AF100"/>
    <mergeCell ref="AO99:AP100"/>
    <mergeCell ref="AW99:AX100"/>
    <mergeCell ref="AG101:AH102"/>
    <mergeCell ref="Y99:Z100"/>
    <mergeCell ref="AG99:AH100"/>
    <mergeCell ref="AI99:AJ100"/>
    <mergeCell ref="AK99:AL100"/>
    <mergeCell ref="BE101:BF102"/>
    <mergeCell ref="AI101:AJ102"/>
    <mergeCell ref="AK101:AL102"/>
    <mergeCell ref="AM101:AN102"/>
    <mergeCell ref="AO101:AP102"/>
    <mergeCell ref="AS99:AT100"/>
    <mergeCell ref="AU99:AV100"/>
    <mergeCell ref="AK118:AL118"/>
    <mergeCell ref="AK103:AL104"/>
    <mergeCell ref="AQ99:AR100"/>
    <mergeCell ref="AY99:AZ100"/>
    <mergeCell ref="BA99:BB100"/>
    <mergeCell ref="AG118:AH118"/>
    <mergeCell ref="AI118:AJ118"/>
    <mergeCell ref="W103:W104"/>
    <mergeCell ref="X103:X104"/>
    <mergeCell ref="AE101:AF102"/>
    <mergeCell ref="BE99:BF100"/>
    <mergeCell ref="K99:L100"/>
    <mergeCell ref="AM99:AN100"/>
    <mergeCell ref="M99:N100"/>
    <mergeCell ref="O99:P100"/>
    <mergeCell ref="Q99:R100"/>
    <mergeCell ref="W99:W100"/>
    <mergeCell ref="X99:X100"/>
    <mergeCell ref="S99:T100"/>
    <mergeCell ref="AQ101:AR102"/>
    <mergeCell ref="BC109:BD110"/>
    <mergeCell ref="BE109:BF110"/>
    <mergeCell ref="AO117:AP117"/>
    <mergeCell ref="O118:P118"/>
    <mergeCell ref="AU103:AV104"/>
    <mergeCell ref="AW103:AX104"/>
    <mergeCell ref="AA111:AB112"/>
    <mergeCell ref="AC111:AD112"/>
    <mergeCell ref="AE111:AF112"/>
    <mergeCell ref="AG111:AH112"/>
    <mergeCell ref="AI111:AJ112"/>
    <mergeCell ref="AK111:AL112"/>
    <mergeCell ref="B103:B104"/>
    <mergeCell ref="K103:L104"/>
    <mergeCell ref="M103:N104"/>
    <mergeCell ref="C104:E104"/>
    <mergeCell ref="S103:T104"/>
    <mergeCell ref="U103:V104"/>
    <mergeCell ref="J103:J104"/>
    <mergeCell ref="O103:P104"/>
    <mergeCell ref="Q103:R104"/>
    <mergeCell ref="F103:G104"/>
    <mergeCell ref="BC99:BD100"/>
    <mergeCell ref="AY101:AZ102"/>
    <mergeCell ref="BA101:BB102"/>
    <mergeCell ref="BC101:BD102"/>
    <mergeCell ref="AS103:AT104"/>
    <mergeCell ref="AA103:AB104"/>
    <mergeCell ref="AC103:AD104"/>
    <mergeCell ref="AE103:AF104"/>
    <mergeCell ref="AG103:AH104"/>
    <mergeCell ref="AI103:AJ104"/>
    <mergeCell ref="U99:V100"/>
    <mergeCell ref="J101:J102"/>
    <mergeCell ref="W101:W102"/>
    <mergeCell ref="C99:E99"/>
    <mergeCell ref="BI103:BJ104"/>
    <mergeCell ref="BA107:BB108"/>
    <mergeCell ref="BC107:BD108"/>
    <mergeCell ref="BE107:BF108"/>
    <mergeCell ref="BG107:BH108"/>
    <mergeCell ref="BG105:BH106"/>
    <mergeCell ref="BI105:BJ106"/>
    <mergeCell ref="BE105:BF106"/>
    <mergeCell ref="X105:X106"/>
    <mergeCell ref="BI101:BJ102"/>
    <mergeCell ref="AM103:AN104"/>
    <mergeCell ref="AO103:AP104"/>
    <mergeCell ref="AQ103:AR104"/>
    <mergeCell ref="AY103:AZ104"/>
    <mergeCell ref="BA103:BB104"/>
    <mergeCell ref="BC103:BD104"/>
    <mergeCell ref="BE103:BF104"/>
    <mergeCell ref="BG103:BH104"/>
    <mergeCell ref="AI105:AJ106"/>
    <mergeCell ref="AK105:AL106"/>
    <mergeCell ref="AM105:AN106"/>
    <mergeCell ref="AO105:AP106"/>
    <mergeCell ref="AA105:AB106"/>
    <mergeCell ref="AC105:AD106"/>
    <mergeCell ref="AE105:AF106"/>
    <mergeCell ref="AG105:AH106"/>
    <mergeCell ref="B107:B108"/>
    <mergeCell ref="K107:L108"/>
    <mergeCell ref="M107:N108"/>
    <mergeCell ref="B105:B106"/>
    <mergeCell ref="C105:E105"/>
    <mergeCell ref="C106:E106"/>
    <mergeCell ref="K105:L106"/>
    <mergeCell ref="F105:G106"/>
    <mergeCell ref="F107:G108"/>
    <mergeCell ref="H107:I108"/>
    <mergeCell ref="AY107:AZ108"/>
    <mergeCell ref="U107:V108"/>
    <mergeCell ref="J107:J108"/>
    <mergeCell ref="AA107:AB108"/>
    <mergeCell ref="AC107:AD108"/>
    <mergeCell ref="AE107:AF108"/>
    <mergeCell ref="AG107:AH108"/>
    <mergeCell ref="W107:W108"/>
    <mergeCell ref="X107:X108"/>
    <mergeCell ref="S107:T108"/>
    <mergeCell ref="AS107:AT108"/>
    <mergeCell ref="AU107:AV108"/>
    <mergeCell ref="AW107:AX108"/>
    <mergeCell ref="AI107:AJ108"/>
    <mergeCell ref="AK107:AL108"/>
    <mergeCell ref="AM107:AN108"/>
    <mergeCell ref="AO107:AP108"/>
    <mergeCell ref="AQ107:AR108"/>
    <mergeCell ref="BG109:BH110"/>
    <mergeCell ref="BI109:BJ110"/>
    <mergeCell ref="AS109:AT110"/>
    <mergeCell ref="AU109:AV110"/>
    <mergeCell ref="AW109:AX110"/>
    <mergeCell ref="BA109:BB110"/>
    <mergeCell ref="O107:P108"/>
    <mergeCell ref="Q107:R108"/>
    <mergeCell ref="AQ105:AR106"/>
    <mergeCell ref="AY105:AZ106"/>
    <mergeCell ref="BA105:BB106"/>
    <mergeCell ref="BC105:BD106"/>
    <mergeCell ref="AS105:AT106"/>
    <mergeCell ref="AU105:AV106"/>
    <mergeCell ref="AW105:AX106"/>
    <mergeCell ref="Q105:R106"/>
    <mergeCell ref="AU115:AV116"/>
    <mergeCell ref="AG115:AH116"/>
    <mergeCell ref="Q109:R110"/>
    <mergeCell ref="S109:T110"/>
    <mergeCell ref="U109:V110"/>
    <mergeCell ref="O109:P110"/>
    <mergeCell ref="W105:W106"/>
    <mergeCell ref="S105:T106"/>
    <mergeCell ref="U105:V106"/>
    <mergeCell ref="AM111:AN112"/>
    <mergeCell ref="AO111:AP112"/>
    <mergeCell ref="AQ111:AR112"/>
    <mergeCell ref="AS111:AT112"/>
    <mergeCell ref="AU111:AV112"/>
    <mergeCell ref="AW111:AX112"/>
    <mergeCell ref="AY111:AZ112"/>
    <mergeCell ref="AS115:AT116"/>
    <mergeCell ref="B117:C117"/>
    <mergeCell ref="D117:G117"/>
    <mergeCell ref="K117:L117"/>
    <mergeCell ref="M117:N117"/>
    <mergeCell ref="O117:P117"/>
    <mergeCell ref="Y117:Z117"/>
    <mergeCell ref="Q117:R117"/>
    <mergeCell ref="S117:T117"/>
    <mergeCell ref="U117:V117"/>
    <mergeCell ref="AQ109:AR110"/>
    <mergeCell ref="AY109:AZ110"/>
    <mergeCell ref="BE117:BF117"/>
    <mergeCell ref="BI107:BJ108"/>
    <mergeCell ref="B109:B110"/>
    <mergeCell ref="K109:L110"/>
    <mergeCell ref="M109:N110"/>
    <mergeCell ref="C107:E107"/>
    <mergeCell ref="C108:E108"/>
    <mergeCell ref="AM109:AN110"/>
    <mergeCell ref="AO109:AP110"/>
    <mergeCell ref="AA115:AB116"/>
    <mergeCell ref="AA109:AB110"/>
    <mergeCell ref="AC109:AD110"/>
    <mergeCell ref="AE109:AF110"/>
    <mergeCell ref="AG109:AH110"/>
    <mergeCell ref="AK109:AL110"/>
    <mergeCell ref="AI109:AJ110"/>
    <mergeCell ref="AO115:AP116"/>
    <mergeCell ref="AI115:AJ116"/>
    <mergeCell ref="J109:J110"/>
    <mergeCell ref="W109:W110"/>
    <mergeCell ref="AK87:AL88"/>
    <mergeCell ref="AI85:AJ86"/>
    <mergeCell ref="M81:N82"/>
    <mergeCell ref="O81:P82"/>
    <mergeCell ref="B120:C120"/>
    <mergeCell ref="BG117:BH117"/>
    <mergeCell ref="BI117:BJ117"/>
    <mergeCell ref="AY117:AZ117"/>
    <mergeCell ref="BA117:BB117"/>
    <mergeCell ref="BA115:BB116"/>
    <mergeCell ref="AA117:AB117"/>
    <mergeCell ref="W115:W116"/>
    <mergeCell ref="X115:X116"/>
    <mergeCell ref="C109:E109"/>
    <mergeCell ref="C110:E110"/>
    <mergeCell ref="M105:N106"/>
    <mergeCell ref="O105:P106"/>
    <mergeCell ref="J105:J106"/>
    <mergeCell ref="J115:J116"/>
    <mergeCell ref="B115:C116"/>
    <mergeCell ref="AM117:AN117"/>
    <mergeCell ref="AE117:AF117"/>
    <mergeCell ref="AG117:AH117"/>
    <mergeCell ref="AI117:AJ117"/>
    <mergeCell ref="AE115:AF116"/>
    <mergeCell ref="AK117:AL117"/>
    <mergeCell ref="AK115:AL116"/>
    <mergeCell ref="AQ115:AR116"/>
    <mergeCell ref="AY115:AZ116"/>
    <mergeCell ref="O115:P116"/>
    <mergeCell ref="Q115:R116"/>
    <mergeCell ref="C67:D67"/>
    <mergeCell ref="AA47:AB48"/>
    <mergeCell ref="AE53:AF54"/>
    <mergeCell ref="Q53:R54"/>
    <mergeCell ref="X53:X54"/>
    <mergeCell ref="J77:J78"/>
    <mergeCell ref="C27:E27"/>
    <mergeCell ref="F71:G72"/>
    <mergeCell ref="F69:G70"/>
    <mergeCell ref="J75:J76"/>
    <mergeCell ref="W47:W48"/>
    <mergeCell ref="K53:L54"/>
    <mergeCell ref="M53:N54"/>
    <mergeCell ref="O53:P54"/>
    <mergeCell ref="L58:N58"/>
    <mergeCell ref="D115:G116"/>
    <mergeCell ref="K115:L116"/>
    <mergeCell ref="M115:N116"/>
    <mergeCell ref="Q87:R88"/>
    <mergeCell ref="S87:T88"/>
    <mergeCell ref="U87:V88"/>
    <mergeCell ref="AA87:AB88"/>
    <mergeCell ref="AC87:AD88"/>
    <mergeCell ref="AE87:AF88"/>
    <mergeCell ref="S115:T116"/>
    <mergeCell ref="U115:V116"/>
    <mergeCell ref="AC115:AD116"/>
    <mergeCell ref="X109:X110"/>
    <mergeCell ref="Q83:R84"/>
    <mergeCell ref="S83:T84"/>
    <mergeCell ref="U83:V84"/>
    <mergeCell ref="J83:J84"/>
    <mergeCell ref="B58:C58"/>
    <mergeCell ref="W23:W24"/>
    <mergeCell ref="X23:X24"/>
    <mergeCell ref="W25:W26"/>
    <mergeCell ref="X25:X26"/>
    <mergeCell ref="W31:W32"/>
    <mergeCell ref="C19:E19"/>
    <mergeCell ref="F47:G48"/>
    <mergeCell ref="C23:E23"/>
    <mergeCell ref="C24:E24"/>
    <mergeCell ref="F41:G42"/>
    <mergeCell ref="F43:G44"/>
    <mergeCell ref="AM55:AN55"/>
    <mergeCell ref="BE55:BF55"/>
    <mergeCell ref="AK47:AL48"/>
    <mergeCell ref="AM47:AN48"/>
    <mergeCell ref="AO47:AP48"/>
    <mergeCell ref="AQ47:AR48"/>
    <mergeCell ref="BC47:BD48"/>
    <mergeCell ref="BE47:BF48"/>
    <mergeCell ref="J58:K58"/>
    <mergeCell ref="H53:I54"/>
    <mergeCell ref="F31:G32"/>
    <mergeCell ref="F33:G34"/>
    <mergeCell ref="H41:I42"/>
    <mergeCell ref="H43:I44"/>
    <mergeCell ref="H45:I46"/>
    <mergeCell ref="F23:G24"/>
    <mergeCell ref="F25:G26"/>
    <mergeCell ref="AQ55:AR55"/>
    <mergeCell ref="AK37:AL38"/>
    <mergeCell ref="AM37:AN38"/>
    <mergeCell ref="BG47:BH48"/>
    <mergeCell ref="B45:B46"/>
    <mergeCell ref="H47:I48"/>
    <mergeCell ref="H31:I32"/>
    <mergeCell ref="F15:G16"/>
    <mergeCell ref="F17:G18"/>
    <mergeCell ref="F19:G20"/>
    <mergeCell ref="J87:J88"/>
    <mergeCell ref="W87:W88"/>
    <mergeCell ref="X87:X88"/>
    <mergeCell ref="J85:J86"/>
    <mergeCell ref="J89:J90"/>
    <mergeCell ref="W89:W90"/>
    <mergeCell ref="X89:X90"/>
    <mergeCell ref="Q89:R90"/>
    <mergeCell ref="S89:T90"/>
    <mergeCell ref="O89:P90"/>
    <mergeCell ref="X79:X80"/>
    <mergeCell ref="J81:J82"/>
    <mergeCell ref="W81:W82"/>
    <mergeCell ref="X81:X82"/>
    <mergeCell ref="S79:T80"/>
    <mergeCell ref="U79:V80"/>
    <mergeCell ref="K87:L88"/>
    <mergeCell ref="W85:W86"/>
    <mergeCell ref="X85:X86"/>
    <mergeCell ref="Q85:R86"/>
    <mergeCell ref="S85:T86"/>
    <mergeCell ref="O85:P86"/>
    <mergeCell ref="Q81:R82"/>
    <mergeCell ref="S81:T82"/>
    <mergeCell ref="U81:V82"/>
    <mergeCell ref="L61:N61"/>
    <mergeCell ref="V58:W58"/>
    <mergeCell ref="B64:BM64"/>
    <mergeCell ref="B65:BM65"/>
    <mergeCell ref="F39:G40"/>
    <mergeCell ref="BK55:BM55"/>
    <mergeCell ref="X57:Y57"/>
    <mergeCell ref="AC57:AE57"/>
    <mergeCell ref="S60:U60"/>
    <mergeCell ref="X58:Y58"/>
    <mergeCell ref="X61:Y61"/>
    <mergeCell ref="S57:U57"/>
    <mergeCell ref="H55:I55"/>
    <mergeCell ref="F57:H57"/>
    <mergeCell ref="O57:Q57"/>
    <mergeCell ref="O58:Q58"/>
    <mergeCell ref="O61:Q61"/>
    <mergeCell ref="BK53:BM54"/>
    <mergeCell ref="B55:C55"/>
    <mergeCell ref="D55:G55"/>
    <mergeCell ref="K55:L55"/>
    <mergeCell ref="M55:N55"/>
    <mergeCell ref="O55:P55"/>
    <mergeCell ref="BG53:BH54"/>
    <mergeCell ref="BF59:BH60"/>
    <mergeCell ref="BJ57:BL57"/>
    <mergeCell ref="BF57:BH57"/>
    <mergeCell ref="AI47:AJ48"/>
    <mergeCell ref="AT58:AV58"/>
    <mergeCell ref="AQ58:AS58"/>
    <mergeCell ref="AM57:AO57"/>
    <mergeCell ref="Q118:R118"/>
    <mergeCell ref="S118:T118"/>
    <mergeCell ref="O119:Q119"/>
    <mergeCell ref="S119:U119"/>
    <mergeCell ref="BA122:BC122"/>
    <mergeCell ref="B123:C123"/>
    <mergeCell ref="J123:K123"/>
    <mergeCell ref="Z123:AA123"/>
    <mergeCell ref="AC123:AE123"/>
    <mergeCell ref="O122:Q122"/>
    <mergeCell ref="AJ123:AL123"/>
    <mergeCell ref="J122:K122"/>
    <mergeCell ref="AC122:AE122"/>
    <mergeCell ref="AQ122:AS122"/>
    <mergeCell ref="B61:C61"/>
    <mergeCell ref="J61:K61"/>
    <mergeCell ref="AC61:AE61"/>
    <mergeCell ref="C100:E100"/>
    <mergeCell ref="H85:I86"/>
    <mergeCell ref="H99:I100"/>
    <mergeCell ref="F73:G74"/>
    <mergeCell ref="AC75:AD76"/>
    <mergeCell ref="X75:X76"/>
    <mergeCell ref="O101:P102"/>
    <mergeCell ref="X101:X102"/>
    <mergeCell ref="Q101:R102"/>
    <mergeCell ref="S101:T102"/>
    <mergeCell ref="X77:X78"/>
    <mergeCell ref="S77:T78"/>
    <mergeCell ref="U77:V78"/>
    <mergeCell ref="C69:E70"/>
    <mergeCell ref="F123:H123"/>
    <mergeCell ref="BA124:BM124"/>
    <mergeCell ref="C9:E9"/>
    <mergeCell ref="J119:K119"/>
    <mergeCell ref="C71:E71"/>
    <mergeCell ref="C101:E101"/>
    <mergeCell ref="C102:E102"/>
    <mergeCell ref="BA119:BC119"/>
    <mergeCell ref="J120:K120"/>
    <mergeCell ref="F120:H120"/>
    <mergeCell ref="L120:N120"/>
    <mergeCell ref="AJ119:AL119"/>
    <mergeCell ref="BK71:BM72"/>
    <mergeCell ref="AJ120:AL120"/>
    <mergeCell ref="BA120:BC120"/>
    <mergeCell ref="BK91:BM92"/>
    <mergeCell ref="BK89:BM90"/>
    <mergeCell ref="BK87:BM88"/>
    <mergeCell ref="BK85:BM86"/>
    <mergeCell ref="BK83:BM84"/>
    <mergeCell ref="BK103:BM104"/>
    <mergeCell ref="AW119:AY119"/>
    <mergeCell ref="BF120:BH120"/>
    <mergeCell ref="BJ120:BL120"/>
    <mergeCell ref="BG115:BH116"/>
    <mergeCell ref="BI115:BJ116"/>
    <mergeCell ref="BE115:BF116"/>
    <mergeCell ref="AW117:AX117"/>
    <mergeCell ref="BE118:BF118"/>
    <mergeCell ref="AW115:AX116"/>
    <mergeCell ref="BC115:BD116"/>
    <mergeCell ref="AC117:AD117"/>
    <mergeCell ref="BK101:BM102"/>
    <mergeCell ref="BK81:BM82"/>
    <mergeCell ref="BK95:BM96"/>
    <mergeCell ref="BK93:BM94"/>
    <mergeCell ref="C72:E72"/>
    <mergeCell ref="C103:E103"/>
    <mergeCell ref="C86:E86"/>
    <mergeCell ref="C87:E87"/>
    <mergeCell ref="C88:E88"/>
    <mergeCell ref="C89:E89"/>
    <mergeCell ref="C90:E90"/>
    <mergeCell ref="C91:E91"/>
    <mergeCell ref="C97:E97"/>
    <mergeCell ref="C7:E8"/>
    <mergeCell ref="C10:E10"/>
    <mergeCell ref="C11:E11"/>
    <mergeCell ref="C12:E12"/>
    <mergeCell ref="C13:E13"/>
    <mergeCell ref="C14:E14"/>
    <mergeCell ref="BK99:BM100"/>
    <mergeCell ref="BK97:BM98"/>
    <mergeCell ref="AC60:AE60"/>
    <mergeCell ref="O60:Q60"/>
    <mergeCell ref="F101:G102"/>
    <mergeCell ref="F91:G92"/>
    <mergeCell ref="F93:G94"/>
    <mergeCell ref="F95:G96"/>
    <mergeCell ref="F87:G88"/>
    <mergeCell ref="F97:G98"/>
    <mergeCell ref="F99:G100"/>
    <mergeCell ref="H71:I72"/>
    <mergeCell ref="H9:I10"/>
    <mergeCell ref="H11:I12"/>
    <mergeCell ref="BF121:BH122"/>
    <mergeCell ref="J99:J100"/>
    <mergeCell ref="H73:I74"/>
    <mergeCell ref="H97:I98"/>
    <mergeCell ref="O120:Q120"/>
    <mergeCell ref="H87:I88"/>
    <mergeCell ref="H89:I90"/>
    <mergeCell ref="H91:I92"/>
    <mergeCell ref="H93:I94"/>
    <mergeCell ref="BJ121:BL122"/>
    <mergeCell ref="BF58:BH58"/>
    <mergeCell ref="BJ58:BL58"/>
    <mergeCell ref="BF119:BH119"/>
    <mergeCell ref="BJ119:BL119"/>
    <mergeCell ref="BK117:BM117"/>
    <mergeCell ref="BK79:BM80"/>
    <mergeCell ref="BK77:BM78"/>
    <mergeCell ref="BK75:BM76"/>
    <mergeCell ref="BA62:BM62"/>
    <mergeCell ref="BJ59:BL60"/>
    <mergeCell ref="BK107:BM108"/>
    <mergeCell ref="BK105:BM106"/>
    <mergeCell ref="AM115:AN116"/>
    <mergeCell ref="BK115:BM116"/>
    <mergeCell ref="H95:I96"/>
    <mergeCell ref="F119:H119"/>
    <mergeCell ref="F122:H122"/>
    <mergeCell ref="H115:I116"/>
    <mergeCell ref="H117:I117"/>
    <mergeCell ref="H101:I102"/>
    <mergeCell ref="H103:I104"/>
    <mergeCell ref="H105:I106"/>
    <mergeCell ref="F109:G110"/>
    <mergeCell ref="H109:I110"/>
    <mergeCell ref="H81:I82"/>
    <mergeCell ref="H83:I84"/>
    <mergeCell ref="H75:I76"/>
    <mergeCell ref="F58:H58"/>
    <mergeCell ref="F61:H61"/>
    <mergeCell ref="F75:G76"/>
    <mergeCell ref="F77:G78"/>
    <mergeCell ref="F60:H60"/>
    <mergeCell ref="F81:G82"/>
    <mergeCell ref="F83:G84"/>
    <mergeCell ref="F85:G86"/>
    <mergeCell ref="AA13:AB14"/>
    <mergeCell ref="W39:W40"/>
    <mergeCell ref="X39:X40"/>
    <mergeCell ref="AG56:AH56"/>
    <mergeCell ref="Y13:Z14"/>
    <mergeCell ref="AC45:AD46"/>
    <mergeCell ref="AE45:AF46"/>
    <mergeCell ref="W45:W46"/>
    <mergeCell ref="X45:X46"/>
    <mergeCell ref="AG57:AI57"/>
    <mergeCell ref="AG58:AI58"/>
    <mergeCell ref="AC55:AD55"/>
    <mergeCell ref="AE55:AF55"/>
    <mergeCell ref="AG55:AH55"/>
    <mergeCell ref="AC58:AE58"/>
    <mergeCell ref="AC25:AD26"/>
    <mergeCell ref="AE25:AF26"/>
    <mergeCell ref="AG25:AH26"/>
    <mergeCell ref="AI25:AJ26"/>
    <mergeCell ref="S122:U122"/>
    <mergeCell ref="X122:Y122"/>
    <mergeCell ref="AG122:AI122"/>
    <mergeCell ref="AM122:AO122"/>
    <mergeCell ref="AG61:AI61"/>
    <mergeCell ref="S120:U120"/>
    <mergeCell ref="AM58:AO58"/>
    <mergeCell ref="AQ57:AS57"/>
    <mergeCell ref="AJ58:AL58"/>
    <mergeCell ref="AJ61:AL61"/>
    <mergeCell ref="BA60:BC60"/>
    <mergeCell ref="AW57:AY57"/>
    <mergeCell ref="AW60:AY60"/>
    <mergeCell ref="BA57:BC57"/>
    <mergeCell ref="AW58:AY58"/>
    <mergeCell ref="BA58:BC58"/>
    <mergeCell ref="AT61:AV61"/>
    <mergeCell ref="Z61:AA61"/>
    <mergeCell ref="AM60:AO60"/>
    <mergeCell ref="AQ60:AS60"/>
    <mergeCell ref="V61:W61"/>
    <mergeCell ref="Z58:AA58"/>
    <mergeCell ref="S58:U58"/>
    <mergeCell ref="S61:U61"/>
    <mergeCell ref="AG60:AI60"/>
    <mergeCell ref="AQ117:AR117"/>
    <mergeCell ref="Z120:AA120"/>
    <mergeCell ref="AC120:AE120"/>
    <mergeCell ref="AG67:AM67"/>
    <mergeCell ref="AI97:AJ98"/>
    <mergeCell ref="AG87:AH88"/>
    <mergeCell ref="AI87:AJ88"/>
    <mergeCell ref="BA123:BC123"/>
    <mergeCell ref="BF61:BL61"/>
    <mergeCell ref="BF123:BL123"/>
    <mergeCell ref="BA61:BC61"/>
    <mergeCell ref="AM61:AO61"/>
    <mergeCell ref="AQ61:AS61"/>
    <mergeCell ref="AW122:AY122"/>
    <mergeCell ref="AM123:AO123"/>
    <mergeCell ref="AQ123:AS123"/>
    <mergeCell ref="AW120:AY120"/>
    <mergeCell ref="L123:N123"/>
    <mergeCell ref="O123:Q123"/>
    <mergeCell ref="S123:U123"/>
    <mergeCell ref="V123:W123"/>
    <mergeCell ref="X123:Y123"/>
    <mergeCell ref="AG123:AI123"/>
    <mergeCell ref="AW123:AY123"/>
    <mergeCell ref="V120:W120"/>
    <mergeCell ref="AC119:AE119"/>
    <mergeCell ref="AQ119:AS119"/>
    <mergeCell ref="AT123:AV123"/>
    <mergeCell ref="AG120:AI120"/>
    <mergeCell ref="AM120:AO120"/>
    <mergeCell ref="AQ120:AS120"/>
    <mergeCell ref="AT120:AV120"/>
    <mergeCell ref="X119:Y119"/>
    <mergeCell ref="AG119:AI119"/>
    <mergeCell ref="AM119:AO119"/>
    <mergeCell ref="BK109:BM110"/>
    <mergeCell ref="K118:L118"/>
    <mergeCell ref="M118:N118"/>
    <mergeCell ref="X120:Y120"/>
  </mergeCells>
  <phoneticPr fontId="25" type="noConversion"/>
  <printOptions horizontalCentered="1" verticalCentered="1"/>
  <pageMargins left="0.27559055118110237" right="0.19685039370078741" top="0.83" bottom="1.0629921259842521" header="0.19685039370078741" footer="0.15748031496062992"/>
  <pageSetup scale="32" orientation="landscape" blackAndWhite="1" horizontalDpi="360" verticalDpi="360" r:id="rId1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AI49"/>
  <sheetViews>
    <sheetView workbookViewId="0"/>
  </sheetViews>
  <sheetFormatPr defaultColWidth="9" defaultRowHeight="19.5" x14ac:dyDescent="0.4"/>
  <cols>
    <col min="1" max="1" width="1.42578125" style="40" customWidth="1"/>
    <col min="2" max="2" width="10.85546875" style="39" customWidth="1"/>
    <col min="3" max="3" width="8.140625" style="39" customWidth="1"/>
    <col min="4" max="4" width="10" style="39" customWidth="1"/>
    <col min="5" max="5" width="8.140625" style="39" customWidth="1"/>
    <col min="6" max="6" width="9" style="39" customWidth="1"/>
    <col min="7" max="7" width="8.140625" style="39" customWidth="1"/>
    <col min="8" max="8" width="9" style="39" customWidth="1"/>
    <col min="9" max="9" width="8.140625" style="41" customWidth="1"/>
    <col min="10" max="10" width="1" style="41" customWidth="1"/>
    <col min="11" max="11" width="8.140625" style="40" customWidth="1"/>
    <col min="12" max="12" width="39.28515625" style="40" customWidth="1"/>
    <col min="13" max="13" width="8.140625" style="52" customWidth="1"/>
    <col min="14" max="16" width="5.140625" style="39" hidden="1" customWidth="1"/>
    <col min="17" max="17" width="1.42578125" style="39" customWidth="1"/>
    <col min="18" max="18" width="1.42578125" style="40" customWidth="1"/>
    <col min="19" max="19" width="10.85546875" style="39" customWidth="1"/>
    <col min="20" max="20" width="8.140625" style="39" customWidth="1"/>
    <col min="21" max="21" width="10" style="39" customWidth="1"/>
    <col min="22" max="22" width="8.140625" style="39" customWidth="1"/>
    <col min="23" max="23" width="9" style="39" customWidth="1"/>
    <col min="24" max="24" width="8.140625" style="39" customWidth="1"/>
    <col min="25" max="25" width="9" style="39" customWidth="1"/>
    <col min="26" max="26" width="8.140625" style="41" customWidth="1"/>
    <col min="27" max="27" width="1" style="41" customWidth="1"/>
    <col min="28" max="28" width="8.140625" style="40" customWidth="1"/>
    <col min="29" max="29" width="39.28515625" style="40" customWidth="1"/>
    <col min="30" max="30" width="8.140625" style="52" customWidth="1"/>
    <col min="31" max="33" width="5.140625" style="39" hidden="1" customWidth="1"/>
    <col min="34" max="34" width="1.42578125" style="39" customWidth="1"/>
    <col min="35" max="16384" width="9" style="40"/>
  </cols>
  <sheetData>
    <row r="1" spans="1:35" ht="9.6" customHeight="1" x14ac:dyDescent="0.4">
      <c r="A1" s="105"/>
      <c r="B1" s="106"/>
      <c r="C1" s="106"/>
      <c r="D1" s="106"/>
      <c r="E1" s="106"/>
      <c r="F1" s="106"/>
      <c r="G1" s="106"/>
      <c r="H1" s="106"/>
      <c r="I1" s="107"/>
      <c r="J1" s="107"/>
      <c r="K1" s="105"/>
      <c r="L1" s="105"/>
      <c r="M1" s="108"/>
      <c r="N1" s="106"/>
      <c r="O1" s="106"/>
      <c r="P1" s="106"/>
      <c r="Q1" s="106"/>
      <c r="R1" s="105"/>
      <c r="S1" s="106"/>
      <c r="T1" s="106"/>
      <c r="U1" s="106"/>
      <c r="V1" s="106"/>
      <c r="W1" s="106"/>
      <c r="X1" s="106"/>
      <c r="Y1" s="106"/>
      <c r="Z1" s="107"/>
      <c r="AA1" s="107"/>
      <c r="AB1" s="105"/>
      <c r="AC1" s="105"/>
      <c r="AD1" s="108"/>
      <c r="AE1" s="106"/>
      <c r="AF1" s="106"/>
      <c r="AG1" s="106"/>
      <c r="AH1" s="106"/>
    </row>
    <row r="2" spans="1:35" s="258" customFormat="1" ht="30" customHeight="1" thickBot="1" x14ac:dyDescent="0.3">
      <c r="A2" s="255"/>
      <c r="B2" s="634" t="s">
        <v>84</v>
      </c>
      <c r="C2" s="634"/>
      <c r="D2" s="634"/>
      <c r="E2" s="634"/>
      <c r="F2" s="634"/>
      <c r="G2" s="634"/>
      <c r="H2" s="634"/>
      <c r="I2" s="634"/>
      <c r="J2" s="634"/>
      <c r="K2" s="634"/>
      <c r="L2" s="634"/>
      <c r="M2" s="634"/>
      <c r="N2" s="256"/>
      <c r="O2" s="256"/>
      <c r="P2" s="256"/>
      <c r="Q2" s="257"/>
      <c r="R2" s="255"/>
      <c r="S2" s="634" t="s">
        <v>84</v>
      </c>
      <c r="T2" s="634"/>
      <c r="U2" s="634"/>
      <c r="V2" s="634"/>
      <c r="W2" s="634"/>
      <c r="X2" s="634"/>
      <c r="Y2" s="634"/>
      <c r="Z2" s="634"/>
      <c r="AA2" s="634"/>
      <c r="AB2" s="634"/>
      <c r="AC2" s="634"/>
      <c r="AD2" s="634"/>
      <c r="AE2" s="256"/>
      <c r="AF2" s="256"/>
      <c r="AG2" s="256"/>
      <c r="AH2" s="257"/>
    </row>
    <row r="3" spans="1:35" s="38" customFormat="1" ht="24.6" customHeight="1" thickTop="1" thickBot="1" x14ac:dyDescent="0.3">
      <c r="A3" s="111"/>
      <c r="B3" s="113" t="s">
        <v>27</v>
      </c>
      <c r="C3" s="635">
        <f>ROSTER!E5</f>
        <v>0</v>
      </c>
      <c r="D3" s="636"/>
      <c r="E3" s="113"/>
      <c r="F3" s="635">
        <f>ROSTER!D3</f>
        <v>0</v>
      </c>
      <c r="G3" s="637"/>
      <c r="H3" s="637"/>
      <c r="I3" s="637"/>
      <c r="J3" s="637"/>
      <c r="K3" s="637"/>
      <c r="L3" s="636"/>
      <c r="M3" s="114"/>
      <c r="N3" s="37"/>
      <c r="O3" s="37"/>
      <c r="P3" s="37"/>
      <c r="Q3" s="109"/>
      <c r="R3" s="111"/>
      <c r="S3" s="113" t="s">
        <v>27</v>
      </c>
      <c r="T3" s="635">
        <f>ROSTER!E5</f>
        <v>0</v>
      </c>
      <c r="U3" s="636"/>
      <c r="V3" s="113"/>
      <c r="W3" s="635">
        <f>ROSTER!D3</f>
        <v>0</v>
      </c>
      <c r="X3" s="637"/>
      <c r="Y3" s="637"/>
      <c r="Z3" s="637"/>
      <c r="AA3" s="637"/>
      <c r="AB3" s="637"/>
      <c r="AC3" s="636"/>
      <c r="AD3" s="114"/>
      <c r="AE3" s="42"/>
      <c r="AF3" s="42"/>
      <c r="AG3" s="42"/>
      <c r="AH3" s="109"/>
    </row>
    <row r="4" spans="1:35" s="38" customFormat="1" ht="12.75" customHeight="1" thickTop="1" thickBot="1" x14ac:dyDescent="0.3">
      <c r="A4" s="111"/>
      <c r="B4" s="113"/>
      <c r="C4" s="115"/>
      <c r="D4" s="115"/>
      <c r="E4" s="113"/>
      <c r="F4" s="116"/>
      <c r="G4" s="116"/>
      <c r="H4" s="116"/>
      <c r="I4" s="116"/>
      <c r="J4" s="116"/>
      <c r="K4" s="116"/>
      <c r="L4" s="116"/>
      <c r="M4" s="114"/>
      <c r="N4" s="42"/>
      <c r="O4" s="42"/>
      <c r="P4" s="42"/>
      <c r="Q4" s="109"/>
      <c r="R4" s="111"/>
      <c r="S4" s="113"/>
      <c r="T4" s="115"/>
      <c r="U4" s="115"/>
      <c r="V4" s="113"/>
      <c r="W4" s="116"/>
      <c r="X4" s="116"/>
      <c r="Y4" s="116"/>
      <c r="Z4" s="116"/>
      <c r="AA4" s="116"/>
      <c r="AB4" s="116"/>
      <c r="AC4" s="116"/>
      <c r="AD4" s="114"/>
      <c r="AE4" s="42"/>
      <c r="AF4" s="42"/>
      <c r="AG4" s="42"/>
      <c r="AH4" s="109"/>
    </row>
    <row r="5" spans="1:35" s="254" customFormat="1" ht="24.6" customHeight="1" thickBot="1" x14ac:dyDescent="0.45">
      <c r="A5" s="244"/>
      <c r="B5" s="638" t="s">
        <v>85</v>
      </c>
      <c r="C5" s="638"/>
      <c r="D5" s="245" t="s">
        <v>91</v>
      </c>
      <c r="E5" s="246">
        <f>N48</f>
        <v>0</v>
      </c>
      <c r="F5" s="247" t="s">
        <v>129</v>
      </c>
      <c r="G5" s="246">
        <f>O48</f>
        <v>0</v>
      </c>
      <c r="H5" s="247" t="s">
        <v>128</v>
      </c>
      <c r="I5" s="246">
        <f>P48</f>
        <v>0</v>
      </c>
      <c r="J5" s="248"/>
      <c r="K5" s="249" t="str">
        <f>IF(E5=0,"",G5/E5)</f>
        <v/>
      </c>
      <c r="L5" s="250"/>
      <c r="M5" s="251"/>
      <c r="N5" s="252"/>
      <c r="O5" s="252"/>
      <c r="P5" s="252"/>
      <c r="Q5" s="253"/>
      <c r="R5" s="244"/>
      <c r="S5" s="638" t="s">
        <v>85</v>
      </c>
      <c r="T5" s="638"/>
      <c r="U5" s="245" t="s">
        <v>91</v>
      </c>
      <c r="V5" s="246">
        <f>AE48+N48</f>
        <v>0</v>
      </c>
      <c r="W5" s="247" t="s">
        <v>129</v>
      </c>
      <c r="X5" s="246">
        <f>AF48+O48</f>
        <v>0</v>
      </c>
      <c r="Y5" s="247" t="s">
        <v>128</v>
      </c>
      <c r="Z5" s="246">
        <f>AG48+P48</f>
        <v>0</v>
      </c>
      <c r="AA5" s="248"/>
      <c r="AB5" s="249" t="str">
        <f>IF(V5=0,"",X5/V5)</f>
        <v/>
      </c>
      <c r="AC5" s="250"/>
      <c r="AD5" s="251"/>
      <c r="AE5" s="252"/>
      <c r="AF5" s="252"/>
      <c r="AG5" s="252"/>
      <c r="AH5" s="253"/>
    </row>
    <row r="6" spans="1:35" s="38" customFormat="1" ht="12" customHeight="1" thickBot="1" x14ac:dyDescent="0.3">
      <c r="A6" s="111"/>
      <c r="B6" s="117"/>
      <c r="C6" s="117"/>
      <c r="D6" s="117"/>
      <c r="E6" s="118"/>
      <c r="F6" s="117"/>
      <c r="G6" s="118"/>
      <c r="H6" s="117"/>
      <c r="I6" s="118"/>
      <c r="J6" s="118"/>
      <c r="K6" s="119"/>
      <c r="L6" s="120"/>
      <c r="M6" s="114"/>
      <c r="N6" s="42"/>
      <c r="O6" s="42"/>
      <c r="P6" s="42"/>
      <c r="Q6" s="109"/>
      <c r="R6" s="111"/>
      <c r="S6" s="117"/>
      <c r="T6" s="117"/>
      <c r="U6" s="117"/>
      <c r="V6" s="118"/>
      <c r="W6" s="117"/>
      <c r="X6" s="118"/>
      <c r="Y6" s="117"/>
      <c r="Z6" s="118"/>
      <c r="AA6" s="118"/>
      <c r="AB6" s="119"/>
      <c r="AC6" s="120"/>
      <c r="AD6" s="114"/>
      <c r="AE6" s="42"/>
      <c r="AF6" s="42"/>
      <c r="AG6" s="42"/>
      <c r="AH6" s="109"/>
    </row>
    <row r="7" spans="1:35" s="102" customFormat="1" ht="21.75" customHeight="1" thickTop="1" thickBot="1" x14ac:dyDescent="0.3">
      <c r="A7" s="112"/>
      <c r="B7" s="259" t="s">
        <v>12</v>
      </c>
      <c r="C7" s="639" t="s">
        <v>10</v>
      </c>
      <c r="D7" s="639"/>
      <c r="E7" s="639"/>
      <c r="F7" s="639"/>
      <c r="G7" s="639"/>
      <c r="H7" s="260"/>
      <c r="I7" s="640"/>
      <c r="J7" s="641"/>
      <c r="K7" s="260"/>
      <c r="L7" s="260" t="s">
        <v>13</v>
      </c>
      <c r="M7" s="261"/>
      <c r="N7" s="101" t="s">
        <v>82</v>
      </c>
      <c r="O7" s="101" t="s">
        <v>83</v>
      </c>
      <c r="P7" s="101" t="s">
        <v>81</v>
      </c>
      <c r="Q7" s="110"/>
      <c r="R7" s="112"/>
      <c r="S7" s="259" t="s">
        <v>12</v>
      </c>
      <c r="T7" s="639" t="s">
        <v>10</v>
      </c>
      <c r="U7" s="639"/>
      <c r="V7" s="639"/>
      <c r="W7" s="639"/>
      <c r="X7" s="639"/>
      <c r="Y7" s="260"/>
      <c r="Z7" s="640"/>
      <c r="AA7" s="641"/>
      <c r="AB7" s="260"/>
      <c r="AC7" s="260" t="s">
        <v>13</v>
      </c>
      <c r="AD7" s="261"/>
      <c r="AE7" s="101" t="s">
        <v>82</v>
      </c>
      <c r="AF7" s="101" t="s">
        <v>83</v>
      </c>
      <c r="AG7" s="101" t="s">
        <v>81</v>
      </c>
      <c r="AH7" s="110"/>
    </row>
    <row r="8" spans="1:35" s="38" customFormat="1" ht="20.100000000000001" customHeight="1" x14ac:dyDescent="0.25">
      <c r="A8" s="111"/>
      <c r="B8" s="262" t="str">
        <f>IF('GAME STATS'!BD6="","",'GAME STATS'!BD6)</f>
        <v/>
      </c>
      <c r="C8" s="642" t="str">
        <f>IF(H8="","",'GAME STATS'!E$4)</f>
        <v/>
      </c>
      <c r="D8" s="642"/>
      <c r="E8" s="642"/>
      <c r="F8" s="642"/>
      <c r="G8" s="642"/>
      <c r="H8" s="263" t="str">
        <f>IF('GAME STATS'!BL55=0,"",'GAME STATS'!BL55)</f>
        <v/>
      </c>
      <c r="I8" s="643" t="str">
        <f>IF(H8="",""," V ")</f>
        <v/>
      </c>
      <c r="J8" s="644"/>
      <c r="K8" s="264" t="str">
        <f>IF(H8="","",'GAME STATS'!BL57)</f>
        <v/>
      </c>
      <c r="L8" s="265" t="str">
        <f>IF(H8="","",'GAME STATS'!E6)</f>
        <v/>
      </c>
      <c r="M8" s="266" t="str">
        <f t="shared" ref="M8:M47" si="0">IF(I8="","",IF(H8&gt;K8,"W","L"))</f>
        <v/>
      </c>
      <c r="N8" s="37">
        <f>IF(I8="",0,1)</f>
        <v>0</v>
      </c>
      <c r="O8" s="37">
        <f t="shared" ref="O8:O47" si="1">IF(M8="W",1,0)</f>
        <v>0</v>
      </c>
      <c r="P8" s="37">
        <f t="shared" ref="P8:P47" si="2">IF(M8="L",1,0)</f>
        <v>0</v>
      </c>
      <c r="Q8" s="109"/>
      <c r="R8" s="111"/>
      <c r="S8" s="262" t="str">
        <f>IF('GAME STATS'!BD2526="","",'GAME STATS'!BD2526)</f>
        <v/>
      </c>
      <c r="T8" s="642" t="str">
        <f>IF(Y8="","",'GAME STATS'!E$4)</f>
        <v/>
      </c>
      <c r="U8" s="642"/>
      <c r="V8" s="642"/>
      <c r="W8" s="642"/>
      <c r="X8" s="642"/>
      <c r="Y8" s="263" t="str">
        <f>IF('GAME STATS'!BL2575=0,"",'GAME STATS'!BL2575)</f>
        <v/>
      </c>
      <c r="Z8" s="643" t="str">
        <f t="shared" ref="Z8:Z17" si="3">IF(Y8="",""," V ")</f>
        <v/>
      </c>
      <c r="AA8" s="644"/>
      <c r="AB8" s="264" t="str">
        <f>IF(Y8="","",'GAME STATS'!BL2577)</f>
        <v/>
      </c>
      <c r="AC8" s="265" t="str">
        <f>IF(Y8="","",'GAME STATS'!E2526)</f>
        <v/>
      </c>
      <c r="AD8" s="266" t="str">
        <f t="shared" ref="AD8:AD17" si="4">IF(Z8="","",IF(Y8&gt;AB8,"W","L"))</f>
        <v/>
      </c>
      <c r="AE8" s="42">
        <f>IF(Z8="",0,1)</f>
        <v>0</v>
      </c>
      <c r="AF8" s="42">
        <f t="shared" ref="AF8" si="5">IF(AD8="W",1,0)</f>
        <v>0</v>
      </c>
      <c r="AG8" s="42">
        <f t="shared" ref="AG8" si="6">IF(AD8="L",1,0)</f>
        <v>0</v>
      </c>
      <c r="AH8" s="109"/>
      <c r="AI8" s="102"/>
    </row>
    <row r="9" spans="1:35" s="38" customFormat="1" ht="20.100000000000001" customHeight="1" x14ac:dyDescent="0.25">
      <c r="A9" s="111"/>
      <c r="B9" s="121" t="str">
        <f>IF('GAME STATS'!BD69="","",'GAME STATS'!BD69)</f>
        <v/>
      </c>
      <c r="C9" s="631" t="str">
        <f>IF(H9="","",'GAME STATS'!E$4)</f>
        <v/>
      </c>
      <c r="D9" s="631"/>
      <c r="E9" s="631"/>
      <c r="F9" s="631"/>
      <c r="G9" s="631"/>
      <c r="H9" s="122" t="str">
        <f>IF('GAME STATS'!BL118=0,"",'GAME STATS'!BL118)</f>
        <v/>
      </c>
      <c r="I9" s="632" t="str">
        <f t="shared" ref="I9:I47" si="7">IF(H9="",""," V ")</f>
        <v/>
      </c>
      <c r="J9" s="633"/>
      <c r="K9" s="123" t="str">
        <f>IF(H9="","",'GAME STATS'!BL120)</f>
        <v/>
      </c>
      <c r="L9" s="124" t="str">
        <f>IF(H9="","",'GAME STATS'!E69)</f>
        <v/>
      </c>
      <c r="M9" s="125" t="str">
        <f t="shared" si="0"/>
        <v/>
      </c>
      <c r="N9" s="37">
        <f t="shared" ref="N9:N47" si="8">IF(I9="",0,1)</f>
        <v>0</v>
      </c>
      <c r="O9" s="37">
        <f t="shared" si="1"/>
        <v>0</v>
      </c>
      <c r="P9" s="37">
        <f t="shared" si="2"/>
        <v>0</v>
      </c>
      <c r="Q9" s="109"/>
      <c r="R9" s="111"/>
      <c r="S9" s="121" t="str">
        <f>IF('GAME STATS'!BD2589="","",'GAME STATS'!BD2589)</f>
        <v/>
      </c>
      <c r="T9" s="631" t="str">
        <f>IF(Y9="","",'GAME STATS'!E$4)</f>
        <v/>
      </c>
      <c r="U9" s="631"/>
      <c r="V9" s="631"/>
      <c r="W9" s="631"/>
      <c r="X9" s="631"/>
      <c r="Y9" s="122" t="str">
        <f>IF('GAME STATS'!BL2638=0,"",'GAME STATS'!BL2638)</f>
        <v/>
      </c>
      <c r="Z9" s="632" t="str">
        <f t="shared" si="3"/>
        <v/>
      </c>
      <c r="AA9" s="633"/>
      <c r="AB9" s="123" t="str">
        <f>IF(Y9="","",'GAME STATS'!BL2640)</f>
        <v/>
      </c>
      <c r="AC9" s="124" t="str">
        <f>IF(Y9="","",'GAME STATS'!E2589)</f>
        <v/>
      </c>
      <c r="AD9" s="125" t="str">
        <f t="shared" si="4"/>
        <v/>
      </c>
      <c r="AE9" s="42">
        <f t="shared" ref="AE9:AE47" si="9">IF(Z9="",0,1)</f>
        <v>0</v>
      </c>
      <c r="AF9" s="42">
        <f t="shared" ref="AF9:AF47" si="10">IF(AD9="W",1,0)</f>
        <v>0</v>
      </c>
      <c r="AG9" s="42">
        <f t="shared" ref="AG9:AG47" si="11">IF(AD9="L",1,0)</f>
        <v>0</v>
      </c>
      <c r="AH9" s="109"/>
      <c r="AI9" s="102"/>
    </row>
    <row r="10" spans="1:35" s="38" customFormat="1" ht="20.100000000000001" customHeight="1" x14ac:dyDescent="0.25">
      <c r="A10" s="111"/>
      <c r="B10" s="121" t="str">
        <f>IF('GAME STATS'!BD132="","",'GAME STATS'!BD132)</f>
        <v/>
      </c>
      <c r="C10" s="631" t="str">
        <f>IF(H10="","",'GAME STATS'!E$4)</f>
        <v/>
      </c>
      <c r="D10" s="631"/>
      <c r="E10" s="631"/>
      <c r="F10" s="631"/>
      <c r="G10" s="631"/>
      <c r="H10" s="122" t="str">
        <f>IF('GAME STATS'!BL181=0,"",'GAME STATS'!BL181)</f>
        <v/>
      </c>
      <c r="I10" s="632" t="str">
        <f t="shared" si="7"/>
        <v/>
      </c>
      <c r="J10" s="633"/>
      <c r="K10" s="123" t="str">
        <f>IF(H10="","",'GAME STATS'!BL183)</f>
        <v/>
      </c>
      <c r="L10" s="124" t="str">
        <f>IF(H10="","",'GAME STATS'!E132)</f>
        <v/>
      </c>
      <c r="M10" s="125" t="str">
        <f t="shared" si="0"/>
        <v/>
      </c>
      <c r="N10" s="37">
        <f t="shared" si="8"/>
        <v>0</v>
      </c>
      <c r="O10" s="37">
        <f t="shared" si="1"/>
        <v>0</v>
      </c>
      <c r="P10" s="37">
        <f t="shared" si="2"/>
        <v>0</v>
      </c>
      <c r="Q10" s="109"/>
      <c r="R10" s="111"/>
      <c r="S10" s="121" t="str">
        <f>IF('GAME STATS'!BD2652="","",'GAME STATS'!BD2652)</f>
        <v/>
      </c>
      <c r="T10" s="631" t="str">
        <f>IF(Y10="","",'GAME STATS'!E$4)</f>
        <v/>
      </c>
      <c r="U10" s="631"/>
      <c r="V10" s="631"/>
      <c r="W10" s="631"/>
      <c r="X10" s="631"/>
      <c r="Y10" s="122" t="str">
        <f>IF('GAME STATS'!BL2701=0,"",'GAME STATS'!BL2701)</f>
        <v/>
      </c>
      <c r="Z10" s="632" t="str">
        <f t="shared" si="3"/>
        <v/>
      </c>
      <c r="AA10" s="633"/>
      <c r="AB10" s="123" t="str">
        <f>IF(Y10="","",'GAME STATS'!BL2703)</f>
        <v/>
      </c>
      <c r="AC10" s="124" t="str">
        <f>IF(Y10="","",'GAME STATS'!E2652)</f>
        <v/>
      </c>
      <c r="AD10" s="125" t="str">
        <f t="shared" si="4"/>
        <v/>
      </c>
      <c r="AE10" s="42">
        <f t="shared" si="9"/>
        <v>0</v>
      </c>
      <c r="AF10" s="42">
        <f t="shared" si="10"/>
        <v>0</v>
      </c>
      <c r="AG10" s="42">
        <f t="shared" si="11"/>
        <v>0</v>
      </c>
      <c r="AH10" s="109"/>
      <c r="AI10" s="102"/>
    </row>
    <row r="11" spans="1:35" s="38" customFormat="1" ht="20.100000000000001" customHeight="1" x14ac:dyDescent="0.25">
      <c r="A11" s="111"/>
      <c r="B11" s="121" t="str">
        <f>IF('GAME STATS'!BD195="","",'GAME STATS'!BD195)</f>
        <v/>
      </c>
      <c r="C11" s="631" t="str">
        <f>IF(H11="","",'GAME STATS'!E$4)</f>
        <v/>
      </c>
      <c r="D11" s="631"/>
      <c r="E11" s="631"/>
      <c r="F11" s="631"/>
      <c r="G11" s="631"/>
      <c r="H11" s="122" t="str">
        <f>IF('GAME STATS'!BL244=0,"",'GAME STATS'!BL244)</f>
        <v/>
      </c>
      <c r="I11" s="632" t="str">
        <f t="shared" si="7"/>
        <v/>
      </c>
      <c r="J11" s="633"/>
      <c r="K11" s="123" t="str">
        <f>IF(H11="","",'GAME STATS'!BL246)</f>
        <v/>
      </c>
      <c r="L11" s="124" t="str">
        <f>IF(H11="","",'GAME STATS'!E195)</f>
        <v/>
      </c>
      <c r="M11" s="125" t="str">
        <f t="shared" si="0"/>
        <v/>
      </c>
      <c r="N11" s="37">
        <f t="shared" si="8"/>
        <v>0</v>
      </c>
      <c r="O11" s="37">
        <f t="shared" si="1"/>
        <v>0</v>
      </c>
      <c r="P11" s="37">
        <f t="shared" si="2"/>
        <v>0</v>
      </c>
      <c r="Q11" s="109"/>
      <c r="R11" s="111"/>
      <c r="S11" s="121" t="str">
        <f>IF('GAME STATS'!BD2715="","",'GAME STATS'!BD2715)</f>
        <v/>
      </c>
      <c r="T11" s="631" t="str">
        <f>IF(Y11="","",'GAME STATS'!E$4)</f>
        <v/>
      </c>
      <c r="U11" s="631"/>
      <c r="V11" s="631"/>
      <c r="W11" s="631"/>
      <c r="X11" s="631"/>
      <c r="Y11" s="122" t="str">
        <f>IF('GAME STATS'!BL2764=0,"",'GAME STATS'!BL2764)</f>
        <v/>
      </c>
      <c r="Z11" s="632" t="str">
        <f t="shared" si="3"/>
        <v/>
      </c>
      <c r="AA11" s="633"/>
      <c r="AB11" s="123" t="str">
        <f>IF(Y11="","",'GAME STATS'!BL2766)</f>
        <v/>
      </c>
      <c r="AC11" s="124" t="str">
        <f>IF(Y11="","",'GAME STATS'!E2715)</f>
        <v/>
      </c>
      <c r="AD11" s="125" t="str">
        <f t="shared" si="4"/>
        <v/>
      </c>
      <c r="AE11" s="42">
        <f t="shared" si="9"/>
        <v>0</v>
      </c>
      <c r="AF11" s="42">
        <f t="shared" si="10"/>
        <v>0</v>
      </c>
      <c r="AG11" s="42">
        <f t="shared" si="11"/>
        <v>0</v>
      </c>
      <c r="AH11" s="109"/>
      <c r="AI11" s="102"/>
    </row>
    <row r="12" spans="1:35" ht="20.100000000000001" customHeight="1" x14ac:dyDescent="0.25">
      <c r="A12" s="105"/>
      <c r="B12" s="121" t="str">
        <f>IF('GAME STATS'!BD258="","",'GAME STATS'!BD258)</f>
        <v/>
      </c>
      <c r="C12" s="631" t="str">
        <f>IF(H12="","",'GAME STATS'!E$4)</f>
        <v/>
      </c>
      <c r="D12" s="631"/>
      <c r="E12" s="631"/>
      <c r="F12" s="631"/>
      <c r="G12" s="631"/>
      <c r="H12" s="122" t="str">
        <f>IF('GAME STATS'!BL307=0,"",'GAME STATS'!BL307)</f>
        <v/>
      </c>
      <c r="I12" s="632" t="str">
        <f t="shared" si="7"/>
        <v/>
      </c>
      <c r="J12" s="633"/>
      <c r="K12" s="123" t="str">
        <f>IF(H12="","",'GAME STATS'!BL309)</f>
        <v/>
      </c>
      <c r="L12" s="124" t="str">
        <f>IF(H12="","",'GAME STATS'!E258)</f>
        <v/>
      </c>
      <c r="M12" s="125" t="str">
        <f t="shared" si="0"/>
        <v/>
      </c>
      <c r="N12" s="37">
        <f t="shared" si="8"/>
        <v>0</v>
      </c>
      <c r="O12" s="37">
        <f t="shared" si="1"/>
        <v>0</v>
      </c>
      <c r="P12" s="37">
        <f t="shared" si="2"/>
        <v>0</v>
      </c>
      <c r="Q12" s="106"/>
      <c r="R12" s="105"/>
      <c r="S12" s="121" t="str">
        <f>IF('GAME STATS'!BD2778="","",'GAME STATS'!BD2778)</f>
        <v/>
      </c>
      <c r="T12" s="631" t="str">
        <f>IF(Y12="","",'GAME STATS'!E$4)</f>
        <v/>
      </c>
      <c r="U12" s="631"/>
      <c r="V12" s="631"/>
      <c r="W12" s="631"/>
      <c r="X12" s="631"/>
      <c r="Y12" s="122" t="str">
        <f>IF('GAME STATS'!BL2827=0,"",'GAME STATS'!BL2827)</f>
        <v/>
      </c>
      <c r="Z12" s="632" t="str">
        <f t="shared" si="3"/>
        <v/>
      </c>
      <c r="AA12" s="633"/>
      <c r="AB12" s="123" t="str">
        <f>IF(Y12="","",'GAME STATS'!BL2829)</f>
        <v/>
      </c>
      <c r="AC12" s="124" t="str">
        <f>IF(Y12="","",'GAME STATS'!E2778)</f>
        <v/>
      </c>
      <c r="AD12" s="125" t="str">
        <f t="shared" si="4"/>
        <v/>
      </c>
      <c r="AE12" s="42">
        <f t="shared" si="9"/>
        <v>0</v>
      </c>
      <c r="AF12" s="42">
        <f t="shared" si="10"/>
        <v>0</v>
      </c>
      <c r="AG12" s="42">
        <f t="shared" si="11"/>
        <v>0</v>
      </c>
      <c r="AH12" s="106"/>
      <c r="AI12" s="102"/>
    </row>
    <row r="13" spans="1:35" ht="20.100000000000001" customHeight="1" x14ac:dyDescent="0.25">
      <c r="A13" s="105"/>
      <c r="B13" s="121" t="str">
        <f>IF('GAME STATS'!BD321="","",'GAME STATS'!BD321)</f>
        <v/>
      </c>
      <c r="C13" s="631" t="str">
        <f>IF(H13="","",'GAME STATS'!E$4)</f>
        <v/>
      </c>
      <c r="D13" s="631"/>
      <c r="E13" s="631"/>
      <c r="F13" s="631"/>
      <c r="G13" s="631"/>
      <c r="H13" s="122" t="str">
        <f>IF('GAME STATS'!BL370=0,"",'GAME STATS'!BL370)</f>
        <v/>
      </c>
      <c r="I13" s="632" t="str">
        <f t="shared" si="7"/>
        <v/>
      </c>
      <c r="J13" s="633"/>
      <c r="K13" s="123" t="str">
        <f>IF(H13="","",'GAME STATS'!BL372)</f>
        <v/>
      </c>
      <c r="L13" s="124" t="str">
        <f>IF(H13="","",'GAME STATS'!E321)</f>
        <v/>
      </c>
      <c r="M13" s="125" t="str">
        <f t="shared" si="0"/>
        <v/>
      </c>
      <c r="N13" s="37">
        <f t="shared" si="8"/>
        <v>0</v>
      </c>
      <c r="O13" s="37">
        <f t="shared" si="1"/>
        <v>0</v>
      </c>
      <c r="P13" s="37">
        <f t="shared" si="2"/>
        <v>0</v>
      </c>
      <c r="Q13" s="106"/>
      <c r="R13" s="105"/>
      <c r="S13" s="121" t="str">
        <f>IF('GAME STATS'!BD2841="","",'GAME STATS'!BD2841)</f>
        <v/>
      </c>
      <c r="T13" s="631" t="str">
        <f>IF(Y13="","",'GAME STATS'!E$4)</f>
        <v/>
      </c>
      <c r="U13" s="631"/>
      <c r="V13" s="631"/>
      <c r="W13" s="631"/>
      <c r="X13" s="631"/>
      <c r="Y13" s="122" t="str">
        <f>IF('GAME STATS'!BL2890=0,"",'GAME STATS'!BL2890)</f>
        <v/>
      </c>
      <c r="Z13" s="632" t="str">
        <f t="shared" si="3"/>
        <v/>
      </c>
      <c r="AA13" s="633"/>
      <c r="AB13" s="123" t="str">
        <f>IF(Y13="","",'GAME STATS'!BL2892)</f>
        <v/>
      </c>
      <c r="AC13" s="124" t="str">
        <f>IF(Y13="","",'GAME STATS'!E2841)</f>
        <v/>
      </c>
      <c r="AD13" s="125" t="str">
        <f t="shared" si="4"/>
        <v/>
      </c>
      <c r="AE13" s="42">
        <f t="shared" si="9"/>
        <v>0</v>
      </c>
      <c r="AF13" s="42">
        <f t="shared" si="10"/>
        <v>0</v>
      </c>
      <c r="AG13" s="42">
        <f t="shared" si="11"/>
        <v>0</v>
      </c>
      <c r="AH13" s="106"/>
      <c r="AI13" s="102"/>
    </row>
    <row r="14" spans="1:35" ht="20.100000000000001" customHeight="1" x14ac:dyDescent="0.25">
      <c r="A14" s="105"/>
      <c r="B14" s="121" t="str">
        <f>IF('GAME STATS'!BD384="","",'GAME STATS'!BD384)</f>
        <v/>
      </c>
      <c r="C14" s="631" t="str">
        <f>IF(H14="","",'GAME STATS'!E$4)</f>
        <v/>
      </c>
      <c r="D14" s="631"/>
      <c r="E14" s="631"/>
      <c r="F14" s="631"/>
      <c r="G14" s="631"/>
      <c r="H14" s="122" t="str">
        <f>IF('GAME STATS'!BL433=0,"",'GAME STATS'!BL433)</f>
        <v/>
      </c>
      <c r="I14" s="632" t="str">
        <f t="shared" si="7"/>
        <v/>
      </c>
      <c r="J14" s="633"/>
      <c r="K14" s="123" t="str">
        <f>IF(H14="","",'GAME STATS'!BL435)</f>
        <v/>
      </c>
      <c r="L14" s="124" t="str">
        <f>IF(H14="","",'GAME STATS'!E384)</f>
        <v/>
      </c>
      <c r="M14" s="125" t="str">
        <f t="shared" si="0"/>
        <v/>
      </c>
      <c r="N14" s="37">
        <f t="shared" si="8"/>
        <v>0</v>
      </c>
      <c r="O14" s="37">
        <f t="shared" si="1"/>
        <v>0</v>
      </c>
      <c r="P14" s="37">
        <f t="shared" si="2"/>
        <v>0</v>
      </c>
      <c r="Q14" s="106"/>
      <c r="R14" s="105"/>
      <c r="S14" s="121" t="str">
        <f>IF('GAME STATS'!BD2904="","",'GAME STATS'!BD2904)</f>
        <v/>
      </c>
      <c r="T14" s="631" t="str">
        <f>IF(Y14="","",'GAME STATS'!E$4)</f>
        <v/>
      </c>
      <c r="U14" s="631"/>
      <c r="V14" s="631"/>
      <c r="W14" s="631"/>
      <c r="X14" s="631"/>
      <c r="Y14" s="122" t="str">
        <f>IF('GAME STATS'!BL2953=0,"",'GAME STATS'!BL2953)</f>
        <v/>
      </c>
      <c r="Z14" s="632" t="str">
        <f t="shared" si="3"/>
        <v/>
      </c>
      <c r="AA14" s="633"/>
      <c r="AB14" s="123" t="str">
        <f>IF(Y14="","",'GAME STATS'!BL2955)</f>
        <v/>
      </c>
      <c r="AC14" s="124" t="str">
        <f>IF(Y14="","",'GAME STATS'!E2904)</f>
        <v/>
      </c>
      <c r="AD14" s="125" t="str">
        <f t="shared" si="4"/>
        <v/>
      </c>
      <c r="AE14" s="42">
        <f t="shared" si="9"/>
        <v>0</v>
      </c>
      <c r="AF14" s="42">
        <f t="shared" si="10"/>
        <v>0</v>
      </c>
      <c r="AG14" s="42">
        <f t="shared" si="11"/>
        <v>0</v>
      </c>
      <c r="AH14" s="106"/>
      <c r="AI14" s="102"/>
    </row>
    <row r="15" spans="1:35" ht="20.100000000000001" customHeight="1" x14ac:dyDescent="0.25">
      <c r="A15" s="105"/>
      <c r="B15" s="121" t="str">
        <f>IF('GAME STATS'!BD447="","",'GAME STATS'!BD447)</f>
        <v/>
      </c>
      <c r="C15" s="631" t="str">
        <f>IF(H15="","",'GAME STATS'!E$4)</f>
        <v/>
      </c>
      <c r="D15" s="631"/>
      <c r="E15" s="631"/>
      <c r="F15" s="631"/>
      <c r="G15" s="631"/>
      <c r="H15" s="122" t="str">
        <f>IF('GAME STATS'!BL496=0,"",'GAME STATS'!BL496)</f>
        <v/>
      </c>
      <c r="I15" s="632" t="str">
        <f t="shared" si="7"/>
        <v/>
      </c>
      <c r="J15" s="633"/>
      <c r="K15" s="123" t="str">
        <f>IF(H15="","",'GAME STATS'!BL498)</f>
        <v/>
      </c>
      <c r="L15" s="124" t="str">
        <f>IF(H15="","",'GAME STATS'!E447)</f>
        <v/>
      </c>
      <c r="M15" s="125" t="str">
        <f t="shared" si="0"/>
        <v/>
      </c>
      <c r="N15" s="37">
        <f t="shared" si="8"/>
        <v>0</v>
      </c>
      <c r="O15" s="37">
        <f t="shared" si="1"/>
        <v>0</v>
      </c>
      <c r="P15" s="37">
        <f t="shared" si="2"/>
        <v>0</v>
      </c>
      <c r="Q15" s="106"/>
      <c r="R15" s="105"/>
      <c r="S15" s="121" t="str">
        <f>IF('GAME STATS'!BD2967="","",'GAME STATS'!BD2967)</f>
        <v/>
      </c>
      <c r="T15" s="631" t="str">
        <f>IF(Y15="","",'GAME STATS'!E$4)</f>
        <v/>
      </c>
      <c r="U15" s="631"/>
      <c r="V15" s="631"/>
      <c r="W15" s="631"/>
      <c r="X15" s="631"/>
      <c r="Y15" s="122" t="str">
        <f>IF('GAME STATS'!BL3016=0,"",'GAME STATS'!BL3016)</f>
        <v/>
      </c>
      <c r="Z15" s="632" t="str">
        <f t="shared" si="3"/>
        <v/>
      </c>
      <c r="AA15" s="633"/>
      <c r="AB15" s="123" t="str">
        <f>IF(Y15="","",'GAME STATS'!BL3018)</f>
        <v/>
      </c>
      <c r="AC15" s="124" t="str">
        <f>IF(Y15="","",'GAME STATS'!E2967)</f>
        <v/>
      </c>
      <c r="AD15" s="125" t="str">
        <f t="shared" si="4"/>
        <v/>
      </c>
      <c r="AE15" s="42">
        <f t="shared" si="9"/>
        <v>0</v>
      </c>
      <c r="AF15" s="42">
        <f t="shared" si="10"/>
        <v>0</v>
      </c>
      <c r="AG15" s="42">
        <f t="shared" si="11"/>
        <v>0</v>
      </c>
      <c r="AH15" s="106"/>
      <c r="AI15" s="102"/>
    </row>
    <row r="16" spans="1:35" ht="20.100000000000001" customHeight="1" x14ac:dyDescent="0.25">
      <c r="A16" s="105"/>
      <c r="B16" s="121" t="str">
        <f>IF('GAME STATS'!BD510="","",'GAME STATS'!BD510)</f>
        <v/>
      </c>
      <c r="C16" s="631" t="str">
        <f>IF(H16="","",'GAME STATS'!E$4)</f>
        <v/>
      </c>
      <c r="D16" s="631"/>
      <c r="E16" s="631"/>
      <c r="F16" s="631"/>
      <c r="G16" s="631"/>
      <c r="H16" s="122" t="str">
        <f>IF('GAME STATS'!BL559=0,"",'GAME STATS'!BL559)</f>
        <v/>
      </c>
      <c r="I16" s="632" t="str">
        <f t="shared" si="7"/>
        <v/>
      </c>
      <c r="J16" s="633"/>
      <c r="K16" s="123" t="str">
        <f>IF(H16="","",'GAME STATS'!BL561)</f>
        <v/>
      </c>
      <c r="L16" s="124" t="str">
        <f>IF(H16="","",'GAME STATS'!E510)</f>
        <v/>
      </c>
      <c r="M16" s="125" t="str">
        <f t="shared" si="0"/>
        <v/>
      </c>
      <c r="N16" s="37">
        <f t="shared" si="8"/>
        <v>0</v>
      </c>
      <c r="O16" s="37">
        <f t="shared" si="1"/>
        <v>0</v>
      </c>
      <c r="P16" s="37">
        <f t="shared" si="2"/>
        <v>0</v>
      </c>
      <c r="Q16" s="106"/>
      <c r="R16" s="105"/>
      <c r="S16" s="121" t="str">
        <f>IF('GAME STATS'!BD3030="","",'GAME STATS'!BD3030)</f>
        <v/>
      </c>
      <c r="T16" s="631" t="str">
        <f>IF(Y16="","",'GAME STATS'!E$4)</f>
        <v/>
      </c>
      <c r="U16" s="631"/>
      <c r="V16" s="631"/>
      <c r="W16" s="631"/>
      <c r="X16" s="631"/>
      <c r="Y16" s="122" t="str">
        <f>IF('GAME STATS'!BL3079=0,"",'GAME STATS'!BL3079)</f>
        <v/>
      </c>
      <c r="Z16" s="632" t="str">
        <f t="shared" si="3"/>
        <v/>
      </c>
      <c r="AA16" s="633"/>
      <c r="AB16" s="123" t="str">
        <f>IF(Y16="","",'GAME STATS'!BL3081)</f>
        <v/>
      </c>
      <c r="AC16" s="124" t="str">
        <f>IF(Y16="","",'GAME STATS'!E3030)</f>
        <v/>
      </c>
      <c r="AD16" s="125" t="str">
        <f t="shared" si="4"/>
        <v/>
      </c>
      <c r="AE16" s="42">
        <f t="shared" si="9"/>
        <v>0</v>
      </c>
      <c r="AF16" s="42">
        <f t="shared" si="10"/>
        <v>0</v>
      </c>
      <c r="AG16" s="42">
        <f t="shared" si="11"/>
        <v>0</v>
      </c>
      <c r="AH16" s="106"/>
      <c r="AI16" s="102"/>
    </row>
    <row r="17" spans="1:34" ht="20.100000000000001" customHeight="1" x14ac:dyDescent="0.25">
      <c r="A17" s="105"/>
      <c r="B17" s="121" t="str">
        <f>IF('GAME STATS'!BD573="","",'GAME STATS'!BD573)</f>
        <v/>
      </c>
      <c r="C17" s="631" t="str">
        <f>IF(H17="","",'GAME STATS'!E$4)</f>
        <v/>
      </c>
      <c r="D17" s="631"/>
      <c r="E17" s="631"/>
      <c r="F17" s="631"/>
      <c r="G17" s="631"/>
      <c r="H17" s="122" t="str">
        <f>IF('GAME STATS'!BL622=0,"",'GAME STATS'!BL622)</f>
        <v/>
      </c>
      <c r="I17" s="632" t="str">
        <f t="shared" si="7"/>
        <v/>
      </c>
      <c r="J17" s="633"/>
      <c r="K17" s="123" t="str">
        <f>IF(H17="","",'GAME STATS'!BL624)</f>
        <v/>
      </c>
      <c r="L17" s="124" t="str">
        <f>IF(H17="","",'GAME STATS'!E573)</f>
        <v/>
      </c>
      <c r="M17" s="125" t="str">
        <f t="shared" si="0"/>
        <v/>
      </c>
      <c r="N17" s="37">
        <f t="shared" si="8"/>
        <v>0</v>
      </c>
      <c r="O17" s="37">
        <f t="shared" si="1"/>
        <v>0</v>
      </c>
      <c r="P17" s="37">
        <f t="shared" si="2"/>
        <v>0</v>
      </c>
      <c r="Q17" s="106"/>
      <c r="R17" s="105"/>
      <c r="S17" s="121" t="str">
        <f>IF('GAME STATS'!BD3093="","",'GAME STATS'!BD3093)</f>
        <v/>
      </c>
      <c r="T17" s="631" t="str">
        <f>IF(Y17="","",'GAME STATS'!E$4)</f>
        <v/>
      </c>
      <c r="U17" s="631"/>
      <c r="V17" s="631"/>
      <c r="W17" s="631"/>
      <c r="X17" s="631"/>
      <c r="Y17" s="122" t="str">
        <f>IF('GAME STATS'!BL3142=0,"",'GAME STATS'!BL3142)</f>
        <v/>
      </c>
      <c r="Z17" s="632" t="str">
        <f t="shared" si="3"/>
        <v/>
      </c>
      <c r="AA17" s="633"/>
      <c r="AB17" s="123" t="str">
        <f>IF(Y17="","",'GAME STATS'!BL3144)</f>
        <v/>
      </c>
      <c r="AC17" s="124" t="str">
        <f>IF(Y17="","",'GAME STATS'!E3093)</f>
        <v/>
      </c>
      <c r="AD17" s="125" t="str">
        <f t="shared" si="4"/>
        <v/>
      </c>
      <c r="AE17" s="42">
        <f t="shared" si="9"/>
        <v>0</v>
      </c>
      <c r="AF17" s="42">
        <f t="shared" si="10"/>
        <v>0</v>
      </c>
      <c r="AG17" s="42">
        <f t="shared" si="11"/>
        <v>0</v>
      </c>
      <c r="AH17" s="106"/>
    </row>
    <row r="18" spans="1:34" ht="20.100000000000001" customHeight="1" x14ac:dyDescent="0.25">
      <c r="A18" s="105"/>
      <c r="B18" s="121" t="str">
        <f>IF('GAME STATS'!BD636="","",'GAME STATS'!BD636)</f>
        <v/>
      </c>
      <c r="C18" s="631" t="str">
        <f>IF(H18="","",'GAME STATS'!E$4)</f>
        <v/>
      </c>
      <c r="D18" s="631"/>
      <c r="E18" s="631"/>
      <c r="F18" s="631"/>
      <c r="G18" s="631"/>
      <c r="H18" s="122" t="str">
        <f>IF('GAME STATS'!BL685=0,"",'GAME STATS'!BL685)</f>
        <v/>
      </c>
      <c r="I18" s="632" t="str">
        <f t="shared" si="7"/>
        <v/>
      </c>
      <c r="J18" s="633"/>
      <c r="K18" s="123" t="str">
        <f>IF(H18="","",'GAME STATS'!BL687)</f>
        <v/>
      </c>
      <c r="L18" s="124" t="str">
        <f>IF(H18="","",'GAME STATS'!E636)</f>
        <v/>
      </c>
      <c r="M18" s="125" t="str">
        <f t="shared" si="0"/>
        <v/>
      </c>
      <c r="N18" s="37">
        <f t="shared" si="8"/>
        <v>0</v>
      </c>
      <c r="O18" s="37">
        <f t="shared" si="1"/>
        <v>0</v>
      </c>
      <c r="P18" s="37">
        <f t="shared" si="2"/>
        <v>0</v>
      </c>
      <c r="Q18" s="106"/>
      <c r="R18" s="105"/>
      <c r="S18" s="121" t="str">
        <f>IF('GAME STATS'!BD3156="","",'GAME STATS'!BD3156)</f>
        <v/>
      </c>
      <c r="T18" s="631" t="str">
        <f>IF(Y18="","",'GAME STATS'!E$4)</f>
        <v/>
      </c>
      <c r="U18" s="631"/>
      <c r="V18" s="631"/>
      <c r="W18" s="631"/>
      <c r="X18" s="631"/>
      <c r="Y18" s="122" t="str">
        <f>IF('GAME STATS'!BL3205=0,"",'GAME STATS'!BL3205)</f>
        <v/>
      </c>
      <c r="Z18" s="632" t="str">
        <f t="shared" ref="Z18:Z47" si="12">IF(Y18="",""," V ")</f>
        <v/>
      </c>
      <c r="AA18" s="633"/>
      <c r="AB18" s="123" t="str">
        <f>IF(Y18="","",'GAME STATS'!BL3207)</f>
        <v/>
      </c>
      <c r="AC18" s="124" t="str">
        <f>IF(Y18="","",'GAME STATS'!E3156)</f>
        <v/>
      </c>
      <c r="AD18" s="125" t="str">
        <f t="shared" ref="AD18:AD47" si="13">IF(Z18="","",IF(Y18&gt;AB18,"W","L"))</f>
        <v/>
      </c>
      <c r="AE18" s="42">
        <f t="shared" si="9"/>
        <v>0</v>
      </c>
      <c r="AF18" s="42">
        <f t="shared" si="10"/>
        <v>0</v>
      </c>
      <c r="AG18" s="42">
        <f t="shared" si="11"/>
        <v>0</v>
      </c>
      <c r="AH18" s="106"/>
    </row>
    <row r="19" spans="1:34" ht="20.100000000000001" customHeight="1" x14ac:dyDescent="0.25">
      <c r="A19" s="105"/>
      <c r="B19" s="121" t="str">
        <f>IF('GAME STATS'!BD699="","",'GAME STATS'!BD699)</f>
        <v/>
      </c>
      <c r="C19" s="631" t="str">
        <f>IF(H19="","",'GAME STATS'!E$4)</f>
        <v/>
      </c>
      <c r="D19" s="631"/>
      <c r="E19" s="631"/>
      <c r="F19" s="631"/>
      <c r="G19" s="631"/>
      <c r="H19" s="122" t="str">
        <f>IF('GAME STATS'!BL748=0,"",'GAME STATS'!BL748)</f>
        <v/>
      </c>
      <c r="I19" s="632" t="str">
        <f t="shared" si="7"/>
        <v/>
      </c>
      <c r="J19" s="633"/>
      <c r="K19" s="123" t="str">
        <f>IF(H19="","",'GAME STATS'!BL750)</f>
        <v/>
      </c>
      <c r="L19" s="124" t="str">
        <f>IF(H19="","",'GAME STATS'!E699)</f>
        <v/>
      </c>
      <c r="M19" s="125" t="str">
        <f t="shared" si="0"/>
        <v/>
      </c>
      <c r="N19" s="37">
        <f t="shared" si="8"/>
        <v>0</v>
      </c>
      <c r="O19" s="37">
        <f t="shared" si="1"/>
        <v>0</v>
      </c>
      <c r="P19" s="37">
        <f t="shared" si="2"/>
        <v>0</v>
      </c>
      <c r="Q19" s="106"/>
      <c r="R19" s="105"/>
      <c r="S19" s="121" t="str">
        <f>IF('GAME STATS'!BD3219="","",'GAME STATS'!BD3219)</f>
        <v/>
      </c>
      <c r="T19" s="631" t="str">
        <f>IF(Y19="","",'GAME STATS'!E$4)</f>
        <v/>
      </c>
      <c r="U19" s="631"/>
      <c r="V19" s="631"/>
      <c r="W19" s="631"/>
      <c r="X19" s="631"/>
      <c r="Y19" s="122" t="str">
        <f>IF('GAME STATS'!BL3268=0,"",'GAME STATS'!BL3268)</f>
        <v/>
      </c>
      <c r="Z19" s="632" t="str">
        <f t="shared" si="12"/>
        <v/>
      </c>
      <c r="AA19" s="633"/>
      <c r="AB19" s="123" t="str">
        <f>IF(Y19="","",'GAME STATS'!BL3270)</f>
        <v/>
      </c>
      <c r="AC19" s="124" t="str">
        <f>IF(Y19="","",'GAME STATS'!E3219)</f>
        <v/>
      </c>
      <c r="AD19" s="125" t="str">
        <f t="shared" si="13"/>
        <v/>
      </c>
      <c r="AE19" s="42">
        <f t="shared" si="9"/>
        <v>0</v>
      </c>
      <c r="AF19" s="42">
        <f t="shared" si="10"/>
        <v>0</v>
      </c>
      <c r="AG19" s="42">
        <f t="shared" si="11"/>
        <v>0</v>
      </c>
      <c r="AH19" s="106"/>
    </row>
    <row r="20" spans="1:34" ht="20.100000000000001" customHeight="1" x14ac:dyDescent="0.25">
      <c r="A20" s="105"/>
      <c r="B20" s="121" t="str">
        <f>IF('GAME STATS'!BD762="","",'GAME STATS'!BD762)</f>
        <v/>
      </c>
      <c r="C20" s="631" t="str">
        <f>IF(H20="","",'GAME STATS'!E$4)</f>
        <v/>
      </c>
      <c r="D20" s="631"/>
      <c r="E20" s="631"/>
      <c r="F20" s="631"/>
      <c r="G20" s="631"/>
      <c r="H20" s="122" t="str">
        <f>IF('GAME STATS'!BL811=0,"",'GAME STATS'!BL811)</f>
        <v/>
      </c>
      <c r="I20" s="632" t="str">
        <f t="shared" si="7"/>
        <v/>
      </c>
      <c r="J20" s="633"/>
      <c r="K20" s="123" t="str">
        <f>IF(H20="","",'GAME STATS'!BL813)</f>
        <v/>
      </c>
      <c r="L20" s="124" t="str">
        <f>IF(H20="","",'GAME STATS'!E762)</f>
        <v/>
      </c>
      <c r="M20" s="125" t="str">
        <f t="shared" si="0"/>
        <v/>
      </c>
      <c r="N20" s="37">
        <f t="shared" si="8"/>
        <v>0</v>
      </c>
      <c r="O20" s="37">
        <f t="shared" si="1"/>
        <v>0</v>
      </c>
      <c r="P20" s="37">
        <f t="shared" si="2"/>
        <v>0</v>
      </c>
      <c r="Q20" s="106"/>
      <c r="R20" s="105"/>
      <c r="S20" s="121" t="str">
        <f>IF('GAME STATS'!BD3282="","",'GAME STATS'!BD3282)</f>
        <v/>
      </c>
      <c r="T20" s="631" t="str">
        <f>IF(Y20="","",'GAME STATS'!E$4)</f>
        <v/>
      </c>
      <c r="U20" s="631"/>
      <c r="V20" s="631"/>
      <c r="W20" s="631"/>
      <c r="X20" s="631"/>
      <c r="Y20" s="122" t="str">
        <f>IF('GAME STATS'!BL3331=0,"",'GAME STATS'!BL3331)</f>
        <v/>
      </c>
      <c r="Z20" s="632" t="str">
        <f t="shared" si="12"/>
        <v/>
      </c>
      <c r="AA20" s="633"/>
      <c r="AB20" s="123" t="str">
        <f>IF(Y20="","",'GAME STATS'!BL3333)</f>
        <v/>
      </c>
      <c r="AC20" s="124" t="str">
        <f>IF(Y20="","",'GAME STATS'!E3282)</f>
        <v/>
      </c>
      <c r="AD20" s="125" t="str">
        <f t="shared" si="13"/>
        <v/>
      </c>
      <c r="AE20" s="42">
        <f t="shared" si="9"/>
        <v>0</v>
      </c>
      <c r="AF20" s="42">
        <f t="shared" si="10"/>
        <v>0</v>
      </c>
      <c r="AG20" s="42">
        <f t="shared" si="11"/>
        <v>0</v>
      </c>
      <c r="AH20" s="106"/>
    </row>
    <row r="21" spans="1:34" ht="20.100000000000001" customHeight="1" x14ac:dyDescent="0.25">
      <c r="A21" s="105"/>
      <c r="B21" s="121" t="str">
        <f>IF('GAME STATS'!BD825="","",'GAME STATS'!BD825)</f>
        <v/>
      </c>
      <c r="C21" s="631" t="str">
        <f>IF(H21="","",'GAME STATS'!E$4)</f>
        <v/>
      </c>
      <c r="D21" s="631"/>
      <c r="E21" s="631"/>
      <c r="F21" s="631"/>
      <c r="G21" s="631"/>
      <c r="H21" s="122" t="str">
        <f>IF('GAME STATS'!BL874=0,"",'GAME STATS'!BL874)</f>
        <v/>
      </c>
      <c r="I21" s="632" t="str">
        <f t="shared" si="7"/>
        <v/>
      </c>
      <c r="J21" s="633"/>
      <c r="K21" s="123" t="str">
        <f>IF(H21="","",'GAME STATS'!BL876)</f>
        <v/>
      </c>
      <c r="L21" s="124" t="str">
        <f>IF(H21="","",'GAME STATS'!E825)</f>
        <v/>
      </c>
      <c r="M21" s="125" t="str">
        <f t="shared" si="0"/>
        <v/>
      </c>
      <c r="N21" s="37">
        <f t="shared" si="8"/>
        <v>0</v>
      </c>
      <c r="O21" s="37">
        <f t="shared" si="1"/>
        <v>0</v>
      </c>
      <c r="P21" s="37">
        <f t="shared" si="2"/>
        <v>0</v>
      </c>
      <c r="Q21" s="106"/>
      <c r="R21" s="105"/>
      <c r="S21" s="121" t="str">
        <f>IF('GAME STATS'!BD3345="","",'GAME STATS'!BD3345)</f>
        <v/>
      </c>
      <c r="T21" s="631" t="str">
        <f>IF(Y21="","",'GAME STATS'!E$4)</f>
        <v/>
      </c>
      <c r="U21" s="631"/>
      <c r="V21" s="631"/>
      <c r="W21" s="631"/>
      <c r="X21" s="631"/>
      <c r="Y21" s="122" t="str">
        <f>IF('GAME STATS'!BL3394=0,"",'GAME STATS'!BL3394)</f>
        <v/>
      </c>
      <c r="Z21" s="632" t="str">
        <f t="shared" si="12"/>
        <v/>
      </c>
      <c r="AA21" s="633"/>
      <c r="AB21" s="123" t="str">
        <f>IF(Y21="","",'GAME STATS'!BL3396)</f>
        <v/>
      </c>
      <c r="AC21" s="124" t="str">
        <f>IF(Y21="","",'GAME STATS'!E3345)</f>
        <v/>
      </c>
      <c r="AD21" s="125" t="str">
        <f t="shared" si="13"/>
        <v/>
      </c>
      <c r="AE21" s="42">
        <f t="shared" si="9"/>
        <v>0</v>
      </c>
      <c r="AF21" s="42">
        <f t="shared" si="10"/>
        <v>0</v>
      </c>
      <c r="AG21" s="42">
        <f t="shared" si="11"/>
        <v>0</v>
      </c>
      <c r="AH21" s="106"/>
    </row>
    <row r="22" spans="1:34" ht="20.100000000000001" customHeight="1" x14ac:dyDescent="0.25">
      <c r="A22" s="105"/>
      <c r="B22" s="121" t="str">
        <f>IF('GAME STATS'!BD888="","",'GAME STATS'!BD888)</f>
        <v/>
      </c>
      <c r="C22" s="631" t="str">
        <f>IF(H22="","",'GAME STATS'!E$4)</f>
        <v/>
      </c>
      <c r="D22" s="631"/>
      <c r="E22" s="631"/>
      <c r="F22" s="631"/>
      <c r="G22" s="631"/>
      <c r="H22" s="122" t="str">
        <f>IF('GAME STATS'!BL937=0,"",'GAME STATS'!BL937)</f>
        <v/>
      </c>
      <c r="I22" s="632" t="str">
        <f t="shared" si="7"/>
        <v/>
      </c>
      <c r="J22" s="633"/>
      <c r="K22" s="123" t="str">
        <f>IF(H22="","",'GAME STATS'!BL939)</f>
        <v/>
      </c>
      <c r="L22" s="124" t="str">
        <f>IF(H22="","",'GAME STATS'!E888)</f>
        <v/>
      </c>
      <c r="M22" s="125" t="str">
        <f t="shared" si="0"/>
        <v/>
      </c>
      <c r="N22" s="37">
        <f t="shared" si="8"/>
        <v>0</v>
      </c>
      <c r="O22" s="37">
        <f t="shared" si="1"/>
        <v>0</v>
      </c>
      <c r="P22" s="37">
        <f t="shared" si="2"/>
        <v>0</v>
      </c>
      <c r="Q22" s="106"/>
      <c r="R22" s="105"/>
      <c r="S22" s="121" t="str">
        <f>IF('GAME STATS'!BD3408="","",'GAME STATS'!BD3408)</f>
        <v/>
      </c>
      <c r="T22" s="631" t="str">
        <f>IF(Y22="","",'GAME STATS'!E$4)</f>
        <v/>
      </c>
      <c r="U22" s="631"/>
      <c r="V22" s="631"/>
      <c r="W22" s="631"/>
      <c r="X22" s="631"/>
      <c r="Y22" s="122" t="str">
        <f>IF('GAME STATS'!BL3457=0,"",'GAME STATS'!BL3457)</f>
        <v/>
      </c>
      <c r="Z22" s="632" t="str">
        <f t="shared" si="12"/>
        <v/>
      </c>
      <c r="AA22" s="633"/>
      <c r="AB22" s="123" t="str">
        <f>IF(Y22="","",'GAME STATS'!BL3459)</f>
        <v/>
      </c>
      <c r="AC22" s="124" t="str">
        <f>IF(Y22="","",'GAME STATS'!E3408)</f>
        <v/>
      </c>
      <c r="AD22" s="125" t="str">
        <f t="shared" si="13"/>
        <v/>
      </c>
      <c r="AE22" s="42">
        <f t="shared" si="9"/>
        <v>0</v>
      </c>
      <c r="AF22" s="42">
        <f t="shared" si="10"/>
        <v>0</v>
      </c>
      <c r="AG22" s="42">
        <f t="shared" si="11"/>
        <v>0</v>
      </c>
      <c r="AH22" s="106"/>
    </row>
    <row r="23" spans="1:34" ht="20.100000000000001" customHeight="1" x14ac:dyDescent="0.25">
      <c r="A23" s="105"/>
      <c r="B23" s="121" t="str">
        <f>IF('GAME STATS'!BD951="","",'GAME STATS'!BD951)</f>
        <v/>
      </c>
      <c r="C23" s="631" t="str">
        <f>IF(H23="","",'GAME STATS'!E$4)</f>
        <v/>
      </c>
      <c r="D23" s="631"/>
      <c r="E23" s="631"/>
      <c r="F23" s="631"/>
      <c r="G23" s="631"/>
      <c r="H23" s="122" t="str">
        <f>IF('GAME STATS'!BL1000=0,"",'GAME STATS'!BL1000)</f>
        <v/>
      </c>
      <c r="I23" s="632" t="str">
        <f t="shared" si="7"/>
        <v/>
      </c>
      <c r="J23" s="633"/>
      <c r="K23" s="123" t="str">
        <f>IF(H23="","",'GAME STATS'!BL1002)</f>
        <v/>
      </c>
      <c r="L23" s="124" t="str">
        <f>IF(H23="","",'GAME STATS'!E951)</f>
        <v/>
      </c>
      <c r="M23" s="125" t="str">
        <f t="shared" si="0"/>
        <v/>
      </c>
      <c r="N23" s="37">
        <f t="shared" si="8"/>
        <v>0</v>
      </c>
      <c r="O23" s="37">
        <f t="shared" si="1"/>
        <v>0</v>
      </c>
      <c r="P23" s="37">
        <f t="shared" si="2"/>
        <v>0</v>
      </c>
      <c r="Q23" s="106"/>
      <c r="R23" s="105"/>
      <c r="S23" s="121" t="str">
        <f>IF('GAME STATS'!BD3471="","",'GAME STATS'!BD3471)</f>
        <v/>
      </c>
      <c r="T23" s="631" t="str">
        <f>IF(Y23="","",'GAME STATS'!E$4)</f>
        <v/>
      </c>
      <c r="U23" s="631"/>
      <c r="V23" s="631"/>
      <c r="W23" s="631"/>
      <c r="X23" s="631"/>
      <c r="Y23" s="122" t="str">
        <f>IF('GAME STATS'!BL3520=0,"",'GAME STATS'!BL3520)</f>
        <v/>
      </c>
      <c r="Z23" s="632" t="str">
        <f t="shared" si="12"/>
        <v/>
      </c>
      <c r="AA23" s="633"/>
      <c r="AB23" s="123" t="str">
        <f>IF(Y23="","",'GAME STATS'!BL3522)</f>
        <v/>
      </c>
      <c r="AC23" s="124" t="str">
        <f>IF(Y23="","",'GAME STATS'!E3471)</f>
        <v/>
      </c>
      <c r="AD23" s="125" t="str">
        <f t="shared" si="13"/>
        <v/>
      </c>
      <c r="AE23" s="42">
        <f t="shared" si="9"/>
        <v>0</v>
      </c>
      <c r="AF23" s="42">
        <f t="shared" si="10"/>
        <v>0</v>
      </c>
      <c r="AG23" s="42">
        <f t="shared" si="11"/>
        <v>0</v>
      </c>
      <c r="AH23" s="106"/>
    </row>
    <row r="24" spans="1:34" ht="20.100000000000001" customHeight="1" x14ac:dyDescent="0.25">
      <c r="A24" s="105"/>
      <c r="B24" s="121" t="str">
        <f>IF('GAME STATS'!BD1014="","",'GAME STATS'!BD1014)</f>
        <v/>
      </c>
      <c r="C24" s="631" t="str">
        <f>IF(H24="","",'GAME STATS'!E$4)</f>
        <v/>
      </c>
      <c r="D24" s="631"/>
      <c r="E24" s="631"/>
      <c r="F24" s="631"/>
      <c r="G24" s="631"/>
      <c r="H24" s="122" t="str">
        <f>IF('GAME STATS'!BL1063=0,"",'GAME STATS'!BL1063)</f>
        <v/>
      </c>
      <c r="I24" s="632" t="str">
        <f t="shared" si="7"/>
        <v/>
      </c>
      <c r="J24" s="633"/>
      <c r="K24" s="123" t="str">
        <f>IF(H24="","",'GAME STATS'!BL1065)</f>
        <v/>
      </c>
      <c r="L24" s="124" t="str">
        <f>IF(H24="","",'GAME STATS'!E1014)</f>
        <v/>
      </c>
      <c r="M24" s="125" t="str">
        <f t="shared" si="0"/>
        <v/>
      </c>
      <c r="N24" s="37">
        <f t="shared" si="8"/>
        <v>0</v>
      </c>
      <c r="O24" s="37">
        <f t="shared" si="1"/>
        <v>0</v>
      </c>
      <c r="P24" s="37">
        <f t="shared" si="2"/>
        <v>0</v>
      </c>
      <c r="Q24" s="106"/>
      <c r="R24" s="105"/>
      <c r="S24" s="121" t="str">
        <f>IF('GAME STATS'!BD3534="","",'GAME STATS'!BD3534)</f>
        <v/>
      </c>
      <c r="T24" s="631" t="str">
        <f>IF(Y24="","",'GAME STATS'!E$4)</f>
        <v/>
      </c>
      <c r="U24" s="631"/>
      <c r="V24" s="631"/>
      <c r="W24" s="631"/>
      <c r="X24" s="631"/>
      <c r="Y24" s="122" t="str">
        <f>IF('GAME STATS'!BL3583=0,"",'GAME STATS'!BL3583)</f>
        <v/>
      </c>
      <c r="Z24" s="632" t="str">
        <f t="shared" si="12"/>
        <v/>
      </c>
      <c r="AA24" s="633"/>
      <c r="AB24" s="123" t="str">
        <f>IF(Y24="","",'GAME STATS'!BL3585)</f>
        <v/>
      </c>
      <c r="AC24" s="124" t="str">
        <f>IF(Y24="","",'GAME STATS'!E3534)</f>
        <v/>
      </c>
      <c r="AD24" s="125" t="str">
        <f t="shared" si="13"/>
        <v/>
      </c>
      <c r="AE24" s="42">
        <f t="shared" si="9"/>
        <v>0</v>
      </c>
      <c r="AF24" s="42">
        <f t="shared" si="10"/>
        <v>0</v>
      </c>
      <c r="AG24" s="42">
        <f t="shared" si="11"/>
        <v>0</v>
      </c>
      <c r="AH24" s="106"/>
    </row>
    <row r="25" spans="1:34" ht="20.100000000000001" customHeight="1" x14ac:dyDescent="0.25">
      <c r="A25" s="105"/>
      <c r="B25" s="121" t="str">
        <f>IF('GAME STATS'!BD1077="","",'GAME STATS'!BD1077)</f>
        <v/>
      </c>
      <c r="C25" s="631" t="str">
        <f>IF(H25="","",'GAME STATS'!E$4)</f>
        <v/>
      </c>
      <c r="D25" s="631"/>
      <c r="E25" s="631"/>
      <c r="F25" s="631"/>
      <c r="G25" s="631"/>
      <c r="H25" s="122" t="str">
        <f>IF('GAME STATS'!BL1126=0,"",'GAME STATS'!BL1126)</f>
        <v/>
      </c>
      <c r="I25" s="632" t="str">
        <f t="shared" si="7"/>
        <v/>
      </c>
      <c r="J25" s="633"/>
      <c r="K25" s="123" t="str">
        <f>IF(H25="","",'GAME STATS'!BL1128)</f>
        <v/>
      </c>
      <c r="L25" s="124" t="str">
        <f>IF(H25="","",'GAME STATS'!E1077)</f>
        <v/>
      </c>
      <c r="M25" s="125" t="str">
        <f t="shared" si="0"/>
        <v/>
      </c>
      <c r="N25" s="37">
        <f t="shared" si="8"/>
        <v>0</v>
      </c>
      <c r="O25" s="37">
        <f t="shared" si="1"/>
        <v>0</v>
      </c>
      <c r="P25" s="37">
        <f t="shared" si="2"/>
        <v>0</v>
      </c>
      <c r="Q25" s="106"/>
      <c r="R25" s="105"/>
      <c r="S25" s="121" t="str">
        <f>IF('GAME STATS'!BD3597="","",'GAME STATS'!BD3597)</f>
        <v/>
      </c>
      <c r="T25" s="631" t="str">
        <f>IF(Y25="","",'GAME STATS'!E$4)</f>
        <v/>
      </c>
      <c r="U25" s="631"/>
      <c r="V25" s="631"/>
      <c r="W25" s="631"/>
      <c r="X25" s="631"/>
      <c r="Y25" s="122" t="str">
        <f>IF('GAME STATS'!BL3646=0,"",'GAME STATS'!BL3646)</f>
        <v/>
      </c>
      <c r="Z25" s="632" t="str">
        <f t="shared" si="12"/>
        <v/>
      </c>
      <c r="AA25" s="633"/>
      <c r="AB25" s="123" t="str">
        <f>IF(Y25="","",'GAME STATS'!BL3648)</f>
        <v/>
      </c>
      <c r="AC25" s="124" t="str">
        <f>IF(Y25="","",'GAME STATS'!E3597)</f>
        <v/>
      </c>
      <c r="AD25" s="125" t="str">
        <f t="shared" si="13"/>
        <v/>
      </c>
      <c r="AE25" s="42">
        <f t="shared" si="9"/>
        <v>0</v>
      </c>
      <c r="AF25" s="42">
        <f t="shared" si="10"/>
        <v>0</v>
      </c>
      <c r="AG25" s="42">
        <f t="shared" si="11"/>
        <v>0</v>
      </c>
      <c r="AH25" s="106"/>
    </row>
    <row r="26" spans="1:34" ht="20.100000000000001" customHeight="1" x14ac:dyDescent="0.25">
      <c r="A26" s="105"/>
      <c r="B26" s="121" t="str">
        <f>IF('GAME STATS'!BD1140="","",'GAME STATS'!BD1140)</f>
        <v/>
      </c>
      <c r="C26" s="631" t="str">
        <f>IF(H26="","",'GAME STATS'!E$4)</f>
        <v/>
      </c>
      <c r="D26" s="631"/>
      <c r="E26" s="631"/>
      <c r="F26" s="631"/>
      <c r="G26" s="631"/>
      <c r="H26" s="122" t="str">
        <f>IF('GAME STATS'!BL1189=0,"",'GAME STATS'!BL1189)</f>
        <v/>
      </c>
      <c r="I26" s="632" t="str">
        <f t="shared" si="7"/>
        <v/>
      </c>
      <c r="J26" s="633"/>
      <c r="K26" s="123" t="str">
        <f>IF(H26="","",'GAME STATS'!BL1191)</f>
        <v/>
      </c>
      <c r="L26" s="124" t="str">
        <f>IF(H26="","",'GAME STATS'!E1140)</f>
        <v/>
      </c>
      <c r="M26" s="125" t="str">
        <f t="shared" si="0"/>
        <v/>
      </c>
      <c r="N26" s="37">
        <f t="shared" si="8"/>
        <v>0</v>
      </c>
      <c r="O26" s="37">
        <f t="shared" si="1"/>
        <v>0</v>
      </c>
      <c r="P26" s="37">
        <f t="shared" si="2"/>
        <v>0</v>
      </c>
      <c r="Q26" s="106"/>
      <c r="R26" s="105"/>
      <c r="S26" s="121" t="str">
        <f>IF('GAME STATS'!BD3660="","",'GAME STATS'!BD3660)</f>
        <v/>
      </c>
      <c r="T26" s="631" t="str">
        <f>IF(Y26="","",'GAME STATS'!E$4)</f>
        <v/>
      </c>
      <c r="U26" s="631"/>
      <c r="V26" s="631"/>
      <c r="W26" s="631"/>
      <c r="X26" s="631"/>
      <c r="Y26" s="122" t="str">
        <f>IF('GAME STATS'!BL3709=0,"",'GAME STATS'!BL3709)</f>
        <v/>
      </c>
      <c r="Z26" s="632" t="str">
        <f t="shared" si="12"/>
        <v/>
      </c>
      <c r="AA26" s="633"/>
      <c r="AB26" s="123" t="str">
        <f>IF(Y26="","",'GAME STATS'!BL3711)</f>
        <v/>
      </c>
      <c r="AC26" s="124" t="str">
        <f>IF(Y26="","",'GAME STATS'!E3660)</f>
        <v/>
      </c>
      <c r="AD26" s="125" t="str">
        <f t="shared" si="13"/>
        <v/>
      </c>
      <c r="AE26" s="42">
        <f t="shared" si="9"/>
        <v>0</v>
      </c>
      <c r="AF26" s="42">
        <f t="shared" si="10"/>
        <v>0</v>
      </c>
      <c r="AG26" s="42">
        <f t="shared" si="11"/>
        <v>0</v>
      </c>
      <c r="AH26" s="106"/>
    </row>
    <row r="27" spans="1:34" ht="20.100000000000001" customHeight="1" x14ac:dyDescent="0.25">
      <c r="A27" s="105"/>
      <c r="B27" s="121" t="str">
        <f>IF('GAME STATS'!BD1203="","",'GAME STATS'!BD1203)</f>
        <v/>
      </c>
      <c r="C27" s="631" t="str">
        <f>IF(H27="","",'GAME STATS'!E$4)</f>
        <v/>
      </c>
      <c r="D27" s="631"/>
      <c r="E27" s="631"/>
      <c r="F27" s="631"/>
      <c r="G27" s="631"/>
      <c r="H27" s="122" t="str">
        <f>IF('GAME STATS'!BL1252=0,"",'GAME STATS'!BL1252)</f>
        <v/>
      </c>
      <c r="I27" s="632" t="str">
        <f t="shared" si="7"/>
        <v/>
      </c>
      <c r="J27" s="633"/>
      <c r="K27" s="123" t="str">
        <f>IF(H27="","",'GAME STATS'!BL1254)</f>
        <v/>
      </c>
      <c r="L27" s="124" t="str">
        <f>IF(H27="","",'GAME STATS'!E1203)</f>
        <v/>
      </c>
      <c r="M27" s="125" t="str">
        <f t="shared" si="0"/>
        <v/>
      </c>
      <c r="N27" s="37">
        <f t="shared" si="8"/>
        <v>0</v>
      </c>
      <c r="O27" s="37">
        <f t="shared" si="1"/>
        <v>0</v>
      </c>
      <c r="P27" s="37">
        <f t="shared" si="2"/>
        <v>0</v>
      </c>
      <c r="Q27" s="106"/>
      <c r="R27" s="105"/>
      <c r="S27" s="121" t="str">
        <f>IF('GAME STATS'!BD3723="","",'GAME STATS'!BD3723)</f>
        <v/>
      </c>
      <c r="T27" s="631" t="str">
        <f>IF(Y27="","",'GAME STATS'!E$4)</f>
        <v/>
      </c>
      <c r="U27" s="631"/>
      <c r="V27" s="631"/>
      <c r="W27" s="631"/>
      <c r="X27" s="631"/>
      <c r="Y27" s="122" t="str">
        <f>IF('GAME STATS'!BL3772=0,"",'GAME STATS'!BL3772)</f>
        <v/>
      </c>
      <c r="Z27" s="632" t="str">
        <f t="shared" si="12"/>
        <v/>
      </c>
      <c r="AA27" s="633"/>
      <c r="AB27" s="123" t="str">
        <f>IF(Y27="","",'GAME STATS'!BL3774)</f>
        <v/>
      </c>
      <c r="AC27" s="124" t="str">
        <f>IF(Y27="","",'GAME STATS'!E3723)</f>
        <v/>
      </c>
      <c r="AD27" s="125" t="str">
        <f t="shared" si="13"/>
        <v/>
      </c>
      <c r="AE27" s="42">
        <f t="shared" si="9"/>
        <v>0</v>
      </c>
      <c r="AF27" s="42">
        <f t="shared" si="10"/>
        <v>0</v>
      </c>
      <c r="AG27" s="42">
        <f t="shared" si="11"/>
        <v>0</v>
      </c>
      <c r="AH27" s="106"/>
    </row>
    <row r="28" spans="1:34" ht="20.100000000000001" customHeight="1" x14ac:dyDescent="0.25">
      <c r="A28" s="105"/>
      <c r="B28" s="121" t="str">
        <f>IF('GAME STATS'!BD1266="","",'GAME STATS'!BD1266)</f>
        <v/>
      </c>
      <c r="C28" s="631" t="str">
        <f>IF(H28="","",'GAME STATS'!E$4)</f>
        <v/>
      </c>
      <c r="D28" s="631"/>
      <c r="E28" s="631"/>
      <c r="F28" s="631"/>
      <c r="G28" s="631"/>
      <c r="H28" s="122" t="str">
        <f>IF('GAME STATS'!BL1315=0,"",'GAME STATS'!BL1315)</f>
        <v/>
      </c>
      <c r="I28" s="632" t="str">
        <f t="shared" si="7"/>
        <v/>
      </c>
      <c r="J28" s="633"/>
      <c r="K28" s="123" t="str">
        <f>IF(H28="","",'GAME STATS'!BL1317)</f>
        <v/>
      </c>
      <c r="L28" s="124" t="str">
        <f>IF(H28="","",'GAME STATS'!E1266)</f>
        <v/>
      </c>
      <c r="M28" s="125" t="str">
        <f t="shared" si="0"/>
        <v/>
      </c>
      <c r="N28" s="37">
        <f t="shared" si="8"/>
        <v>0</v>
      </c>
      <c r="O28" s="37">
        <f t="shared" si="1"/>
        <v>0</v>
      </c>
      <c r="P28" s="37">
        <f t="shared" si="2"/>
        <v>0</v>
      </c>
      <c r="Q28" s="106"/>
      <c r="R28" s="105"/>
      <c r="S28" s="121" t="str">
        <f>IF('GAME STATS'!BD3786="","",'GAME STATS'!BD3786)</f>
        <v/>
      </c>
      <c r="T28" s="631" t="str">
        <f>IF(Y28="","",'GAME STATS'!E$4)</f>
        <v/>
      </c>
      <c r="U28" s="631"/>
      <c r="V28" s="631"/>
      <c r="W28" s="631"/>
      <c r="X28" s="631"/>
      <c r="Y28" s="122" t="str">
        <f>IF('GAME STATS'!BL3835=0,"",'GAME STATS'!BL3835)</f>
        <v/>
      </c>
      <c r="Z28" s="632" t="str">
        <f t="shared" si="12"/>
        <v/>
      </c>
      <c r="AA28" s="633"/>
      <c r="AB28" s="123" t="str">
        <f>IF(Y28="","",'GAME STATS'!BL3837)</f>
        <v/>
      </c>
      <c r="AC28" s="124" t="str">
        <f>IF(Y28="","",'GAME STATS'!E3786)</f>
        <v/>
      </c>
      <c r="AD28" s="125" t="str">
        <f t="shared" si="13"/>
        <v/>
      </c>
      <c r="AE28" s="42">
        <f t="shared" si="9"/>
        <v>0</v>
      </c>
      <c r="AF28" s="42">
        <f t="shared" si="10"/>
        <v>0</v>
      </c>
      <c r="AG28" s="42">
        <f t="shared" si="11"/>
        <v>0</v>
      </c>
      <c r="AH28" s="106"/>
    </row>
    <row r="29" spans="1:34" ht="20.100000000000001" customHeight="1" x14ac:dyDescent="0.25">
      <c r="A29" s="105"/>
      <c r="B29" s="121" t="str">
        <f>IF('GAME STATS'!BD1329="","",'GAME STATS'!BD1329)</f>
        <v/>
      </c>
      <c r="C29" s="631" t="str">
        <f>IF(H29="","",'GAME STATS'!E$4)</f>
        <v/>
      </c>
      <c r="D29" s="631"/>
      <c r="E29" s="631"/>
      <c r="F29" s="631"/>
      <c r="G29" s="631"/>
      <c r="H29" s="122" t="str">
        <f>IF('GAME STATS'!BL1378=0,"",'GAME STATS'!BL1378)</f>
        <v/>
      </c>
      <c r="I29" s="632" t="str">
        <f t="shared" si="7"/>
        <v/>
      </c>
      <c r="J29" s="633"/>
      <c r="K29" s="123" t="str">
        <f>IF(H29="","",'GAME STATS'!BL1380)</f>
        <v/>
      </c>
      <c r="L29" s="124" t="str">
        <f>IF(H29="","",'GAME STATS'!E1329)</f>
        <v/>
      </c>
      <c r="M29" s="125" t="str">
        <f t="shared" si="0"/>
        <v/>
      </c>
      <c r="N29" s="37">
        <f t="shared" si="8"/>
        <v>0</v>
      </c>
      <c r="O29" s="37">
        <f t="shared" si="1"/>
        <v>0</v>
      </c>
      <c r="P29" s="37">
        <f t="shared" si="2"/>
        <v>0</v>
      </c>
      <c r="Q29" s="106"/>
      <c r="R29" s="105"/>
      <c r="S29" s="121" t="str">
        <f>IF('GAME STATS'!BD3849="","",'GAME STATS'!BD3849)</f>
        <v/>
      </c>
      <c r="T29" s="631" t="str">
        <f>IF(Y29="","",'GAME STATS'!E$4)</f>
        <v/>
      </c>
      <c r="U29" s="631"/>
      <c r="V29" s="631"/>
      <c r="W29" s="631"/>
      <c r="X29" s="631"/>
      <c r="Y29" s="122" t="str">
        <f>IF('GAME STATS'!BL3898=0,"",'GAME STATS'!BL3898)</f>
        <v/>
      </c>
      <c r="Z29" s="632" t="str">
        <f t="shared" si="12"/>
        <v/>
      </c>
      <c r="AA29" s="633"/>
      <c r="AB29" s="123" t="str">
        <f>IF(Y29="","",'GAME STATS'!BL3900)</f>
        <v/>
      </c>
      <c r="AC29" s="124" t="str">
        <f>IF(Y29="","",'GAME STATS'!E3849)</f>
        <v/>
      </c>
      <c r="AD29" s="125" t="str">
        <f t="shared" si="13"/>
        <v/>
      </c>
      <c r="AE29" s="42">
        <f t="shared" si="9"/>
        <v>0</v>
      </c>
      <c r="AF29" s="42">
        <f t="shared" si="10"/>
        <v>0</v>
      </c>
      <c r="AG29" s="42">
        <f t="shared" si="11"/>
        <v>0</v>
      </c>
      <c r="AH29" s="106"/>
    </row>
    <row r="30" spans="1:34" ht="20.100000000000001" customHeight="1" x14ac:dyDescent="0.25">
      <c r="A30" s="105"/>
      <c r="B30" s="121" t="str">
        <f>IF('GAME STATS'!BD1392="","",'GAME STATS'!BD1392)</f>
        <v/>
      </c>
      <c r="C30" s="631" t="str">
        <f>IF(H30="","",'GAME STATS'!E$4)</f>
        <v/>
      </c>
      <c r="D30" s="631"/>
      <c r="E30" s="631"/>
      <c r="F30" s="631"/>
      <c r="G30" s="631"/>
      <c r="H30" s="122" t="str">
        <f>IF('GAME STATS'!BL1441=0,"",'GAME STATS'!BL1441)</f>
        <v/>
      </c>
      <c r="I30" s="632" t="str">
        <f t="shared" si="7"/>
        <v/>
      </c>
      <c r="J30" s="633"/>
      <c r="K30" s="123" t="str">
        <f>IF(H30="","",'GAME STATS'!BL1443)</f>
        <v/>
      </c>
      <c r="L30" s="124" t="str">
        <f>IF(H30="","",'GAME STATS'!E1392)</f>
        <v/>
      </c>
      <c r="M30" s="125" t="str">
        <f t="shared" si="0"/>
        <v/>
      </c>
      <c r="N30" s="37">
        <f t="shared" si="8"/>
        <v>0</v>
      </c>
      <c r="O30" s="37">
        <f t="shared" si="1"/>
        <v>0</v>
      </c>
      <c r="P30" s="37">
        <f t="shared" si="2"/>
        <v>0</v>
      </c>
      <c r="Q30" s="106"/>
      <c r="R30" s="105"/>
      <c r="S30" s="121" t="str">
        <f>IF('GAME STATS'!BD3912="","",'GAME STATS'!BD3912)</f>
        <v/>
      </c>
      <c r="T30" s="631" t="str">
        <f>IF(Y30="","",'GAME STATS'!E$4)</f>
        <v/>
      </c>
      <c r="U30" s="631"/>
      <c r="V30" s="631"/>
      <c r="W30" s="631"/>
      <c r="X30" s="631"/>
      <c r="Y30" s="122" t="str">
        <f>IF('GAME STATS'!BL3961=0,"",'GAME STATS'!BL3961)</f>
        <v/>
      </c>
      <c r="Z30" s="632" t="str">
        <f t="shared" si="12"/>
        <v/>
      </c>
      <c r="AA30" s="633"/>
      <c r="AB30" s="123" t="str">
        <f>IF(Y30="","",'GAME STATS'!BL3963)</f>
        <v/>
      </c>
      <c r="AC30" s="124" t="str">
        <f>IF(Y30="","",'GAME STATS'!E3912)</f>
        <v/>
      </c>
      <c r="AD30" s="125" t="str">
        <f t="shared" si="13"/>
        <v/>
      </c>
      <c r="AE30" s="42">
        <f t="shared" si="9"/>
        <v>0</v>
      </c>
      <c r="AF30" s="42">
        <f t="shared" si="10"/>
        <v>0</v>
      </c>
      <c r="AG30" s="42">
        <f t="shared" si="11"/>
        <v>0</v>
      </c>
      <c r="AH30" s="106"/>
    </row>
    <row r="31" spans="1:34" ht="20.100000000000001" customHeight="1" x14ac:dyDescent="0.25">
      <c r="A31" s="105"/>
      <c r="B31" s="121" t="str">
        <f>IF('GAME STATS'!BD1455="","",'GAME STATS'!BD1455)</f>
        <v/>
      </c>
      <c r="C31" s="631" t="str">
        <f>IF(H31="","",'GAME STATS'!E$4)</f>
        <v/>
      </c>
      <c r="D31" s="631"/>
      <c r="E31" s="631"/>
      <c r="F31" s="631"/>
      <c r="G31" s="631"/>
      <c r="H31" s="122" t="str">
        <f>IF('GAME STATS'!BL1504=0,"",'GAME STATS'!BL1504)</f>
        <v/>
      </c>
      <c r="I31" s="632" t="str">
        <f t="shared" si="7"/>
        <v/>
      </c>
      <c r="J31" s="633"/>
      <c r="K31" s="123" t="str">
        <f>IF(H31="","",'GAME STATS'!BL1506)</f>
        <v/>
      </c>
      <c r="L31" s="124" t="str">
        <f>IF(H31="","",'GAME STATS'!E1455)</f>
        <v/>
      </c>
      <c r="M31" s="125" t="str">
        <f t="shared" si="0"/>
        <v/>
      </c>
      <c r="N31" s="37">
        <f t="shared" si="8"/>
        <v>0</v>
      </c>
      <c r="O31" s="37">
        <f t="shared" si="1"/>
        <v>0</v>
      </c>
      <c r="P31" s="37">
        <f t="shared" si="2"/>
        <v>0</v>
      </c>
      <c r="Q31" s="106"/>
      <c r="R31" s="105"/>
      <c r="S31" s="121" t="str">
        <f>IF('GAME STATS'!BD3975="","",'GAME STATS'!BD3975)</f>
        <v/>
      </c>
      <c r="T31" s="631" t="str">
        <f>IF(Y31="","",'GAME STATS'!E$4)</f>
        <v/>
      </c>
      <c r="U31" s="631"/>
      <c r="V31" s="631"/>
      <c r="W31" s="631"/>
      <c r="X31" s="631"/>
      <c r="Y31" s="122" t="str">
        <f>IF('GAME STATS'!BL4024=0,"",'GAME STATS'!BL4024)</f>
        <v/>
      </c>
      <c r="Z31" s="632" t="str">
        <f t="shared" si="12"/>
        <v/>
      </c>
      <c r="AA31" s="633"/>
      <c r="AB31" s="123" t="str">
        <f>IF(Y31="","",'GAME STATS'!BL4026)</f>
        <v/>
      </c>
      <c r="AC31" s="124" t="str">
        <f>IF(Y31="","",'GAME STATS'!E3975)</f>
        <v/>
      </c>
      <c r="AD31" s="125" t="str">
        <f t="shared" si="13"/>
        <v/>
      </c>
      <c r="AE31" s="42">
        <f t="shared" si="9"/>
        <v>0</v>
      </c>
      <c r="AF31" s="42">
        <f t="shared" si="10"/>
        <v>0</v>
      </c>
      <c r="AG31" s="42">
        <f t="shared" si="11"/>
        <v>0</v>
      </c>
      <c r="AH31" s="106"/>
    </row>
    <row r="32" spans="1:34" ht="20.100000000000001" customHeight="1" x14ac:dyDescent="0.25">
      <c r="A32" s="105"/>
      <c r="B32" s="121" t="str">
        <f>IF('GAME STATS'!BD1518="","",'GAME STATS'!BD1518)</f>
        <v/>
      </c>
      <c r="C32" s="631" t="str">
        <f>IF(H32="","",'GAME STATS'!E$4)</f>
        <v/>
      </c>
      <c r="D32" s="631"/>
      <c r="E32" s="631"/>
      <c r="F32" s="631"/>
      <c r="G32" s="631"/>
      <c r="H32" s="122" t="str">
        <f>IF('GAME STATS'!BL1567=0,"",'GAME STATS'!BL1567)</f>
        <v/>
      </c>
      <c r="I32" s="632" t="str">
        <f t="shared" si="7"/>
        <v/>
      </c>
      <c r="J32" s="633"/>
      <c r="K32" s="123" t="str">
        <f>IF(H32="","",'GAME STATS'!BL1569)</f>
        <v/>
      </c>
      <c r="L32" s="124" t="str">
        <f>IF(H32="","",'GAME STATS'!E1518)</f>
        <v/>
      </c>
      <c r="M32" s="125" t="str">
        <f t="shared" si="0"/>
        <v/>
      </c>
      <c r="N32" s="37">
        <f t="shared" si="8"/>
        <v>0</v>
      </c>
      <c r="O32" s="37">
        <f t="shared" si="1"/>
        <v>0</v>
      </c>
      <c r="P32" s="37">
        <f t="shared" si="2"/>
        <v>0</v>
      </c>
      <c r="Q32" s="106"/>
      <c r="R32" s="105"/>
      <c r="S32" s="121" t="str">
        <f>IF('GAME STATS'!BD4038="","",'GAME STATS'!BD4038)</f>
        <v/>
      </c>
      <c r="T32" s="631" t="str">
        <f>IF(Y32="","",'GAME STATS'!E$4)</f>
        <v/>
      </c>
      <c r="U32" s="631"/>
      <c r="V32" s="631"/>
      <c r="W32" s="631"/>
      <c r="X32" s="631"/>
      <c r="Y32" s="122" t="str">
        <f>IF('GAME STATS'!BL4087=0,"",'GAME STATS'!BL4087)</f>
        <v/>
      </c>
      <c r="Z32" s="632" t="str">
        <f t="shared" si="12"/>
        <v/>
      </c>
      <c r="AA32" s="633"/>
      <c r="AB32" s="123" t="str">
        <f>IF(Y32="","",'GAME STATS'!BL4089)</f>
        <v/>
      </c>
      <c r="AC32" s="124" t="str">
        <f>IF(Y32="","",'GAME STATS'!E4038)</f>
        <v/>
      </c>
      <c r="AD32" s="125" t="str">
        <f t="shared" si="13"/>
        <v/>
      </c>
      <c r="AE32" s="42">
        <f t="shared" si="9"/>
        <v>0</v>
      </c>
      <c r="AF32" s="42">
        <f t="shared" si="10"/>
        <v>0</v>
      </c>
      <c r="AG32" s="42">
        <f t="shared" si="11"/>
        <v>0</v>
      </c>
      <c r="AH32" s="106"/>
    </row>
    <row r="33" spans="1:34" ht="20.100000000000001" customHeight="1" x14ac:dyDescent="0.25">
      <c r="A33" s="105"/>
      <c r="B33" s="121" t="str">
        <f>IF('GAME STATS'!BD1581="","",'GAME STATS'!BD1581)</f>
        <v/>
      </c>
      <c r="C33" s="631" t="str">
        <f>IF(H33="","",'GAME STATS'!E$4)</f>
        <v/>
      </c>
      <c r="D33" s="631"/>
      <c r="E33" s="631"/>
      <c r="F33" s="631"/>
      <c r="G33" s="631"/>
      <c r="H33" s="122" t="str">
        <f>IF('GAME STATS'!BL1630=0,"",'GAME STATS'!BL1630)</f>
        <v/>
      </c>
      <c r="I33" s="632" t="str">
        <f t="shared" si="7"/>
        <v/>
      </c>
      <c r="J33" s="633"/>
      <c r="K33" s="123" t="str">
        <f>IF(H33="","",'GAME STATS'!BL1632)</f>
        <v/>
      </c>
      <c r="L33" s="124" t="str">
        <f>IF(H33="","",'GAME STATS'!E1581)</f>
        <v/>
      </c>
      <c r="M33" s="125" t="str">
        <f t="shared" si="0"/>
        <v/>
      </c>
      <c r="N33" s="37">
        <f t="shared" si="8"/>
        <v>0</v>
      </c>
      <c r="O33" s="37">
        <f t="shared" si="1"/>
        <v>0</v>
      </c>
      <c r="P33" s="37">
        <f t="shared" si="2"/>
        <v>0</v>
      </c>
      <c r="Q33" s="106"/>
      <c r="R33" s="105"/>
      <c r="S33" s="121" t="str">
        <f>IF('GAME STATS'!BD4101="","",'GAME STATS'!BD4101)</f>
        <v/>
      </c>
      <c r="T33" s="631" t="str">
        <f>IF(Y33="","",'GAME STATS'!E$4)</f>
        <v/>
      </c>
      <c r="U33" s="631"/>
      <c r="V33" s="631"/>
      <c r="W33" s="631"/>
      <c r="X33" s="631"/>
      <c r="Y33" s="122" t="str">
        <f>IF('GAME STATS'!BL4150=0,"",'GAME STATS'!BL4150)</f>
        <v/>
      </c>
      <c r="Z33" s="632" t="str">
        <f t="shared" si="12"/>
        <v/>
      </c>
      <c r="AA33" s="633"/>
      <c r="AB33" s="123" t="str">
        <f>IF(Y33="","",'GAME STATS'!BL4152)</f>
        <v/>
      </c>
      <c r="AC33" s="124" t="str">
        <f>IF(Y33="","",'GAME STATS'!E4101)</f>
        <v/>
      </c>
      <c r="AD33" s="125" t="str">
        <f t="shared" si="13"/>
        <v/>
      </c>
      <c r="AE33" s="42">
        <f t="shared" si="9"/>
        <v>0</v>
      </c>
      <c r="AF33" s="42">
        <f t="shared" si="10"/>
        <v>0</v>
      </c>
      <c r="AG33" s="42">
        <f t="shared" si="11"/>
        <v>0</v>
      </c>
      <c r="AH33" s="106"/>
    </row>
    <row r="34" spans="1:34" ht="20.100000000000001" customHeight="1" x14ac:dyDescent="0.25">
      <c r="A34" s="105"/>
      <c r="B34" s="121" t="str">
        <f>IF('GAME STATS'!BD1644="","",'GAME STATS'!BD1644)</f>
        <v/>
      </c>
      <c r="C34" s="631" t="str">
        <f>IF(H34="","",'GAME STATS'!E$4)</f>
        <v/>
      </c>
      <c r="D34" s="631"/>
      <c r="E34" s="631"/>
      <c r="F34" s="631"/>
      <c r="G34" s="631"/>
      <c r="H34" s="122" t="str">
        <f>IF('GAME STATS'!BL1693=0,"",'GAME STATS'!BL1693)</f>
        <v/>
      </c>
      <c r="I34" s="632" t="str">
        <f t="shared" si="7"/>
        <v/>
      </c>
      <c r="J34" s="633"/>
      <c r="K34" s="123" t="str">
        <f>IF(H34="","",'GAME STATS'!BL1695)</f>
        <v/>
      </c>
      <c r="L34" s="124" t="str">
        <f>IF(H34="","",'GAME STATS'!E1644)</f>
        <v/>
      </c>
      <c r="M34" s="125" t="str">
        <f t="shared" si="0"/>
        <v/>
      </c>
      <c r="N34" s="37">
        <f t="shared" si="8"/>
        <v>0</v>
      </c>
      <c r="O34" s="37">
        <f t="shared" si="1"/>
        <v>0</v>
      </c>
      <c r="P34" s="37">
        <f t="shared" si="2"/>
        <v>0</v>
      </c>
      <c r="Q34" s="106"/>
      <c r="R34" s="105"/>
      <c r="S34" s="121" t="str">
        <f>IF('GAME STATS'!BD4164="","",'GAME STATS'!BD4164)</f>
        <v/>
      </c>
      <c r="T34" s="631" t="str">
        <f>IF(Y34="","",'GAME STATS'!E$4)</f>
        <v/>
      </c>
      <c r="U34" s="631"/>
      <c r="V34" s="631"/>
      <c r="W34" s="631"/>
      <c r="X34" s="631"/>
      <c r="Y34" s="122" t="str">
        <f>IF('GAME STATS'!BL4213=0,"",'GAME STATS'!BL4213)</f>
        <v/>
      </c>
      <c r="Z34" s="632" t="str">
        <f t="shared" si="12"/>
        <v/>
      </c>
      <c r="AA34" s="633"/>
      <c r="AB34" s="123" t="str">
        <f>IF(Y34="","",'GAME STATS'!BL4215)</f>
        <v/>
      </c>
      <c r="AC34" s="124" t="str">
        <f>IF(Y34="","",'GAME STATS'!E4164)</f>
        <v/>
      </c>
      <c r="AD34" s="125" t="str">
        <f t="shared" si="13"/>
        <v/>
      </c>
      <c r="AE34" s="42">
        <f t="shared" si="9"/>
        <v>0</v>
      </c>
      <c r="AF34" s="42">
        <f t="shared" si="10"/>
        <v>0</v>
      </c>
      <c r="AG34" s="42">
        <f t="shared" si="11"/>
        <v>0</v>
      </c>
      <c r="AH34" s="106"/>
    </row>
    <row r="35" spans="1:34" ht="20.100000000000001" customHeight="1" x14ac:dyDescent="0.25">
      <c r="A35" s="105"/>
      <c r="B35" s="121" t="str">
        <f>IF('GAME STATS'!BD1707="","",'GAME STATS'!BD1707)</f>
        <v/>
      </c>
      <c r="C35" s="631" t="str">
        <f>IF(H35="","",'GAME STATS'!E$4)</f>
        <v/>
      </c>
      <c r="D35" s="631"/>
      <c r="E35" s="631"/>
      <c r="F35" s="631"/>
      <c r="G35" s="631"/>
      <c r="H35" s="122" t="str">
        <f>IF('GAME STATS'!BL1756=0,"",'GAME STATS'!BL1756)</f>
        <v/>
      </c>
      <c r="I35" s="632" t="str">
        <f t="shared" si="7"/>
        <v/>
      </c>
      <c r="J35" s="633"/>
      <c r="K35" s="123" t="str">
        <f>IF(H35="","",'GAME STATS'!BL1758)</f>
        <v/>
      </c>
      <c r="L35" s="124" t="str">
        <f>IF(H35="","",'GAME STATS'!E1707)</f>
        <v/>
      </c>
      <c r="M35" s="125" t="str">
        <f t="shared" si="0"/>
        <v/>
      </c>
      <c r="N35" s="37">
        <f t="shared" si="8"/>
        <v>0</v>
      </c>
      <c r="O35" s="37">
        <f t="shared" si="1"/>
        <v>0</v>
      </c>
      <c r="P35" s="37">
        <f t="shared" si="2"/>
        <v>0</v>
      </c>
      <c r="Q35" s="106"/>
      <c r="R35" s="105"/>
      <c r="S35" s="121" t="str">
        <f>IF('GAME STATS'!BD4227="","",'GAME STATS'!BD4227)</f>
        <v/>
      </c>
      <c r="T35" s="631" t="str">
        <f>IF(Y35="","",'GAME STATS'!E$4)</f>
        <v/>
      </c>
      <c r="U35" s="631"/>
      <c r="V35" s="631"/>
      <c r="W35" s="631"/>
      <c r="X35" s="631"/>
      <c r="Y35" s="122" t="str">
        <f>IF('GAME STATS'!BL4276=0,"",'GAME STATS'!BL4276)</f>
        <v/>
      </c>
      <c r="Z35" s="632" t="str">
        <f t="shared" si="12"/>
        <v/>
      </c>
      <c r="AA35" s="633"/>
      <c r="AB35" s="123" t="str">
        <f>IF(Y35="","",'GAME STATS'!BL4278)</f>
        <v/>
      </c>
      <c r="AC35" s="124" t="str">
        <f>IF(Y35="","",'GAME STATS'!E4227)</f>
        <v/>
      </c>
      <c r="AD35" s="125" t="str">
        <f t="shared" si="13"/>
        <v/>
      </c>
      <c r="AE35" s="42">
        <f t="shared" si="9"/>
        <v>0</v>
      </c>
      <c r="AF35" s="42">
        <f t="shared" si="10"/>
        <v>0</v>
      </c>
      <c r="AG35" s="42">
        <f t="shared" si="11"/>
        <v>0</v>
      </c>
      <c r="AH35" s="106"/>
    </row>
    <row r="36" spans="1:34" ht="20.100000000000001" customHeight="1" x14ac:dyDescent="0.25">
      <c r="A36" s="105"/>
      <c r="B36" s="121" t="str">
        <f>IF('GAME STATS'!BD1770="","",'GAME STATS'!BD1770)</f>
        <v/>
      </c>
      <c r="C36" s="631" t="str">
        <f>IF(H36="","",'GAME STATS'!E$4)</f>
        <v/>
      </c>
      <c r="D36" s="631"/>
      <c r="E36" s="631"/>
      <c r="F36" s="631"/>
      <c r="G36" s="631"/>
      <c r="H36" s="122" t="str">
        <f>IF('GAME STATS'!BL1819=0,"",'GAME STATS'!BL1819)</f>
        <v/>
      </c>
      <c r="I36" s="632" t="str">
        <f t="shared" si="7"/>
        <v/>
      </c>
      <c r="J36" s="633"/>
      <c r="K36" s="123" t="str">
        <f>IF(H36="","",'GAME STATS'!BL1821)</f>
        <v/>
      </c>
      <c r="L36" s="124" t="str">
        <f>IF(H36="","",'GAME STATS'!E1770)</f>
        <v/>
      </c>
      <c r="M36" s="125" t="str">
        <f t="shared" si="0"/>
        <v/>
      </c>
      <c r="N36" s="37">
        <f t="shared" si="8"/>
        <v>0</v>
      </c>
      <c r="O36" s="37">
        <f t="shared" si="1"/>
        <v>0</v>
      </c>
      <c r="P36" s="37">
        <f t="shared" si="2"/>
        <v>0</v>
      </c>
      <c r="Q36" s="106"/>
      <c r="R36" s="105"/>
      <c r="S36" s="121" t="str">
        <f>IF('GAME STATS'!BD4290="","",'GAME STATS'!BD4290)</f>
        <v/>
      </c>
      <c r="T36" s="631" t="str">
        <f>IF(Y36="","",'GAME STATS'!E$4)</f>
        <v/>
      </c>
      <c r="U36" s="631"/>
      <c r="V36" s="631"/>
      <c r="W36" s="631"/>
      <c r="X36" s="631"/>
      <c r="Y36" s="122" t="str">
        <f>IF('GAME STATS'!BL4339=0,"",'GAME STATS'!BL4339)</f>
        <v/>
      </c>
      <c r="Z36" s="632" t="str">
        <f t="shared" si="12"/>
        <v/>
      </c>
      <c r="AA36" s="633"/>
      <c r="AB36" s="123" t="str">
        <f>IF(Y36="","",'GAME STATS'!BL4341)</f>
        <v/>
      </c>
      <c r="AC36" s="124" t="str">
        <f>IF(Y36="","",'GAME STATS'!E4290)</f>
        <v/>
      </c>
      <c r="AD36" s="125" t="str">
        <f t="shared" si="13"/>
        <v/>
      </c>
      <c r="AE36" s="42">
        <f t="shared" si="9"/>
        <v>0</v>
      </c>
      <c r="AF36" s="42">
        <f t="shared" si="10"/>
        <v>0</v>
      </c>
      <c r="AG36" s="42">
        <f t="shared" si="11"/>
        <v>0</v>
      </c>
      <c r="AH36" s="106"/>
    </row>
    <row r="37" spans="1:34" ht="20.100000000000001" customHeight="1" x14ac:dyDescent="0.25">
      <c r="A37" s="105"/>
      <c r="B37" s="121" t="str">
        <f>IF('GAME STATS'!BD1833="","",'GAME STATS'!BD1833)</f>
        <v/>
      </c>
      <c r="C37" s="631" t="str">
        <f>IF(H37="","",'GAME STATS'!E$4)</f>
        <v/>
      </c>
      <c r="D37" s="631"/>
      <c r="E37" s="631"/>
      <c r="F37" s="631"/>
      <c r="G37" s="631"/>
      <c r="H37" s="122" t="str">
        <f>IF('GAME STATS'!BL1882=0,"",'GAME STATS'!BL1882)</f>
        <v/>
      </c>
      <c r="I37" s="632" t="str">
        <f t="shared" si="7"/>
        <v/>
      </c>
      <c r="J37" s="633"/>
      <c r="K37" s="123" t="str">
        <f>IF(H37="","",'GAME STATS'!BL1884)</f>
        <v/>
      </c>
      <c r="L37" s="124" t="str">
        <f>IF(H37="","",'GAME STATS'!E1833)</f>
        <v/>
      </c>
      <c r="M37" s="125" t="str">
        <f t="shared" si="0"/>
        <v/>
      </c>
      <c r="N37" s="37">
        <f t="shared" si="8"/>
        <v>0</v>
      </c>
      <c r="O37" s="37">
        <f t="shared" si="1"/>
        <v>0</v>
      </c>
      <c r="P37" s="37">
        <f t="shared" si="2"/>
        <v>0</v>
      </c>
      <c r="Q37" s="106"/>
      <c r="R37" s="105"/>
      <c r="S37" s="121" t="str">
        <f>IF('GAME STATS'!BD4353="","",'GAME STATS'!BD4353)</f>
        <v/>
      </c>
      <c r="T37" s="631" t="str">
        <f>IF(Y37="","",'GAME STATS'!E$4)</f>
        <v/>
      </c>
      <c r="U37" s="631"/>
      <c r="V37" s="631"/>
      <c r="W37" s="631"/>
      <c r="X37" s="631"/>
      <c r="Y37" s="122" t="str">
        <f>IF('GAME STATS'!BL4402=0,"",'GAME STATS'!BL4402)</f>
        <v/>
      </c>
      <c r="Z37" s="632" t="str">
        <f t="shared" si="12"/>
        <v/>
      </c>
      <c r="AA37" s="633"/>
      <c r="AB37" s="123" t="str">
        <f>IF(Y37="","",'GAME STATS'!BL4404)</f>
        <v/>
      </c>
      <c r="AC37" s="124" t="str">
        <f>IF(Y37="","",'GAME STATS'!E4353)</f>
        <v/>
      </c>
      <c r="AD37" s="125" t="str">
        <f t="shared" si="13"/>
        <v/>
      </c>
      <c r="AE37" s="42">
        <f t="shared" si="9"/>
        <v>0</v>
      </c>
      <c r="AF37" s="42">
        <f t="shared" si="10"/>
        <v>0</v>
      </c>
      <c r="AG37" s="42">
        <f t="shared" si="11"/>
        <v>0</v>
      </c>
      <c r="AH37" s="106"/>
    </row>
    <row r="38" spans="1:34" ht="20.100000000000001" customHeight="1" x14ac:dyDescent="0.25">
      <c r="A38" s="105"/>
      <c r="B38" s="121" t="str">
        <f>IF('GAME STATS'!BD1896="","",'GAME STATS'!BD1896)</f>
        <v/>
      </c>
      <c r="C38" s="631" t="str">
        <f>IF(H38="","",'GAME STATS'!E$4)</f>
        <v/>
      </c>
      <c r="D38" s="631"/>
      <c r="E38" s="631"/>
      <c r="F38" s="631"/>
      <c r="G38" s="631"/>
      <c r="H38" s="122" t="str">
        <f>IF('GAME STATS'!BL1945=0,"",'GAME STATS'!BL1945)</f>
        <v/>
      </c>
      <c r="I38" s="632" t="str">
        <f t="shared" si="7"/>
        <v/>
      </c>
      <c r="J38" s="633"/>
      <c r="K38" s="123" t="str">
        <f>IF(H38="","",'GAME STATS'!BL1947)</f>
        <v/>
      </c>
      <c r="L38" s="124" t="str">
        <f>IF(H38="","",'GAME STATS'!E1896)</f>
        <v/>
      </c>
      <c r="M38" s="125" t="str">
        <f t="shared" si="0"/>
        <v/>
      </c>
      <c r="N38" s="37">
        <f t="shared" si="8"/>
        <v>0</v>
      </c>
      <c r="O38" s="37">
        <f t="shared" si="1"/>
        <v>0</v>
      </c>
      <c r="P38" s="37">
        <f t="shared" si="2"/>
        <v>0</v>
      </c>
      <c r="Q38" s="106"/>
      <c r="R38" s="105"/>
      <c r="S38" s="121" t="str">
        <f>IF('GAME STATS'!BD4416="","",'GAME STATS'!BD4416)</f>
        <v/>
      </c>
      <c r="T38" s="631" t="str">
        <f>IF(Y38="","",'GAME STATS'!E$4)</f>
        <v/>
      </c>
      <c r="U38" s="631"/>
      <c r="V38" s="631"/>
      <c r="W38" s="631"/>
      <c r="X38" s="631"/>
      <c r="Y38" s="122" t="str">
        <f>IF('GAME STATS'!BL4465=0,"",'GAME STATS'!BL4465)</f>
        <v/>
      </c>
      <c r="Z38" s="632" t="str">
        <f t="shared" si="12"/>
        <v/>
      </c>
      <c r="AA38" s="633"/>
      <c r="AB38" s="123" t="str">
        <f>IF(Y38="","",'GAME STATS'!BL4467)</f>
        <v/>
      </c>
      <c r="AC38" s="124" t="str">
        <f>IF(Y38="","",'GAME STATS'!E4416)</f>
        <v/>
      </c>
      <c r="AD38" s="125" t="str">
        <f t="shared" si="13"/>
        <v/>
      </c>
      <c r="AE38" s="42">
        <f t="shared" si="9"/>
        <v>0</v>
      </c>
      <c r="AF38" s="42">
        <f t="shared" si="10"/>
        <v>0</v>
      </c>
      <c r="AG38" s="42">
        <f t="shared" si="11"/>
        <v>0</v>
      </c>
      <c r="AH38" s="106"/>
    </row>
    <row r="39" spans="1:34" ht="20.100000000000001" customHeight="1" x14ac:dyDescent="0.25">
      <c r="A39" s="105"/>
      <c r="B39" s="121" t="str">
        <f>IF('GAME STATS'!BD1959="","",'GAME STATS'!BD1959)</f>
        <v/>
      </c>
      <c r="C39" s="631" t="str">
        <f>IF(H39="","",'GAME STATS'!E$4)</f>
        <v/>
      </c>
      <c r="D39" s="631"/>
      <c r="E39" s="631"/>
      <c r="F39" s="631"/>
      <c r="G39" s="631"/>
      <c r="H39" s="122" t="str">
        <f>IF('GAME STATS'!BL2008=0,"",'GAME STATS'!BL2008)</f>
        <v/>
      </c>
      <c r="I39" s="632" t="str">
        <f t="shared" si="7"/>
        <v/>
      </c>
      <c r="J39" s="633"/>
      <c r="K39" s="123" t="str">
        <f>IF(H39="","",'GAME STATS'!BL2010)</f>
        <v/>
      </c>
      <c r="L39" s="124" t="str">
        <f>IF(H39="","",'GAME STATS'!E1959)</f>
        <v/>
      </c>
      <c r="M39" s="125" t="str">
        <f t="shared" si="0"/>
        <v/>
      </c>
      <c r="N39" s="37">
        <f t="shared" si="8"/>
        <v>0</v>
      </c>
      <c r="O39" s="37">
        <f t="shared" si="1"/>
        <v>0</v>
      </c>
      <c r="P39" s="37">
        <f t="shared" si="2"/>
        <v>0</v>
      </c>
      <c r="Q39" s="106"/>
      <c r="R39" s="105"/>
      <c r="S39" s="121" t="str">
        <f>IF('GAME STATS'!BD4479="","",'GAME STATS'!BD4479)</f>
        <v/>
      </c>
      <c r="T39" s="631" t="str">
        <f>IF(Y39="","",'GAME STATS'!E$4)</f>
        <v/>
      </c>
      <c r="U39" s="631"/>
      <c r="V39" s="631"/>
      <c r="W39" s="631"/>
      <c r="X39" s="631"/>
      <c r="Y39" s="122" t="str">
        <f>IF('GAME STATS'!BL4528=0,"",'GAME STATS'!BL4528)</f>
        <v/>
      </c>
      <c r="Z39" s="632" t="str">
        <f t="shared" si="12"/>
        <v/>
      </c>
      <c r="AA39" s="633"/>
      <c r="AB39" s="123" t="str">
        <f>IF(Y39="","",'GAME STATS'!BL4530)</f>
        <v/>
      </c>
      <c r="AC39" s="124" t="str">
        <f>IF(Y39="","",'GAME STATS'!E4479)</f>
        <v/>
      </c>
      <c r="AD39" s="125" t="str">
        <f t="shared" si="13"/>
        <v/>
      </c>
      <c r="AE39" s="42">
        <f t="shared" si="9"/>
        <v>0</v>
      </c>
      <c r="AF39" s="42">
        <f t="shared" si="10"/>
        <v>0</v>
      </c>
      <c r="AG39" s="42">
        <f t="shared" si="11"/>
        <v>0</v>
      </c>
      <c r="AH39" s="106"/>
    </row>
    <row r="40" spans="1:34" ht="20.100000000000001" customHeight="1" x14ac:dyDescent="0.25">
      <c r="A40" s="105"/>
      <c r="B40" s="121" t="str">
        <f>IF('GAME STATS'!BD2022="","",'GAME STATS'!BD2022)</f>
        <v/>
      </c>
      <c r="C40" s="631" t="str">
        <f>IF(H40="","",'GAME STATS'!E$4)</f>
        <v/>
      </c>
      <c r="D40" s="631"/>
      <c r="E40" s="631"/>
      <c r="F40" s="631"/>
      <c r="G40" s="631"/>
      <c r="H40" s="122" t="str">
        <f>IF('GAME STATS'!BL2071=0,"",'GAME STATS'!BL2071)</f>
        <v/>
      </c>
      <c r="I40" s="632" t="str">
        <f t="shared" si="7"/>
        <v/>
      </c>
      <c r="J40" s="633"/>
      <c r="K40" s="123" t="str">
        <f>IF(H40="","",'GAME STATS'!BL2073)</f>
        <v/>
      </c>
      <c r="L40" s="124" t="str">
        <f>IF(H40="","",'GAME STATS'!E2022)</f>
        <v/>
      </c>
      <c r="M40" s="125" t="str">
        <f t="shared" si="0"/>
        <v/>
      </c>
      <c r="N40" s="37">
        <f t="shared" si="8"/>
        <v>0</v>
      </c>
      <c r="O40" s="37">
        <f t="shared" si="1"/>
        <v>0</v>
      </c>
      <c r="P40" s="37">
        <f t="shared" si="2"/>
        <v>0</v>
      </c>
      <c r="Q40" s="106"/>
      <c r="R40" s="105"/>
      <c r="S40" s="121" t="str">
        <f>IF('GAME STATS'!BD4542="","",'GAME STATS'!BD4542)</f>
        <v/>
      </c>
      <c r="T40" s="631" t="str">
        <f>IF(Y40="","",'GAME STATS'!E$4)</f>
        <v/>
      </c>
      <c r="U40" s="631"/>
      <c r="V40" s="631"/>
      <c r="W40" s="631"/>
      <c r="X40" s="631"/>
      <c r="Y40" s="122" t="str">
        <f>IF('GAME STATS'!BL4591=0,"",'GAME STATS'!BL4591)</f>
        <v/>
      </c>
      <c r="Z40" s="632" t="str">
        <f t="shared" si="12"/>
        <v/>
      </c>
      <c r="AA40" s="633"/>
      <c r="AB40" s="123" t="str">
        <f>IF(Y40="","",'GAME STATS'!BL4593)</f>
        <v/>
      </c>
      <c r="AC40" s="124" t="str">
        <f>IF(Y40="","",'GAME STATS'!E4542)</f>
        <v/>
      </c>
      <c r="AD40" s="125" t="str">
        <f t="shared" si="13"/>
        <v/>
      </c>
      <c r="AE40" s="42">
        <f t="shared" si="9"/>
        <v>0</v>
      </c>
      <c r="AF40" s="42">
        <f t="shared" si="10"/>
        <v>0</v>
      </c>
      <c r="AG40" s="42">
        <f t="shared" si="11"/>
        <v>0</v>
      </c>
      <c r="AH40" s="106"/>
    </row>
    <row r="41" spans="1:34" ht="20.100000000000001" customHeight="1" x14ac:dyDescent="0.25">
      <c r="A41" s="105"/>
      <c r="B41" s="121" t="str">
        <f>IF('GAME STATS'!BD2085="","",'GAME STATS'!BD2085)</f>
        <v/>
      </c>
      <c r="C41" s="631" t="str">
        <f>IF(H41="","",'GAME STATS'!E$4)</f>
        <v/>
      </c>
      <c r="D41" s="631"/>
      <c r="E41" s="631"/>
      <c r="F41" s="631"/>
      <c r="G41" s="631"/>
      <c r="H41" s="122" t="str">
        <f>IF('GAME STATS'!BL2134=0,"",'GAME STATS'!BL2134)</f>
        <v/>
      </c>
      <c r="I41" s="632" t="str">
        <f t="shared" si="7"/>
        <v/>
      </c>
      <c r="J41" s="633"/>
      <c r="K41" s="123" t="str">
        <f>IF(H41="","",'GAME STATS'!BL2136)</f>
        <v/>
      </c>
      <c r="L41" s="124" t="str">
        <f>IF(H41="","",'GAME STATS'!E2085)</f>
        <v/>
      </c>
      <c r="M41" s="125" t="str">
        <f t="shared" si="0"/>
        <v/>
      </c>
      <c r="N41" s="37">
        <f t="shared" si="8"/>
        <v>0</v>
      </c>
      <c r="O41" s="37">
        <f t="shared" si="1"/>
        <v>0</v>
      </c>
      <c r="P41" s="37">
        <f t="shared" si="2"/>
        <v>0</v>
      </c>
      <c r="Q41" s="106"/>
      <c r="R41" s="105"/>
      <c r="S41" s="121" t="str">
        <f>IF('GAME STATS'!BD4605="","",'GAME STATS'!BD4605)</f>
        <v/>
      </c>
      <c r="T41" s="631" t="str">
        <f>IF(Y41="","",'GAME STATS'!E$4)</f>
        <v/>
      </c>
      <c r="U41" s="631"/>
      <c r="V41" s="631"/>
      <c r="W41" s="631"/>
      <c r="X41" s="631"/>
      <c r="Y41" s="122" t="str">
        <f>IF('GAME STATS'!BL4654=0,"",'GAME STATS'!BL4654)</f>
        <v/>
      </c>
      <c r="Z41" s="632" t="str">
        <f t="shared" si="12"/>
        <v/>
      </c>
      <c r="AA41" s="633"/>
      <c r="AB41" s="123" t="str">
        <f>IF(Y41="","",'GAME STATS'!BL4656)</f>
        <v/>
      </c>
      <c r="AC41" s="124" t="str">
        <f>IF(Y41="","",'GAME STATS'!E4605)</f>
        <v/>
      </c>
      <c r="AD41" s="125" t="str">
        <f t="shared" si="13"/>
        <v/>
      </c>
      <c r="AE41" s="42">
        <f t="shared" si="9"/>
        <v>0</v>
      </c>
      <c r="AF41" s="42">
        <f t="shared" si="10"/>
        <v>0</v>
      </c>
      <c r="AG41" s="42">
        <f t="shared" si="11"/>
        <v>0</v>
      </c>
      <c r="AH41" s="106"/>
    </row>
    <row r="42" spans="1:34" ht="20.100000000000001" customHeight="1" x14ac:dyDescent="0.25">
      <c r="A42" s="105"/>
      <c r="B42" s="121" t="str">
        <f>IF('GAME STATS'!BD2148="","",'GAME STATS'!BD2148)</f>
        <v/>
      </c>
      <c r="C42" s="631" t="str">
        <f>IF(H42="","",'GAME STATS'!E$4)</f>
        <v/>
      </c>
      <c r="D42" s="631"/>
      <c r="E42" s="631"/>
      <c r="F42" s="631"/>
      <c r="G42" s="631"/>
      <c r="H42" s="122" t="str">
        <f>IF('GAME STATS'!BL2197=0,"",'GAME STATS'!BL2197)</f>
        <v/>
      </c>
      <c r="I42" s="632" t="str">
        <f t="shared" si="7"/>
        <v/>
      </c>
      <c r="J42" s="633"/>
      <c r="K42" s="123" t="str">
        <f>IF(H42="","",'GAME STATS'!BL2199)</f>
        <v/>
      </c>
      <c r="L42" s="124" t="str">
        <f>IF(H42="","",'GAME STATS'!E2148)</f>
        <v/>
      </c>
      <c r="M42" s="125" t="str">
        <f t="shared" si="0"/>
        <v/>
      </c>
      <c r="N42" s="37">
        <f t="shared" si="8"/>
        <v>0</v>
      </c>
      <c r="O42" s="37">
        <f t="shared" si="1"/>
        <v>0</v>
      </c>
      <c r="P42" s="37">
        <f t="shared" si="2"/>
        <v>0</v>
      </c>
      <c r="Q42" s="106"/>
      <c r="R42" s="105"/>
      <c r="S42" s="121" t="str">
        <f>IF('GAME STATS'!BD4668="","",'GAME STATS'!BD4668)</f>
        <v/>
      </c>
      <c r="T42" s="631" t="str">
        <f>IF(Y42="","",'GAME STATS'!E$4)</f>
        <v/>
      </c>
      <c r="U42" s="631"/>
      <c r="V42" s="631"/>
      <c r="W42" s="631"/>
      <c r="X42" s="631"/>
      <c r="Y42" s="122" t="str">
        <f>IF('GAME STATS'!BL4717=0,"",'GAME STATS'!BL4717)</f>
        <v/>
      </c>
      <c r="Z42" s="632" t="str">
        <f t="shared" si="12"/>
        <v/>
      </c>
      <c r="AA42" s="633"/>
      <c r="AB42" s="123" t="str">
        <f>IF(Y42="","",'GAME STATS'!BL4719)</f>
        <v/>
      </c>
      <c r="AC42" s="124" t="str">
        <f>IF(Y42="","",'GAME STATS'!E4668)</f>
        <v/>
      </c>
      <c r="AD42" s="125" t="str">
        <f t="shared" si="13"/>
        <v/>
      </c>
      <c r="AE42" s="42">
        <f t="shared" si="9"/>
        <v>0</v>
      </c>
      <c r="AF42" s="42">
        <f t="shared" si="10"/>
        <v>0</v>
      </c>
      <c r="AG42" s="42">
        <f t="shared" si="11"/>
        <v>0</v>
      </c>
      <c r="AH42" s="106"/>
    </row>
    <row r="43" spans="1:34" ht="20.100000000000001" customHeight="1" x14ac:dyDescent="0.25">
      <c r="A43" s="105"/>
      <c r="B43" s="121" t="str">
        <f>IF('GAME STATS'!BD2211="","",'GAME STATS'!BD2211)</f>
        <v/>
      </c>
      <c r="C43" s="631" t="str">
        <f>IF(H43="","",'GAME STATS'!E$4)</f>
        <v/>
      </c>
      <c r="D43" s="631"/>
      <c r="E43" s="631"/>
      <c r="F43" s="631"/>
      <c r="G43" s="631"/>
      <c r="H43" s="122" t="str">
        <f>IF('GAME STATS'!BL2260=0,"",'GAME STATS'!BL2260)</f>
        <v/>
      </c>
      <c r="I43" s="632" t="str">
        <f t="shared" si="7"/>
        <v/>
      </c>
      <c r="J43" s="633"/>
      <c r="K43" s="123" t="str">
        <f>IF(H43="","",'GAME STATS'!BL2262)</f>
        <v/>
      </c>
      <c r="L43" s="124" t="str">
        <f>IF(H43="","",'GAME STATS'!E2211)</f>
        <v/>
      </c>
      <c r="M43" s="125" t="str">
        <f t="shared" si="0"/>
        <v/>
      </c>
      <c r="N43" s="37">
        <f t="shared" si="8"/>
        <v>0</v>
      </c>
      <c r="O43" s="37">
        <f t="shared" si="1"/>
        <v>0</v>
      </c>
      <c r="P43" s="37">
        <f t="shared" si="2"/>
        <v>0</v>
      </c>
      <c r="Q43" s="106"/>
      <c r="R43" s="105"/>
      <c r="S43" s="121" t="str">
        <f>IF('GAME STATS'!BD4731="","",'GAME STATS'!BD4731)</f>
        <v/>
      </c>
      <c r="T43" s="631" t="str">
        <f>IF(Y43="","",'GAME STATS'!E$4)</f>
        <v/>
      </c>
      <c r="U43" s="631"/>
      <c r="V43" s="631"/>
      <c r="W43" s="631"/>
      <c r="X43" s="631"/>
      <c r="Y43" s="122" t="str">
        <f>IF('GAME STATS'!BL4780=0,"",'GAME STATS'!BL4780)</f>
        <v/>
      </c>
      <c r="Z43" s="632" t="str">
        <f t="shared" si="12"/>
        <v/>
      </c>
      <c r="AA43" s="633"/>
      <c r="AB43" s="123" t="str">
        <f>IF(Y43="","",'GAME STATS'!BL4782)</f>
        <v/>
      </c>
      <c r="AC43" s="124" t="str">
        <f>IF(Y43="","",'GAME STATS'!E4731)</f>
        <v/>
      </c>
      <c r="AD43" s="125" t="str">
        <f t="shared" si="13"/>
        <v/>
      </c>
      <c r="AE43" s="42">
        <f t="shared" si="9"/>
        <v>0</v>
      </c>
      <c r="AF43" s="42">
        <f t="shared" si="10"/>
        <v>0</v>
      </c>
      <c r="AG43" s="42">
        <f t="shared" si="11"/>
        <v>0</v>
      </c>
      <c r="AH43" s="106"/>
    </row>
    <row r="44" spans="1:34" ht="20.100000000000001" customHeight="1" x14ac:dyDescent="0.25">
      <c r="A44" s="105"/>
      <c r="B44" s="121" t="str">
        <f>IF('GAME STATS'!BD2274="","",'GAME STATS'!BD2274)</f>
        <v/>
      </c>
      <c r="C44" s="631" t="str">
        <f>IF(H44="","",'GAME STATS'!E$4)</f>
        <v/>
      </c>
      <c r="D44" s="631"/>
      <c r="E44" s="631"/>
      <c r="F44" s="631"/>
      <c r="G44" s="631"/>
      <c r="H44" s="122" t="str">
        <f>IF('GAME STATS'!BL2323=0,"",'GAME STATS'!BL2323)</f>
        <v/>
      </c>
      <c r="I44" s="632" t="str">
        <f t="shared" si="7"/>
        <v/>
      </c>
      <c r="J44" s="633"/>
      <c r="K44" s="123" t="str">
        <f>IF(H44="","",'GAME STATS'!BL2325)</f>
        <v/>
      </c>
      <c r="L44" s="124" t="str">
        <f>IF(H44="","",'GAME STATS'!E2274)</f>
        <v/>
      </c>
      <c r="M44" s="125" t="str">
        <f t="shared" si="0"/>
        <v/>
      </c>
      <c r="N44" s="37">
        <f t="shared" si="8"/>
        <v>0</v>
      </c>
      <c r="O44" s="37">
        <f t="shared" si="1"/>
        <v>0</v>
      </c>
      <c r="P44" s="37">
        <f t="shared" si="2"/>
        <v>0</v>
      </c>
      <c r="Q44" s="106"/>
      <c r="R44" s="105"/>
      <c r="S44" s="121" t="str">
        <f>IF('GAME STATS'!BD4794="","",'GAME STATS'!BD4794)</f>
        <v/>
      </c>
      <c r="T44" s="631" t="str">
        <f>IF(Y44="","",'GAME STATS'!E$4)</f>
        <v/>
      </c>
      <c r="U44" s="631"/>
      <c r="V44" s="631"/>
      <c r="W44" s="631"/>
      <c r="X44" s="631"/>
      <c r="Y44" s="122" t="str">
        <f>IF('GAME STATS'!BL4843=0,"",'GAME STATS'!BL4843)</f>
        <v/>
      </c>
      <c r="Z44" s="632" t="str">
        <f t="shared" si="12"/>
        <v/>
      </c>
      <c r="AA44" s="633"/>
      <c r="AB44" s="123" t="str">
        <f>IF(Y44="","",'GAME STATS'!BL4845)</f>
        <v/>
      </c>
      <c r="AC44" s="124" t="str">
        <f>IF(Y44="","",'GAME STATS'!E4794)</f>
        <v/>
      </c>
      <c r="AD44" s="125" t="str">
        <f t="shared" si="13"/>
        <v/>
      </c>
      <c r="AE44" s="42">
        <f t="shared" si="9"/>
        <v>0</v>
      </c>
      <c r="AF44" s="42">
        <f t="shared" si="10"/>
        <v>0</v>
      </c>
      <c r="AG44" s="42">
        <f t="shared" si="11"/>
        <v>0</v>
      </c>
      <c r="AH44" s="106"/>
    </row>
    <row r="45" spans="1:34" ht="20.100000000000001" customHeight="1" x14ac:dyDescent="0.25">
      <c r="A45" s="105"/>
      <c r="B45" s="121" t="str">
        <f>IF('GAME STATS'!BD2337="","",'GAME STATS'!BD2337)</f>
        <v/>
      </c>
      <c r="C45" s="631" t="str">
        <f>IF(H45="","",'GAME STATS'!E$4)</f>
        <v/>
      </c>
      <c r="D45" s="631"/>
      <c r="E45" s="631"/>
      <c r="F45" s="631"/>
      <c r="G45" s="631"/>
      <c r="H45" s="122" t="str">
        <f>IF('GAME STATS'!BL2386=0,"",'GAME STATS'!BL2386)</f>
        <v/>
      </c>
      <c r="I45" s="632" t="str">
        <f t="shared" si="7"/>
        <v/>
      </c>
      <c r="J45" s="633"/>
      <c r="K45" s="123" t="str">
        <f>IF(H45="","",'GAME STATS'!BL2388)</f>
        <v/>
      </c>
      <c r="L45" s="124" t="str">
        <f>IF(H45="","",'GAME STATS'!E2337)</f>
        <v/>
      </c>
      <c r="M45" s="125" t="str">
        <f t="shared" si="0"/>
        <v/>
      </c>
      <c r="N45" s="37">
        <f t="shared" si="8"/>
        <v>0</v>
      </c>
      <c r="O45" s="37">
        <f t="shared" si="1"/>
        <v>0</v>
      </c>
      <c r="P45" s="37">
        <f t="shared" si="2"/>
        <v>0</v>
      </c>
      <c r="Q45" s="106"/>
      <c r="R45" s="105"/>
      <c r="S45" s="121" t="str">
        <f>IF('GAME STATS'!BD4857="","",'GAME STATS'!BD4857)</f>
        <v/>
      </c>
      <c r="T45" s="631" t="str">
        <f>IF(Y45="","",'GAME STATS'!E$4)</f>
        <v/>
      </c>
      <c r="U45" s="631"/>
      <c r="V45" s="631"/>
      <c r="W45" s="631"/>
      <c r="X45" s="631"/>
      <c r="Y45" s="122" t="str">
        <f>IF('GAME STATS'!BL4906=0,"",'GAME STATS'!BL4906)</f>
        <v/>
      </c>
      <c r="Z45" s="632" t="str">
        <f t="shared" si="12"/>
        <v/>
      </c>
      <c r="AA45" s="633"/>
      <c r="AB45" s="123" t="str">
        <f>IF(Y45="","",'GAME STATS'!BL4908)</f>
        <v/>
      </c>
      <c r="AC45" s="124" t="str">
        <f>IF(Y45="","",'GAME STATS'!E4857)</f>
        <v/>
      </c>
      <c r="AD45" s="125" t="str">
        <f t="shared" si="13"/>
        <v/>
      </c>
      <c r="AE45" s="42">
        <f t="shared" si="9"/>
        <v>0</v>
      </c>
      <c r="AF45" s="42">
        <f t="shared" si="10"/>
        <v>0</v>
      </c>
      <c r="AG45" s="42">
        <f t="shared" si="11"/>
        <v>0</v>
      </c>
      <c r="AH45" s="106"/>
    </row>
    <row r="46" spans="1:34" ht="20.100000000000001" customHeight="1" x14ac:dyDescent="0.25">
      <c r="A46" s="105"/>
      <c r="B46" s="121" t="str">
        <f>IF('GAME STATS'!BD2400="","",'GAME STATS'!BD2400)</f>
        <v/>
      </c>
      <c r="C46" s="631" t="str">
        <f>IF(H46="","",'GAME STATS'!E$4)</f>
        <v/>
      </c>
      <c r="D46" s="631"/>
      <c r="E46" s="631"/>
      <c r="F46" s="631"/>
      <c r="G46" s="631"/>
      <c r="H46" s="122" t="str">
        <f>IF('GAME STATS'!BL2449=0,"",'GAME STATS'!BL2449)</f>
        <v/>
      </c>
      <c r="I46" s="632" t="str">
        <f t="shared" si="7"/>
        <v/>
      </c>
      <c r="J46" s="633"/>
      <c r="K46" s="123" t="str">
        <f>IF(H46="","",'GAME STATS'!BL2451)</f>
        <v/>
      </c>
      <c r="L46" s="124" t="str">
        <f>IF(H46="","",'GAME STATS'!E2400)</f>
        <v/>
      </c>
      <c r="M46" s="125" t="str">
        <f t="shared" si="0"/>
        <v/>
      </c>
      <c r="N46" s="37">
        <f t="shared" si="8"/>
        <v>0</v>
      </c>
      <c r="O46" s="37">
        <f t="shared" si="1"/>
        <v>0</v>
      </c>
      <c r="P46" s="37">
        <f t="shared" si="2"/>
        <v>0</v>
      </c>
      <c r="Q46" s="106"/>
      <c r="R46" s="105"/>
      <c r="S46" s="121" t="str">
        <f>IF('GAME STATS'!BD4920="","",'GAME STATS'!BD4920)</f>
        <v/>
      </c>
      <c r="T46" s="631" t="str">
        <f>IF(Y46="","",'GAME STATS'!E$4)</f>
        <v/>
      </c>
      <c r="U46" s="631"/>
      <c r="V46" s="631"/>
      <c r="W46" s="631"/>
      <c r="X46" s="631"/>
      <c r="Y46" s="122" t="str">
        <f>IF('GAME STATS'!BL4969=0,"",'GAME STATS'!BL4969)</f>
        <v/>
      </c>
      <c r="Z46" s="632" t="str">
        <f t="shared" si="12"/>
        <v/>
      </c>
      <c r="AA46" s="633"/>
      <c r="AB46" s="123" t="str">
        <f>IF(Y46="","",'GAME STATS'!BL4971)</f>
        <v/>
      </c>
      <c r="AC46" s="124" t="str">
        <f>IF(Y46="","",'GAME STATS'!E4920)</f>
        <v/>
      </c>
      <c r="AD46" s="125" t="str">
        <f t="shared" si="13"/>
        <v/>
      </c>
      <c r="AE46" s="42">
        <f t="shared" si="9"/>
        <v>0</v>
      </c>
      <c r="AF46" s="42">
        <f t="shared" si="10"/>
        <v>0</v>
      </c>
      <c r="AG46" s="42">
        <f t="shared" si="11"/>
        <v>0</v>
      </c>
      <c r="AH46" s="106"/>
    </row>
    <row r="47" spans="1:34" ht="20.100000000000001" customHeight="1" x14ac:dyDescent="0.25">
      <c r="A47" s="105"/>
      <c r="B47" s="121" t="str">
        <f>IF('GAME STATS'!BD2463="","",'GAME STATS'!BD2463)</f>
        <v/>
      </c>
      <c r="C47" s="631" t="str">
        <f>IF(H47="","",'GAME STATS'!E$4)</f>
        <v/>
      </c>
      <c r="D47" s="631"/>
      <c r="E47" s="631"/>
      <c r="F47" s="631"/>
      <c r="G47" s="631"/>
      <c r="H47" s="122" t="str">
        <f>IF('GAME STATS'!BL2512=0,"",'GAME STATS'!BL2512)</f>
        <v/>
      </c>
      <c r="I47" s="632" t="str">
        <f t="shared" si="7"/>
        <v/>
      </c>
      <c r="J47" s="633"/>
      <c r="K47" s="123" t="str">
        <f>IF(H47="","",'GAME STATS'!BL2514)</f>
        <v/>
      </c>
      <c r="L47" s="124" t="str">
        <f>IF(H47="","",'GAME STATS'!E2463)</f>
        <v/>
      </c>
      <c r="M47" s="125" t="str">
        <f t="shared" si="0"/>
        <v/>
      </c>
      <c r="N47" s="37">
        <f t="shared" si="8"/>
        <v>0</v>
      </c>
      <c r="O47" s="37">
        <f t="shared" si="1"/>
        <v>0</v>
      </c>
      <c r="P47" s="37">
        <f t="shared" si="2"/>
        <v>0</v>
      </c>
      <c r="Q47" s="106"/>
      <c r="R47" s="105"/>
      <c r="S47" s="121" t="str">
        <f>IF('GAME STATS'!BD4983="","",'GAME STATS'!BD4983)</f>
        <v/>
      </c>
      <c r="T47" s="631" t="str">
        <f>IF(Y47="","",'GAME STATS'!E$4)</f>
        <v/>
      </c>
      <c r="U47" s="631"/>
      <c r="V47" s="631"/>
      <c r="W47" s="631"/>
      <c r="X47" s="631"/>
      <c r="Y47" s="122" t="str">
        <f>IF('GAME STATS'!BL5032=0,"",'GAME STATS'!BL5032)</f>
        <v/>
      </c>
      <c r="Z47" s="632" t="str">
        <f t="shared" si="12"/>
        <v/>
      </c>
      <c r="AA47" s="633"/>
      <c r="AB47" s="123" t="str">
        <f>IF(Y47="","",'GAME STATS'!BL5034)</f>
        <v/>
      </c>
      <c r="AC47" s="124" t="str">
        <f>IF(Y47="","",'GAME STATS'!E4983)</f>
        <v/>
      </c>
      <c r="AD47" s="125" t="str">
        <f t="shared" si="13"/>
        <v/>
      </c>
      <c r="AE47" s="42">
        <f t="shared" si="9"/>
        <v>0</v>
      </c>
      <c r="AF47" s="42">
        <f t="shared" si="10"/>
        <v>0</v>
      </c>
      <c r="AG47" s="42">
        <f t="shared" si="11"/>
        <v>0</v>
      </c>
      <c r="AH47" s="106"/>
    </row>
    <row r="48" spans="1:34" ht="20.25" thickBot="1" x14ac:dyDescent="0.45">
      <c r="A48" s="105"/>
      <c r="B48" s="126"/>
      <c r="C48" s="627"/>
      <c r="D48" s="627"/>
      <c r="E48" s="627"/>
      <c r="F48" s="627"/>
      <c r="G48" s="627"/>
      <c r="H48" s="127"/>
      <c r="I48" s="628"/>
      <c r="J48" s="628"/>
      <c r="K48" s="128"/>
      <c r="L48" s="629" t="s">
        <v>130</v>
      </c>
      <c r="M48" s="630"/>
      <c r="N48" s="39">
        <f>SUM(N8:N47)</f>
        <v>0</v>
      </c>
      <c r="O48" s="39">
        <f>SUM(O8:O47)</f>
        <v>0</v>
      </c>
      <c r="P48" s="39">
        <f>SUM(P8:P47)</f>
        <v>0</v>
      </c>
      <c r="Q48" s="106"/>
      <c r="R48" s="105"/>
      <c r="S48" s="126"/>
      <c r="T48" s="627"/>
      <c r="U48" s="627"/>
      <c r="V48" s="627"/>
      <c r="W48" s="627"/>
      <c r="X48" s="627"/>
      <c r="Y48" s="127"/>
      <c r="Z48" s="628"/>
      <c r="AA48" s="628"/>
      <c r="AB48" s="128"/>
      <c r="AC48" s="629" t="s">
        <v>130</v>
      </c>
      <c r="AD48" s="630"/>
      <c r="AE48" s="39">
        <f>SUM(AE8:AE47)</f>
        <v>0</v>
      </c>
      <c r="AF48" s="39">
        <f>SUM(AF8:AF47)</f>
        <v>0</v>
      </c>
      <c r="AG48" s="39">
        <f>SUM(AG8:AG47)</f>
        <v>0</v>
      </c>
      <c r="AH48" s="106"/>
    </row>
    <row r="49" spans="1:34" ht="9.6" customHeight="1" thickTop="1" x14ac:dyDescent="0.4">
      <c r="A49" s="105"/>
      <c r="B49" s="106"/>
      <c r="C49" s="106"/>
      <c r="D49" s="106"/>
      <c r="E49" s="106"/>
      <c r="F49" s="106"/>
      <c r="G49" s="106"/>
      <c r="H49" s="106"/>
      <c r="I49" s="107"/>
      <c r="J49" s="107"/>
      <c r="K49" s="105"/>
      <c r="L49" s="105"/>
      <c r="M49" s="108"/>
      <c r="N49" s="106"/>
      <c r="O49" s="106"/>
      <c r="P49" s="106"/>
      <c r="Q49" s="106"/>
      <c r="R49" s="105"/>
      <c r="S49" s="106"/>
      <c r="T49" s="106"/>
      <c r="U49" s="106"/>
      <c r="V49" s="106"/>
      <c r="W49" s="106"/>
      <c r="X49" s="106"/>
      <c r="Y49" s="106"/>
      <c r="Z49" s="107"/>
      <c r="AA49" s="107"/>
      <c r="AB49" s="105"/>
      <c r="AC49" s="105"/>
      <c r="AD49" s="108"/>
      <c r="AE49" s="106"/>
      <c r="AF49" s="106"/>
      <c r="AG49" s="106"/>
      <c r="AH49" s="106"/>
    </row>
  </sheetData>
  <sheetProtection algorithmName="SHA-512" hashValue="6b5KyHmjyJYu/SjoiGu1RdpNaq6giQ6kP5nQLnOrshuYw62nhscYkU3qY1dNKUNYHy8HigvMU7EilO/FxgDz5w==" saltValue="E9dXW6e87o/2qN+ReLl/gA==" spinCount="100000" sheet="1" objects="1" scenarios="1" selectLockedCells="1" selectUnlockedCells="1"/>
  <mergeCells count="178">
    <mergeCell ref="I41:J41"/>
    <mergeCell ref="I42:J42"/>
    <mergeCell ref="Z17:AA17"/>
    <mergeCell ref="C47:G47"/>
    <mergeCell ref="F3:L3"/>
    <mergeCell ref="I48:J48"/>
    <mergeCell ref="C48:G48"/>
    <mergeCell ref="L48:M48"/>
    <mergeCell ref="Z12:AA12"/>
    <mergeCell ref="Z13:AA13"/>
    <mergeCell ref="Z14:AA14"/>
    <mergeCell ref="Z15:AA15"/>
    <mergeCell ref="Z16:AA16"/>
    <mergeCell ref="I43:J43"/>
    <mergeCell ref="I44:J44"/>
    <mergeCell ref="I45:J45"/>
    <mergeCell ref="T14:X14"/>
    <mergeCell ref="I46:J46"/>
    <mergeCell ref="I47:J47"/>
    <mergeCell ref="Z8:AA8"/>
    <mergeCell ref="Z9:AA9"/>
    <mergeCell ref="Z10:AA10"/>
    <mergeCell ref="I29:J29"/>
    <mergeCell ref="I30:J30"/>
    <mergeCell ref="I33:J33"/>
    <mergeCell ref="I34:J34"/>
    <mergeCell ref="I35:J35"/>
    <mergeCell ref="I36:J36"/>
    <mergeCell ref="Z11:AA11"/>
    <mergeCell ref="I37:J37"/>
    <mergeCell ref="I38:J38"/>
    <mergeCell ref="I39:J39"/>
    <mergeCell ref="I40:J40"/>
    <mergeCell ref="I31:J31"/>
    <mergeCell ref="I32:J32"/>
    <mergeCell ref="I20:J20"/>
    <mergeCell ref="I21:J21"/>
    <mergeCell ref="I22:J22"/>
    <mergeCell ref="I23:J23"/>
    <mergeCell ref="I24:J24"/>
    <mergeCell ref="I25:J25"/>
    <mergeCell ref="I26:J26"/>
    <mergeCell ref="I27:J27"/>
    <mergeCell ref="I28:J28"/>
    <mergeCell ref="I11:J11"/>
    <mergeCell ref="I12:J12"/>
    <mergeCell ref="I13:J13"/>
    <mergeCell ref="I14:J14"/>
    <mergeCell ref="I15:J15"/>
    <mergeCell ref="I16:J16"/>
    <mergeCell ref="I17:J17"/>
    <mergeCell ref="I18:J18"/>
    <mergeCell ref="I19:J19"/>
    <mergeCell ref="C38:G38"/>
    <mergeCell ref="C39:G39"/>
    <mergeCell ref="C46:G46"/>
    <mergeCell ref="C40:G40"/>
    <mergeCell ref="C41:G41"/>
    <mergeCell ref="C42:G42"/>
    <mergeCell ref="C43:G43"/>
    <mergeCell ref="C44:G44"/>
    <mergeCell ref="C45:G45"/>
    <mergeCell ref="C29:G29"/>
    <mergeCell ref="C30:G30"/>
    <mergeCell ref="C31:G31"/>
    <mergeCell ref="C32:G32"/>
    <mergeCell ref="C33:G33"/>
    <mergeCell ref="C34:G34"/>
    <mergeCell ref="C35:G35"/>
    <mergeCell ref="C36:G36"/>
    <mergeCell ref="C37:G37"/>
    <mergeCell ref="C20:G20"/>
    <mergeCell ref="C21:G21"/>
    <mergeCell ref="C22:G22"/>
    <mergeCell ref="C23:G23"/>
    <mergeCell ref="C24:G24"/>
    <mergeCell ref="C25:G25"/>
    <mergeCell ref="C26:G26"/>
    <mergeCell ref="C27:G27"/>
    <mergeCell ref="C28:G28"/>
    <mergeCell ref="C11:G11"/>
    <mergeCell ref="C12:G12"/>
    <mergeCell ref="C13:G13"/>
    <mergeCell ref="C14:G14"/>
    <mergeCell ref="C15:G15"/>
    <mergeCell ref="C16:G16"/>
    <mergeCell ref="C17:G17"/>
    <mergeCell ref="C18:G18"/>
    <mergeCell ref="C19:G19"/>
    <mergeCell ref="B2:M2"/>
    <mergeCell ref="B5:C5"/>
    <mergeCell ref="C8:G8"/>
    <mergeCell ref="C7:G7"/>
    <mergeCell ref="C9:G9"/>
    <mergeCell ref="C10:G10"/>
    <mergeCell ref="C3:D3"/>
    <mergeCell ref="I7:J7"/>
    <mergeCell ref="I8:J8"/>
    <mergeCell ref="I9:J9"/>
    <mergeCell ref="I10:J10"/>
    <mergeCell ref="T16:X16"/>
    <mergeCell ref="T17:X17"/>
    <mergeCell ref="T18:X18"/>
    <mergeCell ref="Z18:AA18"/>
    <mergeCell ref="T19:X19"/>
    <mergeCell ref="Z19:AA19"/>
    <mergeCell ref="S2:AD2"/>
    <mergeCell ref="T3:U3"/>
    <mergeCell ref="W3:AC3"/>
    <mergeCell ref="S5:T5"/>
    <mergeCell ref="T7:X7"/>
    <mergeCell ref="Z7:AA7"/>
    <mergeCell ref="T15:X15"/>
    <mergeCell ref="T8:X8"/>
    <mergeCell ref="T9:X9"/>
    <mergeCell ref="T10:X10"/>
    <mergeCell ref="T11:X11"/>
    <mergeCell ref="T12:X12"/>
    <mergeCell ref="T13:X13"/>
    <mergeCell ref="T20:X20"/>
    <mergeCell ref="Z20:AA20"/>
    <mergeCell ref="T21:X21"/>
    <mergeCell ref="Z21:AA21"/>
    <mergeCell ref="T22:X22"/>
    <mergeCell ref="Z22:AA22"/>
    <mergeCell ref="T23:X23"/>
    <mergeCell ref="Z23:AA23"/>
    <mergeCell ref="T24:X24"/>
    <mergeCell ref="Z24:AA24"/>
    <mergeCell ref="T25:X25"/>
    <mergeCell ref="Z25:AA25"/>
    <mergeCell ref="T26:X26"/>
    <mergeCell ref="Z26:AA26"/>
    <mergeCell ref="T27:X27"/>
    <mergeCell ref="Z27:AA27"/>
    <mergeCell ref="T28:X28"/>
    <mergeCell ref="Z28:AA28"/>
    <mergeCell ref="T29:X29"/>
    <mergeCell ref="Z29:AA29"/>
    <mergeCell ref="T30:X30"/>
    <mergeCell ref="Z30:AA30"/>
    <mergeCell ref="T31:X31"/>
    <mergeCell ref="Z31:AA31"/>
    <mergeCell ref="T32:X32"/>
    <mergeCell ref="Z32:AA32"/>
    <mergeCell ref="T33:X33"/>
    <mergeCell ref="Z33:AA33"/>
    <mergeCell ref="T34:X34"/>
    <mergeCell ref="Z34:AA34"/>
    <mergeCell ref="T35:X35"/>
    <mergeCell ref="Z35:AA35"/>
    <mergeCell ref="T36:X36"/>
    <mergeCell ref="Z36:AA36"/>
    <mergeCell ref="T37:X37"/>
    <mergeCell ref="Z37:AA37"/>
    <mergeCell ref="T38:X38"/>
    <mergeCell ref="Z38:AA38"/>
    <mergeCell ref="T39:X39"/>
    <mergeCell ref="Z39:AA39"/>
    <mergeCell ref="T40:X40"/>
    <mergeCell ref="Z40:AA40"/>
    <mergeCell ref="T41:X41"/>
    <mergeCell ref="Z41:AA41"/>
    <mergeCell ref="T42:X42"/>
    <mergeCell ref="Z42:AA42"/>
    <mergeCell ref="T43:X43"/>
    <mergeCell ref="Z43:AA43"/>
    <mergeCell ref="T44:X44"/>
    <mergeCell ref="Z44:AA44"/>
    <mergeCell ref="T48:X48"/>
    <mergeCell ref="Z48:AA48"/>
    <mergeCell ref="AC48:AD48"/>
    <mergeCell ref="T45:X45"/>
    <mergeCell ref="Z45:AA45"/>
    <mergeCell ref="T46:X46"/>
    <mergeCell ref="Z46:AA46"/>
    <mergeCell ref="T47:X47"/>
    <mergeCell ref="Z47:AA47"/>
  </mergeCells>
  <printOptions horizontalCentered="1" verticalCentered="1"/>
  <pageMargins left="0.2" right="0.13" top="0.31496062992125984" bottom="0.2" header="0.27559055118110237" footer="0.15748031496062992"/>
  <pageSetup scale="75" orientation="portrait" blackAndWhite="1" horizontalDpi="360" verticalDpi="360" r:id="rId1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COLLECTION</vt:lpstr>
      <vt:lpstr>ROSTER</vt:lpstr>
      <vt:lpstr>GAME STATS</vt:lpstr>
      <vt:lpstr>TOTALS &amp; AVERAGES</vt:lpstr>
      <vt:lpstr>PERFORMANCE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Bob Morrison</dc:creator>
  <cp:lastModifiedBy>Bob Morrison</cp:lastModifiedBy>
  <cp:lastPrinted>2015-01-15T21:57:48Z</cp:lastPrinted>
  <dcterms:created xsi:type="dcterms:W3CDTF">2008-11-22T23:11:59Z</dcterms:created>
  <dcterms:modified xsi:type="dcterms:W3CDTF">2015-01-15T22:17:09Z</dcterms:modified>
</cp:coreProperties>
</file>